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Ex1.xml" ContentType="application/vnd.ms-office.chartex+xml"/>
  <Override PartName="/xl/charts/style7.xml" ContentType="application/vnd.ms-office.chartstyle+xml"/>
  <Override PartName="/xl/charts/colors7.xml" ContentType="application/vnd.ms-office.chartcolorstyle+xml"/>
  <Override PartName="/xl/charts/chartEx2.xml" ContentType="application/vnd.ms-office.chartex+xml"/>
  <Override PartName="/xl/charts/style8.xml" ContentType="application/vnd.ms-office.chartstyle+xml"/>
  <Override PartName="/xl/charts/colors8.xml" ContentType="application/vnd.ms-office.chartcolorstyle+xml"/>
  <Override PartName="/xl/charts/chartEx3.xml" ContentType="application/vnd.ms-office.chartex+xml"/>
  <Override PartName="/xl/charts/style9.xml" ContentType="application/vnd.ms-office.chartstyle+xml"/>
  <Override PartName="/xl/charts/colors9.xml" ContentType="application/vnd.ms-office.chartcolorstyle+xml"/>
  <Override PartName="/xl/charts/chartEx4.xml" ContentType="application/vnd.ms-office.chartex+xml"/>
  <Override PartName="/xl/charts/style10.xml" ContentType="application/vnd.ms-office.chartstyle+xml"/>
  <Override PartName="/xl/charts/colors10.xml" ContentType="application/vnd.ms-office.chartcolorstyle+xml"/>
  <Override PartName="/xl/charts/chartEx5.xml" ContentType="application/vnd.ms-office.chartex+xml"/>
  <Override PartName="/xl/charts/style11.xml" ContentType="application/vnd.ms-office.chartstyle+xml"/>
  <Override PartName="/xl/charts/colors11.xml" ContentType="application/vnd.ms-office.chartcolorstyle+xml"/>
  <Override PartName="/xl/charts/chartEx6.xml" ContentType="application/vnd.ms-office.chartex+xml"/>
  <Override PartName="/xl/charts/style12.xml" ContentType="application/vnd.ms-office.chartstyle+xml"/>
  <Override PartName="/xl/charts/colors12.xml" ContentType="application/vnd.ms-office.chartcolorstyle+xml"/>
  <Override PartName="/xl/charts/chartEx7.xml" ContentType="application/vnd.ms-office.chartex+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Ex8.xml" ContentType="application/vnd.ms-office.chartex+xml"/>
  <Override PartName="/xl/charts/style14.xml" ContentType="application/vnd.ms-office.chartstyle+xml"/>
  <Override PartName="/xl/charts/colors14.xml" ContentType="application/vnd.ms-office.chartcolorstyle+xml"/>
  <Override PartName="/xl/charts/chartEx9.xml" ContentType="application/vnd.ms-office.chartex+xml"/>
  <Override PartName="/xl/charts/style15.xml" ContentType="application/vnd.ms-office.chartstyle+xml"/>
  <Override PartName="/xl/charts/colors15.xml" ContentType="application/vnd.ms-office.chartcolorstyle+xml"/>
  <Override PartName="/xl/charts/chartEx10.xml" ContentType="application/vnd.ms-office.chartex+xml"/>
  <Override PartName="/xl/charts/style16.xml" ContentType="application/vnd.ms-office.chartstyle+xml"/>
  <Override PartName="/xl/charts/colors16.xml" ContentType="application/vnd.ms-office.chartcolorstyle+xml"/>
  <Override PartName="/xl/charts/chartEx11.xml" ContentType="application/vnd.ms-office.chartex+xml"/>
  <Override PartName="/xl/charts/style17.xml" ContentType="application/vnd.ms-office.chartstyle+xml"/>
  <Override PartName="/xl/charts/colors17.xml" ContentType="application/vnd.ms-office.chartcolorstyle+xml"/>
  <Override PartName="/xl/charts/chartEx12.xml" ContentType="application/vnd.ms-office.chartex+xml"/>
  <Override PartName="/xl/charts/style18.xml" ContentType="application/vnd.ms-office.chartstyle+xml"/>
  <Override PartName="/xl/charts/colors18.xml" ContentType="application/vnd.ms-office.chartcolorstyle+xml"/>
  <Override PartName="/xl/charts/chartEx13.xml" ContentType="application/vnd.ms-office.chartex+xml"/>
  <Override PartName="/xl/charts/style19.xml" ContentType="application/vnd.ms-office.chartstyle+xml"/>
  <Override PartName="/xl/charts/colors19.xml" ContentType="application/vnd.ms-office.chartcolorstyle+xml"/>
  <Override PartName="/xl/charts/chartEx14.xml" ContentType="application/vnd.ms-office.chartex+xml"/>
  <Override PartName="/xl/charts/style20.xml" ContentType="application/vnd.ms-office.chartstyle+xml"/>
  <Override PartName="/xl/charts/colors20.xml" ContentType="application/vnd.ms-office.chartcolorstyle+xml"/>
  <Override PartName="/xl/drawings/drawing5.xml" ContentType="application/vnd.openxmlformats-officedocument.drawing+xml"/>
  <Override PartName="/xl/charts/chartEx15.xml" ContentType="application/vnd.ms-office.chartex+xml"/>
  <Override PartName="/xl/charts/style21.xml" ContentType="application/vnd.ms-office.chartstyle+xml"/>
  <Override PartName="/xl/charts/colors21.xml" ContentType="application/vnd.ms-office.chartcolorstyle+xml"/>
  <Override PartName="/xl/charts/chartEx16.xml" ContentType="application/vnd.ms-office.chartex+xml"/>
  <Override PartName="/xl/charts/style22.xml" ContentType="application/vnd.ms-office.chartstyle+xml"/>
  <Override PartName="/xl/charts/colors22.xml" ContentType="application/vnd.ms-office.chartcolorstyle+xml"/>
  <Override PartName="/xl/charts/chartEx17.xml" ContentType="application/vnd.ms-office.chartex+xml"/>
  <Override PartName="/xl/charts/style23.xml" ContentType="application/vnd.ms-office.chartstyle+xml"/>
  <Override PartName="/xl/charts/colors23.xml" ContentType="application/vnd.ms-office.chartcolorstyle+xml"/>
  <Override PartName="/xl/charts/chartEx18.xml" ContentType="application/vnd.ms-office.chartex+xml"/>
  <Override PartName="/xl/charts/style24.xml" ContentType="application/vnd.ms-office.chartstyle+xml"/>
  <Override PartName="/xl/charts/colors24.xml" ContentType="application/vnd.ms-office.chartcolorstyle+xml"/>
  <Override PartName="/xl/charts/chartEx19.xml" ContentType="application/vnd.ms-office.chartex+xml"/>
  <Override PartName="/xl/charts/style25.xml" ContentType="application/vnd.ms-office.chartstyle+xml"/>
  <Override PartName="/xl/charts/colors25.xml" ContentType="application/vnd.ms-office.chartcolorstyle+xml"/>
  <Override PartName="/xl/charts/chartEx20.xml" ContentType="application/vnd.ms-office.chartex+xml"/>
  <Override PartName="/xl/charts/style26.xml" ContentType="application/vnd.ms-office.chartstyle+xml"/>
  <Override PartName="/xl/charts/colors26.xml" ContentType="application/vnd.ms-office.chartcolorstyle+xml"/>
  <Override PartName="/xl/charts/chartEx21.xml" ContentType="application/vnd.ms-office.chartex+xml"/>
  <Override PartName="/xl/charts/style27.xml" ContentType="application/vnd.ms-office.chartstyle+xml"/>
  <Override PartName="/xl/charts/colors27.xml" ContentType="application/vnd.ms-office.chartcolorstyle+xml"/>
  <Override PartName="/xl/pivotTables/pivotTable1.xml" ContentType="application/vnd.openxmlformats-officedocument.spreadsheetml.pivotTable+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usepa-my.sharepoint.com/personal/nietch_christopher_epa_gov/Documents/Profile/Documents/Journal Submissions/Wetland/RawData_SciHub/"/>
    </mc:Choice>
  </mc:AlternateContent>
  <xr:revisionPtr revIDLastSave="328" documentId="8_{15FEB8AC-18C8-4637-9A50-B3141787ED84}" xr6:coauthVersionLast="47" xr6:coauthVersionMax="47" xr10:uidLastSave="{BFFBA2EF-BD43-4712-B7A9-200760119832}"/>
  <bookViews>
    <workbookView xWindow="-120" yWindow="-120" windowWidth="29040" windowHeight="15720" firstSheet="6" activeTab="10" xr2:uid="{00000000-000D-0000-FFFF-FFFF00000000}"/>
  </bookViews>
  <sheets>
    <sheet name="UEFW_RiverAndCalData" sheetId="11" r:id="rId1"/>
    <sheet name="CIG_SysIN_DetOut_Loads" sheetId="14" r:id="rId2"/>
    <sheet name="CIG_wcINF-wcEFF_Loads" sheetId="2" r:id="rId3"/>
    <sheet name="CIG_wcINF-wcEFF_Conc" sheetId="6" r:id="rId4"/>
    <sheet name="CIG_SysIN_SysOUT_Loads" sheetId="1" r:id="rId5"/>
    <sheet name="CIG_SysIN-SysOUT_Conc" sheetId="5" r:id="rId6"/>
    <sheet name="CIG_AllConc" sheetId="15" r:id="rId7"/>
    <sheet name="CIGTreatmentSummary_Table 2" sheetId="4" r:id="rId8"/>
    <sheet name="ACPF_NRWetlands_Table3" sheetId="8" r:id="rId9"/>
    <sheet name="EFWA_CostOptions_Table4" sheetId="3" r:id="rId10"/>
    <sheet name="WetlandsSummary_Eqs_Table5" sheetId="10" r:id="rId11"/>
  </sheets>
  <definedNames>
    <definedName name="_xlnm._FilterDatabase" localSheetId="8" hidden="1">ACPF_NRWetlands_Table3!$O$1:$AB$509</definedName>
    <definedName name="_xlchart.v1.0" hidden="1">'CIG_wcINF-wcEFF_Conc'!$I$3</definedName>
    <definedName name="_xlchart.v1.1" hidden="1">'CIG_wcINF-wcEFF_Conc'!$I$4:$I$272</definedName>
    <definedName name="_xlchart.v1.10" hidden="1">'CIG_wcINF-wcEFF_Conc'!$L$3</definedName>
    <definedName name="_xlchart.v1.100" hidden="1">CIG_AllConc!$C$3</definedName>
    <definedName name="_xlchart.v1.101" hidden="1">CIG_AllConc!$C$4:$C$272</definedName>
    <definedName name="_xlchart.v1.102" hidden="1">CIG_AllConc!$D$3</definedName>
    <definedName name="_xlchart.v1.103" hidden="1">CIG_AllConc!$D$4:$D$272</definedName>
    <definedName name="_xlchart.v1.104" hidden="1">CIG_AllConc!$E$3</definedName>
    <definedName name="_xlchart.v1.105" hidden="1">CIG_AllConc!$E$4:$E$272</definedName>
    <definedName name="_xlchart.v1.106" hidden="1">CIG_AllConc!$F$3</definedName>
    <definedName name="_xlchart.v1.107" hidden="1">CIG_AllConc!$F$4:$F$272</definedName>
    <definedName name="_xlchart.v1.108" hidden="1">CIG_AllConc!$G$3</definedName>
    <definedName name="_xlchart.v1.109" hidden="1">CIG_AllConc!$G$4:$G$272</definedName>
    <definedName name="_xlchart.v1.11" hidden="1">'CIG_wcINF-wcEFF_Conc'!$L$4:$L$272</definedName>
    <definedName name="_xlchart.v1.110" hidden="1">CIG_AllConc!$H$3</definedName>
    <definedName name="_xlchart.v1.111" hidden="1">CIG_AllConc!$H$4:$H$272</definedName>
    <definedName name="_xlchart.v1.12" hidden="1">'CIG_wcINF-wcEFF_Conc'!$A$3</definedName>
    <definedName name="_xlchart.v1.13" hidden="1">'CIG_wcINF-wcEFF_Conc'!$A$4:$A$272</definedName>
    <definedName name="_xlchart.v1.14" hidden="1">'CIG_wcINF-wcEFF_Conc'!$B$3</definedName>
    <definedName name="_xlchart.v1.15" hidden="1">'CIG_wcINF-wcEFF_Conc'!$B$4:$B$272</definedName>
    <definedName name="_xlchart.v1.16" hidden="1">'CIG_wcINF-wcEFF_Conc'!$M$3</definedName>
    <definedName name="_xlchart.v1.17" hidden="1">'CIG_wcINF-wcEFF_Conc'!$M$4:$M$272</definedName>
    <definedName name="_xlchart.v1.18" hidden="1">'CIG_wcINF-wcEFF_Conc'!$N$3</definedName>
    <definedName name="_xlchart.v1.19" hidden="1">'CIG_wcINF-wcEFF_Conc'!$N$4:$N$272</definedName>
    <definedName name="_xlchart.v1.2" hidden="1">'CIG_wcINF-wcEFF_Conc'!$J$3</definedName>
    <definedName name="_xlchart.v1.20" hidden="1">'CIG_wcINF-wcEFF_Conc'!$E$3</definedName>
    <definedName name="_xlchart.v1.21" hidden="1">'CIG_wcINF-wcEFF_Conc'!$E$4:$E$272</definedName>
    <definedName name="_xlchart.v1.22" hidden="1">'CIG_wcINF-wcEFF_Conc'!$F$3</definedName>
    <definedName name="_xlchart.v1.23" hidden="1">'CIG_wcINF-wcEFF_Conc'!$F$4:$F$272</definedName>
    <definedName name="_xlchart.v1.24" hidden="1">'CIG_wcINF-wcEFF_Conc'!$G$3</definedName>
    <definedName name="_xlchart.v1.25" hidden="1">'CIG_wcINF-wcEFF_Conc'!$G$4:$G$272</definedName>
    <definedName name="_xlchart.v1.26" hidden="1">'CIG_wcINF-wcEFF_Conc'!$H$3</definedName>
    <definedName name="_xlchart.v1.27" hidden="1">'CIG_wcINF-wcEFF_Conc'!$H$4:$H$272</definedName>
    <definedName name="_xlchart.v1.28" hidden="1">'CIG_SysIN-SysOUT_Conc'!$I$3</definedName>
    <definedName name="_xlchart.v1.29" hidden="1">'CIG_SysIN-SysOUT_Conc'!$I$4:$I$272</definedName>
    <definedName name="_xlchart.v1.3" hidden="1">'CIG_wcINF-wcEFF_Conc'!$J$4:$J$272</definedName>
    <definedName name="_xlchart.v1.30" hidden="1">'CIG_SysIN-SysOUT_Conc'!$J$3</definedName>
    <definedName name="_xlchart.v1.31" hidden="1">'CIG_SysIN-SysOUT_Conc'!$J$4:$J$272</definedName>
    <definedName name="_xlchart.v1.32" hidden="1">'CIG_SysIN-SysOUT_Conc'!$E$3</definedName>
    <definedName name="_xlchart.v1.33" hidden="1">'CIG_SysIN-SysOUT_Conc'!$E$4:$E$272</definedName>
    <definedName name="_xlchart.v1.34" hidden="1">'CIG_SysIN-SysOUT_Conc'!$F$3</definedName>
    <definedName name="_xlchart.v1.35" hidden="1">'CIG_SysIN-SysOUT_Conc'!$F$4:$F$272</definedName>
    <definedName name="_xlchart.v1.36" hidden="1">'CIG_SysIN-SysOUT_Conc'!$K$3</definedName>
    <definedName name="_xlchart.v1.37" hidden="1">'CIG_SysIN-SysOUT_Conc'!$K$4:$K$272</definedName>
    <definedName name="_xlchart.v1.38" hidden="1">'CIG_SysIN-SysOUT_Conc'!$L$3</definedName>
    <definedName name="_xlchart.v1.39" hidden="1">'CIG_SysIN-SysOUT_Conc'!$L$4:$L$272</definedName>
    <definedName name="_xlchart.v1.4" hidden="1">'CIG_wcINF-wcEFF_Conc'!$C$3</definedName>
    <definedName name="_xlchart.v1.40" hidden="1">'CIG_SysIN-SysOUT_Conc'!$C$3</definedName>
    <definedName name="_xlchart.v1.41" hidden="1">'CIG_SysIN-SysOUT_Conc'!$C$4:$C$272</definedName>
    <definedName name="_xlchart.v1.42" hidden="1">'CIG_SysIN-SysOUT_Conc'!$D$3</definedName>
    <definedName name="_xlchart.v1.43" hidden="1">'CIG_SysIN-SysOUT_Conc'!$D$4:$D$272</definedName>
    <definedName name="_xlchart.v1.44" hidden="1">'CIG_SysIN-SysOUT_Conc'!$A$3</definedName>
    <definedName name="_xlchart.v1.45" hidden="1">'CIG_SysIN-SysOUT_Conc'!$A$4:$A$272</definedName>
    <definedName name="_xlchart.v1.46" hidden="1">'CIG_SysIN-SysOUT_Conc'!$B$3</definedName>
    <definedName name="_xlchart.v1.47" hidden="1">'CIG_SysIN-SysOUT_Conc'!$B$4:$B$272</definedName>
    <definedName name="_xlchart.v1.48" hidden="1">'CIG_SysIN-SysOUT_Conc'!$G$3</definedName>
    <definedName name="_xlchart.v1.49" hidden="1">'CIG_SysIN-SysOUT_Conc'!$G$4:$G$272</definedName>
    <definedName name="_xlchart.v1.5" hidden="1">'CIG_wcINF-wcEFF_Conc'!$C$4:$C$272</definedName>
    <definedName name="_xlchart.v1.50" hidden="1">'CIG_SysIN-SysOUT_Conc'!$H$3</definedName>
    <definedName name="_xlchart.v1.51" hidden="1">'CIG_SysIN-SysOUT_Conc'!$H$4:$H$272</definedName>
    <definedName name="_xlchart.v1.52" hidden="1">'CIG_SysIN-SysOUT_Conc'!$M$3</definedName>
    <definedName name="_xlchart.v1.53" hidden="1">'CIG_SysIN-SysOUT_Conc'!$M$4:$M$272</definedName>
    <definedName name="_xlchart.v1.54" hidden="1">'CIG_SysIN-SysOUT_Conc'!$N$3</definedName>
    <definedName name="_xlchart.v1.55" hidden="1">'CIG_SysIN-SysOUT_Conc'!$N$4:$N$272</definedName>
    <definedName name="_xlchart.v1.56" hidden="1">CIG_AllConc!$Q$3</definedName>
    <definedName name="_xlchart.v1.57" hidden="1">CIG_AllConc!$Q$4:$Q$272</definedName>
    <definedName name="_xlchart.v1.58" hidden="1">CIG_AllConc!$R$3</definedName>
    <definedName name="_xlchart.v1.59" hidden="1">CIG_AllConc!$R$4:$R$272</definedName>
    <definedName name="_xlchart.v1.6" hidden="1">'CIG_wcINF-wcEFF_Conc'!$D$3</definedName>
    <definedName name="_xlchart.v1.60" hidden="1">CIG_AllConc!$S$3</definedName>
    <definedName name="_xlchart.v1.61" hidden="1">CIG_AllConc!$S$4:$S$272</definedName>
    <definedName name="_xlchart.v1.62" hidden="1">CIG_AllConc!$T$3</definedName>
    <definedName name="_xlchart.v1.63" hidden="1">CIG_AllConc!$T$4:$T$272</definedName>
    <definedName name="_xlchart.v1.64" hidden="1">CIG_AllConc!$U$3</definedName>
    <definedName name="_xlchart.v1.65" hidden="1">CIG_AllConc!$U$4:$U$272</definedName>
    <definedName name="_xlchart.v1.66" hidden="1">CIG_AllConc!$V$3</definedName>
    <definedName name="_xlchart.v1.67" hidden="1">CIG_AllConc!$V$4:$V$272</definedName>
    <definedName name="_xlchart.v1.68" hidden="1">CIG_AllConc!$W$3</definedName>
    <definedName name="_xlchart.v1.69" hidden="1">CIG_AllConc!$W$4:$W$272</definedName>
    <definedName name="_xlchart.v1.7" hidden="1">'CIG_wcINF-wcEFF_Conc'!$D$4:$D$272</definedName>
    <definedName name="_xlchart.v1.70" hidden="1">CIG_AllConc!$X$3</definedName>
    <definedName name="_xlchart.v1.71" hidden="1">CIG_AllConc!$X$4:$X$272</definedName>
    <definedName name="_xlchart.v1.72" hidden="1">CIG_AllConc!$AA$3</definedName>
    <definedName name="_xlchart.v1.73" hidden="1">CIG_AllConc!$AA$4:$AA$272</definedName>
    <definedName name="_xlchart.v1.74" hidden="1">CIG_AllConc!$AB$3</definedName>
    <definedName name="_xlchart.v1.75" hidden="1">CIG_AllConc!$AB$4:$AB$272</definedName>
    <definedName name="_xlchart.v1.76" hidden="1">CIG_AllConc!$Y$3</definedName>
    <definedName name="_xlchart.v1.77" hidden="1">CIG_AllConc!$Y$4:$Y$272</definedName>
    <definedName name="_xlchart.v1.78" hidden="1">CIG_AllConc!$Z$3</definedName>
    <definedName name="_xlchart.v1.79" hidden="1">CIG_AllConc!$Z$4:$Z$272</definedName>
    <definedName name="_xlchart.v1.8" hidden="1">'CIG_wcINF-wcEFF_Conc'!$K$3</definedName>
    <definedName name="_xlchart.v1.80" hidden="1">CIG_AllConc!$M$3</definedName>
    <definedName name="_xlchart.v1.81" hidden="1">CIG_AllConc!$M$4:$M$272</definedName>
    <definedName name="_xlchart.v1.82" hidden="1">CIG_AllConc!$N$3</definedName>
    <definedName name="_xlchart.v1.83" hidden="1">CIG_AllConc!$N$4:$N$272</definedName>
    <definedName name="_xlchart.v1.84" hidden="1">CIG_AllConc!$O$3</definedName>
    <definedName name="_xlchart.v1.85" hidden="1">CIG_AllConc!$O$4:$O$272</definedName>
    <definedName name="_xlchart.v1.86" hidden="1">CIG_AllConc!$P$3</definedName>
    <definedName name="_xlchart.v1.87" hidden="1">CIG_AllConc!$P$4:$P$272</definedName>
    <definedName name="_xlchart.v1.88" hidden="1">CIG_AllConc!$I$3</definedName>
    <definedName name="_xlchart.v1.89" hidden="1">CIG_AllConc!$I$4:$I$272</definedName>
    <definedName name="_xlchart.v1.9" hidden="1">'CIG_wcINF-wcEFF_Conc'!$K$4:$K$272</definedName>
    <definedName name="_xlchart.v1.90" hidden="1">CIG_AllConc!$J$3</definedName>
    <definedName name="_xlchart.v1.91" hidden="1">CIG_AllConc!$J$4:$J$272</definedName>
    <definedName name="_xlchart.v1.92" hidden="1">CIG_AllConc!$K$3</definedName>
    <definedName name="_xlchart.v1.93" hidden="1">CIG_AllConc!$K$4:$K$272</definedName>
    <definedName name="_xlchart.v1.94" hidden="1">CIG_AllConc!$L$3</definedName>
    <definedName name="_xlchart.v1.95" hidden="1">CIG_AllConc!$L$4:$L$272</definedName>
    <definedName name="_xlchart.v1.96" hidden="1">CIG_AllConc!$A$3</definedName>
    <definedName name="_xlchart.v1.97" hidden="1">CIG_AllConc!$A$4:$A$272</definedName>
    <definedName name="_xlchart.v1.98" hidden="1">CIG_AllConc!$B$3</definedName>
    <definedName name="_xlchart.v1.99" hidden="1">CIG_AllConc!$B$4:$B$272</definedName>
  </definedNames>
  <calcPr calcId="191029"/>
  <pivotCaches>
    <pivotCache cacheId="3"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R4" i="8" l="1"/>
  <c r="AB4" i="10"/>
  <c r="E1056" i="1"/>
  <c r="E1055"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3" i="1"/>
  <c r="AB4" i="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3" i="1"/>
  <c r="AB1055" i="1" s="1"/>
  <c r="R11" i="14"/>
  <c r="L4" i="14"/>
  <c r="BH5" i="14"/>
  <c r="BI5" i="14"/>
  <c r="BJ5" i="14"/>
  <c r="BK5" i="14"/>
  <c r="BL5" i="14"/>
  <c r="BM5" i="14"/>
  <c r="BG5" i="14"/>
  <c r="AJ3" i="1"/>
  <c r="Z3" i="14"/>
  <c r="AA3" i="14" s="1"/>
  <c r="AI3" i="14" s="1"/>
  <c r="BK3" i="2"/>
  <c r="AL3" i="2"/>
  <c r="M3" i="2"/>
  <c r="AJ4" i="1"/>
  <c r="AK4" i="1"/>
  <c r="AL4" i="1"/>
  <c r="AM4" i="1"/>
  <c r="AN4" i="1"/>
  <c r="AO4" i="1"/>
  <c r="AP4" i="1"/>
  <c r="AJ5" i="1"/>
  <c r="AK5" i="1"/>
  <c r="AL5" i="1"/>
  <c r="AM5" i="1"/>
  <c r="AN5" i="1"/>
  <c r="AO5" i="1"/>
  <c r="AP5" i="1"/>
  <c r="AJ6" i="1"/>
  <c r="AK6" i="1"/>
  <c r="AL6" i="1"/>
  <c r="AM6" i="1"/>
  <c r="AN6" i="1"/>
  <c r="AO6" i="1"/>
  <c r="AP6" i="1"/>
  <c r="AJ7" i="1"/>
  <c r="AK7" i="1"/>
  <c r="AL7" i="1"/>
  <c r="AM7" i="1"/>
  <c r="AN7" i="1"/>
  <c r="AO7" i="1"/>
  <c r="AP7" i="1"/>
  <c r="AJ8" i="1"/>
  <c r="AK8" i="1"/>
  <c r="AL8" i="1"/>
  <c r="AM8" i="1"/>
  <c r="AN8" i="1"/>
  <c r="AO8" i="1"/>
  <c r="AP8" i="1"/>
  <c r="AJ9" i="1"/>
  <c r="AK9" i="1"/>
  <c r="AL9" i="1"/>
  <c r="AM9" i="1"/>
  <c r="AN9" i="1"/>
  <c r="AO9" i="1"/>
  <c r="AP9" i="1"/>
  <c r="AJ10" i="1"/>
  <c r="AK10" i="1"/>
  <c r="AL10" i="1"/>
  <c r="AM10" i="1"/>
  <c r="AN10" i="1"/>
  <c r="AO10" i="1"/>
  <c r="AP10" i="1"/>
  <c r="AJ11" i="1"/>
  <c r="AK11" i="1"/>
  <c r="AL11" i="1"/>
  <c r="AM11" i="1"/>
  <c r="AN11" i="1"/>
  <c r="AO11" i="1"/>
  <c r="AP11" i="1"/>
  <c r="AJ12" i="1"/>
  <c r="AK12" i="1"/>
  <c r="AL12" i="1"/>
  <c r="AM12" i="1"/>
  <c r="AN12" i="1"/>
  <c r="AO12" i="1"/>
  <c r="AP12" i="1"/>
  <c r="AJ13" i="1"/>
  <c r="AK13" i="1"/>
  <c r="AL13" i="1"/>
  <c r="AM13" i="1"/>
  <c r="AN13" i="1"/>
  <c r="AO13" i="1"/>
  <c r="AP13" i="1"/>
  <c r="AJ14" i="1"/>
  <c r="AK14" i="1"/>
  <c r="AL14" i="1"/>
  <c r="AM14" i="1"/>
  <c r="AN14" i="1"/>
  <c r="AO14" i="1"/>
  <c r="AP14" i="1"/>
  <c r="AJ15" i="1"/>
  <c r="AK15" i="1"/>
  <c r="AL15" i="1"/>
  <c r="AM15" i="1"/>
  <c r="AN15" i="1"/>
  <c r="AO15" i="1"/>
  <c r="AP15" i="1"/>
  <c r="AJ16" i="1"/>
  <c r="AK16" i="1"/>
  <c r="AL16" i="1"/>
  <c r="AM16" i="1"/>
  <c r="AN16" i="1"/>
  <c r="AO16" i="1"/>
  <c r="AP16" i="1"/>
  <c r="AJ17" i="1"/>
  <c r="AK17" i="1"/>
  <c r="AL17" i="1"/>
  <c r="AM17" i="1"/>
  <c r="AN17" i="1"/>
  <c r="AO17" i="1"/>
  <c r="AP17" i="1"/>
  <c r="AJ18" i="1"/>
  <c r="AK18" i="1"/>
  <c r="AL18" i="1"/>
  <c r="AM18" i="1"/>
  <c r="AN18" i="1"/>
  <c r="AO18" i="1"/>
  <c r="AP18" i="1"/>
  <c r="AJ19" i="1"/>
  <c r="AK19" i="1"/>
  <c r="AL19" i="1"/>
  <c r="AM19" i="1"/>
  <c r="AN19" i="1"/>
  <c r="AO19" i="1"/>
  <c r="AP19" i="1"/>
  <c r="AJ20" i="1"/>
  <c r="AK20" i="1"/>
  <c r="AL20" i="1"/>
  <c r="AM20" i="1"/>
  <c r="AN20" i="1"/>
  <c r="AO20" i="1"/>
  <c r="AP20" i="1"/>
  <c r="AJ21" i="1"/>
  <c r="AK21" i="1"/>
  <c r="AL21" i="1"/>
  <c r="AM21" i="1"/>
  <c r="AN21" i="1"/>
  <c r="AO21" i="1"/>
  <c r="AP21" i="1"/>
  <c r="AJ22" i="1"/>
  <c r="AK22" i="1"/>
  <c r="AL22" i="1"/>
  <c r="AM22" i="1"/>
  <c r="AN22" i="1"/>
  <c r="AO22" i="1"/>
  <c r="AP22" i="1"/>
  <c r="AJ23" i="1"/>
  <c r="AK23" i="1"/>
  <c r="AL23" i="1"/>
  <c r="AM23" i="1"/>
  <c r="AN23" i="1"/>
  <c r="AO23" i="1"/>
  <c r="AP23" i="1"/>
  <c r="AJ24" i="1"/>
  <c r="AK24" i="1"/>
  <c r="AL24" i="1"/>
  <c r="AM24" i="1"/>
  <c r="AN24" i="1"/>
  <c r="AO24" i="1"/>
  <c r="AP24" i="1"/>
  <c r="AJ25" i="1"/>
  <c r="AK25" i="1"/>
  <c r="AL25" i="1"/>
  <c r="AM25" i="1"/>
  <c r="AN25" i="1"/>
  <c r="AO25" i="1"/>
  <c r="AP25" i="1"/>
  <c r="AJ26" i="1"/>
  <c r="AK26" i="1"/>
  <c r="AL26" i="1"/>
  <c r="AM26" i="1"/>
  <c r="AN26" i="1"/>
  <c r="AO26" i="1"/>
  <c r="AP26" i="1"/>
  <c r="AJ27" i="1"/>
  <c r="AK27" i="1"/>
  <c r="AL27" i="1"/>
  <c r="AM27" i="1"/>
  <c r="AN27" i="1"/>
  <c r="AO27" i="1"/>
  <c r="AP27" i="1"/>
  <c r="AJ28" i="1"/>
  <c r="AK28" i="1"/>
  <c r="AL28" i="1"/>
  <c r="AM28" i="1"/>
  <c r="AN28" i="1"/>
  <c r="AO28" i="1"/>
  <c r="AP28" i="1"/>
  <c r="AJ29" i="1"/>
  <c r="AK29" i="1"/>
  <c r="AL29" i="1"/>
  <c r="AM29" i="1"/>
  <c r="AN29" i="1"/>
  <c r="AO29" i="1"/>
  <c r="AP29" i="1"/>
  <c r="AJ30" i="1"/>
  <c r="AK30" i="1"/>
  <c r="AL30" i="1"/>
  <c r="AM30" i="1"/>
  <c r="AN30" i="1"/>
  <c r="AO30" i="1"/>
  <c r="AP30" i="1"/>
  <c r="AJ31" i="1"/>
  <c r="AK31" i="1"/>
  <c r="AL31" i="1"/>
  <c r="AM31" i="1"/>
  <c r="AN31" i="1"/>
  <c r="AO31" i="1"/>
  <c r="AP31" i="1"/>
  <c r="AJ32" i="1"/>
  <c r="AK32" i="1"/>
  <c r="AL32" i="1"/>
  <c r="AM32" i="1"/>
  <c r="AN32" i="1"/>
  <c r="AO32" i="1"/>
  <c r="AP32" i="1"/>
  <c r="AJ33" i="1"/>
  <c r="AK33" i="1"/>
  <c r="AL33" i="1"/>
  <c r="AM33" i="1"/>
  <c r="AN33" i="1"/>
  <c r="AO33" i="1"/>
  <c r="AP33" i="1"/>
  <c r="AJ34" i="1"/>
  <c r="AK34" i="1"/>
  <c r="AL34" i="1"/>
  <c r="AM34" i="1"/>
  <c r="AN34" i="1"/>
  <c r="AO34" i="1"/>
  <c r="AP34" i="1"/>
  <c r="AJ35" i="1"/>
  <c r="AK35" i="1"/>
  <c r="AL35" i="1"/>
  <c r="AM35" i="1"/>
  <c r="AN35" i="1"/>
  <c r="AO35" i="1"/>
  <c r="AP35" i="1"/>
  <c r="AJ36" i="1"/>
  <c r="AK36" i="1"/>
  <c r="AL36" i="1"/>
  <c r="AM36" i="1"/>
  <c r="AN36" i="1"/>
  <c r="AO36" i="1"/>
  <c r="AP36" i="1"/>
  <c r="AJ37" i="1"/>
  <c r="AK37" i="1"/>
  <c r="AL37" i="1"/>
  <c r="AM37" i="1"/>
  <c r="AN37" i="1"/>
  <c r="AO37" i="1"/>
  <c r="AP37" i="1"/>
  <c r="AJ38" i="1"/>
  <c r="AK38" i="1"/>
  <c r="AL38" i="1"/>
  <c r="AM38" i="1"/>
  <c r="AN38" i="1"/>
  <c r="AO38" i="1"/>
  <c r="AP38" i="1"/>
  <c r="AJ39" i="1"/>
  <c r="AK39" i="1"/>
  <c r="AL39" i="1"/>
  <c r="AM39" i="1"/>
  <c r="AN39" i="1"/>
  <c r="AO39" i="1"/>
  <c r="AP39" i="1"/>
  <c r="AJ40" i="1"/>
  <c r="AK40" i="1"/>
  <c r="AL40" i="1"/>
  <c r="AM40" i="1"/>
  <c r="AN40" i="1"/>
  <c r="AO40" i="1"/>
  <c r="AP40" i="1"/>
  <c r="AJ41" i="1"/>
  <c r="AK41" i="1"/>
  <c r="AL41" i="1"/>
  <c r="AM41" i="1"/>
  <c r="AN41" i="1"/>
  <c r="AO41" i="1"/>
  <c r="AP41" i="1"/>
  <c r="AJ42" i="1"/>
  <c r="AK42" i="1"/>
  <c r="AL42" i="1"/>
  <c r="AM42" i="1"/>
  <c r="AN42" i="1"/>
  <c r="AO42" i="1"/>
  <c r="AP42" i="1"/>
  <c r="AJ43" i="1"/>
  <c r="AK43" i="1"/>
  <c r="AL43" i="1"/>
  <c r="AM43" i="1"/>
  <c r="AN43" i="1"/>
  <c r="AO43" i="1"/>
  <c r="AP43" i="1"/>
  <c r="AJ44" i="1"/>
  <c r="AK44" i="1"/>
  <c r="AL44" i="1"/>
  <c r="AM44" i="1"/>
  <c r="AN44" i="1"/>
  <c r="AO44" i="1"/>
  <c r="AP44" i="1"/>
  <c r="AJ45" i="1"/>
  <c r="AK45" i="1"/>
  <c r="AL45" i="1"/>
  <c r="AM45" i="1"/>
  <c r="AN45" i="1"/>
  <c r="AO45" i="1"/>
  <c r="AP45" i="1"/>
  <c r="AJ46" i="1"/>
  <c r="AK46" i="1"/>
  <c r="AL46" i="1"/>
  <c r="AM46" i="1"/>
  <c r="AN46" i="1"/>
  <c r="AO46" i="1"/>
  <c r="AP46" i="1"/>
  <c r="AJ47" i="1"/>
  <c r="AK47" i="1"/>
  <c r="AL47" i="1"/>
  <c r="AM47" i="1"/>
  <c r="AN47" i="1"/>
  <c r="AO47" i="1"/>
  <c r="AP47" i="1"/>
  <c r="AJ48" i="1"/>
  <c r="AK48" i="1"/>
  <c r="AL48" i="1"/>
  <c r="AM48" i="1"/>
  <c r="AN48" i="1"/>
  <c r="AO48" i="1"/>
  <c r="AP48" i="1"/>
  <c r="AJ49" i="1"/>
  <c r="AK49" i="1"/>
  <c r="AL49" i="1"/>
  <c r="AM49" i="1"/>
  <c r="AN49" i="1"/>
  <c r="AO49" i="1"/>
  <c r="AP49" i="1"/>
  <c r="AJ50" i="1"/>
  <c r="AK50" i="1"/>
  <c r="AL50" i="1"/>
  <c r="AM50" i="1"/>
  <c r="AN50" i="1"/>
  <c r="AO50" i="1"/>
  <c r="AP50" i="1"/>
  <c r="AJ51" i="1"/>
  <c r="AK51" i="1"/>
  <c r="AL51" i="1"/>
  <c r="AM51" i="1"/>
  <c r="AN51" i="1"/>
  <c r="AO51" i="1"/>
  <c r="AP51" i="1"/>
  <c r="AJ52" i="1"/>
  <c r="AK52" i="1"/>
  <c r="AL52" i="1"/>
  <c r="AM52" i="1"/>
  <c r="AN52" i="1"/>
  <c r="AO52" i="1"/>
  <c r="AP52" i="1"/>
  <c r="AJ53" i="1"/>
  <c r="AK53" i="1"/>
  <c r="AL53" i="1"/>
  <c r="AM53" i="1"/>
  <c r="AN53" i="1"/>
  <c r="AO53" i="1"/>
  <c r="AP53" i="1"/>
  <c r="AJ54" i="1"/>
  <c r="AK54" i="1"/>
  <c r="AL54" i="1"/>
  <c r="AM54" i="1"/>
  <c r="AN54" i="1"/>
  <c r="AO54" i="1"/>
  <c r="AP54" i="1"/>
  <c r="AJ55" i="1"/>
  <c r="AK55" i="1"/>
  <c r="AL55" i="1"/>
  <c r="AM55" i="1"/>
  <c r="AN55" i="1"/>
  <c r="AO55" i="1"/>
  <c r="AP55" i="1"/>
  <c r="AJ56" i="1"/>
  <c r="AK56" i="1"/>
  <c r="AL56" i="1"/>
  <c r="AM56" i="1"/>
  <c r="AN56" i="1"/>
  <c r="AO56" i="1"/>
  <c r="AP56" i="1"/>
  <c r="AJ57" i="1"/>
  <c r="AK57" i="1"/>
  <c r="AL57" i="1"/>
  <c r="AM57" i="1"/>
  <c r="AN57" i="1"/>
  <c r="AO57" i="1"/>
  <c r="AP57" i="1"/>
  <c r="AJ58" i="1"/>
  <c r="AK58" i="1"/>
  <c r="AL58" i="1"/>
  <c r="AM58" i="1"/>
  <c r="AN58" i="1"/>
  <c r="AO58" i="1"/>
  <c r="AP58" i="1"/>
  <c r="AJ59" i="1"/>
  <c r="AK59" i="1"/>
  <c r="AL59" i="1"/>
  <c r="AM59" i="1"/>
  <c r="AN59" i="1"/>
  <c r="AO59" i="1"/>
  <c r="AP59" i="1"/>
  <c r="AJ60" i="1"/>
  <c r="AK60" i="1"/>
  <c r="AL60" i="1"/>
  <c r="AM60" i="1"/>
  <c r="AN60" i="1"/>
  <c r="AO60" i="1"/>
  <c r="AP60" i="1"/>
  <c r="AJ61" i="1"/>
  <c r="AK61" i="1"/>
  <c r="AL61" i="1"/>
  <c r="AM61" i="1"/>
  <c r="AN61" i="1"/>
  <c r="AO61" i="1"/>
  <c r="AP61" i="1"/>
  <c r="AJ62" i="1"/>
  <c r="AK62" i="1"/>
  <c r="AL62" i="1"/>
  <c r="AM62" i="1"/>
  <c r="AN62" i="1"/>
  <c r="AO62" i="1"/>
  <c r="AP62" i="1"/>
  <c r="AJ63" i="1"/>
  <c r="AK63" i="1"/>
  <c r="AL63" i="1"/>
  <c r="AM63" i="1"/>
  <c r="AN63" i="1"/>
  <c r="AO63" i="1"/>
  <c r="AP63" i="1"/>
  <c r="AJ64" i="1"/>
  <c r="AK64" i="1"/>
  <c r="AL64" i="1"/>
  <c r="AM64" i="1"/>
  <c r="AN64" i="1"/>
  <c r="AO64" i="1"/>
  <c r="AP64" i="1"/>
  <c r="AJ65" i="1"/>
  <c r="AK65" i="1"/>
  <c r="AL65" i="1"/>
  <c r="AM65" i="1"/>
  <c r="AN65" i="1"/>
  <c r="AO65" i="1"/>
  <c r="AP65" i="1"/>
  <c r="AJ66" i="1"/>
  <c r="AK66" i="1"/>
  <c r="AL66" i="1"/>
  <c r="AM66" i="1"/>
  <c r="AN66" i="1"/>
  <c r="AO66" i="1"/>
  <c r="AP66" i="1"/>
  <c r="AJ67" i="1"/>
  <c r="AK67" i="1"/>
  <c r="AL67" i="1"/>
  <c r="AM67" i="1"/>
  <c r="AN67" i="1"/>
  <c r="AO67" i="1"/>
  <c r="AP67" i="1"/>
  <c r="AJ68" i="1"/>
  <c r="AK68" i="1"/>
  <c r="AL68" i="1"/>
  <c r="AM68" i="1"/>
  <c r="AN68" i="1"/>
  <c r="AO68" i="1"/>
  <c r="AP68" i="1"/>
  <c r="AJ69" i="1"/>
  <c r="AK69" i="1"/>
  <c r="AL69" i="1"/>
  <c r="AM69" i="1"/>
  <c r="AN69" i="1"/>
  <c r="AO69" i="1"/>
  <c r="AP69" i="1"/>
  <c r="AJ70" i="1"/>
  <c r="AK70" i="1"/>
  <c r="AL70" i="1"/>
  <c r="AM70" i="1"/>
  <c r="AN70" i="1"/>
  <c r="AO70" i="1"/>
  <c r="AP70" i="1"/>
  <c r="AJ71" i="1"/>
  <c r="AK71" i="1"/>
  <c r="AL71" i="1"/>
  <c r="AM71" i="1"/>
  <c r="AN71" i="1"/>
  <c r="AO71" i="1"/>
  <c r="AP71" i="1"/>
  <c r="AJ72" i="1"/>
  <c r="AK72" i="1"/>
  <c r="AL72" i="1"/>
  <c r="AM72" i="1"/>
  <c r="AN72" i="1"/>
  <c r="AO72" i="1"/>
  <c r="AP72" i="1"/>
  <c r="AJ73" i="1"/>
  <c r="AK73" i="1"/>
  <c r="AL73" i="1"/>
  <c r="AM73" i="1"/>
  <c r="AN73" i="1"/>
  <c r="AO73" i="1"/>
  <c r="AP73" i="1"/>
  <c r="AJ74" i="1"/>
  <c r="AK74" i="1"/>
  <c r="AL74" i="1"/>
  <c r="AM74" i="1"/>
  <c r="AN74" i="1"/>
  <c r="AO74" i="1"/>
  <c r="AP74" i="1"/>
  <c r="AJ75" i="1"/>
  <c r="AK75" i="1"/>
  <c r="AL75" i="1"/>
  <c r="AM75" i="1"/>
  <c r="AN75" i="1"/>
  <c r="AO75" i="1"/>
  <c r="AP75" i="1"/>
  <c r="AJ76" i="1"/>
  <c r="AK76" i="1"/>
  <c r="AL76" i="1"/>
  <c r="AM76" i="1"/>
  <c r="AN76" i="1"/>
  <c r="AO76" i="1"/>
  <c r="AP76" i="1"/>
  <c r="AJ77" i="1"/>
  <c r="AK77" i="1"/>
  <c r="AL77" i="1"/>
  <c r="AM77" i="1"/>
  <c r="AN77" i="1"/>
  <c r="AO77" i="1"/>
  <c r="AP77" i="1"/>
  <c r="AJ78" i="1"/>
  <c r="AK78" i="1"/>
  <c r="AL78" i="1"/>
  <c r="AM78" i="1"/>
  <c r="AN78" i="1"/>
  <c r="AO78" i="1"/>
  <c r="AP78" i="1"/>
  <c r="AJ79" i="1"/>
  <c r="AK79" i="1"/>
  <c r="AL79" i="1"/>
  <c r="AM79" i="1"/>
  <c r="AN79" i="1"/>
  <c r="AO79" i="1"/>
  <c r="AP79" i="1"/>
  <c r="AJ80" i="1"/>
  <c r="AK80" i="1"/>
  <c r="AL80" i="1"/>
  <c r="AM80" i="1"/>
  <c r="AN80" i="1"/>
  <c r="AO80" i="1"/>
  <c r="AP80" i="1"/>
  <c r="AJ81" i="1"/>
  <c r="AK81" i="1"/>
  <c r="AL81" i="1"/>
  <c r="AM81" i="1"/>
  <c r="AN81" i="1"/>
  <c r="AO81" i="1"/>
  <c r="AP81" i="1"/>
  <c r="AJ82" i="1"/>
  <c r="AK82" i="1"/>
  <c r="AL82" i="1"/>
  <c r="AM82" i="1"/>
  <c r="AN82" i="1"/>
  <c r="AO82" i="1"/>
  <c r="AP82" i="1"/>
  <c r="AJ83" i="1"/>
  <c r="AK83" i="1"/>
  <c r="AL83" i="1"/>
  <c r="AM83" i="1"/>
  <c r="AN83" i="1"/>
  <c r="AO83" i="1"/>
  <c r="AP83" i="1"/>
  <c r="AJ84" i="1"/>
  <c r="AK84" i="1"/>
  <c r="AL84" i="1"/>
  <c r="AM84" i="1"/>
  <c r="AN84" i="1"/>
  <c r="AO84" i="1"/>
  <c r="AP84" i="1"/>
  <c r="AJ85" i="1"/>
  <c r="AK85" i="1"/>
  <c r="AL85" i="1"/>
  <c r="AM85" i="1"/>
  <c r="AN85" i="1"/>
  <c r="AO85" i="1"/>
  <c r="AP85" i="1"/>
  <c r="AJ86" i="1"/>
  <c r="AK86" i="1"/>
  <c r="AL86" i="1"/>
  <c r="AM86" i="1"/>
  <c r="AN86" i="1"/>
  <c r="AO86" i="1"/>
  <c r="AP86" i="1"/>
  <c r="AJ87" i="1"/>
  <c r="AK87" i="1"/>
  <c r="AL87" i="1"/>
  <c r="AM87" i="1"/>
  <c r="AN87" i="1"/>
  <c r="AO87" i="1"/>
  <c r="AP87" i="1"/>
  <c r="AJ88" i="1"/>
  <c r="AK88" i="1"/>
  <c r="AL88" i="1"/>
  <c r="AM88" i="1"/>
  <c r="AN88" i="1"/>
  <c r="AO88" i="1"/>
  <c r="AP88" i="1"/>
  <c r="AJ89" i="1"/>
  <c r="AK89" i="1"/>
  <c r="AL89" i="1"/>
  <c r="AM89" i="1"/>
  <c r="AN89" i="1"/>
  <c r="AO89" i="1"/>
  <c r="AP89" i="1"/>
  <c r="AJ90" i="1"/>
  <c r="AK90" i="1"/>
  <c r="AL90" i="1"/>
  <c r="AM90" i="1"/>
  <c r="AN90" i="1"/>
  <c r="AO90" i="1"/>
  <c r="AP90" i="1"/>
  <c r="AJ91" i="1"/>
  <c r="AK91" i="1"/>
  <c r="AL91" i="1"/>
  <c r="AM91" i="1"/>
  <c r="AN91" i="1"/>
  <c r="AO91" i="1"/>
  <c r="AP91" i="1"/>
  <c r="AJ92" i="1"/>
  <c r="AK92" i="1"/>
  <c r="AL92" i="1"/>
  <c r="AM92" i="1"/>
  <c r="AN92" i="1"/>
  <c r="AO92" i="1"/>
  <c r="AP92" i="1"/>
  <c r="AJ93" i="1"/>
  <c r="AK93" i="1"/>
  <c r="AL93" i="1"/>
  <c r="AM93" i="1"/>
  <c r="AN93" i="1"/>
  <c r="AO93" i="1"/>
  <c r="AP93" i="1"/>
  <c r="AJ94" i="1"/>
  <c r="AK94" i="1"/>
  <c r="AL94" i="1"/>
  <c r="AM94" i="1"/>
  <c r="AN94" i="1"/>
  <c r="AO94" i="1"/>
  <c r="AP94" i="1"/>
  <c r="AJ95" i="1"/>
  <c r="AK95" i="1"/>
  <c r="AL95" i="1"/>
  <c r="AM95" i="1"/>
  <c r="AN95" i="1"/>
  <c r="AO95" i="1"/>
  <c r="AP95" i="1"/>
  <c r="AJ96" i="1"/>
  <c r="AK96" i="1"/>
  <c r="AL96" i="1"/>
  <c r="AM96" i="1"/>
  <c r="AN96" i="1"/>
  <c r="AO96" i="1"/>
  <c r="AP96" i="1"/>
  <c r="AJ97" i="1"/>
  <c r="AK97" i="1"/>
  <c r="AL97" i="1"/>
  <c r="AM97" i="1"/>
  <c r="AN97" i="1"/>
  <c r="AO97" i="1"/>
  <c r="AP97" i="1"/>
  <c r="AJ98" i="1"/>
  <c r="AK98" i="1"/>
  <c r="AL98" i="1"/>
  <c r="AM98" i="1"/>
  <c r="AN98" i="1"/>
  <c r="AO98" i="1"/>
  <c r="AP98" i="1"/>
  <c r="AJ99" i="1"/>
  <c r="AK99" i="1"/>
  <c r="AL99" i="1"/>
  <c r="AM99" i="1"/>
  <c r="AN99" i="1"/>
  <c r="AO99" i="1"/>
  <c r="AP99" i="1"/>
  <c r="AJ100" i="1"/>
  <c r="AK100" i="1"/>
  <c r="AL100" i="1"/>
  <c r="AM100" i="1"/>
  <c r="AN100" i="1"/>
  <c r="AO100" i="1"/>
  <c r="AP100" i="1"/>
  <c r="AJ101" i="1"/>
  <c r="AK101" i="1"/>
  <c r="AL101" i="1"/>
  <c r="AM101" i="1"/>
  <c r="AN101" i="1"/>
  <c r="AO101" i="1"/>
  <c r="AP101" i="1"/>
  <c r="AJ102" i="1"/>
  <c r="AK102" i="1"/>
  <c r="AL102" i="1"/>
  <c r="AM102" i="1"/>
  <c r="AN102" i="1"/>
  <c r="AO102" i="1"/>
  <c r="AP102" i="1"/>
  <c r="AJ103" i="1"/>
  <c r="AK103" i="1"/>
  <c r="AL103" i="1"/>
  <c r="AM103" i="1"/>
  <c r="AN103" i="1"/>
  <c r="AO103" i="1"/>
  <c r="AP103" i="1"/>
  <c r="AJ104" i="1"/>
  <c r="AK104" i="1"/>
  <c r="AL104" i="1"/>
  <c r="AM104" i="1"/>
  <c r="AN104" i="1"/>
  <c r="AO104" i="1"/>
  <c r="AP104" i="1"/>
  <c r="AJ105" i="1"/>
  <c r="AK105" i="1"/>
  <c r="AL105" i="1"/>
  <c r="AM105" i="1"/>
  <c r="AN105" i="1"/>
  <c r="AO105" i="1"/>
  <c r="AP105" i="1"/>
  <c r="AJ106" i="1"/>
  <c r="AK106" i="1"/>
  <c r="AL106" i="1"/>
  <c r="AM106" i="1"/>
  <c r="AN106" i="1"/>
  <c r="AO106" i="1"/>
  <c r="AP106" i="1"/>
  <c r="AJ107" i="1"/>
  <c r="AK107" i="1"/>
  <c r="AL107" i="1"/>
  <c r="AM107" i="1"/>
  <c r="AN107" i="1"/>
  <c r="AO107" i="1"/>
  <c r="AP107" i="1"/>
  <c r="AJ108" i="1"/>
  <c r="AK108" i="1"/>
  <c r="AL108" i="1"/>
  <c r="AM108" i="1"/>
  <c r="AN108" i="1"/>
  <c r="AO108" i="1"/>
  <c r="AP108" i="1"/>
  <c r="AJ109" i="1"/>
  <c r="AK109" i="1"/>
  <c r="AL109" i="1"/>
  <c r="AM109" i="1"/>
  <c r="AN109" i="1"/>
  <c r="AO109" i="1"/>
  <c r="AP109" i="1"/>
  <c r="AJ110" i="1"/>
  <c r="AK110" i="1"/>
  <c r="AL110" i="1"/>
  <c r="AM110" i="1"/>
  <c r="AN110" i="1"/>
  <c r="AO110" i="1"/>
  <c r="AP110" i="1"/>
  <c r="AJ111" i="1"/>
  <c r="AK111" i="1"/>
  <c r="AL111" i="1"/>
  <c r="AM111" i="1"/>
  <c r="AN111" i="1"/>
  <c r="AO111" i="1"/>
  <c r="AP111" i="1"/>
  <c r="AJ112" i="1"/>
  <c r="AK112" i="1"/>
  <c r="AL112" i="1"/>
  <c r="AM112" i="1"/>
  <c r="AN112" i="1"/>
  <c r="AO112" i="1"/>
  <c r="AP112" i="1"/>
  <c r="AJ113" i="1"/>
  <c r="AK113" i="1"/>
  <c r="AL113" i="1"/>
  <c r="AM113" i="1"/>
  <c r="AN113" i="1"/>
  <c r="AO113" i="1"/>
  <c r="AP113" i="1"/>
  <c r="AJ114" i="1"/>
  <c r="AK114" i="1"/>
  <c r="AL114" i="1"/>
  <c r="AM114" i="1"/>
  <c r="AN114" i="1"/>
  <c r="AO114" i="1"/>
  <c r="AP114" i="1"/>
  <c r="AJ115" i="1"/>
  <c r="AK115" i="1"/>
  <c r="AL115" i="1"/>
  <c r="AM115" i="1"/>
  <c r="AN115" i="1"/>
  <c r="AO115" i="1"/>
  <c r="AP115" i="1"/>
  <c r="AJ116" i="1"/>
  <c r="AK116" i="1"/>
  <c r="AL116" i="1"/>
  <c r="AM116" i="1"/>
  <c r="AN116" i="1"/>
  <c r="AO116" i="1"/>
  <c r="AP116" i="1"/>
  <c r="AJ117" i="1"/>
  <c r="AK117" i="1"/>
  <c r="AL117" i="1"/>
  <c r="AM117" i="1"/>
  <c r="AN117" i="1"/>
  <c r="AO117" i="1"/>
  <c r="AP117" i="1"/>
  <c r="AJ118" i="1"/>
  <c r="AK118" i="1"/>
  <c r="AL118" i="1"/>
  <c r="AM118" i="1"/>
  <c r="AN118" i="1"/>
  <c r="AO118" i="1"/>
  <c r="AP118" i="1"/>
  <c r="AJ119" i="1"/>
  <c r="AK119" i="1"/>
  <c r="AL119" i="1"/>
  <c r="AM119" i="1"/>
  <c r="AN119" i="1"/>
  <c r="AO119" i="1"/>
  <c r="AP119" i="1"/>
  <c r="AJ120" i="1"/>
  <c r="AK120" i="1"/>
  <c r="AL120" i="1"/>
  <c r="AM120" i="1"/>
  <c r="AN120" i="1"/>
  <c r="AO120" i="1"/>
  <c r="AP120" i="1"/>
  <c r="AJ121" i="1"/>
  <c r="AK121" i="1"/>
  <c r="AL121" i="1"/>
  <c r="AM121" i="1"/>
  <c r="AN121" i="1"/>
  <c r="AO121" i="1"/>
  <c r="AP121" i="1"/>
  <c r="AJ122" i="1"/>
  <c r="AK122" i="1"/>
  <c r="AL122" i="1"/>
  <c r="AM122" i="1"/>
  <c r="AN122" i="1"/>
  <c r="AO122" i="1"/>
  <c r="AP122" i="1"/>
  <c r="AJ123" i="1"/>
  <c r="AK123" i="1"/>
  <c r="AL123" i="1"/>
  <c r="AM123" i="1"/>
  <c r="AN123" i="1"/>
  <c r="AO123" i="1"/>
  <c r="AP123" i="1"/>
  <c r="AJ124" i="1"/>
  <c r="AK124" i="1"/>
  <c r="AL124" i="1"/>
  <c r="AM124" i="1"/>
  <c r="AN124" i="1"/>
  <c r="AO124" i="1"/>
  <c r="AP124" i="1"/>
  <c r="AJ125" i="1"/>
  <c r="AK125" i="1"/>
  <c r="AL125" i="1"/>
  <c r="AM125" i="1"/>
  <c r="AN125" i="1"/>
  <c r="AO125" i="1"/>
  <c r="AP125" i="1"/>
  <c r="AJ126" i="1"/>
  <c r="AK126" i="1"/>
  <c r="AL126" i="1"/>
  <c r="AM126" i="1"/>
  <c r="AN126" i="1"/>
  <c r="AO126" i="1"/>
  <c r="AP126" i="1"/>
  <c r="AJ127" i="1"/>
  <c r="AK127" i="1"/>
  <c r="AL127" i="1"/>
  <c r="AM127" i="1"/>
  <c r="AN127" i="1"/>
  <c r="AO127" i="1"/>
  <c r="AP127" i="1"/>
  <c r="AJ128" i="1"/>
  <c r="AK128" i="1"/>
  <c r="AL128" i="1"/>
  <c r="AM128" i="1"/>
  <c r="AN128" i="1"/>
  <c r="AO128" i="1"/>
  <c r="AP128" i="1"/>
  <c r="AJ129" i="1"/>
  <c r="AK129" i="1"/>
  <c r="AL129" i="1"/>
  <c r="AM129" i="1"/>
  <c r="AN129" i="1"/>
  <c r="AO129" i="1"/>
  <c r="AP129" i="1"/>
  <c r="AJ130" i="1"/>
  <c r="AK130" i="1"/>
  <c r="AL130" i="1"/>
  <c r="AM130" i="1"/>
  <c r="AN130" i="1"/>
  <c r="AO130" i="1"/>
  <c r="AP130" i="1"/>
  <c r="AJ131" i="1"/>
  <c r="AK131" i="1"/>
  <c r="AL131" i="1"/>
  <c r="AM131" i="1"/>
  <c r="AN131" i="1"/>
  <c r="AO131" i="1"/>
  <c r="AP131" i="1"/>
  <c r="AJ132" i="1"/>
  <c r="AK132" i="1"/>
  <c r="AL132" i="1"/>
  <c r="AM132" i="1"/>
  <c r="AN132" i="1"/>
  <c r="AO132" i="1"/>
  <c r="AP132" i="1"/>
  <c r="AJ133" i="1"/>
  <c r="AK133" i="1"/>
  <c r="AL133" i="1"/>
  <c r="AM133" i="1"/>
  <c r="AN133" i="1"/>
  <c r="AO133" i="1"/>
  <c r="AP133" i="1"/>
  <c r="AJ134" i="1"/>
  <c r="AK134" i="1"/>
  <c r="AL134" i="1"/>
  <c r="AM134" i="1"/>
  <c r="AN134" i="1"/>
  <c r="AO134" i="1"/>
  <c r="AP134" i="1"/>
  <c r="AJ135" i="1"/>
  <c r="AK135" i="1"/>
  <c r="AL135" i="1"/>
  <c r="AM135" i="1"/>
  <c r="AN135" i="1"/>
  <c r="AO135" i="1"/>
  <c r="AP135" i="1"/>
  <c r="AJ136" i="1"/>
  <c r="AK136" i="1"/>
  <c r="AL136" i="1"/>
  <c r="AM136" i="1"/>
  <c r="AN136" i="1"/>
  <c r="AO136" i="1"/>
  <c r="AP136" i="1"/>
  <c r="AJ137" i="1"/>
  <c r="AK137" i="1"/>
  <c r="AL137" i="1"/>
  <c r="AM137" i="1"/>
  <c r="AN137" i="1"/>
  <c r="AO137" i="1"/>
  <c r="AP137" i="1"/>
  <c r="AJ138" i="1"/>
  <c r="AK138" i="1"/>
  <c r="AL138" i="1"/>
  <c r="AM138" i="1"/>
  <c r="AN138" i="1"/>
  <c r="AO138" i="1"/>
  <c r="AP138" i="1"/>
  <c r="AJ139" i="1"/>
  <c r="AK139" i="1"/>
  <c r="AL139" i="1"/>
  <c r="AM139" i="1"/>
  <c r="AN139" i="1"/>
  <c r="AO139" i="1"/>
  <c r="AP139" i="1"/>
  <c r="AJ140" i="1"/>
  <c r="AK140" i="1"/>
  <c r="AL140" i="1"/>
  <c r="AM140" i="1"/>
  <c r="AN140" i="1"/>
  <c r="AO140" i="1"/>
  <c r="AP140" i="1"/>
  <c r="AJ141" i="1"/>
  <c r="AK141" i="1"/>
  <c r="AL141" i="1"/>
  <c r="AM141" i="1"/>
  <c r="AN141" i="1"/>
  <c r="AO141" i="1"/>
  <c r="AP141" i="1"/>
  <c r="AJ142" i="1"/>
  <c r="AK142" i="1"/>
  <c r="AL142" i="1"/>
  <c r="AM142" i="1"/>
  <c r="AN142" i="1"/>
  <c r="AO142" i="1"/>
  <c r="AP142" i="1"/>
  <c r="AJ143" i="1"/>
  <c r="AK143" i="1"/>
  <c r="AL143" i="1"/>
  <c r="AM143" i="1"/>
  <c r="AN143" i="1"/>
  <c r="AO143" i="1"/>
  <c r="AP143" i="1"/>
  <c r="AJ144" i="1"/>
  <c r="AK144" i="1"/>
  <c r="AL144" i="1"/>
  <c r="AM144" i="1"/>
  <c r="AN144" i="1"/>
  <c r="AO144" i="1"/>
  <c r="AP144" i="1"/>
  <c r="AJ145" i="1"/>
  <c r="AK145" i="1"/>
  <c r="AL145" i="1"/>
  <c r="AM145" i="1"/>
  <c r="AN145" i="1"/>
  <c r="AO145" i="1"/>
  <c r="AP145" i="1"/>
  <c r="AJ146" i="1"/>
  <c r="AK146" i="1"/>
  <c r="AL146" i="1"/>
  <c r="AM146" i="1"/>
  <c r="AN146" i="1"/>
  <c r="AO146" i="1"/>
  <c r="AP146" i="1"/>
  <c r="AJ147" i="1"/>
  <c r="AK147" i="1"/>
  <c r="AL147" i="1"/>
  <c r="AM147" i="1"/>
  <c r="AN147" i="1"/>
  <c r="AO147" i="1"/>
  <c r="AP147" i="1"/>
  <c r="AJ148" i="1"/>
  <c r="AK148" i="1"/>
  <c r="AL148" i="1"/>
  <c r="AM148" i="1"/>
  <c r="AN148" i="1"/>
  <c r="AO148" i="1"/>
  <c r="AP148" i="1"/>
  <c r="AJ149" i="1"/>
  <c r="AK149" i="1"/>
  <c r="AL149" i="1"/>
  <c r="AM149" i="1"/>
  <c r="AN149" i="1"/>
  <c r="AO149" i="1"/>
  <c r="AP149" i="1"/>
  <c r="AJ150" i="1"/>
  <c r="AK150" i="1"/>
  <c r="AL150" i="1"/>
  <c r="AM150" i="1"/>
  <c r="AN150" i="1"/>
  <c r="AO150" i="1"/>
  <c r="AP150" i="1"/>
  <c r="AJ151" i="1"/>
  <c r="AK151" i="1"/>
  <c r="AL151" i="1"/>
  <c r="AM151" i="1"/>
  <c r="AN151" i="1"/>
  <c r="AO151" i="1"/>
  <c r="AP151" i="1"/>
  <c r="AJ152" i="1"/>
  <c r="AK152" i="1"/>
  <c r="AL152" i="1"/>
  <c r="AM152" i="1"/>
  <c r="AN152" i="1"/>
  <c r="AO152" i="1"/>
  <c r="AP152" i="1"/>
  <c r="AJ153" i="1"/>
  <c r="AK153" i="1"/>
  <c r="AL153" i="1"/>
  <c r="AM153" i="1"/>
  <c r="AN153" i="1"/>
  <c r="AO153" i="1"/>
  <c r="AP153" i="1"/>
  <c r="AJ154" i="1"/>
  <c r="AK154" i="1"/>
  <c r="AL154" i="1"/>
  <c r="AM154" i="1"/>
  <c r="AN154" i="1"/>
  <c r="AO154" i="1"/>
  <c r="AP154" i="1"/>
  <c r="AJ155" i="1"/>
  <c r="AK155" i="1"/>
  <c r="AL155" i="1"/>
  <c r="AM155" i="1"/>
  <c r="AN155" i="1"/>
  <c r="AO155" i="1"/>
  <c r="AP155" i="1"/>
  <c r="AJ156" i="1"/>
  <c r="AK156" i="1"/>
  <c r="AL156" i="1"/>
  <c r="AM156" i="1"/>
  <c r="AN156" i="1"/>
  <c r="AO156" i="1"/>
  <c r="AP156" i="1"/>
  <c r="AJ157" i="1"/>
  <c r="AK157" i="1"/>
  <c r="AL157" i="1"/>
  <c r="AM157" i="1"/>
  <c r="AN157" i="1"/>
  <c r="AO157" i="1"/>
  <c r="AP157" i="1"/>
  <c r="AJ158" i="1"/>
  <c r="AK158" i="1"/>
  <c r="AL158" i="1"/>
  <c r="AM158" i="1"/>
  <c r="AN158" i="1"/>
  <c r="AO158" i="1"/>
  <c r="AP158" i="1"/>
  <c r="AJ159" i="1"/>
  <c r="AK159" i="1"/>
  <c r="AL159" i="1"/>
  <c r="AM159" i="1"/>
  <c r="AN159" i="1"/>
  <c r="AO159" i="1"/>
  <c r="AP159" i="1"/>
  <c r="AJ160" i="1"/>
  <c r="AK160" i="1"/>
  <c r="AL160" i="1"/>
  <c r="AM160" i="1"/>
  <c r="AN160" i="1"/>
  <c r="AO160" i="1"/>
  <c r="AP160" i="1"/>
  <c r="AJ161" i="1"/>
  <c r="AK161" i="1"/>
  <c r="AL161" i="1"/>
  <c r="AM161" i="1"/>
  <c r="AN161" i="1"/>
  <c r="AO161" i="1"/>
  <c r="AP161" i="1"/>
  <c r="AJ162" i="1"/>
  <c r="AK162" i="1"/>
  <c r="AL162" i="1"/>
  <c r="AM162" i="1"/>
  <c r="AN162" i="1"/>
  <c r="AO162" i="1"/>
  <c r="AP162" i="1"/>
  <c r="AJ163" i="1"/>
  <c r="AK163" i="1"/>
  <c r="AL163" i="1"/>
  <c r="AM163" i="1"/>
  <c r="AN163" i="1"/>
  <c r="AO163" i="1"/>
  <c r="AP163" i="1"/>
  <c r="AJ164" i="1"/>
  <c r="AK164" i="1"/>
  <c r="AL164" i="1"/>
  <c r="AM164" i="1"/>
  <c r="AN164" i="1"/>
  <c r="AO164" i="1"/>
  <c r="AP164" i="1"/>
  <c r="AJ165" i="1"/>
  <c r="AK165" i="1"/>
  <c r="AL165" i="1"/>
  <c r="AM165" i="1"/>
  <c r="AN165" i="1"/>
  <c r="AO165" i="1"/>
  <c r="AP165" i="1"/>
  <c r="AJ166" i="1"/>
  <c r="AK166" i="1"/>
  <c r="AL166" i="1"/>
  <c r="AM166" i="1"/>
  <c r="AN166" i="1"/>
  <c r="AO166" i="1"/>
  <c r="AP166" i="1"/>
  <c r="AJ167" i="1"/>
  <c r="AK167" i="1"/>
  <c r="AL167" i="1"/>
  <c r="AM167" i="1"/>
  <c r="AN167" i="1"/>
  <c r="AO167" i="1"/>
  <c r="AP167" i="1"/>
  <c r="AJ168" i="1"/>
  <c r="AK168" i="1"/>
  <c r="AL168" i="1"/>
  <c r="AM168" i="1"/>
  <c r="AN168" i="1"/>
  <c r="AO168" i="1"/>
  <c r="AP168" i="1"/>
  <c r="AJ169" i="1"/>
  <c r="AK169" i="1"/>
  <c r="AL169" i="1"/>
  <c r="AM169" i="1"/>
  <c r="AN169" i="1"/>
  <c r="AO169" i="1"/>
  <c r="AP169" i="1"/>
  <c r="AJ170" i="1"/>
  <c r="AK170" i="1"/>
  <c r="AL170" i="1"/>
  <c r="AM170" i="1"/>
  <c r="AN170" i="1"/>
  <c r="AO170" i="1"/>
  <c r="AP170" i="1"/>
  <c r="AJ171" i="1"/>
  <c r="AK171" i="1"/>
  <c r="AL171" i="1"/>
  <c r="AM171" i="1"/>
  <c r="AN171" i="1"/>
  <c r="AO171" i="1"/>
  <c r="AP171" i="1"/>
  <c r="AJ172" i="1"/>
  <c r="AK172" i="1"/>
  <c r="AL172" i="1"/>
  <c r="AM172" i="1"/>
  <c r="AN172" i="1"/>
  <c r="AO172" i="1"/>
  <c r="AP172" i="1"/>
  <c r="AJ173" i="1"/>
  <c r="AK173" i="1"/>
  <c r="AL173" i="1"/>
  <c r="AM173" i="1"/>
  <c r="AN173" i="1"/>
  <c r="AO173" i="1"/>
  <c r="AP173" i="1"/>
  <c r="AJ174" i="1"/>
  <c r="AK174" i="1"/>
  <c r="AL174" i="1"/>
  <c r="AM174" i="1"/>
  <c r="AN174" i="1"/>
  <c r="AO174" i="1"/>
  <c r="AP174" i="1"/>
  <c r="AJ175" i="1"/>
  <c r="AK175" i="1"/>
  <c r="AL175" i="1"/>
  <c r="AM175" i="1"/>
  <c r="AN175" i="1"/>
  <c r="AO175" i="1"/>
  <c r="AP175" i="1"/>
  <c r="AJ176" i="1"/>
  <c r="AK176" i="1"/>
  <c r="AL176" i="1"/>
  <c r="AM176" i="1"/>
  <c r="AN176" i="1"/>
  <c r="AO176" i="1"/>
  <c r="AP176" i="1"/>
  <c r="AJ177" i="1"/>
  <c r="AK177" i="1"/>
  <c r="AL177" i="1"/>
  <c r="AM177" i="1"/>
  <c r="AN177" i="1"/>
  <c r="AO177" i="1"/>
  <c r="AP177" i="1"/>
  <c r="AJ178" i="1"/>
  <c r="AK178" i="1"/>
  <c r="AL178" i="1"/>
  <c r="AM178" i="1"/>
  <c r="AN178" i="1"/>
  <c r="AO178" i="1"/>
  <c r="AP178" i="1"/>
  <c r="AJ179" i="1"/>
  <c r="AK179" i="1"/>
  <c r="AL179" i="1"/>
  <c r="AM179" i="1"/>
  <c r="AN179" i="1"/>
  <c r="AO179" i="1"/>
  <c r="AP179" i="1"/>
  <c r="AJ180" i="1"/>
  <c r="AK180" i="1"/>
  <c r="AL180" i="1"/>
  <c r="AM180" i="1"/>
  <c r="AN180" i="1"/>
  <c r="AO180" i="1"/>
  <c r="AP180" i="1"/>
  <c r="AJ181" i="1"/>
  <c r="AK181" i="1"/>
  <c r="AL181" i="1"/>
  <c r="AM181" i="1"/>
  <c r="AN181" i="1"/>
  <c r="AO181" i="1"/>
  <c r="AP181" i="1"/>
  <c r="AJ182" i="1"/>
  <c r="AK182" i="1"/>
  <c r="AL182" i="1"/>
  <c r="AM182" i="1"/>
  <c r="AN182" i="1"/>
  <c r="AO182" i="1"/>
  <c r="AP182" i="1"/>
  <c r="AJ183" i="1"/>
  <c r="AK183" i="1"/>
  <c r="AL183" i="1"/>
  <c r="AM183" i="1"/>
  <c r="AN183" i="1"/>
  <c r="AO183" i="1"/>
  <c r="AP183" i="1"/>
  <c r="AJ184" i="1"/>
  <c r="AK184" i="1"/>
  <c r="AL184" i="1"/>
  <c r="AM184" i="1"/>
  <c r="AN184" i="1"/>
  <c r="AO184" i="1"/>
  <c r="AP184" i="1"/>
  <c r="AJ185" i="1"/>
  <c r="AK185" i="1"/>
  <c r="AL185" i="1"/>
  <c r="AM185" i="1"/>
  <c r="AN185" i="1"/>
  <c r="AO185" i="1"/>
  <c r="AP185" i="1"/>
  <c r="AJ186" i="1"/>
  <c r="AK186" i="1"/>
  <c r="AL186" i="1"/>
  <c r="AM186" i="1"/>
  <c r="AN186" i="1"/>
  <c r="AO186" i="1"/>
  <c r="AP186" i="1"/>
  <c r="AJ187" i="1"/>
  <c r="AK187" i="1"/>
  <c r="AL187" i="1"/>
  <c r="AM187" i="1"/>
  <c r="AN187" i="1"/>
  <c r="AO187" i="1"/>
  <c r="AP187" i="1"/>
  <c r="AJ188" i="1"/>
  <c r="AK188" i="1"/>
  <c r="AL188" i="1"/>
  <c r="AM188" i="1"/>
  <c r="AN188" i="1"/>
  <c r="AO188" i="1"/>
  <c r="AP188" i="1"/>
  <c r="AJ189" i="1"/>
  <c r="AK189" i="1"/>
  <c r="AL189" i="1"/>
  <c r="AM189" i="1"/>
  <c r="AN189" i="1"/>
  <c r="AO189" i="1"/>
  <c r="AP189" i="1"/>
  <c r="AJ190" i="1"/>
  <c r="AK190" i="1"/>
  <c r="AL190" i="1"/>
  <c r="AM190" i="1"/>
  <c r="AN190" i="1"/>
  <c r="AO190" i="1"/>
  <c r="AP190" i="1"/>
  <c r="AJ191" i="1"/>
  <c r="AK191" i="1"/>
  <c r="AL191" i="1"/>
  <c r="AM191" i="1"/>
  <c r="AN191" i="1"/>
  <c r="AO191" i="1"/>
  <c r="AP191" i="1"/>
  <c r="AJ192" i="1"/>
  <c r="AK192" i="1"/>
  <c r="AL192" i="1"/>
  <c r="AM192" i="1"/>
  <c r="AN192" i="1"/>
  <c r="AO192" i="1"/>
  <c r="AP192" i="1"/>
  <c r="AJ193" i="1"/>
  <c r="AK193" i="1"/>
  <c r="AL193" i="1"/>
  <c r="AM193" i="1"/>
  <c r="AN193" i="1"/>
  <c r="AO193" i="1"/>
  <c r="AP193" i="1"/>
  <c r="AJ194" i="1"/>
  <c r="AK194" i="1"/>
  <c r="AL194" i="1"/>
  <c r="AM194" i="1"/>
  <c r="AN194" i="1"/>
  <c r="AO194" i="1"/>
  <c r="AP194" i="1"/>
  <c r="AJ195" i="1"/>
  <c r="AK195" i="1"/>
  <c r="AL195" i="1"/>
  <c r="AM195" i="1"/>
  <c r="AN195" i="1"/>
  <c r="AO195" i="1"/>
  <c r="AP195" i="1"/>
  <c r="AJ196" i="1"/>
  <c r="AK196" i="1"/>
  <c r="AL196" i="1"/>
  <c r="AM196" i="1"/>
  <c r="AN196" i="1"/>
  <c r="AO196" i="1"/>
  <c r="AP196" i="1"/>
  <c r="AJ197" i="1"/>
  <c r="AK197" i="1"/>
  <c r="AL197" i="1"/>
  <c r="AM197" i="1"/>
  <c r="AN197" i="1"/>
  <c r="AO197" i="1"/>
  <c r="AP197" i="1"/>
  <c r="AJ198" i="1"/>
  <c r="AK198" i="1"/>
  <c r="AL198" i="1"/>
  <c r="AM198" i="1"/>
  <c r="AN198" i="1"/>
  <c r="AO198" i="1"/>
  <c r="AP198" i="1"/>
  <c r="AJ199" i="1"/>
  <c r="AK199" i="1"/>
  <c r="AL199" i="1"/>
  <c r="AM199" i="1"/>
  <c r="AN199" i="1"/>
  <c r="AO199" i="1"/>
  <c r="AP199" i="1"/>
  <c r="AJ200" i="1"/>
  <c r="AK200" i="1"/>
  <c r="AL200" i="1"/>
  <c r="AM200" i="1"/>
  <c r="AN200" i="1"/>
  <c r="AO200" i="1"/>
  <c r="AP200" i="1"/>
  <c r="AJ201" i="1"/>
  <c r="AK201" i="1"/>
  <c r="AL201" i="1"/>
  <c r="AM201" i="1"/>
  <c r="AN201" i="1"/>
  <c r="AO201" i="1"/>
  <c r="AP201" i="1"/>
  <c r="AJ202" i="1"/>
  <c r="AK202" i="1"/>
  <c r="AL202" i="1"/>
  <c r="AM202" i="1"/>
  <c r="AN202" i="1"/>
  <c r="AO202" i="1"/>
  <c r="AP202" i="1"/>
  <c r="AJ203" i="1"/>
  <c r="AK203" i="1"/>
  <c r="AL203" i="1"/>
  <c r="AM203" i="1"/>
  <c r="AN203" i="1"/>
  <c r="AO203" i="1"/>
  <c r="AP203" i="1"/>
  <c r="AJ204" i="1"/>
  <c r="AK204" i="1"/>
  <c r="AL204" i="1"/>
  <c r="AM204" i="1"/>
  <c r="AN204" i="1"/>
  <c r="AO204" i="1"/>
  <c r="AP204" i="1"/>
  <c r="AJ205" i="1"/>
  <c r="AK205" i="1"/>
  <c r="AL205" i="1"/>
  <c r="AM205" i="1"/>
  <c r="AN205" i="1"/>
  <c r="AO205" i="1"/>
  <c r="AP205" i="1"/>
  <c r="AJ206" i="1"/>
  <c r="AK206" i="1"/>
  <c r="AL206" i="1"/>
  <c r="AM206" i="1"/>
  <c r="AN206" i="1"/>
  <c r="AO206" i="1"/>
  <c r="AP206" i="1"/>
  <c r="AJ207" i="1"/>
  <c r="AK207" i="1"/>
  <c r="AL207" i="1"/>
  <c r="AM207" i="1"/>
  <c r="AN207" i="1"/>
  <c r="AO207" i="1"/>
  <c r="AP207" i="1"/>
  <c r="AJ208" i="1"/>
  <c r="AK208" i="1"/>
  <c r="AL208" i="1"/>
  <c r="AM208" i="1"/>
  <c r="AN208" i="1"/>
  <c r="AO208" i="1"/>
  <c r="AP208" i="1"/>
  <c r="AJ209" i="1"/>
  <c r="AK209" i="1"/>
  <c r="AL209" i="1"/>
  <c r="AM209" i="1"/>
  <c r="AN209" i="1"/>
  <c r="AO209" i="1"/>
  <c r="AP209" i="1"/>
  <c r="AJ210" i="1"/>
  <c r="AK210" i="1"/>
  <c r="AL210" i="1"/>
  <c r="AM210" i="1"/>
  <c r="AN210" i="1"/>
  <c r="AO210" i="1"/>
  <c r="AP210" i="1"/>
  <c r="AJ211" i="1"/>
  <c r="AK211" i="1"/>
  <c r="AL211" i="1"/>
  <c r="AM211" i="1"/>
  <c r="AN211" i="1"/>
  <c r="AO211" i="1"/>
  <c r="AP211" i="1"/>
  <c r="AJ212" i="1"/>
  <c r="AK212" i="1"/>
  <c r="AL212" i="1"/>
  <c r="AM212" i="1"/>
  <c r="AN212" i="1"/>
  <c r="AO212" i="1"/>
  <c r="AP212" i="1"/>
  <c r="AJ213" i="1"/>
  <c r="AK213" i="1"/>
  <c r="AL213" i="1"/>
  <c r="AM213" i="1"/>
  <c r="AN213" i="1"/>
  <c r="AO213" i="1"/>
  <c r="AP213" i="1"/>
  <c r="AJ214" i="1"/>
  <c r="AK214" i="1"/>
  <c r="AL214" i="1"/>
  <c r="AM214" i="1"/>
  <c r="AN214" i="1"/>
  <c r="AO214" i="1"/>
  <c r="AP214" i="1"/>
  <c r="AJ215" i="1"/>
  <c r="AK215" i="1"/>
  <c r="AL215" i="1"/>
  <c r="AM215" i="1"/>
  <c r="AN215" i="1"/>
  <c r="AO215" i="1"/>
  <c r="AP215" i="1"/>
  <c r="AJ216" i="1"/>
  <c r="AK216" i="1"/>
  <c r="AL216" i="1"/>
  <c r="AM216" i="1"/>
  <c r="AN216" i="1"/>
  <c r="AO216" i="1"/>
  <c r="AP216" i="1"/>
  <c r="AJ217" i="1"/>
  <c r="AK217" i="1"/>
  <c r="AL217" i="1"/>
  <c r="AM217" i="1"/>
  <c r="AN217" i="1"/>
  <c r="AO217" i="1"/>
  <c r="AP217" i="1"/>
  <c r="AJ218" i="1"/>
  <c r="AK218" i="1"/>
  <c r="AL218" i="1"/>
  <c r="AM218" i="1"/>
  <c r="AN218" i="1"/>
  <c r="AO218" i="1"/>
  <c r="AP218" i="1"/>
  <c r="AJ219" i="1"/>
  <c r="AK219" i="1"/>
  <c r="AL219" i="1"/>
  <c r="AM219" i="1"/>
  <c r="AN219" i="1"/>
  <c r="AO219" i="1"/>
  <c r="AP219" i="1"/>
  <c r="AJ220" i="1"/>
  <c r="AK220" i="1"/>
  <c r="AL220" i="1"/>
  <c r="AM220" i="1"/>
  <c r="AN220" i="1"/>
  <c r="AO220" i="1"/>
  <c r="AP220" i="1"/>
  <c r="AJ221" i="1"/>
  <c r="AK221" i="1"/>
  <c r="AL221" i="1"/>
  <c r="AM221" i="1"/>
  <c r="AN221" i="1"/>
  <c r="AO221" i="1"/>
  <c r="AP221" i="1"/>
  <c r="AJ222" i="1"/>
  <c r="AK222" i="1"/>
  <c r="AL222" i="1"/>
  <c r="AM222" i="1"/>
  <c r="AN222" i="1"/>
  <c r="AO222" i="1"/>
  <c r="AP222" i="1"/>
  <c r="AJ223" i="1"/>
  <c r="AK223" i="1"/>
  <c r="AL223" i="1"/>
  <c r="AM223" i="1"/>
  <c r="AN223" i="1"/>
  <c r="AO223" i="1"/>
  <c r="AP223" i="1"/>
  <c r="AJ224" i="1"/>
  <c r="AK224" i="1"/>
  <c r="AL224" i="1"/>
  <c r="AM224" i="1"/>
  <c r="AN224" i="1"/>
  <c r="AO224" i="1"/>
  <c r="AP224" i="1"/>
  <c r="AJ225" i="1"/>
  <c r="AK225" i="1"/>
  <c r="AL225" i="1"/>
  <c r="AM225" i="1"/>
  <c r="AN225" i="1"/>
  <c r="AO225" i="1"/>
  <c r="AP225" i="1"/>
  <c r="AJ226" i="1"/>
  <c r="AK226" i="1"/>
  <c r="AL226" i="1"/>
  <c r="AM226" i="1"/>
  <c r="AN226" i="1"/>
  <c r="AO226" i="1"/>
  <c r="AP226" i="1"/>
  <c r="AJ227" i="1"/>
  <c r="AK227" i="1"/>
  <c r="AL227" i="1"/>
  <c r="AM227" i="1"/>
  <c r="AN227" i="1"/>
  <c r="AO227" i="1"/>
  <c r="AP227" i="1"/>
  <c r="AJ228" i="1"/>
  <c r="AK228" i="1"/>
  <c r="AL228" i="1"/>
  <c r="AM228" i="1"/>
  <c r="AN228" i="1"/>
  <c r="AO228" i="1"/>
  <c r="AP228" i="1"/>
  <c r="AJ229" i="1"/>
  <c r="AK229" i="1"/>
  <c r="AL229" i="1"/>
  <c r="AM229" i="1"/>
  <c r="AN229" i="1"/>
  <c r="AO229" i="1"/>
  <c r="AP229" i="1"/>
  <c r="AJ230" i="1"/>
  <c r="AK230" i="1"/>
  <c r="AL230" i="1"/>
  <c r="AM230" i="1"/>
  <c r="AN230" i="1"/>
  <c r="AO230" i="1"/>
  <c r="AP230" i="1"/>
  <c r="AJ231" i="1"/>
  <c r="AK231" i="1"/>
  <c r="AL231" i="1"/>
  <c r="AM231" i="1"/>
  <c r="AN231" i="1"/>
  <c r="AO231" i="1"/>
  <c r="AP231" i="1"/>
  <c r="AJ232" i="1"/>
  <c r="AK232" i="1"/>
  <c r="AL232" i="1"/>
  <c r="AM232" i="1"/>
  <c r="AN232" i="1"/>
  <c r="AO232" i="1"/>
  <c r="AP232" i="1"/>
  <c r="AJ233" i="1"/>
  <c r="AK233" i="1"/>
  <c r="AL233" i="1"/>
  <c r="AM233" i="1"/>
  <c r="AN233" i="1"/>
  <c r="AO233" i="1"/>
  <c r="AP233" i="1"/>
  <c r="AJ234" i="1"/>
  <c r="AK234" i="1"/>
  <c r="AL234" i="1"/>
  <c r="AM234" i="1"/>
  <c r="AN234" i="1"/>
  <c r="AO234" i="1"/>
  <c r="AP234" i="1"/>
  <c r="AJ235" i="1"/>
  <c r="AK235" i="1"/>
  <c r="AL235" i="1"/>
  <c r="AM235" i="1"/>
  <c r="AN235" i="1"/>
  <c r="AO235" i="1"/>
  <c r="AP235" i="1"/>
  <c r="AJ236" i="1"/>
  <c r="AK236" i="1"/>
  <c r="AL236" i="1"/>
  <c r="AM236" i="1"/>
  <c r="AN236" i="1"/>
  <c r="AO236" i="1"/>
  <c r="AP236" i="1"/>
  <c r="AJ237" i="1"/>
  <c r="AK237" i="1"/>
  <c r="AL237" i="1"/>
  <c r="AM237" i="1"/>
  <c r="AN237" i="1"/>
  <c r="AO237" i="1"/>
  <c r="AP237" i="1"/>
  <c r="AJ238" i="1"/>
  <c r="AK238" i="1"/>
  <c r="AL238" i="1"/>
  <c r="AM238" i="1"/>
  <c r="AN238" i="1"/>
  <c r="AO238" i="1"/>
  <c r="AP238" i="1"/>
  <c r="AJ239" i="1"/>
  <c r="AK239" i="1"/>
  <c r="AL239" i="1"/>
  <c r="AM239" i="1"/>
  <c r="AN239" i="1"/>
  <c r="AO239" i="1"/>
  <c r="AP239" i="1"/>
  <c r="AJ240" i="1"/>
  <c r="AK240" i="1"/>
  <c r="AL240" i="1"/>
  <c r="AM240" i="1"/>
  <c r="AN240" i="1"/>
  <c r="AO240" i="1"/>
  <c r="AP240" i="1"/>
  <c r="AJ241" i="1"/>
  <c r="AK241" i="1"/>
  <c r="AL241" i="1"/>
  <c r="AM241" i="1"/>
  <c r="AN241" i="1"/>
  <c r="AO241" i="1"/>
  <c r="AP241" i="1"/>
  <c r="AJ242" i="1"/>
  <c r="AK242" i="1"/>
  <c r="AL242" i="1"/>
  <c r="AM242" i="1"/>
  <c r="AN242" i="1"/>
  <c r="AO242" i="1"/>
  <c r="AP242" i="1"/>
  <c r="AJ243" i="1"/>
  <c r="AK243" i="1"/>
  <c r="AL243" i="1"/>
  <c r="AM243" i="1"/>
  <c r="AN243" i="1"/>
  <c r="AO243" i="1"/>
  <c r="AP243" i="1"/>
  <c r="AJ244" i="1"/>
  <c r="AK244" i="1"/>
  <c r="AL244" i="1"/>
  <c r="AM244" i="1"/>
  <c r="AN244" i="1"/>
  <c r="AO244" i="1"/>
  <c r="AP244" i="1"/>
  <c r="AJ245" i="1"/>
  <c r="AK245" i="1"/>
  <c r="AL245" i="1"/>
  <c r="AM245" i="1"/>
  <c r="AN245" i="1"/>
  <c r="AO245" i="1"/>
  <c r="AP245" i="1"/>
  <c r="AJ246" i="1"/>
  <c r="AK246" i="1"/>
  <c r="AL246" i="1"/>
  <c r="AM246" i="1"/>
  <c r="AN246" i="1"/>
  <c r="AO246" i="1"/>
  <c r="AP246" i="1"/>
  <c r="AJ247" i="1"/>
  <c r="AK247" i="1"/>
  <c r="AL247" i="1"/>
  <c r="AM247" i="1"/>
  <c r="AN247" i="1"/>
  <c r="AO247" i="1"/>
  <c r="AP247" i="1"/>
  <c r="AJ248" i="1"/>
  <c r="AK248" i="1"/>
  <c r="AL248" i="1"/>
  <c r="AM248" i="1"/>
  <c r="AN248" i="1"/>
  <c r="AO248" i="1"/>
  <c r="AP248" i="1"/>
  <c r="AJ249" i="1"/>
  <c r="AK249" i="1"/>
  <c r="AL249" i="1"/>
  <c r="AM249" i="1"/>
  <c r="AN249" i="1"/>
  <c r="AO249" i="1"/>
  <c r="AP249" i="1"/>
  <c r="AJ250" i="1"/>
  <c r="AK250" i="1"/>
  <c r="AL250" i="1"/>
  <c r="AM250" i="1"/>
  <c r="AN250" i="1"/>
  <c r="AO250" i="1"/>
  <c r="AP250" i="1"/>
  <c r="AJ251" i="1"/>
  <c r="AK251" i="1"/>
  <c r="AL251" i="1"/>
  <c r="AM251" i="1"/>
  <c r="AN251" i="1"/>
  <c r="AO251" i="1"/>
  <c r="AP251" i="1"/>
  <c r="AJ252" i="1"/>
  <c r="AK252" i="1"/>
  <c r="AL252" i="1"/>
  <c r="AM252" i="1"/>
  <c r="AN252" i="1"/>
  <c r="AO252" i="1"/>
  <c r="AP252" i="1"/>
  <c r="AJ253" i="1"/>
  <c r="AK253" i="1"/>
  <c r="AL253" i="1"/>
  <c r="AM253" i="1"/>
  <c r="AN253" i="1"/>
  <c r="AO253" i="1"/>
  <c r="AP253" i="1"/>
  <c r="AJ254" i="1"/>
  <c r="AK254" i="1"/>
  <c r="AL254" i="1"/>
  <c r="AM254" i="1"/>
  <c r="AN254" i="1"/>
  <c r="AO254" i="1"/>
  <c r="AP254" i="1"/>
  <c r="AJ255" i="1"/>
  <c r="AK255" i="1"/>
  <c r="AL255" i="1"/>
  <c r="AM255" i="1"/>
  <c r="AN255" i="1"/>
  <c r="AO255" i="1"/>
  <c r="AP255" i="1"/>
  <c r="AJ256" i="1"/>
  <c r="AK256" i="1"/>
  <c r="AL256" i="1"/>
  <c r="AM256" i="1"/>
  <c r="AN256" i="1"/>
  <c r="AO256" i="1"/>
  <c r="AP256" i="1"/>
  <c r="AJ257" i="1"/>
  <c r="AK257" i="1"/>
  <c r="AL257" i="1"/>
  <c r="AM257" i="1"/>
  <c r="AN257" i="1"/>
  <c r="AO257" i="1"/>
  <c r="AP257" i="1"/>
  <c r="AJ258" i="1"/>
  <c r="AK258" i="1"/>
  <c r="AL258" i="1"/>
  <c r="AM258" i="1"/>
  <c r="AN258" i="1"/>
  <c r="AO258" i="1"/>
  <c r="AP258" i="1"/>
  <c r="AJ259" i="1"/>
  <c r="AK259" i="1"/>
  <c r="AL259" i="1"/>
  <c r="AM259" i="1"/>
  <c r="AN259" i="1"/>
  <c r="AO259" i="1"/>
  <c r="AP259" i="1"/>
  <c r="AJ260" i="1"/>
  <c r="AK260" i="1"/>
  <c r="AL260" i="1"/>
  <c r="AM260" i="1"/>
  <c r="AN260" i="1"/>
  <c r="AO260" i="1"/>
  <c r="AP260" i="1"/>
  <c r="AJ261" i="1"/>
  <c r="AK261" i="1"/>
  <c r="AL261" i="1"/>
  <c r="AM261" i="1"/>
  <c r="AN261" i="1"/>
  <c r="AO261" i="1"/>
  <c r="AP261" i="1"/>
  <c r="AJ262" i="1"/>
  <c r="AK262" i="1"/>
  <c r="AL262" i="1"/>
  <c r="AM262" i="1"/>
  <c r="AN262" i="1"/>
  <c r="AO262" i="1"/>
  <c r="AP262" i="1"/>
  <c r="AJ263" i="1"/>
  <c r="AK263" i="1"/>
  <c r="AL263" i="1"/>
  <c r="AM263" i="1"/>
  <c r="AN263" i="1"/>
  <c r="AO263" i="1"/>
  <c r="AP263" i="1"/>
  <c r="AJ264" i="1"/>
  <c r="AK264" i="1"/>
  <c r="AL264" i="1"/>
  <c r="AM264" i="1"/>
  <c r="AN264" i="1"/>
  <c r="AO264" i="1"/>
  <c r="AP264" i="1"/>
  <c r="AJ265" i="1"/>
  <c r="AK265" i="1"/>
  <c r="AL265" i="1"/>
  <c r="AM265" i="1"/>
  <c r="AN265" i="1"/>
  <c r="AO265" i="1"/>
  <c r="AP265" i="1"/>
  <c r="AJ266" i="1"/>
  <c r="AK266" i="1"/>
  <c r="AL266" i="1"/>
  <c r="AM266" i="1"/>
  <c r="AN266" i="1"/>
  <c r="AO266" i="1"/>
  <c r="AP266" i="1"/>
  <c r="AJ267" i="1"/>
  <c r="AK267" i="1"/>
  <c r="AL267" i="1"/>
  <c r="AM267" i="1"/>
  <c r="AN267" i="1"/>
  <c r="AO267" i="1"/>
  <c r="AP267" i="1"/>
  <c r="AJ268" i="1"/>
  <c r="AK268" i="1"/>
  <c r="AL268" i="1"/>
  <c r="AM268" i="1"/>
  <c r="AN268" i="1"/>
  <c r="AO268" i="1"/>
  <c r="AP268" i="1"/>
  <c r="AJ269" i="1"/>
  <c r="AK269" i="1"/>
  <c r="AL269" i="1"/>
  <c r="AM269" i="1"/>
  <c r="AN269" i="1"/>
  <c r="AO269" i="1"/>
  <c r="AP269" i="1"/>
  <c r="AJ270" i="1"/>
  <c r="AK270" i="1"/>
  <c r="AL270" i="1"/>
  <c r="AM270" i="1"/>
  <c r="AN270" i="1"/>
  <c r="AO270" i="1"/>
  <c r="AP270" i="1"/>
  <c r="AJ271" i="1"/>
  <c r="AK271" i="1"/>
  <c r="AL271" i="1"/>
  <c r="AM271" i="1"/>
  <c r="AN271" i="1"/>
  <c r="AO271" i="1"/>
  <c r="AP271" i="1"/>
  <c r="AJ272" i="1"/>
  <c r="AK272" i="1"/>
  <c r="AL272" i="1"/>
  <c r="AM272" i="1"/>
  <c r="AN272" i="1"/>
  <c r="AO272" i="1"/>
  <c r="AP272" i="1"/>
  <c r="AJ273" i="1"/>
  <c r="AK273" i="1"/>
  <c r="AL273" i="1"/>
  <c r="AM273" i="1"/>
  <c r="AN273" i="1"/>
  <c r="AO273" i="1"/>
  <c r="AP273" i="1"/>
  <c r="AJ274" i="1"/>
  <c r="AK274" i="1"/>
  <c r="AL274" i="1"/>
  <c r="AM274" i="1"/>
  <c r="AN274" i="1"/>
  <c r="AO274" i="1"/>
  <c r="AP274" i="1"/>
  <c r="AJ275" i="1"/>
  <c r="AK275" i="1"/>
  <c r="AL275" i="1"/>
  <c r="AM275" i="1"/>
  <c r="AN275" i="1"/>
  <c r="AO275" i="1"/>
  <c r="AP275" i="1"/>
  <c r="AJ276" i="1"/>
  <c r="AK276" i="1"/>
  <c r="AL276" i="1"/>
  <c r="AM276" i="1"/>
  <c r="AN276" i="1"/>
  <c r="AO276" i="1"/>
  <c r="AP276" i="1"/>
  <c r="AJ277" i="1"/>
  <c r="AK277" i="1"/>
  <c r="AL277" i="1"/>
  <c r="AM277" i="1"/>
  <c r="AN277" i="1"/>
  <c r="AO277" i="1"/>
  <c r="AP277" i="1"/>
  <c r="AJ278" i="1"/>
  <c r="AK278" i="1"/>
  <c r="AL278" i="1"/>
  <c r="AM278" i="1"/>
  <c r="AN278" i="1"/>
  <c r="AO278" i="1"/>
  <c r="AP278" i="1"/>
  <c r="AJ279" i="1"/>
  <c r="AK279" i="1"/>
  <c r="AL279" i="1"/>
  <c r="AM279" i="1"/>
  <c r="AN279" i="1"/>
  <c r="AO279" i="1"/>
  <c r="AP279" i="1"/>
  <c r="AJ280" i="1"/>
  <c r="AK280" i="1"/>
  <c r="AL280" i="1"/>
  <c r="AM280" i="1"/>
  <c r="AN280" i="1"/>
  <c r="AO280" i="1"/>
  <c r="AP280" i="1"/>
  <c r="AJ281" i="1"/>
  <c r="AK281" i="1"/>
  <c r="AL281" i="1"/>
  <c r="AM281" i="1"/>
  <c r="AN281" i="1"/>
  <c r="AO281" i="1"/>
  <c r="AP281" i="1"/>
  <c r="AJ282" i="1"/>
  <c r="AK282" i="1"/>
  <c r="AL282" i="1"/>
  <c r="AM282" i="1"/>
  <c r="AN282" i="1"/>
  <c r="AO282" i="1"/>
  <c r="AP282" i="1"/>
  <c r="AJ283" i="1"/>
  <c r="AK283" i="1"/>
  <c r="AL283" i="1"/>
  <c r="AM283" i="1"/>
  <c r="AN283" i="1"/>
  <c r="AO283" i="1"/>
  <c r="AP283" i="1"/>
  <c r="AJ284" i="1"/>
  <c r="AK284" i="1"/>
  <c r="AL284" i="1"/>
  <c r="AM284" i="1"/>
  <c r="AN284" i="1"/>
  <c r="AO284" i="1"/>
  <c r="AP284" i="1"/>
  <c r="AJ285" i="1"/>
  <c r="AK285" i="1"/>
  <c r="AL285" i="1"/>
  <c r="AM285" i="1"/>
  <c r="AN285" i="1"/>
  <c r="AO285" i="1"/>
  <c r="AP285" i="1"/>
  <c r="AJ286" i="1"/>
  <c r="AK286" i="1"/>
  <c r="AL286" i="1"/>
  <c r="AM286" i="1"/>
  <c r="AN286" i="1"/>
  <c r="AO286" i="1"/>
  <c r="AP286" i="1"/>
  <c r="AJ287" i="1"/>
  <c r="AK287" i="1"/>
  <c r="AL287" i="1"/>
  <c r="AM287" i="1"/>
  <c r="AN287" i="1"/>
  <c r="AO287" i="1"/>
  <c r="AP287" i="1"/>
  <c r="AJ288" i="1"/>
  <c r="AK288" i="1"/>
  <c r="AL288" i="1"/>
  <c r="AM288" i="1"/>
  <c r="AN288" i="1"/>
  <c r="AO288" i="1"/>
  <c r="AP288" i="1"/>
  <c r="AJ289" i="1"/>
  <c r="AK289" i="1"/>
  <c r="AL289" i="1"/>
  <c r="AM289" i="1"/>
  <c r="AN289" i="1"/>
  <c r="AO289" i="1"/>
  <c r="AP289" i="1"/>
  <c r="AJ290" i="1"/>
  <c r="AK290" i="1"/>
  <c r="AL290" i="1"/>
  <c r="AM290" i="1"/>
  <c r="AN290" i="1"/>
  <c r="AO290" i="1"/>
  <c r="AP290" i="1"/>
  <c r="AJ291" i="1"/>
  <c r="AK291" i="1"/>
  <c r="AL291" i="1"/>
  <c r="AM291" i="1"/>
  <c r="AN291" i="1"/>
  <c r="AO291" i="1"/>
  <c r="AP291" i="1"/>
  <c r="AJ292" i="1"/>
  <c r="AK292" i="1"/>
  <c r="AL292" i="1"/>
  <c r="AM292" i="1"/>
  <c r="AN292" i="1"/>
  <c r="AO292" i="1"/>
  <c r="AP292" i="1"/>
  <c r="AJ293" i="1"/>
  <c r="AK293" i="1"/>
  <c r="AL293" i="1"/>
  <c r="AM293" i="1"/>
  <c r="AN293" i="1"/>
  <c r="AO293" i="1"/>
  <c r="AP293" i="1"/>
  <c r="AJ294" i="1"/>
  <c r="AK294" i="1"/>
  <c r="AL294" i="1"/>
  <c r="AM294" i="1"/>
  <c r="AN294" i="1"/>
  <c r="AO294" i="1"/>
  <c r="AP294" i="1"/>
  <c r="AJ295" i="1"/>
  <c r="AK295" i="1"/>
  <c r="AL295" i="1"/>
  <c r="AM295" i="1"/>
  <c r="AN295" i="1"/>
  <c r="AO295" i="1"/>
  <c r="AP295" i="1"/>
  <c r="AJ296" i="1"/>
  <c r="AK296" i="1"/>
  <c r="AL296" i="1"/>
  <c r="AM296" i="1"/>
  <c r="AN296" i="1"/>
  <c r="AO296" i="1"/>
  <c r="AP296" i="1"/>
  <c r="AJ297" i="1"/>
  <c r="AK297" i="1"/>
  <c r="AL297" i="1"/>
  <c r="AM297" i="1"/>
  <c r="AN297" i="1"/>
  <c r="AO297" i="1"/>
  <c r="AP297" i="1"/>
  <c r="AJ298" i="1"/>
  <c r="AK298" i="1"/>
  <c r="AL298" i="1"/>
  <c r="AM298" i="1"/>
  <c r="AN298" i="1"/>
  <c r="AO298" i="1"/>
  <c r="AP298" i="1"/>
  <c r="AJ299" i="1"/>
  <c r="AK299" i="1"/>
  <c r="AL299" i="1"/>
  <c r="AM299" i="1"/>
  <c r="AN299" i="1"/>
  <c r="AO299" i="1"/>
  <c r="AP299" i="1"/>
  <c r="AJ300" i="1"/>
  <c r="AK300" i="1"/>
  <c r="AL300" i="1"/>
  <c r="AM300" i="1"/>
  <c r="AN300" i="1"/>
  <c r="AO300" i="1"/>
  <c r="AP300" i="1"/>
  <c r="AJ301" i="1"/>
  <c r="AK301" i="1"/>
  <c r="AL301" i="1"/>
  <c r="AM301" i="1"/>
  <c r="AN301" i="1"/>
  <c r="AO301" i="1"/>
  <c r="AP301" i="1"/>
  <c r="AJ302" i="1"/>
  <c r="AK302" i="1"/>
  <c r="AL302" i="1"/>
  <c r="AM302" i="1"/>
  <c r="AN302" i="1"/>
  <c r="AO302" i="1"/>
  <c r="AP302" i="1"/>
  <c r="AJ303" i="1"/>
  <c r="AK303" i="1"/>
  <c r="AL303" i="1"/>
  <c r="AM303" i="1"/>
  <c r="AN303" i="1"/>
  <c r="AO303" i="1"/>
  <c r="AP303" i="1"/>
  <c r="AJ304" i="1"/>
  <c r="AK304" i="1"/>
  <c r="AL304" i="1"/>
  <c r="AM304" i="1"/>
  <c r="AN304" i="1"/>
  <c r="AO304" i="1"/>
  <c r="AP304" i="1"/>
  <c r="AJ305" i="1"/>
  <c r="AK305" i="1"/>
  <c r="AL305" i="1"/>
  <c r="AM305" i="1"/>
  <c r="AN305" i="1"/>
  <c r="AO305" i="1"/>
  <c r="AP305" i="1"/>
  <c r="AJ306" i="1"/>
  <c r="AK306" i="1"/>
  <c r="AL306" i="1"/>
  <c r="AM306" i="1"/>
  <c r="AN306" i="1"/>
  <c r="AO306" i="1"/>
  <c r="AP306" i="1"/>
  <c r="AJ307" i="1"/>
  <c r="AK307" i="1"/>
  <c r="AL307" i="1"/>
  <c r="AM307" i="1"/>
  <c r="AN307" i="1"/>
  <c r="AO307" i="1"/>
  <c r="AP307" i="1"/>
  <c r="AJ308" i="1"/>
  <c r="AK308" i="1"/>
  <c r="AL308" i="1"/>
  <c r="AM308" i="1"/>
  <c r="AN308" i="1"/>
  <c r="AO308" i="1"/>
  <c r="AP308" i="1"/>
  <c r="AJ309" i="1"/>
  <c r="AK309" i="1"/>
  <c r="AL309" i="1"/>
  <c r="AM309" i="1"/>
  <c r="AN309" i="1"/>
  <c r="AO309" i="1"/>
  <c r="AP309" i="1"/>
  <c r="AJ310" i="1"/>
  <c r="AK310" i="1"/>
  <c r="AL310" i="1"/>
  <c r="AM310" i="1"/>
  <c r="AN310" i="1"/>
  <c r="AO310" i="1"/>
  <c r="AP310" i="1"/>
  <c r="AJ311" i="1"/>
  <c r="AK311" i="1"/>
  <c r="AL311" i="1"/>
  <c r="AM311" i="1"/>
  <c r="AN311" i="1"/>
  <c r="AO311" i="1"/>
  <c r="AP311" i="1"/>
  <c r="AJ312" i="1"/>
  <c r="AK312" i="1"/>
  <c r="AL312" i="1"/>
  <c r="AM312" i="1"/>
  <c r="AN312" i="1"/>
  <c r="AO312" i="1"/>
  <c r="AP312" i="1"/>
  <c r="AJ313" i="1"/>
  <c r="AK313" i="1"/>
  <c r="AL313" i="1"/>
  <c r="AM313" i="1"/>
  <c r="AN313" i="1"/>
  <c r="AO313" i="1"/>
  <c r="AP313" i="1"/>
  <c r="AJ314" i="1"/>
  <c r="AK314" i="1"/>
  <c r="AL314" i="1"/>
  <c r="AM314" i="1"/>
  <c r="AN314" i="1"/>
  <c r="AO314" i="1"/>
  <c r="AP314" i="1"/>
  <c r="AJ315" i="1"/>
  <c r="AK315" i="1"/>
  <c r="AL315" i="1"/>
  <c r="AM315" i="1"/>
  <c r="AN315" i="1"/>
  <c r="AO315" i="1"/>
  <c r="AP315" i="1"/>
  <c r="AJ316" i="1"/>
  <c r="AK316" i="1"/>
  <c r="AL316" i="1"/>
  <c r="AM316" i="1"/>
  <c r="AN316" i="1"/>
  <c r="AO316" i="1"/>
  <c r="AP316" i="1"/>
  <c r="AJ317" i="1"/>
  <c r="AK317" i="1"/>
  <c r="AL317" i="1"/>
  <c r="AM317" i="1"/>
  <c r="AN317" i="1"/>
  <c r="AO317" i="1"/>
  <c r="AP317" i="1"/>
  <c r="AJ318" i="1"/>
  <c r="AK318" i="1"/>
  <c r="AL318" i="1"/>
  <c r="AM318" i="1"/>
  <c r="AN318" i="1"/>
  <c r="AO318" i="1"/>
  <c r="AP318" i="1"/>
  <c r="AJ319" i="1"/>
  <c r="AK319" i="1"/>
  <c r="AL319" i="1"/>
  <c r="AM319" i="1"/>
  <c r="AN319" i="1"/>
  <c r="AO319" i="1"/>
  <c r="AP319" i="1"/>
  <c r="AJ320" i="1"/>
  <c r="AK320" i="1"/>
  <c r="AL320" i="1"/>
  <c r="AM320" i="1"/>
  <c r="AN320" i="1"/>
  <c r="AO320" i="1"/>
  <c r="AP320" i="1"/>
  <c r="AJ321" i="1"/>
  <c r="AK321" i="1"/>
  <c r="AL321" i="1"/>
  <c r="AM321" i="1"/>
  <c r="AN321" i="1"/>
  <c r="AO321" i="1"/>
  <c r="AP321" i="1"/>
  <c r="AJ322" i="1"/>
  <c r="AK322" i="1"/>
  <c r="AL322" i="1"/>
  <c r="AM322" i="1"/>
  <c r="AN322" i="1"/>
  <c r="AO322" i="1"/>
  <c r="AP322" i="1"/>
  <c r="AJ323" i="1"/>
  <c r="AK323" i="1"/>
  <c r="AL323" i="1"/>
  <c r="AM323" i="1"/>
  <c r="AN323" i="1"/>
  <c r="AO323" i="1"/>
  <c r="AP323" i="1"/>
  <c r="AJ324" i="1"/>
  <c r="AK324" i="1"/>
  <c r="AL324" i="1"/>
  <c r="AM324" i="1"/>
  <c r="AN324" i="1"/>
  <c r="AO324" i="1"/>
  <c r="AP324" i="1"/>
  <c r="AJ325" i="1"/>
  <c r="AK325" i="1"/>
  <c r="AL325" i="1"/>
  <c r="AM325" i="1"/>
  <c r="AN325" i="1"/>
  <c r="AO325" i="1"/>
  <c r="AP325" i="1"/>
  <c r="AJ326" i="1"/>
  <c r="AK326" i="1"/>
  <c r="AL326" i="1"/>
  <c r="AM326" i="1"/>
  <c r="AN326" i="1"/>
  <c r="AO326" i="1"/>
  <c r="AP326" i="1"/>
  <c r="AJ327" i="1"/>
  <c r="AK327" i="1"/>
  <c r="AL327" i="1"/>
  <c r="AM327" i="1"/>
  <c r="AN327" i="1"/>
  <c r="AO327" i="1"/>
  <c r="AP327" i="1"/>
  <c r="AJ328" i="1"/>
  <c r="AK328" i="1"/>
  <c r="AL328" i="1"/>
  <c r="AM328" i="1"/>
  <c r="AN328" i="1"/>
  <c r="AO328" i="1"/>
  <c r="AP328" i="1"/>
  <c r="AJ329" i="1"/>
  <c r="AK329" i="1"/>
  <c r="AL329" i="1"/>
  <c r="AM329" i="1"/>
  <c r="AN329" i="1"/>
  <c r="AO329" i="1"/>
  <c r="AP329" i="1"/>
  <c r="AJ330" i="1"/>
  <c r="AK330" i="1"/>
  <c r="AL330" i="1"/>
  <c r="AM330" i="1"/>
  <c r="AN330" i="1"/>
  <c r="AO330" i="1"/>
  <c r="AP330" i="1"/>
  <c r="AJ331" i="1"/>
  <c r="AK331" i="1"/>
  <c r="AL331" i="1"/>
  <c r="AM331" i="1"/>
  <c r="AN331" i="1"/>
  <c r="AO331" i="1"/>
  <c r="AP331" i="1"/>
  <c r="AJ332" i="1"/>
  <c r="AK332" i="1"/>
  <c r="AL332" i="1"/>
  <c r="AM332" i="1"/>
  <c r="AN332" i="1"/>
  <c r="AO332" i="1"/>
  <c r="AP332" i="1"/>
  <c r="AJ333" i="1"/>
  <c r="AK333" i="1"/>
  <c r="AL333" i="1"/>
  <c r="AM333" i="1"/>
  <c r="AN333" i="1"/>
  <c r="AO333" i="1"/>
  <c r="AP333" i="1"/>
  <c r="AJ334" i="1"/>
  <c r="AK334" i="1"/>
  <c r="AL334" i="1"/>
  <c r="AM334" i="1"/>
  <c r="AN334" i="1"/>
  <c r="AO334" i="1"/>
  <c r="AP334" i="1"/>
  <c r="AJ335" i="1"/>
  <c r="AK335" i="1"/>
  <c r="AL335" i="1"/>
  <c r="AM335" i="1"/>
  <c r="AN335" i="1"/>
  <c r="AO335" i="1"/>
  <c r="AP335" i="1"/>
  <c r="AJ336" i="1"/>
  <c r="AK336" i="1"/>
  <c r="AL336" i="1"/>
  <c r="AM336" i="1"/>
  <c r="AN336" i="1"/>
  <c r="AO336" i="1"/>
  <c r="AP336" i="1"/>
  <c r="AJ337" i="1"/>
  <c r="AK337" i="1"/>
  <c r="AL337" i="1"/>
  <c r="AM337" i="1"/>
  <c r="AN337" i="1"/>
  <c r="AO337" i="1"/>
  <c r="AP337" i="1"/>
  <c r="AJ338" i="1"/>
  <c r="AK338" i="1"/>
  <c r="AL338" i="1"/>
  <c r="AM338" i="1"/>
  <c r="AN338" i="1"/>
  <c r="AO338" i="1"/>
  <c r="AP338" i="1"/>
  <c r="AJ339" i="1"/>
  <c r="AK339" i="1"/>
  <c r="AL339" i="1"/>
  <c r="AM339" i="1"/>
  <c r="AN339" i="1"/>
  <c r="AO339" i="1"/>
  <c r="AP339" i="1"/>
  <c r="AJ340" i="1"/>
  <c r="AK340" i="1"/>
  <c r="AL340" i="1"/>
  <c r="AM340" i="1"/>
  <c r="AN340" i="1"/>
  <c r="AO340" i="1"/>
  <c r="AP340" i="1"/>
  <c r="AJ341" i="1"/>
  <c r="AK341" i="1"/>
  <c r="AL341" i="1"/>
  <c r="AM341" i="1"/>
  <c r="AN341" i="1"/>
  <c r="AO341" i="1"/>
  <c r="AP341" i="1"/>
  <c r="AJ342" i="1"/>
  <c r="AK342" i="1"/>
  <c r="AL342" i="1"/>
  <c r="AM342" i="1"/>
  <c r="AN342" i="1"/>
  <c r="AO342" i="1"/>
  <c r="AP342" i="1"/>
  <c r="AJ343" i="1"/>
  <c r="AK343" i="1"/>
  <c r="AL343" i="1"/>
  <c r="AM343" i="1"/>
  <c r="AN343" i="1"/>
  <c r="AO343" i="1"/>
  <c r="AP343" i="1"/>
  <c r="AJ344" i="1"/>
  <c r="AK344" i="1"/>
  <c r="AL344" i="1"/>
  <c r="AM344" i="1"/>
  <c r="AN344" i="1"/>
  <c r="AO344" i="1"/>
  <c r="AP344" i="1"/>
  <c r="AJ345" i="1"/>
  <c r="AK345" i="1"/>
  <c r="AL345" i="1"/>
  <c r="AM345" i="1"/>
  <c r="AN345" i="1"/>
  <c r="AO345" i="1"/>
  <c r="AP345" i="1"/>
  <c r="AJ346" i="1"/>
  <c r="AK346" i="1"/>
  <c r="AL346" i="1"/>
  <c r="AM346" i="1"/>
  <c r="AN346" i="1"/>
  <c r="AO346" i="1"/>
  <c r="AP346" i="1"/>
  <c r="AJ347" i="1"/>
  <c r="AK347" i="1"/>
  <c r="AL347" i="1"/>
  <c r="AM347" i="1"/>
  <c r="AN347" i="1"/>
  <c r="AO347" i="1"/>
  <c r="AP347" i="1"/>
  <c r="AJ348" i="1"/>
  <c r="AK348" i="1"/>
  <c r="AL348" i="1"/>
  <c r="AM348" i="1"/>
  <c r="AN348" i="1"/>
  <c r="AO348" i="1"/>
  <c r="AP348" i="1"/>
  <c r="AJ349" i="1"/>
  <c r="AK349" i="1"/>
  <c r="AL349" i="1"/>
  <c r="AM349" i="1"/>
  <c r="AN349" i="1"/>
  <c r="AO349" i="1"/>
  <c r="AP349" i="1"/>
  <c r="AJ350" i="1"/>
  <c r="AK350" i="1"/>
  <c r="AL350" i="1"/>
  <c r="AM350" i="1"/>
  <c r="AN350" i="1"/>
  <c r="AO350" i="1"/>
  <c r="AP350" i="1"/>
  <c r="AJ351" i="1"/>
  <c r="AK351" i="1"/>
  <c r="AL351" i="1"/>
  <c r="AM351" i="1"/>
  <c r="AN351" i="1"/>
  <c r="AO351" i="1"/>
  <c r="AP351" i="1"/>
  <c r="AJ352" i="1"/>
  <c r="AK352" i="1"/>
  <c r="AL352" i="1"/>
  <c r="AM352" i="1"/>
  <c r="AN352" i="1"/>
  <c r="AO352" i="1"/>
  <c r="AP352" i="1"/>
  <c r="AJ353" i="1"/>
  <c r="AK353" i="1"/>
  <c r="AL353" i="1"/>
  <c r="AM353" i="1"/>
  <c r="AN353" i="1"/>
  <c r="AO353" i="1"/>
  <c r="AP353" i="1"/>
  <c r="AJ354" i="1"/>
  <c r="AK354" i="1"/>
  <c r="AL354" i="1"/>
  <c r="AM354" i="1"/>
  <c r="AN354" i="1"/>
  <c r="AO354" i="1"/>
  <c r="AP354" i="1"/>
  <c r="AJ355" i="1"/>
  <c r="AK355" i="1"/>
  <c r="AL355" i="1"/>
  <c r="AM355" i="1"/>
  <c r="AN355" i="1"/>
  <c r="AO355" i="1"/>
  <c r="AP355" i="1"/>
  <c r="AJ356" i="1"/>
  <c r="AK356" i="1"/>
  <c r="AL356" i="1"/>
  <c r="AM356" i="1"/>
  <c r="AN356" i="1"/>
  <c r="AO356" i="1"/>
  <c r="AP356" i="1"/>
  <c r="AJ357" i="1"/>
  <c r="AK357" i="1"/>
  <c r="AL357" i="1"/>
  <c r="AM357" i="1"/>
  <c r="AN357" i="1"/>
  <c r="AO357" i="1"/>
  <c r="AP357" i="1"/>
  <c r="AJ358" i="1"/>
  <c r="AK358" i="1"/>
  <c r="AL358" i="1"/>
  <c r="AM358" i="1"/>
  <c r="AN358" i="1"/>
  <c r="AO358" i="1"/>
  <c r="AP358" i="1"/>
  <c r="AJ359" i="1"/>
  <c r="AK359" i="1"/>
  <c r="AL359" i="1"/>
  <c r="AM359" i="1"/>
  <c r="AN359" i="1"/>
  <c r="AO359" i="1"/>
  <c r="AP359" i="1"/>
  <c r="AJ360" i="1"/>
  <c r="AK360" i="1"/>
  <c r="AL360" i="1"/>
  <c r="AM360" i="1"/>
  <c r="AN360" i="1"/>
  <c r="AO360" i="1"/>
  <c r="AP360" i="1"/>
  <c r="AJ361" i="1"/>
  <c r="AK361" i="1"/>
  <c r="AL361" i="1"/>
  <c r="AM361" i="1"/>
  <c r="AN361" i="1"/>
  <c r="AO361" i="1"/>
  <c r="AP361" i="1"/>
  <c r="AJ362" i="1"/>
  <c r="AK362" i="1"/>
  <c r="AL362" i="1"/>
  <c r="AM362" i="1"/>
  <c r="AN362" i="1"/>
  <c r="AO362" i="1"/>
  <c r="AP362" i="1"/>
  <c r="AJ363" i="1"/>
  <c r="AK363" i="1"/>
  <c r="AL363" i="1"/>
  <c r="AM363" i="1"/>
  <c r="AN363" i="1"/>
  <c r="AO363" i="1"/>
  <c r="AP363" i="1"/>
  <c r="AJ364" i="1"/>
  <c r="AK364" i="1"/>
  <c r="AL364" i="1"/>
  <c r="AM364" i="1"/>
  <c r="AN364" i="1"/>
  <c r="AO364" i="1"/>
  <c r="AP364" i="1"/>
  <c r="AJ365" i="1"/>
  <c r="AK365" i="1"/>
  <c r="AL365" i="1"/>
  <c r="AM365" i="1"/>
  <c r="AN365" i="1"/>
  <c r="AO365" i="1"/>
  <c r="AP365" i="1"/>
  <c r="AJ366" i="1"/>
  <c r="AK366" i="1"/>
  <c r="AL366" i="1"/>
  <c r="AM366" i="1"/>
  <c r="AN366" i="1"/>
  <c r="AO366" i="1"/>
  <c r="AP366" i="1"/>
  <c r="AJ367" i="1"/>
  <c r="AK367" i="1"/>
  <c r="AL367" i="1"/>
  <c r="AM367" i="1"/>
  <c r="AN367" i="1"/>
  <c r="AO367" i="1"/>
  <c r="AP367" i="1"/>
  <c r="AJ368" i="1"/>
  <c r="AK368" i="1"/>
  <c r="AL368" i="1"/>
  <c r="AM368" i="1"/>
  <c r="AN368" i="1"/>
  <c r="AO368" i="1"/>
  <c r="AP368" i="1"/>
  <c r="AJ369" i="1"/>
  <c r="AK369" i="1"/>
  <c r="AL369" i="1"/>
  <c r="AM369" i="1"/>
  <c r="AN369" i="1"/>
  <c r="AO369" i="1"/>
  <c r="AP369" i="1"/>
  <c r="AJ370" i="1"/>
  <c r="AK370" i="1"/>
  <c r="AL370" i="1"/>
  <c r="AM370" i="1"/>
  <c r="AN370" i="1"/>
  <c r="AO370" i="1"/>
  <c r="AP370" i="1"/>
  <c r="AJ371" i="1"/>
  <c r="AK371" i="1"/>
  <c r="AL371" i="1"/>
  <c r="AM371" i="1"/>
  <c r="AN371" i="1"/>
  <c r="AO371" i="1"/>
  <c r="AP371" i="1"/>
  <c r="AJ372" i="1"/>
  <c r="AK372" i="1"/>
  <c r="AL372" i="1"/>
  <c r="AM372" i="1"/>
  <c r="AN372" i="1"/>
  <c r="AO372" i="1"/>
  <c r="AP372" i="1"/>
  <c r="AJ373" i="1"/>
  <c r="AK373" i="1"/>
  <c r="AL373" i="1"/>
  <c r="AM373" i="1"/>
  <c r="AN373" i="1"/>
  <c r="AO373" i="1"/>
  <c r="AP373" i="1"/>
  <c r="AJ374" i="1"/>
  <c r="AK374" i="1"/>
  <c r="AL374" i="1"/>
  <c r="AM374" i="1"/>
  <c r="AN374" i="1"/>
  <c r="AO374" i="1"/>
  <c r="AP374" i="1"/>
  <c r="AJ375" i="1"/>
  <c r="AK375" i="1"/>
  <c r="AL375" i="1"/>
  <c r="AM375" i="1"/>
  <c r="AN375" i="1"/>
  <c r="AO375" i="1"/>
  <c r="AP375" i="1"/>
  <c r="AJ376" i="1"/>
  <c r="AK376" i="1"/>
  <c r="AL376" i="1"/>
  <c r="AM376" i="1"/>
  <c r="AN376" i="1"/>
  <c r="AO376" i="1"/>
  <c r="AP376" i="1"/>
  <c r="AJ377" i="1"/>
  <c r="AK377" i="1"/>
  <c r="AL377" i="1"/>
  <c r="AM377" i="1"/>
  <c r="AN377" i="1"/>
  <c r="AO377" i="1"/>
  <c r="AP377" i="1"/>
  <c r="AJ378" i="1"/>
  <c r="AK378" i="1"/>
  <c r="AL378" i="1"/>
  <c r="AM378" i="1"/>
  <c r="AN378" i="1"/>
  <c r="AO378" i="1"/>
  <c r="AP378" i="1"/>
  <c r="AJ379" i="1"/>
  <c r="AK379" i="1"/>
  <c r="AL379" i="1"/>
  <c r="AM379" i="1"/>
  <c r="AN379" i="1"/>
  <c r="AO379" i="1"/>
  <c r="AP379" i="1"/>
  <c r="AJ380" i="1"/>
  <c r="AK380" i="1"/>
  <c r="AL380" i="1"/>
  <c r="AM380" i="1"/>
  <c r="AN380" i="1"/>
  <c r="AO380" i="1"/>
  <c r="AP380" i="1"/>
  <c r="AJ381" i="1"/>
  <c r="AK381" i="1"/>
  <c r="AL381" i="1"/>
  <c r="AM381" i="1"/>
  <c r="AN381" i="1"/>
  <c r="AO381" i="1"/>
  <c r="AP381" i="1"/>
  <c r="AJ382" i="1"/>
  <c r="AK382" i="1"/>
  <c r="AL382" i="1"/>
  <c r="AM382" i="1"/>
  <c r="AN382" i="1"/>
  <c r="AO382" i="1"/>
  <c r="AP382" i="1"/>
  <c r="AJ383" i="1"/>
  <c r="AK383" i="1"/>
  <c r="AL383" i="1"/>
  <c r="AM383" i="1"/>
  <c r="AN383" i="1"/>
  <c r="AO383" i="1"/>
  <c r="AP383" i="1"/>
  <c r="AJ384" i="1"/>
  <c r="AK384" i="1"/>
  <c r="AL384" i="1"/>
  <c r="AM384" i="1"/>
  <c r="AN384" i="1"/>
  <c r="AO384" i="1"/>
  <c r="AP384" i="1"/>
  <c r="AJ385" i="1"/>
  <c r="AK385" i="1"/>
  <c r="AL385" i="1"/>
  <c r="AM385" i="1"/>
  <c r="AN385" i="1"/>
  <c r="AO385" i="1"/>
  <c r="AP385" i="1"/>
  <c r="AJ386" i="1"/>
  <c r="AK386" i="1"/>
  <c r="AL386" i="1"/>
  <c r="AM386" i="1"/>
  <c r="AN386" i="1"/>
  <c r="AO386" i="1"/>
  <c r="AP386" i="1"/>
  <c r="AJ387" i="1"/>
  <c r="AK387" i="1"/>
  <c r="AL387" i="1"/>
  <c r="AM387" i="1"/>
  <c r="AN387" i="1"/>
  <c r="AO387" i="1"/>
  <c r="AP387" i="1"/>
  <c r="AJ388" i="1"/>
  <c r="AK388" i="1"/>
  <c r="AL388" i="1"/>
  <c r="AM388" i="1"/>
  <c r="AN388" i="1"/>
  <c r="AO388" i="1"/>
  <c r="AP388" i="1"/>
  <c r="AJ389" i="1"/>
  <c r="AK389" i="1"/>
  <c r="AL389" i="1"/>
  <c r="AM389" i="1"/>
  <c r="AN389" i="1"/>
  <c r="AO389" i="1"/>
  <c r="AP389" i="1"/>
  <c r="AJ390" i="1"/>
  <c r="AK390" i="1"/>
  <c r="AL390" i="1"/>
  <c r="AM390" i="1"/>
  <c r="AN390" i="1"/>
  <c r="AO390" i="1"/>
  <c r="AP390" i="1"/>
  <c r="AJ391" i="1"/>
  <c r="AK391" i="1"/>
  <c r="AL391" i="1"/>
  <c r="AM391" i="1"/>
  <c r="AN391" i="1"/>
  <c r="AO391" i="1"/>
  <c r="AP391" i="1"/>
  <c r="AJ392" i="1"/>
  <c r="AK392" i="1"/>
  <c r="AL392" i="1"/>
  <c r="AM392" i="1"/>
  <c r="AN392" i="1"/>
  <c r="AO392" i="1"/>
  <c r="AP392" i="1"/>
  <c r="AJ393" i="1"/>
  <c r="AK393" i="1"/>
  <c r="AL393" i="1"/>
  <c r="AM393" i="1"/>
  <c r="AN393" i="1"/>
  <c r="AO393" i="1"/>
  <c r="AP393" i="1"/>
  <c r="AJ394" i="1"/>
  <c r="AK394" i="1"/>
  <c r="AL394" i="1"/>
  <c r="AM394" i="1"/>
  <c r="AN394" i="1"/>
  <c r="AO394" i="1"/>
  <c r="AP394" i="1"/>
  <c r="AJ395" i="1"/>
  <c r="AK395" i="1"/>
  <c r="AL395" i="1"/>
  <c r="AM395" i="1"/>
  <c r="AN395" i="1"/>
  <c r="AO395" i="1"/>
  <c r="AP395" i="1"/>
  <c r="AJ396" i="1"/>
  <c r="AK396" i="1"/>
  <c r="AL396" i="1"/>
  <c r="AM396" i="1"/>
  <c r="AN396" i="1"/>
  <c r="AO396" i="1"/>
  <c r="AP396" i="1"/>
  <c r="AJ397" i="1"/>
  <c r="AK397" i="1"/>
  <c r="AL397" i="1"/>
  <c r="AM397" i="1"/>
  <c r="AN397" i="1"/>
  <c r="AO397" i="1"/>
  <c r="AP397" i="1"/>
  <c r="AJ398" i="1"/>
  <c r="AK398" i="1"/>
  <c r="AL398" i="1"/>
  <c r="AM398" i="1"/>
  <c r="AN398" i="1"/>
  <c r="AO398" i="1"/>
  <c r="AP398" i="1"/>
  <c r="AJ399" i="1"/>
  <c r="AK399" i="1"/>
  <c r="AL399" i="1"/>
  <c r="AM399" i="1"/>
  <c r="AN399" i="1"/>
  <c r="AO399" i="1"/>
  <c r="AP399" i="1"/>
  <c r="AJ400" i="1"/>
  <c r="AK400" i="1"/>
  <c r="AL400" i="1"/>
  <c r="AM400" i="1"/>
  <c r="AN400" i="1"/>
  <c r="AO400" i="1"/>
  <c r="AP400" i="1"/>
  <c r="AJ401" i="1"/>
  <c r="AK401" i="1"/>
  <c r="AL401" i="1"/>
  <c r="AM401" i="1"/>
  <c r="AN401" i="1"/>
  <c r="AO401" i="1"/>
  <c r="AP401" i="1"/>
  <c r="AJ402" i="1"/>
  <c r="AK402" i="1"/>
  <c r="AL402" i="1"/>
  <c r="AM402" i="1"/>
  <c r="AN402" i="1"/>
  <c r="AO402" i="1"/>
  <c r="AP402" i="1"/>
  <c r="AJ403" i="1"/>
  <c r="AK403" i="1"/>
  <c r="AL403" i="1"/>
  <c r="AM403" i="1"/>
  <c r="AN403" i="1"/>
  <c r="AO403" i="1"/>
  <c r="AP403" i="1"/>
  <c r="AJ404" i="1"/>
  <c r="AK404" i="1"/>
  <c r="AL404" i="1"/>
  <c r="AM404" i="1"/>
  <c r="AN404" i="1"/>
  <c r="AO404" i="1"/>
  <c r="AP404" i="1"/>
  <c r="AJ405" i="1"/>
  <c r="AK405" i="1"/>
  <c r="AL405" i="1"/>
  <c r="AM405" i="1"/>
  <c r="AN405" i="1"/>
  <c r="AO405" i="1"/>
  <c r="AP405" i="1"/>
  <c r="AJ406" i="1"/>
  <c r="AK406" i="1"/>
  <c r="AL406" i="1"/>
  <c r="AM406" i="1"/>
  <c r="AN406" i="1"/>
  <c r="AO406" i="1"/>
  <c r="AP406" i="1"/>
  <c r="AJ407" i="1"/>
  <c r="AK407" i="1"/>
  <c r="AL407" i="1"/>
  <c r="AM407" i="1"/>
  <c r="AN407" i="1"/>
  <c r="AO407" i="1"/>
  <c r="AP407" i="1"/>
  <c r="AJ408" i="1"/>
  <c r="AK408" i="1"/>
  <c r="AL408" i="1"/>
  <c r="AM408" i="1"/>
  <c r="AN408" i="1"/>
  <c r="AO408" i="1"/>
  <c r="AP408" i="1"/>
  <c r="AJ409" i="1"/>
  <c r="AK409" i="1"/>
  <c r="AL409" i="1"/>
  <c r="AM409" i="1"/>
  <c r="AN409" i="1"/>
  <c r="AO409" i="1"/>
  <c r="AP409" i="1"/>
  <c r="AJ410" i="1"/>
  <c r="AK410" i="1"/>
  <c r="AL410" i="1"/>
  <c r="AM410" i="1"/>
  <c r="AN410" i="1"/>
  <c r="AO410" i="1"/>
  <c r="AP410" i="1"/>
  <c r="AJ411" i="1"/>
  <c r="AK411" i="1"/>
  <c r="AL411" i="1"/>
  <c r="AM411" i="1"/>
  <c r="AN411" i="1"/>
  <c r="AO411" i="1"/>
  <c r="AP411" i="1"/>
  <c r="AJ412" i="1"/>
  <c r="AK412" i="1"/>
  <c r="AL412" i="1"/>
  <c r="AM412" i="1"/>
  <c r="AN412" i="1"/>
  <c r="AO412" i="1"/>
  <c r="AP412" i="1"/>
  <c r="AJ413" i="1"/>
  <c r="AK413" i="1"/>
  <c r="AL413" i="1"/>
  <c r="AM413" i="1"/>
  <c r="AN413" i="1"/>
  <c r="AO413" i="1"/>
  <c r="AP413" i="1"/>
  <c r="AJ414" i="1"/>
  <c r="AK414" i="1"/>
  <c r="AL414" i="1"/>
  <c r="AM414" i="1"/>
  <c r="AN414" i="1"/>
  <c r="AO414" i="1"/>
  <c r="AP414" i="1"/>
  <c r="AJ415" i="1"/>
  <c r="AK415" i="1"/>
  <c r="AL415" i="1"/>
  <c r="AM415" i="1"/>
  <c r="AN415" i="1"/>
  <c r="AO415" i="1"/>
  <c r="AP415" i="1"/>
  <c r="AJ416" i="1"/>
  <c r="AK416" i="1"/>
  <c r="AL416" i="1"/>
  <c r="AM416" i="1"/>
  <c r="AN416" i="1"/>
  <c r="AO416" i="1"/>
  <c r="AP416" i="1"/>
  <c r="AJ417" i="1"/>
  <c r="AK417" i="1"/>
  <c r="AL417" i="1"/>
  <c r="AM417" i="1"/>
  <c r="AN417" i="1"/>
  <c r="AO417" i="1"/>
  <c r="AP417" i="1"/>
  <c r="AJ418" i="1"/>
  <c r="AK418" i="1"/>
  <c r="AL418" i="1"/>
  <c r="AM418" i="1"/>
  <c r="AN418" i="1"/>
  <c r="AO418" i="1"/>
  <c r="AP418" i="1"/>
  <c r="AJ419" i="1"/>
  <c r="AK419" i="1"/>
  <c r="AL419" i="1"/>
  <c r="AM419" i="1"/>
  <c r="AN419" i="1"/>
  <c r="AO419" i="1"/>
  <c r="AP419" i="1"/>
  <c r="AJ420" i="1"/>
  <c r="AK420" i="1"/>
  <c r="AL420" i="1"/>
  <c r="AM420" i="1"/>
  <c r="AN420" i="1"/>
  <c r="AO420" i="1"/>
  <c r="AP420" i="1"/>
  <c r="AJ421" i="1"/>
  <c r="AK421" i="1"/>
  <c r="AL421" i="1"/>
  <c r="AM421" i="1"/>
  <c r="AN421" i="1"/>
  <c r="AO421" i="1"/>
  <c r="AP421" i="1"/>
  <c r="AJ422" i="1"/>
  <c r="AK422" i="1"/>
  <c r="AL422" i="1"/>
  <c r="AM422" i="1"/>
  <c r="AN422" i="1"/>
  <c r="AO422" i="1"/>
  <c r="AP422" i="1"/>
  <c r="AJ423" i="1"/>
  <c r="AK423" i="1"/>
  <c r="AL423" i="1"/>
  <c r="AM423" i="1"/>
  <c r="AN423" i="1"/>
  <c r="AO423" i="1"/>
  <c r="AP423" i="1"/>
  <c r="AJ424" i="1"/>
  <c r="AK424" i="1"/>
  <c r="AL424" i="1"/>
  <c r="AM424" i="1"/>
  <c r="AN424" i="1"/>
  <c r="AO424" i="1"/>
  <c r="AP424" i="1"/>
  <c r="AJ425" i="1"/>
  <c r="AK425" i="1"/>
  <c r="AL425" i="1"/>
  <c r="AM425" i="1"/>
  <c r="AN425" i="1"/>
  <c r="AO425" i="1"/>
  <c r="AP425" i="1"/>
  <c r="AJ426" i="1"/>
  <c r="AK426" i="1"/>
  <c r="AL426" i="1"/>
  <c r="AM426" i="1"/>
  <c r="AN426" i="1"/>
  <c r="AO426" i="1"/>
  <c r="AP426" i="1"/>
  <c r="AJ427" i="1"/>
  <c r="AK427" i="1"/>
  <c r="AL427" i="1"/>
  <c r="AM427" i="1"/>
  <c r="AN427" i="1"/>
  <c r="AO427" i="1"/>
  <c r="AP427" i="1"/>
  <c r="AJ428" i="1"/>
  <c r="AK428" i="1"/>
  <c r="AL428" i="1"/>
  <c r="AM428" i="1"/>
  <c r="AN428" i="1"/>
  <c r="AO428" i="1"/>
  <c r="AP428" i="1"/>
  <c r="AJ429" i="1"/>
  <c r="AK429" i="1"/>
  <c r="AL429" i="1"/>
  <c r="AM429" i="1"/>
  <c r="AN429" i="1"/>
  <c r="AO429" i="1"/>
  <c r="AP429" i="1"/>
  <c r="AJ430" i="1"/>
  <c r="AK430" i="1"/>
  <c r="AL430" i="1"/>
  <c r="AM430" i="1"/>
  <c r="AN430" i="1"/>
  <c r="AO430" i="1"/>
  <c r="AP430" i="1"/>
  <c r="AJ431" i="1"/>
  <c r="AK431" i="1"/>
  <c r="AL431" i="1"/>
  <c r="AM431" i="1"/>
  <c r="AN431" i="1"/>
  <c r="AO431" i="1"/>
  <c r="AP431" i="1"/>
  <c r="AJ432" i="1"/>
  <c r="AK432" i="1"/>
  <c r="AL432" i="1"/>
  <c r="AM432" i="1"/>
  <c r="AN432" i="1"/>
  <c r="AO432" i="1"/>
  <c r="AP432" i="1"/>
  <c r="AJ433" i="1"/>
  <c r="AK433" i="1"/>
  <c r="AL433" i="1"/>
  <c r="AM433" i="1"/>
  <c r="AN433" i="1"/>
  <c r="AO433" i="1"/>
  <c r="AP433" i="1"/>
  <c r="AJ434" i="1"/>
  <c r="AK434" i="1"/>
  <c r="AL434" i="1"/>
  <c r="AM434" i="1"/>
  <c r="AN434" i="1"/>
  <c r="AO434" i="1"/>
  <c r="AP434" i="1"/>
  <c r="AJ435" i="1"/>
  <c r="AK435" i="1"/>
  <c r="AL435" i="1"/>
  <c r="AM435" i="1"/>
  <c r="AN435" i="1"/>
  <c r="AO435" i="1"/>
  <c r="AP435" i="1"/>
  <c r="AJ436" i="1"/>
  <c r="AK436" i="1"/>
  <c r="AL436" i="1"/>
  <c r="AM436" i="1"/>
  <c r="AN436" i="1"/>
  <c r="AO436" i="1"/>
  <c r="AP436" i="1"/>
  <c r="AJ437" i="1"/>
  <c r="AK437" i="1"/>
  <c r="AL437" i="1"/>
  <c r="AM437" i="1"/>
  <c r="AN437" i="1"/>
  <c r="AO437" i="1"/>
  <c r="AP437" i="1"/>
  <c r="AJ438" i="1"/>
  <c r="AK438" i="1"/>
  <c r="AL438" i="1"/>
  <c r="AM438" i="1"/>
  <c r="AN438" i="1"/>
  <c r="AO438" i="1"/>
  <c r="AP438" i="1"/>
  <c r="AJ439" i="1"/>
  <c r="AK439" i="1"/>
  <c r="AL439" i="1"/>
  <c r="AM439" i="1"/>
  <c r="AN439" i="1"/>
  <c r="AO439" i="1"/>
  <c r="AP439" i="1"/>
  <c r="AJ440" i="1"/>
  <c r="AK440" i="1"/>
  <c r="AL440" i="1"/>
  <c r="AM440" i="1"/>
  <c r="AN440" i="1"/>
  <c r="AO440" i="1"/>
  <c r="AP440" i="1"/>
  <c r="AJ441" i="1"/>
  <c r="AK441" i="1"/>
  <c r="AL441" i="1"/>
  <c r="AM441" i="1"/>
  <c r="AN441" i="1"/>
  <c r="AO441" i="1"/>
  <c r="AP441" i="1"/>
  <c r="AJ442" i="1"/>
  <c r="AK442" i="1"/>
  <c r="AL442" i="1"/>
  <c r="AM442" i="1"/>
  <c r="AN442" i="1"/>
  <c r="AO442" i="1"/>
  <c r="AP442" i="1"/>
  <c r="AJ443" i="1"/>
  <c r="AK443" i="1"/>
  <c r="AL443" i="1"/>
  <c r="AM443" i="1"/>
  <c r="AN443" i="1"/>
  <c r="AO443" i="1"/>
  <c r="AP443" i="1"/>
  <c r="AJ444" i="1"/>
  <c r="AK444" i="1"/>
  <c r="AL444" i="1"/>
  <c r="AM444" i="1"/>
  <c r="AN444" i="1"/>
  <c r="AO444" i="1"/>
  <c r="AP444" i="1"/>
  <c r="AJ445" i="1"/>
  <c r="AK445" i="1"/>
  <c r="AL445" i="1"/>
  <c r="AM445" i="1"/>
  <c r="AN445" i="1"/>
  <c r="AO445" i="1"/>
  <c r="AP445" i="1"/>
  <c r="AJ446" i="1"/>
  <c r="AK446" i="1"/>
  <c r="AL446" i="1"/>
  <c r="AM446" i="1"/>
  <c r="AN446" i="1"/>
  <c r="AO446" i="1"/>
  <c r="AP446" i="1"/>
  <c r="AJ447" i="1"/>
  <c r="AK447" i="1"/>
  <c r="AL447" i="1"/>
  <c r="AM447" i="1"/>
  <c r="AN447" i="1"/>
  <c r="AO447" i="1"/>
  <c r="AP447" i="1"/>
  <c r="AJ448" i="1"/>
  <c r="AK448" i="1"/>
  <c r="AL448" i="1"/>
  <c r="AM448" i="1"/>
  <c r="AN448" i="1"/>
  <c r="AO448" i="1"/>
  <c r="AP448" i="1"/>
  <c r="AJ449" i="1"/>
  <c r="AK449" i="1"/>
  <c r="AL449" i="1"/>
  <c r="AM449" i="1"/>
  <c r="AN449" i="1"/>
  <c r="AO449" i="1"/>
  <c r="AP449" i="1"/>
  <c r="AJ450" i="1"/>
  <c r="AK450" i="1"/>
  <c r="AL450" i="1"/>
  <c r="AM450" i="1"/>
  <c r="AN450" i="1"/>
  <c r="AO450" i="1"/>
  <c r="AP450" i="1"/>
  <c r="AJ451" i="1"/>
  <c r="AK451" i="1"/>
  <c r="AL451" i="1"/>
  <c r="AM451" i="1"/>
  <c r="AN451" i="1"/>
  <c r="AO451" i="1"/>
  <c r="AP451" i="1"/>
  <c r="AJ452" i="1"/>
  <c r="AK452" i="1"/>
  <c r="AL452" i="1"/>
  <c r="AM452" i="1"/>
  <c r="AN452" i="1"/>
  <c r="AO452" i="1"/>
  <c r="AP452" i="1"/>
  <c r="AJ453" i="1"/>
  <c r="AK453" i="1"/>
  <c r="AL453" i="1"/>
  <c r="AM453" i="1"/>
  <c r="AN453" i="1"/>
  <c r="AO453" i="1"/>
  <c r="AP453" i="1"/>
  <c r="AJ454" i="1"/>
  <c r="AK454" i="1"/>
  <c r="AL454" i="1"/>
  <c r="AM454" i="1"/>
  <c r="AN454" i="1"/>
  <c r="AO454" i="1"/>
  <c r="AP454" i="1"/>
  <c r="AJ455" i="1"/>
  <c r="AK455" i="1"/>
  <c r="AL455" i="1"/>
  <c r="AM455" i="1"/>
  <c r="AN455" i="1"/>
  <c r="AO455" i="1"/>
  <c r="AP455" i="1"/>
  <c r="AJ456" i="1"/>
  <c r="AK456" i="1"/>
  <c r="AL456" i="1"/>
  <c r="AM456" i="1"/>
  <c r="AN456" i="1"/>
  <c r="AO456" i="1"/>
  <c r="AP456" i="1"/>
  <c r="AJ457" i="1"/>
  <c r="AK457" i="1"/>
  <c r="AL457" i="1"/>
  <c r="AM457" i="1"/>
  <c r="AN457" i="1"/>
  <c r="AO457" i="1"/>
  <c r="AP457" i="1"/>
  <c r="AJ458" i="1"/>
  <c r="AK458" i="1"/>
  <c r="AL458" i="1"/>
  <c r="AM458" i="1"/>
  <c r="AN458" i="1"/>
  <c r="AO458" i="1"/>
  <c r="AP458" i="1"/>
  <c r="AJ459" i="1"/>
  <c r="AK459" i="1"/>
  <c r="AL459" i="1"/>
  <c r="AM459" i="1"/>
  <c r="AN459" i="1"/>
  <c r="AO459" i="1"/>
  <c r="AP459" i="1"/>
  <c r="AJ460" i="1"/>
  <c r="AK460" i="1"/>
  <c r="AL460" i="1"/>
  <c r="AM460" i="1"/>
  <c r="AN460" i="1"/>
  <c r="AO460" i="1"/>
  <c r="AP460" i="1"/>
  <c r="AJ461" i="1"/>
  <c r="AK461" i="1"/>
  <c r="AL461" i="1"/>
  <c r="AM461" i="1"/>
  <c r="AN461" i="1"/>
  <c r="AO461" i="1"/>
  <c r="AP461" i="1"/>
  <c r="AJ462" i="1"/>
  <c r="AK462" i="1"/>
  <c r="AL462" i="1"/>
  <c r="AM462" i="1"/>
  <c r="AN462" i="1"/>
  <c r="AO462" i="1"/>
  <c r="AP462" i="1"/>
  <c r="AJ463" i="1"/>
  <c r="AK463" i="1"/>
  <c r="AL463" i="1"/>
  <c r="AM463" i="1"/>
  <c r="AN463" i="1"/>
  <c r="AO463" i="1"/>
  <c r="AP463" i="1"/>
  <c r="AJ464" i="1"/>
  <c r="AK464" i="1"/>
  <c r="AL464" i="1"/>
  <c r="AM464" i="1"/>
  <c r="AN464" i="1"/>
  <c r="AO464" i="1"/>
  <c r="AP464" i="1"/>
  <c r="AJ465" i="1"/>
  <c r="AK465" i="1"/>
  <c r="AL465" i="1"/>
  <c r="AM465" i="1"/>
  <c r="AN465" i="1"/>
  <c r="AO465" i="1"/>
  <c r="AP465" i="1"/>
  <c r="AJ466" i="1"/>
  <c r="AK466" i="1"/>
  <c r="AL466" i="1"/>
  <c r="AM466" i="1"/>
  <c r="AN466" i="1"/>
  <c r="AO466" i="1"/>
  <c r="AP466" i="1"/>
  <c r="AJ467" i="1"/>
  <c r="AK467" i="1"/>
  <c r="AL467" i="1"/>
  <c r="AM467" i="1"/>
  <c r="AN467" i="1"/>
  <c r="AO467" i="1"/>
  <c r="AP467" i="1"/>
  <c r="AJ468" i="1"/>
  <c r="AK468" i="1"/>
  <c r="AL468" i="1"/>
  <c r="AM468" i="1"/>
  <c r="AN468" i="1"/>
  <c r="AO468" i="1"/>
  <c r="AP468" i="1"/>
  <c r="AJ469" i="1"/>
  <c r="AK469" i="1"/>
  <c r="AL469" i="1"/>
  <c r="AM469" i="1"/>
  <c r="AN469" i="1"/>
  <c r="AO469" i="1"/>
  <c r="AP469" i="1"/>
  <c r="AJ470" i="1"/>
  <c r="AK470" i="1"/>
  <c r="AL470" i="1"/>
  <c r="AM470" i="1"/>
  <c r="AN470" i="1"/>
  <c r="AO470" i="1"/>
  <c r="AP470" i="1"/>
  <c r="AJ471" i="1"/>
  <c r="AK471" i="1"/>
  <c r="AL471" i="1"/>
  <c r="AM471" i="1"/>
  <c r="AN471" i="1"/>
  <c r="AO471" i="1"/>
  <c r="AP471" i="1"/>
  <c r="AJ472" i="1"/>
  <c r="AK472" i="1"/>
  <c r="AL472" i="1"/>
  <c r="AM472" i="1"/>
  <c r="AN472" i="1"/>
  <c r="AO472" i="1"/>
  <c r="AP472" i="1"/>
  <c r="AJ473" i="1"/>
  <c r="AK473" i="1"/>
  <c r="AL473" i="1"/>
  <c r="AM473" i="1"/>
  <c r="AN473" i="1"/>
  <c r="AO473" i="1"/>
  <c r="AP473" i="1"/>
  <c r="AJ474" i="1"/>
  <c r="AK474" i="1"/>
  <c r="AL474" i="1"/>
  <c r="AM474" i="1"/>
  <c r="AN474" i="1"/>
  <c r="AO474" i="1"/>
  <c r="AP474" i="1"/>
  <c r="AJ475" i="1"/>
  <c r="AK475" i="1"/>
  <c r="AL475" i="1"/>
  <c r="AM475" i="1"/>
  <c r="AN475" i="1"/>
  <c r="AO475" i="1"/>
  <c r="AP475" i="1"/>
  <c r="AJ476" i="1"/>
  <c r="AK476" i="1"/>
  <c r="AL476" i="1"/>
  <c r="AM476" i="1"/>
  <c r="AN476" i="1"/>
  <c r="AO476" i="1"/>
  <c r="AP476" i="1"/>
  <c r="AJ477" i="1"/>
  <c r="AK477" i="1"/>
  <c r="AL477" i="1"/>
  <c r="AM477" i="1"/>
  <c r="AN477" i="1"/>
  <c r="AO477" i="1"/>
  <c r="AP477" i="1"/>
  <c r="AJ478" i="1"/>
  <c r="AK478" i="1"/>
  <c r="AL478" i="1"/>
  <c r="AM478" i="1"/>
  <c r="AN478" i="1"/>
  <c r="AO478" i="1"/>
  <c r="AP478" i="1"/>
  <c r="AJ479" i="1"/>
  <c r="AK479" i="1"/>
  <c r="AL479" i="1"/>
  <c r="AM479" i="1"/>
  <c r="AN479" i="1"/>
  <c r="AO479" i="1"/>
  <c r="AP479" i="1"/>
  <c r="AJ480" i="1"/>
  <c r="AK480" i="1"/>
  <c r="AL480" i="1"/>
  <c r="AM480" i="1"/>
  <c r="AN480" i="1"/>
  <c r="AO480" i="1"/>
  <c r="AP480" i="1"/>
  <c r="AJ481" i="1"/>
  <c r="AK481" i="1"/>
  <c r="AL481" i="1"/>
  <c r="AM481" i="1"/>
  <c r="AN481" i="1"/>
  <c r="AO481" i="1"/>
  <c r="AP481" i="1"/>
  <c r="AJ482" i="1"/>
  <c r="AK482" i="1"/>
  <c r="AL482" i="1"/>
  <c r="AM482" i="1"/>
  <c r="AN482" i="1"/>
  <c r="AO482" i="1"/>
  <c r="AP482" i="1"/>
  <c r="AJ483" i="1"/>
  <c r="AK483" i="1"/>
  <c r="AL483" i="1"/>
  <c r="AM483" i="1"/>
  <c r="AN483" i="1"/>
  <c r="AO483" i="1"/>
  <c r="AP483" i="1"/>
  <c r="AJ484" i="1"/>
  <c r="AK484" i="1"/>
  <c r="AL484" i="1"/>
  <c r="AM484" i="1"/>
  <c r="AN484" i="1"/>
  <c r="AO484" i="1"/>
  <c r="AP484" i="1"/>
  <c r="AJ485" i="1"/>
  <c r="AK485" i="1"/>
  <c r="AL485" i="1"/>
  <c r="AM485" i="1"/>
  <c r="AN485" i="1"/>
  <c r="AO485" i="1"/>
  <c r="AP485" i="1"/>
  <c r="AJ486" i="1"/>
  <c r="AK486" i="1"/>
  <c r="AL486" i="1"/>
  <c r="AM486" i="1"/>
  <c r="AN486" i="1"/>
  <c r="AO486" i="1"/>
  <c r="AP486" i="1"/>
  <c r="AJ487" i="1"/>
  <c r="AK487" i="1"/>
  <c r="AL487" i="1"/>
  <c r="AM487" i="1"/>
  <c r="AN487" i="1"/>
  <c r="AO487" i="1"/>
  <c r="AP487" i="1"/>
  <c r="AJ488" i="1"/>
  <c r="AK488" i="1"/>
  <c r="AL488" i="1"/>
  <c r="AM488" i="1"/>
  <c r="AN488" i="1"/>
  <c r="AO488" i="1"/>
  <c r="AP488" i="1"/>
  <c r="AJ489" i="1"/>
  <c r="AK489" i="1"/>
  <c r="AL489" i="1"/>
  <c r="AM489" i="1"/>
  <c r="AN489" i="1"/>
  <c r="AO489" i="1"/>
  <c r="AP489" i="1"/>
  <c r="AJ490" i="1"/>
  <c r="AK490" i="1"/>
  <c r="AL490" i="1"/>
  <c r="AM490" i="1"/>
  <c r="AN490" i="1"/>
  <c r="AO490" i="1"/>
  <c r="AP490" i="1"/>
  <c r="AJ491" i="1"/>
  <c r="AK491" i="1"/>
  <c r="AL491" i="1"/>
  <c r="AM491" i="1"/>
  <c r="AN491" i="1"/>
  <c r="AO491" i="1"/>
  <c r="AP491" i="1"/>
  <c r="AJ492" i="1"/>
  <c r="AK492" i="1"/>
  <c r="AL492" i="1"/>
  <c r="AM492" i="1"/>
  <c r="AN492" i="1"/>
  <c r="AO492" i="1"/>
  <c r="AP492" i="1"/>
  <c r="AJ493" i="1"/>
  <c r="AK493" i="1"/>
  <c r="AL493" i="1"/>
  <c r="AM493" i="1"/>
  <c r="AN493" i="1"/>
  <c r="AO493" i="1"/>
  <c r="AP493" i="1"/>
  <c r="AJ494" i="1"/>
  <c r="AK494" i="1"/>
  <c r="AL494" i="1"/>
  <c r="AM494" i="1"/>
  <c r="AN494" i="1"/>
  <c r="AO494" i="1"/>
  <c r="AP494" i="1"/>
  <c r="AJ495" i="1"/>
  <c r="AK495" i="1"/>
  <c r="AL495" i="1"/>
  <c r="AM495" i="1"/>
  <c r="AN495" i="1"/>
  <c r="AO495" i="1"/>
  <c r="AP495" i="1"/>
  <c r="AJ496" i="1"/>
  <c r="AK496" i="1"/>
  <c r="AL496" i="1"/>
  <c r="AM496" i="1"/>
  <c r="AN496" i="1"/>
  <c r="AO496" i="1"/>
  <c r="AP496" i="1"/>
  <c r="AJ497" i="1"/>
  <c r="AK497" i="1"/>
  <c r="AL497" i="1"/>
  <c r="AM497" i="1"/>
  <c r="AN497" i="1"/>
  <c r="AO497" i="1"/>
  <c r="AP497" i="1"/>
  <c r="AJ498" i="1"/>
  <c r="AK498" i="1"/>
  <c r="AL498" i="1"/>
  <c r="AM498" i="1"/>
  <c r="AN498" i="1"/>
  <c r="AO498" i="1"/>
  <c r="AP498" i="1"/>
  <c r="AJ499" i="1"/>
  <c r="AK499" i="1"/>
  <c r="AL499" i="1"/>
  <c r="AM499" i="1"/>
  <c r="AN499" i="1"/>
  <c r="AO499" i="1"/>
  <c r="AP499" i="1"/>
  <c r="AJ500" i="1"/>
  <c r="AK500" i="1"/>
  <c r="AL500" i="1"/>
  <c r="AM500" i="1"/>
  <c r="AN500" i="1"/>
  <c r="AO500" i="1"/>
  <c r="AP500" i="1"/>
  <c r="AJ501" i="1"/>
  <c r="AK501" i="1"/>
  <c r="AL501" i="1"/>
  <c r="AM501" i="1"/>
  <c r="AN501" i="1"/>
  <c r="AO501" i="1"/>
  <c r="AP501" i="1"/>
  <c r="AJ502" i="1"/>
  <c r="AK502" i="1"/>
  <c r="AL502" i="1"/>
  <c r="AM502" i="1"/>
  <c r="AN502" i="1"/>
  <c r="AO502" i="1"/>
  <c r="AP502" i="1"/>
  <c r="AJ503" i="1"/>
  <c r="AK503" i="1"/>
  <c r="AL503" i="1"/>
  <c r="AM503" i="1"/>
  <c r="AN503" i="1"/>
  <c r="AO503" i="1"/>
  <c r="AP503" i="1"/>
  <c r="AJ504" i="1"/>
  <c r="AK504" i="1"/>
  <c r="AL504" i="1"/>
  <c r="AM504" i="1"/>
  <c r="AN504" i="1"/>
  <c r="AO504" i="1"/>
  <c r="AP504" i="1"/>
  <c r="AJ505" i="1"/>
  <c r="AK505" i="1"/>
  <c r="AL505" i="1"/>
  <c r="AM505" i="1"/>
  <c r="AN505" i="1"/>
  <c r="AO505" i="1"/>
  <c r="AP505" i="1"/>
  <c r="AJ506" i="1"/>
  <c r="AK506" i="1"/>
  <c r="AL506" i="1"/>
  <c r="AM506" i="1"/>
  <c r="AN506" i="1"/>
  <c r="AO506" i="1"/>
  <c r="AP506" i="1"/>
  <c r="AJ507" i="1"/>
  <c r="AK507" i="1"/>
  <c r="AL507" i="1"/>
  <c r="AM507" i="1"/>
  <c r="AN507" i="1"/>
  <c r="AO507" i="1"/>
  <c r="AP507" i="1"/>
  <c r="AJ508" i="1"/>
  <c r="AK508" i="1"/>
  <c r="AL508" i="1"/>
  <c r="AM508" i="1"/>
  <c r="AN508" i="1"/>
  <c r="AO508" i="1"/>
  <c r="AP508" i="1"/>
  <c r="AJ509" i="1"/>
  <c r="AK509" i="1"/>
  <c r="AL509" i="1"/>
  <c r="AM509" i="1"/>
  <c r="AN509" i="1"/>
  <c r="AO509" i="1"/>
  <c r="AP509" i="1"/>
  <c r="AJ510" i="1"/>
  <c r="AK510" i="1"/>
  <c r="AL510" i="1"/>
  <c r="AM510" i="1"/>
  <c r="AN510" i="1"/>
  <c r="AO510" i="1"/>
  <c r="AP510" i="1"/>
  <c r="AJ511" i="1"/>
  <c r="AK511" i="1"/>
  <c r="AL511" i="1"/>
  <c r="AM511" i="1"/>
  <c r="AN511" i="1"/>
  <c r="AO511" i="1"/>
  <c r="AP511" i="1"/>
  <c r="AJ512" i="1"/>
  <c r="AK512" i="1"/>
  <c r="AL512" i="1"/>
  <c r="AM512" i="1"/>
  <c r="AN512" i="1"/>
  <c r="AO512" i="1"/>
  <c r="AP512" i="1"/>
  <c r="AJ513" i="1"/>
  <c r="AK513" i="1"/>
  <c r="AL513" i="1"/>
  <c r="AM513" i="1"/>
  <c r="AN513" i="1"/>
  <c r="AO513" i="1"/>
  <c r="AP513" i="1"/>
  <c r="AJ514" i="1"/>
  <c r="AK514" i="1"/>
  <c r="AL514" i="1"/>
  <c r="AM514" i="1"/>
  <c r="AN514" i="1"/>
  <c r="AO514" i="1"/>
  <c r="AP514" i="1"/>
  <c r="AJ515" i="1"/>
  <c r="AK515" i="1"/>
  <c r="AL515" i="1"/>
  <c r="AM515" i="1"/>
  <c r="AN515" i="1"/>
  <c r="AO515" i="1"/>
  <c r="AP515" i="1"/>
  <c r="AJ516" i="1"/>
  <c r="AK516" i="1"/>
  <c r="AL516" i="1"/>
  <c r="AM516" i="1"/>
  <c r="AN516" i="1"/>
  <c r="AO516" i="1"/>
  <c r="AP516" i="1"/>
  <c r="AJ517" i="1"/>
  <c r="AK517" i="1"/>
  <c r="AL517" i="1"/>
  <c r="AM517" i="1"/>
  <c r="AN517" i="1"/>
  <c r="AO517" i="1"/>
  <c r="AP517" i="1"/>
  <c r="AJ518" i="1"/>
  <c r="AK518" i="1"/>
  <c r="AL518" i="1"/>
  <c r="AM518" i="1"/>
  <c r="AN518" i="1"/>
  <c r="AO518" i="1"/>
  <c r="AP518" i="1"/>
  <c r="AJ519" i="1"/>
  <c r="AK519" i="1"/>
  <c r="AL519" i="1"/>
  <c r="AM519" i="1"/>
  <c r="AN519" i="1"/>
  <c r="AO519" i="1"/>
  <c r="AP519" i="1"/>
  <c r="AJ520" i="1"/>
  <c r="AK520" i="1"/>
  <c r="AL520" i="1"/>
  <c r="AM520" i="1"/>
  <c r="AN520" i="1"/>
  <c r="AO520" i="1"/>
  <c r="AP520" i="1"/>
  <c r="AJ521" i="1"/>
  <c r="AK521" i="1"/>
  <c r="AL521" i="1"/>
  <c r="AM521" i="1"/>
  <c r="AN521" i="1"/>
  <c r="AO521" i="1"/>
  <c r="AP521" i="1"/>
  <c r="AJ522" i="1"/>
  <c r="AK522" i="1"/>
  <c r="AL522" i="1"/>
  <c r="AM522" i="1"/>
  <c r="AN522" i="1"/>
  <c r="AO522" i="1"/>
  <c r="AP522" i="1"/>
  <c r="AJ523" i="1"/>
  <c r="AK523" i="1"/>
  <c r="AL523" i="1"/>
  <c r="AM523" i="1"/>
  <c r="AN523" i="1"/>
  <c r="AO523" i="1"/>
  <c r="AP523" i="1"/>
  <c r="AJ524" i="1"/>
  <c r="AK524" i="1"/>
  <c r="AL524" i="1"/>
  <c r="AM524" i="1"/>
  <c r="AN524" i="1"/>
  <c r="AO524" i="1"/>
  <c r="AP524" i="1"/>
  <c r="AJ525" i="1"/>
  <c r="AK525" i="1"/>
  <c r="AL525" i="1"/>
  <c r="AM525" i="1"/>
  <c r="AN525" i="1"/>
  <c r="AO525" i="1"/>
  <c r="AP525" i="1"/>
  <c r="AJ526" i="1"/>
  <c r="AK526" i="1"/>
  <c r="AL526" i="1"/>
  <c r="AM526" i="1"/>
  <c r="AN526" i="1"/>
  <c r="AO526" i="1"/>
  <c r="AP526" i="1"/>
  <c r="AJ527" i="1"/>
  <c r="AK527" i="1"/>
  <c r="AL527" i="1"/>
  <c r="AM527" i="1"/>
  <c r="AN527" i="1"/>
  <c r="AO527" i="1"/>
  <c r="AP527" i="1"/>
  <c r="AJ528" i="1"/>
  <c r="AK528" i="1"/>
  <c r="AL528" i="1"/>
  <c r="AM528" i="1"/>
  <c r="AN528" i="1"/>
  <c r="AO528" i="1"/>
  <c r="AP528" i="1"/>
  <c r="AJ529" i="1"/>
  <c r="AK529" i="1"/>
  <c r="AL529" i="1"/>
  <c r="AM529" i="1"/>
  <c r="AN529" i="1"/>
  <c r="AO529" i="1"/>
  <c r="AP529" i="1"/>
  <c r="AJ530" i="1"/>
  <c r="AK530" i="1"/>
  <c r="AL530" i="1"/>
  <c r="AM530" i="1"/>
  <c r="AN530" i="1"/>
  <c r="AO530" i="1"/>
  <c r="AP530" i="1"/>
  <c r="AJ531" i="1"/>
  <c r="AK531" i="1"/>
  <c r="AL531" i="1"/>
  <c r="AM531" i="1"/>
  <c r="AN531" i="1"/>
  <c r="AO531" i="1"/>
  <c r="AP531" i="1"/>
  <c r="AJ532" i="1"/>
  <c r="AK532" i="1"/>
  <c r="AL532" i="1"/>
  <c r="AM532" i="1"/>
  <c r="AN532" i="1"/>
  <c r="AO532" i="1"/>
  <c r="AP532" i="1"/>
  <c r="AJ533" i="1"/>
  <c r="AK533" i="1"/>
  <c r="AL533" i="1"/>
  <c r="AM533" i="1"/>
  <c r="AN533" i="1"/>
  <c r="AO533" i="1"/>
  <c r="AP533" i="1"/>
  <c r="AJ534" i="1"/>
  <c r="AK534" i="1"/>
  <c r="AL534" i="1"/>
  <c r="AM534" i="1"/>
  <c r="AN534" i="1"/>
  <c r="AO534" i="1"/>
  <c r="AP534" i="1"/>
  <c r="AJ535" i="1"/>
  <c r="AK535" i="1"/>
  <c r="AL535" i="1"/>
  <c r="AM535" i="1"/>
  <c r="AN535" i="1"/>
  <c r="AO535" i="1"/>
  <c r="AP535" i="1"/>
  <c r="AJ536" i="1"/>
  <c r="AK536" i="1"/>
  <c r="AL536" i="1"/>
  <c r="AM536" i="1"/>
  <c r="AN536" i="1"/>
  <c r="AO536" i="1"/>
  <c r="AP536" i="1"/>
  <c r="AJ537" i="1"/>
  <c r="AK537" i="1"/>
  <c r="AL537" i="1"/>
  <c r="AM537" i="1"/>
  <c r="AN537" i="1"/>
  <c r="AO537" i="1"/>
  <c r="AP537" i="1"/>
  <c r="AJ538" i="1"/>
  <c r="AK538" i="1"/>
  <c r="AL538" i="1"/>
  <c r="AM538" i="1"/>
  <c r="AN538" i="1"/>
  <c r="AO538" i="1"/>
  <c r="AP538" i="1"/>
  <c r="AJ539" i="1"/>
  <c r="AK539" i="1"/>
  <c r="AL539" i="1"/>
  <c r="AM539" i="1"/>
  <c r="AN539" i="1"/>
  <c r="AO539" i="1"/>
  <c r="AP539" i="1"/>
  <c r="AJ540" i="1"/>
  <c r="AK540" i="1"/>
  <c r="AL540" i="1"/>
  <c r="AM540" i="1"/>
  <c r="AN540" i="1"/>
  <c r="AO540" i="1"/>
  <c r="AP540" i="1"/>
  <c r="AJ541" i="1"/>
  <c r="AK541" i="1"/>
  <c r="AL541" i="1"/>
  <c r="AM541" i="1"/>
  <c r="AN541" i="1"/>
  <c r="AO541" i="1"/>
  <c r="AP541" i="1"/>
  <c r="AJ542" i="1"/>
  <c r="AK542" i="1"/>
  <c r="AL542" i="1"/>
  <c r="AM542" i="1"/>
  <c r="AN542" i="1"/>
  <c r="AO542" i="1"/>
  <c r="AP542" i="1"/>
  <c r="AJ543" i="1"/>
  <c r="AK543" i="1"/>
  <c r="AL543" i="1"/>
  <c r="AM543" i="1"/>
  <c r="AN543" i="1"/>
  <c r="AO543" i="1"/>
  <c r="AP543" i="1"/>
  <c r="AJ544" i="1"/>
  <c r="AK544" i="1"/>
  <c r="AL544" i="1"/>
  <c r="AM544" i="1"/>
  <c r="AN544" i="1"/>
  <c r="AO544" i="1"/>
  <c r="AP544" i="1"/>
  <c r="AJ545" i="1"/>
  <c r="AK545" i="1"/>
  <c r="AL545" i="1"/>
  <c r="AM545" i="1"/>
  <c r="AN545" i="1"/>
  <c r="AO545" i="1"/>
  <c r="AP545" i="1"/>
  <c r="AJ546" i="1"/>
  <c r="AK546" i="1"/>
  <c r="AL546" i="1"/>
  <c r="AM546" i="1"/>
  <c r="AN546" i="1"/>
  <c r="AO546" i="1"/>
  <c r="AP546" i="1"/>
  <c r="AJ547" i="1"/>
  <c r="AK547" i="1"/>
  <c r="AL547" i="1"/>
  <c r="AM547" i="1"/>
  <c r="AN547" i="1"/>
  <c r="AO547" i="1"/>
  <c r="AP547" i="1"/>
  <c r="AJ548" i="1"/>
  <c r="AK548" i="1"/>
  <c r="AL548" i="1"/>
  <c r="AM548" i="1"/>
  <c r="AN548" i="1"/>
  <c r="AO548" i="1"/>
  <c r="AP548" i="1"/>
  <c r="AJ549" i="1"/>
  <c r="AK549" i="1"/>
  <c r="AL549" i="1"/>
  <c r="AM549" i="1"/>
  <c r="AN549" i="1"/>
  <c r="AO549" i="1"/>
  <c r="AP549" i="1"/>
  <c r="AJ550" i="1"/>
  <c r="AK550" i="1"/>
  <c r="AL550" i="1"/>
  <c r="AM550" i="1"/>
  <c r="AN550" i="1"/>
  <c r="AO550" i="1"/>
  <c r="AP550" i="1"/>
  <c r="AJ551" i="1"/>
  <c r="AK551" i="1"/>
  <c r="AL551" i="1"/>
  <c r="AM551" i="1"/>
  <c r="AN551" i="1"/>
  <c r="AO551" i="1"/>
  <c r="AP551" i="1"/>
  <c r="AJ552" i="1"/>
  <c r="AK552" i="1"/>
  <c r="AL552" i="1"/>
  <c r="AM552" i="1"/>
  <c r="AN552" i="1"/>
  <c r="AO552" i="1"/>
  <c r="AP552" i="1"/>
  <c r="AJ553" i="1"/>
  <c r="AK553" i="1"/>
  <c r="AL553" i="1"/>
  <c r="AM553" i="1"/>
  <c r="AN553" i="1"/>
  <c r="AO553" i="1"/>
  <c r="AP553" i="1"/>
  <c r="AJ554" i="1"/>
  <c r="AK554" i="1"/>
  <c r="AL554" i="1"/>
  <c r="AM554" i="1"/>
  <c r="AN554" i="1"/>
  <c r="AO554" i="1"/>
  <c r="AP554" i="1"/>
  <c r="AJ555" i="1"/>
  <c r="AK555" i="1"/>
  <c r="AL555" i="1"/>
  <c r="AM555" i="1"/>
  <c r="AN555" i="1"/>
  <c r="AO555" i="1"/>
  <c r="AP555" i="1"/>
  <c r="AJ556" i="1"/>
  <c r="AK556" i="1"/>
  <c r="AL556" i="1"/>
  <c r="AM556" i="1"/>
  <c r="AN556" i="1"/>
  <c r="AO556" i="1"/>
  <c r="AP556" i="1"/>
  <c r="AJ557" i="1"/>
  <c r="AK557" i="1"/>
  <c r="AL557" i="1"/>
  <c r="AM557" i="1"/>
  <c r="AN557" i="1"/>
  <c r="AO557" i="1"/>
  <c r="AP557" i="1"/>
  <c r="AJ558" i="1"/>
  <c r="AK558" i="1"/>
  <c r="AL558" i="1"/>
  <c r="AM558" i="1"/>
  <c r="AN558" i="1"/>
  <c r="AO558" i="1"/>
  <c r="AP558" i="1"/>
  <c r="AJ559" i="1"/>
  <c r="AK559" i="1"/>
  <c r="AL559" i="1"/>
  <c r="AM559" i="1"/>
  <c r="AN559" i="1"/>
  <c r="AO559" i="1"/>
  <c r="AP559" i="1"/>
  <c r="AJ560" i="1"/>
  <c r="AK560" i="1"/>
  <c r="AL560" i="1"/>
  <c r="AM560" i="1"/>
  <c r="AN560" i="1"/>
  <c r="AO560" i="1"/>
  <c r="AP560" i="1"/>
  <c r="AJ561" i="1"/>
  <c r="AK561" i="1"/>
  <c r="AL561" i="1"/>
  <c r="AM561" i="1"/>
  <c r="AN561" i="1"/>
  <c r="AO561" i="1"/>
  <c r="AP561" i="1"/>
  <c r="AJ562" i="1"/>
  <c r="AK562" i="1"/>
  <c r="AL562" i="1"/>
  <c r="AM562" i="1"/>
  <c r="AN562" i="1"/>
  <c r="AO562" i="1"/>
  <c r="AP562" i="1"/>
  <c r="AJ563" i="1"/>
  <c r="AK563" i="1"/>
  <c r="AL563" i="1"/>
  <c r="AM563" i="1"/>
  <c r="AN563" i="1"/>
  <c r="AO563" i="1"/>
  <c r="AP563" i="1"/>
  <c r="AJ564" i="1"/>
  <c r="AK564" i="1"/>
  <c r="AL564" i="1"/>
  <c r="AM564" i="1"/>
  <c r="AN564" i="1"/>
  <c r="AO564" i="1"/>
  <c r="AP564" i="1"/>
  <c r="AJ565" i="1"/>
  <c r="AK565" i="1"/>
  <c r="AL565" i="1"/>
  <c r="AM565" i="1"/>
  <c r="AN565" i="1"/>
  <c r="AO565" i="1"/>
  <c r="AP565" i="1"/>
  <c r="AJ566" i="1"/>
  <c r="AK566" i="1"/>
  <c r="AL566" i="1"/>
  <c r="AM566" i="1"/>
  <c r="AN566" i="1"/>
  <c r="AO566" i="1"/>
  <c r="AP566" i="1"/>
  <c r="AJ567" i="1"/>
  <c r="AK567" i="1"/>
  <c r="AL567" i="1"/>
  <c r="AM567" i="1"/>
  <c r="AN567" i="1"/>
  <c r="AO567" i="1"/>
  <c r="AP567" i="1"/>
  <c r="AJ568" i="1"/>
  <c r="AK568" i="1"/>
  <c r="AL568" i="1"/>
  <c r="AM568" i="1"/>
  <c r="AN568" i="1"/>
  <c r="AO568" i="1"/>
  <c r="AP568" i="1"/>
  <c r="AJ569" i="1"/>
  <c r="AK569" i="1"/>
  <c r="AL569" i="1"/>
  <c r="AM569" i="1"/>
  <c r="AN569" i="1"/>
  <c r="AO569" i="1"/>
  <c r="AP569" i="1"/>
  <c r="AJ570" i="1"/>
  <c r="AK570" i="1"/>
  <c r="AL570" i="1"/>
  <c r="AM570" i="1"/>
  <c r="AN570" i="1"/>
  <c r="AO570" i="1"/>
  <c r="AP570" i="1"/>
  <c r="AJ571" i="1"/>
  <c r="AK571" i="1"/>
  <c r="AL571" i="1"/>
  <c r="AM571" i="1"/>
  <c r="AN571" i="1"/>
  <c r="AO571" i="1"/>
  <c r="AP571" i="1"/>
  <c r="AJ572" i="1"/>
  <c r="AK572" i="1"/>
  <c r="AL572" i="1"/>
  <c r="AM572" i="1"/>
  <c r="AN572" i="1"/>
  <c r="AO572" i="1"/>
  <c r="AP572" i="1"/>
  <c r="AJ573" i="1"/>
  <c r="AK573" i="1"/>
  <c r="AL573" i="1"/>
  <c r="AM573" i="1"/>
  <c r="AN573" i="1"/>
  <c r="AO573" i="1"/>
  <c r="AP573" i="1"/>
  <c r="AJ574" i="1"/>
  <c r="AK574" i="1"/>
  <c r="AL574" i="1"/>
  <c r="AM574" i="1"/>
  <c r="AN574" i="1"/>
  <c r="AO574" i="1"/>
  <c r="AP574" i="1"/>
  <c r="AJ575" i="1"/>
  <c r="AK575" i="1"/>
  <c r="AL575" i="1"/>
  <c r="AM575" i="1"/>
  <c r="AN575" i="1"/>
  <c r="AO575" i="1"/>
  <c r="AP575" i="1"/>
  <c r="AJ576" i="1"/>
  <c r="AK576" i="1"/>
  <c r="AL576" i="1"/>
  <c r="AM576" i="1"/>
  <c r="AN576" i="1"/>
  <c r="AO576" i="1"/>
  <c r="AP576" i="1"/>
  <c r="AJ577" i="1"/>
  <c r="AK577" i="1"/>
  <c r="AL577" i="1"/>
  <c r="AM577" i="1"/>
  <c r="AN577" i="1"/>
  <c r="AO577" i="1"/>
  <c r="AP577" i="1"/>
  <c r="AJ578" i="1"/>
  <c r="AK578" i="1"/>
  <c r="AL578" i="1"/>
  <c r="AM578" i="1"/>
  <c r="AN578" i="1"/>
  <c r="AO578" i="1"/>
  <c r="AP578" i="1"/>
  <c r="AJ579" i="1"/>
  <c r="AK579" i="1"/>
  <c r="AL579" i="1"/>
  <c r="AM579" i="1"/>
  <c r="AN579" i="1"/>
  <c r="AO579" i="1"/>
  <c r="AP579" i="1"/>
  <c r="AJ580" i="1"/>
  <c r="AK580" i="1"/>
  <c r="AL580" i="1"/>
  <c r="AM580" i="1"/>
  <c r="AN580" i="1"/>
  <c r="AO580" i="1"/>
  <c r="AP580" i="1"/>
  <c r="AJ581" i="1"/>
  <c r="AK581" i="1"/>
  <c r="AL581" i="1"/>
  <c r="AM581" i="1"/>
  <c r="AN581" i="1"/>
  <c r="AO581" i="1"/>
  <c r="AP581" i="1"/>
  <c r="AJ582" i="1"/>
  <c r="AK582" i="1"/>
  <c r="AL582" i="1"/>
  <c r="AM582" i="1"/>
  <c r="AN582" i="1"/>
  <c r="AO582" i="1"/>
  <c r="AP582" i="1"/>
  <c r="AJ583" i="1"/>
  <c r="AK583" i="1"/>
  <c r="AL583" i="1"/>
  <c r="AM583" i="1"/>
  <c r="AN583" i="1"/>
  <c r="AO583" i="1"/>
  <c r="AP583" i="1"/>
  <c r="AJ584" i="1"/>
  <c r="AK584" i="1"/>
  <c r="AL584" i="1"/>
  <c r="AM584" i="1"/>
  <c r="AN584" i="1"/>
  <c r="AO584" i="1"/>
  <c r="AP584" i="1"/>
  <c r="AJ585" i="1"/>
  <c r="AK585" i="1"/>
  <c r="AL585" i="1"/>
  <c r="AM585" i="1"/>
  <c r="AN585" i="1"/>
  <c r="AO585" i="1"/>
  <c r="AP585" i="1"/>
  <c r="AJ586" i="1"/>
  <c r="AK586" i="1"/>
  <c r="AL586" i="1"/>
  <c r="AM586" i="1"/>
  <c r="AN586" i="1"/>
  <c r="AO586" i="1"/>
  <c r="AP586" i="1"/>
  <c r="AJ587" i="1"/>
  <c r="AK587" i="1"/>
  <c r="AL587" i="1"/>
  <c r="AM587" i="1"/>
  <c r="AN587" i="1"/>
  <c r="AO587" i="1"/>
  <c r="AP587" i="1"/>
  <c r="AJ588" i="1"/>
  <c r="AK588" i="1"/>
  <c r="AL588" i="1"/>
  <c r="AM588" i="1"/>
  <c r="AN588" i="1"/>
  <c r="AO588" i="1"/>
  <c r="AP588" i="1"/>
  <c r="AJ589" i="1"/>
  <c r="AK589" i="1"/>
  <c r="AL589" i="1"/>
  <c r="AM589" i="1"/>
  <c r="AN589" i="1"/>
  <c r="AO589" i="1"/>
  <c r="AP589" i="1"/>
  <c r="AJ590" i="1"/>
  <c r="AK590" i="1"/>
  <c r="AL590" i="1"/>
  <c r="AM590" i="1"/>
  <c r="AN590" i="1"/>
  <c r="AO590" i="1"/>
  <c r="AP590" i="1"/>
  <c r="AJ591" i="1"/>
  <c r="AK591" i="1"/>
  <c r="AL591" i="1"/>
  <c r="AM591" i="1"/>
  <c r="AN591" i="1"/>
  <c r="AO591" i="1"/>
  <c r="AP591" i="1"/>
  <c r="AJ592" i="1"/>
  <c r="AK592" i="1"/>
  <c r="AL592" i="1"/>
  <c r="AM592" i="1"/>
  <c r="AN592" i="1"/>
  <c r="AO592" i="1"/>
  <c r="AP592" i="1"/>
  <c r="AJ593" i="1"/>
  <c r="AK593" i="1"/>
  <c r="AL593" i="1"/>
  <c r="AM593" i="1"/>
  <c r="AN593" i="1"/>
  <c r="AO593" i="1"/>
  <c r="AP593" i="1"/>
  <c r="AJ594" i="1"/>
  <c r="AK594" i="1"/>
  <c r="AL594" i="1"/>
  <c r="AM594" i="1"/>
  <c r="AN594" i="1"/>
  <c r="AO594" i="1"/>
  <c r="AP594" i="1"/>
  <c r="AJ595" i="1"/>
  <c r="AK595" i="1"/>
  <c r="AL595" i="1"/>
  <c r="AM595" i="1"/>
  <c r="AN595" i="1"/>
  <c r="AO595" i="1"/>
  <c r="AP595" i="1"/>
  <c r="AJ596" i="1"/>
  <c r="AK596" i="1"/>
  <c r="AL596" i="1"/>
  <c r="AM596" i="1"/>
  <c r="AN596" i="1"/>
  <c r="AO596" i="1"/>
  <c r="AP596" i="1"/>
  <c r="AJ597" i="1"/>
  <c r="AK597" i="1"/>
  <c r="AL597" i="1"/>
  <c r="AM597" i="1"/>
  <c r="AN597" i="1"/>
  <c r="AO597" i="1"/>
  <c r="AP597" i="1"/>
  <c r="AJ598" i="1"/>
  <c r="AK598" i="1"/>
  <c r="AL598" i="1"/>
  <c r="AM598" i="1"/>
  <c r="AN598" i="1"/>
  <c r="AO598" i="1"/>
  <c r="AP598" i="1"/>
  <c r="AJ599" i="1"/>
  <c r="AK599" i="1"/>
  <c r="AL599" i="1"/>
  <c r="AM599" i="1"/>
  <c r="AN599" i="1"/>
  <c r="AO599" i="1"/>
  <c r="AP599" i="1"/>
  <c r="AJ600" i="1"/>
  <c r="AK600" i="1"/>
  <c r="AL600" i="1"/>
  <c r="AM600" i="1"/>
  <c r="AN600" i="1"/>
  <c r="AO600" i="1"/>
  <c r="AP600" i="1"/>
  <c r="AJ601" i="1"/>
  <c r="AK601" i="1"/>
  <c r="AL601" i="1"/>
  <c r="AM601" i="1"/>
  <c r="AN601" i="1"/>
  <c r="AO601" i="1"/>
  <c r="AP601" i="1"/>
  <c r="AJ602" i="1"/>
  <c r="AK602" i="1"/>
  <c r="AL602" i="1"/>
  <c r="AM602" i="1"/>
  <c r="AN602" i="1"/>
  <c r="AO602" i="1"/>
  <c r="AP602" i="1"/>
  <c r="AJ603" i="1"/>
  <c r="AK603" i="1"/>
  <c r="AL603" i="1"/>
  <c r="AM603" i="1"/>
  <c r="AN603" i="1"/>
  <c r="AO603" i="1"/>
  <c r="AP603" i="1"/>
  <c r="AJ604" i="1"/>
  <c r="AK604" i="1"/>
  <c r="AL604" i="1"/>
  <c r="AM604" i="1"/>
  <c r="AN604" i="1"/>
  <c r="AO604" i="1"/>
  <c r="AP604" i="1"/>
  <c r="AJ605" i="1"/>
  <c r="AK605" i="1"/>
  <c r="AL605" i="1"/>
  <c r="AM605" i="1"/>
  <c r="AN605" i="1"/>
  <c r="AO605" i="1"/>
  <c r="AP605" i="1"/>
  <c r="AJ606" i="1"/>
  <c r="AK606" i="1"/>
  <c r="AL606" i="1"/>
  <c r="AM606" i="1"/>
  <c r="AN606" i="1"/>
  <c r="AO606" i="1"/>
  <c r="AP606" i="1"/>
  <c r="AJ607" i="1"/>
  <c r="AK607" i="1"/>
  <c r="AL607" i="1"/>
  <c r="AM607" i="1"/>
  <c r="AN607" i="1"/>
  <c r="AO607" i="1"/>
  <c r="AP607" i="1"/>
  <c r="AJ608" i="1"/>
  <c r="AK608" i="1"/>
  <c r="AL608" i="1"/>
  <c r="AM608" i="1"/>
  <c r="AN608" i="1"/>
  <c r="AO608" i="1"/>
  <c r="AP608" i="1"/>
  <c r="AJ609" i="1"/>
  <c r="AK609" i="1"/>
  <c r="AL609" i="1"/>
  <c r="AM609" i="1"/>
  <c r="AN609" i="1"/>
  <c r="AO609" i="1"/>
  <c r="AP609" i="1"/>
  <c r="AJ610" i="1"/>
  <c r="AK610" i="1"/>
  <c r="AL610" i="1"/>
  <c r="AM610" i="1"/>
  <c r="AN610" i="1"/>
  <c r="AO610" i="1"/>
  <c r="AP610" i="1"/>
  <c r="AJ611" i="1"/>
  <c r="AK611" i="1"/>
  <c r="AL611" i="1"/>
  <c r="AM611" i="1"/>
  <c r="AN611" i="1"/>
  <c r="AO611" i="1"/>
  <c r="AP611" i="1"/>
  <c r="AJ612" i="1"/>
  <c r="AK612" i="1"/>
  <c r="AL612" i="1"/>
  <c r="AM612" i="1"/>
  <c r="AN612" i="1"/>
  <c r="AO612" i="1"/>
  <c r="AP612" i="1"/>
  <c r="AJ613" i="1"/>
  <c r="AK613" i="1"/>
  <c r="AL613" i="1"/>
  <c r="AM613" i="1"/>
  <c r="AN613" i="1"/>
  <c r="AO613" i="1"/>
  <c r="AP613" i="1"/>
  <c r="AJ614" i="1"/>
  <c r="AK614" i="1"/>
  <c r="AL614" i="1"/>
  <c r="AM614" i="1"/>
  <c r="AN614" i="1"/>
  <c r="AO614" i="1"/>
  <c r="AP614" i="1"/>
  <c r="AJ615" i="1"/>
  <c r="AK615" i="1"/>
  <c r="AL615" i="1"/>
  <c r="AM615" i="1"/>
  <c r="AN615" i="1"/>
  <c r="AO615" i="1"/>
  <c r="AP615" i="1"/>
  <c r="AJ616" i="1"/>
  <c r="AK616" i="1"/>
  <c r="AL616" i="1"/>
  <c r="AM616" i="1"/>
  <c r="AN616" i="1"/>
  <c r="AO616" i="1"/>
  <c r="AP616" i="1"/>
  <c r="AJ617" i="1"/>
  <c r="AK617" i="1"/>
  <c r="AL617" i="1"/>
  <c r="AM617" i="1"/>
  <c r="AN617" i="1"/>
  <c r="AO617" i="1"/>
  <c r="AP617" i="1"/>
  <c r="AJ618" i="1"/>
  <c r="AK618" i="1"/>
  <c r="AL618" i="1"/>
  <c r="AM618" i="1"/>
  <c r="AN618" i="1"/>
  <c r="AO618" i="1"/>
  <c r="AP618" i="1"/>
  <c r="AJ619" i="1"/>
  <c r="AK619" i="1"/>
  <c r="AL619" i="1"/>
  <c r="AM619" i="1"/>
  <c r="AN619" i="1"/>
  <c r="AO619" i="1"/>
  <c r="AP619" i="1"/>
  <c r="AJ620" i="1"/>
  <c r="AK620" i="1"/>
  <c r="AL620" i="1"/>
  <c r="AM620" i="1"/>
  <c r="AN620" i="1"/>
  <c r="AO620" i="1"/>
  <c r="AP620" i="1"/>
  <c r="AJ621" i="1"/>
  <c r="AK621" i="1"/>
  <c r="AL621" i="1"/>
  <c r="AM621" i="1"/>
  <c r="AN621" i="1"/>
  <c r="AO621" i="1"/>
  <c r="AP621" i="1"/>
  <c r="AJ622" i="1"/>
  <c r="AK622" i="1"/>
  <c r="AL622" i="1"/>
  <c r="AM622" i="1"/>
  <c r="AN622" i="1"/>
  <c r="AO622" i="1"/>
  <c r="AP622" i="1"/>
  <c r="AJ623" i="1"/>
  <c r="AK623" i="1"/>
  <c r="AL623" i="1"/>
  <c r="AM623" i="1"/>
  <c r="AN623" i="1"/>
  <c r="AO623" i="1"/>
  <c r="AP623" i="1"/>
  <c r="AJ624" i="1"/>
  <c r="AK624" i="1"/>
  <c r="AL624" i="1"/>
  <c r="AM624" i="1"/>
  <c r="AN624" i="1"/>
  <c r="AO624" i="1"/>
  <c r="AP624" i="1"/>
  <c r="AJ625" i="1"/>
  <c r="AK625" i="1"/>
  <c r="AL625" i="1"/>
  <c r="AM625" i="1"/>
  <c r="AN625" i="1"/>
  <c r="AO625" i="1"/>
  <c r="AP625" i="1"/>
  <c r="AJ626" i="1"/>
  <c r="AK626" i="1"/>
  <c r="AL626" i="1"/>
  <c r="AM626" i="1"/>
  <c r="AN626" i="1"/>
  <c r="AO626" i="1"/>
  <c r="AP626" i="1"/>
  <c r="AJ627" i="1"/>
  <c r="AK627" i="1"/>
  <c r="AL627" i="1"/>
  <c r="AM627" i="1"/>
  <c r="AN627" i="1"/>
  <c r="AO627" i="1"/>
  <c r="AP627" i="1"/>
  <c r="AJ628" i="1"/>
  <c r="AK628" i="1"/>
  <c r="AL628" i="1"/>
  <c r="AM628" i="1"/>
  <c r="AN628" i="1"/>
  <c r="AO628" i="1"/>
  <c r="AP628" i="1"/>
  <c r="AJ629" i="1"/>
  <c r="AK629" i="1"/>
  <c r="AL629" i="1"/>
  <c r="AM629" i="1"/>
  <c r="AN629" i="1"/>
  <c r="AO629" i="1"/>
  <c r="AP629" i="1"/>
  <c r="AJ630" i="1"/>
  <c r="AK630" i="1"/>
  <c r="AL630" i="1"/>
  <c r="AM630" i="1"/>
  <c r="AN630" i="1"/>
  <c r="AO630" i="1"/>
  <c r="AP630" i="1"/>
  <c r="AJ631" i="1"/>
  <c r="AK631" i="1"/>
  <c r="AL631" i="1"/>
  <c r="AM631" i="1"/>
  <c r="AN631" i="1"/>
  <c r="AO631" i="1"/>
  <c r="AP631" i="1"/>
  <c r="AJ632" i="1"/>
  <c r="AK632" i="1"/>
  <c r="AL632" i="1"/>
  <c r="AM632" i="1"/>
  <c r="AN632" i="1"/>
  <c r="AO632" i="1"/>
  <c r="AP632" i="1"/>
  <c r="AJ633" i="1"/>
  <c r="AK633" i="1"/>
  <c r="AL633" i="1"/>
  <c r="AM633" i="1"/>
  <c r="AN633" i="1"/>
  <c r="AO633" i="1"/>
  <c r="AP633" i="1"/>
  <c r="AJ634" i="1"/>
  <c r="AK634" i="1"/>
  <c r="AL634" i="1"/>
  <c r="AM634" i="1"/>
  <c r="AN634" i="1"/>
  <c r="AO634" i="1"/>
  <c r="AP634" i="1"/>
  <c r="AJ635" i="1"/>
  <c r="AK635" i="1"/>
  <c r="AL635" i="1"/>
  <c r="AM635" i="1"/>
  <c r="AN635" i="1"/>
  <c r="AO635" i="1"/>
  <c r="AP635" i="1"/>
  <c r="AJ636" i="1"/>
  <c r="AK636" i="1"/>
  <c r="AL636" i="1"/>
  <c r="AM636" i="1"/>
  <c r="AN636" i="1"/>
  <c r="AO636" i="1"/>
  <c r="AP636" i="1"/>
  <c r="AJ637" i="1"/>
  <c r="AK637" i="1"/>
  <c r="AL637" i="1"/>
  <c r="AM637" i="1"/>
  <c r="AN637" i="1"/>
  <c r="AO637" i="1"/>
  <c r="AP637" i="1"/>
  <c r="AJ638" i="1"/>
  <c r="AK638" i="1"/>
  <c r="AL638" i="1"/>
  <c r="AM638" i="1"/>
  <c r="AN638" i="1"/>
  <c r="AO638" i="1"/>
  <c r="AP638" i="1"/>
  <c r="AJ639" i="1"/>
  <c r="AK639" i="1"/>
  <c r="AL639" i="1"/>
  <c r="AM639" i="1"/>
  <c r="AN639" i="1"/>
  <c r="AO639" i="1"/>
  <c r="AP639" i="1"/>
  <c r="AJ640" i="1"/>
  <c r="AK640" i="1"/>
  <c r="AL640" i="1"/>
  <c r="AM640" i="1"/>
  <c r="AN640" i="1"/>
  <c r="AO640" i="1"/>
  <c r="AP640" i="1"/>
  <c r="AJ641" i="1"/>
  <c r="AK641" i="1"/>
  <c r="AL641" i="1"/>
  <c r="AM641" i="1"/>
  <c r="AN641" i="1"/>
  <c r="AO641" i="1"/>
  <c r="AP641" i="1"/>
  <c r="AJ642" i="1"/>
  <c r="AK642" i="1"/>
  <c r="AL642" i="1"/>
  <c r="AM642" i="1"/>
  <c r="AN642" i="1"/>
  <c r="AO642" i="1"/>
  <c r="AP642" i="1"/>
  <c r="AJ643" i="1"/>
  <c r="AK643" i="1"/>
  <c r="AL643" i="1"/>
  <c r="AM643" i="1"/>
  <c r="AN643" i="1"/>
  <c r="AO643" i="1"/>
  <c r="AP643" i="1"/>
  <c r="AJ644" i="1"/>
  <c r="AK644" i="1"/>
  <c r="AL644" i="1"/>
  <c r="AM644" i="1"/>
  <c r="AN644" i="1"/>
  <c r="AO644" i="1"/>
  <c r="AP644" i="1"/>
  <c r="AJ645" i="1"/>
  <c r="AK645" i="1"/>
  <c r="AL645" i="1"/>
  <c r="AM645" i="1"/>
  <c r="AN645" i="1"/>
  <c r="AO645" i="1"/>
  <c r="AP645" i="1"/>
  <c r="AJ646" i="1"/>
  <c r="AK646" i="1"/>
  <c r="AL646" i="1"/>
  <c r="AM646" i="1"/>
  <c r="AN646" i="1"/>
  <c r="AO646" i="1"/>
  <c r="AP646" i="1"/>
  <c r="AJ647" i="1"/>
  <c r="AK647" i="1"/>
  <c r="AL647" i="1"/>
  <c r="AM647" i="1"/>
  <c r="AN647" i="1"/>
  <c r="AO647" i="1"/>
  <c r="AP647" i="1"/>
  <c r="AJ648" i="1"/>
  <c r="AK648" i="1"/>
  <c r="AL648" i="1"/>
  <c r="AM648" i="1"/>
  <c r="AN648" i="1"/>
  <c r="AO648" i="1"/>
  <c r="AP648" i="1"/>
  <c r="AJ649" i="1"/>
  <c r="AK649" i="1"/>
  <c r="AL649" i="1"/>
  <c r="AM649" i="1"/>
  <c r="AN649" i="1"/>
  <c r="AO649" i="1"/>
  <c r="AP649" i="1"/>
  <c r="AJ650" i="1"/>
  <c r="AK650" i="1"/>
  <c r="AL650" i="1"/>
  <c r="AM650" i="1"/>
  <c r="AN650" i="1"/>
  <c r="AO650" i="1"/>
  <c r="AP650" i="1"/>
  <c r="AJ651" i="1"/>
  <c r="AK651" i="1"/>
  <c r="AL651" i="1"/>
  <c r="AM651" i="1"/>
  <c r="AN651" i="1"/>
  <c r="AO651" i="1"/>
  <c r="AP651" i="1"/>
  <c r="AJ652" i="1"/>
  <c r="AK652" i="1"/>
  <c r="AL652" i="1"/>
  <c r="AM652" i="1"/>
  <c r="AN652" i="1"/>
  <c r="AO652" i="1"/>
  <c r="AP652" i="1"/>
  <c r="AJ653" i="1"/>
  <c r="AK653" i="1"/>
  <c r="AL653" i="1"/>
  <c r="AM653" i="1"/>
  <c r="AN653" i="1"/>
  <c r="AO653" i="1"/>
  <c r="AP653" i="1"/>
  <c r="AJ654" i="1"/>
  <c r="AK654" i="1"/>
  <c r="AL654" i="1"/>
  <c r="AM654" i="1"/>
  <c r="AN654" i="1"/>
  <c r="AO654" i="1"/>
  <c r="AP654" i="1"/>
  <c r="AJ655" i="1"/>
  <c r="AK655" i="1"/>
  <c r="AL655" i="1"/>
  <c r="AM655" i="1"/>
  <c r="AN655" i="1"/>
  <c r="AO655" i="1"/>
  <c r="AP655" i="1"/>
  <c r="AJ656" i="1"/>
  <c r="AK656" i="1"/>
  <c r="AL656" i="1"/>
  <c r="AM656" i="1"/>
  <c r="AN656" i="1"/>
  <c r="AO656" i="1"/>
  <c r="AP656" i="1"/>
  <c r="AJ657" i="1"/>
  <c r="AK657" i="1"/>
  <c r="AL657" i="1"/>
  <c r="AM657" i="1"/>
  <c r="AN657" i="1"/>
  <c r="AO657" i="1"/>
  <c r="AP657" i="1"/>
  <c r="AJ658" i="1"/>
  <c r="AK658" i="1"/>
  <c r="AL658" i="1"/>
  <c r="AM658" i="1"/>
  <c r="AN658" i="1"/>
  <c r="AO658" i="1"/>
  <c r="AP658" i="1"/>
  <c r="AJ659" i="1"/>
  <c r="AK659" i="1"/>
  <c r="AL659" i="1"/>
  <c r="AM659" i="1"/>
  <c r="AN659" i="1"/>
  <c r="AO659" i="1"/>
  <c r="AP659" i="1"/>
  <c r="AJ660" i="1"/>
  <c r="AK660" i="1"/>
  <c r="AL660" i="1"/>
  <c r="AM660" i="1"/>
  <c r="AN660" i="1"/>
  <c r="AO660" i="1"/>
  <c r="AP660" i="1"/>
  <c r="AJ661" i="1"/>
  <c r="AK661" i="1"/>
  <c r="AL661" i="1"/>
  <c r="AM661" i="1"/>
  <c r="AN661" i="1"/>
  <c r="AO661" i="1"/>
  <c r="AP661" i="1"/>
  <c r="AJ662" i="1"/>
  <c r="AK662" i="1"/>
  <c r="AL662" i="1"/>
  <c r="AM662" i="1"/>
  <c r="AN662" i="1"/>
  <c r="AO662" i="1"/>
  <c r="AP662" i="1"/>
  <c r="AJ663" i="1"/>
  <c r="AK663" i="1"/>
  <c r="AL663" i="1"/>
  <c r="AM663" i="1"/>
  <c r="AN663" i="1"/>
  <c r="AO663" i="1"/>
  <c r="AP663" i="1"/>
  <c r="AJ664" i="1"/>
  <c r="AK664" i="1"/>
  <c r="AL664" i="1"/>
  <c r="AM664" i="1"/>
  <c r="AN664" i="1"/>
  <c r="AO664" i="1"/>
  <c r="AP664" i="1"/>
  <c r="AJ665" i="1"/>
  <c r="AK665" i="1"/>
  <c r="AL665" i="1"/>
  <c r="AM665" i="1"/>
  <c r="AN665" i="1"/>
  <c r="AO665" i="1"/>
  <c r="AP665" i="1"/>
  <c r="AJ666" i="1"/>
  <c r="AK666" i="1"/>
  <c r="AL666" i="1"/>
  <c r="AM666" i="1"/>
  <c r="AN666" i="1"/>
  <c r="AO666" i="1"/>
  <c r="AP666" i="1"/>
  <c r="AJ667" i="1"/>
  <c r="AK667" i="1"/>
  <c r="AL667" i="1"/>
  <c r="AM667" i="1"/>
  <c r="AN667" i="1"/>
  <c r="AO667" i="1"/>
  <c r="AP667" i="1"/>
  <c r="AJ668" i="1"/>
  <c r="AK668" i="1"/>
  <c r="AL668" i="1"/>
  <c r="AM668" i="1"/>
  <c r="AN668" i="1"/>
  <c r="AO668" i="1"/>
  <c r="AP668" i="1"/>
  <c r="AJ669" i="1"/>
  <c r="AK669" i="1"/>
  <c r="AL669" i="1"/>
  <c r="AM669" i="1"/>
  <c r="AN669" i="1"/>
  <c r="AO669" i="1"/>
  <c r="AP669" i="1"/>
  <c r="AJ670" i="1"/>
  <c r="AK670" i="1"/>
  <c r="AL670" i="1"/>
  <c r="AM670" i="1"/>
  <c r="AN670" i="1"/>
  <c r="AO670" i="1"/>
  <c r="AP670" i="1"/>
  <c r="AJ671" i="1"/>
  <c r="AK671" i="1"/>
  <c r="AL671" i="1"/>
  <c r="AM671" i="1"/>
  <c r="AN671" i="1"/>
  <c r="AO671" i="1"/>
  <c r="AP671" i="1"/>
  <c r="AJ672" i="1"/>
  <c r="AK672" i="1"/>
  <c r="AL672" i="1"/>
  <c r="AM672" i="1"/>
  <c r="AN672" i="1"/>
  <c r="AO672" i="1"/>
  <c r="AP672" i="1"/>
  <c r="AJ673" i="1"/>
  <c r="AK673" i="1"/>
  <c r="AL673" i="1"/>
  <c r="AM673" i="1"/>
  <c r="AN673" i="1"/>
  <c r="AO673" i="1"/>
  <c r="AP673" i="1"/>
  <c r="AJ674" i="1"/>
  <c r="AK674" i="1"/>
  <c r="AL674" i="1"/>
  <c r="AM674" i="1"/>
  <c r="AN674" i="1"/>
  <c r="AO674" i="1"/>
  <c r="AP674" i="1"/>
  <c r="AJ675" i="1"/>
  <c r="AK675" i="1"/>
  <c r="AL675" i="1"/>
  <c r="AM675" i="1"/>
  <c r="AN675" i="1"/>
  <c r="AO675" i="1"/>
  <c r="AP675" i="1"/>
  <c r="AJ676" i="1"/>
  <c r="AK676" i="1"/>
  <c r="AL676" i="1"/>
  <c r="AM676" i="1"/>
  <c r="AN676" i="1"/>
  <c r="AO676" i="1"/>
  <c r="AP676" i="1"/>
  <c r="AJ677" i="1"/>
  <c r="AK677" i="1"/>
  <c r="AL677" i="1"/>
  <c r="AM677" i="1"/>
  <c r="AN677" i="1"/>
  <c r="AO677" i="1"/>
  <c r="AP677" i="1"/>
  <c r="AJ678" i="1"/>
  <c r="AK678" i="1"/>
  <c r="AL678" i="1"/>
  <c r="AM678" i="1"/>
  <c r="AN678" i="1"/>
  <c r="AO678" i="1"/>
  <c r="AP678" i="1"/>
  <c r="AJ679" i="1"/>
  <c r="AK679" i="1"/>
  <c r="AL679" i="1"/>
  <c r="AM679" i="1"/>
  <c r="AN679" i="1"/>
  <c r="AO679" i="1"/>
  <c r="AP679" i="1"/>
  <c r="AJ680" i="1"/>
  <c r="AK680" i="1"/>
  <c r="AL680" i="1"/>
  <c r="AM680" i="1"/>
  <c r="AN680" i="1"/>
  <c r="AO680" i="1"/>
  <c r="AP680" i="1"/>
  <c r="AJ681" i="1"/>
  <c r="AK681" i="1"/>
  <c r="AL681" i="1"/>
  <c r="AM681" i="1"/>
  <c r="AN681" i="1"/>
  <c r="AO681" i="1"/>
  <c r="AP681" i="1"/>
  <c r="AJ682" i="1"/>
  <c r="AK682" i="1"/>
  <c r="AL682" i="1"/>
  <c r="AM682" i="1"/>
  <c r="AN682" i="1"/>
  <c r="AO682" i="1"/>
  <c r="AP682" i="1"/>
  <c r="AJ683" i="1"/>
  <c r="AK683" i="1"/>
  <c r="AL683" i="1"/>
  <c r="AM683" i="1"/>
  <c r="AN683" i="1"/>
  <c r="AO683" i="1"/>
  <c r="AP683" i="1"/>
  <c r="AJ684" i="1"/>
  <c r="AK684" i="1"/>
  <c r="AL684" i="1"/>
  <c r="AM684" i="1"/>
  <c r="AN684" i="1"/>
  <c r="AO684" i="1"/>
  <c r="AP684" i="1"/>
  <c r="AJ685" i="1"/>
  <c r="AK685" i="1"/>
  <c r="AL685" i="1"/>
  <c r="AM685" i="1"/>
  <c r="AN685" i="1"/>
  <c r="AO685" i="1"/>
  <c r="AP685" i="1"/>
  <c r="AJ686" i="1"/>
  <c r="AK686" i="1"/>
  <c r="AL686" i="1"/>
  <c r="AM686" i="1"/>
  <c r="AN686" i="1"/>
  <c r="AO686" i="1"/>
  <c r="AP686" i="1"/>
  <c r="AJ687" i="1"/>
  <c r="AK687" i="1"/>
  <c r="AL687" i="1"/>
  <c r="AM687" i="1"/>
  <c r="AN687" i="1"/>
  <c r="AO687" i="1"/>
  <c r="AP687" i="1"/>
  <c r="AJ688" i="1"/>
  <c r="AK688" i="1"/>
  <c r="AL688" i="1"/>
  <c r="AM688" i="1"/>
  <c r="AN688" i="1"/>
  <c r="AO688" i="1"/>
  <c r="AP688" i="1"/>
  <c r="AJ689" i="1"/>
  <c r="AK689" i="1"/>
  <c r="AL689" i="1"/>
  <c r="AM689" i="1"/>
  <c r="AN689" i="1"/>
  <c r="AO689" i="1"/>
  <c r="AP689" i="1"/>
  <c r="AJ690" i="1"/>
  <c r="AK690" i="1"/>
  <c r="AL690" i="1"/>
  <c r="AM690" i="1"/>
  <c r="AN690" i="1"/>
  <c r="AO690" i="1"/>
  <c r="AP690" i="1"/>
  <c r="AJ691" i="1"/>
  <c r="AK691" i="1"/>
  <c r="AL691" i="1"/>
  <c r="AM691" i="1"/>
  <c r="AN691" i="1"/>
  <c r="AO691" i="1"/>
  <c r="AP691" i="1"/>
  <c r="AJ692" i="1"/>
  <c r="AK692" i="1"/>
  <c r="AL692" i="1"/>
  <c r="AM692" i="1"/>
  <c r="AN692" i="1"/>
  <c r="AO692" i="1"/>
  <c r="AP692" i="1"/>
  <c r="AJ693" i="1"/>
  <c r="AK693" i="1"/>
  <c r="AL693" i="1"/>
  <c r="AM693" i="1"/>
  <c r="AN693" i="1"/>
  <c r="AO693" i="1"/>
  <c r="AP693" i="1"/>
  <c r="AJ694" i="1"/>
  <c r="AK694" i="1"/>
  <c r="AL694" i="1"/>
  <c r="AM694" i="1"/>
  <c r="AN694" i="1"/>
  <c r="AO694" i="1"/>
  <c r="AP694" i="1"/>
  <c r="AJ695" i="1"/>
  <c r="AK695" i="1"/>
  <c r="AL695" i="1"/>
  <c r="AM695" i="1"/>
  <c r="AN695" i="1"/>
  <c r="AO695" i="1"/>
  <c r="AP695" i="1"/>
  <c r="AJ696" i="1"/>
  <c r="AK696" i="1"/>
  <c r="AL696" i="1"/>
  <c r="AM696" i="1"/>
  <c r="AN696" i="1"/>
  <c r="AO696" i="1"/>
  <c r="AP696" i="1"/>
  <c r="AJ697" i="1"/>
  <c r="AK697" i="1"/>
  <c r="AL697" i="1"/>
  <c r="AM697" i="1"/>
  <c r="AN697" i="1"/>
  <c r="AO697" i="1"/>
  <c r="AP697" i="1"/>
  <c r="AJ698" i="1"/>
  <c r="AK698" i="1"/>
  <c r="AL698" i="1"/>
  <c r="AM698" i="1"/>
  <c r="AN698" i="1"/>
  <c r="AO698" i="1"/>
  <c r="AP698" i="1"/>
  <c r="AJ699" i="1"/>
  <c r="AK699" i="1"/>
  <c r="AL699" i="1"/>
  <c r="AM699" i="1"/>
  <c r="AN699" i="1"/>
  <c r="AO699" i="1"/>
  <c r="AP699" i="1"/>
  <c r="AJ700" i="1"/>
  <c r="AK700" i="1"/>
  <c r="AL700" i="1"/>
  <c r="AM700" i="1"/>
  <c r="AN700" i="1"/>
  <c r="AO700" i="1"/>
  <c r="AP700" i="1"/>
  <c r="AJ701" i="1"/>
  <c r="AK701" i="1"/>
  <c r="AL701" i="1"/>
  <c r="AM701" i="1"/>
  <c r="AN701" i="1"/>
  <c r="AO701" i="1"/>
  <c r="AP701" i="1"/>
  <c r="AJ702" i="1"/>
  <c r="AK702" i="1"/>
  <c r="AL702" i="1"/>
  <c r="AM702" i="1"/>
  <c r="AN702" i="1"/>
  <c r="AO702" i="1"/>
  <c r="AP702" i="1"/>
  <c r="AJ703" i="1"/>
  <c r="AK703" i="1"/>
  <c r="AL703" i="1"/>
  <c r="AM703" i="1"/>
  <c r="AN703" i="1"/>
  <c r="AO703" i="1"/>
  <c r="AP703" i="1"/>
  <c r="AJ704" i="1"/>
  <c r="AK704" i="1"/>
  <c r="AL704" i="1"/>
  <c r="AM704" i="1"/>
  <c r="AN704" i="1"/>
  <c r="AO704" i="1"/>
  <c r="AP704" i="1"/>
  <c r="AJ705" i="1"/>
  <c r="AK705" i="1"/>
  <c r="AL705" i="1"/>
  <c r="AM705" i="1"/>
  <c r="AN705" i="1"/>
  <c r="AO705" i="1"/>
  <c r="AP705" i="1"/>
  <c r="AJ706" i="1"/>
  <c r="AK706" i="1"/>
  <c r="AL706" i="1"/>
  <c r="AM706" i="1"/>
  <c r="AN706" i="1"/>
  <c r="AO706" i="1"/>
  <c r="AP706" i="1"/>
  <c r="AJ707" i="1"/>
  <c r="AK707" i="1"/>
  <c r="AL707" i="1"/>
  <c r="AM707" i="1"/>
  <c r="AN707" i="1"/>
  <c r="AO707" i="1"/>
  <c r="AP707" i="1"/>
  <c r="AJ708" i="1"/>
  <c r="AK708" i="1"/>
  <c r="AL708" i="1"/>
  <c r="AM708" i="1"/>
  <c r="AN708" i="1"/>
  <c r="AO708" i="1"/>
  <c r="AP708" i="1"/>
  <c r="AJ709" i="1"/>
  <c r="AK709" i="1"/>
  <c r="AL709" i="1"/>
  <c r="AM709" i="1"/>
  <c r="AN709" i="1"/>
  <c r="AO709" i="1"/>
  <c r="AP709" i="1"/>
  <c r="AJ710" i="1"/>
  <c r="AK710" i="1"/>
  <c r="AL710" i="1"/>
  <c r="AM710" i="1"/>
  <c r="AN710" i="1"/>
  <c r="AO710" i="1"/>
  <c r="AP710" i="1"/>
  <c r="AJ711" i="1"/>
  <c r="AK711" i="1"/>
  <c r="AL711" i="1"/>
  <c r="AM711" i="1"/>
  <c r="AN711" i="1"/>
  <c r="AO711" i="1"/>
  <c r="AP711" i="1"/>
  <c r="AJ712" i="1"/>
  <c r="AK712" i="1"/>
  <c r="AL712" i="1"/>
  <c r="AM712" i="1"/>
  <c r="AN712" i="1"/>
  <c r="AO712" i="1"/>
  <c r="AP712" i="1"/>
  <c r="AJ713" i="1"/>
  <c r="AK713" i="1"/>
  <c r="AL713" i="1"/>
  <c r="AM713" i="1"/>
  <c r="AN713" i="1"/>
  <c r="AO713" i="1"/>
  <c r="AP713" i="1"/>
  <c r="AJ714" i="1"/>
  <c r="AK714" i="1"/>
  <c r="AL714" i="1"/>
  <c r="AM714" i="1"/>
  <c r="AN714" i="1"/>
  <c r="AO714" i="1"/>
  <c r="AP714" i="1"/>
  <c r="AJ715" i="1"/>
  <c r="AK715" i="1"/>
  <c r="AL715" i="1"/>
  <c r="AM715" i="1"/>
  <c r="AN715" i="1"/>
  <c r="AO715" i="1"/>
  <c r="AP715" i="1"/>
  <c r="AJ716" i="1"/>
  <c r="AK716" i="1"/>
  <c r="AL716" i="1"/>
  <c r="AM716" i="1"/>
  <c r="AN716" i="1"/>
  <c r="AO716" i="1"/>
  <c r="AP716" i="1"/>
  <c r="AJ717" i="1"/>
  <c r="AK717" i="1"/>
  <c r="AL717" i="1"/>
  <c r="AM717" i="1"/>
  <c r="AN717" i="1"/>
  <c r="AO717" i="1"/>
  <c r="AP717" i="1"/>
  <c r="AJ718" i="1"/>
  <c r="AK718" i="1"/>
  <c r="AL718" i="1"/>
  <c r="AM718" i="1"/>
  <c r="AN718" i="1"/>
  <c r="AO718" i="1"/>
  <c r="AP718" i="1"/>
  <c r="AJ719" i="1"/>
  <c r="AK719" i="1"/>
  <c r="AL719" i="1"/>
  <c r="AM719" i="1"/>
  <c r="AN719" i="1"/>
  <c r="AO719" i="1"/>
  <c r="AP719" i="1"/>
  <c r="AJ720" i="1"/>
  <c r="AK720" i="1"/>
  <c r="AL720" i="1"/>
  <c r="AM720" i="1"/>
  <c r="AN720" i="1"/>
  <c r="AO720" i="1"/>
  <c r="AP720" i="1"/>
  <c r="AJ721" i="1"/>
  <c r="AK721" i="1"/>
  <c r="AL721" i="1"/>
  <c r="AM721" i="1"/>
  <c r="AN721" i="1"/>
  <c r="AO721" i="1"/>
  <c r="AP721" i="1"/>
  <c r="AJ722" i="1"/>
  <c r="AK722" i="1"/>
  <c r="AL722" i="1"/>
  <c r="AM722" i="1"/>
  <c r="AN722" i="1"/>
  <c r="AO722" i="1"/>
  <c r="AP722" i="1"/>
  <c r="AJ723" i="1"/>
  <c r="AK723" i="1"/>
  <c r="AL723" i="1"/>
  <c r="AM723" i="1"/>
  <c r="AN723" i="1"/>
  <c r="AO723" i="1"/>
  <c r="AP723" i="1"/>
  <c r="AJ724" i="1"/>
  <c r="AK724" i="1"/>
  <c r="AL724" i="1"/>
  <c r="AM724" i="1"/>
  <c r="AN724" i="1"/>
  <c r="AO724" i="1"/>
  <c r="AP724" i="1"/>
  <c r="AJ725" i="1"/>
  <c r="AK725" i="1"/>
  <c r="AL725" i="1"/>
  <c r="AM725" i="1"/>
  <c r="AN725" i="1"/>
  <c r="AO725" i="1"/>
  <c r="AP725" i="1"/>
  <c r="AJ726" i="1"/>
  <c r="AK726" i="1"/>
  <c r="AL726" i="1"/>
  <c r="AM726" i="1"/>
  <c r="AN726" i="1"/>
  <c r="AO726" i="1"/>
  <c r="AP726" i="1"/>
  <c r="AJ727" i="1"/>
  <c r="AK727" i="1"/>
  <c r="AL727" i="1"/>
  <c r="AM727" i="1"/>
  <c r="AN727" i="1"/>
  <c r="AO727" i="1"/>
  <c r="AP727" i="1"/>
  <c r="AJ728" i="1"/>
  <c r="AK728" i="1"/>
  <c r="AL728" i="1"/>
  <c r="AM728" i="1"/>
  <c r="AN728" i="1"/>
  <c r="AO728" i="1"/>
  <c r="AP728" i="1"/>
  <c r="AJ729" i="1"/>
  <c r="AK729" i="1"/>
  <c r="AL729" i="1"/>
  <c r="AM729" i="1"/>
  <c r="AN729" i="1"/>
  <c r="AO729" i="1"/>
  <c r="AP729" i="1"/>
  <c r="AJ730" i="1"/>
  <c r="AK730" i="1"/>
  <c r="AL730" i="1"/>
  <c r="AM730" i="1"/>
  <c r="AN730" i="1"/>
  <c r="AO730" i="1"/>
  <c r="AP730" i="1"/>
  <c r="AJ731" i="1"/>
  <c r="AK731" i="1"/>
  <c r="AL731" i="1"/>
  <c r="AM731" i="1"/>
  <c r="AN731" i="1"/>
  <c r="AO731" i="1"/>
  <c r="AP731" i="1"/>
  <c r="AJ732" i="1"/>
  <c r="AK732" i="1"/>
  <c r="AL732" i="1"/>
  <c r="AM732" i="1"/>
  <c r="AN732" i="1"/>
  <c r="AO732" i="1"/>
  <c r="AP732" i="1"/>
  <c r="AJ733" i="1"/>
  <c r="AK733" i="1"/>
  <c r="AL733" i="1"/>
  <c r="AM733" i="1"/>
  <c r="AN733" i="1"/>
  <c r="AO733" i="1"/>
  <c r="AP733" i="1"/>
  <c r="AJ734" i="1"/>
  <c r="AK734" i="1"/>
  <c r="AL734" i="1"/>
  <c r="AM734" i="1"/>
  <c r="AN734" i="1"/>
  <c r="AO734" i="1"/>
  <c r="AP734" i="1"/>
  <c r="AJ735" i="1"/>
  <c r="AK735" i="1"/>
  <c r="AL735" i="1"/>
  <c r="AM735" i="1"/>
  <c r="AN735" i="1"/>
  <c r="AO735" i="1"/>
  <c r="AP735" i="1"/>
  <c r="AJ736" i="1"/>
  <c r="AK736" i="1"/>
  <c r="AL736" i="1"/>
  <c r="AM736" i="1"/>
  <c r="AN736" i="1"/>
  <c r="AO736" i="1"/>
  <c r="AP736" i="1"/>
  <c r="AJ737" i="1"/>
  <c r="AK737" i="1"/>
  <c r="AL737" i="1"/>
  <c r="AM737" i="1"/>
  <c r="AN737" i="1"/>
  <c r="AO737" i="1"/>
  <c r="AP737" i="1"/>
  <c r="AJ738" i="1"/>
  <c r="AK738" i="1"/>
  <c r="AL738" i="1"/>
  <c r="AM738" i="1"/>
  <c r="AN738" i="1"/>
  <c r="AO738" i="1"/>
  <c r="AP738" i="1"/>
  <c r="AJ739" i="1"/>
  <c r="AK739" i="1"/>
  <c r="AL739" i="1"/>
  <c r="AM739" i="1"/>
  <c r="AN739" i="1"/>
  <c r="AO739" i="1"/>
  <c r="AP739" i="1"/>
  <c r="AJ740" i="1"/>
  <c r="AK740" i="1"/>
  <c r="AL740" i="1"/>
  <c r="AM740" i="1"/>
  <c r="AN740" i="1"/>
  <c r="AO740" i="1"/>
  <c r="AP740" i="1"/>
  <c r="AJ741" i="1"/>
  <c r="AK741" i="1"/>
  <c r="AL741" i="1"/>
  <c r="AM741" i="1"/>
  <c r="AN741" i="1"/>
  <c r="AO741" i="1"/>
  <c r="AP741" i="1"/>
  <c r="AJ742" i="1"/>
  <c r="AK742" i="1"/>
  <c r="AL742" i="1"/>
  <c r="AM742" i="1"/>
  <c r="AN742" i="1"/>
  <c r="AO742" i="1"/>
  <c r="AP742" i="1"/>
  <c r="AJ743" i="1"/>
  <c r="AK743" i="1"/>
  <c r="AL743" i="1"/>
  <c r="AM743" i="1"/>
  <c r="AN743" i="1"/>
  <c r="AO743" i="1"/>
  <c r="AP743" i="1"/>
  <c r="AJ744" i="1"/>
  <c r="AK744" i="1"/>
  <c r="AL744" i="1"/>
  <c r="AM744" i="1"/>
  <c r="AN744" i="1"/>
  <c r="AO744" i="1"/>
  <c r="AP744" i="1"/>
  <c r="AJ745" i="1"/>
  <c r="AK745" i="1"/>
  <c r="AL745" i="1"/>
  <c r="AM745" i="1"/>
  <c r="AN745" i="1"/>
  <c r="AO745" i="1"/>
  <c r="AP745" i="1"/>
  <c r="AJ746" i="1"/>
  <c r="AK746" i="1"/>
  <c r="AL746" i="1"/>
  <c r="AM746" i="1"/>
  <c r="AN746" i="1"/>
  <c r="AO746" i="1"/>
  <c r="AP746" i="1"/>
  <c r="AJ747" i="1"/>
  <c r="AK747" i="1"/>
  <c r="AL747" i="1"/>
  <c r="AM747" i="1"/>
  <c r="AN747" i="1"/>
  <c r="AO747" i="1"/>
  <c r="AP747" i="1"/>
  <c r="AJ748" i="1"/>
  <c r="AK748" i="1"/>
  <c r="AL748" i="1"/>
  <c r="AM748" i="1"/>
  <c r="AN748" i="1"/>
  <c r="AO748" i="1"/>
  <c r="AP748" i="1"/>
  <c r="AJ749" i="1"/>
  <c r="AK749" i="1"/>
  <c r="AL749" i="1"/>
  <c r="AM749" i="1"/>
  <c r="AN749" i="1"/>
  <c r="AO749" i="1"/>
  <c r="AP749" i="1"/>
  <c r="AJ750" i="1"/>
  <c r="AK750" i="1"/>
  <c r="AL750" i="1"/>
  <c r="AM750" i="1"/>
  <c r="AN750" i="1"/>
  <c r="AO750" i="1"/>
  <c r="AP750" i="1"/>
  <c r="AJ751" i="1"/>
  <c r="AK751" i="1"/>
  <c r="AL751" i="1"/>
  <c r="AM751" i="1"/>
  <c r="AN751" i="1"/>
  <c r="AO751" i="1"/>
  <c r="AP751" i="1"/>
  <c r="AJ752" i="1"/>
  <c r="AK752" i="1"/>
  <c r="AL752" i="1"/>
  <c r="AM752" i="1"/>
  <c r="AN752" i="1"/>
  <c r="AO752" i="1"/>
  <c r="AP752" i="1"/>
  <c r="AJ753" i="1"/>
  <c r="AK753" i="1"/>
  <c r="AL753" i="1"/>
  <c r="AM753" i="1"/>
  <c r="AN753" i="1"/>
  <c r="AO753" i="1"/>
  <c r="AP753" i="1"/>
  <c r="AJ754" i="1"/>
  <c r="AK754" i="1"/>
  <c r="AL754" i="1"/>
  <c r="AM754" i="1"/>
  <c r="AN754" i="1"/>
  <c r="AO754" i="1"/>
  <c r="AP754" i="1"/>
  <c r="AJ755" i="1"/>
  <c r="AK755" i="1"/>
  <c r="AL755" i="1"/>
  <c r="AM755" i="1"/>
  <c r="AN755" i="1"/>
  <c r="AO755" i="1"/>
  <c r="AP755" i="1"/>
  <c r="AJ756" i="1"/>
  <c r="AK756" i="1"/>
  <c r="AL756" i="1"/>
  <c r="AM756" i="1"/>
  <c r="AN756" i="1"/>
  <c r="AO756" i="1"/>
  <c r="AP756" i="1"/>
  <c r="AJ757" i="1"/>
  <c r="AK757" i="1"/>
  <c r="AL757" i="1"/>
  <c r="AM757" i="1"/>
  <c r="AN757" i="1"/>
  <c r="AO757" i="1"/>
  <c r="AP757" i="1"/>
  <c r="AJ758" i="1"/>
  <c r="AK758" i="1"/>
  <c r="AL758" i="1"/>
  <c r="AM758" i="1"/>
  <c r="AN758" i="1"/>
  <c r="AO758" i="1"/>
  <c r="AP758" i="1"/>
  <c r="AJ759" i="1"/>
  <c r="AK759" i="1"/>
  <c r="AL759" i="1"/>
  <c r="AM759" i="1"/>
  <c r="AN759" i="1"/>
  <c r="AO759" i="1"/>
  <c r="AP759" i="1"/>
  <c r="AJ760" i="1"/>
  <c r="AK760" i="1"/>
  <c r="AL760" i="1"/>
  <c r="AM760" i="1"/>
  <c r="AN760" i="1"/>
  <c r="AO760" i="1"/>
  <c r="AP760" i="1"/>
  <c r="AJ761" i="1"/>
  <c r="AK761" i="1"/>
  <c r="AL761" i="1"/>
  <c r="AM761" i="1"/>
  <c r="AN761" i="1"/>
  <c r="AO761" i="1"/>
  <c r="AP761" i="1"/>
  <c r="AJ762" i="1"/>
  <c r="AK762" i="1"/>
  <c r="AL762" i="1"/>
  <c r="AM762" i="1"/>
  <c r="AN762" i="1"/>
  <c r="AO762" i="1"/>
  <c r="AP762" i="1"/>
  <c r="AJ763" i="1"/>
  <c r="AK763" i="1"/>
  <c r="AL763" i="1"/>
  <c r="AM763" i="1"/>
  <c r="AN763" i="1"/>
  <c r="AO763" i="1"/>
  <c r="AP763" i="1"/>
  <c r="AJ764" i="1"/>
  <c r="AK764" i="1"/>
  <c r="AL764" i="1"/>
  <c r="AM764" i="1"/>
  <c r="AN764" i="1"/>
  <c r="AO764" i="1"/>
  <c r="AP764" i="1"/>
  <c r="AJ765" i="1"/>
  <c r="AK765" i="1"/>
  <c r="AL765" i="1"/>
  <c r="AM765" i="1"/>
  <c r="AN765" i="1"/>
  <c r="AO765" i="1"/>
  <c r="AP765" i="1"/>
  <c r="AJ766" i="1"/>
  <c r="AK766" i="1"/>
  <c r="AL766" i="1"/>
  <c r="AM766" i="1"/>
  <c r="AN766" i="1"/>
  <c r="AO766" i="1"/>
  <c r="AP766" i="1"/>
  <c r="AJ767" i="1"/>
  <c r="AK767" i="1"/>
  <c r="AL767" i="1"/>
  <c r="AM767" i="1"/>
  <c r="AN767" i="1"/>
  <c r="AO767" i="1"/>
  <c r="AP767" i="1"/>
  <c r="AJ768" i="1"/>
  <c r="AK768" i="1"/>
  <c r="AL768" i="1"/>
  <c r="AM768" i="1"/>
  <c r="AN768" i="1"/>
  <c r="AO768" i="1"/>
  <c r="AP768" i="1"/>
  <c r="AJ769" i="1"/>
  <c r="AK769" i="1"/>
  <c r="AL769" i="1"/>
  <c r="AM769" i="1"/>
  <c r="AN769" i="1"/>
  <c r="AO769" i="1"/>
  <c r="AP769" i="1"/>
  <c r="AJ770" i="1"/>
  <c r="AK770" i="1"/>
  <c r="AL770" i="1"/>
  <c r="AM770" i="1"/>
  <c r="AN770" i="1"/>
  <c r="AO770" i="1"/>
  <c r="AP770" i="1"/>
  <c r="AJ771" i="1"/>
  <c r="AK771" i="1"/>
  <c r="AL771" i="1"/>
  <c r="AM771" i="1"/>
  <c r="AN771" i="1"/>
  <c r="AO771" i="1"/>
  <c r="AP771" i="1"/>
  <c r="AJ772" i="1"/>
  <c r="AK772" i="1"/>
  <c r="AL772" i="1"/>
  <c r="AM772" i="1"/>
  <c r="AN772" i="1"/>
  <c r="AO772" i="1"/>
  <c r="AP772" i="1"/>
  <c r="AJ773" i="1"/>
  <c r="AK773" i="1"/>
  <c r="AL773" i="1"/>
  <c r="AM773" i="1"/>
  <c r="AN773" i="1"/>
  <c r="AO773" i="1"/>
  <c r="AP773" i="1"/>
  <c r="AJ774" i="1"/>
  <c r="AK774" i="1"/>
  <c r="AL774" i="1"/>
  <c r="AM774" i="1"/>
  <c r="AN774" i="1"/>
  <c r="AO774" i="1"/>
  <c r="AP774" i="1"/>
  <c r="AJ775" i="1"/>
  <c r="AK775" i="1"/>
  <c r="AL775" i="1"/>
  <c r="AM775" i="1"/>
  <c r="AN775" i="1"/>
  <c r="AO775" i="1"/>
  <c r="AP775" i="1"/>
  <c r="AJ776" i="1"/>
  <c r="AK776" i="1"/>
  <c r="AL776" i="1"/>
  <c r="AM776" i="1"/>
  <c r="AN776" i="1"/>
  <c r="AO776" i="1"/>
  <c r="AP776" i="1"/>
  <c r="AJ777" i="1"/>
  <c r="AK777" i="1"/>
  <c r="AL777" i="1"/>
  <c r="AM777" i="1"/>
  <c r="AN777" i="1"/>
  <c r="AO777" i="1"/>
  <c r="AP777" i="1"/>
  <c r="AJ778" i="1"/>
  <c r="AK778" i="1"/>
  <c r="AL778" i="1"/>
  <c r="AM778" i="1"/>
  <c r="AN778" i="1"/>
  <c r="AO778" i="1"/>
  <c r="AP778" i="1"/>
  <c r="AJ779" i="1"/>
  <c r="AK779" i="1"/>
  <c r="AL779" i="1"/>
  <c r="AM779" i="1"/>
  <c r="AN779" i="1"/>
  <c r="AO779" i="1"/>
  <c r="AP779" i="1"/>
  <c r="AJ780" i="1"/>
  <c r="AK780" i="1"/>
  <c r="AL780" i="1"/>
  <c r="AM780" i="1"/>
  <c r="AN780" i="1"/>
  <c r="AO780" i="1"/>
  <c r="AP780" i="1"/>
  <c r="AJ781" i="1"/>
  <c r="AK781" i="1"/>
  <c r="AL781" i="1"/>
  <c r="AM781" i="1"/>
  <c r="AN781" i="1"/>
  <c r="AO781" i="1"/>
  <c r="AP781" i="1"/>
  <c r="AJ782" i="1"/>
  <c r="AK782" i="1"/>
  <c r="AL782" i="1"/>
  <c r="AM782" i="1"/>
  <c r="AN782" i="1"/>
  <c r="AO782" i="1"/>
  <c r="AP782" i="1"/>
  <c r="AJ783" i="1"/>
  <c r="AK783" i="1"/>
  <c r="AL783" i="1"/>
  <c r="AM783" i="1"/>
  <c r="AN783" i="1"/>
  <c r="AO783" i="1"/>
  <c r="AP783" i="1"/>
  <c r="AJ784" i="1"/>
  <c r="AK784" i="1"/>
  <c r="AL784" i="1"/>
  <c r="AM784" i="1"/>
  <c r="AN784" i="1"/>
  <c r="AO784" i="1"/>
  <c r="AP784" i="1"/>
  <c r="AJ785" i="1"/>
  <c r="AK785" i="1"/>
  <c r="AL785" i="1"/>
  <c r="AM785" i="1"/>
  <c r="AN785" i="1"/>
  <c r="AO785" i="1"/>
  <c r="AP785" i="1"/>
  <c r="AJ786" i="1"/>
  <c r="AK786" i="1"/>
  <c r="AL786" i="1"/>
  <c r="AM786" i="1"/>
  <c r="AN786" i="1"/>
  <c r="AO786" i="1"/>
  <c r="AP786" i="1"/>
  <c r="AJ787" i="1"/>
  <c r="AK787" i="1"/>
  <c r="AL787" i="1"/>
  <c r="AM787" i="1"/>
  <c r="AN787" i="1"/>
  <c r="AO787" i="1"/>
  <c r="AP787" i="1"/>
  <c r="AJ788" i="1"/>
  <c r="AK788" i="1"/>
  <c r="AL788" i="1"/>
  <c r="AM788" i="1"/>
  <c r="AN788" i="1"/>
  <c r="AO788" i="1"/>
  <c r="AP788" i="1"/>
  <c r="AJ789" i="1"/>
  <c r="AK789" i="1"/>
  <c r="AL789" i="1"/>
  <c r="AM789" i="1"/>
  <c r="AN789" i="1"/>
  <c r="AO789" i="1"/>
  <c r="AP789" i="1"/>
  <c r="AJ790" i="1"/>
  <c r="AK790" i="1"/>
  <c r="AL790" i="1"/>
  <c r="AM790" i="1"/>
  <c r="AN790" i="1"/>
  <c r="AO790" i="1"/>
  <c r="AP790" i="1"/>
  <c r="AJ791" i="1"/>
  <c r="AK791" i="1"/>
  <c r="AL791" i="1"/>
  <c r="AM791" i="1"/>
  <c r="AN791" i="1"/>
  <c r="AO791" i="1"/>
  <c r="AP791" i="1"/>
  <c r="AJ792" i="1"/>
  <c r="AK792" i="1"/>
  <c r="AL792" i="1"/>
  <c r="AM792" i="1"/>
  <c r="AN792" i="1"/>
  <c r="AO792" i="1"/>
  <c r="AP792" i="1"/>
  <c r="AJ793" i="1"/>
  <c r="AK793" i="1"/>
  <c r="AL793" i="1"/>
  <c r="AM793" i="1"/>
  <c r="AN793" i="1"/>
  <c r="AO793" i="1"/>
  <c r="AP793" i="1"/>
  <c r="AJ794" i="1"/>
  <c r="AK794" i="1"/>
  <c r="AL794" i="1"/>
  <c r="AM794" i="1"/>
  <c r="AN794" i="1"/>
  <c r="AO794" i="1"/>
  <c r="AP794" i="1"/>
  <c r="AJ795" i="1"/>
  <c r="AK795" i="1"/>
  <c r="AL795" i="1"/>
  <c r="AM795" i="1"/>
  <c r="AN795" i="1"/>
  <c r="AO795" i="1"/>
  <c r="AP795" i="1"/>
  <c r="AJ796" i="1"/>
  <c r="AK796" i="1"/>
  <c r="AL796" i="1"/>
  <c r="AM796" i="1"/>
  <c r="AN796" i="1"/>
  <c r="AO796" i="1"/>
  <c r="AP796" i="1"/>
  <c r="AJ797" i="1"/>
  <c r="AK797" i="1"/>
  <c r="AL797" i="1"/>
  <c r="AM797" i="1"/>
  <c r="AN797" i="1"/>
  <c r="AO797" i="1"/>
  <c r="AP797" i="1"/>
  <c r="AJ798" i="1"/>
  <c r="AK798" i="1"/>
  <c r="AL798" i="1"/>
  <c r="AM798" i="1"/>
  <c r="AN798" i="1"/>
  <c r="AO798" i="1"/>
  <c r="AP798" i="1"/>
  <c r="AJ799" i="1"/>
  <c r="AK799" i="1"/>
  <c r="AL799" i="1"/>
  <c r="AM799" i="1"/>
  <c r="AN799" i="1"/>
  <c r="AO799" i="1"/>
  <c r="AP799" i="1"/>
  <c r="AJ800" i="1"/>
  <c r="AK800" i="1"/>
  <c r="AL800" i="1"/>
  <c r="AM800" i="1"/>
  <c r="AN800" i="1"/>
  <c r="AO800" i="1"/>
  <c r="AP800" i="1"/>
  <c r="AJ801" i="1"/>
  <c r="AK801" i="1"/>
  <c r="AL801" i="1"/>
  <c r="AM801" i="1"/>
  <c r="AN801" i="1"/>
  <c r="AO801" i="1"/>
  <c r="AP801" i="1"/>
  <c r="AJ802" i="1"/>
  <c r="AK802" i="1"/>
  <c r="AL802" i="1"/>
  <c r="AM802" i="1"/>
  <c r="AN802" i="1"/>
  <c r="AO802" i="1"/>
  <c r="AP802" i="1"/>
  <c r="AJ803" i="1"/>
  <c r="AK803" i="1"/>
  <c r="AL803" i="1"/>
  <c r="AM803" i="1"/>
  <c r="AN803" i="1"/>
  <c r="AO803" i="1"/>
  <c r="AP803" i="1"/>
  <c r="AJ804" i="1"/>
  <c r="AK804" i="1"/>
  <c r="AL804" i="1"/>
  <c r="AM804" i="1"/>
  <c r="AN804" i="1"/>
  <c r="AO804" i="1"/>
  <c r="AP804" i="1"/>
  <c r="AJ805" i="1"/>
  <c r="AK805" i="1"/>
  <c r="AL805" i="1"/>
  <c r="AM805" i="1"/>
  <c r="AN805" i="1"/>
  <c r="AO805" i="1"/>
  <c r="AP805" i="1"/>
  <c r="AJ806" i="1"/>
  <c r="AK806" i="1"/>
  <c r="AL806" i="1"/>
  <c r="AM806" i="1"/>
  <c r="AN806" i="1"/>
  <c r="AO806" i="1"/>
  <c r="AP806" i="1"/>
  <c r="AJ807" i="1"/>
  <c r="AK807" i="1"/>
  <c r="AL807" i="1"/>
  <c r="AM807" i="1"/>
  <c r="AN807" i="1"/>
  <c r="AO807" i="1"/>
  <c r="AP807" i="1"/>
  <c r="AJ808" i="1"/>
  <c r="AK808" i="1"/>
  <c r="AL808" i="1"/>
  <c r="AM808" i="1"/>
  <c r="AN808" i="1"/>
  <c r="AO808" i="1"/>
  <c r="AP808" i="1"/>
  <c r="AJ809" i="1"/>
  <c r="AK809" i="1"/>
  <c r="AL809" i="1"/>
  <c r="AM809" i="1"/>
  <c r="AN809" i="1"/>
  <c r="AO809" i="1"/>
  <c r="AP809" i="1"/>
  <c r="AJ810" i="1"/>
  <c r="AK810" i="1"/>
  <c r="AL810" i="1"/>
  <c r="AM810" i="1"/>
  <c r="AN810" i="1"/>
  <c r="AO810" i="1"/>
  <c r="AP810" i="1"/>
  <c r="AJ811" i="1"/>
  <c r="AK811" i="1"/>
  <c r="AL811" i="1"/>
  <c r="AM811" i="1"/>
  <c r="AN811" i="1"/>
  <c r="AO811" i="1"/>
  <c r="AP811" i="1"/>
  <c r="AJ812" i="1"/>
  <c r="AK812" i="1"/>
  <c r="AL812" i="1"/>
  <c r="AM812" i="1"/>
  <c r="AN812" i="1"/>
  <c r="AO812" i="1"/>
  <c r="AP812" i="1"/>
  <c r="AJ813" i="1"/>
  <c r="AK813" i="1"/>
  <c r="AL813" i="1"/>
  <c r="AM813" i="1"/>
  <c r="AN813" i="1"/>
  <c r="AO813" i="1"/>
  <c r="AP813" i="1"/>
  <c r="AJ814" i="1"/>
  <c r="AK814" i="1"/>
  <c r="AL814" i="1"/>
  <c r="AM814" i="1"/>
  <c r="AN814" i="1"/>
  <c r="AO814" i="1"/>
  <c r="AP814" i="1"/>
  <c r="AJ815" i="1"/>
  <c r="AK815" i="1"/>
  <c r="AL815" i="1"/>
  <c r="AM815" i="1"/>
  <c r="AN815" i="1"/>
  <c r="AO815" i="1"/>
  <c r="AP815" i="1"/>
  <c r="AJ816" i="1"/>
  <c r="AK816" i="1"/>
  <c r="AL816" i="1"/>
  <c r="AM816" i="1"/>
  <c r="AN816" i="1"/>
  <c r="AO816" i="1"/>
  <c r="AP816" i="1"/>
  <c r="AJ817" i="1"/>
  <c r="AK817" i="1"/>
  <c r="AL817" i="1"/>
  <c r="AM817" i="1"/>
  <c r="AN817" i="1"/>
  <c r="AO817" i="1"/>
  <c r="AP817" i="1"/>
  <c r="AJ818" i="1"/>
  <c r="AK818" i="1"/>
  <c r="AL818" i="1"/>
  <c r="AM818" i="1"/>
  <c r="AN818" i="1"/>
  <c r="AO818" i="1"/>
  <c r="AP818" i="1"/>
  <c r="AJ819" i="1"/>
  <c r="AK819" i="1"/>
  <c r="AL819" i="1"/>
  <c r="AM819" i="1"/>
  <c r="AN819" i="1"/>
  <c r="AO819" i="1"/>
  <c r="AP819" i="1"/>
  <c r="AJ820" i="1"/>
  <c r="AK820" i="1"/>
  <c r="AL820" i="1"/>
  <c r="AM820" i="1"/>
  <c r="AN820" i="1"/>
  <c r="AO820" i="1"/>
  <c r="AP820" i="1"/>
  <c r="AJ821" i="1"/>
  <c r="AK821" i="1"/>
  <c r="AL821" i="1"/>
  <c r="AM821" i="1"/>
  <c r="AN821" i="1"/>
  <c r="AO821" i="1"/>
  <c r="AP821" i="1"/>
  <c r="AJ822" i="1"/>
  <c r="AK822" i="1"/>
  <c r="AL822" i="1"/>
  <c r="AM822" i="1"/>
  <c r="AN822" i="1"/>
  <c r="AO822" i="1"/>
  <c r="AP822" i="1"/>
  <c r="AJ823" i="1"/>
  <c r="AK823" i="1"/>
  <c r="AL823" i="1"/>
  <c r="AM823" i="1"/>
  <c r="AN823" i="1"/>
  <c r="AO823" i="1"/>
  <c r="AP823" i="1"/>
  <c r="AJ824" i="1"/>
  <c r="AK824" i="1"/>
  <c r="AL824" i="1"/>
  <c r="AM824" i="1"/>
  <c r="AN824" i="1"/>
  <c r="AO824" i="1"/>
  <c r="AP824" i="1"/>
  <c r="AJ825" i="1"/>
  <c r="AK825" i="1"/>
  <c r="AL825" i="1"/>
  <c r="AM825" i="1"/>
  <c r="AN825" i="1"/>
  <c r="AO825" i="1"/>
  <c r="AP825" i="1"/>
  <c r="AJ826" i="1"/>
  <c r="AK826" i="1"/>
  <c r="AL826" i="1"/>
  <c r="AM826" i="1"/>
  <c r="AN826" i="1"/>
  <c r="AO826" i="1"/>
  <c r="AP826" i="1"/>
  <c r="AJ827" i="1"/>
  <c r="AK827" i="1"/>
  <c r="AL827" i="1"/>
  <c r="AM827" i="1"/>
  <c r="AN827" i="1"/>
  <c r="AO827" i="1"/>
  <c r="AP827" i="1"/>
  <c r="AJ828" i="1"/>
  <c r="AK828" i="1"/>
  <c r="AL828" i="1"/>
  <c r="AM828" i="1"/>
  <c r="AN828" i="1"/>
  <c r="AO828" i="1"/>
  <c r="AP828" i="1"/>
  <c r="AJ829" i="1"/>
  <c r="AK829" i="1"/>
  <c r="AL829" i="1"/>
  <c r="AM829" i="1"/>
  <c r="AN829" i="1"/>
  <c r="AO829" i="1"/>
  <c r="AP829" i="1"/>
  <c r="AJ830" i="1"/>
  <c r="AK830" i="1"/>
  <c r="AL830" i="1"/>
  <c r="AM830" i="1"/>
  <c r="AN830" i="1"/>
  <c r="AO830" i="1"/>
  <c r="AP830" i="1"/>
  <c r="AJ831" i="1"/>
  <c r="AK831" i="1"/>
  <c r="AL831" i="1"/>
  <c r="AM831" i="1"/>
  <c r="AN831" i="1"/>
  <c r="AO831" i="1"/>
  <c r="AP831" i="1"/>
  <c r="AJ832" i="1"/>
  <c r="AK832" i="1"/>
  <c r="AL832" i="1"/>
  <c r="AM832" i="1"/>
  <c r="AN832" i="1"/>
  <c r="AO832" i="1"/>
  <c r="AP832" i="1"/>
  <c r="AJ833" i="1"/>
  <c r="AK833" i="1"/>
  <c r="AL833" i="1"/>
  <c r="AM833" i="1"/>
  <c r="AN833" i="1"/>
  <c r="AO833" i="1"/>
  <c r="AP833" i="1"/>
  <c r="AJ834" i="1"/>
  <c r="AK834" i="1"/>
  <c r="AL834" i="1"/>
  <c r="AM834" i="1"/>
  <c r="AN834" i="1"/>
  <c r="AO834" i="1"/>
  <c r="AP834" i="1"/>
  <c r="AJ835" i="1"/>
  <c r="AK835" i="1"/>
  <c r="AL835" i="1"/>
  <c r="AM835" i="1"/>
  <c r="AN835" i="1"/>
  <c r="AO835" i="1"/>
  <c r="AP835" i="1"/>
  <c r="AJ836" i="1"/>
  <c r="AK836" i="1"/>
  <c r="AL836" i="1"/>
  <c r="AM836" i="1"/>
  <c r="AN836" i="1"/>
  <c r="AO836" i="1"/>
  <c r="AP836" i="1"/>
  <c r="AJ837" i="1"/>
  <c r="AK837" i="1"/>
  <c r="AL837" i="1"/>
  <c r="AM837" i="1"/>
  <c r="AN837" i="1"/>
  <c r="AO837" i="1"/>
  <c r="AP837" i="1"/>
  <c r="AJ838" i="1"/>
  <c r="AK838" i="1"/>
  <c r="AL838" i="1"/>
  <c r="AM838" i="1"/>
  <c r="AN838" i="1"/>
  <c r="AO838" i="1"/>
  <c r="AP838" i="1"/>
  <c r="AJ839" i="1"/>
  <c r="AK839" i="1"/>
  <c r="AL839" i="1"/>
  <c r="AM839" i="1"/>
  <c r="AN839" i="1"/>
  <c r="AO839" i="1"/>
  <c r="AP839" i="1"/>
  <c r="AJ840" i="1"/>
  <c r="AK840" i="1"/>
  <c r="AL840" i="1"/>
  <c r="AM840" i="1"/>
  <c r="AN840" i="1"/>
  <c r="AO840" i="1"/>
  <c r="AP840" i="1"/>
  <c r="AJ841" i="1"/>
  <c r="AK841" i="1"/>
  <c r="AL841" i="1"/>
  <c r="AM841" i="1"/>
  <c r="AN841" i="1"/>
  <c r="AO841" i="1"/>
  <c r="AP841" i="1"/>
  <c r="AJ842" i="1"/>
  <c r="AK842" i="1"/>
  <c r="AL842" i="1"/>
  <c r="AM842" i="1"/>
  <c r="AN842" i="1"/>
  <c r="AO842" i="1"/>
  <c r="AP842" i="1"/>
  <c r="AJ843" i="1"/>
  <c r="AK843" i="1"/>
  <c r="AL843" i="1"/>
  <c r="AM843" i="1"/>
  <c r="AN843" i="1"/>
  <c r="AO843" i="1"/>
  <c r="AP843" i="1"/>
  <c r="AJ844" i="1"/>
  <c r="AK844" i="1"/>
  <c r="AL844" i="1"/>
  <c r="AM844" i="1"/>
  <c r="AN844" i="1"/>
  <c r="AO844" i="1"/>
  <c r="AP844" i="1"/>
  <c r="AJ845" i="1"/>
  <c r="AK845" i="1"/>
  <c r="AL845" i="1"/>
  <c r="AM845" i="1"/>
  <c r="AN845" i="1"/>
  <c r="AO845" i="1"/>
  <c r="AP845" i="1"/>
  <c r="AJ846" i="1"/>
  <c r="AK846" i="1"/>
  <c r="AL846" i="1"/>
  <c r="AM846" i="1"/>
  <c r="AN846" i="1"/>
  <c r="AO846" i="1"/>
  <c r="AP846" i="1"/>
  <c r="AJ847" i="1"/>
  <c r="AK847" i="1"/>
  <c r="AL847" i="1"/>
  <c r="AM847" i="1"/>
  <c r="AN847" i="1"/>
  <c r="AO847" i="1"/>
  <c r="AP847" i="1"/>
  <c r="AJ848" i="1"/>
  <c r="AK848" i="1"/>
  <c r="AL848" i="1"/>
  <c r="AM848" i="1"/>
  <c r="AN848" i="1"/>
  <c r="AO848" i="1"/>
  <c r="AP848" i="1"/>
  <c r="AJ849" i="1"/>
  <c r="AK849" i="1"/>
  <c r="AL849" i="1"/>
  <c r="AM849" i="1"/>
  <c r="AN849" i="1"/>
  <c r="AO849" i="1"/>
  <c r="AP849" i="1"/>
  <c r="AJ850" i="1"/>
  <c r="AK850" i="1"/>
  <c r="AL850" i="1"/>
  <c r="AM850" i="1"/>
  <c r="AN850" i="1"/>
  <c r="AO850" i="1"/>
  <c r="AP850" i="1"/>
  <c r="AJ851" i="1"/>
  <c r="AK851" i="1"/>
  <c r="AL851" i="1"/>
  <c r="AM851" i="1"/>
  <c r="AN851" i="1"/>
  <c r="AO851" i="1"/>
  <c r="AP851" i="1"/>
  <c r="AJ852" i="1"/>
  <c r="AK852" i="1"/>
  <c r="AL852" i="1"/>
  <c r="AM852" i="1"/>
  <c r="AN852" i="1"/>
  <c r="AO852" i="1"/>
  <c r="AP852" i="1"/>
  <c r="AJ853" i="1"/>
  <c r="AK853" i="1"/>
  <c r="AL853" i="1"/>
  <c r="AM853" i="1"/>
  <c r="AN853" i="1"/>
  <c r="AO853" i="1"/>
  <c r="AP853" i="1"/>
  <c r="AJ854" i="1"/>
  <c r="AK854" i="1"/>
  <c r="AL854" i="1"/>
  <c r="AM854" i="1"/>
  <c r="AN854" i="1"/>
  <c r="AO854" i="1"/>
  <c r="AP854" i="1"/>
  <c r="AJ855" i="1"/>
  <c r="AK855" i="1"/>
  <c r="AL855" i="1"/>
  <c r="AM855" i="1"/>
  <c r="AN855" i="1"/>
  <c r="AO855" i="1"/>
  <c r="AP855" i="1"/>
  <c r="AJ856" i="1"/>
  <c r="AK856" i="1"/>
  <c r="AL856" i="1"/>
  <c r="AM856" i="1"/>
  <c r="AN856" i="1"/>
  <c r="AO856" i="1"/>
  <c r="AP856" i="1"/>
  <c r="AJ857" i="1"/>
  <c r="AK857" i="1"/>
  <c r="AL857" i="1"/>
  <c r="AM857" i="1"/>
  <c r="AN857" i="1"/>
  <c r="AO857" i="1"/>
  <c r="AP857" i="1"/>
  <c r="AJ858" i="1"/>
  <c r="AK858" i="1"/>
  <c r="AL858" i="1"/>
  <c r="AM858" i="1"/>
  <c r="AN858" i="1"/>
  <c r="AO858" i="1"/>
  <c r="AP858" i="1"/>
  <c r="AJ859" i="1"/>
  <c r="AK859" i="1"/>
  <c r="AL859" i="1"/>
  <c r="AM859" i="1"/>
  <c r="AN859" i="1"/>
  <c r="AO859" i="1"/>
  <c r="AP859" i="1"/>
  <c r="AJ860" i="1"/>
  <c r="AK860" i="1"/>
  <c r="AL860" i="1"/>
  <c r="AM860" i="1"/>
  <c r="AN860" i="1"/>
  <c r="AO860" i="1"/>
  <c r="AP860" i="1"/>
  <c r="AJ861" i="1"/>
  <c r="AK861" i="1"/>
  <c r="AL861" i="1"/>
  <c r="AM861" i="1"/>
  <c r="AN861" i="1"/>
  <c r="AO861" i="1"/>
  <c r="AP861" i="1"/>
  <c r="AJ862" i="1"/>
  <c r="AK862" i="1"/>
  <c r="AL862" i="1"/>
  <c r="AM862" i="1"/>
  <c r="AN862" i="1"/>
  <c r="AO862" i="1"/>
  <c r="AP862" i="1"/>
  <c r="AJ863" i="1"/>
  <c r="AK863" i="1"/>
  <c r="AL863" i="1"/>
  <c r="AM863" i="1"/>
  <c r="AN863" i="1"/>
  <c r="AO863" i="1"/>
  <c r="AP863" i="1"/>
  <c r="AJ864" i="1"/>
  <c r="AK864" i="1"/>
  <c r="AL864" i="1"/>
  <c r="AM864" i="1"/>
  <c r="AN864" i="1"/>
  <c r="AO864" i="1"/>
  <c r="AP864" i="1"/>
  <c r="AJ865" i="1"/>
  <c r="AK865" i="1"/>
  <c r="AL865" i="1"/>
  <c r="AM865" i="1"/>
  <c r="AN865" i="1"/>
  <c r="AO865" i="1"/>
  <c r="AP865" i="1"/>
  <c r="AJ866" i="1"/>
  <c r="AK866" i="1"/>
  <c r="AL866" i="1"/>
  <c r="AM866" i="1"/>
  <c r="AN866" i="1"/>
  <c r="AO866" i="1"/>
  <c r="AP866" i="1"/>
  <c r="AJ867" i="1"/>
  <c r="AK867" i="1"/>
  <c r="AL867" i="1"/>
  <c r="AM867" i="1"/>
  <c r="AN867" i="1"/>
  <c r="AO867" i="1"/>
  <c r="AP867" i="1"/>
  <c r="AJ868" i="1"/>
  <c r="AK868" i="1"/>
  <c r="AL868" i="1"/>
  <c r="AM868" i="1"/>
  <c r="AN868" i="1"/>
  <c r="AO868" i="1"/>
  <c r="AP868" i="1"/>
  <c r="AJ869" i="1"/>
  <c r="AK869" i="1"/>
  <c r="AL869" i="1"/>
  <c r="AM869" i="1"/>
  <c r="AN869" i="1"/>
  <c r="AO869" i="1"/>
  <c r="AP869" i="1"/>
  <c r="AJ870" i="1"/>
  <c r="AK870" i="1"/>
  <c r="AL870" i="1"/>
  <c r="AM870" i="1"/>
  <c r="AN870" i="1"/>
  <c r="AO870" i="1"/>
  <c r="AP870" i="1"/>
  <c r="AJ871" i="1"/>
  <c r="AK871" i="1"/>
  <c r="AL871" i="1"/>
  <c r="AM871" i="1"/>
  <c r="AN871" i="1"/>
  <c r="AO871" i="1"/>
  <c r="AP871" i="1"/>
  <c r="AJ872" i="1"/>
  <c r="AK872" i="1"/>
  <c r="AL872" i="1"/>
  <c r="AM872" i="1"/>
  <c r="AN872" i="1"/>
  <c r="AO872" i="1"/>
  <c r="AP872" i="1"/>
  <c r="AJ873" i="1"/>
  <c r="AK873" i="1"/>
  <c r="AL873" i="1"/>
  <c r="AM873" i="1"/>
  <c r="AN873" i="1"/>
  <c r="AO873" i="1"/>
  <c r="AP873" i="1"/>
  <c r="AJ874" i="1"/>
  <c r="AK874" i="1"/>
  <c r="AL874" i="1"/>
  <c r="AM874" i="1"/>
  <c r="AN874" i="1"/>
  <c r="AO874" i="1"/>
  <c r="AP874" i="1"/>
  <c r="AJ875" i="1"/>
  <c r="AK875" i="1"/>
  <c r="AL875" i="1"/>
  <c r="AM875" i="1"/>
  <c r="AN875" i="1"/>
  <c r="AO875" i="1"/>
  <c r="AP875" i="1"/>
  <c r="AJ876" i="1"/>
  <c r="AK876" i="1"/>
  <c r="AL876" i="1"/>
  <c r="AM876" i="1"/>
  <c r="AN876" i="1"/>
  <c r="AO876" i="1"/>
  <c r="AP876" i="1"/>
  <c r="AJ877" i="1"/>
  <c r="AK877" i="1"/>
  <c r="AL877" i="1"/>
  <c r="AM877" i="1"/>
  <c r="AN877" i="1"/>
  <c r="AO877" i="1"/>
  <c r="AP877" i="1"/>
  <c r="AJ878" i="1"/>
  <c r="AK878" i="1"/>
  <c r="AL878" i="1"/>
  <c r="AM878" i="1"/>
  <c r="AN878" i="1"/>
  <c r="AO878" i="1"/>
  <c r="AP878" i="1"/>
  <c r="AJ879" i="1"/>
  <c r="AK879" i="1"/>
  <c r="AL879" i="1"/>
  <c r="AM879" i="1"/>
  <c r="AN879" i="1"/>
  <c r="AO879" i="1"/>
  <c r="AP879" i="1"/>
  <c r="AJ880" i="1"/>
  <c r="AK880" i="1"/>
  <c r="AL880" i="1"/>
  <c r="AM880" i="1"/>
  <c r="AN880" i="1"/>
  <c r="AO880" i="1"/>
  <c r="AP880" i="1"/>
  <c r="AJ881" i="1"/>
  <c r="AK881" i="1"/>
  <c r="AL881" i="1"/>
  <c r="AM881" i="1"/>
  <c r="AN881" i="1"/>
  <c r="AO881" i="1"/>
  <c r="AP881" i="1"/>
  <c r="AJ882" i="1"/>
  <c r="AK882" i="1"/>
  <c r="AL882" i="1"/>
  <c r="AM882" i="1"/>
  <c r="AN882" i="1"/>
  <c r="AO882" i="1"/>
  <c r="AP882" i="1"/>
  <c r="AJ883" i="1"/>
  <c r="AK883" i="1"/>
  <c r="AL883" i="1"/>
  <c r="AM883" i="1"/>
  <c r="AN883" i="1"/>
  <c r="AO883" i="1"/>
  <c r="AP883" i="1"/>
  <c r="AJ884" i="1"/>
  <c r="AK884" i="1"/>
  <c r="AL884" i="1"/>
  <c r="AM884" i="1"/>
  <c r="AN884" i="1"/>
  <c r="AO884" i="1"/>
  <c r="AP884" i="1"/>
  <c r="AJ885" i="1"/>
  <c r="AK885" i="1"/>
  <c r="AL885" i="1"/>
  <c r="AM885" i="1"/>
  <c r="AN885" i="1"/>
  <c r="AO885" i="1"/>
  <c r="AP885" i="1"/>
  <c r="AJ886" i="1"/>
  <c r="AK886" i="1"/>
  <c r="AL886" i="1"/>
  <c r="AM886" i="1"/>
  <c r="AN886" i="1"/>
  <c r="AO886" i="1"/>
  <c r="AP886" i="1"/>
  <c r="AJ887" i="1"/>
  <c r="AK887" i="1"/>
  <c r="AL887" i="1"/>
  <c r="AM887" i="1"/>
  <c r="AN887" i="1"/>
  <c r="AO887" i="1"/>
  <c r="AP887" i="1"/>
  <c r="AJ888" i="1"/>
  <c r="AK888" i="1"/>
  <c r="AL888" i="1"/>
  <c r="AM888" i="1"/>
  <c r="AN888" i="1"/>
  <c r="AO888" i="1"/>
  <c r="AP888" i="1"/>
  <c r="AJ889" i="1"/>
  <c r="AK889" i="1"/>
  <c r="AL889" i="1"/>
  <c r="AM889" i="1"/>
  <c r="AN889" i="1"/>
  <c r="AO889" i="1"/>
  <c r="AP889" i="1"/>
  <c r="AJ890" i="1"/>
  <c r="AK890" i="1"/>
  <c r="AL890" i="1"/>
  <c r="AM890" i="1"/>
  <c r="AN890" i="1"/>
  <c r="AO890" i="1"/>
  <c r="AP890" i="1"/>
  <c r="AJ891" i="1"/>
  <c r="AK891" i="1"/>
  <c r="AL891" i="1"/>
  <c r="AM891" i="1"/>
  <c r="AN891" i="1"/>
  <c r="AO891" i="1"/>
  <c r="AP891" i="1"/>
  <c r="AJ892" i="1"/>
  <c r="AK892" i="1"/>
  <c r="AL892" i="1"/>
  <c r="AM892" i="1"/>
  <c r="AN892" i="1"/>
  <c r="AO892" i="1"/>
  <c r="AP892" i="1"/>
  <c r="AJ893" i="1"/>
  <c r="AK893" i="1"/>
  <c r="AL893" i="1"/>
  <c r="AM893" i="1"/>
  <c r="AN893" i="1"/>
  <c r="AO893" i="1"/>
  <c r="AP893" i="1"/>
  <c r="AJ894" i="1"/>
  <c r="AK894" i="1"/>
  <c r="AL894" i="1"/>
  <c r="AM894" i="1"/>
  <c r="AN894" i="1"/>
  <c r="AO894" i="1"/>
  <c r="AP894" i="1"/>
  <c r="AJ895" i="1"/>
  <c r="AK895" i="1"/>
  <c r="AL895" i="1"/>
  <c r="AM895" i="1"/>
  <c r="AN895" i="1"/>
  <c r="AO895" i="1"/>
  <c r="AP895" i="1"/>
  <c r="AJ896" i="1"/>
  <c r="AK896" i="1"/>
  <c r="AL896" i="1"/>
  <c r="AM896" i="1"/>
  <c r="AN896" i="1"/>
  <c r="AO896" i="1"/>
  <c r="AP896" i="1"/>
  <c r="AJ897" i="1"/>
  <c r="AK897" i="1"/>
  <c r="AL897" i="1"/>
  <c r="AM897" i="1"/>
  <c r="AN897" i="1"/>
  <c r="AO897" i="1"/>
  <c r="AP897" i="1"/>
  <c r="AJ898" i="1"/>
  <c r="AK898" i="1"/>
  <c r="AL898" i="1"/>
  <c r="AM898" i="1"/>
  <c r="AN898" i="1"/>
  <c r="AO898" i="1"/>
  <c r="AP898" i="1"/>
  <c r="AJ899" i="1"/>
  <c r="AK899" i="1"/>
  <c r="AL899" i="1"/>
  <c r="AM899" i="1"/>
  <c r="AN899" i="1"/>
  <c r="AO899" i="1"/>
  <c r="AP899" i="1"/>
  <c r="AJ900" i="1"/>
  <c r="AK900" i="1"/>
  <c r="AL900" i="1"/>
  <c r="AM900" i="1"/>
  <c r="AN900" i="1"/>
  <c r="AO900" i="1"/>
  <c r="AP900" i="1"/>
  <c r="AJ901" i="1"/>
  <c r="AK901" i="1"/>
  <c r="AL901" i="1"/>
  <c r="AM901" i="1"/>
  <c r="AN901" i="1"/>
  <c r="AO901" i="1"/>
  <c r="AP901" i="1"/>
  <c r="AJ902" i="1"/>
  <c r="AK902" i="1"/>
  <c r="AL902" i="1"/>
  <c r="AM902" i="1"/>
  <c r="AN902" i="1"/>
  <c r="AO902" i="1"/>
  <c r="AP902" i="1"/>
  <c r="AJ903" i="1"/>
  <c r="AK903" i="1"/>
  <c r="AL903" i="1"/>
  <c r="AM903" i="1"/>
  <c r="AN903" i="1"/>
  <c r="AO903" i="1"/>
  <c r="AP903" i="1"/>
  <c r="AJ904" i="1"/>
  <c r="AK904" i="1"/>
  <c r="AL904" i="1"/>
  <c r="AM904" i="1"/>
  <c r="AN904" i="1"/>
  <c r="AO904" i="1"/>
  <c r="AP904" i="1"/>
  <c r="AJ905" i="1"/>
  <c r="AK905" i="1"/>
  <c r="AL905" i="1"/>
  <c r="AM905" i="1"/>
  <c r="AN905" i="1"/>
  <c r="AO905" i="1"/>
  <c r="AP905" i="1"/>
  <c r="AJ906" i="1"/>
  <c r="AK906" i="1"/>
  <c r="AL906" i="1"/>
  <c r="AM906" i="1"/>
  <c r="AN906" i="1"/>
  <c r="AO906" i="1"/>
  <c r="AP906" i="1"/>
  <c r="AJ907" i="1"/>
  <c r="AK907" i="1"/>
  <c r="AL907" i="1"/>
  <c r="AM907" i="1"/>
  <c r="AN907" i="1"/>
  <c r="AO907" i="1"/>
  <c r="AP907" i="1"/>
  <c r="AJ908" i="1"/>
  <c r="AK908" i="1"/>
  <c r="AL908" i="1"/>
  <c r="AM908" i="1"/>
  <c r="AN908" i="1"/>
  <c r="AO908" i="1"/>
  <c r="AP908" i="1"/>
  <c r="AJ909" i="1"/>
  <c r="AK909" i="1"/>
  <c r="AL909" i="1"/>
  <c r="AM909" i="1"/>
  <c r="AN909" i="1"/>
  <c r="AO909" i="1"/>
  <c r="AP909" i="1"/>
  <c r="AJ910" i="1"/>
  <c r="AK910" i="1"/>
  <c r="AL910" i="1"/>
  <c r="AM910" i="1"/>
  <c r="AN910" i="1"/>
  <c r="AO910" i="1"/>
  <c r="AP910" i="1"/>
  <c r="AJ911" i="1"/>
  <c r="AK911" i="1"/>
  <c r="AL911" i="1"/>
  <c r="AM911" i="1"/>
  <c r="AN911" i="1"/>
  <c r="AO911" i="1"/>
  <c r="AP911" i="1"/>
  <c r="AJ912" i="1"/>
  <c r="AK912" i="1"/>
  <c r="AL912" i="1"/>
  <c r="AM912" i="1"/>
  <c r="AN912" i="1"/>
  <c r="AO912" i="1"/>
  <c r="AP912" i="1"/>
  <c r="AJ913" i="1"/>
  <c r="AK913" i="1"/>
  <c r="AL913" i="1"/>
  <c r="AM913" i="1"/>
  <c r="AN913" i="1"/>
  <c r="AO913" i="1"/>
  <c r="AP913" i="1"/>
  <c r="AJ914" i="1"/>
  <c r="AK914" i="1"/>
  <c r="AL914" i="1"/>
  <c r="AM914" i="1"/>
  <c r="AN914" i="1"/>
  <c r="AO914" i="1"/>
  <c r="AP914" i="1"/>
  <c r="AJ915" i="1"/>
  <c r="AK915" i="1"/>
  <c r="AL915" i="1"/>
  <c r="AM915" i="1"/>
  <c r="AN915" i="1"/>
  <c r="AO915" i="1"/>
  <c r="AP915" i="1"/>
  <c r="AJ916" i="1"/>
  <c r="AK916" i="1"/>
  <c r="AL916" i="1"/>
  <c r="AM916" i="1"/>
  <c r="AN916" i="1"/>
  <c r="AO916" i="1"/>
  <c r="AP916" i="1"/>
  <c r="AJ917" i="1"/>
  <c r="AK917" i="1"/>
  <c r="AL917" i="1"/>
  <c r="AM917" i="1"/>
  <c r="AN917" i="1"/>
  <c r="AO917" i="1"/>
  <c r="AP917" i="1"/>
  <c r="AJ918" i="1"/>
  <c r="AK918" i="1"/>
  <c r="AL918" i="1"/>
  <c r="AM918" i="1"/>
  <c r="AN918" i="1"/>
  <c r="AO918" i="1"/>
  <c r="AP918" i="1"/>
  <c r="AJ919" i="1"/>
  <c r="AK919" i="1"/>
  <c r="AL919" i="1"/>
  <c r="AM919" i="1"/>
  <c r="AN919" i="1"/>
  <c r="AO919" i="1"/>
  <c r="AP919" i="1"/>
  <c r="AJ920" i="1"/>
  <c r="AK920" i="1"/>
  <c r="AL920" i="1"/>
  <c r="AM920" i="1"/>
  <c r="AN920" i="1"/>
  <c r="AO920" i="1"/>
  <c r="AP920" i="1"/>
  <c r="AJ921" i="1"/>
  <c r="AK921" i="1"/>
  <c r="AL921" i="1"/>
  <c r="AM921" i="1"/>
  <c r="AN921" i="1"/>
  <c r="AO921" i="1"/>
  <c r="AP921" i="1"/>
  <c r="AJ922" i="1"/>
  <c r="AK922" i="1"/>
  <c r="AL922" i="1"/>
  <c r="AM922" i="1"/>
  <c r="AN922" i="1"/>
  <c r="AO922" i="1"/>
  <c r="AP922" i="1"/>
  <c r="AJ923" i="1"/>
  <c r="AK923" i="1"/>
  <c r="AL923" i="1"/>
  <c r="AM923" i="1"/>
  <c r="AN923" i="1"/>
  <c r="AO923" i="1"/>
  <c r="AP923" i="1"/>
  <c r="AJ924" i="1"/>
  <c r="AK924" i="1"/>
  <c r="AL924" i="1"/>
  <c r="AM924" i="1"/>
  <c r="AN924" i="1"/>
  <c r="AO924" i="1"/>
  <c r="AP924" i="1"/>
  <c r="AJ925" i="1"/>
  <c r="AK925" i="1"/>
  <c r="AL925" i="1"/>
  <c r="AM925" i="1"/>
  <c r="AN925" i="1"/>
  <c r="AO925" i="1"/>
  <c r="AP925" i="1"/>
  <c r="AJ926" i="1"/>
  <c r="AK926" i="1"/>
  <c r="AL926" i="1"/>
  <c r="AM926" i="1"/>
  <c r="AN926" i="1"/>
  <c r="AO926" i="1"/>
  <c r="AP926" i="1"/>
  <c r="AJ927" i="1"/>
  <c r="AK927" i="1"/>
  <c r="AL927" i="1"/>
  <c r="AM927" i="1"/>
  <c r="AN927" i="1"/>
  <c r="AO927" i="1"/>
  <c r="AP927" i="1"/>
  <c r="AJ928" i="1"/>
  <c r="AK928" i="1"/>
  <c r="AL928" i="1"/>
  <c r="AM928" i="1"/>
  <c r="AN928" i="1"/>
  <c r="AO928" i="1"/>
  <c r="AP928" i="1"/>
  <c r="AJ929" i="1"/>
  <c r="AK929" i="1"/>
  <c r="AL929" i="1"/>
  <c r="AM929" i="1"/>
  <c r="AN929" i="1"/>
  <c r="AO929" i="1"/>
  <c r="AP929" i="1"/>
  <c r="AJ930" i="1"/>
  <c r="AK930" i="1"/>
  <c r="AL930" i="1"/>
  <c r="AM930" i="1"/>
  <c r="AN930" i="1"/>
  <c r="AO930" i="1"/>
  <c r="AP930" i="1"/>
  <c r="AJ931" i="1"/>
  <c r="AK931" i="1"/>
  <c r="AL931" i="1"/>
  <c r="AM931" i="1"/>
  <c r="AN931" i="1"/>
  <c r="AO931" i="1"/>
  <c r="AP931" i="1"/>
  <c r="AJ932" i="1"/>
  <c r="AK932" i="1"/>
  <c r="AL932" i="1"/>
  <c r="AM932" i="1"/>
  <c r="AN932" i="1"/>
  <c r="AO932" i="1"/>
  <c r="AP932" i="1"/>
  <c r="AJ933" i="1"/>
  <c r="AK933" i="1"/>
  <c r="AL933" i="1"/>
  <c r="AM933" i="1"/>
  <c r="AN933" i="1"/>
  <c r="AO933" i="1"/>
  <c r="AP933" i="1"/>
  <c r="AJ934" i="1"/>
  <c r="AK934" i="1"/>
  <c r="AL934" i="1"/>
  <c r="AM934" i="1"/>
  <c r="AN934" i="1"/>
  <c r="AO934" i="1"/>
  <c r="AP934" i="1"/>
  <c r="AJ935" i="1"/>
  <c r="AK935" i="1"/>
  <c r="AL935" i="1"/>
  <c r="AM935" i="1"/>
  <c r="AN935" i="1"/>
  <c r="AO935" i="1"/>
  <c r="AP935" i="1"/>
  <c r="AJ936" i="1"/>
  <c r="AK936" i="1"/>
  <c r="AL936" i="1"/>
  <c r="AM936" i="1"/>
  <c r="AN936" i="1"/>
  <c r="AO936" i="1"/>
  <c r="AP936" i="1"/>
  <c r="AJ937" i="1"/>
  <c r="AK937" i="1"/>
  <c r="AL937" i="1"/>
  <c r="AM937" i="1"/>
  <c r="AN937" i="1"/>
  <c r="AO937" i="1"/>
  <c r="AP937" i="1"/>
  <c r="AJ938" i="1"/>
  <c r="AK938" i="1"/>
  <c r="AL938" i="1"/>
  <c r="AM938" i="1"/>
  <c r="AN938" i="1"/>
  <c r="AO938" i="1"/>
  <c r="AP938" i="1"/>
  <c r="AJ939" i="1"/>
  <c r="AK939" i="1"/>
  <c r="AL939" i="1"/>
  <c r="AM939" i="1"/>
  <c r="AN939" i="1"/>
  <c r="AO939" i="1"/>
  <c r="AP939" i="1"/>
  <c r="AJ940" i="1"/>
  <c r="AK940" i="1"/>
  <c r="AL940" i="1"/>
  <c r="AM940" i="1"/>
  <c r="AN940" i="1"/>
  <c r="AO940" i="1"/>
  <c r="AP940" i="1"/>
  <c r="AJ941" i="1"/>
  <c r="AK941" i="1"/>
  <c r="AL941" i="1"/>
  <c r="AM941" i="1"/>
  <c r="AN941" i="1"/>
  <c r="AO941" i="1"/>
  <c r="AP941" i="1"/>
  <c r="AJ942" i="1"/>
  <c r="AK942" i="1"/>
  <c r="AL942" i="1"/>
  <c r="AM942" i="1"/>
  <c r="AN942" i="1"/>
  <c r="AO942" i="1"/>
  <c r="AP942" i="1"/>
  <c r="AJ943" i="1"/>
  <c r="AK943" i="1"/>
  <c r="AL943" i="1"/>
  <c r="AM943" i="1"/>
  <c r="AN943" i="1"/>
  <c r="AO943" i="1"/>
  <c r="AP943" i="1"/>
  <c r="AJ944" i="1"/>
  <c r="AK944" i="1"/>
  <c r="AL944" i="1"/>
  <c r="AM944" i="1"/>
  <c r="AN944" i="1"/>
  <c r="AO944" i="1"/>
  <c r="AP944" i="1"/>
  <c r="AJ945" i="1"/>
  <c r="AK945" i="1"/>
  <c r="AL945" i="1"/>
  <c r="AM945" i="1"/>
  <c r="AN945" i="1"/>
  <c r="AO945" i="1"/>
  <c r="AP945" i="1"/>
  <c r="AJ946" i="1"/>
  <c r="AK946" i="1"/>
  <c r="AL946" i="1"/>
  <c r="AM946" i="1"/>
  <c r="AN946" i="1"/>
  <c r="AO946" i="1"/>
  <c r="AP946" i="1"/>
  <c r="AJ947" i="1"/>
  <c r="AK947" i="1"/>
  <c r="AL947" i="1"/>
  <c r="AM947" i="1"/>
  <c r="AN947" i="1"/>
  <c r="AO947" i="1"/>
  <c r="AP947" i="1"/>
  <c r="AJ948" i="1"/>
  <c r="AK948" i="1"/>
  <c r="AL948" i="1"/>
  <c r="AM948" i="1"/>
  <c r="AN948" i="1"/>
  <c r="AO948" i="1"/>
  <c r="AP948" i="1"/>
  <c r="AJ949" i="1"/>
  <c r="AK949" i="1"/>
  <c r="AL949" i="1"/>
  <c r="AM949" i="1"/>
  <c r="AN949" i="1"/>
  <c r="AO949" i="1"/>
  <c r="AP949" i="1"/>
  <c r="AJ950" i="1"/>
  <c r="AK950" i="1"/>
  <c r="AL950" i="1"/>
  <c r="AM950" i="1"/>
  <c r="AN950" i="1"/>
  <c r="AO950" i="1"/>
  <c r="AP950" i="1"/>
  <c r="AJ951" i="1"/>
  <c r="AK951" i="1"/>
  <c r="AL951" i="1"/>
  <c r="AM951" i="1"/>
  <c r="AN951" i="1"/>
  <c r="AO951" i="1"/>
  <c r="AP951" i="1"/>
  <c r="AJ952" i="1"/>
  <c r="AK952" i="1"/>
  <c r="AL952" i="1"/>
  <c r="AM952" i="1"/>
  <c r="AN952" i="1"/>
  <c r="AO952" i="1"/>
  <c r="AP952" i="1"/>
  <c r="AJ953" i="1"/>
  <c r="AK953" i="1"/>
  <c r="AL953" i="1"/>
  <c r="AM953" i="1"/>
  <c r="AN953" i="1"/>
  <c r="AO953" i="1"/>
  <c r="AP953" i="1"/>
  <c r="AJ954" i="1"/>
  <c r="AK954" i="1"/>
  <c r="AL954" i="1"/>
  <c r="AM954" i="1"/>
  <c r="AN954" i="1"/>
  <c r="AO954" i="1"/>
  <c r="AP954" i="1"/>
  <c r="AJ955" i="1"/>
  <c r="AK955" i="1"/>
  <c r="AL955" i="1"/>
  <c r="AM955" i="1"/>
  <c r="AN955" i="1"/>
  <c r="AO955" i="1"/>
  <c r="AP955" i="1"/>
  <c r="AJ956" i="1"/>
  <c r="AK956" i="1"/>
  <c r="AL956" i="1"/>
  <c r="AM956" i="1"/>
  <c r="AN956" i="1"/>
  <c r="AO956" i="1"/>
  <c r="AP956" i="1"/>
  <c r="AJ957" i="1"/>
  <c r="AK957" i="1"/>
  <c r="AL957" i="1"/>
  <c r="AM957" i="1"/>
  <c r="AN957" i="1"/>
  <c r="AO957" i="1"/>
  <c r="AP957" i="1"/>
  <c r="AJ958" i="1"/>
  <c r="AK958" i="1"/>
  <c r="AL958" i="1"/>
  <c r="AM958" i="1"/>
  <c r="AN958" i="1"/>
  <c r="AO958" i="1"/>
  <c r="AP958" i="1"/>
  <c r="AJ959" i="1"/>
  <c r="AK959" i="1"/>
  <c r="AL959" i="1"/>
  <c r="AM959" i="1"/>
  <c r="AN959" i="1"/>
  <c r="AO959" i="1"/>
  <c r="AP959" i="1"/>
  <c r="AJ960" i="1"/>
  <c r="AK960" i="1"/>
  <c r="AL960" i="1"/>
  <c r="AM960" i="1"/>
  <c r="AN960" i="1"/>
  <c r="AO960" i="1"/>
  <c r="AP960" i="1"/>
  <c r="AJ961" i="1"/>
  <c r="AK961" i="1"/>
  <c r="AL961" i="1"/>
  <c r="AM961" i="1"/>
  <c r="AN961" i="1"/>
  <c r="AO961" i="1"/>
  <c r="AP961" i="1"/>
  <c r="AJ962" i="1"/>
  <c r="AK962" i="1"/>
  <c r="AL962" i="1"/>
  <c r="AM962" i="1"/>
  <c r="AN962" i="1"/>
  <c r="AO962" i="1"/>
  <c r="AP962" i="1"/>
  <c r="AJ963" i="1"/>
  <c r="AK963" i="1"/>
  <c r="AL963" i="1"/>
  <c r="AM963" i="1"/>
  <c r="AN963" i="1"/>
  <c r="AO963" i="1"/>
  <c r="AP963" i="1"/>
  <c r="AJ964" i="1"/>
  <c r="AK964" i="1"/>
  <c r="AL964" i="1"/>
  <c r="AM964" i="1"/>
  <c r="AN964" i="1"/>
  <c r="AO964" i="1"/>
  <c r="AP964" i="1"/>
  <c r="AJ965" i="1"/>
  <c r="AK965" i="1"/>
  <c r="AL965" i="1"/>
  <c r="AM965" i="1"/>
  <c r="AN965" i="1"/>
  <c r="AO965" i="1"/>
  <c r="AP965" i="1"/>
  <c r="AJ966" i="1"/>
  <c r="AK966" i="1"/>
  <c r="AL966" i="1"/>
  <c r="AM966" i="1"/>
  <c r="AN966" i="1"/>
  <c r="AO966" i="1"/>
  <c r="AP966" i="1"/>
  <c r="AJ967" i="1"/>
  <c r="AK967" i="1"/>
  <c r="AL967" i="1"/>
  <c r="AM967" i="1"/>
  <c r="AN967" i="1"/>
  <c r="AO967" i="1"/>
  <c r="AP967" i="1"/>
  <c r="AJ968" i="1"/>
  <c r="AK968" i="1"/>
  <c r="AL968" i="1"/>
  <c r="AM968" i="1"/>
  <c r="AN968" i="1"/>
  <c r="AO968" i="1"/>
  <c r="AP968" i="1"/>
  <c r="AJ969" i="1"/>
  <c r="AK969" i="1"/>
  <c r="AL969" i="1"/>
  <c r="AM969" i="1"/>
  <c r="AN969" i="1"/>
  <c r="AO969" i="1"/>
  <c r="AP969" i="1"/>
  <c r="AJ970" i="1"/>
  <c r="AK970" i="1"/>
  <c r="AL970" i="1"/>
  <c r="AM970" i="1"/>
  <c r="AN970" i="1"/>
  <c r="AO970" i="1"/>
  <c r="AP970" i="1"/>
  <c r="AJ971" i="1"/>
  <c r="AK971" i="1"/>
  <c r="AL971" i="1"/>
  <c r="AM971" i="1"/>
  <c r="AN971" i="1"/>
  <c r="AO971" i="1"/>
  <c r="AP971" i="1"/>
  <c r="AJ972" i="1"/>
  <c r="AK972" i="1"/>
  <c r="AL972" i="1"/>
  <c r="AM972" i="1"/>
  <c r="AN972" i="1"/>
  <c r="AO972" i="1"/>
  <c r="AP972" i="1"/>
  <c r="AJ973" i="1"/>
  <c r="AK973" i="1"/>
  <c r="AL973" i="1"/>
  <c r="AM973" i="1"/>
  <c r="AN973" i="1"/>
  <c r="AO973" i="1"/>
  <c r="AP973" i="1"/>
  <c r="AJ974" i="1"/>
  <c r="AK974" i="1"/>
  <c r="AL974" i="1"/>
  <c r="AM974" i="1"/>
  <c r="AN974" i="1"/>
  <c r="AO974" i="1"/>
  <c r="AP974" i="1"/>
  <c r="AJ975" i="1"/>
  <c r="AK975" i="1"/>
  <c r="AL975" i="1"/>
  <c r="AM975" i="1"/>
  <c r="AN975" i="1"/>
  <c r="AO975" i="1"/>
  <c r="AP975" i="1"/>
  <c r="AJ976" i="1"/>
  <c r="AK976" i="1"/>
  <c r="AL976" i="1"/>
  <c r="AM976" i="1"/>
  <c r="AN976" i="1"/>
  <c r="AO976" i="1"/>
  <c r="AP976" i="1"/>
  <c r="AJ977" i="1"/>
  <c r="AK977" i="1"/>
  <c r="AL977" i="1"/>
  <c r="AM977" i="1"/>
  <c r="AN977" i="1"/>
  <c r="AO977" i="1"/>
  <c r="AP977" i="1"/>
  <c r="AJ978" i="1"/>
  <c r="AK978" i="1"/>
  <c r="AL978" i="1"/>
  <c r="AM978" i="1"/>
  <c r="AN978" i="1"/>
  <c r="AO978" i="1"/>
  <c r="AP978" i="1"/>
  <c r="AJ979" i="1"/>
  <c r="AK979" i="1"/>
  <c r="AL979" i="1"/>
  <c r="AM979" i="1"/>
  <c r="AN979" i="1"/>
  <c r="AO979" i="1"/>
  <c r="AP979" i="1"/>
  <c r="AJ980" i="1"/>
  <c r="AK980" i="1"/>
  <c r="AL980" i="1"/>
  <c r="AM980" i="1"/>
  <c r="AN980" i="1"/>
  <c r="AO980" i="1"/>
  <c r="AP980" i="1"/>
  <c r="AJ981" i="1"/>
  <c r="AK981" i="1"/>
  <c r="AL981" i="1"/>
  <c r="AM981" i="1"/>
  <c r="AN981" i="1"/>
  <c r="AO981" i="1"/>
  <c r="AP981" i="1"/>
  <c r="AJ982" i="1"/>
  <c r="AK982" i="1"/>
  <c r="AL982" i="1"/>
  <c r="AM982" i="1"/>
  <c r="AN982" i="1"/>
  <c r="AO982" i="1"/>
  <c r="AP982" i="1"/>
  <c r="AJ983" i="1"/>
  <c r="AK983" i="1"/>
  <c r="AL983" i="1"/>
  <c r="AM983" i="1"/>
  <c r="AN983" i="1"/>
  <c r="AO983" i="1"/>
  <c r="AP983" i="1"/>
  <c r="AJ984" i="1"/>
  <c r="AK984" i="1"/>
  <c r="AL984" i="1"/>
  <c r="AM984" i="1"/>
  <c r="AN984" i="1"/>
  <c r="AO984" i="1"/>
  <c r="AP984" i="1"/>
  <c r="AJ985" i="1"/>
  <c r="AK985" i="1"/>
  <c r="AL985" i="1"/>
  <c r="AM985" i="1"/>
  <c r="AN985" i="1"/>
  <c r="AO985" i="1"/>
  <c r="AP985" i="1"/>
  <c r="AJ986" i="1"/>
  <c r="AK986" i="1"/>
  <c r="AL986" i="1"/>
  <c r="AM986" i="1"/>
  <c r="AN986" i="1"/>
  <c r="AO986" i="1"/>
  <c r="AP986" i="1"/>
  <c r="AJ987" i="1"/>
  <c r="AK987" i="1"/>
  <c r="AL987" i="1"/>
  <c r="AM987" i="1"/>
  <c r="AN987" i="1"/>
  <c r="AO987" i="1"/>
  <c r="AP987" i="1"/>
  <c r="AJ988" i="1"/>
  <c r="AK988" i="1"/>
  <c r="AL988" i="1"/>
  <c r="AM988" i="1"/>
  <c r="AN988" i="1"/>
  <c r="AO988" i="1"/>
  <c r="AP988" i="1"/>
  <c r="AJ989" i="1"/>
  <c r="AK989" i="1"/>
  <c r="AL989" i="1"/>
  <c r="AM989" i="1"/>
  <c r="AN989" i="1"/>
  <c r="AO989" i="1"/>
  <c r="AP989" i="1"/>
  <c r="AJ990" i="1"/>
  <c r="AK990" i="1"/>
  <c r="AL990" i="1"/>
  <c r="AM990" i="1"/>
  <c r="AN990" i="1"/>
  <c r="AO990" i="1"/>
  <c r="AP990" i="1"/>
  <c r="AJ991" i="1"/>
  <c r="AK991" i="1"/>
  <c r="AL991" i="1"/>
  <c r="AM991" i="1"/>
  <c r="AN991" i="1"/>
  <c r="AO991" i="1"/>
  <c r="AP991" i="1"/>
  <c r="AJ992" i="1"/>
  <c r="AK992" i="1"/>
  <c r="AL992" i="1"/>
  <c r="AM992" i="1"/>
  <c r="AN992" i="1"/>
  <c r="AO992" i="1"/>
  <c r="AP992" i="1"/>
  <c r="AJ993" i="1"/>
  <c r="AK993" i="1"/>
  <c r="AL993" i="1"/>
  <c r="AM993" i="1"/>
  <c r="AN993" i="1"/>
  <c r="AO993" i="1"/>
  <c r="AP993" i="1"/>
  <c r="AJ994" i="1"/>
  <c r="AK994" i="1"/>
  <c r="AL994" i="1"/>
  <c r="AM994" i="1"/>
  <c r="AN994" i="1"/>
  <c r="AO994" i="1"/>
  <c r="AP994" i="1"/>
  <c r="AJ995" i="1"/>
  <c r="AK995" i="1"/>
  <c r="AL995" i="1"/>
  <c r="AM995" i="1"/>
  <c r="AN995" i="1"/>
  <c r="AO995" i="1"/>
  <c r="AP995" i="1"/>
  <c r="AJ996" i="1"/>
  <c r="AK996" i="1"/>
  <c r="AL996" i="1"/>
  <c r="AM996" i="1"/>
  <c r="AN996" i="1"/>
  <c r="AO996" i="1"/>
  <c r="AP996" i="1"/>
  <c r="AJ997" i="1"/>
  <c r="AK997" i="1"/>
  <c r="AL997" i="1"/>
  <c r="AM997" i="1"/>
  <c r="AN997" i="1"/>
  <c r="AO997" i="1"/>
  <c r="AP997" i="1"/>
  <c r="AJ998" i="1"/>
  <c r="AK998" i="1"/>
  <c r="AL998" i="1"/>
  <c r="AM998" i="1"/>
  <c r="AN998" i="1"/>
  <c r="AO998" i="1"/>
  <c r="AP998" i="1"/>
  <c r="AJ999" i="1"/>
  <c r="AK999" i="1"/>
  <c r="AL999" i="1"/>
  <c r="AM999" i="1"/>
  <c r="AN999" i="1"/>
  <c r="AO999" i="1"/>
  <c r="AP999" i="1"/>
  <c r="AJ1000" i="1"/>
  <c r="AK1000" i="1"/>
  <c r="AL1000" i="1"/>
  <c r="AM1000" i="1"/>
  <c r="AN1000" i="1"/>
  <c r="AO1000" i="1"/>
  <c r="AP1000" i="1"/>
  <c r="AJ1001" i="1"/>
  <c r="AK1001" i="1"/>
  <c r="AL1001" i="1"/>
  <c r="AM1001" i="1"/>
  <c r="AN1001" i="1"/>
  <c r="AO1001" i="1"/>
  <c r="AP1001" i="1"/>
  <c r="AJ1002" i="1"/>
  <c r="AK1002" i="1"/>
  <c r="AL1002" i="1"/>
  <c r="AM1002" i="1"/>
  <c r="AN1002" i="1"/>
  <c r="AO1002" i="1"/>
  <c r="AP1002" i="1"/>
  <c r="AJ1003" i="1"/>
  <c r="AK1003" i="1"/>
  <c r="AL1003" i="1"/>
  <c r="AM1003" i="1"/>
  <c r="AN1003" i="1"/>
  <c r="AO1003" i="1"/>
  <c r="AP1003" i="1"/>
  <c r="AJ1004" i="1"/>
  <c r="AK1004" i="1"/>
  <c r="AL1004" i="1"/>
  <c r="AM1004" i="1"/>
  <c r="AN1004" i="1"/>
  <c r="AO1004" i="1"/>
  <c r="AP1004" i="1"/>
  <c r="AJ1005" i="1"/>
  <c r="AK1005" i="1"/>
  <c r="AL1005" i="1"/>
  <c r="AM1005" i="1"/>
  <c r="AN1005" i="1"/>
  <c r="AO1005" i="1"/>
  <c r="AP1005" i="1"/>
  <c r="AJ1006" i="1"/>
  <c r="AK1006" i="1"/>
  <c r="AL1006" i="1"/>
  <c r="AM1006" i="1"/>
  <c r="AN1006" i="1"/>
  <c r="AO1006" i="1"/>
  <c r="AP1006" i="1"/>
  <c r="AJ1007" i="1"/>
  <c r="AK1007" i="1"/>
  <c r="AL1007" i="1"/>
  <c r="AM1007" i="1"/>
  <c r="AN1007" i="1"/>
  <c r="AO1007" i="1"/>
  <c r="AP1007" i="1"/>
  <c r="AJ1008" i="1"/>
  <c r="AK1008" i="1"/>
  <c r="AL1008" i="1"/>
  <c r="AM1008" i="1"/>
  <c r="AN1008" i="1"/>
  <c r="AO1008" i="1"/>
  <c r="AP1008" i="1"/>
  <c r="AJ1009" i="1"/>
  <c r="AK1009" i="1"/>
  <c r="AL1009" i="1"/>
  <c r="AM1009" i="1"/>
  <c r="AN1009" i="1"/>
  <c r="AO1009" i="1"/>
  <c r="AP1009" i="1"/>
  <c r="AJ1010" i="1"/>
  <c r="AK1010" i="1"/>
  <c r="AL1010" i="1"/>
  <c r="AM1010" i="1"/>
  <c r="AN1010" i="1"/>
  <c r="AO1010" i="1"/>
  <c r="AP1010" i="1"/>
  <c r="AJ1011" i="1"/>
  <c r="AK1011" i="1"/>
  <c r="AL1011" i="1"/>
  <c r="AM1011" i="1"/>
  <c r="AN1011" i="1"/>
  <c r="AO1011" i="1"/>
  <c r="AP1011" i="1"/>
  <c r="AJ1012" i="1"/>
  <c r="AK1012" i="1"/>
  <c r="AL1012" i="1"/>
  <c r="AM1012" i="1"/>
  <c r="AN1012" i="1"/>
  <c r="AO1012" i="1"/>
  <c r="AP1012" i="1"/>
  <c r="AJ1013" i="1"/>
  <c r="AK1013" i="1"/>
  <c r="AL1013" i="1"/>
  <c r="AM1013" i="1"/>
  <c r="AN1013" i="1"/>
  <c r="AO1013" i="1"/>
  <c r="AP1013" i="1"/>
  <c r="AJ1014" i="1"/>
  <c r="AK1014" i="1"/>
  <c r="AL1014" i="1"/>
  <c r="AM1014" i="1"/>
  <c r="AN1014" i="1"/>
  <c r="AO1014" i="1"/>
  <c r="AP1014" i="1"/>
  <c r="AJ1015" i="1"/>
  <c r="AK1015" i="1"/>
  <c r="AL1015" i="1"/>
  <c r="AM1015" i="1"/>
  <c r="AN1015" i="1"/>
  <c r="AO1015" i="1"/>
  <c r="AP1015" i="1"/>
  <c r="AJ1016" i="1"/>
  <c r="AK1016" i="1"/>
  <c r="AL1016" i="1"/>
  <c r="AM1016" i="1"/>
  <c r="AN1016" i="1"/>
  <c r="AO1016" i="1"/>
  <c r="AP1016" i="1"/>
  <c r="AJ1017" i="1"/>
  <c r="AK1017" i="1"/>
  <c r="AL1017" i="1"/>
  <c r="AM1017" i="1"/>
  <c r="AN1017" i="1"/>
  <c r="AO1017" i="1"/>
  <c r="AP1017" i="1"/>
  <c r="AJ1018" i="1"/>
  <c r="AK1018" i="1"/>
  <c r="AL1018" i="1"/>
  <c r="AM1018" i="1"/>
  <c r="AN1018" i="1"/>
  <c r="AO1018" i="1"/>
  <c r="AP1018" i="1"/>
  <c r="AJ1019" i="1"/>
  <c r="AK1019" i="1"/>
  <c r="AL1019" i="1"/>
  <c r="AM1019" i="1"/>
  <c r="AN1019" i="1"/>
  <c r="AO1019" i="1"/>
  <c r="AP1019" i="1"/>
  <c r="AJ1020" i="1"/>
  <c r="AK1020" i="1"/>
  <c r="AL1020" i="1"/>
  <c r="AM1020" i="1"/>
  <c r="AN1020" i="1"/>
  <c r="AO1020" i="1"/>
  <c r="AP1020" i="1"/>
  <c r="AJ1021" i="1"/>
  <c r="AK1021" i="1"/>
  <c r="AL1021" i="1"/>
  <c r="AM1021" i="1"/>
  <c r="AN1021" i="1"/>
  <c r="AO1021" i="1"/>
  <c r="AP1021" i="1"/>
  <c r="AJ1022" i="1"/>
  <c r="AK1022" i="1"/>
  <c r="AL1022" i="1"/>
  <c r="AM1022" i="1"/>
  <c r="AN1022" i="1"/>
  <c r="AO1022" i="1"/>
  <c r="AP1022" i="1"/>
  <c r="AJ1023" i="1"/>
  <c r="AK1023" i="1"/>
  <c r="AL1023" i="1"/>
  <c r="AM1023" i="1"/>
  <c r="AN1023" i="1"/>
  <c r="AO1023" i="1"/>
  <c r="AP1023" i="1"/>
  <c r="AJ1024" i="1"/>
  <c r="AK1024" i="1"/>
  <c r="AL1024" i="1"/>
  <c r="AM1024" i="1"/>
  <c r="AN1024" i="1"/>
  <c r="AO1024" i="1"/>
  <c r="AP1024" i="1"/>
  <c r="AJ1025" i="1"/>
  <c r="AK1025" i="1"/>
  <c r="AL1025" i="1"/>
  <c r="AM1025" i="1"/>
  <c r="AN1025" i="1"/>
  <c r="AO1025" i="1"/>
  <c r="AP1025" i="1"/>
  <c r="AJ1026" i="1"/>
  <c r="AK1026" i="1"/>
  <c r="AL1026" i="1"/>
  <c r="AM1026" i="1"/>
  <c r="AN1026" i="1"/>
  <c r="AO1026" i="1"/>
  <c r="AP1026" i="1"/>
  <c r="AJ1027" i="1"/>
  <c r="AK1027" i="1"/>
  <c r="AL1027" i="1"/>
  <c r="AM1027" i="1"/>
  <c r="AN1027" i="1"/>
  <c r="AO1027" i="1"/>
  <c r="AP1027" i="1"/>
  <c r="AJ1028" i="1"/>
  <c r="AK1028" i="1"/>
  <c r="AL1028" i="1"/>
  <c r="AM1028" i="1"/>
  <c r="AN1028" i="1"/>
  <c r="AO1028" i="1"/>
  <c r="AP1028" i="1"/>
  <c r="AJ1029" i="1"/>
  <c r="AK1029" i="1"/>
  <c r="AL1029" i="1"/>
  <c r="AM1029" i="1"/>
  <c r="AN1029" i="1"/>
  <c r="AO1029" i="1"/>
  <c r="AP1029" i="1"/>
  <c r="AJ1030" i="1"/>
  <c r="AK1030" i="1"/>
  <c r="AL1030" i="1"/>
  <c r="AM1030" i="1"/>
  <c r="AN1030" i="1"/>
  <c r="AO1030" i="1"/>
  <c r="AP1030" i="1"/>
  <c r="AJ1031" i="1"/>
  <c r="AK1031" i="1"/>
  <c r="AL1031" i="1"/>
  <c r="AM1031" i="1"/>
  <c r="AN1031" i="1"/>
  <c r="AO1031" i="1"/>
  <c r="AP1031" i="1"/>
  <c r="AJ1032" i="1"/>
  <c r="AK1032" i="1"/>
  <c r="AL1032" i="1"/>
  <c r="AM1032" i="1"/>
  <c r="AN1032" i="1"/>
  <c r="AO1032" i="1"/>
  <c r="AP1032" i="1"/>
  <c r="AJ1033" i="1"/>
  <c r="AK1033" i="1"/>
  <c r="AL1033" i="1"/>
  <c r="AM1033" i="1"/>
  <c r="AN1033" i="1"/>
  <c r="AO1033" i="1"/>
  <c r="AP1033" i="1"/>
  <c r="AJ1034" i="1"/>
  <c r="AK1034" i="1"/>
  <c r="AL1034" i="1"/>
  <c r="AM1034" i="1"/>
  <c r="AN1034" i="1"/>
  <c r="AO1034" i="1"/>
  <c r="AP1034" i="1"/>
  <c r="AJ1035" i="1"/>
  <c r="AK1035" i="1"/>
  <c r="AL1035" i="1"/>
  <c r="AM1035" i="1"/>
  <c r="AN1035" i="1"/>
  <c r="AO1035" i="1"/>
  <c r="AP1035" i="1"/>
  <c r="AJ1036" i="1"/>
  <c r="AK1036" i="1"/>
  <c r="AL1036" i="1"/>
  <c r="AM1036" i="1"/>
  <c r="AN1036" i="1"/>
  <c r="AO1036" i="1"/>
  <c r="AP1036" i="1"/>
  <c r="AJ1037" i="1"/>
  <c r="AK1037" i="1"/>
  <c r="AL1037" i="1"/>
  <c r="AM1037" i="1"/>
  <c r="AN1037" i="1"/>
  <c r="AO1037" i="1"/>
  <c r="AP1037" i="1"/>
  <c r="AJ1038" i="1"/>
  <c r="AK1038" i="1"/>
  <c r="AL1038" i="1"/>
  <c r="AM1038" i="1"/>
  <c r="AN1038" i="1"/>
  <c r="AO1038" i="1"/>
  <c r="AP1038" i="1"/>
  <c r="AJ1039" i="1"/>
  <c r="AK1039" i="1"/>
  <c r="AL1039" i="1"/>
  <c r="AM1039" i="1"/>
  <c r="AN1039" i="1"/>
  <c r="AO1039" i="1"/>
  <c r="AP1039" i="1"/>
  <c r="AJ1040" i="1"/>
  <c r="AK1040" i="1"/>
  <c r="AL1040" i="1"/>
  <c r="AM1040" i="1"/>
  <c r="AN1040" i="1"/>
  <c r="AO1040" i="1"/>
  <c r="AP1040" i="1"/>
  <c r="AJ1041" i="1"/>
  <c r="AK1041" i="1"/>
  <c r="AL1041" i="1"/>
  <c r="AM1041" i="1"/>
  <c r="AN1041" i="1"/>
  <c r="AO1041" i="1"/>
  <c r="AP1041" i="1"/>
  <c r="AJ1042" i="1"/>
  <c r="AK1042" i="1"/>
  <c r="AL1042" i="1"/>
  <c r="AM1042" i="1"/>
  <c r="AN1042" i="1"/>
  <c r="AO1042" i="1"/>
  <c r="AP1042" i="1"/>
  <c r="AJ1043" i="1"/>
  <c r="AK1043" i="1"/>
  <c r="AL1043" i="1"/>
  <c r="AM1043" i="1"/>
  <c r="AN1043" i="1"/>
  <c r="AO1043" i="1"/>
  <c r="AP1043" i="1"/>
  <c r="AJ1044" i="1"/>
  <c r="AK1044" i="1"/>
  <c r="AL1044" i="1"/>
  <c r="AM1044" i="1"/>
  <c r="AN1044" i="1"/>
  <c r="AO1044" i="1"/>
  <c r="AP1044" i="1"/>
  <c r="AJ1045" i="1"/>
  <c r="AK1045" i="1"/>
  <c r="AL1045" i="1"/>
  <c r="AM1045" i="1"/>
  <c r="AN1045" i="1"/>
  <c r="AO1045" i="1"/>
  <c r="AP1045" i="1"/>
  <c r="AJ1046" i="1"/>
  <c r="AK1046" i="1"/>
  <c r="AL1046" i="1"/>
  <c r="AM1046" i="1"/>
  <c r="AN1046" i="1"/>
  <c r="AO1046" i="1"/>
  <c r="AP1046" i="1"/>
  <c r="AJ1047" i="1"/>
  <c r="AK1047" i="1"/>
  <c r="AL1047" i="1"/>
  <c r="AM1047" i="1"/>
  <c r="AN1047" i="1"/>
  <c r="AO1047" i="1"/>
  <c r="AP1047" i="1"/>
  <c r="AJ1048" i="1"/>
  <c r="AK1048" i="1"/>
  <c r="AL1048" i="1"/>
  <c r="AM1048" i="1"/>
  <c r="AN1048" i="1"/>
  <c r="AO1048" i="1"/>
  <c r="AP1048" i="1"/>
  <c r="AJ1049" i="1"/>
  <c r="AK1049" i="1"/>
  <c r="AL1049" i="1"/>
  <c r="AM1049" i="1"/>
  <c r="AN1049" i="1"/>
  <c r="AO1049" i="1"/>
  <c r="AP1049" i="1"/>
  <c r="AJ1050" i="1"/>
  <c r="AK1050" i="1"/>
  <c r="AL1050" i="1"/>
  <c r="AM1050" i="1"/>
  <c r="AN1050" i="1"/>
  <c r="AO1050" i="1"/>
  <c r="AP1050" i="1"/>
  <c r="AJ1051" i="1"/>
  <c r="AK1051" i="1"/>
  <c r="AL1051" i="1"/>
  <c r="AM1051" i="1"/>
  <c r="AN1051" i="1"/>
  <c r="AO1051" i="1"/>
  <c r="AP1051" i="1"/>
  <c r="AJ1052" i="1"/>
  <c r="AK1052" i="1"/>
  <c r="AL1052" i="1"/>
  <c r="AM1052" i="1"/>
  <c r="AN1052" i="1"/>
  <c r="AO1052" i="1"/>
  <c r="AP1052" i="1"/>
  <c r="AJ1053" i="1"/>
  <c r="AK1053" i="1"/>
  <c r="AL1053" i="1"/>
  <c r="AM1053" i="1"/>
  <c r="AN1053" i="1"/>
  <c r="AO1053" i="1"/>
  <c r="AP1053" i="1"/>
  <c r="AJ1054" i="1"/>
  <c r="AK1054" i="1"/>
  <c r="AL1054" i="1"/>
  <c r="AM1054" i="1"/>
  <c r="AN1054" i="1"/>
  <c r="AO1054" i="1"/>
  <c r="AP1054" i="1"/>
  <c r="AK3" i="1"/>
  <c r="AL3" i="1"/>
  <c r="AM3" i="1"/>
  <c r="AN3" i="1"/>
  <c r="AO3" i="1"/>
  <c r="AP3" i="1"/>
  <c r="I7" i="4"/>
  <c r="O7" i="4"/>
  <c r="N7" i="4" l="1"/>
  <c r="M7" i="4"/>
  <c r="L7" i="4"/>
  <c r="K7" i="4"/>
  <c r="J7" i="4"/>
  <c r="AA266" i="15" l="1"/>
  <c r="Z266" i="15"/>
  <c r="W266" i="15"/>
  <c r="V266" i="15"/>
  <c r="AA265" i="15"/>
  <c r="Z265" i="15"/>
  <c r="W265" i="15"/>
  <c r="V265" i="15"/>
  <c r="AC265" i="15" l="1"/>
  <c r="P265" i="6" l="1"/>
  <c r="O265" i="6"/>
  <c r="N266" i="6"/>
  <c r="N265" i="6"/>
  <c r="M265" i="6"/>
  <c r="M266" i="6"/>
  <c r="L266" i="6"/>
  <c r="L265" i="6"/>
  <c r="K266" i="6"/>
  <c r="K265" i="6"/>
  <c r="AK1054" i="2"/>
  <c r="AK1053" i="2"/>
  <c r="AK1052" i="2"/>
  <c r="AK1051" i="2"/>
  <c r="AK1050" i="2"/>
  <c r="AK1049" i="2"/>
  <c r="AK1048" i="2"/>
  <c r="AK1047" i="2"/>
  <c r="AK1046" i="2"/>
  <c r="AK1045" i="2"/>
  <c r="AK1044" i="2"/>
  <c r="AK1043" i="2"/>
  <c r="AK1042" i="2"/>
  <c r="AK1041" i="2"/>
  <c r="AK1040" i="2"/>
  <c r="AK1039" i="2"/>
  <c r="AK1038" i="2"/>
  <c r="AK1037" i="2"/>
  <c r="AK1036" i="2"/>
  <c r="AK1035" i="2"/>
  <c r="AK1034" i="2"/>
  <c r="AK1033" i="2"/>
  <c r="AK1032" i="2"/>
  <c r="AK1031" i="2"/>
  <c r="AK1030" i="2"/>
  <c r="AK1029" i="2"/>
  <c r="AK1028" i="2"/>
  <c r="AK1027" i="2"/>
  <c r="AK1026" i="2"/>
  <c r="AK1025" i="2"/>
  <c r="AK1024" i="2"/>
  <c r="AK1023" i="2"/>
  <c r="AK1022" i="2"/>
  <c r="AK1021" i="2"/>
  <c r="AK1020" i="2"/>
  <c r="AK1019" i="2"/>
  <c r="AK1018" i="2"/>
  <c r="AK1017" i="2"/>
  <c r="AK1016" i="2"/>
  <c r="AK1015" i="2"/>
  <c r="AK1014" i="2"/>
  <c r="AK1013" i="2"/>
  <c r="AK1012" i="2"/>
  <c r="AK1011" i="2"/>
  <c r="AK1010" i="2"/>
  <c r="AK1009" i="2"/>
  <c r="AK1008" i="2"/>
  <c r="AK1007" i="2"/>
  <c r="AK1006" i="2"/>
  <c r="AK1005" i="2"/>
  <c r="AK1004" i="2"/>
  <c r="AK1003" i="2"/>
  <c r="AK1002" i="2"/>
  <c r="AK1001" i="2"/>
  <c r="AK1000" i="2"/>
  <c r="AK999" i="2"/>
  <c r="AK998" i="2"/>
  <c r="AK997" i="2"/>
  <c r="AK996" i="2"/>
  <c r="AK995" i="2"/>
  <c r="AK994" i="2"/>
  <c r="AK993" i="2"/>
  <c r="AK992" i="2"/>
  <c r="AK991" i="2"/>
  <c r="AK990" i="2"/>
  <c r="AK989" i="2"/>
  <c r="AK988" i="2"/>
  <c r="AK987" i="2"/>
  <c r="AK986" i="2"/>
  <c r="AK985" i="2"/>
  <c r="AK984" i="2"/>
  <c r="AK983" i="2"/>
  <c r="AK982" i="2"/>
  <c r="AK981" i="2"/>
  <c r="AK980" i="2"/>
  <c r="AK979" i="2"/>
  <c r="AK978" i="2"/>
  <c r="AK977" i="2"/>
  <c r="AK976" i="2"/>
  <c r="AK975" i="2"/>
  <c r="AK974" i="2"/>
  <c r="AK973" i="2"/>
  <c r="AK972" i="2"/>
  <c r="AK971" i="2"/>
  <c r="AK970" i="2"/>
  <c r="AK969" i="2"/>
  <c r="AK968" i="2"/>
  <c r="AK967" i="2"/>
  <c r="AK966" i="2"/>
  <c r="AK965" i="2"/>
  <c r="AK964" i="2"/>
  <c r="AK963" i="2"/>
  <c r="AK962" i="2"/>
  <c r="AK961" i="2"/>
  <c r="AK960" i="2"/>
  <c r="AK959" i="2"/>
  <c r="AK958" i="2"/>
  <c r="AK957" i="2"/>
  <c r="AK956" i="2"/>
  <c r="AK955" i="2"/>
  <c r="AK954" i="2"/>
  <c r="AK953" i="2"/>
  <c r="AK952" i="2"/>
  <c r="AK951" i="2"/>
  <c r="AK950" i="2"/>
  <c r="AK949" i="2"/>
  <c r="AK948" i="2"/>
  <c r="AK947" i="2"/>
  <c r="AK946" i="2"/>
  <c r="AK945" i="2"/>
  <c r="AK944" i="2"/>
  <c r="AK943" i="2"/>
  <c r="AK942" i="2"/>
  <c r="AK941" i="2"/>
  <c r="AK940" i="2"/>
  <c r="AK939" i="2"/>
  <c r="AK938" i="2"/>
  <c r="AK937" i="2"/>
  <c r="AK936" i="2"/>
  <c r="AK935" i="2"/>
  <c r="AK934" i="2"/>
  <c r="AK933" i="2"/>
  <c r="AK932" i="2"/>
  <c r="AK931" i="2"/>
  <c r="AK930" i="2"/>
  <c r="AK929" i="2"/>
  <c r="AK928" i="2"/>
  <c r="AK927" i="2"/>
  <c r="AK926" i="2"/>
  <c r="AK925" i="2"/>
  <c r="AK924" i="2"/>
  <c r="AK923" i="2"/>
  <c r="AK922" i="2"/>
  <c r="AK921" i="2"/>
  <c r="AK920" i="2"/>
  <c r="AK919" i="2"/>
  <c r="AK918" i="2"/>
  <c r="AK917" i="2"/>
  <c r="AK916" i="2"/>
  <c r="AK915" i="2"/>
  <c r="AK914" i="2"/>
  <c r="AK913" i="2"/>
  <c r="AK912" i="2"/>
  <c r="AK911" i="2"/>
  <c r="AK910" i="2"/>
  <c r="AK909" i="2"/>
  <c r="AK908" i="2"/>
  <c r="AK907" i="2"/>
  <c r="AK906" i="2"/>
  <c r="AK905" i="2"/>
  <c r="AK904" i="2"/>
  <c r="AK903" i="2"/>
  <c r="AK902" i="2"/>
  <c r="AK901" i="2"/>
  <c r="AK900" i="2"/>
  <c r="AK899" i="2"/>
  <c r="AK898" i="2"/>
  <c r="AK897" i="2"/>
  <c r="AK896" i="2"/>
  <c r="AK895" i="2"/>
  <c r="AK894" i="2"/>
  <c r="AK893" i="2"/>
  <c r="AK892" i="2"/>
  <c r="AK891" i="2"/>
  <c r="AK890" i="2"/>
  <c r="AK889" i="2"/>
  <c r="AK888" i="2"/>
  <c r="AK887" i="2"/>
  <c r="AK886" i="2"/>
  <c r="AK885" i="2"/>
  <c r="AK884" i="2"/>
  <c r="AK883" i="2"/>
  <c r="AK882" i="2"/>
  <c r="AK881" i="2"/>
  <c r="AK880" i="2"/>
  <c r="AK879" i="2"/>
  <c r="AK878" i="2"/>
  <c r="AK877" i="2"/>
  <c r="AK876" i="2"/>
  <c r="AK875" i="2"/>
  <c r="AK874" i="2"/>
  <c r="AK873" i="2"/>
  <c r="AK872" i="2"/>
  <c r="AK871" i="2"/>
  <c r="AK870" i="2"/>
  <c r="AK869" i="2"/>
  <c r="AK868" i="2"/>
  <c r="AK867" i="2"/>
  <c r="AK866" i="2"/>
  <c r="AK865" i="2"/>
  <c r="AK864" i="2"/>
  <c r="AK863" i="2"/>
  <c r="AK862" i="2"/>
  <c r="AK861" i="2"/>
  <c r="AK860" i="2"/>
  <c r="AK859" i="2"/>
  <c r="AK858" i="2"/>
  <c r="AK857" i="2"/>
  <c r="AK856" i="2"/>
  <c r="AK855" i="2"/>
  <c r="AK854" i="2"/>
  <c r="AK853" i="2"/>
  <c r="AK852" i="2"/>
  <c r="AK851" i="2"/>
  <c r="AK850" i="2"/>
  <c r="AK849" i="2"/>
  <c r="AK848" i="2"/>
  <c r="AK847" i="2"/>
  <c r="AK846" i="2"/>
  <c r="AK845" i="2"/>
  <c r="AK844" i="2"/>
  <c r="AK843" i="2"/>
  <c r="AK842" i="2"/>
  <c r="AK841" i="2"/>
  <c r="AK840" i="2"/>
  <c r="AK839" i="2"/>
  <c r="AK838" i="2"/>
  <c r="AK837" i="2"/>
  <c r="AK836" i="2"/>
  <c r="AK835" i="2"/>
  <c r="AK834" i="2"/>
  <c r="AK833" i="2"/>
  <c r="AK832" i="2"/>
  <c r="AK831" i="2"/>
  <c r="AK830" i="2"/>
  <c r="AK829" i="2"/>
  <c r="AK828" i="2"/>
  <c r="AK827" i="2"/>
  <c r="AK826" i="2"/>
  <c r="AK825" i="2"/>
  <c r="AK824" i="2"/>
  <c r="AK823" i="2"/>
  <c r="AK822" i="2"/>
  <c r="AK821" i="2"/>
  <c r="AK820" i="2"/>
  <c r="AK819" i="2"/>
  <c r="AK818" i="2"/>
  <c r="AK817" i="2"/>
  <c r="AK816" i="2"/>
  <c r="AK815" i="2"/>
  <c r="AK814" i="2"/>
  <c r="AK813" i="2"/>
  <c r="AK812" i="2"/>
  <c r="AK811" i="2"/>
  <c r="AK810" i="2"/>
  <c r="AK809" i="2"/>
  <c r="AK808" i="2"/>
  <c r="AK807" i="2"/>
  <c r="AK806" i="2"/>
  <c r="AK805" i="2"/>
  <c r="AK804" i="2"/>
  <c r="AK803" i="2"/>
  <c r="AK802" i="2"/>
  <c r="AK801" i="2"/>
  <c r="AK800" i="2"/>
  <c r="AK799" i="2"/>
  <c r="AK798" i="2"/>
  <c r="AK797" i="2"/>
  <c r="AK796" i="2"/>
  <c r="AK795" i="2"/>
  <c r="AK794" i="2"/>
  <c r="AK793" i="2"/>
  <c r="AK792" i="2"/>
  <c r="AK791" i="2"/>
  <c r="AK790" i="2"/>
  <c r="AK789" i="2"/>
  <c r="AK788" i="2"/>
  <c r="AK787" i="2"/>
  <c r="AK786" i="2"/>
  <c r="AK785" i="2"/>
  <c r="AK784" i="2"/>
  <c r="AK783" i="2"/>
  <c r="AK782" i="2"/>
  <c r="AK781" i="2"/>
  <c r="AK780" i="2"/>
  <c r="AK779" i="2"/>
  <c r="AK778" i="2"/>
  <c r="AK777" i="2"/>
  <c r="AK776" i="2"/>
  <c r="AK775" i="2"/>
  <c r="AK774" i="2"/>
  <c r="AK773" i="2"/>
  <c r="AK772" i="2"/>
  <c r="AK771" i="2"/>
  <c r="AK770" i="2"/>
  <c r="AK769" i="2"/>
  <c r="AK768" i="2"/>
  <c r="AK767" i="2"/>
  <c r="AK766" i="2"/>
  <c r="AK765" i="2"/>
  <c r="AK764" i="2"/>
  <c r="AK763" i="2"/>
  <c r="AK762" i="2"/>
  <c r="AK761" i="2"/>
  <c r="AK760" i="2"/>
  <c r="AK759" i="2"/>
  <c r="AK758" i="2"/>
  <c r="AK757" i="2"/>
  <c r="AK756" i="2"/>
  <c r="AK755" i="2"/>
  <c r="AK754" i="2"/>
  <c r="AK753" i="2"/>
  <c r="AK752" i="2"/>
  <c r="AK751" i="2"/>
  <c r="AK750" i="2"/>
  <c r="AK749" i="2"/>
  <c r="AK748" i="2"/>
  <c r="AK747" i="2"/>
  <c r="AK746" i="2"/>
  <c r="AK745" i="2"/>
  <c r="AK744" i="2"/>
  <c r="AK743" i="2"/>
  <c r="AK742" i="2"/>
  <c r="AK741" i="2"/>
  <c r="AK740" i="2"/>
  <c r="AK739" i="2"/>
  <c r="AK738" i="2"/>
  <c r="AK737" i="2"/>
  <c r="AK736" i="2"/>
  <c r="AK735" i="2"/>
  <c r="AK734" i="2"/>
  <c r="AK733" i="2"/>
  <c r="AK732" i="2"/>
  <c r="AK731" i="2"/>
  <c r="AK730" i="2"/>
  <c r="AK729" i="2"/>
  <c r="AK728" i="2"/>
  <c r="AK727" i="2"/>
  <c r="AK726" i="2"/>
  <c r="AK725" i="2"/>
  <c r="AK724" i="2"/>
  <c r="AK723" i="2"/>
  <c r="AK722" i="2"/>
  <c r="AK721" i="2"/>
  <c r="AK720" i="2"/>
  <c r="AK719" i="2"/>
  <c r="AK718" i="2"/>
  <c r="AK717" i="2"/>
  <c r="AK716" i="2"/>
  <c r="AK715" i="2"/>
  <c r="AK714" i="2"/>
  <c r="AK713" i="2"/>
  <c r="AK712" i="2"/>
  <c r="AK711" i="2"/>
  <c r="AK710" i="2"/>
  <c r="AK709" i="2"/>
  <c r="AK708" i="2"/>
  <c r="AK707" i="2"/>
  <c r="AK706" i="2"/>
  <c r="AK705" i="2"/>
  <c r="AK704" i="2"/>
  <c r="AK703" i="2"/>
  <c r="AK702" i="2"/>
  <c r="AK701" i="2"/>
  <c r="AK700" i="2"/>
  <c r="AK699" i="2"/>
  <c r="AK698" i="2"/>
  <c r="AK697" i="2"/>
  <c r="AK696" i="2"/>
  <c r="AK695" i="2"/>
  <c r="AK694" i="2"/>
  <c r="AK693" i="2"/>
  <c r="AK692" i="2"/>
  <c r="AK691" i="2"/>
  <c r="AK690" i="2"/>
  <c r="AK689" i="2"/>
  <c r="AK688" i="2"/>
  <c r="AK687" i="2"/>
  <c r="AK686" i="2"/>
  <c r="AK685" i="2"/>
  <c r="AK684" i="2"/>
  <c r="AK683" i="2"/>
  <c r="AK682" i="2"/>
  <c r="AK681" i="2"/>
  <c r="AK680" i="2"/>
  <c r="AK679" i="2"/>
  <c r="AK678" i="2"/>
  <c r="AK677" i="2"/>
  <c r="AK676" i="2"/>
  <c r="AK675" i="2"/>
  <c r="AK674" i="2"/>
  <c r="AK673" i="2"/>
  <c r="AK672" i="2"/>
  <c r="AK671" i="2"/>
  <c r="AK670" i="2"/>
  <c r="AK669" i="2"/>
  <c r="AK668" i="2"/>
  <c r="AK667" i="2"/>
  <c r="AK666" i="2"/>
  <c r="AK665" i="2"/>
  <c r="AK664" i="2"/>
  <c r="AK663" i="2"/>
  <c r="AK662" i="2"/>
  <c r="AK661" i="2"/>
  <c r="AK660" i="2"/>
  <c r="AK659" i="2"/>
  <c r="AK658" i="2"/>
  <c r="AK657" i="2"/>
  <c r="AK656" i="2"/>
  <c r="AK655" i="2"/>
  <c r="AK654" i="2"/>
  <c r="AK653" i="2"/>
  <c r="AK652" i="2"/>
  <c r="AK651" i="2"/>
  <c r="AK650" i="2"/>
  <c r="AK649" i="2"/>
  <c r="AK648" i="2"/>
  <c r="AK647" i="2"/>
  <c r="AK646" i="2"/>
  <c r="AK645" i="2"/>
  <c r="AK644" i="2"/>
  <c r="AK643" i="2"/>
  <c r="AK642" i="2"/>
  <c r="AK641" i="2"/>
  <c r="AK640" i="2"/>
  <c r="AK639" i="2"/>
  <c r="AK638" i="2"/>
  <c r="AK637" i="2"/>
  <c r="AK636" i="2"/>
  <c r="AK635" i="2"/>
  <c r="AK634" i="2"/>
  <c r="AK633" i="2"/>
  <c r="AK632" i="2"/>
  <c r="AK631" i="2"/>
  <c r="AK630" i="2"/>
  <c r="AK629" i="2"/>
  <c r="AK628" i="2"/>
  <c r="AK627" i="2"/>
  <c r="AK626" i="2"/>
  <c r="AK625" i="2"/>
  <c r="AK624" i="2"/>
  <c r="AK623" i="2"/>
  <c r="AK622" i="2"/>
  <c r="AK621" i="2"/>
  <c r="AK620" i="2"/>
  <c r="AK619" i="2"/>
  <c r="AK618" i="2"/>
  <c r="AK617" i="2"/>
  <c r="AK616" i="2"/>
  <c r="AK615" i="2"/>
  <c r="AK614" i="2"/>
  <c r="AK613" i="2"/>
  <c r="AK612" i="2"/>
  <c r="AK611" i="2"/>
  <c r="AK610" i="2"/>
  <c r="AK609" i="2"/>
  <c r="AK608" i="2"/>
  <c r="AK607" i="2"/>
  <c r="AK606" i="2"/>
  <c r="AK605" i="2"/>
  <c r="AK604" i="2"/>
  <c r="AK603" i="2"/>
  <c r="AK602" i="2"/>
  <c r="AK601" i="2"/>
  <c r="AK600" i="2"/>
  <c r="AK599" i="2"/>
  <c r="AK598" i="2"/>
  <c r="AK597" i="2"/>
  <c r="AK596" i="2"/>
  <c r="AK595" i="2"/>
  <c r="AK594" i="2"/>
  <c r="AK593" i="2"/>
  <c r="AK592" i="2"/>
  <c r="AK591" i="2"/>
  <c r="AK590" i="2"/>
  <c r="AK589" i="2"/>
  <c r="AK588" i="2"/>
  <c r="AK587" i="2"/>
  <c r="AK586" i="2"/>
  <c r="AK585" i="2"/>
  <c r="AK584" i="2"/>
  <c r="AK583" i="2"/>
  <c r="AK582" i="2"/>
  <c r="AK581" i="2"/>
  <c r="AK580" i="2"/>
  <c r="AK579" i="2"/>
  <c r="AK578" i="2"/>
  <c r="AK577" i="2"/>
  <c r="AK576" i="2"/>
  <c r="AK575" i="2"/>
  <c r="AK574" i="2"/>
  <c r="AK573" i="2"/>
  <c r="AK572" i="2"/>
  <c r="AK571" i="2"/>
  <c r="AK570" i="2"/>
  <c r="AK569" i="2"/>
  <c r="AK568" i="2"/>
  <c r="AK567" i="2"/>
  <c r="AK566" i="2"/>
  <c r="AK565" i="2"/>
  <c r="AK564" i="2"/>
  <c r="AK563" i="2"/>
  <c r="AK562" i="2"/>
  <c r="AK561" i="2"/>
  <c r="AK560" i="2"/>
  <c r="AK559" i="2"/>
  <c r="AK558" i="2"/>
  <c r="AK557" i="2"/>
  <c r="AK556" i="2"/>
  <c r="AK555" i="2"/>
  <c r="AK554" i="2"/>
  <c r="AK553" i="2"/>
  <c r="AK552" i="2"/>
  <c r="AK551" i="2"/>
  <c r="AK550" i="2"/>
  <c r="AK549" i="2"/>
  <c r="AK548" i="2"/>
  <c r="AK547" i="2"/>
  <c r="AK546" i="2"/>
  <c r="AK545" i="2"/>
  <c r="AK544" i="2"/>
  <c r="AK543" i="2"/>
  <c r="AK542" i="2"/>
  <c r="AK541" i="2"/>
  <c r="AK540" i="2"/>
  <c r="AK539" i="2"/>
  <c r="AK538" i="2"/>
  <c r="AK537" i="2"/>
  <c r="AK536" i="2"/>
  <c r="AK535" i="2"/>
  <c r="AK534" i="2"/>
  <c r="AK533" i="2"/>
  <c r="AK532" i="2"/>
  <c r="AK531" i="2"/>
  <c r="AK530" i="2"/>
  <c r="AK529" i="2"/>
  <c r="AK528" i="2"/>
  <c r="AK527" i="2"/>
  <c r="AK526" i="2"/>
  <c r="AK525" i="2"/>
  <c r="AK524" i="2"/>
  <c r="AK523" i="2"/>
  <c r="AK522" i="2"/>
  <c r="AK521" i="2"/>
  <c r="AK520" i="2"/>
  <c r="AK519" i="2"/>
  <c r="AK518" i="2"/>
  <c r="AK517" i="2"/>
  <c r="AK516" i="2"/>
  <c r="AK515" i="2"/>
  <c r="AK514" i="2"/>
  <c r="AK513" i="2"/>
  <c r="AK512" i="2"/>
  <c r="AK511" i="2"/>
  <c r="AK510" i="2"/>
  <c r="AK509" i="2"/>
  <c r="AK508" i="2"/>
  <c r="AK507" i="2"/>
  <c r="AK506" i="2"/>
  <c r="AK505" i="2"/>
  <c r="AK504" i="2"/>
  <c r="AK503" i="2"/>
  <c r="AK502" i="2"/>
  <c r="AK501" i="2"/>
  <c r="AK500" i="2"/>
  <c r="AK499" i="2"/>
  <c r="AK498" i="2"/>
  <c r="AK497" i="2"/>
  <c r="AK496" i="2"/>
  <c r="AK495" i="2"/>
  <c r="AK494" i="2"/>
  <c r="AK493" i="2"/>
  <c r="AK492" i="2"/>
  <c r="AK491" i="2"/>
  <c r="AK490" i="2"/>
  <c r="AK489" i="2"/>
  <c r="AK488" i="2"/>
  <c r="AK487" i="2"/>
  <c r="AK486" i="2"/>
  <c r="AK485" i="2"/>
  <c r="AK484" i="2"/>
  <c r="AK483" i="2"/>
  <c r="AK482" i="2"/>
  <c r="AK481" i="2"/>
  <c r="AK480" i="2"/>
  <c r="AK479" i="2"/>
  <c r="AK478" i="2"/>
  <c r="AK477" i="2"/>
  <c r="AK476" i="2"/>
  <c r="AK475" i="2"/>
  <c r="AK474" i="2"/>
  <c r="AK473" i="2"/>
  <c r="AK472" i="2"/>
  <c r="AK471" i="2"/>
  <c r="AK470" i="2"/>
  <c r="AK469" i="2"/>
  <c r="AK468" i="2"/>
  <c r="AK467" i="2"/>
  <c r="AK466" i="2"/>
  <c r="AK465" i="2"/>
  <c r="AK464" i="2"/>
  <c r="AK463" i="2"/>
  <c r="AK462" i="2"/>
  <c r="AK461" i="2"/>
  <c r="AK460" i="2"/>
  <c r="AK459" i="2"/>
  <c r="AK458" i="2"/>
  <c r="AK457" i="2"/>
  <c r="AK456" i="2"/>
  <c r="AK455" i="2"/>
  <c r="AK454" i="2"/>
  <c r="AK453" i="2"/>
  <c r="AK452" i="2"/>
  <c r="AK451" i="2"/>
  <c r="AK450" i="2"/>
  <c r="AK449" i="2"/>
  <c r="AK448" i="2"/>
  <c r="AK447" i="2"/>
  <c r="AK446" i="2"/>
  <c r="AK445" i="2"/>
  <c r="AK444" i="2"/>
  <c r="AK443" i="2"/>
  <c r="AK442" i="2"/>
  <c r="AK441" i="2"/>
  <c r="AK440" i="2"/>
  <c r="AK439" i="2"/>
  <c r="AK438" i="2"/>
  <c r="AK437" i="2"/>
  <c r="AK436" i="2"/>
  <c r="AK435" i="2"/>
  <c r="AK434" i="2"/>
  <c r="AK433" i="2"/>
  <c r="AK432" i="2"/>
  <c r="AK431" i="2"/>
  <c r="AK430" i="2"/>
  <c r="AK429" i="2"/>
  <c r="AK428" i="2"/>
  <c r="AK427" i="2"/>
  <c r="AK426" i="2"/>
  <c r="AK425" i="2"/>
  <c r="AK424" i="2"/>
  <c r="AK423" i="2"/>
  <c r="AK422" i="2"/>
  <c r="AK421" i="2"/>
  <c r="AK420" i="2"/>
  <c r="AK419" i="2"/>
  <c r="AK418" i="2"/>
  <c r="AK417" i="2"/>
  <c r="AK416" i="2"/>
  <c r="AK415" i="2"/>
  <c r="AK414" i="2"/>
  <c r="AK413" i="2"/>
  <c r="AK412" i="2"/>
  <c r="AK411" i="2"/>
  <c r="AK410" i="2"/>
  <c r="AK409" i="2"/>
  <c r="AK408" i="2"/>
  <c r="AK407" i="2"/>
  <c r="AK406" i="2"/>
  <c r="AK405" i="2"/>
  <c r="AK404" i="2"/>
  <c r="AK403" i="2"/>
  <c r="AK402" i="2"/>
  <c r="AK401" i="2"/>
  <c r="AK400" i="2"/>
  <c r="AK399" i="2"/>
  <c r="AK398" i="2"/>
  <c r="AK397" i="2"/>
  <c r="AK396" i="2"/>
  <c r="AK395" i="2"/>
  <c r="AK394" i="2"/>
  <c r="AK393" i="2"/>
  <c r="AK392" i="2"/>
  <c r="AK391" i="2"/>
  <c r="AK390" i="2"/>
  <c r="AK389" i="2"/>
  <c r="AK388" i="2"/>
  <c r="AK387" i="2"/>
  <c r="AK386" i="2"/>
  <c r="AK385" i="2"/>
  <c r="AK384" i="2"/>
  <c r="AK383" i="2"/>
  <c r="AK382" i="2"/>
  <c r="AK381" i="2"/>
  <c r="AK380" i="2"/>
  <c r="AK379" i="2"/>
  <c r="AK378" i="2"/>
  <c r="AK377" i="2"/>
  <c r="AK376" i="2"/>
  <c r="AK375" i="2"/>
  <c r="AK374" i="2"/>
  <c r="AK373" i="2"/>
  <c r="AK372" i="2"/>
  <c r="AK371" i="2"/>
  <c r="AK370" i="2"/>
  <c r="AK369" i="2"/>
  <c r="AK368" i="2"/>
  <c r="AK367" i="2"/>
  <c r="AK366" i="2"/>
  <c r="AK365" i="2"/>
  <c r="AK364" i="2"/>
  <c r="AK363" i="2"/>
  <c r="AK362" i="2"/>
  <c r="AK361" i="2"/>
  <c r="AK360" i="2"/>
  <c r="AK359" i="2"/>
  <c r="AK358" i="2"/>
  <c r="AK357" i="2"/>
  <c r="AK356" i="2"/>
  <c r="AK355" i="2"/>
  <c r="AK354" i="2"/>
  <c r="AK353" i="2"/>
  <c r="AK352" i="2"/>
  <c r="AK351" i="2"/>
  <c r="AK350" i="2"/>
  <c r="AK349" i="2"/>
  <c r="AK348" i="2"/>
  <c r="AK347" i="2"/>
  <c r="AK346" i="2"/>
  <c r="AK345" i="2"/>
  <c r="AK344" i="2"/>
  <c r="AK343" i="2"/>
  <c r="AK342" i="2"/>
  <c r="AK341" i="2"/>
  <c r="AK340" i="2"/>
  <c r="AK339" i="2"/>
  <c r="AK338" i="2"/>
  <c r="AK337" i="2"/>
  <c r="AK336" i="2"/>
  <c r="AK335" i="2"/>
  <c r="AK334" i="2"/>
  <c r="AK333" i="2"/>
  <c r="AK332" i="2"/>
  <c r="AK331" i="2"/>
  <c r="AK330" i="2"/>
  <c r="AK329" i="2"/>
  <c r="AK328" i="2"/>
  <c r="AK327" i="2"/>
  <c r="AK326" i="2"/>
  <c r="AK325" i="2"/>
  <c r="AK324" i="2"/>
  <c r="AK323" i="2"/>
  <c r="AK322" i="2"/>
  <c r="AK321" i="2"/>
  <c r="AK320" i="2"/>
  <c r="AK319" i="2"/>
  <c r="AK318" i="2"/>
  <c r="AK317" i="2"/>
  <c r="AK316" i="2"/>
  <c r="AK315" i="2"/>
  <c r="AK314" i="2"/>
  <c r="AK313" i="2"/>
  <c r="AK312" i="2"/>
  <c r="AK311" i="2"/>
  <c r="AK310" i="2"/>
  <c r="AK309" i="2"/>
  <c r="AK308" i="2"/>
  <c r="AK307" i="2"/>
  <c r="AK306" i="2"/>
  <c r="AK305" i="2"/>
  <c r="AK304" i="2"/>
  <c r="AK303" i="2"/>
  <c r="AK302" i="2"/>
  <c r="AK301" i="2"/>
  <c r="AK300" i="2"/>
  <c r="AK299" i="2"/>
  <c r="AK298" i="2"/>
  <c r="AK297" i="2"/>
  <c r="AK296" i="2"/>
  <c r="AK295" i="2"/>
  <c r="AK294" i="2"/>
  <c r="AK293" i="2"/>
  <c r="AK292" i="2"/>
  <c r="AK291" i="2"/>
  <c r="AK290" i="2"/>
  <c r="AK289" i="2"/>
  <c r="AK288" i="2"/>
  <c r="AK287" i="2"/>
  <c r="AK286" i="2"/>
  <c r="AK285" i="2"/>
  <c r="AK284" i="2"/>
  <c r="AK283" i="2"/>
  <c r="AK282" i="2"/>
  <c r="AK281" i="2"/>
  <c r="AK280" i="2"/>
  <c r="AK279" i="2"/>
  <c r="AK278" i="2"/>
  <c r="AK277" i="2"/>
  <c r="AK276" i="2"/>
  <c r="AK275" i="2"/>
  <c r="AK274" i="2"/>
  <c r="AK273" i="2"/>
  <c r="AK272" i="2"/>
  <c r="AK271" i="2"/>
  <c r="AK270" i="2"/>
  <c r="AK269" i="2"/>
  <c r="AK268" i="2"/>
  <c r="AK267" i="2"/>
  <c r="AK266" i="2"/>
  <c r="AK265" i="2"/>
  <c r="AK264" i="2"/>
  <c r="AK263" i="2"/>
  <c r="AK262" i="2"/>
  <c r="AK261" i="2"/>
  <c r="AK260" i="2"/>
  <c r="AK259" i="2"/>
  <c r="AK258" i="2"/>
  <c r="AK257" i="2"/>
  <c r="AK256" i="2"/>
  <c r="AK255" i="2"/>
  <c r="AK254" i="2"/>
  <c r="AK253" i="2"/>
  <c r="AK252" i="2"/>
  <c r="AK251" i="2"/>
  <c r="AK250" i="2"/>
  <c r="AK249" i="2"/>
  <c r="AK248" i="2"/>
  <c r="AK247" i="2"/>
  <c r="AK246" i="2"/>
  <c r="AK245" i="2"/>
  <c r="AK244" i="2"/>
  <c r="AK243" i="2"/>
  <c r="AK242" i="2"/>
  <c r="AK241" i="2"/>
  <c r="AK240" i="2"/>
  <c r="AK239" i="2"/>
  <c r="AK238" i="2"/>
  <c r="AK237" i="2"/>
  <c r="AK236" i="2"/>
  <c r="AK235" i="2"/>
  <c r="AK234" i="2"/>
  <c r="AK233" i="2"/>
  <c r="AK232" i="2"/>
  <c r="AK231" i="2"/>
  <c r="AK230" i="2"/>
  <c r="AK229" i="2"/>
  <c r="AK228" i="2"/>
  <c r="AK227" i="2"/>
  <c r="AK226" i="2"/>
  <c r="AK225" i="2"/>
  <c r="AK224" i="2"/>
  <c r="AK223" i="2"/>
  <c r="AK222" i="2"/>
  <c r="AK221" i="2"/>
  <c r="AK220" i="2"/>
  <c r="AK219" i="2"/>
  <c r="AK218" i="2"/>
  <c r="AK217" i="2"/>
  <c r="AK216" i="2"/>
  <c r="AK215" i="2"/>
  <c r="AK214" i="2"/>
  <c r="AK213" i="2"/>
  <c r="AK212" i="2"/>
  <c r="AK211" i="2"/>
  <c r="AK210" i="2"/>
  <c r="AK209" i="2"/>
  <c r="AK208" i="2"/>
  <c r="AK207" i="2"/>
  <c r="AK206" i="2"/>
  <c r="AK205" i="2"/>
  <c r="AK204" i="2"/>
  <c r="AK203" i="2"/>
  <c r="AK202" i="2"/>
  <c r="AK201" i="2"/>
  <c r="AK200" i="2"/>
  <c r="AK199" i="2"/>
  <c r="AK198" i="2"/>
  <c r="AK197" i="2"/>
  <c r="AK196" i="2"/>
  <c r="AK195" i="2"/>
  <c r="AK194" i="2"/>
  <c r="AK193" i="2"/>
  <c r="AK192" i="2"/>
  <c r="AK191" i="2"/>
  <c r="AK190" i="2"/>
  <c r="AK189" i="2"/>
  <c r="AK188" i="2"/>
  <c r="AK187" i="2"/>
  <c r="AK186" i="2"/>
  <c r="AK185" i="2"/>
  <c r="AK184" i="2"/>
  <c r="AK183" i="2"/>
  <c r="AK182" i="2"/>
  <c r="AK181" i="2"/>
  <c r="AK180" i="2"/>
  <c r="AK179" i="2"/>
  <c r="AK178" i="2"/>
  <c r="AK177" i="2"/>
  <c r="AK176" i="2"/>
  <c r="AK175" i="2"/>
  <c r="AK174" i="2"/>
  <c r="AK173" i="2"/>
  <c r="AK172" i="2"/>
  <c r="AK171" i="2"/>
  <c r="AK170" i="2"/>
  <c r="AK169" i="2"/>
  <c r="AK168" i="2"/>
  <c r="AK167" i="2"/>
  <c r="AK166" i="2"/>
  <c r="AK165" i="2"/>
  <c r="AK164" i="2"/>
  <c r="AK163" i="2"/>
  <c r="AK162" i="2"/>
  <c r="AK161" i="2"/>
  <c r="AK160" i="2"/>
  <c r="AK159" i="2"/>
  <c r="AK158" i="2"/>
  <c r="AK157" i="2"/>
  <c r="AK156" i="2"/>
  <c r="AK155" i="2"/>
  <c r="AK154" i="2"/>
  <c r="AK153" i="2"/>
  <c r="AK152" i="2"/>
  <c r="AK151" i="2"/>
  <c r="AK150" i="2"/>
  <c r="AK149" i="2"/>
  <c r="AK148" i="2"/>
  <c r="AK147" i="2"/>
  <c r="AK146" i="2"/>
  <c r="AK145" i="2"/>
  <c r="AK144" i="2"/>
  <c r="AK143" i="2"/>
  <c r="AK142" i="2"/>
  <c r="AK141" i="2"/>
  <c r="AK140" i="2"/>
  <c r="AK139" i="2"/>
  <c r="AK138" i="2"/>
  <c r="AK137" i="2"/>
  <c r="AK136" i="2"/>
  <c r="AK135" i="2"/>
  <c r="AK134" i="2"/>
  <c r="AK133" i="2"/>
  <c r="AK132" i="2"/>
  <c r="AK131" i="2"/>
  <c r="AK130" i="2"/>
  <c r="AK129" i="2"/>
  <c r="AK128" i="2"/>
  <c r="AK127" i="2"/>
  <c r="AK126" i="2"/>
  <c r="AK125" i="2"/>
  <c r="AK124" i="2"/>
  <c r="AK123" i="2"/>
  <c r="AK122" i="2"/>
  <c r="AK121" i="2"/>
  <c r="AK120" i="2"/>
  <c r="AK119" i="2"/>
  <c r="AK118" i="2"/>
  <c r="AK117" i="2"/>
  <c r="AK116" i="2"/>
  <c r="AK115" i="2"/>
  <c r="AK114" i="2"/>
  <c r="AK113" i="2"/>
  <c r="AK112" i="2"/>
  <c r="AK111" i="2"/>
  <c r="AK110" i="2"/>
  <c r="AK109" i="2"/>
  <c r="AK108" i="2"/>
  <c r="AK107" i="2"/>
  <c r="AK106" i="2"/>
  <c r="AK105" i="2"/>
  <c r="AK104" i="2"/>
  <c r="AK103" i="2"/>
  <c r="AK102" i="2"/>
  <c r="AK101" i="2"/>
  <c r="AK100" i="2"/>
  <c r="AK99" i="2"/>
  <c r="AK98" i="2"/>
  <c r="AK97" i="2"/>
  <c r="AK96" i="2"/>
  <c r="AK95" i="2"/>
  <c r="AK94" i="2"/>
  <c r="AK93" i="2"/>
  <c r="AK92" i="2"/>
  <c r="AK91" i="2"/>
  <c r="AK90" i="2"/>
  <c r="AK89" i="2"/>
  <c r="AK88" i="2"/>
  <c r="AK87" i="2"/>
  <c r="AK86" i="2"/>
  <c r="AK85" i="2"/>
  <c r="AK84" i="2"/>
  <c r="AK83" i="2"/>
  <c r="AK82" i="2"/>
  <c r="AK81" i="2"/>
  <c r="AK80" i="2"/>
  <c r="AK79" i="2"/>
  <c r="AK78" i="2"/>
  <c r="AK77" i="2"/>
  <c r="AK76" i="2"/>
  <c r="AK75" i="2"/>
  <c r="AK74" i="2"/>
  <c r="AK73" i="2"/>
  <c r="AK72" i="2"/>
  <c r="AK71" i="2"/>
  <c r="AK70" i="2"/>
  <c r="AK69" i="2"/>
  <c r="AK68" i="2"/>
  <c r="AK67" i="2"/>
  <c r="AK66" i="2"/>
  <c r="AK65" i="2"/>
  <c r="AK64" i="2"/>
  <c r="AK63" i="2"/>
  <c r="AK62" i="2"/>
  <c r="AK61" i="2"/>
  <c r="AK60" i="2"/>
  <c r="AK59" i="2"/>
  <c r="AK58" i="2"/>
  <c r="AK57" i="2"/>
  <c r="AK56" i="2"/>
  <c r="AK55" i="2"/>
  <c r="AK54" i="2"/>
  <c r="AK53" i="2"/>
  <c r="AK52" i="2"/>
  <c r="AK51" i="2"/>
  <c r="AK50" i="2"/>
  <c r="AK49" i="2"/>
  <c r="AK48" i="2"/>
  <c r="AK47" i="2"/>
  <c r="AK46" i="2"/>
  <c r="AK45" i="2"/>
  <c r="AK44" i="2"/>
  <c r="AK43" i="2"/>
  <c r="AK42" i="2"/>
  <c r="AK41" i="2"/>
  <c r="AK40" i="2"/>
  <c r="AK39" i="2"/>
  <c r="AK38" i="2"/>
  <c r="AK37" i="2"/>
  <c r="AK36" i="2"/>
  <c r="AK35" i="2"/>
  <c r="AK34" i="2"/>
  <c r="AK33" i="2"/>
  <c r="AK32" i="2"/>
  <c r="AK31" i="2"/>
  <c r="AK30" i="2"/>
  <c r="AK29" i="2"/>
  <c r="AK28" i="2"/>
  <c r="AK27" i="2"/>
  <c r="AK26" i="2"/>
  <c r="AK25" i="2"/>
  <c r="AK24" i="2"/>
  <c r="AK23" i="2"/>
  <c r="AK22" i="2"/>
  <c r="AK21" i="2"/>
  <c r="AK20" i="2"/>
  <c r="AK19" i="2"/>
  <c r="AK18" i="2"/>
  <c r="AK17" i="2"/>
  <c r="AK16" i="2"/>
  <c r="AK15" i="2"/>
  <c r="AK14" i="2"/>
  <c r="AK13" i="2"/>
  <c r="AK12" i="2"/>
  <c r="AK11" i="2"/>
  <c r="AK10" i="2"/>
  <c r="AK9" i="2"/>
  <c r="AK8" i="2"/>
  <c r="AK7" i="2"/>
  <c r="AK6" i="2"/>
  <c r="AK5" i="2"/>
  <c r="AK4" i="2"/>
  <c r="AK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39" i="2"/>
  <c r="L1040" i="2"/>
  <c r="L1041" i="2"/>
  <c r="L1042" i="2"/>
  <c r="L1043" i="2"/>
  <c r="L1044" i="2"/>
  <c r="L1045" i="2"/>
  <c r="L1046" i="2"/>
  <c r="L1047" i="2"/>
  <c r="L1048" i="2"/>
  <c r="L1049" i="2"/>
  <c r="L1050" i="2"/>
  <c r="L1051" i="2"/>
  <c r="L1052" i="2"/>
  <c r="L1053" i="2"/>
  <c r="L1054" i="2"/>
  <c r="L3" i="2"/>
  <c r="AK1056" i="2" l="1"/>
  <c r="L1056" i="2"/>
  <c r="AK1055" i="2"/>
  <c r="L1055" i="2"/>
  <c r="AJ1055" i="2" l="1"/>
  <c r="AB4" i="2" l="1"/>
  <c r="AC4" i="2" s="1"/>
  <c r="AB5" i="2"/>
  <c r="AC5" i="2" s="1"/>
  <c r="AB6" i="2"/>
  <c r="AC6" i="2" s="1"/>
  <c r="AB7" i="2"/>
  <c r="AC7" i="2" s="1"/>
  <c r="AB8" i="2"/>
  <c r="AC8" i="2" s="1"/>
  <c r="AB9" i="2"/>
  <c r="AC9" i="2" s="1"/>
  <c r="AB10" i="2"/>
  <c r="AC10" i="2" s="1"/>
  <c r="AB11" i="2"/>
  <c r="AC11" i="2" s="1"/>
  <c r="AB12" i="2"/>
  <c r="AC12" i="2" s="1"/>
  <c r="AB13" i="2"/>
  <c r="AC13" i="2" s="1"/>
  <c r="AB14" i="2"/>
  <c r="AC14" i="2" s="1"/>
  <c r="AB15" i="2"/>
  <c r="AC15" i="2" s="1"/>
  <c r="AB16" i="2"/>
  <c r="AC16" i="2" s="1"/>
  <c r="AB17" i="2"/>
  <c r="AC17" i="2" s="1"/>
  <c r="AB18" i="2"/>
  <c r="AC18" i="2" s="1"/>
  <c r="AB19" i="2"/>
  <c r="AC19" i="2" s="1"/>
  <c r="AB20" i="2"/>
  <c r="AC20" i="2" s="1"/>
  <c r="AB21" i="2"/>
  <c r="AC21" i="2" s="1"/>
  <c r="AB22" i="2"/>
  <c r="AC22" i="2" s="1"/>
  <c r="AB23" i="2"/>
  <c r="AC23" i="2" s="1"/>
  <c r="AB24" i="2"/>
  <c r="AC24" i="2" s="1"/>
  <c r="AB25" i="2"/>
  <c r="AC25" i="2" s="1"/>
  <c r="AB26" i="2"/>
  <c r="AC26" i="2" s="1"/>
  <c r="AB27" i="2"/>
  <c r="AC27" i="2" s="1"/>
  <c r="AB28" i="2"/>
  <c r="AC28" i="2" s="1"/>
  <c r="AB29" i="2"/>
  <c r="AC29" i="2" s="1"/>
  <c r="AB30" i="2"/>
  <c r="AC30" i="2" s="1"/>
  <c r="AB31" i="2"/>
  <c r="AC31" i="2" s="1"/>
  <c r="AB32" i="2"/>
  <c r="AC32" i="2" s="1"/>
  <c r="AB33" i="2"/>
  <c r="AC33" i="2" s="1"/>
  <c r="AB34" i="2"/>
  <c r="AC34" i="2" s="1"/>
  <c r="AB35" i="2"/>
  <c r="AC35" i="2" s="1"/>
  <c r="AB36" i="2"/>
  <c r="AC36" i="2" s="1"/>
  <c r="AB37" i="2"/>
  <c r="AC37" i="2" s="1"/>
  <c r="AB38" i="2"/>
  <c r="AC38" i="2" s="1"/>
  <c r="AB39" i="2"/>
  <c r="AC39" i="2" s="1"/>
  <c r="AB40" i="2"/>
  <c r="AC40" i="2" s="1"/>
  <c r="AB41" i="2"/>
  <c r="AC41" i="2" s="1"/>
  <c r="AB42" i="2"/>
  <c r="AC42" i="2" s="1"/>
  <c r="AB43" i="2"/>
  <c r="AC43" i="2" s="1"/>
  <c r="AB44" i="2"/>
  <c r="AC44" i="2" s="1"/>
  <c r="AB45" i="2"/>
  <c r="AC45" i="2" s="1"/>
  <c r="AB46" i="2"/>
  <c r="AC46" i="2" s="1"/>
  <c r="AB47" i="2"/>
  <c r="AC47" i="2" s="1"/>
  <c r="AB48" i="2"/>
  <c r="AC48" i="2" s="1"/>
  <c r="AB49" i="2"/>
  <c r="AC49" i="2" s="1"/>
  <c r="AB50" i="2"/>
  <c r="AC50" i="2" s="1"/>
  <c r="AB51" i="2"/>
  <c r="AC51" i="2" s="1"/>
  <c r="AB52" i="2"/>
  <c r="AC52" i="2" s="1"/>
  <c r="AB53" i="2"/>
  <c r="AC53" i="2" s="1"/>
  <c r="AB54" i="2"/>
  <c r="AC54" i="2" s="1"/>
  <c r="AB55" i="2"/>
  <c r="AC55" i="2" s="1"/>
  <c r="AB56" i="2"/>
  <c r="AC56" i="2" s="1"/>
  <c r="AB57" i="2"/>
  <c r="AC57" i="2" s="1"/>
  <c r="AB58" i="2"/>
  <c r="AC58" i="2" s="1"/>
  <c r="AB59" i="2"/>
  <c r="AC59" i="2" s="1"/>
  <c r="AB60" i="2"/>
  <c r="AC60" i="2" s="1"/>
  <c r="AB61" i="2"/>
  <c r="AC61" i="2" s="1"/>
  <c r="AB62" i="2"/>
  <c r="AC62" i="2" s="1"/>
  <c r="AB63" i="2"/>
  <c r="AC63" i="2" s="1"/>
  <c r="AB64" i="2"/>
  <c r="AC64" i="2" s="1"/>
  <c r="AB65" i="2"/>
  <c r="AC65" i="2" s="1"/>
  <c r="AB66" i="2"/>
  <c r="AC66" i="2" s="1"/>
  <c r="AB67" i="2"/>
  <c r="AC67" i="2" s="1"/>
  <c r="AB68" i="2"/>
  <c r="AC68" i="2" s="1"/>
  <c r="AB69" i="2"/>
  <c r="AC69" i="2" s="1"/>
  <c r="AB70" i="2"/>
  <c r="AC70" i="2" s="1"/>
  <c r="AB71" i="2"/>
  <c r="AC71" i="2" s="1"/>
  <c r="AB72" i="2"/>
  <c r="AC72" i="2" s="1"/>
  <c r="AB73" i="2"/>
  <c r="AC73" i="2" s="1"/>
  <c r="AB74" i="2"/>
  <c r="AC74" i="2" s="1"/>
  <c r="AB75" i="2"/>
  <c r="AC75" i="2" s="1"/>
  <c r="AB76" i="2"/>
  <c r="AC76" i="2" s="1"/>
  <c r="AB77" i="2"/>
  <c r="AC77" i="2" s="1"/>
  <c r="AB78" i="2"/>
  <c r="AC78" i="2" s="1"/>
  <c r="AB79" i="2"/>
  <c r="AC79" i="2" s="1"/>
  <c r="AB80" i="2"/>
  <c r="AC80" i="2" s="1"/>
  <c r="AB81" i="2"/>
  <c r="AC81" i="2" s="1"/>
  <c r="AB82" i="2"/>
  <c r="AC82" i="2" s="1"/>
  <c r="AB83" i="2"/>
  <c r="AC83" i="2" s="1"/>
  <c r="AB84" i="2"/>
  <c r="AC84" i="2" s="1"/>
  <c r="AB85" i="2"/>
  <c r="AC85" i="2" s="1"/>
  <c r="AB86" i="2"/>
  <c r="AC86" i="2" s="1"/>
  <c r="AB87" i="2"/>
  <c r="AC87" i="2" s="1"/>
  <c r="AB88" i="2"/>
  <c r="AC88" i="2" s="1"/>
  <c r="AB89" i="2"/>
  <c r="AC89" i="2" s="1"/>
  <c r="AB90" i="2"/>
  <c r="AC90" i="2" s="1"/>
  <c r="AB91" i="2"/>
  <c r="AC91" i="2" s="1"/>
  <c r="AB92" i="2"/>
  <c r="AC92" i="2" s="1"/>
  <c r="AB93" i="2"/>
  <c r="AC93" i="2" s="1"/>
  <c r="AB94" i="2"/>
  <c r="AB95" i="2"/>
  <c r="AC95" i="2" s="1"/>
  <c r="AB96" i="2"/>
  <c r="AC96" i="2" s="1"/>
  <c r="AB97" i="2"/>
  <c r="AC97" i="2" s="1"/>
  <c r="AB98" i="2"/>
  <c r="AC98" i="2" s="1"/>
  <c r="AB99" i="2"/>
  <c r="AC99" i="2" s="1"/>
  <c r="AB100" i="2"/>
  <c r="AC100" i="2" s="1"/>
  <c r="AB101" i="2"/>
  <c r="AC101" i="2" s="1"/>
  <c r="AB102" i="2"/>
  <c r="AC102" i="2" s="1"/>
  <c r="AB103" i="2"/>
  <c r="AC103" i="2" s="1"/>
  <c r="AB104" i="2"/>
  <c r="AC104" i="2" s="1"/>
  <c r="AB105" i="2"/>
  <c r="AC105" i="2" s="1"/>
  <c r="AB106" i="2"/>
  <c r="AC106" i="2" s="1"/>
  <c r="AB107" i="2"/>
  <c r="AC107" i="2" s="1"/>
  <c r="AB108" i="2"/>
  <c r="AC108" i="2" s="1"/>
  <c r="AB109" i="2"/>
  <c r="AC109" i="2" s="1"/>
  <c r="AB110" i="2"/>
  <c r="AC110" i="2" s="1"/>
  <c r="AB111" i="2"/>
  <c r="AC111" i="2" s="1"/>
  <c r="AB112" i="2"/>
  <c r="AC112" i="2" s="1"/>
  <c r="AB113" i="2"/>
  <c r="AC113" i="2" s="1"/>
  <c r="AB114" i="2"/>
  <c r="AC114" i="2" s="1"/>
  <c r="AB115" i="2"/>
  <c r="AC115" i="2" s="1"/>
  <c r="AB116" i="2"/>
  <c r="AC116" i="2" s="1"/>
  <c r="AB117" i="2"/>
  <c r="AC117" i="2" s="1"/>
  <c r="AB118" i="2"/>
  <c r="AC118" i="2" s="1"/>
  <c r="AB119" i="2"/>
  <c r="AC119" i="2" s="1"/>
  <c r="AB120" i="2"/>
  <c r="AC120" i="2" s="1"/>
  <c r="AB121" i="2"/>
  <c r="AC121" i="2" s="1"/>
  <c r="AB122" i="2"/>
  <c r="AC122" i="2" s="1"/>
  <c r="AB123" i="2"/>
  <c r="AC123" i="2" s="1"/>
  <c r="AB124" i="2"/>
  <c r="AC124" i="2" s="1"/>
  <c r="AB125" i="2"/>
  <c r="AC125" i="2" s="1"/>
  <c r="AB126" i="2"/>
  <c r="AC126" i="2" s="1"/>
  <c r="AB127" i="2"/>
  <c r="AC127" i="2" s="1"/>
  <c r="AB128" i="2"/>
  <c r="AC128" i="2" s="1"/>
  <c r="AB129" i="2"/>
  <c r="AC129" i="2" s="1"/>
  <c r="AB130" i="2"/>
  <c r="AC130" i="2" s="1"/>
  <c r="AB131" i="2"/>
  <c r="AC131" i="2" s="1"/>
  <c r="AB132" i="2"/>
  <c r="AC132" i="2" s="1"/>
  <c r="AB133" i="2"/>
  <c r="AC133" i="2" s="1"/>
  <c r="AB134" i="2"/>
  <c r="AC134" i="2" s="1"/>
  <c r="AB135" i="2"/>
  <c r="AC135" i="2" s="1"/>
  <c r="AB136" i="2"/>
  <c r="AC136" i="2" s="1"/>
  <c r="AB137" i="2"/>
  <c r="AC137" i="2" s="1"/>
  <c r="AB138" i="2"/>
  <c r="AC138" i="2" s="1"/>
  <c r="AB139" i="2"/>
  <c r="AC139" i="2" s="1"/>
  <c r="AB140" i="2"/>
  <c r="AB141" i="2"/>
  <c r="AB142" i="2"/>
  <c r="AC142" i="2" s="1"/>
  <c r="AB143" i="2"/>
  <c r="AC143" i="2" s="1"/>
  <c r="AB144" i="2"/>
  <c r="AC144" i="2" s="1"/>
  <c r="AB145" i="2"/>
  <c r="AC145" i="2" s="1"/>
  <c r="AB146" i="2"/>
  <c r="AC146" i="2" s="1"/>
  <c r="AB147" i="2"/>
  <c r="AC147" i="2" s="1"/>
  <c r="AB148" i="2"/>
  <c r="AC148" i="2" s="1"/>
  <c r="AB149" i="2"/>
  <c r="AC149" i="2" s="1"/>
  <c r="AB150" i="2"/>
  <c r="AC150" i="2" s="1"/>
  <c r="AB151" i="2"/>
  <c r="AC151" i="2" s="1"/>
  <c r="AB152" i="2"/>
  <c r="AC152" i="2" s="1"/>
  <c r="AB153" i="2"/>
  <c r="AC153" i="2" s="1"/>
  <c r="AB154" i="2"/>
  <c r="AC154" i="2" s="1"/>
  <c r="AB155" i="2"/>
  <c r="AC155" i="2" s="1"/>
  <c r="AB156" i="2"/>
  <c r="AC156" i="2" s="1"/>
  <c r="AB157" i="2"/>
  <c r="AC157" i="2" s="1"/>
  <c r="AB158" i="2"/>
  <c r="AC158" i="2" s="1"/>
  <c r="AB159" i="2"/>
  <c r="AC159" i="2" s="1"/>
  <c r="AB160" i="2"/>
  <c r="AC160" i="2" s="1"/>
  <c r="AB161" i="2"/>
  <c r="AC161" i="2" s="1"/>
  <c r="AB162" i="2"/>
  <c r="AC162" i="2" s="1"/>
  <c r="AB163" i="2"/>
  <c r="AC163" i="2" s="1"/>
  <c r="AB164" i="2"/>
  <c r="AC164" i="2" s="1"/>
  <c r="AB165" i="2"/>
  <c r="AC165" i="2" s="1"/>
  <c r="AB166" i="2"/>
  <c r="AC166" i="2" s="1"/>
  <c r="AB167" i="2"/>
  <c r="AC167" i="2" s="1"/>
  <c r="AB168" i="2"/>
  <c r="AC168" i="2" s="1"/>
  <c r="AB169" i="2"/>
  <c r="AC169" i="2" s="1"/>
  <c r="AB170" i="2"/>
  <c r="AC170" i="2" s="1"/>
  <c r="AB171" i="2"/>
  <c r="AC171" i="2" s="1"/>
  <c r="AB172" i="2"/>
  <c r="AC172" i="2" s="1"/>
  <c r="AB173" i="2"/>
  <c r="AC173" i="2" s="1"/>
  <c r="AB174" i="2"/>
  <c r="AC174" i="2" s="1"/>
  <c r="AB175" i="2"/>
  <c r="AC175" i="2" s="1"/>
  <c r="AB176" i="2"/>
  <c r="AC176" i="2" s="1"/>
  <c r="AB177" i="2"/>
  <c r="AC177" i="2" s="1"/>
  <c r="AB178" i="2"/>
  <c r="AC178" i="2" s="1"/>
  <c r="AB179" i="2"/>
  <c r="AC179" i="2" s="1"/>
  <c r="AB180" i="2"/>
  <c r="AC180" i="2" s="1"/>
  <c r="AB181" i="2"/>
  <c r="AC181" i="2" s="1"/>
  <c r="AB182" i="2"/>
  <c r="AC182" i="2" s="1"/>
  <c r="AB183" i="2"/>
  <c r="AC183" i="2" s="1"/>
  <c r="AB184" i="2"/>
  <c r="AC184" i="2" s="1"/>
  <c r="AB185" i="2"/>
  <c r="AC185" i="2" s="1"/>
  <c r="AB186" i="2"/>
  <c r="AC186" i="2" s="1"/>
  <c r="AB187" i="2"/>
  <c r="AC187" i="2" s="1"/>
  <c r="AB188" i="2"/>
  <c r="AC188" i="2" s="1"/>
  <c r="AB189" i="2"/>
  <c r="AC189" i="2" s="1"/>
  <c r="AB190" i="2"/>
  <c r="AC190" i="2" s="1"/>
  <c r="AB191" i="2"/>
  <c r="AC191" i="2" s="1"/>
  <c r="AB192" i="2"/>
  <c r="AC192" i="2" s="1"/>
  <c r="AB193" i="2"/>
  <c r="AC193" i="2" s="1"/>
  <c r="AB194" i="2"/>
  <c r="AC194" i="2" s="1"/>
  <c r="AB195" i="2"/>
  <c r="AC195" i="2" s="1"/>
  <c r="AB196" i="2"/>
  <c r="AC196" i="2" s="1"/>
  <c r="AB197" i="2"/>
  <c r="AC197" i="2" s="1"/>
  <c r="AB198" i="2"/>
  <c r="AC198" i="2" s="1"/>
  <c r="AB199" i="2"/>
  <c r="AC199" i="2" s="1"/>
  <c r="AB200" i="2"/>
  <c r="AC200" i="2" s="1"/>
  <c r="AB201" i="2"/>
  <c r="AC201" i="2" s="1"/>
  <c r="AB202" i="2"/>
  <c r="AC202" i="2" s="1"/>
  <c r="AB203" i="2"/>
  <c r="AC203" i="2" s="1"/>
  <c r="AB204" i="2"/>
  <c r="AC204" i="2" s="1"/>
  <c r="AB205" i="2"/>
  <c r="AC205" i="2" s="1"/>
  <c r="AB206" i="2"/>
  <c r="AC206" i="2" s="1"/>
  <c r="AB207" i="2"/>
  <c r="AC207" i="2" s="1"/>
  <c r="AB208" i="2"/>
  <c r="AC208" i="2" s="1"/>
  <c r="AB209" i="2"/>
  <c r="AC209" i="2" s="1"/>
  <c r="AB210" i="2"/>
  <c r="AC210" i="2" s="1"/>
  <c r="AB211" i="2"/>
  <c r="AC211" i="2" s="1"/>
  <c r="AB212" i="2"/>
  <c r="AC212" i="2" s="1"/>
  <c r="AB213" i="2"/>
  <c r="AC213" i="2" s="1"/>
  <c r="AB214" i="2"/>
  <c r="AC214" i="2" s="1"/>
  <c r="AB215" i="2"/>
  <c r="AC215" i="2" s="1"/>
  <c r="AB216" i="2"/>
  <c r="AC216" i="2" s="1"/>
  <c r="AB217" i="2"/>
  <c r="AC217" i="2" s="1"/>
  <c r="AB218" i="2"/>
  <c r="AC218" i="2" s="1"/>
  <c r="AB219" i="2"/>
  <c r="AC219" i="2" s="1"/>
  <c r="AB220" i="2"/>
  <c r="AC220" i="2" s="1"/>
  <c r="AB221" i="2"/>
  <c r="AC221" i="2" s="1"/>
  <c r="AB222" i="2"/>
  <c r="AC222" i="2" s="1"/>
  <c r="AB223" i="2"/>
  <c r="AC223" i="2" s="1"/>
  <c r="AB224" i="2"/>
  <c r="AC224" i="2" s="1"/>
  <c r="AB225" i="2"/>
  <c r="AC225" i="2" s="1"/>
  <c r="AB226" i="2"/>
  <c r="AC226" i="2" s="1"/>
  <c r="AB227" i="2"/>
  <c r="AC227" i="2" s="1"/>
  <c r="AB228" i="2"/>
  <c r="AC228" i="2" s="1"/>
  <c r="AB229" i="2"/>
  <c r="AC229" i="2" s="1"/>
  <c r="AB230" i="2"/>
  <c r="AC230" i="2" s="1"/>
  <c r="AB231" i="2"/>
  <c r="AC231" i="2" s="1"/>
  <c r="AB232" i="2"/>
  <c r="AC232" i="2" s="1"/>
  <c r="AB233" i="2"/>
  <c r="AB234" i="2"/>
  <c r="AC234" i="2" s="1"/>
  <c r="AB235" i="2"/>
  <c r="AC235" i="2" s="1"/>
  <c r="AB236" i="2"/>
  <c r="AC236" i="2" s="1"/>
  <c r="AB237" i="2"/>
  <c r="AC237" i="2" s="1"/>
  <c r="AB238" i="2"/>
  <c r="AC238" i="2" s="1"/>
  <c r="AB239" i="2"/>
  <c r="AC239" i="2" s="1"/>
  <c r="AB240" i="2"/>
  <c r="AC240" i="2" s="1"/>
  <c r="AB241" i="2"/>
  <c r="AC241" i="2" s="1"/>
  <c r="AB242" i="2"/>
  <c r="AC242" i="2" s="1"/>
  <c r="AB243" i="2"/>
  <c r="AC243" i="2" s="1"/>
  <c r="AB244" i="2"/>
  <c r="AC244" i="2" s="1"/>
  <c r="AB245" i="2"/>
  <c r="AC245" i="2" s="1"/>
  <c r="AB246" i="2"/>
  <c r="AC246" i="2" s="1"/>
  <c r="AB247" i="2"/>
  <c r="AC247" i="2" s="1"/>
  <c r="AB248" i="2"/>
  <c r="AC248" i="2" s="1"/>
  <c r="AB249" i="2"/>
  <c r="AC249" i="2" s="1"/>
  <c r="AB250" i="2"/>
  <c r="AC250" i="2" s="1"/>
  <c r="AB251" i="2"/>
  <c r="AC251" i="2" s="1"/>
  <c r="AB252" i="2"/>
  <c r="AC252" i="2" s="1"/>
  <c r="AB253" i="2"/>
  <c r="AC253" i="2" s="1"/>
  <c r="AB254" i="2"/>
  <c r="AC254" i="2" s="1"/>
  <c r="AB255" i="2"/>
  <c r="AC255" i="2" s="1"/>
  <c r="AB256" i="2"/>
  <c r="AC256" i="2" s="1"/>
  <c r="AB257" i="2"/>
  <c r="AC257" i="2" s="1"/>
  <c r="AB258" i="2"/>
  <c r="AC258" i="2" s="1"/>
  <c r="AB259" i="2"/>
  <c r="AC259" i="2" s="1"/>
  <c r="AB260" i="2"/>
  <c r="AC260" i="2" s="1"/>
  <c r="AB261" i="2"/>
  <c r="AC261" i="2" s="1"/>
  <c r="AB262" i="2"/>
  <c r="AC262" i="2" s="1"/>
  <c r="AB263" i="2"/>
  <c r="AC263" i="2" s="1"/>
  <c r="AB264" i="2"/>
  <c r="AC264" i="2" s="1"/>
  <c r="AB265" i="2"/>
  <c r="AC265" i="2" s="1"/>
  <c r="AB266" i="2"/>
  <c r="AC266" i="2" s="1"/>
  <c r="AB267" i="2"/>
  <c r="AC267" i="2" s="1"/>
  <c r="AB268" i="2"/>
  <c r="AC268" i="2" s="1"/>
  <c r="AB269" i="2"/>
  <c r="AC269" i="2" s="1"/>
  <c r="AB270" i="2"/>
  <c r="AC270" i="2" s="1"/>
  <c r="AB271" i="2"/>
  <c r="AC271" i="2" s="1"/>
  <c r="AB272" i="2"/>
  <c r="AC272" i="2" s="1"/>
  <c r="AB273" i="2"/>
  <c r="AC273" i="2" s="1"/>
  <c r="AB274" i="2"/>
  <c r="AC274" i="2" s="1"/>
  <c r="AB275" i="2"/>
  <c r="AC275" i="2" s="1"/>
  <c r="AB276" i="2"/>
  <c r="AC276" i="2" s="1"/>
  <c r="AB277" i="2"/>
  <c r="AC277" i="2" s="1"/>
  <c r="AB278" i="2"/>
  <c r="AC278" i="2" s="1"/>
  <c r="AB279" i="2"/>
  <c r="AC279" i="2" s="1"/>
  <c r="AB280" i="2"/>
  <c r="AB281" i="2"/>
  <c r="AB282" i="2"/>
  <c r="AC282" i="2" s="1"/>
  <c r="AB283" i="2"/>
  <c r="AC283" i="2" s="1"/>
  <c r="AB284" i="2"/>
  <c r="AC284" i="2" s="1"/>
  <c r="AB285" i="2"/>
  <c r="AC285" i="2" s="1"/>
  <c r="AB286" i="2"/>
  <c r="AC286" i="2" s="1"/>
  <c r="AB287" i="2"/>
  <c r="AC287" i="2" s="1"/>
  <c r="AB288" i="2"/>
  <c r="AC288" i="2" s="1"/>
  <c r="AB289" i="2"/>
  <c r="AC289" i="2" s="1"/>
  <c r="AB290" i="2"/>
  <c r="AC290" i="2" s="1"/>
  <c r="AB291" i="2"/>
  <c r="AC291" i="2" s="1"/>
  <c r="AB292" i="2"/>
  <c r="AC292" i="2" s="1"/>
  <c r="AB293" i="2"/>
  <c r="AC293" i="2" s="1"/>
  <c r="AB294" i="2"/>
  <c r="AC294" i="2" s="1"/>
  <c r="AB295" i="2"/>
  <c r="AC295" i="2" s="1"/>
  <c r="AB296" i="2"/>
  <c r="AC296" i="2" s="1"/>
  <c r="AB297" i="2"/>
  <c r="AC297" i="2" s="1"/>
  <c r="AB298" i="2"/>
  <c r="AC298" i="2" s="1"/>
  <c r="AB299" i="2"/>
  <c r="AC299" i="2" s="1"/>
  <c r="AB300" i="2"/>
  <c r="AC300" i="2" s="1"/>
  <c r="AB301" i="2"/>
  <c r="AC301" i="2" s="1"/>
  <c r="AB302" i="2"/>
  <c r="AC302" i="2" s="1"/>
  <c r="AB303" i="2"/>
  <c r="AC303" i="2" s="1"/>
  <c r="AB304" i="2"/>
  <c r="AC304" i="2" s="1"/>
  <c r="AB305" i="2"/>
  <c r="AC305" i="2" s="1"/>
  <c r="AB306" i="2"/>
  <c r="AC306" i="2" s="1"/>
  <c r="AB307" i="2"/>
  <c r="AC307" i="2" s="1"/>
  <c r="AB308" i="2"/>
  <c r="AC308" i="2" s="1"/>
  <c r="AB309" i="2"/>
  <c r="AC309" i="2" s="1"/>
  <c r="AB310" i="2"/>
  <c r="AC310" i="2" s="1"/>
  <c r="AB311" i="2"/>
  <c r="AC311" i="2" s="1"/>
  <c r="AB312" i="2"/>
  <c r="AC312" i="2" s="1"/>
  <c r="AB313" i="2"/>
  <c r="AC313" i="2" s="1"/>
  <c r="AB314" i="2"/>
  <c r="AC314" i="2" s="1"/>
  <c r="AB315" i="2"/>
  <c r="AB316" i="2"/>
  <c r="AC316" i="2" s="1"/>
  <c r="AB317" i="2"/>
  <c r="AC317" i="2" s="1"/>
  <c r="AB318" i="2"/>
  <c r="AC318" i="2" s="1"/>
  <c r="AB319" i="2"/>
  <c r="AC319" i="2" s="1"/>
  <c r="AB320" i="2"/>
  <c r="AC320" i="2" s="1"/>
  <c r="AB321" i="2"/>
  <c r="AC321" i="2" s="1"/>
  <c r="AB322" i="2"/>
  <c r="AC322" i="2" s="1"/>
  <c r="AB323" i="2"/>
  <c r="AC323" i="2" s="1"/>
  <c r="AB324" i="2"/>
  <c r="AC324" i="2" s="1"/>
  <c r="AB325" i="2"/>
  <c r="AC325" i="2" s="1"/>
  <c r="AB326" i="2"/>
  <c r="AC326" i="2" s="1"/>
  <c r="AB327" i="2"/>
  <c r="AC327" i="2" s="1"/>
  <c r="AB328" i="2"/>
  <c r="AC328" i="2" s="1"/>
  <c r="AB329" i="2"/>
  <c r="AC329" i="2" s="1"/>
  <c r="AB330" i="2"/>
  <c r="AC330" i="2" s="1"/>
  <c r="AB331" i="2"/>
  <c r="AC331" i="2" s="1"/>
  <c r="AB332" i="2"/>
  <c r="AC332" i="2" s="1"/>
  <c r="AB333" i="2"/>
  <c r="AC333" i="2" s="1"/>
  <c r="AB334" i="2"/>
  <c r="AC334" i="2" s="1"/>
  <c r="AB335" i="2"/>
  <c r="AC335" i="2" s="1"/>
  <c r="AB336" i="2"/>
  <c r="AC336" i="2" s="1"/>
  <c r="AB337" i="2"/>
  <c r="AC337" i="2" s="1"/>
  <c r="AB338" i="2"/>
  <c r="AC338" i="2" s="1"/>
  <c r="AB339" i="2"/>
  <c r="AC339" i="2" s="1"/>
  <c r="AB340" i="2"/>
  <c r="AC340" i="2" s="1"/>
  <c r="AB341" i="2"/>
  <c r="AC341" i="2" s="1"/>
  <c r="AB342" i="2"/>
  <c r="AC342" i="2" s="1"/>
  <c r="AB343" i="2"/>
  <c r="AC343" i="2" s="1"/>
  <c r="AB344" i="2"/>
  <c r="AC344" i="2" s="1"/>
  <c r="AB345" i="2"/>
  <c r="AC345" i="2" s="1"/>
  <c r="AB346" i="2"/>
  <c r="AC346" i="2" s="1"/>
  <c r="AB347" i="2"/>
  <c r="AC347" i="2" s="1"/>
  <c r="AB348" i="2"/>
  <c r="AC348" i="2" s="1"/>
  <c r="AB349" i="2"/>
  <c r="AC349" i="2" s="1"/>
  <c r="AB350" i="2"/>
  <c r="AC350" i="2" s="1"/>
  <c r="AB351" i="2"/>
  <c r="AC351" i="2" s="1"/>
  <c r="AB352" i="2"/>
  <c r="AC352" i="2" s="1"/>
  <c r="AB353" i="2"/>
  <c r="AC353" i="2" s="1"/>
  <c r="AB354" i="2"/>
  <c r="AC354" i="2" s="1"/>
  <c r="AB355" i="2"/>
  <c r="AC355" i="2" s="1"/>
  <c r="AB356" i="2"/>
  <c r="AB357" i="2"/>
  <c r="AC357" i="2" s="1"/>
  <c r="AB358" i="2"/>
  <c r="AC358" i="2" s="1"/>
  <c r="AB359" i="2"/>
  <c r="AC359" i="2" s="1"/>
  <c r="AB360" i="2"/>
  <c r="AC360" i="2" s="1"/>
  <c r="AB361" i="2"/>
  <c r="AC361" i="2" s="1"/>
  <c r="AB362" i="2"/>
  <c r="AC362" i="2" s="1"/>
  <c r="AB363" i="2"/>
  <c r="AC363" i="2" s="1"/>
  <c r="AB364" i="2"/>
  <c r="AC364" i="2" s="1"/>
  <c r="AB365" i="2"/>
  <c r="AC365" i="2" s="1"/>
  <c r="AB366" i="2"/>
  <c r="AC366" i="2" s="1"/>
  <c r="AB367" i="2"/>
  <c r="AC367" i="2" s="1"/>
  <c r="AB368" i="2"/>
  <c r="AC368" i="2" s="1"/>
  <c r="AB369" i="2"/>
  <c r="AC369" i="2" s="1"/>
  <c r="AB370" i="2"/>
  <c r="AC370" i="2" s="1"/>
  <c r="AB371" i="2"/>
  <c r="AC371" i="2" s="1"/>
  <c r="AB372" i="2"/>
  <c r="AC372" i="2" s="1"/>
  <c r="AB373" i="2"/>
  <c r="AB374" i="2"/>
  <c r="AC374" i="2" s="1"/>
  <c r="AB375" i="2"/>
  <c r="AC375" i="2" s="1"/>
  <c r="AB376" i="2"/>
  <c r="AB377" i="2"/>
  <c r="AC377" i="2" s="1"/>
  <c r="AB378" i="2"/>
  <c r="AC378" i="2" s="1"/>
  <c r="AB379" i="2"/>
  <c r="AC379" i="2" s="1"/>
  <c r="AB380" i="2"/>
  <c r="AC380" i="2" s="1"/>
  <c r="AB381" i="2"/>
  <c r="AC381" i="2" s="1"/>
  <c r="AB382" i="2"/>
  <c r="AC382" i="2" s="1"/>
  <c r="AB383" i="2"/>
  <c r="AC383" i="2" s="1"/>
  <c r="AB384" i="2"/>
  <c r="AC384" i="2" s="1"/>
  <c r="AB385" i="2"/>
  <c r="AC385" i="2" s="1"/>
  <c r="AB386" i="2"/>
  <c r="AC386" i="2" s="1"/>
  <c r="AB387" i="2"/>
  <c r="AC387" i="2" s="1"/>
  <c r="AB388" i="2"/>
  <c r="AC388" i="2" s="1"/>
  <c r="AB389" i="2"/>
  <c r="AC389" i="2" s="1"/>
  <c r="AB390" i="2"/>
  <c r="AC390" i="2" s="1"/>
  <c r="AB391" i="2"/>
  <c r="AB392" i="2"/>
  <c r="AB393" i="2"/>
  <c r="AC393" i="2" s="1"/>
  <c r="AB394" i="2"/>
  <c r="AC394" i="2" s="1"/>
  <c r="AB395" i="2"/>
  <c r="AC395" i="2" s="1"/>
  <c r="AB396" i="2"/>
  <c r="AC396" i="2" s="1"/>
  <c r="AB397" i="2"/>
  <c r="AC397" i="2" s="1"/>
  <c r="AB398" i="2"/>
  <c r="AC398" i="2" s="1"/>
  <c r="AB399" i="2"/>
  <c r="AC399" i="2" s="1"/>
  <c r="AB400" i="2"/>
  <c r="AC400" i="2" s="1"/>
  <c r="AB401" i="2"/>
  <c r="AC401" i="2" s="1"/>
  <c r="AB402" i="2"/>
  <c r="AC402" i="2" s="1"/>
  <c r="AB403" i="2"/>
  <c r="AC403" i="2" s="1"/>
  <c r="AB404" i="2"/>
  <c r="AC404" i="2" s="1"/>
  <c r="AB405" i="2"/>
  <c r="AC405" i="2" s="1"/>
  <c r="AB406" i="2"/>
  <c r="AC406" i="2" s="1"/>
  <c r="AB407" i="2"/>
  <c r="AC407" i="2" s="1"/>
  <c r="AB408" i="2"/>
  <c r="AC408" i="2" s="1"/>
  <c r="AB409" i="2"/>
  <c r="AC409" i="2" s="1"/>
  <c r="AB410" i="2"/>
  <c r="AC410" i="2" s="1"/>
  <c r="AB411" i="2"/>
  <c r="AC411" i="2" s="1"/>
  <c r="AB412" i="2"/>
  <c r="AC412" i="2" s="1"/>
  <c r="AB413" i="2"/>
  <c r="AC413" i="2" s="1"/>
  <c r="AB414" i="2"/>
  <c r="AC414" i="2" s="1"/>
  <c r="AB415" i="2"/>
  <c r="AC415" i="2" s="1"/>
  <c r="AB416" i="2"/>
  <c r="AC416" i="2" s="1"/>
  <c r="AB417" i="2"/>
  <c r="AC417" i="2" s="1"/>
  <c r="AB418" i="2"/>
  <c r="AC418" i="2" s="1"/>
  <c r="AB419" i="2"/>
  <c r="AC419" i="2" s="1"/>
  <c r="AB420" i="2"/>
  <c r="AC420" i="2" s="1"/>
  <c r="AB421" i="2"/>
  <c r="AC421" i="2" s="1"/>
  <c r="AB422" i="2"/>
  <c r="AC422" i="2" s="1"/>
  <c r="AB423" i="2"/>
  <c r="AC423" i="2" s="1"/>
  <c r="AB424" i="2"/>
  <c r="AC424" i="2" s="1"/>
  <c r="AB425" i="2"/>
  <c r="AC425" i="2" s="1"/>
  <c r="AB426" i="2"/>
  <c r="AC426" i="2" s="1"/>
  <c r="AB427" i="2"/>
  <c r="AC427" i="2" s="1"/>
  <c r="AB428" i="2"/>
  <c r="AC428" i="2" s="1"/>
  <c r="AB429" i="2"/>
  <c r="AC429" i="2" s="1"/>
  <c r="AB430" i="2"/>
  <c r="AC430" i="2" s="1"/>
  <c r="AB431" i="2"/>
  <c r="AC431" i="2" s="1"/>
  <c r="AB432" i="2"/>
  <c r="AC432" i="2" s="1"/>
  <c r="AB433" i="2"/>
  <c r="AB434" i="2"/>
  <c r="AC434" i="2" s="1"/>
  <c r="AB435" i="2"/>
  <c r="AC435" i="2" s="1"/>
  <c r="AB436" i="2"/>
  <c r="AC436" i="2" s="1"/>
  <c r="AB437" i="2"/>
  <c r="AC437" i="2" s="1"/>
  <c r="AB438" i="2"/>
  <c r="AC438" i="2" s="1"/>
  <c r="AB439" i="2"/>
  <c r="AC439" i="2" s="1"/>
  <c r="AB440" i="2"/>
  <c r="AC440" i="2" s="1"/>
  <c r="AB441" i="2"/>
  <c r="AC441" i="2" s="1"/>
  <c r="AB442" i="2"/>
  <c r="AC442" i="2" s="1"/>
  <c r="AB443" i="2"/>
  <c r="AC443" i="2" s="1"/>
  <c r="AB444" i="2"/>
  <c r="AC444" i="2" s="1"/>
  <c r="AB445" i="2"/>
  <c r="AC445" i="2" s="1"/>
  <c r="AB446" i="2"/>
  <c r="AB447" i="2"/>
  <c r="AC447" i="2" s="1"/>
  <c r="AB448" i="2"/>
  <c r="AB449" i="2"/>
  <c r="AC449" i="2" s="1"/>
  <c r="AB450" i="2"/>
  <c r="AC450" i="2" s="1"/>
  <c r="AB451" i="2"/>
  <c r="AC451" i="2" s="1"/>
  <c r="AB452" i="2"/>
  <c r="AC452" i="2" s="1"/>
  <c r="AB453" i="2"/>
  <c r="AC453" i="2" s="1"/>
  <c r="AB454" i="2"/>
  <c r="AC454" i="2" s="1"/>
  <c r="AB455" i="2"/>
  <c r="AC455" i="2" s="1"/>
  <c r="AB456" i="2"/>
  <c r="AC456" i="2" s="1"/>
  <c r="AB457" i="2"/>
  <c r="AC457" i="2" s="1"/>
  <c r="AB458" i="2"/>
  <c r="AC458" i="2" s="1"/>
  <c r="AB459" i="2"/>
  <c r="AC459" i="2" s="1"/>
  <c r="AB460" i="2"/>
  <c r="AC460" i="2" s="1"/>
  <c r="AB461" i="2"/>
  <c r="AC461" i="2" s="1"/>
  <c r="AB462" i="2"/>
  <c r="AC462" i="2" s="1"/>
  <c r="AB463" i="2"/>
  <c r="AC463" i="2" s="1"/>
  <c r="AB464" i="2"/>
  <c r="AC464" i="2" s="1"/>
  <c r="AB465" i="2"/>
  <c r="AC465" i="2" s="1"/>
  <c r="AB466" i="2"/>
  <c r="AC466" i="2" s="1"/>
  <c r="AB467" i="2"/>
  <c r="AC467" i="2" s="1"/>
  <c r="AB468" i="2"/>
  <c r="AC468" i="2" s="1"/>
  <c r="AB469" i="2"/>
  <c r="AC469" i="2" s="1"/>
  <c r="AB470" i="2"/>
  <c r="AC470" i="2" s="1"/>
  <c r="AB471" i="2"/>
  <c r="AB472" i="2"/>
  <c r="AC472" i="2" s="1"/>
  <c r="AB473" i="2"/>
  <c r="AC473" i="2" s="1"/>
  <c r="AB474" i="2"/>
  <c r="AC474" i="2" s="1"/>
  <c r="AB475" i="2"/>
  <c r="AC475" i="2" s="1"/>
  <c r="AB476" i="2"/>
  <c r="AC476" i="2" s="1"/>
  <c r="AB477" i="2"/>
  <c r="AC477" i="2" s="1"/>
  <c r="AB478" i="2"/>
  <c r="AC478" i="2" s="1"/>
  <c r="AB479" i="2"/>
  <c r="AC479" i="2" s="1"/>
  <c r="AB480" i="2"/>
  <c r="AC480" i="2" s="1"/>
  <c r="AB481" i="2"/>
  <c r="AC481" i="2" s="1"/>
  <c r="AB482" i="2"/>
  <c r="AC482" i="2" s="1"/>
  <c r="AB483" i="2"/>
  <c r="AC483" i="2" s="1"/>
  <c r="AB484" i="2"/>
  <c r="AC484" i="2" s="1"/>
  <c r="AB485" i="2"/>
  <c r="AC485" i="2" s="1"/>
  <c r="AB486" i="2"/>
  <c r="AC486" i="2" s="1"/>
  <c r="AB487" i="2"/>
  <c r="AC487" i="2" s="1"/>
  <c r="AB488" i="2"/>
  <c r="AC488" i="2" s="1"/>
  <c r="AB489" i="2"/>
  <c r="AC489" i="2" s="1"/>
  <c r="AB490" i="2"/>
  <c r="AC490" i="2" s="1"/>
  <c r="AB491" i="2"/>
  <c r="AC491" i="2" s="1"/>
  <c r="AB492" i="2"/>
  <c r="AC492" i="2" s="1"/>
  <c r="AB493" i="2"/>
  <c r="AC493" i="2" s="1"/>
  <c r="AB494" i="2"/>
  <c r="AC494" i="2" s="1"/>
  <c r="AB495" i="2"/>
  <c r="AC495" i="2" s="1"/>
  <c r="AB496" i="2"/>
  <c r="AB497" i="2"/>
  <c r="AC497" i="2" s="1"/>
  <c r="AB498" i="2"/>
  <c r="AC498" i="2" s="1"/>
  <c r="AB499" i="2"/>
  <c r="AC499" i="2" s="1"/>
  <c r="AB500" i="2"/>
  <c r="AC500" i="2" s="1"/>
  <c r="AB501" i="2"/>
  <c r="AC501" i="2" s="1"/>
  <c r="AB502" i="2"/>
  <c r="AC502" i="2" s="1"/>
  <c r="AB503" i="2"/>
  <c r="AB504" i="2"/>
  <c r="AC504" i="2" s="1"/>
  <c r="AB505" i="2"/>
  <c r="AC505" i="2" s="1"/>
  <c r="AB506" i="2"/>
  <c r="AC506" i="2" s="1"/>
  <c r="AB507" i="2"/>
  <c r="AC507" i="2" s="1"/>
  <c r="AB508" i="2"/>
  <c r="AB509" i="2"/>
  <c r="AC509" i="2" s="1"/>
  <c r="AB510" i="2"/>
  <c r="AC510" i="2" s="1"/>
  <c r="AB511" i="2"/>
  <c r="AC511" i="2" s="1"/>
  <c r="AB512" i="2"/>
  <c r="AC512" i="2" s="1"/>
  <c r="AB513" i="2"/>
  <c r="AC513" i="2" s="1"/>
  <c r="AB514" i="2"/>
  <c r="AC514" i="2" s="1"/>
  <c r="AB515" i="2"/>
  <c r="AC515" i="2" s="1"/>
  <c r="AB516" i="2"/>
  <c r="AC516" i="2" s="1"/>
  <c r="AB517" i="2"/>
  <c r="AC517" i="2" s="1"/>
  <c r="AB518" i="2"/>
  <c r="AC518" i="2" s="1"/>
  <c r="AB519" i="2"/>
  <c r="AC519" i="2" s="1"/>
  <c r="AB520" i="2"/>
  <c r="AC520" i="2" s="1"/>
  <c r="AB521" i="2"/>
  <c r="AC521" i="2" s="1"/>
  <c r="AB522" i="2"/>
  <c r="AC522" i="2" s="1"/>
  <c r="AB523" i="2"/>
  <c r="AC523" i="2" s="1"/>
  <c r="AB524" i="2"/>
  <c r="AC524" i="2" s="1"/>
  <c r="AB525" i="2"/>
  <c r="AC525" i="2" s="1"/>
  <c r="AB526" i="2"/>
  <c r="AC526" i="2" s="1"/>
  <c r="AB527" i="2"/>
  <c r="AC527" i="2" s="1"/>
  <c r="AB528" i="2"/>
  <c r="AC528" i="2" s="1"/>
  <c r="AB529" i="2"/>
  <c r="AB530" i="2"/>
  <c r="AB531" i="2"/>
  <c r="AC531" i="2" s="1"/>
  <c r="AB532" i="2"/>
  <c r="AC532" i="2" s="1"/>
  <c r="AB533" i="2"/>
  <c r="AC533" i="2" s="1"/>
  <c r="AB534" i="2"/>
  <c r="AC534" i="2" s="1"/>
  <c r="AB535" i="2"/>
  <c r="AB536" i="2"/>
  <c r="AC536" i="2" s="1"/>
  <c r="AB537" i="2"/>
  <c r="AC537" i="2" s="1"/>
  <c r="AB538" i="2"/>
  <c r="AC538" i="2" s="1"/>
  <c r="AB539" i="2"/>
  <c r="AC539" i="2" s="1"/>
  <c r="AB540" i="2"/>
  <c r="AC540" i="2" s="1"/>
  <c r="AB541" i="2"/>
  <c r="AC541" i="2" s="1"/>
  <c r="AB542" i="2"/>
  <c r="AC542" i="2" s="1"/>
  <c r="AB543" i="2"/>
  <c r="AC543" i="2" s="1"/>
  <c r="AB544" i="2"/>
  <c r="AC544" i="2" s="1"/>
  <c r="AB545" i="2"/>
  <c r="AB546" i="2"/>
  <c r="AC546" i="2" s="1"/>
  <c r="AB547" i="2"/>
  <c r="AC547" i="2" s="1"/>
  <c r="AB548" i="2"/>
  <c r="AC548" i="2" s="1"/>
  <c r="AB549" i="2"/>
  <c r="AC549" i="2" s="1"/>
  <c r="AB550" i="2"/>
  <c r="AC550" i="2" s="1"/>
  <c r="AB551" i="2"/>
  <c r="AC551" i="2" s="1"/>
  <c r="AB552" i="2"/>
  <c r="AC552" i="2" s="1"/>
  <c r="AB553" i="2"/>
  <c r="AC553" i="2" s="1"/>
  <c r="AB554" i="2"/>
  <c r="AC554" i="2" s="1"/>
  <c r="AB555" i="2"/>
  <c r="AB556" i="2"/>
  <c r="AC556" i="2" s="1"/>
  <c r="AB557" i="2"/>
  <c r="AC557" i="2" s="1"/>
  <c r="AB558" i="2"/>
  <c r="AB559" i="2"/>
  <c r="AB560" i="2"/>
  <c r="AC560" i="2" s="1"/>
  <c r="AB561" i="2"/>
  <c r="AC561" i="2" s="1"/>
  <c r="AB562" i="2"/>
  <c r="AC562" i="2" s="1"/>
  <c r="AB563" i="2"/>
  <c r="AB564" i="2"/>
  <c r="AC564" i="2" s="1"/>
  <c r="AB565" i="2"/>
  <c r="AC565" i="2" s="1"/>
  <c r="AB566" i="2"/>
  <c r="AC566" i="2" s="1"/>
  <c r="AB567" i="2"/>
  <c r="AC567" i="2" s="1"/>
  <c r="AB568" i="2"/>
  <c r="AC568" i="2" s="1"/>
  <c r="AB569" i="2"/>
  <c r="AC569" i="2" s="1"/>
  <c r="AB570" i="2"/>
  <c r="AC570" i="2" s="1"/>
  <c r="AB571" i="2"/>
  <c r="AB572" i="2"/>
  <c r="AC572" i="2" s="1"/>
  <c r="AB573" i="2"/>
  <c r="AC573" i="2" s="1"/>
  <c r="AB574" i="2"/>
  <c r="AB575" i="2"/>
  <c r="AC575" i="2" s="1"/>
  <c r="AB576" i="2"/>
  <c r="AC576" i="2" s="1"/>
  <c r="AB577" i="2"/>
  <c r="AB578" i="2"/>
  <c r="AB579" i="2"/>
  <c r="AC579" i="2" s="1"/>
  <c r="AB580" i="2"/>
  <c r="AB581" i="2"/>
  <c r="AC581" i="2" s="1"/>
  <c r="AB582" i="2"/>
  <c r="AC582" i="2" s="1"/>
  <c r="AB583" i="2"/>
  <c r="AC583" i="2" s="1"/>
  <c r="AB584" i="2"/>
  <c r="AC584" i="2" s="1"/>
  <c r="AB585" i="2"/>
  <c r="AC585" i="2" s="1"/>
  <c r="AB586" i="2"/>
  <c r="AC586" i="2" s="1"/>
  <c r="AB587" i="2"/>
  <c r="AB588" i="2"/>
  <c r="AC588" i="2" s="1"/>
  <c r="AB589" i="2"/>
  <c r="AC589" i="2" s="1"/>
  <c r="AB590" i="2"/>
  <c r="AB591" i="2"/>
  <c r="AB592" i="2"/>
  <c r="AC592" i="2" s="1"/>
  <c r="AB593" i="2"/>
  <c r="AC593" i="2" s="1"/>
  <c r="AB594" i="2"/>
  <c r="AB595" i="2"/>
  <c r="AC595" i="2" s="1"/>
  <c r="AB596" i="2"/>
  <c r="AB597" i="2"/>
  <c r="AC597" i="2" s="1"/>
  <c r="AB598" i="2"/>
  <c r="AC598" i="2" s="1"/>
  <c r="AB599" i="2"/>
  <c r="AC599" i="2" s="1"/>
  <c r="AB600" i="2"/>
  <c r="AC600" i="2" s="1"/>
  <c r="AB601" i="2"/>
  <c r="AC601" i="2" s="1"/>
  <c r="AB602" i="2"/>
  <c r="AC602" i="2" s="1"/>
  <c r="AB603" i="2"/>
  <c r="AC603" i="2" s="1"/>
  <c r="AB604" i="2"/>
  <c r="AB605" i="2"/>
  <c r="AC605" i="2" s="1"/>
  <c r="AB606" i="2"/>
  <c r="AC606" i="2" s="1"/>
  <c r="AB607" i="2"/>
  <c r="AB608" i="2"/>
  <c r="AC608" i="2" s="1"/>
  <c r="AB609" i="2"/>
  <c r="AB610" i="2"/>
  <c r="AB611" i="2"/>
  <c r="AC611" i="2" s="1"/>
  <c r="AB612" i="2"/>
  <c r="AB613" i="2"/>
  <c r="AC613" i="2" s="1"/>
  <c r="AB614" i="2"/>
  <c r="AC614" i="2" s="1"/>
  <c r="AB615" i="2"/>
  <c r="AC615" i="2" s="1"/>
  <c r="AB616" i="2"/>
  <c r="AC616" i="2" s="1"/>
  <c r="AB617" i="2"/>
  <c r="AC617" i="2" s="1"/>
  <c r="AB618" i="2"/>
  <c r="AC618" i="2" s="1"/>
  <c r="AB619" i="2"/>
  <c r="AC619" i="2" s="1"/>
  <c r="AB620" i="2"/>
  <c r="AC620" i="2" s="1"/>
  <c r="AB621" i="2"/>
  <c r="AC621" i="2" s="1"/>
  <c r="AB622" i="2"/>
  <c r="AB623" i="2"/>
  <c r="AB624" i="2"/>
  <c r="AC624" i="2" s="1"/>
  <c r="AB625" i="2"/>
  <c r="AB626" i="2"/>
  <c r="AC626" i="2" s="1"/>
  <c r="AB627" i="2"/>
  <c r="AC627" i="2" s="1"/>
  <c r="AB628" i="2"/>
  <c r="AC628" i="2" s="1"/>
  <c r="AB629" i="2"/>
  <c r="AC629" i="2" s="1"/>
  <c r="AB630" i="2"/>
  <c r="AC630" i="2" s="1"/>
  <c r="AB631" i="2"/>
  <c r="AC631" i="2" s="1"/>
  <c r="AB632" i="2"/>
  <c r="AC632" i="2" s="1"/>
  <c r="AB633" i="2"/>
  <c r="AC633" i="2" s="1"/>
  <c r="AB634" i="2"/>
  <c r="AC634" i="2" s="1"/>
  <c r="AB635" i="2"/>
  <c r="AC635" i="2" s="1"/>
  <c r="AB636" i="2"/>
  <c r="AC636" i="2" s="1"/>
  <c r="AB637" i="2"/>
  <c r="AC637" i="2" s="1"/>
  <c r="AB638" i="2"/>
  <c r="AB639" i="2"/>
  <c r="AC639" i="2" s="1"/>
  <c r="AB640" i="2"/>
  <c r="AC640" i="2" s="1"/>
  <c r="AB641" i="2"/>
  <c r="AC641" i="2" s="1"/>
  <c r="AB642" i="2"/>
  <c r="AC642" i="2" s="1"/>
  <c r="AB643" i="2"/>
  <c r="AC643" i="2" s="1"/>
  <c r="AB644" i="2"/>
  <c r="AC644" i="2" s="1"/>
  <c r="AB645" i="2"/>
  <c r="AC645" i="2" s="1"/>
  <c r="AB646" i="2"/>
  <c r="AC646" i="2" s="1"/>
  <c r="AB647" i="2"/>
  <c r="AC647" i="2" s="1"/>
  <c r="AB648" i="2"/>
  <c r="AC648" i="2" s="1"/>
  <c r="AB649" i="2"/>
  <c r="AC649" i="2" s="1"/>
  <c r="AB650" i="2"/>
  <c r="AC650" i="2" s="1"/>
  <c r="AB651" i="2"/>
  <c r="AB652" i="2"/>
  <c r="AC652" i="2" s="1"/>
  <c r="AB653" i="2"/>
  <c r="AC653" i="2" s="1"/>
  <c r="AB654" i="2"/>
  <c r="AB655" i="2"/>
  <c r="AC655" i="2" s="1"/>
  <c r="AB656" i="2"/>
  <c r="AC656" i="2" s="1"/>
  <c r="AB657" i="2"/>
  <c r="AC657" i="2" s="1"/>
  <c r="AB658" i="2"/>
  <c r="AC658" i="2" s="1"/>
  <c r="AB659" i="2"/>
  <c r="AB660" i="2"/>
  <c r="AC660" i="2" s="1"/>
  <c r="AB661" i="2"/>
  <c r="AC661" i="2" s="1"/>
  <c r="AB662" i="2"/>
  <c r="AB663" i="2"/>
  <c r="AC663" i="2" s="1"/>
  <c r="AB664" i="2"/>
  <c r="AB665" i="2"/>
  <c r="AC665" i="2" s="1"/>
  <c r="AB666" i="2"/>
  <c r="AC666" i="2" s="1"/>
  <c r="AB667" i="2"/>
  <c r="AB668" i="2"/>
  <c r="AC668" i="2" s="1"/>
  <c r="AB669" i="2"/>
  <c r="AB670" i="2"/>
  <c r="AB671" i="2"/>
  <c r="AC671" i="2" s="1"/>
  <c r="AB672" i="2"/>
  <c r="AB673" i="2"/>
  <c r="AC673" i="2" s="1"/>
  <c r="AB674" i="2"/>
  <c r="AB675" i="2"/>
  <c r="AB676" i="2"/>
  <c r="AC676" i="2" s="1"/>
  <c r="AB677" i="2"/>
  <c r="AB678" i="2"/>
  <c r="AB679" i="2"/>
  <c r="AC679" i="2" s="1"/>
  <c r="AB680" i="2"/>
  <c r="AB681" i="2"/>
  <c r="AC681" i="2" s="1"/>
  <c r="AB682" i="2"/>
  <c r="AB683" i="2"/>
  <c r="AC683" i="2" s="1"/>
  <c r="AB684" i="2"/>
  <c r="AC684" i="2" s="1"/>
  <c r="AB685" i="2"/>
  <c r="AC685" i="2" s="1"/>
  <c r="AB686" i="2"/>
  <c r="AB687" i="2"/>
  <c r="AB688" i="2"/>
  <c r="AC688" i="2" s="1"/>
  <c r="AB689" i="2"/>
  <c r="AB690" i="2"/>
  <c r="AC690" i="2" s="1"/>
  <c r="AB691" i="2"/>
  <c r="AB692" i="2"/>
  <c r="AC692" i="2" s="1"/>
  <c r="AB693" i="2"/>
  <c r="AB694" i="2"/>
  <c r="AC694" i="2" s="1"/>
  <c r="AB695" i="2"/>
  <c r="AC695" i="2" s="1"/>
  <c r="AB696" i="2"/>
  <c r="AC696" i="2" s="1"/>
  <c r="AB697" i="2"/>
  <c r="AC697" i="2" s="1"/>
  <c r="AB698" i="2"/>
  <c r="AB699" i="2"/>
  <c r="AC699" i="2" s="1"/>
  <c r="AB700" i="2"/>
  <c r="AC700" i="2" s="1"/>
  <c r="AB701" i="2"/>
  <c r="AC701" i="2" s="1"/>
  <c r="AB702" i="2"/>
  <c r="AB703" i="2"/>
  <c r="AB704" i="2"/>
  <c r="AC704" i="2" s="1"/>
  <c r="AB705" i="2"/>
  <c r="AB706" i="2"/>
  <c r="AC706" i="2" s="1"/>
  <c r="AB707" i="2"/>
  <c r="AC707" i="2" s="1"/>
  <c r="AB708" i="2"/>
  <c r="AC708" i="2" s="1"/>
  <c r="AB709" i="2"/>
  <c r="AC709" i="2" s="1"/>
  <c r="AB710" i="2"/>
  <c r="AC710" i="2" s="1"/>
  <c r="AB711" i="2"/>
  <c r="AC711" i="2" s="1"/>
  <c r="AB712" i="2"/>
  <c r="AC712" i="2" s="1"/>
  <c r="AB713" i="2"/>
  <c r="AC713" i="2" s="1"/>
  <c r="AB714" i="2"/>
  <c r="AB715" i="2"/>
  <c r="AC715" i="2" s="1"/>
  <c r="AB716" i="2"/>
  <c r="AC716" i="2" s="1"/>
  <c r="AB717" i="2"/>
  <c r="AB718" i="2"/>
  <c r="AB719" i="2"/>
  <c r="AB720" i="2"/>
  <c r="AB721" i="2"/>
  <c r="AB722" i="2"/>
  <c r="AC722" i="2" s="1"/>
  <c r="AB723" i="2"/>
  <c r="AB724" i="2"/>
  <c r="AC724" i="2" s="1"/>
  <c r="AB725" i="2"/>
  <c r="AC725" i="2" s="1"/>
  <c r="AB726" i="2"/>
  <c r="AC726" i="2" s="1"/>
  <c r="AB727" i="2"/>
  <c r="AC727" i="2" s="1"/>
  <c r="AB728" i="2"/>
  <c r="AB729" i="2"/>
  <c r="AC729" i="2" s="1"/>
  <c r="AB730" i="2"/>
  <c r="AB731" i="2"/>
  <c r="AC731" i="2" s="1"/>
  <c r="AB732" i="2"/>
  <c r="AC732" i="2" s="1"/>
  <c r="AB733" i="2"/>
  <c r="AB734" i="2"/>
  <c r="AB735" i="2"/>
  <c r="AB736" i="2"/>
  <c r="AB737" i="2"/>
  <c r="AB738" i="2"/>
  <c r="AC738" i="2" s="1"/>
  <c r="AB739" i="2"/>
  <c r="AC739" i="2" s="1"/>
  <c r="AB740" i="2"/>
  <c r="AC740" i="2" s="1"/>
  <c r="AB741" i="2"/>
  <c r="AC741" i="2" s="1"/>
  <c r="AB742" i="2"/>
  <c r="AB743" i="2"/>
  <c r="AB744" i="2"/>
  <c r="AB745" i="2"/>
  <c r="AC745" i="2" s="1"/>
  <c r="AB746" i="2"/>
  <c r="AC746" i="2" s="1"/>
  <c r="AB747" i="2"/>
  <c r="AC747" i="2" s="1"/>
  <c r="AB748" i="2"/>
  <c r="AC748" i="2" s="1"/>
  <c r="AB749" i="2"/>
  <c r="AB750" i="2"/>
  <c r="AB751" i="2"/>
  <c r="AB752" i="2"/>
  <c r="AC752" i="2" s="1"/>
  <c r="AB753" i="2"/>
  <c r="AB754" i="2"/>
  <c r="AB755" i="2"/>
  <c r="AB756" i="2"/>
  <c r="AB757" i="2"/>
  <c r="AB758" i="2"/>
  <c r="AC758" i="2" s="1"/>
  <c r="AB759" i="2"/>
  <c r="AC759" i="2" s="1"/>
  <c r="AB760" i="2"/>
  <c r="AC760" i="2" s="1"/>
  <c r="AB761" i="2"/>
  <c r="AC761" i="2" s="1"/>
  <c r="AB762" i="2"/>
  <c r="AB763" i="2"/>
  <c r="AC763" i="2" s="1"/>
  <c r="AB764" i="2"/>
  <c r="AC764" i="2" s="1"/>
  <c r="AB765" i="2"/>
  <c r="AB766" i="2"/>
  <c r="AB767" i="2"/>
  <c r="AB768" i="2"/>
  <c r="AB769" i="2"/>
  <c r="AB770" i="2"/>
  <c r="AB771" i="2"/>
  <c r="AB772" i="2"/>
  <c r="AC772" i="2" s="1"/>
  <c r="AB773" i="2"/>
  <c r="AC773" i="2" s="1"/>
  <c r="AB774" i="2"/>
  <c r="AB775" i="2"/>
  <c r="AB776" i="2"/>
  <c r="AB777" i="2"/>
  <c r="AC777" i="2" s="1"/>
  <c r="AB778" i="2"/>
  <c r="AB779" i="2"/>
  <c r="AC779" i="2" s="1"/>
  <c r="AB780" i="2"/>
  <c r="AC780" i="2" s="1"/>
  <c r="AB781" i="2"/>
  <c r="AB782" i="2"/>
  <c r="AB783" i="2"/>
  <c r="AB784" i="2"/>
  <c r="AB785" i="2"/>
  <c r="AB786" i="2"/>
  <c r="AB787" i="2"/>
  <c r="AB788" i="2"/>
  <c r="AC788" i="2" s="1"/>
  <c r="AB789" i="2"/>
  <c r="AB790" i="2"/>
  <c r="AB791" i="2"/>
  <c r="AC791" i="2" s="1"/>
  <c r="AB792" i="2"/>
  <c r="AC792" i="2" s="1"/>
  <c r="AB793" i="2"/>
  <c r="AC793" i="2" s="1"/>
  <c r="AB794" i="2"/>
  <c r="AB795" i="2"/>
  <c r="AC795" i="2" s="1"/>
  <c r="AB796" i="2"/>
  <c r="AC796" i="2" s="1"/>
  <c r="AB797" i="2"/>
  <c r="AB798" i="2"/>
  <c r="AB799" i="2"/>
  <c r="AB800" i="2"/>
  <c r="AB801" i="2"/>
  <c r="AB802" i="2"/>
  <c r="AC802" i="2" s="1"/>
  <c r="AB803" i="2"/>
  <c r="AB804" i="2"/>
  <c r="AB805" i="2"/>
  <c r="AB806" i="2"/>
  <c r="AC806" i="2" s="1"/>
  <c r="AB807" i="2"/>
  <c r="AC807" i="2" s="1"/>
  <c r="AB808" i="2"/>
  <c r="AB809" i="2"/>
  <c r="AC809" i="2" s="1"/>
  <c r="AB810" i="2"/>
  <c r="AB811" i="2"/>
  <c r="AB812" i="2"/>
  <c r="AC812" i="2" s="1"/>
  <c r="AB813" i="2"/>
  <c r="AB814" i="2"/>
  <c r="AB815" i="2"/>
  <c r="AB816" i="2"/>
  <c r="AB817" i="2"/>
  <c r="AB818" i="2"/>
  <c r="AB819" i="2"/>
  <c r="AB820" i="2"/>
  <c r="AC820" i="2" s="1"/>
  <c r="AB821" i="2"/>
  <c r="AB822" i="2"/>
  <c r="AB823" i="2"/>
  <c r="AB824" i="2"/>
  <c r="AC824" i="2" s="1"/>
  <c r="AB825" i="2"/>
  <c r="AC825" i="2" s="1"/>
  <c r="AB826" i="2"/>
  <c r="AB827" i="2"/>
  <c r="AB828" i="2"/>
  <c r="AC828" i="2" s="1"/>
  <c r="AB829" i="2"/>
  <c r="AB830" i="2"/>
  <c r="AB831" i="2"/>
  <c r="AB832" i="2"/>
  <c r="AB833" i="2"/>
  <c r="AB834" i="2"/>
  <c r="AB835" i="2"/>
  <c r="AB836" i="2"/>
  <c r="AB837" i="2"/>
  <c r="AB838" i="2"/>
  <c r="AC838" i="2" s="1"/>
  <c r="AB839" i="2"/>
  <c r="AB840" i="2"/>
  <c r="AB841" i="2"/>
  <c r="AC841" i="2" s="1"/>
  <c r="AB842" i="2"/>
  <c r="AB843" i="2"/>
  <c r="AB844" i="2"/>
  <c r="AC844" i="2" s="1"/>
  <c r="AB845" i="2"/>
  <c r="AB846" i="2"/>
  <c r="AB847" i="2"/>
  <c r="AB848" i="2"/>
  <c r="AB849" i="2"/>
  <c r="AB850" i="2"/>
  <c r="AB851" i="2"/>
  <c r="AB852" i="2"/>
  <c r="AC852" i="2" s="1"/>
  <c r="AB853" i="2"/>
  <c r="AB854" i="2"/>
  <c r="AB855" i="2"/>
  <c r="AB856" i="2"/>
  <c r="AB857" i="2"/>
  <c r="AB858" i="2"/>
  <c r="AB859" i="2"/>
  <c r="AB860" i="2"/>
  <c r="AC860" i="2" s="1"/>
  <c r="AB861" i="2"/>
  <c r="AB862" i="2"/>
  <c r="AB863" i="2"/>
  <c r="AB864" i="2"/>
  <c r="AB865" i="2"/>
  <c r="AB866" i="2"/>
  <c r="AB867" i="2"/>
  <c r="AB868" i="2"/>
  <c r="AC868" i="2" s="1"/>
  <c r="AB869" i="2"/>
  <c r="AB870" i="2"/>
  <c r="AB871" i="2"/>
  <c r="AB872" i="2"/>
  <c r="AB873" i="2"/>
  <c r="AB874" i="2"/>
  <c r="AB875" i="2"/>
  <c r="AB876" i="2"/>
  <c r="AC876" i="2" s="1"/>
  <c r="AB877" i="2"/>
  <c r="AB878" i="2"/>
  <c r="AB879" i="2"/>
  <c r="AB880" i="2"/>
  <c r="AB881" i="2"/>
  <c r="AB882" i="2"/>
  <c r="AB883" i="2"/>
  <c r="AB884" i="2"/>
  <c r="AB885" i="2"/>
  <c r="AB886" i="2"/>
  <c r="AC886" i="2" s="1"/>
  <c r="AB887" i="2"/>
  <c r="AB888" i="2"/>
  <c r="AB889" i="2"/>
  <c r="AB890" i="2"/>
  <c r="AB891" i="2"/>
  <c r="AB892" i="2"/>
  <c r="AC892" i="2" s="1"/>
  <c r="AB893" i="2"/>
  <c r="AB894" i="2"/>
  <c r="AB895" i="2"/>
  <c r="AB896" i="2"/>
  <c r="AB897" i="2"/>
  <c r="AB898" i="2"/>
  <c r="AB899" i="2"/>
  <c r="AB900" i="2"/>
  <c r="AB901" i="2"/>
  <c r="AB902" i="2"/>
  <c r="AB903" i="2"/>
  <c r="AB904" i="2"/>
  <c r="AB905" i="2"/>
  <c r="AB906" i="2"/>
  <c r="AB907" i="2"/>
  <c r="AB908" i="2"/>
  <c r="AC908" i="2" s="1"/>
  <c r="AB909" i="2"/>
  <c r="AB910" i="2"/>
  <c r="AB911" i="2"/>
  <c r="AB912" i="2"/>
  <c r="AB913" i="2"/>
  <c r="AB914" i="2"/>
  <c r="AB915" i="2"/>
  <c r="AB916" i="2"/>
  <c r="AB917" i="2"/>
  <c r="AB918" i="2"/>
  <c r="AB919" i="2"/>
  <c r="AB920" i="2"/>
  <c r="AB921" i="2"/>
  <c r="AB922" i="2"/>
  <c r="AB923" i="2"/>
  <c r="AB924" i="2"/>
  <c r="AC924" i="2" s="1"/>
  <c r="AB925" i="2"/>
  <c r="AB926" i="2"/>
  <c r="AB927" i="2"/>
  <c r="AB928" i="2"/>
  <c r="AB929" i="2"/>
  <c r="AB930" i="2"/>
  <c r="AB931" i="2"/>
  <c r="AB932" i="2"/>
  <c r="AB933" i="2"/>
  <c r="AB934" i="2"/>
  <c r="AB935" i="2"/>
  <c r="AB936" i="2"/>
  <c r="AB937" i="2"/>
  <c r="AB938" i="2"/>
  <c r="AB939" i="2"/>
  <c r="AB940" i="2"/>
  <c r="AC940" i="2" s="1"/>
  <c r="AB941" i="2"/>
  <c r="AB942" i="2"/>
  <c r="AB943" i="2"/>
  <c r="AB944" i="2"/>
  <c r="AB945" i="2"/>
  <c r="AB946" i="2"/>
  <c r="AB947" i="2"/>
  <c r="AB948" i="2"/>
  <c r="AB949" i="2"/>
  <c r="AB950" i="2"/>
  <c r="AB951" i="2"/>
  <c r="AB952" i="2"/>
  <c r="AB953" i="2"/>
  <c r="AB954" i="2"/>
  <c r="AB955" i="2"/>
  <c r="AB956" i="2"/>
  <c r="AC956" i="2" s="1"/>
  <c r="AB957" i="2"/>
  <c r="AB958" i="2"/>
  <c r="AB959" i="2"/>
  <c r="AB960" i="2"/>
  <c r="AB961" i="2"/>
  <c r="AB962" i="2"/>
  <c r="AB963" i="2"/>
  <c r="AB964" i="2"/>
  <c r="AB965" i="2"/>
  <c r="AB966" i="2"/>
  <c r="AB967" i="2"/>
  <c r="AB968" i="2"/>
  <c r="AB969" i="2"/>
  <c r="AB970" i="2"/>
  <c r="AB971" i="2"/>
  <c r="AB972" i="2"/>
  <c r="AC972" i="2" s="1"/>
  <c r="AB973" i="2"/>
  <c r="AB974" i="2"/>
  <c r="AB975" i="2"/>
  <c r="AB976" i="2"/>
  <c r="AB977" i="2"/>
  <c r="AB978" i="2"/>
  <c r="AB979" i="2"/>
  <c r="AB980" i="2"/>
  <c r="AB981" i="2"/>
  <c r="AB982" i="2"/>
  <c r="AB983" i="2"/>
  <c r="AB984" i="2"/>
  <c r="AB985" i="2"/>
  <c r="AB986" i="2"/>
  <c r="AB987" i="2"/>
  <c r="AB988" i="2"/>
  <c r="AC988" i="2" s="1"/>
  <c r="AB989" i="2"/>
  <c r="AB990" i="2"/>
  <c r="AB991" i="2"/>
  <c r="AB992" i="2"/>
  <c r="AB993" i="2"/>
  <c r="AB994" i="2"/>
  <c r="AB995" i="2"/>
  <c r="AB996" i="2"/>
  <c r="AB997" i="2"/>
  <c r="AB998" i="2"/>
  <c r="AB999" i="2"/>
  <c r="AB1000" i="2"/>
  <c r="AB1001" i="2"/>
  <c r="AB1002" i="2"/>
  <c r="AB1003" i="2"/>
  <c r="AB1004" i="2"/>
  <c r="AC1004" i="2" s="1"/>
  <c r="AB1005" i="2"/>
  <c r="AB1006" i="2"/>
  <c r="AB1007" i="2"/>
  <c r="AB1008" i="2"/>
  <c r="AB1009" i="2"/>
  <c r="AB1010" i="2"/>
  <c r="AB1011" i="2"/>
  <c r="AB1012" i="2"/>
  <c r="AB1013" i="2"/>
  <c r="AB1014" i="2"/>
  <c r="AB1015" i="2"/>
  <c r="AB1016" i="2"/>
  <c r="AB1017" i="2"/>
  <c r="AB1018" i="2"/>
  <c r="AB1019" i="2"/>
  <c r="AB1020" i="2"/>
  <c r="AC1020" i="2" s="1"/>
  <c r="AB1021" i="2"/>
  <c r="AB1022" i="2"/>
  <c r="AB1023" i="2"/>
  <c r="AB1024" i="2"/>
  <c r="AB1025" i="2"/>
  <c r="AB1026" i="2"/>
  <c r="AB1027" i="2"/>
  <c r="AB1028" i="2"/>
  <c r="AB1029" i="2"/>
  <c r="AB1030" i="2"/>
  <c r="AB1031" i="2"/>
  <c r="AB1032" i="2"/>
  <c r="AB1033" i="2"/>
  <c r="AB1034" i="2"/>
  <c r="AB1035" i="2"/>
  <c r="AB1036" i="2"/>
  <c r="AC1036" i="2" s="1"/>
  <c r="AB1037" i="2"/>
  <c r="AB1038" i="2"/>
  <c r="AB1039" i="2"/>
  <c r="AB1040" i="2"/>
  <c r="AB1041" i="2"/>
  <c r="AB1042" i="2"/>
  <c r="AB1043" i="2"/>
  <c r="AB1044" i="2"/>
  <c r="AB1045" i="2"/>
  <c r="AB1046" i="2"/>
  <c r="AB1047" i="2"/>
  <c r="AB1048" i="2"/>
  <c r="AB1049" i="2"/>
  <c r="AB1050" i="2"/>
  <c r="AB1051" i="2"/>
  <c r="AB1052" i="2"/>
  <c r="AC1052" i="2" s="1"/>
  <c r="AB1053" i="2"/>
  <c r="AB1054" i="2"/>
  <c r="AB3" i="2"/>
  <c r="AN898" i="2" l="1"/>
  <c r="AC898" i="2"/>
  <c r="AL754" i="2"/>
  <c r="AC754" i="2"/>
  <c r="AL594" i="2"/>
  <c r="AC594" i="2"/>
  <c r="AM1041" i="2"/>
  <c r="AC1041" i="2"/>
  <c r="AM1025" i="2"/>
  <c r="AC1025" i="2"/>
  <c r="AM1009" i="2"/>
  <c r="AC1009" i="2"/>
  <c r="AM993" i="2"/>
  <c r="AC993" i="2"/>
  <c r="AM977" i="2"/>
  <c r="AC977" i="2"/>
  <c r="AM961" i="2"/>
  <c r="AC961" i="2"/>
  <c r="AM945" i="2"/>
  <c r="AC945" i="2"/>
  <c r="AM929" i="2"/>
  <c r="AC929" i="2"/>
  <c r="AM913" i="2"/>
  <c r="AC913" i="2"/>
  <c r="AR897" i="2"/>
  <c r="AC897" i="2"/>
  <c r="AR881" i="2"/>
  <c r="AC881" i="2"/>
  <c r="AR865" i="2"/>
  <c r="AC865" i="2"/>
  <c r="AR849" i="2"/>
  <c r="AC849" i="2"/>
  <c r="AL833" i="2"/>
  <c r="AC833" i="2"/>
  <c r="AO817" i="2"/>
  <c r="AC817" i="2"/>
  <c r="AL801" i="2"/>
  <c r="AC801" i="2"/>
  <c r="AL785" i="2"/>
  <c r="AC785" i="2"/>
  <c r="AM769" i="2"/>
  <c r="AC769" i="2"/>
  <c r="AQ753" i="2"/>
  <c r="AC753" i="2"/>
  <c r="AM737" i="2"/>
  <c r="AC737" i="2"/>
  <c r="AM721" i="2"/>
  <c r="AC721" i="2"/>
  <c r="AN705" i="2"/>
  <c r="AC705" i="2"/>
  <c r="AM689" i="2"/>
  <c r="AC689" i="2"/>
  <c r="AO625" i="2"/>
  <c r="AC625" i="2"/>
  <c r="AQ609" i="2"/>
  <c r="AC609" i="2"/>
  <c r="AO577" i="2"/>
  <c r="AC577" i="2"/>
  <c r="AO545" i="2"/>
  <c r="AC545" i="2"/>
  <c r="AM529" i="2"/>
  <c r="AC529" i="2"/>
  <c r="AP433" i="2"/>
  <c r="AC433" i="2"/>
  <c r="AL994" i="2"/>
  <c r="AC994" i="2"/>
  <c r="AO530" i="2"/>
  <c r="AC530" i="2"/>
  <c r="AL1040" i="2"/>
  <c r="AC1040" i="2"/>
  <c r="AL992" i="2"/>
  <c r="AC992" i="2"/>
  <c r="AL976" i="2"/>
  <c r="AC976" i="2"/>
  <c r="AL960" i="2"/>
  <c r="AC960" i="2"/>
  <c r="AL944" i="2"/>
  <c r="AC944" i="2"/>
  <c r="AL928" i="2"/>
  <c r="AC928" i="2"/>
  <c r="AL912" i="2"/>
  <c r="AC912" i="2"/>
  <c r="AL896" i="2"/>
  <c r="AC896" i="2"/>
  <c r="AL880" i="2"/>
  <c r="AC880" i="2"/>
  <c r="AL864" i="2"/>
  <c r="AC864" i="2"/>
  <c r="AL848" i="2"/>
  <c r="AC848" i="2"/>
  <c r="AM832" i="2"/>
  <c r="AC832" i="2"/>
  <c r="AM816" i="2"/>
  <c r="AC816" i="2"/>
  <c r="AM800" i="2"/>
  <c r="AC800" i="2"/>
  <c r="AQ784" i="2"/>
  <c r="AC784" i="2"/>
  <c r="AR768" i="2"/>
  <c r="AC768" i="2"/>
  <c r="AR736" i="2"/>
  <c r="AC736" i="2"/>
  <c r="AR720" i="2"/>
  <c r="AC720" i="2"/>
  <c r="AN672" i="2"/>
  <c r="AC672" i="2"/>
  <c r="AN496" i="2"/>
  <c r="AC496" i="2"/>
  <c r="AM448" i="2"/>
  <c r="AC448" i="2"/>
  <c r="AL1026" i="2"/>
  <c r="AC1026" i="2"/>
  <c r="AR3" i="2"/>
  <c r="AC3" i="2"/>
  <c r="AL1023" i="2"/>
  <c r="AC1023" i="2"/>
  <c r="AL1007" i="2"/>
  <c r="AC1007" i="2"/>
  <c r="AL991" i="2"/>
  <c r="AC991" i="2"/>
  <c r="AL975" i="2"/>
  <c r="AC975" i="2"/>
  <c r="AL959" i="2"/>
  <c r="AC959" i="2"/>
  <c r="AL943" i="2"/>
  <c r="AC943" i="2"/>
  <c r="AL927" i="2"/>
  <c r="AC927" i="2"/>
  <c r="AL911" i="2"/>
  <c r="AC911" i="2"/>
  <c r="AP895" i="2"/>
  <c r="AC895" i="2"/>
  <c r="AP879" i="2"/>
  <c r="AC879" i="2"/>
  <c r="AP863" i="2"/>
  <c r="AC863" i="2"/>
  <c r="AP847" i="2"/>
  <c r="AC847" i="2"/>
  <c r="AO831" i="2"/>
  <c r="AC831" i="2"/>
  <c r="AL815" i="2"/>
  <c r="AC815" i="2"/>
  <c r="AL799" i="2"/>
  <c r="AC799" i="2"/>
  <c r="AM783" i="2"/>
  <c r="AC783" i="2"/>
  <c r="AL767" i="2"/>
  <c r="AC767" i="2"/>
  <c r="AL751" i="2"/>
  <c r="AC751" i="2"/>
  <c r="AL735" i="2"/>
  <c r="AC735" i="2"/>
  <c r="AL719" i="2"/>
  <c r="AC719" i="2"/>
  <c r="AL703" i="2"/>
  <c r="AC703" i="2"/>
  <c r="AL687" i="2"/>
  <c r="AC687" i="2"/>
  <c r="AM623" i="2"/>
  <c r="AC623" i="2"/>
  <c r="AM607" i="2"/>
  <c r="AC607" i="2"/>
  <c r="AM591" i="2"/>
  <c r="AC591" i="2"/>
  <c r="AM559" i="2"/>
  <c r="AC559" i="2"/>
  <c r="AL818" i="2"/>
  <c r="AC818" i="2"/>
  <c r="AL1008" i="2"/>
  <c r="AC1008" i="2"/>
  <c r="AL1039" i="2"/>
  <c r="AC1039" i="2"/>
  <c r="AR1054" i="2"/>
  <c r="AC1054" i="2"/>
  <c r="AR1038" i="2"/>
  <c r="AC1038" i="2"/>
  <c r="AR1022" i="2"/>
  <c r="AC1022" i="2"/>
  <c r="AR1006" i="2"/>
  <c r="AC1006" i="2"/>
  <c r="AR990" i="2"/>
  <c r="AC990" i="2"/>
  <c r="AR974" i="2"/>
  <c r="AC974" i="2"/>
  <c r="AR958" i="2"/>
  <c r="AC958" i="2"/>
  <c r="AR942" i="2"/>
  <c r="AC942" i="2"/>
  <c r="AR926" i="2"/>
  <c r="AC926" i="2"/>
  <c r="AR910" i="2"/>
  <c r="AC910" i="2"/>
  <c r="AL894" i="2"/>
  <c r="AC894" i="2"/>
  <c r="AN878" i="2"/>
  <c r="AC878" i="2"/>
  <c r="AP862" i="2"/>
  <c r="AC862" i="2"/>
  <c r="AR846" i="2"/>
  <c r="AC846" i="2"/>
  <c r="AM830" i="2"/>
  <c r="AC830" i="2"/>
  <c r="AN814" i="2"/>
  <c r="AC814" i="2"/>
  <c r="AQ798" i="2"/>
  <c r="AC798" i="2"/>
  <c r="AN782" i="2"/>
  <c r="AC782" i="2"/>
  <c r="AN766" i="2"/>
  <c r="AC766" i="2"/>
  <c r="AP750" i="2"/>
  <c r="AC750" i="2"/>
  <c r="AP734" i="2"/>
  <c r="AC734" i="2"/>
  <c r="AP718" i="2"/>
  <c r="AC718" i="2"/>
  <c r="AR702" i="2"/>
  <c r="AC702" i="2"/>
  <c r="AR686" i="2"/>
  <c r="AC686" i="2"/>
  <c r="AL670" i="2"/>
  <c r="AC670" i="2"/>
  <c r="AL654" i="2"/>
  <c r="AC654" i="2"/>
  <c r="AN638" i="2"/>
  <c r="AC638" i="2"/>
  <c r="AQ622" i="2"/>
  <c r="AC622" i="2"/>
  <c r="AQ590" i="2"/>
  <c r="AC590" i="2"/>
  <c r="AL574" i="2"/>
  <c r="AC574" i="2"/>
  <c r="AR558" i="2"/>
  <c r="AC558" i="2"/>
  <c r="AL446" i="2"/>
  <c r="AC446" i="2"/>
  <c r="AL94" i="2"/>
  <c r="AC94" i="2"/>
  <c r="AL946" i="2"/>
  <c r="AC946" i="2"/>
  <c r="AL770" i="2"/>
  <c r="AC770" i="2"/>
  <c r="AL610" i="2"/>
  <c r="AC610" i="2"/>
  <c r="AL1024" i="2"/>
  <c r="AC1024" i="2"/>
  <c r="AL1053" i="2"/>
  <c r="AC1053" i="2"/>
  <c r="AL1037" i="2"/>
  <c r="AC1037" i="2"/>
  <c r="AL1021" i="2"/>
  <c r="AC1021" i="2"/>
  <c r="AL1005" i="2"/>
  <c r="AC1005" i="2"/>
  <c r="AL989" i="2"/>
  <c r="AC989" i="2"/>
  <c r="AL973" i="2"/>
  <c r="AC973" i="2"/>
  <c r="AL957" i="2"/>
  <c r="AC957" i="2"/>
  <c r="AL941" i="2"/>
  <c r="AC941" i="2"/>
  <c r="AL925" i="2"/>
  <c r="AC925" i="2"/>
  <c r="AL909" i="2"/>
  <c r="AC909" i="2"/>
  <c r="AL893" i="2"/>
  <c r="AC893" i="2"/>
  <c r="AL877" i="2"/>
  <c r="AC877" i="2"/>
  <c r="AL861" i="2"/>
  <c r="AC861" i="2"/>
  <c r="AL845" i="2"/>
  <c r="AC845" i="2"/>
  <c r="AM829" i="2"/>
  <c r="AC829" i="2"/>
  <c r="AM813" i="2"/>
  <c r="AC813" i="2"/>
  <c r="AM797" i="2"/>
  <c r="AC797" i="2"/>
  <c r="AM781" i="2"/>
  <c r="AC781" i="2"/>
  <c r="AM765" i="2"/>
  <c r="AC765" i="2"/>
  <c r="AM749" i="2"/>
  <c r="AC749" i="2"/>
  <c r="AM733" i="2"/>
  <c r="AC733" i="2"/>
  <c r="AM717" i="2"/>
  <c r="AC717" i="2"/>
  <c r="AQ669" i="2"/>
  <c r="AC669" i="2"/>
  <c r="AO141" i="2"/>
  <c r="AC141" i="2"/>
  <c r="AL1042" i="2"/>
  <c r="AC1042" i="2"/>
  <c r="AL578" i="2"/>
  <c r="AC578" i="2"/>
  <c r="AO604" i="2"/>
  <c r="AC604" i="2"/>
  <c r="AO508" i="2"/>
  <c r="AC508" i="2"/>
  <c r="AL140" i="2"/>
  <c r="AC140" i="2"/>
  <c r="AL1051" i="2"/>
  <c r="AC1051" i="2"/>
  <c r="AL1035" i="2"/>
  <c r="AC1035" i="2"/>
  <c r="AL1019" i="2"/>
  <c r="AC1019" i="2"/>
  <c r="AL1003" i="2"/>
  <c r="AC1003" i="2"/>
  <c r="AL987" i="2"/>
  <c r="AC987" i="2"/>
  <c r="AL971" i="2"/>
  <c r="AC971" i="2"/>
  <c r="AL955" i="2"/>
  <c r="AC955" i="2"/>
  <c r="AL939" i="2"/>
  <c r="AC939" i="2"/>
  <c r="AL923" i="2"/>
  <c r="AC923" i="2"/>
  <c r="AL907" i="2"/>
  <c r="AC907" i="2"/>
  <c r="AM891" i="2"/>
  <c r="AC891" i="2"/>
  <c r="AP875" i="2"/>
  <c r="AC875" i="2"/>
  <c r="AQ859" i="2"/>
  <c r="AC859" i="2"/>
  <c r="AM843" i="2"/>
  <c r="AC843" i="2"/>
  <c r="AM827" i="2"/>
  <c r="AC827" i="2"/>
  <c r="AM811" i="2"/>
  <c r="AC811" i="2"/>
  <c r="AN667" i="2"/>
  <c r="AC667" i="2"/>
  <c r="AP651" i="2"/>
  <c r="AC651" i="2"/>
  <c r="AP587" i="2"/>
  <c r="AC587" i="2"/>
  <c r="AN571" i="2"/>
  <c r="AC571" i="2"/>
  <c r="AL555" i="2"/>
  <c r="AC555" i="2"/>
  <c r="AQ315" i="2"/>
  <c r="AC315" i="2"/>
  <c r="AL1010" i="2"/>
  <c r="AC1010" i="2"/>
  <c r="AN882" i="2"/>
  <c r="AC882" i="2"/>
  <c r="AL786" i="2"/>
  <c r="AC786" i="2"/>
  <c r="AN1018" i="2"/>
  <c r="AC1018" i="2"/>
  <c r="AL874" i="2"/>
  <c r="AC874" i="2"/>
  <c r="AQ810" i="2"/>
  <c r="AC810" i="2"/>
  <c r="AN730" i="2"/>
  <c r="AC730" i="2"/>
  <c r="AO682" i="2"/>
  <c r="AC682" i="2"/>
  <c r="AL834" i="2"/>
  <c r="AC834" i="2"/>
  <c r="AN1050" i="2"/>
  <c r="AC1050" i="2"/>
  <c r="AN986" i="2"/>
  <c r="AC986" i="2"/>
  <c r="AN922" i="2"/>
  <c r="AC922" i="2"/>
  <c r="AQ826" i="2"/>
  <c r="AC826" i="2"/>
  <c r="AQ794" i="2"/>
  <c r="AC794" i="2"/>
  <c r="AL1001" i="2"/>
  <c r="AC1001" i="2"/>
  <c r="AL937" i="2"/>
  <c r="AC937" i="2"/>
  <c r="AL921" i="2"/>
  <c r="AC921" i="2"/>
  <c r="AL905" i="2"/>
  <c r="AC905" i="2"/>
  <c r="AM889" i="2"/>
  <c r="AC889" i="2"/>
  <c r="AM873" i="2"/>
  <c r="AC873" i="2"/>
  <c r="AM857" i="2"/>
  <c r="AC857" i="2"/>
  <c r="AL281" i="2"/>
  <c r="AC281" i="2"/>
  <c r="AM233" i="2"/>
  <c r="AC233" i="2"/>
  <c r="AL930" i="2"/>
  <c r="AC930" i="2"/>
  <c r="AL952" i="2"/>
  <c r="AC952" i="2"/>
  <c r="AP728" i="2"/>
  <c r="AC728" i="2"/>
  <c r="AL392" i="2"/>
  <c r="AC392" i="2"/>
  <c r="AP376" i="2"/>
  <c r="AC376" i="2"/>
  <c r="AR280" i="2"/>
  <c r="AC280" i="2"/>
  <c r="AN850" i="2"/>
  <c r="AC850" i="2"/>
  <c r="AN1002" i="2"/>
  <c r="AC1002" i="2"/>
  <c r="AN954" i="2"/>
  <c r="AC954" i="2"/>
  <c r="AQ842" i="2"/>
  <c r="AC842" i="2"/>
  <c r="AQ778" i="2"/>
  <c r="AC778" i="2"/>
  <c r="AL1049" i="2"/>
  <c r="AC1049" i="2"/>
  <c r="AL953" i="2"/>
  <c r="AC953" i="2"/>
  <c r="AL1032" i="2"/>
  <c r="AC1032" i="2"/>
  <c r="AL936" i="2"/>
  <c r="AC936" i="2"/>
  <c r="AL983" i="2"/>
  <c r="AC983" i="2"/>
  <c r="AL775" i="2"/>
  <c r="AC775" i="2"/>
  <c r="AL471" i="2"/>
  <c r="AC471" i="2"/>
  <c r="AR391" i="2"/>
  <c r="AC391" i="2"/>
  <c r="AL914" i="2"/>
  <c r="AC914" i="2"/>
  <c r="AN1034" i="2"/>
  <c r="AC1034" i="2"/>
  <c r="AN906" i="2"/>
  <c r="AC906" i="2"/>
  <c r="AL985" i="2"/>
  <c r="AC985" i="2"/>
  <c r="AL1016" i="2"/>
  <c r="AC1016" i="2"/>
  <c r="AQ888" i="2"/>
  <c r="AC888" i="2"/>
  <c r="AL1031" i="2"/>
  <c r="AC1031" i="2"/>
  <c r="AL967" i="2"/>
  <c r="AC967" i="2"/>
  <c r="AL935" i="2"/>
  <c r="AC935" i="2"/>
  <c r="AL887" i="2"/>
  <c r="AC887" i="2"/>
  <c r="AN839" i="2"/>
  <c r="AC839" i="2"/>
  <c r="AL535" i="2"/>
  <c r="AC535" i="2"/>
  <c r="AL1030" i="2"/>
  <c r="AC1030" i="2"/>
  <c r="AL1014" i="2"/>
  <c r="AC1014" i="2"/>
  <c r="AL998" i="2"/>
  <c r="AC998" i="2"/>
  <c r="AL982" i="2"/>
  <c r="AC982" i="2"/>
  <c r="AL966" i="2"/>
  <c r="AC966" i="2"/>
  <c r="AL950" i="2"/>
  <c r="AC950" i="2"/>
  <c r="AL934" i="2"/>
  <c r="AC934" i="2"/>
  <c r="AL918" i="2"/>
  <c r="AC918" i="2"/>
  <c r="AL902" i="2"/>
  <c r="AC902" i="2"/>
  <c r="AL870" i="2"/>
  <c r="AC870" i="2"/>
  <c r="AL854" i="2"/>
  <c r="AC854" i="2"/>
  <c r="AN822" i="2"/>
  <c r="AC822" i="2"/>
  <c r="AL790" i="2"/>
  <c r="AC790" i="2"/>
  <c r="AP774" i="2"/>
  <c r="AC774" i="2"/>
  <c r="AN742" i="2"/>
  <c r="AC742" i="2"/>
  <c r="AL678" i="2"/>
  <c r="AC678" i="2"/>
  <c r="AN662" i="2"/>
  <c r="AC662" i="2"/>
  <c r="AL962" i="2"/>
  <c r="AC962" i="2"/>
  <c r="AQ890" i="2"/>
  <c r="AC890" i="2"/>
  <c r="AN698" i="2"/>
  <c r="AC698" i="2"/>
  <c r="AL1033" i="2"/>
  <c r="AC1033" i="2"/>
  <c r="AL968" i="2"/>
  <c r="AC968" i="2"/>
  <c r="AQ856" i="2"/>
  <c r="AC856" i="2"/>
  <c r="AL999" i="2"/>
  <c r="AC999" i="2"/>
  <c r="AL919" i="2"/>
  <c r="AC919" i="2"/>
  <c r="AL855" i="2"/>
  <c r="AC855" i="2"/>
  <c r="AQ743" i="2"/>
  <c r="AC743" i="2"/>
  <c r="AQ1045" i="2"/>
  <c r="AC1045" i="2"/>
  <c r="AQ1013" i="2"/>
  <c r="AC1013" i="2"/>
  <c r="AQ997" i="2"/>
  <c r="AC997" i="2"/>
  <c r="AQ981" i="2"/>
  <c r="AC981" i="2"/>
  <c r="AQ965" i="2"/>
  <c r="AC965" i="2"/>
  <c r="AQ949" i="2"/>
  <c r="AC949" i="2"/>
  <c r="AQ933" i="2"/>
  <c r="AC933" i="2"/>
  <c r="AQ917" i="2"/>
  <c r="AC917" i="2"/>
  <c r="AQ901" i="2"/>
  <c r="AC901" i="2"/>
  <c r="AL885" i="2"/>
  <c r="AC885" i="2"/>
  <c r="AL869" i="2"/>
  <c r="AC869" i="2"/>
  <c r="AL853" i="2"/>
  <c r="AC853" i="2"/>
  <c r="AL837" i="2"/>
  <c r="AC837" i="2"/>
  <c r="AL821" i="2"/>
  <c r="AC821" i="2"/>
  <c r="AL805" i="2"/>
  <c r="AC805" i="2"/>
  <c r="AL789" i="2"/>
  <c r="AC789" i="2"/>
  <c r="AO757" i="2"/>
  <c r="AC757" i="2"/>
  <c r="AQ693" i="2"/>
  <c r="AC693" i="2"/>
  <c r="AP677" i="2"/>
  <c r="AC677" i="2"/>
  <c r="AN373" i="2"/>
  <c r="AC373" i="2"/>
  <c r="AN866" i="2"/>
  <c r="AC866" i="2"/>
  <c r="AR674" i="2"/>
  <c r="AC674" i="2"/>
  <c r="AN938" i="2"/>
  <c r="AC938" i="2"/>
  <c r="AP714" i="2"/>
  <c r="AC714" i="2"/>
  <c r="AL1017" i="2"/>
  <c r="AC1017" i="2"/>
  <c r="AL1048" i="2"/>
  <c r="AC1048" i="2"/>
  <c r="AL984" i="2"/>
  <c r="AC984" i="2"/>
  <c r="AL920" i="2"/>
  <c r="AC920" i="2"/>
  <c r="AQ872" i="2"/>
  <c r="AC872" i="2"/>
  <c r="AM808" i="2"/>
  <c r="AC808" i="2"/>
  <c r="AL744" i="2"/>
  <c r="AC744" i="2"/>
  <c r="AL680" i="2"/>
  <c r="AC680" i="2"/>
  <c r="AL1015" i="2"/>
  <c r="AC1015" i="2"/>
  <c r="AL903" i="2"/>
  <c r="AC903" i="2"/>
  <c r="AL823" i="2"/>
  <c r="AC823" i="2"/>
  <c r="AL1028" i="2"/>
  <c r="AC1028" i="2"/>
  <c r="AL996" i="2"/>
  <c r="AC996" i="2"/>
  <c r="AL980" i="2"/>
  <c r="AC980" i="2"/>
  <c r="AL964" i="2"/>
  <c r="AC964" i="2"/>
  <c r="AL948" i="2"/>
  <c r="AC948" i="2"/>
  <c r="AL932" i="2"/>
  <c r="AC932" i="2"/>
  <c r="AL916" i="2"/>
  <c r="AC916" i="2"/>
  <c r="AO900" i="2"/>
  <c r="AC900" i="2"/>
  <c r="AR884" i="2"/>
  <c r="AC884" i="2"/>
  <c r="AL836" i="2"/>
  <c r="AC836" i="2"/>
  <c r="AL804" i="2"/>
  <c r="AC804" i="2"/>
  <c r="AL756" i="2"/>
  <c r="AC756" i="2"/>
  <c r="AN612" i="2"/>
  <c r="AC612" i="2"/>
  <c r="AP596" i="2"/>
  <c r="AC596" i="2"/>
  <c r="AQ580" i="2"/>
  <c r="AC580" i="2"/>
  <c r="AP356" i="2"/>
  <c r="AC356" i="2"/>
  <c r="AL978" i="2"/>
  <c r="AC978" i="2"/>
  <c r="AN970" i="2"/>
  <c r="AC970" i="2"/>
  <c r="AL858" i="2"/>
  <c r="AC858" i="2"/>
  <c r="AL762" i="2"/>
  <c r="AC762" i="2"/>
  <c r="AL969" i="2"/>
  <c r="AC969" i="2"/>
  <c r="AL1000" i="2"/>
  <c r="AC1000" i="2"/>
  <c r="AL904" i="2"/>
  <c r="AC904" i="2"/>
  <c r="AL840" i="2"/>
  <c r="AC840" i="2"/>
  <c r="AL776" i="2"/>
  <c r="AC776" i="2"/>
  <c r="AQ664" i="2"/>
  <c r="AC664" i="2"/>
  <c r="AL1047" i="2"/>
  <c r="AC1047" i="2"/>
  <c r="AL951" i="2"/>
  <c r="AC951" i="2"/>
  <c r="AL871" i="2"/>
  <c r="AC871" i="2"/>
  <c r="AN503" i="2"/>
  <c r="AC503" i="2"/>
  <c r="AL1046" i="2"/>
  <c r="AC1046" i="2"/>
  <c r="AQ1029" i="2"/>
  <c r="AC1029" i="2"/>
  <c r="AL1044" i="2"/>
  <c r="AC1044" i="2"/>
  <c r="AL1012" i="2"/>
  <c r="AC1012" i="2"/>
  <c r="AO1043" i="2"/>
  <c r="AC1043" i="2"/>
  <c r="AO1027" i="2"/>
  <c r="AC1027" i="2"/>
  <c r="AO1011" i="2"/>
  <c r="AC1011" i="2"/>
  <c r="AO995" i="2"/>
  <c r="AC995" i="2"/>
  <c r="AO979" i="2"/>
  <c r="AC979" i="2"/>
  <c r="AO963" i="2"/>
  <c r="AC963" i="2"/>
  <c r="AO947" i="2"/>
  <c r="AC947" i="2"/>
  <c r="AO931" i="2"/>
  <c r="AC931" i="2"/>
  <c r="AO915" i="2"/>
  <c r="AC915" i="2"/>
  <c r="AM899" i="2"/>
  <c r="AC899" i="2"/>
  <c r="AO883" i="2"/>
  <c r="AC883" i="2"/>
  <c r="AQ867" i="2"/>
  <c r="AC867" i="2"/>
  <c r="AL851" i="2"/>
  <c r="AC851" i="2"/>
  <c r="AR835" i="2"/>
  <c r="AC835" i="2"/>
  <c r="AR819" i="2"/>
  <c r="AC819" i="2"/>
  <c r="AR803" i="2"/>
  <c r="AC803" i="2"/>
  <c r="AR787" i="2"/>
  <c r="AC787" i="2"/>
  <c r="AM771" i="2"/>
  <c r="AC771" i="2"/>
  <c r="AM755" i="2"/>
  <c r="AC755" i="2"/>
  <c r="AM723" i="2"/>
  <c r="AC723" i="2"/>
  <c r="AO691" i="2"/>
  <c r="AC691" i="2"/>
  <c r="AL675" i="2"/>
  <c r="AC675" i="2"/>
  <c r="AQ659" i="2"/>
  <c r="AC659" i="2"/>
  <c r="AN563" i="2"/>
  <c r="AC563" i="2"/>
  <c r="AL993" i="2"/>
  <c r="AR992" i="2"/>
  <c r="AR921" i="2"/>
  <c r="AR919" i="2"/>
  <c r="AO910" i="2"/>
  <c r="AM705" i="2"/>
  <c r="AL995" i="2"/>
  <c r="AN979" i="2"/>
  <c r="AM906" i="2"/>
  <c r="AM979" i="2"/>
  <c r="AL906" i="2"/>
  <c r="AL979" i="2"/>
  <c r="AR893" i="2"/>
  <c r="AR503" i="2"/>
  <c r="AO965" i="2"/>
  <c r="AP893" i="2"/>
  <c r="AL1050" i="2"/>
  <c r="AN965" i="2"/>
  <c r="AO880" i="2"/>
  <c r="AM392" i="2"/>
  <c r="AR1049" i="2"/>
  <c r="AN963" i="2"/>
  <c r="AQ864" i="2"/>
  <c r="AR1047" i="2"/>
  <c r="AP951" i="2"/>
  <c r="AL849" i="2"/>
  <c r="AO1038" i="2"/>
  <c r="AP949" i="2"/>
  <c r="AM1034" i="2"/>
  <c r="AO949" i="2"/>
  <c r="AR826" i="2"/>
  <c r="AL1034" i="2"/>
  <c r="AR935" i="2"/>
  <c r="AQ823" i="2"/>
  <c r="AQ1022" i="2"/>
  <c r="AQ935" i="2"/>
  <c r="AM805" i="2"/>
  <c r="AR1008" i="2"/>
  <c r="AP935" i="2"/>
  <c r="AO801" i="2"/>
  <c r="AQ1008" i="2"/>
  <c r="AL922" i="2"/>
  <c r="AN801" i="2"/>
  <c r="AQ1047" i="2"/>
  <c r="AR1033" i="2"/>
  <c r="AM1018" i="2"/>
  <c r="AP1006" i="2"/>
  <c r="AQ992" i="2"/>
  <c r="AL977" i="2"/>
  <c r="AM963" i="2"/>
  <c r="AN949" i="2"/>
  <c r="AP933" i="2"/>
  <c r="AQ919" i="2"/>
  <c r="AR905" i="2"/>
  <c r="AR877" i="2"/>
  <c r="AM862" i="2"/>
  <c r="AO846" i="2"/>
  <c r="AP823" i="2"/>
  <c r="AM801" i="2"/>
  <c r="AQ775" i="2"/>
  <c r="AP744" i="2"/>
  <c r="AQ691" i="2"/>
  <c r="AR609" i="2"/>
  <c r="AO1022" i="2"/>
  <c r="AP1047" i="2"/>
  <c r="AR1031" i="2"/>
  <c r="AL1018" i="2"/>
  <c r="AO1006" i="2"/>
  <c r="AQ990" i="2"/>
  <c r="AR976" i="2"/>
  <c r="AL963" i="2"/>
  <c r="AN947" i="2"/>
  <c r="AO933" i="2"/>
  <c r="AP919" i="2"/>
  <c r="AR903" i="2"/>
  <c r="AR890" i="2"/>
  <c r="AR859" i="2"/>
  <c r="AP840" i="2"/>
  <c r="AO823" i="2"/>
  <c r="AN798" i="2"/>
  <c r="AP775" i="2"/>
  <c r="AN744" i="2"/>
  <c r="AP691" i="2"/>
  <c r="AR596" i="2"/>
  <c r="AM878" i="2"/>
  <c r="AQ1006" i="2"/>
  <c r="AM751" i="2"/>
  <c r="AP1045" i="2"/>
  <c r="AQ1031" i="2"/>
  <c r="AR1017" i="2"/>
  <c r="AM1002" i="2"/>
  <c r="AP990" i="2"/>
  <c r="AQ976" i="2"/>
  <c r="AL961" i="2"/>
  <c r="AM947" i="2"/>
  <c r="AN933" i="2"/>
  <c r="AP917" i="2"/>
  <c r="AQ903" i="2"/>
  <c r="AO888" i="2"/>
  <c r="AR872" i="2"/>
  <c r="AN857" i="2"/>
  <c r="AN840" i="2"/>
  <c r="AQ819" i="2"/>
  <c r="AR797" i="2"/>
  <c r="AQ771" i="2"/>
  <c r="AM744" i="2"/>
  <c r="AN680" i="2"/>
  <c r="AQ596" i="2"/>
  <c r="AO1045" i="2"/>
  <c r="AP1031" i="2"/>
  <c r="AR1015" i="2"/>
  <c r="AL1002" i="2"/>
  <c r="AO990" i="2"/>
  <c r="AQ974" i="2"/>
  <c r="AR960" i="2"/>
  <c r="AL947" i="2"/>
  <c r="AN931" i="2"/>
  <c r="AO917" i="2"/>
  <c r="AP903" i="2"/>
  <c r="AN888" i="2"/>
  <c r="AP872" i="2"/>
  <c r="AL857" i="2"/>
  <c r="AM840" i="2"/>
  <c r="AP819" i="2"/>
  <c r="AO797" i="2"/>
  <c r="AP771" i="2"/>
  <c r="AO737" i="2"/>
  <c r="AM680" i="2"/>
  <c r="AL783" i="2"/>
  <c r="AO862" i="2"/>
  <c r="AN1045" i="2"/>
  <c r="AP1029" i="2"/>
  <c r="AQ1015" i="2"/>
  <c r="AR1001" i="2"/>
  <c r="AM986" i="2"/>
  <c r="AP974" i="2"/>
  <c r="AQ960" i="2"/>
  <c r="AL945" i="2"/>
  <c r="AM931" i="2"/>
  <c r="AN917" i="2"/>
  <c r="AP901" i="2"/>
  <c r="AM888" i="2"/>
  <c r="AO872" i="2"/>
  <c r="AR856" i="2"/>
  <c r="AO837" i="2"/>
  <c r="AO819" i="2"/>
  <c r="AN794" i="2"/>
  <c r="AO771" i="2"/>
  <c r="AN737" i="2"/>
  <c r="AR580" i="2"/>
  <c r="AO751" i="2"/>
  <c r="AN1043" i="2"/>
  <c r="AO1029" i="2"/>
  <c r="AP1015" i="2"/>
  <c r="AR999" i="2"/>
  <c r="AL986" i="2"/>
  <c r="AO974" i="2"/>
  <c r="AQ958" i="2"/>
  <c r="AR944" i="2"/>
  <c r="AL931" i="2"/>
  <c r="AN915" i="2"/>
  <c r="AO901" i="2"/>
  <c r="AR885" i="2"/>
  <c r="AM870" i="2"/>
  <c r="AP854" i="2"/>
  <c r="AN837" i="2"/>
  <c r="AP816" i="2"/>
  <c r="AM794" i="2"/>
  <c r="AM767" i="2"/>
  <c r="AM1043" i="2"/>
  <c r="AN1029" i="2"/>
  <c r="AP1013" i="2"/>
  <c r="AQ999" i="2"/>
  <c r="AR985" i="2"/>
  <c r="AM970" i="2"/>
  <c r="AP958" i="2"/>
  <c r="AQ944" i="2"/>
  <c r="AL929" i="2"/>
  <c r="AM915" i="2"/>
  <c r="AN901" i="2"/>
  <c r="AQ885" i="2"/>
  <c r="AN854" i="2"/>
  <c r="AM837" i="2"/>
  <c r="AP790" i="2"/>
  <c r="AO730" i="2"/>
  <c r="AR664" i="2"/>
  <c r="AP1022" i="2"/>
  <c r="AL878" i="2"/>
  <c r="AL1043" i="2"/>
  <c r="AN1027" i="2"/>
  <c r="AO1013" i="2"/>
  <c r="AP999" i="2"/>
  <c r="AR983" i="2"/>
  <c r="AL970" i="2"/>
  <c r="AO958" i="2"/>
  <c r="AQ942" i="2"/>
  <c r="AR928" i="2"/>
  <c r="AL915" i="2"/>
  <c r="AL899" i="2"/>
  <c r="AP885" i="2"/>
  <c r="AR869" i="2"/>
  <c r="AM854" i="2"/>
  <c r="AQ815" i="2"/>
  <c r="AN790" i="2"/>
  <c r="AR766" i="2"/>
  <c r="AM703" i="2"/>
  <c r="AO893" i="2"/>
  <c r="AL1041" i="2"/>
  <c r="AM1027" i="2"/>
  <c r="AN1013" i="2"/>
  <c r="AP997" i="2"/>
  <c r="AQ983" i="2"/>
  <c r="AR969" i="2"/>
  <c r="AM954" i="2"/>
  <c r="AP942" i="2"/>
  <c r="AQ928" i="2"/>
  <c r="AL913" i="2"/>
  <c r="AR898" i="2"/>
  <c r="AN883" i="2"/>
  <c r="AP867" i="2"/>
  <c r="AR851" i="2"/>
  <c r="AQ833" i="2"/>
  <c r="AR808" i="2"/>
  <c r="AO762" i="2"/>
  <c r="AO723" i="2"/>
  <c r="AQ638" i="2"/>
  <c r="AP559" i="2"/>
  <c r="AP846" i="2"/>
  <c r="AQ1054" i="2"/>
  <c r="AR1040" i="2"/>
  <c r="AL1027" i="2"/>
  <c r="AN1011" i="2"/>
  <c r="AO997" i="2"/>
  <c r="AP983" i="2"/>
  <c r="AR967" i="2"/>
  <c r="AL954" i="2"/>
  <c r="AO942" i="2"/>
  <c r="AQ926" i="2"/>
  <c r="AR912" i="2"/>
  <c r="AQ898" i="2"/>
  <c r="AM883" i="2"/>
  <c r="AO867" i="2"/>
  <c r="AQ851" i="2"/>
  <c r="AO833" i="2"/>
  <c r="AP808" i="2"/>
  <c r="AM787" i="2"/>
  <c r="AN762" i="2"/>
  <c r="AO638" i="2"/>
  <c r="AP1054" i="2"/>
  <c r="AQ1040" i="2"/>
  <c r="AL1025" i="2"/>
  <c r="AM1011" i="2"/>
  <c r="AN997" i="2"/>
  <c r="AP981" i="2"/>
  <c r="AQ967" i="2"/>
  <c r="AR953" i="2"/>
  <c r="AM938" i="2"/>
  <c r="AP926" i="2"/>
  <c r="AQ912" i="2"/>
  <c r="AO896" i="2"/>
  <c r="AL883" i="2"/>
  <c r="AN867" i="2"/>
  <c r="AP851" i="2"/>
  <c r="AQ830" i="2"/>
  <c r="AN808" i="2"/>
  <c r="AL787" i="2"/>
  <c r="AQ721" i="2"/>
  <c r="AN535" i="2"/>
  <c r="AR782" i="2"/>
  <c r="AN862" i="2"/>
  <c r="AO1054" i="2"/>
  <c r="AQ1038" i="2"/>
  <c r="AR1024" i="2"/>
  <c r="AL1011" i="2"/>
  <c r="AN995" i="2"/>
  <c r="AO981" i="2"/>
  <c r="AP967" i="2"/>
  <c r="AR951" i="2"/>
  <c r="AL938" i="2"/>
  <c r="AO926" i="2"/>
  <c r="AQ910" i="2"/>
  <c r="AN896" i="2"/>
  <c r="AQ880" i="2"/>
  <c r="AL865" i="2"/>
  <c r="AN849" i="2"/>
  <c r="AP830" i="2"/>
  <c r="AO805" i="2"/>
  <c r="AR786" i="2"/>
  <c r="AQ756" i="2"/>
  <c r="AR714" i="2"/>
  <c r="AP625" i="2"/>
  <c r="AM535" i="2"/>
  <c r="AQ751" i="2"/>
  <c r="AQ846" i="2"/>
  <c r="AM1050" i="2"/>
  <c r="AP1038" i="2"/>
  <c r="AQ1024" i="2"/>
  <c r="AL1009" i="2"/>
  <c r="AM995" i="2"/>
  <c r="AN981" i="2"/>
  <c r="AP965" i="2"/>
  <c r="AQ951" i="2"/>
  <c r="AR937" i="2"/>
  <c r="AM922" i="2"/>
  <c r="AP910" i="2"/>
  <c r="AM896" i="2"/>
  <c r="AP880" i="2"/>
  <c r="AR864" i="2"/>
  <c r="AM849" i="2"/>
  <c r="AO830" i="2"/>
  <c r="AN805" i="2"/>
  <c r="AN756" i="2"/>
  <c r="AP1052" i="2"/>
  <c r="AQ1052" i="2"/>
  <c r="AN1052" i="2"/>
  <c r="AR1052" i="2"/>
  <c r="AM1052" i="2"/>
  <c r="AO1052" i="2"/>
  <c r="AL1052" i="2"/>
  <c r="AP1036" i="2"/>
  <c r="AQ1036" i="2"/>
  <c r="AR1036" i="2"/>
  <c r="AM1036" i="2"/>
  <c r="AN1036" i="2"/>
  <c r="AO1036" i="2"/>
  <c r="AL1036" i="2"/>
  <c r="AP1020" i="2"/>
  <c r="AO1020" i="2"/>
  <c r="AQ1020" i="2"/>
  <c r="AR1020" i="2"/>
  <c r="AN1020" i="2"/>
  <c r="AM1020" i="2"/>
  <c r="AL1020" i="2"/>
  <c r="AP1004" i="2"/>
  <c r="AQ1004" i="2"/>
  <c r="AR1004" i="2"/>
  <c r="AN1004" i="2"/>
  <c r="AO1004" i="2"/>
  <c r="AM1004" i="2"/>
  <c r="AL1004" i="2"/>
  <c r="AP988" i="2"/>
  <c r="AM988" i="2"/>
  <c r="AQ988" i="2"/>
  <c r="AO988" i="2"/>
  <c r="AR988" i="2"/>
  <c r="AN988" i="2"/>
  <c r="AL988" i="2"/>
  <c r="AP972" i="2"/>
  <c r="AQ972" i="2"/>
  <c r="AN972" i="2"/>
  <c r="AR972" i="2"/>
  <c r="AM972" i="2"/>
  <c r="AL972" i="2"/>
  <c r="AO972" i="2"/>
  <c r="AP956" i="2"/>
  <c r="AQ956" i="2"/>
  <c r="AN956" i="2"/>
  <c r="AR956" i="2"/>
  <c r="AO956" i="2"/>
  <c r="AM956" i="2"/>
  <c r="AL956" i="2"/>
  <c r="AP940" i="2"/>
  <c r="AQ940" i="2"/>
  <c r="AN940" i="2"/>
  <c r="AR940" i="2"/>
  <c r="AO940" i="2"/>
  <c r="AM940" i="2"/>
  <c r="AL940" i="2"/>
  <c r="AP924" i="2"/>
  <c r="AQ924" i="2"/>
  <c r="AR924" i="2"/>
  <c r="AO924" i="2"/>
  <c r="AM924" i="2"/>
  <c r="AN924" i="2"/>
  <c r="AL924" i="2"/>
  <c r="AP908" i="2"/>
  <c r="AQ908" i="2"/>
  <c r="AR908" i="2"/>
  <c r="AM908" i="2"/>
  <c r="AO908" i="2"/>
  <c r="AN908" i="2"/>
  <c r="AL908" i="2"/>
  <c r="AL892" i="2"/>
  <c r="AM892" i="2"/>
  <c r="AN892" i="2"/>
  <c r="AO892" i="2"/>
  <c r="AP892" i="2"/>
  <c r="AQ892" i="2"/>
  <c r="AR892" i="2"/>
  <c r="AL876" i="2"/>
  <c r="AM876" i="2"/>
  <c r="AN876" i="2"/>
  <c r="AO876" i="2"/>
  <c r="AP876" i="2"/>
  <c r="AQ876" i="2"/>
  <c r="AR876" i="2"/>
  <c r="AL860" i="2"/>
  <c r="AM860" i="2"/>
  <c r="AN860" i="2"/>
  <c r="AO860" i="2"/>
  <c r="AP860" i="2"/>
  <c r="AQ860" i="2"/>
  <c r="AR860" i="2"/>
  <c r="AM844" i="2"/>
  <c r="AN844" i="2"/>
  <c r="AO844" i="2"/>
  <c r="AP844" i="2"/>
  <c r="AQ844" i="2"/>
  <c r="AR844" i="2"/>
  <c r="AL844" i="2"/>
  <c r="AL828" i="2"/>
  <c r="AM828" i="2"/>
  <c r="AN828" i="2"/>
  <c r="AO828" i="2"/>
  <c r="AP828" i="2"/>
  <c r="AQ828" i="2"/>
  <c r="AR828" i="2"/>
  <c r="AQ812" i="2"/>
  <c r="AR812" i="2"/>
  <c r="AN812" i="2"/>
  <c r="AP812" i="2"/>
  <c r="AL812" i="2"/>
  <c r="AO812" i="2"/>
  <c r="AM812" i="2"/>
  <c r="AL796" i="2"/>
  <c r="AM796" i="2"/>
  <c r="AN796" i="2"/>
  <c r="AO796" i="2"/>
  <c r="AP796" i="2"/>
  <c r="AQ796" i="2"/>
  <c r="AR796" i="2"/>
  <c r="AM780" i="2"/>
  <c r="AN780" i="2"/>
  <c r="AO780" i="2"/>
  <c r="AP780" i="2"/>
  <c r="AQ780" i="2"/>
  <c r="AR780" i="2"/>
  <c r="AL780" i="2"/>
  <c r="AL764" i="2"/>
  <c r="AM764" i="2"/>
  <c r="AO764" i="2"/>
  <c r="AN764" i="2"/>
  <c r="AP764" i="2"/>
  <c r="AQ764" i="2"/>
  <c r="AR764" i="2"/>
  <c r="AL748" i="2"/>
  <c r="AM748" i="2"/>
  <c r="AO748" i="2"/>
  <c r="AN748" i="2"/>
  <c r="AP748" i="2"/>
  <c r="AQ748" i="2"/>
  <c r="AR748" i="2"/>
  <c r="AL732" i="2"/>
  <c r="AM732" i="2"/>
  <c r="AO732" i="2"/>
  <c r="AN732" i="2"/>
  <c r="AP732" i="2"/>
  <c r="AQ732" i="2"/>
  <c r="AR732" i="2"/>
  <c r="AL716" i="2"/>
  <c r="AM716" i="2"/>
  <c r="AO716" i="2"/>
  <c r="AP716" i="2"/>
  <c r="AN716" i="2"/>
  <c r="AQ716" i="2"/>
  <c r="AR716" i="2"/>
  <c r="AL700" i="2"/>
  <c r="AM700" i="2"/>
  <c r="AN700" i="2"/>
  <c r="AO700" i="2"/>
  <c r="AP700" i="2"/>
  <c r="AQ700" i="2"/>
  <c r="AR700" i="2"/>
  <c r="AL684" i="2"/>
  <c r="AM684" i="2"/>
  <c r="AN684" i="2"/>
  <c r="AO684" i="2"/>
  <c r="AP684" i="2"/>
  <c r="AQ684" i="2"/>
  <c r="AR684" i="2"/>
  <c r="AN668" i="2"/>
  <c r="AQ668" i="2"/>
  <c r="AL668" i="2"/>
  <c r="AM668" i="2"/>
  <c r="AO668" i="2"/>
  <c r="AP668" i="2"/>
  <c r="AR668" i="2"/>
  <c r="AN652" i="2"/>
  <c r="AQ652" i="2"/>
  <c r="AL652" i="2"/>
  <c r="AM652" i="2"/>
  <c r="AO652" i="2"/>
  <c r="AP652" i="2"/>
  <c r="AR652" i="2"/>
  <c r="AN636" i="2"/>
  <c r="AQ636" i="2"/>
  <c r="AM636" i="2"/>
  <c r="AO636" i="2"/>
  <c r="AP636" i="2"/>
  <c r="AR636" i="2"/>
  <c r="AL636" i="2"/>
  <c r="AN620" i="2"/>
  <c r="AQ620" i="2"/>
  <c r="AP620" i="2"/>
  <c r="AR620" i="2"/>
  <c r="AL620" i="2"/>
  <c r="AM620" i="2"/>
  <c r="AO620" i="2"/>
  <c r="AL588" i="2"/>
  <c r="AN588" i="2"/>
  <c r="AQ588" i="2"/>
  <c r="AM588" i="2"/>
  <c r="AO588" i="2"/>
  <c r="AP588" i="2"/>
  <c r="AR588" i="2"/>
  <c r="AL524" i="2"/>
  <c r="AN524" i="2"/>
  <c r="AQ524" i="2"/>
  <c r="AR524" i="2"/>
  <c r="AM524" i="2"/>
  <c r="AO524" i="2"/>
  <c r="AP524" i="2"/>
  <c r="AL556" i="2"/>
  <c r="AN556" i="2"/>
  <c r="AQ556" i="2"/>
  <c r="AM556" i="2"/>
  <c r="AO556" i="2"/>
  <c r="AP556" i="2"/>
  <c r="AR556" i="2"/>
  <c r="AN364" i="2"/>
  <c r="AP364" i="2"/>
  <c r="AQ364" i="2"/>
  <c r="AL364" i="2"/>
  <c r="AM364" i="2"/>
  <c r="AO364" i="2"/>
  <c r="AR364" i="2"/>
  <c r="AM188" i="2"/>
  <c r="AO188" i="2"/>
  <c r="AP188" i="2"/>
  <c r="AR188" i="2"/>
  <c r="AN188" i="2"/>
  <c r="AQ188" i="2"/>
  <c r="AL188" i="2"/>
  <c r="AL76" i="2"/>
  <c r="AM76" i="2"/>
  <c r="AN76" i="2"/>
  <c r="AO76" i="2"/>
  <c r="AP76" i="2"/>
  <c r="AQ76" i="2"/>
  <c r="AR76" i="2"/>
  <c r="AL827" i="2"/>
  <c r="AN827" i="2"/>
  <c r="AO827" i="2"/>
  <c r="AQ827" i="2"/>
  <c r="AR827" i="2"/>
  <c r="AP667" i="2"/>
  <c r="AQ667" i="2"/>
  <c r="AR667" i="2"/>
  <c r="AL667" i="2"/>
  <c r="AL491" i="2"/>
  <c r="AM491" i="2"/>
  <c r="AN491" i="2"/>
  <c r="AO491" i="2"/>
  <c r="AP491" i="2"/>
  <c r="AQ491" i="2"/>
  <c r="AR491" i="2"/>
  <c r="AP283" i="2"/>
  <c r="AR283" i="2"/>
  <c r="AL283" i="2"/>
  <c r="AM283" i="2"/>
  <c r="AN283" i="2"/>
  <c r="AO283" i="2"/>
  <c r="AQ283" i="2"/>
  <c r="AR107" i="2"/>
  <c r="AL107" i="2"/>
  <c r="AM107" i="2"/>
  <c r="AN107" i="2"/>
  <c r="AP107" i="2"/>
  <c r="AQ107" i="2"/>
  <c r="AO107" i="2"/>
  <c r="AL554" i="2"/>
  <c r="AO554" i="2"/>
  <c r="AQ554" i="2"/>
  <c r="AR554" i="2"/>
  <c r="AM554" i="2"/>
  <c r="AL362" i="2"/>
  <c r="AN362" i="2"/>
  <c r="AO362" i="2"/>
  <c r="AM362" i="2"/>
  <c r="AP362" i="2"/>
  <c r="AQ362" i="2"/>
  <c r="AR362" i="2"/>
  <c r="AM170" i="2"/>
  <c r="AN170" i="2"/>
  <c r="AP170" i="2"/>
  <c r="AQ170" i="2"/>
  <c r="AR170" i="2"/>
  <c r="AL170" i="2"/>
  <c r="AO170" i="2"/>
  <c r="AL841" i="2"/>
  <c r="AM841" i="2"/>
  <c r="AP841" i="2"/>
  <c r="AL825" i="2"/>
  <c r="AM825" i="2"/>
  <c r="AO825" i="2"/>
  <c r="AP825" i="2"/>
  <c r="AL809" i="2"/>
  <c r="AM809" i="2"/>
  <c r="AO809" i="2"/>
  <c r="AP809" i="2"/>
  <c r="AL793" i="2"/>
  <c r="AM793" i="2"/>
  <c r="AO793" i="2"/>
  <c r="AP793" i="2"/>
  <c r="AL777" i="2"/>
  <c r="AM777" i="2"/>
  <c r="AO777" i="2"/>
  <c r="AP777" i="2"/>
  <c r="AL761" i="2"/>
  <c r="AM761" i="2"/>
  <c r="AO761" i="2"/>
  <c r="AP761" i="2"/>
  <c r="AQ761" i="2"/>
  <c r="AR761" i="2"/>
  <c r="AL745" i="2"/>
  <c r="AM745" i="2"/>
  <c r="AN745" i="2"/>
  <c r="AO745" i="2"/>
  <c r="AP745" i="2"/>
  <c r="AQ745" i="2"/>
  <c r="AR745" i="2"/>
  <c r="AL729" i="2"/>
  <c r="AM729" i="2"/>
  <c r="AN729" i="2"/>
  <c r="AO729" i="2"/>
  <c r="AP729" i="2"/>
  <c r="AQ729" i="2"/>
  <c r="AR729" i="2"/>
  <c r="AL713" i="2"/>
  <c r="AM713" i="2"/>
  <c r="AN713" i="2"/>
  <c r="AO713" i="2"/>
  <c r="AP713" i="2"/>
  <c r="AQ713" i="2"/>
  <c r="AR713" i="2"/>
  <c r="AL697" i="2"/>
  <c r="AM697" i="2"/>
  <c r="AN697" i="2"/>
  <c r="AO697" i="2"/>
  <c r="AP697" i="2"/>
  <c r="AQ697" i="2"/>
  <c r="AR697" i="2"/>
  <c r="AL681" i="2"/>
  <c r="AM681" i="2"/>
  <c r="AN681" i="2"/>
  <c r="AO681" i="2"/>
  <c r="AP681" i="2"/>
  <c r="AQ681" i="2"/>
  <c r="AR681" i="2"/>
  <c r="AL665" i="2"/>
  <c r="AM665" i="2"/>
  <c r="AN665" i="2"/>
  <c r="AO665" i="2"/>
  <c r="AP665" i="2"/>
  <c r="AQ665" i="2"/>
  <c r="AR665" i="2"/>
  <c r="AN649" i="2"/>
  <c r="AO649" i="2"/>
  <c r="AP649" i="2"/>
  <c r="AQ649" i="2"/>
  <c r="AR649" i="2"/>
  <c r="AP633" i="2"/>
  <c r="AQ633" i="2"/>
  <c r="AR633" i="2"/>
  <c r="AL633" i="2"/>
  <c r="AR617" i="2"/>
  <c r="AL617" i="2"/>
  <c r="AM617" i="2"/>
  <c r="AN617" i="2"/>
  <c r="AL601" i="2"/>
  <c r="AM601" i="2"/>
  <c r="AN601" i="2"/>
  <c r="AO601" i="2"/>
  <c r="AP601" i="2"/>
  <c r="AQ585" i="2"/>
  <c r="AL585" i="2"/>
  <c r="AM585" i="2"/>
  <c r="AN585" i="2"/>
  <c r="AO585" i="2"/>
  <c r="AP585" i="2"/>
  <c r="AR585" i="2"/>
  <c r="AQ569" i="2"/>
  <c r="AL569" i="2"/>
  <c r="AM569" i="2"/>
  <c r="AN569" i="2"/>
  <c r="AO569" i="2"/>
  <c r="AP569" i="2"/>
  <c r="AR569" i="2"/>
  <c r="AQ553" i="2"/>
  <c r="AL553" i="2"/>
  <c r="AM553" i="2"/>
  <c r="AN553" i="2"/>
  <c r="AO553" i="2"/>
  <c r="AP553" i="2"/>
  <c r="AR553" i="2"/>
  <c r="AQ537" i="2"/>
  <c r="AL537" i="2"/>
  <c r="AM537" i="2"/>
  <c r="AN537" i="2"/>
  <c r="AO537" i="2"/>
  <c r="AP537" i="2"/>
  <c r="AR537" i="2"/>
  <c r="AQ521" i="2"/>
  <c r="AL521" i="2"/>
  <c r="AM521" i="2"/>
  <c r="AN521" i="2"/>
  <c r="AO521" i="2"/>
  <c r="AP521" i="2"/>
  <c r="AR521" i="2"/>
  <c r="AQ505" i="2"/>
  <c r="AL505" i="2"/>
  <c r="AM505" i="2"/>
  <c r="AN505" i="2"/>
  <c r="AO505" i="2"/>
  <c r="AP505" i="2"/>
  <c r="AR505" i="2"/>
  <c r="AQ489" i="2"/>
  <c r="AL489" i="2"/>
  <c r="AM489" i="2"/>
  <c r="AR489" i="2"/>
  <c r="AQ473" i="2"/>
  <c r="AR473" i="2"/>
  <c r="AL473" i="2"/>
  <c r="AM473" i="2"/>
  <c r="AN473" i="2"/>
  <c r="AO473" i="2"/>
  <c r="AP473" i="2"/>
  <c r="AQ457" i="2"/>
  <c r="AR457" i="2"/>
  <c r="AL457" i="2"/>
  <c r="AM457" i="2"/>
  <c r="AN457" i="2"/>
  <c r="AO457" i="2"/>
  <c r="AQ441" i="2"/>
  <c r="AR441" i="2"/>
  <c r="AL441" i="2"/>
  <c r="AM441" i="2"/>
  <c r="AN441" i="2"/>
  <c r="AO441" i="2"/>
  <c r="AP441" i="2"/>
  <c r="AP425" i="2"/>
  <c r="AL425" i="2"/>
  <c r="AM425" i="2"/>
  <c r="AN425" i="2"/>
  <c r="AO425" i="2"/>
  <c r="AQ425" i="2"/>
  <c r="AR425" i="2"/>
  <c r="AP409" i="2"/>
  <c r="AL409" i="2"/>
  <c r="AM409" i="2"/>
  <c r="AN409" i="2"/>
  <c r="AO409" i="2"/>
  <c r="AQ409" i="2"/>
  <c r="AR409" i="2"/>
  <c r="AP393" i="2"/>
  <c r="AL393" i="2"/>
  <c r="AM393" i="2"/>
  <c r="AN393" i="2"/>
  <c r="AO393" i="2"/>
  <c r="AQ393" i="2"/>
  <c r="AR393" i="2"/>
  <c r="AN377" i="2"/>
  <c r="AP377" i="2"/>
  <c r="AL377" i="2"/>
  <c r="AM377" i="2"/>
  <c r="AO377" i="2"/>
  <c r="AQ377" i="2"/>
  <c r="AR377" i="2"/>
  <c r="AN361" i="2"/>
  <c r="AP361" i="2"/>
  <c r="AL361" i="2"/>
  <c r="AM361" i="2"/>
  <c r="AO361" i="2"/>
  <c r="AQ361" i="2"/>
  <c r="AR361" i="2"/>
  <c r="AN345" i="2"/>
  <c r="AP345" i="2"/>
  <c r="AL345" i="2"/>
  <c r="AM345" i="2"/>
  <c r="AO345" i="2"/>
  <c r="AQ345" i="2"/>
  <c r="AR345" i="2"/>
  <c r="AN329" i="2"/>
  <c r="AP329" i="2"/>
  <c r="AL329" i="2"/>
  <c r="AM329" i="2"/>
  <c r="AO329" i="2"/>
  <c r="AQ329" i="2"/>
  <c r="AR329" i="2"/>
  <c r="AN313" i="2"/>
  <c r="AP313" i="2"/>
  <c r="AL313" i="2"/>
  <c r="AM313" i="2"/>
  <c r="AO313" i="2"/>
  <c r="AQ313" i="2"/>
  <c r="AR313" i="2"/>
  <c r="AN297" i="2"/>
  <c r="AP297" i="2"/>
  <c r="AL297" i="2"/>
  <c r="AM297" i="2"/>
  <c r="AO297" i="2"/>
  <c r="AQ297" i="2"/>
  <c r="AR297" i="2"/>
  <c r="AN281" i="2"/>
  <c r="AP281" i="2"/>
  <c r="AQ281" i="2"/>
  <c r="AM281" i="2"/>
  <c r="AO281" i="2"/>
  <c r="AR281" i="2"/>
  <c r="AN265" i="2"/>
  <c r="AP265" i="2"/>
  <c r="AQ265" i="2"/>
  <c r="AL265" i="2"/>
  <c r="AM265" i="2"/>
  <c r="AO265" i="2"/>
  <c r="AR265" i="2"/>
  <c r="AN249" i="2"/>
  <c r="AO249" i="2"/>
  <c r="AP249" i="2"/>
  <c r="AQ249" i="2"/>
  <c r="AR249" i="2"/>
  <c r="AL249" i="2"/>
  <c r="AM249" i="2"/>
  <c r="AN233" i="2"/>
  <c r="AO233" i="2"/>
  <c r="AP233" i="2"/>
  <c r="AQ233" i="2"/>
  <c r="AR233" i="2"/>
  <c r="AN217" i="2"/>
  <c r="AO217" i="2"/>
  <c r="AP217" i="2"/>
  <c r="AQ217" i="2"/>
  <c r="AR217" i="2"/>
  <c r="AL217" i="2"/>
  <c r="AM217" i="2"/>
  <c r="AN201" i="2"/>
  <c r="AO201" i="2"/>
  <c r="AP201" i="2"/>
  <c r="AQ201" i="2"/>
  <c r="AR201" i="2"/>
  <c r="AL201" i="2"/>
  <c r="AM201" i="2"/>
  <c r="AP185" i="2"/>
  <c r="AR185" i="2"/>
  <c r="AL185" i="2"/>
  <c r="AM185" i="2"/>
  <c r="AN185" i="2"/>
  <c r="AO185" i="2"/>
  <c r="AQ185" i="2"/>
  <c r="AP169" i="2"/>
  <c r="AR169" i="2"/>
  <c r="AL169" i="2"/>
  <c r="AM169" i="2"/>
  <c r="AN169" i="2"/>
  <c r="AO169" i="2"/>
  <c r="AQ169" i="2"/>
  <c r="AP153" i="2"/>
  <c r="AR153" i="2"/>
  <c r="AL153" i="2"/>
  <c r="AM153" i="2"/>
  <c r="AN153" i="2"/>
  <c r="AO153" i="2"/>
  <c r="AQ153" i="2"/>
  <c r="AP137" i="2"/>
  <c r="AR137" i="2"/>
  <c r="AL137" i="2"/>
  <c r="AM137" i="2"/>
  <c r="AN137" i="2"/>
  <c r="AO137" i="2"/>
  <c r="AQ137" i="2"/>
  <c r="AP121" i="2"/>
  <c r="AR121" i="2"/>
  <c r="AL121" i="2"/>
  <c r="AM121" i="2"/>
  <c r="AN121" i="2"/>
  <c r="AO121" i="2"/>
  <c r="AQ121" i="2"/>
  <c r="AP105" i="2"/>
  <c r="AQ105" i="2"/>
  <c r="AR105" i="2"/>
  <c r="AL105" i="2"/>
  <c r="AM105" i="2"/>
  <c r="AN105" i="2"/>
  <c r="AO105" i="2"/>
  <c r="AP89" i="2"/>
  <c r="AQ89" i="2"/>
  <c r="AR89" i="2"/>
  <c r="AL89" i="2"/>
  <c r="AM89" i="2"/>
  <c r="AN89" i="2"/>
  <c r="AO89" i="2"/>
  <c r="AP73" i="2"/>
  <c r="AQ73" i="2"/>
  <c r="AR73" i="2"/>
  <c r="AL73" i="2"/>
  <c r="AM73" i="2"/>
  <c r="AN73" i="2"/>
  <c r="AO73" i="2"/>
  <c r="AP57" i="2"/>
  <c r="AQ57" i="2"/>
  <c r="AR57" i="2"/>
  <c r="AL57" i="2"/>
  <c r="AM57" i="2"/>
  <c r="AN57" i="2"/>
  <c r="AO57" i="2"/>
  <c r="AP41" i="2"/>
  <c r="AQ41" i="2"/>
  <c r="AR41" i="2"/>
  <c r="AL41" i="2"/>
  <c r="AM41" i="2"/>
  <c r="AN41" i="2"/>
  <c r="AO41" i="2"/>
  <c r="AP25" i="2"/>
  <c r="AQ25" i="2"/>
  <c r="AR25" i="2"/>
  <c r="AL25" i="2"/>
  <c r="AM25" i="2"/>
  <c r="AN25" i="2"/>
  <c r="AO25" i="2"/>
  <c r="AP9" i="2"/>
  <c r="AQ9" i="2"/>
  <c r="AR9" i="2"/>
  <c r="AL9" i="2"/>
  <c r="AO9" i="2"/>
  <c r="AM9" i="2"/>
  <c r="AN9" i="2"/>
  <c r="AN1054" i="2"/>
  <c r="AQ1049" i="2"/>
  <c r="AO1047" i="2"/>
  <c r="AM1045" i="2"/>
  <c r="AR1042" i="2"/>
  <c r="AP1040" i="2"/>
  <c r="AN1038" i="2"/>
  <c r="AQ1033" i="2"/>
  <c r="AO1031" i="2"/>
  <c r="AM1029" i="2"/>
  <c r="AR1026" i="2"/>
  <c r="AP1024" i="2"/>
  <c r="AN1022" i="2"/>
  <c r="AQ1017" i="2"/>
  <c r="AO1015" i="2"/>
  <c r="AM1013" i="2"/>
  <c r="AR1010" i="2"/>
  <c r="AP1008" i="2"/>
  <c r="AN1006" i="2"/>
  <c r="AQ1001" i="2"/>
  <c r="AO999" i="2"/>
  <c r="AM997" i="2"/>
  <c r="AR994" i="2"/>
  <c r="AP992" i="2"/>
  <c r="AN990" i="2"/>
  <c r="AQ985" i="2"/>
  <c r="AO983" i="2"/>
  <c r="AM981" i="2"/>
  <c r="AR978" i="2"/>
  <c r="AP976" i="2"/>
  <c r="AN974" i="2"/>
  <c r="AQ969" i="2"/>
  <c r="AO967" i="2"/>
  <c r="AM965" i="2"/>
  <c r="AR962" i="2"/>
  <c r="AP960" i="2"/>
  <c r="AN958" i="2"/>
  <c r="AQ953" i="2"/>
  <c r="AO951" i="2"/>
  <c r="AM949" i="2"/>
  <c r="AR946" i="2"/>
  <c r="AP944" i="2"/>
  <c r="AN942" i="2"/>
  <c r="AQ937" i="2"/>
  <c r="AO935" i="2"/>
  <c r="AM933" i="2"/>
  <c r="AR930" i="2"/>
  <c r="AP928" i="2"/>
  <c r="AN926" i="2"/>
  <c r="AQ921" i="2"/>
  <c r="AO919" i="2"/>
  <c r="AM917" i="2"/>
  <c r="AR914" i="2"/>
  <c r="AP912" i="2"/>
  <c r="AN910" i="2"/>
  <c r="AQ905" i="2"/>
  <c r="AO903" i="2"/>
  <c r="AM901" i="2"/>
  <c r="AP898" i="2"/>
  <c r="AR895" i="2"/>
  <c r="AM893" i="2"/>
  <c r="AP890" i="2"/>
  <c r="AL888" i="2"/>
  <c r="AO885" i="2"/>
  <c r="AR882" i="2"/>
  <c r="AN880" i="2"/>
  <c r="AP877" i="2"/>
  <c r="AR874" i="2"/>
  <c r="AN872" i="2"/>
  <c r="AQ869" i="2"/>
  <c r="AM867" i="2"/>
  <c r="AP864" i="2"/>
  <c r="AL862" i="2"/>
  <c r="AN859" i="2"/>
  <c r="AP856" i="2"/>
  <c r="AO851" i="2"/>
  <c r="AR848" i="2"/>
  <c r="AN846" i="2"/>
  <c r="AP843" i="2"/>
  <c r="AR836" i="2"/>
  <c r="AN833" i="2"/>
  <c r="AN830" i="2"/>
  <c r="AO826" i="2"/>
  <c r="AN819" i="2"/>
  <c r="AO815" i="2"/>
  <c r="AQ804" i="2"/>
  <c r="AR793" i="2"/>
  <c r="AR789" i="2"/>
  <c r="AO786" i="2"/>
  <c r="AQ782" i="2"/>
  <c r="AR778" i="2"/>
  <c r="AO775" i="2"/>
  <c r="AP766" i="2"/>
  <c r="AN761" i="2"/>
  <c r="AO721" i="2"/>
  <c r="AO714" i="2"/>
  <c r="AO651" i="2"/>
  <c r="AR622" i="2"/>
  <c r="AN594" i="2"/>
  <c r="AR577" i="2"/>
  <c r="AP503" i="2"/>
  <c r="AP457" i="2"/>
  <c r="AL233" i="2"/>
  <c r="AL572" i="2"/>
  <c r="AN572" i="2"/>
  <c r="AQ572" i="2"/>
  <c r="AM572" i="2"/>
  <c r="AO572" i="2"/>
  <c r="AP572" i="2"/>
  <c r="AR572" i="2"/>
  <c r="AN396" i="2"/>
  <c r="AL396" i="2"/>
  <c r="AM396" i="2"/>
  <c r="AO396" i="2"/>
  <c r="AP396" i="2"/>
  <c r="AQ396" i="2"/>
  <c r="AR396" i="2"/>
  <c r="AL252" i="2"/>
  <c r="AM252" i="2"/>
  <c r="AN252" i="2"/>
  <c r="AO252" i="2"/>
  <c r="AP252" i="2"/>
  <c r="AQ252" i="2"/>
  <c r="AR252" i="2"/>
  <c r="AL60" i="2"/>
  <c r="AM60" i="2"/>
  <c r="AN60" i="2"/>
  <c r="AO60" i="2"/>
  <c r="AP60" i="2"/>
  <c r="AQ60" i="2"/>
  <c r="AR60" i="2"/>
  <c r="AL795" i="2"/>
  <c r="AN795" i="2"/>
  <c r="AO795" i="2"/>
  <c r="AQ795" i="2"/>
  <c r="AR795" i="2"/>
  <c r="AL635" i="2"/>
  <c r="AM635" i="2"/>
  <c r="AN635" i="2"/>
  <c r="AO635" i="2"/>
  <c r="AP635" i="2"/>
  <c r="AL459" i="2"/>
  <c r="AM459" i="2"/>
  <c r="AN459" i="2"/>
  <c r="AO459" i="2"/>
  <c r="AR459" i="2"/>
  <c r="AP251" i="2"/>
  <c r="AQ251" i="2"/>
  <c r="AR251" i="2"/>
  <c r="AL251" i="2"/>
  <c r="AM251" i="2"/>
  <c r="AN251" i="2"/>
  <c r="AO251" i="2"/>
  <c r="AR11" i="2"/>
  <c r="AL11" i="2"/>
  <c r="AM11" i="2"/>
  <c r="AN11" i="2"/>
  <c r="AO11" i="2"/>
  <c r="AP11" i="2"/>
  <c r="AQ11" i="2"/>
  <c r="AL650" i="2"/>
  <c r="AO650" i="2"/>
  <c r="AM650" i="2"/>
  <c r="AN650" i="2"/>
  <c r="AP650" i="2"/>
  <c r="AQ650" i="2"/>
  <c r="AR650" i="2"/>
  <c r="AL474" i="2"/>
  <c r="AM474" i="2"/>
  <c r="AN474" i="2"/>
  <c r="AO474" i="2"/>
  <c r="AP474" i="2"/>
  <c r="AQ474" i="2"/>
  <c r="AR474" i="2"/>
  <c r="AL282" i="2"/>
  <c r="AM282" i="2"/>
  <c r="AN282" i="2"/>
  <c r="AO282" i="2"/>
  <c r="AP282" i="2"/>
  <c r="AQ282" i="2"/>
  <c r="AR282" i="2"/>
  <c r="AL74" i="2"/>
  <c r="AM74" i="2"/>
  <c r="AN74" i="2"/>
  <c r="AO74" i="2"/>
  <c r="AP74" i="2"/>
  <c r="AQ74" i="2"/>
  <c r="AR74" i="2"/>
  <c r="AO840" i="2"/>
  <c r="AQ840" i="2"/>
  <c r="AO824" i="2"/>
  <c r="AQ824" i="2"/>
  <c r="AO808" i="2"/>
  <c r="AQ808" i="2"/>
  <c r="AO792" i="2"/>
  <c r="AQ792" i="2"/>
  <c r="AO776" i="2"/>
  <c r="AQ776" i="2"/>
  <c r="AO760" i="2"/>
  <c r="AQ760" i="2"/>
  <c r="AO744" i="2"/>
  <c r="AQ744" i="2"/>
  <c r="AR744" i="2"/>
  <c r="AO728" i="2"/>
  <c r="AQ728" i="2"/>
  <c r="AR728" i="2"/>
  <c r="AO712" i="2"/>
  <c r="AQ712" i="2"/>
  <c r="AR712" i="2"/>
  <c r="AO696" i="2"/>
  <c r="AP696" i="2"/>
  <c r="AQ696" i="2"/>
  <c r="AR696" i="2"/>
  <c r="AO680" i="2"/>
  <c r="AP680" i="2"/>
  <c r="AQ680" i="2"/>
  <c r="AR680" i="2"/>
  <c r="AM664" i="2"/>
  <c r="AL664" i="2"/>
  <c r="AN664" i="2"/>
  <c r="AO664" i="2"/>
  <c r="AM648" i="2"/>
  <c r="AL648" i="2"/>
  <c r="AN648" i="2"/>
  <c r="AO648" i="2"/>
  <c r="AP648" i="2"/>
  <c r="AQ648" i="2"/>
  <c r="AM632" i="2"/>
  <c r="AL632" i="2"/>
  <c r="AN632" i="2"/>
  <c r="AO632" i="2"/>
  <c r="AP632" i="2"/>
  <c r="AQ632" i="2"/>
  <c r="AR632" i="2"/>
  <c r="AM616" i="2"/>
  <c r="AL616" i="2"/>
  <c r="AN616" i="2"/>
  <c r="AO616" i="2"/>
  <c r="AP616" i="2"/>
  <c r="AQ616" i="2"/>
  <c r="AR616" i="2"/>
  <c r="AM600" i="2"/>
  <c r="AL600" i="2"/>
  <c r="AN600" i="2"/>
  <c r="AO600" i="2"/>
  <c r="AP600" i="2"/>
  <c r="AQ600" i="2"/>
  <c r="AR600" i="2"/>
  <c r="AM584" i="2"/>
  <c r="AO584" i="2"/>
  <c r="AP584" i="2"/>
  <c r="AR584" i="2"/>
  <c r="AM568" i="2"/>
  <c r="AO568" i="2"/>
  <c r="AP568" i="2"/>
  <c r="AL568" i="2"/>
  <c r="AN568" i="2"/>
  <c r="AQ568" i="2"/>
  <c r="AR568" i="2"/>
  <c r="AM552" i="2"/>
  <c r="AO552" i="2"/>
  <c r="AP552" i="2"/>
  <c r="AR552" i="2"/>
  <c r="AL552" i="2"/>
  <c r="AN552" i="2"/>
  <c r="AQ552" i="2"/>
  <c r="AM536" i="2"/>
  <c r="AO536" i="2"/>
  <c r="AP536" i="2"/>
  <c r="AQ536" i="2"/>
  <c r="AR536" i="2"/>
  <c r="AL536" i="2"/>
  <c r="AN536" i="2"/>
  <c r="AM520" i="2"/>
  <c r="AO520" i="2"/>
  <c r="AP520" i="2"/>
  <c r="AQ520" i="2"/>
  <c r="AR520" i="2"/>
  <c r="AL520" i="2"/>
  <c r="AN520" i="2"/>
  <c r="AM504" i="2"/>
  <c r="AO504" i="2"/>
  <c r="AP504" i="2"/>
  <c r="AQ504" i="2"/>
  <c r="AR504" i="2"/>
  <c r="AL504" i="2"/>
  <c r="AN504" i="2"/>
  <c r="AM488" i="2"/>
  <c r="AN488" i="2"/>
  <c r="AO488" i="2"/>
  <c r="AP488" i="2"/>
  <c r="AQ488" i="2"/>
  <c r="AR488" i="2"/>
  <c r="AL488" i="2"/>
  <c r="AL472" i="2"/>
  <c r="AM472" i="2"/>
  <c r="AN472" i="2"/>
  <c r="AO472" i="2"/>
  <c r="AP472" i="2"/>
  <c r="AQ472" i="2"/>
  <c r="AR472" i="2"/>
  <c r="AL456" i="2"/>
  <c r="AM456" i="2"/>
  <c r="AN456" i="2"/>
  <c r="AO456" i="2"/>
  <c r="AP456" i="2"/>
  <c r="AQ456" i="2"/>
  <c r="AR456" i="2"/>
  <c r="AL440" i="2"/>
  <c r="AM440" i="2"/>
  <c r="AN440" i="2"/>
  <c r="AO440" i="2"/>
  <c r="AP440" i="2"/>
  <c r="AQ440" i="2"/>
  <c r="AR440" i="2"/>
  <c r="AL424" i="2"/>
  <c r="AM424" i="2"/>
  <c r="AN424" i="2"/>
  <c r="AO424" i="2"/>
  <c r="AP424" i="2"/>
  <c r="AQ424" i="2"/>
  <c r="AR424" i="2"/>
  <c r="AL408" i="2"/>
  <c r="AM408" i="2"/>
  <c r="AN408" i="2"/>
  <c r="AO408" i="2"/>
  <c r="AP408" i="2"/>
  <c r="AQ408" i="2"/>
  <c r="AR408" i="2"/>
  <c r="AN392" i="2"/>
  <c r="AO392" i="2"/>
  <c r="AP392" i="2"/>
  <c r="AQ392" i="2"/>
  <c r="AR392" i="2"/>
  <c r="AL376" i="2"/>
  <c r="AM376" i="2"/>
  <c r="AR376" i="2"/>
  <c r="AN376" i="2"/>
  <c r="AQ376" i="2"/>
  <c r="AL360" i="2"/>
  <c r="AM360" i="2"/>
  <c r="AO360" i="2"/>
  <c r="AP360" i="2"/>
  <c r="AQ360" i="2"/>
  <c r="AR360" i="2"/>
  <c r="AN360" i="2"/>
  <c r="AL344" i="2"/>
  <c r="AM344" i="2"/>
  <c r="AN344" i="2"/>
  <c r="AO344" i="2"/>
  <c r="AP344" i="2"/>
  <c r="AQ344" i="2"/>
  <c r="AR344" i="2"/>
  <c r="AL328" i="2"/>
  <c r="AM328" i="2"/>
  <c r="AN328" i="2"/>
  <c r="AO328" i="2"/>
  <c r="AP328" i="2"/>
  <c r="AQ328" i="2"/>
  <c r="AR328" i="2"/>
  <c r="AL312" i="2"/>
  <c r="AM312" i="2"/>
  <c r="AN312" i="2"/>
  <c r="AO312" i="2"/>
  <c r="AP312" i="2"/>
  <c r="AQ312" i="2"/>
  <c r="AR312" i="2"/>
  <c r="AL296" i="2"/>
  <c r="AM296" i="2"/>
  <c r="AN296" i="2"/>
  <c r="AO296" i="2"/>
  <c r="AP296" i="2"/>
  <c r="AQ296" i="2"/>
  <c r="AR296" i="2"/>
  <c r="AL280" i="2"/>
  <c r="AM280" i="2"/>
  <c r="AN280" i="2"/>
  <c r="AO280" i="2"/>
  <c r="AP280" i="2"/>
  <c r="AQ280" i="2"/>
  <c r="AL264" i="2"/>
  <c r="AM264" i="2"/>
  <c r="AN264" i="2"/>
  <c r="AO264" i="2"/>
  <c r="AP264" i="2"/>
  <c r="AQ264" i="2"/>
  <c r="AR264" i="2"/>
  <c r="AL248" i="2"/>
  <c r="AM248" i="2"/>
  <c r="AN248" i="2"/>
  <c r="AO248" i="2"/>
  <c r="AP248" i="2"/>
  <c r="AQ248" i="2"/>
  <c r="AR248" i="2"/>
  <c r="AL232" i="2"/>
  <c r="AM232" i="2"/>
  <c r="AN232" i="2"/>
  <c r="AO232" i="2"/>
  <c r="AP232" i="2"/>
  <c r="AQ232" i="2"/>
  <c r="AL216" i="2"/>
  <c r="AM216" i="2"/>
  <c r="AN216" i="2"/>
  <c r="AO216" i="2"/>
  <c r="AP216" i="2"/>
  <c r="AQ216" i="2"/>
  <c r="AR216" i="2"/>
  <c r="AL200" i="2"/>
  <c r="AM200" i="2"/>
  <c r="AN200" i="2"/>
  <c r="AO200" i="2"/>
  <c r="AP200" i="2"/>
  <c r="AQ200" i="2"/>
  <c r="AR200" i="2"/>
  <c r="AL184" i="2"/>
  <c r="AN184" i="2"/>
  <c r="AO184" i="2"/>
  <c r="AR184" i="2"/>
  <c r="AM184" i="2"/>
  <c r="AP184" i="2"/>
  <c r="AQ184" i="2"/>
  <c r="AL168" i="2"/>
  <c r="AN168" i="2"/>
  <c r="AO168" i="2"/>
  <c r="AP168" i="2"/>
  <c r="AQ168" i="2"/>
  <c r="AM168" i="2"/>
  <c r="AR168" i="2"/>
  <c r="AL152" i="2"/>
  <c r="AM152" i="2"/>
  <c r="AN152" i="2"/>
  <c r="AO152" i="2"/>
  <c r="AP152" i="2"/>
  <c r="AQ152" i="2"/>
  <c r="AR152" i="2"/>
  <c r="AL136" i="2"/>
  <c r="AM136" i="2"/>
  <c r="AN136" i="2"/>
  <c r="AO136" i="2"/>
  <c r="AP136" i="2"/>
  <c r="AQ136" i="2"/>
  <c r="AR136" i="2"/>
  <c r="AL120" i="2"/>
  <c r="AM120" i="2"/>
  <c r="AN120" i="2"/>
  <c r="AO120" i="2"/>
  <c r="AP120" i="2"/>
  <c r="AQ120" i="2"/>
  <c r="AR120" i="2"/>
  <c r="AL104" i="2"/>
  <c r="AM104" i="2"/>
  <c r="AN104" i="2"/>
  <c r="AO104" i="2"/>
  <c r="AP104" i="2"/>
  <c r="AQ104" i="2"/>
  <c r="AR104" i="2"/>
  <c r="AL88" i="2"/>
  <c r="AM88" i="2"/>
  <c r="AN88" i="2"/>
  <c r="AO88" i="2"/>
  <c r="AP88" i="2"/>
  <c r="AQ88" i="2"/>
  <c r="AR88" i="2"/>
  <c r="AL72" i="2"/>
  <c r="AM72" i="2"/>
  <c r="AN72" i="2"/>
  <c r="AO72" i="2"/>
  <c r="AP72" i="2"/>
  <c r="AQ72" i="2"/>
  <c r="AR72" i="2"/>
  <c r="AL56" i="2"/>
  <c r="AM56" i="2"/>
  <c r="AN56" i="2"/>
  <c r="AO56" i="2"/>
  <c r="AP56" i="2"/>
  <c r="AQ56" i="2"/>
  <c r="AR56" i="2"/>
  <c r="AL40" i="2"/>
  <c r="AM40" i="2"/>
  <c r="AN40" i="2"/>
  <c r="AO40" i="2"/>
  <c r="AP40" i="2"/>
  <c r="AQ40" i="2"/>
  <c r="AR40" i="2"/>
  <c r="AL24" i="2"/>
  <c r="AM24" i="2"/>
  <c r="AN24" i="2"/>
  <c r="AO24" i="2"/>
  <c r="AP24" i="2"/>
  <c r="AQ24" i="2"/>
  <c r="AR24" i="2"/>
  <c r="AL8" i="2"/>
  <c r="AM8" i="2"/>
  <c r="AN8" i="2"/>
  <c r="AO8" i="2"/>
  <c r="AP8" i="2"/>
  <c r="AQ8" i="2"/>
  <c r="AR8" i="2"/>
  <c r="AM1054" i="2"/>
  <c r="AR1051" i="2"/>
  <c r="AP1049" i="2"/>
  <c r="AN1047" i="2"/>
  <c r="AL1045" i="2"/>
  <c r="AQ1042" i="2"/>
  <c r="AO1040" i="2"/>
  <c r="AM1038" i="2"/>
  <c r="AR1035" i="2"/>
  <c r="AP1033" i="2"/>
  <c r="AN1031" i="2"/>
  <c r="AL1029" i="2"/>
  <c r="AQ1026" i="2"/>
  <c r="AO1024" i="2"/>
  <c r="AM1022" i="2"/>
  <c r="AR1019" i="2"/>
  <c r="AP1017" i="2"/>
  <c r="AN1015" i="2"/>
  <c r="AL1013" i="2"/>
  <c r="AQ1010" i="2"/>
  <c r="AO1008" i="2"/>
  <c r="AM1006" i="2"/>
  <c r="AR1003" i="2"/>
  <c r="AP1001" i="2"/>
  <c r="AN999" i="2"/>
  <c r="AL997" i="2"/>
  <c r="AQ994" i="2"/>
  <c r="AO992" i="2"/>
  <c r="AM990" i="2"/>
  <c r="AR987" i="2"/>
  <c r="AP985" i="2"/>
  <c r="AN983" i="2"/>
  <c r="AL981" i="2"/>
  <c r="AQ978" i="2"/>
  <c r="AO976" i="2"/>
  <c r="AM974" i="2"/>
  <c r="AR971" i="2"/>
  <c r="AP969" i="2"/>
  <c r="AN967" i="2"/>
  <c r="AL965" i="2"/>
  <c r="AQ962" i="2"/>
  <c r="AO960" i="2"/>
  <c r="AM958" i="2"/>
  <c r="AR955" i="2"/>
  <c r="AP953" i="2"/>
  <c r="AN951" i="2"/>
  <c r="AL949" i="2"/>
  <c r="AQ946" i="2"/>
  <c r="AO944" i="2"/>
  <c r="AM942" i="2"/>
  <c r="AR939" i="2"/>
  <c r="AP937" i="2"/>
  <c r="AN935" i="2"/>
  <c r="AL933" i="2"/>
  <c r="AQ930" i="2"/>
  <c r="AO928" i="2"/>
  <c r="AM926" i="2"/>
  <c r="AR923" i="2"/>
  <c r="AP921" i="2"/>
  <c r="AN919" i="2"/>
  <c r="AL917" i="2"/>
  <c r="AQ914" i="2"/>
  <c r="AO912" i="2"/>
  <c r="AM910" i="2"/>
  <c r="AR907" i="2"/>
  <c r="AP905" i="2"/>
  <c r="AN903" i="2"/>
  <c r="AL901" i="2"/>
  <c r="AO898" i="2"/>
  <c r="AQ895" i="2"/>
  <c r="AO890" i="2"/>
  <c r="AR887" i="2"/>
  <c r="AN885" i="2"/>
  <c r="AQ882" i="2"/>
  <c r="AM880" i="2"/>
  <c r="AO877" i="2"/>
  <c r="AQ874" i="2"/>
  <c r="AM872" i="2"/>
  <c r="AP869" i="2"/>
  <c r="AL867" i="2"/>
  <c r="AO864" i="2"/>
  <c r="AR861" i="2"/>
  <c r="AM859" i="2"/>
  <c r="AO856" i="2"/>
  <c r="AR853" i="2"/>
  <c r="AN851" i="2"/>
  <c r="AQ848" i="2"/>
  <c r="AM846" i="2"/>
  <c r="AR839" i="2"/>
  <c r="AQ836" i="2"/>
  <c r="AM833" i="2"/>
  <c r="AL830" i="2"/>
  <c r="AN826" i="2"/>
  <c r="AP822" i="2"/>
  <c r="AM819" i="2"/>
  <c r="AM815" i="2"/>
  <c r="AL808" i="2"/>
  <c r="AN804" i="2"/>
  <c r="AR800" i="2"/>
  <c r="AQ793" i="2"/>
  <c r="AQ789" i="2"/>
  <c r="AP782" i="2"/>
  <c r="AP778" i="2"/>
  <c r="AR770" i="2"/>
  <c r="AR760" i="2"/>
  <c r="AQ755" i="2"/>
  <c r="AR750" i="2"/>
  <c r="AO735" i="2"/>
  <c r="AN728" i="2"/>
  <c r="AN721" i="2"/>
  <c r="AN714" i="2"/>
  <c r="AO689" i="2"/>
  <c r="AQ677" i="2"/>
  <c r="AP664" i="2"/>
  <c r="AM649" i="2"/>
  <c r="AR635" i="2"/>
  <c r="AO607" i="2"/>
  <c r="AM594" i="2"/>
  <c r="AO529" i="2"/>
  <c r="AO376" i="2"/>
  <c r="AR232" i="2"/>
  <c r="AL875" i="2"/>
  <c r="AO875" i="2"/>
  <c r="AM667" i="2"/>
  <c r="AL490" i="2"/>
  <c r="AM490" i="2"/>
  <c r="AO490" i="2"/>
  <c r="AP490" i="2"/>
  <c r="AQ490" i="2"/>
  <c r="AR490" i="2"/>
  <c r="AN490" i="2"/>
  <c r="AL122" i="2"/>
  <c r="AM122" i="2"/>
  <c r="AN122" i="2"/>
  <c r="AO122" i="2"/>
  <c r="AP122" i="2"/>
  <c r="AQ122" i="2"/>
  <c r="AR122" i="2"/>
  <c r="AM823" i="2"/>
  <c r="AN823" i="2"/>
  <c r="AM807" i="2"/>
  <c r="AN807" i="2"/>
  <c r="AM791" i="2"/>
  <c r="AN791" i="2"/>
  <c r="AM775" i="2"/>
  <c r="AN775" i="2"/>
  <c r="AR775" i="2"/>
  <c r="AM759" i="2"/>
  <c r="AN759" i="2"/>
  <c r="AO759" i="2"/>
  <c r="AP759" i="2"/>
  <c r="AR759" i="2"/>
  <c r="AL743" i="2"/>
  <c r="AM743" i="2"/>
  <c r="AN743" i="2"/>
  <c r="AO743" i="2"/>
  <c r="AP743" i="2"/>
  <c r="AR743" i="2"/>
  <c r="AL727" i="2"/>
  <c r="AM727" i="2"/>
  <c r="AN727" i="2"/>
  <c r="AO727" i="2"/>
  <c r="AP727" i="2"/>
  <c r="AR727" i="2"/>
  <c r="AL711" i="2"/>
  <c r="AM711" i="2"/>
  <c r="AN711" i="2"/>
  <c r="AO711" i="2"/>
  <c r="AP711" i="2"/>
  <c r="AQ711" i="2"/>
  <c r="AR711" i="2"/>
  <c r="AL695" i="2"/>
  <c r="AM695" i="2"/>
  <c r="AN695" i="2"/>
  <c r="AO695" i="2"/>
  <c r="AP695" i="2"/>
  <c r="AQ695" i="2"/>
  <c r="AR695" i="2"/>
  <c r="AL679" i="2"/>
  <c r="AM679" i="2"/>
  <c r="AN679" i="2"/>
  <c r="AO679" i="2"/>
  <c r="AP679" i="2"/>
  <c r="AQ679" i="2"/>
  <c r="AR679" i="2"/>
  <c r="AQ663" i="2"/>
  <c r="AL663" i="2"/>
  <c r="AM663" i="2"/>
  <c r="AN663" i="2"/>
  <c r="AO663" i="2"/>
  <c r="AP663" i="2"/>
  <c r="AR663" i="2"/>
  <c r="AQ647" i="2"/>
  <c r="AL647" i="2"/>
  <c r="AM647" i="2"/>
  <c r="AN647" i="2"/>
  <c r="AO647" i="2"/>
  <c r="AP647" i="2"/>
  <c r="AR647" i="2"/>
  <c r="AQ631" i="2"/>
  <c r="AL631" i="2"/>
  <c r="AM631" i="2"/>
  <c r="AN631" i="2"/>
  <c r="AO631" i="2"/>
  <c r="AP631" i="2"/>
  <c r="AR631" i="2"/>
  <c r="AQ615" i="2"/>
  <c r="AN615" i="2"/>
  <c r="AO615" i="2"/>
  <c r="AP615" i="2"/>
  <c r="AR615" i="2"/>
  <c r="AQ599" i="2"/>
  <c r="AP599" i="2"/>
  <c r="AR599" i="2"/>
  <c r="AL599" i="2"/>
  <c r="AO583" i="2"/>
  <c r="AQ583" i="2"/>
  <c r="AL583" i="2"/>
  <c r="AM583" i="2"/>
  <c r="AN583" i="2"/>
  <c r="AP583" i="2"/>
  <c r="AR583" i="2"/>
  <c r="AO567" i="2"/>
  <c r="AQ567" i="2"/>
  <c r="AL567" i="2"/>
  <c r="AM567" i="2"/>
  <c r="AO551" i="2"/>
  <c r="AQ551" i="2"/>
  <c r="AL551" i="2"/>
  <c r="AM551" i="2"/>
  <c r="AN551" i="2"/>
  <c r="AP551" i="2"/>
  <c r="AR551" i="2"/>
  <c r="AO535" i="2"/>
  <c r="AQ535" i="2"/>
  <c r="AP535" i="2"/>
  <c r="AR535" i="2"/>
  <c r="AO519" i="2"/>
  <c r="AQ519" i="2"/>
  <c r="AR519" i="2"/>
  <c r="AL519" i="2"/>
  <c r="AO503" i="2"/>
  <c r="AQ503" i="2"/>
  <c r="AL503" i="2"/>
  <c r="AM503" i="2"/>
  <c r="AO487" i="2"/>
  <c r="AQ487" i="2"/>
  <c r="AR487" i="2"/>
  <c r="AL487" i="2"/>
  <c r="AM487" i="2"/>
  <c r="AN487" i="2"/>
  <c r="AP487" i="2"/>
  <c r="AO471" i="2"/>
  <c r="AP471" i="2"/>
  <c r="AQ471" i="2"/>
  <c r="AR471" i="2"/>
  <c r="AO455" i="2"/>
  <c r="AP455" i="2"/>
  <c r="AQ455" i="2"/>
  <c r="AR455" i="2"/>
  <c r="AL455" i="2"/>
  <c r="AM455" i="2"/>
  <c r="AN455" i="2"/>
  <c r="AN439" i="2"/>
  <c r="AQ439" i="2"/>
  <c r="AM439" i="2"/>
  <c r="AO439" i="2"/>
  <c r="AP439" i="2"/>
  <c r="AR439" i="2"/>
  <c r="AL439" i="2"/>
  <c r="AN423" i="2"/>
  <c r="AQ423" i="2"/>
  <c r="AP423" i="2"/>
  <c r="AR423" i="2"/>
  <c r="AL423" i="2"/>
  <c r="AM423" i="2"/>
  <c r="AO423" i="2"/>
  <c r="AN407" i="2"/>
  <c r="AQ407" i="2"/>
  <c r="AL407" i="2"/>
  <c r="AM407" i="2"/>
  <c r="AP407" i="2"/>
  <c r="AR407" i="2"/>
  <c r="AN391" i="2"/>
  <c r="AQ391" i="2"/>
  <c r="AL391" i="2"/>
  <c r="AM391" i="2"/>
  <c r="AO391" i="2"/>
  <c r="AP391" i="2"/>
  <c r="AL375" i="2"/>
  <c r="AN375" i="2"/>
  <c r="AQ375" i="2"/>
  <c r="AM375" i="2"/>
  <c r="AO375" i="2"/>
  <c r="AP375" i="2"/>
  <c r="AR375" i="2"/>
  <c r="AL359" i="2"/>
  <c r="AN359" i="2"/>
  <c r="AQ359" i="2"/>
  <c r="AM359" i="2"/>
  <c r="AO359" i="2"/>
  <c r="AR359" i="2"/>
  <c r="AL343" i="2"/>
  <c r="AN343" i="2"/>
  <c r="AQ343" i="2"/>
  <c r="AP343" i="2"/>
  <c r="AR343" i="2"/>
  <c r="AM343" i="2"/>
  <c r="AO343" i="2"/>
  <c r="AL327" i="2"/>
  <c r="AN327" i="2"/>
  <c r="AQ327" i="2"/>
  <c r="AM327" i="2"/>
  <c r="AO327" i="2"/>
  <c r="AP327" i="2"/>
  <c r="AR327" i="2"/>
  <c r="AL311" i="2"/>
  <c r="AN311" i="2"/>
  <c r="AQ311" i="2"/>
  <c r="AM311" i="2"/>
  <c r="AO311" i="2"/>
  <c r="AP311" i="2"/>
  <c r="AR311" i="2"/>
  <c r="AL295" i="2"/>
  <c r="AN295" i="2"/>
  <c r="AQ295" i="2"/>
  <c r="AO295" i="2"/>
  <c r="AP295" i="2"/>
  <c r="AR295" i="2"/>
  <c r="AM295" i="2"/>
  <c r="AL279" i="2"/>
  <c r="AN279" i="2"/>
  <c r="AO279" i="2"/>
  <c r="AQ279" i="2"/>
  <c r="AR279" i="2"/>
  <c r="AM279" i="2"/>
  <c r="AP279" i="2"/>
  <c r="AL263" i="2"/>
  <c r="AN263" i="2"/>
  <c r="AO263" i="2"/>
  <c r="AQ263" i="2"/>
  <c r="AR263" i="2"/>
  <c r="AM263" i="2"/>
  <c r="AP263" i="2"/>
  <c r="AL247" i="2"/>
  <c r="AM247" i="2"/>
  <c r="AN247" i="2"/>
  <c r="AO247" i="2"/>
  <c r="AP247" i="2"/>
  <c r="AQ247" i="2"/>
  <c r="AR247" i="2"/>
  <c r="AL231" i="2"/>
  <c r="AM231" i="2"/>
  <c r="AN231" i="2"/>
  <c r="AO231" i="2"/>
  <c r="AP231" i="2"/>
  <c r="AQ231" i="2"/>
  <c r="AR231" i="2"/>
  <c r="AL215" i="2"/>
  <c r="AM215" i="2"/>
  <c r="AN215" i="2"/>
  <c r="AO215" i="2"/>
  <c r="AP215" i="2"/>
  <c r="AQ215" i="2"/>
  <c r="AR215" i="2"/>
  <c r="AL199" i="2"/>
  <c r="AM199" i="2"/>
  <c r="AN199" i="2"/>
  <c r="AO199" i="2"/>
  <c r="AP199" i="2"/>
  <c r="AQ199" i="2"/>
  <c r="AR199" i="2"/>
  <c r="AN183" i="2"/>
  <c r="AP183" i="2"/>
  <c r="AR183" i="2"/>
  <c r="AL183" i="2"/>
  <c r="AM183" i="2"/>
  <c r="AO183" i="2"/>
  <c r="AQ183" i="2"/>
  <c r="AN167" i="2"/>
  <c r="AP167" i="2"/>
  <c r="AR167" i="2"/>
  <c r="AO167" i="2"/>
  <c r="AQ167" i="2"/>
  <c r="AL167" i="2"/>
  <c r="AM167" i="2"/>
  <c r="AN151" i="2"/>
  <c r="AP151" i="2"/>
  <c r="AQ151" i="2"/>
  <c r="AR151" i="2"/>
  <c r="AL151" i="2"/>
  <c r="AM151" i="2"/>
  <c r="AO151" i="2"/>
  <c r="AN135" i="2"/>
  <c r="AP135" i="2"/>
  <c r="AQ135" i="2"/>
  <c r="AR135" i="2"/>
  <c r="AL135" i="2"/>
  <c r="AM135" i="2"/>
  <c r="AO135" i="2"/>
  <c r="AN119" i="2"/>
  <c r="AP119" i="2"/>
  <c r="AQ119" i="2"/>
  <c r="AR119" i="2"/>
  <c r="AM119" i="2"/>
  <c r="AO119" i="2"/>
  <c r="AL119" i="2"/>
  <c r="AN103" i="2"/>
  <c r="AO103" i="2"/>
  <c r="AP103" i="2"/>
  <c r="AQ103" i="2"/>
  <c r="AR103" i="2"/>
  <c r="AL103" i="2"/>
  <c r="AM103" i="2"/>
  <c r="AN87" i="2"/>
  <c r="AO87" i="2"/>
  <c r="AP87" i="2"/>
  <c r="AQ87" i="2"/>
  <c r="AR87" i="2"/>
  <c r="AL87" i="2"/>
  <c r="AM87" i="2"/>
  <c r="AN71" i="2"/>
  <c r="AO71" i="2"/>
  <c r="AP71" i="2"/>
  <c r="AQ71" i="2"/>
  <c r="AR71" i="2"/>
  <c r="AL71" i="2"/>
  <c r="AM71" i="2"/>
  <c r="AN55" i="2"/>
  <c r="AO55" i="2"/>
  <c r="AP55" i="2"/>
  <c r="AQ55" i="2"/>
  <c r="AR55" i="2"/>
  <c r="AL55" i="2"/>
  <c r="AM55" i="2"/>
  <c r="AN39" i="2"/>
  <c r="AO39" i="2"/>
  <c r="AP39" i="2"/>
  <c r="AQ39" i="2"/>
  <c r="AR39" i="2"/>
  <c r="AL39" i="2"/>
  <c r="AM39" i="2"/>
  <c r="AN23" i="2"/>
  <c r="AO23" i="2"/>
  <c r="AP23" i="2"/>
  <c r="AQ23" i="2"/>
  <c r="AR23" i="2"/>
  <c r="AL23" i="2"/>
  <c r="AM23" i="2"/>
  <c r="AN7" i="2"/>
  <c r="AO7" i="2"/>
  <c r="AP7" i="2"/>
  <c r="AQ7" i="2"/>
  <c r="AR7" i="2"/>
  <c r="AL7" i="2"/>
  <c r="AM7" i="2"/>
  <c r="AL1054" i="2"/>
  <c r="AQ1051" i="2"/>
  <c r="AO1049" i="2"/>
  <c r="AM1047" i="2"/>
  <c r="AR1044" i="2"/>
  <c r="AP1042" i="2"/>
  <c r="AN1040" i="2"/>
  <c r="AL1038" i="2"/>
  <c r="AQ1035" i="2"/>
  <c r="AO1033" i="2"/>
  <c r="AM1031" i="2"/>
  <c r="AR1028" i="2"/>
  <c r="AP1026" i="2"/>
  <c r="AN1024" i="2"/>
  <c r="AL1022" i="2"/>
  <c r="AQ1019" i="2"/>
  <c r="AO1017" i="2"/>
  <c r="AM1015" i="2"/>
  <c r="AR1012" i="2"/>
  <c r="AP1010" i="2"/>
  <c r="AN1008" i="2"/>
  <c r="AL1006" i="2"/>
  <c r="AQ1003" i="2"/>
  <c r="AO1001" i="2"/>
  <c r="AM999" i="2"/>
  <c r="AR996" i="2"/>
  <c r="AP994" i="2"/>
  <c r="AN992" i="2"/>
  <c r="AL990" i="2"/>
  <c r="AQ987" i="2"/>
  <c r="AO985" i="2"/>
  <c r="AM983" i="2"/>
  <c r="AR980" i="2"/>
  <c r="AP978" i="2"/>
  <c r="AN976" i="2"/>
  <c r="AL974" i="2"/>
  <c r="AQ971" i="2"/>
  <c r="AO969" i="2"/>
  <c r="AM967" i="2"/>
  <c r="AR964" i="2"/>
  <c r="AP962" i="2"/>
  <c r="AN960" i="2"/>
  <c r="AL958" i="2"/>
  <c r="AQ955" i="2"/>
  <c r="AO953" i="2"/>
  <c r="AM951" i="2"/>
  <c r="AR948" i="2"/>
  <c r="AP946" i="2"/>
  <c r="AN944" i="2"/>
  <c r="AL942" i="2"/>
  <c r="AQ939" i="2"/>
  <c r="AO937" i="2"/>
  <c r="AM935" i="2"/>
  <c r="AR932" i="2"/>
  <c r="AP930" i="2"/>
  <c r="AN928" i="2"/>
  <c r="AL926" i="2"/>
  <c r="AQ923" i="2"/>
  <c r="AO921" i="2"/>
  <c r="AM919" i="2"/>
  <c r="AR916" i="2"/>
  <c r="AP914" i="2"/>
  <c r="AN912" i="2"/>
  <c r="AL910" i="2"/>
  <c r="AQ907" i="2"/>
  <c r="AO905" i="2"/>
  <c r="AM903" i="2"/>
  <c r="AR900" i="2"/>
  <c r="AM898" i="2"/>
  <c r="AO895" i="2"/>
  <c r="AN890" i="2"/>
  <c r="AQ887" i="2"/>
  <c r="AM885" i="2"/>
  <c r="AP882" i="2"/>
  <c r="AR879" i="2"/>
  <c r="AM877" i="2"/>
  <c r="AP874" i="2"/>
  <c r="AL872" i="2"/>
  <c r="AO869" i="2"/>
  <c r="AR866" i="2"/>
  <c r="AN864" i="2"/>
  <c r="AP861" i="2"/>
  <c r="AR858" i="2"/>
  <c r="AN856" i="2"/>
  <c r="AQ853" i="2"/>
  <c r="AM851" i="2"/>
  <c r="AP848" i="2"/>
  <c r="AL846" i="2"/>
  <c r="AR842" i="2"/>
  <c r="AQ839" i="2"/>
  <c r="AN836" i="2"/>
  <c r="AR829" i="2"/>
  <c r="AM826" i="2"/>
  <c r="AL819" i="2"/>
  <c r="AP811" i="2"/>
  <c r="AR807" i="2"/>
  <c r="AQ800" i="2"/>
  <c r="AN793" i="2"/>
  <c r="AP789" i="2"/>
  <c r="AQ785" i="2"/>
  <c r="AO782" i="2"/>
  <c r="AO778" i="2"/>
  <c r="AO770" i="2"/>
  <c r="AR765" i="2"/>
  <c r="AP760" i="2"/>
  <c r="AP755" i="2"/>
  <c r="AM735" i="2"/>
  <c r="AM728" i="2"/>
  <c r="AP712" i="2"/>
  <c r="AN689" i="2"/>
  <c r="AL649" i="2"/>
  <c r="AQ635" i="2"/>
  <c r="AN607" i="2"/>
  <c r="AO574" i="2"/>
  <c r="AP554" i="2"/>
  <c r="AQ496" i="2"/>
  <c r="AM446" i="2"/>
  <c r="AP299" i="2"/>
  <c r="AR299" i="2"/>
  <c r="AL299" i="2"/>
  <c r="AM299" i="2"/>
  <c r="AN299" i="2"/>
  <c r="AO299" i="2"/>
  <c r="AQ299" i="2"/>
  <c r="AQ651" i="2"/>
  <c r="AL410" i="2"/>
  <c r="AP410" i="2"/>
  <c r="AQ410" i="2"/>
  <c r="AR410" i="2"/>
  <c r="AM410" i="2"/>
  <c r="AN410" i="2"/>
  <c r="AO410" i="2"/>
  <c r="AL138" i="2"/>
  <c r="AM138" i="2"/>
  <c r="AN138" i="2"/>
  <c r="AO138" i="2"/>
  <c r="AP138" i="2"/>
  <c r="AQ138" i="2"/>
  <c r="AR138" i="2"/>
  <c r="AM875" i="2"/>
  <c r="AO886" i="2"/>
  <c r="AR886" i="2"/>
  <c r="AO870" i="2"/>
  <c r="AR870" i="2"/>
  <c r="AO854" i="2"/>
  <c r="AR854" i="2"/>
  <c r="AM838" i="2"/>
  <c r="AO838" i="2"/>
  <c r="AQ838" i="2"/>
  <c r="AR838" i="2"/>
  <c r="AM822" i="2"/>
  <c r="AO822" i="2"/>
  <c r="AQ822" i="2"/>
  <c r="AR822" i="2"/>
  <c r="AM806" i="2"/>
  <c r="AO806" i="2"/>
  <c r="AQ806" i="2"/>
  <c r="AR806" i="2"/>
  <c r="AM790" i="2"/>
  <c r="AO790" i="2"/>
  <c r="AQ790" i="2"/>
  <c r="AR790" i="2"/>
  <c r="AM774" i="2"/>
  <c r="AO774" i="2"/>
  <c r="AQ774" i="2"/>
  <c r="AR774" i="2"/>
  <c r="AM758" i="2"/>
  <c r="AO758" i="2"/>
  <c r="AQ758" i="2"/>
  <c r="AR758" i="2"/>
  <c r="AM742" i="2"/>
  <c r="AO742" i="2"/>
  <c r="AP742" i="2"/>
  <c r="AQ742" i="2"/>
  <c r="AR742" i="2"/>
  <c r="AM726" i="2"/>
  <c r="AO726" i="2"/>
  <c r="AP726" i="2"/>
  <c r="AQ726" i="2"/>
  <c r="AR726" i="2"/>
  <c r="AM710" i="2"/>
  <c r="AN710" i="2"/>
  <c r="AO710" i="2"/>
  <c r="AP710" i="2"/>
  <c r="AQ710" i="2"/>
  <c r="AR710" i="2"/>
  <c r="AM694" i="2"/>
  <c r="AN694" i="2"/>
  <c r="AO694" i="2"/>
  <c r="AP694" i="2"/>
  <c r="AQ694" i="2"/>
  <c r="AR694" i="2"/>
  <c r="AM678" i="2"/>
  <c r="AN678" i="2"/>
  <c r="AO678" i="2"/>
  <c r="AP678" i="2"/>
  <c r="AQ678" i="2"/>
  <c r="AR678" i="2"/>
  <c r="AO662" i="2"/>
  <c r="AP662" i="2"/>
  <c r="AQ662" i="2"/>
  <c r="AR662" i="2"/>
  <c r="AQ646" i="2"/>
  <c r="AR646" i="2"/>
  <c r="AL646" i="2"/>
  <c r="AM646" i="2"/>
  <c r="AL630" i="2"/>
  <c r="AM630" i="2"/>
  <c r="AN630" i="2"/>
  <c r="AO630" i="2"/>
  <c r="AL614" i="2"/>
  <c r="AM614" i="2"/>
  <c r="AN614" i="2"/>
  <c r="AO614" i="2"/>
  <c r="AP614" i="2"/>
  <c r="AQ614" i="2"/>
  <c r="AL598" i="2"/>
  <c r="AM598" i="2"/>
  <c r="AN598" i="2"/>
  <c r="AO598" i="2"/>
  <c r="AP598" i="2"/>
  <c r="AQ598" i="2"/>
  <c r="AR598" i="2"/>
  <c r="AM582" i="2"/>
  <c r="AN582" i="2"/>
  <c r="AL582" i="2"/>
  <c r="AO582" i="2"/>
  <c r="AP582" i="2"/>
  <c r="AQ582" i="2"/>
  <c r="AR582" i="2"/>
  <c r="AM566" i="2"/>
  <c r="AN566" i="2"/>
  <c r="AQ566" i="2"/>
  <c r="AR566" i="2"/>
  <c r="AL566" i="2"/>
  <c r="AO566" i="2"/>
  <c r="AP566" i="2"/>
  <c r="AM550" i="2"/>
  <c r="AN550" i="2"/>
  <c r="AP550" i="2"/>
  <c r="AQ550" i="2"/>
  <c r="AR550" i="2"/>
  <c r="AM534" i="2"/>
  <c r="AN534" i="2"/>
  <c r="AO534" i="2"/>
  <c r="AP534" i="2"/>
  <c r="AQ534" i="2"/>
  <c r="AR534" i="2"/>
  <c r="AL534" i="2"/>
  <c r="AM518" i="2"/>
  <c r="AN518" i="2"/>
  <c r="AO518" i="2"/>
  <c r="AP518" i="2"/>
  <c r="AQ518" i="2"/>
  <c r="AR518" i="2"/>
  <c r="AL518" i="2"/>
  <c r="AL502" i="2"/>
  <c r="AM502" i="2"/>
  <c r="AN502" i="2"/>
  <c r="AO502" i="2"/>
  <c r="AP502" i="2"/>
  <c r="AQ502" i="2"/>
  <c r="AR502" i="2"/>
  <c r="AL486" i="2"/>
  <c r="AM486" i="2"/>
  <c r="AN486" i="2"/>
  <c r="AO486" i="2"/>
  <c r="AP486" i="2"/>
  <c r="AQ486" i="2"/>
  <c r="AR486" i="2"/>
  <c r="AL470" i="2"/>
  <c r="AM470" i="2"/>
  <c r="AN470" i="2"/>
  <c r="AO470" i="2"/>
  <c r="AP470" i="2"/>
  <c r="AQ470" i="2"/>
  <c r="AR470" i="2"/>
  <c r="AL454" i="2"/>
  <c r="AM454" i="2"/>
  <c r="AN454" i="2"/>
  <c r="AO454" i="2"/>
  <c r="AP454" i="2"/>
  <c r="AQ454" i="2"/>
  <c r="AR454" i="2"/>
  <c r="AL438" i="2"/>
  <c r="AM438" i="2"/>
  <c r="AN438" i="2"/>
  <c r="AO438" i="2"/>
  <c r="AP438" i="2"/>
  <c r="AQ438" i="2"/>
  <c r="AR438" i="2"/>
  <c r="AL422" i="2"/>
  <c r="AM422" i="2"/>
  <c r="AN422" i="2"/>
  <c r="AO422" i="2"/>
  <c r="AP422" i="2"/>
  <c r="AQ422" i="2"/>
  <c r="AR422" i="2"/>
  <c r="AL406" i="2"/>
  <c r="AM406" i="2"/>
  <c r="AN406" i="2"/>
  <c r="AO406" i="2"/>
  <c r="AP406" i="2"/>
  <c r="AQ406" i="2"/>
  <c r="AR406" i="2"/>
  <c r="AL390" i="2"/>
  <c r="AM390" i="2"/>
  <c r="AN390" i="2"/>
  <c r="AO390" i="2"/>
  <c r="AP390" i="2"/>
  <c r="AQ390" i="2"/>
  <c r="AR390" i="2"/>
  <c r="AL374" i="2"/>
  <c r="AM374" i="2"/>
  <c r="AN374" i="2"/>
  <c r="AO374" i="2"/>
  <c r="AP374" i="2"/>
  <c r="AQ374" i="2"/>
  <c r="AR374" i="2"/>
  <c r="AL358" i="2"/>
  <c r="AM358" i="2"/>
  <c r="AN358" i="2"/>
  <c r="AO358" i="2"/>
  <c r="AP358" i="2"/>
  <c r="AQ358" i="2"/>
  <c r="AR358" i="2"/>
  <c r="AL342" i="2"/>
  <c r="AM342" i="2"/>
  <c r="AN342" i="2"/>
  <c r="AO342" i="2"/>
  <c r="AP342" i="2"/>
  <c r="AQ342" i="2"/>
  <c r="AR342" i="2"/>
  <c r="AL326" i="2"/>
  <c r="AM326" i="2"/>
  <c r="AN326" i="2"/>
  <c r="AO326" i="2"/>
  <c r="AR326" i="2"/>
  <c r="AP326" i="2"/>
  <c r="AQ326" i="2"/>
  <c r="AL310" i="2"/>
  <c r="AM310" i="2"/>
  <c r="AN310" i="2"/>
  <c r="AO310" i="2"/>
  <c r="AP310" i="2"/>
  <c r="AQ310" i="2"/>
  <c r="AL294" i="2"/>
  <c r="AM294" i="2"/>
  <c r="AN294" i="2"/>
  <c r="AO294" i="2"/>
  <c r="AP294" i="2"/>
  <c r="AQ294" i="2"/>
  <c r="AR294" i="2"/>
  <c r="AL278" i="2"/>
  <c r="AM278" i="2"/>
  <c r="AN278" i="2"/>
  <c r="AO278" i="2"/>
  <c r="AP278" i="2"/>
  <c r="AQ278" i="2"/>
  <c r="AR278" i="2"/>
  <c r="AL262" i="2"/>
  <c r="AM262" i="2"/>
  <c r="AN262" i="2"/>
  <c r="AO262" i="2"/>
  <c r="AP262" i="2"/>
  <c r="AQ262" i="2"/>
  <c r="AR262" i="2"/>
  <c r="AL246" i="2"/>
  <c r="AM246" i="2"/>
  <c r="AN246" i="2"/>
  <c r="AO246" i="2"/>
  <c r="AQ246" i="2"/>
  <c r="AR246" i="2"/>
  <c r="AP246" i="2"/>
  <c r="AL230" i="2"/>
  <c r="AM230" i="2"/>
  <c r="AN230" i="2"/>
  <c r="AO230" i="2"/>
  <c r="AP230" i="2"/>
  <c r="AQ230" i="2"/>
  <c r="AR230" i="2"/>
  <c r="AL214" i="2"/>
  <c r="AM214" i="2"/>
  <c r="AN214" i="2"/>
  <c r="AO214" i="2"/>
  <c r="AP214" i="2"/>
  <c r="AQ214" i="2"/>
  <c r="AR214" i="2"/>
  <c r="AL198" i="2"/>
  <c r="AM198" i="2"/>
  <c r="AN198" i="2"/>
  <c r="AO198" i="2"/>
  <c r="AP198" i="2"/>
  <c r="AQ198" i="2"/>
  <c r="AR198" i="2"/>
  <c r="AL182" i="2"/>
  <c r="AM182" i="2"/>
  <c r="AN182" i="2"/>
  <c r="AO182" i="2"/>
  <c r="AP182" i="2"/>
  <c r="AQ182" i="2"/>
  <c r="AR182" i="2"/>
  <c r="AL166" i="2"/>
  <c r="AM166" i="2"/>
  <c r="AN166" i="2"/>
  <c r="AO166" i="2"/>
  <c r="AQ166" i="2"/>
  <c r="AP166" i="2"/>
  <c r="AR166" i="2"/>
  <c r="AL150" i="2"/>
  <c r="AM150" i="2"/>
  <c r="AN150" i="2"/>
  <c r="AO150" i="2"/>
  <c r="AQ150" i="2"/>
  <c r="AP150" i="2"/>
  <c r="AR150" i="2"/>
  <c r="AL134" i="2"/>
  <c r="AM134" i="2"/>
  <c r="AN134" i="2"/>
  <c r="AO134" i="2"/>
  <c r="AQ134" i="2"/>
  <c r="AP134" i="2"/>
  <c r="AR134" i="2"/>
  <c r="AL118" i="2"/>
  <c r="AM118" i="2"/>
  <c r="AN118" i="2"/>
  <c r="AO118" i="2"/>
  <c r="AP118" i="2"/>
  <c r="AQ118" i="2"/>
  <c r="AR118" i="2"/>
  <c r="AL102" i="2"/>
  <c r="AM102" i="2"/>
  <c r="AN102" i="2"/>
  <c r="AO102" i="2"/>
  <c r="AP102" i="2"/>
  <c r="AQ102" i="2"/>
  <c r="AR102" i="2"/>
  <c r="AL86" i="2"/>
  <c r="AM86" i="2"/>
  <c r="AN86" i="2"/>
  <c r="AO86" i="2"/>
  <c r="AP86" i="2"/>
  <c r="AQ86" i="2"/>
  <c r="AR86" i="2"/>
  <c r="AL70" i="2"/>
  <c r="AM70" i="2"/>
  <c r="AN70" i="2"/>
  <c r="AO70" i="2"/>
  <c r="AP70" i="2"/>
  <c r="AQ70" i="2"/>
  <c r="AR70" i="2"/>
  <c r="AL54" i="2"/>
  <c r="AM54" i="2"/>
  <c r="AN54" i="2"/>
  <c r="AO54" i="2"/>
  <c r="AP54" i="2"/>
  <c r="AQ54" i="2"/>
  <c r="AR54" i="2"/>
  <c r="AL38" i="2"/>
  <c r="AM38" i="2"/>
  <c r="AN38" i="2"/>
  <c r="AO38" i="2"/>
  <c r="AP38" i="2"/>
  <c r="AQ38" i="2"/>
  <c r="AR38" i="2"/>
  <c r="AL22" i="2"/>
  <c r="AM22" i="2"/>
  <c r="AN22" i="2"/>
  <c r="AO22" i="2"/>
  <c r="AP22" i="2"/>
  <c r="AQ22" i="2"/>
  <c r="AR22" i="2"/>
  <c r="AL6" i="2"/>
  <c r="AM6" i="2"/>
  <c r="AN6" i="2"/>
  <c r="AO6" i="2"/>
  <c r="AP6" i="2"/>
  <c r="AQ6" i="2"/>
  <c r="AR6" i="2"/>
  <c r="AR1053" i="2"/>
  <c r="AP1051" i="2"/>
  <c r="AN1049" i="2"/>
  <c r="AQ1044" i="2"/>
  <c r="AO1042" i="2"/>
  <c r="AM1040" i="2"/>
  <c r="AR1037" i="2"/>
  <c r="AP1035" i="2"/>
  <c r="AN1033" i="2"/>
  <c r="AQ1028" i="2"/>
  <c r="AO1026" i="2"/>
  <c r="AM1024" i="2"/>
  <c r="AR1021" i="2"/>
  <c r="AP1019" i="2"/>
  <c r="AN1017" i="2"/>
  <c r="AQ1012" i="2"/>
  <c r="AO1010" i="2"/>
  <c r="AM1008" i="2"/>
  <c r="AR1005" i="2"/>
  <c r="AP1003" i="2"/>
  <c r="AN1001" i="2"/>
  <c r="AQ996" i="2"/>
  <c r="AO994" i="2"/>
  <c r="AM992" i="2"/>
  <c r="AR989" i="2"/>
  <c r="AP987" i="2"/>
  <c r="AN985" i="2"/>
  <c r="AQ980" i="2"/>
  <c r="AO978" i="2"/>
  <c r="AM976" i="2"/>
  <c r="AR973" i="2"/>
  <c r="AP971" i="2"/>
  <c r="AN969" i="2"/>
  <c r="AQ964" i="2"/>
  <c r="AO962" i="2"/>
  <c r="AM960" i="2"/>
  <c r="AR957" i="2"/>
  <c r="AP955" i="2"/>
  <c r="AN953" i="2"/>
  <c r="AQ948" i="2"/>
  <c r="AO946" i="2"/>
  <c r="AM944" i="2"/>
  <c r="AR941" i="2"/>
  <c r="AP939" i="2"/>
  <c r="AN937" i="2"/>
  <c r="AQ932" i="2"/>
  <c r="AO930" i="2"/>
  <c r="AM928" i="2"/>
  <c r="AR925" i="2"/>
  <c r="AP923" i="2"/>
  <c r="AN921" i="2"/>
  <c r="AQ916" i="2"/>
  <c r="AO914" i="2"/>
  <c r="AM912" i="2"/>
  <c r="AR909" i="2"/>
  <c r="AP907" i="2"/>
  <c r="AN905" i="2"/>
  <c r="AQ900" i="2"/>
  <c r="AL898" i="2"/>
  <c r="AN895" i="2"/>
  <c r="AM890" i="2"/>
  <c r="AP887" i="2"/>
  <c r="AO882" i="2"/>
  <c r="AQ879" i="2"/>
  <c r="AO874" i="2"/>
  <c r="AR871" i="2"/>
  <c r="AN869" i="2"/>
  <c r="AQ866" i="2"/>
  <c r="AM864" i="2"/>
  <c r="AO861" i="2"/>
  <c r="AQ858" i="2"/>
  <c r="AM856" i="2"/>
  <c r="AP853" i="2"/>
  <c r="AO848" i="2"/>
  <c r="AR845" i="2"/>
  <c r="AP842" i="2"/>
  <c r="AP839" i="2"/>
  <c r="AR832" i="2"/>
  <c r="AO829" i="2"/>
  <c r="AL826" i="2"/>
  <c r="AL822" i="2"/>
  <c r="AR818" i="2"/>
  <c r="AR814" i="2"/>
  <c r="AQ807" i="2"/>
  <c r="AQ803" i="2"/>
  <c r="AP800" i="2"/>
  <c r="AR792" i="2"/>
  <c r="AO789" i="2"/>
  <c r="AO785" i="2"/>
  <c r="AN778" i="2"/>
  <c r="AN774" i="2"/>
  <c r="AO765" i="2"/>
  <c r="AN760" i="2"/>
  <c r="AO755" i="2"/>
  <c r="AL742" i="2"/>
  <c r="AL728" i="2"/>
  <c r="AN712" i="2"/>
  <c r="AN675" i="2"/>
  <c r="AM662" i="2"/>
  <c r="AR648" i="2"/>
  <c r="AO633" i="2"/>
  <c r="AM574" i="2"/>
  <c r="AN554" i="2"/>
  <c r="AO496" i="2"/>
  <c r="AP359" i="2"/>
  <c r="AL476" i="2"/>
  <c r="AM476" i="2"/>
  <c r="AN476" i="2"/>
  <c r="AO476" i="2"/>
  <c r="AP476" i="2"/>
  <c r="AQ476" i="2"/>
  <c r="AR476" i="2"/>
  <c r="AL284" i="2"/>
  <c r="AN284" i="2"/>
  <c r="AO284" i="2"/>
  <c r="AP284" i="2"/>
  <c r="AQ284" i="2"/>
  <c r="AR284" i="2"/>
  <c r="AM284" i="2"/>
  <c r="AL108" i="2"/>
  <c r="AM108" i="2"/>
  <c r="AN108" i="2"/>
  <c r="AO108" i="2"/>
  <c r="AP108" i="2"/>
  <c r="AQ108" i="2"/>
  <c r="AR108" i="2"/>
  <c r="AR651" i="2"/>
  <c r="AL651" i="2"/>
  <c r="AM651" i="2"/>
  <c r="AN651" i="2"/>
  <c r="AR427" i="2"/>
  <c r="AL427" i="2"/>
  <c r="AM427" i="2"/>
  <c r="AN427" i="2"/>
  <c r="AO427" i="2"/>
  <c r="AP427" i="2"/>
  <c r="AQ427" i="2"/>
  <c r="AR171" i="2"/>
  <c r="AL171" i="2"/>
  <c r="AN171" i="2"/>
  <c r="AM171" i="2"/>
  <c r="AO171" i="2"/>
  <c r="AP171" i="2"/>
  <c r="AQ171" i="2"/>
  <c r="AL666" i="2"/>
  <c r="AO666" i="2"/>
  <c r="AM666" i="2"/>
  <c r="AN666" i="2"/>
  <c r="AP666" i="2"/>
  <c r="AQ666" i="2"/>
  <c r="AR666" i="2"/>
  <c r="AL442" i="2"/>
  <c r="AM442" i="2"/>
  <c r="AN442" i="2"/>
  <c r="AO442" i="2"/>
  <c r="AP442" i="2"/>
  <c r="AQ442" i="2"/>
  <c r="AR442" i="2"/>
  <c r="AL218" i="2"/>
  <c r="AM218" i="2"/>
  <c r="AN218" i="2"/>
  <c r="AO218" i="2"/>
  <c r="AP218" i="2"/>
  <c r="AQ218" i="2"/>
  <c r="AR218" i="2"/>
  <c r="AP459" i="2"/>
  <c r="AL773" i="2"/>
  <c r="AP773" i="2"/>
  <c r="AL757" i="2"/>
  <c r="AM757" i="2"/>
  <c r="AN757" i="2"/>
  <c r="AP757" i="2"/>
  <c r="AL741" i="2"/>
  <c r="AM741" i="2"/>
  <c r="AN741" i="2"/>
  <c r="AP741" i="2"/>
  <c r="AL725" i="2"/>
  <c r="AM725" i="2"/>
  <c r="AN725" i="2"/>
  <c r="AP725" i="2"/>
  <c r="AL709" i="2"/>
  <c r="AM709" i="2"/>
  <c r="AN709" i="2"/>
  <c r="AO709" i="2"/>
  <c r="AP709" i="2"/>
  <c r="AL693" i="2"/>
  <c r="AM693" i="2"/>
  <c r="AN693" i="2"/>
  <c r="AO693" i="2"/>
  <c r="AP693" i="2"/>
  <c r="AO677" i="2"/>
  <c r="AR677" i="2"/>
  <c r="AL677" i="2"/>
  <c r="AM677" i="2"/>
  <c r="AN677" i="2"/>
  <c r="AO661" i="2"/>
  <c r="AR661" i="2"/>
  <c r="AL661" i="2"/>
  <c r="AM661" i="2"/>
  <c r="AN661" i="2"/>
  <c r="AP661" i="2"/>
  <c r="AQ661" i="2"/>
  <c r="AO645" i="2"/>
  <c r="AR645" i="2"/>
  <c r="AL645" i="2"/>
  <c r="AM645" i="2"/>
  <c r="AN645" i="2"/>
  <c r="AP645" i="2"/>
  <c r="AQ645" i="2"/>
  <c r="AO629" i="2"/>
  <c r="AR629" i="2"/>
  <c r="AL629" i="2"/>
  <c r="AM629" i="2"/>
  <c r="AN629" i="2"/>
  <c r="AP629" i="2"/>
  <c r="AQ629" i="2"/>
  <c r="AO613" i="2"/>
  <c r="AR613" i="2"/>
  <c r="AL613" i="2"/>
  <c r="AM613" i="2"/>
  <c r="AN613" i="2"/>
  <c r="AP613" i="2"/>
  <c r="AQ613" i="2"/>
  <c r="AO597" i="2"/>
  <c r="AR597" i="2"/>
  <c r="AL597" i="2"/>
  <c r="AM597" i="2"/>
  <c r="AN597" i="2"/>
  <c r="AP597" i="2"/>
  <c r="AQ597" i="2"/>
  <c r="AM581" i="2"/>
  <c r="AO581" i="2"/>
  <c r="AR581" i="2"/>
  <c r="AN581" i="2"/>
  <c r="AP581" i="2"/>
  <c r="AQ581" i="2"/>
  <c r="AM565" i="2"/>
  <c r="AO565" i="2"/>
  <c r="AR565" i="2"/>
  <c r="AL565" i="2"/>
  <c r="AN565" i="2"/>
  <c r="AP565" i="2"/>
  <c r="AQ565" i="2"/>
  <c r="AM549" i="2"/>
  <c r="AO549" i="2"/>
  <c r="AR549" i="2"/>
  <c r="AL549" i="2"/>
  <c r="AN549" i="2"/>
  <c r="AP549" i="2"/>
  <c r="AM533" i="2"/>
  <c r="AO533" i="2"/>
  <c r="AR533" i="2"/>
  <c r="AL533" i="2"/>
  <c r="AN533" i="2"/>
  <c r="AP533" i="2"/>
  <c r="AQ533" i="2"/>
  <c r="AM517" i="2"/>
  <c r="AO517" i="2"/>
  <c r="AR517" i="2"/>
  <c r="AL517" i="2"/>
  <c r="AN517" i="2"/>
  <c r="AP517" i="2"/>
  <c r="AQ517" i="2"/>
  <c r="AM501" i="2"/>
  <c r="AO501" i="2"/>
  <c r="AP501" i="2"/>
  <c r="AR501" i="2"/>
  <c r="AL501" i="2"/>
  <c r="AN501" i="2"/>
  <c r="AQ501" i="2"/>
  <c r="AM485" i="2"/>
  <c r="AO485" i="2"/>
  <c r="AP485" i="2"/>
  <c r="AR485" i="2"/>
  <c r="AL485" i="2"/>
  <c r="AN485" i="2"/>
  <c r="AQ485" i="2"/>
  <c r="AM469" i="2"/>
  <c r="AN469" i="2"/>
  <c r="AO469" i="2"/>
  <c r="AP469" i="2"/>
  <c r="AQ469" i="2"/>
  <c r="AR469" i="2"/>
  <c r="AL469" i="2"/>
  <c r="AM453" i="2"/>
  <c r="AN453" i="2"/>
  <c r="AO453" i="2"/>
  <c r="AP453" i="2"/>
  <c r="AQ453" i="2"/>
  <c r="AR453" i="2"/>
  <c r="AL453" i="2"/>
  <c r="AL437" i="2"/>
  <c r="AO437" i="2"/>
  <c r="AM437" i="2"/>
  <c r="AN437" i="2"/>
  <c r="AP437" i="2"/>
  <c r="AQ437" i="2"/>
  <c r="AR437" i="2"/>
  <c r="AL421" i="2"/>
  <c r="AO421" i="2"/>
  <c r="AM421" i="2"/>
  <c r="AN421" i="2"/>
  <c r="AP421" i="2"/>
  <c r="AQ421" i="2"/>
  <c r="AR421" i="2"/>
  <c r="AL405" i="2"/>
  <c r="AO405" i="2"/>
  <c r="AN405" i="2"/>
  <c r="AP405" i="2"/>
  <c r="AQ405" i="2"/>
  <c r="AR405" i="2"/>
  <c r="AL389" i="2"/>
  <c r="AO389" i="2"/>
  <c r="AR389" i="2"/>
  <c r="AP389" i="2"/>
  <c r="AQ389" i="2"/>
  <c r="AM389" i="2"/>
  <c r="AN389" i="2"/>
  <c r="AL373" i="2"/>
  <c r="AO373" i="2"/>
  <c r="AQ373" i="2"/>
  <c r="AR373" i="2"/>
  <c r="AP373" i="2"/>
  <c r="AM373" i="2"/>
  <c r="AL357" i="2"/>
  <c r="AO357" i="2"/>
  <c r="AQ357" i="2"/>
  <c r="AR357" i="2"/>
  <c r="AM357" i="2"/>
  <c r="AN357" i="2"/>
  <c r="AP357" i="2"/>
  <c r="AL341" i="2"/>
  <c r="AO341" i="2"/>
  <c r="AQ341" i="2"/>
  <c r="AR341" i="2"/>
  <c r="AM341" i="2"/>
  <c r="AN341" i="2"/>
  <c r="AP341" i="2"/>
  <c r="AL325" i="2"/>
  <c r="AO325" i="2"/>
  <c r="AQ325" i="2"/>
  <c r="AR325" i="2"/>
  <c r="AM325" i="2"/>
  <c r="AN325" i="2"/>
  <c r="AP325" i="2"/>
  <c r="AL309" i="2"/>
  <c r="AO309" i="2"/>
  <c r="AQ309" i="2"/>
  <c r="AR309" i="2"/>
  <c r="AM309" i="2"/>
  <c r="AN309" i="2"/>
  <c r="AP309" i="2"/>
  <c r="AL293" i="2"/>
  <c r="AM293" i="2"/>
  <c r="AO293" i="2"/>
  <c r="AP293" i="2"/>
  <c r="AQ293" i="2"/>
  <c r="AR293" i="2"/>
  <c r="AN293" i="2"/>
  <c r="AL277" i="2"/>
  <c r="AM277" i="2"/>
  <c r="AO277" i="2"/>
  <c r="AP277" i="2"/>
  <c r="AQ277" i="2"/>
  <c r="AR277" i="2"/>
  <c r="AN277" i="2"/>
  <c r="AL261" i="2"/>
  <c r="AM261" i="2"/>
  <c r="AO261" i="2"/>
  <c r="AP261" i="2"/>
  <c r="AQ261" i="2"/>
  <c r="AR261" i="2"/>
  <c r="AN261" i="2"/>
  <c r="AL245" i="2"/>
  <c r="AM245" i="2"/>
  <c r="AN245" i="2"/>
  <c r="AO245" i="2"/>
  <c r="AP245" i="2"/>
  <c r="AQ245" i="2"/>
  <c r="AR245" i="2"/>
  <c r="AL229" i="2"/>
  <c r="AM229" i="2"/>
  <c r="AN229" i="2"/>
  <c r="AO229" i="2"/>
  <c r="AP229" i="2"/>
  <c r="AQ229" i="2"/>
  <c r="AR229" i="2"/>
  <c r="AL213" i="2"/>
  <c r="AM213" i="2"/>
  <c r="AN213" i="2"/>
  <c r="AO213" i="2"/>
  <c r="AP213" i="2"/>
  <c r="AQ213" i="2"/>
  <c r="AR213" i="2"/>
  <c r="AL197" i="2"/>
  <c r="AN197" i="2"/>
  <c r="AP197" i="2"/>
  <c r="AQ197" i="2"/>
  <c r="AM197" i="2"/>
  <c r="AO197" i="2"/>
  <c r="AR197" i="2"/>
  <c r="AL181" i="2"/>
  <c r="AN181" i="2"/>
  <c r="AP181" i="2"/>
  <c r="AQ181" i="2"/>
  <c r="AM181" i="2"/>
  <c r="AO181" i="2"/>
  <c r="AR181" i="2"/>
  <c r="AL165" i="2"/>
  <c r="AN165" i="2"/>
  <c r="AP165" i="2"/>
  <c r="AQ165" i="2"/>
  <c r="AM165" i="2"/>
  <c r="AO165" i="2"/>
  <c r="AR165" i="2"/>
  <c r="AL149" i="2"/>
  <c r="AN149" i="2"/>
  <c r="AO149" i="2"/>
  <c r="AP149" i="2"/>
  <c r="AQ149" i="2"/>
  <c r="AR149" i="2"/>
  <c r="AM149" i="2"/>
  <c r="AL133" i="2"/>
  <c r="AN133" i="2"/>
  <c r="AO133" i="2"/>
  <c r="AP133" i="2"/>
  <c r="AQ133" i="2"/>
  <c r="AR133" i="2"/>
  <c r="AM133" i="2"/>
  <c r="AL117" i="2"/>
  <c r="AM117" i="2"/>
  <c r="AN117" i="2"/>
  <c r="AO117" i="2"/>
  <c r="AP117" i="2"/>
  <c r="AQ117" i="2"/>
  <c r="AR117" i="2"/>
  <c r="AL101" i="2"/>
  <c r="AM101" i="2"/>
  <c r="AN101" i="2"/>
  <c r="AO101" i="2"/>
  <c r="AP101" i="2"/>
  <c r="AQ101" i="2"/>
  <c r="AR101" i="2"/>
  <c r="AL85" i="2"/>
  <c r="AM85" i="2"/>
  <c r="AN85" i="2"/>
  <c r="AO85" i="2"/>
  <c r="AP85" i="2"/>
  <c r="AQ85" i="2"/>
  <c r="AR85" i="2"/>
  <c r="AL69" i="2"/>
  <c r="AM69" i="2"/>
  <c r="AN69" i="2"/>
  <c r="AO69" i="2"/>
  <c r="AP69" i="2"/>
  <c r="AQ69" i="2"/>
  <c r="AR69" i="2"/>
  <c r="AL53" i="2"/>
  <c r="AM53" i="2"/>
  <c r="AN53" i="2"/>
  <c r="AO53" i="2"/>
  <c r="AP53" i="2"/>
  <c r="AQ53" i="2"/>
  <c r="AR53" i="2"/>
  <c r="AL37" i="2"/>
  <c r="AM37" i="2"/>
  <c r="AN37" i="2"/>
  <c r="AO37" i="2"/>
  <c r="AP37" i="2"/>
  <c r="AQ37" i="2"/>
  <c r="AR37" i="2"/>
  <c r="AL21" i="2"/>
  <c r="AM21" i="2"/>
  <c r="AN21" i="2"/>
  <c r="AO21" i="2"/>
  <c r="AP21" i="2"/>
  <c r="AQ21" i="2"/>
  <c r="AR21" i="2"/>
  <c r="AL5" i="2"/>
  <c r="AM5" i="2"/>
  <c r="AN5" i="2"/>
  <c r="AO5" i="2"/>
  <c r="AP5" i="2"/>
  <c r="AQ5" i="2"/>
  <c r="AR5" i="2"/>
  <c r="AQ1053" i="2"/>
  <c r="AO1051" i="2"/>
  <c r="AM1049" i="2"/>
  <c r="AR1046" i="2"/>
  <c r="AP1044" i="2"/>
  <c r="AN1042" i="2"/>
  <c r="AQ1037" i="2"/>
  <c r="AO1035" i="2"/>
  <c r="AM1033" i="2"/>
  <c r="AR1030" i="2"/>
  <c r="AP1028" i="2"/>
  <c r="AN1026" i="2"/>
  <c r="AQ1021" i="2"/>
  <c r="AO1019" i="2"/>
  <c r="AM1017" i="2"/>
  <c r="AR1014" i="2"/>
  <c r="AP1012" i="2"/>
  <c r="AN1010" i="2"/>
  <c r="AQ1005" i="2"/>
  <c r="AO1003" i="2"/>
  <c r="AM1001" i="2"/>
  <c r="AR998" i="2"/>
  <c r="AP996" i="2"/>
  <c r="AN994" i="2"/>
  <c r="AQ989" i="2"/>
  <c r="AO987" i="2"/>
  <c r="AM985" i="2"/>
  <c r="AR982" i="2"/>
  <c r="AP980" i="2"/>
  <c r="AN978" i="2"/>
  <c r="AQ973" i="2"/>
  <c r="AO971" i="2"/>
  <c r="AM969" i="2"/>
  <c r="AR966" i="2"/>
  <c r="AP964" i="2"/>
  <c r="AN962" i="2"/>
  <c r="AQ957" i="2"/>
  <c r="AO955" i="2"/>
  <c r="AM953" i="2"/>
  <c r="AR950" i="2"/>
  <c r="AP948" i="2"/>
  <c r="AN946" i="2"/>
  <c r="AQ941" i="2"/>
  <c r="AO939" i="2"/>
  <c r="AM937" i="2"/>
  <c r="AR934" i="2"/>
  <c r="AP932" i="2"/>
  <c r="AN930" i="2"/>
  <c r="AQ925" i="2"/>
  <c r="AO923" i="2"/>
  <c r="AM921" i="2"/>
  <c r="AR918" i="2"/>
  <c r="AP916" i="2"/>
  <c r="AN914" i="2"/>
  <c r="AQ909" i="2"/>
  <c r="AO907" i="2"/>
  <c r="AM905" i="2"/>
  <c r="AR902" i="2"/>
  <c r="AQ897" i="2"/>
  <c r="AM895" i="2"/>
  <c r="AL890" i="2"/>
  <c r="AO887" i="2"/>
  <c r="AM882" i="2"/>
  <c r="AO879" i="2"/>
  <c r="AN874" i="2"/>
  <c r="AQ871" i="2"/>
  <c r="AM869" i="2"/>
  <c r="AP866" i="2"/>
  <c r="AR863" i="2"/>
  <c r="AM861" i="2"/>
  <c r="AP858" i="2"/>
  <c r="AL856" i="2"/>
  <c r="AO853" i="2"/>
  <c r="AR850" i="2"/>
  <c r="AN848" i="2"/>
  <c r="AO845" i="2"/>
  <c r="AO842" i="2"/>
  <c r="AO839" i="2"/>
  <c r="AQ835" i="2"/>
  <c r="AQ832" i="2"/>
  <c r="AR825" i="2"/>
  <c r="AR821" i="2"/>
  <c r="AO818" i="2"/>
  <c r="AQ814" i="2"/>
  <c r="AR810" i="2"/>
  <c r="AP807" i="2"/>
  <c r="AP803" i="2"/>
  <c r="AP792" i="2"/>
  <c r="AN789" i="2"/>
  <c r="AN785" i="2"/>
  <c r="AR781" i="2"/>
  <c r="AM778" i="2"/>
  <c r="AL774" i="2"/>
  <c r="AQ769" i="2"/>
  <c r="AM760" i="2"/>
  <c r="AR741" i="2"/>
  <c r="AR734" i="2"/>
  <c r="AQ727" i="2"/>
  <c r="AO719" i="2"/>
  <c r="AM712" i="2"/>
  <c r="AM687" i="2"/>
  <c r="AL662" i="2"/>
  <c r="AP646" i="2"/>
  <c r="AN633" i="2"/>
  <c r="AR604" i="2"/>
  <c r="AR590" i="2"/>
  <c r="AO550" i="2"/>
  <c r="AR433" i="2"/>
  <c r="AN300" i="2"/>
  <c r="AP300" i="2"/>
  <c r="AQ300" i="2"/>
  <c r="AR300" i="2"/>
  <c r="AO300" i="2"/>
  <c r="AL300" i="2"/>
  <c r="AM300" i="2"/>
  <c r="AL779" i="2"/>
  <c r="AN779" i="2"/>
  <c r="AO779" i="2"/>
  <c r="AQ779" i="2"/>
  <c r="AR779" i="2"/>
  <c r="AL443" i="2"/>
  <c r="AM443" i="2"/>
  <c r="AN443" i="2"/>
  <c r="AO443" i="2"/>
  <c r="AP443" i="2"/>
  <c r="AQ443" i="2"/>
  <c r="AR443" i="2"/>
  <c r="AR75" i="2"/>
  <c r="AL75" i="2"/>
  <c r="AM75" i="2"/>
  <c r="AN75" i="2"/>
  <c r="AO75" i="2"/>
  <c r="AP75" i="2"/>
  <c r="AQ75" i="2"/>
  <c r="AL602" i="2"/>
  <c r="AO602" i="2"/>
  <c r="AN602" i="2"/>
  <c r="AP602" i="2"/>
  <c r="AQ602" i="2"/>
  <c r="AR602" i="2"/>
  <c r="AL298" i="2"/>
  <c r="AN298" i="2"/>
  <c r="AO298" i="2"/>
  <c r="AP298" i="2"/>
  <c r="AQ298" i="2"/>
  <c r="AR298" i="2"/>
  <c r="AM298" i="2"/>
  <c r="AL26" i="2"/>
  <c r="AM26" i="2"/>
  <c r="AN26" i="2"/>
  <c r="AO26" i="2"/>
  <c r="AP26" i="2"/>
  <c r="AQ26" i="2"/>
  <c r="AR26" i="2"/>
  <c r="AM900" i="2"/>
  <c r="AP900" i="2"/>
  <c r="AM884" i="2"/>
  <c r="AP884" i="2"/>
  <c r="AM868" i="2"/>
  <c r="AP868" i="2"/>
  <c r="AM852" i="2"/>
  <c r="AP852" i="2"/>
  <c r="AM836" i="2"/>
  <c r="AO836" i="2"/>
  <c r="AP836" i="2"/>
  <c r="AM820" i="2"/>
  <c r="AO820" i="2"/>
  <c r="AP820" i="2"/>
  <c r="AR820" i="2"/>
  <c r="AM804" i="2"/>
  <c r="AO804" i="2"/>
  <c r="AP804" i="2"/>
  <c r="AR804" i="2"/>
  <c r="AM788" i="2"/>
  <c r="AO788" i="2"/>
  <c r="AP788" i="2"/>
  <c r="AR788" i="2"/>
  <c r="AM772" i="2"/>
  <c r="AO772" i="2"/>
  <c r="AP772" i="2"/>
  <c r="AR772" i="2"/>
  <c r="AM756" i="2"/>
  <c r="AO756" i="2"/>
  <c r="AP756" i="2"/>
  <c r="AR756" i="2"/>
  <c r="AM740" i="2"/>
  <c r="AN740" i="2"/>
  <c r="AO740" i="2"/>
  <c r="AP740" i="2"/>
  <c r="AQ740" i="2"/>
  <c r="AR740" i="2"/>
  <c r="AM724" i="2"/>
  <c r="AN724" i="2"/>
  <c r="AO724" i="2"/>
  <c r="AP724" i="2"/>
  <c r="AQ724" i="2"/>
  <c r="AR724" i="2"/>
  <c r="AL708" i="2"/>
  <c r="AM708" i="2"/>
  <c r="AN708" i="2"/>
  <c r="AO708" i="2"/>
  <c r="AP708" i="2"/>
  <c r="AQ708" i="2"/>
  <c r="AR708" i="2"/>
  <c r="AL692" i="2"/>
  <c r="AM692" i="2"/>
  <c r="AN692" i="2"/>
  <c r="AO692" i="2"/>
  <c r="AP692" i="2"/>
  <c r="AQ692" i="2"/>
  <c r="AR692" i="2"/>
  <c r="AL676" i="2"/>
  <c r="AM676" i="2"/>
  <c r="AN676" i="2"/>
  <c r="AO676" i="2"/>
  <c r="AP676" i="2"/>
  <c r="AQ676" i="2"/>
  <c r="AR676" i="2"/>
  <c r="AL660" i="2"/>
  <c r="AM660" i="2"/>
  <c r="AN660" i="2"/>
  <c r="AO660" i="2"/>
  <c r="AP660" i="2"/>
  <c r="AQ660" i="2"/>
  <c r="AR660" i="2"/>
  <c r="AM644" i="2"/>
  <c r="AN644" i="2"/>
  <c r="AO644" i="2"/>
  <c r="AP644" i="2"/>
  <c r="AQ644" i="2"/>
  <c r="AR644" i="2"/>
  <c r="AO628" i="2"/>
  <c r="AP628" i="2"/>
  <c r="AQ628" i="2"/>
  <c r="AR628" i="2"/>
  <c r="AQ612" i="2"/>
  <c r="AR612" i="2"/>
  <c r="AL612" i="2"/>
  <c r="AM612" i="2"/>
  <c r="AL596" i="2"/>
  <c r="AM596" i="2"/>
  <c r="AN596" i="2"/>
  <c r="AO596" i="2"/>
  <c r="AL580" i="2"/>
  <c r="AM580" i="2"/>
  <c r="AN580" i="2"/>
  <c r="AO580" i="2"/>
  <c r="AP580" i="2"/>
  <c r="AL564" i="2"/>
  <c r="AO564" i="2"/>
  <c r="AP564" i="2"/>
  <c r="AM564" i="2"/>
  <c r="AN564" i="2"/>
  <c r="AQ564" i="2"/>
  <c r="AR564" i="2"/>
  <c r="AL548" i="2"/>
  <c r="AN548" i="2"/>
  <c r="AO548" i="2"/>
  <c r="AP548" i="2"/>
  <c r="AM548" i="2"/>
  <c r="AQ548" i="2"/>
  <c r="AR548" i="2"/>
  <c r="AL532" i="2"/>
  <c r="AM532" i="2"/>
  <c r="AN532" i="2"/>
  <c r="AO532" i="2"/>
  <c r="AP532" i="2"/>
  <c r="AQ532" i="2"/>
  <c r="AR532" i="2"/>
  <c r="AL516" i="2"/>
  <c r="AM516" i="2"/>
  <c r="AN516" i="2"/>
  <c r="AO516" i="2"/>
  <c r="AP516" i="2"/>
  <c r="AQ516" i="2"/>
  <c r="AR516" i="2"/>
  <c r="AL500" i="2"/>
  <c r="AM500" i="2"/>
  <c r="AN500" i="2"/>
  <c r="AO500" i="2"/>
  <c r="AP500" i="2"/>
  <c r="AQ500" i="2"/>
  <c r="AR500" i="2"/>
  <c r="AL484" i="2"/>
  <c r="AM484" i="2"/>
  <c r="AN484" i="2"/>
  <c r="AO484" i="2"/>
  <c r="AP484" i="2"/>
  <c r="AQ484" i="2"/>
  <c r="AR484" i="2"/>
  <c r="AL468" i="2"/>
  <c r="AM468" i="2"/>
  <c r="AN468" i="2"/>
  <c r="AO468" i="2"/>
  <c r="AP468" i="2"/>
  <c r="AQ468" i="2"/>
  <c r="AR468" i="2"/>
  <c r="AL452" i="2"/>
  <c r="AM452" i="2"/>
  <c r="AN452" i="2"/>
  <c r="AO452" i="2"/>
  <c r="AP452" i="2"/>
  <c r="AQ452" i="2"/>
  <c r="AR452" i="2"/>
  <c r="AP436" i="2"/>
  <c r="AQ436" i="2"/>
  <c r="AR436" i="2"/>
  <c r="AL436" i="2"/>
  <c r="AM436" i="2"/>
  <c r="AN436" i="2"/>
  <c r="AO436" i="2"/>
  <c r="AR420" i="2"/>
  <c r="AL420" i="2"/>
  <c r="AM420" i="2"/>
  <c r="AN420" i="2"/>
  <c r="AQ420" i="2"/>
  <c r="AL404" i="2"/>
  <c r="AM404" i="2"/>
  <c r="AN404" i="2"/>
  <c r="AO404" i="2"/>
  <c r="AP404" i="2"/>
  <c r="AQ404" i="2"/>
  <c r="AQ388" i="2"/>
  <c r="AL388" i="2"/>
  <c r="AM388" i="2"/>
  <c r="AN388" i="2"/>
  <c r="AO388" i="2"/>
  <c r="AP388" i="2"/>
  <c r="AR388" i="2"/>
  <c r="AQ372" i="2"/>
  <c r="AL372" i="2"/>
  <c r="AM372" i="2"/>
  <c r="AN372" i="2"/>
  <c r="AO372" i="2"/>
  <c r="AP372" i="2"/>
  <c r="AR372" i="2"/>
  <c r="AQ356" i="2"/>
  <c r="AR356" i="2"/>
  <c r="AL356" i="2"/>
  <c r="AM356" i="2"/>
  <c r="AN356" i="2"/>
  <c r="AQ340" i="2"/>
  <c r="AN340" i="2"/>
  <c r="AO340" i="2"/>
  <c r="AP340" i="2"/>
  <c r="AR340" i="2"/>
  <c r="AQ324" i="2"/>
  <c r="AL324" i="2"/>
  <c r="AM324" i="2"/>
  <c r="AN324" i="2"/>
  <c r="AO324" i="2"/>
  <c r="AP324" i="2"/>
  <c r="AR324" i="2"/>
  <c r="AQ308" i="2"/>
  <c r="AL308" i="2"/>
  <c r="AM308" i="2"/>
  <c r="AN308" i="2"/>
  <c r="AO308" i="2"/>
  <c r="AP308" i="2"/>
  <c r="AR308" i="2"/>
  <c r="AQ292" i="2"/>
  <c r="AL292" i="2"/>
  <c r="AM292" i="2"/>
  <c r="AN292" i="2"/>
  <c r="AO292" i="2"/>
  <c r="AP292" i="2"/>
  <c r="AR292" i="2"/>
  <c r="AQ276" i="2"/>
  <c r="AL276" i="2"/>
  <c r="AM276" i="2"/>
  <c r="AN276" i="2"/>
  <c r="AO276" i="2"/>
  <c r="AP276" i="2"/>
  <c r="AR276" i="2"/>
  <c r="AQ260" i="2"/>
  <c r="AL260" i="2"/>
  <c r="AM260" i="2"/>
  <c r="AN260" i="2"/>
  <c r="AO260" i="2"/>
  <c r="AP260" i="2"/>
  <c r="AR260" i="2"/>
  <c r="AQ244" i="2"/>
  <c r="AR244" i="2"/>
  <c r="AL244" i="2"/>
  <c r="AM244" i="2"/>
  <c r="AN244" i="2"/>
  <c r="AO244" i="2"/>
  <c r="AP244" i="2"/>
  <c r="AQ228" i="2"/>
  <c r="AR228" i="2"/>
  <c r="AL228" i="2"/>
  <c r="AM228" i="2"/>
  <c r="AN228" i="2"/>
  <c r="AO228" i="2"/>
  <c r="AP228" i="2"/>
  <c r="AQ212" i="2"/>
  <c r="AR212" i="2"/>
  <c r="AL212" i="2"/>
  <c r="AM212" i="2"/>
  <c r="AN212" i="2"/>
  <c r="AO212" i="2"/>
  <c r="AP212" i="2"/>
  <c r="AL196" i="2"/>
  <c r="AM196" i="2"/>
  <c r="AN196" i="2"/>
  <c r="AO196" i="2"/>
  <c r="AP196" i="2"/>
  <c r="AQ196" i="2"/>
  <c r="AR196" i="2"/>
  <c r="AR180" i="2"/>
  <c r="AL180" i="2"/>
  <c r="AM180" i="2"/>
  <c r="AN180" i="2"/>
  <c r="AO180" i="2"/>
  <c r="AP180" i="2"/>
  <c r="AQ180" i="2"/>
  <c r="AL164" i="2"/>
  <c r="AM164" i="2"/>
  <c r="AO164" i="2"/>
  <c r="AN164" i="2"/>
  <c r="AP164" i="2"/>
  <c r="AQ164" i="2"/>
  <c r="AR164" i="2"/>
  <c r="AL148" i="2"/>
  <c r="AM148" i="2"/>
  <c r="AO148" i="2"/>
  <c r="AQ148" i="2"/>
  <c r="AR148" i="2"/>
  <c r="AN148" i="2"/>
  <c r="AP148" i="2"/>
  <c r="AL132" i="2"/>
  <c r="AM132" i="2"/>
  <c r="AO132" i="2"/>
  <c r="AN132" i="2"/>
  <c r="AP132" i="2"/>
  <c r="AQ132" i="2"/>
  <c r="AR132" i="2"/>
  <c r="AL116" i="2"/>
  <c r="AM116" i="2"/>
  <c r="AN116" i="2"/>
  <c r="AO116" i="2"/>
  <c r="AP116" i="2"/>
  <c r="AQ116" i="2"/>
  <c r="AR116" i="2"/>
  <c r="AL100" i="2"/>
  <c r="AM100" i="2"/>
  <c r="AN100" i="2"/>
  <c r="AO100" i="2"/>
  <c r="AP100" i="2"/>
  <c r="AQ100" i="2"/>
  <c r="AR100" i="2"/>
  <c r="AL84" i="2"/>
  <c r="AM84" i="2"/>
  <c r="AN84" i="2"/>
  <c r="AO84" i="2"/>
  <c r="AP84" i="2"/>
  <c r="AQ84" i="2"/>
  <c r="AR84" i="2"/>
  <c r="AL68" i="2"/>
  <c r="AM68" i="2"/>
  <c r="AN68" i="2"/>
  <c r="AO68" i="2"/>
  <c r="AP68" i="2"/>
  <c r="AQ68" i="2"/>
  <c r="AR68" i="2"/>
  <c r="AL52" i="2"/>
  <c r="AM52" i="2"/>
  <c r="AN52" i="2"/>
  <c r="AO52" i="2"/>
  <c r="AP52" i="2"/>
  <c r="AQ52" i="2"/>
  <c r="AR52" i="2"/>
  <c r="AL36" i="2"/>
  <c r="AM36" i="2"/>
  <c r="AN36" i="2"/>
  <c r="AO36" i="2"/>
  <c r="AP36" i="2"/>
  <c r="AQ36" i="2"/>
  <c r="AR36" i="2"/>
  <c r="AL20" i="2"/>
  <c r="AM20" i="2"/>
  <c r="AN20" i="2"/>
  <c r="AO20" i="2"/>
  <c r="AP20" i="2"/>
  <c r="AQ20" i="2"/>
  <c r="AR20" i="2"/>
  <c r="AL4" i="2"/>
  <c r="AM4" i="2"/>
  <c r="AN4" i="2"/>
  <c r="AO4" i="2"/>
  <c r="AP4" i="2"/>
  <c r="AQ4" i="2"/>
  <c r="AR4" i="2"/>
  <c r="AP1053" i="2"/>
  <c r="AN1051" i="2"/>
  <c r="AQ1046" i="2"/>
  <c r="AO1044" i="2"/>
  <c r="AM1042" i="2"/>
  <c r="AR1039" i="2"/>
  <c r="AP1037" i="2"/>
  <c r="AN1035" i="2"/>
  <c r="AQ1030" i="2"/>
  <c r="AO1028" i="2"/>
  <c r="AM1026" i="2"/>
  <c r="AR1023" i="2"/>
  <c r="AP1021" i="2"/>
  <c r="AN1019" i="2"/>
  <c r="AQ1014" i="2"/>
  <c r="AO1012" i="2"/>
  <c r="AM1010" i="2"/>
  <c r="AR1007" i="2"/>
  <c r="AP1005" i="2"/>
  <c r="AN1003" i="2"/>
  <c r="AQ998" i="2"/>
  <c r="AO996" i="2"/>
  <c r="AM994" i="2"/>
  <c r="AR991" i="2"/>
  <c r="AP989" i="2"/>
  <c r="AN987" i="2"/>
  <c r="AQ982" i="2"/>
  <c r="AO980" i="2"/>
  <c r="AM978" i="2"/>
  <c r="AR975" i="2"/>
  <c r="AP973" i="2"/>
  <c r="AN971" i="2"/>
  <c r="AQ966" i="2"/>
  <c r="AO964" i="2"/>
  <c r="AM962" i="2"/>
  <c r="AR959" i="2"/>
  <c r="AP957" i="2"/>
  <c r="AN955" i="2"/>
  <c r="AQ950" i="2"/>
  <c r="AO948" i="2"/>
  <c r="AM946" i="2"/>
  <c r="AR943" i="2"/>
  <c r="AP941" i="2"/>
  <c r="AN939" i="2"/>
  <c r="AQ934" i="2"/>
  <c r="AO932" i="2"/>
  <c r="AM930" i="2"/>
  <c r="AR927" i="2"/>
  <c r="AP925" i="2"/>
  <c r="AN923" i="2"/>
  <c r="AQ918" i="2"/>
  <c r="AO916" i="2"/>
  <c r="AM914" i="2"/>
  <c r="AR911" i="2"/>
  <c r="AP909" i="2"/>
  <c r="AN907" i="2"/>
  <c r="AQ902" i="2"/>
  <c r="AN900" i="2"/>
  <c r="AP897" i="2"/>
  <c r="AL895" i="2"/>
  <c r="AR889" i="2"/>
  <c r="AN887" i="2"/>
  <c r="AQ884" i="2"/>
  <c r="AL882" i="2"/>
  <c r="AN879" i="2"/>
  <c r="AM874" i="2"/>
  <c r="AP871" i="2"/>
  <c r="AO866" i="2"/>
  <c r="AQ863" i="2"/>
  <c r="AO858" i="2"/>
  <c r="AR855" i="2"/>
  <c r="AN853" i="2"/>
  <c r="AQ850" i="2"/>
  <c r="AM848" i="2"/>
  <c r="AM845" i="2"/>
  <c r="AN842" i="2"/>
  <c r="AM839" i="2"/>
  <c r="AP835" i="2"/>
  <c r="AP832" i="2"/>
  <c r="AQ825" i="2"/>
  <c r="AQ821" i="2"/>
  <c r="AP814" i="2"/>
  <c r="AP810" i="2"/>
  <c r="AO807" i="2"/>
  <c r="AO803" i="2"/>
  <c r="AQ799" i="2"/>
  <c r="AN792" i="2"/>
  <c r="AM789" i="2"/>
  <c r="AM785" i="2"/>
  <c r="AO781" i="2"/>
  <c r="AL778" i="2"/>
  <c r="AR773" i="2"/>
  <c r="AO769" i="2"/>
  <c r="AL760" i="2"/>
  <c r="AO754" i="2"/>
  <c r="AQ741" i="2"/>
  <c r="AN726" i="2"/>
  <c r="AM719" i="2"/>
  <c r="AL712" i="2"/>
  <c r="AP698" i="2"/>
  <c r="AO646" i="2"/>
  <c r="AM633" i="2"/>
  <c r="AQ617" i="2"/>
  <c r="AP604" i="2"/>
  <c r="AL550" i="2"/>
  <c r="AP489" i="2"/>
  <c r="AQ433" i="2"/>
  <c r="AO356" i="2"/>
  <c r="AL444" i="2"/>
  <c r="AM444" i="2"/>
  <c r="AN444" i="2"/>
  <c r="AO444" i="2"/>
  <c r="AP444" i="2"/>
  <c r="AQ444" i="2"/>
  <c r="AR444" i="2"/>
  <c r="AL220" i="2"/>
  <c r="AM220" i="2"/>
  <c r="AN220" i="2"/>
  <c r="AO220" i="2"/>
  <c r="AP220" i="2"/>
  <c r="AQ220" i="2"/>
  <c r="AR220" i="2"/>
  <c r="AL44" i="2"/>
  <c r="AM44" i="2"/>
  <c r="AN44" i="2"/>
  <c r="AO44" i="2"/>
  <c r="AP44" i="2"/>
  <c r="AQ44" i="2"/>
  <c r="AR44" i="2"/>
  <c r="AL763" i="2"/>
  <c r="AN763" i="2"/>
  <c r="AO763" i="2"/>
  <c r="AQ763" i="2"/>
  <c r="AR763" i="2"/>
  <c r="AO571" i="2"/>
  <c r="AP571" i="2"/>
  <c r="AQ571" i="2"/>
  <c r="AR571" i="2"/>
  <c r="AP379" i="2"/>
  <c r="AR379" i="2"/>
  <c r="AL379" i="2"/>
  <c r="AM379" i="2"/>
  <c r="AN379" i="2"/>
  <c r="AO379" i="2"/>
  <c r="AQ379" i="2"/>
  <c r="AP203" i="2"/>
  <c r="AQ203" i="2"/>
  <c r="AR203" i="2"/>
  <c r="AL203" i="2"/>
  <c r="AM203" i="2"/>
  <c r="AN203" i="2"/>
  <c r="AO203" i="2"/>
  <c r="AR27" i="2"/>
  <c r="AL27" i="2"/>
  <c r="AM27" i="2"/>
  <c r="AN27" i="2"/>
  <c r="AO27" i="2"/>
  <c r="AP27" i="2"/>
  <c r="AQ27" i="2"/>
  <c r="AL618" i="2"/>
  <c r="AO618" i="2"/>
  <c r="AM618" i="2"/>
  <c r="AN618" i="2"/>
  <c r="AP618" i="2"/>
  <c r="AQ618" i="2"/>
  <c r="AR618" i="2"/>
  <c r="AL394" i="2"/>
  <c r="AR394" i="2"/>
  <c r="AM394" i="2"/>
  <c r="AN394" i="2"/>
  <c r="AO394" i="2"/>
  <c r="AP394" i="2"/>
  <c r="AQ394" i="2"/>
  <c r="AL234" i="2"/>
  <c r="AM234" i="2"/>
  <c r="AN234" i="2"/>
  <c r="AO234" i="2"/>
  <c r="AP234" i="2"/>
  <c r="AQ234" i="2"/>
  <c r="AR234" i="2"/>
  <c r="AL42" i="2"/>
  <c r="AM42" i="2"/>
  <c r="AN42" i="2"/>
  <c r="AO42" i="2"/>
  <c r="AP42" i="2"/>
  <c r="AQ42" i="2"/>
  <c r="AR42" i="2"/>
  <c r="AP859" i="2"/>
  <c r="AR771" i="2"/>
  <c r="AL771" i="2"/>
  <c r="AN771" i="2"/>
  <c r="AR755" i="2"/>
  <c r="AL755" i="2"/>
  <c r="AN755" i="2"/>
  <c r="AR739" i="2"/>
  <c r="AL739" i="2"/>
  <c r="AN739" i="2"/>
  <c r="AR723" i="2"/>
  <c r="AL723" i="2"/>
  <c r="AN723" i="2"/>
  <c r="AR707" i="2"/>
  <c r="AL707" i="2"/>
  <c r="AM707" i="2"/>
  <c r="AN707" i="2"/>
  <c r="AR691" i="2"/>
  <c r="AL691" i="2"/>
  <c r="AM691" i="2"/>
  <c r="AN691" i="2"/>
  <c r="AM675" i="2"/>
  <c r="AP675" i="2"/>
  <c r="AO675" i="2"/>
  <c r="AQ675" i="2"/>
  <c r="AR675" i="2"/>
  <c r="AM659" i="2"/>
  <c r="AP659" i="2"/>
  <c r="AR659" i="2"/>
  <c r="AL659" i="2"/>
  <c r="AM643" i="2"/>
  <c r="AP643" i="2"/>
  <c r="AL643" i="2"/>
  <c r="AN643" i="2"/>
  <c r="AO643" i="2"/>
  <c r="AM627" i="2"/>
  <c r="AP627" i="2"/>
  <c r="AL627" i="2"/>
  <c r="AN627" i="2"/>
  <c r="AO627" i="2"/>
  <c r="AQ627" i="2"/>
  <c r="AR627" i="2"/>
  <c r="AM611" i="2"/>
  <c r="AP611" i="2"/>
  <c r="AL611" i="2"/>
  <c r="AN611" i="2"/>
  <c r="AO611" i="2"/>
  <c r="AQ611" i="2"/>
  <c r="AR611" i="2"/>
  <c r="AM595" i="2"/>
  <c r="AP595" i="2"/>
  <c r="AL595" i="2"/>
  <c r="AN595" i="2"/>
  <c r="AO595" i="2"/>
  <c r="AQ595" i="2"/>
  <c r="AR595" i="2"/>
  <c r="AM579" i="2"/>
  <c r="AP579" i="2"/>
  <c r="AR579" i="2"/>
  <c r="AL579" i="2"/>
  <c r="AN579" i="2"/>
  <c r="AO579" i="2"/>
  <c r="AQ579" i="2"/>
  <c r="AM563" i="2"/>
  <c r="AP563" i="2"/>
  <c r="AR563" i="2"/>
  <c r="AL563" i="2"/>
  <c r="AM547" i="2"/>
  <c r="AP547" i="2"/>
  <c r="AR547" i="2"/>
  <c r="AL547" i="2"/>
  <c r="AN547" i="2"/>
  <c r="AO547" i="2"/>
  <c r="AQ547" i="2"/>
  <c r="AM531" i="2"/>
  <c r="AP531" i="2"/>
  <c r="AR531" i="2"/>
  <c r="AL531" i="2"/>
  <c r="AN531" i="2"/>
  <c r="AO531" i="2"/>
  <c r="AQ531" i="2"/>
  <c r="AM515" i="2"/>
  <c r="AP515" i="2"/>
  <c r="AR515" i="2"/>
  <c r="AL515" i="2"/>
  <c r="AN515" i="2"/>
  <c r="AO515" i="2"/>
  <c r="AQ515" i="2"/>
  <c r="AM499" i="2"/>
  <c r="AN499" i="2"/>
  <c r="AP499" i="2"/>
  <c r="AQ499" i="2"/>
  <c r="AR499" i="2"/>
  <c r="AL499" i="2"/>
  <c r="AO499" i="2"/>
  <c r="AM483" i="2"/>
  <c r="AN483" i="2"/>
  <c r="AP483" i="2"/>
  <c r="AQ483" i="2"/>
  <c r="AR483" i="2"/>
  <c r="AL483" i="2"/>
  <c r="AO483" i="2"/>
  <c r="AL467" i="2"/>
  <c r="AM467" i="2"/>
  <c r="AN467" i="2"/>
  <c r="AO467" i="2"/>
  <c r="AP467" i="2"/>
  <c r="AQ467" i="2"/>
  <c r="AR467" i="2"/>
  <c r="AL451" i="2"/>
  <c r="AM451" i="2"/>
  <c r="AN451" i="2"/>
  <c r="AO451" i="2"/>
  <c r="AP451" i="2"/>
  <c r="AQ451" i="2"/>
  <c r="AR451" i="2"/>
  <c r="AM435" i="2"/>
  <c r="AL435" i="2"/>
  <c r="AN435" i="2"/>
  <c r="AO435" i="2"/>
  <c r="AP435" i="2"/>
  <c r="AQ435" i="2"/>
  <c r="AR435" i="2"/>
  <c r="AM419" i="2"/>
  <c r="AL419" i="2"/>
  <c r="AN419" i="2"/>
  <c r="AO419" i="2"/>
  <c r="AP419" i="2"/>
  <c r="AQ419" i="2"/>
  <c r="AR419" i="2"/>
  <c r="AM403" i="2"/>
  <c r="AL403" i="2"/>
  <c r="AN403" i="2"/>
  <c r="AO403" i="2"/>
  <c r="AP403" i="2"/>
  <c r="AQ403" i="2"/>
  <c r="AR403" i="2"/>
  <c r="AM387" i="2"/>
  <c r="AP387" i="2"/>
  <c r="AL387" i="2"/>
  <c r="AN387" i="2"/>
  <c r="AO387" i="2"/>
  <c r="AQ387" i="2"/>
  <c r="AR387" i="2"/>
  <c r="AM371" i="2"/>
  <c r="AO371" i="2"/>
  <c r="AP371" i="2"/>
  <c r="AL371" i="2"/>
  <c r="AN371" i="2"/>
  <c r="AQ371" i="2"/>
  <c r="AR371" i="2"/>
  <c r="AM355" i="2"/>
  <c r="AO355" i="2"/>
  <c r="AP355" i="2"/>
  <c r="AL355" i="2"/>
  <c r="AN355" i="2"/>
  <c r="AQ355" i="2"/>
  <c r="AR355" i="2"/>
  <c r="AM339" i="2"/>
  <c r="AO339" i="2"/>
  <c r="AP339" i="2"/>
  <c r="AL339" i="2"/>
  <c r="AN339" i="2"/>
  <c r="AQ339" i="2"/>
  <c r="AM323" i="2"/>
  <c r="AO323" i="2"/>
  <c r="AP323" i="2"/>
  <c r="AQ323" i="2"/>
  <c r="AR323" i="2"/>
  <c r="AL323" i="2"/>
  <c r="AN323" i="2"/>
  <c r="AM307" i="2"/>
  <c r="AO307" i="2"/>
  <c r="AP307" i="2"/>
  <c r="AQ307" i="2"/>
  <c r="AR307" i="2"/>
  <c r="AL307" i="2"/>
  <c r="AN307" i="2"/>
  <c r="AM291" i="2"/>
  <c r="AN291" i="2"/>
  <c r="AO291" i="2"/>
  <c r="AP291" i="2"/>
  <c r="AQ291" i="2"/>
  <c r="AR291" i="2"/>
  <c r="AL291" i="2"/>
  <c r="AM275" i="2"/>
  <c r="AN275" i="2"/>
  <c r="AO275" i="2"/>
  <c r="AP275" i="2"/>
  <c r="AQ275" i="2"/>
  <c r="AR275" i="2"/>
  <c r="AL275" i="2"/>
  <c r="AL259" i="2"/>
  <c r="AM259" i="2"/>
  <c r="AN259" i="2"/>
  <c r="AO259" i="2"/>
  <c r="AP259" i="2"/>
  <c r="AQ259" i="2"/>
  <c r="AR259" i="2"/>
  <c r="AL243" i="2"/>
  <c r="AM243" i="2"/>
  <c r="AN243" i="2"/>
  <c r="AO243" i="2"/>
  <c r="AP243" i="2"/>
  <c r="AQ243" i="2"/>
  <c r="AR243" i="2"/>
  <c r="AL227" i="2"/>
  <c r="AM227" i="2"/>
  <c r="AN227" i="2"/>
  <c r="AO227" i="2"/>
  <c r="AP227" i="2"/>
  <c r="AQ227" i="2"/>
  <c r="AR227" i="2"/>
  <c r="AL211" i="2"/>
  <c r="AM211" i="2"/>
  <c r="AN211" i="2"/>
  <c r="AO211" i="2"/>
  <c r="AP211" i="2"/>
  <c r="AQ211" i="2"/>
  <c r="AR211" i="2"/>
  <c r="AL195" i="2"/>
  <c r="AN195" i="2"/>
  <c r="AO195" i="2"/>
  <c r="AQ195" i="2"/>
  <c r="AR195" i="2"/>
  <c r="AM195" i="2"/>
  <c r="AP195" i="2"/>
  <c r="AL179" i="2"/>
  <c r="AN179" i="2"/>
  <c r="AO179" i="2"/>
  <c r="AQ179" i="2"/>
  <c r="AR179" i="2"/>
  <c r="AM179" i="2"/>
  <c r="AP179" i="2"/>
  <c r="AL163" i="2"/>
  <c r="AN163" i="2"/>
  <c r="AO163" i="2"/>
  <c r="AQ163" i="2"/>
  <c r="AR163" i="2"/>
  <c r="AM163" i="2"/>
  <c r="AP163" i="2"/>
  <c r="AL147" i="2"/>
  <c r="AM147" i="2"/>
  <c r="AN147" i="2"/>
  <c r="AO147" i="2"/>
  <c r="AP147" i="2"/>
  <c r="AQ147" i="2"/>
  <c r="AR147" i="2"/>
  <c r="AL131" i="2"/>
  <c r="AM131" i="2"/>
  <c r="AN131" i="2"/>
  <c r="AO131" i="2"/>
  <c r="AP131" i="2"/>
  <c r="AQ131" i="2"/>
  <c r="AR131" i="2"/>
  <c r="AL115" i="2"/>
  <c r="AM115" i="2"/>
  <c r="AN115" i="2"/>
  <c r="AO115" i="2"/>
  <c r="AP115" i="2"/>
  <c r="AQ115" i="2"/>
  <c r="AR115" i="2"/>
  <c r="AL99" i="2"/>
  <c r="AM99" i="2"/>
  <c r="AN99" i="2"/>
  <c r="AO99" i="2"/>
  <c r="AP99" i="2"/>
  <c r="AQ99" i="2"/>
  <c r="AR99" i="2"/>
  <c r="AL83" i="2"/>
  <c r="AM83" i="2"/>
  <c r="AN83" i="2"/>
  <c r="AO83" i="2"/>
  <c r="AP83" i="2"/>
  <c r="AQ83" i="2"/>
  <c r="AR83" i="2"/>
  <c r="AL67" i="2"/>
  <c r="AM67" i="2"/>
  <c r="AN67" i="2"/>
  <c r="AO67" i="2"/>
  <c r="AP67" i="2"/>
  <c r="AQ67" i="2"/>
  <c r="AR67" i="2"/>
  <c r="AL51" i="2"/>
  <c r="AM51" i="2"/>
  <c r="AN51" i="2"/>
  <c r="AO51" i="2"/>
  <c r="AP51" i="2"/>
  <c r="AQ51" i="2"/>
  <c r="AR51" i="2"/>
  <c r="AL35" i="2"/>
  <c r="AM35" i="2"/>
  <c r="AN35" i="2"/>
  <c r="AO35" i="2"/>
  <c r="AP35" i="2"/>
  <c r="AQ35" i="2"/>
  <c r="AR35" i="2"/>
  <c r="AL19" i="2"/>
  <c r="AM19" i="2"/>
  <c r="AN19" i="2"/>
  <c r="AO19" i="2"/>
  <c r="AP19" i="2"/>
  <c r="AQ19" i="2"/>
  <c r="AR19" i="2"/>
  <c r="AO1053" i="2"/>
  <c r="AM1051" i="2"/>
  <c r="AR1048" i="2"/>
  <c r="AP1046" i="2"/>
  <c r="AN1044" i="2"/>
  <c r="AQ1039" i="2"/>
  <c r="AO1037" i="2"/>
  <c r="AM1035" i="2"/>
  <c r="AR1032" i="2"/>
  <c r="AP1030" i="2"/>
  <c r="AN1028" i="2"/>
  <c r="AQ1023" i="2"/>
  <c r="AO1021" i="2"/>
  <c r="AM1019" i="2"/>
  <c r="AR1016" i="2"/>
  <c r="AP1014" i="2"/>
  <c r="AN1012" i="2"/>
  <c r="AQ1007" i="2"/>
  <c r="AO1005" i="2"/>
  <c r="AM1003" i="2"/>
  <c r="AR1000" i="2"/>
  <c r="AP998" i="2"/>
  <c r="AN996" i="2"/>
  <c r="AQ991" i="2"/>
  <c r="AO989" i="2"/>
  <c r="AM987" i="2"/>
  <c r="AR984" i="2"/>
  <c r="AP982" i="2"/>
  <c r="AN980" i="2"/>
  <c r="AQ975" i="2"/>
  <c r="AO973" i="2"/>
  <c r="AM971" i="2"/>
  <c r="AR968" i="2"/>
  <c r="AP966" i="2"/>
  <c r="AN964" i="2"/>
  <c r="AQ959" i="2"/>
  <c r="AO957" i="2"/>
  <c r="AM955" i="2"/>
  <c r="AR952" i="2"/>
  <c r="AP950" i="2"/>
  <c r="AN948" i="2"/>
  <c r="AQ943" i="2"/>
  <c r="AO941" i="2"/>
  <c r="AM939" i="2"/>
  <c r="AR936" i="2"/>
  <c r="AP934" i="2"/>
  <c r="AN932" i="2"/>
  <c r="AQ927" i="2"/>
  <c r="AO925" i="2"/>
  <c r="AM923" i="2"/>
  <c r="AR920" i="2"/>
  <c r="AP918" i="2"/>
  <c r="AN916" i="2"/>
  <c r="AQ911" i="2"/>
  <c r="AO909" i="2"/>
  <c r="AM907" i="2"/>
  <c r="AR904" i="2"/>
  <c r="AP902" i="2"/>
  <c r="AL900" i="2"/>
  <c r="AO897" i="2"/>
  <c r="AR894" i="2"/>
  <c r="AQ889" i="2"/>
  <c r="AM887" i="2"/>
  <c r="AO884" i="2"/>
  <c r="AQ881" i="2"/>
  <c r="AM879" i="2"/>
  <c r="AO871" i="2"/>
  <c r="AR868" i="2"/>
  <c r="AM866" i="2"/>
  <c r="AO863" i="2"/>
  <c r="AN858" i="2"/>
  <c r="AQ855" i="2"/>
  <c r="AM853" i="2"/>
  <c r="AP850" i="2"/>
  <c r="AR847" i="2"/>
  <c r="AM842" i="2"/>
  <c r="AL839" i="2"/>
  <c r="AO835" i="2"/>
  <c r="AN832" i="2"/>
  <c r="AN825" i="2"/>
  <c r="AP821" i="2"/>
  <c r="AQ817" i="2"/>
  <c r="AO814" i="2"/>
  <c r="AO810" i="2"/>
  <c r="AL807" i="2"/>
  <c r="AN803" i="2"/>
  <c r="AO799" i="2"/>
  <c r="AM792" i="2"/>
  <c r="AQ788" i="2"/>
  <c r="AR777" i="2"/>
  <c r="AQ773" i="2"/>
  <c r="AN769" i="2"/>
  <c r="AQ759" i="2"/>
  <c r="AO741" i="2"/>
  <c r="AL726" i="2"/>
  <c r="AL710" i="2"/>
  <c r="AO698" i="2"/>
  <c r="AP672" i="2"/>
  <c r="AO659" i="2"/>
  <c r="AN646" i="2"/>
  <c r="AR630" i="2"/>
  <c r="AP617" i="2"/>
  <c r="AQ587" i="2"/>
  <c r="AM571" i="2"/>
  <c r="AQ549" i="2"/>
  <c r="AP519" i="2"/>
  <c r="AO489" i="2"/>
  <c r="AM340" i="2"/>
  <c r="AL508" i="2"/>
  <c r="AN508" i="2"/>
  <c r="AQ508" i="2"/>
  <c r="AM508" i="2"/>
  <c r="AN316" i="2"/>
  <c r="AP316" i="2"/>
  <c r="AQ316" i="2"/>
  <c r="AR316" i="2"/>
  <c r="AM316" i="2"/>
  <c r="AO316" i="2"/>
  <c r="AL316" i="2"/>
  <c r="AM140" i="2"/>
  <c r="AN140" i="2"/>
  <c r="AO140" i="2"/>
  <c r="AP140" i="2"/>
  <c r="AQ140" i="2"/>
  <c r="AR140" i="2"/>
  <c r="AP508" i="2"/>
  <c r="AL843" i="2"/>
  <c r="AN843" i="2"/>
  <c r="AO843" i="2"/>
  <c r="AL699" i="2"/>
  <c r="AM699" i="2"/>
  <c r="AN699" i="2"/>
  <c r="AO699" i="2"/>
  <c r="AP699" i="2"/>
  <c r="AQ699" i="2"/>
  <c r="AR699" i="2"/>
  <c r="AM555" i="2"/>
  <c r="AN555" i="2"/>
  <c r="AO555" i="2"/>
  <c r="AP555" i="2"/>
  <c r="AQ555" i="2"/>
  <c r="AR555" i="2"/>
  <c r="AR411" i="2"/>
  <c r="AL411" i="2"/>
  <c r="AM411" i="2"/>
  <c r="AN411" i="2"/>
  <c r="AO411" i="2"/>
  <c r="AP411" i="2"/>
  <c r="AQ411" i="2"/>
  <c r="AP219" i="2"/>
  <c r="AQ219" i="2"/>
  <c r="AR219" i="2"/>
  <c r="AL219" i="2"/>
  <c r="AM219" i="2"/>
  <c r="AN219" i="2"/>
  <c r="AO219" i="2"/>
  <c r="AR43" i="2"/>
  <c r="AL43" i="2"/>
  <c r="AM43" i="2"/>
  <c r="AN43" i="2"/>
  <c r="AO43" i="2"/>
  <c r="AP43" i="2"/>
  <c r="AQ43" i="2"/>
  <c r="AP779" i="2"/>
  <c r="AQ746" i="2"/>
  <c r="AM746" i="2"/>
  <c r="AL538" i="2"/>
  <c r="AO538" i="2"/>
  <c r="AQ538" i="2"/>
  <c r="AR538" i="2"/>
  <c r="AM538" i="2"/>
  <c r="AN538" i="2"/>
  <c r="AP538" i="2"/>
  <c r="AL314" i="2"/>
  <c r="AN314" i="2"/>
  <c r="AO314" i="2"/>
  <c r="AP314" i="2"/>
  <c r="AQ314" i="2"/>
  <c r="AR314" i="2"/>
  <c r="AM314" i="2"/>
  <c r="AL90" i="2"/>
  <c r="AM90" i="2"/>
  <c r="AN90" i="2"/>
  <c r="AO90" i="2"/>
  <c r="AP90" i="2"/>
  <c r="AQ90" i="2"/>
  <c r="AR90" i="2"/>
  <c r="AM834" i="2"/>
  <c r="AN834" i="2"/>
  <c r="AQ834" i="2"/>
  <c r="AM818" i="2"/>
  <c r="AN818" i="2"/>
  <c r="AP818" i="2"/>
  <c r="AQ818" i="2"/>
  <c r="AM802" i="2"/>
  <c r="AN802" i="2"/>
  <c r="AP802" i="2"/>
  <c r="AQ802" i="2"/>
  <c r="AM786" i="2"/>
  <c r="AN786" i="2"/>
  <c r="AP786" i="2"/>
  <c r="AQ786" i="2"/>
  <c r="AM770" i="2"/>
  <c r="AN770" i="2"/>
  <c r="AP770" i="2"/>
  <c r="AQ770" i="2"/>
  <c r="AM754" i="2"/>
  <c r="AN754" i="2"/>
  <c r="AP754" i="2"/>
  <c r="AQ754" i="2"/>
  <c r="AR754" i="2"/>
  <c r="AL738" i="2"/>
  <c r="AM738" i="2"/>
  <c r="AN738" i="2"/>
  <c r="AO738" i="2"/>
  <c r="AP738" i="2"/>
  <c r="AQ738" i="2"/>
  <c r="AR738" i="2"/>
  <c r="AL722" i="2"/>
  <c r="AM722" i="2"/>
  <c r="AN722" i="2"/>
  <c r="AO722" i="2"/>
  <c r="AP722" i="2"/>
  <c r="AQ722" i="2"/>
  <c r="AR722" i="2"/>
  <c r="AL706" i="2"/>
  <c r="AM706" i="2"/>
  <c r="AN706" i="2"/>
  <c r="AO706" i="2"/>
  <c r="AP706" i="2"/>
  <c r="AQ706" i="2"/>
  <c r="AR706" i="2"/>
  <c r="AL690" i="2"/>
  <c r="AM690" i="2"/>
  <c r="AN690" i="2"/>
  <c r="AO690" i="2"/>
  <c r="AP690" i="2"/>
  <c r="AQ690" i="2"/>
  <c r="AR690" i="2"/>
  <c r="AL674" i="2"/>
  <c r="AM674" i="2"/>
  <c r="AN674" i="2"/>
  <c r="AO674" i="2"/>
  <c r="AP674" i="2"/>
  <c r="AQ674" i="2"/>
  <c r="AL658" i="2"/>
  <c r="AM658" i="2"/>
  <c r="AN658" i="2"/>
  <c r="AO658" i="2"/>
  <c r="AP658" i="2"/>
  <c r="AQ658" i="2"/>
  <c r="AR658" i="2"/>
  <c r="AL642" i="2"/>
  <c r="AM642" i="2"/>
  <c r="AN642" i="2"/>
  <c r="AO642" i="2"/>
  <c r="AP642" i="2"/>
  <c r="AQ642" i="2"/>
  <c r="AR642" i="2"/>
  <c r="AL626" i="2"/>
  <c r="AM626" i="2"/>
  <c r="AN626" i="2"/>
  <c r="AO626" i="2"/>
  <c r="AP626" i="2"/>
  <c r="AQ626" i="2"/>
  <c r="AR626" i="2"/>
  <c r="AM610" i="2"/>
  <c r="AN610" i="2"/>
  <c r="AO610" i="2"/>
  <c r="AP610" i="2"/>
  <c r="AQ610" i="2"/>
  <c r="AR610" i="2"/>
  <c r="AO594" i="2"/>
  <c r="AP594" i="2"/>
  <c r="AQ594" i="2"/>
  <c r="AR594" i="2"/>
  <c r="AR578" i="2"/>
  <c r="AM578" i="2"/>
  <c r="AN578" i="2"/>
  <c r="AO578" i="2"/>
  <c r="AP578" i="2"/>
  <c r="AQ578" i="2"/>
  <c r="AR562" i="2"/>
  <c r="AM562" i="2"/>
  <c r="AN562" i="2"/>
  <c r="AL562" i="2"/>
  <c r="AO562" i="2"/>
  <c r="AP562" i="2"/>
  <c r="AQ562" i="2"/>
  <c r="AR546" i="2"/>
  <c r="AL546" i="2"/>
  <c r="AM546" i="2"/>
  <c r="AN546" i="2"/>
  <c r="AO546" i="2"/>
  <c r="AP546" i="2"/>
  <c r="AQ546" i="2"/>
  <c r="AR530" i="2"/>
  <c r="AL530" i="2"/>
  <c r="AM530" i="2"/>
  <c r="AN530" i="2"/>
  <c r="AP530" i="2"/>
  <c r="AQ530" i="2"/>
  <c r="AR514" i="2"/>
  <c r="AL514" i="2"/>
  <c r="AM514" i="2"/>
  <c r="AN514" i="2"/>
  <c r="AQ514" i="2"/>
  <c r="AR498" i="2"/>
  <c r="AL498" i="2"/>
  <c r="AM498" i="2"/>
  <c r="AN498" i="2"/>
  <c r="AO498" i="2"/>
  <c r="AP498" i="2"/>
  <c r="AQ498" i="2"/>
  <c r="AR482" i="2"/>
  <c r="AL482" i="2"/>
  <c r="AM482" i="2"/>
  <c r="AN482" i="2"/>
  <c r="AQ482" i="2"/>
  <c r="AR466" i="2"/>
  <c r="AL466" i="2"/>
  <c r="AM466" i="2"/>
  <c r="AN466" i="2"/>
  <c r="AO466" i="2"/>
  <c r="AP466" i="2"/>
  <c r="AQ466" i="2"/>
  <c r="AR450" i="2"/>
  <c r="AL450" i="2"/>
  <c r="AM450" i="2"/>
  <c r="AN450" i="2"/>
  <c r="AO450" i="2"/>
  <c r="AP450" i="2"/>
  <c r="AQ450" i="2"/>
  <c r="AQ434" i="2"/>
  <c r="AL434" i="2"/>
  <c r="AM434" i="2"/>
  <c r="AN434" i="2"/>
  <c r="AO434" i="2"/>
  <c r="AP434" i="2"/>
  <c r="AR434" i="2"/>
  <c r="AQ418" i="2"/>
  <c r="AN418" i="2"/>
  <c r="AO418" i="2"/>
  <c r="AP418" i="2"/>
  <c r="AR418" i="2"/>
  <c r="AL418" i="2"/>
  <c r="AQ402" i="2"/>
  <c r="AP402" i="2"/>
  <c r="AR402" i="2"/>
  <c r="AL402" i="2"/>
  <c r="AM402" i="2"/>
  <c r="AN402" i="2"/>
  <c r="AO402" i="2"/>
  <c r="AO386" i="2"/>
  <c r="AQ386" i="2"/>
  <c r="AN386" i="2"/>
  <c r="AP386" i="2"/>
  <c r="AR386" i="2"/>
  <c r="AL386" i="2"/>
  <c r="AM386" i="2"/>
  <c r="AO370" i="2"/>
  <c r="AQ370" i="2"/>
  <c r="AM370" i="2"/>
  <c r="AN370" i="2"/>
  <c r="AP370" i="2"/>
  <c r="AR370" i="2"/>
  <c r="AL370" i="2"/>
  <c r="AO354" i="2"/>
  <c r="AQ354" i="2"/>
  <c r="AL354" i="2"/>
  <c r="AM354" i="2"/>
  <c r="AN354" i="2"/>
  <c r="AP354" i="2"/>
  <c r="AR354" i="2"/>
  <c r="AO338" i="2"/>
  <c r="AQ338" i="2"/>
  <c r="AL338" i="2"/>
  <c r="AM338" i="2"/>
  <c r="AN338" i="2"/>
  <c r="AP338" i="2"/>
  <c r="AR338" i="2"/>
  <c r="AO322" i="2"/>
  <c r="AQ322" i="2"/>
  <c r="AL322" i="2"/>
  <c r="AM322" i="2"/>
  <c r="AN322" i="2"/>
  <c r="AP322" i="2"/>
  <c r="AR322" i="2"/>
  <c r="AO306" i="2"/>
  <c r="AQ306" i="2"/>
  <c r="AM306" i="2"/>
  <c r="AN306" i="2"/>
  <c r="AP306" i="2"/>
  <c r="AR306" i="2"/>
  <c r="AL306" i="2"/>
  <c r="AO290" i="2"/>
  <c r="AQ290" i="2"/>
  <c r="AR290" i="2"/>
  <c r="AL290" i="2"/>
  <c r="AM290" i="2"/>
  <c r="AN290" i="2"/>
  <c r="AP290" i="2"/>
  <c r="AO274" i="2"/>
  <c r="AQ274" i="2"/>
  <c r="AR274" i="2"/>
  <c r="AM274" i="2"/>
  <c r="AN274" i="2"/>
  <c r="AP274" i="2"/>
  <c r="AL274" i="2"/>
  <c r="AO258" i="2"/>
  <c r="AP258" i="2"/>
  <c r="AQ258" i="2"/>
  <c r="AR258" i="2"/>
  <c r="AN258" i="2"/>
  <c r="AL258" i="2"/>
  <c r="AM258" i="2"/>
  <c r="AO242" i="2"/>
  <c r="AP242" i="2"/>
  <c r="AQ242" i="2"/>
  <c r="AR242" i="2"/>
  <c r="AL242" i="2"/>
  <c r="AM242" i="2"/>
  <c r="AN242" i="2"/>
  <c r="AO226" i="2"/>
  <c r="AP226" i="2"/>
  <c r="AQ226" i="2"/>
  <c r="AR226" i="2"/>
  <c r="AL226" i="2"/>
  <c r="AM226" i="2"/>
  <c r="AN226" i="2"/>
  <c r="AO210" i="2"/>
  <c r="AP210" i="2"/>
  <c r="AQ210" i="2"/>
  <c r="AR210" i="2"/>
  <c r="AM210" i="2"/>
  <c r="AN210" i="2"/>
  <c r="AL210" i="2"/>
  <c r="AQ194" i="2"/>
  <c r="AL194" i="2"/>
  <c r="AM194" i="2"/>
  <c r="AN194" i="2"/>
  <c r="AO194" i="2"/>
  <c r="AP194" i="2"/>
  <c r="AR194" i="2"/>
  <c r="AQ178" i="2"/>
  <c r="AL178" i="2"/>
  <c r="AM178" i="2"/>
  <c r="AN178" i="2"/>
  <c r="AO178" i="2"/>
  <c r="AP178" i="2"/>
  <c r="AR178" i="2"/>
  <c r="AQ162" i="2"/>
  <c r="AM162" i="2"/>
  <c r="AO162" i="2"/>
  <c r="AP162" i="2"/>
  <c r="AR162" i="2"/>
  <c r="AL162" i="2"/>
  <c r="AN162" i="2"/>
  <c r="AQ146" i="2"/>
  <c r="AM146" i="2"/>
  <c r="AL146" i="2"/>
  <c r="AN146" i="2"/>
  <c r="AO146" i="2"/>
  <c r="AP146" i="2"/>
  <c r="AR146" i="2"/>
  <c r="AQ130" i="2"/>
  <c r="AM130" i="2"/>
  <c r="AL130" i="2"/>
  <c r="AN130" i="2"/>
  <c r="AO130" i="2"/>
  <c r="AP130" i="2"/>
  <c r="AR130" i="2"/>
  <c r="AQ114" i="2"/>
  <c r="AR114" i="2"/>
  <c r="AL114" i="2"/>
  <c r="AM114" i="2"/>
  <c r="AN114" i="2"/>
  <c r="AO114" i="2"/>
  <c r="AP114" i="2"/>
  <c r="AQ98" i="2"/>
  <c r="AR98" i="2"/>
  <c r="AL98" i="2"/>
  <c r="AM98" i="2"/>
  <c r="AN98" i="2"/>
  <c r="AO98" i="2"/>
  <c r="AP98" i="2"/>
  <c r="AQ82" i="2"/>
  <c r="AR82" i="2"/>
  <c r="AL82" i="2"/>
  <c r="AM82" i="2"/>
  <c r="AP82" i="2"/>
  <c r="AN82" i="2"/>
  <c r="AO82" i="2"/>
  <c r="AQ66" i="2"/>
  <c r="AR66" i="2"/>
  <c r="AL66" i="2"/>
  <c r="AM66" i="2"/>
  <c r="AN66" i="2"/>
  <c r="AO66" i="2"/>
  <c r="AP66" i="2"/>
  <c r="AQ50" i="2"/>
  <c r="AR50" i="2"/>
  <c r="AL50" i="2"/>
  <c r="AM50" i="2"/>
  <c r="AN50" i="2"/>
  <c r="AO50" i="2"/>
  <c r="AP50" i="2"/>
  <c r="AQ34" i="2"/>
  <c r="AR34" i="2"/>
  <c r="AL34" i="2"/>
  <c r="AM34" i="2"/>
  <c r="AO34" i="2"/>
  <c r="AP34" i="2"/>
  <c r="AN34" i="2"/>
  <c r="AQ18" i="2"/>
  <c r="AR18" i="2"/>
  <c r="AL18" i="2"/>
  <c r="AM18" i="2"/>
  <c r="AN18" i="2"/>
  <c r="AO18" i="2"/>
  <c r="AP18" i="2"/>
  <c r="AQ3" i="2"/>
  <c r="AN1053" i="2"/>
  <c r="AQ1048" i="2"/>
  <c r="AO1046" i="2"/>
  <c r="AM1044" i="2"/>
  <c r="AR1041" i="2"/>
  <c r="AP1039" i="2"/>
  <c r="AN1037" i="2"/>
  <c r="AQ1032" i="2"/>
  <c r="AO1030" i="2"/>
  <c r="AM1028" i="2"/>
  <c r="AR1025" i="2"/>
  <c r="AP1023" i="2"/>
  <c r="AN1021" i="2"/>
  <c r="AQ1016" i="2"/>
  <c r="AO1014" i="2"/>
  <c r="AM1012" i="2"/>
  <c r="AR1009" i="2"/>
  <c r="AP1007" i="2"/>
  <c r="AN1005" i="2"/>
  <c r="AQ1000" i="2"/>
  <c r="AO998" i="2"/>
  <c r="AM996" i="2"/>
  <c r="AR993" i="2"/>
  <c r="AP991" i="2"/>
  <c r="AN989" i="2"/>
  <c r="AQ984" i="2"/>
  <c r="AO982" i="2"/>
  <c r="AM980" i="2"/>
  <c r="AR977" i="2"/>
  <c r="AP975" i="2"/>
  <c r="AN973" i="2"/>
  <c r="AQ968" i="2"/>
  <c r="AO966" i="2"/>
  <c r="AM964" i="2"/>
  <c r="AR961" i="2"/>
  <c r="AP959" i="2"/>
  <c r="AN957" i="2"/>
  <c r="AQ952" i="2"/>
  <c r="AO950" i="2"/>
  <c r="AM948" i="2"/>
  <c r="AR945" i="2"/>
  <c r="AP943" i="2"/>
  <c r="AN941" i="2"/>
  <c r="AQ936" i="2"/>
  <c r="AO934" i="2"/>
  <c r="AM932" i="2"/>
  <c r="AR929" i="2"/>
  <c r="AP927" i="2"/>
  <c r="AN925" i="2"/>
  <c r="AQ920" i="2"/>
  <c r="AO918" i="2"/>
  <c r="AM916" i="2"/>
  <c r="AR913" i="2"/>
  <c r="AP911" i="2"/>
  <c r="AN909" i="2"/>
  <c r="AQ904" i="2"/>
  <c r="AO902" i="2"/>
  <c r="AR899" i="2"/>
  <c r="AN897" i="2"/>
  <c r="AQ894" i="2"/>
  <c r="AP889" i="2"/>
  <c r="AN884" i="2"/>
  <c r="AP881" i="2"/>
  <c r="AL879" i="2"/>
  <c r="AR873" i="2"/>
  <c r="AN871" i="2"/>
  <c r="AQ868" i="2"/>
  <c r="AL866" i="2"/>
  <c r="AN863" i="2"/>
  <c r="AM858" i="2"/>
  <c r="AP855" i="2"/>
  <c r="AO850" i="2"/>
  <c r="AQ847" i="2"/>
  <c r="AL842" i="2"/>
  <c r="AP838" i="2"/>
  <c r="AN835" i="2"/>
  <c r="AR824" i="2"/>
  <c r="AO821" i="2"/>
  <c r="AN810" i="2"/>
  <c r="AP806" i="2"/>
  <c r="AM803" i="2"/>
  <c r="AM799" i="2"/>
  <c r="AL792" i="2"/>
  <c r="AN788" i="2"/>
  <c r="AR784" i="2"/>
  <c r="AQ777" i="2"/>
  <c r="AO773" i="2"/>
  <c r="AL759" i="2"/>
  <c r="AL740" i="2"/>
  <c r="AR725" i="2"/>
  <c r="AR718" i="2"/>
  <c r="AR709" i="2"/>
  <c r="AO672" i="2"/>
  <c r="AN659" i="2"/>
  <c r="AL644" i="2"/>
  <c r="AQ630" i="2"/>
  <c r="AO617" i="2"/>
  <c r="AM602" i="2"/>
  <c r="AL571" i="2"/>
  <c r="AN519" i="2"/>
  <c r="AN489" i="2"/>
  <c r="AP420" i="2"/>
  <c r="AL340" i="2"/>
  <c r="AL460" i="2"/>
  <c r="AM460" i="2"/>
  <c r="AN460" i="2"/>
  <c r="AO460" i="2"/>
  <c r="AP460" i="2"/>
  <c r="AQ460" i="2"/>
  <c r="AR460" i="2"/>
  <c r="AN332" i="2"/>
  <c r="AP332" i="2"/>
  <c r="AQ332" i="2"/>
  <c r="AR332" i="2"/>
  <c r="AL332" i="2"/>
  <c r="AM332" i="2"/>
  <c r="AO332" i="2"/>
  <c r="AM172" i="2"/>
  <c r="AO172" i="2"/>
  <c r="AP172" i="2"/>
  <c r="AR172" i="2"/>
  <c r="AQ172" i="2"/>
  <c r="AL172" i="2"/>
  <c r="AN172" i="2"/>
  <c r="AL12" i="2"/>
  <c r="AM12" i="2"/>
  <c r="AN12" i="2"/>
  <c r="AO12" i="2"/>
  <c r="AP12" i="2"/>
  <c r="AQ12" i="2"/>
  <c r="AR12" i="2"/>
  <c r="AL891" i="2"/>
  <c r="AO891" i="2"/>
  <c r="AL715" i="2"/>
  <c r="AM715" i="2"/>
  <c r="AN715" i="2"/>
  <c r="AO715" i="2"/>
  <c r="AP715" i="2"/>
  <c r="AQ715" i="2"/>
  <c r="AR715" i="2"/>
  <c r="AR587" i="2"/>
  <c r="AL587" i="2"/>
  <c r="AM587" i="2"/>
  <c r="AN587" i="2"/>
  <c r="AL475" i="2"/>
  <c r="AM475" i="2"/>
  <c r="AN475" i="2"/>
  <c r="AO475" i="2"/>
  <c r="AP475" i="2"/>
  <c r="AQ475" i="2"/>
  <c r="AR475" i="2"/>
  <c r="AP331" i="2"/>
  <c r="AR331" i="2"/>
  <c r="AL331" i="2"/>
  <c r="AM331" i="2"/>
  <c r="AN331" i="2"/>
  <c r="AO331" i="2"/>
  <c r="AQ331" i="2"/>
  <c r="AP235" i="2"/>
  <c r="AQ235" i="2"/>
  <c r="AR235" i="2"/>
  <c r="AL235" i="2"/>
  <c r="AM235" i="2"/>
  <c r="AN235" i="2"/>
  <c r="AO235" i="2"/>
  <c r="AR91" i="2"/>
  <c r="AL91" i="2"/>
  <c r="AM91" i="2"/>
  <c r="AN91" i="2"/>
  <c r="AO91" i="2"/>
  <c r="AP91" i="2"/>
  <c r="AQ91" i="2"/>
  <c r="AQ730" i="2"/>
  <c r="AM730" i="2"/>
  <c r="AL634" i="2"/>
  <c r="AO634" i="2"/>
  <c r="AM634" i="2"/>
  <c r="AN634" i="2"/>
  <c r="AP634" i="2"/>
  <c r="AQ634" i="2"/>
  <c r="AR634" i="2"/>
  <c r="AL522" i="2"/>
  <c r="AO522" i="2"/>
  <c r="AQ522" i="2"/>
  <c r="AR522" i="2"/>
  <c r="AM522" i="2"/>
  <c r="AN522" i="2"/>
  <c r="AP522" i="2"/>
  <c r="AL378" i="2"/>
  <c r="AN378" i="2"/>
  <c r="AO378" i="2"/>
  <c r="AM378" i="2"/>
  <c r="AP378" i="2"/>
  <c r="AQ378" i="2"/>
  <c r="AR378" i="2"/>
  <c r="AL250" i="2"/>
  <c r="AM250" i="2"/>
  <c r="AN250" i="2"/>
  <c r="AO250" i="2"/>
  <c r="AP250" i="2"/>
  <c r="AQ250" i="2"/>
  <c r="AR250" i="2"/>
  <c r="AL106" i="2"/>
  <c r="AM106" i="2"/>
  <c r="AN106" i="2"/>
  <c r="AO106" i="2"/>
  <c r="AP106" i="2"/>
  <c r="AQ106" i="2"/>
  <c r="AR106" i="2"/>
  <c r="AQ843" i="2"/>
  <c r="AP826" i="2"/>
  <c r="AP833" i="2"/>
  <c r="AR833" i="2"/>
  <c r="AP817" i="2"/>
  <c r="AR817" i="2"/>
  <c r="AP801" i="2"/>
  <c r="AR801" i="2"/>
  <c r="AP785" i="2"/>
  <c r="AR785" i="2"/>
  <c r="AP769" i="2"/>
  <c r="AR769" i="2"/>
  <c r="AL769" i="2"/>
  <c r="AP753" i="2"/>
  <c r="AR753" i="2"/>
  <c r="AL753" i="2"/>
  <c r="AP737" i="2"/>
  <c r="AR737" i="2"/>
  <c r="AL737" i="2"/>
  <c r="AP721" i="2"/>
  <c r="AR721" i="2"/>
  <c r="AL721" i="2"/>
  <c r="AP705" i="2"/>
  <c r="AQ705" i="2"/>
  <c r="AR705" i="2"/>
  <c r="AL705" i="2"/>
  <c r="AP689" i="2"/>
  <c r="AQ689" i="2"/>
  <c r="AR689" i="2"/>
  <c r="AL689" i="2"/>
  <c r="AN673" i="2"/>
  <c r="AL673" i="2"/>
  <c r="AM673" i="2"/>
  <c r="AO673" i="2"/>
  <c r="AP673" i="2"/>
  <c r="AQ673" i="2"/>
  <c r="AR673" i="2"/>
  <c r="AN657" i="2"/>
  <c r="AM657" i="2"/>
  <c r="AO657" i="2"/>
  <c r="AP657" i="2"/>
  <c r="AQ657" i="2"/>
  <c r="AR657" i="2"/>
  <c r="AN641" i="2"/>
  <c r="AP641" i="2"/>
  <c r="AQ641" i="2"/>
  <c r="AR641" i="2"/>
  <c r="AN625" i="2"/>
  <c r="AR625" i="2"/>
  <c r="AL625" i="2"/>
  <c r="AM625" i="2"/>
  <c r="AN609" i="2"/>
  <c r="AL609" i="2"/>
  <c r="AM609" i="2"/>
  <c r="AO609" i="2"/>
  <c r="AP609" i="2"/>
  <c r="AN593" i="2"/>
  <c r="AQ593" i="2"/>
  <c r="AL593" i="2"/>
  <c r="AM593" i="2"/>
  <c r="AO593" i="2"/>
  <c r="AP593" i="2"/>
  <c r="AR593" i="2"/>
  <c r="AN577" i="2"/>
  <c r="AP577" i="2"/>
  <c r="AQ577" i="2"/>
  <c r="AL577" i="2"/>
  <c r="AM577" i="2"/>
  <c r="AN561" i="2"/>
  <c r="AP561" i="2"/>
  <c r="AQ561" i="2"/>
  <c r="AL561" i="2"/>
  <c r="AM561" i="2"/>
  <c r="AO561" i="2"/>
  <c r="AR561" i="2"/>
  <c r="AN545" i="2"/>
  <c r="AP545" i="2"/>
  <c r="AQ545" i="2"/>
  <c r="AR545" i="2"/>
  <c r="AN529" i="2"/>
  <c r="AP529" i="2"/>
  <c r="AQ529" i="2"/>
  <c r="AR529" i="2"/>
  <c r="AL529" i="2"/>
  <c r="AN513" i="2"/>
  <c r="AP513" i="2"/>
  <c r="AQ513" i="2"/>
  <c r="AR513" i="2"/>
  <c r="AL513" i="2"/>
  <c r="AM513" i="2"/>
  <c r="AL497" i="2"/>
  <c r="AN497" i="2"/>
  <c r="AO497" i="2"/>
  <c r="AP497" i="2"/>
  <c r="AQ497" i="2"/>
  <c r="AR497" i="2"/>
  <c r="AM497" i="2"/>
  <c r="AL481" i="2"/>
  <c r="AN481" i="2"/>
  <c r="AO481" i="2"/>
  <c r="AP481" i="2"/>
  <c r="AQ481" i="2"/>
  <c r="AR481" i="2"/>
  <c r="AL465" i="2"/>
  <c r="AM465" i="2"/>
  <c r="AN465" i="2"/>
  <c r="AO465" i="2"/>
  <c r="AP465" i="2"/>
  <c r="AQ465" i="2"/>
  <c r="AR465" i="2"/>
  <c r="AL449" i="2"/>
  <c r="AM449" i="2"/>
  <c r="AN449" i="2"/>
  <c r="AO449" i="2"/>
  <c r="AP449" i="2"/>
  <c r="AQ449" i="2"/>
  <c r="AR449" i="2"/>
  <c r="AL433" i="2"/>
  <c r="AM433" i="2"/>
  <c r="AN433" i="2"/>
  <c r="AO433" i="2"/>
  <c r="AL417" i="2"/>
  <c r="AM417" i="2"/>
  <c r="AN417" i="2"/>
  <c r="AO417" i="2"/>
  <c r="AP417" i="2"/>
  <c r="AQ417" i="2"/>
  <c r="AR417" i="2"/>
  <c r="AL401" i="2"/>
  <c r="AM401" i="2"/>
  <c r="AN401" i="2"/>
  <c r="AO401" i="2"/>
  <c r="AP401" i="2"/>
  <c r="AQ401" i="2"/>
  <c r="AR401" i="2"/>
  <c r="AN385" i="2"/>
  <c r="AL385" i="2"/>
  <c r="AM385" i="2"/>
  <c r="AO385" i="2"/>
  <c r="AP385" i="2"/>
  <c r="AQ385" i="2"/>
  <c r="AR385" i="2"/>
  <c r="AM369" i="2"/>
  <c r="AN369" i="2"/>
  <c r="AL369" i="2"/>
  <c r="AO369" i="2"/>
  <c r="AP369" i="2"/>
  <c r="AQ369" i="2"/>
  <c r="AR369" i="2"/>
  <c r="AM353" i="2"/>
  <c r="AN353" i="2"/>
  <c r="AQ353" i="2"/>
  <c r="AR353" i="2"/>
  <c r="AL353" i="2"/>
  <c r="AO353" i="2"/>
  <c r="AP353" i="2"/>
  <c r="AM337" i="2"/>
  <c r="AN337" i="2"/>
  <c r="AL337" i="2"/>
  <c r="AO337" i="2"/>
  <c r="AP337" i="2"/>
  <c r="AQ337" i="2"/>
  <c r="AR337" i="2"/>
  <c r="AM321" i="2"/>
  <c r="AN321" i="2"/>
  <c r="AO321" i="2"/>
  <c r="AP321" i="2"/>
  <c r="AQ321" i="2"/>
  <c r="AR321" i="2"/>
  <c r="AL321" i="2"/>
  <c r="AM305" i="2"/>
  <c r="AN305" i="2"/>
  <c r="AO305" i="2"/>
  <c r="AP305" i="2"/>
  <c r="AQ305" i="2"/>
  <c r="AR305" i="2"/>
  <c r="AL305" i="2"/>
  <c r="AL289" i="2"/>
  <c r="AM289" i="2"/>
  <c r="AN289" i="2"/>
  <c r="AO289" i="2"/>
  <c r="AP289" i="2"/>
  <c r="AQ289" i="2"/>
  <c r="AR289" i="2"/>
  <c r="AL273" i="2"/>
  <c r="AM273" i="2"/>
  <c r="AN273" i="2"/>
  <c r="AO273" i="2"/>
  <c r="AP273" i="2"/>
  <c r="AQ273" i="2"/>
  <c r="AR273" i="2"/>
  <c r="AL257" i="2"/>
  <c r="AM257" i="2"/>
  <c r="AN257" i="2"/>
  <c r="AO257" i="2"/>
  <c r="AP257" i="2"/>
  <c r="AQ257" i="2"/>
  <c r="AR257" i="2"/>
  <c r="AL241" i="2"/>
  <c r="AM241" i="2"/>
  <c r="AN241" i="2"/>
  <c r="AO241" i="2"/>
  <c r="AP241" i="2"/>
  <c r="AQ241" i="2"/>
  <c r="AR241" i="2"/>
  <c r="AL225" i="2"/>
  <c r="AM225" i="2"/>
  <c r="AN225" i="2"/>
  <c r="AO225" i="2"/>
  <c r="AP225" i="2"/>
  <c r="AQ225" i="2"/>
  <c r="AR225" i="2"/>
  <c r="AL209" i="2"/>
  <c r="AM209" i="2"/>
  <c r="AN209" i="2"/>
  <c r="AO209" i="2"/>
  <c r="AP209" i="2"/>
  <c r="AQ209" i="2"/>
  <c r="AR209" i="2"/>
  <c r="AL193" i="2"/>
  <c r="AM193" i="2"/>
  <c r="AO193" i="2"/>
  <c r="AP193" i="2"/>
  <c r="AN193" i="2"/>
  <c r="AQ193" i="2"/>
  <c r="AR193" i="2"/>
  <c r="AL177" i="2"/>
  <c r="AM177" i="2"/>
  <c r="AO177" i="2"/>
  <c r="AP177" i="2"/>
  <c r="AQ177" i="2"/>
  <c r="AR177" i="2"/>
  <c r="AN177" i="2"/>
  <c r="AL161" i="2"/>
  <c r="AM161" i="2"/>
  <c r="AO161" i="2"/>
  <c r="AP161" i="2"/>
  <c r="AQ161" i="2"/>
  <c r="AR161" i="2"/>
  <c r="AN161" i="2"/>
  <c r="AL145" i="2"/>
  <c r="AM145" i="2"/>
  <c r="AN145" i="2"/>
  <c r="AO145" i="2"/>
  <c r="AP145" i="2"/>
  <c r="AQ145" i="2"/>
  <c r="AR145" i="2"/>
  <c r="AL129" i="2"/>
  <c r="AM129" i="2"/>
  <c r="AN129" i="2"/>
  <c r="AO129" i="2"/>
  <c r="AP129" i="2"/>
  <c r="AQ129" i="2"/>
  <c r="AR129" i="2"/>
  <c r="AL113" i="2"/>
  <c r="AM113" i="2"/>
  <c r="AN113" i="2"/>
  <c r="AO113" i="2"/>
  <c r="AP113" i="2"/>
  <c r="AQ113" i="2"/>
  <c r="AR113" i="2"/>
  <c r="AL97" i="2"/>
  <c r="AM97" i="2"/>
  <c r="AN97" i="2"/>
  <c r="AO97" i="2"/>
  <c r="AP97" i="2"/>
  <c r="AQ97" i="2"/>
  <c r="AR97" i="2"/>
  <c r="AL81" i="2"/>
  <c r="AM81" i="2"/>
  <c r="AN81" i="2"/>
  <c r="AO81" i="2"/>
  <c r="AP81" i="2"/>
  <c r="AQ81" i="2"/>
  <c r="AR81" i="2"/>
  <c r="AL65" i="2"/>
  <c r="AM65" i="2"/>
  <c r="AN65" i="2"/>
  <c r="AO65" i="2"/>
  <c r="AP65" i="2"/>
  <c r="AQ65" i="2"/>
  <c r="AR65" i="2"/>
  <c r="AL49" i="2"/>
  <c r="AM49" i="2"/>
  <c r="AN49" i="2"/>
  <c r="AO49" i="2"/>
  <c r="AP49" i="2"/>
  <c r="AQ49" i="2"/>
  <c r="AR49" i="2"/>
  <c r="AL33" i="2"/>
  <c r="AM33" i="2"/>
  <c r="AN33" i="2"/>
  <c r="AO33" i="2"/>
  <c r="AP33" i="2"/>
  <c r="AQ33" i="2"/>
  <c r="AR33" i="2"/>
  <c r="AL17" i="2"/>
  <c r="AM17" i="2"/>
  <c r="AN17" i="2"/>
  <c r="AO17" i="2"/>
  <c r="AP17" i="2"/>
  <c r="AQ17" i="2"/>
  <c r="AR17" i="2"/>
  <c r="AP3" i="2"/>
  <c r="AM1053" i="2"/>
  <c r="AR1050" i="2"/>
  <c r="AP1048" i="2"/>
  <c r="AN1046" i="2"/>
  <c r="AQ1041" i="2"/>
  <c r="AO1039" i="2"/>
  <c r="AM1037" i="2"/>
  <c r="AR1034" i="2"/>
  <c r="AP1032" i="2"/>
  <c r="AN1030" i="2"/>
  <c r="AQ1025" i="2"/>
  <c r="AO1023" i="2"/>
  <c r="AM1021" i="2"/>
  <c r="AR1018" i="2"/>
  <c r="AP1016" i="2"/>
  <c r="AN1014" i="2"/>
  <c r="AQ1009" i="2"/>
  <c r="AO1007" i="2"/>
  <c r="AM1005" i="2"/>
  <c r="AR1002" i="2"/>
  <c r="AP1000" i="2"/>
  <c r="AN998" i="2"/>
  <c r="AQ993" i="2"/>
  <c r="AO991" i="2"/>
  <c r="AM989" i="2"/>
  <c r="AR986" i="2"/>
  <c r="AP984" i="2"/>
  <c r="AN982" i="2"/>
  <c r="AQ977" i="2"/>
  <c r="AO975" i="2"/>
  <c r="AM973" i="2"/>
  <c r="AR970" i="2"/>
  <c r="AP968" i="2"/>
  <c r="AN966" i="2"/>
  <c r="AQ961" i="2"/>
  <c r="AO959" i="2"/>
  <c r="AM957" i="2"/>
  <c r="AR954" i="2"/>
  <c r="AP952" i="2"/>
  <c r="AN950" i="2"/>
  <c r="AQ945" i="2"/>
  <c r="AO943" i="2"/>
  <c r="AM941" i="2"/>
  <c r="AR938" i="2"/>
  <c r="AP936" i="2"/>
  <c r="AN934" i="2"/>
  <c r="AQ929" i="2"/>
  <c r="AO927" i="2"/>
  <c r="AM925" i="2"/>
  <c r="AR922" i="2"/>
  <c r="AP920" i="2"/>
  <c r="AN918" i="2"/>
  <c r="AQ913" i="2"/>
  <c r="AO911" i="2"/>
  <c r="AM909" i="2"/>
  <c r="AR906" i="2"/>
  <c r="AP904" i="2"/>
  <c r="AN902" i="2"/>
  <c r="AQ899" i="2"/>
  <c r="AM897" i="2"/>
  <c r="AP894" i="2"/>
  <c r="AO889" i="2"/>
  <c r="AQ886" i="2"/>
  <c r="AL884" i="2"/>
  <c r="AO881" i="2"/>
  <c r="AR878" i="2"/>
  <c r="AQ873" i="2"/>
  <c r="AM871" i="2"/>
  <c r="AO868" i="2"/>
  <c r="AQ865" i="2"/>
  <c r="AM863" i="2"/>
  <c r="AO855" i="2"/>
  <c r="AR852" i="2"/>
  <c r="AM850" i="2"/>
  <c r="AO847" i="2"/>
  <c r="AR841" i="2"/>
  <c r="AN838" i="2"/>
  <c r="AM835" i="2"/>
  <c r="AQ831" i="2"/>
  <c r="AP824" i="2"/>
  <c r="AN821" i="2"/>
  <c r="AN817" i="2"/>
  <c r="AR813" i="2"/>
  <c r="AM810" i="2"/>
  <c r="AN806" i="2"/>
  <c r="AL803" i="2"/>
  <c r="AP795" i="2"/>
  <c r="AR791" i="2"/>
  <c r="AL788" i="2"/>
  <c r="AN777" i="2"/>
  <c r="AN773" i="2"/>
  <c r="AP758" i="2"/>
  <c r="AO753" i="2"/>
  <c r="AR746" i="2"/>
  <c r="AQ739" i="2"/>
  <c r="AQ725" i="2"/>
  <c r="AQ709" i="2"/>
  <c r="AN696" i="2"/>
  <c r="AL657" i="2"/>
  <c r="AR643" i="2"/>
  <c r="AP630" i="2"/>
  <c r="AM615" i="2"/>
  <c r="AR601" i="2"/>
  <c r="AO587" i="2"/>
  <c r="AR567" i="2"/>
  <c r="AM545" i="2"/>
  <c r="AM519" i="2"/>
  <c r="AP482" i="2"/>
  <c r="AO420" i="2"/>
  <c r="AR339" i="2"/>
  <c r="AN412" i="2"/>
  <c r="AL412" i="2"/>
  <c r="AM412" i="2"/>
  <c r="AO412" i="2"/>
  <c r="AP412" i="2"/>
  <c r="AQ412" i="2"/>
  <c r="AR412" i="2"/>
  <c r="AL204" i="2"/>
  <c r="AM204" i="2"/>
  <c r="AN204" i="2"/>
  <c r="AO204" i="2"/>
  <c r="AP204" i="2"/>
  <c r="AQ204" i="2"/>
  <c r="AR204" i="2"/>
  <c r="AL28" i="2"/>
  <c r="AM28" i="2"/>
  <c r="AN28" i="2"/>
  <c r="AO28" i="2"/>
  <c r="AP28" i="2"/>
  <c r="AQ28" i="2"/>
  <c r="AR28" i="2"/>
  <c r="AL747" i="2"/>
  <c r="AM747" i="2"/>
  <c r="AN747" i="2"/>
  <c r="AO747" i="2"/>
  <c r="AP747" i="2"/>
  <c r="AQ747" i="2"/>
  <c r="AR747" i="2"/>
  <c r="AL539" i="2"/>
  <c r="AM539" i="2"/>
  <c r="AN539" i="2"/>
  <c r="AO539" i="2"/>
  <c r="AP539" i="2"/>
  <c r="AQ539" i="2"/>
  <c r="AP347" i="2"/>
  <c r="AR347" i="2"/>
  <c r="AL347" i="2"/>
  <c r="AM347" i="2"/>
  <c r="AN347" i="2"/>
  <c r="AO347" i="2"/>
  <c r="AQ347" i="2"/>
  <c r="AR187" i="2"/>
  <c r="AL187" i="2"/>
  <c r="AM187" i="2"/>
  <c r="AN187" i="2"/>
  <c r="AO187" i="2"/>
  <c r="AP187" i="2"/>
  <c r="AQ187" i="2"/>
  <c r="AN875" i="2"/>
  <c r="AQ459" i="2"/>
  <c r="AQ762" i="2"/>
  <c r="AM762" i="2"/>
  <c r="AL570" i="2"/>
  <c r="AO570" i="2"/>
  <c r="AQ570" i="2"/>
  <c r="AR570" i="2"/>
  <c r="AM570" i="2"/>
  <c r="AN570" i="2"/>
  <c r="AP570" i="2"/>
  <c r="AL346" i="2"/>
  <c r="AN346" i="2"/>
  <c r="AO346" i="2"/>
  <c r="AM346" i="2"/>
  <c r="AP346" i="2"/>
  <c r="AQ346" i="2"/>
  <c r="AR346" i="2"/>
  <c r="AL154" i="2"/>
  <c r="AM154" i="2"/>
  <c r="AN154" i="2"/>
  <c r="AO154" i="2"/>
  <c r="AP154" i="2"/>
  <c r="AQ154" i="2"/>
  <c r="AR154" i="2"/>
  <c r="AL794" i="2"/>
  <c r="AL832" i="2"/>
  <c r="AO832" i="2"/>
  <c r="AL816" i="2"/>
  <c r="AN816" i="2"/>
  <c r="AO816" i="2"/>
  <c r="AL800" i="2"/>
  <c r="AN800" i="2"/>
  <c r="AO800" i="2"/>
  <c r="AL784" i="2"/>
  <c r="AN784" i="2"/>
  <c r="AO784" i="2"/>
  <c r="AL768" i="2"/>
  <c r="AN768" i="2"/>
  <c r="AO768" i="2"/>
  <c r="AQ768" i="2"/>
  <c r="AL752" i="2"/>
  <c r="AN752" i="2"/>
  <c r="AO752" i="2"/>
  <c r="AP752" i="2"/>
  <c r="AQ752" i="2"/>
  <c r="AL736" i="2"/>
  <c r="AM736" i="2"/>
  <c r="AN736" i="2"/>
  <c r="AO736" i="2"/>
  <c r="AP736" i="2"/>
  <c r="AQ736" i="2"/>
  <c r="AL720" i="2"/>
  <c r="AM720" i="2"/>
  <c r="AN720" i="2"/>
  <c r="AO720" i="2"/>
  <c r="AP720" i="2"/>
  <c r="AQ720" i="2"/>
  <c r="AL704" i="2"/>
  <c r="AM704" i="2"/>
  <c r="AN704" i="2"/>
  <c r="AO704" i="2"/>
  <c r="AP704" i="2"/>
  <c r="AQ704" i="2"/>
  <c r="AR704" i="2"/>
  <c r="AL688" i="2"/>
  <c r="AM688" i="2"/>
  <c r="AN688" i="2"/>
  <c r="AO688" i="2"/>
  <c r="AP688" i="2"/>
  <c r="AQ688" i="2"/>
  <c r="AR688" i="2"/>
  <c r="AR672" i="2"/>
  <c r="AQ672" i="2"/>
  <c r="AL672" i="2"/>
  <c r="AM672" i="2"/>
  <c r="AR656" i="2"/>
  <c r="AL656" i="2"/>
  <c r="AM656" i="2"/>
  <c r="AN656" i="2"/>
  <c r="AO656" i="2"/>
  <c r="AR640" i="2"/>
  <c r="AL640" i="2"/>
  <c r="AM640" i="2"/>
  <c r="AN640" i="2"/>
  <c r="AO640" i="2"/>
  <c r="AP640" i="2"/>
  <c r="AQ640" i="2"/>
  <c r="AR624" i="2"/>
  <c r="AL624" i="2"/>
  <c r="AM624" i="2"/>
  <c r="AN624" i="2"/>
  <c r="AO624" i="2"/>
  <c r="AP624" i="2"/>
  <c r="AQ624" i="2"/>
  <c r="AR608" i="2"/>
  <c r="AL608" i="2"/>
  <c r="AM608" i="2"/>
  <c r="AN608" i="2"/>
  <c r="AO608" i="2"/>
  <c r="AP608" i="2"/>
  <c r="AQ608" i="2"/>
  <c r="AP592" i="2"/>
  <c r="AR592" i="2"/>
  <c r="AL592" i="2"/>
  <c r="AM592" i="2"/>
  <c r="AN592" i="2"/>
  <c r="AO592" i="2"/>
  <c r="AQ592" i="2"/>
  <c r="AP576" i="2"/>
  <c r="AR576" i="2"/>
  <c r="AL576" i="2"/>
  <c r="AM576" i="2"/>
  <c r="AN576" i="2"/>
  <c r="AO576" i="2"/>
  <c r="AQ576" i="2"/>
  <c r="AP560" i="2"/>
  <c r="AR560" i="2"/>
  <c r="AL560" i="2"/>
  <c r="AM560" i="2"/>
  <c r="AN560" i="2"/>
  <c r="AO560" i="2"/>
  <c r="AQ560" i="2"/>
  <c r="AP544" i="2"/>
  <c r="AR544" i="2"/>
  <c r="AL544" i="2"/>
  <c r="AM544" i="2"/>
  <c r="AN544" i="2"/>
  <c r="AO544" i="2"/>
  <c r="AQ544" i="2"/>
  <c r="AP528" i="2"/>
  <c r="AR528" i="2"/>
  <c r="AL528" i="2"/>
  <c r="AM528" i="2"/>
  <c r="AN528" i="2"/>
  <c r="AO528" i="2"/>
  <c r="AQ528" i="2"/>
  <c r="AP512" i="2"/>
  <c r="AR512" i="2"/>
  <c r="AL512" i="2"/>
  <c r="AM512" i="2"/>
  <c r="AN512" i="2"/>
  <c r="AO512" i="2"/>
  <c r="AQ512" i="2"/>
  <c r="AP496" i="2"/>
  <c r="AR496" i="2"/>
  <c r="AL496" i="2"/>
  <c r="AM496" i="2"/>
  <c r="AP480" i="2"/>
  <c r="AR480" i="2"/>
  <c r="AL480" i="2"/>
  <c r="AM480" i="2"/>
  <c r="AN480" i="2"/>
  <c r="AO480" i="2"/>
  <c r="AQ480" i="2"/>
  <c r="AP464" i="2"/>
  <c r="AQ464" i="2"/>
  <c r="AR464" i="2"/>
  <c r="AL464" i="2"/>
  <c r="AM464" i="2"/>
  <c r="AN464" i="2"/>
  <c r="AO464" i="2"/>
  <c r="AP448" i="2"/>
  <c r="AQ448" i="2"/>
  <c r="AR448" i="2"/>
  <c r="AL448" i="2"/>
  <c r="AN448" i="2"/>
  <c r="AO448" i="2"/>
  <c r="AO432" i="2"/>
  <c r="AR432" i="2"/>
  <c r="AL432" i="2"/>
  <c r="AM432" i="2"/>
  <c r="AN432" i="2"/>
  <c r="AP432" i="2"/>
  <c r="AQ432" i="2"/>
  <c r="AO416" i="2"/>
  <c r="AR416" i="2"/>
  <c r="AL416" i="2"/>
  <c r="AM416" i="2"/>
  <c r="AN416" i="2"/>
  <c r="AP416" i="2"/>
  <c r="AQ416" i="2"/>
  <c r="AO400" i="2"/>
  <c r="AR400" i="2"/>
  <c r="AL400" i="2"/>
  <c r="AM400" i="2"/>
  <c r="AN400" i="2"/>
  <c r="AP400" i="2"/>
  <c r="AQ400" i="2"/>
  <c r="AM384" i="2"/>
  <c r="AO384" i="2"/>
  <c r="AR384" i="2"/>
  <c r="AL384" i="2"/>
  <c r="AN384" i="2"/>
  <c r="AP384" i="2"/>
  <c r="AQ384" i="2"/>
  <c r="AM368" i="2"/>
  <c r="AO368" i="2"/>
  <c r="AR368" i="2"/>
  <c r="AL368" i="2"/>
  <c r="AN368" i="2"/>
  <c r="AP368" i="2"/>
  <c r="AQ368" i="2"/>
  <c r="AM352" i="2"/>
  <c r="AO352" i="2"/>
  <c r="AR352" i="2"/>
  <c r="AL352" i="2"/>
  <c r="AN352" i="2"/>
  <c r="AP352" i="2"/>
  <c r="AQ352" i="2"/>
  <c r="AM336" i="2"/>
  <c r="AO336" i="2"/>
  <c r="AR336" i="2"/>
  <c r="AL336" i="2"/>
  <c r="AN336" i="2"/>
  <c r="AP336" i="2"/>
  <c r="AQ336" i="2"/>
  <c r="AM320" i="2"/>
  <c r="AO320" i="2"/>
  <c r="AR320" i="2"/>
  <c r="AL320" i="2"/>
  <c r="AN320" i="2"/>
  <c r="AP320" i="2"/>
  <c r="AQ320" i="2"/>
  <c r="AM304" i="2"/>
  <c r="AO304" i="2"/>
  <c r="AR304" i="2"/>
  <c r="AL304" i="2"/>
  <c r="AN304" i="2"/>
  <c r="AP304" i="2"/>
  <c r="AQ304" i="2"/>
  <c r="AM288" i="2"/>
  <c r="AO288" i="2"/>
  <c r="AP288" i="2"/>
  <c r="AR288" i="2"/>
  <c r="AN288" i="2"/>
  <c r="AQ288" i="2"/>
  <c r="AL288" i="2"/>
  <c r="AM272" i="2"/>
  <c r="AO272" i="2"/>
  <c r="AP272" i="2"/>
  <c r="AR272" i="2"/>
  <c r="AL272" i="2"/>
  <c r="AN272" i="2"/>
  <c r="AQ272" i="2"/>
  <c r="AM256" i="2"/>
  <c r="AN256" i="2"/>
  <c r="AO256" i="2"/>
  <c r="AP256" i="2"/>
  <c r="AQ256" i="2"/>
  <c r="AR256" i="2"/>
  <c r="AL256" i="2"/>
  <c r="AM240" i="2"/>
  <c r="AN240" i="2"/>
  <c r="AO240" i="2"/>
  <c r="AP240" i="2"/>
  <c r="AQ240" i="2"/>
  <c r="AR240" i="2"/>
  <c r="AL240" i="2"/>
  <c r="AM224" i="2"/>
  <c r="AN224" i="2"/>
  <c r="AO224" i="2"/>
  <c r="AP224" i="2"/>
  <c r="AQ224" i="2"/>
  <c r="AR224" i="2"/>
  <c r="AL224" i="2"/>
  <c r="AM208" i="2"/>
  <c r="AN208" i="2"/>
  <c r="AO208" i="2"/>
  <c r="AP208" i="2"/>
  <c r="AQ208" i="2"/>
  <c r="AR208" i="2"/>
  <c r="AL208" i="2"/>
  <c r="AO192" i="2"/>
  <c r="AQ192" i="2"/>
  <c r="AL192" i="2"/>
  <c r="AM192" i="2"/>
  <c r="AN192" i="2"/>
  <c r="AP192" i="2"/>
  <c r="AR192" i="2"/>
  <c r="AO176" i="2"/>
  <c r="AQ176" i="2"/>
  <c r="AL176" i="2"/>
  <c r="AM176" i="2"/>
  <c r="AN176" i="2"/>
  <c r="AP176" i="2"/>
  <c r="AR176" i="2"/>
  <c r="AO160" i="2"/>
  <c r="AQ160" i="2"/>
  <c r="AL160" i="2"/>
  <c r="AM160" i="2"/>
  <c r="AN160" i="2"/>
  <c r="AP160" i="2"/>
  <c r="AR160" i="2"/>
  <c r="AO144" i="2"/>
  <c r="AQ144" i="2"/>
  <c r="AR144" i="2"/>
  <c r="AL144" i="2"/>
  <c r="AM144" i="2"/>
  <c r="AN144" i="2"/>
  <c r="AP144" i="2"/>
  <c r="AO128" i="2"/>
  <c r="AQ128" i="2"/>
  <c r="AR128" i="2"/>
  <c r="AL128" i="2"/>
  <c r="AM128" i="2"/>
  <c r="AN128" i="2"/>
  <c r="AP128" i="2"/>
  <c r="AO112" i="2"/>
  <c r="AP112" i="2"/>
  <c r="AQ112" i="2"/>
  <c r="AR112" i="2"/>
  <c r="AL112" i="2"/>
  <c r="AM112" i="2"/>
  <c r="AN112" i="2"/>
  <c r="AO96" i="2"/>
  <c r="AP96" i="2"/>
  <c r="AQ96" i="2"/>
  <c r="AR96" i="2"/>
  <c r="AL96" i="2"/>
  <c r="AM96" i="2"/>
  <c r="AN96" i="2"/>
  <c r="AO80" i="2"/>
  <c r="AP80" i="2"/>
  <c r="AQ80" i="2"/>
  <c r="AR80" i="2"/>
  <c r="AL80" i="2"/>
  <c r="AM80" i="2"/>
  <c r="AN80" i="2"/>
  <c r="AO64" i="2"/>
  <c r="AP64" i="2"/>
  <c r="AQ64" i="2"/>
  <c r="AR64" i="2"/>
  <c r="AL64" i="2"/>
  <c r="AM64" i="2"/>
  <c r="AN64" i="2"/>
  <c r="AO48" i="2"/>
  <c r="AP48" i="2"/>
  <c r="AQ48" i="2"/>
  <c r="AR48" i="2"/>
  <c r="AL48" i="2"/>
  <c r="AM48" i="2"/>
  <c r="AN48" i="2"/>
  <c r="AO32" i="2"/>
  <c r="AP32" i="2"/>
  <c r="AQ32" i="2"/>
  <c r="AR32" i="2"/>
  <c r="AL32" i="2"/>
  <c r="AM32" i="2"/>
  <c r="AN32" i="2"/>
  <c r="AO16" i="2"/>
  <c r="AP16" i="2"/>
  <c r="AQ16" i="2"/>
  <c r="AR16" i="2"/>
  <c r="AL16" i="2"/>
  <c r="AM16" i="2"/>
  <c r="AN16" i="2"/>
  <c r="AO3" i="2"/>
  <c r="AQ1050" i="2"/>
  <c r="AO1048" i="2"/>
  <c r="AM1046" i="2"/>
  <c r="AR1043" i="2"/>
  <c r="AP1041" i="2"/>
  <c r="AN1039" i="2"/>
  <c r="AQ1034" i="2"/>
  <c r="AO1032" i="2"/>
  <c r="AM1030" i="2"/>
  <c r="AR1027" i="2"/>
  <c r="AP1025" i="2"/>
  <c r="AN1023" i="2"/>
  <c r="AQ1018" i="2"/>
  <c r="AO1016" i="2"/>
  <c r="AM1014" i="2"/>
  <c r="AR1011" i="2"/>
  <c r="AP1009" i="2"/>
  <c r="AN1007" i="2"/>
  <c r="AQ1002" i="2"/>
  <c r="AO1000" i="2"/>
  <c r="AM998" i="2"/>
  <c r="AR995" i="2"/>
  <c r="AP993" i="2"/>
  <c r="AN991" i="2"/>
  <c r="AQ986" i="2"/>
  <c r="AO984" i="2"/>
  <c r="AM982" i="2"/>
  <c r="AR979" i="2"/>
  <c r="AP977" i="2"/>
  <c r="AN975" i="2"/>
  <c r="AQ970" i="2"/>
  <c r="AO968" i="2"/>
  <c r="AM966" i="2"/>
  <c r="AR963" i="2"/>
  <c r="AP961" i="2"/>
  <c r="AN959" i="2"/>
  <c r="AQ954" i="2"/>
  <c r="AO952" i="2"/>
  <c r="AM950" i="2"/>
  <c r="AR947" i="2"/>
  <c r="AP945" i="2"/>
  <c r="AN943" i="2"/>
  <c r="AQ938" i="2"/>
  <c r="AO936" i="2"/>
  <c r="AM934" i="2"/>
  <c r="AR931" i="2"/>
  <c r="AP929" i="2"/>
  <c r="AN927" i="2"/>
  <c r="AQ922" i="2"/>
  <c r="AO920" i="2"/>
  <c r="AM918" i="2"/>
  <c r="AR915" i="2"/>
  <c r="AP913" i="2"/>
  <c r="AN911" i="2"/>
  <c r="AQ906" i="2"/>
  <c r="AO904" i="2"/>
  <c r="AM902" i="2"/>
  <c r="AP899" i="2"/>
  <c r="AL897" i="2"/>
  <c r="AO894" i="2"/>
  <c r="AR891" i="2"/>
  <c r="AN889" i="2"/>
  <c r="AP886" i="2"/>
  <c r="AR883" i="2"/>
  <c r="AN881" i="2"/>
  <c r="AQ878" i="2"/>
  <c r="AP873" i="2"/>
  <c r="AN868" i="2"/>
  <c r="AP865" i="2"/>
  <c r="AL863" i="2"/>
  <c r="AR857" i="2"/>
  <c r="AN855" i="2"/>
  <c r="AQ852" i="2"/>
  <c r="AL850" i="2"/>
  <c r="AN847" i="2"/>
  <c r="AQ841" i="2"/>
  <c r="AL838" i="2"/>
  <c r="AL835" i="2"/>
  <c r="AN824" i="2"/>
  <c r="AM821" i="2"/>
  <c r="AM817" i="2"/>
  <c r="AO813" i="2"/>
  <c r="AL810" i="2"/>
  <c r="AL806" i="2"/>
  <c r="AR802" i="2"/>
  <c r="AR798" i="2"/>
  <c r="AM795" i="2"/>
  <c r="AQ791" i="2"/>
  <c r="AQ787" i="2"/>
  <c r="AP784" i="2"/>
  <c r="AR776" i="2"/>
  <c r="AM773" i="2"/>
  <c r="AP768" i="2"/>
  <c r="AP763" i="2"/>
  <c r="AN758" i="2"/>
  <c r="AN753" i="2"/>
  <c r="AP746" i="2"/>
  <c r="AP739" i="2"/>
  <c r="AO725" i="2"/>
  <c r="AQ707" i="2"/>
  <c r="AM696" i="2"/>
  <c r="AQ656" i="2"/>
  <c r="AQ643" i="2"/>
  <c r="AN628" i="2"/>
  <c r="AL615" i="2"/>
  <c r="AQ601" i="2"/>
  <c r="AQ584" i="2"/>
  <c r="AP567" i="2"/>
  <c r="AL545" i="2"/>
  <c r="AP514" i="2"/>
  <c r="AO482" i="2"/>
  <c r="AM418" i="2"/>
  <c r="AL540" i="2"/>
  <c r="AN540" i="2"/>
  <c r="AQ540" i="2"/>
  <c r="AP540" i="2"/>
  <c r="AR540" i="2"/>
  <c r="AN348" i="2"/>
  <c r="AP348" i="2"/>
  <c r="AQ348" i="2"/>
  <c r="AL348" i="2"/>
  <c r="AM348" i="2"/>
  <c r="AO348" i="2"/>
  <c r="AR348" i="2"/>
  <c r="AM156" i="2"/>
  <c r="AN156" i="2"/>
  <c r="AO156" i="2"/>
  <c r="AP156" i="2"/>
  <c r="AQ156" i="2"/>
  <c r="AR156" i="2"/>
  <c r="AL156" i="2"/>
  <c r="AL811" i="2"/>
  <c r="AN811" i="2"/>
  <c r="AO811" i="2"/>
  <c r="AQ811" i="2"/>
  <c r="AR811" i="2"/>
  <c r="AL683" i="2"/>
  <c r="AM683" i="2"/>
  <c r="AN683" i="2"/>
  <c r="AO683" i="2"/>
  <c r="AP683" i="2"/>
  <c r="AQ683" i="2"/>
  <c r="AR683" i="2"/>
  <c r="AL523" i="2"/>
  <c r="AM523" i="2"/>
  <c r="AN523" i="2"/>
  <c r="AO523" i="2"/>
  <c r="AP523" i="2"/>
  <c r="AQ523" i="2"/>
  <c r="AR523" i="2"/>
  <c r="AP315" i="2"/>
  <c r="AR315" i="2"/>
  <c r="AL315" i="2"/>
  <c r="AM315" i="2"/>
  <c r="AN315" i="2"/>
  <c r="AR123" i="2"/>
  <c r="AL123" i="2"/>
  <c r="AN123" i="2"/>
  <c r="AM123" i="2"/>
  <c r="AO123" i="2"/>
  <c r="AP123" i="2"/>
  <c r="AQ123" i="2"/>
  <c r="AQ714" i="2"/>
  <c r="AL714" i="2"/>
  <c r="AM714" i="2"/>
  <c r="AL506" i="2"/>
  <c r="AO506" i="2"/>
  <c r="AQ506" i="2"/>
  <c r="AR506" i="2"/>
  <c r="AM506" i="2"/>
  <c r="AN506" i="2"/>
  <c r="AP506" i="2"/>
  <c r="AL266" i="2"/>
  <c r="AM266" i="2"/>
  <c r="AN266" i="2"/>
  <c r="AO266" i="2"/>
  <c r="AP266" i="2"/>
  <c r="AQ266" i="2"/>
  <c r="AR266" i="2"/>
  <c r="AL10" i="2"/>
  <c r="AM10" i="2"/>
  <c r="AN10" i="2"/>
  <c r="AO10" i="2"/>
  <c r="AP10" i="2"/>
  <c r="AQ10" i="2"/>
  <c r="AR10" i="2"/>
  <c r="AN831" i="2"/>
  <c r="AP831" i="2"/>
  <c r="AR831" i="2"/>
  <c r="AN815" i="2"/>
  <c r="AP815" i="2"/>
  <c r="AR815" i="2"/>
  <c r="AN799" i="2"/>
  <c r="AP799" i="2"/>
  <c r="AR799" i="2"/>
  <c r="AN783" i="2"/>
  <c r="AP783" i="2"/>
  <c r="AR783" i="2"/>
  <c r="AN767" i="2"/>
  <c r="AP767" i="2"/>
  <c r="AR767" i="2"/>
  <c r="AN751" i="2"/>
  <c r="AP751" i="2"/>
  <c r="AR751" i="2"/>
  <c r="AN735" i="2"/>
  <c r="AP735" i="2"/>
  <c r="AQ735" i="2"/>
  <c r="AR735" i="2"/>
  <c r="AN719" i="2"/>
  <c r="AP719" i="2"/>
  <c r="AQ719" i="2"/>
  <c r="AR719" i="2"/>
  <c r="AN703" i="2"/>
  <c r="AO703" i="2"/>
  <c r="AP703" i="2"/>
  <c r="AQ703" i="2"/>
  <c r="AR703" i="2"/>
  <c r="AN687" i="2"/>
  <c r="AO687" i="2"/>
  <c r="AP687" i="2"/>
  <c r="AQ687" i="2"/>
  <c r="AR687" i="2"/>
  <c r="AL671" i="2"/>
  <c r="AM671" i="2"/>
  <c r="AN671" i="2"/>
  <c r="AO671" i="2"/>
  <c r="AP671" i="2"/>
  <c r="AQ671" i="2"/>
  <c r="AR671" i="2"/>
  <c r="AL655" i="2"/>
  <c r="AM655" i="2"/>
  <c r="AN655" i="2"/>
  <c r="AO655" i="2"/>
  <c r="AP655" i="2"/>
  <c r="AQ655" i="2"/>
  <c r="AR655" i="2"/>
  <c r="AL639" i="2"/>
  <c r="AM639" i="2"/>
  <c r="AN639" i="2"/>
  <c r="AO639" i="2"/>
  <c r="AP639" i="2"/>
  <c r="AQ639" i="2"/>
  <c r="AR639" i="2"/>
  <c r="AL623" i="2"/>
  <c r="AN623" i="2"/>
  <c r="AO623" i="2"/>
  <c r="AP623" i="2"/>
  <c r="AQ623" i="2"/>
  <c r="AR623" i="2"/>
  <c r="AL607" i="2"/>
  <c r="AP607" i="2"/>
  <c r="AQ607" i="2"/>
  <c r="AR607" i="2"/>
  <c r="AL591" i="2"/>
  <c r="AN591" i="2"/>
  <c r="AO591" i="2"/>
  <c r="AP591" i="2"/>
  <c r="AQ591" i="2"/>
  <c r="AR591" i="2"/>
  <c r="AL575" i="2"/>
  <c r="AN575" i="2"/>
  <c r="AO575" i="2"/>
  <c r="AM575" i="2"/>
  <c r="AP575" i="2"/>
  <c r="AQ575" i="2"/>
  <c r="AR575" i="2"/>
  <c r="AL559" i="2"/>
  <c r="AN559" i="2"/>
  <c r="AO559" i="2"/>
  <c r="AQ559" i="2"/>
  <c r="AR559" i="2"/>
  <c r="AL543" i="2"/>
  <c r="AN543" i="2"/>
  <c r="AO543" i="2"/>
  <c r="AP543" i="2"/>
  <c r="AQ543" i="2"/>
  <c r="AR543" i="2"/>
  <c r="AM543" i="2"/>
  <c r="AL527" i="2"/>
  <c r="AN527" i="2"/>
  <c r="AO527" i="2"/>
  <c r="AP527" i="2"/>
  <c r="AQ527" i="2"/>
  <c r="AR527" i="2"/>
  <c r="AM527" i="2"/>
  <c r="AL511" i="2"/>
  <c r="AN511" i="2"/>
  <c r="AO511" i="2"/>
  <c r="AP511" i="2"/>
  <c r="AQ511" i="2"/>
  <c r="AR511" i="2"/>
  <c r="AM511" i="2"/>
  <c r="AL495" i="2"/>
  <c r="AM495" i="2"/>
  <c r="AN495" i="2"/>
  <c r="AO495" i="2"/>
  <c r="AP495" i="2"/>
  <c r="AQ495" i="2"/>
  <c r="AR495" i="2"/>
  <c r="AL479" i="2"/>
  <c r="AM479" i="2"/>
  <c r="AN479" i="2"/>
  <c r="AO479" i="2"/>
  <c r="AP479" i="2"/>
  <c r="AQ479" i="2"/>
  <c r="AR479" i="2"/>
  <c r="AL463" i="2"/>
  <c r="AM463" i="2"/>
  <c r="AN463" i="2"/>
  <c r="AO463" i="2"/>
  <c r="AP463" i="2"/>
  <c r="AQ463" i="2"/>
  <c r="AR463" i="2"/>
  <c r="AL447" i="2"/>
  <c r="AM447" i="2"/>
  <c r="AN447" i="2"/>
  <c r="AO447" i="2"/>
  <c r="AP447" i="2"/>
  <c r="AQ447" i="2"/>
  <c r="AR447" i="2"/>
  <c r="AO431" i="2"/>
  <c r="AP431" i="2"/>
  <c r="AQ431" i="2"/>
  <c r="AR431" i="2"/>
  <c r="AL431" i="2"/>
  <c r="AM431" i="2"/>
  <c r="AN431" i="2"/>
  <c r="AQ415" i="2"/>
  <c r="AR415" i="2"/>
  <c r="AL415" i="2"/>
  <c r="AM415" i="2"/>
  <c r="AN415" i="2"/>
  <c r="AO415" i="2"/>
  <c r="AP415" i="2"/>
  <c r="AL399" i="2"/>
  <c r="AM399" i="2"/>
  <c r="AN399" i="2"/>
  <c r="AO399" i="2"/>
  <c r="AP399" i="2"/>
  <c r="AQ399" i="2"/>
  <c r="AR399" i="2"/>
  <c r="AL383" i="2"/>
  <c r="AO383" i="2"/>
  <c r="AP383" i="2"/>
  <c r="AQ383" i="2"/>
  <c r="AR383" i="2"/>
  <c r="AM383" i="2"/>
  <c r="AN383" i="2"/>
  <c r="AL367" i="2"/>
  <c r="AM367" i="2"/>
  <c r="AN367" i="2"/>
  <c r="AO367" i="2"/>
  <c r="AP367" i="2"/>
  <c r="AQ367" i="2"/>
  <c r="AR367" i="2"/>
  <c r="AL351" i="2"/>
  <c r="AM351" i="2"/>
  <c r="AN351" i="2"/>
  <c r="AO351" i="2"/>
  <c r="AP351" i="2"/>
  <c r="AQ351" i="2"/>
  <c r="AR351" i="2"/>
  <c r="AL335" i="2"/>
  <c r="AM335" i="2"/>
  <c r="AN335" i="2"/>
  <c r="AO335" i="2"/>
  <c r="AP335" i="2"/>
  <c r="AQ335" i="2"/>
  <c r="AR335" i="2"/>
  <c r="AL319" i="2"/>
  <c r="AM319" i="2"/>
  <c r="AN319" i="2"/>
  <c r="AO319" i="2"/>
  <c r="AP319" i="2"/>
  <c r="AQ319" i="2"/>
  <c r="AR319" i="2"/>
  <c r="AL303" i="2"/>
  <c r="AM303" i="2"/>
  <c r="AN303" i="2"/>
  <c r="AO303" i="2"/>
  <c r="AP303" i="2"/>
  <c r="AQ303" i="2"/>
  <c r="AR303" i="2"/>
  <c r="AL287" i="2"/>
  <c r="AM287" i="2"/>
  <c r="AN287" i="2"/>
  <c r="AO287" i="2"/>
  <c r="AP287" i="2"/>
  <c r="AR287" i="2"/>
  <c r="AL271" i="2"/>
  <c r="AM271" i="2"/>
  <c r="AN271" i="2"/>
  <c r="AO271" i="2"/>
  <c r="AP271" i="2"/>
  <c r="AQ271" i="2"/>
  <c r="AR271" i="2"/>
  <c r="AL255" i="2"/>
  <c r="AM255" i="2"/>
  <c r="AN255" i="2"/>
  <c r="AO255" i="2"/>
  <c r="AP255" i="2"/>
  <c r="AQ255" i="2"/>
  <c r="AR255" i="2"/>
  <c r="AL239" i="2"/>
  <c r="AM239" i="2"/>
  <c r="AN239" i="2"/>
  <c r="AO239" i="2"/>
  <c r="AP239" i="2"/>
  <c r="AQ239" i="2"/>
  <c r="AR239" i="2"/>
  <c r="AL223" i="2"/>
  <c r="AM223" i="2"/>
  <c r="AN223" i="2"/>
  <c r="AO223" i="2"/>
  <c r="AP223" i="2"/>
  <c r="AQ223" i="2"/>
  <c r="AR223" i="2"/>
  <c r="AL207" i="2"/>
  <c r="AM207" i="2"/>
  <c r="AN207" i="2"/>
  <c r="AO207" i="2"/>
  <c r="AP207" i="2"/>
  <c r="AQ207" i="2"/>
  <c r="AR207" i="2"/>
  <c r="AM191" i="2"/>
  <c r="AN191" i="2"/>
  <c r="AL191" i="2"/>
  <c r="AO191" i="2"/>
  <c r="AP191" i="2"/>
  <c r="AQ191" i="2"/>
  <c r="AR191" i="2"/>
  <c r="AM175" i="2"/>
  <c r="AN175" i="2"/>
  <c r="AO175" i="2"/>
  <c r="AR175" i="2"/>
  <c r="AL175" i="2"/>
  <c r="AP175" i="2"/>
  <c r="AQ175" i="2"/>
  <c r="AL159" i="2"/>
  <c r="AM159" i="2"/>
  <c r="AN159" i="2"/>
  <c r="AO159" i="2"/>
  <c r="AP159" i="2"/>
  <c r="AR159" i="2"/>
  <c r="AQ159" i="2"/>
  <c r="AL143" i="2"/>
  <c r="AM143" i="2"/>
  <c r="AN143" i="2"/>
  <c r="AO143" i="2"/>
  <c r="AP143" i="2"/>
  <c r="AR143" i="2"/>
  <c r="AQ143" i="2"/>
  <c r="AL127" i="2"/>
  <c r="AM127" i="2"/>
  <c r="AN127" i="2"/>
  <c r="AO127" i="2"/>
  <c r="AP127" i="2"/>
  <c r="AR127" i="2"/>
  <c r="AQ127" i="2"/>
  <c r="AL111" i="2"/>
  <c r="AM111" i="2"/>
  <c r="AN111" i="2"/>
  <c r="AO111" i="2"/>
  <c r="AP111" i="2"/>
  <c r="AQ111" i="2"/>
  <c r="AR111" i="2"/>
  <c r="AL95" i="2"/>
  <c r="AM95" i="2"/>
  <c r="AN95" i="2"/>
  <c r="AO95" i="2"/>
  <c r="AP95" i="2"/>
  <c r="AQ95" i="2"/>
  <c r="AR95" i="2"/>
  <c r="AL79" i="2"/>
  <c r="AM79" i="2"/>
  <c r="AN79" i="2"/>
  <c r="AO79" i="2"/>
  <c r="AP79" i="2"/>
  <c r="AQ79" i="2"/>
  <c r="AR79" i="2"/>
  <c r="AL63" i="2"/>
  <c r="AM63" i="2"/>
  <c r="AN63" i="2"/>
  <c r="AO63" i="2"/>
  <c r="AP63" i="2"/>
  <c r="AQ63" i="2"/>
  <c r="AR63" i="2"/>
  <c r="AL47" i="2"/>
  <c r="AM47" i="2"/>
  <c r="AN47" i="2"/>
  <c r="AO47" i="2"/>
  <c r="AP47" i="2"/>
  <c r="AQ47" i="2"/>
  <c r="AR47" i="2"/>
  <c r="AL31" i="2"/>
  <c r="AM31" i="2"/>
  <c r="AN31" i="2"/>
  <c r="AO31" i="2"/>
  <c r="AP31" i="2"/>
  <c r="AQ31" i="2"/>
  <c r="AR31" i="2"/>
  <c r="AL15" i="2"/>
  <c r="AM15" i="2"/>
  <c r="AN15" i="2"/>
  <c r="AO15" i="2"/>
  <c r="AP15" i="2"/>
  <c r="AQ15" i="2"/>
  <c r="AR15" i="2"/>
  <c r="AN3" i="2"/>
  <c r="AP1050" i="2"/>
  <c r="AN1048" i="2"/>
  <c r="AQ1043" i="2"/>
  <c r="AO1041" i="2"/>
  <c r="AM1039" i="2"/>
  <c r="AP1034" i="2"/>
  <c r="AN1032" i="2"/>
  <c r="AQ1027" i="2"/>
  <c r="AO1025" i="2"/>
  <c r="AM1023" i="2"/>
  <c r="AP1018" i="2"/>
  <c r="AN1016" i="2"/>
  <c r="AQ1011" i="2"/>
  <c r="AO1009" i="2"/>
  <c r="AM1007" i="2"/>
  <c r="AP1002" i="2"/>
  <c r="AN1000" i="2"/>
  <c r="AQ995" i="2"/>
  <c r="AO993" i="2"/>
  <c r="AM991" i="2"/>
  <c r="AP986" i="2"/>
  <c r="AN984" i="2"/>
  <c r="AQ979" i="2"/>
  <c r="AO977" i="2"/>
  <c r="AM975" i="2"/>
  <c r="AP970" i="2"/>
  <c r="AN968" i="2"/>
  <c r="AQ963" i="2"/>
  <c r="AO961" i="2"/>
  <c r="AM959" i="2"/>
  <c r="AP954" i="2"/>
  <c r="AN952" i="2"/>
  <c r="AQ947" i="2"/>
  <c r="AO945" i="2"/>
  <c r="AM943" i="2"/>
  <c r="AP938" i="2"/>
  <c r="AN936" i="2"/>
  <c r="AQ931" i="2"/>
  <c r="AO929" i="2"/>
  <c r="AM927" i="2"/>
  <c r="AP922" i="2"/>
  <c r="AN920" i="2"/>
  <c r="AQ915" i="2"/>
  <c r="AO913" i="2"/>
  <c r="AM911" i="2"/>
  <c r="AP906" i="2"/>
  <c r="AN904" i="2"/>
  <c r="AO899" i="2"/>
  <c r="AR896" i="2"/>
  <c r="AN894" i="2"/>
  <c r="AQ891" i="2"/>
  <c r="AL889" i="2"/>
  <c r="AN886" i="2"/>
  <c r="AQ883" i="2"/>
  <c r="AM881" i="2"/>
  <c r="AP878" i="2"/>
  <c r="AO873" i="2"/>
  <c r="AQ870" i="2"/>
  <c r="AL868" i="2"/>
  <c r="AO865" i="2"/>
  <c r="AR862" i="2"/>
  <c r="AQ857" i="2"/>
  <c r="AM855" i="2"/>
  <c r="AO852" i="2"/>
  <c r="AQ849" i="2"/>
  <c r="AM847" i="2"/>
  <c r="AO841" i="2"/>
  <c r="AR837" i="2"/>
  <c r="AR834" i="2"/>
  <c r="AM831" i="2"/>
  <c r="AM824" i="2"/>
  <c r="AQ820" i="2"/>
  <c r="AL817" i="2"/>
  <c r="AR809" i="2"/>
  <c r="AR805" i="2"/>
  <c r="AO802" i="2"/>
  <c r="AR794" i="2"/>
  <c r="AP791" i="2"/>
  <c r="AP787" i="2"/>
  <c r="AM784" i="2"/>
  <c r="AP776" i="2"/>
  <c r="AQ772" i="2"/>
  <c r="AM768" i="2"/>
  <c r="AM763" i="2"/>
  <c r="AL758" i="2"/>
  <c r="AM753" i="2"/>
  <c r="AO746" i="2"/>
  <c r="AO739" i="2"/>
  <c r="AL724" i="2"/>
  <c r="AP707" i="2"/>
  <c r="AL696" i="2"/>
  <c r="AP682" i="2"/>
  <c r="AR669" i="2"/>
  <c r="AP656" i="2"/>
  <c r="AO641" i="2"/>
  <c r="AM628" i="2"/>
  <c r="AR614" i="2"/>
  <c r="AO599" i="2"/>
  <c r="AN584" i="2"/>
  <c r="AN567" i="2"/>
  <c r="AO540" i="2"/>
  <c r="AO514" i="2"/>
  <c r="AM481" i="2"/>
  <c r="AO407" i="2"/>
  <c r="AO315" i="2"/>
  <c r="AN604" i="2"/>
  <c r="AQ604" i="2"/>
  <c r="AL604" i="2"/>
  <c r="AM604" i="2"/>
  <c r="AL492" i="2"/>
  <c r="AN492" i="2"/>
  <c r="AO492" i="2"/>
  <c r="AQ492" i="2"/>
  <c r="AR492" i="2"/>
  <c r="AM492" i="2"/>
  <c r="AP492" i="2"/>
  <c r="AN380" i="2"/>
  <c r="AP380" i="2"/>
  <c r="AQ380" i="2"/>
  <c r="AM380" i="2"/>
  <c r="AO380" i="2"/>
  <c r="AR380" i="2"/>
  <c r="AL380" i="2"/>
  <c r="AL268" i="2"/>
  <c r="AN268" i="2"/>
  <c r="AO268" i="2"/>
  <c r="AP268" i="2"/>
  <c r="AQ268" i="2"/>
  <c r="AR268" i="2"/>
  <c r="AM268" i="2"/>
  <c r="AM124" i="2"/>
  <c r="AN124" i="2"/>
  <c r="AO124" i="2"/>
  <c r="AP124" i="2"/>
  <c r="AQ124" i="2"/>
  <c r="AR124" i="2"/>
  <c r="AL124" i="2"/>
  <c r="AL731" i="2"/>
  <c r="AM731" i="2"/>
  <c r="AN731" i="2"/>
  <c r="AO731" i="2"/>
  <c r="AP731" i="2"/>
  <c r="AQ731" i="2"/>
  <c r="AR731" i="2"/>
  <c r="AL603" i="2"/>
  <c r="AM603" i="2"/>
  <c r="AN603" i="2"/>
  <c r="AO603" i="2"/>
  <c r="AP603" i="2"/>
  <c r="AQ603" i="2"/>
  <c r="AR603" i="2"/>
  <c r="AL507" i="2"/>
  <c r="AM507" i="2"/>
  <c r="AN507" i="2"/>
  <c r="AO507" i="2"/>
  <c r="AP507" i="2"/>
  <c r="AQ507" i="2"/>
  <c r="AR507" i="2"/>
  <c r="AP363" i="2"/>
  <c r="AR363" i="2"/>
  <c r="AO363" i="2"/>
  <c r="AQ363" i="2"/>
  <c r="AL363" i="2"/>
  <c r="AM363" i="2"/>
  <c r="AN363" i="2"/>
  <c r="AP267" i="2"/>
  <c r="AR267" i="2"/>
  <c r="AL267" i="2"/>
  <c r="AM267" i="2"/>
  <c r="AN267" i="2"/>
  <c r="AO267" i="2"/>
  <c r="AQ267" i="2"/>
  <c r="AR155" i="2"/>
  <c r="AL155" i="2"/>
  <c r="AN155" i="2"/>
  <c r="AQ155" i="2"/>
  <c r="AM155" i="2"/>
  <c r="AO155" i="2"/>
  <c r="AP155" i="2"/>
  <c r="AR59" i="2"/>
  <c r="AL59" i="2"/>
  <c r="AM59" i="2"/>
  <c r="AN59" i="2"/>
  <c r="AO59" i="2"/>
  <c r="AP59" i="2"/>
  <c r="AQ59" i="2"/>
  <c r="AQ698" i="2"/>
  <c r="AR698" i="2"/>
  <c r="AL698" i="2"/>
  <c r="AM698" i="2"/>
  <c r="AL586" i="2"/>
  <c r="AO586" i="2"/>
  <c r="AQ586" i="2"/>
  <c r="AR586" i="2"/>
  <c r="AM586" i="2"/>
  <c r="AN586" i="2"/>
  <c r="AP586" i="2"/>
  <c r="AL426" i="2"/>
  <c r="AN426" i="2"/>
  <c r="AO426" i="2"/>
  <c r="AP426" i="2"/>
  <c r="AQ426" i="2"/>
  <c r="AR426" i="2"/>
  <c r="AM426" i="2"/>
  <c r="AL330" i="2"/>
  <c r="AN330" i="2"/>
  <c r="AO330" i="2"/>
  <c r="AP330" i="2"/>
  <c r="AQ330" i="2"/>
  <c r="AR330" i="2"/>
  <c r="AM330" i="2"/>
  <c r="AM186" i="2"/>
  <c r="AN186" i="2"/>
  <c r="AP186" i="2"/>
  <c r="AQ186" i="2"/>
  <c r="AL186" i="2"/>
  <c r="AO186" i="2"/>
  <c r="AR186" i="2"/>
  <c r="AL58" i="2"/>
  <c r="AM58" i="2"/>
  <c r="AN58" i="2"/>
  <c r="AO58" i="2"/>
  <c r="AP58" i="2"/>
  <c r="AQ58" i="2"/>
  <c r="AR58" i="2"/>
  <c r="AM779" i="2"/>
  <c r="AL730" i="2"/>
  <c r="AL814" i="2"/>
  <c r="AM814" i="2"/>
  <c r="AL798" i="2"/>
  <c r="AM798" i="2"/>
  <c r="AL782" i="2"/>
  <c r="AM782" i="2"/>
  <c r="AL766" i="2"/>
  <c r="AM766" i="2"/>
  <c r="AO766" i="2"/>
  <c r="AQ766" i="2"/>
  <c r="AL750" i="2"/>
  <c r="AM750" i="2"/>
  <c r="AN750" i="2"/>
  <c r="AO750" i="2"/>
  <c r="AQ750" i="2"/>
  <c r="AL734" i="2"/>
  <c r="AM734" i="2"/>
  <c r="AN734" i="2"/>
  <c r="AO734" i="2"/>
  <c r="AQ734" i="2"/>
  <c r="AL718" i="2"/>
  <c r="AM718" i="2"/>
  <c r="AN718" i="2"/>
  <c r="AO718" i="2"/>
  <c r="AQ718" i="2"/>
  <c r="AL702" i="2"/>
  <c r="AM702" i="2"/>
  <c r="AN702" i="2"/>
  <c r="AO702" i="2"/>
  <c r="AP702" i="2"/>
  <c r="AQ702" i="2"/>
  <c r="AL686" i="2"/>
  <c r="AM686" i="2"/>
  <c r="AN686" i="2"/>
  <c r="AO686" i="2"/>
  <c r="AP686" i="2"/>
  <c r="AQ686" i="2"/>
  <c r="AP670" i="2"/>
  <c r="AM670" i="2"/>
  <c r="AN670" i="2"/>
  <c r="AO670" i="2"/>
  <c r="AQ670" i="2"/>
  <c r="AR670" i="2"/>
  <c r="AP654" i="2"/>
  <c r="AO654" i="2"/>
  <c r="AQ654" i="2"/>
  <c r="AR654" i="2"/>
  <c r="AP638" i="2"/>
  <c r="AR638" i="2"/>
  <c r="AL638" i="2"/>
  <c r="AM638" i="2"/>
  <c r="AP622" i="2"/>
  <c r="AL622" i="2"/>
  <c r="AM622" i="2"/>
  <c r="AN622" i="2"/>
  <c r="AO622" i="2"/>
  <c r="AP606" i="2"/>
  <c r="AL606" i="2"/>
  <c r="AM606" i="2"/>
  <c r="AN606" i="2"/>
  <c r="AO606" i="2"/>
  <c r="AQ606" i="2"/>
  <c r="AR606" i="2"/>
  <c r="AN590" i="2"/>
  <c r="AP590" i="2"/>
  <c r="AL590" i="2"/>
  <c r="AM590" i="2"/>
  <c r="AO590" i="2"/>
  <c r="AN574" i="2"/>
  <c r="AP574" i="2"/>
  <c r="AQ574" i="2"/>
  <c r="AR574" i="2"/>
  <c r="AN558" i="2"/>
  <c r="AP558" i="2"/>
  <c r="AL558" i="2"/>
  <c r="AM558" i="2"/>
  <c r="AO558" i="2"/>
  <c r="AQ558" i="2"/>
  <c r="AN542" i="2"/>
  <c r="AP542" i="2"/>
  <c r="AL542" i="2"/>
  <c r="AM542" i="2"/>
  <c r="AO542" i="2"/>
  <c r="AQ542" i="2"/>
  <c r="AR542" i="2"/>
  <c r="AN526" i="2"/>
  <c r="AP526" i="2"/>
  <c r="AL526" i="2"/>
  <c r="AM526" i="2"/>
  <c r="AO526" i="2"/>
  <c r="AQ526" i="2"/>
  <c r="AR526" i="2"/>
  <c r="AN510" i="2"/>
  <c r="AP510" i="2"/>
  <c r="AL510" i="2"/>
  <c r="AM510" i="2"/>
  <c r="AO510" i="2"/>
  <c r="AQ510" i="2"/>
  <c r="AR510" i="2"/>
  <c r="AN494" i="2"/>
  <c r="AP494" i="2"/>
  <c r="AQ494" i="2"/>
  <c r="AL494" i="2"/>
  <c r="AM494" i="2"/>
  <c r="AO494" i="2"/>
  <c r="AR494" i="2"/>
  <c r="AN478" i="2"/>
  <c r="AO478" i="2"/>
  <c r="AP478" i="2"/>
  <c r="AQ478" i="2"/>
  <c r="AR478" i="2"/>
  <c r="AL478" i="2"/>
  <c r="AM478" i="2"/>
  <c r="AN462" i="2"/>
  <c r="AO462" i="2"/>
  <c r="AP462" i="2"/>
  <c r="AQ462" i="2"/>
  <c r="AR462" i="2"/>
  <c r="AL462" i="2"/>
  <c r="AM462" i="2"/>
  <c r="AN446" i="2"/>
  <c r="AO446" i="2"/>
  <c r="AP446" i="2"/>
  <c r="AQ446" i="2"/>
  <c r="AR446" i="2"/>
  <c r="AM430" i="2"/>
  <c r="AP430" i="2"/>
  <c r="AL430" i="2"/>
  <c r="AN430" i="2"/>
  <c r="AO430" i="2"/>
  <c r="AQ430" i="2"/>
  <c r="AR430" i="2"/>
  <c r="AM414" i="2"/>
  <c r="AP414" i="2"/>
  <c r="AL414" i="2"/>
  <c r="AN414" i="2"/>
  <c r="AO414" i="2"/>
  <c r="AQ414" i="2"/>
  <c r="AR414" i="2"/>
  <c r="AM398" i="2"/>
  <c r="AP398" i="2"/>
  <c r="AL398" i="2"/>
  <c r="AN398" i="2"/>
  <c r="AO398" i="2"/>
  <c r="AQ398" i="2"/>
  <c r="AR398" i="2"/>
  <c r="AM382" i="2"/>
  <c r="AP382" i="2"/>
  <c r="AL382" i="2"/>
  <c r="AN382" i="2"/>
  <c r="AO382" i="2"/>
  <c r="AQ382" i="2"/>
  <c r="AR382" i="2"/>
  <c r="AM366" i="2"/>
  <c r="AP366" i="2"/>
  <c r="AR366" i="2"/>
  <c r="AL366" i="2"/>
  <c r="AN366" i="2"/>
  <c r="AO366" i="2"/>
  <c r="AQ366" i="2"/>
  <c r="AM350" i="2"/>
  <c r="AP350" i="2"/>
  <c r="AR350" i="2"/>
  <c r="AN350" i="2"/>
  <c r="AO350" i="2"/>
  <c r="AQ350" i="2"/>
  <c r="AL350" i="2"/>
  <c r="AM334" i="2"/>
  <c r="AP334" i="2"/>
  <c r="AR334" i="2"/>
  <c r="AL334" i="2"/>
  <c r="AN334" i="2"/>
  <c r="AO334" i="2"/>
  <c r="AQ334" i="2"/>
  <c r="AM318" i="2"/>
  <c r="AP318" i="2"/>
  <c r="AR318" i="2"/>
  <c r="AL318" i="2"/>
  <c r="AN318" i="2"/>
  <c r="AO318" i="2"/>
  <c r="AQ318" i="2"/>
  <c r="AM302" i="2"/>
  <c r="AP302" i="2"/>
  <c r="AR302" i="2"/>
  <c r="AL302" i="2"/>
  <c r="AN302" i="2"/>
  <c r="AO302" i="2"/>
  <c r="AQ302" i="2"/>
  <c r="AM286" i="2"/>
  <c r="AN286" i="2"/>
  <c r="AP286" i="2"/>
  <c r="AQ286" i="2"/>
  <c r="AR286" i="2"/>
  <c r="AL286" i="2"/>
  <c r="AO286" i="2"/>
  <c r="AM270" i="2"/>
  <c r="AN270" i="2"/>
  <c r="AP270" i="2"/>
  <c r="AQ270" i="2"/>
  <c r="AR270" i="2"/>
  <c r="AL270" i="2"/>
  <c r="AO270" i="2"/>
  <c r="AL254" i="2"/>
  <c r="AM254" i="2"/>
  <c r="AN254" i="2"/>
  <c r="AO254" i="2"/>
  <c r="AP254" i="2"/>
  <c r="AQ254" i="2"/>
  <c r="AR254" i="2"/>
  <c r="AL238" i="2"/>
  <c r="AM238" i="2"/>
  <c r="AN238" i="2"/>
  <c r="AO238" i="2"/>
  <c r="AP238" i="2"/>
  <c r="AQ238" i="2"/>
  <c r="AR238" i="2"/>
  <c r="AL222" i="2"/>
  <c r="AM222" i="2"/>
  <c r="AN222" i="2"/>
  <c r="AO222" i="2"/>
  <c r="AP222" i="2"/>
  <c r="AQ222" i="2"/>
  <c r="AR222" i="2"/>
  <c r="AL206" i="2"/>
  <c r="AM206" i="2"/>
  <c r="AN206" i="2"/>
  <c r="AO206" i="2"/>
  <c r="AP206" i="2"/>
  <c r="AQ206" i="2"/>
  <c r="AR206" i="2"/>
  <c r="AM190" i="2"/>
  <c r="AO190" i="2"/>
  <c r="AQ190" i="2"/>
  <c r="AR190" i="2"/>
  <c r="AL190" i="2"/>
  <c r="AN190" i="2"/>
  <c r="AP190" i="2"/>
  <c r="AM174" i="2"/>
  <c r="AO174" i="2"/>
  <c r="AQ174" i="2"/>
  <c r="AR174" i="2"/>
  <c r="AL174" i="2"/>
  <c r="AN174" i="2"/>
  <c r="AP174" i="2"/>
  <c r="AM158" i="2"/>
  <c r="AO158" i="2"/>
  <c r="AP158" i="2"/>
  <c r="AQ158" i="2"/>
  <c r="AR158" i="2"/>
  <c r="AL158" i="2"/>
  <c r="AN158" i="2"/>
  <c r="AM142" i="2"/>
  <c r="AO142" i="2"/>
  <c r="AP142" i="2"/>
  <c r="AQ142" i="2"/>
  <c r="AR142" i="2"/>
  <c r="AL142" i="2"/>
  <c r="AN142" i="2"/>
  <c r="AM126" i="2"/>
  <c r="AO126" i="2"/>
  <c r="AP126" i="2"/>
  <c r="AQ126" i="2"/>
  <c r="AR126" i="2"/>
  <c r="AN126" i="2"/>
  <c r="AL126" i="2"/>
  <c r="AM110" i="2"/>
  <c r="AN110" i="2"/>
  <c r="AO110" i="2"/>
  <c r="AP110" i="2"/>
  <c r="AQ110" i="2"/>
  <c r="AR110" i="2"/>
  <c r="AL110" i="2"/>
  <c r="AM94" i="2"/>
  <c r="AN94" i="2"/>
  <c r="AO94" i="2"/>
  <c r="AP94" i="2"/>
  <c r="AQ94" i="2"/>
  <c r="AR94" i="2"/>
  <c r="AM78" i="2"/>
  <c r="AN78" i="2"/>
  <c r="AO78" i="2"/>
  <c r="AP78" i="2"/>
  <c r="AQ78" i="2"/>
  <c r="AR78" i="2"/>
  <c r="AL78" i="2"/>
  <c r="AM62" i="2"/>
  <c r="AN62" i="2"/>
  <c r="AO62" i="2"/>
  <c r="AP62" i="2"/>
  <c r="AQ62" i="2"/>
  <c r="AR62" i="2"/>
  <c r="AL62" i="2"/>
  <c r="AM46" i="2"/>
  <c r="AN46" i="2"/>
  <c r="AO46" i="2"/>
  <c r="AP46" i="2"/>
  <c r="AQ46" i="2"/>
  <c r="AR46" i="2"/>
  <c r="AL46" i="2"/>
  <c r="AM30" i="2"/>
  <c r="AN30" i="2"/>
  <c r="AO30" i="2"/>
  <c r="AP30" i="2"/>
  <c r="AQ30" i="2"/>
  <c r="AR30" i="2"/>
  <c r="AL30" i="2"/>
  <c r="AM14" i="2"/>
  <c r="AN14" i="2"/>
  <c r="AO14" i="2"/>
  <c r="AP14" i="2"/>
  <c r="AQ14" i="2"/>
  <c r="AR14" i="2"/>
  <c r="AL14" i="2"/>
  <c r="AM3" i="2"/>
  <c r="AO1050" i="2"/>
  <c r="AM1048" i="2"/>
  <c r="AR1045" i="2"/>
  <c r="AP1043" i="2"/>
  <c r="AN1041" i="2"/>
  <c r="AO1034" i="2"/>
  <c r="AM1032" i="2"/>
  <c r="AR1029" i="2"/>
  <c r="AP1027" i="2"/>
  <c r="AN1025" i="2"/>
  <c r="AO1018" i="2"/>
  <c r="AM1016" i="2"/>
  <c r="AR1013" i="2"/>
  <c r="AP1011" i="2"/>
  <c r="AN1009" i="2"/>
  <c r="AO1002" i="2"/>
  <c r="AM1000" i="2"/>
  <c r="AR997" i="2"/>
  <c r="AP995" i="2"/>
  <c r="AN993" i="2"/>
  <c r="AO986" i="2"/>
  <c r="AM984" i="2"/>
  <c r="AR981" i="2"/>
  <c r="AP979" i="2"/>
  <c r="AN977" i="2"/>
  <c r="AO970" i="2"/>
  <c r="AM968" i="2"/>
  <c r="AR965" i="2"/>
  <c r="AP963" i="2"/>
  <c r="AN961" i="2"/>
  <c r="AO954" i="2"/>
  <c r="AM952" i="2"/>
  <c r="AR949" i="2"/>
  <c r="AP947" i="2"/>
  <c r="AN945" i="2"/>
  <c r="AO938" i="2"/>
  <c r="AM936" i="2"/>
  <c r="AR933" i="2"/>
  <c r="AP931" i="2"/>
  <c r="AN929" i="2"/>
  <c r="AO922" i="2"/>
  <c r="AM920" i="2"/>
  <c r="AR917" i="2"/>
  <c r="AP915" i="2"/>
  <c r="AN913" i="2"/>
  <c r="AO906" i="2"/>
  <c r="AM904" i="2"/>
  <c r="AR901" i="2"/>
  <c r="AN899" i="2"/>
  <c r="AQ896" i="2"/>
  <c r="AM894" i="2"/>
  <c r="AP891" i="2"/>
  <c r="AR888" i="2"/>
  <c r="AM886" i="2"/>
  <c r="AP883" i="2"/>
  <c r="AL881" i="2"/>
  <c r="AO878" i="2"/>
  <c r="AR875" i="2"/>
  <c r="AN873" i="2"/>
  <c r="AP870" i="2"/>
  <c r="AR867" i="2"/>
  <c r="AN865" i="2"/>
  <c r="AQ862" i="2"/>
  <c r="AP857" i="2"/>
  <c r="AN852" i="2"/>
  <c r="AP849" i="2"/>
  <c r="AL847" i="2"/>
  <c r="AN841" i="2"/>
  <c r="AQ837" i="2"/>
  <c r="AP834" i="2"/>
  <c r="AL831" i="2"/>
  <c r="AL824" i="2"/>
  <c r="AN820" i="2"/>
  <c r="AR816" i="2"/>
  <c r="AQ809" i="2"/>
  <c r="AQ805" i="2"/>
  <c r="AL802" i="2"/>
  <c r="AP798" i="2"/>
  <c r="AP794" i="2"/>
  <c r="AO791" i="2"/>
  <c r="AO787" i="2"/>
  <c r="AQ783" i="2"/>
  <c r="AN776" i="2"/>
  <c r="AN772" i="2"/>
  <c r="AQ767" i="2"/>
  <c r="AR762" i="2"/>
  <c r="AR757" i="2"/>
  <c r="AR752" i="2"/>
  <c r="AN746" i="2"/>
  <c r="AM739" i="2"/>
  <c r="AR730" i="2"/>
  <c r="AQ723" i="2"/>
  <c r="AO707" i="2"/>
  <c r="AL694" i="2"/>
  <c r="AN654" i="2"/>
  <c r="AM641" i="2"/>
  <c r="AL628" i="2"/>
  <c r="AP612" i="2"/>
  <c r="AN599" i="2"/>
  <c r="AL584" i="2"/>
  <c r="AQ563" i="2"/>
  <c r="AM540" i="2"/>
  <c r="AO513" i="2"/>
  <c r="AN471" i="2"/>
  <c r="AM405" i="2"/>
  <c r="AR310" i="2"/>
  <c r="AN428" i="2"/>
  <c r="AR428" i="2"/>
  <c r="AL428" i="2"/>
  <c r="AM428" i="2"/>
  <c r="AO428" i="2"/>
  <c r="AP428" i="2"/>
  <c r="AQ428" i="2"/>
  <c r="AL236" i="2"/>
  <c r="AM236" i="2"/>
  <c r="AN236" i="2"/>
  <c r="AO236" i="2"/>
  <c r="AP236" i="2"/>
  <c r="AQ236" i="2"/>
  <c r="AR236" i="2"/>
  <c r="AL92" i="2"/>
  <c r="AM92" i="2"/>
  <c r="AN92" i="2"/>
  <c r="AO92" i="2"/>
  <c r="AP92" i="2"/>
  <c r="AQ92" i="2"/>
  <c r="AR92" i="2"/>
  <c r="AL859" i="2"/>
  <c r="AO859" i="2"/>
  <c r="AL619" i="2"/>
  <c r="AM619" i="2"/>
  <c r="AN619" i="2"/>
  <c r="AO619" i="2"/>
  <c r="AP619" i="2"/>
  <c r="AQ619" i="2"/>
  <c r="AR619" i="2"/>
  <c r="AR395" i="2"/>
  <c r="AL395" i="2"/>
  <c r="AM395" i="2"/>
  <c r="AN395" i="2"/>
  <c r="AO395" i="2"/>
  <c r="AP395" i="2"/>
  <c r="AQ395" i="2"/>
  <c r="AR139" i="2"/>
  <c r="AL139" i="2"/>
  <c r="AN139" i="2"/>
  <c r="AM139" i="2"/>
  <c r="AO139" i="2"/>
  <c r="AP139" i="2"/>
  <c r="AQ139" i="2"/>
  <c r="AR843" i="2"/>
  <c r="AQ682" i="2"/>
  <c r="AR682" i="2"/>
  <c r="AL682" i="2"/>
  <c r="AM682" i="2"/>
  <c r="AL458" i="2"/>
  <c r="AM458" i="2"/>
  <c r="AN458" i="2"/>
  <c r="AO458" i="2"/>
  <c r="AP458" i="2"/>
  <c r="AQ458" i="2"/>
  <c r="AR458" i="2"/>
  <c r="AL202" i="2"/>
  <c r="AM202" i="2"/>
  <c r="AN202" i="2"/>
  <c r="AO202" i="2"/>
  <c r="AP202" i="2"/>
  <c r="AQ202" i="2"/>
  <c r="AR202" i="2"/>
  <c r="AN893" i="2"/>
  <c r="AQ893" i="2"/>
  <c r="AN877" i="2"/>
  <c r="AQ877" i="2"/>
  <c r="AN861" i="2"/>
  <c r="AQ861" i="2"/>
  <c r="AN845" i="2"/>
  <c r="AP845" i="2"/>
  <c r="AQ845" i="2"/>
  <c r="AL829" i="2"/>
  <c r="AN829" i="2"/>
  <c r="AP829" i="2"/>
  <c r="AQ829" i="2"/>
  <c r="AL813" i="2"/>
  <c r="AN813" i="2"/>
  <c r="AP813" i="2"/>
  <c r="AQ813" i="2"/>
  <c r="AL797" i="2"/>
  <c r="AN797" i="2"/>
  <c r="AP797" i="2"/>
  <c r="AQ797" i="2"/>
  <c r="AL781" i="2"/>
  <c r="AN781" i="2"/>
  <c r="AP781" i="2"/>
  <c r="AQ781" i="2"/>
  <c r="AL765" i="2"/>
  <c r="AN765" i="2"/>
  <c r="AP765" i="2"/>
  <c r="AQ765" i="2"/>
  <c r="AL749" i="2"/>
  <c r="AN749" i="2"/>
  <c r="AO749" i="2"/>
  <c r="AP749" i="2"/>
  <c r="AQ749" i="2"/>
  <c r="AR749" i="2"/>
  <c r="AL733" i="2"/>
  <c r="AN733" i="2"/>
  <c r="AO733" i="2"/>
  <c r="AP733" i="2"/>
  <c r="AQ733" i="2"/>
  <c r="AR733" i="2"/>
  <c r="AL717" i="2"/>
  <c r="AN717" i="2"/>
  <c r="AO717" i="2"/>
  <c r="AP717" i="2"/>
  <c r="AQ717" i="2"/>
  <c r="AR717" i="2"/>
  <c r="AL701" i="2"/>
  <c r="AM701" i="2"/>
  <c r="AN701" i="2"/>
  <c r="AO701" i="2"/>
  <c r="AP701" i="2"/>
  <c r="AQ701" i="2"/>
  <c r="AR701" i="2"/>
  <c r="AL685" i="2"/>
  <c r="AM685" i="2"/>
  <c r="AN685" i="2"/>
  <c r="AO685" i="2"/>
  <c r="AP685" i="2"/>
  <c r="AQ685" i="2"/>
  <c r="AR685" i="2"/>
  <c r="AL669" i="2"/>
  <c r="AM669" i="2"/>
  <c r="AN669" i="2"/>
  <c r="AO669" i="2"/>
  <c r="AP669" i="2"/>
  <c r="AL653" i="2"/>
  <c r="AM653" i="2"/>
  <c r="AN653" i="2"/>
  <c r="AO653" i="2"/>
  <c r="AP653" i="2"/>
  <c r="AQ653" i="2"/>
  <c r="AR653" i="2"/>
  <c r="AL637" i="2"/>
  <c r="AM637" i="2"/>
  <c r="AN637" i="2"/>
  <c r="AO637" i="2"/>
  <c r="AP637" i="2"/>
  <c r="AQ637" i="2"/>
  <c r="AR637" i="2"/>
  <c r="AL621" i="2"/>
  <c r="AM621" i="2"/>
  <c r="AN621" i="2"/>
  <c r="AO621" i="2"/>
  <c r="AP621" i="2"/>
  <c r="AQ621" i="2"/>
  <c r="AR621" i="2"/>
  <c r="AL605" i="2"/>
  <c r="AM605" i="2"/>
  <c r="AN605" i="2"/>
  <c r="AO605" i="2"/>
  <c r="AP605" i="2"/>
  <c r="AQ605" i="2"/>
  <c r="AR605" i="2"/>
  <c r="AL589" i="2"/>
  <c r="AM589" i="2"/>
  <c r="AN589" i="2"/>
  <c r="AO589" i="2"/>
  <c r="AP589" i="2"/>
  <c r="AQ589" i="2"/>
  <c r="AR589" i="2"/>
  <c r="AL573" i="2"/>
  <c r="AM573" i="2"/>
  <c r="AN573" i="2"/>
  <c r="AO573" i="2"/>
  <c r="AP573" i="2"/>
  <c r="AQ573" i="2"/>
  <c r="AR573" i="2"/>
  <c r="AL557" i="2"/>
  <c r="AM557" i="2"/>
  <c r="AO557" i="2"/>
  <c r="AP557" i="2"/>
  <c r="AQ557" i="2"/>
  <c r="AN557" i="2"/>
  <c r="AR557" i="2"/>
  <c r="AL541" i="2"/>
  <c r="AM541" i="2"/>
  <c r="AN541" i="2"/>
  <c r="AO541" i="2"/>
  <c r="AP541" i="2"/>
  <c r="AQ541" i="2"/>
  <c r="AR541" i="2"/>
  <c r="AL525" i="2"/>
  <c r="AM525" i="2"/>
  <c r="AN525" i="2"/>
  <c r="AO525" i="2"/>
  <c r="AP525" i="2"/>
  <c r="AQ525" i="2"/>
  <c r="AR525" i="2"/>
  <c r="AL509" i="2"/>
  <c r="AM509" i="2"/>
  <c r="AN509" i="2"/>
  <c r="AO509" i="2"/>
  <c r="AP509" i="2"/>
  <c r="AQ509" i="2"/>
  <c r="AR509" i="2"/>
  <c r="AL493" i="2"/>
  <c r="AM493" i="2"/>
  <c r="AN493" i="2"/>
  <c r="AO493" i="2"/>
  <c r="AP493" i="2"/>
  <c r="AQ493" i="2"/>
  <c r="AR493" i="2"/>
  <c r="AL477" i="2"/>
  <c r="AM477" i="2"/>
  <c r="AN477" i="2"/>
  <c r="AO477" i="2"/>
  <c r="AP477" i="2"/>
  <c r="AQ477" i="2"/>
  <c r="AR477" i="2"/>
  <c r="AL461" i="2"/>
  <c r="AM461" i="2"/>
  <c r="AN461" i="2"/>
  <c r="AO461" i="2"/>
  <c r="AP461" i="2"/>
  <c r="AQ461" i="2"/>
  <c r="AR461" i="2"/>
  <c r="AL445" i="2"/>
  <c r="AM445" i="2"/>
  <c r="AN445" i="2"/>
  <c r="AO445" i="2"/>
  <c r="AP445" i="2"/>
  <c r="AQ445" i="2"/>
  <c r="AR445" i="2"/>
  <c r="AL429" i="2"/>
  <c r="AM429" i="2"/>
  <c r="AN429" i="2"/>
  <c r="AO429" i="2"/>
  <c r="AP429" i="2"/>
  <c r="AQ429" i="2"/>
  <c r="AR429" i="2"/>
  <c r="AM413" i="2"/>
  <c r="AN413" i="2"/>
  <c r="AO413" i="2"/>
  <c r="AP413" i="2"/>
  <c r="AQ413" i="2"/>
  <c r="AR413" i="2"/>
  <c r="AL413" i="2"/>
  <c r="AO397" i="2"/>
  <c r="AP397" i="2"/>
  <c r="AQ397" i="2"/>
  <c r="AR397" i="2"/>
  <c r="AL397" i="2"/>
  <c r="AM397" i="2"/>
  <c r="AN397" i="2"/>
  <c r="AR381" i="2"/>
  <c r="AL381" i="2"/>
  <c r="AM381" i="2"/>
  <c r="AN381" i="2"/>
  <c r="AO381" i="2"/>
  <c r="AP381" i="2"/>
  <c r="AQ381" i="2"/>
  <c r="AR365" i="2"/>
  <c r="AL365" i="2"/>
  <c r="AM365" i="2"/>
  <c r="AN365" i="2"/>
  <c r="AO365" i="2"/>
  <c r="AP365" i="2"/>
  <c r="AQ365" i="2"/>
  <c r="AR349" i="2"/>
  <c r="AL349" i="2"/>
  <c r="AM349" i="2"/>
  <c r="AN349" i="2"/>
  <c r="AO349" i="2"/>
  <c r="AP349" i="2"/>
  <c r="AQ349" i="2"/>
  <c r="AR333" i="2"/>
  <c r="AL333" i="2"/>
  <c r="AM333" i="2"/>
  <c r="AN333" i="2"/>
  <c r="AO333" i="2"/>
  <c r="AP333" i="2"/>
  <c r="AQ333" i="2"/>
  <c r="AR317" i="2"/>
  <c r="AL317" i="2"/>
  <c r="AM317" i="2"/>
  <c r="AN317" i="2"/>
  <c r="AO317" i="2"/>
  <c r="AP317" i="2"/>
  <c r="AQ317" i="2"/>
  <c r="AR301" i="2"/>
  <c r="AL301" i="2"/>
  <c r="AM301" i="2"/>
  <c r="AN301" i="2"/>
  <c r="AO301" i="2"/>
  <c r="AP301" i="2"/>
  <c r="AQ301" i="2"/>
  <c r="AR285" i="2"/>
  <c r="AL285" i="2"/>
  <c r="AM285" i="2"/>
  <c r="AN285" i="2"/>
  <c r="AO285" i="2"/>
  <c r="AP285" i="2"/>
  <c r="AQ285" i="2"/>
  <c r="AR269" i="2"/>
  <c r="AL269" i="2"/>
  <c r="AM269" i="2"/>
  <c r="AN269" i="2"/>
  <c r="AO269" i="2"/>
  <c r="AP269" i="2"/>
  <c r="AQ269" i="2"/>
  <c r="AR253" i="2"/>
  <c r="AL253" i="2"/>
  <c r="AM253" i="2"/>
  <c r="AN253" i="2"/>
  <c r="AO253" i="2"/>
  <c r="AP253" i="2"/>
  <c r="AQ253" i="2"/>
  <c r="AR237" i="2"/>
  <c r="AL237" i="2"/>
  <c r="AM237" i="2"/>
  <c r="AN237" i="2"/>
  <c r="AO237" i="2"/>
  <c r="AP237" i="2"/>
  <c r="AQ237" i="2"/>
  <c r="AR221" i="2"/>
  <c r="AL221" i="2"/>
  <c r="AM221" i="2"/>
  <c r="AN221" i="2"/>
  <c r="AQ221" i="2"/>
  <c r="AO221" i="2"/>
  <c r="AP221" i="2"/>
  <c r="AR205" i="2"/>
  <c r="AL205" i="2"/>
  <c r="AM205" i="2"/>
  <c r="AN205" i="2"/>
  <c r="AO205" i="2"/>
  <c r="AP205" i="2"/>
  <c r="AQ205" i="2"/>
  <c r="AL189" i="2"/>
  <c r="AM189" i="2"/>
  <c r="AN189" i="2"/>
  <c r="AO189" i="2"/>
  <c r="AP189" i="2"/>
  <c r="AQ189" i="2"/>
  <c r="AR189" i="2"/>
  <c r="AL173" i="2"/>
  <c r="AM173" i="2"/>
  <c r="AN173" i="2"/>
  <c r="AP173" i="2"/>
  <c r="AO173" i="2"/>
  <c r="AQ173" i="2"/>
  <c r="AR173" i="2"/>
  <c r="AL157" i="2"/>
  <c r="AM157" i="2"/>
  <c r="AN157" i="2"/>
  <c r="AP157" i="2"/>
  <c r="AO157" i="2"/>
  <c r="AQ157" i="2"/>
  <c r="AR157" i="2"/>
  <c r="AL141" i="2"/>
  <c r="AM141" i="2"/>
  <c r="AN141" i="2"/>
  <c r="AP141" i="2"/>
  <c r="AQ141" i="2"/>
  <c r="AR141" i="2"/>
  <c r="AL125" i="2"/>
  <c r="AM125" i="2"/>
  <c r="AN125" i="2"/>
  <c r="AP125" i="2"/>
  <c r="AO125" i="2"/>
  <c r="AQ125" i="2"/>
  <c r="AR125" i="2"/>
  <c r="AL109" i="2"/>
  <c r="AM109" i="2"/>
  <c r="AN109" i="2"/>
  <c r="AO109" i="2"/>
  <c r="AP109" i="2"/>
  <c r="AQ109" i="2"/>
  <c r="AR109" i="2"/>
  <c r="AL93" i="2"/>
  <c r="AM93" i="2"/>
  <c r="AN93" i="2"/>
  <c r="AO93" i="2"/>
  <c r="AP93" i="2"/>
  <c r="AQ93" i="2"/>
  <c r="AR93" i="2"/>
  <c r="AL77" i="2"/>
  <c r="AM77" i="2"/>
  <c r="AN77" i="2"/>
  <c r="AO77" i="2"/>
  <c r="AP77" i="2"/>
  <c r="AQ77" i="2"/>
  <c r="AR77" i="2"/>
  <c r="AL61" i="2"/>
  <c r="AM61" i="2"/>
  <c r="AN61" i="2"/>
  <c r="AO61" i="2"/>
  <c r="AP61" i="2"/>
  <c r="AQ61" i="2"/>
  <c r="AR61" i="2"/>
  <c r="AL45" i="2"/>
  <c r="AM45" i="2"/>
  <c r="AN45" i="2"/>
  <c r="AO45" i="2"/>
  <c r="AP45" i="2"/>
  <c r="AQ45" i="2"/>
  <c r="AR45" i="2"/>
  <c r="AL29" i="2"/>
  <c r="AM29" i="2"/>
  <c r="AN29" i="2"/>
  <c r="AO29" i="2"/>
  <c r="AP29" i="2"/>
  <c r="AQ29" i="2"/>
  <c r="AR29" i="2"/>
  <c r="AL13" i="2"/>
  <c r="AM13" i="2"/>
  <c r="AN13" i="2"/>
  <c r="AO13" i="2"/>
  <c r="AP13" i="2"/>
  <c r="AQ13" i="2"/>
  <c r="AR13" i="2"/>
  <c r="AP896" i="2"/>
  <c r="AN891" i="2"/>
  <c r="AP888" i="2"/>
  <c r="AL886" i="2"/>
  <c r="AR880" i="2"/>
  <c r="AQ875" i="2"/>
  <c r="AL873" i="2"/>
  <c r="AN870" i="2"/>
  <c r="AM865" i="2"/>
  <c r="AO857" i="2"/>
  <c r="AQ854" i="2"/>
  <c r="AL852" i="2"/>
  <c r="AO849" i="2"/>
  <c r="AR840" i="2"/>
  <c r="AP837" i="2"/>
  <c r="AO834" i="2"/>
  <c r="AR830" i="2"/>
  <c r="AP827" i="2"/>
  <c r="AR823" i="2"/>
  <c r="AL820" i="2"/>
  <c r="AQ816" i="2"/>
  <c r="AN809" i="2"/>
  <c r="AP805" i="2"/>
  <c r="AQ801" i="2"/>
  <c r="AO798" i="2"/>
  <c r="AO794" i="2"/>
  <c r="AL791" i="2"/>
  <c r="AN787" i="2"/>
  <c r="AO783" i="2"/>
  <c r="AM776" i="2"/>
  <c r="AL772" i="2"/>
  <c r="AO767" i="2"/>
  <c r="AP762" i="2"/>
  <c r="AQ757" i="2"/>
  <c r="AM752" i="2"/>
  <c r="AL746" i="2"/>
  <c r="AQ737" i="2"/>
  <c r="AP730" i="2"/>
  <c r="AP723" i="2"/>
  <c r="AO705" i="2"/>
  <c r="AR693" i="2"/>
  <c r="AN682" i="2"/>
  <c r="AO667" i="2"/>
  <c r="AM654" i="2"/>
  <c r="AL641" i="2"/>
  <c r="AQ625" i="2"/>
  <c r="AO612" i="2"/>
  <c r="AM599" i="2"/>
  <c r="AL581" i="2"/>
  <c r="AO563" i="2"/>
  <c r="AR539" i="2"/>
  <c r="AR508" i="2"/>
  <c r="AM471" i="2"/>
  <c r="AR404" i="2"/>
  <c r="AQ287" i="2"/>
  <c r="AC1055" i="2" l="1"/>
  <c r="AA1056" i="14"/>
  <c r="AA1055" i="14"/>
  <c r="Z1054" i="14"/>
  <c r="R1054" i="14"/>
  <c r="Q1054" i="14"/>
  <c r="P1054" i="14"/>
  <c r="O1054" i="14"/>
  <c r="N1054" i="14"/>
  <c r="M1054" i="14"/>
  <c r="L1054" i="14"/>
  <c r="Z1053" i="14"/>
  <c r="R1053" i="14"/>
  <c r="Q1053" i="14"/>
  <c r="P1053" i="14"/>
  <c r="O1053" i="14"/>
  <c r="N1053" i="14"/>
  <c r="M1053" i="14"/>
  <c r="L1053" i="14"/>
  <c r="Z1052" i="14"/>
  <c r="R1052" i="14"/>
  <c r="Q1052" i="14"/>
  <c r="P1052" i="14"/>
  <c r="O1052" i="14"/>
  <c r="N1052" i="14"/>
  <c r="M1052" i="14"/>
  <c r="L1052" i="14"/>
  <c r="Z1051" i="14"/>
  <c r="R1051" i="14"/>
  <c r="Q1051" i="14"/>
  <c r="P1051" i="14"/>
  <c r="O1051" i="14"/>
  <c r="N1051" i="14"/>
  <c r="M1051" i="14"/>
  <c r="L1051" i="14"/>
  <c r="Z1050" i="14"/>
  <c r="R1050" i="14"/>
  <c r="Q1050" i="14"/>
  <c r="P1050" i="14"/>
  <c r="O1050" i="14"/>
  <c r="N1050" i="14"/>
  <c r="M1050" i="14"/>
  <c r="L1050" i="14"/>
  <c r="Z1049" i="14"/>
  <c r="R1049" i="14"/>
  <c r="Q1049" i="14"/>
  <c r="P1049" i="14"/>
  <c r="O1049" i="14"/>
  <c r="N1049" i="14"/>
  <c r="M1049" i="14"/>
  <c r="L1049" i="14"/>
  <c r="Z1048" i="14"/>
  <c r="R1048" i="14"/>
  <c r="Q1048" i="14"/>
  <c r="P1048" i="14"/>
  <c r="O1048" i="14"/>
  <c r="N1048" i="14"/>
  <c r="M1048" i="14"/>
  <c r="L1048" i="14"/>
  <c r="Z1047" i="14"/>
  <c r="R1047" i="14"/>
  <c r="Q1047" i="14"/>
  <c r="P1047" i="14"/>
  <c r="O1047" i="14"/>
  <c r="N1047" i="14"/>
  <c r="M1047" i="14"/>
  <c r="L1047" i="14"/>
  <c r="Z1046" i="14"/>
  <c r="R1046" i="14"/>
  <c r="Q1046" i="14"/>
  <c r="P1046" i="14"/>
  <c r="O1046" i="14"/>
  <c r="N1046" i="14"/>
  <c r="M1046" i="14"/>
  <c r="L1046" i="14"/>
  <c r="Z1045" i="14"/>
  <c r="R1045" i="14"/>
  <c r="Q1045" i="14"/>
  <c r="P1045" i="14"/>
  <c r="O1045" i="14"/>
  <c r="N1045" i="14"/>
  <c r="M1045" i="14"/>
  <c r="L1045" i="14"/>
  <c r="Z1044" i="14"/>
  <c r="R1044" i="14"/>
  <c r="Q1044" i="14"/>
  <c r="P1044" i="14"/>
  <c r="O1044" i="14"/>
  <c r="N1044" i="14"/>
  <c r="M1044" i="14"/>
  <c r="L1044" i="14"/>
  <c r="Z1043" i="14"/>
  <c r="R1043" i="14"/>
  <c r="Q1043" i="14"/>
  <c r="P1043" i="14"/>
  <c r="O1043" i="14"/>
  <c r="N1043" i="14"/>
  <c r="M1043" i="14"/>
  <c r="L1043" i="14"/>
  <c r="Z1042" i="14"/>
  <c r="R1042" i="14"/>
  <c r="Q1042" i="14"/>
  <c r="P1042" i="14"/>
  <c r="O1042" i="14"/>
  <c r="N1042" i="14"/>
  <c r="M1042" i="14"/>
  <c r="L1042" i="14"/>
  <c r="Z1041" i="14"/>
  <c r="R1041" i="14"/>
  <c r="Q1041" i="14"/>
  <c r="P1041" i="14"/>
  <c r="O1041" i="14"/>
  <c r="N1041" i="14"/>
  <c r="M1041" i="14"/>
  <c r="L1041" i="14"/>
  <c r="Z1040" i="14"/>
  <c r="R1040" i="14"/>
  <c r="Q1040" i="14"/>
  <c r="P1040" i="14"/>
  <c r="O1040" i="14"/>
  <c r="N1040" i="14"/>
  <c r="M1040" i="14"/>
  <c r="L1040" i="14"/>
  <c r="Z1039" i="14"/>
  <c r="R1039" i="14"/>
  <c r="Q1039" i="14"/>
  <c r="P1039" i="14"/>
  <c r="O1039" i="14"/>
  <c r="N1039" i="14"/>
  <c r="M1039" i="14"/>
  <c r="L1039" i="14"/>
  <c r="Z1038" i="14"/>
  <c r="R1038" i="14"/>
  <c r="Q1038" i="14"/>
  <c r="P1038" i="14"/>
  <c r="O1038" i="14"/>
  <c r="N1038" i="14"/>
  <c r="M1038" i="14"/>
  <c r="L1038" i="14"/>
  <c r="Z1037" i="14"/>
  <c r="R1037" i="14"/>
  <c r="Q1037" i="14"/>
  <c r="P1037" i="14"/>
  <c r="O1037" i="14"/>
  <c r="N1037" i="14"/>
  <c r="M1037" i="14"/>
  <c r="L1037" i="14"/>
  <c r="Z1036" i="14"/>
  <c r="R1036" i="14"/>
  <c r="Q1036" i="14"/>
  <c r="P1036" i="14"/>
  <c r="O1036" i="14"/>
  <c r="N1036" i="14"/>
  <c r="M1036" i="14"/>
  <c r="L1036" i="14"/>
  <c r="Z1035" i="14"/>
  <c r="R1035" i="14"/>
  <c r="Q1035" i="14"/>
  <c r="P1035" i="14"/>
  <c r="O1035" i="14"/>
  <c r="N1035" i="14"/>
  <c r="M1035" i="14"/>
  <c r="L1035" i="14"/>
  <c r="Z1034" i="14"/>
  <c r="R1034" i="14"/>
  <c r="Q1034" i="14"/>
  <c r="P1034" i="14"/>
  <c r="O1034" i="14"/>
  <c r="N1034" i="14"/>
  <c r="M1034" i="14"/>
  <c r="L1034" i="14"/>
  <c r="Z1033" i="14"/>
  <c r="R1033" i="14"/>
  <c r="Q1033" i="14"/>
  <c r="P1033" i="14"/>
  <c r="O1033" i="14"/>
  <c r="N1033" i="14"/>
  <c r="M1033" i="14"/>
  <c r="L1033" i="14"/>
  <c r="Z1032" i="14"/>
  <c r="R1032" i="14"/>
  <c r="Q1032" i="14"/>
  <c r="P1032" i="14"/>
  <c r="O1032" i="14"/>
  <c r="N1032" i="14"/>
  <c r="M1032" i="14"/>
  <c r="L1032" i="14"/>
  <c r="Z1031" i="14"/>
  <c r="AA1031" i="14" s="1"/>
  <c r="R1031" i="14"/>
  <c r="Q1031" i="14"/>
  <c r="P1031" i="14"/>
  <c r="O1031" i="14"/>
  <c r="N1031" i="14"/>
  <c r="M1031" i="14"/>
  <c r="L1031" i="14"/>
  <c r="Z1030" i="14"/>
  <c r="R1030" i="14"/>
  <c r="Q1030" i="14"/>
  <c r="P1030" i="14"/>
  <c r="O1030" i="14"/>
  <c r="N1030" i="14"/>
  <c r="M1030" i="14"/>
  <c r="L1030" i="14"/>
  <c r="Z1029" i="14"/>
  <c r="R1029" i="14"/>
  <c r="Q1029" i="14"/>
  <c r="P1029" i="14"/>
  <c r="O1029" i="14"/>
  <c r="N1029" i="14"/>
  <c r="M1029" i="14"/>
  <c r="L1029" i="14"/>
  <c r="Z1028" i="14"/>
  <c r="AA1028" i="14" s="1"/>
  <c r="R1028" i="14"/>
  <c r="Q1028" i="14"/>
  <c r="P1028" i="14"/>
  <c r="O1028" i="14"/>
  <c r="N1028" i="14"/>
  <c r="M1028" i="14"/>
  <c r="L1028" i="14"/>
  <c r="Z1027" i="14"/>
  <c r="AA1027" i="14" s="1"/>
  <c r="AN1027" i="14" s="1"/>
  <c r="R1027" i="14"/>
  <c r="Q1027" i="14"/>
  <c r="P1027" i="14"/>
  <c r="O1027" i="14"/>
  <c r="N1027" i="14"/>
  <c r="M1027" i="14"/>
  <c r="L1027" i="14"/>
  <c r="Z1026" i="14"/>
  <c r="R1026" i="14"/>
  <c r="Q1026" i="14"/>
  <c r="P1026" i="14"/>
  <c r="O1026" i="14"/>
  <c r="N1026" i="14"/>
  <c r="M1026" i="14"/>
  <c r="L1026" i="14"/>
  <c r="Z1025" i="14"/>
  <c r="R1025" i="14"/>
  <c r="Q1025" i="14"/>
  <c r="P1025" i="14"/>
  <c r="O1025" i="14"/>
  <c r="N1025" i="14"/>
  <c r="M1025" i="14"/>
  <c r="L1025" i="14"/>
  <c r="Z1024" i="14"/>
  <c r="AA1024" i="14" s="1"/>
  <c r="R1024" i="14"/>
  <c r="Q1024" i="14"/>
  <c r="P1024" i="14"/>
  <c r="O1024" i="14"/>
  <c r="N1024" i="14"/>
  <c r="M1024" i="14"/>
  <c r="L1024" i="14"/>
  <c r="Z1023" i="14"/>
  <c r="R1023" i="14"/>
  <c r="Q1023" i="14"/>
  <c r="P1023" i="14"/>
  <c r="O1023" i="14"/>
  <c r="N1023" i="14"/>
  <c r="M1023" i="14"/>
  <c r="L1023" i="14"/>
  <c r="Z1022" i="14"/>
  <c r="R1022" i="14"/>
  <c r="Q1022" i="14"/>
  <c r="P1022" i="14"/>
  <c r="O1022" i="14"/>
  <c r="N1022" i="14"/>
  <c r="M1022" i="14"/>
  <c r="L1022" i="14"/>
  <c r="Z1021" i="14"/>
  <c r="R1021" i="14"/>
  <c r="Q1021" i="14"/>
  <c r="P1021" i="14"/>
  <c r="O1021" i="14"/>
  <c r="N1021" i="14"/>
  <c r="M1021" i="14"/>
  <c r="L1021" i="14"/>
  <c r="Z1020" i="14"/>
  <c r="R1020" i="14"/>
  <c r="Q1020" i="14"/>
  <c r="P1020" i="14"/>
  <c r="O1020" i="14"/>
  <c r="N1020" i="14"/>
  <c r="M1020" i="14"/>
  <c r="L1020" i="14"/>
  <c r="Z1019" i="14"/>
  <c r="AA1019" i="14" s="1"/>
  <c r="R1019" i="14"/>
  <c r="Q1019" i="14"/>
  <c r="P1019" i="14"/>
  <c r="O1019" i="14"/>
  <c r="N1019" i="14"/>
  <c r="M1019" i="14"/>
  <c r="L1019" i="14"/>
  <c r="Z1018" i="14"/>
  <c r="R1018" i="14"/>
  <c r="Q1018" i="14"/>
  <c r="P1018" i="14"/>
  <c r="O1018" i="14"/>
  <c r="N1018" i="14"/>
  <c r="M1018" i="14"/>
  <c r="L1018" i="14"/>
  <c r="Z1017" i="14"/>
  <c r="R1017" i="14"/>
  <c r="Q1017" i="14"/>
  <c r="P1017" i="14"/>
  <c r="O1017" i="14"/>
  <c r="N1017" i="14"/>
  <c r="M1017" i="14"/>
  <c r="L1017" i="14"/>
  <c r="Z1016" i="14"/>
  <c r="R1016" i="14"/>
  <c r="Q1016" i="14"/>
  <c r="P1016" i="14"/>
  <c r="O1016" i="14"/>
  <c r="N1016" i="14"/>
  <c r="M1016" i="14"/>
  <c r="L1016" i="14"/>
  <c r="Z1015" i="14"/>
  <c r="R1015" i="14"/>
  <c r="Q1015" i="14"/>
  <c r="P1015" i="14"/>
  <c r="O1015" i="14"/>
  <c r="N1015" i="14"/>
  <c r="M1015" i="14"/>
  <c r="L1015" i="14"/>
  <c r="Z1014" i="14"/>
  <c r="R1014" i="14"/>
  <c r="Q1014" i="14"/>
  <c r="P1014" i="14"/>
  <c r="O1014" i="14"/>
  <c r="N1014" i="14"/>
  <c r="M1014" i="14"/>
  <c r="L1014" i="14"/>
  <c r="Z1013" i="14"/>
  <c r="R1013" i="14"/>
  <c r="Q1013" i="14"/>
  <c r="P1013" i="14"/>
  <c r="O1013" i="14"/>
  <c r="N1013" i="14"/>
  <c r="M1013" i="14"/>
  <c r="L1013" i="14"/>
  <c r="Z1012" i="14"/>
  <c r="AA1012" i="14" s="1"/>
  <c r="AN1012" i="14" s="1"/>
  <c r="R1012" i="14"/>
  <c r="Q1012" i="14"/>
  <c r="P1012" i="14"/>
  <c r="O1012" i="14"/>
  <c r="N1012" i="14"/>
  <c r="M1012" i="14"/>
  <c r="L1012" i="14"/>
  <c r="Z1011" i="14"/>
  <c r="R1011" i="14"/>
  <c r="Q1011" i="14"/>
  <c r="P1011" i="14"/>
  <c r="O1011" i="14"/>
  <c r="N1011" i="14"/>
  <c r="M1011" i="14"/>
  <c r="L1011" i="14"/>
  <c r="Z1010" i="14"/>
  <c r="R1010" i="14"/>
  <c r="Q1010" i="14"/>
  <c r="P1010" i="14"/>
  <c r="O1010" i="14"/>
  <c r="N1010" i="14"/>
  <c r="M1010" i="14"/>
  <c r="L1010" i="14"/>
  <c r="Z1009" i="14"/>
  <c r="R1009" i="14"/>
  <c r="Q1009" i="14"/>
  <c r="P1009" i="14"/>
  <c r="O1009" i="14"/>
  <c r="N1009" i="14"/>
  <c r="M1009" i="14"/>
  <c r="L1009" i="14"/>
  <c r="Z1008" i="14"/>
  <c r="R1008" i="14"/>
  <c r="Q1008" i="14"/>
  <c r="P1008" i="14"/>
  <c r="O1008" i="14"/>
  <c r="N1008" i="14"/>
  <c r="M1008" i="14"/>
  <c r="L1008" i="14"/>
  <c r="Z1007" i="14"/>
  <c r="AA1007" i="14" s="1"/>
  <c r="R1007" i="14"/>
  <c r="Q1007" i="14"/>
  <c r="P1007" i="14"/>
  <c r="O1007" i="14"/>
  <c r="N1007" i="14"/>
  <c r="M1007" i="14"/>
  <c r="L1007" i="14"/>
  <c r="Z1006" i="14"/>
  <c r="AA1006" i="14" s="1"/>
  <c r="R1006" i="14"/>
  <c r="Q1006" i="14"/>
  <c r="P1006" i="14"/>
  <c r="O1006" i="14"/>
  <c r="N1006" i="14"/>
  <c r="M1006" i="14"/>
  <c r="L1006" i="14"/>
  <c r="Z1005" i="14"/>
  <c r="AA1005" i="14" s="1"/>
  <c r="R1005" i="14"/>
  <c r="Q1005" i="14"/>
  <c r="P1005" i="14"/>
  <c r="O1005" i="14"/>
  <c r="N1005" i="14"/>
  <c r="M1005" i="14"/>
  <c r="L1005" i="14"/>
  <c r="Z1004" i="14"/>
  <c r="R1004" i="14"/>
  <c r="Q1004" i="14"/>
  <c r="P1004" i="14"/>
  <c r="O1004" i="14"/>
  <c r="N1004" i="14"/>
  <c r="M1004" i="14"/>
  <c r="L1004" i="14"/>
  <c r="Z1003" i="14"/>
  <c r="R1003" i="14"/>
  <c r="Q1003" i="14"/>
  <c r="P1003" i="14"/>
  <c r="O1003" i="14"/>
  <c r="N1003" i="14"/>
  <c r="M1003" i="14"/>
  <c r="L1003" i="14"/>
  <c r="Z1002" i="14"/>
  <c r="R1002" i="14"/>
  <c r="Q1002" i="14"/>
  <c r="P1002" i="14"/>
  <c r="O1002" i="14"/>
  <c r="N1002" i="14"/>
  <c r="M1002" i="14"/>
  <c r="L1002" i="14"/>
  <c r="Z1001" i="14"/>
  <c r="R1001" i="14"/>
  <c r="Q1001" i="14"/>
  <c r="P1001" i="14"/>
  <c r="O1001" i="14"/>
  <c r="N1001" i="14"/>
  <c r="M1001" i="14"/>
  <c r="L1001" i="14"/>
  <c r="Z1000" i="14"/>
  <c r="R1000" i="14"/>
  <c r="Q1000" i="14"/>
  <c r="P1000" i="14"/>
  <c r="O1000" i="14"/>
  <c r="N1000" i="14"/>
  <c r="M1000" i="14"/>
  <c r="L1000" i="14"/>
  <c r="Z999" i="14"/>
  <c r="R999" i="14"/>
  <c r="Q999" i="14"/>
  <c r="P999" i="14"/>
  <c r="O999" i="14"/>
  <c r="N999" i="14"/>
  <c r="M999" i="14"/>
  <c r="L999" i="14"/>
  <c r="Z998" i="14"/>
  <c r="R998" i="14"/>
  <c r="Q998" i="14"/>
  <c r="P998" i="14"/>
  <c r="O998" i="14"/>
  <c r="N998" i="14"/>
  <c r="M998" i="14"/>
  <c r="L998" i="14"/>
  <c r="Z997" i="14"/>
  <c r="R997" i="14"/>
  <c r="Q997" i="14"/>
  <c r="P997" i="14"/>
  <c r="O997" i="14"/>
  <c r="N997" i="14"/>
  <c r="M997" i="14"/>
  <c r="L997" i="14"/>
  <c r="Z996" i="14"/>
  <c r="R996" i="14"/>
  <c r="Q996" i="14"/>
  <c r="P996" i="14"/>
  <c r="O996" i="14"/>
  <c r="N996" i="14"/>
  <c r="M996" i="14"/>
  <c r="L996" i="14"/>
  <c r="Z995" i="14"/>
  <c r="R995" i="14"/>
  <c r="Q995" i="14"/>
  <c r="P995" i="14"/>
  <c r="O995" i="14"/>
  <c r="N995" i="14"/>
  <c r="M995" i="14"/>
  <c r="L995" i="14"/>
  <c r="Z994" i="14"/>
  <c r="R994" i="14"/>
  <c r="Q994" i="14"/>
  <c r="P994" i="14"/>
  <c r="O994" i="14"/>
  <c r="N994" i="14"/>
  <c r="M994" i="14"/>
  <c r="L994" i="14"/>
  <c r="Z993" i="14"/>
  <c r="R993" i="14"/>
  <c r="Q993" i="14"/>
  <c r="P993" i="14"/>
  <c r="O993" i="14"/>
  <c r="N993" i="14"/>
  <c r="M993" i="14"/>
  <c r="L993" i="14"/>
  <c r="Z992" i="14"/>
  <c r="R992" i="14"/>
  <c r="Q992" i="14"/>
  <c r="P992" i="14"/>
  <c r="O992" i="14"/>
  <c r="N992" i="14"/>
  <c r="M992" i="14"/>
  <c r="L992" i="14"/>
  <c r="Z991" i="14"/>
  <c r="R991" i="14"/>
  <c r="Q991" i="14"/>
  <c r="P991" i="14"/>
  <c r="O991" i="14"/>
  <c r="N991" i="14"/>
  <c r="M991" i="14"/>
  <c r="L991" i="14"/>
  <c r="Z990" i="14"/>
  <c r="AA990" i="14" s="1"/>
  <c r="R990" i="14"/>
  <c r="Q990" i="14"/>
  <c r="P990" i="14"/>
  <c r="O990" i="14"/>
  <c r="N990" i="14"/>
  <c r="M990" i="14"/>
  <c r="L990" i="14"/>
  <c r="Z989" i="14"/>
  <c r="R989" i="14"/>
  <c r="Q989" i="14"/>
  <c r="P989" i="14"/>
  <c r="O989" i="14"/>
  <c r="N989" i="14"/>
  <c r="M989" i="14"/>
  <c r="L989" i="14"/>
  <c r="Z988" i="14"/>
  <c r="AA988" i="14" s="1"/>
  <c r="R988" i="14"/>
  <c r="Q988" i="14"/>
  <c r="P988" i="14"/>
  <c r="O988" i="14"/>
  <c r="N988" i="14"/>
  <c r="M988" i="14"/>
  <c r="L988" i="14"/>
  <c r="Z987" i="14"/>
  <c r="R987" i="14"/>
  <c r="Q987" i="14"/>
  <c r="P987" i="14"/>
  <c r="O987" i="14"/>
  <c r="N987" i="14"/>
  <c r="M987" i="14"/>
  <c r="L987" i="14"/>
  <c r="Z986" i="14"/>
  <c r="R986" i="14"/>
  <c r="Q986" i="14"/>
  <c r="P986" i="14"/>
  <c r="O986" i="14"/>
  <c r="N986" i="14"/>
  <c r="M986" i="14"/>
  <c r="L986" i="14"/>
  <c r="Z985" i="14"/>
  <c r="R985" i="14"/>
  <c r="Q985" i="14"/>
  <c r="P985" i="14"/>
  <c r="O985" i="14"/>
  <c r="N985" i="14"/>
  <c r="M985" i="14"/>
  <c r="L985" i="14"/>
  <c r="Z984" i="14"/>
  <c r="R984" i="14"/>
  <c r="Q984" i="14"/>
  <c r="P984" i="14"/>
  <c r="O984" i="14"/>
  <c r="N984" i="14"/>
  <c r="M984" i="14"/>
  <c r="L984" i="14"/>
  <c r="Z983" i="14"/>
  <c r="R983" i="14"/>
  <c r="Q983" i="14"/>
  <c r="P983" i="14"/>
  <c r="O983" i="14"/>
  <c r="N983" i="14"/>
  <c r="M983" i="14"/>
  <c r="L983" i="14"/>
  <c r="Z982" i="14"/>
  <c r="AA982" i="14" s="1"/>
  <c r="R982" i="14"/>
  <c r="Q982" i="14"/>
  <c r="P982" i="14"/>
  <c r="O982" i="14"/>
  <c r="N982" i="14"/>
  <c r="M982" i="14"/>
  <c r="L982" i="14"/>
  <c r="Z981" i="14"/>
  <c r="AA981" i="14" s="1"/>
  <c r="AN981" i="14" s="1"/>
  <c r="R981" i="14"/>
  <c r="Q981" i="14"/>
  <c r="P981" i="14"/>
  <c r="O981" i="14"/>
  <c r="N981" i="14"/>
  <c r="M981" i="14"/>
  <c r="L981" i="14"/>
  <c r="Z980" i="14"/>
  <c r="R980" i="14"/>
  <c r="Q980" i="14"/>
  <c r="P980" i="14"/>
  <c r="O980" i="14"/>
  <c r="N980" i="14"/>
  <c r="M980" i="14"/>
  <c r="L980" i="14"/>
  <c r="Z979" i="14"/>
  <c r="R979" i="14"/>
  <c r="Q979" i="14"/>
  <c r="P979" i="14"/>
  <c r="O979" i="14"/>
  <c r="N979" i="14"/>
  <c r="M979" i="14"/>
  <c r="L979" i="14"/>
  <c r="Z978" i="14"/>
  <c r="R978" i="14"/>
  <c r="Q978" i="14"/>
  <c r="P978" i="14"/>
  <c r="O978" i="14"/>
  <c r="N978" i="14"/>
  <c r="M978" i="14"/>
  <c r="L978" i="14"/>
  <c r="Z977" i="14"/>
  <c r="R977" i="14"/>
  <c r="Q977" i="14"/>
  <c r="P977" i="14"/>
  <c r="O977" i="14"/>
  <c r="N977" i="14"/>
  <c r="M977" i="14"/>
  <c r="L977" i="14"/>
  <c r="Z976" i="14"/>
  <c r="R976" i="14"/>
  <c r="Q976" i="14"/>
  <c r="P976" i="14"/>
  <c r="O976" i="14"/>
  <c r="N976" i="14"/>
  <c r="M976" i="14"/>
  <c r="L976" i="14"/>
  <c r="Z975" i="14"/>
  <c r="R975" i="14"/>
  <c r="Q975" i="14"/>
  <c r="P975" i="14"/>
  <c r="O975" i="14"/>
  <c r="N975" i="14"/>
  <c r="M975" i="14"/>
  <c r="L975" i="14"/>
  <c r="Z974" i="14"/>
  <c r="R974" i="14"/>
  <c r="Q974" i="14"/>
  <c r="P974" i="14"/>
  <c r="O974" i="14"/>
  <c r="N974" i="14"/>
  <c r="M974" i="14"/>
  <c r="L974" i="14"/>
  <c r="Z973" i="14"/>
  <c r="R973" i="14"/>
  <c r="Q973" i="14"/>
  <c r="P973" i="14"/>
  <c r="O973" i="14"/>
  <c r="N973" i="14"/>
  <c r="M973" i="14"/>
  <c r="L973" i="14"/>
  <c r="Z972" i="14"/>
  <c r="R972" i="14"/>
  <c r="Q972" i="14"/>
  <c r="P972" i="14"/>
  <c r="O972" i="14"/>
  <c r="N972" i="14"/>
  <c r="M972" i="14"/>
  <c r="L972" i="14"/>
  <c r="Z971" i="14"/>
  <c r="R971" i="14"/>
  <c r="Q971" i="14"/>
  <c r="P971" i="14"/>
  <c r="O971" i="14"/>
  <c r="N971" i="14"/>
  <c r="M971" i="14"/>
  <c r="L971" i="14"/>
  <c r="Z970" i="14"/>
  <c r="R970" i="14"/>
  <c r="Q970" i="14"/>
  <c r="P970" i="14"/>
  <c r="O970" i="14"/>
  <c r="N970" i="14"/>
  <c r="M970" i="14"/>
  <c r="L970" i="14"/>
  <c r="Z969" i="14"/>
  <c r="R969" i="14"/>
  <c r="Q969" i="14"/>
  <c r="P969" i="14"/>
  <c r="O969" i="14"/>
  <c r="N969" i="14"/>
  <c r="M969" i="14"/>
  <c r="L969" i="14"/>
  <c r="Z968" i="14"/>
  <c r="R968" i="14"/>
  <c r="Q968" i="14"/>
  <c r="P968" i="14"/>
  <c r="O968" i="14"/>
  <c r="N968" i="14"/>
  <c r="M968" i="14"/>
  <c r="L968" i="14"/>
  <c r="Z967" i="14"/>
  <c r="R967" i="14"/>
  <c r="Q967" i="14"/>
  <c r="P967" i="14"/>
  <c r="O967" i="14"/>
  <c r="N967" i="14"/>
  <c r="M967" i="14"/>
  <c r="L967" i="14"/>
  <c r="Z966" i="14"/>
  <c r="R966" i="14"/>
  <c r="Q966" i="14"/>
  <c r="P966" i="14"/>
  <c r="O966" i="14"/>
  <c r="N966" i="14"/>
  <c r="M966" i="14"/>
  <c r="L966" i="14"/>
  <c r="Z965" i="14"/>
  <c r="R965" i="14"/>
  <c r="Q965" i="14"/>
  <c r="P965" i="14"/>
  <c r="O965" i="14"/>
  <c r="N965" i="14"/>
  <c r="M965" i="14"/>
  <c r="L965" i="14"/>
  <c r="Z964" i="14"/>
  <c r="R964" i="14"/>
  <c r="Q964" i="14"/>
  <c r="P964" i="14"/>
  <c r="O964" i="14"/>
  <c r="N964" i="14"/>
  <c r="M964" i="14"/>
  <c r="L964" i="14"/>
  <c r="Z963" i="14"/>
  <c r="R963" i="14"/>
  <c r="Q963" i="14"/>
  <c r="P963" i="14"/>
  <c r="O963" i="14"/>
  <c r="N963" i="14"/>
  <c r="M963" i="14"/>
  <c r="L963" i="14"/>
  <c r="Z962" i="14"/>
  <c r="R962" i="14"/>
  <c r="Q962" i="14"/>
  <c r="P962" i="14"/>
  <c r="O962" i="14"/>
  <c r="N962" i="14"/>
  <c r="M962" i="14"/>
  <c r="L962" i="14"/>
  <c r="Z961" i="14"/>
  <c r="AA961" i="14" s="1"/>
  <c r="AO961" i="14" s="1"/>
  <c r="R961" i="14"/>
  <c r="Q961" i="14"/>
  <c r="P961" i="14"/>
  <c r="O961" i="14"/>
  <c r="N961" i="14"/>
  <c r="M961" i="14"/>
  <c r="L961" i="14"/>
  <c r="Z960" i="14"/>
  <c r="R960" i="14"/>
  <c r="Q960" i="14"/>
  <c r="P960" i="14"/>
  <c r="O960" i="14"/>
  <c r="N960" i="14"/>
  <c r="M960" i="14"/>
  <c r="L960" i="14"/>
  <c r="Z959" i="14"/>
  <c r="R959" i="14"/>
  <c r="Q959" i="14"/>
  <c r="P959" i="14"/>
  <c r="O959" i="14"/>
  <c r="N959" i="14"/>
  <c r="M959" i="14"/>
  <c r="L959" i="14"/>
  <c r="Z958" i="14"/>
  <c r="R958" i="14"/>
  <c r="Q958" i="14"/>
  <c r="P958" i="14"/>
  <c r="O958" i="14"/>
  <c r="N958" i="14"/>
  <c r="M958" i="14"/>
  <c r="L958" i="14"/>
  <c r="Z957" i="14"/>
  <c r="AA957" i="14" s="1"/>
  <c r="R957" i="14"/>
  <c r="Q957" i="14"/>
  <c r="P957" i="14"/>
  <c r="O957" i="14"/>
  <c r="N957" i="14"/>
  <c r="M957" i="14"/>
  <c r="L957" i="14"/>
  <c r="Z956" i="14"/>
  <c r="R956" i="14"/>
  <c r="Q956" i="14"/>
  <c r="P956" i="14"/>
  <c r="O956" i="14"/>
  <c r="N956" i="14"/>
  <c r="M956" i="14"/>
  <c r="L956" i="14"/>
  <c r="Z955" i="14"/>
  <c r="AA955" i="14" s="1"/>
  <c r="AM955" i="14" s="1"/>
  <c r="R955" i="14"/>
  <c r="Q955" i="14"/>
  <c r="P955" i="14"/>
  <c r="O955" i="14"/>
  <c r="N955" i="14"/>
  <c r="M955" i="14"/>
  <c r="L955" i="14"/>
  <c r="Z954" i="14"/>
  <c r="R954" i="14"/>
  <c r="Q954" i="14"/>
  <c r="P954" i="14"/>
  <c r="O954" i="14"/>
  <c r="N954" i="14"/>
  <c r="M954" i="14"/>
  <c r="L954" i="14"/>
  <c r="Z953" i="14"/>
  <c r="AA953" i="14" s="1"/>
  <c r="R953" i="14"/>
  <c r="Q953" i="14"/>
  <c r="P953" i="14"/>
  <c r="O953" i="14"/>
  <c r="N953" i="14"/>
  <c r="M953" i="14"/>
  <c r="L953" i="14"/>
  <c r="Z952" i="14"/>
  <c r="R952" i="14"/>
  <c r="Q952" i="14"/>
  <c r="P952" i="14"/>
  <c r="O952" i="14"/>
  <c r="N952" i="14"/>
  <c r="M952" i="14"/>
  <c r="L952" i="14"/>
  <c r="Z951" i="14"/>
  <c r="AA951" i="14" s="1"/>
  <c r="AM951" i="14" s="1"/>
  <c r="R951" i="14"/>
  <c r="Q951" i="14"/>
  <c r="P951" i="14"/>
  <c r="O951" i="14"/>
  <c r="N951" i="14"/>
  <c r="M951" i="14"/>
  <c r="L951" i="14"/>
  <c r="Z950" i="14"/>
  <c r="AA950" i="14" s="1"/>
  <c r="AM950" i="14" s="1"/>
  <c r="R950" i="14"/>
  <c r="Q950" i="14"/>
  <c r="P950" i="14"/>
  <c r="O950" i="14"/>
  <c r="N950" i="14"/>
  <c r="M950" i="14"/>
  <c r="L950" i="14"/>
  <c r="Z949" i="14"/>
  <c r="AA949" i="14" s="1"/>
  <c r="AO949" i="14" s="1"/>
  <c r="R949" i="14"/>
  <c r="Q949" i="14"/>
  <c r="P949" i="14"/>
  <c r="O949" i="14"/>
  <c r="N949" i="14"/>
  <c r="M949" i="14"/>
  <c r="L949" i="14"/>
  <c r="Z948" i="14"/>
  <c r="R948" i="14"/>
  <c r="Q948" i="14"/>
  <c r="P948" i="14"/>
  <c r="O948" i="14"/>
  <c r="N948" i="14"/>
  <c r="M948" i="14"/>
  <c r="L948" i="14"/>
  <c r="Z947" i="14"/>
  <c r="R947" i="14"/>
  <c r="Q947" i="14"/>
  <c r="P947" i="14"/>
  <c r="O947" i="14"/>
  <c r="N947" i="14"/>
  <c r="M947" i="14"/>
  <c r="L947" i="14"/>
  <c r="Z946" i="14"/>
  <c r="R946" i="14"/>
  <c r="Q946" i="14"/>
  <c r="P946" i="14"/>
  <c r="O946" i="14"/>
  <c r="N946" i="14"/>
  <c r="M946" i="14"/>
  <c r="L946" i="14"/>
  <c r="Z945" i="14"/>
  <c r="R945" i="14"/>
  <c r="Q945" i="14"/>
  <c r="P945" i="14"/>
  <c r="O945" i="14"/>
  <c r="N945" i="14"/>
  <c r="M945" i="14"/>
  <c r="L945" i="14"/>
  <c r="Z944" i="14"/>
  <c r="R944" i="14"/>
  <c r="Q944" i="14"/>
  <c r="P944" i="14"/>
  <c r="O944" i="14"/>
  <c r="N944" i="14"/>
  <c r="M944" i="14"/>
  <c r="L944" i="14"/>
  <c r="Z943" i="14"/>
  <c r="AA943" i="14" s="1"/>
  <c r="AO943" i="14" s="1"/>
  <c r="R943" i="14"/>
  <c r="Q943" i="14"/>
  <c r="P943" i="14"/>
  <c r="O943" i="14"/>
  <c r="N943" i="14"/>
  <c r="M943" i="14"/>
  <c r="L943" i="14"/>
  <c r="Z942" i="14"/>
  <c r="R942" i="14"/>
  <c r="Q942" i="14"/>
  <c r="P942" i="14"/>
  <c r="O942" i="14"/>
  <c r="N942" i="14"/>
  <c r="M942" i="14"/>
  <c r="L942" i="14"/>
  <c r="Z941" i="14"/>
  <c r="R941" i="14"/>
  <c r="Q941" i="14"/>
  <c r="P941" i="14"/>
  <c r="O941" i="14"/>
  <c r="N941" i="14"/>
  <c r="M941" i="14"/>
  <c r="L941" i="14"/>
  <c r="Z940" i="14"/>
  <c r="R940" i="14"/>
  <c r="Q940" i="14"/>
  <c r="P940" i="14"/>
  <c r="O940" i="14"/>
  <c r="N940" i="14"/>
  <c r="M940" i="14"/>
  <c r="L940" i="14"/>
  <c r="Z939" i="14"/>
  <c r="AA939" i="14" s="1"/>
  <c r="AO939" i="14" s="1"/>
  <c r="R939" i="14"/>
  <c r="Q939" i="14"/>
  <c r="P939" i="14"/>
  <c r="O939" i="14"/>
  <c r="N939" i="14"/>
  <c r="M939" i="14"/>
  <c r="L939" i="14"/>
  <c r="Z938" i="14"/>
  <c r="R938" i="14"/>
  <c r="Q938" i="14"/>
  <c r="P938" i="14"/>
  <c r="O938" i="14"/>
  <c r="N938" i="14"/>
  <c r="M938" i="14"/>
  <c r="L938" i="14"/>
  <c r="Z937" i="14"/>
  <c r="AA937" i="14" s="1"/>
  <c r="AM937" i="14" s="1"/>
  <c r="R937" i="14"/>
  <c r="Q937" i="14"/>
  <c r="P937" i="14"/>
  <c r="O937" i="14"/>
  <c r="N937" i="14"/>
  <c r="M937" i="14"/>
  <c r="L937" i="14"/>
  <c r="Z936" i="14"/>
  <c r="R936" i="14"/>
  <c r="Q936" i="14"/>
  <c r="P936" i="14"/>
  <c r="O936" i="14"/>
  <c r="N936" i="14"/>
  <c r="M936" i="14"/>
  <c r="L936" i="14"/>
  <c r="Z935" i="14"/>
  <c r="AA935" i="14" s="1"/>
  <c r="AO935" i="14" s="1"/>
  <c r="R935" i="14"/>
  <c r="Q935" i="14"/>
  <c r="P935" i="14"/>
  <c r="O935" i="14"/>
  <c r="N935" i="14"/>
  <c r="M935" i="14"/>
  <c r="L935" i="14"/>
  <c r="Z934" i="14"/>
  <c r="R934" i="14"/>
  <c r="Q934" i="14"/>
  <c r="P934" i="14"/>
  <c r="O934" i="14"/>
  <c r="N934" i="14"/>
  <c r="M934" i="14"/>
  <c r="L934" i="14"/>
  <c r="Z933" i="14"/>
  <c r="AA933" i="14" s="1"/>
  <c r="AM933" i="14" s="1"/>
  <c r="R933" i="14"/>
  <c r="Q933" i="14"/>
  <c r="P933" i="14"/>
  <c r="O933" i="14"/>
  <c r="N933" i="14"/>
  <c r="M933" i="14"/>
  <c r="L933" i="14"/>
  <c r="Z932" i="14"/>
  <c r="AA932" i="14" s="1"/>
  <c r="AI932" i="14" s="1"/>
  <c r="R932" i="14"/>
  <c r="Q932" i="14"/>
  <c r="P932" i="14"/>
  <c r="O932" i="14"/>
  <c r="N932" i="14"/>
  <c r="M932" i="14"/>
  <c r="L932" i="14"/>
  <c r="Z931" i="14"/>
  <c r="AA931" i="14" s="1"/>
  <c r="R931" i="14"/>
  <c r="Q931" i="14"/>
  <c r="P931" i="14"/>
  <c r="O931" i="14"/>
  <c r="N931" i="14"/>
  <c r="M931" i="14"/>
  <c r="L931" i="14"/>
  <c r="Z930" i="14"/>
  <c r="R930" i="14"/>
  <c r="Q930" i="14"/>
  <c r="P930" i="14"/>
  <c r="O930" i="14"/>
  <c r="N930" i="14"/>
  <c r="M930" i="14"/>
  <c r="L930" i="14"/>
  <c r="Z929" i="14"/>
  <c r="AA929" i="14" s="1"/>
  <c r="AM929" i="14" s="1"/>
  <c r="R929" i="14"/>
  <c r="Q929" i="14"/>
  <c r="P929" i="14"/>
  <c r="O929" i="14"/>
  <c r="N929" i="14"/>
  <c r="M929" i="14"/>
  <c r="L929" i="14"/>
  <c r="Z928" i="14"/>
  <c r="R928" i="14"/>
  <c r="Q928" i="14"/>
  <c r="P928" i="14"/>
  <c r="O928" i="14"/>
  <c r="N928" i="14"/>
  <c r="M928" i="14"/>
  <c r="L928" i="14"/>
  <c r="Z927" i="14"/>
  <c r="AA927" i="14" s="1"/>
  <c r="AM927" i="14" s="1"/>
  <c r="R927" i="14"/>
  <c r="Q927" i="14"/>
  <c r="P927" i="14"/>
  <c r="O927" i="14"/>
  <c r="N927" i="14"/>
  <c r="M927" i="14"/>
  <c r="L927" i="14"/>
  <c r="Z926" i="14"/>
  <c r="R926" i="14"/>
  <c r="Q926" i="14"/>
  <c r="P926" i="14"/>
  <c r="O926" i="14"/>
  <c r="N926" i="14"/>
  <c r="M926" i="14"/>
  <c r="L926" i="14"/>
  <c r="Z925" i="14"/>
  <c r="AA925" i="14" s="1"/>
  <c r="R925" i="14"/>
  <c r="Q925" i="14"/>
  <c r="P925" i="14"/>
  <c r="O925" i="14"/>
  <c r="N925" i="14"/>
  <c r="M925" i="14"/>
  <c r="L925" i="14"/>
  <c r="Z924" i="14"/>
  <c r="R924" i="14"/>
  <c r="Q924" i="14"/>
  <c r="P924" i="14"/>
  <c r="O924" i="14"/>
  <c r="N924" i="14"/>
  <c r="M924" i="14"/>
  <c r="L924" i="14"/>
  <c r="Z923" i="14"/>
  <c r="AA923" i="14" s="1"/>
  <c r="AM923" i="14" s="1"/>
  <c r="R923" i="14"/>
  <c r="Q923" i="14"/>
  <c r="P923" i="14"/>
  <c r="O923" i="14"/>
  <c r="N923" i="14"/>
  <c r="M923" i="14"/>
  <c r="L923" i="14"/>
  <c r="Z922" i="14"/>
  <c r="AA922" i="14" s="1"/>
  <c r="R922" i="14"/>
  <c r="Q922" i="14"/>
  <c r="P922" i="14"/>
  <c r="O922" i="14"/>
  <c r="N922" i="14"/>
  <c r="M922" i="14"/>
  <c r="L922" i="14"/>
  <c r="Z921" i="14"/>
  <c r="AA921" i="14" s="1"/>
  <c r="AM921" i="14" s="1"/>
  <c r="R921" i="14"/>
  <c r="Q921" i="14"/>
  <c r="P921" i="14"/>
  <c r="O921" i="14"/>
  <c r="N921" i="14"/>
  <c r="M921" i="14"/>
  <c r="L921" i="14"/>
  <c r="Z920" i="14"/>
  <c r="AA920" i="14" s="1"/>
  <c r="R920" i="14"/>
  <c r="Q920" i="14"/>
  <c r="P920" i="14"/>
  <c r="O920" i="14"/>
  <c r="N920" i="14"/>
  <c r="M920" i="14"/>
  <c r="L920" i="14"/>
  <c r="Z919" i="14"/>
  <c r="R919" i="14"/>
  <c r="Q919" i="14"/>
  <c r="P919" i="14"/>
  <c r="O919" i="14"/>
  <c r="N919" i="14"/>
  <c r="M919" i="14"/>
  <c r="L919" i="14"/>
  <c r="Z918" i="14"/>
  <c r="R918" i="14"/>
  <c r="Q918" i="14"/>
  <c r="P918" i="14"/>
  <c r="O918" i="14"/>
  <c r="N918" i="14"/>
  <c r="M918" i="14"/>
  <c r="L918" i="14"/>
  <c r="Z917" i="14"/>
  <c r="R917" i="14"/>
  <c r="Q917" i="14"/>
  <c r="P917" i="14"/>
  <c r="O917" i="14"/>
  <c r="N917" i="14"/>
  <c r="M917" i="14"/>
  <c r="L917" i="14"/>
  <c r="Z916" i="14"/>
  <c r="AA916" i="14" s="1"/>
  <c r="AI916" i="14" s="1"/>
  <c r="R916" i="14"/>
  <c r="Q916" i="14"/>
  <c r="P916" i="14"/>
  <c r="O916" i="14"/>
  <c r="N916" i="14"/>
  <c r="M916" i="14"/>
  <c r="L916" i="14"/>
  <c r="Z915" i="14"/>
  <c r="R915" i="14"/>
  <c r="Q915" i="14"/>
  <c r="P915" i="14"/>
  <c r="O915" i="14"/>
  <c r="N915" i="14"/>
  <c r="M915" i="14"/>
  <c r="L915" i="14"/>
  <c r="Z914" i="14"/>
  <c r="R914" i="14"/>
  <c r="Q914" i="14"/>
  <c r="P914" i="14"/>
  <c r="O914" i="14"/>
  <c r="N914" i="14"/>
  <c r="M914" i="14"/>
  <c r="L914" i="14"/>
  <c r="Z913" i="14"/>
  <c r="R913" i="14"/>
  <c r="Q913" i="14"/>
  <c r="P913" i="14"/>
  <c r="O913" i="14"/>
  <c r="N913" i="14"/>
  <c r="M913" i="14"/>
  <c r="L913" i="14"/>
  <c r="Z912" i="14"/>
  <c r="R912" i="14"/>
  <c r="Q912" i="14"/>
  <c r="P912" i="14"/>
  <c r="O912" i="14"/>
  <c r="N912" i="14"/>
  <c r="M912" i="14"/>
  <c r="L912" i="14"/>
  <c r="Z911" i="14"/>
  <c r="R911" i="14"/>
  <c r="Q911" i="14"/>
  <c r="P911" i="14"/>
  <c r="O911" i="14"/>
  <c r="N911" i="14"/>
  <c r="M911" i="14"/>
  <c r="L911" i="14"/>
  <c r="Z910" i="14"/>
  <c r="R910" i="14"/>
  <c r="Q910" i="14"/>
  <c r="P910" i="14"/>
  <c r="O910" i="14"/>
  <c r="N910" i="14"/>
  <c r="M910" i="14"/>
  <c r="L910" i="14"/>
  <c r="Z909" i="14"/>
  <c r="R909" i="14"/>
  <c r="Q909" i="14"/>
  <c r="P909" i="14"/>
  <c r="O909" i="14"/>
  <c r="N909" i="14"/>
  <c r="M909" i="14"/>
  <c r="L909" i="14"/>
  <c r="Z908" i="14"/>
  <c r="AA908" i="14" s="1"/>
  <c r="R908" i="14"/>
  <c r="Q908" i="14"/>
  <c r="P908" i="14"/>
  <c r="O908" i="14"/>
  <c r="N908" i="14"/>
  <c r="M908" i="14"/>
  <c r="L908" i="14"/>
  <c r="Z907" i="14"/>
  <c r="R907" i="14"/>
  <c r="Q907" i="14"/>
  <c r="P907" i="14"/>
  <c r="O907" i="14"/>
  <c r="N907" i="14"/>
  <c r="M907" i="14"/>
  <c r="L907" i="14"/>
  <c r="Z906" i="14"/>
  <c r="R906" i="14"/>
  <c r="Q906" i="14"/>
  <c r="P906" i="14"/>
  <c r="O906" i="14"/>
  <c r="N906" i="14"/>
  <c r="M906" i="14"/>
  <c r="L906" i="14"/>
  <c r="Z905" i="14"/>
  <c r="R905" i="14"/>
  <c r="Q905" i="14"/>
  <c r="P905" i="14"/>
  <c r="O905" i="14"/>
  <c r="N905" i="14"/>
  <c r="M905" i="14"/>
  <c r="L905" i="14"/>
  <c r="Z904" i="14"/>
  <c r="R904" i="14"/>
  <c r="Q904" i="14"/>
  <c r="P904" i="14"/>
  <c r="O904" i="14"/>
  <c r="N904" i="14"/>
  <c r="M904" i="14"/>
  <c r="L904" i="14"/>
  <c r="Z903" i="14"/>
  <c r="R903" i="14"/>
  <c r="Q903" i="14"/>
  <c r="P903" i="14"/>
  <c r="O903" i="14"/>
  <c r="N903" i="14"/>
  <c r="M903" i="14"/>
  <c r="L903" i="14"/>
  <c r="Z902" i="14"/>
  <c r="R902" i="14"/>
  <c r="Q902" i="14"/>
  <c r="P902" i="14"/>
  <c r="O902" i="14"/>
  <c r="N902" i="14"/>
  <c r="M902" i="14"/>
  <c r="L902" i="14"/>
  <c r="Z901" i="14"/>
  <c r="R901" i="14"/>
  <c r="Q901" i="14"/>
  <c r="P901" i="14"/>
  <c r="O901" i="14"/>
  <c r="N901" i="14"/>
  <c r="M901" i="14"/>
  <c r="L901" i="14"/>
  <c r="Z900" i="14"/>
  <c r="R900" i="14"/>
  <c r="Q900" i="14"/>
  <c r="P900" i="14"/>
  <c r="O900" i="14"/>
  <c r="N900" i="14"/>
  <c r="M900" i="14"/>
  <c r="L900" i="14"/>
  <c r="Z899" i="14"/>
  <c r="R899" i="14"/>
  <c r="Q899" i="14"/>
  <c r="P899" i="14"/>
  <c r="O899" i="14"/>
  <c r="N899" i="14"/>
  <c r="M899" i="14"/>
  <c r="L899" i="14"/>
  <c r="Z898" i="14"/>
  <c r="AA898" i="14" s="1"/>
  <c r="R898" i="14"/>
  <c r="Q898" i="14"/>
  <c r="P898" i="14"/>
  <c r="O898" i="14"/>
  <c r="N898" i="14"/>
  <c r="M898" i="14"/>
  <c r="L898" i="14"/>
  <c r="Z897" i="14"/>
  <c r="R897" i="14"/>
  <c r="Q897" i="14"/>
  <c r="P897" i="14"/>
  <c r="O897" i="14"/>
  <c r="N897" i="14"/>
  <c r="M897" i="14"/>
  <c r="L897" i="14"/>
  <c r="Z896" i="14"/>
  <c r="R896" i="14"/>
  <c r="Q896" i="14"/>
  <c r="P896" i="14"/>
  <c r="O896" i="14"/>
  <c r="N896" i="14"/>
  <c r="M896" i="14"/>
  <c r="L896" i="14"/>
  <c r="Z895" i="14"/>
  <c r="R895" i="14"/>
  <c r="Q895" i="14"/>
  <c r="P895" i="14"/>
  <c r="O895" i="14"/>
  <c r="N895" i="14"/>
  <c r="M895" i="14"/>
  <c r="L895" i="14"/>
  <c r="Z894" i="14"/>
  <c r="R894" i="14"/>
  <c r="Q894" i="14"/>
  <c r="P894" i="14"/>
  <c r="O894" i="14"/>
  <c r="N894" i="14"/>
  <c r="M894" i="14"/>
  <c r="L894" i="14"/>
  <c r="Z893" i="14"/>
  <c r="R893" i="14"/>
  <c r="Q893" i="14"/>
  <c r="P893" i="14"/>
  <c r="O893" i="14"/>
  <c r="N893" i="14"/>
  <c r="M893" i="14"/>
  <c r="L893" i="14"/>
  <c r="Z892" i="14"/>
  <c r="AA892" i="14" s="1"/>
  <c r="R892" i="14"/>
  <c r="Q892" i="14"/>
  <c r="P892" i="14"/>
  <c r="O892" i="14"/>
  <c r="N892" i="14"/>
  <c r="M892" i="14"/>
  <c r="L892" i="14"/>
  <c r="Z891" i="14"/>
  <c r="R891" i="14"/>
  <c r="Q891" i="14"/>
  <c r="P891" i="14"/>
  <c r="O891" i="14"/>
  <c r="N891" i="14"/>
  <c r="M891" i="14"/>
  <c r="L891" i="14"/>
  <c r="Z890" i="14"/>
  <c r="R890" i="14"/>
  <c r="Q890" i="14"/>
  <c r="P890" i="14"/>
  <c r="O890" i="14"/>
  <c r="N890" i="14"/>
  <c r="M890" i="14"/>
  <c r="L890" i="14"/>
  <c r="Z889" i="14"/>
  <c r="R889" i="14"/>
  <c r="Q889" i="14"/>
  <c r="P889" i="14"/>
  <c r="O889" i="14"/>
  <c r="N889" i="14"/>
  <c r="M889" i="14"/>
  <c r="L889" i="14"/>
  <c r="Z888" i="14"/>
  <c r="R888" i="14"/>
  <c r="Q888" i="14"/>
  <c r="P888" i="14"/>
  <c r="O888" i="14"/>
  <c r="N888" i="14"/>
  <c r="M888" i="14"/>
  <c r="L888" i="14"/>
  <c r="Z887" i="14"/>
  <c r="R887" i="14"/>
  <c r="Q887" i="14"/>
  <c r="P887" i="14"/>
  <c r="O887" i="14"/>
  <c r="N887" i="14"/>
  <c r="M887" i="14"/>
  <c r="L887" i="14"/>
  <c r="Z886" i="14"/>
  <c r="R886" i="14"/>
  <c r="Q886" i="14"/>
  <c r="P886" i="14"/>
  <c r="O886" i="14"/>
  <c r="N886" i="14"/>
  <c r="M886" i="14"/>
  <c r="L886" i="14"/>
  <c r="Z885" i="14"/>
  <c r="R885" i="14"/>
  <c r="Q885" i="14"/>
  <c r="P885" i="14"/>
  <c r="O885" i="14"/>
  <c r="N885" i="14"/>
  <c r="M885" i="14"/>
  <c r="L885" i="14"/>
  <c r="Z884" i="14"/>
  <c r="R884" i="14"/>
  <c r="Q884" i="14"/>
  <c r="P884" i="14"/>
  <c r="O884" i="14"/>
  <c r="N884" i="14"/>
  <c r="M884" i="14"/>
  <c r="L884" i="14"/>
  <c r="Z883" i="14"/>
  <c r="R883" i="14"/>
  <c r="Q883" i="14"/>
  <c r="P883" i="14"/>
  <c r="O883" i="14"/>
  <c r="N883" i="14"/>
  <c r="M883" i="14"/>
  <c r="L883" i="14"/>
  <c r="Z882" i="14"/>
  <c r="AA882" i="14" s="1"/>
  <c r="R882" i="14"/>
  <c r="Q882" i="14"/>
  <c r="P882" i="14"/>
  <c r="O882" i="14"/>
  <c r="N882" i="14"/>
  <c r="M882" i="14"/>
  <c r="L882" i="14"/>
  <c r="Z881" i="14"/>
  <c r="R881" i="14"/>
  <c r="Q881" i="14"/>
  <c r="P881" i="14"/>
  <c r="O881" i="14"/>
  <c r="N881" i="14"/>
  <c r="M881" i="14"/>
  <c r="L881" i="14"/>
  <c r="Z880" i="14"/>
  <c r="R880" i="14"/>
  <c r="Q880" i="14"/>
  <c r="P880" i="14"/>
  <c r="O880" i="14"/>
  <c r="N880" i="14"/>
  <c r="M880" i="14"/>
  <c r="L880" i="14"/>
  <c r="Z879" i="14"/>
  <c r="R879" i="14"/>
  <c r="Q879" i="14"/>
  <c r="P879" i="14"/>
  <c r="O879" i="14"/>
  <c r="N879" i="14"/>
  <c r="M879" i="14"/>
  <c r="L879" i="14"/>
  <c r="Z878" i="14"/>
  <c r="R878" i="14"/>
  <c r="Q878" i="14"/>
  <c r="P878" i="14"/>
  <c r="O878" i="14"/>
  <c r="N878" i="14"/>
  <c r="M878" i="14"/>
  <c r="L878" i="14"/>
  <c r="Z877" i="14"/>
  <c r="AA877" i="14" s="1"/>
  <c r="R877" i="14"/>
  <c r="Q877" i="14"/>
  <c r="P877" i="14"/>
  <c r="O877" i="14"/>
  <c r="N877" i="14"/>
  <c r="M877" i="14"/>
  <c r="L877" i="14"/>
  <c r="Z876" i="14"/>
  <c r="R876" i="14"/>
  <c r="Q876" i="14"/>
  <c r="P876" i="14"/>
  <c r="O876" i="14"/>
  <c r="N876" i="14"/>
  <c r="M876" i="14"/>
  <c r="L876" i="14"/>
  <c r="Z875" i="14"/>
  <c r="AA875" i="14" s="1"/>
  <c r="AJ875" i="14" s="1"/>
  <c r="R875" i="14"/>
  <c r="Q875" i="14"/>
  <c r="P875" i="14"/>
  <c r="O875" i="14"/>
  <c r="N875" i="14"/>
  <c r="M875" i="14"/>
  <c r="L875" i="14"/>
  <c r="Z874" i="14"/>
  <c r="R874" i="14"/>
  <c r="Q874" i="14"/>
  <c r="P874" i="14"/>
  <c r="O874" i="14"/>
  <c r="N874" i="14"/>
  <c r="M874" i="14"/>
  <c r="L874" i="14"/>
  <c r="Z873" i="14"/>
  <c r="R873" i="14"/>
  <c r="Q873" i="14"/>
  <c r="P873" i="14"/>
  <c r="O873" i="14"/>
  <c r="N873" i="14"/>
  <c r="M873" i="14"/>
  <c r="L873" i="14"/>
  <c r="Z872" i="14"/>
  <c r="R872" i="14"/>
  <c r="Q872" i="14"/>
  <c r="P872" i="14"/>
  <c r="O872" i="14"/>
  <c r="N872" i="14"/>
  <c r="M872" i="14"/>
  <c r="L872" i="14"/>
  <c r="Z871" i="14"/>
  <c r="R871" i="14"/>
  <c r="Q871" i="14"/>
  <c r="P871" i="14"/>
  <c r="O871" i="14"/>
  <c r="N871" i="14"/>
  <c r="M871" i="14"/>
  <c r="L871" i="14"/>
  <c r="Z870" i="14"/>
  <c r="R870" i="14"/>
  <c r="Q870" i="14"/>
  <c r="P870" i="14"/>
  <c r="O870" i="14"/>
  <c r="N870" i="14"/>
  <c r="M870" i="14"/>
  <c r="L870" i="14"/>
  <c r="Z869" i="14"/>
  <c r="R869" i="14"/>
  <c r="Q869" i="14"/>
  <c r="P869" i="14"/>
  <c r="O869" i="14"/>
  <c r="N869" i="14"/>
  <c r="M869" i="14"/>
  <c r="L869" i="14"/>
  <c r="Z868" i="14"/>
  <c r="AA868" i="14" s="1"/>
  <c r="R868" i="14"/>
  <c r="Q868" i="14"/>
  <c r="P868" i="14"/>
  <c r="O868" i="14"/>
  <c r="N868" i="14"/>
  <c r="M868" i="14"/>
  <c r="L868" i="14"/>
  <c r="Z867" i="14"/>
  <c r="AA867" i="14" s="1"/>
  <c r="AL867" i="14" s="1"/>
  <c r="R867" i="14"/>
  <c r="Q867" i="14"/>
  <c r="P867" i="14"/>
  <c r="O867" i="14"/>
  <c r="N867" i="14"/>
  <c r="M867" i="14"/>
  <c r="L867" i="14"/>
  <c r="Z866" i="14"/>
  <c r="R866" i="14"/>
  <c r="Q866" i="14"/>
  <c r="P866" i="14"/>
  <c r="O866" i="14"/>
  <c r="N866" i="14"/>
  <c r="M866" i="14"/>
  <c r="L866" i="14"/>
  <c r="Z865" i="14"/>
  <c r="R865" i="14"/>
  <c r="Q865" i="14"/>
  <c r="P865" i="14"/>
  <c r="O865" i="14"/>
  <c r="N865" i="14"/>
  <c r="M865" i="14"/>
  <c r="L865" i="14"/>
  <c r="Z864" i="14"/>
  <c r="R864" i="14"/>
  <c r="Q864" i="14"/>
  <c r="P864" i="14"/>
  <c r="O864" i="14"/>
  <c r="N864" i="14"/>
  <c r="M864" i="14"/>
  <c r="L864" i="14"/>
  <c r="Z863" i="14"/>
  <c r="R863" i="14"/>
  <c r="Q863" i="14"/>
  <c r="P863" i="14"/>
  <c r="O863" i="14"/>
  <c r="N863" i="14"/>
  <c r="M863" i="14"/>
  <c r="L863" i="14"/>
  <c r="Z862" i="14"/>
  <c r="R862" i="14"/>
  <c r="Q862" i="14"/>
  <c r="P862" i="14"/>
  <c r="O862" i="14"/>
  <c r="N862" i="14"/>
  <c r="M862" i="14"/>
  <c r="L862" i="14"/>
  <c r="Z861" i="14"/>
  <c r="AA861" i="14" s="1"/>
  <c r="R861" i="14"/>
  <c r="Q861" i="14"/>
  <c r="P861" i="14"/>
  <c r="O861" i="14"/>
  <c r="N861" i="14"/>
  <c r="M861" i="14"/>
  <c r="L861" i="14"/>
  <c r="Z860" i="14"/>
  <c r="R860" i="14"/>
  <c r="Q860" i="14"/>
  <c r="P860" i="14"/>
  <c r="O860" i="14"/>
  <c r="N860" i="14"/>
  <c r="M860" i="14"/>
  <c r="L860" i="14"/>
  <c r="Z859" i="14"/>
  <c r="R859" i="14"/>
  <c r="Q859" i="14"/>
  <c r="P859" i="14"/>
  <c r="O859" i="14"/>
  <c r="N859" i="14"/>
  <c r="M859" i="14"/>
  <c r="L859" i="14"/>
  <c r="Z858" i="14"/>
  <c r="AA858" i="14" s="1"/>
  <c r="R858" i="14"/>
  <c r="Q858" i="14"/>
  <c r="P858" i="14"/>
  <c r="O858" i="14"/>
  <c r="N858" i="14"/>
  <c r="M858" i="14"/>
  <c r="L858" i="14"/>
  <c r="Z857" i="14"/>
  <c r="AA857" i="14" s="1"/>
  <c r="R857" i="14"/>
  <c r="Q857" i="14"/>
  <c r="P857" i="14"/>
  <c r="O857" i="14"/>
  <c r="N857" i="14"/>
  <c r="M857" i="14"/>
  <c r="L857" i="14"/>
  <c r="Z856" i="14"/>
  <c r="R856" i="14"/>
  <c r="Q856" i="14"/>
  <c r="P856" i="14"/>
  <c r="O856" i="14"/>
  <c r="N856" i="14"/>
  <c r="M856" i="14"/>
  <c r="L856" i="14"/>
  <c r="Z855" i="14"/>
  <c r="AA855" i="14" s="1"/>
  <c r="AO855" i="14" s="1"/>
  <c r="R855" i="14"/>
  <c r="Q855" i="14"/>
  <c r="P855" i="14"/>
  <c r="O855" i="14"/>
  <c r="N855" i="14"/>
  <c r="M855" i="14"/>
  <c r="L855" i="14"/>
  <c r="Z854" i="14"/>
  <c r="R854" i="14"/>
  <c r="Q854" i="14"/>
  <c r="P854" i="14"/>
  <c r="O854" i="14"/>
  <c r="N854" i="14"/>
  <c r="M854" i="14"/>
  <c r="L854" i="14"/>
  <c r="Z853" i="14"/>
  <c r="R853" i="14"/>
  <c r="Q853" i="14"/>
  <c r="P853" i="14"/>
  <c r="O853" i="14"/>
  <c r="N853" i="14"/>
  <c r="M853" i="14"/>
  <c r="L853" i="14"/>
  <c r="Z852" i="14"/>
  <c r="R852" i="14"/>
  <c r="Q852" i="14"/>
  <c r="P852" i="14"/>
  <c r="O852" i="14"/>
  <c r="N852" i="14"/>
  <c r="M852" i="14"/>
  <c r="L852" i="14"/>
  <c r="Z851" i="14"/>
  <c r="R851" i="14"/>
  <c r="Q851" i="14"/>
  <c r="P851" i="14"/>
  <c r="O851" i="14"/>
  <c r="N851" i="14"/>
  <c r="M851" i="14"/>
  <c r="L851" i="14"/>
  <c r="Z850" i="14"/>
  <c r="AA850" i="14" s="1"/>
  <c r="R850" i="14"/>
  <c r="Q850" i="14"/>
  <c r="P850" i="14"/>
  <c r="O850" i="14"/>
  <c r="N850" i="14"/>
  <c r="M850" i="14"/>
  <c r="L850" i="14"/>
  <c r="Z849" i="14"/>
  <c r="R849" i="14"/>
  <c r="Q849" i="14"/>
  <c r="P849" i="14"/>
  <c r="O849" i="14"/>
  <c r="N849" i="14"/>
  <c r="M849" i="14"/>
  <c r="L849" i="14"/>
  <c r="Z848" i="14"/>
  <c r="AA848" i="14" s="1"/>
  <c r="R848" i="14"/>
  <c r="Q848" i="14"/>
  <c r="P848" i="14"/>
  <c r="O848" i="14"/>
  <c r="N848" i="14"/>
  <c r="M848" i="14"/>
  <c r="L848" i="14"/>
  <c r="Z847" i="14"/>
  <c r="R847" i="14"/>
  <c r="Q847" i="14"/>
  <c r="P847" i="14"/>
  <c r="O847" i="14"/>
  <c r="N847" i="14"/>
  <c r="M847" i="14"/>
  <c r="L847" i="14"/>
  <c r="Z846" i="14"/>
  <c r="R846" i="14"/>
  <c r="Q846" i="14"/>
  <c r="P846" i="14"/>
  <c r="O846" i="14"/>
  <c r="N846" i="14"/>
  <c r="M846" i="14"/>
  <c r="L846" i="14"/>
  <c r="Z845" i="14"/>
  <c r="R845" i="14"/>
  <c r="Q845" i="14"/>
  <c r="P845" i="14"/>
  <c r="O845" i="14"/>
  <c r="N845" i="14"/>
  <c r="M845" i="14"/>
  <c r="L845" i="14"/>
  <c r="Z844" i="14"/>
  <c r="AA844" i="14" s="1"/>
  <c r="AN844" i="14" s="1"/>
  <c r="R844" i="14"/>
  <c r="Q844" i="14"/>
  <c r="P844" i="14"/>
  <c r="O844" i="14"/>
  <c r="N844" i="14"/>
  <c r="M844" i="14"/>
  <c r="L844" i="14"/>
  <c r="Z843" i="14"/>
  <c r="AA843" i="14" s="1"/>
  <c r="R843" i="14"/>
  <c r="Q843" i="14"/>
  <c r="P843" i="14"/>
  <c r="O843" i="14"/>
  <c r="N843" i="14"/>
  <c r="M843" i="14"/>
  <c r="L843" i="14"/>
  <c r="Z842" i="14"/>
  <c r="R842" i="14"/>
  <c r="Q842" i="14"/>
  <c r="P842" i="14"/>
  <c r="O842" i="14"/>
  <c r="N842" i="14"/>
  <c r="M842" i="14"/>
  <c r="L842" i="14"/>
  <c r="Z841" i="14"/>
  <c r="AA841" i="14" s="1"/>
  <c r="R841" i="14"/>
  <c r="Q841" i="14"/>
  <c r="P841" i="14"/>
  <c r="O841" i="14"/>
  <c r="N841" i="14"/>
  <c r="M841" i="14"/>
  <c r="L841" i="14"/>
  <c r="Z840" i="14"/>
  <c r="R840" i="14"/>
  <c r="Q840" i="14"/>
  <c r="P840" i="14"/>
  <c r="O840" i="14"/>
  <c r="N840" i="14"/>
  <c r="M840" i="14"/>
  <c r="L840" i="14"/>
  <c r="Z839" i="14"/>
  <c r="R839" i="14"/>
  <c r="Q839" i="14"/>
  <c r="P839" i="14"/>
  <c r="O839" i="14"/>
  <c r="N839" i="14"/>
  <c r="M839" i="14"/>
  <c r="L839" i="14"/>
  <c r="Z838" i="14"/>
  <c r="R838" i="14"/>
  <c r="Q838" i="14"/>
  <c r="P838" i="14"/>
  <c r="O838" i="14"/>
  <c r="N838" i="14"/>
  <c r="M838" i="14"/>
  <c r="L838" i="14"/>
  <c r="Z837" i="14"/>
  <c r="AA837" i="14" s="1"/>
  <c r="R837" i="14"/>
  <c r="Q837" i="14"/>
  <c r="P837" i="14"/>
  <c r="O837" i="14"/>
  <c r="N837" i="14"/>
  <c r="M837" i="14"/>
  <c r="L837" i="14"/>
  <c r="Z836" i="14"/>
  <c r="R836" i="14"/>
  <c r="Q836" i="14"/>
  <c r="P836" i="14"/>
  <c r="O836" i="14"/>
  <c r="N836" i="14"/>
  <c r="M836" i="14"/>
  <c r="L836" i="14"/>
  <c r="Z835" i="14"/>
  <c r="AA835" i="14" s="1"/>
  <c r="R835" i="14"/>
  <c r="Q835" i="14"/>
  <c r="P835" i="14"/>
  <c r="O835" i="14"/>
  <c r="N835" i="14"/>
  <c r="M835" i="14"/>
  <c r="L835" i="14"/>
  <c r="Z834" i="14"/>
  <c r="AA834" i="14" s="1"/>
  <c r="R834" i="14"/>
  <c r="Q834" i="14"/>
  <c r="P834" i="14"/>
  <c r="O834" i="14"/>
  <c r="N834" i="14"/>
  <c r="M834" i="14"/>
  <c r="L834" i="14"/>
  <c r="Z833" i="14"/>
  <c r="R833" i="14"/>
  <c r="Q833" i="14"/>
  <c r="P833" i="14"/>
  <c r="O833" i="14"/>
  <c r="N833" i="14"/>
  <c r="M833" i="14"/>
  <c r="L833" i="14"/>
  <c r="Z832" i="14"/>
  <c r="R832" i="14"/>
  <c r="Q832" i="14"/>
  <c r="P832" i="14"/>
  <c r="O832" i="14"/>
  <c r="N832" i="14"/>
  <c r="M832" i="14"/>
  <c r="L832" i="14"/>
  <c r="Z831" i="14"/>
  <c r="R831" i="14"/>
  <c r="Q831" i="14"/>
  <c r="P831" i="14"/>
  <c r="O831" i="14"/>
  <c r="N831" i="14"/>
  <c r="M831" i="14"/>
  <c r="L831" i="14"/>
  <c r="Z830" i="14"/>
  <c r="R830" i="14"/>
  <c r="Q830" i="14"/>
  <c r="P830" i="14"/>
  <c r="O830" i="14"/>
  <c r="N830" i="14"/>
  <c r="M830" i="14"/>
  <c r="L830" i="14"/>
  <c r="Z829" i="14"/>
  <c r="R829" i="14"/>
  <c r="Q829" i="14"/>
  <c r="P829" i="14"/>
  <c r="O829" i="14"/>
  <c r="N829" i="14"/>
  <c r="M829" i="14"/>
  <c r="L829" i="14"/>
  <c r="Z828" i="14"/>
  <c r="R828" i="14"/>
  <c r="Q828" i="14"/>
  <c r="P828" i="14"/>
  <c r="O828" i="14"/>
  <c r="N828" i="14"/>
  <c r="M828" i="14"/>
  <c r="L828" i="14"/>
  <c r="Z827" i="14"/>
  <c r="R827" i="14"/>
  <c r="Q827" i="14"/>
  <c r="P827" i="14"/>
  <c r="O827" i="14"/>
  <c r="N827" i="14"/>
  <c r="M827" i="14"/>
  <c r="L827" i="14"/>
  <c r="Z826" i="14"/>
  <c r="R826" i="14"/>
  <c r="Q826" i="14"/>
  <c r="P826" i="14"/>
  <c r="O826" i="14"/>
  <c r="N826" i="14"/>
  <c r="M826" i="14"/>
  <c r="L826" i="14"/>
  <c r="Z825" i="14"/>
  <c r="R825" i="14"/>
  <c r="Q825" i="14"/>
  <c r="P825" i="14"/>
  <c r="O825" i="14"/>
  <c r="N825" i="14"/>
  <c r="M825" i="14"/>
  <c r="L825" i="14"/>
  <c r="Z824" i="14"/>
  <c r="R824" i="14"/>
  <c r="Q824" i="14"/>
  <c r="P824" i="14"/>
  <c r="O824" i="14"/>
  <c r="N824" i="14"/>
  <c r="M824" i="14"/>
  <c r="L824" i="14"/>
  <c r="Z823" i="14"/>
  <c r="R823" i="14"/>
  <c r="Q823" i="14"/>
  <c r="P823" i="14"/>
  <c r="O823" i="14"/>
  <c r="N823" i="14"/>
  <c r="M823" i="14"/>
  <c r="L823" i="14"/>
  <c r="Z822" i="14"/>
  <c r="R822" i="14"/>
  <c r="Q822" i="14"/>
  <c r="P822" i="14"/>
  <c r="O822" i="14"/>
  <c r="N822" i="14"/>
  <c r="M822" i="14"/>
  <c r="L822" i="14"/>
  <c r="Z821" i="14"/>
  <c r="R821" i="14"/>
  <c r="Q821" i="14"/>
  <c r="P821" i="14"/>
  <c r="O821" i="14"/>
  <c r="N821" i="14"/>
  <c r="M821" i="14"/>
  <c r="L821" i="14"/>
  <c r="Z820" i="14"/>
  <c r="R820" i="14"/>
  <c r="Q820" i="14"/>
  <c r="P820" i="14"/>
  <c r="O820" i="14"/>
  <c r="N820" i="14"/>
  <c r="M820" i="14"/>
  <c r="L820" i="14"/>
  <c r="Z819" i="14"/>
  <c r="AA819" i="14" s="1"/>
  <c r="R819" i="14"/>
  <c r="Q819" i="14"/>
  <c r="P819" i="14"/>
  <c r="O819" i="14"/>
  <c r="N819" i="14"/>
  <c r="M819" i="14"/>
  <c r="L819" i="14"/>
  <c r="Z818" i="14"/>
  <c r="R818" i="14"/>
  <c r="Q818" i="14"/>
  <c r="P818" i="14"/>
  <c r="O818" i="14"/>
  <c r="N818" i="14"/>
  <c r="M818" i="14"/>
  <c r="L818" i="14"/>
  <c r="Z817" i="14"/>
  <c r="R817" i="14"/>
  <c r="Q817" i="14"/>
  <c r="P817" i="14"/>
  <c r="O817" i="14"/>
  <c r="N817" i="14"/>
  <c r="M817" i="14"/>
  <c r="L817" i="14"/>
  <c r="Z816" i="14"/>
  <c r="R816" i="14"/>
  <c r="Q816" i="14"/>
  <c r="P816" i="14"/>
  <c r="O816" i="14"/>
  <c r="N816" i="14"/>
  <c r="M816" i="14"/>
  <c r="L816" i="14"/>
  <c r="Z815" i="14"/>
  <c r="R815" i="14"/>
  <c r="Q815" i="14"/>
  <c r="P815" i="14"/>
  <c r="O815" i="14"/>
  <c r="N815" i="14"/>
  <c r="M815" i="14"/>
  <c r="L815" i="14"/>
  <c r="Z814" i="14"/>
  <c r="R814" i="14"/>
  <c r="Q814" i="14"/>
  <c r="P814" i="14"/>
  <c r="O814" i="14"/>
  <c r="N814" i="14"/>
  <c r="M814" i="14"/>
  <c r="L814" i="14"/>
  <c r="Z813" i="14"/>
  <c r="R813" i="14"/>
  <c r="Q813" i="14"/>
  <c r="P813" i="14"/>
  <c r="O813" i="14"/>
  <c r="N813" i="14"/>
  <c r="M813" i="14"/>
  <c r="L813" i="14"/>
  <c r="Z812" i="14"/>
  <c r="R812" i="14"/>
  <c r="Q812" i="14"/>
  <c r="P812" i="14"/>
  <c r="O812" i="14"/>
  <c r="N812" i="14"/>
  <c r="M812" i="14"/>
  <c r="L812" i="14"/>
  <c r="Z811" i="14"/>
  <c r="AA811" i="14" s="1"/>
  <c r="R811" i="14"/>
  <c r="Q811" i="14"/>
  <c r="P811" i="14"/>
  <c r="O811" i="14"/>
  <c r="N811" i="14"/>
  <c r="M811" i="14"/>
  <c r="L811" i="14"/>
  <c r="Z810" i="14"/>
  <c r="R810" i="14"/>
  <c r="Q810" i="14"/>
  <c r="P810" i="14"/>
  <c r="O810" i="14"/>
  <c r="N810" i="14"/>
  <c r="M810" i="14"/>
  <c r="L810" i="14"/>
  <c r="Z809" i="14"/>
  <c r="R809" i="14"/>
  <c r="Q809" i="14"/>
  <c r="P809" i="14"/>
  <c r="O809" i="14"/>
  <c r="N809" i="14"/>
  <c r="M809" i="14"/>
  <c r="L809" i="14"/>
  <c r="Z808" i="14"/>
  <c r="AA808" i="14" s="1"/>
  <c r="R808" i="14"/>
  <c r="Q808" i="14"/>
  <c r="P808" i="14"/>
  <c r="O808" i="14"/>
  <c r="N808" i="14"/>
  <c r="M808" i="14"/>
  <c r="L808" i="14"/>
  <c r="Z807" i="14"/>
  <c r="AA807" i="14" s="1"/>
  <c r="R807" i="14"/>
  <c r="Q807" i="14"/>
  <c r="P807" i="14"/>
  <c r="O807" i="14"/>
  <c r="N807" i="14"/>
  <c r="M807" i="14"/>
  <c r="L807" i="14"/>
  <c r="Z806" i="14"/>
  <c r="R806" i="14"/>
  <c r="Q806" i="14"/>
  <c r="P806" i="14"/>
  <c r="O806" i="14"/>
  <c r="N806" i="14"/>
  <c r="M806" i="14"/>
  <c r="L806" i="14"/>
  <c r="Z805" i="14"/>
  <c r="R805" i="14"/>
  <c r="Q805" i="14"/>
  <c r="P805" i="14"/>
  <c r="O805" i="14"/>
  <c r="N805" i="14"/>
  <c r="M805" i="14"/>
  <c r="L805" i="14"/>
  <c r="Z804" i="14"/>
  <c r="AA804" i="14" s="1"/>
  <c r="R804" i="14"/>
  <c r="Q804" i="14"/>
  <c r="P804" i="14"/>
  <c r="O804" i="14"/>
  <c r="N804" i="14"/>
  <c r="M804" i="14"/>
  <c r="L804" i="14"/>
  <c r="Z803" i="14"/>
  <c r="R803" i="14"/>
  <c r="Q803" i="14"/>
  <c r="P803" i="14"/>
  <c r="O803" i="14"/>
  <c r="N803" i="14"/>
  <c r="M803" i="14"/>
  <c r="L803" i="14"/>
  <c r="Z802" i="14"/>
  <c r="R802" i="14"/>
  <c r="Q802" i="14"/>
  <c r="P802" i="14"/>
  <c r="O802" i="14"/>
  <c r="N802" i="14"/>
  <c r="M802" i="14"/>
  <c r="L802" i="14"/>
  <c r="Z801" i="14"/>
  <c r="R801" i="14"/>
  <c r="Q801" i="14"/>
  <c r="P801" i="14"/>
  <c r="O801" i="14"/>
  <c r="N801" i="14"/>
  <c r="M801" i="14"/>
  <c r="L801" i="14"/>
  <c r="Z800" i="14"/>
  <c r="R800" i="14"/>
  <c r="Q800" i="14"/>
  <c r="P800" i="14"/>
  <c r="O800" i="14"/>
  <c r="N800" i="14"/>
  <c r="M800" i="14"/>
  <c r="L800" i="14"/>
  <c r="Z799" i="14"/>
  <c r="R799" i="14"/>
  <c r="Q799" i="14"/>
  <c r="P799" i="14"/>
  <c r="O799" i="14"/>
  <c r="N799" i="14"/>
  <c r="M799" i="14"/>
  <c r="L799" i="14"/>
  <c r="Z798" i="14"/>
  <c r="R798" i="14"/>
  <c r="Q798" i="14"/>
  <c r="P798" i="14"/>
  <c r="O798" i="14"/>
  <c r="N798" i="14"/>
  <c r="M798" i="14"/>
  <c r="L798" i="14"/>
  <c r="Z797" i="14"/>
  <c r="R797" i="14"/>
  <c r="Q797" i="14"/>
  <c r="P797" i="14"/>
  <c r="O797" i="14"/>
  <c r="N797" i="14"/>
  <c r="M797" i="14"/>
  <c r="L797" i="14"/>
  <c r="Z796" i="14"/>
  <c r="R796" i="14"/>
  <c r="Q796" i="14"/>
  <c r="P796" i="14"/>
  <c r="O796" i="14"/>
  <c r="N796" i="14"/>
  <c r="M796" i="14"/>
  <c r="L796" i="14"/>
  <c r="Z795" i="14"/>
  <c r="R795" i="14"/>
  <c r="Q795" i="14"/>
  <c r="P795" i="14"/>
  <c r="O795" i="14"/>
  <c r="N795" i="14"/>
  <c r="M795" i="14"/>
  <c r="L795" i="14"/>
  <c r="Z794" i="14"/>
  <c r="R794" i="14"/>
  <c r="Q794" i="14"/>
  <c r="P794" i="14"/>
  <c r="O794" i="14"/>
  <c r="N794" i="14"/>
  <c r="M794" i="14"/>
  <c r="L794" i="14"/>
  <c r="Z793" i="14"/>
  <c r="AA793" i="14" s="1"/>
  <c r="R793" i="14"/>
  <c r="Q793" i="14"/>
  <c r="P793" i="14"/>
  <c r="O793" i="14"/>
  <c r="N793" i="14"/>
  <c r="M793" i="14"/>
  <c r="L793" i="14"/>
  <c r="Z792" i="14"/>
  <c r="R792" i="14"/>
  <c r="Q792" i="14"/>
  <c r="P792" i="14"/>
  <c r="O792" i="14"/>
  <c r="N792" i="14"/>
  <c r="M792" i="14"/>
  <c r="L792" i="14"/>
  <c r="Z791" i="14"/>
  <c r="AA791" i="14" s="1"/>
  <c r="R791" i="14"/>
  <c r="Q791" i="14"/>
  <c r="P791" i="14"/>
  <c r="O791" i="14"/>
  <c r="N791" i="14"/>
  <c r="M791" i="14"/>
  <c r="L791" i="14"/>
  <c r="Z790" i="14"/>
  <c r="R790" i="14"/>
  <c r="Q790" i="14"/>
  <c r="P790" i="14"/>
  <c r="O790" i="14"/>
  <c r="N790" i="14"/>
  <c r="M790" i="14"/>
  <c r="L790" i="14"/>
  <c r="Z789" i="14"/>
  <c r="R789" i="14"/>
  <c r="Q789" i="14"/>
  <c r="P789" i="14"/>
  <c r="O789" i="14"/>
  <c r="N789" i="14"/>
  <c r="M789" i="14"/>
  <c r="L789" i="14"/>
  <c r="Z788" i="14"/>
  <c r="R788" i="14"/>
  <c r="Q788" i="14"/>
  <c r="P788" i="14"/>
  <c r="O788" i="14"/>
  <c r="N788" i="14"/>
  <c r="M788" i="14"/>
  <c r="L788" i="14"/>
  <c r="Z787" i="14"/>
  <c r="R787" i="14"/>
  <c r="Q787" i="14"/>
  <c r="P787" i="14"/>
  <c r="O787" i="14"/>
  <c r="N787" i="14"/>
  <c r="M787" i="14"/>
  <c r="L787" i="14"/>
  <c r="Z786" i="14"/>
  <c r="R786" i="14"/>
  <c r="Q786" i="14"/>
  <c r="P786" i="14"/>
  <c r="O786" i="14"/>
  <c r="N786" i="14"/>
  <c r="M786" i="14"/>
  <c r="L786" i="14"/>
  <c r="Z785" i="14"/>
  <c r="AA785" i="14" s="1"/>
  <c r="AM785" i="14" s="1"/>
  <c r="R785" i="14"/>
  <c r="Q785" i="14"/>
  <c r="P785" i="14"/>
  <c r="O785" i="14"/>
  <c r="N785" i="14"/>
  <c r="M785" i="14"/>
  <c r="L785" i="14"/>
  <c r="Z784" i="14"/>
  <c r="AA784" i="14" s="1"/>
  <c r="R784" i="14"/>
  <c r="Q784" i="14"/>
  <c r="P784" i="14"/>
  <c r="O784" i="14"/>
  <c r="N784" i="14"/>
  <c r="M784" i="14"/>
  <c r="L784" i="14"/>
  <c r="Z783" i="14"/>
  <c r="AA783" i="14" s="1"/>
  <c r="AO783" i="14" s="1"/>
  <c r="R783" i="14"/>
  <c r="Q783" i="14"/>
  <c r="P783" i="14"/>
  <c r="O783" i="14"/>
  <c r="N783" i="14"/>
  <c r="M783" i="14"/>
  <c r="L783" i="14"/>
  <c r="Z782" i="14"/>
  <c r="R782" i="14"/>
  <c r="Q782" i="14"/>
  <c r="P782" i="14"/>
  <c r="O782" i="14"/>
  <c r="N782" i="14"/>
  <c r="M782" i="14"/>
  <c r="L782" i="14"/>
  <c r="Z781" i="14"/>
  <c r="AA781" i="14" s="1"/>
  <c r="R781" i="14"/>
  <c r="Q781" i="14"/>
  <c r="P781" i="14"/>
  <c r="O781" i="14"/>
  <c r="N781" i="14"/>
  <c r="M781" i="14"/>
  <c r="L781" i="14"/>
  <c r="Z780" i="14"/>
  <c r="AA780" i="14" s="1"/>
  <c r="R780" i="14"/>
  <c r="Q780" i="14"/>
  <c r="P780" i="14"/>
  <c r="O780" i="14"/>
  <c r="N780" i="14"/>
  <c r="M780" i="14"/>
  <c r="L780" i="14"/>
  <c r="Z779" i="14"/>
  <c r="R779" i="14"/>
  <c r="Q779" i="14"/>
  <c r="P779" i="14"/>
  <c r="O779" i="14"/>
  <c r="N779" i="14"/>
  <c r="M779" i="14"/>
  <c r="L779" i="14"/>
  <c r="Z778" i="14"/>
  <c r="R778" i="14"/>
  <c r="Q778" i="14"/>
  <c r="P778" i="14"/>
  <c r="O778" i="14"/>
  <c r="N778" i="14"/>
  <c r="M778" i="14"/>
  <c r="L778" i="14"/>
  <c r="Z777" i="14"/>
  <c r="AA777" i="14" s="1"/>
  <c r="AJ777" i="14" s="1"/>
  <c r="R777" i="14"/>
  <c r="Q777" i="14"/>
  <c r="P777" i="14"/>
  <c r="O777" i="14"/>
  <c r="N777" i="14"/>
  <c r="M777" i="14"/>
  <c r="L777" i="14"/>
  <c r="Z776" i="14"/>
  <c r="R776" i="14"/>
  <c r="Q776" i="14"/>
  <c r="P776" i="14"/>
  <c r="O776" i="14"/>
  <c r="N776" i="14"/>
  <c r="M776" i="14"/>
  <c r="L776" i="14"/>
  <c r="Z775" i="14"/>
  <c r="R775" i="14"/>
  <c r="Q775" i="14"/>
  <c r="P775" i="14"/>
  <c r="O775" i="14"/>
  <c r="N775" i="14"/>
  <c r="M775" i="14"/>
  <c r="L775" i="14"/>
  <c r="Z774" i="14"/>
  <c r="R774" i="14"/>
  <c r="Q774" i="14"/>
  <c r="P774" i="14"/>
  <c r="O774" i="14"/>
  <c r="N774" i="14"/>
  <c r="M774" i="14"/>
  <c r="L774" i="14"/>
  <c r="Z773" i="14"/>
  <c r="R773" i="14"/>
  <c r="Q773" i="14"/>
  <c r="P773" i="14"/>
  <c r="O773" i="14"/>
  <c r="N773" i="14"/>
  <c r="M773" i="14"/>
  <c r="L773" i="14"/>
  <c r="Z772" i="14"/>
  <c r="R772" i="14"/>
  <c r="Q772" i="14"/>
  <c r="P772" i="14"/>
  <c r="O772" i="14"/>
  <c r="N772" i="14"/>
  <c r="M772" i="14"/>
  <c r="L772" i="14"/>
  <c r="Z771" i="14"/>
  <c r="AA771" i="14" s="1"/>
  <c r="R771" i="14"/>
  <c r="Q771" i="14"/>
  <c r="P771" i="14"/>
  <c r="O771" i="14"/>
  <c r="N771" i="14"/>
  <c r="M771" i="14"/>
  <c r="L771" i="14"/>
  <c r="Z770" i="14"/>
  <c r="R770" i="14"/>
  <c r="Q770" i="14"/>
  <c r="P770" i="14"/>
  <c r="O770" i="14"/>
  <c r="N770" i="14"/>
  <c r="M770" i="14"/>
  <c r="L770" i="14"/>
  <c r="Z769" i="14"/>
  <c r="R769" i="14"/>
  <c r="Q769" i="14"/>
  <c r="P769" i="14"/>
  <c r="O769" i="14"/>
  <c r="N769" i="14"/>
  <c r="M769" i="14"/>
  <c r="L769" i="14"/>
  <c r="Z768" i="14"/>
  <c r="R768" i="14"/>
  <c r="Q768" i="14"/>
  <c r="P768" i="14"/>
  <c r="O768" i="14"/>
  <c r="N768" i="14"/>
  <c r="M768" i="14"/>
  <c r="L768" i="14"/>
  <c r="Z767" i="14"/>
  <c r="R767" i="14"/>
  <c r="Q767" i="14"/>
  <c r="P767" i="14"/>
  <c r="O767" i="14"/>
  <c r="N767" i="14"/>
  <c r="M767" i="14"/>
  <c r="L767" i="14"/>
  <c r="Z766" i="14"/>
  <c r="R766" i="14"/>
  <c r="Q766" i="14"/>
  <c r="P766" i="14"/>
  <c r="O766" i="14"/>
  <c r="N766" i="14"/>
  <c r="M766" i="14"/>
  <c r="L766" i="14"/>
  <c r="Z765" i="14"/>
  <c r="R765" i="14"/>
  <c r="Q765" i="14"/>
  <c r="P765" i="14"/>
  <c r="O765" i="14"/>
  <c r="N765" i="14"/>
  <c r="M765" i="14"/>
  <c r="L765" i="14"/>
  <c r="Z764" i="14"/>
  <c r="AA764" i="14" s="1"/>
  <c r="AO764" i="14" s="1"/>
  <c r="R764" i="14"/>
  <c r="Q764" i="14"/>
  <c r="P764" i="14"/>
  <c r="O764" i="14"/>
  <c r="N764" i="14"/>
  <c r="M764" i="14"/>
  <c r="L764" i="14"/>
  <c r="Z763" i="14"/>
  <c r="AA763" i="14" s="1"/>
  <c r="R763" i="14"/>
  <c r="Q763" i="14"/>
  <c r="P763" i="14"/>
  <c r="O763" i="14"/>
  <c r="N763" i="14"/>
  <c r="M763" i="14"/>
  <c r="L763" i="14"/>
  <c r="Z762" i="14"/>
  <c r="R762" i="14"/>
  <c r="Q762" i="14"/>
  <c r="P762" i="14"/>
  <c r="O762" i="14"/>
  <c r="N762" i="14"/>
  <c r="M762" i="14"/>
  <c r="L762" i="14"/>
  <c r="Z761" i="14"/>
  <c r="R761" i="14"/>
  <c r="Q761" i="14"/>
  <c r="P761" i="14"/>
  <c r="O761" i="14"/>
  <c r="N761" i="14"/>
  <c r="M761" i="14"/>
  <c r="L761" i="14"/>
  <c r="Z760" i="14"/>
  <c r="R760" i="14"/>
  <c r="Q760" i="14"/>
  <c r="P760" i="14"/>
  <c r="O760" i="14"/>
  <c r="N760" i="14"/>
  <c r="M760" i="14"/>
  <c r="L760" i="14"/>
  <c r="Z759" i="14"/>
  <c r="AA759" i="14" s="1"/>
  <c r="AO759" i="14" s="1"/>
  <c r="R759" i="14"/>
  <c r="Q759" i="14"/>
  <c r="P759" i="14"/>
  <c r="O759" i="14"/>
  <c r="N759" i="14"/>
  <c r="M759" i="14"/>
  <c r="L759" i="14"/>
  <c r="Z758" i="14"/>
  <c r="AA758" i="14" s="1"/>
  <c r="R758" i="14"/>
  <c r="Q758" i="14"/>
  <c r="P758" i="14"/>
  <c r="O758" i="14"/>
  <c r="N758" i="14"/>
  <c r="M758" i="14"/>
  <c r="L758" i="14"/>
  <c r="Z757" i="14"/>
  <c r="R757" i="14"/>
  <c r="Q757" i="14"/>
  <c r="P757" i="14"/>
  <c r="O757" i="14"/>
  <c r="N757" i="14"/>
  <c r="M757" i="14"/>
  <c r="L757" i="14"/>
  <c r="Z756" i="14"/>
  <c r="AA756" i="14" s="1"/>
  <c r="AN756" i="14" s="1"/>
  <c r="R756" i="14"/>
  <c r="Q756" i="14"/>
  <c r="P756" i="14"/>
  <c r="O756" i="14"/>
  <c r="N756" i="14"/>
  <c r="M756" i="14"/>
  <c r="L756" i="14"/>
  <c r="Z755" i="14"/>
  <c r="R755" i="14"/>
  <c r="Q755" i="14"/>
  <c r="P755" i="14"/>
  <c r="O755" i="14"/>
  <c r="N755" i="14"/>
  <c r="M755" i="14"/>
  <c r="L755" i="14"/>
  <c r="Z754" i="14"/>
  <c r="R754" i="14"/>
  <c r="Q754" i="14"/>
  <c r="P754" i="14"/>
  <c r="O754" i="14"/>
  <c r="N754" i="14"/>
  <c r="M754" i="14"/>
  <c r="L754" i="14"/>
  <c r="Z753" i="14"/>
  <c r="R753" i="14"/>
  <c r="Q753" i="14"/>
  <c r="P753" i="14"/>
  <c r="O753" i="14"/>
  <c r="N753" i="14"/>
  <c r="M753" i="14"/>
  <c r="L753" i="14"/>
  <c r="Z752" i="14"/>
  <c r="R752" i="14"/>
  <c r="Q752" i="14"/>
  <c r="P752" i="14"/>
  <c r="O752" i="14"/>
  <c r="N752" i="14"/>
  <c r="M752" i="14"/>
  <c r="L752" i="14"/>
  <c r="Z751" i="14"/>
  <c r="R751" i="14"/>
  <c r="Q751" i="14"/>
  <c r="P751" i="14"/>
  <c r="O751" i="14"/>
  <c r="N751" i="14"/>
  <c r="M751" i="14"/>
  <c r="L751" i="14"/>
  <c r="Z750" i="14"/>
  <c r="AA750" i="14" s="1"/>
  <c r="R750" i="14"/>
  <c r="Q750" i="14"/>
  <c r="P750" i="14"/>
  <c r="O750" i="14"/>
  <c r="N750" i="14"/>
  <c r="M750" i="14"/>
  <c r="L750" i="14"/>
  <c r="Z749" i="14"/>
  <c r="AA749" i="14" s="1"/>
  <c r="R749" i="14"/>
  <c r="Q749" i="14"/>
  <c r="P749" i="14"/>
  <c r="O749" i="14"/>
  <c r="N749" i="14"/>
  <c r="M749" i="14"/>
  <c r="L749" i="14"/>
  <c r="Z748" i="14"/>
  <c r="AA748" i="14" s="1"/>
  <c r="AO748" i="14" s="1"/>
  <c r="R748" i="14"/>
  <c r="Q748" i="14"/>
  <c r="P748" i="14"/>
  <c r="O748" i="14"/>
  <c r="N748" i="14"/>
  <c r="M748" i="14"/>
  <c r="L748" i="14"/>
  <c r="Z747" i="14"/>
  <c r="AA747" i="14" s="1"/>
  <c r="R747" i="14"/>
  <c r="Q747" i="14"/>
  <c r="P747" i="14"/>
  <c r="O747" i="14"/>
  <c r="N747" i="14"/>
  <c r="M747" i="14"/>
  <c r="L747" i="14"/>
  <c r="Z746" i="14"/>
  <c r="R746" i="14"/>
  <c r="Q746" i="14"/>
  <c r="P746" i="14"/>
  <c r="O746" i="14"/>
  <c r="N746" i="14"/>
  <c r="M746" i="14"/>
  <c r="L746" i="14"/>
  <c r="Z745" i="14"/>
  <c r="R745" i="14"/>
  <c r="Q745" i="14"/>
  <c r="P745" i="14"/>
  <c r="O745" i="14"/>
  <c r="N745" i="14"/>
  <c r="M745" i="14"/>
  <c r="L745" i="14"/>
  <c r="Z744" i="14"/>
  <c r="AA744" i="14" s="1"/>
  <c r="R744" i="14"/>
  <c r="Q744" i="14"/>
  <c r="P744" i="14"/>
  <c r="O744" i="14"/>
  <c r="N744" i="14"/>
  <c r="M744" i="14"/>
  <c r="L744" i="14"/>
  <c r="Z743" i="14"/>
  <c r="R743" i="14"/>
  <c r="Q743" i="14"/>
  <c r="P743" i="14"/>
  <c r="O743" i="14"/>
  <c r="N743" i="14"/>
  <c r="M743" i="14"/>
  <c r="L743" i="14"/>
  <c r="Z742" i="14"/>
  <c r="AA742" i="14" s="1"/>
  <c r="AO742" i="14" s="1"/>
  <c r="R742" i="14"/>
  <c r="Q742" i="14"/>
  <c r="P742" i="14"/>
  <c r="O742" i="14"/>
  <c r="N742" i="14"/>
  <c r="M742" i="14"/>
  <c r="L742" i="14"/>
  <c r="Z741" i="14"/>
  <c r="R741" i="14"/>
  <c r="Q741" i="14"/>
  <c r="P741" i="14"/>
  <c r="O741" i="14"/>
  <c r="N741" i="14"/>
  <c r="M741" i="14"/>
  <c r="L741" i="14"/>
  <c r="Z740" i="14"/>
  <c r="AA740" i="14" s="1"/>
  <c r="AJ740" i="14" s="1"/>
  <c r="R740" i="14"/>
  <c r="Q740" i="14"/>
  <c r="P740" i="14"/>
  <c r="O740" i="14"/>
  <c r="N740" i="14"/>
  <c r="M740" i="14"/>
  <c r="L740" i="14"/>
  <c r="Z739" i="14"/>
  <c r="AA739" i="14" s="1"/>
  <c r="R739" i="14"/>
  <c r="Q739" i="14"/>
  <c r="P739" i="14"/>
  <c r="O739" i="14"/>
  <c r="N739" i="14"/>
  <c r="M739" i="14"/>
  <c r="L739" i="14"/>
  <c r="Z738" i="14"/>
  <c r="AA738" i="14" s="1"/>
  <c r="R738" i="14"/>
  <c r="Q738" i="14"/>
  <c r="P738" i="14"/>
  <c r="O738" i="14"/>
  <c r="N738" i="14"/>
  <c r="M738" i="14"/>
  <c r="L738" i="14"/>
  <c r="Z737" i="14"/>
  <c r="R737" i="14"/>
  <c r="Q737" i="14"/>
  <c r="P737" i="14"/>
  <c r="O737" i="14"/>
  <c r="N737" i="14"/>
  <c r="M737" i="14"/>
  <c r="L737" i="14"/>
  <c r="Z736" i="14"/>
  <c r="AA736" i="14" s="1"/>
  <c r="AJ736" i="14" s="1"/>
  <c r="R736" i="14"/>
  <c r="Q736" i="14"/>
  <c r="P736" i="14"/>
  <c r="O736" i="14"/>
  <c r="N736" i="14"/>
  <c r="M736" i="14"/>
  <c r="L736" i="14"/>
  <c r="Z735" i="14"/>
  <c r="R735" i="14"/>
  <c r="Q735" i="14"/>
  <c r="P735" i="14"/>
  <c r="O735" i="14"/>
  <c r="N735" i="14"/>
  <c r="M735" i="14"/>
  <c r="L735" i="14"/>
  <c r="Z734" i="14"/>
  <c r="R734" i="14"/>
  <c r="Q734" i="14"/>
  <c r="P734" i="14"/>
  <c r="O734" i="14"/>
  <c r="N734" i="14"/>
  <c r="M734" i="14"/>
  <c r="L734" i="14"/>
  <c r="Z733" i="14"/>
  <c r="R733" i="14"/>
  <c r="Q733" i="14"/>
  <c r="P733" i="14"/>
  <c r="O733" i="14"/>
  <c r="N733" i="14"/>
  <c r="M733" i="14"/>
  <c r="L733" i="14"/>
  <c r="Z732" i="14"/>
  <c r="R732" i="14"/>
  <c r="Q732" i="14"/>
  <c r="P732" i="14"/>
  <c r="O732" i="14"/>
  <c r="N732" i="14"/>
  <c r="M732" i="14"/>
  <c r="L732" i="14"/>
  <c r="Z731" i="14"/>
  <c r="R731" i="14"/>
  <c r="Q731" i="14"/>
  <c r="P731" i="14"/>
  <c r="O731" i="14"/>
  <c r="N731" i="14"/>
  <c r="M731" i="14"/>
  <c r="L731" i="14"/>
  <c r="Z730" i="14"/>
  <c r="R730" i="14"/>
  <c r="Q730" i="14"/>
  <c r="P730" i="14"/>
  <c r="O730" i="14"/>
  <c r="N730" i="14"/>
  <c r="M730" i="14"/>
  <c r="L730" i="14"/>
  <c r="Z729" i="14"/>
  <c r="AA729" i="14" s="1"/>
  <c r="R729" i="14"/>
  <c r="Q729" i="14"/>
  <c r="P729" i="14"/>
  <c r="O729" i="14"/>
  <c r="N729" i="14"/>
  <c r="M729" i="14"/>
  <c r="L729" i="14"/>
  <c r="Z728" i="14"/>
  <c r="AA728" i="14" s="1"/>
  <c r="R728" i="14"/>
  <c r="Q728" i="14"/>
  <c r="P728" i="14"/>
  <c r="O728" i="14"/>
  <c r="N728" i="14"/>
  <c r="M728" i="14"/>
  <c r="L728" i="14"/>
  <c r="Z727" i="14"/>
  <c r="R727" i="14"/>
  <c r="Q727" i="14"/>
  <c r="P727" i="14"/>
  <c r="O727" i="14"/>
  <c r="N727" i="14"/>
  <c r="M727" i="14"/>
  <c r="L727" i="14"/>
  <c r="Z726" i="14"/>
  <c r="R726" i="14"/>
  <c r="Q726" i="14"/>
  <c r="P726" i="14"/>
  <c r="O726" i="14"/>
  <c r="N726" i="14"/>
  <c r="M726" i="14"/>
  <c r="L726" i="14"/>
  <c r="Z725" i="14"/>
  <c r="AA725" i="14" s="1"/>
  <c r="AO725" i="14" s="1"/>
  <c r="R725" i="14"/>
  <c r="Q725" i="14"/>
  <c r="P725" i="14"/>
  <c r="O725" i="14"/>
  <c r="N725" i="14"/>
  <c r="M725" i="14"/>
  <c r="L725" i="14"/>
  <c r="Z724" i="14"/>
  <c r="R724" i="14"/>
  <c r="Q724" i="14"/>
  <c r="P724" i="14"/>
  <c r="O724" i="14"/>
  <c r="N724" i="14"/>
  <c r="M724" i="14"/>
  <c r="L724" i="14"/>
  <c r="Z723" i="14"/>
  <c r="AA723" i="14" s="1"/>
  <c r="R723" i="14"/>
  <c r="Q723" i="14"/>
  <c r="P723" i="14"/>
  <c r="O723" i="14"/>
  <c r="N723" i="14"/>
  <c r="M723" i="14"/>
  <c r="L723" i="14"/>
  <c r="Z722" i="14"/>
  <c r="R722" i="14"/>
  <c r="Q722" i="14"/>
  <c r="P722" i="14"/>
  <c r="O722" i="14"/>
  <c r="N722" i="14"/>
  <c r="M722" i="14"/>
  <c r="L722" i="14"/>
  <c r="Z721" i="14"/>
  <c r="AA721" i="14" s="1"/>
  <c r="AO721" i="14" s="1"/>
  <c r="R721" i="14"/>
  <c r="Q721" i="14"/>
  <c r="P721" i="14"/>
  <c r="O721" i="14"/>
  <c r="N721" i="14"/>
  <c r="M721" i="14"/>
  <c r="L721" i="14"/>
  <c r="Z720" i="14"/>
  <c r="R720" i="14"/>
  <c r="Q720" i="14"/>
  <c r="P720" i="14"/>
  <c r="O720" i="14"/>
  <c r="N720" i="14"/>
  <c r="M720" i="14"/>
  <c r="L720" i="14"/>
  <c r="Z719" i="14"/>
  <c r="AA719" i="14" s="1"/>
  <c r="R719" i="14"/>
  <c r="Q719" i="14"/>
  <c r="P719" i="14"/>
  <c r="O719" i="14"/>
  <c r="N719" i="14"/>
  <c r="M719" i="14"/>
  <c r="L719" i="14"/>
  <c r="Z718" i="14"/>
  <c r="R718" i="14"/>
  <c r="Q718" i="14"/>
  <c r="P718" i="14"/>
  <c r="O718" i="14"/>
  <c r="N718" i="14"/>
  <c r="M718" i="14"/>
  <c r="L718" i="14"/>
  <c r="Z717" i="14"/>
  <c r="AA717" i="14" s="1"/>
  <c r="AO717" i="14" s="1"/>
  <c r="R717" i="14"/>
  <c r="Q717" i="14"/>
  <c r="P717" i="14"/>
  <c r="O717" i="14"/>
  <c r="N717" i="14"/>
  <c r="M717" i="14"/>
  <c r="L717" i="14"/>
  <c r="Z716" i="14"/>
  <c r="R716" i="14"/>
  <c r="Q716" i="14"/>
  <c r="P716" i="14"/>
  <c r="O716" i="14"/>
  <c r="N716" i="14"/>
  <c r="M716" i="14"/>
  <c r="L716" i="14"/>
  <c r="Z715" i="14"/>
  <c r="R715" i="14"/>
  <c r="Q715" i="14"/>
  <c r="P715" i="14"/>
  <c r="O715" i="14"/>
  <c r="N715" i="14"/>
  <c r="M715" i="14"/>
  <c r="L715" i="14"/>
  <c r="Z714" i="14"/>
  <c r="R714" i="14"/>
  <c r="Q714" i="14"/>
  <c r="P714" i="14"/>
  <c r="O714" i="14"/>
  <c r="N714" i="14"/>
  <c r="M714" i="14"/>
  <c r="L714" i="14"/>
  <c r="Z713" i="14"/>
  <c r="AA713" i="14" s="1"/>
  <c r="AL713" i="14" s="1"/>
  <c r="R713" i="14"/>
  <c r="Q713" i="14"/>
  <c r="P713" i="14"/>
  <c r="O713" i="14"/>
  <c r="N713" i="14"/>
  <c r="M713" i="14"/>
  <c r="L713" i="14"/>
  <c r="Z712" i="14"/>
  <c r="R712" i="14"/>
  <c r="Q712" i="14"/>
  <c r="P712" i="14"/>
  <c r="O712" i="14"/>
  <c r="N712" i="14"/>
  <c r="M712" i="14"/>
  <c r="L712" i="14"/>
  <c r="Z711" i="14"/>
  <c r="AA711" i="14" s="1"/>
  <c r="R711" i="14"/>
  <c r="Q711" i="14"/>
  <c r="P711" i="14"/>
  <c r="O711" i="14"/>
  <c r="N711" i="14"/>
  <c r="M711" i="14"/>
  <c r="L711" i="14"/>
  <c r="Z710" i="14"/>
  <c r="AA710" i="14" s="1"/>
  <c r="AN710" i="14" s="1"/>
  <c r="R710" i="14"/>
  <c r="Q710" i="14"/>
  <c r="P710" i="14"/>
  <c r="O710" i="14"/>
  <c r="N710" i="14"/>
  <c r="M710" i="14"/>
  <c r="L710" i="14"/>
  <c r="Z709" i="14"/>
  <c r="AA709" i="14" s="1"/>
  <c r="AO709" i="14" s="1"/>
  <c r="R709" i="14"/>
  <c r="Q709" i="14"/>
  <c r="P709" i="14"/>
  <c r="O709" i="14"/>
  <c r="N709" i="14"/>
  <c r="M709" i="14"/>
  <c r="L709" i="14"/>
  <c r="Z708" i="14"/>
  <c r="R708" i="14"/>
  <c r="Q708" i="14"/>
  <c r="P708" i="14"/>
  <c r="O708" i="14"/>
  <c r="N708" i="14"/>
  <c r="M708" i="14"/>
  <c r="L708" i="14"/>
  <c r="Z707" i="14"/>
  <c r="AA707" i="14" s="1"/>
  <c r="AO707" i="14" s="1"/>
  <c r="R707" i="14"/>
  <c r="Q707" i="14"/>
  <c r="P707" i="14"/>
  <c r="O707" i="14"/>
  <c r="N707" i="14"/>
  <c r="M707" i="14"/>
  <c r="L707" i="14"/>
  <c r="Z706" i="14"/>
  <c r="R706" i="14"/>
  <c r="Q706" i="14"/>
  <c r="P706" i="14"/>
  <c r="O706" i="14"/>
  <c r="N706" i="14"/>
  <c r="M706" i="14"/>
  <c r="L706" i="14"/>
  <c r="Z705" i="14"/>
  <c r="AA705" i="14" s="1"/>
  <c r="AL705" i="14" s="1"/>
  <c r="R705" i="14"/>
  <c r="Q705" i="14"/>
  <c r="P705" i="14"/>
  <c r="O705" i="14"/>
  <c r="N705" i="14"/>
  <c r="M705" i="14"/>
  <c r="L705" i="14"/>
  <c r="Z704" i="14"/>
  <c r="R704" i="14"/>
  <c r="Q704" i="14"/>
  <c r="P704" i="14"/>
  <c r="O704" i="14"/>
  <c r="N704" i="14"/>
  <c r="M704" i="14"/>
  <c r="L704" i="14"/>
  <c r="Z703" i="14"/>
  <c r="AA703" i="14" s="1"/>
  <c r="R703" i="14"/>
  <c r="Q703" i="14"/>
  <c r="P703" i="14"/>
  <c r="O703" i="14"/>
  <c r="N703" i="14"/>
  <c r="M703" i="14"/>
  <c r="L703" i="14"/>
  <c r="Z702" i="14"/>
  <c r="AA702" i="14" s="1"/>
  <c r="R702" i="14"/>
  <c r="Q702" i="14"/>
  <c r="P702" i="14"/>
  <c r="O702" i="14"/>
  <c r="N702" i="14"/>
  <c r="M702" i="14"/>
  <c r="L702" i="14"/>
  <c r="Z701" i="14"/>
  <c r="AA701" i="14" s="1"/>
  <c r="AL701" i="14" s="1"/>
  <c r="R701" i="14"/>
  <c r="Q701" i="14"/>
  <c r="P701" i="14"/>
  <c r="O701" i="14"/>
  <c r="N701" i="14"/>
  <c r="M701" i="14"/>
  <c r="L701" i="14"/>
  <c r="Z700" i="14"/>
  <c r="R700" i="14"/>
  <c r="Q700" i="14"/>
  <c r="P700" i="14"/>
  <c r="O700" i="14"/>
  <c r="N700" i="14"/>
  <c r="M700" i="14"/>
  <c r="L700" i="14"/>
  <c r="Z699" i="14"/>
  <c r="R699" i="14"/>
  <c r="Q699" i="14"/>
  <c r="P699" i="14"/>
  <c r="O699" i="14"/>
  <c r="N699" i="14"/>
  <c r="M699" i="14"/>
  <c r="L699" i="14"/>
  <c r="Z698" i="14"/>
  <c r="R698" i="14"/>
  <c r="Q698" i="14"/>
  <c r="P698" i="14"/>
  <c r="O698" i="14"/>
  <c r="N698" i="14"/>
  <c r="M698" i="14"/>
  <c r="L698" i="14"/>
  <c r="Z697" i="14"/>
  <c r="AA697" i="14" s="1"/>
  <c r="AO697" i="14" s="1"/>
  <c r="R697" i="14"/>
  <c r="Q697" i="14"/>
  <c r="P697" i="14"/>
  <c r="O697" i="14"/>
  <c r="N697" i="14"/>
  <c r="M697" i="14"/>
  <c r="L697" i="14"/>
  <c r="Z696" i="14"/>
  <c r="R696" i="14"/>
  <c r="Q696" i="14"/>
  <c r="P696" i="14"/>
  <c r="O696" i="14"/>
  <c r="N696" i="14"/>
  <c r="M696" i="14"/>
  <c r="L696" i="14"/>
  <c r="Z695" i="14"/>
  <c r="R695" i="14"/>
  <c r="Q695" i="14"/>
  <c r="P695" i="14"/>
  <c r="O695" i="14"/>
  <c r="N695" i="14"/>
  <c r="M695" i="14"/>
  <c r="L695" i="14"/>
  <c r="Z694" i="14"/>
  <c r="R694" i="14"/>
  <c r="Q694" i="14"/>
  <c r="P694" i="14"/>
  <c r="O694" i="14"/>
  <c r="N694" i="14"/>
  <c r="M694" i="14"/>
  <c r="L694" i="14"/>
  <c r="Z693" i="14"/>
  <c r="AA693" i="14" s="1"/>
  <c r="R693" i="14"/>
  <c r="Q693" i="14"/>
  <c r="P693" i="14"/>
  <c r="O693" i="14"/>
  <c r="N693" i="14"/>
  <c r="M693" i="14"/>
  <c r="L693" i="14"/>
  <c r="Z692" i="14"/>
  <c r="R692" i="14"/>
  <c r="Q692" i="14"/>
  <c r="P692" i="14"/>
  <c r="O692" i="14"/>
  <c r="N692" i="14"/>
  <c r="M692" i="14"/>
  <c r="L692" i="14"/>
  <c r="Z691" i="14"/>
  <c r="AA691" i="14" s="1"/>
  <c r="AO691" i="14" s="1"/>
  <c r="R691" i="14"/>
  <c r="Q691" i="14"/>
  <c r="P691" i="14"/>
  <c r="O691" i="14"/>
  <c r="N691" i="14"/>
  <c r="M691" i="14"/>
  <c r="L691" i="14"/>
  <c r="Z690" i="14"/>
  <c r="R690" i="14"/>
  <c r="Q690" i="14"/>
  <c r="P690" i="14"/>
  <c r="O690" i="14"/>
  <c r="N690" i="14"/>
  <c r="M690" i="14"/>
  <c r="L690" i="14"/>
  <c r="Z689" i="14"/>
  <c r="AA689" i="14" s="1"/>
  <c r="AO689" i="14" s="1"/>
  <c r="R689" i="14"/>
  <c r="Q689" i="14"/>
  <c r="P689" i="14"/>
  <c r="O689" i="14"/>
  <c r="N689" i="14"/>
  <c r="M689" i="14"/>
  <c r="L689" i="14"/>
  <c r="Z688" i="14"/>
  <c r="R688" i="14"/>
  <c r="Q688" i="14"/>
  <c r="P688" i="14"/>
  <c r="O688" i="14"/>
  <c r="N688" i="14"/>
  <c r="M688" i="14"/>
  <c r="L688" i="14"/>
  <c r="Z687" i="14"/>
  <c r="R687" i="14"/>
  <c r="Q687" i="14"/>
  <c r="P687" i="14"/>
  <c r="O687" i="14"/>
  <c r="N687" i="14"/>
  <c r="M687" i="14"/>
  <c r="L687" i="14"/>
  <c r="Z686" i="14"/>
  <c r="AA686" i="14" s="1"/>
  <c r="R686" i="14"/>
  <c r="Q686" i="14"/>
  <c r="P686" i="14"/>
  <c r="O686" i="14"/>
  <c r="N686" i="14"/>
  <c r="M686" i="14"/>
  <c r="L686" i="14"/>
  <c r="Z685" i="14"/>
  <c r="AA685" i="14" s="1"/>
  <c r="AO685" i="14" s="1"/>
  <c r="R685" i="14"/>
  <c r="Q685" i="14"/>
  <c r="P685" i="14"/>
  <c r="O685" i="14"/>
  <c r="N685" i="14"/>
  <c r="M685" i="14"/>
  <c r="L685" i="14"/>
  <c r="Z684" i="14"/>
  <c r="R684" i="14"/>
  <c r="Q684" i="14"/>
  <c r="P684" i="14"/>
  <c r="O684" i="14"/>
  <c r="N684" i="14"/>
  <c r="M684" i="14"/>
  <c r="L684" i="14"/>
  <c r="Z683" i="14"/>
  <c r="AA683" i="14" s="1"/>
  <c r="AO683" i="14" s="1"/>
  <c r="R683" i="14"/>
  <c r="Q683" i="14"/>
  <c r="P683" i="14"/>
  <c r="O683" i="14"/>
  <c r="N683" i="14"/>
  <c r="M683" i="14"/>
  <c r="L683" i="14"/>
  <c r="Z682" i="14"/>
  <c r="AA682" i="14" s="1"/>
  <c r="AL682" i="14" s="1"/>
  <c r="R682" i="14"/>
  <c r="Q682" i="14"/>
  <c r="P682" i="14"/>
  <c r="O682" i="14"/>
  <c r="N682" i="14"/>
  <c r="M682" i="14"/>
  <c r="L682" i="14"/>
  <c r="Z681" i="14"/>
  <c r="AA681" i="14" s="1"/>
  <c r="R681" i="14"/>
  <c r="Q681" i="14"/>
  <c r="P681" i="14"/>
  <c r="O681" i="14"/>
  <c r="N681" i="14"/>
  <c r="M681" i="14"/>
  <c r="L681" i="14"/>
  <c r="Z680" i="14"/>
  <c r="R680" i="14"/>
  <c r="Q680" i="14"/>
  <c r="P680" i="14"/>
  <c r="O680" i="14"/>
  <c r="N680" i="14"/>
  <c r="M680" i="14"/>
  <c r="L680" i="14"/>
  <c r="Z679" i="14"/>
  <c r="AA679" i="14" s="1"/>
  <c r="AM679" i="14" s="1"/>
  <c r="R679" i="14"/>
  <c r="Q679" i="14"/>
  <c r="P679" i="14"/>
  <c r="O679" i="14"/>
  <c r="N679" i="14"/>
  <c r="M679" i="14"/>
  <c r="L679" i="14"/>
  <c r="Z678" i="14"/>
  <c r="R678" i="14"/>
  <c r="Q678" i="14"/>
  <c r="P678" i="14"/>
  <c r="O678" i="14"/>
  <c r="N678" i="14"/>
  <c r="M678" i="14"/>
  <c r="L678" i="14"/>
  <c r="Z677" i="14"/>
  <c r="AA677" i="14" s="1"/>
  <c r="R677" i="14"/>
  <c r="Q677" i="14"/>
  <c r="P677" i="14"/>
  <c r="O677" i="14"/>
  <c r="N677" i="14"/>
  <c r="M677" i="14"/>
  <c r="L677" i="14"/>
  <c r="Z676" i="14"/>
  <c r="R676" i="14"/>
  <c r="Q676" i="14"/>
  <c r="P676" i="14"/>
  <c r="O676" i="14"/>
  <c r="N676" i="14"/>
  <c r="M676" i="14"/>
  <c r="L676" i="14"/>
  <c r="Z675" i="14"/>
  <c r="AA675" i="14" s="1"/>
  <c r="R675" i="14"/>
  <c r="Q675" i="14"/>
  <c r="P675" i="14"/>
  <c r="O675" i="14"/>
  <c r="N675" i="14"/>
  <c r="M675" i="14"/>
  <c r="L675" i="14"/>
  <c r="Z674" i="14"/>
  <c r="R674" i="14"/>
  <c r="Q674" i="14"/>
  <c r="P674" i="14"/>
  <c r="O674" i="14"/>
  <c r="N674" i="14"/>
  <c r="M674" i="14"/>
  <c r="L674" i="14"/>
  <c r="Z673" i="14"/>
  <c r="AA673" i="14" s="1"/>
  <c r="R673" i="14"/>
  <c r="Q673" i="14"/>
  <c r="P673" i="14"/>
  <c r="O673" i="14"/>
  <c r="N673" i="14"/>
  <c r="M673" i="14"/>
  <c r="L673" i="14"/>
  <c r="Z672" i="14"/>
  <c r="R672" i="14"/>
  <c r="Q672" i="14"/>
  <c r="P672" i="14"/>
  <c r="O672" i="14"/>
  <c r="N672" i="14"/>
  <c r="M672" i="14"/>
  <c r="L672" i="14"/>
  <c r="Z671" i="14"/>
  <c r="AA671" i="14" s="1"/>
  <c r="R671" i="14"/>
  <c r="Q671" i="14"/>
  <c r="P671" i="14"/>
  <c r="O671" i="14"/>
  <c r="N671" i="14"/>
  <c r="M671" i="14"/>
  <c r="L671" i="14"/>
  <c r="Z670" i="14"/>
  <c r="R670" i="14"/>
  <c r="Q670" i="14"/>
  <c r="P670" i="14"/>
  <c r="O670" i="14"/>
  <c r="N670" i="14"/>
  <c r="M670" i="14"/>
  <c r="L670" i="14"/>
  <c r="Z669" i="14"/>
  <c r="R669" i="14"/>
  <c r="Q669" i="14"/>
  <c r="P669" i="14"/>
  <c r="O669" i="14"/>
  <c r="N669" i="14"/>
  <c r="M669" i="14"/>
  <c r="L669" i="14"/>
  <c r="Z668" i="14"/>
  <c r="R668" i="14"/>
  <c r="Q668" i="14"/>
  <c r="P668" i="14"/>
  <c r="O668" i="14"/>
  <c r="N668" i="14"/>
  <c r="M668" i="14"/>
  <c r="L668" i="14"/>
  <c r="Z667" i="14"/>
  <c r="R667" i="14"/>
  <c r="Q667" i="14"/>
  <c r="P667" i="14"/>
  <c r="O667" i="14"/>
  <c r="N667" i="14"/>
  <c r="M667" i="14"/>
  <c r="L667" i="14"/>
  <c r="Z666" i="14"/>
  <c r="AA666" i="14" s="1"/>
  <c r="R666" i="14"/>
  <c r="Q666" i="14"/>
  <c r="P666" i="14"/>
  <c r="O666" i="14"/>
  <c r="N666" i="14"/>
  <c r="M666" i="14"/>
  <c r="L666" i="14"/>
  <c r="Z665" i="14"/>
  <c r="R665" i="14"/>
  <c r="Q665" i="14"/>
  <c r="P665" i="14"/>
  <c r="O665" i="14"/>
  <c r="N665" i="14"/>
  <c r="M665" i="14"/>
  <c r="L665" i="14"/>
  <c r="Z664" i="14"/>
  <c r="R664" i="14"/>
  <c r="Q664" i="14"/>
  <c r="P664" i="14"/>
  <c r="O664" i="14"/>
  <c r="N664" i="14"/>
  <c r="M664" i="14"/>
  <c r="L664" i="14"/>
  <c r="Z663" i="14"/>
  <c r="R663" i="14"/>
  <c r="Q663" i="14"/>
  <c r="P663" i="14"/>
  <c r="O663" i="14"/>
  <c r="N663" i="14"/>
  <c r="M663" i="14"/>
  <c r="L663" i="14"/>
  <c r="Z662" i="14"/>
  <c r="R662" i="14"/>
  <c r="Q662" i="14"/>
  <c r="P662" i="14"/>
  <c r="O662" i="14"/>
  <c r="N662" i="14"/>
  <c r="M662" i="14"/>
  <c r="L662" i="14"/>
  <c r="Z661" i="14"/>
  <c r="AA661" i="14" s="1"/>
  <c r="AO661" i="14" s="1"/>
  <c r="R661" i="14"/>
  <c r="Q661" i="14"/>
  <c r="P661" i="14"/>
  <c r="O661" i="14"/>
  <c r="N661" i="14"/>
  <c r="M661" i="14"/>
  <c r="L661" i="14"/>
  <c r="Z660" i="14"/>
  <c r="R660" i="14"/>
  <c r="Q660" i="14"/>
  <c r="P660" i="14"/>
  <c r="O660" i="14"/>
  <c r="N660" i="14"/>
  <c r="M660" i="14"/>
  <c r="L660" i="14"/>
  <c r="Z659" i="14"/>
  <c r="AA659" i="14" s="1"/>
  <c r="AO659" i="14" s="1"/>
  <c r="R659" i="14"/>
  <c r="Q659" i="14"/>
  <c r="P659" i="14"/>
  <c r="O659" i="14"/>
  <c r="N659" i="14"/>
  <c r="M659" i="14"/>
  <c r="L659" i="14"/>
  <c r="Z658" i="14"/>
  <c r="AA658" i="14" s="1"/>
  <c r="R658" i="14"/>
  <c r="Q658" i="14"/>
  <c r="P658" i="14"/>
  <c r="O658" i="14"/>
  <c r="N658" i="14"/>
  <c r="M658" i="14"/>
  <c r="L658" i="14"/>
  <c r="Z657" i="14"/>
  <c r="R657" i="14"/>
  <c r="Q657" i="14"/>
  <c r="P657" i="14"/>
  <c r="O657" i="14"/>
  <c r="N657" i="14"/>
  <c r="M657" i="14"/>
  <c r="L657" i="14"/>
  <c r="Z656" i="14"/>
  <c r="R656" i="14"/>
  <c r="Q656" i="14"/>
  <c r="P656" i="14"/>
  <c r="O656" i="14"/>
  <c r="N656" i="14"/>
  <c r="M656" i="14"/>
  <c r="L656" i="14"/>
  <c r="Z655" i="14"/>
  <c r="AA655" i="14" s="1"/>
  <c r="AN655" i="14" s="1"/>
  <c r="R655" i="14"/>
  <c r="Q655" i="14"/>
  <c r="P655" i="14"/>
  <c r="O655" i="14"/>
  <c r="N655" i="14"/>
  <c r="M655" i="14"/>
  <c r="L655" i="14"/>
  <c r="Z654" i="14"/>
  <c r="R654" i="14"/>
  <c r="Q654" i="14"/>
  <c r="P654" i="14"/>
  <c r="O654" i="14"/>
  <c r="N654" i="14"/>
  <c r="M654" i="14"/>
  <c r="L654" i="14"/>
  <c r="Z653" i="14"/>
  <c r="R653" i="14"/>
  <c r="Q653" i="14"/>
  <c r="P653" i="14"/>
  <c r="O653" i="14"/>
  <c r="N653" i="14"/>
  <c r="M653" i="14"/>
  <c r="L653" i="14"/>
  <c r="Z652" i="14"/>
  <c r="R652" i="14"/>
  <c r="Q652" i="14"/>
  <c r="P652" i="14"/>
  <c r="O652" i="14"/>
  <c r="N652" i="14"/>
  <c r="M652" i="14"/>
  <c r="L652" i="14"/>
  <c r="Z651" i="14"/>
  <c r="AA651" i="14" s="1"/>
  <c r="AK651" i="14" s="1"/>
  <c r="R651" i="14"/>
  <c r="Q651" i="14"/>
  <c r="P651" i="14"/>
  <c r="O651" i="14"/>
  <c r="N651" i="14"/>
  <c r="M651" i="14"/>
  <c r="L651" i="14"/>
  <c r="Z650" i="14"/>
  <c r="AA650" i="14" s="1"/>
  <c r="R650" i="14"/>
  <c r="Q650" i="14"/>
  <c r="P650" i="14"/>
  <c r="O650" i="14"/>
  <c r="N650" i="14"/>
  <c r="M650" i="14"/>
  <c r="L650" i="14"/>
  <c r="Z649" i="14"/>
  <c r="R649" i="14"/>
  <c r="Q649" i="14"/>
  <c r="P649" i="14"/>
  <c r="O649" i="14"/>
  <c r="N649" i="14"/>
  <c r="M649" i="14"/>
  <c r="L649" i="14"/>
  <c r="Z648" i="14"/>
  <c r="AA648" i="14" s="1"/>
  <c r="R648" i="14"/>
  <c r="Q648" i="14"/>
  <c r="P648" i="14"/>
  <c r="O648" i="14"/>
  <c r="N648" i="14"/>
  <c r="M648" i="14"/>
  <c r="L648" i="14"/>
  <c r="Z647" i="14"/>
  <c r="R647" i="14"/>
  <c r="Q647" i="14"/>
  <c r="P647" i="14"/>
  <c r="O647" i="14"/>
  <c r="N647" i="14"/>
  <c r="M647" i="14"/>
  <c r="L647" i="14"/>
  <c r="Z646" i="14"/>
  <c r="AA646" i="14" s="1"/>
  <c r="R646" i="14"/>
  <c r="Q646" i="14"/>
  <c r="P646" i="14"/>
  <c r="O646" i="14"/>
  <c r="N646" i="14"/>
  <c r="M646" i="14"/>
  <c r="L646" i="14"/>
  <c r="Z645" i="14"/>
  <c r="R645" i="14"/>
  <c r="Q645" i="14"/>
  <c r="P645" i="14"/>
  <c r="O645" i="14"/>
  <c r="N645" i="14"/>
  <c r="M645" i="14"/>
  <c r="L645" i="14"/>
  <c r="Z644" i="14"/>
  <c r="R644" i="14"/>
  <c r="Q644" i="14"/>
  <c r="P644" i="14"/>
  <c r="O644" i="14"/>
  <c r="N644" i="14"/>
  <c r="M644" i="14"/>
  <c r="L644" i="14"/>
  <c r="Z643" i="14"/>
  <c r="AA643" i="14" s="1"/>
  <c r="R643" i="14"/>
  <c r="Q643" i="14"/>
  <c r="P643" i="14"/>
  <c r="O643" i="14"/>
  <c r="N643" i="14"/>
  <c r="M643" i="14"/>
  <c r="L643" i="14"/>
  <c r="Z642" i="14"/>
  <c r="AA642" i="14" s="1"/>
  <c r="AO642" i="14" s="1"/>
  <c r="R642" i="14"/>
  <c r="Q642" i="14"/>
  <c r="P642" i="14"/>
  <c r="O642" i="14"/>
  <c r="N642" i="14"/>
  <c r="M642" i="14"/>
  <c r="L642" i="14"/>
  <c r="Z641" i="14"/>
  <c r="R641" i="14"/>
  <c r="Q641" i="14"/>
  <c r="P641" i="14"/>
  <c r="O641" i="14"/>
  <c r="N641" i="14"/>
  <c r="M641" i="14"/>
  <c r="L641" i="14"/>
  <c r="Z640" i="14"/>
  <c r="R640" i="14"/>
  <c r="Q640" i="14"/>
  <c r="P640" i="14"/>
  <c r="O640" i="14"/>
  <c r="N640" i="14"/>
  <c r="M640" i="14"/>
  <c r="L640" i="14"/>
  <c r="Z639" i="14"/>
  <c r="AA639" i="14" s="1"/>
  <c r="AO639" i="14" s="1"/>
  <c r="R639" i="14"/>
  <c r="Q639" i="14"/>
  <c r="P639" i="14"/>
  <c r="O639" i="14"/>
  <c r="N639" i="14"/>
  <c r="M639" i="14"/>
  <c r="L639" i="14"/>
  <c r="Z638" i="14"/>
  <c r="AA638" i="14" s="1"/>
  <c r="AO638" i="14" s="1"/>
  <c r="R638" i="14"/>
  <c r="Q638" i="14"/>
  <c r="P638" i="14"/>
  <c r="O638" i="14"/>
  <c r="N638" i="14"/>
  <c r="M638" i="14"/>
  <c r="L638" i="14"/>
  <c r="Z637" i="14"/>
  <c r="R637" i="14"/>
  <c r="Q637" i="14"/>
  <c r="P637" i="14"/>
  <c r="O637" i="14"/>
  <c r="N637" i="14"/>
  <c r="M637" i="14"/>
  <c r="L637" i="14"/>
  <c r="Z636" i="14"/>
  <c r="R636" i="14"/>
  <c r="Q636" i="14"/>
  <c r="P636" i="14"/>
  <c r="O636" i="14"/>
  <c r="N636" i="14"/>
  <c r="M636" i="14"/>
  <c r="L636" i="14"/>
  <c r="Z635" i="14"/>
  <c r="AA635" i="14" s="1"/>
  <c r="AO635" i="14" s="1"/>
  <c r="R635" i="14"/>
  <c r="Q635" i="14"/>
  <c r="P635" i="14"/>
  <c r="O635" i="14"/>
  <c r="N635" i="14"/>
  <c r="M635" i="14"/>
  <c r="L635" i="14"/>
  <c r="Z634" i="14"/>
  <c r="AA634" i="14" s="1"/>
  <c r="R634" i="14"/>
  <c r="Q634" i="14"/>
  <c r="P634" i="14"/>
  <c r="O634" i="14"/>
  <c r="N634" i="14"/>
  <c r="M634" i="14"/>
  <c r="L634" i="14"/>
  <c r="Z633" i="14"/>
  <c r="AA633" i="14" s="1"/>
  <c r="R633" i="14"/>
  <c r="Q633" i="14"/>
  <c r="P633" i="14"/>
  <c r="O633" i="14"/>
  <c r="N633" i="14"/>
  <c r="M633" i="14"/>
  <c r="L633" i="14"/>
  <c r="Z632" i="14"/>
  <c r="AA632" i="14" s="1"/>
  <c r="R632" i="14"/>
  <c r="Q632" i="14"/>
  <c r="P632" i="14"/>
  <c r="O632" i="14"/>
  <c r="N632" i="14"/>
  <c r="M632" i="14"/>
  <c r="L632" i="14"/>
  <c r="Z631" i="14"/>
  <c r="AA631" i="14" s="1"/>
  <c r="AO631" i="14" s="1"/>
  <c r="R631" i="14"/>
  <c r="Q631" i="14"/>
  <c r="P631" i="14"/>
  <c r="O631" i="14"/>
  <c r="N631" i="14"/>
  <c r="M631" i="14"/>
  <c r="L631" i="14"/>
  <c r="Z630" i="14"/>
  <c r="R630" i="14"/>
  <c r="Q630" i="14"/>
  <c r="P630" i="14"/>
  <c r="O630" i="14"/>
  <c r="N630" i="14"/>
  <c r="M630" i="14"/>
  <c r="L630" i="14"/>
  <c r="Z629" i="14"/>
  <c r="R629" i="14"/>
  <c r="Q629" i="14"/>
  <c r="P629" i="14"/>
  <c r="O629" i="14"/>
  <c r="N629" i="14"/>
  <c r="M629" i="14"/>
  <c r="L629" i="14"/>
  <c r="Z628" i="14"/>
  <c r="AA628" i="14" s="1"/>
  <c r="AO628" i="14" s="1"/>
  <c r="R628" i="14"/>
  <c r="Q628" i="14"/>
  <c r="P628" i="14"/>
  <c r="O628" i="14"/>
  <c r="N628" i="14"/>
  <c r="M628" i="14"/>
  <c r="L628" i="14"/>
  <c r="Z627" i="14"/>
  <c r="R627" i="14"/>
  <c r="Q627" i="14"/>
  <c r="P627" i="14"/>
  <c r="O627" i="14"/>
  <c r="N627" i="14"/>
  <c r="M627" i="14"/>
  <c r="L627" i="14"/>
  <c r="Z626" i="14"/>
  <c r="AA626" i="14" s="1"/>
  <c r="R626" i="14"/>
  <c r="Q626" i="14"/>
  <c r="P626" i="14"/>
  <c r="O626" i="14"/>
  <c r="N626" i="14"/>
  <c r="M626" i="14"/>
  <c r="L626" i="14"/>
  <c r="Z625" i="14"/>
  <c r="R625" i="14"/>
  <c r="Q625" i="14"/>
  <c r="P625" i="14"/>
  <c r="O625" i="14"/>
  <c r="N625" i="14"/>
  <c r="M625" i="14"/>
  <c r="L625" i="14"/>
  <c r="Z624" i="14"/>
  <c r="AA624" i="14" s="1"/>
  <c r="R624" i="14"/>
  <c r="Q624" i="14"/>
  <c r="P624" i="14"/>
  <c r="O624" i="14"/>
  <c r="N624" i="14"/>
  <c r="M624" i="14"/>
  <c r="L624" i="14"/>
  <c r="Z623" i="14"/>
  <c r="AA623" i="14" s="1"/>
  <c r="AN623" i="14" s="1"/>
  <c r="R623" i="14"/>
  <c r="Q623" i="14"/>
  <c r="P623" i="14"/>
  <c r="O623" i="14"/>
  <c r="N623" i="14"/>
  <c r="M623" i="14"/>
  <c r="L623" i="14"/>
  <c r="Z622" i="14"/>
  <c r="R622" i="14"/>
  <c r="Q622" i="14"/>
  <c r="P622" i="14"/>
  <c r="O622" i="14"/>
  <c r="N622" i="14"/>
  <c r="M622" i="14"/>
  <c r="L622" i="14"/>
  <c r="Z621" i="14"/>
  <c r="R621" i="14"/>
  <c r="Q621" i="14"/>
  <c r="P621" i="14"/>
  <c r="O621" i="14"/>
  <c r="N621" i="14"/>
  <c r="M621" i="14"/>
  <c r="L621" i="14"/>
  <c r="Z620" i="14"/>
  <c r="AA620" i="14" s="1"/>
  <c r="R620" i="14"/>
  <c r="Q620" i="14"/>
  <c r="P620" i="14"/>
  <c r="O620" i="14"/>
  <c r="N620" i="14"/>
  <c r="M620" i="14"/>
  <c r="L620" i="14"/>
  <c r="Z619" i="14"/>
  <c r="AA619" i="14" s="1"/>
  <c r="AN619" i="14" s="1"/>
  <c r="R619" i="14"/>
  <c r="Q619" i="14"/>
  <c r="P619" i="14"/>
  <c r="O619" i="14"/>
  <c r="N619" i="14"/>
  <c r="M619" i="14"/>
  <c r="L619" i="14"/>
  <c r="Z618" i="14"/>
  <c r="AA618" i="14" s="1"/>
  <c r="R618" i="14"/>
  <c r="Q618" i="14"/>
  <c r="P618" i="14"/>
  <c r="O618" i="14"/>
  <c r="N618" i="14"/>
  <c r="M618" i="14"/>
  <c r="L618" i="14"/>
  <c r="Z617" i="14"/>
  <c r="R617" i="14"/>
  <c r="Q617" i="14"/>
  <c r="P617" i="14"/>
  <c r="O617" i="14"/>
  <c r="N617" i="14"/>
  <c r="M617" i="14"/>
  <c r="L617" i="14"/>
  <c r="Z616" i="14"/>
  <c r="R616" i="14"/>
  <c r="Q616" i="14"/>
  <c r="P616" i="14"/>
  <c r="O616" i="14"/>
  <c r="N616" i="14"/>
  <c r="M616" i="14"/>
  <c r="L616" i="14"/>
  <c r="Z615" i="14"/>
  <c r="AA615" i="14" s="1"/>
  <c r="AI615" i="14" s="1"/>
  <c r="R615" i="14"/>
  <c r="Q615" i="14"/>
  <c r="P615" i="14"/>
  <c r="O615" i="14"/>
  <c r="N615" i="14"/>
  <c r="M615" i="14"/>
  <c r="L615" i="14"/>
  <c r="Z614" i="14"/>
  <c r="AA614" i="14" s="1"/>
  <c r="AO614" i="14" s="1"/>
  <c r="R614" i="14"/>
  <c r="Q614" i="14"/>
  <c r="P614" i="14"/>
  <c r="O614" i="14"/>
  <c r="N614" i="14"/>
  <c r="M614" i="14"/>
  <c r="L614" i="14"/>
  <c r="Z613" i="14"/>
  <c r="R613" i="14"/>
  <c r="Q613" i="14"/>
  <c r="P613" i="14"/>
  <c r="O613" i="14"/>
  <c r="N613" i="14"/>
  <c r="M613" i="14"/>
  <c r="L613" i="14"/>
  <c r="Z612" i="14"/>
  <c r="R612" i="14"/>
  <c r="Q612" i="14"/>
  <c r="P612" i="14"/>
  <c r="O612" i="14"/>
  <c r="N612" i="14"/>
  <c r="M612" i="14"/>
  <c r="L612" i="14"/>
  <c r="Z611" i="14"/>
  <c r="AA611" i="14" s="1"/>
  <c r="AO611" i="14" s="1"/>
  <c r="R611" i="14"/>
  <c r="Q611" i="14"/>
  <c r="P611" i="14"/>
  <c r="O611" i="14"/>
  <c r="N611" i="14"/>
  <c r="M611" i="14"/>
  <c r="L611" i="14"/>
  <c r="Z610" i="14"/>
  <c r="AA610" i="14" s="1"/>
  <c r="AK610" i="14" s="1"/>
  <c r="R610" i="14"/>
  <c r="Q610" i="14"/>
  <c r="P610" i="14"/>
  <c r="O610" i="14"/>
  <c r="N610" i="14"/>
  <c r="M610" i="14"/>
  <c r="L610" i="14"/>
  <c r="Z609" i="14"/>
  <c r="R609" i="14"/>
  <c r="Q609" i="14"/>
  <c r="P609" i="14"/>
  <c r="O609" i="14"/>
  <c r="N609" i="14"/>
  <c r="M609" i="14"/>
  <c r="L609" i="14"/>
  <c r="Z608" i="14"/>
  <c r="R608" i="14"/>
  <c r="Q608" i="14"/>
  <c r="P608" i="14"/>
  <c r="O608" i="14"/>
  <c r="N608" i="14"/>
  <c r="M608" i="14"/>
  <c r="L608" i="14"/>
  <c r="Z607" i="14"/>
  <c r="AA607" i="14" s="1"/>
  <c r="AJ607" i="14" s="1"/>
  <c r="R607" i="14"/>
  <c r="Q607" i="14"/>
  <c r="P607" i="14"/>
  <c r="O607" i="14"/>
  <c r="N607" i="14"/>
  <c r="M607" i="14"/>
  <c r="L607" i="14"/>
  <c r="Z606" i="14"/>
  <c r="R606" i="14"/>
  <c r="Q606" i="14"/>
  <c r="P606" i="14"/>
  <c r="O606" i="14"/>
  <c r="N606" i="14"/>
  <c r="M606" i="14"/>
  <c r="L606" i="14"/>
  <c r="Z605" i="14"/>
  <c r="R605" i="14"/>
  <c r="Q605" i="14"/>
  <c r="P605" i="14"/>
  <c r="O605" i="14"/>
  <c r="N605" i="14"/>
  <c r="M605" i="14"/>
  <c r="L605" i="14"/>
  <c r="Z604" i="14"/>
  <c r="R604" i="14"/>
  <c r="Q604" i="14"/>
  <c r="P604" i="14"/>
  <c r="O604" i="14"/>
  <c r="N604" i="14"/>
  <c r="M604" i="14"/>
  <c r="L604" i="14"/>
  <c r="Z603" i="14"/>
  <c r="AA603" i="14" s="1"/>
  <c r="AO603" i="14" s="1"/>
  <c r="R603" i="14"/>
  <c r="Q603" i="14"/>
  <c r="P603" i="14"/>
  <c r="O603" i="14"/>
  <c r="N603" i="14"/>
  <c r="M603" i="14"/>
  <c r="L603" i="14"/>
  <c r="Z602" i="14"/>
  <c r="R602" i="14"/>
  <c r="Q602" i="14"/>
  <c r="P602" i="14"/>
  <c r="O602" i="14"/>
  <c r="N602" i="14"/>
  <c r="M602" i="14"/>
  <c r="L602" i="14"/>
  <c r="Z601" i="14"/>
  <c r="R601" i="14"/>
  <c r="Q601" i="14"/>
  <c r="P601" i="14"/>
  <c r="O601" i="14"/>
  <c r="N601" i="14"/>
  <c r="M601" i="14"/>
  <c r="L601" i="14"/>
  <c r="Z600" i="14"/>
  <c r="R600" i="14"/>
  <c r="Q600" i="14"/>
  <c r="P600" i="14"/>
  <c r="O600" i="14"/>
  <c r="N600" i="14"/>
  <c r="M600" i="14"/>
  <c r="L600" i="14"/>
  <c r="Z599" i="14"/>
  <c r="AA599" i="14" s="1"/>
  <c r="AJ599" i="14" s="1"/>
  <c r="R599" i="14"/>
  <c r="Q599" i="14"/>
  <c r="P599" i="14"/>
  <c r="O599" i="14"/>
  <c r="N599" i="14"/>
  <c r="M599" i="14"/>
  <c r="L599" i="14"/>
  <c r="Z598" i="14"/>
  <c r="AA598" i="14" s="1"/>
  <c r="R598" i="14"/>
  <c r="Q598" i="14"/>
  <c r="P598" i="14"/>
  <c r="O598" i="14"/>
  <c r="N598" i="14"/>
  <c r="M598" i="14"/>
  <c r="L598" i="14"/>
  <c r="Z597" i="14"/>
  <c r="R597" i="14"/>
  <c r="Q597" i="14"/>
  <c r="P597" i="14"/>
  <c r="O597" i="14"/>
  <c r="N597" i="14"/>
  <c r="M597" i="14"/>
  <c r="L597" i="14"/>
  <c r="Z596" i="14"/>
  <c r="R596" i="14"/>
  <c r="Q596" i="14"/>
  <c r="P596" i="14"/>
  <c r="O596" i="14"/>
  <c r="N596" i="14"/>
  <c r="M596" i="14"/>
  <c r="L596" i="14"/>
  <c r="Z595" i="14"/>
  <c r="AA595" i="14" s="1"/>
  <c r="AM595" i="14" s="1"/>
  <c r="R595" i="14"/>
  <c r="Q595" i="14"/>
  <c r="P595" i="14"/>
  <c r="O595" i="14"/>
  <c r="N595" i="14"/>
  <c r="M595" i="14"/>
  <c r="L595" i="14"/>
  <c r="Z594" i="14"/>
  <c r="R594" i="14"/>
  <c r="Q594" i="14"/>
  <c r="P594" i="14"/>
  <c r="O594" i="14"/>
  <c r="N594" i="14"/>
  <c r="M594" i="14"/>
  <c r="L594" i="14"/>
  <c r="Z593" i="14"/>
  <c r="AA593" i="14" s="1"/>
  <c r="AM593" i="14" s="1"/>
  <c r="R593" i="14"/>
  <c r="Q593" i="14"/>
  <c r="P593" i="14"/>
  <c r="O593" i="14"/>
  <c r="N593" i="14"/>
  <c r="M593" i="14"/>
  <c r="L593" i="14"/>
  <c r="Z592" i="14"/>
  <c r="AA592" i="14" s="1"/>
  <c r="AO592" i="14" s="1"/>
  <c r="R592" i="14"/>
  <c r="Q592" i="14"/>
  <c r="P592" i="14"/>
  <c r="O592" i="14"/>
  <c r="N592" i="14"/>
  <c r="M592" i="14"/>
  <c r="L592" i="14"/>
  <c r="Z591" i="14"/>
  <c r="AA591" i="14" s="1"/>
  <c r="AI591" i="14" s="1"/>
  <c r="R591" i="14"/>
  <c r="Q591" i="14"/>
  <c r="P591" i="14"/>
  <c r="O591" i="14"/>
  <c r="N591" i="14"/>
  <c r="M591" i="14"/>
  <c r="L591" i="14"/>
  <c r="Z590" i="14"/>
  <c r="R590" i="14"/>
  <c r="Q590" i="14"/>
  <c r="P590" i="14"/>
  <c r="O590" i="14"/>
  <c r="N590" i="14"/>
  <c r="M590" i="14"/>
  <c r="L590" i="14"/>
  <c r="Z589" i="14"/>
  <c r="R589" i="14"/>
  <c r="Q589" i="14"/>
  <c r="P589" i="14"/>
  <c r="O589" i="14"/>
  <c r="N589" i="14"/>
  <c r="M589" i="14"/>
  <c r="L589" i="14"/>
  <c r="Z588" i="14"/>
  <c r="R588" i="14"/>
  <c r="Q588" i="14"/>
  <c r="P588" i="14"/>
  <c r="O588" i="14"/>
  <c r="N588" i="14"/>
  <c r="M588" i="14"/>
  <c r="L588" i="14"/>
  <c r="Z587" i="14"/>
  <c r="AA587" i="14" s="1"/>
  <c r="R587" i="14"/>
  <c r="Q587" i="14"/>
  <c r="P587" i="14"/>
  <c r="O587" i="14"/>
  <c r="N587" i="14"/>
  <c r="M587" i="14"/>
  <c r="L587" i="14"/>
  <c r="Z586" i="14"/>
  <c r="R586" i="14"/>
  <c r="Q586" i="14"/>
  <c r="P586" i="14"/>
  <c r="O586" i="14"/>
  <c r="N586" i="14"/>
  <c r="M586" i="14"/>
  <c r="L586" i="14"/>
  <c r="Z585" i="14"/>
  <c r="R585" i="14"/>
  <c r="Q585" i="14"/>
  <c r="P585" i="14"/>
  <c r="O585" i="14"/>
  <c r="N585" i="14"/>
  <c r="M585" i="14"/>
  <c r="L585" i="14"/>
  <c r="Z584" i="14"/>
  <c r="R584" i="14"/>
  <c r="Q584" i="14"/>
  <c r="P584" i="14"/>
  <c r="O584" i="14"/>
  <c r="N584" i="14"/>
  <c r="M584" i="14"/>
  <c r="L584" i="14"/>
  <c r="Z583" i="14"/>
  <c r="R583" i="14"/>
  <c r="Q583" i="14"/>
  <c r="P583" i="14"/>
  <c r="O583" i="14"/>
  <c r="N583" i="14"/>
  <c r="M583" i="14"/>
  <c r="L583" i="14"/>
  <c r="Z582" i="14"/>
  <c r="R582" i="14"/>
  <c r="Q582" i="14"/>
  <c r="P582" i="14"/>
  <c r="O582" i="14"/>
  <c r="N582" i="14"/>
  <c r="M582" i="14"/>
  <c r="L582" i="14"/>
  <c r="Z581" i="14"/>
  <c r="AA581" i="14" s="1"/>
  <c r="R581" i="14"/>
  <c r="Q581" i="14"/>
  <c r="P581" i="14"/>
  <c r="O581" i="14"/>
  <c r="N581" i="14"/>
  <c r="M581" i="14"/>
  <c r="L581" i="14"/>
  <c r="Z580" i="14"/>
  <c r="R580" i="14"/>
  <c r="Q580" i="14"/>
  <c r="P580" i="14"/>
  <c r="O580" i="14"/>
  <c r="N580" i="14"/>
  <c r="M580" i="14"/>
  <c r="L580" i="14"/>
  <c r="Z579" i="14"/>
  <c r="R579" i="14"/>
  <c r="Q579" i="14"/>
  <c r="P579" i="14"/>
  <c r="O579" i="14"/>
  <c r="N579" i="14"/>
  <c r="M579" i="14"/>
  <c r="L579" i="14"/>
  <c r="Z578" i="14"/>
  <c r="R578" i="14"/>
  <c r="Q578" i="14"/>
  <c r="P578" i="14"/>
  <c r="O578" i="14"/>
  <c r="N578" i="14"/>
  <c r="M578" i="14"/>
  <c r="L578" i="14"/>
  <c r="Z577" i="14"/>
  <c r="R577" i="14"/>
  <c r="Q577" i="14"/>
  <c r="P577" i="14"/>
  <c r="O577" i="14"/>
  <c r="N577" i="14"/>
  <c r="M577" i="14"/>
  <c r="L577" i="14"/>
  <c r="Z576" i="14"/>
  <c r="R576" i="14"/>
  <c r="Q576" i="14"/>
  <c r="P576" i="14"/>
  <c r="O576" i="14"/>
  <c r="N576" i="14"/>
  <c r="M576" i="14"/>
  <c r="L576" i="14"/>
  <c r="Z575" i="14"/>
  <c r="R575" i="14"/>
  <c r="Q575" i="14"/>
  <c r="P575" i="14"/>
  <c r="O575" i="14"/>
  <c r="N575" i="14"/>
  <c r="M575" i="14"/>
  <c r="L575" i="14"/>
  <c r="Z574" i="14"/>
  <c r="R574" i="14"/>
  <c r="Q574" i="14"/>
  <c r="P574" i="14"/>
  <c r="O574" i="14"/>
  <c r="N574" i="14"/>
  <c r="M574" i="14"/>
  <c r="L574" i="14"/>
  <c r="Z573" i="14"/>
  <c r="R573" i="14"/>
  <c r="Q573" i="14"/>
  <c r="P573" i="14"/>
  <c r="O573" i="14"/>
  <c r="N573" i="14"/>
  <c r="M573" i="14"/>
  <c r="L573" i="14"/>
  <c r="Z572" i="14"/>
  <c r="R572" i="14"/>
  <c r="Q572" i="14"/>
  <c r="P572" i="14"/>
  <c r="O572" i="14"/>
  <c r="N572" i="14"/>
  <c r="M572" i="14"/>
  <c r="L572" i="14"/>
  <c r="Z571" i="14"/>
  <c r="R571" i="14"/>
  <c r="Q571" i="14"/>
  <c r="P571" i="14"/>
  <c r="O571" i="14"/>
  <c r="N571" i="14"/>
  <c r="M571" i="14"/>
  <c r="L571" i="14"/>
  <c r="Z570" i="14"/>
  <c r="R570" i="14"/>
  <c r="Q570" i="14"/>
  <c r="P570" i="14"/>
  <c r="O570" i="14"/>
  <c r="N570" i="14"/>
  <c r="M570" i="14"/>
  <c r="L570" i="14"/>
  <c r="Z569" i="14"/>
  <c r="R569" i="14"/>
  <c r="Q569" i="14"/>
  <c r="P569" i="14"/>
  <c r="O569" i="14"/>
  <c r="N569" i="14"/>
  <c r="M569" i="14"/>
  <c r="L569" i="14"/>
  <c r="Z568" i="14"/>
  <c r="R568" i="14"/>
  <c r="Q568" i="14"/>
  <c r="P568" i="14"/>
  <c r="O568" i="14"/>
  <c r="N568" i="14"/>
  <c r="M568" i="14"/>
  <c r="L568" i="14"/>
  <c r="Z567" i="14"/>
  <c r="R567" i="14"/>
  <c r="Q567" i="14"/>
  <c r="P567" i="14"/>
  <c r="O567" i="14"/>
  <c r="N567" i="14"/>
  <c r="M567" i="14"/>
  <c r="L567" i="14"/>
  <c r="Z566" i="14"/>
  <c r="R566" i="14"/>
  <c r="Q566" i="14"/>
  <c r="P566" i="14"/>
  <c r="O566" i="14"/>
  <c r="N566" i="14"/>
  <c r="M566" i="14"/>
  <c r="L566" i="14"/>
  <c r="Z565" i="14"/>
  <c r="R565" i="14"/>
  <c r="Q565" i="14"/>
  <c r="P565" i="14"/>
  <c r="O565" i="14"/>
  <c r="N565" i="14"/>
  <c r="M565" i="14"/>
  <c r="L565" i="14"/>
  <c r="Z564" i="14"/>
  <c r="R564" i="14"/>
  <c r="Q564" i="14"/>
  <c r="P564" i="14"/>
  <c r="O564" i="14"/>
  <c r="N564" i="14"/>
  <c r="M564" i="14"/>
  <c r="L564" i="14"/>
  <c r="Z563" i="14"/>
  <c r="R563" i="14"/>
  <c r="Q563" i="14"/>
  <c r="P563" i="14"/>
  <c r="O563" i="14"/>
  <c r="N563" i="14"/>
  <c r="M563" i="14"/>
  <c r="L563" i="14"/>
  <c r="Z562" i="14"/>
  <c r="R562" i="14"/>
  <c r="Q562" i="14"/>
  <c r="P562" i="14"/>
  <c r="O562" i="14"/>
  <c r="N562" i="14"/>
  <c r="M562" i="14"/>
  <c r="L562" i="14"/>
  <c r="Z561" i="14"/>
  <c r="R561" i="14"/>
  <c r="Q561" i="14"/>
  <c r="P561" i="14"/>
  <c r="O561" i="14"/>
  <c r="N561" i="14"/>
  <c r="M561" i="14"/>
  <c r="L561" i="14"/>
  <c r="Z560" i="14"/>
  <c r="R560" i="14"/>
  <c r="Q560" i="14"/>
  <c r="P560" i="14"/>
  <c r="O560" i="14"/>
  <c r="N560" i="14"/>
  <c r="M560" i="14"/>
  <c r="L560" i="14"/>
  <c r="Z559" i="14"/>
  <c r="R559" i="14"/>
  <c r="Q559" i="14"/>
  <c r="P559" i="14"/>
  <c r="O559" i="14"/>
  <c r="N559" i="14"/>
  <c r="M559" i="14"/>
  <c r="L559" i="14"/>
  <c r="Z558" i="14"/>
  <c r="R558" i="14"/>
  <c r="Q558" i="14"/>
  <c r="P558" i="14"/>
  <c r="O558" i="14"/>
  <c r="N558" i="14"/>
  <c r="M558" i="14"/>
  <c r="L558" i="14"/>
  <c r="Z557" i="14"/>
  <c r="R557" i="14"/>
  <c r="Q557" i="14"/>
  <c r="P557" i="14"/>
  <c r="O557" i="14"/>
  <c r="N557" i="14"/>
  <c r="M557" i="14"/>
  <c r="L557" i="14"/>
  <c r="Z556" i="14"/>
  <c r="R556" i="14"/>
  <c r="Q556" i="14"/>
  <c r="P556" i="14"/>
  <c r="O556" i="14"/>
  <c r="N556" i="14"/>
  <c r="M556" i="14"/>
  <c r="L556" i="14"/>
  <c r="Z555" i="14"/>
  <c r="R555" i="14"/>
  <c r="Q555" i="14"/>
  <c r="P555" i="14"/>
  <c r="O555" i="14"/>
  <c r="N555" i="14"/>
  <c r="M555" i="14"/>
  <c r="L555" i="14"/>
  <c r="Z554" i="14"/>
  <c r="R554" i="14"/>
  <c r="Q554" i="14"/>
  <c r="P554" i="14"/>
  <c r="O554" i="14"/>
  <c r="N554" i="14"/>
  <c r="M554" i="14"/>
  <c r="L554" i="14"/>
  <c r="Z553" i="14"/>
  <c r="R553" i="14"/>
  <c r="Q553" i="14"/>
  <c r="P553" i="14"/>
  <c r="O553" i="14"/>
  <c r="N553" i="14"/>
  <c r="M553" i="14"/>
  <c r="L553" i="14"/>
  <c r="Z552" i="14"/>
  <c r="R552" i="14"/>
  <c r="Q552" i="14"/>
  <c r="P552" i="14"/>
  <c r="O552" i="14"/>
  <c r="N552" i="14"/>
  <c r="M552" i="14"/>
  <c r="L552" i="14"/>
  <c r="Z551" i="14"/>
  <c r="R551" i="14"/>
  <c r="Q551" i="14"/>
  <c r="P551" i="14"/>
  <c r="O551" i="14"/>
  <c r="N551" i="14"/>
  <c r="M551" i="14"/>
  <c r="L551" i="14"/>
  <c r="Z550" i="14"/>
  <c r="R550" i="14"/>
  <c r="Q550" i="14"/>
  <c r="P550" i="14"/>
  <c r="O550" i="14"/>
  <c r="N550" i="14"/>
  <c r="M550" i="14"/>
  <c r="L550" i="14"/>
  <c r="Z549" i="14"/>
  <c r="R549" i="14"/>
  <c r="Q549" i="14"/>
  <c r="P549" i="14"/>
  <c r="O549" i="14"/>
  <c r="N549" i="14"/>
  <c r="M549" i="14"/>
  <c r="L549" i="14"/>
  <c r="Z548" i="14"/>
  <c r="R548" i="14"/>
  <c r="Q548" i="14"/>
  <c r="P548" i="14"/>
  <c r="O548" i="14"/>
  <c r="N548" i="14"/>
  <c r="M548" i="14"/>
  <c r="L548" i="14"/>
  <c r="Z547" i="14"/>
  <c r="R547" i="14"/>
  <c r="Q547" i="14"/>
  <c r="P547" i="14"/>
  <c r="O547" i="14"/>
  <c r="N547" i="14"/>
  <c r="M547" i="14"/>
  <c r="L547" i="14"/>
  <c r="Z546" i="14"/>
  <c r="R546" i="14"/>
  <c r="Q546" i="14"/>
  <c r="P546" i="14"/>
  <c r="O546" i="14"/>
  <c r="N546" i="14"/>
  <c r="M546" i="14"/>
  <c r="L546" i="14"/>
  <c r="Z545" i="14"/>
  <c r="R545" i="14"/>
  <c r="Q545" i="14"/>
  <c r="P545" i="14"/>
  <c r="O545" i="14"/>
  <c r="N545" i="14"/>
  <c r="M545" i="14"/>
  <c r="L545" i="14"/>
  <c r="Z544" i="14"/>
  <c r="R544" i="14"/>
  <c r="Q544" i="14"/>
  <c r="P544" i="14"/>
  <c r="O544" i="14"/>
  <c r="N544" i="14"/>
  <c r="M544" i="14"/>
  <c r="L544" i="14"/>
  <c r="Z543" i="14"/>
  <c r="R543" i="14"/>
  <c r="Q543" i="14"/>
  <c r="P543" i="14"/>
  <c r="O543" i="14"/>
  <c r="N543" i="14"/>
  <c r="M543" i="14"/>
  <c r="L543" i="14"/>
  <c r="Z542" i="14"/>
  <c r="R542" i="14"/>
  <c r="Q542" i="14"/>
  <c r="P542" i="14"/>
  <c r="O542" i="14"/>
  <c r="N542" i="14"/>
  <c r="M542" i="14"/>
  <c r="L542" i="14"/>
  <c r="Z541" i="14"/>
  <c r="AA541" i="14" s="1"/>
  <c r="R541" i="14"/>
  <c r="Q541" i="14"/>
  <c r="P541" i="14"/>
  <c r="O541" i="14"/>
  <c r="N541" i="14"/>
  <c r="M541" i="14"/>
  <c r="L541" i="14"/>
  <c r="Z540" i="14"/>
  <c r="R540" i="14"/>
  <c r="Q540" i="14"/>
  <c r="P540" i="14"/>
  <c r="O540" i="14"/>
  <c r="N540" i="14"/>
  <c r="M540" i="14"/>
  <c r="L540" i="14"/>
  <c r="Z539" i="14"/>
  <c r="R539" i="14"/>
  <c r="Q539" i="14"/>
  <c r="P539" i="14"/>
  <c r="O539" i="14"/>
  <c r="N539" i="14"/>
  <c r="M539" i="14"/>
  <c r="L539" i="14"/>
  <c r="Z538" i="14"/>
  <c r="R538" i="14"/>
  <c r="Q538" i="14"/>
  <c r="P538" i="14"/>
  <c r="O538" i="14"/>
  <c r="N538" i="14"/>
  <c r="M538" i="14"/>
  <c r="L538" i="14"/>
  <c r="Z537" i="14"/>
  <c r="AA537" i="14" s="1"/>
  <c r="R537" i="14"/>
  <c r="Q537" i="14"/>
  <c r="P537" i="14"/>
  <c r="O537" i="14"/>
  <c r="N537" i="14"/>
  <c r="M537" i="14"/>
  <c r="L537" i="14"/>
  <c r="Z536" i="14"/>
  <c r="R536" i="14"/>
  <c r="Q536" i="14"/>
  <c r="P536" i="14"/>
  <c r="O536" i="14"/>
  <c r="N536" i="14"/>
  <c r="M536" i="14"/>
  <c r="L536" i="14"/>
  <c r="Z535" i="14"/>
  <c r="R535" i="14"/>
  <c r="Q535" i="14"/>
  <c r="P535" i="14"/>
  <c r="O535" i="14"/>
  <c r="N535" i="14"/>
  <c r="M535" i="14"/>
  <c r="L535" i="14"/>
  <c r="Z534" i="14"/>
  <c r="R534" i="14"/>
  <c r="Q534" i="14"/>
  <c r="P534" i="14"/>
  <c r="O534" i="14"/>
  <c r="N534" i="14"/>
  <c r="M534" i="14"/>
  <c r="L534" i="14"/>
  <c r="Z533" i="14"/>
  <c r="R533" i="14"/>
  <c r="Q533" i="14"/>
  <c r="P533" i="14"/>
  <c r="O533" i="14"/>
  <c r="N533" i="14"/>
  <c r="M533" i="14"/>
  <c r="L533" i="14"/>
  <c r="Z532" i="14"/>
  <c r="R532" i="14"/>
  <c r="Q532" i="14"/>
  <c r="P532" i="14"/>
  <c r="O532" i="14"/>
  <c r="N532" i="14"/>
  <c r="M532" i="14"/>
  <c r="L532" i="14"/>
  <c r="Z531" i="14"/>
  <c r="AA531" i="14" s="1"/>
  <c r="AO531" i="14" s="1"/>
  <c r="R531" i="14"/>
  <c r="Q531" i="14"/>
  <c r="P531" i="14"/>
  <c r="O531" i="14"/>
  <c r="N531" i="14"/>
  <c r="M531" i="14"/>
  <c r="L531" i="14"/>
  <c r="Z530" i="14"/>
  <c r="R530" i="14"/>
  <c r="Q530" i="14"/>
  <c r="P530" i="14"/>
  <c r="O530" i="14"/>
  <c r="N530" i="14"/>
  <c r="M530" i="14"/>
  <c r="L530" i="14"/>
  <c r="Z529" i="14"/>
  <c r="R529" i="14"/>
  <c r="Q529" i="14"/>
  <c r="P529" i="14"/>
  <c r="O529" i="14"/>
  <c r="N529" i="14"/>
  <c r="M529" i="14"/>
  <c r="L529" i="14"/>
  <c r="Z528" i="14"/>
  <c r="R528" i="14"/>
  <c r="Q528" i="14"/>
  <c r="P528" i="14"/>
  <c r="O528" i="14"/>
  <c r="N528" i="14"/>
  <c r="M528" i="14"/>
  <c r="L528" i="14"/>
  <c r="Z527" i="14"/>
  <c r="AA527" i="14" s="1"/>
  <c r="AL527" i="14" s="1"/>
  <c r="R527" i="14"/>
  <c r="Q527" i="14"/>
  <c r="P527" i="14"/>
  <c r="O527" i="14"/>
  <c r="N527" i="14"/>
  <c r="M527" i="14"/>
  <c r="L527" i="14"/>
  <c r="Z526" i="14"/>
  <c r="R526" i="14"/>
  <c r="Q526" i="14"/>
  <c r="P526" i="14"/>
  <c r="O526" i="14"/>
  <c r="N526" i="14"/>
  <c r="M526" i="14"/>
  <c r="L526" i="14"/>
  <c r="Z525" i="14"/>
  <c r="AA525" i="14" s="1"/>
  <c r="AO525" i="14" s="1"/>
  <c r="R525" i="14"/>
  <c r="Q525" i="14"/>
  <c r="P525" i="14"/>
  <c r="O525" i="14"/>
  <c r="N525" i="14"/>
  <c r="M525" i="14"/>
  <c r="L525" i="14"/>
  <c r="Z524" i="14"/>
  <c r="R524" i="14"/>
  <c r="Q524" i="14"/>
  <c r="P524" i="14"/>
  <c r="O524" i="14"/>
  <c r="N524" i="14"/>
  <c r="M524" i="14"/>
  <c r="L524" i="14"/>
  <c r="Z523" i="14"/>
  <c r="R523" i="14"/>
  <c r="Q523" i="14"/>
  <c r="P523" i="14"/>
  <c r="O523" i="14"/>
  <c r="N523" i="14"/>
  <c r="M523" i="14"/>
  <c r="L523" i="14"/>
  <c r="Z522" i="14"/>
  <c r="R522" i="14"/>
  <c r="Q522" i="14"/>
  <c r="P522" i="14"/>
  <c r="O522" i="14"/>
  <c r="N522" i="14"/>
  <c r="M522" i="14"/>
  <c r="L522" i="14"/>
  <c r="Z521" i="14"/>
  <c r="R521" i="14"/>
  <c r="Q521" i="14"/>
  <c r="P521" i="14"/>
  <c r="O521" i="14"/>
  <c r="N521" i="14"/>
  <c r="M521" i="14"/>
  <c r="L521" i="14"/>
  <c r="Z520" i="14"/>
  <c r="R520" i="14"/>
  <c r="Q520" i="14"/>
  <c r="P520" i="14"/>
  <c r="O520" i="14"/>
  <c r="N520" i="14"/>
  <c r="M520" i="14"/>
  <c r="L520" i="14"/>
  <c r="Z519" i="14"/>
  <c r="AA519" i="14" s="1"/>
  <c r="AO519" i="14" s="1"/>
  <c r="R519" i="14"/>
  <c r="Q519" i="14"/>
  <c r="P519" i="14"/>
  <c r="O519" i="14"/>
  <c r="N519" i="14"/>
  <c r="M519" i="14"/>
  <c r="L519" i="14"/>
  <c r="Z518" i="14"/>
  <c r="R518" i="14"/>
  <c r="Q518" i="14"/>
  <c r="P518" i="14"/>
  <c r="O518" i="14"/>
  <c r="N518" i="14"/>
  <c r="M518" i="14"/>
  <c r="L518" i="14"/>
  <c r="Z517" i="14"/>
  <c r="R517" i="14"/>
  <c r="Q517" i="14"/>
  <c r="P517" i="14"/>
  <c r="O517" i="14"/>
  <c r="N517" i="14"/>
  <c r="M517" i="14"/>
  <c r="L517" i="14"/>
  <c r="Z516" i="14"/>
  <c r="R516" i="14"/>
  <c r="Q516" i="14"/>
  <c r="P516" i="14"/>
  <c r="O516" i="14"/>
  <c r="N516" i="14"/>
  <c r="M516" i="14"/>
  <c r="L516" i="14"/>
  <c r="Z515" i="14"/>
  <c r="R515" i="14"/>
  <c r="Q515" i="14"/>
  <c r="P515" i="14"/>
  <c r="O515" i="14"/>
  <c r="N515" i="14"/>
  <c r="M515" i="14"/>
  <c r="L515" i="14"/>
  <c r="Z514" i="14"/>
  <c r="R514" i="14"/>
  <c r="Q514" i="14"/>
  <c r="P514" i="14"/>
  <c r="O514" i="14"/>
  <c r="N514" i="14"/>
  <c r="M514" i="14"/>
  <c r="L514" i="14"/>
  <c r="Z513" i="14"/>
  <c r="R513" i="14"/>
  <c r="Q513" i="14"/>
  <c r="P513" i="14"/>
  <c r="O513" i="14"/>
  <c r="N513" i="14"/>
  <c r="M513" i="14"/>
  <c r="L513" i="14"/>
  <c r="Z512" i="14"/>
  <c r="R512" i="14"/>
  <c r="Q512" i="14"/>
  <c r="P512" i="14"/>
  <c r="O512" i="14"/>
  <c r="N512" i="14"/>
  <c r="M512" i="14"/>
  <c r="L512" i="14"/>
  <c r="Z511" i="14"/>
  <c r="R511" i="14"/>
  <c r="Q511" i="14"/>
  <c r="P511" i="14"/>
  <c r="O511" i="14"/>
  <c r="N511" i="14"/>
  <c r="M511" i="14"/>
  <c r="L511" i="14"/>
  <c r="Z510" i="14"/>
  <c r="R510" i="14"/>
  <c r="Q510" i="14"/>
  <c r="P510" i="14"/>
  <c r="O510" i="14"/>
  <c r="N510" i="14"/>
  <c r="M510" i="14"/>
  <c r="L510" i="14"/>
  <c r="Z509" i="14"/>
  <c r="R509" i="14"/>
  <c r="Q509" i="14"/>
  <c r="P509" i="14"/>
  <c r="O509" i="14"/>
  <c r="N509" i="14"/>
  <c r="M509" i="14"/>
  <c r="L509" i="14"/>
  <c r="Z508" i="14"/>
  <c r="AA508" i="14" s="1"/>
  <c r="AN508" i="14" s="1"/>
  <c r="R508" i="14"/>
  <c r="Q508" i="14"/>
  <c r="P508" i="14"/>
  <c r="O508" i="14"/>
  <c r="N508" i="14"/>
  <c r="M508" i="14"/>
  <c r="L508" i="14"/>
  <c r="Z507" i="14"/>
  <c r="R507" i="14"/>
  <c r="Q507" i="14"/>
  <c r="P507" i="14"/>
  <c r="O507" i="14"/>
  <c r="N507" i="14"/>
  <c r="M507" i="14"/>
  <c r="L507" i="14"/>
  <c r="Z506" i="14"/>
  <c r="AA506" i="14" s="1"/>
  <c r="R506" i="14"/>
  <c r="Q506" i="14"/>
  <c r="P506" i="14"/>
  <c r="O506" i="14"/>
  <c r="N506" i="14"/>
  <c r="M506" i="14"/>
  <c r="L506" i="14"/>
  <c r="Z505" i="14"/>
  <c r="R505" i="14"/>
  <c r="Q505" i="14"/>
  <c r="P505" i="14"/>
  <c r="O505" i="14"/>
  <c r="N505" i="14"/>
  <c r="M505" i="14"/>
  <c r="L505" i="14"/>
  <c r="Z504" i="14"/>
  <c r="AA504" i="14" s="1"/>
  <c r="AK504" i="14" s="1"/>
  <c r="R504" i="14"/>
  <c r="Q504" i="14"/>
  <c r="P504" i="14"/>
  <c r="O504" i="14"/>
  <c r="N504" i="14"/>
  <c r="M504" i="14"/>
  <c r="L504" i="14"/>
  <c r="Z503" i="14"/>
  <c r="R503" i="14"/>
  <c r="Q503" i="14"/>
  <c r="P503" i="14"/>
  <c r="O503" i="14"/>
  <c r="N503" i="14"/>
  <c r="M503" i="14"/>
  <c r="L503" i="14"/>
  <c r="Z502" i="14"/>
  <c r="R502" i="14"/>
  <c r="Q502" i="14"/>
  <c r="P502" i="14"/>
  <c r="O502" i="14"/>
  <c r="N502" i="14"/>
  <c r="M502" i="14"/>
  <c r="L502" i="14"/>
  <c r="Z501" i="14"/>
  <c r="AA501" i="14" s="1"/>
  <c r="R501" i="14"/>
  <c r="Q501" i="14"/>
  <c r="P501" i="14"/>
  <c r="O501" i="14"/>
  <c r="N501" i="14"/>
  <c r="M501" i="14"/>
  <c r="L501" i="14"/>
  <c r="Z500" i="14"/>
  <c r="R500" i="14"/>
  <c r="Q500" i="14"/>
  <c r="P500" i="14"/>
  <c r="O500" i="14"/>
  <c r="N500" i="14"/>
  <c r="M500" i="14"/>
  <c r="L500" i="14"/>
  <c r="Z499" i="14"/>
  <c r="R499" i="14"/>
  <c r="Q499" i="14"/>
  <c r="P499" i="14"/>
  <c r="O499" i="14"/>
  <c r="N499" i="14"/>
  <c r="M499" i="14"/>
  <c r="L499" i="14"/>
  <c r="Z498" i="14"/>
  <c r="AA498" i="14" s="1"/>
  <c r="R498" i="14"/>
  <c r="Q498" i="14"/>
  <c r="P498" i="14"/>
  <c r="O498" i="14"/>
  <c r="N498" i="14"/>
  <c r="M498" i="14"/>
  <c r="L498" i="14"/>
  <c r="Z497" i="14"/>
  <c r="R497" i="14"/>
  <c r="Q497" i="14"/>
  <c r="P497" i="14"/>
  <c r="O497" i="14"/>
  <c r="N497" i="14"/>
  <c r="M497" i="14"/>
  <c r="L497" i="14"/>
  <c r="Z496" i="14"/>
  <c r="AA496" i="14" s="1"/>
  <c r="AO496" i="14" s="1"/>
  <c r="R496" i="14"/>
  <c r="Q496" i="14"/>
  <c r="P496" i="14"/>
  <c r="O496" i="14"/>
  <c r="N496" i="14"/>
  <c r="M496" i="14"/>
  <c r="L496" i="14"/>
  <c r="Z495" i="14"/>
  <c r="R495" i="14"/>
  <c r="Q495" i="14"/>
  <c r="P495" i="14"/>
  <c r="O495" i="14"/>
  <c r="N495" i="14"/>
  <c r="M495" i="14"/>
  <c r="L495" i="14"/>
  <c r="Z494" i="14"/>
  <c r="R494" i="14"/>
  <c r="Q494" i="14"/>
  <c r="P494" i="14"/>
  <c r="O494" i="14"/>
  <c r="N494" i="14"/>
  <c r="M494" i="14"/>
  <c r="L494" i="14"/>
  <c r="Z493" i="14"/>
  <c r="AA493" i="14" s="1"/>
  <c r="AK493" i="14" s="1"/>
  <c r="R493" i="14"/>
  <c r="Q493" i="14"/>
  <c r="P493" i="14"/>
  <c r="O493" i="14"/>
  <c r="N493" i="14"/>
  <c r="M493" i="14"/>
  <c r="L493" i="14"/>
  <c r="Z492" i="14"/>
  <c r="AA492" i="14" s="1"/>
  <c r="AJ492" i="14" s="1"/>
  <c r="R492" i="14"/>
  <c r="Q492" i="14"/>
  <c r="P492" i="14"/>
  <c r="O492" i="14"/>
  <c r="N492" i="14"/>
  <c r="M492" i="14"/>
  <c r="L492" i="14"/>
  <c r="Z491" i="14"/>
  <c r="R491" i="14"/>
  <c r="Q491" i="14"/>
  <c r="P491" i="14"/>
  <c r="O491" i="14"/>
  <c r="N491" i="14"/>
  <c r="M491" i="14"/>
  <c r="L491" i="14"/>
  <c r="Z490" i="14"/>
  <c r="R490" i="14"/>
  <c r="Q490" i="14"/>
  <c r="P490" i="14"/>
  <c r="O490" i="14"/>
  <c r="N490" i="14"/>
  <c r="M490" i="14"/>
  <c r="L490" i="14"/>
  <c r="Z489" i="14"/>
  <c r="R489" i="14"/>
  <c r="Q489" i="14"/>
  <c r="P489" i="14"/>
  <c r="O489" i="14"/>
  <c r="N489" i="14"/>
  <c r="M489" i="14"/>
  <c r="L489" i="14"/>
  <c r="Z488" i="14"/>
  <c r="R488" i="14"/>
  <c r="Q488" i="14"/>
  <c r="P488" i="14"/>
  <c r="O488" i="14"/>
  <c r="N488" i="14"/>
  <c r="M488" i="14"/>
  <c r="L488" i="14"/>
  <c r="Z487" i="14"/>
  <c r="AA487" i="14" s="1"/>
  <c r="R487" i="14"/>
  <c r="Q487" i="14"/>
  <c r="P487" i="14"/>
  <c r="O487" i="14"/>
  <c r="N487" i="14"/>
  <c r="M487" i="14"/>
  <c r="L487" i="14"/>
  <c r="Z486" i="14"/>
  <c r="R486" i="14"/>
  <c r="Q486" i="14"/>
  <c r="P486" i="14"/>
  <c r="O486" i="14"/>
  <c r="N486" i="14"/>
  <c r="M486" i="14"/>
  <c r="L486" i="14"/>
  <c r="Z485" i="14"/>
  <c r="AA485" i="14" s="1"/>
  <c r="AO485" i="14" s="1"/>
  <c r="R485" i="14"/>
  <c r="Q485" i="14"/>
  <c r="P485" i="14"/>
  <c r="O485" i="14"/>
  <c r="N485" i="14"/>
  <c r="M485" i="14"/>
  <c r="L485" i="14"/>
  <c r="Z484" i="14"/>
  <c r="R484" i="14"/>
  <c r="Q484" i="14"/>
  <c r="P484" i="14"/>
  <c r="O484" i="14"/>
  <c r="N484" i="14"/>
  <c r="M484" i="14"/>
  <c r="L484" i="14"/>
  <c r="Z483" i="14"/>
  <c r="AA483" i="14" s="1"/>
  <c r="R483" i="14"/>
  <c r="Q483" i="14"/>
  <c r="P483" i="14"/>
  <c r="O483" i="14"/>
  <c r="N483" i="14"/>
  <c r="M483" i="14"/>
  <c r="L483" i="14"/>
  <c r="Z482" i="14"/>
  <c r="R482" i="14"/>
  <c r="Q482" i="14"/>
  <c r="P482" i="14"/>
  <c r="O482" i="14"/>
  <c r="N482" i="14"/>
  <c r="M482" i="14"/>
  <c r="L482" i="14"/>
  <c r="Z481" i="14"/>
  <c r="R481" i="14"/>
  <c r="Q481" i="14"/>
  <c r="P481" i="14"/>
  <c r="O481" i="14"/>
  <c r="N481" i="14"/>
  <c r="M481" i="14"/>
  <c r="L481" i="14"/>
  <c r="Z480" i="14"/>
  <c r="R480" i="14"/>
  <c r="Q480" i="14"/>
  <c r="P480" i="14"/>
  <c r="O480" i="14"/>
  <c r="N480" i="14"/>
  <c r="M480" i="14"/>
  <c r="L480" i="14"/>
  <c r="Z479" i="14"/>
  <c r="AA479" i="14" s="1"/>
  <c r="AL479" i="14" s="1"/>
  <c r="R479" i="14"/>
  <c r="Q479" i="14"/>
  <c r="P479" i="14"/>
  <c r="O479" i="14"/>
  <c r="N479" i="14"/>
  <c r="M479" i="14"/>
  <c r="L479" i="14"/>
  <c r="Z478" i="14"/>
  <c r="R478" i="14"/>
  <c r="Q478" i="14"/>
  <c r="P478" i="14"/>
  <c r="O478" i="14"/>
  <c r="N478" i="14"/>
  <c r="M478" i="14"/>
  <c r="L478" i="14"/>
  <c r="Z477" i="14"/>
  <c r="R477" i="14"/>
  <c r="Q477" i="14"/>
  <c r="P477" i="14"/>
  <c r="O477" i="14"/>
  <c r="N477" i="14"/>
  <c r="M477" i="14"/>
  <c r="L477" i="14"/>
  <c r="Z476" i="14"/>
  <c r="R476" i="14"/>
  <c r="Q476" i="14"/>
  <c r="P476" i="14"/>
  <c r="O476" i="14"/>
  <c r="N476" i="14"/>
  <c r="M476" i="14"/>
  <c r="L476" i="14"/>
  <c r="Z475" i="14"/>
  <c r="AA475" i="14" s="1"/>
  <c r="R475" i="14"/>
  <c r="Q475" i="14"/>
  <c r="P475" i="14"/>
  <c r="O475" i="14"/>
  <c r="N475" i="14"/>
  <c r="M475" i="14"/>
  <c r="L475" i="14"/>
  <c r="Z474" i="14"/>
  <c r="R474" i="14"/>
  <c r="Q474" i="14"/>
  <c r="P474" i="14"/>
  <c r="O474" i="14"/>
  <c r="N474" i="14"/>
  <c r="M474" i="14"/>
  <c r="L474" i="14"/>
  <c r="Z473" i="14"/>
  <c r="R473" i="14"/>
  <c r="Q473" i="14"/>
  <c r="P473" i="14"/>
  <c r="O473" i="14"/>
  <c r="N473" i="14"/>
  <c r="M473" i="14"/>
  <c r="L473" i="14"/>
  <c r="Z472" i="14"/>
  <c r="R472" i="14"/>
  <c r="Q472" i="14"/>
  <c r="P472" i="14"/>
  <c r="O472" i="14"/>
  <c r="N472" i="14"/>
  <c r="M472" i="14"/>
  <c r="L472" i="14"/>
  <c r="Z471" i="14"/>
  <c r="AA471" i="14" s="1"/>
  <c r="AL471" i="14" s="1"/>
  <c r="R471" i="14"/>
  <c r="Q471" i="14"/>
  <c r="P471" i="14"/>
  <c r="O471" i="14"/>
  <c r="N471" i="14"/>
  <c r="M471" i="14"/>
  <c r="L471" i="14"/>
  <c r="Z470" i="14"/>
  <c r="R470" i="14"/>
  <c r="Q470" i="14"/>
  <c r="P470" i="14"/>
  <c r="O470" i="14"/>
  <c r="N470" i="14"/>
  <c r="M470" i="14"/>
  <c r="L470" i="14"/>
  <c r="Z469" i="14"/>
  <c r="R469" i="14"/>
  <c r="Q469" i="14"/>
  <c r="P469" i="14"/>
  <c r="O469" i="14"/>
  <c r="N469" i="14"/>
  <c r="M469" i="14"/>
  <c r="L469" i="14"/>
  <c r="Z468" i="14"/>
  <c r="R468" i="14"/>
  <c r="Q468" i="14"/>
  <c r="P468" i="14"/>
  <c r="O468" i="14"/>
  <c r="N468" i="14"/>
  <c r="M468" i="14"/>
  <c r="L468" i="14"/>
  <c r="Z467" i="14"/>
  <c r="AA467" i="14" s="1"/>
  <c r="AO467" i="14" s="1"/>
  <c r="R467" i="14"/>
  <c r="Q467" i="14"/>
  <c r="P467" i="14"/>
  <c r="O467" i="14"/>
  <c r="N467" i="14"/>
  <c r="M467" i="14"/>
  <c r="L467" i="14"/>
  <c r="Z466" i="14"/>
  <c r="R466" i="14"/>
  <c r="Q466" i="14"/>
  <c r="P466" i="14"/>
  <c r="O466" i="14"/>
  <c r="N466" i="14"/>
  <c r="M466" i="14"/>
  <c r="L466" i="14"/>
  <c r="Z465" i="14"/>
  <c r="AA465" i="14" s="1"/>
  <c r="AO465" i="14" s="1"/>
  <c r="R465" i="14"/>
  <c r="Q465" i="14"/>
  <c r="P465" i="14"/>
  <c r="O465" i="14"/>
  <c r="N465" i="14"/>
  <c r="M465" i="14"/>
  <c r="L465" i="14"/>
  <c r="Z464" i="14"/>
  <c r="R464" i="14"/>
  <c r="Q464" i="14"/>
  <c r="P464" i="14"/>
  <c r="O464" i="14"/>
  <c r="N464" i="14"/>
  <c r="M464" i="14"/>
  <c r="L464" i="14"/>
  <c r="Z463" i="14"/>
  <c r="AA463" i="14" s="1"/>
  <c r="AO463" i="14" s="1"/>
  <c r="R463" i="14"/>
  <c r="Q463" i="14"/>
  <c r="P463" i="14"/>
  <c r="O463" i="14"/>
  <c r="N463" i="14"/>
  <c r="M463" i="14"/>
  <c r="L463" i="14"/>
  <c r="Z462" i="14"/>
  <c r="R462" i="14"/>
  <c r="Q462" i="14"/>
  <c r="P462" i="14"/>
  <c r="O462" i="14"/>
  <c r="N462" i="14"/>
  <c r="M462" i="14"/>
  <c r="L462" i="14"/>
  <c r="Z461" i="14"/>
  <c r="AA461" i="14" s="1"/>
  <c r="AO461" i="14" s="1"/>
  <c r="R461" i="14"/>
  <c r="Q461" i="14"/>
  <c r="P461" i="14"/>
  <c r="O461" i="14"/>
  <c r="N461" i="14"/>
  <c r="M461" i="14"/>
  <c r="L461" i="14"/>
  <c r="Z460" i="14"/>
  <c r="AA460" i="14" s="1"/>
  <c r="R460" i="14"/>
  <c r="Q460" i="14"/>
  <c r="P460" i="14"/>
  <c r="O460" i="14"/>
  <c r="N460" i="14"/>
  <c r="M460" i="14"/>
  <c r="L460" i="14"/>
  <c r="Z459" i="14"/>
  <c r="AA459" i="14" s="1"/>
  <c r="AO459" i="14" s="1"/>
  <c r="R459" i="14"/>
  <c r="Q459" i="14"/>
  <c r="P459" i="14"/>
  <c r="O459" i="14"/>
  <c r="N459" i="14"/>
  <c r="M459" i="14"/>
  <c r="L459" i="14"/>
  <c r="Z458" i="14"/>
  <c r="R458" i="14"/>
  <c r="Q458" i="14"/>
  <c r="P458" i="14"/>
  <c r="O458" i="14"/>
  <c r="N458" i="14"/>
  <c r="M458" i="14"/>
  <c r="L458" i="14"/>
  <c r="Z457" i="14"/>
  <c r="AA457" i="14" s="1"/>
  <c r="AO457" i="14" s="1"/>
  <c r="R457" i="14"/>
  <c r="Q457" i="14"/>
  <c r="P457" i="14"/>
  <c r="O457" i="14"/>
  <c r="N457" i="14"/>
  <c r="M457" i="14"/>
  <c r="L457" i="14"/>
  <c r="Z456" i="14"/>
  <c r="R456" i="14"/>
  <c r="Q456" i="14"/>
  <c r="P456" i="14"/>
  <c r="O456" i="14"/>
  <c r="N456" i="14"/>
  <c r="M456" i="14"/>
  <c r="L456" i="14"/>
  <c r="Z455" i="14"/>
  <c r="AA455" i="14" s="1"/>
  <c r="AO455" i="14" s="1"/>
  <c r="R455" i="14"/>
  <c r="Q455" i="14"/>
  <c r="P455" i="14"/>
  <c r="O455" i="14"/>
  <c r="N455" i="14"/>
  <c r="M455" i="14"/>
  <c r="L455" i="14"/>
  <c r="Z454" i="14"/>
  <c r="R454" i="14"/>
  <c r="Q454" i="14"/>
  <c r="P454" i="14"/>
  <c r="O454" i="14"/>
  <c r="N454" i="14"/>
  <c r="M454" i="14"/>
  <c r="L454" i="14"/>
  <c r="Z453" i="14"/>
  <c r="AA453" i="14" s="1"/>
  <c r="AL453" i="14" s="1"/>
  <c r="R453" i="14"/>
  <c r="Q453" i="14"/>
  <c r="P453" i="14"/>
  <c r="O453" i="14"/>
  <c r="N453" i="14"/>
  <c r="M453" i="14"/>
  <c r="L453" i="14"/>
  <c r="Z452" i="14"/>
  <c r="R452" i="14"/>
  <c r="Q452" i="14"/>
  <c r="P452" i="14"/>
  <c r="O452" i="14"/>
  <c r="N452" i="14"/>
  <c r="M452" i="14"/>
  <c r="L452" i="14"/>
  <c r="Z451" i="14"/>
  <c r="AA451" i="14" s="1"/>
  <c r="AO451" i="14" s="1"/>
  <c r="R451" i="14"/>
  <c r="Q451" i="14"/>
  <c r="P451" i="14"/>
  <c r="O451" i="14"/>
  <c r="N451" i="14"/>
  <c r="M451" i="14"/>
  <c r="L451" i="14"/>
  <c r="Z450" i="14"/>
  <c r="R450" i="14"/>
  <c r="Q450" i="14"/>
  <c r="P450" i="14"/>
  <c r="O450" i="14"/>
  <c r="N450" i="14"/>
  <c r="M450" i="14"/>
  <c r="L450" i="14"/>
  <c r="Z449" i="14"/>
  <c r="AA449" i="14" s="1"/>
  <c r="AN449" i="14" s="1"/>
  <c r="R449" i="14"/>
  <c r="Q449" i="14"/>
  <c r="P449" i="14"/>
  <c r="O449" i="14"/>
  <c r="N449" i="14"/>
  <c r="M449" i="14"/>
  <c r="L449" i="14"/>
  <c r="Z448" i="14"/>
  <c r="AA448" i="14" s="1"/>
  <c r="R448" i="14"/>
  <c r="Q448" i="14"/>
  <c r="P448" i="14"/>
  <c r="O448" i="14"/>
  <c r="N448" i="14"/>
  <c r="M448" i="14"/>
  <c r="L448" i="14"/>
  <c r="Z447" i="14"/>
  <c r="AA447" i="14" s="1"/>
  <c r="AO447" i="14" s="1"/>
  <c r="R447" i="14"/>
  <c r="Q447" i="14"/>
  <c r="P447" i="14"/>
  <c r="O447" i="14"/>
  <c r="N447" i="14"/>
  <c r="M447" i="14"/>
  <c r="L447" i="14"/>
  <c r="Z446" i="14"/>
  <c r="R446" i="14"/>
  <c r="Q446" i="14"/>
  <c r="P446" i="14"/>
  <c r="O446" i="14"/>
  <c r="N446" i="14"/>
  <c r="M446" i="14"/>
  <c r="L446" i="14"/>
  <c r="Z445" i="14"/>
  <c r="AA445" i="14" s="1"/>
  <c r="AO445" i="14" s="1"/>
  <c r="R445" i="14"/>
  <c r="Q445" i="14"/>
  <c r="P445" i="14"/>
  <c r="O445" i="14"/>
  <c r="N445" i="14"/>
  <c r="M445" i="14"/>
  <c r="L445" i="14"/>
  <c r="Z444" i="14"/>
  <c r="R444" i="14"/>
  <c r="Q444" i="14"/>
  <c r="P444" i="14"/>
  <c r="O444" i="14"/>
  <c r="N444" i="14"/>
  <c r="M444" i="14"/>
  <c r="L444" i="14"/>
  <c r="Z443" i="14"/>
  <c r="AA443" i="14" s="1"/>
  <c r="AL443" i="14" s="1"/>
  <c r="R443" i="14"/>
  <c r="Q443" i="14"/>
  <c r="P443" i="14"/>
  <c r="O443" i="14"/>
  <c r="N443" i="14"/>
  <c r="M443" i="14"/>
  <c r="L443" i="14"/>
  <c r="Z442" i="14"/>
  <c r="R442" i="14"/>
  <c r="Q442" i="14"/>
  <c r="P442" i="14"/>
  <c r="O442" i="14"/>
  <c r="N442" i="14"/>
  <c r="M442" i="14"/>
  <c r="L442" i="14"/>
  <c r="Z441" i="14"/>
  <c r="AA441" i="14" s="1"/>
  <c r="AO441" i="14" s="1"/>
  <c r="R441" i="14"/>
  <c r="Q441" i="14"/>
  <c r="P441" i="14"/>
  <c r="O441" i="14"/>
  <c r="N441" i="14"/>
  <c r="M441" i="14"/>
  <c r="L441" i="14"/>
  <c r="Z440" i="14"/>
  <c r="R440" i="14"/>
  <c r="Q440" i="14"/>
  <c r="P440" i="14"/>
  <c r="O440" i="14"/>
  <c r="N440" i="14"/>
  <c r="M440" i="14"/>
  <c r="L440" i="14"/>
  <c r="Z439" i="14"/>
  <c r="AA439" i="14" s="1"/>
  <c r="AO439" i="14" s="1"/>
  <c r="R439" i="14"/>
  <c r="Q439" i="14"/>
  <c r="P439" i="14"/>
  <c r="O439" i="14"/>
  <c r="N439" i="14"/>
  <c r="M439" i="14"/>
  <c r="L439" i="14"/>
  <c r="Z438" i="14"/>
  <c r="R438" i="14"/>
  <c r="Q438" i="14"/>
  <c r="P438" i="14"/>
  <c r="O438" i="14"/>
  <c r="N438" i="14"/>
  <c r="M438" i="14"/>
  <c r="L438" i="14"/>
  <c r="Z437" i="14"/>
  <c r="R437" i="14"/>
  <c r="Q437" i="14"/>
  <c r="P437" i="14"/>
  <c r="O437" i="14"/>
  <c r="N437" i="14"/>
  <c r="M437" i="14"/>
  <c r="L437" i="14"/>
  <c r="Z436" i="14"/>
  <c r="AA436" i="14" s="1"/>
  <c r="R436" i="14"/>
  <c r="Q436" i="14"/>
  <c r="P436" i="14"/>
  <c r="O436" i="14"/>
  <c r="N436" i="14"/>
  <c r="M436" i="14"/>
  <c r="L436" i="14"/>
  <c r="Z435" i="14"/>
  <c r="AA435" i="14" s="1"/>
  <c r="R435" i="14"/>
  <c r="Q435" i="14"/>
  <c r="P435" i="14"/>
  <c r="O435" i="14"/>
  <c r="N435" i="14"/>
  <c r="M435" i="14"/>
  <c r="L435" i="14"/>
  <c r="Z434" i="14"/>
  <c r="R434" i="14"/>
  <c r="Q434" i="14"/>
  <c r="P434" i="14"/>
  <c r="O434" i="14"/>
  <c r="N434" i="14"/>
  <c r="M434" i="14"/>
  <c r="L434" i="14"/>
  <c r="Z433" i="14"/>
  <c r="AA433" i="14" s="1"/>
  <c r="R433" i="14"/>
  <c r="Q433" i="14"/>
  <c r="P433" i="14"/>
  <c r="O433" i="14"/>
  <c r="N433" i="14"/>
  <c r="M433" i="14"/>
  <c r="L433" i="14"/>
  <c r="Z432" i="14"/>
  <c r="R432" i="14"/>
  <c r="Q432" i="14"/>
  <c r="P432" i="14"/>
  <c r="O432" i="14"/>
  <c r="N432" i="14"/>
  <c r="M432" i="14"/>
  <c r="L432" i="14"/>
  <c r="Z431" i="14"/>
  <c r="R431" i="14"/>
  <c r="Q431" i="14"/>
  <c r="P431" i="14"/>
  <c r="O431" i="14"/>
  <c r="N431" i="14"/>
  <c r="M431" i="14"/>
  <c r="L431" i="14"/>
  <c r="Z430" i="14"/>
  <c r="R430" i="14"/>
  <c r="Q430" i="14"/>
  <c r="P430" i="14"/>
  <c r="O430" i="14"/>
  <c r="N430" i="14"/>
  <c r="M430" i="14"/>
  <c r="L430" i="14"/>
  <c r="Z429" i="14"/>
  <c r="R429" i="14"/>
  <c r="Q429" i="14"/>
  <c r="P429" i="14"/>
  <c r="O429" i="14"/>
  <c r="N429" i="14"/>
  <c r="M429" i="14"/>
  <c r="L429" i="14"/>
  <c r="Z428" i="14"/>
  <c r="R428" i="14"/>
  <c r="Q428" i="14"/>
  <c r="P428" i="14"/>
  <c r="O428" i="14"/>
  <c r="N428" i="14"/>
  <c r="M428" i="14"/>
  <c r="L428" i="14"/>
  <c r="Z427" i="14"/>
  <c r="R427" i="14"/>
  <c r="Q427" i="14"/>
  <c r="P427" i="14"/>
  <c r="O427" i="14"/>
  <c r="N427" i="14"/>
  <c r="M427" i="14"/>
  <c r="L427" i="14"/>
  <c r="Z426" i="14"/>
  <c r="R426" i="14"/>
  <c r="Q426" i="14"/>
  <c r="P426" i="14"/>
  <c r="O426" i="14"/>
  <c r="N426" i="14"/>
  <c r="M426" i="14"/>
  <c r="L426" i="14"/>
  <c r="Z425" i="14"/>
  <c r="R425" i="14"/>
  <c r="Q425" i="14"/>
  <c r="P425" i="14"/>
  <c r="O425" i="14"/>
  <c r="N425" i="14"/>
  <c r="M425" i="14"/>
  <c r="L425" i="14"/>
  <c r="Z424" i="14"/>
  <c r="AA424" i="14" s="1"/>
  <c r="R424" i="14"/>
  <c r="Q424" i="14"/>
  <c r="P424" i="14"/>
  <c r="O424" i="14"/>
  <c r="N424" i="14"/>
  <c r="M424" i="14"/>
  <c r="L424" i="14"/>
  <c r="Z423" i="14"/>
  <c r="R423" i="14"/>
  <c r="Q423" i="14"/>
  <c r="P423" i="14"/>
  <c r="O423" i="14"/>
  <c r="N423" i="14"/>
  <c r="M423" i="14"/>
  <c r="L423" i="14"/>
  <c r="Z422" i="14"/>
  <c r="R422" i="14"/>
  <c r="Q422" i="14"/>
  <c r="P422" i="14"/>
  <c r="O422" i="14"/>
  <c r="N422" i="14"/>
  <c r="M422" i="14"/>
  <c r="L422" i="14"/>
  <c r="Z421" i="14"/>
  <c r="R421" i="14"/>
  <c r="Q421" i="14"/>
  <c r="P421" i="14"/>
  <c r="O421" i="14"/>
  <c r="N421" i="14"/>
  <c r="M421" i="14"/>
  <c r="L421" i="14"/>
  <c r="Z420" i="14"/>
  <c r="R420" i="14"/>
  <c r="Q420" i="14"/>
  <c r="P420" i="14"/>
  <c r="O420" i="14"/>
  <c r="N420" i="14"/>
  <c r="M420" i="14"/>
  <c r="L420" i="14"/>
  <c r="Z419" i="14"/>
  <c r="R419" i="14"/>
  <c r="Q419" i="14"/>
  <c r="P419" i="14"/>
  <c r="O419" i="14"/>
  <c r="N419" i="14"/>
  <c r="M419" i="14"/>
  <c r="L419" i="14"/>
  <c r="Z418" i="14"/>
  <c r="R418" i="14"/>
  <c r="Q418" i="14"/>
  <c r="P418" i="14"/>
  <c r="O418" i="14"/>
  <c r="N418" i="14"/>
  <c r="M418" i="14"/>
  <c r="L418" i="14"/>
  <c r="Z417" i="14"/>
  <c r="R417" i="14"/>
  <c r="Q417" i="14"/>
  <c r="P417" i="14"/>
  <c r="O417" i="14"/>
  <c r="N417" i="14"/>
  <c r="M417" i="14"/>
  <c r="L417" i="14"/>
  <c r="Z416" i="14"/>
  <c r="R416" i="14"/>
  <c r="Q416" i="14"/>
  <c r="P416" i="14"/>
  <c r="O416" i="14"/>
  <c r="N416" i="14"/>
  <c r="M416" i="14"/>
  <c r="L416" i="14"/>
  <c r="Z415" i="14"/>
  <c r="AA415" i="14" s="1"/>
  <c r="R415" i="14"/>
  <c r="Q415" i="14"/>
  <c r="P415" i="14"/>
  <c r="O415" i="14"/>
  <c r="N415" i="14"/>
  <c r="M415" i="14"/>
  <c r="L415" i="14"/>
  <c r="Z414" i="14"/>
  <c r="R414" i="14"/>
  <c r="Q414" i="14"/>
  <c r="P414" i="14"/>
  <c r="O414" i="14"/>
  <c r="N414" i="14"/>
  <c r="M414" i="14"/>
  <c r="L414" i="14"/>
  <c r="Z413" i="14"/>
  <c r="AA413" i="14" s="1"/>
  <c r="R413" i="14"/>
  <c r="Q413" i="14"/>
  <c r="P413" i="14"/>
  <c r="O413" i="14"/>
  <c r="N413" i="14"/>
  <c r="M413" i="14"/>
  <c r="L413" i="14"/>
  <c r="Z412" i="14"/>
  <c r="R412" i="14"/>
  <c r="Q412" i="14"/>
  <c r="P412" i="14"/>
  <c r="O412" i="14"/>
  <c r="N412" i="14"/>
  <c r="M412" i="14"/>
  <c r="L412" i="14"/>
  <c r="Z411" i="14"/>
  <c r="R411" i="14"/>
  <c r="Q411" i="14"/>
  <c r="P411" i="14"/>
  <c r="O411" i="14"/>
  <c r="N411" i="14"/>
  <c r="M411" i="14"/>
  <c r="L411" i="14"/>
  <c r="Z410" i="14"/>
  <c r="R410" i="14"/>
  <c r="Q410" i="14"/>
  <c r="P410" i="14"/>
  <c r="O410" i="14"/>
  <c r="N410" i="14"/>
  <c r="M410" i="14"/>
  <c r="L410" i="14"/>
  <c r="Z409" i="14"/>
  <c r="AA409" i="14" s="1"/>
  <c r="R409" i="14"/>
  <c r="Q409" i="14"/>
  <c r="P409" i="14"/>
  <c r="O409" i="14"/>
  <c r="N409" i="14"/>
  <c r="M409" i="14"/>
  <c r="L409" i="14"/>
  <c r="Z408" i="14"/>
  <c r="R408" i="14"/>
  <c r="Q408" i="14"/>
  <c r="P408" i="14"/>
  <c r="O408" i="14"/>
  <c r="N408" i="14"/>
  <c r="M408" i="14"/>
  <c r="L408" i="14"/>
  <c r="Z407" i="14"/>
  <c r="R407" i="14"/>
  <c r="Q407" i="14"/>
  <c r="P407" i="14"/>
  <c r="O407" i="14"/>
  <c r="N407" i="14"/>
  <c r="M407" i="14"/>
  <c r="L407" i="14"/>
  <c r="Z406" i="14"/>
  <c r="R406" i="14"/>
  <c r="Q406" i="14"/>
  <c r="P406" i="14"/>
  <c r="O406" i="14"/>
  <c r="N406" i="14"/>
  <c r="M406" i="14"/>
  <c r="L406" i="14"/>
  <c r="Z405" i="14"/>
  <c r="R405" i="14"/>
  <c r="Q405" i="14"/>
  <c r="P405" i="14"/>
  <c r="O405" i="14"/>
  <c r="N405" i="14"/>
  <c r="M405" i="14"/>
  <c r="L405" i="14"/>
  <c r="Z404" i="14"/>
  <c r="R404" i="14"/>
  <c r="Q404" i="14"/>
  <c r="P404" i="14"/>
  <c r="O404" i="14"/>
  <c r="N404" i="14"/>
  <c r="M404" i="14"/>
  <c r="L404" i="14"/>
  <c r="Z403" i="14"/>
  <c r="AA403" i="14" s="1"/>
  <c r="AI403" i="14" s="1"/>
  <c r="R403" i="14"/>
  <c r="Q403" i="14"/>
  <c r="P403" i="14"/>
  <c r="O403" i="14"/>
  <c r="N403" i="14"/>
  <c r="M403" i="14"/>
  <c r="L403" i="14"/>
  <c r="Z402" i="14"/>
  <c r="R402" i="14"/>
  <c r="Q402" i="14"/>
  <c r="P402" i="14"/>
  <c r="O402" i="14"/>
  <c r="N402" i="14"/>
  <c r="M402" i="14"/>
  <c r="L402" i="14"/>
  <c r="Z401" i="14"/>
  <c r="AA401" i="14" s="1"/>
  <c r="AN401" i="14" s="1"/>
  <c r="R401" i="14"/>
  <c r="Q401" i="14"/>
  <c r="P401" i="14"/>
  <c r="O401" i="14"/>
  <c r="N401" i="14"/>
  <c r="M401" i="14"/>
  <c r="L401" i="14"/>
  <c r="Z400" i="14"/>
  <c r="R400" i="14"/>
  <c r="Q400" i="14"/>
  <c r="P400" i="14"/>
  <c r="O400" i="14"/>
  <c r="N400" i="14"/>
  <c r="M400" i="14"/>
  <c r="L400" i="14"/>
  <c r="Z399" i="14"/>
  <c r="R399" i="14"/>
  <c r="Q399" i="14"/>
  <c r="P399" i="14"/>
  <c r="O399" i="14"/>
  <c r="N399" i="14"/>
  <c r="M399" i="14"/>
  <c r="L399" i="14"/>
  <c r="Z398" i="14"/>
  <c r="R398" i="14"/>
  <c r="Q398" i="14"/>
  <c r="P398" i="14"/>
  <c r="O398" i="14"/>
  <c r="N398" i="14"/>
  <c r="M398" i="14"/>
  <c r="L398" i="14"/>
  <c r="Z397" i="14"/>
  <c r="AA397" i="14" s="1"/>
  <c r="R397" i="14"/>
  <c r="Q397" i="14"/>
  <c r="P397" i="14"/>
  <c r="O397" i="14"/>
  <c r="N397" i="14"/>
  <c r="M397" i="14"/>
  <c r="L397" i="14"/>
  <c r="Z396" i="14"/>
  <c r="AA396" i="14" s="1"/>
  <c r="R396" i="14"/>
  <c r="Q396" i="14"/>
  <c r="P396" i="14"/>
  <c r="O396" i="14"/>
  <c r="N396" i="14"/>
  <c r="M396" i="14"/>
  <c r="L396" i="14"/>
  <c r="Z395" i="14"/>
  <c r="R395" i="14"/>
  <c r="Q395" i="14"/>
  <c r="P395" i="14"/>
  <c r="O395" i="14"/>
  <c r="N395" i="14"/>
  <c r="M395" i="14"/>
  <c r="L395" i="14"/>
  <c r="Z394" i="14"/>
  <c r="R394" i="14"/>
  <c r="Q394" i="14"/>
  <c r="P394" i="14"/>
  <c r="O394" i="14"/>
  <c r="N394" i="14"/>
  <c r="M394" i="14"/>
  <c r="L394" i="14"/>
  <c r="Z393" i="14"/>
  <c r="AA393" i="14" s="1"/>
  <c r="R393" i="14"/>
  <c r="Q393" i="14"/>
  <c r="P393" i="14"/>
  <c r="O393" i="14"/>
  <c r="N393" i="14"/>
  <c r="M393" i="14"/>
  <c r="L393" i="14"/>
  <c r="Z392" i="14"/>
  <c r="AA392" i="14" s="1"/>
  <c r="R392" i="14"/>
  <c r="Q392" i="14"/>
  <c r="P392" i="14"/>
  <c r="O392" i="14"/>
  <c r="N392" i="14"/>
  <c r="M392" i="14"/>
  <c r="L392" i="14"/>
  <c r="Z391" i="14"/>
  <c r="R391" i="14"/>
  <c r="Q391" i="14"/>
  <c r="P391" i="14"/>
  <c r="O391" i="14"/>
  <c r="N391" i="14"/>
  <c r="M391" i="14"/>
  <c r="L391" i="14"/>
  <c r="Z390" i="14"/>
  <c r="R390" i="14"/>
  <c r="Q390" i="14"/>
  <c r="P390" i="14"/>
  <c r="O390" i="14"/>
  <c r="N390" i="14"/>
  <c r="M390" i="14"/>
  <c r="L390" i="14"/>
  <c r="Z389" i="14"/>
  <c r="AA389" i="14" s="1"/>
  <c r="AN389" i="14" s="1"/>
  <c r="R389" i="14"/>
  <c r="Q389" i="14"/>
  <c r="P389" i="14"/>
  <c r="O389" i="14"/>
  <c r="N389" i="14"/>
  <c r="M389" i="14"/>
  <c r="L389" i="14"/>
  <c r="Z388" i="14"/>
  <c r="R388" i="14"/>
  <c r="Q388" i="14"/>
  <c r="P388" i="14"/>
  <c r="O388" i="14"/>
  <c r="N388" i="14"/>
  <c r="M388" i="14"/>
  <c r="L388" i="14"/>
  <c r="Z387" i="14"/>
  <c r="R387" i="14"/>
  <c r="Q387" i="14"/>
  <c r="P387" i="14"/>
  <c r="O387" i="14"/>
  <c r="N387" i="14"/>
  <c r="M387" i="14"/>
  <c r="L387" i="14"/>
  <c r="Z386" i="14"/>
  <c r="R386" i="14"/>
  <c r="Q386" i="14"/>
  <c r="P386" i="14"/>
  <c r="O386" i="14"/>
  <c r="N386" i="14"/>
  <c r="M386" i="14"/>
  <c r="L386" i="14"/>
  <c r="Z385" i="14"/>
  <c r="AA385" i="14" s="1"/>
  <c r="AJ385" i="14" s="1"/>
  <c r="R385" i="14"/>
  <c r="Q385" i="14"/>
  <c r="P385" i="14"/>
  <c r="O385" i="14"/>
  <c r="N385" i="14"/>
  <c r="M385" i="14"/>
  <c r="L385" i="14"/>
  <c r="Z384" i="14"/>
  <c r="R384" i="14"/>
  <c r="Q384" i="14"/>
  <c r="P384" i="14"/>
  <c r="O384" i="14"/>
  <c r="N384" i="14"/>
  <c r="M384" i="14"/>
  <c r="L384" i="14"/>
  <c r="Z383" i="14"/>
  <c r="R383" i="14"/>
  <c r="Q383" i="14"/>
  <c r="P383" i="14"/>
  <c r="O383" i="14"/>
  <c r="N383" i="14"/>
  <c r="M383" i="14"/>
  <c r="L383" i="14"/>
  <c r="Z382" i="14"/>
  <c r="R382" i="14"/>
  <c r="Q382" i="14"/>
  <c r="P382" i="14"/>
  <c r="O382" i="14"/>
  <c r="N382" i="14"/>
  <c r="M382" i="14"/>
  <c r="L382" i="14"/>
  <c r="Z381" i="14"/>
  <c r="AA381" i="14" s="1"/>
  <c r="AJ381" i="14" s="1"/>
  <c r="R381" i="14"/>
  <c r="Q381" i="14"/>
  <c r="P381" i="14"/>
  <c r="O381" i="14"/>
  <c r="N381" i="14"/>
  <c r="M381" i="14"/>
  <c r="L381" i="14"/>
  <c r="Z380" i="14"/>
  <c r="R380" i="14"/>
  <c r="Q380" i="14"/>
  <c r="P380" i="14"/>
  <c r="O380" i="14"/>
  <c r="N380" i="14"/>
  <c r="M380" i="14"/>
  <c r="L380" i="14"/>
  <c r="Z379" i="14"/>
  <c r="R379" i="14"/>
  <c r="Q379" i="14"/>
  <c r="P379" i="14"/>
  <c r="O379" i="14"/>
  <c r="N379" i="14"/>
  <c r="M379" i="14"/>
  <c r="L379" i="14"/>
  <c r="Z378" i="14"/>
  <c r="R378" i="14"/>
  <c r="Q378" i="14"/>
  <c r="P378" i="14"/>
  <c r="O378" i="14"/>
  <c r="N378" i="14"/>
  <c r="M378" i="14"/>
  <c r="L378" i="14"/>
  <c r="Z377" i="14"/>
  <c r="AA377" i="14" s="1"/>
  <c r="AJ377" i="14" s="1"/>
  <c r="R377" i="14"/>
  <c r="Q377" i="14"/>
  <c r="P377" i="14"/>
  <c r="O377" i="14"/>
  <c r="N377" i="14"/>
  <c r="M377" i="14"/>
  <c r="L377" i="14"/>
  <c r="Z376" i="14"/>
  <c r="R376" i="14"/>
  <c r="Q376" i="14"/>
  <c r="P376" i="14"/>
  <c r="O376" i="14"/>
  <c r="N376" i="14"/>
  <c r="M376" i="14"/>
  <c r="L376" i="14"/>
  <c r="Z375" i="14"/>
  <c r="R375" i="14"/>
  <c r="Q375" i="14"/>
  <c r="P375" i="14"/>
  <c r="O375" i="14"/>
  <c r="N375" i="14"/>
  <c r="M375" i="14"/>
  <c r="L375" i="14"/>
  <c r="Z374" i="14"/>
  <c r="R374" i="14"/>
  <c r="Q374" i="14"/>
  <c r="P374" i="14"/>
  <c r="O374" i="14"/>
  <c r="N374" i="14"/>
  <c r="M374" i="14"/>
  <c r="L374" i="14"/>
  <c r="Z373" i="14"/>
  <c r="AA373" i="14" s="1"/>
  <c r="AJ373" i="14" s="1"/>
  <c r="R373" i="14"/>
  <c r="Q373" i="14"/>
  <c r="P373" i="14"/>
  <c r="O373" i="14"/>
  <c r="N373" i="14"/>
  <c r="M373" i="14"/>
  <c r="L373" i="14"/>
  <c r="Z372" i="14"/>
  <c r="AA372" i="14" s="1"/>
  <c r="R372" i="14"/>
  <c r="Q372" i="14"/>
  <c r="P372" i="14"/>
  <c r="O372" i="14"/>
  <c r="N372" i="14"/>
  <c r="M372" i="14"/>
  <c r="L372" i="14"/>
  <c r="Z371" i="14"/>
  <c r="AA371" i="14" s="1"/>
  <c r="AJ371" i="14" s="1"/>
  <c r="R371" i="14"/>
  <c r="Q371" i="14"/>
  <c r="P371" i="14"/>
  <c r="O371" i="14"/>
  <c r="N371" i="14"/>
  <c r="M371" i="14"/>
  <c r="L371" i="14"/>
  <c r="Z370" i="14"/>
  <c r="R370" i="14"/>
  <c r="Q370" i="14"/>
  <c r="P370" i="14"/>
  <c r="O370" i="14"/>
  <c r="N370" i="14"/>
  <c r="M370" i="14"/>
  <c r="L370" i="14"/>
  <c r="Z369" i="14"/>
  <c r="R369" i="14"/>
  <c r="Q369" i="14"/>
  <c r="P369" i="14"/>
  <c r="O369" i="14"/>
  <c r="N369" i="14"/>
  <c r="M369" i="14"/>
  <c r="L369" i="14"/>
  <c r="Z368" i="14"/>
  <c r="AA368" i="14" s="1"/>
  <c r="R368" i="14"/>
  <c r="Q368" i="14"/>
  <c r="P368" i="14"/>
  <c r="O368" i="14"/>
  <c r="N368" i="14"/>
  <c r="M368" i="14"/>
  <c r="L368" i="14"/>
  <c r="Z367" i="14"/>
  <c r="R367" i="14"/>
  <c r="Q367" i="14"/>
  <c r="P367" i="14"/>
  <c r="O367" i="14"/>
  <c r="N367" i="14"/>
  <c r="M367" i="14"/>
  <c r="L367" i="14"/>
  <c r="Z366" i="14"/>
  <c r="AA366" i="14" s="1"/>
  <c r="AL366" i="14" s="1"/>
  <c r="R366" i="14"/>
  <c r="Q366" i="14"/>
  <c r="P366" i="14"/>
  <c r="O366" i="14"/>
  <c r="N366" i="14"/>
  <c r="M366" i="14"/>
  <c r="L366" i="14"/>
  <c r="Z365" i="14"/>
  <c r="R365" i="14"/>
  <c r="Q365" i="14"/>
  <c r="P365" i="14"/>
  <c r="O365" i="14"/>
  <c r="N365" i="14"/>
  <c r="M365" i="14"/>
  <c r="L365" i="14"/>
  <c r="Z364" i="14"/>
  <c r="AA364" i="14" s="1"/>
  <c r="R364" i="14"/>
  <c r="Q364" i="14"/>
  <c r="P364" i="14"/>
  <c r="O364" i="14"/>
  <c r="N364" i="14"/>
  <c r="M364" i="14"/>
  <c r="L364" i="14"/>
  <c r="Z363" i="14"/>
  <c r="R363" i="14"/>
  <c r="Q363" i="14"/>
  <c r="P363" i="14"/>
  <c r="O363" i="14"/>
  <c r="N363" i="14"/>
  <c r="M363" i="14"/>
  <c r="L363" i="14"/>
  <c r="Z362" i="14"/>
  <c r="AA362" i="14" s="1"/>
  <c r="R362" i="14"/>
  <c r="Q362" i="14"/>
  <c r="P362" i="14"/>
  <c r="O362" i="14"/>
  <c r="N362" i="14"/>
  <c r="M362" i="14"/>
  <c r="L362" i="14"/>
  <c r="Z361" i="14"/>
  <c r="AA361" i="14" s="1"/>
  <c r="AI361" i="14" s="1"/>
  <c r="R361" i="14"/>
  <c r="Q361" i="14"/>
  <c r="P361" i="14"/>
  <c r="O361" i="14"/>
  <c r="N361" i="14"/>
  <c r="M361" i="14"/>
  <c r="L361" i="14"/>
  <c r="Z360" i="14"/>
  <c r="AA360" i="14" s="1"/>
  <c r="AK360" i="14" s="1"/>
  <c r="R360" i="14"/>
  <c r="Q360" i="14"/>
  <c r="P360" i="14"/>
  <c r="O360" i="14"/>
  <c r="N360" i="14"/>
  <c r="M360" i="14"/>
  <c r="L360" i="14"/>
  <c r="Z359" i="14"/>
  <c r="R359" i="14"/>
  <c r="Q359" i="14"/>
  <c r="P359" i="14"/>
  <c r="O359" i="14"/>
  <c r="N359" i="14"/>
  <c r="M359" i="14"/>
  <c r="L359" i="14"/>
  <c r="Z358" i="14"/>
  <c r="AA358" i="14" s="1"/>
  <c r="AO358" i="14" s="1"/>
  <c r="R358" i="14"/>
  <c r="Q358" i="14"/>
  <c r="P358" i="14"/>
  <c r="O358" i="14"/>
  <c r="N358" i="14"/>
  <c r="M358" i="14"/>
  <c r="L358" i="14"/>
  <c r="Z357" i="14"/>
  <c r="R357" i="14"/>
  <c r="Q357" i="14"/>
  <c r="P357" i="14"/>
  <c r="O357" i="14"/>
  <c r="N357" i="14"/>
  <c r="M357" i="14"/>
  <c r="L357" i="14"/>
  <c r="Z356" i="14"/>
  <c r="AA356" i="14" s="1"/>
  <c r="R356" i="14"/>
  <c r="Q356" i="14"/>
  <c r="P356" i="14"/>
  <c r="O356" i="14"/>
  <c r="N356" i="14"/>
  <c r="M356" i="14"/>
  <c r="L356" i="14"/>
  <c r="Z355" i="14"/>
  <c r="R355" i="14"/>
  <c r="Q355" i="14"/>
  <c r="P355" i="14"/>
  <c r="O355" i="14"/>
  <c r="N355" i="14"/>
  <c r="M355" i="14"/>
  <c r="L355" i="14"/>
  <c r="Z354" i="14"/>
  <c r="AA354" i="14" s="1"/>
  <c r="AL354" i="14" s="1"/>
  <c r="R354" i="14"/>
  <c r="Q354" i="14"/>
  <c r="P354" i="14"/>
  <c r="O354" i="14"/>
  <c r="N354" i="14"/>
  <c r="M354" i="14"/>
  <c r="L354" i="14"/>
  <c r="Z353" i="14"/>
  <c r="R353" i="14"/>
  <c r="Q353" i="14"/>
  <c r="P353" i="14"/>
  <c r="O353" i="14"/>
  <c r="N353" i="14"/>
  <c r="M353" i="14"/>
  <c r="L353" i="14"/>
  <c r="Z352" i="14"/>
  <c r="AA352" i="14" s="1"/>
  <c r="AK352" i="14" s="1"/>
  <c r="R352" i="14"/>
  <c r="Q352" i="14"/>
  <c r="P352" i="14"/>
  <c r="O352" i="14"/>
  <c r="N352" i="14"/>
  <c r="M352" i="14"/>
  <c r="L352" i="14"/>
  <c r="Z351" i="14"/>
  <c r="R351" i="14"/>
  <c r="Q351" i="14"/>
  <c r="P351" i="14"/>
  <c r="O351" i="14"/>
  <c r="N351" i="14"/>
  <c r="M351" i="14"/>
  <c r="L351" i="14"/>
  <c r="Z350" i="14"/>
  <c r="AA350" i="14" s="1"/>
  <c r="AO350" i="14" s="1"/>
  <c r="R350" i="14"/>
  <c r="Q350" i="14"/>
  <c r="P350" i="14"/>
  <c r="O350" i="14"/>
  <c r="N350" i="14"/>
  <c r="M350" i="14"/>
  <c r="L350" i="14"/>
  <c r="Z349" i="14"/>
  <c r="AA349" i="14" s="1"/>
  <c r="AI349" i="14" s="1"/>
  <c r="R349" i="14"/>
  <c r="Q349" i="14"/>
  <c r="P349" i="14"/>
  <c r="O349" i="14"/>
  <c r="N349" i="14"/>
  <c r="M349" i="14"/>
  <c r="L349" i="14"/>
  <c r="Z348" i="14"/>
  <c r="AA348" i="14" s="1"/>
  <c r="AK348" i="14" s="1"/>
  <c r="R348" i="14"/>
  <c r="Q348" i="14"/>
  <c r="P348" i="14"/>
  <c r="O348" i="14"/>
  <c r="N348" i="14"/>
  <c r="M348" i="14"/>
  <c r="L348" i="14"/>
  <c r="Z347" i="14"/>
  <c r="R347" i="14"/>
  <c r="Q347" i="14"/>
  <c r="P347" i="14"/>
  <c r="O347" i="14"/>
  <c r="N347" i="14"/>
  <c r="M347" i="14"/>
  <c r="L347" i="14"/>
  <c r="Z346" i="14"/>
  <c r="AA346" i="14" s="1"/>
  <c r="AL346" i="14" s="1"/>
  <c r="R346" i="14"/>
  <c r="Q346" i="14"/>
  <c r="P346" i="14"/>
  <c r="O346" i="14"/>
  <c r="N346" i="14"/>
  <c r="M346" i="14"/>
  <c r="L346" i="14"/>
  <c r="Z345" i="14"/>
  <c r="R345" i="14"/>
  <c r="Q345" i="14"/>
  <c r="P345" i="14"/>
  <c r="O345" i="14"/>
  <c r="N345" i="14"/>
  <c r="M345" i="14"/>
  <c r="L345" i="14"/>
  <c r="Z344" i="14"/>
  <c r="AA344" i="14" s="1"/>
  <c r="R344" i="14"/>
  <c r="Q344" i="14"/>
  <c r="P344" i="14"/>
  <c r="O344" i="14"/>
  <c r="N344" i="14"/>
  <c r="M344" i="14"/>
  <c r="L344" i="14"/>
  <c r="Z343" i="14"/>
  <c r="R343" i="14"/>
  <c r="Q343" i="14"/>
  <c r="P343" i="14"/>
  <c r="O343" i="14"/>
  <c r="N343" i="14"/>
  <c r="M343" i="14"/>
  <c r="L343" i="14"/>
  <c r="Z342" i="14"/>
  <c r="R342" i="14"/>
  <c r="Q342" i="14"/>
  <c r="P342" i="14"/>
  <c r="O342" i="14"/>
  <c r="N342" i="14"/>
  <c r="M342" i="14"/>
  <c r="L342" i="14"/>
  <c r="Z341" i="14"/>
  <c r="R341" i="14"/>
  <c r="Q341" i="14"/>
  <c r="P341" i="14"/>
  <c r="O341" i="14"/>
  <c r="N341" i="14"/>
  <c r="M341" i="14"/>
  <c r="L341" i="14"/>
  <c r="Z340" i="14"/>
  <c r="AA340" i="14" s="1"/>
  <c r="AL340" i="14" s="1"/>
  <c r="R340" i="14"/>
  <c r="Q340" i="14"/>
  <c r="P340" i="14"/>
  <c r="O340" i="14"/>
  <c r="N340" i="14"/>
  <c r="M340" i="14"/>
  <c r="L340" i="14"/>
  <c r="Z339" i="14"/>
  <c r="R339" i="14"/>
  <c r="Q339" i="14"/>
  <c r="P339" i="14"/>
  <c r="O339" i="14"/>
  <c r="N339" i="14"/>
  <c r="M339" i="14"/>
  <c r="L339" i="14"/>
  <c r="Z338" i="14"/>
  <c r="R338" i="14"/>
  <c r="Q338" i="14"/>
  <c r="P338" i="14"/>
  <c r="O338" i="14"/>
  <c r="N338" i="14"/>
  <c r="M338" i="14"/>
  <c r="L338" i="14"/>
  <c r="Z337" i="14"/>
  <c r="R337" i="14"/>
  <c r="Q337" i="14"/>
  <c r="P337" i="14"/>
  <c r="O337" i="14"/>
  <c r="N337" i="14"/>
  <c r="M337" i="14"/>
  <c r="L337" i="14"/>
  <c r="Z336" i="14"/>
  <c r="AA336" i="14" s="1"/>
  <c r="AL336" i="14" s="1"/>
  <c r="R336" i="14"/>
  <c r="Q336" i="14"/>
  <c r="P336" i="14"/>
  <c r="O336" i="14"/>
  <c r="N336" i="14"/>
  <c r="M336" i="14"/>
  <c r="L336" i="14"/>
  <c r="Z335" i="14"/>
  <c r="R335" i="14"/>
  <c r="Q335" i="14"/>
  <c r="P335" i="14"/>
  <c r="O335" i="14"/>
  <c r="N335" i="14"/>
  <c r="M335" i="14"/>
  <c r="L335" i="14"/>
  <c r="Z334" i="14"/>
  <c r="R334" i="14"/>
  <c r="Q334" i="14"/>
  <c r="P334" i="14"/>
  <c r="O334" i="14"/>
  <c r="N334" i="14"/>
  <c r="M334" i="14"/>
  <c r="L334" i="14"/>
  <c r="Z333" i="14"/>
  <c r="R333" i="14"/>
  <c r="Q333" i="14"/>
  <c r="P333" i="14"/>
  <c r="O333" i="14"/>
  <c r="N333" i="14"/>
  <c r="M333" i="14"/>
  <c r="L333" i="14"/>
  <c r="Z332" i="14"/>
  <c r="R332" i="14"/>
  <c r="Q332" i="14"/>
  <c r="P332" i="14"/>
  <c r="O332" i="14"/>
  <c r="N332" i="14"/>
  <c r="M332" i="14"/>
  <c r="L332" i="14"/>
  <c r="Z331" i="14"/>
  <c r="R331" i="14"/>
  <c r="Q331" i="14"/>
  <c r="P331" i="14"/>
  <c r="O331" i="14"/>
  <c r="N331" i="14"/>
  <c r="M331" i="14"/>
  <c r="L331" i="14"/>
  <c r="Z330" i="14"/>
  <c r="R330" i="14"/>
  <c r="Q330" i="14"/>
  <c r="P330" i="14"/>
  <c r="O330" i="14"/>
  <c r="N330" i="14"/>
  <c r="M330" i="14"/>
  <c r="L330" i="14"/>
  <c r="Z329" i="14"/>
  <c r="R329" i="14"/>
  <c r="Q329" i="14"/>
  <c r="P329" i="14"/>
  <c r="O329" i="14"/>
  <c r="N329" i="14"/>
  <c r="M329" i="14"/>
  <c r="L329" i="14"/>
  <c r="Z328" i="14"/>
  <c r="AA328" i="14" s="1"/>
  <c r="AK328" i="14" s="1"/>
  <c r="R328" i="14"/>
  <c r="Q328" i="14"/>
  <c r="P328" i="14"/>
  <c r="O328" i="14"/>
  <c r="N328" i="14"/>
  <c r="M328" i="14"/>
  <c r="L328" i="14"/>
  <c r="Z327" i="14"/>
  <c r="R327" i="14"/>
  <c r="Q327" i="14"/>
  <c r="P327" i="14"/>
  <c r="O327" i="14"/>
  <c r="N327" i="14"/>
  <c r="M327" i="14"/>
  <c r="L327" i="14"/>
  <c r="Z326" i="14"/>
  <c r="R326" i="14"/>
  <c r="Q326" i="14"/>
  <c r="P326" i="14"/>
  <c r="O326" i="14"/>
  <c r="N326" i="14"/>
  <c r="M326" i="14"/>
  <c r="L326" i="14"/>
  <c r="Z325" i="14"/>
  <c r="R325" i="14"/>
  <c r="Q325" i="14"/>
  <c r="P325" i="14"/>
  <c r="O325" i="14"/>
  <c r="N325" i="14"/>
  <c r="M325" i="14"/>
  <c r="L325" i="14"/>
  <c r="Z324" i="14"/>
  <c r="AA324" i="14" s="1"/>
  <c r="R324" i="14"/>
  <c r="Q324" i="14"/>
  <c r="P324" i="14"/>
  <c r="O324" i="14"/>
  <c r="N324" i="14"/>
  <c r="M324" i="14"/>
  <c r="L324" i="14"/>
  <c r="Z323" i="14"/>
  <c r="R323" i="14"/>
  <c r="Q323" i="14"/>
  <c r="P323" i="14"/>
  <c r="O323" i="14"/>
  <c r="N323" i="14"/>
  <c r="M323" i="14"/>
  <c r="L323" i="14"/>
  <c r="Z322" i="14"/>
  <c r="AA322" i="14" s="1"/>
  <c r="AL322" i="14" s="1"/>
  <c r="R322" i="14"/>
  <c r="Q322" i="14"/>
  <c r="P322" i="14"/>
  <c r="O322" i="14"/>
  <c r="N322" i="14"/>
  <c r="M322" i="14"/>
  <c r="L322" i="14"/>
  <c r="Z321" i="14"/>
  <c r="R321" i="14"/>
  <c r="Q321" i="14"/>
  <c r="P321" i="14"/>
  <c r="O321" i="14"/>
  <c r="N321" i="14"/>
  <c r="M321" i="14"/>
  <c r="L321" i="14"/>
  <c r="Z320" i="14"/>
  <c r="AA320" i="14" s="1"/>
  <c r="AJ320" i="14" s="1"/>
  <c r="R320" i="14"/>
  <c r="Q320" i="14"/>
  <c r="P320" i="14"/>
  <c r="O320" i="14"/>
  <c r="N320" i="14"/>
  <c r="M320" i="14"/>
  <c r="L320" i="14"/>
  <c r="Z319" i="14"/>
  <c r="R319" i="14"/>
  <c r="Q319" i="14"/>
  <c r="P319" i="14"/>
  <c r="O319" i="14"/>
  <c r="N319" i="14"/>
  <c r="M319" i="14"/>
  <c r="L319" i="14"/>
  <c r="Z318" i="14"/>
  <c r="AA318" i="14" s="1"/>
  <c r="AO318" i="14" s="1"/>
  <c r="R318" i="14"/>
  <c r="Q318" i="14"/>
  <c r="P318" i="14"/>
  <c r="O318" i="14"/>
  <c r="N318" i="14"/>
  <c r="M318" i="14"/>
  <c r="L318" i="14"/>
  <c r="Z317" i="14"/>
  <c r="R317" i="14"/>
  <c r="Q317" i="14"/>
  <c r="P317" i="14"/>
  <c r="O317" i="14"/>
  <c r="N317" i="14"/>
  <c r="M317" i="14"/>
  <c r="L317" i="14"/>
  <c r="Z316" i="14"/>
  <c r="AA316" i="14" s="1"/>
  <c r="AL316" i="14" s="1"/>
  <c r="R316" i="14"/>
  <c r="Q316" i="14"/>
  <c r="P316" i="14"/>
  <c r="O316" i="14"/>
  <c r="N316" i="14"/>
  <c r="M316" i="14"/>
  <c r="L316" i="14"/>
  <c r="Z315" i="14"/>
  <c r="R315" i="14"/>
  <c r="Q315" i="14"/>
  <c r="P315" i="14"/>
  <c r="O315" i="14"/>
  <c r="N315" i="14"/>
  <c r="M315" i="14"/>
  <c r="L315" i="14"/>
  <c r="Z314" i="14"/>
  <c r="AA314" i="14" s="1"/>
  <c r="AI314" i="14" s="1"/>
  <c r="R314" i="14"/>
  <c r="Q314" i="14"/>
  <c r="P314" i="14"/>
  <c r="O314" i="14"/>
  <c r="N314" i="14"/>
  <c r="M314" i="14"/>
  <c r="L314" i="14"/>
  <c r="Z313" i="14"/>
  <c r="R313" i="14"/>
  <c r="Q313" i="14"/>
  <c r="P313" i="14"/>
  <c r="O313" i="14"/>
  <c r="N313" i="14"/>
  <c r="M313" i="14"/>
  <c r="L313" i="14"/>
  <c r="Z312" i="14"/>
  <c r="AA312" i="14" s="1"/>
  <c r="AL312" i="14" s="1"/>
  <c r="R312" i="14"/>
  <c r="Q312" i="14"/>
  <c r="P312" i="14"/>
  <c r="O312" i="14"/>
  <c r="N312" i="14"/>
  <c r="M312" i="14"/>
  <c r="L312" i="14"/>
  <c r="Z311" i="14"/>
  <c r="R311" i="14"/>
  <c r="Q311" i="14"/>
  <c r="P311" i="14"/>
  <c r="O311" i="14"/>
  <c r="N311" i="14"/>
  <c r="M311" i="14"/>
  <c r="L311" i="14"/>
  <c r="Z310" i="14"/>
  <c r="AA310" i="14" s="1"/>
  <c r="AO310" i="14" s="1"/>
  <c r="R310" i="14"/>
  <c r="Q310" i="14"/>
  <c r="P310" i="14"/>
  <c r="O310" i="14"/>
  <c r="N310" i="14"/>
  <c r="M310" i="14"/>
  <c r="L310" i="14"/>
  <c r="Z309" i="14"/>
  <c r="R309" i="14"/>
  <c r="Q309" i="14"/>
  <c r="P309" i="14"/>
  <c r="O309" i="14"/>
  <c r="N309" i="14"/>
  <c r="M309" i="14"/>
  <c r="L309" i="14"/>
  <c r="Z308" i="14"/>
  <c r="AA308" i="14" s="1"/>
  <c r="AK308" i="14" s="1"/>
  <c r="R308" i="14"/>
  <c r="Q308" i="14"/>
  <c r="P308" i="14"/>
  <c r="O308" i="14"/>
  <c r="N308" i="14"/>
  <c r="M308" i="14"/>
  <c r="L308" i="14"/>
  <c r="Z307" i="14"/>
  <c r="R307" i="14"/>
  <c r="Q307" i="14"/>
  <c r="P307" i="14"/>
  <c r="O307" i="14"/>
  <c r="N307" i="14"/>
  <c r="M307" i="14"/>
  <c r="L307" i="14"/>
  <c r="Z306" i="14"/>
  <c r="AA306" i="14" s="1"/>
  <c r="AN306" i="14" s="1"/>
  <c r="R306" i="14"/>
  <c r="Q306" i="14"/>
  <c r="P306" i="14"/>
  <c r="O306" i="14"/>
  <c r="N306" i="14"/>
  <c r="M306" i="14"/>
  <c r="L306" i="14"/>
  <c r="Z305" i="14"/>
  <c r="AA305" i="14" s="1"/>
  <c r="AN305" i="14" s="1"/>
  <c r="R305" i="14"/>
  <c r="Q305" i="14"/>
  <c r="P305" i="14"/>
  <c r="O305" i="14"/>
  <c r="N305" i="14"/>
  <c r="M305" i="14"/>
  <c r="L305" i="14"/>
  <c r="Z304" i="14"/>
  <c r="R304" i="14"/>
  <c r="Q304" i="14"/>
  <c r="P304" i="14"/>
  <c r="O304" i="14"/>
  <c r="N304" i="14"/>
  <c r="M304" i="14"/>
  <c r="L304" i="14"/>
  <c r="Z303" i="14"/>
  <c r="R303" i="14"/>
  <c r="Q303" i="14"/>
  <c r="P303" i="14"/>
  <c r="O303" i="14"/>
  <c r="N303" i="14"/>
  <c r="M303" i="14"/>
  <c r="L303" i="14"/>
  <c r="Z302" i="14"/>
  <c r="AA302" i="14" s="1"/>
  <c r="AN302" i="14" s="1"/>
  <c r="R302" i="14"/>
  <c r="Q302" i="14"/>
  <c r="P302" i="14"/>
  <c r="O302" i="14"/>
  <c r="N302" i="14"/>
  <c r="M302" i="14"/>
  <c r="L302" i="14"/>
  <c r="Z301" i="14"/>
  <c r="R301" i="14"/>
  <c r="Q301" i="14"/>
  <c r="P301" i="14"/>
  <c r="O301" i="14"/>
  <c r="N301" i="14"/>
  <c r="M301" i="14"/>
  <c r="L301" i="14"/>
  <c r="Z300" i="14"/>
  <c r="AA300" i="14" s="1"/>
  <c r="AO300" i="14" s="1"/>
  <c r="R300" i="14"/>
  <c r="Q300" i="14"/>
  <c r="P300" i="14"/>
  <c r="O300" i="14"/>
  <c r="N300" i="14"/>
  <c r="M300" i="14"/>
  <c r="L300" i="14"/>
  <c r="Z299" i="14"/>
  <c r="R299" i="14"/>
  <c r="Q299" i="14"/>
  <c r="P299" i="14"/>
  <c r="O299" i="14"/>
  <c r="N299" i="14"/>
  <c r="M299" i="14"/>
  <c r="L299" i="14"/>
  <c r="Z298" i="14"/>
  <c r="AA298" i="14" s="1"/>
  <c r="AJ298" i="14" s="1"/>
  <c r="R298" i="14"/>
  <c r="Q298" i="14"/>
  <c r="P298" i="14"/>
  <c r="O298" i="14"/>
  <c r="N298" i="14"/>
  <c r="M298" i="14"/>
  <c r="L298" i="14"/>
  <c r="Z297" i="14"/>
  <c r="R297" i="14"/>
  <c r="Q297" i="14"/>
  <c r="P297" i="14"/>
  <c r="O297" i="14"/>
  <c r="N297" i="14"/>
  <c r="M297" i="14"/>
  <c r="L297" i="14"/>
  <c r="Z296" i="14"/>
  <c r="AA296" i="14" s="1"/>
  <c r="AO296" i="14" s="1"/>
  <c r="R296" i="14"/>
  <c r="Q296" i="14"/>
  <c r="P296" i="14"/>
  <c r="O296" i="14"/>
  <c r="N296" i="14"/>
  <c r="M296" i="14"/>
  <c r="L296" i="14"/>
  <c r="Z295" i="14"/>
  <c r="R295" i="14"/>
  <c r="Q295" i="14"/>
  <c r="P295" i="14"/>
  <c r="O295" i="14"/>
  <c r="N295" i="14"/>
  <c r="M295" i="14"/>
  <c r="L295" i="14"/>
  <c r="Z294" i="14"/>
  <c r="AA294" i="14" s="1"/>
  <c r="AN294" i="14" s="1"/>
  <c r="R294" i="14"/>
  <c r="Q294" i="14"/>
  <c r="P294" i="14"/>
  <c r="O294" i="14"/>
  <c r="N294" i="14"/>
  <c r="M294" i="14"/>
  <c r="L294" i="14"/>
  <c r="Z293" i="14"/>
  <c r="R293" i="14"/>
  <c r="Q293" i="14"/>
  <c r="P293" i="14"/>
  <c r="O293" i="14"/>
  <c r="N293" i="14"/>
  <c r="M293" i="14"/>
  <c r="L293" i="14"/>
  <c r="Z292" i="14"/>
  <c r="R292" i="14"/>
  <c r="Q292" i="14"/>
  <c r="P292" i="14"/>
  <c r="O292" i="14"/>
  <c r="N292" i="14"/>
  <c r="M292" i="14"/>
  <c r="L292" i="14"/>
  <c r="Z291" i="14"/>
  <c r="R291" i="14"/>
  <c r="Q291" i="14"/>
  <c r="P291" i="14"/>
  <c r="O291" i="14"/>
  <c r="N291" i="14"/>
  <c r="M291" i="14"/>
  <c r="L291" i="14"/>
  <c r="Z290" i="14"/>
  <c r="R290" i="14"/>
  <c r="Q290" i="14"/>
  <c r="P290" i="14"/>
  <c r="O290" i="14"/>
  <c r="N290" i="14"/>
  <c r="M290" i="14"/>
  <c r="L290" i="14"/>
  <c r="Z289" i="14"/>
  <c r="R289" i="14"/>
  <c r="Q289" i="14"/>
  <c r="P289" i="14"/>
  <c r="O289" i="14"/>
  <c r="N289" i="14"/>
  <c r="M289" i="14"/>
  <c r="L289" i="14"/>
  <c r="Z288" i="14"/>
  <c r="AA288" i="14" s="1"/>
  <c r="R288" i="14"/>
  <c r="Q288" i="14"/>
  <c r="P288" i="14"/>
  <c r="O288" i="14"/>
  <c r="N288" i="14"/>
  <c r="M288" i="14"/>
  <c r="L288" i="14"/>
  <c r="Z287" i="14"/>
  <c r="R287" i="14"/>
  <c r="Q287" i="14"/>
  <c r="P287" i="14"/>
  <c r="O287" i="14"/>
  <c r="N287" i="14"/>
  <c r="M287" i="14"/>
  <c r="L287" i="14"/>
  <c r="Z286" i="14"/>
  <c r="R286" i="14"/>
  <c r="Q286" i="14"/>
  <c r="P286" i="14"/>
  <c r="O286" i="14"/>
  <c r="N286" i="14"/>
  <c r="M286" i="14"/>
  <c r="L286" i="14"/>
  <c r="Z285" i="14"/>
  <c r="R285" i="14"/>
  <c r="Q285" i="14"/>
  <c r="P285" i="14"/>
  <c r="O285" i="14"/>
  <c r="N285" i="14"/>
  <c r="M285" i="14"/>
  <c r="L285" i="14"/>
  <c r="Z284" i="14"/>
  <c r="R284" i="14"/>
  <c r="Q284" i="14"/>
  <c r="P284" i="14"/>
  <c r="O284" i="14"/>
  <c r="N284" i="14"/>
  <c r="M284" i="14"/>
  <c r="L284" i="14"/>
  <c r="Z283" i="14"/>
  <c r="R283" i="14"/>
  <c r="Q283" i="14"/>
  <c r="P283" i="14"/>
  <c r="O283" i="14"/>
  <c r="N283" i="14"/>
  <c r="M283" i="14"/>
  <c r="L283" i="14"/>
  <c r="Z282" i="14"/>
  <c r="R282" i="14"/>
  <c r="Q282" i="14"/>
  <c r="P282" i="14"/>
  <c r="O282" i="14"/>
  <c r="N282" i="14"/>
  <c r="M282" i="14"/>
  <c r="L282" i="14"/>
  <c r="Z281" i="14"/>
  <c r="R281" i="14"/>
  <c r="Q281" i="14"/>
  <c r="P281" i="14"/>
  <c r="O281" i="14"/>
  <c r="N281" i="14"/>
  <c r="M281" i="14"/>
  <c r="L281" i="14"/>
  <c r="Z280" i="14"/>
  <c r="R280" i="14"/>
  <c r="Q280" i="14"/>
  <c r="P280" i="14"/>
  <c r="O280" i="14"/>
  <c r="N280" i="14"/>
  <c r="M280" i="14"/>
  <c r="L280" i="14"/>
  <c r="Z279" i="14"/>
  <c r="R279" i="14"/>
  <c r="Q279" i="14"/>
  <c r="P279" i="14"/>
  <c r="O279" i="14"/>
  <c r="N279" i="14"/>
  <c r="M279" i="14"/>
  <c r="L279" i="14"/>
  <c r="Z278" i="14"/>
  <c r="R278" i="14"/>
  <c r="Q278" i="14"/>
  <c r="P278" i="14"/>
  <c r="O278" i="14"/>
  <c r="N278" i="14"/>
  <c r="M278" i="14"/>
  <c r="L278" i="14"/>
  <c r="Z277" i="14"/>
  <c r="R277" i="14"/>
  <c r="Q277" i="14"/>
  <c r="P277" i="14"/>
  <c r="O277" i="14"/>
  <c r="N277" i="14"/>
  <c r="M277" i="14"/>
  <c r="L277" i="14"/>
  <c r="Z276" i="14"/>
  <c r="R276" i="14"/>
  <c r="Q276" i="14"/>
  <c r="P276" i="14"/>
  <c r="O276" i="14"/>
  <c r="N276" i="14"/>
  <c r="M276" i="14"/>
  <c r="L276" i="14"/>
  <c r="Z275" i="14"/>
  <c r="R275" i="14"/>
  <c r="Q275" i="14"/>
  <c r="P275" i="14"/>
  <c r="O275" i="14"/>
  <c r="N275" i="14"/>
  <c r="M275" i="14"/>
  <c r="L275" i="14"/>
  <c r="Z274" i="14"/>
  <c r="R274" i="14"/>
  <c r="Q274" i="14"/>
  <c r="P274" i="14"/>
  <c r="O274" i="14"/>
  <c r="N274" i="14"/>
  <c r="M274" i="14"/>
  <c r="L274" i="14"/>
  <c r="Z273" i="14"/>
  <c r="R273" i="14"/>
  <c r="Q273" i="14"/>
  <c r="P273" i="14"/>
  <c r="O273" i="14"/>
  <c r="N273" i="14"/>
  <c r="M273" i="14"/>
  <c r="L273" i="14"/>
  <c r="Z272" i="14"/>
  <c r="R272" i="14"/>
  <c r="Q272" i="14"/>
  <c r="P272" i="14"/>
  <c r="O272" i="14"/>
  <c r="N272" i="14"/>
  <c r="M272" i="14"/>
  <c r="L272" i="14"/>
  <c r="Z271" i="14"/>
  <c r="R271" i="14"/>
  <c r="Q271" i="14"/>
  <c r="P271" i="14"/>
  <c r="O271" i="14"/>
  <c r="N271" i="14"/>
  <c r="M271" i="14"/>
  <c r="L271" i="14"/>
  <c r="Z270" i="14"/>
  <c r="R270" i="14"/>
  <c r="Q270" i="14"/>
  <c r="P270" i="14"/>
  <c r="O270" i="14"/>
  <c r="N270" i="14"/>
  <c r="M270" i="14"/>
  <c r="L270" i="14"/>
  <c r="Z269" i="14"/>
  <c r="R269" i="14"/>
  <c r="Q269" i="14"/>
  <c r="P269" i="14"/>
  <c r="O269" i="14"/>
  <c r="N269" i="14"/>
  <c r="M269" i="14"/>
  <c r="L269" i="14"/>
  <c r="Z268" i="14"/>
  <c r="R268" i="14"/>
  <c r="Q268" i="14"/>
  <c r="P268" i="14"/>
  <c r="O268" i="14"/>
  <c r="N268" i="14"/>
  <c r="M268" i="14"/>
  <c r="L268" i="14"/>
  <c r="Z267" i="14"/>
  <c r="R267" i="14"/>
  <c r="Q267" i="14"/>
  <c r="P267" i="14"/>
  <c r="O267" i="14"/>
  <c r="N267" i="14"/>
  <c r="M267" i="14"/>
  <c r="L267" i="14"/>
  <c r="Z266" i="14"/>
  <c r="R266" i="14"/>
  <c r="Q266" i="14"/>
  <c r="P266" i="14"/>
  <c r="O266" i="14"/>
  <c r="N266" i="14"/>
  <c r="M266" i="14"/>
  <c r="L266" i="14"/>
  <c r="Z265" i="14"/>
  <c r="R265" i="14"/>
  <c r="Q265" i="14"/>
  <c r="P265" i="14"/>
  <c r="O265" i="14"/>
  <c r="N265" i="14"/>
  <c r="M265" i="14"/>
  <c r="L265" i="14"/>
  <c r="Z264" i="14"/>
  <c r="R264" i="14"/>
  <c r="Q264" i="14"/>
  <c r="P264" i="14"/>
  <c r="O264" i="14"/>
  <c r="N264" i="14"/>
  <c r="M264" i="14"/>
  <c r="L264" i="14"/>
  <c r="Z263" i="14"/>
  <c r="R263" i="14"/>
  <c r="Q263" i="14"/>
  <c r="P263" i="14"/>
  <c r="O263" i="14"/>
  <c r="N263" i="14"/>
  <c r="M263" i="14"/>
  <c r="L263" i="14"/>
  <c r="Z262" i="14"/>
  <c r="R262" i="14"/>
  <c r="Q262" i="14"/>
  <c r="P262" i="14"/>
  <c r="O262" i="14"/>
  <c r="N262" i="14"/>
  <c r="M262" i="14"/>
  <c r="L262" i="14"/>
  <c r="Z261" i="14"/>
  <c r="R261" i="14"/>
  <c r="Q261" i="14"/>
  <c r="P261" i="14"/>
  <c r="O261" i="14"/>
  <c r="N261" i="14"/>
  <c r="M261" i="14"/>
  <c r="L261" i="14"/>
  <c r="Z260" i="14"/>
  <c r="R260" i="14"/>
  <c r="Q260" i="14"/>
  <c r="P260" i="14"/>
  <c r="O260" i="14"/>
  <c r="N260" i="14"/>
  <c r="M260" i="14"/>
  <c r="L260" i="14"/>
  <c r="Z259" i="14"/>
  <c r="R259" i="14"/>
  <c r="Q259" i="14"/>
  <c r="P259" i="14"/>
  <c r="O259" i="14"/>
  <c r="N259" i="14"/>
  <c r="M259" i="14"/>
  <c r="L259" i="14"/>
  <c r="Z258" i="14"/>
  <c r="R258" i="14"/>
  <c r="Q258" i="14"/>
  <c r="P258" i="14"/>
  <c r="O258" i="14"/>
  <c r="N258" i="14"/>
  <c r="M258" i="14"/>
  <c r="L258" i="14"/>
  <c r="Z257" i="14"/>
  <c r="R257" i="14"/>
  <c r="Q257" i="14"/>
  <c r="P257" i="14"/>
  <c r="O257" i="14"/>
  <c r="N257" i="14"/>
  <c r="M257" i="14"/>
  <c r="L257" i="14"/>
  <c r="Z256" i="14"/>
  <c r="R256" i="14"/>
  <c r="Q256" i="14"/>
  <c r="P256" i="14"/>
  <c r="O256" i="14"/>
  <c r="N256" i="14"/>
  <c r="M256" i="14"/>
  <c r="L256" i="14"/>
  <c r="Z255" i="14"/>
  <c r="R255" i="14"/>
  <c r="Q255" i="14"/>
  <c r="P255" i="14"/>
  <c r="O255" i="14"/>
  <c r="N255" i="14"/>
  <c r="M255" i="14"/>
  <c r="L255" i="14"/>
  <c r="Z254" i="14"/>
  <c r="R254" i="14"/>
  <c r="Q254" i="14"/>
  <c r="P254" i="14"/>
  <c r="O254" i="14"/>
  <c r="N254" i="14"/>
  <c r="M254" i="14"/>
  <c r="L254" i="14"/>
  <c r="Z253" i="14"/>
  <c r="R253" i="14"/>
  <c r="Q253" i="14"/>
  <c r="P253" i="14"/>
  <c r="O253" i="14"/>
  <c r="N253" i="14"/>
  <c r="M253" i="14"/>
  <c r="L253" i="14"/>
  <c r="Z252" i="14"/>
  <c r="R252" i="14"/>
  <c r="Q252" i="14"/>
  <c r="P252" i="14"/>
  <c r="O252" i="14"/>
  <c r="N252" i="14"/>
  <c r="M252" i="14"/>
  <c r="L252" i="14"/>
  <c r="Z251" i="14"/>
  <c r="R251" i="14"/>
  <c r="Q251" i="14"/>
  <c r="P251" i="14"/>
  <c r="O251" i="14"/>
  <c r="N251" i="14"/>
  <c r="M251" i="14"/>
  <c r="L251" i="14"/>
  <c r="Z250" i="14"/>
  <c r="R250" i="14"/>
  <c r="Q250" i="14"/>
  <c r="P250" i="14"/>
  <c r="O250" i="14"/>
  <c r="N250" i="14"/>
  <c r="M250" i="14"/>
  <c r="L250" i="14"/>
  <c r="Z249" i="14"/>
  <c r="R249" i="14"/>
  <c r="Q249" i="14"/>
  <c r="P249" i="14"/>
  <c r="O249" i="14"/>
  <c r="N249" i="14"/>
  <c r="M249" i="14"/>
  <c r="L249" i="14"/>
  <c r="Z248" i="14"/>
  <c r="AA248" i="14" s="1"/>
  <c r="R248" i="14"/>
  <c r="Q248" i="14"/>
  <c r="P248" i="14"/>
  <c r="O248" i="14"/>
  <c r="N248" i="14"/>
  <c r="M248" i="14"/>
  <c r="L248" i="14"/>
  <c r="Z247" i="14"/>
  <c r="R247" i="14"/>
  <c r="Q247" i="14"/>
  <c r="P247" i="14"/>
  <c r="O247" i="14"/>
  <c r="N247" i="14"/>
  <c r="M247" i="14"/>
  <c r="L247" i="14"/>
  <c r="Z246" i="14"/>
  <c r="R246" i="14"/>
  <c r="Q246" i="14"/>
  <c r="P246" i="14"/>
  <c r="O246" i="14"/>
  <c r="N246" i="14"/>
  <c r="M246" i="14"/>
  <c r="L246" i="14"/>
  <c r="Z245" i="14"/>
  <c r="R245" i="14"/>
  <c r="Q245" i="14"/>
  <c r="P245" i="14"/>
  <c r="O245" i="14"/>
  <c r="N245" i="14"/>
  <c r="M245" i="14"/>
  <c r="L245" i="14"/>
  <c r="Z244" i="14"/>
  <c r="R244" i="14"/>
  <c r="Q244" i="14"/>
  <c r="P244" i="14"/>
  <c r="O244" i="14"/>
  <c r="N244" i="14"/>
  <c r="M244" i="14"/>
  <c r="L244" i="14"/>
  <c r="Z243" i="14"/>
  <c r="R243" i="14"/>
  <c r="Q243" i="14"/>
  <c r="P243" i="14"/>
  <c r="O243" i="14"/>
  <c r="N243" i="14"/>
  <c r="M243" i="14"/>
  <c r="L243" i="14"/>
  <c r="Z242" i="14"/>
  <c r="R242" i="14"/>
  <c r="Q242" i="14"/>
  <c r="P242" i="14"/>
  <c r="O242" i="14"/>
  <c r="N242" i="14"/>
  <c r="M242" i="14"/>
  <c r="L242" i="14"/>
  <c r="Z241" i="14"/>
  <c r="R241" i="14"/>
  <c r="Q241" i="14"/>
  <c r="P241" i="14"/>
  <c r="O241" i="14"/>
  <c r="N241" i="14"/>
  <c r="M241" i="14"/>
  <c r="L241" i="14"/>
  <c r="Z240" i="14"/>
  <c r="AA240" i="14" s="1"/>
  <c r="AL240" i="14" s="1"/>
  <c r="R240" i="14"/>
  <c r="Q240" i="14"/>
  <c r="P240" i="14"/>
  <c r="O240" i="14"/>
  <c r="N240" i="14"/>
  <c r="M240" i="14"/>
  <c r="L240" i="14"/>
  <c r="Z239" i="14"/>
  <c r="R239" i="14"/>
  <c r="Q239" i="14"/>
  <c r="P239" i="14"/>
  <c r="O239" i="14"/>
  <c r="N239" i="14"/>
  <c r="M239" i="14"/>
  <c r="L239" i="14"/>
  <c r="Z238" i="14"/>
  <c r="R238" i="14"/>
  <c r="Q238" i="14"/>
  <c r="P238" i="14"/>
  <c r="O238" i="14"/>
  <c r="N238" i="14"/>
  <c r="M238" i="14"/>
  <c r="L238" i="14"/>
  <c r="Z237" i="14"/>
  <c r="R237" i="14"/>
  <c r="Q237" i="14"/>
  <c r="P237" i="14"/>
  <c r="O237" i="14"/>
  <c r="N237" i="14"/>
  <c r="M237" i="14"/>
  <c r="L237" i="14"/>
  <c r="Z236" i="14"/>
  <c r="R236" i="14"/>
  <c r="Q236" i="14"/>
  <c r="P236" i="14"/>
  <c r="O236" i="14"/>
  <c r="N236" i="14"/>
  <c r="M236" i="14"/>
  <c r="L236" i="14"/>
  <c r="Z235" i="14"/>
  <c r="R235" i="14"/>
  <c r="Q235" i="14"/>
  <c r="P235" i="14"/>
  <c r="O235" i="14"/>
  <c r="N235" i="14"/>
  <c r="M235" i="14"/>
  <c r="L235" i="14"/>
  <c r="Z234" i="14"/>
  <c r="R234" i="14"/>
  <c r="Q234" i="14"/>
  <c r="P234" i="14"/>
  <c r="O234" i="14"/>
  <c r="N234" i="14"/>
  <c r="M234" i="14"/>
  <c r="L234" i="14"/>
  <c r="Z233" i="14"/>
  <c r="R233" i="14"/>
  <c r="Q233" i="14"/>
  <c r="P233" i="14"/>
  <c r="O233" i="14"/>
  <c r="N233" i="14"/>
  <c r="M233" i="14"/>
  <c r="L233" i="14"/>
  <c r="Z232" i="14"/>
  <c r="AA232" i="14" s="1"/>
  <c r="AL232" i="14" s="1"/>
  <c r="R232" i="14"/>
  <c r="Q232" i="14"/>
  <c r="P232" i="14"/>
  <c r="O232" i="14"/>
  <c r="N232" i="14"/>
  <c r="M232" i="14"/>
  <c r="L232" i="14"/>
  <c r="Z231" i="14"/>
  <c r="R231" i="14"/>
  <c r="Q231" i="14"/>
  <c r="P231" i="14"/>
  <c r="O231" i="14"/>
  <c r="N231" i="14"/>
  <c r="M231" i="14"/>
  <c r="L231" i="14"/>
  <c r="Z230" i="14"/>
  <c r="R230" i="14"/>
  <c r="Q230" i="14"/>
  <c r="P230" i="14"/>
  <c r="O230" i="14"/>
  <c r="N230" i="14"/>
  <c r="M230" i="14"/>
  <c r="L230" i="14"/>
  <c r="Z229" i="14"/>
  <c r="R229" i="14"/>
  <c r="Q229" i="14"/>
  <c r="P229" i="14"/>
  <c r="O229" i="14"/>
  <c r="N229" i="14"/>
  <c r="M229" i="14"/>
  <c r="L229" i="14"/>
  <c r="Z228" i="14"/>
  <c r="R228" i="14"/>
  <c r="Q228" i="14"/>
  <c r="P228" i="14"/>
  <c r="O228" i="14"/>
  <c r="N228" i="14"/>
  <c r="M228" i="14"/>
  <c r="L228" i="14"/>
  <c r="Z227" i="14"/>
  <c r="R227" i="14"/>
  <c r="Q227" i="14"/>
  <c r="P227" i="14"/>
  <c r="O227" i="14"/>
  <c r="N227" i="14"/>
  <c r="M227" i="14"/>
  <c r="L227" i="14"/>
  <c r="Z226" i="14"/>
  <c r="R226" i="14"/>
  <c r="Q226" i="14"/>
  <c r="P226" i="14"/>
  <c r="O226" i="14"/>
  <c r="N226" i="14"/>
  <c r="M226" i="14"/>
  <c r="L226" i="14"/>
  <c r="Z225" i="14"/>
  <c r="R225" i="14"/>
  <c r="Q225" i="14"/>
  <c r="P225" i="14"/>
  <c r="O225" i="14"/>
  <c r="N225" i="14"/>
  <c r="M225" i="14"/>
  <c r="L225" i="14"/>
  <c r="Z224" i="14"/>
  <c r="R224" i="14"/>
  <c r="Q224" i="14"/>
  <c r="P224" i="14"/>
  <c r="O224" i="14"/>
  <c r="N224" i="14"/>
  <c r="M224" i="14"/>
  <c r="L224" i="14"/>
  <c r="Z223" i="14"/>
  <c r="AA223" i="14" s="1"/>
  <c r="AM223" i="14" s="1"/>
  <c r="R223" i="14"/>
  <c r="Q223" i="14"/>
  <c r="P223" i="14"/>
  <c r="O223" i="14"/>
  <c r="N223" i="14"/>
  <c r="M223" i="14"/>
  <c r="L223" i="14"/>
  <c r="Z222" i="14"/>
  <c r="R222" i="14"/>
  <c r="Q222" i="14"/>
  <c r="P222" i="14"/>
  <c r="O222" i="14"/>
  <c r="N222" i="14"/>
  <c r="M222" i="14"/>
  <c r="L222" i="14"/>
  <c r="Z221" i="14"/>
  <c r="R221" i="14"/>
  <c r="Q221" i="14"/>
  <c r="P221" i="14"/>
  <c r="O221" i="14"/>
  <c r="N221" i="14"/>
  <c r="M221" i="14"/>
  <c r="L221" i="14"/>
  <c r="Z220" i="14"/>
  <c r="AA220" i="14" s="1"/>
  <c r="R220" i="14"/>
  <c r="Q220" i="14"/>
  <c r="P220" i="14"/>
  <c r="O220" i="14"/>
  <c r="N220" i="14"/>
  <c r="M220" i="14"/>
  <c r="L220" i="14"/>
  <c r="Z219" i="14"/>
  <c r="AA219" i="14" s="1"/>
  <c r="R219" i="14"/>
  <c r="Q219" i="14"/>
  <c r="P219" i="14"/>
  <c r="O219" i="14"/>
  <c r="N219" i="14"/>
  <c r="M219" i="14"/>
  <c r="L219" i="14"/>
  <c r="Z218" i="14"/>
  <c r="R218" i="14"/>
  <c r="Q218" i="14"/>
  <c r="P218" i="14"/>
  <c r="O218" i="14"/>
  <c r="N218" i="14"/>
  <c r="M218" i="14"/>
  <c r="L218" i="14"/>
  <c r="Z217" i="14"/>
  <c r="R217" i="14"/>
  <c r="Q217" i="14"/>
  <c r="P217" i="14"/>
  <c r="O217" i="14"/>
  <c r="N217" i="14"/>
  <c r="M217" i="14"/>
  <c r="L217" i="14"/>
  <c r="Z216" i="14"/>
  <c r="R216" i="14"/>
  <c r="Q216" i="14"/>
  <c r="P216" i="14"/>
  <c r="O216" i="14"/>
  <c r="N216" i="14"/>
  <c r="M216" i="14"/>
  <c r="L216" i="14"/>
  <c r="Z215" i="14"/>
  <c r="R215" i="14"/>
  <c r="Q215" i="14"/>
  <c r="P215" i="14"/>
  <c r="O215" i="14"/>
  <c r="N215" i="14"/>
  <c r="M215" i="14"/>
  <c r="L215" i="14"/>
  <c r="Z214" i="14"/>
  <c r="R214" i="14"/>
  <c r="Q214" i="14"/>
  <c r="P214" i="14"/>
  <c r="O214" i="14"/>
  <c r="N214" i="14"/>
  <c r="M214" i="14"/>
  <c r="L214" i="14"/>
  <c r="Z213" i="14"/>
  <c r="R213" i="14"/>
  <c r="Q213" i="14"/>
  <c r="P213" i="14"/>
  <c r="O213" i="14"/>
  <c r="N213" i="14"/>
  <c r="M213" i="14"/>
  <c r="L213" i="14"/>
  <c r="Z212" i="14"/>
  <c r="R212" i="14"/>
  <c r="Q212" i="14"/>
  <c r="P212" i="14"/>
  <c r="O212" i="14"/>
  <c r="N212" i="14"/>
  <c r="M212" i="14"/>
  <c r="L212" i="14"/>
  <c r="Z211" i="14"/>
  <c r="R211" i="14"/>
  <c r="Q211" i="14"/>
  <c r="P211" i="14"/>
  <c r="O211" i="14"/>
  <c r="N211" i="14"/>
  <c r="M211" i="14"/>
  <c r="L211" i="14"/>
  <c r="Z210" i="14"/>
  <c r="R210" i="14"/>
  <c r="Q210" i="14"/>
  <c r="P210" i="14"/>
  <c r="O210" i="14"/>
  <c r="N210" i="14"/>
  <c r="M210" i="14"/>
  <c r="L210" i="14"/>
  <c r="Z209" i="14"/>
  <c r="R209" i="14"/>
  <c r="Q209" i="14"/>
  <c r="P209" i="14"/>
  <c r="O209" i="14"/>
  <c r="N209" i="14"/>
  <c r="M209" i="14"/>
  <c r="L209" i="14"/>
  <c r="Z208" i="14"/>
  <c r="R208" i="14"/>
  <c r="Q208" i="14"/>
  <c r="P208" i="14"/>
  <c r="O208" i="14"/>
  <c r="N208" i="14"/>
  <c r="M208" i="14"/>
  <c r="L208" i="14"/>
  <c r="Z207" i="14"/>
  <c r="R207" i="14"/>
  <c r="Q207" i="14"/>
  <c r="P207" i="14"/>
  <c r="O207" i="14"/>
  <c r="N207" i="14"/>
  <c r="M207" i="14"/>
  <c r="L207" i="14"/>
  <c r="Z206" i="14"/>
  <c r="R206" i="14"/>
  <c r="Q206" i="14"/>
  <c r="P206" i="14"/>
  <c r="O206" i="14"/>
  <c r="N206" i="14"/>
  <c r="M206" i="14"/>
  <c r="L206" i="14"/>
  <c r="Z205" i="14"/>
  <c r="R205" i="14"/>
  <c r="Q205" i="14"/>
  <c r="P205" i="14"/>
  <c r="O205" i="14"/>
  <c r="N205" i="14"/>
  <c r="M205" i="14"/>
  <c r="L205" i="14"/>
  <c r="Z204" i="14"/>
  <c r="AA204" i="14" s="1"/>
  <c r="AI204" i="14" s="1"/>
  <c r="R204" i="14"/>
  <c r="Q204" i="14"/>
  <c r="P204" i="14"/>
  <c r="O204" i="14"/>
  <c r="N204" i="14"/>
  <c r="M204" i="14"/>
  <c r="L204" i="14"/>
  <c r="Z203" i="14"/>
  <c r="AA203" i="14" s="1"/>
  <c r="R203" i="14"/>
  <c r="Q203" i="14"/>
  <c r="P203" i="14"/>
  <c r="O203" i="14"/>
  <c r="N203" i="14"/>
  <c r="M203" i="14"/>
  <c r="L203" i="14"/>
  <c r="Z202" i="14"/>
  <c r="R202" i="14"/>
  <c r="Q202" i="14"/>
  <c r="P202" i="14"/>
  <c r="O202" i="14"/>
  <c r="N202" i="14"/>
  <c r="M202" i="14"/>
  <c r="L202" i="14"/>
  <c r="Z201" i="14"/>
  <c r="AA201" i="14" s="1"/>
  <c r="R201" i="14"/>
  <c r="Q201" i="14"/>
  <c r="P201" i="14"/>
  <c r="O201" i="14"/>
  <c r="N201" i="14"/>
  <c r="M201" i="14"/>
  <c r="L201" i="14"/>
  <c r="Z200" i="14"/>
  <c r="R200" i="14"/>
  <c r="Q200" i="14"/>
  <c r="P200" i="14"/>
  <c r="O200" i="14"/>
  <c r="N200" i="14"/>
  <c r="M200" i="14"/>
  <c r="L200" i="14"/>
  <c r="Z199" i="14"/>
  <c r="AA199" i="14" s="1"/>
  <c r="R199" i="14"/>
  <c r="Q199" i="14"/>
  <c r="P199" i="14"/>
  <c r="O199" i="14"/>
  <c r="N199" i="14"/>
  <c r="M199" i="14"/>
  <c r="L199" i="14"/>
  <c r="Z198" i="14"/>
  <c r="R198" i="14"/>
  <c r="Q198" i="14"/>
  <c r="P198" i="14"/>
  <c r="O198" i="14"/>
  <c r="N198" i="14"/>
  <c r="M198" i="14"/>
  <c r="L198" i="14"/>
  <c r="Z197" i="14"/>
  <c r="R197" i="14"/>
  <c r="Q197" i="14"/>
  <c r="P197" i="14"/>
  <c r="O197" i="14"/>
  <c r="N197" i="14"/>
  <c r="M197" i="14"/>
  <c r="L197" i="14"/>
  <c r="Z196" i="14"/>
  <c r="R196" i="14"/>
  <c r="Q196" i="14"/>
  <c r="P196" i="14"/>
  <c r="O196" i="14"/>
  <c r="N196" i="14"/>
  <c r="M196" i="14"/>
  <c r="L196" i="14"/>
  <c r="Z195" i="14"/>
  <c r="R195" i="14"/>
  <c r="Q195" i="14"/>
  <c r="P195" i="14"/>
  <c r="O195" i="14"/>
  <c r="N195" i="14"/>
  <c r="M195" i="14"/>
  <c r="L195" i="14"/>
  <c r="Z194" i="14"/>
  <c r="R194" i="14"/>
  <c r="Q194" i="14"/>
  <c r="P194" i="14"/>
  <c r="O194" i="14"/>
  <c r="N194" i="14"/>
  <c r="M194" i="14"/>
  <c r="L194" i="14"/>
  <c r="Z193" i="14"/>
  <c r="R193" i="14"/>
  <c r="Q193" i="14"/>
  <c r="P193" i="14"/>
  <c r="O193" i="14"/>
  <c r="N193" i="14"/>
  <c r="M193" i="14"/>
  <c r="L193" i="14"/>
  <c r="Z192" i="14"/>
  <c r="R192" i="14"/>
  <c r="Q192" i="14"/>
  <c r="P192" i="14"/>
  <c r="O192" i="14"/>
  <c r="N192" i="14"/>
  <c r="M192" i="14"/>
  <c r="L192" i="14"/>
  <c r="Z191" i="14"/>
  <c r="AA191" i="14" s="1"/>
  <c r="R191" i="14"/>
  <c r="Q191" i="14"/>
  <c r="P191" i="14"/>
  <c r="O191" i="14"/>
  <c r="N191" i="14"/>
  <c r="M191" i="14"/>
  <c r="L191" i="14"/>
  <c r="Z190" i="14"/>
  <c r="R190" i="14"/>
  <c r="Q190" i="14"/>
  <c r="P190" i="14"/>
  <c r="O190" i="14"/>
  <c r="N190" i="14"/>
  <c r="M190" i="14"/>
  <c r="L190" i="14"/>
  <c r="Z189" i="14"/>
  <c r="R189" i="14"/>
  <c r="Q189" i="14"/>
  <c r="P189" i="14"/>
  <c r="O189" i="14"/>
  <c r="N189" i="14"/>
  <c r="M189" i="14"/>
  <c r="L189" i="14"/>
  <c r="Z188" i="14"/>
  <c r="R188" i="14"/>
  <c r="Q188" i="14"/>
  <c r="P188" i="14"/>
  <c r="O188" i="14"/>
  <c r="N188" i="14"/>
  <c r="M188" i="14"/>
  <c r="L188" i="14"/>
  <c r="Z187" i="14"/>
  <c r="R187" i="14"/>
  <c r="Q187" i="14"/>
  <c r="P187" i="14"/>
  <c r="O187" i="14"/>
  <c r="N187" i="14"/>
  <c r="M187" i="14"/>
  <c r="L187" i="14"/>
  <c r="Z186" i="14"/>
  <c r="R186" i="14"/>
  <c r="Q186" i="14"/>
  <c r="P186" i="14"/>
  <c r="O186" i="14"/>
  <c r="N186" i="14"/>
  <c r="M186" i="14"/>
  <c r="L186" i="14"/>
  <c r="Z185" i="14"/>
  <c r="R185" i="14"/>
  <c r="Q185" i="14"/>
  <c r="P185" i="14"/>
  <c r="O185" i="14"/>
  <c r="N185" i="14"/>
  <c r="M185" i="14"/>
  <c r="L185" i="14"/>
  <c r="Z184" i="14"/>
  <c r="R184" i="14"/>
  <c r="Q184" i="14"/>
  <c r="P184" i="14"/>
  <c r="O184" i="14"/>
  <c r="N184" i="14"/>
  <c r="M184" i="14"/>
  <c r="L184" i="14"/>
  <c r="Z183" i="14"/>
  <c r="AA183" i="14" s="1"/>
  <c r="R183" i="14"/>
  <c r="Q183" i="14"/>
  <c r="P183" i="14"/>
  <c r="O183" i="14"/>
  <c r="N183" i="14"/>
  <c r="M183" i="14"/>
  <c r="L183" i="14"/>
  <c r="Z182" i="14"/>
  <c r="R182" i="14"/>
  <c r="Q182" i="14"/>
  <c r="P182" i="14"/>
  <c r="O182" i="14"/>
  <c r="N182" i="14"/>
  <c r="M182" i="14"/>
  <c r="L182" i="14"/>
  <c r="Z181" i="14"/>
  <c r="AA181" i="14" s="1"/>
  <c r="R181" i="14"/>
  <c r="Q181" i="14"/>
  <c r="P181" i="14"/>
  <c r="O181" i="14"/>
  <c r="N181" i="14"/>
  <c r="M181" i="14"/>
  <c r="L181" i="14"/>
  <c r="Z180" i="14"/>
  <c r="R180" i="14"/>
  <c r="Q180" i="14"/>
  <c r="P180" i="14"/>
  <c r="O180" i="14"/>
  <c r="N180" i="14"/>
  <c r="M180" i="14"/>
  <c r="L180" i="14"/>
  <c r="Z179" i="14"/>
  <c r="R179" i="14"/>
  <c r="Q179" i="14"/>
  <c r="P179" i="14"/>
  <c r="O179" i="14"/>
  <c r="N179" i="14"/>
  <c r="M179" i="14"/>
  <c r="L179" i="14"/>
  <c r="Z178" i="14"/>
  <c r="R178" i="14"/>
  <c r="Q178" i="14"/>
  <c r="P178" i="14"/>
  <c r="O178" i="14"/>
  <c r="N178" i="14"/>
  <c r="M178" i="14"/>
  <c r="L178" i="14"/>
  <c r="Z177" i="14"/>
  <c r="R177" i="14"/>
  <c r="Q177" i="14"/>
  <c r="P177" i="14"/>
  <c r="O177" i="14"/>
  <c r="N177" i="14"/>
  <c r="M177" i="14"/>
  <c r="L177" i="14"/>
  <c r="Z176" i="14"/>
  <c r="R176" i="14"/>
  <c r="Q176" i="14"/>
  <c r="P176" i="14"/>
  <c r="O176" i="14"/>
  <c r="N176" i="14"/>
  <c r="M176" i="14"/>
  <c r="L176" i="14"/>
  <c r="Z175" i="14"/>
  <c r="R175" i="14"/>
  <c r="Q175" i="14"/>
  <c r="P175" i="14"/>
  <c r="O175" i="14"/>
  <c r="N175" i="14"/>
  <c r="M175" i="14"/>
  <c r="L175" i="14"/>
  <c r="Z174" i="14"/>
  <c r="R174" i="14"/>
  <c r="Q174" i="14"/>
  <c r="P174" i="14"/>
  <c r="O174" i="14"/>
  <c r="N174" i="14"/>
  <c r="M174" i="14"/>
  <c r="L174" i="14"/>
  <c r="Z173" i="14"/>
  <c r="R173" i="14"/>
  <c r="Q173" i="14"/>
  <c r="P173" i="14"/>
  <c r="O173" i="14"/>
  <c r="N173" i="14"/>
  <c r="M173" i="14"/>
  <c r="L173" i="14"/>
  <c r="Z172" i="14"/>
  <c r="R172" i="14"/>
  <c r="Q172" i="14"/>
  <c r="P172" i="14"/>
  <c r="O172" i="14"/>
  <c r="N172" i="14"/>
  <c r="M172" i="14"/>
  <c r="L172" i="14"/>
  <c r="Z171" i="14"/>
  <c r="AA171" i="14" s="1"/>
  <c r="R171" i="14"/>
  <c r="Q171" i="14"/>
  <c r="P171" i="14"/>
  <c r="O171" i="14"/>
  <c r="N171" i="14"/>
  <c r="M171" i="14"/>
  <c r="L171" i="14"/>
  <c r="Z170" i="14"/>
  <c r="R170" i="14"/>
  <c r="Q170" i="14"/>
  <c r="P170" i="14"/>
  <c r="O170" i="14"/>
  <c r="N170" i="14"/>
  <c r="M170" i="14"/>
  <c r="L170" i="14"/>
  <c r="Z169" i="14"/>
  <c r="AA169" i="14" s="1"/>
  <c r="AN169" i="14" s="1"/>
  <c r="R169" i="14"/>
  <c r="Q169" i="14"/>
  <c r="P169" i="14"/>
  <c r="O169" i="14"/>
  <c r="N169" i="14"/>
  <c r="M169" i="14"/>
  <c r="L169" i="14"/>
  <c r="Z168" i="14"/>
  <c r="AA168" i="14" s="1"/>
  <c r="R168" i="14"/>
  <c r="Q168" i="14"/>
  <c r="P168" i="14"/>
  <c r="O168" i="14"/>
  <c r="N168" i="14"/>
  <c r="M168" i="14"/>
  <c r="L168" i="14"/>
  <c r="Z167" i="14"/>
  <c r="R167" i="14"/>
  <c r="Q167" i="14"/>
  <c r="P167" i="14"/>
  <c r="O167" i="14"/>
  <c r="N167" i="14"/>
  <c r="M167" i="14"/>
  <c r="L167" i="14"/>
  <c r="Z166" i="14"/>
  <c r="R166" i="14"/>
  <c r="Q166" i="14"/>
  <c r="P166" i="14"/>
  <c r="O166" i="14"/>
  <c r="N166" i="14"/>
  <c r="M166" i="14"/>
  <c r="L166" i="14"/>
  <c r="Z165" i="14"/>
  <c r="AA165" i="14" s="1"/>
  <c r="R165" i="14"/>
  <c r="Q165" i="14"/>
  <c r="P165" i="14"/>
  <c r="O165" i="14"/>
  <c r="N165" i="14"/>
  <c r="M165" i="14"/>
  <c r="L165" i="14"/>
  <c r="Z164" i="14"/>
  <c r="AA164" i="14" s="1"/>
  <c r="R164" i="14"/>
  <c r="Q164" i="14"/>
  <c r="P164" i="14"/>
  <c r="O164" i="14"/>
  <c r="N164" i="14"/>
  <c r="M164" i="14"/>
  <c r="L164" i="14"/>
  <c r="Z163" i="14"/>
  <c r="R163" i="14"/>
  <c r="Q163" i="14"/>
  <c r="P163" i="14"/>
  <c r="O163" i="14"/>
  <c r="N163" i="14"/>
  <c r="M163" i="14"/>
  <c r="L163" i="14"/>
  <c r="Z162" i="14"/>
  <c r="R162" i="14"/>
  <c r="Q162" i="14"/>
  <c r="P162" i="14"/>
  <c r="O162" i="14"/>
  <c r="N162" i="14"/>
  <c r="M162" i="14"/>
  <c r="L162" i="14"/>
  <c r="Z161" i="14"/>
  <c r="AA161" i="14" s="1"/>
  <c r="AN161" i="14" s="1"/>
  <c r="R161" i="14"/>
  <c r="Q161" i="14"/>
  <c r="P161" i="14"/>
  <c r="O161" i="14"/>
  <c r="N161" i="14"/>
  <c r="M161" i="14"/>
  <c r="L161" i="14"/>
  <c r="Z160" i="14"/>
  <c r="AA160" i="14" s="1"/>
  <c r="R160" i="14"/>
  <c r="Q160" i="14"/>
  <c r="P160" i="14"/>
  <c r="O160" i="14"/>
  <c r="N160" i="14"/>
  <c r="M160" i="14"/>
  <c r="L160" i="14"/>
  <c r="Z159" i="14"/>
  <c r="R159" i="14"/>
  <c r="Q159" i="14"/>
  <c r="P159" i="14"/>
  <c r="O159" i="14"/>
  <c r="N159" i="14"/>
  <c r="M159" i="14"/>
  <c r="L159" i="14"/>
  <c r="Z158" i="14"/>
  <c r="R158" i="14"/>
  <c r="Q158" i="14"/>
  <c r="P158" i="14"/>
  <c r="O158" i="14"/>
  <c r="N158" i="14"/>
  <c r="M158" i="14"/>
  <c r="L158" i="14"/>
  <c r="Z157" i="14"/>
  <c r="AA157" i="14" s="1"/>
  <c r="AN157" i="14" s="1"/>
  <c r="R157" i="14"/>
  <c r="Q157" i="14"/>
  <c r="P157" i="14"/>
  <c r="O157" i="14"/>
  <c r="N157" i="14"/>
  <c r="M157" i="14"/>
  <c r="L157" i="14"/>
  <c r="Z156" i="14"/>
  <c r="AA156" i="14" s="1"/>
  <c r="R156" i="14"/>
  <c r="Q156" i="14"/>
  <c r="P156" i="14"/>
  <c r="O156" i="14"/>
  <c r="N156" i="14"/>
  <c r="M156" i="14"/>
  <c r="L156" i="14"/>
  <c r="Z155" i="14"/>
  <c r="AA155" i="14" s="1"/>
  <c r="R155" i="14"/>
  <c r="Q155" i="14"/>
  <c r="P155" i="14"/>
  <c r="O155" i="14"/>
  <c r="N155" i="14"/>
  <c r="M155" i="14"/>
  <c r="L155" i="14"/>
  <c r="Z154" i="14"/>
  <c r="AA154" i="14" s="1"/>
  <c r="R154" i="14"/>
  <c r="Q154" i="14"/>
  <c r="P154" i="14"/>
  <c r="O154" i="14"/>
  <c r="N154" i="14"/>
  <c r="M154" i="14"/>
  <c r="L154" i="14"/>
  <c r="Z153" i="14"/>
  <c r="AA153" i="14" s="1"/>
  <c r="AN153" i="14" s="1"/>
  <c r="R153" i="14"/>
  <c r="Q153" i="14"/>
  <c r="P153" i="14"/>
  <c r="O153" i="14"/>
  <c r="N153" i="14"/>
  <c r="M153" i="14"/>
  <c r="L153" i="14"/>
  <c r="Z152" i="14"/>
  <c r="AA152" i="14" s="1"/>
  <c r="R152" i="14"/>
  <c r="Q152" i="14"/>
  <c r="P152" i="14"/>
  <c r="O152" i="14"/>
  <c r="N152" i="14"/>
  <c r="M152" i="14"/>
  <c r="L152" i="14"/>
  <c r="Z151" i="14"/>
  <c r="R151" i="14"/>
  <c r="Q151" i="14"/>
  <c r="P151" i="14"/>
  <c r="O151" i="14"/>
  <c r="N151" i="14"/>
  <c r="M151" i="14"/>
  <c r="L151" i="14"/>
  <c r="Z150" i="14"/>
  <c r="R150" i="14"/>
  <c r="Q150" i="14"/>
  <c r="P150" i="14"/>
  <c r="O150" i="14"/>
  <c r="N150" i="14"/>
  <c r="M150" i="14"/>
  <c r="L150" i="14"/>
  <c r="Z149" i="14"/>
  <c r="AA149" i="14" s="1"/>
  <c r="AN149" i="14" s="1"/>
  <c r="R149" i="14"/>
  <c r="Q149" i="14"/>
  <c r="P149" i="14"/>
  <c r="O149" i="14"/>
  <c r="N149" i="14"/>
  <c r="M149" i="14"/>
  <c r="L149" i="14"/>
  <c r="Z148" i="14"/>
  <c r="R148" i="14"/>
  <c r="Q148" i="14"/>
  <c r="P148" i="14"/>
  <c r="O148" i="14"/>
  <c r="N148" i="14"/>
  <c r="M148" i="14"/>
  <c r="L148" i="14"/>
  <c r="Z147" i="14"/>
  <c r="R147" i="14"/>
  <c r="Q147" i="14"/>
  <c r="P147" i="14"/>
  <c r="O147" i="14"/>
  <c r="N147" i="14"/>
  <c r="M147" i="14"/>
  <c r="L147" i="14"/>
  <c r="Z146" i="14"/>
  <c r="R146" i="14"/>
  <c r="Q146" i="14"/>
  <c r="P146" i="14"/>
  <c r="O146" i="14"/>
  <c r="N146" i="14"/>
  <c r="M146" i="14"/>
  <c r="L146" i="14"/>
  <c r="Z145" i="14"/>
  <c r="AA145" i="14" s="1"/>
  <c r="AN145" i="14" s="1"/>
  <c r="R145" i="14"/>
  <c r="Q145" i="14"/>
  <c r="P145" i="14"/>
  <c r="O145" i="14"/>
  <c r="N145" i="14"/>
  <c r="M145" i="14"/>
  <c r="L145" i="14"/>
  <c r="Z144" i="14"/>
  <c r="AA144" i="14" s="1"/>
  <c r="AO144" i="14" s="1"/>
  <c r="R144" i="14"/>
  <c r="Q144" i="14"/>
  <c r="P144" i="14"/>
  <c r="O144" i="14"/>
  <c r="N144" i="14"/>
  <c r="M144" i="14"/>
  <c r="L144" i="14"/>
  <c r="Z143" i="14"/>
  <c r="R143" i="14"/>
  <c r="Q143" i="14"/>
  <c r="P143" i="14"/>
  <c r="O143" i="14"/>
  <c r="N143" i="14"/>
  <c r="M143" i="14"/>
  <c r="L143" i="14"/>
  <c r="Z142" i="14"/>
  <c r="R142" i="14"/>
  <c r="Q142" i="14"/>
  <c r="P142" i="14"/>
  <c r="O142" i="14"/>
  <c r="N142" i="14"/>
  <c r="M142" i="14"/>
  <c r="L142" i="14"/>
  <c r="Z141" i="14"/>
  <c r="AA141" i="14" s="1"/>
  <c r="AN141" i="14" s="1"/>
  <c r="R141" i="14"/>
  <c r="Q141" i="14"/>
  <c r="P141" i="14"/>
  <c r="O141" i="14"/>
  <c r="N141" i="14"/>
  <c r="M141" i="14"/>
  <c r="L141" i="14"/>
  <c r="Z140" i="14"/>
  <c r="AA140" i="14" s="1"/>
  <c r="R140" i="14"/>
  <c r="Q140" i="14"/>
  <c r="P140" i="14"/>
  <c r="O140" i="14"/>
  <c r="N140" i="14"/>
  <c r="M140" i="14"/>
  <c r="L140" i="14"/>
  <c r="Z139" i="14"/>
  <c r="R139" i="14"/>
  <c r="Q139" i="14"/>
  <c r="P139" i="14"/>
  <c r="O139" i="14"/>
  <c r="N139" i="14"/>
  <c r="M139" i="14"/>
  <c r="L139" i="14"/>
  <c r="Z138" i="14"/>
  <c r="R138" i="14"/>
  <c r="Q138" i="14"/>
  <c r="P138" i="14"/>
  <c r="O138" i="14"/>
  <c r="N138" i="14"/>
  <c r="M138" i="14"/>
  <c r="L138" i="14"/>
  <c r="Z137" i="14"/>
  <c r="AA137" i="14" s="1"/>
  <c r="AN137" i="14" s="1"/>
  <c r="R137" i="14"/>
  <c r="Q137" i="14"/>
  <c r="P137" i="14"/>
  <c r="O137" i="14"/>
  <c r="N137" i="14"/>
  <c r="M137" i="14"/>
  <c r="L137" i="14"/>
  <c r="Z136" i="14"/>
  <c r="AA136" i="14" s="1"/>
  <c r="R136" i="14"/>
  <c r="Q136" i="14"/>
  <c r="P136" i="14"/>
  <c r="O136" i="14"/>
  <c r="N136" i="14"/>
  <c r="M136" i="14"/>
  <c r="L136" i="14"/>
  <c r="Z135" i="14"/>
  <c r="R135" i="14"/>
  <c r="Q135" i="14"/>
  <c r="P135" i="14"/>
  <c r="O135" i="14"/>
  <c r="N135" i="14"/>
  <c r="M135" i="14"/>
  <c r="L135" i="14"/>
  <c r="Z134" i="14"/>
  <c r="AA134" i="14" s="1"/>
  <c r="R134" i="14"/>
  <c r="Q134" i="14"/>
  <c r="P134" i="14"/>
  <c r="O134" i="14"/>
  <c r="N134" i="14"/>
  <c r="M134" i="14"/>
  <c r="L134" i="14"/>
  <c r="Z133" i="14"/>
  <c r="R133" i="14"/>
  <c r="Q133" i="14"/>
  <c r="P133" i="14"/>
  <c r="O133" i="14"/>
  <c r="N133" i="14"/>
  <c r="M133" i="14"/>
  <c r="L133" i="14"/>
  <c r="Z132" i="14"/>
  <c r="AA132" i="14" s="1"/>
  <c r="R132" i="14"/>
  <c r="Q132" i="14"/>
  <c r="P132" i="14"/>
  <c r="O132" i="14"/>
  <c r="N132" i="14"/>
  <c r="M132" i="14"/>
  <c r="L132" i="14"/>
  <c r="Z131" i="14"/>
  <c r="R131" i="14"/>
  <c r="Q131" i="14"/>
  <c r="P131" i="14"/>
  <c r="O131" i="14"/>
  <c r="N131" i="14"/>
  <c r="M131" i="14"/>
  <c r="L131" i="14"/>
  <c r="Z130" i="14"/>
  <c r="R130" i="14"/>
  <c r="Q130" i="14"/>
  <c r="P130" i="14"/>
  <c r="O130" i="14"/>
  <c r="N130" i="14"/>
  <c r="M130" i="14"/>
  <c r="L130" i="14"/>
  <c r="Z129" i="14"/>
  <c r="AA129" i="14" s="1"/>
  <c r="AI129" i="14" s="1"/>
  <c r="R129" i="14"/>
  <c r="Q129" i="14"/>
  <c r="P129" i="14"/>
  <c r="O129" i="14"/>
  <c r="N129" i="14"/>
  <c r="M129" i="14"/>
  <c r="L129" i="14"/>
  <c r="Z128" i="14"/>
  <c r="AA128" i="14" s="1"/>
  <c r="R128" i="14"/>
  <c r="Q128" i="14"/>
  <c r="P128" i="14"/>
  <c r="O128" i="14"/>
  <c r="N128" i="14"/>
  <c r="M128" i="14"/>
  <c r="L128" i="14"/>
  <c r="Z127" i="14"/>
  <c r="R127" i="14"/>
  <c r="Q127" i="14"/>
  <c r="P127" i="14"/>
  <c r="O127" i="14"/>
  <c r="N127" i="14"/>
  <c r="M127" i="14"/>
  <c r="L127" i="14"/>
  <c r="Z126" i="14"/>
  <c r="R126" i="14"/>
  <c r="Q126" i="14"/>
  <c r="P126" i="14"/>
  <c r="O126" i="14"/>
  <c r="N126" i="14"/>
  <c r="M126" i="14"/>
  <c r="L126" i="14"/>
  <c r="Z125" i="14"/>
  <c r="AA125" i="14" s="1"/>
  <c r="AN125" i="14" s="1"/>
  <c r="R125" i="14"/>
  <c r="Q125" i="14"/>
  <c r="P125" i="14"/>
  <c r="O125" i="14"/>
  <c r="N125" i="14"/>
  <c r="M125" i="14"/>
  <c r="L125" i="14"/>
  <c r="Z124" i="14"/>
  <c r="AA124" i="14" s="1"/>
  <c r="AO124" i="14" s="1"/>
  <c r="R124" i="14"/>
  <c r="Q124" i="14"/>
  <c r="P124" i="14"/>
  <c r="O124" i="14"/>
  <c r="N124" i="14"/>
  <c r="M124" i="14"/>
  <c r="L124" i="14"/>
  <c r="Z123" i="14"/>
  <c r="R123" i="14"/>
  <c r="Q123" i="14"/>
  <c r="P123" i="14"/>
  <c r="O123" i="14"/>
  <c r="N123" i="14"/>
  <c r="M123" i="14"/>
  <c r="L123" i="14"/>
  <c r="Z122" i="14"/>
  <c r="R122" i="14"/>
  <c r="Q122" i="14"/>
  <c r="P122" i="14"/>
  <c r="O122" i="14"/>
  <c r="N122" i="14"/>
  <c r="M122" i="14"/>
  <c r="L122" i="14"/>
  <c r="Z121" i="14"/>
  <c r="AA121" i="14" s="1"/>
  <c r="AN121" i="14" s="1"/>
  <c r="R121" i="14"/>
  <c r="Q121" i="14"/>
  <c r="P121" i="14"/>
  <c r="O121" i="14"/>
  <c r="N121" i="14"/>
  <c r="M121" i="14"/>
  <c r="L121" i="14"/>
  <c r="Z120" i="14"/>
  <c r="R120" i="14"/>
  <c r="Q120" i="14"/>
  <c r="P120" i="14"/>
  <c r="O120" i="14"/>
  <c r="N120" i="14"/>
  <c r="M120" i="14"/>
  <c r="L120" i="14"/>
  <c r="Z119" i="14"/>
  <c r="R119" i="14"/>
  <c r="Q119" i="14"/>
  <c r="P119" i="14"/>
  <c r="O119" i="14"/>
  <c r="N119" i="14"/>
  <c r="M119" i="14"/>
  <c r="L119" i="14"/>
  <c r="Z118" i="14"/>
  <c r="AA118" i="14" s="1"/>
  <c r="R118" i="14"/>
  <c r="Q118" i="14"/>
  <c r="P118" i="14"/>
  <c r="O118" i="14"/>
  <c r="N118" i="14"/>
  <c r="M118" i="14"/>
  <c r="L118" i="14"/>
  <c r="Z117" i="14"/>
  <c r="AA117" i="14" s="1"/>
  <c r="AN117" i="14" s="1"/>
  <c r="R117" i="14"/>
  <c r="Q117" i="14"/>
  <c r="P117" i="14"/>
  <c r="O117" i="14"/>
  <c r="N117" i="14"/>
  <c r="M117" i="14"/>
  <c r="L117" i="14"/>
  <c r="Z116" i="14"/>
  <c r="AA116" i="14" s="1"/>
  <c r="R116" i="14"/>
  <c r="Q116" i="14"/>
  <c r="P116" i="14"/>
  <c r="O116" i="14"/>
  <c r="N116" i="14"/>
  <c r="M116" i="14"/>
  <c r="L116" i="14"/>
  <c r="Z115" i="14"/>
  <c r="AA115" i="14" s="1"/>
  <c r="AJ115" i="14" s="1"/>
  <c r="R115" i="14"/>
  <c r="Q115" i="14"/>
  <c r="P115" i="14"/>
  <c r="O115" i="14"/>
  <c r="N115" i="14"/>
  <c r="M115" i="14"/>
  <c r="L115" i="14"/>
  <c r="Z114" i="14"/>
  <c r="R114" i="14"/>
  <c r="Q114" i="14"/>
  <c r="P114" i="14"/>
  <c r="O114" i="14"/>
  <c r="N114" i="14"/>
  <c r="M114" i="14"/>
  <c r="L114" i="14"/>
  <c r="Z113" i="14"/>
  <c r="AA113" i="14" s="1"/>
  <c r="AO113" i="14" s="1"/>
  <c r="R113" i="14"/>
  <c r="Q113" i="14"/>
  <c r="P113" i="14"/>
  <c r="O113" i="14"/>
  <c r="N113" i="14"/>
  <c r="M113" i="14"/>
  <c r="L113" i="14"/>
  <c r="Z112" i="14"/>
  <c r="AA112" i="14" s="1"/>
  <c r="R112" i="14"/>
  <c r="Q112" i="14"/>
  <c r="P112" i="14"/>
  <c r="O112" i="14"/>
  <c r="N112" i="14"/>
  <c r="M112" i="14"/>
  <c r="L112" i="14"/>
  <c r="Z111" i="14"/>
  <c r="R111" i="14"/>
  <c r="Q111" i="14"/>
  <c r="P111" i="14"/>
  <c r="O111" i="14"/>
  <c r="N111" i="14"/>
  <c r="M111" i="14"/>
  <c r="L111" i="14"/>
  <c r="Z110" i="14"/>
  <c r="R110" i="14"/>
  <c r="Q110" i="14"/>
  <c r="P110" i="14"/>
  <c r="O110" i="14"/>
  <c r="N110" i="14"/>
  <c r="M110" i="14"/>
  <c r="L110" i="14"/>
  <c r="Z109" i="14"/>
  <c r="AA109" i="14" s="1"/>
  <c r="AO109" i="14" s="1"/>
  <c r="R109" i="14"/>
  <c r="Q109" i="14"/>
  <c r="P109" i="14"/>
  <c r="O109" i="14"/>
  <c r="N109" i="14"/>
  <c r="M109" i="14"/>
  <c r="L109" i="14"/>
  <c r="Z108" i="14"/>
  <c r="R108" i="14"/>
  <c r="Q108" i="14"/>
  <c r="P108" i="14"/>
  <c r="O108" i="14"/>
  <c r="N108" i="14"/>
  <c r="M108" i="14"/>
  <c r="L108" i="14"/>
  <c r="Z107" i="14"/>
  <c r="R107" i="14"/>
  <c r="Q107" i="14"/>
  <c r="P107" i="14"/>
  <c r="O107" i="14"/>
  <c r="N107" i="14"/>
  <c r="M107" i="14"/>
  <c r="L107" i="14"/>
  <c r="Z106" i="14"/>
  <c r="AA106" i="14" s="1"/>
  <c r="AI106" i="14" s="1"/>
  <c r="R106" i="14"/>
  <c r="Q106" i="14"/>
  <c r="P106" i="14"/>
  <c r="O106" i="14"/>
  <c r="N106" i="14"/>
  <c r="M106" i="14"/>
  <c r="L106" i="14"/>
  <c r="Z105" i="14"/>
  <c r="AA105" i="14" s="1"/>
  <c r="AJ105" i="14" s="1"/>
  <c r="R105" i="14"/>
  <c r="Q105" i="14"/>
  <c r="P105" i="14"/>
  <c r="O105" i="14"/>
  <c r="N105" i="14"/>
  <c r="M105" i="14"/>
  <c r="L105" i="14"/>
  <c r="Z104" i="14"/>
  <c r="AA104" i="14" s="1"/>
  <c r="AJ104" i="14" s="1"/>
  <c r="R104" i="14"/>
  <c r="Q104" i="14"/>
  <c r="P104" i="14"/>
  <c r="O104" i="14"/>
  <c r="N104" i="14"/>
  <c r="M104" i="14"/>
  <c r="L104" i="14"/>
  <c r="Z103" i="14"/>
  <c r="R103" i="14"/>
  <c r="Q103" i="14"/>
  <c r="P103" i="14"/>
  <c r="O103" i="14"/>
  <c r="N103" i="14"/>
  <c r="M103" i="14"/>
  <c r="L103" i="14"/>
  <c r="Z102" i="14"/>
  <c r="R102" i="14"/>
  <c r="Q102" i="14"/>
  <c r="P102" i="14"/>
  <c r="O102" i="14"/>
  <c r="N102" i="14"/>
  <c r="M102" i="14"/>
  <c r="L102" i="14"/>
  <c r="Z101" i="14"/>
  <c r="AA101" i="14" s="1"/>
  <c r="AJ101" i="14" s="1"/>
  <c r="R101" i="14"/>
  <c r="Q101" i="14"/>
  <c r="P101" i="14"/>
  <c r="O101" i="14"/>
  <c r="N101" i="14"/>
  <c r="M101" i="14"/>
  <c r="L101" i="14"/>
  <c r="Z100" i="14"/>
  <c r="R100" i="14"/>
  <c r="Q100" i="14"/>
  <c r="P100" i="14"/>
  <c r="O100" i="14"/>
  <c r="N100" i="14"/>
  <c r="M100" i="14"/>
  <c r="L100" i="14"/>
  <c r="Z99" i="14"/>
  <c r="R99" i="14"/>
  <c r="Q99" i="14"/>
  <c r="P99" i="14"/>
  <c r="O99" i="14"/>
  <c r="N99" i="14"/>
  <c r="M99" i="14"/>
  <c r="L99" i="14"/>
  <c r="Z98" i="14"/>
  <c r="R98" i="14"/>
  <c r="Q98" i="14"/>
  <c r="P98" i="14"/>
  <c r="O98" i="14"/>
  <c r="N98" i="14"/>
  <c r="M98" i="14"/>
  <c r="L98" i="14"/>
  <c r="Z97" i="14"/>
  <c r="AA97" i="14" s="1"/>
  <c r="AJ97" i="14" s="1"/>
  <c r="R97" i="14"/>
  <c r="Q97" i="14"/>
  <c r="P97" i="14"/>
  <c r="O97" i="14"/>
  <c r="N97" i="14"/>
  <c r="M97" i="14"/>
  <c r="L97" i="14"/>
  <c r="Z96" i="14"/>
  <c r="R96" i="14"/>
  <c r="Q96" i="14"/>
  <c r="P96" i="14"/>
  <c r="O96" i="14"/>
  <c r="N96" i="14"/>
  <c r="M96" i="14"/>
  <c r="L96" i="14"/>
  <c r="Z95" i="14"/>
  <c r="AA95" i="14" s="1"/>
  <c r="R95" i="14"/>
  <c r="Q95" i="14"/>
  <c r="P95" i="14"/>
  <c r="O95" i="14"/>
  <c r="N95" i="14"/>
  <c r="M95" i="14"/>
  <c r="L95" i="14"/>
  <c r="Z94" i="14"/>
  <c r="R94" i="14"/>
  <c r="Q94" i="14"/>
  <c r="P94" i="14"/>
  <c r="O94" i="14"/>
  <c r="N94" i="14"/>
  <c r="M94" i="14"/>
  <c r="L94" i="14"/>
  <c r="Z93" i="14"/>
  <c r="AA93" i="14" s="1"/>
  <c r="AJ93" i="14" s="1"/>
  <c r="R93" i="14"/>
  <c r="Q93" i="14"/>
  <c r="P93" i="14"/>
  <c r="O93" i="14"/>
  <c r="N93" i="14"/>
  <c r="M93" i="14"/>
  <c r="L93" i="14"/>
  <c r="Z92" i="14"/>
  <c r="AA92" i="14" s="1"/>
  <c r="R92" i="14"/>
  <c r="Q92" i="14"/>
  <c r="P92" i="14"/>
  <c r="O92" i="14"/>
  <c r="N92" i="14"/>
  <c r="M92" i="14"/>
  <c r="L92" i="14"/>
  <c r="Z91" i="14"/>
  <c r="AA91" i="14" s="1"/>
  <c r="R91" i="14"/>
  <c r="Q91" i="14"/>
  <c r="P91" i="14"/>
  <c r="O91" i="14"/>
  <c r="N91" i="14"/>
  <c r="M91" i="14"/>
  <c r="L91" i="14"/>
  <c r="Z90" i="14"/>
  <c r="AA90" i="14" s="1"/>
  <c r="R90" i="14"/>
  <c r="Q90" i="14"/>
  <c r="P90" i="14"/>
  <c r="O90" i="14"/>
  <c r="N90" i="14"/>
  <c r="M90" i="14"/>
  <c r="L90" i="14"/>
  <c r="Z89" i="14"/>
  <c r="AA89" i="14" s="1"/>
  <c r="AJ89" i="14" s="1"/>
  <c r="R89" i="14"/>
  <c r="Q89" i="14"/>
  <c r="P89" i="14"/>
  <c r="O89" i="14"/>
  <c r="N89" i="14"/>
  <c r="M89" i="14"/>
  <c r="L89" i="14"/>
  <c r="Z88" i="14"/>
  <c r="AA88" i="14" s="1"/>
  <c r="R88" i="14"/>
  <c r="Q88" i="14"/>
  <c r="P88" i="14"/>
  <c r="O88" i="14"/>
  <c r="N88" i="14"/>
  <c r="M88" i="14"/>
  <c r="L88" i="14"/>
  <c r="Z87" i="14"/>
  <c r="R87" i="14"/>
  <c r="Q87" i="14"/>
  <c r="P87" i="14"/>
  <c r="O87" i="14"/>
  <c r="N87" i="14"/>
  <c r="M87" i="14"/>
  <c r="L87" i="14"/>
  <c r="Z86" i="14"/>
  <c r="AA86" i="14" s="1"/>
  <c r="R86" i="14"/>
  <c r="Q86" i="14"/>
  <c r="P86" i="14"/>
  <c r="O86" i="14"/>
  <c r="N86" i="14"/>
  <c r="M86" i="14"/>
  <c r="L86" i="14"/>
  <c r="Z85" i="14"/>
  <c r="AA85" i="14" s="1"/>
  <c r="AJ85" i="14" s="1"/>
  <c r="R85" i="14"/>
  <c r="Q85" i="14"/>
  <c r="P85" i="14"/>
  <c r="O85" i="14"/>
  <c r="N85" i="14"/>
  <c r="M85" i="14"/>
  <c r="L85" i="14"/>
  <c r="Z84" i="14"/>
  <c r="R84" i="14"/>
  <c r="Q84" i="14"/>
  <c r="P84" i="14"/>
  <c r="O84" i="14"/>
  <c r="N84" i="14"/>
  <c r="M84" i="14"/>
  <c r="L84" i="14"/>
  <c r="Z83" i="14"/>
  <c r="R83" i="14"/>
  <c r="Q83" i="14"/>
  <c r="P83" i="14"/>
  <c r="O83" i="14"/>
  <c r="N83" i="14"/>
  <c r="M83" i="14"/>
  <c r="L83" i="14"/>
  <c r="Z82" i="14"/>
  <c r="AA82" i="14" s="1"/>
  <c r="R82" i="14"/>
  <c r="Q82" i="14"/>
  <c r="P82" i="14"/>
  <c r="O82" i="14"/>
  <c r="N82" i="14"/>
  <c r="M82" i="14"/>
  <c r="L82" i="14"/>
  <c r="Z81" i="14"/>
  <c r="AA81" i="14" s="1"/>
  <c r="AJ81" i="14" s="1"/>
  <c r="R81" i="14"/>
  <c r="Q81" i="14"/>
  <c r="P81" i="14"/>
  <c r="O81" i="14"/>
  <c r="N81" i="14"/>
  <c r="M81" i="14"/>
  <c r="L81" i="14"/>
  <c r="Z80" i="14"/>
  <c r="R80" i="14"/>
  <c r="Q80" i="14"/>
  <c r="P80" i="14"/>
  <c r="O80" i="14"/>
  <c r="N80" i="14"/>
  <c r="M80" i="14"/>
  <c r="L80" i="14"/>
  <c r="Z79" i="14"/>
  <c r="R79" i="14"/>
  <c r="Q79" i="14"/>
  <c r="P79" i="14"/>
  <c r="O79" i="14"/>
  <c r="N79" i="14"/>
  <c r="M79" i="14"/>
  <c r="L79" i="14"/>
  <c r="Z78" i="14"/>
  <c r="R78" i="14"/>
  <c r="Q78" i="14"/>
  <c r="P78" i="14"/>
  <c r="O78" i="14"/>
  <c r="N78" i="14"/>
  <c r="M78" i="14"/>
  <c r="L78" i="14"/>
  <c r="Z77" i="14"/>
  <c r="AA77" i="14" s="1"/>
  <c r="AJ77" i="14" s="1"/>
  <c r="R77" i="14"/>
  <c r="Q77" i="14"/>
  <c r="P77" i="14"/>
  <c r="O77" i="14"/>
  <c r="N77" i="14"/>
  <c r="M77" i="14"/>
  <c r="L77" i="14"/>
  <c r="Z76" i="14"/>
  <c r="R76" i="14"/>
  <c r="Q76" i="14"/>
  <c r="P76" i="14"/>
  <c r="O76" i="14"/>
  <c r="N76" i="14"/>
  <c r="M76" i="14"/>
  <c r="L76" i="14"/>
  <c r="Z75" i="14"/>
  <c r="R75" i="14"/>
  <c r="Q75" i="14"/>
  <c r="P75" i="14"/>
  <c r="O75" i="14"/>
  <c r="N75" i="14"/>
  <c r="M75" i="14"/>
  <c r="L75" i="14"/>
  <c r="Z74" i="14"/>
  <c r="R74" i="14"/>
  <c r="Q74" i="14"/>
  <c r="P74" i="14"/>
  <c r="O74" i="14"/>
  <c r="N74" i="14"/>
  <c r="M74" i="14"/>
  <c r="L74" i="14"/>
  <c r="Z73" i="14"/>
  <c r="R73" i="14"/>
  <c r="Q73" i="14"/>
  <c r="P73" i="14"/>
  <c r="O73" i="14"/>
  <c r="N73" i="14"/>
  <c r="M73" i="14"/>
  <c r="L73" i="14"/>
  <c r="Z72" i="14"/>
  <c r="AA72" i="14" s="1"/>
  <c r="R72" i="14"/>
  <c r="Q72" i="14"/>
  <c r="P72" i="14"/>
  <c r="O72" i="14"/>
  <c r="N72" i="14"/>
  <c r="M72" i="14"/>
  <c r="L72" i="14"/>
  <c r="Z71" i="14"/>
  <c r="AA71" i="14" s="1"/>
  <c r="R71" i="14"/>
  <c r="Q71" i="14"/>
  <c r="P71" i="14"/>
  <c r="O71" i="14"/>
  <c r="N71" i="14"/>
  <c r="M71" i="14"/>
  <c r="L71" i="14"/>
  <c r="Z70" i="14"/>
  <c r="AA70" i="14" s="1"/>
  <c r="R70" i="14"/>
  <c r="Q70" i="14"/>
  <c r="P70" i="14"/>
  <c r="O70" i="14"/>
  <c r="N70" i="14"/>
  <c r="M70" i="14"/>
  <c r="L70" i="14"/>
  <c r="Z69" i="14"/>
  <c r="AA69" i="14" s="1"/>
  <c r="AJ69" i="14" s="1"/>
  <c r="R69" i="14"/>
  <c r="Q69" i="14"/>
  <c r="P69" i="14"/>
  <c r="O69" i="14"/>
  <c r="N69" i="14"/>
  <c r="M69" i="14"/>
  <c r="L69" i="14"/>
  <c r="Z68" i="14"/>
  <c r="R68" i="14"/>
  <c r="Q68" i="14"/>
  <c r="P68" i="14"/>
  <c r="O68" i="14"/>
  <c r="N68" i="14"/>
  <c r="M68" i="14"/>
  <c r="L68" i="14"/>
  <c r="Z67" i="14"/>
  <c r="R67" i="14"/>
  <c r="Q67" i="14"/>
  <c r="P67" i="14"/>
  <c r="O67" i="14"/>
  <c r="N67" i="14"/>
  <c r="M67" i="14"/>
  <c r="L67" i="14"/>
  <c r="Z66" i="14"/>
  <c r="R66" i="14"/>
  <c r="Q66" i="14"/>
  <c r="P66" i="14"/>
  <c r="O66" i="14"/>
  <c r="N66" i="14"/>
  <c r="M66" i="14"/>
  <c r="L66" i="14"/>
  <c r="Z65" i="14"/>
  <c r="AA65" i="14" s="1"/>
  <c r="AJ65" i="14" s="1"/>
  <c r="R65" i="14"/>
  <c r="Q65" i="14"/>
  <c r="P65" i="14"/>
  <c r="O65" i="14"/>
  <c r="N65" i="14"/>
  <c r="M65" i="14"/>
  <c r="L65" i="14"/>
  <c r="Z64" i="14"/>
  <c r="R64" i="14"/>
  <c r="Q64" i="14"/>
  <c r="P64" i="14"/>
  <c r="O64" i="14"/>
  <c r="N64" i="14"/>
  <c r="M64" i="14"/>
  <c r="L64" i="14"/>
  <c r="Z63" i="14"/>
  <c r="R63" i="14"/>
  <c r="Q63" i="14"/>
  <c r="P63" i="14"/>
  <c r="O63" i="14"/>
  <c r="N63" i="14"/>
  <c r="M63" i="14"/>
  <c r="L63" i="14"/>
  <c r="Z62" i="14"/>
  <c r="R62" i="14"/>
  <c r="Q62" i="14"/>
  <c r="P62" i="14"/>
  <c r="O62" i="14"/>
  <c r="N62" i="14"/>
  <c r="M62" i="14"/>
  <c r="L62" i="14"/>
  <c r="Z61" i="14"/>
  <c r="R61" i="14"/>
  <c r="Q61" i="14"/>
  <c r="P61" i="14"/>
  <c r="O61" i="14"/>
  <c r="N61" i="14"/>
  <c r="M61" i="14"/>
  <c r="L61" i="14"/>
  <c r="Z60" i="14"/>
  <c r="R60" i="14"/>
  <c r="Q60" i="14"/>
  <c r="P60" i="14"/>
  <c r="O60" i="14"/>
  <c r="N60" i="14"/>
  <c r="M60" i="14"/>
  <c r="L60" i="14"/>
  <c r="Z59" i="14"/>
  <c r="AA59" i="14" s="1"/>
  <c r="AK59" i="14" s="1"/>
  <c r="R59" i="14"/>
  <c r="Q59" i="14"/>
  <c r="P59" i="14"/>
  <c r="O59" i="14"/>
  <c r="N59" i="14"/>
  <c r="M59" i="14"/>
  <c r="L59" i="14"/>
  <c r="Z58" i="14"/>
  <c r="AA58" i="14" s="1"/>
  <c r="R58" i="14"/>
  <c r="Q58" i="14"/>
  <c r="P58" i="14"/>
  <c r="O58" i="14"/>
  <c r="N58" i="14"/>
  <c r="M58" i="14"/>
  <c r="L58" i="14"/>
  <c r="Z57" i="14"/>
  <c r="AA57" i="14" s="1"/>
  <c r="AJ57" i="14" s="1"/>
  <c r="R57" i="14"/>
  <c r="Q57" i="14"/>
  <c r="P57" i="14"/>
  <c r="O57" i="14"/>
  <c r="N57" i="14"/>
  <c r="M57" i="14"/>
  <c r="L57" i="14"/>
  <c r="Z56" i="14"/>
  <c r="R56" i="14"/>
  <c r="Q56" i="14"/>
  <c r="P56" i="14"/>
  <c r="O56" i="14"/>
  <c r="N56" i="14"/>
  <c r="M56" i="14"/>
  <c r="L56" i="14"/>
  <c r="Z55" i="14"/>
  <c r="R55" i="14"/>
  <c r="Q55" i="14"/>
  <c r="P55" i="14"/>
  <c r="O55" i="14"/>
  <c r="N55" i="14"/>
  <c r="M55" i="14"/>
  <c r="L55" i="14"/>
  <c r="Z54" i="14"/>
  <c r="R54" i="14"/>
  <c r="Q54" i="14"/>
  <c r="P54" i="14"/>
  <c r="O54" i="14"/>
  <c r="N54" i="14"/>
  <c r="M54" i="14"/>
  <c r="L54" i="14"/>
  <c r="Z53" i="14"/>
  <c r="AA53" i="14" s="1"/>
  <c r="R53" i="14"/>
  <c r="Q53" i="14"/>
  <c r="P53" i="14"/>
  <c r="O53" i="14"/>
  <c r="N53" i="14"/>
  <c r="M53" i="14"/>
  <c r="L53" i="14"/>
  <c r="Z52" i="14"/>
  <c r="R52" i="14"/>
  <c r="Q52" i="14"/>
  <c r="P52" i="14"/>
  <c r="O52" i="14"/>
  <c r="N52" i="14"/>
  <c r="M52" i="14"/>
  <c r="L52" i="14"/>
  <c r="Z51" i="14"/>
  <c r="R51" i="14"/>
  <c r="Q51" i="14"/>
  <c r="P51" i="14"/>
  <c r="O51" i="14"/>
  <c r="N51" i="14"/>
  <c r="M51" i="14"/>
  <c r="L51" i="14"/>
  <c r="Z50" i="14"/>
  <c r="R50" i="14"/>
  <c r="Q50" i="14"/>
  <c r="P50" i="14"/>
  <c r="O50" i="14"/>
  <c r="N50" i="14"/>
  <c r="M50" i="14"/>
  <c r="L50" i="14"/>
  <c r="Z49" i="14"/>
  <c r="AA49" i="14" s="1"/>
  <c r="AJ49" i="14" s="1"/>
  <c r="R49" i="14"/>
  <c r="Q49" i="14"/>
  <c r="P49" i="14"/>
  <c r="O49" i="14"/>
  <c r="N49" i="14"/>
  <c r="M49" i="14"/>
  <c r="L49" i="14"/>
  <c r="Z48" i="14"/>
  <c r="AA48" i="14" s="1"/>
  <c r="R48" i="14"/>
  <c r="Q48" i="14"/>
  <c r="P48" i="14"/>
  <c r="O48" i="14"/>
  <c r="N48" i="14"/>
  <c r="M48" i="14"/>
  <c r="L48" i="14"/>
  <c r="Z47" i="14"/>
  <c r="R47" i="14"/>
  <c r="Q47" i="14"/>
  <c r="P47" i="14"/>
  <c r="O47" i="14"/>
  <c r="N47" i="14"/>
  <c r="M47" i="14"/>
  <c r="L47" i="14"/>
  <c r="Z46" i="14"/>
  <c r="R46" i="14"/>
  <c r="Q46" i="14"/>
  <c r="P46" i="14"/>
  <c r="O46" i="14"/>
  <c r="N46" i="14"/>
  <c r="M46" i="14"/>
  <c r="L46" i="14"/>
  <c r="Z45" i="14"/>
  <c r="R45" i="14"/>
  <c r="Q45" i="14"/>
  <c r="P45" i="14"/>
  <c r="O45" i="14"/>
  <c r="N45" i="14"/>
  <c r="M45" i="14"/>
  <c r="L45" i="14"/>
  <c r="Z44" i="14"/>
  <c r="R44" i="14"/>
  <c r="Q44" i="14"/>
  <c r="P44" i="14"/>
  <c r="O44" i="14"/>
  <c r="N44" i="14"/>
  <c r="M44" i="14"/>
  <c r="L44" i="14"/>
  <c r="Z43" i="14"/>
  <c r="R43" i="14"/>
  <c r="Q43" i="14"/>
  <c r="P43" i="14"/>
  <c r="O43" i="14"/>
  <c r="N43" i="14"/>
  <c r="M43" i="14"/>
  <c r="L43" i="14"/>
  <c r="Z42" i="14"/>
  <c r="R42" i="14"/>
  <c r="Q42" i="14"/>
  <c r="P42" i="14"/>
  <c r="O42" i="14"/>
  <c r="N42" i="14"/>
  <c r="M42" i="14"/>
  <c r="L42" i="14"/>
  <c r="Z41" i="14"/>
  <c r="AA41" i="14" s="1"/>
  <c r="AJ41" i="14" s="1"/>
  <c r="R41" i="14"/>
  <c r="Q41" i="14"/>
  <c r="P41" i="14"/>
  <c r="O41" i="14"/>
  <c r="N41" i="14"/>
  <c r="M41" i="14"/>
  <c r="L41" i="14"/>
  <c r="Z40" i="14"/>
  <c r="R40" i="14"/>
  <c r="Q40" i="14"/>
  <c r="P40" i="14"/>
  <c r="O40" i="14"/>
  <c r="N40" i="14"/>
  <c r="M40" i="14"/>
  <c r="L40" i="14"/>
  <c r="Z39" i="14"/>
  <c r="AA39" i="14" s="1"/>
  <c r="R39" i="14"/>
  <c r="Q39" i="14"/>
  <c r="P39" i="14"/>
  <c r="O39" i="14"/>
  <c r="N39" i="14"/>
  <c r="M39" i="14"/>
  <c r="L39" i="14"/>
  <c r="Z38" i="14"/>
  <c r="R38" i="14"/>
  <c r="Q38" i="14"/>
  <c r="P38" i="14"/>
  <c r="O38" i="14"/>
  <c r="N38" i="14"/>
  <c r="M38" i="14"/>
  <c r="L38" i="14"/>
  <c r="Z37" i="14"/>
  <c r="R37" i="14"/>
  <c r="Q37" i="14"/>
  <c r="P37" i="14"/>
  <c r="O37" i="14"/>
  <c r="N37" i="14"/>
  <c r="M37" i="14"/>
  <c r="L37" i="14"/>
  <c r="Z36" i="14"/>
  <c r="R36" i="14"/>
  <c r="Q36" i="14"/>
  <c r="P36" i="14"/>
  <c r="O36" i="14"/>
  <c r="N36" i="14"/>
  <c r="M36" i="14"/>
  <c r="L36" i="14"/>
  <c r="Z35" i="14"/>
  <c r="R35" i="14"/>
  <c r="Q35" i="14"/>
  <c r="P35" i="14"/>
  <c r="O35" i="14"/>
  <c r="N35" i="14"/>
  <c r="M35" i="14"/>
  <c r="L35" i="14"/>
  <c r="Z34" i="14"/>
  <c r="AA34" i="14" s="1"/>
  <c r="AK34" i="14" s="1"/>
  <c r="R34" i="14"/>
  <c r="Q34" i="14"/>
  <c r="P34" i="14"/>
  <c r="O34" i="14"/>
  <c r="N34" i="14"/>
  <c r="M34" i="14"/>
  <c r="L34" i="14"/>
  <c r="Z33" i="14"/>
  <c r="AA33" i="14" s="1"/>
  <c r="R33" i="14"/>
  <c r="Q33" i="14"/>
  <c r="P33" i="14"/>
  <c r="O33" i="14"/>
  <c r="N33" i="14"/>
  <c r="M33" i="14"/>
  <c r="L33" i="14"/>
  <c r="Z32" i="14"/>
  <c r="R32" i="14"/>
  <c r="Q32" i="14"/>
  <c r="P32" i="14"/>
  <c r="O32" i="14"/>
  <c r="N32" i="14"/>
  <c r="M32" i="14"/>
  <c r="L32" i="14"/>
  <c r="Z31" i="14"/>
  <c r="R31" i="14"/>
  <c r="Q31" i="14"/>
  <c r="P31" i="14"/>
  <c r="O31" i="14"/>
  <c r="N31" i="14"/>
  <c r="M31" i="14"/>
  <c r="L31" i="14"/>
  <c r="Z30" i="14"/>
  <c r="AA30" i="14" s="1"/>
  <c r="R30" i="14"/>
  <c r="Q30" i="14"/>
  <c r="P30" i="14"/>
  <c r="O30" i="14"/>
  <c r="N30" i="14"/>
  <c r="M30" i="14"/>
  <c r="L30" i="14"/>
  <c r="Z29" i="14"/>
  <c r="AA29" i="14" s="1"/>
  <c r="AM29" i="14" s="1"/>
  <c r="R29" i="14"/>
  <c r="Q29" i="14"/>
  <c r="P29" i="14"/>
  <c r="O29" i="14"/>
  <c r="N29" i="14"/>
  <c r="M29" i="14"/>
  <c r="L29" i="14"/>
  <c r="Z28" i="14"/>
  <c r="R28" i="14"/>
  <c r="Q28" i="14"/>
  <c r="P28" i="14"/>
  <c r="O28" i="14"/>
  <c r="N28" i="14"/>
  <c r="M28" i="14"/>
  <c r="L28" i="14"/>
  <c r="Z27" i="14"/>
  <c r="AA27" i="14" s="1"/>
  <c r="AO27" i="14" s="1"/>
  <c r="R27" i="14"/>
  <c r="Q27" i="14"/>
  <c r="P27" i="14"/>
  <c r="O27" i="14"/>
  <c r="N27" i="14"/>
  <c r="M27" i="14"/>
  <c r="L27" i="14"/>
  <c r="Z26" i="14"/>
  <c r="AA26" i="14" s="1"/>
  <c r="AM26" i="14" s="1"/>
  <c r="R26" i="14"/>
  <c r="Q26" i="14"/>
  <c r="P26" i="14"/>
  <c r="O26" i="14"/>
  <c r="N26" i="14"/>
  <c r="M26" i="14"/>
  <c r="L26" i="14"/>
  <c r="Z25" i="14"/>
  <c r="R25" i="14"/>
  <c r="Q25" i="14"/>
  <c r="P25" i="14"/>
  <c r="O25" i="14"/>
  <c r="N25" i="14"/>
  <c r="M25" i="14"/>
  <c r="L25" i="14"/>
  <c r="Z24" i="14"/>
  <c r="R24" i="14"/>
  <c r="Q24" i="14"/>
  <c r="P24" i="14"/>
  <c r="O24" i="14"/>
  <c r="N24" i="14"/>
  <c r="M24" i="14"/>
  <c r="L24" i="14"/>
  <c r="Z23" i="14"/>
  <c r="R23" i="14"/>
  <c r="Q23" i="14"/>
  <c r="P23" i="14"/>
  <c r="O23" i="14"/>
  <c r="N23" i="14"/>
  <c r="M23" i="14"/>
  <c r="L23" i="14"/>
  <c r="Z22" i="14"/>
  <c r="AA22" i="14" s="1"/>
  <c r="AN22" i="14" s="1"/>
  <c r="R22" i="14"/>
  <c r="Q22" i="14"/>
  <c r="P22" i="14"/>
  <c r="O22" i="14"/>
  <c r="N22" i="14"/>
  <c r="M22" i="14"/>
  <c r="L22" i="14"/>
  <c r="Z21" i="14"/>
  <c r="AA21" i="14" s="1"/>
  <c r="AK21" i="14" s="1"/>
  <c r="R21" i="14"/>
  <c r="Q21" i="14"/>
  <c r="P21" i="14"/>
  <c r="O21" i="14"/>
  <c r="N21" i="14"/>
  <c r="M21" i="14"/>
  <c r="L21" i="14"/>
  <c r="Z20" i="14"/>
  <c r="R20" i="14"/>
  <c r="Q20" i="14"/>
  <c r="P20" i="14"/>
  <c r="O20" i="14"/>
  <c r="N20" i="14"/>
  <c r="M20" i="14"/>
  <c r="L20" i="14"/>
  <c r="Z19" i="14"/>
  <c r="R19" i="14"/>
  <c r="Q19" i="14"/>
  <c r="P19" i="14"/>
  <c r="O19" i="14"/>
  <c r="N19" i="14"/>
  <c r="M19" i="14"/>
  <c r="L19" i="14"/>
  <c r="Z18" i="14"/>
  <c r="AA18" i="14" s="1"/>
  <c r="AN18" i="14" s="1"/>
  <c r="R18" i="14"/>
  <c r="Q18" i="14"/>
  <c r="P18" i="14"/>
  <c r="O18" i="14"/>
  <c r="N18" i="14"/>
  <c r="M18" i="14"/>
  <c r="L18" i="14"/>
  <c r="Z17" i="14"/>
  <c r="AA17" i="14" s="1"/>
  <c r="AO17" i="14" s="1"/>
  <c r="R17" i="14"/>
  <c r="Q17" i="14"/>
  <c r="P17" i="14"/>
  <c r="O17" i="14"/>
  <c r="N17" i="14"/>
  <c r="M17" i="14"/>
  <c r="L17" i="14"/>
  <c r="Z16" i="14"/>
  <c r="AA16" i="14" s="1"/>
  <c r="R16" i="14"/>
  <c r="Q16" i="14"/>
  <c r="P16" i="14"/>
  <c r="O16" i="14"/>
  <c r="N16" i="14"/>
  <c r="M16" i="14"/>
  <c r="L16" i="14"/>
  <c r="Z15" i="14"/>
  <c r="R15" i="14"/>
  <c r="Q15" i="14"/>
  <c r="P15" i="14"/>
  <c r="O15" i="14"/>
  <c r="N15" i="14"/>
  <c r="M15" i="14"/>
  <c r="L15" i="14"/>
  <c r="Z14" i="14"/>
  <c r="AA14" i="14" s="1"/>
  <c r="AJ14" i="14" s="1"/>
  <c r="R14" i="14"/>
  <c r="Q14" i="14"/>
  <c r="P14" i="14"/>
  <c r="O14" i="14"/>
  <c r="N14" i="14"/>
  <c r="M14" i="14"/>
  <c r="L14" i="14"/>
  <c r="Z13" i="14"/>
  <c r="AA13" i="14" s="1"/>
  <c r="AO13" i="14" s="1"/>
  <c r="R13" i="14"/>
  <c r="Q13" i="14"/>
  <c r="P13" i="14"/>
  <c r="O13" i="14"/>
  <c r="N13" i="14"/>
  <c r="M13" i="14"/>
  <c r="L13" i="14"/>
  <c r="Z12" i="14"/>
  <c r="R12" i="14"/>
  <c r="Q12" i="14"/>
  <c r="P12" i="14"/>
  <c r="O12" i="14"/>
  <c r="N12" i="14"/>
  <c r="M12" i="14"/>
  <c r="L12" i="14"/>
  <c r="Z11" i="14"/>
  <c r="Q11" i="14"/>
  <c r="P11" i="14"/>
  <c r="O11" i="14"/>
  <c r="N11" i="14"/>
  <c r="M11" i="14"/>
  <c r="L11" i="14"/>
  <c r="Z10" i="14"/>
  <c r="AA10" i="14" s="1"/>
  <c r="AJ10" i="14" s="1"/>
  <c r="R10" i="14"/>
  <c r="Q10" i="14"/>
  <c r="P10" i="14"/>
  <c r="O10" i="14"/>
  <c r="N10" i="14"/>
  <c r="M10" i="14"/>
  <c r="L10" i="14"/>
  <c r="Z9" i="14"/>
  <c r="AA9" i="14" s="1"/>
  <c r="AJ9" i="14" s="1"/>
  <c r="R9" i="14"/>
  <c r="Q9" i="14"/>
  <c r="P9" i="14"/>
  <c r="O9" i="14"/>
  <c r="N9" i="14"/>
  <c r="M9" i="14"/>
  <c r="L9" i="14"/>
  <c r="Z8" i="14"/>
  <c r="R8" i="14"/>
  <c r="Q8" i="14"/>
  <c r="P8" i="14"/>
  <c r="O8" i="14"/>
  <c r="N8" i="14"/>
  <c r="M8" i="14"/>
  <c r="L8" i="14"/>
  <c r="Z7" i="14"/>
  <c r="AA7" i="14" s="1"/>
  <c r="AM7" i="14" s="1"/>
  <c r="R7" i="14"/>
  <c r="Q7" i="14"/>
  <c r="P7" i="14"/>
  <c r="O7" i="14"/>
  <c r="N7" i="14"/>
  <c r="M7" i="14"/>
  <c r="L7" i="14"/>
  <c r="Z6" i="14"/>
  <c r="AA6" i="14" s="1"/>
  <c r="AJ6" i="14" s="1"/>
  <c r="R6" i="14"/>
  <c r="Q6" i="14"/>
  <c r="P6" i="14"/>
  <c r="O6" i="14"/>
  <c r="N6" i="14"/>
  <c r="M6" i="14"/>
  <c r="L6" i="14"/>
  <c r="BP9" i="14"/>
  <c r="Z5" i="14"/>
  <c r="R5" i="14"/>
  <c r="Q5" i="14"/>
  <c r="P5" i="14"/>
  <c r="O5" i="14"/>
  <c r="N5" i="14"/>
  <c r="M5" i="14"/>
  <c r="L5" i="14"/>
  <c r="BP8" i="14"/>
  <c r="AW4" i="14"/>
  <c r="Z4" i="14"/>
  <c r="AA4" i="14" s="1"/>
  <c r="AM4" i="14" s="1"/>
  <c r="R4" i="14"/>
  <c r="Q4" i="14"/>
  <c r="P4" i="14"/>
  <c r="O4" i="14"/>
  <c r="N4" i="14"/>
  <c r="M4" i="14"/>
  <c r="BN3" i="14"/>
  <c r="BP3" i="14" s="1"/>
  <c r="AW3" i="14"/>
  <c r="U3" i="14"/>
  <c r="U4" i="14" s="1"/>
  <c r="U5" i="14" s="1"/>
  <c r="U6" i="14" s="1"/>
  <c r="R3" i="14"/>
  <c r="Y3" i="14" s="1"/>
  <c r="Q3" i="14"/>
  <c r="X3" i="14" s="1"/>
  <c r="P3" i="14"/>
  <c r="W3" i="14" s="1"/>
  <c r="O3" i="14"/>
  <c r="V3" i="14" s="1"/>
  <c r="N3" i="14"/>
  <c r="M3" i="14"/>
  <c r="T3" i="14" s="1"/>
  <c r="L3" i="14"/>
  <c r="S3" i="14" s="1"/>
  <c r="S4" i="14" s="1"/>
  <c r="S5" i="14" s="1"/>
  <c r="M3" i="1"/>
  <c r="T4" i="14" l="1"/>
  <c r="T5" i="14" s="1"/>
  <c r="T6" i="14" s="1"/>
  <c r="T7" i="14" s="1"/>
  <c r="T8" i="14" s="1"/>
  <c r="V4" i="14"/>
  <c r="X4" i="14"/>
  <c r="X5" i="14" s="1"/>
  <c r="X6" i="14" s="1"/>
  <c r="X7" i="14" s="1"/>
  <c r="X8" i="14" s="1"/>
  <c r="X9" i="14" s="1"/>
  <c r="X10" i="14" s="1"/>
  <c r="X11" i="14" s="1"/>
  <c r="X12" i="14" s="1"/>
  <c r="X13" i="14" s="1"/>
  <c r="X14" i="14" s="1"/>
  <c r="X15" i="14" s="1"/>
  <c r="X16" i="14" s="1"/>
  <c r="X17" i="14" s="1"/>
  <c r="X18" i="14" s="1"/>
  <c r="X19" i="14" s="1"/>
  <c r="X20" i="14" s="1"/>
  <c r="X21" i="14" s="1"/>
  <c r="X22" i="14" s="1"/>
  <c r="X23" i="14" s="1"/>
  <c r="X24" i="14" s="1"/>
  <c r="X25" i="14" s="1"/>
  <c r="X26" i="14" s="1"/>
  <c r="X27" i="14" s="1"/>
  <c r="X28" i="14" s="1"/>
  <c r="X29" i="14" s="1"/>
  <c r="X30" i="14" s="1"/>
  <c r="X31" i="14" s="1"/>
  <c r="X32" i="14" s="1"/>
  <c r="X33" i="14" s="1"/>
  <c r="X34" i="14" s="1"/>
  <c r="X35" i="14" s="1"/>
  <c r="X36" i="14" s="1"/>
  <c r="X37" i="14" s="1"/>
  <c r="X38" i="14" s="1"/>
  <c r="X39" i="14" s="1"/>
  <c r="X40" i="14" s="1"/>
  <c r="X41" i="14" s="1"/>
  <c r="X42" i="14" s="1"/>
  <c r="X43" i="14" s="1"/>
  <c r="X44" i="14" s="1"/>
  <c r="X45" i="14" s="1"/>
  <c r="X46" i="14" s="1"/>
  <c r="X47" i="14" s="1"/>
  <c r="X48" i="14" s="1"/>
  <c r="X49" i="14" s="1"/>
  <c r="X50" i="14" s="1"/>
  <c r="X51" i="14" s="1"/>
  <c r="X52" i="14" s="1"/>
  <c r="X53" i="14" s="1"/>
  <c r="X54" i="14" s="1"/>
  <c r="X55" i="14" s="1"/>
  <c r="X56" i="14" s="1"/>
  <c r="X57" i="14" s="1"/>
  <c r="X58" i="14" s="1"/>
  <c r="X59" i="14" s="1"/>
  <c r="X60" i="14" s="1"/>
  <c r="X61" i="14" s="1"/>
  <c r="X62" i="14" s="1"/>
  <c r="X63" i="14" s="1"/>
  <c r="X64" i="14" s="1"/>
  <c r="X65" i="14" s="1"/>
  <c r="X66" i="14" s="1"/>
  <c r="X67" i="14" s="1"/>
  <c r="X68" i="14" s="1"/>
  <c r="X69" i="14" s="1"/>
  <c r="X70" i="14" s="1"/>
  <c r="X71" i="14" s="1"/>
  <c r="X72" i="14" s="1"/>
  <c r="X73" i="14" s="1"/>
  <c r="X74" i="14" s="1"/>
  <c r="X75" i="14" s="1"/>
  <c r="X76" i="14" s="1"/>
  <c r="X77" i="14" s="1"/>
  <c r="X78" i="14" s="1"/>
  <c r="X79" i="14" s="1"/>
  <c r="X80" i="14" s="1"/>
  <c r="X81" i="14" s="1"/>
  <c r="X82" i="14" s="1"/>
  <c r="X83" i="14" s="1"/>
  <c r="X84" i="14" s="1"/>
  <c r="X85" i="14" s="1"/>
  <c r="X86" i="14" s="1"/>
  <c r="X87" i="14" s="1"/>
  <c r="X88" i="14" s="1"/>
  <c r="X89" i="14" s="1"/>
  <c r="X90" i="14" s="1"/>
  <c r="X91" i="14" s="1"/>
  <c r="X92" i="14" s="1"/>
  <c r="X93" i="14" s="1"/>
  <c r="X94" i="14" s="1"/>
  <c r="X95" i="14" s="1"/>
  <c r="X96" i="14" s="1"/>
  <c r="X97" i="14" s="1"/>
  <c r="X98" i="14" s="1"/>
  <c r="X99" i="14" s="1"/>
  <c r="X100" i="14" s="1"/>
  <c r="X101" i="14" s="1"/>
  <c r="X102" i="14" s="1"/>
  <c r="X103" i="14" s="1"/>
  <c r="X104" i="14" s="1"/>
  <c r="X105" i="14" s="1"/>
  <c r="X106" i="14" s="1"/>
  <c r="X107" i="14" s="1"/>
  <c r="X108" i="14" s="1"/>
  <c r="X109" i="14" s="1"/>
  <c r="X110" i="14" s="1"/>
  <c r="X111" i="14" s="1"/>
  <c r="X112" i="14" s="1"/>
  <c r="X113" i="14" s="1"/>
  <c r="X114" i="14" s="1"/>
  <c r="X115" i="14" s="1"/>
  <c r="X116" i="14" s="1"/>
  <c r="X117" i="14" s="1"/>
  <c r="X118" i="14" s="1"/>
  <c r="X119" i="14" s="1"/>
  <c r="X120" i="14" s="1"/>
  <c r="X121" i="14" s="1"/>
  <c r="X122" i="14" s="1"/>
  <c r="X123" i="14" s="1"/>
  <c r="X124" i="14" s="1"/>
  <c r="X125" i="14" s="1"/>
  <c r="X126" i="14" s="1"/>
  <c r="X127" i="14" s="1"/>
  <c r="X128" i="14" s="1"/>
  <c r="X129" i="14" s="1"/>
  <c r="X130" i="14" s="1"/>
  <c r="X131" i="14" s="1"/>
  <c r="X132" i="14" s="1"/>
  <c r="X133" i="14" s="1"/>
  <c r="X134" i="14" s="1"/>
  <c r="X135" i="14" s="1"/>
  <c r="X136" i="14" s="1"/>
  <c r="X137" i="14" s="1"/>
  <c r="X138" i="14" s="1"/>
  <c r="X139" i="14" s="1"/>
  <c r="X140" i="14" s="1"/>
  <c r="X141" i="14" s="1"/>
  <c r="X142" i="14" s="1"/>
  <c r="X143" i="14" s="1"/>
  <c r="X144" i="14" s="1"/>
  <c r="X145" i="14" s="1"/>
  <c r="X146" i="14" s="1"/>
  <c r="X147" i="14" s="1"/>
  <c r="X148" i="14" s="1"/>
  <c r="X149" i="14" s="1"/>
  <c r="X150" i="14" s="1"/>
  <c r="X151" i="14" s="1"/>
  <c r="X152" i="14" s="1"/>
  <c r="X153" i="14" s="1"/>
  <c r="X154" i="14" s="1"/>
  <c r="X155" i="14" s="1"/>
  <c r="X156" i="14" s="1"/>
  <c r="X157" i="14" s="1"/>
  <c r="X158" i="14" s="1"/>
  <c r="X159" i="14" s="1"/>
  <c r="X160" i="14" s="1"/>
  <c r="X161" i="14" s="1"/>
  <c r="X162" i="14" s="1"/>
  <c r="X163" i="14" s="1"/>
  <c r="X164" i="14" s="1"/>
  <c r="X165" i="14" s="1"/>
  <c r="X166" i="14" s="1"/>
  <c r="X167" i="14" s="1"/>
  <c r="X168" i="14" s="1"/>
  <c r="X169" i="14" s="1"/>
  <c r="X170" i="14" s="1"/>
  <c r="X171" i="14" s="1"/>
  <c r="X172" i="14" s="1"/>
  <c r="X173" i="14" s="1"/>
  <c r="X174" i="14" s="1"/>
  <c r="X175" i="14" s="1"/>
  <c r="X176" i="14" s="1"/>
  <c r="X177" i="14" s="1"/>
  <c r="X178" i="14" s="1"/>
  <c r="X179" i="14" s="1"/>
  <c r="X180" i="14" s="1"/>
  <c r="X181" i="14" s="1"/>
  <c r="X182" i="14" s="1"/>
  <c r="X183" i="14" s="1"/>
  <c r="X184" i="14" s="1"/>
  <c r="X185" i="14" s="1"/>
  <c r="X186" i="14" s="1"/>
  <c r="X187" i="14" s="1"/>
  <c r="X188" i="14" s="1"/>
  <c r="X189" i="14" s="1"/>
  <c r="X190" i="14" s="1"/>
  <c r="X191" i="14" s="1"/>
  <c r="X192" i="14" s="1"/>
  <c r="X193" i="14" s="1"/>
  <c r="X194" i="14" s="1"/>
  <c r="X195" i="14" s="1"/>
  <c r="X196" i="14" s="1"/>
  <c r="X197" i="14" s="1"/>
  <c r="X198" i="14" s="1"/>
  <c r="X199" i="14" s="1"/>
  <c r="X200" i="14" s="1"/>
  <c r="X201" i="14" s="1"/>
  <c r="X202" i="14" s="1"/>
  <c r="X203" i="14" s="1"/>
  <c r="X204" i="14" s="1"/>
  <c r="X205" i="14" s="1"/>
  <c r="X206" i="14" s="1"/>
  <c r="X207" i="14" s="1"/>
  <c r="X208" i="14" s="1"/>
  <c r="X209" i="14" s="1"/>
  <c r="X210" i="14" s="1"/>
  <c r="X211" i="14" s="1"/>
  <c r="X212" i="14" s="1"/>
  <c r="X213" i="14" s="1"/>
  <c r="X214" i="14" s="1"/>
  <c r="X215" i="14" s="1"/>
  <c r="X216" i="14" s="1"/>
  <c r="X217" i="14" s="1"/>
  <c r="X218" i="14" s="1"/>
  <c r="X219" i="14" s="1"/>
  <c r="X220" i="14" s="1"/>
  <c r="X221" i="14" s="1"/>
  <c r="X222" i="14" s="1"/>
  <c r="X223" i="14" s="1"/>
  <c r="X224" i="14" s="1"/>
  <c r="X225" i="14" s="1"/>
  <c r="X226" i="14" s="1"/>
  <c r="X227" i="14" s="1"/>
  <c r="X228" i="14" s="1"/>
  <c r="X229" i="14" s="1"/>
  <c r="X230" i="14" s="1"/>
  <c r="X231" i="14" s="1"/>
  <c r="X232" i="14" s="1"/>
  <c r="X233" i="14" s="1"/>
  <c r="X234" i="14" s="1"/>
  <c r="X235" i="14" s="1"/>
  <c r="X236" i="14" s="1"/>
  <c r="X237" i="14" s="1"/>
  <c r="X238" i="14" s="1"/>
  <c r="X239" i="14" s="1"/>
  <c r="X240" i="14" s="1"/>
  <c r="X241" i="14" s="1"/>
  <c r="X242" i="14" s="1"/>
  <c r="X243" i="14" s="1"/>
  <c r="X244" i="14" s="1"/>
  <c r="X245" i="14" s="1"/>
  <c r="X246" i="14" s="1"/>
  <c r="X247" i="14" s="1"/>
  <c r="X248" i="14" s="1"/>
  <c r="X249" i="14" s="1"/>
  <c r="X250" i="14" s="1"/>
  <c r="X251" i="14" s="1"/>
  <c r="X252" i="14" s="1"/>
  <c r="X253" i="14" s="1"/>
  <c r="X254" i="14" s="1"/>
  <c r="X255" i="14" s="1"/>
  <c r="X256" i="14" s="1"/>
  <c r="X257" i="14" s="1"/>
  <c r="X258" i="14" s="1"/>
  <c r="X259" i="14" s="1"/>
  <c r="X260" i="14" s="1"/>
  <c r="X261" i="14" s="1"/>
  <c r="X262" i="14" s="1"/>
  <c r="X263" i="14" s="1"/>
  <c r="X264" i="14" s="1"/>
  <c r="X265" i="14" s="1"/>
  <c r="X266" i="14" s="1"/>
  <c r="X267" i="14" s="1"/>
  <c r="X268" i="14" s="1"/>
  <c r="X269" i="14" s="1"/>
  <c r="X270" i="14" s="1"/>
  <c r="X271" i="14" s="1"/>
  <c r="X272" i="14" s="1"/>
  <c r="X273" i="14" s="1"/>
  <c r="X274" i="14" s="1"/>
  <c r="X275" i="14" s="1"/>
  <c r="X276" i="14" s="1"/>
  <c r="X277" i="14" s="1"/>
  <c r="X278" i="14" s="1"/>
  <c r="X279" i="14" s="1"/>
  <c r="X280" i="14" s="1"/>
  <c r="X281" i="14" s="1"/>
  <c r="X282" i="14" s="1"/>
  <c r="X283" i="14" s="1"/>
  <c r="X284" i="14" s="1"/>
  <c r="X285" i="14" s="1"/>
  <c r="X286" i="14" s="1"/>
  <c r="X287" i="14" s="1"/>
  <c r="X288" i="14" s="1"/>
  <c r="X289" i="14" s="1"/>
  <c r="X290" i="14" s="1"/>
  <c r="X291" i="14" s="1"/>
  <c r="X292" i="14" s="1"/>
  <c r="X293" i="14" s="1"/>
  <c r="X294" i="14" s="1"/>
  <c r="X295" i="14" s="1"/>
  <c r="X296" i="14" s="1"/>
  <c r="X297" i="14" s="1"/>
  <c r="X298" i="14" s="1"/>
  <c r="X299" i="14" s="1"/>
  <c r="X300" i="14" s="1"/>
  <c r="X301" i="14" s="1"/>
  <c r="X302" i="14" s="1"/>
  <c r="X303" i="14" s="1"/>
  <c r="X304" i="14" s="1"/>
  <c r="X305" i="14" s="1"/>
  <c r="X306" i="14" s="1"/>
  <c r="X307" i="14" s="1"/>
  <c r="X308" i="14" s="1"/>
  <c r="X309" i="14" s="1"/>
  <c r="X310" i="14" s="1"/>
  <c r="X311" i="14" s="1"/>
  <c r="X312" i="14" s="1"/>
  <c r="X313" i="14" s="1"/>
  <c r="X314" i="14" s="1"/>
  <c r="X315" i="14" s="1"/>
  <c r="X316" i="14" s="1"/>
  <c r="X317" i="14" s="1"/>
  <c r="X318" i="14" s="1"/>
  <c r="X319" i="14" s="1"/>
  <c r="X320" i="14" s="1"/>
  <c r="X321" i="14" s="1"/>
  <c r="X322" i="14" s="1"/>
  <c r="X323" i="14" s="1"/>
  <c r="X324" i="14" s="1"/>
  <c r="X325" i="14" s="1"/>
  <c r="X326" i="14" s="1"/>
  <c r="X327" i="14" s="1"/>
  <c r="X328" i="14" s="1"/>
  <c r="X329" i="14" s="1"/>
  <c r="X330" i="14" s="1"/>
  <c r="X331" i="14" s="1"/>
  <c r="X332" i="14" s="1"/>
  <c r="X333" i="14" s="1"/>
  <c r="X334" i="14" s="1"/>
  <c r="X335" i="14" s="1"/>
  <c r="X336" i="14" s="1"/>
  <c r="X337" i="14" s="1"/>
  <c r="X338" i="14" s="1"/>
  <c r="X339" i="14" s="1"/>
  <c r="X340" i="14" s="1"/>
  <c r="X341" i="14" s="1"/>
  <c r="X342" i="14" s="1"/>
  <c r="X343" i="14" s="1"/>
  <c r="X344" i="14" s="1"/>
  <c r="X345" i="14" s="1"/>
  <c r="X346" i="14" s="1"/>
  <c r="X347" i="14" s="1"/>
  <c r="X348" i="14" s="1"/>
  <c r="X349" i="14" s="1"/>
  <c r="X350" i="14" s="1"/>
  <c r="X351" i="14" s="1"/>
  <c r="X352" i="14" s="1"/>
  <c r="X353" i="14" s="1"/>
  <c r="X354" i="14" s="1"/>
  <c r="X355" i="14" s="1"/>
  <c r="X356" i="14" s="1"/>
  <c r="X357" i="14" s="1"/>
  <c r="X358" i="14" s="1"/>
  <c r="X359" i="14" s="1"/>
  <c r="X360" i="14" s="1"/>
  <c r="X361" i="14" s="1"/>
  <c r="X362" i="14" s="1"/>
  <c r="X363" i="14" s="1"/>
  <c r="X364" i="14" s="1"/>
  <c r="X365" i="14" s="1"/>
  <c r="X366" i="14" s="1"/>
  <c r="X367" i="14" s="1"/>
  <c r="X368" i="14" s="1"/>
  <c r="X369" i="14" s="1"/>
  <c r="X370" i="14" s="1"/>
  <c r="X371" i="14" s="1"/>
  <c r="X372" i="14" s="1"/>
  <c r="X373" i="14" s="1"/>
  <c r="X374" i="14" s="1"/>
  <c r="X375" i="14" s="1"/>
  <c r="X376" i="14" s="1"/>
  <c r="X377" i="14" s="1"/>
  <c r="X378" i="14" s="1"/>
  <c r="X379" i="14" s="1"/>
  <c r="X380" i="14" s="1"/>
  <c r="X381" i="14" s="1"/>
  <c r="X382" i="14" s="1"/>
  <c r="X383" i="14" s="1"/>
  <c r="X384" i="14" s="1"/>
  <c r="X385" i="14" s="1"/>
  <c r="X386" i="14" s="1"/>
  <c r="X387" i="14" s="1"/>
  <c r="X388" i="14" s="1"/>
  <c r="X389" i="14" s="1"/>
  <c r="X390" i="14" s="1"/>
  <c r="X391" i="14" s="1"/>
  <c r="X392" i="14" s="1"/>
  <c r="X393" i="14" s="1"/>
  <c r="X394" i="14" s="1"/>
  <c r="X395" i="14" s="1"/>
  <c r="X396" i="14" s="1"/>
  <c r="X397" i="14" s="1"/>
  <c r="X398" i="14" s="1"/>
  <c r="X399" i="14" s="1"/>
  <c r="X400" i="14" s="1"/>
  <c r="X401" i="14" s="1"/>
  <c r="X402" i="14" s="1"/>
  <c r="X403" i="14" s="1"/>
  <c r="X404" i="14" s="1"/>
  <c r="X405" i="14" s="1"/>
  <c r="X406" i="14" s="1"/>
  <c r="X407" i="14" s="1"/>
  <c r="X408" i="14" s="1"/>
  <c r="X409" i="14" s="1"/>
  <c r="X410" i="14" s="1"/>
  <c r="X411" i="14" s="1"/>
  <c r="X412" i="14" s="1"/>
  <c r="X413" i="14" s="1"/>
  <c r="X414" i="14" s="1"/>
  <c r="X415" i="14" s="1"/>
  <c r="X416" i="14" s="1"/>
  <c r="X417" i="14" s="1"/>
  <c r="X418" i="14" s="1"/>
  <c r="X419" i="14" s="1"/>
  <c r="X420" i="14" s="1"/>
  <c r="X421" i="14" s="1"/>
  <c r="X422" i="14" s="1"/>
  <c r="X423" i="14" s="1"/>
  <c r="X424" i="14" s="1"/>
  <c r="X425" i="14" s="1"/>
  <c r="X426" i="14" s="1"/>
  <c r="X427" i="14" s="1"/>
  <c r="X428" i="14" s="1"/>
  <c r="X429" i="14" s="1"/>
  <c r="X430" i="14" s="1"/>
  <c r="X431" i="14" s="1"/>
  <c r="X432" i="14" s="1"/>
  <c r="X433" i="14" s="1"/>
  <c r="X434" i="14" s="1"/>
  <c r="X435" i="14" s="1"/>
  <c r="X436" i="14" s="1"/>
  <c r="X437" i="14" s="1"/>
  <c r="X438" i="14" s="1"/>
  <c r="X439" i="14" s="1"/>
  <c r="X440" i="14" s="1"/>
  <c r="X441" i="14" s="1"/>
  <c r="X442" i="14" s="1"/>
  <c r="X443" i="14" s="1"/>
  <c r="X444" i="14" s="1"/>
  <c r="X445" i="14" s="1"/>
  <c r="X446" i="14" s="1"/>
  <c r="X447" i="14" s="1"/>
  <c r="X448" i="14" s="1"/>
  <c r="X449" i="14" s="1"/>
  <c r="X450" i="14" s="1"/>
  <c r="X451" i="14" s="1"/>
  <c r="X452" i="14" s="1"/>
  <c r="X453" i="14" s="1"/>
  <c r="X454" i="14" s="1"/>
  <c r="X455" i="14" s="1"/>
  <c r="X456" i="14" s="1"/>
  <c r="X457" i="14" s="1"/>
  <c r="X458" i="14" s="1"/>
  <c r="X459" i="14" s="1"/>
  <c r="X460" i="14" s="1"/>
  <c r="X461" i="14" s="1"/>
  <c r="X462" i="14" s="1"/>
  <c r="X463" i="14" s="1"/>
  <c r="X464" i="14" s="1"/>
  <c r="X465" i="14" s="1"/>
  <c r="X466" i="14" s="1"/>
  <c r="X467" i="14" s="1"/>
  <c r="X468" i="14" s="1"/>
  <c r="X469" i="14" s="1"/>
  <c r="X470" i="14" s="1"/>
  <c r="X471" i="14" s="1"/>
  <c r="X472" i="14" s="1"/>
  <c r="X473" i="14" s="1"/>
  <c r="X474" i="14" s="1"/>
  <c r="X475" i="14" s="1"/>
  <c r="X476" i="14" s="1"/>
  <c r="X477" i="14" s="1"/>
  <c r="X478" i="14" s="1"/>
  <c r="X479" i="14" s="1"/>
  <c r="X480" i="14" s="1"/>
  <c r="X481" i="14" s="1"/>
  <c r="X482" i="14" s="1"/>
  <c r="X483" i="14" s="1"/>
  <c r="X484" i="14" s="1"/>
  <c r="X485" i="14" s="1"/>
  <c r="X486" i="14" s="1"/>
  <c r="X487" i="14" s="1"/>
  <c r="X488" i="14" s="1"/>
  <c r="X489" i="14" s="1"/>
  <c r="X490" i="14" s="1"/>
  <c r="X491" i="14" s="1"/>
  <c r="X492" i="14" s="1"/>
  <c r="X493" i="14" s="1"/>
  <c r="X494" i="14" s="1"/>
  <c r="X495" i="14" s="1"/>
  <c r="X496" i="14" s="1"/>
  <c r="X497" i="14" s="1"/>
  <c r="X498" i="14" s="1"/>
  <c r="X499" i="14" s="1"/>
  <c r="X500" i="14" s="1"/>
  <c r="X501" i="14" s="1"/>
  <c r="X502" i="14" s="1"/>
  <c r="X503" i="14" s="1"/>
  <c r="X504" i="14" s="1"/>
  <c r="X505" i="14" s="1"/>
  <c r="X506" i="14" s="1"/>
  <c r="X507" i="14" s="1"/>
  <c r="X508" i="14" s="1"/>
  <c r="X509" i="14" s="1"/>
  <c r="X510" i="14" s="1"/>
  <c r="X511" i="14" s="1"/>
  <c r="X512" i="14" s="1"/>
  <c r="X513" i="14" s="1"/>
  <c r="X514" i="14" s="1"/>
  <c r="X515" i="14" s="1"/>
  <c r="X516" i="14" s="1"/>
  <c r="X517" i="14" s="1"/>
  <c r="X518" i="14" s="1"/>
  <c r="X519" i="14" s="1"/>
  <c r="X520" i="14" s="1"/>
  <c r="X521" i="14" s="1"/>
  <c r="X522" i="14" s="1"/>
  <c r="X523" i="14" s="1"/>
  <c r="X524" i="14" s="1"/>
  <c r="X525" i="14" s="1"/>
  <c r="X526" i="14" s="1"/>
  <c r="X527" i="14" s="1"/>
  <c r="X528" i="14" s="1"/>
  <c r="X529" i="14" s="1"/>
  <c r="X530" i="14" s="1"/>
  <c r="X531" i="14" s="1"/>
  <c r="X532" i="14" s="1"/>
  <c r="X533" i="14" s="1"/>
  <c r="X534" i="14" s="1"/>
  <c r="X535" i="14" s="1"/>
  <c r="X536" i="14" s="1"/>
  <c r="X537" i="14" s="1"/>
  <c r="X538" i="14" s="1"/>
  <c r="X539" i="14" s="1"/>
  <c r="X540" i="14" s="1"/>
  <c r="X541" i="14" s="1"/>
  <c r="X542" i="14" s="1"/>
  <c r="X543" i="14" s="1"/>
  <c r="X544" i="14" s="1"/>
  <c r="X545" i="14" s="1"/>
  <c r="X546" i="14" s="1"/>
  <c r="X547" i="14" s="1"/>
  <c r="X548" i="14" s="1"/>
  <c r="X549" i="14" s="1"/>
  <c r="X550" i="14" s="1"/>
  <c r="X551" i="14" s="1"/>
  <c r="X552" i="14" s="1"/>
  <c r="X553" i="14" s="1"/>
  <c r="X554" i="14" s="1"/>
  <c r="X555" i="14" s="1"/>
  <c r="X556" i="14" s="1"/>
  <c r="X557" i="14" s="1"/>
  <c r="X558" i="14" s="1"/>
  <c r="X559" i="14" s="1"/>
  <c r="X560" i="14" s="1"/>
  <c r="X561" i="14" s="1"/>
  <c r="X562" i="14" s="1"/>
  <c r="X563" i="14" s="1"/>
  <c r="X564" i="14" s="1"/>
  <c r="X565" i="14" s="1"/>
  <c r="X566" i="14" s="1"/>
  <c r="X567" i="14" s="1"/>
  <c r="X568" i="14" s="1"/>
  <c r="X569" i="14" s="1"/>
  <c r="X570" i="14" s="1"/>
  <c r="X571" i="14" s="1"/>
  <c r="X572" i="14" s="1"/>
  <c r="X573" i="14" s="1"/>
  <c r="X574" i="14" s="1"/>
  <c r="X575" i="14" s="1"/>
  <c r="X576" i="14" s="1"/>
  <c r="X577" i="14" s="1"/>
  <c r="X578" i="14" s="1"/>
  <c r="X579" i="14" s="1"/>
  <c r="X580" i="14" s="1"/>
  <c r="X581" i="14" s="1"/>
  <c r="X582" i="14" s="1"/>
  <c r="X583" i="14" s="1"/>
  <c r="X584" i="14" s="1"/>
  <c r="X585" i="14" s="1"/>
  <c r="X586" i="14" s="1"/>
  <c r="X587" i="14" s="1"/>
  <c r="X588" i="14" s="1"/>
  <c r="X589" i="14" s="1"/>
  <c r="X590" i="14" s="1"/>
  <c r="X591" i="14" s="1"/>
  <c r="X592" i="14" s="1"/>
  <c r="X593" i="14" s="1"/>
  <c r="X594" i="14" s="1"/>
  <c r="X595" i="14" s="1"/>
  <c r="X596" i="14" s="1"/>
  <c r="X597" i="14" s="1"/>
  <c r="X598" i="14" s="1"/>
  <c r="X599" i="14" s="1"/>
  <c r="X600" i="14" s="1"/>
  <c r="X601" i="14" s="1"/>
  <c r="X602" i="14" s="1"/>
  <c r="X603" i="14" s="1"/>
  <c r="X604" i="14" s="1"/>
  <c r="X605" i="14" s="1"/>
  <c r="X606" i="14" s="1"/>
  <c r="X607" i="14" s="1"/>
  <c r="X608" i="14" s="1"/>
  <c r="X609" i="14" s="1"/>
  <c r="X610" i="14" s="1"/>
  <c r="X611" i="14" s="1"/>
  <c r="X612" i="14" s="1"/>
  <c r="X613" i="14" s="1"/>
  <c r="X614" i="14" s="1"/>
  <c r="X615" i="14" s="1"/>
  <c r="X616" i="14" s="1"/>
  <c r="X617" i="14" s="1"/>
  <c r="X618" i="14" s="1"/>
  <c r="X619" i="14" s="1"/>
  <c r="X620" i="14" s="1"/>
  <c r="X621" i="14" s="1"/>
  <c r="X622" i="14" s="1"/>
  <c r="X623" i="14" s="1"/>
  <c r="X624" i="14" s="1"/>
  <c r="X625" i="14" s="1"/>
  <c r="X626" i="14" s="1"/>
  <c r="X627" i="14" s="1"/>
  <c r="X628" i="14" s="1"/>
  <c r="X629" i="14" s="1"/>
  <c r="X630" i="14" s="1"/>
  <c r="X631" i="14" s="1"/>
  <c r="X632" i="14" s="1"/>
  <c r="X633" i="14" s="1"/>
  <c r="X634" i="14" s="1"/>
  <c r="X635" i="14" s="1"/>
  <c r="X636" i="14" s="1"/>
  <c r="X637" i="14" s="1"/>
  <c r="X638" i="14" s="1"/>
  <c r="X639" i="14" s="1"/>
  <c r="X640" i="14" s="1"/>
  <c r="X641" i="14" s="1"/>
  <c r="X642" i="14" s="1"/>
  <c r="X643" i="14" s="1"/>
  <c r="X644" i="14" s="1"/>
  <c r="X645" i="14" s="1"/>
  <c r="X646" i="14" s="1"/>
  <c r="X647" i="14" s="1"/>
  <c r="X648" i="14" s="1"/>
  <c r="X649" i="14" s="1"/>
  <c r="X650" i="14" s="1"/>
  <c r="X651" i="14" s="1"/>
  <c r="X652" i="14" s="1"/>
  <c r="X653" i="14" s="1"/>
  <c r="X654" i="14" s="1"/>
  <c r="X655" i="14" s="1"/>
  <c r="X656" i="14" s="1"/>
  <c r="X657" i="14" s="1"/>
  <c r="X658" i="14" s="1"/>
  <c r="X659" i="14" s="1"/>
  <c r="X660" i="14" s="1"/>
  <c r="X661" i="14" s="1"/>
  <c r="X662" i="14" s="1"/>
  <c r="X663" i="14" s="1"/>
  <c r="X664" i="14" s="1"/>
  <c r="X665" i="14" s="1"/>
  <c r="X666" i="14" s="1"/>
  <c r="X667" i="14" s="1"/>
  <c r="X668" i="14" s="1"/>
  <c r="X669" i="14" s="1"/>
  <c r="X670" i="14" s="1"/>
  <c r="X671" i="14" s="1"/>
  <c r="X672" i="14" s="1"/>
  <c r="X673" i="14" s="1"/>
  <c r="X674" i="14" s="1"/>
  <c r="X675" i="14" s="1"/>
  <c r="X676" i="14" s="1"/>
  <c r="X677" i="14" s="1"/>
  <c r="X678" i="14" s="1"/>
  <c r="X679" i="14" s="1"/>
  <c r="X680" i="14" s="1"/>
  <c r="X681" i="14" s="1"/>
  <c r="X682" i="14" s="1"/>
  <c r="X683" i="14" s="1"/>
  <c r="X684" i="14" s="1"/>
  <c r="X685" i="14" s="1"/>
  <c r="X686" i="14" s="1"/>
  <c r="X687" i="14" s="1"/>
  <c r="X688" i="14" s="1"/>
  <c r="X689" i="14" s="1"/>
  <c r="X690" i="14" s="1"/>
  <c r="X691" i="14" s="1"/>
  <c r="X692" i="14" s="1"/>
  <c r="X693" i="14" s="1"/>
  <c r="X694" i="14" s="1"/>
  <c r="X695" i="14" s="1"/>
  <c r="X696" i="14" s="1"/>
  <c r="X697" i="14" s="1"/>
  <c r="X698" i="14" s="1"/>
  <c r="X699" i="14" s="1"/>
  <c r="X700" i="14" s="1"/>
  <c r="X701" i="14" s="1"/>
  <c r="X702" i="14" s="1"/>
  <c r="X703" i="14" s="1"/>
  <c r="X704" i="14" s="1"/>
  <c r="X705" i="14" s="1"/>
  <c r="X706" i="14" s="1"/>
  <c r="X707" i="14" s="1"/>
  <c r="X708" i="14" s="1"/>
  <c r="X709" i="14" s="1"/>
  <c r="X710" i="14" s="1"/>
  <c r="X711" i="14" s="1"/>
  <c r="X712" i="14" s="1"/>
  <c r="X713" i="14" s="1"/>
  <c r="X714" i="14" s="1"/>
  <c r="X715" i="14" s="1"/>
  <c r="X716" i="14" s="1"/>
  <c r="X717" i="14" s="1"/>
  <c r="X718" i="14" s="1"/>
  <c r="X719" i="14" s="1"/>
  <c r="X720" i="14" s="1"/>
  <c r="X721" i="14" s="1"/>
  <c r="X722" i="14" s="1"/>
  <c r="X723" i="14" s="1"/>
  <c r="X724" i="14" s="1"/>
  <c r="X725" i="14" s="1"/>
  <c r="X726" i="14" s="1"/>
  <c r="X727" i="14" s="1"/>
  <c r="X728" i="14" s="1"/>
  <c r="X729" i="14" s="1"/>
  <c r="X730" i="14" s="1"/>
  <c r="X731" i="14" s="1"/>
  <c r="X732" i="14" s="1"/>
  <c r="X733" i="14" s="1"/>
  <c r="X734" i="14" s="1"/>
  <c r="X735" i="14" s="1"/>
  <c r="X736" i="14" s="1"/>
  <c r="X737" i="14" s="1"/>
  <c r="X738" i="14" s="1"/>
  <c r="X739" i="14" s="1"/>
  <c r="X740" i="14" s="1"/>
  <c r="X741" i="14" s="1"/>
  <c r="X742" i="14" s="1"/>
  <c r="X743" i="14" s="1"/>
  <c r="X744" i="14" s="1"/>
  <c r="X745" i="14" s="1"/>
  <c r="X746" i="14" s="1"/>
  <c r="X747" i="14" s="1"/>
  <c r="X748" i="14" s="1"/>
  <c r="X749" i="14" s="1"/>
  <c r="X750" i="14" s="1"/>
  <c r="X751" i="14" s="1"/>
  <c r="X752" i="14" s="1"/>
  <c r="X753" i="14" s="1"/>
  <c r="X754" i="14" s="1"/>
  <c r="X755" i="14" s="1"/>
  <c r="X756" i="14" s="1"/>
  <c r="X757" i="14" s="1"/>
  <c r="X758" i="14" s="1"/>
  <c r="X759" i="14" s="1"/>
  <c r="X760" i="14" s="1"/>
  <c r="X761" i="14" s="1"/>
  <c r="X762" i="14" s="1"/>
  <c r="X763" i="14" s="1"/>
  <c r="X764" i="14" s="1"/>
  <c r="X765" i="14" s="1"/>
  <c r="X766" i="14" s="1"/>
  <c r="X767" i="14" s="1"/>
  <c r="X768" i="14" s="1"/>
  <c r="X769" i="14" s="1"/>
  <c r="X770" i="14" s="1"/>
  <c r="X771" i="14" s="1"/>
  <c r="X772" i="14" s="1"/>
  <c r="X773" i="14" s="1"/>
  <c r="X774" i="14" s="1"/>
  <c r="X775" i="14" s="1"/>
  <c r="X776" i="14" s="1"/>
  <c r="X777" i="14" s="1"/>
  <c r="X778" i="14" s="1"/>
  <c r="X779" i="14" s="1"/>
  <c r="X780" i="14" s="1"/>
  <c r="X781" i="14" s="1"/>
  <c r="X782" i="14" s="1"/>
  <c r="X783" i="14" s="1"/>
  <c r="X784" i="14" s="1"/>
  <c r="X785" i="14" s="1"/>
  <c r="X786" i="14" s="1"/>
  <c r="X787" i="14" s="1"/>
  <c r="X788" i="14" s="1"/>
  <c r="X789" i="14" s="1"/>
  <c r="X790" i="14" s="1"/>
  <c r="X791" i="14" s="1"/>
  <c r="X792" i="14" s="1"/>
  <c r="X793" i="14" s="1"/>
  <c r="X794" i="14" s="1"/>
  <c r="X795" i="14" s="1"/>
  <c r="X796" i="14" s="1"/>
  <c r="X797" i="14" s="1"/>
  <c r="X798" i="14" s="1"/>
  <c r="X799" i="14" s="1"/>
  <c r="X800" i="14" s="1"/>
  <c r="X801" i="14" s="1"/>
  <c r="X802" i="14" s="1"/>
  <c r="X803" i="14" s="1"/>
  <c r="X804" i="14" s="1"/>
  <c r="X805" i="14" s="1"/>
  <c r="X806" i="14" s="1"/>
  <c r="X807" i="14" s="1"/>
  <c r="X808" i="14" s="1"/>
  <c r="X809" i="14" s="1"/>
  <c r="X810" i="14" s="1"/>
  <c r="X811" i="14" s="1"/>
  <c r="X812" i="14" s="1"/>
  <c r="X813" i="14" s="1"/>
  <c r="X814" i="14" s="1"/>
  <c r="X815" i="14" s="1"/>
  <c r="X816" i="14" s="1"/>
  <c r="X817" i="14" s="1"/>
  <c r="X818" i="14" s="1"/>
  <c r="X819" i="14" s="1"/>
  <c r="X820" i="14" s="1"/>
  <c r="X821" i="14" s="1"/>
  <c r="X822" i="14" s="1"/>
  <c r="X823" i="14" s="1"/>
  <c r="X824" i="14" s="1"/>
  <c r="X825" i="14" s="1"/>
  <c r="X826" i="14" s="1"/>
  <c r="X827" i="14" s="1"/>
  <c r="X828" i="14" s="1"/>
  <c r="X829" i="14" s="1"/>
  <c r="X830" i="14" s="1"/>
  <c r="X831" i="14" s="1"/>
  <c r="X832" i="14" s="1"/>
  <c r="X833" i="14" s="1"/>
  <c r="X834" i="14" s="1"/>
  <c r="X835" i="14" s="1"/>
  <c r="X836" i="14" s="1"/>
  <c r="X837" i="14" s="1"/>
  <c r="X838" i="14" s="1"/>
  <c r="X839" i="14" s="1"/>
  <c r="X840" i="14" s="1"/>
  <c r="X841" i="14" s="1"/>
  <c r="X842" i="14" s="1"/>
  <c r="X843" i="14" s="1"/>
  <c r="X844" i="14" s="1"/>
  <c r="X845" i="14" s="1"/>
  <c r="X846" i="14" s="1"/>
  <c r="X847" i="14" s="1"/>
  <c r="X848" i="14" s="1"/>
  <c r="X849" i="14" s="1"/>
  <c r="X850" i="14" s="1"/>
  <c r="X851" i="14" s="1"/>
  <c r="X852" i="14" s="1"/>
  <c r="X853" i="14" s="1"/>
  <c r="X854" i="14" s="1"/>
  <c r="X855" i="14" s="1"/>
  <c r="X856" i="14" s="1"/>
  <c r="X857" i="14" s="1"/>
  <c r="X858" i="14" s="1"/>
  <c r="X859" i="14" s="1"/>
  <c r="X860" i="14" s="1"/>
  <c r="X861" i="14" s="1"/>
  <c r="X862" i="14" s="1"/>
  <c r="X863" i="14" s="1"/>
  <c r="X864" i="14" s="1"/>
  <c r="X865" i="14" s="1"/>
  <c r="X866" i="14" s="1"/>
  <c r="X867" i="14" s="1"/>
  <c r="X868" i="14" s="1"/>
  <c r="X869" i="14" s="1"/>
  <c r="X870" i="14" s="1"/>
  <c r="X871" i="14" s="1"/>
  <c r="X872" i="14" s="1"/>
  <c r="X873" i="14" s="1"/>
  <c r="X874" i="14" s="1"/>
  <c r="X875" i="14" s="1"/>
  <c r="X876" i="14" s="1"/>
  <c r="X877" i="14" s="1"/>
  <c r="X878" i="14" s="1"/>
  <c r="X879" i="14" s="1"/>
  <c r="X880" i="14" s="1"/>
  <c r="X881" i="14" s="1"/>
  <c r="X882" i="14" s="1"/>
  <c r="X883" i="14" s="1"/>
  <c r="X884" i="14" s="1"/>
  <c r="X885" i="14" s="1"/>
  <c r="X886" i="14" s="1"/>
  <c r="X887" i="14" s="1"/>
  <c r="X888" i="14" s="1"/>
  <c r="X889" i="14" s="1"/>
  <c r="X890" i="14" s="1"/>
  <c r="X891" i="14" s="1"/>
  <c r="X892" i="14" s="1"/>
  <c r="X893" i="14" s="1"/>
  <c r="X894" i="14" s="1"/>
  <c r="X895" i="14" s="1"/>
  <c r="X896" i="14" s="1"/>
  <c r="X897" i="14" s="1"/>
  <c r="X898" i="14" s="1"/>
  <c r="X899" i="14" s="1"/>
  <c r="X900" i="14" s="1"/>
  <c r="X901" i="14" s="1"/>
  <c r="X902" i="14" s="1"/>
  <c r="X903" i="14" s="1"/>
  <c r="X904" i="14" s="1"/>
  <c r="X905" i="14" s="1"/>
  <c r="X906" i="14" s="1"/>
  <c r="X907" i="14" s="1"/>
  <c r="X908" i="14" s="1"/>
  <c r="X909" i="14" s="1"/>
  <c r="X910" i="14" s="1"/>
  <c r="X911" i="14" s="1"/>
  <c r="X912" i="14" s="1"/>
  <c r="X913" i="14" s="1"/>
  <c r="X914" i="14" s="1"/>
  <c r="X915" i="14" s="1"/>
  <c r="X916" i="14" s="1"/>
  <c r="X917" i="14" s="1"/>
  <c r="X918" i="14" s="1"/>
  <c r="X919" i="14" s="1"/>
  <c r="X920" i="14" s="1"/>
  <c r="X921" i="14" s="1"/>
  <c r="X922" i="14" s="1"/>
  <c r="X923" i="14" s="1"/>
  <c r="X924" i="14" s="1"/>
  <c r="X925" i="14" s="1"/>
  <c r="X926" i="14" s="1"/>
  <c r="X927" i="14" s="1"/>
  <c r="X928" i="14" s="1"/>
  <c r="X929" i="14" s="1"/>
  <c r="X930" i="14" s="1"/>
  <c r="X931" i="14" s="1"/>
  <c r="X932" i="14" s="1"/>
  <c r="X933" i="14" s="1"/>
  <c r="X934" i="14" s="1"/>
  <c r="X935" i="14" s="1"/>
  <c r="X936" i="14" s="1"/>
  <c r="X937" i="14" s="1"/>
  <c r="X938" i="14" s="1"/>
  <c r="X939" i="14" s="1"/>
  <c r="X940" i="14" s="1"/>
  <c r="X941" i="14" s="1"/>
  <c r="X942" i="14" s="1"/>
  <c r="X943" i="14" s="1"/>
  <c r="X944" i="14" s="1"/>
  <c r="X945" i="14" s="1"/>
  <c r="X946" i="14" s="1"/>
  <c r="X947" i="14" s="1"/>
  <c r="X948" i="14" s="1"/>
  <c r="X949" i="14" s="1"/>
  <c r="X950" i="14" s="1"/>
  <c r="X951" i="14" s="1"/>
  <c r="X952" i="14" s="1"/>
  <c r="X953" i="14" s="1"/>
  <c r="X954" i="14" s="1"/>
  <c r="X955" i="14" s="1"/>
  <c r="X956" i="14" s="1"/>
  <c r="X957" i="14" s="1"/>
  <c r="X958" i="14" s="1"/>
  <c r="X959" i="14" s="1"/>
  <c r="X960" i="14" s="1"/>
  <c r="X961" i="14" s="1"/>
  <c r="X962" i="14" s="1"/>
  <c r="X963" i="14" s="1"/>
  <c r="X964" i="14" s="1"/>
  <c r="X965" i="14" s="1"/>
  <c r="X966" i="14" s="1"/>
  <c r="X967" i="14" s="1"/>
  <c r="X968" i="14" s="1"/>
  <c r="X969" i="14" s="1"/>
  <c r="X970" i="14" s="1"/>
  <c r="X971" i="14" s="1"/>
  <c r="X972" i="14" s="1"/>
  <c r="X973" i="14" s="1"/>
  <c r="X974" i="14" s="1"/>
  <c r="X975" i="14" s="1"/>
  <c r="X976" i="14" s="1"/>
  <c r="X977" i="14" s="1"/>
  <c r="X978" i="14" s="1"/>
  <c r="X979" i="14" s="1"/>
  <c r="X980" i="14" s="1"/>
  <c r="X981" i="14" s="1"/>
  <c r="X982" i="14" s="1"/>
  <c r="X983" i="14" s="1"/>
  <c r="X984" i="14" s="1"/>
  <c r="X985" i="14" s="1"/>
  <c r="X986" i="14" s="1"/>
  <c r="X987" i="14" s="1"/>
  <c r="X988" i="14" s="1"/>
  <c r="X989" i="14" s="1"/>
  <c r="X990" i="14" s="1"/>
  <c r="X991" i="14" s="1"/>
  <c r="X992" i="14" s="1"/>
  <c r="X993" i="14" s="1"/>
  <c r="X994" i="14" s="1"/>
  <c r="X995" i="14" s="1"/>
  <c r="X996" i="14" s="1"/>
  <c r="X997" i="14" s="1"/>
  <c r="X998" i="14" s="1"/>
  <c r="X999" i="14" s="1"/>
  <c r="X1000" i="14" s="1"/>
  <c r="X1001" i="14" s="1"/>
  <c r="X1002" i="14" s="1"/>
  <c r="X1003" i="14" s="1"/>
  <c r="X1004" i="14" s="1"/>
  <c r="X1005" i="14" s="1"/>
  <c r="X1006" i="14" s="1"/>
  <c r="X1007" i="14" s="1"/>
  <c r="X1008" i="14" s="1"/>
  <c r="X1009" i="14" s="1"/>
  <c r="X1010" i="14" s="1"/>
  <c r="X1011" i="14" s="1"/>
  <c r="X1012" i="14" s="1"/>
  <c r="X1013" i="14" s="1"/>
  <c r="X1014" i="14" s="1"/>
  <c r="X1015" i="14" s="1"/>
  <c r="X1016" i="14" s="1"/>
  <c r="X1017" i="14" s="1"/>
  <c r="X1018" i="14" s="1"/>
  <c r="X1019" i="14" s="1"/>
  <c r="X1020" i="14" s="1"/>
  <c r="X1021" i="14" s="1"/>
  <c r="X1022" i="14" s="1"/>
  <c r="X1023" i="14" s="1"/>
  <c r="X1024" i="14" s="1"/>
  <c r="X1025" i="14" s="1"/>
  <c r="X1026" i="14" s="1"/>
  <c r="X1027" i="14" s="1"/>
  <c r="X1028" i="14" s="1"/>
  <c r="X1029" i="14" s="1"/>
  <c r="X1030" i="14" s="1"/>
  <c r="X1031" i="14" s="1"/>
  <c r="X1032" i="14" s="1"/>
  <c r="X1033" i="14" s="1"/>
  <c r="X1034" i="14" s="1"/>
  <c r="X1035" i="14" s="1"/>
  <c r="X1036" i="14" s="1"/>
  <c r="X1037" i="14" s="1"/>
  <c r="X1038" i="14" s="1"/>
  <c r="X1039" i="14" s="1"/>
  <c r="X1040" i="14" s="1"/>
  <c r="X1041" i="14" s="1"/>
  <c r="X1042" i="14" s="1"/>
  <c r="X1043" i="14" s="1"/>
  <c r="X1044" i="14" s="1"/>
  <c r="X1045" i="14" s="1"/>
  <c r="X1046" i="14" s="1"/>
  <c r="X1047" i="14" s="1"/>
  <c r="X1048" i="14" s="1"/>
  <c r="X1049" i="14" s="1"/>
  <c r="X1050" i="14" s="1"/>
  <c r="X1051" i="14" s="1"/>
  <c r="X1052" i="14" s="1"/>
  <c r="X1053" i="14" s="1"/>
  <c r="X1054" i="14" s="1"/>
  <c r="Y4" i="14"/>
  <c r="Y5" i="14" s="1"/>
  <c r="Y6" i="14" s="1"/>
  <c r="Y7" i="14" s="1"/>
  <c r="Y8" i="14" s="1"/>
  <c r="Y9" i="14" s="1"/>
  <c r="Y10" i="14" s="1"/>
  <c r="Y11" i="14" s="1"/>
  <c r="Y12" i="14" s="1"/>
  <c r="Y13" i="14" s="1"/>
  <c r="Y14" i="14" s="1"/>
  <c r="Y15" i="14" s="1"/>
  <c r="Y16" i="14" s="1"/>
  <c r="Y17" i="14" s="1"/>
  <c r="Y18" i="14" s="1"/>
  <c r="Y19" i="14" s="1"/>
  <c r="Y20" i="14" s="1"/>
  <c r="Y21" i="14" s="1"/>
  <c r="Y22" i="14" s="1"/>
  <c r="Y23" i="14" s="1"/>
  <c r="Y24" i="14" s="1"/>
  <c r="Y25" i="14" s="1"/>
  <c r="Y26" i="14" s="1"/>
  <c r="Y27" i="14" s="1"/>
  <c r="Y28" i="14" s="1"/>
  <c r="Y29" i="14" s="1"/>
  <c r="Y30" i="14" s="1"/>
  <c r="Y31" i="14" s="1"/>
  <c r="Y32" i="14" s="1"/>
  <c r="Y33" i="14" s="1"/>
  <c r="Y34" i="14" s="1"/>
  <c r="Y35" i="14" s="1"/>
  <c r="Y36" i="14" s="1"/>
  <c r="Y37" i="14" s="1"/>
  <c r="Y38" i="14" s="1"/>
  <c r="Y39" i="14" s="1"/>
  <c r="Y40" i="14" s="1"/>
  <c r="Y41" i="14" s="1"/>
  <c r="Y42" i="14" s="1"/>
  <c r="Y43" i="14" s="1"/>
  <c r="Y44" i="14" s="1"/>
  <c r="Y45" i="14" s="1"/>
  <c r="Y46" i="14" s="1"/>
  <c r="Y47" i="14" s="1"/>
  <c r="Y48" i="14" s="1"/>
  <c r="Y49" i="14" s="1"/>
  <c r="Y50" i="14" s="1"/>
  <c r="Y51" i="14" s="1"/>
  <c r="Y52" i="14" s="1"/>
  <c r="Y53" i="14" s="1"/>
  <c r="Y54" i="14" s="1"/>
  <c r="Y55" i="14" s="1"/>
  <c r="Y56" i="14" s="1"/>
  <c r="Y57" i="14" s="1"/>
  <c r="Y58" i="14" s="1"/>
  <c r="Y59" i="14" s="1"/>
  <c r="Y60" i="14" s="1"/>
  <c r="Y61" i="14" s="1"/>
  <c r="Y62" i="14" s="1"/>
  <c r="Y63" i="14" s="1"/>
  <c r="Y64" i="14" s="1"/>
  <c r="Y65" i="14" s="1"/>
  <c r="Y66" i="14" s="1"/>
  <c r="Y67" i="14" s="1"/>
  <c r="Y68" i="14" s="1"/>
  <c r="Y69" i="14" s="1"/>
  <c r="Y70" i="14" s="1"/>
  <c r="Y71" i="14" s="1"/>
  <c r="Y72" i="14" s="1"/>
  <c r="Y73" i="14" s="1"/>
  <c r="Y74" i="14" s="1"/>
  <c r="Y75" i="14" s="1"/>
  <c r="Y76" i="14" s="1"/>
  <c r="Y77" i="14" s="1"/>
  <c r="Y78" i="14" s="1"/>
  <c r="Y79" i="14" s="1"/>
  <c r="Y80" i="14" s="1"/>
  <c r="Y81" i="14" s="1"/>
  <c r="Y82" i="14" s="1"/>
  <c r="Y83" i="14" s="1"/>
  <c r="Y84" i="14" s="1"/>
  <c r="Y85" i="14" s="1"/>
  <c r="Y86" i="14" s="1"/>
  <c r="Y87" i="14" s="1"/>
  <c r="Y88" i="14" s="1"/>
  <c r="Y89" i="14" s="1"/>
  <c r="Y90" i="14" s="1"/>
  <c r="Y91" i="14" s="1"/>
  <c r="Y92" i="14" s="1"/>
  <c r="Y93" i="14" s="1"/>
  <c r="Y94" i="14" s="1"/>
  <c r="Y95" i="14" s="1"/>
  <c r="Y96" i="14" s="1"/>
  <c r="Y97" i="14" s="1"/>
  <c r="Y98" i="14" s="1"/>
  <c r="Y99" i="14" s="1"/>
  <c r="Y100" i="14" s="1"/>
  <c r="Y101" i="14" s="1"/>
  <c r="Y102" i="14" s="1"/>
  <c r="Y103" i="14" s="1"/>
  <c r="Y104" i="14" s="1"/>
  <c r="Y105" i="14" s="1"/>
  <c r="Y106" i="14" s="1"/>
  <c r="Y107" i="14" s="1"/>
  <c r="Y108" i="14" s="1"/>
  <c r="Y109" i="14" s="1"/>
  <c r="Y110" i="14" s="1"/>
  <c r="Y111" i="14" s="1"/>
  <c r="Y112" i="14" s="1"/>
  <c r="Y113" i="14" s="1"/>
  <c r="Y114" i="14" s="1"/>
  <c r="Y115" i="14" s="1"/>
  <c r="Y116" i="14" s="1"/>
  <c r="Y117" i="14" s="1"/>
  <c r="Y118" i="14" s="1"/>
  <c r="Y119" i="14" s="1"/>
  <c r="Y120" i="14" s="1"/>
  <c r="Y121" i="14" s="1"/>
  <c r="Y122" i="14" s="1"/>
  <c r="Y123" i="14" s="1"/>
  <c r="Y124" i="14" s="1"/>
  <c r="Y125" i="14" s="1"/>
  <c r="Y126" i="14" s="1"/>
  <c r="Y127" i="14" s="1"/>
  <c r="Y128" i="14" s="1"/>
  <c r="Y129" i="14" s="1"/>
  <c r="Y130" i="14" s="1"/>
  <c r="Y131" i="14" s="1"/>
  <c r="Y132" i="14" s="1"/>
  <c r="Y133" i="14" s="1"/>
  <c r="Y134" i="14" s="1"/>
  <c r="Y135" i="14" s="1"/>
  <c r="Y136" i="14" s="1"/>
  <c r="Y137" i="14" s="1"/>
  <c r="Y138" i="14" s="1"/>
  <c r="Y139" i="14" s="1"/>
  <c r="Y140" i="14" s="1"/>
  <c r="Y141" i="14" s="1"/>
  <c r="Y142" i="14" s="1"/>
  <c r="Y143" i="14" s="1"/>
  <c r="Y144" i="14" s="1"/>
  <c r="Y145" i="14" s="1"/>
  <c r="Y146" i="14" s="1"/>
  <c r="Y147" i="14" s="1"/>
  <c r="Y148" i="14" s="1"/>
  <c r="Y149" i="14" s="1"/>
  <c r="Y150" i="14" s="1"/>
  <c r="Y151" i="14" s="1"/>
  <c r="Y152" i="14" s="1"/>
  <c r="Y153" i="14" s="1"/>
  <c r="Y154" i="14" s="1"/>
  <c r="Y155" i="14" s="1"/>
  <c r="Y156" i="14" s="1"/>
  <c r="Y157" i="14" s="1"/>
  <c r="Y158" i="14" s="1"/>
  <c r="Y159" i="14" s="1"/>
  <c r="Y160" i="14" s="1"/>
  <c r="Y161" i="14" s="1"/>
  <c r="Y162" i="14" s="1"/>
  <c r="Y163" i="14" s="1"/>
  <c r="Y164" i="14" s="1"/>
  <c r="Y165" i="14" s="1"/>
  <c r="Y166" i="14" s="1"/>
  <c r="Y167" i="14" s="1"/>
  <c r="Y168" i="14" s="1"/>
  <c r="Y169" i="14" s="1"/>
  <c r="Y170" i="14" s="1"/>
  <c r="Y171" i="14" s="1"/>
  <c r="Y172" i="14" s="1"/>
  <c r="Y173" i="14" s="1"/>
  <c r="Y174" i="14" s="1"/>
  <c r="Y175" i="14" s="1"/>
  <c r="Y176" i="14" s="1"/>
  <c r="Y177" i="14" s="1"/>
  <c r="Y178" i="14" s="1"/>
  <c r="Y179" i="14" s="1"/>
  <c r="Y180" i="14" s="1"/>
  <c r="Y181" i="14" s="1"/>
  <c r="Y182" i="14" s="1"/>
  <c r="Y183" i="14" s="1"/>
  <c r="Y184" i="14" s="1"/>
  <c r="Y185" i="14" s="1"/>
  <c r="Y186" i="14" s="1"/>
  <c r="Y187" i="14" s="1"/>
  <c r="Y188" i="14" s="1"/>
  <c r="Y189" i="14" s="1"/>
  <c r="Y190" i="14" s="1"/>
  <c r="Y191" i="14" s="1"/>
  <c r="Y192" i="14" s="1"/>
  <c r="Y193" i="14" s="1"/>
  <c r="Y194" i="14" s="1"/>
  <c r="Y195" i="14" s="1"/>
  <c r="Y196" i="14" s="1"/>
  <c r="Y197" i="14" s="1"/>
  <c r="Y198" i="14" s="1"/>
  <c r="Y199" i="14" s="1"/>
  <c r="Y200" i="14" s="1"/>
  <c r="Y201" i="14" s="1"/>
  <c r="Y202" i="14" s="1"/>
  <c r="Y203" i="14" s="1"/>
  <c r="Y204" i="14" s="1"/>
  <c r="Y205" i="14" s="1"/>
  <c r="Y206" i="14" s="1"/>
  <c r="Y207" i="14" s="1"/>
  <c r="Y208" i="14" s="1"/>
  <c r="Y209" i="14" s="1"/>
  <c r="Y210" i="14" s="1"/>
  <c r="Y211" i="14" s="1"/>
  <c r="Y212" i="14" s="1"/>
  <c r="Y213" i="14" s="1"/>
  <c r="Y214" i="14" s="1"/>
  <c r="Y215" i="14" s="1"/>
  <c r="Y216" i="14" s="1"/>
  <c r="Y217" i="14" s="1"/>
  <c r="Y218" i="14" s="1"/>
  <c r="Y219" i="14" s="1"/>
  <c r="Y220" i="14" s="1"/>
  <c r="Y221" i="14" s="1"/>
  <c r="Y222" i="14" s="1"/>
  <c r="Y223" i="14" s="1"/>
  <c r="Y224" i="14" s="1"/>
  <c r="Y225" i="14" s="1"/>
  <c r="Y226" i="14" s="1"/>
  <c r="Y227" i="14" s="1"/>
  <c r="Y228" i="14" s="1"/>
  <c r="Y229" i="14" s="1"/>
  <c r="Y230" i="14" s="1"/>
  <c r="Y231" i="14" s="1"/>
  <c r="Y232" i="14" s="1"/>
  <c r="Y233" i="14" s="1"/>
  <c r="Y234" i="14" s="1"/>
  <c r="Y235" i="14" s="1"/>
  <c r="Y236" i="14" s="1"/>
  <c r="Y237" i="14" s="1"/>
  <c r="Y238" i="14" s="1"/>
  <c r="Y239" i="14" s="1"/>
  <c r="Y240" i="14" s="1"/>
  <c r="Y241" i="14" s="1"/>
  <c r="Y242" i="14" s="1"/>
  <c r="Y243" i="14" s="1"/>
  <c r="Y244" i="14" s="1"/>
  <c r="Y245" i="14" s="1"/>
  <c r="Y246" i="14" s="1"/>
  <c r="Y247" i="14" s="1"/>
  <c r="Y248" i="14" s="1"/>
  <c r="Y249" i="14" s="1"/>
  <c r="Y250" i="14" s="1"/>
  <c r="Y251" i="14" s="1"/>
  <c r="Y252" i="14" s="1"/>
  <c r="Y253" i="14" s="1"/>
  <c r="Y254" i="14" s="1"/>
  <c r="Y255" i="14" s="1"/>
  <c r="Y256" i="14" s="1"/>
  <c r="Y257" i="14" s="1"/>
  <c r="Y258" i="14" s="1"/>
  <c r="Y259" i="14" s="1"/>
  <c r="Y260" i="14" s="1"/>
  <c r="Y261" i="14" s="1"/>
  <c r="Y262" i="14" s="1"/>
  <c r="Y263" i="14" s="1"/>
  <c r="Y264" i="14" s="1"/>
  <c r="Y265" i="14" s="1"/>
  <c r="Y266" i="14" s="1"/>
  <c r="Y267" i="14" s="1"/>
  <c r="Y268" i="14" s="1"/>
  <c r="Y269" i="14" s="1"/>
  <c r="Y270" i="14" s="1"/>
  <c r="Y271" i="14" s="1"/>
  <c r="Y272" i="14" s="1"/>
  <c r="Y273" i="14" s="1"/>
  <c r="Y274" i="14" s="1"/>
  <c r="Y275" i="14" s="1"/>
  <c r="Y276" i="14" s="1"/>
  <c r="Y277" i="14" s="1"/>
  <c r="Y278" i="14" s="1"/>
  <c r="Y279" i="14" s="1"/>
  <c r="Y280" i="14" s="1"/>
  <c r="Y281" i="14" s="1"/>
  <c r="Y282" i="14" s="1"/>
  <c r="Y283" i="14" s="1"/>
  <c r="Y284" i="14" s="1"/>
  <c r="Y285" i="14" s="1"/>
  <c r="Y286" i="14" s="1"/>
  <c r="Y287" i="14" s="1"/>
  <c r="Y288" i="14" s="1"/>
  <c r="Y289" i="14" s="1"/>
  <c r="Y290" i="14" s="1"/>
  <c r="Y291" i="14" s="1"/>
  <c r="Y292" i="14" s="1"/>
  <c r="Y293" i="14" s="1"/>
  <c r="Y294" i="14" s="1"/>
  <c r="Y295" i="14" s="1"/>
  <c r="Y296" i="14" s="1"/>
  <c r="Y297" i="14" s="1"/>
  <c r="Y298" i="14" s="1"/>
  <c r="Y299" i="14" s="1"/>
  <c r="Y300" i="14" s="1"/>
  <c r="Y301" i="14" s="1"/>
  <c r="Y302" i="14" s="1"/>
  <c r="Y303" i="14" s="1"/>
  <c r="Y304" i="14" s="1"/>
  <c r="Y305" i="14" s="1"/>
  <c r="Y306" i="14" s="1"/>
  <c r="Y307" i="14" s="1"/>
  <c r="Y308" i="14" s="1"/>
  <c r="Y309" i="14" s="1"/>
  <c r="Y310" i="14" s="1"/>
  <c r="Y311" i="14" s="1"/>
  <c r="Y312" i="14" s="1"/>
  <c r="Y313" i="14" s="1"/>
  <c r="Y314" i="14" s="1"/>
  <c r="Y315" i="14" s="1"/>
  <c r="Y316" i="14" s="1"/>
  <c r="Y317" i="14" s="1"/>
  <c r="Y318" i="14" s="1"/>
  <c r="Y319" i="14" s="1"/>
  <c r="Y320" i="14" s="1"/>
  <c r="Y321" i="14" s="1"/>
  <c r="Y322" i="14" s="1"/>
  <c r="Y323" i="14" s="1"/>
  <c r="Y324" i="14" s="1"/>
  <c r="Y325" i="14" s="1"/>
  <c r="Y326" i="14" s="1"/>
  <c r="Y327" i="14" s="1"/>
  <c r="Y328" i="14" s="1"/>
  <c r="Y329" i="14" s="1"/>
  <c r="Y330" i="14" s="1"/>
  <c r="Y331" i="14" s="1"/>
  <c r="Y332" i="14" s="1"/>
  <c r="Y333" i="14" s="1"/>
  <c r="Y334" i="14" s="1"/>
  <c r="Y335" i="14" s="1"/>
  <c r="Y336" i="14" s="1"/>
  <c r="Y337" i="14" s="1"/>
  <c r="Y338" i="14" s="1"/>
  <c r="Y339" i="14" s="1"/>
  <c r="Y340" i="14" s="1"/>
  <c r="Y341" i="14" s="1"/>
  <c r="Y342" i="14" s="1"/>
  <c r="Y343" i="14" s="1"/>
  <c r="Y344" i="14" s="1"/>
  <c r="Y345" i="14" s="1"/>
  <c r="Y346" i="14" s="1"/>
  <c r="Y347" i="14" s="1"/>
  <c r="Y348" i="14" s="1"/>
  <c r="Y349" i="14" s="1"/>
  <c r="Y350" i="14" s="1"/>
  <c r="Y351" i="14" s="1"/>
  <c r="Y352" i="14" s="1"/>
  <c r="Y353" i="14" s="1"/>
  <c r="Y354" i="14" s="1"/>
  <c r="Y355" i="14" s="1"/>
  <c r="Y356" i="14" s="1"/>
  <c r="Y357" i="14" s="1"/>
  <c r="Y358" i="14" s="1"/>
  <c r="Y359" i="14" s="1"/>
  <c r="Y360" i="14" s="1"/>
  <c r="Y361" i="14" s="1"/>
  <c r="Y362" i="14" s="1"/>
  <c r="Y363" i="14" s="1"/>
  <c r="Y364" i="14" s="1"/>
  <c r="Y365" i="14" s="1"/>
  <c r="Y366" i="14" s="1"/>
  <c r="Y367" i="14" s="1"/>
  <c r="Y368" i="14" s="1"/>
  <c r="Y369" i="14" s="1"/>
  <c r="Y370" i="14" s="1"/>
  <c r="Y371" i="14" s="1"/>
  <c r="Y372" i="14" s="1"/>
  <c r="Y373" i="14" s="1"/>
  <c r="Y374" i="14" s="1"/>
  <c r="Y375" i="14" s="1"/>
  <c r="Y376" i="14" s="1"/>
  <c r="Y377" i="14" s="1"/>
  <c r="Y378" i="14" s="1"/>
  <c r="Y379" i="14" s="1"/>
  <c r="Y380" i="14" s="1"/>
  <c r="Y381" i="14" s="1"/>
  <c r="Y382" i="14" s="1"/>
  <c r="Y383" i="14" s="1"/>
  <c r="Y384" i="14" s="1"/>
  <c r="Y385" i="14" s="1"/>
  <c r="Y386" i="14" s="1"/>
  <c r="Y387" i="14" s="1"/>
  <c r="Y388" i="14" s="1"/>
  <c r="Y389" i="14" s="1"/>
  <c r="Y390" i="14" s="1"/>
  <c r="Y391" i="14" s="1"/>
  <c r="Y392" i="14" s="1"/>
  <c r="Y393" i="14" s="1"/>
  <c r="Y394" i="14" s="1"/>
  <c r="Y395" i="14" s="1"/>
  <c r="Y396" i="14" s="1"/>
  <c r="Y397" i="14" s="1"/>
  <c r="Y398" i="14" s="1"/>
  <c r="Y399" i="14" s="1"/>
  <c r="Y400" i="14" s="1"/>
  <c r="Y401" i="14" s="1"/>
  <c r="Y402" i="14" s="1"/>
  <c r="Y403" i="14" s="1"/>
  <c r="Y404" i="14" s="1"/>
  <c r="Y405" i="14" s="1"/>
  <c r="Y406" i="14" s="1"/>
  <c r="Y407" i="14" s="1"/>
  <c r="Y408" i="14" s="1"/>
  <c r="Y409" i="14" s="1"/>
  <c r="Y410" i="14" s="1"/>
  <c r="Y411" i="14" s="1"/>
  <c r="Y412" i="14" s="1"/>
  <c r="Y413" i="14" s="1"/>
  <c r="Y414" i="14" s="1"/>
  <c r="Y415" i="14" s="1"/>
  <c r="Y416" i="14" s="1"/>
  <c r="Y417" i="14" s="1"/>
  <c r="Y418" i="14" s="1"/>
  <c r="Y419" i="14" s="1"/>
  <c r="Y420" i="14" s="1"/>
  <c r="Y421" i="14" s="1"/>
  <c r="Y422" i="14" s="1"/>
  <c r="Y423" i="14" s="1"/>
  <c r="Y424" i="14" s="1"/>
  <c r="Y425" i="14" s="1"/>
  <c r="Y426" i="14" s="1"/>
  <c r="Y427" i="14" s="1"/>
  <c r="Y428" i="14" s="1"/>
  <c r="Y429" i="14" s="1"/>
  <c r="Y430" i="14" s="1"/>
  <c r="Y431" i="14" s="1"/>
  <c r="Y432" i="14" s="1"/>
  <c r="Y433" i="14" s="1"/>
  <c r="Y434" i="14" s="1"/>
  <c r="Y435" i="14" s="1"/>
  <c r="Y436" i="14" s="1"/>
  <c r="Y437" i="14" s="1"/>
  <c r="Y438" i="14" s="1"/>
  <c r="Y439" i="14" s="1"/>
  <c r="Y440" i="14" s="1"/>
  <c r="Y441" i="14" s="1"/>
  <c r="Y442" i="14" s="1"/>
  <c r="Y443" i="14" s="1"/>
  <c r="Y444" i="14" s="1"/>
  <c r="Y445" i="14" s="1"/>
  <c r="Y446" i="14" s="1"/>
  <c r="Y447" i="14" s="1"/>
  <c r="Y448" i="14" s="1"/>
  <c r="Y449" i="14" s="1"/>
  <c r="Y450" i="14" s="1"/>
  <c r="Y451" i="14" s="1"/>
  <c r="Y452" i="14" s="1"/>
  <c r="Y453" i="14" s="1"/>
  <c r="Y454" i="14" s="1"/>
  <c r="Y455" i="14" s="1"/>
  <c r="Y456" i="14" s="1"/>
  <c r="Y457" i="14" s="1"/>
  <c r="Y458" i="14" s="1"/>
  <c r="Y459" i="14" s="1"/>
  <c r="Y460" i="14" s="1"/>
  <c r="Y461" i="14" s="1"/>
  <c r="Y462" i="14" s="1"/>
  <c r="Y463" i="14" s="1"/>
  <c r="Y464" i="14" s="1"/>
  <c r="Y465" i="14" s="1"/>
  <c r="Y466" i="14" s="1"/>
  <c r="Y467" i="14" s="1"/>
  <c r="Y468" i="14" s="1"/>
  <c r="Y469" i="14" s="1"/>
  <c r="Y470" i="14" s="1"/>
  <c r="Y471" i="14" s="1"/>
  <c r="Y472" i="14" s="1"/>
  <c r="Y473" i="14" s="1"/>
  <c r="Y474" i="14" s="1"/>
  <c r="Y475" i="14" s="1"/>
  <c r="Y476" i="14" s="1"/>
  <c r="Y477" i="14" s="1"/>
  <c r="Y478" i="14" s="1"/>
  <c r="Y479" i="14" s="1"/>
  <c r="Y480" i="14" s="1"/>
  <c r="Y481" i="14" s="1"/>
  <c r="Y482" i="14" s="1"/>
  <c r="Y483" i="14" s="1"/>
  <c r="Y484" i="14" s="1"/>
  <c r="Y485" i="14" s="1"/>
  <c r="Y486" i="14" s="1"/>
  <c r="Y487" i="14" s="1"/>
  <c r="Y488" i="14" s="1"/>
  <c r="Y489" i="14" s="1"/>
  <c r="Y490" i="14" s="1"/>
  <c r="Y491" i="14" s="1"/>
  <c r="Y492" i="14" s="1"/>
  <c r="Y493" i="14" s="1"/>
  <c r="Y494" i="14" s="1"/>
  <c r="Y495" i="14" s="1"/>
  <c r="Y496" i="14" s="1"/>
  <c r="Y497" i="14" s="1"/>
  <c r="Y498" i="14" s="1"/>
  <c r="Y499" i="14" s="1"/>
  <c r="Y500" i="14" s="1"/>
  <c r="Y501" i="14" s="1"/>
  <c r="Y502" i="14" s="1"/>
  <c r="Y503" i="14" s="1"/>
  <c r="Y504" i="14" s="1"/>
  <c r="Y505" i="14" s="1"/>
  <c r="Y506" i="14" s="1"/>
  <c r="Y507" i="14" s="1"/>
  <c r="Y508" i="14" s="1"/>
  <c r="Y509" i="14" s="1"/>
  <c r="Y510" i="14" s="1"/>
  <c r="Y511" i="14" s="1"/>
  <c r="Y512" i="14" s="1"/>
  <c r="Y513" i="14" s="1"/>
  <c r="Y514" i="14" s="1"/>
  <c r="Y515" i="14" s="1"/>
  <c r="Y516" i="14" s="1"/>
  <c r="Y517" i="14" s="1"/>
  <c r="Y518" i="14" s="1"/>
  <c r="Y519" i="14" s="1"/>
  <c r="Y520" i="14" s="1"/>
  <c r="Y521" i="14" s="1"/>
  <c r="Y522" i="14" s="1"/>
  <c r="Y523" i="14" s="1"/>
  <c r="Y524" i="14" s="1"/>
  <c r="Y525" i="14" s="1"/>
  <c r="Y526" i="14" s="1"/>
  <c r="Y527" i="14" s="1"/>
  <c r="Y528" i="14" s="1"/>
  <c r="Y529" i="14" s="1"/>
  <c r="Y530" i="14" s="1"/>
  <c r="Y531" i="14" s="1"/>
  <c r="Y532" i="14" s="1"/>
  <c r="Y533" i="14" s="1"/>
  <c r="Y534" i="14" s="1"/>
  <c r="Y535" i="14" s="1"/>
  <c r="Y536" i="14" s="1"/>
  <c r="Y537" i="14" s="1"/>
  <c r="Y538" i="14" s="1"/>
  <c r="Y539" i="14" s="1"/>
  <c r="Y540" i="14" s="1"/>
  <c r="Y541" i="14" s="1"/>
  <c r="Y542" i="14" s="1"/>
  <c r="Y543" i="14" s="1"/>
  <c r="Y544" i="14" s="1"/>
  <c r="Y545" i="14" s="1"/>
  <c r="Y546" i="14" s="1"/>
  <c r="Y547" i="14" s="1"/>
  <c r="Y548" i="14" s="1"/>
  <c r="Y549" i="14" s="1"/>
  <c r="Y550" i="14" s="1"/>
  <c r="Y551" i="14" s="1"/>
  <c r="Y552" i="14" s="1"/>
  <c r="Y553" i="14" s="1"/>
  <c r="Y554" i="14" s="1"/>
  <c r="Y555" i="14" s="1"/>
  <c r="Y556" i="14" s="1"/>
  <c r="Y557" i="14" s="1"/>
  <c r="Y558" i="14" s="1"/>
  <c r="Y559" i="14" s="1"/>
  <c r="Y560" i="14" s="1"/>
  <c r="Y561" i="14" s="1"/>
  <c r="Y562" i="14" s="1"/>
  <c r="Y563" i="14" s="1"/>
  <c r="Y564" i="14" s="1"/>
  <c r="Y565" i="14" s="1"/>
  <c r="Y566" i="14" s="1"/>
  <c r="Y567" i="14" s="1"/>
  <c r="Y568" i="14" s="1"/>
  <c r="Y569" i="14" s="1"/>
  <c r="Y570" i="14" s="1"/>
  <c r="Y571" i="14" s="1"/>
  <c r="Y572" i="14" s="1"/>
  <c r="Y573" i="14" s="1"/>
  <c r="Y574" i="14" s="1"/>
  <c r="Y575" i="14" s="1"/>
  <c r="Y576" i="14" s="1"/>
  <c r="Y577" i="14" s="1"/>
  <c r="Y578" i="14" s="1"/>
  <c r="Y579" i="14" s="1"/>
  <c r="Y580" i="14" s="1"/>
  <c r="Y581" i="14" s="1"/>
  <c r="Y582" i="14" s="1"/>
  <c r="Y583" i="14" s="1"/>
  <c r="Y584" i="14" s="1"/>
  <c r="Y585" i="14" s="1"/>
  <c r="Y586" i="14" s="1"/>
  <c r="Y587" i="14" s="1"/>
  <c r="Y588" i="14" s="1"/>
  <c r="Y589" i="14" s="1"/>
  <c r="Y590" i="14" s="1"/>
  <c r="Y591" i="14" s="1"/>
  <c r="Y592" i="14" s="1"/>
  <c r="Y593" i="14" s="1"/>
  <c r="Y594" i="14" s="1"/>
  <c r="Y595" i="14" s="1"/>
  <c r="Y596" i="14" s="1"/>
  <c r="Y597" i="14" s="1"/>
  <c r="Y598" i="14" s="1"/>
  <c r="Y599" i="14" s="1"/>
  <c r="Y600" i="14" s="1"/>
  <c r="Y601" i="14" s="1"/>
  <c r="Y602" i="14" s="1"/>
  <c r="Y603" i="14" s="1"/>
  <c r="Y604" i="14" s="1"/>
  <c r="Y605" i="14" s="1"/>
  <c r="Y606" i="14" s="1"/>
  <c r="Y607" i="14" s="1"/>
  <c r="Y608" i="14" s="1"/>
  <c r="Y609" i="14" s="1"/>
  <c r="Y610" i="14" s="1"/>
  <c r="Y611" i="14" s="1"/>
  <c r="Y612" i="14" s="1"/>
  <c r="Y613" i="14" s="1"/>
  <c r="Y614" i="14" s="1"/>
  <c r="Y615" i="14" s="1"/>
  <c r="Y616" i="14" s="1"/>
  <c r="Y617" i="14" s="1"/>
  <c r="Y618" i="14" s="1"/>
  <c r="Y619" i="14" s="1"/>
  <c r="Y620" i="14" s="1"/>
  <c r="Y621" i="14" s="1"/>
  <c r="Y622" i="14" s="1"/>
  <c r="Y623" i="14" s="1"/>
  <c r="Y624" i="14" s="1"/>
  <c r="Y625" i="14" s="1"/>
  <c r="Y626" i="14" s="1"/>
  <c r="Y627" i="14" s="1"/>
  <c r="Y628" i="14" s="1"/>
  <c r="Y629" i="14" s="1"/>
  <c r="Y630" i="14" s="1"/>
  <c r="Y631" i="14" s="1"/>
  <c r="Y632" i="14" s="1"/>
  <c r="Y633" i="14" s="1"/>
  <c r="Y634" i="14" s="1"/>
  <c r="Y635" i="14" s="1"/>
  <c r="Y636" i="14" s="1"/>
  <c r="Y637" i="14" s="1"/>
  <c r="Y638" i="14" s="1"/>
  <c r="Y639" i="14" s="1"/>
  <c r="Y640" i="14" s="1"/>
  <c r="Y641" i="14" s="1"/>
  <c r="Y642" i="14" s="1"/>
  <c r="Y643" i="14" s="1"/>
  <c r="Y644" i="14" s="1"/>
  <c r="Y645" i="14" s="1"/>
  <c r="Y646" i="14" s="1"/>
  <c r="Y647" i="14" s="1"/>
  <c r="Y648" i="14" s="1"/>
  <c r="Y649" i="14" s="1"/>
  <c r="Y650" i="14" s="1"/>
  <c r="Y651" i="14" s="1"/>
  <c r="Y652" i="14" s="1"/>
  <c r="Y653" i="14" s="1"/>
  <c r="Y654" i="14" s="1"/>
  <c r="Y655" i="14" s="1"/>
  <c r="Y656" i="14" s="1"/>
  <c r="Y657" i="14" s="1"/>
  <c r="Y658" i="14" s="1"/>
  <c r="Y659" i="14" s="1"/>
  <c r="Y660" i="14" s="1"/>
  <c r="Y661" i="14" s="1"/>
  <c r="Y662" i="14" s="1"/>
  <c r="Y663" i="14" s="1"/>
  <c r="Y664" i="14" s="1"/>
  <c r="Y665" i="14" s="1"/>
  <c r="Y666" i="14" s="1"/>
  <c r="Y667" i="14" s="1"/>
  <c r="Y668" i="14" s="1"/>
  <c r="Y669" i="14" s="1"/>
  <c r="Y670" i="14" s="1"/>
  <c r="Y671" i="14" s="1"/>
  <c r="Y672" i="14" s="1"/>
  <c r="Y673" i="14" s="1"/>
  <c r="Y674" i="14" s="1"/>
  <c r="Y675" i="14" s="1"/>
  <c r="Y676" i="14" s="1"/>
  <c r="Y677" i="14" s="1"/>
  <c r="Y678" i="14" s="1"/>
  <c r="Y679" i="14" s="1"/>
  <c r="Y680" i="14" s="1"/>
  <c r="Y681" i="14" s="1"/>
  <c r="Y682" i="14" s="1"/>
  <c r="Y683" i="14" s="1"/>
  <c r="Y684" i="14" s="1"/>
  <c r="Y685" i="14" s="1"/>
  <c r="Y686" i="14" s="1"/>
  <c r="Y687" i="14" s="1"/>
  <c r="Y688" i="14" s="1"/>
  <c r="Y689" i="14" s="1"/>
  <c r="Y690" i="14" s="1"/>
  <c r="Y691" i="14" s="1"/>
  <c r="Y692" i="14" s="1"/>
  <c r="Y693" i="14" s="1"/>
  <c r="Y694" i="14" s="1"/>
  <c r="Y695" i="14" s="1"/>
  <c r="Y696" i="14" s="1"/>
  <c r="Y697" i="14" s="1"/>
  <c r="Y698" i="14" s="1"/>
  <c r="Y699" i="14" s="1"/>
  <c r="Y700" i="14" s="1"/>
  <c r="Y701" i="14" s="1"/>
  <c r="Y702" i="14" s="1"/>
  <c r="Y703" i="14" s="1"/>
  <c r="Y704" i="14" s="1"/>
  <c r="Y705" i="14" s="1"/>
  <c r="Y706" i="14" s="1"/>
  <c r="Y707" i="14" s="1"/>
  <c r="Y708" i="14" s="1"/>
  <c r="Y709" i="14" s="1"/>
  <c r="Y710" i="14" s="1"/>
  <c r="Y711" i="14" s="1"/>
  <c r="Y712" i="14" s="1"/>
  <c r="Y713" i="14" s="1"/>
  <c r="Y714" i="14" s="1"/>
  <c r="Y715" i="14" s="1"/>
  <c r="Y716" i="14" s="1"/>
  <c r="Y717" i="14" s="1"/>
  <c r="Y718" i="14" s="1"/>
  <c r="Y719" i="14" s="1"/>
  <c r="Y720" i="14" s="1"/>
  <c r="Y721" i="14" s="1"/>
  <c r="Y722" i="14" s="1"/>
  <c r="Y723" i="14" s="1"/>
  <c r="Y724" i="14" s="1"/>
  <c r="Y725" i="14" s="1"/>
  <c r="Y726" i="14" s="1"/>
  <c r="Y727" i="14" s="1"/>
  <c r="Y728" i="14" s="1"/>
  <c r="Y729" i="14" s="1"/>
  <c r="Y730" i="14" s="1"/>
  <c r="Y731" i="14" s="1"/>
  <c r="Y732" i="14" s="1"/>
  <c r="Y733" i="14" s="1"/>
  <c r="Y734" i="14" s="1"/>
  <c r="Y735" i="14" s="1"/>
  <c r="Y736" i="14" s="1"/>
  <c r="Y737" i="14" s="1"/>
  <c r="Y738" i="14" s="1"/>
  <c r="Y739" i="14" s="1"/>
  <c r="Y740" i="14" s="1"/>
  <c r="Y741" i="14" s="1"/>
  <c r="Y742" i="14" s="1"/>
  <c r="Y743" i="14" s="1"/>
  <c r="Y744" i="14" s="1"/>
  <c r="Y745" i="14" s="1"/>
  <c r="Y746" i="14" s="1"/>
  <c r="Y747" i="14" s="1"/>
  <c r="Y748" i="14" s="1"/>
  <c r="Y749" i="14" s="1"/>
  <c r="Y750" i="14" s="1"/>
  <c r="Y751" i="14" s="1"/>
  <c r="Y752" i="14" s="1"/>
  <c r="Y753" i="14" s="1"/>
  <c r="Y754" i="14" s="1"/>
  <c r="Y755" i="14" s="1"/>
  <c r="Y756" i="14" s="1"/>
  <c r="Y757" i="14" s="1"/>
  <c r="Y758" i="14" s="1"/>
  <c r="Y759" i="14" s="1"/>
  <c r="Y760" i="14" s="1"/>
  <c r="Y761" i="14" s="1"/>
  <c r="Y762" i="14" s="1"/>
  <c r="Y763" i="14" s="1"/>
  <c r="Y764" i="14" s="1"/>
  <c r="Y765" i="14" s="1"/>
  <c r="Y766" i="14" s="1"/>
  <c r="Y767" i="14" s="1"/>
  <c r="Y768" i="14" s="1"/>
  <c r="Y769" i="14" s="1"/>
  <c r="Y770" i="14" s="1"/>
  <c r="Y771" i="14" s="1"/>
  <c r="Y772" i="14" s="1"/>
  <c r="Y773" i="14" s="1"/>
  <c r="Y774" i="14" s="1"/>
  <c r="Y775" i="14" s="1"/>
  <c r="Y776" i="14" s="1"/>
  <c r="Y777" i="14" s="1"/>
  <c r="Y778" i="14" s="1"/>
  <c r="Y779" i="14" s="1"/>
  <c r="Y780" i="14" s="1"/>
  <c r="Y781" i="14" s="1"/>
  <c r="Y782" i="14" s="1"/>
  <c r="Y783" i="14" s="1"/>
  <c r="Y784" i="14" s="1"/>
  <c r="Y785" i="14" s="1"/>
  <c r="Y786" i="14" s="1"/>
  <c r="Y787" i="14" s="1"/>
  <c r="Y788" i="14" s="1"/>
  <c r="Y789" i="14" s="1"/>
  <c r="Y790" i="14" s="1"/>
  <c r="Y791" i="14" s="1"/>
  <c r="Y792" i="14" s="1"/>
  <c r="Y793" i="14" s="1"/>
  <c r="Y794" i="14" s="1"/>
  <c r="Y795" i="14" s="1"/>
  <c r="Y796" i="14" s="1"/>
  <c r="Y797" i="14" s="1"/>
  <c r="Y798" i="14" s="1"/>
  <c r="Y799" i="14" s="1"/>
  <c r="Y800" i="14" s="1"/>
  <c r="Y801" i="14" s="1"/>
  <c r="Y802" i="14" s="1"/>
  <c r="Y803" i="14" s="1"/>
  <c r="Y804" i="14" s="1"/>
  <c r="Y805" i="14" s="1"/>
  <c r="Y806" i="14" s="1"/>
  <c r="Y807" i="14" s="1"/>
  <c r="Y808" i="14" s="1"/>
  <c r="Y809" i="14" s="1"/>
  <c r="Y810" i="14" s="1"/>
  <c r="Y811" i="14" s="1"/>
  <c r="Y812" i="14" s="1"/>
  <c r="Y813" i="14" s="1"/>
  <c r="Y814" i="14" s="1"/>
  <c r="Y815" i="14" s="1"/>
  <c r="Y816" i="14" s="1"/>
  <c r="Y817" i="14" s="1"/>
  <c r="Y818" i="14" s="1"/>
  <c r="Y819" i="14" s="1"/>
  <c r="Y820" i="14" s="1"/>
  <c r="Y821" i="14" s="1"/>
  <c r="Y822" i="14" s="1"/>
  <c r="Y823" i="14" s="1"/>
  <c r="Y824" i="14" s="1"/>
  <c r="Y825" i="14" s="1"/>
  <c r="Y826" i="14" s="1"/>
  <c r="Y827" i="14" s="1"/>
  <c r="Y828" i="14" s="1"/>
  <c r="Y829" i="14" s="1"/>
  <c r="Y830" i="14" s="1"/>
  <c r="Y831" i="14" s="1"/>
  <c r="Y832" i="14" s="1"/>
  <c r="Y833" i="14" s="1"/>
  <c r="Y834" i="14" s="1"/>
  <c r="Y835" i="14" s="1"/>
  <c r="Y836" i="14" s="1"/>
  <c r="Y837" i="14" s="1"/>
  <c r="Y838" i="14" s="1"/>
  <c r="Y839" i="14" s="1"/>
  <c r="Y840" i="14" s="1"/>
  <c r="Y841" i="14" s="1"/>
  <c r="Y842" i="14" s="1"/>
  <c r="Y843" i="14" s="1"/>
  <c r="Y844" i="14" s="1"/>
  <c r="Y845" i="14" s="1"/>
  <c r="Y846" i="14" s="1"/>
  <c r="Y847" i="14" s="1"/>
  <c r="Y848" i="14" s="1"/>
  <c r="Y849" i="14" s="1"/>
  <c r="Y850" i="14" s="1"/>
  <c r="Y851" i="14" s="1"/>
  <c r="Y852" i="14" s="1"/>
  <c r="Y853" i="14" s="1"/>
  <c r="Y854" i="14" s="1"/>
  <c r="Y855" i="14" s="1"/>
  <c r="Y856" i="14" s="1"/>
  <c r="Y857" i="14" s="1"/>
  <c r="Y858" i="14" s="1"/>
  <c r="Y859" i="14" s="1"/>
  <c r="Y860" i="14" s="1"/>
  <c r="Y861" i="14" s="1"/>
  <c r="Y862" i="14" s="1"/>
  <c r="Y863" i="14" s="1"/>
  <c r="Y864" i="14" s="1"/>
  <c r="Y865" i="14" s="1"/>
  <c r="Y866" i="14" s="1"/>
  <c r="Y867" i="14" s="1"/>
  <c r="Y868" i="14" s="1"/>
  <c r="Y869" i="14" s="1"/>
  <c r="Y870" i="14" s="1"/>
  <c r="Y871" i="14" s="1"/>
  <c r="Y872" i="14" s="1"/>
  <c r="Y873" i="14" s="1"/>
  <c r="Y874" i="14" s="1"/>
  <c r="Y875" i="14" s="1"/>
  <c r="Y876" i="14" s="1"/>
  <c r="Y877" i="14" s="1"/>
  <c r="Y878" i="14" s="1"/>
  <c r="Y879" i="14" s="1"/>
  <c r="Y880" i="14" s="1"/>
  <c r="Y881" i="14" s="1"/>
  <c r="Y882" i="14" s="1"/>
  <c r="Y883" i="14" s="1"/>
  <c r="Y884" i="14" s="1"/>
  <c r="Y885" i="14" s="1"/>
  <c r="Y886" i="14" s="1"/>
  <c r="Y887" i="14" s="1"/>
  <c r="Y888" i="14" s="1"/>
  <c r="Y889" i="14" s="1"/>
  <c r="Y890" i="14" s="1"/>
  <c r="Y891" i="14" s="1"/>
  <c r="Y892" i="14" s="1"/>
  <c r="Y893" i="14" s="1"/>
  <c r="Y894" i="14" s="1"/>
  <c r="Y895" i="14" s="1"/>
  <c r="Y896" i="14" s="1"/>
  <c r="Y897" i="14" s="1"/>
  <c r="Y898" i="14" s="1"/>
  <c r="Y899" i="14" s="1"/>
  <c r="Y900" i="14" s="1"/>
  <c r="Y901" i="14" s="1"/>
  <c r="Y902" i="14" s="1"/>
  <c r="Y903" i="14" s="1"/>
  <c r="Y904" i="14" s="1"/>
  <c r="Y905" i="14" s="1"/>
  <c r="Y906" i="14" s="1"/>
  <c r="Y907" i="14" s="1"/>
  <c r="Y908" i="14" s="1"/>
  <c r="Y909" i="14" s="1"/>
  <c r="Y910" i="14" s="1"/>
  <c r="Y911" i="14" s="1"/>
  <c r="Y912" i="14" s="1"/>
  <c r="Y913" i="14" s="1"/>
  <c r="Y914" i="14" s="1"/>
  <c r="Y915" i="14" s="1"/>
  <c r="Y916" i="14" s="1"/>
  <c r="Y917" i="14" s="1"/>
  <c r="Y918" i="14" s="1"/>
  <c r="Y919" i="14" s="1"/>
  <c r="Y920" i="14" s="1"/>
  <c r="Y921" i="14" s="1"/>
  <c r="Y922" i="14" s="1"/>
  <c r="Y923" i="14" s="1"/>
  <c r="Y924" i="14" s="1"/>
  <c r="Y925" i="14" s="1"/>
  <c r="Y926" i="14" s="1"/>
  <c r="Y927" i="14" s="1"/>
  <c r="Y928" i="14" s="1"/>
  <c r="Y929" i="14" s="1"/>
  <c r="Y930" i="14" s="1"/>
  <c r="Y931" i="14" s="1"/>
  <c r="Y932" i="14" s="1"/>
  <c r="Y933" i="14" s="1"/>
  <c r="Y934" i="14" s="1"/>
  <c r="Y935" i="14" s="1"/>
  <c r="Y936" i="14" s="1"/>
  <c r="Y937" i="14" s="1"/>
  <c r="Y938" i="14" s="1"/>
  <c r="Y939" i="14" s="1"/>
  <c r="Y940" i="14" s="1"/>
  <c r="Y941" i="14" s="1"/>
  <c r="Y942" i="14" s="1"/>
  <c r="Y943" i="14" s="1"/>
  <c r="Y944" i="14" s="1"/>
  <c r="Y945" i="14" s="1"/>
  <c r="Y946" i="14" s="1"/>
  <c r="Y947" i="14" s="1"/>
  <c r="Y948" i="14" s="1"/>
  <c r="Y949" i="14" s="1"/>
  <c r="Y950" i="14" s="1"/>
  <c r="Y951" i="14" s="1"/>
  <c r="Y952" i="14" s="1"/>
  <c r="Y953" i="14" s="1"/>
  <c r="Y954" i="14" s="1"/>
  <c r="Y955" i="14" s="1"/>
  <c r="Y956" i="14" s="1"/>
  <c r="Y957" i="14" s="1"/>
  <c r="Y958" i="14" s="1"/>
  <c r="Y959" i="14" s="1"/>
  <c r="Y960" i="14" s="1"/>
  <c r="Y961" i="14" s="1"/>
  <c r="Y962" i="14" s="1"/>
  <c r="Y963" i="14" s="1"/>
  <c r="Y964" i="14" s="1"/>
  <c r="Y965" i="14" s="1"/>
  <c r="Y966" i="14" s="1"/>
  <c r="Y967" i="14" s="1"/>
  <c r="Y968" i="14" s="1"/>
  <c r="Y969" i="14" s="1"/>
  <c r="Y970" i="14" s="1"/>
  <c r="Y971" i="14" s="1"/>
  <c r="Y972" i="14" s="1"/>
  <c r="Y973" i="14" s="1"/>
  <c r="Y974" i="14" s="1"/>
  <c r="Y975" i="14" s="1"/>
  <c r="Y976" i="14" s="1"/>
  <c r="Y977" i="14" s="1"/>
  <c r="Y978" i="14" s="1"/>
  <c r="Y979" i="14" s="1"/>
  <c r="Y980" i="14" s="1"/>
  <c r="Y981" i="14" s="1"/>
  <c r="Y982" i="14" s="1"/>
  <c r="Y983" i="14" s="1"/>
  <c r="Y984" i="14" s="1"/>
  <c r="Y985" i="14" s="1"/>
  <c r="Y986" i="14" s="1"/>
  <c r="Y987" i="14" s="1"/>
  <c r="Y988" i="14" s="1"/>
  <c r="Y989" i="14" s="1"/>
  <c r="Y990" i="14" s="1"/>
  <c r="Y991" i="14" s="1"/>
  <c r="Y992" i="14" s="1"/>
  <c r="Y993" i="14" s="1"/>
  <c r="Y994" i="14" s="1"/>
  <c r="Y995" i="14" s="1"/>
  <c r="Y996" i="14" s="1"/>
  <c r="Y997" i="14" s="1"/>
  <c r="Y998" i="14" s="1"/>
  <c r="Y999" i="14" s="1"/>
  <c r="Y1000" i="14" s="1"/>
  <c r="Y1001" i="14" s="1"/>
  <c r="Y1002" i="14" s="1"/>
  <c r="Y1003" i="14" s="1"/>
  <c r="Y1004" i="14" s="1"/>
  <c r="Y1005" i="14" s="1"/>
  <c r="Y1006" i="14" s="1"/>
  <c r="Y1007" i="14" s="1"/>
  <c r="Y1008" i="14" s="1"/>
  <c r="Y1009" i="14" s="1"/>
  <c r="Y1010" i="14" s="1"/>
  <c r="Y1011" i="14" s="1"/>
  <c r="Y1012" i="14" s="1"/>
  <c r="Y1013" i="14" s="1"/>
  <c r="Y1014" i="14" s="1"/>
  <c r="Y1015" i="14" s="1"/>
  <c r="Y1016" i="14" s="1"/>
  <c r="Y1017" i="14" s="1"/>
  <c r="Y1018" i="14" s="1"/>
  <c r="Y1019" i="14" s="1"/>
  <c r="Y1020" i="14" s="1"/>
  <c r="Y1021" i="14" s="1"/>
  <c r="Y1022" i="14" s="1"/>
  <c r="Y1023" i="14" s="1"/>
  <c r="Y1024" i="14" s="1"/>
  <c r="Y1025" i="14" s="1"/>
  <c r="Y1026" i="14" s="1"/>
  <c r="Y1027" i="14" s="1"/>
  <c r="Y1028" i="14" s="1"/>
  <c r="Y1029" i="14" s="1"/>
  <c r="Y1030" i="14" s="1"/>
  <c r="Y1031" i="14" s="1"/>
  <c r="Y1032" i="14" s="1"/>
  <c r="Y1033" i="14" s="1"/>
  <c r="Y1034" i="14" s="1"/>
  <c r="Y1035" i="14" s="1"/>
  <c r="Y1036" i="14" s="1"/>
  <c r="Y1037" i="14" s="1"/>
  <c r="Y1038" i="14" s="1"/>
  <c r="Y1039" i="14" s="1"/>
  <c r="Y1040" i="14" s="1"/>
  <c r="Y1041" i="14" s="1"/>
  <c r="Y1042" i="14" s="1"/>
  <c r="Y1043" i="14" s="1"/>
  <c r="Y1044" i="14" s="1"/>
  <c r="Y1045" i="14" s="1"/>
  <c r="Y1046" i="14" s="1"/>
  <c r="Y1047" i="14" s="1"/>
  <c r="Y1048" i="14" s="1"/>
  <c r="Y1049" i="14" s="1"/>
  <c r="Y1050" i="14" s="1"/>
  <c r="Y1051" i="14" s="1"/>
  <c r="Y1052" i="14" s="1"/>
  <c r="Y1053" i="14" s="1"/>
  <c r="Y1054" i="14" s="1"/>
  <c r="V5" i="14"/>
  <c r="V6" i="14" s="1"/>
  <c r="V7" i="14" s="1"/>
  <c r="V8" i="14" s="1"/>
  <c r="V9" i="14" s="1"/>
  <c r="V10" i="14" s="1"/>
  <c r="V11" i="14" s="1"/>
  <c r="V12" i="14" s="1"/>
  <c r="V13" i="14" s="1"/>
  <c r="V14" i="14" s="1"/>
  <c r="V15" i="14" s="1"/>
  <c r="V16" i="14" s="1"/>
  <c r="V17" i="14" s="1"/>
  <c r="V18" i="14" s="1"/>
  <c r="V19" i="14" s="1"/>
  <c r="V20" i="14" s="1"/>
  <c r="V21" i="14" s="1"/>
  <c r="V22" i="14" s="1"/>
  <c r="V23" i="14" s="1"/>
  <c r="V24" i="14" s="1"/>
  <c r="V25" i="14" s="1"/>
  <c r="V26" i="14" s="1"/>
  <c r="V27" i="14" s="1"/>
  <c r="V28" i="14" s="1"/>
  <c r="V29" i="14" s="1"/>
  <c r="V30" i="14" s="1"/>
  <c r="V31" i="14" s="1"/>
  <c r="V32" i="14" s="1"/>
  <c r="V33" i="14" s="1"/>
  <c r="V34" i="14" s="1"/>
  <c r="V35" i="14" s="1"/>
  <c r="V36" i="14" s="1"/>
  <c r="V37" i="14" s="1"/>
  <c r="V38" i="14" s="1"/>
  <c r="V39" i="14" s="1"/>
  <c r="V40" i="14" s="1"/>
  <c r="V41" i="14" s="1"/>
  <c r="V42" i="14" s="1"/>
  <c r="V43" i="14" s="1"/>
  <c r="V44" i="14" s="1"/>
  <c r="V45" i="14" s="1"/>
  <c r="V46" i="14" s="1"/>
  <c r="V47" i="14" s="1"/>
  <c r="V48" i="14" s="1"/>
  <c r="V49" i="14" s="1"/>
  <c r="V50" i="14" s="1"/>
  <c r="V51" i="14" s="1"/>
  <c r="V52" i="14" s="1"/>
  <c r="V53" i="14" s="1"/>
  <c r="V54" i="14" s="1"/>
  <c r="V55" i="14" s="1"/>
  <c r="V56" i="14" s="1"/>
  <c r="V57" i="14" s="1"/>
  <c r="V58" i="14" s="1"/>
  <c r="V59" i="14" s="1"/>
  <c r="V60" i="14" s="1"/>
  <c r="V61" i="14" s="1"/>
  <c r="V62" i="14" s="1"/>
  <c r="V63" i="14" s="1"/>
  <c r="V64" i="14" s="1"/>
  <c r="V65" i="14" s="1"/>
  <c r="V66" i="14" s="1"/>
  <c r="V67" i="14" s="1"/>
  <c r="V68" i="14" s="1"/>
  <c r="V69" i="14" s="1"/>
  <c r="V70" i="14" s="1"/>
  <c r="V71" i="14" s="1"/>
  <c r="V72" i="14" s="1"/>
  <c r="V73" i="14" s="1"/>
  <c r="V74" i="14" s="1"/>
  <c r="V75" i="14" s="1"/>
  <c r="V76" i="14" s="1"/>
  <c r="V77" i="14" s="1"/>
  <c r="V78" i="14" s="1"/>
  <c r="V79" i="14" s="1"/>
  <c r="V80" i="14" s="1"/>
  <c r="V81" i="14" s="1"/>
  <c r="V82" i="14" s="1"/>
  <c r="V83" i="14" s="1"/>
  <c r="V84" i="14" s="1"/>
  <c r="V85" i="14" s="1"/>
  <c r="V86" i="14" s="1"/>
  <c r="V87" i="14" s="1"/>
  <c r="V88" i="14" s="1"/>
  <c r="V89" i="14" s="1"/>
  <c r="V90" i="14" s="1"/>
  <c r="V91" i="14" s="1"/>
  <c r="V92" i="14" s="1"/>
  <c r="V93" i="14" s="1"/>
  <c r="V94" i="14" s="1"/>
  <c r="V95" i="14" s="1"/>
  <c r="V96" i="14" s="1"/>
  <c r="V97" i="14" s="1"/>
  <c r="V98" i="14" s="1"/>
  <c r="V99" i="14" s="1"/>
  <c r="V100" i="14" s="1"/>
  <c r="V101" i="14" s="1"/>
  <c r="V102" i="14" s="1"/>
  <c r="V103" i="14" s="1"/>
  <c r="V104" i="14" s="1"/>
  <c r="V105" i="14" s="1"/>
  <c r="V106" i="14" s="1"/>
  <c r="V107" i="14" s="1"/>
  <c r="V108" i="14" s="1"/>
  <c r="V109" i="14" s="1"/>
  <c r="V110" i="14" s="1"/>
  <c r="V111" i="14" s="1"/>
  <c r="V112" i="14" s="1"/>
  <c r="V113" i="14" s="1"/>
  <c r="V114" i="14" s="1"/>
  <c r="V115" i="14" s="1"/>
  <c r="V116" i="14" s="1"/>
  <c r="V117" i="14" s="1"/>
  <c r="V118" i="14" s="1"/>
  <c r="V119" i="14" s="1"/>
  <c r="V120" i="14" s="1"/>
  <c r="V121" i="14" s="1"/>
  <c r="V122" i="14" s="1"/>
  <c r="V123" i="14" s="1"/>
  <c r="V124" i="14" s="1"/>
  <c r="V125" i="14" s="1"/>
  <c r="V126" i="14" s="1"/>
  <c r="V127" i="14" s="1"/>
  <c r="V128" i="14" s="1"/>
  <c r="V129" i="14" s="1"/>
  <c r="V130" i="14" s="1"/>
  <c r="V131" i="14" s="1"/>
  <c r="V132" i="14" s="1"/>
  <c r="V133" i="14" s="1"/>
  <c r="V134" i="14" s="1"/>
  <c r="V135" i="14" s="1"/>
  <c r="V136" i="14" s="1"/>
  <c r="V137" i="14" s="1"/>
  <c r="V138" i="14" s="1"/>
  <c r="V139" i="14" s="1"/>
  <c r="V140" i="14" s="1"/>
  <c r="V141" i="14" s="1"/>
  <c r="V142" i="14" s="1"/>
  <c r="V143" i="14" s="1"/>
  <c r="V144" i="14" s="1"/>
  <c r="V145" i="14" s="1"/>
  <c r="V146" i="14" s="1"/>
  <c r="V147" i="14" s="1"/>
  <c r="V148" i="14" s="1"/>
  <c r="V149" i="14" s="1"/>
  <c r="V150" i="14" s="1"/>
  <c r="V151" i="14" s="1"/>
  <c r="V152" i="14" s="1"/>
  <c r="V153" i="14" s="1"/>
  <c r="V154" i="14" s="1"/>
  <c r="V155" i="14" s="1"/>
  <c r="V156" i="14" s="1"/>
  <c r="V157" i="14" s="1"/>
  <c r="V158" i="14" s="1"/>
  <c r="V159" i="14" s="1"/>
  <c r="V160" i="14" s="1"/>
  <c r="V161" i="14" s="1"/>
  <c r="V162" i="14" s="1"/>
  <c r="V163" i="14" s="1"/>
  <c r="V164" i="14" s="1"/>
  <c r="V165" i="14" s="1"/>
  <c r="V166" i="14" s="1"/>
  <c r="V167" i="14" s="1"/>
  <c r="V168" i="14" s="1"/>
  <c r="V169" i="14" s="1"/>
  <c r="V170" i="14" s="1"/>
  <c r="V171" i="14" s="1"/>
  <c r="V172" i="14" s="1"/>
  <c r="V173" i="14" s="1"/>
  <c r="V174" i="14" s="1"/>
  <c r="V175" i="14" s="1"/>
  <c r="V176" i="14" s="1"/>
  <c r="V177" i="14" s="1"/>
  <c r="V178" i="14" s="1"/>
  <c r="V179" i="14" s="1"/>
  <c r="V180" i="14" s="1"/>
  <c r="V181" i="14" s="1"/>
  <c r="V182" i="14" s="1"/>
  <c r="V183" i="14" s="1"/>
  <c r="V184" i="14" s="1"/>
  <c r="V185" i="14" s="1"/>
  <c r="V186" i="14" s="1"/>
  <c r="V187" i="14" s="1"/>
  <c r="V188" i="14" s="1"/>
  <c r="V189" i="14" s="1"/>
  <c r="V190" i="14" s="1"/>
  <c r="V191" i="14" s="1"/>
  <c r="V192" i="14" s="1"/>
  <c r="V193" i="14" s="1"/>
  <c r="V194" i="14" s="1"/>
  <c r="V195" i="14" s="1"/>
  <c r="V196" i="14" s="1"/>
  <c r="V197" i="14" s="1"/>
  <c r="V198" i="14" s="1"/>
  <c r="V199" i="14" s="1"/>
  <c r="V200" i="14" s="1"/>
  <c r="V201" i="14" s="1"/>
  <c r="V202" i="14" s="1"/>
  <c r="V203" i="14" s="1"/>
  <c r="V204" i="14" s="1"/>
  <c r="V205" i="14" s="1"/>
  <c r="V206" i="14" s="1"/>
  <c r="V207" i="14" s="1"/>
  <c r="V208" i="14" s="1"/>
  <c r="V209" i="14" s="1"/>
  <c r="V210" i="14" s="1"/>
  <c r="V211" i="14" s="1"/>
  <c r="V212" i="14" s="1"/>
  <c r="V213" i="14" s="1"/>
  <c r="V214" i="14" s="1"/>
  <c r="V215" i="14" s="1"/>
  <c r="V216" i="14" s="1"/>
  <c r="V217" i="14" s="1"/>
  <c r="V218" i="14" s="1"/>
  <c r="V219" i="14" s="1"/>
  <c r="V220" i="14" s="1"/>
  <c r="V221" i="14" s="1"/>
  <c r="V222" i="14" s="1"/>
  <c r="V223" i="14" s="1"/>
  <c r="V224" i="14" s="1"/>
  <c r="V225" i="14" s="1"/>
  <c r="V226" i="14" s="1"/>
  <c r="V227" i="14" s="1"/>
  <c r="V228" i="14" s="1"/>
  <c r="V229" i="14" s="1"/>
  <c r="V230" i="14" s="1"/>
  <c r="V231" i="14" s="1"/>
  <c r="V232" i="14" s="1"/>
  <c r="V233" i="14" s="1"/>
  <c r="V234" i="14" s="1"/>
  <c r="V235" i="14" s="1"/>
  <c r="V236" i="14" s="1"/>
  <c r="V237" i="14" s="1"/>
  <c r="V238" i="14" s="1"/>
  <c r="V239" i="14" s="1"/>
  <c r="V240" i="14" s="1"/>
  <c r="V241" i="14" s="1"/>
  <c r="V242" i="14" s="1"/>
  <c r="V243" i="14" s="1"/>
  <c r="V244" i="14" s="1"/>
  <c r="V245" i="14" s="1"/>
  <c r="V246" i="14" s="1"/>
  <c r="V247" i="14" s="1"/>
  <c r="V248" i="14" s="1"/>
  <c r="V249" i="14" s="1"/>
  <c r="V250" i="14" s="1"/>
  <c r="V251" i="14" s="1"/>
  <c r="V252" i="14" s="1"/>
  <c r="V253" i="14" s="1"/>
  <c r="V254" i="14" s="1"/>
  <c r="V255" i="14" s="1"/>
  <c r="V256" i="14" s="1"/>
  <c r="V257" i="14" s="1"/>
  <c r="V258" i="14" s="1"/>
  <c r="V259" i="14" s="1"/>
  <c r="V260" i="14" s="1"/>
  <c r="V261" i="14" s="1"/>
  <c r="V262" i="14" s="1"/>
  <c r="V263" i="14" s="1"/>
  <c r="V264" i="14" s="1"/>
  <c r="V265" i="14" s="1"/>
  <c r="V266" i="14" s="1"/>
  <c r="V267" i="14" s="1"/>
  <c r="V268" i="14" s="1"/>
  <c r="V269" i="14" s="1"/>
  <c r="V270" i="14" s="1"/>
  <c r="V271" i="14" s="1"/>
  <c r="V272" i="14" s="1"/>
  <c r="V273" i="14" s="1"/>
  <c r="V274" i="14" s="1"/>
  <c r="V275" i="14" s="1"/>
  <c r="V276" i="14" s="1"/>
  <c r="V277" i="14" s="1"/>
  <c r="V278" i="14" s="1"/>
  <c r="V279" i="14" s="1"/>
  <c r="V280" i="14" s="1"/>
  <c r="V281" i="14" s="1"/>
  <c r="V282" i="14" s="1"/>
  <c r="V283" i="14" s="1"/>
  <c r="V284" i="14" s="1"/>
  <c r="V285" i="14" s="1"/>
  <c r="V286" i="14" s="1"/>
  <c r="V287" i="14" s="1"/>
  <c r="V288" i="14" s="1"/>
  <c r="V289" i="14" s="1"/>
  <c r="V290" i="14" s="1"/>
  <c r="V291" i="14" s="1"/>
  <c r="V292" i="14" s="1"/>
  <c r="V293" i="14" s="1"/>
  <c r="V294" i="14" s="1"/>
  <c r="V295" i="14" s="1"/>
  <c r="V296" i="14" s="1"/>
  <c r="V297" i="14" s="1"/>
  <c r="V298" i="14" s="1"/>
  <c r="V299" i="14" s="1"/>
  <c r="V300" i="14" s="1"/>
  <c r="V301" i="14" s="1"/>
  <c r="V302" i="14" s="1"/>
  <c r="V303" i="14" s="1"/>
  <c r="V304" i="14" s="1"/>
  <c r="V305" i="14" s="1"/>
  <c r="V306" i="14" s="1"/>
  <c r="V307" i="14" s="1"/>
  <c r="V308" i="14" s="1"/>
  <c r="V309" i="14" s="1"/>
  <c r="V310" i="14" s="1"/>
  <c r="V311" i="14" s="1"/>
  <c r="V312" i="14" s="1"/>
  <c r="V313" i="14" s="1"/>
  <c r="V314" i="14" s="1"/>
  <c r="V315" i="14" s="1"/>
  <c r="V316" i="14" s="1"/>
  <c r="V317" i="14" s="1"/>
  <c r="V318" i="14" s="1"/>
  <c r="V319" i="14" s="1"/>
  <c r="V320" i="14" s="1"/>
  <c r="V321" i="14" s="1"/>
  <c r="V322" i="14" s="1"/>
  <c r="V323" i="14" s="1"/>
  <c r="V324" i="14" s="1"/>
  <c r="V325" i="14" s="1"/>
  <c r="V326" i="14" s="1"/>
  <c r="V327" i="14" s="1"/>
  <c r="V328" i="14" s="1"/>
  <c r="V329" i="14" s="1"/>
  <c r="V330" i="14" s="1"/>
  <c r="V331" i="14" s="1"/>
  <c r="V332" i="14" s="1"/>
  <c r="V333" i="14" s="1"/>
  <c r="V334" i="14" s="1"/>
  <c r="V335" i="14" s="1"/>
  <c r="V336" i="14" s="1"/>
  <c r="V337" i="14" s="1"/>
  <c r="V338" i="14" s="1"/>
  <c r="V339" i="14" s="1"/>
  <c r="V340" i="14" s="1"/>
  <c r="V341" i="14" s="1"/>
  <c r="V342" i="14" s="1"/>
  <c r="V343" i="14" s="1"/>
  <c r="V344" i="14" s="1"/>
  <c r="V345" i="14" s="1"/>
  <c r="V346" i="14" s="1"/>
  <c r="V347" i="14" s="1"/>
  <c r="V348" i="14" s="1"/>
  <c r="V349" i="14" s="1"/>
  <c r="V350" i="14" s="1"/>
  <c r="V351" i="14" s="1"/>
  <c r="V352" i="14" s="1"/>
  <c r="V353" i="14" s="1"/>
  <c r="V354" i="14" s="1"/>
  <c r="V355" i="14" s="1"/>
  <c r="V356" i="14" s="1"/>
  <c r="V357" i="14" s="1"/>
  <c r="V358" i="14" s="1"/>
  <c r="V359" i="14" s="1"/>
  <c r="V360" i="14" s="1"/>
  <c r="V361" i="14" s="1"/>
  <c r="V362" i="14" s="1"/>
  <c r="V363" i="14" s="1"/>
  <c r="V364" i="14" s="1"/>
  <c r="V365" i="14" s="1"/>
  <c r="V366" i="14" s="1"/>
  <c r="V367" i="14" s="1"/>
  <c r="V368" i="14" s="1"/>
  <c r="V369" i="14" s="1"/>
  <c r="V370" i="14" s="1"/>
  <c r="V371" i="14" s="1"/>
  <c r="V372" i="14" s="1"/>
  <c r="V373" i="14" s="1"/>
  <c r="V374" i="14" s="1"/>
  <c r="V375" i="14" s="1"/>
  <c r="V376" i="14" s="1"/>
  <c r="V377" i="14" s="1"/>
  <c r="V378" i="14" s="1"/>
  <c r="V379" i="14" s="1"/>
  <c r="V380" i="14" s="1"/>
  <c r="V381" i="14" s="1"/>
  <c r="V382" i="14" s="1"/>
  <c r="V383" i="14" s="1"/>
  <c r="V384" i="14" s="1"/>
  <c r="V385" i="14" s="1"/>
  <c r="V386" i="14" s="1"/>
  <c r="V387" i="14" s="1"/>
  <c r="V388" i="14" s="1"/>
  <c r="V389" i="14" s="1"/>
  <c r="V390" i="14" s="1"/>
  <c r="V391" i="14" s="1"/>
  <c r="V392" i="14" s="1"/>
  <c r="V393" i="14" s="1"/>
  <c r="V394" i="14" s="1"/>
  <c r="V395" i="14" s="1"/>
  <c r="V396" i="14" s="1"/>
  <c r="V397" i="14" s="1"/>
  <c r="V398" i="14" s="1"/>
  <c r="V399" i="14" s="1"/>
  <c r="V400" i="14" s="1"/>
  <c r="V401" i="14" s="1"/>
  <c r="V402" i="14" s="1"/>
  <c r="V403" i="14" s="1"/>
  <c r="V404" i="14" s="1"/>
  <c r="V405" i="14" s="1"/>
  <c r="V406" i="14" s="1"/>
  <c r="V407" i="14" s="1"/>
  <c r="V408" i="14" s="1"/>
  <c r="V409" i="14" s="1"/>
  <c r="V410" i="14" s="1"/>
  <c r="V411" i="14" s="1"/>
  <c r="V412" i="14" s="1"/>
  <c r="V413" i="14" s="1"/>
  <c r="V414" i="14" s="1"/>
  <c r="V415" i="14" s="1"/>
  <c r="V416" i="14" s="1"/>
  <c r="V417" i="14" s="1"/>
  <c r="V418" i="14" s="1"/>
  <c r="V419" i="14" s="1"/>
  <c r="V420" i="14" s="1"/>
  <c r="V421" i="14" s="1"/>
  <c r="V422" i="14" s="1"/>
  <c r="V423" i="14" s="1"/>
  <c r="V424" i="14" s="1"/>
  <c r="V425" i="14" s="1"/>
  <c r="V426" i="14" s="1"/>
  <c r="V427" i="14" s="1"/>
  <c r="V428" i="14" s="1"/>
  <c r="V429" i="14" s="1"/>
  <c r="V430" i="14" s="1"/>
  <c r="V431" i="14" s="1"/>
  <c r="V432" i="14" s="1"/>
  <c r="V433" i="14" s="1"/>
  <c r="V434" i="14" s="1"/>
  <c r="V435" i="14" s="1"/>
  <c r="V436" i="14" s="1"/>
  <c r="V437" i="14" s="1"/>
  <c r="V438" i="14" s="1"/>
  <c r="V439" i="14" s="1"/>
  <c r="V440" i="14" s="1"/>
  <c r="V441" i="14" s="1"/>
  <c r="V442" i="14" s="1"/>
  <c r="V443" i="14" s="1"/>
  <c r="V444" i="14" s="1"/>
  <c r="V445" i="14" s="1"/>
  <c r="V446" i="14" s="1"/>
  <c r="V447" i="14" s="1"/>
  <c r="V448" i="14" s="1"/>
  <c r="V449" i="14" s="1"/>
  <c r="V450" i="14" s="1"/>
  <c r="V451" i="14" s="1"/>
  <c r="V452" i="14" s="1"/>
  <c r="V453" i="14" s="1"/>
  <c r="V454" i="14" s="1"/>
  <c r="V455" i="14" s="1"/>
  <c r="V456" i="14" s="1"/>
  <c r="V457" i="14" s="1"/>
  <c r="V458" i="14" s="1"/>
  <c r="V459" i="14" s="1"/>
  <c r="V460" i="14" s="1"/>
  <c r="V461" i="14" s="1"/>
  <c r="V462" i="14" s="1"/>
  <c r="V463" i="14" s="1"/>
  <c r="V464" i="14" s="1"/>
  <c r="V465" i="14" s="1"/>
  <c r="V466" i="14" s="1"/>
  <c r="V467" i="14" s="1"/>
  <c r="V468" i="14" s="1"/>
  <c r="V469" i="14" s="1"/>
  <c r="V470" i="14" s="1"/>
  <c r="V471" i="14" s="1"/>
  <c r="V472" i="14" s="1"/>
  <c r="V473" i="14" s="1"/>
  <c r="V474" i="14" s="1"/>
  <c r="V475" i="14" s="1"/>
  <c r="V476" i="14" s="1"/>
  <c r="V477" i="14" s="1"/>
  <c r="V478" i="14" s="1"/>
  <c r="V479" i="14" s="1"/>
  <c r="V480" i="14" s="1"/>
  <c r="V481" i="14" s="1"/>
  <c r="V482" i="14" s="1"/>
  <c r="V483" i="14" s="1"/>
  <c r="V484" i="14" s="1"/>
  <c r="V485" i="14" s="1"/>
  <c r="V486" i="14" s="1"/>
  <c r="V487" i="14" s="1"/>
  <c r="V488" i="14" s="1"/>
  <c r="V489" i="14" s="1"/>
  <c r="V490" i="14" s="1"/>
  <c r="V491" i="14" s="1"/>
  <c r="V492" i="14" s="1"/>
  <c r="V493" i="14" s="1"/>
  <c r="V494" i="14" s="1"/>
  <c r="V495" i="14" s="1"/>
  <c r="V496" i="14" s="1"/>
  <c r="V497" i="14" s="1"/>
  <c r="V498" i="14" s="1"/>
  <c r="V499" i="14" s="1"/>
  <c r="V500" i="14" s="1"/>
  <c r="V501" i="14" s="1"/>
  <c r="V502" i="14" s="1"/>
  <c r="V503" i="14" s="1"/>
  <c r="V504" i="14" s="1"/>
  <c r="V505" i="14" s="1"/>
  <c r="V506" i="14" s="1"/>
  <c r="V507" i="14" s="1"/>
  <c r="V508" i="14" s="1"/>
  <c r="V509" i="14" s="1"/>
  <c r="V510" i="14" s="1"/>
  <c r="V511" i="14" s="1"/>
  <c r="V512" i="14" s="1"/>
  <c r="V513" i="14" s="1"/>
  <c r="V514" i="14" s="1"/>
  <c r="V515" i="14" s="1"/>
  <c r="V516" i="14" s="1"/>
  <c r="V517" i="14" s="1"/>
  <c r="V518" i="14" s="1"/>
  <c r="V519" i="14" s="1"/>
  <c r="V520" i="14" s="1"/>
  <c r="V521" i="14" s="1"/>
  <c r="V522" i="14" s="1"/>
  <c r="V523" i="14" s="1"/>
  <c r="V524" i="14" s="1"/>
  <c r="V525" i="14" s="1"/>
  <c r="V526" i="14" s="1"/>
  <c r="V527" i="14" s="1"/>
  <c r="V528" i="14" s="1"/>
  <c r="V529" i="14" s="1"/>
  <c r="V530" i="14" s="1"/>
  <c r="V531" i="14" s="1"/>
  <c r="V532" i="14" s="1"/>
  <c r="V533" i="14" s="1"/>
  <c r="V534" i="14" s="1"/>
  <c r="V535" i="14" s="1"/>
  <c r="V536" i="14" s="1"/>
  <c r="V537" i="14" s="1"/>
  <c r="V538" i="14" s="1"/>
  <c r="V539" i="14" s="1"/>
  <c r="V540" i="14" s="1"/>
  <c r="V541" i="14" s="1"/>
  <c r="V542" i="14" s="1"/>
  <c r="V543" i="14" s="1"/>
  <c r="V544" i="14" s="1"/>
  <c r="V545" i="14" s="1"/>
  <c r="V546" i="14" s="1"/>
  <c r="V547" i="14" s="1"/>
  <c r="V548" i="14" s="1"/>
  <c r="V549" i="14" s="1"/>
  <c r="V550" i="14" s="1"/>
  <c r="V551" i="14" s="1"/>
  <c r="V552" i="14" s="1"/>
  <c r="V553" i="14" s="1"/>
  <c r="V554" i="14" s="1"/>
  <c r="V555" i="14" s="1"/>
  <c r="V556" i="14" s="1"/>
  <c r="V557" i="14" s="1"/>
  <c r="V558" i="14" s="1"/>
  <c r="V559" i="14" s="1"/>
  <c r="V560" i="14" s="1"/>
  <c r="V561" i="14" s="1"/>
  <c r="V562" i="14" s="1"/>
  <c r="V563" i="14" s="1"/>
  <c r="V564" i="14" s="1"/>
  <c r="V565" i="14" s="1"/>
  <c r="V566" i="14" s="1"/>
  <c r="V567" i="14" s="1"/>
  <c r="V568" i="14" s="1"/>
  <c r="V569" i="14" s="1"/>
  <c r="V570" i="14" s="1"/>
  <c r="V571" i="14" s="1"/>
  <c r="V572" i="14" s="1"/>
  <c r="V573" i="14" s="1"/>
  <c r="V574" i="14" s="1"/>
  <c r="V575" i="14" s="1"/>
  <c r="V576" i="14" s="1"/>
  <c r="V577" i="14" s="1"/>
  <c r="V578" i="14" s="1"/>
  <c r="V579" i="14" s="1"/>
  <c r="V580" i="14" s="1"/>
  <c r="V581" i="14" s="1"/>
  <c r="V582" i="14" s="1"/>
  <c r="V583" i="14" s="1"/>
  <c r="V584" i="14" s="1"/>
  <c r="V585" i="14" s="1"/>
  <c r="V586" i="14" s="1"/>
  <c r="V587" i="14" s="1"/>
  <c r="V588" i="14" s="1"/>
  <c r="V589" i="14" s="1"/>
  <c r="V590" i="14" s="1"/>
  <c r="V591" i="14" s="1"/>
  <c r="V592" i="14" s="1"/>
  <c r="V593" i="14" s="1"/>
  <c r="V594" i="14" s="1"/>
  <c r="V595" i="14" s="1"/>
  <c r="V596" i="14" s="1"/>
  <c r="V597" i="14" s="1"/>
  <c r="V598" i="14" s="1"/>
  <c r="V599" i="14" s="1"/>
  <c r="V600" i="14" s="1"/>
  <c r="V601" i="14" s="1"/>
  <c r="V602" i="14" s="1"/>
  <c r="V603" i="14" s="1"/>
  <c r="V604" i="14" s="1"/>
  <c r="V605" i="14" s="1"/>
  <c r="V606" i="14" s="1"/>
  <c r="V607" i="14" s="1"/>
  <c r="V608" i="14" s="1"/>
  <c r="V609" i="14" s="1"/>
  <c r="V610" i="14" s="1"/>
  <c r="V611" i="14" s="1"/>
  <c r="V612" i="14" s="1"/>
  <c r="V613" i="14" s="1"/>
  <c r="V614" i="14" s="1"/>
  <c r="V615" i="14" s="1"/>
  <c r="V616" i="14" s="1"/>
  <c r="V617" i="14" s="1"/>
  <c r="V618" i="14" s="1"/>
  <c r="V619" i="14" s="1"/>
  <c r="V620" i="14" s="1"/>
  <c r="V621" i="14" s="1"/>
  <c r="V622" i="14" s="1"/>
  <c r="V623" i="14" s="1"/>
  <c r="V624" i="14" s="1"/>
  <c r="V625" i="14" s="1"/>
  <c r="V626" i="14" s="1"/>
  <c r="V627" i="14" s="1"/>
  <c r="V628" i="14" s="1"/>
  <c r="V629" i="14" s="1"/>
  <c r="V630" i="14" s="1"/>
  <c r="V631" i="14" s="1"/>
  <c r="V632" i="14" s="1"/>
  <c r="V633" i="14" s="1"/>
  <c r="V634" i="14" s="1"/>
  <c r="V635" i="14" s="1"/>
  <c r="V636" i="14" s="1"/>
  <c r="V637" i="14" s="1"/>
  <c r="V638" i="14" s="1"/>
  <c r="V639" i="14" s="1"/>
  <c r="V640" i="14" s="1"/>
  <c r="V641" i="14" s="1"/>
  <c r="V642" i="14" s="1"/>
  <c r="V643" i="14" s="1"/>
  <c r="V644" i="14" s="1"/>
  <c r="V645" i="14" s="1"/>
  <c r="V646" i="14" s="1"/>
  <c r="V647" i="14" s="1"/>
  <c r="V648" i="14" s="1"/>
  <c r="V649" i="14" s="1"/>
  <c r="V650" i="14" s="1"/>
  <c r="V651" i="14" s="1"/>
  <c r="V652" i="14" s="1"/>
  <c r="V653" i="14" s="1"/>
  <c r="V654" i="14" s="1"/>
  <c r="V655" i="14" s="1"/>
  <c r="V656" i="14" s="1"/>
  <c r="V657" i="14" s="1"/>
  <c r="V658" i="14" s="1"/>
  <c r="V659" i="14" s="1"/>
  <c r="V660" i="14" s="1"/>
  <c r="V661" i="14" s="1"/>
  <c r="V662" i="14" s="1"/>
  <c r="V663" i="14" s="1"/>
  <c r="V664" i="14" s="1"/>
  <c r="V665" i="14" s="1"/>
  <c r="V666" i="14" s="1"/>
  <c r="V667" i="14" s="1"/>
  <c r="V668" i="14" s="1"/>
  <c r="V669" i="14" s="1"/>
  <c r="V670" i="14" s="1"/>
  <c r="V671" i="14" s="1"/>
  <c r="V672" i="14" s="1"/>
  <c r="V673" i="14" s="1"/>
  <c r="V674" i="14" s="1"/>
  <c r="V675" i="14" s="1"/>
  <c r="V676" i="14" s="1"/>
  <c r="V677" i="14" s="1"/>
  <c r="V678" i="14" s="1"/>
  <c r="V679" i="14" s="1"/>
  <c r="V680" i="14" s="1"/>
  <c r="V681" i="14" s="1"/>
  <c r="V682" i="14" s="1"/>
  <c r="V683" i="14" s="1"/>
  <c r="V684" i="14" s="1"/>
  <c r="V685" i="14" s="1"/>
  <c r="V686" i="14" s="1"/>
  <c r="V687" i="14" s="1"/>
  <c r="V688" i="14" s="1"/>
  <c r="V689" i="14" s="1"/>
  <c r="V690" i="14" s="1"/>
  <c r="V691" i="14" s="1"/>
  <c r="V692" i="14" s="1"/>
  <c r="V693" i="14" s="1"/>
  <c r="V694" i="14" s="1"/>
  <c r="V695" i="14" s="1"/>
  <c r="V696" i="14" s="1"/>
  <c r="V697" i="14" s="1"/>
  <c r="V698" i="14" s="1"/>
  <c r="V699" i="14" s="1"/>
  <c r="V700" i="14" s="1"/>
  <c r="V701" i="14" s="1"/>
  <c r="V702" i="14" s="1"/>
  <c r="V703" i="14" s="1"/>
  <c r="V704" i="14" s="1"/>
  <c r="V705" i="14" s="1"/>
  <c r="V706" i="14" s="1"/>
  <c r="V707" i="14" s="1"/>
  <c r="V708" i="14" s="1"/>
  <c r="V709" i="14" s="1"/>
  <c r="V710" i="14" s="1"/>
  <c r="V711" i="14" s="1"/>
  <c r="V712" i="14" s="1"/>
  <c r="V713" i="14" s="1"/>
  <c r="V714" i="14" s="1"/>
  <c r="V715" i="14" s="1"/>
  <c r="V716" i="14" s="1"/>
  <c r="V717" i="14" s="1"/>
  <c r="V718" i="14" s="1"/>
  <c r="V719" i="14" s="1"/>
  <c r="V720" i="14" s="1"/>
  <c r="V721" i="14" s="1"/>
  <c r="V722" i="14" s="1"/>
  <c r="V723" i="14" s="1"/>
  <c r="V724" i="14" s="1"/>
  <c r="V725" i="14" s="1"/>
  <c r="V726" i="14" s="1"/>
  <c r="V727" i="14" s="1"/>
  <c r="V728" i="14" s="1"/>
  <c r="V729" i="14" s="1"/>
  <c r="V730" i="14" s="1"/>
  <c r="V731" i="14" s="1"/>
  <c r="V732" i="14" s="1"/>
  <c r="V733" i="14" s="1"/>
  <c r="V734" i="14" s="1"/>
  <c r="V735" i="14" s="1"/>
  <c r="V736" i="14" s="1"/>
  <c r="V737" i="14" s="1"/>
  <c r="V738" i="14" s="1"/>
  <c r="V739" i="14" s="1"/>
  <c r="V740" i="14" s="1"/>
  <c r="V741" i="14" s="1"/>
  <c r="V742" i="14" s="1"/>
  <c r="V743" i="14" s="1"/>
  <c r="V744" i="14" s="1"/>
  <c r="V745" i="14" s="1"/>
  <c r="V746" i="14" s="1"/>
  <c r="V747" i="14" s="1"/>
  <c r="V748" i="14" s="1"/>
  <c r="V749" i="14" s="1"/>
  <c r="V750" i="14" s="1"/>
  <c r="V751" i="14" s="1"/>
  <c r="V752" i="14" s="1"/>
  <c r="V753" i="14" s="1"/>
  <c r="V754" i="14" s="1"/>
  <c r="V755" i="14" s="1"/>
  <c r="V756" i="14" s="1"/>
  <c r="V757" i="14" s="1"/>
  <c r="V758" i="14" s="1"/>
  <c r="V759" i="14" s="1"/>
  <c r="V760" i="14" s="1"/>
  <c r="V761" i="14" s="1"/>
  <c r="V762" i="14" s="1"/>
  <c r="V763" i="14" s="1"/>
  <c r="V764" i="14" s="1"/>
  <c r="V765" i="14" s="1"/>
  <c r="V766" i="14" s="1"/>
  <c r="V767" i="14" s="1"/>
  <c r="V768" i="14" s="1"/>
  <c r="V769" i="14" s="1"/>
  <c r="V770" i="14" s="1"/>
  <c r="V771" i="14" s="1"/>
  <c r="V772" i="14" s="1"/>
  <c r="V773" i="14" s="1"/>
  <c r="V774" i="14" s="1"/>
  <c r="V775" i="14" s="1"/>
  <c r="V776" i="14" s="1"/>
  <c r="V777" i="14" s="1"/>
  <c r="V778" i="14" s="1"/>
  <c r="V779" i="14" s="1"/>
  <c r="V780" i="14" s="1"/>
  <c r="V781" i="14" s="1"/>
  <c r="V782" i="14" s="1"/>
  <c r="V783" i="14" s="1"/>
  <c r="V784" i="14" s="1"/>
  <c r="V785" i="14" s="1"/>
  <c r="V786" i="14" s="1"/>
  <c r="V787" i="14" s="1"/>
  <c r="V788" i="14" s="1"/>
  <c r="V789" i="14" s="1"/>
  <c r="V790" i="14" s="1"/>
  <c r="V791" i="14" s="1"/>
  <c r="V792" i="14" s="1"/>
  <c r="V793" i="14" s="1"/>
  <c r="V794" i="14" s="1"/>
  <c r="V795" i="14" s="1"/>
  <c r="V796" i="14" s="1"/>
  <c r="V797" i="14" s="1"/>
  <c r="V798" i="14" s="1"/>
  <c r="V799" i="14" s="1"/>
  <c r="V800" i="14" s="1"/>
  <c r="V801" i="14" s="1"/>
  <c r="V802" i="14" s="1"/>
  <c r="V803" i="14" s="1"/>
  <c r="V804" i="14" s="1"/>
  <c r="V805" i="14" s="1"/>
  <c r="V806" i="14" s="1"/>
  <c r="V807" i="14" s="1"/>
  <c r="V808" i="14" s="1"/>
  <c r="V809" i="14" s="1"/>
  <c r="V810" i="14" s="1"/>
  <c r="V811" i="14" s="1"/>
  <c r="V812" i="14" s="1"/>
  <c r="V813" i="14" s="1"/>
  <c r="V814" i="14" s="1"/>
  <c r="V815" i="14" s="1"/>
  <c r="V816" i="14" s="1"/>
  <c r="V817" i="14" s="1"/>
  <c r="V818" i="14" s="1"/>
  <c r="V819" i="14" s="1"/>
  <c r="V820" i="14" s="1"/>
  <c r="V821" i="14" s="1"/>
  <c r="V822" i="14" s="1"/>
  <c r="V823" i="14" s="1"/>
  <c r="V824" i="14" s="1"/>
  <c r="V825" i="14" s="1"/>
  <c r="V826" i="14" s="1"/>
  <c r="V827" i="14" s="1"/>
  <c r="V828" i="14" s="1"/>
  <c r="V829" i="14" s="1"/>
  <c r="V830" i="14" s="1"/>
  <c r="V831" i="14" s="1"/>
  <c r="V832" i="14" s="1"/>
  <c r="V833" i="14" s="1"/>
  <c r="V834" i="14" s="1"/>
  <c r="V835" i="14" s="1"/>
  <c r="V836" i="14" s="1"/>
  <c r="V837" i="14" s="1"/>
  <c r="V838" i="14" s="1"/>
  <c r="V839" i="14" s="1"/>
  <c r="V840" i="14" s="1"/>
  <c r="V841" i="14" s="1"/>
  <c r="V842" i="14" s="1"/>
  <c r="V843" i="14" s="1"/>
  <c r="V844" i="14" s="1"/>
  <c r="V845" i="14" s="1"/>
  <c r="V846" i="14" s="1"/>
  <c r="V847" i="14" s="1"/>
  <c r="V848" i="14" s="1"/>
  <c r="V849" i="14" s="1"/>
  <c r="V850" i="14" s="1"/>
  <c r="V851" i="14" s="1"/>
  <c r="V852" i="14" s="1"/>
  <c r="V853" i="14" s="1"/>
  <c r="V854" i="14" s="1"/>
  <c r="V855" i="14" s="1"/>
  <c r="V856" i="14" s="1"/>
  <c r="V857" i="14" s="1"/>
  <c r="V858" i="14" s="1"/>
  <c r="V859" i="14" s="1"/>
  <c r="V860" i="14" s="1"/>
  <c r="V861" i="14" s="1"/>
  <c r="V862" i="14" s="1"/>
  <c r="V863" i="14" s="1"/>
  <c r="V864" i="14" s="1"/>
  <c r="V865" i="14" s="1"/>
  <c r="V866" i="14" s="1"/>
  <c r="V867" i="14" s="1"/>
  <c r="V868" i="14" s="1"/>
  <c r="V869" i="14" s="1"/>
  <c r="V870" i="14" s="1"/>
  <c r="V871" i="14" s="1"/>
  <c r="V872" i="14" s="1"/>
  <c r="V873" i="14" s="1"/>
  <c r="V874" i="14" s="1"/>
  <c r="V875" i="14" s="1"/>
  <c r="V876" i="14" s="1"/>
  <c r="V877" i="14" s="1"/>
  <c r="V878" i="14" s="1"/>
  <c r="V879" i="14" s="1"/>
  <c r="V880" i="14" s="1"/>
  <c r="V881" i="14" s="1"/>
  <c r="V882" i="14" s="1"/>
  <c r="V883" i="14" s="1"/>
  <c r="V884" i="14" s="1"/>
  <c r="V885" i="14" s="1"/>
  <c r="V886" i="14" s="1"/>
  <c r="V887" i="14" s="1"/>
  <c r="V888" i="14" s="1"/>
  <c r="V889" i="14" s="1"/>
  <c r="V890" i="14" s="1"/>
  <c r="V891" i="14" s="1"/>
  <c r="V892" i="14" s="1"/>
  <c r="V893" i="14" s="1"/>
  <c r="V894" i="14" s="1"/>
  <c r="V895" i="14" s="1"/>
  <c r="V896" i="14" s="1"/>
  <c r="V897" i="14" s="1"/>
  <c r="V898" i="14" s="1"/>
  <c r="V899" i="14" s="1"/>
  <c r="V900" i="14" s="1"/>
  <c r="V901" i="14" s="1"/>
  <c r="V902" i="14" s="1"/>
  <c r="V903" i="14" s="1"/>
  <c r="V904" i="14" s="1"/>
  <c r="V905" i="14" s="1"/>
  <c r="V906" i="14" s="1"/>
  <c r="V907" i="14" s="1"/>
  <c r="V908" i="14" s="1"/>
  <c r="V909" i="14" s="1"/>
  <c r="V910" i="14" s="1"/>
  <c r="V911" i="14" s="1"/>
  <c r="V912" i="14" s="1"/>
  <c r="V913" i="14" s="1"/>
  <c r="V914" i="14" s="1"/>
  <c r="V915" i="14" s="1"/>
  <c r="V916" i="14" s="1"/>
  <c r="V917" i="14" s="1"/>
  <c r="V918" i="14" s="1"/>
  <c r="V919" i="14" s="1"/>
  <c r="V920" i="14" s="1"/>
  <c r="V921" i="14" s="1"/>
  <c r="V922" i="14" s="1"/>
  <c r="V923" i="14" s="1"/>
  <c r="V924" i="14" s="1"/>
  <c r="V925" i="14" s="1"/>
  <c r="V926" i="14" s="1"/>
  <c r="V927" i="14" s="1"/>
  <c r="V928" i="14" s="1"/>
  <c r="V929" i="14" s="1"/>
  <c r="V930" i="14" s="1"/>
  <c r="V931" i="14" s="1"/>
  <c r="V932" i="14" s="1"/>
  <c r="V933" i="14" s="1"/>
  <c r="V934" i="14" s="1"/>
  <c r="V935" i="14" s="1"/>
  <c r="V936" i="14" s="1"/>
  <c r="V937" i="14" s="1"/>
  <c r="V938" i="14" s="1"/>
  <c r="V939" i="14" s="1"/>
  <c r="V940" i="14" s="1"/>
  <c r="V941" i="14" s="1"/>
  <c r="V942" i="14" s="1"/>
  <c r="V943" i="14" s="1"/>
  <c r="V944" i="14" s="1"/>
  <c r="V945" i="14" s="1"/>
  <c r="V946" i="14" s="1"/>
  <c r="V947" i="14" s="1"/>
  <c r="V948" i="14" s="1"/>
  <c r="V949" i="14" s="1"/>
  <c r="V950" i="14" s="1"/>
  <c r="V951" i="14" s="1"/>
  <c r="V952" i="14" s="1"/>
  <c r="V953" i="14" s="1"/>
  <c r="V954" i="14" s="1"/>
  <c r="V955" i="14" s="1"/>
  <c r="V956" i="14" s="1"/>
  <c r="V957" i="14" s="1"/>
  <c r="V958" i="14" s="1"/>
  <c r="V959" i="14" s="1"/>
  <c r="V960" i="14" s="1"/>
  <c r="V961" i="14" s="1"/>
  <c r="V962" i="14" s="1"/>
  <c r="V963" i="14" s="1"/>
  <c r="V964" i="14" s="1"/>
  <c r="V965" i="14" s="1"/>
  <c r="V966" i="14" s="1"/>
  <c r="V967" i="14" s="1"/>
  <c r="V968" i="14" s="1"/>
  <c r="V969" i="14" s="1"/>
  <c r="V970" i="14" s="1"/>
  <c r="V971" i="14" s="1"/>
  <c r="V972" i="14" s="1"/>
  <c r="V973" i="14" s="1"/>
  <c r="V974" i="14" s="1"/>
  <c r="V975" i="14" s="1"/>
  <c r="V976" i="14" s="1"/>
  <c r="V977" i="14" s="1"/>
  <c r="V978" i="14" s="1"/>
  <c r="V979" i="14" s="1"/>
  <c r="V980" i="14" s="1"/>
  <c r="V981" i="14" s="1"/>
  <c r="V982" i="14" s="1"/>
  <c r="V983" i="14" s="1"/>
  <c r="V984" i="14" s="1"/>
  <c r="V985" i="14" s="1"/>
  <c r="V986" i="14" s="1"/>
  <c r="V987" i="14" s="1"/>
  <c r="V988" i="14" s="1"/>
  <c r="V989" i="14" s="1"/>
  <c r="V990" i="14" s="1"/>
  <c r="V991" i="14" s="1"/>
  <c r="V992" i="14" s="1"/>
  <c r="V993" i="14" s="1"/>
  <c r="V994" i="14" s="1"/>
  <c r="V995" i="14" s="1"/>
  <c r="V996" i="14" s="1"/>
  <c r="V997" i="14" s="1"/>
  <c r="V998" i="14" s="1"/>
  <c r="V999" i="14" s="1"/>
  <c r="V1000" i="14" s="1"/>
  <c r="V1001" i="14" s="1"/>
  <c r="V1002" i="14" s="1"/>
  <c r="V1003" i="14" s="1"/>
  <c r="V1004" i="14" s="1"/>
  <c r="V1005" i="14" s="1"/>
  <c r="V1006" i="14" s="1"/>
  <c r="V1007" i="14" s="1"/>
  <c r="V1008" i="14" s="1"/>
  <c r="V1009" i="14" s="1"/>
  <c r="V1010" i="14" s="1"/>
  <c r="V1011" i="14" s="1"/>
  <c r="V1012" i="14" s="1"/>
  <c r="V1013" i="14" s="1"/>
  <c r="V1014" i="14" s="1"/>
  <c r="V1015" i="14" s="1"/>
  <c r="V1016" i="14" s="1"/>
  <c r="V1017" i="14" s="1"/>
  <c r="V1018" i="14" s="1"/>
  <c r="V1019" i="14" s="1"/>
  <c r="V1020" i="14" s="1"/>
  <c r="V1021" i="14" s="1"/>
  <c r="V1022" i="14" s="1"/>
  <c r="V1023" i="14" s="1"/>
  <c r="V1024" i="14" s="1"/>
  <c r="V1025" i="14" s="1"/>
  <c r="V1026" i="14" s="1"/>
  <c r="V1027" i="14" s="1"/>
  <c r="V1028" i="14" s="1"/>
  <c r="V1029" i="14" s="1"/>
  <c r="V1030" i="14" s="1"/>
  <c r="V1031" i="14" s="1"/>
  <c r="V1032" i="14" s="1"/>
  <c r="V1033" i="14" s="1"/>
  <c r="V1034" i="14" s="1"/>
  <c r="V1035" i="14" s="1"/>
  <c r="V1036" i="14" s="1"/>
  <c r="V1037" i="14" s="1"/>
  <c r="V1038" i="14" s="1"/>
  <c r="V1039" i="14" s="1"/>
  <c r="V1040" i="14" s="1"/>
  <c r="V1041" i="14" s="1"/>
  <c r="V1042" i="14" s="1"/>
  <c r="V1043" i="14" s="1"/>
  <c r="V1044" i="14" s="1"/>
  <c r="V1045" i="14" s="1"/>
  <c r="V1046" i="14" s="1"/>
  <c r="V1047" i="14" s="1"/>
  <c r="V1048" i="14" s="1"/>
  <c r="V1049" i="14" s="1"/>
  <c r="V1050" i="14" s="1"/>
  <c r="V1051" i="14" s="1"/>
  <c r="V1052" i="14" s="1"/>
  <c r="V1053" i="14" s="1"/>
  <c r="V1054" i="14" s="1"/>
  <c r="AA575" i="14"/>
  <c r="AK575" i="14" s="1"/>
  <c r="T9" i="14"/>
  <c r="T10" i="14" s="1"/>
  <c r="T11" i="14" s="1"/>
  <c r="T12" i="14" s="1"/>
  <c r="T13" i="14" s="1"/>
  <c r="T14" i="14" s="1"/>
  <c r="T15" i="14" s="1"/>
  <c r="T16" i="14" s="1"/>
  <c r="T17" i="14" s="1"/>
  <c r="T18" i="14" s="1"/>
  <c r="T19" i="14" s="1"/>
  <c r="T20" i="14" s="1"/>
  <c r="T21" i="14" s="1"/>
  <c r="T22" i="14" s="1"/>
  <c r="T23" i="14" s="1"/>
  <c r="T24" i="14" s="1"/>
  <c r="T25" i="14" s="1"/>
  <c r="T26" i="14" s="1"/>
  <c r="T27" i="14" s="1"/>
  <c r="T28" i="14" s="1"/>
  <c r="T29" i="14" s="1"/>
  <c r="T30" i="14" s="1"/>
  <c r="T31" i="14" s="1"/>
  <c r="T32" i="14" s="1"/>
  <c r="T33" i="14" s="1"/>
  <c r="T34" i="14" s="1"/>
  <c r="T35" i="14" s="1"/>
  <c r="T36" i="14" s="1"/>
  <c r="T37" i="14" s="1"/>
  <c r="T38" i="14" s="1"/>
  <c r="T39" i="14" s="1"/>
  <c r="T40" i="14" s="1"/>
  <c r="T41" i="14" s="1"/>
  <c r="T42" i="14" s="1"/>
  <c r="T43" i="14" s="1"/>
  <c r="T44" i="14" s="1"/>
  <c r="T45" i="14" s="1"/>
  <c r="T46" i="14" s="1"/>
  <c r="T47" i="14" s="1"/>
  <c r="T48" i="14" s="1"/>
  <c r="T49" i="14" s="1"/>
  <c r="T50" i="14" s="1"/>
  <c r="T51" i="14" s="1"/>
  <c r="T52" i="14" s="1"/>
  <c r="T53" i="14" s="1"/>
  <c r="T54" i="14" s="1"/>
  <c r="T55" i="14" s="1"/>
  <c r="T56" i="14" s="1"/>
  <c r="T57" i="14" s="1"/>
  <c r="T58" i="14" s="1"/>
  <c r="T59" i="14" s="1"/>
  <c r="T60" i="14" s="1"/>
  <c r="T61" i="14" s="1"/>
  <c r="T62" i="14" s="1"/>
  <c r="T63" i="14" s="1"/>
  <c r="T64" i="14" s="1"/>
  <c r="T65" i="14" s="1"/>
  <c r="T66" i="14" s="1"/>
  <c r="T67" i="14" s="1"/>
  <c r="T68" i="14" s="1"/>
  <c r="T69" i="14" s="1"/>
  <c r="T70" i="14" s="1"/>
  <c r="T71" i="14" s="1"/>
  <c r="T72" i="14" s="1"/>
  <c r="T73" i="14" s="1"/>
  <c r="T74" i="14" s="1"/>
  <c r="T75" i="14" s="1"/>
  <c r="T76" i="14" s="1"/>
  <c r="T77" i="14" s="1"/>
  <c r="T78" i="14" s="1"/>
  <c r="T79" i="14" s="1"/>
  <c r="T80" i="14" s="1"/>
  <c r="T81" i="14" s="1"/>
  <c r="T82" i="14" s="1"/>
  <c r="T83" i="14" s="1"/>
  <c r="T84" i="14" s="1"/>
  <c r="T85" i="14" s="1"/>
  <c r="T86" i="14" s="1"/>
  <c r="T87" i="14" s="1"/>
  <c r="T88" i="14" s="1"/>
  <c r="T89" i="14" s="1"/>
  <c r="T90" i="14" s="1"/>
  <c r="T91" i="14" s="1"/>
  <c r="T92" i="14" s="1"/>
  <c r="T93" i="14" s="1"/>
  <c r="T94" i="14" s="1"/>
  <c r="T95" i="14" s="1"/>
  <c r="T96" i="14" s="1"/>
  <c r="T97" i="14" s="1"/>
  <c r="T98" i="14" s="1"/>
  <c r="T99" i="14" s="1"/>
  <c r="T100" i="14" s="1"/>
  <c r="T101" i="14" s="1"/>
  <c r="T102" i="14" s="1"/>
  <c r="T103" i="14" s="1"/>
  <c r="T104" i="14" s="1"/>
  <c r="T105" i="14" s="1"/>
  <c r="T106" i="14" s="1"/>
  <c r="T107" i="14" s="1"/>
  <c r="T108" i="14" s="1"/>
  <c r="T109" i="14" s="1"/>
  <c r="T110" i="14" s="1"/>
  <c r="T111" i="14" s="1"/>
  <c r="T112" i="14" s="1"/>
  <c r="T113" i="14" s="1"/>
  <c r="T114" i="14" s="1"/>
  <c r="T115" i="14" s="1"/>
  <c r="T116" i="14" s="1"/>
  <c r="T117" i="14" s="1"/>
  <c r="T118" i="14" s="1"/>
  <c r="T119" i="14" s="1"/>
  <c r="T120" i="14" s="1"/>
  <c r="T121" i="14" s="1"/>
  <c r="T122" i="14" s="1"/>
  <c r="T123" i="14" s="1"/>
  <c r="T124" i="14" s="1"/>
  <c r="T125" i="14" s="1"/>
  <c r="T126" i="14" s="1"/>
  <c r="T127" i="14" s="1"/>
  <c r="T128" i="14" s="1"/>
  <c r="T129" i="14" s="1"/>
  <c r="T130" i="14" s="1"/>
  <c r="T131" i="14" s="1"/>
  <c r="T132" i="14" s="1"/>
  <c r="T133" i="14" s="1"/>
  <c r="T134" i="14" s="1"/>
  <c r="T135" i="14" s="1"/>
  <c r="T136" i="14" s="1"/>
  <c r="T137" i="14" s="1"/>
  <c r="T138" i="14" s="1"/>
  <c r="T139" i="14" s="1"/>
  <c r="T140" i="14" s="1"/>
  <c r="T141" i="14" s="1"/>
  <c r="T142" i="14" s="1"/>
  <c r="T143" i="14" s="1"/>
  <c r="T144" i="14" s="1"/>
  <c r="T145" i="14" s="1"/>
  <c r="T146" i="14" s="1"/>
  <c r="T147" i="14" s="1"/>
  <c r="T148" i="14" s="1"/>
  <c r="T149" i="14" s="1"/>
  <c r="T150" i="14" s="1"/>
  <c r="T151" i="14" s="1"/>
  <c r="T152" i="14" s="1"/>
  <c r="T153" i="14" s="1"/>
  <c r="T154" i="14" s="1"/>
  <c r="T155" i="14" s="1"/>
  <c r="T156" i="14" s="1"/>
  <c r="T157" i="14" s="1"/>
  <c r="T158" i="14" s="1"/>
  <c r="T159" i="14" s="1"/>
  <c r="T160" i="14" s="1"/>
  <c r="T161" i="14" s="1"/>
  <c r="T162" i="14" s="1"/>
  <c r="T163" i="14" s="1"/>
  <c r="T164" i="14" s="1"/>
  <c r="T165" i="14" s="1"/>
  <c r="T166" i="14" s="1"/>
  <c r="T167" i="14" s="1"/>
  <c r="T168" i="14" s="1"/>
  <c r="T169" i="14" s="1"/>
  <c r="T170" i="14" s="1"/>
  <c r="T171" i="14" s="1"/>
  <c r="T172" i="14" s="1"/>
  <c r="T173" i="14" s="1"/>
  <c r="T174" i="14" s="1"/>
  <c r="T175" i="14" s="1"/>
  <c r="T176" i="14" s="1"/>
  <c r="T177" i="14" s="1"/>
  <c r="T178" i="14" s="1"/>
  <c r="T179" i="14" s="1"/>
  <c r="T180" i="14" s="1"/>
  <c r="T181" i="14" s="1"/>
  <c r="T182" i="14" s="1"/>
  <c r="T183" i="14" s="1"/>
  <c r="T184" i="14" s="1"/>
  <c r="T185" i="14" s="1"/>
  <c r="T186" i="14" s="1"/>
  <c r="T187" i="14" s="1"/>
  <c r="T188" i="14" s="1"/>
  <c r="T189" i="14" s="1"/>
  <c r="T190" i="14" s="1"/>
  <c r="T191" i="14" s="1"/>
  <c r="T192" i="14" s="1"/>
  <c r="T193" i="14" s="1"/>
  <c r="T194" i="14" s="1"/>
  <c r="T195" i="14" s="1"/>
  <c r="T196" i="14" s="1"/>
  <c r="T197" i="14" s="1"/>
  <c r="T198" i="14" s="1"/>
  <c r="T199" i="14" s="1"/>
  <c r="T200" i="14" s="1"/>
  <c r="T201" i="14" s="1"/>
  <c r="T202" i="14" s="1"/>
  <c r="T203" i="14" s="1"/>
  <c r="T204" i="14" s="1"/>
  <c r="T205" i="14" s="1"/>
  <c r="T206" i="14" s="1"/>
  <c r="T207" i="14" s="1"/>
  <c r="T208" i="14" s="1"/>
  <c r="T209" i="14" s="1"/>
  <c r="T210" i="14" s="1"/>
  <c r="T211" i="14" s="1"/>
  <c r="T212" i="14" s="1"/>
  <c r="T213" i="14" s="1"/>
  <c r="T214" i="14" s="1"/>
  <c r="T215" i="14" s="1"/>
  <c r="T216" i="14" s="1"/>
  <c r="T217" i="14" s="1"/>
  <c r="T218" i="14" s="1"/>
  <c r="T219" i="14" s="1"/>
  <c r="T220" i="14" s="1"/>
  <c r="T221" i="14" s="1"/>
  <c r="T222" i="14" s="1"/>
  <c r="T223" i="14" s="1"/>
  <c r="T224" i="14" s="1"/>
  <c r="T225" i="14" s="1"/>
  <c r="T226" i="14" s="1"/>
  <c r="T227" i="14" s="1"/>
  <c r="T228" i="14" s="1"/>
  <c r="T229" i="14" s="1"/>
  <c r="T230" i="14" s="1"/>
  <c r="T231" i="14" s="1"/>
  <c r="T232" i="14" s="1"/>
  <c r="T233" i="14" s="1"/>
  <c r="T234" i="14" s="1"/>
  <c r="T235" i="14" s="1"/>
  <c r="T236" i="14" s="1"/>
  <c r="T237" i="14" s="1"/>
  <c r="T238" i="14" s="1"/>
  <c r="T239" i="14" s="1"/>
  <c r="T240" i="14" s="1"/>
  <c r="T241" i="14" s="1"/>
  <c r="T242" i="14" s="1"/>
  <c r="T243" i="14" s="1"/>
  <c r="T244" i="14" s="1"/>
  <c r="T245" i="14" s="1"/>
  <c r="T246" i="14" s="1"/>
  <c r="T247" i="14" s="1"/>
  <c r="T248" i="14" s="1"/>
  <c r="T249" i="14" s="1"/>
  <c r="T250" i="14" s="1"/>
  <c r="T251" i="14" s="1"/>
  <c r="T252" i="14" s="1"/>
  <c r="T253" i="14" s="1"/>
  <c r="T254" i="14" s="1"/>
  <c r="T255" i="14" s="1"/>
  <c r="T256" i="14" s="1"/>
  <c r="T257" i="14" s="1"/>
  <c r="T258" i="14" s="1"/>
  <c r="T259" i="14" s="1"/>
  <c r="T260" i="14" s="1"/>
  <c r="T261" i="14" s="1"/>
  <c r="T262" i="14" s="1"/>
  <c r="T263" i="14" s="1"/>
  <c r="T264" i="14" s="1"/>
  <c r="T265" i="14" s="1"/>
  <c r="T266" i="14" s="1"/>
  <c r="T267" i="14" s="1"/>
  <c r="T268" i="14" s="1"/>
  <c r="T269" i="14" s="1"/>
  <c r="T270" i="14" s="1"/>
  <c r="T271" i="14" s="1"/>
  <c r="T272" i="14" s="1"/>
  <c r="T273" i="14" s="1"/>
  <c r="T274" i="14" s="1"/>
  <c r="T275" i="14" s="1"/>
  <c r="T276" i="14" s="1"/>
  <c r="T277" i="14" s="1"/>
  <c r="T278" i="14" s="1"/>
  <c r="T279" i="14" s="1"/>
  <c r="T280" i="14" s="1"/>
  <c r="T281" i="14" s="1"/>
  <c r="T282" i="14" s="1"/>
  <c r="T283" i="14" s="1"/>
  <c r="T284" i="14" s="1"/>
  <c r="T285" i="14" s="1"/>
  <c r="T286" i="14" s="1"/>
  <c r="T287" i="14" s="1"/>
  <c r="T288" i="14" s="1"/>
  <c r="T289" i="14" s="1"/>
  <c r="T290" i="14" s="1"/>
  <c r="T291" i="14" s="1"/>
  <c r="T292" i="14" s="1"/>
  <c r="T293" i="14" s="1"/>
  <c r="T294" i="14" s="1"/>
  <c r="T295" i="14" s="1"/>
  <c r="T296" i="14" s="1"/>
  <c r="T297" i="14" s="1"/>
  <c r="T298" i="14" s="1"/>
  <c r="T299" i="14" s="1"/>
  <c r="T300" i="14" s="1"/>
  <c r="T301" i="14" s="1"/>
  <c r="T302" i="14" s="1"/>
  <c r="T303" i="14" s="1"/>
  <c r="T304" i="14" s="1"/>
  <c r="T305" i="14" s="1"/>
  <c r="T306" i="14" s="1"/>
  <c r="T307" i="14" s="1"/>
  <c r="T308" i="14" s="1"/>
  <c r="T309" i="14" s="1"/>
  <c r="T310" i="14" s="1"/>
  <c r="T311" i="14" s="1"/>
  <c r="T312" i="14" s="1"/>
  <c r="T313" i="14" s="1"/>
  <c r="T314" i="14" s="1"/>
  <c r="T315" i="14" s="1"/>
  <c r="T316" i="14" s="1"/>
  <c r="T317" i="14" s="1"/>
  <c r="T318" i="14" s="1"/>
  <c r="T319" i="14" s="1"/>
  <c r="T320" i="14" s="1"/>
  <c r="T321" i="14" s="1"/>
  <c r="T322" i="14" s="1"/>
  <c r="T323" i="14" s="1"/>
  <c r="T324" i="14" s="1"/>
  <c r="T325" i="14" s="1"/>
  <c r="T326" i="14" s="1"/>
  <c r="T327" i="14" s="1"/>
  <c r="T328" i="14" s="1"/>
  <c r="T329" i="14" s="1"/>
  <c r="T330" i="14" s="1"/>
  <c r="T331" i="14" s="1"/>
  <c r="T332" i="14" s="1"/>
  <c r="T333" i="14" s="1"/>
  <c r="T334" i="14" s="1"/>
  <c r="T335" i="14" s="1"/>
  <c r="T336" i="14" s="1"/>
  <c r="T337" i="14" s="1"/>
  <c r="T338" i="14" s="1"/>
  <c r="T339" i="14" s="1"/>
  <c r="T340" i="14" s="1"/>
  <c r="T341" i="14" s="1"/>
  <c r="T342" i="14" s="1"/>
  <c r="T343" i="14" s="1"/>
  <c r="T344" i="14" s="1"/>
  <c r="T345" i="14" s="1"/>
  <c r="T346" i="14" s="1"/>
  <c r="T347" i="14" s="1"/>
  <c r="T348" i="14" s="1"/>
  <c r="T349" i="14" s="1"/>
  <c r="T350" i="14" s="1"/>
  <c r="T351" i="14" s="1"/>
  <c r="T352" i="14" s="1"/>
  <c r="T353" i="14" s="1"/>
  <c r="T354" i="14" s="1"/>
  <c r="T355" i="14" s="1"/>
  <c r="T356" i="14" s="1"/>
  <c r="T357" i="14" s="1"/>
  <c r="T358" i="14" s="1"/>
  <c r="T359" i="14" s="1"/>
  <c r="T360" i="14" s="1"/>
  <c r="T361" i="14" s="1"/>
  <c r="T362" i="14" s="1"/>
  <c r="T363" i="14" s="1"/>
  <c r="T364" i="14" s="1"/>
  <c r="T365" i="14" s="1"/>
  <c r="T366" i="14" s="1"/>
  <c r="T367" i="14" s="1"/>
  <c r="T368" i="14" s="1"/>
  <c r="T369" i="14" s="1"/>
  <c r="T370" i="14" s="1"/>
  <c r="T371" i="14" s="1"/>
  <c r="T372" i="14" s="1"/>
  <c r="T373" i="14" s="1"/>
  <c r="T374" i="14" s="1"/>
  <c r="T375" i="14" s="1"/>
  <c r="T376" i="14" s="1"/>
  <c r="T377" i="14" s="1"/>
  <c r="T378" i="14" s="1"/>
  <c r="T379" i="14" s="1"/>
  <c r="T380" i="14" s="1"/>
  <c r="T381" i="14" s="1"/>
  <c r="T382" i="14" s="1"/>
  <c r="T383" i="14" s="1"/>
  <c r="T384" i="14" s="1"/>
  <c r="T385" i="14" s="1"/>
  <c r="T386" i="14" s="1"/>
  <c r="T387" i="14" s="1"/>
  <c r="T388" i="14" s="1"/>
  <c r="T389" i="14" s="1"/>
  <c r="T390" i="14" s="1"/>
  <c r="T391" i="14" s="1"/>
  <c r="T392" i="14" s="1"/>
  <c r="T393" i="14" s="1"/>
  <c r="T394" i="14" s="1"/>
  <c r="T395" i="14" s="1"/>
  <c r="T396" i="14" s="1"/>
  <c r="T397" i="14" s="1"/>
  <c r="T398" i="14" s="1"/>
  <c r="T399" i="14" s="1"/>
  <c r="T400" i="14" s="1"/>
  <c r="T401" i="14" s="1"/>
  <c r="T402" i="14" s="1"/>
  <c r="T403" i="14" s="1"/>
  <c r="T404" i="14" s="1"/>
  <c r="T405" i="14" s="1"/>
  <c r="T406" i="14" s="1"/>
  <c r="T407" i="14" s="1"/>
  <c r="T408" i="14" s="1"/>
  <c r="T409" i="14" s="1"/>
  <c r="T410" i="14" s="1"/>
  <c r="T411" i="14" s="1"/>
  <c r="T412" i="14" s="1"/>
  <c r="T413" i="14" s="1"/>
  <c r="T414" i="14" s="1"/>
  <c r="T415" i="14" s="1"/>
  <c r="T416" i="14" s="1"/>
  <c r="T417" i="14" s="1"/>
  <c r="T418" i="14" s="1"/>
  <c r="T419" i="14" s="1"/>
  <c r="T420" i="14" s="1"/>
  <c r="T421" i="14" s="1"/>
  <c r="T422" i="14" s="1"/>
  <c r="T423" i="14" s="1"/>
  <c r="T424" i="14" s="1"/>
  <c r="T425" i="14" s="1"/>
  <c r="T426" i="14" s="1"/>
  <c r="T427" i="14" s="1"/>
  <c r="T428" i="14" s="1"/>
  <c r="T429" i="14" s="1"/>
  <c r="T430" i="14" s="1"/>
  <c r="T431" i="14" s="1"/>
  <c r="T432" i="14" s="1"/>
  <c r="T433" i="14" s="1"/>
  <c r="T434" i="14" s="1"/>
  <c r="T435" i="14" s="1"/>
  <c r="T436" i="14" s="1"/>
  <c r="T437" i="14" s="1"/>
  <c r="T438" i="14" s="1"/>
  <c r="T439" i="14" s="1"/>
  <c r="T440" i="14" s="1"/>
  <c r="T441" i="14" s="1"/>
  <c r="T442" i="14" s="1"/>
  <c r="T443" i="14" s="1"/>
  <c r="T444" i="14" s="1"/>
  <c r="T445" i="14" s="1"/>
  <c r="T446" i="14" s="1"/>
  <c r="T447" i="14" s="1"/>
  <c r="T448" i="14" s="1"/>
  <c r="T449" i="14" s="1"/>
  <c r="T450" i="14" s="1"/>
  <c r="T451" i="14" s="1"/>
  <c r="T452" i="14" s="1"/>
  <c r="T453" i="14" s="1"/>
  <c r="T454" i="14" s="1"/>
  <c r="T455" i="14" s="1"/>
  <c r="T456" i="14" s="1"/>
  <c r="T457" i="14" s="1"/>
  <c r="T458" i="14" s="1"/>
  <c r="T459" i="14" s="1"/>
  <c r="T460" i="14" s="1"/>
  <c r="T461" i="14" s="1"/>
  <c r="T462" i="14" s="1"/>
  <c r="T463" i="14" s="1"/>
  <c r="T464" i="14" s="1"/>
  <c r="T465" i="14" s="1"/>
  <c r="T466" i="14" s="1"/>
  <c r="T467" i="14" s="1"/>
  <c r="T468" i="14" s="1"/>
  <c r="T469" i="14" s="1"/>
  <c r="T470" i="14" s="1"/>
  <c r="T471" i="14" s="1"/>
  <c r="T472" i="14" s="1"/>
  <c r="T473" i="14" s="1"/>
  <c r="T474" i="14" s="1"/>
  <c r="T475" i="14" s="1"/>
  <c r="T476" i="14" s="1"/>
  <c r="T477" i="14" s="1"/>
  <c r="T478" i="14" s="1"/>
  <c r="T479" i="14" s="1"/>
  <c r="T480" i="14" s="1"/>
  <c r="T481" i="14" s="1"/>
  <c r="T482" i="14" s="1"/>
  <c r="T483" i="14" s="1"/>
  <c r="T484" i="14" s="1"/>
  <c r="T485" i="14" s="1"/>
  <c r="T486" i="14" s="1"/>
  <c r="T487" i="14" s="1"/>
  <c r="T488" i="14" s="1"/>
  <c r="T489" i="14" s="1"/>
  <c r="T490" i="14" s="1"/>
  <c r="T491" i="14" s="1"/>
  <c r="T492" i="14" s="1"/>
  <c r="T493" i="14" s="1"/>
  <c r="T494" i="14" s="1"/>
  <c r="T495" i="14" s="1"/>
  <c r="T496" i="14" s="1"/>
  <c r="T497" i="14" s="1"/>
  <c r="T498" i="14" s="1"/>
  <c r="T499" i="14" s="1"/>
  <c r="T500" i="14" s="1"/>
  <c r="T501" i="14" s="1"/>
  <c r="T502" i="14" s="1"/>
  <c r="T503" i="14" s="1"/>
  <c r="T504" i="14" s="1"/>
  <c r="T505" i="14" s="1"/>
  <c r="T506" i="14" s="1"/>
  <c r="T507" i="14" s="1"/>
  <c r="T508" i="14" s="1"/>
  <c r="T509" i="14" s="1"/>
  <c r="T510" i="14" s="1"/>
  <c r="T511" i="14" s="1"/>
  <c r="T512" i="14" s="1"/>
  <c r="T513" i="14" s="1"/>
  <c r="T514" i="14" s="1"/>
  <c r="T515" i="14" s="1"/>
  <c r="T516" i="14" s="1"/>
  <c r="T517" i="14" s="1"/>
  <c r="T518" i="14" s="1"/>
  <c r="T519" i="14" s="1"/>
  <c r="T520" i="14" s="1"/>
  <c r="T521" i="14" s="1"/>
  <c r="T522" i="14" s="1"/>
  <c r="T523" i="14" s="1"/>
  <c r="T524" i="14" s="1"/>
  <c r="T525" i="14" s="1"/>
  <c r="T526" i="14" s="1"/>
  <c r="T527" i="14" s="1"/>
  <c r="T528" i="14" s="1"/>
  <c r="T529" i="14" s="1"/>
  <c r="T530" i="14" s="1"/>
  <c r="T531" i="14" s="1"/>
  <c r="T532" i="14" s="1"/>
  <c r="T533" i="14" s="1"/>
  <c r="T534" i="14" s="1"/>
  <c r="T535" i="14" s="1"/>
  <c r="T536" i="14" s="1"/>
  <c r="T537" i="14" s="1"/>
  <c r="T538" i="14" s="1"/>
  <c r="T539" i="14" s="1"/>
  <c r="T540" i="14" s="1"/>
  <c r="T541" i="14" s="1"/>
  <c r="T542" i="14" s="1"/>
  <c r="T543" i="14" s="1"/>
  <c r="T544" i="14" s="1"/>
  <c r="T545" i="14" s="1"/>
  <c r="T546" i="14" s="1"/>
  <c r="T547" i="14" s="1"/>
  <c r="T548" i="14" s="1"/>
  <c r="T549" i="14" s="1"/>
  <c r="T550" i="14" s="1"/>
  <c r="T551" i="14" s="1"/>
  <c r="T552" i="14" s="1"/>
  <c r="T553" i="14" s="1"/>
  <c r="T554" i="14" s="1"/>
  <c r="T555" i="14" s="1"/>
  <c r="T556" i="14" s="1"/>
  <c r="T557" i="14" s="1"/>
  <c r="T558" i="14" s="1"/>
  <c r="T559" i="14" s="1"/>
  <c r="T560" i="14" s="1"/>
  <c r="T561" i="14" s="1"/>
  <c r="T562" i="14" s="1"/>
  <c r="T563" i="14" s="1"/>
  <c r="T564" i="14" s="1"/>
  <c r="T565" i="14" s="1"/>
  <c r="T566" i="14" s="1"/>
  <c r="T567" i="14" s="1"/>
  <c r="T568" i="14" s="1"/>
  <c r="T569" i="14" s="1"/>
  <c r="T570" i="14" s="1"/>
  <c r="T571" i="14" s="1"/>
  <c r="T572" i="14" s="1"/>
  <c r="T573" i="14" s="1"/>
  <c r="T574" i="14" s="1"/>
  <c r="T575" i="14" s="1"/>
  <c r="T576" i="14" s="1"/>
  <c r="T577" i="14" s="1"/>
  <c r="T578" i="14" s="1"/>
  <c r="T579" i="14" s="1"/>
  <c r="T580" i="14" s="1"/>
  <c r="T581" i="14" s="1"/>
  <c r="T582" i="14" s="1"/>
  <c r="T583" i="14" s="1"/>
  <c r="T584" i="14" s="1"/>
  <c r="T585" i="14" s="1"/>
  <c r="T586" i="14" s="1"/>
  <c r="T587" i="14" s="1"/>
  <c r="T588" i="14" s="1"/>
  <c r="T589" i="14" s="1"/>
  <c r="T590" i="14" s="1"/>
  <c r="T591" i="14" s="1"/>
  <c r="T592" i="14" s="1"/>
  <c r="T593" i="14" s="1"/>
  <c r="T594" i="14" s="1"/>
  <c r="T595" i="14" s="1"/>
  <c r="T596" i="14" s="1"/>
  <c r="T597" i="14" s="1"/>
  <c r="T598" i="14" s="1"/>
  <c r="T599" i="14" s="1"/>
  <c r="T600" i="14" s="1"/>
  <c r="T601" i="14" s="1"/>
  <c r="T602" i="14" s="1"/>
  <c r="T603" i="14" s="1"/>
  <c r="T604" i="14" s="1"/>
  <c r="T605" i="14" s="1"/>
  <c r="T606" i="14" s="1"/>
  <c r="T607" i="14" s="1"/>
  <c r="T608" i="14" s="1"/>
  <c r="T609" i="14" s="1"/>
  <c r="T610" i="14" s="1"/>
  <c r="T611" i="14" s="1"/>
  <c r="T612" i="14" s="1"/>
  <c r="T613" i="14" s="1"/>
  <c r="T614" i="14" s="1"/>
  <c r="T615" i="14" s="1"/>
  <c r="T616" i="14" s="1"/>
  <c r="T617" i="14" s="1"/>
  <c r="T618" i="14" s="1"/>
  <c r="T619" i="14" s="1"/>
  <c r="T620" i="14" s="1"/>
  <c r="T621" i="14" s="1"/>
  <c r="T622" i="14" s="1"/>
  <c r="T623" i="14" s="1"/>
  <c r="T624" i="14" s="1"/>
  <c r="T625" i="14" s="1"/>
  <c r="T626" i="14" s="1"/>
  <c r="T627" i="14" s="1"/>
  <c r="T628" i="14" s="1"/>
  <c r="T629" i="14" s="1"/>
  <c r="T630" i="14" s="1"/>
  <c r="T631" i="14" s="1"/>
  <c r="T632" i="14" s="1"/>
  <c r="T633" i="14" s="1"/>
  <c r="T634" i="14" s="1"/>
  <c r="T635" i="14" s="1"/>
  <c r="T636" i="14" s="1"/>
  <c r="T637" i="14" s="1"/>
  <c r="T638" i="14" s="1"/>
  <c r="T639" i="14" s="1"/>
  <c r="T640" i="14" s="1"/>
  <c r="T641" i="14" s="1"/>
  <c r="T642" i="14" s="1"/>
  <c r="T643" i="14" s="1"/>
  <c r="T644" i="14" s="1"/>
  <c r="T645" i="14" s="1"/>
  <c r="T646" i="14" s="1"/>
  <c r="T647" i="14" s="1"/>
  <c r="T648" i="14" s="1"/>
  <c r="T649" i="14" s="1"/>
  <c r="T650" i="14" s="1"/>
  <c r="T651" i="14" s="1"/>
  <c r="T652" i="14" s="1"/>
  <c r="T653" i="14" s="1"/>
  <c r="T654" i="14" s="1"/>
  <c r="T655" i="14" s="1"/>
  <c r="T656" i="14" s="1"/>
  <c r="T657" i="14" s="1"/>
  <c r="T658" i="14" s="1"/>
  <c r="T659" i="14" s="1"/>
  <c r="T660" i="14" s="1"/>
  <c r="T661" i="14" s="1"/>
  <c r="T662" i="14" s="1"/>
  <c r="T663" i="14" s="1"/>
  <c r="T664" i="14" s="1"/>
  <c r="T665" i="14" s="1"/>
  <c r="T666" i="14" s="1"/>
  <c r="T667" i="14" s="1"/>
  <c r="T668" i="14" s="1"/>
  <c r="T669" i="14" s="1"/>
  <c r="T670" i="14" s="1"/>
  <c r="T671" i="14" s="1"/>
  <c r="T672" i="14" s="1"/>
  <c r="T673" i="14" s="1"/>
  <c r="T674" i="14" s="1"/>
  <c r="T675" i="14" s="1"/>
  <c r="T676" i="14" s="1"/>
  <c r="T677" i="14" s="1"/>
  <c r="T678" i="14" s="1"/>
  <c r="T679" i="14" s="1"/>
  <c r="T680" i="14" s="1"/>
  <c r="T681" i="14" s="1"/>
  <c r="T682" i="14" s="1"/>
  <c r="T683" i="14" s="1"/>
  <c r="T684" i="14" s="1"/>
  <c r="T685" i="14" s="1"/>
  <c r="T686" i="14" s="1"/>
  <c r="T687" i="14" s="1"/>
  <c r="T688" i="14" s="1"/>
  <c r="T689" i="14" s="1"/>
  <c r="T690" i="14" s="1"/>
  <c r="T691" i="14" s="1"/>
  <c r="T692" i="14" s="1"/>
  <c r="T693" i="14" s="1"/>
  <c r="T694" i="14" s="1"/>
  <c r="T695" i="14" s="1"/>
  <c r="T696" i="14" s="1"/>
  <c r="T697" i="14" s="1"/>
  <c r="T698" i="14" s="1"/>
  <c r="T699" i="14" s="1"/>
  <c r="T700" i="14" s="1"/>
  <c r="T701" i="14" s="1"/>
  <c r="T702" i="14" s="1"/>
  <c r="T703" i="14" s="1"/>
  <c r="T704" i="14" s="1"/>
  <c r="T705" i="14" s="1"/>
  <c r="T706" i="14" s="1"/>
  <c r="T707" i="14" s="1"/>
  <c r="T708" i="14" s="1"/>
  <c r="T709" i="14" s="1"/>
  <c r="T710" i="14" s="1"/>
  <c r="T711" i="14" s="1"/>
  <c r="T712" i="14" s="1"/>
  <c r="T713" i="14" s="1"/>
  <c r="T714" i="14" s="1"/>
  <c r="T715" i="14" s="1"/>
  <c r="T716" i="14" s="1"/>
  <c r="T717" i="14" s="1"/>
  <c r="T718" i="14" s="1"/>
  <c r="T719" i="14" s="1"/>
  <c r="T720" i="14" s="1"/>
  <c r="T721" i="14" s="1"/>
  <c r="T722" i="14" s="1"/>
  <c r="T723" i="14" s="1"/>
  <c r="T724" i="14" s="1"/>
  <c r="T725" i="14" s="1"/>
  <c r="T726" i="14" s="1"/>
  <c r="T727" i="14" s="1"/>
  <c r="T728" i="14" s="1"/>
  <c r="T729" i="14" s="1"/>
  <c r="T730" i="14" s="1"/>
  <c r="T731" i="14" s="1"/>
  <c r="T732" i="14" s="1"/>
  <c r="T733" i="14" s="1"/>
  <c r="T734" i="14" s="1"/>
  <c r="T735" i="14" s="1"/>
  <c r="T736" i="14" s="1"/>
  <c r="T737" i="14" s="1"/>
  <c r="T738" i="14" s="1"/>
  <c r="T739" i="14" s="1"/>
  <c r="T740" i="14" s="1"/>
  <c r="T741" i="14" s="1"/>
  <c r="T742" i="14" s="1"/>
  <c r="T743" i="14" s="1"/>
  <c r="T744" i="14" s="1"/>
  <c r="T745" i="14" s="1"/>
  <c r="T746" i="14" s="1"/>
  <c r="T747" i="14" s="1"/>
  <c r="T748" i="14" s="1"/>
  <c r="T749" i="14" s="1"/>
  <c r="T750" i="14" s="1"/>
  <c r="T751" i="14" s="1"/>
  <c r="T752" i="14" s="1"/>
  <c r="T753" i="14" s="1"/>
  <c r="T754" i="14" s="1"/>
  <c r="T755" i="14" s="1"/>
  <c r="T756" i="14" s="1"/>
  <c r="T757" i="14" s="1"/>
  <c r="T758" i="14" s="1"/>
  <c r="T759" i="14" s="1"/>
  <c r="T760" i="14" s="1"/>
  <c r="T761" i="14" s="1"/>
  <c r="T762" i="14" s="1"/>
  <c r="T763" i="14" s="1"/>
  <c r="T764" i="14" s="1"/>
  <c r="T765" i="14" s="1"/>
  <c r="T766" i="14" s="1"/>
  <c r="T767" i="14" s="1"/>
  <c r="T768" i="14" s="1"/>
  <c r="T769" i="14" s="1"/>
  <c r="T770" i="14" s="1"/>
  <c r="T771" i="14" s="1"/>
  <c r="T772" i="14" s="1"/>
  <c r="T773" i="14" s="1"/>
  <c r="T774" i="14" s="1"/>
  <c r="T775" i="14" s="1"/>
  <c r="T776" i="14" s="1"/>
  <c r="T777" i="14" s="1"/>
  <c r="T778" i="14" s="1"/>
  <c r="T779" i="14" s="1"/>
  <c r="T780" i="14" s="1"/>
  <c r="T781" i="14" s="1"/>
  <c r="T782" i="14" s="1"/>
  <c r="T783" i="14" s="1"/>
  <c r="T784" i="14" s="1"/>
  <c r="T785" i="14" s="1"/>
  <c r="T786" i="14" s="1"/>
  <c r="T787" i="14" s="1"/>
  <c r="T788" i="14" s="1"/>
  <c r="T789" i="14" s="1"/>
  <c r="T790" i="14" s="1"/>
  <c r="T791" i="14" s="1"/>
  <c r="T792" i="14" s="1"/>
  <c r="T793" i="14" s="1"/>
  <c r="T794" i="14" s="1"/>
  <c r="T795" i="14" s="1"/>
  <c r="T796" i="14" s="1"/>
  <c r="T797" i="14" s="1"/>
  <c r="T798" i="14" s="1"/>
  <c r="T799" i="14" s="1"/>
  <c r="T800" i="14" s="1"/>
  <c r="T801" i="14" s="1"/>
  <c r="T802" i="14" s="1"/>
  <c r="T803" i="14" s="1"/>
  <c r="T804" i="14" s="1"/>
  <c r="T805" i="14" s="1"/>
  <c r="T806" i="14" s="1"/>
  <c r="T807" i="14" s="1"/>
  <c r="T808" i="14" s="1"/>
  <c r="T809" i="14" s="1"/>
  <c r="T810" i="14" s="1"/>
  <c r="T811" i="14" s="1"/>
  <c r="T812" i="14" s="1"/>
  <c r="T813" i="14" s="1"/>
  <c r="T814" i="14" s="1"/>
  <c r="T815" i="14" s="1"/>
  <c r="T816" i="14" s="1"/>
  <c r="T817" i="14" s="1"/>
  <c r="T818" i="14" s="1"/>
  <c r="T819" i="14" s="1"/>
  <c r="T820" i="14" s="1"/>
  <c r="T821" i="14" s="1"/>
  <c r="T822" i="14" s="1"/>
  <c r="T823" i="14" s="1"/>
  <c r="T824" i="14" s="1"/>
  <c r="T825" i="14" s="1"/>
  <c r="T826" i="14" s="1"/>
  <c r="T827" i="14" s="1"/>
  <c r="T828" i="14" s="1"/>
  <c r="T829" i="14" s="1"/>
  <c r="T830" i="14" s="1"/>
  <c r="T831" i="14" s="1"/>
  <c r="T832" i="14" s="1"/>
  <c r="T833" i="14" s="1"/>
  <c r="T834" i="14" s="1"/>
  <c r="T835" i="14" s="1"/>
  <c r="T836" i="14" s="1"/>
  <c r="T837" i="14" s="1"/>
  <c r="T838" i="14" s="1"/>
  <c r="T839" i="14" s="1"/>
  <c r="T840" i="14" s="1"/>
  <c r="T841" i="14" s="1"/>
  <c r="T842" i="14" s="1"/>
  <c r="T843" i="14" s="1"/>
  <c r="T844" i="14" s="1"/>
  <c r="T845" i="14" s="1"/>
  <c r="T846" i="14" s="1"/>
  <c r="T847" i="14" s="1"/>
  <c r="T848" i="14" s="1"/>
  <c r="T849" i="14" s="1"/>
  <c r="T850" i="14" s="1"/>
  <c r="T851" i="14" s="1"/>
  <c r="T852" i="14" s="1"/>
  <c r="T853" i="14" s="1"/>
  <c r="T854" i="14" s="1"/>
  <c r="T855" i="14" s="1"/>
  <c r="T856" i="14" s="1"/>
  <c r="T857" i="14" s="1"/>
  <c r="T858" i="14" s="1"/>
  <c r="T859" i="14" s="1"/>
  <c r="T860" i="14" s="1"/>
  <c r="T861" i="14" s="1"/>
  <c r="T862" i="14" s="1"/>
  <c r="T863" i="14" s="1"/>
  <c r="T864" i="14" s="1"/>
  <c r="T865" i="14" s="1"/>
  <c r="T866" i="14" s="1"/>
  <c r="T867" i="14" s="1"/>
  <c r="T868" i="14" s="1"/>
  <c r="T869" i="14" s="1"/>
  <c r="T870" i="14" s="1"/>
  <c r="T871" i="14" s="1"/>
  <c r="T872" i="14" s="1"/>
  <c r="T873" i="14" s="1"/>
  <c r="T874" i="14" s="1"/>
  <c r="T875" i="14" s="1"/>
  <c r="T876" i="14" s="1"/>
  <c r="T877" i="14" s="1"/>
  <c r="T878" i="14" s="1"/>
  <c r="T879" i="14" s="1"/>
  <c r="T880" i="14" s="1"/>
  <c r="T881" i="14" s="1"/>
  <c r="T882" i="14" s="1"/>
  <c r="T883" i="14" s="1"/>
  <c r="T884" i="14" s="1"/>
  <c r="T885" i="14" s="1"/>
  <c r="T886" i="14" s="1"/>
  <c r="T887" i="14" s="1"/>
  <c r="T888" i="14" s="1"/>
  <c r="T889" i="14" s="1"/>
  <c r="T890" i="14" s="1"/>
  <c r="T891" i="14" s="1"/>
  <c r="T892" i="14" s="1"/>
  <c r="T893" i="14" s="1"/>
  <c r="T894" i="14" s="1"/>
  <c r="T895" i="14" s="1"/>
  <c r="T896" i="14" s="1"/>
  <c r="T897" i="14" s="1"/>
  <c r="T898" i="14" s="1"/>
  <c r="T899" i="14" s="1"/>
  <c r="T900" i="14" s="1"/>
  <c r="T901" i="14" s="1"/>
  <c r="T902" i="14" s="1"/>
  <c r="T903" i="14" s="1"/>
  <c r="T904" i="14" s="1"/>
  <c r="T905" i="14" s="1"/>
  <c r="T906" i="14" s="1"/>
  <c r="T907" i="14" s="1"/>
  <c r="T908" i="14" s="1"/>
  <c r="T909" i="14" s="1"/>
  <c r="T910" i="14" s="1"/>
  <c r="T911" i="14" s="1"/>
  <c r="T912" i="14" s="1"/>
  <c r="T913" i="14" s="1"/>
  <c r="T914" i="14" s="1"/>
  <c r="T915" i="14" s="1"/>
  <c r="T916" i="14" s="1"/>
  <c r="T917" i="14" s="1"/>
  <c r="T918" i="14" s="1"/>
  <c r="T919" i="14" s="1"/>
  <c r="T920" i="14" s="1"/>
  <c r="T921" i="14" s="1"/>
  <c r="T922" i="14" s="1"/>
  <c r="T923" i="14" s="1"/>
  <c r="T924" i="14" s="1"/>
  <c r="T925" i="14" s="1"/>
  <c r="T926" i="14" s="1"/>
  <c r="T927" i="14" s="1"/>
  <c r="T928" i="14" s="1"/>
  <c r="T929" i="14" s="1"/>
  <c r="T930" i="14" s="1"/>
  <c r="T931" i="14" s="1"/>
  <c r="T932" i="14" s="1"/>
  <c r="T933" i="14" s="1"/>
  <c r="T934" i="14" s="1"/>
  <c r="T935" i="14" s="1"/>
  <c r="T936" i="14" s="1"/>
  <c r="T937" i="14" s="1"/>
  <c r="T938" i="14" s="1"/>
  <c r="T939" i="14" s="1"/>
  <c r="T940" i="14" s="1"/>
  <c r="T941" i="14" s="1"/>
  <c r="T942" i="14" s="1"/>
  <c r="T943" i="14" s="1"/>
  <c r="T944" i="14" s="1"/>
  <c r="T945" i="14" s="1"/>
  <c r="T946" i="14" s="1"/>
  <c r="T947" i="14" s="1"/>
  <c r="T948" i="14" s="1"/>
  <c r="T949" i="14" s="1"/>
  <c r="T950" i="14" s="1"/>
  <c r="T951" i="14" s="1"/>
  <c r="T952" i="14" s="1"/>
  <c r="T953" i="14" s="1"/>
  <c r="T954" i="14" s="1"/>
  <c r="T955" i="14" s="1"/>
  <c r="T956" i="14" s="1"/>
  <c r="T957" i="14" s="1"/>
  <c r="T958" i="14" s="1"/>
  <c r="T959" i="14" s="1"/>
  <c r="T960" i="14" s="1"/>
  <c r="T961" i="14" s="1"/>
  <c r="T962" i="14" s="1"/>
  <c r="T963" i="14" s="1"/>
  <c r="T964" i="14" s="1"/>
  <c r="T965" i="14" s="1"/>
  <c r="T966" i="14" s="1"/>
  <c r="T967" i="14" s="1"/>
  <c r="T968" i="14" s="1"/>
  <c r="T969" i="14" s="1"/>
  <c r="T970" i="14" s="1"/>
  <c r="T971" i="14" s="1"/>
  <c r="T972" i="14" s="1"/>
  <c r="T973" i="14" s="1"/>
  <c r="T974" i="14" s="1"/>
  <c r="T975" i="14" s="1"/>
  <c r="T976" i="14" s="1"/>
  <c r="T977" i="14" s="1"/>
  <c r="T978" i="14" s="1"/>
  <c r="T979" i="14" s="1"/>
  <c r="T980" i="14" s="1"/>
  <c r="T981" i="14" s="1"/>
  <c r="T982" i="14" s="1"/>
  <c r="T983" i="14" s="1"/>
  <c r="T984" i="14" s="1"/>
  <c r="T985" i="14" s="1"/>
  <c r="T986" i="14" s="1"/>
  <c r="T987" i="14" s="1"/>
  <c r="T988" i="14" s="1"/>
  <c r="T989" i="14" s="1"/>
  <c r="T990" i="14" s="1"/>
  <c r="T991" i="14" s="1"/>
  <c r="T992" i="14" s="1"/>
  <c r="T993" i="14" s="1"/>
  <c r="T994" i="14" s="1"/>
  <c r="T995" i="14" s="1"/>
  <c r="T996" i="14" s="1"/>
  <c r="T997" i="14" s="1"/>
  <c r="T998" i="14" s="1"/>
  <c r="T999" i="14" s="1"/>
  <c r="T1000" i="14" s="1"/>
  <c r="T1001" i="14" s="1"/>
  <c r="T1002" i="14" s="1"/>
  <c r="T1003" i="14" s="1"/>
  <c r="T1004" i="14" s="1"/>
  <c r="T1005" i="14" s="1"/>
  <c r="T1006" i="14" s="1"/>
  <c r="T1007" i="14" s="1"/>
  <c r="T1008" i="14" s="1"/>
  <c r="T1009" i="14" s="1"/>
  <c r="T1010" i="14" s="1"/>
  <c r="T1011" i="14" s="1"/>
  <c r="T1012" i="14" s="1"/>
  <c r="T1013" i="14" s="1"/>
  <c r="T1014" i="14" s="1"/>
  <c r="T1015" i="14" s="1"/>
  <c r="T1016" i="14" s="1"/>
  <c r="T1017" i="14" s="1"/>
  <c r="T1018" i="14" s="1"/>
  <c r="T1019" i="14" s="1"/>
  <c r="T1020" i="14" s="1"/>
  <c r="T1021" i="14" s="1"/>
  <c r="T1022" i="14" s="1"/>
  <c r="T1023" i="14" s="1"/>
  <c r="T1024" i="14" s="1"/>
  <c r="T1025" i="14" s="1"/>
  <c r="T1026" i="14" s="1"/>
  <c r="T1027" i="14" s="1"/>
  <c r="T1028" i="14" s="1"/>
  <c r="T1029" i="14" s="1"/>
  <c r="T1030" i="14" s="1"/>
  <c r="T1031" i="14" s="1"/>
  <c r="T1032" i="14" s="1"/>
  <c r="T1033" i="14" s="1"/>
  <c r="T1034" i="14" s="1"/>
  <c r="T1035" i="14" s="1"/>
  <c r="T1036" i="14" s="1"/>
  <c r="T1037" i="14" s="1"/>
  <c r="T1038" i="14" s="1"/>
  <c r="T1039" i="14" s="1"/>
  <c r="T1040" i="14" s="1"/>
  <c r="T1041" i="14" s="1"/>
  <c r="T1042" i="14" s="1"/>
  <c r="T1043" i="14" s="1"/>
  <c r="T1044" i="14" s="1"/>
  <c r="T1045" i="14" s="1"/>
  <c r="T1046" i="14" s="1"/>
  <c r="T1047" i="14" s="1"/>
  <c r="T1048" i="14" s="1"/>
  <c r="T1049" i="14" s="1"/>
  <c r="T1050" i="14" s="1"/>
  <c r="T1051" i="14" s="1"/>
  <c r="T1052" i="14" s="1"/>
  <c r="T1053" i="14" s="1"/>
  <c r="T1054" i="14" s="1"/>
  <c r="S6" i="14"/>
  <c r="S7" i="14" s="1"/>
  <c r="S8" i="14" s="1"/>
  <c r="S9" i="14" s="1"/>
  <c r="S10" i="14" s="1"/>
  <c r="S11" i="14" s="1"/>
  <c r="S12" i="14" s="1"/>
  <c r="S13" i="14" s="1"/>
  <c r="S14" i="14" s="1"/>
  <c r="S15" i="14" s="1"/>
  <c r="S16" i="14" s="1"/>
  <c r="S17" i="14" s="1"/>
  <c r="S18" i="14" s="1"/>
  <c r="S19" i="14" s="1"/>
  <c r="S20" i="14" s="1"/>
  <c r="S21" i="14" s="1"/>
  <c r="S22" i="14" s="1"/>
  <c r="S23" i="14" s="1"/>
  <c r="S24" i="14" s="1"/>
  <c r="S25" i="14" s="1"/>
  <c r="S26" i="14" s="1"/>
  <c r="S27" i="14" s="1"/>
  <c r="S28" i="14" s="1"/>
  <c r="S29" i="14" s="1"/>
  <c r="S30" i="14" s="1"/>
  <c r="S31" i="14" s="1"/>
  <c r="S32" i="14" s="1"/>
  <c r="S33" i="14" s="1"/>
  <c r="S34" i="14" s="1"/>
  <c r="S35" i="14" s="1"/>
  <c r="S36" i="14" s="1"/>
  <c r="S37" i="14" s="1"/>
  <c r="S38" i="14" s="1"/>
  <c r="S39" i="14" s="1"/>
  <c r="S40" i="14" s="1"/>
  <c r="S41" i="14" s="1"/>
  <c r="S42" i="14" s="1"/>
  <c r="S43" i="14" s="1"/>
  <c r="S44" i="14" s="1"/>
  <c r="S45" i="14" s="1"/>
  <c r="S46" i="14" s="1"/>
  <c r="S47" i="14" s="1"/>
  <c r="S48" i="14" s="1"/>
  <c r="S49" i="14" s="1"/>
  <c r="S50" i="14" s="1"/>
  <c r="S51" i="14" s="1"/>
  <c r="S52" i="14" s="1"/>
  <c r="S53" i="14" s="1"/>
  <c r="S54" i="14" s="1"/>
  <c r="S55" i="14" s="1"/>
  <c r="S56" i="14" s="1"/>
  <c r="S57" i="14" s="1"/>
  <c r="S58" i="14" s="1"/>
  <c r="S59" i="14" s="1"/>
  <c r="S60" i="14" s="1"/>
  <c r="S61" i="14" s="1"/>
  <c r="S62" i="14" s="1"/>
  <c r="S63" i="14" s="1"/>
  <c r="S64" i="14" s="1"/>
  <c r="S65" i="14" s="1"/>
  <c r="S66" i="14" s="1"/>
  <c r="S67" i="14" s="1"/>
  <c r="S68" i="14" s="1"/>
  <c r="S69" i="14" s="1"/>
  <c r="S70" i="14" s="1"/>
  <c r="S71" i="14" s="1"/>
  <c r="S72" i="14" s="1"/>
  <c r="S73" i="14" s="1"/>
  <c r="S74" i="14" s="1"/>
  <c r="S75" i="14" s="1"/>
  <c r="S76" i="14" s="1"/>
  <c r="S77" i="14" s="1"/>
  <c r="S78" i="14" s="1"/>
  <c r="S79" i="14" s="1"/>
  <c r="S80" i="14" s="1"/>
  <c r="S81" i="14" s="1"/>
  <c r="S82" i="14" s="1"/>
  <c r="S83" i="14" s="1"/>
  <c r="S84" i="14" s="1"/>
  <c r="S85" i="14" s="1"/>
  <c r="S86" i="14" s="1"/>
  <c r="S87" i="14" s="1"/>
  <c r="S88" i="14" s="1"/>
  <c r="S89" i="14" s="1"/>
  <c r="S90" i="14" s="1"/>
  <c r="S91" i="14" s="1"/>
  <c r="S92" i="14" s="1"/>
  <c r="S93" i="14" s="1"/>
  <c r="S94" i="14" s="1"/>
  <c r="S95" i="14" s="1"/>
  <c r="S96" i="14" s="1"/>
  <c r="S97" i="14" s="1"/>
  <c r="S98" i="14" s="1"/>
  <c r="S99" i="14" s="1"/>
  <c r="S100" i="14" s="1"/>
  <c r="S101" i="14" s="1"/>
  <c r="S102" i="14" s="1"/>
  <c r="S103" i="14" s="1"/>
  <c r="S104" i="14" s="1"/>
  <c r="S105" i="14" s="1"/>
  <c r="S106" i="14" s="1"/>
  <c r="S107" i="14" s="1"/>
  <c r="S108" i="14" s="1"/>
  <c r="S109" i="14" s="1"/>
  <c r="S110" i="14" s="1"/>
  <c r="S111" i="14" s="1"/>
  <c r="S112" i="14" s="1"/>
  <c r="S113" i="14" s="1"/>
  <c r="S114" i="14" s="1"/>
  <c r="S115" i="14" s="1"/>
  <c r="S116" i="14" s="1"/>
  <c r="S117" i="14" s="1"/>
  <c r="S118" i="14" s="1"/>
  <c r="S119" i="14" s="1"/>
  <c r="S120" i="14" s="1"/>
  <c r="S121" i="14" s="1"/>
  <c r="S122" i="14" s="1"/>
  <c r="S123" i="14" s="1"/>
  <c r="S124" i="14" s="1"/>
  <c r="S125" i="14" s="1"/>
  <c r="S126" i="14" s="1"/>
  <c r="S127" i="14" s="1"/>
  <c r="S128" i="14" s="1"/>
  <c r="S129" i="14" s="1"/>
  <c r="S130" i="14" s="1"/>
  <c r="S131" i="14" s="1"/>
  <c r="S132" i="14" s="1"/>
  <c r="S133" i="14" s="1"/>
  <c r="S134" i="14" s="1"/>
  <c r="S135" i="14" s="1"/>
  <c r="S136" i="14" s="1"/>
  <c r="S137" i="14" s="1"/>
  <c r="S138" i="14" s="1"/>
  <c r="S139" i="14" s="1"/>
  <c r="S140" i="14" s="1"/>
  <c r="S141" i="14" s="1"/>
  <c r="S142" i="14" s="1"/>
  <c r="S143" i="14" s="1"/>
  <c r="S144" i="14" s="1"/>
  <c r="S145" i="14" s="1"/>
  <c r="S146" i="14" s="1"/>
  <c r="S147" i="14" s="1"/>
  <c r="S148" i="14" s="1"/>
  <c r="S149" i="14" s="1"/>
  <c r="S150" i="14" s="1"/>
  <c r="S151" i="14" s="1"/>
  <c r="S152" i="14" s="1"/>
  <c r="S153" i="14" s="1"/>
  <c r="S154" i="14" s="1"/>
  <c r="S155" i="14" s="1"/>
  <c r="S156" i="14" s="1"/>
  <c r="S157" i="14" s="1"/>
  <c r="S158" i="14" s="1"/>
  <c r="S159" i="14" s="1"/>
  <c r="S160" i="14" s="1"/>
  <c r="S161" i="14" s="1"/>
  <c r="S162" i="14" s="1"/>
  <c r="S163" i="14" s="1"/>
  <c r="S164" i="14" s="1"/>
  <c r="S165" i="14" s="1"/>
  <c r="S166" i="14" s="1"/>
  <c r="S167" i="14" s="1"/>
  <c r="S168" i="14" s="1"/>
  <c r="S169" i="14" s="1"/>
  <c r="S170" i="14" s="1"/>
  <c r="S171" i="14" s="1"/>
  <c r="S172" i="14" s="1"/>
  <c r="S173" i="14" s="1"/>
  <c r="S174" i="14" s="1"/>
  <c r="S175" i="14" s="1"/>
  <c r="S176" i="14" s="1"/>
  <c r="S177" i="14" s="1"/>
  <c r="S178" i="14" s="1"/>
  <c r="S179" i="14" s="1"/>
  <c r="S180" i="14" s="1"/>
  <c r="S181" i="14" s="1"/>
  <c r="S182" i="14" s="1"/>
  <c r="S183" i="14" s="1"/>
  <c r="S184" i="14" s="1"/>
  <c r="S185" i="14" s="1"/>
  <c r="S186" i="14" s="1"/>
  <c r="S187" i="14" s="1"/>
  <c r="S188" i="14" s="1"/>
  <c r="S189" i="14" s="1"/>
  <c r="S190" i="14" s="1"/>
  <c r="S191" i="14" s="1"/>
  <c r="S192" i="14" s="1"/>
  <c r="S193" i="14" s="1"/>
  <c r="S194" i="14" s="1"/>
  <c r="S195" i="14" s="1"/>
  <c r="S196" i="14" s="1"/>
  <c r="S197" i="14" s="1"/>
  <c r="S198" i="14" s="1"/>
  <c r="S199" i="14" s="1"/>
  <c r="S200" i="14" s="1"/>
  <c r="S201" i="14" s="1"/>
  <c r="S202" i="14" s="1"/>
  <c r="S203" i="14" s="1"/>
  <c r="S204" i="14" s="1"/>
  <c r="S205" i="14" s="1"/>
  <c r="S206" i="14" s="1"/>
  <c r="S207" i="14" s="1"/>
  <c r="S208" i="14" s="1"/>
  <c r="S209" i="14" s="1"/>
  <c r="S210" i="14" s="1"/>
  <c r="S211" i="14" s="1"/>
  <c r="S212" i="14" s="1"/>
  <c r="S213" i="14" s="1"/>
  <c r="S214" i="14" s="1"/>
  <c r="S215" i="14" s="1"/>
  <c r="S216" i="14" s="1"/>
  <c r="S217" i="14" s="1"/>
  <c r="S218" i="14" s="1"/>
  <c r="S219" i="14" s="1"/>
  <c r="S220" i="14" s="1"/>
  <c r="S221" i="14" s="1"/>
  <c r="S222" i="14" s="1"/>
  <c r="S223" i="14" s="1"/>
  <c r="S224" i="14" s="1"/>
  <c r="S225" i="14" s="1"/>
  <c r="S226" i="14" s="1"/>
  <c r="S227" i="14" s="1"/>
  <c r="S228" i="14" s="1"/>
  <c r="S229" i="14" s="1"/>
  <c r="S230" i="14" s="1"/>
  <c r="S231" i="14" s="1"/>
  <c r="S232" i="14" s="1"/>
  <c r="S233" i="14" s="1"/>
  <c r="S234" i="14" s="1"/>
  <c r="S235" i="14" s="1"/>
  <c r="S236" i="14" s="1"/>
  <c r="S237" i="14" s="1"/>
  <c r="S238" i="14" s="1"/>
  <c r="S239" i="14" s="1"/>
  <c r="S240" i="14" s="1"/>
  <c r="S241" i="14" s="1"/>
  <c r="S242" i="14" s="1"/>
  <c r="S243" i="14" s="1"/>
  <c r="S244" i="14" s="1"/>
  <c r="S245" i="14" s="1"/>
  <c r="S246" i="14" s="1"/>
  <c r="S247" i="14" s="1"/>
  <c r="S248" i="14" s="1"/>
  <c r="S249" i="14" s="1"/>
  <c r="S250" i="14" s="1"/>
  <c r="S251" i="14" s="1"/>
  <c r="S252" i="14" s="1"/>
  <c r="S253" i="14" s="1"/>
  <c r="S254" i="14" s="1"/>
  <c r="S255" i="14" s="1"/>
  <c r="S256" i="14" s="1"/>
  <c r="S257" i="14" s="1"/>
  <c r="S258" i="14" s="1"/>
  <c r="S259" i="14" s="1"/>
  <c r="S260" i="14" s="1"/>
  <c r="S261" i="14" s="1"/>
  <c r="S262" i="14" s="1"/>
  <c r="S263" i="14" s="1"/>
  <c r="S264" i="14" s="1"/>
  <c r="S265" i="14" s="1"/>
  <c r="S266" i="14" s="1"/>
  <c r="S267" i="14" s="1"/>
  <c r="S268" i="14" s="1"/>
  <c r="S269" i="14" s="1"/>
  <c r="S270" i="14" s="1"/>
  <c r="S271" i="14" s="1"/>
  <c r="S272" i="14" s="1"/>
  <c r="S273" i="14" s="1"/>
  <c r="S274" i="14" s="1"/>
  <c r="S275" i="14" s="1"/>
  <c r="S276" i="14" s="1"/>
  <c r="S277" i="14" s="1"/>
  <c r="S278" i="14" s="1"/>
  <c r="S279" i="14" s="1"/>
  <c r="S280" i="14" s="1"/>
  <c r="S281" i="14" s="1"/>
  <c r="S282" i="14" s="1"/>
  <c r="S283" i="14" s="1"/>
  <c r="S284" i="14" s="1"/>
  <c r="S285" i="14" s="1"/>
  <c r="S286" i="14" s="1"/>
  <c r="S287" i="14" s="1"/>
  <c r="S288" i="14" s="1"/>
  <c r="S289" i="14" s="1"/>
  <c r="S290" i="14" s="1"/>
  <c r="S291" i="14" s="1"/>
  <c r="S292" i="14" s="1"/>
  <c r="S293" i="14" s="1"/>
  <c r="S294" i="14" s="1"/>
  <c r="S295" i="14" s="1"/>
  <c r="S296" i="14" s="1"/>
  <c r="S297" i="14" s="1"/>
  <c r="S298" i="14" s="1"/>
  <c r="S299" i="14" s="1"/>
  <c r="S300" i="14" s="1"/>
  <c r="S301" i="14" s="1"/>
  <c r="S302" i="14" s="1"/>
  <c r="S303" i="14" s="1"/>
  <c r="S304" i="14" s="1"/>
  <c r="S305" i="14" s="1"/>
  <c r="S306" i="14" s="1"/>
  <c r="S307" i="14" s="1"/>
  <c r="S308" i="14" s="1"/>
  <c r="S309" i="14" s="1"/>
  <c r="S310" i="14" s="1"/>
  <c r="S311" i="14" s="1"/>
  <c r="S312" i="14" s="1"/>
  <c r="S313" i="14" s="1"/>
  <c r="S314" i="14" s="1"/>
  <c r="S315" i="14" s="1"/>
  <c r="S316" i="14" s="1"/>
  <c r="S317" i="14" s="1"/>
  <c r="S318" i="14" s="1"/>
  <c r="S319" i="14" s="1"/>
  <c r="S320" i="14" s="1"/>
  <c r="S321" i="14" s="1"/>
  <c r="S322" i="14" s="1"/>
  <c r="S323" i="14" s="1"/>
  <c r="S324" i="14" s="1"/>
  <c r="S325" i="14" s="1"/>
  <c r="S326" i="14" s="1"/>
  <c r="S327" i="14" s="1"/>
  <c r="S328" i="14" s="1"/>
  <c r="S329" i="14" s="1"/>
  <c r="S330" i="14" s="1"/>
  <c r="S331" i="14" s="1"/>
  <c r="S332" i="14" s="1"/>
  <c r="S333" i="14" s="1"/>
  <c r="S334" i="14" s="1"/>
  <c r="S335" i="14" s="1"/>
  <c r="S336" i="14" s="1"/>
  <c r="S337" i="14" s="1"/>
  <c r="S338" i="14" s="1"/>
  <c r="S339" i="14" s="1"/>
  <c r="S340" i="14" s="1"/>
  <c r="S341" i="14" s="1"/>
  <c r="S342" i="14" s="1"/>
  <c r="S343" i="14" s="1"/>
  <c r="S344" i="14" s="1"/>
  <c r="S345" i="14" s="1"/>
  <c r="S346" i="14" s="1"/>
  <c r="S347" i="14" s="1"/>
  <c r="S348" i="14" s="1"/>
  <c r="S349" i="14" s="1"/>
  <c r="S350" i="14" s="1"/>
  <c r="S351" i="14" s="1"/>
  <c r="S352" i="14" s="1"/>
  <c r="S353" i="14" s="1"/>
  <c r="S354" i="14" s="1"/>
  <c r="S355" i="14" s="1"/>
  <c r="S356" i="14" s="1"/>
  <c r="S357" i="14" s="1"/>
  <c r="S358" i="14" s="1"/>
  <c r="S359" i="14" s="1"/>
  <c r="S360" i="14" s="1"/>
  <c r="S361" i="14" s="1"/>
  <c r="S362" i="14" s="1"/>
  <c r="S363" i="14" s="1"/>
  <c r="S364" i="14" s="1"/>
  <c r="S365" i="14" s="1"/>
  <c r="S366" i="14" s="1"/>
  <c r="S367" i="14" s="1"/>
  <c r="S368" i="14" s="1"/>
  <c r="S369" i="14" s="1"/>
  <c r="S370" i="14" s="1"/>
  <c r="S371" i="14" s="1"/>
  <c r="S372" i="14" s="1"/>
  <c r="S373" i="14" s="1"/>
  <c r="S374" i="14" s="1"/>
  <c r="S375" i="14" s="1"/>
  <c r="S376" i="14" s="1"/>
  <c r="S377" i="14" s="1"/>
  <c r="S378" i="14" s="1"/>
  <c r="S379" i="14" s="1"/>
  <c r="S380" i="14" s="1"/>
  <c r="S381" i="14" s="1"/>
  <c r="S382" i="14" s="1"/>
  <c r="S383" i="14" s="1"/>
  <c r="S384" i="14" s="1"/>
  <c r="S385" i="14" s="1"/>
  <c r="S386" i="14" s="1"/>
  <c r="S387" i="14" s="1"/>
  <c r="S388" i="14" s="1"/>
  <c r="S389" i="14" s="1"/>
  <c r="S390" i="14" s="1"/>
  <c r="S391" i="14" s="1"/>
  <c r="S392" i="14" s="1"/>
  <c r="S393" i="14" s="1"/>
  <c r="S394" i="14" s="1"/>
  <c r="S395" i="14" s="1"/>
  <c r="S396" i="14" s="1"/>
  <c r="S397" i="14" s="1"/>
  <c r="S398" i="14" s="1"/>
  <c r="S399" i="14" s="1"/>
  <c r="S400" i="14" s="1"/>
  <c r="S401" i="14" s="1"/>
  <c r="S402" i="14" s="1"/>
  <c r="S403" i="14" s="1"/>
  <c r="S404" i="14" s="1"/>
  <c r="S405" i="14" s="1"/>
  <c r="S406" i="14" s="1"/>
  <c r="S407" i="14" s="1"/>
  <c r="S408" i="14" s="1"/>
  <c r="S409" i="14" s="1"/>
  <c r="S410" i="14" s="1"/>
  <c r="S411" i="14" s="1"/>
  <c r="S412" i="14" s="1"/>
  <c r="S413" i="14" s="1"/>
  <c r="S414" i="14" s="1"/>
  <c r="S415" i="14" s="1"/>
  <c r="S416" i="14" s="1"/>
  <c r="S417" i="14" s="1"/>
  <c r="S418" i="14" s="1"/>
  <c r="S419" i="14" s="1"/>
  <c r="S420" i="14" s="1"/>
  <c r="S421" i="14" s="1"/>
  <c r="S422" i="14" s="1"/>
  <c r="S423" i="14" s="1"/>
  <c r="S424" i="14" s="1"/>
  <c r="S425" i="14" s="1"/>
  <c r="S426" i="14" s="1"/>
  <c r="S427" i="14" s="1"/>
  <c r="S428" i="14" s="1"/>
  <c r="S429" i="14" s="1"/>
  <c r="S430" i="14" s="1"/>
  <c r="S431" i="14" s="1"/>
  <c r="S432" i="14" s="1"/>
  <c r="S433" i="14" s="1"/>
  <c r="S434" i="14" s="1"/>
  <c r="S435" i="14" s="1"/>
  <c r="S436" i="14" s="1"/>
  <c r="S437" i="14" s="1"/>
  <c r="S438" i="14" s="1"/>
  <c r="S439" i="14" s="1"/>
  <c r="S440" i="14" s="1"/>
  <c r="S441" i="14" s="1"/>
  <c r="S442" i="14" s="1"/>
  <c r="S443" i="14" s="1"/>
  <c r="S444" i="14" s="1"/>
  <c r="S445" i="14" s="1"/>
  <c r="S446" i="14" s="1"/>
  <c r="S447" i="14" s="1"/>
  <c r="S448" i="14" s="1"/>
  <c r="S449" i="14" s="1"/>
  <c r="S450" i="14" s="1"/>
  <c r="S451" i="14" s="1"/>
  <c r="S452" i="14" s="1"/>
  <c r="S453" i="14" s="1"/>
  <c r="S454" i="14" s="1"/>
  <c r="S455" i="14" s="1"/>
  <c r="S456" i="14" s="1"/>
  <c r="S457" i="14" s="1"/>
  <c r="S458" i="14" s="1"/>
  <c r="S459" i="14" s="1"/>
  <c r="S460" i="14" s="1"/>
  <c r="S461" i="14" s="1"/>
  <c r="S462" i="14" s="1"/>
  <c r="S463" i="14" s="1"/>
  <c r="S464" i="14" s="1"/>
  <c r="S465" i="14" s="1"/>
  <c r="S466" i="14" s="1"/>
  <c r="S467" i="14" s="1"/>
  <c r="S468" i="14" s="1"/>
  <c r="S469" i="14" s="1"/>
  <c r="S470" i="14" s="1"/>
  <c r="S471" i="14" s="1"/>
  <c r="S472" i="14" s="1"/>
  <c r="S473" i="14" s="1"/>
  <c r="S474" i="14" s="1"/>
  <c r="S475" i="14" s="1"/>
  <c r="S476" i="14" s="1"/>
  <c r="S477" i="14" s="1"/>
  <c r="S478" i="14" s="1"/>
  <c r="S479" i="14" s="1"/>
  <c r="S480" i="14" s="1"/>
  <c r="S481" i="14" s="1"/>
  <c r="S482" i="14" s="1"/>
  <c r="S483" i="14" s="1"/>
  <c r="S484" i="14" s="1"/>
  <c r="S485" i="14" s="1"/>
  <c r="S486" i="14" s="1"/>
  <c r="S487" i="14" s="1"/>
  <c r="S488" i="14" s="1"/>
  <c r="S489" i="14" s="1"/>
  <c r="S490" i="14" s="1"/>
  <c r="S491" i="14" s="1"/>
  <c r="S492" i="14" s="1"/>
  <c r="S493" i="14" s="1"/>
  <c r="S494" i="14" s="1"/>
  <c r="S495" i="14" s="1"/>
  <c r="S496" i="14" s="1"/>
  <c r="S497" i="14" s="1"/>
  <c r="S498" i="14" s="1"/>
  <c r="S499" i="14" s="1"/>
  <c r="S500" i="14" s="1"/>
  <c r="S501" i="14" s="1"/>
  <c r="S502" i="14" s="1"/>
  <c r="S503" i="14" s="1"/>
  <c r="S504" i="14" s="1"/>
  <c r="S505" i="14" s="1"/>
  <c r="S506" i="14" s="1"/>
  <c r="S507" i="14" s="1"/>
  <c r="S508" i="14" s="1"/>
  <c r="S509" i="14" s="1"/>
  <c r="S510" i="14" s="1"/>
  <c r="S511" i="14" s="1"/>
  <c r="S512" i="14" s="1"/>
  <c r="S513" i="14" s="1"/>
  <c r="S514" i="14" s="1"/>
  <c r="S515" i="14" s="1"/>
  <c r="S516" i="14" s="1"/>
  <c r="S517" i="14" s="1"/>
  <c r="S518" i="14" s="1"/>
  <c r="S519" i="14" s="1"/>
  <c r="S520" i="14" s="1"/>
  <c r="S521" i="14" s="1"/>
  <c r="S522" i="14" s="1"/>
  <c r="S523" i="14" s="1"/>
  <c r="S524" i="14" s="1"/>
  <c r="S525" i="14" s="1"/>
  <c r="S526" i="14" s="1"/>
  <c r="S527" i="14" s="1"/>
  <c r="S528" i="14" s="1"/>
  <c r="S529" i="14" s="1"/>
  <c r="S530" i="14" s="1"/>
  <c r="S531" i="14" s="1"/>
  <c r="S532" i="14" s="1"/>
  <c r="S533" i="14" s="1"/>
  <c r="S534" i="14" s="1"/>
  <c r="S535" i="14" s="1"/>
  <c r="S536" i="14" s="1"/>
  <c r="S537" i="14" s="1"/>
  <c r="S538" i="14" s="1"/>
  <c r="S539" i="14" s="1"/>
  <c r="S540" i="14" s="1"/>
  <c r="S541" i="14" s="1"/>
  <c r="S542" i="14" s="1"/>
  <c r="S543" i="14" s="1"/>
  <c r="S544" i="14" s="1"/>
  <c r="S545" i="14" s="1"/>
  <c r="S546" i="14" s="1"/>
  <c r="S547" i="14" s="1"/>
  <c r="S548" i="14" s="1"/>
  <c r="S549" i="14" s="1"/>
  <c r="S550" i="14" s="1"/>
  <c r="S551" i="14" s="1"/>
  <c r="S552" i="14" s="1"/>
  <c r="S553" i="14" s="1"/>
  <c r="S554" i="14" s="1"/>
  <c r="S555" i="14" s="1"/>
  <c r="S556" i="14" s="1"/>
  <c r="S557" i="14" s="1"/>
  <c r="S558" i="14" s="1"/>
  <c r="S559" i="14" s="1"/>
  <c r="S560" i="14" s="1"/>
  <c r="S561" i="14" s="1"/>
  <c r="S562" i="14" s="1"/>
  <c r="S563" i="14" s="1"/>
  <c r="S564" i="14" s="1"/>
  <c r="S565" i="14" s="1"/>
  <c r="S566" i="14" s="1"/>
  <c r="S567" i="14" s="1"/>
  <c r="S568" i="14" s="1"/>
  <c r="S569" i="14" s="1"/>
  <c r="S570" i="14" s="1"/>
  <c r="S571" i="14" s="1"/>
  <c r="S572" i="14" s="1"/>
  <c r="S573" i="14" s="1"/>
  <c r="S574" i="14" s="1"/>
  <c r="S575" i="14" s="1"/>
  <c r="S576" i="14" s="1"/>
  <c r="S577" i="14" s="1"/>
  <c r="S578" i="14" s="1"/>
  <c r="S579" i="14" s="1"/>
  <c r="S580" i="14" s="1"/>
  <c r="S581" i="14" s="1"/>
  <c r="S582" i="14" s="1"/>
  <c r="S583" i="14" s="1"/>
  <c r="S584" i="14" s="1"/>
  <c r="S585" i="14" s="1"/>
  <c r="S586" i="14" s="1"/>
  <c r="S587" i="14" s="1"/>
  <c r="S588" i="14" s="1"/>
  <c r="S589" i="14" s="1"/>
  <c r="S590" i="14" s="1"/>
  <c r="S591" i="14" s="1"/>
  <c r="S592" i="14" s="1"/>
  <c r="S593" i="14" s="1"/>
  <c r="S594" i="14" s="1"/>
  <c r="S595" i="14" s="1"/>
  <c r="S596" i="14" s="1"/>
  <c r="S597" i="14" s="1"/>
  <c r="S598" i="14" s="1"/>
  <c r="S599" i="14" s="1"/>
  <c r="S600" i="14" s="1"/>
  <c r="S601" i="14" s="1"/>
  <c r="S602" i="14" s="1"/>
  <c r="S603" i="14" s="1"/>
  <c r="S604" i="14" s="1"/>
  <c r="S605" i="14" s="1"/>
  <c r="S606" i="14" s="1"/>
  <c r="S607" i="14" s="1"/>
  <c r="S608" i="14" s="1"/>
  <c r="S609" i="14" s="1"/>
  <c r="S610" i="14" s="1"/>
  <c r="S611" i="14" s="1"/>
  <c r="S612" i="14" s="1"/>
  <c r="S613" i="14" s="1"/>
  <c r="S614" i="14" s="1"/>
  <c r="S615" i="14" s="1"/>
  <c r="S616" i="14" s="1"/>
  <c r="S617" i="14" s="1"/>
  <c r="S618" i="14" s="1"/>
  <c r="S619" i="14" s="1"/>
  <c r="S620" i="14" s="1"/>
  <c r="S621" i="14" s="1"/>
  <c r="S622" i="14" s="1"/>
  <c r="S623" i="14" s="1"/>
  <c r="S624" i="14" s="1"/>
  <c r="S625" i="14" s="1"/>
  <c r="S626" i="14" s="1"/>
  <c r="S627" i="14" s="1"/>
  <c r="S628" i="14" s="1"/>
  <c r="S629" i="14" s="1"/>
  <c r="S630" i="14" s="1"/>
  <c r="S631" i="14" s="1"/>
  <c r="S632" i="14" s="1"/>
  <c r="S633" i="14" s="1"/>
  <c r="S634" i="14" s="1"/>
  <c r="S635" i="14" s="1"/>
  <c r="S636" i="14" s="1"/>
  <c r="S637" i="14" s="1"/>
  <c r="S638" i="14" s="1"/>
  <c r="S639" i="14" s="1"/>
  <c r="S640" i="14" s="1"/>
  <c r="S641" i="14" s="1"/>
  <c r="S642" i="14" s="1"/>
  <c r="S643" i="14" s="1"/>
  <c r="S644" i="14" s="1"/>
  <c r="S645" i="14" s="1"/>
  <c r="S646" i="14" s="1"/>
  <c r="S647" i="14" s="1"/>
  <c r="S648" i="14" s="1"/>
  <c r="S649" i="14" s="1"/>
  <c r="S650" i="14" s="1"/>
  <c r="S651" i="14" s="1"/>
  <c r="S652" i="14" s="1"/>
  <c r="S653" i="14" s="1"/>
  <c r="S654" i="14" s="1"/>
  <c r="S655" i="14" s="1"/>
  <c r="S656" i="14" s="1"/>
  <c r="S657" i="14" s="1"/>
  <c r="S658" i="14" s="1"/>
  <c r="S659" i="14" s="1"/>
  <c r="S660" i="14" s="1"/>
  <c r="S661" i="14" s="1"/>
  <c r="S662" i="14" s="1"/>
  <c r="S663" i="14" s="1"/>
  <c r="S664" i="14" s="1"/>
  <c r="S665" i="14" s="1"/>
  <c r="S666" i="14" s="1"/>
  <c r="S667" i="14" s="1"/>
  <c r="S668" i="14" s="1"/>
  <c r="S669" i="14" s="1"/>
  <c r="S670" i="14" s="1"/>
  <c r="S671" i="14" s="1"/>
  <c r="S672" i="14" s="1"/>
  <c r="S673" i="14" s="1"/>
  <c r="S674" i="14" s="1"/>
  <c r="S675" i="14" s="1"/>
  <c r="S676" i="14" s="1"/>
  <c r="S677" i="14" s="1"/>
  <c r="S678" i="14" s="1"/>
  <c r="S679" i="14" s="1"/>
  <c r="S680" i="14" s="1"/>
  <c r="S681" i="14" s="1"/>
  <c r="S682" i="14" s="1"/>
  <c r="S683" i="14" s="1"/>
  <c r="S684" i="14" s="1"/>
  <c r="S685" i="14" s="1"/>
  <c r="S686" i="14" s="1"/>
  <c r="S687" i="14" s="1"/>
  <c r="S688" i="14" s="1"/>
  <c r="S689" i="14" s="1"/>
  <c r="S690" i="14" s="1"/>
  <c r="S691" i="14" s="1"/>
  <c r="S692" i="14" s="1"/>
  <c r="S693" i="14" s="1"/>
  <c r="S694" i="14" s="1"/>
  <c r="S695" i="14" s="1"/>
  <c r="S696" i="14" s="1"/>
  <c r="S697" i="14" s="1"/>
  <c r="S698" i="14" s="1"/>
  <c r="S699" i="14" s="1"/>
  <c r="S700" i="14" s="1"/>
  <c r="S701" i="14" s="1"/>
  <c r="S702" i="14" s="1"/>
  <c r="S703" i="14" s="1"/>
  <c r="S704" i="14" s="1"/>
  <c r="S705" i="14" s="1"/>
  <c r="S706" i="14" s="1"/>
  <c r="S707" i="14" s="1"/>
  <c r="S708" i="14" s="1"/>
  <c r="S709" i="14" s="1"/>
  <c r="S710" i="14" s="1"/>
  <c r="S711" i="14" s="1"/>
  <c r="S712" i="14" s="1"/>
  <c r="S713" i="14" s="1"/>
  <c r="S714" i="14" s="1"/>
  <c r="S715" i="14" s="1"/>
  <c r="S716" i="14" s="1"/>
  <c r="S717" i="14" s="1"/>
  <c r="S718" i="14" s="1"/>
  <c r="S719" i="14" s="1"/>
  <c r="S720" i="14" s="1"/>
  <c r="S721" i="14" s="1"/>
  <c r="S722" i="14" s="1"/>
  <c r="S723" i="14" s="1"/>
  <c r="S724" i="14" s="1"/>
  <c r="S725" i="14" s="1"/>
  <c r="S726" i="14" s="1"/>
  <c r="S727" i="14" s="1"/>
  <c r="S728" i="14" s="1"/>
  <c r="S729" i="14" s="1"/>
  <c r="S730" i="14" s="1"/>
  <c r="S731" i="14" s="1"/>
  <c r="S732" i="14" s="1"/>
  <c r="S733" i="14" s="1"/>
  <c r="S734" i="14" s="1"/>
  <c r="S735" i="14" s="1"/>
  <c r="S736" i="14" s="1"/>
  <c r="S737" i="14" s="1"/>
  <c r="S738" i="14" s="1"/>
  <c r="S739" i="14" s="1"/>
  <c r="S740" i="14" s="1"/>
  <c r="S741" i="14" s="1"/>
  <c r="S742" i="14" s="1"/>
  <c r="S743" i="14" s="1"/>
  <c r="S744" i="14" s="1"/>
  <c r="S745" i="14" s="1"/>
  <c r="S746" i="14" s="1"/>
  <c r="S747" i="14" s="1"/>
  <c r="S748" i="14" s="1"/>
  <c r="S749" i="14" s="1"/>
  <c r="S750" i="14" s="1"/>
  <c r="S751" i="14" s="1"/>
  <c r="S752" i="14" s="1"/>
  <c r="S753" i="14" s="1"/>
  <c r="S754" i="14" s="1"/>
  <c r="S755" i="14" s="1"/>
  <c r="S756" i="14" s="1"/>
  <c r="S757" i="14" s="1"/>
  <c r="S758" i="14" s="1"/>
  <c r="S759" i="14" s="1"/>
  <c r="S760" i="14" s="1"/>
  <c r="S761" i="14" s="1"/>
  <c r="S762" i="14" s="1"/>
  <c r="S763" i="14" s="1"/>
  <c r="S764" i="14" s="1"/>
  <c r="S765" i="14" s="1"/>
  <c r="S766" i="14" s="1"/>
  <c r="S767" i="14" s="1"/>
  <c r="S768" i="14" s="1"/>
  <c r="S769" i="14" s="1"/>
  <c r="S770" i="14" s="1"/>
  <c r="S771" i="14" s="1"/>
  <c r="S772" i="14" s="1"/>
  <c r="S773" i="14" s="1"/>
  <c r="S774" i="14" s="1"/>
  <c r="S775" i="14" s="1"/>
  <c r="S776" i="14" s="1"/>
  <c r="S777" i="14" s="1"/>
  <c r="S778" i="14" s="1"/>
  <c r="S779" i="14" s="1"/>
  <c r="S780" i="14" s="1"/>
  <c r="S781" i="14" s="1"/>
  <c r="S782" i="14" s="1"/>
  <c r="S783" i="14" s="1"/>
  <c r="S784" i="14" s="1"/>
  <c r="S785" i="14" s="1"/>
  <c r="S786" i="14" s="1"/>
  <c r="S787" i="14" s="1"/>
  <c r="S788" i="14" s="1"/>
  <c r="S789" i="14" s="1"/>
  <c r="S790" i="14" s="1"/>
  <c r="S791" i="14" s="1"/>
  <c r="S792" i="14" s="1"/>
  <c r="S793" i="14" s="1"/>
  <c r="S794" i="14" s="1"/>
  <c r="S795" i="14" s="1"/>
  <c r="S796" i="14" s="1"/>
  <c r="S797" i="14" s="1"/>
  <c r="S798" i="14" s="1"/>
  <c r="S799" i="14" s="1"/>
  <c r="S800" i="14" s="1"/>
  <c r="S801" i="14" s="1"/>
  <c r="S802" i="14" s="1"/>
  <c r="S803" i="14" s="1"/>
  <c r="S804" i="14" s="1"/>
  <c r="S805" i="14" s="1"/>
  <c r="S806" i="14" s="1"/>
  <c r="S807" i="14" s="1"/>
  <c r="S808" i="14" s="1"/>
  <c r="S809" i="14" s="1"/>
  <c r="S810" i="14" s="1"/>
  <c r="S811" i="14" s="1"/>
  <c r="S812" i="14" s="1"/>
  <c r="S813" i="14" s="1"/>
  <c r="S814" i="14" s="1"/>
  <c r="S815" i="14" s="1"/>
  <c r="S816" i="14" s="1"/>
  <c r="S817" i="14" s="1"/>
  <c r="S818" i="14" s="1"/>
  <c r="S819" i="14" s="1"/>
  <c r="S820" i="14" s="1"/>
  <c r="S821" i="14" s="1"/>
  <c r="S822" i="14" s="1"/>
  <c r="S823" i="14" s="1"/>
  <c r="S824" i="14" s="1"/>
  <c r="S825" i="14" s="1"/>
  <c r="S826" i="14" s="1"/>
  <c r="S827" i="14" s="1"/>
  <c r="S828" i="14" s="1"/>
  <c r="S829" i="14" s="1"/>
  <c r="S830" i="14" s="1"/>
  <c r="S831" i="14" s="1"/>
  <c r="S832" i="14" s="1"/>
  <c r="S833" i="14" s="1"/>
  <c r="S834" i="14" s="1"/>
  <c r="S835" i="14" s="1"/>
  <c r="S836" i="14" s="1"/>
  <c r="S837" i="14" s="1"/>
  <c r="S838" i="14" s="1"/>
  <c r="S839" i="14" s="1"/>
  <c r="S840" i="14" s="1"/>
  <c r="S841" i="14" s="1"/>
  <c r="S842" i="14" s="1"/>
  <c r="S843" i="14" s="1"/>
  <c r="S844" i="14" s="1"/>
  <c r="S845" i="14" s="1"/>
  <c r="S846" i="14" s="1"/>
  <c r="S847" i="14" s="1"/>
  <c r="S848" i="14" s="1"/>
  <c r="S849" i="14" s="1"/>
  <c r="S850" i="14" s="1"/>
  <c r="S851" i="14" s="1"/>
  <c r="S852" i="14" s="1"/>
  <c r="S853" i="14" s="1"/>
  <c r="S854" i="14" s="1"/>
  <c r="S855" i="14" s="1"/>
  <c r="S856" i="14" s="1"/>
  <c r="S857" i="14" s="1"/>
  <c r="S858" i="14" s="1"/>
  <c r="S859" i="14" s="1"/>
  <c r="S860" i="14" s="1"/>
  <c r="S861" i="14" s="1"/>
  <c r="S862" i="14" s="1"/>
  <c r="S863" i="14" s="1"/>
  <c r="S864" i="14" s="1"/>
  <c r="S865" i="14" s="1"/>
  <c r="S866" i="14" s="1"/>
  <c r="S867" i="14" s="1"/>
  <c r="S868" i="14" s="1"/>
  <c r="S869" i="14" s="1"/>
  <c r="S870" i="14" s="1"/>
  <c r="S871" i="14" s="1"/>
  <c r="S872" i="14" s="1"/>
  <c r="S873" i="14" s="1"/>
  <c r="S874" i="14" s="1"/>
  <c r="S875" i="14" s="1"/>
  <c r="S876" i="14" s="1"/>
  <c r="S877" i="14" s="1"/>
  <c r="S878" i="14" s="1"/>
  <c r="S879" i="14" s="1"/>
  <c r="S880" i="14" s="1"/>
  <c r="S881" i="14" s="1"/>
  <c r="S882" i="14" s="1"/>
  <c r="S883" i="14" s="1"/>
  <c r="S884" i="14" s="1"/>
  <c r="S885" i="14" s="1"/>
  <c r="S886" i="14" s="1"/>
  <c r="S887" i="14" s="1"/>
  <c r="S888" i="14" s="1"/>
  <c r="S889" i="14" s="1"/>
  <c r="S890" i="14" s="1"/>
  <c r="S891" i="14" s="1"/>
  <c r="S892" i="14" s="1"/>
  <c r="S893" i="14" s="1"/>
  <c r="S894" i="14" s="1"/>
  <c r="S895" i="14" s="1"/>
  <c r="S896" i="14" s="1"/>
  <c r="S897" i="14" s="1"/>
  <c r="S898" i="14" s="1"/>
  <c r="S899" i="14" s="1"/>
  <c r="S900" i="14" s="1"/>
  <c r="S901" i="14" s="1"/>
  <c r="S902" i="14" s="1"/>
  <c r="S903" i="14" s="1"/>
  <c r="S904" i="14" s="1"/>
  <c r="S905" i="14" s="1"/>
  <c r="S906" i="14" s="1"/>
  <c r="S907" i="14" s="1"/>
  <c r="S908" i="14" s="1"/>
  <c r="S909" i="14" s="1"/>
  <c r="S910" i="14" s="1"/>
  <c r="S911" i="14" s="1"/>
  <c r="S912" i="14" s="1"/>
  <c r="S913" i="14" s="1"/>
  <c r="S914" i="14" s="1"/>
  <c r="S915" i="14" s="1"/>
  <c r="S916" i="14" s="1"/>
  <c r="S917" i="14" s="1"/>
  <c r="S918" i="14" s="1"/>
  <c r="S919" i="14" s="1"/>
  <c r="S920" i="14" s="1"/>
  <c r="S921" i="14" s="1"/>
  <c r="S922" i="14" s="1"/>
  <c r="S923" i="14" s="1"/>
  <c r="S924" i="14" s="1"/>
  <c r="S925" i="14" s="1"/>
  <c r="S926" i="14" s="1"/>
  <c r="S927" i="14" s="1"/>
  <c r="S928" i="14" s="1"/>
  <c r="S929" i="14" s="1"/>
  <c r="S930" i="14" s="1"/>
  <c r="S931" i="14" s="1"/>
  <c r="S932" i="14" s="1"/>
  <c r="S933" i="14" s="1"/>
  <c r="S934" i="14" s="1"/>
  <c r="S935" i="14" s="1"/>
  <c r="S936" i="14" s="1"/>
  <c r="S937" i="14" s="1"/>
  <c r="S938" i="14" s="1"/>
  <c r="S939" i="14" s="1"/>
  <c r="S940" i="14" s="1"/>
  <c r="S941" i="14" s="1"/>
  <c r="S942" i="14" s="1"/>
  <c r="S943" i="14" s="1"/>
  <c r="S944" i="14" s="1"/>
  <c r="S945" i="14" s="1"/>
  <c r="S946" i="14" s="1"/>
  <c r="S947" i="14" s="1"/>
  <c r="S948" i="14" s="1"/>
  <c r="S949" i="14" s="1"/>
  <c r="S950" i="14" s="1"/>
  <c r="S951" i="14" s="1"/>
  <c r="S952" i="14" s="1"/>
  <c r="S953" i="14" s="1"/>
  <c r="S954" i="14" s="1"/>
  <c r="S955" i="14" s="1"/>
  <c r="S956" i="14" s="1"/>
  <c r="S957" i="14" s="1"/>
  <c r="S958" i="14" s="1"/>
  <c r="S959" i="14" s="1"/>
  <c r="S960" i="14" s="1"/>
  <c r="S961" i="14" s="1"/>
  <c r="S962" i="14" s="1"/>
  <c r="S963" i="14" s="1"/>
  <c r="S964" i="14" s="1"/>
  <c r="S965" i="14" s="1"/>
  <c r="S966" i="14" s="1"/>
  <c r="S967" i="14" s="1"/>
  <c r="S968" i="14" s="1"/>
  <c r="S969" i="14" s="1"/>
  <c r="S970" i="14" s="1"/>
  <c r="S971" i="14" s="1"/>
  <c r="S972" i="14" s="1"/>
  <c r="S973" i="14" s="1"/>
  <c r="S974" i="14" s="1"/>
  <c r="S975" i="14" s="1"/>
  <c r="S976" i="14" s="1"/>
  <c r="S977" i="14" s="1"/>
  <c r="S978" i="14" s="1"/>
  <c r="S979" i="14" s="1"/>
  <c r="S980" i="14" s="1"/>
  <c r="S981" i="14" s="1"/>
  <c r="S982" i="14" s="1"/>
  <c r="S983" i="14" s="1"/>
  <c r="S984" i="14" s="1"/>
  <c r="S985" i="14" s="1"/>
  <c r="S986" i="14" s="1"/>
  <c r="S987" i="14" s="1"/>
  <c r="S988" i="14" s="1"/>
  <c r="S989" i="14" s="1"/>
  <c r="S990" i="14" s="1"/>
  <c r="S991" i="14" s="1"/>
  <c r="S992" i="14" s="1"/>
  <c r="S993" i="14" s="1"/>
  <c r="S994" i="14" s="1"/>
  <c r="S995" i="14" s="1"/>
  <c r="S996" i="14" s="1"/>
  <c r="S997" i="14" s="1"/>
  <c r="S998" i="14" s="1"/>
  <c r="S999" i="14" s="1"/>
  <c r="S1000" i="14" s="1"/>
  <c r="S1001" i="14" s="1"/>
  <c r="S1002" i="14" s="1"/>
  <c r="S1003" i="14" s="1"/>
  <c r="S1004" i="14" s="1"/>
  <c r="S1005" i="14" s="1"/>
  <c r="S1006" i="14" s="1"/>
  <c r="S1007" i="14" s="1"/>
  <c r="S1008" i="14" s="1"/>
  <c r="S1009" i="14" s="1"/>
  <c r="S1010" i="14" s="1"/>
  <c r="S1011" i="14" s="1"/>
  <c r="S1012" i="14" s="1"/>
  <c r="S1013" i="14" s="1"/>
  <c r="S1014" i="14" s="1"/>
  <c r="S1015" i="14" s="1"/>
  <c r="S1016" i="14" s="1"/>
  <c r="S1017" i="14" s="1"/>
  <c r="S1018" i="14" s="1"/>
  <c r="S1019" i="14" s="1"/>
  <c r="S1020" i="14" s="1"/>
  <c r="S1021" i="14" s="1"/>
  <c r="S1022" i="14" s="1"/>
  <c r="S1023" i="14" s="1"/>
  <c r="S1024" i="14" s="1"/>
  <c r="S1025" i="14" s="1"/>
  <c r="S1026" i="14" s="1"/>
  <c r="S1027" i="14" s="1"/>
  <c r="S1028" i="14" s="1"/>
  <c r="S1029" i="14" s="1"/>
  <c r="S1030" i="14" s="1"/>
  <c r="S1031" i="14" s="1"/>
  <c r="S1032" i="14" s="1"/>
  <c r="S1033" i="14" s="1"/>
  <c r="S1034" i="14" s="1"/>
  <c r="S1035" i="14" s="1"/>
  <c r="S1036" i="14" s="1"/>
  <c r="S1037" i="14" s="1"/>
  <c r="S1038" i="14" s="1"/>
  <c r="S1039" i="14" s="1"/>
  <c r="S1040" i="14" s="1"/>
  <c r="S1041" i="14" s="1"/>
  <c r="S1042" i="14" s="1"/>
  <c r="S1043" i="14" s="1"/>
  <c r="S1044" i="14" s="1"/>
  <c r="S1045" i="14" s="1"/>
  <c r="S1046" i="14" s="1"/>
  <c r="S1047" i="14" s="1"/>
  <c r="S1048" i="14" s="1"/>
  <c r="S1049" i="14" s="1"/>
  <c r="S1050" i="14" s="1"/>
  <c r="S1051" i="14" s="1"/>
  <c r="S1052" i="14" s="1"/>
  <c r="S1053" i="14" s="1"/>
  <c r="S1054" i="14" s="1"/>
  <c r="U7" i="14"/>
  <c r="U8" i="14" s="1"/>
  <c r="U9" i="14" s="1"/>
  <c r="U10" i="14" s="1"/>
  <c r="U11" i="14" s="1"/>
  <c r="U12" i="14" s="1"/>
  <c r="U13" i="14" s="1"/>
  <c r="U14" i="14" s="1"/>
  <c r="U15" i="14" s="1"/>
  <c r="U16" i="14" s="1"/>
  <c r="U17" i="14" s="1"/>
  <c r="U18" i="14" s="1"/>
  <c r="U19" i="14" s="1"/>
  <c r="U20" i="14" s="1"/>
  <c r="U21" i="14" s="1"/>
  <c r="U22" i="14" s="1"/>
  <c r="U23" i="14" s="1"/>
  <c r="U24" i="14" s="1"/>
  <c r="U25" i="14" s="1"/>
  <c r="U26" i="14" s="1"/>
  <c r="U27" i="14" s="1"/>
  <c r="U28" i="14" s="1"/>
  <c r="U29" i="14" s="1"/>
  <c r="U30" i="14" s="1"/>
  <c r="U31" i="14" s="1"/>
  <c r="U32" i="14" s="1"/>
  <c r="U33" i="14" s="1"/>
  <c r="U34" i="14" s="1"/>
  <c r="U35" i="14" s="1"/>
  <c r="U36" i="14" s="1"/>
  <c r="U37" i="14" s="1"/>
  <c r="U38" i="14" s="1"/>
  <c r="U39" i="14" s="1"/>
  <c r="U40" i="14" s="1"/>
  <c r="U41" i="14" s="1"/>
  <c r="U42" i="14" s="1"/>
  <c r="U43" i="14" s="1"/>
  <c r="U44" i="14" s="1"/>
  <c r="U45" i="14" s="1"/>
  <c r="U46" i="14" s="1"/>
  <c r="U47" i="14" s="1"/>
  <c r="U48" i="14" s="1"/>
  <c r="U49" i="14" s="1"/>
  <c r="U50" i="14" s="1"/>
  <c r="U51" i="14" s="1"/>
  <c r="U52" i="14" s="1"/>
  <c r="U53" i="14" s="1"/>
  <c r="U54" i="14" s="1"/>
  <c r="U55" i="14" s="1"/>
  <c r="U56" i="14" s="1"/>
  <c r="U57" i="14" s="1"/>
  <c r="U58" i="14" s="1"/>
  <c r="U59" i="14" s="1"/>
  <c r="U60" i="14" s="1"/>
  <c r="U61" i="14" s="1"/>
  <c r="U62" i="14" s="1"/>
  <c r="U63" i="14" s="1"/>
  <c r="U64" i="14" s="1"/>
  <c r="U65" i="14" s="1"/>
  <c r="U66" i="14" s="1"/>
  <c r="U67" i="14" s="1"/>
  <c r="U68" i="14" s="1"/>
  <c r="U69" i="14" s="1"/>
  <c r="U70" i="14" s="1"/>
  <c r="U71" i="14" s="1"/>
  <c r="U72" i="14" s="1"/>
  <c r="U73" i="14" s="1"/>
  <c r="U74" i="14" s="1"/>
  <c r="U75" i="14" s="1"/>
  <c r="U76" i="14" s="1"/>
  <c r="U77" i="14" s="1"/>
  <c r="U78" i="14" s="1"/>
  <c r="U79" i="14" s="1"/>
  <c r="U80" i="14" s="1"/>
  <c r="U81" i="14" s="1"/>
  <c r="U82" i="14" s="1"/>
  <c r="U83" i="14" s="1"/>
  <c r="U84" i="14" s="1"/>
  <c r="U85" i="14" s="1"/>
  <c r="U86" i="14" s="1"/>
  <c r="U87" i="14" s="1"/>
  <c r="U88" i="14" s="1"/>
  <c r="U89" i="14" s="1"/>
  <c r="U90" i="14" s="1"/>
  <c r="U91" i="14" s="1"/>
  <c r="U92" i="14" s="1"/>
  <c r="U93" i="14" s="1"/>
  <c r="U94" i="14" s="1"/>
  <c r="U95" i="14" s="1"/>
  <c r="U96" i="14" s="1"/>
  <c r="U97" i="14" s="1"/>
  <c r="U98" i="14" s="1"/>
  <c r="U99" i="14" s="1"/>
  <c r="U100" i="14" s="1"/>
  <c r="U101" i="14" s="1"/>
  <c r="U102" i="14" s="1"/>
  <c r="U103" i="14" s="1"/>
  <c r="U104" i="14" s="1"/>
  <c r="U105" i="14" s="1"/>
  <c r="U106" i="14" s="1"/>
  <c r="U107" i="14" s="1"/>
  <c r="U108" i="14" s="1"/>
  <c r="U109" i="14" s="1"/>
  <c r="U110" i="14" s="1"/>
  <c r="U111" i="14" s="1"/>
  <c r="U112" i="14" s="1"/>
  <c r="U113" i="14" s="1"/>
  <c r="U114" i="14" s="1"/>
  <c r="U115" i="14" s="1"/>
  <c r="U116" i="14" s="1"/>
  <c r="U117" i="14" s="1"/>
  <c r="U118" i="14" s="1"/>
  <c r="U119" i="14" s="1"/>
  <c r="U120" i="14" s="1"/>
  <c r="U121" i="14" s="1"/>
  <c r="U122" i="14" s="1"/>
  <c r="U123" i="14" s="1"/>
  <c r="U124" i="14" s="1"/>
  <c r="U125" i="14" s="1"/>
  <c r="U126" i="14" s="1"/>
  <c r="U127" i="14" s="1"/>
  <c r="U128" i="14" s="1"/>
  <c r="U129" i="14" s="1"/>
  <c r="U130" i="14" s="1"/>
  <c r="U131" i="14" s="1"/>
  <c r="U132" i="14" s="1"/>
  <c r="U133" i="14" s="1"/>
  <c r="U134" i="14" s="1"/>
  <c r="U135" i="14" s="1"/>
  <c r="U136" i="14" s="1"/>
  <c r="U137" i="14" s="1"/>
  <c r="U138" i="14" s="1"/>
  <c r="U139" i="14" s="1"/>
  <c r="U140" i="14" s="1"/>
  <c r="U141" i="14" s="1"/>
  <c r="U142" i="14" s="1"/>
  <c r="U143" i="14" s="1"/>
  <c r="U144" i="14" s="1"/>
  <c r="U145" i="14" s="1"/>
  <c r="U146" i="14" s="1"/>
  <c r="U147" i="14" s="1"/>
  <c r="U148" i="14" s="1"/>
  <c r="U149" i="14" s="1"/>
  <c r="U150" i="14" s="1"/>
  <c r="U151" i="14" s="1"/>
  <c r="U152" i="14" s="1"/>
  <c r="U153" i="14" s="1"/>
  <c r="U154" i="14" s="1"/>
  <c r="U155" i="14" s="1"/>
  <c r="U156" i="14" s="1"/>
  <c r="U157" i="14" s="1"/>
  <c r="U158" i="14" s="1"/>
  <c r="U159" i="14" s="1"/>
  <c r="U160" i="14" s="1"/>
  <c r="U161" i="14" s="1"/>
  <c r="U162" i="14" s="1"/>
  <c r="U163" i="14" s="1"/>
  <c r="U164" i="14" s="1"/>
  <c r="U165" i="14" s="1"/>
  <c r="U166" i="14" s="1"/>
  <c r="U167" i="14" s="1"/>
  <c r="U168" i="14" s="1"/>
  <c r="U169" i="14" s="1"/>
  <c r="U170" i="14" s="1"/>
  <c r="U171" i="14" s="1"/>
  <c r="U172" i="14" s="1"/>
  <c r="U173" i="14" s="1"/>
  <c r="U174" i="14" s="1"/>
  <c r="U175" i="14" s="1"/>
  <c r="U176" i="14" s="1"/>
  <c r="U177" i="14" s="1"/>
  <c r="U178" i="14" s="1"/>
  <c r="U179" i="14" s="1"/>
  <c r="U180" i="14" s="1"/>
  <c r="U181" i="14" s="1"/>
  <c r="U182" i="14" s="1"/>
  <c r="U183" i="14" s="1"/>
  <c r="U184" i="14" s="1"/>
  <c r="U185" i="14" s="1"/>
  <c r="U186" i="14" s="1"/>
  <c r="U187" i="14" s="1"/>
  <c r="U188" i="14" s="1"/>
  <c r="U189" i="14" s="1"/>
  <c r="U190" i="14" s="1"/>
  <c r="U191" i="14" s="1"/>
  <c r="U192" i="14" s="1"/>
  <c r="U193" i="14" s="1"/>
  <c r="U194" i="14" s="1"/>
  <c r="U195" i="14" s="1"/>
  <c r="U196" i="14" s="1"/>
  <c r="U197" i="14" s="1"/>
  <c r="U198" i="14" s="1"/>
  <c r="U199" i="14" s="1"/>
  <c r="U200" i="14" s="1"/>
  <c r="U201" i="14" s="1"/>
  <c r="U202" i="14" s="1"/>
  <c r="U203" i="14" s="1"/>
  <c r="U204" i="14" s="1"/>
  <c r="U205" i="14" s="1"/>
  <c r="U206" i="14" s="1"/>
  <c r="U207" i="14" s="1"/>
  <c r="U208" i="14" s="1"/>
  <c r="U209" i="14" s="1"/>
  <c r="U210" i="14" s="1"/>
  <c r="U211" i="14" s="1"/>
  <c r="U212" i="14" s="1"/>
  <c r="U213" i="14" s="1"/>
  <c r="U214" i="14" s="1"/>
  <c r="U215" i="14" s="1"/>
  <c r="U216" i="14" s="1"/>
  <c r="U217" i="14" s="1"/>
  <c r="U218" i="14" s="1"/>
  <c r="U219" i="14" s="1"/>
  <c r="U220" i="14" s="1"/>
  <c r="U221" i="14" s="1"/>
  <c r="U222" i="14" s="1"/>
  <c r="U223" i="14" s="1"/>
  <c r="U224" i="14" s="1"/>
  <c r="U225" i="14" s="1"/>
  <c r="U226" i="14" s="1"/>
  <c r="U227" i="14" s="1"/>
  <c r="U228" i="14" s="1"/>
  <c r="U229" i="14" s="1"/>
  <c r="U230" i="14" s="1"/>
  <c r="U231" i="14" s="1"/>
  <c r="U232" i="14" s="1"/>
  <c r="U233" i="14" s="1"/>
  <c r="U234" i="14" s="1"/>
  <c r="U235" i="14" s="1"/>
  <c r="U236" i="14" s="1"/>
  <c r="U237" i="14" s="1"/>
  <c r="U238" i="14" s="1"/>
  <c r="U239" i="14" s="1"/>
  <c r="U240" i="14" s="1"/>
  <c r="U241" i="14" s="1"/>
  <c r="U242" i="14" s="1"/>
  <c r="U243" i="14" s="1"/>
  <c r="U244" i="14" s="1"/>
  <c r="U245" i="14" s="1"/>
  <c r="U246" i="14" s="1"/>
  <c r="U247" i="14" s="1"/>
  <c r="U248" i="14" s="1"/>
  <c r="U249" i="14" s="1"/>
  <c r="U250" i="14" s="1"/>
  <c r="U251" i="14" s="1"/>
  <c r="U252" i="14" s="1"/>
  <c r="U253" i="14" s="1"/>
  <c r="U254" i="14" s="1"/>
  <c r="U255" i="14" s="1"/>
  <c r="U256" i="14" s="1"/>
  <c r="U257" i="14" s="1"/>
  <c r="U258" i="14" s="1"/>
  <c r="U259" i="14" s="1"/>
  <c r="U260" i="14" s="1"/>
  <c r="U261" i="14" s="1"/>
  <c r="U262" i="14" s="1"/>
  <c r="U263" i="14" s="1"/>
  <c r="U264" i="14" s="1"/>
  <c r="U265" i="14" s="1"/>
  <c r="U266" i="14" s="1"/>
  <c r="U267" i="14" s="1"/>
  <c r="U268" i="14" s="1"/>
  <c r="U269" i="14" s="1"/>
  <c r="U270" i="14" s="1"/>
  <c r="U271" i="14" s="1"/>
  <c r="U272" i="14" s="1"/>
  <c r="U273" i="14" s="1"/>
  <c r="U274" i="14" s="1"/>
  <c r="U275" i="14" s="1"/>
  <c r="U276" i="14" s="1"/>
  <c r="U277" i="14" s="1"/>
  <c r="U278" i="14" s="1"/>
  <c r="U279" i="14" s="1"/>
  <c r="U280" i="14" s="1"/>
  <c r="U281" i="14" s="1"/>
  <c r="U282" i="14" s="1"/>
  <c r="U283" i="14" s="1"/>
  <c r="U284" i="14" s="1"/>
  <c r="U285" i="14" s="1"/>
  <c r="U286" i="14" s="1"/>
  <c r="U287" i="14" s="1"/>
  <c r="U288" i="14" s="1"/>
  <c r="U289" i="14" s="1"/>
  <c r="U290" i="14" s="1"/>
  <c r="U291" i="14" s="1"/>
  <c r="U292" i="14" s="1"/>
  <c r="U293" i="14" s="1"/>
  <c r="U294" i="14" s="1"/>
  <c r="U295" i="14" s="1"/>
  <c r="U296" i="14" s="1"/>
  <c r="U297" i="14" s="1"/>
  <c r="U298" i="14" s="1"/>
  <c r="U299" i="14" s="1"/>
  <c r="U300" i="14" s="1"/>
  <c r="U301" i="14" s="1"/>
  <c r="U302" i="14" s="1"/>
  <c r="U303" i="14" s="1"/>
  <c r="U304" i="14" s="1"/>
  <c r="U305" i="14" s="1"/>
  <c r="U306" i="14" s="1"/>
  <c r="U307" i="14" s="1"/>
  <c r="U308" i="14" s="1"/>
  <c r="U309" i="14" s="1"/>
  <c r="U310" i="14" s="1"/>
  <c r="U311" i="14" s="1"/>
  <c r="U312" i="14" s="1"/>
  <c r="U313" i="14" s="1"/>
  <c r="U314" i="14" s="1"/>
  <c r="U315" i="14" s="1"/>
  <c r="U316" i="14" s="1"/>
  <c r="U317" i="14" s="1"/>
  <c r="U318" i="14" s="1"/>
  <c r="U319" i="14" s="1"/>
  <c r="U320" i="14" s="1"/>
  <c r="U321" i="14" s="1"/>
  <c r="U322" i="14" s="1"/>
  <c r="U323" i="14" s="1"/>
  <c r="U324" i="14" s="1"/>
  <c r="U325" i="14" s="1"/>
  <c r="U326" i="14" s="1"/>
  <c r="U327" i="14" s="1"/>
  <c r="U328" i="14" s="1"/>
  <c r="U329" i="14" s="1"/>
  <c r="U330" i="14" s="1"/>
  <c r="U331" i="14" s="1"/>
  <c r="U332" i="14" s="1"/>
  <c r="U333" i="14" s="1"/>
  <c r="U334" i="14" s="1"/>
  <c r="U335" i="14" s="1"/>
  <c r="U336" i="14" s="1"/>
  <c r="U337" i="14" s="1"/>
  <c r="U338" i="14" s="1"/>
  <c r="U339" i="14" s="1"/>
  <c r="U340" i="14" s="1"/>
  <c r="U341" i="14" s="1"/>
  <c r="U342" i="14" s="1"/>
  <c r="U343" i="14" s="1"/>
  <c r="U344" i="14" s="1"/>
  <c r="U345" i="14" s="1"/>
  <c r="U346" i="14" s="1"/>
  <c r="U347" i="14" s="1"/>
  <c r="U348" i="14" s="1"/>
  <c r="U349" i="14" s="1"/>
  <c r="U350" i="14" s="1"/>
  <c r="U351" i="14" s="1"/>
  <c r="U352" i="14" s="1"/>
  <c r="U353" i="14" s="1"/>
  <c r="U354" i="14" s="1"/>
  <c r="U355" i="14" s="1"/>
  <c r="U356" i="14" s="1"/>
  <c r="U357" i="14" s="1"/>
  <c r="U358" i="14" s="1"/>
  <c r="U359" i="14" s="1"/>
  <c r="U360" i="14" s="1"/>
  <c r="U361" i="14" s="1"/>
  <c r="U362" i="14" s="1"/>
  <c r="U363" i="14" s="1"/>
  <c r="U364" i="14" s="1"/>
  <c r="U365" i="14" s="1"/>
  <c r="U366" i="14" s="1"/>
  <c r="U367" i="14" s="1"/>
  <c r="U368" i="14" s="1"/>
  <c r="U369" i="14" s="1"/>
  <c r="U370" i="14" s="1"/>
  <c r="U371" i="14" s="1"/>
  <c r="U372" i="14" s="1"/>
  <c r="U373" i="14" s="1"/>
  <c r="U374" i="14" s="1"/>
  <c r="U375" i="14" s="1"/>
  <c r="U376" i="14" s="1"/>
  <c r="U377" i="14" s="1"/>
  <c r="U378" i="14" s="1"/>
  <c r="U379" i="14" s="1"/>
  <c r="U380" i="14" s="1"/>
  <c r="U381" i="14" s="1"/>
  <c r="U382" i="14" s="1"/>
  <c r="U383" i="14" s="1"/>
  <c r="U384" i="14" s="1"/>
  <c r="U385" i="14" s="1"/>
  <c r="U386" i="14" s="1"/>
  <c r="U387" i="14" s="1"/>
  <c r="U388" i="14" s="1"/>
  <c r="U389" i="14" s="1"/>
  <c r="U390" i="14" s="1"/>
  <c r="U391" i="14" s="1"/>
  <c r="U392" i="14" s="1"/>
  <c r="U393" i="14" s="1"/>
  <c r="U394" i="14" s="1"/>
  <c r="U395" i="14" s="1"/>
  <c r="U396" i="14" s="1"/>
  <c r="U397" i="14" s="1"/>
  <c r="U398" i="14" s="1"/>
  <c r="U399" i="14" s="1"/>
  <c r="U400" i="14" s="1"/>
  <c r="U401" i="14" s="1"/>
  <c r="U402" i="14" s="1"/>
  <c r="U403" i="14" s="1"/>
  <c r="U404" i="14" s="1"/>
  <c r="U405" i="14" s="1"/>
  <c r="U406" i="14" s="1"/>
  <c r="U407" i="14" s="1"/>
  <c r="U408" i="14" s="1"/>
  <c r="U409" i="14" s="1"/>
  <c r="U410" i="14" s="1"/>
  <c r="U411" i="14" s="1"/>
  <c r="U412" i="14" s="1"/>
  <c r="U413" i="14" s="1"/>
  <c r="U414" i="14" s="1"/>
  <c r="U415" i="14" s="1"/>
  <c r="U416" i="14" s="1"/>
  <c r="U417" i="14" s="1"/>
  <c r="U418" i="14" s="1"/>
  <c r="U419" i="14" s="1"/>
  <c r="U420" i="14" s="1"/>
  <c r="U421" i="14" s="1"/>
  <c r="U422" i="14" s="1"/>
  <c r="U423" i="14" s="1"/>
  <c r="U424" i="14" s="1"/>
  <c r="U425" i="14" s="1"/>
  <c r="U426" i="14" s="1"/>
  <c r="U427" i="14" s="1"/>
  <c r="U428" i="14" s="1"/>
  <c r="U429" i="14" s="1"/>
  <c r="U430" i="14" s="1"/>
  <c r="U431" i="14" s="1"/>
  <c r="U432" i="14" s="1"/>
  <c r="U433" i="14" s="1"/>
  <c r="U434" i="14" s="1"/>
  <c r="U435" i="14" s="1"/>
  <c r="U436" i="14" s="1"/>
  <c r="U437" i="14" s="1"/>
  <c r="U438" i="14" s="1"/>
  <c r="U439" i="14" s="1"/>
  <c r="U440" i="14" s="1"/>
  <c r="U441" i="14" s="1"/>
  <c r="U442" i="14" s="1"/>
  <c r="U443" i="14" s="1"/>
  <c r="U444" i="14" s="1"/>
  <c r="U445" i="14" s="1"/>
  <c r="U446" i="14" s="1"/>
  <c r="U447" i="14" s="1"/>
  <c r="U448" i="14" s="1"/>
  <c r="U449" i="14" s="1"/>
  <c r="U450" i="14" s="1"/>
  <c r="U451" i="14" s="1"/>
  <c r="U452" i="14" s="1"/>
  <c r="U453" i="14" s="1"/>
  <c r="U454" i="14" s="1"/>
  <c r="U455" i="14" s="1"/>
  <c r="U456" i="14" s="1"/>
  <c r="U457" i="14" s="1"/>
  <c r="U458" i="14" s="1"/>
  <c r="U459" i="14" s="1"/>
  <c r="U460" i="14" s="1"/>
  <c r="U461" i="14" s="1"/>
  <c r="U462" i="14" s="1"/>
  <c r="U463" i="14" s="1"/>
  <c r="U464" i="14" s="1"/>
  <c r="U465" i="14" s="1"/>
  <c r="U466" i="14" s="1"/>
  <c r="U467" i="14" s="1"/>
  <c r="U468" i="14" s="1"/>
  <c r="U469" i="14" s="1"/>
  <c r="U470" i="14" s="1"/>
  <c r="U471" i="14" s="1"/>
  <c r="U472" i="14" s="1"/>
  <c r="U473" i="14" s="1"/>
  <c r="U474" i="14" s="1"/>
  <c r="U475" i="14" s="1"/>
  <c r="U476" i="14" s="1"/>
  <c r="U477" i="14" s="1"/>
  <c r="U478" i="14" s="1"/>
  <c r="U479" i="14" s="1"/>
  <c r="U480" i="14" s="1"/>
  <c r="U481" i="14" s="1"/>
  <c r="U482" i="14" s="1"/>
  <c r="U483" i="14" s="1"/>
  <c r="U484" i="14" s="1"/>
  <c r="U485" i="14" s="1"/>
  <c r="U486" i="14" s="1"/>
  <c r="U487" i="14" s="1"/>
  <c r="U488" i="14" s="1"/>
  <c r="U489" i="14" s="1"/>
  <c r="U490" i="14" s="1"/>
  <c r="U491" i="14" s="1"/>
  <c r="U492" i="14" s="1"/>
  <c r="U493" i="14" s="1"/>
  <c r="U494" i="14" s="1"/>
  <c r="U495" i="14" s="1"/>
  <c r="U496" i="14" s="1"/>
  <c r="U497" i="14" s="1"/>
  <c r="U498" i="14" s="1"/>
  <c r="U499" i="14" s="1"/>
  <c r="U500" i="14" s="1"/>
  <c r="U501" i="14" s="1"/>
  <c r="U502" i="14" s="1"/>
  <c r="U503" i="14" s="1"/>
  <c r="U504" i="14" s="1"/>
  <c r="U505" i="14" s="1"/>
  <c r="U506" i="14" s="1"/>
  <c r="U507" i="14" s="1"/>
  <c r="U508" i="14" s="1"/>
  <c r="U509" i="14" s="1"/>
  <c r="U510" i="14" s="1"/>
  <c r="U511" i="14" s="1"/>
  <c r="U512" i="14" s="1"/>
  <c r="U513" i="14" s="1"/>
  <c r="U514" i="14" s="1"/>
  <c r="U515" i="14" s="1"/>
  <c r="U516" i="14" s="1"/>
  <c r="U517" i="14" s="1"/>
  <c r="U518" i="14" s="1"/>
  <c r="U519" i="14" s="1"/>
  <c r="U520" i="14" s="1"/>
  <c r="U521" i="14" s="1"/>
  <c r="U522" i="14" s="1"/>
  <c r="U523" i="14" s="1"/>
  <c r="U524" i="14" s="1"/>
  <c r="U525" i="14" s="1"/>
  <c r="U526" i="14" s="1"/>
  <c r="U527" i="14" s="1"/>
  <c r="U528" i="14" s="1"/>
  <c r="U529" i="14" s="1"/>
  <c r="U530" i="14" s="1"/>
  <c r="U531" i="14" s="1"/>
  <c r="U532" i="14" s="1"/>
  <c r="U533" i="14" s="1"/>
  <c r="U534" i="14" s="1"/>
  <c r="U535" i="14" s="1"/>
  <c r="U536" i="14" s="1"/>
  <c r="U537" i="14" s="1"/>
  <c r="U538" i="14" s="1"/>
  <c r="U539" i="14" s="1"/>
  <c r="U540" i="14" s="1"/>
  <c r="U541" i="14" s="1"/>
  <c r="U542" i="14" s="1"/>
  <c r="U543" i="14" s="1"/>
  <c r="U544" i="14" s="1"/>
  <c r="U545" i="14" s="1"/>
  <c r="U546" i="14" s="1"/>
  <c r="U547" i="14" s="1"/>
  <c r="U548" i="14" s="1"/>
  <c r="U549" i="14" s="1"/>
  <c r="U550" i="14" s="1"/>
  <c r="U551" i="14" s="1"/>
  <c r="U552" i="14" s="1"/>
  <c r="U553" i="14" s="1"/>
  <c r="U554" i="14" s="1"/>
  <c r="U555" i="14" s="1"/>
  <c r="U556" i="14" s="1"/>
  <c r="U557" i="14" s="1"/>
  <c r="U558" i="14" s="1"/>
  <c r="U559" i="14" s="1"/>
  <c r="U560" i="14" s="1"/>
  <c r="U561" i="14" s="1"/>
  <c r="U562" i="14" s="1"/>
  <c r="U563" i="14" s="1"/>
  <c r="U564" i="14" s="1"/>
  <c r="U565" i="14" s="1"/>
  <c r="U566" i="14" s="1"/>
  <c r="U567" i="14" s="1"/>
  <c r="U568" i="14" s="1"/>
  <c r="U569" i="14" s="1"/>
  <c r="U570" i="14" s="1"/>
  <c r="U571" i="14" s="1"/>
  <c r="U572" i="14" s="1"/>
  <c r="U573" i="14" s="1"/>
  <c r="U574" i="14" s="1"/>
  <c r="U575" i="14" s="1"/>
  <c r="U576" i="14" s="1"/>
  <c r="U577" i="14" s="1"/>
  <c r="U578" i="14" s="1"/>
  <c r="U579" i="14" s="1"/>
  <c r="U580" i="14" s="1"/>
  <c r="U581" i="14" s="1"/>
  <c r="U582" i="14" s="1"/>
  <c r="U583" i="14" s="1"/>
  <c r="U584" i="14" s="1"/>
  <c r="U585" i="14" s="1"/>
  <c r="U586" i="14" s="1"/>
  <c r="U587" i="14" s="1"/>
  <c r="U588" i="14" s="1"/>
  <c r="U589" i="14" s="1"/>
  <c r="U590" i="14" s="1"/>
  <c r="U591" i="14" s="1"/>
  <c r="U592" i="14" s="1"/>
  <c r="U593" i="14" s="1"/>
  <c r="U594" i="14" s="1"/>
  <c r="U595" i="14" s="1"/>
  <c r="U596" i="14" s="1"/>
  <c r="U597" i="14" s="1"/>
  <c r="U598" i="14" s="1"/>
  <c r="U599" i="14" s="1"/>
  <c r="U600" i="14" s="1"/>
  <c r="U601" i="14" s="1"/>
  <c r="U602" i="14" s="1"/>
  <c r="U603" i="14" s="1"/>
  <c r="U604" i="14" s="1"/>
  <c r="U605" i="14" s="1"/>
  <c r="U606" i="14" s="1"/>
  <c r="U607" i="14" s="1"/>
  <c r="U608" i="14" s="1"/>
  <c r="U609" i="14" s="1"/>
  <c r="U610" i="14" s="1"/>
  <c r="U611" i="14" s="1"/>
  <c r="U612" i="14" s="1"/>
  <c r="U613" i="14" s="1"/>
  <c r="U614" i="14" s="1"/>
  <c r="U615" i="14" s="1"/>
  <c r="U616" i="14" s="1"/>
  <c r="U617" i="14" s="1"/>
  <c r="U618" i="14" s="1"/>
  <c r="U619" i="14" s="1"/>
  <c r="U620" i="14" s="1"/>
  <c r="U621" i="14" s="1"/>
  <c r="U622" i="14" s="1"/>
  <c r="U623" i="14" s="1"/>
  <c r="U624" i="14" s="1"/>
  <c r="U625" i="14" s="1"/>
  <c r="U626" i="14" s="1"/>
  <c r="U627" i="14" s="1"/>
  <c r="U628" i="14" s="1"/>
  <c r="U629" i="14" s="1"/>
  <c r="U630" i="14" s="1"/>
  <c r="U631" i="14" s="1"/>
  <c r="U632" i="14" s="1"/>
  <c r="U633" i="14" s="1"/>
  <c r="U634" i="14" s="1"/>
  <c r="U635" i="14" s="1"/>
  <c r="U636" i="14" s="1"/>
  <c r="U637" i="14" s="1"/>
  <c r="U638" i="14" s="1"/>
  <c r="U639" i="14" s="1"/>
  <c r="U640" i="14" s="1"/>
  <c r="U641" i="14" s="1"/>
  <c r="U642" i="14" s="1"/>
  <c r="U643" i="14" s="1"/>
  <c r="U644" i="14" s="1"/>
  <c r="U645" i="14" s="1"/>
  <c r="U646" i="14" s="1"/>
  <c r="U647" i="14" s="1"/>
  <c r="U648" i="14" s="1"/>
  <c r="U649" i="14" s="1"/>
  <c r="U650" i="14" s="1"/>
  <c r="U651" i="14" s="1"/>
  <c r="U652" i="14" s="1"/>
  <c r="U653" i="14" s="1"/>
  <c r="U654" i="14" s="1"/>
  <c r="U655" i="14" s="1"/>
  <c r="U656" i="14" s="1"/>
  <c r="U657" i="14" s="1"/>
  <c r="U658" i="14" s="1"/>
  <c r="U659" i="14" s="1"/>
  <c r="U660" i="14" s="1"/>
  <c r="U661" i="14" s="1"/>
  <c r="U662" i="14" s="1"/>
  <c r="U663" i="14" s="1"/>
  <c r="U664" i="14" s="1"/>
  <c r="U665" i="14" s="1"/>
  <c r="U666" i="14" s="1"/>
  <c r="U667" i="14" s="1"/>
  <c r="U668" i="14" s="1"/>
  <c r="U669" i="14" s="1"/>
  <c r="U670" i="14" s="1"/>
  <c r="U671" i="14" s="1"/>
  <c r="U672" i="14" s="1"/>
  <c r="U673" i="14" s="1"/>
  <c r="U674" i="14" s="1"/>
  <c r="U675" i="14" s="1"/>
  <c r="U676" i="14" s="1"/>
  <c r="U677" i="14" s="1"/>
  <c r="U678" i="14" s="1"/>
  <c r="U679" i="14" s="1"/>
  <c r="U680" i="14" s="1"/>
  <c r="U681" i="14" s="1"/>
  <c r="U682" i="14" s="1"/>
  <c r="U683" i="14" s="1"/>
  <c r="U684" i="14" s="1"/>
  <c r="U685" i="14" s="1"/>
  <c r="U686" i="14" s="1"/>
  <c r="U687" i="14" s="1"/>
  <c r="U688" i="14" s="1"/>
  <c r="U689" i="14" s="1"/>
  <c r="U690" i="14" s="1"/>
  <c r="U691" i="14" s="1"/>
  <c r="U692" i="14" s="1"/>
  <c r="U693" i="14" s="1"/>
  <c r="U694" i="14" s="1"/>
  <c r="U695" i="14" s="1"/>
  <c r="U696" i="14" s="1"/>
  <c r="U697" i="14" s="1"/>
  <c r="U698" i="14" s="1"/>
  <c r="U699" i="14" s="1"/>
  <c r="U700" i="14" s="1"/>
  <c r="U701" i="14" s="1"/>
  <c r="U702" i="14" s="1"/>
  <c r="U703" i="14" s="1"/>
  <c r="U704" i="14" s="1"/>
  <c r="U705" i="14" s="1"/>
  <c r="U706" i="14" s="1"/>
  <c r="U707" i="14" s="1"/>
  <c r="U708" i="14" s="1"/>
  <c r="U709" i="14" s="1"/>
  <c r="U710" i="14" s="1"/>
  <c r="U711" i="14" s="1"/>
  <c r="U712" i="14" s="1"/>
  <c r="U713" i="14" s="1"/>
  <c r="U714" i="14" s="1"/>
  <c r="U715" i="14" s="1"/>
  <c r="U716" i="14" s="1"/>
  <c r="U717" i="14" s="1"/>
  <c r="U718" i="14" s="1"/>
  <c r="U719" i="14" s="1"/>
  <c r="U720" i="14" s="1"/>
  <c r="U721" i="14" s="1"/>
  <c r="U722" i="14" s="1"/>
  <c r="U723" i="14" s="1"/>
  <c r="U724" i="14" s="1"/>
  <c r="U725" i="14" s="1"/>
  <c r="U726" i="14" s="1"/>
  <c r="U727" i="14" s="1"/>
  <c r="U728" i="14" s="1"/>
  <c r="U729" i="14" s="1"/>
  <c r="U730" i="14" s="1"/>
  <c r="U731" i="14" s="1"/>
  <c r="U732" i="14" s="1"/>
  <c r="U733" i="14" s="1"/>
  <c r="U734" i="14" s="1"/>
  <c r="U735" i="14" s="1"/>
  <c r="U736" i="14" s="1"/>
  <c r="U737" i="14" s="1"/>
  <c r="U738" i="14" s="1"/>
  <c r="U739" i="14" s="1"/>
  <c r="U740" i="14" s="1"/>
  <c r="U741" i="14" s="1"/>
  <c r="U742" i="14" s="1"/>
  <c r="U743" i="14" s="1"/>
  <c r="U744" i="14" s="1"/>
  <c r="U745" i="14" s="1"/>
  <c r="U746" i="14" s="1"/>
  <c r="U747" i="14" s="1"/>
  <c r="U748" i="14" s="1"/>
  <c r="U749" i="14" s="1"/>
  <c r="U750" i="14" s="1"/>
  <c r="U751" i="14" s="1"/>
  <c r="U752" i="14" s="1"/>
  <c r="U753" i="14" s="1"/>
  <c r="U754" i="14" s="1"/>
  <c r="U755" i="14" s="1"/>
  <c r="U756" i="14" s="1"/>
  <c r="U757" i="14" s="1"/>
  <c r="U758" i="14" s="1"/>
  <c r="U759" i="14" s="1"/>
  <c r="U760" i="14" s="1"/>
  <c r="U761" i="14" s="1"/>
  <c r="U762" i="14" s="1"/>
  <c r="U763" i="14" s="1"/>
  <c r="U764" i="14" s="1"/>
  <c r="U765" i="14" s="1"/>
  <c r="U766" i="14" s="1"/>
  <c r="U767" i="14" s="1"/>
  <c r="U768" i="14" s="1"/>
  <c r="U769" i="14" s="1"/>
  <c r="U770" i="14" s="1"/>
  <c r="U771" i="14" s="1"/>
  <c r="U772" i="14" s="1"/>
  <c r="U773" i="14" s="1"/>
  <c r="U774" i="14" s="1"/>
  <c r="U775" i="14" s="1"/>
  <c r="U776" i="14" s="1"/>
  <c r="U777" i="14" s="1"/>
  <c r="U778" i="14" s="1"/>
  <c r="U779" i="14" s="1"/>
  <c r="U780" i="14" s="1"/>
  <c r="U781" i="14" s="1"/>
  <c r="U782" i="14" s="1"/>
  <c r="U783" i="14" s="1"/>
  <c r="U784" i="14" s="1"/>
  <c r="U785" i="14" s="1"/>
  <c r="U786" i="14" s="1"/>
  <c r="U787" i="14" s="1"/>
  <c r="U788" i="14" s="1"/>
  <c r="U789" i="14" s="1"/>
  <c r="U790" i="14" s="1"/>
  <c r="U791" i="14" s="1"/>
  <c r="U792" i="14" s="1"/>
  <c r="U793" i="14" s="1"/>
  <c r="U794" i="14" s="1"/>
  <c r="U795" i="14" s="1"/>
  <c r="U796" i="14" s="1"/>
  <c r="U797" i="14" s="1"/>
  <c r="U798" i="14" s="1"/>
  <c r="U799" i="14" s="1"/>
  <c r="U800" i="14" s="1"/>
  <c r="U801" i="14" s="1"/>
  <c r="U802" i="14" s="1"/>
  <c r="U803" i="14" s="1"/>
  <c r="U804" i="14" s="1"/>
  <c r="U805" i="14" s="1"/>
  <c r="U806" i="14" s="1"/>
  <c r="U807" i="14" s="1"/>
  <c r="U808" i="14" s="1"/>
  <c r="U809" i="14" s="1"/>
  <c r="U810" i="14" s="1"/>
  <c r="U811" i="14" s="1"/>
  <c r="U812" i="14" s="1"/>
  <c r="U813" i="14" s="1"/>
  <c r="U814" i="14" s="1"/>
  <c r="U815" i="14" s="1"/>
  <c r="U816" i="14" s="1"/>
  <c r="U817" i="14" s="1"/>
  <c r="U818" i="14" s="1"/>
  <c r="U819" i="14" s="1"/>
  <c r="U820" i="14" s="1"/>
  <c r="U821" i="14" s="1"/>
  <c r="U822" i="14" s="1"/>
  <c r="U823" i="14" s="1"/>
  <c r="U824" i="14" s="1"/>
  <c r="U825" i="14" s="1"/>
  <c r="U826" i="14" s="1"/>
  <c r="U827" i="14" s="1"/>
  <c r="U828" i="14" s="1"/>
  <c r="U829" i="14" s="1"/>
  <c r="U830" i="14" s="1"/>
  <c r="U831" i="14" s="1"/>
  <c r="U832" i="14" s="1"/>
  <c r="U833" i="14" s="1"/>
  <c r="U834" i="14" s="1"/>
  <c r="U835" i="14" s="1"/>
  <c r="U836" i="14" s="1"/>
  <c r="U837" i="14" s="1"/>
  <c r="U838" i="14" s="1"/>
  <c r="U839" i="14" s="1"/>
  <c r="U840" i="14" s="1"/>
  <c r="U841" i="14" s="1"/>
  <c r="U842" i="14" s="1"/>
  <c r="U843" i="14" s="1"/>
  <c r="U844" i="14" s="1"/>
  <c r="U845" i="14" s="1"/>
  <c r="U846" i="14" s="1"/>
  <c r="U847" i="14" s="1"/>
  <c r="U848" i="14" s="1"/>
  <c r="U849" i="14" s="1"/>
  <c r="U850" i="14" s="1"/>
  <c r="U851" i="14" s="1"/>
  <c r="U852" i="14" s="1"/>
  <c r="U853" i="14" s="1"/>
  <c r="U854" i="14" s="1"/>
  <c r="U855" i="14" s="1"/>
  <c r="U856" i="14" s="1"/>
  <c r="U857" i="14" s="1"/>
  <c r="U858" i="14" s="1"/>
  <c r="U859" i="14" s="1"/>
  <c r="U860" i="14" s="1"/>
  <c r="U861" i="14" s="1"/>
  <c r="U862" i="14" s="1"/>
  <c r="U863" i="14" s="1"/>
  <c r="U864" i="14" s="1"/>
  <c r="U865" i="14" s="1"/>
  <c r="U866" i="14" s="1"/>
  <c r="U867" i="14" s="1"/>
  <c r="U868" i="14" s="1"/>
  <c r="U869" i="14" s="1"/>
  <c r="U870" i="14" s="1"/>
  <c r="U871" i="14" s="1"/>
  <c r="U872" i="14" s="1"/>
  <c r="U873" i="14" s="1"/>
  <c r="U874" i="14" s="1"/>
  <c r="U875" i="14" s="1"/>
  <c r="U876" i="14" s="1"/>
  <c r="U877" i="14" s="1"/>
  <c r="U878" i="14" s="1"/>
  <c r="U879" i="14" s="1"/>
  <c r="U880" i="14" s="1"/>
  <c r="U881" i="14" s="1"/>
  <c r="U882" i="14" s="1"/>
  <c r="U883" i="14" s="1"/>
  <c r="U884" i="14" s="1"/>
  <c r="U885" i="14" s="1"/>
  <c r="U886" i="14" s="1"/>
  <c r="U887" i="14" s="1"/>
  <c r="U888" i="14" s="1"/>
  <c r="U889" i="14" s="1"/>
  <c r="U890" i="14" s="1"/>
  <c r="U891" i="14" s="1"/>
  <c r="U892" i="14" s="1"/>
  <c r="U893" i="14" s="1"/>
  <c r="U894" i="14" s="1"/>
  <c r="U895" i="14" s="1"/>
  <c r="U896" i="14" s="1"/>
  <c r="U897" i="14" s="1"/>
  <c r="U898" i="14" s="1"/>
  <c r="U899" i="14" s="1"/>
  <c r="U900" i="14" s="1"/>
  <c r="U901" i="14" s="1"/>
  <c r="U902" i="14" s="1"/>
  <c r="U903" i="14" s="1"/>
  <c r="U904" i="14" s="1"/>
  <c r="U905" i="14" s="1"/>
  <c r="U906" i="14" s="1"/>
  <c r="U907" i="14" s="1"/>
  <c r="U908" i="14" s="1"/>
  <c r="U909" i="14" s="1"/>
  <c r="U910" i="14" s="1"/>
  <c r="U911" i="14" s="1"/>
  <c r="U912" i="14" s="1"/>
  <c r="U913" i="14" s="1"/>
  <c r="U914" i="14" s="1"/>
  <c r="U915" i="14" s="1"/>
  <c r="U916" i="14" s="1"/>
  <c r="U917" i="14" s="1"/>
  <c r="U918" i="14" s="1"/>
  <c r="U919" i="14" s="1"/>
  <c r="U920" i="14" s="1"/>
  <c r="U921" i="14" s="1"/>
  <c r="U922" i="14" s="1"/>
  <c r="U923" i="14" s="1"/>
  <c r="U924" i="14" s="1"/>
  <c r="U925" i="14" s="1"/>
  <c r="U926" i="14" s="1"/>
  <c r="U927" i="14" s="1"/>
  <c r="U928" i="14" s="1"/>
  <c r="U929" i="14" s="1"/>
  <c r="U930" i="14" s="1"/>
  <c r="U931" i="14" s="1"/>
  <c r="U932" i="14" s="1"/>
  <c r="U933" i="14" s="1"/>
  <c r="U934" i="14" s="1"/>
  <c r="U935" i="14" s="1"/>
  <c r="U936" i="14" s="1"/>
  <c r="U937" i="14" s="1"/>
  <c r="U938" i="14" s="1"/>
  <c r="U939" i="14" s="1"/>
  <c r="U940" i="14" s="1"/>
  <c r="U941" i="14" s="1"/>
  <c r="U942" i="14" s="1"/>
  <c r="U943" i="14" s="1"/>
  <c r="U944" i="14" s="1"/>
  <c r="U945" i="14" s="1"/>
  <c r="U946" i="14" s="1"/>
  <c r="U947" i="14" s="1"/>
  <c r="U948" i="14" s="1"/>
  <c r="U949" i="14" s="1"/>
  <c r="U950" i="14" s="1"/>
  <c r="U951" i="14" s="1"/>
  <c r="U952" i="14" s="1"/>
  <c r="U953" i="14" s="1"/>
  <c r="U954" i="14" s="1"/>
  <c r="U955" i="14" s="1"/>
  <c r="U956" i="14" s="1"/>
  <c r="U957" i="14" s="1"/>
  <c r="U958" i="14" s="1"/>
  <c r="U959" i="14" s="1"/>
  <c r="U960" i="14" s="1"/>
  <c r="U961" i="14" s="1"/>
  <c r="U962" i="14" s="1"/>
  <c r="U963" i="14" s="1"/>
  <c r="U964" i="14" s="1"/>
  <c r="U965" i="14" s="1"/>
  <c r="U966" i="14" s="1"/>
  <c r="U967" i="14" s="1"/>
  <c r="U968" i="14" s="1"/>
  <c r="U969" i="14" s="1"/>
  <c r="U970" i="14" s="1"/>
  <c r="U971" i="14" s="1"/>
  <c r="U972" i="14" s="1"/>
  <c r="U973" i="14" s="1"/>
  <c r="U974" i="14" s="1"/>
  <c r="U975" i="14" s="1"/>
  <c r="U976" i="14" s="1"/>
  <c r="U977" i="14" s="1"/>
  <c r="U978" i="14" s="1"/>
  <c r="U979" i="14" s="1"/>
  <c r="U980" i="14" s="1"/>
  <c r="U981" i="14" s="1"/>
  <c r="U982" i="14" s="1"/>
  <c r="U983" i="14" s="1"/>
  <c r="U984" i="14" s="1"/>
  <c r="U985" i="14" s="1"/>
  <c r="U986" i="14" s="1"/>
  <c r="U987" i="14" s="1"/>
  <c r="U988" i="14" s="1"/>
  <c r="U989" i="14" s="1"/>
  <c r="U990" i="14" s="1"/>
  <c r="U991" i="14" s="1"/>
  <c r="U992" i="14" s="1"/>
  <c r="U993" i="14" s="1"/>
  <c r="U994" i="14" s="1"/>
  <c r="U995" i="14" s="1"/>
  <c r="U996" i="14" s="1"/>
  <c r="U997" i="14" s="1"/>
  <c r="U998" i="14" s="1"/>
  <c r="U999" i="14" s="1"/>
  <c r="U1000" i="14" s="1"/>
  <c r="U1001" i="14" s="1"/>
  <c r="U1002" i="14" s="1"/>
  <c r="U1003" i="14" s="1"/>
  <c r="U1004" i="14" s="1"/>
  <c r="U1005" i="14" s="1"/>
  <c r="U1006" i="14" s="1"/>
  <c r="U1007" i="14" s="1"/>
  <c r="U1008" i="14" s="1"/>
  <c r="U1009" i="14" s="1"/>
  <c r="U1010" i="14" s="1"/>
  <c r="U1011" i="14" s="1"/>
  <c r="U1012" i="14" s="1"/>
  <c r="U1013" i="14" s="1"/>
  <c r="U1014" i="14" s="1"/>
  <c r="U1015" i="14" s="1"/>
  <c r="U1016" i="14" s="1"/>
  <c r="U1017" i="14" s="1"/>
  <c r="U1018" i="14" s="1"/>
  <c r="U1019" i="14" s="1"/>
  <c r="U1020" i="14" s="1"/>
  <c r="U1021" i="14" s="1"/>
  <c r="U1022" i="14" s="1"/>
  <c r="U1023" i="14" s="1"/>
  <c r="U1024" i="14" s="1"/>
  <c r="U1025" i="14" s="1"/>
  <c r="U1026" i="14" s="1"/>
  <c r="U1027" i="14" s="1"/>
  <c r="U1028" i="14" s="1"/>
  <c r="U1029" i="14" s="1"/>
  <c r="U1030" i="14" s="1"/>
  <c r="U1031" i="14" s="1"/>
  <c r="U1032" i="14" s="1"/>
  <c r="U1033" i="14" s="1"/>
  <c r="U1034" i="14" s="1"/>
  <c r="U1035" i="14" s="1"/>
  <c r="U1036" i="14" s="1"/>
  <c r="U1037" i="14" s="1"/>
  <c r="U1038" i="14" s="1"/>
  <c r="U1039" i="14" s="1"/>
  <c r="U1040" i="14" s="1"/>
  <c r="U1041" i="14" s="1"/>
  <c r="U1042" i="14" s="1"/>
  <c r="U1043" i="14" s="1"/>
  <c r="U1044" i="14" s="1"/>
  <c r="U1045" i="14" s="1"/>
  <c r="U1046" i="14" s="1"/>
  <c r="U1047" i="14" s="1"/>
  <c r="U1048" i="14" s="1"/>
  <c r="U1049" i="14" s="1"/>
  <c r="U1050" i="14" s="1"/>
  <c r="U1051" i="14" s="1"/>
  <c r="U1052" i="14" s="1"/>
  <c r="U1053" i="14" s="1"/>
  <c r="U1054" i="14" s="1"/>
  <c r="W4" i="14"/>
  <c r="W5" i="14" s="1"/>
  <c r="W6" i="14" s="1"/>
  <c r="W7" i="14" s="1"/>
  <c r="W8" i="14" s="1"/>
  <c r="W9" i="14" s="1"/>
  <c r="W10" i="14" s="1"/>
  <c r="W11" i="14" s="1"/>
  <c r="W12" i="14" s="1"/>
  <c r="W13" i="14" s="1"/>
  <c r="W14" i="14" s="1"/>
  <c r="W15" i="14" s="1"/>
  <c r="W16" i="14" s="1"/>
  <c r="W17" i="14" s="1"/>
  <c r="W18" i="14" s="1"/>
  <c r="W19" i="14" s="1"/>
  <c r="W20" i="14" s="1"/>
  <c r="W21" i="14" s="1"/>
  <c r="W22" i="14" s="1"/>
  <c r="W23" i="14" s="1"/>
  <c r="W24" i="14" s="1"/>
  <c r="W25" i="14" s="1"/>
  <c r="W26" i="14" s="1"/>
  <c r="W27" i="14" s="1"/>
  <c r="W28" i="14" s="1"/>
  <c r="W29" i="14" s="1"/>
  <c r="W30" i="14" s="1"/>
  <c r="W31" i="14" s="1"/>
  <c r="W32" i="14" s="1"/>
  <c r="W33" i="14" s="1"/>
  <c r="W34" i="14" s="1"/>
  <c r="W35" i="14" s="1"/>
  <c r="W36" i="14" s="1"/>
  <c r="W37" i="14" s="1"/>
  <c r="W38" i="14" s="1"/>
  <c r="W39" i="14" s="1"/>
  <c r="W40" i="14" s="1"/>
  <c r="W41" i="14" s="1"/>
  <c r="W42" i="14" s="1"/>
  <c r="W43" i="14" s="1"/>
  <c r="W44" i="14" s="1"/>
  <c r="W45" i="14" s="1"/>
  <c r="W46" i="14" s="1"/>
  <c r="W47" i="14" s="1"/>
  <c r="W48" i="14" s="1"/>
  <c r="W49" i="14" s="1"/>
  <c r="W50" i="14" s="1"/>
  <c r="W51" i="14" s="1"/>
  <c r="W52" i="14" s="1"/>
  <c r="W53" i="14" s="1"/>
  <c r="W54" i="14" s="1"/>
  <c r="W55" i="14" s="1"/>
  <c r="W56" i="14" s="1"/>
  <c r="W57" i="14" s="1"/>
  <c r="W58" i="14" s="1"/>
  <c r="W59" i="14" s="1"/>
  <c r="W60" i="14" s="1"/>
  <c r="W61" i="14" s="1"/>
  <c r="W62" i="14" s="1"/>
  <c r="W63" i="14" s="1"/>
  <c r="W64" i="14" s="1"/>
  <c r="W65" i="14" s="1"/>
  <c r="W66" i="14" s="1"/>
  <c r="W67" i="14" s="1"/>
  <c r="W68" i="14" s="1"/>
  <c r="W69" i="14" s="1"/>
  <c r="W70" i="14" s="1"/>
  <c r="W71" i="14" s="1"/>
  <c r="W72" i="14" s="1"/>
  <c r="W73" i="14" s="1"/>
  <c r="W74" i="14" s="1"/>
  <c r="W75" i="14" s="1"/>
  <c r="W76" i="14" s="1"/>
  <c r="W77" i="14" s="1"/>
  <c r="W78" i="14" s="1"/>
  <c r="W79" i="14" s="1"/>
  <c r="W80" i="14" s="1"/>
  <c r="W81" i="14" s="1"/>
  <c r="W82" i="14" s="1"/>
  <c r="W83" i="14" s="1"/>
  <c r="W84" i="14" s="1"/>
  <c r="W85" i="14" s="1"/>
  <c r="W86" i="14" s="1"/>
  <c r="W87" i="14" s="1"/>
  <c r="W88" i="14" s="1"/>
  <c r="W89" i="14" s="1"/>
  <c r="W90" i="14" s="1"/>
  <c r="W91" i="14" s="1"/>
  <c r="W92" i="14" s="1"/>
  <c r="W93" i="14" s="1"/>
  <c r="W94" i="14" s="1"/>
  <c r="W95" i="14" s="1"/>
  <c r="W96" i="14" s="1"/>
  <c r="W97" i="14" s="1"/>
  <c r="W98" i="14" s="1"/>
  <c r="W99" i="14" s="1"/>
  <c r="W100" i="14" s="1"/>
  <c r="W101" i="14" s="1"/>
  <c r="W102" i="14" s="1"/>
  <c r="W103" i="14" s="1"/>
  <c r="W104" i="14" s="1"/>
  <c r="W105" i="14" s="1"/>
  <c r="W106" i="14" s="1"/>
  <c r="W107" i="14" s="1"/>
  <c r="W108" i="14" s="1"/>
  <c r="W109" i="14" s="1"/>
  <c r="W110" i="14" s="1"/>
  <c r="W111" i="14" s="1"/>
  <c r="W112" i="14" s="1"/>
  <c r="W113" i="14" s="1"/>
  <c r="W114" i="14" s="1"/>
  <c r="W115" i="14" s="1"/>
  <c r="W116" i="14" s="1"/>
  <c r="W117" i="14" s="1"/>
  <c r="W118" i="14" s="1"/>
  <c r="W119" i="14" s="1"/>
  <c r="W120" i="14" s="1"/>
  <c r="W121" i="14" s="1"/>
  <c r="W122" i="14" s="1"/>
  <c r="W123" i="14" s="1"/>
  <c r="W124" i="14" s="1"/>
  <c r="W125" i="14" s="1"/>
  <c r="W126" i="14" s="1"/>
  <c r="W127" i="14" s="1"/>
  <c r="W128" i="14" s="1"/>
  <c r="W129" i="14" s="1"/>
  <c r="W130" i="14" s="1"/>
  <c r="W131" i="14" s="1"/>
  <c r="W132" i="14" s="1"/>
  <c r="W133" i="14" s="1"/>
  <c r="W134" i="14" s="1"/>
  <c r="W135" i="14" s="1"/>
  <c r="W136" i="14" s="1"/>
  <c r="W137" i="14" s="1"/>
  <c r="W138" i="14" s="1"/>
  <c r="W139" i="14" s="1"/>
  <c r="W140" i="14" s="1"/>
  <c r="W141" i="14" s="1"/>
  <c r="W142" i="14" s="1"/>
  <c r="W143" i="14" s="1"/>
  <c r="W144" i="14" s="1"/>
  <c r="W145" i="14" s="1"/>
  <c r="W146" i="14" s="1"/>
  <c r="W147" i="14" s="1"/>
  <c r="W148" i="14" s="1"/>
  <c r="W149" i="14" s="1"/>
  <c r="W150" i="14" s="1"/>
  <c r="W151" i="14" s="1"/>
  <c r="W152" i="14" s="1"/>
  <c r="W153" i="14" s="1"/>
  <c r="W154" i="14" s="1"/>
  <c r="W155" i="14" s="1"/>
  <c r="W156" i="14" s="1"/>
  <c r="W157" i="14" s="1"/>
  <c r="W158" i="14" s="1"/>
  <c r="W159" i="14" s="1"/>
  <c r="W160" i="14" s="1"/>
  <c r="W161" i="14" s="1"/>
  <c r="W162" i="14" s="1"/>
  <c r="W163" i="14" s="1"/>
  <c r="W164" i="14" s="1"/>
  <c r="W165" i="14" s="1"/>
  <c r="W166" i="14" s="1"/>
  <c r="W167" i="14" s="1"/>
  <c r="W168" i="14" s="1"/>
  <c r="W169" i="14" s="1"/>
  <c r="W170" i="14" s="1"/>
  <c r="W171" i="14" s="1"/>
  <c r="W172" i="14" s="1"/>
  <c r="W173" i="14" s="1"/>
  <c r="W174" i="14" s="1"/>
  <c r="W175" i="14" s="1"/>
  <c r="W176" i="14" s="1"/>
  <c r="W177" i="14" s="1"/>
  <c r="W178" i="14" s="1"/>
  <c r="W179" i="14" s="1"/>
  <c r="W180" i="14" s="1"/>
  <c r="W181" i="14" s="1"/>
  <c r="W182" i="14" s="1"/>
  <c r="W183" i="14" s="1"/>
  <c r="W184" i="14" s="1"/>
  <c r="W185" i="14" s="1"/>
  <c r="W186" i="14" s="1"/>
  <c r="W187" i="14" s="1"/>
  <c r="W188" i="14" s="1"/>
  <c r="W189" i="14" s="1"/>
  <c r="W190" i="14" s="1"/>
  <c r="W191" i="14" s="1"/>
  <c r="W192" i="14" s="1"/>
  <c r="W193" i="14" s="1"/>
  <c r="W194" i="14" s="1"/>
  <c r="W195" i="14" s="1"/>
  <c r="W196" i="14" s="1"/>
  <c r="W197" i="14" s="1"/>
  <c r="W198" i="14" s="1"/>
  <c r="W199" i="14" s="1"/>
  <c r="W200" i="14" s="1"/>
  <c r="W201" i="14" s="1"/>
  <c r="W202" i="14" s="1"/>
  <c r="W203" i="14" s="1"/>
  <c r="W204" i="14" s="1"/>
  <c r="W205" i="14" s="1"/>
  <c r="W206" i="14" s="1"/>
  <c r="W207" i="14" s="1"/>
  <c r="W208" i="14" s="1"/>
  <c r="W209" i="14" s="1"/>
  <c r="W210" i="14" s="1"/>
  <c r="W211" i="14" s="1"/>
  <c r="W212" i="14" s="1"/>
  <c r="W213" i="14" s="1"/>
  <c r="W214" i="14" s="1"/>
  <c r="W215" i="14" s="1"/>
  <c r="W216" i="14" s="1"/>
  <c r="W217" i="14" s="1"/>
  <c r="W218" i="14" s="1"/>
  <c r="W219" i="14" s="1"/>
  <c r="W220" i="14" s="1"/>
  <c r="W221" i="14" s="1"/>
  <c r="W222" i="14" s="1"/>
  <c r="W223" i="14" s="1"/>
  <c r="W224" i="14" s="1"/>
  <c r="W225" i="14" s="1"/>
  <c r="W226" i="14" s="1"/>
  <c r="W227" i="14" s="1"/>
  <c r="W228" i="14" s="1"/>
  <c r="W229" i="14" s="1"/>
  <c r="W230" i="14" s="1"/>
  <c r="W231" i="14" s="1"/>
  <c r="W232" i="14" s="1"/>
  <c r="W233" i="14" s="1"/>
  <c r="W234" i="14" s="1"/>
  <c r="W235" i="14" s="1"/>
  <c r="W236" i="14" s="1"/>
  <c r="W237" i="14" s="1"/>
  <c r="W238" i="14" s="1"/>
  <c r="W239" i="14" s="1"/>
  <c r="W240" i="14" s="1"/>
  <c r="W241" i="14" s="1"/>
  <c r="W242" i="14" s="1"/>
  <c r="W243" i="14" s="1"/>
  <c r="W244" i="14" s="1"/>
  <c r="W245" i="14" s="1"/>
  <c r="W246" i="14" s="1"/>
  <c r="W247" i="14" s="1"/>
  <c r="W248" i="14" s="1"/>
  <c r="W249" i="14" s="1"/>
  <c r="W250" i="14" s="1"/>
  <c r="W251" i="14" s="1"/>
  <c r="W252" i="14" s="1"/>
  <c r="W253" i="14" s="1"/>
  <c r="W254" i="14" s="1"/>
  <c r="W255" i="14" s="1"/>
  <c r="W256" i="14" s="1"/>
  <c r="W257" i="14" s="1"/>
  <c r="W258" i="14" s="1"/>
  <c r="W259" i="14" s="1"/>
  <c r="W260" i="14" s="1"/>
  <c r="W261" i="14" s="1"/>
  <c r="W262" i="14" s="1"/>
  <c r="W263" i="14" s="1"/>
  <c r="W264" i="14" s="1"/>
  <c r="W265" i="14" s="1"/>
  <c r="W266" i="14" s="1"/>
  <c r="W267" i="14" s="1"/>
  <c r="W268" i="14" s="1"/>
  <c r="W269" i="14" s="1"/>
  <c r="W270" i="14" s="1"/>
  <c r="W271" i="14" s="1"/>
  <c r="W272" i="14" s="1"/>
  <c r="W273" i="14" s="1"/>
  <c r="W274" i="14" s="1"/>
  <c r="W275" i="14" s="1"/>
  <c r="W276" i="14" s="1"/>
  <c r="W277" i="14" s="1"/>
  <c r="W278" i="14" s="1"/>
  <c r="W279" i="14" s="1"/>
  <c r="W280" i="14" s="1"/>
  <c r="W281" i="14" s="1"/>
  <c r="W282" i="14" s="1"/>
  <c r="W283" i="14" s="1"/>
  <c r="W284" i="14" s="1"/>
  <c r="W285" i="14" s="1"/>
  <c r="W286" i="14" s="1"/>
  <c r="W287" i="14" s="1"/>
  <c r="W288" i="14" s="1"/>
  <c r="W289" i="14" s="1"/>
  <c r="W290" i="14" s="1"/>
  <c r="W291" i="14" s="1"/>
  <c r="W292" i="14" s="1"/>
  <c r="W293" i="14" s="1"/>
  <c r="W294" i="14" s="1"/>
  <c r="W295" i="14" s="1"/>
  <c r="W296" i="14" s="1"/>
  <c r="W297" i="14" s="1"/>
  <c r="W298" i="14" s="1"/>
  <c r="W299" i="14" s="1"/>
  <c r="W300" i="14" s="1"/>
  <c r="W301" i="14" s="1"/>
  <c r="W302" i="14" s="1"/>
  <c r="W303" i="14" s="1"/>
  <c r="W304" i="14" s="1"/>
  <c r="W305" i="14" s="1"/>
  <c r="W306" i="14" s="1"/>
  <c r="W307" i="14" s="1"/>
  <c r="W308" i="14" s="1"/>
  <c r="W309" i="14" s="1"/>
  <c r="W310" i="14" s="1"/>
  <c r="W311" i="14" s="1"/>
  <c r="W312" i="14" s="1"/>
  <c r="W313" i="14" s="1"/>
  <c r="W314" i="14" s="1"/>
  <c r="W315" i="14" s="1"/>
  <c r="W316" i="14" s="1"/>
  <c r="W317" i="14" s="1"/>
  <c r="W318" i="14" s="1"/>
  <c r="W319" i="14" s="1"/>
  <c r="W320" i="14" s="1"/>
  <c r="W321" i="14" s="1"/>
  <c r="W322" i="14" s="1"/>
  <c r="W323" i="14" s="1"/>
  <c r="W324" i="14" s="1"/>
  <c r="W325" i="14" s="1"/>
  <c r="W326" i="14" s="1"/>
  <c r="W327" i="14" s="1"/>
  <c r="W328" i="14" s="1"/>
  <c r="W329" i="14" s="1"/>
  <c r="W330" i="14" s="1"/>
  <c r="W331" i="14" s="1"/>
  <c r="W332" i="14" s="1"/>
  <c r="W333" i="14" s="1"/>
  <c r="W334" i="14" s="1"/>
  <c r="W335" i="14" s="1"/>
  <c r="W336" i="14" s="1"/>
  <c r="W337" i="14" s="1"/>
  <c r="W338" i="14" s="1"/>
  <c r="W339" i="14" s="1"/>
  <c r="W340" i="14" s="1"/>
  <c r="W341" i="14" s="1"/>
  <c r="W342" i="14" s="1"/>
  <c r="W343" i="14" s="1"/>
  <c r="W344" i="14" s="1"/>
  <c r="W345" i="14" s="1"/>
  <c r="W346" i="14" s="1"/>
  <c r="W347" i="14" s="1"/>
  <c r="W348" i="14" s="1"/>
  <c r="W349" i="14" s="1"/>
  <c r="W350" i="14" s="1"/>
  <c r="W351" i="14" s="1"/>
  <c r="W352" i="14" s="1"/>
  <c r="W353" i="14" s="1"/>
  <c r="W354" i="14" s="1"/>
  <c r="W355" i="14" s="1"/>
  <c r="W356" i="14" s="1"/>
  <c r="W357" i="14" s="1"/>
  <c r="W358" i="14" s="1"/>
  <c r="W359" i="14" s="1"/>
  <c r="W360" i="14" s="1"/>
  <c r="W361" i="14" s="1"/>
  <c r="W362" i="14" s="1"/>
  <c r="W363" i="14" s="1"/>
  <c r="W364" i="14" s="1"/>
  <c r="W365" i="14" s="1"/>
  <c r="W366" i="14" s="1"/>
  <c r="W367" i="14" s="1"/>
  <c r="W368" i="14" s="1"/>
  <c r="W369" i="14" s="1"/>
  <c r="W370" i="14" s="1"/>
  <c r="W371" i="14" s="1"/>
  <c r="W372" i="14" s="1"/>
  <c r="W373" i="14" s="1"/>
  <c r="W374" i="14" s="1"/>
  <c r="W375" i="14" s="1"/>
  <c r="W376" i="14" s="1"/>
  <c r="W377" i="14" s="1"/>
  <c r="W378" i="14" s="1"/>
  <c r="W379" i="14" s="1"/>
  <c r="W380" i="14" s="1"/>
  <c r="W381" i="14" s="1"/>
  <c r="W382" i="14" s="1"/>
  <c r="W383" i="14" s="1"/>
  <c r="W384" i="14" s="1"/>
  <c r="W385" i="14" s="1"/>
  <c r="W386" i="14" s="1"/>
  <c r="W387" i="14" s="1"/>
  <c r="W388" i="14" s="1"/>
  <c r="W389" i="14" s="1"/>
  <c r="W390" i="14" s="1"/>
  <c r="W391" i="14" s="1"/>
  <c r="W392" i="14" s="1"/>
  <c r="W393" i="14" s="1"/>
  <c r="W394" i="14" s="1"/>
  <c r="W395" i="14" s="1"/>
  <c r="W396" i="14" s="1"/>
  <c r="W397" i="14" s="1"/>
  <c r="W398" i="14" s="1"/>
  <c r="W399" i="14" s="1"/>
  <c r="W400" i="14" s="1"/>
  <c r="W401" i="14" s="1"/>
  <c r="W402" i="14" s="1"/>
  <c r="W403" i="14" s="1"/>
  <c r="W404" i="14" s="1"/>
  <c r="W405" i="14" s="1"/>
  <c r="W406" i="14" s="1"/>
  <c r="W407" i="14" s="1"/>
  <c r="W408" i="14" s="1"/>
  <c r="W409" i="14" s="1"/>
  <c r="W410" i="14" s="1"/>
  <c r="W411" i="14" s="1"/>
  <c r="W412" i="14" s="1"/>
  <c r="W413" i="14" s="1"/>
  <c r="W414" i="14" s="1"/>
  <c r="W415" i="14" s="1"/>
  <c r="W416" i="14" s="1"/>
  <c r="W417" i="14" s="1"/>
  <c r="W418" i="14" s="1"/>
  <c r="W419" i="14" s="1"/>
  <c r="W420" i="14" s="1"/>
  <c r="W421" i="14" s="1"/>
  <c r="W422" i="14" s="1"/>
  <c r="W423" i="14" s="1"/>
  <c r="W424" i="14" s="1"/>
  <c r="W425" i="14" s="1"/>
  <c r="W426" i="14" s="1"/>
  <c r="W427" i="14" s="1"/>
  <c r="W428" i="14" s="1"/>
  <c r="W429" i="14" s="1"/>
  <c r="W430" i="14" s="1"/>
  <c r="W431" i="14" s="1"/>
  <c r="W432" i="14" s="1"/>
  <c r="W433" i="14" s="1"/>
  <c r="W434" i="14" s="1"/>
  <c r="W435" i="14" s="1"/>
  <c r="W436" i="14" s="1"/>
  <c r="W437" i="14" s="1"/>
  <c r="W438" i="14" s="1"/>
  <c r="W439" i="14" s="1"/>
  <c r="W440" i="14" s="1"/>
  <c r="W441" i="14" s="1"/>
  <c r="W442" i="14" s="1"/>
  <c r="W443" i="14" s="1"/>
  <c r="W444" i="14" s="1"/>
  <c r="W445" i="14" s="1"/>
  <c r="W446" i="14" s="1"/>
  <c r="W447" i="14" s="1"/>
  <c r="W448" i="14" s="1"/>
  <c r="W449" i="14" s="1"/>
  <c r="W450" i="14" s="1"/>
  <c r="W451" i="14" s="1"/>
  <c r="W452" i="14" s="1"/>
  <c r="W453" i="14" s="1"/>
  <c r="W454" i="14" s="1"/>
  <c r="W455" i="14" s="1"/>
  <c r="W456" i="14" s="1"/>
  <c r="W457" i="14" s="1"/>
  <c r="W458" i="14" s="1"/>
  <c r="W459" i="14" s="1"/>
  <c r="W460" i="14" s="1"/>
  <c r="W461" i="14" s="1"/>
  <c r="W462" i="14" s="1"/>
  <c r="W463" i="14" s="1"/>
  <c r="W464" i="14" s="1"/>
  <c r="W465" i="14" s="1"/>
  <c r="W466" i="14" s="1"/>
  <c r="W467" i="14" s="1"/>
  <c r="W468" i="14" s="1"/>
  <c r="W469" i="14" s="1"/>
  <c r="W470" i="14" s="1"/>
  <c r="W471" i="14" s="1"/>
  <c r="W472" i="14" s="1"/>
  <c r="W473" i="14" s="1"/>
  <c r="W474" i="14" s="1"/>
  <c r="W475" i="14" s="1"/>
  <c r="W476" i="14" s="1"/>
  <c r="W477" i="14" s="1"/>
  <c r="W478" i="14" s="1"/>
  <c r="W479" i="14" s="1"/>
  <c r="W480" i="14" s="1"/>
  <c r="W481" i="14" s="1"/>
  <c r="W482" i="14" s="1"/>
  <c r="W483" i="14" s="1"/>
  <c r="W484" i="14" s="1"/>
  <c r="W485" i="14" s="1"/>
  <c r="W486" i="14" s="1"/>
  <c r="W487" i="14" s="1"/>
  <c r="W488" i="14" s="1"/>
  <c r="W489" i="14" s="1"/>
  <c r="W490" i="14" s="1"/>
  <c r="W491" i="14" s="1"/>
  <c r="W492" i="14" s="1"/>
  <c r="W493" i="14" s="1"/>
  <c r="W494" i="14" s="1"/>
  <c r="W495" i="14" s="1"/>
  <c r="W496" i="14" s="1"/>
  <c r="W497" i="14" s="1"/>
  <c r="W498" i="14" s="1"/>
  <c r="W499" i="14" s="1"/>
  <c r="W500" i="14" s="1"/>
  <c r="W501" i="14" s="1"/>
  <c r="W502" i="14" s="1"/>
  <c r="W503" i="14" s="1"/>
  <c r="W504" i="14" s="1"/>
  <c r="W505" i="14" s="1"/>
  <c r="W506" i="14" s="1"/>
  <c r="W507" i="14" s="1"/>
  <c r="W508" i="14" s="1"/>
  <c r="W509" i="14" s="1"/>
  <c r="W510" i="14" s="1"/>
  <c r="W511" i="14" s="1"/>
  <c r="W512" i="14" s="1"/>
  <c r="W513" i="14" s="1"/>
  <c r="W514" i="14" s="1"/>
  <c r="W515" i="14" s="1"/>
  <c r="W516" i="14" s="1"/>
  <c r="W517" i="14" s="1"/>
  <c r="W518" i="14" s="1"/>
  <c r="W519" i="14" s="1"/>
  <c r="W520" i="14" s="1"/>
  <c r="W521" i="14" s="1"/>
  <c r="W522" i="14" s="1"/>
  <c r="W523" i="14" s="1"/>
  <c r="W524" i="14" s="1"/>
  <c r="W525" i="14" s="1"/>
  <c r="W526" i="14" s="1"/>
  <c r="W527" i="14" s="1"/>
  <c r="W528" i="14" s="1"/>
  <c r="W529" i="14" s="1"/>
  <c r="W530" i="14" s="1"/>
  <c r="W531" i="14" s="1"/>
  <c r="W532" i="14" s="1"/>
  <c r="W533" i="14" s="1"/>
  <c r="W534" i="14" s="1"/>
  <c r="W535" i="14" s="1"/>
  <c r="W536" i="14" s="1"/>
  <c r="W537" i="14" s="1"/>
  <c r="W538" i="14" s="1"/>
  <c r="W539" i="14" s="1"/>
  <c r="W540" i="14" s="1"/>
  <c r="W541" i="14" s="1"/>
  <c r="W542" i="14" s="1"/>
  <c r="W543" i="14" s="1"/>
  <c r="W544" i="14" s="1"/>
  <c r="W545" i="14" s="1"/>
  <c r="W546" i="14" s="1"/>
  <c r="W547" i="14" s="1"/>
  <c r="W548" i="14" s="1"/>
  <c r="W549" i="14" s="1"/>
  <c r="W550" i="14" s="1"/>
  <c r="W551" i="14" s="1"/>
  <c r="W552" i="14" s="1"/>
  <c r="W553" i="14" s="1"/>
  <c r="W554" i="14" s="1"/>
  <c r="W555" i="14" s="1"/>
  <c r="W556" i="14" s="1"/>
  <c r="W557" i="14" s="1"/>
  <c r="W558" i="14" s="1"/>
  <c r="W559" i="14" s="1"/>
  <c r="W560" i="14" s="1"/>
  <c r="W561" i="14" s="1"/>
  <c r="W562" i="14" s="1"/>
  <c r="W563" i="14" s="1"/>
  <c r="W564" i="14" s="1"/>
  <c r="W565" i="14" s="1"/>
  <c r="W566" i="14" s="1"/>
  <c r="W567" i="14" s="1"/>
  <c r="W568" i="14" s="1"/>
  <c r="W569" i="14" s="1"/>
  <c r="W570" i="14" s="1"/>
  <c r="W571" i="14" s="1"/>
  <c r="W572" i="14" s="1"/>
  <c r="W573" i="14" s="1"/>
  <c r="W574" i="14" s="1"/>
  <c r="W575" i="14" s="1"/>
  <c r="W576" i="14" s="1"/>
  <c r="W577" i="14" s="1"/>
  <c r="W578" i="14" s="1"/>
  <c r="W579" i="14" s="1"/>
  <c r="W580" i="14" s="1"/>
  <c r="W581" i="14" s="1"/>
  <c r="W582" i="14" s="1"/>
  <c r="W583" i="14" s="1"/>
  <c r="W584" i="14" s="1"/>
  <c r="W585" i="14" s="1"/>
  <c r="W586" i="14" s="1"/>
  <c r="W587" i="14" s="1"/>
  <c r="W588" i="14" s="1"/>
  <c r="W589" i="14" s="1"/>
  <c r="W590" i="14" s="1"/>
  <c r="W591" i="14" s="1"/>
  <c r="W592" i="14" s="1"/>
  <c r="W593" i="14" s="1"/>
  <c r="W594" i="14" s="1"/>
  <c r="W595" i="14" s="1"/>
  <c r="W596" i="14" s="1"/>
  <c r="W597" i="14" s="1"/>
  <c r="W598" i="14" s="1"/>
  <c r="W599" i="14" s="1"/>
  <c r="W600" i="14" s="1"/>
  <c r="W601" i="14" s="1"/>
  <c r="W602" i="14" s="1"/>
  <c r="W603" i="14" s="1"/>
  <c r="W604" i="14" s="1"/>
  <c r="W605" i="14" s="1"/>
  <c r="W606" i="14" s="1"/>
  <c r="W607" i="14" s="1"/>
  <c r="W608" i="14" s="1"/>
  <c r="W609" i="14" s="1"/>
  <c r="W610" i="14" s="1"/>
  <c r="W611" i="14" s="1"/>
  <c r="W612" i="14" s="1"/>
  <c r="W613" i="14" s="1"/>
  <c r="W614" i="14" s="1"/>
  <c r="W615" i="14" s="1"/>
  <c r="W616" i="14" s="1"/>
  <c r="W617" i="14" s="1"/>
  <c r="W618" i="14" s="1"/>
  <c r="W619" i="14" s="1"/>
  <c r="W620" i="14" s="1"/>
  <c r="W621" i="14" s="1"/>
  <c r="W622" i="14" s="1"/>
  <c r="W623" i="14" s="1"/>
  <c r="W624" i="14" s="1"/>
  <c r="W625" i="14" s="1"/>
  <c r="W626" i="14" s="1"/>
  <c r="W627" i="14" s="1"/>
  <c r="W628" i="14" s="1"/>
  <c r="W629" i="14" s="1"/>
  <c r="W630" i="14" s="1"/>
  <c r="W631" i="14" s="1"/>
  <c r="W632" i="14" s="1"/>
  <c r="W633" i="14" s="1"/>
  <c r="W634" i="14" s="1"/>
  <c r="W635" i="14" s="1"/>
  <c r="W636" i="14" s="1"/>
  <c r="W637" i="14" s="1"/>
  <c r="W638" i="14" s="1"/>
  <c r="W639" i="14" s="1"/>
  <c r="W640" i="14" s="1"/>
  <c r="W641" i="14" s="1"/>
  <c r="W642" i="14" s="1"/>
  <c r="W643" i="14" s="1"/>
  <c r="W644" i="14" s="1"/>
  <c r="W645" i="14" s="1"/>
  <c r="W646" i="14" s="1"/>
  <c r="W647" i="14" s="1"/>
  <c r="W648" i="14" s="1"/>
  <c r="W649" i="14" s="1"/>
  <c r="W650" i="14" s="1"/>
  <c r="W651" i="14" s="1"/>
  <c r="W652" i="14" s="1"/>
  <c r="W653" i="14" s="1"/>
  <c r="W654" i="14" s="1"/>
  <c r="W655" i="14" s="1"/>
  <c r="W656" i="14" s="1"/>
  <c r="W657" i="14" s="1"/>
  <c r="W658" i="14" s="1"/>
  <c r="W659" i="14" s="1"/>
  <c r="W660" i="14" s="1"/>
  <c r="W661" i="14" s="1"/>
  <c r="W662" i="14" s="1"/>
  <c r="W663" i="14" s="1"/>
  <c r="W664" i="14" s="1"/>
  <c r="W665" i="14" s="1"/>
  <c r="W666" i="14" s="1"/>
  <c r="W667" i="14" s="1"/>
  <c r="W668" i="14" s="1"/>
  <c r="W669" i="14" s="1"/>
  <c r="W670" i="14" s="1"/>
  <c r="W671" i="14" s="1"/>
  <c r="W672" i="14" s="1"/>
  <c r="W673" i="14" s="1"/>
  <c r="W674" i="14" s="1"/>
  <c r="W675" i="14" s="1"/>
  <c r="W676" i="14" s="1"/>
  <c r="W677" i="14" s="1"/>
  <c r="W678" i="14" s="1"/>
  <c r="W679" i="14" s="1"/>
  <c r="W680" i="14" s="1"/>
  <c r="W681" i="14" s="1"/>
  <c r="W682" i="14" s="1"/>
  <c r="W683" i="14" s="1"/>
  <c r="W684" i="14" s="1"/>
  <c r="W685" i="14" s="1"/>
  <c r="W686" i="14" s="1"/>
  <c r="W687" i="14" s="1"/>
  <c r="W688" i="14" s="1"/>
  <c r="W689" i="14" s="1"/>
  <c r="W690" i="14" s="1"/>
  <c r="W691" i="14" s="1"/>
  <c r="W692" i="14" s="1"/>
  <c r="W693" i="14" s="1"/>
  <c r="W694" i="14" s="1"/>
  <c r="W695" i="14" s="1"/>
  <c r="W696" i="14" s="1"/>
  <c r="W697" i="14" s="1"/>
  <c r="W698" i="14" s="1"/>
  <c r="W699" i="14" s="1"/>
  <c r="W700" i="14" s="1"/>
  <c r="W701" i="14" s="1"/>
  <c r="W702" i="14" s="1"/>
  <c r="W703" i="14" s="1"/>
  <c r="W704" i="14" s="1"/>
  <c r="W705" i="14" s="1"/>
  <c r="W706" i="14" s="1"/>
  <c r="W707" i="14" s="1"/>
  <c r="W708" i="14" s="1"/>
  <c r="W709" i="14" s="1"/>
  <c r="W710" i="14" s="1"/>
  <c r="W711" i="14" s="1"/>
  <c r="W712" i="14" s="1"/>
  <c r="W713" i="14" s="1"/>
  <c r="W714" i="14" s="1"/>
  <c r="W715" i="14" s="1"/>
  <c r="W716" i="14" s="1"/>
  <c r="W717" i="14" s="1"/>
  <c r="W718" i="14" s="1"/>
  <c r="W719" i="14" s="1"/>
  <c r="W720" i="14" s="1"/>
  <c r="W721" i="14" s="1"/>
  <c r="W722" i="14" s="1"/>
  <c r="W723" i="14" s="1"/>
  <c r="W724" i="14" s="1"/>
  <c r="W725" i="14" s="1"/>
  <c r="W726" i="14" s="1"/>
  <c r="W727" i="14" s="1"/>
  <c r="W728" i="14" s="1"/>
  <c r="W729" i="14" s="1"/>
  <c r="W730" i="14" s="1"/>
  <c r="W731" i="14" s="1"/>
  <c r="W732" i="14" s="1"/>
  <c r="W733" i="14" s="1"/>
  <c r="W734" i="14" s="1"/>
  <c r="W735" i="14" s="1"/>
  <c r="W736" i="14" s="1"/>
  <c r="W737" i="14" s="1"/>
  <c r="W738" i="14" s="1"/>
  <c r="W739" i="14" s="1"/>
  <c r="W740" i="14" s="1"/>
  <c r="W741" i="14" s="1"/>
  <c r="W742" i="14" s="1"/>
  <c r="W743" i="14" s="1"/>
  <c r="W744" i="14" s="1"/>
  <c r="W745" i="14" s="1"/>
  <c r="W746" i="14" s="1"/>
  <c r="W747" i="14" s="1"/>
  <c r="W748" i="14" s="1"/>
  <c r="W749" i="14" s="1"/>
  <c r="W750" i="14" s="1"/>
  <c r="W751" i="14" s="1"/>
  <c r="W752" i="14" s="1"/>
  <c r="W753" i="14" s="1"/>
  <c r="W754" i="14" s="1"/>
  <c r="W755" i="14" s="1"/>
  <c r="W756" i="14" s="1"/>
  <c r="W757" i="14" s="1"/>
  <c r="W758" i="14" s="1"/>
  <c r="W759" i="14" s="1"/>
  <c r="W760" i="14" s="1"/>
  <c r="W761" i="14" s="1"/>
  <c r="W762" i="14" s="1"/>
  <c r="W763" i="14" s="1"/>
  <c r="W764" i="14" s="1"/>
  <c r="W765" i="14" s="1"/>
  <c r="W766" i="14" s="1"/>
  <c r="W767" i="14" s="1"/>
  <c r="W768" i="14" s="1"/>
  <c r="W769" i="14" s="1"/>
  <c r="W770" i="14" s="1"/>
  <c r="W771" i="14" s="1"/>
  <c r="W772" i="14" s="1"/>
  <c r="W773" i="14" s="1"/>
  <c r="W774" i="14" s="1"/>
  <c r="W775" i="14" s="1"/>
  <c r="W776" i="14" s="1"/>
  <c r="W777" i="14" s="1"/>
  <c r="W778" i="14" s="1"/>
  <c r="W779" i="14" s="1"/>
  <c r="W780" i="14" s="1"/>
  <c r="W781" i="14" s="1"/>
  <c r="W782" i="14" s="1"/>
  <c r="W783" i="14" s="1"/>
  <c r="W784" i="14" s="1"/>
  <c r="W785" i="14" s="1"/>
  <c r="W786" i="14" s="1"/>
  <c r="W787" i="14" s="1"/>
  <c r="W788" i="14" s="1"/>
  <c r="W789" i="14" s="1"/>
  <c r="W790" i="14" s="1"/>
  <c r="W791" i="14" s="1"/>
  <c r="W792" i="14" s="1"/>
  <c r="W793" i="14" s="1"/>
  <c r="W794" i="14" s="1"/>
  <c r="W795" i="14" s="1"/>
  <c r="W796" i="14" s="1"/>
  <c r="W797" i="14" s="1"/>
  <c r="W798" i="14" s="1"/>
  <c r="W799" i="14" s="1"/>
  <c r="W800" i="14" s="1"/>
  <c r="W801" i="14" s="1"/>
  <c r="W802" i="14" s="1"/>
  <c r="W803" i="14" s="1"/>
  <c r="W804" i="14" s="1"/>
  <c r="W805" i="14" s="1"/>
  <c r="W806" i="14" s="1"/>
  <c r="W807" i="14" s="1"/>
  <c r="W808" i="14" s="1"/>
  <c r="W809" i="14" s="1"/>
  <c r="W810" i="14" s="1"/>
  <c r="W811" i="14" s="1"/>
  <c r="W812" i="14" s="1"/>
  <c r="W813" i="14" s="1"/>
  <c r="W814" i="14" s="1"/>
  <c r="W815" i="14" s="1"/>
  <c r="W816" i="14" s="1"/>
  <c r="W817" i="14" s="1"/>
  <c r="W818" i="14" s="1"/>
  <c r="W819" i="14" s="1"/>
  <c r="W820" i="14" s="1"/>
  <c r="W821" i="14" s="1"/>
  <c r="W822" i="14" s="1"/>
  <c r="W823" i="14" s="1"/>
  <c r="W824" i="14" s="1"/>
  <c r="W825" i="14" s="1"/>
  <c r="W826" i="14" s="1"/>
  <c r="W827" i="14" s="1"/>
  <c r="W828" i="14" s="1"/>
  <c r="W829" i="14" s="1"/>
  <c r="W830" i="14" s="1"/>
  <c r="W831" i="14" s="1"/>
  <c r="W832" i="14" s="1"/>
  <c r="W833" i="14" s="1"/>
  <c r="W834" i="14" s="1"/>
  <c r="W835" i="14" s="1"/>
  <c r="W836" i="14" s="1"/>
  <c r="W837" i="14" s="1"/>
  <c r="W838" i="14" s="1"/>
  <c r="W839" i="14" s="1"/>
  <c r="W840" i="14" s="1"/>
  <c r="W841" i="14" s="1"/>
  <c r="W842" i="14" s="1"/>
  <c r="W843" i="14" s="1"/>
  <c r="W844" i="14" s="1"/>
  <c r="W845" i="14" s="1"/>
  <c r="W846" i="14" s="1"/>
  <c r="W847" i="14" s="1"/>
  <c r="W848" i="14" s="1"/>
  <c r="W849" i="14" s="1"/>
  <c r="W850" i="14" s="1"/>
  <c r="W851" i="14" s="1"/>
  <c r="W852" i="14" s="1"/>
  <c r="W853" i="14" s="1"/>
  <c r="W854" i="14" s="1"/>
  <c r="W855" i="14" s="1"/>
  <c r="W856" i="14" s="1"/>
  <c r="W857" i="14" s="1"/>
  <c r="W858" i="14" s="1"/>
  <c r="W859" i="14" s="1"/>
  <c r="W860" i="14" s="1"/>
  <c r="W861" i="14" s="1"/>
  <c r="W862" i="14" s="1"/>
  <c r="W863" i="14" s="1"/>
  <c r="W864" i="14" s="1"/>
  <c r="W865" i="14" s="1"/>
  <c r="W866" i="14" s="1"/>
  <c r="W867" i="14" s="1"/>
  <c r="W868" i="14" s="1"/>
  <c r="W869" i="14" s="1"/>
  <c r="W870" i="14" s="1"/>
  <c r="W871" i="14" s="1"/>
  <c r="W872" i="14" s="1"/>
  <c r="W873" i="14" s="1"/>
  <c r="W874" i="14" s="1"/>
  <c r="W875" i="14" s="1"/>
  <c r="W876" i="14" s="1"/>
  <c r="W877" i="14" s="1"/>
  <c r="W878" i="14" s="1"/>
  <c r="W879" i="14" s="1"/>
  <c r="W880" i="14" s="1"/>
  <c r="W881" i="14" s="1"/>
  <c r="W882" i="14" s="1"/>
  <c r="W883" i="14" s="1"/>
  <c r="W884" i="14" s="1"/>
  <c r="W885" i="14" s="1"/>
  <c r="W886" i="14" s="1"/>
  <c r="W887" i="14" s="1"/>
  <c r="W888" i="14" s="1"/>
  <c r="W889" i="14" s="1"/>
  <c r="W890" i="14" s="1"/>
  <c r="W891" i="14" s="1"/>
  <c r="W892" i="14" s="1"/>
  <c r="W893" i="14" s="1"/>
  <c r="W894" i="14" s="1"/>
  <c r="W895" i="14" s="1"/>
  <c r="W896" i="14" s="1"/>
  <c r="W897" i="14" s="1"/>
  <c r="W898" i="14" s="1"/>
  <c r="W899" i="14" s="1"/>
  <c r="W900" i="14" s="1"/>
  <c r="W901" i="14" s="1"/>
  <c r="W902" i="14" s="1"/>
  <c r="W903" i="14" s="1"/>
  <c r="W904" i="14" s="1"/>
  <c r="W905" i="14" s="1"/>
  <c r="W906" i="14" s="1"/>
  <c r="W907" i="14" s="1"/>
  <c r="W908" i="14" s="1"/>
  <c r="W909" i="14" s="1"/>
  <c r="W910" i="14" s="1"/>
  <c r="W911" i="14" s="1"/>
  <c r="W912" i="14" s="1"/>
  <c r="W913" i="14" s="1"/>
  <c r="W914" i="14" s="1"/>
  <c r="W915" i="14" s="1"/>
  <c r="W916" i="14" s="1"/>
  <c r="W917" i="14" s="1"/>
  <c r="W918" i="14" s="1"/>
  <c r="W919" i="14" s="1"/>
  <c r="W920" i="14" s="1"/>
  <c r="W921" i="14" s="1"/>
  <c r="W922" i="14" s="1"/>
  <c r="W923" i="14" s="1"/>
  <c r="W924" i="14" s="1"/>
  <c r="W925" i="14" s="1"/>
  <c r="W926" i="14" s="1"/>
  <c r="W927" i="14" s="1"/>
  <c r="W928" i="14" s="1"/>
  <c r="W929" i="14" s="1"/>
  <c r="W930" i="14" s="1"/>
  <c r="W931" i="14" s="1"/>
  <c r="W932" i="14" s="1"/>
  <c r="W933" i="14" s="1"/>
  <c r="W934" i="14" s="1"/>
  <c r="W935" i="14" s="1"/>
  <c r="W936" i="14" s="1"/>
  <c r="W937" i="14" s="1"/>
  <c r="W938" i="14" s="1"/>
  <c r="W939" i="14" s="1"/>
  <c r="W940" i="14" s="1"/>
  <c r="W941" i="14" s="1"/>
  <c r="W942" i="14" s="1"/>
  <c r="W943" i="14" s="1"/>
  <c r="W944" i="14" s="1"/>
  <c r="W945" i="14" s="1"/>
  <c r="W946" i="14" s="1"/>
  <c r="W947" i="14" s="1"/>
  <c r="W948" i="14" s="1"/>
  <c r="W949" i="14" s="1"/>
  <c r="W950" i="14" s="1"/>
  <c r="W951" i="14" s="1"/>
  <c r="W952" i="14" s="1"/>
  <c r="W953" i="14" s="1"/>
  <c r="W954" i="14" s="1"/>
  <c r="W955" i="14" s="1"/>
  <c r="W956" i="14" s="1"/>
  <c r="W957" i="14" s="1"/>
  <c r="W958" i="14" s="1"/>
  <c r="W959" i="14" s="1"/>
  <c r="W960" i="14" s="1"/>
  <c r="W961" i="14" s="1"/>
  <c r="W962" i="14" s="1"/>
  <c r="W963" i="14" s="1"/>
  <c r="W964" i="14" s="1"/>
  <c r="W965" i="14" s="1"/>
  <c r="W966" i="14" s="1"/>
  <c r="W967" i="14" s="1"/>
  <c r="W968" i="14" s="1"/>
  <c r="W969" i="14" s="1"/>
  <c r="W970" i="14" s="1"/>
  <c r="W971" i="14" s="1"/>
  <c r="W972" i="14" s="1"/>
  <c r="W973" i="14" s="1"/>
  <c r="W974" i="14" s="1"/>
  <c r="W975" i="14" s="1"/>
  <c r="W976" i="14" s="1"/>
  <c r="W977" i="14" s="1"/>
  <c r="W978" i="14" s="1"/>
  <c r="W979" i="14" s="1"/>
  <c r="W980" i="14" s="1"/>
  <c r="W981" i="14" s="1"/>
  <c r="W982" i="14" s="1"/>
  <c r="W983" i="14" s="1"/>
  <c r="W984" i="14" s="1"/>
  <c r="W985" i="14" s="1"/>
  <c r="W986" i="14" s="1"/>
  <c r="W987" i="14" s="1"/>
  <c r="W988" i="14" s="1"/>
  <c r="W989" i="14" s="1"/>
  <c r="W990" i="14" s="1"/>
  <c r="W991" i="14" s="1"/>
  <c r="W992" i="14" s="1"/>
  <c r="W993" i="14" s="1"/>
  <c r="W994" i="14" s="1"/>
  <c r="W995" i="14" s="1"/>
  <c r="W996" i="14" s="1"/>
  <c r="W997" i="14" s="1"/>
  <c r="W998" i="14" s="1"/>
  <c r="W999" i="14" s="1"/>
  <c r="W1000" i="14" s="1"/>
  <c r="W1001" i="14" s="1"/>
  <c r="W1002" i="14" s="1"/>
  <c r="W1003" i="14" s="1"/>
  <c r="W1004" i="14" s="1"/>
  <c r="W1005" i="14" s="1"/>
  <c r="W1006" i="14" s="1"/>
  <c r="W1007" i="14" s="1"/>
  <c r="W1008" i="14" s="1"/>
  <c r="W1009" i="14" s="1"/>
  <c r="W1010" i="14" s="1"/>
  <c r="W1011" i="14" s="1"/>
  <c r="W1012" i="14" s="1"/>
  <c r="W1013" i="14" s="1"/>
  <c r="W1014" i="14" s="1"/>
  <c r="W1015" i="14" s="1"/>
  <c r="W1016" i="14" s="1"/>
  <c r="W1017" i="14" s="1"/>
  <c r="W1018" i="14" s="1"/>
  <c r="W1019" i="14" s="1"/>
  <c r="W1020" i="14" s="1"/>
  <c r="W1021" i="14" s="1"/>
  <c r="W1022" i="14" s="1"/>
  <c r="W1023" i="14" s="1"/>
  <c r="W1024" i="14" s="1"/>
  <c r="W1025" i="14" s="1"/>
  <c r="W1026" i="14" s="1"/>
  <c r="W1027" i="14" s="1"/>
  <c r="W1028" i="14" s="1"/>
  <c r="W1029" i="14" s="1"/>
  <c r="W1030" i="14" s="1"/>
  <c r="W1031" i="14" s="1"/>
  <c r="W1032" i="14" s="1"/>
  <c r="W1033" i="14" s="1"/>
  <c r="W1034" i="14" s="1"/>
  <c r="W1035" i="14" s="1"/>
  <c r="W1036" i="14" s="1"/>
  <c r="W1037" i="14" s="1"/>
  <c r="W1038" i="14" s="1"/>
  <c r="W1039" i="14" s="1"/>
  <c r="W1040" i="14" s="1"/>
  <c r="W1041" i="14" s="1"/>
  <c r="W1042" i="14" s="1"/>
  <c r="W1043" i="14" s="1"/>
  <c r="W1044" i="14" s="1"/>
  <c r="W1045" i="14" s="1"/>
  <c r="W1046" i="14" s="1"/>
  <c r="W1047" i="14" s="1"/>
  <c r="W1048" i="14" s="1"/>
  <c r="W1049" i="14" s="1"/>
  <c r="W1050" i="14" s="1"/>
  <c r="W1051" i="14" s="1"/>
  <c r="W1052" i="14" s="1"/>
  <c r="W1053" i="14" s="1"/>
  <c r="W1054" i="14" s="1"/>
  <c r="AA386" i="14"/>
  <c r="AA268" i="14"/>
  <c r="AL268" i="14" s="1"/>
  <c r="AA864" i="14"/>
  <c r="AI864" i="14" s="1"/>
  <c r="AA881" i="14"/>
  <c r="AN881" i="14" s="1"/>
  <c r="AA285" i="14"/>
  <c r="AN285" i="14" s="1"/>
  <c r="AA897" i="14"/>
  <c r="AN897" i="14" s="1"/>
  <c r="AA292" i="14"/>
  <c r="AK26" i="14"/>
  <c r="AA971" i="14"/>
  <c r="AI971" i="14" s="1"/>
  <c r="AI373" i="14"/>
  <c r="AJ461" i="14"/>
  <c r="AN943" i="14"/>
  <c r="AA207" i="14"/>
  <c r="AN207" i="14" s="1"/>
  <c r="AA616" i="14"/>
  <c r="AJ616" i="14" s="1"/>
  <c r="AA51" i="14"/>
  <c r="AN51" i="14" s="1"/>
  <c r="AA476" i="14"/>
  <c r="AI476" i="14" s="1"/>
  <c r="AN651" i="14"/>
  <c r="AK921" i="14"/>
  <c r="AA630" i="14"/>
  <c r="AO630" i="14" s="1"/>
  <c r="AL101" i="14"/>
  <c r="AA398" i="14"/>
  <c r="AN398" i="14" s="1"/>
  <c r="AI459" i="14"/>
  <c r="AK459" i="14"/>
  <c r="AL77" i="14"/>
  <c r="AA229" i="14"/>
  <c r="AI229" i="14" s="1"/>
  <c r="AA708" i="14"/>
  <c r="AO708" i="14" s="1"/>
  <c r="AA979" i="14"/>
  <c r="AN979" i="14" s="1"/>
  <c r="AA110" i="14"/>
  <c r="AO110" i="14" s="1"/>
  <c r="AA146" i="14"/>
  <c r="AM146" i="14" s="1"/>
  <c r="AA863" i="14"/>
  <c r="AO863" i="14" s="1"/>
  <c r="AA885" i="14"/>
  <c r="AI885" i="14" s="1"/>
  <c r="AI308" i="14"/>
  <c r="AO623" i="14"/>
  <c r="AA917" i="14"/>
  <c r="AO917" i="14" s="1"/>
  <c r="AA987" i="14"/>
  <c r="AN987" i="14" s="1"/>
  <c r="AA40" i="14"/>
  <c r="AJ40" i="14" s="1"/>
  <c r="AI455" i="14"/>
  <c r="AA166" i="14"/>
  <c r="AM166" i="14" s="1"/>
  <c r="AA195" i="14"/>
  <c r="AL195" i="14" s="1"/>
  <c r="AK455" i="14"/>
  <c r="AA688" i="14"/>
  <c r="AI688" i="14" s="1"/>
  <c r="AA856" i="14"/>
  <c r="AL856" i="14" s="1"/>
  <c r="AA947" i="14"/>
  <c r="AO947" i="14" s="1"/>
  <c r="AL950" i="14"/>
  <c r="AO314" i="14"/>
  <c r="AA283" i="14"/>
  <c r="AJ283" i="14" s="1"/>
  <c r="AA563" i="14"/>
  <c r="AN563" i="14" s="1"/>
  <c r="AA566" i="14"/>
  <c r="AN566" i="14" s="1"/>
  <c r="AA823" i="14"/>
  <c r="AA32" i="14"/>
  <c r="AL32" i="14" s="1"/>
  <c r="AA260" i="14"/>
  <c r="AL260" i="14" s="1"/>
  <c r="AA464" i="14"/>
  <c r="AM464" i="14" s="1"/>
  <c r="AA143" i="14"/>
  <c r="AL143" i="14" s="1"/>
  <c r="AA321" i="14"/>
  <c r="AL321" i="14" s="1"/>
  <c r="AN461" i="14"/>
  <c r="AA865" i="14"/>
  <c r="AL865" i="14" s="1"/>
  <c r="AA907" i="14"/>
  <c r="AM907" i="14" s="1"/>
  <c r="AA131" i="14"/>
  <c r="AJ131" i="14" s="1"/>
  <c r="AL18" i="14"/>
  <c r="AA102" i="14"/>
  <c r="AJ102" i="14" s="1"/>
  <c r="AA554" i="14"/>
  <c r="AK554" i="14" s="1"/>
  <c r="AM592" i="14"/>
  <c r="AA612" i="14"/>
  <c r="AN612" i="14" s="1"/>
  <c r="AA730" i="14"/>
  <c r="AK730" i="14" s="1"/>
  <c r="AM21" i="14"/>
  <c r="AA383" i="14"/>
  <c r="AL383" i="14" s="1"/>
  <c r="AA410" i="14"/>
  <c r="AL410" i="14" s="1"/>
  <c r="AA621" i="14"/>
  <c r="AN621" i="14" s="1"/>
  <c r="AA889" i="14"/>
  <c r="AO889" i="14" s="1"/>
  <c r="AJ943" i="14"/>
  <c r="AK9" i="14"/>
  <c r="AA185" i="14"/>
  <c r="AJ185" i="14" s="1"/>
  <c r="AA906" i="14"/>
  <c r="AJ906" i="14" s="1"/>
  <c r="AA379" i="14"/>
  <c r="AN379" i="14" s="1"/>
  <c r="AA786" i="14"/>
  <c r="AL786" i="14" s="1"/>
  <c r="AA789" i="14"/>
  <c r="AL789" i="14" s="1"/>
  <c r="AN988" i="14"/>
  <c r="AO988" i="14"/>
  <c r="AM988" i="14"/>
  <c r="AL988" i="14"/>
  <c r="AK988" i="14"/>
  <c r="AJ988" i="14"/>
  <c r="AI988" i="14"/>
  <c r="AM134" i="14"/>
  <c r="AN134" i="14"/>
  <c r="AJ134" i="14"/>
  <c r="AI134" i="14"/>
  <c r="AM39" i="14"/>
  <c r="AJ39" i="14"/>
  <c r="AL460" i="14"/>
  <c r="AM460" i="14"/>
  <c r="AJ858" i="14"/>
  <c r="AL858" i="14"/>
  <c r="AO858" i="14"/>
  <c r="AA31" i="14"/>
  <c r="AL31" i="14" s="1"/>
  <c r="AA94" i="14"/>
  <c r="AO94" i="14" s="1"/>
  <c r="AA188" i="14"/>
  <c r="AA276" i="14"/>
  <c r="AL276" i="14" s="1"/>
  <c r="AA427" i="14"/>
  <c r="AN427" i="14" s="1"/>
  <c r="AA446" i="14"/>
  <c r="AI446" i="14" s="1"/>
  <c r="AA35" i="14"/>
  <c r="AM35" i="14" s="1"/>
  <c r="AM101" i="14"/>
  <c r="AL358" i="14"/>
  <c r="AK401" i="14"/>
  <c r="AO443" i="14"/>
  <c r="AJ449" i="14"/>
  <c r="AJ455" i="14"/>
  <c r="AL459" i="14"/>
  <c r="AA526" i="14"/>
  <c r="AL526" i="14" s="1"/>
  <c r="AA535" i="14"/>
  <c r="AM535" i="14" s="1"/>
  <c r="AA557" i="14"/>
  <c r="AL557" i="14" s="1"/>
  <c r="AA585" i="14"/>
  <c r="AJ585" i="14" s="1"/>
  <c r="AO619" i="14"/>
  <c r="AA629" i="14"/>
  <c r="AO629" i="14" s="1"/>
  <c r="AA637" i="14"/>
  <c r="AK637" i="14" s="1"/>
  <c r="AA660" i="14"/>
  <c r="AO660" i="14" s="1"/>
  <c r="AA872" i="14"/>
  <c r="AN872" i="14" s="1"/>
  <c r="AA910" i="14"/>
  <c r="AJ910" i="14" s="1"/>
  <c r="AA942" i="14"/>
  <c r="AA983" i="14"/>
  <c r="AK983" i="14" s="1"/>
  <c r="AA1015" i="14"/>
  <c r="AJ1015" i="14" s="1"/>
  <c r="AA38" i="14"/>
  <c r="AL38" i="14" s="1"/>
  <c r="AA224" i="14"/>
  <c r="AL224" i="14" s="1"/>
  <c r="AA275" i="14"/>
  <c r="AM275" i="14" s="1"/>
  <c r="AN318" i="14"/>
  <c r="AA351" i="14"/>
  <c r="AN351" i="14" s="1"/>
  <c r="AA382" i="14"/>
  <c r="AK382" i="14" s="1"/>
  <c r="AA400" i="14"/>
  <c r="AK400" i="14" s="1"/>
  <c r="AA414" i="14"/>
  <c r="AK414" i="14" s="1"/>
  <c r="AA490" i="14"/>
  <c r="AK490" i="14" s="1"/>
  <c r="AA601" i="14"/>
  <c r="AM601" i="14" s="1"/>
  <c r="AK638" i="14"/>
  <c r="AI923" i="14"/>
  <c r="AK17" i="14"/>
  <c r="AM97" i="14"/>
  <c r="AA100" i="14"/>
  <c r="AM100" i="14" s="1"/>
  <c r="AA172" i="14"/>
  <c r="AO172" i="14" s="1"/>
  <c r="AA184" i="14"/>
  <c r="AO184" i="14" s="1"/>
  <c r="AA209" i="14"/>
  <c r="AK209" i="14" s="1"/>
  <c r="AJ314" i="14"/>
  <c r="AA374" i="14"/>
  <c r="AO374" i="14" s="1"/>
  <c r="AA404" i="14"/>
  <c r="AO404" i="14" s="1"/>
  <c r="AL455" i="14"/>
  <c r="AA553" i="14"/>
  <c r="AK553" i="14" s="1"/>
  <c r="AK615" i="14"/>
  <c r="AM638" i="14"/>
  <c r="AA653" i="14"/>
  <c r="AL653" i="14" s="1"/>
  <c r="AA975" i="14"/>
  <c r="AA986" i="14"/>
  <c r="AI986" i="14" s="1"/>
  <c r="AA991" i="14"/>
  <c r="AO991" i="14" s="1"/>
  <c r="AA997" i="14"/>
  <c r="AJ1012" i="14"/>
  <c r="AO21" i="14"/>
  <c r="AO97" i="14"/>
  <c r="AI121" i="14"/>
  <c r="AA147" i="14"/>
  <c r="AL147" i="14" s="1"/>
  <c r="AA194" i="14"/>
  <c r="AL194" i="14" s="1"/>
  <c r="AA208" i="14"/>
  <c r="AM208" i="14" s="1"/>
  <c r="AA274" i="14"/>
  <c r="AI274" i="14" s="1"/>
  <c r="AL314" i="14"/>
  <c r="AA317" i="14"/>
  <c r="AN317" i="14" s="1"/>
  <c r="AN361" i="14"/>
  <c r="AA442" i="14"/>
  <c r="AI442" i="14" s="1"/>
  <c r="AA515" i="14"/>
  <c r="AO515" i="14" s="1"/>
  <c r="AM615" i="14"/>
  <c r="AA636" i="14"/>
  <c r="AJ636" i="14" s="1"/>
  <c r="AO705" i="14"/>
  <c r="AA732" i="14"/>
  <c r="AK732" i="14" s="1"/>
  <c r="AJ932" i="14"/>
  <c r="AA20" i="14"/>
  <c r="AO20" i="14" s="1"/>
  <c r="AA52" i="14"/>
  <c r="AN52" i="14" s="1"/>
  <c r="AM121" i="14"/>
  <c r="AA135" i="14"/>
  <c r="AN135" i="14" s="1"/>
  <c r="AA142" i="14"/>
  <c r="AL142" i="14" s="1"/>
  <c r="AA187" i="14"/>
  <c r="AM187" i="14" s="1"/>
  <c r="AA236" i="14"/>
  <c r="AI236" i="14" s="1"/>
  <c r="AA347" i="14"/>
  <c r="AM347" i="14" s="1"/>
  <c r="AJ439" i="14"/>
  <c r="AA562" i="14"/>
  <c r="AN562" i="14" s="1"/>
  <c r="AA762" i="14"/>
  <c r="AI762" i="14" s="1"/>
  <c r="AN932" i="14"/>
  <c r="AA50" i="14"/>
  <c r="AJ50" i="14" s="1"/>
  <c r="AM93" i="14"/>
  <c r="AI310" i="14"/>
  <c r="AL439" i="14"/>
  <c r="AI451" i="14"/>
  <c r="AA499" i="14"/>
  <c r="AI499" i="14" s="1"/>
  <c r="AA543" i="14"/>
  <c r="AO543" i="14" s="1"/>
  <c r="AA594" i="14"/>
  <c r="AL594" i="14" s="1"/>
  <c r="AI607" i="14"/>
  <c r="AM611" i="14"/>
  <c r="AO756" i="14"/>
  <c r="AA871" i="14"/>
  <c r="AK871" i="14" s="1"/>
  <c r="AA880" i="14"/>
  <c r="AA891" i="14"/>
  <c r="AM891" i="14" s="1"/>
  <c r="AA1041" i="14"/>
  <c r="AO1041" i="14" s="1"/>
  <c r="AM9" i="14"/>
  <c r="AA15" i="14"/>
  <c r="AK15" i="14" s="1"/>
  <c r="AA130" i="14"/>
  <c r="AL130" i="14" s="1"/>
  <c r="AL310" i="14"/>
  <c r="AI320" i="14"/>
  <c r="AA395" i="14"/>
  <c r="AA571" i="14"/>
  <c r="AK607" i="14"/>
  <c r="AJ628" i="14"/>
  <c r="AA794" i="14"/>
  <c r="AL794" i="14" s="1"/>
  <c r="AA928" i="14"/>
  <c r="AI928" i="14" s="1"/>
  <c r="AA1023" i="14"/>
  <c r="AK1023" i="14" s="1"/>
  <c r="AA1029" i="14"/>
  <c r="AN1029" i="14" s="1"/>
  <c r="AO9" i="14"/>
  <c r="AA278" i="14"/>
  <c r="AL278" i="14" s="1"/>
  <c r="AN310" i="14"/>
  <c r="AK320" i="14"/>
  <c r="AN373" i="14"/>
  <c r="AM381" i="14"/>
  <c r="AA394" i="14"/>
  <c r="AA406" i="14"/>
  <c r="AL406" i="14" s="1"/>
  <c r="AA425" i="14"/>
  <c r="AK425" i="14" s="1"/>
  <c r="AA590" i="14"/>
  <c r="AM590" i="14" s="1"/>
  <c r="AO607" i="14"/>
  <c r="AA765" i="14"/>
  <c r="AM765" i="14" s="1"/>
  <c r="AL4" i="14"/>
  <c r="AA19" i="14"/>
  <c r="AO19" i="14" s="1"/>
  <c r="AI26" i="14"/>
  <c r="AA103" i="14"/>
  <c r="AO103" i="14" s="1"/>
  <c r="AL320" i="14"/>
  <c r="AA353" i="14"/>
  <c r="AI353" i="14" s="1"/>
  <c r="AO373" i="14"/>
  <c r="AA546" i="14"/>
  <c r="AL546" i="14" s="1"/>
  <c r="AO701" i="14"/>
  <c r="AA734" i="14"/>
  <c r="AO734" i="14" s="1"/>
  <c r="AA737" i="14"/>
  <c r="AN737" i="14" s="1"/>
  <c r="AA818" i="14"/>
  <c r="AN818" i="14" s="1"/>
  <c r="AJ881" i="14"/>
  <c r="AN4" i="14"/>
  <c r="AK141" i="14"/>
  <c r="AA186" i="14"/>
  <c r="AL186" i="14" s="1"/>
  <c r="AA206" i="14"/>
  <c r="AL206" i="14" s="1"/>
  <c r="AA264" i="14"/>
  <c r="AJ264" i="14" s="1"/>
  <c r="AO316" i="14"/>
  <c r="AO366" i="14"/>
  <c r="AI377" i="14"/>
  <c r="AJ471" i="14"/>
  <c r="AA511" i="14"/>
  <c r="AO511" i="14" s="1"/>
  <c r="AA555" i="14"/>
  <c r="AM555" i="14" s="1"/>
  <c r="AA574" i="14"/>
  <c r="AO574" i="14" s="1"/>
  <c r="AM603" i="14"/>
  <c r="AM610" i="14"/>
  <c r="AI635" i="14"/>
  <c r="AA824" i="14"/>
  <c r="AL824" i="14" s="1"/>
  <c r="AJ921" i="14"/>
  <c r="AO4" i="14"/>
  <c r="AA43" i="14"/>
  <c r="AM43" i="14" s="1"/>
  <c r="AN113" i="14"/>
  <c r="AN377" i="14"/>
  <c r="AA390" i="14"/>
  <c r="AM390" i="14" s="1"/>
  <c r="AA418" i="14"/>
  <c r="AM418" i="14" s="1"/>
  <c r="AA444" i="14"/>
  <c r="AN444" i="14" s="1"/>
  <c r="AO471" i="14"/>
  <c r="AN777" i="14"/>
  <c r="AA879" i="14"/>
  <c r="AA119" i="14"/>
  <c r="AO119" i="14" s="1"/>
  <c r="AA277" i="14"/>
  <c r="AL277" i="14" s="1"/>
  <c r="AA376" i="14"/>
  <c r="AM376" i="14" s="1"/>
  <c r="AA402" i="14"/>
  <c r="AN402" i="14" s="1"/>
  <c r="AA523" i="14"/>
  <c r="AJ523" i="14" s="1"/>
  <c r="AA583" i="14"/>
  <c r="AK583" i="14" s="1"/>
  <c r="AA586" i="14"/>
  <c r="AN586" i="14" s="1"/>
  <c r="AI593" i="14"/>
  <c r="AK655" i="14"/>
  <c r="AA845" i="14"/>
  <c r="AJ845" i="14" s="1"/>
  <c r="AN921" i="14"/>
  <c r="AN937" i="14"/>
  <c r="AA1022" i="14"/>
  <c r="AJ1022" i="14" s="1"/>
  <c r="AN14" i="14"/>
  <c r="AA36" i="14"/>
  <c r="AO36" i="14" s="1"/>
  <c r="AA79" i="14"/>
  <c r="AL79" i="14" s="1"/>
  <c r="AA228" i="14"/>
  <c r="AM228" i="14" s="1"/>
  <c r="AJ296" i="14"/>
  <c r="AA299" i="14"/>
  <c r="AK299" i="14" s="1"/>
  <c r="AA365" i="14"/>
  <c r="AL365" i="14" s="1"/>
  <c r="AA437" i="14"/>
  <c r="AJ437" i="14" s="1"/>
  <c r="AA551" i="14"/>
  <c r="AN551" i="14" s="1"/>
  <c r="AA911" i="14"/>
  <c r="AM911" i="14" s="1"/>
  <c r="AI950" i="14"/>
  <c r="AI18" i="14"/>
  <c r="AA170" i="14"/>
  <c r="AM170" i="14" s="1"/>
  <c r="AA176" i="14"/>
  <c r="AO176" i="14" s="1"/>
  <c r="AA205" i="14"/>
  <c r="AK205" i="14" s="1"/>
  <c r="AI312" i="14"/>
  <c r="AM599" i="14"/>
  <c r="AK623" i="14"/>
  <c r="AK764" i="14"/>
  <c r="AA796" i="14"/>
  <c r="AL796" i="14" s="1"/>
  <c r="AN823" i="14"/>
  <c r="AK823" i="14"/>
  <c r="AI823" i="14"/>
  <c r="AL841" i="14"/>
  <c r="AM841" i="14"/>
  <c r="AA44" i="14"/>
  <c r="AI44" i="14" s="1"/>
  <c r="AA37" i="14"/>
  <c r="AK37" i="14" s="1"/>
  <c r="AA55" i="14"/>
  <c r="AA180" i="14"/>
  <c r="AK180" i="14" s="1"/>
  <c r="AA25" i="14"/>
  <c r="AO25" i="14" s="1"/>
  <c r="AL155" i="14"/>
  <c r="AK155" i="14"/>
  <c r="AJ155" i="14"/>
  <c r="AA337" i="14"/>
  <c r="AO337" i="14" s="1"/>
  <c r="AA331" i="14"/>
  <c r="AI331" i="14" s="1"/>
  <c r="AO292" i="14"/>
  <c r="AL292" i="14"/>
  <c r="AA111" i="14"/>
  <c r="AL111" i="14" s="1"/>
  <c r="AA87" i="14"/>
  <c r="AO87" i="14" s="1"/>
  <c r="AA212" i="14"/>
  <c r="AK212" i="14" s="1"/>
  <c r="AO209" i="14"/>
  <c r="AK32" i="14"/>
  <c r="AK39" i="14"/>
  <c r="AA177" i="14"/>
  <c r="AK177" i="14" s="1"/>
  <c r="AA114" i="14"/>
  <c r="AO114" i="14" s="1"/>
  <c r="AA399" i="14"/>
  <c r="AK399" i="14" s="1"/>
  <c r="AA788" i="14"/>
  <c r="AJ788" i="14" s="1"/>
  <c r="AL804" i="14"/>
  <c r="AJ804" i="14"/>
  <c r="AI804" i="14"/>
  <c r="AA11" i="14"/>
  <c r="AI11" i="14" s="1"/>
  <c r="AA12" i="14"/>
  <c r="AI12" i="14" s="1"/>
  <c r="AA148" i="14"/>
  <c r="AN148" i="14" s="1"/>
  <c r="AA200" i="14"/>
  <c r="AO200" i="14" s="1"/>
  <c r="AA304" i="14"/>
  <c r="AK304" i="14" s="1"/>
  <c r="AA480" i="14"/>
  <c r="AL480" i="14" s="1"/>
  <c r="AN632" i="14"/>
  <c r="AO632" i="14"/>
  <c r="AM632" i="14"/>
  <c r="AK632" i="14"/>
  <c r="AJ632" i="14"/>
  <c r="AI4" i="14"/>
  <c r="AA5" i="14"/>
  <c r="AK5" i="14" s="1"/>
  <c r="AK13" i="14"/>
  <c r="AK18" i="14"/>
  <c r="AA23" i="14"/>
  <c r="AM23" i="14" s="1"/>
  <c r="AA24" i="14"/>
  <c r="AL24" i="14" s="1"/>
  <c r="AA42" i="14"/>
  <c r="AJ42" i="14" s="1"/>
  <c r="AM154" i="14"/>
  <c r="AO154" i="14"/>
  <c r="AN154" i="14"/>
  <c r="AJ154" i="14"/>
  <c r="AI154" i="14"/>
  <c r="AA167" i="14"/>
  <c r="AM167" i="14" s="1"/>
  <c r="AA282" i="14"/>
  <c r="AO282" i="14" s="1"/>
  <c r="AN288" i="14"/>
  <c r="AM288" i="14"/>
  <c r="AJ288" i="14"/>
  <c r="AA54" i="14"/>
  <c r="AK54" i="14" s="1"/>
  <c r="AA83" i="14"/>
  <c r="AJ83" i="14" s="1"/>
  <c r="AA107" i="14"/>
  <c r="AM107" i="14" s="1"/>
  <c r="AA120" i="14"/>
  <c r="AN120" i="14" s="1"/>
  <c r="AA505" i="14"/>
  <c r="AM925" i="14"/>
  <c r="AK925" i="14"/>
  <c r="AA941" i="14"/>
  <c r="AK941" i="14" s="1"/>
  <c r="AI6" i="14"/>
  <c r="AA73" i="14"/>
  <c r="AK73" i="14" s="1"/>
  <c r="AA173" i="14"/>
  <c r="AA517" i="14"/>
  <c r="AK517" i="14" s="1"/>
  <c r="AN590" i="14"/>
  <c r="AN871" i="14"/>
  <c r="AM871" i="14"/>
  <c r="AJ871" i="14"/>
  <c r="AK6" i="14"/>
  <c r="AJ53" i="14"/>
  <c r="AM53" i="14"/>
  <c r="AL53" i="14"/>
  <c r="AM95" i="14"/>
  <c r="AO95" i="14"/>
  <c r="AI95" i="14"/>
  <c r="AO220" i="14"/>
  <c r="AM220" i="14"/>
  <c r="AL220" i="14"/>
  <c r="AK220" i="14"/>
  <c r="AN349" i="14"/>
  <c r="AL398" i="14"/>
  <c r="AL6" i="14"/>
  <c r="AA8" i="14"/>
  <c r="AA28" i="14"/>
  <c r="AO28" i="14" s="1"/>
  <c r="AN34" i="14"/>
  <c r="AI41" i="14"/>
  <c r="AA127" i="14"/>
  <c r="AJ127" i="14" s="1"/>
  <c r="AA244" i="14"/>
  <c r="AL244" i="14" s="1"/>
  <c r="AA303" i="14"/>
  <c r="AO303" i="14" s="1"/>
  <c r="AM6" i="14"/>
  <c r="AI7" i="14"/>
  <c r="AI10" i="14"/>
  <c r="AI22" i="14"/>
  <c r="AK41" i="14"/>
  <c r="AI49" i="14"/>
  <c r="AO166" i="14"/>
  <c r="AA273" i="14"/>
  <c r="AK273" i="14" s="1"/>
  <c r="AA405" i="14"/>
  <c r="AN405" i="14" s="1"/>
  <c r="AN6" i="14"/>
  <c r="AJ7" i="14"/>
  <c r="AK22" i="14"/>
  <c r="AN41" i="14"/>
  <c r="AL49" i="14"/>
  <c r="AI53" i="14"/>
  <c r="AO72" i="14"/>
  <c r="AM72" i="14"/>
  <c r="AL72" i="14"/>
  <c r="AK72" i="14"/>
  <c r="AA473" i="14"/>
  <c r="AM473" i="14" s="1"/>
  <c r="AA570" i="14"/>
  <c r="AN570" i="14" s="1"/>
  <c r="AO6" i="14"/>
  <c r="AK7" i="14"/>
  <c r="AM49" i="14"/>
  <c r="AK53" i="14"/>
  <c r="AA66" i="14"/>
  <c r="AO66" i="14" s="1"/>
  <c r="AO112" i="14"/>
  <c r="AL112" i="14"/>
  <c r="AJ112" i="14"/>
  <c r="AO191" i="14"/>
  <c r="AM191" i="14"/>
  <c r="AI191" i="14"/>
  <c r="AN205" i="14"/>
  <c r="AA332" i="14"/>
  <c r="AM332" i="14" s="1"/>
  <c r="AN519" i="14"/>
  <c r="AJ519" i="14"/>
  <c r="AA718" i="14"/>
  <c r="AL7" i="14"/>
  <c r="AN49" i="14"/>
  <c r="AN53" i="14"/>
  <c r="AN115" i="14"/>
  <c r="AO115" i="14"/>
  <c r="AI115" i="14"/>
  <c r="AO703" i="14"/>
  <c r="AI703" i="14"/>
  <c r="AN7" i="14"/>
  <c r="AO49" i="14"/>
  <c r="AA126" i="14"/>
  <c r="AL126" i="14" s="1"/>
  <c r="AO204" i="14"/>
  <c r="AN204" i="14"/>
  <c r="AM204" i="14"/>
  <c r="AL204" i="14"/>
  <c r="AK204" i="14"/>
  <c r="AJ204" i="14"/>
  <c r="AA319" i="14"/>
  <c r="AI319" i="14" s="1"/>
  <c r="AN347" i="14"/>
  <c r="AO347" i="14"/>
  <c r="AK347" i="14"/>
  <c r="AJ347" i="14"/>
  <c r="AO7" i="14"/>
  <c r="AA133" i="14"/>
  <c r="AM133" i="14" s="1"/>
  <c r="AA469" i="14"/>
  <c r="AM469" i="14" s="1"/>
  <c r="AN101" i="14"/>
  <c r="AN314" i="14"/>
  <c r="AK373" i="14"/>
  <c r="AA694" i="14"/>
  <c r="AI694" i="14" s="1"/>
  <c r="AA752" i="14"/>
  <c r="AJ752" i="14" s="1"/>
  <c r="AN819" i="14"/>
  <c r="AK819" i="14"/>
  <c r="AM986" i="14"/>
  <c r="AA1000" i="14"/>
  <c r="AM1000" i="14" s="1"/>
  <c r="AN624" i="14"/>
  <c r="AK624" i="14"/>
  <c r="AO758" i="14"/>
  <c r="AN758" i="14"/>
  <c r="AK758" i="14"/>
  <c r="AI758" i="14"/>
  <c r="AA768" i="14"/>
  <c r="AM768" i="14" s="1"/>
  <c r="AA905" i="14"/>
  <c r="AJ905" i="14" s="1"/>
  <c r="AA915" i="14"/>
  <c r="AM915" i="14" s="1"/>
  <c r="AM931" i="14"/>
  <c r="AL931" i="14"/>
  <c r="AA976" i="14"/>
  <c r="AN976" i="14" s="1"/>
  <c r="AO134" i="14"/>
  <c r="AA138" i="14"/>
  <c r="AA139" i="14"/>
  <c r="AM139" i="14" s="1"/>
  <c r="AA192" i="14"/>
  <c r="AN192" i="14" s="1"/>
  <c r="AA287" i="14"/>
  <c r="AN287" i="14" s="1"/>
  <c r="AA363" i="14"/>
  <c r="AI363" i="14" s="1"/>
  <c r="AA391" i="14"/>
  <c r="AM391" i="14" s="1"/>
  <c r="AA423" i="14"/>
  <c r="AI423" i="14" s="1"/>
  <c r="AA491" i="14"/>
  <c r="AK491" i="14" s="1"/>
  <c r="AA495" i="14"/>
  <c r="AK495" i="14" s="1"/>
  <c r="AA613" i="14"/>
  <c r="AL613" i="14" s="1"/>
  <c r="AA627" i="14"/>
  <c r="AN627" i="14" s="1"/>
  <c r="AA678" i="14"/>
  <c r="AO678" i="14" s="1"/>
  <c r="AO784" i="14"/>
  <c r="AM784" i="14"/>
  <c r="AA813" i="14"/>
  <c r="AJ813" i="14" s="1"/>
  <c r="AA828" i="14"/>
  <c r="AL828" i="14" s="1"/>
  <c r="AN834" i="14"/>
  <c r="AO834" i="14"/>
  <c r="AM834" i="14"/>
  <c r="AK834" i="14"/>
  <c r="AJ834" i="14"/>
  <c r="AO850" i="14"/>
  <c r="AL850" i="14"/>
  <c r="AA67" i="14"/>
  <c r="AM67" i="14" s="1"/>
  <c r="AA76" i="14"/>
  <c r="AI76" i="14" s="1"/>
  <c r="AA78" i="14"/>
  <c r="AI78" i="14" s="1"/>
  <c r="AA158" i="14"/>
  <c r="AK158" i="14" s="1"/>
  <c r="AA159" i="14"/>
  <c r="AI159" i="14" s="1"/>
  <c r="AA193" i="14"/>
  <c r="AM193" i="14" s="1"/>
  <c r="AA218" i="14"/>
  <c r="AM218" i="14" s="1"/>
  <c r="AA256" i="14"/>
  <c r="AL256" i="14" s="1"/>
  <c r="AA286" i="14"/>
  <c r="AI286" i="14" s="1"/>
  <c r="AA297" i="14"/>
  <c r="AA335" i="14"/>
  <c r="AI335" i="14" s="1"/>
  <c r="AA341" i="14"/>
  <c r="AM341" i="14" s="1"/>
  <c r="AA357" i="14"/>
  <c r="AM357" i="14" s="1"/>
  <c r="AA378" i="14"/>
  <c r="AK378" i="14" s="1"/>
  <c r="AA384" i="14"/>
  <c r="AJ384" i="14" s="1"/>
  <c r="AA494" i="14"/>
  <c r="AI494" i="14" s="1"/>
  <c r="AO620" i="14"/>
  <c r="AJ620" i="14"/>
  <c r="AA652" i="14"/>
  <c r="AI819" i="14"/>
  <c r="AL837" i="14"/>
  <c r="AM837" i="14"/>
  <c r="AK837" i="14"/>
  <c r="AJ837" i="14"/>
  <c r="AI837" i="14"/>
  <c r="AA873" i="14"/>
  <c r="AJ873" i="14" s="1"/>
  <c r="AO908" i="14"/>
  <c r="AL908" i="14"/>
  <c r="AI908" i="14"/>
  <c r="AI77" i="14"/>
  <c r="AJ223" i="14"/>
  <c r="AO346" i="14"/>
  <c r="AI385" i="14"/>
  <c r="AI445" i="14"/>
  <c r="AI453" i="14"/>
  <c r="AI479" i="14"/>
  <c r="AK496" i="14"/>
  <c r="AA699" i="14"/>
  <c r="AM699" i="14" s="1"/>
  <c r="AA803" i="14"/>
  <c r="AL843" i="14"/>
  <c r="AO843" i="14"/>
  <c r="AJ843" i="14"/>
  <c r="AA974" i="14"/>
  <c r="AL974" i="14" s="1"/>
  <c r="AA1011" i="14"/>
  <c r="AN1011" i="14" s="1"/>
  <c r="AK77" i="14"/>
  <c r="AA179" i="14"/>
  <c r="AO179" i="14" s="1"/>
  <c r="AK223" i="14"/>
  <c r="AA295" i="14"/>
  <c r="AL295" i="14" s="1"/>
  <c r="AI296" i="14"/>
  <c r="AA345" i="14"/>
  <c r="AO345" i="14" s="1"/>
  <c r="AK385" i="14"/>
  <c r="AL445" i="14"/>
  <c r="AI449" i="14"/>
  <c r="AJ453" i="14"/>
  <c r="AJ479" i="14"/>
  <c r="AA486" i="14"/>
  <c r="AN486" i="14" s="1"/>
  <c r="AM496" i="14"/>
  <c r="AA503" i="14"/>
  <c r="AL503" i="14" s="1"/>
  <c r="AA690" i="14"/>
  <c r="AI690" i="14" s="1"/>
  <c r="AJ850" i="14"/>
  <c r="AM861" i="14"/>
  <c r="AN861" i="14"/>
  <c r="AI861" i="14"/>
  <c r="AA996" i="14"/>
  <c r="AK996" i="14" s="1"/>
  <c r="AL385" i="14"/>
  <c r="AN445" i="14"/>
  <c r="AN453" i="14"/>
  <c r="AN496" i="14"/>
  <c r="AN504" i="14"/>
  <c r="AO598" i="14"/>
  <c r="AK598" i="14"/>
  <c r="AM908" i="14"/>
  <c r="AA914" i="14"/>
  <c r="AM914" i="14" s="1"/>
  <c r="AM77" i="14"/>
  <c r="AI105" i="14"/>
  <c r="AA150" i="14"/>
  <c r="AL150" i="14" s="1"/>
  <c r="AA151" i="14"/>
  <c r="AI151" i="14" s="1"/>
  <c r="AA190" i="14"/>
  <c r="AA252" i="14"/>
  <c r="AL252" i="14" s="1"/>
  <c r="AA280" i="14"/>
  <c r="AO280" i="14" s="1"/>
  <c r="AA290" i="14"/>
  <c r="AO290" i="14" s="1"/>
  <c r="AK296" i="14"/>
  <c r="AA301" i="14"/>
  <c r="AL301" i="14" s="1"/>
  <c r="AA307" i="14"/>
  <c r="AN307" i="14" s="1"/>
  <c r="AJ308" i="14"/>
  <c r="AO312" i="14"/>
  <c r="AA329" i="14"/>
  <c r="AL329" i="14" s="1"/>
  <c r="AA339" i="14"/>
  <c r="AI339" i="14" s="1"/>
  <c r="AL377" i="14"/>
  <c r="AN385" i="14"/>
  <c r="AA408" i="14"/>
  <c r="AK408" i="14" s="1"/>
  <c r="AA416" i="14"/>
  <c r="AL416" i="14" s="1"/>
  <c r="AA421" i="14"/>
  <c r="AI421" i="14" s="1"/>
  <c r="AL449" i="14"/>
  <c r="AO453" i="14"/>
  <c r="AI492" i="14"/>
  <c r="AA507" i="14"/>
  <c r="AN507" i="14" s="1"/>
  <c r="AK508" i="14"/>
  <c r="AA674" i="14"/>
  <c r="AA726" i="14"/>
  <c r="AL726" i="14" s="1"/>
  <c r="AA760" i="14"/>
  <c r="AO760" i="14" s="1"/>
  <c r="AA812" i="14"/>
  <c r="AA849" i="14"/>
  <c r="AI849" i="14" s="1"/>
  <c r="AN77" i="14"/>
  <c r="AK93" i="14"/>
  <c r="AK105" i="14"/>
  <c r="AA215" i="14"/>
  <c r="AO215" i="14" s="1"/>
  <c r="AA216" i="14"/>
  <c r="AL216" i="14" s="1"/>
  <c r="AA222" i="14"/>
  <c r="AO222" i="14" s="1"/>
  <c r="AA226" i="14"/>
  <c r="AM226" i="14" s="1"/>
  <c r="AL296" i="14"/>
  <c r="AA325" i="14"/>
  <c r="AO325" i="14" s="1"/>
  <c r="AA355" i="14"/>
  <c r="AI355" i="14" s="1"/>
  <c r="AO371" i="14"/>
  <c r="AA420" i="14"/>
  <c r="AO420" i="14" s="1"/>
  <c r="AO490" i="14"/>
  <c r="AK492" i="14"/>
  <c r="AO508" i="14"/>
  <c r="AO527" i="14"/>
  <c r="AN527" i="14"/>
  <c r="AM527" i="14"/>
  <c r="AJ527" i="14"/>
  <c r="AA565" i="14"/>
  <c r="AI565" i="14" s="1"/>
  <c r="AK591" i="14"/>
  <c r="AN591" i="14"/>
  <c r="AM686" i="14"/>
  <c r="AL686" i="14"/>
  <c r="AA827" i="14"/>
  <c r="AM827" i="14" s="1"/>
  <c r="AO77" i="14"/>
  <c r="AL93" i="14"/>
  <c r="AN105" i="14"/>
  <c r="AA123" i="14"/>
  <c r="AL123" i="14" s="1"/>
  <c r="AA162" i="14"/>
  <c r="AL162" i="14" s="1"/>
  <c r="AA163" i="14"/>
  <c r="AI163" i="14" s="1"/>
  <c r="AA196" i="14"/>
  <c r="AJ196" i="14" s="1"/>
  <c r="AA214" i="14"/>
  <c r="AN214" i="14" s="1"/>
  <c r="AA271" i="14"/>
  <c r="AJ271" i="14" s="1"/>
  <c r="AM285" i="14"/>
  <c r="AN322" i="14"/>
  <c r="AL350" i="14"/>
  <c r="AO377" i="14"/>
  <c r="AA388" i="14"/>
  <c r="AI388" i="14" s="1"/>
  <c r="AI389" i="14"/>
  <c r="AJ457" i="14"/>
  <c r="AI463" i="14"/>
  <c r="AL492" i="14"/>
  <c r="AN633" i="14"/>
  <c r="AO633" i="14"/>
  <c r="AJ633" i="14"/>
  <c r="AA654" i="14"/>
  <c r="AO654" i="14" s="1"/>
  <c r="AL808" i="14"/>
  <c r="AM808" i="14"/>
  <c r="AJ808" i="14"/>
  <c r="AI808" i="14"/>
  <c r="AO872" i="14"/>
  <c r="AM872" i="14"/>
  <c r="AO892" i="14"/>
  <c r="AN892" i="14"/>
  <c r="AM892" i="14"/>
  <c r="AL892" i="14"/>
  <c r="AI892" i="14"/>
  <c r="AA1004" i="14"/>
  <c r="AI1004" i="14" s="1"/>
  <c r="AA64" i="14"/>
  <c r="AK64" i="14" s="1"/>
  <c r="AN89" i="14"/>
  <c r="AK109" i="14"/>
  <c r="AA178" i="14"/>
  <c r="AL178" i="14" s="1"/>
  <c r="AA197" i="14"/>
  <c r="AJ197" i="14" s="1"/>
  <c r="AJ294" i="14"/>
  <c r="AO322" i="14"/>
  <c r="AJ443" i="14"/>
  <c r="AA456" i="14"/>
  <c r="AL456" i="14" s="1"/>
  <c r="AN457" i="14"/>
  <c r="AA462" i="14"/>
  <c r="AM462" i="14" s="1"/>
  <c r="AJ463" i="14"/>
  <c r="AJ467" i="14"/>
  <c r="AM492" i="14"/>
  <c r="AA695" i="14"/>
  <c r="AM695" i="14" s="1"/>
  <c r="AO750" i="14"/>
  <c r="AN750" i="14"/>
  <c r="AM57" i="14"/>
  <c r="AK65" i="14"/>
  <c r="AK69" i="14"/>
  <c r="AM85" i="14"/>
  <c r="AN93" i="14"/>
  <c r="AM109" i="14"/>
  <c r="AK117" i="14"/>
  <c r="AA122" i="14"/>
  <c r="AJ122" i="14" s="1"/>
  <c r="AA289" i="14"/>
  <c r="AN289" i="14" s="1"/>
  <c r="AO294" i="14"/>
  <c r="AI306" i="14"/>
  <c r="AA315" i="14"/>
  <c r="AO315" i="14" s="1"/>
  <c r="AA333" i="14"/>
  <c r="AN333" i="14" s="1"/>
  <c r="AA343" i="14"/>
  <c r="AK463" i="14"/>
  <c r="AN492" i="14"/>
  <c r="AA647" i="14"/>
  <c r="AI647" i="14" s="1"/>
  <c r="AA753" i="14"/>
  <c r="AN753" i="14" s="1"/>
  <c r="AO916" i="14"/>
  <c r="AM916" i="14"/>
  <c r="AL916" i="14"/>
  <c r="AO942" i="14"/>
  <c r="AN942" i="14"/>
  <c r="AK942" i="14"/>
  <c r="AJ942" i="14"/>
  <c r="AA60" i="14"/>
  <c r="AI60" i="14" s="1"/>
  <c r="AL65" i="14"/>
  <c r="AM69" i="14"/>
  <c r="AK81" i="14"/>
  <c r="AO85" i="14"/>
  <c r="AO93" i="14"/>
  <c r="AL306" i="14"/>
  <c r="AL463" i="14"/>
  <c r="AO492" i="14"/>
  <c r="AL618" i="14"/>
  <c r="AJ618" i="14"/>
  <c r="AA722" i="14"/>
  <c r="AL722" i="14" s="1"/>
  <c r="AL868" i="14"/>
  <c r="AK868" i="14"/>
  <c r="AI868" i="14"/>
  <c r="AA992" i="14"/>
  <c r="AL992" i="14" s="1"/>
  <c r="AN65" i="14"/>
  <c r="AO69" i="14"/>
  <c r="AL81" i="14"/>
  <c r="AI101" i="14"/>
  <c r="AA221" i="14"/>
  <c r="AK221" i="14" s="1"/>
  <c r="AL300" i="14"/>
  <c r="AO306" i="14"/>
  <c r="AA359" i="14"/>
  <c r="AI359" i="14" s="1"/>
  <c r="AA369" i="14"/>
  <c r="AL369" i="14" s="1"/>
  <c r="AL381" i="14"/>
  <c r="AL394" i="14"/>
  <c r="AA484" i="14"/>
  <c r="AA488" i="14"/>
  <c r="AN488" i="14" s="1"/>
  <c r="AA600" i="14"/>
  <c r="AK600" i="14" s="1"/>
  <c r="AL835" i="14"/>
  <c r="AO835" i="14"/>
  <c r="AN835" i="14"/>
  <c r="AM835" i="14"/>
  <c r="AK835" i="14"/>
  <c r="AJ835" i="14"/>
  <c r="AI835" i="14"/>
  <c r="AJ955" i="14"/>
  <c r="AA969" i="14"/>
  <c r="AK969" i="14" s="1"/>
  <c r="AA977" i="14"/>
  <c r="AL977" i="14" s="1"/>
  <c r="AJ614" i="14"/>
  <c r="AN615" i="14"/>
  <c r="AI764" i="14"/>
  <c r="AA530" i="14"/>
  <c r="AN530" i="14" s="1"/>
  <c r="AA550" i="14"/>
  <c r="AN550" i="14" s="1"/>
  <c r="AA559" i="14"/>
  <c r="AK635" i="14"/>
  <c r="AA669" i="14"/>
  <c r="AN669" i="14" s="1"/>
  <c r="AI685" i="14"/>
  <c r="AA751" i="14"/>
  <c r="AJ751" i="14" s="1"/>
  <c r="AM764" i="14"/>
  <c r="AA769" i="14"/>
  <c r="AL769" i="14" s="1"/>
  <c r="AA792" i="14"/>
  <c r="AJ792" i="14" s="1"/>
  <c r="AA884" i="14"/>
  <c r="AK884" i="14" s="1"/>
  <c r="AA888" i="14"/>
  <c r="AO888" i="14" s="1"/>
  <c r="AA904" i="14"/>
  <c r="AA924" i="14"/>
  <c r="AL924" i="14" s="1"/>
  <c r="AA995" i="14"/>
  <c r="AI995" i="14" s="1"/>
  <c r="AA1014" i="14"/>
  <c r="AL1014" i="14" s="1"/>
  <c r="AA1037" i="14"/>
  <c r="AL1037" i="14" s="1"/>
  <c r="AA1053" i="14"/>
  <c r="AM1053" i="14" s="1"/>
  <c r="AN635" i="14"/>
  <c r="AA641" i="14"/>
  <c r="AK641" i="14" s="1"/>
  <c r="AJ709" i="14"/>
  <c r="AA746" i="14"/>
  <c r="AJ746" i="14" s="1"/>
  <c r="AA787" i="14"/>
  <c r="AK787" i="14" s="1"/>
  <c r="AA800" i="14"/>
  <c r="AN800" i="14" s="1"/>
  <c r="AA801" i="14"/>
  <c r="AA802" i="14"/>
  <c r="AN802" i="14" s="1"/>
  <c r="AA831" i="14"/>
  <c r="AK831" i="14" s="1"/>
  <c r="AA832" i="14"/>
  <c r="AI832" i="14" s="1"/>
  <c r="AA833" i="14"/>
  <c r="AM833" i="14" s="1"/>
  <c r="AA839" i="14"/>
  <c r="AJ839" i="14" s="1"/>
  <c r="AA869" i="14"/>
  <c r="AN869" i="14" s="1"/>
  <c r="AA903" i="14"/>
  <c r="AO903" i="14" s="1"/>
  <c r="AA930" i="14"/>
  <c r="AO930" i="14" s="1"/>
  <c r="AJ935" i="14"/>
  <c r="AI981" i="14"/>
  <c r="AA1003" i="14"/>
  <c r="AM1003" i="14" s="1"/>
  <c r="AA533" i="14"/>
  <c r="AK533" i="14" s="1"/>
  <c r="AA569" i="14"/>
  <c r="AI569" i="14" s="1"/>
  <c r="AA584" i="14"/>
  <c r="AM584" i="14" s="1"/>
  <c r="AN595" i="14"/>
  <c r="AI599" i="14"/>
  <c r="AA604" i="14"/>
  <c r="AM604" i="14" s="1"/>
  <c r="AI689" i="14"/>
  <c r="AK709" i="14"/>
  <c r="AA716" i="14"/>
  <c r="AN716" i="14" s="1"/>
  <c r="AI717" i="14"/>
  <c r="AA913" i="14"/>
  <c r="AK913" i="14" s="1"/>
  <c r="AN935" i="14"/>
  <c r="AJ950" i="14"/>
  <c r="AA980" i="14"/>
  <c r="AO980" i="14" s="1"/>
  <c r="AA999" i="14"/>
  <c r="AK999" i="14" s="1"/>
  <c r="AA579" i="14"/>
  <c r="AM579" i="14" s="1"/>
  <c r="AK599" i="14"/>
  <c r="AA609" i="14"/>
  <c r="AI609" i="14" s="1"/>
  <c r="AA664" i="14"/>
  <c r="AM664" i="14" s="1"/>
  <c r="AA672" i="14"/>
  <c r="AL672" i="14" s="1"/>
  <c r="AJ689" i="14"/>
  <c r="AJ713" i="14"/>
  <c r="AL717" i="14"/>
  <c r="AI740" i="14"/>
  <c r="AA745" i="14"/>
  <c r="AM745" i="14" s="1"/>
  <c r="AA767" i="14"/>
  <c r="AI767" i="14" s="1"/>
  <c r="AA838" i="14"/>
  <c r="AO838" i="14" s="1"/>
  <c r="AA893" i="14"/>
  <c r="AI893" i="14" s="1"/>
  <c r="AA912" i="14"/>
  <c r="AJ912" i="14" s="1"/>
  <c r="AA934" i="14"/>
  <c r="AK934" i="14" s="1"/>
  <c r="AK950" i="14"/>
  <c r="AN991" i="14"/>
  <c r="AL689" i="14"/>
  <c r="AK740" i="14"/>
  <c r="AA1049" i="14"/>
  <c r="AK1049" i="14" s="1"/>
  <c r="AA549" i="14"/>
  <c r="AJ549" i="14" s="1"/>
  <c r="AA558" i="14"/>
  <c r="AO558" i="14" s="1"/>
  <c r="AA588" i="14"/>
  <c r="AK588" i="14" s="1"/>
  <c r="AA608" i="14"/>
  <c r="AN608" i="14" s="1"/>
  <c r="AJ610" i="14"/>
  <c r="AA617" i="14"/>
  <c r="AL617" i="14" s="1"/>
  <c r="AA625" i="14"/>
  <c r="AO625" i="14" s="1"/>
  <c r="AA640" i="14"/>
  <c r="AM640" i="14" s="1"/>
  <c r="AA692" i="14"/>
  <c r="AJ692" i="14" s="1"/>
  <c r="AM740" i="14"/>
  <c r="AA816" i="14"/>
  <c r="AO816" i="14" s="1"/>
  <c r="AA836" i="14"/>
  <c r="AM836" i="14" s="1"/>
  <c r="AA847" i="14"/>
  <c r="AO847" i="14" s="1"/>
  <c r="AA876" i="14"/>
  <c r="AK876" i="14" s="1"/>
  <c r="AA883" i="14"/>
  <c r="AI883" i="14" s="1"/>
  <c r="AA896" i="14"/>
  <c r="AK896" i="14" s="1"/>
  <c r="AA901" i="14"/>
  <c r="AM901" i="14" s="1"/>
  <c r="AA902" i="14"/>
  <c r="AO902" i="14" s="1"/>
  <c r="AA918" i="14"/>
  <c r="AL918" i="14" s="1"/>
  <c r="AA919" i="14"/>
  <c r="AO919" i="14" s="1"/>
  <c r="AJ923" i="14"/>
  <c r="AI929" i="14"/>
  <c r="AA938" i="14"/>
  <c r="AL938" i="14" s="1"/>
  <c r="AA945" i="14"/>
  <c r="AJ945" i="14" s="1"/>
  <c r="AK949" i="14"/>
  <c r="AN950" i="14"/>
  <c r="AA959" i="14"/>
  <c r="AO959" i="14" s="1"/>
  <c r="AA963" i="14"/>
  <c r="AK963" i="14" s="1"/>
  <c r="AA964" i="14"/>
  <c r="AI964" i="14" s="1"/>
  <c r="AA967" i="14"/>
  <c r="AI967" i="14" s="1"/>
  <c r="AA984" i="14"/>
  <c r="AN984" i="14" s="1"/>
  <c r="AA1033" i="14"/>
  <c r="AN1033" i="14" s="1"/>
  <c r="AA539" i="14"/>
  <c r="AI539" i="14" s="1"/>
  <c r="AA567" i="14"/>
  <c r="AI567" i="14" s="1"/>
  <c r="AA645" i="14"/>
  <c r="AL645" i="14" s="1"/>
  <c r="AA649" i="14"/>
  <c r="AN649" i="14" s="1"/>
  <c r="AA657" i="14"/>
  <c r="AN657" i="14" s="1"/>
  <c r="AA706" i="14"/>
  <c r="AK706" i="14" s="1"/>
  <c r="AO740" i="14"/>
  <c r="AA757" i="14"/>
  <c r="AN757" i="14" s="1"/>
  <c r="AA772" i="14"/>
  <c r="AM772" i="14" s="1"/>
  <c r="AA815" i="14"/>
  <c r="AK815" i="14" s="1"/>
  <c r="AA909" i="14"/>
  <c r="AI909" i="14" s="1"/>
  <c r="AL923" i="14"/>
  <c r="AL929" i="14"/>
  <c r="AO950" i="14"/>
  <c r="AA1002" i="14"/>
  <c r="AL1002" i="14" s="1"/>
  <c r="AJ575" i="14"/>
  <c r="AA582" i="14"/>
  <c r="AI582" i="14" s="1"/>
  <c r="AK631" i="14"/>
  <c r="AA656" i="14"/>
  <c r="AI656" i="14" s="1"/>
  <c r="AA667" i="14"/>
  <c r="AM667" i="14" s="1"/>
  <c r="AA676" i="14"/>
  <c r="AO676" i="14" s="1"/>
  <c r="AA743" i="14"/>
  <c r="AN743" i="14" s="1"/>
  <c r="AA773" i="14"/>
  <c r="AA859" i="14"/>
  <c r="AI859" i="14" s="1"/>
  <c r="AA860" i="14"/>
  <c r="AI910" i="14"/>
  <c r="AJ927" i="14"/>
  <c r="AN929" i="14"/>
  <c r="AA972" i="14"/>
  <c r="AL972" i="14" s="1"/>
  <c r="AO575" i="14"/>
  <c r="AA578" i="14"/>
  <c r="AN578" i="14" s="1"/>
  <c r="AA606" i="14"/>
  <c r="AK606" i="14" s="1"/>
  <c r="AN631" i="14"/>
  <c r="AA644" i="14"/>
  <c r="AK644" i="14" s="1"/>
  <c r="AA662" i="14"/>
  <c r="AJ662" i="14" s="1"/>
  <c r="AJ683" i="14"/>
  <c r="AI697" i="14"/>
  <c r="AI707" i="14"/>
  <c r="AA735" i="14"/>
  <c r="AK735" i="14" s="1"/>
  <c r="AI756" i="14"/>
  <c r="AA795" i="14"/>
  <c r="AN795" i="14" s="1"/>
  <c r="AA900" i="14"/>
  <c r="AO900" i="14" s="1"/>
  <c r="AK910" i="14"/>
  <c r="AK927" i="14"/>
  <c r="AJ939" i="14"/>
  <c r="AA1045" i="14"/>
  <c r="AJ1045" i="14" s="1"/>
  <c r="AA547" i="14"/>
  <c r="AI547" i="14" s="1"/>
  <c r="AA573" i="14"/>
  <c r="AI573" i="14" s="1"/>
  <c r="AO593" i="14"/>
  <c r="AA602" i="14"/>
  <c r="AO602" i="14" s="1"/>
  <c r="AL607" i="14"/>
  <c r="AN683" i="14"/>
  <c r="AJ697" i="14"/>
  <c r="AJ705" i="14"/>
  <c r="AJ707" i="14"/>
  <c r="AA754" i="14"/>
  <c r="AM754" i="14" s="1"/>
  <c r="AA755" i="14"/>
  <c r="AO755" i="14" s="1"/>
  <c r="AK756" i="14"/>
  <c r="AA776" i="14"/>
  <c r="AJ776" i="14" s="1"/>
  <c r="AA820" i="14"/>
  <c r="AN820" i="14" s="1"/>
  <c r="AA851" i="14"/>
  <c r="AI851" i="14" s="1"/>
  <c r="AA852" i="14"/>
  <c r="AL852" i="14" s="1"/>
  <c r="AA853" i="14"/>
  <c r="AJ853" i="14" s="1"/>
  <c r="AN927" i="14"/>
  <c r="AK933" i="14"/>
  <c r="AI937" i="14"/>
  <c r="AN939" i="14"/>
  <c r="AA944" i="14"/>
  <c r="AI944" i="14" s="1"/>
  <c r="AA522" i="14"/>
  <c r="AN522" i="14" s="1"/>
  <c r="AJ592" i="14"/>
  <c r="AM607" i="14"/>
  <c r="AI639" i="14"/>
  <c r="AA704" i="14"/>
  <c r="AN704" i="14" s="1"/>
  <c r="AK705" i="14"/>
  <c r="AN707" i="14"/>
  <c r="AA727" i="14"/>
  <c r="AL727" i="14" s="1"/>
  <c r="AM756" i="14"/>
  <c r="AA809" i="14"/>
  <c r="AI809" i="14" s="1"/>
  <c r="AA895" i="14"/>
  <c r="AI895" i="14" s="1"/>
  <c r="AO910" i="14"/>
  <c r="AO927" i="14"/>
  <c r="AL937" i="14"/>
  <c r="AA989" i="14"/>
  <c r="AI989" i="14" s="1"/>
  <c r="AA561" i="14"/>
  <c r="AJ561" i="14" s="1"/>
  <c r="AA572" i="14"/>
  <c r="AM572" i="14" s="1"/>
  <c r="AL592" i="14"/>
  <c r="AN639" i="14"/>
  <c r="AA886" i="14"/>
  <c r="AN886" i="14" s="1"/>
  <c r="AK3" i="14"/>
  <c r="AR3" i="14" s="1"/>
  <c r="AO3" i="14"/>
  <c r="AV3" i="14" s="1"/>
  <c r="AN3" i="14"/>
  <c r="AU3" i="14" s="1"/>
  <c r="AM3" i="14"/>
  <c r="AT3" i="14" s="1"/>
  <c r="AT4" i="14" s="1"/>
  <c r="AL3" i="14"/>
  <c r="AS3" i="14" s="1"/>
  <c r="AJ3" i="14"/>
  <c r="AQ3" i="14" s="1"/>
  <c r="AP3" i="14"/>
  <c r="AI16" i="14"/>
  <c r="AM16" i="14"/>
  <c r="AO16" i="14"/>
  <c r="AN16" i="14"/>
  <c r="AL16" i="14"/>
  <c r="AK16" i="14"/>
  <c r="AJ16" i="14"/>
  <c r="AJ27" i="14"/>
  <c r="AM13" i="14"/>
  <c r="AO14" i="14"/>
  <c r="AN17" i="14"/>
  <c r="AL17" i="14"/>
  <c r="AI17" i="14"/>
  <c r="AN27" i="14"/>
  <c r="AA61" i="14"/>
  <c r="AN128" i="14"/>
  <c r="AL128" i="14"/>
  <c r="AK128" i="14"/>
  <c r="AJ128" i="14"/>
  <c r="AI128" i="14"/>
  <c r="AO128" i="14"/>
  <c r="AM128" i="14"/>
  <c r="AN29" i="14"/>
  <c r="AL29" i="14"/>
  <c r="AK29" i="14"/>
  <c r="AJ29" i="14"/>
  <c r="AI29" i="14"/>
  <c r="AN92" i="14"/>
  <c r="AI92" i="14"/>
  <c r="AO92" i="14"/>
  <c r="AM92" i="14"/>
  <c r="AL92" i="14"/>
  <c r="AK92" i="14"/>
  <c r="AJ92" i="14"/>
  <c r="AJ4" i="14"/>
  <c r="AM18" i="14"/>
  <c r="AM22" i="14"/>
  <c r="AN48" i="14"/>
  <c r="AI48" i="14"/>
  <c r="AO48" i="14"/>
  <c r="AM48" i="14"/>
  <c r="AL48" i="14"/>
  <c r="AK48" i="14"/>
  <c r="AJ48" i="14"/>
  <c r="AK4" i="14"/>
  <c r="AN9" i="14"/>
  <c r="AL9" i="14"/>
  <c r="AI9" i="14"/>
  <c r="AJ17" i="14"/>
  <c r="AA47" i="14"/>
  <c r="AM71" i="14"/>
  <c r="AO71" i="14"/>
  <c r="AN71" i="14"/>
  <c r="AL71" i="14"/>
  <c r="AK71" i="14"/>
  <c r="AJ71" i="14"/>
  <c r="AI71" i="14"/>
  <c r="AI83" i="14"/>
  <c r="AO30" i="14"/>
  <c r="AM30" i="14"/>
  <c r="AL30" i="14"/>
  <c r="AJ30" i="14"/>
  <c r="AI30" i="14"/>
  <c r="AK82" i="14"/>
  <c r="AJ82" i="14"/>
  <c r="AO82" i="14"/>
  <c r="AN82" i="14"/>
  <c r="AM82" i="14"/>
  <c r="AL82" i="14"/>
  <c r="AM91" i="14"/>
  <c r="AO91" i="14"/>
  <c r="AN91" i="14"/>
  <c r="AL91" i="14"/>
  <c r="AK91" i="14"/>
  <c r="AJ91" i="14"/>
  <c r="AI91" i="14"/>
  <c r="AK118" i="14"/>
  <c r="AI118" i="14"/>
  <c r="AO118" i="14"/>
  <c r="AN118" i="14"/>
  <c r="AM118" i="14"/>
  <c r="AL118" i="14"/>
  <c r="AJ118" i="14"/>
  <c r="AK10" i="14"/>
  <c r="AM17" i="14"/>
  <c r="AN21" i="14"/>
  <c r="AL21" i="14"/>
  <c r="AJ21" i="14"/>
  <c r="AI21" i="14"/>
  <c r="AO26" i="14"/>
  <c r="AL26" i="14"/>
  <c r="AJ26" i="14"/>
  <c r="AO29" i="14"/>
  <c r="AA46" i="14"/>
  <c r="AM59" i="14"/>
  <c r="AN59" i="14"/>
  <c r="AL59" i="14"/>
  <c r="AJ59" i="14"/>
  <c r="AI59" i="14"/>
  <c r="AO59" i="14"/>
  <c r="AO70" i="14"/>
  <c r="AN70" i="14"/>
  <c r="AM70" i="14"/>
  <c r="AL70" i="14"/>
  <c r="AK70" i="14"/>
  <c r="AJ70" i="14"/>
  <c r="AI70" i="14"/>
  <c r="AO86" i="14"/>
  <c r="AN86" i="14"/>
  <c r="AM86" i="14"/>
  <c r="AL86" i="14"/>
  <c r="AK86" i="14"/>
  <c r="AJ86" i="14"/>
  <c r="AI86" i="14"/>
  <c r="AL10" i="14"/>
  <c r="AJ44" i="14"/>
  <c r="AA45" i="14"/>
  <c r="AN132" i="14"/>
  <c r="AM132" i="14"/>
  <c r="AL132" i="14"/>
  <c r="AK132" i="14"/>
  <c r="AJ132" i="14"/>
  <c r="AI132" i="14"/>
  <c r="AO132" i="14"/>
  <c r="AM10" i="14"/>
  <c r="AK30" i="14"/>
  <c r="AI82" i="14"/>
  <c r="AO90" i="14"/>
  <c r="AN90" i="14"/>
  <c r="AM90" i="14"/>
  <c r="AL90" i="14"/>
  <c r="AK90" i="14"/>
  <c r="AJ90" i="14"/>
  <c r="AI90" i="14"/>
  <c r="AN10" i="14"/>
  <c r="AN30" i="14"/>
  <c r="AO10" i="14"/>
  <c r="AN13" i="14"/>
  <c r="AL13" i="14"/>
  <c r="AI13" i="14"/>
  <c r="AM27" i="14"/>
  <c r="AL27" i="14"/>
  <c r="AK27" i="14"/>
  <c r="AN33" i="14"/>
  <c r="AM33" i="14"/>
  <c r="AL33" i="14"/>
  <c r="AK33" i="14"/>
  <c r="AJ33" i="14"/>
  <c r="AI33" i="14"/>
  <c r="AM58" i="14"/>
  <c r="AL58" i="14"/>
  <c r="AJ58" i="14"/>
  <c r="AI58" i="14"/>
  <c r="AO58" i="14"/>
  <c r="AN58" i="14"/>
  <c r="AA68" i="14"/>
  <c r="AI14" i="14"/>
  <c r="AK14" i="14"/>
  <c r="AI24" i="14"/>
  <c r="AO24" i="14"/>
  <c r="AN24" i="14"/>
  <c r="AM24" i="14"/>
  <c r="AN26" i="14"/>
  <c r="AO34" i="14"/>
  <c r="AM34" i="14"/>
  <c r="AL34" i="14"/>
  <c r="AJ34" i="14"/>
  <c r="AI34" i="14"/>
  <c r="AA62" i="14"/>
  <c r="AL14" i="14"/>
  <c r="AO18" i="14"/>
  <c r="AJ18" i="14"/>
  <c r="AO33" i="14"/>
  <c r="AK58" i="14"/>
  <c r="AJ13" i="14"/>
  <c r="AM14" i="14"/>
  <c r="AN15" i="14"/>
  <c r="AO22" i="14"/>
  <c r="AL22" i="14"/>
  <c r="AJ22" i="14"/>
  <c r="AI27" i="14"/>
  <c r="AN88" i="14"/>
  <c r="AI88" i="14"/>
  <c r="AO88" i="14"/>
  <c r="AM88" i="14"/>
  <c r="AL88" i="14"/>
  <c r="AK88" i="14"/>
  <c r="AJ88" i="14"/>
  <c r="AN104" i="14"/>
  <c r="AI104" i="14"/>
  <c r="AL104" i="14"/>
  <c r="AK104" i="14"/>
  <c r="AO104" i="14"/>
  <c r="AM104" i="14"/>
  <c r="AM32" i="14"/>
  <c r="AN39" i="14"/>
  <c r="AL41" i="14"/>
  <c r="AI65" i="14"/>
  <c r="AN81" i="14"/>
  <c r="AK85" i="14"/>
  <c r="AO101" i="14"/>
  <c r="AL105" i="14"/>
  <c r="AJ106" i="14"/>
  <c r="AK115" i="14"/>
  <c r="AN32" i="14"/>
  <c r="AO39" i="14"/>
  <c r="AM41" i="14"/>
  <c r="AN72" i="14"/>
  <c r="AI72" i="14"/>
  <c r="AO81" i="14"/>
  <c r="AL85" i="14"/>
  <c r="AM105" i="14"/>
  <c r="AK106" i="14"/>
  <c r="AN112" i="14"/>
  <c r="AI112" i="14"/>
  <c r="AO117" i="14"/>
  <c r="AL117" i="14"/>
  <c r="AJ117" i="14"/>
  <c r="AO183" i="14"/>
  <c r="AN183" i="14"/>
  <c r="AM183" i="14"/>
  <c r="AL183" i="14"/>
  <c r="AK183" i="14"/>
  <c r="AJ183" i="14"/>
  <c r="AI183" i="14"/>
  <c r="AO32" i="14"/>
  <c r="AI89" i="14"/>
  <c r="AL106" i="14"/>
  <c r="AI125" i="14"/>
  <c r="AO129" i="14"/>
  <c r="AL129" i="14"/>
  <c r="AJ129" i="14"/>
  <c r="AN140" i="14"/>
  <c r="AM140" i="14"/>
  <c r="AL140" i="14"/>
  <c r="AK140" i="14"/>
  <c r="AJ140" i="14"/>
  <c r="AI140" i="14"/>
  <c r="AO41" i="14"/>
  <c r="AM65" i="14"/>
  <c r="AI69" i="14"/>
  <c r="AA74" i="14"/>
  <c r="AA75" i="14"/>
  <c r="AN85" i="14"/>
  <c r="AK89" i="14"/>
  <c r="AA96" i="14"/>
  <c r="AO105" i="14"/>
  <c r="AM106" i="14"/>
  <c r="AI113" i="14"/>
  <c r="AK125" i="14"/>
  <c r="AM126" i="14"/>
  <c r="AN76" i="14"/>
  <c r="AL89" i="14"/>
  <c r="AN106" i="14"/>
  <c r="AK113" i="14"/>
  <c r="AM125" i="14"/>
  <c r="AO141" i="14"/>
  <c r="AM141" i="14"/>
  <c r="AL141" i="14"/>
  <c r="AJ141" i="14"/>
  <c r="AI141" i="14"/>
  <c r="AO42" i="14"/>
  <c r="AK49" i="14"/>
  <c r="AI50" i="14"/>
  <c r="AA56" i="14"/>
  <c r="AO65" i="14"/>
  <c r="AL69" i="14"/>
  <c r="AJ72" i="14"/>
  <c r="AM89" i="14"/>
  <c r="AI93" i="14"/>
  <c r="AA98" i="14"/>
  <c r="AA99" i="14"/>
  <c r="AO106" i="14"/>
  <c r="AK112" i="14"/>
  <c r="AM113" i="14"/>
  <c r="AI117" i="14"/>
  <c r="AO140" i="14"/>
  <c r="AK201" i="14"/>
  <c r="AO201" i="14"/>
  <c r="AN201" i="14"/>
  <c r="AM201" i="14"/>
  <c r="AL201" i="14"/>
  <c r="AJ201" i="14"/>
  <c r="AI201" i="14"/>
  <c r="AN100" i="14"/>
  <c r="AN116" i="14"/>
  <c r="AJ116" i="14"/>
  <c r="AI116" i="14"/>
  <c r="AL119" i="14"/>
  <c r="AN119" i="14"/>
  <c r="AM119" i="14"/>
  <c r="AK52" i="14"/>
  <c r="AN69" i="14"/>
  <c r="AA80" i="14"/>
  <c r="AO89" i="14"/>
  <c r="AJ95" i="14"/>
  <c r="AM112" i="14"/>
  <c r="AM117" i="14"/>
  <c r="AO121" i="14"/>
  <c r="AL121" i="14"/>
  <c r="AJ121" i="14"/>
  <c r="AM127" i="14"/>
  <c r="AK129" i="14"/>
  <c r="AK181" i="14"/>
  <c r="AO181" i="14"/>
  <c r="AN181" i="14"/>
  <c r="AM181" i="14"/>
  <c r="AL181" i="14"/>
  <c r="AJ181" i="14"/>
  <c r="AI181" i="14"/>
  <c r="AI55" i="14"/>
  <c r="AJ76" i="14"/>
  <c r="AK95" i="14"/>
  <c r="AI97" i="14"/>
  <c r="AL109" i="14"/>
  <c r="AJ109" i="14"/>
  <c r="AM129" i="14"/>
  <c r="AL94" i="14"/>
  <c r="AL95" i="14"/>
  <c r="AK97" i="14"/>
  <c r="AK116" i="14"/>
  <c r="AN124" i="14"/>
  <c r="AL124" i="14"/>
  <c r="AK124" i="14"/>
  <c r="AJ124" i="14"/>
  <c r="AI124" i="14"/>
  <c r="AN129" i="14"/>
  <c r="AN136" i="14"/>
  <c r="AM136" i="14"/>
  <c r="AL136" i="14"/>
  <c r="AK136" i="14"/>
  <c r="AJ136" i="14"/>
  <c r="AI136" i="14"/>
  <c r="AN171" i="14"/>
  <c r="AM171" i="14"/>
  <c r="AK171" i="14"/>
  <c r="AJ171" i="14"/>
  <c r="AI171" i="14"/>
  <c r="AO171" i="14"/>
  <c r="AO52" i="14"/>
  <c r="AK55" i="14"/>
  <c r="AI57" i="14"/>
  <c r="AA63" i="14"/>
  <c r="AA84" i="14"/>
  <c r="AN95" i="14"/>
  <c r="AL97" i="14"/>
  <c r="AA108" i="14"/>
  <c r="AL115" i="14"/>
  <c r="AM115" i="14"/>
  <c r="AL116" i="14"/>
  <c r="AI119" i="14"/>
  <c r="AO169" i="14"/>
  <c r="AM169" i="14"/>
  <c r="AL169" i="14"/>
  <c r="AK169" i="14"/>
  <c r="AJ169" i="14"/>
  <c r="AI169" i="14"/>
  <c r="AO203" i="14"/>
  <c r="AN203" i="14"/>
  <c r="AM203" i="14"/>
  <c r="AL203" i="14"/>
  <c r="AK203" i="14"/>
  <c r="AJ203" i="14"/>
  <c r="AI203" i="14"/>
  <c r="AL55" i="14"/>
  <c r="AK57" i="14"/>
  <c r="AK100" i="14"/>
  <c r="AM116" i="14"/>
  <c r="AJ119" i="14"/>
  <c r="AO137" i="14"/>
  <c r="AM137" i="14"/>
  <c r="AL137" i="14"/>
  <c r="AJ137" i="14"/>
  <c r="AI137" i="14"/>
  <c r="AN144" i="14"/>
  <c r="AM144" i="14"/>
  <c r="AL144" i="14"/>
  <c r="AK144" i="14"/>
  <c r="AJ144" i="14"/>
  <c r="AI144" i="14"/>
  <c r="AO145" i="14"/>
  <c r="AM145" i="14"/>
  <c r="AL145" i="14"/>
  <c r="AJ145" i="14"/>
  <c r="AI145" i="14"/>
  <c r="AO165" i="14"/>
  <c r="AM165" i="14"/>
  <c r="AL165" i="14"/>
  <c r="AK165" i="14"/>
  <c r="AJ165" i="14"/>
  <c r="AI165" i="14"/>
  <c r="AO168" i="14"/>
  <c r="AN168" i="14"/>
  <c r="AM168" i="14"/>
  <c r="AL168" i="14"/>
  <c r="AK168" i="14"/>
  <c r="AJ168" i="14"/>
  <c r="AI168" i="14"/>
  <c r="AJ219" i="14"/>
  <c r="AI219" i="14"/>
  <c r="AO219" i="14"/>
  <c r="AN219" i="14"/>
  <c r="AM219" i="14"/>
  <c r="AL219" i="14"/>
  <c r="AK219" i="14"/>
  <c r="AI32" i="14"/>
  <c r="AI39" i="14"/>
  <c r="AO53" i="14"/>
  <c r="AN55" i="14"/>
  <c r="AL57" i="14"/>
  <c r="AI81" i="14"/>
  <c r="AN97" i="14"/>
  <c r="AL100" i="14"/>
  <c r="AK101" i="14"/>
  <c r="AI102" i="14"/>
  <c r="AI109" i="14"/>
  <c r="AO116" i="14"/>
  <c r="AK119" i="14"/>
  <c r="AK121" i="14"/>
  <c r="AM124" i="14"/>
  <c r="AK127" i="14"/>
  <c r="AO136" i="14"/>
  <c r="AO161" i="14"/>
  <c r="AM161" i="14"/>
  <c r="AL161" i="14"/>
  <c r="AK161" i="14"/>
  <c r="AJ161" i="14"/>
  <c r="AI161" i="14"/>
  <c r="AO164" i="14"/>
  <c r="AN164" i="14"/>
  <c r="AM164" i="14"/>
  <c r="AL164" i="14"/>
  <c r="AK164" i="14"/>
  <c r="AJ164" i="14"/>
  <c r="AI164" i="14"/>
  <c r="AL171" i="14"/>
  <c r="AO157" i="14"/>
  <c r="AM157" i="14"/>
  <c r="AL157" i="14"/>
  <c r="AK157" i="14"/>
  <c r="AJ157" i="14"/>
  <c r="AI157" i="14"/>
  <c r="AO160" i="14"/>
  <c r="AN160" i="14"/>
  <c r="AM160" i="14"/>
  <c r="AL160" i="14"/>
  <c r="AK160" i="14"/>
  <c r="AJ160" i="14"/>
  <c r="AI160" i="14"/>
  <c r="AI199" i="14"/>
  <c r="AO199" i="14"/>
  <c r="AN199" i="14"/>
  <c r="AM199" i="14"/>
  <c r="AL199" i="14"/>
  <c r="AK199" i="14"/>
  <c r="AJ199" i="14"/>
  <c r="AN57" i="14"/>
  <c r="AO125" i="14"/>
  <c r="AL125" i="14"/>
  <c r="AJ125" i="14"/>
  <c r="AO153" i="14"/>
  <c r="AM153" i="14"/>
  <c r="AL153" i="14"/>
  <c r="AK153" i="14"/>
  <c r="AJ153" i="14"/>
  <c r="AI153" i="14"/>
  <c r="AO156" i="14"/>
  <c r="AN156" i="14"/>
  <c r="AM156" i="14"/>
  <c r="AL156" i="14"/>
  <c r="AK156" i="14"/>
  <c r="AJ156" i="14"/>
  <c r="AI156" i="14"/>
  <c r="AL39" i="14"/>
  <c r="AO57" i="14"/>
  <c r="AM60" i="14"/>
  <c r="AM81" i="14"/>
  <c r="AI85" i="14"/>
  <c r="AN109" i="14"/>
  <c r="AL113" i="14"/>
  <c r="AJ113" i="14"/>
  <c r="AK137" i="14"/>
  <c r="AK145" i="14"/>
  <c r="AO149" i="14"/>
  <c r="AM149" i="14"/>
  <c r="AL149" i="14"/>
  <c r="AK149" i="14"/>
  <c r="AJ149" i="14"/>
  <c r="AI149" i="14"/>
  <c r="AO152" i="14"/>
  <c r="AN152" i="14"/>
  <c r="AM152" i="14"/>
  <c r="AL152" i="14"/>
  <c r="AK152" i="14"/>
  <c r="AJ152" i="14"/>
  <c r="AI152" i="14"/>
  <c r="AN165" i="14"/>
  <c r="AM155" i="14"/>
  <c r="AM172" i="14"/>
  <c r="AA182" i="14"/>
  <c r="AM195" i="14"/>
  <c r="AN215" i="14"/>
  <c r="AI220" i="14"/>
  <c r="AL228" i="14"/>
  <c r="AN232" i="14"/>
  <c r="AK232" i="14"/>
  <c r="AJ232" i="14"/>
  <c r="AI232" i="14"/>
  <c r="AO232" i="14"/>
  <c r="AN240" i="14"/>
  <c r="AM240" i="14"/>
  <c r="AK240" i="14"/>
  <c r="AJ240" i="14"/>
  <c r="AI240" i="14"/>
  <c r="AO240" i="14"/>
  <c r="AJ256" i="14"/>
  <c r="AN155" i="14"/>
  <c r="AN195" i="14"/>
  <c r="AI200" i="14"/>
  <c r="AJ220" i="14"/>
  <c r="AO135" i="14"/>
  <c r="AO143" i="14"/>
  <c r="AO155" i="14"/>
  <c r="AO195" i="14"/>
  <c r="AJ200" i="14"/>
  <c r="AA233" i="14"/>
  <c r="AA238" i="14"/>
  <c r="AA254" i="14"/>
  <c r="AA237" i="14"/>
  <c r="AA253" i="14"/>
  <c r="AA234" i="14"/>
  <c r="AN236" i="14"/>
  <c r="AM236" i="14"/>
  <c r="AJ236" i="14"/>
  <c r="AO236" i="14"/>
  <c r="AN268" i="14"/>
  <c r="AM268" i="14"/>
  <c r="AK268" i="14"/>
  <c r="AJ268" i="14"/>
  <c r="AI268" i="14"/>
  <c r="AO268" i="14"/>
  <c r="AA189" i="14"/>
  <c r="AM200" i="14"/>
  <c r="AI205" i="14"/>
  <c r="AA210" i="14"/>
  <c r="AA211" i="14"/>
  <c r="AN220" i="14"/>
  <c r="AM232" i="14"/>
  <c r="AI287" i="14"/>
  <c r="AA227" i="14"/>
  <c r="AA250" i="14"/>
  <c r="AA266" i="14"/>
  <c r="AA293" i="14"/>
  <c r="AL205" i="14"/>
  <c r="AA213" i="14"/>
  <c r="AA230" i="14"/>
  <c r="AA249" i="14"/>
  <c r="AA265" i="14"/>
  <c r="AI188" i="14"/>
  <c r="AI209" i="14"/>
  <c r="AN248" i="14"/>
  <c r="AM248" i="14"/>
  <c r="AK248" i="14"/>
  <c r="AJ248" i="14"/>
  <c r="AI248" i="14"/>
  <c r="AO248" i="14"/>
  <c r="AO223" i="14"/>
  <c r="AN223" i="14"/>
  <c r="AK134" i="14"/>
  <c r="AK154" i="14"/>
  <c r="AK166" i="14"/>
  <c r="AA174" i="14"/>
  <c r="AA175" i="14"/>
  <c r="AK188" i="14"/>
  <c r="AJ191" i="14"/>
  <c r="AO205" i="14"/>
  <c r="AA217" i="14"/>
  <c r="AA246" i="14"/>
  <c r="AA262" i="14"/>
  <c r="AL134" i="14"/>
  <c r="AL154" i="14"/>
  <c r="AL166" i="14"/>
  <c r="AL188" i="14"/>
  <c r="AK191" i="14"/>
  <c r="AA225" i="14"/>
  <c r="AN228" i="14"/>
  <c r="AK228" i="14"/>
  <c r="AJ228" i="14"/>
  <c r="AO228" i="14"/>
  <c r="AA245" i="14"/>
  <c r="AA261" i="14"/>
  <c r="AI143" i="14"/>
  <c r="AI155" i="14"/>
  <c r="AI172" i="14"/>
  <c r="AM188" i="14"/>
  <c r="AL191" i="14"/>
  <c r="AI194" i="14"/>
  <c r="AI195" i="14"/>
  <c r="AA198" i="14"/>
  <c r="AI223" i="14"/>
  <c r="AA231" i="14"/>
  <c r="AL248" i="14"/>
  <c r="AN260" i="14"/>
  <c r="AM260" i="14"/>
  <c r="AK260" i="14"/>
  <c r="AJ260" i="14"/>
  <c r="AI260" i="14"/>
  <c r="AO260" i="14"/>
  <c r="AN191" i="14"/>
  <c r="AK195" i="14"/>
  <c r="AA242" i="14"/>
  <c r="AA258" i="14"/>
  <c r="AL172" i="14"/>
  <c r="AA202" i="14"/>
  <c r="AL223" i="14"/>
  <c r="AI228" i="14"/>
  <c r="AA241" i="14"/>
  <c r="AA257" i="14"/>
  <c r="AA270" i="14"/>
  <c r="AA272" i="14"/>
  <c r="AI288" i="14"/>
  <c r="AA291" i="14"/>
  <c r="AI294" i="14"/>
  <c r="AK300" i="14"/>
  <c r="AJ306" i="14"/>
  <c r="AM310" i="14"/>
  <c r="AK310" i="14"/>
  <c r="AL318" i="14"/>
  <c r="AA326" i="14"/>
  <c r="AI332" i="14"/>
  <c r="AN350" i="14"/>
  <c r="AM350" i="14"/>
  <c r="AK350" i="14"/>
  <c r="AJ350" i="14"/>
  <c r="AI350" i="14"/>
  <c r="AM298" i="14"/>
  <c r="AK298" i="14"/>
  <c r="AK305" i="14"/>
  <c r="AM328" i="14"/>
  <c r="AO328" i="14"/>
  <c r="AN328" i="14"/>
  <c r="AM356" i="14"/>
  <c r="AL356" i="14"/>
  <c r="AJ356" i="14"/>
  <c r="AI356" i="14"/>
  <c r="AO356" i="14"/>
  <c r="AN356" i="14"/>
  <c r="AN386" i="14"/>
  <c r="AO386" i="14"/>
  <c r="AM386" i="14"/>
  <c r="AL386" i="14"/>
  <c r="AK386" i="14"/>
  <c r="AJ386" i="14"/>
  <c r="AI386" i="14"/>
  <c r="AA235" i="14"/>
  <c r="AA239" i="14"/>
  <c r="AA243" i="14"/>
  <c r="AA247" i="14"/>
  <c r="AA251" i="14"/>
  <c r="AA255" i="14"/>
  <c r="AA259" i="14"/>
  <c r="AA263" i="14"/>
  <c r="AA267" i="14"/>
  <c r="AK288" i="14"/>
  <c r="AL294" i="14"/>
  <c r="AL305" i="14"/>
  <c r="AA309" i="14"/>
  <c r="AI316" i="14"/>
  <c r="AM336" i="14"/>
  <c r="AJ336" i="14"/>
  <c r="AI336" i="14"/>
  <c r="AO336" i="14"/>
  <c r="AN336" i="14"/>
  <c r="AM340" i="14"/>
  <c r="AJ340" i="14"/>
  <c r="AI340" i="14"/>
  <c r="AO340" i="14"/>
  <c r="AN340" i="14"/>
  <c r="AN354" i="14"/>
  <c r="AM354" i="14"/>
  <c r="AK354" i="14"/>
  <c r="AJ354" i="14"/>
  <c r="AI354" i="14"/>
  <c r="AL288" i="14"/>
  <c r="AI292" i="14"/>
  <c r="AM305" i="14"/>
  <c r="AJ316" i="14"/>
  <c r="AM320" i="14"/>
  <c r="AN320" i="14"/>
  <c r="AI322" i="14"/>
  <c r="AJ292" i="14"/>
  <c r="AM308" i="14"/>
  <c r="AN308" i="14"/>
  <c r="AK316" i="14"/>
  <c r="AJ322" i="14"/>
  <c r="AI328" i="14"/>
  <c r="AK356" i="14"/>
  <c r="AM360" i="14"/>
  <c r="AL360" i="14"/>
  <c r="AJ360" i="14"/>
  <c r="AI360" i="14"/>
  <c r="AO360" i="14"/>
  <c r="AN360" i="14"/>
  <c r="AO288" i="14"/>
  <c r="AL290" i="14"/>
  <c r="AK292" i="14"/>
  <c r="AM296" i="14"/>
  <c r="AN296" i="14"/>
  <c r="AI298" i="14"/>
  <c r="AJ310" i="14"/>
  <c r="AM314" i="14"/>
  <c r="AK314" i="14"/>
  <c r="AJ328" i="14"/>
  <c r="AA330" i="14"/>
  <c r="AK336" i="14"/>
  <c r="AK340" i="14"/>
  <c r="AO354" i="14"/>
  <c r="AN358" i="14"/>
  <c r="AM358" i="14"/>
  <c r="AK358" i="14"/>
  <c r="AJ358" i="14"/>
  <c r="AI358" i="14"/>
  <c r="AN392" i="14"/>
  <c r="AL392" i="14"/>
  <c r="AI392" i="14"/>
  <c r="AO392" i="14"/>
  <c r="AM392" i="14"/>
  <c r="AK392" i="14"/>
  <c r="AJ392" i="14"/>
  <c r="AM302" i="14"/>
  <c r="AK302" i="14"/>
  <c r="AM368" i="14"/>
  <c r="AL368" i="14"/>
  <c r="AJ368" i="14"/>
  <c r="AI368" i="14"/>
  <c r="AO368" i="14"/>
  <c r="AN368" i="14"/>
  <c r="AA279" i="14"/>
  <c r="AA281" i="14"/>
  <c r="AN290" i="14"/>
  <c r="AL298" i="14"/>
  <c r="AA313" i="14"/>
  <c r="AL328" i="14"/>
  <c r="AA342" i="14"/>
  <c r="AM364" i="14"/>
  <c r="AL364" i="14"/>
  <c r="AJ364" i="14"/>
  <c r="AI364" i="14"/>
  <c r="AO364" i="14"/>
  <c r="AN364" i="14"/>
  <c r="AN298" i="14"/>
  <c r="AM324" i="14"/>
  <c r="AN324" i="14"/>
  <c r="AN362" i="14"/>
  <c r="AM362" i="14"/>
  <c r="AK362" i="14"/>
  <c r="AJ362" i="14"/>
  <c r="AI362" i="14"/>
  <c r="AA284" i="14"/>
  <c r="AO298" i="14"/>
  <c r="AM312" i="14"/>
  <c r="AN312" i="14"/>
  <c r="AA327" i="14"/>
  <c r="AM344" i="14"/>
  <c r="AJ344" i="14"/>
  <c r="AI344" i="14"/>
  <c r="AO344" i="14"/>
  <c r="AN344" i="14"/>
  <c r="AK368" i="14"/>
  <c r="AA269" i="14"/>
  <c r="AM300" i="14"/>
  <c r="AN300" i="14"/>
  <c r="AI302" i="14"/>
  <c r="AM318" i="14"/>
  <c r="AK318" i="14"/>
  <c r="AL362" i="14"/>
  <c r="AK364" i="14"/>
  <c r="AJ302" i="14"/>
  <c r="AM306" i="14"/>
  <c r="AK306" i="14"/>
  <c r="AL308" i="14"/>
  <c r="AO320" i="14"/>
  <c r="AI324" i="14"/>
  <c r="AA334" i="14"/>
  <c r="AO362" i="14"/>
  <c r="AN366" i="14"/>
  <c r="AM366" i="14"/>
  <c r="AK366" i="14"/>
  <c r="AJ366" i="14"/>
  <c r="AI366" i="14"/>
  <c r="AO276" i="14"/>
  <c r="AM294" i="14"/>
  <c r="AK294" i="14"/>
  <c r="AL302" i="14"/>
  <c r="AO308" i="14"/>
  <c r="AJ324" i="14"/>
  <c r="AK344" i="14"/>
  <c r="AM348" i="14"/>
  <c r="AL348" i="14"/>
  <c r="AJ348" i="14"/>
  <c r="AI348" i="14"/>
  <c r="AO348" i="14"/>
  <c r="AN348" i="14"/>
  <c r="AI305" i="14"/>
  <c r="AO305" i="14"/>
  <c r="AJ305" i="14"/>
  <c r="AA323" i="14"/>
  <c r="AK324" i="14"/>
  <c r="AA338" i="14"/>
  <c r="AL344" i="14"/>
  <c r="AI300" i="14"/>
  <c r="AO302" i="14"/>
  <c r="AA311" i="14"/>
  <c r="AJ312" i="14"/>
  <c r="AM316" i="14"/>
  <c r="AN316" i="14"/>
  <c r="AI318" i="14"/>
  <c r="AL324" i="14"/>
  <c r="AN346" i="14"/>
  <c r="AM346" i="14"/>
  <c r="AK346" i="14"/>
  <c r="AJ346" i="14"/>
  <c r="AI346" i="14"/>
  <c r="AM352" i="14"/>
  <c r="AL352" i="14"/>
  <c r="AJ352" i="14"/>
  <c r="AI352" i="14"/>
  <c r="AO352" i="14"/>
  <c r="AN352" i="14"/>
  <c r="AN396" i="14"/>
  <c r="AL396" i="14"/>
  <c r="AI396" i="14"/>
  <c r="AO396" i="14"/>
  <c r="AM396" i="14"/>
  <c r="AK396" i="14"/>
  <c r="AJ396" i="14"/>
  <c r="AM292" i="14"/>
  <c r="AN292" i="14"/>
  <c r="AJ300" i="14"/>
  <c r="AK312" i="14"/>
  <c r="AJ318" i="14"/>
  <c r="AM322" i="14"/>
  <c r="AK322" i="14"/>
  <c r="AO324" i="14"/>
  <c r="AN372" i="14"/>
  <c r="AL372" i="14"/>
  <c r="AI372" i="14"/>
  <c r="AO372" i="14"/>
  <c r="AM372" i="14"/>
  <c r="AK372" i="14"/>
  <c r="AJ372" i="14"/>
  <c r="AJ349" i="14"/>
  <c r="AJ361" i="14"/>
  <c r="AK371" i="14"/>
  <c r="AM373" i="14"/>
  <c r="AO381" i="14"/>
  <c r="AI448" i="14"/>
  <c r="AO448" i="14"/>
  <c r="AJ448" i="14"/>
  <c r="AN448" i="14"/>
  <c r="AM448" i="14"/>
  <c r="AL448" i="14"/>
  <c r="AK448" i="14"/>
  <c r="AK337" i="14"/>
  <c r="AK341" i="14"/>
  <c r="AK349" i="14"/>
  <c r="AK361" i="14"/>
  <c r="AN369" i="14"/>
  <c r="AL371" i="14"/>
  <c r="AK433" i="14"/>
  <c r="AO433" i="14"/>
  <c r="AN433" i="14"/>
  <c r="AM433" i="14"/>
  <c r="AL433" i="14"/>
  <c r="AJ433" i="14"/>
  <c r="AI433" i="14"/>
  <c r="AL345" i="14"/>
  <c r="AL349" i="14"/>
  <c r="AL361" i="14"/>
  <c r="AO369" i="14"/>
  <c r="AM371" i="14"/>
  <c r="AO436" i="14"/>
  <c r="AJ436" i="14"/>
  <c r="AN436" i="14"/>
  <c r="AM436" i="14"/>
  <c r="AL436" i="14"/>
  <c r="AK436" i="14"/>
  <c r="AI436" i="14"/>
  <c r="AM349" i="14"/>
  <c r="AM361" i="14"/>
  <c r="AA367" i="14"/>
  <c r="AN371" i="14"/>
  <c r="AN376" i="14"/>
  <c r="AL376" i="14"/>
  <c r="AI376" i="14"/>
  <c r="AL389" i="14"/>
  <c r="AJ389" i="14"/>
  <c r="AO349" i="14"/>
  <c r="AO361" i="14"/>
  <c r="AA375" i="14"/>
  <c r="AK377" i="14"/>
  <c r="AM385" i="14"/>
  <c r="AN415" i="14"/>
  <c r="AO415" i="14"/>
  <c r="AM415" i="14"/>
  <c r="AL415" i="14"/>
  <c r="AK415" i="14"/>
  <c r="AJ415" i="14"/>
  <c r="AI415" i="14"/>
  <c r="AO393" i="14"/>
  <c r="AM393" i="14"/>
  <c r="AL393" i="14"/>
  <c r="AJ393" i="14"/>
  <c r="AO397" i="14"/>
  <c r="AM397" i="14"/>
  <c r="AL397" i="14"/>
  <c r="AJ397" i="14"/>
  <c r="AI397" i="14"/>
  <c r="AK413" i="14"/>
  <c r="AN413" i="14"/>
  <c r="AM413" i="14"/>
  <c r="AL413" i="14"/>
  <c r="AJ413" i="14"/>
  <c r="AI413" i="14"/>
  <c r="AI347" i="14"/>
  <c r="AM377" i="14"/>
  <c r="AO385" i="14"/>
  <c r="AK389" i="14"/>
  <c r="AN435" i="14"/>
  <c r="AO435" i="14"/>
  <c r="AM435" i="14"/>
  <c r="AL435" i="14"/>
  <c r="AK435" i="14"/>
  <c r="AJ435" i="14"/>
  <c r="AI435" i="14"/>
  <c r="AK383" i="14"/>
  <c r="AN388" i="14"/>
  <c r="AL388" i="14"/>
  <c r="AM389" i="14"/>
  <c r="AA412" i="14"/>
  <c r="AI393" i="14"/>
  <c r="AK397" i="14"/>
  <c r="AL403" i="14"/>
  <c r="AJ403" i="14"/>
  <c r="AN403" i="14"/>
  <c r="AM403" i="14"/>
  <c r="AO413" i="14"/>
  <c r="AL347" i="14"/>
  <c r="AA370" i="14"/>
  <c r="AO376" i="14"/>
  <c r="AA380" i="14"/>
  <c r="AA387" i="14"/>
  <c r="AO389" i="14"/>
  <c r="AK393" i="14"/>
  <c r="AN397" i="14"/>
  <c r="AI381" i="14"/>
  <c r="AJ388" i="14"/>
  <c r="AN393" i="14"/>
  <c r="AO424" i="14"/>
  <c r="AJ424" i="14"/>
  <c r="AN424" i="14"/>
  <c r="AM424" i="14"/>
  <c r="AL424" i="14"/>
  <c r="AK424" i="14"/>
  <c r="AI424" i="14"/>
  <c r="AK381" i="14"/>
  <c r="AK388" i="14"/>
  <c r="AO409" i="14"/>
  <c r="AM409" i="14"/>
  <c r="AL409" i="14"/>
  <c r="AK409" i="14"/>
  <c r="AJ409" i="14"/>
  <c r="AI409" i="14"/>
  <c r="AK403" i="14"/>
  <c r="AI371" i="14"/>
  <c r="AL373" i="14"/>
  <c r="AN381" i="14"/>
  <c r="AN394" i="14"/>
  <c r="AK394" i="14"/>
  <c r="AI394" i="14"/>
  <c r="AO401" i="14"/>
  <c r="AM401" i="14"/>
  <c r="AL401" i="14"/>
  <c r="AJ401" i="14"/>
  <c r="AI401" i="14"/>
  <c r="AO403" i="14"/>
  <c r="AN409" i="14"/>
  <c r="AA434" i="14"/>
  <c r="AJ441" i="14"/>
  <c r="AN442" i="14"/>
  <c r="AM445" i="14"/>
  <c r="AK445" i="14"/>
  <c r="AL447" i="14"/>
  <c r="AL464" i="14"/>
  <c r="AN465" i="14"/>
  <c r="AL501" i="14"/>
  <c r="AO501" i="14"/>
  <c r="AN501" i="14"/>
  <c r="AM501" i="14"/>
  <c r="AK501" i="14"/>
  <c r="AJ501" i="14"/>
  <c r="AI501" i="14"/>
  <c r="AA514" i="14"/>
  <c r="AL441" i="14"/>
  <c r="AO442" i="14"/>
  <c r="AJ446" i="14"/>
  <c r="AI456" i="14"/>
  <c r="AM467" i="14"/>
  <c r="AN467" i="14"/>
  <c r="AI485" i="14"/>
  <c r="AN441" i="14"/>
  <c r="AM475" i="14"/>
  <c r="AK475" i="14"/>
  <c r="AO475" i="14"/>
  <c r="AN475" i="14"/>
  <c r="AA477" i="14"/>
  <c r="AL485" i="14"/>
  <c r="AA417" i="14"/>
  <c r="AA419" i="14"/>
  <c r="AA438" i="14"/>
  <c r="AI439" i="14"/>
  <c r="AA450" i="14"/>
  <c r="AJ451" i="14"/>
  <c r="AM455" i="14"/>
  <c r="AN455" i="14"/>
  <c r="AI457" i="14"/>
  <c r="AI471" i="14"/>
  <c r="AA482" i="14"/>
  <c r="AA500" i="14"/>
  <c r="AI414" i="14"/>
  <c r="AM443" i="14"/>
  <c r="AN443" i="14"/>
  <c r="AK451" i="14"/>
  <c r="AM461" i="14"/>
  <c r="AK461" i="14"/>
  <c r="AK439" i="14"/>
  <c r="AJ445" i="14"/>
  <c r="AM449" i="14"/>
  <c r="AK449" i="14"/>
  <c r="AL451" i="14"/>
  <c r="AK456" i="14"/>
  <c r="AL457" i="14"/>
  <c r="AJ462" i="14"/>
  <c r="AI467" i="14"/>
  <c r="AI475" i="14"/>
  <c r="AL493" i="14"/>
  <c r="AO493" i="14"/>
  <c r="AN493" i="14"/>
  <c r="AM493" i="14"/>
  <c r="AJ493" i="14"/>
  <c r="AI493" i="14"/>
  <c r="AI460" i="14"/>
  <c r="AO460" i="14"/>
  <c r="AJ460" i="14"/>
  <c r="AK462" i="14"/>
  <c r="AJ475" i="14"/>
  <c r="AO499" i="14"/>
  <c r="AN499" i="14"/>
  <c r="AM499" i="14"/>
  <c r="AL499" i="14"/>
  <c r="AJ499" i="14"/>
  <c r="AM506" i="14"/>
  <c r="AK506" i="14"/>
  <c r="AJ506" i="14"/>
  <c r="AI506" i="14"/>
  <c r="AO506" i="14"/>
  <c r="AN506" i="14"/>
  <c r="AL506" i="14"/>
  <c r="AL414" i="14"/>
  <c r="AA422" i="14"/>
  <c r="AM456" i="14"/>
  <c r="AL462" i="14"/>
  <c r="AA466" i="14"/>
  <c r="AK467" i="14"/>
  <c r="AA470" i="14"/>
  <c r="AL475" i="14"/>
  <c r="AM483" i="14"/>
  <c r="AL483" i="14"/>
  <c r="AK483" i="14"/>
  <c r="AI483" i="14"/>
  <c r="AO483" i="14"/>
  <c r="AN483" i="14"/>
  <c r="AA407" i="14"/>
  <c r="AA411" i="14"/>
  <c r="AM414" i="14"/>
  <c r="AI443" i="14"/>
  <c r="AA454" i="14"/>
  <c r="AM459" i="14"/>
  <c r="AN459" i="14"/>
  <c r="AI461" i="14"/>
  <c r="AL467" i="14"/>
  <c r="AA478" i="14"/>
  <c r="AL505" i="14"/>
  <c r="AK505" i="14"/>
  <c r="AJ505" i="14"/>
  <c r="AI505" i="14"/>
  <c r="AO505" i="14"/>
  <c r="AN505" i="14"/>
  <c r="AM505" i="14"/>
  <c r="AM447" i="14"/>
  <c r="AN447" i="14"/>
  <c r="AM465" i="14"/>
  <c r="AK465" i="14"/>
  <c r="AK398" i="14"/>
  <c r="AA426" i="14"/>
  <c r="AA428" i="14"/>
  <c r="AK443" i="14"/>
  <c r="AM453" i="14"/>
  <c r="AK453" i="14"/>
  <c r="AK460" i="14"/>
  <c r="AL461" i="14"/>
  <c r="AO462" i="14"/>
  <c r="AA472" i="14"/>
  <c r="AJ483" i="14"/>
  <c r="AM487" i="14"/>
  <c r="AL487" i="14"/>
  <c r="AK487" i="14"/>
  <c r="AJ487" i="14"/>
  <c r="AI487" i="14"/>
  <c r="AO487" i="14"/>
  <c r="AN487" i="14"/>
  <c r="AM498" i="14"/>
  <c r="AO498" i="14"/>
  <c r="AN498" i="14"/>
  <c r="AL498" i="14"/>
  <c r="AK498" i="14"/>
  <c r="AJ498" i="14"/>
  <c r="AI498" i="14"/>
  <c r="AM441" i="14"/>
  <c r="AK441" i="14"/>
  <c r="AN476" i="14"/>
  <c r="AJ476" i="14"/>
  <c r="AA429" i="14"/>
  <c r="AA431" i="14"/>
  <c r="AJ442" i="14"/>
  <c r="AA452" i="14"/>
  <c r="AA430" i="14"/>
  <c r="AA432" i="14"/>
  <c r="AA440" i="14"/>
  <c r="AK442" i="14"/>
  <c r="AI447" i="14"/>
  <c r="AO449" i="14"/>
  <c r="AA458" i="14"/>
  <c r="AJ459" i="14"/>
  <c r="AN460" i="14"/>
  <c r="AM463" i="14"/>
  <c r="AN463" i="14"/>
  <c r="AI465" i="14"/>
  <c r="AA468" i="14"/>
  <c r="AA474" i="14"/>
  <c r="AM479" i="14"/>
  <c r="AK479" i="14"/>
  <c r="AO479" i="14"/>
  <c r="AN479" i="14"/>
  <c r="AA481" i="14"/>
  <c r="AA502" i="14"/>
  <c r="AK537" i="14"/>
  <c r="AL537" i="14"/>
  <c r="AO537" i="14"/>
  <c r="AN537" i="14"/>
  <c r="AM537" i="14"/>
  <c r="AJ537" i="14"/>
  <c r="AI537" i="14"/>
  <c r="AL442" i="14"/>
  <c r="AJ447" i="14"/>
  <c r="AM451" i="14"/>
  <c r="AN451" i="14"/>
  <c r="AJ465" i="14"/>
  <c r="AN485" i="14"/>
  <c r="AM485" i="14"/>
  <c r="AK485" i="14"/>
  <c r="AJ485" i="14"/>
  <c r="AK541" i="14"/>
  <c r="AN541" i="14"/>
  <c r="AM541" i="14"/>
  <c r="AL541" i="14"/>
  <c r="AO541" i="14"/>
  <c r="AJ541" i="14"/>
  <c r="AI541" i="14"/>
  <c r="AM439" i="14"/>
  <c r="AN439" i="14"/>
  <c r="AI441" i="14"/>
  <c r="AM442" i="14"/>
  <c r="AK447" i="14"/>
  <c r="AM457" i="14"/>
  <c r="AK457" i="14"/>
  <c r="AL465" i="14"/>
  <c r="AM471" i="14"/>
  <c r="AK471" i="14"/>
  <c r="AN471" i="14"/>
  <c r="AL504" i="14"/>
  <c r="AI508" i="14"/>
  <c r="AM519" i="14"/>
  <c r="AN531" i="14"/>
  <c r="AA534" i="14"/>
  <c r="AI490" i="14"/>
  <c r="AM504" i="14"/>
  <c r="AJ508" i="14"/>
  <c r="AA528" i="14"/>
  <c r="AO546" i="14"/>
  <c r="AM546" i="14"/>
  <c r="AK546" i="14"/>
  <c r="AJ546" i="14"/>
  <c r="AI546" i="14"/>
  <c r="AA516" i="14"/>
  <c r="AA497" i="14"/>
  <c r="AO504" i="14"/>
  <c r="AL508" i="14"/>
  <c r="AA521" i="14"/>
  <c r="AM550" i="14"/>
  <c r="AO578" i="14"/>
  <c r="AL490" i="14"/>
  <c r="AM508" i="14"/>
  <c r="AK527" i="14"/>
  <c r="AI527" i="14"/>
  <c r="AN546" i="14"/>
  <c r="AN490" i="14"/>
  <c r="AA538" i="14"/>
  <c r="AL550" i="14"/>
  <c r="AA532" i="14"/>
  <c r="AM578" i="14"/>
  <c r="AI496" i="14"/>
  <c r="AA520" i="14"/>
  <c r="AJ496" i="14"/>
  <c r="AK525" i="14"/>
  <c r="AL525" i="14"/>
  <c r="AM533" i="14"/>
  <c r="AA513" i="14"/>
  <c r="AK531" i="14"/>
  <c r="AI531" i="14"/>
  <c r="AN533" i="14"/>
  <c r="AA544" i="14"/>
  <c r="AA556" i="14"/>
  <c r="AL496" i="14"/>
  <c r="AK519" i="14"/>
  <c r="AI519" i="14"/>
  <c r="AM486" i="14"/>
  <c r="AA536" i="14"/>
  <c r="AA548" i="14"/>
  <c r="AK581" i="14"/>
  <c r="AN581" i="14"/>
  <c r="AM581" i="14"/>
  <c r="AJ581" i="14"/>
  <c r="AI581" i="14"/>
  <c r="AO581" i="14"/>
  <c r="AA509" i="14"/>
  <c r="AA518" i="14"/>
  <c r="AA524" i="14"/>
  <c r="AI525" i="14"/>
  <c r="AA545" i="14"/>
  <c r="AA552" i="14"/>
  <c r="AA489" i="14"/>
  <c r="AJ503" i="14"/>
  <c r="AI504" i="14"/>
  <c r="AA510" i="14"/>
  <c r="AA512" i="14"/>
  <c r="AJ525" i="14"/>
  <c r="AA529" i="14"/>
  <c r="AJ531" i="14"/>
  <c r="AJ504" i="14"/>
  <c r="AM525" i="14"/>
  <c r="AL531" i="14"/>
  <c r="AA540" i="14"/>
  <c r="AJ557" i="14"/>
  <c r="AA580" i="14"/>
  <c r="AL519" i="14"/>
  <c r="AN525" i="14"/>
  <c r="AM531" i="14"/>
  <c r="AA542" i="14"/>
  <c r="AN558" i="14"/>
  <c r="AL581" i="14"/>
  <c r="AK587" i="14"/>
  <c r="AO587" i="14"/>
  <c r="AN587" i="14"/>
  <c r="AM587" i="14"/>
  <c r="AL587" i="14"/>
  <c r="AJ587" i="14"/>
  <c r="AI587" i="14"/>
  <c r="AK593" i="14"/>
  <c r="AK595" i="14"/>
  <c r="AL614" i="14"/>
  <c r="AJ630" i="14"/>
  <c r="AL593" i="14"/>
  <c r="AL595" i="14"/>
  <c r="AN598" i="14"/>
  <c r="AI598" i="14"/>
  <c r="AM598" i="14"/>
  <c r="AI612" i="14"/>
  <c r="AL630" i="14"/>
  <c r="AN593" i="14"/>
  <c r="AL624" i="14"/>
  <c r="AJ624" i="14"/>
  <c r="AM628" i="14"/>
  <c r="AK628" i="14"/>
  <c r="AN628" i="14"/>
  <c r="AM630" i="14"/>
  <c r="AA596" i="14"/>
  <c r="AL619" i="14"/>
  <c r="AJ619" i="14"/>
  <c r="AM619" i="14"/>
  <c r="AI619" i="14"/>
  <c r="AN626" i="14"/>
  <c r="AI626" i="14"/>
  <c r="AJ626" i="14"/>
  <c r="AM626" i="14"/>
  <c r="AK626" i="14"/>
  <c r="AI559" i="14"/>
  <c r="AA560" i="14"/>
  <c r="AA564" i="14"/>
  <c r="AA568" i="14"/>
  <c r="AA576" i="14"/>
  <c r="AA577" i="14"/>
  <c r="AI592" i="14"/>
  <c r="AJ598" i="14"/>
  <c r="AA622" i="14"/>
  <c r="AI624" i="14"/>
  <c r="AI628" i="14"/>
  <c r="AN634" i="14"/>
  <c r="AL634" i="14"/>
  <c r="AI634" i="14"/>
  <c r="AO634" i="14"/>
  <c r="AM634" i="14"/>
  <c r="AK634" i="14"/>
  <c r="AJ634" i="14"/>
  <c r="AK551" i="14"/>
  <c r="AK555" i="14"/>
  <c r="AK559" i="14"/>
  <c r="AK592" i="14"/>
  <c r="AL598" i="14"/>
  <c r="AK619" i="14"/>
  <c r="AM624" i="14"/>
  <c r="AL626" i="14"/>
  <c r="AL628" i="14"/>
  <c r="AI575" i="14"/>
  <c r="AO590" i="14"/>
  <c r="AL611" i="14"/>
  <c r="AJ611" i="14"/>
  <c r="AN611" i="14"/>
  <c r="AI611" i="14"/>
  <c r="AO626" i="14"/>
  <c r="AA597" i="14"/>
  <c r="AJ603" i="14"/>
  <c r="AK603" i="14"/>
  <c r="AN603" i="14"/>
  <c r="AL603" i="14"/>
  <c r="AO624" i="14"/>
  <c r="AL575" i="14"/>
  <c r="AA589" i="14"/>
  <c r="AJ591" i="14"/>
  <c r="AN592" i="14"/>
  <c r="AA605" i="14"/>
  <c r="AN618" i="14"/>
  <c r="AI618" i="14"/>
  <c r="AO618" i="14"/>
  <c r="AK618" i="14"/>
  <c r="AL623" i="14"/>
  <c r="AJ623" i="14"/>
  <c r="AI623" i="14"/>
  <c r="AM575" i="14"/>
  <c r="AL591" i="14"/>
  <c r="AN614" i="14"/>
  <c r="AI614" i="14"/>
  <c r="AM614" i="14"/>
  <c r="AK620" i="14"/>
  <c r="AI620" i="14"/>
  <c r="AN620" i="14"/>
  <c r="AL620" i="14"/>
  <c r="AN575" i="14"/>
  <c r="AK590" i="14"/>
  <c r="AM591" i="14"/>
  <c r="AJ595" i="14"/>
  <c r="AO595" i="14"/>
  <c r="AI603" i="14"/>
  <c r="AK611" i="14"/>
  <c r="AO591" i="14"/>
  <c r="AN630" i="14"/>
  <c r="AI630" i="14"/>
  <c r="AK630" i="14"/>
  <c r="AJ593" i="14"/>
  <c r="AI595" i="14"/>
  <c r="AN610" i="14"/>
  <c r="AI610" i="14"/>
  <c r="AO610" i="14"/>
  <c r="AL610" i="14"/>
  <c r="AK614" i="14"/>
  <c r="AM618" i="14"/>
  <c r="AM620" i="14"/>
  <c r="AM623" i="14"/>
  <c r="AL631" i="14"/>
  <c r="AJ631" i="14"/>
  <c r="AM631" i="14"/>
  <c r="AI631" i="14"/>
  <c r="AO599" i="14"/>
  <c r="AM639" i="14"/>
  <c r="AK675" i="14"/>
  <c r="AO675" i="14"/>
  <c r="AN675" i="14"/>
  <c r="AM675" i="14"/>
  <c r="AL675" i="14"/>
  <c r="AJ675" i="14"/>
  <c r="AI675" i="14"/>
  <c r="AA715" i="14"/>
  <c r="AO643" i="14"/>
  <c r="AL643" i="14"/>
  <c r="AJ643" i="14"/>
  <c r="AM648" i="14"/>
  <c r="AL648" i="14"/>
  <c r="AK648" i="14"/>
  <c r="AI648" i="14"/>
  <c r="AN673" i="14"/>
  <c r="AK673" i="14"/>
  <c r="AJ673" i="14"/>
  <c r="AO673" i="14"/>
  <c r="AM673" i="14"/>
  <c r="AL673" i="14"/>
  <c r="AN681" i="14"/>
  <c r="AO681" i="14"/>
  <c r="AM681" i="14"/>
  <c r="AK681" i="14"/>
  <c r="AJ681" i="14"/>
  <c r="AI681" i="14"/>
  <c r="AI702" i="14"/>
  <c r="AO702" i="14"/>
  <c r="AJ702" i="14"/>
  <c r="AN702" i="14"/>
  <c r="AM702" i="14"/>
  <c r="AL702" i="14"/>
  <c r="AK702" i="14"/>
  <c r="AI632" i="14"/>
  <c r="AJ638" i="14"/>
  <c r="AL659" i="14"/>
  <c r="AN661" i="14"/>
  <c r="AM661" i="14"/>
  <c r="AL661" i="14"/>
  <c r="AJ661" i="14"/>
  <c r="AI661" i="14"/>
  <c r="AK671" i="14"/>
  <c r="AL671" i="14"/>
  <c r="AJ671" i="14"/>
  <c r="AO671" i="14"/>
  <c r="AN671" i="14"/>
  <c r="AM671" i="14"/>
  <c r="AJ648" i="14"/>
  <c r="AA670" i="14"/>
  <c r="AI673" i="14"/>
  <c r="AL681" i="14"/>
  <c r="AN607" i="14"/>
  <c r="AL615" i="14"/>
  <c r="AJ615" i="14"/>
  <c r="AJ617" i="14"/>
  <c r="AL632" i="14"/>
  <c r="AM635" i="14"/>
  <c r="AI643" i="14"/>
  <c r="AN648" i="14"/>
  <c r="AO655" i="14"/>
  <c r="AM655" i="14"/>
  <c r="AL655" i="14"/>
  <c r="AJ655" i="14"/>
  <c r="AI655" i="14"/>
  <c r="AK661" i="14"/>
  <c r="AI671" i="14"/>
  <c r="AK643" i="14"/>
  <c r="AO648" i="14"/>
  <c r="AK679" i="14"/>
  <c r="AO679" i="14"/>
  <c r="AN679" i="14"/>
  <c r="AL679" i="14"/>
  <c r="AJ679" i="14"/>
  <c r="AI679" i="14"/>
  <c r="AA696" i="14"/>
  <c r="AM643" i="14"/>
  <c r="AN643" i="14"/>
  <c r="AN646" i="14"/>
  <c r="AL646" i="14"/>
  <c r="AJ646" i="14"/>
  <c r="AI646" i="14"/>
  <c r="AA668" i="14"/>
  <c r="AN642" i="14"/>
  <c r="AL642" i="14"/>
  <c r="AJ642" i="14"/>
  <c r="AI642" i="14"/>
  <c r="AN650" i="14"/>
  <c r="AL650" i="14"/>
  <c r="AK650" i="14"/>
  <c r="AJ650" i="14"/>
  <c r="AI650" i="14"/>
  <c r="AA687" i="14"/>
  <c r="AL633" i="14"/>
  <c r="AI633" i="14"/>
  <c r="AM633" i="14"/>
  <c r="AL639" i="14"/>
  <c r="AJ639" i="14"/>
  <c r="AN677" i="14"/>
  <c r="AO677" i="14"/>
  <c r="AM677" i="14"/>
  <c r="AL677" i="14"/>
  <c r="AK677" i="14"/>
  <c r="AJ677" i="14"/>
  <c r="AI677" i="14"/>
  <c r="AK646" i="14"/>
  <c r="AK642" i="14"/>
  <c r="AM646" i="14"/>
  <c r="AM650" i="14"/>
  <c r="AO651" i="14"/>
  <c r="AM651" i="14"/>
  <c r="AL651" i="14"/>
  <c r="AJ651" i="14"/>
  <c r="AI651" i="14"/>
  <c r="AN658" i="14"/>
  <c r="AM658" i="14"/>
  <c r="AL658" i="14"/>
  <c r="AK658" i="14"/>
  <c r="AJ658" i="14"/>
  <c r="AI658" i="14"/>
  <c r="AL599" i="14"/>
  <c r="AO615" i="14"/>
  <c r="AM642" i="14"/>
  <c r="AI644" i="14"/>
  <c r="AO646" i="14"/>
  <c r="AO650" i="14"/>
  <c r="AK659" i="14"/>
  <c r="AN659" i="14"/>
  <c r="AM659" i="14"/>
  <c r="AJ659" i="14"/>
  <c r="AI659" i="14"/>
  <c r="AN676" i="14"/>
  <c r="AN599" i="14"/>
  <c r="AK633" i="14"/>
  <c r="AL635" i="14"/>
  <c r="AJ635" i="14"/>
  <c r="AN638" i="14"/>
  <c r="AL638" i="14"/>
  <c r="AI638" i="14"/>
  <c r="AK639" i="14"/>
  <c r="AO658" i="14"/>
  <c r="AO682" i="14"/>
  <c r="AJ682" i="14"/>
  <c r="AN682" i="14"/>
  <c r="AM682" i="14"/>
  <c r="AK682" i="14"/>
  <c r="AI682" i="14"/>
  <c r="AA680" i="14"/>
  <c r="AK685" i="14"/>
  <c r="AJ691" i="14"/>
  <c r="AL697" i="14"/>
  <c r="AL703" i="14"/>
  <c r="AA712" i="14"/>
  <c r="AM717" i="14"/>
  <c r="AK717" i="14"/>
  <c r="AN717" i="14"/>
  <c r="AN739" i="14"/>
  <c r="AI739" i="14"/>
  <c r="AO739" i="14"/>
  <c r="AM739" i="14"/>
  <c r="AL739" i="14"/>
  <c r="AK739" i="14"/>
  <c r="AJ739" i="14"/>
  <c r="AM683" i="14"/>
  <c r="AK683" i="14"/>
  <c r="AL685" i="14"/>
  <c r="AL691" i="14"/>
  <c r="AN703" i="14"/>
  <c r="AJ706" i="14"/>
  <c r="AM721" i="14"/>
  <c r="AL721" i="14"/>
  <c r="AK721" i="14"/>
  <c r="AJ721" i="14"/>
  <c r="AN721" i="14"/>
  <c r="AM725" i="14"/>
  <c r="AL725" i="14"/>
  <c r="AK725" i="14"/>
  <c r="AJ725" i="14"/>
  <c r="AN725" i="14"/>
  <c r="AJ728" i="14"/>
  <c r="AO728" i="14"/>
  <c r="AN728" i="14"/>
  <c r="AM728" i="14"/>
  <c r="AL728" i="14"/>
  <c r="AK728" i="14"/>
  <c r="AN691" i="14"/>
  <c r="AI701" i="14"/>
  <c r="AA663" i="14"/>
  <c r="AA665" i="14"/>
  <c r="AA700" i="14"/>
  <c r="AJ701" i="14"/>
  <c r="AM705" i="14"/>
  <c r="AN705" i="14"/>
  <c r="AA714" i="14"/>
  <c r="AN749" i="14"/>
  <c r="AO749" i="14"/>
  <c r="AM749" i="14"/>
  <c r="AL749" i="14"/>
  <c r="AK749" i="14"/>
  <c r="AJ749" i="14"/>
  <c r="AI749" i="14"/>
  <c r="AO666" i="14"/>
  <c r="AJ666" i="14"/>
  <c r="AM693" i="14"/>
  <c r="AN693" i="14"/>
  <c r="AK701" i="14"/>
  <c r="AM711" i="14"/>
  <c r="AK711" i="14"/>
  <c r="AM719" i="14"/>
  <c r="AL719" i="14"/>
  <c r="AK719" i="14"/>
  <c r="AJ719" i="14"/>
  <c r="AO732" i="14"/>
  <c r="AN732" i="14"/>
  <c r="AM732" i="14"/>
  <c r="AL732" i="14"/>
  <c r="AI683" i="14"/>
  <c r="AK689" i="14"/>
  <c r="AL707" i="14"/>
  <c r="AJ717" i="14"/>
  <c r="AI721" i="14"/>
  <c r="AI725" i="14"/>
  <c r="AI728" i="14"/>
  <c r="AM738" i="14"/>
  <c r="AJ738" i="14"/>
  <c r="AO738" i="14"/>
  <c r="AN738" i="14"/>
  <c r="AL738" i="14"/>
  <c r="AK738" i="14"/>
  <c r="AI738" i="14"/>
  <c r="AI710" i="14"/>
  <c r="AO710" i="14"/>
  <c r="AJ710" i="14"/>
  <c r="AL683" i="14"/>
  <c r="AA698" i="14"/>
  <c r="AI705" i="14"/>
  <c r="AA731" i="14"/>
  <c r="AI666" i="14"/>
  <c r="AI686" i="14"/>
  <c r="AO686" i="14"/>
  <c r="AJ686" i="14"/>
  <c r="AK688" i="14"/>
  <c r="AI693" i="14"/>
  <c r="AM709" i="14"/>
  <c r="AN709" i="14"/>
  <c r="AI711" i="14"/>
  <c r="AM713" i="14"/>
  <c r="AK713" i="14"/>
  <c r="AN713" i="14"/>
  <c r="AI719" i="14"/>
  <c r="AK666" i="14"/>
  <c r="AJ693" i="14"/>
  <c r="AM697" i="14"/>
  <c r="AN697" i="14"/>
  <c r="AJ711" i="14"/>
  <c r="AN719" i="14"/>
  <c r="AL666" i="14"/>
  <c r="AO674" i="14"/>
  <c r="AJ674" i="14"/>
  <c r="AM685" i="14"/>
  <c r="AN685" i="14"/>
  <c r="AM688" i="14"/>
  <c r="AK693" i="14"/>
  <c r="AM703" i="14"/>
  <c r="AK703" i="14"/>
  <c r="AK710" i="14"/>
  <c r="AL711" i="14"/>
  <c r="AO719" i="14"/>
  <c r="AK722" i="14"/>
  <c r="AM666" i="14"/>
  <c r="AM691" i="14"/>
  <c r="AK691" i="14"/>
  <c r="AL693" i="14"/>
  <c r="AL710" i="14"/>
  <c r="AN711" i="14"/>
  <c r="AI718" i="14"/>
  <c r="AO718" i="14"/>
  <c r="AN718" i="14"/>
  <c r="AJ718" i="14"/>
  <c r="AO723" i="14"/>
  <c r="AN723" i="14"/>
  <c r="AM723" i="14"/>
  <c r="AL723" i="14"/>
  <c r="AK723" i="14"/>
  <c r="AJ723" i="14"/>
  <c r="AN747" i="14"/>
  <c r="AI747" i="14"/>
  <c r="AO747" i="14"/>
  <c r="AM747" i="14"/>
  <c r="AL747" i="14"/>
  <c r="AK747" i="14"/>
  <c r="AJ747" i="14"/>
  <c r="AN666" i="14"/>
  <c r="AK686" i="14"/>
  <c r="AO693" i="14"/>
  <c r="AI709" i="14"/>
  <c r="AM710" i="14"/>
  <c r="AO711" i="14"/>
  <c r="AI713" i="14"/>
  <c r="AA720" i="14"/>
  <c r="AM722" i="14"/>
  <c r="AM701" i="14"/>
  <c r="AN701" i="14"/>
  <c r="AN729" i="14"/>
  <c r="AO729" i="14"/>
  <c r="AM729" i="14"/>
  <c r="AL729" i="14"/>
  <c r="AK729" i="14"/>
  <c r="AJ729" i="14"/>
  <c r="AI729" i="14"/>
  <c r="AK674" i="14"/>
  <c r="AA684" i="14"/>
  <c r="AJ685" i="14"/>
  <c r="AN686" i="14"/>
  <c r="AM689" i="14"/>
  <c r="AN689" i="14"/>
  <c r="AI691" i="14"/>
  <c r="AK697" i="14"/>
  <c r="AJ703" i="14"/>
  <c r="AM707" i="14"/>
  <c r="AK707" i="14"/>
  <c r="AL709" i="14"/>
  <c r="AO713" i="14"/>
  <c r="AL718" i="14"/>
  <c r="AI723" i="14"/>
  <c r="AA724" i="14"/>
  <c r="AK750" i="14"/>
  <c r="AA774" i="14"/>
  <c r="AA775" i="14"/>
  <c r="AK781" i="14"/>
  <c r="AN781" i="14"/>
  <c r="AM781" i="14"/>
  <c r="AL781" i="14"/>
  <c r="AI781" i="14"/>
  <c r="AO781" i="14"/>
  <c r="AJ811" i="14"/>
  <c r="AO811" i="14"/>
  <c r="AN811" i="14"/>
  <c r="AM811" i="14"/>
  <c r="AL811" i="14"/>
  <c r="AK811" i="14"/>
  <c r="AI811" i="14"/>
  <c r="AL744" i="14"/>
  <c r="AJ744" i="14"/>
  <c r="AO771" i="14"/>
  <c r="AN771" i="14"/>
  <c r="AL771" i="14"/>
  <c r="AK771" i="14"/>
  <c r="AI771" i="14"/>
  <c r="AO780" i="14"/>
  <c r="AN780" i="14"/>
  <c r="AM780" i="14"/>
  <c r="AL780" i="14"/>
  <c r="AJ780" i="14"/>
  <c r="AI780" i="14"/>
  <c r="AL748" i="14"/>
  <c r="AJ748" i="14"/>
  <c r="AN763" i="14"/>
  <c r="AI763" i="14"/>
  <c r="AJ793" i="14"/>
  <c r="AK793" i="14"/>
  <c r="AO793" i="14"/>
  <c r="AN793" i="14"/>
  <c r="AM793" i="14"/>
  <c r="AL793" i="14"/>
  <c r="AI793" i="14"/>
  <c r="AA733" i="14"/>
  <c r="AN764" i="14"/>
  <c r="AL740" i="14"/>
  <c r="AL756" i="14"/>
  <c r="AJ756" i="14"/>
  <c r="AJ771" i="14"/>
  <c r="AK777" i="14"/>
  <c r="AO777" i="14"/>
  <c r="AM777" i="14"/>
  <c r="AL777" i="14"/>
  <c r="AI777" i="14"/>
  <c r="AJ781" i="14"/>
  <c r="AI736" i="14"/>
  <c r="AI744" i="14"/>
  <c r="AJ763" i="14"/>
  <c r="AI765" i="14"/>
  <c r="AM771" i="14"/>
  <c r="AK780" i="14"/>
  <c r="AK736" i="14"/>
  <c r="AN740" i="14"/>
  <c r="AK744" i="14"/>
  <c r="AI748" i="14"/>
  <c r="AK763" i="14"/>
  <c r="AL736" i="14"/>
  <c r="AM744" i="14"/>
  <c r="AK748" i="14"/>
  <c r="AL762" i="14"/>
  <c r="AL763" i="14"/>
  <c r="AK785" i="14"/>
  <c r="AJ785" i="14"/>
  <c r="AI785" i="14"/>
  <c r="AO785" i="14"/>
  <c r="AN785" i="14"/>
  <c r="AL785" i="14"/>
  <c r="AJ791" i="14"/>
  <c r="AO791" i="14"/>
  <c r="AN791" i="14"/>
  <c r="AM791" i="14"/>
  <c r="AL791" i="14"/>
  <c r="AK791" i="14"/>
  <c r="AI791" i="14"/>
  <c r="AM736" i="14"/>
  <c r="AM742" i="14"/>
  <c r="AL742" i="14"/>
  <c r="AJ742" i="14"/>
  <c r="AN744" i="14"/>
  <c r="AM748" i="14"/>
  <c r="AN759" i="14"/>
  <c r="AI759" i="14"/>
  <c r="AM763" i="14"/>
  <c r="AN736" i="14"/>
  <c r="AO744" i="14"/>
  <c r="AN748" i="14"/>
  <c r="AO763" i="14"/>
  <c r="AO736" i="14"/>
  <c r="AM750" i="14"/>
  <c r="AL750" i="14"/>
  <c r="AJ750" i="14"/>
  <c r="AJ759" i="14"/>
  <c r="AA766" i="14"/>
  <c r="AJ807" i="14"/>
  <c r="AO807" i="14"/>
  <c r="AN807" i="14"/>
  <c r="AM807" i="14"/>
  <c r="AL807" i="14"/>
  <c r="AK807" i="14"/>
  <c r="AI807" i="14"/>
  <c r="AA741" i="14"/>
  <c r="AI742" i="14"/>
  <c r="AM758" i="14"/>
  <c r="AL758" i="14"/>
  <c r="AJ758" i="14"/>
  <c r="AK759" i="14"/>
  <c r="AA761" i="14"/>
  <c r="AL764" i="14"/>
  <c r="AJ764" i="14"/>
  <c r="AM783" i="14"/>
  <c r="AL783" i="14"/>
  <c r="AK783" i="14"/>
  <c r="AJ783" i="14"/>
  <c r="AI783" i="14"/>
  <c r="AN783" i="14"/>
  <c r="AK742" i="14"/>
  <c r="AL759" i="14"/>
  <c r="AN742" i="14"/>
  <c r="AI750" i="14"/>
  <c r="AM759" i="14"/>
  <c r="AA799" i="14"/>
  <c r="AL784" i="14"/>
  <c r="AJ802" i="14"/>
  <c r="AN803" i="14"/>
  <c r="AO823" i="14"/>
  <c r="AM823" i="14"/>
  <c r="AJ823" i="14"/>
  <c r="AN784" i="14"/>
  <c r="AA806" i="14"/>
  <c r="AM801" i="14"/>
  <c r="AK808" i="14"/>
  <c r="AA830" i="14"/>
  <c r="AM769" i="14"/>
  <c r="AA778" i="14"/>
  <c r="AA779" i="14"/>
  <c r="AA798" i="14"/>
  <c r="AA805" i="14"/>
  <c r="AL823" i="14"/>
  <c r="AA825" i="14"/>
  <c r="AA826" i="14"/>
  <c r="AA790" i="14"/>
  <c r="AA797" i="14"/>
  <c r="AN804" i="14"/>
  <c r="AO804" i="14"/>
  <c r="AA821" i="14"/>
  <c r="AO844" i="14"/>
  <c r="AM844" i="14"/>
  <c r="AL844" i="14"/>
  <c r="AK844" i="14"/>
  <c r="AJ844" i="14"/>
  <c r="AI844" i="14"/>
  <c r="AA782" i="14"/>
  <c r="AO819" i="14"/>
  <c r="AM819" i="14"/>
  <c r="AJ819" i="14"/>
  <c r="AA817" i="14"/>
  <c r="AA810" i="14"/>
  <c r="AA814" i="14"/>
  <c r="AL802" i="14"/>
  <c r="AI803" i="14"/>
  <c r="AJ809" i="14"/>
  <c r="AK809" i="14"/>
  <c r="AA822" i="14"/>
  <c r="AI784" i="14"/>
  <c r="AK803" i="14"/>
  <c r="AK804" i="14"/>
  <c r="AL819" i="14"/>
  <c r="AL848" i="14"/>
  <c r="AK848" i="14"/>
  <c r="AJ848" i="14"/>
  <c r="AI848" i="14"/>
  <c r="AO848" i="14"/>
  <c r="AN848" i="14"/>
  <c r="AM848" i="14"/>
  <c r="AJ784" i="14"/>
  <c r="AJ801" i="14"/>
  <c r="AK801" i="14"/>
  <c r="AL803" i="14"/>
  <c r="AN808" i="14"/>
  <c r="AO808" i="14"/>
  <c r="AA770" i="14"/>
  <c r="AK784" i="14"/>
  <c r="AI802" i="14"/>
  <c r="AM803" i="14"/>
  <c r="AM804" i="14"/>
  <c r="AI816" i="14"/>
  <c r="AO837" i="14"/>
  <c r="AJ841" i="14"/>
  <c r="AK855" i="14"/>
  <c r="AN864" i="14"/>
  <c r="AN867" i="14"/>
  <c r="AA870" i="14"/>
  <c r="AK841" i="14"/>
  <c r="AI843" i="14"/>
  <c r="AM855" i="14"/>
  <c r="AO864" i="14"/>
  <c r="AO867" i="14"/>
  <c r="AJ882" i="14"/>
  <c r="AL882" i="14"/>
  <c r="AO882" i="14"/>
  <c r="AM882" i="14"/>
  <c r="AK882" i="14"/>
  <c r="AI882" i="14"/>
  <c r="AN855" i="14"/>
  <c r="AN877" i="14"/>
  <c r="AJ877" i="14"/>
  <c r="AN841" i="14"/>
  <c r="AK843" i="14"/>
  <c r="AJ861" i="14"/>
  <c r="AO868" i="14"/>
  <c r="AM868" i="14"/>
  <c r="AO841" i="14"/>
  <c r="AM843" i="14"/>
  <c r="AN850" i="14"/>
  <c r="AK850" i="14"/>
  <c r="AK853" i="14"/>
  <c r="AN858" i="14"/>
  <c r="AK858" i="14"/>
  <c r="AK861" i="14"/>
  <c r="AI831" i="14"/>
  <c r="AN843" i="14"/>
  <c r="AN882" i="14"/>
  <c r="AL857" i="14"/>
  <c r="AO857" i="14"/>
  <c r="AI877" i="14"/>
  <c r="AK883" i="14"/>
  <c r="AN893" i="14"/>
  <c r="AJ893" i="14"/>
  <c r="AO893" i="14"/>
  <c r="AM893" i="14"/>
  <c r="AK893" i="14"/>
  <c r="AI834" i="14"/>
  <c r="AI850" i="14"/>
  <c r="AI858" i="14"/>
  <c r="AJ868" i="14"/>
  <c r="AO871" i="14"/>
  <c r="AL871" i="14"/>
  <c r="AI871" i="14"/>
  <c r="AK877" i="14"/>
  <c r="AL877" i="14"/>
  <c r="AM877" i="14"/>
  <c r="AO879" i="14"/>
  <c r="AN879" i="14"/>
  <c r="AL879" i="14"/>
  <c r="AM879" i="14"/>
  <c r="AK879" i="14"/>
  <c r="AJ879" i="14"/>
  <c r="AI879" i="14"/>
  <c r="AA829" i="14"/>
  <c r="AO831" i="14"/>
  <c r="AL834" i="14"/>
  <c r="AA840" i="14"/>
  <c r="AM850" i="14"/>
  <c r="AI857" i="14"/>
  <c r="AM858" i="14"/>
  <c r="AN868" i="14"/>
  <c r="AO877" i="14"/>
  <c r="AL893" i="14"/>
  <c r="AL855" i="14"/>
  <c r="AJ855" i="14"/>
  <c r="AJ857" i="14"/>
  <c r="AA842" i="14"/>
  <c r="AA846" i="14"/>
  <c r="AA854" i="14"/>
  <c r="AK857" i="14"/>
  <c r="AA862" i="14"/>
  <c r="AJ864" i="14"/>
  <c r="AI867" i="14"/>
  <c r="AA874" i="14"/>
  <c r="AO875" i="14"/>
  <c r="AN875" i="14"/>
  <c r="AL875" i="14"/>
  <c r="AM875" i="14"/>
  <c r="AK875" i="14"/>
  <c r="AM857" i="14"/>
  <c r="AK864" i="14"/>
  <c r="AJ867" i="14"/>
  <c r="AA890" i="14"/>
  <c r="AJ898" i="14"/>
  <c r="AL898" i="14"/>
  <c r="AO898" i="14"/>
  <c r="AN898" i="14"/>
  <c r="AM898" i="14"/>
  <c r="AK898" i="14"/>
  <c r="AI898" i="14"/>
  <c r="AO845" i="14"/>
  <c r="AL853" i="14"/>
  <c r="AO853" i="14"/>
  <c r="AN857" i="14"/>
  <c r="AL861" i="14"/>
  <c r="AO861" i="14"/>
  <c r="AL864" i="14"/>
  <c r="AK867" i="14"/>
  <c r="AL889" i="14"/>
  <c r="AI889" i="14"/>
  <c r="AM889" i="14"/>
  <c r="AN837" i="14"/>
  <c r="AI841" i="14"/>
  <c r="AI855" i="14"/>
  <c r="AM864" i="14"/>
  <c r="AA866" i="14"/>
  <c r="AM867" i="14"/>
  <c r="AI875" i="14"/>
  <c r="AI897" i="14"/>
  <c r="AM913" i="14"/>
  <c r="AK872" i="14"/>
  <c r="AJ872" i="14"/>
  <c r="AJ891" i="14"/>
  <c r="AL897" i="14"/>
  <c r="AA899" i="14"/>
  <c r="AK901" i="14"/>
  <c r="AM897" i="14"/>
  <c r="AL913" i="14"/>
  <c r="AA894" i="14"/>
  <c r="AO897" i="14"/>
  <c r="AA940" i="14"/>
  <c r="AL915" i="14"/>
  <c r="AK880" i="14"/>
  <c r="AJ880" i="14"/>
  <c r="AI922" i="14"/>
  <c r="AO922" i="14"/>
  <c r="AN922" i="14"/>
  <c r="AL922" i="14"/>
  <c r="AK922" i="14"/>
  <c r="AJ922" i="14"/>
  <c r="AA936" i="14"/>
  <c r="AI920" i="14"/>
  <c r="AO920" i="14"/>
  <c r="AM920" i="14"/>
  <c r="AL920" i="14"/>
  <c r="AK920" i="14"/>
  <c r="AJ920" i="14"/>
  <c r="AM922" i="14"/>
  <c r="AA878" i="14"/>
  <c r="AN880" i="14"/>
  <c r="AO881" i="14"/>
  <c r="AA887" i="14"/>
  <c r="AK892" i="14"/>
  <c r="AJ892" i="14"/>
  <c r="AN920" i="14"/>
  <c r="AK953" i="14"/>
  <c r="AI953" i="14"/>
  <c r="AN953" i="14"/>
  <c r="AJ953" i="14"/>
  <c r="AL910" i="14"/>
  <c r="AA926" i="14"/>
  <c r="AA948" i="14"/>
  <c r="AL949" i="14"/>
  <c r="AI951" i="14"/>
  <c r="AL955" i="14"/>
  <c r="AJ961" i="14"/>
  <c r="AM910" i="14"/>
  <c r="AM918" i="14"/>
  <c r="AI921" i="14"/>
  <c r="AM949" i="14"/>
  <c r="AJ951" i="14"/>
  <c r="AN961" i="14"/>
  <c r="AA994" i="14"/>
  <c r="AI945" i="14"/>
  <c r="AL945" i="14"/>
  <c r="AL951" i="14"/>
  <c r="AL953" i="14"/>
  <c r="AI925" i="14"/>
  <c r="AI933" i="14"/>
  <c r="AM953" i="14"/>
  <c r="AO982" i="14"/>
  <c r="AN982" i="14"/>
  <c r="AL982" i="14"/>
  <c r="AJ982" i="14"/>
  <c r="AI982" i="14"/>
  <c r="AM982" i="14"/>
  <c r="AK982" i="14"/>
  <c r="AL921" i="14"/>
  <c r="AK923" i="14"/>
  <c r="AJ925" i="14"/>
  <c r="AI927" i="14"/>
  <c r="AJ933" i="14"/>
  <c r="AL942" i="14"/>
  <c r="AO953" i="14"/>
  <c r="AA968" i="14"/>
  <c r="AK947" i="14"/>
  <c r="AJ908" i="14"/>
  <c r="AJ916" i="14"/>
  <c r="AO921" i="14"/>
  <c r="AN923" i="14"/>
  <c r="AL925" i="14"/>
  <c r="AK928" i="14"/>
  <c r="AJ929" i="14"/>
  <c r="AI931" i="14"/>
  <c r="AK932" i="14"/>
  <c r="AL933" i="14"/>
  <c r="AJ937" i="14"/>
  <c r="AA952" i="14"/>
  <c r="AA954" i="14"/>
  <c r="AK908" i="14"/>
  <c r="AK916" i="14"/>
  <c r="AO923" i="14"/>
  <c r="AN925" i="14"/>
  <c r="AL927" i="14"/>
  <c r="AL928" i="14"/>
  <c r="AK929" i="14"/>
  <c r="AJ931" i="14"/>
  <c r="AL932" i="14"/>
  <c r="AN933" i="14"/>
  <c r="AK937" i="14"/>
  <c r="AO925" i="14"/>
  <c r="AK931" i="14"/>
  <c r="AM932" i="14"/>
  <c r="AO933" i="14"/>
  <c r="AI947" i="14"/>
  <c r="AL957" i="14"/>
  <c r="AK957" i="14"/>
  <c r="AI957" i="14"/>
  <c r="AM957" i="14"/>
  <c r="AJ957" i="14"/>
  <c r="AM935" i="14"/>
  <c r="AL935" i="14"/>
  <c r="AI935" i="14"/>
  <c r="AM939" i="14"/>
  <c r="AL939" i="14"/>
  <c r="AI939" i="14"/>
  <c r="AM943" i="14"/>
  <c r="AL943" i="14"/>
  <c r="AI943" i="14"/>
  <c r="AJ947" i="14"/>
  <c r="AN908" i="14"/>
  <c r="AN916" i="14"/>
  <c r="AO928" i="14"/>
  <c r="AO929" i="14"/>
  <c r="AN931" i="14"/>
  <c r="AO932" i="14"/>
  <c r="AO937" i="14"/>
  <c r="AA960" i="14"/>
  <c r="AO931" i="14"/>
  <c r="AA946" i="14"/>
  <c r="AI949" i="14"/>
  <c r="AN949" i="14"/>
  <c r="AK955" i="14"/>
  <c r="AN955" i="14"/>
  <c r="AI955" i="14"/>
  <c r="AO955" i="14"/>
  <c r="AN957" i="14"/>
  <c r="AO957" i="14"/>
  <c r="AA965" i="14"/>
  <c r="AK951" i="14"/>
  <c r="AN951" i="14"/>
  <c r="AO951" i="14"/>
  <c r="AL961" i="14"/>
  <c r="AK961" i="14"/>
  <c r="AI961" i="14"/>
  <c r="AM961" i="14"/>
  <c r="AK935" i="14"/>
  <c r="AK939" i="14"/>
  <c r="AI942" i="14"/>
  <c r="AM942" i="14"/>
  <c r="AK943" i="14"/>
  <c r="AJ949" i="14"/>
  <c r="AM976" i="14"/>
  <c r="AO1007" i="14"/>
  <c r="AN1007" i="14"/>
  <c r="AL1007" i="14"/>
  <c r="AM1007" i="14"/>
  <c r="AK1007" i="14"/>
  <c r="AJ1007" i="14"/>
  <c r="AI1007" i="14"/>
  <c r="AA956" i="14"/>
  <c r="AA985" i="14"/>
  <c r="AO1006" i="14"/>
  <c r="AN1006" i="14"/>
  <c r="AL1006" i="14"/>
  <c r="AM1006" i="14"/>
  <c r="AK1006" i="14"/>
  <c r="AJ1006" i="14"/>
  <c r="AI1006" i="14"/>
  <c r="AJ1005" i="14"/>
  <c r="AL1005" i="14"/>
  <c r="AN1005" i="14"/>
  <c r="AM1005" i="14"/>
  <c r="AK1005" i="14"/>
  <c r="AI1005" i="14"/>
  <c r="AJ981" i="14"/>
  <c r="AL981" i="14"/>
  <c r="AO981" i="14"/>
  <c r="AM981" i="14"/>
  <c r="AK981" i="14"/>
  <c r="AO990" i="14"/>
  <c r="AN990" i="14"/>
  <c r="AL990" i="14"/>
  <c r="AM990" i="14"/>
  <c r="AK990" i="14"/>
  <c r="AJ990" i="14"/>
  <c r="AI990" i="14"/>
  <c r="AA973" i="14"/>
  <c r="AJ976" i="14"/>
  <c r="AI976" i="14"/>
  <c r="AO1005" i="14"/>
  <c r="AL991" i="14"/>
  <c r="AA978" i="14"/>
  <c r="AM991" i="14"/>
  <c r="AL996" i="14"/>
  <c r="AA998" i="14"/>
  <c r="AA1009" i="14"/>
  <c r="AN1002" i="14"/>
  <c r="AL1011" i="14"/>
  <c r="AJ1011" i="14"/>
  <c r="AL1031" i="14"/>
  <c r="AK1031" i="14"/>
  <c r="AI1031" i="14"/>
  <c r="AO1031" i="14"/>
  <c r="AN1031" i="14"/>
  <c r="AM1031" i="14"/>
  <c r="AJ1031" i="14"/>
  <c r="AA1013" i="14"/>
  <c r="AA958" i="14"/>
  <c r="AA962" i="14"/>
  <c r="AA966" i="14"/>
  <c r="AA970" i="14"/>
  <c r="AA993" i="14"/>
  <c r="AO1000" i="14"/>
  <c r="AJ997" i="14"/>
  <c r="AL997" i="14"/>
  <c r="AO1019" i="14"/>
  <c r="AN1019" i="14"/>
  <c r="AM1019" i="14"/>
  <c r="AL1019" i="14"/>
  <c r="AK1019" i="14"/>
  <c r="AJ1019" i="14"/>
  <c r="AI1019" i="14"/>
  <c r="AA1001" i="14"/>
  <c r="AA1008" i="14"/>
  <c r="AK1011" i="14"/>
  <c r="AN1014" i="14"/>
  <c r="AM1014" i="14"/>
  <c r="AJ1014" i="14"/>
  <c r="AO1024" i="14"/>
  <c r="AK1024" i="14"/>
  <c r="AN1024" i="14"/>
  <c r="AL1024" i="14"/>
  <c r="AJ1024" i="14"/>
  <c r="AI1024" i="14"/>
  <c r="AI997" i="14"/>
  <c r="AA1010" i="14"/>
  <c r="AO1028" i="14"/>
  <c r="AN1028" i="14"/>
  <c r="AK1028" i="14"/>
  <c r="AM1028" i="14"/>
  <c r="AL1028" i="14"/>
  <c r="AJ1028" i="14"/>
  <c r="AI1028" i="14"/>
  <c r="AK997" i="14"/>
  <c r="AI1014" i="14"/>
  <c r="AM1024" i="14"/>
  <c r="AM997" i="14"/>
  <c r="AO1012" i="14"/>
  <c r="AK1012" i="14"/>
  <c r="AM1012" i="14"/>
  <c r="AL1012" i="14"/>
  <c r="AI1012" i="14"/>
  <c r="AO1015" i="14"/>
  <c r="AN1015" i="14"/>
  <c r="AM1015" i="14"/>
  <c r="AL1015" i="14"/>
  <c r="AK1015" i="14"/>
  <c r="AO1023" i="14"/>
  <c r="AN1023" i="14"/>
  <c r="AL986" i="14"/>
  <c r="AK991" i="14"/>
  <c r="AJ991" i="14"/>
  <c r="AN997" i="14"/>
  <c r="AA1016" i="14"/>
  <c r="AL1027" i="14"/>
  <c r="AO1027" i="14"/>
  <c r="AM1027" i="14"/>
  <c r="AK1027" i="14"/>
  <c r="AJ1027" i="14"/>
  <c r="AI1027" i="14"/>
  <c r="AO997" i="14"/>
  <c r="AL987" i="14"/>
  <c r="AI1015" i="14"/>
  <c r="AA1020" i="14"/>
  <c r="AA1021" i="14"/>
  <c r="AA1043" i="14"/>
  <c r="AA1017" i="14"/>
  <c r="AA1018" i="14"/>
  <c r="AI1022" i="14"/>
  <c r="AL1022" i="14"/>
  <c r="AM1022" i="14"/>
  <c r="AN1022" i="14"/>
  <c r="AA1047" i="14"/>
  <c r="AO1022" i="14"/>
  <c r="AA1030" i="14"/>
  <c r="AA1032" i="14"/>
  <c r="AA1035" i="14"/>
  <c r="AA1039" i="14"/>
  <c r="AA1026" i="14"/>
  <c r="AA1025" i="14"/>
  <c r="AA1051" i="14"/>
  <c r="AA1034" i="14"/>
  <c r="AA1038" i="14"/>
  <c r="AA1042" i="14"/>
  <c r="AA1046" i="14"/>
  <c r="AA1050" i="14"/>
  <c r="AA1054" i="14"/>
  <c r="AJ1041" i="14"/>
  <c r="AK1041" i="14"/>
  <c r="AM1041" i="14"/>
  <c r="AN1041" i="14"/>
  <c r="AA1036" i="14"/>
  <c r="AA1040" i="14"/>
  <c r="AA1044" i="14"/>
  <c r="AA1048" i="14"/>
  <c r="AA1052" i="14"/>
  <c r="AL914" i="14" l="1"/>
  <c r="AI184" i="14"/>
  <c r="AJ1000" i="14"/>
  <c r="AI972" i="14"/>
  <c r="AM938" i="14"/>
  <c r="AN913" i="14"/>
  <c r="AK813" i="14"/>
  <c r="AL730" i="14"/>
  <c r="AO621" i="14"/>
  <c r="AM617" i="14"/>
  <c r="AM557" i="14"/>
  <c r="AM522" i="14"/>
  <c r="AM378" i="14"/>
  <c r="AM399" i="14"/>
  <c r="AL384" i="14"/>
  <c r="AK256" i="14"/>
  <c r="AO214" i="14"/>
  <c r="AI38" i="14"/>
  <c r="AM131" i="14"/>
  <c r="AM87" i="14"/>
  <c r="AJ621" i="14"/>
  <c r="AK172" i="14"/>
  <c r="AM184" i="14"/>
  <c r="AJ856" i="14"/>
  <c r="AM730" i="14"/>
  <c r="AM612" i="14"/>
  <c r="AN557" i="14"/>
  <c r="AO522" i="14"/>
  <c r="AK406" i="14"/>
  <c r="AI382" i="14"/>
  <c r="AI399" i="14"/>
  <c r="AJ399" i="14"/>
  <c r="AN384" i="14"/>
  <c r="AK150" i="14"/>
  <c r="AM256" i="14"/>
  <c r="AJ94" i="14"/>
  <c r="AJ928" i="14"/>
  <c r="AK147" i="14"/>
  <c r="AM384" i="14"/>
  <c r="AI384" i="14"/>
  <c r="AJ1023" i="14"/>
  <c r="AO913" i="14"/>
  <c r="AK856" i="14"/>
  <c r="AL813" i="14"/>
  <c r="AN688" i="14"/>
  <c r="AM1023" i="14"/>
  <c r="AN762" i="14"/>
  <c r="AJ762" i="14"/>
  <c r="AL399" i="14"/>
  <c r="AK184" i="14"/>
  <c r="AN856" i="14"/>
  <c r="AK1014" i="14"/>
  <c r="AK907" i="14"/>
  <c r="AL845" i="14"/>
  <c r="AL688" i="14"/>
  <c r="AM706" i="14"/>
  <c r="AM644" i="14"/>
  <c r="AJ708" i="14"/>
  <c r="AI486" i="14"/>
  <c r="AK476" i="14"/>
  <c r="AO456" i="14"/>
  <c r="AO147" i="14"/>
  <c r="AO38" i="14"/>
  <c r="AO1014" i="14"/>
  <c r="AM1011" i="14"/>
  <c r="AI789" i="14"/>
  <c r="AL644" i="14"/>
  <c r="AO526" i="14"/>
  <c r="AI406" i="14"/>
  <c r="AO446" i="14"/>
  <c r="AO399" i="14"/>
  <c r="AK236" i="14"/>
  <c r="AN845" i="14"/>
  <c r="AM856" i="14"/>
  <c r="AI706" i="14"/>
  <c r="AI654" i="14"/>
  <c r="AK522" i="14"/>
  <c r="AI400" i="14"/>
  <c r="AN172" i="14"/>
  <c r="AN928" i="14"/>
  <c r="AK612" i="14"/>
  <c r="AO789" i="14"/>
  <c r="AO856" i="14"/>
  <c r="AJ967" i="14"/>
  <c r="AI903" i="14"/>
  <c r="AI913" i="14"/>
  <c r="AI856" i="14"/>
  <c r="AK621" i="14"/>
  <c r="AJ654" i="14"/>
  <c r="AJ612" i="14"/>
  <c r="AK515" i="14"/>
  <c r="AN399" i="14"/>
  <c r="AL400" i="14"/>
  <c r="AO273" i="14"/>
  <c r="AN184" i="14"/>
  <c r="AN114" i="14"/>
  <c r="AK1000" i="14"/>
  <c r="AL944" i="14"/>
  <c r="AM881" i="14"/>
  <c r="AJ913" i="14"/>
  <c r="AM621" i="14"/>
  <c r="AL654" i="14"/>
  <c r="AL612" i="14"/>
  <c r="AJ526" i="14"/>
  <c r="AM400" i="14"/>
  <c r="AO256" i="14"/>
  <c r="AO706" i="14"/>
  <c r="AI1011" i="14"/>
  <c r="AI1041" i="14"/>
  <c r="AM995" i="14"/>
  <c r="AJ827" i="14"/>
  <c r="AL767" i="14"/>
  <c r="AL621" i="14"/>
  <c r="AM654" i="14"/>
  <c r="AO612" i="14"/>
  <c r="AJ400" i="14"/>
  <c r="AM176" i="14"/>
  <c r="AI256" i="14"/>
  <c r="AK216" i="14"/>
  <c r="AM78" i="14"/>
  <c r="AO76" i="14"/>
  <c r="AM794" i="14"/>
  <c r="AK535" i="14"/>
  <c r="AK526" i="14"/>
  <c r="AJ533" i="14"/>
  <c r="AI398" i="14"/>
  <c r="AI244" i="14"/>
  <c r="AI147" i="14"/>
  <c r="AK264" i="14"/>
  <c r="AN180" i="14"/>
  <c r="AK794" i="14"/>
  <c r="AI167" i="14"/>
  <c r="AJ244" i="14"/>
  <c r="AM147" i="14"/>
  <c r="AJ100" i="14"/>
  <c r="AM789" i="14"/>
  <c r="AI285" i="14"/>
  <c r="AK244" i="14"/>
  <c r="AI135" i="14"/>
  <c r="AL209" i="14"/>
  <c r="AM143" i="14"/>
  <c r="AI94" i="14"/>
  <c r="AK986" i="14"/>
  <c r="AN526" i="14"/>
  <c r="AM194" i="14"/>
  <c r="AJ722" i="14"/>
  <c r="AJ995" i="14"/>
  <c r="AO986" i="14"/>
  <c r="AL1004" i="14"/>
  <c r="AJ1004" i="14"/>
  <c r="AK789" i="14"/>
  <c r="AN722" i="14"/>
  <c r="AI590" i="14"/>
  <c r="AI437" i="14"/>
  <c r="AO400" i="14"/>
  <c r="AL339" i="14"/>
  <c r="AM295" i="14"/>
  <c r="AM289" i="14"/>
  <c r="AM244" i="14"/>
  <c r="AN147" i="14"/>
  <c r="AM135" i="14"/>
  <c r="AJ126" i="14"/>
  <c r="AI52" i="14"/>
  <c r="AN910" i="14"/>
  <c r="AI166" i="14"/>
  <c r="AL351" i="14"/>
  <c r="AI351" i="14"/>
  <c r="AN167" i="14"/>
  <c r="AM102" i="14"/>
  <c r="AN863" i="14"/>
  <c r="AM802" i="14"/>
  <c r="AK995" i="14"/>
  <c r="AJ863" i="14"/>
  <c r="AJ789" i="14"/>
  <c r="AI722" i="14"/>
  <c r="AL609" i="14"/>
  <c r="AL476" i="14"/>
  <c r="AN244" i="14"/>
  <c r="AM252" i="14"/>
  <c r="AN143" i="14"/>
  <c r="AM94" i="14"/>
  <c r="AK897" i="14"/>
  <c r="AI872" i="14"/>
  <c r="AJ166" i="14"/>
  <c r="AN986" i="14"/>
  <c r="AI905" i="14"/>
  <c r="AL984" i="14"/>
  <c r="AK1053" i="14"/>
  <c r="AI1023" i="14"/>
  <c r="AO996" i="14"/>
  <c r="AL863" i="14"/>
  <c r="AK863" i="14"/>
  <c r="AO609" i="14"/>
  <c r="AI533" i="14"/>
  <c r="AJ550" i="14"/>
  <c r="AK329" i="14"/>
  <c r="AJ273" i="14"/>
  <c r="AN252" i="14"/>
  <c r="AN139" i="14"/>
  <c r="AI100" i="14"/>
  <c r="AN43" i="14"/>
  <c r="AN102" i="14"/>
  <c r="AI845" i="14"/>
  <c r="AL872" i="14"/>
  <c r="AK351" i="14"/>
  <c r="AJ194" i="14"/>
  <c r="AN166" i="14"/>
  <c r="AJ398" i="14"/>
  <c r="AI863" i="14"/>
  <c r="AJ765" i="14"/>
  <c r="AM609" i="14"/>
  <c r="AJ345" i="14"/>
  <c r="AO167" i="14"/>
  <c r="AL76" i="14"/>
  <c r="AJ43" i="14"/>
  <c r="AV4" i="14"/>
  <c r="AO351" i="14"/>
  <c r="AJ1053" i="14"/>
  <c r="AL1023" i="14"/>
  <c r="AN947" i="14"/>
  <c r="AK845" i="14"/>
  <c r="AO765" i="14"/>
  <c r="AM526" i="14"/>
  <c r="AO550" i="14"/>
  <c r="AK499" i="14"/>
  <c r="AK345" i="14"/>
  <c r="AJ337" i="14"/>
  <c r="AK285" i="14"/>
  <c r="AL285" i="14"/>
  <c r="AN209" i="14"/>
  <c r="AL236" i="14"/>
  <c r="AK94" i="14"/>
  <c r="AI621" i="14"/>
  <c r="AO170" i="14"/>
  <c r="AM845" i="14"/>
  <c r="AM351" i="14"/>
  <c r="AM398" i="14"/>
  <c r="AK765" i="14"/>
  <c r="AK43" i="14"/>
  <c r="AN816" i="14"/>
  <c r="AI43" i="14"/>
  <c r="AO704" i="14"/>
  <c r="AL44" i="14"/>
  <c r="AN789" i="14"/>
  <c r="AJ986" i="14"/>
  <c r="AI938" i="14"/>
  <c r="AN905" i="14"/>
  <c r="AJ889" i="14"/>
  <c r="AO730" i="14"/>
  <c r="AJ590" i="14"/>
  <c r="AI526" i="14"/>
  <c r="AO476" i="14"/>
  <c r="AN400" i="14"/>
  <c r="AJ285" i="14"/>
  <c r="AN194" i="14"/>
  <c r="AN94" i="14"/>
  <c r="AN44" i="14"/>
  <c r="AI991" i="14"/>
  <c r="AK905" i="14"/>
  <c r="AN794" i="14"/>
  <c r="AK889" i="14"/>
  <c r="AM863" i="14"/>
  <c r="AM815" i="14"/>
  <c r="AL590" i="14"/>
  <c r="AM476" i="14"/>
  <c r="AO285" i="14"/>
  <c r="AO100" i="14"/>
  <c r="AJ535" i="14"/>
  <c r="AJ147" i="14"/>
  <c r="AM185" i="14"/>
  <c r="AN889" i="14"/>
  <c r="AI551" i="14"/>
  <c r="AI535" i="14"/>
  <c r="AO533" i="14"/>
  <c r="AO244" i="14"/>
  <c r="AJ209" i="14"/>
  <c r="AJ180" i="14"/>
  <c r="AO194" i="14"/>
  <c r="AM551" i="14"/>
  <c r="AJ351" i="14"/>
  <c r="AK369" i="14"/>
  <c r="AL337" i="14"/>
  <c r="AN127" i="14"/>
  <c r="AK446" i="14"/>
  <c r="AM977" i="14"/>
  <c r="AM828" i="14"/>
  <c r="AM762" i="14"/>
  <c r="AJ753" i="14"/>
  <c r="AJ688" i="14"/>
  <c r="AL708" i="14"/>
  <c r="AO636" i="14"/>
  <c r="AJ582" i="14"/>
  <c r="AJ601" i="14"/>
  <c r="AO583" i="14"/>
  <c r="AM553" i="14"/>
  <c r="AK557" i="14"/>
  <c r="AN446" i="14"/>
  <c r="AJ376" i="14"/>
  <c r="AI273" i="14"/>
  <c r="AL200" i="14"/>
  <c r="AI180" i="14"/>
  <c r="AJ176" i="14"/>
  <c r="AO127" i="14"/>
  <c r="AL64" i="14"/>
  <c r="AL930" i="14"/>
  <c r="AK977" i="14"/>
  <c r="AK176" i="14"/>
  <c r="AM1004" i="14"/>
  <c r="AN945" i="14"/>
  <c r="AM945" i="14"/>
  <c r="AO977" i="14"/>
  <c r="AO769" i="14"/>
  <c r="AK753" i="14"/>
  <c r="AO662" i="14"/>
  <c r="AN692" i="14"/>
  <c r="AM708" i="14"/>
  <c r="AL601" i="14"/>
  <c r="AN553" i="14"/>
  <c r="AK503" i="14"/>
  <c r="AL331" i="14"/>
  <c r="AM345" i="14"/>
  <c r="AL176" i="14"/>
  <c r="AI127" i="14"/>
  <c r="AK1022" i="14"/>
  <c r="AM928" i="14"/>
  <c r="AJ170" i="14"/>
  <c r="AO398" i="14"/>
  <c r="AI276" i="14"/>
  <c r="AL734" i="14"/>
  <c r="AL752" i="14"/>
  <c r="AN601" i="14"/>
  <c r="AI977" i="14"/>
  <c r="AL903" i="14"/>
  <c r="AL753" i="14"/>
  <c r="AO601" i="14"/>
  <c r="AN613" i="14"/>
  <c r="AO553" i="14"/>
  <c r="AK464" i="14"/>
  <c r="AM337" i="14"/>
  <c r="AK295" i="14"/>
  <c r="AN200" i="14"/>
  <c r="AO252" i="14"/>
  <c r="AL127" i="14"/>
  <c r="AN414" i="14"/>
  <c r="AJ276" i="14"/>
  <c r="AO688" i="14"/>
  <c r="AK708" i="14"/>
  <c r="AN654" i="14"/>
  <c r="AL553" i="14"/>
  <c r="AO557" i="14"/>
  <c r="AI473" i="14"/>
  <c r="AK444" i="14"/>
  <c r="AK170" i="14"/>
  <c r="AI996" i="14"/>
  <c r="AL947" i="14"/>
  <c r="AJ977" i="14"/>
  <c r="AN903" i="14"/>
  <c r="AM753" i="14"/>
  <c r="AK699" i="14"/>
  <c r="AI557" i="14"/>
  <c r="AJ464" i="14"/>
  <c r="AJ414" i="14"/>
  <c r="AM369" i="14"/>
  <c r="AN273" i="14"/>
  <c r="AI252" i="14"/>
  <c r="AN60" i="14"/>
  <c r="AM38" i="14"/>
  <c r="AL583" i="14"/>
  <c r="AO414" i="14"/>
  <c r="AN276" i="14"/>
  <c r="AI753" i="14"/>
  <c r="AL170" i="14"/>
  <c r="AN977" i="14"/>
  <c r="AJ852" i="14"/>
  <c r="AO753" i="14"/>
  <c r="AO464" i="14"/>
  <c r="AK194" i="14"/>
  <c r="AJ252" i="14"/>
  <c r="AJ60" i="14"/>
  <c r="AI64" i="14"/>
  <c r="AK38" i="14"/>
  <c r="AN734" i="14"/>
  <c r="AM692" i="14"/>
  <c r="AM653" i="14"/>
  <c r="AM582" i="14"/>
  <c r="AM586" i="14"/>
  <c r="AN582" i="14"/>
  <c r="AI464" i="14"/>
  <c r="AN456" i="14"/>
  <c r="AK473" i="14"/>
  <c r="AJ456" i="14"/>
  <c r="AI304" i="14"/>
  <c r="AK252" i="14"/>
  <c r="AK200" i="14"/>
  <c r="AN64" i="14"/>
  <c r="AK107" i="14"/>
  <c r="AN38" i="14"/>
  <c r="AJ897" i="14"/>
  <c r="AN170" i="14"/>
  <c r="AL1041" i="14"/>
  <c r="AM216" i="14"/>
  <c r="AN464" i="14"/>
  <c r="AM947" i="14"/>
  <c r="AM902" i="14"/>
  <c r="AK704" i="14"/>
  <c r="AN730" i="14"/>
  <c r="AO722" i="14"/>
  <c r="AK654" i="14"/>
  <c r="AM276" i="14"/>
  <c r="AI176" i="14"/>
  <c r="AM209" i="14"/>
  <c r="AN256" i="14"/>
  <c r="AJ64" i="14"/>
  <c r="AK44" i="14"/>
  <c r="AI170" i="14"/>
  <c r="AM379" i="14"/>
  <c r="AM192" i="14"/>
  <c r="AI212" i="14"/>
  <c r="AK287" i="14"/>
  <c r="AL54" i="14"/>
  <c r="AI881" i="14"/>
  <c r="AO967" i="14"/>
  <c r="AL586" i="14"/>
  <c r="AJ486" i="14"/>
  <c r="AJ1037" i="14"/>
  <c r="AN944" i="14"/>
  <c r="AO944" i="14"/>
  <c r="AL967" i="14"/>
  <c r="AL883" i="14"/>
  <c r="AJ849" i="14"/>
  <c r="AJ755" i="14"/>
  <c r="AK734" i="14"/>
  <c r="AK767" i="14"/>
  <c r="AI653" i="14"/>
  <c r="AI708" i="14"/>
  <c r="AL637" i="14"/>
  <c r="AO586" i="14"/>
  <c r="AN583" i="14"/>
  <c r="AI558" i="14"/>
  <c r="AL486" i="14"/>
  <c r="AL569" i="14"/>
  <c r="AM444" i="14"/>
  <c r="AI416" i="14"/>
  <c r="AM427" i="14"/>
  <c r="AJ379" i="14"/>
  <c r="AI208" i="14"/>
  <c r="AL287" i="14"/>
  <c r="AL35" i="14"/>
  <c r="AK35" i="14"/>
  <c r="AM755" i="14"/>
  <c r="AI1053" i="14"/>
  <c r="AM967" i="14"/>
  <c r="AN883" i="14"/>
  <c r="AK849" i="14"/>
  <c r="AM809" i="14"/>
  <c r="AO762" i="14"/>
  <c r="AJ754" i="14"/>
  <c r="AM767" i="14"/>
  <c r="AJ767" i="14"/>
  <c r="AI667" i="14"/>
  <c r="AI586" i="14"/>
  <c r="AJ558" i="14"/>
  <c r="AM569" i="14"/>
  <c r="AJ444" i="14"/>
  <c r="AJ416" i="14"/>
  <c r="AL208" i="14"/>
  <c r="AM287" i="14"/>
  <c r="AO193" i="14"/>
  <c r="AJ178" i="14"/>
  <c r="AJ1049" i="14"/>
  <c r="AO1011" i="14"/>
  <c r="AK944" i="14"/>
  <c r="AJ987" i="14"/>
  <c r="AM971" i="14"/>
  <c r="AM944" i="14"/>
  <c r="AN967" i="14"/>
  <c r="AO883" i="14"/>
  <c r="AM849" i="14"/>
  <c r="AL754" i="14"/>
  <c r="AI755" i="14"/>
  <c r="AI818" i="14"/>
  <c r="AN767" i="14"/>
  <c r="AJ667" i="14"/>
  <c r="AK558" i="14"/>
  <c r="AN569" i="14"/>
  <c r="AI578" i="14"/>
  <c r="AM416" i="14"/>
  <c r="AO444" i="14"/>
  <c r="AO416" i="14"/>
  <c r="AO287" i="14"/>
  <c r="AI35" i="14"/>
  <c r="AJ583" i="14"/>
  <c r="AN208" i="14"/>
  <c r="AN708" i="14"/>
  <c r="AI1037" i="14"/>
  <c r="AJ883" i="14"/>
  <c r="AN809" i="14"/>
  <c r="AM1037" i="14"/>
  <c r="AN1037" i="14"/>
  <c r="AK987" i="14"/>
  <c r="AN971" i="14"/>
  <c r="AK967" i="14"/>
  <c r="AI833" i="14"/>
  <c r="AN849" i="14"/>
  <c r="AL755" i="14"/>
  <c r="AK755" i="14"/>
  <c r="AN755" i="14"/>
  <c r="AK818" i="14"/>
  <c r="AO767" i="14"/>
  <c r="AL667" i="14"/>
  <c r="AM629" i="14"/>
  <c r="AL558" i="14"/>
  <c r="AO569" i="14"/>
  <c r="AL565" i="14"/>
  <c r="AJ522" i="14"/>
  <c r="AI444" i="14"/>
  <c r="AO159" i="14"/>
  <c r="AL83" i="14"/>
  <c r="AJ944" i="14"/>
  <c r="AK971" i="14"/>
  <c r="AK832" i="14"/>
  <c r="AK847" i="14"/>
  <c r="AO849" i="14"/>
  <c r="AM818" i="14"/>
  <c r="AJ734" i="14"/>
  <c r="AN667" i="14"/>
  <c r="AL629" i="14"/>
  <c r="AM558" i="14"/>
  <c r="AJ569" i="14"/>
  <c r="AM565" i="14"/>
  <c r="AL444" i="14"/>
  <c r="AM319" i="14"/>
  <c r="AM321" i="14"/>
  <c r="AK321" i="14"/>
  <c r="AN221" i="14"/>
  <c r="AN193" i="14"/>
  <c r="AN83" i="14"/>
  <c r="AS4" i="14"/>
  <c r="AK586" i="14"/>
  <c r="AL50" i="14"/>
  <c r="AK881" i="14"/>
  <c r="AO818" i="14"/>
  <c r="AM734" i="14"/>
  <c r="AO667" i="14"/>
  <c r="AI583" i="14"/>
  <c r="AK569" i="14"/>
  <c r="AN565" i="14"/>
  <c r="AL446" i="14"/>
  <c r="AJ321" i="14"/>
  <c r="AI148" i="14"/>
  <c r="AO83" i="14"/>
  <c r="AJ35" i="14"/>
  <c r="AL849" i="14"/>
  <c r="AJ818" i="14"/>
  <c r="AN653" i="14"/>
  <c r="AK667" i="14"/>
  <c r="AO565" i="14"/>
  <c r="AJ578" i="14"/>
  <c r="AO274" i="14"/>
  <c r="AO321" i="14"/>
  <c r="AI139" i="14"/>
  <c r="AN159" i="14"/>
  <c r="AJ148" i="14"/>
  <c r="AK83" i="14"/>
  <c r="AI193" i="14"/>
  <c r="AO1037" i="14"/>
  <c r="AN1053" i="14"/>
  <c r="AI734" i="14"/>
  <c r="AL818" i="14"/>
  <c r="AJ565" i="14"/>
  <c r="AK578" i="14"/>
  <c r="AM446" i="14"/>
  <c r="AI321" i="14"/>
  <c r="AO139" i="14"/>
  <c r="AL148" i="14"/>
  <c r="AM83" i="14"/>
  <c r="AM274" i="14"/>
  <c r="AK762" i="14"/>
  <c r="AJ732" i="14"/>
  <c r="AM637" i="14"/>
  <c r="AJ586" i="14"/>
  <c r="AJ287" i="14"/>
  <c r="AJ964" i="14"/>
  <c r="AM883" i="14"/>
  <c r="AI730" i="14"/>
  <c r="AI732" i="14"/>
  <c r="AI555" i="14"/>
  <c r="AK565" i="14"/>
  <c r="AL578" i="14"/>
  <c r="AN274" i="14"/>
  <c r="AN321" i="14"/>
  <c r="AO148" i="14"/>
  <c r="AI66" i="14"/>
  <c r="AO35" i="14"/>
  <c r="AJ730" i="14"/>
  <c r="AI637" i="14"/>
  <c r="AK1037" i="14"/>
  <c r="AL917" i="14"/>
  <c r="AI917" i="14"/>
  <c r="AM583" i="14"/>
  <c r="AJ229" i="14"/>
  <c r="AI79" i="14"/>
  <c r="AM66" i="14"/>
  <c r="AJ971" i="14"/>
  <c r="AJ79" i="14"/>
  <c r="AO915" i="14"/>
  <c r="AL379" i="14"/>
  <c r="AJ212" i="14"/>
  <c r="AL103" i="14"/>
  <c r="AN915" i="14"/>
  <c r="AJ301" i="14"/>
  <c r="AJ980" i="14"/>
  <c r="AJ647" i="14"/>
  <c r="AI418" i="14"/>
  <c r="AO301" i="14"/>
  <c r="AM286" i="14"/>
  <c r="AN103" i="14"/>
  <c r="AM40" i="14"/>
  <c r="AI20" i="14"/>
  <c r="AM79" i="14"/>
  <c r="AK980" i="14"/>
  <c r="AL647" i="14"/>
  <c r="AJ495" i="14"/>
  <c r="AK379" i="14"/>
  <c r="AN332" i="14"/>
  <c r="AI301" i="14"/>
  <c r="AM212" i="14"/>
  <c r="AO79" i="14"/>
  <c r="AO40" i="14"/>
  <c r="AL980" i="14"/>
  <c r="AO941" i="14"/>
  <c r="AM647" i="14"/>
  <c r="AN584" i="14"/>
  <c r="AL418" i="14"/>
  <c r="AO332" i="14"/>
  <c r="AK40" i="14"/>
  <c r="AO647" i="14"/>
  <c r="AI584" i="14"/>
  <c r="AM495" i="14"/>
  <c r="AJ332" i="14"/>
  <c r="AL40" i="14"/>
  <c r="AO379" i="14"/>
  <c r="AJ653" i="14"/>
  <c r="AJ941" i="14"/>
  <c r="AI40" i="14"/>
  <c r="AJ551" i="14"/>
  <c r="AK376" i="14"/>
  <c r="AK50" i="14"/>
  <c r="AK653" i="14"/>
  <c r="AO971" i="14"/>
  <c r="AL971" i="14"/>
  <c r="AJ584" i="14"/>
  <c r="AO570" i="14"/>
  <c r="AN212" i="14"/>
  <c r="AI103" i="14"/>
  <c r="AN40" i="14"/>
  <c r="AO555" i="14"/>
  <c r="AL551" i="14"/>
  <c r="AO653" i="14"/>
  <c r="AK301" i="14"/>
  <c r="AI379" i="14"/>
  <c r="AO551" i="14"/>
  <c r="AN79" i="14"/>
  <c r="AJ555" i="14"/>
  <c r="AN418" i="14"/>
  <c r="AI915" i="14"/>
  <c r="AJ915" i="14"/>
  <c r="AM301" i="14"/>
  <c r="AK915" i="14"/>
  <c r="AJ418" i="14"/>
  <c r="AN301" i="14"/>
  <c r="AK79" i="14"/>
  <c r="AM402" i="14"/>
  <c r="AN176" i="14"/>
  <c r="AM50" i="14"/>
  <c r="AK276" i="14"/>
  <c r="AI662" i="14"/>
  <c r="AN1045" i="14"/>
  <c r="AI1045" i="14"/>
  <c r="AM517" i="14"/>
  <c r="AO421" i="14"/>
  <c r="AM421" i="14"/>
  <c r="AJ172" i="14"/>
  <c r="AK418" i="14"/>
  <c r="AK143" i="14"/>
  <c r="AL517" i="14"/>
  <c r="AI107" i="14"/>
  <c r="AO224" i="14"/>
  <c r="AJ511" i="14"/>
  <c r="AO418" i="14"/>
  <c r="AJ38" i="14"/>
  <c r="AM1045" i="14"/>
  <c r="AJ224" i="14"/>
  <c r="AK133" i="14"/>
  <c r="AN107" i="14"/>
  <c r="AK280" i="14"/>
  <c r="AI280" i="14"/>
  <c r="AK224" i="14"/>
  <c r="AL881" i="14"/>
  <c r="AJ979" i="14"/>
  <c r="AO884" i="14"/>
  <c r="AK1045" i="14"/>
  <c r="AL979" i="14"/>
  <c r="AI884" i="14"/>
  <c r="AI511" i="14"/>
  <c r="AJ107" i="14"/>
  <c r="AM979" i="14"/>
  <c r="AL884" i="14"/>
  <c r="AK511" i="14"/>
  <c r="AM511" i="14"/>
  <c r="AM280" i="14"/>
  <c r="AJ280" i="14"/>
  <c r="AI979" i="14"/>
  <c r="AJ184" i="14"/>
  <c r="AO979" i="14"/>
  <c r="AM884" i="14"/>
  <c r="AN224" i="14"/>
  <c r="AM224" i="14"/>
  <c r="AK979" i="14"/>
  <c r="AN884" i="14"/>
  <c r="AL662" i="14"/>
  <c r="AL511" i="14"/>
  <c r="AJ884" i="14"/>
  <c r="AL107" i="14"/>
  <c r="AJ402" i="14"/>
  <c r="AI224" i="14"/>
  <c r="AO107" i="14"/>
  <c r="AN511" i="14"/>
  <c r="AL776" i="14"/>
  <c r="AK196" i="14"/>
  <c r="AK110" i="14"/>
  <c r="AM110" i="14"/>
  <c r="AJ207" i="14"/>
  <c r="AM563" i="14"/>
  <c r="AI207" i="14"/>
  <c r="AJ907" i="14"/>
  <c r="AL660" i="14"/>
  <c r="AN383" i="14"/>
  <c r="AJ563" i="14"/>
  <c r="AI563" i="14"/>
  <c r="AJ307" i="14"/>
  <c r="AL110" i="14"/>
  <c r="AM207" i="14"/>
  <c r="AI907" i="14"/>
  <c r="AO640" i="14"/>
  <c r="AM307" i="14"/>
  <c r="AL307" i="14"/>
  <c r="AI660" i="14"/>
  <c r="AL907" i="14"/>
  <c r="AM383" i="14"/>
  <c r="AK660" i="14"/>
  <c r="AN907" i="14"/>
  <c r="AJ383" i="14"/>
  <c r="AJ277" i="14"/>
  <c r="AK207" i="14"/>
  <c r="AN110" i="14"/>
  <c r="AM660" i="14"/>
  <c r="AO907" i="14"/>
  <c r="AJ660" i="14"/>
  <c r="AK563" i="14"/>
  <c r="AJ110" i="14"/>
  <c r="AL563" i="14"/>
  <c r="AN660" i="14"/>
  <c r="AI383" i="14"/>
  <c r="AO207" i="14"/>
  <c r="AJ205" i="14"/>
  <c r="AM205" i="14"/>
  <c r="AL207" i="14"/>
  <c r="AO383" i="14"/>
  <c r="AM657" i="14"/>
  <c r="AI110" i="14"/>
  <c r="AM984" i="14"/>
  <c r="AN277" i="14"/>
  <c r="AO277" i="14"/>
  <c r="AN131" i="14"/>
  <c r="AI19" i="14"/>
  <c r="AM786" i="14"/>
  <c r="AO410" i="14"/>
  <c r="AO751" i="14"/>
  <c r="AI588" i="14"/>
  <c r="AO131" i="14"/>
  <c r="AN410" i="14"/>
  <c r="AM410" i="14"/>
  <c r="AM588" i="14"/>
  <c r="AI131" i="14"/>
  <c r="AO123" i="14"/>
  <c r="AJ146" i="14"/>
  <c r="AI751" i="14"/>
  <c r="AJ588" i="14"/>
  <c r="AI566" i="14"/>
  <c r="AL131" i="14"/>
  <c r="AO146" i="14"/>
  <c r="AN786" i="14"/>
  <c r="AI984" i="14"/>
  <c r="AN751" i="14"/>
  <c r="AL588" i="14"/>
  <c r="AJ566" i="14"/>
  <c r="AM277" i="14"/>
  <c r="AL146" i="14"/>
  <c r="AL184" i="14"/>
  <c r="AK984" i="14"/>
  <c r="AN930" i="14"/>
  <c r="AK566" i="14"/>
  <c r="AI410" i="14"/>
  <c r="AN146" i="14"/>
  <c r="AO43" i="14"/>
  <c r="AL566" i="14"/>
  <c r="AK19" i="14"/>
  <c r="AN19" i="14"/>
  <c r="AM616" i="14"/>
  <c r="AN35" i="14"/>
  <c r="AL43" i="14"/>
  <c r="AJ32" i="14"/>
  <c r="AL896" i="14"/>
  <c r="AM751" i="14"/>
  <c r="AM566" i="14"/>
  <c r="AL19" i="14"/>
  <c r="AM19" i="14"/>
  <c r="AK930" i="14"/>
  <c r="AL751" i="14"/>
  <c r="AO566" i="14"/>
  <c r="AK410" i="14"/>
  <c r="AK480" i="14"/>
  <c r="AI786" i="14"/>
  <c r="AK751" i="14"/>
  <c r="AK616" i="14"/>
  <c r="AN480" i="14"/>
  <c r="AJ984" i="14"/>
  <c r="AJ930" i="14"/>
  <c r="AI676" i="14"/>
  <c r="AO616" i="14"/>
  <c r="AL616" i="14"/>
  <c r="AI616" i="14"/>
  <c r="AO480" i="14"/>
  <c r="AK146" i="14"/>
  <c r="AJ896" i="14"/>
  <c r="AK786" i="14"/>
  <c r="AJ676" i="14"/>
  <c r="AI480" i="14"/>
  <c r="AK676" i="14"/>
  <c r="AM480" i="14"/>
  <c r="AO786" i="14"/>
  <c r="AI277" i="14"/>
  <c r="AO984" i="14"/>
  <c r="AL676" i="14"/>
  <c r="AN616" i="14"/>
  <c r="AK277" i="14"/>
  <c r="AJ410" i="14"/>
  <c r="AJ786" i="14"/>
  <c r="AM676" i="14"/>
  <c r="AJ19" i="14"/>
  <c r="AI146" i="14"/>
  <c r="AJ31" i="14"/>
  <c r="AI815" i="14"/>
  <c r="AO737" i="14"/>
  <c r="AL735" i="14"/>
  <c r="AM585" i="14"/>
  <c r="AL562" i="14"/>
  <c r="AI390" i="14"/>
  <c r="AJ390" i="14"/>
  <c r="AM229" i="14"/>
  <c r="AK31" i="14"/>
  <c r="AL36" i="14"/>
  <c r="AN515" i="14"/>
  <c r="AM51" i="14"/>
  <c r="AM608" i="14"/>
  <c r="AK795" i="14"/>
  <c r="AK737" i="14"/>
  <c r="AL656" i="14"/>
  <c r="AN585" i="14"/>
  <c r="AM562" i="14"/>
  <c r="AK427" i="14"/>
  <c r="AN390" i="14"/>
  <c r="AN229" i="14"/>
  <c r="AI51" i="14"/>
  <c r="AK126" i="14"/>
  <c r="AI36" i="14"/>
  <c r="AI636" i="14"/>
  <c r="AI185" i="14"/>
  <c r="AJ51" i="14"/>
  <c r="AJ815" i="14"/>
  <c r="AM735" i="14"/>
  <c r="AN600" i="14"/>
  <c r="AK585" i="14"/>
  <c r="AO562" i="14"/>
  <c r="AJ507" i="14"/>
  <c r="AL425" i="14"/>
  <c r="AM382" i="14"/>
  <c r="AM273" i="14"/>
  <c r="AL273" i="14"/>
  <c r="AL229" i="14"/>
  <c r="AJ221" i="14"/>
  <c r="AO229" i="14"/>
  <c r="AN36" i="14"/>
  <c r="AU4" i="14"/>
  <c r="AI1029" i="14"/>
  <c r="AK891" i="14"/>
  <c r="AJ515" i="14"/>
  <c r="AL185" i="14"/>
  <c r="AL51" i="14"/>
  <c r="AK51" i="14"/>
  <c r="AJ195" i="14"/>
  <c r="AI737" i="14"/>
  <c r="AN574" i="14"/>
  <c r="AM574" i="14"/>
  <c r="AL585" i="14"/>
  <c r="AK507" i="14"/>
  <c r="AJ480" i="14"/>
  <c r="AM197" i="14"/>
  <c r="AI221" i="14"/>
  <c r="AO185" i="14"/>
  <c r="AJ838" i="14"/>
  <c r="AO743" i="14"/>
  <c r="AN636" i="14"/>
  <c r="AM507" i="14"/>
  <c r="AJ427" i="14"/>
  <c r="AI427" i="14"/>
  <c r="AL390" i="14"/>
  <c r="AM20" i="14"/>
  <c r="AL515" i="14"/>
  <c r="AK185" i="14"/>
  <c r="AN838" i="14"/>
  <c r="AL795" i="14"/>
  <c r="AI757" i="14"/>
  <c r="AL574" i="14"/>
  <c r="AI574" i="14"/>
  <c r="AI515" i="14"/>
  <c r="AJ425" i="14"/>
  <c r="AI425" i="14"/>
  <c r="AJ473" i="14"/>
  <c r="AK390" i="14"/>
  <c r="AN303" i="14"/>
  <c r="AK130" i="14"/>
  <c r="AN20" i="14"/>
  <c r="AI911" i="14"/>
  <c r="AL737" i="14"/>
  <c r="AI579" i="14"/>
  <c r="AN473" i="14"/>
  <c r="AN425" i="14"/>
  <c r="AK405" i="14"/>
  <c r="AL221" i="14"/>
  <c r="AO37" i="14"/>
  <c r="AL20" i="14"/>
  <c r="AI906" i="14"/>
  <c r="AI130" i="14"/>
  <c r="AL1033" i="14"/>
  <c r="AM1033" i="14"/>
  <c r="AK917" i="14"/>
  <c r="AL911" i="14"/>
  <c r="AL838" i="14"/>
  <c r="AO507" i="14"/>
  <c r="AJ579" i="14"/>
  <c r="AO382" i="14"/>
  <c r="AI31" i="14"/>
  <c r="AK574" i="14"/>
  <c r="AK906" i="14"/>
  <c r="AO1033" i="14"/>
  <c r="AM917" i="14"/>
  <c r="AN911" i="14"/>
  <c r="AO795" i="14"/>
  <c r="AI585" i="14"/>
  <c r="AM600" i="14"/>
  <c r="AL579" i="14"/>
  <c r="AO427" i="14"/>
  <c r="AL197" i="14"/>
  <c r="AN906" i="14"/>
  <c r="AJ917" i="14"/>
  <c r="AI1033" i="14"/>
  <c r="AN917" i="14"/>
  <c r="AO911" i="14"/>
  <c r="AI795" i="14"/>
  <c r="AI600" i="14"/>
  <c r="AO600" i="14"/>
  <c r="AN579" i="14"/>
  <c r="AO425" i="14"/>
  <c r="AJ382" i="14"/>
  <c r="AI405" i="14"/>
  <c r="AI197" i="14"/>
  <c r="AN185" i="14"/>
  <c r="AO906" i="14"/>
  <c r="AO130" i="14"/>
  <c r="AM515" i="14"/>
  <c r="AJ130" i="14"/>
  <c r="AO390" i="14"/>
  <c r="AJ1029" i="14"/>
  <c r="AJ1033" i="14"/>
  <c r="AL891" i="14"/>
  <c r="AL906" i="14"/>
  <c r="AK636" i="14"/>
  <c r="AJ574" i="14"/>
  <c r="AJ600" i="14"/>
  <c r="AO579" i="14"/>
  <c r="AJ405" i="14"/>
  <c r="AI120" i="14"/>
  <c r="AJ911" i="14"/>
  <c r="AK1029" i="14"/>
  <c r="AK1033" i="14"/>
  <c r="AN891" i="14"/>
  <c r="AM906" i="14"/>
  <c r="AN847" i="14"/>
  <c r="AI760" i="14"/>
  <c r="AI743" i="14"/>
  <c r="AK608" i="14"/>
  <c r="AI608" i="14"/>
  <c r="AL600" i="14"/>
  <c r="AI562" i="14"/>
  <c r="AK579" i="14"/>
  <c r="AL427" i="14"/>
  <c r="AL405" i="14"/>
  <c r="AJ120" i="14"/>
  <c r="AL1029" i="14"/>
  <c r="AO891" i="14"/>
  <c r="AM737" i="14"/>
  <c r="AL608" i="14"/>
  <c r="AL494" i="14"/>
  <c r="AJ562" i="14"/>
  <c r="AM425" i="14"/>
  <c r="AM405" i="14"/>
  <c r="AL120" i="14"/>
  <c r="AK20" i="14"/>
  <c r="AJ20" i="14"/>
  <c r="AJ36" i="14"/>
  <c r="AK911" i="14"/>
  <c r="AI891" i="14"/>
  <c r="AJ737" i="14"/>
  <c r="AO585" i="14"/>
  <c r="AK562" i="14"/>
  <c r="AO405" i="14"/>
  <c r="AK229" i="14"/>
  <c r="AK36" i="14"/>
  <c r="AO51" i="14"/>
  <c r="AM36" i="14"/>
  <c r="AI735" i="14"/>
  <c r="AM523" i="14"/>
  <c r="AK757" i="14"/>
  <c r="AI613" i="14"/>
  <c r="AM980" i="14"/>
  <c r="AM972" i="14"/>
  <c r="AO964" i="14"/>
  <c r="AJ847" i="14"/>
  <c r="AK886" i="14"/>
  <c r="AJ895" i="14"/>
  <c r="AM839" i="14"/>
  <c r="AO745" i="14"/>
  <c r="AN735" i="14"/>
  <c r="AN573" i="14"/>
  <c r="AK613" i="14"/>
  <c r="AM549" i="14"/>
  <c r="AN319" i="14"/>
  <c r="AK319" i="14"/>
  <c r="AJ5" i="14"/>
  <c r="AM264" i="14"/>
  <c r="AL745" i="14"/>
  <c r="AN980" i="14"/>
  <c r="AO972" i="14"/>
  <c r="AI963" i="14"/>
  <c r="AL847" i="14"/>
  <c r="AM886" i="14"/>
  <c r="AK895" i="14"/>
  <c r="AM847" i="14"/>
  <c r="AM760" i="14"/>
  <c r="AM613" i="14"/>
  <c r="AN549" i="14"/>
  <c r="AJ469" i="14"/>
  <c r="AM353" i="14"/>
  <c r="AN5" i="14"/>
  <c r="AO5" i="14"/>
  <c r="AV5" i="14" s="1"/>
  <c r="AV6" i="14" s="1"/>
  <c r="AV7" i="14" s="1"/>
  <c r="AN1049" i="14"/>
  <c r="AM963" i="14"/>
  <c r="AL886" i="14"/>
  <c r="AM895" i="14"/>
  <c r="AK760" i="14"/>
  <c r="AK656" i="14"/>
  <c r="AM641" i="14"/>
  <c r="AO549" i="14"/>
  <c r="AK469" i="14"/>
  <c r="AJ353" i="14"/>
  <c r="AO286" i="14"/>
  <c r="AM111" i="14"/>
  <c r="AL12" i="14"/>
  <c r="AN959" i="14"/>
  <c r="AN963" i="14"/>
  <c r="AJ886" i="14"/>
  <c r="AL895" i="14"/>
  <c r="AI836" i="14"/>
  <c r="AM757" i="14"/>
  <c r="AJ726" i="14"/>
  <c r="AL669" i="14"/>
  <c r="AI641" i="14"/>
  <c r="AM573" i="14"/>
  <c r="AN604" i="14"/>
  <c r="AK549" i="14"/>
  <c r="AI549" i="14"/>
  <c r="AL286" i="14"/>
  <c r="AJ885" i="14"/>
  <c r="AL964" i="14"/>
  <c r="AL757" i="14"/>
  <c r="AI1049" i="14"/>
  <c r="AI999" i="14"/>
  <c r="AK959" i="14"/>
  <c r="AJ876" i="14"/>
  <c r="AJ851" i="14"/>
  <c r="AN895" i="14"/>
  <c r="AN839" i="14"/>
  <c r="AJ836" i="14"/>
  <c r="AJ772" i="14"/>
  <c r="AO757" i="14"/>
  <c r="AL641" i="14"/>
  <c r="AJ604" i="14"/>
  <c r="AL319" i="14"/>
  <c r="AM12" i="14"/>
  <c r="AN885" i="14"/>
  <c r="AO573" i="14"/>
  <c r="AN264" i="14"/>
  <c r="AL999" i="14"/>
  <c r="AI969" i="14"/>
  <c r="AL851" i="14"/>
  <c r="AO895" i="14"/>
  <c r="AK836" i="14"/>
  <c r="AO735" i="14"/>
  <c r="AJ735" i="14"/>
  <c r="AL604" i="14"/>
  <c r="AJ972" i="14"/>
  <c r="AO319" i="14"/>
  <c r="AL836" i="14"/>
  <c r="AJ757" i="14"/>
  <c r="AI669" i="14"/>
  <c r="AO604" i="14"/>
  <c r="AI523" i="14"/>
  <c r="AL353" i="14"/>
  <c r="AI886" i="14"/>
  <c r="AM999" i="14"/>
  <c r="AN999" i="14"/>
  <c r="AL969" i="14"/>
  <c r="AK869" i="14"/>
  <c r="AI847" i="14"/>
  <c r="AN851" i="14"/>
  <c r="AN836" i="14"/>
  <c r="AJ669" i="14"/>
  <c r="AI604" i="14"/>
  <c r="AK523" i="14"/>
  <c r="AM222" i="14"/>
  <c r="AK131" i="14"/>
  <c r="AO999" i="14"/>
  <c r="AO836" i="14"/>
  <c r="AI776" i="14"/>
  <c r="AK669" i="14"/>
  <c r="AL437" i="14"/>
  <c r="AL335" i="14"/>
  <c r="AI28" i="14"/>
  <c r="AJ999" i="14"/>
  <c r="AK839" i="14"/>
  <c r="AO820" i="14"/>
  <c r="AN760" i="14"/>
  <c r="AM669" i="14"/>
  <c r="AJ319" i="14"/>
  <c r="AL264" i="14"/>
  <c r="AO437" i="14"/>
  <c r="AM1049" i="14"/>
  <c r="AK964" i="14"/>
  <c r="AO885" i="14"/>
  <c r="AO886" i="14"/>
  <c r="AI820" i="14"/>
  <c r="AO669" i="14"/>
  <c r="AM554" i="14"/>
  <c r="AN503" i="14"/>
  <c r="AM503" i="14"/>
  <c r="AN437" i="14"/>
  <c r="AO264" i="14"/>
  <c r="AI226" i="14"/>
  <c r="AK604" i="14"/>
  <c r="AO353" i="14"/>
  <c r="AK353" i="14"/>
  <c r="AM964" i="14"/>
  <c r="AL820" i="14"/>
  <c r="AN964" i="14"/>
  <c r="AK820" i="14"/>
  <c r="AJ760" i="14"/>
  <c r="AJ494" i="14"/>
  <c r="AO554" i="14"/>
  <c r="AI264" i="14"/>
  <c r="AL226" i="14"/>
  <c r="AJ114" i="14"/>
  <c r="AI87" i="14"/>
  <c r="AN353" i="14"/>
  <c r="AL549" i="14"/>
  <c r="AI980" i="14"/>
  <c r="AL760" i="14"/>
  <c r="AL271" i="14"/>
  <c r="AN226" i="14"/>
  <c r="AM114" i="14"/>
  <c r="AK87" i="14"/>
  <c r="AO102" i="14"/>
  <c r="AJ640" i="14"/>
  <c r="AK924" i="14"/>
  <c r="AI657" i="14"/>
  <c r="AM649" i="14"/>
  <c r="AI640" i="14"/>
  <c r="AJ572" i="14"/>
  <c r="AN554" i="14"/>
  <c r="AM365" i="14"/>
  <c r="AM44" i="14"/>
  <c r="AJ924" i="14"/>
  <c r="AM924" i="14"/>
  <c r="AK488" i="14"/>
  <c r="AJ488" i="14"/>
  <c r="AO423" i="14"/>
  <c r="AO44" i="14"/>
  <c r="AJ543" i="14"/>
  <c r="AI187" i="14"/>
  <c r="AM885" i="14"/>
  <c r="AK885" i="14"/>
  <c r="AN924" i="14"/>
  <c r="AK727" i="14"/>
  <c r="AI649" i="14"/>
  <c r="AL488" i="14"/>
  <c r="AL283" i="14"/>
  <c r="AO226" i="14"/>
  <c r="AI1002" i="14"/>
  <c r="AO924" i="14"/>
  <c r="AO787" i="14"/>
  <c r="AN640" i="14"/>
  <c r="AL554" i="14"/>
  <c r="AO283" i="14"/>
  <c r="AM282" i="14"/>
  <c r="AM163" i="14"/>
  <c r="AM1002" i="14"/>
  <c r="AI924" i="14"/>
  <c r="AJ800" i="14"/>
  <c r="AO727" i="14"/>
  <c r="AK716" i="14"/>
  <c r="AI716" i="14"/>
  <c r="AO672" i="14"/>
  <c r="AK218" i="14"/>
  <c r="AJ974" i="14"/>
  <c r="AO788" i="14"/>
  <c r="AO716" i="14"/>
  <c r="AN572" i="14"/>
  <c r="AK543" i="14"/>
  <c r="AI420" i="14"/>
  <c r="AK148" i="14"/>
  <c r="AI275" i="14"/>
  <c r="AJ992" i="14"/>
  <c r="AK974" i="14"/>
  <c r="AN788" i="14"/>
  <c r="AL423" i="14"/>
  <c r="AJ695" i="14"/>
  <c r="AM992" i="14"/>
  <c r="AN974" i="14"/>
  <c r="AK695" i="14"/>
  <c r="AJ226" i="14"/>
  <c r="AM148" i="14"/>
  <c r="AI283" i="14"/>
  <c r="AK1002" i="14"/>
  <c r="AO974" i="14"/>
  <c r="AJ391" i="14"/>
  <c r="AK226" i="14"/>
  <c r="AM283" i="14"/>
  <c r="AL885" i="14"/>
  <c r="AI787" i="14"/>
  <c r="AO800" i="14"/>
  <c r="AI570" i="14"/>
  <c r="AL420" i="14"/>
  <c r="AJ420" i="14"/>
  <c r="AN283" i="14"/>
  <c r="AK283" i="14"/>
  <c r="AO563" i="14"/>
  <c r="AJ1002" i="14"/>
  <c r="AM800" i="14"/>
  <c r="AL640" i="14"/>
  <c r="AJ570" i="14"/>
  <c r="AO299" i="14"/>
  <c r="AO163" i="14"/>
  <c r="AN163" i="14"/>
  <c r="AI992" i="14"/>
  <c r="AL788" i="14"/>
  <c r="AK570" i="14"/>
  <c r="AI554" i="14"/>
  <c r="AI404" i="14"/>
  <c r="AI788" i="14"/>
  <c r="AM787" i="14"/>
  <c r="AL570" i="14"/>
  <c r="AO488" i="14"/>
  <c r="AJ554" i="14"/>
  <c r="AO1002" i="14"/>
  <c r="AI824" i="14"/>
  <c r="AK640" i="14"/>
  <c r="AM570" i="14"/>
  <c r="AJ218" i="14"/>
  <c r="AK561" i="14"/>
  <c r="AL533" i="14"/>
  <c r="AO329" i="14"/>
  <c r="AI290" i="14"/>
  <c r="AJ289" i="14"/>
  <c r="AO828" i="14"/>
  <c r="AI550" i="14"/>
  <c r="AO365" i="14"/>
  <c r="AK365" i="14"/>
  <c r="AI329" i="14"/>
  <c r="AO289" i="14"/>
  <c r="AO865" i="14"/>
  <c r="AJ865" i="14"/>
  <c r="AI865" i="14"/>
  <c r="AK865" i="14"/>
  <c r="AM865" i="14"/>
  <c r="AN865" i="14"/>
  <c r="AN133" i="14"/>
  <c r="AI828" i="14"/>
  <c r="AJ828" i="14"/>
  <c r="AO692" i="14"/>
  <c r="AK550" i="14"/>
  <c r="AJ290" i="14"/>
  <c r="AO221" i="14"/>
  <c r="AM159" i="14"/>
  <c r="AK828" i="14"/>
  <c r="AK162" i="14"/>
  <c r="AN828" i="14"/>
  <c r="AO295" i="14"/>
  <c r="AK178" i="14"/>
  <c r="AK11" i="14"/>
  <c r="AI561" i="14"/>
  <c r="AM123" i="14"/>
  <c r="AM178" i="14"/>
  <c r="AO11" i="14"/>
  <c r="AN365" i="14"/>
  <c r="AL180" i="14"/>
  <c r="AN123" i="14"/>
  <c r="AI133" i="14"/>
  <c r="AI365" i="14"/>
  <c r="AL102" i="14"/>
  <c r="AK102" i="14"/>
  <c r="AJ365" i="14"/>
  <c r="AK122" i="14"/>
  <c r="AJ133" i="14"/>
  <c r="AL694" i="14"/>
  <c r="AL122" i="14"/>
  <c r="AI123" i="14"/>
  <c r="AL133" i="14"/>
  <c r="AJ694" i="14"/>
  <c r="AI289" i="14"/>
  <c r="AM122" i="14"/>
  <c r="AO133" i="14"/>
  <c r="AJ143" i="14"/>
  <c r="AO694" i="14"/>
  <c r="AL561" i="14"/>
  <c r="AK289" i="14"/>
  <c r="AM561" i="14"/>
  <c r="AJ329" i="14"/>
  <c r="AL289" i="14"/>
  <c r="AM221" i="14"/>
  <c r="AO987" i="14"/>
  <c r="AM987" i="14"/>
  <c r="AI987" i="14"/>
  <c r="AN561" i="14"/>
  <c r="AM888" i="14"/>
  <c r="AO561" i="14"/>
  <c r="AL395" i="14"/>
  <c r="AO395" i="14"/>
  <c r="AN395" i="14"/>
  <c r="AI395" i="14"/>
  <c r="AI888" i="14"/>
  <c r="AM824" i="14"/>
  <c r="AL404" i="14"/>
  <c r="AK42" i="14"/>
  <c r="AL187" i="14"/>
  <c r="AL135" i="14"/>
  <c r="AK135" i="14"/>
  <c r="AJ135" i="14"/>
  <c r="AK274" i="14"/>
  <c r="AL274" i="14"/>
  <c r="AJ274" i="14"/>
  <c r="AN571" i="14"/>
  <c r="AL571" i="14"/>
  <c r="AL888" i="14"/>
  <c r="AN824" i="14"/>
  <c r="AK594" i="14"/>
  <c r="AL341" i="14"/>
  <c r="AM404" i="14"/>
  <c r="AJ317" i="14"/>
  <c r="AJ304" i="14"/>
  <c r="AO206" i="14"/>
  <c r="AK206" i="14"/>
  <c r="AI206" i="14"/>
  <c r="AI178" i="14"/>
  <c r="AM28" i="14"/>
  <c r="AI25" i="14"/>
  <c r="AM796" i="14"/>
  <c r="AL317" i="14"/>
  <c r="AN187" i="14"/>
  <c r="AJ206" i="14"/>
  <c r="AM103" i="14"/>
  <c r="AK103" i="14"/>
  <c r="AJ103" i="14"/>
  <c r="AJ888" i="14"/>
  <c r="AO594" i="14"/>
  <c r="AI543" i="14"/>
  <c r="AL606" i="14"/>
  <c r="AJ341" i="14"/>
  <c r="AN304" i="14"/>
  <c r="AN404" i="14"/>
  <c r="AO317" i="14"/>
  <c r="AL299" i="14"/>
  <c r="AK142" i="14"/>
  <c r="AJ25" i="14"/>
  <c r="AO142" i="14"/>
  <c r="AO187" i="14"/>
  <c r="AM206" i="14"/>
  <c r="AN765" i="14"/>
  <c r="AL765" i="14"/>
  <c r="AO208" i="14"/>
  <c r="AK208" i="14"/>
  <c r="AJ208" i="14"/>
  <c r="AJ983" i="14"/>
  <c r="AI919" i="14"/>
  <c r="AK888" i="14"/>
  <c r="AN859" i="14"/>
  <c r="AJ859" i="14"/>
  <c r="AI796" i="14"/>
  <c r="AJ395" i="14"/>
  <c r="AM304" i="14"/>
  <c r="AI317" i="14"/>
  <c r="AJ187" i="14"/>
  <c r="AK78" i="14"/>
  <c r="AJ87" i="14"/>
  <c r="AK25" i="14"/>
  <c r="AO402" i="14"/>
  <c r="AL275" i="14"/>
  <c r="AN206" i="14"/>
  <c r="AI186" i="14"/>
  <c r="AM1029" i="14"/>
  <c r="AO1029" i="14"/>
  <c r="AL52" i="14"/>
  <c r="AM52" i="14"/>
  <c r="AJ52" i="14"/>
  <c r="AN983" i="14"/>
  <c r="AI983" i="14"/>
  <c r="AJ919" i="14"/>
  <c r="AL859" i="14"/>
  <c r="AI678" i="14"/>
  <c r="AJ594" i="14"/>
  <c r="AN278" i="14"/>
  <c r="AJ186" i="14"/>
  <c r="AI179" i="14"/>
  <c r="AL25" i="14"/>
  <c r="AK395" i="14"/>
  <c r="AK186" i="14"/>
  <c r="AN555" i="14"/>
  <c r="AL555" i="14"/>
  <c r="AM130" i="14"/>
  <c r="AN130" i="14"/>
  <c r="AO975" i="14"/>
  <c r="AN975" i="14"/>
  <c r="AM975" i="14"/>
  <c r="AL975" i="14"/>
  <c r="AK975" i="14"/>
  <c r="AJ975" i="14"/>
  <c r="AI975" i="14"/>
  <c r="AL983" i="14"/>
  <c r="AO983" i="14"/>
  <c r="AK824" i="14"/>
  <c r="AK187" i="14"/>
  <c r="AK912" i="14"/>
  <c r="AK919" i="14"/>
  <c r="AJ824" i="14"/>
  <c r="AK678" i="14"/>
  <c r="AO341" i="14"/>
  <c r="AJ278" i="14"/>
  <c r="AI278" i="14"/>
  <c r="AM317" i="14"/>
  <c r="AM42" i="14"/>
  <c r="AN178" i="14"/>
  <c r="AN28" i="14"/>
  <c r="AM25" i="14"/>
  <c r="AL87" i="14"/>
  <c r="AJ66" i="14"/>
  <c r="AN25" i="14"/>
  <c r="AJ571" i="14"/>
  <c r="AM186" i="14"/>
  <c r="AM15" i="14"/>
  <c r="AO15" i="14"/>
  <c r="AL15" i="14"/>
  <c r="AJ15" i="14"/>
  <c r="AI15" i="14"/>
  <c r="AI880" i="14"/>
  <c r="AO880" i="14"/>
  <c r="AM880" i="14"/>
  <c r="AL880" i="14"/>
  <c r="AM636" i="14"/>
  <c r="AL636" i="14"/>
  <c r="AI601" i="14"/>
  <c r="AK601" i="14"/>
  <c r="AL919" i="14"/>
  <c r="AL678" i="14"/>
  <c r="AM299" i="14"/>
  <c r="AJ333" i="14"/>
  <c r="AN186" i="14"/>
  <c r="AI177" i="14"/>
  <c r="AL42" i="14"/>
  <c r="AO178" i="14"/>
  <c r="AN87" i="14"/>
  <c r="AK66" i="14"/>
  <c r="AN299" i="14"/>
  <c r="AO186" i="14"/>
  <c r="AN374" i="14"/>
  <c r="AK374" i="14"/>
  <c r="AN919" i="14"/>
  <c r="AN900" i="14"/>
  <c r="AM678" i="14"/>
  <c r="AL374" i="14"/>
  <c r="AK333" i="14"/>
  <c r="AJ177" i="14"/>
  <c r="AO78" i="14"/>
  <c r="AI114" i="14"/>
  <c r="AL66" i="14"/>
  <c r="AI299" i="14"/>
  <c r="AM278" i="14"/>
  <c r="AM490" i="14"/>
  <c r="AJ490" i="14"/>
  <c r="AO637" i="14"/>
  <c r="AN637" i="14"/>
  <c r="AJ637" i="14"/>
  <c r="AN543" i="14"/>
  <c r="AM543" i="14"/>
  <c r="AL543" i="14"/>
  <c r="AN912" i="14"/>
  <c r="AN888" i="14"/>
  <c r="AN678" i="14"/>
  <c r="AN625" i="14"/>
  <c r="AM594" i="14"/>
  <c r="AI571" i="14"/>
  <c r="AL333" i="14"/>
  <c r="AL177" i="14"/>
  <c r="AO571" i="14"/>
  <c r="AK278" i="14"/>
  <c r="AO794" i="14"/>
  <c r="AJ794" i="14"/>
  <c r="AI794" i="14"/>
  <c r="AK629" i="14"/>
  <c r="AN629" i="14"/>
  <c r="AJ629" i="14"/>
  <c r="AI629" i="14"/>
  <c r="AO188" i="14"/>
  <c r="AN188" i="14"/>
  <c r="AJ188" i="14"/>
  <c r="AM919" i="14"/>
  <c r="AM983" i="14"/>
  <c r="AJ678" i="14"/>
  <c r="AI594" i="14"/>
  <c r="AK402" i="14"/>
  <c r="AM395" i="14"/>
  <c r="AM374" i="14"/>
  <c r="AM333" i="14"/>
  <c r="AJ299" i="14"/>
  <c r="AJ78" i="14"/>
  <c r="AM177" i="14"/>
  <c r="AK114" i="14"/>
  <c r="AN66" i="14"/>
  <c r="AN406" i="14"/>
  <c r="AO406" i="14"/>
  <c r="AM406" i="14"/>
  <c r="AJ406" i="14"/>
  <c r="AN275" i="14"/>
  <c r="AK275" i="14"/>
  <c r="AJ275" i="14"/>
  <c r="AK690" i="14"/>
  <c r="AK571" i="14"/>
  <c r="AN594" i="14"/>
  <c r="AI402" i="14"/>
  <c r="AO333" i="14"/>
  <c r="AN177" i="14"/>
  <c r="AL114" i="14"/>
  <c r="AM394" i="14"/>
  <c r="AO394" i="14"/>
  <c r="AJ394" i="14"/>
  <c r="AN50" i="14"/>
  <c r="AO50" i="14"/>
  <c r="AN382" i="14"/>
  <c r="AL382" i="14"/>
  <c r="AM31" i="14"/>
  <c r="AO31" i="14"/>
  <c r="AN31" i="14"/>
  <c r="AM142" i="14"/>
  <c r="AN142" i="14"/>
  <c r="AJ142" i="14"/>
  <c r="AJ796" i="14"/>
  <c r="AO796" i="14"/>
  <c r="AO278" i="14"/>
  <c r="AI333" i="14"/>
  <c r="AO177" i="14"/>
  <c r="AM571" i="14"/>
  <c r="AO275" i="14"/>
  <c r="AN796" i="14"/>
  <c r="AK404" i="14"/>
  <c r="AK317" i="14"/>
  <c r="AJ374" i="14"/>
  <c r="AK437" i="14"/>
  <c r="AM437" i="14"/>
  <c r="AO523" i="14"/>
  <c r="AN523" i="14"/>
  <c r="AL523" i="14"/>
  <c r="AI553" i="14"/>
  <c r="AJ553" i="14"/>
  <c r="AN535" i="14"/>
  <c r="AO535" i="14"/>
  <c r="AL535" i="14"/>
  <c r="AK796" i="14"/>
  <c r="AJ404" i="14"/>
  <c r="AO824" i="14"/>
  <c r="AI374" i="14"/>
  <c r="AI142" i="14"/>
  <c r="AL402" i="14"/>
  <c r="AN664" i="14"/>
  <c r="AO664" i="14"/>
  <c r="AN343" i="14"/>
  <c r="AO343" i="14"/>
  <c r="AM343" i="14"/>
  <c r="AK343" i="14"/>
  <c r="AJ343" i="14"/>
  <c r="AM325" i="14"/>
  <c r="AL325" i="14"/>
  <c r="AN325" i="14"/>
  <c r="AM812" i="14"/>
  <c r="AL812" i="14"/>
  <c r="AK812" i="14"/>
  <c r="AJ812" i="14"/>
  <c r="AL190" i="14"/>
  <c r="AN190" i="14"/>
  <c r="AI190" i="14"/>
  <c r="AM652" i="14"/>
  <c r="AO652" i="14"/>
  <c r="AN652" i="14"/>
  <c r="AJ652" i="14"/>
  <c r="AM158" i="14"/>
  <c r="AO158" i="14"/>
  <c r="AN158" i="14"/>
  <c r="AJ158" i="14"/>
  <c r="AI158" i="14"/>
  <c r="AM138" i="14"/>
  <c r="AO138" i="14"/>
  <c r="AN138" i="14"/>
  <c r="AJ138" i="14"/>
  <c r="AI138" i="14"/>
  <c r="AK173" i="14"/>
  <c r="AI173" i="14"/>
  <c r="AM989" i="14"/>
  <c r="AK664" i="14"/>
  <c r="AI664" i="14"/>
  <c r="AL690" i="14"/>
  <c r="AM625" i="14"/>
  <c r="AI606" i="14"/>
  <c r="AM271" i="14"/>
  <c r="AI325" i="14"/>
  <c r="AL158" i="14"/>
  <c r="AJ179" i="14"/>
  <c r="AI704" i="14"/>
  <c r="AM704" i="14"/>
  <c r="AL704" i="14"/>
  <c r="AJ704" i="14"/>
  <c r="AK859" i="14"/>
  <c r="AO859" i="14"/>
  <c r="AM859" i="14"/>
  <c r="AK567" i="14"/>
  <c r="AL567" i="14"/>
  <c r="AJ567" i="14"/>
  <c r="AO567" i="14"/>
  <c r="AN567" i="14"/>
  <c r="AM567" i="14"/>
  <c r="AO912" i="14"/>
  <c r="AM912" i="14"/>
  <c r="AL912" i="14"/>
  <c r="AI912" i="14"/>
  <c r="AI341" i="14"/>
  <c r="AN341" i="14"/>
  <c r="AN78" i="14"/>
  <c r="AL78" i="14"/>
  <c r="AL28" i="14"/>
  <c r="AK28" i="14"/>
  <c r="AJ28" i="14"/>
  <c r="AI42" i="14"/>
  <c r="AN42" i="14"/>
  <c r="AO304" i="14"/>
  <c r="AL304" i="14"/>
  <c r="AO860" i="14"/>
  <c r="AM860" i="14"/>
  <c r="AK860" i="14"/>
  <c r="AN860" i="14"/>
  <c r="AN746" i="14"/>
  <c r="AO746" i="14"/>
  <c r="AO904" i="14"/>
  <c r="AL904" i="14"/>
  <c r="AI357" i="14"/>
  <c r="AN357" i="14"/>
  <c r="AN989" i="14"/>
  <c r="AJ1003" i="14"/>
  <c r="AJ934" i="14"/>
  <c r="AI902" i="14"/>
  <c r="AK792" i="14"/>
  <c r="AL746" i="14"/>
  <c r="AL652" i="14"/>
  <c r="AJ645" i="14"/>
  <c r="AM690" i="14"/>
  <c r="AL625" i="14"/>
  <c r="AN606" i="14"/>
  <c r="AN151" i="14"/>
  <c r="AK179" i="14"/>
  <c r="AL23" i="14"/>
  <c r="AJ918" i="14"/>
  <c r="AO918" i="14"/>
  <c r="AN918" i="14"/>
  <c r="AK918" i="14"/>
  <c r="AI918" i="14"/>
  <c r="AN617" i="14"/>
  <c r="AK617" i="14"/>
  <c r="AI617" i="14"/>
  <c r="AO617" i="14"/>
  <c r="AN609" i="14"/>
  <c r="AK609" i="14"/>
  <c r="AJ609" i="14"/>
  <c r="AI488" i="14"/>
  <c r="AM488" i="14"/>
  <c r="AI315" i="14"/>
  <c r="AJ315" i="14"/>
  <c r="AN315" i="14"/>
  <c r="AM315" i="14"/>
  <c r="AL315" i="14"/>
  <c r="AK315" i="14"/>
  <c r="AI503" i="14"/>
  <c r="AO503" i="14"/>
  <c r="AN335" i="14"/>
  <c r="AO335" i="14"/>
  <c r="AM335" i="14"/>
  <c r="AK335" i="14"/>
  <c r="AJ335" i="14"/>
  <c r="AM76" i="14"/>
  <c r="AK76" i="14"/>
  <c r="AO976" i="14"/>
  <c r="AL976" i="14"/>
  <c r="AK976" i="14"/>
  <c r="AN1000" i="14"/>
  <c r="AL1000" i="14"/>
  <c r="AI1000" i="14"/>
  <c r="AJ24" i="14"/>
  <c r="AK24" i="14"/>
  <c r="AO180" i="14"/>
  <c r="AM180" i="14"/>
  <c r="AN690" i="14"/>
  <c r="AL179" i="14"/>
  <c r="AN297" i="14"/>
  <c r="AM297" i="14"/>
  <c r="AL297" i="14"/>
  <c r="AK297" i="14"/>
  <c r="AO989" i="14"/>
  <c r="AL934" i="14"/>
  <c r="AN726" i="14"/>
  <c r="AJ690" i="14"/>
  <c r="AK357" i="14"/>
  <c r="AM179" i="14"/>
  <c r="AM853" i="14"/>
  <c r="AN853" i="14"/>
  <c r="AI853" i="14"/>
  <c r="AJ795" i="14"/>
  <c r="AM795" i="14"/>
  <c r="AK743" i="14"/>
  <c r="AJ743" i="14"/>
  <c r="AM743" i="14"/>
  <c r="AL743" i="14"/>
  <c r="AO815" i="14"/>
  <c r="AN815" i="14"/>
  <c r="AL815" i="14"/>
  <c r="AN901" i="14"/>
  <c r="AO901" i="14"/>
  <c r="AL901" i="14"/>
  <c r="AJ901" i="14"/>
  <c r="AI901" i="14"/>
  <c r="AO608" i="14"/>
  <c r="AJ608" i="14"/>
  <c r="AM838" i="14"/>
  <c r="AK838" i="14"/>
  <c r="AI838" i="14"/>
  <c r="AK769" i="14"/>
  <c r="AN769" i="14"/>
  <c r="AJ769" i="14"/>
  <c r="AI769" i="14"/>
  <c r="AL214" i="14"/>
  <c r="AK214" i="14"/>
  <c r="AJ214" i="14"/>
  <c r="AI214" i="14"/>
  <c r="AM214" i="14"/>
  <c r="AO216" i="14"/>
  <c r="AJ216" i="14"/>
  <c r="AI216" i="14"/>
  <c r="AN216" i="14"/>
  <c r="AL674" i="14"/>
  <c r="AN674" i="14"/>
  <c r="AM674" i="14"/>
  <c r="AI674" i="14"/>
  <c r="AM150" i="14"/>
  <c r="AO150" i="14"/>
  <c r="AN150" i="14"/>
  <c r="AJ150" i="14"/>
  <c r="AI150" i="14"/>
  <c r="AO486" i="14"/>
  <c r="AK486" i="14"/>
  <c r="AM494" i="14"/>
  <c r="AO494" i="14"/>
  <c r="AN494" i="14"/>
  <c r="AK494" i="14"/>
  <c r="AK286" i="14"/>
  <c r="AN286" i="14"/>
  <c r="AJ286" i="14"/>
  <c r="AO613" i="14"/>
  <c r="AJ613" i="14"/>
  <c r="AM55" i="14"/>
  <c r="AO55" i="14"/>
  <c r="AJ55" i="14"/>
  <c r="AM904" i="14"/>
  <c r="AN773" i="14"/>
  <c r="AJ773" i="14"/>
  <c r="AI484" i="14"/>
  <c r="AM484" i="14"/>
  <c r="AL989" i="14"/>
  <c r="AN934" i="14"/>
  <c r="AL900" i="14"/>
  <c r="AJ900" i="14"/>
  <c r="AJ664" i="14"/>
  <c r="AO726" i="14"/>
  <c r="AO645" i="14"/>
  <c r="AO690" i="14"/>
  <c r="AJ297" i="14"/>
  <c r="AJ190" i="14"/>
  <c r="AK138" i="14"/>
  <c r="AN179" i="14"/>
  <c r="AI67" i="14"/>
  <c r="AO852" i="14"/>
  <c r="AN852" i="14"/>
  <c r="AM852" i="14"/>
  <c r="AK852" i="14"/>
  <c r="AI852" i="14"/>
  <c r="AN896" i="14"/>
  <c r="AO896" i="14"/>
  <c r="AM896" i="14"/>
  <c r="AI896" i="14"/>
  <c r="AO588" i="14"/>
  <c r="AN588" i="14"/>
  <c r="AI930" i="14"/>
  <c r="AM930" i="14"/>
  <c r="AK197" i="14"/>
  <c r="AO197" i="14"/>
  <c r="AN197" i="14"/>
  <c r="AO196" i="14"/>
  <c r="AI196" i="14"/>
  <c r="AN196" i="14"/>
  <c r="AM196" i="14"/>
  <c r="AL196" i="14"/>
  <c r="AO827" i="14"/>
  <c r="AN827" i="14"/>
  <c r="AL827" i="14"/>
  <c r="AK827" i="14"/>
  <c r="AI827" i="14"/>
  <c r="AM215" i="14"/>
  <c r="AK215" i="14"/>
  <c r="AJ215" i="14"/>
  <c r="AI215" i="14"/>
  <c r="AL215" i="14"/>
  <c r="AN339" i="14"/>
  <c r="AO339" i="14"/>
  <c r="AM339" i="14"/>
  <c r="AK339" i="14"/>
  <c r="AJ339" i="14"/>
  <c r="AO126" i="14"/>
  <c r="AN126" i="14"/>
  <c r="AI126" i="14"/>
  <c r="AO473" i="14"/>
  <c r="AL473" i="14"/>
  <c r="AN12" i="14"/>
  <c r="AO12" i="14"/>
  <c r="AK12" i="14"/>
  <c r="AJ12" i="14"/>
  <c r="AO271" i="14"/>
  <c r="AN271" i="14"/>
  <c r="AK271" i="14"/>
  <c r="AJ989" i="14"/>
  <c r="AO934" i="14"/>
  <c r="AI900" i="14"/>
  <c r="AK900" i="14"/>
  <c r="AI726" i="14"/>
  <c r="AI627" i="14"/>
  <c r="AL530" i="14"/>
  <c r="AI408" i="14"/>
  <c r="AO297" i="14"/>
  <c r="AL173" i="14"/>
  <c r="AL138" i="14"/>
  <c r="AJ67" i="14"/>
  <c r="AO851" i="14"/>
  <c r="AM851" i="14"/>
  <c r="AK851" i="14"/>
  <c r="AK573" i="14"/>
  <c r="AL573" i="14"/>
  <c r="AJ573" i="14"/>
  <c r="AM903" i="14"/>
  <c r="AK903" i="14"/>
  <c r="AJ903" i="14"/>
  <c r="AN992" i="14"/>
  <c r="AO992" i="14"/>
  <c r="AK992" i="14"/>
  <c r="AO695" i="14"/>
  <c r="AN695" i="14"/>
  <c r="AL695" i="14"/>
  <c r="AI695" i="14"/>
  <c r="AI507" i="14"/>
  <c r="AL507" i="14"/>
  <c r="AN329" i="14"/>
  <c r="AM329" i="14"/>
  <c r="AM718" i="14"/>
  <c r="AK718" i="14"/>
  <c r="AM11" i="14"/>
  <c r="AN11" i="14"/>
  <c r="AL11" i="14"/>
  <c r="AJ11" i="14"/>
  <c r="AI1003" i="14"/>
  <c r="AM8" i="14"/>
  <c r="AL8" i="14"/>
  <c r="AK8" i="14"/>
  <c r="AJ8" i="14"/>
  <c r="AI8" i="14"/>
  <c r="AO8" i="14"/>
  <c r="AO1003" i="14"/>
  <c r="AN902" i="14"/>
  <c r="AM934" i="14"/>
  <c r="AJ904" i="14"/>
  <c r="AJ860" i="14"/>
  <c r="AL664" i="14"/>
  <c r="AI652" i="14"/>
  <c r="AJ625" i="14"/>
  <c r="AI530" i="14"/>
  <c r="AJ408" i="14"/>
  <c r="AI297" i="14"/>
  <c r="AO190" i="14"/>
  <c r="AK67" i="14"/>
  <c r="AN8" i="14"/>
  <c r="AM820" i="14"/>
  <c r="AJ820" i="14"/>
  <c r="AN972" i="14"/>
  <c r="AK972" i="14"/>
  <c r="AO772" i="14"/>
  <c r="AK772" i="14"/>
  <c r="AI772" i="14"/>
  <c r="AN772" i="14"/>
  <c r="AL772" i="14"/>
  <c r="AN876" i="14"/>
  <c r="AM876" i="14"/>
  <c r="AL876" i="14"/>
  <c r="AI876" i="14"/>
  <c r="AO876" i="14"/>
  <c r="AM869" i="14"/>
  <c r="AO869" i="14"/>
  <c r="AL869" i="14"/>
  <c r="AJ869" i="14"/>
  <c r="AI869" i="14"/>
  <c r="AO641" i="14"/>
  <c r="AN641" i="14"/>
  <c r="AJ641" i="14"/>
  <c r="AM974" i="14"/>
  <c r="AI974" i="14"/>
  <c r="AI495" i="14"/>
  <c r="AO495" i="14"/>
  <c r="AN495" i="14"/>
  <c r="AL495" i="14"/>
  <c r="AI303" i="14"/>
  <c r="AM303" i="14"/>
  <c r="AL303" i="14"/>
  <c r="AK303" i="14"/>
  <c r="AJ303" i="14"/>
  <c r="AM5" i="14"/>
  <c r="AT5" i="14" s="1"/>
  <c r="AT6" i="14" s="1"/>
  <c r="AT7" i="14" s="1"/>
  <c r="AL5" i="14"/>
  <c r="AS5" i="14" s="1"/>
  <c r="AS6" i="14" s="1"/>
  <c r="AS7" i="14" s="1"/>
  <c r="AI5" i="14"/>
  <c r="AO212" i="14"/>
  <c r="AL212" i="14"/>
  <c r="AJ37" i="14"/>
  <c r="AN37" i="14"/>
  <c r="AM37" i="14"/>
  <c r="AL37" i="14"/>
  <c r="AI37" i="14"/>
  <c r="AI934" i="14"/>
  <c r="AI904" i="14"/>
  <c r="AK904" i="14"/>
  <c r="AK746" i="14"/>
  <c r="AK645" i="14"/>
  <c r="AJ530" i="14"/>
  <c r="AL408" i="14"/>
  <c r="AJ173" i="14"/>
  <c r="AN222" i="14"/>
  <c r="AM173" i="14"/>
  <c r="AL67" i="14"/>
  <c r="AO776" i="14"/>
  <c r="AN776" i="14"/>
  <c r="AM776" i="14"/>
  <c r="AK776" i="14"/>
  <c r="AK547" i="14"/>
  <c r="AO547" i="14"/>
  <c r="AN547" i="14"/>
  <c r="AM547" i="14"/>
  <c r="AL547" i="14"/>
  <c r="AJ547" i="14"/>
  <c r="AM656" i="14"/>
  <c r="AN656" i="14"/>
  <c r="AJ656" i="14"/>
  <c r="AO656" i="14"/>
  <c r="AO963" i="14"/>
  <c r="AL963" i="14"/>
  <c r="AJ963" i="14"/>
  <c r="AN745" i="14"/>
  <c r="AK745" i="14"/>
  <c r="AJ745" i="14"/>
  <c r="AI745" i="14"/>
  <c r="AL839" i="14"/>
  <c r="AO839" i="14"/>
  <c r="AI839" i="14"/>
  <c r="AO122" i="14"/>
  <c r="AN122" i="14"/>
  <c r="AI122" i="14"/>
  <c r="AL163" i="14"/>
  <c r="AJ163" i="14"/>
  <c r="AK163" i="14"/>
  <c r="AN420" i="14"/>
  <c r="AM420" i="14"/>
  <c r="AK420" i="14"/>
  <c r="AN873" i="14"/>
  <c r="AO873" i="14"/>
  <c r="AM873" i="14"/>
  <c r="AL873" i="14"/>
  <c r="AK873" i="14"/>
  <c r="AI873" i="14"/>
  <c r="AI491" i="14"/>
  <c r="AO491" i="14"/>
  <c r="AN491" i="14"/>
  <c r="AM491" i="14"/>
  <c r="AL491" i="14"/>
  <c r="AJ491" i="14"/>
  <c r="AL905" i="14"/>
  <c r="AO905" i="14"/>
  <c r="AM905" i="14"/>
  <c r="AN469" i="14"/>
  <c r="AO469" i="14"/>
  <c r="AL469" i="14"/>
  <c r="AI469" i="14"/>
  <c r="AM941" i="14"/>
  <c r="AN941" i="14"/>
  <c r="AL941" i="14"/>
  <c r="AI941" i="14"/>
  <c r="AM54" i="14"/>
  <c r="AO54" i="14"/>
  <c r="AN54" i="14"/>
  <c r="AJ54" i="14"/>
  <c r="AK989" i="14"/>
  <c r="AN904" i="14"/>
  <c r="AK652" i="14"/>
  <c r="AM645" i="14"/>
  <c r="AM530" i="14"/>
  <c r="AO484" i="14"/>
  <c r="AM408" i="14"/>
  <c r="AI343" i="14"/>
  <c r="AL357" i="14"/>
  <c r="AI222" i="14"/>
  <c r="AJ222" i="14"/>
  <c r="AN67" i="14"/>
  <c r="AO809" i="14"/>
  <c r="AL809" i="14"/>
  <c r="AO1045" i="14"/>
  <c r="AL1045" i="14"/>
  <c r="AL959" i="14"/>
  <c r="AJ959" i="14"/>
  <c r="AI959" i="14"/>
  <c r="AM959" i="14"/>
  <c r="AO1049" i="14"/>
  <c r="AL1049" i="14"/>
  <c r="AL833" i="14"/>
  <c r="AO833" i="14"/>
  <c r="AN833" i="14"/>
  <c r="AK833" i="14"/>
  <c r="AJ833" i="14"/>
  <c r="AJ369" i="14"/>
  <c r="AI369" i="14"/>
  <c r="AM162" i="14"/>
  <c r="AJ162" i="14"/>
  <c r="AI162" i="14"/>
  <c r="AO162" i="14"/>
  <c r="AN162" i="14"/>
  <c r="AL218" i="14"/>
  <c r="AO218" i="14"/>
  <c r="AN218" i="14"/>
  <c r="AI218" i="14"/>
  <c r="AN423" i="14"/>
  <c r="AM423" i="14"/>
  <c r="AK423" i="14"/>
  <c r="AJ423" i="14"/>
  <c r="AK282" i="14"/>
  <c r="AN282" i="14"/>
  <c r="AL282" i="14"/>
  <c r="AJ282" i="14"/>
  <c r="AI282" i="14"/>
  <c r="AL909" i="14"/>
  <c r="AO909" i="14"/>
  <c r="AM909" i="14"/>
  <c r="AL1003" i="14"/>
  <c r="AI773" i="14"/>
  <c r="AN645" i="14"/>
  <c r="AM627" i="14"/>
  <c r="AM602" i="14"/>
  <c r="AO530" i="14"/>
  <c r="AN408" i="14"/>
  <c r="AI271" i="14"/>
  <c r="AL222" i="14"/>
  <c r="AO173" i="14"/>
  <c r="AL73" i="14"/>
  <c r="AO67" i="14"/>
  <c r="AK23" i="14"/>
  <c r="AL522" i="14"/>
  <c r="AI522" i="14"/>
  <c r="AL816" i="14"/>
  <c r="AM816" i="14"/>
  <c r="AK816" i="14"/>
  <c r="AJ816" i="14"/>
  <c r="AO584" i="14"/>
  <c r="AL584" i="14"/>
  <c r="AK584" i="14"/>
  <c r="AN832" i="14"/>
  <c r="AO832" i="14"/>
  <c r="AM832" i="14"/>
  <c r="AL832" i="14"/>
  <c r="AJ832" i="14"/>
  <c r="AL359" i="14"/>
  <c r="AO359" i="14"/>
  <c r="AN359" i="14"/>
  <c r="AM359" i="14"/>
  <c r="AK359" i="14"/>
  <c r="AJ359" i="14"/>
  <c r="AN647" i="14"/>
  <c r="AK647" i="14"/>
  <c r="AI307" i="14"/>
  <c r="AO307" i="14"/>
  <c r="AK307" i="14"/>
  <c r="AN996" i="14"/>
  <c r="AM996" i="14"/>
  <c r="AJ996" i="14"/>
  <c r="AI345" i="14"/>
  <c r="AN345" i="14"/>
  <c r="AL391" i="14"/>
  <c r="AO391" i="14"/>
  <c r="AN391" i="14"/>
  <c r="AK391" i="14"/>
  <c r="AI391" i="14"/>
  <c r="AO768" i="14"/>
  <c r="AN768" i="14"/>
  <c r="AL768" i="14"/>
  <c r="AK768" i="14"/>
  <c r="AJ768" i="14"/>
  <c r="AI768" i="14"/>
  <c r="AO752" i="14"/>
  <c r="AN752" i="14"/>
  <c r="AM752" i="14"/>
  <c r="AK752" i="14"/>
  <c r="AI752" i="14"/>
  <c r="AM788" i="14"/>
  <c r="AK788" i="14"/>
  <c r="AN331" i="14"/>
  <c r="AO331" i="14"/>
  <c r="AM331" i="14"/>
  <c r="AK331" i="14"/>
  <c r="AJ331" i="14"/>
  <c r="AK530" i="14"/>
  <c r="AL792" i="14"/>
  <c r="AI792" i="14"/>
  <c r="AN1003" i="14"/>
  <c r="AO792" i="14"/>
  <c r="AL773" i="14"/>
  <c r="AI645" i="14"/>
  <c r="AO627" i="14"/>
  <c r="AO606" i="14"/>
  <c r="AJ602" i="14"/>
  <c r="AK625" i="14"/>
  <c r="AL484" i="14"/>
  <c r="AO408" i="14"/>
  <c r="AO357" i="14"/>
  <c r="AI754" i="14"/>
  <c r="AO754" i="14"/>
  <c r="AN754" i="14"/>
  <c r="AK754" i="14"/>
  <c r="AL831" i="14"/>
  <c r="AN831" i="14"/>
  <c r="AM831" i="14"/>
  <c r="AJ831" i="14"/>
  <c r="AO1053" i="14"/>
  <c r="AL1053" i="14"/>
  <c r="AO969" i="14"/>
  <c r="AN969" i="14"/>
  <c r="AM969" i="14"/>
  <c r="AJ969" i="14"/>
  <c r="AO388" i="14"/>
  <c r="AM388" i="14"/>
  <c r="AJ914" i="14"/>
  <c r="AO914" i="14"/>
  <c r="AN914" i="14"/>
  <c r="AK914" i="14"/>
  <c r="AI914" i="14"/>
  <c r="AL363" i="14"/>
  <c r="AO363" i="14"/>
  <c r="AN363" i="14"/>
  <c r="AM363" i="14"/>
  <c r="AK363" i="14"/>
  <c r="AJ363" i="14"/>
  <c r="AN694" i="14"/>
  <c r="AM694" i="14"/>
  <c r="AK694" i="14"/>
  <c r="AL332" i="14"/>
  <c r="AK332" i="14"/>
  <c r="AL167" i="14"/>
  <c r="AK167" i="14"/>
  <c r="AJ167" i="14"/>
  <c r="AO111" i="14"/>
  <c r="AN111" i="14"/>
  <c r="AK111" i="14"/>
  <c r="AJ111" i="14"/>
  <c r="AI111" i="14"/>
  <c r="AI337" i="14"/>
  <c r="AN337" i="14"/>
  <c r="AK1003" i="14"/>
  <c r="AI746" i="14"/>
  <c r="AL151" i="14"/>
  <c r="AK151" i="14"/>
  <c r="AJ151" i="14"/>
  <c r="AN23" i="14"/>
  <c r="AJ23" i="14"/>
  <c r="AI23" i="14"/>
  <c r="AK902" i="14"/>
  <c r="AJ909" i="14"/>
  <c r="AL860" i="14"/>
  <c r="AO812" i="14"/>
  <c r="AN792" i="14"/>
  <c r="AM773" i="14"/>
  <c r="AK627" i="14"/>
  <c r="AM606" i="14"/>
  <c r="AL602" i="14"/>
  <c r="AN484" i="14"/>
  <c r="AK484" i="14"/>
  <c r="AJ357" i="14"/>
  <c r="AK190" i="14"/>
  <c r="AN173" i="14"/>
  <c r="AN662" i="14"/>
  <c r="AM662" i="14"/>
  <c r="AK662" i="14"/>
  <c r="AO582" i="14"/>
  <c r="AL582" i="14"/>
  <c r="AK582" i="14"/>
  <c r="AO945" i="14"/>
  <c r="AK945" i="14"/>
  <c r="AO802" i="14"/>
  <c r="AK802" i="14"/>
  <c r="AO60" i="14"/>
  <c r="AL60" i="14"/>
  <c r="AK60" i="14"/>
  <c r="AI462" i="14"/>
  <c r="AN462" i="14"/>
  <c r="AO64" i="14"/>
  <c r="AM64" i="14"/>
  <c r="AJ803" i="14"/>
  <c r="AO803" i="14"/>
  <c r="AM746" i="14"/>
  <c r="AK909" i="14"/>
  <c r="AL902" i="14"/>
  <c r="AI860" i="14"/>
  <c r="AI812" i="14"/>
  <c r="AO773" i="14"/>
  <c r="AJ627" i="14"/>
  <c r="AK602" i="14"/>
  <c r="AI602" i="14"/>
  <c r="AJ484" i="14"/>
  <c r="AO23" i="14"/>
  <c r="AN644" i="14"/>
  <c r="AJ644" i="14"/>
  <c r="AO644" i="14"/>
  <c r="AN706" i="14"/>
  <c r="AL706" i="14"/>
  <c r="AO938" i="14"/>
  <c r="AN938" i="14"/>
  <c r="AK938" i="14"/>
  <c r="AJ938" i="14"/>
  <c r="AI692" i="14"/>
  <c r="AL692" i="14"/>
  <c r="AK692" i="14"/>
  <c r="AN801" i="14"/>
  <c r="AO801" i="14"/>
  <c r="AL801" i="14"/>
  <c r="AI801" i="14"/>
  <c r="AN1004" i="14"/>
  <c r="AO1004" i="14"/>
  <c r="AK1004" i="14"/>
  <c r="AJ123" i="14"/>
  <c r="AK123" i="14"/>
  <c r="AL355" i="14"/>
  <c r="AM355" i="14"/>
  <c r="AK355" i="14"/>
  <c r="AJ355" i="14"/>
  <c r="AO355" i="14"/>
  <c r="AN355" i="14"/>
  <c r="AK290" i="14"/>
  <c r="AM290" i="14"/>
  <c r="AI295" i="14"/>
  <c r="AN295" i="14"/>
  <c r="AJ295" i="14"/>
  <c r="AO384" i="14"/>
  <c r="AK384" i="14"/>
  <c r="AK193" i="14"/>
  <c r="AL193" i="14"/>
  <c r="AJ193" i="14"/>
  <c r="AO192" i="14"/>
  <c r="AL192" i="14"/>
  <c r="AK192" i="14"/>
  <c r="AJ192" i="14"/>
  <c r="AI192" i="14"/>
  <c r="AM190" i="14"/>
  <c r="AK539" i="14"/>
  <c r="AL539" i="14"/>
  <c r="AJ539" i="14"/>
  <c r="AO539" i="14"/>
  <c r="AN539" i="14"/>
  <c r="AM539" i="14"/>
  <c r="AM726" i="14"/>
  <c r="AK726" i="14"/>
  <c r="AJ73" i="14"/>
  <c r="AO73" i="14"/>
  <c r="AM73" i="14"/>
  <c r="AI73" i="14"/>
  <c r="AN909" i="14"/>
  <c r="AJ902" i="14"/>
  <c r="AM792" i="14"/>
  <c r="AN812" i="14"/>
  <c r="AK773" i="14"/>
  <c r="AL627" i="14"/>
  <c r="AN602" i="14"/>
  <c r="AJ325" i="14"/>
  <c r="AK222" i="14"/>
  <c r="AM151" i="14"/>
  <c r="AO572" i="14"/>
  <c r="AL572" i="14"/>
  <c r="AK572" i="14"/>
  <c r="AI572" i="14"/>
  <c r="AN727" i="14"/>
  <c r="AM727" i="14"/>
  <c r="AJ727" i="14"/>
  <c r="AI727" i="14"/>
  <c r="AL657" i="14"/>
  <c r="AK657" i="14"/>
  <c r="AJ657" i="14"/>
  <c r="AO657" i="14"/>
  <c r="AL800" i="14"/>
  <c r="AK800" i="14"/>
  <c r="AI800" i="14"/>
  <c r="AN995" i="14"/>
  <c r="AO995" i="14"/>
  <c r="AL995" i="14"/>
  <c r="AN559" i="14"/>
  <c r="AO559" i="14"/>
  <c r="AM559" i="14"/>
  <c r="AL559" i="14"/>
  <c r="AJ559" i="14"/>
  <c r="AK421" i="14"/>
  <c r="AN421" i="14"/>
  <c r="AL421" i="14"/>
  <c r="AJ421" i="14"/>
  <c r="AN280" i="14"/>
  <c r="AL280" i="14"/>
  <c r="AN378" i="14"/>
  <c r="AO378" i="14"/>
  <c r="AL378" i="14"/>
  <c r="AJ378" i="14"/>
  <c r="AI378" i="14"/>
  <c r="AN813" i="14"/>
  <c r="AO813" i="14"/>
  <c r="AM813" i="14"/>
  <c r="AI813" i="14"/>
  <c r="AN517" i="14"/>
  <c r="AO517" i="14"/>
  <c r="AJ517" i="14"/>
  <c r="AI517" i="14"/>
  <c r="AM120" i="14"/>
  <c r="AO120" i="14"/>
  <c r="AK120" i="14"/>
  <c r="AM900" i="14"/>
  <c r="AI625" i="14"/>
  <c r="AJ606" i="14"/>
  <c r="AL343" i="14"/>
  <c r="AK325" i="14"/>
  <c r="AO151" i="14"/>
  <c r="AN73" i="14"/>
  <c r="AI54" i="14"/>
  <c r="AL649" i="14"/>
  <c r="AK649" i="14"/>
  <c r="AJ649" i="14"/>
  <c r="AO649" i="14"/>
  <c r="AK672" i="14"/>
  <c r="AN672" i="14"/>
  <c r="AM672" i="14"/>
  <c r="AJ672" i="14"/>
  <c r="AI672" i="14"/>
  <c r="AM716" i="14"/>
  <c r="AL716" i="14"/>
  <c r="AJ716" i="14"/>
  <c r="AJ787" i="14"/>
  <c r="AN787" i="14"/>
  <c r="AL787" i="14"/>
  <c r="AN416" i="14"/>
  <c r="AK416" i="14"/>
  <c r="AO699" i="14"/>
  <c r="AN699" i="14"/>
  <c r="AL699" i="14"/>
  <c r="AJ699" i="14"/>
  <c r="AI699" i="14"/>
  <c r="AL159" i="14"/>
  <c r="AK159" i="14"/>
  <c r="AJ159" i="14"/>
  <c r="AL139" i="14"/>
  <c r="AK139" i="14"/>
  <c r="AJ139" i="14"/>
  <c r="AO1042" i="14"/>
  <c r="AN1042" i="14"/>
  <c r="AM1042" i="14"/>
  <c r="AL1042" i="14"/>
  <c r="AK1042" i="14"/>
  <c r="AJ1042" i="14"/>
  <c r="AI1042" i="14"/>
  <c r="AJ985" i="14"/>
  <c r="AL985" i="14"/>
  <c r="AO985" i="14"/>
  <c r="AN985" i="14"/>
  <c r="AM985" i="14"/>
  <c r="AK985" i="14"/>
  <c r="AI985" i="14"/>
  <c r="AJ878" i="14"/>
  <c r="AL878" i="14"/>
  <c r="AO878" i="14"/>
  <c r="AN878" i="14"/>
  <c r="AM878" i="14"/>
  <c r="AK878" i="14"/>
  <c r="AI878" i="14"/>
  <c r="AL782" i="14"/>
  <c r="AN782" i="14"/>
  <c r="AM782" i="14"/>
  <c r="AK782" i="14"/>
  <c r="AJ782" i="14"/>
  <c r="AI782" i="14"/>
  <c r="AO782" i="14"/>
  <c r="AN790" i="14"/>
  <c r="AL790" i="14"/>
  <c r="AO790" i="14"/>
  <c r="AM790" i="14"/>
  <c r="AK790" i="14"/>
  <c r="AJ790" i="14"/>
  <c r="AI790" i="14"/>
  <c r="AL778" i="14"/>
  <c r="AO778" i="14"/>
  <c r="AM778" i="14"/>
  <c r="AK778" i="14"/>
  <c r="AI778" i="14"/>
  <c r="AN778" i="14"/>
  <c r="AJ778" i="14"/>
  <c r="AO724" i="14"/>
  <c r="AN724" i="14"/>
  <c r="AK724" i="14"/>
  <c r="AJ724" i="14"/>
  <c r="AI724" i="14"/>
  <c r="AM724" i="14"/>
  <c r="AL724" i="14"/>
  <c r="AK577" i="14"/>
  <c r="AO577" i="14"/>
  <c r="AM577" i="14"/>
  <c r="AL577" i="14"/>
  <c r="AJ577" i="14"/>
  <c r="AN577" i="14"/>
  <c r="AI577" i="14"/>
  <c r="AO596" i="14"/>
  <c r="AM596" i="14"/>
  <c r="AN596" i="14"/>
  <c r="AL596" i="14"/>
  <c r="AK596" i="14"/>
  <c r="AJ596" i="14"/>
  <c r="AI596" i="14"/>
  <c r="AO540" i="14"/>
  <c r="AJ540" i="14"/>
  <c r="AN540" i="14"/>
  <c r="AM540" i="14"/>
  <c r="AL540" i="14"/>
  <c r="AK540" i="14"/>
  <c r="AI540" i="14"/>
  <c r="AK426" i="14"/>
  <c r="AJ426" i="14"/>
  <c r="AI426" i="14"/>
  <c r="AO426" i="14"/>
  <c r="AN426" i="14"/>
  <c r="AM426" i="14"/>
  <c r="AL426" i="14"/>
  <c r="AJ237" i="14"/>
  <c r="AI237" i="14"/>
  <c r="AO237" i="14"/>
  <c r="AN237" i="14"/>
  <c r="AM237" i="14"/>
  <c r="AL237" i="14"/>
  <c r="AK237" i="14"/>
  <c r="AN862" i="14"/>
  <c r="AK862" i="14"/>
  <c r="AI862" i="14"/>
  <c r="AO862" i="14"/>
  <c r="AM862" i="14"/>
  <c r="AL862" i="14"/>
  <c r="AJ862" i="14"/>
  <c r="AI684" i="14"/>
  <c r="AO684" i="14"/>
  <c r="AM684" i="14"/>
  <c r="AL684" i="14"/>
  <c r="AK684" i="14"/>
  <c r="AJ684" i="14"/>
  <c r="AN684" i="14"/>
  <c r="AM597" i="14"/>
  <c r="AN597" i="14"/>
  <c r="AL597" i="14"/>
  <c r="AK597" i="14"/>
  <c r="AI597" i="14"/>
  <c r="AO597" i="14"/>
  <c r="AJ597" i="14"/>
  <c r="AO576" i="14"/>
  <c r="AM576" i="14"/>
  <c r="AL576" i="14"/>
  <c r="AK576" i="14"/>
  <c r="AI576" i="14"/>
  <c r="AN576" i="14"/>
  <c r="AJ576" i="14"/>
  <c r="AO556" i="14"/>
  <c r="AL556" i="14"/>
  <c r="AK556" i="14"/>
  <c r="AJ556" i="14"/>
  <c r="AN556" i="14"/>
  <c r="AM556" i="14"/>
  <c r="AI556" i="14"/>
  <c r="AO534" i="14"/>
  <c r="AM534" i="14"/>
  <c r="AN534" i="14"/>
  <c r="AL534" i="14"/>
  <c r="AK534" i="14"/>
  <c r="AJ534" i="14"/>
  <c r="AI534" i="14"/>
  <c r="AO470" i="14"/>
  <c r="AI470" i="14"/>
  <c r="AN470" i="14"/>
  <c r="AM470" i="14"/>
  <c r="AL470" i="14"/>
  <c r="AK470" i="14"/>
  <c r="AJ470" i="14"/>
  <c r="AI450" i="14"/>
  <c r="AO450" i="14"/>
  <c r="AN450" i="14"/>
  <c r="AM450" i="14"/>
  <c r="AL450" i="14"/>
  <c r="AK450" i="14"/>
  <c r="AJ450" i="14"/>
  <c r="AJ269" i="14"/>
  <c r="AI269" i="14"/>
  <c r="AO269" i="14"/>
  <c r="AN269" i="14"/>
  <c r="AM269" i="14"/>
  <c r="AL269" i="14"/>
  <c r="AK269" i="14"/>
  <c r="AO270" i="14"/>
  <c r="AN270" i="14"/>
  <c r="AM270" i="14"/>
  <c r="AL270" i="14"/>
  <c r="AK270" i="14"/>
  <c r="AJ270" i="14"/>
  <c r="AI270" i="14"/>
  <c r="AO1038" i="14"/>
  <c r="AN1038" i="14"/>
  <c r="AM1038" i="14"/>
  <c r="AL1038" i="14"/>
  <c r="AK1038" i="14"/>
  <c r="AJ1038" i="14"/>
  <c r="AI1038" i="14"/>
  <c r="AO960" i="14"/>
  <c r="AM960" i="14"/>
  <c r="AL960" i="14"/>
  <c r="AJ960" i="14"/>
  <c r="AN960" i="14"/>
  <c r="AK960" i="14"/>
  <c r="AI960" i="14"/>
  <c r="AM687" i="14"/>
  <c r="AK687" i="14"/>
  <c r="AO687" i="14"/>
  <c r="AL687" i="14"/>
  <c r="AJ687" i="14"/>
  <c r="AI687" i="14"/>
  <c r="AN687" i="14"/>
  <c r="AK589" i="14"/>
  <c r="AN589" i="14"/>
  <c r="AJ589" i="14"/>
  <c r="AI589" i="14"/>
  <c r="AO589" i="14"/>
  <c r="AM589" i="14"/>
  <c r="AL589" i="14"/>
  <c r="AN622" i="14"/>
  <c r="AI622" i="14"/>
  <c r="AO622" i="14"/>
  <c r="AM622" i="14"/>
  <c r="AL622" i="14"/>
  <c r="AK622" i="14"/>
  <c r="AJ622" i="14"/>
  <c r="AO524" i="14"/>
  <c r="AI524" i="14"/>
  <c r="AN524" i="14"/>
  <c r="AM524" i="14"/>
  <c r="AL524" i="14"/>
  <c r="AK524" i="14"/>
  <c r="AJ524" i="14"/>
  <c r="AO548" i="14"/>
  <c r="AL548" i="14"/>
  <c r="AK548" i="14"/>
  <c r="AJ548" i="14"/>
  <c r="AM548" i="14"/>
  <c r="AI548" i="14"/>
  <c r="AN548" i="14"/>
  <c r="AM338" i="14"/>
  <c r="AK338" i="14"/>
  <c r="AI338" i="14"/>
  <c r="AJ338" i="14"/>
  <c r="AO338" i="14"/>
  <c r="AN338" i="14"/>
  <c r="AL338" i="14"/>
  <c r="AJ257" i="14"/>
  <c r="AI257" i="14"/>
  <c r="AO257" i="14"/>
  <c r="AN257" i="14"/>
  <c r="AM257" i="14"/>
  <c r="AL257" i="14"/>
  <c r="AK257" i="14"/>
  <c r="AN108" i="14"/>
  <c r="AI108" i="14"/>
  <c r="AL108" i="14"/>
  <c r="AK108" i="14"/>
  <c r="AO108" i="14"/>
  <c r="AM108" i="14"/>
  <c r="AJ108" i="14"/>
  <c r="AJ62" i="14"/>
  <c r="AI62" i="14"/>
  <c r="AO62" i="14"/>
  <c r="AN62" i="14"/>
  <c r="AM62" i="14"/>
  <c r="AL62" i="14"/>
  <c r="AK62" i="14"/>
  <c r="AO46" i="14"/>
  <c r="AN46" i="14"/>
  <c r="AL46" i="14"/>
  <c r="AK46" i="14"/>
  <c r="AJ46" i="14"/>
  <c r="AI46" i="14"/>
  <c r="AM46" i="14"/>
  <c r="AO1034" i="14"/>
  <c r="AM1034" i="14"/>
  <c r="AL1034" i="14"/>
  <c r="AJ1034" i="14"/>
  <c r="AN1034" i="14"/>
  <c r="AK1034" i="14"/>
  <c r="AI1034" i="14"/>
  <c r="AO1008" i="14"/>
  <c r="AK1008" i="14"/>
  <c r="AN1008" i="14"/>
  <c r="AL1008" i="14"/>
  <c r="AM1008" i="14"/>
  <c r="AJ1008" i="14"/>
  <c r="AI1008" i="14"/>
  <c r="AL965" i="14"/>
  <c r="AK965" i="14"/>
  <c r="AI965" i="14"/>
  <c r="AO965" i="14"/>
  <c r="AJ965" i="14"/>
  <c r="AN965" i="14"/>
  <c r="AM965" i="14"/>
  <c r="AO954" i="14"/>
  <c r="AN954" i="14"/>
  <c r="AM954" i="14"/>
  <c r="AJ954" i="14"/>
  <c r="AL954" i="14"/>
  <c r="AK954" i="14"/>
  <c r="AI954" i="14"/>
  <c r="AL936" i="14"/>
  <c r="AI936" i="14"/>
  <c r="AN936" i="14"/>
  <c r="AM936" i="14"/>
  <c r="AK936" i="14"/>
  <c r="AJ936" i="14"/>
  <c r="AO936" i="14"/>
  <c r="AN806" i="14"/>
  <c r="AL806" i="14"/>
  <c r="AO806" i="14"/>
  <c r="AM806" i="14"/>
  <c r="AK806" i="14"/>
  <c r="AJ806" i="14"/>
  <c r="AI806" i="14"/>
  <c r="AO568" i="14"/>
  <c r="AN568" i="14"/>
  <c r="AL568" i="14"/>
  <c r="AK568" i="14"/>
  <c r="AJ568" i="14"/>
  <c r="AM568" i="14"/>
  <c r="AI568" i="14"/>
  <c r="AO544" i="14"/>
  <c r="AL544" i="14"/>
  <c r="AK544" i="14"/>
  <c r="AJ544" i="14"/>
  <c r="AN544" i="14"/>
  <c r="AM544" i="14"/>
  <c r="AI544" i="14"/>
  <c r="AI452" i="14"/>
  <c r="AO452" i="14"/>
  <c r="AJ452" i="14"/>
  <c r="AN452" i="14"/>
  <c r="AM452" i="14"/>
  <c r="AL452" i="14"/>
  <c r="AK452" i="14"/>
  <c r="AI466" i="14"/>
  <c r="AO466" i="14"/>
  <c r="AN466" i="14"/>
  <c r="AM466" i="14"/>
  <c r="AL466" i="14"/>
  <c r="AK466" i="14"/>
  <c r="AJ466" i="14"/>
  <c r="AO514" i="14"/>
  <c r="AM514" i="14"/>
  <c r="AN514" i="14"/>
  <c r="AL514" i="14"/>
  <c r="AK514" i="14"/>
  <c r="AJ514" i="14"/>
  <c r="AI514" i="14"/>
  <c r="AJ387" i="14"/>
  <c r="AM387" i="14"/>
  <c r="AK387" i="14"/>
  <c r="AI387" i="14"/>
  <c r="AO387" i="14"/>
  <c r="AN387" i="14"/>
  <c r="AL387" i="14"/>
  <c r="AL182" i="14"/>
  <c r="AO182" i="14"/>
  <c r="AN182" i="14"/>
  <c r="AM182" i="14"/>
  <c r="AK182" i="14"/>
  <c r="AJ182" i="14"/>
  <c r="AI182" i="14"/>
  <c r="AM75" i="14"/>
  <c r="AO75" i="14"/>
  <c r="AN75" i="14"/>
  <c r="AL75" i="14"/>
  <c r="AK75" i="14"/>
  <c r="AJ75" i="14"/>
  <c r="AI75" i="14"/>
  <c r="AM47" i="14"/>
  <c r="AO47" i="14"/>
  <c r="AL47" i="14"/>
  <c r="AK47" i="14"/>
  <c r="AJ47" i="14"/>
  <c r="AI47" i="14"/>
  <c r="AN47" i="14"/>
  <c r="AM1051" i="14"/>
  <c r="AL1051" i="14"/>
  <c r="AK1051" i="14"/>
  <c r="AJ1051" i="14"/>
  <c r="AI1051" i="14"/>
  <c r="AO1051" i="14"/>
  <c r="AN1051" i="14"/>
  <c r="AK1009" i="14"/>
  <c r="AN1009" i="14"/>
  <c r="AM1009" i="14"/>
  <c r="AJ1009" i="14"/>
  <c r="AO1009" i="14"/>
  <c r="AL1009" i="14"/>
  <c r="AI1009" i="14"/>
  <c r="AJ894" i="14"/>
  <c r="AL894" i="14"/>
  <c r="AO894" i="14"/>
  <c r="AN894" i="14"/>
  <c r="AM894" i="14"/>
  <c r="AI894" i="14"/>
  <c r="AK894" i="14"/>
  <c r="AN854" i="14"/>
  <c r="AK854" i="14"/>
  <c r="AI854" i="14"/>
  <c r="AO854" i="14"/>
  <c r="AM854" i="14"/>
  <c r="AL854" i="14"/>
  <c r="AJ854" i="14"/>
  <c r="AO826" i="14"/>
  <c r="AN826" i="14"/>
  <c r="AL826" i="14"/>
  <c r="AK826" i="14"/>
  <c r="AJ826" i="14"/>
  <c r="AI826" i="14"/>
  <c r="AM826" i="14"/>
  <c r="AN741" i="14"/>
  <c r="AO741" i="14"/>
  <c r="AM741" i="14"/>
  <c r="AL741" i="14"/>
  <c r="AK741" i="14"/>
  <c r="AJ741" i="14"/>
  <c r="AI741" i="14"/>
  <c r="AO518" i="14"/>
  <c r="AM518" i="14"/>
  <c r="AJ518" i="14"/>
  <c r="AI518" i="14"/>
  <c r="AN518" i="14"/>
  <c r="AL518" i="14"/>
  <c r="AK518" i="14"/>
  <c r="AO536" i="14"/>
  <c r="AJ536" i="14"/>
  <c r="AI536" i="14"/>
  <c r="AN536" i="14"/>
  <c r="AM536" i="14"/>
  <c r="AL536" i="14"/>
  <c r="AK536" i="14"/>
  <c r="AI472" i="14"/>
  <c r="AO472" i="14"/>
  <c r="AN472" i="14"/>
  <c r="AJ472" i="14"/>
  <c r="AM472" i="14"/>
  <c r="AL472" i="14"/>
  <c r="AK472" i="14"/>
  <c r="AO478" i="14"/>
  <c r="AL478" i="14"/>
  <c r="AI478" i="14"/>
  <c r="AN478" i="14"/>
  <c r="AM478" i="14"/>
  <c r="AK478" i="14"/>
  <c r="AJ478" i="14"/>
  <c r="AL411" i="14"/>
  <c r="AK411" i="14"/>
  <c r="AJ411" i="14"/>
  <c r="AI411" i="14"/>
  <c r="AO411" i="14"/>
  <c r="AN411" i="14"/>
  <c r="AM411" i="14"/>
  <c r="AO438" i="14"/>
  <c r="AN438" i="14"/>
  <c r="AM438" i="14"/>
  <c r="AL438" i="14"/>
  <c r="AK438" i="14"/>
  <c r="AJ438" i="14"/>
  <c r="AI438" i="14"/>
  <c r="AO434" i="14"/>
  <c r="AN434" i="14"/>
  <c r="AM434" i="14"/>
  <c r="AL434" i="14"/>
  <c r="AK434" i="14"/>
  <c r="AJ434" i="14"/>
  <c r="AI434" i="14"/>
  <c r="AM334" i="14"/>
  <c r="AK334" i="14"/>
  <c r="AI334" i="14"/>
  <c r="AN334" i="14"/>
  <c r="AL334" i="14"/>
  <c r="AJ334" i="14"/>
  <c r="AO334" i="14"/>
  <c r="AO267" i="14"/>
  <c r="AN267" i="14"/>
  <c r="AM267" i="14"/>
  <c r="AK267" i="14"/>
  <c r="AJ267" i="14"/>
  <c r="AL267" i="14"/>
  <c r="AI267" i="14"/>
  <c r="AJ241" i="14"/>
  <c r="AI241" i="14"/>
  <c r="AO241" i="14"/>
  <c r="AN241" i="14"/>
  <c r="AM241" i="14"/>
  <c r="AL241" i="14"/>
  <c r="AK241" i="14"/>
  <c r="AJ225" i="14"/>
  <c r="AO225" i="14"/>
  <c r="AN225" i="14"/>
  <c r="AM225" i="14"/>
  <c r="AK225" i="14"/>
  <c r="AL225" i="14"/>
  <c r="AI225" i="14"/>
  <c r="AK189" i="14"/>
  <c r="AO189" i="14"/>
  <c r="AM189" i="14"/>
  <c r="AL189" i="14"/>
  <c r="AJ189" i="14"/>
  <c r="AI189" i="14"/>
  <c r="AN189" i="14"/>
  <c r="AN74" i="14"/>
  <c r="AM74" i="14"/>
  <c r="AL74" i="14"/>
  <c r="AK74" i="14"/>
  <c r="AJ74" i="14"/>
  <c r="AI74" i="14"/>
  <c r="AO74" i="14"/>
  <c r="AJ45" i="14"/>
  <c r="AN45" i="14"/>
  <c r="AM45" i="14"/>
  <c r="AL45" i="14"/>
  <c r="AK45" i="14"/>
  <c r="AI45" i="14"/>
  <c r="AO45" i="14"/>
  <c r="AI1052" i="14"/>
  <c r="AO1052" i="14"/>
  <c r="AN1052" i="14"/>
  <c r="AM1052" i="14"/>
  <c r="AL1052" i="14"/>
  <c r="AK1052" i="14"/>
  <c r="AJ1052" i="14"/>
  <c r="AO952" i="14"/>
  <c r="AM952" i="14"/>
  <c r="AJ952" i="14"/>
  <c r="AL952" i="14"/>
  <c r="AN952" i="14"/>
  <c r="AK952" i="14"/>
  <c r="AI952" i="14"/>
  <c r="AN846" i="14"/>
  <c r="AK846" i="14"/>
  <c r="AI846" i="14"/>
  <c r="AO846" i="14"/>
  <c r="AM846" i="14"/>
  <c r="AL846" i="14"/>
  <c r="AJ846" i="14"/>
  <c r="AJ825" i="14"/>
  <c r="AI825" i="14"/>
  <c r="AO825" i="14"/>
  <c r="AN825" i="14"/>
  <c r="AM825" i="14"/>
  <c r="AL825" i="14"/>
  <c r="AK825" i="14"/>
  <c r="AO830" i="14"/>
  <c r="AN830" i="14"/>
  <c r="AL830" i="14"/>
  <c r="AK830" i="14"/>
  <c r="AJ830" i="14"/>
  <c r="AI830" i="14"/>
  <c r="AM830" i="14"/>
  <c r="AN731" i="14"/>
  <c r="AO731" i="14"/>
  <c r="AM731" i="14"/>
  <c r="AL731" i="14"/>
  <c r="AK731" i="14"/>
  <c r="AJ731" i="14"/>
  <c r="AI731" i="14"/>
  <c r="AO564" i="14"/>
  <c r="AN564" i="14"/>
  <c r="AL564" i="14"/>
  <c r="AK564" i="14"/>
  <c r="AJ564" i="14"/>
  <c r="AM564" i="14"/>
  <c r="AI564" i="14"/>
  <c r="AK529" i="14"/>
  <c r="AL529" i="14"/>
  <c r="AO529" i="14"/>
  <c r="AN529" i="14"/>
  <c r="AM529" i="14"/>
  <c r="AJ529" i="14"/>
  <c r="AI529" i="14"/>
  <c r="AL509" i="14"/>
  <c r="AO509" i="14"/>
  <c r="AN509" i="14"/>
  <c r="AM509" i="14"/>
  <c r="AK509" i="14"/>
  <c r="AJ509" i="14"/>
  <c r="AI509" i="14"/>
  <c r="AO516" i="14"/>
  <c r="AN516" i="14"/>
  <c r="AM516" i="14"/>
  <c r="AL516" i="14"/>
  <c r="AK516" i="14"/>
  <c r="AI516" i="14"/>
  <c r="AJ516" i="14"/>
  <c r="AI458" i="14"/>
  <c r="AO458" i="14"/>
  <c r="AN458" i="14"/>
  <c r="AM458" i="14"/>
  <c r="AL458" i="14"/>
  <c r="AK458" i="14"/>
  <c r="AJ458" i="14"/>
  <c r="AN431" i="14"/>
  <c r="AO431" i="14"/>
  <c r="AM431" i="14"/>
  <c r="AL431" i="14"/>
  <c r="AK431" i="14"/>
  <c r="AJ431" i="14"/>
  <c r="AI431" i="14"/>
  <c r="AN419" i="14"/>
  <c r="AO419" i="14"/>
  <c r="AM419" i="14"/>
  <c r="AL419" i="14"/>
  <c r="AK419" i="14"/>
  <c r="AJ419" i="14"/>
  <c r="AI419" i="14"/>
  <c r="AJ375" i="14"/>
  <c r="AM375" i="14"/>
  <c r="AN375" i="14"/>
  <c r="AL375" i="14"/>
  <c r="AK375" i="14"/>
  <c r="AI375" i="14"/>
  <c r="AO375" i="14"/>
  <c r="AO263" i="14"/>
  <c r="AN263" i="14"/>
  <c r="AM263" i="14"/>
  <c r="AK263" i="14"/>
  <c r="AJ263" i="14"/>
  <c r="AL263" i="14"/>
  <c r="AI263" i="14"/>
  <c r="AI1048" i="14"/>
  <c r="AO1048" i="14"/>
  <c r="AN1048" i="14"/>
  <c r="AM1048" i="14"/>
  <c r="AL1048" i="14"/>
  <c r="AK1048" i="14"/>
  <c r="AJ1048" i="14"/>
  <c r="AN1025" i="14"/>
  <c r="AK1025" i="14"/>
  <c r="AM1025" i="14"/>
  <c r="AL1025" i="14"/>
  <c r="AJ1025" i="14"/>
  <c r="AI1025" i="14"/>
  <c r="AO1025" i="14"/>
  <c r="AO1018" i="14"/>
  <c r="AN1018" i="14"/>
  <c r="AM1018" i="14"/>
  <c r="AL1018" i="14"/>
  <c r="AK1018" i="14"/>
  <c r="AJ1018" i="14"/>
  <c r="AI1018" i="14"/>
  <c r="AI842" i="14"/>
  <c r="AO842" i="14"/>
  <c r="AN842" i="14"/>
  <c r="AM842" i="14"/>
  <c r="AL842" i="14"/>
  <c r="AK842" i="14"/>
  <c r="AJ842" i="14"/>
  <c r="AI714" i="14"/>
  <c r="AO714" i="14"/>
  <c r="AN714" i="14"/>
  <c r="AJ714" i="14"/>
  <c r="AM714" i="14"/>
  <c r="AL714" i="14"/>
  <c r="AK714" i="14"/>
  <c r="AI696" i="14"/>
  <c r="AO696" i="14"/>
  <c r="AN696" i="14"/>
  <c r="AM696" i="14"/>
  <c r="AL696" i="14"/>
  <c r="AK696" i="14"/>
  <c r="AJ696" i="14"/>
  <c r="AO670" i="14"/>
  <c r="AJ670" i="14"/>
  <c r="AN670" i="14"/>
  <c r="AM670" i="14"/>
  <c r="AK670" i="14"/>
  <c r="AI670" i="14"/>
  <c r="AL670" i="14"/>
  <c r="AM502" i="14"/>
  <c r="AO502" i="14"/>
  <c r="AN502" i="14"/>
  <c r="AL502" i="14"/>
  <c r="AK502" i="14"/>
  <c r="AJ502" i="14"/>
  <c r="AI502" i="14"/>
  <c r="AK429" i="14"/>
  <c r="AO429" i="14"/>
  <c r="AN429" i="14"/>
  <c r="AM429" i="14"/>
  <c r="AL429" i="14"/>
  <c r="AJ429" i="14"/>
  <c r="AI429" i="14"/>
  <c r="AL407" i="14"/>
  <c r="AK407" i="14"/>
  <c r="AJ407" i="14"/>
  <c r="AN407" i="14"/>
  <c r="AM407" i="14"/>
  <c r="AO407" i="14"/>
  <c r="AI407" i="14"/>
  <c r="AK417" i="14"/>
  <c r="AO417" i="14"/>
  <c r="AN417" i="14"/>
  <c r="AM417" i="14"/>
  <c r="AL417" i="14"/>
  <c r="AJ417" i="14"/>
  <c r="AI417" i="14"/>
  <c r="AI311" i="14"/>
  <c r="AO311" i="14"/>
  <c r="AN311" i="14"/>
  <c r="AM311" i="14"/>
  <c r="AL311" i="14"/>
  <c r="AK311" i="14"/>
  <c r="AJ311" i="14"/>
  <c r="AN342" i="14"/>
  <c r="AM342" i="14"/>
  <c r="AK342" i="14"/>
  <c r="AJ342" i="14"/>
  <c r="AI342" i="14"/>
  <c r="AO342" i="14"/>
  <c r="AL342" i="14"/>
  <c r="AO259" i="14"/>
  <c r="AN259" i="14"/>
  <c r="AM259" i="14"/>
  <c r="AK259" i="14"/>
  <c r="AJ259" i="14"/>
  <c r="AI259" i="14"/>
  <c r="AL259" i="14"/>
  <c r="AO231" i="14"/>
  <c r="AN231" i="14"/>
  <c r="AJ231" i="14"/>
  <c r="AK231" i="14"/>
  <c r="AI231" i="14"/>
  <c r="AM231" i="14"/>
  <c r="AL231" i="14"/>
  <c r="AN80" i="14"/>
  <c r="AI80" i="14"/>
  <c r="AO80" i="14"/>
  <c r="AM80" i="14"/>
  <c r="AK80" i="14"/>
  <c r="AJ80" i="14"/>
  <c r="AL80" i="14"/>
  <c r="AM99" i="14"/>
  <c r="AO99" i="14"/>
  <c r="AL99" i="14"/>
  <c r="AK99" i="14"/>
  <c r="AJ99" i="14"/>
  <c r="AI99" i="14"/>
  <c r="AN99" i="14"/>
  <c r="AI1044" i="14"/>
  <c r="AO1044" i="14"/>
  <c r="AN1044" i="14"/>
  <c r="AM1044" i="14"/>
  <c r="AL1044" i="14"/>
  <c r="AK1044" i="14"/>
  <c r="AJ1044" i="14"/>
  <c r="AJ1026" i="14"/>
  <c r="AN1026" i="14"/>
  <c r="AM1026" i="14"/>
  <c r="AL1026" i="14"/>
  <c r="AK1026" i="14"/>
  <c r="AI1026" i="14"/>
  <c r="AO1026" i="14"/>
  <c r="AK1017" i="14"/>
  <c r="AN1017" i="14"/>
  <c r="AM1017" i="14"/>
  <c r="AL1017" i="14"/>
  <c r="AJ1017" i="14"/>
  <c r="AI1017" i="14"/>
  <c r="AO1017" i="14"/>
  <c r="AO899" i="14"/>
  <c r="AN899" i="14"/>
  <c r="AL899" i="14"/>
  <c r="AM899" i="14"/>
  <c r="AK899" i="14"/>
  <c r="AJ899" i="14"/>
  <c r="AI899" i="14"/>
  <c r="AO560" i="14"/>
  <c r="AL560" i="14"/>
  <c r="AK560" i="14"/>
  <c r="AJ560" i="14"/>
  <c r="AN560" i="14"/>
  <c r="AM560" i="14"/>
  <c r="AI560" i="14"/>
  <c r="AO512" i="14"/>
  <c r="AN512" i="14"/>
  <c r="AM512" i="14"/>
  <c r="AL512" i="14"/>
  <c r="AK512" i="14"/>
  <c r="AJ512" i="14"/>
  <c r="AI512" i="14"/>
  <c r="AO532" i="14"/>
  <c r="AN532" i="14"/>
  <c r="AM532" i="14"/>
  <c r="AL532" i="14"/>
  <c r="AK532" i="14"/>
  <c r="AJ532" i="14"/>
  <c r="AI532" i="14"/>
  <c r="AN380" i="14"/>
  <c r="AL380" i="14"/>
  <c r="AI380" i="14"/>
  <c r="AK380" i="14"/>
  <c r="AJ380" i="14"/>
  <c r="AO380" i="14"/>
  <c r="AM380" i="14"/>
  <c r="AO255" i="14"/>
  <c r="AN255" i="14"/>
  <c r="AM255" i="14"/>
  <c r="AK255" i="14"/>
  <c r="AJ255" i="14"/>
  <c r="AL255" i="14"/>
  <c r="AI255" i="14"/>
  <c r="AO262" i="14"/>
  <c r="AN262" i="14"/>
  <c r="AL262" i="14"/>
  <c r="AK262" i="14"/>
  <c r="AJ262" i="14"/>
  <c r="AI262" i="14"/>
  <c r="AM262" i="14"/>
  <c r="AN84" i="14"/>
  <c r="AI84" i="14"/>
  <c r="AK84" i="14"/>
  <c r="AJ84" i="14"/>
  <c r="AO84" i="14"/>
  <c r="AM84" i="14"/>
  <c r="AL84" i="14"/>
  <c r="AO98" i="14"/>
  <c r="AN98" i="14"/>
  <c r="AL98" i="14"/>
  <c r="AK98" i="14"/>
  <c r="AJ98" i="14"/>
  <c r="AI98" i="14"/>
  <c r="AM98" i="14"/>
  <c r="AN68" i="14"/>
  <c r="AI68" i="14"/>
  <c r="AO68" i="14"/>
  <c r="AM68" i="14"/>
  <c r="AL68" i="14"/>
  <c r="AK68" i="14"/>
  <c r="AJ68" i="14"/>
  <c r="AI1040" i="14"/>
  <c r="AO1040" i="14"/>
  <c r="AN1040" i="14"/>
  <c r="AM1040" i="14"/>
  <c r="AL1040" i="14"/>
  <c r="AK1040" i="14"/>
  <c r="AJ1040" i="14"/>
  <c r="AM1039" i="14"/>
  <c r="AL1039" i="14"/>
  <c r="AK1039" i="14"/>
  <c r="AJ1039" i="14"/>
  <c r="AI1039" i="14"/>
  <c r="AO1039" i="14"/>
  <c r="AN1039" i="14"/>
  <c r="AM1043" i="14"/>
  <c r="AL1043" i="14"/>
  <c r="AK1043" i="14"/>
  <c r="AJ1043" i="14"/>
  <c r="AI1043" i="14"/>
  <c r="AO1043" i="14"/>
  <c r="AN1043" i="14"/>
  <c r="AO998" i="14"/>
  <c r="AN998" i="14"/>
  <c r="AL998" i="14"/>
  <c r="AM998" i="14"/>
  <c r="AK998" i="14"/>
  <c r="AJ998" i="14"/>
  <c r="AI998" i="14"/>
  <c r="AK840" i="14"/>
  <c r="AJ840" i="14"/>
  <c r="AO840" i="14"/>
  <c r="AN840" i="14"/>
  <c r="AM840" i="14"/>
  <c r="AL840" i="14"/>
  <c r="AI840" i="14"/>
  <c r="AL770" i="14"/>
  <c r="AO770" i="14"/>
  <c r="AM770" i="14"/>
  <c r="AK770" i="14"/>
  <c r="AI770" i="14"/>
  <c r="AN770" i="14"/>
  <c r="AJ770" i="14"/>
  <c r="AO680" i="14"/>
  <c r="AN680" i="14"/>
  <c r="AM680" i="14"/>
  <c r="AK680" i="14"/>
  <c r="AJ680" i="14"/>
  <c r="AI680" i="14"/>
  <c r="AL680" i="14"/>
  <c r="AO580" i="14"/>
  <c r="AN580" i="14"/>
  <c r="AM580" i="14"/>
  <c r="AK580" i="14"/>
  <c r="AJ580" i="14"/>
  <c r="AI580" i="14"/>
  <c r="AL580" i="14"/>
  <c r="AN422" i="14"/>
  <c r="AM422" i="14"/>
  <c r="AL422" i="14"/>
  <c r="AK422" i="14"/>
  <c r="AJ422" i="14"/>
  <c r="AI422" i="14"/>
  <c r="AO422" i="14"/>
  <c r="AL327" i="14"/>
  <c r="AI327" i="14"/>
  <c r="AN327" i="14"/>
  <c r="AM327" i="14"/>
  <c r="AK327" i="14"/>
  <c r="AJ327" i="14"/>
  <c r="AO327" i="14"/>
  <c r="AO251" i="14"/>
  <c r="AN251" i="14"/>
  <c r="AM251" i="14"/>
  <c r="AK251" i="14"/>
  <c r="AJ251" i="14"/>
  <c r="AL251" i="14"/>
  <c r="AI251" i="14"/>
  <c r="AK175" i="14"/>
  <c r="AJ175" i="14"/>
  <c r="AO175" i="14"/>
  <c r="AN175" i="14"/>
  <c r="AM175" i="14"/>
  <c r="AL175" i="14"/>
  <c r="AI175" i="14"/>
  <c r="AJ265" i="14"/>
  <c r="AI265" i="14"/>
  <c r="AO265" i="14"/>
  <c r="AN265" i="14"/>
  <c r="AM265" i="14"/>
  <c r="AL265" i="14"/>
  <c r="AK265" i="14"/>
  <c r="AO1036" i="14"/>
  <c r="AN1036" i="14"/>
  <c r="AM1036" i="14"/>
  <c r="AL1036" i="14"/>
  <c r="AK1036" i="14"/>
  <c r="AJ1036" i="14"/>
  <c r="AI1036" i="14"/>
  <c r="AO1016" i="14"/>
  <c r="AK1016" i="14"/>
  <c r="AN1016" i="14"/>
  <c r="AM1016" i="14"/>
  <c r="AL1016" i="14"/>
  <c r="AJ1016" i="14"/>
  <c r="AI1016" i="14"/>
  <c r="AJ993" i="14"/>
  <c r="AL993" i="14"/>
  <c r="AO993" i="14"/>
  <c r="AN993" i="14"/>
  <c r="AM993" i="14"/>
  <c r="AK993" i="14"/>
  <c r="AI993" i="14"/>
  <c r="AN814" i="14"/>
  <c r="AL814" i="14"/>
  <c r="AM814" i="14"/>
  <c r="AK814" i="14"/>
  <c r="AJ814" i="14"/>
  <c r="AI814" i="14"/>
  <c r="AO814" i="14"/>
  <c r="AJ821" i="14"/>
  <c r="AI821" i="14"/>
  <c r="AN821" i="14"/>
  <c r="AL821" i="14"/>
  <c r="AK821" i="14"/>
  <c r="AO821" i="14"/>
  <c r="AM821" i="14"/>
  <c r="AM510" i="14"/>
  <c r="AO510" i="14"/>
  <c r="AN510" i="14"/>
  <c r="AL510" i="14"/>
  <c r="AK510" i="14"/>
  <c r="AJ510" i="14"/>
  <c r="AI510" i="14"/>
  <c r="AK513" i="14"/>
  <c r="AL513" i="14"/>
  <c r="AM513" i="14"/>
  <c r="AJ513" i="14"/>
  <c r="AI513" i="14"/>
  <c r="AO513" i="14"/>
  <c r="AN513" i="14"/>
  <c r="AK521" i="14"/>
  <c r="AL521" i="14"/>
  <c r="AO521" i="14"/>
  <c r="AN521" i="14"/>
  <c r="AM521" i="14"/>
  <c r="AJ521" i="14"/>
  <c r="AI521" i="14"/>
  <c r="AM481" i="14"/>
  <c r="AK481" i="14"/>
  <c r="AJ481" i="14"/>
  <c r="AO481" i="14"/>
  <c r="AN481" i="14"/>
  <c r="AL481" i="14"/>
  <c r="AI481" i="14"/>
  <c r="AN500" i="14"/>
  <c r="AM500" i="14"/>
  <c r="AL500" i="14"/>
  <c r="AK500" i="14"/>
  <c r="AJ500" i="14"/>
  <c r="AI500" i="14"/>
  <c r="AO500" i="14"/>
  <c r="AM477" i="14"/>
  <c r="AK477" i="14"/>
  <c r="AJ477" i="14"/>
  <c r="AO477" i="14"/>
  <c r="AN477" i="14"/>
  <c r="AL477" i="14"/>
  <c r="AI477" i="14"/>
  <c r="AN370" i="14"/>
  <c r="AJ370" i="14"/>
  <c r="AI370" i="14"/>
  <c r="AO370" i="14"/>
  <c r="AM370" i="14"/>
  <c r="AL370" i="14"/>
  <c r="AK370" i="14"/>
  <c r="AI313" i="14"/>
  <c r="AO313" i="14"/>
  <c r="AJ313" i="14"/>
  <c r="AN313" i="14"/>
  <c r="AM313" i="14"/>
  <c r="AL313" i="14"/>
  <c r="AK313" i="14"/>
  <c r="AM330" i="14"/>
  <c r="AK330" i="14"/>
  <c r="AI330" i="14"/>
  <c r="AO330" i="14"/>
  <c r="AN330" i="14"/>
  <c r="AL330" i="14"/>
  <c r="AJ330" i="14"/>
  <c r="AO247" i="14"/>
  <c r="AN247" i="14"/>
  <c r="AM247" i="14"/>
  <c r="AK247" i="14"/>
  <c r="AJ247" i="14"/>
  <c r="AL247" i="14"/>
  <c r="AI247" i="14"/>
  <c r="AO291" i="14"/>
  <c r="AN291" i="14"/>
  <c r="AM291" i="14"/>
  <c r="AL291" i="14"/>
  <c r="AK291" i="14"/>
  <c r="AJ291" i="14"/>
  <c r="AI291" i="14"/>
  <c r="AO246" i="14"/>
  <c r="AN246" i="14"/>
  <c r="AL246" i="14"/>
  <c r="AK246" i="14"/>
  <c r="AJ246" i="14"/>
  <c r="AI246" i="14"/>
  <c r="AM246" i="14"/>
  <c r="AL174" i="14"/>
  <c r="AK174" i="14"/>
  <c r="AJ174" i="14"/>
  <c r="AO174" i="14"/>
  <c r="AN174" i="14"/>
  <c r="AM174" i="14"/>
  <c r="AI174" i="14"/>
  <c r="AI293" i="14"/>
  <c r="AO293" i="14"/>
  <c r="AJ293" i="14"/>
  <c r="AN293" i="14"/>
  <c r="AM293" i="14"/>
  <c r="AL293" i="14"/>
  <c r="AK293" i="14"/>
  <c r="AP4" i="14"/>
  <c r="AO1054" i="14"/>
  <c r="AN1054" i="14"/>
  <c r="AM1054" i="14"/>
  <c r="AL1054" i="14"/>
  <c r="AK1054" i="14"/>
  <c r="AJ1054" i="14"/>
  <c r="AI1054" i="14"/>
  <c r="AL1035" i="14"/>
  <c r="AK1035" i="14"/>
  <c r="AI1035" i="14"/>
  <c r="AO1035" i="14"/>
  <c r="AN1035" i="14"/>
  <c r="AM1035" i="14"/>
  <c r="AJ1035" i="14"/>
  <c r="AN1021" i="14"/>
  <c r="AK1021" i="14"/>
  <c r="AO1021" i="14"/>
  <c r="AM1021" i="14"/>
  <c r="AL1021" i="14"/>
  <c r="AJ1021" i="14"/>
  <c r="AI1021" i="14"/>
  <c r="AJ1001" i="14"/>
  <c r="AL1001" i="14"/>
  <c r="AO1001" i="14"/>
  <c r="AN1001" i="14"/>
  <c r="AM1001" i="14"/>
  <c r="AK1001" i="14"/>
  <c r="AI1001" i="14"/>
  <c r="AO970" i="14"/>
  <c r="AN970" i="14"/>
  <c r="AM970" i="14"/>
  <c r="AL970" i="14"/>
  <c r="AI970" i="14"/>
  <c r="AK970" i="14"/>
  <c r="AJ970" i="14"/>
  <c r="AL973" i="14"/>
  <c r="AO973" i="14"/>
  <c r="AN973" i="14"/>
  <c r="AK973" i="14"/>
  <c r="AJ973" i="14"/>
  <c r="AM973" i="14"/>
  <c r="AI973" i="14"/>
  <c r="AO956" i="14"/>
  <c r="AM956" i="14"/>
  <c r="AJ956" i="14"/>
  <c r="AI956" i="14"/>
  <c r="AN956" i="14"/>
  <c r="AL956" i="14"/>
  <c r="AK956" i="14"/>
  <c r="AN822" i="14"/>
  <c r="AL822" i="14"/>
  <c r="AK822" i="14"/>
  <c r="AJ822" i="14"/>
  <c r="AM822" i="14"/>
  <c r="AI822" i="14"/>
  <c r="AO822" i="14"/>
  <c r="AN810" i="14"/>
  <c r="AL810" i="14"/>
  <c r="AK810" i="14"/>
  <c r="AJ810" i="14"/>
  <c r="AI810" i="14"/>
  <c r="AM810" i="14"/>
  <c r="AO810" i="14"/>
  <c r="AN733" i="14"/>
  <c r="AO733" i="14"/>
  <c r="AM733" i="14"/>
  <c r="AL733" i="14"/>
  <c r="AK733" i="14"/>
  <c r="AJ733" i="14"/>
  <c r="AI733" i="14"/>
  <c r="AI698" i="14"/>
  <c r="AO698" i="14"/>
  <c r="AJ698" i="14"/>
  <c r="AN698" i="14"/>
  <c r="AL698" i="14"/>
  <c r="AK698" i="14"/>
  <c r="AM698" i="14"/>
  <c r="AI700" i="14"/>
  <c r="AO700" i="14"/>
  <c r="AN700" i="14"/>
  <c r="AM700" i="14"/>
  <c r="AL700" i="14"/>
  <c r="AK700" i="14"/>
  <c r="AJ700" i="14"/>
  <c r="AI440" i="14"/>
  <c r="AO440" i="14"/>
  <c r="AJ440" i="14"/>
  <c r="AN440" i="14"/>
  <c r="AM440" i="14"/>
  <c r="AL440" i="14"/>
  <c r="AK440" i="14"/>
  <c r="AO482" i="14"/>
  <c r="AL482" i="14"/>
  <c r="AI482" i="14"/>
  <c r="AN482" i="14"/>
  <c r="AM482" i="14"/>
  <c r="AK482" i="14"/>
  <c r="AJ482" i="14"/>
  <c r="AO243" i="14"/>
  <c r="AN243" i="14"/>
  <c r="AM243" i="14"/>
  <c r="AK243" i="14"/>
  <c r="AJ243" i="14"/>
  <c r="AI243" i="14"/>
  <c r="AL243" i="14"/>
  <c r="AJ249" i="14"/>
  <c r="AI249" i="14"/>
  <c r="AO249" i="14"/>
  <c r="AN249" i="14"/>
  <c r="AM249" i="14"/>
  <c r="AL249" i="14"/>
  <c r="AK249" i="14"/>
  <c r="AN234" i="14"/>
  <c r="AL234" i="14"/>
  <c r="AK234" i="14"/>
  <c r="AJ234" i="14"/>
  <c r="AI234" i="14"/>
  <c r="AO234" i="14"/>
  <c r="AM234" i="14"/>
  <c r="AQ4" i="14"/>
  <c r="AO1032" i="14"/>
  <c r="AN1032" i="14"/>
  <c r="AK1032" i="14"/>
  <c r="AI1032" i="14"/>
  <c r="AM1032" i="14"/>
  <c r="AL1032" i="14"/>
  <c r="AJ1032" i="14"/>
  <c r="AO1020" i="14"/>
  <c r="AK1020" i="14"/>
  <c r="AN1020" i="14"/>
  <c r="AM1020" i="14"/>
  <c r="AL1020" i="14"/>
  <c r="AJ1020" i="14"/>
  <c r="AI1020" i="14"/>
  <c r="AO966" i="14"/>
  <c r="AK966" i="14"/>
  <c r="AI966" i="14"/>
  <c r="AN966" i="14"/>
  <c r="AM966" i="14"/>
  <c r="AL966" i="14"/>
  <c r="AJ966" i="14"/>
  <c r="AO994" i="14"/>
  <c r="AN994" i="14"/>
  <c r="AL994" i="14"/>
  <c r="AM994" i="14"/>
  <c r="AK994" i="14"/>
  <c r="AJ994" i="14"/>
  <c r="AI994" i="14"/>
  <c r="AL866" i="14"/>
  <c r="AO866" i="14"/>
  <c r="AN866" i="14"/>
  <c r="AM866" i="14"/>
  <c r="AK866" i="14"/>
  <c r="AJ866" i="14"/>
  <c r="AI866" i="14"/>
  <c r="AN761" i="14"/>
  <c r="AM761" i="14"/>
  <c r="AO761" i="14"/>
  <c r="AL761" i="14"/>
  <c r="AK761" i="14"/>
  <c r="AJ761" i="14"/>
  <c r="AI761" i="14"/>
  <c r="AN775" i="14"/>
  <c r="AL775" i="14"/>
  <c r="AK775" i="14"/>
  <c r="AI775" i="14"/>
  <c r="AO775" i="14"/>
  <c r="AM775" i="14"/>
  <c r="AJ775" i="14"/>
  <c r="AN668" i="14"/>
  <c r="AM668" i="14"/>
  <c r="AK668" i="14"/>
  <c r="AJ668" i="14"/>
  <c r="AI668" i="14"/>
  <c r="AO668" i="14"/>
  <c r="AL668" i="14"/>
  <c r="AO538" i="14"/>
  <c r="AM538" i="14"/>
  <c r="AN538" i="14"/>
  <c r="AL538" i="14"/>
  <c r="AK538" i="14"/>
  <c r="AJ538" i="14"/>
  <c r="AI538" i="14"/>
  <c r="AO432" i="14"/>
  <c r="AJ432" i="14"/>
  <c r="AN432" i="14"/>
  <c r="AM432" i="14"/>
  <c r="AL432" i="14"/>
  <c r="AK432" i="14"/>
  <c r="AI432" i="14"/>
  <c r="AO412" i="14"/>
  <c r="AN412" i="14"/>
  <c r="AM412" i="14"/>
  <c r="AL412" i="14"/>
  <c r="AK412" i="14"/>
  <c r="AJ412" i="14"/>
  <c r="AI412" i="14"/>
  <c r="AN367" i="14"/>
  <c r="AM367" i="14"/>
  <c r="AL367" i="14"/>
  <c r="AJ367" i="14"/>
  <c r="AI367" i="14"/>
  <c r="AO367" i="14"/>
  <c r="AK367" i="14"/>
  <c r="AI309" i="14"/>
  <c r="AO309" i="14"/>
  <c r="AJ309" i="14"/>
  <c r="AN309" i="14"/>
  <c r="AM309" i="14"/>
  <c r="AL309" i="14"/>
  <c r="AK309" i="14"/>
  <c r="AO239" i="14"/>
  <c r="AN239" i="14"/>
  <c r="AM239" i="14"/>
  <c r="AK239" i="14"/>
  <c r="AJ239" i="14"/>
  <c r="AL239" i="14"/>
  <c r="AI239" i="14"/>
  <c r="AL198" i="14"/>
  <c r="AI198" i="14"/>
  <c r="AO198" i="14"/>
  <c r="AN198" i="14"/>
  <c r="AM198" i="14"/>
  <c r="AK198" i="14"/>
  <c r="AJ198" i="14"/>
  <c r="AK217" i="14"/>
  <c r="AJ217" i="14"/>
  <c r="AI217" i="14"/>
  <c r="AO217" i="14"/>
  <c r="AN217" i="14"/>
  <c r="AM217" i="14"/>
  <c r="AL217" i="14"/>
  <c r="AO266" i="14"/>
  <c r="AN266" i="14"/>
  <c r="AL266" i="14"/>
  <c r="AK266" i="14"/>
  <c r="AJ266" i="14"/>
  <c r="AI266" i="14"/>
  <c r="AM266" i="14"/>
  <c r="AO254" i="14"/>
  <c r="AN254" i="14"/>
  <c r="AL254" i="14"/>
  <c r="AK254" i="14"/>
  <c r="AJ254" i="14"/>
  <c r="AI254" i="14"/>
  <c r="AM254" i="14"/>
  <c r="AO1050" i="14"/>
  <c r="AN1050" i="14"/>
  <c r="AM1050" i="14"/>
  <c r="AL1050" i="14"/>
  <c r="AK1050" i="14"/>
  <c r="AJ1050" i="14"/>
  <c r="AI1050" i="14"/>
  <c r="AM1010" i="14"/>
  <c r="AL1010" i="14"/>
  <c r="AJ1010" i="14"/>
  <c r="AN1010" i="14"/>
  <c r="AK1010" i="14"/>
  <c r="AI1010" i="14"/>
  <c r="AO1010" i="14"/>
  <c r="AO962" i="14"/>
  <c r="AM962" i="14"/>
  <c r="AJ962" i="14"/>
  <c r="AI962" i="14"/>
  <c r="AN962" i="14"/>
  <c r="AL962" i="14"/>
  <c r="AK962" i="14"/>
  <c r="AO968" i="14"/>
  <c r="AM968" i="14"/>
  <c r="AL968" i="14"/>
  <c r="AJ968" i="14"/>
  <c r="AI968" i="14"/>
  <c r="AN968" i="14"/>
  <c r="AK968" i="14"/>
  <c r="AO887" i="14"/>
  <c r="AN887" i="14"/>
  <c r="AL887" i="14"/>
  <c r="AM887" i="14"/>
  <c r="AI887" i="14"/>
  <c r="AK887" i="14"/>
  <c r="AJ887" i="14"/>
  <c r="AJ829" i="14"/>
  <c r="AI829" i="14"/>
  <c r="AO829" i="14"/>
  <c r="AN829" i="14"/>
  <c r="AM829" i="14"/>
  <c r="AL829" i="14"/>
  <c r="AK829" i="14"/>
  <c r="AL870" i="14"/>
  <c r="AN870" i="14"/>
  <c r="AO870" i="14"/>
  <c r="AM870" i="14"/>
  <c r="AK870" i="14"/>
  <c r="AJ870" i="14"/>
  <c r="AI870" i="14"/>
  <c r="AJ805" i="14"/>
  <c r="AK805" i="14"/>
  <c r="AO805" i="14"/>
  <c r="AN805" i="14"/>
  <c r="AM805" i="14"/>
  <c r="AL805" i="14"/>
  <c r="AI805" i="14"/>
  <c r="AL766" i="14"/>
  <c r="AI766" i="14"/>
  <c r="AO766" i="14"/>
  <c r="AJ766" i="14"/>
  <c r="AK766" i="14"/>
  <c r="AN766" i="14"/>
  <c r="AM766" i="14"/>
  <c r="AL489" i="14"/>
  <c r="AN489" i="14"/>
  <c r="AM489" i="14"/>
  <c r="AK489" i="14"/>
  <c r="AJ489" i="14"/>
  <c r="AI489" i="14"/>
  <c r="AO489" i="14"/>
  <c r="AO430" i="14"/>
  <c r="AN430" i="14"/>
  <c r="AM430" i="14"/>
  <c r="AL430" i="14"/>
  <c r="AK430" i="14"/>
  <c r="AJ430" i="14"/>
  <c r="AI430" i="14"/>
  <c r="AI454" i="14"/>
  <c r="AN454" i="14"/>
  <c r="AM454" i="14"/>
  <c r="AL454" i="14"/>
  <c r="AK454" i="14"/>
  <c r="AJ454" i="14"/>
  <c r="AO454" i="14"/>
  <c r="AN284" i="14"/>
  <c r="AK284" i="14"/>
  <c r="AJ284" i="14"/>
  <c r="AO284" i="14"/>
  <c r="AM284" i="14"/>
  <c r="AL284" i="14"/>
  <c r="AI284" i="14"/>
  <c r="AO235" i="14"/>
  <c r="AN235" i="14"/>
  <c r="AM235" i="14"/>
  <c r="AJ235" i="14"/>
  <c r="AL235" i="14"/>
  <c r="AK235" i="14"/>
  <c r="AI235" i="14"/>
  <c r="AL202" i="14"/>
  <c r="AO202" i="14"/>
  <c r="AN202" i="14"/>
  <c r="AM202" i="14"/>
  <c r="AK202" i="14"/>
  <c r="AJ202" i="14"/>
  <c r="AI202" i="14"/>
  <c r="AJ261" i="14"/>
  <c r="AI261" i="14"/>
  <c r="AO261" i="14"/>
  <c r="AN261" i="14"/>
  <c r="AM261" i="14"/>
  <c r="AL261" i="14"/>
  <c r="AK261" i="14"/>
  <c r="AN230" i="14"/>
  <c r="AL230" i="14"/>
  <c r="AK230" i="14"/>
  <c r="AJ230" i="14"/>
  <c r="AI230" i="14"/>
  <c r="AO230" i="14"/>
  <c r="AM230" i="14"/>
  <c r="AM1030" i="14"/>
  <c r="AJ1030" i="14"/>
  <c r="AK1030" i="14"/>
  <c r="AI1030" i="14"/>
  <c r="AO1030" i="14"/>
  <c r="AN1030" i="14"/>
  <c r="AL1030" i="14"/>
  <c r="AO958" i="14"/>
  <c r="AL958" i="14"/>
  <c r="AN958" i="14"/>
  <c r="AM958" i="14"/>
  <c r="AK958" i="14"/>
  <c r="AJ958" i="14"/>
  <c r="AI958" i="14"/>
  <c r="AO978" i="14"/>
  <c r="AL978" i="14"/>
  <c r="AN978" i="14"/>
  <c r="AM978" i="14"/>
  <c r="AK978" i="14"/>
  <c r="AI978" i="14"/>
  <c r="AJ978" i="14"/>
  <c r="AJ890" i="14"/>
  <c r="AL890" i="14"/>
  <c r="AO890" i="14"/>
  <c r="AI890" i="14"/>
  <c r="AK890" i="14"/>
  <c r="AN890" i="14"/>
  <c r="AM890" i="14"/>
  <c r="AJ817" i="14"/>
  <c r="AL817" i="14"/>
  <c r="AK817" i="14"/>
  <c r="AO817" i="14"/>
  <c r="AN817" i="14"/>
  <c r="AM817" i="14"/>
  <c r="AI817" i="14"/>
  <c r="AL774" i="14"/>
  <c r="AO774" i="14"/>
  <c r="AM774" i="14"/>
  <c r="AK774" i="14"/>
  <c r="AI774" i="14"/>
  <c r="AN774" i="14"/>
  <c r="AJ774" i="14"/>
  <c r="AO720" i="14"/>
  <c r="AI720" i="14"/>
  <c r="AK720" i="14"/>
  <c r="AJ720" i="14"/>
  <c r="AN720" i="14"/>
  <c r="AM720" i="14"/>
  <c r="AL720" i="14"/>
  <c r="AN665" i="14"/>
  <c r="AO665" i="14"/>
  <c r="AM665" i="14"/>
  <c r="AL665" i="14"/>
  <c r="AK665" i="14"/>
  <c r="AJ665" i="14"/>
  <c r="AI665" i="14"/>
  <c r="AO552" i="14"/>
  <c r="AL552" i="14"/>
  <c r="AK552" i="14"/>
  <c r="AJ552" i="14"/>
  <c r="AI552" i="14"/>
  <c r="AN552" i="14"/>
  <c r="AM552" i="14"/>
  <c r="AL497" i="14"/>
  <c r="AO497" i="14"/>
  <c r="AN497" i="14"/>
  <c r="AM497" i="14"/>
  <c r="AK497" i="14"/>
  <c r="AJ497" i="14"/>
  <c r="AI497" i="14"/>
  <c r="AI323" i="14"/>
  <c r="AO323" i="14"/>
  <c r="AN323" i="14"/>
  <c r="AM323" i="14"/>
  <c r="AL323" i="14"/>
  <c r="AK323" i="14"/>
  <c r="AJ323" i="14"/>
  <c r="AO281" i="14"/>
  <c r="AJ281" i="14"/>
  <c r="AN281" i="14"/>
  <c r="AM281" i="14"/>
  <c r="AK281" i="14"/>
  <c r="AI281" i="14"/>
  <c r="AL281" i="14"/>
  <c r="AM326" i="14"/>
  <c r="AK326" i="14"/>
  <c r="AO326" i="14"/>
  <c r="AN326" i="14"/>
  <c r="AL326" i="14"/>
  <c r="AJ326" i="14"/>
  <c r="AI326" i="14"/>
  <c r="AO258" i="14"/>
  <c r="AN258" i="14"/>
  <c r="AL258" i="14"/>
  <c r="AK258" i="14"/>
  <c r="AJ258" i="14"/>
  <c r="AI258" i="14"/>
  <c r="AM258" i="14"/>
  <c r="AO250" i="14"/>
  <c r="AN250" i="14"/>
  <c r="AL250" i="14"/>
  <c r="AK250" i="14"/>
  <c r="AJ250" i="14"/>
  <c r="AI250" i="14"/>
  <c r="AM250" i="14"/>
  <c r="AO238" i="14"/>
  <c r="AN238" i="14"/>
  <c r="AL238" i="14"/>
  <c r="AK238" i="14"/>
  <c r="AJ238" i="14"/>
  <c r="AI238" i="14"/>
  <c r="AM238" i="14"/>
  <c r="AM63" i="14"/>
  <c r="AJ63" i="14"/>
  <c r="AI63" i="14"/>
  <c r="AO63" i="14"/>
  <c r="AN63" i="14"/>
  <c r="AL63" i="14"/>
  <c r="AK63" i="14"/>
  <c r="AN56" i="14"/>
  <c r="AI56" i="14"/>
  <c r="AM56" i="14"/>
  <c r="AL56" i="14"/>
  <c r="AK56" i="14"/>
  <c r="AO56" i="14"/>
  <c r="AJ56" i="14"/>
  <c r="AO1046" i="14"/>
  <c r="AN1046" i="14"/>
  <c r="AM1046" i="14"/>
  <c r="AL1046" i="14"/>
  <c r="AK1046" i="14"/>
  <c r="AJ1046" i="14"/>
  <c r="AI1046" i="14"/>
  <c r="AK1013" i="14"/>
  <c r="AO1013" i="14"/>
  <c r="AN1013" i="14"/>
  <c r="AL1013" i="14"/>
  <c r="AJ1013" i="14"/>
  <c r="AM1013" i="14"/>
  <c r="AI1013" i="14"/>
  <c r="AK946" i="14"/>
  <c r="AJ946" i="14"/>
  <c r="AI946" i="14"/>
  <c r="AO946" i="14"/>
  <c r="AN946" i="14"/>
  <c r="AM946" i="14"/>
  <c r="AL946" i="14"/>
  <c r="AM948" i="14"/>
  <c r="AJ948" i="14"/>
  <c r="AK948" i="14"/>
  <c r="AO948" i="14"/>
  <c r="AN948" i="14"/>
  <c r="AL948" i="14"/>
  <c r="AI948" i="14"/>
  <c r="AL940" i="14"/>
  <c r="AI940" i="14"/>
  <c r="AN940" i="14"/>
  <c r="AM940" i="14"/>
  <c r="AK940" i="14"/>
  <c r="AJ940" i="14"/>
  <c r="AO940" i="14"/>
  <c r="AJ874" i="14"/>
  <c r="AL874" i="14"/>
  <c r="AI874" i="14"/>
  <c r="AO874" i="14"/>
  <c r="AK874" i="14"/>
  <c r="AN874" i="14"/>
  <c r="AM874" i="14"/>
  <c r="AJ797" i="14"/>
  <c r="AK797" i="14"/>
  <c r="AO797" i="14"/>
  <c r="AN797" i="14"/>
  <c r="AM797" i="14"/>
  <c r="AL797" i="14"/>
  <c r="AI797" i="14"/>
  <c r="AN798" i="14"/>
  <c r="AL798" i="14"/>
  <c r="AO798" i="14"/>
  <c r="AM798" i="14"/>
  <c r="AK798" i="14"/>
  <c r="AJ798" i="14"/>
  <c r="AI798" i="14"/>
  <c r="AK663" i="14"/>
  <c r="AO663" i="14"/>
  <c r="AN663" i="14"/>
  <c r="AM663" i="14"/>
  <c r="AL663" i="14"/>
  <c r="AJ663" i="14"/>
  <c r="AI663" i="14"/>
  <c r="AO712" i="14"/>
  <c r="AI712" i="14"/>
  <c r="AN712" i="14"/>
  <c r="AM712" i="14"/>
  <c r="AL712" i="14"/>
  <c r="AK712" i="14"/>
  <c r="AJ712" i="14"/>
  <c r="AM715" i="14"/>
  <c r="AK715" i="14"/>
  <c r="AJ715" i="14"/>
  <c r="AO715" i="14"/>
  <c r="AN715" i="14"/>
  <c r="AL715" i="14"/>
  <c r="AI715" i="14"/>
  <c r="AM605" i="14"/>
  <c r="AI605" i="14"/>
  <c r="AL605" i="14"/>
  <c r="AJ605" i="14"/>
  <c r="AO605" i="14"/>
  <c r="AN605" i="14"/>
  <c r="AK605" i="14"/>
  <c r="AO542" i="14"/>
  <c r="AM542" i="14"/>
  <c r="AJ542" i="14"/>
  <c r="AI542" i="14"/>
  <c r="AN542" i="14"/>
  <c r="AL542" i="14"/>
  <c r="AK542" i="14"/>
  <c r="AO528" i="14"/>
  <c r="AN528" i="14"/>
  <c r="AM528" i="14"/>
  <c r="AL528" i="14"/>
  <c r="AK528" i="14"/>
  <c r="AJ528" i="14"/>
  <c r="AI528" i="14"/>
  <c r="AO474" i="14"/>
  <c r="AL474" i="14"/>
  <c r="AI474" i="14"/>
  <c r="AN474" i="14"/>
  <c r="AM474" i="14"/>
  <c r="AK474" i="14"/>
  <c r="AJ474" i="14"/>
  <c r="AN279" i="14"/>
  <c r="AM279" i="14"/>
  <c r="AK279" i="14"/>
  <c r="AJ279" i="14"/>
  <c r="AI279" i="14"/>
  <c r="AO279" i="14"/>
  <c r="AL279" i="14"/>
  <c r="AJ245" i="14"/>
  <c r="AI245" i="14"/>
  <c r="AO245" i="14"/>
  <c r="AN245" i="14"/>
  <c r="AM245" i="14"/>
  <c r="AL245" i="14"/>
  <c r="AK245" i="14"/>
  <c r="AK213" i="14"/>
  <c r="AN213" i="14"/>
  <c r="AM213" i="14"/>
  <c r="AL213" i="14"/>
  <c r="AJ213" i="14"/>
  <c r="AI213" i="14"/>
  <c r="AO213" i="14"/>
  <c r="AO227" i="14"/>
  <c r="AN227" i="14"/>
  <c r="AJ227" i="14"/>
  <c r="AM227" i="14"/>
  <c r="AL227" i="14"/>
  <c r="AK227" i="14"/>
  <c r="AI227" i="14"/>
  <c r="AO211" i="14"/>
  <c r="AN211" i="14"/>
  <c r="AM211" i="14"/>
  <c r="AL211" i="14"/>
  <c r="AK211" i="14"/>
  <c r="AJ211" i="14"/>
  <c r="AI211" i="14"/>
  <c r="AJ253" i="14"/>
  <c r="AI253" i="14"/>
  <c r="AO253" i="14"/>
  <c r="AN253" i="14"/>
  <c r="AM253" i="14"/>
  <c r="AL253" i="14"/>
  <c r="AK253" i="14"/>
  <c r="AJ233" i="14"/>
  <c r="AO233" i="14"/>
  <c r="AN233" i="14"/>
  <c r="AM233" i="14"/>
  <c r="AL233" i="14"/>
  <c r="AK233" i="14"/>
  <c r="AI233" i="14"/>
  <c r="AM1047" i="14"/>
  <c r="AL1047" i="14"/>
  <c r="AK1047" i="14"/>
  <c r="AJ1047" i="14"/>
  <c r="AI1047" i="14"/>
  <c r="AO1047" i="14"/>
  <c r="AN1047" i="14"/>
  <c r="AI926" i="14"/>
  <c r="AO926" i="14"/>
  <c r="AN926" i="14"/>
  <c r="AM926" i="14"/>
  <c r="AL926" i="14"/>
  <c r="AJ926" i="14"/>
  <c r="AK926" i="14"/>
  <c r="AO779" i="14"/>
  <c r="AN779" i="14"/>
  <c r="AL779" i="14"/>
  <c r="AK779" i="14"/>
  <c r="AI779" i="14"/>
  <c r="AM779" i="14"/>
  <c r="AJ779" i="14"/>
  <c r="AJ799" i="14"/>
  <c r="AO799" i="14"/>
  <c r="AN799" i="14"/>
  <c r="AM799" i="14"/>
  <c r="AL799" i="14"/>
  <c r="AK799" i="14"/>
  <c r="AI799" i="14"/>
  <c r="AK545" i="14"/>
  <c r="AO545" i="14"/>
  <c r="AN545" i="14"/>
  <c r="AM545" i="14"/>
  <c r="AL545" i="14"/>
  <c r="AJ545" i="14"/>
  <c r="AI545" i="14"/>
  <c r="AO520" i="14"/>
  <c r="AN520" i="14"/>
  <c r="AM520" i="14"/>
  <c r="AL520" i="14"/>
  <c r="AK520" i="14"/>
  <c r="AJ520" i="14"/>
  <c r="AI520" i="14"/>
  <c r="AI468" i="14"/>
  <c r="AO468" i="14"/>
  <c r="AN468" i="14"/>
  <c r="AJ468" i="14"/>
  <c r="AM468" i="14"/>
  <c r="AL468" i="14"/>
  <c r="AK468" i="14"/>
  <c r="AO428" i="14"/>
  <c r="AJ428" i="14"/>
  <c r="AK428" i="14"/>
  <c r="AI428" i="14"/>
  <c r="AN428" i="14"/>
  <c r="AM428" i="14"/>
  <c r="AL428" i="14"/>
  <c r="AN272" i="14"/>
  <c r="AO272" i="14"/>
  <c r="AM272" i="14"/>
  <c r="AL272" i="14"/>
  <c r="AK272" i="14"/>
  <c r="AJ272" i="14"/>
  <c r="AI272" i="14"/>
  <c r="AO242" i="14"/>
  <c r="AN242" i="14"/>
  <c r="AL242" i="14"/>
  <c r="AK242" i="14"/>
  <c r="AJ242" i="14"/>
  <c r="AI242" i="14"/>
  <c r="AM242" i="14"/>
  <c r="AL210" i="14"/>
  <c r="AO210" i="14"/>
  <c r="AN210" i="14"/>
  <c r="AM210" i="14"/>
  <c r="AK210" i="14"/>
  <c r="AJ210" i="14"/>
  <c r="AI210" i="14"/>
  <c r="AN96" i="14"/>
  <c r="AI96" i="14"/>
  <c r="AO96" i="14"/>
  <c r="AM96" i="14"/>
  <c r="AL96" i="14"/>
  <c r="AK96" i="14"/>
  <c r="AJ96" i="14"/>
  <c r="AJ61" i="14"/>
  <c r="AL61" i="14"/>
  <c r="AK61" i="14"/>
  <c r="AO61" i="14"/>
  <c r="AN61" i="14"/>
  <c r="AM61" i="14"/>
  <c r="AI61" i="14"/>
  <c r="AR4" i="14"/>
  <c r="AR5" i="14" s="1"/>
  <c r="AR6" i="14" s="1"/>
  <c r="AR7" i="14" s="1"/>
  <c r="AR8" i="14" s="1"/>
  <c r="AR9" i="14" s="1"/>
  <c r="AR10" i="14" s="1"/>
  <c r="AU5" i="14" l="1"/>
  <c r="AU6" i="14" s="1"/>
  <c r="AU7" i="14" s="1"/>
  <c r="AU8" i="14" s="1"/>
  <c r="AU9" i="14" s="1"/>
  <c r="AU10" i="14" s="1"/>
  <c r="AU11" i="14" s="1"/>
  <c r="AU12" i="14" s="1"/>
  <c r="AU13" i="14" s="1"/>
  <c r="AU14" i="14" s="1"/>
  <c r="AU15" i="14" s="1"/>
  <c r="AU16" i="14" s="1"/>
  <c r="AU17" i="14" s="1"/>
  <c r="AU18" i="14" s="1"/>
  <c r="AU19" i="14" s="1"/>
  <c r="AU20" i="14" s="1"/>
  <c r="AU21" i="14" s="1"/>
  <c r="AU22" i="14" s="1"/>
  <c r="AU23" i="14" s="1"/>
  <c r="AU24" i="14" s="1"/>
  <c r="AU25" i="14" s="1"/>
  <c r="AU26" i="14" s="1"/>
  <c r="AU27" i="14" s="1"/>
  <c r="AU28" i="14" s="1"/>
  <c r="AU29" i="14" s="1"/>
  <c r="AU30" i="14" s="1"/>
  <c r="AU31" i="14" s="1"/>
  <c r="AU32" i="14" s="1"/>
  <c r="AU33" i="14" s="1"/>
  <c r="AU34" i="14" s="1"/>
  <c r="AU35" i="14" s="1"/>
  <c r="AU36" i="14" s="1"/>
  <c r="AU37" i="14" s="1"/>
  <c r="AU38" i="14" s="1"/>
  <c r="AU39" i="14" s="1"/>
  <c r="AU40" i="14" s="1"/>
  <c r="AU41" i="14" s="1"/>
  <c r="AU42" i="14" s="1"/>
  <c r="AU43" i="14" s="1"/>
  <c r="AU44" i="14" s="1"/>
  <c r="AU45" i="14" s="1"/>
  <c r="AU46" i="14" s="1"/>
  <c r="AU47" i="14" s="1"/>
  <c r="AU48" i="14" s="1"/>
  <c r="AU49" i="14" s="1"/>
  <c r="AU50" i="14" s="1"/>
  <c r="AU51" i="14" s="1"/>
  <c r="AU52" i="14" s="1"/>
  <c r="AU53" i="14" s="1"/>
  <c r="AU54" i="14" s="1"/>
  <c r="AU55" i="14" s="1"/>
  <c r="AU56" i="14" s="1"/>
  <c r="AU57" i="14" s="1"/>
  <c r="AU58" i="14" s="1"/>
  <c r="AU59" i="14" s="1"/>
  <c r="AU60" i="14" s="1"/>
  <c r="AU61" i="14" s="1"/>
  <c r="AU62" i="14" s="1"/>
  <c r="AU63" i="14" s="1"/>
  <c r="AU64" i="14" s="1"/>
  <c r="AU65" i="14" s="1"/>
  <c r="AU66" i="14" s="1"/>
  <c r="AU67" i="14" s="1"/>
  <c r="AU68" i="14" s="1"/>
  <c r="AU69" i="14" s="1"/>
  <c r="AU70" i="14" s="1"/>
  <c r="AU71" i="14" s="1"/>
  <c r="AU72" i="14" s="1"/>
  <c r="AU73" i="14" s="1"/>
  <c r="AU74" i="14" s="1"/>
  <c r="AU75" i="14" s="1"/>
  <c r="AU76" i="14" s="1"/>
  <c r="AU77" i="14" s="1"/>
  <c r="AU78" i="14" s="1"/>
  <c r="AU79" i="14" s="1"/>
  <c r="AU80" i="14" s="1"/>
  <c r="AU81" i="14" s="1"/>
  <c r="AU82" i="14" s="1"/>
  <c r="AU83" i="14" s="1"/>
  <c r="AU84" i="14" s="1"/>
  <c r="AU85" i="14" s="1"/>
  <c r="AU86" i="14" s="1"/>
  <c r="AU87" i="14" s="1"/>
  <c r="AU88" i="14" s="1"/>
  <c r="AU89" i="14" s="1"/>
  <c r="AU90" i="14" s="1"/>
  <c r="AU91" i="14" s="1"/>
  <c r="AU92" i="14" s="1"/>
  <c r="AU93" i="14" s="1"/>
  <c r="AU94" i="14" s="1"/>
  <c r="AU95" i="14" s="1"/>
  <c r="AU96" i="14" s="1"/>
  <c r="AU97" i="14" s="1"/>
  <c r="AU98" i="14" s="1"/>
  <c r="AU99" i="14" s="1"/>
  <c r="AU100" i="14" s="1"/>
  <c r="AU101" i="14" s="1"/>
  <c r="AU102" i="14" s="1"/>
  <c r="AU103" i="14" s="1"/>
  <c r="AU104" i="14" s="1"/>
  <c r="AU105" i="14" s="1"/>
  <c r="AU106" i="14" s="1"/>
  <c r="AU107" i="14" s="1"/>
  <c r="AU108" i="14" s="1"/>
  <c r="AU109" i="14" s="1"/>
  <c r="AU110" i="14" s="1"/>
  <c r="AU111" i="14" s="1"/>
  <c r="AU112" i="14" s="1"/>
  <c r="AU113" i="14" s="1"/>
  <c r="AU114" i="14" s="1"/>
  <c r="AU115" i="14" s="1"/>
  <c r="AU116" i="14" s="1"/>
  <c r="AU117" i="14" s="1"/>
  <c r="AU118" i="14" s="1"/>
  <c r="AU119" i="14" s="1"/>
  <c r="AU120" i="14" s="1"/>
  <c r="AU121" i="14" s="1"/>
  <c r="AU122" i="14" s="1"/>
  <c r="AU123" i="14" s="1"/>
  <c r="AU124" i="14" s="1"/>
  <c r="AU125" i="14" s="1"/>
  <c r="AU126" i="14" s="1"/>
  <c r="AU127" i="14" s="1"/>
  <c r="AU128" i="14" s="1"/>
  <c r="AU129" i="14" s="1"/>
  <c r="AU130" i="14" s="1"/>
  <c r="AU131" i="14" s="1"/>
  <c r="AU132" i="14" s="1"/>
  <c r="AU133" i="14" s="1"/>
  <c r="AU134" i="14" s="1"/>
  <c r="AU135" i="14" s="1"/>
  <c r="AU136" i="14" s="1"/>
  <c r="AU137" i="14" s="1"/>
  <c r="AU138" i="14" s="1"/>
  <c r="AU139" i="14" s="1"/>
  <c r="AU140" i="14" s="1"/>
  <c r="AU141" i="14" s="1"/>
  <c r="AU142" i="14" s="1"/>
  <c r="AU143" i="14" s="1"/>
  <c r="AU144" i="14" s="1"/>
  <c r="AU145" i="14" s="1"/>
  <c r="AU146" i="14" s="1"/>
  <c r="AU147" i="14" s="1"/>
  <c r="AU148" i="14" s="1"/>
  <c r="AU149" i="14" s="1"/>
  <c r="AU150" i="14" s="1"/>
  <c r="AU151" i="14" s="1"/>
  <c r="AU152" i="14" s="1"/>
  <c r="AU153" i="14" s="1"/>
  <c r="AU154" i="14" s="1"/>
  <c r="AU155" i="14" s="1"/>
  <c r="AU156" i="14" s="1"/>
  <c r="AU157" i="14" s="1"/>
  <c r="AU158" i="14" s="1"/>
  <c r="AU159" i="14" s="1"/>
  <c r="AU160" i="14" s="1"/>
  <c r="AU161" i="14" s="1"/>
  <c r="AU162" i="14" s="1"/>
  <c r="AU163" i="14" s="1"/>
  <c r="AU164" i="14" s="1"/>
  <c r="AU165" i="14" s="1"/>
  <c r="AU166" i="14" s="1"/>
  <c r="AU167" i="14" s="1"/>
  <c r="AU168" i="14" s="1"/>
  <c r="AU169" i="14" s="1"/>
  <c r="AU170" i="14" s="1"/>
  <c r="AU171" i="14" s="1"/>
  <c r="AU172" i="14" s="1"/>
  <c r="AU173" i="14" s="1"/>
  <c r="AU174" i="14" s="1"/>
  <c r="AU175" i="14" s="1"/>
  <c r="AU176" i="14" s="1"/>
  <c r="AU177" i="14" s="1"/>
  <c r="AU178" i="14" s="1"/>
  <c r="AU179" i="14" s="1"/>
  <c r="AU180" i="14" s="1"/>
  <c r="AU181" i="14" s="1"/>
  <c r="AU182" i="14" s="1"/>
  <c r="AU183" i="14" s="1"/>
  <c r="AU184" i="14" s="1"/>
  <c r="AU185" i="14" s="1"/>
  <c r="AU186" i="14" s="1"/>
  <c r="AU187" i="14" s="1"/>
  <c r="AU188" i="14" s="1"/>
  <c r="AU189" i="14" s="1"/>
  <c r="AU190" i="14" s="1"/>
  <c r="AU191" i="14" s="1"/>
  <c r="AU192" i="14" s="1"/>
  <c r="AU193" i="14" s="1"/>
  <c r="AU194" i="14" s="1"/>
  <c r="AU195" i="14" s="1"/>
  <c r="AU196" i="14" s="1"/>
  <c r="AU197" i="14" s="1"/>
  <c r="AU198" i="14" s="1"/>
  <c r="AU199" i="14" s="1"/>
  <c r="AU200" i="14" s="1"/>
  <c r="AU201" i="14" s="1"/>
  <c r="AU202" i="14" s="1"/>
  <c r="AU203" i="14" s="1"/>
  <c r="AU204" i="14" s="1"/>
  <c r="AU205" i="14" s="1"/>
  <c r="AU206" i="14" s="1"/>
  <c r="AU207" i="14" s="1"/>
  <c r="AU208" i="14" s="1"/>
  <c r="AU209" i="14" s="1"/>
  <c r="AU210" i="14" s="1"/>
  <c r="AU211" i="14" s="1"/>
  <c r="AU212" i="14" s="1"/>
  <c r="AU213" i="14" s="1"/>
  <c r="AU214" i="14" s="1"/>
  <c r="AU215" i="14" s="1"/>
  <c r="AU216" i="14" s="1"/>
  <c r="AU217" i="14" s="1"/>
  <c r="AU218" i="14" s="1"/>
  <c r="AU219" i="14" s="1"/>
  <c r="AU220" i="14" s="1"/>
  <c r="AU221" i="14" s="1"/>
  <c r="AU222" i="14" s="1"/>
  <c r="AU223" i="14" s="1"/>
  <c r="AU224" i="14" s="1"/>
  <c r="AU225" i="14" s="1"/>
  <c r="AU226" i="14" s="1"/>
  <c r="AU227" i="14" s="1"/>
  <c r="AU228" i="14" s="1"/>
  <c r="AU229" i="14" s="1"/>
  <c r="AU230" i="14" s="1"/>
  <c r="AU231" i="14" s="1"/>
  <c r="AU232" i="14" s="1"/>
  <c r="AU233" i="14" s="1"/>
  <c r="AU234" i="14" s="1"/>
  <c r="AU235" i="14" s="1"/>
  <c r="AU236" i="14" s="1"/>
  <c r="AU237" i="14" s="1"/>
  <c r="AU238" i="14" s="1"/>
  <c r="AU239" i="14" s="1"/>
  <c r="AU240" i="14" s="1"/>
  <c r="AU241" i="14" s="1"/>
  <c r="AU242" i="14" s="1"/>
  <c r="AU243" i="14" s="1"/>
  <c r="AU244" i="14" s="1"/>
  <c r="AU245" i="14" s="1"/>
  <c r="AU246" i="14" s="1"/>
  <c r="AU247" i="14" s="1"/>
  <c r="AU248" i="14" s="1"/>
  <c r="AU249" i="14" s="1"/>
  <c r="AU250" i="14" s="1"/>
  <c r="AU251" i="14" s="1"/>
  <c r="AU252" i="14" s="1"/>
  <c r="AU253" i="14" s="1"/>
  <c r="AU254" i="14" s="1"/>
  <c r="AU255" i="14" s="1"/>
  <c r="AU256" i="14" s="1"/>
  <c r="AU257" i="14" s="1"/>
  <c r="AU258" i="14" s="1"/>
  <c r="AU259" i="14" s="1"/>
  <c r="AU260" i="14" s="1"/>
  <c r="AU261" i="14" s="1"/>
  <c r="AU262" i="14" s="1"/>
  <c r="AU263" i="14" s="1"/>
  <c r="AU264" i="14" s="1"/>
  <c r="AU265" i="14" s="1"/>
  <c r="AU266" i="14" s="1"/>
  <c r="AU267" i="14" s="1"/>
  <c r="AU268" i="14" s="1"/>
  <c r="AU269" i="14" s="1"/>
  <c r="AU270" i="14" s="1"/>
  <c r="AU271" i="14" s="1"/>
  <c r="AU272" i="14" s="1"/>
  <c r="AU273" i="14" s="1"/>
  <c r="AU274" i="14" s="1"/>
  <c r="AU275" i="14" s="1"/>
  <c r="AU276" i="14" s="1"/>
  <c r="AU277" i="14" s="1"/>
  <c r="AU278" i="14" s="1"/>
  <c r="AU279" i="14" s="1"/>
  <c r="AU280" i="14" s="1"/>
  <c r="AU281" i="14" s="1"/>
  <c r="AU282" i="14" s="1"/>
  <c r="AU283" i="14" s="1"/>
  <c r="AU284" i="14" s="1"/>
  <c r="AU285" i="14" s="1"/>
  <c r="AU286" i="14" s="1"/>
  <c r="AU287" i="14" s="1"/>
  <c r="AU288" i="14" s="1"/>
  <c r="AU289" i="14" s="1"/>
  <c r="AU290" i="14" s="1"/>
  <c r="AU291" i="14" s="1"/>
  <c r="AU292" i="14" s="1"/>
  <c r="AU293" i="14" s="1"/>
  <c r="AU294" i="14" s="1"/>
  <c r="AU295" i="14" s="1"/>
  <c r="AU296" i="14" s="1"/>
  <c r="AU297" i="14" s="1"/>
  <c r="AU298" i="14" s="1"/>
  <c r="AU299" i="14" s="1"/>
  <c r="AU300" i="14" s="1"/>
  <c r="AU301" i="14" s="1"/>
  <c r="AU302" i="14" s="1"/>
  <c r="AU303" i="14" s="1"/>
  <c r="AU304" i="14" s="1"/>
  <c r="AU305" i="14" s="1"/>
  <c r="AU306" i="14" s="1"/>
  <c r="AU307" i="14" s="1"/>
  <c r="AU308" i="14" s="1"/>
  <c r="AU309" i="14" s="1"/>
  <c r="AU310" i="14" s="1"/>
  <c r="AU311" i="14" s="1"/>
  <c r="AU312" i="14" s="1"/>
  <c r="AU313" i="14" s="1"/>
  <c r="AU314" i="14" s="1"/>
  <c r="AU315" i="14" s="1"/>
  <c r="AU316" i="14" s="1"/>
  <c r="AU317" i="14" s="1"/>
  <c r="AU318" i="14" s="1"/>
  <c r="AU319" i="14" s="1"/>
  <c r="AU320" i="14" s="1"/>
  <c r="AU321" i="14" s="1"/>
  <c r="AU322" i="14" s="1"/>
  <c r="AU323" i="14" s="1"/>
  <c r="AU324" i="14" s="1"/>
  <c r="AU325" i="14" s="1"/>
  <c r="AU326" i="14" s="1"/>
  <c r="AU327" i="14" s="1"/>
  <c r="AU328" i="14" s="1"/>
  <c r="AU329" i="14" s="1"/>
  <c r="AU330" i="14" s="1"/>
  <c r="AU331" i="14" s="1"/>
  <c r="AU332" i="14" s="1"/>
  <c r="AU333" i="14" s="1"/>
  <c r="AU334" i="14" s="1"/>
  <c r="AU335" i="14" s="1"/>
  <c r="AU336" i="14" s="1"/>
  <c r="AU337" i="14" s="1"/>
  <c r="AU338" i="14" s="1"/>
  <c r="AU339" i="14" s="1"/>
  <c r="AU340" i="14" s="1"/>
  <c r="AU341" i="14" s="1"/>
  <c r="AU342" i="14" s="1"/>
  <c r="AU343" i="14" s="1"/>
  <c r="AU344" i="14" s="1"/>
  <c r="AU345" i="14" s="1"/>
  <c r="AU346" i="14" s="1"/>
  <c r="AU347" i="14" s="1"/>
  <c r="AU348" i="14" s="1"/>
  <c r="AU349" i="14" s="1"/>
  <c r="AU350" i="14" s="1"/>
  <c r="AU351" i="14" s="1"/>
  <c r="AU352" i="14" s="1"/>
  <c r="AU353" i="14" s="1"/>
  <c r="AU354" i="14" s="1"/>
  <c r="AU355" i="14" s="1"/>
  <c r="AU356" i="14" s="1"/>
  <c r="AU357" i="14" s="1"/>
  <c r="AU358" i="14" s="1"/>
  <c r="AU359" i="14" s="1"/>
  <c r="AU360" i="14" s="1"/>
  <c r="AU361" i="14" s="1"/>
  <c r="AU362" i="14" s="1"/>
  <c r="AU363" i="14" s="1"/>
  <c r="AU364" i="14" s="1"/>
  <c r="AU365" i="14" s="1"/>
  <c r="AU366" i="14" s="1"/>
  <c r="AU367" i="14" s="1"/>
  <c r="AU368" i="14" s="1"/>
  <c r="AU369" i="14" s="1"/>
  <c r="AU370" i="14" s="1"/>
  <c r="AU371" i="14" s="1"/>
  <c r="AU372" i="14" s="1"/>
  <c r="AU373" i="14" s="1"/>
  <c r="AU374" i="14" s="1"/>
  <c r="AU375" i="14" s="1"/>
  <c r="AU376" i="14" s="1"/>
  <c r="AU377" i="14" s="1"/>
  <c r="AU378" i="14" s="1"/>
  <c r="AU379" i="14" s="1"/>
  <c r="AU380" i="14" s="1"/>
  <c r="AU381" i="14" s="1"/>
  <c r="AU382" i="14" s="1"/>
  <c r="AU383" i="14" s="1"/>
  <c r="AU384" i="14" s="1"/>
  <c r="AU385" i="14" s="1"/>
  <c r="AU386" i="14" s="1"/>
  <c r="AU387" i="14" s="1"/>
  <c r="AU388" i="14" s="1"/>
  <c r="AU389" i="14" s="1"/>
  <c r="AU390" i="14" s="1"/>
  <c r="AU391" i="14" s="1"/>
  <c r="AU392" i="14" s="1"/>
  <c r="AU393" i="14" s="1"/>
  <c r="AU394" i="14" s="1"/>
  <c r="AU395" i="14" s="1"/>
  <c r="AU396" i="14" s="1"/>
  <c r="AU397" i="14" s="1"/>
  <c r="AU398" i="14" s="1"/>
  <c r="AU399" i="14" s="1"/>
  <c r="AU400" i="14" s="1"/>
  <c r="AU401" i="14" s="1"/>
  <c r="AU402" i="14" s="1"/>
  <c r="AU403" i="14" s="1"/>
  <c r="AU404" i="14" s="1"/>
  <c r="AU405" i="14" s="1"/>
  <c r="AU406" i="14" s="1"/>
  <c r="AU407" i="14" s="1"/>
  <c r="AU408" i="14" s="1"/>
  <c r="AU409" i="14" s="1"/>
  <c r="AU410" i="14" s="1"/>
  <c r="AU411" i="14" s="1"/>
  <c r="AU412" i="14" s="1"/>
  <c r="AU413" i="14" s="1"/>
  <c r="AU414" i="14" s="1"/>
  <c r="AU415" i="14" s="1"/>
  <c r="AU416" i="14" s="1"/>
  <c r="AU417" i="14" s="1"/>
  <c r="AU418" i="14" s="1"/>
  <c r="AU419" i="14" s="1"/>
  <c r="AU420" i="14" s="1"/>
  <c r="AU421" i="14" s="1"/>
  <c r="AU422" i="14" s="1"/>
  <c r="AU423" i="14" s="1"/>
  <c r="AU424" i="14" s="1"/>
  <c r="AU425" i="14" s="1"/>
  <c r="AU426" i="14" s="1"/>
  <c r="AU427" i="14" s="1"/>
  <c r="AU428" i="14" s="1"/>
  <c r="AU429" i="14" s="1"/>
  <c r="AU430" i="14" s="1"/>
  <c r="AU431" i="14" s="1"/>
  <c r="AU432" i="14" s="1"/>
  <c r="AU433" i="14" s="1"/>
  <c r="AU434" i="14" s="1"/>
  <c r="AU435" i="14" s="1"/>
  <c r="AU436" i="14" s="1"/>
  <c r="AU437" i="14" s="1"/>
  <c r="AU438" i="14" s="1"/>
  <c r="AU439" i="14" s="1"/>
  <c r="AU440" i="14" s="1"/>
  <c r="AU441" i="14" s="1"/>
  <c r="AU442" i="14" s="1"/>
  <c r="AU443" i="14" s="1"/>
  <c r="AU444" i="14" s="1"/>
  <c r="AU445" i="14" s="1"/>
  <c r="AU446" i="14" s="1"/>
  <c r="AU447" i="14" s="1"/>
  <c r="AU448" i="14" s="1"/>
  <c r="AU449" i="14" s="1"/>
  <c r="AU450" i="14" s="1"/>
  <c r="AU451" i="14" s="1"/>
  <c r="AU452" i="14" s="1"/>
  <c r="AU453" i="14" s="1"/>
  <c r="AU454" i="14" s="1"/>
  <c r="AU455" i="14" s="1"/>
  <c r="AU456" i="14" s="1"/>
  <c r="AU457" i="14" s="1"/>
  <c r="AU458" i="14" s="1"/>
  <c r="AU459" i="14" s="1"/>
  <c r="AU460" i="14" s="1"/>
  <c r="AU461" i="14" s="1"/>
  <c r="AU462" i="14" s="1"/>
  <c r="AU463" i="14" s="1"/>
  <c r="AU464" i="14" s="1"/>
  <c r="AU465" i="14" s="1"/>
  <c r="AU466" i="14" s="1"/>
  <c r="AU467" i="14" s="1"/>
  <c r="AU468" i="14" s="1"/>
  <c r="AU469" i="14" s="1"/>
  <c r="AU470" i="14" s="1"/>
  <c r="AU471" i="14" s="1"/>
  <c r="AU472" i="14" s="1"/>
  <c r="AU473" i="14" s="1"/>
  <c r="AU474" i="14" s="1"/>
  <c r="AU475" i="14" s="1"/>
  <c r="AU476" i="14" s="1"/>
  <c r="AU477" i="14" s="1"/>
  <c r="AU478" i="14" s="1"/>
  <c r="AU479" i="14" s="1"/>
  <c r="AU480" i="14" s="1"/>
  <c r="AU481" i="14" s="1"/>
  <c r="AU482" i="14" s="1"/>
  <c r="AU483" i="14" s="1"/>
  <c r="AU484" i="14" s="1"/>
  <c r="AU485" i="14" s="1"/>
  <c r="AU486" i="14" s="1"/>
  <c r="AU487" i="14" s="1"/>
  <c r="AU488" i="14" s="1"/>
  <c r="AU489" i="14" s="1"/>
  <c r="AU490" i="14" s="1"/>
  <c r="AU491" i="14" s="1"/>
  <c r="AU492" i="14" s="1"/>
  <c r="AU493" i="14" s="1"/>
  <c r="AU494" i="14" s="1"/>
  <c r="AU495" i="14" s="1"/>
  <c r="AU496" i="14" s="1"/>
  <c r="AU497" i="14" s="1"/>
  <c r="AU498" i="14" s="1"/>
  <c r="AU499" i="14" s="1"/>
  <c r="AU500" i="14" s="1"/>
  <c r="AU501" i="14" s="1"/>
  <c r="AU502" i="14" s="1"/>
  <c r="AU503" i="14" s="1"/>
  <c r="AU504" i="14" s="1"/>
  <c r="AU505" i="14" s="1"/>
  <c r="AU506" i="14" s="1"/>
  <c r="AU507" i="14" s="1"/>
  <c r="AU508" i="14" s="1"/>
  <c r="AU509" i="14" s="1"/>
  <c r="AU510" i="14" s="1"/>
  <c r="AU511" i="14" s="1"/>
  <c r="AU512" i="14" s="1"/>
  <c r="AU513" i="14" s="1"/>
  <c r="AU514" i="14" s="1"/>
  <c r="AU515" i="14" s="1"/>
  <c r="AU516" i="14" s="1"/>
  <c r="AU517" i="14" s="1"/>
  <c r="AU518" i="14" s="1"/>
  <c r="AU519" i="14" s="1"/>
  <c r="AU520" i="14" s="1"/>
  <c r="AU521" i="14" s="1"/>
  <c r="AU522" i="14" s="1"/>
  <c r="AU523" i="14" s="1"/>
  <c r="AU524" i="14" s="1"/>
  <c r="AU525" i="14" s="1"/>
  <c r="AU526" i="14" s="1"/>
  <c r="AU527" i="14" s="1"/>
  <c r="AU528" i="14" s="1"/>
  <c r="AU529" i="14" s="1"/>
  <c r="AU530" i="14" s="1"/>
  <c r="AU531" i="14" s="1"/>
  <c r="AU532" i="14" s="1"/>
  <c r="AU533" i="14" s="1"/>
  <c r="AU534" i="14" s="1"/>
  <c r="AU535" i="14" s="1"/>
  <c r="AU536" i="14" s="1"/>
  <c r="AU537" i="14" s="1"/>
  <c r="AU538" i="14" s="1"/>
  <c r="AU539" i="14" s="1"/>
  <c r="AU540" i="14" s="1"/>
  <c r="AU541" i="14" s="1"/>
  <c r="AU542" i="14" s="1"/>
  <c r="AU543" i="14" s="1"/>
  <c r="AU544" i="14" s="1"/>
  <c r="AU545" i="14" s="1"/>
  <c r="AU546" i="14" s="1"/>
  <c r="AU547" i="14" s="1"/>
  <c r="AU548" i="14" s="1"/>
  <c r="AU549" i="14" s="1"/>
  <c r="AU550" i="14" s="1"/>
  <c r="AU551" i="14" s="1"/>
  <c r="AU552" i="14" s="1"/>
  <c r="AU553" i="14" s="1"/>
  <c r="AU554" i="14" s="1"/>
  <c r="AU555" i="14" s="1"/>
  <c r="AU556" i="14" s="1"/>
  <c r="AU557" i="14" s="1"/>
  <c r="AU558" i="14" s="1"/>
  <c r="AU559" i="14" s="1"/>
  <c r="AU560" i="14" s="1"/>
  <c r="AU561" i="14" s="1"/>
  <c r="AU562" i="14" s="1"/>
  <c r="AU563" i="14" s="1"/>
  <c r="AU564" i="14" s="1"/>
  <c r="AU565" i="14" s="1"/>
  <c r="AU566" i="14" s="1"/>
  <c r="AU567" i="14" s="1"/>
  <c r="AU568" i="14" s="1"/>
  <c r="AU569" i="14" s="1"/>
  <c r="AU570" i="14" s="1"/>
  <c r="AU571" i="14" s="1"/>
  <c r="AU572" i="14" s="1"/>
  <c r="AU573" i="14" s="1"/>
  <c r="AU574" i="14" s="1"/>
  <c r="AU575" i="14" s="1"/>
  <c r="AU576" i="14" s="1"/>
  <c r="AU577" i="14" s="1"/>
  <c r="AU578" i="14" s="1"/>
  <c r="AU579" i="14" s="1"/>
  <c r="AU580" i="14" s="1"/>
  <c r="AU581" i="14" s="1"/>
  <c r="AU582" i="14" s="1"/>
  <c r="AU583" i="14" s="1"/>
  <c r="AU584" i="14" s="1"/>
  <c r="AU585" i="14" s="1"/>
  <c r="AU586" i="14" s="1"/>
  <c r="AU587" i="14" s="1"/>
  <c r="AU588" i="14" s="1"/>
  <c r="AU589" i="14" s="1"/>
  <c r="AU590" i="14" s="1"/>
  <c r="AU591" i="14" s="1"/>
  <c r="AU592" i="14" s="1"/>
  <c r="AU593" i="14" s="1"/>
  <c r="AU594" i="14" s="1"/>
  <c r="AU595" i="14" s="1"/>
  <c r="AU596" i="14" s="1"/>
  <c r="AU597" i="14" s="1"/>
  <c r="AU598" i="14" s="1"/>
  <c r="AU599" i="14" s="1"/>
  <c r="AU600" i="14" s="1"/>
  <c r="AU601" i="14" s="1"/>
  <c r="AU602" i="14" s="1"/>
  <c r="AU603" i="14" s="1"/>
  <c r="AU604" i="14" s="1"/>
  <c r="AU605" i="14" s="1"/>
  <c r="AU606" i="14" s="1"/>
  <c r="AU607" i="14" s="1"/>
  <c r="AU608" i="14" s="1"/>
  <c r="AU609" i="14" s="1"/>
  <c r="AU610" i="14" s="1"/>
  <c r="AU611" i="14" s="1"/>
  <c r="AU612" i="14" s="1"/>
  <c r="AU613" i="14" s="1"/>
  <c r="AU614" i="14" s="1"/>
  <c r="AU615" i="14" s="1"/>
  <c r="AU616" i="14" s="1"/>
  <c r="AU617" i="14" s="1"/>
  <c r="AU618" i="14" s="1"/>
  <c r="AU619" i="14" s="1"/>
  <c r="AU620" i="14" s="1"/>
  <c r="AU621" i="14" s="1"/>
  <c r="AU622" i="14" s="1"/>
  <c r="AU623" i="14" s="1"/>
  <c r="AU624" i="14" s="1"/>
  <c r="AU625" i="14" s="1"/>
  <c r="AU626" i="14" s="1"/>
  <c r="AU627" i="14" s="1"/>
  <c r="AU628" i="14" s="1"/>
  <c r="AU629" i="14" s="1"/>
  <c r="AU630" i="14" s="1"/>
  <c r="AU631" i="14" s="1"/>
  <c r="AU632" i="14" s="1"/>
  <c r="AU633" i="14" s="1"/>
  <c r="AU634" i="14" s="1"/>
  <c r="AU635" i="14" s="1"/>
  <c r="AU636" i="14" s="1"/>
  <c r="AU637" i="14" s="1"/>
  <c r="AU638" i="14" s="1"/>
  <c r="AU639" i="14" s="1"/>
  <c r="AU640" i="14" s="1"/>
  <c r="AU641" i="14" s="1"/>
  <c r="AU642" i="14" s="1"/>
  <c r="AU643" i="14" s="1"/>
  <c r="AU644" i="14" s="1"/>
  <c r="AU645" i="14" s="1"/>
  <c r="AU646" i="14" s="1"/>
  <c r="AU647" i="14" s="1"/>
  <c r="AU648" i="14" s="1"/>
  <c r="AU649" i="14" s="1"/>
  <c r="AU650" i="14" s="1"/>
  <c r="AU651" i="14" s="1"/>
  <c r="AU652" i="14" s="1"/>
  <c r="AU653" i="14" s="1"/>
  <c r="AU654" i="14" s="1"/>
  <c r="AU655" i="14" s="1"/>
  <c r="AU656" i="14" s="1"/>
  <c r="AU657" i="14" s="1"/>
  <c r="AU658" i="14" s="1"/>
  <c r="AU659" i="14" s="1"/>
  <c r="AU660" i="14" s="1"/>
  <c r="AU661" i="14" s="1"/>
  <c r="AU662" i="14" s="1"/>
  <c r="AU663" i="14" s="1"/>
  <c r="AU664" i="14" s="1"/>
  <c r="AU665" i="14" s="1"/>
  <c r="AU666" i="14" s="1"/>
  <c r="AU667" i="14" s="1"/>
  <c r="AU668" i="14" s="1"/>
  <c r="AU669" i="14" s="1"/>
  <c r="AU670" i="14" s="1"/>
  <c r="AU671" i="14" s="1"/>
  <c r="AU672" i="14" s="1"/>
  <c r="AU673" i="14" s="1"/>
  <c r="AU674" i="14" s="1"/>
  <c r="AU675" i="14" s="1"/>
  <c r="AU676" i="14" s="1"/>
  <c r="AU677" i="14" s="1"/>
  <c r="AU678" i="14" s="1"/>
  <c r="AU679" i="14" s="1"/>
  <c r="AU680" i="14" s="1"/>
  <c r="AU681" i="14" s="1"/>
  <c r="AU682" i="14" s="1"/>
  <c r="AU683" i="14" s="1"/>
  <c r="AU684" i="14" s="1"/>
  <c r="AU685" i="14" s="1"/>
  <c r="AU686" i="14" s="1"/>
  <c r="AU687" i="14" s="1"/>
  <c r="AU688" i="14" s="1"/>
  <c r="AU689" i="14" s="1"/>
  <c r="AU690" i="14" s="1"/>
  <c r="AU691" i="14" s="1"/>
  <c r="AU692" i="14" s="1"/>
  <c r="AU693" i="14" s="1"/>
  <c r="AU694" i="14" s="1"/>
  <c r="AU695" i="14" s="1"/>
  <c r="AU696" i="14" s="1"/>
  <c r="AU697" i="14" s="1"/>
  <c r="AU698" i="14" s="1"/>
  <c r="AU699" i="14" s="1"/>
  <c r="AU700" i="14" s="1"/>
  <c r="AU701" i="14" s="1"/>
  <c r="AU702" i="14" s="1"/>
  <c r="AU703" i="14" s="1"/>
  <c r="AU704" i="14" s="1"/>
  <c r="AU705" i="14" s="1"/>
  <c r="AU706" i="14" s="1"/>
  <c r="AU707" i="14" s="1"/>
  <c r="AU708" i="14" s="1"/>
  <c r="AU709" i="14" s="1"/>
  <c r="AU710" i="14" s="1"/>
  <c r="AU711" i="14" s="1"/>
  <c r="AU712" i="14" s="1"/>
  <c r="AU713" i="14" s="1"/>
  <c r="AU714" i="14" s="1"/>
  <c r="AU715" i="14" s="1"/>
  <c r="AU716" i="14" s="1"/>
  <c r="AU717" i="14" s="1"/>
  <c r="AU718" i="14" s="1"/>
  <c r="AU719" i="14" s="1"/>
  <c r="AU720" i="14" s="1"/>
  <c r="AU721" i="14" s="1"/>
  <c r="AU722" i="14" s="1"/>
  <c r="AU723" i="14" s="1"/>
  <c r="AU724" i="14" s="1"/>
  <c r="AU725" i="14" s="1"/>
  <c r="AU726" i="14" s="1"/>
  <c r="AU727" i="14" s="1"/>
  <c r="AU728" i="14" s="1"/>
  <c r="AU729" i="14" s="1"/>
  <c r="AU730" i="14" s="1"/>
  <c r="AU731" i="14" s="1"/>
  <c r="AU732" i="14" s="1"/>
  <c r="AU733" i="14" s="1"/>
  <c r="AU734" i="14" s="1"/>
  <c r="AU735" i="14" s="1"/>
  <c r="AU736" i="14" s="1"/>
  <c r="AU737" i="14" s="1"/>
  <c r="AU738" i="14" s="1"/>
  <c r="AU739" i="14" s="1"/>
  <c r="AU740" i="14" s="1"/>
  <c r="AU741" i="14" s="1"/>
  <c r="AU742" i="14" s="1"/>
  <c r="AU743" i="14" s="1"/>
  <c r="AU744" i="14" s="1"/>
  <c r="AU745" i="14" s="1"/>
  <c r="AU746" i="14" s="1"/>
  <c r="AU747" i="14" s="1"/>
  <c r="AU748" i="14" s="1"/>
  <c r="AU749" i="14" s="1"/>
  <c r="AU750" i="14" s="1"/>
  <c r="AU751" i="14" s="1"/>
  <c r="AU752" i="14" s="1"/>
  <c r="AU753" i="14" s="1"/>
  <c r="AU754" i="14" s="1"/>
  <c r="AU755" i="14" s="1"/>
  <c r="AU756" i="14" s="1"/>
  <c r="AU757" i="14" s="1"/>
  <c r="AU758" i="14" s="1"/>
  <c r="AU759" i="14" s="1"/>
  <c r="AU760" i="14" s="1"/>
  <c r="AU761" i="14" s="1"/>
  <c r="AU762" i="14" s="1"/>
  <c r="AU763" i="14" s="1"/>
  <c r="AU764" i="14" s="1"/>
  <c r="AU765" i="14" s="1"/>
  <c r="AU766" i="14" s="1"/>
  <c r="AU767" i="14" s="1"/>
  <c r="AU768" i="14" s="1"/>
  <c r="AU769" i="14" s="1"/>
  <c r="AU770" i="14" s="1"/>
  <c r="AU771" i="14" s="1"/>
  <c r="AU772" i="14" s="1"/>
  <c r="AU773" i="14" s="1"/>
  <c r="AU774" i="14" s="1"/>
  <c r="AU775" i="14" s="1"/>
  <c r="AU776" i="14" s="1"/>
  <c r="AU777" i="14" s="1"/>
  <c r="AU778" i="14" s="1"/>
  <c r="AU779" i="14" s="1"/>
  <c r="AU780" i="14" s="1"/>
  <c r="AU781" i="14" s="1"/>
  <c r="AU782" i="14" s="1"/>
  <c r="AU783" i="14" s="1"/>
  <c r="AU784" i="14" s="1"/>
  <c r="AU785" i="14" s="1"/>
  <c r="AU786" i="14" s="1"/>
  <c r="AU787" i="14" s="1"/>
  <c r="AU788" i="14" s="1"/>
  <c r="AU789" i="14" s="1"/>
  <c r="AU790" i="14" s="1"/>
  <c r="AU791" i="14" s="1"/>
  <c r="AU792" i="14" s="1"/>
  <c r="AU793" i="14" s="1"/>
  <c r="AU794" i="14" s="1"/>
  <c r="AU795" i="14" s="1"/>
  <c r="AU796" i="14" s="1"/>
  <c r="AU797" i="14" s="1"/>
  <c r="AU798" i="14" s="1"/>
  <c r="AU799" i="14" s="1"/>
  <c r="AU800" i="14" s="1"/>
  <c r="AU801" i="14" s="1"/>
  <c r="AU802" i="14" s="1"/>
  <c r="AU803" i="14" s="1"/>
  <c r="AU804" i="14" s="1"/>
  <c r="AU805" i="14" s="1"/>
  <c r="AU806" i="14" s="1"/>
  <c r="AU807" i="14" s="1"/>
  <c r="AU808" i="14" s="1"/>
  <c r="AU809" i="14" s="1"/>
  <c r="AU810" i="14" s="1"/>
  <c r="AU811" i="14" s="1"/>
  <c r="AU812" i="14" s="1"/>
  <c r="AU813" i="14" s="1"/>
  <c r="AU814" i="14" s="1"/>
  <c r="AU815" i="14" s="1"/>
  <c r="AU816" i="14" s="1"/>
  <c r="AU817" i="14" s="1"/>
  <c r="AU818" i="14" s="1"/>
  <c r="AU819" i="14" s="1"/>
  <c r="AU820" i="14" s="1"/>
  <c r="AU821" i="14" s="1"/>
  <c r="AU822" i="14" s="1"/>
  <c r="AU823" i="14" s="1"/>
  <c r="AU824" i="14" s="1"/>
  <c r="AU825" i="14" s="1"/>
  <c r="AU826" i="14" s="1"/>
  <c r="AU827" i="14" s="1"/>
  <c r="AU828" i="14" s="1"/>
  <c r="AU829" i="14" s="1"/>
  <c r="AU830" i="14" s="1"/>
  <c r="AU831" i="14" s="1"/>
  <c r="AU832" i="14" s="1"/>
  <c r="AU833" i="14" s="1"/>
  <c r="AU834" i="14" s="1"/>
  <c r="AU835" i="14" s="1"/>
  <c r="AU836" i="14" s="1"/>
  <c r="AU837" i="14" s="1"/>
  <c r="AU838" i="14" s="1"/>
  <c r="AU839" i="14" s="1"/>
  <c r="AU840" i="14" s="1"/>
  <c r="AU841" i="14" s="1"/>
  <c r="AU842" i="14" s="1"/>
  <c r="AU843" i="14" s="1"/>
  <c r="AU844" i="14" s="1"/>
  <c r="AU845" i="14" s="1"/>
  <c r="AU846" i="14" s="1"/>
  <c r="AU847" i="14" s="1"/>
  <c r="AU848" i="14" s="1"/>
  <c r="AU849" i="14" s="1"/>
  <c r="AU850" i="14" s="1"/>
  <c r="AU851" i="14" s="1"/>
  <c r="AU852" i="14" s="1"/>
  <c r="AU853" i="14" s="1"/>
  <c r="AU854" i="14" s="1"/>
  <c r="AU855" i="14" s="1"/>
  <c r="AU856" i="14" s="1"/>
  <c r="AU857" i="14" s="1"/>
  <c r="AU858" i="14" s="1"/>
  <c r="AU859" i="14" s="1"/>
  <c r="AU860" i="14" s="1"/>
  <c r="AU861" i="14" s="1"/>
  <c r="AU862" i="14" s="1"/>
  <c r="AU863" i="14" s="1"/>
  <c r="AU864" i="14" s="1"/>
  <c r="AU865" i="14" s="1"/>
  <c r="AU866" i="14" s="1"/>
  <c r="AU867" i="14" s="1"/>
  <c r="AU868" i="14" s="1"/>
  <c r="AU869" i="14" s="1"/>
  <c r="AU870" i="14" s="1"/>
  <c r="AU871" i="14" s="1"/>
  <c r="AU872" i="14" s="1"/>
  <c r="AU873" i="14" s="1"/>
  <c r="AU874" i="14" s="1"/>
  <c r="AU875" i="14" s="1"/>
  <c r="AU876" i="14" s="1"/>
  <c r="AU877" i="14" s="1"/>
  <c r="AU878" i="14" s="1"/>
  <c r="AU879" i="14" s="1"/>
  <c r="AU880" i="14" s="1"/>
  <c r="AU881" i="14" s="1"/>
  <c r="AU882" i="14" s="1"/>
  <c r="AU883" i="14" s="1"/>
  <c r="AU884" i="14" s="1"/>
  <c r="AU885" i="14" s="1"/>
  <c r="AU886" i="14" s="1"/>
  <c r="AU887" i="14" s="1"/>
  <c r="AU888" i="14" s="1"/>
  <c r="AU889" i="14" s="1"/>
  <c r="AU890" i="14" s="1"/>
  <c r="AU891" i="14" s="1"/>
  <c r="AU892" i="14" s="1"/>
  <c r="AU893" i="14" s="1"/>
  <c r="AU894" i="14" s="1"/>
  <c r="AU895" i="14" s="1"/>
  <c r="AU896" i="14" s="1"/>
  <c r="AU897" i="14" s="1"/>
  <c r="AU898" i="14" s="1"/>
  <c r="AU899" i="14" s="1"/>
  <c r="AU900" i="14" s="1"/>
  <c r="AU901" i="14" s="1"/>
  <c r="AU902" i="14" s="1"/>
  <c r="AU903" i="14" s="1"/>
  <c r="AU904" i="14" s="1"/>
  <c r="AU905" i="14" s="1"/>
  <c r="AU906" i="14" s="1"/>
  <c r="AU907" i="14" s="1"/>
  <c r="AU908" i="14" s="1"/>
  <c r="AU909" i="14" s="1"/>
  <c r="AU910" i="14" s="1"/>
  <c r="AU911" i="14" s="1"/>
  <c r="AU912" i="14" s="1"/>
  <c r="AU913" i="14" s="1"/>
  <c r="AU914" i="14" s="1"/>
  <c r="AU915" i="14" s="1"/>
  <c r="AU916" i="14" s="1"/>
  <c r="AU917" i="14" s="1"/>
  <c r="AU918" i="14" s="1"/>
  <c r="AU919" i="14" s="1"/>
  <c r="AU920" i="14" s="1"/>
  <c r="AU921" i="14" s="1"/>
  <c r="AU922" i="14" s="1"/>
  <c r="AU923" i="14" s="1"/>
  <c r="AU924" i="14" s="1"/>
  <c r="AU925" i="14" s="1"/>
  <c r="AU926" i="14" s="1"/>
  <c r="AU927" i="14" s="1"/>
  <c r="AU928" i="14" s="1"/>
  <c r="AU929" i="14" s="1"/>
  <c r="AU930" i="14" s="1"/>
  <c r="AU931" i="14" s="1"/>
  <c r="AU932" i="14" s="1"/>
  <c r="AU933" i="14" s="1"/>
  <c r="AU934" i="14" s="1"/>
  <c r="AU935" i="14" s="1"/>
  <c r="AU936" i="14" s="1"/>
  <c r="AU937" i="14" s="1"/>
  <c r="AU938" i="14" s="1"/>
  <c r="AU939" i="14" s="1"/>
  <c r="AU940" i="14" s="1"/>
  <c r="AU941" i="14" s="1"/>
  <c r="AU942" i="14" s="1"/>
  <c r="AU943" i="14" s="1"/>
  <c r="AU944" i="14" s="1"/>
  <c r="AU945" i="14" s="1"/>
  <c r="AU946" i="14" s="1"/>
  <c r="AU947" i="14" s="1"/>
  <c r="AU948" i="14" s="1"/>
  <c r="AU949" i="14" s="1"/>
  <c r="AU950" i="14" s="1"/>
  <c r="AU951" i="14" s="1"/>
  <c r="AU952" i="14" s="1"/>
  <c r="AU953" i="14" s="1"/>
  <c r="AU954" i="14" s="1"/>
  <c r="AU955" i="14" s="1"/>
  <c r="AU956" i="14" s="1"/>
  <c r="AU957" i="14" s="1"/>
  <c r="AU958" i="14" s="1"/>
  <c r="AU959" i="14" s="1"/>
  <c r="AU960" i="14" s="1"/>
  <c r="AU961" i="14" s="1"/>
  <c r="AU962" i="14" s="1"/>
  <c r="AU963" i="14" s="1"/>
  <c r="AU964" i="14" s="1"/>
  <c r="AU965" i="14" s="1"/>
  <c r="AU966" i="14" s="1"/>
  <c r="AU967" i="14" s="1"/>
  <c r="AU968" i="14" s="1"/>
  <c r="AU969" i="14" s="1"/>
  <c r="AU970" i="14" s="1"/>
  <c r="AU971" i="14" s="1"/>
  <c r="AU972" i="14" s="1"/>
  <c r="AU973" i="14" s="1"/>
  <c r="AU974" i="14" s="1"/>
  <c r="AU975" i="14" s="1"/>
  <c r="AU976" i="14" s="1"/>
  <c r="AU977" i="14" s="1"/>
  <c r="AU978" i="14" s="1"/>
  <c r="AU979" i="14" s="1"/>
  <c r="AU980" i="14" s="1"/>
  <c r="AU981" i="14" s="1"/>
  <c r="AU982" i="14" s="1"/>
  <c r="AU983" i="14" s="1"/>
  <c r="AU984" i="14" s="1"/>
  <c r="AU985" i="14" s="1"/>
  <c r="AU986" i="14" s="1"/>
  <c r="AU987" i="14" s="1"/>
  <c r="AU988" i="14" s="1"/>
  <c r="AU989" i="14" s="1"/>
  <c r="AU990" i="14" s="1"/>
  <c r="AU991" i="14" s="1"/>
  <c r="AU992" i="14" s="1"/>
  <c r="AU993" i="14" s="1"/>
  <c r="AU994" i="14" s="1"/>
  <c r="AU995" i="14" s="1"/>
  <c r="AU996" i="14" s="1"/>
  <c r="AU997" i="14" s="1"/>
  <c r="AU998" i="14" s="1"/>
  <c r="AU999" i="14" s="1"/>
  <c r="AU1000" i="14" s="1"/>
  <c r="AU1001" i="14" s="1"/>
  <c r="AU1002" i="14" s="1"/>
  <c r="AU1003" i="14" s="1"/>
  <c r="AU1004" i="14" s="1"/>
  <c r="AU1005" i="14" s="1"/>
  <c r="AU1006" i="14" s="1"/>
  <c r="AU1007" i="14" s="1"/>
  <c r="AU1008" i="14" s="1"/>
  <c r="AU1009" i="14" s="1"/>
  <c r="AU1010" i="14" s="1"/>
  <c r="AU1011" i="14" s="1"/>
  <c r="AU1012" i="14" s="1"/>
  <c r="AU1013" i="14" s="1"/>
  <c r="AU1014" i="14" s="1"/>
  <c r="AU1015" i="14" s="1"/>
  <c r="AU1016" i="14" s="1"/>
  <c r="AU1017" i="14" s="1"/>
  <c r="AU1018" i="14" s="1"/>
  <c r="AU1019" i="14" s="1"/>
  <c r="AU1020" i="14" s="1"/>
  <c r="AU1021" i="14" s="1"/>
  <c r="AU1022" i="14" s="1"/>
  <c r="AU1023" i="14" s="1"/>
  <c r="AU1024" i="14" s="1"/>
  <c r="AU1025" i="14" s="1"/>
  <c r="AU1026" i="14" s="1"/>
  <c r="AU1027" i="14" s="1"/>
  <c r="AU1028" i="14" s="1"/>
  <c r="AU1029" i="14" s="1"/>
  <c r="AU1030" i="14" s="1"/>
  <c r="AU1031" i="14" s="1"/>
  <c r="AU1032" i="14" s="1"/>
  <c r="AU1033" i="14" s="1"/>
  <c r="AU1034" i="14" s="1"/>
  <c r="AU1035" i="14" s="1"/>
  <c r="AU1036" i="14" s="1"/>
  <c r="AU1037" i="14" s="1"/>
  <c r="AU1038" i="14" s="1"/>
  <c r="AU1039" i="14" s="1"/>
  <c r="AU1040" i="14" s="1"/>
  <c r="AU1041" i="14" s="1"/>
  <c r="AU1042" i="14" s="1"/>
  <c r="AU1043" i="14" s="1"/>
  <c r="AU1044" i="14" s="1"/>
  <c r="AU1045" i="14" s="1"/>
  <c r="AU1046" i="14" s="1"/>
  <c r="AU1047" i="14" s="1"/>
  <c r="AU1048" i="14" s="1"/>
  <c r="AU1049" i="14" s="1"/>
  <c r="AU1050" i="14" s="1"/>
  <c r="AU1051" i="14" s="1"/>
  <c r="AU1052" i="14" s="1"/>
  <c r="AU1053" i="14" s="1"/>
  <c r="AU1054" i="14" s="1"/>
  <c r="AQ5" i="14"/>
  <c r="AQ6" i="14" s="1"/>
  <c r="AQ7" i="14" s="1"/>
  <c r="AQ8" i="14" s="1"/>
  <c r="AQ9" i="14" s="1"/>
  <c r="AQ10" i="14" s="1"/>
  <c r="AQ11" i="14" s="1"/>
  <c r="AQ12" i="14" s="1"/>
  <c r="AQ13" i="14" s="1"/>
  <c r="AQ14" i="14" s="1"/>
  <c r="AQ15" i="14" s="1"/>
  <c r="AQ16" i="14" s="1"/>
  <c r="AQ17" i="14" s="1"/>
  <c r="AQ18" i="14" s="1"/>
  <c r="AQ19" i="14" s="1"/>
  <c r="AQ20" i="14" s="1"/>
  <c r="AQ21" i="14" s="1"/>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Q195" i="14" s="1"/>
  <c r="AQ196" i="14" s="1"/>
  <c r="AQ197" i="14" s="1"/>
  <c r="AQ198" i="14" s="1"/>
  <c r="AQ199" i="14" s="1"/>
  <c r="AQ200" i="14" s="1"/>
  <c r="AQ201" i="14" s="1"/>
  <c r="AQ202" i="14" s="1"/>
  <c r="AQ203" i="14" s="1"/>
  <c r="AQ204" i="14" s="1"/>
  <c r="AQ205" i="14" s="1"/>
  <c r="AQ206" i="14" s="1"/>
  <c r="AQ207" i="14" s="1"/>
  <c r="AQ208" i="14" s="1"/>
  <c r="AQ209" i="14" s="1"/>
  <c r="AQ210" i="14" s="1"/>
  <c r="AQ211" i="14" s="1"/>
  <c r="AQ212" i="14" s="1"/>
  <c r="AQ213" i="14" s="1"/>
  <c r="AQ214" i="14" s="1"/>
  <c r="AQ215" i="14" s="1"/>
  <c r="AQ216" i="14" s="1"/>
  <c r="AQ217" i="14" s="1"/>
  <c r="AQ218" i="14" s="1"/>
  <c r="AQ219" i="14" s="1"/>
  <c r="AQ220" i="14" s="1"/>
  <c r="AQ221" i="14" s="1"/>
  <c r="AQ222" i="14" s="1"/>
  <c r="AQ223" i="14" s="1"/>
  <c r="AQ224" i="14" s="1"/>
  <c r="AQ225" i="14" s="1"/>
  <c r="AQ226" i="14" s="1"/>
  <c r="AQ227" i="14" s="1"/>
  <c r="AQ228" i="14" s="1"/>
  <c r="AQ229" i="14" s="1"/>
  <c r="AQ230" i="14" s="1"/>
  <c r="AQ231" i="14" s="1"/>
  <c r="AQ232" i="14" s="1"/>
  <c r="AQ233" i="14" s="1"/>
  <c r="AQ234" i="14" s="1"/>
  <c r="AQ235" i="14" s="1"/>
  <c r="AQ236" i="14" s="1"/>
  <c r="AQ237" i="14" s="1"/>
  <c r="AQ238" i="14" s="1"/>
  <c r="AQ239" i="14" s="1"/>
  <c r="AQ240" i="14" s="1"/>
  <c r="AQ241" i="14" s="1"/>
  <c r="AQ242" i="14" s="1"/>
  <c r="AQ243" i="14" s="1"/>
  <c r="AQ244" i="14" s="1"/>
  <c r="AQ245" i="14" s="1"/>
  <c r="AQ246" i="14" s="1"/>
  <c r="AQ247" i="14" s="1"/>
  <c r="AQ248" i="14" s="1"/>
  <c r="AQ249" i="14" s="1"/>
  <c r="AQ250" i="14" s="1"/>
  <c r="AQ251" i="14" s="1"/>
  <c r="AQ252" i="14" s="1"/>
  <c r="AQ253" i="14" s="1"/>
  <c r="AQ254" i="14" s="1"/>
  <c r="AQ255" i="14" s="1"/>
  <c r="AQ256" i="14" s="1"/>
  <c r="AQ257" i="14" s="1"/>
  <c r="AQ258" i="14" s="1"/>
  <c r="AQ259" i="14" s="1"/>
  <c r="AQ260" i="14" s="1"/>
  <c r="AQ261" i="14" s="1"/>
  <c r="AQ262" i="14" s="1"/>
  <c r="AQ263" i="14" s="1"/>
  <c r="AQ264" i="14" s="1"/>
  <c r="AQ265" i="14" s="1"/>
  <c r="AQ266" i="14" s="1"/>
  <c r="AQ267" i="14" s="1"/>
  <c r="AQ268" i="14" s="1"/>
  <c r="AQ269" i="14" s="1"/>
  <c r="AQ270" i="14" s="1"/>
  <c r="AQ271" i="14" s="1"/>
  <c r="AQ272" i="14" s="1"/>
  <c r="AQ273" i="14" s="1"/>
  <c r="AQ274" i="14" s="1"/>
  <c r="AQ275" i="14" s="1"/>
  <c r="AQ276" i="14" s="1"/>
  <c r="AQ277" i="14" s="1"/>
  <c r="AQ278" i="14" s="1"/>
  <c r="AQ279" i="14" s="1"/>
  <c r="AQ280" i="14" s="1"/>
  <c r="AQ281" i="14" s="1"/>
  <c r="AQ282" i="14" s="1"/>
  <c r="AQ283" i="14" s="1"/>
  <c r="AQ284" i="14" s="1"/>
  <c r="AQ285" i="14" s="1"/>
  <c r="AQ286" i="14" s="1"/>
  <c r="AQ287" i="14" s="1"/>
  <c r="AQ288" i="14" s="1"/>
  <c r="AQ289" i="14" s="1"/>
  <c r="AQ290" i="14" s="1"/>
  <c r="AQ291" i="14" s="1"/>
  <c r="AQ292" i="14" s="1"/>
  <c r="AQ293" i="14" s="1"/>
  <c r="AQ294" i="14" s="1"/>
  <c r="AQ295" i="14" s="1"/>
  <c r="AQ296" i="14" s="1"/>
  <c r="AQ297" i="14" s="1"/>
  <c r="AQ298" i="14" s="1"/>
  <c r="AQ299" i="14" s="1"/>
  <c r="AQ300" i="14" s="1"/>
  <c r="AQ301" i="14" s="1"/>
  <c r="AQ302" i="14" s="1"/>
  <c r="AQ303" i="14" s="1"/>
  <c r="AQ304" i="14" s="1"/>
  <c r="AQ305" i="14" s="1"/>
  <c r="AQ306" i="14" s="1"/>
  <c r="AQ307" i="14" s="1"/>
  <c r="AQ308" i="14" s="1"/>
  <c r="AQ309" i="14" s="1"/>
  <c r="AQ310" i="14" s="1"/>
  <c r="AQ311" i="14" s="1"/>
  <c r="AQ312" i="14" s="1"/>
  <c r="AQ313" i="14" s="1"/>
  <c r="AQ314" i="14" s="1"/>
  <c r="AQ315" i="14" s="1"/>
  <c r="AQ316" i="14" s="1"/>
  <c r="AQ317" i="14" s="1"/>
  <c r="AQ318" i="14" s="1"/>
  <c r="AQ319" i="14" s="1"/>
  <c r="AQ320" i="14" s="1"/>
  <c r="AQ321" i="14" s="1"/>
  <c r="AQ322" i="14" s="1"/>
  <c r="AQ323" i="14" s="1"/>
  <c r="AQ324" i="14" s="1"/>
  <c r="AQ325" i="14" s="1"/>
  <c r="AQ326" i="14" s="1"/>
  <c r="AQ327" i="14" s="1"/>
  <c r="AQ328" i="14" s="1"/>
  <c r="AQ329" i="14" s="1"/>
  <c r="AQ330" i="14" s="1"/>
  <c r="AQ331" i="14" s="1"/>
  <c r="AQ332" i="14" s="1"/>
  <c r="AQ333" i="14" s="1"/>
  <c r="AQ334" i="14" s="1"/>
  <c r="AQ335" i="14" s="1"/>
  <c r="AQ336" i="14" s="1"/>
  <c r="AQ337" i="14" s="1"/>
  <c r="AQ338" i="14" s="1"/>
  <c r="AQ339" i="14" s="1"/>
  <c r="AQ340" i="14" s="1"/>
  <c r="AQ341" i="14" s="1"/>
  <c r="AQ342" i="14" s="1"/>
  <c r="AQ343" i="14" s="1"/>
  <c r="AQ344" i="14" s="1"/>
  <c r="AQ345" i="14" s="1"/>
  <c r="AQ346" i="14" s="1"/>
  <c r="AQ347" i="14" s="1"/>
  <c r="AQ348" i="14" s="1"/>
  <c r="AQ349" i="14" s="1"/>
  <c r="AQ350" i="14" s="1"/>
  <c r="AQ351" i="14" s="1"/>
  <c r="AQ352" i="14" s="1"/>
  <c r="AQ353" i="14" s="1"/>
  <c r="AQ354" i="14" s="1"/>
  <c r="AQ355" i="14" s="1"/>
  <c r="AQ356" i="14" s="1"/>
  <c r="AQ357" i="14" s="1"/>
  <c r="AQ358" i="14" s="1"/>
  <c r="AQ359" i="14" s="1"/>
  <c r="AQ360" i="14" s="1"/>
  <c r="AQ361" i="14" s="1"/>
  <c r="AQ362" i="14" s="1"/>
  <c r="AQ363" i="14" s="1"/>
  <c r="AQ364" i="14" s="1"/>
  <c r="AQ365" i="14" s="1"/>
  <c r="AQ366" i="14" s="1"/>
  <c r="AQ367" i="14" s="1"/>
  <c r="AQ368" i="14" s="1"/>
  <c r="AQ369" i="14" s="1"/>
  <c r="AQ370" i="14" s="1"/>
  <c r="AQ371" i="14" s="1"/>
  <c r="AQ372" i="14" s="1"/>
  <c r="AQ373" i="14" s="1"/>
  <c r="AQ374" i="14" s="1"/>
  <c r="AQ375" i="14" s="1"/>
  <c r="AQ376" i="14" s="1"/>
  <c r="AQ377" i="14" s="1"/>
  <c r="AQ378" i="14" s="1"/>
  <c r="AQ379" i="14" s="1"/>
  <c r="AQ380" i="14" s="1"/>
  <c r="AQ381" i="14" s="1"/>
  <c r="AQ382" i="14" s="1"/>
  <c r="AQ383" i="14" s="1"/>
  <c r="AQ384" i="14" s="1"/>
  <c r="AQ385" i="14" s="1"/>
  <c r="AQ386" i="14" s="1"/>
  <c r="AQ387" i="14" s="1"/>
  <c r="AQ388" i="14" s="1"/>
  <c r="AQ389" i="14" s="1"/>
  <c r="AQ390" i="14" s="1"/>
  <c r="AQ391" i="14" s="1"/>
  <c r="AQ392" i="14" s="1"/>
  <c r="AQ393" i="14" s="1"/>
  <c r="AQ394" i="14" s="1"/>
  <c r="AQ395" i="14" s="1"/>
  <c r="AQ396" i="14" s="1"/>
  <c r="AQ397" i="14" s="1"/>
  <c r="AQ398" i="14" s="1"/>
  <c r="AQ399" i="14" s="1"/>
  <c r="AQ400" i="14" s="1"/>
  <c r="AQ401" i="14" s="1"/>
  <c r="AQ402" i="14" s="1"/>
  <c r="AQ403" i="14" s="1"/>
  <c r="AQ404" i="14" s="1"/>
  <c r="AQ405" i="14" s="1"/>
  <c r="AQ406" i="14" s="1"/>
  <c r="AQ407" i="14" s="1"/>
  <c r="AQ408" i="14" s="1"/>
  <c r="AQ409" i="14" s="1"/>
  <c r="AQ410" i="14" s="1"/>
  <c r="AQ411" i="14" s="1"/>
  <c r="AQ412" i="14" s="1"/>
  <c r="AQ413" i="14" s="1"/>
  <c r="AQ414" i="14" s="1"/>
  <c r="AQ415" i="14" s="1"/>
  <c r="AQ416" i="14" s="1"/>
  <c r="AQ417" i="14" s="1"/>
  <c r="AQ418" i="14" s="1"/>
  <c r="AQ419" i="14" s="1"/>
  <c r="AQ420" i="14" s="1"/>
  <c r="AQ421" i="14" s="1"/>
  <c r="AQ422" i="14" s="1"/>
  <c r="AQ423" i="14" s="1"/>
  <c r="AQ424" i="14" s="1"/>
  <c r="AQ425" i="14" s="1"/>
  <c r="AQ426" i="14" s="1"/>
  <c r="AQ427" i="14" s="1"/>
  <c r="AQ428" i="14" s="1"/>
  <c r="AQ429" i="14" s="1"/>
  <c r="AQ430" i="14" s="1"/>
  <c r="AQ431" i="14" s="1"/>
  <c r="AQ432" i="14" s="1"/>
  <c r="AQ433" i="14" s="1"/>
  <c r="AQ434" i="14" s="1"/>
  <c r="AQ435" i="14" s="1"/>
  <c r="AQ436" i="14" s="1"/>
  <c r="AQ437" i="14" s="1"/>
  <c r="AQ438" i="14" s="1"/>
  <c r="AQ439" i="14" s="1"/>
  <c r="AQ440" i="14" s="1"/>
  <c r="AQ441" i="14" s="1"/>
  <c r="AQ442" i="14" s="1"/>
  <c r="AQ443" i="14" s="1"/>
  <c r="AQ444" i="14" s="1"/>
  <c r="AQ445" i="14" s="1"/>
  <c r="AQ446" i="14" s="1"/>
  <c r="AQ447" i="14" s="1"/>
  <c r="AQ448" i="14" s="1"/>
  <c r="AQ449" i="14" s="1"/>
  <c r="AQ450" i="14" s="1"/>
  <c r="AQ451" i="14" s="1"/>
  <c r="AQ452" i="14" s="1"/>
  <c r="AQ453" i="14" s="1"/>
  <c r="AQ454" i="14" s="1"/>
  <c r="AQ455" i="14" s="1"/>
  <c r="AQ456" i="14" s="1"/>
  <c r="AQ457" i="14" s="1"/>
  <c r="AQ458" i="14" s="1"/>
  <c r="AQ459" i="14" s="1"/>
  <c r="AQ460" i="14" s="1"/>
  <c r="AQ461" i="14" s="1"/>
  <c r="AQ462" i="14" s="1"/>
  <c r="AQ463" i="14" s="1"/>
  <c r="AQ464" i="14" s="1"/>
  <c r="AQ465" i="14" s="1"/>
  <c r="AQ466" i="14" s="1"/>
  <c r="AQ467" i="14" s="1"/>
  <c r="AQ468" i="14" s="1"/>
  <c r="AQ469" i="14" s="1"/>
  <c r="AQ470" i="14" s="1"/>
  <c r="AQ471" i="14" s="1"/>
  <c r="AQ472" i="14" s="1"/>
  <c r="AQ473" i="14" s="1"/>
  <c r="AQ474" i="14" s="1"/>
  <c r="AQ475" i="14" s="1"/>
  <c r="AQ476" i="14" s="1"/>
  <c r="AQ477" i="14" s="1"/>
  <c r="AQ478" i="14" s="1"/>
  <c r="AQ479" i="14" s="1"/>
  <c r="AQ480" i="14" s="1"/>
  <c r="AQ481" i="14" s="1"/>
  <c r="AQ482" i="14" s="1"/>
  <c r="AQ483" i="14" s="1"/>
  <c r="AQ484" i="14" s="1"/>
  <c r="AQ485" i="14" s="1"/>
  <c r="AQ486" i="14" s="1"/>
  <c r="AQ487" i="14" s="1"/>
  <c r="AQ488" i="14" s="1"/>
  <c r="AQ489" i="14" s="1"/>
  <c r="AQ490" i="14" s="1"/>
  <c r="AQ491" i="14" s="1"/>
  <c r="AQ492" i="14" s="1"/>
  <c r="AQ493" i="14" s="1"/>
  <c r="AQ494" i="14" s="1"/>
  <c r="AQ495" i="14" s="1"/>
  <c r="AQ496" i="14" s="1"/>
  <c r="AQ497" i="14" s="1"/>
  <c r="AQ498" i="14" s="1"/>
  <c r="AQ499" i="14" s="1"/>
  <c r="AQ500" i="14" s="1"/>
  <c r="AQ501" i="14" s="1"/>
  <c r="AQ502" i="14" s="1"/>
  <c r="AQ503" i="14" s="1"/>
  <c r="AQ504" i="14" s="1"/>
  <c r="AQ505" i="14" s="1"/>
  <c r="AQ506" i="14" s="1"/>
  <c r="AQ507" i="14" s="1"/>
  <c r="AQ508" i="14" s="1"/>
  <c r="AQ509" i="14" s="1"/>
  <c r="AQ510" i="14" s="1"/>
  <c r="AQ511" i="14" s="1"/>
  <c r="AQ512" i="14" s="1"/>
  <c r="AQ513" i="14" s="1"/>
  <c r="AQ514" i="14" s="1"/>
  <c r="AQ515" i="14" s="1"/>
  <c r="AQ516" i="14" s="1"/>
  <c r="AQ517" i="14" s="1"/>
  <c r="AQ518" i="14" s="1"/>
  <c r="AQ519" i="14" s="1"/>
  <c r="AQ520" i="14" s="1"/>
  <c r="AQ521" i="14" s="1"/>
  <c r="AQ522" i="14" s="1"/>
  <c r="AQ523" i="14" s="1"/>
  <c r="AQ524" i="14" s="1"/>
  <c r="AQ525" i="14" s="1"/>
  <c r="AQ526" i="14" s="1"/>
  <c r="AQ527" i="14" s="1"/>
  <c r="AQ528" i="14" s="1"/>
  <c r="AQ529" i="14" s="1"/>
  <c r="AQ530" i="14" s="1"/>
  <c r="AQ531" i="14" s="1"/>
  <c r="AQ532" i="14" s="1"/>
  <c r="AQ533" i="14" s="1"/>
  <c r="AQ534" i="14" s="1"/>
  <c r="AQ535" i="14" s="1"/>
  <c r="AQ536" i="14" s="1"/>
  <c r="AQ537" i="14" s="1"/>
  <c r="AQ538" i="14" s="1"/>
  <c r="AQ539" i="14" s="1"/>
  <c r="AQ540" i="14" s="1"/>
  <c r="AQ541" i="14" s="1"/>
  <c r="AQ542" i="14" s="1"/>
  <c r="AQ543" i="14" s="1"/>
  <c r="AQ544" i="14" s="1"/>
  <c r="AQ545" i="14" s="1"/>
  <c r="AQ546" i="14" s="1"/>
  <c r="AQ547" i="14" s="1"/>
  <c r="AQ548" i="14" s="1"/>
  <c r="AQ549" i="14" s="1"/>
  <c r="AQ550" i="14" s="1"/>
  <c r="AQ551" i="14" s="1"/>
  <c r="AQ552" i="14" s="1"/>
  <c r="AQ553" i="14" s="1"/>
  <c r="AQ554" i="14" s="1"/>
  <c r="AQ555" i="14" s="1"/>
  <c r="AQ556" i="14" s="1"/>
  <c r="AQ557" i="14" s="1"/>
  <c r="AQ558" i="14" s="1"/>
  <c r="AQ559" i="14" s="1"/>
  <c r="AQ560" i="14" s="1"/>
  <c r="AQ561" i="14" s="1"/>
  <c r="AQ562" i="14" s="1"/>
  <c r="AQ563" i="14" s="1"/>
  <c r="AQ564" i="14" s="1"/>
  <c r="AQ565" i="14" s="1"/>
  <c r="AQ566" i="14" s="1"/>
  <c r="AQ567" i="14" s="1"/>
  <c r="AQ568" i="14" s="1"/>
  <c r="AQ569" i="14" s="1"/>
  <c r="AQ570" i="14" s="1"/>
  <c r="AQ571" i="14" s="1"/>
  <c r="AQ572" i="14" s="1"/>
  <c r="AQ573" i="14" s="1"/>
  <c r="AQ574" i="14" s="1"/>
  <c r="AQ575" i="14" s="1"/>
  <c r="AQ576" i="14" s="1"/>
  <c r="AQ577" i="14" s="1"/>
  <c r="AQ578" i="14" s="1"/>
  <c r="AQ579" i="14" s="1"/>
  <c r="AQ580" i="14" s="1"/>
  <c r="AQ581" i="14" s="1"/>
  <c r="AQ582" i="14" s="1"/>
  <c r="AQ583" i="14" s="1"/>
  <c r="AQ584" i="14" s="1"/>
  <c r="AQ585" i="14" s="1"/>
  <c r="AQ586" i="14" s="1"/>
  <c r="AQ587" i="14" s="1"/>
  <c r="AQ588" i="14" s="1"/>
  <c r="AQ589" i="14" s="1"/>
  <c r="AQ590" i="14" s="1"/>
  <c r="AQ591" i="14" s="1"/>
  <c r="AQ592" i="14" s="1"/>
  <c r="AQ593" i="14" s="1"/>
  <c r="AQ594" i="14" s="1"/>
  <c r="AQ595" i="14" s="1"/>
  <c r="AQ596" i="14" s="1"/>
  <c r="AQ597" i="14" s="1"/>
  <c r="AQ598" i="14" s="1"/>
  <c r="AQ599" i="14" s="1"/>
  <c r="AQ600" i="14" s="1"/>
  <c r="AQ601" i="14" s="1"/>
  <c r="AQ602" i="14" s="1"/>
  <c r="AQ603" i="14" s="1"/>
  <c r="AQ604" i="14" s="1"/>
  <c r="AQ605" i="14" s="1"/>
  <c r="AQ606" i="14" s="1"/>
  <c r="AQ607" i="14" s="1"/>
  <c r="AQ608" i="14" s="1"/>
  <c r="AQ609" i="14" s="1"/>
  <c r="AQ610" i="14" s="1"/>
  <c r="AQ611" i="14" s="1"/>
  <c r="AQ612" i="14" s="1"/>
  <c r="AQ613" i="14" s="1"/>
  <c r="AQ614" i="14" s="1"/>
  <c r="AQ615" i="14" s="1"/>
  <c r="AQ616" i="14" s="1"/>
  <c r="AQ617" i="14" s="1"/>
  <c r="AQ618" i="14" s="1"/>
  <c r="AQ619" i="14" s="1"/>
  <c r="AQ620" i="14" s="1"/>
  <c r="AQ621" i="14" s="1"/>
  <c r="AQ622" i="14" s="1"/>
  <c r="AQ623" i="14" s="1"/>
  <c r="AQ624" i="14" s="1"/>
  <c r="AQ625" i="14" s="1"/>
  <c r="AQ626" i="14" s="1"/>
  <c r="AQ627" i="14" s="1"/>
  <c r="AQ628" i="14" s="1"/>
  <c r="AQ629" i="14" s="1"/>
  <c r="AQ630" i="14" s="1"/>
  <c r="AQ631" i="14" s="1"/>
  <c r="AQ632" i="14" s="1"/>
  <c r="AQ633" i="14" s="1"/>
  <c r="AQ634" i="14" s="1"/>
  <c r="AQ635" i="14" s="1"/>
  <c r="AQ636" i="14" s="1"/>
  <c r="AQ637" i="14" s="1"/>
  <c r="AQ638" i="14" s="1"/>
  <c r="AQ639" i="14" s="1"/>
  <c r="AQ640" i="14" s="1"/>
  <c r="AQ641" i="14" s="1"/>
  <c r="AQ642" i="14" s="1"/>
  <c r="AQ643" i="14" s="1"/>
  <c r="AQ644" i="14" s="1"/>
  <c r="AQ645" i="14" s="1"/>
  <c r="AQ646" i="14" s="1"/>
  <c r="AQ647" i="14" s="1"/>
  <c r="AQ648" i="14" s="1"/>
  <c r="AQ649" i="14" s="1"/>
  <c r="AQ650" i="14" s="1"/>
  <c r="AQ651" i="14" s="1"/>
  <c r="AQ652" i="14" s="1"/>
  <c r="AQ653" i="14" s="1"/>
  <c r="AQ654" i="14" s="1"/>
  <c r="AQ655" i="14" s="1"/>
  <c r="AQ656" i="14" s="1"/>
  <c r="AQ657" i="14" s="1"/>
  <c r="AQ658" i="14" s="1"/>
  <c r="AQ659" i="14" s="1"/>
  <c r="AQ660" i="14" s="1"/>
  <c r="AQ661" i="14" s="1"/>
  <c r="AQ662" i="14" s="1"/>
  <c r="AQ663" i="14" s="1"/>
  <c r="AQ664" i="14" s="1"/>
  <c r="AQ665" i="14" s="1"/>
  <c r="AQ666" i="14" s="1"/>
  <c r="AQ667" i="14" s="1"/>
  <c r="AQ668" i="14" s="1"/>
  <c r="AQ669" i="14" s="1"/>
  <c r="AQ670" i="14" s="1"/>
  <c r="AQ671" i="14" s="1"/>
  <c r="AQ672" i="14" s="1"/>
  <c r="AQ673" i="14" s="1"/>
  <c r="AQ674" i="14" s="1"/>
  <c r="AQ675" i="14" s="1"/>
  <c r="AQ676" i="14" s="1"/>
  <c r="AQ677" i="14" s="1"/>
  <c r="AQ678" i="14" s="1"/>
  <c r="AQ679" i="14" s="1"/>
  <c r="AQ680" i="14" s="1"/>
  <c r="AQ681" i="14" s="1"/>
  <c r="AQ682" i="14" s="1"/>
  <c r="AQ683" i="14" s="1"/>
  <c r="AQ684" i="14" s="1"/>
  <c r="AQ685" i="14" s="1"/>
  <c r="AQ686" i="14" s="1"/>
  <c r="AQ687" i="14" s="1"/>
  <c r="AQ688" i="14" s="1"/>
  <c r="AQ689" i="14" s="1"/>
  <c r="AQ690" i="14" s="1"/>
  <c r="AQ691" i="14" s="1"/>
  <c r="AQ692" i="14" s="1"/>
  <c r="AQ693" i="14" s="1"/>
  <c r="AQ694" i="14" s="1"/>
  <c r="AQ695" i="14" s="1"/>
  <c r="AQ696" i="14" s="1"/>
  <c r="AQ697" i="14" s="1"/>
  <c r="AQ698" i="14" s="1"/>
  <c r="AQ699" i="14" s="1"/>
  <c r="AQ700" i="14" s="1"/>
  <c r="AQ701" i="14" s="1"/>
  <c r="AQ702" i="14" s="1"/>
  <c r="AQ703" i="14" s="1"/>
  <c r="AQ704" i="14" s="1"/>
  <c r="AQ705" i="14" s="1"/>
  <c r="AQ706" i="14" s="1"/>
  <c r="AQ707" i="14" s="1"/>
  <c r="AQ708" i="14" s="1"/>
  <c r="AQ709" i="14" s="1"/>
  <c r="AQ710" i="14" s="1"/>
  <c r="AQ711" i="14" s="1"/>
  <c r="AQ712" i="14" s="1"/>
  <c r="AQ713" i="14" s="1"/>
  <c r="AQ714" i="14" s="1"/>
  <c r="AQ715" i="14" s="1"/>
  <c r="AQ716" i="14" s="1"/>
  <c r="AQ717" i="14" s="1"/>
  <c r="AQ718" i="14" s="1"/>
  <c r="AQ719" i="14" s="1"/>
  <c r="AQ720" i="14" s="1"/>
  <c r="AQ721" i="14" s="1"/>
  <c r="AQ722" i="14" s="1"/>
  <c r="AQ723" i="14" s="1"/>
  <c r="AQ724" i="14" s="1"/>
  <c r="AQ725" i="14" s="1"/>
  <c r="AQ726" i="14" s="1"/>
  <c r="AQ727" i="14" s="1"/>
  <c r="AQ728" i="14" s="1"/>
  <c r="AQ729" i="14" s="1"/>
  <c r="AQ730" i="14" s="1"/>
  <c r="AQ731" i="14" s="1"/>
  <c r="AQ732" i="14" s="1"/>
  <c r="AQ733" i="14" s="1"/>
  <c r="AQ734" i="14" s="1"/>
  <c r="AQ735" i="14" s="1"/>
  <c r="AQ736" i="14" s="1"/>
  <c r="AQ737" i="14" s="1"/>
  <c r="AQ738" i="14" s="1"/>
  <c r="AQ739" i="14" s="1"/>
  <c r="AQ740" i="14" s="1"/>
  <c r="AQ741" i="14" s="1"/>
  <c r="AQ742" i="14" s="1"/>
  <c r="AQ743" i="14" s="1"/>
  <c r="AQ744" i="14" s="1"/>
  <c r="AQ745" i="14" s="1"/>
  <c r="AQ746" i="14" s="1"/>
  <c r="AQ747" i="14" s="1"/>
  <c r="AQ748" i="14" s="1"/>
  <c r="AQ749" i="14" s="1"/>
  <c r="AQ750" i="14" s="1"/>
  <c r="AQ751" i="14" s="1"/>
  <c r="AQ752" i="14" s="1"/>
  <c r="AQ753" i="14" s="1"/>
  <c r="AQ754" i="14" s="1"/>
  <c r="AQ755" i="14" s="1"/>
  <c r="AQ756" i="14" s="1"/>
  <c r="AQ757" i="14" s="1"/>
  <c r="AQ758" i="14" s="1"/>
  <c r="AQ759" i="14" s="1"/>
  <c r="AQ760" i="14" s="1"/>
  <c r="AQ761" i="14" s="1"/>
  <c r="AQ762" i="14" s="1"/>
  <c r="AQ763" i="14" s="1"/>
  <c r="AQ764" i="14" s="1"/>
  <c r="AQ765" i="14" s="1"/>
  <c r="AQ766" i="14" s="1"/>
  <c r="AQ767" i="14" s="1"/>
  <c r="AQ768" i="14" s="1"/>
  <c r="AQ769" i="14" s="1"/>
  <c r="AQ770" i="14" s="1"/>
  <c r="AQ771" i="14" s="1"/>
  <c r="AQ772" i="14" s="1"/>
  <c r="AQ773" i="14" s="1"/>
  <c r="AQ774" i="14" s="1"/>
  <c r="AQ775" i="14" s="1"/>
  <c r="AQ776" i="14" s="1"/>
  <c r="AQ777" i="14" s="1"/>
  <c r="AQ778" i="14" s="1"/>
  <c r="AQ779" i="14" s="1"/>
  <c r="AQ780" i="14" s="1"/>
  <c r="AQ781" i="14" s="1"/>
  <c r="AQ782" i="14" s="1"/>
  <c r="AQ783" i="14" s="1"/>
  <c r="AQ784" i="14" s="1"/>
  <c r="AQ785" i="14" s="1"/>
  <c r="AQ786" i="14" s="1"/>
  <c r="AQ787" i="14" s="1"/>
  <c r="AQ788" i="14" s="1"/>
  <c r="AQ789" i="14" s="1"/>
  <c r="AQ790" i="14" s="1"/>
  <c r="AQ791" i="14" s="1"/>
  <c r="AQ792" i="14" s="1"/>
  <c r="AQ793" i="14" s="1"/>
  <c r="AQ794" i="14" s="1"/>
  <c r="AQ795" i="14" s="1"/>
  <c r="AQ796" i="14" s="1"/>
  <c r="AQ797" i="14" s="1"/>
  <c r="AQ798" i="14" s="1"/>
  <c r="AQ799" i="14" s="1"/>
  <c r="AQ800" i="14" s="1"/>
  <c r="AQ801" i="14" s="1"/>
  <c r="AQ802" i="14" s="1"/>
  <c r="AQ803" i="14" s="1"/>
  <c r="AQ804" i="14" s="1"/>
  <c r="AQ805" i="14" s="1"/>
  <c r="AQ806" i="14" s="1"/>
  <c r="AQ807" i="14" s="1"/>
  <c r="AQ808" i="14" s="1"/>
  <c r="AQ809" i="14" s="1"/>
  <c r="AQ810" i="14" s="1"/>
  <c r="AQ811" i="14" s="1"/>
  <c r="AQ812" i="14" s="1"/>
  <c r="AQ813" i="14" s="1"/>
  <c r="AQ814" i="14" s="1"/>
  <c r="AQ815" i="14" s="1"/>
  <c r="AQ816" i="14" s="1"/>
  <c r="AQ817" i="14" s="1"/>
  <c r="AQ818" i="14" s="1"/>
  <c r="AQ819" i="14" s="1"/>
  <c r="AQ820" i="14" s="1"/>
  <c r="AQ821" i="14" s="1"/>
  <c r="AQ822" i="14" s="1"/>
  <c r="AQ823" i="14" s="1"/>
  <c r="AQ824" i="14" s="1"/>
  <c r="AQ825" i="14" s="1"/>
  <c r="AQ826" i="14" s="1"/>
  <c r="AQ827" i="14" s="1"/>
  <c r="AQ828" i="14" s="1"/>
  <c r="AQ829" i="14" s="1"/>
  <c r="AQ830" i="14" s="1"/>
  <c r="AQ831" i="14" s="1"/>
  <c r="AQ832" i="14" s="1"/>
  <c r="AQ833" i="14" s="1"/>
  <c r="AQ834" i="14" s="1"/>
  <c r="AQ835" i="14" s="1"/>
  <c r="AQ836" i="14" s="1"/>
  <c r="AQ837" i="14" s="1"/>
  <c r="AQ838" i="14" s="1"/>
  <c r="AQ839" i="14" s="1"/>
  <c r="AQ840" i="14" s="1"/>
  <c r="AQ841" i="14" s="1"/>
  <c r="AQ842" i="14" s="1"/>
  <c r="AQ843" i="14" s="1"/>
  <c r="AQ844" i="14" s="1"/>
  <c r="AQ845" i="14" s="1"/>
  <c r="AQ846" i="14" s="1"/>
  <c r="AQ847" i="14" s="1"/>
  <c r="AQ848" i="14" s="1"/>
  <c r="AQ849" i="14" s="1"/>
  <c r="AQ850" i="14" s="1"/>
  <c r="AQ851" i="14" s="1"/>
  <c r="AQ852" i="14" s="1"/>
  <c r="AQ853" i="14" s="1"/>
  <c r="AQ854" i="14" s="1"/>
  <c r="AQ855" i="14" s="1"/>
  <c r="AQ856" i="14" s="1"/>
  <c r="AQ857" i="14" s="1"/>
  <c r="AQ858" i="14" s="1"/>
  <c r="AQ859" i="14" s="1"/>
  <c r="AQ860" i="14" s="1"/>
  <c r="AQ861" i="14" s="1"/>
  <c r="AQ862" i="14" s="1"/>
  <c r="AQ863" i="14" s="1"/>
  <c r="AQ864" i="14" s="1"/>
  <c r="AQ865" i="14" s="1"/>
  <c r="AQ866" i="14" s="1"/>
  <c r="AQ867" i="14" s="1"/>
  <c r="AQ868" i="14" s="1"/>
  <c r="AQ869" i="14" s="1"/>
  <c r="AQ870" i="14" s="1"/>
  <c r="AQ871" i="14" s="1"/>
  <c r="AQ872" i="14" s="1"/>
  <c r="AQ873" i="14" s="1"/>
  <c r="AQ874" i="14" s="1"/>
  <c r="AQ875" i="14" s="1"/>
  <c r="AQ876" i="14" s="1"/>
  <c r="AQ877" i="14" s="1"/>
  <c r="AQ878" i="14" s="1"/>
  <c r="AQ879" i="14" s="1"/>
  <c r="AQ880" i="14" s="1"/>
  <c r="AQ881" i="14" s="1"/>
  <c r="AQ882" i="14" s="1"/>
  <c r="AQ883" i="14" s="1"/>
  <c r="AQ884" i="14" s="1"/>
  <c r="AQ885" i="14" s="1"/>
  <c r="AQ886" i="14" s="1"/>
  <c r="AQ887" i="14" s="1"/>
  <c r="AQ888" i="14" s="1"/>
  <c r="AQ889" i="14" s="1"/>
  <c r="AQ890" i="14" s="1"/>
  <c r="AQ891" i="14" s="1"/>
  <c r="AQ892" i="14" s="1"/>
  <c r="AQ893" i="14" s="1"/>
  <c r="AQ894" i="14" s="1"/>
  <c r="AQ895" i="14" s="1"/>
  <c r="AQ896" i="14" s="1"/>
  <c r="AQ897" i="14" s="1"/>
  <c r="AQ898" i="14" s="1"/>
  <c r="AQ899" i="14" s="1"/>
  <c r="AQ900" i="14" s="1"/>
  <c r="AQ901" i="14" s="1"/>
  <c r="AQ902" i="14" s="1"/>
  <c r="AQ903" i="14" s="1"/>
  <c r="AQ904" i="14" s="1"/>
  <c r="AQ905" i="14" s="1"/>
  <c r="AQ906" i="14" s="1"/>
  <c r="AQ907" i="14" s="1"/>
  <c r="AQ908" i="14" s="1"/>
  <c r="AQ909" i="14" s="1"/>
  <c r="AQ910" i="14" s="1"/>
  <c r="AQ911" i="14" s="1"/>
  <c r="AQ912" i="14" s="1"/>
  <c r="AQ913" i="14" s="1"/>
  <c r="AQ914" i="14" s="1"/>
  <c r="AQ915" i="14" s="1"/>
  <c r="AQ916" i="14" s="1"/>
  <c r="AQ917" i="14" s="1"/>
  <c r="AQ918" i="14" s="1"/>
  <c r="AQ919" i="14" s="1"/>
  <c r="AQ920" i="14" s="1"/>
  <c r="AQ921" i="14" s="1"/>
  <c r="AQ922" i="14" s="1"/>
  <c r="AQ923" i="14" s="1"/>
  <c r="AQ924" i="14" s="1"/>
  <c r="AQ925" i="14" s="1"/>
  <c r="AQ926" i="14" s="1"/>
  <c r="AQ927" i="14" s="1"/>
  <c r="AQ928" i="14" s="1"/>
  <c r="AQ929" i="14" s="1"/>
  <c r="AQ930" i="14" s="1"/>
  <c r="AQ931" i="14" s="1"/>
  <c r="AQ932" i="14" s="1"/>
  <c r="AQ933" i="14" s="1"/>
  <c r="AQ934" i="14" s="1"/>
  <c r="AQ935" i="14" s="1"/>
  <c r="AQ936" i="14" s="1"/>
  <c r="AQ937" i="14" s="1"/>
  <c r="AQ938" i="14" s="1"/>
  <c r="AQ939" i="14" s="1"/>
  <c r="AQ940" i="14" s="1"/>
  <c r="AQ941" i="14" s="1"/>
  <c r="AQ942" i="14" s="1"/>
  <c r="AQ943" i="14" s="1"/>
  <c r="AQ944" i="14" s="1"/>
  <c r="AQ945" i="14" s="1"/>
  <c r="AQ946" i="14" s="1"/>
  <c r="AQ947" i="14" s="1"/>
  <c r="AQ948" i="14" s="1"/>
  <c r="AQ949" i="14" s="1"/>
  <c r="AQ950" i="14" s="1"/>
  <c r="AQ951" i="14" s="1"/>
  <c r="AQ952" i="14" s="1"/>
  <c r="AQ953" i="14" s="1"/>
  <c r="AQ954" i="14" s="1"/>
  <c r="AQ955" i="14" s="1"/>
  <c r="AQ956" i="14" s="1"/>
  <c r="AQ957" i="14" s="1"/>
  <c r="AQ958" i="14" s="1"/>
  <c r="AQ959" i="14" s="1"/>
  <c r="AQ960" i="14" s="1"/>
  <c r="AQ961" i="14" s="1"/>
  <c r="AQ962" i="14" s="1"/>
  <c r="AQ963" i="14" s="1"/>
  <c r="AQ964" i="14" s="1"/>
  <c r="AQ965" i="14" s="1"/>
  <c r="AQ966" i="14" s="1"/>
  <c r="AQ967" i="14" s="1"/>
  <c r="AQ968" i="14" s="1"/>
  <c r="AQ969" i="14" s="1"/>
  <c r="AQ970" i="14" s="1"/>
  <c r="AQ971" i="14" s="1"/>
  <c r="AQ972" i="14" s="1"/>
  <c r="AQ973" i="14" s="1"/>
  <c r="AQ974" i="14" s="1"/>
  <c r="AQ975" i="14" s="1"/>
  <c r="AQ976" i="14" s="1"/>
  <c r="AQ977" i="14" s="1"/>
  <c r="AQ978" i="14" s="1"/>
  <c r="AQ979" i="14" s="1"/>
  <c r="AQ980" i="14" s="1"/>
  <c r="AQ981" i="14" s="1"/>
  <c r="AQ982" i="14" s="1"/>
  <c r="AQ983" i="14" s="1"/>
  <c r="AQ984" i="14" s="1"/>
  <c r="AQ985" i="14" s="1"/>
  <c r="AQ986" i="14" s="1"/>
  <c r="AQ987" i="14" s="1"/>
  <c r="AQ988" i="14" s="1"/>
  <c r="AQ989" i="14" s="1"/>
  <c r="AQ990" i="14" s="1"/>
  <c r="AQ991" i="14" s="1"/>
  <c r="AQ992" i="14" s="1"/>
  <c r="AQ993" i="14" s="1"/>
  <c r="AQ994" i="14" s="1"/>
  <c r="AQ995" i="14" s="1"/>
  <c r="AQ996" i="14" s="1"/>
  <c r="AQ997" i="14" s="1"/>
  <c r="AQ998" i="14" s="1"/>
  <c r="AQ999" i="14" s="1"/>
  <c r="AQ1000" i="14" s="1"/>
  <c r="AQ1001" i="14" s="1"/>
  <c r="AQ1002" i="14" s="1"/>
  <c r="AQ1003" i="14" s="1"/>
  <c r="AQ1004" i="14" s="1"/>
  <c r="AQ1005" i="14" s="1"/>
  <c r="AQ1006" i="14" s="1"/>
  <c r="AQ1007" i="14" s="1"/>
  <c r="AQ1008" i="14" s="1"/>
  <c r="AQ1009" i="14" s="1"/>
  <c r="AQ1010" i="14" s="1"/>
  <c r="AQ1011" i="14" s="1"/>
  <c r="AQ1012" i="14" s="1"/>
  <c r="AQ1013" i="14" s="1"/>
  <c r="AQ1014" i="14" s="1"/>
  <c r="AQ1015" i="14" s="1"/>
  <c r="AQ1016" i="14" s="1"/>
  <c r="AQ1017" i="14" s="1"/>
  <c r="AQ1018" i="14" s="1"/>
  <c r="AQ1019" i="14" s="1"/>
  <c r="AQ1020" i="14" s="1"/>
  <c r="AQ1021" i="14" s="1"/>
  <c r="AQ1022" i="14" s="1"/>
  <c r="AQ1023" i="14" s="1"/>
  <c r="AQ1024" i="14" s="1"/>
  <c r="AQ1025" i="14" s="1"/>
  <c r="AQ1026" i="14" s="1"/>
  <c r="AQ1027" i="14" s="1"/>
  <c r="AQ1028" i="14" s="1"/>
  <c r="AQ1029" i="14" s="1"/>
  <c r="AQ1030" i="14" s="1"/>
  <c r="AQ1031" i="14" s="1"/>
  <c r="AQ1032" i="14" s="1"/>
  <c r="AQ1033" i="14" s="1"/>
  <c r="AQ1034" i="14" s="1"/>
  <c r="AQ1035" i="14" s="1"/>
  <c r="AQ1036" i="14" s="1"/>
  <c r="AQ1037" i="14" s="1"/>
  <c r="AQ1038" i="14" s="1"/>
  <c r="AQ1039" i="14" s="1"/>
  <c r="AQ1040" i="14" s="1"/>
  <c r="AQ1041" i="14" s="1"/>
  <c r="AQ1042" i="14" s="1"/>
  <c r="AQ1043" i="14" s="1"/>
  <c r="AQ1044" i="14" s="1"/>
  <c r="AQ1045" i="14" s="1"/>
  <c r="AQ1046" i="14" s="1"/>
  <c r="AQ1047" i="14" s="1"/>
  <c r="AQ1048" i="14" s="1"/>
  <c r="AQ1049" i="14" s="1"/>
  <c r="AQ1050" i="14" s="1"/>
  <c r="AQ1051" i="14" s="1"/>
  <c r="AQ1052" i="14" s="1"/>
  <c r="AQ1053" i="14" s="1"/>
  <c r="AQ1054" i="14" s="1"/>
  <c r="AR11" i="14"/>
  <c r="AR12" i="14" s="1"/>
  <c r="AR13" i="14" s="1"/>
  <c r="AR14" i="14" s="1"/>
  <c r="AR15" i="14" s="1"/>
  <c r="AR16" i="14" s="1"/>
  <c r="AR17" i="14" s="1"/>
  <c r="AR18" i="14" s="1"/>
  <c r="AR19" i="14" s="1"/>
  <c r="AR20" i="14" s="1"/>
  <c r="AR21" i="14" s="1"/>
  <c r="AR22" i="14" s="1"/>
  <c r="AR23" i="14" s="1"/>
  <c r="AR24" i="14" s="1"/>
  <c r="AR25" i="14" s="1"/>
  <c r="AR26" i="14" s="1"/>
  <c r="AR27" i="14" s="1"/>
  <c r="AR28" i="14" s="1"/>
  <c r="AR29" i="14" s="1"/>
  <c r="AR30" i="14" s="1"/>
  <c r="AR31" i="14" s="1"/>
  <c r="AR32" i="14" s="1"/>
  <c r="AR33" i="14" s="1"/>
  <c r="AR34" i="14" s="1"/>
  <c r="AR35" i="14" s="1"/>
  <c r="AR36" i="14" s="1"/>
  <c r="AR37" i="14" s="1"/>
  <c r="AR38" i="14" s="1"/>
  <c r="AR39" i="14" s="1"/>
  <c r="AR40" i="14" s="1"/>
  <c r="AR41" i="14" s="1"/>
  <c r="AR42" i="14" s="1"/>
  <c r="AR43" i="14" s="1"/>
  <c r="AR44" i="14" s="1"/>
  <c r="AR45" i="14" s="1"/>
  <c r="AR46" i="14" s="1"/>
  <c r="AR47" i="14" s="1"/>
  <c r="AR48" i="14" s="1"/>
  <c r="AR49" i="14" s="1"/>
  <c r="AR50" i="14" s="1"/>
  <c r="AR51" i="14" s="1"/>
  <c r="AR52" i="14" s="1"/>
  <c r="AR53" i="14" s="1"/>
  <c r="AR54" i="14" s="1"/>
  <c r="AR55" i="14" s="1"/>
  <c r="AR56" i="14" s="1"/>
  <c r="AR57" i="14" s="1"/>
  <c r="AR58" i="14" s="1"/>
  <c r="AR59" i="14" s="1"/>
  <c r="AR60" i="14" s="1"/>
  <c r="AR61" i="14" s="1"/>
  <c r="AR62" i="14" s="1"/>
  <c r="AR63" i="14" s="1"/>
  <c r="AR64" i="14" s="1"/>
  <c r="AR65" i="14" s="1"/>
  <c r="AR66" i="14" s="1"/>
  <c r="AR67" i="14" s="1"/>
  <c r="AR68" i="14" s="1"/>
  <c r="AR69" i="14" s="1"/>
  <c r="AR70" i="14" s="1"/>
  <c r="AR71" i="14" s="1"/>
  <c r="AR72" i="14" s="1"/>
  <c r="AR73" i="14" s="1"/>
  <c r="AR74" i="14" s="1"/>
  <c r="AR75" i="14" s="1"/>
  <c r="AR76" i="14" s="1"/>
  <c r="AR77" i="14" s="1"/>
  <c r="AR78" i="14" s="1"/>
  <c r="AR79" i="14" s="1"/>
  <c r="AR80" i="14" s="1"/>
  <c r="AR81" i="14" s="1"/>
  <c r="AR82" i="14" s="1"/>
  <c r="AR83" i="14" s="1"/>
  <c r="AR84" i="14" s="1"/>
  <c r="AR85" i="14" s="1"/>
  <c r="AR86" i="14" s="1"/>
  <c r="AR87" i="14" s="1"/>
  <c r="AR88" i="14" s="1"/>
  <c r="AR89" i="14" s="1"/>
  <c r="AR90" i="14" s="1"/>
  <c r="AR91" i="14" s="1"/>
  <c r="AR92" i="14" s="1"/>
  <c r="AR93" i="14" s="1"/>
  <c r="AR94" i="14" s="1"/>
  <c r="AR95" i="14" s="1"/>
  <c r="AR96" i="14" s="1"/>
  <c r="AR97" i="14" s="1"/>
  <c r="AR98" i="14" s="1"/>
  <c r="AR99" i="14" s="1"/>
  <c r="AR100" i="14" s="1"/>
  <c r="AR101" i="14" s="1"/>
  <c r="AR102" i="14" s="1"/>
  <c r="AR103" i="14" s="1"/>
  <c r="AR104" i="14" s="1"/>
  <c r="AR105" i="14" s="1"/>
  <c r="AR106" i="14" s="1"/>
  <c r="AR107" i="14" s="1"/>
  <c r="AR108" i="14" s="1"/>
  <c r="AR109" i="14" s="1"/>
  <c r="AR110" i="14" s="1"/>
  <c r="AR111" i="14" s="1"/>
  <c r="AR112" i="14" s="1"/>
  <c r="AR113" i="14" s="1"/>
  <c r="AR114" i="14" s="1"/>
  <c r="AR115" i="14" s="1"/>
  <c r="AR116" i="14" s="1"/>
  <c r="AR117" i="14" s="1"/>
  <c r="AR118" i="14" s="1"/>
  <c r="AR119" i="14" s="1"/>
  <c r="AR120" i="14" s="1"/>
  <c r="AR121" i="14" s="1"/>
  <c r="AR122" i="14" s="1"/>
  <c r="AR123" i="14" s="1"/>
  <c r="AR124" i="14" s="1"/>
  <c r="AR125" i="14" s="1"/>
  <c r="AR126" i="14" s="1"/>
  <c r="AR127" i="14" s="1"/>
  <c r="AR128" i="14" s="1"/>
  <c r="AR129" i="14" s="1"/>
  <c r="AR130" i="14" s="1"/>
  <c r="AR131" i="14" s="1"/>
  <c r="AR132" i="14" s="1"/>
  <c r="AR133" i="14" s="1"/>
  <c r="AR134" i="14" s="1"/>
  <c r="AR135" i="14" s="1"/>
  <c r="AR136" i="14" s="1"/>
  <c r="AR137" i="14" s="1"/>
  <c r="AR138" i="14" s="1"/>
  <c r="AR139" i="14" s="1"/>
  <c r="AR140" i="14" s="1"/>
  <c r="AR141" i="14" s="1"/>
  <c r="AR142" i="14" s="1"/>
  <c r="AR143" i="14" s="1"/>
  <c r="AR144" i="14" s="1"/>
  <c r="AR145" i="14" s="1"/>
  <c r="AR146" i="14" s="1"/>
  <c r="AR147" i="14" s="1"/>
  <c r="AR148" i="14" s="1"/>
  <c r="AR149" i="14" s="1"/>
  <c r="AR150" i="14" s="1"/>
  <c r="AR151" i="14" s="1"/>
  <c r="AR152" i="14" s="1"/>
  <c r="AR153" i="14" s="1"/>
  <c r="AR154" i="14" s="1"/>
  <c r="AR155" i="14" s="1"/>
  <c r="AR156" i="14" s="1"/>
  <c r="AR157" i="14" s="1"/>
  <c r="AR158" i="14" s="1"/>
  <c r="AR159" i="14" s="1"/>
  <c r="AR160" i="14" s="1"/>
  <c r="AR161" i="14" s="1"/>
  <c r="AR162" i="14" s="1"/>
  <c r="AR163" i="14" s="1"/>
  <c r="AR164" i="14" s="1"/>
  <c r="AR165" i="14" s="1"/>
  <c r="AR166" i="14" s="1"/>
  <c r="AR167" i="14" s="1"/>
  <c r="AR168" i="14" s="1"/>
  <c r="AR169" i="14" s="1"/>
  <c r="AR170" i="14" s="1"/>
  <c r="AR171" i="14" s="1"/>
  <c r="AR172" i="14" s="1"/>
  <c r="AR173" i="14" s="1"/>
  <c r="AR174" i="14" s="1"/>
  <c r="AR175" i="14" s="1"/>
  <c r="AR176" i="14" s="1"/>
  <c r="AR177" i="14" s="1"/>
  <c r="AR178" i="14" s="1"/>
  <c r="AR179" i="14" s="1"/>
  <c r="AR180" i="14" s="1"/>
  <c r="AR181" i="14" s="1"/>
  <c r="AR182" i="14" s="1"/>
  <c r="AR183" i="14" s="1"/>
  <c r="AR184" i="14" s="1"/>
  <c r="AR185" i="14" s="1"/>
  <c r="AR186" i="14" s="1"/>
  <c r="AR187" i="14" s="1"/>
  <c r="AR188" i="14" s="1"/>
  <c r="AR189" i="14" s="1"/>
  <c r="AR190" i="14" s="1"/>
  <c r="AR191" i="14" s="1"/>
  <c r="AR192" i="14" s="1"/>
  <c r="AR193" i="14" s="1"/>
  <c r="AR194" i="14" s="1"/>
  <c r="AR195" i="14" s="1"/>
  <c r="AR196" i="14" s="1"/>
  <c r="AR197" i="14" s="1"/>
  <c r="AR198" i="14" s="1"/>
  <c r="AR199" i="14" s="1"/>
  <c r="AR200" i="14" s="1"/>
  <c r="AR201" i="14" s="1"/>
  <c r="AR202" i="14" s="1"/>
  <c r="AR203" i="14" s="1"/>
  <c r="AR204" i="14" s="1"/>
  <c r="AR205" i="14" s="1"/>
  <c r="AR206" i="14" s="1"/>
  <c r="AR207" i="14" s="1"/>
  <c r="AR208" i="14" s="1"/>
  <c r="AR209" i="14" s="1"/>
  <c r="AR210" i="14" s="1"/>
  <c r="AR211" i="14" s="1"/>
  <c r="AR212" i="14" s="1"/>
  <c r="AR213" i="14" s="1"/>
  <c r="AR214" i="14" s="1"/>
  <c r="AR215" i="14" s="1"/>
  <c r="AR216" i="14" s="1"/>
  <c r="AR217" i="14" s="1"/>
  <c r="AR218" i="14" s="1"/>
  <c r="AR219" i="14" s="1"/>
  <c r="AR220" i="14" s="1"/>
  <c r="AR221" i="14" s="1"/>
  <c r="AR222" i="14" s="1"/>
  <c r="AR223" i="14" s="1"/>
  <c r="AR224" i="14" s="1"/>
  <c r="AR225" i="14" s="1"/>
  <c r="AR226" i="14" s="1"/>
  <c r="AR227" i="14" s="1"/>
  <c r="AR228" i="14" s="1"/>
  <c r="AR229" i="14" s="1"/>
  <c r="AR230" i="14" s="1"/>
  <c r="AR231" i="14" s="1"/>
  <c r="AR232" i="14" s="1"/>
  <c r="AR233" i="14" s="1"/>
  <c r="AR234" i="14" s="1"/>
  <c r="AR235" i="14" s="1"/>
  <c r="AR236" i="14" s="1"/>
  <c r="AR237" i="14" s="1"/>
  <c r="AR238" i="14" s="1"/>
  <c r="AR239" i="14" s="1"/>
  <c r="AR240" i="14" s="1"/>
  <c r="AR241" i="14" s="1"/>
  <c r="AR242" i="14" s="1"/>
  <c r="AR243" i="14" s="1"/>
  <c r="AR244" i="14" s="1"/>
  <c r="AR245" i="14" s="1"/>
  <c r="AR246" i="14" s="1"/>
  <c r="AR247" i="14" s="1"/>
  <c r="AR248" i="14" s="1"/>
  <c r="AR249" i="14" s="1"/>
  <c r="AR250" i="14" s="1"/>
  <c r="AR251" i="14" s="1"/>
  <c r="AR252" i="14" s="1"/>
  <c r="AR253" i="14" s="1"/>
  <c r="AR254" i="14" s="1"/>
  <c r="AR255" i="14" s="1"/>
  <c r="AR256" i="14" s="1"/>
  <c r="AR257" i="14" s="1"/>
  <c r="AR258" i="14" s="1"/>
  <c r="AR259" i="14" s="1"/>
  <c r="AR260" i="14" s="1"/>
  <c r="AR261" i="14" s="1"/>
  <c r="AR262" i="14" s="1"/>
  <c r="AR263" i="14" s="1"/>
  <c r="AR264" i="14" s="1"/>
  <c r="AR265" i="14" s="1"/>
  <c r="AR266" i="14" s="1"/>
  <c r="AR267" i="14" s="1"/>
  <c r="AR268" i="14" s="1"/>
  <c r="AR269" i="14" s="1"/>
  <c r="AR270" i="14" s="1"/>
  <c r="AR271" i="14" s="1"/>
  <c r="AR272" i="14" s="1"/>
  <c r="AR273" i="14" s="1"/>
  <c r="AR274" i="14" s="1"/>
  <c r="AR275" i="14" s="1"/>
  <c r="AR276" i="14" s="1"/>
  <c r="AR277" i="14" s="1"/>
  <c r="AR278" i="14" s="1"/>
  <c r="AR279" i="14" s="1"/>
  <c r="AR280" i="14" s="1"/>
  <c r="AR281" i="14" s="1"/>
  <c r="AR282" i="14" s="1"/>
  <c r="AR283" i="14" s="1"/>
  <c r="AR284" i="14" s="1"/>
  <c r="AR285" i="14" s="1"/>
  <c r="AR286" i="14" s="1"/>
  <c r="AR287" i="14" s="1"/>
  <c r="AR288" i="14" s="1"/>
  <c r="AR289" i="14" s="1"/>
  <c r="AR290" i="14" s="1"/>
  <c r="AR291" i="14" s="1"/>
  <c r="AR292" i="14" s="1"/>
  <c r="AR293" i="14" s="1"/>
  <c r="AR294" i="14" s="1"/>
  <c r="AR295" i="14" s="1"/>
  <c r="AR296" i="14" s="1"/>
  <c r="AR297" i="14" s="1"/>
  <c r="AR298" i="14" s="1"/>
  <c r="AR299" i="14" s="1"/>
  <c r="AR300" i="14" s="1"/>
  <c r="AR301" i="14" s="1"/>
  <c r="AR302" i="14" s="1"/>
  <c r="AR303" i="14" s="1"/>
  <c r="AR304" i="14" s="1"/>
  <c r="AR305" i="14" s="1"/>
  <c r="AR306" i="14" s="1"/>
  <c r="AR307" i="14" s="1"/>
  <c r="AR308" i="14" s="1"/>
  <c r="AR309" i="14" s="1"/>
  <c r="AR310" i="14" s="1"/>
  <c r="AR311" i="14" s="1"/>
  <c r="AR312" i="14" s="1"/>
  <c r="AR313" i="14" s="1"/>
  <c r="AR314" i="14" s="1"/>
  <c r="AR315" i="14" s="1"/>
  <c r="AR316" i="14" s="1"/>
  <c r="AR317" i="14" s="1"/>
  <c r="AR318" i="14" s="1"/>
  <c r="AR319" i="14" s="1"/>
  <c r="AR320" i="14" s="1"/>
  <c r="AR321" i="14" s="1"/>
  <c r="AR322" i="14" s="1"/>
  <c r="AR323" i="14" s="1"/>
  <c r="AR324" i="14" s="1"/>
  <c r="AR325" i="14" s="1"/>
  <c r="AR326" i="14" s="1"/>
  <c r="AR327" i="14" s="1"/>
  <c r="AR328" i="14" s="1"/>
  <c r="AR329" i="14" s="1"/>
  <c r="AR330" i="14" s="1"/>
  <c r="AR331" i="14" s="1"/>
  <c r="AR332" i="14" s="1"/>
  <c r="AR333" i="14" s="1"/>
  <c r="AR334" i="14" s="1"/>
  <c r="AR335" i="14" s="1"/>
  <c r="AR336" i="14" s="1"/>
  <c r="AR337" i="14" s="1"/>
  <c r="AR338" i="14" s="1"/>
  <c r="AR339" i="14" s="1"/>
  <c r="AR340" i="14" s="1"/>
  <c r="AR341" i="14" s="1"/>
  <c r="AR342" i="14" s="1"/>
  <c r="AR343" i="14" s="1"/>
  <c r="AR344" i="14" s="1"/>
  <c r="AR345" i="14" s="1"/>
  <c r="AR346" i="14" s="1"/>
  <c r="AR347" i="14" s="1"/>
  <c r="AR348" i="14" s="1"/>
  <c r="AR349" i="14" s="1"/>
  <c r="AR350" i="14" s="1"/>
  <c r="AR351" i="14" s="1"/>
  <c r="AR352" i="14" s="1"/>
  <c r="AR353" i="14" s="1"/>
  <c r="AR354" i="14" s="1"/>
  <c r="AR355" i="14" s="1"/>
  <c r="AR356" i="14" s="1"/>
  <c r="AR357" i="14" s="1"/>
  <c r="AR358" i="14" s="1"/>
  <c r="AR359" i="14" s="1"/>
  <c r="AR360" i="14" s="1"/>
  <c r="AR361" i="14" s="1"/>
  <c r="AR362" i="14" s="1"/>
  <c r="AR363" i="14" s="1"/>
  <c r="AR364" i="14" s="1"/>
  <c r="AR365" i="14" s="1"/>
  <c r="AR366" i="14" s="1"/>
  <c r="AR367" i="14" s="1"/>
  <c r="AR368" i="14" s="1"/>
  <c r="AR369" i="14" s="1"/>
  <c r="AR370" i="14" s="1"/>
  <c r="AR371" i="14" s="1"/>
  <c r="AR372" i="14" s="1"/>
  <c r="AR373" i="14" s="1"/>
  <c r="AR374" i="14" s="1"/>
  <c r="AR375" i="14" s="1"/>
  <c r="AR376" i="14" s="1"/>
  <c r="AR377" i="14" s="1"/>
  <c r="AR378" i="14" s="1"/>
  <c r="AR379" i="14" s="1"/>
  <c r="AR380" i="14" s="1"/>
  <c r="AR381" i="14" s="1"/>
  <c r="AR382" i="14" s="1"/>
  <c r="AR383" i="14" s="1"/>
  <c r="AR384" i="14" s="1"/>
  <c r="AR385" i="14" s="1"/>
  <c r="AR386" i="14" s="1"/>
  <c r="AR387" i="14" s="1"/>
  <c r="AR388" i="14" s="1"/>
  <c r="AR389" i="14" s="1"/>
  <c r="AR390" i="14" s="1"/>
  <c r="AR391" i="14" s="1"/>
  <c r="AR392" i="14" s="1"/>
  <c r="AR393" i="14" s="1"/>
  <c r="AR394" i="14" s="1"/>
  <c r="AR395" i="14" s="1"/>
  <c r="AR396" i="14" s="1"/>
  <c r="AR397" i="14" s="1"/>
  <c r="AR398" i="14" s="1"/>
  <c r="AR399" i="14" s="1"/>
  <c r="AR400" i="14" s="1"/>
  <c r="AR401" i="14" s="1"/>
  <c r="AR402" i="14" s="1"/>
  <c r="AR403" i="14" s="1"/>
  <c r="AR404" i="14" s="1"/>
  <c r="AR405" i="14" s="1"/>
  <c r="AR406" i="14" s="1"/>
  <c r="AR407" i="14" s="1"/>
  <c r="AR408" i="14" s="1"/>
  <c r="AR409" i="14" s="1"/>
  <c r="AR410" i="14" s="1"/>
  <c r="AR411" i="14" s="1"/>
  <c r="AR412" i="14" s="1"/>
  <c r="AR413" i="14" s="1"/>
  <c r="AR414" i="14" s="1"/>
  <c r="AR415" i="14" s="1"/>
  <c r="AR416" i="14" s="1"/>
  <c r="AR417" i="14" s="1"/>
  <c r="AR418" i="14" s="1"/>
  <c r="AR419" i="14" s="1"/>
  <c r="AR420" i="14" s="1"/>
  <c r="AR421" i="14" s="1"/>
  <c r="AR422" i="14" s="1"/>
  <c r="AR423" i="14" s="1"/>
  <c r="AR424" i="14" s="1"/>
  <c r="AR425" i="14" s="1"/>
  <c r="AR426" i="14" s="1"/>
  <c r="AR427" i="14" s="1"/>
  <c r="AR428" i="14" s="1"/>
  <c r="AR429" i="14" s="1"/>
  <c r="AR430" i="14" s="1"/>
  <c r="AR431" i="14" s="1"/>
  <c r="AR432" i="14" s="1"/>
  <c r="AR433" i="14" s="1"/>
  <c r="AR434" i="14" s="1"/>
  <c r="AR435" i="14" s="1"/>
  <c r="AR436" i="14" s="1"/>
  <c r="AR437" i="14" s="1"/>
  <c r="AR438" i="14" s="1"/>
  <c r="AR439" i="14" s="1"/>
  <c r="AR440" i="14" s="1"/>
  <c r="AR441" i="14" s="1"/>
  <c r="AR442" i="14" s="1"/>
  <c r="AR443" i="14" s="1"/>
  <c r="AR444" i="14" s="1"/>
  <c r="AR445" i="14" s="1"/>
  <c r="AR446" i="14" s="1"/>
  <c r="AR447" i="14" s="1"/>
  <c r="AR448" i="14" s="1"/>
  <c r="AR449" i="14" s="1"/>
  <c r="AR450" i="14" s="1"/>
  <c r="AR451" i="14" s="1"/>
  <c r="AR452" i="14" s="1"/>
  <c r="AR453" i="14" s="1"/>
  <c r="AR454" i="14" s="1"/>
  <c r="AR455" i="14" s="1"/>
  <c r="AR456" i="14" s="1"/>
  <c r="AR457" i="14" s="1"/>
  <c r="AR458" i="14" s="1"/>
  <c r="AR459" i="14" s="1"/>
  <c r="AR460" i="14" s="1"/>
  <c r="AR461" i="14" s="1"/>
  <c r="AR462" i="14" s="1"/>
  <c r="AR463" i="14" s="1"/>
  <c r="AR464" i="14" s="1"/>
  <c r="AR465" i="14" s="1"/>
  <c r="AR466" i="14" s="1"/>
  <c r="AR467" i="14" s="1"/>
  <c r="AR468" i="14" s="1"/>
  <c r="AR469" i="14" s="1"/>
  <c r="AR470" i="14" s="1"/>
  <c r="AR471" i="14" s="1"/>
  <c r="AR472" i="14" s="1"/>
  <c r="AR473" i="14" s="1"/>
  <c r="AR474" i="14" s="1"/>
  <c r="AR475" i="14" s="1"/>
  <c r="AR476" i="14" s="1"/>
  <c r="AR477" i="14" s="1"/>
  <c r="AR478" i="14" s="1"/>
  <c r="AR479" i="14" s="1"/>
  <c r="AR480" i="14" s="1"/>
  <c r="AR481" i="14" s="1"/>
  <c r="AR482" i="14" s="1"/>
  <c r="AR483" i="14" s="1"/>
  <c r="AR484" i="14" s="1"/>
  <c r="AR485" i="14" s="1"/>
  <c r="AR486" i="14" s="1"/>
  <c r="AR487" i="14" s="1"/>
  <c r="AR488" i="14" s="1"/>
  <c r="AR489" i="14" s="1"/>
  <c r="AR490" i="14" s="1"/>
  <c r="AR491" i="14" s="1"/>
  <c r="AR492" i="14" s="1"/>
  <c r="AR493" i="14" s="1"/>
  <c r="AR494" i="14" s="1"/>
  <c r="AR495" i="14" s="1"/>
  <c r="AR496" i="14" s="1"/>
  <c r="AR497" i="14" s="1"/>
  <c r="AR498" i="14" s="1"/>
  <c r="AR499" i="14" s="1"/>
  <c r="AR500" i="14" s="1"/>
  <c r="AR501" i="14" s="1"/>
  <c r="AR502" i="14" s="1"/>
  <c r="AR503" i="14" s="1"/>
  <c r="AR504" i="14" s="1"/>
  <c r="AR505" i="14" s="1"/>
  <c r="AR506" i="14" s="1"/>
  <c r="AR507" i="14" s="1"/>
  <c r="AR508" i="14" s="1"/>
  <c r="AR509" i="14" s="1"/>
  <c r="AR510" i="14" s="1"/>
  <c r="AR511" i="14" s="1"/>
  <c r="AR512" i="14" s="1"/>
  <c r="AR513" i="14" s="1"/>
  <c r="AR514" i="14" s="1"/>
  <c r="AR515" i="14" s="1"/>
  <c r="AR516" i="14" s="1"/>
  <c r="AR517" i="14" s="1"/>
  <c r="AR518" i="14" s="1"/>
  <c r="AR519" i="14" s="1"/>
  <c r="AR520" i="14" s="1"/>
  <c r="AR521" i="14" s="1"/>
  <c r="AR522" i="14" s="1"/>
  <c r="AR523" i="14" s="1"/>
  <c r="AR524" i="14" s="1"/>
  <c r="AR525" i="14" s="1"/>
  <c r="AR526" i="14" s="1"/>
  <c r="AR527" i="14" s="1"/>
  <c r="AR528" i="14" s="1"/>
  <c r="AR529" i="14" s="1"/>
  <c r="AR530" i="14" s="1"/>
  <c r="AR531" i="14" s="1"/>
  <c r="AR532" i="14" s="1"/>
  <c r="AR533" i="14" s="1"/>
  <c r="AR534" i="14" s="1"/>
  <c r="AR535" i="14" s="1"/>
  <c r="AR536" i="14" s="1"/>
  <c r="AR537" i="14" s="1"/>
  <c r="AR538" i="14" s="1"/>
  <c r="AR539" i="14" s="1"/>
  <c r="AR540" i="14" s="1"/>
  <c r="AR541" i="14" s="1"/>
  <c r="AR542" i="14" s="1"/>
  <c r="AR543" i="14" s="1"/>
  <c r="AR544" i="14" s="1"/>
  <c r="AR545" i="14" s="1"/>
  <c r="AR546" i="14" s="1"/>
  <c r="AR547" i="14" s="1"/>
  <c r="AR548" i="14" s="1"/>
  <c r="AR549" i="14" s="1"/>
  <c r="AR550" i="14" s="1"/>
  <c r="AR551" i="14" s="1"/>
  <c r="AR552" i="14" s="1"/>
  <c r="AR553" i="14" s="1"/>
  <c r="AR554" i="14" s="1"/>
  <c r="AR555" i="14" s="1"/>
  <c r="AR556" i="14" s="1"/>
  <c r="AR557" i="14" s="1"/>
  <c r="AR558" i="14" s="1"/>
  <c r="AR559" i="14" s="1"/>
  <c r="AR560" i="14" s="1"/>
  <c r="AR561" i="14" s="1"/>
  <c r="AR562" i="14" s="1"/>
  <c r="AR563" i="14" s="1"/>
  <c r="AR564" i="14" s="1"/>
  <c r="AR565" i="14" s="1"/>
  <c r="AR566" i="14" s="1"/>
  <c r="AR567" i="14" s="1"/>
  <c r="AR568" i="14" s="1"/>
  <c r="AR569" i="14" s="1"/>
  <c r="AR570" i="14" s="1"/>
  <c r="AR571" i="14" s="1"/>
  <c r="AR572" i="14" s="1"/>
  <c r="AR573" i="14" s="1"/>
  <c r="AR574" i="14" s="1"/>
  <c r="AR575" i="14" s="1"/>
  <c r="AR576" i="14" s="1"/>
  <c r="AR577" i="14" s="1"/>
  <c r="AR578" i="14" s="1"/>
  <c r="AR579" i="14" s="1"/>
  <c r="AR580" i="14" s="1"/>
  <c r="AR581" i="14" s="1"/>
  <c r="AR582" i="14" s="1"/>
  <c r="AR583" i="14" s="1"/>
  <c r="AR584" i="14" s="1"/>
  <c r="AR585" i="14" s="1"/>
  <c r="AR586" i="14" s="1"/>
  <c r="AR587" i="14" s="1"/>
  <c r="AR588" i="14" s="1"/>
  <c r="AR589" i="14" s="1"/>
  <c r="AR590" i="14" s="1"/>
  <c r="AR591" i="14" s="1"/>
  <c r="AR592" i="14" s="1"/>
  <c r="AR593" i="14" s="1"/>
  <c r="AR594" i="14" s="1"/>
  <c r="AR595" i="14" s="1"/>
  <c r="AR596" i="14" s="1"/>
  <c r="AR597" i="14" s="1"/>
  <c r="AR598" i="14" s="1"/>
  <c r="AR599" i="14" s="1"/>
  <c r="AR600" i="14" s="1"/>
  <c r="AR601" i="14" s="1"/>
  <c r="AR602" i="14" s="1"/>
  <c r="AR603" i="14" s="1"/>
  <c r="AR604" i="14" s="1"/>
  <c r="AR605" i="14" s="1"/>
  <c r="AR606" i="14" s="1"/>
  <c r="AR607" i="14" s="1"/>
  <c r="AR608" i="14" s="1"/>
  <c r="AR609" i="14" s="1"/>
  <c r="AR610" i="14" s="1"/>
  <c r="AR611" i="14" s="1"/>
  <c r="AR612" i="14" s="1"/>
  <c r="AR613" i="14" s="1"/>
  <c r="AR614" i="14" s="1"/>
  <c r="AR615" i="14" s="1"/>
  <c r="AR616" i="14" s="1"/>
  <c r="AR617" i="14" s="1"/>
  <c r="AR618" i="14" s="1"/>
  <c r="AR619" i="14" s="1"/>
  <c r="AR620" i="14" s="1"/>
  <c r="AR621" i="14" s="1"/>
  <c r="AR622" i="14" s="1"/>
  <c r="AR623" i="14" s="1"/>
  <c r="AR624" i="14" s="1"/>
  <c r="AR625" i="14" s="1"/>
  <c r="AR626" i="14" s="1"/>
  <c r="AR627" i="14" s="1"/>
  <c r="AR628" i="14" s="1"/>
  <c r="AR629" i="14" s="1"/>
  <c r="AR630" i="14" s="1"/>
  <c r="AR631" i="14" s="1"/>
  <c r="AR632" i="14" s="1"/>
  <c r="AR633" i="14" s="1"/>
  <c r="AR634" i="14" s="1"/>
  <c r="AR635" i="14" s="1"/>
  <c r="AR636" i="14" s="1"/>
  <c r="AR637" i="14" s="1"/>
  <c r="AR638" i="14" s="1"/>
  <c r="AR639" i="14" s="1"/>
  <c r="AR640" i="14" s="1"/>
  <c r="AR641" i="14" s="1"/>
  <c r="AR642" i="14" s="1"/>
  <c r="AR643" i="14" s="1"/>
  <c r="AR644" i="14" s="1"/>
  <c r="AR645" i="14" s="1"/>
  <c r="AR646" i="14" s="1"/>
  <c r="AR647" i="14" s="1"/>
  <c r="AR648" i="14" s="1"/>
  <c r="AR649" i="14" s="1"/>
  <c r="AR650" i="14" s="1"/>
  <c r="AR651" i="14" s="1"/>
  <c r="AR652" i="14" s="1"/>
  <c r="AR653" i="14" s="1"/>
  <c r="AR654" i="14" s="1"/>
  <c r="AR655" i="14" s="1"/>
  <c r="AR656" i="14" s="1"/>
  <c r="AR657" i="14" s="1"/>
  <c r="AR658" i="14" s="1"/>
  <c r="AR659" i="14" s="1"/>
  <c r="AR660" i="14" s="1"/>
  <c r="AR661" i="14" s="1"/>
  <c r="AR662" i="14" s="1"/>
  <c r="AR663" i="14" s="1"/>
  <c r="AR664" i="14" s="1"/>
  <c r="AR665" i="14" s="1"/>
  <c r="AR666" i="14" s="1"/>
  <c r="AR667" i="14" s="1"/>
  <c r="AR668" i="14" s="1"/>
  <c r="AR669" i="14" s="1"/>
  <c r="AR670" i="14" s="1"/>
  <c r="AR671" i="14" s="1"/>
  <c r="AR672" i="14" s="1"/>
  <c r="AR673" i="14" s="1"/>
  <c r="AR674" i="14" s="1"/>
  <c r="AR675" i="14" s="1"/>
  <c r="AR676" i="14" s="1"/>
  <c r="AR677" i="14" s="1"/>
  <c r="AR678" i="14" s="1"/>
  <c r="AR679" i="14" s="1"/>
  <c r="AR680" i="14" s="1"/>
  <c r="AR681" i="14" s="1"/>
  <c r="AR682" i="14" s="1"/>
  <c r="AR683" i="14" s="1"/>
  <c r="AR684" i="14" s="1"/>
  <c r="AR685" i="14" s="1"/>
  <c r="AR686" i="14" s="1"/>
  <c r="AR687" i="14" s="1"/>
  <c r="AR688" i="14" s="1"/>
  <c r="AR689" i="14" s="1"/>
  <c r="AR690" i="14" s="1"/>
  <c r="AR691" i="14" s="1"/>
  <c r="AR692" i="14" s="1"/>
  <c r="AR693" i="14" s="1"/>
  <c r="AR694" i="14" s="1"/>
  <c r="AR695" i="14" s="1"/>
  <c r="AR696" i="14" s="1"/>
  <c r="AR697" i="14" s="1"/>
  <c r="AR698" i="14" s="1"/>
  <c r="AR699" i="14" s="1"/>
  <c r="AR700" i="14" s="1"/>
  <c r="AR701" i="14" s="1"/>
  <c r="AR702" i="14" s="1"/>
  <c r="AR703" i="14" s="1"/>
  <c r="AR704" i="14" s="1"/>
  <c r="AR705" i="14" s="1"/>
  <c r="AR706" i="14" s="1"/>
  <c r="AR707" i="14" s="1"/>
  <c r="AR708" i="14" s="1"/>
  <c r="AR709" i="14" s="1"/>
  <c r="AR710" i="14" s="1"/>
  <c r="AR711" i="14" s="1"/>
  <c r="AR712" i="14" s="1"/>
  <c r="AR713" i="14" s="1"/>
  <c r="AR714" i="14" s="1"/>
  <c r="AR715" i="14" s="1"/>
  <c r="AR716" i="14" s="1"/>
  <c r="AR717" i="14" s="1"/>
  <c r="AR718" i="14" s="1"/>
  <c r="AR719" i="14" s="1"/>
  <c r="AR720" i="14" s="1"/>
  <c r="AR721" i="14" s="1"/>
  <c r="AR722" i="14" s="1"/>
  <c r="AR723" i="14" s="1"/>
  <c r="AR724" i="14" s="1"/>
  <c r="AR725" i="14" s="1"/>
  <c r="AR726" i="14" s="1"/>
  <c r="AR727" i="14" s="1"/>
  <c r="AR728" i="14" s="1"/>
  <c r="AR729" i="14" s="1"/>
  <c r="AR730" i="14" s="1"/>
  <c r="AR731" i="14" s="1"/>
  <c r="AR732" i="14" s="1"/>
  <c r="AR733" i="14" s="1"/>
  <c r="AR734" i="14" s="1"/>
  <c r="AR735" i="14" s="1"/>
  <c r="AR736" i="14" s="1"/>
  <c r="AR737" i="14" s="1"/>
  <c r="AR738" i="14" s="1"/>
  <c r="AR739" i="14" s="1"/>
  <c r="AR740" i="14" s="1"/>
  <c r="AR741" i="14" s="1"/>
  <c r="AR742" i="14" s="1"/>
  <c r="AR743" i="14" s="1"/>
  <c r="AR744" i="14" s="1"/>
  <c r="AR745" i="14" s="1"/>
  <c r="AR746" i="14" s="1"/>
  <c r="AR747" i="14" s="1"/>
  <c r="AR748" i="14" s="1"/>
  <c r="AR749" i="14" s="1"/>
  <c r="AR750" i="14" s="1"/>
  <c r="AR751" i="14" s="1"/>
  <c r="AR752" i="14" s="1"/>
  <c r="AR753" i="14" s="1"/>
  <c r="AR754" i="14" s="1"/>
  <c r="AR755" i="14" s="1"/>
  <c r="AR756" i="14" s="1"/>
  <c r="AR757" i="14" s="1"/>
  <c r="AR758" i="14" s="1"/>
  <c r="AR759" i="14" s="1"/>
  <c r="AR760" i="14" s="1"/>
  <c r="AR761" i="14" s="1"/>
  <c r="AR762" i="14" s="1"/>
  <c r="AR763" i="14" s="1"/>
  <c r="AR764" i="14" s="1"/>
  <c r="AR765" i="14" s="1"/>
  <c r="AR766" i="14" s="1"/>
  <c r="AR767" i="14" s="1"/>
  <c r="AR768" i="14" s="1"/>
  <c r="AR769" i="14" s="1"/>
  <c r="AR770" i="14" s="1"/>
  <c r="AR771" i="14" s="1"/>
  <c r="AR772" i="14" s="1"/>
  <c r="AR773" i="14" s="1"/>
  <c r="AR774" i="14" s="1"/>
  <c r="AR775" i="14" s="1"/>
  <c r="AR776" i="14" s="1"/>
  <c r="AR777" i="14" s="1"/>
  <c r="AR778" i="14" s="1"/>
  <c r="AR779" i="14" s="1"/>
  <c r="AR780" i="14" s="1"/>
  <c r="AR781" i="14" s="1"/>
  <c r="AR782" i="14" s="1"/>
  <c r="AR783" i="14" s="1"/>
  <c r="AR784" i="14" s="1"/>
  <c r="AR785" i="14" s="1"/>
  <c r="AR786" i="14" s="1"/>
  <c r="AR787" i="14" s="1"/>
  <c r="AR788" i="14" s="1"/>
  <c r="AR789" i="14" s="1"/>
  <c r="AR790" i="14" s="1"/>
  <c r="AR791" i="14" s="1"/>
  <c r="AR792" i="14" s="1"/>
  <c r="AR793" i="14" s="1"/>
  <c r="AR794" i="14" s="1"/>
  <c r="AR795" i="14" s="1"/>
  <c r="AR796" i="14" s="1"/>
  <c r="AR797" i="14" s="1"/>
  <c r="AR798" i="14" s="1"/>
  <c r="AR799" i="14" s="1"/>
  <c r="AR800" i="14" s="1"/>
  <c r="AR801" i="14" s="1"/>
  <c r="AR802" i="14" s="1"/>
  <c r="AR803" i="14" s="1"/>
  <c r="AR804" i="14" s="1"/>
  <c r="AR805" i="14" s="1"/>
  <c r="AR806" i="14" s="1"/>
  <c r="AR807" i="14" s="1"/>
  <c r="AR808" i="14" s="1"/>
  <c r="AR809" i="14" s="1"/>
  <c r="AR810" i="14" s="1"/>
  <c r="AR811" i="14" s="1"/>
  <c r="AR812" i="14" s="1"/>
  <c r="AR813" i="14" s="1"/>
  <c r="AR814" i="14" s="1"/>
  <c r="AR815" i="14" s="1"/>
  <c r="AR816" i="14" s="1"/>
  <c r="AR817" i="14" s="1"/>
  <c r="AR818" i="14" s="1"/>
  <c r="AR819" i="14" s="1"/>
  <c r="AR820" i="14" s="1"/>
  <c r="AR821" i="14" s="1"/>
  <c r="AR822" i="14" s="1"/>
  <c r="AR823" i="14" s="1"/>
  <c r="AR824" i="14" s="1"/>
  <c r="AR825" i="14" s="1"/>
  <c r="AR826" i="14" s="1"/>
  <c r="AR827" i="14" s="1"/>
  <c r="AR828" i="14" s="1"/>
  <c r="AR829" i="14" s="1"/>
  <c r="AR830" i="14" s="1"/>
  <c r="AR831" i="14" s="1"/>
  <c r="AR832" i="14" s="1"/>
  <c r="AR833" i="14" s="1"/>
  <c r="AR834" i="14" s="1"/>
  <c r="AR835" i="14" s="1"/>
  <c r="AR836" i="14" s="1"/>
  <c r="AR837" i="14" s="1"/>
  <c r="AR838" i="14" s="1"/>
  <c r="AR839" i="14" s="1"/>
  <c r="AR840" i="14" s="1"/>
  <c r="AR841" i="14" s="1"/>
  <c r="AR842" i="14" s="1"/>
  <c r="AR843" i="14" s="1"/>
  <c r="AR844" i="14" s="1"/>
  <c r="AR845" i="14" s="1"/>
  <c r="AR846" i="14" s="1"/>
  <c r="AR847" i="14" s="1"/>
  <c r="AR848" i="14" s="1"/>
  <c r="AR849" i="14" s="1"/>
  <c r="AR850" i="14" s="1"/>
  <c r="AR851" i="14" s="1"/>
  <c r="AR852" i="14" s="1"/>
  <c r="AR853" i="14" s="1"/>
  <c r="AR854" i="14" s="1"/>
  <c r="AR855" i="14" s="1"/>
  <c r="AR856" i="14" s="1"/>
  <c r="AR857" i="14" s="1"/>
  <c r="AR858" i="14" s="1"/>
  <c r="AR859" i="14" s="1"/>
  <c r="AR860" i="14" s="1"/>
  <c r="AR861" i="14" s="1"/>
  <c r="AR862" i="14" s="1"/>
  <c r="AR863" i="14" s="1"/>
  <c r="AR864" i="14" s="1"/>
  <c r="AR865" i="14" s="1"/>
  <c r="AR866" i="14" s="1"/>
  <c r="AR867" i="14" s="1"/>
  <c r="AR868" i="14" s="1"/>
  <c r="AR869" i="14" s="1"/>
  <c r="AR870" i="14" s="1"/>
  <c r="AR871" i="14" s="1"/>
  <c r="AR872" i="14" s="1"/>
  <c r="AR873" i="14" s="1"/>
  <c r="AR874" i="14" s="1"/>
  <c r="AR875" i="14" s="1"/>
  <c r="AR876" i="14" s="1"/>
  <c r="AR877" i="14" s="1"/>
  <c r="AR878" i="14" s="1"/>
  <c r="AR879" i="14" s="1"/>
  <c r="AR880" i="14" s="1"/>
  <c r="AR881" i="14" s="1"/>
  <c r="AR882" i="14" s="1"/>
  <c r="AR883" i="14" s="1"/>
  <c r="AR884" i="14" s="1"/>
  <c r="AR885" i="14" s="1"/>
  <c r="AR886" i="14" s="1"/>
  <c r="AR887" i="14" s="1"/>
  <c r="AR888" i="14" s="1"/>
  <c r="AR889" i="14" s="1"/>
  <c r="AR890" i="14" s="1"/>
  <c r="AR891" i="14" s="1"/>
  <c r="AR892" i="14" s="1"/>
  <c r="AR893" i="14" s="1"/>
  <c r="AR894" i="14" s="1"/>
  <c r="AR895" i="14" s="1"/>
  <c r="AR896" i="14" s="1"/>
  <c r="AR897" i="14" s="1"/>
  <c r="AR898" i="14" s="1"/>
  <c r="AR899" i="14" s="1"/>
  <c r="AR900" i="14" s="1"/>
  <c r="AR901" i="14" s="1"/>
  <c r="AR902" i="14" s="1"/>
  <c r="AR903" i="14" s="1"/>
  <c r="AR904" i="14" s="1"/>
  <c r="AR905" i="14" s="1"/>
  <c r="AR906" i="14" s="1"/>
  <c r="AR907" i="14" s="1"/>
  <c r="AR908" i="14" s="1"/>
  <c r="AR909" i="14" s="1"/>
  <c r="AR910" i="14" s="1"/>
  <c r="AR911" i="14" s="1"/>
  <c r="AR912" i="14" s="1"/>
  <c r="AR913" i="14" s="1"/>
  <c r="AR914" i="14" s="1"/>
  <c r="AR915" i="14" s="1"/>
  <c r="AR916" i="14" s="1"/>
  <c r="AR917" i="14" s="1"/>
  <c r="AR918" i="14" s="1"/>
  <c r="AR919" i="14" s="1"/>
  <c r="AR920" i="14" s="1"/>
  <c r="AR921" i="14" s="1"/>
  <c r="AR922" i="14" s="1"/>
  <c r="AR923" i="14" s="1"/>
  <c r="AR924" i="14" s="1"/>
  <c r="AR925" i="14" s="1"/>
  <c r="AR926" i="14" s="1"/>
  <c r="AR927" i="14" s="1"/>
  <c r="AR928" i="14" s="1"/>
  <c r="AR929" i="14" s="1"/>
  <c r="AR930" i="14" s="1"/>
  <c r="AR931" i="14" s="1"/>
  <c r="AR932" i="14" s="1"/>
  <c r="AR933" i="14" s="1"/>
  <c r="AR934" i="14" s="1"/>
  <c r="AR935" i="14" s="1"/>
  <c r="AR936" i="14" s="1"/>
  <c r="AR937" i="14" s="1"/>
  <c r="AR938" i="14" s="1"/>
  <c r="AR939" i="14" s="1"/>
  <c r="AR940" i="14" s="1"/>
  <c r="AR941" i="14" s="1"/>
  <c r="AR942" i="14" s="1"/>
  <c r="AR943" i="14" s="1"/>
  <c r="AR944" i="14" s="1"/>
  <c r="AR945" i="14" s="1"/>
  <c r="AR946" i="14" s="1"/>
  <c r="AR947" i="14" s="1"/>
  <c r="AR948" i="14" s="1"/>
  <c r="AR949" i="14" s="1"/>
  <c r="AR950" i="14" s="1"/>
  <c r="AR951" i="14" s="1"/>
  <c r="AR952" i="14" s="1"/>
  <c r="AR953" i="14" s="1"/>
  <c r="AR954" i="14" s="1"/>
  <c r="AR955" i="14" s="1"/>
  <c r="AR956" i="14" s="1"/>
  <c r="AR957" i="14" s="1"/>
  <c r="AR958" i="14" s="1"/>
  <c r="AR959" i="14" s="1"/>
  <c r="AR960" i="14" s="1"/>
  <c r="AR961" i="14" s="1"/>
  <c r="AR962" i="14" s="1"/>
  <c r="AR963" i="14" s="1"/>
  <c r="AR964" i="14" s="1"/>
  <c r="AR965" i="14" s="1"/>
  <c r="AR966" i="14" s="1"/>
  <c r="AR967" i="14" s="1"/>
  <c r="AR968" i="14" s="1"/>
  <c r="AR969" i="14" s="1"/>
  <c r="AR970" i="14" s="1"/>
  <c r="AR971" i="14" s="1"/>
  <c r="AR972" i="14" s="1"/>
  <c r="AR973" i="14" s="1"/>
  <c r="AR974" i="14" s="1"/>
  <c r="AR975" i="14" s="1"/>
  <c r="AR976" i="14" s="1"/>
  <c r="AR977" i="14" s="1"/>
  <c r="AR978" i="14" s="1"/>
  <c r="AR979" i="14" s="1"/>
  <c r="AR980" i="14" s="1"/>
  <c r="AR981" i="14" s="1"/>
  <c r="AR982" i="14" s="1"/>
  <c r="AR983" i="14" s="1"/>
  <c r="AR984" i="14" s="1"/>
  <c r="AR985" i="14" s="1"/>
  <c r="AR986" i="14" s="1"/>
  <c r="AR987" i="14" s="1"/>
  <c r="AR988" i="14" s="1"/>
  <c r="AR989" i="14" s="1"/>
  <c r="AR990" i="14" s="1"/>
  <c r="AR991" i="14" s="1"/>
  <c r="AR992" i="14" s="1"/>
  <c r="AR993" i="14" s="1"/>
  <c r="AR994" i="14" s="1"/>
  <c r="AR995" i="14" s="1"/>
  <c r="AR996" i="14" s="1"/>
  <c r="AR997" i="14" s="1"/>
  <c r="AR998" i="14" s="1"/>
  <c r="AR999" i="14" s="1"/>
  <c r="AR1000" i="14" s="1"/>
  <c r="AR1001" i="14" s="1"/>
  <c r="AR1002" i="14" s="1"/>
  <c r="AR1003" i="14" s="1"/>
  <c r="AR1004" i="14" s="1"/>
  <c r="AR1005" i="14" s="1"/>
  <c r="AR1006" i="14" s="1"/>
  <c r="AR1007" i="14" s="1"/>
  <c r="AR1008" i="14" s="1"/>
  <c r="AR1009" i="14" s="1"/>
  <c r="AR1010" i="14" s="1"/>
  <c r="AR1011" i="14" s="1"/>
  <c r="AR1012" i="14" s="1"/>
  <c r="AR1013" i="14" s="1"/>
  <c r="AR1014" i="14" s="1"/>
  <c r="AR1015" i="14" s="1"/>
  <c r="AR1016" i="14" s="1"/>
  <c r="AR1017" i="14" s="1"/>
  <c r="AR1018" i="14" s="1"/>
  <c r="AR1019" i="14" s="1"/>
  <c r="AR1020" i="14" s="1"/>
  <c r="AR1021" i="14" s="1"/>
  <c r="AR1022" i="14" s="1"/>
  <c r="AR1023" i="14" s="1"/>
  <c r="AR1024" i="14" s="1"/>
  <c r="AR1025" i="14" s="1"/>
  <c r="AR1026" i="14" s="1"/>
  <c r="AR1027" i="14" s="1"/>
  <c r="AR1028" i="14" s="1"/>
  <c r="AR1029" i="14" s="1"/>
  <c r="AR1030" i="14" s="1"/>
  <c r="AR1031" i="14" s="1"/>
  <c r="AR1032" i="14" s="1"/>
  <c r="AR1033" i="14" s="1"/>
  <c r="AR1034" i="14" s="1"/>
  <c r="AR1035" i="14" s="1"/>
  <c r="AR1036" i="14" s="1"/>
  <c r="AR1037" i="14" s="1"/>
  <c r="AR1038" i="14" s="1"/>
  <c r="AR1039" i="14" s="1"/>
  <c r="AR1040" i="14" s="1"/>
  <c r="AR1041" i="14" s="1"/>
  <c r="AR1042" i="14" s="1"/>
  <c r="AR1043" i="14" s="1"/>
  <c r="AR1044" i="14" s="1"/>
  <c r="AR1045" i="14" s="1"/>
  <c r="AR1046" i="14" s="1"/>
  <c r="AR1047" i="14" s="1"/>
  <c r="AR1048" i="14" s="1"/>
  <c r="AR1049" i="14" s="1"/>
  <c r="AR1050" i="14" s="1"/>
  <c r="AR1051" i="14" s="1"/>
  <c r="AR1052" i="14" s="1"/>
  <c r="AR1053" i="14" s="1"/>
  <c r="AR1054" i="14" s="1"/>
  <c r="AS8" i="14"/>
  <c r="AS9" i="14" s="1"/>
  <c r="AS10" i="14" s="1"/>
  <c r="AS11" i="14" s="1"/>
  <c r="AS12" i="14" s="1"/>
  <c r="AS13" i="14" s="1"/>
  <c r="AS14" i="14" s="1"/>
  <c r="AS15" i="14" s="1"/>
  <c r="AS16" i="14" s="1"/>
  <c r="AS17" i="14" s="1"/>
  <c r="AS18" i="14" s="1"/>
  <c r="AS19" i="14" s="1"/>
  <c r="AS20" i="14" s="1"/>
  <c r="AS21" i="14" s="1"/>
  <c r="AS22" i="14" s="1"/>
  <c r="AS23" i="14" s="1"/>
  <c r="AS24" i="14" s="1"/>
  <c r="AS25" i="14" s="1"/>
  <c r="AS26" i="14" s="1"/>
  <c r="AS27" i="14" s="1"/>
  <c r="AS28" i="14" s="1"/>
  <c r="AS29" i="14" s="1"/>
  <c r="AS30" i="14" s="1"/>
  <c r="AS31" i="14" s="1"/>
  <c r="AS32" i="14" s="1"/>
  <c r="AS33" i="14" s="1"/>
  <c r="AS34" i="14" s="1"/>
  <c r="AS35" i="14" s="1"/>
  <c r="AS36" i="14" s="1"/>
  <c r="AS37" i="14" s="1"/>
  <c r="AS38" i="14" s="1"/>
  <c r="AS39" i="14" s="1"/>
  <c r="AS40" i="14" s="1"/>
  <c r="AS41" i="14" s="1"/>
  <c r="AS42" i="14" s="1"/>
  <c r="AS43" i="14" s="1"/>
  <c r="AS44" i="14" s="1"/>
  <c r="AS45" i="14" s="1"/>
  <c r="AS46" i="14" s="1"/>
  <c r="AS47" i="14" s="1"/>
  <c r="AS48" i="14" s="1"/>
  <c r="AS49" i="14" s="1"/>
  <c r="AS50" i="14" s="1"/>
  <c r="AS51" i="14" s="1"/>
  <c r="AS52" i="14" s="1"/>
  <c r="AS53" i="14" s="1"/>
  <c r="AS54" i="14" s="1"/>
  <c r="AS55" i="14" s="1"/>
  <c r="AS56" i="14" s="1"/>
  <c r="AS57" i="14" s="1"/>
  <c r="AS58" i="14" s="1"/>
  <c r="AS59" i="14" s="1"/>
  <c r="AS60" i="14" s="1"/>
  <c r="AS61" i="14" s="1"/>
  <c r="AS62" i="14" s="1"/>
  <c r="AS63" i="14" s="1"/>
  <c r="AS64" i="14" s="1"/>
  <c r="AS65" i="14" s="1"/>
  <c r="AS66" i="14" s="1"/>
  <c r="AS67" i="14" s="1"/>
  <c r="AS68" i="14" s="1"/>
  <c r="AS69" i="14" s="1"/>
  <c r="AS70" i="14" s="1"/>
  <c r="AS71" i="14" s="1"/>
  <c r="AS72" i="14" s="1"/>
  <c r="AS73" i="14" s="1"/>
  <c r="AS74" i="14" s="1"/>
  <c r="AS75" i="14" s="1"/>
  <c r="AS76" i="14" s="1"/>
  <c r="AS77" i="14" s="1"/>
  <c r="AS78" i="14" s="1"/>
  <c r="AS79" i="14" s="1"/>
  <c r="AS80" i="14" s="1"/>
  <c r="AS81" i="14" s="1"/>
  <c r="AS82" i="14" s="1"/>
  <c r="AS83" i="14" s="1"/>
  <c r="AS84" i="14" s="1"/>
  <c r="AS85" i="14" s="1"/>
  <c r="AS86" i="14" s="1"/>
  <c r="AS87" i="14" s="1"/>
  <c r="AS88" i="14" s="1"/>
  <c r="AS89" i="14" s="1"/>
  <c r="AS90" i="14" s="1"/>
  <c r="AS91" i="14" s="1"/>
  <c r="AS92" i="14" s="1"/>
  <c r="AS93" i="14" s="1"/>
  <c r="AS94" i="14" s="1"/>
  <c r="AS95" i="14" s="1"/>
  <c r="AS96" i="14" s="1"/>
  <c r="AS97" i="14" s="1"/>
  <c r="AS98" i="14" s="1"/>
  <c r="AS99" i="14" s="1"/>
  <c r="AS100" i="14" s="1"/>
  <c r="AS101" i="14" s="1"/>
  <c r="AS102" i="14" s="1"/>
  <c r="AS103" i="14" s="1"/>
  <c r="AS104" i="14" s="1"/>
  <c r="AS105" i="14" s="1"/>
  <c r="AS106" i="14" s="1"/>
  <c r="AS107" i="14" s="1"/>
  <c r="AS108" i="14" s="1"/>
  <c r="AS109" i="14" s="1"/>
  <c r="AS110" i="14" s="1"/>
  <c r="AS111" i="14" s="1"/>
  <c r="AS112" i="14" s="1"/>
  <c r="AS113" i="14" s="1"/>
  <c r="AS114" i="14" s="1"/>
  <c r="AS115" i="14" s="1"/>
  <c r="AS116" i="14" s="1"/>
  <c r="AS117" i="14" s="1"/>
  <c r="AS118" i="14" s="1"/>
  <c r="AS119" i="14" s="1"/>
  <c r="AS120" i="14" s="1"/>
  <c r="AS121" i="14" s="1"/>
  <c r="AS122" i="14" s="1"/>
  <c r="AS123" i="14" s="1"/>
  <c r="AS124" i="14" s="1"/>
  <c r="AS125" i="14" s="1"/>
  <c r="AS126" i="14" s="1"/>
  <c r="AS127" i="14" s="1"/>
  <c r="AS128" i="14" s="1"/>
  <c r="AS129" i="14" s="1"/>
  <c r="AS130" i="14" s="1"/>
  <c r="AS131" i="14" s="1"/>
  <c r="AS132" i="14" s="1"/>
  <c r="AS133" i="14" s="1"/>
  <c r="AS134" i="14" s="1"/>
  <c r="AS135" i="14" s="1"/>
  <c r="AS136" i="14" s="1"/>
  <c r="AS137" i="14" s="1"/>
  <c r="AS138" i="14" s="1"/>
  <c r="AS139" i="14" s="1"/>
  <c r="AS140" i="14" s="1"/>
  <c r="AS141" i="14" s="1"/>
  <c r="AS142" i="14" s="1"/>
  <c r="AS143" i="14" s="1"/>
  <c r="AS144" i="14" s="1"/>
  <c r="AS145" i="14" s="1"/>
  <c r="AS146" i="14" s="1"/>
  <c r="AS147" i="14" s="1"/>
  <c r="AS148" i="14" s="1"/>
  <c r="AS149" i="14" s="1"/>
  <c r="AS150" i="14" s="1"/>
  <c r="AS151" i="14" s="1"/>
  <c r="AS152" i="14" s="1"/>
  <c r="AS153" i="14" s="1"/>
  <c r="AS154" i="14" s="1"/>
  <c r="AS155" i="14" s="1"/>
  <c r="AS156" i="14" s="1"/>
  <c r="AS157" i="14" s="1"/>
  <c r="AS158" i="14" s="1"/>
  <c r="AS159" i="14" s="1"/>
  <c r="AS160" i="14" s="1"/>
  <c r="AS161" i="14" s="1"/>
  <c r="AS162" i="14" s="1"/>
  <c r="AS163" i="14" s="1"/>
  <c r="AS164" i="14" s="1"/>
  <c r="AS165" i="14" s="1"/>
  <c r="AS166" i="14" s="1"/>
  <c r="AS167" i="14" s="1"/>
  <c r="AS168" i="14" s="1"/>
  <c r="AS169" i="14" s="1"/>
  <c r="AS170" i="14" s="1"/>
  <c r="AS171" i="14" s="1"/>
  <c r="AS172" i="14" s="1"/>
  <c r="AS173" i="14" s="1"/>
  <c r="AS174" i="14" s="1"/>
  <c r="AS175" i="14" s="1"/>
  <c r="AS176" i="14" s="1"/>
  <c r="AS177" i="14" s="1"/>
  <c r="AS178" i="14" s="1"/>
  <c r="AS179" i="14" s="1"/>
  <c r="AS180" i="14" s="1"/>
  <c r="AS181" i="14" s="1"/>
  <c r="AS182" i="14" s="1"/>
  <c r="AS183" i="14" s="1"/>
  <c r="AS184" i="14" s="1"/>
  <c r="AS185" i="14" s="1"/>
  <c r="AS186" i="14" s="1"/>
  <c r="AS187" i="14" s="1"/>
  <c r="AS188" i="14" s="1"/>
  <c r="AS189" i="14" s="1"/>
  <c r="AS190" i="14" s="1"/>
  <c r="AS191" i="14" s="1"/>
  <c r="AS192" i="14" s="1"/>
  <c r="AS193" i="14" s="1"/>
  <c r="AS194" i="14" s="1"/>
  <c r="AS195" i="14" s="1"/>
  <c r="AS196" i="14" s="1"/>
  <c r="AS197" i="14" s="1"/>
  <c r="AS198" i="14" s="1"/>
  <c r="AS199" i="14" s="1"/>
  <c r="AS200" i="14" s="1"/>
  <c r="AS201" i="14" s="1"/>
  <c r="AS202" i="14" s="1"/>
  <c r="AS203" i="14" s="1"/>
  <c r="AS204" i="14" s="1"/>
  <c r="AS205" i="14" s="1"/>
  <c r="AS206" i="14" s="1"/>
  <c r="AS207" i="14" s="1"/>
  <c r="AS208" i="14" s="1"/>
  <c r="AS209" i="14" s="1"/>
  <c r="AS210" i="14" s="1"/>
  <c r="AS211" i="14" s="1"/>
  <c r="AS212" i="14" s="1"/>
  <c r="AS213" i="14" s="1"/>
  <c r="AS214" i="14" s="1"/>
  <c r="AS215" i="14" s="1"/>
  <c r="AS216" i="14" s="1"/>
  <c r="AS217" i="14" s="1"/>
  <c r="AS218" i="14" s="1"/>
  <c r="AS219" i="14" s="1"/>
  <c r="AS220" i="14" s="1"/>
  <c r="AS221" i="14" s="1"/>
  <c r="AS222" i="14" s="1"/>
  <c r="AS223" i="14" s="1"/>
  <c r="AS224" i="14" s="1"/>
  <c r="AS225" i="14" s="1"/>
  <c r="AS226" i="14" s="1"/>
  <c r="AS227" i="14" s="1"/>
  <c r="AS228" i="14" s="1"/>
  <c r="AS229" i="14" s="1"/>
  <c r="AS230" i="14" s="1"/>
  <c r="AS231" i="14" s="1"/>
  <c r="AS232" i="14" s="1"/>
  <c r="AS233" i="14" s="1"/>
  <c r="AS234" i="14" s="1"/>
  <c r="AS235" i="14" s="1"/>
  <c r="AS236" i="14" s="1"/>
  <c r="AS237" i="14" s="1"/>
  <c r="AS238" i="14" s="1"/>
  <c r="AS239" i="14" s="1"/>
  <c r="AS240" i="14" s="1"/>
  <c r="AS241" i="14" s="1"/>
  <c r="AS242" i="14" s="1"/>
  <c r="AS243" i="14" s="1"/>
  <c r="AS244" i="14" s="1"/>
  <c r="AS245" i="14" s="1"/>
  <c r="AS246" i="14" s="1"/>
  <c r="AS247" i="14" s="1"/>
  <c r="AS248" i="14" s="1"/>
  <c r="AS249" i="14" s="1"/>
  <c r="AS250" i="14" s="1"/>
  <c r="AS251" i="14" s="1"/>
  <c r="AS252" i="14" s="1"/>
  <c r="AS253" i="14" s="1"/>
  <c r="AS254" i="14" s="1"/>
  <c r="AS255" i="14" s="1"/>
  <c r="AS256" i="14" s="1"/>
  <c r="AS257" i="14" s="1"/>
  <c r="AS258" i="14" s="1"/>
  <c r="AS259" i="14" s="1"/>
  <c r="AS260" i="14" s="1"/>
  <c r="AS261" i="14" s="1"/>
  <c r="AS262" i="14" s="1"/>
  <c r="AS263" i="14" s="1"/>
  <c r="AS264" i="14" s="1"/>
  <c r="AS265" i="14" s="1"/>
  <c r="AS266" i="14" s="1"/>
  <c r="AS267" i="14" s="1"/>
  <c r="AS268" i="14" s="1"/>
  <c r="AS269" i="14" s="1"/>
  <c r="AS270" i="14" s="1"/>
  <c r="AS271" i="14" s="1"/>
  <c r="AS272" i="14" s="1"/>
  <c r="AS273" i="14" s="1"/>
  <c r="AS274" i="14" s="1"/>
  <c r="AS275" i="14" s="1"/>
  <c r="AS276" i="14" s="1"/>
  <c r="AS277" i="14" s="1"/>
  <c r="AS278" i="14" s="1"/>
  <c r="AS279" i="14" s="1"/>
  <c r="AS280" i="14" s="1"/>
  <c r="AS281" i="14" s="1"/>
  <c r="AS282" i="14" s="1"/>
  <c r="AS283" i="14" s="1"/>
  <c r="AS284" i="14" s="1"/>
  <c r="AS285" i="14" s="1"/>
  <c r="AS286" i="14" s="1"/>
  <c r="AS287" i="14" s="1"/>
  <c r="AS288" i="14" s="1"/>
  <c r="AS289" i="14" s="1"/>
  <c r="AS290" i="14" s="1"/>
  <c r="AS291" i="14" s="1"/>
  <c r="AS292" i="14" s="1"/>
  <c r="AS293" i="14" s="1"/>
  <c r="AS294" i="14" s="1"/>
  <c r="AS295" i="14" s="1"/>
  <c r="AS296" i="14" s="1"/>
  <c r="AS297" i="14" s="1"/>
  <c r="AS298" i="14" s="1"/>
  <c r="AS299" i="14" s="1"/>
  <c r="AS300" i="14" s="1"/>
  <c r="AS301" i="14" s="1"/>
  <c r="AS302" i="14" s="1"/>
  <c r="AS303" i="14" s="1"/>
  <c r="AS304" i="14" s="1"/>
  <c r="AS305" i="14" s="1"/>
  <c r="AS306" i="14" s="1"/>
  <c r="AS307" i="14" s="1"/>
  <c r="AS308" i="14" s="1"/>
  <c r="AS309" i="14" s="1"/>
  <c r="AS310" i="14" s="1"/>
  <c r="AS311" i="14" s="1"/>
  <c r="AS312" i="14" s="1"/>
  <c r="AS313" i="14" s="1"/>
  <c r="AS314" i="14" s="1"/>
  <c r="AS315" i="14" s="1"/>
  <c r="AS316" i="14" s="1"/>
  <c r="AS317" i="14" s="1"/>
  <c r="AS318" i="14" s="1"/>
  <c r="AS319" i="14" s="1"/>
  <c r="AS320" i="14" s="1"/>
  <c r="AS321" i="14" s="1"/>
  <c r="AS322" i="14" s="1"/>
  <c r="AS323" i="14" s="1"/>
  <c r="AS324" i="14" s="1"/>
  <c r="AS325" i="14" s="1"/>
  <c r="AS326" i="14" s="1"/>
  <c r="AS327" i="14" s="1"/>
  <c r="AS328" i="14" s="1"/>
  <c r="AS329" i="14" s="1"/>
  <c r="AS330" i="14" s="1"/>
  <c r="AS331" i="14" s="1"/>
  <c r="AS332" i="14" s="1"/>
  <c r="AS333" i="14" s="1"/>
  <c r="AS334" i="14" s="1"/>
  <c r="AS335" i="14" s="1"/>
  <c r="AS336" i="14" s="1"/>
  <c r="AS337" i="14" s="1"/>
  <c r="AS338" i="14" s="1"/>
  <c r="AS339" i="14" s="1"/>
  <c r="AS340" i="14" s="1"/>
  <c r="AS341" i="14" s="1"/>
  <c r="AS342" i="14" s="1"/>
  <c r="AS343" i="14" s="1"/>
  <c r="AS344" i="14" s="1"/>
  <c r="AS345" i="14" s="1"/>
  <c r="AS346" i="14" s="1"/>
  <c r="AS347" i="14" s="1"/>
  <c r="AS348" i="14" s="1"/>
  <c r="AS349" i="14" s="1"/>
  <c r="AS350" i="14" s="1"/>
  <c r="AS351" i="14" s="1"/>
  <c r="AS352" i="14" s="1"/>
  <c r="AS353" i="14" s="1"/>
  <c r="AS354" i="14" s="1"/>
  <c r="AS355" i="14" s="1"/>
  <c r="AS356" i="14" s="1"/>
  <c r="AS357" i="14" s="1"/>
  <c r="AS358" i="14" s="1"/>
  <c r="AS359" i="14" s="1"/>
  <c r="AS360" i="14" s="1"/>
  <c r="AS361" i="14" s="1"/>
  <c r="AS362" i="14" s="1"/>
  <c r="AS363" i="14" s="1"/>
  <c r="AS364" i="14" s="1"/>
  <c r="AS365" i="14" s="1"/>
  <c r="AS366" i="14" s="1"/>
  <c r="AS367" i="14" s="1"/>
  <c r="AS368" i="14" s="1"/>
  <c r="AS369" i="14" s="1"/>
  <c r="AS370" i="14" s="1"/>
  <c r="AS371" i="14" s="1"/>
  <c r="AS372" i="14" s="1"/>
  <c r="AS373" i="14" s="1"/>
  <c r="AS374" i="14" s="1"/>
  <c r="AS375" i="14" s="1"/>
  <c r="AS376" i="14" s="1"/>
  <c r="AS377" i="14" s="1"/>
  <c r="AS378" i="14" s="1"/>
  <c r="AS379" i="14" s="1"/>
  <c r="AS380" i="14" s="1"/>
  <c r="AS381" i="14" s="1"/>
  <c r="AS382" i="14" s="1"/>
  <c r="AS383" i="14" s="1"/>
  <c r="AS384" i="14" s="1"/>
  <c r="AS385" i="14" s="1"/>
  <c r="AS386" i="14" s="1"/>
  <c r="AS387" i="14" s="1"/>
  <c r="AS388" i="14" s="1"/>
  <c r="AS389" i="14" s="1"/>
  <c r="AS390" i="14" s="1"/>
  <c r="AS391" i="14" s="1"/>
  <c r="AS392" i="14" s="1"/>
  <c r="AS393" i="14" s="1"/>
  <c r="AS394" i="14" s="1"/>
  <c r="AS395" i="14" s="1"/>
  <c r="AS396" i="14" s="1"/>
  <c r="AS397" i="14" s="1"/>
  <c r="AS398" i="14" s="1"/>
  <c r="AS399" i="14" s="1"/>
  <c r="AS400" i="14" s="1"/>
  <c r="AS401" i="14" s="1"/>
  <c r="AS402" i="14" s="1"/>
  <c r="AS403" i="14" s="1"/>
  <c r="AS404" i="14" s="1"/>
  <c r="AS405" i="14" s="1"/>
  <c r="AS406" i="14" s="1"/>
  <c r="AS407" i="14" s="1"/>
  <c r="AS408" i="14" s="1"/>
  <c r="AS409" i="14" s="1"/>
  <c r="AS410" i="14" s="1"/>
  <c r="AS411" i="14" s="1"/>
  <c r="AS412" i="14" s="1"/>
  <c r="AS413" i="14" s="1"/>
  <c r="AS414" i="14" s="1"/>
  <c r="AS415" i="14" s="1"/>
  <c r="AS416" i="14" s="1"/>
  <c r="AS417" i="14" s="1"/>
  <c r="AS418" i="14" s="1"/>
  <c r="AS419" i="14" s="1"/>
  <c r="AS420" i="14" s="1"/>
  <c r="AS421" i="14" s="1"/>
  <c r="AS422" i="14" s="1"/>
  <c r="AS423" i="14" s="1"/>
  <c r="AS424" i="14" s="1"/>
  <c r="AS425" i="14" s="1"/>
  <c r="AS426" i="14" s="1"/>
  <c r="AS427" i="14" s="1"/>
  <c r="AS428" i="14" s="1"/>
  <c r="AS429" i="14" s="1"/>
  <c r="AS430" i="14" s="1"/>
  <c r="AS431" i="14" s="1"/>
  <c r="AS432" i="14" s="1"/>
  <c r="AS433" i="14" s="1"/>
  <c r="AS434" i="14" s="1"/>
  <c r="AS435" i="14" s="1"/>
  <c r="AS436" i="14" s="1"/>
  <c r="AS437" i="14" s="1"/>
  <c r="AS438" i="14" s="1"/>
  <c r="AS439" i="14" s="1"/>
  <c r="AS440" i="14" s="1"/>
  <c r="AS441" i="14" s="1"/>
  <c r="AS442" i="14" s="1"/>
  <c r="AS443" i="14" s="1"/>
  <c r="AS444" i="14" s="1"/>
  <c r="AS445" i="14" s="1"/>
  <c r="AS446" i="14" s="1"/>
  <c r="AS447" i="14" s="1"/>
  <c r="AS448" i="14" s="1"/>
  <c r="AS449" i="14" s="1"/>
  <c r="AS450" i="14" s="1"/>
  <c r="AS451" i="14" s="1"/>
  <c r="AS452" i="14" s="1"/>
  <c r="AS453" i="14" s="1"/>
  <c r="AS454" i="14" s="1"/>
  <c r="AS455" i="14" s="1"/>
  <c r="AS456" i="14" s="1"/>
  <c r="AS457" i="14" s="1"/>
  <c r="AS458" i="14" s="1"/>
  <c r="AS459" i="14" s="1"/>
  <c r="AS460" i="14" s="1"/>
  <c r="AS461" i="14" s="1"/>
  <c r="AS462" i="14" s="1"/>
  <c r="AS463" i="14" s="1"/>
  <c r="AS464" i="14" s="1"/>
  <c r="AS465" i="14" s="1"/>
  <c r="AS466" i="14" s="1"/>
  <c r="AS467" i="14" s="1"/>
  <c r="AS468" i="14" s="1"/>
  <c r="AS469" i="14" s="1"/>
  <c r="AS470" i="14" s="1"/>
  <c r="AS471" i="14" s="1"/>
  <c r="AS472" i="14" s="1"/>
  <c r="AS473" i="14" s="1"/>
  <c r="AS474" i="14" s="1"/>
  <c r="AS475" i="14" s="1"/>
  <c r="AS476" i="14" s="1"/>
  <c r="AS477" i="14" s="1"/>
  <c r="AS478" i="14" s="1"/>
  <c r="AS479" i="14" s="1"/>
  <c r="AS480" i="14" s="1"/>
  <c r="AS481" i="14" s="1"/>
  <c r="AS482" i="14" s="1"/>
  <c r="AS483" i="14" s="1"/>
  <c r="AS484" i="14" s="1"/>
  <c r="AS485" i="14" s="1"/>
  <c r="AS486" i="14" s="1"/>
  <c r="AS487" i="14" s="1"/>
  <c r="AS488" i="14" s="1"/>
  <c r="AS489" i="14" s="1"/>
  <c r="AS490" i="14" s="1"/>
  <c r="AS491" i="14" s="1"/>
  <c r="AS492" i="14" s="1"/>
  <c r="AS493" i="14" s="1"/>
  <c r="AS494" i="14" s="1"/>
  <c r="AS495" i="14" s="1"/>
  <c r="AS496" i="14" s="1"/>
  <c r="AS497" i="14" s="1"/>
  <c r="AS498" i="14" s="1"/>
  <c r="AS499" i="14" s="1"/>
  <c r="AS500" i="14" s="1"/>
  <c r="AS501" i="14" s="1"/>
  <c r="AS502" i="14" s="1"/>
  <c r="AS503" i="14" s="1"/>
  <c r="AS504" i="14" s="1"/>
  <c r="AS505" i="14" s="1"/>
  <c r="AS506" i="14" s="1"/>
  <c r="AS507" i="14" s="1"/>
  <c r="AS508" i="14" s="1"/>
  <c r="AS509" i="14" s="1"/>
  <c r="AS510" i="14" s="1"/>
  <c r="AS511" i="14" s="1"/>
  <c r="AS512" i="14" s="1"/>
  <c r="AS513" i="14" s="1"/>
  <c r="AS514" i="14" s="1"/>
  <c r="AS515" i="14" s="1"/>
  <c r="AS516" i="14" s="1"/>
  <c r="AS517" i="14" s="1"/>
  <c r="AS518" i="14" s="1"/>
  <c r="AS519" i="14" s="1"/>
  <c r="AS520" i="14" s="1"/>
  <c r="AS521" i="14" s="1"/>
  <c r="AS522" i="14" s="1"/>
  <c r="AS523" i="14" s="1"/>
  <c r="AS524" i="14" s="1"/>
  <c r="AS525" i="14" s="1"/>
  <c r="AS526" i="14" s="1"/>
  <c r="AS527" i="14" s="1"/>
  <c r="AS528" i="14" s="1"/>
  <c r="AS529" i="14" s="1"/>
  <c r="AS530" i="14" s="1"/>
  <c r="AS531" i="14" s="1"/>
  <c r="AS532" i="14" s="1"/>
  <c r="AS533" i="14" s="1"/>
  <c r="AS534" i="14" s="1"/>
  <c r="AS535" i="14" s="1"/>
  <c r="AS536" i="14" s="1"/>
  <c r="AS537" i="14" s="1"/>
  <c r="AS538" i="14" s="1"/>
  <c r="AS539" i="14" s="1"/>
  <c r="AS540" i="14" s="1"/>
  <c r="AS541" i="14" s="1"/>
  <c r="AS542" i="14" s="1"/>
  <c r="AS543" i="14" s="1"/>
  <c r="AS544" i="14" s="1"/>
  <c r="AS545" i="14" s="1"/>
  <c r="AS546" i="14" s="1"/>
  <c r="AS547" i="14" s="1"/>
  <c r="AS548" i="14" s="1"/>
  <c r="AS549" i="14" s="1"/>
  <c r="AS550" i="14" s="1"/>
  <c r="AS551" i="14" s="1"/>
  <c r="AS552" i="14" s="1"/>
  <c r="AS553" i="14" s="1"/>
  <c r="AS554" i="14" s="1"/>
  <c r="AS555" i="14" s="1"/>
  <c r="AS556" i="14" s="1"/>
  <c r="AS557" i="14" s="1"/>
  <c r="AS558" i="14" s="1"/>
  <c r="AS559" i="14" s="1"/>
  <c r="AS560" i="14" s="1"/>
  <c r="AS561" i="14" s="1"/>
  <c r="AS562" i="14" s="1"/>
  <c r="AS563" i="14" s="1"/>
  <c r="AS564" i="14" s="1"/>
  <c r="AS565" i="14" s="1"/>
  <c r="AS566" i="14" s="1"/>
  <c r="AS567" i="14" s="1"/>
  <c r="AS568" i="14" s="1"/>
  <c r="AS569" i="14" s="1"/>
  <c r="AS570" i="14" s="1"/>
  <c r="AS571" i="14" s="1"/>
  <c r="AS572" i="14" s="1"/>
  <c r="AS573" i="14" s="1"/>
  <c r="AS574" i="14" s="1"/>
  <c r="AS575" i="14" s="1"/>
  <c r="AS576" i="14" s="1"/>
  <c r="AS577" i="14" s="1"/>
  <c r="AS578" i="14" s="1"/>
  <c r="AS579" i="14" s="1"/>
  <c r="AS580" i="14" s="1"/>
  <c r="AS581" i="14" s="1"/>
  <c r="AS582" i="14" s="1"/>
  <c r="AS583" i="14" s="1"/>
  <c r="AS584" i="14" s="1"/>
  <c r="AS585" i="14" s="1"/>
  <c r="AS586" i="14" s="1"/>
  <c r="AS587" i="14" s="1"/>
  <c r="AS588" i="14" s="1"/>
  <c r="AS589" i="14" s="1"/>
  <c r="AS590" i="14" s="1"/>
  <c r="AS591" i="14" s="1"/>
  <c r="AS592" i="14" s="1"/>
  <c r="AS593" i="14" s="1"/>
  <c r="AS594" i="14" s="1"/>
  <c r="AS595" i="14" s="1"/>
  <c r="AS596" i="14" s="1"/>
  <c r="AS597" i="14" s="1"/>
  <c r="AS598" i="14" s="1"/>
  <c r="AS599" i="14" s="1"/>
  <c r="AS600" i="14" s="1"/>
  <c r="AS601" i="14" s="1"/>
  <c r="AS602" i="14" s="1"/>
  <c r="AS603" i="14" s="1"/>
  <c r="AS604" i="14" s="1"/>
  <c r="AS605" i="14" s="1"/>
  <c r="AS606" i="14" s="1"/>
  <c r="AS607" i="14" s="1"/>
  <c r="AS608" i="14" s="1"/>
  <c r="AS609" i="14" s="1"/>
  <c r="AS610" i="14" s="1"/>
  <c r="AS611" i="14" s="1"/>
  <c r="AS612" i="14" s="1"/>
  <c r="AS613" i="14" s="1"/>
  <c r="AS614" i="14" s="1"/>
  <c r="AS615" i="14" s="1"/>
  <c r="AS616" i="14" s="1"/>
  <c r="AS617" i="14" s="1"/>
  <c r="AS618" i="14" s="1"/>
  <c r="AS619" i="14" s="1"/>
  <c r="AS620" i="14" s="1"/>
  <c r="AS621" i="14" s="1"/>
  <c r="AS622" i="14" s="1"/>
  <c r="AS623" i="14" s="1"/>
  <c r="AS624" i="14" s="1"/>
  <c r="AS625" i="14" s="1"/>
  <c r="AS626" i="14" s="1"/>
  <c r="AS627" i="14" s="1"/>
  <c r="AS628" i="14" s="1"/>
  <c r="AS629" i="14" s="1"/>
  <c r="AS630" i="14" s="1"/>
  <c r="AS631" i="14" s="1"/>
  <c r="AS632" i="14" s="1"/>
  <c r="AS633" i="14" s="1"/>
  <c r="AS634" i="14" s="1"/>
  <c r="AS635" i="14" s="1"/>
  <c r="AS636" i="14" s="1"/>
  <c r="AS637" i="14" s="1"/>
  <c r="AS638" i="14" s="1"/>
  <c r="AS639" i="14" s="1"/>
  <c r="AS640" i="14" s="1"/>
  <c r="AS641" i="14" s="1"/>
  <c r="AS642" i="14" s="1"/>
  <c r="AS643" i="14" s="1"/>
  <c r="AS644" i="14" s="1"/>
  <c r="AS645" i="14" s="1"/>
  <c r="AS646" i="14" s="1"/>
  <c r="AS647" i="14" s="1"/>
  <c r="AS648" i="14" s="1"/>
  <c r="AS649" i="14" s="1"/>
  <c r="AS650" i="14" s="1"/>
  <c r="AS651" i="14" s="1"/>
  <c r="AS652" i="14" s="1"/>
  <c r="AS653" i="14" s="1"/>
  <c r="AS654" i="14" s="1"/>
  <c r="AS655" i="14" s="1"/>
  <c r="AS656" i="14" s="1"/>
  <c r="AS657" i="14" s="1"/>
  <c r="AS658" i="14" s="1"/>
  <c r="AS659" i="14" s="1"/>
  <c r="AS660" i="14" s="1"/>
  <c r="AS661" i="14" s="1"/>
  <c r="AS662" i="14" s="1"/>
  <c r="AS663" i="14" s="1"/>
  <c r="AS664" i="14" s="1"/>
  <c r="AS665" i="14" s="1"/>
  <c r="AS666" i="14" s="1"/>
  <c r="AS667" i="14" s="1"/>
  <c r="AS668" i="14" s="1"/>
  <c r="AS669" i="14" s="1"/>
  <c r="AS670" i="14" s="1"/>
  <c r="AS671" i="14" s="1"/>
  <c r="AS672" i="14" s="1"/>
  <c r="AS673" i="14" s="1"/>
  <c r="AS674" i="14" s="1"/>
  <c r="AS675" i="14" s="1"/>
  <c r="AS676" i="14" s="1"/>
  <c r="AS677" i="14" s="1"/>
  <c r="AS678" i="14" s="1"/>
  <c r="AS679" i="14" s="1"/>
  <c r="AS680" i="14" s="1"/>
  <c r="AS681" i="14" s="1"/>
  <c r="AS682" i="14" s="1"/>
  <c r="AS683" i="14" s="1"/>
  <c r="AS684" i="14" s="1"/>
  <c r="AS685" i="14" s="1"/>
  <c r="AS686" i="14" s="1"/>
  <c r="AS687" i="14" s="1"/>
  <c r="AS688" i="14" s="1"/>
  <c r="AS689" i="14" s="1"/>
  <c r="AS690" i="14" s="1"/>
  <c r="AS691" i="14" s="1"/>
  <c r="AS692" i="14" s="1"/>
  <c r="AS693" i="14" s="1"/>
  <c r="AS694" i="14" s="1"/>
  <c r="AS695" i="14" s="1"/>
  <c r="AS696" i="14" s="1"/>
  <c r="AS697" i="14" s="1"/>
  <c r="AS698" i="14" s="1"/>
  <c r="AS699" i="14" s="1"/>
  <c r="AS700" i="14" s="1"/>
  <c r="AS701" i="14" s="1"/>
  <c r="AS702" i="14" s="1"/>
  <c r="AS703" i="14" s="1"/>
  <c r="AS704" i="14" s="1"/>
  <c r="AS705" i="14" s="1"/>
  <c r="AS706" i="14" s="1"/>
  <c r="AS707" i="14" s="1"/>
  <c r="AS708" i="14" s="1"/>
  <c r="AS709" i="14" s="1"/>
  <c r="AS710" i="14" s="1"/>
  <c r="AS711" i="14" s="1"/>
  <c r="AS712" i="14" s="1"/>
  <c r="AS713" i="14" s="1"/>
  <c r="AS714" i="14" s="1"/>
  <c r="AS715" i="14" s="1"/>
  <c r="AS716" i="14" s="1"/>
  <c r="AS717" i="14" s="1"/>
  <c r="AS718" i="14" s="1"/>
  <c r="AS719" i="14" s="1"/>
  <c r="AS720" i="14" s="1"/>
  <c r="AS721" i="14" s="1"/>
  <c r="AS722" i="14" s="1"/>
  <c r="AS723" i="14" s="1"/>
  <c r="AS724" i="14" s="1"/>
  <c r="AS725" i="14" s="1"/>
  <c r="AS726" i="14" s="1"/>
  <c r="AS727" i="14" s="1"/>
  <c r="AS728" i="14" s="1"/>
  <c r="AS729" i="14" s="1"/>
  <c r="AS730" i="14" s="1"/>
  <c r="AS731" i="14" s="1"/>
  <c r="AS732" i="14" s="1"/>
  <c r="AS733" i="14" s="1"/>
  <c r="AS734" i="14" s="1"/>
  <c r="AS735" i="14" s="1"/>
  <c r="AS736" i="14" s="1"/>
  <c r="AS737" i="14" s="1"/>
  <c r="AS738" i="14" s="1"/>
  <c r="AS739" i="14" s="1"/>
  <c r="AS740" i="14" s="1"/>
  <c r="AS741" i="14" s="1"/>
  <c r="AS742" i="14" s="1"/>
  <c r="AS743" i="14" s="1"/>
  <c r="AS744" i="14" s="1"/>
  <c r="AS745" i="14" s="1"/>
  <c r="AS746" i="14" s="1"/>
  <c r="AS747" i="14" s="1"/>
  <c r="AS748" i="14" s="1"/>
  <c r="AS749" i="14" s="1"/>
  <c r="AS750" i="14" s="1"/>
  <c r="AS751" i="14" s="1"/>
  <c r="AS752" i="14" s="1"/>
  <c r="AS753" i="14" s="1"/>
  <c r="AS754" i="14" s="1"/>
  <c r="AS755" i="14" s="1"/>
  <c r="AS756" i="14" s="1"/>
  <c r="AS757" i="14" s="1"/>
  <c r="AS758" i="14" s="1"/>
  <c r="AS759" i="14" s="1"/>
  <c r="AS760" i="14" s="1"/>
  <c r="AS761" i="14" s="1"/>
  <c r="AS762" i="14" s="1"/>
  <c r="AS763" i="14" s="1"/>
  <c r="AS764" i="14" s="1"/>
  <c r="AS765" i="14" s="1"/>
  <c r="AS766" i="14" s="1"/>
  <c r="AS767" i="14" s="1"/>
  <c r="AS768" i="14" s="1"/>
  <c r="AS769" i="14" s="1"/>
  <c r="AS770" i="14" s="1"/>
  <c r="AS771" i="14" s="1"/>
  <c r="AS772" i="14" s="1"/>
  <c r="AS773" i="14" s="1"/>
  <c r="AS774" i="14" s="1"/>
  <c r="AS775" i="14" s="1"/>
  <c r="AS776" i="14" s="1"/>
  <c r="AS777" i="14" s="1"/>
  <c r="AS778" i="14" s="1"/>
  <c r="AS779" i="14" s="1"/>
  <c r="AS780" i="14" s="1"/>
  <c r="AS781" i="14" s="1"/>
  <c r="AS782" i="14" s="1"/>
  <c r="AS783" i="14" s="1"/>
  <c r="AS784" i="14" s="1"/>
  <c r="AS785" i="14" s="1"/>
  <c r="AS786" i="14" s="1"/>
  <c r="AS787" i="14" s="1"/>
  <c r="AS788" i="14" s="1"/>
  <c r="AS789" i="14" s="1"/>
  <c r="AS790" i="14" s="1"/>
  <c r="AS791" i="14" s="1"/>
  <c r="AS792" i="14" s="1"/>
  <c r="AS793" i="14" s="1"/>
  <c r="AS794" i="14" s="1"/>
  <c r="AS795" i="14" s="1"/>
  <c r="AS796" i="14" s="1"/>
  <c r="AS797" i="14" s="1"/>
  <c r="AS798" i="14" s="1"/>
  <c r="AS799" i="14" s="1"/>
  <c r="AS800" i="14" s="1"/>
  <c r="AS801" i="14" s="1"/>
  <c r="AS802" i="14" s="1"/>
  <c r="AS803" i="14" s="1"/>
  <c r="AS804" i="14" s="1"/>
  <c r="AS805" i="14" s="1"/>
  <c r="AS806" i="14" s="1"/>
  <c r="AS807" i="14" s="1"/>
  <c r="AS808" i="14" s="1"/>
  <c r="AS809" i="14" s="1"/>
  <c r="AS810" i="14" s="1"/>
  <c r="AS811" i="14" s="1"/>
  <c r="AS812" i="14" s="1"/>
  <c r="AS813" i="14" s="1"/>
  <c r="AS814" i="14" s="1"/>
  <c r="AS815" i="14" s="1"/>
  <c r="AS816" i="14" s="1"/>
  <c r="AS817" i="14" s="1"/>
  <c r="AS818" i="14" s="1"/>
  <c r="AS819" i="14" s="1"/>
  <c r="AS820" i="14" s="1"/>
  <c r="AS821" i="14" s="1"/>
  <c r="AS822" i="14" s="1"/>
  <c r="AS823" i="14" s="1"/>
  <c r="AS824" i="14" s="1"/>
  <c r="AS825" i="14" s="1"/>
  <c r="AS826" i="14" s="1"/>
  <c r="AS827" i="14" s="1"/>
  <c r="AS828" i="14" s="1"/>
  <c r="AS829" i="14" s="1"/>
  <c r="AS830" i="14" s="1"/>
  <c r="AS831" i="14" s="1"/>
  <c r="AS832" i="14" s="1"/>
  <c r="AS833" i="14" s="1"/>
  <c r="AS834" i="14" s="1"/>
  <c r="AS835" i="14" s="1"/>
  <c r="AS836" i="14" s="1"/>
  <c r="AS837" i="14" s="1"/>
  <c r="AS838" i="14" s="1"/>
  <c r="AS839" i="14" s="1"/>
  <c r="AS840" i="14" s="1"/>
  <c r="AS841" i="14" s="1"/>
  <c r="AS842" i="14" s="1"/>
  <c r="AS843" i="14" s="1"/>
  <c r="AS844" i="14" s="1"/>
  <c r="AS845" i="14" s="1"/>
  <c r="AS846" i="14" s="1"/>
  <c r="AS847" i="14" s="1"/>
  <c r="AS848" i="14" s="1"/>
  <c r="AS849" i="14" s="1"/>
  <c r="AS850" i="14" s="1"/>
  <c r="AS851" i="14" s="1"/>
  <c r="AS852" i="14" s="1"/>
  <c r="AS853" i="14" s="1"/>
  <c r="AS854" i="14" s="1"/>
  <c r="AS855" i="14" s="1"/>
  <c r="AS856" i="14" s="1"/>
  <c r="AS857" i="14" s="1"/>
  <c r="AS858" i="14" s="1"/>
  <c r="AS859" i="14" s="1"/>
  <c r="AS860" i="14" s="1"/>
  <c r="AS861" i="14" s="1"/>
  <c r="AS862" i="14" s="1"/>
  <c r="AS863" i="14" s="1"/>
  <c r="AS864" i="14" s="1"/>
  <c r="AS865" i="14" s="1"/>
  <c r="AS866" i="14" s="1"/>
  <c r="AS867" i="14" s="1"/>
  <c r="AS868" i="14" s="1"/>
  <c r="AS869" i="14" s="1"/>
  <c r="AS870" i="14" s="1"/>
  <c r="AS871" i="14" s="1"/>
  <c r="AS872" i="14" s="1"/>
  <c r="AS873" i="14" s="1"/>
  <c r="AS874" i="14" s="1"/>
  <c r="AS875" i="14" s="1"/>
  <c r="AS876" i="14" s="1"/>
  <c r="AS877" i="14" s="1"/>
  <c r="AS878" i="14" s="1"/>
  <c r="AS879" i="14" s="1"/>
  <c r="AS880" i="14" s="1"/>
  <c r="AS881" i="14" s="1"/>
  <c r="AS882" i="14" s="1"/>
  <c r="AS883" i="14" s="1"/>
  <c r="AS884" i="14" s="1"/>
  <c r="AS885" i="14" s="1"/>
  <c r="AS886" i="14" s="1"/>
  <c r="AS887" i="14" s="1"/>
  <c r="AS888" i="14" s="1"/>
  <c r="AS889" i="14" s="1"/>
  <c r="AS890" i="14" s="1"/>
  <c r="AS891" i="14" s="1"/>
  <c r="AS892" i="14" s="1"/>
  <c r="AS893" i="14" s="1"/>
  <c r="AS894" i="14" s="1"/>
  <c r="AS895" i="14" s="1"/>
  <c r="AS896" i="14" s="1"/>
  <c r="AS897" i="14" s="1"/>
  <c r="AS898" i="14" s="1"/>
  <c r="AS899" i="14" s="1"/>
  <c r="AS900" i="14" s="1"/>
  <c r="AS901" i="14" s="1"/>
  <c r="AS902" i="14" s="1"/>
  <c r="AS903" i="14" s="1"/>
  <c r="AS904" i="14" s="1"/>
  <c r="AS905" i="14" s="1"/>
  <c r="AS906" i="14" s="1"/>
  <c r="AS907" i="14" s="1"/>
  <c r="AS908" i="14" s="1"/>
  <c r="AS909" i="14" s="1"/>
  <c r="AS910" i="14" s="1"/>
  <c r="AS911" i="14" s="1"/>
  <c r="AS912" i="14" s="1"/>
  <c r="AS913" i="14" s="1"/>
  <c r="AS914" i="14" s="1"/>
  <c r="AS915" i="14" s="1"/>
  <c r="AS916" i="14" s="1"/>
  <c r="AS917" i="14" s="1"/>
  <c r="AS918" i="14" s="1"/>
  <c r="AS919" i="14" s="1"/>
  <c r="AS920" i="14" s="1"/>
  <c r="AS921" i="14" s="1"/>
  <c r="AS922" i="14" s="1"/>
  <c r="AS923" i="14" s="1"/>
  <c r="AS924" i="14" s="1"/>
  <c r="AS925" i="14" s="1"/>
  <c r="AS926" i="14" s="1"/>
  <c r="AS927" i="14" s="1"/>
  <c r="AS928" i="14" s="1"/>
  <c r="AS929" i="14" s="1"/>
  <c r="AS930" i="14" s="1"/>
  <c r="AS931" i="14" s="1"/>
  <c r="AS932" i="14" s="1"/>
  <c r="AS933" i="14" s="1"/>
  <c r="AS934" i="14" s="1"/>
  <c r="AS935" i="14" s="1"/>
  <c r="AS936" i="14" s="1"/>
  <c r="AS937" i="14" s="1"/>
  <c r="AS938" i="14" s="1"/>
  <c r="AS939" i="14" s="1"/>
  <c r="AS940" i="14" s="1"/>
  <c r="AS941" i="14" s="1"/>
  <c r="AS942" i="14" s="1"/>
  <c r="AS943" i="14" s="1"/>
  <c r="AS944" i="14" s="1"/>
  <c r="AS945" i="14" s="1"/>
  <c r="AS946" i="14" s="1"/>
  <c r="AS947" i="14" s="1"/>
  <c r="AS948" i="14" s="1"/>
  <c r="AS949" i="14" s="1"/>
  <c r="AS950" i="14" s="1"/>
  <c r="AS951" i="14" s="1"/>
  <c r="AS952" i="14" s="1"/>
  <c r="AS953" i="14" s="1"/>
  <c r="AS954" i="14" s="1"/>
  <c r="AS955" i="14" s="1"/>
  <c r="AS956" i="14" s="1"/>
  <c r="AS957" i="14" s="1"/>
  <c r="AS958" i="14" s="1"/>
  <c r="AS959" i="14" s="1"/>
  <c r="AS960" i="14" s="1"/>
  <c r="AS961" i="14" s="1"/>
  <c r="AS962" i="14" s="1"/>
  <c r="AS963" i="14" s="1"/>
  <c r="AS964" i="14" s="1"/>
  <c r="AS965" i="14" s="1"/>
  <c r="AS966" i="14" s="1"/>
  <c r="AS967" i="14" s="1"/>
  <c r="AS968" i="14" s="1"/>
  <c r="AS969" i="14" s="1"/>
  <c r="AS970" i="14" s="1"/>
  <c r="AS971" i="14" s="1"/>
  <c r="AS972" i="14" s="1"/>
  <c r="AS973" i="14" s="1"/>
  <c r="AS974" i="14" s="1"/>
  <c r="AS975" i="14" s="1"/>
  <c r="AS976" i="14" s="1"/>
  <c r="AS977" i="14" s="1"/>
  <c r="AS978" i="14" s="1"/>
  <c r="AS979" i="14" s="1"/>
  <c r="AS980" i="14" s="1"/>
  <c r="AS981" i="14" s="1"/>
  <c r="AS982" i="14" s="1"/>
  <c r="AS983" i="14" s="1"/>
  <c r="AS984" i="14" s="1"/>
  <c r="AS985" i="14" s="1"/>
  <c r="AS986" i="14" s="1"/>
  <c r="AS987" i="14" s="1"/>
  <c r="AS988" i="14" s="1"/>
  <c r="AS989" i="14" s="1"/>
  <c r="AS990" i="14" s="1"/>
  <c r="AS991" i="14" s="1"/>
  <c r="AS992" i="14" s="1"/>
  <c r="AS993" i="14" s="1"/>
  <c r="AS994" i="14" s="1"/>
  <c r="AS995" i="14" s="1"/>
  <c r="AS996" i="14" s="1"/>
  <c r="AS997" i="14" s="1"/>
  <c r="AS998" i="14" s="1"/>
  <c r="AS999" i="14" s="1"/>
  <c r="AS1000" i="14" s="1"/>
  <c r="AS1001" i="14" s="1"/>
  <c r="AS1002" i="14" s="1"/>
  <c r="AS1003" i="14" s="1"/>
  <c r="AS1004" i="14" s="1"/>
  <c r="AS1005" i="14" s="1"/>
  <c r="AS1006" i="14" s="1"/>
  <c r="AS1007" i="14" s="1"/>
  <c r="AS1008" i="14" s="1"/>
  <c r="AS1009" i="14" s="1"/>
  <c r="AS1010" i="14" s="1"/>
  <c r="AS1011" i="14" s="1"/>
  <c r="AS1012" i="14" s="1"/>
  <c r="AS1013" i="14" s="1"/>
  <c r="AS1014" i="14" s="1"/>
  <c r="AS1015" i="14" s="1"/>
  <c r="AS1016" i="14" s="1"/>
  <c r="AS1017" i="14" s="1"/>
  <c r="AS1018" i="14" s="1"/>
  <c r="AS1019" i="14" s="1"/>
  <c r="AS1020" i="14" s="1"/>
  <c r="AS1021" i="14" s="1"/>
  <c r="AS1022" i="14" s="1"/>
  <c r="AS1023" i="14" s="1"/>
  <c r="AS1024" i="14" s="1"/>
  <c r="AS1025" i="14" s="1"/>
  <c r="AS1026" i="14" s="1"/>
  <c r="AS1027" i="14" s="1"/>
  <c r="AS1028" i="14" s="1"/>
  <c r="AS1029" i="14" s="1"/>
  <c r="AS1030" i="14" s="1"/>
  <c r="AS1031" i="14" s="1"/>
  <c r="AS1032" i="14" s="1"/>
  <c r="AS1033" i="14" s="1"/>
  <c r="AS1034" i="14" s="1"/>
  <c r="AS1035" i="14" s="1"/>
  <c r="AS1036" i="14" s="1"/>
  <c r="AS1037" i="14" s="1"/>
  <c r="AS1038" i="14" s="1"/>
  <c r="AS1039" i="14" s="1"/>
  <c r="AS1040" i="14" s="1"/>
  <c r="AS1041" i="14" s="1"/>
  <c r="AS1042" i="14" s="1"/>
  <c r="AS1043" i="14" s="1"/>
  <c r="AS1044" i="14" s="1"/>
  <c r="AS1045" i="14" s="1"/>
  <c r="AS1046" i="14" s="1"/>
  <c r="AS1047" i="14" s="1"/>
  <c r="AS1048" i="14" s="1"/>
  <c r="AS1049" i="14" s="1"/>
  <c r="AS1050" i="14" s="1"/>
  <c r="AS1051" i="14" s="1"/>
  <c r="AS1052" i="14" s="1"/>
  <c r="AS1053" i="14" s="1"/>
  <c r="AS1054" i="14" s="1"/>
  <c r="AV8" i="14"/>
  <c r="AV9" i="14" s="1"/>
  <c r="AV10" i="14" s="1"/>
  <c r="AV11" i="14" s="1"/>
  <c r="AV12" i="14" s="1"/>
  <c r="AV13" i="14" s="1"/>
  <c r="AV14" i="14" s="1"/>
  <c r="AV15" i="14" s="1"/>
  <c r="AV16" i="14" s="1"/>
  <c r="AV17" i="14" s="1"/>
  <c r="AV18" i="14" s="1"/>
  <c r="AV19" i="14" s="1"/>
  <c r="AV20" i="14" s="1"/>
  <c r="AV21" i="14" s="1"/>
  <c r="AV22" i="14" s="1"/>
  <c r="AV23" i="14" s="1"/>
  <c r="AV24" i="14" s="1"/>
  <c r="AV25" i="14" s="1"/>
  <c r="AV26" i="14" s="1"/>
  <c r="AV27" i="14" s="1"/>
  <c r="AV28" i="14" s="1"/>
  <c r="AV29" i="14" s="1"/>
  <c r="AV30" i="14" s="1"/>
  <c r="AV31" i="14" s="1"/>
  <c r="AV32" i="14" s="1"/>
  <c r="AV33" i="14" s="1"/>
  <c r="AV34" i="14" s="1"/>
  <c r="AV35" i="14" s="1"/>
  <c r="AV36" i="14" s="1"/>
  <c r="AV37" i="14" s="1"/>
  <c r="AV38" i="14" s="1"/>
  <c r="AV39" i="14" s="1"/>
  <c r="AV40" i="14" s="1"/>
  <c r="AV41" i="14" s="1"/>
  <c r="AV42" i="14" s="1"/>
  <c r="AV43" i="14" s="1"/>
  <c r="AV44" i="14" s="1"/>
  <c r="AV45" i="14" s="1"/>
  <c r="AV46" i="14" s="1"/>
  <c r="AV47" i="14" s="1"/>
  <c r="AV48" i="14" s="1"/>
  <c r="AV49" i="14" s="1"/>
  <c r="AV50" i="14" s="1"/>
  <c r="AV51" i="14" s="1"/>
  <c r="AV52" i="14" s="1"/>
  <c r="AV53" i="14" s="1"/>
  <c r="AV54" i="14" s="1"/>
  <c r="AV55" i="14" s="1"/>
  <c r="AV56" i="14" s="1"/>
  <c r="AV57" i="14" s="1"/>
  <c r="AV58" i="14" s="1"/>
  <c r="AV59" i="14" s="1"/>
  <c r="AV60" i="14" s="1"/>
  <c r="AV61" i="14" s="1"/>
  <c r="AV62" i="14" s="1"/>
  <c r="AV63" i="14" s="1"/>
  <c r="AV64" i="14" s="1"/>
  <c r="AV65" i="14" s="1"/>
  <c r="AV66" i="14" s="1"/>
  <c r="AV67" i="14" s="1"/>
  <c r="AV68" i="14" s="1"/>
  <c r="AV69" i="14" s="1"/>
  <c r="AV70" i="14" s="1"/>
  <c r="AV71" i="14" s="1"/>
  <c r="AV72" i="14" s="1"/>
  <c r="AV73" i="14" s="1"/>
  <c r="AV74" i="14" s="1"/>
  <c r="AV75" i="14" s="1"/>
  <c r="AV76" i="14" s="1"/>
  <c r="AV77" i="14" s="1"/>
  <c r="AV78" i="14" s="1"/>
  <c r="AV79" i="14" s="1"/>
  <c r="AV80" i="14" s="1"/>
  <c r="AV81" i="14" s="1"/>
  <c r="AV82" i="14" s="1"/>
  <c r="AV83" i="14" s="1"/>
  <c r="AV84" i="14" s="1"/>
  <c r="AV85" i="14" s="1"/>
  <c r="AV86" i="14" s="1"/>
  <c r="AV87" i="14" s="1"/>
  <c r="AV88" i="14" s="1"/>
  <c r="AV89" i="14" s="1"/>
  <c r="AV90" i="14" s="1"/>
  <c r="AV91" i="14" s="1"/>
  <c r="AV92" i="14" s="1"/>
  <c r="AV93" i="14" s="1"/>
  <c r="AV94" i="14" s="1"/>
  <c r="AV95" i="14" s="1"/>
  <c r="AV96" i="14" s="1"/>
  <c r="AV97" i="14" s="1"/>
  <c r="AV98" i="14" s="1"/>
  <c r="AV99" i="14" s="1"/>
  <c r="AV100" i="14" s="1"/>
  <c r="AV101" i="14" s="1"/>
  <c r="AV102" i="14" s="1"/>
  <c r="AV103" i="14" s="1"/>
  <c r="AV104" i="14" s="1"/>
  <c r="AV105" i="14" s="1"/>
  <c r="AV106" i="14" s="1"/>
  <c r="AV107" i="14" s="1"/>
  <c r="AV108" i="14" s="1"/>
  <c r="AV109" i="14" s="1"/>
  <c r="AV110" i="14" s="1"/>
  <c r="AV111" i="14" s="1"/>
  <c r="AV112" i="14" s="1"/>
  <c r="AV113" i="14" s="1"/>
  <c r="AV114" i="14" s="1"/>
  <c r="AV115" i="14" s="1"/>
  <c r="AV116" i="14" s="1"/>
  <c r="AV117" i="14" s="1"/>
  <c r="AV118" i="14" s="1"/>
  <c r="AV119" i="14" s="1"/>
  <c r="AV120" i="14" s="1"/>
  <c r="AV121" i="14" s="1"/>
  <c r="AV122" i="14" s="1"/>
  <c r="AV123" i="14" s="1"/>
  <c r="AV124" i="14" s="1"/>
  <c r="AV125" i="14" s="1"/>
  <c r="AV126" i="14" s="1"/>
  <c r="AV127" i="14" s="1"/>
  <c r="AV128" i="14" s="1"/>
  <c r="AV129" i="14" s="1"/>
  <c r="AV130" i="14" s="1"/>
  <c r="AV131" i="14" s="1"/>
  <c r="AV132" i="14" s="1"/>
  <c r="AV133" i="14" s="1"/>
  <c r="AV134" i="14" s="1"/>
  <c r="AV135" i="14" s="1"/>
  <c r="AV136" i="14" s="1"/>
  <c r="AV137" i="14" s="1"/>
  <c r="AV138" i="14" s="1"/>
  <c r="AV139" i="14" s="1"/>
  <c r="AV140" i="14" s="1"/>
  <c r="AV141" i="14" s="1"/>
  <c r="AV142" i="14" s="1"/>
  <c r="AV143" i="14" s="1"/>
  <c r="AV144" i="14" s="1"/>
  <c r="AV145" i="14" s="1"/>
  <c r="AV146" i="14" s="1"/>
  <c r="AV147" i="14" s="1"/>
  <c r="AV148" i="14" s="1"/>
  <c r="AV149" i="14" s="1"/>
  <c r="AV150" i="14" s="1"/>
  <c r="AV151" i="14" s="1"/>
  <c r="AV152" i="14" s="1"/>
  <c r="AV153" i="14" s="1"/>
  <c r="AV154" i="14" s="1"/>
  <c r="AV155" i="14" s="1"/>
  <c r="AV156" i="14" s="1"/>
  <c r="AV157" i="14" s="1"/>
  <c r="AV158" i="14" s="1"/>
  <c r="AV159" i="14" s="1"/>
  <c r="AV160" i="14" s="1"/>
  <c r="AV161" i="14" s="1"/>
  <c r="AV162" i="14" s="1"/>
  <c r="AV163" i="14" s="1"/>
  <c r="AV164" i="14" s="1"/>
  <c r="AV165" i="14" s="1"/>
  <c r="AV166" i="14" s="1"/>
  <c r="AV167" i="14" s="1"/>
  <c r="AV168" i="14" s="1"/>
  <c r="AV169" i="14" s="1"/>
  <c r="AV170" i="14" s="1"/>
  <c r="AV171" i="14" s="1"/>
  <c r="AV172" i="14" s="1"/>
  <c r="AV173" i="14" s="1"/>
  <c r="AV174" i="14" s="1"/>
  <c r="AV175" i="14" s="1"/>
  <c r="AV176" i="14" s="1"/>
  <c r="AV177" i="14" s="1"/>
  <c r="AV178" i="14" s="1"/>
  <c r="AV179" i="14" s="1"/>
  <c r="AV180" i="14" s="1"/>
  <c r="AV181" i="14" s="1"/>
  <c r="AV182" i="14" s="1"/>
  <c r="AV183" i="14" s="1"/>
  <c r="AV184" i="14" s="1"/>
  <c r="AV185" i="14" s="1"/>
  <c r="AV186" i="14" s="1"/>
  <c r="AV187" i="14" s="1"/>
  <c r="AV188" i="14" s="1"/>
  <c r="AV189" i="14" s="1"/>
  <c r="AV190" i="14" s="1"/>
  <c r="AV191" i="14" s="1"/>
  <c r="AV192" i="14" s="1"/>
  <c r="AV193" i="14" s="1"/>
  <c r="AV194" i="14" s="1"/>
  <c r="AV195" i="14" s="1"/>
  <c r="AV196" i="14" s="1"/>
  <c r="AV197" i="14" s="1"/>
  <c r="AV198" i="14" s="1"/>
  <c r="AV199" i="14" s="1"/>
  <c r="AV200" i="14" s="1"/>
  <c r="AV201" i="14" s="1"/>
  <c r="AV202" i="14" s="1"/>
  <c r="AV203" i="14" s="1"/>
  <c r="AV204" i="14" s="1"/>
  <c r="AV205" i="14" s="1"/>
  <c r="AV206" i="14" s="1"/>
  <c r="AV207" i="14" s="1"/>
  <c r="AV208" i="14" s="1"/>
  <c r="AV209" i="14" s="1"/>
  <c r="AV210" i="14" s="1"/>
  <c r="AV211" i="14" s="1"/>
  <c r="AV212" i="14" s="1"/>
  <c r="AV213" i="14" s="1"/>
  <c r="AV214" i="14" s="1"/>
  <c r="AV215" i="14" s="1"/>
  <c r="AV216" i="14" s="1"/>
  <c r="AV217" i="14" s="1"/>
  <c r="AV218" i="14" s="1"/>
  <c r="AV219" i="14" s="1"/>
  <c r="AV220" i="14" s="1"/>
  <c r="AV221" i="14" s="1"/>
  <c r="AV222" i="14" s="1"/>
  <c r="AV223" i="14" s="1"/>
  <c r="AV224" i="14" s="1"/>
  <c r="AV225" i="14" s="1"/>
  <c r="AV226" i="14" s="1"/>
  <c r="AV227" i="14" s="1"/>
  <c r="AV228" i="14" s="1"/>
  <c r="AV229" i="14" s="1"/>
  <c r="AV230" i="14" s="1"/>
  <c r="AV231" i="14" s="1"/>
  <c r="AV232" i="14" s="1"/>
  <c r="AV233" i="14" s="1"/>
  <c r="AV234" i="14" s="1"/>
  <c r="AV235" i="14" s="1"/>
  <c r="AV236" i="14" s="1"/>
  <c r="AV237" i="14" s="1"/>
  <c r="AV238" i="14" s="1"/>
  <c r="AV239" i="14" s="1"/>
  <c r="AV240" i="14" s="1"/>
  <c r="AV241" i="14" s="1"/>
  <c r="AV242" i="14" s="1"/>
  <c r="AV243" i="14" s="1"/>
  <c r="AV244" i="14" s="1"/>
  <c r="AV245" i="14" s="1"/>
  <c r="AV246" i="14" s="1"/>
  <c r="AV247" i="14" s="1"/>
  <c r="AV248" i="14" s="1"/>
  <c r="AV249" i="14" s="1"/>
  <c r="AV250" i="14" s="1"/>
  <c r="AV251" i="14" s="1"/>
  <c r="AV252" i="14" s="1"/>
  <c r="AV253" i="14" s="1"/>
  <c r="AV254" i="14" s="1"/>
  <c r="AV255" i="14" s="1"/>
  <c r="AV256" i="14" s="1"/>
  <c r="AV257" i="14" s="1"/>
  <c r="AV258" i="14" s="1"/>
  <c r="AV259" i="14" s="1"/>
  <c r="AV260" i="14" s="1"/>
  <c r="AV261" i="14" s="1"/>
  <c r="AV262" i="14" s="1"/>
  <c r="AV263" i="14" s="1"/>
  <c r="AV264" i="14" s="1"/>
  <c r="AV265" i="14" s="1"/>
  <c r="AV266" i="14" s="1"/>
  <c r="AV267" i="14" s="1"/>
  <c r="AV268" i="14" s="1"/>
  <c r="AV269" i="14" s="1"/>
  <c r="AV270" i="14" s="1"/>
  <c r="AV271" i="14" s="1"/>
  <c r="AV272" i="14" s="1"/>
  <c r="AV273" i="14" s="1"/>
  <c r="AV274" i="14" s="1"/>
  <c r="AV275" i="14" s="1"/>
  <c r="AV276" i="14" s="1"/>
  <c r="AV277" i="14" s="1"/>
  <c r="AV278" i="14" s="1"/>
  <c r="AV279" i="14" s="1"/>
  <c r="AV280" i="14" s="1"/>
  <c r="AV281" i="14" s="1"/>
  <c r="AV282" i="14" s="1"/>
  <c r="AV283" i="14" s="1"/>
  <c r="AV284" i="14" s="1"/>
  <c r="AV285" i="14" s="1"/>
  <c r="AV286" i="14" s="1"/>
  <c r="AV287" i="14" s="1"/>
  <c r="AV288" i="14" s="1"/>
  <c r="AV289" i="14" s="1"/>
  <c r="AV290" i="14" s="1"/>
  <c r="AV291" i="14" s="1"/>
  <c r="AV292" i="14" s="1"/>
  <c r="AV293" i="14" s="1"/>
  <c r="AV294" i="14" s="1"/>
  <c r="AV295" i="14" s="1"/>
  <c r="AV296" i="14" s="1"/>
  <c r="AV297" i="14" s="1"/>
  <c r="AV298" i="14" s="1"/>
  <c r="AV299" i="14" s="1"/>
  <c r="AV300" i="14" s="1"/>
  <c r="AV301" i="14" s="1"/>
  <c r="AV302" i="14" s="1"/>
  <c r="AV303" i="14" s="1"/>
  <c r="AV304" i="14" s="1"/>
  <c r="AV305" i="14" s="1"/>
  <c r="AV306" i="14" s="1"/>
  <c r="AV307" i="14" s="1"/>
  <c r="AV308" i="14" s="1"/>
  <c r="AV309" i="14" s="1"/>
  <c r="AV310" i="14" s="1"/>
  <c r="AV311" i="14" s="1"/>
  <c r="AV312" i="14" s="1"/>
  <c r="AV313" i="14" s="1"/>
  <c r="AV314" i="14" s="1"/>
  <c r="AV315" i="14" s="1"/>
  <c r="AV316" i="14" s="1"/>
  <c r="AV317" i="14" s="1"/>
  <c r="AV318" i="14" s="1"/>
  <c r="AV319" i="14" s="1"/>
  <c r="AV320" i="14" s="1"/>
  <c r="AV321" i="14" s="1"/>
  <c r="AV322" i="14" s="1"/>
  <c r="AV323" i="14" s="1"/>
  <c r="AV324" i="14" s="1"/>
  <c r="AV325" i="14" s="1"/>
  <c r="AV326" i="14" s="1"/>
  <c r="AV327" i="14" s="1"/>
  <c r="AV328" i="14" s="1"/>
  <c r="AV329" i="14" s="1"/>
  <c r="AV330" i="14" s="1"/>
  <c r="AV331" i="14" s="1"/>
  <c r="AV332" i="14" s="1"/>
  <c r="AV333" i="14" s="1"/>
  <c r="AV334" i="14" s="1"/>
  <c r="AV335" i="14" s="1"/>
  <c r="AV336" i="14" s="1"/>
  <c r="AV337" i="14" s="1"/>
  <c r="AV338" i="14" s="1"/>
  <c r="AV339" i="14" s="1"/>
  <c r="AV340" i="14" s="1"/>
  <c r="AV341" i="14" s="1"/>
  <c r="AV342" i="14" s="1"/>
  <c r="AV343" i="14" s="1"/>
  <c r="AV344" i="14" s="1"/>
  <c r="AV345" i="14" s="1"/>
  <c r="AV346" i="14" s="1"/>
  <c r="AV347" i="14" s="1"/>
  <c r="AV348" i="14" s="1"/>
  <c r="AV349" i="14" s="1"/>
  <c r="AV350" i="14" s="1"/>
  <c r="AV351" i="14" s="1"/>
  <c r="AV352" i="14" s="1"/>
  <c r="AV353" i="14" s="1"/>
  <c r="AV354" i="14" s="1"/>
  <c r="AV355" i="14" s="1"/>
  <c r="AV356" i="14" s="1"/>
  <c r="AV357" i="14" s="1"/>
  <c r="AV358" i="14" s="1"/>
  <c r="AV359" i="14" s="1"/>
  <c r="AV360" i="14" s="1"/>
  <c r="AV361" i="14" s="1"/>
  <c r="AV362" i="14" s="1"/>
  <c r="AV363" i="14" s="1"/>
  <c r="AV364" i="14" s="1"/>
  <c r="AV365" i="14" s="1"/>
  <c r="AV366" i="14" s="1"/>
  <c r="AV367" i="14" s="1"/>
  <c r="AV368" i="14" s="1"/>
  <c r="AV369" i="14" s="1"/>
  <c r="AV370" i="14" s="1"/>
  <c r="AV371" i="14" s="1"/>
  <c r="AV372" i="14" s="1"/>
  <c r="AV373" i="14" s="1"/>
  <c r="AV374" i="14" s="1"/>
  <c r="AV375" i="14" s="1"/>
  <c r="AV376" i="14" s="1"/>
  <c r="AV377" i="14" s="1"/>
  <c r="AV378" i="14" s="1"/>
  <c r="AV379" i="14" s="1"/>
  <c r="AV380" i="14" s="1"/>
  <c r="AV381" i="14" s="1"/>
  <c r="AV382" i="14" s="1"/>
  <c r="AV383" i="14" s="1"/>
  <c r="AV384" i="14" s="1"/>
  <c r="AV385" i="14" s="1"/>
  <c r="AV386" i="14" s="1"/>
  <c r="AV387" i="14" s="1"/>
  <c r="AV388" i="14" s="1"/>
  <c r="AV389" i="14" s="1"/>
  <c r="AV390" i="14" s="1"/>
  <c r="AV391" i="14" s="1"/>
  <c r="AV392" i="14" s="1"/>
  <c r="AV393" i="14" s="1"/>
  <c r="AV394" i="14" s="1"/>
  <c r="AV395" i="14" s="1"/>
  <c r="AV396" i="14" s="1"/>
  <c r="AV397" i="14" s="1"/>
  <c r="AV398" i="14" s="1"/>
  <c r="AV399" i="14" s="1"/>
  <c r="AV400" i="14" s="1"/>
  <c r="AV401" i="14" s="1"/>
  <c r="AV402" i="14" s="1"/>
  <c r="AV403" i="14" s="1"/>
  <c r="AV404" i="14" s="1"/>
  <c r="AV405" i="14" s="1"/>
  <c r="AV406" i="14" s="1"/>
  <c r="AV407" i="14" s="1"/>
  <c r="AV408" i="14" s="1"/>
  <c r="AV409" i="14" s="1"/>
  <c r="AV410" i="14" s="1"/>
  <c r="AV411" i="14" s="1"/>
  <c r="AV412" i="14" s="1"/>
  <c r="AV413" i="14" s="1"/>
  <c r="AV414" i="14" s="1"/>
  <c r="AV415" i="14" s="1"/>
  <c r="AV416" i="14" s="1"/>
  <c r="AV417" i="14" s="1"/>
  <c r="AV418" i="14" s="1"/>
  <c r="AV419" i="14" s="1"/>
  <c r="AV420" i="14" s="1"/>
  <c r="AV421" i="14" s="1"/>
  <c r="AV422" i="14" s="1"/>
  <c r="AV423" i="14" s="1"/>
  <c r="AV424" i="14" s="1"/>
  <c r="AV425" i="14" s="1"/>
  <c r="AV426" i="14" s="1"/>
  <c r="AV427" i="14" s="1"/>
  <c r="AV428" i="14" s="1"/>
  <c r="AV429" i="14" s="1"/>
  <c r="AV430" i="14" s="1"/>
  <c r="AV431" i="14" s="1"/>
  <c r="AV432" i="14" s="1"/>
  <c r="AV433" i="14" s="1"/>
  <c r="AV434" i="14" s="1"/>
  <c r="AV435" i="14" s="1"/>
  <c r="AV436" i="14" s="1"/>
  <c r="AV437" i="14" s="1"/>
  <c r="AV438" i="14" s="1"/>
  <c r="AV439" i="14" s="1"/>
  <c r="AV440" i="14" s="1"/>
  <c r="AV441" i="14" s="1"/>
  <c r="AV442" i="14" s="1"/>
  <c r="AV443" i="14" s="1"/>
  <c r="AV444" i="14" s="1"/>
  <c r="AV445" i="14" s="1"/>
  <c r="AV446" i="14" s="1"/>
  <c r="AV447" i="14" s="1"/>
  <c r="AV448" i="14" s="1"/>
  <c r="AV449" i="14" s="1"/>
  <c r="AV450" i="14" s="1"/>
  <c r="AV451" i="14" s="1"/>
  <c r="AV452" i="14" s="1"/>
  <c r="AV453" i="14" s="1"/>
  <c r="AV454" i="14" s="1"/>
  <c r="AV455" i="14" s="1"/>
  <c r="AV456" i="14" s="1"/>
  <c r="AV457" i="14" s="1"/>
  <c r="AV458" i="14" s="1"/>
  <c r="AV459" i="14" s="1"/>
  <c r="AV460" i="14" s="1"/>
  <c r="AV461" i="14" s="1"/>
  <c r="AV462" i="14" s="1"/>
  <c r="AV463" i="14" s="1"/>
  <c r="AV464" i="14" s="1"/>
  <c r="AV465" i="14" s="1"/>
  <c r="AV466" i="14" s="1"/>
  <c r="AV467" i="14" s="1"/>
  <c r="AV468" i="14" s="1"/>
  <c r="AV469" i="14" s="1"/>
  <c r="AV470" i="14" s="1"/>
  <c r="AV471" i="14" s="1"/>
  <c r="AV472" i="14" s="1"/>
  <c r="AV473" i="14" s="1"/>
  <c r="AV474" i="14" s="1"/>
  <c r="AV475" i="14" s="1"/>
  <c r="AV476" i="14" s="1"/>
  <c r="AV477" i="14" s="1"/>
  <c r="AV478" i="14" s="1"/>
  <c r="AV479" i="14" s="1"/>
  <c r="AV480" i="14" s="1"/>
  <c r="AV481" i="14" s="1"/>
  <c r="AV482" i="14" s="1"/>
  <c r="AV483" i="14" s="1"/>
  <c r="AV484" i="14" s="1"/>
  <c r="AV485" i="14" s="1"/>
  <c r="AV486" i="14" s="1"/>
  <c r="AV487" i="14" s="1"/>
  <c r="AV488" i="14" s="1"/>
  <c r="AV489" i="14" s="1"/>
  <c r="AV490" i="14" s="1"/>
  <c r="AV491" i="14" s="1"/>
  <c r="AV492" i="14" s="1"/>
  <c r="AV493" i="14" s="1"/>
  <c r="AV494" i="14" s="1"/>
  <c r="AV495" i="14" s="1"/>
  <c r="AV496" i="14" s="1"/>
  <c r="AV497" i="14" s="1"/>
  <c r="AV498" i="14" s="1"/>
  <c r="AV499" i="14" s="1"/>
  <c r="AV500" i="14" s="1"/>
  <c r="AV501" i="14" s="1"/>
  <c r="AV502" i="14" s="1"/>
  <c r="AV503" i="14" s="1"/>
  <c r="AV504" i="14" s="1"/>
  <c r="AV505" i="14" s="1"/>
  <c r="AV506" i="14" s="1"/>
  <c r="AV507" i="14" s="1"/>
  <c r="AV508" i="14" s="1"/>
  <c r="AV509" i="14" s="1"/>
  <c r="AV510" i="14" s="1"/>
  <c r="AV511" i="14" s="1"/>
  <c r="AV512" i="14" s="1"/>
  <c r="AV513" i="14" s="1"/>
  <c r="AV514" i="14" s="1"/>
  <c r="AV515" i="14" s="1"/>
  <c r="AV516" i="14" s="1"/>
  <c r="AV517" i="14" s="1"/>
  <c r="AV518" i="14" s="1"/>
  <c r="AV519" i="14" s="1"/>
  <c r="AV520" i="14" s="1"/>
  <c r="AV521" i="14" s="1"/>
  <c r="AV522" i="14" s="1"/>
  <c r="AV523" i="14" s="1"/>
  <c r="AV524" i="14" s="1"/>
  <c r="AV525" i="14" s="1"/>
  <c r="AV526" i="14" s="1"/>
  <c r="AV527" i="14" s="1"/>
  <c r="AV528" i="14" s="1"/>
  <c r="AV529" i="14" s="1"/>
  <c r="AV530" i="14" s="1"/>
  <c r="AV531" i="14" s="1"/>
  <c r="AV532" i="14" s="1"/>
  <c r="AV533" i="14" s="1"/>
  <c r="AV534" i="14" s="1"/>
  <c r="AV535" i="14" s="1"/>
  <c r="AV536" i="14" s="1"/>
  <c r="AV537" i="14" s="1"/>
  <c r="AV538" i="14" s="1"/>
  <c r="AV539" i="14" s="1"/>
  <c r="AV540" i="14" s="1"/>
  <c r="AV541" i="14" s="1"/>
  <c r="AV542" i="14" s="1"/>
  <c r="AV543" i="14" s="1"/>
  <c r="AV544" i="14" s="1"/>
  <c r="AV545" i="14" s="1"/>
  <c r="AV546" i="14" s="1"/>
  <c r="AV547" i="14" s="1"/>
  <c r="AV548" i="14" s="1"/>
  <c r="AV549" i="14" s="1"/>
  <c r="AV550" i="14" s="1"/>
  <c r="AV551" i="14" s="1"/>
  <c r="AV552" i="14" s="1"/>
  <c r="AV553" i="14" s="1"/>
  <c r="AV554" i="14" s="1"/>
  <c r="AV555" i="14" s="1"/>
  <c r="AV556" i="14" s="1"/>
  <c r="AV557" i="14" s="1"/>
  <c r="AV558" i="14" s="1"/>
  <c r="AV559" i="14" s="1"/>
  <c r="AV560" i="14" s="1"/>
  <c r="AV561" i="14" s="1"/>
  <c r="AV562" i="14" s="1"/>
  <c r="AV563" i="14" s="1"/>
  <c r="AV564" i="14" s="1"/>
  <c r="AV565" i="14" s="1"/>
  <c r="AV566" i="14" s="1"/>
  <c r="AV567" i="14" s="1"/>
  <c r="AV568" i="14" s="1"/>
  <c r="AV569" i="14" s="1"/>
  <c r="AV570" i="14" s="1"/>
  <c r="AV571" i="14" s="1"/>
  <c r="AV572" i="14" s="1"/>
  <c r="AV573" i="14" s="1"/>
  <c r="AV574" i="14" s="1"/>
  <c r="AV575" i="14" s="1"/>
  <c r="AV576" i="14" s="1"/>
  <c r="AV577" i="14" s="1"/>
  <c r="AV578" i="14" s="1"/>
  <c r="AV579" i="14" s="1"/>
  <c r="AV580" i="14" s="1"/>
  <c r="AV581" i="14" s="1"/>
  <c r="AV582" i="14" s="1"/>
  <c r="AV583" i="14" s="1"/>
  <c r="AV584" i="14" s="1"/>
  <c r="AV585" i="14" s="1"/>
  <c r="AV586" i="14" s="1"/>
  <c r="AV587" i="14" s="1"/>
  <c r="AV588" i="14" s="1"/>
  <c r="AV589" i="14" s="1"/>
  <c r="AV590" i="14" s="1"/>
  <c r="AV591" i="14" s="1"/>
  <c r="AV592" i="14" s="1"/>
  <c r="AV593" i="14" s="1"/>
  <c r="AV594" i="14" s="1"/>
  <c r="AV595" i="14" s="1"/>
  <c r="AV596" i="14" s="1"/>
  <c r="AV597" i="14" s="1"/>
  <c r="AV598" i="14" s="1"/>
  <c r="AV599" i="14" s="1"/>
  <c r="AV600" i="14" s="1"/>
  <c r="AV601" i="14" s="1"/>
  <c r="AV602" i="14" s="1"/>
  <c r="AV603" i="14" s="1"/>
  <c r="AV604" i="14" s="1"/>
  <c r="AV605" i="14" s="1"/>
  <c r="AV606" i="14" s="1"/>
  <c r="AV607" i="14" s="1"/>
  <c r="AV608" i="14" s="1"/>
  <c r="AV609" i="14" s="1"/>
  <c r="AV610" i="14" s="1"/>
  <c r="AV611" i="14" s="1"/>
  <c r="AV612" i="14" s="1"/>
  <c r="AV613" i="14" s="1"/>
  <c r="AV614" i="14" s="1"/>
  <c r="AV615" i="14" s="1"/>
  <c r="AV616" i="14" s="1"/>
  <c r="AV617" i="14" s="1"/>
  <c r="AV618" i="14" s="1"/>
  <c r="AV619" i="14" s="1"/>
  <c r="AV620" i="14" s="1"/>
  <c r="AV621" i="14" s="1"/>
  <c r="AV622" i="14" s="1"/>
  <c r="AV623" i="14" s="1"/>
  <c r="AV624" i="14" s="1"/>
  <c r="AV625" i="14" s="1"/>
  <c r="AV626" i="14" s="1"/>
  <c r="AV627" i="14" s="1"/>
  <c r="AV628" i="14" s="1"/>
  <c r="AV629" i="14" s="1"/>
  <c r="AV630" i="14" s="1"/>
  <c r="AV631" i="14" s="1"/>
  <c r="AV632" i="14" s="1"/>
  <c r="AV633" i="14" s="1"/>
  <c r="AV634" i="14" s="1"/>
  <c r="AV635" i="14" s="1"/>
  <c r="AV636" i="14" s="1"/>
  <c r="AV637" i="14" s="1"/>
  <c r="AV638" i="14" s="1"/>
  <c r="AV639" i="14" s="1"/>
  <c r="AV640" i="14" s="1"/>
  <c r="AV641" i="14" s="1"/>
  <c r="AV642" i="14" s="1"/>
  <c r="AV643" i="14" s="1"/>
  <c r="AV644" i="14" s="1"/>
  <c r="AV645" i="14" s="1"/>
  <c r="AV646" i="14" s="1"/>
  <c r="AV647" i="14" s="1"/>
  <c r="AV648" i="14" s="1"/>
  <c r="AV649" i="14" s="1"/>
  <c r="AV650" i="14" s="1"/>
  <c r="AV651" i="14" s="1"/>
  <c r="AV652" i="14" s="1"/>
  <c r="AV653" i="14" s="1"/>
  <c r="AV654" i="14" s="1"/>
  <c r="AV655" i="14" s="1"/>
  <c r="AV656" i="14" s="1"/>
  <c r="AV657" i="14" s="1"/>
  <c r="AV658" i="14" s="1"/>
  <c r="AV659" i="14" s="1"/>
  <c r="AV660" i="14" s="1"/>
  <c r="AV661" i="14" s="1"/>
  <c r="AV662" i="14" s="1"/>
  <c r="AV663" i="14" s="1"/>
  <c r="AV664" i="14" s="1"/>
  <c r="AV665" i="14" s="1"/>
  <c r="AV666" i="14" s="1"/>
  <c r="AV667" i="14" s="1"/>
  <c r="AV668" i="14" s="1"/>
  <c r="AV669" i="14" s="1"/>
  <c r="AV670" i="14" s="1"/>
  <c r="AV671" i="14" s="1"/>
  <c r="AV672" i="14" s="1"/>
  <c r="AV673" i="14" s="1"/>
  <c r="AV674" i="14" s="1"/>
  <c r="AV675" i="14" s="1"/>
  <c r="AV676" i="14" s="1"/>
  <c r="AV677" i="14" s="1"/>
  <c r="AV678" i="14" s="1"/>
  <c r="AV679" i="14" s="1"/>
  <c r="AV680" i="14" s="1"/>
  <c r="AV681" i="14" s="1"/>
  <c r="AV682" i="14" s="1"/>
  <c r="AV683" i="14" s="1"/>
  <c r="AV684" i="14" s="1"/>
  <c r="AV685" i="14" s="1"/>
  <c r="AV686" i="14" s="1"/>
  <c r="AV687" i="14" s="1"/>
  <c r="AV688" i="14" s="1"/>
  <c r="AV689" i="14" s="1"/>
  <c r="AV690" i="14" s="1"/>
  <c r="AV691" i="14" s="1"/>
  <c r="AV692" i="14" s="1"/>
  <c r="AV693" i="14" s="1"/>
  <c r="AV694" i="14" s="1"/>
  <c r="AV695" i="14" s="1"/>
  <c r="AV696" i="14" s="1"/>
  <c r="AV697" i="14" s="1"/>
  <c r="AV698" i="14" s="1"/>
  <c r="AV699" i="14" s="1"/>
  <c r="AV700" i="14" s="1"/>
  <c r="AV701" i="14" s="1"/>
  <c r="AV702" i="14" s="1"/>
  <c r="AV703" i="14" s="1"/>
  <c r="AV704" i="14" s="1"/>
  <c r="AV705" i="14" s="1"/>
  <c r="AV706" i="14" s="1"/>
  <c r="AV707" i="14" s="1"/>
  <c r="AV708" i="14" s="1"/>
  <c r="AV709" i="14" s="1"/>
  <c r="AV710" i="14" s="1"/>
  <c r="AV711" i="14" s="1"/>
  <c r="AV712" i="14" s="1"/>
  <c r="AV713" i="14" s="1"/>
  <c r="AV714" i="14" s="1"/>
  <c r="AV715" i="14" s="1"/>
  <c r="AV716" i="14" s="1"/>
  <c r="AV717" i="14" s="1"/>
  <c r="AV718" i="14" s="1"/>
  <c r="AV719" i="14" s="1"/>
  <c r="AV720" i="14" s="1"/>
  <c r="AV721" i="14" s="1"/>
  <c r="AV722" i="14" s="1"/>
  <c r="AV723" i="14" s="1"/>
  <c r="AV724" i="14" s="1"/>
  <c r="AV725" i="14" s="1"/>
  <c r="AV726" i="14" s="1"/>
  <c r="AV727" i="14" s="1"/>
  <c r="AV728" i="14" s="1"/>
  <c r="AV729" i="14" s="1"/>
  <c r="AV730" i="14" s="1"/>
  <c r="AV731" i="14" s="1"/>
  <c r="AV732" i="14" s="1"/>
  <c r="AV733" i="14" s="1"/>
  <c r="AV734" i="14" s="1"/>
  <c r="AV735" i="14" s="1"/>
  <c r="AV736" i="14" s="1"/>
  <c r="AV737" i="14" s="1"/>
  <c r="AV738" i="14" s="1"/>
  <c r="AV739" i="14" s="1"/>
  <c r="AV740" i="14" s="1"/>
  <c r="AV741" i="14" s="1"/>
  <c r="AV742" i="14" s="1"/>
  <c r="AV743" i="14" s="1"/>
  <c r="AV744" i="14" s="1"/>
  <c r="AV745" i="14" s="1"/>
  <c r="AV746" i="14" s="1"/>
  <c r="AV747" i="14" s="1"/>
  <c r="AV748" i="14" s="1"/>
  <c r="AV749" i="14" s="1"/>
  <c r="AV750" i="14" s="1"/>
  <c r="AV751" i="14" s="1"/>
  <c r="AV752" i="14" s="1"/>
  <c r="AV753" i="14" s="1"/>
  <c r="AV754" i="14" s="1"/>
  <c r="AV755" i="14" s="1"/>
  <c r="AV756" i="14" s="1"/>
  <c r="AV757" i="14" s="1"/>
  <c r="AV758" i="14" s="1"/>
  <c r="AV759" i="14" s="1"/>
  <c r="AV760" i="14" s="1"/>
  <c r="AV761" i="14" s="1"/>
  <c r="AV762" i="14" s="1"/>
  <c r="AV763" i="14" s="1"/>
  <c r="AV764" i="14" s="1"/>
  <c r="AV765" i="14" s="1"/>
  <c r="AV766" i="14" s="1"/>
  <c r="AV767" i="14" s="1"/>
  <c r="AV768" i="14" s="1"/>
  <c r="AV769" i="14" s="1"/>
  <c r="AV770" i="14" s="1"/>
  <c r="AV771" i="14" s="1"/>
  <c r="AV772" i="14" s="1"/>
  <c r="AV773" i="14" s="1"/>
  <c r="AV774" i="14" s="1"/>
  <c r="AV775" i="14" s="1"/>
  <c r="AV776" i="14" s="1"/>
  <c r="AV777" i="14" s="1"/>
  <c r="AV778" i="14" s="1"/>
  <c r="AV779" i="14" s="1"/>
  <c r="AV780" i="14" s="1"/>
  <c r="AV781" i="14" s="1"/>
  <c r="AV782" i="14" s="1"/>
  <c r="AV783" i="14" s="1"/>
  <c r="AV784" i="14" s="1"/>
  <c r="AV785" i="14" s="1"/>
  <c r="AV786" i="14" s="1"/>
  <c r="AV787" i="14" s="1"/>
  <c r="AV788" i="14" s="1"/>
  <c r="AV789" i="14" s="1"/>
  <c r="AV790" i="14" s="1"/>
  <c r="AV791" i="14" s="1"/>
  <c r="AV792" i="14" s="1"/>
  <c r="AV793" i="14" s="1"/>
  <c r="AV794" i="14" s="1"/>
  <c r="AV795" i="14" s="1"/>
  <c r="AV796" i="14" s="1"/>
  <c r="AV797" i="14" s="1"/>
  <c r="AV798" i="14" s="1"/>
  <c r="AV799" i="14" s="1"/>
  <c r="AV800" i="14" s="1"/>
  <c r="AV801" i="14" s="1"/>
  <c r="AV802" i="14" s="1"/>
  <c r="AV803" i="14" s="1"/>
  <c r="AV804" i="14" s="1"/>
  <c r="AV805" i="14" s="1"/>
  <c r="AV806" i="14" s="1"/>
  <c r="AV807" i="14" s="1"/>
  <c r="AV808" i="14" s="1"/>
  <c r="AV809" i="14" s="1"/>
  <c r="AV810" i="14" s="1"/>
  <c r="AV811" i="14" s="1"/>
  <c r="AV812" i="14" s="1"/>
  <c r="AV813" i="14" s="1"/>
  <c r="AV814" i="14" s="1"/>
  <c r="AV815" i="14" s="1"/>
  <c r="AV816" i="14" s="1"/>
  <c r="AV817" i="14" s="1"/>
  <c r="AV818" i="14" s="1"/>
  <c r="AV819" i="14" s="1"/>
  <c r="AV820" i="14" s="1"/>
  <c r="AV821" i="14" s="1"/>
  <c r="AV822" i="14" s="1"/>
  <c r="AV823" i="14" s="1"/>
  <c r="AV824" i="14" s="1"/>
  <c r="AV825" i="14" s="1"/>
  <c r="AV826" i="14" s="1"/>
  <c r="AV827" i="14" s="1"/>
  <c r="AV828" i="14" s="1"/>
  <c r="AV829" i="14" s="1"/>
  <c r="AV830" i="14" s="1"/>
  <c r="AV831" i="14" s="1"/>
  <c r="AV832" i="14" s="1"/>
  <c r="AV833" i="14" s="1"/>
  <c r="AV834" i="14" s="1"/>
  <c r="AV835" i="14" s="1"/>
  <c r="AV836" i="14" s="1"/>
  <c r="AV837" i="14" s="1"/>
  <c r="AV838" i="14" s="1"/>
  <c r="AV839" i="14" s="1"/>
  <c r="AV840" i="14" s="1"/>
  <c r="AV841" i="14" s="1"/>
  <c r="AV842" i="14" s="1"/>
  <c r="AV843" i="14" s="1"/>
  <c r="AV844" i="14" s="1"/>
  <c r="AV845" i="14" s="1"/>
  <c r="AV846" i="14" s="1"/>
  <c r="AV847" i="14" s="1"/>
  <c r="AV848" i="14" s="1"/>
  <c r="AV849" i="14" s="1"/>
  <c r="AV850" i="14" s="1"/>
  <c r="AV851" i="14" s="1"/>
  <c r="AV852" i="14" s="1"/>
  <c r="AV853" i="14" s="1"/>
  <c r="AV854" i="14" s="1"/>
  <c r="AV855" i="14" s="1"/>
  <c r="AV856" i="14" s="1"/>
  <c r="AV857" i="14" s="1"/>
  <c r="AV858" i="14" s="1"/>
  <c r="AV859" i="14" s="1"/>
  <c r="AV860" i="14" s="1"/>
  <c r="AV861" i="14" s="1"/>
  <c r="AV862" i="14" s="1"/>
  <c r="AV863" i="14" s="1"/>
  <c r="AV864" i="14" s="1"/>
  <c r="AV865" i="14" s="1"/>
  <c r="AV866" i="14" s="1"/>
  <c r="AV867" i="14" s="1"/>
  <c r="AV868" i="14" s="1"/>
  <c r="AV869" i="14" s="1"/>
  <c r="AV870" i="14" s="1"/>
  <c r="AV871" i="14" s="1"/>
  <c r="AV872" i="14" s="1"/>
  <c r="AV873" i="14" s="1"/>
  <c r="AV874" i="14" s="1"/>
  <c r="AV875" i="14" s="1"/>
  <c r="AV876" i="14" s="1"/>
  <c r="AV877" i="14" s="1"/>
  <c r="AV878" i="14" s="1"/>
  <c r="AV879" i="14" s="1"/>
  <c r="AV880" i="14" s="1"/>
  <c r="AV881" i="14" s="1"/>
  <c r="AV882" i="14" s="1"/>
  <c r="AV883" i="14" s="1"/>
  <c r="AV884" i="14" s="1"/>
  <c r="AV885" i="14" s="1"/>
  <c r="AV886" i="14" s="1"/>
  <c r="AV887" i="14" s="1"/>
  <c r="AV888" i="14" s="1"/>
  <c r="AV889" i="14" s="1"/>
  <c r="AV890" i="14" s="1"/>
  <c r="AV891" i="14" s="1"/>
  <c r="AV892" i="14" s="1"/>
  <c r="AV893" i="14" s="1"/>
  <c r="AV894" i="14" s="1"/>
  <c r="AV895" i="14" s="1"/>
  <c r="AV896" i="14" s="1"/>
  <c r="AV897" i="14" s="1"/>
  <c r="AV898" i="14" s="1"/>
  <c r="AV899" i="14" s="1"/>
  <c r="AV900" i="14" s="1"/>
  <c r="AV901" i="14" s="1"/>
  <c r="AV902" i="14" s="1"/>
  <c r="AV903" i="14" s="1"/>
  <c r="AV904" i="14" s="1"/>
  <c r="AV905" i="14" s="1"/>
  <c r="AV906" i="14" s="1"/>
  <c r="AV907" i="14" s="1"/>
  <c r="AV908" i="14" s="1"/>
  <c r="AV909" i="14" s="1"/>
  <c r="AV910" i="14" s="1"/>
  <c r="AV911" i="14" s="1"/>
  <c r="AV912" i="14" s="1"/>
  <c r="AV913" i="14" s="1"/>
  <c r="AV914" i="14" s="1"/>
  <c r="AV915" i="14" s="1"/>
  <c r="AV916" i="14" s="1"/>
  <c r="AV917" i="14" s="1"/>
  <c r="AV918" i="14" s="1"/>
  <c r="AV919" i="14" s="1"/>
  <c r="AV920" i="14" s="1"/>
  <c r="AV921" i="14" s="1"/>
  <c r="AV922" i="14" s="1"/>
  <c r="AV923" i="14" s="1"/>
  <c r="AV924" i="14" s="1"/>
  <c r="AV925" i="14" s="1"/>
  <c r="AV926" i="14" s="1"/>
  <c r="AV927" i="14" s="1"/>
  <c r="AV928" i="14" s="1"/>
  <c r="AV929" i="14" s="1"/>
  <c r="AV930" i="14" s="1"/>
  <c r="AV931" i="14" s="1"/>
  <c r="AV932" i="14" s="1"/>
  <c r="AV933" i="14" s="1"/>
  <c r="AV934" i="14" s="1"/>
  <c r="AV935" i="14" s="1"/>
  <c r="AV936" i="14" s="1"/>
  <c r="AV937" i="14" s="1"/>
  <c r="AV938" i="14" s="1"/>
  <c r="AV939" i="14" s="1"/>
  <c r="AV940" i="14" s="1"/>
  <c r="AV941" i="14" s="1"/>
  <c r="AV942" i="14" s="1"/>
  <c r="AV943" i="14" s="1"/>
  <c r="AV944" i="14" s="1"/>
  <c r="AV945" i="14" s="1"/>
  <c r="AV946" i="14" s="1"/>
  <c r="AV947" i="14" s="1"/>
  <c r="AV948" i="14" s="1"/>
  <c r="AV949" i="14" s="1"/>
  <c r="AV950" i="14" s="1"/>
  <c r="AV951" i="14" s="1"/>
  <c r="AV952" i="14" s="1"/>
  <c r="AV953" i="14" s="1"/>
  <c r="AV954" i="14" s="1"/>
  <c r="AV955" i="14" s="1"/>
  <c r="AV956" i="14" s="1"/>
  <c r="AV957" i="14" s="1"/>
  <c r="AV958" i="14" s="1"/>
  <c r="AV959" i="14" s="1"/>
  <c r="AV960" i="14" s="1"/>
  <c r="AV961" i="14" s="1"/>
  <c r="AV962" i="14" s="1"/>
  <c r="AV963" i="14" s="1"/>
  <c r="AV964" i="14" s="1"/>
  <c r="AV965" i="14" s="1"/>
  <c r="AV966" i="14" s="1"/>
  <c r="AV967" i="14" s="1"/>
  <c r="AV968" i="14" s="1"/>
  <c r="AV969" i="14" s="1"/>
  <c r="AV970" i="14" s="1"/>
  <c r="AV971" i="14" s="1"/>
  <c r="AV972" i="14" s="1"/>
  <c r="AV973" i="14" s="1"/>
  <c r="AV974" i="14" s="1"/>
  <c r="AV975" i="14" s="1"/>
  <c r="AV976" i="14" s="1"/>
  <c r="AV977" i="14" s="1"/>
  <c r="AV978" i="14" s="1"/>
  <c r="AV979" i="14" s="1"/>
  <c r="AV980" i="14" s="1"/>
  <c r="AV981" i="14" s="1"/>
  <c r="AV982" i="14" s="1"/>
  <c r="AV983" i="14" s="1"/>
  <c r="AV984" i="14" s="1"/>
  <c r="AV985" i="14" s="1"/>
  <c r="AV986" i="14" s="1"/>
  <c r="AV987" i="14" s="1"/>
  <c r="AV988" i="14" s="1"/>
  <c r="AV989" i="14" s="1"/>
  <c r="AV990" i="14" s="1"/>
  <c r="AV991" i="14" s="1"/>
  <c r="AV992" i="14" s="1"/>
  <c r="AV993" i="14" s="1"/>
  <c r="AV994" i="14" s="1"/>
  <c r="AV995" i="14" s="1"/>
  <c r="AV996" i="14" s="1"/>
  <c r="AV997" i="14" s="1"/>
  <c r="AV998" i="14" s="1"/>
  <c r="AV999" i="14" s="1"/>
  <c r="AV1000" i="14" s="1"/>
  <c r="AV1001" i="14" s="1"/>
  <c r="AV1002" i="14" s="1"/>
  <c r="AV1003" i="14" s="1"/>
  <c r="AV1004" i="14" s="1"/>
  <c r="AV1005" i="14" s="1"/>
  <c r="AV1006" i="14" s="1"/>
  <c r="AV1007" i="14" s="1"/>
  <c r="AV1008" i="14" s="1"/>
  <c r="AV1009" i="14" s="1"/>
  <c r="AV1010" i="14" s="1"/>
  <c r="AV1011" i="14" s="1"/>
  <c r="AV1012" i="14" s="1"/>
  <c r="AV1013" i="14" s="1"/>
  <c r="AV1014" i="14" s="1"/>
  <c r="AV1015" i="14" s="1"/>
  <c r="AV1016" i="14" s="1"/>
  <c r="AV1017" i="14" s="1"/>
  <c r="AV1018" i="14" s="1"/>
  <c r="AV1019" i="14" s="1"/>
  <c r="AV1020" i="14" s="1"/>
  <c r="AV1021" i="14" s="1"/>
  <c r="AV1022" i="14" s="1"/>
  <c r="AV1023" i="14" s="1"/>
  <c r="AV1024" i="14" s="1"/>
  <c r="AV1025" i="14" s="1"/>
  <c r="AV1026" i="14" s="1"/>
  <c r="AV1027" i="14" s="1"/>
  <c r="AV1028" i="14" s="1"/>
  <c r="AV1029" i="14" s="1"/>
  <c r="AV1030" i="14" s="1"/>
  <c r="AV1031" i="14" s="1"/>
  <c r="AV1032" i="14" s="1"/>
  <c r="AV1033" i="14" s="1"/>
  <c r="AV1034" i="14" s="1"/>
  <c r="AV1035" i="14" s="1"/>
  <c r="AV1036" i="14" s="1"/>
  <c r="AV1037" i="14" s="1"/>
  <c r="AV1038" i="14" s="1"/>
  <c r="AV1039" i="14" s="1"/>
  <c r="AV1040" i="14" s="1"/>
  <c r="AV1041" i="14" s="1"/>
  <c r="AV1042" i="14" s="1"/>
  <c r="AV1043" i="14" s="1"/>
  <c r="AV1044" i="14" s="1"/>
  <c r="AV1045" i="14" s="1"/>
  <c r="AV1046" i="14" s="1"/>
  <c r="AV1047" i="14" s="1"/>
  <c r="AV1048" i="14" s="1"/>
  <c r="AV1049" i="14" s="1"/>
  <c r="AV1050" i="14" s="1"/>
  <c r="AV1051" i="14" s="1"/>
  <c r="AV1052" i="14" s="1"/>
  <c r="AV1053" i="14" s="1"/>
  <c r="AV1054" i="14" s="1"/>
  <c r="AT8" i="14"/>
  <c r="AT9" i="14" s="1"/>
  <c r="AT10" i="14" s="1"/>
  <c r="AT11" i="14" s="1"/>
  <c r="AT12" i="14" s="1"/>
  <c r="AT13" i="14" s="1"/>
  <c r="AT14" i="14" s="1"/>
  <c r="AT15" i="14" s="1"/>
  <c r="AT16" i="14" s="1"/>
  <c r="AT17" i="14" s="1"/>
  <c r="AT18" i="14" s="1"/>
  <c r="AT19" i="14" s="1"/>
  <c r="AT20" i="14" s="1"/>
  <c r="AT21" i="14" s="1"/>
  <c r="AT22" i="14" s="1"/>
  <c r="AT23" i="14" s="1"/>
  <c r="AT24" i="14" s="1"/>
  <c r="AT25" i="14" s="1"/>
  <c r="AT26" i="14" s="1"/>
  <c r="AT27" i="14" s="1"/>
  <c r="AT28" i="14" s="1"/>
  <c r="AT29" i="14" s="1"/>
  <c r="AT30" i="14" s="1"/>
  <c r="AT31" i="14" s="1"/>
  <c r="AT32" i="14" s="1"/>
  <c r="AT33" i="14" s="1"/>
  <c r="AT34" i="14" s="1"/>
  <c r="AT35" i="14" s="1"/>
  <c r="AT36" i="14" s="1"/>
  <c r="AT37" i="14" s="1"/>
  <c r="AT38" i="14" s="1"/>
  <c r="AT39" i="14" s="1"/>
  <c r="AT40" i="14" s="1"/>
  <c r="AT41" i="14" s="1"/>
  <c r="AT42" i="14" s="1"/>
  <c r="AT43" i="14" s="1"/>
  <c r="AT44" i="14" s="1"/>
  <c r="AT45" i="14" s="1"/>
  <c r="AT46" i="14" s="1"/>
  <c r="AT47" i="14" s="1"/>
  <c r="AT48" i="14" s="1"/>
  <c r="AT49" i="14" s="1"/>
  <c r="AT50" i="14" s="1"/>
  <c r="AT51" i="14" s="1"/>
  <c r="AT52" i="14" s="1"/>
  <c r="AT53" i="14" s="1"/>
  <c r="AT54" i="14" s="1"/>
  <c r="AT55" i="14" s="1"/>
  <c r="AT56" i="14" s="1"/>
  <c r="AT57" i="14" s="1"/>
  <c r="AT58" i="14" s="1"/>
  <c r="AT59" i="14" s="1"/>
  <c r="AT60" i="14" s="1"/>
  <c r="AT61" i="14" s="1"/>
  <c r="AT62" i="14" s="1"/>
  <c r="AT63" i="14" s="1"/>
  <c r="AT64" i="14" s="1"/>
  <c r="AT65" i="14" s="1"/>
  <c r="AT66" i="14" s="1"/>
  <c r="AT67" i="14" s="1"/>
  <c r="AT68" i="14" s="1"/>
  <c r="AT69" i="14" s="1"/>
  <c r="AT70" i="14" s="1"/>
  <c r="AT71" i="14" s="1"/>
  <c r="AT72" i="14" s="1"/>
  <c r="AT73" i="14" s="1"/>
  <c r="AT74" i="14" s="1"/>
  <c r="AT75" i="14" s="1"/>
  <c r="AT76" i="14" s="1"/>
  <c r="AT77" i="14" s="1"/>
  <c r="AT78" i="14" s="1"/>
  <c r="AT79" i="14" s="1"/>
  <c r="AT80" i="14" s="1"/>
  <c r="AT81" i="14" s="1"/>
  <c r="AT82" i="14" s="1"/>
  <c r="AT83" i="14" s="1"/>
  <c r="AT84" i="14" s="1"/>
  <c r="AT85" i="14" s="1"/>
  <c r="AT86" i="14" s="1"/>
  <c r="AT87" i="14" s="1"/>
  <c r="AT88" i="14" s="1"/>
  <c r="AT89" i="14" s="1"/>
  <c r="AT90" i="14" s="1"/>
  <c r="AT91" i="14" s="1"/>
  <c r="AT92" i="14" s="1"/>
  <c r="AT93" i="14" s="1"/>
  <c r="AT94" i="14" s="1"/>
  <c r="AT95" i="14" s="1"/>
  <c r="AT96" i="14" s="1"/>
  <c r="AT97" i="14" s="1"/>
  <c r="AT98" i="14" s="1"/>
  <c r="AT99" i="14" s="1"/>
  <c r="AT100" i="14" s="1"/>
  <c r="AT101" i="14" s="1"/>
  <c r="AT102" i="14" s="1"/>
  <c r="AT103" i="14" s="1"/>
  <c r="AT104" i="14" s="1"/>
  <c r="AT105" i="14" s="1"/>
  <c r="AT106" i="14" s="1"/>
  <c r="AT107" i="14" s="1"/>
  <c r="AT108" i="14" s="1"/>
  <c r="AT109" i="14" s="1"/>
  <c r="AT110" i="14" s="1"/>
  <c r="AT111" i="14" s="1"/>
  <c r="AT112" i="14" s="1"/>
  <c r="AT113" i="14" s="1"/>
  <c r="AT114" i="14" s="1"/>
  <c r="AT115" i="14" s="1"/>
  <c r="AT116" i="14" s="1"/>
  <c r="AT117" i="14" s="1"/>
  <c r="AT118" i="14" s="1"/>
  <c r="AT119" i="14" s="1"/>
  <c r="AT120" i="14" s="1"/>
  <c r="AT121" i="14" s="1"/>
  <c r="AT122" i="14" s="1"/>
  <c r="AT123" i="14" s="1"/>
  <c r="AT124" i="14" s="1"/>
  <c r="AT125" i="14" s="1"/>
  <c r="AT126" i="14" s="1"/>
  <c r="AT127" i="14" s="1"/>
  <c r="AT128" i="14" s="1"/>
  <c r="AT129" i="14" s="1"/>
  <c r="AT130" i="14" s="1"/>
  <c r="AT131" i="14" s="1"/>
  <c r="AT132" i="14" s="1"/>
  <c r="AT133" i="14" s="1"/>
  <c r="AT134" i="14" s="1"/>
  <c r="AT135" i="14" s="1"/>
  <c r="AT136" i="14" s="1"/>
  <c r="AT137" i="14" s="1"/>
  <c r="AT138" i="14" s="1"/>
  <c r="AT139" i="14" s="1"/>
  <c r="AT140" i="14" s="1"/>
  <c r="AT141" i="14" s="1"/>
  <c r="AT142" i="14" s="1"/>
  <c r="AT143" i="14" s="1"/>
  <c r="AT144" i="14" s="1"/>
  <c r="AT145" i="14" s="1"/>
  <c r="AT146" i="14" s="1"/>
  <c r="AT147" i="14" s="1"/>
  <c r="AT148" i="14" s="1"/>
  <c r="AT149" i="14" s="1"/>
  <c r="AT150" i="14" s="1"/>
  <c r="AT151" i="14" s="1"/>
  <c r="AT152" i="14" s="1"/>
  <c r="AT153" i="14" s="1"/>
  <c r="AT154" i="14" s="1"/>
  <c r="AT155" i="14" s="1"/>
  <c r="AT156" i="14" s="1"/>
  <c r="AT157" i="14" s="1"/>
  <c r="AT158" i="14" s="1"/>
  <c r="AT159" i="14" s="1"/>
  <c r="AT160" i="14" s="1"/>
  <c r="AT161" i="14" s="1"/>
  <c r="AT162" i="14" s="1"/>
  <c r="AT163" i="14" s="1"/>
  <c r="AT164" i="14" s="1"/>
  <c r="AT165" i="14" s="1"/>
  <c r="AT166" i="14" s="1"/>
  <c r="AT167" i="14" s="1"/>
  <c r="AT168" i="14" s="1"/>
  <c r="AT169" i="14" s="1"/>
  <c r="AT170" i="14" s="1"/>
  <c r="AT171" i="14" s="1"/>
  <c r="AT172" i="14" s="1"/>
  <c r="AT173" i="14" s="1"/>
  <c r="AT174" i="14" s="1"/>
  <c r="AT175" i="14" s="1"/>
  <c r="AT176" i="14" s="1"/>
  <c r="AT177" i="14" s="1"/>
  <c r="AT178" i="14" s="1"/>
  <c r="AT179" i="14" s="1"/>
  <c r="AT180" i="14" s="1"/>
  <c r="AT181" i="14" s="1"/>
  <c r="AT182" i="14" s="1"/>
  <c r="AT183" i="14" s="1"/>
  <c r="AT184" i="14" s="1"/>
  <c r="AT185" i="14" s="1"/>
  <c r="AT186" i="14" s="1"/>
  <c r="AT187" i="14" s="1"/>
  <c r="AT188" i="14" s="1"/>
  <c r="AT189" i="14" s="1"/>
  <c r="AT190" i="14" s="1"/>
  <c r="AT191" i="14" s="1"/>
  <c r="AT192" i="14" s="1"/>
  <c r="AT193" i="14" s="1"/>
  <c r="AT194" i="14" s="1"/>
  <c r="AT195" i="14" s="1"/>
  <c r="AT196" i="14" s="1"/>
  <c r="AT197" i="14" s="1"/>
  <c r="AT198" i="14" s="1"/>
  <c r="AT199" i="14" s="1"/>
  <c r="AT200" i="14" s="1"/>
  <c r="AT201" i="14" s="1"/>
  <c r="AT202" i="14" s="1"/>
  <c r="AT203" i="14" s="1"/>
  <c r="AT204" i="14" s="1"/>
  <c r="AT205" i="14" s="1"/>
  <c r="AT206" i="14" s="1"/>
  <c r="AT207" i="14" s="1"/>
  <c r="AT208" i="14" s="1"/>
  <c r="AT209" i="14" s="1"/>
  <c r="AT210" i="14" s="1"/>
  <c r="AT211" i="14" s="1"/>
  <c r="AT212" i="14" s="1"/>
  <c r="AT213" i="14" s="1"/>
  <c r="AT214" i="14" s="1"/>
  <c r="AT215" i="14" s="1"/>
  <c r="AT216" i="14" s="1"/>
  <c r="AT217" i="14" s="1"/>
  <c r="AT218" i="14" s="1"/>
  <c r="AT219" i="14" s="1"/>
  <c r="AT220" i="14" s="1"/>
  <c r="AT221" i="14" s="1"/>
  <c r="AT222" i="14" s="1"/>
  <c r="AT223" i="14" s="1"/>
  <c r="AT224" i="14" s="1"/>
  <c r="AT225" i="14" s="1"/>
  <c r="AT226" i="14" s="1"/>
  <c r="AT227" i="14" s="1"/>
  <c r="AT228" i="14" s="1"/>
  <c r="AT229" i="14" s="1"/>
  <c r="AT230" i="14" s="1"/>
  <c r="AT231" i="14" s="1"/>
  <c r="AT232" i="14" s="1"/>
  <c r="AT233" i="14" s="1"/>
  <c r="AT234" i="14" s="1"/>
  <c r="AT235" i="14" s="1"/>
  <c r="AT236" i="14" s="1"/>
  <c r="AT237" i="14" s="1"/>
  <c r="AT238" i="14" s="1"/>
  <c r="AT239" i="14" s="1"/>
  <c r="AT240" i="14" s="1"/>
  <c r="AT241" i="14" s="1"/>
  <c r="AT242" i="14" s="1"/>
  <c r="AT243" i="14" s="1"/>
  <c r="AT244" i="14" s="1"/>
  <c r="AT245" i="14" s="1"/>
  <c r="AT246" i="14" s="1"/>
  <c r="AT247" i="14" s="1"/>
  <c r="AT248" i="14" s="1"/>
  <c r="AT249" i="14" s="1"/>
  <c r="AT250" i="14" s="1"/>
  <c r="AT251" i="14" s="1"/>
  <c r="AT252" i="14" s="1"/>
  <c r="AT253" i="14" s="1"/>
  <c r="AT254" i="14" s="1"/>
  <c r="AT255" i="14" s="1"/>
  <c r="AT256" i="14" s="1"/>
  <c r="AT257" i="14" s="1"/>
  <c r="AT258" i="14" s="1"/>
  <c r="AT259" i="14" s="1"/>
  <c r="AT260" i="14" s="1"/>
  <c r="AT261" i="14" s="1"/>
  <c r="AT262" i="14" s="1"/>
  <c r="AT263" i="14" s="1"/>
  <c r="AT264" i="14" s="1"/>
  <c r="AT265" i="14" s="1"/>
  <c r="AT266" i="14" s="1"/>
  <c r="AT267" i="14" s="1"/>
  <c r="AT268" i="14" s="1"/>
  <c r="AT269" i="14" s="1"/>
  <c r="AT270" i="14" s="1"/>
  <c r="AT271" i="14" s="1"/>
  <c r="AT272" i="14" s="1"/>
  <c r="AT273" i="14" s="1"/>
  <c r="AT274" i="14" s="1"/>
  <c r="AT275" i="14" s="1"/>
  <c r="AT276" i="14" s="1"/>
  <c r="AT277" i="14" s="1"/>
  <c r="AT278" i="14" s="1"/>
  <c r="AT279" i="14" s="1"/>
  <c r="AT280" i="14" s="1"/>
  <c r="AT281" i="14" s="1"/>
  <c r="AT282" i="14" s="1"/>
  <c r="AT283" i="14" s="1"/>
  <c r="AT284" i="14" s="1"/>
  <c r="AT285" i="14" s="1"/>
  <c r="AT286" i="14" s="1"/>
  <c r="AT287" i="14" s="1"/>
  <c r="AT288" i="14" s="1"/>
  <c r="AT289" i="14" s="1"/>
  <c r="AT290" i="14" s="1"/>
  <c r="AT291" i="14" s="1"/>
  <c r="AT292" i="14" s="1"/>
  <c r="AT293" i="14" s="1"/>
  <c r="AT294" i="14" s="1"/>
  <c r="AT295" i="14" s="1"/>
  <c r="AT296" i="14" s="1"/>
  <c r="AT297" i="14" s="1"/>
  <c r="AT298" i="14" s="1"/>
  <c r="AT299" i="14" s="1"/>
  <c r="AT300" i="14" s="1"/>
  <c r="AT301" i="14" s="1"/>
  <c r="AT302" i="14" s="1"/>
  <c r="AT303" i="14" s="1"/>
  <c r="AT304" i="14" s="1"/>
  <c r="AT305" i="14" s="1"/>
  <c r="AT306" i="14" s="1"/>
  <c r="AT307" i="14" s="1"/>
  <c r="AT308" i="14" s="1"/>
  <c r="AT309" i="14" s="1"/>
  <c r="AT310" i="14" s="1"/>
  <c r="AT311" i="14" s="1"/>
  <c r="AT312" i="14" s="1"/>
  <c r="AT313" i="14" s="1"/>
  <c r="AT314" i="14" s="1"/>
  <c r="AT315" i="14" s="1"/>
  <c r="AT316" i="14" s="1"/>
  <c r="AT317" i="14" s="1"/>
  <c r="AT318" i="14" s="1"/>
  <c r="AT319" i="14" s="1"/>
  <c r="AT320" i="14" s="1"/>
  <c r="AT321" i="14" s="1"/>
  <c r="AT322" i="14" s="1"/>
  <c r="AT323" i="14" s="1"/>
  <c r="AT324" i="14" s="1"/>
  <c r="AT325" i="14" s="1"/>
  <c r="AT326" i="14" s="1"/>
  <c r="AT327" i="14" s="1"/>
  <c r="AT328" i="14" s="1"/>
  <c r="AT329" i="14" s="1"/>
  <c r="AT330" i="14" s="1"/>
  <c r="AT331" i="14" s="1"/>
  <c r="AT332" i="14" s="1"/>
  <c r="AT333" i="14" s="1"/>
  <c r="AT334" i="14" s="1"/>
  <c r="AT335" i="14" s="1"/>
  <c r="AT336" i="14" s="1"/>
  <c r="AT337" i="14" s="1"/>
  <c r="AT338" i="14" s="1"/>
  <c r="AT339" i="14" s="1"/>
  <c r="AT340" i="14" s="1"/>
  <c r="AT341" i="14" s="1"/>
  <c r="AT342" i="14" s="1"/>
  <c r="AT343" i="14" s="1"/>
  <c r="AT344" i="14" s="1"/>
  <c r="AT345" i="14" s="1"/>
  <c r="AT346" i="14" s="1"/>
  <c r="AT347" i="14" s="1"/>
  <c r="AT348" i="14" s="1"/>
  <c r="AT349" i="14" s="1"/>
  <c r="AT350" i="14" s="1"/>
  <c r="AT351" i="14" s="1"/>
  <c r="AT352" i="14" s="1"/>
  <c r="AT353" i="14" s="1"/>
  <c r="AT354" i="14" s="1"/>
  <c r="AT355" i="14" s="1"/>
  <c r="AT356" i="14" s="1"/>
  <c r="AT357" i="14" s="1"/>
  <c r="AT358" i="14" s="1"/>
  <c r="AT359" i="14" s="1"/>
  <c r="AT360" i="14" s="1"/>
  <c r="AT361" i="14" s="1"/>
  <c r="AT362" i="14" s="1"/>
  <c r="AT363" i="14" s="1"/>
  <c r="AT364" i="14" s="1"/>
  <c r="AT365" i="14" s="1"/>
  <c r="AT366" i="14" s="1"/>
  <c r="AT367" i="14" s="1"/>
  <c r="AT368" i="14" s="1"/>
  <c r="AT369" i="14" s="1"/>
  <c r="AT370" i="14" s="1"/>
  <c r="AT371" i="14" s="1"/>
  <c r="AT372" i="14" s="1"/>
  <c r="AT373" i="14" s="1"/>
  <c r="AT374" i="14" s="1"/>
  <c r="AT375" i="14" s="1"/>
  <c r="AT376" i="14" s="1"/>
  <c r="AT377" i="14" s="1"/>
  <c r="AT378" i="14" s="1"/>
  <c r="AT379" i="14" s="1"/>
  <c r="AT380" i="14" s="1"/>
  <c r="AT381" i="14" s="1"/>
  <c r="AT382" i="14" s="1"/>
  <c r="AT383" i="14" s="1"/>
  <c r="AT384" i="14" s="1"/>
  <c r="AT385" i="14" s="1"/>
  <c r="AT386" i="14" s="1"/>
  <c r="AT387" i="14" s="1"/>
  <c r="AT388" i="14" s="1"/>
  <c r="AT389" i="14" s="1"/>
  <c r="AT390" i="14" s="1"/>
  <c r="AT391" i="14" s="1"/>
  <c r="AT392" i="14" s="1"/>
  <c r="AT393" i="14" s="1"/>
  <c r="AT394" i="14" s="1"/>
  <c r="AT395" i="14" s="1"/>
  <c r="AT396" i="14" s="1"/>
  <c r="AT397" i="14" s="1"/>
  <c r="AT398" i="14" s="1"/>
  <c r="AT399" i="14" s="1"/>
  <c r="AT400" i="14" s="1"/>
  <c r="AT401" i="14" s="1"/>
  <c r="AT402" i="14" s="1"/>
  <c r="AT403" i="14" s="1"/>
  <c r="AT404" i="14" s="1"/>
  <c r="AT405" i="14" s="1"/>
  <c r="AT406" i="14" s="1"/>
  <c r="AT407" i="14" s="1"/>
  <c r="AT408" i="14" s="1"/>
  <c r="AT409" i="14" s="1"/>
  <c r="AT410" i="14" s="1"/>
  <c r="AT411" i="14" s="1"/>
  <c r="AT412" i="14" s="1"/>
  <c r="AT413" i="14" s="1"/>
  <c r="AT414" i="14" s="1"/>
  <c r="AT415" i="14" s="1"/>
  <c r="AT416" i="14" s="1"/>
  <c r="AT417" i="14" s="1"/>
  <c r="AT418" i="14" s="1"/>
  <c r="AT419" i="14" s="1"/>
  <c r="AT420" i="14" s="1"/>
  <c r="AT421" i="14" s="1"/>
  <c r="AT422" i="14" s="1"/>
  <c r="AT423" i="14" s="1"/>
  <c r="AT424" i="14" s="1"/>
  <c r="AT425" i="14" s="1"/>
  <c r="AT426" i="14" s="1"/>
  <c r="AT427" i="14" s="1"/>
  <c r="AT428" i="14" s="1"/>
  <c r="AT429" i="14" s="1"/>
  <c r="AT430" i="14" s="1"/>
  <c r="AT431" i="14" s="1"/>
  <c r="AT432" i="14" s="1"/>
  <c r="AT433" i="14" s="1"/>
  <c r="AT434" i="14" s="1"/>
  <c r="AT435" i="14" s="1"/>
  <c r="AT436" i="14" s="1"/>
  <c r="AT437" i="14" s="1"/>
  <c r="AT438" i="14" s="1"/>
  <c r="AT439" i="14" s="1"/>
  <c r="AT440" i="14" s="1"/>
  <c r="AT441" i="14" s="1"/>
  <c r="AT442" i="14" s="1"/>
  <c r="AT443" i="14" s="1"/>
  <c r="AT444" i="14" s="1"/>
  <c r="AT445" i="14" s="1"/>
  <c r="AT446" i="14" s="1"/>
  <c r="AT447" i="14" s="1"/>
  <c r="AT448" i="14" s="1"/>
  <c r="AT449" i="14" s="1"/>
  <c r="AT450" i="14" s="1"/>
  <c r="AT451" i="14" s="1"/>
  <c r="AT452" i="14" s="1"/>
  <c r="AT453" i="14" s="1"/>
  <c r="AT454" i="14" s="1"/>
  <c r="AT455" i="14" s="1"/>
  <c r="AT456" i="14" s="1"/>
  <c r="AT457" i="14" s="1"/>
  <c r="AT458" i="14" s="1"/>
  <c r="AT459" i="14" s="1"/>
  <c r="AT460" i="14" s="1"/>
  <c r="AT461" i="14" s="1"/>
  <c r="AT462" i="14" s="1"/>
  <c r="AT463" i="14" s="1"/>
  <c r="AT464" i="14" s="1"/>
  <c r="AT465" i="14" s="1"/>
  <c r="AT466" i="14" s="1"/>
  <c r="AT467" i="14" s="1"/>
  <c r="AT468" i="14" s="1"/>
  <c r="AT469" i="14" s="1"/>
  <c r="AT470" i="14" s="1"/>
  <c r="AT471" i="14" s="1"/>
  <c r="AT472" i="14" s="1"/>
  <c r="AT473" i="14" s="1"/>
  <c r="AT474" i="14" s="1"/>
  <c r="AT475" i="14" s="1"/>
  <c r="AT476" i="14" s="1"/>
  <c r="AT477" i="14" s="1"/>
  <c r="AT478" i="14" s="1"/>
  <c r="AT479" i="14" s="1"/>
  <c r="AT480" i="14" s="1"/>
  <c r="AT481" i="14" s="1"/>
  <c r="AT482" i="14" s="1"/>
  <c r="AT483" i="14" s="1"/>
  <c r="AT484" i="14" s="1"/>
  <c r="AT485" i="14" s="1"/>
  <c r="AT486" i="14" s="1"/>
  <c r="AT487" i="14" s="1"/>
  <c r="AT488" i="14" s="1"/>
  <c r="AT489" i="14" s="1"/>
  <c r="AT490" i="14" s="1"/>
  <c r="AT491" i="14" s="1"/>
  <c r="AT492" i="14" s="1"/>
  <c r="AT493" i="14" s="1"/>
  <c r="AT494" i="14" s="1"/>
  <c r="AT495" i="14" s="1"/>
  <c r="AT496" i="14" s="1"/>
  <c r="AT497" i="14" s="1"/>
  <c r="AT498" i="14" s="1"/>
  <c r="AT499" i="14" s="1"/>
  <c r="AT500" i="14" s="1"/>
  <c r="AT501" i="14" s="1"/>
  <c r="AT502" i="14" s="1"/>
  <c r="AT503" i="14" s="1"/>
  <c r="AT504" i="14" s="1"/>
  <c r="AT505" i="14" s="1"/>
  <c r="AT506" i="14" s="1"/>
  <c r="AT507" i="14" s="1"/>
  <c r="AT508" i="14" s="1"/>
  <c r="AT509" i="14" s="1"/>
  <c r="AT510" i="14" s="1"/>
  <c r="AT511" i="14" s="1"/>
  <c r="AT512" i="14" s="1"/>
  <c r="AT513" i="14" s="1"/>
  <c r="AT514" i="14" s="1"/>
  <c r="AT515" i="14" s="1"/>
  <c r="AT516" i="14" s="1"/>
  <c r="AT517" i="14" s="1"/>
  <c r="AT518" i="14" s="1"/>
  <c r="AT519" i="14" s="1"/>
  <c r="AT520" i="14" s="1"/>
  <c r="AT521" i="14" s="1"/>
  <c r="AT522" i="14" s="1"/>
  <c r="AT523" i="14" s="1"/>
  <c r="AT524" i="14" s="1"/>
  <c r="AT525" i="14" s="1"/>
  <c r="AT526" i="14" s="1"/>
  <c r="AT527" i="14" s="1"/>
  <c r="AT528" i="14" s="1"/>
  <c r="AT529" i="14" s="1"/>
  <c r="AT530" i="14" s="1"/>
  <c r="AT531" i="14" s="1"/>
  <c r="AT532" i="14" s="1"/>
  <c r="AT533" i="14" s="1"/>
  <c r="AT534" i="14" s="1"/>
  <c r="AT535" i="14" s="1"/>
  <c r="AT536" i="14" s="1"/>
  <c r="AT537" i="14" s="1"/>
  <c r="AT538" i="14" s="1"/>
  <c r="AT539" i="14" s="1"/>
  <c r="AT540" i="14" s="1"/>
  <c r="AT541" i="14" s="1"/>
  <c r="AT542" i="14" s="1"/>
  <c r="AT543" i="14" s="1"/>
  <c r="AT544" i="14" s="1"/>
  <c r="AT545" i="14" s="1"/>
  <c r="AT546" i="14" s="1"/>
  <c r="AT547" i="14" s="1"/>
  <c r="AT548" i="14" s="1"/>
  <c r="AT549" i="14" s="1"/>
  <c r="AT550" i="14" s="1"/>
  <c r="AT551" i="14" s="1"/>
  <c r="AT552" i="14" s="1"/>
  <c r="AT553" i="14" s="1"/>
  <c r="AT554" i="14" s="1"/>
  <c r="AT555" i="14" s="1"/>
  <c r="AT556" i="14" s="1"/>
  <c r="AT557" i="14" s="1"/>
  <c r="AT558" i="14" s="1"/>
  <c r="AT559" i="14" s="1"/>
  <c r="AT560" i="14" s="1"/>
  <c r="AT561" i="14" s="1"/>
  <c r="AT562" i="14" s="1"/>
  <c r="AT563" i="14" s="1"/>
  <c r="AT564" i="14" s="1"/>
  <c r="AT565" i="14" s="1"/>
  <c r="AT566" i="14" s="1"/>
  <c r="AT567" i="14" s="1"/>
  <c r="AT568" i="14" s="1"/>
  <c r="AT569" i="14" s="1"/>
  <c r="AT570" i="14" s="1"/>
  <c r="AT571" i="14" s="1"/>
  <c r="AT572" i="14" s="1"/>
  <c r="AT573" i="14" s="1"/>
  <c r="AT574" i="14" s="1"/>
  <c r="AT575" i="14" s="1"/>
  <c r="AT576" i="14" s="1"/>
  <c r="AT577" i="14" s="1"/>
  <c r="AT578" i="14" s="1"/>
  <c r="AT579" i="14" s="1"/>
  <c r="AT580" i="14" s="1"/>
  <c r="AT581" i="14" s="1"/>
  <c r="AT582" i="14" s="1"/>
  <c r="AT583" i="14" s="1"/>
  <c r="AT584" i="14" s="1"/>
  <c r="AT585" i="14" s="1"/>
  <c r="AT586" i="14" s="1"/>
  <c r="AT587" i="14" s="1"/>
  <c r="AT588" i="14" s="1"/>
  <c r="AT589" i="14" s="1"/>
  <c r="AT590" i="14" s="1"/>
  <c r="AT591" i="14" s="1"/>
  <c r="AT592" i="14" s="1"/>
  <c r="AT593" i="14" s="1"/>
  <c r="AT594" i="14" s="1"/>
  <c r="AT595" i="14" s="1"/>
  <c r="AT596" i="14" s="1"/>
  <c r="AT597" i="14" s="1"/>
  <c r="AT598" i="14" s="1"/>
  <c r="AT599" i="14" s="1"/>
  <c r="AT600" i="14" s="1"/>
  <c r="AT601" i="14" s="1"/>
  <c r="AT602" i="14" s="1"/>
  <c r="AT603" i="14" s="1"/>
  <c r="AT604" i="14" s="1"/>
  <c r="AT605" i="14" s="1"/>
  <c r="AT606" i="14" s="1"/>
  <c r="AT607" i="14" s="1"/>
  <c r="AT608" i="14" s="1"/>
  <c r="AT609" i="14" s="1"/>
  <c r="AT610" i="14" s="1"/>
  <c r="AT611" i="14" s="1"/>
  <c r="AT612" i="14" s="1"/>
  <c r="AT613" i="14" s="1"/>
  <c r="AT614" i="14" s="1"/>
  <c r="AT615" i="14" s="1"/>
  <c r="AT616" i="14" s="1"/>
  <c r="AT617" i="14" s="1"/>
  <c r="AT618" i="14" s="1"/>
  <c r="AT619" i="14" s="1"/>
  <c r="AT620" i="14" s="1"/>
  <c r="AT621" i="14" s="1"/>
  <c r="AT622" i="14" s="1"/>
  <c r="AT623" i="14" s="1"/>
  <c r="AT624" i="14" s="1"/>
  <c r="AT625" i="14" s="1"/>
  <c r="AT626" i="14" s="1"/>
  <c r="AT627" i="14" s="1"/>
  <c r="AT628" i="14" s="1"/>
  <c r="AT629" i="14" s="1"/>
  <c r="AT630" i="14" s="1"/>
  <c r="AT631" i="14" s="1"/>
  <c r="AT632" i="14" s="1"/>
  <c r="AT633" i="14" s="1"/>
  <c r="AT634" i="14" s="1"/>
  <c r="AT635" i="14" s="1"/>
  <c r="AT636" i="14" s="1"/>
  <c r="AT637" i="14" s="1"/>
  <c r="AT638" i="14" s="1"/>
  <c r="AT639" i="14" s="1"/>
  <c r="AT640" i="14" s="1"/>
  <c r="AT641" i="14" s="1"/>
  <c r="AT642" i="14" s="1"/>
  <c r="AT643" i="14" s="1"/>
  <c r="AT644" i="14" s="1"/>
  <c r="AT645" i="14" s="1"/>
  <c r="AT646" i="14" s="1"/>
  <c r="AT647" i="14" s="1"/>
  <c r="AT648" i="14" s="1"/>
  <c r="AT649" i="14" s="1"/>
  <c r="AT650" i="14" s="1"/>
  <c r="AT651" i="14" s="1"/>
  <c r="AT652" i="14" s="1"/>
  <c r="AT653" i="14" s="1"/>
  <c r="AT654" i="14" s="1"/>
  <c r="AT655" i="14" s="1"/>
  <c r="AT656" i="14" s="1"/>
  <c r="AT657" i="14" s="1"/>
  <c r="AT658" i="14" s="1"/>
  <c r="AT659" i="14" s="1"/>
  <c r="AT660" i="14" s="1"/>
  <c r="AT661" i="14" s="1"/>
  <c r="AT662" i="14" s="1"/>
  <c r="AT663" i="14" s="1"/>
  <c r="AT664" i="14" s="1"/>
  <c r="AT665" i="14" s="1"/>
  <c r="AT666" i="14" s="1"/>
  <c r="AT667" i="14" s="1"/>
  <c r="AT668" i="14" s="1"/>
  <c r="AT669" i="14" s="1"/>
  <c r="AT670" i="14" s="1"/>
  <c r="AT671" i="14" s="1"/>
  <c r="AT672" i="14" s="1"/>
  <c r="AT673" i="14" s="1"/>
  <c r="AT674" i="14" s="1"/>
  <c r="AT675" i="14" s="1"/>
  <c r="AT676" i="14" s="1"/>
  <c r="AT677" i="14" s="1"/>
  <c r="AT678" i="14" s="1"/>
  <c r="AT679" i="14" s="1"/>
  <c r="AT680" i="14" s="1"/>
  <c r="AT681" i="14" s="1"/>
  <c r="AT682" i="14" s="1"/>
  <c r="AT683" i="14" s="1"/>
  <c r="AT684" i="14" s="1"/>
  <c r="AT685" i="14" s="1"/>
  <c r="AT686" i="14" s="1"/>
  <c r="AT687" i="14" s="1"/>
  <c r="AT688" i="14" s="1"/>
  <c r="AT689" i="14" s="1"/>
  <c r="AT690" i="14" s="1"/>
  <c r="AT691" i="14" s="1"/>
  <c r="AT692" i="14" s="1"/>
  <c r="AT693" i="14" s="1"/>
  <c r="AT694" i="14" s="1"/>
  <c r="AT695" i="14" s="1"/>
  <c r="AT696" i="14" s="1"/>
  <c r="AT697" i="14" s="1"/>
  <c r="AT698" i="14" s="1"/>
  <c r="AT699" i="14" s="1"/>
  <c r="AT700" i="14" s="1"/>
  <c r="AT701" i="14" s="1"/>
  <c r="AT702" i="14" s="1"/>
  <c r="AT703" i="14" s="1"/>
  <c r="AT704" i="14" s="1"/>
  <c r="AT705" i="14" s="1"/>
  <c r="AT706" i="14" s="1"/>
  <c r="AT707" i="14" s="1"/>
  <c r="AT708" i="14" s="1"/>
  <c r="AT709" i="14" s="1"/>
  <c r="AT710" i="14" s="1"/>
  <c r="AT711" i="14" s="1"/>
  <c r="AT712" i="14" s="1"/>
  <c r="AT713" i="14" s="1"/>
  <c r="AT714" i="14" s="1"/>
  <c r="AT715" i="14" s="1"/>
  <c r="AT716" i="14" s="1"/>
  <c r="AT717" i="14" s="1"/>
  <c r="AT718" i="14" s="1"/>
  <c r="AT719" i="14" s="1"/>
  <c r="AT720" i="14" s="1"/>
  <c r="AT721" i="14" s="1"/>
  <c r="AT722" i="14" s="1"/>
  <c r="AT723" i="14" s="1"/>
  <c r="AT724" i="14" s="1"/>
  <c r="AT725" i="14" s="1"/>
  <c r="AT726" i="14" s="1"/>
  <c r="AT727" i="14" s="1"/>
  <c r="AT728" i="14" s="1"/>
  <c r="AT729" i="14" s="1"/>
  <c r="AT730" i="14" s="1"/>
  <c r="AT731" i="14" s="1"/>
  <c r="AT732" i="14" s="1"/>
  <c r="AT733" i="14" s="1"/>
  <c r="AT734" i="14" s="1"/>
  <c r="AT735" i="14" s="1"/>
  <c r="AT736" i="14" s="1"/>
  <c r="AT737" i="14" s="1"/>
  <c r="AT738" i="14" s="1"/>
  <c r="AT739" i="14" s="1"/>
  <c r="AT740" i="14" s="1"/>
  <c r="AT741" i="14" s="1"/>
  <c r="AT742" i="14" s="1"/>
  <c r="AT743" i="14" s="1"/>
  <c r="AT744" i="14" s="1"/>
  <c r="AT745" i="14" s="1"/>
  <c r="AT746" i="14" s="1"/>
  <c r="AT747" i="14" s="1"/>
  <c r="AT748" i="14" s="1"/>
  <c r="AT749" i="14" s="1"/>
  <c r="AT750" i="14" s="1"/>
  <c r="AT751" i="14" s="1"/>
  <c r="AT752" i="14" s="1"/>
  <c r="AT753" i="14" s="1"/>
  <c r="AT754" i="14" s="1"/>
  <c r="AT755" i="14" s="1"/>
  <c r="AT756" i="14" s="1"/>
  <c r="AT757" i="14" s="1"/>
  <c r="AT758" i="14" s="1"/>
  <c r="AT759" i="14" s="1"/>
  <c r="AT760" i="14" s="1"/>
  <c r="AT761" i="14" s="1"/>
  <c r="AT762" i="14" s="1"/>
  <c r="AT763" i="14" s="1"/>
  <c r="AT764" i="14" s="1"/>
  <c r="AT765" i="14" s="1"/>
  <c r="AT766" i="14" s="1"/>
  <c r="AT767" i="14" s="1"/>
  <c r="AT768" i="14" s="1"/>
  <c r="AT769" i="14" s="1"/>
  <c r="AT770" i="14" s="1"/>
  <c r="AT771" i="14" s="1"/>
  <c r="AT772" i="14" s="1"/>
  <c r="AT773" i="14" s="1"/>
  <c r="AT774" i="14" s="1"/>
  <c r="AT775" i="14" s="1"/>
  <c r="AT776" i="14" s="1"/>
  <c r="AT777" i="14" s="1"/>
  <c r="AT778" i="14" s="1"/>
  <c r="AT779" i="14" s="1"/>
  <c r="AT780" i="14" s="1"/>
  <c r="AT781" i="14" s="1"/>
  <c r="AT782" i="14" s="1"/>
  <c r="AT783" i="14" s="1"/>
  <c r="AT784" i="14" s="1"/>
  <c r="AT785" i="14" s="1"/>
  <c r="AT786" i="14" s="1"/>
  <c r="AT787" i="14" s="1"/>
  <c r="AT788" i="14" s="1"/>
  <c r="AT789" i="14" s="1"/>
  <c r="AT790" i="14" s="1"/>
  <c r="AT791" i="14" s="1"/>
  <c r="AT792" i="14" s="1"/>
  <c r="AT793" i="14" s="1"/>
  <c r="AT794" i="14" s="1"/>
  <c r="AT795" i="14" s="1"/>
  <c r="AT796" i="14" s="1"/>
  <c r="AT797" i="14" s="1"/>
  <c r="AT798" i="14" s="1"/>
  <c r="AT799" i="14" s="1"/>
  <c r="AT800" i="14" s="1"/>
  <c r="AT801" i="14" s="1"/>
  <c r="AT802" i="14" s="1"/>
  <c r="AT803" i="14" s="1"/>
  <c r="AT804" i="14" s="1"/>
  <c r="AT805" i="14" s="1"/>
  <c r="AT806" i="14" s="1"/>
  <c r="AT807" i="14" s="1"/>
  <c r="AT808" i="14" s="1"/>
  <c r="AT809" i="14" s="1"/>
  <c r="AT810" i="14" s="1"/>
  <c r="AT811" i="14" s="1"/>
  <c r="AT812" i="14" s="1"/>
  <c r="AT813" i="14" s="1"/>
  <c r="AT814" i="14" s="1"/>
  <c r="AT815" i="14" s="1"/>
  <c r="AT816" i="14" s="1"/>
  <c r="AT817" i="14" s="1"/>
  <c r="AT818" i="14" s="1"/>
  <c r="AT819" i="14" s="1"/>
  <c r="AT820" i="14" s="1"/>
  <c r="AT821" i="14" s="1"/>
  <c r="AT822" i="14" s="1"/>
  <c r="AT823" i="14" s="1"/>
  <c r="AT824" i="14" s="1"/>
  <c r="AT825" i="14" s="1"/>
  <c r="AT826" i="14" s="1"/>
  <c r="AT827" i="14" s="1"/>
  <c r="AT828" i="14" s="1"/>
  <c r="AT829" i="14" s="1"/>
  <c r="AT830" i="14" s="1"/>
  <c r="AT831" i="14" s="1"/>
  <c r="AT832" i="14" s="1"/>
  <c r="AT833" i="14" s="1"/>
  <c r="AT834" i="14" s="1"/>
  <c r="AT835" i="14" s="1"/>
  <c r="AT836" i="14" s="1"/>
  <c r="AT837" i="14" s="1"/>
  <c r="AT838" i="14" s="1"/>
  <c r="AT839" i="14" s="1"/>
  <c r="AT840" i="14" s="1"/>
  <c r="AT841" i="14" s="1"/>
  <c r="AT842" i="14" s="1"/>
  <c r="AT843" i="14" s="1"/>
  <c r="AT844" i="14" s="1"/>
  <c r="AT845" i="14" s="1"/>
  <c r="AT846" i="14" s="1"/>
  <c r="AT847" i="14" s="1"/>
  <c r="AT848" i="14" s="1"/>
  <c r="AT849" i="14" s="1"/>
  <c r="AT850" i="14" s="1"/>
  <c r="AT851" i="14" s="1"/>
  <c r="AT852" i="14" s="1"/>
  <c r="AT853" i="14" s="1"/>
  <c r="AT854" i="14" s="1"/>
  <c r="AT855" i="14" s="1"/>
  <c r="AT856" i="14" s="1"/>
  <c r="AT857" i="14" s="1"/>
  <c r="AT858" i="14" s="1"/>
  <c r="AT859" i="14" s="1"/>
  <c r="AT860" i="14" s="1"/>
  <c r="AT861" i="14" s="1"/>
  <c r="AT862" i="14" s="1"/>
  <c r="AT863" i="14" s="1"/>
  <c r="AT864" i="14" s="1"/>
  <c r="AT865" i="14" s="1"/>
  <c r="AT866" i="14" s="1"/>
  <c r="AT867" i="14" s="1"/>
  <c r="AT868" i="14" s="1"/>
  <c r="AT869" i="14" s="1"/>
  <c r="AT870" i="14" s="1"/>
  <c r="AT871" i="14" s="1"/>
  <c r="AT872" i="14" s="1"/>
  <c r="AT873" i="14" s="1"/>
  <c r="AT874" i="14" s="1"/>
  <c r="AT875" i="14" s="1"/>
  <c r="AT876" i="14" s="1"/>
  <c r="AT877" i="14" s="1"/>
  <c r="AT878" i="14" s="1"/>
  <c r="AT879" i="14" s="1"/>
  <c r="AT880" i="14" s="1"/>
  <c r="AT881" i="14" s="1"/>
  <c r="AT882" i="14" s="1"/>
  <c r="AT883" i="14" s="1"/>
  <c r="AT884" i="14" s="1"/>
  <c r="AT885" i="14" s="1"/>
  <c r="AT886" i="14" s="1"/>
  <c r="AT887" i="14" s="1"/>
  <c r="AT888" i="14" s="1"/>
  <c r="AT889" i="14" s="1"/>
  <c r="AT890" i="14" s="1"/>
  <c r="AT891" i="14" s="1"/>
  <c r="AT892" i="14" s="1"/>
  <c r="AT893" i="14" s="1"/>
  <c r="AT894" i="14" s="1"/>
  <c r="AT895" i="14" s="1"/>
  <c r="AT896" i="14" s="1"/>
  <c r="AT897" i="14" s="1"/>
  <c r="AT898" i="14" s="1"/>
  <c r="AT899" i="14" s="1"/>
  <c r="AT900" i="14" s="1"/>
  <c r="AT901" i="14" s="1"/>
  <c r="AT902" i="14" s="1"/>
  <c r="AT903" i="14" s="1"/>
  <c r="AT904" i="14" s="1"/>
  <c r="AT905" i="14" s="1"/>
  <c r="AT906" i="14" s="1"/>
  <c r="AT907" i="14" s="1"/>
  <c r="AT908" i="14" s="1"/>
  <c r="AT909" i="14" s="1"/>
  <c r="AT910" i="14" s="1"/>
  <c r="AT911" i="14" s="1"/>
  <c r="AT912" i="14" s="1"/>
  <c r="AT913" i="14" s="1"/>
  <c r="AT914" i="14" s="1"/>
  <c r="AT915" i="14" s="1"/>
  <c r="AT916" i="14" s="1"/>
  <c r="AT917" i="14" s="1"/>
  <c r="AT918" i="14" s="1"/>
  <c r="AT919" i="14" s="1"/>
  <c r="AT920" i="14" s="1"/>
  <c r="AT921" i="14" s="1"/>
  <c r="AT922" i="14" s="1"/>
  <c r="AT923" i="14" s="1"/>
  <c r="AT924" i="14" s="1"/>
  <c r="AT925" i="14" s="1"/>
  <c r="AT926" i="14" s="1"/>
  <c r="AT927" i="14" s="1"/>
  <c r="AT928" i="14" s="1"/>
  <c r="AT929" i="14" s="1"/>
  <c r="AT930" i="14" s="1"/>
  <c r="AT931" i="14" s="1"/>
  <c r="AT932" i="14" s="1"/>
  <c r="AT933" i="14" s="1"/>
  <c r="AT934" i="14" s="1"/>
  <c r="AT935" i="14" s="1"/>
  <c r="AT936" i="14" s="1"/>
  <c r="AT937" i="14" s="1"/>
  <c r="AT938" i="14" s="1"/>
  <c r="AT939" i="14" s="1"/>
  <c r="AT940" i="14" s="1"/>
  <c r="AT941" i="14" s="1"/>
  <c r="AT942" i="14" s="1"/>
  <c r="AT943" i="14" s="1"/>
  <c r="AT944" i="14" s="1"/>
  <c r="AT945" i="14" s="1"/>
  <c r="AT946" i="14" s="1"/>
  <c r="AT947" i="14" s="1"/>
  <c r="AT948" i="14" s="1"/>
  <c r="AT949" i="14" s="1"/>
  <c r="AT950" i="14" s="1"/>
  <c r="AT951" i="14" s="1"/>
  <c r="AT952" i="14" s="1"/>
  <c r="AT953" i="14" s="1"/>
  <c r="AT954" i="14" s="1"/>
  <c r="AT955" i="14" s="1"/>
  <c r="AT956" i="14" s="1"/>
  <c r="AT957" i="14" s="1"/>
  <c r="AT958" i="14" s="1"/>
  <c r="AT959" i="14" s="1"/>
  <c r="AT960" i="14" s="1"/>
  <c r="AT961" i="14" s="1"/>
  <c r="AT962" i="14" s="1"/>
  <c r="AT963" i="14" s="1"/>
  <c r="AT964" i="14" s="1"/>
  <c r="AT965" i="14" s="1"/>
  <c r="AT966" i="14" s="1"/>
  <c r="AT967" i="14" s="1"/>
  <c r="AT968" i="14" s="1"/>
  <c r="AT969" i="14" s="1"/>
  <c r="AT970" i="14" s="1"/>
  <c r="AT971" i="14" s="1"/>
  <c r="AT972" i="14" s="1"/>
  <c r="AT973" i="14" s="1"/>
  <c r="AT974" i="14" s="1"/>
  <c r="AT975" i="14" s="1"/>
  <c r="AT976" i="14" s="1"/>
  <c r="AT977" i="14" s="1"/>
  <c r="AT978" i="14" s="1"/>
  <c r="AT979" i="14" s="1"/>
  <c r="AT980" i="14" s="1"/>
  <c r="AT981" i="14" s="1"/>
  <c r="AT982" i="14" s="1"/>
  <c r="AT983" i="14" s="1"/>
  <c r="AT984" i="14" s="1"/>
  <c r="AT985" i="14" s="1"/>
  <c r="AT986" i="14" s="1"/>
  <c r="AT987" i="14" s="1"/>
  <c r="AT988" i="14" s="1"/>
  <c r="AT989" i="14" s="1"/>
  <c r="AT990" i="14" s="1"/>
  <c r="AT991" i="14" s="1"/>
  <c r="AT992" i="14" s="1"/>
  <c r="AT993" i="14" s="1"/>
  <c r="AT994" i="14" s="1"/>
  <c r="AT995" i="14" s="1"/>
  <c r="AT996" i="14" s="1"/>
  <c r="AT997" i="14" s="1"/>
  <c r="AT998" i="14" s="1"/>
  <c r="AT999" i="14" s="1"/>
  <c r="AT1000" i="14" s="1"/>
  <c r="AT1001" i="14" s="1"/>
  <c r="AT1002" i="14" s="1"/>
  <c r="AT1003" i="14" s="1"/>
  <c r="AT1004" i="14" s="1"/>
  <c r="AT1005" i="14" s="1"/>
  <c r="AT1006" i="14" s="1"/>
  <c r="AT1007" i="14" s="1"/>
  <c r="AT1008" i="14" s="1"/>
  <c r="AT1009" i="14" s="1"/>
  <c r="AT1010" i="14" s="1"/>
  <c r="AT1011" i="14" s="1"/>
  <c r="AT1012" i="14" s="1"/>
  <c r="AT1013" i="14" s="1"/>
  <c r="AT1014" i="14" s="1"/>
  <c r="AT1015" i="14" s="1"/>
  <c r="AT1016" i="14" s="1"/>
  <c r="AT1017" i="14" s="1"/>
  <c r="AT1018" i="14" s="1"/>
  <c r="AT1019" i="14" s="1"/>
  <c r="AT1020" i="14" s="1"/>
  <c r="AT1021" i="14" s="1"/>
  <c r="AT1022" i="14" s="1"/>
  <c r="AT1023" i="14" s="1"/>
  <c r="AT1024" i="14" s="1"/>
  <c r="AT1025" i="14" s="1"/>
  <c r="AT1026" i="14" s="1"/>
  <c r="AT1027" i="14" s="1"/>
  <c r="AT1028" i="14" s="1"/>
  <c r="AT1029" i="14" s="1"/>
  <c r="AT1030" i="14" s="1"/>
  <c r="AT1031" i="14" s="1"/>
  <c r="AT1032" i="14" s="1"/>
  <c r="AT1033" i="14" s="1"/>
  <c r="AT1034" i="14" s="1"/>
  <c r="AT1035" i="14" s="1"/>
  <c r="AT1036" i="14" s="1"/>
  <c r="AT1037" i="14" s="1"/>
  <c r="AT1038" i="14" s="1"/>
  <c r="AT1039" i="14" s="1"/>
  <c r="AT1040" i="14" s="1"/>
  <c r="AT1041" i="14" s="1"/>
  <c r="AT1042" i="14" s="1"/>
  <c r="AT1043" i="14" s="1"/>
  <c r="AT1044" i="14" s="1"/>
  <c r="AT1045" i="14" s="1"/>
  <c r="AT1046" i="14" s="1"/>
  <c r="AT1047" i="14" s="1"/>
  <c r="AT1048" i="14" s="1"/>
  <c r="AT1049" i="14" s="1"/>
  <c r="AT1050" i="14" s="1"/>
  <c r="AT1051" i="14" s="1"/>
  <c r="AT1052" i="14" s="1"/>
  <c r="AT1053" i="14" s="1"/>
  <c r="AT1054" i="14" s="1"/>
  <c r="AP5" i="14"/>
  <c r="AP6" i="14" s="1"/>
  <c r="AP7" i="14" s="1"/>
  <c r="AP8" i="14" s="1"/>
  <c r="AP9" i="14" s="1"/>
  <c r="AP10" i="14" s="1"/>
  <c r="AP11" i="14" s="1"/>
  <c r="AP12" i="14" s="1"/>
  <c r="AP13" i="14" s="1"/>
  <c r="AP14" i="14" s="1"/>
  <c r="AP15" i="14" s="1"/>
  <c r="AP16" i="14" s="1"/>
  <c r="AP17" i="14" s="1"/>
  <c r="AP18" i="14" s="1"/>
  <c r="AP19" i="14" s="1"/>
  <c r="AP20" i="14" s="1"/>
  <c r="AP21" i="14" s="1"/>
  <c r="AP22" i="14" s="1"/>
  <c r="AP23" i="14" s="1"/>
  <c r="AP24" i="14" s="1"/>
  <c r="AP25" i="14" s="1"/>
  <c r="AP26" i="14" s="1"/>
  <c r="AP27" i="14" s="1"/>
  <c r="AP28" i="14" s="1"/>
  <c r="AP29" i="14" s="1"/>
  <c r="AP30" i="14" s="1"/>
  <c r="AP31" i="14" s="1"/>
  <c r="AP32" i="14" s="1"/>
  <c r="AP33" i="14" s="1"/>
  <c r="AP34" i="14" s="1"/>
  <c r="AP35" i="14" s="1"/>
  <c r="AP36" i="14" s="1"/>
  <c r="AP37" i="14" s="1"/>
  <c r="AP38" i="14" s="1"/>
  <c r="AP39" i="14" s="1"/>
  <c r="AP40" i="14" s="1"/>
  <c r="AP41" i="14" s="1"/>
  <c r="AP42" i="14" s="1"/>
  <c r="AP43" i="14" s="1"/>
  <c r="AP44" i="14" s="1"/>
  <c r="AP45" i="14" s="1"/>
  <c r="AP46" i="14" s="1"/>
  <c r="AP47" i="14" s="1"/>
  <c r="AP48" i="14" s="1"/>
  <c r="AP49" i="14" s="1"/>
  <c r="AP50" i="14" s="1"/>
  <c r="AP51" i="14" s="1"/>
  <c r="AP52" i="14" s="1"/>
  <c r="AP53" i="14" s="1"/>
  <c r="AP54" i="14" s="1"/>
  <c r="AP55" i="14" s="1"/>
  <c r="AP56" i="14" s="1"/>
  <c r="AP57" i="14" s="1"/>
  <c r="AP58" i="14" s="1"/>
  <c r="AP59" i="14" s="1"/>
  <c r="AP60" i="14" s="1"/>
  <c r="AP61" i="14" s="1"/>
  <c r="AP62" i="14" s="1"/>
  <c r="AP63" i="14" s="1"/>
  <c r="AP64" i="14" s="1"/>
  <c r="AP65" i="14" s="1"/>
  <c r="AP66" i="14" s="1"/>
  <c r="AP67" i="14" s="1"/>
  <c r="AP68" i="14" s="1"/>
  <c r="AP69" i="14" s="1"/>
  <c r="AP70" i="14" s="1"/>
  <c r="AP71" i="14" s="1"/>
  <c r="AP72" i="14" s="1"/>
  <c r="AP73" i="14" s="1"/>
  <c r="AP74" i="14" s="1"/>
  <c r="AP75" i="14" s="1"/>
  <c r="AP76" i="14" s="1"/>
  <c r="AP77" i="14" s="1"/>
  <c r="AP78" i="14" s="1"/>
  <c r="AP79" i="14" s="1"/>
  <c r="AP80" i="14" s="1"/>
  <c r="AP81" i="14" s="1"/>
  <c r="AP82" i="14" s="1"/>
  <c r="AP83" i="14" s="1"/>
  <c r="AP84" i="14" s="1"/>
  <c r="AP85" i="14" s="1"/>
  <c r="AP86" i="14" s="1"/>
  <c r="AP87" i="14" s="1"/>
  <c r="AP88" i="14" s="1"/>
  <c r="AP89" i="14" s="1"/>
  <c r="AP90" i="14" s="1"/>
  <c r="AP91" i="14" s="1"/>
  <c r="AP92" i="14" s="1"/>
  <c r="AP93" i="14" s="1"/>
  <c r="AP94" i="14" s="1"/>
  <c r="AP95" i="14" s="1"/>
  <c r="AP96" i="14" s="1"/>
  <c r="AP97" i="14" s="1"/>
  <c r="AP98" i="14" s="1"/>
  <c r="AP99" i="14" s="1"/>
  <c r="AP100" i="14" s="1"/>
  <c r="AP101" i="14" s="1"/>
  <c r="AP102" i="14" s="1"/>
  <c r="AP103" i="14" s="1"/>
  <c r="AP104" i="14" s="1"/>
  <c r="AP105" i="14" s="1"/>
  <c r="AP106" i="14" s="1"/>
  <c r="AP107" i="14" s="1"/>
  <c r="AP108" i="14" s="1"/>
  <c r="AP109" i="14" s="1"/>
  <c r="AP110" i="14" s="1"/>
  <c r="AP111" i="14" s="1"/>
  <c r="AP112" i="14" s="1"/>
  <c r="AP113" i="14" s="1"/>
  <c r="AP114" i="14" s="1"/>
  <c r="AP115" i="14" s="1"/>
  <c r="AP116" i="14" s="1"/>
  <c r="AP117" i="14" s="1"/>
  <c r="AP118" i="14" s="1"/>
  <c r="AP119" i="14" s="1"/>
  <c r="AP120" i="14" s="1"/>
  <c r="AP121" i="14" s="1"/>
  <c r="AP122" i="14" s="1"/>
  <c r="AP123" i="14" s="1"/>
  <c r="AP124" i="14" s="1"/>
  <c r="AP125" i="14" s="1"/>
  <c r="AP126" i="14" s="1"/>
  <c r="AP127" i="14" s="1"/>
  <c r="AP128" i="14" s="1"/>
  <c r="AP129" i="14" s="1"/>
  <c r="AP130" i="14" s="1"/>
  <c r="AP131" i="14" s="1"/>
  <c r="AP132" i="14" s="1"/>
  <c r="AP133" i="14" s="1"/>
  <c r="AP134" i="14" s="1"/>
  <c r="AP135" i="14" s="1"/>
  <c r="AP136" i="14" s="1"/>
  <c r="AP137" i="14" s="1"/>
  <c r="AP138" i="14" s="1"/>
  <c r="AP139" i="14" s="1"/>
  <c r="AP140" i="14" s="1"/>
  <c r="AP141" i="14" s="1"/>
  <c r="AP142" i="14" s="1"/>
  <c r="AP143" i="14" s="1"/>
  <c r="AP144" i="14" s="1"/>
  <c r="AP145" i="14" s="1"/>
  <c r="AP146" i="14" s="1"/>
  <c r="AP147" i="14" s="1"/>
  <c r="AP148" i="14" s="1"/>
  <c r="AP149" i="14" s="1"/>
  <c r="AP150" i="14" s="1"/>
  <c r="AP151" i="14" s="1"/>
  <c r="AP152" i="14" s="1"/>
  <c r="AP153" i="14" s="1"/>
  <c r="AP154" i="14" s="1"/>
  <c r="AP155" i="14" s="1"/>
  <c r="AP156" i="14" s="1"/>
  <c r="AP157" i="14" s="1"/>
  <c r="AP158" i="14" s="1"/>
  <c r="AP159" i="14" s="1"/>
  <c r="AP160" i="14" s="1"/>
  <c r="AP161" i="14" s="1"/>
  <c r="AP162" i="14" s="1"/>
  <c r="AP163" i="14" s="1"/>
  <c r="AP164" i="14" s="1"/>
  <c r="AP165" i="14" s="1"/>
  <c r="AP166" i="14" s="1"/>
  <c r="AP167" i="14" s="1"/>
  <c r="AP168" i="14" s="1"/>
  <c r="AP169" i="14" s="1"/>
  <c r="AP170" i="14" s="1"/>
  <c r="AP171" i="14" s="1"/>
  <c r="AP172" i="14" s="1"/>
  <c r="AP173" i="14" s="1"/>
  <c r="AP174" i="14" s="1"/>
  <c r="AP175" i="14" s="1"/>
  <c r="AP176" i="14" s="1"/>
  <c r="AP177" i="14" s="1"/>
  <c r="AP178" i="14" s="1"/>
  <c r="AP179" i="14" s="1"/>
  <c r="AP180" i="14" s="1"/>
  <c r="AP181" i="14" s="1"/>
  <c r="AP182" i="14" s="1"/>
  <c r="AP183" i="14" s="1"/>
  <c r="AP184" i="14" s="1"/>
  <c r="AP185" i="14" s="1"/>
  <c r="AP186" i="14" s="1"/>
  <c r="AP187" i="14" s="1"/>
  <c r="AP188" i="14" s="1"/>
  <c r="AP189" i="14" s="1"/>
  <c r="AP190" i="14" s="1"/>
  <c r="AP191" i="14" s="1"/>
  <c r="AP192" i="14" s="1"/>
  <c r="AP193" i="14" s="1"/>
  <c r="AP194" i="14" s="1"/>
  <c r="AP195" i="14" s="1"/>
  <c r="AP196" i="14" s="1"/>
  <c r="AP197" i="14" s="1"/>
  <c r="AP198" i="14" s="1"/>
  <c r="AP199" i="14" s="1"/>
  <c r="AP200" i="14" s="1"/>
  <c r="AP201" i="14" s="1"/>
  <c r="AP202" i="14" s="1"/>
  <c r="AP203" i="14" s="1"/>
  <c r="AP204" i="14" s="1"/>
  <c r="AP205" i="14" s="1"/>
  <c r="AP206" i="14" s="1"/>
  <c r="AP207" i="14" s="1"/>
  <c r="AP208" i="14" s="1"/>
  <c r="AP209" i="14" s="1"/>
  <c r="AP210" i="14" s="1"/>
  <c r="AP211" i="14" s="1"/>
  <c r="AP212" i="14" s="1"/>
  <c r="AP213" i="14" s="1"/>
  <c r="AP214" i="14" s="1"/>
  <c r="AP215" i="14" s="1"/>
  <c r="AP216" i="14" s="1"/>
  <c r="AP217" i="14" s="1"/>
  <c r="AP218" i="14" s="1"/>
  <c r="AP219" i="14" s="1"/>
  <c r="AP220" i="14" s="1"/>
  <c r="AP221" i="14" s="1"/>
  <c r="AP222" i="14" s="1"/>
  <c r="AP223" i="14" s="1"/>
  <c r="AP224" i="14" s="1"/>
  <c r="AP225" i="14" s="1"/>
  <c r="AP226" i="14" s="1"/>
  <c r="AP227" i="14" s="1"/>
  <c r="AP228" i="14" s="1"/>
  <c r="AP229" i="14" s="1"/>
  <c r="AP230" i="14" s="1"/>
  <c r="AP231" i="14" s="1"/>
  <c r="AP232" i="14" s="1"/>
  <c r="AP233" i="14" s="1"/>
  <c r="AP234" i="14" s="1"/>
  <c r="AP235" i="14" s="1"/>
  <c r="AP236" i="14" s="1"/>
  <c r="AP237" i="14" s="1"/>
  <c r="AP238" i="14" s="1"/>
  <c r="AP239" i="14" s="1"/>
  <c r="AP240" i="14" s="1"/>
  <c r="AP241" i="14" s="1"/>
  <c r="AP242" i="14" s="1"/>
  <c r="AP243" i="14" s="1"/>
  <c r="AP244" i="14" s="1"/>
  <c r="AP245" i="14" s="1"/>
  <c r="AP246" i="14" s="1"/>
  <c r="AP247" i="14" s="1"/>
  <c r="AP248" i="14" s="1"/>
  <c r="AP249" i="14" s="1"/>
  <c r="AP250" i="14" s="1"/>
  <c r="AP251" i="14" s="1"/>
  <c r="AP252" i="14" s="1"/>
  <c r="AP253" i="14" s="1"/>
  <c r="AP254" i="14" s="1"/>
  <c r="AP255" i="14" s="1"/>
  <c r="AP256" i="14" s="1"/>
  <c r="AP257" i="14" s="1"/>
  <c r="AP258" i="14" s="1"/>
  <c r="AP259" i="14" s="1"/>
  <c r="AP260" i="14" s="1"/>
  <c r="AP261" i="14" s="1"/>
  <c r="AP262" i="14" s="1"/>
  <c r="AP263" i="14" s="1"/>
  <c r="AP264" i="14" s="1"/>
  <c r="AP265" i="14" s="1"/>
  <c r="AP266" i="14" s="1"/>
  <c r="AP267" i="14" s="1"/>
  <c r="AP268" i="14" s="1"/>
  <c r="AP269" i="14" s="1"/>
  <c r="AP270" i="14" s="1"/>
  <c r="AP271" i="14" s="1"/>
  <c r="AP272" i="14" s="1"/>
  <c r="AP273" i="14" s="1"/>
  <c r="AP274" i="14" s="1"/>
  <c r="AP275" i="14" s="1"/>
  <c r="AP276" i="14" s="1"/>
  <c r="AP277" i="14" s="1"/>
  <c r="AP278" i="14" s="1"/>
  <c r="AP279" i="14" s="1"/>
  <c r="AP280" i="14" s="1"/>
  <c r="AP281" i="14" s="1"/>
  <c r="AP282" i="14" s="1"/>
  <c r="AP283" i="14" s="1"/>
  <c r="AP284" i="14" s="1"/>
  <c r="AP285" i="14" s="1"/>
  <c r="AP286" i="14" s="1"/>
  <c r="AP287" i="14" s="1"/>
  <c r="AP288" i="14" s="1"/>
  <c r="AP289" i="14" s="1"/>
  <c r="AP290" i="14" s="1"/>
  <c r="AP291" i="14" s="1"/>
  <c r="AP292" i="14" s="1"/>
  <c r="AP293" i="14" s="1"/>
  <c r="AP294" i="14" s="1"/>
  <c r="AP295" i="14" s="1"/>
  <c r="AP296" i="14" s="1"/>
  <c r="AP297" i="14" s="1"/>
  <c r="AP298" i="14" s="1"/>
  <c r="AP299" i="14" s="1"/>
  <c r="AP300" i="14" s="1"/>
  <c r="AP301" i="14" s="1"/>
  <c r="AP302" i="14" s="1"/>
  <c r="AP303" i="14" s="1"/>
  <c r="AP304" i="14" s="1"/>
  <c r="AP305" i="14" s="1"/>
  <c r="AP306" i="14" s="1"/>
  <c r="AP307" i="14" s="1"/>
  <c r="AP308" i="14" s="1"/>
  <c r="AP309" i="14" s="1"/>
  <c r="AP310" i="14" s="1"/>
  <c r="AP311" i="14" s="1"/>
  <c r="AP312" i="14" s="1"/>
  <c r="AP313" i="14" s="1"/>
  <c r="AP314" i="14" s="1"/>
  <c r="AP315" i="14" s="1"/>
  <c r="AP316" i="14" s="1"/>
  <c r="AP317" i="14" s="1"/>
  <c r="AP318" i="14" s="1"/>
  <c r="AP319" i="14" s="1"/>
  <c r="AP320" i="14" s="1"/>
  <c r="AP321" i="14" s="1"/>
  <c r="AP322" i="14" s="1"/>
  <c r="AP323" i="14" s="1"/>
  <c r="AP324" i="14" s="1"/>
  <c r="AP325" i="14" s="1"/>
  <c r="AP326" i="14" s="1"/>
  <c r="AP327" i="14" s="1"/>
  <c r="AP328" i="14" s="1"/>
  <c r="AP329" i="14" s="1"/>
  <c r="AP330" i="14" s="1"/>
  <c r="AP331" i="14" s="1"/>
  <c r="AP332" i="14" s="1"/>
  <c r="AP333" i="14" s="1"/>
  <c r="AP334" i="14" s="1"/>
  <c r="AP335" i="14" s="1"/>
  <c r="AP336" i="14" s="1"/>
  <c r="AP337" i="14" s="1"/>
  <c r="AP338" i="14" s="1"/>
  <c r="AP339" i="14" s="1"/>
  <c r="AP340" i="14" s="1"/>
  <c r="AP341" i="14" s="1"/>
  <c r="AP342" i="14" s="1"/>
  <c r="AP343" i="14" s="1"/>
  <c r="AP344" i="14" s="1"/>
  <c r="AP345" i="14" s="1"/>
  <c r="AP346" i="14" s="1"/>
  <c r="AP347" i="14" s="1"/>
  <c r="AP348" i="14" s="1"/>
  <c r="AP349" i="14" s="1"/>
  <c r="AP350" i="14" s="1"/>
  <c r="AP351" i="14" s="1"/>
  <c r="AP352" i="14" s="1"/>
  <c r="AP353" i="14" s="1"/>
  <c r="AP354" i="14" s="1"/>
  <c r="AP355" i="14" s="1"/>
  <c r="AP356" i="14" s="1"/>
  <c r="AP357" i="14" s="1"/>
  <c r="AP358" i="14" s="1"/>
  <c r="AP359" i="14" s="1"/>
  <c r="AP360" i="14" s="1"/>
  <c r="AP361" i="14" s="1"/>
  <c r="AP362" i="14" s="1"/>
  <c r="AP363" i="14" s="1"/>
  <c r="AP364" i="14" s="1"/>
  <c r="AP365" i="14" s="1"/>
  <c r="AP366" i="14" s="1"/>
  <c r="AP367" i="14" s="1"/>
  <c r="AP368" i="14" s="1"/>
  <c r="AP369" i="14" s="1"/>
  <c r="AP370" i="14" s="1"/>
  <c r="AP371" i="14" s="1"/>
  <c r="AP372" i="14" s="1"/>
  <c r="AP373" i="14" s="1"/>
  <c r="AP374" i="14" s="1"/>
  <c r="AP375" i="14" s="1"/>
  <c r="AP376" i="14" s="1"/>
  <c r="AP377" i="14" s="1"/>
  <c r="AP378" i="14" s="1"/>
  <c r="AP379" i="14" s="1"/>
  <c r="AP380" i="14" s="1"/>
  <c r="AP381" i="14" s="1"/>
  <c r="AP382" i="14" s="1"/>
  <c r="AP383" i="14" s="1"/>
  <c r="AP384" i="14" s="1"/>
  <c r="AP385" i="14" s="1"/>
  <c r="AP386" i="14" s="1"/>
  <c r="AP387" i="14" s="1"/>
  <c r="AP388" i="14" s="1"/>
  <c r="AP389" i="14" s="1"/>
  <c r="AP390" i="14" s="1"/>
  <c r="AP391" i="14" s="1"/>
  <c r="AP392" i="14" s="1"/>
  <c r="AP393" i="14" s="1"/>
  <c r="AP394" i="14" s="1"/>
  <c r="AP395" i="14" s="1"/>
  <c r="AP396" i="14" s="1"/>
  <c r="AP397" i="14" s="1"/>
  <c r="AP398" i="14" s="1"/>
  <c r="AP399" i="14" s="1"/>
  <c r="AP400" i="14" s="1"/>
  <c r="AP401" i="14" s="1"/>
  <c r="AP402" i="14" s="1"/>
  <c r="AP403" i="14" s="1"/>
  <c r="AP404" i="14" s="1"/>
  <c r="AP405" i="14" s="1"/>
  <c r="AP406" i="14" s="1"/>
  <c r="AP407" i="14" s="1"/>
  <c r="AP408" i="14" s="1"/>
  <c r="AP409" i="14" s="1"/>
  <c r="AP410" i="14" s="1"/>
  <c r="AP411" i="14" s="1"/>
  <c r="AP412" i="14" s="1"/>
  <c r="AP413" i="14" s="1"/>
  <c r="AP414" i="14" s="1"/>
  <c r="AP415" i="14" s="1"/>
  <c r="AP416" i="14" s="1"/>
  <c r="AP417" i="14" s="1"/>
  <c r="AP418" i="14" s="1"/>
  <c r="AP419" i="14" s="1"/>
  <c r="AP420" i="14" s="1"/>
  <c r="AP421" i="14" s="1"/>
  <c r="AP422" i="14" s="1"/>
  <c r="AP423" i="14" s="1"/>
  <c r="AP424" i="14" s="1"/>
  <c r="AP425" i="14" s="1"/>
  <c r="AP426" i="14" s="1"/>
  <c r="AP427" i="14" s="1"/>
  <c r="AP428" i="14" s="1"/>
  <c r="AP429" i="14" s="1"/>
  <c r="AP430" i="14" s="1"/>
  <c r="AP431" i="14" s="1"/>
  <c r="AP432" i="14" s="1"/>
  <c r="AP433" i="14" s="1"/>
  <c r="AP434" i="14" s="1"/>
  <c r="AP435" i="14" s="1"/>
  <c r="AP436" i="14" s="1"/>
  <c r="AP437" i="14" s="1"/>
  <c r="AP438" i="14" s="1"/>
  <c r="AP439" i="14" s="1"/>
  <c r="AP440" i="14" s="1"/>
  <c r="AP441" i="14" s="1"/>
  <c r="AP442" i="14" s="1"/>
  <c r="AP443" i="14" s="1"/>
  <c r="AP444" i="14" s="1"/>
  <c r="AP445" i="14" s="1"/>
  <c r="AP446" i="14" s="1"/>
  <c r="AP447" i="14" s="1"/>
  <c r="AP448" i="14" s="1"/>
  <c r="AP449" i="14" s="1"/>
  <c r="AP450" i="14" s="1"/>
  <c r="AP451" i="14" s="1"/>
  <c r="AP452" i="14" s="1"/>
  <c r="AP453" i="14" s="1"/>
  <c r="AP454" i="14" s="1"/>
  <c r="AP455" i="14" s="1"/>
  <c r="AP456" i="14" s="1"/>
  <c r="AP457" i="14" s="1"/>
  <c r="AP458" i="14" s="1"/>
  <c r="AP459" i="14" s="1"/>
  <c r="AP460" i="14" s="1"/>
  <c r="AP461" i="14" s="1"/>
  <c r="AP462" i="14" s="1"/>
  <c r="AP463" i="14" s="1"/>
  <c r="AP464" i="14" s="1"/>
  <c r="AP465" i="14" s="1"/>
  <c r="AP466" i="14" s="1"/>
  <c r="AP467" i="14" s="1"/>
  <c r="AP468" i="14" s="1"/>
  <c r="AP469" i="14" s="1"/>
  <c r="AP470" i="14" s="1"/>
  <c r="AP471" i="14" s="1"/>
  <c r="AP472" i="14" s="1"/>
  <c r="AP473" i="14" s="1"/>
  <c r="AP474" i="14" s="1"/>
  <c r="AP475" i="14" s="1"/>
  <c r="AP476" i="14" s="1"/>
  <c r="AP477" i="14" s="1"/>
  <c r="AP478" i="14" s="1"/>
  <c r="AP479" i="14" s="1"/>
  <c r="AP480" i="14" s="1"/>
  <c r="AP481" i="14" s="1"/>
  <c r="AP482" i="14" s="1"/>
  <c r="AP483" i="14" s="1"/>
  <c r="AP484" i="14" s="1"/>
  <c r="AP485" i="14" s="1"/>
  <c r="AP486" i="14" s="1"/>
  <c r="AP487" i="14" s="1"/>
  <c r="AP488" i="14" s="1"/>
  <c r="AP489" i="14" s="1"/>
  <c r="AP490" i="14" s="1"/>
  <c r="AP491" i="14" s="1"/>
  <c r="AP492" i="14" s="1"/>
  <c r="AP493" i="14" s="1"/>
  <c r="AP494" i="14" s="1"/>
  <c r="AP495" i="14" s="1"/>
  <c r="AP496" i="14" s="1"/>
  <c r="AP497" i="14" s="1"/>
  <c r="AP498" i="14" s="1"/>
  <c r="AP499" i="14" s="1"/>
  <c r="AP500" i="14" s="1"/>
  <c r="AP501" i="14" s="1"/>
  <c r="AP502" i="14" s="1"/>
  <c r="AP503" i="14" s="1"/>
  <c r="AP504" i="14" s="1"/>
  <c r="AP505" i="14" s="1"/>
  <c r="AP506" i="14" s="1"/>
  <c r="AP507" i="14" s="1"/>
  <c r="AP508" i="14" s="1"/>
  <c r="AP509" i="14" s="1"/>
  <c r="AP510" i="14" s="1"/>
  <c r="AP511" i="14" s="1"/>
  <c r="AP512" i="14" s="1"/>
  <c r="AP513" i="14" s="1"/>
  <c r="AP514" i="14" s="1"/>
  <c r="AP515" i="14" s="1"/>
  <c r="AP516" i="14" s="1"/>
  <c r="AP517" i="14" s="1"/>
  <c r="AP518" i="14" s="1"/>
  <c r="AP519" i="14" s="1"/>
  <c r="AP520" i="14" s="1"/>
  <c r="AP521" i="14" s="1"/>
  <c r="AP522" i="14" s="1"/>
  <c r="AP523" i="14" s="1"/>
  <c r="AP524" i="14" s="1"/>
  <c r="AP525" i="14" s="1"/>
  <c r="AP526" i="14" s="1"/>
  <c r="AP527" i="14" s="1"/>
  <c r="AP528" i="14" s="1"/>
  <c r="AP529" i="14" s="1"/>
  <c r="AP530" i="14" s="1"/>
  <c r="AP531" i="14" s="1"/>
  <c r="AP532" i="14" s="1"/>
  <c r="AP533" i="14" s="1"/>
  <c r="AP534" i="14" s="1"/>
  <c r="AP535" i="14" s="1"/>
  <c r="AP536" i="14" s="1"/>
  <c r="AP537" i="14" s="1"/>
  <c r="AP538" i="14" s="1"/>
  <c r="AP539" i="14" s="1"/>
  <c r="AP540" i="14" s="1"/>
  <c r="AP541" i="14" s="1"/>
  <c r="AP542" i="14" s="1"/>
  <c r="AP543" i="14" s="1"/>
  <c r="AP544" i="14" s="1"/>
  <c r="AP545" i="14" s="1"/>
  <c r="AP546" i="14" s="1"/>
  <c r="AP547" i="14" s="1"/>
  <c r="AP548" i="14" s="1"/>
  <c r="AP549" i="14" s="1"/>
  <c r="AP550" i="14" s="1"/>
  <c r="AP551" i="14" s="1"/>
  <c r="AP552" i="14" s="1"/>
  <c r="AP553" i="14" s="1"/>
  <c r="AP554" i="14" s="1"/>
  <c r="AP555" i="14" s="1"/>
  <c r="AP556" i="14" s="1"/>
  <c r="AP557" i="14" s="1"/>
  <c r="AP558" i="14" s="1"/>
  <c r="AP559" i="14" s="1"/>
  <c r="AP560" i="14" s="1"/>
  <c r="AP561" i="14" s="1"/>
  <c r="AP562" i="14" s="1"/>
  <c r="AP563" i="14" s="1"/>
  <c r="AP564" i="14" s="1"/>
  <c r="AP565" i="14" s="1"/>
  <c r="AP566" i="14" s="1"/>
  <c r="AP567" i="14" s="1"/>
  <c r="AP568" i="14" s="1"/>
  <c r="AP569" i="14" s="1"/>
  <c r="AP570" i="14" s="1"/>
  <c r="AP571" i="14" s="1"/>
  <c r="AP572" i="14" s="1"/>
  <c r="AP573" i="14" s="1"/>
  <c r="AP574" i="14" s="1"/>
  <c r="AP575" i="14" s="1"/>
  <c r="AP576" i="14" s="1"/>
  <c r="AP577" i="14" s="1"/>
  <c r="AP578" i="14" s="1"/>
  <c r="AP579" i="14" s="1"/>
  <c r="AP580" i="14" s="1"/>
  <c r="AP581" i="14" s="1"/>
  <c r="AP582" i="14" s="1"/>
  <c r="AP583" i="14" s="1"/>
  <c r="AP584" i="14" s="1"/>
  <c r="AP585" i="14" s="1"/>
  <c r="AP586" i="14" s="1"/>
  <c r="AP587" i="14" s="1"/>
  <c r="AP588" i="14" s="1"/>
  <c r="AP589" i="14" s="1"/>
  <c r="AP590" i="14" s="1"/>
  <c r="AP591" i="14" s="1"/>
  <c r="AP592" i="14" s="1"/>
  <c r="AP593" i="14" s="1"/>
  <c r="AP594" i="14" s="1"/>
  <c r="AP595" i="14" s="1"/>
  <c r="AP596" i="14" s="1"/>
  <c r="AP597" i="14" s="1"/>
  <c r="AP598" i="14" s="1"/>
  <c r="AP599" i="14" s="1"/>
  <c r="AP600" i="14" s="1"/>
  <c r="AP601" i="14" s="1"/>
  <c r="AP602" i="14" s="1"/>
  <c r="AP603" i="14" s="1"/>
  <c r="AP604" i="14" s="1"/>
  <c r="AP605" i="14" s="1"/>
  <c r="AP606" i="14" s="1"/>
  <c r="AP607" i="14" s="1"/>
  <c r="AP608" i="14" s="1"/>
  <c r="AP609" i="14" s="1"/>
  <c r="AP610" i="14" s="1"/>
  <c r="AP611" i="14" s="1"/>
  <c r="AP612" i="14" s="1"/>
  <c r="AP613" i="14" s="1"/>
  <c r="AP614" i="14" s="1"/>
  <c r="AP615" i="14" s="1"/>
  <c r="AP616" i="14" s="1"/>
  <c r="AP617" i="14" s="1"/>
  <c r="AP618" i="14" s="1"/>
  <c r="AP619" i="14" s="1"/>
  <c r="AP620" i="14" s="1"/>
  <c r="AP621" i="14" s="1"/>
  <c r="AP622" i="14" s="1"/>
  <c r="AP623" i="14" s="1"/>
  <c r="AP624" i="14" s="1"/>
  <c r="AP625" i="14" s="1"/>
  <c r="AP626" i="14" s="1"/>
  <c r="AP627" i="14" s="1"/>
  <c r="AP628" i="14" s="1"/>
  <c r="AP629" i="14" s="1"/>
  <c r="AP630" i="14" s="1"/>
  <c r="AP631" i="14" s="1"/>
  <c r="AP632" i="14" s="1"/>
  <c r="AP633" i="14" s="1"/>
  <c r="AP634" i="14" s="1"/>
  <c r="AP635" i="14" s="1"/>
  <c r="AP636" i="14" s="1"/>
  <c r="AP637" i="14" s="1"/>
  <c r="AP638" i="14" s="1"/>
  <c r="AP639" i="14" s="1"/>
  <c r="AP640" i="14" s="1"/>
  <c r="AP641" i="14" s="1"/>
  <c r="AP642" i="14" s="1"/>
  <c r="AP643" i="14" s="1"/>
  <c r="AP644" i="14" s="1"/>
  <c r="AP645" i="14" s="1"/>
  <c r="AP646" i="14" s="1"/>
  <c r="AP647" i="14" s="1"/>
  <c r="AP648" i="14" s="1"/>
  <c r="AP649" i="14" s="1"/>
  <c r="AP650" i="14" s="1"/>
  <c r="AP651" i="14" s="1"/>
  <c r="AP652" i="14" s="1"/>
  <c r="AP653" i="14" s="1"/>
  <c r="AP654" i="14" s="1"/>
  <c r="AP655" i="14" s="1"/>
  <c r="AP656" i="14" s="1"/>
  <c r="AP657" i="14" s="1"/>
  <c r="AP658" i="14" s="1"/>
  <c r="AP659" i="14" s="1"/>
  <c r="AP660" i="14" s="1"/>
  <c r="AP661" i="14" s="1"/>
  <c r="AP662" i="14" s="1"/>
  <c r="AP663" i="14" s="1"/>
  <c r="AP664" i="14" s="1"/>
  <c r="AP665" i="14" s="1"/>
  <c r="AP666" i="14" s="1"/>
  <c r="AP667" i="14" s="1"/>
  <c r="AP668" i="14" s="1"/>
  <c r="AP669" i="14" s="1"/>
  <c r="AP670" i="14" s="1"/>
  <c r="AP671" i="14" s="1"/>
  <c r="AP672" i="14" s="1"/>
  <c r="AP673" i="14" s="1"/>
  <c r="AP674" i="14" s="1"/>
  <c r="AP675" i="14" s="1"/>
  <c r="AP676" i="14" s="1"/>
  <c r="AP677" i="14" s="1"/>
  <c r="AP678" i="14" s="1"/>
  <c r="AP679" i="14" s="1"/>
  <c r="AP680" i="14" s="1"/>
  <c r="AP681" i="14" s="1"/>
  <c r="AP682" i="14" s="1"/>
  <c r="AP683" i="14" s="1"/>
  <c r="AP684" i="14" s="1"/>
  <c r="AP685" i="14" s="1"/>
  <c r="AP686" i="14" s="1"/>
  <c r="AP687" i="14" s="1"/>
  <c r="AP688" i="14" s="1"/>
  <c r="AP689" i="14" s="1"/>
  <c r="AP690" i="14" s="1"/>
  <c r="AP691" i="14" s="1"/>
  <c r="AP692" i="14" s="1"/>
  <c r="AP693" i="14" s="1"/>
  <c r="AP694" i="14" s="1"/>
  <c r="AP695" i="14" s="1"/>
  <c r="AP696" i="14" s="1"/>
  <c r="AP697" i="14" s="1"/>
  <c r="AP698" i="14" s="1"/>
  <c r="AP699" i="14" s="1"/>
  <c r="AP700" i="14" s="1"/>
  <c r="AP701" i="14" s="1"/>
  <c r="AP702" i="14" s="1"/>
  <c r="AP703" i="14" s="1"/>
  <c r="AP704" i="14" s="1"/>
  <c r="AP705" i="14" s="1"/>
  <c r="AP706" i="14" s="1"/>
  <c r="AP707" i="14" s="1"/>
  <c r="AP708" i="14" s="1"/>
  <c r="AP709" i="14" s="1"/>
  <c r="AP710" i="14" s="1"/>
  <c r="AP711" i="14" s="1"/>
  <c r="AP712" i="14" s="1"/>
  <c r="AP713" i="14" s="1"/>
  <c r="AP714" i="14" s="1"/>
  <c r="AP715" i="14" s="1"/>
  <c r="AP716" i="14" s="1"/>
  <c r="AP717" i="14" s="1"/>
  <c r="AP718" i="14" s="1"/>
  <c r="AP719" i="14" s="1"/>
  <c r="AP720" i="14" s="1"/>
  <c r="AP721" i="14" s="1"/>
  <c r="AP722" i="14" s="1"/>
  <c r="AP723" i="14" s="1"/>
  <c r="AP724" i="14" s="1"/>
  <c r="AP725" i="14" s="1"/>
  <c r="AP726" i="14" s="1"/>
  <c r="AP727" i="14" s="1"/>
  <c r="AP728" i="14" s="1"/>
  <c r="AP729" i="14" s="1"/>
  <c r="AP730" i="14" s="1"/>
  <c r="AP731" i="14" s="1"/>
  <c r="AP732" i="14" s="1"/>
  <c r="AP733" i="14" s="1"/>
  <c r="AP734" i="14" s="1"/>
  <c r="AP735" i="14" s="1"/>
  <c r="AP736" i="14" s="1"/>
  <c r="AP737" i="14" s="1"/>
  <c r="AP738" i="14" s="1"/>
  <c r="AP739" i="14" s="1"/>
  <c r="AP740" i="14" s="1"/>
  <c r="AP741" i="14" s="1"/>
  <c r="AP742" i="14" s="1"/>
  <c r="AP743" i="14" s="1"/>
  <c r="AP744" i="14" s="1"/>
  <c r="AP745" i="14" s="1"/>
  <c r="AP746" i="14" s="1"/>
  <c r="AP747" i="14" s="1"/>
  <c r="AP748" i="14" s="1"/>
  <c r="AP749" i="14" s="1"/>
  <c r="AP750" i="14" s="1"/>
  <c r="AP751" i="14" s="1"/>
  <c r="AP752" i="14" s="1"/>
  <c r="AP753" i="14" s="1"/>
  <c r="AP754" i="14" s="1"/>
  <c r="AP755" i="14" s="1"/>
  <c r="AP756" i="14" s="1"/>
  <c r="AP757" i="14" s="1"/>
  <c r="AP758" i="14" s="1"/>
  <c r="AP759" i="14" s="1"/>
  <c r="AP760" i="14" s="1"/>
  <c r="AP761" i="14" s="1"/>
  <c r="AP762" i="14" s="1"/>
  <c r="AP763" i="14" s="1"/>
  <c r="AP764" i="14" s="1"/>
  <c r="AP765" i="14" s="1"/>
  <c r="AP766" i="14" s="1"/>
  <c r="AP767" i="14" s="1"/>
  <c r="AP768" i="14" s="1"/>
  <c r="AP769" i="14" s="1"/>
  <c r="AP770" i="14" s="1"/>
  <c r="AP771" i="14" s="1"/>
  <c r="AP772" i="14" s="1"/>
  <c r="AP773" i="14" s="1"/>
  <c r="AP774" i="14" s="1"/>
  <c r="AP775" i="14" s="1"/>
  <c r="AP776" i="14" s="1"/>
  <c r="AP777" i="14" s="1"/>
  <c r="AP778" i="14" s="1"/>
  <c r="AP779" i="14" s="1"/>
  <c r="AP780" i="14" s="1"/>
  <c r="AP781" i="14" s="1"/>
  <c r="AP782" i="14" s="1"/>
  <c r="AP783" i="14" s="1"/>
  <c r="AP784" i="14" s="1"/>
  <c r="AP785" i="14" s="1"/>
  <c r="AP786" i="14" s="1"/>
  <c r="AP787" i="14" s="1"/>
  <c r="AP788" i="14" s="1"/>
  <c r="AP789" i="14" s="1"/>
  <c r="AP790" i="14" s="1"/>
  <c r="AP791" i="14" s="1"/>
  <c r="AP792" i="14" s="1"/>
  <c r="AP793" i="14" s="1"/>
  <c r="AP794" i="14" s="1"/>
  <c r="AP795" i="14" s="1"/>
  <c r="AP796" i="14" s="1"/>
  <c r="AP797" i="14" s="1"/>
  <c r="AP798" i="14" s="1"/>
  <c r="AP799" i="14" s="1"/>
  <c r="AP800" i="14" s="1"/>
  <c r="AP801" i="14" s="1"/>
  <c r="AP802" i="14" s="1"/>
  <c r="AP803" i="14" s="1"/>
  <c r="AP804" i="14" s="1"/>
  <c r="AP805" i="14" s="1"/>
  <c r="AP806" i="14" s="1"/>
  <c r="AP807" i="14" s="1"/>
  <c r="AP808" i="14" s="1"/>
  <c r="AP809" i="14" s="1"/>
  <c r="AP810" i="14" s="1"/>
  <c r="AP811" i="14" s="1"/>
  <c r="AP812" i="14" s="1"/>
  <c r="AP813" i="14" s="1"/>
  <c r="AP814" i="14" s="1"/>
  <c r="AP815" i="14" s="1"/>
  <c r="AP816" i="14" s="1"/>
  <c r="AP817" i="14" s="1"/>
  <c r="AP818" i="14" s="1"/>
  <c r="AP819" i="14" s="1"/>
  <c r="AP820" i="14" s="1"/>
  <c r="AP821" i="14" s="1"/>
  <c r="AP822" i="14" s="1"/>
  <c r="AP823" i="14" s="1"/>
  <c r="AP824" i="14" s="1"/>
  <c r="AP825" i="14" s="1"/>
  <c r="AP826" i="14" s="1"/>
  <c r="AP827" i="14" s="1"/>
  <c r="AP828" i="14" s="1"/>
  <c r="AP829" i="14" s="1"/>
  <c r="AP830" i="14" s="1"/>
  <c r="AP831" i="14" s="1"/>
  <c r="AP832" i="14" s="1"/>
  <c r="AP833" i="14" s="1"/>
  <c r="AP834" i="14" s="1"/>
  <c r="AP835" i="14" s="1"/>
  <c r="AP836" i="14" s="1"/>
  <c r="AP837" i="14" s="1"/>
  <c r="AP838" i="14" s="1"/>
  <c r="AP839" i="14" s="1"/>
  <c r="AP840" i="14" s="1"/>
  <c r="AP841" i="14" s="1"/>
  <c r="AP842" i="14" s="1"/>
  <c r="AP843" i="14" s="1"/>
  <c r="AP844" i="14" s="1"/>
  <c r="AP845" i="14" s="1"/>
  <c r="AP846" i="14" s="1"/>
  <c r="AP847" i="14" s="1"/>
  <c r="AP848" i="14" s="1"/>
  <c r="AP849" i="14" s="1"/>
  <c r="AP850" i="14" s="1"/>
  <c r="AP851" i="14" s="1"/>
  <c r="AP852" i="14" s="1"/>
  <c r="AP853" i="14" s="1"/>
  <c r="AP854" i="14" s="1"/>
  <c r="AP855" i="14" s="1"/>
  <c r="AP856" i="14" s="1"/>
  <c r="AP857" i="14" s="1"/>
  <c r="AP858" i="14" s="1"/>
  <c r="AP859" i="14" s="1"/>
  <c r="AP860" i="14" s="1"/>
  <c r="AP861" i="14" s="1"/>
  <c r="AP862" i="14" s="1"/>
  <c r="AP863" i="14" s="1"/>
  <c r="AP864" i="14" s="1"/>
  <c r="AP865" i="14" s="1"/>
  <c r="AP866" i="14" s="1"/>
  <c r="AP867" i="14" s="1"/>
  <c r="AP868" i="14" s="1"/>
  <c r="AP869" i="14" s="1"/>
  <c r="AP870" i="14" s="1"/>
  <c r="AP871" i="14" s="1"/>
  <c r="AP872" i="14" s="1"/>
  <c r="AP873" i="14" s="1"/>
  <c r="AP874" i="14" s="1"/>
  <c r="AP875" i="14" s="1"/>
  <c r="AP876" i="14" s="1"/>
  <c r="AP877" i="14" s="1"/>
  <c r="AP878" i="14" s="1"/>
  <c r="AP879" i="14" s="1"/>
  <c r="AP880" i="14" s="1"/>
  <c r="AP881" i="14" s="1"/>
  <c r="AP882" i="14" s="1"/>
  <c r="AP883" i="14" s="1"/>
  <c r="AP884" i="14" s="1"/>
  <c r="AP885" i="14" s="1"/>
  <c r="AP886" i="14" s="1"/>
  <c r="AP887" i="14" s="1"/>
  <c r="AP888" i="14" s="1"/>
  <c r="AP889" i="14" s="1"/>
  <c r="AP890" i="14" s="1"/>
  <c r="AP891" i="14" s="1"/>
  <c r="AP892" i="14" s="1"/>
  <c r="AP893" i="14" s="1"/>
  <c r="AP894" i="14" s="1"/>
  <c r="AP895" i="14" s="1"/>
  <c r="AP896" i="14" s="1"/>
  <c r="AP897" i="14" s="1"/>
  <c r="AP898" i="14" s="1"/>
  <c r="AP899" i="14" s="1"/>
  <c r="AP900" i="14" s="1"/>
  <c r="AP901" i="14" s="1"/>
  <c r="AP902" i="14" s="1"/>
  <c r="AP903" i="14" s="1"/>
  <c r="AP904" i="14" s="1"/>
  <c r="AP905" i="14" s="1"/>
  <c r="AP906" i="14" s="1"/>
  <c r="AP907" i="14" s="1"/>
  <c r="AP908" i="14" s="1"/>
  <c r="AP909" i="14" s="1"/>
  <c r="AP910" i="14" s="1"/>
  <c r="AP911" i="14" s="1"/>
  <c r="AP912" i="14" s="1"/>
  <c r="AP913" i="14" s="1"/>
  <c r="AP914" i="14" s="1"/>
  <c r="AP915" i="14" s="1"/>
  <c r="AP916" i="14" s="1"/>
  <c r="AP917" i="14" s="1"/>
  <c r="AP918" i="14" s="1"/>
  <c r="AP919" i="14" s="1"/>
  <c r="AP920" i="14" s="1"/>
  <c r="AP921" i="14" s="1"/>
  <c r="AP922" i="14" s="1"/>
  <c r="AP923" i="14" s="1"/>
  <c r="AP924" i="14" s="1"/>
  <c r="AP925" i="14" s="1"/>
  <c r="AP926" i="14" s="1"/>
  <c r="AP927" i="14" s="1"/>
  <c r="AP928" i="14" s="1"/>
  <c r="AP929" i="14" s="1"/>
  <c r="AP930" i="14" s="1"/>
  <c r="AP931" i="14" s="1"/>
  <c r="AP932" i="14" s="1"/>
  <c r="AP933" i="14" s="1"/>
  <c r="AP934" i="14" s="1"/>
  <c r="AP935" i="14" s="1"/>
  <c r="AP936" i="14" s="1"/>
  <c r="AP937" i="14" s="1"/>
  <c r="AP938" i="14" s="1"/>
  <c r="AP939" i="14" s="1"/>
  <c r="AP940" i="14" s="1"/>
  <c r="AP941" i="14" s="1"/>
  <c r="AP942" i="14" s="1"/>
  <c r="AP943" i="14" s="1"/>
  <c r="AP944" i="14" s="1"/>
  <c r="AP945" i="14" s="1"/>
  <c r="AP946" i="14" s="1"/>
  <c r="AP947" i="14" s="1"/>
  <c r="AP948" i="14" s="1"/>
  <c r="AP949" i="14" s="1"/>
  <c r="AP950" i="14" s="1"/>
  <c r="AP951" i="14" s="1"/>
  <c r="AP952" i="14" s="1"/>
  <c r="AP953" i="14" s="1"/>
  <c r="AP954" i="14" s="1"/>
  <c r="AP955" i="14" s="1"/>
  <c r="AP956" i="14" s="1"/>
  <c r="AP957" i="14" s="1"/>
  <c r="AP958" i="14" s="1"/>
  <c r="AP959" i="14" s="1"/>
  <c r="AP960" i="14" s="1"/>
  <c r="AP961" i="14" s="1"/>
  <c r="AP962" i="14" s="1"/>
  <c r="AP963" i="14" s="1"/>
  <c r="AP964" i="14" s="1"/>
  <c r="AP965" i="14" s="1"/>
  <c r="AP966" i="14" s="1"/>
  <c r="AP967" i="14" s="1"/>
  <c r="AP968" i="14" s="1"/>
  <c r="AP969" i="14" s="1"/>
  <c r="AP970" i="14" s="1"/>
  <c r="AP971" i="14" s="1"/>
  <c r="AP972" i="14" s="1"/>
  <c r="AP973" i="14" s="1"/>
  <c r="AP974" i="14" s="1"/>
  <c r="AP975" i="14" s="1"/>
  <c r="AP976" i="14" s="1"/>
  <c r="AP977" i="14" s="1"/>
  <c r="AP978" i="14" s="1"/>
  <c r="AP979" i="14" s="1"/>
  <c r="AP980" i="14" s="1"/>
  <c r="AP981" i="14" s="1"/>
  <c r="AP982" i="14" s="1"/>
  <c r="AP983" i="14" s="1"/>
  <c r="AP984" i="14" s="1"/>
  <c r="AP985" i="14" s="1"/>
  <c r="AP986" i="14" s="1"/>
  <c r="AP987" i="14" s="1"/>
  <c r="AP988" i="14" s="1"/>
  <c r="AP989" i="14" s="1"/>
  <c r="AP990" i="14" s="1"/>
  <c r="AP991" i="14" s="1"/>
  <c r="AP992" i="14" s="1"/>
  <c r="AP993" i="14" s="1"/>
  <c r="AP994" i="14" s="1"/>
  <c r="AP995" i="14" s="1"/>
  <c r="AP996" i="14" s="1"/>
  <c r="AP997" i="14" s="1"/>
  <c r="AP998" i="14" s="1"/>
  <c r="AP999" i="14" s="1"/>
  <c r="AP1000" i="14" s="1"/>
  <c r="AP1001" i="14" s="1"/>
  <c r="AP1002" i="14" s="1"/>
  <c r="AP1003" i="14" s="1"/>
  <c r="AP1004" i="14" s="1"/>
  <c r="AP1005" i="14" s="1"/>
  <c r="AP1006" i="14" s="1"/>
  <c r="AP1007" i="14" s="1"/>
  <c r="AP1008" i="14" s="1"/>
  <c r="AP1009" i="14" s="1"/>
  <c r="AP1010" i="14" s="1"/>
  <c r="AP1011" i="14" s="1"/>
  <c r="AP1012" i="14" s="1"/>
  <c r="AP1013" i="14" s="1"/>
  <c r="AP1014" i="14" s="1"/>
  <c r="AP1015" i="14" s="1"/>
  <c r="AP1016" i="14" s="1"/>
  <c r="AP1017" i="14" s="1"/>
  <c r="AP1018" i="14" s="1"/>
  <c r="AP1019" i="14" s="1"/>
  <c r="AP1020" i="14" s="1"/>
  <c r="AP1021" i="14" s="1"/>
  <c r="AP1022" i="14" s="1"/>
  <c r="AP1023" i="14" s="1"/>
  <c r="AP1024" i="14" s="1"/>
  <c r="AP1025" i="14" s="1"/>
  <c r="AP1026" i="14" s="1"/>
  <c r="AP1027" i="14" s="1"/>
  <c r="AP1028" i="14" s="1"/>
  <c r="AP1029" i="14" s="1"/>
  <c r="AP1030" i="14" s="1"/>
  <c r="AP1031" i="14" s="1"/>
  <c r="AP1032" i="14" s="1"/>
  <c r="AP1033" i="14" s="1"/>
  <c r="AP1034" i="14" s="1"/>
  <c r="AP1035" i="14" s="1"/>
  <c r="AP1036" i="14" s="1"/>
  <c r="AP1037" i="14" s="1"/>
  <c r="AP1038" i="14" s="1"/>
  <c r="AP1039" i="14" s="1"/>
  <c r="AP1040" i="14" s="1"/>
  <c r="AP1041" i="14" s="1"/>
  <c r="AP1042" i="14" s="1"/>
  <c r="AP1043" i="14" s="1"/>
  <c r="AP1044" i="14" s="1"/>
  <c r="AP1045" i="14" s="1"/>
  <c r="AP1046" i="14" s="1"/>
  <c r="AP1047" i="14" s="1"/>
  <c r="AP1048" i="14" s="1"/>
  <c r="AP1049" i="14" s="1"/>
  <c r="AP1050" i="14" s="1"/>
  <c r="AP1051" i="14" s="1"/>
  <c r="AP1052" i="14" s="1"/>
  <c r="AP1053" i="14" s="1"/>
  <c r="AP1054" i="14" s="1"/>
  <c r="AY3" i="14" s="1"/>
  <c r="BE3" i="14" l="1"/>
  <c r="AZ3" i="14"/>
  <c r="BA3" i="14"/>
  <c r="BC3" i="14"/>
  <c r="BB3" i="14"/>
  <c r="BD3" i="14"/>
  <c r="BF3" i="14"/>
  <c r="BJ3" i="14" s="1"/>
  <c r="BJ7" i="14" s="1"/>
  <c r="BB7" i="14" s="1"/>
  <c r="BI3" i="14" l="1"/>
  <c r="BI7" i="14" s="1"/>
  <c r="BA7" i="14" s="1"/>
  <c r="BK3" i="14"/>
  <c r="BK7" i="14" s="1"/>
  <c r="BC7" i="14" s="1"/>
  <c r="BG3" i="14"/>
  <c r="BG7" i="14" s="1"/>
  <c r="AY7" i="14" s="1"/>
  <c r="BH3" i="14"/>
  <c r="BH7" i="14" s="1"/>
  <c r="AZ7" i="14" s="1"/>
  <c r="BM3" i="14"/>
  <c r="BM7" i="14" s="1"/>
  <c r="BE7" i="14" s="1"/>
  <c r="BL3" i="14"/>
  <c r="BL7" i="14" s="1"/>
  <c r="BD7" i="14" s="1"/>
  <c r="V3" i="10" l="1"/>
  <c r="S3" i="10"/>
  <c r="N10" i="10"/>
  <c r="AQ4" i="8" l="1"/>
  <c r="B5" i="3"/>
  <c r="H3" i="10"/>
  <c r="E9" i="10"/>
  <c r="C6" i="10"/>
  <c r="L13" i="10" l="1"/>
  <c r="BN3" i="1"/>
  <c r="BP3" i="1" s="1"/>
  <c r="BP4" i="1"/>
  <c r="BP5" i="1"/>
  <c r="AU3" i="10" l="1"/>
  <c r="AT3" i="10"/>
  <c r="R3" i="10"/>
  <c r="L9" i="10"/>
  <c r="X3" i="10" s="1"/>
  <c r="AE3" i="10" s="1"/>
  <c r="AN3" i="10" l="1"/>
  <c r="AA3" i="10"/>
  <c r="Z3" i="10"/>
  <c r="O4" i="10"/>
  <c r="P4" i="10"/>
  <c r="C3" i="10" l="1"/>
  <c r="AR16" i="8"/>
  <c r="F9" i="10"/>
  <c r="M9" i="10"/>
  <c r="J15" i="10"/>
  <c r="J17" i="10" s="1"/>
  <c r="B8" i="10"/>
  <c r="B7" i="10"/>
  <c r="C8" i="3"/>
  <c r="B5" i="10"/>
  <c r="B9" i="10" s="1"/>
  <c r="AR3" i="8"/>
  <c r="AQ17" i="8"/>
  <c r="B3" i="10"/>
  <c r="AS3" i="10"/>
  <c r="AS4" i="10"/>
  <c r="AT4" i="10" s="1"/>
  <c r="C8" i="10" s="1"/>
  <c r="Q4" i="10"/>
  <c r="C7" i="10" l="1"/>
  <c r="N9" i="10" l="1"/>
  <c r="K9" i="10"/>
  <c r="L11" i="10" l="1"/>
  <c r="D3" i="10"/>
  <c r="T3" i="10"/>
  <c r="U3" i="10" s="1"/>
  <c r="L17" i="10"/>
  <c r="L15" i="10"/>
  <c r="D4" i="10"/>
  <c r="D6" i="10"/>
  <c r="G6" i="10" s="1"/>
  <c r="H6" i="10" s="1"/>
  <c r="D7" i="10"/>
  <c r="D8" i="10"/>
  <c r="G8" i="10" s="1"/>
  <c r="H8" i="10" s="1"/>
  <c r="X4" i="10" l="1"/>
  <c r="G3" i="10"/>
  <c r="E3" i="10"/>
  <c r="AP3" i="10"/>
  <c r="G4" i="10"/>
  <c r="H4" i="10" s="1"/>
  <c r="E4" i="10"/>
  <c r="E6" i="10"/>
  <c r="E8" i="10"/>
  <c r="G7" i="10"/>
  <c r="H7" i="10" s="1"/>
  <c r="E7" i="10"/>
  <c r="W3" i="10"/>
  <c r="Y3" i="10" s="1"/>
  <c r="AG16" i="10"/>
  <c r="AG15" i="10"/>
  <c r="AG14" i="10"/>
  <c r="AG13" i="10"/>
  <c r="AG8" i="10"/>
  <c r="AG7" i="10"/>
  <c r="AG5" i="10"/>
  <c r="AG11" i="10"/>
  <c r="AG10" i="10"/>
  <c r="AG6" i="10"/>
  <c r="AG12" i="10"/>
  <c r="AG9" i="10"/>
  <c r="AU4" i="10"/>
  <c r="AK3" i="10" l="1"/>
  <c r="AK7" i="10"/>
  <c r="AK5" i="10"/>
  <c r="AK4" i="10"/>
  <c r="AL3" i="10" s="1"/>
  <c r="AF3" i="10"/>
  <c r="AG3" i="10" s="1"/>
  <c r="AD4" i="10"/>
  <c r="D4" i="3"/>
  <c r="AM3" i="10" l="1"/>
  <c r="AL9" i="10"/>
  <c r="AX23" i="8"/>
  <c r="AV23" i="8" s="1"/>
  <c r="AW23" i="8"/>
  <c r="AQ23" i="8"/>
  <c r="AX21" i="8"/>
  <c r="AV21" i="8" s="1"/>
  <c r="AW21" i="8"/>
  <c r="AR21" i="8"/>
  <c r="AQ21" i="8"/>
  <c r="AX20" i="8"/>
  <c r="AW20" i="8"/>
  <c r="AV20" i="8"/>
  <c r="AR20" i="8"/>
  <c r="AQ20" i="8"/>
  <c r="AR17" i="8"/>
  <c r="AU16" i="8"/>
  <c r="AT16" i="8"/>
  <c r="AS16" i="8"/>
  <c r="AP16" i="8"/>
  <c r="AO16" i="8"/>
  <c r="AX14" i="8"/>
  <c r="AW14" i="8"/>
  <c r="AV14" i="8" s="1"/>
  <c r="AR14" i="8"/>
  <c r="AQ14" i="8"/>
  <c r="AX13" i="8"/>
  <c r="AW13" i="8"/>
  <c r="AV13" i="8"/>
  <c r="AR13" i="8"/>
  <c r="AQ13" i="8"/>
  <c r="AX12" i="8"/>
  <c r="AW12" i="8"/>
  <c r="AV12" i="8"/>
  <c r="AR12" i="8"/>
  <c r="AQ12" i="8"/>
  <c r="AX11" i="8"/>
  <c r="AW11" i="8"/>
  <c r="AV11" i="8" s="1"/>
  <c r="AR11" i="8"/>
  <c r="AQ11" i="8"/>
  <c r="AX10" i="8"/>
  <c r="AW10" i="8"/>
  <c r="AV10" i="8"/>
  <c r="AR10" i="8"/>
  <c r="AQ10" i="8"/>
  <c r="AX9" i="8"/>
  <c r="AV9" i="8" s="1"/>
  <c r="AW9" i="8"/>
  <c r="AR9" i="8"/>
  <c r="AQ9" i="8"/>
  <c r="AX8" i="8"/>
  <c r="AW8" i="8"/>
  <c r="AV8" i="8"/>
  <c r="AR8" i="8"/>
  <c r="AQ8" i="8"/>
  <c r="AX7" i="8"/>
  <c r="AW7" i="8"/>
  <c r="AV7" i="8"/>
  <c r="AR7" i="8"/>
  <c r="AQ7" i="8"/>
  <c r="AX6" i="8"/>
  <c r="AV6" i="8" s="1"/>
  <c r="AW6" i="8"/>
  <c r="AR6" i="8"/>
  <c r="AQ6" i="8"/>
  <c r="AX5" i="8"/>
  <c r="AW5" i="8"/>
  <c r="AV5" i="8" s="1"/>
  <c r="AR5" i="8"/>
  <c r="AQ5" i="8"/>
  <c r="AX4" i="8"/>
  <c r="AW4" i="8"/>
  <c r="AV4" i="8" s="1"/>
  <c r="AX3" i="8"/>
  <c r="AV3" i="8" s="1"/>
  <c r="AW3" i="8"/>
  <c r="AQ3" i="8"/>
  <c r="V206" i="8"/>
  <c r="K1049" i="8"/>
  <c r="L1049" i="8"/>
  <c r="M1049" i="8"/>
  <c r="K1050" i="8"/>
  <c r="C5" i="10" l="1"/>
  <c r="D5" i="10"/>
  <c r="E5" i="10" s="1"/>
  <c r="C9" i="10"/>
  <c r="L10" i="10"/>
  <c r="D9" i="10" l="1"/>
  <c r="G9" i="10" s="1"/>
  <c r="G5" i="10"/>
  <c r="H5" i="10" s="1"/>
  <c r="D5" i="3" l="1"/>
  <c r="D6" i="3"/>
  <c r="D7" i="3"/>
  <c r="D8" i="3"/>
  <c r="C4" i="3"/>
  <c r="C5" i="3"/>
  <c r="C6" i="3"/>
  <c r="C7" i="3"/>
  <c r="B6" i="3"/>
  <c r="B7" i="3"/>
  <c r="B8" i="3"/>
  <c r="B4" i="3"/>
  <c r="M23" i="1" l="1"/>
  <c r="O3" i="1" l="1"/>
  <c r="AX3" i="2" l="1"/>
  <c r="AX4" i="2" s="1"/>
  <c r="AW3" i="2"/>
  <c r="AV3" i="2"/>
  <c r="M4" i="2"/>
  <c r="N4" i="2"/>
  <c r="O4" i="2"/>
  <c r="P4" i="2"/>
  <c r="Q4" i="2"/>
  <c r="R4" i="2"/>
  <c r="S4" i="2"/>
  <c r="M5" i="2"/>
  <c r="N5" i="2"/>
  <c r="O5" i="2"/>
  <c r="P5" i="2"/>
  <c r="Q5" i="2"/>
  <c r="R5" i="2"/>
  <c r="S5" i="2"/>
  <c r="M6" i="2"/>
  <c r="N6" i="2"/>
  <c r="O6" i="2"/>
  <c r="P6" i="2"/>
  <c r="Q6" i="2"/>
  <c r="R6" i="2"/>
  <c r="S6" i="2"/>
  <c r="M7" i="2"/>
  <c r="N7" i="2"/>
  <c r="O7" i="2"/>
  <c r="P7" i="2"/>
  <c r="Q7" i="2"/>
  <c r="R7" i="2"/>
  <c r="S7" i="2"/>
  <c r="M8" i="2"/>
  <c r="N8" i="2"/>
  <c r="O8" i="2"/>
  <c r="P8" i="2"/>
  <c r="Q8" i="2"/>
  <c r="R8" i="2"/>
  <c r="S8" i="2"/>
  <c r="M9" i="2"/>
  <c r="N9" i="2"/>
  <c r="O9" i="2"/>
  <c r="P9" i="2"/>
  <c r="Q9" i="2"/>
  <c r="R9" i="2"/>
  <c r="S9" i="2"/>
  <c r="M10" i="2"/>
  <c r="N10" i="2"/>
  <c r="O10" i="2"/>
  <c r="P10" i="2"/>
  <c r="Q10" i="2"/>
  <c r="R10" i="2"/>
  <c r="S10" i="2"/>
  <c r="M11" i="2"/>
  <c r="N11" i="2"/>
  <c r="O11" i="2"/>
  <c r="P11" i="2"/>
  <c r="Q11" i="2"/>
  <c r="R11" i="2"/>
  <c r="S11" i="2"/>
  <c r="M12" i="2"/>
  <c r="N12" i="2"/>
  <c r="O12" i="2"/>
  <c r="P12" i="2"/>
  <c r="Q12" i="2"/>
  <c r="R12" i="2"/>
  <c r="S12" i="2"/>
  <c r="M13" i="2"/>
  <c r="N13" i="2"/>
  <c r="O13" i="2"/>
  <c r="P13" i="2"/>
  <c r="Q13" i="2"/>
  <c r="R13" i="2"/>
  <c r="S13" i="2"/>
  <c r="M14" i="2"/>
  <c r="N14" i="2"/>
  <c r="O14" i="2"/>
  <c r="P14" i="2"/>
  <c r="Q14" i="2"/>
  <c r="R14" i="2"/>
  <c r="S14" i="2"/>
  <c r="M15" i="2"/>
  <c r="N15" i="2"/>
  <c r="O15" i="2"/>
  <c r="P15" i="2"/>
  <c r="Q15" i="2"/>
  <c r="R15" i="2"/>
  <c r="S15" i="2"/>
  <c r="M16" i="2"/>
  <c r="N16" i="2"/>
  <c r="O16" i="2"/>
  <c r="P16" i="2"/>
  <c r="Q16" i="2"/>
  <c r="R16" i="2"/>
  <c r="S16" i="2"/>
  <c r="M17" i="2"/>
  <c r="N17" i="2"/>
  <c r="O17" i="2"/>
  <c r="P17" i="2"/>
  <c r="Q17" i="2"/>
  <c r="R17" i="2"/>
  <c r="S17" i="2"/>
  <c r="M18" i="2"/>
  <c r="N18" i="2"/>
  <c r="O18" i="2"/>
  <c r="P18" i="2"/>
  <c r="Q18" i="2"/>
  <c r="R18" i="2"/>
  <c r="S18" i="2"/>
  <c r="M19" i="2"/>
  <c r="N19" i="2"/>
  <c r="O19" i="2"/>
  <c r="P19" i="2"/>
  <c r="Q19" i="2"/>
  <c r="R19" i="2"/>
  <c r="S19" i="2"/>
  <c r="M20" i="2"/>
  <c r="N20" i="2"/>
  <c r="O20" i="2"/>
  <c r="P20" i="2"/>
  <c r="Q20" i="2"/>
  <c r="R20" i="2"/>
  <c r="S20" i="2"/>
  <c r="M21" i="2"/>
  <c r="N21" i="2"/>
  <c r="O21" i="2"/>
  <c r="P21" i="2"/>
  <c r="Q21" i="2"/>
  <c r="R21" i="2"/>
  <c r="S21" i="2"/>
  <c r="M22" i="2"/>
  <c r="N22" i="2"/>
  <c r="O22" i="2"/>
  <c r="P22" i="2"/>
  <c r="Q22" i="2"/>
  <c r="R22" i="2"/>
  <c r="S22" i="2"/>
  <c r="M23" i="2"/>
  <c r="N23" i="2"/>
  <c r="O23" i="2"/>
  <c r="P23" i="2"/>
  <c r="Q23" i="2"/>
  <c r="R23" i="2"/>
  <c r="S23" i="2"/>
  <c r="M24" i="2"/>
  <c r="N24" i="2"/>
  <c r="O24" i="2"/>
  <c r="P24" i="2"/>
  <c r="Q24" i="2"/>
  <c r="R24" i="2"/>
  <c r="S24" i="2"/>
  <c r="M25" i="2"/>
  <c r="N25" i="2"/>
  <c r="O25" i="2"/>
  <c r="P25" i="2"/>
  <c r="Q25" i="2"/>
  <c r="R25" i="2"/>
  <c r="S25" i="2"/>
  <c r="M26" i="2"/>
  <c r="N26" i="2"/>
  <c r="O26" i="2"/>
  <c r="P26" i="2"/>
  <c r="Q26" i="2"/>
  <c r="R26" i="2"/>
  <c r="S26" i="2"/>
  <c r="M27" i="2"/>
  <c r="N27" i="2"/>
  <c r="O27" i="2"/>
  <c r="P27" i="2"/>
  <c r="Q27" i="2"/>
  <c r="R27" i="2"/>
  <c r="S27" i="2"/>
  <c r="M28" i="2"/>
  <c r="N28" i="2"/>
  <c r="O28" i="2"/>
  <c r="P28" i="2"/>
  <c r="Q28" i="2"/>
  <c r="R28" i="2"/>
  <c r="S28" i="2"/>
  <c r="M29" i="2"/>
  <c r="N29" i="2"/>
  <c r="O29" i="2"/>
  <c r="P29" i="2"/>
  <c r="Q29" i="2"/>
  <c r="R29" i="2"/>
  <c r="S29" i="2"/>
  <c r="M30" i="2"/>
  <c r="N30" i="2"/>
  <c r="O30" i="2"/>
  <c r="P30" i="2"/>
  <c r="Q30" i="2"/>
  <c r="R30" i="2"/>
  <c r="S30" i="2"/>
  <c r="M31" i="2"/>
  <c r="N31" i="2"/>
  <c r="O31" i="2"/>
  <c r="P31" i="2"/>
  <c r="Q31" i="2"/>
  <c r="R31" i="2"/>
  <c r="S31" i="2"/>
  <c r="M32" i="2"/>
  <c r="N32" i="2"/>
  <c r="O32" i="2"/>
  <c r="P32" i="2"/>
  <c r="Q32" i="2"/>
  <c r="R32" i="2"/>
  <c r="S32" i="2"/>
  <c r="M33" i="2"/>
  <c r="N33" i="2"/>
  <c r="O33" i="2"/>
  <c r="P33" i="2"/>
  <c r="Q33" i="2"/>
  <c r="R33" i="2"/>
  <c r="S33" i="2"/>
  <c r="M34" i="2"/>
  <c r="N34" i="2"/>
  <c r="O34" i="2"/>
  <c r="P34" i="2"/>
  <c r="Q34" i="2"/>
  <c r="R34" i="2"/>
  <c r="S34" i="2"/>
  <c r="M35" i="2"/>
  <c r="N35" i="2"/>
  <c r="O35" i="2"/>
  <c r="P35" i="2"/>
  <c r="Q35" i="2"/>
  <c r="R35" i="2"/>
  <c r="S35" i="2"/>
  <c r="M36" i="2"/>
  <c r="N36" i="2"/>
  <c r="O36" i="2"/>
  <c r="P36" i="2"/>
  <c r="Q36" i="2"/>
  <c r="R36" i="2"/>
  <c r="S36" i="2"/>
  <c r="M37" i="2"/>
  <c r="N37" i="2"/>
  <c r="O37" i="2"/>
  <c r="P37" i="2"/>
  <c r="Q37" i="2"/>
  <c r="R37" i="2"/>
  <c r="S37" i="2"/>
  <c r="M38" i="2"/>
  <c r="N38" i="2"/>
  <c r="O38" i="2"/>
  <c r="P38" i="2"/>
  <c r="Q38" i="2"/>
  <c r="R38" i="2"/>
  <c r="S38" i="2"/>
  <c r="M39" i="2"/>
  <c r="N39" i="2"/>
  <c r="O39" i="2"/>
  <c r="P39" i="2"/>
  <c r="Q39" i="2"/>
  <c r="R39" i="2"/>
  <c r="S39" i="2"/>
  <c r="M40" i="2"/>
  <c r="N40" i="2"/>
  <c r="O40" i="2"/>
  <c r="P40" i="2"/>
  <c r="Q40" i="2"/>
  <c r="R40" i="2"/>
  <c r="S40" i="2"/>
  <c r="M41" i="2"/>
  <c r="N41" i="2"/>
  <c r="O41" i="2"/>
  <c r="P41" i="2"/>
  <c r="Q41" i="2"/>
  <c r="R41" i="2"/>
  <c r="S41" i="2"/>
  <c r="M42" i="2"/>
  <c r="N42" i="2"/>
  <c r="O42" i="2"/>
  <c r="P42" i="2"/>
  <c r="Q42" i="2"/>
  <c r="R42" i="2"/>
  <c r="S42" i="2"/>
  <c r="M43" i="2"/>
  <c r="N43" i="2"/>
  <c r="O43" i="2"/>
  <c r="P43" i="2"/>
  <c r="Q43" i="2"/>
  <c r="R43" i="2"/>
  <c r="S43" i="2"/>
  <c r="M44" i="2"/>
  <c r="N44" i="2"/>
  <c r="O44" i="2"/>
  <c r="P44" i="2"/>
  <c r="Q44" i="2"/>
  <c r="R44" i="2"/>
  <c r="S44" i="2"/>
  <c r="M45" i="2"/>
  <c r="N45" i="2"/>
  <c r="O45" i="2"/>
  <c r="P45" i="2"/>
  <c r="Q45" i="2"/>
  <c r="R45" i="2"/>
  <c r="S45" i="2"/>
  <c r="M46" i="2"/>
  <c r="N46" i="2"/>
  <c r="O46" i="2"/>
  <c r="P46" i="2"/>
  <c r="Q46" i="2"/>
  <c r="R46" i="2"/>
  <c r="S46" i="2"/>
  <c r="M47" i="2"/>
  <c r="N47" i="2"/>
  <c r="O47" i="2"/>
  <c r="P47" i="2"/>
  <c r="Q47" i="2"/>
  <c r="R47" i="2"/>
  <c r="S47" i="2"/>
  <c r="M48" i="2"/>
  <c r="N48" i="2"/>
  <c r="O48" i="2"/>
  <c r="P48" i="2"/>
  <c r="Q48" i="2"/>
  <c r="R48" i="2"/>
  <c r="S48" i="2"/>
  <c r="M49" i="2"/>
  <c r="N49" i="2"/>
  <c r="O49" i="2"/>
  <c r="P49" i="2"/>
  <c r="Q49" i="2"/>
  <c r="R49" i="2"/>
  <c r="S49" i="2"/>
  <c r="M50" i="2"/>
  <c r="N50" i="2"/>
  <c r="O50" i="2"/>
  <c r="P50" i="2"/>
  <c r="Q50" i="2"/>
  <c r="R50" i="2"/>
  <c r="S50" i="2"/>
  <c r="M51" i="2"/>
  <c r="N51" i="2"/>
  <c r="O51" i="2"/>
  <c r="P51" i="2"/>
  <c r="Q51" i="2"/>
  <c r="R51" i="2"/>
  <c r="S51" i="2"/>
  <c r="M52" i="2"/>
  <c r="N52" i="2"/>
  <c r="O52" i="2"/>
  <c r="P52" i="2"/>
  <c r="Q52" i="2"/>
  <c r="R52" i="2"/>
  <c r="S52" i="2"/>
  <c r="M53" i="2"/>
  <c r="N53" i="2"/>
  <c r="O53" i="2"/>
  <c r="P53" i="2"/>
  <c r="Q53" i="2"/>
  <c r="R53" i="2"/>
  <c r="S53" i="2"/>
  <c r="M54" i="2"/>
  <c r="N54" i="2"/>
  <c r="O54" i="2"/>
  <c r="P54" i="2"/>
  <c r="Q54" i="2"/>
  <c r="R54" i="2"/>
  <c r="S54" i="2"/>
  <c r="M55" i="2"/>
  <c r="N55" i="2"/>
  <c r="O55" i="2"/>
  <c r="P55" i="2"/>
  <c r="Q55" i="2"/>
  <c r="R55" i="2"/>
  <c r="S55" i="2"/>
  <c r="M56" i="2"/>
  <c r="N56" i="2"/>
  <c r="O56" i="2"/>
  <c r="P56" i="2"/>
  <c r="Q56" i="2"/>
  <c r="R56" i="2"/>
  <c r="S56" i="2"/>
  <c r="M57" i="2"/>
  <c r="N57" i="2"/>
  <c r="O57" i="2"/>
  <c r="P57" i="2"/>
  <c r="Q57" i="2"/>
  <c r="R57" i="2"/>
  <c r="S57" i="2"/>
  <c r="M58" i="2"/>
  <c r="N58" i="2"/>
  <c r="O58" i="2"/>
  <c r="P58" i="2"/>
  <c r="Q58" i="2"/>
  <c r="R58" i="2"/>
  <c r="S58" i="2"/>
  <c r="M59" i="2"/>
  <c r="N59" i="2"/>
  <c r="O59" i="2"/>
  <c r="P59" i="2"/>
  <c r="Q59" i="2"/>
  <c r="R59" i="2"/>
  <c r="S59" i="2"/>
  <c r="M60" i="2"/>
  <c r="N60" i="2"/>
  <c r="O60" i="2"/>
  <c r="P60" i="2"/>
  <c r="Q60" i="2"/>
  <c r="R60" i="2"/>
  <c r="S60" i="2"/>
  <c r="M61" i="2"/>
  <c r="N61" i="2"/>
  <c r="O61" i="2"/>
  <c r="P61" i="2"/>
  <c r="Q61" i="2"/>
  <c r="R61" i="2"/>
  <c r="S61" i="2"/>
  <c r="M62" i="2"/>
  <c r="N62" i="2"/>
  <c r="O62" i="2"/>
  <c r="P62" i="2"/>
  <c r="Q62" i="2"/>
  <c r="R62" i="2"/>
  <c r="S62" i="2"/>
  <c r="M63" i="2"/>
  <c r="N63" i="2"/>
  <c r="O63" i="2"/>
  <c r="P63" i="2"/>
  <c r="Q63" i="2"/>
  <c r="R63" i="2"/>
  <c r="S63" i="2"/>
  <c r="M64" i="2"/>
  <c r="N64" i="2"/>
  <c r="O64" i="2"/>
  <c r="P64" i="2"/>
  <c r="Q64" i="2"/>
  <c r="R64" i="2"/>
  <c r="S64" i="2"/>
  <c r="M65" i="2"/>
  <c r="N65" i="2"/>
  <c r="O65" i="2"/>
  <c r="P65" i="2"/>
  <c r="Q65" i="2"/>
  <c r="R65" i="2"/>
  <c r="S65" i="2"/>
  <c r="M66" i="2"/>
  <c r="N66" i="2"/>
  <c r="O66" i="2"/>
  <c r="P66" i="2"/>
  <c r="Q66" i="2"/>
  <c r="R66" i="2"/>
  <c r="S66" i="2"/>
  <c r="M67" i="2"/>
  <c r="N67" i="2"/>
  <c r="O67" i="2"/>
  <c r="P67" i="2"/>
  <c r="Q67" i="2"/>
  <c r="R67" i="2"/>
  <c r="S67" i="2"/>
  <c r="M68" i="2"/>
  <c r="N68" i="2"/>
  <c r="O68" i="2"/>
  <c r="P68" i="2"/>
  <c r="Q68" i="2"/>
  <c r="R68" i="2"/>
  <c r="S68" i="2"/>
  <c r="M69" i="2"/>
  <c r="N69" i="2"/>
  <c r="O69" i="2"/>
  <c r="P69" i="2"/>
  <c r="Q69" i="2"/>
  <c r="R69" i="2"/>
  <c r="S69" i="2"/>
  <c r="M70" i="2"/>
  <c r="N70" i="2"/>
  <c r="O70" i="2"/>
  <c r="P70" i="2"/>
  <c r="Q70" i="2"/>
  <c r="R70" i="2"/>
  <c r="S70" i="2"/>
  <c r="M71" i="2"/>
  <c r="N71" i="2"/>
  <c r="O71" i="2"/>
  <c r="P71" i="2"/>
  <c r="Q71" i="2"/>
  <c r="R71" i="2"/>
  <c r="S71" i="2"/>
  <c r="M72" i="2"/>
  <c r="N72" i="2"/>
  <c r="O72" i="2"/>
  <c r="P72" i="2"/>
  <c r="Q72" i="2"/>
  <c r="R72" i="2"/>
  <c r="S72" i="2"/>
  <c r="M73" i="2"/>
  <c r="N73" i="2"/>
  <c r="O73" i="2"/>
  <c r="P73" i="2"/>
  <c r="Q73" i="2"/>
  <c r="R73" i="2"/>
  <c r="S73" i="2"/>
  <c r="M74" i="2"/>
  <c r="N74" i="2"/>
  <c r="O74" i="2"/>
  <c r="P74" i="2"/>
  <c r="Q74" i="2"/>
  <c r="R74" i="2"/>
  <c r="S74" i="2"/>
  <c r="M75" i="2"/>
  <c r="N75" i="2"/>
  <c r="O75" i="2"/>
  <c r="P75" i="2"/>
  <c r="Q75" i="2"/>
  <c r="R75" i="2"/>
  <c r="S75" i="2"/>
  <c r="M76" i="2"/>
  <c r="N76" i="2"/>
  <c r="O76" i="2"/>
  <c r="P76" i="2"/>
  <c r="Q76" i="2"/>
  <c r="R76" i="2"/>
  <c r="S76" i="2"/>
  <c r="M77" i="2"/>
  <c r="N77" i="2"/>
  <c r="O77" i="2"/>
  <c r="P77" i="2"/>
  <c r="Q77" i="2"/>
  <c r="R77" i="2"/>
  <c r="S77" i="2"/>
  <c r="M78" i="2"/>
  <c r="N78" i="2"/>
  <c r="O78" i="2"/>
  <c r="P78" i="2"/>
  <c r="Q78" i="2"/>
  <c r="R78" i="2"/>
  <c r="S78" i="2"/>
  <c r="M79" i="2"/>
  <c r="N79" i="2"/>
  <c r="O79" i="2"/>
  <c r="P79" i="2"/>
  <c r="Q79" i="2"/>
  <c r="R79" i="2"/>
  <c r="S79" i="2"/>
  <c r="M80" i="2"/>
  <c r="N80" i="2"/>
  <c r="O80" i="2"/>
  <c r="P80" i="2"/>
  <c r="Q80" i="2"/>
  <c r="R80" i="2"/>
  <c r="S80" i="2"/>
  <c r="M81" i="2"/>
  <c r="N81" i="2"/>
  <c r="O81" i="2"/>
  <c r="P81" i="2"/>
  <c r="Q81" i="2"/>
  <c r="R81" i="2"/>
  <c r="S81" i="2"/>
  <c r="M82" i="2"/>
  <c r="N82" i="2"/>
  <c r="O82" i="2"/>
  <c r="P82" i="2"/>
  <c r="Q82" i="2"/>
  <c r="R82" i="2"/>
  <c r="S82" i="2"/>
  <c r="M83" i="2"/>
  <c r="N83" i="2"/>
  <c r="O83" i="2"/>
  <c r="P83" i="2"/>
  <c r="Q83" i="2"/>
  <c r="R83" i="2"/>
  <c r="S83" i="2"/>
  <c r="M84" i="2"/>
  <c r="N84" i="2"/>
  <c r="O84" i="2"/>
  <c r="P84" i="2"/>
  <c r="Q84" i="2"/>
  <c r="R84" i="2"/>
  <c r="S84" i="2"/>
  <c r="M85" i="2"/>
  <c r="N85" i="2"/>
  <c r="O85" i="2"/>
  <c r="P85" i="2"/>
  <c r="Q85" i="2"/>
  <c r="R85" i="2"/>
  <c r="S85" i="2"/>
  <c r="M86" i="2"/>
  <c r="N86" i="2"/>
  <c r="O86" i="2"/>
  <c r="P86" i="2"/>
  <c r="Q86" i="2"/>
  <c r="R86" i="2"/>
  <c r="S86" i="2"/>
  <c r="M87" i="2"/>
  <c r="N87" i="2"/>
  <c r="O87" i="2"/>
  <c r="P87" i="2"/>
  <c r="Q87" i="2"/>
  <c r="R87" i="2"/>
  <c r="S87" i="2"/>
  <c r="M88" i="2"/>
  <c r="N88" i="2"/>
  <c r="O88" i="2"/>
  <c r="P88" i="2"/>
  <c r="Q88" i="2"/>
  <c r="R88" i="2"/>
  <c r="S88" i="2"/>
  <c r="M89" i="2"/>
  <c r="N89" i="2"/>
  <c r="O89" i="2"/>
  <c r="P89" i="2"/>
  <c r="Q89" i="2"/>
  <c r="R89" i="2"/>
  <c r="S89" i="2"/>
  <c r="M90" i="2"/>
  <c r="N90" i="2"/>
  <c r="O90" i="2"/>
  <c r="P90" i="2"/>
  <c r="Q90" i="2"/>
  <c r="R90" i="2"/>
  <c r="S90" i="2"/>
  <c r="M91" i="2"/>
  <c r="N91" i="2"/>
  <c r="O91" i="2"/>
  <c r="P91" i="2"/>
  <c r="Q91" i="2"/>
  <c r="R91" i="2"/>
  <c r="S91" i="2"/>
  <c r="M92" i="2"/>
  <c r="N92" i="2"/>
  <c r="O92" i="2"/>
  <c r="P92" i="2"/>
  <c r="Q92" i="2"/>
  <c r="R92" i="2"/>
  <c r="S92" i="2"/>
  <c r="M93" i="2"/>
  <c r="N93" i="2"/>
  <c r="O93" i="2"/>
  <c r="P93" i="2"/>
  <c r="Q93" i="2"/>
  <c r="R93" i="2"/>
  <c r="S93" i="2"/>
  <c r="M94" i="2"/>
  <c r="N94" i="2"/>
  <c r="O94" i="2"/>
  <c r="P94" i="2"/>
  <c r="Q94" i="2"/>
  <c r="R94" i="2"/>
  <c r="S94" i="2"/>
  <c r="M95" i="2"/>
  <c r="N95" i="2"/>
  <c r="O95" i="2"/>
  <c r="P95" i="2"/>
  <c r="Q95" i="2"/>
  <c r="R95" i="2"/>
  <c r="S95" i="2"/>
  <c r="M96" i="2"/>
  <c r="N96" i="2"/>
  <c r="O96" i="2"/>
  <c r="P96" i="2"/>
  <c r="Q96" i="2"/>
  <c r="R96" i="2"/>
  <c r="S96" i="2"/>
  <c r="M97" i="2"/>
  <c r="N97" i="2"/>
  <c r="O97" i="2"/>
  <c r="P97" i="2"/>
  <c r="Q97" i="2"/>
  <c r="R97" i="2"/>
  <c r="S97" i="2"/>
  <c r="M98" i="2"/>
  <c r="N98" i="2"/>
  <c r="O98" i="2"/>
  <c r="P98" i="2"/>
  <c r="Q98" i="2"/>
  <c r="R98" i="2"/>
  <c r="S98" i="2"/>
  <c r="M99" i="2"/>
  <c r="N99" i="2"/>
  <c r="O99" i="2"/>
  <c r="P99" i="2"/>
  <c r="Q99" i="2"/>
  <c r="R99" i="2"/>
  <c r="S99" i="2"/>
  <c r="M100" i="2"/>
  <c r="N100" i="2"/>
  <c r="O100" i="2"/>
  <c r="P100" i="2"/>
  <c r="Q100" i="2"/>
  <c r="R100" i="2"/>
  <c r="S100" i="2"/>
  <c r="M101" i="2"/>
  <c r="N101" i="2"/>
  <c r="O101" i="2"/>
  <c r="P101" i="2"/>
  <c r="Q101" i="2"/>
  <c r="R101" i="2"/>
  <c r="S101" i="2"/>
  <c r="M102" i="2"/>
  <c r="N102" i="2"/>
  <c r="O102" i="2"/>
  <c r="P102" i="2"/>
  <c r="Q102" i="2"/>
  <c r="R102" i="2"/>
  <c r="S102" i="2"/>
  <c r="M103" i="2"/>
  <c r="N103" i="2"/>
  <c r="O103" i="2"/>
  <c r="P103" i="2"/>
  <c r="Q103" i="2"/>
  <c r="R103" i="2"/>
  <c r="S103" i="2"/>
  <c r="M104" i="2"/>
  <c r="N104" i="2"/>
  <c r="O104" i="2"/>
  <c r="P104" i="2"/>
  <c r="Q104" i="2"/>
  <c r="R104" i="2"/>
  <c r="S104" i="2"/>
  <c r="M105" i="2"/>
  <c r="N105" i="2"/>
  <c r="O105" i="2"/>
  <c r="P105" i="2"/>
  <c r="Q105" i="2"/>
  <c r="R105" i="2"/>
  <c r="S105" i="2"/>
  <c r="M106" i="2"/>
  <c r="N106" i="2"/>
  <c r="O106" i="2"/>
  <c r="P106" i="2"/>
  <c r="Q106" i="2"/>
  <c r="R106" i="2"/>
  <c r="S106" i="2"/>
  <c r="M107" i="2"/>
  <c r="N107" i="2"/>
  <c r="O107" i="2"/>
  <c r="P107" i="2"/>
  <c r="Q107" i="2"/>
  <c r="R107" i="2"/>
  <c r="S107" i="2"/>
  <c r="M108" i="2"/>
  <c r="N108" i="2"/>
  <c r="O108" i="2"/>
  <c r="P108" i="2"/>
  <c r="Q108" i="2"/>
  <c r="R108" i="2"/>
  <c r="S108" i="2"/>
  <c r="M109" i="2"/>
  <c r="N109" i="2"/>
  <c r="O109" i="2"/>
  <c r="P109" i="2"/>
  <c r="Q109" i="2"/>
  <c r="R109" i="2"/>
  <c r="S109" i="2"/>
  <c r="M110" i="2"/>
  <c r="N110" i="2"/>
  <c r="O110" i="2"/>
  <c r="P110" i="2"/>
  <c r="Q110" i="2"/>
  <c r="R110" i="2"/>
  <c r="S110" i="2"/>
  <c r="M111" i="2"/>
  <c r="N111" i="2"/>
  <c r="O111" i="2"/>
  <c r="P111" i="2"/>
  <c r="Q111" i="2"/>
  <c r="R111" i="2"/>
  <c r="S111" i="2"/>
  <c r="M112" i="2"/>
  <c r="N112" i="2"/>
  <c r="O112" i="2"/>
  <c r="P112" i="2"/>
  <c r="Q112" i="2"/>
  <c r="R112" i="2"/>
  <c r="S112" i="2"/>
  <c r="M113" i="2"/>
  <c r="N113" i="2"/>
  <c r="O113" i="2"/>
  <c r="P113" i="2"/>
  <c r="Q113" i="2"/>
  <c r="R113" i="2"/>
  <c r="S113" i="2"/>
  <c r="M114" i="2"/>
  <c r="N114" i="2"/>
  <c r="O114" i="2"/>
  <c r="P114" i="2"/>
  <c r="Q114" i="2"/>
  <c r="R114" i="2"/>
  <c r="S114" i="2"/>
  <c r="M115" i="2"/>
  <c r="N115" i="2"/>
  <c r="O115" i="2"/>
  <c r="P115" i="2"/>
  <c r="Q115" i="2"/>
  <c r="R115" i="2"/>
  <c r="S115" i="2"/>
  <c r="M116" i="2"/>
  <c r="N116" i="2"/>
  <c r="O116" i="2"/>
  <c r="P116" i="2"/>
  <c r="Q116" i="2"/>
  <c r="R116" i="2"/>
  <c r="S116" i="2"/>
  <c r="M117" i="2"/>
  <c r="N117" i="2"/>
  <c r="O117" i="2"/>
  <c r="P117" i="2"/>
  <c r="Q117" i="2"/>
  <c r="R117" i="2"/>
  <c r="S117" i="2"/>
  <c r="M118" i="2"/>
  <c r="N118" i="2"/>
  <c r="O118" i="2"/>
  <c r="P118" i="2"/>
  <c r="Q118" i="2"/>
  <c r="R118" i="2"/>
  <c r="S118" i="2"/>
  <c r="M119" i="2"/>
  <c r="N119" i="2"/>
  <c r="O119" i="2"/>
  <c r="P119" i="2"/>
  <c r="Q119" i="2"/>
  <c r="R119" i="2"/>
  <c r="S119" i="2"/>
  <c r="M120" i="2"/>
  <c r="N120" i="2"/>
  <c r="O120" i="2"/>
  <c r="P120" i="2"/>
  <c r="Q120" i="2"/>
  <c r="R120" i="2"/>
  <c r="S120" i="2"/>
  <c r="M121" i="2"/>
  <c r="N121" i="2"/>
  <c r="O121" i="2"/>
  <c r="P121" i="2"/>
  <c r="Q121" i="2"/>
  <c r="R121" i="2"/>
  <c r="S121" i="2"/>
  <c r="M122" i="2"/>
  <c r="N122" i="2"/>
  <c r="O122" i="2"/>
  <c r="P122" i="2"/>
  <c r="Q122" i="2"/>
  <c r="R122" i="2"/>
  <c r="S122" i="2"/>
  <c r="M123" i="2"/>
  <c r="N123" i="2"/>
  <c r="O123" i="2"/>
  <c r="P123" i="2"/>
  <c r="Q123" i="2"/>
  <c r="R123" i="2"/>
  <c r="S123" i="2"/>
  <c r="M124" i="2"/>
  <c r="N124" i="2"/>
  <c r="O124" i="2"/>
  <c r="P124" i="2"/>
  <c r="Q124" i="2"/>
  <c r="R124" i="2"/>
  <c r="S124" i="2"/>
  <c r="M125" i="2"/>
  <c r="N125" i="2"/>
  <c r="O125" i="2"/>
  <c r="P125" i="2"/>
  <c r="Q125" i="2"/>
  <c r="R125" i="2"/>
  <c r="S125" i="2"/>
  <c r="M126" i="2"/>
  <c r="N126" i="2"/>
  <c r="O126" i="2"/>
  <c r="P126" i="2"/>
  <c r="Q126" i="2"/>
  <c r="R126" i="2"/>
  <c r="S126" i="2"/>
  <c r="M127" i="2"/>
  <c r="N127" i="2"/>
  <c r="O127" i="2"/>
  <c r="P127" i="2"/>
  <c r="Q127" i="2"/>
  <c r="R127" i="2"/>
  <c r="S127" i="2"/>
  <c r="M128" i="2"/>
  <c r="N128" i="2"/>
  <c r="O128" i="2"/>
  <c r="P128" i="2"/>
  <c r="Q128" i="2"/>
  <c r="R128" i="2"/>
  <c r="S128" i="2"/>
  <c r="M129" i="2"/>
  <c r="N129" i="2"/>
  <c r="O129" i="2"/>
  <c r="P129" i="2"/>
  <c r="Q129" i="2"/>
  <c r="R129" i="2"/>
  <c r="S129" i="2"/>
  <c r="M130" i="2"/>
  <c r="N130" i="2"/>
  <c r="O130" i="2"/>
  <c r="P130" i="2"/>
  <c r="Q130" i="2"/>
  <c r="R130" i="2"/>
  <c r="S130" i="2"/>
  <c r="M131" i="2"/>
  <c r="N131" i="2"/>
  <c r="O131" i="2"/>
  <c r="P131" i="2"/>
  <c r="Q131" i="2"/>
  <c r="R131" i="2"/>
  <c r="S131" i="2"/>
  <c r="M132" i="2"/>
  <c r="N132" i="2"/>
  <c r="O132" i="2"/>
  <c r="P132" i="2"/>
  <c r="Q132" i="2"/>
  <c r="R132" i="2"/>
  <c r="S132" i="2"/>
  <c r="M133" i="2"/>
  <c r="N133" i="2"/>
  <c r="O133" i="2"/>
  <c r="P133" i="2"/>
  <c r="Q133" i="2"/>
  <c r="R133" i="2"/>
  <c r="S133" i="2"/>
  <c r="M134" i="2"/>
  <c r="N134" i="2"/>
  <c r="O134" i="2"/>
  <c r="P134" i="2"/>
  <c r="Q134" i="2"/>
  <c r="R134" i="2"/>
  <c r="S134" i="2"/>
  <c r="M135" i="2"/>
  <c r="N135" i="2"/>
  <c r="O135" i="2"/>
  <c r="P135" i="2"/>
  <c r="Q135" i="2"/>
  <c r="R135" i="2"/>
  <c r="S135" i="2"/>
  <c r="M136" i="2"/>
  <c r="N136" i="2"/>
  <c r="O136" i="2"/>
  <c r="P136" i="2"/>
  <c r="Q136" i="2"/>
  <c r="R136" i="2"/>
  <c r="S136" i="2"/>
  <c r="M137" i="2"/>
  <c r="N137" i="2"/>
  <c r="O137" i="2"/>
  <c r="P137" i="2"/>
  <c r="Q137" i="2"/>
  <c r="R137" i="2"/>
  <c r="S137" i="2"/>
  <c r="M138" i="2"/>
  <c r="N138" i="2"/>
  <c r="O138" i="2"/>
  <c r="P138" i="2"/>
  <c r="Q138" i="2"/>
  <c r="R138" i="2"/>
  <c r="S138" i="2"/>
  <c r="M139" i="2"/>
  <c r="N139" i="2"/>
  <c r="O139" i="2"/>
  <c r="P139" i="2"/>
  <c r="Q139" i="2"/>
  <c r="R139" i="2"/>
  <c r="S139" i="2"/>
  <c r="M140" i="2"/>
  <c r="N140" i="2"/>
  <c r="O140" i="2"/>
  <c r="P140" i="2"/>
  <c r="Q140" i="2"/>
  <c r="R140" i="2"/>
  <c r="S140" i="2"/>
  <c r="M141" i="2"/>
  <c r="N141" i="2"/>
  <c r="O141" i="2"/>
  <c r="P141" i="2"/>
  <c r="Q141" i="2"/>
  <c r="R141" i="2"/>
  <c r="S141" i="2"/>
  <c r="M142" i="2"/>
  <c r="N142" i="2"/>
  <c r="O142" i="2"/>
  <c r="P142" i="2"/>
  <c r="Q142" i="2"/>
  <c r="R142" i="2"/>
  <c r="S142" i="2"/>
  <c r="M143" i="2"/>
  <c r="N143" i="2"/>
  <c r="O143" i="2"/>
  <c r="P143" i="2"/>
  <c r="Q143" i="2"/>
  <c r="R143" i="2"/>
  <c r="S143" i="2"/>
  <c r="M144" i="2"/>
  <c r="N144" i="2"/>
  <c r="O144" i="2"/>
  <c r="P144" i="2"/>
  <c r="Q144" i="2"/>
  <c r="R144" i="2"/>
  <c r="S144" i="2"/>
  <c r="M145" i="2"/>
  <c r="N145" i="2"/>
  <c r="O145" i="2"/>
  <c r="P145" i="2"/>
  <c r="Q145" i="2"/>
  <c r="R145" i="2"/>
  <c r="S145" i="2"/>
  <c r="M146" i="2"/>
  <c r="N146" i="2"/>
  <c r="O146" i="2"/>
  <c r="P146" i="2"/>
  <c r="Q146" i="2"/>
  <c r="R146" i="2"/>
  <c r="S146" i="2"/>
  <c r="M147" i="2"/>
  <c r="N147" i="2"/>
  <c r="O147" i="2"/>
  <c r="P147" i="2"/>
  <c r="Q147" i="2"/>
  <c r="R147" i="2"/>
  <c r="S147" i="2"/>
  <c r="M148" i="2"/>
  <c r="N148" i="2"/>
  <c r="O148" i="2"/>
  <c r="P148" i="2"/>
  <c r="Q148" i="2"/>
  <c r="R148" i="2"/>
  <c r="S148" i="2"/>
  <c r="M149" i="2"/>
  <c r="N149" i="2"/>
  <c r="O149" i="2"/>
  <c r="P149" i="2"/>
  <c r="Q149" i="2"/>
  <c r="R149" i="2"/>
  <c r="S149" i="2"/>
  <c r="M150" i="2"/>
  <c r="N150" i="2"/>
  <c r="O150" i="2"/>
  <c r="P150" i="2"/>
  <c r="Q150" i="2"/>
  <c r="R150" i="2"/>
  <c r="S150" i="2"/>
  <c r="M151" i="2"/>
  <c r="N151" i="2"/>
  <c r="O151" i="2"/>
  <c r="P151" i="2"/>
  <c r="Q151" i="2"/>
  <c r="R151" i="2"/>
  <c r="S151" i="2"/>
  <c r="M152" i="2"/>
  <c r="N152" i="2"/>
  <c r="O152" i="2"/>
  <c r="P152" i="2"/>
  <c r="Q152" i="2"/>
  <c r="R152" i="2"/>
  <c r="S152" i="2"/>
  <c r="M153" i="2"/>
  <c r="N153" i="2"/>
  <c r="O153" i="2"/>
  <c r="P153" i="2"/>
  <c r="Q153" i="2"/>
  <c r="R153" i="2"/>
  <c r="S153" i="2"/>
  <c r="M154" i="2"/>
  <c r="N154" i="2"/>
  <c r="O154" i="2"/>
  <c r="P154" i="2"/>
  <c r="Q154" i="2"/>
  <c r="R154" i="2"/>
  <c r="S154" i="2"/>
  <c r="M155" i="2"/>
  <c r="N155" i="2"/>
  <c r="O155" i="2"/>
  <c r="P155" i="2"/>
  <c r="Q155" i="2"/>
  <c r="R155" i="2"/>
  <c r="S155" i="2"/>
  <c r="M156" i="2"/>
  <c r="N156" i="2"/>
  <c r="O156" i="2"/>
  <c r="P156" i="2"/>
  <c r="Q156" i="2"/>
  <c r="R156" i="2"/>
  <c r="S156" i="2"/>
  <c r="M157" i="2"/>
  <c r="N157" i="2"/>
  <c r="O157" i="2"/>
  <c r="P157" i="2"/>
  <c r="Q157" i="2"/>
  <c r="R157" i="2"/>
  <c r="S157" i="2"/>
  <c r="M158" i="2"/>
  <c r="N158" i="2"/>
  <c r="O158" i="2"/>
  <c r="P158" i="2"/>
  <c r="Q158" i="2"/>
  <c r="R158" i="2"/>
  <c r="S158" i="2"/>
  <c r="M159" i="2"/>
  <c r="N159" i="2"/>
  <c r="O159" i="2"/>
  <c r="P159" i="2"/>
  <c r="Q159" i="2"/>
  <c r="R159" i="2"/>
  <c r="S159" i="2"/>
  <c r="M160" i="2"/>
  <c r="N160" i="2"/>
  <c r="O160" i="2"/>
  <c r="P160" i="2"/>
  <c r="Q160" i="2"/>
  <c r="R160" i="2"/>
  <c r="S160" i="2"/>
  <c r="M161" i="2"/>
  <c r="N161" i="2"/>
  <c r="O161" i="2"/>
  <c r="P161" i="2"/>
  <c r="Q161" i="2"/>
  <c r="R161" i="2"/>
  <c r="S161" i="2"/>
  <c r="M162" i="2"/>
  <c r="N162" i="2"/>
  <c r="O162" i="2"/>
  <c r="P162" i="2"/>
  <c r="Q162" i="2"/>
  <c r="R162" i="2"/>
  <c r="S162" i="2"/>
  <c r="M163" i="2"/>
  <c r="N163" i="2"/>
  <c r="O163" i="2"/>
  <c r="P163" i="2"/>
  <c r="Q163" i="2"/>
  <c r="R163" i="2"/>
  <c r="S163" i="2"/>
  <c r="M164" i="2"/>
  <c r="N164" i="2"/>
  <c r="O164" i="2"/>
  <c r="P164" i="2"/>
  <c r="Q164" i="2"/>
  <c r="R164" i="2"/>
  <c r="S164" i="2"/>
  <c r="M165" i="2"/>
  <c r="N165" i="2"/>
  <c r="O165" i="2"/>
  <c r="P165" i="2"/>
  <c r="Q165" i="2"/>
  <c r="R165" i="2"/>
  <c r="S165" i="2"/>
  <c r="M166" i="2"/>
  <c r="N166" i="2"/>
  <c r="O166" i="2"/>
  <c r="P166" i="2"/>
  <c r="Q166" i="2"/>
  <c r="R166" i="2"/>
  <c r="S166" i="2"/>
  <c r="M167" i="2"/>
  <c r="N167" i="2"/>
  <c r="O167" i="2"/>
  <c r="P167" i="2"/>
  <c r="Q167" i="2"/>
  <c r="R167" i="2"/>
  <c r="S167" i="2"/>
  <c r="M168" i="2"/>
  <c r="N168" i="2"/>
  <c r="O168" i="2"/>
  <c r="P168" i="2"/>
  <c r="Q168" i="2"/>
  <c r="R168" i="2"/>
  <c r="S168" i="2"/>
  <c r="M169" i="2"/>
  <c r="N169" i="2"/>
  <c r="O169" i="2"/>
  <c r="P169" i="2"/>
  <c r="Q169" i="2"/>
  <c r="R169" i="2"/>
  <c r="S169" i="2"/>
  <c r="M170" i="2"/>
  <c r="N170" i="2"/>
  <c r="O170" i="2"/>
  <c r="P170" i="2"/>
  <c r="Q170" i="2"/>
  <c r="R170" i="2"/>
  <c r="S170" i="2"/>
  <c r="M171" i="2"/>
  <c r="N171" i="2"/>
  <c r="O171" i="2"/>
  <c r="P171" i="2"/>
  <c r="Q171" i="2"/>
  <c r="R171" i="2"/>
  <c r="S171" i="2"/>
  <c r="M172" i="2"/>
  <c r="N172" i="2"/>
  <c r="O172" i="2"/>
  <c r="P172" i="2"/>
  <c r="Q172" i="2"/>
  <c r="R172" i="2"/>
  <c r="S172" i="2"/>
  <c r="M173" i="2"/>
  <c r="N173" i="2"/>
  <c r="O173" i="2"/>
  <c r="P173" i="2"/>
  <c r="Q173" i="2"/>
  <c r="R173" i="2"/>
  <c r="S173" i="2"/>
  <c r="M174" i="2"/>
  <c r="N174" i="2"/>
  <c r="O174" i="2"/>
  <c r="P174" i="2"/>
  <c r="Q174" i="2"/>
  <c r="R174" i="2"/>
  <c r="S174" i="2"/>
  <c r="M175" i="2"/>
  <c r="N175" i="2"/>
  <c r="O175" i="2"/>
  <c r="P175" i="2"/>
  <c r="Q175" i="2"/>
  <c r="R175" i="2"/>
  <c r="S175" i="2"/>
  <c r="M176" i="2"/>
  <c r="N176" i="2"/>
  <c r="O176" i="2"/>
  <c r="P176" i="2"/>
  <c r="Q176" i="2"/>
  <c r="R176" i="2"/>
  <c r="S176" i="2"/>
  <c r="M177" i="2"/>
  <c r="N177" i="2"/>
  <c r="O177" i="2"/>
  <c r="P177" i="2"/>
  <c r="Q177" i="2"/>
  <c r="R177" i="2"/>
  <c r="S177" i="2"/>
  <c r="M178" i="2"/>
  <c r="N178" i="2"/>
  <c r="O178" i="2"/>
  <c r="P178" i="2"/>
  <c r="Q178" i="2"/>
  <c r="R178" i="2"/>
  <c r="S178" i="2"/>
  <c r="M179" i="2"/>
  <c r="N179" i="2"/>
  <c r="O179" i="2"/>
  <c r="P179" i="2"/>
  <c r="Q179" i="2"/>
  <c r="R179" i="2"/>
  <c r="S179" i="2"/>
  <c r="M180" i="2"/>
  <c r="N180" i="2"/>
  <c r="O180" i="2"/>
  <c r="P180" i="2"/>
  <c r="Q180" i="2"/>
  <c r="R180" i="2"/>
  <c r="S180" i="2"/>
  <c r="M181" i="2"/>
  <c r="N181" i="2"/>
  <c r="O181" i="2"/>
  <c r="P181" i="2"/>
  <c r="Q181" i="2"/>
  <c r="R181" i="2"/>
  <c r="S181" i="2"/>
  <c r="M182" i="2"/>
  <c r="N182" i="2"/>
  <c r="O182" i="2"/>
  <c r="P182" i="2"/>
  <c r="Q182" i="2"/>
  <c r="R182" i="2"/>
  <c r="S182" i="2"/>
  <c r="M183" i="2"/>
  <c r="N183" i="2"/>
  <c r="O183" i="2"/>
  <c r="P183" i="2"/>
  <c r="Q183" i="2"/>
  <c r="R183" i="2"/>
  <c r="S183" i="2"/>
  <c r="M184" i="2"/>
  <c r="N184" i="2"/>
  <c r="O184" i="2"/>
  <c r="P184" i="2"/>
  <c r="Q184" i="2"/>
  <c r="R184" i="2"/>
  <c r="S184" i="2"/>
  <c r="M185" i="2"/>
  <c r="N185" i="2"/>
  <c r="O185" i="2"/>
  <c r="P185" i="2"/>
  <c r="Q185" i="2"/>
  <c r="R185" i="2"/>
  <c r="S185" i="2"/>
  <c r="M186" i="2"/>
  <c r="N186" i="2"/>
  <c r="O186" i="2"/>
  <c r="P186" i="2"/>
  <c r="Q186" i="2"/>
  <c r="R186" i="2"/>
  <c r="S186" i="2"/>
  <c r="M187" i="2"/>
  <c r="N187" i="2"/>
  <c r="O187" i="2"/>
  <c r="P187" i="2"/>
  <c r="Q187" i="2"/>
  <c r="R187" i="2"/>
  <c r="S187" i="2"/>
  <c r="M188" i="2"/>
  <c r="N188" i="2"/>
  <c r="O188" i="2"/>
  <c r="P188" i="2"/>
  <c r="Q188" i="2"/>
  <c r="R188" i="2"/>
  <c r="S188" i="2"/>
  <c r="M189" i="2"/>
  <c r="N189" i="2"/>
  <c r="O189" i="2"/>
  <c r="P189" i="2"/>
  <c r="Q189" i="2"/>
  <c r="R189" i="2"/>
  <c r="S189" i="2"/>
  <c r="M190" i="2"/>
  <c r="N190" i="2"/>
  <c r="O190" i="2"/>
  <c r="P190" i="2"/>
  <c r="Q190" i="2"/>
  <c r="R190" i="2"/>
  <c r="S190" i="2"/>
  <c r="M191" i="2"/>
  <c r="N191" i="2"/>
  <c r="O191" i="2"/>
  <c r="P191" i="2"/>
  <c r="Q191" i="2"/>
  <c r="R191" i="2"/>
  <c r="S191" i="2"/>
  <c r="M192" i="2"/>
  <c r="N192" i="2"/>
  <c r="O192" i="2"/>
  <c r="P192" i="2"/>
  <c r="Q192" i="2"/>
  <c r="R192" i="2"/>
  <c r="S192" i="2"/>
  <c r="M193" i="2"/>
  <c r="N193" i="2"/>
  <c r="O193" i="2"/>
  <c r="P193" i="2"/>
  <c r="Q193" i="2"/>
  <c r="R193" i="2"/>
  <c r="S193" i="2"/>
  <c r="M194" i="2"/>
  <c r="N194" i="2"/>
  <c r="O194" i="2"/>
  <c r="P194" i="2"/>
  <c r="Q194" i="2"/>
  <c r="R194" i="2"/>
  <c r="S194" i="2"/>
  <c r="M195" i="2"/>
  <c r="N195" i="2"/>
  <c r="O195" i="2"/>
  <c r="P195" i="2"/>
  <c r="Q195" i="2"/>
  <c r="R195" i="2"/>
  <c r="S195" i="2"/>
  <c r="M196" i="2"/>
  <c r="N196" i="2"/>
  <c r="O196" i="2"/>
  <c r="P196" i="2"/>
  <c r="Q196" i="2"/>
  <c r="R196" i="2"/>
  <c r="S196" i="2"/>
  <c r="M197" i="2"/>
  <c r="N197" i="2"/>
  <c r="O197" i="2"/>
  <c r="P197" i="2"/>
  <c r="Q197" i="2"/>
  <c r="R197" i="2"/>
  <c r="S197" i="2"/>
  <c r="M198" i="2"/>
  <c r="N198" i="2"/>
  <c r="O198" i="2"/>
  <c r="P198" i="2"/>
  <c r="Q198" i="2"/>
  <c r="R198" i="2"/>
  <c r="S198" i="2"/>
  <c r="M199" i="2"/>
  <c r="N199" i="2"/>
  <c r="O199" i="2"/>
  <c r="P199" i="2"/>
  <c r="Q199" i="2"/>
  <c r="R199" i="2"/>
  <c r="S199" i="2"/>
  <c r="M200" i="2"/>
  <c r="N200" i="2"/>
  <c r="O200" i="2"/>
  <c r="P200" i="2"/>
  <c r="Q200" i="2"/>
  <c r="R200" i="2"/>
  <c r="S200" i="2"/>
  <c r="M201" i="2"/>
  <c r="N201" i="2"/>
  <c r="O201" i="2"/>
  <c r="P201" i="2"/>
  <c r="Q201" i="2"/>
  <c r="R201" i="2"/>
  <c r="S201" i="2"/>
  <c r="M202" i="2"/>
  <c r="N202" i="2"/>
  <c r="O202" i="2"/>
  <c r="P202" i="2"/>
  <c r="Q202" i="2"/>
  <c r="R202" i="2"/>
  <c r="S202" i="2"/>
  <c r="M203" i="2"/>
  <c r="N203" i="2"/>
  <c r="O203" i="2"/>
  <c r="P203" i="2"/>
  <c r="Q203" i="2"/>
  <c r="R203" i="2"/>
  <c r="S203" i="2"/>
  <c r="M204" i="2"/>
  <c r="N204" i="2"/>
  <c r="O204" i="2"/>
  <c r="P204" i="2"/>
  <c r="Q204" i="2"/>
  <c r="R204" i="2"/>
  <c r="S204" i="2"/>
  <c r="M205" i="2"/>
  <c r="N205" i="2"/>
  <c r="O205" i="2"/>
  <c r="P205" i="2"/>
  <c r="Q205" i="2"/>
  <c r="R205" i="2"/>
  <c r="S205" i="2"/>
  <c r="M206" i="2"/>
  <c r="N206" i="2"/>
  <c r="O206" i="2"/>
  <c r="P206" i="2"/>
  <c r="Q206" i="2"/>
  <c r="R206" i="2"/>
  <c r="S206" i="2"/>
  <c r="M207" i="2"/>
  <c r="N207" i="2"/>
  <c r="O207" i="2"/>
  <c r="P207" i="2"/>
  <c r="Q207" i="2"/>
  <c r="R207" i="2"/>
  <c r="S207" i="2"/>
  <c r="M208" i="2"/>
  <c r="N208" i="2"/>
  <c r="O208" i="2"/>
  <c r="P208" i="2"/>
  <c r="Q208" i="2"/>
  <c r="R208" i="2"/>
  <c r="S208" i="2"/>
  <c r="M209" i="2"/>
  <c r="N209" i="2"/>
  <c r="O209" i="2"/>
  <c r="P209" i="2"/>
  <c r="Q209" i="2"/>
  <c r="R209" i="2"/>
  <c r="S209" i="2"/>
  <c r="M210" i="2"/>
  <c r="N210" i="2"/>
  <c r="O210" i="2"/>
  <c r="P210" i="2"/>
  <c r="Q210" i="2"/>
  <c r="R210" i="2"/>
  <c r="S210" i="2"/>
  <c r="M211" i="2"/>
  <c r="N211" i="2"/>
  <c r="O211" i="2"/>
  <c r="P211" i="2"/>
  <c r="Q211" i="2"/>
  <c r="R211" i="2"/>
  <c r="S211" i="2"/>
  <c r="M212" i="2"/>
  <c r="N212" i="2"/>
  <c r="O212" i="2"/>
  <c r="P212" i="2"/>
  <c r="Q212" i="2"/>
  <c r="R212" i="2"/>
  <c r="S212" i="2"/>
  <c r="M213" i="2"/>
  <c r="N213" i="2"/>
  <c r="O213" i="2"/>
  <c r="P213" i="2"/>
  <c r="Q213" i="2"/>
  <c r="R213" i="2"/>
  <c r="S213" i="2"/>
  <c r="M214" i="2"/>
  <c r="N214" i="2"/>
  <c r="O214" i="2"/>
  <c r="P214" i="2"/>
  <c r="Q214" i="2"/>
  <c r="R214" i="2"/>
  <c r="S214" i="2"/>
  <c r="M215" i="2"/>
  <c r="N215" i="2"/>
  <c r="O215" i="2"/>
  <c r="P215" i="2"/>
  <c r="Q215" i="2"/>
  <c r="R215" i="2"/>
  <c r="S215" i="2"/>
  <c r="M216" i="2"/>
  <c r="N216" i="2"/>
  <c r="O216" i="2"/>
  <c r="P216" i="2"/>
  <c r="Q216" i="2"/>
  <c r="R216" i="2"/>
  <c r="S216" i="2"/>
  <c r="M217" i="2"/>
  <c r="N217" i="2"/>
  <c r="O217" i="2"/>
  <c r="P217" i="2"/>
  <c r="Q217" i="2"/>
  <c r="R217" i="2"/>
  <c r="S217" i="2"/>
  <c r="M218" i="2"/>
  <c r="N218" i="2"/>
  <c r="O218" i="2"/>
  <c r="P218" i="2"/>
  <c r="Q218" i="2"/>
  <c r="R218" i="2"/>
  <c r="S218" i="2"/>
  <c r="M219" i="2"/>
  <c r="N219" i="2"/>
  <c r="O219" i="2"/>
  <c r="P219" i="2"/>
  <c r="Q219" i="2"/>
  <c r="R219" i="2"/>
  <c r="S219" i="2"/>
  <c r="M220" i="2"/>
  <c r="N220" i="2"/>
  <c r="O220" i="2"/>
  <c r="P220" i="2"/>
  <c r="Q220" i="2"/>
  <c r="R220" i="2"/>
  <c r="S220" i="2"/>
  <c r="M221" i="2"/>
  <c r="N221" i="2"/>
  <c r="O221" i="2"/>
  <c r="P221" i="2"/>
  <c r="Q221" i="2"/>
  <c r="R221" i="2"/>
  <c r="S221" i="2"/>
  <c r="M222" i="2"/>
  <c r="N222" i="2"/>
  <c r="O222" i="2"/>
  <c r="P222" i="2"/>
  <c r="Q222" i="2"/>
  <c r="R222" i="2"/>
  <c r="S222" i="2"/>
  <c r="M223" i="2"/>
  <c r="N223" i="2"/>
  <c r="O223" i="2"/>
  <c r="P223" i="2"/>
  <c r="Q223" i="2"/>
  <c r="R223" i="2"/>
  <c r="S223" i="2"/>
  <c r="M224" i="2"/>
  <c r="N224" i="2"/>
  <c r="O224" i="2"/>
  <c r="P224" i="2"/>
  <c r="Q224" i="2"/>
  <c r="R224" i="2"/>
  <c r="S224" i="2"/>
  <c r="M225" i="2"/>
  <c r="N225" i="2"/>
  <c r="O225" i="2"/>
  <c r="P225" i="2"/>
  <c r="Q225" i="2"/>
  <c r="R225" i="2"/>
  <c r="S225" i="2"/>
  <c r="M226" i="2"/>
  <c r="N226" i="2"/>
  <c r="O226" i="2"/>
  <c r="P226" i="2"/>
  <c r="Q226" i="2"/>
  <c r="R226" i="2"/>
  <c r="S226" i="2"/>
  <c r="M227" i="2"/>
  <c r="N227" i="2"/>
  <c r="O227" i="2"/>
  <c r="P227" i="2"/>
  <c r="Q227" i="2"/>
  <c r="R227" i="2"/>
  <c r="S227" i="2"/>
  <c r="M228" i="2"/>
  <c r="N228" i="2"/>
  <c r="O228" i="2"/>
  <c r="P228" i="2"/>
  <c r="Q228" i="2"/>
  <c r="R228" i="2"/>
  <c r="S228" i="2"/>
  <c r="M229" i="2"/>
  <c r="N229" i="2"/>
  <c r="O229" i="2"/>
  <c r="P229" i="2"/>
  <c r="Q229" i="2"/>
  <c r="R229" i="2"/>
  <c r="S229" i="2"/>
  <c r="M230" i="2"/>
  <c r="N230" i="2"/>
  <c r="O230" i="2"/>
  <c r="P230" i="2"/>
  <c r="Q230" i="2"/>
  <c r="R230" i="2"/>
  <c r="S230" i="2"/>
  <c r="M231" i="2"/>
  <c r="N231" i="2"/>
  <c r="O231" i="2"/>
  <c r="P231" i="2"/>
  <c r="Q231" i="2"/>
  <c r="R231" i="2"/>
  <c r="S231" i="2"/>
  <c r="M232" i="2"/>
  <c r="N232" i="2"/>
  <c r="O232" i="2"/>
  <c r="P232" i="2"/>
  <c r="Q232" i="2"/>
  <c r="R232" i="2"/>
  <c r="S232" i="2"/>
  <c r="M233" i="2"/>
  <c r="N233" i="2"/>
  <c r="O233" i="2"/>
  <c r="P233" i="2"/>
  <c r="Q233" i="2"/>
  <c r="R233" i="2"/>
  <c r="S233" i="2"/>
  <c r="M234" i="2"/>
  <c r="N234" i="2"/>
  <c r="O234" i="2"/>
  <c r="P234" i="2"/>
  <c r="Q234" i="2"/>
  <c r="R234" i="2"/>
  <c r="S234" i="2"/>
  <c r="M235" i="2"/>
  <c r="N235" i="2"/>
  <c r="O235" i="2"/>
  <c r="P235" i="2"/>
  <c r="Q235" i="2"/>
  <c r="R235" i="2"/>
  <c r="S235" i="2"/>
  <c r="M236" i="2"/>
  <c r="N236" i="2"/>
  <c r="O236" i="2"/>
  <c r="P236" i="2"/>
  <c r="Q236" i="2"/>
  <c r="R236" i="2"/>
  <c r="S236" i="2"/>
  <c r="M237" i="2"/>
  <c r="N237" i="2"/>
  <c r="O237" i="2"/>
  <c r="P237" i="2"/>
  <c r="Q237" i="2"/>
  <c r="R237" i="2"/>
  <c r="S237" i="2"/>
  <c r="M238" i="2"/>
  <c r="N238" i="2"/>
  <c r="O238" i="2"/>
  <c r="P238" i="2"/>
  <c r="Q238" i="2"/>
  <c r="R238" i="2"/>
  <c r="S238" i="2"/>
  <c r="M239" i="2"/>
  <c r="N239" i="2"/>
  <c r="O239" i="2"/>
  <c r="P239" i="2"/>
  <c r="Q239" i="2"/>
  <c r="R239" i="2"/>
  <c r="S239" i="2"/>
  <c r="M240" i="2"/>
  <c r="N240" i="2"/>
  <c r="O240" i="2"/>
  <c r="P240" i="2"/>
  <c r="Q240" i="2"/>
  <c r="R240" i="2"/>
  <c r="S240" i="2"/>
  <c r="M241" i="2"/>
  <c r="N241" i="2"/>
  <c r="O241" i="2"/>
  <c r="P241" i="2"/>
  <c r="Q241" i="2"/>
  <c r="R241" i="2"/>
  <c r="S241" i="2"/>
  <c r="M242" i="2"/>
  <c r="N242" i="2"/>
  <c r="O242" i="2"/>
  <c r="P242" i="2"/>
  <c r="Q242" i="2"/>
  <c r="R242" i="2"/>
  <c r="S242" i="2"/>
  <c r="M243" i="2"/>
  <c r="N243" i="2"/>
  <c r="O243" i="2"/>
  <c r="P243" i="2"/>
  <c r="Q243" i="2"/>
  <c r="R243" i="2"/>
  <c r="S243" i="2"/>
  <c r="M244" i="2"/>
  <c r="N244" i="2"/>
  <c r="O244" i="2"/>
  <c r="P244" i="2"/>
  <c r="Q244" i="2"/>
  <c r="R244" i="2"/>
  <c r="S244" i="2"/>
  <c r="M245" i="2"/>
  <c r="N245" i="2"/>
  <c r="O245" i="2"/>
  <c r="P245" i="2"/>
  <c r="Q245" i="2"/>
  <c r="R245" i="2"/>
  <c r="S245" i="2"/>
  <c r="M246" i="2"/>
  <c r="N246" i="2"/>
  <c r="O246" i="2"/>
  <c r="P246" i="2"/>
  <c r="Q246" i="2"/>
  <c r="R246" i="2"/>
  <c r="S246" i="2"/>
  <c r="M247" i="2"/>
  <c r="N247" i="2"/>
  <c r="O247" i="2"/>
  <c r="P247" i="2"/>
  <c r="Q247" i="2"/>
  <c r="R247" i="2"/>
  <c r="S247" i="2"/>
  <c r="M248" i="2"/>
  <c r="N248" i="2"/>
  <c r="O248" i="2"/>
  <c r="P248" i="2"/>
  <c r="Q248" i="2"/>
  <c r="R248" i="2"/>
  <c r="S248" i="2"/>
  <c r="M249" i="2"/>
  <c r="N249" i="2"/>
  <c r="O249" i="2"/>
  <c r="P249" i="2"/>
  <c r="Q249" i="2"/>
  <c r="R249" i="2"/>
  <c r="S249" i="2"/>
  <c r="M250" i="2"/>
  <c r="N250" i="2"/>
  <c r="O250" i="2"/>
  <c r="P250" i="2"/>
  <c r="Q250" i="2"/>
  <c r="R250" i="2"/>
  <c r="S250" i="2"/>
  <c r="M251" i="2"/>
  <c r="N251" i="2"/>
  <c r="O251" i="2"/>
  <c r="P251" i="2"/>
  <c r="Q251" i="2"/>
  <c r="R251" i="2"/>
  <c r="S251" i="2"/>
  <c r="M252" i="2"/>
  <c r="N252" i="2"/>
  <c r="O252" i="2"/>
  <c r="P252" i="2"/>
  <c r="Q252" i="2"/>
  <c r="R252" i="2"/>
  <c r="S252" i="2"/>
  <c r="M253" i="2"/>
  <c r="N253" i="2"/>
  <c r="O253" i="2"/>
  <c r="P253" i="2"/>
  <c r="Q253" i="2"/>
  <c r="R253" i="2"/>
  <c r="S253" i="2"/>
  <c r="M254" i="2"/>
  <c r="N254" i="2"/>
  <c r="O254" i="2"/>
  <c r="P254" i="2"/>
  <c r="Q254" i="2"/>
  <c r="R254" i="2"/>
  <c r="S254" i="2"/>
  <c r="M255" i="2"/>
  <c r="N255" i="2"/>
  <c r="O255" i="2"/>
  <c r="P255" i="2"/>
  <c r="Q255" i="2"/>
  <c r="R255" i="2"/>
  <c r="S255" i="2"/>
  <c r="M256" i="2"/>
  <c r="N256" i="2"/>
  <c r="O256" i="2"/>
  <c r="P256" i="2"/>
  <c r="Q256" i="2"/>
  <c r="R256" i="2"/>
  <c r="S256" i="2"/>
  <c r="M257" i="2"/>
  <c r="N257" i="2"/>
  <c r="O257" i="2"/>
  <c r="P257" i="2"/>
  <c r="Q257" i="2"/>
  <c r="R257" i="2"/>
  <c r="S257" i="2"/>
  <c r="M258" i="2"/>
  <c r="N258" i="2"/>
  <c r="O258" i="2"/>
  <c r="P258" i="2"/>
  <c r="Q258" i="2"/>
  <c r="R258" i="2"/>
  <c r="S258" i="2"/>
  <c r="M259" i="2"/>
  <c r="N259" i="2"/>
  <c r="O259" i="2"/>
  <c r="P259" i="2"/>
  <c r="Q259" i="2"/>
  <c r="R259" i="2"/>
  <c r="S259" i="2"/>
  <c r="M260" i="2"/>
  <c r="N260" i="2"/>
  <c r="O260" i="2"/>
  <c r="P260" i="2"/>
  <c r="Q260" i="2"/>
  <c r="R260" i="2"/>
  <c r="S260" i="2"/>
  <c r="M261" i="2"/>
  <c r="N261" i="2"/>
  <c r="O261" i="2"/>
  <c r="P261" i="2"/>
  <c r="Q261" i="2"/>
  <c r="R261" i="2"/>
  <c r="S261" i="2"/>
  <c r="M262" i="2"/>
  <c r="N262" i="2"/>
  <c r="O262" i="2"/>
  <c r="P262" i="2"/>
  <c r="Q262" i="2"/>
  <c r="R262" i="2"/>
  <c r="S262" i="2"/>
  <c r="M263" i="2"/>
  <c r="N263" i="2"/>
  <c r="O263" i="2"/>
  <c r="P263" i="2"/>
  <c r="Q263" i="2"/>
  <c r="R263" i="2"/>
  <c r="S263" i="2"/>
  <c r="M264" i="2"/>
  <c r="N264" i="2"/>
  <c r="O264" i="2"/>
  <c r="P264" i="2"/>
  <c r="Q264" i="2"/>
  <c r="R264" i="2"/>
  <c r="S264" i="2"/>
  <c r="M265" i="2"/>
  <c r="N265" i="2"/>
  <c r="O265" i="2"/>
  <c r="P265" i="2"/>
  <c r="Q265" i="2"/>
  <c r="R265" i="2"/>
  <c r="S265" i="2"/>
  <c r="M266" i="2"/>
  <c r="N266" i="2"/>
  <c r="O266" i="2"/>
  <c r="P266" i="2"/>
  <c r="Q266" i="2"/>
  <c r="R266" i="2"/>
  <c r="S266" i="2"/>
  <c r="M267" i="2"/>
  <c r="N267" i="2"/>
  <c r="O267" i="2"/>
  <c r="P267" i="2"/>
  <c r="Q267" i="2"/>
  <c r="R267" i="2"/>
  <c r="S267" i="2"/>
  <c r="M268" i="2"/>
  <c r="N268" i="2"/>
  <c r="O268" i="2"/>
  <c r="P268" i="2"/>
  <c r="Q268" i="2"/>
  <c r="R268" i="2"/>
  <c r="S268" i="2"/>
  <c r="M269" i="2"/>
  <c r="N269" i="2"/>
  <c r="O269" i="2"/>
  <c r="P269" i="2"/>
  <c r="Q269" i="2"/>
  <c r="R269" i="2"/>
  <c r="S269" i="2"/>
  <c r="M270" i="2"/>
  <c r="N270" i="2"/>
  <c r="O270" i="2"/>
  <c r="P270" i="2"/>
  <c r="Q270" i="2"/>
  <c r="R270" i="2"/>
  <c r="S270" i="2"/>
  <c r="M271" i="2"/>
  <c r="N271" i="2"/>
  <c r="O271" i="2"/>
  <c r="P271" i="2"/>
  <c r="Q271" i="2"/>
  <c r="R271" i="2"/>
  <c r="S271" i="2"/>
  <c r="M272" i="2"/>
  <c r="N272" i="2"/>
  <c r="O272" i="2"/>
  <c r="P272" i="2"/>
  <c r="Q272" i="2"/>
  <c r="R272" i="2"/>
  <c r="S272" i="2"/>
  <c r="M273" i="2"/>
  <c r="N273" i="2"/>
  <c r="O273" i="2"/>
  <c r="P273" i="2"/>
  <c r="Q273" i="2"/>
  <c r="R273" i="2"/>
  <c r="S273" i="2"/>
  <c r="M274" i="2"/>
  <c r="N274" i="2"/>
  <c r="O274" i="2"/>
  <c r="P274" i="2"/>
  <c r="Q274" i="2"/>
  <c r="R274" i="2"/>
  <c r="S274" i="2"/>
  <c r="M275" i="2"/>
  <c r="N275" i="2"/>
  <c r="O275" i="2"/>
  <c r="P275" i="2"/>
  <c r="Q275" i="2"/>
  <c r="R275" i="2"/>
  <c r="S275" i="2"/>
  <c r="M276" i="2"/>
  <c r="N276" i="2"/>
  <c r="O276" i="2"/>
  <c r="P276" i="2"/>
  <c r="Q276" i="2"/>
  <c r="R276" i="2"/>
  <c r="S276" i="2"/>
  <c r="M277" i="2"/>
  <c r="N277" i="2"/>
  <c r="O277" i="2"/>
  <c r="P277" i="2"/>
  <c r="Q277" i="2"/>
  <c r="R277" i="2"/>
  <c r="S277" i="2"/>
  <c r="M278" i="2"/>
  <c r="N278" i="2"/>
  <c r="O278" i="2"/>
  <c r="P278" i="2"/>
  <c r="Q278" i="2"/>
  <c r="R278" i="2"/>
  <c r="S278" i="2"/>
  <c r="M279" i="2"/>
  <c r="N279" i="2"/>
  <c r="O279" i="2"/>
  <c r="P279" i="2"/>
  <c r="Q279" i="2"/>
  <c r="R279" i="2"/>
  <c r="S279" i="2"/>
  <c r="M280" i="2"/>
  <c r="N280" i="2"/>
  <c r="O280" i="2"/>
  <c r="P280" i="2"/>
  <c r="Q280" i="2"/>
  <c r="R280" i="2"/>
  <c r="S280" i="2"/>
  <c r="M281" i="2"/>
  <c r="N281" i="2"/>
  <c r="O281" i="2"/>
  <c r="P281" i="2"/>
  <c r="Q281" i="2"/>
  <c r="R281" i="2"/>
  <c r="S281" i="2"/>
  <c r="M282" i="2"/>
  <c r="N282" i="2"/>
  <c r="O282" i="2"/>
  <c r="P282" i="2"/>
  <c r="Q282" i="2"/>
  <c r="R282" i="2"/>
  <c r="S282" i="2"/>
  <c r="M283" i="2"/>
  <c r="N283" i="2"/>
  <c r="O283" i="2"/>
  <c r="P283" i="2"/>
  <c r="Q283" i="2"/>
  <c r="R283" i="2"/>
  <c r="S283" i="2"/>
  <c r="M284" i="2"/>
  <c r="N284" i="2"/>
  <c r="O284" i="2"/>
  <c r="P284" i="2"/>
  <c r="Q284" i="2"/>
  <c r="R284" i="2"/>
  <c r="S284" i="2"/>
  <c r="M285" i="2"/>
  <c r="N285" i="2"/>
  <c r="O285" i="2"/>
  <c r="P285" i="2"/>
  <c r="Q285" i="2"/>
  <c r="R285" i="2"/>
  <c r="S285" i="2"/>
  <c r="M286" i="2"/>
  <c r="N286" i="2"/>
  <c r="O286" i="2"/>
  <c r="P286" i="2"/>
  <c r="Q286" i="2"/>
  <c r="R286" i="2"/>
  <c r="S286" i="2"/>
  <c r="M287" i="2"/>
  <c r="N287" i="2"/>
  <c r="O287" i="2"/>
  <c r="P287" i="2"/>
  <c r="Q287" i="2"/>
  <c r="R287" i="2"/>
  <c r="S287" i="2"/>
  <c r="M288" i="2"/>
  <c r="N288" i="2"/>
  <c r="O288" i="2"/>
  <c r="P288" i="2"/>
  <c r="Q288" i="2"/>
  <c r="R288" i="2"/>
  <c r="S288" i="2"/>
  <c r="M289" i="2"/>
  <c r="N289" i="2"/>
  <c r="O289" i="2"/>
  <c r="P289" i="2"/>
  <c r="Q289" i="2"/>
  <c r="R289" i="2"/>
  <c r="S289" i="2"/>
  <c r="M290" i="2"/>
  <c r="N290" i="2"/>
  <c r="O290" i="2"/>
  <c r="P290" i="2"/>
  <c r="Q290" i="2"/>
  <c r="R290" i="2"/>
  <c r="S290" i="2"/>
  <c r="M291" i="2"/>
  <c r="N291" i="2"/>
  <c r="O291" i="2"/>
  <c r="P291" i="2"/>
  <c r="Q291" i="2"/>
  <c r="R291" i="2"/>
  <c r="S291" i="2"/>
  <c r="M292" i="2"/>
  <c r="N292" i="2"/>
  <c r="O292" i="2"/>
  <c r="P292" i="2"/>
  <c r="Q292" i="2"/>
  <c r="R292" i="2"/>
  <c r="S292" i="2"/>
  <c r="M293" i="2"/>
  <c r="N293" i="2"/>
  <c r="O293" i="2"/>
  <c r="P293" i="2"/>
  <c r="Q293" i="2"/>
  <c r="R293" i="2"/>
  <c r="S293" i="2"/>
  <c r="M294" i="2"/>
  <c r="N294" i="2"/>
  <c r="O294" i="2"/>
  <c r="P294" i="2"/>
  <c r="Q294" i="2"/>
  <c r="R294" i="2"/>
  <c r="S294" i="2"/>
  <c r="M295" i="2"/>
  <c r="N295" i="2"/>
  <c r="O295" i="2"/>
  <c r="P295" i="2"/>
  <c r="Q295" i="2"/>
  <c r="R295" i="2"/>
  <c r="S295" i="2"/>
  <c r="M296" i="2"/>
  <c r="N296" i="2"/>
  <c r="O296" i="2"/>
  <c r="P296" i="2"/>
  <c r="Q296" i="2"/>
  <c r="R296" i="2"/>
  <c r="S296" i="2"/>
  <c r="M297" i="2"/>
  <c r="N297" i="2"/>
  <c r="O297" i="2"/>
  <c r="P297" i="2"/>
  <c r="Q297" i="2"/>
  <c r="R297" i="2"/>
  <c r="S297" i="2"/>
  <c r="M298" i="2"/>
  <c r="N298" i="2"/>
  <c r="O298" i="2"/>
  <c r="P298" i="2"/>
  <c r="Q298" i="2"/>
  <c r="R298" i="2"/>
  <c r="S298" i="2"/>
  <c r="M299" i="2"/>
  <c r="N299" i="2"/>
  <c r="O299" i="2"/>
  <c r="P299" i="2"/>
  <c r="Q299" i="2"/>
  <c r="R299" i="2"/>
  <c r="S299" i="2"/>
  <c r="M300" i="2"/>
  <c r="N300" i="2"/>
  <c r="O300" i="2"/>
  <c r="P300" i="2"/>
  <c r="Q300" i="2"/>
  <c r="R300" i="2"/>
  <c r="S300" i="2"/>
  <c r="M301" i="2"/>
  <c r="N301" i="2"/>
  <c r="O301" i="2"/>
  <c r="P301" i="2"/>
  <c r="Q301" i="2"/>
  <c r="R301" i="2"/>
  <c r="S301" i="2"/>
  <c r="M302" i="2"/>
  <c r="N302" i="2"/>
  <c r="O302" i="2"/>
  <c r="P302" i="2"/>
  <c r="Q302" i="2"/>
  <c r="R302" i="2"/>
  <c r="S302" i="2"/>
  <c r="M303" i="2"/>
  <c r="N303" i="2"/>
  <c r="O303" i="2"/>
  <c r="P303" i="2"/>
  <c r="Q303" i="2"/>
  <c r="R303" i="2"/>
  <c r="S303" i="2"/>
  <c r="M304" i="2"/>
  <c r="N304" i="2"/>
  <c r="O304" i="2"/>
  <c r="P304" i="2"/>
  <c r="Q304" i="2"/>
  <c r="R304" i="2"/>
  <c r="S304" i="2"/>
  <c r="M305" i="2"/>
  <c r="N305" i="2"/>
  <c r="O305" i="2"/>
  <c r="P305" i="2"/>
  <c r="Q305" i="2"/>
  <c r="R305" i="2"/>
  <c r="S305" i="2"/>
  <c r="M306" i="2"/>
  <c r="N306" i="2"/>
  <c r="O306" i="2"/>
  <c r="P306" i="2"/>
  <c r="Q306" i="2"/>
  <c r="R306" i="2"/>
  <c r="S306" i="2"/>
  <c r="M307" i="2"/>
  <c r="N307" i="2"/>
  <c r="O307" i="2"/>
  <c r="P307" i="2"/>
  <c r="Q307" i="2"/>
  <c r="R307" i="2"/>
  <c r="S307" i="2"/>
  <c r="M308" i="2"/>
  <c r="N308" i="2"/>
  <c r="O308" i="2"/>
  <c r="P308" i="2"/>
  <c r="Q308" i="2"/>
  <c r="R308" i="2"/>
  <c r="S308" i="2"/>
  <c r="M309" i="2"/>
  <c r="N309" i="2"/>
  <c r="O309" i="2"/>
  <c r="P309" i="2"/>
  <c r="Q309" i="2"/>
  <c r="R309" i="2"/>
  <c r="S309" i="2"/>
  <c r="M310" i="2"/>
  <c r="N310" i="2"/>
  <c r="O310" i="2"/>
  <c r="P310" i="2"/>
  <c r="Q310" i="2"/>
  <c r="R310" i="2"/>
  <c r="S310" i="2"/>
  <c r="M311" i="2"/>
  <c r="N311" i="2"/>
  <c r="O311" i="2"/>
  <c r="P311" i="2"/>
  <c r="Q311" i="2"/>
  <c r="R311" i="2"/>
  <c r="S311" i="2"/>
  <c r="M312" i="2"/>
  <c r="N312" i="2"/>
  <c r="O312" i="2"/>
  <c r="P312" i="2"/>
  <c r="Q312" i="2"/>
  <c r="R312" i="2"/>
  <c r="S312" i="2"/>
  <c r="M313" i="2"/>
  <c r="N313" i="2"/>
  <c r="O313" i="2"/>
  <c r="P313" i="2"/>
  <c r="Q313" i="2"/>
  <c r="R313" i="2"/>
  <c r="S313" i="2"/>
  <c r="M314" i="2"/>
  <c r="N314" i="2"/>
  <c r="O314" i="2"/>
  <c r="P314" i="2"/>
  <c r="Q314" i="2"/>
  <c r="R314" i="2"/>
  <c r="S314" i="2"/>
  <c r="M315" i="2"/>
  <c r="N315" i="2"/>
  <c r="O315" i="2"/>
  <c r="P315" i="2"/>
  <c r="Q315" i="2"/>
  <c r="R315" i="2"/>
  <c r="S315" i="2"/>
  <c r="M316" i="2"/>
  <c r="N316" i="2"/>
  <c r="O316" i="2"/>
  <c r="P316" i="2"/>
  <c r="Q316" i="2"/>
  <c r="R316" i="2"/>
  <c r="S316" i="2"/>
  <c r="M317" i="2"/>
  <c r="N317" i="2"/>
  <c r="O317" i="2"/>
  <c r="P317" i="2"/>
  <c r="Q317" i="2"/>
  <c r="R317" i="2"/>
  <c r="S317" i="2"/>
  <c r="M318" i="2"/>
  <c r="N318" i="2"/>
  <c r="O318" i="2"/>
  <c r="P318" i="2"/>
  <c r="Q318" i="2"/>
  <c r="R318" i="2"/>
  <c r="S318" i="2"/>
  <c r="M319" i="2"/>
  <c r="N319" i="2"/>
  <c r="O319" i="2"/>
  <c r="P319" i="2"/>
  <c r="Q319" i="2"/>
  <c r="R319" i="2"/>
  <c r="S319" i="2"/>
  <c r="M320" i="2"/>
  <c r="N320" i="2"/>
  <c r="O320" i="2"/>
  <c r="P320" i="2"/>
  <c r="Q320" i="2"/>
  <c r="R320" i="2"/>
  <c r="S320" i="2"/>
  <c r="M321" i="2"/>
  <c r="N321" i="2"/>
  <c r="O321" i="2"/>
  <c r="P321" i="2"/>
  <c r="Q321" i="2"/>
  <c r="R321" i="2"/>
  <c r="S321" i="2"/>
  <c r="M322" i="2"/>
  <c r="N322" i="2"/>
  <c r="O322" i="2"/>
  <c r="P322" i="2"/>
  <c r="Q322" i="2"/>
  <c r="R322" i="2"/>
  <c r="S322" i="2"/>
  <c r="M323" i="2"/>
  <c r="N323" i="2"/>
  <c r="O323" i="2"/>
  <c r="P323" i="2"/>
  <c r="Q323" i="2"/>
  <c r="R323" i="2"/>
  <c r="S323" i="2"/>
  <c r="M324" i="2"/>
  <c r="N324" i="2"/>
  <c r="O324" i="2"/>
  <c r="P324" i="2"/>
  <c r="Q324" i="2"/>
  <c r="R324" i="2"/>
  <c r="S324" i="2"/>
  <c r="M325" i="2"/>
  <c r="N325" i="2"/>
  <c r="O325" i="2"/>
  <c r="P325" i="2"/>
  <c r="Q325" i="2"/>
  <c r="R325" i="2"/>
  <c r="S325" i="2"/>
  <c r="M326" i="2"/>
  <c r="N326" i="2"/>
  <c r="O326" i="2"/>
  <c r="P326" i="2"/>
  <c r="Q326" i="2"/>
  <c r="R326" i="2"/>
  <c r="S326" i="2"/>
  <c r="M327" i="2"/>
  <c r="N327" i="2"/>
  <c r="O327" i="2"/>
  <c r="P327" i="2"/>
  <c r="Q327" i="2"/>
  <c r="R327" i="2"/>
  <c r="S327" i="2"/>
  <c r="M328" i="2"/>
  <c r="N328" i="2"/>
  <c r="O328" i="2"/>
  <c r="P328" i="2"/>
  <c r="Q328" i="2"/>
  <c r="R328" i="2"/>
  <c r="S328" i="2"/>
  <c r="M329" i="2"/>
  <c r="N329" i="2"/>
  <c r="O329" i="2"/>
  <c r="P329" i="2"/>
  <c r="Q329" i="2"/>
  <c r="R329" i="2"/>
  <c r="S329" i="2"/>
  <c r="M330" i="2"/>
  <c r="N330" i="2"/>
  <c r="O330" i="2"/>
  <c r="P330" i="2"/>
  <c r="Q330" i="2"/>
  <c r="R330" i="2"/>
  <c r="S330" i="2"/>
  <c r="M331" i="2"/>
  <c r="N331" i="2"/>
  <c r="O331" i="2"/>
  <c r="P331" i="2"/>
  <c r="Q331" i="2"/>
  <c r="R331" i="2"/>
  <c r="S331" i="2"/>
  <c r="M332" i="2"/>
  <c r="N332" i="2"/>
  <c r="O332" i="2"/>
  <c r="P332" i="2"/>
  <c r="Q332" i="2"/>
  <c r="R332" i="2"/>
  <c r="S332" i="2"/>
  <c r="M333" i="2"/>
  <c r="N333" i="2"/>
  <c r="O333" i="2"/>
  <c r="P333" i="2"/>
  <c r="Q333" i="2"/>
  <c r="R333" i="2"/>
  <c r="S333" i="2"/>
  <c r="M334" i="2"/>
  <c r="N334" i="2"/>
  <c r="O334" i="2"/>
  <c r="P334" i="2"/>
  <c r="Q334" i="2"/>
  <c r="R334" i="2"/>
  <c r="S334" i="2"/>
  <c r="M335" i="2"/>
  <c r="N335" i="2"/>
  <c r="O335" i="2"/>
  <c r="P335" i="2"/>
  <c r="Q335" i="2"/>
  <c r="R335" i="2"/>
  <c r="S335" i="2"/>
  <c r="M336" i="2"/>
  <c r="N336" i="2"/>
  <c r="O336" i="2"/>
  <c r="P336" i="2"/>
  <c r="Q336" i="2"/>
  <c r="R336" i="2"/>
  <c r="S336" i="2"/>
  <c r="M337" i="2"/>
  <c r="N337" i="2"/>
  <c r="O337" i="2"/>
  <c r="P337" i="2"/>
  <c r="Q337" i="2"/>
  <c r="R337" i="2"/>
  <c r="S337" i="2"/>
  <c r="M338" i="2"/>
  <c r="N338" i="2"/>
  <c r="O338" i="2"/>
  <c r="P338" i="2"/>
  <c r="Q338" i="2"/>
  <c r="R338" i="2"/>
  <c r="S338" i="2"/>
  <c r="M339" i="2"/>
  <c r="N339" i="2"/>
  <c r="O339" i="2"/>
  <c r="P339" i="2"/>
  <c r="Q339" i="2"/>
  <c r="R339" i="2"/>
  <c r="S339" i="2"/>
  <c r="M340" i="2"/>
  <c r="N340" i="2"/>
  <c r="O340" i="2"/>
  <c r="P340" i="2"/>
  <c r="Q340" i="2"/>
  <c r="R340" i="2"/>
  <c r="S340" i="2"/>
  <c r="M341" i="2"/>
  <c r="N341" i="2"/>
  <c r="O341" i="2"/>
  <c r="P341" i="2"/>
  <c r="Q341" i="2"/>
  <c r="R341" i="2"/>
  <c r="S341" i="2"/>
  <c r="M342" i="2"/>
  <c r="N342" i="2"/>
  <c r="O342" i="2"/>
  <c r="P342" i="2"/>
  <c r="Q342" i="2"/>
  <c r="R342" i="2"/>
  <c r="S342" i="2"/>
  <c r="M343" i="2"/>
  <c r="N343" i="2"/>
  <c r="O343" i="2"/>
  <c r="P343" i="2"/>
  <c r="Q343" i="2"/>
  <c r="R343" i="2"/>
  <c r="S343" i="2"/>
  <c r="M344" i="2"/>
  <c r="N344" i="2"/>
  <c r="O344" i="2"/>
  <c r="P344" i="2"/>
  <c r="Q344" i="2"/>
  <c r="R344" i="2"/>
  <c r="S344" i="2"/>
  <c r="M345" i="2"/>
  <c r="N345" i="2"/>
  <c r="O345" i="2"/>
  <c r="P345" i="2"/>
  <c r="Q345" i="2"/>
  <c r="R345" i="2"/>
  <c r="S345" i="2"/>
  <c r="M346" i="2"/>
  <c r="N346" i="2"/>
  <c r="O346" i="2"/>
  <c r="P346" i="2"/>
  <c r="Q346" i="2"/>
  <c r="R346" i="2"/>
  <c r="S346" i="2"/>
  <c r="M347" i="2"/>
  <c r="N347" i="2"/>
  <c r="O347" i="2"/>
  <c r="P347" i="2"/>
  <c r="Q347" i="2"/>
  <c r="R347" i="2"/>
  <c r="S347" i="2"/>
  <c r="M348" i="2"/>
  <c r="N348" i="2"/>
  <c r="O348" i="2"/>
  <c r="P348" i="2"/>
  <c r="Q348" i="2"/>
  <c r="R348" i="2"/>
  <c r="S348" i="2"/>
  <c r="M349" i="2"/>
  <c r="N349" i="2"/>
  <c r="O349" i="2"/>
  <c r="P349" i="2"/>
  <c r="Q349" i="2"/>
  <c r="R349" i="2"/>
  <c r="S349" i="2"/>
  <c r="M350" i="2"/>
  <c r="N350" i="2"/>
  <c r="O350" i="2"/>
  <c r="P350" i="2"/>
  <c r="Q350" i="2"/>
  <c r="R350" i="2"/>
  <c r="S350" i="2"/>
  <c r="M351" i="2"/>
  <c r="N351" i="2"/>
  <c r="O351" i="2"/>
  <c r="P351" i="2"/>
  <c r="Q351" i="2"/>
  <c r="R351" i="2"/>
  <c r="S351" i="2"/>
  <c r="M352" i="2"/>
  <c r="N352" i="2"/>
  <c r="O352" i="2"/>
  <c r="P352" i="2"/>
  <c r="Q352" i="2"/>
  <c r="R352" i="2"/>
  <c r="S352" i="2"/>
  <c r="M353" i="2"/>
  <c r="N353" i="2"/>
  <c r="O353" i="2"/>
  <c r="P353" i="2"/>
  <c r="Q353" i="2"/>
  <c r="R353" i="2"/>
  <c r="S353" i="2"/>
  <c r="M354" i="2"/>
  <c r="N354" i="2"/>
  <c r="O354" i="2"/>
  <c r="P354" i="2"/>
  <c r="Q354" i="2"/>
  <c r="R354" i="2"/>
  <c r="S354" i="2"/>
  <c r="M355" i="2"/>
  <c r="N355" i="2"/>
  <c r="O355" i="2"/>
  <c r="P355" i="2"/>
  <c r="Q355" i="2"/>
  <c r="R355" i="2"/>
  <c r="S355" i="2"/>
  <c r="M356" i="2"/>
  <c r="N356" i="2"/>
  <c r="O356" i="2"/>
  <c r="P356" i="2"/>
  <c r="Q356" i="2"/>
  <c r="R356" i="2"/>
  <c r="S356" i="2"/>
  <c r="M357" i="2"/>
  <c r="N357" i="2"/>
  <c r="O357" i="2"/>
  <c r="P357" i="2"/>
  <c r="Q357" i="2"/>
  <c r="R357" i="2"/>
  <c r="S357" i="2"/>
  <c r="M358" i="2"/>
  <c r="N358" i="2"/>
  <c r="O358" i="2"/>
  <c r="P358" i="2"/>
  <c r="Q358" i="2"/>
  <c r="R358" i="2"/>
  <c r="S358" i="2"/>
  <c r="M359" i="2"/>
  <c r="N359" i="2"/>
  <c r="O359" i="2"/>
  <c r="P359" i="2"/>
  <c r="Q359" i="2"/>
  <c r="R359" i="2"/>
  <c r="S359" i="2"/>
  <c r="M360" i="2"/>
  <c r="N360" i="2"/>
  <c r="O360" i="2"/>
  <c r="P360" i="2"/>
  <c r="Q360" i="2"/>
  <c r="R360" i="2"/>
  <c r="S360" i="2"/>
  <c r="M361" i="2"/>
  <c r="N361" i="2"/>
  <c r="O361" i="2"/>
  <c r="P361" i="2"/>
  <c r="Q361" i="2"/>
  <c r="R361" i="2"/>
  <c r="S361" i="2"/>
  <c r="M362" i="2"/>
  <c r="N362" i="2"/>
  <c r="O362" i="2"/>
  <c r="P362" i="2"/>
  <c r="Q362" i="2"/>
  <c r="R362" i="2"/>
  <c r="S362" i="2"/>
  <c r="M363" i="2"/>
  <c r="N363" i="2"/>
  <c r="O363" i="2"/>
  <c r="P363" i="2"/>
  <c r="Q363" i="2"/>
  <c r="R363" i="2"/>
  <c r="S363" i="2"/>
  <c r="M364" i="2"/>
  <c r="N364" i="2"/>
  <c r="O364" i="2"/>
  <c r="P364" i="2"/>
  <c r="Q364" i="2"/>
  <c r="R364" i="2"/>
  <c r="S364" i="2"/>
  <c r="M365" i="2"/>
  <c r="N365" i="2"/>
  <c r="O365" i="2"/>
  <c r="P365" i="2"/>
  <c r="Q365" i="2"/>
  <c r="R365" i="2"/>
  <c r="S365" i="2"/>
  <c r="M366" i="2"/>
  <c r="N366" i="2"/>
  <c r="O366" i="2"/>
  <c r="P366" i="2"/>
  <c r="Q366" i="2"/>
  <c r="R366" i="2"/>
  <c r="S366" i="2"/>
  <c r="M367" i="2"/>
  <c r="N367" i="2"/>
  <c r="O367" i="2"/>
  <c r="P367" i="2"/>
  <c r="Q367" i="2"/>
  <c r="R367" i="2"/>
  <c r="S367" i="2"/>
  <c r="M368" i="2"/>
  <c r="N368" i="2"/>
  <c r="O368" i="2"/>
  <c r="P368" i="2"/>
  <c r="Q368" i="2"/>
  <c r="R368" i="2"/>
  <c r="S368" i="2"/>
  <c r="M369" i="2"/>
  <c r="N369" i="2"/>
  <c r="O369" i="2"/>
  <c r="P369" i="2"/>
  <c r="Q369" i="2"/>
  <c r="R369" i="2"/>
  <c r="S369" i="2"/>
  <c r="M370" i="2"/>
  <c r="N370" i="2"/>
  <c r="O370" i="2"/>
  <c r="P370" i="2"/>
  <c r="Q370" i="2"/>
  <c r="R370" i="2"/>
  <c r="S370" i="2"/>
  <c r="M371" i="2"/>
  <c r="N371" i="2"/>
  <c r="O371" i="2"/>
  <c r="P371" i="2"/>
  <c r="Q371" i="2"/>
  <c r="R371" i="2"/>
  <c r="S371" i="2"/>
  <c r="M372" i="2"/>
  <c r="N372" i="2"/>
  <c r="O372" i="2"/>
  <c r="P372" i="2"/>
  <c r="Q372" i="2"/>
  <c r="R372" i="2"/>
  <c r="S372" i="2"/>
  <c r="M373" i="2"/>
  <c r="N373" i="2"/>
  <c r="O373" i="2"/>
  <c r="P373" i="2"/>
  <c r="Q373" i="2"/>
  <c r="R373" i="2"/>
  <c r="S373" i="2"/>
  <c r="M374" i="2"/>
  <c r="N374" i="2"/>
  <c r="O374" i="2"/>
  <c r="P374" i="2"/>
  <c r="Q374" i="2"/>
  <c r="R374" i="2"/>
  <c r="S374" i="2"/>
  <c r="M375" i="2"/>
  <c r="N375" i="2"/>
  <c r="O375" i="2"/>
  <c r="P375" i="2"/>
  <c r="Q375" i="2"/>
  <c r="R375" i="2"/>
  <c r="S375" i="2"/>
  <c r="M376" i="2"/>
  <c r="N376" i="2"/>
  <c r="O376" i="2"/>
  <c r="P376" i="2"/>
  <c r="Q376" i="2"/>
  <c r="R376" i="2"/>
  <c r="S376" i="2"/>
  <c r="M377" i="2"/>
  <c r="N377" i="2"/>
  <c r="O377" i="2"/>
  <c r="P377" i="2"/>
  <c r="Q377" i="2"/>
  <c r="R377" i="2"/>
  <c r="S377" i="2"/>
  <c r="M378" i="2"/>
  <c r="N378" i="2"/>
  <c r="O378" i="2"/>
  <c r="P378" i="2"/>
  <c r="Q378" i="2"/>
  <c r="R378" i="2"/>
  <c r="S378" i="2"/>
  <c r="M379" i="2"/>
  <c r="N379" i="2"/>
  <c r="O379" i="2"/>
  <c r="P379" i="2"/>
  <c r="Q379" i="2"/>
  <c r="R379" i="2"/>
  <c r="S379" i="2"/>
  <c r="M380" i="2"/>
  <c r="N380" i="2"/>
  <c r="O380" i="2"/>
  <c r="P380" i="2"/>
  <c r="Q380" i="2"/>
  <c r="R380" i="2"/>
  <c r="S380" i="2"/>
  <c r="M381" i="2"/>
  <c r="N381" i="2"/>
  <c r="O381" i="2"/>
  <c r="P381" i="2"/>
  <c r="Q381" i="2"/>
  <c r="R381" i="2"/>
  <c r="S381" i="2"/>
  <c r="M382" i="2"/>
  <c r="N382" i="2"/>
  <c r="O382" i="2"/>
  <c r="P382" i="2"/>
  <c r="Q382" i="2"/>
  <c r="R382" i="2"/>
  <c r="S382" i="2"/>
  <c r="M383" i="2"/>
  <c r="N383" i="2"/>
  <c r="O383" i="2"/>
  <c r="P383" i="2"/>
  <c r="Q383" i="2"/>
  <c r="R383" i="2"/>
  <c r="S383" i="2"/>
  <c r="M384" i="2"/>
  <c r="N384" i="2"/>
  <c r="O384" i="2"/>
  <c r="P384" i="2"/>
  <c r="Q384" i="2"/>
  <c r="R384" i="2"/>
  <c r="S384" i="2"/>
  <c r="M385" i="2"/>
  <c r="N385" i="2"/>
  <c r="O385" i="2"/>
  <c r="P385" i="2"/>
  <c r="Q385" i="2"/>
  <c r="R385" i="2"/>
  <c r="S385" i="2"/>
  <c r="M386" i="2"/>
  <c r="N386" i="2"/>
  <c r="O386" i="2"/>
  <c r="P386" i="2"/>
  <c r="Q386" i="2"/>
  <c r="R386" i="2"/>
  <c r="S386" i="2"/>
  <c r="M387" i="2"/>
  <c r="N387" i="2"/>
  <c r="O387" i="2"/>
  <c r="P387" i="2"/>
  <c r="Q387" i="2"/>
  <c r="R387" i="2"/>
  <c r="S387" i="2"/>
  <c r="M388" i="2"/>
  <c r="N388" i="2"/>
  <c r="O388" i="2"/>
  <c r="P388" i="2"/>
  <c r="Q388" i="2"/>
  <c r="R388" i="2"/>
  <c r="S388" i="2"/>
  <c r="M389" i="2"/>
  <c r="N389" i="2"/>
  <c r="O389" i="2"/>
  <c r="P389" i="2"/>
  <c r="Q389" i="2"/>
  <c r="R389" i="2"/>
  <c r="S389" i="2"/>
  <c r="M390" i="2"/>
  <c r="N390" i="2"/>
  <c r="O390" i="2"/>
  <c r="P390" i="2"/>
  <c r="Q390" i="2"/>
  <c r="R390" i="2"/>
  <c r="S390" i="2"/>
  <c r="M391" i="2"/>
  <c r="N391" i="2"/>
  <c r="O391" i="2"/>
  <c r="P391" i="2"/>
  <c r="Q391" i="2"/>
  <c r="R391" i="2"/>
  <c r="S391" i="2"/>
  <c r="M392" i="2"/>
  <c r="N392" i="2"/>
  <c r="O392" i="2"/>
  <c r="P392" i="2"/>
  <c r="Q392" i="2"/>
  <c r="R392" i="2"/>
  <c r="S392" i="2"/>
  <c r="M393" i="2"/>
  <c r="N393" i="2"/>
  <c r="O393" i="2"/>
  <c r="P393" i="2"/>
  <c r="Q393" i="2"/>
  <c r="R393" i="2"/>
  <c r="S393" i="2"/>
  <c r="M394" i="2"/>
  <c r="N394" i="2"/>
  <c r="O394" i="2"/>
  <c r="P394" i="2"/>
  <c r="Q394" i="2"/>
  <c r="R394" i="2"/>
  <c r="S394" i="2"/>
  <c r="M395" i="2"/>
  <c r="N395" i="2"/>
  <c r="O395" i="2"/>
  <c r="P395" i="2"/>
  <c r="Q395" i="2"/>
  <c r="R395" i="2"/>
  <c r="S395" i="2"/>
  <c r="M396" i="2"/>
  <c r="N396" i="2"/>
  <c r="O396" i="2"/>
  <c r="P396" i="2"/>
  <c r="Q396" i="2"/>
  <c r="R396" i="2"/>
  <c r="S396" i="2"/>
  <c r="M397" i="2"/>
  <c r="N397" i="2"/>
  <c r="O397" i="2"/>
  <c r="P397" i="2"/>
  <c r="Q397" i="2"/>
  <c r="R397" i="2"/>
  <c r="S397" i="2"/>
  <c r="M398" i="2"/>
  <c r="N398" i="2"/>
  <c r="O398" i="2"/>
  <c r="P398" i="2"/>
  <c r="Q398" i="2"/>
  <c r="R398" i="2"/>
  <c r="S398" i="2"/>
  <c r="M399" i="2"/>
  <c r="N399" i="2"/>
  <c r="O399" i="2"/>
  <c r="P399" i="2"/>
  <c r="Q399" i="2"/>
  <c r="R399" i="2"/>
  <c r="S399" i="2"/>
  <c r="M400" i="2"/>
  <c r="N400" i="2"/>
  <c r="O400" i="2"/>
  <c r="P400" i="2"/>
  <c r="Q400" i="2"/>
  <c r="R400" i="2"/>
  <c r="S400" i="2"/>
  <c r="M401" i="2"/>
  <c r="N401" i="2"/>
  <c r="O401" i="2"/>
  <c r="P401" i="2"/>
  <c r="Q401" i="2"/>
  <c r="R401" i="2"/>
  <c r="S401" i="2"/>
  <c r="M402" i="2"/>
  <c r="N402" i="2"/>
  <c r="O402" i="2"/>
  <c r="P402" i="2"/>
  <c r="Q402" i="2"/>
  <c r="R402" i="2"/>
  <c r="S402" i="2"/>
  <c r="M403" i="2"/>
  <c r="N403" i="2"/>
  <c r="O403" i="2"/>
  <c r="P403" i="2"/>
  <c r="Q403" i="2"/>
  <c r="R403" i="2"/>
  <c r="S403" i="2"/>
  <c r="M404" i="2"/>
  <c r="N404" i="2"/>
  <c r="O404" i="2"/>
  <c r="P404" i="2"/>
  <c r="Q404" i="2"/>
  <c r="R404" i="2"/>
  <c r="S404" i="2"/>
  <c r="M405" i="2"/>
  <c r="N405" i="2"/>
  <c r="O405" i="2"/>
  <c r="P405" i="2"/>
  <c r="Q405" i="2"/>
  <c r="R405" i="2"/>
  <c r="S405" i="2"/>
  <c r="M406" i="2"/>
  <c r="N406" i="2"/>
  <c r="O406" i="2"/>
  <c r="P406" i="2"/>
  <c r="Q406" i="2"/>
  <c r="R406" i="2"/>
  <c r="S406" i="2"/>
  <c r="M407" i="2"/>
  <c r="N407" i="2"/>
  <c r="O407" i="2"/>
  <c r="P407" i="2"/>
  <c r="Q407" i="2"/>
  <c r="R407" i="2"/>
  <c r="S407" i="2"/>
  <c r="M408" i="2"/>
  <c r="N408" i="2"/>
  <c r="O408" i="2"/>
  <c r="P408" i="2"/>
  <c r="Q408" i="2"/>
  <c r="R408" i="2"/>
  <c r="S408" i="2"/>
  <c r="M409" i="2"/>
  <c r="N409" i="2"/>
  <c r="O409" i="2"/>
  <c r="P409" i="2"/>
  <c r="Q409" i="2"/>
  <c r="R409" i="2"/>
  <c r="S409" i="2"/>
  <c r="M410" i="2"/>
  <c r="N410" i="2"/>
  <c r="O410" i="2"/>
  <c r="P410" i="2"/>
  <c r="Q410" i="2"/>
  <c r="R410" i="2"/>
  <c r="S410" i="2"/>
  <c r="M411" i="2"/>
  <c r="N411" i="2"/>
  <c r="O411" i="2"/>
  <c r="P411" i="2"/>
  <c r="Q411" i="2"/>
  <c r="R411" i="2"/>
  <c r="S411" i="2"/>
  <c r="M412" i="2"/>
  <c r="N412" i="2"/>
  <c r="O412" i="2"/>
  <c r="P412" i="2"/>
  <c r="Q412" i="2"/>
  <c r="R412" i="2"/>
  <c r="S412" i="2"/>
  <c r="M413" i="2"/>
  <c r="N413" i="2"/>
  <c r="O413" i="2"/>
  <c r="P413" i="2"/>
  <c r="Q413" i="2"/>
  <c r="R413" i="2"/>
  <c r="S413" i="2"/>
  <c r="M414" i="2"/>
  <c r="N414" i="2"/>
  <c r="O414" i="2"/>
  <c r="P414" i="2"/>
  <c r="Q414" i="2"/>
  <c r="R414" i="2"/>
  <c r="S414" i="2"/>
  <c r="M415" i="2"/>
  <c r="N415" i="2"/>
  <c r="O415" i="2"/>
  <c r="P415" i="2"/>
  <c r="Q415" i="2"/>
  <c r="R415" i="2"/>
  <c r="S415" i="2"/>
  <c r="M416" i="2"/>
  <c r="N416" i="2"/>
  <c r="O416" i="2"/>
  <c r="P416" i="2"/>
  <c r="Q416" i="2"/>
  <c r="R416" i="2"/>
  <c r="S416" i="2"/>
  <c r="M417" i="2"/>
  <c r="N417" i="2"/>
  <c r="O417" i="2"/>
  <c r="P417" i="2"/>
  <c r="Q417" i="2"/>
  <c r="R417" i="2"/>
  <c r="S417" i="2"/>
  <c r="M418" i="2"/>
  <c r="N418" i="2"/>
  <c r="O418" i="2"/>
  <c r="P418" i="2"/>
  <c r="Q418" i="2"/>
  <c r="R418" i="2"/>
  <c r="S418" i="2"/>
  <c r="M419" i="2"/>
  <c r="N419" i="2"/>
  <c r="O419" i="2"/>
  <c r="P419" i="2"/>
  <c r="Q419" i="2"/>
  <c r="R419" i="2"/>
  <c r="S419" i="2"/>
  <c r="M420" i="2"/>
  <c r="N420" i="2"/>
  <c r="O420" i="2"/>
  <c r="P420" i="2"/>
  <c r="Q420" i="2"/>
  <c r="R420" i="2"/>
  <c r="S420" i="2"/>
  <c r="M421" i="2"/>
  <c r="N421" i="2"/>
  <c r="O421" i="2"/>
  <c r="P421" i="2"/>
  <c r="Q421" i="2"/>
  <c r="R421" i="2"/>
  <c r="S421" i="2"/>
  <c r="M422" i="2"/>
  <c r="N422" i="2"/>
  <c r="O422" i="2"/>
  <c r="P422" i="2"/>
  <c r="Q422" i="2"/>
  <c r="R422" i="2"/>
  <c r="S422" i="2"/>
  <c r="M423" i="2"/>
  <c r="N423" i="2"/>
  <c r="O423" i="2"/>
  <c r="P423" i="2"/>
  <c r="Q423" i="2"/>
  <c r="R423" i="2"/>
  <c r="S423" i="2"/>
  <c r="M424" i="2"/>
  <c r="N424" i="2"/>
  <c r="O424" i="2"/>
  <c r="P424" i="2"/>
  <c r="Q424" i="2"/>
  <c r="R424" i="2"/>
  <c r="S424" i="2"/>
  <c r="M425" i="2"/>
  <c r="N425" i="2"/>
  <c r="O425" i="2"/>
  <c r="P425" i="2"/>
  <c r="Q425" i="2"/>
  <c r="R425" i="2"/>
  <c r="S425" i="2"/>
  <c r="M426" i="2"/>
  <c r="N426" i="2"/>
  <c r="O426" i="2"/>
  <c r="P426" i="2"/>
  <c r="Q426" i="2"/>
  <c r="R426" i="2"/>
  <c r="S426" i="2"/>
  <c r="M427" i="2"/>
  <c r="N427" i="2"/>
  <c r="O427" i="2"/>
  <c r="P427" i="2"/>
  <c r="Q427" i="2"/>
  <c r="R427" i="2"/>
  <c r="S427" i="2"/>
  <c r="M428" i="2"/>
  <c r="N428" i="2"/>
  <c r="O428" i="2"/>
  <c r="P428" i="2"/>
  <c r="Q428" i="2"/>
  <c r="R428" i="2"/>
  <c r="S428" i="2"/>
  <c r="M429" i="2"/>
  <c r="N429" i="2"/>
  <c r="O429" i="2"/>
  <c r="P429" i="2"/>
  <c r="Q429" i="2"/>
  <c r="R429" i="2"/>
  <c r="S429" i="2"/>
  <c r="M430" i="2"/>
  <c r="N430" i="2"/>
  <c r="O430" i="2"/>
  <c r="P430" i="2"/>
  <c r="Q430" i="2"/>
  <c r="R430" i="2"/>
  <c r="S430" i="2"/>
  <c r="M431" i="2"/>
  <c r="N431" i="2"/>
  <c r="O431" i="2"/>
  <c r="P431" i="2"/>
  <c r="Q431" i="2"/>
  <c r="R431" i="2"/>
  <c r="S431" i="2"/>
  <c r="M432" i="2"/>
  <c r="N432" i="2"/>
  <c r="O432" i="2"/>
  <c r="P432" i="2"/>
  <c r="Q432" i="2"/>
  <c r="R432" i="2"/>
  <c r="S432" i="2"/>
  <c r="M433" i="2"/>
  <c r="N433" i="2"/>
  <c r="O433" i="2"/>
  <c r="P433" i="2"/>
  <c r="Q433" i="2"/>
  <c r="R433" i="2"/>
  <c r="S433" i="2"/>
  <c r="M434" i="2"/>
  <c r="N434" i="2"/>
  <c r="O434" i="2"/>
  <c r="P434" i="2"/>
  <c r="Q434" i="2"/>
  <c r="R434" i="2"/>
  <c r="S434" i="2"/>
  <c r="M435" i="2"/>
  <c r="N435" i="2"/>
  <c r="O435" i="2"/>
  <c r="P435" i="2"/>
  <c r="Q435" i="2"/>
  <c r="R435" i="2"/>
  <c r="S435" i="2"/>
  <c r="M436" i="2"/>
  <c r="N436" i="2"/>
  <c r="O436" i="2"/>
  <c r="P436" i="2"/>
  <c r="Q436" i="2"/>
  <c r="R436" i="2"/>
  <c r="S436" i="2"/>
  <c r="M437" i="2"/>
  <c r="N437" i="2"/>
  <c r="O437" i="2"/>
  <c r="P437" i="2"/>
  <c r="Q437" i="2"/>
  <c r="R437" i="2"/>
  <c r="S437" i="2"/>
  <c r="M438" i="2"/>
  <c r="N438" i="2"/>
  <c r="O438" i="2"/>
  <c r="P438" i="2"/>
  <c r="Q438" i="2"/>
  <c r="R438" i="2"/>
  <c r="S438" i="2"/>
  <c r="M439" i="2"/>
  <c r="N439" i="2"/>
  <c r="O439" i="2"/>
  <c r="P439" i="2"/>
  <c r="Q439" i="2"/>
  <c r="R439" i="2"/>
  <c r="S439" i="2"/>
  <c r="M440" i="2"/>
  <c r="N440" i="2"/>
  <c r="O440" i="2"/>
  <c r="P440" i="2"/>
  <c r="Q440" i="2"/>
  <c r="R440" i="2"/>
  <c r="S440" i="2"/>
  <c r="M441" i="2"/>
  <c r="N441" i="2"/>
  <c r="O441" i="2"/>
  <c r="P441" i="2"/>
  <c r="Q441" i="2"/>
  <c r="R441" i="2"/>
  <c r="S441" i="2"/>
  <c r="M442" i="2"/>
  <c r="N442" i="2"/>
  <c r="O442" i="2"/>
  <c r="P442" i="2"/>
  <c r="Q442" i="2"/>
  <c r="R442" i="2"/>
  <c r="S442" i="2"/>
  <c r="M443" i="2"/>
  <c r="N443" i="2"/>
  <c r="O443" i="2"/>
  <c r="P443" i="2"/>
  <c r="Q443" i="2"/>
  <c r="R443" i="2"/>
  <c r="S443" i="2"/>
  <c r="M444" i="2"/>
  <c r="N444" i="2"/>
  <c r="O444" i="2"/>
  <c r="P444" i="2"/>
  <c r="Q444" i="2"/>
  <c r="R444" i="2"/>
  <c r="S444" i="2"/>
  <c r="M445" i="2"/>
  <c r="N445" i="2"/>
  <c r="O445" i="2"/>
  <c r="P445" i="2"/>
  <c r="Q445" i="2"/>
  <c r="R445" i="2"/>
  <c r="S445" i="2"/>
  <c r="M446" i="2"/>
  <c r="N446" i="2"/>
  <c r="O446" i="2"/>
  <c r="P446" i="2"/>
  <c r="Q446" i="2"/>
  <c r="R446" i="2"/>
  <c r="S446" i="2"/>
  <c r="M447" i="2"/>
  <c r="N447" i="2"/>
  <c r="O447" i="2"/>
  <c r="P447" i="2"/>
  <c r="Q447" i="2"/>
  <c r="R447" i="2"/>
  <c r="S447" i="2"/>
  <c r="M448" i="2"/>
  <c r="N448" i="2"/>
  <c r="O448" i="2"/>
  <c r="P448" i="2"/>
  <c r="Q448" i="2"/>
  <c r="R448" i="2"/>
  <c r="S448" i="2"/>
  <c r="M449" i="2"/>
  <c r="N449" i="2"/>
  <c r="O449" i="2"/>
  <c r="P449" i="2"/>
  <c r="Q449" i="2"/>
  <c r="R449" i="2"/>
  <c r="S449" i="2"/>
  <c r="M450" i="2"/>
  <c r="N450" i="2"/>
  <c r="O450" i="2"/>
  <c r="P450" i="2"/>
  <c r="Q450" i="2"/>
  <c r="R450" i="2"/>
  <c r="S450" i="2"/>
  <c r="M451" i="2"/>
  <c r="N451" i="2"/>
  <c r="O451" i="2"/>
  <c r="P451" i="2"/>
  <c r="Q451" i="2"/>
  <c r="R451" i="2"/>
  <c r="S451" i="2"/>
  <c r="M452" i="2"/>
  <c r="N452" i="2"/>
  <c r="O452" i="2"/>
  <c r="P452" i="2"/>
  <c r="Q452" i="2"/>
  <c r="R452" i="2"/>
  <c r="S452" i="2"/>
  <c r="M453" i="2"/>
  <c r="N453" i="2"/>
  <c r="O453" i="2"/>
  <c r="P453" i="2"/>
  <c r="Q453" i="2"/>
  <c r="R453" i="2"/>
  <c r="S453" i="2"/>
  <c r="M454" i="2"/>
  <c r="N454" i="2"/>
  <c r="O454" i="2"/>
  <c r="P454" i="2"/>
  <c r="Q454" i="2"/>
  <c r="R454" i="2"/>
  <c r="S454" i="2"/>
  <c r="M455" i="2"/>
  <c r="N455" i="2"/>
  <c r="O455" i="2"/>
  <c r="P455" i="2"/>
  <c r="Q455" i="2"/>
  <c r="R455" i="2"/>
  <c r="S455" i="2"/>
  <c r="M456" i="2"/>
  <c r="N456" i="2"/>
  <c r="O456" i="2"/>
  <c r="P456" i="2"/>
  <c r="Q456" i="2"/>
  <c r="R456" i="2"/>
  <c r="S456" i="2"/>
  <c r="M457" i="2"/>
  <c r="N457" i="2"/>
  <c r="O457" i="2"/>
  <c r="P457" i="2"/>
  <c r="Q457" i="2"/>
  <c r="R457" i="2"/>
  <c r="S457" i="2"/>
  <c r="M458" i="2"/>
  <c r="N458" i="2"/>
  <c r="O458" i="2"/>
  <c r="P458" i="2"/>
  <c r="Q458" i="2"/>
  <c r="R458" i="2"/>
  <c r="S458" i="2"/>
  <c r="M459" i="2"/>
  <c r="N459" i="2"/>
  <c r="O459" i="2"/>
  <c r="P459" i="2"/>
  <c r="Q459" i="2"/>
  <c r="R459" i="2"/>
  <c r="S459" i="2"/>
  <c r="M460" i="2"/>
  <c r="N460" i="2"/>
  <c r="O460" i="2"/>
  <c r="P460" i="2"/>
  <c r="Q460" i="2"/>
  <c r="R460" i="2"/>
  <c r="S460" i="2"/>
  <c r="M461" i="2"/>
  <c r="N461" i="2"/>
  <c r="O461" i="2"/>
  <c r="P461" i="2"/>
  <c r="Q461" i="2"/>
  <c r="R461" i="2"/>
  <c r="S461" i="2"/>
  <c r="M462" i="2"/>
  <c r="N462" i="2"/>
  <c r="O462" i="2"/>
  <c r="P462" i="2"/>
  <c r="Q462" i="2"/>
  <c r="R462" i="2"/>
  <c r="S462" i="2"/>
  <c r="M463" i="2"/>
  <c r="N463" i="2"/>
  <c r="O463" i="2"/>
  <c r="P463" i="2"/>
  <c r="Q463" i="2"/>
  <c r="R463" i="2"/>
  <c r="S463" i="2"/>
  <c r="M464" i="2"/>
  <c r="N464" i="2"/>
  <c r="O464" i="2"/>
  <c r="P464" i="2"/>
  <c r="Q464" i="2"/>
  <c r="R464" i="2"/>
  <c r="S464" i="2"/>
  <c r="M465" i="2"/>
  <c r="N465" i="2"/>
  <c r="O465" i="2"/>
  <c r="P465" i="2"/>
  <c r="Q465" i="2"/>
  <c r="R465" i="2"/>
  <c r="S465" i="2"/>
  <c r="M466" i="2"/>
  <c r="N466" i="2"/>
  <c r="O466" i="2"/>
  <c r="P466" i="2"/>
  <c r="Q466" i="2"/>
  <c r="R466" i="2"/>
  <c r="S466" i="2"/>
  <c r="M467" i="2"/>
  <c r="N467" i="2"/>
  <c r="O467" i="2"/>
  <c r="P467" i="2"/>
  <c r="Q467" i="2"/>
  <c r="R467" i="2"/>
  <c r="S467" i="2"/>
  <c r="M468" i="2"/>
  <c r="N468" i="2"/>
  <c r="O468" i="2"/>
  <c r="P468" i="2"/>
  <c r="Q468" i="2"/>
  <c r="R468" i="2"/>
  <c r="S468" i="2"/>
  <c r="M469" i="2"/>
  <c r="N469" i="2"/>
  <c r="O469" i="2"/>
  <c r="P469" i="2"/>
  <c r="Q469" i="2"/>
  <c r="R469" i="2"/>
  <c r="S469" i="2"/>
  <c r="M470" i="2"/>
  <c r="N470" i="2"/>
  <c r="O470" i="2"/>
  <c r="P470" i="2"/>
  <c r="Q470" i="2"/>
  <c r="R470" i="2"/>
  <c r="S470" i="2"/>
  <c r="M471" i="2"/>
  <c r="N471" i="2"/>
  <c r="O471" i="2"/>
  <c r="P471" i="2"/>
  <c r="Q471" i="2"/>
  <c r="R471" i="2"/>
  <c r="S471" i="2"/>
  <c r="M472" i="2"/>
  <c r="N472" i="2"/>
  <c r="O472" i="2"/>
  <c r="P472" i="2"/>
  <c r="Q472" i="2"/>
  <c r="R472" i="2"/>
  <c r="S472" i="2"/>
  <c r="M473" i="2"/>
  <c r="N473" i="2"/>
  <c r="O473" i="2"/>
  <c r="P473" i="2"/>
  <c r="Q473" i="2"/>
  <c r="R473" i="2"/>
  <c r="S473" i="2"/>
  <c r="M474" i="2"/>
  <c r="N474" i="2"/>
  <c r="O474" i="2"/>
  <c r="P474" i="2"/>
  <c r="Q474" i="2"/>
  <c r="R474" i="2"/>
  <c r="S474" i="2"/>
  <c r="M475" i="2"/>
  <c r="N475" i="2"/>
  <c r="O475" i="2"/>
  <c r="P475" i="2"/>
  <c r="Q475" i="2"/>
  <c r="R475" i="2"/>
  <c r="S475" i="2"/>
  <c r="M476" i="2"/>
  <c r="N476" i="2"/>
  <c r="O476" i="2"/>
  <c r="P476" i="2"/>
  <c r="Q476" i="2"/>
  <c r="R476" i="2"/>
  <c r="S476" i="2"/>
  <c r="M477" i="2"/>
  <c r="N477" i="2"/>
  <c r="O477" i="2"/>
  <c r="P477" i="2"/>
  <c r="Q477" i="2"/>
  <c r="R477" i="2"/>
  <c r="S477" i="2"/>
  <c r="M478" i="2"/>
  <c r="N478" i="2"/>
  <c r="O478" i="2"/>
  <c r="P478" i="2"/>
  <c r="Q478" i="2"/>
  <c r="R478" i="2"/>
  <c r="S478" i="2"/>
  <c r="M479" i="2"/>
  <c r="N479" i="2"/>
  <c r="O479" i="2"/>
  <c r="P479" i="2"/>
  <c r="Q479" i="2"/>
  <c r="R479" i="2"/>
  <c r="S479" i="2"/>
  <c r="M480" i="2"/>
  <c r="N480" i="2"/>
  <c r="O480" i="2"/>
  <c r="P480" i="2"/>
  <c r="Q480" i="2"/>
  <c r="R480" i="2"/>
  <c r="S480" i="2"/>
  <c r="M481" i="2"/>
  <c r="N481" i="2"/>
  <c r="O481" i="2"/>
  <c r="P481" i="2"/>
  <c r="Q481" i="2"/>
  <c r="R481" i="2"/>
  <c r="S481" i="2"/>
  <c r="M482" i="2"/>
  <c r="N482" i="2"/>
  <c r="O482" i="2"/>
  <c r="P482" i="2"/>
  <c r="Q482" i="2"/>
  <c r="R482" i="2"/>
  <c r="S482" i="2"/>
  <c r="M483" i="2"/>
  <c r="N483" i="2"/>
  <c r="O483" i="2"/>
  <c r="P483" i="2"/>
  <c r="Q483" i="2"/>
  <c r="R483" i="2"/>
  <c r="S483" i="2"/>
  <c r="M484" i="2"/>
  <c r="N484" i="2"/>
  <c r="O484" i="2"/>
  <c r="P484" i="2"/>
  <c r="Q484" i="2"/>
  <c r="R484" i="2"/>
  <c r="S484" i="2"/>
  <c r="M485" i="2"/>
  <c r="N485" i="2"/>
  <c r="O485" i="2"/>
  <c r="P485" i="2"/>
  <c r="Q485" i="2"/>
  <c r="R485" i="2"/>
  <c r="S485" i="2"/>
  <c r="M486" i="2"/>
  <c r="N486" i="2"/>
  <c r="O486" i="2"/>
  <c r="P486" i="2"/>
  <c r="Q486" i="2"/>
  <c r="R486" i="2"/>
  <c r="S486" i="2"/>
  <c r="M487" i="2"/>
  <c r="N487" i="2"/>
  <c r="O487" i="2"/>
  <c r="P487" i="2"/>
  <c r="Q487" i="2"/>
  <c r="R487" i="2"/>
  <c r="S487" i="2"/>
  <c r="M488" i="2"/>
  <c r="N488" i="2"/>
  <c r="O488" i="2"/>
  <c r="P488" i="2"/>
  <c r="Q488" i="2"/>
  <c r="R488" i="2"/>
  <c r="S488" i="2"/>
  <c r="M489" i="2"/>
  <c r="N489" i="2"/>
  <c r="O489" i="2"/>
  <c r="P489" i="2"/>
  <c r="Q489" i="2"/>
  <c r="R489" i="2"/>
  <c r="S489" i="2"/>
  <c r="M490" i="2"/>
  <c r="N490" i="2"/>
  <c r="O490" i="2"/>
  <c r="P490" i="2"/>
  <c r="Q490" i="2"/>
  <c r="R490" i="2"/>
  <c r="S490" i="2"/>
  <c r="M491" i="2"/>
  <c r="N491" i="2"/>
  <c r="O491" i="2"/>
  <c r="P491" i="2"/>
  <c r="Q491" i="2"/>
  <c r="R491" i="2"/>
  <c r="S491" i="2"/>
  <c r="M492" i="2"/>
  <c r="N492" i="2"/>
  <c r="O492" i="2"/>
  <c r="P492" i="2"/>
  <c r="Q492" i="2"/>
  <c r="R492" i="2"/>
  <c r="S492" i="2"/>
  <c r="M493" i="2"/>
  <c r="N493" i="2"/>
  <c r="O493" i="2"/>
  <c r="P493" i="2"/>
  <c r="Q493" i="2"/>
  <c r="R493" i="2"/>
  <c r="S493" i="2"/>
  <c r="M494" i="2"/>
  <c r="N494" i="2"/>
  <c r="O494" i="2"/>
  <c r="P494" i="2"/>
  <c r="Q494" i="2"/>
  <c r="R494" i="2"/>
  <c r="S494" i="2"/>
  <c r="M495" i="2"/>
  <c r="N495" i="2"/>
  <c r="O495" i="2"/>
  <c r="P495" i="2"/>
  <c r="Q495" i="2"/>
  <c r="R495" i="2"/>
  <c r="S495" i="2"/>
  <c r="M496" i="2"/>
  <c r="N496" i="2"/>
  <c r="O496" i="2"/>
  <c r="P496" i="2"/>
  <c r="Q496" i="2"/>
  <c r="R496" i="2"/>
  <c r="S496" i="2"/>
  <c r="M497" i="2"/>
  <c r="N497" i="2"/>
  <c r="O497" i="2"/>
  <c r="P497" i="2"/>
  <c r="Q497" i="2"/>
  <c r="R497" i="2"/>
  <c r="S497" i="2"/>
  <c r="M498" i="2"/>
  <c r="N498" i="2"/>
  <c r="O498" i="2"/>
  <c r="P498" i="2"/>
  <c r="Q498" i="2"/>
  <c r="R498" i="2"/>
  <c r="S498" i="2"/>
  <c r="M499" i="2"/>
  <c r="N499" i="2"/>
  <c r="O499" i="2"/>
  <c r="P499" i="2"/>
  <c r="Q499" i="2"/>
  <c r="R499" i="2"/>
  <c r="S499" i="2"/>
  <c r="M500" i="2"/>
  <c r="N500" i="2"/>
  <c r="O500" i="2"/>
  <c r="P500" i="2"/>
  <c r="Q500" i="2"/>
  <c r="R500" i="2"/>
  <c r="S500" i="2"/>
  <c r="M501" i="2"/>
  <c r="N501" i="2"/>
  <c r="O501" i="2"/>
  <c r="P501" i="2"/>
  <c r="Q501" i="2"/>
  <c r="R501" i="2"/>
  <c r="S501" i="2"/>
  <c r="M502" i="2"/>
  <c r="N502" i="2"/>
  <c r="O502" i="2"/>
  <c r="P502" i="2"/>
  <c r="Q502" i="2"/>
  <c r="R502" i="2"/>
  <c r="S502" i="2"/>
  <c r="M503" i="2"/>
  <c r="N503" i="2"/>
  <c r="O503" i="2"/>
  <c r="P503" i="2"/>
  <c r="Q503" i="2"/>
  <c r="R503" i="2"/>
  <c r="S503" i="2"/>
  <c r="M504" i="2"/>
  <c r="N504" i="2"/>
  <c r="O504" i="2"/>
  <c r="P504" i="2"/>
  <c r="Q504" i="2"/>
  <c r="R504" i="2"/>
  <c r="S504" i="2"/>
  <c r="M505" i="2"/>
  <c r="N505" i="2"/>
  <c r="O505" i="2"/>
  <c r="P505" i="2"/>
  <c r="Q505" i="2"/>
  <c r="R505" i="2"/>
  <c r="S505" i="2"/>
  <c r="M506" i="2"/>
  <c r="N506" i="2"/>
  <c r="O506" i="2"/>
  <c r="P506" i="2"/>
  <c r="Q506" i="2"/>
  <c r="R506" i="2"/>
  <c r="S506" i="2"/>
  <c r="M507" i="2"/>
  <c r="N507" i="2"/>
  <c r="O507" i="2"/>
  <c r="P507" i="2"/>
  <c r="Q507" i="2"/>
  <c r="R507" i="2"/>
  <c r="S507" i="2"/>
  <c r="M508" i="2"/>
  <c r="N508" i="2"/>
  <c r="O508" i="2"/>
  <c r="P508" i="2"/>
  <c r="Q508" i="2"/>
  <c r="R508" i="2"/>
  <c r="S508" i="2"/>
  <c r="M509" i="2"/>
  <c r="N509" i="2"/>
  <c r="O509" i="2"/>
  <c r="P509" i="2"/>
  <c r="Q509" i="2"/>
  <c r="R509" i="2"/>
  <c r="S509" i="2"/>
  <c r="M510" i="2"/>
  <c r="N510" i="2"/>
  <c r="O510" i="2"/>
  <c r="P510" i="2"/>
  <c r="Q510" i="2"/>
  <c r="R510" i="2"/>
  <c r="S510" i="2"/>
  <c r="M511" i="2"/>
  <c r="N511" i="2"/>
  <c r="O511" i="2"/>
  <c r="P511" i="2"/>
  <c r="Q511" i="2"/>
  <c r="R511" i="2"/>
  <c r="S511" i="2"/>
  <c r="M512" i="2"/>
  <c r="N512" i="2"/>
  <c r="O512" i="2"/>
  <c r="P512" i="2"/>
  <c r="Q512" i="2"/>
  <c r="R512" i="2"/>
  <c r="S512" i="2"/>
  <c r="M513" i="2"/>
  <c r="N513" i="2"/>
  <c r="O513" i="2"/>
  <c r="P513" i="2"/>
  <c r="Q513" i="2"/>
  <c r="R513" i="2"/>
  <c r="S513" i="2"/>
  <c r="M514" i="2"/>
  <c r="N514" i="2"/>
  <c r="O514" i="2"/>
  <c r="P514" i="2"/>
  <c r="Q514" i="2"/>
  <c r="R514" i="2"/>
  <c r="S514" i="2"/>
  <c r="M515" i="2"/>
  <c r="N515" i="2"/>
  <c r="O515" i="2"/>
  <c r="P515" i="2"/>
  <c r="Q515" i="2"/>
  <c r="R515" i="2"/>
  <c r="S515" i="2"/>
  <c r="M516" i="2"/>
  <c r="N516" i="2"/>
  <c r="O516" i="2"/>
  <c r="P516" i="2"/>
  <c r="Q516" i="2"/>
  <c r="R516" i="2"/>
  <c r="S516" i="2"/>
  <c r="M517" i="2"/>
  <c r="N517" i="2"/>
  <c r="O517" i="2"/>
  <c r="P517" i="2"/>
  <c r="Q517" i="2"/>
  <c r="R517" i="2"/>
  <c r="S517" i="2"/>
  <c r="M518" i="2"/>
  <c r="N518" i="2"/>
  <c r="O518" i="2"/>
  <c r="P518" i="2"/>
  <c r="Q518" i="2"/>
  <c r="R518" i="2"/>
  <c r="S518" i="2"/>
  <c r="M519" i="2"/>
  <c r="N519" i="2"/>
  <c r="O519" i="2"/>
  <c r="P519" i="2"/>
  <c r="Q519" i="2"/>
  <c r="R519" i="2"/>
  <c r="S519" i="2"/>
  <c r="M520" i="2"/>
  <c r="N520" i="2"/>
  <c r="O520" i="2"/>
  <c r="P520" i="2"/>
  <c r="Q520" i="2"/>
  <c r="R520" i="2"/>
  <c r="S520" i="2"/>
  <c r="M521" i="2"/>
  <c r="N521" i="2"/>
  <c r="O521" i="2"/>
  <c r="P521" i="2"/>
  <c r="Q521" i="2"/>
  <c r="R521" i="2"/>
  <c r="S521" i="2"/>
  <c r="M522" i="2"/>
  <c r="N522" i="2"/>
  <c r="O522" i="2"/>
  <c r="P522" i="2"/>
  <c r="Q522" i="2"/>
  <c r="R522" i="2"/>
  <c r="S522" i="2"/>
  <c r="M523" i="2"/>
  <c r="N523" i="2"/>
  <c r="O523" i="2"/>
  <c r="P523" i="2"/>
  <c r="Q523" i="2"/>
  <c r="R523" i="2"/>
  <c r="S523" i="2"/>
  <c r="M524" i="2"/>
  <c r="N524" i="2"/>
  <c r="O524" i="2"/>
  <c r="P524" i="2"/>
  <c r="Q524" i="2"/>
  <c r="R524" i="2"/>
  <c r="S524" i="2"/>
  <c r="M525" i="2"/>
  <c r="N525" i="2"/>
  <c r="O525" i="2"/>
  <c r="P525" i="2"/>
  <c r="Q525" i="2"/>
  <c r="R525" i="2"/>
  <c r="S525" i="2"/>
  <c r="M526" i="2"/>
  <c r="N526" i="2"/>
  <c r="O526" i="2"/>
  <c r="P526" i="2"/>
  <c r="Q526" i="2"/>
  <c r="R526" i="2"/>
  <c r="S526" i="2"/>
  <c r="M527" i="2"/>
  <c r="N527" i="2"/>
  <c r="O527" i="2"/>
  <c r="P527" i="2"/>
  <c r="Q527" i="2"/>
  <c r="R527" i="2"/>
  <c r="S527" i="2"/>
  <c r="M528" i="2"/>
  <c r="N528" i="2"/>
  <c r="O528" i="2"/>
  <c r="P528" i="2"/>
  <c r="Q528" i="2"/>
  <c r="R528" i="2"/>
  <c r="S528" i="2"/>
  <c r="M529" i="2"/>
  <c r="N529" i="2"/>
  <c r="O529" i="2"/>
  <c r="P529" i="2"/>
  <c r="Q529" i="2"/>
  <c r="R529" i="2"/>
  <c r="S529" i="2"/>
  <c r="M530" i="2"/>
  <c r="N530" i="2"/>
  <c r="O530" i="2"/>
  <c r="P530" i="2"/>
  <c r="Q530" i="2"/>
  <c r="R530" i="2"/>
  <c r="S530" i="2"/>
  <c r="M531" i="2"/>
  <c r="N531" i="2"/>
  <c r="O531" i="2"/>
  <c r="P531" i="2"/>
  <c r="Q531" i="2"/>
  <c r="R531" i="2"/>
  <c r="S531" i="2"/>
  <c r="M532" i="2"/>
  <c r="N532" i="2"/>
  <c r="O532" i="2"/>
  <c r="P532" i="2"/>
  <c r="Q532" i="2"/>
  <c r="R532" i="2"/>
  <c r="S532" i="2"/>
  <c r="M533" i="2"/>
  <c r="N533" i="2"/>
  <c r="O533" i="2"/>
  <c r="P533" i="2"/>
  <c r="Q533" i="2"/>
  <c r="R533" i="2"/>
  <c r="S533" i="2"/>
  <c r="M534" i="2"/>
  <c r="N534" i="2"/>
  <c r="O534" i="2"/>
  <c r="P534" i="2"/>
  <c r="Q534" i="2"/>
  <c r="R534" i="2"/>
  <c r="S534" i="2"/>
  <c r="M535" i="2"/>
  <c r="N535" i="2"/>
  <c r="O535" i="2"/>
  <c r="P535" i="2"/>
  <c r="Q535" i="2"/>
  <c r="R535" i="2"/>
  <c r="S535" i="2"/>
  <c r="M536" i="2"/>
  <c r="N536" i="2"/>
  <c r="O536" i="2"/>
  <c r="P536" i="2"/>
  <c r="Q536" i="2"/>
  <c r="R536" i="2"/>
  <c r="S536" i="2"/>
  <c r="M537" i="2"/>
  <c r="N537" i="2"/>
  <c r="O537" i="2"/>
  <c r="P537" i="2"/>
  <c r="Q537" i="2"/>
  <c r="R537" i="2"/>
  <c r="S537" i="2"/>
  <c r="M538" i="2"/>
  <c r="N538" i="2"/>
  <c r="O538" i="2"/>
  <c r="P538" i="2"/>
  <c r="Q538" i="2"/>
  <c r="R538" i="2"/>
  <c r="S538" i="2"/>
  <c r="M539" i="2"/>
  <c r="N539" i="2"/>
  <c r="O539" i="2"/>
  <c r="P539" i="2"/>
  <c r="Q539" i="2"/>
  <c r="R539" i="2"/>
  <c r="S539" i="2"/>
  <c r="M540" i="2"/>
  <c r="N540" i="2"/>
  <c r="O540" i="2"/>
  <c r="P540" i="2"/>
  <c r="Q540" i="2"/>
  <c r="R540" i="2"/>
  <c r="S540" i="2"/>
  <c r="M541" i="2"/>
  <c r="N541" i="2"/>
  <c r="O541" i="2"/>
  <c r="P541" i="2"/>
  <c r="Q541" i="2"/>
  <c r="R541" i="2"/>
  <c r="S541" i="2"/>
  <c r="M542" i="2"/>
  <c r="N542" i="2"/>
  <c r="O542" i="2"/>
  <c r="P542" i="2"/>
  <c r="Q542" i="2"/>
  <c r="R542" i="2"/>
  <c r="S542" i="2"/>
  <c r="M543" i="2"/>
  <c r="N543" i="2"/>
  <c r="O543" i="2"/>
  <c r="P543" i="2"/>
  <c r="Q543" i="2"/>
  <c r="R543" i="2"/>
  <c r="S543" i="2"/>
  <c r="M544" i="2"/>
  <c r="N544" i="2"/>
  <c r="O544" i="2"/>
  <c r="P544" i="2"/>
  <c r="Q544" i="2"/>
  <c r="R544" i="2"/>
  <c r="S544" i="2"/>
  <c r="M545" i="2"/>
  <c r="N545" i="2"/>
  <c r="O545" i="2"/>
  <c r="P545" i="2"/>
  <c r="Q545" i="2"/>
  <c r="R545" i="2"/>
  <c r="S545" i="2"/>
  <c r="M546" i="2"/>
  <c r="N546" i="2"/>
  <c r="O546" i="2"/>
  <c r="P546" i="2"/>
  <c r="Q546" i="2"/>
  <c r="R546" i="2"/>
  <c r="S546" i="2"/>
  <c r="M547" i="2"/>
  <c r="N547" i="2"/>
  <c r="O547" i="2"/>
  <c r="P547" i="2"/>
  <c r="Q547" i="2"/>
  <c r="R547" i="2"/>
  <c r="S547" i="2"/>
  <c r="M548" i="2"/>
  <c r="N548" i="2"/>
  <c r="O548" i="2"/>
  <c r="P548" i="2"/>
  <c r="Q548" i="2"/>
  <c r="R548" i="2"/>
  <c r="S548" i="2"/>
  <c r="M549" i="2"/>
  <c r="N549" i="2"/>
  <c r="O549" i="2"/>
  <c r="P549" i="2"/>
  <c r="Q549" i="2"/>
  <c r="R549" i="2"/>
  <c r="S549" i="2"/>
  <c r="M550" i="2"/>
  <c r="N550" i="2"/>
  <c r="O550" i="2"/>
  <c r="P550" i="2"/>
  <c r="Q550" i="2"/>
  <c r="R550" i="2"/>
  <c r="S550" i="2"/>
  <c r="M551" i="2"/>
  <c r="N551" i="2"/>
  <c r="O551" i="2"/>
  <c r="P551" i="2"/>
  <c r="Q551" i="2"/>
  <c r="R551" i="2"/>
  <c r="S551" i="2"/>
  <c r="M552" i="2"/>
  <c r="N552" i="2"/>
  <c r="O552" i="2"/>
  <c r="P552" i="2"/>
  <c r="Q552" i="2"/>
  <c r="R552" i="2"/>
  <c r="S552" i="2"/>
  <c r="M553" i="2"/>
  <c r="N553" i="2"/>
  <c r="O553" i="2"/>
  <c r="P553" i="2"/>
  <c r="Q553" i="2"/>
  <c r="R553" i="2"/>
  <c r="S553" i="2"/>
  <c r="M554" i="2"/>
  <c r="N554" i="2"/>
  <c r="O554" i="2"/>
  <c r="P554" i="2"/>
  <c r="Q554" i="2"/>
  <c r="R554" i="2"/>
  <c r="S554" i="2"/>
  <c r="M555" i="2"/>
  <c r="N555" i="2"/>
  <c r="O555" i="2"/>
  <c r="P555" i="2"/>
  <c r="Q555" i="2"/>
  <c r="R555" i="2"/>
  <c r="S555" i="2"/>
  <c r="M556" i="2"/>
  <c r="N556" i="2"/>
  <c r="O556" i="2"/>
  <c r="P556" i="2"/>
  <c r="Q556" i="2"/>
  <c r="R556" i="2"/>
  <c r="S556" i="2"/>
  <c r="M557" i="2"/>
  <c r="N557" i="2"/>
  <c r="O557" i="2"/>
  <c r="P557" i="2"/>
  <c r="Q557" i="2"/>
  <c r="R557" i="2"/>
  <c r="S557" i="2"/>
  <c r="M558" i="2"/>
  <c r="N558" i="2"/>
  <c r="O558" i="2"/>
  <c r="P558" i="2"/>
  <c r="Q558" i="2"/>
  <c r="R558" i="2"/>
  <c r="S558" i="2"/>
  <c r="M559" i="2"/>
  <c r="N559" i="2"/>
  <c r="O559" i="2"/>
  <c r="P559" i="2"/>
  <c r="Q559" i="2"/>
  <c r="R559" i="2"/>
  <c r="S559" i="2"/>
  <c r="M560" i="2"/>
  <c r="N560" i="2"/>
  <c r="O560" i="2"/>
  <c r="P560" i="2"/>
  <c r="Q560" i="2"/>
  <c r="R560" i="2"/>
  <c r="S560" i="2"/>
  <c r="M561" i="2"/>
  <c r="N561" i="2"/>
  <c r="O561" i="2"/>
  <c r="P561" i="2"/>
  <c r="Q561" i="2"/>
  <c r="R561" i="2"/>
  <c r="S561" i="2"/>
  <c r="M562" i="2"/>
  <c r="N562" i="2"/>
  <c r="O562" i="2"/>
  <c r="P562" i="2"/>
  <c r="Q562" i="2"/>
  <c r="R562" i="2"/>
  <c r="S562" i="2"/>
  <c r="M563" i="2"/>
  <c r="N563" i="2"/>
  <c r="O563" i="2"/>
  <c r="P563" i="2"/>
  <c r="Q563" i="2"/>
  <c r="R563" i="2"/>
  <c r="S563" i="2"/>
  <c r="M564" i="2"/>
  <c r="N564" i="2"/>
  <c r="O564" i="2"/>
  <c r="P564" i="2"/>
  <c r="Q564" i="2"/>
  <c r="R564" i="2"/>
  <c r="S564" i="2"/>
  <c r="M565" i="2"/>
  <c r="N565" i="2"/>
  <c r="O565" i="2"/>
  <c r="P565" i="2"/>
  <c r="Q565" i="2"/>
  <c r="R565" i="2"/>
  <c r="S565" i="2"/>
  <c r="M566" i="2"/>
  <c r="N566" i="2"/>
  <c r="O566" i="2"/>
  <c r="P566" i="2"/>
  <c r="Q566" i="2"/>
  <c r="R566" i="2"/>
  <c r="S566" i="2"/>
  <c r="M567" i="2"/>
  <c r="N567" i="2"/>
  <c r="O567" i="2"/>
  <c r="P567" i="2"/>
  <c r="Q567" i="2"/>
  <c r="R567" i="2"/>
  <c r="S567" i="2"/>
  <c r="M568" i="2"/>
  <c r="N568" i="2"/>
  <c r="O568" i="2"/>
  <c r="P568" i="2"/>
  <c r="Q568" i="2"/>
  <c r="R568" i="2"/>
  <c r="S568" i="2"/>
  <c r="M569" i="2"/>
  <c r="N569" i="2"/>
  <c r="O569" i="2"/>
  <c r="P569" i="2"/>
  <c r="Q569" i="2"/>
  <c r="R569" i="2"/>
  <c r="S569" i="2"/>
  <c r="M570" i="2"/>
  <c r="N570" i="2"/>
  <c r="O570" i="2"/>
  <c r="P570" i="2"/>
  <c r="Q570" i="2"/>
  <c r="R570" i="2"/>
  <c r="S570" i="2"/>
  <c r="M571" i="2"/>
  <c r="N571" i="2"/>
  <c r="O571" i="2"/>
  <c r="P571" i="2"/>
  <c r="Q571" i="2"/>
  <c r="R571" i="2"/>
  <c r="S571" i="2"/>
  <c r="M572" i="2"/>
  <c r="N572" i="2"/>
  <c r="O572" i="2"/>
  <c r="P572" i="2"/>
  <c r="Q572" i="2"/>
  <c r="R572" i="2"/>
  <c r="S572" i="2"/>
  <c r="M573" i="2"/>
  <c r="N573" i="2"/>
  <c r="O573" i="2"/>
  <c r="P573" i="2"/>
  <c r="Q573" i="2"/>
  <c r="R573" i="2"/>
  <c r="S573" i="2"/>
  <c r="M574" i="2"/>
  <c r="N574" i="2"/>
  <c r="O574" i="2"/>
  <c r="P574" i="2"/>
  <c r="Q574" i="2"/>
  <c r="R574" i="2"/>
  <c r="S574" i="2"/>
  <c r="M575" i="2"/>
  <c r="N575" i="2"/>
  <c r="O575" i="2"/>
  <c r="P575" i="2"/>
  <c r="Q575" i="2"/>
  <c r="R575" i="2"/>
  <c r="S575" i="2"/>
  <c r="M576" i="2"/>
  <c r="N576" i="2"/>
  <c r="O576" i="2"/>
  <c r="P576" i="2"/>
  <c r="Q576" i="2"/>
  <c r="R576" i="2"/>
  <c r="S576" i="2"/>
  <c r="M577" i="2"/>
  <c r="N577" i="2"/>
  <c r="O577" i="2"/>
  <c r="P577" i="2"/>
  <c r="Q577" i="2"/>
  <c r="R577" i="2"/>
  <c r="S577" i="2"/>
  <c r="M578" i="2"/>
  <c r="N578" i="2"/>
  <c r="O578" i="2"/>
  <c r="P578" i="2"/>
  <c r="Q578" i="2"/>
  <c r="R578" i="2"/>
  <c r="S578" i="2"/>
  <c r="M579" i="2"/>
  <c r="N579" i="2"/>
  <c r="O579" i="2"/>
  <c r="P579" i="2"/>
  <c r="Q579" i="2"/>
  <c r="R579" i="2"/>
  <c r="S579" i="2"/>
  <c r="M580" i="2"/>
  <c r="N580" i="2"/>
  <c r="O580" i="2"/>
  <c r="P580" i="2"/>
  <c r="Q580" i="2"/>
  <c r="R580" i="2"/>
  <c r="S580" i="2"/>
  <c r="M581" i="2"/>
  <c r="N581" i="2"/>
  <c r="O581" i="2"/>
  <c r="P581" i="2"/>
  <c r="Q581" i="2"/>
  <c r="R581" i="2"/>
  <c r="S581" i="2"/>
  <c r="M582" i="2"/>
  <c r="N582" i="2"/>
  <c r="O582" i="2"/>
  <c r="P582" i="2"/>
  <c r="Q582" i="2"/>
  <c r="R582" i="2"/>
  <c r="S582" i="2"/>
  <c r="M583" i="2"/>
  <c r="N583" i="2"/>
  <c r="O583" i="2"/>
  <c r="P583" i="2"/>
  <c r="Q583" i="2"/>
  <c r="R583" i="2"/>
  <c r="S583" i="2"/>
  <c r="M584" i="2"/>
  <c r="N584" i="2"/>
  <c r="O584" i="2"/>
  <c r="P584" i="2"/>
  <c r="Q584" i="2"/>
  <c r="R584" i="2"/>
  <c r="S584" i="2"/>
  <c r="M585" i="2"/>
  <c r="N585" i="2"/>
  <c r="O585" i="2"/>
  <c r="P585" i="2"/>
  <c r="Q585" i="2"/>
  <c r="R585" i="2"/>
  <c r="S585" i="2"/>
  <c r="M586" i="2"/>
  <c r="N586" i="2"/>
  <c r="O586" i="2"/>
  <c r="P586" i="2"/>
  <c r="Q586" i="2"/>
  <c r="R586" i="2"/>
  <c r="S586" i="2"/>
  <c r="M587" i="2"/>
  <c r="N587" i="2"/>
  <c r="O587" i="2"/>
  <c r="P587" i="2"/>
  <c r="Q587" i="2"/>
  <c r="R587" i="2"/>
  <c r="S587" i="2"/>
  <c r="M588" i="2"/>
  <c r="N588" i="2"/>
  <c r="O588" i="2"/>
  <c r="P588" i="2"/>
  <c r="Q588" i="2"/>
  <c r="R588" i="2"/>
  <c r="S588" i="2"/>
  <c r="M589" i="2"/>
  <c r="N589" i="2"/>
  <c r="O589" i="2"/>
  <c r="P589" i="2"/>
  <c r="Q589" i="2"/>
  <c r="R589" i="2"/>
  <c r="S589" i="2"/>
  <c r="M590" i="2"/>
  <c r="N590" i="2"/>
  <c r="O590" i="2"/>
  <c r="P590" i="2"/>
  <c r="Q590" i="2"/>
  <c r="R590" i="2"/>
  <c r="S590" i="2"/>
  <c r="M591" i="2"/>
  <c r="N591" i="2"/>
  <c r="O591" i="2"/>
  <c r="P591" i="2"/>
  <c r="Q591" i="2"/>
  <c r="R591" i="2"/>
  <c r="S591" i="2"/>
  <c r="M592" i="2"/>
  <c r="N592" i="2"/>
  <c r="O592" i="2"/>
  <c r="P592" i="2"/>
  <c r="Q592" i="2"/>
  <c r="R592" i="2"/>
  <c r="S592" i="2"/>
  <c r="M593" i="2"/>
  <c r="N593" i="2"/>
  <c r="O593" i="2"/>
  <c r="P593" i="2"/>
  <c r="Q593" i="2"/>
  <c r="R593" i="2"/>
  <c r="S593" i="2"/>
  <c r="M594" i="2"/>
  <c r="N594" i="2"/>
  <c r="O594" i="2"/>
  <c r="P594" i="2"/>
  <c r="Q594" i="2"/>
  <c r="R594" i="2"/>
  <c r="S594" i="2"/>
  <c r="M595" i="2"/>
  <c r="N595" i="2"/>
  <c r="O595" i="2"/>
  <c r="P595" i="2"/>
  <c r="Q595" i="2"/>
  <c r="R595" i="2"/>
  <c r="S595" i="2"/>
  <c r="M596" i="2"/>
  <c r="N596" i="2"/>
  <c r="O596" i="2"/>
  <c r="P596" i="2"/>
  <c r="Q596" i="2"/>
  <c r="R596" i="2"/>
  <c r="S596" i="2"/>
  <c r="M597" i="2"/>
  <c r="N597" i="2"/>
  <c r="O597" i="2"/>
  <c r="P597" i="2"/>
  <c r="Q597" i="2"/>
  <c r="R597" i="2"/>
  <c r="S597" i="2"/>
  <c r="M598" i="2"/>
  <c r="N598" i="2"/>
  <c r="O598" i="2"/>
  <c r="P598" i="2"/>
  <c r="Q598" i="2"/>
  <c r="R598" i="2"/>
  <c r="S598" i="2"/>
  <c r="M599" i="2"/>
  <c r="N599" i="2"/>
  <c r="O599" i="2"/>
  <c r="P599" i="2"/>
  <c r="Q599" i="2"/>
  <c r="R599" i="2"/>
  <c r="S599" i="2"/>
  <c r="M600" i="2"/>
  <c r="N600" i="2"/>
  <c r="O600" i="2"/>
  <c r="P600" i="2"/>
  <c r="Q600" i="2"/>
  <c r="R600" i="2"/>
  <c r="S600" i="2"/>
  <c r="M601" i="2"/>
  <c r="N601" i="2"/>
  <c r="O601" i="2"/>
  <c r="P601" i="2"/>
  <c r="Q601" i="2"/>
  <c r="R601" i="2"/>
  <c r="S601" i="2"/>
  <c r="M602" i="2"/>
  <c r="N602" i="2"/>
  <c r="O602" i="2"/>
  <c r="P602" i="2"/>
  <c r="Q602" i="2"/>
  <c r="R602" i="2"/>
  <c r="S602" i="2"/>
  <c r="M603" i="2"/>
  <c r="N603" i="2"/>
  <c r="O603" i="2"/>
  <c r="P603" i="2"/>
  <c r="Q603" i="2"/>
  <c r="R603" i="2"/>
  <c r="S603" i="2"/>
  <c r="M604" i="2"/>
  <c r="N604" i="2"/>
  <c r="O604" i="2"/>
  <c r="P604" i="2"/>
  <c r="Q604" i="2"/>
  <c r="R604" i="2"/>
  <c r="S604" i="2"/>
  <c r="M605" i="2"/>
  <c r="N605" i="2"/>
  <c r="O605" i="2"/>
  <c r="P605" i="2"/>
  <c r="Q605" i="2"/>
  <c r="R605" i="2"/>
  <c r="S605" i="2"/>
  <c r="M606" i="2"/>
  <c r="N606" i="2"/>
  <c r="O606" i="2"/>
  <c r="P606" i="2"/>
  <c r="Q606" i="2"/>
  <c r="R606" i="2"/>
  <c r="S606" i="2"/>
  <c r="M607" i="2"/>
  <c r="N607" i="2"/>
  <c r="O607" i="2"/>
  <c r="P607" i="2"/>
  <c r="Q607" i="2"/>
  <c r="R607" i="2"/>
  <c r="S607" i="2"/>
  <c r="M608" i="2"/>
  <c r="N608" i="2"/>
  <c r="O608" i="2"/>
  <c r="P608" i="2"/>
  <c r="Q608" i="2"/>
  <c r="R608" i="2"/>
  <c r="S608" i="2"/>
  <c r="M609" i="2"/>
  <c r="N609" i="2"/>
  <c r="O609" i="2"/>
  <c r="P609" i="2"/>
  <c r="Q609" i="2"/>
  <c r="R609" i="2"/>
  <c r="S609" i="2"/>
  <c r="M610" i="2"/>
  <c r="N610" i="2"/>
  <c r="O610" i="2"/>
  <c r="P610" i="2"/>
  <c r="Q610" i="2"/>
  <c r="R610" i="2"/>
  <c r="S610" i="2"/>
  <c r="M611" i="2"/>
  <c r="N611" i="2"/>
  <c r="O611" i="2"/>
  <c r="P611" i="2"/>
  <c r="Q611" i="2"/>
  <c r="R611" i="2"/>
  <c r="S611" i="2"/>
  <c r="M612" i="2"/>
  <c r="N612" i="2"/>
  <c r="O612" i="2"/>
  <c r="P612" i="2"/>
  <c r="Q612" i="2"/>
  <c r="R612" i="2"/>
  <c r="S612" i="2"/>
  <c r="M613" i="2"/>
  <c r="N613" i="2"/>
  <c r="O613" i="2"/>
  <c r="P613" i="2"/>
  <c r="Q613" i="2"/>
  <c r="R613" i="2"/>
  <c r="S613" i="2"/>
  <c r="M614" i="2"/>
  <c r="N614" i="2"/>
  <c r="O614" i="2"/>
  <c r="P614" i="2"/>
  <c r="Q614" i="2"/>
  <c r="R614" i="2"/>
  <c r="S614" i="2"/>
  <c r="M615" i="2"/>
  <c r="N615" i="2"/>
  <c r="O615" i="2"/>
  <c r="P615" i="2"/>
  <c r="Q615" i="2"/>
  <c r="R615" i="2"/>
  <c r="S615" i="2"/>
  <c r="M616" i="2"/>
  <c r="N616" i="2"/>
  <c r="O616" i="2"/>
  <c r="P616" i="2"/>
  <c r="Q616" i="2"/>
  <c r="R616" i="2"/>
  <c r="S616" i="2"/>
  <c r="M617" i="2"/>
  <c r="N617" i="2"/>
  <c r="O617" i="2"/>
  <c r="P617" i="2"/>
  <c r="Q617" i="2"/>
  <c r="R617" i="2"/>
  <c r="S617" i="2"/>
  <c r="M618" i="2"/>
  <c r="N618" i="2"/>
  <c r="O618" i="2"/>
  <c r="P618" i="2"/>
  <c r="Q618" i="2"/>
  <c r="R618" i="2"/>
  <c r="S618" i="2"/>
  <c r="M619" i="2"/>
  <c r="N619" i="2"/>
  <c r="O619" i="2"/>
  <c r="P619" i="2"/>
  <c r="Q619" i="2"/>
  <c r="R619" i="2"/>
  <c r="S619" i="2"/>
  <c r="M620" i="2"/>
  <c r="N620" i="2"/>
  <c r="O620" i="2"/>
  <c r="P620" i="2"/>
  <c r="Q620" i="2"/>
  <c r="R620" i="2"/>
  <c r="S620" i="2"/>
  <c r="M621" i="2"/>
  <c r="N621" i="2"/>
  <c r="O621" i="2"/>
  <c r="P621" i="2"/>
  <c r="Q621" i="2"/>
  <c r="R621" i="2"/>
  <c r="S621" i="2"/>
  <c r="M622" i="2"/>
  <c r="N622" i="2"/>
  <c r="O622" i="2"/>
  <c r="P622" i="2"/>
  <c r="Q622" i="2"/>
  <c r="R622" i="2"/>
  <c r="S622" i="2"/>
  <c r="M623" i="2"/>
  <c r="N623" i="2"/>
  <c r="O623" i="2"/>
  <c r="P623" i="2"/>
  <c r="Q623" i="2"/>
  <c r="R623" i="2"/>
  <c r="S623" i="2"/>
  <c r="M624" i="2"/>
  <c r="N624" i="2"/>
  <c r="O624" i="2"/>
  <c r="P624" i="2"/>
  <c r="Q624" i="2"/>
  <c r="R624" i="2"/>
  <c r="S624" i="2"/>
  <c r="M625" i="2"/>
  <c r="N625" i="2"/>
  <c r="O625" i="2"/>
  <c r="P625" i="2"/>
  <c r="Q625" i="2"/>
  <c r="R625" i="2"/>
  <c r="S625" i="2"/>
  <c r="M626" i="2"/>
  <c r="N626" i="2"/>
  <c r="O626" i="2"/>
  <c r="P626" i="2"/>
  <c r="Q626" i="2"/>
  <c r="R626" i="2"/>
  <c r="S626" i="2"/>
  <c r="M627" i="2"/>
  <c r="N627" i="2"/>
  <c r="O627" i="2"/>
  <c r="P627" i="2"/>
  <c r="Q627" i="2"/>
  <c r="R627" i="2"/>
  <c r="S627" i="2"/>
  <c r="M628" i="2"/>
  <c r="N628" i="2"/>
  <c r="O628" i="2"/>
  <c r="P628" i="2"/>
  <c r="Q628" i="2"/>
  <c r="R628" i="2"/>
  <c r="S628" i="2"/>
  <c r="M629" i="2"/>
  <c r="N629" i="2"/>
  <c r="O629" i="2"/>
  <c r="P629" i="2"/>
  <c r="Q629" i="2"/>
  <c r="R629" i="2"/>
  <c r="S629" i="2"/>
  <c r="M630" i="2"/>
  <c r="N630" i="2"/>
  <c r="O630" i="2"/>
  <c r="P630" i="2"/>
  <c r="Q630" i="2"/>
  <c r="R630" i="2"/>
  <c r="S630" i="2"/>
  <c r="M631" i="2"/>
  <c r="N631" i="2"/>
  <c r="O631" i="2"/>
  <c r="P631" i="2"/>
  <c r="Q631" i="2"/>
  <c r="R631" i="2"/>
  <c r="S631" i="2"/>
  <c r="M632" i="2"/>
  <c r="N632" i="2"/>
  <c r="O632" i="2"/>
  <c r="P632" i="2"/>
  <c r="Q632" i="2"/>
  <c r="R632" i="2"/>
  <c r="S632" i="2"/>
  <c r="M633" i="2"/>
  <c r="N633" i="2"/>
  <c r="O633" i="2"/>
  <c r="P633" i="2"/>
  <c r="Q633" i="2"/>
  <c r="R633" i="2"/>
  <c r="S633" i="2"/>
  <c r="M634" i="2"/>
  <c r="N634" i="2"/>
  <c r="O634" i="2"/>
  <c r="P634" i="2"/>
  <c r="Q634" i="2"/>
  <c r="R634" i="2"/>
  <c r="S634" i="2"/>
  <c r="M635" i="2"/>
  <c r="N635" i="2"/>
  <c r="O635" i="2"/>
  <c r="P635" i="2"/>
  <c r="Q635" i="2"/>
  <c r="R635" i="2"/>
  <c r="S635" i="2"/>
  <c r="M636" i="2"/>
  <c r="N636" i="2"/>
  <c r="O636" i="2"/>
  <c r="P636" i="2"/>
  <c r="Q636" i="2"/>
  <c r="R636" i="2"/>
  <c r="S636" i="2"/>
  <c r="M637" i="2"/>
  <c r="N637" i="2"/>
  <c r="O637" i="2"/>
  <c r="P637" i="2"/>
  <c r="Q637" i="2"/>
  <c r="R637" i="2"/>
  <c r="S637" i="2"/>
  <c r="M638" i="2"/>
  <c r="N638" i="2"/>
  <c r="O638" i="2"/>
  <c r="P638" i="2"/>
  <c r="Q638" i="2"/>
  <c r="R638" i="2"/>
  <c r="S638" i="2"/>
  <c r="M639" i="2"/>
  <c r="N639" i="2"/>
  <c r="O639" i="2"/>
  <c r="P639" i="2"/>
  <c r="Q639" i="2"/>
  <c r="R639" i="2"/>
  <c r="S639" i="2"/>
  <c r="M640" i="2"/>
  <c r="N640" i="2"/>
  <c r="O640" i="2"/>
  <c r="P640" i="2"/>
  <c r="Q640" i="2"/>
  <c r="R640" i="2"/>
  <c r="S640" i="2"/>
  <c r="M641" i="2"/>
  <c r="N641" i="2"/>
  <c r="O641" i="2"/>
  <c r="P641" i="2"/>
  <c r="Q641" i="2"/>
  <c r="R641" i="2"/>
  <c r="S641" i="2"/>
  <c r="M642" i="2"/>
  <c r="N642" i="2"/>
  <c r="O642" i="2"/>
  <c r="P642" i="2"/>
  <c r="Q642" i="2"/>
  <c r="R642" i="2"/>
  <c r="S642" i="2"/>
  <c r="M643" i="2"/>
  <c r="N643" i="2"/>
  <c r="O643" i="2"/>
  <c r="P643" i="2"/>
  <c r="Q643" i="2"/>
  <c r="R643" i="2"/>
  <c r="S643" i="2"/>
  <c r="M644" i="2"/>
  <c r="N644" i="2"/>
  <c r="O644" i="2"/>
  <c r="P644" i="2"/>
  <c r="Q644" i="2"/>
  <c r="R644" i="2"/>
  <c r="S644" i="2"/>
  <c r="M645" i="2"/>
  <c r="N645" i="2"/>
  <c r="O645" i="2"/>
  <c r="P645" i="2"/>
  <c r="Q645" i="2"/>
  <c r="R645" i="2"/>
  <c r="S645" i="2"/>
  <c r="M646" i="2"/>
  <c r="N646" i="2"/>
  <c r="O646" i="2"/>
  <c r="P646" i="2"/>
  <c r="Q646" i="2"/>
  <c r="R646" i="2"/>
  <c r="S646" i="2"/>
  <c r="M647" i="2"/>
  <c r="N647" i="2"/>
  <c r="O647" i="2"/>
  <c r="P647" i="2"/>
  <c r="Q647" i="2"/>
  <c r="R647" i="2"/>
  <c r="S647" i="2"/>
  <c r="M648" i="2"/>
  <c r="N648" i="2"/>
  <c r="O648" i="2"/>
  <c r="P648" i="2"/>
  <c r="Q648" i="2"/>
  <c r="R648" i="2"/>
  <c r="S648" i="2"/>
  <c r="M649" i="2"/>
  <c r="N649" i="2"/>
  <c r="O649" i="2"/>
  <c r="P649" i="2"/>
  <c r="Q649" i="2"/>
  <c r="R649" i="2"/>
  <c r="S649" i="2"/>
  <c r="M650" i="2"/>
  <c r="N650" i="2"/>
  <c r="O650" i="2"/>
  <c r="P650" i="2"/>
  <c r="Q650" i="2"/>
  <c r="R650" i="2"/>
  <c r="S650" i="2"/>
  <c r="M651" i="2"/>
  <c r="N651" i="2"/>
  <c r="O651" i="2"/>
  <c r="P651" i="2"/>
  <c r="Q651" i="2"/>
  <c r="R651" i="2"/>
  <c r="S651" i="2"/>
  <c r="M652" i="2"/>
  <c r="N652" i="2"/>
  <c r="O652" i="2"/>
  <c r="P652" i="2"/>
  <c r="Q652" i="2"/>
  <c r="R652" i="2"/>
  <c r="S652" i="2"/>
  <c r="M653" i="2"/>
  <c r="N653" i="2"/>
  <c r="O653" i="2"/>
  <c r="P653" i="2"/>
  <c r="Q653" i="2"/>
  <c r="R653" i="2"/>
  <c r="S653" i="2"/>
  <c r="M654" i="2"/>
  <c r="N654" i="2"/>
  <c r="O654" i="2"/>
  <c r="P654" i="2"/>
  <c r="Q654" i="2"/>
  <c r="R654" i="2"/>
  <c r="S654" i="2"/>
  <c r="M655" i="2"/>
  <c r="N655" i="2"/>
  <c r="O655" i="2"/>
  <c r="P655" i="2"/>
  <c r="Q655" i="2"/>
  <c r="R655" i="2"/>
  <c r="S655" i="2"/>
  <c r="M656" i="2"/>
  <c r="N656" i="2"/>
  <c r="O656" i="2"/>
  <c r="P656" i="2"/>
  <c r="Q656" i="2"/>
  <c r="R656" i="2"/>
  <c r="S656" i="2"/>
  <c r="M657" i="2"/>
  <c r="N657" i="2"/>
  <c r="O657" i="2"/>
  <c r="P657" i="2"/>
  <c r="Q657" i="2"/>
  <c r="R657" i="2"/>
  <c r="S657" i="2"/>
  <c r="M658" i="2"/>
  <c r="N658" i="2"/>
  <c r="O658" i="2"/>
  <c r="P658" i="2"/>
  <c r="Q658" i="2"/>
  <c r="R658" i="2"/>
  <c r="S658" i="2"/>
  <c r="M659" i="2"/>
  <c r="N659" i="2"/>
  <c r="O659" i="2"/>
  <c r="P659" i="2"/>
  <c r="Q659" i="2"/>
  <c r="R659" i="2"/>
  <c r="S659" i="2"/>
  <c r="M660" i="2"/>
  <c r="N660" i="2"/>
  <c r="O660" i="2"/>
  <c r="P660" i="2"/>
  <c r="Q660" i="2"/>
  <c r="R660" i="2"/>
  <c r="S660" i="2"/>
  <c r="M661" i="2"/>
  <c r="N661" i="2"/>
  <c r="O661" i="2"/>
  <c r="P661" i="2"/>
  <c r="Q661" i="2"/>
  <c r="R661" i="2"/>
  <c r="S661" i="2"/>
  <c r="M662" i="2"/>
  <c r="N662" i="2"/>
  <c r="O662" i="2"/>
  <c r="P662" i="2"/>
  <c r="Q662" i="2"/>
  <c r="R662" i="2"/>
  <c r="S662" i="2"/>
  <c r="M663" i="2"/>
  <c r="N663" i="2"/>
  <c r="O663" i="2"/>
  <c r="P663" i="2"/>
  <c r="Q663" i="2"/>
  <c r="R663" i="2"/>
  <c r="S663" i="2"/>
  <c r="M664" i="2"/>
  <c r="N664" i="2"/>
  <c r="O664" i="2"/>
  <c r="P664" i="2"/>
  <c r="Q664" i="2"/>
  <c r="R664" i="2"/>
  <c r="S664" i="2"/>
  <c r="M665" i="2"/>
  <c r="N665" i="2"/>
  <c r="O665" i="2"/>
  <c r="P665" i="2"/>
  <c r="Q665" i="2"/>
  <c r="R665" i="2"/>
  <c r="S665" i="2"/>
  <c r="M666" i="2"/>
  <c r="N666" i="2"/>
  <c r="O666" i="2"/>
  <c r="P666" i="2"/>
  <c r="Q666" i="2"/>
  <c r="R666" i="2"/>
  <c r="S666" i="2"/>
  <c r="M667" i="2"/>
  <c r="N667" i="2"/>
  <c r="O667" i="2"/>
  <c r="P667" i="2"/>
  <c r="Q667" i="2"/>
  <c r="R667" i="2"/>
  <c r="S667" i="2"/>
  <c r="M668" i="2"/>
  <c r="N668" i="2"/>
  <c r="O668" i="2"/>
  <c r="P668" i="2"/>
  <c r="Q668" i="2"/>
  <c r="R668" i="2"/>
  <c r="S668" i="2"/>
  <c r="M669" i="2"/>
  <c r="N669" i="2"/>
  <c r="O669" i="2"/>
  <c r="P669" i="2"/>
  <c r="Q669" i="2"/>
  <c r="R669" i="2"/>
  <c r="S669" i="2"/>
  <c r="M670" i="2"/>
  <c r="N670" i="2"/>
  <c r="O670" i="2"/>
  <c r="P670" i="2"/>
  <c r="Q670" i="2"/>
  <c r="R670" i="2"/>
  <c r="S670" i="2"/>
  <c r="M671" i="2"/>
  <c r="N671" i="2"/>
  <c r="O671" i="2"/>
  <c r="P671" i="2"/>
  <c r="Q671" i="2"/>
  <c r="R671" i="2"/>
  <c r="S671" i="2"/>
  <c r="M672" i="2"/>
  <c r="N672" i="2"/>
  <c r="O672" i="2"/>
  <c r="P672" i="2"/>
  <c r="Q672" i="2"/>
  <c r="R672" i="2"/>
  <c r="S672" i="2"/>
  <c r="M673" i="2"/>
  <c r="N673" i="2"/>
  <c r="O673" i="2"/>
  <c r="P673" i="2"/>
  <c r="Q673" i="2"/>
  <c r="R673" i="2"/>
  <c r="S673" i="2"/>
  <c r="M674" i="2"/>
  <c r="N674" i="2"/>
  <c r="O674" i="2"/>
  <c r="P674" i="2"/>
  <c r="Q674" i="2"/>
  <c r="R674" i="2"/>
  <c r="S674" i="2"/>
  <c r="M675" i="2"/>
  <c r="N675" i="2"/>
  <c r="O675" i="2"/>
  <c r="P675" i="2"/>
  <c r="Q675" i="2"/>
  <c r="R675" i="2"/>
  <c r="S675" i="2"/>
  <c r="M676" i="2"/>
  <c r="N676" i="2"/>
  <c r="O676" i="2"/>
  <c r="P676" i="2"/>
  <c r="Q676" i="2"/>
  <c r="R676" i="2"/>
  <c r="S676" i="2"/>
  <c r="M677" i="2"/>
  <c r="N677" i="2"/>
  <c r="O677" i="2"/>
  <c r="P677" i="2"/>
  <c r="Q677" i="2"/>
  <c r="R677" i="2"/>
  <c r="S677" i="2"/>
  <c r="M678" i="2"/>
  <c r="N678" i="2"/>
  <c r="O678" i="2"/>
  <c r="P678" i="2"/>
  <c r="Q678" i="2"/>
  <c r="R678" i="2"/>
  <c r="S678" i="2"/>
  <c r="M679" i="2"/>
  <c r="N679" i="2"/>
  <c r="O679" i="2"/>
  <c r="P679" i="2"/>
  <c r="Q679" i="2"/>
  <c r="R679" i="2"/>
  <c r="S679" i="2"/>
  <c r="M680" i="2"/>
  <c r="N680" i="2"/>
  <c r="O680" i="2"/>
  <c r="P680" i="2"/>
  <c r="Q680" i="2"/>
  <c r="R680" i="2"/>
  <c r="S680" i="2"/>
  <c r="M681" i="2"/>
  <c r="N681" i="2"/>
  <c r="O681" i="2"/>
  <c r="P681" i="2"/>
  <c r="Q681" i="2"/>
  <c r="R681" i="2"/>
  <c r="S681" i="2"/>
  <c r="M682" i="2"/>
  <c r="N682" i="2"/>
  <c r="O682" i="2"/>
  <c r="P682" i="2"/>
  <c r="Q682" i="2"/>
  <c r="R682" i="2"/>
  <c r="S682" i="2"/>
  <c r="M683" i="2"/>
  <c r="N683" i="2"/>
  <c r="O683" i="2"/>
  <c r="P683" i="2"/>
  <c r="Q683" i="2"/>
  <c r="R683" i="2"/>
  <c r="S683" i="2"/>
  <c r="M684" i="2"/>
  <c r="N684" i="2"/>
  <c r="O684" i="2"/>
  <c r="P684" i="2"/>
  <c r="Q684" i="2"/>
  <c r="R684" i="2"/>
  <c r="S684" i="2"/>
  <c r="M685" i="2"/>
  <c r="N685" i="2"/>
  <c r="O685" i="2"/>
  <c r="P685" i="2"/>
  <c r="Q685" i="2"/>
  <c r="R685" i="2"/>
  <c r="S685" i="2"/>
  <c r="M686" i="2"/>
  <c r="N686" i="2"/>
  <c r="O686" i="2"/>
  <c r="P686" i="2"/>
  <c r="Q686" i="2"/>
  <c r="R686" i="2"/>
  <c r="S686" i="2"/>
  <c r="M687" i="2"/>
  <c r="N687" i="2"/>
  <c r="O687" i="2"/>
  <c r="P687" i="2"/>
  <c r="Q687" i="2"/>
  <c r="R687" i="2"/>
  <c r="S687" i="2"/>
  <c r="M688" i="2"/>
  <c r="N688" i="2"/>
  <c r="O688" i="2"/>
  <c r="P688" i="2"/>
  <c r="Q688" i="2"/>
  <c r="R688" i="2"/>
  <c r="S688" i="2"/>
  <c r="M689" i="2"/>
  <c r="N689" i="2"/>
  <c r="O689" i="2"/>
  <c r="P689" i="2"/>
  <c r="Q689" i="2"/>
  <c r="R689" i="2"/>
  <c r="S689" i="2"/>
  <c r="M690" i="2"/>
  <c r="N690" i="2"/>
  <c r="O690" i="2"/>
  <c r="P690" i="2"/>
  <c r="Q690" i="2"/>
  <c r="R690" i="2"/>
  <c r="S690" i="2"/>
  <c r="M691" i="2"/>
  <c r="N691" i="2"/>
  <c r="O691" i="2"/>
  <c r="P691" i="2"/>
  <c r="Q691" i="2"/>
  <c r="R691" i="2"/>
  <c r="S691" i="2"/>
  <c r="M692" i="2"/>
  <c r="N692" i="2"/>
  <c r="O692" i="2"/>
  <c r="P692" i="2"/>
  <c r="Q692" i="2"/>
  <c r="R692" i="2"/>
  <c r="S692" i="2"/>
  <c r="M693" i="2"/>
  <c r="N693" i="2"/>
  <c r="O693" i="2"/>
  <c r="P693" i="2"/>
  <c r="Q693" i="2"/>
  <c r="R693" i="2"/>
  <c r="S693" i="2"/>
  <c r="M694" i="2"/>
  <c r="N694" i="2"/>
  <c r="O694" i="2"/>
  <c r="P694" i="2"/>
  <c r="Q694" i="2"/>
  <c r="R694" i="2"/>
  <c r="S694" i="2"/>
  <c r="M695" i="2"/>
  <c r="N695" i="2"/>
  <c r="O695" i="2"/>
  <c r="P695" i="2"/>
  <c r="Q695" i="2"/>
  <c r="R695" i="2"/>
  <c r="S695" i="2"/>
  <c r="M696" i="2"/>
  <c r="N696" i="2"/>
  <c r="O696" i="2"/>
  <c r="P696" i="2"/>
  <c r="Q696" i="2"/>
  <c r="R696" i="2"/>
  <c r="S696" i="2"/>
  <c r="M697" i="2"/>
  <c r="N697" i="2"/>
  <c r="O697" i="2"/>
  <c r="P697" i="2"/>
  <c r="Q697" i="2"/>
  <c r="R697" i="2"/>
  <c r="S697" i="2"/>
  <c r="M698" i="2"/>
  <c r="N698" i="2"/>
  <c r="O698" i="2"/>
  <c r="P698" i="2"/>
  <c r="Q698" i="2"/>
  <c r="R698" i="2"/>
  <c r="S698" i="2"/>
  <c r="M699" i="2"/>
  <c r="N699" i="2"/>
  <c r="O699" i="2"/>
  <c r="P699" i="2"/>
  <c r="Q699" i="2"/>
  <c r="R699" i="2"/>
  <c r="S699" i="2"/>
  <c r="M700" i="2"/>
  <c r="N700" i="2"/>
  <c r="O700" i="2"/>
  <c r="P700" i="2"/>
  <c r="Q700" i="2"/>
  <c r="R700" i="2"/>
  <c r="S700" i="2"/>
  <c r="M701" i="2"/>
  <c r="N701" i="2"/>
  <c r="O701" i="2"/>
  <c r="P701" i="2"/>
  <c r="Q701" i="2"/>
  <c r="R701" i="2"/>
  <c r="S701" i="2"/>
  <c r="M702" i="2"/>
  <c r="N702" i="2"/>
  <c r="O702" i="2"/>
  <c r="P702" i="2"/>
  <c r="Q702" i="2"/>
  <c r="R702" i="2"/>
  <c r="S702" i="2"/>
  <c r="M703" i="2"/>
  <c r="N703" i="2"/>
  <c r="O703" i="2"/>
  <c r="P703" i="2"/>
  <c r="Q703" i="2"/>
  <c r="R703" i="2"/>
  <c r="S703" i="2"/>
  <c r="M704" i="2"/>
  <c r="N704" i="2"/>
  <c r="O704" i="2"/>
  <c r="P704" i="2"/>
  <c r="Q704" i="2"/>
  <c r="R704" i="2"/>
  <c r="S704" i="2"/>
  <c r="M705" i="2"/>
  <c r="N705" i="2"/>
  <c r="O705" i="2"/>
  <c r="P705" i="2"/>
  <c r="Q705" i="2"/>
  <c r="R705" i="2"/>
  <c r="S705" i="2"/>
  <c r="M706" i="2"/>
  <c r="N706" i="2"/>
  <c r="O706" i="2"/>
  <c r="P706" i="2"/>
  <c r="Q706" i="2"/>
  <c r="R706" i="2"/>
  <c r="S706" i="2"/>
  <c r="M707" i="2"/>
  <c r="N707" i="2"/>
  <c r="O707" i="2"/>
  <c r="P707" i="2"/>
  <c r="Q707" i="2"/>
  <c r="R707" i="2"/>
  <c r="S707" i="2"/>
  <c r="M708" i="2"/>
  <c r="N708" i="2"/>
  <c r="O708" i="2"/>
  <c r="P708" i="2"/>
  <c r="Q708" i="2"/>
  <c r="R708" i="2"/>
  <c r="S708" i="2"/>
  <c r="M709" i="2"/>
  <c r="N709" i="2"/>
  <c r="O709" i="2"/>
  <c r="P709" i="2"/>
  <c r="Q709" i="2"/>
  <c r="R709" i="2"/>
  <c r="S709" i="2"/>
  <c r="M710" i="2"/>
  <c r="N710" i="2"/>
  <c r="O710" i="2"/>
  <c r="P710" i="2"/>
  <c r="Q710" i="2"/>
  <c r="R710" i="2"/>
  <c r="S710" i="2"/>
  <c r="M711" i="2"/>
  <c r="N711" i="2"/>
  <c r="O711" i="2"/>
  <c r="P711" i="2"/>
  <c r="Q711" i="2"/>
  <c r="R711" i="2"/>
  <c r="S711" i="2"/>
  <c r="M712" i="2"/>
  <c r="N712" i="2"/>
  <c r="O712" i="2"/>
  <c r="P712" i="2"/>
  <c r="Q712" i="2"/>
  <c r="R712" i="2"/>
  <c r="S712" i="2"/>
  <c r="M713" i="2"/>
  <c r="N713" i="2"/>
  <c r="O713" i="2"/>
  <c r="P713" i="2"/>
  <c r="Q713" i="2"/>
  <c r="R713" i="2"/>
  <c r="S713" i="2"/>
  <c r="M714" i="2"/>
  <c r="N714" i="2"/>
  <c r="O714" i="2"/>
  <c r="P714" i="2"/>
  <c r="Q714" i="2"/>
  <c r="R714" i="2"/>
  <c r="S714" i="2"/>
  <c r="M715" i="2"/>
  <c r="N715" i="2"/>
  <c r="O715" i="2"/>
  <c r="P715" i="2"/>
  <c r="Q715" i="2"/>
  <c r="R715" i="2"/>
  <c r="S715" i="2"/>
  <c r="M716" i="2"/>
  <c r="N716" i="2"/>
  <c r="O716" i="2"/>
  <c r="P716" i="2"/>
  <c r="Q716" i="2"/>
  <c r="R716" i="2"/>
  <c r="S716" i="2"/>
  <c r="M717" i="2"/>
  <c r="N717" i="2"/>
  <c r="O717" i="2"/>
  <c r="P717" i="2"/>
  <c r="Q717" i="2"/>
  <c r="R717" i="2"/>
  <c r="S717" i="2"/>
  <c r="M718" i="2"/>
  <c r="N718" i="2"/>
  <c r="O718" i="2"/>
  <c r="P718" i="2"/>
  <c r="Q718" i="2"/>
  <c r="R718" i="2"/>
  <c r="S718" i="2"/>
  <c r="M719" i="2"/>
  <c r="N719" i="2"/>
  <c r="O719" i="2"/>
  <c r="P719" i="2"/>
  <c r="Q719" i="2"/>
  <c r="R719" i="2"/>
  <c r="S719" i="2"/>
  <c r="M720" i="2"/>
  <c r="N720" i="2"/>
  <c r="O720" i="2"/>
  <c r="P720" i="2"/>
  <c r="Q720" i="2"/>
  <c r="R720" i="2"/>
  <c r="S720" i="2"/>
  <c r="M721" i="2"/>
  <c r="N721" i="2"/>
  <c r="O721" i="2"/>
  <c r="P721" i="2"/>
  <c r="Q721" i="2"/>
  <c r="R721" i="2"/>
  <c r="S721" i="2"/>
  <c r="M722" i="2"/>
  <c r="N722" i="2"/>
  <c r="O722" i="2"/>
  <c r="P722" i="2"/>
  <c r="Q722" i="2"/>
  <c r="R722" i="2"/>
  <c r="S722" i="2"/>
  <c r="M723" i="2"/>
  <c r="N723" i="2"/>
  <c r="O723" i="2"/>
  <c r="P723" i="2"/>
  <c r="Q723" i="2"/>
  <c r="R723" i="2"/>
  <c r="S723" i="2"/>
  <c r="M724" i="2"/>
  <c r="N724" i="2"/>
  <c r="O724" i="2"/>
  <c r="P724" i="2"/>
  <c r="Q724" i="2"/>
  <c r="R724" i="2"/>
  <c r="S724" i="2"/>
  <c r="M725" i="2"/>
  <c r="N725" i="2"/>
  <c r="O725" i="2"/>
  <c r="P725" i="2"/>
  <c r="Q725" i="2"/>
  <c r="R725" i="2"/>
  <c r="S725" i="2"/>
  <c r="M726" i="2"/>
  <c r="N726" i="2"/>
  <c r="O726" i="2"/>
  <c r="P726" i="2"/>
  <c r="Q726" i="2"/>
  <c r="R726" i="2"/>
  <c r="S726" i="2"/>
  <c r="M727" i="2"/>
  <c r="N727" i="2"/>
  <c r="O727" i="2"/>
  <c r="P727" i="2"/>
  <c r="Q727" i="2"/>
  <c r="R727" i="2"/>
  <c r="S727" i="2"/>
  <c r="M728" i="2"/>
  <c r="N728" i="2"/>
  <c r="O728" i="2"/>
  <c r="P728" i="2"/>
  <c r="Q728" i="2"/>
  <c r="R728" i="2"/>
  <c r="S728" i="2"/>
  <c r="M729" i="2"/>
  <c r="N729" i="2"/>
  <c r="O729" i="2"/>
  <c r="P729" i="2"/>
  <c r="Q729" i="2"/>
  <c r="R729" i="2"/>
  <c r="S729" i="2"/>
  <c r="M730" i="2"/>
  <c r="N730" i="2"/>
  <c r="O730" i="2"/>
  <c r="P730" i="2"/>
  <c r="Q730" i="2"/>
  <c r="R730" i="2"/>
  <c r="S730" i="2"/>
  <c r="M731" i="2"/>
  <c r="N731" i="2"/>
  <c r="O731" i="2"/>
  <c r="P731" i="2"/>
  <c r="Q731" i="2"/>
  <c r="R731" i="2"/>
  <c r="S731" i="2"/>
  <c r="M732" i="2"/>
  <c r="N732" i="2"/>
  <c r="O732" i="2"/>
  <c r="P732" i="2"/>
  <c r="Q732" i="2"/>
  <c r="R732" i="2"/>
  <c r="S732" i="2"/>
  <c r="M733" i="2"/>
  <c r="N733" i="2"/>
  <c r="O733" i="2"/>
  <c r="P733" i="2"/>
  <c r="Q733" i="2"/>
  <c r="R733" i="2"/>
  <c r="S733" i="2"/>
  <c r="M734" i="2"/>
  <c r="N734" i="2"/>
  <c r="O734" i="2"/>
  <c r="P734" i="2"/>
  <c r="Q734" i="2"/>
  <c r="R734" i="2"/>
  <c r="S734" i="2"/>
  <c r="M735" i="2"/>
  <c r="N735" i="2"/>
  <c r="O735" i="2"/>
  <c r="P735" i="2"/>
  <c r="Q735" i="2"/>
  <c r="R735" i="2"/>
  <c r="S735" i="2"/>
  <c r="M736" i="2"/>
  <c r="N736" i="2"/>
  <c r="O736" i="2"/>
  <c r="P736" i="2"/>
  <c r="Q736" i="2"/>
  <c r="R736" i="2"/>
  <c r="S736" i="2"/>
  <c r="M737" i="2"/>
  <c r="N737" i="2"/>
  <c r="O737" i="2"/>
  <c r="P737" i="2"/>
  <c r="Q737" i="2"/>
  <c r="R737" i="2"/>
  <c r="S737" i="2"/>
  <c r="M738" i="2"/>
  <c r="N738" i="2"/>
  <c r="O738" i="2"/>
  <c r="P738" i="2"/>
  <c r="Q738" i="2"/>
  <c r="R738" i="2"/>
  <c r="S738" i="2"/>
  <c r="M739" i="2"/>
  <c r="N739" i="2"/>
  <c r="O739" i="2"/>
  <c r="P739" i="2"/>
  <c r="Q739" i="2"/>
  <c r="R739" i="2"/>
  <c r="S739" i="2"/>
  <c r="M740" i="2"/>
  <c r="N740" i="2"/>
  <c r="O740" i="2"/>
  <c r="P740" i="2"/>
  <c r="Q740" i="2"/>
  <c r="R740" i="2"/>
  <c r="S740" i="2"/>
  <c r="M741" i="2"/>
  <c r="N741" i="2"/>
  <c r="O741" i="2"/>
  <c r="P741" i="2"/>
  <c r="Q741" i="2"/>
  <c r="R741" i="2"/>
  <c r="S741" i="2"/>
  <c r="M742" i="2"/>
  <c r="N742" i="2"/>
  <c r="O742" i="2"/>
  <c r="P742" i="2"/>
  <c r="Q742" i="2"/>
  <c r="R742" i="2"/>
  <c r="S742" i="2"/>
  <c r="M743" i="2"/>
  <c r="N743" i="2"/>
  <c r="O743" i="2"/>
  <c r="P743" i="2"/>
  <c r="Q743" i="2"/>
  <c r="R743" i="2"/>
  <c r="S743" i="2"/>
  <c r="M744" i="2"/>
  <c r="N744" i="2"/>
  <c r="O744" i="2"/>
  <c r="P744" i="2"/>
  <c r="Q744" i="2"/>
  <c r="R744" i="2"/>
  <c r="S744" i="2"/>
  <c r="M745" i="2"/>
  <c r="N745" i="2"/>
  <c r="O745" i="2"/>
  <c r="P745" i="2"/>
  <c r="Q745" i="2"/>
  <c r="R745" i="2"/>
  <c r="S745" i="2"/>
  <c r="M746" i="2"/>
  <c r="N746" i="2"/>
  <c r="O746" i="2"/>
  <c r="P746" i="2"/>
  <c r="Q746" i="2"/>
  <c r="R746" i="2"/>
  <c r="S746" i="2"/>
  <c r="M747" i="2"/>
  <c r="N747" i="2"/>
  <c r="O747" i="2"/>
  <c r="P747" i="2"/>
  <c r="Q747" i="2"/>
  <c r="R747" i="2"/>
  <c r="S747" i="2"/>
  <c r="M748" i="2"/>
  <c r="N748" i="2"/>
  <c r="O748" i="2"/>
  <c r="P748" i="2"/>
  <c r="Q748" i="2"/>
  <c r="R748" i="2"/>
  <c r="S748" i="2"/>
  <c r="M749" i="2"/>
  <c r="N749" i="2"/>
  <c r="O749" i="2"/>
  <c r="P749" i="2"/>
  <c r="Q749" i="2"/>
  <c r="R749" i="2"/>
  <c r="S749" i="2"/>
  <c r="M750" i="2"/>
  <c r="N750" i="2"/>
  <c r="O750" i="2"/>
  <c r="P750" i="2"/>
  <c r="Q750" i="2"/>
  <c r="R750" i="2"/>
  <c r="S750" i="2"/>
  <c r="M751" i="2"/>
  <c r="N751" i="2"/>
  <c r="O751" i="2"/>
  <c r="P751" i="2"/>
  <c r="Q751" i="2"/>
  <c r="R751" i="2"/>
  <c r="S751" i="2"/>
  <c r="M752" i="2"/>
  <c r="N752" i="2"/>
  <c r="O752" i="2"/>
  <c r="P752" i="2"/>
  <c r="Q752" i="2"/>
  <c r="R752" i="2"/>
  <c r="S752" i="2"/>
  <c r="M753" i="2"/>
  <c r="N753" i="2"/>
  <c r="O753" i="2"/>
  <c r="P753" i="2"/>
  <c r="Q753" i="2"/>
  <c r="R753" i="2"/>
  <c r="S753" i="2"/>
  <c r="M754" i="2"/>
  <c r="N754" i="2"/>
  <c r="O754" i="2"/>
  <c r="P754" i="2"/>
  <c r="Q754" i="2"/>
  <c r="R754" i="2"/>
  <c r="S754" i="2"/>
  <c r="M755" i="2"/>
  <c r="N755" i="2"/>
  <c r="O755" i="2"/>
  <c r="P755" i="2"/>
  <c r="Q755" i="2"/>
  <c r="R755" i="2"/>
  <c r="S755" i="2"/>
  <c r="M756" i="2"/>
  <c r="N756" i="2"/>
  <c r="O756" i="2"/>
  <c r="P756" i="2"/>
  <c r="Q756" i="2"/>
  <c r="R756" i="2"/>
  <c r="S756" i="2"/>
  <c r="M757" i="2"/>
  <c r="N757" i="2"/>
  <c r="O757" i="2"/>
  <c r="P757" i="2"/>
  <c r="Q757" i="2"/>
  <c r="R757" i="2"/>
  <c r="S757" i="2"/>
  <c r="M758" i="2"/>
  <c r="N758" i="2"/>
  <c r="O758" i="2"/>
  <c r="P758" i="2"/>
  <c r="Q758" i="2"/>
  <c r="R758" i="2"/>
  <c r="S758" i="2"/>
  <c r="M759" i="2"/>
  <c r="N759" i="2"/>
  <c r="O759" i="2"/>
  <c r="P759" i="2"/>
  <c r="Q759" i="2"/>
  <c r="R759" i="2"/>
  <c r="S759" i="2"/>
  <c r="M760" i="2"/>
  <c r="N760" i="2"/>
  <c r="O760" i="2"/>
  <c r="P760" i="2"/>
  <c r="Q760" i="2"/>
  <c r="R760" i="2"/>
  <c r="S760" i="2"/>
  <c r="M761" i="2"/>
  <c r="N761" i="2"/>
  <c r="O761" i="2"/>
  <c r="P761" i="2"/>
  <c r="Q761" i="2"/>
  <c r="R761" i="2"/>
  <c r="S761" i="2"/>
  <c r="M762" i="2"/>
  <c r="N762" i="2"/>
  <c r="O762" i="2"/>
  <c r="P762" i="2"/>
  <c r="Q762" i="2"/>
  <c r="R762" i="2"/>
  <c r="S762" i="2"/>
  <c r="M763" i="2"/>
  <c r="N763" i="2"/>
  <c r="O763" i="2"/>
  <c r="P763" i="2"/>
  <c r="Q763" i="2"/>
  <c r="R763" i="2"/>
  <c r="S763" i="2"/>
  <c r="M764" i="2"/>
  <c r="N764" i="2"/>
  <c r="O764" i="2"/>
  <c r="P764" i="2"/>
  <c r="Q764" i="2"/>
  <c r="R764" i="2"/>
  <c r="S764" i="2"/>
  <c r="M765" i="2"/>
  <c r="N765" i="2"/>
  <c r="O765" i="2"/>
  <c r="P765" i="2"/>
  <c r="Q765" i="2"/>
  <c r="R765" i="2"/>
  <c r="S765" i="2"/>
  <c r="M766" i="2"/>
  <c r="N766" i="2"/>
  <c r="O766" i="2"/>
  <c r="P766" i="2"/>
  <c r="Q766" i="2"/>
  <c r="R766" i="2"/>
  <c r="S766" i="2"/>
  <c r="M767" i="2"/>
  <c r="N767" i="2"/>
  <c r="O767" i="2"/>
  <c r="P767" i="2"/>
  <c r="Q767" i="2"/>
  <c r="R767" i="2"/>
  <c r="S767" i="2"/>
  <c r="M768" i="2"/>
  <c r="N768" i="2"/>
  <c r="O768" i="2"/>
  <c r="P768" i="2"/>
  <c r="Q768" i="2"/>
  <c r="R768" i="2"/>
  <c r="S768" i="2"/>
  <c r="M769" i="2"/>
  <c r="N769" i="2"/>
  <c r="O769" i="2"/>
  <c r="P769" i="2"/>
  <c r="Q769" i="2"/>
  <c r="R769" i="2"/>
  <c r="S769" i="2"/>
  <c r="M770" i="2"/>
  <c r="N770" i="2"/>
  <c r="O770" i="2"/>
  <c r="P770" i="2"/>
  <c r="Q770" i="2"/>
  <c r="R770" i="2"/>
  <c r="S770" i="2"/>
  <c r="M771" i="2"/>
  <c r="N771" i="2"/>
  <c r="O771" i="2"/>
  <c r="P771" i="2"/>
  <c r="Q771" i="2"/>
  <c r="R771" i="2"/>
  <c r="S771" i="2"/>
  <c r="M772" i="2"/>
  <c r="N772" i="2"/>
  <c r="O772" i="2"/>
  <c r="P772" i="2"/>
  <c r="Q772" i="2"/>
  <c r="R772" i="2"/>
  <c r="S772" i="2"/>
  <c r="M773" i="2"/>
  <c r="N773" i="2"/>
  <c r="O773" i="2"/>
  <c r="P773" i="2"/>
  <c r="Q773" i="2"/>
  <c r="R773" i="2"/>
  <c r="S773" i="2"/>
  <c r="M774" i="2"/>
  <c r="N774" i="2"/>
  <c r="O774" i="2"/>
  <c r="P774" i="2"/>
  <c r="Q774" i="2"/>
  <c r="R774" i="2"/>
  <c r="S774" i="2"/>
  <c r="M775" i="2"/>
  <c r="N775" i="2"/>
  <c r="O775" i="2"/>
  <c r="P775" i="2"/>
  <c r="Q775" i="2"/>
  <c r="R775" i="2"/>
  <c r="S775" i="2"/>
  <c r="M776" i="2"/>
  <c r="N776" i="2"/>
  <c r="O776" i="2"/>
  <c r="P776" i="2"/>
  <c r="Q776" i="2"/>
  <c r="R776" i="2"/>
  <c r="S776" i="2"/>
  <c r="M777" i="2"/>
  <c r="N777" i="2"/>
  <c r="O777" i="2"/>
  <c r="P777" i="2"/>
  <c r="Q777" i="2"/>
  <c r="R777" i="2"/>
  <c r="S777" i="2"/>
  <c r="M778" i="2"/>
  <c r="N778" i="2"/>
  <c r="O778" i="2"/>
  <c r="P778" i="2"/>
  <c r="Q778" i="2"/>
  <c r="R778" i="2"/>
  <c r="S778" i="2"/>
  <c r="M779" i="2"/>
  <c r="N779" i="2"/>
  <c r="O779" i="2"/>
  <c r="P779" i="2"/>
  <c r="Q779" i="2"/>
  <c r="R779" i="2"/>
  <c r="S779" i="2"/>
  <c r="M780" i="2"/>
  <c r="N780" i="2"/>
  <c r="O780" i="2"/>
  <c r="P780" i="2"/>
  <c r="Q780" i="2"/>
  <c r="R780" i="2"/>
  <c r="S780" i="2"/>
  <c r="M781" i="2"/>
  <c r="N781" i="2"/>
  <c r="O781" i="2"/>
  <c r="P781" i="2"/>
  <c r="Q781" i="2"/>
  <c r="R781" i="2"/>
  <c r="S781" i="2"/>
  <c r="M782" i="2"/>
  <c r="N782" i="2"/>
  <c r="O782" i="2"/>
  <c r="P782" i="2"/>
  <c r="Q782" i="2"/>
  <c r="R782" i="2"/>
  <c r="S782" i="2"/>
  <c r="M783" i="2"/>
  <c r="N783" i="2"/>
  <c r="O783" i="2"/>
  <c r="P783" i="2"/>
  <c r="Q783" i="2"/>
  <c r="R783" i="2"/>
  <c r="S783" i="2"/>
  <c r="M784" i="2"/>
  <c r="N784" i="2"/>
  <c r="O784" i="2"/>
  <c r="P784" i="2"/>
  <c r="Q784" i="2"/>
  <c r="R784" i="2"/>
  <c r="S784" i="2"/>
  <c r="M785" i="2"/>
  <c r="N785" i="2"/>
  <c r="O785" i="2"/>
  <c r="P785" i="2"/>
  <c r="Q785" i="2"/>
  <c r="R785" i="2"/>
  <c r="S785" i="2"/>
  <c r="M786" i="2"/>
  <c r="N786" i="2"/>
  <c r="O786" i="2"/>
  <c r="P786" i="2"/>
  <c r="Q786" i="2"/>
  <c r="R786" i="2"/>
  <c r="S786" i="2"/>
  <c r="M787" i="2"/>
  <c r="N787" i="2"/>
  <c r="O787" i="2"/>
  <c r="P787" i="2"/>
  <c r="Q787" i="2"/>
  <c r="R787" i="2"/>
  <c r="S787" i="2"/>
  <c r="M788" i="2"/>
  <c r="N788" i="2"/>
  <c r="O788" i="2"/>
  <c r="P788" i="2"/>
  <c r="Q788" i="2"/>
  <c r="R788" i="2"/>
  <c r="S788" i="2"/>
  <c r="M789" i="2"/>
  <c r="N789" i="2"/>
  <c r="O789" i="2"/>
  <c r="P789" i="2"/>
  <c r="Q789" i="2"/>
  <c r="R789" i="2"/>
  <c r="S789" i="2"/>
  <c r="M790" i="2"/>
  <c r="N790" i="2"/>
  <c r="O790" i="2"/>
  <c r="P790" i="2"/>
  <c r="Q790" i="2"/>
  <c r="R790" i="2"/>
  <c r="S790" i="2"/>
  <c r="M791" i="2"/>
  <c r="N791" i="2"/>
  <c r="O791" i="2"/>
  <c r="P791" i="2"/>
  <c r="Q791" i="2"/>
  <c r="R791" i="2"/>
  <c r="S791" i="2"/>
  <c r="M792" i="2"/>
  <c r="N792" i="2"/>
  <c r="O792" i="2"/>
  <c r="P792" i="2"/>
  <c r="Q792" i="2"/>
  <c r="R792" i="2"/>
  <c r="S792" i="2"/>
  <c r="M793" i="2"/>
  <c r="N793" i="2"/>
  <c r="O793" i="2"/>
  <c r="P793" i="2"/>
  <c r="Q793" i="2"/>
  <c r="R793" i="2"/>
  <c r="S793" i="2"/>
  <c r="M794" i="2"/>
  <c r="N794" i="2"/>
  <c r="O794" i="2"/>
  <c r="P794" i="2"/>
  <c r="Q794" i="2"/>
  <c r="R794" i="2"/>
  <c r="S794" i="2"/>
  <c r="M795" i="2"/>
  <c r="N795" i="2"/>
  <c r="O795" i="2"/>
  <c r="P795" i="2"/>
  <c r="Q795" i="2"/>
  <c r="R795" i="2"/>
  <c r="S795" i="2"/>
  <c r="M796" i="2"/>
  <c r="N796" i="2"/>
  <c r="O796" i="2"/>
  <c r="P796" i="2"/>
  <c r="Q796" i="2"/>
  <c r="R796" i="2"/>
  <c r="S796" i="2"/>
  <c r="M797" i="2"/>
  <c r="N797" i="2"/>
  <c r="O797" i="2"/>
  <c r="P797" i="2"/>
  <c r="Q797" i="2"/>
  <c r="R797" i="2"/>
  <c r="S797" i="2"/>
  <c r="M798" i="2"/>
  <c r="N798" i="2"/>
  <c r="O798" i="2"/>
  <c r="P798" i="2"/>
  <c r="Q798" i="2"/>
  <c r="R798" i="2"/>
  <c r="S798" i="2"/>
  <c r="M799" i="2"/>
  <c r="N799" i="2"/>
  <c r="O799" i="2"/>
  <c r="P799" i="2"/>
  <c r="Q799" i="2"/>
  <c r="R799" i="2"/>
  <c r="S799" i="2"/>
  <c r="M800" i="2"/>
  <c r="N800" i="2"/>
  <c r="O800" i="2"/>
  <c r="P800" i="2"/>
  <c r="Q800" i="2"/>
  <c r="R800" i="2"/>
  <c r="S800" i="2"/>
  <c r="M801" i="2"/>
  <c r="N801" i="2"/>
  <c r="O801" i="2"/>
  <c r="P801" i="2"/>
  <c r="Q801" i="2"/>
  <c r="R801" i="2"/>
  <c r="S801" i="2"/>
  <c r="M802" i="2"/>
  <c r="N802" i="2"/>
  <c r="O802" i="2"/>
  <c r="P802" i="2"/>
  <c r="Q802" i="2"/>
  <c r="R802" i="2"/>
  <c r="S802" i="2"/>
  <c r="M803" i="2"/>
  <c r="N803" i="2"/>
  <c r="O803" i="2"/>
  <c r="P803" i="2"/>
  <c r="Q803" i="2"/>
  <c r="R803" i="2"/>
  <c r="S803" i="2"/>
  <c r="M804" i="2"/>
  <c r="N804" i="2"/>
  <c r="O804" i="2"/>
  <c r="P804" i="2"/>
  <c r="Q804" i="2"/>
  <c r="R804" i="2"/>
  <c r="S804" i="2"/>
  <c r="M805" i="2"/>
  <c r="N805" i="2"/>
  <c r="O805" i="2"/>
  <c r="P805" i="2"/>
  <c r="Q805" i="2"/>
  <c r="R805" i="2"/>
  <c r="S805" i="2"/>
  <c r="M806" i="2"/>
  <c r="N806" i="2"/>
  <c r="O806" i="2"/>
  <c r="P806" i="2"/>
  <c r="Q806" i="2"/>
  <c r="R806" i="2"/>
  <c r="S806" i="2"/>
  <c r="M807" i="2"/>
  <c r="N807" i="2"/>
  <c r="O807" i="2"/>
  <c r="P807" i="2"/>
  <c r="Q807" i="2"/>
  <c r="R807" i="2"/>
  <c r="S807" i="2"/>
  <c r="M808" i="2"/>
  <c r="N808" i="2"/>
  <c r="O808" i="2"/>
  <c r="P808" i="2"/>
  <c r="Q808" i="2"/>
  <c r="R808" i="2"/>
  <c r="S808" i="2"/>
  <c r="M809" i="2"/>
  <c r="N809" i="2"/>
  <c r="O809" i="2"/>
  <c r="P809" i="2"/>
  <c r="Q809" i="2"/>
  <c r="R809" i="2"/>
  <c r="S809" i="2"/>
  <c r="M810" i="2"/>
  <c r="N810" i="2"/>
  <c r="O810" i="2"/>
  <c r="P810" i="2"/>
  <c r="Q810" i="2"/>
  <c r="R810" i="2"/>
  <c r="S810" i="2"/>
  <c r="M811" i="2"/>
  <c r="N811" i="2"/>
  <c r="O811" i="2"/>
  <c r="P811" i="2"/>
  <c r="Q811" i="2"/>
  <c r="R811" i="2"/>
  <c r="S811" i="2"/>
  <c r="M812" i="2"/>
  <c r="N812" i="2"/>
  <c r="O812" i="2"/>
  <c r="P812" i="2"/>
  <c r="Q812" i="2"/>
  <c r="R812" i="2"/>
  <c r="S812" i="2"/>
  <c r="M813" i="2"/>
  <c r="N813" i="2"/>
  <c r="O813" i="2"/>
  <c r="P813" i="2"/>
  <c r="Q813" i="2"/>
  <c r="R813" i="2"/>
  <c r="S813" i="2"/>
  <c r="M814" i="2"/>
  <c r="N814" i="2"/>
  <c r="O814" i="2"/>
  <c r="P814" i="2"/>
  <c r="Q814" i="2"/>
  <c r="R814" i="2"/>
  <c r="S814" i="2"/>
  <c r="M815" i="2"/>
  <c r="N815" i="2"/>
  <c r="O815" i="2"/>
  <c r="P815" i="2"/>
  <c r="Q815" i="2"/>
  <c r="R815" i="2"/>
  <c r="S815" i="2"/>
  <c r="M816" i="2"/>
  <c r="N816" i="2"/>
  <c r="O816" i="2"/>
  <c r="P816" i="2"/>
  <c r="Q816" i="2"/>
  <c r="R816" i="2"/>
  <c r="S816" i="2"/>
  <c r="M817" i="2"/>
  <c r="N817" i="2"/>
  <c r="O817" i="2"/>
  <c r="P817" i="2"/>
  <c r="Q817" i="2"/>
  <c r="R817" i="2"/>
  <c r="S817" i="2"/>
  <c r="M818" i="2"/>
  <c r="N818" i="2"/>
  <c r="O818" i="2"/>
  <c r="P818" i="2"/>
  <c r="Q818" i="2"/>
  <c r="R818" i="2"/>
  <c r="S818" i="2"/>
  <c r="M819" i="2"/>
  <c r="N819" i="2"/>
  <c r="O819" i="2"/>
  <c r="P819" i="2"/>
  <c r="Q819" i="2"/>
  <c r="R819" i="2"/>
  <c r="S819" i="2"/>
  <c r="M820" i="2"/>
  <c r="N820" i="2"/>
  <c r="O820" i="2"/>
  <c r="P820" i="2"/>
  <c r="Q820" i="2"/>
  <c r="R820" i="2"/>
  <c r="S820" i="2"/>
  <c r="M821" i="2"/>
  <c r="N821" i="2"/>
  <c r="O821" i="2"/>
  <c r="P821" i="2"/>
  <c r="Q821" i="2"/>
  <c r="R821" i="2"/>
  <c r="S821" i="2"/>
  <c r="M822" i="2"/>
  <c r="N822" i="2"/>
  <c r="O822" i="2"/>
  <c r="P822" i="2"/>
  <c r="Q822" i="2"/>
  <c r="R822" i="2"/>
  <c r="S822" i="2"/>
  <c r="M823" i="2"/>
  <c r="N823" i="2"/>
  <c r="O823" i="2"/>
  <c r="P823" i="2"/>
  <c r="Q823" i="2"/>
  <c r="R823" i="2"/>
  <c r="S823" i="2"/>
  <c r="M824" i="2"/>
  <c r="N824" i="2"/>
  <c r="O824" i="2"/>
  <c r="P824" i="2"/>
  <c r="Q824" i="2"/>
  <c r="R824" i="2"/>
  <c r="S824" i="2"/>
  <c r="M825" i="2"/>
  <c r="N825" i="2"/>
  <c r="O825" i="2"/>
  <c r="P825" i="2"/>
  <c r="Q825" i="2"/>
  <c r="R825" i="2"/>
  <c r="S825" i="2"/>
  <c r="M826" i="2"/>
  <c r="N826" i="2"/>
  <c r="O826" i="2"/>
  <c r="P826" i="2"/>
  <c r="Q826" i="2"/>
  <c r="R826" i="2"/>
  <c r="S826" i="2"/>
  <c r="M827" i="2"/>
  <c r="N827" i="2"/>
  <c r="O827" i="2"/>
  <c r="P827" i="2"/>
  <c r="Q827" i="2"/>
  <c r="R827" i="2"/>
  <c r="S827" i="2"/>
  <c r="M828" i="2"/>
  <c r="N828" i="2"/>
  <c r="O828" i="2"/>
  <c r="P828" i="2"/>
  <c r="Q828" i="2"/>
  <c r="R828" i="2"/>
  <c r="S828" i="2"/>
  <c r="M829" i="2"/>
  <c r="N829" i="2"/>
  <c r="O829" i="2"/>
  <c r="P829" i="2"/>
  <c r="Q829" i="2"/>
  <c r="R829" i="2"/>
  <c r="S829" i="2"/>
  <c r="M830" i="2"/>
  <c r="N830" i="2"/>
  <c r="O830" i="2"/>
  <c r="P830" i="2"/>
  <c r="Q830" i="2"/>
  <c r="R830" i="2"/>
  <c r="S830" i="2"/>
  <c r="M831" i="2"/>
  <c r="N831" i="2"/>
  <c r="O831" i="2"/>
  <c r="P831" i="2"/>
  <c r="Q831" i="2"/>
  <c r="R831" i="2"/>
  <c r="S831" i="2"/>
  <c r="M832" i="2"/>
  <c r="N832" i="2"/>
  <c r="O832" i="2"/>
  <c r="P832" i="2"/>
  <c r="Q832" i="2"/>
  <c r="R832" i="2"/>
  <c r="S832" i="2"/>
  <c r="M833" i="2"/>
  <c r="N833" i="2"/>
  <c r="O833" i="2"/>
  <c r="P833" i="2"/>
  <c r="Q833" i="2"/>
  <c r="R833" i="2"/>
  <c r="S833" i="2"/>
  <c r="M834" i="2"/>
  <c r="N834" i="2"/>
  <c r="O834" i="2"/>
  <c r="P834" i="2"/>
  <c r="Q834" i="2"/>
  <c r="R834" i="2"/>
  <c r="S834" i="2"/>
  <c r="M835" i="2"/>
  <c r="N835" i="2"/>
  <c r="O835" i="2"/>
  <c r="P835" i="2"/>
  <c r="Q835" i="2"/>
  <c r="R835" i="2"/>
  <c r="S835" i="2"/>
  <c r="M836" i="2"/>
  <c r="N836" i="2"/>
  <c r="O836" i="2"/>
  <c r="P836" i="2"/>
  <c r="Q836" i="2"/>
  <c r="R836" i="2"/>
  <c r="S836" i="2"/>
  <c r="M837" i="2"/>
  <c r="N837" i="2"/>
  <c r="O837" i="2"/>
  <c r="P837" i="2"/>
  <c r="Q837" i="2"/>
  <c r="R837" i="2"/>
  <c r="S837" i="2"/>
  <c r="M838" i="2"/>
  <c r="N838" i="2"/>
  <c r="O838" i="2"/>
  <c r="P838" i="2"/>
  <c r="Q838" i="2"/>
  <c r="R838" i="2"/>
  <c r="S838" i="2"/>
  <c r="M839" i="2"/>
  <c r="N839" i="2"/>
  <c r="O839" i="2"/>
  <c r="P839" i="2"/>
  <c r="Q839" i="2"/>
  <c r="R839" i="2"/>
  <c r="S839" i="2"/>
  <c r="M840" i="2"/>
  <c r="N840" i="2"/>
  <c r="O840" i="2"/>
  <c r="P840" i="2"/>
  <c r="Q840" i="2"/>
  <c r="R840" i="2"/>
  <c r="S840" i="2"/>
  <c r="M841" i="2"/>
  <c r="N841" i="2"/>
  <c r="O841" i="2"/>
  <c r="P841" i="2"/>
  <c r="Q841" i="2"/>
  <c r="R841" i="2"/>
  <c r="S841" i="2"/>
  <c r="M842" i="2"/>
  <c r="N842" i="2"/>
  <c r="O842" i="2"/>
  <c r="P842" i="2"/>
  <c r="Q842" i="2"/>
  <c r="R842" i="2"/>
  <c r="S842" i="2"/>
  <c r="M843" i="2"/>
  <c r="N843" i="2"/>
  <c r="O843" i="2"/>
  <c r="P843" i="2"/>
  <c r="Q843" i="2"/>
  <c r="R843" i="2"/>
  <c r="S843" i="2"/>
  <c r="M844" i="2"/>
  <c r="N844" i="2"/>
  <c r="O844" i="2"/>
  <c r="P844" i="2"/>
  <c r="Q844" i="2"/>
  <c r="R844" i="2"/>
  <c r="S844" i="2"/>
  <c r="M845" i="2"/>
  <c r="N845" i="2"/>
  <c r="O845" i="2"/>
  <c r="P845" i="2"/>
  <c r="Q845" i="2"/>
  <c r="R845" i="2"/>
  <c r="S845" i="2"/>
  <c r="M846" i="2"/>
  <c r="N846" i="2"/>
  <c r="O846" i="2"/>
  <c r="P846" i="2"/>
  <c r="Q846" i="2"/>
  <c r="R846" i="2"/>
  <c r="S846" i="2"/>
  <c r="M847" i="2"/>
  <c r="N847" i="2"/>
  <c r="O847" i="2"/>
  <c r="P847" i="2"/>
  <c r="Q847" i="2"/>
  <c r="R847" i="2"/>
  <c r="S847" i="2"/>
  <c r="M848" i="2"/>
  <c r="N848" i="2"/>
  <c r="O848" i="2"/>
  <c r="P848" i="2"/>
  <c r="Q848" i="2"/>
  <c r="R848" i="2"/>
  <c r="S848" i="2"/>
  <c r="M849" i="2"/>
  <c r="N849" i="2"/>
  <c r="O849" i="2"/>
  <c r="P849" i="2"/>
  <c r="Q849" i="2"/>
  <c r="R849" i="2"/>
  <c r="S849" i="2"/>
  <c r="M850" i="2"/>
  <c r="N850" i="2"/>
  <c r="O850" i="2"/>
  <c r="P850" i="2"/>
  <c r="Q850" i="2"/>
  <c r="R850" i="2"/>
  <c r="S850" i="2"/>
  <c r="M851" i="2"/>
  <c r="N851" i="2"/>
  <c r="O851" i="2"/>
  <c r="P851" i="2"/>
  <c r="Q851" i="2"/>
  <c r="R851" i="2"/>
  <c r="S851" i="2"/>
  <c r="M852" i="2"/>
  <c r="N852" i="2"/>
  <c r="O852" i="2"/>
  <c r="P852" i="2"/>
  <c r="Q852" i="2"/>
  <c r="R852" i="2"/>
  <c r="S852" i="2"/>
  <c r="M853" i="2"/>
  <c r="N853" i="2"/>
  <c r="O853" i="2"/>
  <c r="P853" i="2"/>
  <c r="Q853" i="2"/>
  <c r="R853" i="2"/>
  <c r="S853" i="2"/>
  <c r="M854" i="2"/>
  <c r="N854" i="2"/>
  <c r="O854" i="2"/>
  <c r="P854" i="2"/>
  <c r="Q854" i="2"/>
  <c r="R854" i="2"/>
  <c r="S854" i="2"/>
  <c r="M855" i="2"/>
  <c r="N855" i="2"/>
  <c r="O855" i="2"/>
  <c r="P855" i="2"/>
  <c r="Q855" i="2"/>
  <c r="R855" i="2"/>
  <c r="S855" i="2"/>
  <c r="M856" i="2"/>
  <c r="N856" i="2"/>
  <c r="O856" i="2"/>
  <c r="P856" i="2"/>
  <c r="Q856" i="2"/>
  <c r="R856" i="2"/>
  <c r="S856" i="2"/>
  <c r="M857" i="2"/>
  <c r="N857" i="2"/>
  <c r="O857" i="2"/>
  <c r="P857" i="2"/>
  <c r="Q857" i="2"/>
  <c r="R857" i="2"/>
  <c r="S857" i="2"/>
  <c r="M858" i="2"/>
  <c r="N858" i="2"/>
  <c r="O858" i="2"/>
  <c r="P858" i="2"/>
  <c r="Q858" i="2"/>
  <c r="R858" i="2"/>
  <c r="S858" i="2"/>
  <c r="M859" i="2"/>
  <c r="N859" i="2"/>
  <c r="O859" i="2"/>
  <c r="P859" i="2"/>
  <c r="Q859" i="2"/>
  <c r="R859" i="2"/>
  <c r="S859" i="2"/>
  <c r="M860" i="2"/>
  <c r="N860" i="2"/>
  <c r="O860" i="2"/>
  <c r="P860" i="2"/>
  <c r="Q860" i="2"/>
  <c r="R860" i="2"/>
  <c r="S860" i="2"/>
  <c r="M861" i="2"/>
  <c r="N861" i="2"/>
  <c r="O861" i="2"/>
  <c r="P861" i="2"/>
  <c r="Q861" i="2"/>
  <c r="R861" i="2"/>
  <c r="S861" i="2"/>
  <c r="M862" i="2"/>
  <c r="N862" i="2"/>
  <c r="O862" i="2"/>
  <c r="P862" i="2"/>
  <c r="Q862" i="2"/>
  <c r="R862" i="2"/>
  <c r="S862" i="2"/>
  <c r="M863" i="2"/>
  <c r="N863" i="2"/>
  <c r="O863" i="2"/>
  <c r="P863" i="2"/>
  <c r="Q863" i="2"/>
  <c r="R863" i="2"/>
  <c r="S863" i="2"/>
  <c r="M864" i="2"/>
  <c r="N864" i="2"/>
  <c r="O864" i="2"/>
  <c r="P864" i="2"/>
  <c r="Q864" i="2"/>
  <c r="R864" i="2"/>
  <c r="S864" i="2"/>
  <c r="M865" i="2"/>
  <c r="N865" i="2"/>
  <c r="O865" i="2"/>
  <c r="P865" i="2"/>
  <c r="Q865" i="2"/>
  <c r="R865" i="2"/>
  <c r="S865" i="2"/>
  <c r="M866" i="2"/>
  <c r="N866" i="2"/>
  <c r="O866" i="2"/>
  <c r="P866" i="2"/>
  <c r="Q866" i="2"/>
  <c r="R866" i="2"/>
  <c r="S866" i="2"/>
  <c r="M867" i="2"/>
  <c r="N867" i="2"/>
  <c r="O867" i="2"/>
  <c r="P867" i="2"/>
  <c r="Q867" i="2"/>
  <c r="R867" i="2"/>
  <c r="S867" i="2"/>
  <c r="M868" i="2"/>
  <c r="N868" i="2"/>
  <c r="O868" i="2"/>
  <c r="P868" i="2"/>
  <c r="Q868" i="2"/>
  <c r="R868" i="2"/>
  <c r="S868" i="2"/>
  <c r="M869" i="2"/>
  <c r="N869" i="2"/>
  <c r="O869" i="2"/>
  <c r="P869" i="2"/>
  <c r="Q869" i="2"/>
  <c r="R869" i="2"/>
  <c r="S869" i="2"/>
  <c r="M870" i="2"/>
  <c r="N870" i="2"/>
  <c r="O870" i="2"/>
  <c r="P870" i="2"/>
  <c r="Q870" i="2"/>
  <c r="R870" i="2"/>
  <c r="S870" i="2"/>
  <c r="M871" i="2"/>
  <c r="N871" i="2"/>
  <c r="O871" i="2"/>
  <c r="P871" i="2"/>
  <c r="Q871" i="2"/>
  <c r="R871" i="2"/>
  <c r="S871" i="2"/>
  <c r="M872" i="2"/>
  <c r="N872" i="2"/>
  <c r="O872" i="2"/>
  <c r="P872" i="2"/>
  <c r="Q872" i="2"/>
  <c r="R872" i="2"/>
  <c r="S872" i="2"/>
  <c r="M873" i="2"/>
  <c r="N873" i="2"/>
  <c r="O873" i="2"/>
  <c r="P873" i="2"/>
  <c r="Q873" i="2"/>
  <c r="R873" i="2"/>
  <c r="S873" i="2"/>
  <c r="M874" i="2"/>
  <c r="N874" i="2"/>
  <c r="O874" i="2"/>
  <c r="P874" i="2"/>
  <c r="Q874" i="2"/>
  <c r="R874" i="2"/>
  <c r="S874" i="2"/>
  <c r="M875" i="2"/>
  <c r="N875" i="2"/>
  <c r="O875" i="2"/>
  <c r="P875" i="2"/>
  <c r="Q875" i="2"/>
  <c r="R875" i="2"/>
  <c r="S875" i="2"/>
  <c r="M876" i="2"/>
  <c r="N876" i="2"/>
  <c r="O876" i="2"/>
  <c r="P876" i="2"/>
  <c r="Q876" i="2"/>
  <c r="R876" i="2"/>
  <c r="S876" i="2"/>
  <c r="M877" i="2"/>
  <c r="N877" i="2"/>
  <c r="O877" i="2"/>
  <c r="P877" i="2"/>
  <c r="Q877" i="2"/>
  <c r="R877" i="2"/>
  <c r="S877" i="2"/>
  <c r="M878" i="2"/>
  <c r="N878" i="2"/>
  <c r="O878" i="2"/>
  <c r="P878" i="2"/>
  <c r="Q878" i="2"/>
  <c r="R878" i="2"/>
  <c r="S878" i="2"/>
  <c r="M879" i="2"/>
  <c r="N879" i="2"/>
  <c r="O879" i="2"/>
  <c r="P879" i="2"/>
  <c r="Q879" i="2"/>
  <c r="R879" i="2"/>
  <c r="S879" i="2"/>
  <c r="M880" i="2"/>
  <c r="N880" i="2"/>
  <c r="O880" i="2"/>
  <c r="P880" i="2"/>
  <c r="Q880" i="2"/>
  <c r="R880" i="2"/>
  <c r="S880" i="2"/>
  <c r="M881" i="2"/>
  <c r="N881" i="2"/>
  <c r="O881" i="2"/>
  <c r="P881" i="2"/>
  <c r="Q881" i="2"/>
  <c r="R881" i="2"/>
  <c r="S881" i="2"/>
  <c r="M882" i="2"/>
  <c r="N882" i="2"/>
  <c r="O882" i="2"/>
  <c r="P882" i="2"/>
  <c r="Q882" i="2"/>
  <c r="R882" i="2"/>
  <c r="S882" i="2"/>
  <c r="M883" i="2"/>
  <c r="N883" i="2"/>
  <c r="O883" i="2"/>
  <c r="P883" i="2"/>
  <c r="Q883" i="2"/>
  <c r="R883" i="2"/>
  <c r="S883" i="2"/>
  <c r="M884" i="2"/>
  <c r="N884" i="2"/>
  <c r="O884" i="2"/>
  <c r="P884" i="2"/>
  <c r="Q884" i="2"/>
  <c r="R884" i="2"/>
  <c r="S884" i="2"/>
  <c r="M885" i="2"/>
  <c r="N885" i="2"/>
  <c r="O885" i="2"/>
  <c r="P885" i="2"/>
  <c r="Q885" i="2"/>
  <c r="R885" i="2"/>
  <c r="S885" i="2"/>
  <c r="M886" i="2"/>
  <c r="N886" i="2"/>
  <c r="O886" i="2"/>
  <c r="P886" i="2"/>
  <c r="Q886" i="2"/>
  <c r="R886" i="2"/>
  <c r="S886" i="2"/>
  <c r="M887" i="2"/>
  <c r="N887" i="2"/>
  <c r="O887" i="2"/>
  <c r="P887" i="2"/>
  <c r="Q887" i="2"/>
  <c r="R887" i="2"/>
  <c r="S887" i="2"/>
  <c r="M888" i="2"/>
  <c r="N888" i="2"/>
  <c r="O888" i="2"/>
  <c r="P888" i="2"/>
  <c r="Q888" i="2"/>
  <c r="R888" i="2"/>
  <c r="S888" i="2"/>
  <c r="M889" i="2"/>
  <c r="N889" i="2"/>
  <c r="O889" i="2"/>
  <c r="P889" i="2"/>
  <c r="Q889" i="2"/>
  <c r="R889" i="2"/>
  <c r="S889" i="2"/>
  <c r="M890" i="2"/>
  <c r="N890" i="2"/>
  <c r="O890" i="2"/>
  <c r="P890" i="2"/>
  <c r="Q890" i="2"/>
  <c r="R890" i="2"/>
  <c r="S890" i="2"/>
  <c r="M891" i="2"/>
  <c r="N891" i="2"/>
  <c r="O891" i="2"/>
  <c r="P891" i="2"/>
  <c r="Q891" i="2"/>
  <c r="R891" i="2"/>
  <c r="S891" i="2"/>
  <c r="M892" i="2"/>
  <c r="N892" i="2"/>
  <c r="O892" i="2"/>
  <c r="P892" i="2"/>
  <c r="Q892" i="2"/>
  <c r="R892" i="2"/>
  <c r="S892" i="2"/>
  <c r="M893" i="2"/>
  <c r="N893" i="2"/>
  <c r="O893" i="2"/>
  <c r="P893" i="2"/>
  <c r="Q893" i="2"/>
  <c r="R893" i="2"/>
  <c r="S893" i="2"/>
  <c r="M894" i="2"/>
  <c r="N894" i="2"/>
  <c r="O894" i="2"/>
  <c r="P894" i="2"/>
  <c r="Q894" i="2"/>
  <c r="R894" i="2"/>
  <c r="S894" i="2"/>
  <c r="M895" i="2"/>
  <c r="N895" i="2"/>
  <c r="O895" i="2"/>
  <c r="P895" i="2"/>
  <c r="Q895" i="2"/>
  <c r="R895" i="2"/>
  <c r="S895" i="2"/>
  <c r="M896" i="2"/>
  <c r="N896" i="2"/>
  <c r="O896" i="2"/>
  <c r="P896" i="2"/>
  <c r="Q896" i="2"/>
  <c r="R896" i="2"/>
  <c r="S896" i="2"/>
  <c r="M897" i="2"/>
  <c r="N897" i="2"/>
  <c r="O897" i="2"/>
  <c r="P897" i="2"/>
  <c r="Q897" i="2"/>
  <c r="R897" i="2"/>
  <c r="S897" i="2"/>
  <c r="M898" i="2"/>
  <c r="N898" i="2"/>
  <c r="O898" i="2"/>
  <c r="P898" i="2"/>
  <c r="Q898" i="2"/>
  <c r="R898" i="2"/>
  <c r="S898" i="2"/>
  <c r="M899" i="2"/>
  <c r="N899" i="2"/>
  <c r="O899" i="2"/>
  <c r="P899" i="2"/>
  <c r="Q899" i="2"/>
  <c r="R899" i="2"/>
  <c r="S899" i="2"/>
  <c r="M900" i="2"/>
  <c r="N900" i="2"/>
  <c r="O900" i="2"/>
  <c r="P900" i="2"/>
  <c r="Q900" i="2"/>
  <c r="R900" i="2"/>
  <c r="S900" i="2"/>
  <c r="M901" i="2"/>
  <c r="N901" i="2"/>
  <c r="O901" i="2"/>
  <c r="P901" i="2"/>
  <c r="Q901" i="2"/>
  <c r="R901" i="2"/>
  <c r="S901" i="2"/>
  <c r="M902" i="2"/>
  <c r="N902" i="2"/>
  <c r="O902" i="2"/>
  <c r="P902" i="2"/>
  <c r="Q902" i="2"/>
  <c r="R902" i="2"/>
  <c r="S902" i="2"/>
  <c r="M903" i="2"/>
  <c r="N903" i="2"/>
  <c r="O903" i="2"/>
  <c r="P903" i="2"/>
  <c r="Q903" i="2"/>
  <c r="R903" i="2"/>
  <c r="S903" i="2"/>
  <c r="M904" i="2"/>
  <c r="N904" i="2"/>
  <c r="O904" i="2"/>
  <c r="P904" i="2"/>
  <c r="Q904" i="2"/>
  <c r="R904" i="2"/>
  <c r="S904" i="2"/>
  <c r="M905" i="2"/>
  <c r="N905" i="2"/>
  <c r="O905" i="2"/>
  <c r="P905" i="2"/>
  <c r="Q905" i="2"/>
  <c r="R905" i="2"/>
  <c r="S905" i="2"/>
  <c r="M906" i="2"/>
  <c r="N906" i="2"/>
  <c r="O906" i="2"/>
  <c r="P906" i="2"/>
  <c r="Q906" i="2"/>
  <c r="R906" i="2"/>
  <c r="S906" i="2"/>
  <c r="M907" i="2"/>
  <c r="N907" i="2"/>
  <c r="O907" i="2"/>
  <c r="P907" i="2"/>
  <c r="Q907" i="2"/>
  <c r="R907" i="2"/>
  <c r="S907" i="2"/>
  <c r="M908" i="2"/>
  <c r="N908" i="2"/>
  <c r="O908" i="2"/>
  <c r="P908" i="2"/>
  <c r="Q908" i="2"/>
  <c r="R908" i="2"/>
  <c r="S908" i="2"/>
  <c r="M909" i="2"/>
  <c r="N909" i="2"/>
  <c r="O909" i="2"/>
  <c r="P909" i="2"/>
  <c r="Q909" i="2"/>
  <c r="R909" i="2"/>
  <c r="S909" i="2"/>
  <c r="M910" i="2"/>
  <c r="N910" i="2"/>
  <c r="O910" i="2"/>
  <c r="P910" i="2"/>
  <c r="Q910" i="2"/>
  <c r="R910" i="2"/>
  <c r="S910" i="2"/>
  <c r="M911" i="2"/>
  <c r="N911" i="2"/>
  <c r="O911" i="2"/>
  <c r="P911" i="2"/>
  <c r="Q911" i="2"/>
  <c r="R911" i="2"/>
  <c r="S911" i="2"/>
  <c r="M912" i="2"/>
  <c r="N912" i="2"/>
  <c r="O912" i="2"/>
  <c r="P912" i="2"/>
  <c r="Q912" i="2"/>
  <c r="R912" i="2"/>
  <c r="S912" i="2"/>
  <c r="M913" i="2"/>
  <c r="N913" i="2"/>
  <c r="O913" i="2"/>
  <c r="P913" i="2"/>
  <c r="Q913" i="2"/>
  <c r="R913" i="2"/>
  <c r="S913" i="2"/>
  <c r="M914" i="2"/>
  <c r="N914" i="2"/>
  <c r="O914" i="2"/>
  <c r="P914" i="2"/>
  <c r="Q914" i="2"/>
  <c r="R914" i="2"/>
  <c r="S914" i="2"/>
  <c r="M915" i="2"/>
  <c r="N915" i="2"/>
  <c r="O915" i="2"/>
  <c r="P915" i="2"/>
  <c r="Q915" i="2"/>
  <c r="R915" i="2"/>
  <c r="S915" i="2"/>
  <c r="M916" i="2"/>
  <c r="N916" i="2"/>
  <c r="O916" i="2"/>
  <c r="P916" i="2"/>
  <c r="Q916" i="2"/>
  <c r="R916" i="2"/>
  <c r="S916" i="2"/>
  <c r="M917" i="2"/>
  <c r="N917" i="2"/>
  <c r="O917" i="2"/>
  <c r="P917" i="2"/>
  <c r="Q917" i="2"/>
  <c r="R917" i="2"/>
  <c r="S917" i="2"/>
  <c r="M918" i="2"/>
  <c r="N918" i="2"/>
  <c r="O918" i="2"/>
  <c r="P918" i="2"/>
  <c r="Q918" i="2"/>
  <c r="R918" i="2"/>
  <c r="S918" i="2"/>
  <c r="M919" i="2"/>
  <c r="N919" i="2"/>
  <c r="O919" i="2"/>
  <c r="P919" i="2"/>
  <c r="Q919" i="2"/>
  <c r="R919" i="2"/>
  <c r="S919" i="2"/>
  <c r="M920" i="2"/>
  <c r="N920" i="2"/>
  <c r="O920" i="2"/>
  <c r="P920" i="2"/>
  <c r="Q920" i="2"/>
  <c r="R920" i="2"/>
  <c r="S920" i="2"/>
  <c r="M921" i="2"/>
  <c r="N921" i="2"/>
  <c r="O921" i="2"/>
  <c r="P921" i="2"/>
  <c r="Q921" i="2"/>
  <c r="R921" i="2"/>
  <c r="S921" i="2"/>
  <c r="M922" i="2"/>
  <c r="N922" i="2"/>
  <c r="O922" i="2"/>
  <c r="P922" i="2"/>
  <c r="Q922" i="2"/>
  <c r="R922" i="2"/>
  <c r="S922" i="2"/>
  <c r="M923" i="2"/>
  <c r="N923" i="2"/>
  <c r="O923" i="2"/>
  <c r="P923" i="2"/>
  <c r="Q923" i="2"/>
  <c r="R923" i="2"/>
  <c r="S923" i="2"/>
  <c r="M924" i="2"/>
  <c r="N924" i="2"/>
  <c r="O924" i="2"/>
  <c r="P924" i="2"/>
  <c r="Q924" i="2"/>
  <c r="R924" i="2"/>
  <c r="S924" i="2"/>
  <c r="M925" i="2"/>
  <c r="N925" i="2"/>
  <c r="O925" i="2"/>
  <c r="P925" i="2"/>
  <c r="Q925" i="2"/>
  <c r="R925" i="2"/>
  <c r="S925" i="2"/>
  <c r="M926" i="2"/>
  <c r="N926" i="2"/>
  <c r="O926" i="2"/>
  <c r="P926" i="2"/>
  <c r="Q926" i="2"/>
  <c r="R926" i="2"/>
  <c r="S926" i="2"/>
  <c r="M927" i="2"/>
  <c r="N927" i="2"/>
  <c r="O927" i="2"/>
  <c r="P927" i="2"/>
  <c r="Q927" i="2"/>
  <c r="R927" i="2"/>
  <c r="S927" i="2"/>
  <c r="M928" i="2"/>
  <c r="N928" i="2"/>
  <c r="O928" i="2"/>
  <c r="P928" i="2"/>
  <c r="Q928" i="2"/>
  <c r="R928" i="2"/>
  <c r="S928" i="2"/>
  <c r="M929" i="2"/>
  <c r="N929" i="2"/>
  <c r="O929" i="2"/>
  <c r="P929" i="2"/>
  <c r="Q929" i="2"/>
  <c r="R929" i="2"/>
  <c r="S929" i="2"/>
  <c r="M930" i="2"/>
  <c r="N930" i="2"/>
  <c r="O930" i="2"/>
  <c r="P930" i="2"/>
  <c r="Q930" i="2"/>
  <c r="R930" i="2"/>
  <c r="S930" i="2"/>
  <c r="M931" i="2"/>
  <c r="N931" i="2"/>
  <c r="O931" i="2"/>
  <c r="P931" i="2"/>
  <c r="Q931" i="2"/>
  <c r="R931" i="2"/>
  <c r="S931" i="2"/>
  <c r="M932" i="2"/>
  <c r="N932" i="2"/>
  <c r="O932" i="2"/>
  <c r="P932" i="2"/>
  <c r="Q932" i="2"/>
  <c r="R932" i="2"/>
  <c r="S932" i="2"/>
  <c r="M933" i="2"/>
  <c r="N933" i="2"/>
  <c r="O933" i="2"/>
  <c r="P933" i="2"/>
  <c r="Q933" i="2"/>
  <c r="R933" i="2"/>
  <c r="S933" i="2"/>
  <c r="M934" i="2"/>
  <c r="N934" i="2"/>
  <c r="O934" i="2"/>
  <c r="P934" i="2"/>
  <c r="Q934" i="2"/>
  <c r="R934" i="2"/>
  <c r="S934" i="2"/>
  <c r="M935" i="2"/>
  <c r="N935" i="2"/>
  <c r="O935" i="2"/>
  <c r="P935" i="2"/>
  <c r="Q935" i="2"/>
  <c r="R935" i="2"/>
  <c r="S935" i="2"/>
  <c r="M936" i="2"/>
  <c r="N936" i="2"/>
  <c r="O936" i="2"/>
  <c r="P936" i="2"/>
  <c r="Q936" i="2"/>
  <c r="R936" i="2"/>
  <c r="S936" i="2"/>
  <c r="M937" i="2"/>
  <c r="N937" i="2"/>
  <c r="O937" i="2"/>
  <c r="P937" i="2"/>
  <c r="Q937" i="2"/>
  <c r="R937" i="2"/>
  <c r="S937" i="2"/>
  <c r="M938" i="2"/>
  <c r="N938" i="2"/>
  <c r="O938" i="2"/>
  <c r="P938" i="2"/>
  <c r="Q938" i="2"/>
  <c r="R938" i="2"/>
  <c r="S938" i="2"/>
  <c r="M939" i="2"/>
  <c r="N939" i="2"/>
  <c r="O939" i="2"/>
  <c r="P939" i="2"/>
  <c r="Q939" i="2"/>
  <c r="R939" i="2"/>
  <c r="S939" i="2"/>
  <c r="M940" i="2"/>
  <c r="N940" i="2"/>
  <c r="O940" i="2"/>
  <c r="P940" i="2"/>
  <c r="Q940" i="2"/>
  <c r="R940" i="2"/>
  <c r="S940" i="2"/>
  <c r="M941" i="2"/>
  <c r="N941" i="2"/>
  <c r="O941" i="2"/>
  <c r="P941" i="2"/>
  <c r="Q941" i="2"/>
  <c r="R941" i="2"/>
  <c r="S941" i="2"/>
  <c r="M942" i="2"/>
  <c r="N942" i="2"/>
  <c r="O942" i="2"/>
  <c r="P942" i="2"/>
  <c r="Q942" i="2"/>
  <c r="R942" i="2"/>
  <c r="S942" i="2"/>
  <c r="M943" i="2"/>
  <c r="N943" i="2"/>
  <c r="O943" i="2"/>
  <c r="P943" i="2"/>
  <c r="Q943" i="2"/>
  <c r="R943" i="2"/>
  <c r="S943" i="2"/>
  <c r="M944" i="2"/>
  <c r="N944" i="2"/>
  <c r="O944" i="2"/>
  <c r="P944" i="2"/>
  <c r="Q944" i="2"/>
  <c r="R944" i="2"/>
  <c r="S944" i="2"/>
  <c r="M945" i="2"/>
  <c r="N945" i="2"/>
  <c r="O945" i="2"/>
  <c r="P945" i="2"/>
  <c r="Q945" i="2"/>
  <c r="R945" i="2"/>
  <c r="S945" i="2"/>
  <c r="M946" i="2"/>
  <c r="N946" i="2"/>
  <c r="O946" i="2"/>
  <c r="P946" i="2"/>
  <c r="Q946" i="2"/>
  <c r="R946" i="2"/>
  <c r="S946" i="2"/>
  <c r="M947" i="2"/>
  <c r="N947" i="2"/>
  <c r="O947" i="2"/>
  <c r="P947" i="2"/>
  <c r="Q947" i="2"/>
  <c r="R947" i="2"/>
  <c r="S947" i="2"/>
  <c r="M948" i="2"/>
  <c r="N948" i="2"/>
  <c r="O948" i="2"/>
  <c r="P948" i="2"/>
  <c r="Q948" i="2"/>
  <c r="R948" i="2"/>
  <c r="S948" i="2"/>
  <c r="M949" i="2"/>
  <c r="N949" i="2"/>
  <c r="O949" i="2"/>
  <c r="P949" i="2"/>
  <c r="Q949" i="2"/>
  <c r="R949" i="2"/>
  <c r="S949" i="2"/>
  <c r="M950" i="2"/>
  <c r="N950" i="2"/>
  <c r="O950" i="2"/>
  <c r="P950" i="2"/>
  <c r="Q950" i="2"/>
  <c r="R950" i="2"/>
  <c r="S950" i="2"/>
  <c r="M951" i="2"/>
  <c r="N951" i="2"/>
  <c r="O951" i="2"/>
  <c r="P951" i="2"/>
  <c r="Q951" i="2"/>
  <c r="R951" i="2"/>
  <c r="S951" i="2"/>
  <c r="M952" i="2"/>
  <c r="N952" i="2"/>
  <c r="O952" i="2"/>
  <c r="P952" i="2"/>
  <c r="Q952" i="2"/>
  <c r="R952" i="2"/>
  <c r="S952" i="2"/>
  <c r="M953" i="2"/>
  <c r="N953" i="2"/>
  <c r="O953" i="2"/>
  <c r="P953" i="2"/>
  <c r="Q953" i="2"/>
  <c r="R953" i="2"/>
  <c r="S953" i="2"/>
  <c r="M954" i="2"/>
  <c r="N954" i="2"/>
  <c r="O954" i="2"/>
  <c r="P954" i="2"/>
  <c r="Q954" i="2"/>
  <c r="R954" i="2"/>
  <c r="S954" i="2"/>
  <c r="M955" i="2"/>
  <c r="N955" i="2"/>
  <c r="O955" i="2"/>
  <c r="P955" i="2"/>
  <c r="Q955" i="2"/>
  <c r="R955" i="2"/>
  <c r="S955" i="2"/>
  <c r="M956" i="2"/>
  <c r="N956" i="2"/>
  <c r="O956" i="2"/>
  <c r="P956" i="2"/>
  <c r="Q956" i="2"/>
  <c r="R956" i="2"/>
  <c r="S956" i="2"/>
  <c r="M957" i="2"/>
  <c r="N957" i="2"/>
  <c r="O957" i="2"/>
  <c r="P957" i="2"/>
  <c r="Q957" i="2"/>
  <c r="R957" i="2"/>
  <c r="S957" i="2"/>
  <c r="M958" i="2"/>
  <c r="N958" i="2"/>
  <c r="O958" i="2"/>
  <c r="P958" i="2"/>
  <c r="Q958" i="2"/>
  <c r="R958" i="2"/>
  <c r="S958" i="2"/>
  <c r="M959" i="2"/>
  <c r="N959" i="2"/>
  <c r="O959" i="2"/>
  <c r="P959" i="2"/>
  <c r="Q959" i="2"/>
  <c r="R959" i="2"/>
  <c r="S959" i="2"/>
  <c r="M960" i="2"/>
  <c r="N960" i="2"/>
  <c r="O960" i="2"/>
  <c r="P960" i="2"/>
  <c r="Q960" i="2"/>
  <c r="R960" i="2"/>
  <c r="S960" i="2"/>
  <c r="M961" i="2"/>
  <c r="N961" i="2"/>
  <c r="O961" i="2"/>
  <c r="P961" i="2"/>
  <c r="Q961" i="2"/>
  <c r="R961" i="2"/>
  <c r="S961" i="2"/>
  <c r="M962" i="2"/>
  <c r="N962" i="2"/>
  <c r="O962" i="2"/>
  <c r="P962" i="2"/>
  <c r="Q962" i="2"/>
  <c r="R962" i="2"/>
  <c r="S962" i="2"/>
  <c r="M963" i="2"/>
  <c r="N963" i="2"/>
  <c r="O963" i="2"/>
  <c r="P963" i="2"/>
  <c r="Q963" i="2"/>
  <c r="R963" i="2"/>
  <c r="S963" i="2"/>
  <c r="M964" i="2"/>
  <c r="N964" i="2"/>
  <c r="O964" i="2"/>
  <c r="P964" i="2"/>
  <c r="Q964" i="2"/>
  <c r="R964" i="2"/>
  <c r="S964" i="2"/>
  <c r="M965" i="2"/>
  <c r="N965" i="2"/>
  <c r="O965" i="2"/>
  <c r="P965" i="2"/>
  <c r="Q965" i="2"/>
  <c r="R965" i="2"/>
  <c r="S965" i="2"/>
  <c r="M966" i="2"/>
  <c r="N966" i="2"/>
  <c r="O966" i="2"/>
  <c r="P966" i="2"/>
  <c r="Q966" i="2"/>
  <c r="R966" i="2"/>
  <c r="S966" i="2"/>
  <c r="M967" i="2"/>
  <c r="N967" i="2"/>
  <c r="O967" i="2"/>
  <c r="P967" i="2"/>
  <c r="Q967" i="2"/>
  <c r="R967" i="2"/>
  <c r="S967" i="2"/>
  <c r="M968" i="2"/>
  <c r="N968" i="2"/>
  <c r="O968" i="2"/>
  <c r="P968" i="2"/>
  <c r="Q968" i="2"/>
  <c r="R968" i="2"/>
  <c r="S968" i="2"/>
  <c r="M969" i="2"/>
  <c r="N969" i="2"/>
  <c r="O969" i="2"/>
  <c r="P969" i="2"/>
  <c r="Q969" i="2"/>
  <c r="R969" i="2"/>
  <c r="S969" i="2"/>
  <c r="M970" i="2"/>
  <c r="N970" i="2"/>
  <c r="O970" i="2"/>
  <c r="P970" i="2"/>
  <c r="Q970" i="2"/>
  <c r="R970" i="2"/>
  <c r="S970" i="2"/>
  <c r="M971" i="2"/>
  <c r="N971" i="2"/>
  <c r="O971" i="2"/>
  <c r="P971" i="2"/>
  <c r="Q971" i="2"/>
  <c r="R971" i="2"/>
  <c r="S971" i="2"/>
  <c r="M972" i="2"/>
  <c r="N972" i="2"/>
  <c r="O972" i="2"/>
  <c r="P972" i="2"/>
  <c r="Q972" i="2"/>
  <c r="R972" i="2"/>
  <c r="S972" i="2"/>
  <c r="M973" i="2"/>
  <c r="N973" i="2"/>
  <c r="O973" i="2"/>
  <c r="P973" i="2"/>
  <c r="Q973" i="2"/>
  <c r="R973" i="2"/>
  <c r="S973" i="2"/>
  <c r="M974" i="2"/>
  <c r="N974" i="2"/>
  <c r="O974" i="2"/>
  <c r="P974" i="2"/>
  <c r="Q974" i="2"/>
  <c r="R974" i="2"/>
  <c r="S974" i="2"/>
  <c r="M975" i="2"/>
  <c r="N975" i="2"/>
  <c r="O975" i="2"/>
  <c r="P975" i="2"/>
  <c r="Q975" i="2"/>
  <c r="R975" i="2"/>
  <c r="S975" i="2"/>
  <c r="M976" i="2"/>
  <c r="N976" i="2"/>
  <c r="O976" i="2"/>
  <c r="P976" i="2"/>
  <c r="Q976" i="2"/>
  <c r="R976" i="2"/>
  <c r="S976" i="2"/>
  <c r="M977" i="2"/>
  <c r="N977" i="2"/>
  <c r="O977" i="2"/>
  <c r="P977" i="2"/>
  <c r="Q977" i="2"/>
  <c r="R977" i="2"/>
  <c r="S977" i="2"/>
  <c r="M978" i="2"/>
  <c r="N978" i="2"/>
  <c r="O978" i="2"/>
  <c r="P978" i="2"/>
  <c r="Q978" i="2"/>
  <c r="R978" i="2"/>
  <c r="S978" i="2"/>
  <c r="M979" i="2"/>
  <c r="N979" i="2"/>
  <c r="O979" i="2"/>
  <c r="P979" i="2"/>
  <c r="Q979" i="2"/>
  <c r="R979" i="2"/>
  <c r="S979" i="2"/>
  <c r="M980" i="2"/>
  <c r="N980" i="2"/>
  <c r="O980" i="2"/>
  <c r="P980" i="2"/>
  <c r="Q980" i="2"/>
  <c r="R980" i="2"/>
  <c r="S980" i="2"/>
  <c r="M981" i="2"/>
  <c r="N981" i="2"/>
  <c r="O981" i="2"/>
  <c r="P981" i="2"/>
  <c r="Q981" i="2"/>
  <c r="R981" i="2"/>
  <c r="S981" i="2"/>
  <c r="M982" i="2"/>
  <c r="N982" i="2"/>
  <c r="O982" i="2"/>
  <c r="P982" i="2"/>
  <c r="Q982" i="2"/>
  <c r="R982" i="2"/>
  <c r="S982" i="2"/>
  <c r="M983" i="2"/>
  <c r="N983" i="2"/>
  <c r="O983" i="2"/>
  <c r="P983" i="2"/>
  <c r="Q983" i="2"/>
  <c r="R983" i="2"/>
  <c r="S983" i="2"/>
  <c r="M984" i="2"/>
  <c r="N984" i="2"/>
  <c r="O984" i="2"/>
  <c r="P984" i="2"/>
  <c r="Q984" i="2"/>
  <c r="R984" i="2"/>
  <c r="S984" i="2"/>
  <c r="M985" i="2"/>
  <c r="N985" i="2"/>
  <c r="O985" i="2"/>
  <c r="P985" i="2"/>
  <c r="Q985" i="2"/>
  <c r="R985" i="2"/>
  <c r="S985" i="2"/>
  <c r="M986" i="2"/>
  <c r="N986" i="2"/>
  <c r="O986" i="2"/>
  <c r="P986" i="2"/>
  <c r="Q986" i="2"/>
  <c r="R986" i="2"/>
  <c r="S986" i="2"/>
  <c r="M987" i="2"/>
  <c r="N987" i="2"/>
  <c r="O987" i="2"/>
  <c r="P987" i="2"/>
  <c r="Q987" i="2"/>
  <c r="R987" i="2"/>
  <c r="S987" i="2"/>
  <c r="M988" i="2"/>
  <c r="N988" i="2"/>
  <c r="O988" i="2"/>
  <c r="P988" i="2"/>
  <c r="Q988" i="2"/>
  <c r="R988" i="2"/>
  <c r="S988" i="2"/>
  <c r="M989" i="2"/>
  <c r="N989" i="2"/>
  <c r="O989" i="2"/>
  <c r="P989" i="2"/>
  <c r="Q989" i="2"/>
  <c r="R989" i="2"/>
  <c r="S989" i="2"/>
  <c r="M990" i="2"/>
  <c r="N990" i="2"/>
  <c r="O990" i="2"/>
  <c r="P990" i="2"/>
  <c r="Q990" i="2"/>
  <c r="R990" i="2"/>
  <c r="S990" i="2"/>
  <c r="M991" i="2"/>
  <c r="N991" i="2"/>
  <c r="O991" i="2"/>
  <c r="P991" i="2"/>
  <c r="Q991" i="2"/>
  <c r="R991" i="2"/>
  <c r="S991" i="2"/>
  <c r="M992" i="2"/>
  <c r="N992" i="2"/>
  <c r="O992" i="2"/>
  <c r="P992" i="2"/>
  <c r="Q992" i="2"/>
  <c r="R992" i="2"/>
  <c r="S992" i="2"/>
  <c r="M993" i="2"/>
  <c r="N993" i="2"/>
  <c r="O993" i="2"/>
  <c r="P993" i="2"/>
  <c r="Q993" i="2"/>
  <c r="R993" i="2"/>
  <c r="S993" i="2"/>
  <c r="M994" i="2"/>
  <c r="N994" i="2"/>
  <c r="O994" i="2"/>
  <c r="P994" i="2"/>
  <c r="Q994" i="2"/>
  <c r="R994" i="2"/>
  <c r="S994" i="2"/>
  <c r="M995" i="2"/>
  <c r="N995" i="2"/>
  <c r="O995" i="2"/>
  <c r="P995" i="2"/>
  <c r="Q995" i="2"/>
  <c r="R995" i="2"/>
  <c r="S995" i="2"/>
  <c r="M996" i="2"/>
  <c r="N996" i="2"/>
  <c r="O996" i="2"/>
  <c r="P996" i="2"/>
  <c r="Q996" i="2"/>
  <c r="R996" i="2"/>
  <c r="S996" i="2"/>
  <c r="M997" i="2"/>
  <c r="N997" i="2"/>
  <c r="O997" i="2"/>
  <c r="P997" i="2"/>
  <c r="Q997" i="2"/>
  <c r="R997" i="2"/>
  <c r="S997" i="2"/>
  <c r="M998" i="2"/>
  <c r="N998" i="2"/>
  <c r="O998" i="2"/>
  <c r="P998" i="2"/>
  <c r="Q998" i="2"/>
  <c r="R998" i="2"/>
  <c r="S998" i="2"/>
  <c r="M999" i="2"/>
  <c r="N999" i="2"/>
  <c r="O999" i="2"/>
  <c r="P999" i="2"/>
  <c r="Q999" i="2"/>
  <c r="R999" i="2"/>
  <c r="S999" i="2"/>
  <c r="M1000" i="2"/>
  <c r="N1000" i="2"/>
  <c r="O1000" i="2"/>
  <c r="P1000" i="2"/>
  <c r="Q1000" i="2"/>
  <c r="R1000" i="2"/>
  <c r="S1000" i="2"/>
  <c r="M1001" i="2"/>
  <c r="N1001" i="2"/>
  <c r="O1001" i="2"/>
  <c r="P1001" i="2"/>
  <c r="Q1001" i="2"/>
  <c r="R1001" i="2"/>
  <c r="S1001" i="2"/>
  <c r="M1002" i="2"/>
  <c r="N1002" i="2"/>
  <c r="O1002" i="2"/>
  <c r="P1002" i="2"/>
  <c r="Q1002" i="2"/>
  <c r="R1002" i="2"/>
  <c r="S1002" i="2"/>
  <c r="M1003" i="2"/>
  <c r="N1003" i="2"/>
  <c r="O1003" i="2"/>
  <c r="P1003" i="2"/>
  <c r="Q1003" i="2"/>
  <c r="R1003" i="2"/>
  <c r="S1003" i="2"/>
  <c r="M1004" i="2"/>
  <c r="N1004" i="2"/>
  <c r="O1004" i="2"/>
  <c r="P1004" i="2"/>
  <c r="Q1004" i="2"/>
  <c r="R1004" i="2"/>
  <c r="S1004" i="2"/>
  <c r="M1005" i="2"/>
  <c r="N1005" i="2"/>
  <c r="O1005" i="2"/>
  <c r="P1005" i="2"/>
  <c r="Q1005" i="2"/>
  <c r="R1005" i="2"/>
  <c r="S1005" i="2"/>
  <c r="M1006" i="2"/>
  <c r="N1006" i="2"/>
  <c r="O1006" i="2"/>
  <c r="P1006" i="2"/>
  <c r="Q1006" i="2"/>
  <c r="R1006" i="2"/>
  <c r="S1006" i="2"/>
  <c r="M1007" i="2"/>
  <c r="N1007" i="2"/>
  <c r="O1007" i="2"/>
  <c r="P1007" i="2"/>
  <c r="Q1007" i="2"/>
  <c r="R1007" i="2"/>
  <c r="S1007" i="2"/>
  <c r="M1008" i="2"/>
  <c r="N1008" i="2"/>
  <c r="O1008" i="2"/>
  <c r="P1008" i="2"/>
  <c r="Q1008" i="2"/>
  <c r="R1008" i="2"/>
  <c r="S1008" i="2"/>
  <c r="M1009" i="2"/>
  <c r="N1009" i="2"/>
  <c r="O1009" i="2"/>
  <c r="P1009" i="2"/>
  <c r="Q1009" i="2"/>
  <c r="R1009" i="2"/>
  <c r="S1009" i="2"/>
  <c r="M1010" i="2"/>
  <c r="N1010" i="2"/>
  <c r="O1010" i="2"/>
  <c r="P1010" i="2"/>
  <c r="Q1010" i="2"/>
  <c r="R1010" i="2"/>
  <c r="S1010" i="2"/>
  <c r="M1011" i="2"/>
  <c r="N1011" i="2"/>
  <c r="O1011" i="2"/>
  <c r="P1011" i="2"/>
  <c r="Q1011" i="2"/>
  <c r="R1011" i="2"/>
  <c r="S1011" i="2"/>
  <c r="M1012" i="2"/>
  <c r="N1012" i="2"/>
  <c r="O1012" i="2"/>
  <c r="P1012" i="2"/>
  <c r="Q1012" i="2"/>
  <c r="R1012" i="2"/>
  <c r="S1012" i="2"/>
  <c r="M1013" i="2"/>
  <c r="N1013" i="2"/>
  <c r="O1013" i="2"/>
  <c r="P1013" i="2"/>
  <c r="Q1013" i="2"/>
  <c r="R1013" i="2"/>
  <c r="S1013" i="2"/>
  <c r="M1014" i="2"/>
  <c r="N1014" i="2"/>
  <c r="O1014" i="2"/>
  <c r="P1014" i="2"/>
  <c r="Q1014" i="2"/>
  <c r="R1014" i="2"/>
  <c r="S1014" i="2"/>
  <c r="M1015" i="2"/>
  <c r="N1015" i="2"/>
  <c r="O1015" i="2"/>
  <c r="P1015" i="2"/>
  <c r="Q1015" i="2"/>
  <c r="R1015" i="2"/>
  <c r="S1015" i="2"/>
  <c r="M1016" i="2"/>
  <c r="N1016" i="2"/>
  <c r="O1016" i="2"/>
  <c r="P1016" i="2"/>
  <c r="Q1016" i="2"/>
  <c r="R1016" i="2"/>
  <c r="S1016" i="2"/>
  <c r="M1017" i="2"/>
  <c r="N1017" i="2"/>
  <c r="O1017" i="2"/>
  <c r="P1017" i="2"/>
  <c r="Q1017" i="2"/>
  <c r="R1017" i="2"/>
  <c r="S1017" i="2"/>
  <c r="M1018" i="2"/>
  <c r="N1018" i="2"/>
  <c r="O1018" i="2"/>
  <c r="P1018" i="2"/>
  <c r="Q1018" i="2"/>
  <c r="R1018" i="2"/>
  <c r="S1018" i="2"/>
  <c r="M1019" i="2"/>
  <c r="N1019" i="2"/>
  <c r="O1019" i="2"/>
  <c r="P1019" i="2"/>
  <c r="Q1019" i="2"/>
  <c r="R1019" i="2"/>
  <c r="S1019" i="2"/>
  <c r="M1020" i="2"/>
  <c r="N1020" i="2"/>
  <c r="O1020" i="2"/>
  <c r="P1020" i="2"/>
  <c r="Q1020" i="2"/>
  <c r="R1020" i="2"/>
  <c r="S1020" i="2"/>
  <c r="M1021" i="2"/>
  <c r="N1021" i="2"/>
  <c r="O1021" i="2"/>
  <c r="P1021" i="2"/>
  <c r="Q1021" i="2"/>
  <c r="R1021" i="2"/>
  <c r="S1021" i="2"/>
  <c r="M1022" i="2"/>
  <c r="N1022" i="2"/>
  <c r="O1022" i="2"/>
  <c r="P1022" i="2"/>
  <c r="Q1022" i="2"/>
  <c r="R1022" i="2"/>
  <c r="S1022" i="2"/>
  <c r="M1023" i="2"/>
  <c r="N1023" i="2"/>
  <c r="O1023" i="2"/>
  <c r="P1023" i="2"/>
  <c r="Q1023" i="2"/>
  <c r="R1023" i="2"/>
  <c r="S1023" i="2"/>
  <c r="M1024" i="2"/>
  <c r="N1024" i="2"/>
  <c r="O1024" i="2"/>
  <c r="P1024" i="2"/>
  <c r="Q1024" i="2"/>
  <c r="R1024" i="2"/>
  <c r="S1024" i="2"/>
  <c r="M1025" i="2"/>
  <c r="N1025" i="2"/>
  <c r="O1025" i="2"/>
  <c r="P1025" i="2"/>
  <c r="Q1025" i="2"/>
  <c r="R1025" i="2"/>
  <c r="S1025" i="2"/>
  <c r="M1026" i="2"/>
  <c r="N1026" i="2"/>
  <c r="O1026" i="2"/>
  <c r="P1026" i="2"/>
  <c r="Q1026" i="2"/>
  <c r="R1026" i="2"/>
  <c r="S1026" i="2"/>
  <c r="M1027" i="2"/>
  <c r="N1027" i="2"/>
  <c r="O1027" i="2"/>
  <c r="P1027" i="2"/>
  <c r="Q1027" i="2"/>
  <c r="R1027" i="2"/>
  <c r="S1027" i="2"/>
  <c r="M1028" i="2"/>
  <c r="N1028" i="2"/>
  <c r="O1028" i="2"/>
  <c r="P1028" i="2"/>
  <c r="Q1028" i="2"/>
  <c r="R1028" i="2"/>
  <c r="S1028" i="2"/>
  <c r="M1029" i="2"/>
  <c r="N1029" i="2"/>
  <c r="O1029" i="2"/>
  <c r="P1029" i="2"/>
  <c r="Q1029" i="2"/>
  <c r="R1029" i="2"/>
  <c r="S1029" i="2"/>
  <c r="M1030" i="2"/>
  <c r="N1030" i="2"/>
  <c r="O1030" i="2"/>
  <c r="P1030" i="2"/>
  <c r="Q1030" i="2"/>
  <c r="R1030" i="2"/>
  <c r="S1030" i="2"/>
  <c r="M1031" i="2"/>
  <c r="N1031" i="2"/>
  <c r="O1031" i="2"/>
  <c r="P1031" i="2"/>
  <c r="Q1031" i="2"/>
  <c r="R1031" i="2"/>
  <c r="S1031" i="2"/>
  <c r="M1032" i="2"/>
  <c r="N1032" i="2"/>
  <c r="O1032" i="2"/>
  <c r="P1032" i="2"/>
  <c r="Q1032" i="2"/>
  <c r="R1032" i="2"/>
  <c r="S1032" i="2"/>
  <c r="M1033" i="2"/>
  <c r="N1033" i="2"/>
  <c r="O1033" i="2"/>
  <c r="P1033" i="2"/>
  <c r="Q1033" i="2"/>
  <c r="R1033" i="2"/>
  <c r="S1033" i="2"/>
  <c r="M1034" i="2"/>
  <c r="N1034" i="2"/>
  <c r="O1034" i="2"/>
  <c r="P1034" i="2"/>
  <c r="Q1034" i="2"/>
  <c r="R1034" i="2"/>
  <c r="S1034" i="2"/>
  <c r="M1035" i="2"/>
  <c r="N1035" i="2"/>
  <c r="O1035" i="2"/>
  <c r="P1035" i="2"/>
  <c r="Q1035" i="2"/>
  <c r="R1035" i="2"/>
  <c r="S1035" i="2"/>
  <c r="M1036" i="2"/>
  <c r="N1036" i="2"/>
  <c r="O1036" i="2"/>
  <c r="P1036" i="2"/>
  <c r="Q1036" i="2"/>
  <c r="R1036" i="2"/>
  <c r="S1036" i="2"/>
  <c r="M1037" i="2"/>
  <c r="N1037" i="2"/>
  <c r="O1037" i="2"/>
  <c r="P1037" i="2"/>
  <c r="Q1037" i="2"/>
  <c r="R1037" i="2"/>
  <c r="S1037" i="2"/>
  <c r="M1038" i="2"/>
  <c r="N1038" i="2"/>
  <c r="O1038" i="2"/>
  <c r="P1038" i="2"/>
  <c r="Q1038" i="2"/>
  <c r="R1038" i="2"/>
  <c r="S1038" i="2"/>
  <c r="M1039" i="2"/>
  <c r="N1039" i="2"/>
  <c r="O1039" i="2"/>
  <c r="P1039" i="2"/>
  <c r="Q1039" i="2"/>
  <c r="R1039" i="2"/>
  <c r="S1039" i="2"/>
  <c r="M1040" i="2"/>
  <c r="N1040" i="2"/>
  <c r="O1040" i="2"/>
  <c r="P1040" i="2"/>
  <c r="Q1040" i="2"/>
  <c r="R1040" i="2"/>
  <c r="S1040" i="2"/>
  <c r="M1041" i="2"/>
  <c r="N1041" i="2"/>
  <c r="O1041" i="2"/>
  <c r="P1041" i="2"/>
  <c r="Q1041" i="2"/>
  <c r="R1041" i="2"/>
  <c r="S1041" i="2"/>
  <c r="M1042" i="2"/>
  <c r="N1042" i="2"/>
  <c r="O1042" i="2"/>
  <c r="P1042" i="2"/>
  <c r="Q1042" i="2"/>
  <c r="R1042" i="2"/>
  <c r="S1042" i="2"/>
  <c r="M1043" i="2"/>
  <c r="N1043" i="2"/>
  <c r="O1043" i="2"/>
  <c r="P1043" i="2"/>
  <c r="Q1043" i="2"/>
  <c r="R1043" i="2"/>
  <c r="S1043" i="2"/>
  <c r="M1044" i="2"/>
  <c r="N1044" i="2"/>
  <c r="O1044" i="2"/>
  <c r="P1044" i="2"/>
  <c r="Q1044" i="2"/>
  <c r="R1044" i="2"/>
  <c r="S1044" i="2"/>
  <c r="M1045" i="2"/>
  <c r="N1045" i="2"/>
  <c r="O1045" i="2"/>
  <c r="P1045" i="2"/>
  <c r="Q1045" i="2"/>
  <c r="R1045" i="2"/>
  <c r="S1045" i="2"/>
  <c r="M1046" i="2"/>
  <c r="N1046" i="2"/>
  <c r="O1046" i="2"/>
  <c r="P1046" i="2"/>
  <c r="Q1046" i="2"/>
  <c r="R1046" i="2"/>
  <c r="S1046" i="2"/>
  <c r="M1047" i="2"/>
  <c r="N1047" i="2"/>
  <c r="O1047" i="2"/>
  <c r="P1047" i="2"/>
  <c r="Q1047" i="2"/>
  <c r="R1047" i="2"/>
  <c r="S1047" i="2"/>
  <c r="M1048" i="2"/>
  <c r="N1048" i="2"/>
  <c r="O1048" i="2"/>
  <c r="P1048" i="2"/>
  <c r="Q1048" i="2"/>
  <c r="R1048" i="2"/>
  <c r="S1048" i="2"/>
  <c r="M1049" i="2"/>
  <c r="N1049" i="2"/>
  <c r="O1049" i="2"/>
  <c r="P1049" i="2"/>
  <c r="Q1049" i="2"/>
  <c r="R1049" i="2"/>
  <c r="S1049" i="2"/>
  <c r="M1050" i="2"/>
  <c r="N1050" i="2"/>
  <c r="O1050" i="2"/>
  <c r="P1050" i="2"/>
  <c r="Q1050" i="2"/>
  <c r="R1050" i="2"/>
  <c r="S1050" i="2"/>
  <c r="M1051" i="2"/>
  <c r="N1051" i="2"/>
  <c r="O1051" i="2"/>
  <c r="P1051" i="2"/>
  <c r="Q1051" i="2"/>
  <c r="R1051" i="2"/>
  <c r="S1051" i="2"/>
  <c r="M1052" i="2"/>
  <c r="N1052" i="2"/>
  <c r="O1052" i="2"/>
  <c r="P1052" i="2"/>
  <c r="Q1052" i="2"/>
  <c r="R1052" i="2"/>
  <c r="S1052" i="2"/>
  <c r="M1053" i="2"/>
  <c r="N1053" i="2"/>
  <c r="O1053" i="2"/>
  <c r="P1053" i="2"/>
  <c r="Q1053" i="2"/>
  <c r="R1053" i="2"/>
  <c r="S1053" i="2"/>
  <c r="M1054" i="2"/>
  <c r="N1054" i="2"/>
  <c r="O1054" i="2"/>
  <c r="P1054" i="2"/>
  <c r="Q1054" i="2"/>
  <c r="R1054" i="2"/>
  <c r="S1054" i="2"/>
  <c r="S3" i="2"/>
  <c r="Z3" i="2" s="1"/>
  <c r="R3" i="2"/>
  <c r="Y3" i="2" s="1"/>
  <c r="Y4" i="2" s="1"/>
  <c r="Q3" i="2"/>
  <c r="X3" i="2" s="1"/>
  <c r="P3" i="2"/>
  <c r="W3" i="2" s="1"/>
  <c r="O3" i="2"/>
  <c r="V3" i="2" s="1"/>
  <c r="N3" i="2"/>
  <c r="U3" i="2" s="1"/>
  <c r="U4" i="2" s="1"/>
  <c r="T3" i="2"/>
  <c r="AZ4" i="2"/>
  <c r="AZ3" i="2"/>
  <c r="AY3" i="2"/>
  <c r="AU3" i="2"/>
  <c r="AT3" i="2"/>
  <c r="AT4" i="2" s="1"/>
  <c r="AS3" i="2"/>
  <c r="X4" i="2" l="1"/>
  <c r="X5" i="2" s="1"/>
  <c r="X6" i="2" s="1"/>
  <c r="X7" i="2" s="1"/>
  <c r="X8" i="2" s="1"/>
  <c r="X9" i="2" s="1"/>
  <c r="X10" i="2" s="1"/>
  <c r="X11" i="2" s="1"/>
  <c r="X12" i="2" s="1"/>
  <c r="X13" i="2" s="1"/>
  <c r="X14" i="2" s="1"/>
  <c r="X15" i="2" s="1"/>
  <c r="X16" i="2" s="1"/>
  <c r="X17" i="2" s="1"/>
  <c r="X18" i="2" s="1"/>
  <c r="X19" i="2" s="1"/>
  <c r="X20" i="2" s="1"/>
  <c r="X21" i="2" s="1"/>
  <c r="X22" i="2" s="1"/>
  <c r="X23" i="2" s="1"/>
  <c r="X24" i="2" s="1"/>
  <c r="X25" i="2" s="1"/>
  <c r="X26" i="2" s="1"/>
  <c r="X27" i="2" s="1"/>
  <c r="X28" i="2" s="1"/>
  <c r="X29" i="2" s="1"/>
  <c r="X30" i="2" s="1"/>
  <c r="X31" i="2" s="1"/>
  <c r="X32" i="2" s="1"/>
  <c r="X33" i="2" s="1"/>
  <c r="X34" i="2" s="1"/>
  <c r="X35" i="2" s="1"/>
  <c r="X36" i="2" s="1"/>
  <c r="X37" i="2" s="1"/>
  <c r="X38" i="2" s="1"/>
  <c r="X39" i="2" s="1"/>
  <c r="X40" i="2" s="1"/>
  <c r="X41" i="2" s="1"/>
  <c r="X42" i="2" s="1"/>
  <c r="X43" i="2" s="1"/>
  <c r="X44" i="2" s="1"/>
  <c r="X45" i="2" s="1"/>
  <c r="X46" i="2" s="1"/>
  <c r="X47" i="2" s="1"/>
  <c r="X48" i="2" s="1"/>
  <c r="X49" i="2" s="1"/>
  <c r="X50" i="2" s="1"/>
  <c r="X51" i="2" s="1"/>
  <c r="X52" i="2" s="1"/>
  <c r="X53" i="2" s="1"/>
  <c r="X54" i="2" s="1"/>
  <c r="X55" i="2" s="1"/>
  <c r="X56" i="2" s="1"/>
  <c r="X57" i="2" s="1"/>
  <c r="X58" i="2" s="1"/>
  <c r="X59" i="2" s="1"/>
  <c r="X60" i="2" s="1"/>
  <c r="X61" i="2" s="1"/>
  <c r="X62" i="2" s="1"/>
  <c r="X63" i="2" s="1"/>
  <c r="X64" i="2" s="1"/>
  <c r="X65" i="2" s="1"/>
  <c r="X66" i="2" s="1"/>
  <c r="X67" i="2" s="1"/>
  <c r="X68" i="2" s="1"/>
  <c r="X69" i="2" s="1"/>
  <c r="X70" i="2" s="1"/>
  <c r="X71" i="2" s="1"/>
  <c r="X72" i="2" s="1"/>
  <c r="X73" i="2" s="1"/>
  <c r="X74" i="2" s="1"/>
  <c r="X75" i="2" s="1"/>
  <c r="X76" i="2" s="1"/>
  <c r="X77" i="2" s="1"/>
  <c r="X78" i="2" s="1"/>
  <c r="X79" i="2" s="1"/>
  <c r="X80" i="2" s="1"/>
  <c r="X81" i="2" s="1"/>
  <c r="X82" i="2" s="1"/>
  <c r="X83" i="2" s="1"/>
  <c r="X84" i="2" s="1"/>
  <c r="X85" i="2" s="1"/>
  <c r="X86" i="2" s="1"/>
  <c r="X87" i="2" s="1"/>
  <c r="X88" i="2" s="1"/>
  <c r="X89" i="2" s="1"/>
  <c r="X90" i="2" s="1"/>
  <c r="X91" i="2" s="1"/>
  <c r="X92" i="2" s="1"/>
  <c r="X93" i="2" s="1"/>
  <c r="X94" i="2" s="1"/>
  <c r="X95" i="2" s="1"/>
  <c r="X96" i="2" s="1"/>
  <c r="X97" i="2" s="1"/>
  <c r="X98" i="2" s="1"/>
  <c r="X99" i="2" s="1"/>
  <c r="X100" i="2" s="1"/>
  <c r="X101" i="2" s="1"/>
  <c r="X102" i="2" s="1"/>
  <c r="X103" i="2" s="1"/>
  <c r="X104" i="2" s="1"/>
  <c r="X105" i="2" s="1"/>
  <c r="X106" i="2" s="1"/>
  <c r="X107" i="2" s="1"/>
  <c r="X108" i="2" s="1"/>
  <c r="X109" i="2" s="1"/>
  <c r="X110" i="2" s="1"/>
  <c r="X111" i="2" s="1"/>
  <c r="X112" i="2" s="1"/>
  <c r="X113" i="2" s="1"/>
  <c r="X114" i="2" s="1"/>
  <c r="X115" i="2" s="1"/>
  <c r="X116" i="2" s="1"/>
  <c r="X117" i="2" s="1"/>
  <c r="X118" i="2" s="1"/>
  <c r="X119" i="2" s="1"/>
  <c r="X120" i="2" s="1"/>
  <c r="X121" i="2" s="1"/>
  <c r="X122" i="2" s="1"/>
  <c r="X123" i="2" s="1"/>
  <c r="X124" i="2" s="1"/>
  <c r="X125" i="2" s="1"/>
  <c r="X126" i="2" s="1"/>
  <c r="X127" i="2" s="1"/>
  <c r="X128" i="2" s="1"/>
  <c r="X129" i="2" s="1"/>
  <c r="X130" i="2" s="1"/>
  <c r="X131" i="2" s="1"/>
  <c r="X132" i="2" s="1"/>
  <c r="X133" i="2" s="1"/>
  <c r="X134" i="2" s="1"/>
  <c r="X135" i="2" s="1"/>
  <c r="X136" i="2" s="1"/>
  <c r="X137" i="2" s="1"/>
  <c r="X138" i="2" s="1"/>
  <c r="X139" i="2" s="1"/>
  <c r="X140" i="2" s="1"/>
  <c r="X141" i="2" s="1"/>
  <c r="X142" i="2" s="1"/>
  <c r="X143" i="2" s="1"/>
  <c r="X144" i="2" s="1"/>
  <c r="X145" i="2" s="1"/>
  <c r="X146" i="2" s="1"/>
  <c r="X147" i="2" s="1"/>
  <c r="X148" i="2" s="1"/>
  <c r="X149" i="2" s="1"/>
  <c r="X150" i="2" s="1"/>
  <c r="X151" i="2" s="1"/>
  <c r="X152" i="2" s="1"/>
  <c r="X153" i="2" s="1"/>
  <c r="X154" i="2" s="1"/>
  <c r="X155" i="2" s="1"/>
  <c r="X156" i="2" s="1"/>
  <c r="X157" i="2" s="1"/>
  <c r="X158" i="2" s="1"/>
  <c r="X159" i="2" s="1"/>
  <c r="X160" i="2" s="1"/>
  <c r="X161" i="2" s="1"/>
  <c r="X162" i="2" s="1"/>
  <c r="X163" i="2" s="1"/>
  <c r="X164" i="2" s="1"/>
  <c r="X165" i="2" s="1"/>
  <c r="X166" i="2" s="1"/>
  <c r="X167" i="2" s="1"/>
  <c r="X168" i="2" s="1"/>
  <c r="X169" i="2" s="1"/>
  <c r="X170" i="2" s="1"/>
  <c r="X171" i="2" s="1"/>
  <c r="X172" i="2" s="1"/>
  <c r="X173" i="2" s="1"/>
  <c r="X174" i="2" s="1"/>
  <c r="X175" i="2" s="1"/>
  <c r="X176" i="2" s="1"/>
  <c r="X177" i="2" s="1"/>
  <c r="X178" i="2" s="1"/>
  <c r="X179" i="2" s="1"/>
  <c r="X180" i="2" s="1"/>
  <c r="X181" i="2" s="1"/>
  <c r="X182" i="2" s="1"/>
  <c r="X183" i="2" s="1"/>
  <c r="X184" i="2" s="1"/>
  <c r="X185" i="2" s="1"/>
  <c r="X186" i="2" s="1"/>
  <c r="X187" i="2" s="1"/>
  <c r="X188" i="2" s="1"/>
  <c r="X189" i="2" s="1"/>
  <c r="X190" i="2" s="1"/>
  <c r="X191" i="2" s="1"/>
  <c r="X192" i="2" s="1"/>
  <c r="X193" i="2" s="1"/>
  <c r="X194" i="2" s="1"/>
  <c r="X195" i="2" s="1"/>
  <c r="X196" i="2" s="1"/>
  <c r="X197" i="2" s="1"/>
  <c r="X198" i="2" s="1"/>
  <c r="X199" i="2" s="1"/>
  <c r="X200" i="2" s="1"/>
  <c r="X201" i="2" s="1"/>
  <c r="X202" i="2" s="1"/>
  <c r="X203" i="2" s="1"/>
  <c r="X204" i="2" s="1"/>
  <c r="X205" i="2" s="1"/>
  <c r="X206" i="2" s="1"/>
  <c r="X207" i="2" s="1"/>
  <c r="X208" i="2" s="1"/>
  <c r="X209" i="2" s="1"/>
  <c r="X210" i="2" s="1"/>
  <c r="X211" i="2" s="1"/>
  <c r="X212" i="2" s="1"/>
  <c r="X213" i="2" s="1"/>
  <c r="X214" i="2" s="1"/>
  <c r="X215" i="2" s="1"/>
  <c r="X216" i="2" s="1"/>
  <c r="X217" i="2" s="1"/>
  <c r="X218" i="2" s="1"/>
  <c r="X219" i="2" s="1"/>
  <c r="X220" i="2" s="1"/>
  <c r="X221" i="2" s="1"/>
  <c r="X222" i="2" s="1"/>
  <c r="X223" i="2" s="1"/>
  <c r="X224" i="2" s="1"/>
  <c r="X225" i="2" s="1"/>
  <c r="X226" i="2" s="1"/>
  <c r="X227" i="2" s="1"/>
  <c r="X228" i="2" s="1"/>
  <c r="X229" i="2" s="1"/>
  <c r="X230" i="2" s="1"/>
  <c r="X231" i="2" s="1"/>
  <c r="X232" i="2" s="1"/>
  <c r="X233" i="2" s="1"/>
  <c r="X234" i="2" s="1"/>
  <c r="X235" i="2" s="1"/>
  <c r="X236" i="2" s="1"/>
  <c r="X237" i="2" s="1"/>
  <c r="X238" i="2" s="1"/>
  <c r="X239" i="2" s="1"/>
  <c r="X240" i="2" s="1"/>
  <c r="X241" i="2" s="1"/>
  <c r="X242" i="2" s="1"/>
  <c r="X243" i="2" s="1"/>
  <c r="X244" i="2" s="1"/>
  <c r="X245" i="2" s="1"/>
  <c r="X246" i="2" s="1"/>
  <c r="X247" i="2" s="1"/>
  <c r="X248" i="2" s="1"/>
  <c r="X249" i="2" s="1"/>
  <c r="X250" i="2" s="1"/>
  <c r="X251" i="2" s="1"/>
  <c r="X252" i="2" s="1"/>
  <c r="X253" i="2" s="1"/>
  <c r="X254" i="2" s="1"/>
  <c r="X255" i="2" s="1"/>
  <c r="X256" i="2" s="1"/>
  <c r="X257" i="2" s="1"/>
  <c r="X258" i="2" s="1"/>
  <c r="X259" i="2" s="1"/>
  <c r="X260" i="2" s="1"/>
  <c r="X261" i="2" s="1"/>
  <c r="X262" i="2" s="1"/>
  <c r="X263" i="2" s="1"/>
  <c r="X264" i="2" s="1"/>
  <c r="X265" i="2" s="1"/>
  <c r="X266" i="2" s="1"/>
  <c r="X267" i="2" s="1"/>
  <c r="X268" i="2" s="1"/>
  <c r="X269" i="2" s="1"/>
  <c r="X270" i="2" s="1"/>
  <c r="X271" i="2" s="1"/>
  <c r="X272" i="2" s="1"/>
  <c r="X273" i="2" s="1"/>
  <c r="X274" i="2" s="1"/>
  <c r="X275" i="2" s="1"/>
  <c r="X276" i="2" s="1"/>
  <c r="X277" i="2" s="1"/>
  <c r="X278" i="2" s="1"/>
  <c r="X279" i="2" s="1"/>
  <c r="X280" i="2" s="1"/>
  <c r="X281" i="2" s="1"/>
  <c r="X282" i="2" s="1"/>
  <c r="X283" i="2" s="1"/>
  <c r="X284" i="2" s="1"/>
  <c r="X285" i="2" s="1"/>
  <c r="X286" i="2" s="1"/>
  <c r="X287" i="2" s="1"/>
  <c r="X288" i="2" s="1"/>
  <c r="X289" i="2" s="1"/>
  <c r="X290" i="2" s="1"/>
  <c r="X291" i="2" s="1"/>
  <c r="X292" i="2" s="1"/>
  <c r="X293" i="2" s="1"/>
  <c r="X294" i="2" s="1"/>
  <c r="X295" i="2" s="1"/>
  <c r="X296" i="2" s="1"/>
  <c r="X297" i="2" s="1"/>
  <c r="X298" i="2" s="1"/>
  <c r="X299" i="2" s="1"/>
  <c r="X300" i="2" s="1"/>
  <c r="X301" i="2" s="1"/>
  <c r="X302" i="2" s="1"/>
  <c r="X303" i="2" s="1"/>
  <c r="X304" i="2" s="1"/>
  <c r="X305" i="2" s="1"/>
  <c r="X306" i="2" s="1"/>
  <c r="X307" i="2" s="1"/>
  <c r="X308" i="2" s="1"/>
  <c r="X309" i="2" s="1"/>
  <c r="X310" i="2" s="1"/>
  <c r="X311" i="2" s="1"/>
  <c r="X312" i="2" s="1"/>
  <c r="X313" i="2" s="1"/>
  <c r="X314" i="2" s="1"/>
  <c r="X315" i="2" s="1"/>
  <c r="X316" i="2" s="1"/>
  <c r="X317" i="2" s="1"/>
  <c r="X318" i="2" s="1"/>
  <c r="X319" i="2" s="1"/>
  <c r="X320" i="2" s="1"/>
  <c r="X321" i="2" s="1"/>
  <c r="X322" i="2" s="1"/>
  <c r="X323" i="2" s="1"/>
  <c r="X324" i="2" s="1"/>
  <c r="X325" i="2" s="1"/>
  <c r="X326" i="2" s="1"/>
  <c r="X327" i="2" s="1"/>
  <c r="X328" i="2" s="1"/>
  <c r="X329" i="2" s="1"/>
  <c r="X330" i="2" s="1"/>
  <c r="X331" i="2" s="1"/>
  <c r="X332" i="2" s="1"/>
  <c r="X333" i="2" s="1"/>
  <c r="X334" i="2" s="1"/>
  <c r="X335" i="2" s="1"/>
  <c r="X336" i="2" s="1"/>
  <c r="X337" i="2" s="1"/>
  <c r="X338" i="2" s="1"/>
  <c r="X339" i="2" s="1"/>
  <c r="X340" i="2" s="1"/>
  <c r="X341" i="2" s="1"/>
  <c r="X342" i="2" s="1"/>
  <c r="X343" i="2" s="1"/>
  <c r="X344" i="2" s="1"/>
  <c r="X345" i="2" s="1"/>
  <c r="X346" i="2" s="1"/>
  <c r="X347" i="2" s="1"/>
  <c r="X348" i="2" s="1"/>
  <c r="X349" i="2" s="1"/>
  <c r="X350" i="2" s="1"/>
  <c r="X351" i="2" s="1"/>
  <c r="X352" i="2" s="1"/>
  <c r="X353" i="2" s="1"/>
  <c r="X354" i="2" s="1"/>
  <c r="X355" i="2" s="1"/>
  <c r="X356" i="2" s="1"/>
  <c r="X357" i="2" s="1"/>
  <c r="X358" i="2" s="1"/>
  <c r="X359" i="2" s="1"/>
  <c r="X360" i="2" s="1"/>
  <c r="X361" i="2" s="1"/>
  <c r="X362" i="2" s="1"/>
  <c r="X363" i="2" s="1"/>
  <c r="X364" i="2" s="1"/>
  <c r="X365" i="2" s="1"/>
  <c r="X366" i="2" s="1"/>
  <c r="X367" i="2" s="1"/>
  <c r="X368" i="2" s="1"/>
  <c r="X369" i="2" s="1"/>
  <c r="X370" i="2" s="1"/>
  <c r="X371" i="2" s="1"/>
  <c r="X372" i="2" s="1"/>
  <c r="X373" i="2" s="1"/>
  <c r="X374" i="2" s="1"/>
  <c r="X375" i="2" s="1"/>
  <c r="X376" i="2" s="1"/>
  <c r="X377" i="2" s="1"/>
  <c r="X378" i="2" s="1"/>
  <c r="X379" i="2" s="1"/>
  <c r="X380" i="2" s="1"/>
  <c r="X381" i="2" s="1"/>
  <c r="X382" i="2" s="1"/>
  <c r="X383" i="2" s="1"/>
  <c r="X384" i="2" s="1"/>
  <c r="X385" i="2" s="1"/>
  <c r="X386" i="2" s="1"/>
  <c r="X387" i="2" s="1"/>
  <c r="X388" i="2" s="1"/>
  <c r="X389" i="2" s="1"/>
  <c r="X390" i="2" s="1"/>
  <c r="X391" i="2" s="1"/>
  <c r="X392" i="2" s="1"/>
  <c r="X393" i="2" s="1"/>
  <c r="X394" i="2" s="1"/>
  <c r="X395" i="2" s="1"/>
  <c r="X396" i="2" s="1"/>
  <c r="X397" i="2" s="1"/>
  <c r="X398" i="2" s="1"/>
  <c r="X399" i="2" s="1"/>
  <c r="X400" i="2" s="1"/>
  <c r="X401" i="2" s="1"/>
  <c r="X402" i="2" s="1"/>
  <c r="X403" i="2" s="1"/>
  <c r="X404" i="2" s="1"/>
  <c r="X405" i="2" s="1"/>
  <c r="X406" i="2" s="1"/>
  <c r="X407" i="2" s="1"/>
  <c r="X408" i="2" s="1"/>
  <c r="X409" i="2" s="1"/>
  <c r="X410" i="2" s="1"/>
  <c r="X411" i="2" s="1"/>
  <c r="X412" i="2" s="1"/>
  <c r="X413" i="2" s="1"/>
  <c r="X414" i="2" s="1"/>
  <c r="X415" i="2" s="1"/>
  <c r="X416" i="2" s="1"/>
  <c r="X417" i="2" s="1"/>
  <c r="X418" i="2" s="1"/>
  <c r="X419" i="2" s="1"/>
  <c r="X420" i="2" s="1"/>
  <c r="X421" i="2" s="1"/>
  <c r="X422" i="2" s="1"/>
  <c r="X423" i="2" s="1"/>
  <c r="X424" i="2" s="1"/>
  <c r="X425" i="2" s="1"/>
  <c r="X426" i="2" s="1"/>
  <c r="X427" i="2" s="1"/>
  <c r="X428" i="2" s="1"/>
  <c r="X429" i="2" s="1"/>
  <c r="X430" i="2" s="1"/>
  <c r="X431" i="2" s="1"/>
  <c r="X432" i="2" s="1"/>
  <c r="X433" i="2" s="1"/>
  <c r="X434" i="2" s="1"/>
  <c r="X435" i="2" s="1"/>
  <c r="X436" i="2" s="1"/>
  <c r="X437" i="2" s="1"/>
  <c r="X438" i="2" s="1"/>
  <c r="X439" i="2" s="1"/>
  <c r="X440" i="2" s="1"/>
  <c r="X441" i="2" s="1"/>
  <c r="X442" i="2" s="1"/>
  <c r="X443" i="2" s="1"/>
  <c r="X444" i="2" s="1"/>
  <c r="X445" i="2" s="1"/>
  <c r="X446" i="2" s="1"/>
  <c r="X447" i="2" s="1"/>
  <c r="X448" i="2" s="1"/>
  <c r="X449" i="2" s="1"/>
  <c r="X450" i="2" s="1"/>
  <c r="X451" i="2" s="1"/>
  <c r="X452" i="2" s="1"/>
  <c r="X453" i="2" s="1"/>
  <c r="X454" i="2" s="1"/>
  <c r="X455" i="2" s="1"/>
  <c r="X456" i="2" s="1"/>
  <c r="X457" i="2" s="1"/>
  <c r="X458" i="2" s="1"/>
  <c r="X459" i="2" s="1"/>
  <c r="X460" i="2" s="1"/>
  <c r="X461" i="2" s="1"/>
  <c r="X462" i="2" s="1"/>
  <c r="X463" i="2" s="1"/>
  <c r="X464" i="2" s="1"/>
  <c r="X465" i="2" s="1"/>
  <c r="X466" i="2" s="1"/>
  <c r="X467" i="2" s="1"/>
  <c r="X468" i="2" s="1"/>
  <c r="X469" i="2" s="1"/>
  <c r="X470" i="2" s="1"/>
  <c r="X471" i="2" s="1"/>
  <c r="X472" i="2" s="1"/>
  <c r="X473" i="2" s="1"/>
  <c r="X474" i="2" s="1"/>
  <c r="X475" i="2" s="1"/>
  <c r="X476" i="2" s="1"/>
  <c r="X477" i="2" s="1"/>
  <c r="X478" i="2" s="1"/>
  <c r="X479" i="2" s="1"/>
  <c r="X480" i="2" s="1"/>
  <c r="X481" i="2" s="1"/>
  <c r="X482" i="2" s="1"/>
  <c r="X483" i="2" s="1"/>
  <c r="X484" i="2" s="1"/>
  <c r="X485" i="2" s="1"/>
  <c r="X486" i="2" s="1"/>
  <c r="X487" i="2" s="1"/>
  <c r="X488" i="2" s="1"/>
  <c r="X489" i="2" s="1"/>
  <c r="X490" i="2" s="1"/>
  <c r="X491" i="2" s="1"/>
  <c r="X492" i="2" s="1"/>
  <c r="X493" i="2" s="1"/>
  <c r="X494" i="2" s="1"/>
  <c r="X495" i="2" s="1"/>
  <c r="X496" i="2" s="1"/>
  <c r="X497" i="2" s="1"/>
  <c r="X498" i="2" s="1"/>
  <c r="X499" i="2" s="1"/>
  <c r="X500" i="2" s="1"/>
  <c r="X501" i="2" s="1"/>
  <c r="X502" i="2" s="1"/>
  <c r="X503" i="2" s="1"/>
  <c r="X504" i="2" s="1"/>
  <c r="X505" i="2" s="1"/>
  <c r="X506" i="2" s="1"/>
  <c r="X507" i="2" s="1"/>
  <c r="X508" i="2" s="1"/>
  <c r="X509" i="2" s="1"/>
  <c r="X510" i="2" s="1"/>
  <c r="X511" i="2" s="1"/>
  <c r="X512" i="2" s="1"/>
  <c r="X513" i="2" s="1"/>
  <c r="X514" i="2" s="1"/>
  <c r="X515" i="2" s="1"/>
  <c r="X516" i="2" s="1"/>
  <c r="X517" i="2" s="1"/>
  <c r="X518" i="2" s="1"/>
  <c r="X519" i="2" s="1"/>
  <c r="X520" i="2" s="1"/>
  <c r="X521" i="2" s="1"/>
  <c r="X522" i="2" s="1"/>
  <c r="X523" i="2" s="1"/>
  <c r="X524" i="2" s="1"/>
  <c r="X525" i="2" s="1"/>
  <c r="X526" i="2" s="1"/>
  <c r="X527" i="2" s="1"/>
  <c r="X528" i="2" s="1"/>
  <c r="X529" i="2" s="1"/>
  <c r="X530" i="2" s="1"/>
  <c r="X531" i="2" s="1"/>
  <c r="X532" i="2" s="1"/>
  <c r="X533" i="2" s="1"/>
  <c r="X534" i="2" s="1"/>
  <c r="X535" i="2" s="1"/>
  <c r="X536" i="2" s="1"/>
  <c r="X537" i="2" s="1"/>
  <c r="X538" i="2" s="1"/>
  <c r="X539" i="2" s="1"/>
  <c r="X540" i="2" s="1"/>
  <c r="X541" i="2" s="1"/>
  <c r="X542" i="2" s="1"/>
  <c r="X543" i="2" s="1"/>
  <c r="X544" i="2" s="1"/>
  <c r="X545" i="2" s="1"/>
  <c r="X546" i="2" s="1"/>
  <c r="X547" i="2" s="1"/>
  <c r="X548" i="2" s="1"/>
  <c r="X549" i="2" s="1"/>
  <c r="X550" i="2" s="1"/>
  <c r="X551" i="2" s="1"/>
  <c r="X552" i="2" s="1"/>
  <c r="X553" i="2" s="1"/>
  <c r="X554" i="2" s="1"/>
  <c r="X555" i="2" s="1"/>
  <c r="X556" i="2" s="1"/>
  <c r="X557" i="2" s="1"/>
  <c r="X558" i="2" s="1"/>
  <c r="X559" i="2" s="1"/>
  <c r="X560" i="2" s="1"/>
  <c r="X561" i="2" s="1"/>
  <c r="X562" i="2" s="1"/>
  <c r="X563" i="2" s="1"/>
  <c r="X564" i="2" s="1"/>
  <c r="X565" i="2" s="1"/>
  <c r="X566" i="2" s="1"/>
  <c r="X567" i="2" s="1"/>
  <c r="X568" i="2" s="1"/>
  <c r="X569" i="2" s="1"/>
  <c r="X570" i="2" s="1"/>
  <c r="X571" i="2" s="1"/>
  <c r="X572" i="2" s="1"/>
  <c r="X573" i="2" s="1"/>
  <c r="X574" i="2" s="1"/>
  <c r="X575" i="2" s="1"/>
  <c r="X576" i="2" s="1"/>
  <c r="X577" i="2" s="1"/>
  <c r="X578" i="2" s="1"/>
  <c r="X579" i="2" s="1"/>
  <c r="X580" i="2" s="1"/>
  <c r="X581" i="2" s="1"/>
  <c r="X582" i="2" s="1"/>
  <c r="X583" i="2" s="1"/>
  <c r="X584" i="2" s="1"/>
  <c r="X585" i="2" s="1"/>
  <c r="X586" i="2" s="1"/>
  <c r="X587" i="2" s="1"/>
  <c r="X588" i="2" s="1"/>
  <c r="X589" i="2" s="1"/>
  <c r="X590" i="2" s="1"/>
  <c r="X591" i="2" s="1"/>
  <c r="X592" i="2" s="1"/>
  <c r="X593" i="2" s="1"/>
  <c r="X594" i="2" s="1"/>
  <c r="X595" i="2" s="1"/>
  <c r="X596" i="2" s="1"/>
  <c r="X597" i="2" s="1"/>
  <c r="X598" i="2" s="1"/>
  <c r="X599" i="2" s="1"/>
  <c r="X600" i="2" s="1"/>
  <c r="X601" i="2" s="1"/>
  <c r="X602" i="2" s="1"/>
  <c r="X603" i="2" s="1"/>
  <c r="X604" i="2" s="1"/>
  <c r="X605" i="2" s="1"/>
  <c r="X606" i="2" s="1"/>
  <c r="X607" i="2" s="1"/>
  <c r="X608" i="2" s="1"/>
  <c r="X609" i="2" s="1"/>
  <c r="X610" i="2" s="1"/>
  <c r="X611" i="2" s="1"/>
  <c r="X612" i="2" s="1"/>
  <c r="X613" i="2" s="1"/>
  <c r="X614" i="2" s="1"/>
  <c r="X615" i="2" s="1"/>
  <c r="X616" i="2" s="1"/>
  <c r="X617" i="2" s="1"/>
  <c r="X618" i="2" s="1"/>
  <c r="X619" i="2" s="1"/>
  <c r="X620" i="2" s="1"/>
  <c r="X621" i="2" s="1"/>
  <c r="X622" i="2" s="1"/>
  <c r="X623" i="2" s="1"/>
  <c r="X624" i="2" s="1"/>
  <c r="X625" i="2" s="1"/>
  <c r="X626" i="2" s="1"/>
  <c r="X627" i="2" s="1"/>
  <c r="X628" i="2" s="1"/>
  <c r="X629" i="2" s="1"/>
  <c r="X630" i="2" s="1"/>
  <c r="X631" i="2" s="1"/>
  <c r="X632" i="2" s="1"/>
  <c r="X633" i="2" s="1"/>
  <c r="X634" i="2" s="1"/>
  <c r="X635" i="2" s="1"/>
  <c r="X636" i="2" s="1"/>
  <c r="X637" i="2" s="1"/>
  <c r="X638" i="2" s="1"/>
  <c r="X639" i="2" s="1"/>
  <c r="X640" i="2" s="1"/>
  <c r="X641" i="2" s="1"/>
  <c r="X642" i="2" s="1"/>
  <c r="X643" i="2" s="1"/>
  <c r="X644" i="2" s="1"/>
  <c r="X645" i="2" s="1"/>
  <c r="X646" i="2" s="1"/>
  <c r="X647" i="2" s="1"/>
  <c r="X648" i="2" s="1"/>
  <c r="X649" i="2" s="1"/>
  <c r="X650" i="2" s="1"/>
  <c r="X651" i="2" s="1"/>
  <c r="X652" i="2" s="1"/>
  <c r="X653" i="2" s="1"/>
  <c r="X654" i="2" s="1"/>
  <c r="X655" i="2" s="1"/>
  <c r="X656" i="2" s="1"/>
  <c r="X657" i="2" s="1"/>
  <c r="X658" i="2" s="1"/>
  <c r="X659" i="2" s="1"/>
  <c r="X660" i="2" s="1"/>
  <c r="X661" i="2" s="1"/>
  <c r="X662" i="2" s="1"/>
  <c r="X663" i="2" s="1"/>
  <c r="X664" i="2" s="1"/>
  <c r="X665" i="2" s="1"/>
  <c r="X666" i="2" s="1"/>
  <c r="X667" i="2" s="1"/>
  <c r="X668" i="2" s="1"/>
  <c r="X669" i="2" s="1"/>
  <c r="X670" i="2" s="1"/>
  <c r="X671" i="2" s="1"/>
  <c r="X672" i="2" s="1"/>
  <c r="X673" i="2" s="1"/>
  <c r="X674" i="2" s="1"/>
  <c r="X675" i="2" s="1"/>
  <c r="X676" i="2" s="1"/>
  <c r="X677" i="2" s="1"/>
  <c r="X678" i="2" s="1"/>
  <c r="X679" i="2" s="1"/>
  <c r="X680" i="2" s="1"/>
  <c r="X681" i="2" s="1"/>
  <c r="X682" i="2" s="1"/>
  <c r="X683" i="2" s="1"/>
  <c r="X684" i="2" s="1"/>
  <c r="X685" i="2" s="1"/>
  <c r="X686" i="2" s="1"/>
  <c r="X687" i="2" s="1"/>
  <c r="X688" i="2" s="1"/>
  <c r="X689" i="2" s="1"/>
  <c r="X690" i="2" s="1"/>
  <c r="X691" i="2" s="1"/>
  <c r="X692" i="2" s="1"/>
  <c r="X693" i="2" s="1"/>
  <c r="X694" i="2" s="1"/>
  <c r="X695" i="2" s="1"/>
  <c r="X696" i="2" s="1"/>
  <c r="X697" i="2" s="1"/>
  <c r="X698" i="2" s="1"/>
  <c r="X699" i="2" s="1"/>
  <c r="X700" i="2" s="1"/>
  <c r="X701" i="2" s="1"/>
  <c r="X702" i="2" s="1"/>
  <c r="X703" i="2" s="1"/>
  <c r="X704" i="2" s="1"/>
  <c r="X705" i="2" s="1"/>
  <c r="X706" i="2" s="1"/>
  <c r="X707" i="2" s="1"/>
  <c r="X708" i="2" s="1"/>
  <c r="X709" i="2" s="1"/>
  <c r="X710" i="2" s="1"/>
  <c r="X711" i="2" s="1"/>
  <c r="X712" i="2" s="1"/>
  <c r="X713" i="2" s="1"/>
  <c r="X714" i="2" s="1"/>
  <c r="X715" i="2" s="1"/>
  <c r="X716" i="2" s="1"/>
  <c r="X717" i="2" s="1"/>
  <c r="X718" i="2" s="1"/>
  <c r="X719" i="2" s="1"/>
  <c r="X720" i="2" s="1"/>
  <c r="X721" i="2" s="1"/>
  <c r="X722" i="2" s="1"/>
  <c r="X723" i="2" s="1"/>
  <c r="X724" i="2" s="1"/>
  <c r="X725" i="2" s="1"/>
  <c r="X726" i="2" s="1"/>
  <c r="X727" i="2" s="1"/>
  <c r="X728" i="2" s="1"/>
  <c r="X729" i="2" s="1"/>
  <c r="X730" i="2" s="1"/>
  <c r="X731" i="2" s="1"/>
  <c r="X732" i="2" s="1"/>
  <c r="X733" i="2" s="1"/>
  <c r="X734" i="2" s="1"/>
  <c r="X735" i="2" s="1"/>
  <c r="X736" i="2" s="1"/>
  <c r="X737" i="2" s="1"/>
  <c r="X738" i="2" s="1"/>
  <c r="X739" i="2" s="1"/>
  <c r="X740" i="2" s="1"/>
  <c r="X741" i="2" s="1"/>
  <c r="X742" i="2" s="1"/>
  <c r="X743" i="2" s="1"/>
  <c r="X744" i="2" s="1"/>
  <c r="X745" i="2" s="1"/>
  <c r="X746" i="2" s="1"/>
  <c r="X747" i="2" s="1"/>
  <c r="X748" i="2" s="1"/>
  <c r="X749" i="2" s="1"/>
  <c r="X750" i="2" s="1"/>
  <c r="X751" i="2" s="1"/>
  <c r="X752" i="2" s="1"/>
  <c r="X753" i="2" s="1"/>
  <c r="X754" i="2" s="1"/>
  <c r="X755" i="2" s="1"/>
  <c r="X756" i="2" s="1"/>
  <c r="X757" i="2" s="1"/>
  <c r="X758" i="2" s="1"/>
  <c r="X759" i="2" s="1"/>
  <c r="X760" i="2" s="1"/>
  <c r="X761" i="2" s="1"/>
  <c r="X762" i="2" s="1"/>
  <c r="X763" i="2" s="1"/>
  <c r="X764" i="2" s="1"/>
  <c r="X765" i="2" s="1"/>
  <c r="X766" i="2" s="1"/>
  <c r="X767" i="2" s="1"/>
  <c r="X768" i="2" s="1"/>
  <c r="X769" i="2" s="1"/>
  <c r="X770" i="2" s="1"/>
  <c r="X771" i="2" s="1"/>
  <c r="X772" i="2" s="1"/>
  <c r="X773" i="2" s="1"/>
  <c r="X774" i="2" s="1"/>
  <c r="X775" i="2" s="1"/>
  <c r="X776" i="2" s="1"/>
  <c r="X777" i="2" s="1"/>
  <c r="X778" i="2" s="1"/>
  <c r="X779" i="2" s="1"/>
  <c r="X780" i="2" s="1"/>
  <c r="X781" i="2" s="1"/>
  <c r="X782" i="2" s="1"/>
  <c r="X783" i="2" s="1"/>
  <c r="X784" i="2" s="1"/>
  <c r="X785" i="2" s="1"/>
  <c r="X786" i="2" s="1"/>
  <c r="X787" i="2" s="1"/>
  <c r="X788" i="2" s="1"/>
  <c r="X789" i="2" s="1"/>
  <c r="X790" i="2" s="1"/>
  <c r="X791" i="2" s="1"/>
  <c r="X792" i="2" s="1"/>
  <c r="X793" i="2" s="1"/>
  <c r="X794" i="2" s="1"/>
  <c r="X795" i="2" s="1"/>
  <c r="X796" i="2" s="1"/>
  <c r="X797" i="2" s="1"/>
  <c r="X798" i="2" s="1"/>
  <c r="X799" i="2" s="1"/>
  <c r="X800" i="2" s="1"/>
  <c r="X801" i="2" s="1"/>
  <c r="X802" i="2" s="1"/>
  <c r="X803" i="2" s="1"/>
  <c r="X804" i="2" s="1"/>
  <c r="X805" i="2" s="1"/>
  <c r="X806" i="2" s="1"/>
  <c r="X807" i="2" s="1"/>
  <c r="X808" i="2" s="1"/>
  <c r="X809" i="2" s="1"/>
  <c r="X810" i="2" s="1"/>
  <c r="X811" i="2" s="1"/>
  <c r="X812" i="2" s="1"/>
  <c r="X813" i="2" s="1"/>
  <c r="X814" i="2" s="1"/>
  <c r="X815" i="2" s="1"/>
  <c r="X816" i="2" s="1"/>
  <c r="X817" i="2" s="1"/>
  <c r="X818" i="2" s="1"/>
  <c r="X819" i="2" s="1"/>
  <c r="X820" i="2" s="1"/>
  <c r="X821" i="2" s="1"/>
  <c r="X822" i="2" s="1"/>
  <c r="X823" i="2" s="1"/>
  <c r="X824" i="2" s="1"/>
  <c r="X825" i="2" s="1"/>
  <c r="X826" i="2" s="1"/>
  <c r="X827" i="2" s="1"/>
  <c r="X828" i="2" s="1"/>
  <c r="X829" i="2" s="1"/>
  <c r="X830" i="2" s="1"/>
  <c r="X831" i="2" s="1"/>
  <c r="X832" i="2" s="1"/>
  <c r="X833" i="2" s="1"/>
  <c r="X834" i="2" s="1"/>
  <c r="X835" i="2" s="1"/>
  <c r="X836" i="2" s="1"/>
  <c r="X837" i="2" s="1"/>
  <c r="X838" i="2" s="1"/>
  <c r="X839" i="2" s="1"/>
  <c r="X840" i="2" s="1"/>
  <c r="X841" i="2" s="1"/>
  <c r="X842" i="2" s="1"/>
  <c r="X843" i="2" s="1"/>
  <c r="X844" i="2" s="1"/>
  <c r="X845" i="2" s="1"/>
  <c r="X846" i="2" s="1"/>
  <c r="X847" i="2" s="1"/>
  <c r="X848" i="2" s="1"/>
  <c r="X849" i="2" s="1"/>
  <c r="X850" i="2" s="1"/>
  <c r="X851" i="2" s="1"/>
  <c r="X852" i="2" s="1"/>
  <c r="X853" i="2" s="1"/>
  <c r="X854" i="2" s="1"/>
  <c r="X855" i="2" s="1"/>
  <c r="X856" i="2" s="1"/>
  <c r="X857" i="2" s="1"/>
  <c r="X858" i="2" s="1"/>
  <c r="X859" i="2" s="1"/>
  <c r="X860" i="2" s="1"/>
  <c r="X861" i="2" s="1"/>
  <c r="X862" i="2" s="1"/>
  <c r="X863" i="2" s="1"/>
  <c r="X864" i="2" s="1"/>
  <c r="X865" i="2" s="1"/>
  <c r="X866" i="2" s="1"/>
  <c r="X867" i="2" s="1"/>
  <c r="X868" i="2" s="1"/>
  <c r="X869" i="2" s="1"/>
  <c r="X870" i="2" s="1"/>
  <c r="X871" i="2" s="1"/>
  <c r="X872" i="2" s="1"/>
  <c r="X873" i="2" s="1"/>
  <c r="X874" i="2" s="1"/>
  <c r="X875" i="2" s="1"/>
  <c r="X876" i="2" s="1"/>
  <c r="X877" i="2" s="1"/>
  <c r="X878" i="2" s="1"/>
  <c r="X879" i="2" s="1"/>
  <c r="X880" i="2" s="1"/>
  <c r="X881" i="2" s="1"/>
  <c r="X882" i="2" s="1"/>
  <c r="X883" i="2" s="1"/>
  <c r="X884" i="2" s="1"/>
  <c r="X885" i="2" s="1"/>
  <c r="X886" i="2" s="1"/>
  <c r="X887" i="2" s="1"/>
  <c r="X888" i="2" s="1"/>
  <c r="X889" i="2" s="1"/>
  <c r="X890" i="2" s="1"/>
  <c r="X891" i="2" s="1"/>
  <c r="X892" i="2" s="1"/>
  <c r="X893" i="2" s="1"/>
  <c r="X894" i="2" s="1"/>
  <c r="X895" i="2" s="1"/>
  <c r="X896" i="2" s="1"/>
  <c r="X897" i="2" s="1"/>
  <c r="X898" i="2" s="1"/>
  <c r="X899" i="2" s="1"/>
  <c r="X900" i="2" s="1"/>
  <c r="X901" i="2" s="1"/>
  <c r="X902" i="2" s="1"/>
  <c r="X903" i="2" s="1"/>
  <c r="X904" i="2" s="1"/>
  <c r="X905" i="2" s="1"/>
  <c r="X906" i="2" s="1"/>
  <c r="X907" i="2" s="1"/>
  <c r="X908" i="2" s="1"/>
  <c r="X909" i="2" s="1"/>
  <c r="X910" i="2" s="1"/>
  <c r="X911" i="2" s="1"/>
  <c r="X912" i="2" s="1"/>
  <c r="X913" i="2" s="1"/>
  <c r="X914" i="2" s="1"/>
  <c r="X915" i="2" s="1"/>
  <c r="X916" i="2" s="1"/>
  <c r="X917" i="2" s="1"/>
  <c r="X918" i="2" s="1"/>
  <c r="X919" i="2" s="1"/>
  <c r="X920" i="2" s="1"/>
  <c r="X921" i="2" s="1"/>
  <c r="X922" i="2" s="1"/>
  <c r="X923" i="2" s="1"/>
  <c r="X924" i="2" s="1"/>
  <c r="X925" i="2" s="1"/>
  <c r="X926" i="2" s="1"/>
  <c r="X927" i="2" s="1"/>
  <c r="X928" i="2" s="1"/>
  <c r="X929" i="2" s="1"/>
  <c r="X930" i="2" s="1"/>
  <c r="X931" i="2" s="1"/>
  <c r="X932" i="2" s="1"/>
  <c r="X933" i="2" s="1"/>
  <c r="X934" i="2" s="1"/>
  <c r="X935" i="2" s="1"/>
  <c r="X936" i="2" s="1"/>
  <c r="X937" i="2" s="1"/>
  <c r="X938" i="2" s="1"/>
  <c r="X939" i="2" s="1"/>
  <c r="X940" i="2" s="1"/>
  <c r="X941" i="2" s="1"/>
  <c r="X942" i="2" s="1"/>
  <c r="X943" i="2" s="1"/>
  <c r="X944" i="2" s="1"/>
  <c r="X945" i="2" s="1"/>
  <c r="X946" i="2" s="1"/>
  <c r="X947" i="2" s="1"/>
  <c r="X948" i="2" s="1"/>
  <c r="X949" i="2" s="1"/>
  <c r="X950" i="2" s="1"/>
  <c r="X951" i="2" s="1"/>
  <c r="X952" i="2" s="1"/>
  <c r="X953" i="2" s="1"/>
  <c r="X954" i="2" s="1"/>
  <c r="X955" i="2" s="1"/>
  <c r="X956" i="2" s="1"/>
  <c r="X957" i="2" s="1"/>
  <c r="X958" i="2" s="1"/>
  <c r="X959" i="2" s="1"/>
  <c r="X960" i="2" s="1"/>
  <c r="X961" i="2" s="1"/>
  <c r="X962" i="2" s="1"/>
  <c r="X963" i="2" s="1"/>
  <c r="X964" i="2" s="1"/>
  <c r="X965" i="2" s="1"/>
  <c r="X966" i="2" s="1"/>
  <c r="X967" i="2" s="1"/>
  <c r="X968" i="2" s="1"/>
  <c r="X969" i="2" s="1"/>
  <c r="X970" i="2" s="1"/>
  <c r="X971" i="2" s="1"/>
  <c r="X972" i="2" s="1"/>
  <c r="X973" i="2" s="1"/>
  <c r="X974" i="2" s="1"/>
  <c r="X975" i="2" s="1"/>
  <c r="X976" i="2" s="1"/>
  <c r="X977" i="2" s="1"/>
  <c r="X978" i="2" s="1"/>
  <c r="X979" i="2" s="1"/>
  <c r="X980" i="2" s="1"/>
  <c r="X981" i="2" s="1"/>
  <c r="X982" i="2" s="1"/>
  <c r="X983" i="2" s="1"/>
  <c r="X984" i="2" s="1"/>
  <c r="X985" i="2" s="1"/>
  <c r="X986" i="2" s="1"/>
  <c r="X987" i="2" s="1"/>
  <c r="X988" i="2" s="1"/>
  <c r="X989" i="2" s="1"/>
  <c r="X990" i="2" s="1"/>
  <c r="X991" i="2" s="1"/>
  <c r="X992" i="2" s="1"/>
  <c r="X993" i="2" s="1"/>
  <c r="X994" i="2" s="1"/>
  <c r="X995" i="2" s="1"/>
  <c r="X996" i="2" s="1"/>
  <c r="X997" i="2" s="1"/>
  <c r="X998" i="2" s="1"/>
  <c r="X999" i="2" s="1"/>
  <c r="X1000" i="2" s="1"/>
  <c r="X1001" i="2" s="1"/>
  <c r="X1002" i="2" s="1"/>
  <c r="X1003" i="2" s="1"/>
  <c r="X1004" i="2" s="1"/>
  <c r="X1005" i="2" s="1"/>
  <c r="X1006" i="2" s="1"/>
  <c r="X1007" i="2" s="1"/>
  <c r="X1008" i="2" s="1"/>
  <c r="X1009" i="2" s="1"/>
  <c r="X1010" i="2" s="1"/>
  <c r="X1011" i="2" s="1"/>
  <c r="X1012" i="2" s="1"/>
  <c r="X1013" i="2" s="1"/>
  <c r="X1014" i="2" s="1"/>
  <c r="X1015" i="2" s="1"/>
  <c r="X1016" i="2" s="1"/>
  <c r="X1017" i="2" s="1"/>
  <c r="X1018" i="2" s="1"/>
  <c r="X1019" i="2" s="1"/>
  <c r="X1020" i="2" s="1"/>
  <c r="X1021" i="2" s="1"/>
  <c r="X1022" i="2" s="1"/>
  <c r="X1023" i="2" s="1"/>
  <c r="X1024" i="2" s="1"/>
  <c r="X1025" i="2" s="1"/>
  <c r="X1026" i="2" s="1"/>
  <c r="X1027" i="2" s="1"/>
  <c r="X1028" i="2" s="1"/>
  <c r="X1029" i="2" s="1"/>
  <c r="X1030" i="2" s="1"/>
  <c r="X1031" i="2" s="1"/>
  <c r="X1032" i="2" s="1"/>
  <c r="X1033" i="2" s="1"/>
  <c r="X1034" i="2" s="1"/>
  <c r="X1035" i="2" s="1"/>
  <c r="X1036" i="2" s="1"/>
  <c r="X1037" i="2" s="1"/>
  <c r="X1038" i="2" s="1"/>
  <c r="X1039" i="2" s="1"/>
  <c r="X1040" i="2" s="1"/>
  <c r="X1041" i="2" s="1"/>
  <c r="X1042" i="2" s="1"/>
  <c r="X1043" i="2" s="1"/>
  <c r="X1044" i="2" s="1"/>
  <c r="X1045" i="2" s="1"/>
  <c r="X1046" i="2" s="1"/>
  <c r="X1047" i="2" s="1"/>
  <c r="X1048" i="2" s="1"/>
  <c r="X1049" i="2" s="1"/>
  <c r="X1050" i="2" s="1"/>
  <c r="X1051" i="2" s="1"/>
  <c r="X1052" i="2" s="1"/>
  <c r="X1053" i="2" s="1"/>
  <c r="X1054" i="2" s="1"/>
  <c r="T4" i="2"/>
  <c r="T5" i="2" s="1"/>
  <c r="T6" i="2" s="1"/>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T101" i="2" s="1"/>
  <c r="T102" i="2" s="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197" i="2" s="1"/>
  <c r="T198" i="2" s="1"/>
  <c r="T199" i="2" s="1"/>
  <c r="T200" i="2" s="1"/>
  <c r="T201" i="2" s="1"/>
  <c r="T202" i="2" s="1"/>
  <c r="T203" i="2" s="1"/>
  <c r="T204" i="2" s="1"/>
  <c r="T205" i="2" s="1"/>
  <c r="T206" i="2" s="1"/>
  <c r="T207" i="2" s="1"/>
  <c r="T208" i="2" s="1"/>
  <c r="T209" i="2" s="1"/>
  <c r="T210" i="2" s="1"/>
  <c r="T211" i="2" s="1"/>
  <c r="T212" i="2" s="1"/>
  <c r="T213" i="2" s="1"/>
  <c r="T214" i="2" s="1"/>
  <c r="T215" i="2" s="1"/>
  <c r="T216" i="2" s="1"/>
  <c r="T217" i="2" s="1"/>
  <c r="T218" i="2" s="1"/>
  <c r="T219" i="2" s="1"/>
  <c r="T220" i="2" s="1"/>
  <c r="T221" i="2" s="1"/>
  <c r="T222" i="2" s="1"/>
  <c r="T223" i="2" s="1"/>
  <c r="T224" i="2" s="1"/>
  <c r="T225" i="2" s="1"/>
  <c r="T226" i="2" s="1"/>
  <c r="T227" i="2" s="1"/>
  <c r="T228" i="2" s="1"/>
  <c r="T229" i="2" s="1"/>
  <c r="T230" i="2" s="1"/>
  <c r="T231" i="2" s="1"/>
  <c r="T232" i="2" s="1"/>
  <c r="T233" i="2" s="1"/>
  <c r="T234" i="2" s="1"/>
  <c r="T235" i="2" s="1"/>
  <c r="T236" i="2" s="1"/>
  <c r="T237" i="2" s="1"/>
  <c r="T238" i="2" s="1"/>
  <c r="T239" i="2" s="1"/>
  <c r="T240" i="2" s="1"/>
  <c r="T241" i="2" s="1"/>
  <c r="T242" i="2" s="1"/>
  <c r="T243" i="2" s="1"/>
  <c r="T244" i="2" s="1"/>
  <c r="T245" i="2" s="1"/>
  <c r="T246" i="2" s="1"/>
  <c r="T247" i="2" s="1"/>
  <c r="T248" i="2" s="1"/>
  <c r="T249" i="2" s="1"/>
  <c r="T250" i="2" s="1"/>
  <c r="T251" i="2" s="1"/>
  <c r="T252" i="2" s="1"/>
  <c r="T253" i="2" s="1"/>
  <c r="T254" i="2" s="1"/>
  <c r="T255" i="2" s="1"/>
  <c r="T256" i="2" s="1"/>
  <c r="T257" i="2" s="1"/>
  <c r="T258" i="2" s="1"/>
  <c r="T259" i="2" s="1"/>
  <c r="T260" i="2" s="1"/>
  <c r="T261" i="2" s="1"/>
  <c r="T262" i="2" s="1"/>
  <c r="T263" i="2" s="1"/>
  <c r="T264" i="2" s="1"/>
  <c r="T265" i="2" s="1"/>
  <c r="T266" i="2" s="1"/>
  <c r="T267" i="2" s="1"/>
  <c r="T268" i="2" s="1"/>
  <c r="T269" i="2" s="1"/>
  <c r="T270" i="2" s="1"/>
  <c r="T271" i="2" s="1"/>
  <c r="T272" i="2" s="1"/>
  <c r="T273" i="2" s="1"/>
  <c r="T274" i="2" s="1"/>
  <c r="T275" i="2" s="1"/>
  <c r="T276" i="2" s="1"/>
  <c r="T277" i="2" s="1"/>
  <c r="T278" i="2" s="1"/>
  <c r="T279" i="2" s="1"/>
  <c r="T280" i="2" s="1"/>
  <c r="T281" i="2" s="1"/>
  <c r="T282" i="2" s="1"/>
  <c r="T283" i="2" s="1"/>
  <c r="T284" i="2" s="1"/>
  <c r="T285" i="2" s="1"/>
  <c r="T286" i="2" s="1"/>
  <c r="T287" i="2" s="1"/>
  <c r="T288" i="2" s="1"/>
  <c r="T289" i="2" s="1"/>
  <c r="T290" i="2" s="1"/>
  <c r="T291" i="2" s="1"/>
  <c r="T292" i="2" s="1"/>
  <c r="T293" i="2" s="1"/>
  <c r="T294" i="2" s="1"/>
  <c r="T295" i="2" s="1"/>
  <c r="T296" i="2" s="1"/>
  <c r="T297" i="2" s="1"/>
  <c r="T298" i="2" s="1"/>
  <c r="T299" i="2" s="1"/>
  <c r="T300" i="2" s="1"/>
  <c r="T301" i="2" s="1"/>
  <c r="T302" i="2" s="1"/>
  <c r="T303" i="2" s="1"/>
  <c r="T304" i="2" s="1"/>
  <c r="T305" i="2" s="1"/>
  <c r="T306" i="2" s="1"/>
  <c r="T307" i="2" s="1"/>
  <c r="T308" i="2" s="1"/>
  <c r="T309" i="2" s="1"/>
  <c r="T310" i="2" s="1"/>
  <c r="T311" i="2" s="1"/>
  <c r="T312" i="2" s="1"/>
  <c r="T313" i="2" s="1"/>
  <c r="T314" i="2" s="1"/>
  <c r="T315" i="2" s="1"/>
  <c r="T316" i="2" s="1"/>
  <c r="T317" i="2" s="1"/>
  <c r="T318" i="2" s="1"/>
  <c r="T319" i="2" s="1"/>
  <c r="T320" i="2" s="1"/>
  <c r="T321" i="2" s="1"/>
  <c r="T322" i="2" s="1"/>
  <c r="T323" i="2" s="1"/>
  <c r="T324" i="2" s="1"/>
  <c r="T325" i="2" s="1"/>
  <c r="T326" i="2" s="1"/>
  <c r="T327" i="2" s="1"/>
  <c r="T328" i="2" s="1"/>
  <c r="T329" i="2" s="1"/>
  <c r="T330" i="2" s="1"/>
  <c r="T331" i="2" s="1"/>
  <c r="T332" i="2" s="1"/>
  <c r="T333" i="2" s="1"/>
  <c r="T334" i="2" s="1"/>
  <c r="T335" i="2" s="1"/>
  <c r="T336" i="2" s="1"/>
  <c r="T337" i="2" s="1"/>
  <c r="T338" i="2" s="1"/>
  <c r="T339" i="2" s="1"/>
  <c r="T340" i="2" s="1"/>
  <c r="T341" i="2" s="1"/>
  <c r="T342" i="2" s="1"/>
  <c r="T343" i="2" s="1"/>
  <c r="T344" i="2" s="1"/>
  <c r="T345" i="2" s="1"/>
  <c r="T346" i="2" s="1"/>
  <c r="T347" i="2" s="1"/>
  <c r="T348" i="2" s="1"/>
  <c r="T349" i="2" s="1"/>
  <c r="T350" i="2" s="1"/>
  <c r="T351" i="2" s="1"/>
  <c r="T352" i="2" s="1"/>
  <c r="T353" i="2" s="1"/>
  <c r="T354" i="2" s="1"/>
  <c r="T355" i="2" s="1"/>
  <c r="T356" i="2" s="1"/>
  <c r="T357" i="2" s="1"/>
  <c r="T358" i="2" s="1"/>
  <c r="T359" i="2" s="1"/>
  <c r="T360" i="2" s="1"/>
  <c r="T361" i="2" s="1"/>
  <c r="T362" i="2" s="1"/>
  <c r="T363" i="2" s="1"/>
  <c r="T364" i="2" s="1"/>
  <c r="T365" i="2" s="1"/>
  <c r="T366" i="2" s="1"/>
  <c r="T367" i="2" s="1"/>
  <c r="T368" i="2" s="1"/>
  <c r="T369" i="2" s="1"/>
  <c r="T370" i="2" s="1"/>
  <c r="T371" i="2" s="1"/>
  <c r="T372" i="2" s="1"/>
  <c r="T373" i="2" s="1"/>
  <c r="T374" i="2" s="1"/>
  <c r="T375" i="2" s="1"/>
  <c r="T376" i="2" s="1"/>
  <c r="T377" i="2" s="1"/>
  <c r="T378" i="2" s="1"/>
  <c r="T379" i="2" s="1"/>
  <c r="T380" i="2" s="1"/>
  <c r="T381" i="2" s="1"/>
  <c r="T382" i="2" s="1"/>
  <c r="T383" i="2" s="1"/>
  <c r="T384" i="2" s="1"/>
  <c r="T385" i="2" s="1"/>
  <c r="T386" i="2" s="1"/>
  <c r="T387" i="2" s="1"/>
  <c r="T388" i="2" s="1"/>
  <c r="T389" i="2" s="1"/>
  <c r="T390" i="2" s="1"/>
  <c r="T391" i="2" s="1"/>
  <c r="T392" i="2" s="1"/>
  <c r="T393" i="2" s="1"/>
  <c r="T394" i="2" s="1"/>
  <c r="T395" i="2" s="1"/>
  <c r="T396" i="2" s="1"/>
  <c r="T397" i="2" s="1"/>
  <c r="T398" i="2" s="1"/>
  <c r="T399" i="2" s="1"/>
  <c r="T400" i="2" s="1"/>
  <c r="T401" i="2" s="1"/>
  <c r="T402" i="2" s="1"/>
  <c r="T403" i="2" s="1"/>
  <c r="T404" i="2" s="1"/>
  <c r="T405" i="2" s="1"/>
  <c r="T406" i="2" s="1"/>
  <c r="T407" i="2" s="1"/>
  <c r="T408" i="2" s="1"/>
  <c r="T409" i="2" s="1"/>
  <c r="T410" i="2" s="1"/>
  <c r="T411" i="2" s="1"/>
  <c r="T412" i="2" s="1"/>
  <c r="T413" i="2" s="1"/>
  <c r="T414" i="2" s="1"/>
  <c r="T415" i="2" s="1"/>
  <c r="T416" i="2" s="1"/>
  <c r="T417" i="2" s="1"/>
  <c r="T418" i="2" s="1"/>
  <c r="T419" i="2" s="1"/>
  <c r="T420" i="2" s="1"/>
  <c r="T421" i="2" s="1"/>
  <c r="T422" i="2" s="1"/>
  <c r="T423" i="2" s="1"/>
  <c r="T424" i="2" s="1"/>
  <c r="T425" i="2" s="1"/>
  <c r="T426" i="2" s="1"/>
  <c r="T427" i="2" s="1"/>
  <c r="T428" i="2" s="1"/>
  <c r="T429" i="2" s="1"/>
  <c r="T430" i="2" s="1"/>
  <c r="T431" i="2" s="1"/>
  <c r="T432" i="2" s="1"/>
  <c r="T433" i="2" s="1"/>
  <c r="T434" i="2" s="1"/>
  <c r="T435" i="2" s="1"/>
  <c r="T436" i="2" s="1"/>
  <c r="T437" i="2" s="1"/>
  <c r="T438" i="2" s="1"/>
  <c r="T439" i="2" s="1"/>
  <c r="T440" i="2" s="1"/>
  <c r="T441" i="2" s="1"/>
  <c r="T442" i="2" s="1"/>
  <c r="T443" i="2" s="1"/>
  <c r="T444" i="2" s="1"/>
  <c r="T445" i="2" s="1"/>
  <c r="T446" i="2" s="1"/>
  <c r="T447" i="2" s="1"/>
  <c r="T448" i="2" s="1"/>
  <c r="T449" i="2" s="1"/>
  <c r="T450" i="2" s="1"/>
  <c r="T451" i="2" s="1"/>
  <c r="T452" i="2" s="1"/>
  <c r="T453" i="2" s="1"/>
  <c r="T454" i="2" s="1"/>
  <c r="T455" i="2" s="1"/>
  <c r="T456" i="2" s="1"/>
  <c r="T457" i="2" s="1"/>
  <c r="T458" i="2" s="1"/>
  <c r="T459" i="2" s="1"/>
  <c r="T460" i="2" s="1"/>
  <c r="T461" i="2" s="1"/>
  <c r="T462" i="2" s="1"/>
  <c r="T463" i="2" s="1"/>
  <c r="T464" i="2" s="1"/>
  <c r="T465" i="2" s="1"/>
  <c r="T466" i="2" s="1"/>
  <c r="T467" i="2" s="1"/>
  <c r="T468" i="2" s="1"/>
  <c r="T469" i="2" s="1"/>
  <c r="T470" i="2" s="1"/>
  <c r="T471" i="2" s="1"/>
  <c r="T472" i="2" s="1"/>
  <c r="T473" i="2" s="1"/>
  <c r="T474" i="2" s="1"/>
  <c r="T475" i="2" s="1"/>
  <c r="T476" i="2" s="1"/>
  <c r="T477" i="2" s="1"/>
  <c r="T478" i="2" s="1"/>
  <c r="T479" i="2" s="1"/>
  <c r="T480" i="2" s="1"/>
  <c r="T481" i="2" s="1"/>
  <c r="T482" i="2" s="1"/>
  <c r="T483" i="2" s="1"/>
  <c r="T484" i="2" s="1"/>
  <c r="T485" i="2" s="1"/>
  <c r="T486" i="2" s="1"/>
  <c r="T487" i="2" s="1"/>
  <c r="T488" i="2" s="1"/>
  <c r="T489" i="2" s="1"/>
  <c r="T490" i="2" s="1"/>
  <c r="T491" i="2" s="1"/>
  <c r="T492" i="2" s="1"/>
  <c r="T493" i="2" s="1"/>
  <c r="T494" i="2" s="1"/>
  <c r="T495" i="2" s="1"/>
  <c r="T496" i="2" s="1"/>
  <c r="T497" i="2" s="1"/>
  <c r="T498" i="2" s="1"/>
  <c r="T499" i="2" s="1"/>
  <c r="T500" i="2" s="1"/>
  <c r="T501" i="2" s="1"/>
  <c r="T502" i="2" s="1"/>
  <c r="T503" i="2" s="1"/>
  <c r="T504" i="2" s="1"/>
  <c r="T505" i="2" s="1"/>
  <c r="T506" i="2" s="1"/>
  <c r="T507" i="2" s="1"/>
  <c r="T508" i="2" s="1"/>
  <c r="T509" i="2" s="1"/>
  <c r="T510" i="2" s="1"/>
  <c r="T511" i="2" s="1"/>
  <c r="T512" i="2" s="1"/>
  <c r="T513" i="2" s="1"/>
  <c r="T514" i="2" s="1"/>
  <c r="T515" i="2" s="1"/>
  <c r="T516" i="2" s="1"/>
  <c r="T517" i="2" s="1"/>
  <c r="T518" i="2" s="1"/>
  <c r="T519" i="2" s="1"/>
  <c r="T520" i="2" s="1"/>
  <c r="T521" i="2" s="1"/>
  <c r="T522" i="2" s="1"/>
  <c r="T523" i="2" s="1"/>
  <c r="T524" i="2" s="1"/>
  <c r="T525" i="2" s="1"/>
  <c r="T526" i="2" s="1"/>
  <c r="T527" i="2" s="1"/>
  <c r="T528" i="2" s="1"/>
  <c r="T529" i="2" s="1"/>
  <c r="T530" i="2" s="1"/>
  <c r="T531" i="2" s="1"/>
  <c r="T532" i="2" s="1"/>
  <c r="T533" i="2" s="1"/>
  <c r="T534" i="2" s="1"/>
  <c r="T535" i="2" s="1"/>
  <c r="T536" i="2" s="1"/>
  <c r="T537" i="2" s="1"/>
  <c r="T538" i="2" s="1"/>
  <c r="T539" i="2" s="1"/>
  <c r="T540" i="2" s="1"/>
  <c r="T541" i="2" s="1"/>
  <c r="T542" i="2" s="1"/>
  <c r="T543" i="2" s="1"/>
  <c r="T544" i="2" s="1"/>
  <c r="T545" i="2" s="1"/>
  <c r="T546" i="2" s="1"/>
  <c r="T547" i="2" s="1"/>
  <c r="T548" i="2" s="1"/>
  <c r="T549" i="2" s="1"/>
  <c r="T550" i="2" s="1"/>
  <c r="T551" i="2" s="1"/>
  <c r="T552" i="2" s="1"/>
  <c r="T553" i="2" s="1"/>
  <c r="T554" i="2" s="1"/>
  <c r="T555" i="2" s="1"/>
  <c r="T556" i="2" s="1"/>
  <c r="T557" i="2" s="1"/>
  <c r="T558" i="2" s="1"/>
  <c r="T559" i="2" s="1"/>
  <c r="T560" i="2" s="1"/>
  <c r="T561" i="2" s="1"/>
  <c r="T562" i="2" s="1"/>
  <c r="T563" i="2" s="1"/>
  <c r="T564" i="2" s="1"/>
  <c r="T565" i="2" s="1"/>
  <c r="T566" i="2" s="1"/>
  <c r="T567" i="2" s="1"/>
  <c r="T568" i="2" s="1"/>
  <c r="T569" i="2" s="1"/>
  <c r="T570" i="2" s="1"/>
  <c r="T571" i="2" s="1"/>
  <c r="T572" i="2" s="1"/>
  <c r="T573" i="2" s="1"/>
  <c r="T574" i="2" s="1"/>
  <c r="T575" i="2" s="1"/>
  <c r="T576" i="2" s="1"/>
  <c r="T577" i="2" s="1"/>
  <c r="T578" i="2" s="1"/>
  <c r="T579" i="2" s="1"/>
  <c r="T580" i="2" s="1"/>
  <c r="T581" i="2" s="1"/>
  <c r="T582" i="2" s="1"/>
  <c r="T583" i="2" s="1"/>
  <c r="T584" i="2" s="1"/>
  <c r="T585" i="2" s="1"/>
  <c r="T586" i="2" s="1"/>
  <c r="T587" i="2" s="1"/>
  <c r="T588" i="2" s="1"/>
  <c r="T589" i="2" s="1"/>
  <c r="T590" i="2" s="1"/>
  <c r="T591" i="2" s="1"/>
  <c r="T592" i="2" s="1"/>
  <c r="T593" i="2" s="1"/>
  <c r="T594" i="2" s="1"/>
  <c r="T595" i="2" s="1"/>
  <c r="T596" i="2" s="1"/>
  <c r="T597" i="2" s="1"/>
  <c r="T598" i="2" s="1"/>
  <c r="T599" i="2" s="1"/>
  <c r="T600" i="2" s="1"/>
  <c r="T601" i="2" s="1"/>
  <c r="T602" i="2" s="1"/>
  <c r="T603" i="2" s="1"/>
  <c r="T604" i="2" s="1"/>
  <c r="T605" i="2" s="1"/>
  <c r="T606" i="2" s="1"/>
  <c r="T607" i="2" s="1"/>
  <c r="T608" i="2" s="1"/>
  <c r="T609" i="2" s="1"/>
  <c r="T610" i="2" s="1"/>
  <c r="T611" i="2" s="1"/>
  <c r="T612" i="2" s="1"/>
  <c r="T613" i="2" s="1"/>
  <c r="T614" i="2" s="1"/>
  <c r="T615" i="2" s="1"/>
  <c r="T616" i="2" s="1"/>
  <c r="T617" i="2" s="1"/>
  <c r="T618" i="2" s="1"/>
  <c r="T619" i="2" s="1"/>
  <c r="T620" i="2" s="1"/>
  <c r="T621" i="2" s="1"/>
  <c r="T622" i="2" s="1"/>
  <c r="T623" i="2" s="1"/>
  <c r="T624" i="2" s="1"/>
  <c r="T625" i="2" s="1"/>
  <c r="T626" i="2" s="1"/>
  <c r="T627" i="2" s="1"/>
  <c r="T628" i="2" s="1"/>
  <c r="T629" i="2" s="1"/>
  <c r="T630" i="2" s="1"/>
  <c r="T631" i="2" s="1"/>
  <c r="T632" i="2" s="1"/>
  <c r="T633" i="2" s="1"/>
  <c r="T634" i="2" s="1"/>
  <c r="T635" i="2" s="1"/>
  <c r="T636" i="2" s="1"/>
  <c r="T637" i="2" s="1"/>
  <c r="T638" i="2" s="1"/>
  <c r="T639" i="2" s="1"/>
  <c r="T640" i="2" s="1"/>
  <c r="T641" i="2" s="1"/>
  <c r="T642" i="2" s="1"/>
  <c r="T643" i="2" s="1"/>
  <c r="T644" i="2" s="1"/>
  <c r="T645" i="2" s="1"/>
  <c r="T646" i="2" s="1"/>
  <c r="T647" i="2" s="1"/>
  <c r="T648" i="2" s="1"/>
  <c r="T649" i="2" s="1"/>
  <c r="T650" i="2" s="1"/>
  <c r="T651" i="2" s="1"/>
  <c r="T652" i="2" s="1"/>
  <c r="T653" i="2" s="1"/>
  <c r="T654" i="2" s="1"/>
  <c r="T655" i="2" s="1"/>
  <c r="T656" i="2" s="1"/>
  <c r="T657" i="2" s="1"/>
  <c r="T658" i="2" s="1"/>
  <c r="T659" i="2" s="1"/>
  <c r="T660" i="2" s="1"/>
  <c r="T661" i="2" s="1"/>
  <c r="T662" i="2" s="1"/>
  <c r="T663" i="2" s="1"/>
  <c r="T664" i="2" s="1"/>
  <c r="T665" i="2" s="1"/>
  <c r="T666" i="2" s="1"/>
  <c r="T667" i="2" s="1"/>
  <c r="T668" i="2" s="1"/>
  <c r="T669" i="2" s="1"/>
  <c r="T670" i="2" s="1"/>
  <c r="T671" i="2" s="1"/>
  <c r="T672" i="2" s="1"/>
  <c r="T673" i="2" s="1"/>
  <c r="T674" i="2" s="1"/>
  <c r="T675" i="2" s="1"/>
  <c r="T676" i="2" s="1"/>
  <c r="T677" i="2" s="1"/>
  <c r="T678" i="2" s="1"/>
  <c r="T679" i="2" s="1"/>
  <c r="T680" i="2" s="1"/>
  <c r="T681" i="2" s="1"/>
  <c r="T682" i="2" s="1"/>
  <c r="T683" i="2" s="1"/>
  <c r="T684" i="2" s="1"/>
  <c r="T685" i="2" s="1"/>
  <c r="T686" i="2" s="1"/>
  <c r="T687" i="2" s="1"/>
  <c r="T688" i="2" s="1"/>
  <c r="T689" i="2" s="1"/>
  <c r="T690" i="2" s="1"/>
  <c r="T691" i="2" s="1"/>
  <c r="T692" i="2" s="1"/>
  <c r="T693" i="2" s="1"/>
  <c r="T694" i="2" s="1"/>
  <c r="T695" i="2" s="1"/>
  <c r="T696" i="2" s="1"/>
  <c r="T697" i="2" s="1"/>
  <c r="T698" i="2" s="1"/>
  <c r="T699" i="2" s="1"/>
  <c r="T700" i="2" s="1"/>
  <c r="T701" i="2" s="1"/>
  <c r="T702" i="2" s="1"/>
  <c r="T703" i="2" s="1"/>
  <c r="T704" i="2" s="1"/>
  <c r="T705" i="2" s="1"/>
  <c r="T706" i="2" s="1"/>
  <c r="T707" i="2" s="1"/>
  <c r="T708" i="2" s="1"/>
  <c r="T709" i="2" s="1"/>
  <c r="T710" i="2" s="1"/>
  <c r="T711" i="2" s="1"/>
  <c r="T712" i="2" s="1"/>
  <c r="T713" i="2" s="1"/>
  <c r="T714" i="2" s="1"/>
  <c r="T715" i="2" s="1"/>
  <c r="T716" i="2" s="1"/>
  <c r="T717" i="2" s="1"/>
  <c r="T718" i="2" s="1"/>
  <c r="T719" i="2" s="1"/>
  <c r="T720" i="2" s="1"/>
  <c r="T721" i="2" s="1"/>
  <c r="T722" i="2" s="1"/>
  <c r="T723" i="2" s="1"/>
  <c r="T724" i="2" s="1"/>
  <c r="T725" i="2" s="1"/>
  <c r="T726" i="2" s="1"/>
  <c r="T727" i="2" s="1"/>
  <c r="T728" i="2" s="1"/>
  <c r="T729" i="2" s="1"/>
  <c r="T730" i="2" s="1"/>
  <c r="T731" i="2" s="1"/>
  <c r="T732" i="2" s="1"/>
  <c r="T733" i="2" s="1"/>
  <c r="T734" i="2" s="1"/>
  <c r="T735" i="2" s="1"/>
  <c r="T736" i="2" s="1"/>
  <c r="T737" i="2" s="1"/>
  <c r="T738" i="2" s="1"/>
  <c r="T739" i="2" s="1"/>
  <c r="T740" i="2" s="1"/>
  <c r="T741" i="2" s="1"/>
  <c r="T742" i="2" s="1"/>
  <c r="T743" i="2" s="1"/>
  <c r="T744" i="2" s="1"/>
  <c r="T745" i="2" s="1"/>
  <c r="T746" i="2" s="1"/>
  <c r="T747" i="2" s="1"/>
  <c r="T748" i="2" s="1"/>
  <c r="T749" i="2" s="1"/>
  <c r="T750" i="2" s="1"/>
  <c r="T751" i="2" s="1"/>
  <c r="T752" i="2" s="1"/>
  <c r="T753" i="2" s="1"/>
  <c r="T754" i="2" s="1"/>
  <c r="T755" i="2" s="1"/>
  <c r="T756" i="2" s="1"/>
  <c r="T757" i="2" s="1"/>
  <c r="T758" i="2" s="1"/>
  <c r="T759" i="2" s="1"/>
  <c r="T760" i="2" s="1"/>
  <c r="T761" i="2" s="1"/>
  <c r="T762" i="2" s="1"/>
  <c r="T763" i="2" s="1"/>
  <c r="T764" i="2" s="1"/>
  <c r="T765" i="2" s="1"/>
  <c r="T766" i="2" s="1"/>
  <c r="T767" i="2" s="1"/>
  <c r="T768" i="2" s="1"/>
  <c r="T769" i="2" s="1"/>
  <c r="T770" i="2" s="1"/>
  <c r="T771" i="2" s="1"/>
  <c r="T772" i="2" s="1"/>
  <c r="T773" i="2" s="1"/>
  <c r="T774" i="2" s="1"/>
  <c r="T775" i="2" s="1"/>
  <c r="T776" i="2" s="1"/>
  <c r="T777" i="2" s="1"/>
  <c r="T778" i="2" s="1"/>
  <c r="T779" i="2" s="1"/>
  <c r="T780" i="2" s="1"/>
  <c r="T781" i="2" s="1"/>
  <c r="T782" i="2" s="1"/>
  <c r="T783" i="2" s="1"/>
  <c r="T784" i="2" s="1"/>
  <c r="T785" i="2" s="1"/>
  <c r="T786" i="2" s="1"/>
  <c r="T787" i="2" s="1"/>
  <c r="T788" i="2" s="1"/>
  <c r="T789" i="2" s="1"/>
  <c r="T790" i="2" s="1"/>
  <c r="T791" i="2" s="1"/>
  <c r="T792" i="2" s="1"/>
  <c r="T793" i="2" s="1"/>
  <c r="T794" i="2" s="1"/>
  <c r="T795" i="2" s="1"/>
  <c r="T796" i="2" s="1"/>
  <c r="T797" i="2" s="1"/>
  <c r="T798" i="2" s="1"/>
  <c r="T799" i="2" s="1"/>
  <c r="T800" i="2" s="1"/>
  <c r="T801" i="2" s="1"/>
  <c r="T802" i="2" s="1"/>
  <c r="T803" i="2" s="1"/>
  <c r="T804" i="2" s="1"/>
  <c r="T805" i="2" s="1"/>
  <c r="T806" i="2" s="1"/>
  <c r="T807" i="2" s="1"/>
  <c r="T808" i="2" s="1"/>
  <c r="T809" i="2" s="1"/>
  <c r="T810" i="2" s="1"/>
  <c r="T811" i="2" s="1"/>
  <c r="T812" i="2" s="1"/>
  <c r="T813" i="2" s="1"/>
  <c r="T814" i="2" s="1"/>
  <c r="T815" i="2" s="1"/>
  <c r="T816" i="2" s="1"/>
  <c r="T817" i="2" s="1"/>
  <c r="T818" i="2" s="1"/>
  <c r="T819" i="2" s="1"/>
  <c r="T820" i="2" s="1"/>
  <c r="T821" i="2" s="1"/>
  <c r="T822" i="2" s="1"/>
  <c r="T823" i="2" s="1"/>
  <c r="T824" i="2" s="1"/>
  <c r="T825" i="2" s="1"/>
  <c r="T826" i="2" s="1"/>
  <c r="T827" i="2" s="1"/>
  <c r="T828" i="2" s="1"/>
  <c r="T829" i="2" s="1"/>
  <c r="T830" i="2" s="1"/>
  <c r="T831" i="2" s="1"/>
  <c r="T832" i="2" s="1"/>
  <c r="T833" i="2" s="1"/>
  <c r="T834" i="2" s="1"/>
  <c r="T835" i="2" s="1"/>
  <c r="T836" i="2" s="1"/>
  <c r="T837" i="2" s="1"/>
  <c r="T838" i="2" s="1"/>
  <c r="T839" i="2" s="1"/>
  <c r="T840" i="2" s="1"/>
  <c r="T841" i="2" s="1"/>
  <c r="T842" i="2" s="1"/>
  <c r="T843" i="2" s="1"/>
  <c r="T844" i="2" s="1"/>
  <c r="T845" i="2" s="1"/>
  <c r="T846" i="2" s="1"/>
  <c r="T847" i="2" s="1"/>
  <c r="T848" i="2" s="1"/>
  <c r="T849" i="2" s="1"/>
  <c r="T850" i="2" s="1"/>
  <c r="T851" i="2" s="1"/>
  <c r="T852" i="2" s="1"/>
  <c r="T853" i="2" s="1"/>
  <c r="T854" i="2" s="1"/>
  <c r="T855" i="2" s="1"/>
  <c r="T856" i="2" s="1"/>
  <c r="T857" i="2" s="1"/>
  <c r="T858" i="2" s="1"/>
  <c r="T859" i="2" s="1"/>
  <c r="T860" i="2" s="1"/>
  <c r="T861" i="2" s="1"/>
  <c r="T862" i="2" s="1"/>
  <c r="T863" i="2" s="1"/>
  <c r="T864" i="2" s="1"/>
  <c r="T865" i="2" s="1"/>
  <c r="T866" i="2" s="1"/>
  <c r="T867" i="2" s="1"/>
  <c r="T868" i="2" s="1"/>
  <c r="T869" i="2" s="1"/>
  <c r="T870" i="2" s="1"/>
  <c r="T871" i="2" s="1"/>
  <c r="T872" i="2" s="1"/>
  <c r="T873" i="2" s="1"/>
  <c r="T874" i="2" s="1"/>
  <c r="T875" i="2" s="1"/>
  <c r="T876" i="2" s="1"/>
  <c r="T877" i="2" s="1"/>
  <c r="T878" i="2" s="1"/>
  <c r="T879" i="2" s="1"/>
  <c r="T880" i="2" s="1"/>
  <c r="T881" i="2" s="1"/>
  <c r="T882" i="2" s="1"/>
  <c r="T883" i="2" s="1"/>
  <c r="T884" i="2" s="1"/>
  <c r="T885" i="2" s="1"/>
  <c r="T886" i="2" s="1"/>
  <c r="T887" i="2" s="1"/>
  <c r="T888" i="2" s="1"/>
  <c r="T889" i="2" s="1"/>
  <c r="T890" i="2" s="1"/>
  <c r="T891" i="2" s="1"/>
  <c r="T892" i="2" s="1"/>
  <c r="T893" i="2" s="1"/>
  <c r="T894" i="2" s="1"/>
  <c r="T895" i="2" s="1"/>
  <c r="T896" i="2" s="1"/>
  <c r="T897" i="2" s="1"/>
  <c r="T898" i="2" s="1"/>
  <c r="T899" i="2" s="1"/>
  <c r="T900" i="2" s="1"/>
  <c r="T901" i="2" s="1"/>
  <c r="T902" i="2" s="1"/>
  <c r="T903" i="2" s="1"/>
  <c r="T904" i="2" s="1"/>
  <c r="T905" i="2" s="1"/>
  <c r="T906" i="2" s="1"/>
  <c r="T907" i="2" s="1"/>
  <c r="T908" i="2" s="1"/>
  <c r="T909" i="2" s="1"/>
  <c r="T910" i="2" s="1"/>
  <c r="T911" i="2" s="1"/>
  <c r="T912" i="2" s="1"/>
  <c r="T913" i="2" s="1"/>
  <c r="T914" i="2" s="1"/>
  <c r="T915" i="2" s="1"/>
  <c r="T916" i="2" s="1"/>
  <c r="T917" i="2" s="1"/>
  <c r="T918" i="2" s="1"/>
  <c r="T919" i="2" s="1"/>
  <c r="T920" i="2" s="1"/>
  <c r="T921" i="2" s="1"/>
  <c r="T922" i="2" s="1"/>
  <c r="T923" i="2" s="1"/>
  <c r="T924" i="2" s="1"/>
  <c r="T925" i="2" s="1"/>
  <c r="T926" i="2" s="1"/>
  <c r="T927" i="2" s="1"/>
  <c r="T928" i="2" s="1"/>
  <c r="T929" i="2" s="1"/>
  <c r="T930" i="2" s="1"/>
  <c r="T931" i="2" s="1"/>
  <c r="T932" i="2" s="1"/>
  <c r="T933" i="2" s="1"/>
  <c r="T934" i="2" s="1"/>
  <c r="T935" i="2" s="1"/>
  <c r="T936" i="2" s="1"/>
  <c r="T937" i="2" s="1"/>
  <c r="T938" i="2" s="1"/>
  <c r="T939" i="2" s="1"/>
  <c r="T940" i="2" s="1"/>
  <c r="T941" i="2" s="1"/>
  <c r="T942" i="2" s="1"/>
  <c r="T943" i="2" s="1"/>
  <c r="T944" i="2" s="1"/>
  <c r="T945" i="2" s="1"/>
  <c r="T946" i="2" s="1"/>
  <c r="T947" i="2" s="1"/>
  <c r="T948" i="2" s="1"/>
  <c r="T949" i="2" s="1"/>
  <c r="T950" i="2" s="1"/>
  <c r="T951" i="2" s="1"/>
  <c r="T952" i="2" s="1"/>
  <c r="T953" i="2" s="1"/>
  <c r="T954" i="2" s="1"/>
  <c r="T955" i="2" s="1"/>
  <c r="T956" i="2" s="1"/>
  <c r="T957" i="2" s="1"/>
  <c r="T958" i="2" s="1"/>
  <c r="T959" i="2" s="1"/>
  <c r="T960" i="2" s="1"/>
  <c r="T961" i="2" s="1"/>
  <c r="T962" i="2" s="1"/>
  <c r="T963" i="2" s="1"/>
  <c r="T964" i="2" s="1"/>
  <c r="T965" i="2" s="1"/>
  <c r="T966" i="2" s="1"/>
  <c r="T967" i="2" s="1"/>
  <c r="T968" i="2" s="1"/>
  <c r="T969" i="2" s="1"/>
  <c r="T970" i="2" s="1"/>
  <c r="T971" i="2" s="1"/>
  <c r="T972" i="2" s="1"/>
  <c r="T973" i="2" s="1"/>
  <c r="T974" i="2" s="1"/>
  <c r="T975" i="2" s="1"/>
  <c r="T976" i="2" s="1"/>
  <c r="T977" i="2" s="1"/>
  <c r="T978" i="2" s="1"/>
  <c r="T979" i="2" s="1"/>
  <c r="T980" i="2" s="1"/>
  <c r="T981" i="2" s="1"/>
  <c r="T982" i="2" s="1"/>
  <c r="T983" i="2" s="1"/>
  <c r="T984" i="2" s="1"/>
  <c r="T985" i="2" s="1"/>
  <c r="T986" i="2" s="1"/>
  <c r="T987" i="2" s="1"/>
  <c r="T988" i="2" s="1"/>
  <c r="T989" i="2" s="1"/>
  <c r="T990" i="2" s="1"/>
  <c r="T991" i="2" s="1"/>
  <c r="T992" i="2" s="1"/>
  <c r="T993" i="2" s="1"/>
  <c r="T994" i="2" s="1"/>
  <c r="T995" i="2" s="1"/>
  <c r="T996" i="2" s="1"/>
  <c r="T997" i="2" s="1"/>
  <c r="T998" i="2" s="1"/>
  <c r="T999" i="2" s="1"/>
  <c r="T1000" i="2" s="1"/>
  <c r="T1001" i="2" s="1"/>
  <c r="T1002" i="2" s="1"/>
  <c r="T1003" i="2" s="1"/>
  <c r="T1004" i="2" s="1"/>
  <c r="T1005" i="2" s="1"/>
  <c r="T1006" i="2" s="1"/>
  <c r="T1007" i="2" s="1"/>
  <c r="T1008" i="2" s="1"/>
  <c r="T1009" i="2" s="1"/>
  <c r="T1010" i="2" s="1"/>
  <c r="T1011" i="2" s="1"/>
  <c r="T1012" i="2" s="1"/>
  <c r="T1013" i="2" s="1"/>
  <c r="T1014" i="2" s="1"/>
  <c r="T1015" i="2" s="1"/>
  <c r="T1016" i="2" s="1"/>
  <c r="T1017" i="2" s="1"/>
  <c r="T1018" i="2" s="1"/>
  <c r="T1019" i="2" s="1"/>
  <c r="T1020" i="2" s="1"/>
  <c r="T1021" i="2" s="1"/>
  <c r="T1022" i="2" s="1"/>
  <c r="T1023" i="2" s="1"/>
  <c r="T1024" i="2" s="1"/>
  <c r="T1025" i="2" s="1"/>
  <c r="T1026" i="2" s="1"/>
  <c r="T1027" i="2" s="1"/>
  <c r="T1028" i="2" s="1"/>
  <c r="T1029" i="2" s="1"/>
  <c r="T1030" i="2" s="1"/>
  <c r="T1031" i="2" s="1"/>
  <c r="T1032" i="2" s="1"/>
  <c r="T1033" i="2" s="1"/>
  <c r="T1034" i="2" s="1"/>
  <c r="T1035" i="2" s="1"/>
  <c r="T1036" i="2" s="1"/>
  <c r="T1037" i="2" s="1"/>
  <c r="T1038" i="2" s="1"/>
  <c r="T1039" i="2" s="1"/>
  <c r="T1040" i="2" s="1"/>
  <c r="T1041" i="2" s="1"/>
  <c r="T1042" i="2" s="1"/>
  <c r="T1043" i="2" s="1"/>
  <c r="T1044" i="2" s="1"/>
  <c r="T1045" i="2" s="1"/>
  <c r="T1046" i="2" s="1"/>
  <c r="T1047" i="2" s="1"/>
  <c r="T1048" i="2" s="1"/>
  <c r="T1049" i="2" s="1"/>
  <c r="T1050" i="2" s="1"/>
  <c r="T1051" i="2" s="1"/>
  <c r="T1052" i="2" s="1"/>
  <c r="T1053" i="2" s="1"/>
  <c r="T1054" i="2" s="1"/>
  <c r="U5" i="2"/>
  <c r="U6" i="2" s="1"/>
  <c r="U7" i="2" s="1"/>
  <c r="U8" i="2" s="1"/>
  <c r="U9" i="2" s="1"/>
  <c r="U10" i="2" s="1"/>
  <c r="U11" i="2" s="1"/>
  <c r="U12" i="2" s="1"/>
  <c r="U13" i="2" s="1"/>
  <c r="U14" i="2" s="1"/>
  <c r="U15" i="2" s="1"/>
  <c r="U16" i="2" s="1"/>
  <c r="U17" i="2" s="1"/>
  <c r="U18" i="2" s="1"/>
  <c r="U19" i="2" s="1"/>
  <c r="U20" i="2" s="1"/>
  <c r="U21" i="2" s="1"/>
  <c r="U22" i="2" s="1"/>
  <c r="U23" i="2" s="1"/>
  <c r="U24" i="2" s="1"/>
  <c r="U25" i="2" s="1"/>
  <c r="U26" i="2" s="1"/>
  <c r="U27" i="2" s="1"/>
  <c r="U28" i="2" s="1"/>
  <c r="U29" i="2" s="1"/>
  <c r="U30" i="2" s="1"/>
  <c r="U31" i="2" s="1"/>
  <c r="U32" i="2" s="1"/>
  <c r="U33" i="2" s="1"/>
  <c r="U34" i="2" s="1"/>
  <c r="U35" i="2" s="1"/>
  <c r="U36" i="2" s="1"/>
  <c r="U37" i="2" s="1"/>
  <c r="U38" i="2" s="1"/>
  <c r="U39" i="2" s="1"/>
  <c r="U40" i="2" s="1"/>
  <c r="U41" i="2" s="1"/>
  <c r="U42" i="2" s="1"/>
  <c r="U43" i="2" s="1"/>
  <c r="U44" i="2" s="1"/>
  <c r="U45" i="2" s="1"/>
  <c r="U46" i="2" s="1"/>
  <c r="U47" i="2" s="1"/>
  <c r="U48" i="2" s="1"/>
  <c r="U49" i="2" s="1"/>
  <c r="U50" i="2" s="1"/>
  <c r="U51" i="2" s="1"/>
  <c r="U52" i="2" s="1"/>
  <c r="U53" i="2" s="1"/>
  <c r="U54" i="2" s="1"/>
  <c r="U55" i="2" s="1"/>
  <c r="U56" i="2" s="1"/>
  <c r="U57" i="2" s="1"/>
  <c r="U58" i="2" s="1"/>
  <c r="U59" i="2" s="1"/>
  <c r="U60" i="2" s="1"/>
  <c r="U61" i="2" s="1"/>
  <c r="U62" i="2" s="1"/>
  <c r="U63" i="2" s="1"/>
  <c r="U64" i="2" s="1"/>
  <c r="U65" i="2" s="1"/>
  <c r="U66" i="2" s="1"/>
  <c r="U67" i="2" s="1"/>
  <c r="U68" i="2" s="1"/>
  <c r="U69" i="2" s="1"/>
  <c r="U70" i="2" s="1"/>
  <c r="U71" i="2" s="1"/>
  <c r="U72" i="2" s="1"/>
  <c r="U73" i="2" s="1"/>
  <c r="U74" i="2" s="1"/>
  <c r="U75" i="2" s="1"/>
  <c r="U76" i="2" s="1"/>
  <c r="U77" i="2" s="1"/>
  <c r="U78" i="2" s="1"/>
  <c r="U79" i="2" s="1"/>
  <c r="U80" i="2" s="1"/>
  <c r="U81" i="2" s="1"/>
  <c r="U82" i="2" s="1"/>
  <c r="U83" i="2" s="1"/>
  <c r="U84" i="2" s="1"/>
  <c r="U85" i="2" s="1"/>
  <c r="U86" i="2" s="1"/>
  <c r="U87" i="2" s="1"/>
  <c r="U88" i="2" s="1"/>
  <c r="U89" i="2" s="1"/>
  <c r="U90" i="2" s="1"/>
  <c r="U91" i="2" s="1"/>
  <c r="U92" i="2" s="1"/>
  <c r="U93" i="2" s="1"/>
  <c r="U94" i="2" s="1"/>
  <c r="U95" i="2" s="1"/>
  <c r="U96" i="2" s="1"/>
  <c r="U97" i="2" s="1"/>
  <c r="U98" i="2" s="1"/>
  <c r="U99" i="2" s="1"/>
  <c r="U100" i="2" s="1"/>
  <c r="U101" i="2" s="1"/>
  <c r="U102" i="2" s="1"/>
  <c r="U103" i="2" s="1"/>
  <c r="U104" i="2" s="1"/>
  <c r="U105" i="2" s="1"/>
  <c r="U106" i="2" s="1"/>
  <c r="U107" i="2" s="1"/>
  <c r="U108" i="2" s="1"/>
  <c r="U109" i="2" s="1"/>
  <c r="U110" i="2" s="1"/>
  <c r="U111" i="2" s="1"/>
  <c r="U112" i="2" s="1"/>
  <c r="U113" i="2" s="1"/>
  <c r="U114" i="2" s="1"/>
  <c r="U115" i="2" s="1"/>
  <c r="U116" i="2" s="1"/>
  <c r="U117" i="2" s="1"/>
  <c r="U118" i="2" s="1"/>
  <c r="U119" i="2" s="1"/>
  <c r="U120" i="2" s="1"/>
  <c r="U121" i="2" s="1"/>
  <c r="U122" i="2" s="1"/>
  <c r="U123" i="2" s="1"/>
  <c r="U124" i="2" s="1"/>
  <c r="U125" i="2" s="1"/>
  <c r="U126" i="2" s="1"/>
  <c r="U127" i="2" s="1"/>
  <c r="U128" i="2" s="1"/>
  <c r="U129" i="2" s="1"/>
  <c r="U130" i="2" s="1"/>
  <c r="U131" i="2" s="1"/>
  <c r="U132" i="2" s="1"/>
  <c r="U133" i="2" s="1"/>
  <c r="U134" i="2" s="1"/>
  <c r="U135" i="2" s="1"/>
  <c r="U136" i="2" s="1"/>
  <c r="U137" i="2" s="1"/>
  <c r="U138" i="2" s="1"/>
  <c r="U139" i="2" s="1"/>
  <c r="U140" i="2" s="1"/>
  <c r="U141" i="2" s="1"/>
  <c r="U142" i="2" s="1"/>
  <c r="U143" i="2" s="1"/>
  <c r="U144" i="2" s="1"/>
  <c r="U145" i="2" s="1"/>
  <c r="U146" i="2" s="1"/>
  <c r="U147" i="2" s="1"/>
  <c r="U148" i="2" s="1"/>
  <c r="U149" i="2" s="1"/>
  <c r="U150" i="2" s="1"/>
  <c r="U151" i="2" s="1"/>
  <c r="U152" i="2" s="1"/>
  <c r="U153" i="2" s="1"/>
  <c r="U154" i="2" s="1"/>
  <c r="U155" i="2" s="1"/>
  <c r="U156" i="2" s="1"/>
  <c r="U157" i="2" s="1"/>
  <c r="U158" i="2" s="1"/>
  <c r="U159" i="2" s="1"/>
  <c r="U160" i="2" s="1"/>
  <c r="U161" i="2" s="1"/>
  <c r="U162" i="2" s="1"/>
  <c r="U163" i="2" s="1"/>
  <c r="U164" i="2" s="1"/>
  <c r="U165" i="2" s="1"/>
  <c r="U166" i="2" s="1"/>
  <c r="U167" i="2" s="1"/>
  <c r="U168" i="2" s="1"/>
  <c r="U169" i="2" s="1"/>
  <c r="U170" i="2" s="1"/>
  <c r="U171" i="2" s="1"/>
  <c r="U172" i="2" s="1"/>
  <c r="U173" i="2" s="1"/>
  <c r="U174" i="2" s="1"/>
  <c r="U175" i="2" s="1"/>
  <c r="U176" i="2" s="1"/>
  <c r="U177" i="2" s="1"/>
  <c r="U178" i="2" s="1"/>
  <c r="U179" i="2" s="1"/>
  <c r="U180" i="2" s="1"/>
  <c r="U181" i="2" s="1"/>
  <c r="U182" i="2" s="1"/>
  <c r="U183" i="2" s="1"/>
  <c r="U184" i="2" s="1"/>
  <c r="U185" i="2" s="1"/>
  <c r="U186" i="2" s="1"/>
  <c r="U187" i="2" s="1"/>
  <c r="U188" i="2" s="1"/>
  <c r="U189" i="2" s="1"/>
  <c r="U190" i="2" s="1"/>
  <c r="U191" i="2" s="1"/>
  <c r="U192" i="2" s="1"/>
  <c r="U193" i="2" s="1"/>
  <c r="U194" i="2" s="1"/>
  <c r="U195" i="2" s="1"/>
  <c r="U196" i="2" s="1"/>
  <c r="U197" i="2" s="1"/>
  <c r="U198" i="2" s="1"/>
  <c r="U199" i="2" s="1"/>
  <c r="U200" i="2" s="1"/>
  <c r="U201" i="2" s="1"/>
  <c r="U202" i="2" s="1"/>
  <c r="U203" i="2" s="1"/>
  <c r="U204" i="2" s="1"/>
  <c r="U205" i="2" s="1"/>
  <c r="U206" i="2" s="1"/>
  <c r="U207" i="2" s="1"/>
  <c r="U208" i="2" s="1"/>
  <c r="U209" i="2" s="1"/>
  <c r="U210" i="2" s="1"/>
  <c r="U211" i="2" s="1"/>
  <c r="U212" i="2" s="1"/>
  <c r="U213" i="2" s="1"/>
  <c r="U214" i="2" s="1"/>
  <c r="U215" i="2" s="1"/>
  <c r="U216" i="2" s="1"/>
  <c r="U217" i="2" s="1"/>
  <c r="U218" i="2" s="1"/>
  <c r="U219" i="2" s="1"/>
  <c r="U220" i="2" s="1"/>
  <c r="U221" i="2" s="1"/>
  <c r="U222" i="2" s="1"/>
  <c r="U223" i="2" s="1"/>
  <c r="U224" i="2" s="1"/>
  <c r="U225" i="2" s="1"/>
  <c r="U226" i="2" s="1"/>
  <c r="U227" i="2" s="1"/>
  <c r="U228" i="2" s="1"/>
  <c r="U229" i="2" s="1"/>
  <c r="U230" i="2" s="1"/>
  <c r="U231" i="2" s="1"/>
  <c r="U232" i="2" s="1"/>
  <c r="U233" i="2" s="1"/>
  <c r="U234" i="2" s="1"/>
  <c r="U235" i="2" s="1"/>
  <c r="U236" i="2" s="1"/>
  <c r="U237" i="2" s="1"/>
  <c r="U238" i="2" s="1"/>
  <c r="U239" i="2" s="1"/>
  <c r="U240" i="2" s="1"/>
  <c r="U241" i="2" s="1"/>
  <c r="U242" i="2" s="1"/>
  <c r="U243" i="2" s="1"/>
  <c r="U244" i="2" s="1"/>
  <c r="U245" i="2" s="1"/>
  <c r="U246" i="2" s="1"/>
  <c r="U247" i="2" s="1"/>
  <c r="U248" i="2" s="1"/>
  <c r="U249" i="2" s="1"/>
  <c r="U250" i="2" s="1"/>
  <c r="U251" i="2" s="1"/>
  <c r="U252" i="2" s="1"/>
  <c r="U253" i="2" s="1"/>
  <c r="U254" i="2" s="1"/>
  <c r="U255" i="2" s="1"/>
  <c r="U256" i="2" s="1"/>
  <c r="U257" i="2" s="1"/>
  <c r="U258" i="2" s="1"/>
  <c r="U259" i="2" s="1"/>
  <c r="U260" i="2" s="1"/>
  <c r="U261" i="2" s="1"/>
  <c r="U262" i="2" s="1"/>
  <c r="U263" i="2" s="1"/>
  <c r="U264" i="2" s="1"/>
  <c r="U265" i="2" s="1"/>
  <c r="U266" i="2" s="1"/>
  <c r="U267" i="2" s="1"/>
  <c r="U268" i="2" s="1"/>
  <c r="U269" i="2" s="1"/>
  <c r="U270" i="2" s="1"/>
  <c r="U271" i="2" s="1"/>
  <c r="U272" i="2" s="1"/>
  <c r="U273" i="2" s="1"/>
  <c r="U274" i="2" s="1"/>
  <c r="U275" i="2" s="1"/>
  <c r="U276" i="2" s="1"/>
  <c r="U277" i="2" s="1"/>
  <c r="U278" i="2" s="1"/>
  <c r="U279" i="2" s="1"/>
  <c r="U280" i="2" s="1"/>
  <c r="U281" i="2" s="1"/>
  <c r="U282" i="2" s="1"/>
  <c r="U283" i="2" s="1"/>
  <c r="U284" i="2" s="1"/>
  <c r="U285" i="2" s="1"/>
  <c r="U286" i="2" s="1"/>
  <c r="U287" i="2" s="1"/>
  <c r="U288" i="2" s="1"/>
  <c r="U289" i="2" s="1"/>
  <c r="U290" i="2" s="1"/>
  <c r="U291" i="2" s="1"/>
  <c r="U292" i="2" s="1"/>
  <c r="U293" i="2" s="1"/>
  <c r="U294" i="2" s="1"/>
  <c r="U295" i="2" s="1"/>
  <c r="U296" i="2" s="1"/>
  <c r="U297" i="2" s="1"/>
  <c r="U298" i="2" s="1"/>
  <c r="U299" i="2" s="1"/>
  <c r="U300" i="2" s="1"/>
  <c r="U301" i="2" s="1"/>
  <c r="U302" i="2" s="1"/>
  <c r="U303" i="2" s="1"/>
  <c r="U304" i="2" s="1"/>
  <c r="U305" i="2" s="1"/>
  <c r="U306" i="2" s="1"/>
  <c r="U307" i="2" s="1"/>
  <c r="U308" i="2" s="1"/>
  <c r="U309" i="2" s="1"/>
  <c r="U310" i="2" s="1"/>
  <c r="U311" i="2" s="1"/>
  <c r="U312" i="2" s="1"/>
  <c r="U313" i="2" s="1"/>
  <c r="U314" i="2" s="1"/>
  <c r="U315" i="2" s="1"/>
  <c r="U316" i="2" s="1"/>
  <c r="U317" i="2" s="1"/>
  <c r="U318" i="2" s="1"/>
  <c r="U319" i="2" s="1"/>
  <c r="U320" i="2" s="1"/>
  <c r="U321" i="2" s="1"/>
  <c r="U322" i="2" s="1"/>
  <c r="U323" i="2" s="1"/>
  <c r="U324" i="2" s="1"/>
  <c r="U325" i="2" s="1"/>
  <c r="U326" i="2" s="1"/>
  <c r="U327" i="2" s="1"/>
  <c r="U328" i="2" s="1"/>
  <c r="U329" i="2" s="1"/>
  <c r="U330" i="2" s="1"/>
  <c r="U331" i="2" s="1"/>
  <c r="U332" i="2" s="1"/>
  <c r="U333" i="2" s="1"/>
  <c r="U334" i="2" s="1"/>
  <c r="U335" i="2" s="1"/>
  <c r="U336" i="2" s="1"/>
  <c r="U337" i="2" s="1"/>
  <c r="U338" i="2" s="1"/>
  <c r="U339" i="2" s="1"/>
  <c r="U340" i="2" s="1"/>
  <c r="U341" i="2" s="1"/>
  <c r="U342" i="2" s="1"/>
  <c r="U343" i="2" s="1"/>
  <c r="U344" i="2" s="1"/>
  <c r="U345" i="2" s="1"/>
  <c r="U346" i="2" s="1"/>
  <c r="U347" i="2" s="1"/>
  <c r="U348" i="2" s="1"/>
  <c r="U349" i="2" s="1"/>
  <c r="U350" i="2" s="1"/>
  <c r="U351" i="2" s="1"/>
  <c r="U352" i="2" s="1"/>
  <c r="U353" i="2" s="1"/>
  <c r="U354" i="2" s="1"/>
  <c r="U355" i="2" s="1"/>
  <c r="U356" i="2" s="1"/>
  <c r="U357" i="2" s="1"/>
  <c r="U358" i="2" s="1"/>
  <c r="U359" i="2" s="1"/>
  <c r="U360" i="2" s="1"/>
  <c r="U361" i="2" s="1"/>
  <c r="U362" i="2" s="1"/>
  <c r="U363" i="2" s="1"/>
  <c r="U364" i="2" s="1"/>
  <c r="U365" i="2" s="1"/>
  <c r="U366" i="2" s="1"/>
  <c r="U367" i="2" s="1"/>
  <c r="U368" i="2" s="1"/>
  <c r="U369" i="2" s="1"/>
  <c r="U370" i="2" s="1"/>
  <c r="U371" i="2" s="1"/>
  <c r="U372" i="2" s="1"/>
  <c r="U373" i="2" s="1"/>
  <c r="U374" i="2" s="1"/>
  <c r="U375" i="2" s="1"/>
  <c r="U376" i="2" s="1"/>
  <c r="U377" i="2" s="1"/>
  <c r="U378" i="2" s="1"/>
  <c r="U379" i="2" s="1"/>
  <c r="U380" i="2" s="1"/>
  <c r="U381" i="2" s="1"/>
  <c r="U382" i="2" s="1"/>
  <c r="U383" i="2" s="1"/>
  <c r="U384" i="2" s="1"/>
  <c r="U385" i="2" s="1"/>
  <c r="U386" i="2" s="1"/>
  <c r="U387" i="2" s="1"/>
  <c r="U388" i="2" s="1"/>
  <c r="U389" i="2" s="1"/>
  <c r="U390" i="2" s="1"/>
  <c r="U391" i="2" s="1"/>
  <c r="U392" i="2" s="1"/>
  <c r="U393" i="2" s="1"/>
  <c r="U394" i="2" s="1"/>
  <c r="U395" i="2" s="1"/>
  <c r="U396" i="2" s="1"/>
  <c r="U397" i="2" s="1"/>
  <c r="U398" i="2" s="1"/>
  <c r="U399" i="2" s="1"/>
  <c r="U400" i="2" s="1"/>
  <c r="U401" i="2" s="1"/>
  <c r="U402" i="2" s="1"/>
  <c r="U403" i="2" s="1"/>
  <c r="U404" i="2" s="1"/>
  <c r="U405" i="2" s="1"/>
  <c r="U406" i="2" s="1"/>
  <c r="U407" i="2" s="1"/>
  <c r="U408" i="2" s="1"/>
  <c r="U409" i="2" s="1"/>
  <c r="U410" i="2" s="1"/>
  <c r="U411" i="2" s="1"/>
  <c r="U412" i="2" s="1"/>
  <c r="U413" i="2" s="1"/>
  <c r="U414" i="2" s="1"/>
  <c r="U415" i="2" s="1"/>
  <c r="U416" i="2" s="1"/>
  <c r="U417" i="2" s="1"/>
  <c r="U418" i="2" s="1"/>
  <c r="U419" i="2" s="1"/>
  <c r="U420" i="2" s="1"/>
  <c r="U421" i="2" s="1"/>
  <c r="U422" i="2" s="1"/>
  <c r="U423" i="2" s="1"/>
  <c r="U424" i="2" s="1"/>
  <c r="U425" i="2" s="1"/>
  <c r="U426" i="2" s="1"/>
  <c r="U427" i="2" s="1"/>
  <c r="U428" i="2" s="1"/>
  <c r="U429" i="2" s="1"/>
  <c r="U430" i="2" s="1"/>
  <c r="U431" i="2" s="1"/>
  <c r="U432" i="2" s="1"/>
  <c r="U433" i="2" s="1"/>
  <c r="U434" i="2" s="1"/>
  <c r="U435" i="2" s="1"/>
  <c r="U436" i="2" s="1"/>
  <c r="U437" i="2" s="1"/>
  <c r="U438" i="2" s="1"/>
  <c r="U439" i="2" s="1"/>
  <c r="U440" i="2" s="1"/>
  <c r="U441" i="2" s="1"/>
  <c r="U442" i="2" s="1"/>
  <c r="U443" i="2" s="1"/>
  <c r="U444" i="2" s="1"/>
  <c r="U445" i="2" s="1"/>
  <c r="U446" i="2" s="1"/>
  <c r="U447" i="2" s="1"/>
  <c r="U448" i="2" s="1"/>
  <c r="U449" i="2" s="1"/>
  <c r="U450" i="2" s="1"/>
  <c r="U451" i="2" s="1"/>
  <c r="U452" i="2" s="1"/>
  <c r="U453" i="2" s="1"/>
  <c r="U454" i="2" s="1"/>
  <c r="U455" i="2" s="1"/>
  <c r="U456" i="2" s="1"/>
  <c r="U457" i="2" s="1"/>
  <c r="U458" i="2" s="1"/>
  <c r="U459" i="2" s="1"/>
  <c r="U460" i="2" s="1"/>
  <c r="U461" i="2" s="1"/>
  <c r="U462" i="2" s="1"/>
  <c r="U463" i="2" s="1"/>
  <c r="U464" i="2" s="1"/>
  <c r="U465" i="2" s="1"/>
  <c r="U466" i="2" s="1"/>
  <c r="U467" i="2" s="1"/>
  <c r="U468" i="2" s="1"/>
  <c r="U469" i="2" s="1"/>
  <c r="U470" i="2" s="1"/>
  <c r="U471" i="2" s="1"/>
  <c r="U472" i="2" s="1"/>
  <c r="U473" i="2" s="1"/>
  <c r="U474" i="2" s="1"/>
  <c r="U475" i="2" s="1"/>
  <c r="U476" i="2" s="1"/>
  <c r="U477" i="2" s="1"/>
  <c r="U478" i="2" s="1"/>
  <c r="U479" i="2" s="1"/>
  <c r="U480" i="2" s="1"/>
  <c r="U481" i="2" s="1"/>
  <c r="U482" i="2" s="1"/>
  <c r="U483" i="2" s="1"/>
  <c r="U484" i="2" s="1"/>
  <c r="U485" i="2" s="1"/>
  <c r="U486" i="2" s="1"/>
  <c r="U487" i="2" s="1"/>
  <c r="U488" i="2" s="1"/>
  <c r="U489" i="2" s="1"/>
  <c r="U490" i="2" s="1"/>
  <c r="U491" i="2" s="1"/>
  <c r="U492" i="2" s="1"/>
  <c r="U493" i="2" s="1"/>
  <c r="U494" i="2" s="1"/>
  <c r="U495" i="2" s="1"/>
  <c r="U496" i="2" s="1"/>
  <c r="U497" i="2" s="1"/>
  <c r="U498" i="2" s="1"/>
  <c r="U499" i="2" s="1"/>
  <c r="U500" i="2" s="1"/>
  <c r="U501" i="2" s="1"/>
  <c r="U502" i="2" s="1"/>
  <c r="U503" i="2" s="1"/>
  <c r="U504" i="2" s="1"/>
  <c r="U505" i="2" s="1"/>
  <c r="U506" i="2" s="1"/>
  <c r="U507" i="2" s="1"/>
  <c r="U508" i="2" s="1"/>
  <c r="U509" i="2" s="1"/>
  <c r="U510" i="2" s="1"/>
  <c r="U511" i="2" s="1"/>
  <c r="U512" i="2" s="1"/>
  <c r="U513" i="2" s="1"/>
  <c r="U514" i="2" s="1"/>
  <c r="U515" i="2" s="1"/>
  <c r="U516" i="2" s="1"/>
  <c r="U517" i="2" s="1"/>
  <c r="U518" i="2" s="1"/>
  <c r="U519" i="2" s="1"/>
  <c r="U520" i="2" s="1"/>
  <c r="U521" i="2" s="1"/>
  <c r="U522" i="2" s="1"/>
  <c r="U523" i="2" s="1"/>
  <c r="U524" i="2" s="1"/>
  <c r="U525" i="2" s="1"/>
  <c r="U526" i="2" s="1"/>
  <c r="U527" i="2" s="1"/>
  <c r="U528" i="2" s="1"/>
  <c r="U529" i="2" s="1"/>
  <c r="U530" i="2" s="1"/>
  <c r="U531" i="2" s="1"/>
  <c r="U532" i="2" s="1"/>
  <c r="U533" i="2" s="1"/>
  <c r="U534" i="2" s="1"/>
  <c r="U535" i="2" s="1"/>
  <c r="U536" i="2" s="1"/>
  <c r="U537" i="2" s="1"/>
  <c r="U538" i="2" s="1"/>
  <c r="U539" i="2" s="1"/>
  <c r="U540" i="2" s="1"/>
  <c r="U541" i="2" s="1"/>
  <c r="U542" i="2" s="1"/>
  <c r="U543" i="2" s="1"/>
  <c r="U544" i="2" s="1"/>
  <c r="U545" i="2" s="1"/>
  <c r="U546" i="2" s="1"/>
  <c r="U547" i="2" s="1"/>
  <c r="U548" i="2" s="1"/>
  <c r="U549" i="2" s="1"/>
  <c r="U550" i="2" s="1"/>
  <c r="U551" i="2" s="1"/>
  <c r="U552" i="2" s="1"/>
  <c r="U553" i="2" s="1"/>
  <c r="U554" i="2" s="1"/>
  <c r="U555" i="2" s="1"/>
  <c r="U556" i="2" s="1"/>
  <c r="U557" i="2" s="1"/>
  <c r="U558" i="2" s="1"/>
  <c r="U559" i="2" s="1"/>
  <c r="U560" i="2" s="1"/>
  <c r="U561" i="2" s="1"/>
  <c r="U562" i="2" s="1"/>
  <c r="U563" i="2" s="1"/>
  <c r="U564" i="2" s="1"/>
  <c r="U565" i="2" s="1"/>
  <c r="U566" i="2" s="1"/>
  <c r="U567" i="2" s="1"/>
  <c r="U568" i="2" s="1"/>
  <c r="U569" i="2" s="1"/>
  <c r="U570" i="2" s="1"/>
  <c r="U571" i="2" s="1"/>
  <c r="U572" i="2" s="1"/>
  <c r="U573" i="2" s="1"/>
  <c r="U574" i="2" s="1"/>
  <c r="U575" i="2" s="1"/>
  <c r="U576" i="2" s="1"/>
  <c r="U577" i="2" s="1"/>
  <c r="U578" i="2" s="1"/>
  <c r="U579" i="2" s="1"/>
  <c r="U580" i="2" s="1"/>
  <c r="U581" i="2" s="1"/>
  <c r="U582" i="2" s="1"/>
  <c r="U583" i="2" s="1"/>
  <c r="U584" i="2" s="1"/>
  <c r="U585" i="2" s="1"/>
  <c r="U586" i="2" s="1"/>
  <c r="U587" i="2" s="1"/>
  <c r="U588" i="2" s="1"/>
  <c r="U589" i="2" s="1"/>
  <c r="U590" i="2" s="1"/>
  <c r="U591" i="2" s="1"/>
  <c r="U592" i="2" s="1"/>
  <c r="U593" i="2" s="1"/>
  <c r="U594" i="2" s="1"/>
  <c r="U595" i="2" s="1"/>
  <c r="U596" i="2" s="1"/>
  <c r="U597" i="2" s="1"/>
  <c r="U598" i="2" s="1"/>
  <c r="U599" i="2" s="1"/>
  <c r="U600" i="2" s="1"/>
  <c r="U601" i="2" s="1"/>
  <c r="U602" i="2" s="1"/>
  <c r="U603" i="2" s="1"/>
  <c r="U604" i="2" s="1"/>
  <c r="U605" i="2" s="1"/>
  <c r="U606" i="2" s="1"/>
  <c r="U607" i="2" s="1"/>
  <c r="U608" i="2" s="1"/>
  <c r="U609" i="2" s="1"/>
  <c r="U610" i="2" s="1"/>
  <c r="U611" i="2" s="1"/>
  <c r="U612" i="2" s="1"/>
  <c r="U613" i="2" s="1"/>
  <c r="U614" i="2" s="1"/>
  <c r="U615" i="2" s="1"/>
  <c r="U616" i="2" s="1"/>
  <c r="U617" i="2" s="1"/>
  <c r="U618" i="2" s="1"/>
  <c r="U619" i="2" s="1"/>
  <c r="U620" i="2" s="1"/>
  <c r="U621" i="2" s="1"/>
  <c r="U622" i="2" s="1"/>
  <c r="U623" i="2" s="1"/>
  <c r="U624" i="2" s="1"/>
  <c r="U625" i="2" s="1"/>
  <c r="U626" i="2" s="1"/>
  <c r="U627" i="2" s="1"/>
  <c r="U628" i="2" s="1"/>
  <c r="U629" i="2" s="1"/>
  <c r="U630" i="2" s="1"/>
  <c r="U631" i="2" s="1"/>
  <c r="U632" i="2" s="1"/>
  <c r="U633" i="2" s="1"/>
  <c r="U634" i="2" s="1"/>
  <c r="U635" i="2" s="1"/>
  <c r="U636" i="2" s="1"/>
  <c r="U637" i="2" s="1"/>
  <c r="U638" i="2" s="1"/>
  <c r="U639" i="2" s="1"/>
  <c r="U640" i="2" s="1"/>
  <c r="U641" i="2" s="1"/>
  <c r="U642" i="2" s="1"/>
  <c r="U643" i="2" s="1"/>
  <c r="U644" i="2" s="1"/>
  <c r="U645" i="2" s="1"/>
  <c r="U646" i="2" s="1"/>
  <c r="U647" i="2" s="1"/>
  <c r="U648" i="2" s="1"/>
  <c r="U649" i="2" s="1"/>
  <c r="U650" i="2" s="1"/>
  <c r="U651" i="2" s="1"/>
  <c r="U652" i="2" s="1"/>
  <c r="U653" i="2" s="1"/>
  <c r="U654" i="2" s="1"/>
  <c r="U655" i="2" s="1"/>
  <c r="U656" i="2" s="1"/>
  <c r="U657" i="2" s="1"/>
  <c r="U658" i="2" s="1"/>
  <c r="U659" i="2" s="1"/>
  <c r="U660" i="2" s="1"/>
  <c r="U661" i="2" s="1"/>
  <c r="U662" i="2" s="1"/>
  <c r="U663" i="2" s="1"/>
  <c r="U664" i="2" s="1"/>
  <c r="U665" i="2" s="1"/>
  <c r="U666" i="2" s="1"/>
  <c r="U667" i="2" s="1"/>
  <c r="U668" i="2" s="1"/>
  <c r="U669" i="2" s="1"/>
  <c r="U670" i="2" s="1"/>
  <c r="U671" i="2" s="1"/>
  <c r="U672" i="2" s="1"/>
  <c r="U673" i="2" s="1"/>
  <c r="U674" i="2" s="1"/>
  <c r="U675" i="2" s="1"/>
  <c r="U676" i="2" s="1"/>
  <c r="U677" i="2" s="1"/>
  <c r="U678" i="2" s="1"/>
  <c r="U679" i="2" s="1"/>
  <c r="U680" i="2" s="1"/>
  <c r="U681" i="2" s="1"/>
  <c r="U682" i="2" s="1"/>
  <c r="U683" i="2" s="1"/>
  <c r="U684" i="2" s="1"/>
  <c r="U685" i="2" s="1"/>
  <c r="U686" i="2" s="1"/>
  <c r="U687" i="2" s="1"/>
  <c r="U688" i="2" s="1"/>
  <c r="U689" i="2" s="1"/>
  <c r="U690" i="2" s="1"/>
  <c r="U691" i="2" s="1"/>
  <c r="U692" i="2" s="1"/>
  <c r="U693" i="2" s="1"/>
  <c r="U694" i="2" s="1"/>
  <c r="U695" i="2" s="1"/>
  <c r="U696" i="2" s="1"/>
  <c r="U697" i="2" s="1"/>
  <c r="U698" i="2" s="1"/>
  <c r="U699" i="2" s="1"/>
  <c r="U700" i="2" s="1"/>
  <c r="U701" i="2" s="1"/>
  <c r="U702" i="2" s="1"/>
  <c r="U703" i="2" s="1"/>
  <c r="U704" i="2" s="1"/>
  <c r="U705" i="2" s="1"/>
  <c r="U706" i="2" s="1"/>
  <c r="U707" i="2" s="1"/>
  <c r="U708" i="2" s="1"/>
  <c r="U709" i="2" s="1"/>
  <c r="U710" i="2" s="1"/>
  <c r="U711" i="2" s="1"/>
  <c r="U712" i="2" s="1"/>
  <c r="U713" i="2" s="1"/>
  <c r="U714" i="2" s="1"/>
  <c r="U715" i="2" s="1"/>
  <c r="U716" i="2" s="1"/>
  <c r="U717" i="2" s="1"/>
  <c r="U718" i="2" s="1"/>
  <c r="U719" i="2" s="1"/>
  <c r="U720" i="2" s="1"/>
  <c r="U721" i="2" s="1"/>
  <c r="U722" i="2" s="1"/>
  <c r="U723" i="2" s="1"/>
  <c r="U724" i="2" s="1"/>
  <c r="U725" i="2" s="1"/>
  <c r="U726" i="2" s="1"/>
  <c r="U727" i="2" s="1"/>
  <c r="U728" i="2" s="1"/>
  <c r="U729" i="2" s="1"/>
  <c r="U730" i="2" s="1"/>
  <c r="U731" i="2" s="1"/>
  <c r="U732" i="2" s="1"/>
  <c r="U733" i="2" s="1"/>
  <c r="U734" i="2" s="1"/>
  <c r="U735" i="2" s="1"/>
  <c r="U736" i="2" s="1"/>
  <c r="U737" i="2" s="1"/>
  <c r="U738" i="2" s="1"/>
  <c r="U739" i="2" s="1"/>
  <c r="U740" i="2" s="1"/>
  <c r="U741" i="2" s="1"/>
  <c r="U742" i="2" s="1"/>
  <c r="U743" i="2" s="1"/>
  <c r="U744" i="2" s="1"/>
  <c r="U745" i="2" s="1"/>
  <c r="U746" i="2" s="1"/>
  <c r="U747" i="2" s="1"/>
  <c r="U748" i="2" s="1"/>
  <c r="U749" i="2" s="1"/>
  <c r="U750" i="2" s="1"/>
  <c r="U751" i="2" s="1"/>
  <c r="U752" i="2" s="1"/>
  <c r="U753" i="2" s="1"/>
  <c r="U754" i="2" s="1"/>
  <c r="U755" i="2" s="1"/>
  <c r="U756" i="2" s="1"/>
  <c r="U757" i="2" s="1"/>
  <c r="U758" i="2" s="1"/>
  <c r="U759" i="2" s="1"/>
  <c r="U760" i="2" s="1"/>
  <c r="U761" i="2" s="1"/>
  <c r="U762" i="2" s="1"/>
  <c r="U763" i="2" s="1"/>
  <c r="U764" i="2" s="1"/>
  <c r="U765" i="2" s="1"/>
  <c r="U766" i="2" s="1"/>
  <c r="U767" i="2" s="1"/>
  <c r="U768" i="2" s="1"/>
  <c r="U769" i="2" s="1"/>
  <c r="U770" i="2" s="1"/>
  <c r="U771" i="2" s="1"/>
  <c r="U772" i="2" s="1"/>
  <c r="U773" i="2" s="1"/>
  <c r="U774" i="2" s="1"/>
  <c r="U775" i="2" s="1"/>
  <c r="U776" i="2" s="1"/>
  <c r="U777" i="2" s="1"/>
  <c r="U778" i="2" s="1"/>
  <c r="U779" i="2" s="1"/>
  <c r="U780" i="2" s="1"/>
  <c r="U781" i="2" s="1"/>
  <c r="U782" i="2" s="1"/>
  <c r="U783" i="2" s="1"/>
  <c r="U784" i="2" s="1"/>
  <c r="U785" i="2" s="1"/>
  <c r="U786" i="2" s="1"/>
  <c r="U787" i="2" s="1"/>
  <c r="U788" i="2" s="1"/>
  <c r="U789" i="2" s="1"/>
  <c r="U790" i="2" s="1"/>
  <c r="U791" i="2" s="1"/>
  <c r="U792" i="2" s="1"/>
  <c r="U793" i="2" s="1"/>
  <c r="U794" i="2" s="1"/>
  <c r="U795" i="2" s="1"/>
  <c r="U796" i="2" s="1"/>
  <c r="U797" i="2" s="1"/>
  <c r="U798" i="2" s="1"/>
  <c r="U799" i="2" s="1"/>
  <c r="U800" i="2" s="1"/>
  <c r="U801" i="2" s="1"/>
  <c r="U802" i="2" s="1"/>
  <c r="U803" i="2" s="1"/>
  <c r="U804" i="2" s="1"/>
  <c r="U805" i="2" s="1"/>
  <c r="U806" i="2" s="1"/>
  <c r="U807" i="2" s="1"/>
  <c r="U808" i="2" s="1"/>
  <c r="U809" i="2" s="1"/>
  <c r="U810" i="2" s="1"/>
  <c r="U811" i="2" s="1"/>
  <c r="U812" i="2" s="1"/>
  <c r="U813" i="2" s="1"/>
  <c r="U814" i="2" s="1"/>
  <c r="U815" i="2" s="1"/>
  <c r="U816" i="2" s="1"/>
  <c r="U817" i="2" s="1"/>
  <c r="U818" i="2" s="1"/>
  <c r="U819" i="2" s="1"/>
  <c r="U820" i="2" s="1"/>
  <c r="U821" i="2" s="1"/>
  <c r="U822" i="2" s="1"/>
  <c r="U823" i="2" s="1"/>
  <c r="U824" i="2" s="1"/>
  <c r="U825" i="2" s="1"/>
  <c r="U826" i="2" s="1"/>
  <c r="U827" i="2" s="1"/>
  <c r="U828" i="2" s="1"/>
  <c r="U829" i="2" s="1"/>
  <c r="U830" i="2" s="1"/>
  <c r="U831" i="2" s="1"/>
  <c r="U832" i="2" s="1"/>
  <c r="U833" i="2" s="1"/>
  <c r="U834" i="2" s="1"/>
  <c r="U835" i="2" s="1"/>
  <c r="U836" i="2" s="1"/>
  <c r="U837" i="2" s="1"/>
  <c r="U838" i="2" s="1"/>
  <c r="U839" i="2" s="1"/>
  <c r="U840" i="2" s="1"/>
  <c r="U841" i="2" s="1"/>
  <c r="U842" i="2" s="1"/>
  <c r="U843" i="2" s="1"/>
  <c r="U844" i="2" s="1"/>
  <c r="U845" i="2" s="1"/>
  <c r="U846" i="2" s="1"/>
  <c r="U847" i="2" s="1"/>
  <c r="U848" i="2" s="1"/>
  <c r="U849" i="2" s="1"/>
  <c r="U850" i="2" s="1"/>
  <c r="U851" i="2" s="1"/>
  <c r="U852" i="2" s="1"/>
  <c r="U853" i="2" s="1"/>
  <c r="U854" i="2" s="1"/>
  <c r="U855" i="2" s="1"/>
  <c r="U856" i="2" s="1"/>
  <c r="U857" i="2" s="1"/>
  <c r="U858" i="2" s="1"/>
  <c r="U859" i="2" s="1"/>
  <c r="U860" i="2" s="1"/>
  <c r="U861" i="2" s="1"/>
  <c r="U862" i="2" s="1"/>
  <c r="U863" i="2" s="1"/>
  <c r="U864" i="2" s="1"/>
  <c r="U865" i="2" s="1"/>
  <c r="U866" i="2" s="1"/>
  <c r="U867" i="2" s="1"/>
  <c r="U868" i="2" s="1"/>
  <c r="U869" i="2" s="1"/>
  <c r="U870" i="2" s="1"/>
  <c r="U871" i="2" s="1"/>
  <c r="U872" i="2" s="1"/>
  <c r="U873" i="2" s="1"/>
  <c r="U874" i="2" s="1"/>
  <c r="U875" i="2" s="1"/>
  <c r="U876" i="2" s="1"/>
  <c r="U877" i="2" s="1"/>
  <c r="U878" i="2" s="1"/>
  <c r="U879" i="2" s="1"/>
  <c r="U880" i="2" s="1"/>
  <c r="U881" i="2" s="1"/>
  <c r="U882" i="2" s="1"/>
  <c r="U883" i="2" s="1"/>
  <c r="U884" i="2" s="1"/>
  <c r="U885" i="2" s="1"/>
  <c r="U886" i="2" s="1"/>
  <c r="U887" i="2" s="1"/>
  <c r="U888" i="2" s="1"/>
  <c r="U889" i="2" s="1"/>
  <c r="U890" i="2" s="1"/>
  <c r="U891" i="2" s="1"/>
  <c r="U892" i="2" s="1"/>
  <c r="U893" i="2" s="1"/>
  <c r="U894" i="2" s="1"/>
  <c r="U895" i="2" s="1"/>
  <c r="U896" i="2" s="1"/>
  <c r="U897" i="2" s="1"/>
  <c r="U898" i="2" s="1"/>
  <c r="U899" i="2" s="1"/>
  <c r="U900" i="2" s="1"/>
  <c r="U901" i="2" s="1"/>
  <c r="U902" i="2" s="1"/>
  <c r="U903" i="2" s="1"/>
  <c r="U904" i="2" s="1"/>
  <c r="U905" i="2" s="1"/>
  <c r="U906" i="2" s="1"/>
  <c r="U907" i="2" s="1"/>
  <c r="U908" i="2" s="1"/>
  <c r="U909" i="2" s="1"/>
  <c r="U910" i="2" s="1"/>
  <c r="U911" i="2" s="1"/>
  <c r="U912" i="2" s="1"/>
  <c r="U913" i="2" s="1"/>
  <c r="U914" i="2" s="1"/>
  <c r="U915" i="2" s="1"/>
  <c r="U916" i="2" s="1"/>
  <c r="U917" i="2" s="1"/>
  <c r="U918" i="2" s="1"/>
  <c r="U919" i="2" s="1"/>
  <c r="U920" i="2" s="1"/>
  <c r="U921" i="2" s="1"/>
  <c r="U922" i="2" s="1"/>
  <c r="U923" i="2" s="1"/>
  <c r="U924" i="2" s="1"/>
  <c r="U925" i="2" s="1"/>
  <c r="U926" i="2" s="1"/>
  <c r="U927" i="2" s="1"/>
  <c r="U928" i="2" s="1"/>
  <c r="U929" i="2" s="1"/>
  <c r="U930" i="2" s="1"/>
  <c r="U931" i="2" s="1"/>
  <c r="U932" i="2" s="1"/>
  <c r="U933" i="2" s="1"/>
  <c r="U934" i="2" s="1"/>
  <c r="U935" i="2" s="1"/>
  <c r="U936" i="2" s="1"/>
  <c r="U937" i="2" s="1"/>
  <c r="U938" i="2" s="1"/>
  <c r="U939" i="2" s="1"/>
  <c r="U940" i="2" s="1"/>
  <c r="U941" i="2" s="1"/>
  <c r="U942" i="2" s="1"/>
  <c r="U943" i="2" s="1"/>
  <c r="U944" i="2" s="1"/>
  <c r="U945" i="2" s="1"/>
  <c r="U946" i="2" s="1"/>
  <c r="U947" i="2" s="1"/>
  <c r="U948" i="2" s="1"/>
  <c r="U949" i="2" s="1"/>
  <c r="U950" i="2" s="1"/>
  <c r="U951" i="2" s="1"/>
  <c r="U952" i="2" s="1"/>
  <c r="U953" i="2" s="1"/>
  <c r="U954" i="2" s="1"/>
  <c r="U955" i="2" s="1"/>
  <c r="U956" i="2" s="1"/>
  <c r="U957" i="2" s="1"/>
  <c r="U958" i="2" s="1"/>
  <c r="U959" i="2" s="1"/>
  <c r="U960" i="2" s="1"/>
  <c r="U961" i="2" s="1"/>
  <c r="U962" i="2" s="1"/>
  <c r="U963" i="2" s="1"/>
  <c r="U964" i="2" s="1"/>
  <c r="U965" i="2" s="1"/>
  <c r="U966" i="2" s="1"/>
  <c r="U967" i="2" s="1"/>
  <c r="U968" i="2" s="1"/>
  <c r="U969" i="2" s="1"/>
  <c r="U970" i="2" s="1"/>
  <c r="U971" i="2" s="1"/>
  <c r="U972" i="2" s="1"/>
  <c r="U973" i="2" s="1"/>
  <c r="U974" i="2" s="1"/>
  <c r="U975" i="2" s="1"/>
  <c r="U976" i="2" s="1"/>
  <c r="U977" i="2" s="1"/>
  <c r="U978" i="2" s="1"/>
  <c r="U979" i="2" s="1"/>
  <c r="U980" i="2" s="1"/>
  <c r="U981" i="2" s="1"/>
  <c r="U982" i="2" s="1"/>
  <c r="U983" i="2" s="1"/>
  <c r="U984" i="2" s="1"/>
  <c r="U985" i="2" s="1"/>
  <c r="U986" i="2" s="1"/>
  <c r="U987" i="2" s="1"/>
  <c r="U988" i="2" s="1"/>
  <c r="U989" i="2" s="1"/>
  <c r="U990" i="2" s="1"/>
  <c r="U991" i="2" s="1"/>
  <c r="U992" i="2" s="1"/>
  <c r="U993" i="2" s="1"/>
  <c r="U994" i="2" s="1"/>
  <c r="U995" i="2" s="1"/>
  <c r="U996" i="2" s="1"/>
  <c r="U997" i="2" s="1"/>
  <c r="U998" i="2" s="1"/>
  <c r="U999" i="2" s="1"/>
  <c r="U1000" i="2" s="1"/>
  <c r="U1001" i="2" s="1"/>
  <c r="U1002" i="2" s="1"/>
  <c r="U1003" i="2" s="1"/>
  <c r="U1004" i="2" s="1"/>
  <c r="U1005" i="2" s="1"/>
  <c r="U1006" i="2" s="1"/>
  <c r="U1007" i="2" s="1"/>
  <c r="U1008" i="2" s="1"/>
  <c r="U1009" i="2" s="1"/>
  <c r="U1010" i="2" s="1"/>
  <c r="U1011" i="2" s="1"/>
  <c r="U1012" i="2" s="1"/>
  <c r="U1013" i="2" s="1"/>
  <c r="U1014" i="2" s="1"/>
  <c r="U1015" i="2" s="1"/>
  <c r="U1016" i="2" s="1"/>
  <c r="U1017" i="2" s="1"/>
  <c r="U1018" i="2" s="1"/>
  <c r="U1019" i="2" s="1"/>
  <c r="U1020" i="2" s="1"/>
  <c r="U1021" i="2" s="1"/>
  <c r="U1022" i="2" s="1"/>
  <c r="U1023" i="2" s="1"/>
  <c r="U1024" i="2" s="1"/>
  <c r="U1025" i="2" s="1"/>
  <c r="U1026" i="2" s="1"/>
  <c r="U1027" i="2" s="1"/>
  <c r="U1028" i="2" s="1"/>
  <c r="U1029" i="2" s="1"/>
  <c r="U1030" i="2" s="1"/>
  <c r="U1031" i="2" s="1"/>
  <c r="U1032" i="2" s="1"/>
  <c r="U1033" i="2" s="1"/>
  <c r="U1034" i="2" s="1"/>
  <c r="U1035" i="2" s="1"/>
  <c r="U1036" i="2" s="1"/>
  <c r="U1037" i="2" s="1"/>
  <c r="U1038" i="2" s="1"/>
  <c r="U1039" i="2" s="1"/>
  <c r="U1040" i="2" s="1"/>
  <c r="U1041" i="2" s="1"/>
  <c r="U1042" i="2" s="1"/>
  <c r="U1043" i="2" s="1"/>
  <c r="U1044" i="2" s="1"/>
  <c r="U1045" i="2" s="1"/>
  <c r="U1046" i="2" s="1"/>
  <c r="U1047" i="2" s="1"/>
  <c r="U1048" i="2" s="1"/>
  <c r="U1049" i="2" s="1"/>
  <c r="U1050" i="2" s="1"/>
  <c r="U1051" i="2" s="1"/>
  <c r="U1052" i="2" s="1"/>
  <c r="U1053" i="2" s="1"/>
  <c r="U1054" i="2" s="1"/>
  <c r="Y5" i="2"/>
  <c r="Y6" i="2" s="1"/>
  <c r="Y7" i="2" s="1"/>
  <c r="Y8" i="2" s="1"/>
  <c r="Y9" i="2" s="1"/>
  <c r="Y10" i="2" s="1"/>
  <c r="Y11" i="2" s="1"/>
  <c r="Y12" i="2" s="1"/>
  <c r="Y13" i="2" s="1"/>
  <c r="Y14" i="2" s="1"/>
  <c r="Y15" i="2" s="1"/>
  <c r="Y16" i="2" s="1"/>
  <c r="Y17" i="2" s="1"/>
  <c r="Y18" i="2" s="1"/>
  <c r="Y19" i="2" s="1"/>
  <c r="Y20" i="2" s="1"/>
  <c r="Y21" i="2" s="1"/>
  <c r="Y22" i="2" s="1"/>
  <c r="Y23" i="2" s="1"/>
  <c r="Y24" i="2" s="1"/>
  <c r="Y25" i="2" s="1"/>
  <c r="Y26" i="2" s="1"/>
  <c r="Y27" i="2" s="1"/>
  <c r="Y28" i="2" s="1"/>
  <c r="Y29" i="2" s="1"/>
  <c r="Y30" i="2" s="1"/>
  <c r="Y31" i="2" s="1"/>
  <c r="Y32" i="2" s="1"/>
  <c r="Y33" i="2" s="1"/>
  <c r="Y34" i="2" s="1"/>
  <c r="Y35" i="2" s="1"/>
  <c r="Y36" i="2" s="1"/>
  <c r="Y37" i="2" s="1"/>
  <c r="Y38" i="2" s="1"/>
  <c r="Y39" i="2" s="1"/>
  <c r="Y40" i="2" s="1"/>
  <c r="Y41" i="2" s="1"/>
  <c r="Y42" i="2" s="1"/>
  <c r="Y43" i="2" s="1"/>
  <c r="Y44" i="2" s="1"/>
  <c r="Y45" i="2" s="1"/>
  <c r="Y46" i="2" s="1"/>
  <c r="Y47" i="2" s="1"/>
  <c r="Y48" i="2" s="1"/>
  <c r="Y49" i="2" s="1"/>
  <c r="Y50" i="2" s="1"/>
  <c r="Y51" i="2" s="1"/>
  <c r="Y52" i="2" s="1"/>
  <c r="Y53" i="2" s="1"/>
  <c r="Y54" i="2" s="1"/>
  <c r="Y55" i="2" s="1"/>
  <c r="Y56" i="2" s="1"/>
  <c r="Y57" i="2" s="1"/>
  <c r="Y58" i="2" s="1"/>
  <c r="Y59" i="2" s="1"/>
  <c r="Y60" i="2" s="1"/>
  <c r="Y61" i="2" s="1"/>
  <c r="Y62" i="2" s="1"/>
  <c r="Y63" i="2" s="1"/>
  <c r="Y64" i="2" s="1"/>
  <c r="Y65" i="2" s="1"/>
  <c r="Y66" i="2" s="1"/>
  <c r="Y67" i="2" s="1"/>
  <c r="Y68" i="2" s="1"/>
  <c r="Y69" i="2" s="1"/>
  <c r="Y70" i="2" s="1"/>
  <c r="Y71" i="2" s="1"/>
  <c r="Y72" i="2" s="1"/>
  <c r="Y73" i="2" s="1"/>
  <c r="Y74" i="2" s="1"/>
  <c r="Y75" i="2" s="1"/>
  <c r="Y76" i="2" s="1"/>
  <c r="Y77" i="2" s="1"/>
  <c r="Y78" i="2" s="1"/>
  <c r="Y79" i="2" s="1"/>
  <c r="Y80" i="2" s="1"/>
  <c r="Y81" i="2" s="1"/>
  <c r="Y82" i="2" s="1"/>
  <c r="Y83" i="2" s="1"/>
  <c r="Y84" i="2" s="1"/>
  <c r="Y85" i="2" s="1"/>
  <c r="Y86" i="2" s="1"/>
  <c r="Y87" i="2" s="1"/>
  <c r="Y88" i="2" s="1"/>
  <c r="Y89" i="2" s="1"/>
  <c r="Y90" i="2" s="1"/>
  <c r="Y91" i="2" s="1"/>
  <c r="Y92" i="2" s="1"/>
  <c r="Y93" i="2" s="1"/>
  <c r="Y94" i="2" s="1"/>
  <c r="Y95" i="2" s="1"/>
  <c r="Y96" i="2" s="1"/>
  <c r="Y97" i="2" s="1"/>
  <c r="Y98" i="2" s="1"/>
  <c r="Y99" i="2" s="1"/>
  <c r="Y100" i="2" s="1"/>
  <c r="Y101" i="2" s="1"/>
  <c r="Y102" i="2" s="1"/>
  <c r="Y103" i="2" s="1"/>
  <c r="Y104" i="2" s="1"/>
  <c r="Y105" i="2" s="1"/>
  <c r="Y106" i="2" s="1"/>
  <c r="Y107" i="2" s="1"/>
  <c r="Y108" i="2" s="1"/>
  <c r="Y109" i="2" s="1"/>
  <c r="Y110" i="2" s="1"/>
  <c r="Y111" i="2" s="1"/>
  <c r="Y112" i="2" s="1"/>
  <c r="Y113" i="2" s="1"/>
  <c r="Y114" i="2" s="1"/>
  <c r="Y115" i="2" s="1"/>
  <c r="Y116" i="2" s="1"/>
  <c r="Y117" i="2" s="1"/>
  <c r="Y118" i="2" s="1"/>
  <c r="Y119" i="2" s="1"/>
  <c r="Y120" i="2" s="1"/>
  <c r="Y121" i="2" s="1"/>
  <c r="Y122" i="2" s="1"/>
  <c r="Y123" i="2" s="1"/>
  <c r="Y124" i="2" s="1"/>
  <c r="Y125" i="2" s="1"/>
  <c r="Y126" i="2" s="1"/>
  <c r="Y127" i="2" s="1"/>
  <c r="Y128" i="2" s="1"/>
  <c r="Y129" i="2" s="1"/>
  <c r="Y130" i="2" s="1"/>
  <c r="Y131" i="2" s="1"/>
  <c r="Y132" i="2" s="1"/>
  <c r="Y133" i="2" s="1"/>
  <c r="Y134" i="2" s="1"/>
  <c r="Y135" i="2" s="1"/>
  <c r="Y136" i="2" s="1"/>
  <c r="Y137" i="2" s="1"/>
  <c r="Y138" i="2" s="1"/>
  <c r="Y139" i="2" s="1"/>
  <c r="Y140" i="2" s="1"/>
  <c r="Y141" i="2" s="1"/>
  <c r="Y142" i="2" s="1"/>
  <c r="Y143" i="2" s="1"/>
  <c r="Y144" i="2" s="1"/>
  <c r="Y145" i="2" s="1"/>
  <c r="Y146" i="2" s="1"/>
  <c r="Y147" i="2" s="1"/>
  <c r="Y148" i="2" s="1"/>
  <c r="Y149" i="2" s="1"/>
  <c r="Y150" i="2" s="1"/>
  <c r="Y151" i="2" s="1"/>
  <c r="Y152" i="2" s="1"/>
  <c r="Y153" i="2" s="1"/>
  <c r="Y154" i="2" s="1"/>
  <c r="Y155" i="2" s="1"/>
  <c r="Y156" i="2" s="1"/>
  <c r="Y157" i="2" s="1"/>
  <c r="Y158" i="2" s="1"/>
  <c r="Y159" i="2" s="1"/>
  <c r="Y160" i="2" s="1"/>
  <c r="Y161" i="2" s="1"/>
  <c r="Y162" i="2" s="1"/>
  <c r="Y163" i="2" s="1"/>
  <c r="Y164" i="2" s="1"/>
  <c r="Y165" i="2" s="1"/>
  <c r="Y166" i="2" s="1"/>
  <c r="Y167" i="2" s="1"/>
  <c r="Y168" i="2" s="1"/>
  <c r="Y169" i="2" s="1"/>
  <c r="Y170" i="2" s="1"/>
  <c r="Y171" i="2" s="1"/>
  <c r="Y172" i="2" s="1"/>
  <c r="Y173" i="2" s="1"/>
  <c r="Y174" i="2" s="1"/>
  <c r="Y175" i="2" s="1"/>
  <c r="Y176" i="2" s="1"/>
  <c r="Y177" i="2" s="1"/>
  <c r="Y178" i="2" s="1"/>
  <c r="Y179" i="2" s="1"/>
  <c r="Y180" i="2" s="1"/>
  <c r="Y181" i="2" s="1"/>
  <c r="Y182" i="2" s="1"/>
  <c r="Y183" i="2" s="1"/>
  <c r="Y184" i="2" s="1"/>
  <c r="Y185" i="2" s="1"/>
  <c r="Y186" i="2" s="1"/>
  <c r="Y187" i="2" s="1"/>
  <c r="Y188" i="2" s="1"/>
  <c r="Y189" i="2" s="1"/>
  <c r="Y190" i="2" s="1"/>
  <c r="Y191" i="2" s="1"/>
  <c r="Y192" i="2" s="1"/>
  <c r="Y193" i="2" s="1"/>
  <c r="Y194" i="2" s="1"/>
  <c r="Y195" i="2" s="1"/>
  <c r="Y196" i="2" s="1"/>
  <c r="Y197" i="2" s="1"/>
  <c r="Y198" i="2" s="1"/>
  <c r="Y199" i="2" s="1"/>
  <c r="Y200" i="2" s="1"/>
  <c r="Y201" i="2" s="1"/>
  <c r="Y202" i="2" s="1"/>
  <c r="Y203" i="2" s="1"/>
  <c r="Y204" i="2" s="1"/>
  <c r="Y205" i="2" s="1"/>
  <c r="Y206" i="2" s="1"/>
  <c r="Y207" i="2" s="1"/>
  <c r="Y208" i="2" s="1"/>
  <c r="Y209" i="2" s="1"/>
  <c r="Y210" i="2" s="1"/>
  <c r="Y211" i="2" s="1"/>
  <c r="Y212" i="2" s="1"/>
  <c r="Y213" i="2" s="1"/>
  <c r="Y214" i="2" s="1"/>
  <c r="Y215" i="2" s="1"/>
  <c r="Y216" i="2" s="1"/>
  <c r="Y217" i="2" s="1"/>
  <c r="Y218" i="2" s="1"/>
  <c r="Y219" i="2" s="1"/>
  <c r="Y220" i="2" s="1"/>
  <c r="Y221" i="2" s="1"/>
  <c r="Y222" i="2" s="1"/>
  <c r="Y223" i="2" s="1"/>
  <c r="Y224" i="2" s="1"/>
  <c r="Y225" i="2" s="1"/>
  <c r="Y226" i="2" s="1"/>
  <c r="Y227" i="2" s="1"/>
  <c r="Y228" i="2" s="1"/>
  <c r="Y229" i="2" s="1"/>
  <c r="Y230" i="2" s="1"/>
  <c r="Y231" i="2" s="1"/>
  <c r="Y232" i="2" s="1"/>
  <c r="Y233" i="2" s="1"/>
  <c r="Y234" i="2" s="1"/>
  <c r="Y235" i="2" s="1"/>
  <c r="Y236" i="2" s="1"/>
  <c r="Y237" i="2" s="1"/>
  <c r="Y238" i="2" s="1"/>
  <c r="Y239" i="2" s="1"/>
  <c r="Y240" i="2" s="1"/>
  <c r="Y241" i="2" s="1"/>
  <c r="Y242" i="2" s="1"/>
  <c r="Y243" i="2" s="1"/>
  <c r="Y244" i="2" s="1"/>
  <c r="Y245" i="2" s="1"/>
  <c r="Y246" i="2" s="1"/>
  <c r="Y247" i="2" s="1"/>
  <c r="Y248" i="2" s="1"/>
  <c r="Y249" i="2" s="1"/>
  <c r="Y250" i="2" s="1"/>
  <c r="Y251" i="2" s="1"/>
  <c r="Y252" i="2" s="1"/>
  <c r="Y253" i="2" s="1"/>
  <c r="Y254" i="2" s="1"/>
  <c r="Y255" i="2" s="1"/>
  <c r="Y256" i="2" s="1"/>
  <c r="Y257" i="2" s="1"/>
  <c r="Y258" i="2" s="1"/>
  <c r="Y259" i="2" s="1"/>
  <c r="Y260" i="2" s="1"/>
  <c r="Y261" i="2" s="1"/>
  <c r="Y262" i="2" s="1"/>
  <c r="Y263" i="2" s="1"/>
  <c r="Y264" i="2" s="1"/>
  <c r="Y265" i="2" s="1"/>
  <c r="Y266" i="2" s="1"/>
  <c r="Y267" i="2" s="1"/>
  <c r="Y268" i="2" s="1"/>
  <c r="Y269" i="2" s="1"/>
  <c r="Y270" i="2" s="1"/>
  <c r="Y271" i="2" s="1"/>
  <c r="Y272" i="2" s="1"/>
  <c r="Y273" i="2" s="1"/>
  <c r="Y274" i="2" s="1"/>
  <c r="Y275" i="2" s="1"/>
  <c r="Y276" i="2" s="1"/>
  <c r="Y277" i="2" s="1"/>
  <c r="Y278" i="2" s="1"/>
  <c r="Y279" i="2" s="1"/>
  <c r="Y280" i="2" s="1"/>
  <c r="Y281" i="2" s="1"/>
  <c r="Y282" i="2" s="1"/>
  <c r="Y283" i="2" s="1"/>
  <c r="Y284" i="2" s="1"/>
  <c r="Y285" i="2" s="1"/>
  <c r="Y286" i="2" s="1"/>
  <c r="Y287" i="2" s="1"/>
  <c r="Y288" i="2" s="1"/>
  <c r="Y289" i="2" s="1"/>
  <c r="Y290" i="2" s="1"/>
  <c r="Y291" i="2" s="1"/>
  <c r="Y292" i="2" s="1"/>
  <c r="Y293" i="2" s="1"/>
  <c r="Y294" i="2" s="1"/>
  <c r="Y295" i="2" s="1"/>
  <c r="Y296" i="2" s="1"/>
  <c r="Y297" i="2" s="1"/>
  <c r="Y298" i="2" s="1"/>
  <c r="Y299" i="2" s="1"/>
  <c r="Y300" i="2" s="1"/>
  <c r="Y301" i="2" s="1"/>
  <c r="Y302" i="2" s="1"/>
  <c r="Y303" i="2" s="1"/>
  <c r="Y304" i="2" s="1"/>
  <c r="Y305" i="2" s="1"/>
  <c r="Y306" i="2" s="1"/>
  <c r="Y307" i="2" s="1"/>
  <c r="Y308" i="2" s="1"/>
  <c r="Y309" i="2" s="1"/>
  <c r="Y310" i="2" s="1"/>
  <c r="Y311" i="2" s="1"/>
  <c r="Y312" i="2" s="1"/>
  <c r="Y313" i="2" s="1"/>
  <c r="Y314" i="2" s="1"/>
  <c r="Y315" i="2" s="1"/>
  <c r="Y316" i="2" s="1"/>
  <c r="Y317" i="2" s="1"/>
  <c r="Y318" i="2" s="1"/>
  <c r="Y319" i="2" s="1"/>
  <c r="Y320" i="2" s="1"/>
  <c r="Y321" i="2" s="1"/>
  <c r="Y322" i="2" s="1"/>
  <c r="Y323" i="2" s="1"/>
  <c r="Y324" i="2" s="1"/>
  <c r="Y325" i="2" s="1"/>
  <c r="Y326" i="2" s="1"/>
  <c r="Y327" i="2" s="1"/>
  <c r="Y328" i="2" s="1"/>
  <c r="Y329" i="2" s="1"/>
  <c r="Y330" i="2" s="1"/>
  <c r="Y331" i="2" s="1"/>
  <c r="Y332" i="2" s="1"/>
  <c r="Y333" i="2" s="1"/>
  <c r="Y334" i="2" s="1"/>
  <c r="Y335" i="2" s="1"/>
  <c r="Y336" i="2" s="1"/>
  <c r="Y337" i="2" s="1"/>
  <c r="Y338" i="2" s="1"/>
  <c r="Y339" i="2" s="1"/>
  <c r="Y340" i="2" s="1"/>
  <c r="Y341" i="2" s="1"/>
  <c r="Y342" i="2" s="1"/>
  <c r="Y343" i="2" s="1"/>
  <c r="Y344" i="2" s="1"/>
  <c r="Y345" i="2" s="1"/>
  <c r="Y346" i="2" s="1"/>
  <c r="Y347" i="2" s="1"/>
  <c r="Y348" i="2" s="1"/>
  <c r="Y349" i="2" s="1"/>
  <c r="Y350" i="2" s="1"/>
  <c r="Y351" i="2" s="1"/>
  <c r="Y352" i="2" s="1"/>
  <c r="Y353" i="2" s="1"/>
  <c r="Y354" i="2" s="1"/>
  <c r="Y355" i="2" s="1"/>
  <c r="Y356" i="2" s="1"/>
  <c r="Y357" i="2" s="1"/>
  <c r="Y358" i="2" s="1"/>
  <c r="Y359" i="2" s="1"/>
  <c r="Y360" i="2" s="1"/>
  <c r="Y361" i="2" s="1"/>
  <c r="Y362" i="2" s="1"/>
  <c r="Y363" i="2" s="1"/>
  <c r="Y364" i="2" s="1"/>
  <c r="Y365" i="2" s="1"/>
  <c r="Y366" i="2" s="1"/>
  <c r="Y367" i="2" s="1"/>
  <c r="Y368" i="2" s="1"/>
  <c r="Y369" i="2" s="1"/>
  <c r="Y370" i="2" s="1"/>
  <c r="Y371" i="2" s="1"/>
  <c r="Y372" i="2" s="1"/>
  <c r="Y373" i="2" s="1"/>
  <c r="Y374" i="2" s="1"/>
  <c r="Y375" i="2" s="1"/>
  <c r="Y376" i="2" s="1"/>
  <c r="Y377" i="2" s="1"/>
  <c r="Y378" i="2" s="1"/>
  <c r="Y379" i="2" s="1"/>
  <c r="Y380" i="2" s="1"/>
  <c r="Y381" i="2" s="1"/>
  <c r="Y382" i="2" s="1"/>
  <c r="Y383" i="2" s="1"/>
  <c r="Y384" i="2" s="1"/>
  <c r="Y385" i="2" s="1"/>
  <c r="Y386" i="2" s="1"/>
  <c r="Y387" i="2" s="1"/>
  <c r="Y388" i="2" s="1"/>
  <c r="Y389" i="2" s="1"/>
  <c r="Y390" i="2" s="1"/>
  <c r="Y391" i="2" s="1"/>
  <c r="Y392" i="2" s="1"/>
  <c r="Y393" i="2" s="1"/>
  <c r="Y394" i="2" s="1"/>
  <c r="Y395" i="2" s="1"/>
  <c r="Y396" i="2" s="1"/>
  <c r="Y397" i="2" s="1"/>
  <c r="Y398" i="2" s="1"/>
  <c r="Y399" i="2" s="1"/>
  <c r="Y400" i="2" s="1"/>
  <c r="Y401" i="2" s="1"/>
  <c r="Y402" i="2" s="1"/>
  <c r="Y403" i="2" s="1"/>
  <c r="Y404" i="2" s="1"/>
  <c r="Y405" i="2" s="1"/>
  <c r="Y406" i="2" s="1"/>
  <c r="Y407" i="2" s="1"/>
  <c r="Y408" i="2" s="1"/>
  <c r="Y409" i="2" s="1"/>
  <c r="Y410" i="2" s="1"/>
  <c r="Y411" i="2" s="1"/>
  <c r="Y412" i="2" s="1"/>
  <c r="Y413" i="2" s="1"/>
  <c r="Y414" i="2" s="1"/>
  <c r="Y415" i="2" s="1"/>
  <c r="Y416" i="2" s="1"/>
  <c r="Y417" i="2" s="1"/>
  <c r="Y418" i="2" s="1"/>
  <c r="Y419" i="2" s="1"/>
  <c r="Y420" i="2" s="1"/>
  <c r="Y421" i="2" s="1"/>
  <c r="Y422" i="2" s="1"/>
  <c r="Y423" i="2" s="1"/>
  <c r="Y424" i="2" s="1"/>
  <c r="Y425" i="2" s="1"/>
  <c r="Y426" i="2" s="1"/>
  <c r="Y427" i="2" s="1"/>
  <c r="Y428" i="2" s="1"/>
  <c r="Y429" i="2" s="1"/>
  <c r="Y430" i="2" s="1"/>
  <c r="Y431" i="2" s="1"/>
  <c r="Y432" i="2" s="1"/>
  <c r="Y433" i="2" s="1"/>
  <c r="Y434" i="2" s="1"/>
  <c r="Y435" i="2" s="1"/>
  <c r="Y436" i="2" s="1"/>
  <c r="Y437" i="2" s="1"/>
  <c r="Y438" i="2" s="1"/>
  <c r="Y439" i="2" s="1"/>
  <c r="Y440" i="2" s="1"/>
  <c r="Y441" i="2" s="1"/>
  <c r="Y442" i="2" s="1"/>
  <c r="Y443" i="2" s="1"/>
  <c r="Y444" i="2" s="1"/>
  <c r="Y445" i="2" s="1"/>
  <c r="Y446" i="2" s="1"/>
  <c r="Y447" i="2" s="1"/>
  <c r="Y448" i="2" s="1"/>
  <c r="Y449" i="2" s="1"/>
  <c r="Y450" i="2" s="1"/>
  <c r="Y451" i="2" s="1"/>
  <c r="Y452" i="2" s="1"/>
  <c r="Y453" i="2" s="1"/>
  <c r="Y454" i="2" s="1"/>
  <c r="Y455" i="2" s="1"/>
  <c r="Y456" i="2" s="1"/>
  <c r="Y457" i="2" s="1"/>
  <c r="Y458" i="2" s="1"/>
  <c r="Y459" i="2" s="1"/>
  <c r="Y460" i="2" s="1"/>
  <c r="Y461" i="2" s="1"/>
  <c r="Y462" i="2" s="1"/>
  <c r="Y463" i="2" s="1"/>
  <c r="Y464" i="2" s="1"/>
  <c r="Y465" i="2" s="1"/>
  <c r="Y466" i="2" s="1"/>
  <c r="Y467" i="2" s="1"/>
  <c r="Y468" i="2" s="1"/>
  <c r="Y469" i="2" s="1"/>
  <c r="Y470" i="2" s="1"/>
  <c r="Y471" i="2" s="1"/>
  <c r="Y472" i="2" s="1"/>
  <c r="Y473" i="2" s="1"/>
  <c r="Y474" i="2" s="1"/>
  <c r="Y475" i="2" s="1"/>
  <c r="Y476" i="2" s="1"/>
  <c r="Y477" i="2" s="1"/>
  <c r="Y478" i="2" s="1"/>
  <c r="Y479" i="2" s="1"/>
  <c r="Y480" i="2" s="1"/>
  <c r="Y481" i="2" s="1"/>
  <c r="Y482" i="2" s="1"/>
  <c r="Y483" i="2" s="1"/>
  <c r="Y484" i="2" s="1"/>
  <c r="Y485" i="2" s="1"/>
  <c r="Y486" i="2" s="1"/>
  <c r="Y487" i="2" s="1"/>
  <c r="Y488" i="2" s="1"/>
  <c r="Y489" i="2" s="1"/>
  <c r="Y490" i="2" s="1"/>
  <c r="Y491" i="2" s="1"/>
  <c r="Y492" i="2" s="1"/>
  <c r="Y493" i="2" s="1"/>
  <c r="Y494" i="2" s="1"/>
  <c r="Y495" i="2" s="1"/>
  <c r="Y496" i="2" s="1"/>
  <c r="Y497" i="2" s="1"/>
  <c r="Y498" i="2" s="1"/>
  <c r="Y499" i="2" s="1"/>
  <c r="Y500" i="2" s="1"/>
  <c r="Y501" i="2" s="1"/>
  <c r="Y502" i="2" s="1"/>
  <c r="Y503" i="2" s="1"/>
  <c r="Y504" i="2" s="1"/>
  <c r="Y505" i="2" s="1"/>
  <c r="Y506" i="2" s="1"/>
  <c r="Y507" i="2" s="1"/>
  <c r="Y508" i="2" s="1"/>
  <c r="Y509" i="2" s="1"/>
  <c r="Y510" i="2" s="1"/>
  <c r="Y511" i="2" s="1"/>
  <c r="Y512" i="2" s="1"/>
  <c r="Y513" i="2" s="1"/>
  <c r="Y514" i="2" s="1"/>
  <c r="Y515" i="2" s="1"/>
  <c r="Y516" i="2" s="1"/>
  <c r="Y517" i="2" s="1"/>
  <c r="Y518" i="2" s="1"/>
  <c r="Y519" i="2" s="1"/>
  <c r="Y520" i="2" s="1"/>
  <c r="Y521" i="2" s="1"/>
  <c r="Y522" i="2" s="1"/>
  <c r="Y523" i="2" s="1"/>
  <c r="Y524" i="2" s="1"/>
  <c r="Y525" i="2" s="1"/>
  <c r="Y526" i="2" s="1"/>
  <c r="Y527" i="2" s="1"/>
  <c r="Y528" i="2" s="1"/>
  <c r="Y529" i="2" s="1"/>
  <c r="Y530" i="2" s="1"/>
  <c r="Y531" i="2" s="1"/>
  <c r="Y532" i="2" s="1"/>
  <c r="Y533" i="2" s="1"/>
  <c r="Y534" i="2" s="1"/>
  <c r="Y535" i="2" s="1"/>
  <c r="Y536" i="2" s="1"/>
  <c r="Y537" i="2" s="1"/>
  <c r="Y538" i="2" s="1"/>
  <c r="Y539" i="2" s="1"/>
  <c r="Y540" i="2" s="1"/>
  <c r="Y541" i="2" s="1"/>
  <c r="Y542" i="2" s="1"/>
  <c r="Y543" i="2" s="1"/>
  <c r="Y544" i="2" s="1"/>
  <c r="Y545" i="2" s="1"/>
  <c r="Y546" i="2" s="1"/>
  <c r="Y547" i="2" s="1"/>
  <c r="Y548" i="2" s="1"/>
  <c r="Y549" i="2" s="1"/>
  <c r="Y550" i="2" s="1"/>
  <c r="Y551" i="2" s="1"/>
  <c r="Y552" i="2" s="1"/>
  <c r="Y553" i="2" s="1"/>
  <c r="Y554" i="2" s="1"/>
  <c r="Y555" i="2" s="1"/>
  <c r="Y556" i="2" s="1"/>
  <c r="Y557" i="2" s="1"/>
  <c r="Y558" i="2" s="1"/>
  <c r="Y559" i="2" s="1"/>
  <c r="Y560" i="2" s="1"/>
  <c r="Y561" i="2" s="1"/>
  <c r="Y562" i="2" s="1"/>
  <c r="Y563" i="2" s="1"/>
  <c r="Y564" i="2" s="1"/>
  <c r="Y565" i="2" s="1"/>
  <c r="Y566" i="2" s="1"/>
  <c r="Y567" i="2" s="1"/>
  <c r="Y568" i="2" s="1"/>
  <c r="Y569" i="2" s="1"/>
  <c r="Y570" i="2" s="1"/>
  <c r="Y571" i="2" s="1"/>
  <c r="Y572" i="2" s="1"/>
  <c r="Y573" i="2" s="1"/>
  <c r="Y574" i="2" s="1"/>
  <c r="Y575" i="2" s="1"/>
  <c r="Y576" i="2" s="1"/>
  <c r="Y577" i="2" s="1"/>
  <c r="Y578" i="2" s="1"/>
  <c r="Y579" i="2" s="1"/>
  <c r="Y580" i="2" s="1"/>
  <c r="Y581" i="2" s="1"/>
  <c r="Y582" i="2" s="1"/>
  <c r="Y583" i="2" s="1"/>
  <c r="Y584" i="2" s="1"/>
  <c r="Y585" i="2" s="1"/>
  <c r="Y586" i="2" s="1"/>
  <c r="Y587" i="2" s="1"/>
  <c r="Y588" i="2" s="1"/>
  <c r="Y589" i="2" s="1"/>
  <c r="Y590" i="2" s="1"/>
  <c r="Y591" i="2" s="1"/>
  <c r="Y592" i="2" s="1"/>
  <c r="Y593" i="2" s="1"/>
  <c r="Y594" i="2" s="1"/>
  <c r="Y595" i="2" s="1"/>
  <c r="Y596" i="2" s="1"/>
  <c r="Y597" i="2" s="1"/>
  <c r="Y598" i="2" s="1"/>
  <c r="Y599" i="2" s="1"/>
  <c r="Y600" i="2" s="1"/>
  <c r="Y601" i="2" s="1"/>
  <c r="Y602" i="2" s="1"/>
  <c r="Y603" i="2" s="1"/>
  <c r="Y604" i="2" s="1"/>
  <c r="Y605" i="2" s="1"/>
  <c r="Y606" i="2" s="1"/>
  <c r="Y607" i="2" s="1"/>
  <c r="Y608" i="2" s="1"/>
  <c r="Y609" i="2" s="1"/>
  <c r="Y610" i="2" s="1"/>
  <c r="Y611" i="2" s="1"/>
  <c r="Y612" i="2" s="1"/>
  <c r="Y613" i="2" s="1"/>
  <c r="Y614" i="2" s="1"/>
  <c r="Y615" i="2" s="1"/>
  <c r="Y616" i="2" s="1"/>
  <c r="Y617" i="2" s="1"/>
  <c r="Y618" i="2" s="1"/>
  <c r="Y619" i="2" s="1"/>
  <c r="Y620" i="2" s="1"/>
  <c r="Y621" i="2" s="1"/>
  <c r="Y622" i="2" s="1"/>
  <c r="Y623" i="2" s="1"/>
  <c r="Y624" i="2" s="1"/>
  <c r="Y625" i="2" s="1"/>
  <c r="Y626" i="2" s="1"/>
  <c r="Y627" i="2" s="1"/>
  <c r="Y628" i="2" s="1"/>
  <c r="Y629" i="2" s="1"/>
  <c r="Y630" i="2" s="1"/>
  <c r="Y631" i="2" s="1"/>
  <c r="Y632" i="2" s="1"/>
  <c r="Y633" i="2" s="1"/>
  <c r="Y634" i="2" s="1"/>
  <c r="Y635" i="2" s="1"/>
  <c r="Y636" i="2" s="1"/>
  <c r="Y637" i="2" s="1"/>
  <c r="Y638" i="2" s="1"/>
  <c r="Y639" i="2" s="1"/>
  <c r="Y640" i="2" s="1"/>
  <c r="Y641" i="2" s="1"/>
  <c r="Y642" i="2" s="1"/>
  <c r="Y643" i="2" s="1"/>
  <c r="Y644" i="2" s="1"/>
  <c r="Y645" i="2" s="1"/>
  <c r="Y646" i="2" s="1"/>
  <c r="Y647" i="2" s="1"/>
  <c r="Y648" i="2" s="1"/>
  <c r="Y649" i="2" s="1"/>
  <c r="Y650" i="2" s="1"/>
  <c r="Y651" i="2" s="1"/>
  <c r="Y652" i="2" s="1"/>
  <c r="Y653" i="2" s="1"/>
  <c r="Y654" i="2" s="1"/>
  <c r="Y655" i="2" s="1"/>
  <c r="Y656" i="2" s="1"/>
  <c r="Y657" i="2" s="1"/>
  <c r="Y658" i="2" s="1"/>
  <c r="Y659" i="2" s="1"/>
  <c r="Y660" i="2" s="1"/>
  <c r="Y661" i="2" s="1"/>
  <c r="Y662" i="2" s="1"/>
  <c r="Y663" i="2" s="1"/>
  <c r="Y664" i="2" s="1"/>
  <c r="Y665" i="2" s="1"/>
  <c r="Y666" i="2" s="1"/>
  <c r="Y667" i="2" s="1"/>
  <c r="Y668" i="2" s="1"/>
  <c r="Y669" i="2" s="1"/>
  <c r="Y670" i="2" s="1"/>
  <c r="Y671" i="2" s="1"/>
  <c r="Y672" i="2" s="1"/>
  <c r="Y673" i="2" s="1"/>
  <c r="Y674" i="2" s="1"/>
  <c r="Y675" i="2" s="1"/>
  <c r="Y676" i="2" s="1"/>
  <c r="Y677" i="2" s="1"/>
  <c r="Y678" i="2" s="1"/>
  <c r="Y679" i="2" s="1"/>
  <c r="Y680" i="2" s="1"/>
  <c r="Y681" i="2" s="1"/>
  <c r="Y682" i="2" s="1"/>
  <c r="Y683" i="2" s="1"/>
  <c r="Y684" i="2" s="1"/>
  <c r="Y685" i="2" s="1"/>
  <c r="Y686" i="2" s="1"/>
  <c r="Y687" i="2" s="1"/>
  <c r="Y688" i="2" s="1"/>
  <c r="Y689" i="2" s="1"/>
  <c r="Y690" i="2" s="1"/>
  <c r="Y691" i="2" s="1"/>
  <c r="Y692" i="2" s="1"/>
  <c r="Y693" i="2" s="1"/>
  <c r="Y694" i="2" s="1"/>
  <c r="Y695" i="2" s="1"/>
  <c r="Y696" i="2" s="1"/>
  <c r="Y697" i="2" s="1"/>
  <c r="Y698" i="2" s="1"/>
  <c r="Y699" i="2" s="1"/>
  <c r="Y700" i="2" s="1"/>
  <c r="Y701" i="2" s="1"/>
  <c r="Y702" i="2" s="1"/>
  <c r="Y703" i="2" s="1"/>
  <c r="Y704" i="2" s="1"/>
  <c r="Y705" i="2" s="1"/>
  <c r="Y706" i="2" s="1"/>
  <c r="Y707" i="2" s="1"/>
  <c r="Y708" i="2" s="1"/>
  <c r="Y709" i="2" s="1"/>
  <c r="Y710" i="2" s="1"/>
  <c r="Y711" i="2" s="1"/>
  <c r="Y712" i="2" s="1"/>
  <c r="Y713" i="2" s="1"/>
  <c r="Y714" i="2" s="1"/>
  <c r="Y715" i="2" s="1"/>
  <c r="Y716" i="2" s="1"/>
  <c r="Y717" i="2" s="1"/>
  <c r="Y718" i="2" s="1"/>
  <c r="Y719" i="2" s="1"/>
  <c r="Y720" i="2" s="1"/>
  <c r="Y721" i="2" s="1"/>
  <c r="Y722" i="2" s="1"/>
  <c r="Y723" i="2" s="1"/>
  <c r="Y724" i="2" s="1"/>
  <c r="Y725" i="2" s="1"/>
  <c r="Y726" i="2" s="1"/>
  <c r="Y727" i="2" s="1"/>
  <c r="Y728" i="2" s="1"/>
  <c r="Y729" i="2" s="1"/>
  <c r="Y730" i="2" s="1"/>
  <c r="Y731" i="2" s="1"/>
  <c r="Y732" i="2" s="1"/>
  <c r="Y733" i="2" s="1"/>
  <c r="Y734" i="2" s="1"/>
  <c r="Y735" i="2" s="1"/>
  <c r="Y736" i="2" s="1"/>
  <c r="Y737" i="2" s="1"/>
  <c r="Y738" i="2" s="1"/>
  <c r="Y739" i="2" s="1"/>
  <c r="Y740" i="2" s="1"/>
  <c r="Y741" i="2" s="1"/>
  <c r="Y742" i="2" s="1"/>
  <c r="Y743" i="2" s="1"/>
  <c r="Y744" i="2" s="1"/>
  <c r="Y745" i="2" s="1"/>
  <c r="Y746" i="2" s="1"/>
  <c r="Y747" i="2" s="1"/>
  <c r="Y748" i="2" s="1"/>
  <c r="Y749" i="2" s="1"/>
  <c r="Y750" i="2" s="1"/>
  <c r="Y751" i="2" s="1"/>
  <c r="Y752" i="2" s="1"/>
  <c r="Y753" i="2" s="1"/>
  <c r="Y754" i="2" s="1"/>
  <c r="Y755" i="2" s="1"/>
  <c r="Y756" i="2" s="1"/>
  <c r="Y757" i="2" s="1"/>
  <c r="Y758" i="2" s="1"/>
  <c r="Y759" i="2" s="1"/>
  <c r="Y760" i="2" s="1"/>
  <c r="Y761" i="2" s="1"/>
  <c r="Y762" i="2" s="1"/>
  <c r="Y763" i="2" s="1"/>
  <c r="Y764" i="2" s="1"/>
  <c r="Y765" i="2" s="1"/>
  <c r="Y766" i="2" s="1"/>
  <c r="Y767" i="2" s="1"/>
  <c r="Y768" i="2" s="1"/>
  <c r="Y769" i="2" s="1"/>
  <c r="Y770" i="2" s="1"/>
  <c r="Y771" i="2" s="1"/>
  <c r="Y772" i="2" s="1"/>
  <c r="Y773" i="2" s="1"/>
  <c r="Y774" i="2" s="1"/>
  <c r="Y775" i="2" s="1"/>
  <c r="Y776" i="2" s="1"/>
  <c r="Y777" i="2" s="1"/>
  <c r="Y778" i="2" s="1"/>
  <c r="Y779" i="2" s="1"/>
  <c r="Y780" i="2" s="1"/>
  <c r="Y781" i="2" s="1"/>
  <c r="Y782" i="2" s="1"/>
  <c r="Y783" i="2" s="1"/>
  <c r="Y784" i="2" s="1"/>
  <c r="Y785" i="2" s="1"/>
  <c r="Y786" i="2" s="1"/>
  <c r="Y787" i="2" s="1"/>
  <c r="Y788" i="2" s="1"/>
  <c r="Y789" i="2" s="1"/>
  <c r="Y790" i="2" s="1"/>
  <c r="Y791" i="2" s="1"/>
  <c r="Y792" i="2" s="1"/>
  <c r="Y793" i="2" s="1"/>
  <c r="Y794" i="2" s="1"/>
  <c r="Y795" i="2" s="1"/>
  <c r="Y796" i="2" s="1"/>
  <c r="Y797" i="2" s="1"/>
  <c r="Y798" i="2" s="1"/>
  <c r="Y799" i="2" s="1"/>
  <c r="Y800" i="2" s="1"/>
  <c r="Y801" i="2" s="1"/>
  <c r="Y802" i="2" s="1"/>
  <c r="Y803" i="2" s="1"/>
  <c r="Y804" i="2" s="1"/>
  <c r="Y805" i="2" s="1"/>
  <c r="Y806" i="2" s="1"/>
  <c r="Y807" i="2" s="1"/>
  <c r="Y808" i="2" s="1"/>
  <c r="Y809" i="2" s="1"/>
  <c r="Y810" i="2" s="1"/>
  <c r="Y811" i="2" s="1"/>
  <c r="Y812" i="2" s="1"/>
  <c r="Y813" i="2" s="1"/>
  <c r="Y814" i="2" s="1"/>
  <c r="Y815" i="2" s="1"/>
  <c r="Y816" i="2" s="1"/>
  <c r="Y817" i="2" s="1"/>
  <c r="Y818" i="2" s="1"/>
  <c r="Y819" i="2" s="1"/>
  <c r="Y820" i="2" s="1"/>
  <c r="Y821" i="2" s="1"/>
  <c r="Y822" i="2" s="1"/>
  <c r="Y823" i="2" s="1"/>
  <c r="Y824" i="2" s="1"/>
  <c r="Y825" i="2" s="1"/>
  <c r="Y826" i="2" s="1"/>
  <c r="Y827" i="2" s="1"/>
  <c r="Y828" i="2" s="1"/>
  <c r="Y829" i="2" s="1"/>
  <c r="Y830" i="2" s="1"/>
  <c r="Y831" i="2" s="1"/>
  <c r="Y832" i="2" s="1"/>
  <c r="Y833" i="2" s="1"/>
  <c r="Y834" i="2" s="1"/>
  <c r="Y835" i="2" s="1"/>
  <c r="Y836" i="2" s="1"/>
  <c r="Y837" i="2" s="1"/>
  <c r="Y838" i="2" s="1"/>
  <c r="Y839" i="2" s="1"/>
  <c r="Y840" i="2" s="1"/>
  <c r="Y841" i="2" s="1"/>
  <c r="Y842" i="2" s="1"/>
  <c r="Y843" i="2" s="1"/>
  <c r="Y844" i="2" s="1"/>
  <c r="Y845" i="2" s="1"/>
  <c r="Y846" i="2" s="1"/>
  <c r="Y847" i="2" s="1"/>
  <c r="Y848" i="2" s="1"/>
  <c r="Y849" i="2" s="1"/>
  <c r="Y850" i="2" s="1"/>
  <c r="Y851" i="2" s="1"/>
  <c r="Y852" i="2" s="1"/>
  <c r="Y853" i="2" s="1"/>
  <c r="Y854" i="2" s="1"/>
  <c r="Y855" i="2" s="1"/>
  <c r="Y856" i="2" s="1"/>
  <c r="Y857" i="2" s="1"/>
  <c r="Y858" i="2" s="1"/>
  <c r="Y859" i="2" s="1"/>
  <c r="Y860" i="2" s="1"/>
  <c r="Y861" i="2" s="1"/>
  <c r="Y862" i="2" s="1"/>
  <c r="Y863" i="2" s="1"/>
  <c r="Y864" i="2" s="1"/>
  <c r="Y865" i="2" s="1"/>
  <c r="Y866" i="2" s="1"/>
  <c r="Y867" i="2" s="1"/>
  <c r="Y868" i="2" s="1"/>
  <c r="Y869" i="2" s="1"/>
  <c r="Y870" i="2" s="1"/>
  <c r="Y871" i="2" s="1"/>
  <c r="Y872" i="2" s="1"/>
  <c r="Y873" i="2" s="1"/>
  <c r="Y874" i="2" s="1"/>
  <c r="Y875" i="2" s="1"/>
  <c r="Y876" i="2" s="1"/>
  <c r="Y877" i="2" s="1"/>
  <c r="Y878" i="2" s="1"/>
  <c r="Y879" i="2" s="1"/>
  <c r="Y880" i="2" s="1"/>
  <c r="Y881" i="2" s="1"/>
  <c r="Y882" i="2" s="1"/>
  <c r="Y883" i="2" s="1"/>
  <c r="Y884" i="2" s="1"/>
  <c r="Y885" i="2" s="1"/>
  <c r="Y886" i="2" s="1"/>
  <c r="Y887" i="2" s="1"/>
  <c r="Y888" i="2" s="1"/>
  <c r="Y889" i="2" s="1"/>
  <c r="Y890" i="2" s="1"/>
  <c r="Y891" i="2" s="1"/>
  <c r="Y892" i="2" s="1"/>
  <c r="Y893" i="2" s="1"/>
  <c r="Y894" i="2" s="1"/>
  <c r="Y895" i="2" s="1"/>
  <c r="Y896" i="2" s="1"/>
  <c r="Y897" i="2" s="1"/>
  <c r="Y898" i="2" s="1"/>
  <c r="Y899" i="2" s="1"/>
  <c r="Y900" i="2" s="1"/>
  <c r="Y901" i="2" s="1"/>
  <c r="Y902" i="2" s="1"/>
  <c r="Y903" i="2" s="1"/>
  <c r="Y904" i="2" s="1"/>
  <c r="Y905" i="2" s="1"/>
  <c r="Y906" i="2" s="1"/>
  <c r="Y907" i="2" s="1"/>
  <c r="Y908" i="2" s="1"/>
  <c r="Y909" i="2" s="1"/>
  <c r="Y910" i="2" s="1"/>
  <c r="Y911" i="2" s="1"/>
  <c r="Y912" i="2" s="1"/>
  <c r="Y913" i="2" s="1"/>
  <c r="Y914" i="2" s="1"/>
  <c r="Y915" i="2" s="1"/>
  <c r="Y916" i="2" s="1"/>
  <c r="Y917" i="2" s="1"/>
  <c r="Y918" i="2" s="1"/>
  <c r="Y919" i="2" s="1"/>
  <c r="Y920" i="2" s="1"/>
  <c r="Y921" i="2" s="1"/>
  <c r="Y922" i="2" s="1"/>
  <c r="Y923" i="2" s="1"/>
  <c r="Y924" i="2" s="1"/>
  <c r="Y925" i="2" s="1"/>
  <c r="Y926" i="2" s="1"/>
  <c r="Y927" i="2" s="1"/>
  <c r="Y928" i="2" s="1"/>
  <c r="Y929" i="2" s="1"/>
  <c r="Y930" i="2" s="1"/>
  <c r="Y931" i="2" s="1"/>
  <c r="Y932" i="2" s="1"/>
  <c r="Y933" i="2" s="1"/>
  <c r="Y934" i="2" s="1"/>
  <c r="Y935" i="2" s="1"/>
  <c r="Y936" i="2" s="1"/>
  <c r="Y937" i="2" s="1"/>
  <c r="Y938" i="2" s="1"/>
  <c r="Y939" i="2" s="1"/>
  <c r="Y940" i="2" s="1"/>
  <c r="Y941" i="2" s="1"/>
  <c r="Y942" i="2" s="1"/>
  <c r="Y943" i="2" s="1"/>
  <c r="Y944" i="2" s="1"/>
  <c r="Y945" i="2" s="1"/>
  <c r="Y946" i="2" s="1"/>
  <c r="Y947" i="2" s="1"/>
  <c r="Y948" i="2" s="1"/>
  <c r="Y949" i="2" s="1"/>
  <c r="Y950" i="2" s="1"/>
  <c r="Y951" i="2" s="1"/>
  <c r="Y952" i="2" s="1"/>
  <c r="Y953" i="2" s="1"/>
  <c r="Y954" i="2" s="1"/>
  <c r="Y955" i="2" s="1"/>
  <c r="Y956" i="2" s="1"/>
  <c r="Y957" i="2" s="1"/>
  <c r="Y958" i="2" s="1"/>
  <c r="Y959" i="2" s="1"/>
  <c r="Y960" i="2" s="1"/>
  <c r="Y961" i="2" s="1"/>
  <c r="Y962" i="2" s="1"/>
  <c r="Y963" i="2" s="1"/>
  <c r="Y964" i="2" s="1"/>
  <c r="Y965" i="2" s="1"/>
  <c r="Y966" i="2" s="1"/>
  <c r="Y967" i="2" s="1"/>
  <c r="Y968" i="2" s="1"/>
  <c r="Y969" i="2" s="1"/>
  <c r="Y970" i="2" s="1"/>
  <c r="Y971" i="2" s="1"/>
  <c r="Y972" i="2" s="1"/>
  <c r="Y973" i="2" s="1"/>
  <c r="Y974" i="2" s="1"/>
  <c r="Y975" i="2" s="1"/>
  <c r="Y976" i="2" s="1"/>
  <c r="Y977" i="2" s="1"/>
  <c r="Y978" i="2" s="1"/>
  <c r="Y979" i="2" s="1"/>
  <c r="Y980" i="2" s="1"/>
  <c r="Y981" i="2" s="1"/>
  <c r="Y982" i="2" s="1"/>
  <c r="Y983" i="2" s="1"/>
  <c r="Y984" i="2" s="1"/>
  <c r="Y985" i="2" s="1"/>
  <c r="Y986" i="2" s="1"/>
  <c r="Y987" i="2" s="1"/>
  <c r="Y988" i="2" s="1"/>
  <c r="Y989" i="2" s="1"/>
  <c r="Y990" i="2" s="1"/>
  <c r="Y991" i="2" s="1"/>
  <c r="Y992" i="2" s="1"/>
  <c r="Y993" i="2" s="1"/>
  <c r="Y994" i="2" s="1"/>
  <c r="Y995" i="2" s="1"/>
  <c r="Y996" i="2" s="1"/>
  <c r="Y997" i="2" s="1"/>
  <c r="Y998" i="2" s="1"/>
  <c r="Y999" i="2" s="1"/>
  <c r="Y1000" i="2" s="1"/>
  <c r="Y1001" i="2" s="1"/>
  <c r="Y1002" i="2" s="1"/>
  <c r="Y1003" i="2" s="1"/>
  <c r="Y1004" i="2" s="1"/>
  <c r="Y1005" i="2" s="1"/>
  <c r="Y1006" i="2" s="1"/>
  <c r="Y1007" i="2" s="1"/>
  <c r="Y1008" i="2" s="1"/>
  <c r="Y1009" i="2" s="1"/>
  <c r="Y1010" i="2" s="1"/>
  <c r="Y1011" i="2" s="1"/>
  <c r="Y1012" i="2" s="1"/>
  <c r="Y1013" i="2" s="1"/>
  <c r="Y1014" i="2" s="1"/>
  <c r="Y1015" i="2" s="1"/>
  <c r="Y1016" i="2" s="1"/>
  <c r="Y1017" i="2" s="1"/>
  <c r="Y1018" i="2" s="1"/>
  <c r="Y1019" i="2" s="1"/>
  <c r="Y1020" i="2" s="1"/>
  <c r="Y1021" i="2" s="1"/>
  <c r="Y1022" i="2" s="1"/>
  <c r="Y1023" i="2" s="1"/>
  <c r="Y1024" i="2" s="1"/>
  <c r="Y1025" i="2" s="1"/>
  <c r="Y1026" i="2" s="1"/>
  <c r="Y1027" i="2" s="1"/>
  <c r="Y1028" i="2" s="1"/>
  <c r="Y1029" i="2" s="1"/>
  <c r="Y1030" i="2" s="1"/>
  <c r="Y1031" i="2" s="1"/>
  <c r="Y1032" i="2" s="1"/>
  <c r="Y1033" i="2" s="1"/>
  <c r="Y1034" i="2" s="1"/>
  <c r="Y1035" i="2" s="1"/>
  <c r="Y1036" i="2" s="1"/>
  <c r="Y1037" i="2" s="1"/>
  <c r="Y1038" i="2" s="1"/>
  <c r="Y1039" i="2" s="1"/>
  <c r="Y1040" i="2" s="1"/>
  <c r="Y1041" i="2" s="1"/>
  <c r="Y1042" i="2" s="1"/>
  <c r="Y1043" i="2" s="1"/>
  <c r="Y1044" i="2" s="1"/>
  <c r="Y1045" i="2" s="1"/>
  <c r="Y1046" i="2" s="1"/>
  <c r="Y1047" i="2" s="1"/>
  <c r="Y1048" i="2" s="1"/>
  <c r="Y1049" i="2" s="1"/>
  <c r="Y1050" i="2" s="1"/>
  <c r="Y1051" i="2" s="1"/>
  <c r="Y1052" i="2" s="1"/>
  <c r="Y1053" i="2" s="1"/>
  <c r="Y1054" i="2" s="1"/>
  <c r="AV4" i="2"/>
  <c r="AV5" i="2" s="1"/>
  <c r="AV6" i="2" s="1"/>
  <c r="AV7" i="2" s="1"/>
  <c r="AV8" i="2" s="1"/>
  <c r="AV9" i="2" s="1"/>
  <c r="AV10" i="2" s="1"/>
  <c r="AV11" i="2" s="1"/>
  <c r="AV12" i="2" s="1"/>
  <c r="AV13" i="2" s="1"/>
  <c r="AV14" i="2" s="1"/>
  <c r="AV15" i="2" s="1"/>
  <c r="AV16" i="2" s="1"/>
  <c r="AV17" i="2" s="1"/>
  <c r="AV18" i="2" s="1"/>
  <c r="AV19" i="2" s="1"/>
  <c r="AV20" i="2" s="1"/>
  <c r="AV21" i="2" s="1"/>
  <c r="AV22" i="2" s="1"/>
  <c r="AV23" i="2" s="1"/>
  <c r="AV24" i="2" s="1"/>
  <c r="AV25" i="2" s="1"/>
  <c r="AV26" i="2" s="1"/>
  <c r="AV27" i="2" s="1"/>
  <c r="AV28" i="2" s="1"/>
  <c r="AV29" i="2" s="1"/>
  <c r="AV30" i="2" s="1"/>
  <c r="AV31" i="2" s="1"/>
  <c r="AV32" i="2" s="1"/>
  <c r="AV33" i="2" s="1"/>
  <c r="AV34" i="2" s="1"/>
  <c r="AV35" i="2" s="1"/>
  <c r="AV36" i="2" s="1"/>
  <c r="AV37" i="2" s="1"/>
  <c r="AV38" i="2" s="1"/>
  <c r="AV39" i="2" s="1"/>
  <c r="AV40" i="2" s="1"/>
  <c r="AV41" i="2" s="1"/>
  <c r="AV42" i="2" s="1"/>
  <c r="AV43" i="2" s="1"/>
  <c r="AV44" i="2" s="1"/>
  <c r="AV45" i="2" s="1"/>
  <c r="AV46" i="2" s="1"/>
  <c r="AV47" i="2" s="1"/>
  <c r="AV48" i="2" s="1"/>
  <c r="AV49" i="2" s="1"/>
  <c r="AV50" i="2" s="1"/>
  <c r="AV51" i="2" s="1"/>
  <c r="AV52" i="2" s="1"/>
  <c r="AV53" i="2" s="1"/>
  <c r="AV54" i="2" s="1"/>
  <c r="AV55" i="2" s="1"/>
  <c r="AV56" i="2" s="1"/>
  <c r="AV57" i="2" s="1"/>
  <c r="AV58" i="2" s="1"/>
  <c r="AV59" i="2" s="1"/>
  <c r="AV60" i="2" s="1"/>
  <c r="AV61" i="2" s="1"/>
  <c r="AV62" i="2" s="1"/>
  <c r="AV63" i="2" s="1"/>
  <c r="AV64" i="2" s="1"/>
  <c r="AV65" i="2" s="1"/>
  <c r="AV66" i="2" s="1"/>
  <c r="AV67" i="2" s="1"/>
  <c r="AV68" i="2" s="1"/>
  <c r="AV69" i="2" s="1"/>
  <c r="AV70" i="2" s="1"/>
  <c r="AV71" i="2" s="1"/>
  <c r="AV72" i="2" s="1"/>
  <c r="AV73" i="2" s="1"/>
  <c r="AV74" i="2" s="1"/>
  <c r="AV75" i="2" s="1"/>
  <c r="AV76" i="2" s="1"/>
  <c r="AV77" i="2" s="1"/>
  <c r="AV78" i="2" s="1"/>
  <c r="AV79" i="2" s="1"/>
  <c r="AV80" i="2" s="1"/>
  <c r="AV81" i="2" s="1"/>
  <c r="AV82" i="2" s="1"/>
  <c r="AV83" i="2" s="1"/>
  <c r="AV84" i="2" s="1"/>
  <c r="AV85" i="2" s="1"/>
  <c r="AV86" i="2" s="1"/>
  <c r="AV87" i="2" s="1"/>
  <c r="AV88" i="2" s="1"/>
  <c r="AV89" i="2" s="1"/>
  <c r="AV90" i="2" s="1"/>
  <c r="AV91" i="2" s="1"/>
  <c r="AV92" i="2" s="1"/>
  <c r="AV93" i="2" s="1"/>
  <c r="AV94" i="2" s="1"/>
  <c r="AV95" i="2" s="1"/>
  <c r="AV96" i="2" s="1"/>
  <c r="AV97" i="2" s="1"/>
  <c r="AV98" i="2" s="1"/>
  <c r="AV99" i="2" s="1"/>
  <c r="AV100" i="2" s="1"/>
  <c r="AV101" i="2" s="1"/>
  <c r="AV102" i="2" s="1"/>
  <c r="AV103" i="2" s="1"/>
  <c r="AV104" i="2" s="1"/>
  <c r="AV105" i="2" s="1"/>
  <c r="AV106" i="2" s="1"/>
  <c r="AV107" i="2" s="1"/>
  <c r="AV108" i="2" s="1"/>
  <c r="AV109" i="2" s="1"/>
  <c r="AV110" i="2" s="1"/>
  <c r="AV111" i="2" s="1"/>
  <c r="AV112" i="2" s="1"/>
  <c r="AV113" i="2" s="1"/>
  <c r="AV114" i="2" s="1"/>
  <c r="AV115" i="2" s="1"/>
  <c r="AV116" i="2" s="1"/>
  <c r="AV117" i="2" s="1"/>
  <c r="AV118" i="2" s="1"/>
  <c r="AV119" i="2" s="1"/>
  <c r="AV120" i="2" s="1"/>
  <c r="AV121" i="2" s="1"/>
  <c r="AV122" i="2" s="1"/>
  <c r="AV123" i="2" s="1"/>
  <c r="AV124" i="2" s="1"/>
  <c r="AV125" i="2" s="1"/>
  <c r="AV126" i="2" s="1"/>
  <c r="AV127" i="2" s="1"/>
  <c r="AV128" i="2" s="1"/>
  <c r="AV129" i="2" s="1"/>
  <c r="AV130" i="2" s="1"/>
  <c r="AV131" i="2" s="1"/>
  <c r="AV132" i="2" s="1"/>
  <c r="AV133" i="2" s="1"/>
  <c r="AV134" i="2" s="1"/>
  <c r="AV135" i="2" s="1"/>
  <c r="AV136" i="2" s="1"/>
  <c r="AV137" i="2" s="1"/>
  <c r="AV138" i="2" s="1"/>
  <c r="AV139" i="2" s="1"/>
  <c r="AV140" i="2" s="1"/>
  <c r="AV141" i="2" s="1"/>
  <c r="AV142" i="2" s="1"/>
  <c r="AV143" i="2" s="1"/>
  <c r="AV144" i="2" s="1"/>
  <c r="AV145" i="2" s="1"/>
  <c r="AV146" i="2" s="1"/>
  <c r="AV147" i="2" s="1"/>
  <c r="AV148" i="2" s="1"/>
  <c r="AV149" i="2" s="1"/>
  <c r="AV150" i="2" s="1"/>
  <c r="AV151" i="2" s="1"/>
  <c r="AV152" i="2" s="1"/>
  <c r="AV153" i="2" s="1"/>
  <c r="AV154" i="2" s="1"/>
  <c r="AV155" i="2" s="1"/>
  <c r="AV156" i="2" s="1"/>
  <c r="AV157" i="2" s="1"/>
  <c r="AV158" i="2" s="1"/>
  <c r="AV159" i="2" s="1"/>
  <c r="AV160" i="2" s="1"/>
  <c r="AV161" i="2" s="1"/>
  <c r="AV162" i="2" s="1"/>
  <c r="AV163" i="2" s="1"/>
  <c r="AV164" i="2" s="1"/>
  <c r="AV165" i="2" s="1"/>
  <c r="AV166" i="2" s="1"/>
  <c r="AV167" i="2" s="1"/>
  <c r="AV168" i="2" s="1"/>
  <c r="AV169" i="2" s="1"/>
  <c r="AV170" i="2" s="1"/>
  <c r="AV171" i="2" s="1"/>
  <c r="AV172" i="2" s="1"/>
  <c r="AV173" i="2" s="1"/>
  <c r="AV174" i="2" s="1"/>
  <c r="AV175" i="2" s="1"/>
  <c r="AV176" i="2" s="1"/>
  <c r="AV177" i="2" s="1"/>
  <c r="AV178" i="2" s="1"/>
  <c r="AV179" i="2" s="1"/>
  <c r="AV180" i="2" s="1"/>
  <c r="AV181" i="2" s="1"/>
  <c r="AV182" i="2" s="1"/>
  <c r="AV183" i="2" s="1"/>
  <c r="AV184" i="2" s="1"/>
  <c r="AV185" i="2" s="1"/>
  <c r="AV186" i="2" s="1"/>
  <c r="AV187" i="2" s="1"/>
  <c r="AV188" i="2" s="1"/>
  <c r="AV189" i="2" s="1"/>
  <c r="AV190" i="2" s="1"/>
  <c r="AV191" i="2" s="1"/>
  <c r="AV192" i="2" s="1"/>
  <c r="AV193" i="2" s="1"/>
  <c r="AV194" i="2" s="1"/>
  <c r="AV195" i="2" s="1"/>
  <c r="AV196" i="2" s="1"/>
  <c r="AV197" i="2" s="1"/>
  <c r="AV198" i="2" s="1"/>
  <c r="AV199" i="2" s="1"/>
  <c r="AV200" i="2" s="1"/>
  <c r="AV201" i="2" s="1"/>
  <c r="AV202" i="2" s="1"/>
  <c r="AV203" i="2" s="1"/>
  <c r="AV204" i="2" s="1"/>
  <c r="AV205" i="2" s="1"/>
  <c r="AV206" i="2" s="1"/>
  <c r="AV207" i="2" s="1"/>
  <c r="AV208" i="2" s="1"/>
  <c r="AV209" i="2" s="1"/>
  <c r="AV210" i="2" s="1"/>
  <c r="AV211" i="2" s="1"/>
  <c r="AV212" i="2" s="1"/>
  <c r="AV213" i="2" s="1"/>
  <c r="AV214" i="2" s="1"/>
  <c r="AV215" i="2" s="1"/>
  <c r="AV216" i="2" s="1"/>
  <c r="AV217" i="2" s="1"/>
  <c r="AV218" i="2" s="1"/>
  <c r="AV219" i="2" s="1"/>
  <c r="AV220" i="2" s="1"/>
  <c r="AV221" i="2" s="1"/>
  <c r="AV222" i="2" s="1"/>
  <c r="AV223" i="2" s="1"/>
  <c r="AV224" i="2" s="1"/>
  <c r="AV225" i="2" s="1"/>
  <c r="AV226" i="2" s="1"/>
  <c r="AV227" i="2" s="1"/>
  <c r="AV228" i="2" s="1"/>
  <c r="AV229" i="2" s="1"/>
  <c r="AV230" i="2" s="1"/>
  <c r="AV231" i="2" s="1"/>
  <c r="AV232" i="2" s="1"/>
  <c r="AV233" i="2" s="1"/>
  <c r="AV234" i="2" s="1"/>
  <c r="AV235" i="2" s="1"/>
  <c r="AV236" i="2" s="1"/>
  <c r="AV237" i="2" s="1"/>
  <c r="AV238" i="2" s="1"/>
  <c r="AV239" i="2" s="1"/>
  <c r="AV240" i="2" s="1"/>
  <c r="AV241" i="2" s="1"/>
  <c r="AV242" i="2" s="1"/>
  <c r="AV243" i="2" s="1"/>
  <c r="AV244" i="2" s="1"/>
  <c r="AV245" i="2" s="1"/>
  <c r="AV246" i="2" s="1"/>
  <c r="AV247" i="2" s="1"/>
  <c r="AV248" i="2" s="1"/>
  <c r="AV249" i="2" s="1"/>
  <c r="AV250" i="2" s="1"/>
  <c r="AV251" i="2" s="1"/>
  <c r="AV252" i="2" s="1"/>
  <c r="AV253" i="2" s="1"/>
  <c r="AV254" i="2" s="1"/>
  <c r="AV255" i="2" s="1"/>
  <c r="AV256" i="2" s="1"/>
  <c r="AV257" i="2" s="1"/>
  <c r="AV258" i="2" s="1"/>
  <c r="AV259" i="2" s="1"/>
  <c r="AV260" i="2" s="1"/>
  <c r="AV261" i="2" s="1"/>
  <c r="AV262" i="2" s="1"/>
  <c r="AV263" i="2" s="1"/>
  <c r="AV264" i="2" s="1"/>
  <c r="AV265" i="2" s="1"/>
  <c r="AV266" i="2" s="1"/>
  <c r="AV267" i="2" s="1"/>
  <c r="AV268" i="2" s="1"/>
  <c r="AV269" i="2" s="1"/>
  <c r="AV270" i="2" s="1"/>
  <c r="AV271" i="2" s="1"/>
  <c r="AV272" i="2" s="1"/>
  <c r="AV273" i="2" s="1"/>
  <c r="AV274" i="2" s="1"/>
  <c r="AV275" i="2" s="1"/>
  <c r="AV276" i="2" s="1"/>
  <c r="AV277" i="2" s="1"/>
  <c r="AV278" i="2" s="1"/>
  <c r="AV279" i="2" s="1"/>
  <c r="AV280" i="2" s="1"/>
  <c r="AV281" i="2" s="1"/>
  <c r="AV282" i="2" s="1"/>
  <c r="AV283" i="2" s="1"/>
  <c r="AV284" i="2" s="1"/>
  <c r="AV285" i="2" s="1"/>
  <c r="AV286" i="2" s="1"/>
  <c r="AV287" i="2" s="1"/>
  <c r="AV288" i="2" s="1"/>
  <c r="AV289" i="2" s="1"/>
  <c r="AV290" i="2" s="1"/>
  <c r="AV291" i="2" s="1"/>
  <c r="AV292" i="2" s="1"/>
  <c r="AV293" i="2" s="1"/>
  <c r="AV294" i="2" s="1"/>
  <c r="AV295" i="2" s="1"/>
  <c r="AV296" i="2" s="1"/>
  <c r="AV297" i="2" s="1"/>
  <c r="AV298" i="2" s="1"/>
  <c r="AV299" i="2" s="1"/>
  <c r="AV300" i="2" s="1"/>
  <c r="AV301" i="2" s="1"/>
  <c r="AV302" i="2" s="1"/>
  <c r="AV303" i="2" s="1"/>
  <c r="AV304" i="2" s="1"/>
  <c r="AV305" i="2" s="1"/>
  <c r="AV306" i="2" s="1"/>
  <c r="AV307" i="2" s="1"/>
  <c r="AV308" i="2" s="1"/>
  <c r="AV309" i="2" s="1"/>
  <c r="AV310" i="2" s="1"/>
  <c r="AV311" i="2" s="1"/>
  <c r="AV312" i="2" s="1"/>
  <c r="AV313" i="2" s="1"/>
  <c r="AV314" i="2" s="1"/>
  <c r="AV315" i="2" s="1"/>
  <c r="AV316" i="2" s="1"/>
  <c r="AV317" i="2" s="1"/>
  <c r="AV318" i="2" s="1"/>
  <c r="AV319" i="2" s="1"/>
  <c r="AV320" i="2" s="1"/>
  <c r="AV321" i="2" s="1"/>
  <c r="AV322" i="2" s="1"/>
  <c r="AV323" i="2" s="1"/>
  <c r="AV324" i="2" s="1"/>
  <c r="AV325" i="2" s="1"/>
  <c r="AV326" i="2" s="1"/>
  <c r="AV327" i="2" s="1"/>
  <c r="AV328" i="2" s="1"/>
  <c r="AV329" i="2" s="1"/>
  <c r="AV330" i="2" s="1"/>
  <c r="AV331" i="2" s="1"/>
  <c r="AV332" i="2" s="1"/>
  <c r="AV333" i="2" s="1"/>
  <c r="AV334" i="2" s="1"/>
  <c r="AV335" i="2" s="1"/>
  <c r="AV336" i="2" s="1"/>
  <c r="AV337" i="2" s="1"/>
  <c r="AV338" i="2" s="1"/>
  <c r="AV339" i="2" s="1"/>
  <c r="AV340" i="2" s="1"/>
  <c r="AV341" i="2" s="1"/>
  <c r="AV342" i="2" s="1"/>
  <c r="AV343" i="2" s="1"/>
  <c r="AV344" i="2" s="1"/>
  <c r="AV345" i="2" s="1"/>
  <c r="AV346" i="2" s="1"/>
  <c r="AV347" i="2" s="1"/>
  <c r="AV348" i="2" s="1"/>
  <c r="AV349" i="2" s="1"/>
  <c r="AV350" i="2" s="1"/>
  <c r="AV351" i="2" s="1"/>
  <c r="AV352" i="2" s="1"/>
  <c r="AV353" i="2" s="1"/>
  <c r="AV354" i="2" s="1"/>
  <c r="AV355" i="2" s="1"/>
  <c r="AV356" i="2" s="1"/>
  <c r="AV357" i="2" s="1"/>
  <c r="AV358" i="2" s="1"/>
  <c r="AV359" i="2" s="1"/>
  <c r="AV360" i="2" s="1"/>
  <c r="AV361" i="2" s="1"/>
  <c r="AV362" i="2" s="1"/>
  <c r="AV363" i="2" s="1"/>
  <c r="AV364" i="2" s="1"/>
  <c r="AV365" i="2" s="1"/>
  <c r="AV366" i="2" s="1"/>
  <c r="AV367" i="2" s="1"/>
  <c r="AV368" i="2" s="1"/>
  <c r="AV369" i="2" s="1"/>
  <c r="AV370" i="2" s="1"/>
  <c r="AV371" i="2" s="1"/>
  <c r="AV372" i="2" s="1"/>
  <c r="AV373" i="2" s="1"/>
  <c r="AV374" i="2" s="1"/>
  <c r="AV375" i="2" s="1"/>
  <c r="AV376" i="2" s="1"/>
  <c r="AV377" i="2" s="1"/>
  <c r="AV378" i="2" s="1"/>
  <c r="AV379" i="2" s="1"/>
  <c r="AV380" i="2" s="1"/>
  <c r="AV381" i="2" s="1"/>
  <c r="AV382" i="2" s="1"/>
  <c r="AV383" i="2" s="1"/>
  <c r="AV384" i="2" s="1"/>
  <c r="AV385" i="2" s="1"/>
  <c r="AV386" i="2" s="1"/>
  <c r="AV387" i="2" s="1"/>
  <c r="AV388" i="2" s="1"/>
  <c r="AV389" i="2" s="1"/>
  <c r="AV390" i="2" s="1"/>
  <c r="AV391" i="2" s="1"/>
  <c r="AV392" i="2" s="1"/>
  <c r="AV393" i="2" s="1"/>
  <c r="AV394" i="2" s="1"/>
  <c r="AV395" i="2" s="1"/>
  <c r="AV396" i="2" s="1"/>
  <c r="AV397" i="2" s="1"/>
  <c r="AV398" i="2" s="1"/>
  <c r="AV399" i="2" s="1"/>
  <c r="AV400" i="2" s="1"/>
  <c r="AV401" i="2" s="1"/>
  <c r="AV402" i="2" s="1"/>
  <c r="AV403" i="2" s="1"/>
  <c r="AV404" i="2" s="1"/>
  <c r="AV405" i="2" s="1"/>
  <c r="AV406" i="2" s="1"/>
  <c r="AV407" i="2" s="1"/>
  <c r="AV408" i="2" s="1"/>
  <c r="AV409" i="2" s="1"/>
  <c r="AV410" i="2" s="1"/>
  <c r="AV411" i="2" s="1"/>
  <c r="AV412" i="2" s="1"/>
  <c r="AV413" i="2" s="1"/>
  <c r="AV414" i="2" s="1"/>
  <c r="AV415" i="2" s="1"/>
  <c r="AV416" i="2" s="1"/>
  <c r="AV417" i="2" s="1"/>
  <c r="AV418" i="2" s="1"/>
  <c r="AV419" i="2" s="1"/>
  <c r="AV420" i="2" s="1"/>
  <c r="AV421" i="2" s="1"/>
  <c r="AV422" i="2" s="1"/>
  <c r="AV423" i="2" s="1"/>
  <c r="AV424" i="2" s="1"/>
  <c r="AV425" i="2" s="1"/>
  <c r="AV426" i="2" s="1"/>
  <c r="AV427" i="2" s="1"/>
  <c r="AV428" i="2" s="1"/>
  <c r="AV429" i="2" s="1"/>
  <c r="AV430" i="2" s="1"/>
  <c r="AV431" i="2" s="1"/>
  <c r="AV432" i="2" s="1"/>
  <c r="AV433" i="2" s="1"/>
  <c r="AV434" i="2" s="1"/>
  <c r="AV435" i="2" s="1"/>
  <c r="AV436" i="2" s="1"/>
  <c r="AV437" i="2" s="1"/>
  <c r="AV438" i="2" s="1"/>
  <c r="AV439" i="2" s="1"/>
  <c r="AV440" i="2" s="1"/>
  <c r="AV441" i="2" s="1"/>
  <c r="AV442" i="2" s="1"/>
  <c r="AV443" i="2" s="1"/>
  <c r="AV444" i="2" s="1"/>
  <c r="AV445" i="2" s="1"/>
  <c r="AV446" i="2" s="1"/>
  <c r="AV447" i="2" s="1"/>
  <c r="AV448" i="2" s="1"/>
  <c r="AV449" i="2" s="1"/>
  <c r="AV450" i="2" s="1"/>
  <c r="AV451" i="2" s="1"/>
  <c r="AV452" i="2" s="1"/>
  <c r="AV453" i="2" s="1"/>
  <c r="AV454" i="2" s="1"/>
  <c r="AV455" i="2" s="1"/>
  <c r="AV456" i="2" s="1"/>
  <c r="AV457" i="2" s="1"/>
  <c r="AV458" i="2" s="1"/>
  <c r="AV459" i="2" s="1"/>
  <c r="AV460" i="2" s="1"/>
  <c r="AV461" i="2" s="1"/>
  <c r="AV462" i="2" s="1"/>
  <c r="AV463" i="2" s="1"/>
  <c r="AV464" i="2" s="1"/>
  <c r="AV465" i="2" s="1"/>
  <c r="AV466" i="2" s="1"/>
  <c r="AV467" i="2" s="1"/>
  <c r="AV468" i="2" s="1"/>
  <c r="AV469" i="2" s="1"/>
  <c r="AV470" i="2" s="1"/>
  <c r="AV471" i="2" s="1"/>
  <c r="AV472" i="2" s="1"/>
  <c r="AV473" i="2" s="1"/>
  <c r="AV474" i="2" s="1"/>
  <c r="AV475" i="2" s="1"/>
  <c r="AV476" i="2" s="1"/>
  <c r="AV477" i="2" s="1"/>
  <c r="AV478" i="2" s="1"/>
  <c r="AV479" i="2" s="1"/>
  <c r="AV480" i="2" s="1"/>
  <c r="AV481" i="2" s="1"/>
  <c r="AV482" i="2" s="1"/>
  <c r="AV483" i="2" s="1"/>
  <c r="AV484" i="2" s="1"/>
  <c r="AV485" i="2" s="1"/>
  <c r="AV486" i="2" s="1"/>
  <c r="AV487" i="2" s="1"/>
  <c r="AV488" i="2" s="1"/>
  <c r="AV489" i="2" s="1"/>
  <c r="AV490" i="2" s="1"/>
  <c r="AV491" i="2" s="1"/>
  <c r="AV492" i="2" s="1"/>
  <c r="AV493" i="2" s="1"/>
  <c r="AV494" i="2" s="1"/>
  <c r="AV495" i="2" s="1"/>
  <c r="AV496" i="2" s="1"/>
  <c r="AV497" i="2" s="1"/>
  <c r="AV498" i="2" s="1"/>
  <c r="AV499" i="2" s="1"/>
  <c r="AV500" i="2" s="1"/>
  <c r="AV501" i="2" s="1"/>
  <c r="AV502" i="2" s="1"/>
  <c r="AV503" i="2" s="1"/>
  <c r="AV504" i="2" s="1"/>
  <c r="AV505" i="2" s="1"/>
  <c r="AV506" i="2" s="1"/>
  <c r="AV507" i="2" s="1"/>
  <c r="AV508" i="2" s="1"/>
  <c r="AV509" i="2" s="1"/>
  <c r="AV510" i="2" s="1"/>
  <c r="AV511" i="2" s="1"/>
  <c r="AV512" i="2" s="1"/>
  <c r="AV513" i="2" s="1"/>
  <c r="AV514" i="2" s="1"/>
  <c r="AV515" i="2" s="1"/>
  <c r="AV516" i="2" s="1"/>
  <c r="AV517" i="2" s="1"/>
  <c r="AV518" i="2" s="1"/>
  <c r="AV519" i="2" s="1"/>
  <c r="AV520" i="2" s="1"/>
  <c r="AV521" i="2" s="1"/>
  <c r="AV522" i="2" s="1"/>
  <c r="AV523" i="2" s="1"/>
  <c r="AV524" i="2" s="1"/>
  <c r="AV525" i="2" s="1"/>
  <c r="AV526" i="2" s="1"/>
  <c r="AV527" i="2" s="1"/>
  <c r="AV528" i="2" s="1"/>
  <c r="AV529" i="2" s="1"/>
  <c r="AV530" i="2" s="1"/>
  <c r="AV531" i="2" s="1"/>
  <c r="AV532" i="2" s="1"/>
  <c r="AV533" i="2" s="1"/>
  <c r="AV534" i="2" s="1"/>
  <c r="AV535" i="2" s="1"/>
  <c r="AV536" i="2" s="1"/>
  <c r="AV537" i="2" s="1"/>
  <c r="AV538" i="2" s="1"/>
  <c r="AV539" i="2" s="1"/>
  <c r="AV540" i="2" s="1"/>
  <c r="AV541" i="2" s="1"/>
  <c r="AV542" i="2" s="1"/>
  <c r="AV543" i="2" s="1"/>
  <c r="AV544" i="2" s="1"/>
  <c r="AV545" i="2" s="1"/>
  <c r="AV546" i="2" s="1"/>
  <c r="AV547" i="2" s="1"/>
  <c r="AV548" i="2" s="1"/>
  <c r="AV549" i="2" s="1"/>
  <c r="AV550" i="2" s="1"/>
  <c r="AV551" i="2" s="1"/>
  <c r="AV552" i="2" s="1"/>
  <c r="AV553" i="2" s="1"/>
  <c r="AV554" i="2" s="1"/>
  <c r="AV555" i="2" s="1"/>
  <c r="AV556" i="2" s="1"/>
  <c r="AV557" i="2" s="1"/>
  <c r="AV558" i="2" s="1"/>
  <c r="AV559" i="2" s="1"/>
  <c r="AV560" i="2" s="1"/>
  <c r="AV561" i="2" s="1"/>
  <c r="AV562" i="2" s="1"/>
  <c r="AV563" i="2" s="1"/>
  <c r="AV564" i="2" s="1"/>
  <c r="AV565" i="2" s="1"/>
  <c r="AV566" i="2" s="1"/>
  <c r="AV567" i="2" s="1"/>
  <c r="AV568" i="2" s="1"/>
  <c r="AV569" i="2" s="1"/>
  <c r="AV570" i="2" s="1"/>
  <c r="AV571" i="2" s="1"/>
  <c r="AV572" i="2" s="1"/>
  <c r="AV573" i="2" s="1"/>
  <c r="AV574" i="2" s="1"/>
  <c r="AV575" i="2" s="1"/>
  <c r="AV576" i="2" s="1"/>
  <c r="AV577" i="2" s="1"/>
  <c r="AV578" i="2" s="1"/>
  <c r="AV579" i="2" s="1"/>
  <c r="AV580" i="2" s="1"/>
  <c r="AV581" i="2" s="1"/>
  <c r="AV582" i="2" s="1"/>
  <c r="AV583" i="2" s="1"/>
  <c r="AV584" i="2" s="1"/>
  <c r="AV585" i="2" s="1"/>
  <c r="AV586" i="2" s="1"/>
  <c r="AV587" i="2" s="1"/>
  <c r="AV588" i="2" s="1"/>
  <c r="AV589" i="2" s="1"/>
  <c r="AV590" i="2" s="1"/>
  <c r="AV591" i="2" s="1"/>
  <c r="AV592" i="2" s="1"/>
  <c r="AV593" i="2" s="1"/>
  <c r="AV594" i="2" s="1"/>
  <c r="AV595" i="2" s="1"/>
  <c r="AV596" i="2" s="1"/>
  <c r="AV597" i="2" s="1"/>
  <c r="AV598" i="2" s="1"/>
  <c r="AV599" i="2" s="1"/>
  <c r="AV600" i="2" s="1"/>
  <c r="AV601" i="2" s="1"/>
  <c r="AV602" i="2" s="1"/>
  <c r="AV603" i="2" s="1"/>
  <c r="AV604" i="2" s="1"/>
  <c r="AV605" i="2" s="1"/>
  <c r="AV606" i="2" s="1"/>
  <c r="AV607" i="2" s="1"/>
  <c r="AV608" i="2" s="1"/>
  <c r="AV609" i="2" s="1"/>
  <c r="AV610" i="2" s="1"/>
  <c r="AV611" i="2" s="1"/>
  <c r="AV612" i="2" s="1"/>
  <c r="AV613" i="2" s="1"/>
  <c r="AV614" i="2" s="1"/>
  <c r="AV615" i="2" s="1"/>
  <c r="AV616" i="2" s="1"/>
  <c r="AV617" i="2" s="1"/>
  <c r="AV618" i="2" s="1"/>
  <c r="AV619" i="2" s="1"/>
  <c r="AV620" i="2" s="1"/>
  <c r="AV621" i="2" s="1"/>
  <c r="AV622" i="2" s="1"/>
  <c r="AV623" i="2" s="1"/>
  <c r="AV624" i="2" s="1"/>
  <c r="AV625" i="2" s="1"/>
  <c r="AV626" i="2" s="1"/>
  <c r="AV627" i="2" s="1"/>
  <c r="AV628" i="2" s="1"/>
  <c r="AV629" i="2" s="1"/>
  <c r="AV630" i="2" s="1"/>
  <c r="AV631" i="2" s="1"/>
  <c r="AV632" i="2" s="1"/>
  <c r="AV633" i="2" s="1"/>
  <c r="AV634" i="2" s="1"/>
  <c r="AV635" i="2" s="1"/>
  <c r="AV636" i="2" s="1"/>
  <c r="AV637" i="2" s="1"/>
  <c r="AV638" i="2" s="1"/>
  <c r="AV639" i="2" s="1"/>
  <c r="AV640" i="2" s="1"/>
  <c r="AV641" i="2" s="1"/>
  <c r="AV642" i="2" s="1"/>
  <c r="AV643" i="2" s="1"/>
  <c r="AV644" i="2" s="1"/>
  <c r="AV645" i="2" s="1"/>
  <c r="AV646" i="2" s="1"/>
  <c r="AV647" i="2" s="1"/>
  <c r="AV648" i="2" s="1"/>
  <c r="AV649" i="2" s="1"/>
  <c r="AV650" i="2" s="1"/>
  <c r="AV651" i="2" s="1"/>
  <c r="AV652" i="2" s="1"/>
  <c r="AV653" i="2" s="1"/>
  <c r="AV654" i="2" s="1"/>
  <c r="AV655" i="2" s="1"/>
  <c r="AV656" i="2" s="1"/>
  <c r="AV657" i="2" s="1"/>
  <c r="AV658" i="2" s="1"/>
  <c r="AV659" i="2" s="1"/>
  <c r="AV660" i="2" s="1"/>
  <c r="AV661" i="2" s="1"/>
  <c r="AV662" i="2" s="1"/>
  <c r="AV663" i="2" s="1"/>
  <c r="AV664" i="2" s="1"/>
  <c r="AV665" i="2" s="1"/>
  <c r="AV666" i="2" s="1"/>
  <c r="AV667" i="2" s="1"/>
  <c r="AV668" i="2" s="1"/>
  <c r="AV669" i="2" s="1"/>
  <c r="AV670" i="2" s="1"/>
  <c r="AV671" i="2" s="1"/>
  <c r="AV672" i="2" s="1"/>
  <c r="AV673" i="2" s="1"/>
  <c r="AV674" i="2" s="1"/>
  <c r="AV675" i="2" s="1"/>
  <c r="AV676" i="2" s="1"/>
  <c r="AV677" i="2" s="1"/>
  <c r="AV678" i="2" s="1"/>
  <c r="AV679" i="2" s="1"/>
  <c r="AV680" i="2" s="1"/>
  <c r="AV681" i="2" s="1"/>
  <c r="AV682" i="2" s="1"/>
  <c r="AV683" i="2" s="1"/>
  <c r="AV684" i="2" s="1"/>
  <c r="AV685" i="2" s="1"/>
  <c r="AV686" i="2" s="1"/>
  <c r="AV687" i="2" s="1"/>
  <c r="AV688" i="2" s="1"/>
  <c r="AV689" i="2" s="1"/>
  <c r="AV690" i="2" s="1"/>
  <c r="AV691" i="2" s="1"/>
  <c r="AV692" i="2" s="1"/>
  <c r="AV693" i="2" s="1"/>
  <c r="AV694" i="2" s="1"/>
  <c r="AV695" i="2" s="1"/>
  <c r="AV696" i="2" s="1"/>
  <c r="AV697" i="2" s="1"/>
  <c r="AV698" i="2" s="1"/>
  <c r="AV699" i="2" s="1"/>
  <c r="AV700" i="2" s="1"/>
  <c r="AV701" i="2" s="1"/>
  <c r="AV702" i="2" s="1"/>
  <c r="AV703" i="2" s="1"/>
  <c r="AV704" i="2" s="1"/>
  <c r="AV705" i="2" s="1"/>
  <c r="AV706" i="2" s="1"/>
  <c r="AV707" i="2" s="1"/>
  <c r="AV708" i="2" s="1"/>
  <c r="AV709" i="2" s="1"/>
  <c r="AV710" i="2" s="1"/>
  <c r="AV711" i="2" s="1"/>
  <c r="AV712" i="2" s="1"/>
  <c r="AV713" i="2" s="1"/>
  <c r="AV714" i="2" s="1"/>
  <c r="AV715" i="2" s="1"/>
  <c r="AV716" i="2" s="1"/>
  <c r="AV717" i="2" s="1"/>
  <c r="AV718" i="2" s="1"/>
  <c r="AV719" i="2" s="1"/>
  <c r="AV720" i="2" s="1"/>
  <c r="AV721" i="2" s="1"/>
  <c r="AV722" i="2" s="1"/>
  <c r="AV723" i="2" s="1"/>
  <c r="AV724" i="2" s="1"/>
  <c r="AV725" i="2" s="1"/>
  <c r="AV726" i="2" s="1"/>
  <c r="AV727" i="2" s="1"/>
  <c r="AV728" i="2" s="1"/>
  <c r="AV729" i="2" s="1"/>
  <c r="AV730" i="2" s="1"/>
  <c r="AV731" i="2" s="1"/>
  <c r="AV732" i="2" s="1"/>
  <c r="AV733" i="2" s="1"/>
  <c r="AV734" i="2" s="1"/>
  <c r="AV735" i="2" s="1"/>
  <c r="AV736" i="2" s="1"/>
  <c r="AV737" i="2" s="1"/>
  <c r="AV738" i="2" s="1"/>
  <c r="AV739" i="2" s="1"/>
  <c r="AV740" i="2" s="1"/>
  <c r="AV741" i="2" s="1"/>
  <c r="AV742" i="2" s="1"/>
  <c r="AV743" i="2" s="1"/>
  <c r="AV744" i="2" s="1"/>
  <c r="AV745" i="2" s="1"/>
  <c r="AV746" i="2" s="1"/>
  <c r="AV747" i="2" s="1"/>
  <c r="AV748" i="2" s="1"/>
  <c r="AV749" i="2" s="1"/>
  <c r="AV750" i="2" s="1"/>
  <c r="AV751" i="2" s="1"/>
  <c r="AV752" i="2" s="1"/>
  <c r="AV753" i="2" s="1"/>
  <c r="AV754" i="2" s="1"/>
  <c r="AV755" i="2" s="1"/>
  <c r="AV756" i="2" s="1"/>
  <c r="AV757" i="2" s="1"/>
  <c r="AV758" i="2" s="1"/>
  <c r="AV759" i="2" s="1"/>
  <c r="AV760" i="2" s="1"/>
  <c r="AV761" i="2" s="1"/>
  <c r="AV762" i="2" s="1"/>
  <c r="AV763" i="2" s="1"/>
  <c r="AV764" i="2" s="1"/>
  <c r="AV765" i="2" s="1"/>
  <c r="AV766" i="2" s="1"/>
  <c r="AV767" i="2" s="1"/>
  <c r="AV768" i="2" s="1"/>
  <c r="AV769" i="2" s="1"/>
  <c r="AV770" i="2" s="1"/>
  <c r="AV771" i="2" s="1"/>
  <c r="AV772" i="2" s="1"/>
  <c r="AV773" i="2" s="1"/>
  <c r="AV774" i="2" s="1"/>
  <c r="AV775" i="2" s="1"/>
  <c r="AV776" i="2" s="1"/>
  <c r="AV777" i="2" s="1"/>
  <c r="AV778" i="2" s="1"/>
  <c r="AV779" i="2" s="1"/>
  <c r="AV780" i="2" s="1"/>
  <c r="AV781" i="2" s="1"/>
  <c r="AV782" i="2" s="1"/>
  <c r="AV783" i="2" s="1"/>
  <c r="AV784" i="2" s="1"/>
  <c r="AV785" i="2" s="1"/>
  <c r="AV786" i="2" s="1"/>
  <c r="AV787" i="2" s="1"/>
  <c r="AV788" i="2" s="1"/>
  <c r="AV789" i="2" s="1"/>
  <c r="AV790" i="2" s="1"/>
  <c r="AV791" i="2" s="1"/>
  <c r="AV792" i="2" s="1"/>
  <c r="AV793" i="2" s="1"/>
  <c r="AV794" i="2" s="1"/>
  <c r="AV795" i="2" s="1"/>
  <c r="AV796" i="2" s="1"/>
  <c r="AV797" i="2" s="1"/>
  <c r="AV798" i="2" s="1"/>
  <c r="AV799" i="2" s="1"/>
  <c r="AV800" i="2" s="1"/>
  <c r="AV801" i="2" s="1"/>
  <c r="AV802" i="2" s="1"/>
  <c r="AV803" i="2" s="1"/>
  <c r="AV804" i="2" s="1"/>
  <c r="AV805" i="2" s="1"/>
  <c r="AV806" i="2" s="1"/>
  <c r="AV807" i="2" s="1"/>
  <c r="AV808" i="2" s="1"/>
  <c r="AV809" i="2" s="1"/>
  <c r="AV810" i="2" s="1"/>
  <c r="AV811" i="2" s="1"/>
  <c r="AV812" i="2" s="1"/>
  <c r="AV813" i="2" s="1"/>
  <c r="AV814" i="2" s="1"/>
  <c r="AV815" i="2" s="1"/>
  <c r="AV816" i="2" s="1"/>
  <c r="AV817" i="2" s="1"/>
  <c r="AV818" i="2" s="1"/>
  <c r="AV819" i="2" s="1"/>
  <c r="AV820" i="2" s="1"/>
  <c r="AV821" i="2" s="1"/>
  <c r="AV822" i="2" s="1"/>
  <c r="AV823" i="2" s="1"/>
  <c r="AV824" i="2" s="1"/>
  <c r="AV825" i="2" s="1"/>
  <c r="AV826" i="2" s="1"/>
  <c r="AV827" i="2" s="1"/>
  <c r="AV828" i="2" s="1"/>
  <c r="AV829" i="2" s="1"/>
  <c r="AV830" i="2" s="1"/>
  <c r="AV831" i="2" s="1"/>
  <c r="AV832" i="2" s="1"/>
  <c r="AV833" i="2" s="1"/>
  <c r="AV834" i="2" s="1"/>
  <c r="AV835" i="2" s="1"/>
  <c r="AV836" i="2" s="1"/>
  <c r="AV837" i="2" s="1"/>
  <c r="AV838" i="2" s="1"/>
  <c r="AV839" i="2" s="1"/>
  <c r="AV840" i="2" s="1"/>
  <c r="AV841" i="2" s="1"/>
  <c r="AV842" i="2" s="1"/>
  <c r="AV843" i="2" s="1"/>
  <c r="AV844" i="2" s="1"/>
  <c r="AV845" i="2" s="1"/>
  <c r="AV846" i="2" s="1"/>
  <c r="AV847" i="2" s="1"/>
  <c r="AV848" i="2" s="1"/>
  <c r="AV849" i="2" s="1"/>
  <c r="AV850" i="2" s="1"/>
  <c r="AV851" i="2" s="1"/>
  <c r="AV852" i="2" s="1"/>
  <c r="AV853" i="2" s="1"/>
  <c r="AV854" i="2" s="1"/>
  <c r="AV855" i="2" s="1"/>
  <c r="AV856" i="2" s="1"/>
  <c r="AV857" i="2" s="1"/>
  <c r="AV858" i="2" s="1"/>
  <c r="AV859" i="2" s="1"/>
  <c r="AV860" i="2" s="1"/>
  <c r="AV861" i="2" s="1"/>
  <c r="AV862" i="2" s="1"/>
  <c r="AV863" i="2" s="1"/>
  <c r="AV864" i="2" s="1"/>
  <c r="AV865" i="2" s="1"/>
  <c r="AV866" i="2" s="1"/>
  <c r="AV867" i="2" s="1"/>
  <c r="AV868" i="2" s="1"/>
  <c r="AV869" i="2" s="1"/>
  <c r="AV870" i="2" s="1"/>
  <c r="AV871" i="2" s="1"/>
  <c r="AV872" i="2" s="1"/>
  <c r="AV873" i="2" s="1"/>
  <c r="AV874" i="2" s="1"/>
  <c r="AV875" i="2" s="1"/>
  <c r="AV876" i="2" s="1"/>
  <c r="AV877" i="2" s="1"/>
  <c r="AV878" i="2" s="1"/>
  <c r="AV879" i="2" s="1"/>
  <c r="AV880" i="2" s="1"/>
  <c r="AV881" i="2" s="1"/>
  <c r="AV882" i="2" s="1"/>
  <c r="AV883" i="2" s="1"/>
  <c r="AV884" i="2" s="1"/>
  <c r="AV885" i="2" s="1"/>
  <c r="AV886" i="2" s="1"/>
  <c r="AV887" i="2" s="1"/>
  <c r="AV888" i="2" s="1"/>
  <c r="AV889" i="2" s="1"/>
  <c r="AV890" i="2" s="1"/>
  <c r="AV891" i="2" s="1"/>
  <c r="AV892" i="2" s="1"/>
  <c r="AV893" i="2" s="1"/>
  <c r="AV894" i="2" s="1"/>
  <c r="AV895" i="2" s="1"/>
  <c r="AV896" i="2" s="1"/>
  <c r="AV897" i="2" s="1"/>
  <c r="AV898" i="2" s="1"/>
  <c r="AV899" i="2" s="1"/>
  <c r="AV900" i="2" s="1"/>
  <c r="AV901" i="2" s="1"/>
  <c r="AV902" i="2" s="1"/>
  <c r="AV903" i="2" s="1"/>
  <c r="AV904" i="2" s="1"/>
  <c r="AV905" i="2" s="1"/>
  <c r="AV906" i="2" s="1"/>
  <c r="AV907" i="2" s="1"/>
  <c r="AV908" i="2" s="1"/>
  <c r="AV909" i="2" s="1"/>
  <c r="AV910" i="2" s="1"/>
  <c r="AV911" i="2" s="1"/>
  <c r="AV912" i="2" s="1"/>
  <c r="AV913" i="2" s="1"/>
  <c r="AV914" i="2" s="1"/>
  <c r="AV915" i="2" s="1"/>
  <c r="AV916" i="2" s="1"/>
  <c r="AV917" i="2" s="1"/>
  <c r="AV918" i="2" s="1"/>
  <c r="AV919" i="2" s="1"/>
  <c r="AV920" i="2" s="1"/>
  <c r="AV921" i="2" s="1"/>
  <c r="AV922" i="2" s="1"/>
  <c r="AV923" i="2" s="1"/>
  <c r="AV924" i="2" s="1"/>
  <c r="AV925" i="2" s="1"/>
  <c r="AV926" i="2" s="1"/>
  <c r="AV927" i="2" s="1"/>
  <c r="AV928" i="2" s="1"/>
  <c r="AV929" i="2" s="1"/>
  <c r="AV930" i="2" s="1"/>
  <c r="AV931" i="2" s="1"/>
  <c r="AV932" i="2" s="1"/>
  <c r="AV933" i="2" s="1"/>
  <c r="AV934" i="2" s="1"/>
  <c r="AV935" i="2" s="1"/>
  <c r="AV936" i="2" s="1"/>
  <c r="AV937" i="2" s="1"/>
  <c r="AV938" i="2" s="1"/>
  <c r="AV939" i="2" s="1"/>
  <c r="AV940" i="2" s="1"/>
  <c r="AV941" i="2" s="1"/>
  <c r="AV942" i="2" s="1"/>
  <c r="AV943" i="2" s="1"/>
  <c r="AV944" i="2" s="1"/>
  <c r="AV945" i="2" s="1"/>
  <c r="AV946" i="2" s="1"/>
  <c r="AV947" i="2" s="1"/>
  <c r="AV948" i="2" s="1"/>
  <c r="AV949" i="2" s="1"/>
  <c r="AV950" i="2" s="1"/>
  <c r="AV951" i="2" s="1"/>
  <c r="AV952" i="2" s="1"/>
  <c r="AV953" i="2" s="1"/>
  <c r="AV954" i="2" s="1"/>
  <c r="AV955" i="2" s="1"/>
  <c r="AV956" i="2" s="1"/>
  <c r="AV957" i="2" s="1"/>
  <c r="AV958" i="2" s="1"/>
  <c r="AV959" i="2" s="1"/>
  <c r="AV960" i="2" s="1"/>
  <c r="AV961" i="2" s="1"/>
  <c r="AV962" i="2" s="1"/>
  <c r="AV963" i="2" s="1"/>
  <c r="AV964" i="2" s="1"/>
  <c r="AV965" i="2" s="1"/>
  <c r="AV966" i="2" s="1"/>
  <c r="AV967" i="2" s="1"/>
  <c r="AV968" i="2" s="1"/>
  <c r="AV969" i="2" s="1"/>
  <c r="AV970" i="2" s="1"/>
  <c r="AV971" i="2" s="1"/>
  <c r="AV972" i="2" s="1"/>
  <c r="AV973" i="2" s="1"/>
  <c r="AV974" i="2" s="1"/>
  <c r="AV975" i="2" s="1"/>
  <c r="AV976" i="2" s="1"/>
  <c r="AV977" i="2" s="1"/>
  <c r="AV978" i="2" s="1"/>
  <c r="AV979" i="2" s="1"/>
  <c r="AV980" i="2" s="1"/>
  <c r="AV981" i="2" s="1"/>
  <c r="AV982" i="2" s="1"/>
  <c r="AV983" i="2" s="1"/>
  <c r="AV984" i="2" s="1"/>
  <c r="AV985" i="2" s="1"/>
  <c r="AV986" i="2" s="1"/>
  <c r="AV987" i="2" s="1"/>
  <c r="AV988" i="2" s="1"/>
  <c r="AV989" i="2" s="1"/>
  <c r="AV990" i="2" s="1"/>
  <c r="AV991" i="2" s="1"/>
  <c r="AV992" i="2" s="1"/>
  <c r="AV993" i="2" s="1"/>
  <c r="AV994" i="2" s="1"/>
  <c r="AV995" i="2" s="1"/>
  <c r="AV996" i="2" s="1"/>
  <c r="AV997" i="2" s="1"/>
  <c r="AV998" i="2" s="1"/>
  <c r="AV999" i="2" s="1"/>
  <c r="AV1000" i="2" s="1"/>
  <c r="AV1001" i="2" s="1"/>
  <c r="AV1002" i="2" s="1"/>
  <c r="AV1003" i="2" s="1"/>
  <c r="AV1004" i="2" s="1"/>
  <c r="AV1005" i="2" s="1"/>
  <c r="AV1006" i="2" s="1"/>
  <c r="AV1007" i="2" s="1"/>
  <c r="AV1008" i="2" s="1"/>
  <c r="AV1009" i="2" s="1"/>
  <c r="AV1010" i="2" s="1"/>
  <c r="AV1011" i="2" s="1"/>
  <c r="AV1012" i="2" s="1"/>
  <c r="AV1013" i="2" s="1"/>
  <c r="AV1014" i="2" s="1"/>
  <c r="AV1015" i="2" s="1"/>
  <c r="AV1016" i="2" s="1"/>
  <c r="AV1017" i="2" s="1"/>
  <c r="AV1018" i="2" s="1"/>
  <c r="AV1019" i="2" s="1"/>
  <c r="AV1020" i="2" s="1"/>
  <c r="AV1021" i="2" s="1"/>
  <c r="AV1022" i="2" s="1"/>
  <c r="AV1023" i="2" s="1"/>
  <c r="AV1024" i="2" s="1"/>
  <c r="AV1025" i="2" s="1"/>
  <c r="AV1026" i="2" s="1"/>
  <c r="AV1027" i="2" s="1"/>
  <c r="AV1028" i="2" s="1"/>
  <c r="AV1029" i="2" s="1"/>
  <c r="AV1030" i="2" s="1"/>
  <c r="AV1031" i="2" s="1"/>
  <c r="AV1032" i="2" s="1"/>
  <c r="AV1033" i="2" s="1"/>
  <c r="AV1034" i="2" s="1"/>
  <c r="AV1035" i="2" s="1"/>
  <c r="AV1036" i="2" s="1"/>
  <c r="AV1037" i="2" s="1"/>
  <c r="AV1038" i="2" s="1"/>
  <c r="AV1039" i="2" s="1"/>
  <c r="AV1040" i="2" s="1"/>
  <c r="AV1041" i="2" s="1"/>
  <c r="AV1042" i="2" s="1"/>
  <c r="AV1043" i="2" s="1"/>
  <c r="AV1044" i="2" s="1"/>
  <c r="AV1045" i="2" s="1"/>
  <c r="AV1046" i="2" s="1"/>
  <c r="AV1047" i="2" s="1"/>
  <c r="AV1048" i="2" s="1"/>
  <c r="AV1049" i="2" s="1"/>
  <c r="AV1050" i="2" s="1"/>
  <c r="AV1051" i="2" s="1"/>
  <c r="AV1052" i="2" s="1"/>
  <c r="AV1053" i="2" s="1"/>
  <c r="AV1054" i="2" s="1"/>
  <c r="W4" i="2"/>
  <c r="W5" i="2" s="1"/>
  <c r="W6" i="2" s="1"/>
  <c r="W7" i="2" s="1"/>
  <c r="W8" i="2" s="1"/>
  <c r="W9" i="2" s="1"/>
  <c r="W10" i="2" s="1"/>
  <c r="W11" i="2" s="1"/>
  <c r="W12" i="2" s="1"/>
  <c r="W13" i="2" s="1"/>
  <c r="W14" i="2" s="1"/>
  <c r="W15" i="2" s="1"/>
  <c r="W16" i="2" s="1"/>
  <c r="W17" i="2" s="1"/>
  <c r="W18" i="2" s="1"/>
  <c r="W19" i="2" s="1"/>
  <c r="W20" i="2" s="1"/>
  <c r="W21" i="2" s="1"/>
  <c r="W22" i="2" s="1"/>
  <c r="W23" i="2" s="1"/>
  <c r="W24" i="2" s="1"/>
  <c r="W25" i="2" s="1"/>
  <c r="W26" i="2" s="1"/>
  <c r="W27" i="2" s="1"/>
  <c r="W28" i="2" s="1"/>
  <c r="W29" i="2" s="1"/>
  <c r="W30" i="2" s="1"/>
  <c r="W31" i="2" s="1"/>
  <c r="W32" i="2" s="1"/>
  <c r="W33" i="2" s="1"/>
  <c r="W34" i="2" s="1"/>
  <c r="W35" i="2" s="1"/>
  <c r="W36" i="2" s="1"/>
  <c r="W37" i="2" s="1"/>
  <c r="W38" i="2" s="1"/>
  <c r="W39" i="2" s="1"/>
  <c r="W40" i="2" s="1"/>
  <c r="W41" i="2" s="1"/>
  <c r="W42" i="2" s="1"/>
  <c r="W43" i="2" s="1"/>
  <c r="W44" i="2" s="1"/>
  <c r="W45" i="2" s="1"/>
  <c r="W46" i="2" s="1"/>
  <c r="W47" i="2" s="1"/>
  <c r="W48" i="2" s="1"/>
  <c r="W49" i="2" s="1"/>
  <c r="W50" i="2" s="1"/>
  <c r="W51" i="2" s="1"/>
  <c r="W52" i="2" s="1"/>
  <c r="W53" i="2" s="1"/>
  <c r="W54" i="2" s="1"/>
  <c r="W55" i="2" s="1"/>
  <c r="W56" i="2" s="1"/>
  <c r="W57" i="2" s="1"/>
  <c r="W58" i="2" s="1"/>
  <c r="W59" i="2" s="1"/>
  <c r="W60" i="2" s="1"/>
  <c r="W61" i="2" s="1"/>
  <c r="W62" i="2" s="1"/>
  <c r="W63" i="2" s="1"/>
  <c r="W64" i="2" s="1"/>
  <c r="W65" i="2" s="1"/>
  <c r="W66" i="2" s="1"/>
  <c r="W67" i="2" s="1"/>
  <c r="W68" i="2" s="1"/>
  <c r="W69" i="2" s="1"/>
  <c r="W70" i="2" s="1"/>
  <c r="W71" i="2" s="1"/>
  <c r="W72" i="2" s="1"/>
  <c r="W73" i="2" s="1"/>
  <c r="W74" i="2" s="1"/>
  <c r="W75" i="2" s="1"/>
  <c r="W76" i="2" s="1"/>
  <c r="W77" i="2" s="1"/>
  <c r="W78" i="2" s="1"/>
  <c r="W79" i="2" s="1"/>
  <c r="W80" i="2" s="1"/>
  <c r="W81" i="2" s="1"/>
  <c r="W82" i="2" s="1"/>
  <c r="W83" i="2" s="1"/>
  <c r="W84" i="2" s="1"/>
  <c r="W85" i="2" s="1"/>
  <c r="W86" i="2" s="1"/>
  <c r="W87" i="2" s="1"/>
  <c r="W88" i="2" s="1"/>
  <c r="W89" i="2" s="1"/>
  <c r="W90" i="2" s="1"/>
  <c r="W91" i="2" s="1"/>
  <c r="W92" i="2" s="1"/>
  <c r="W93" i="2" s="1"/>
  <c r="W94" i="2" s="1"/>
  <c r="W95" i="2" s="1"/>
  <c r="W96" i="2" s="1"/>
  <c r="W97" i="2" s="1"/>
  <c r="W98" i="2" s="1"/>
  <c r="W99" i="2" s="1"/>
  <c r="W100" i="2" s="1"/>
  <c r="W101" i="2" s="1"/>
  <c r="W102" i="2" s="1"/>
  <c r="W103" i="2" s="1"/>
  <c r="W104" i="2" s="1"/>
  <c r="W105" i="2" s="1"/>
  <c r="W106" i="2" s="1"/>
  <c r="W107" i="2" s="1"/>
  <c r="W108" i="2" s="1"/>
  <c r="W109" i="2" s="1"/>
  <c r="W110" i="2" s="1"/>
  <c r="W111" i="2" s="1"/>
  <c r="W112" i="2" s="1"/>
  <c r="W113" i="2" s="1"/>
  <c r="W114" i="2" s="1"/>
  <c r="W115" i="2" s="1"/>
  <c r="W116" i="2" s="1"/>
  <c r="W117" i="2" s="1"/>
  <c r="W118" i="2" s="1"/>
  <c r="W119" i="2" s="1"/>
  <c r="W120" i="2" s="1"/>
  <c r="W121" i="2" s="1"/>
  <c r="W122" i="2" s="1"/>
  <c r="W123" i="2" s="1"/>
  <c r="W124" i="2" s="1"/>
  <c r="W125" i="2" s="1"/>
  <c r="W126" i="2" s="1"/>
  <c r="W127" i="2" s="1"/>
  <c r="W128" i="2" s="1"/>
  <c r="W129" i="2" s="1"/>
  <c r="W130" i="2" s="1"/>
  <c r="W131" i="2" s="1"/>
  <c r="W132" i="2" s="1"/>
  <c r="W133" i="2" s="1"/>
  <c r="W134" i="2" s="1"/>
  <c r="W135" i="2" s="1"/>
  <c r="W136" i="2" s="1"/>
  <c r="W137" i="2" s="1"/>
  <c r="W138" i="2" s="1"/>
  <c r="W139" i="2" s="1"/>
  <c r="W140" i="2" s="1"/>
  <c r="W141" i="2" s="1"/>
  <c r="W142" i="2" s="1"/>
  <c r="W143" i="2" s="1"/>
  <c r="W144" i="2" s="1"/>
  <c r="W145" i="2" s="1"/>
  <c r="W146" i="2" s="1"/>
  <c r="W147" i="2" s="1"/>
  <c r="W148" i="2" s="1"/>
  <c r="W149" i="2" s="1"/>
  <c r="W150" i="2" s="1"/>
  <c r="W151" i="2" s="1"/>
  <c r="W152" i="2" s="1"/>
  <c r="W153" i="2" s="1"/>
  <c r="W154" i="2" s="1"/>
  <c r="W155" i="2" s="1"/>
  <c r="W156" i="2" s="1"/>
  <c r="W157" i="2" s="1"/>
  <c r="W158" i="2" s="1"/>
  <c r="W159" i="2" s="1"/>
  <c r="W160" i="2" s="1"/>
  <c r="W161" i="2" s="1"/>
  <c r="W162" i="2" s="1"/>
  <c r="W163" i="2" s="1"/>
  <c r="W164" i="2" s="1"/>
  <c r="W165" i="2" s="1"/>
  <c r="W166" i="2" s="1"/>
  <c r="W167" i="2" s="1"/>
  <c r="W168" i="2" s="1"/>
  <c r="W169" i="2" s="1"/>
  <c r="W170" i="2" s="1"/>
  <c r="W171" i="2" s="1"/>
  <c r="W172" i="2" s="1"/>
  <c r="W173" i="2" s="1"/>
  <c r="W174" i="2" s="1"/>
  <c r="W175" i="2" s="1"/>
  <c r="W176" i="2" s="1"/>
  <c r="W177" i="2" s="1"/>
  <c r="W178" i="2" s="1"/>
  <c r="W179" i="2" s="1"/>
  <c r="W180" i="2" s="1"/>
  <c r="W181" i="2" s="1"/>
  <c r="W182" i="2" s="1"/>
  <c r="W183" i="2" s="1"/>
  <c r="W184" i="2" s="1"/>
  <c r="W185" i="2" s="1"/>
  <c r="W186" i="2" s="1"/>
  <c r="W187" i="2" s="1"/>
  <c r="W188" i="2" s="1"/>
  <c r="W189" i="2" s="1"/>
  <c r="W190" i="2" s="1"/>
  <c r="W191" i="2" s="1"/>
  <c r="W192" i="2" s="1"/>
  <c r="W193" i="2" s="1"/>
  <c r="W194" i="2" s="1"/>
  <c r="W195" i="2" s="1"/>
  <c r="W196" i="2" s="1"/>
  <c r="W197" i="2" s="1"/>
  <c r="W198" i="2" s="1"/>
  <c r="W199" i="2" s="1"/>
  <c r="W200" i="2" s="1"/>
  <c r="W201" i="2" s="1"/>
  <c r="W202" i="2" s="1"/>
  <c r="W203" i="2" s="1"/>
  <c r="W204" i="2" s="1"/>
  <c r="W205" i="2" s="1"/>
  <c r="W206" i="2" s="1"/>
  <c r="W207" i="2" s="1"/>
  <c r="W208" i="2" s="1"/>
  <c r="W209" i="2" s="1"/>
  <c r="W210" i="2" s="1"/>
  <c r="W211" i="2" s="1"/>
  <c r="W212" i="2" s="1"/>
  <c r="W213" i="2" s="1"/>
  <c r="W214" i="2" s="1"/>
  <c r="W215" i="2" s="1"/>
  <c r="W216" i="2" s="1"/>
  <c r="W217" i="2" s="1"/>
  <c r="W218" i="2" s="1"/>
  <c r="W219" i="2" s="1"/>
  <c r="W220" i="2" s="1"/>
  <c r="W221" i="2" s="1"/>
  <c r="W222" i="2" s="1"/>
  <c r="W223" i="2" s="1"/>
  <c r="W224" i="2" s="1"/>
  <c r="W225" i="2" s="1"/>
  <c r="W226" i="2" s="1"/>
  <c r="W227" i="2" s="1"/>
  <c r="W228" i="2" s="1"/>
  <c r="W229" i="2" s="1"/>
  <c r="W230" i="2" s="1"/>
  <c r="W231" i="2" s="1"/>
  <c r="W232" i="2" s="1"/>
  <c r="W233" i="2" s="1"/>
  <c r="W234" i="2" s="1"/>
  <c r="W235" i="2" s="1"/>
  <c r="W236" i="2" s="1"/>
  <c r="W237" i="2" s="1"/>
  <c r="W238" i="2" s="1"/>
  <c r="W239" i="2" s="1"/>
  <c r="W240" i="2" s="1"/>
  <c r="W241" i="2" s="1"/>
  <c r="W242" i="2" s="1"/>
  <c r="W243" i="2" s="1"/>
  <c r="W244" i="2" s="1"/>
  <c r="W245" i="2" s="1"/>
  <c r="W246" i="2" s="1"/>
  <c r="W247" i="2" s="1"/>
  <c r="W248" i="2" s="1"/>
  <c r="W249" i="2" s="1"/>
  <c r="W250" i="2" s="1"/>
  <c r="W251" i="2" s="1"/>
  <c r="W252" i="2" s="1"/>
  <c r="W253" i="2" s="1"/>
  <c r="W254" i="2" s="1"/>
  <c r="W255" i="2" s="1"/>
  <c r="W256" i="2" s="1"/>
  <c r="W257" i="2" s="1"/>
  <c r="W258" i="2" s="1"/>
  <c r="W259" i="2" s="1"/>
  <c r="W260" i="2" s="1"/>
  <c r="W261" i="2" s="1"/>
  <c r="W262" i="2" s="1"/>
  <c r="W263" i="2" s="1"/>
  <c r="W264" i="2" s="1"/>
  <c r="W265" i="2" s="1"/>
  <c r="W266" i="2" s="1"/>
  <c r="W267" i="2" s="1"/>
  <c r="W268" i="2" s="1"/>
  <c r="W269" i="2" s="1"/>
  <c r="W270" i="2" s="1"/>
  <c r="W271" i="2" s="1"/>
  <c r="W272" i="2" s="1"/>
  <c r="W273" i="2" s="1"/>
  <c r="W274" i="2" s="1"/>
  <c r="W275" i="2" s="1"/>
  <c r="W276" i="2" s="1"/>
  <c r="W277" i="2" s="1"/>
  <c r="W278" i="2" s="1"/>
  <c r="W279" i="2" s="1"/>
  <c r="W280" i="2" s="1"/>
  <c r="W281" i="2" s="1"/>
  <c r="W282" i="2" s="1"/>
  <c r="W283" i="2" s="1"/>
  <c r="W284" i="2" s="1"/>
  <c r="W285" i="2" s="1"/>
  <c r="W286" i="2" s="1"/>
  <c r="W287" i="2" s="1"/>
  <c r="W288" i="2" s="1"/>
  <c r="W289" i="2" s="1"/>
  <c r="W290" i="2" s="1"/>
  <c r="W291" i="2" s="1"/>
  <c r="W292" i="2" s="1"/>
  <c r="W293" i="2" s="1"/>
  <c r="W294" i="2" s="1"/>
  <c r="W295" i="2" s="1"/>
  <c r="W296" i="2" s="1"/>
  <c r="W297" i="2" s="1"/>
  <c r="W298" i="2" s="1"/>
  <c r="W299" i="2" s="1"/>
  <c r="W300" i="2" s="1"/>
  <c r="W301" i="2" s="1"/>
  <c r="W302" i="2" s="1"/>
  <c r="W303" i="2" s="1"/>
  <c r="W304" i="2" s="1"/>
  <c r="W305" i="2" s="1"/>
  <c r="W306" i="2" s="1"/>
  <c r="W307" i="2" s="1"/>
  <c r="W308" i="2" s="1"/>
  <c r="W309" i="2" s="1"/>
  <c r="W310" i="2" s="1"/>
  <c r="W311" i="2" s="1"/>
  <c r="W312" i="2" s="1"/>
  <c r="W313" i="2" s="1"/>
  <c r="W314" i="2" s="1"/>
  <c r="W315" i="2" s="1"/>
  <c r="W316" i="2" s="1"/>
  <c r="W317" i="2" s="1"/>
  <c r="W318" i="2" s="1"/>
  <c r="W319" i="2" s="1"/>
  <c r="W320" i="2" s="1"/>
  <c r="W321" i="2" s="1"/>
  <c r="W322" i="2" s="1"/>
  <c r="W323" i="2" s="1"/>
  <c r="W324" i="2" s="1"/>
  <c r="W325" i="2" s="1"/>
  <c r="W326" i="2" s="1"/>
  <c r="W327" i="2" s="1"/>
  <c r="W328" i="2" s="1"/>
  <c r="W329" i="2" s="1"/>
  <c r="W330" i="2" s="1"/>
  <c r="W331" i="2" s="1"/>
  <c r="W332" i="2" s="1"/>
  <c r="W333" i="2" s="1"/>
  <c r="W334" i="2" s="1"/>
  <c r="W335" i="2" s="1"/>
  <c r="W336" i="2" s="1"/>
  <c r="W337" i="2" s="1"/>
  <c r="W338" i="2" s="1"/>
  <c r="W339" i="2" s="1"/>
  <c r="W340" i="2" s="1"/>
  <c r="W341" i="2" s="1"/>
  <c r="W342" i="2" s="1"/>
  <c r="W343" i="2" s="1"/>
  <c r="W344" i="2" s="1"/>
  <c r="W345" i="2" s="1"/>
  <c r="W346" i="2" s="1"/>
  <c r="W347" i="2" s="1"/>
  <c r="W348" i="2" s="1"/>
  <c r="W349" i="2" s="1"/>
  <c r="W350" i="2" s="1"/>
  <c r="W351" i="2" s="1"/>
  <c r="W352" i="2" s="1"/>
  <c r="W353" i="2" s="1"/>
  <c r="W354" i="2" s="1"/>
  <c r="W355" i="2" s="1"/>
  <c r="W356" i="2" s="1"/>
  <c r="W357" i="2" s="1"/>
  <c r="W358" i="2" s="1"/>
  <c r="W359" i="2" s="1"/>
  <c r="W360" i="2" s="1"/>
  <c r="W361" i="2" s="1"/>
  <c r="W362" i="2" s="1"/>
  <c r="W363" i="2" s="1"/>
  <c r="W364" i="2" s="1"/>
  <c r="W365" i="2" s="1"/>
  <c r="W366" i="2" s="1"/>
  <c r="W367" i="2" s="1"/>
  <c r="W368" i="2" s="1"/>
  <c r="W369" i="2" s="1"/>
  <c r="W370" i="2" s="1"/>
  <c r="W371" i="2" s="1"/>
  <c r="W372" i="2" s="1"/>
  <c r="W373" i="2" s="1"/>
  <c r="W374" i="2" s="1"/>
  <c r="W375" i="2" s="1"/>
  <c r="W376" i="2" s="1"/>
  <c r="W377" i="2" s="1"/>
  <c r="W378" i="2" s="1"/>
  <c r="W379" i="2" s="1"/>
  <c r="W380" i="2" s="1"/>
  <c r="W381" i="2" s="1"/>
  <c r="W382" i="2" s="1"/>
  <c r="W383" i="2" s="1"/>
  <c r="W384" i="2" s="1"/>
  <c r="W385" i="2" s="1"/>
  <c r="W386" i="2" s="1"/>
  <c r="W387" i="2" s="1"/>
  <c r="W388" i="2" s="1"/>
  <c r="W389" i="2" s="1"/>
  <c r="W390" i="2" s="1"/>
  <c r="W391" i="2" s="1"/>
  <c r="W392" i="2" s="1"/>
  <c r="W393" i="2" s="1"/>
  <c r="W394" i="2" s="1"/>
  <c r="W395" i="2" s="1"/>
  <c r="W396" i="2" s="1"/>
  <c r="W397" i="2" s="1"/>
  <c r="W398" i="2" s="1"/>
  <c r="W399" i="2" s="1"/>
  <c r="W400" i="2" s="1"/>
  <c r="W401" i="2" s="1"/>
  <c r="W402" i="2" s="1"/>
  <c r="W403" i="2" s="1"/>
  <c r="W404" i="2" s="1"/>
  <c r="W405" i="2" s="1"/>
  <c r="W406" i="2" s="1"/>
  <c r="W407" i="2" s="1"/>
  <c r="W408" i="2" s="1"/>
  <c r="W409" i="2" s="1"/>
  <c r="W410" i="2" s="1"/>
  <c r="W411" i="2" s="1"/>
  <c r="W412" i="2" s="1"/>
  <c r="W413" i="2" s="1"/>
  <c r="W414" i="2" s="1"/>
  <c r="W415" i="2" s="1"/>
  <c r="W416" i="2" s="1"/>
  <c r="W417" i="2" s="1"/>
  <c r="W418" i="2" s="1"/>
  <c r="W419" i="2" s="1"/>
  <c r="W420" i="2" s="1"/>
  <c r="W421" i="2" s="1"/>
  <c r="W422" i="2" s="1"/>
  <c r="W423" i="2" s="1"/>
  <c r="W424" i="2" s="1"/>
  <c r="W425" i="2" s="1"/>
  <c r="W426" i="2" s="1"/>
  <c r="W427" i="2" s="1"/>
  <c r="W428" i="2" s="1"/>
  <c r="W429" i="2" s="1"/>
  <c r="W430" i="2" s="1"/>
  <c r="W431" i="2" s="1"/>
  <c r="W432" i="2" s="1"/>
  <c r="W433" i="2" s="1"/>
  <c r="W434" i="2" s="1"/>
  <c r="W435" i="2" s="1"/>
  <c r="W436" i="2" s="1"/>
  <c r="W437" i="2" s="1"/>
  <c r="W438" i="2" s="1"/>
  <c r="W439" i="2" s="1"/>
  <c r="W440" i="2" s="1"/>
  <c r="W441" i="2" s="1"/>
  <c r="W442" i="2" s="1"/>
  <c r="W443" i="2" s="1"/>
  <c r="W444" i="2" s="1"/>
  <c r="W445" i="2" s="1"/>
  <c r="W446" i="2" s="1"/>
  <c r="W447" i="2" s="1"/>
  <c r="W448" i="2" s="1"/>
  <c r="W449" i="2" s="1"/>
  <c r="W450" i="2" s="1"/>
  <c r="W451" i="2" s="1"/>
  <c r="W452" i="2" s="1"/>
  <c r="W453" i="2" s="1"/>
  <c r="W454" i="2" s="1"/>
  <c r="W455" i="2" s="1"/>
  <c r="W456" i="2" s="1"/>
  <c r="W457" i="2" s="1"/>
  <c r="W458" i="2" s="1"/>
  <c r="W459" i="2" s="1"/>
  <c r="W460" i="2" s="1"/>
  <c r="W461" i="2" s="1"/>
  <c r="W462" i="2" s="1"/>
  <c r="W463" i="2" s="1"/>
  <c r="W464" i="2" s="1"/>
  <c r="W465" i="2" s="1"/>
  <c r="W466" i="2" s="1"/>
  <c r="W467" i="2" s="1"/>
  <c r="W468" i="2" s="1"/>
  <c r="W469" i="2" s="1"/>
  <c r="W470" i="2" s="1"/>
  <c r="W471" i="2" s="1"/>
  <c r="W472" i="2" s="1"/>
  <c r="W473" i="2" s="1"/>
  <c r="W474" i="2" s="1"/>
  <c r="W475" i="2" s="1"/>
  <c r="W476" i="2" s="1"/>
  <c r="W477" i="2" s="1"/>
  <c r="W478" i="2" s="1"/>
  <c r="W479" i="2" s="1"/>
  <c r="W480" i="2" s="1"/>
  <c r="W481" i="2" s="1"/>
  <c r="W482" i="2" s="1"/>
  <c r="W483" i="2" s="1"/>
  <c r="W484" i="2" s="1"/>
  <c r="W485" i="2" s="1"/>
  <c r="W486" i="2" s="1"/>
  <c r="W487" i="2" s="1"/>
  <c r="W488" i="2" s="1"/>
  <c r="W489" i="2" s="1"/>
  <c r="W490" i="2" s="1"/>
  <c r="W491" i="2" s="1"/>
  <c r="W492" i="2" s="1"/>
  <c r="W493" i="2" s="1"/>
  <c r="W494" i="2" s="1"/>
  <c r="W495" i="2" s="1"/>
  <c r="W496" i="2" s="1"/>
  <c r="W497" i="2" s="1"/>
  <c r="W498" i="2" s="1"/>
  <c r="W499" i="2" s="1"/>
  <c r="W500" i="2" s="1"/>
  <c r="W501" i="2" s="1"/>
  <c r="W502" i="2" s="1"/>
  <c r="W503" i="2" s="1"/>
  <c r="W504" i="2" s="1"/>
  <c r="W505" i="2" s="1"/>
  <c r="W506" i="2" s="1"/>
  <c r="W507" i="2" s="1"/>
  <c r="W508" i="2" s="1"/>
  <c r="W509" i="2" s="1"/>
  <c r="W510" i="2" s="1"/>
  <c r="W511" i="2" s="1"/>
  <c r="W512" i="2" s="1"/>
  <c r="W513" i="2" s="1"/>
  <c r="W514" i="2" s="1"/>
  <c r="W515" i="2" s="1"/>
  <c r="W516" i="2" s="1"/>
  <c r="W517" i="2" s="1"/>
  <c r="W518" i="2" s="1"/>
  <c r="W519" i="2" s="1"/>
  <c r="W520" i="2" s="1"/>
  <c r="W521" i="2" s="1"/>
  <c r="W522" i="2" s="1"/>
  <c r="W523" i="2" s="1"/>
  <c r="W524" i="2" s="1"/>
  <c r="W525" i="2" s="1"/>
  <c r="W526" i="2" s="1"/>
  <c r="W527" i="2" s="1"/>
  <c r="W528" i="2" s="1"/>
  <c r="W529" i="2" s="1"/>
  <c r="W530" i="2" s="1"/>
  <c r="W531" i="2" s="1"/>
  <c r="W532" i="2" s="1"/>
  <c r="W533" i="2" s="1"/>
  <c r="W534" i="2" s="1"/>
  <c r="W535" i="2" s="1"/>
  <c r="W536" i="2" s="1"/>
  <c r="W537" i="2" s="1"/>
  <c r="W538" i="2" s="1"/>
  <c r="W539" i="2" s="1"/>
  <c r="W540" i="2" s="1"/>
  <c r="W541" i="2" s="1"/>
  <c r="W542" i="2" s="1"/>
  <c r="W543" i="2" s="1"/>
  <c r="W544" i="2" s="1"/>
  <c r="W545" i="2" s="1"/>
  <c r="W546" i="2" s="1"/>
  <c r="W547" i="2" s="1"/>
  <c r="W548" i="2" s="1"/>
  <c r="W549" i="2" s="1"/>
  <c r="W550" i="2" s="1"/>
  <c r="W551" i="2" s="1"/>
  <c r="W552" i="2" s="1"/>
  <c r="W553" i="2" s="1"/>
  <c r="W554" i="2" s="1"/>
  <c r="W555" i="2" s="1"/>
  <c r="W556" i="2" s="1"/>
  <c r="W557" i="2" s="1"/>
  <c r="W558" i="2" s="1"/>
  <c r="W559" i="2" s="1"/>
  <c r="W560" i="2" s="1"/>
  <c r="W561" i="2" s="1"/>
  <c r="W562" i="2" s="1"/>
  <c r="W563" i="2" s="1"/>
  <c r="W564" i="2" s="1"/>
  <c r="W565" i="2" s="1"/>
  <c r="W566" i="2" s="1"/>
  <c r="W567" i="2" s="1"/>
  <c r="W568" i="2" s="1"/>
  <c r="W569" i="2" s="1"/>
  <c r="W570" i="2" s="1"/>
  <c r="W571" i="2" s="1"/>
  <c r="W572" i="2" s="1"/>
  <c r="W573" i="2" s="1"/>
  <c r="W574" i="2" s="1"/>
  <c r="W575" i="2" s="1"/>
  <c r="W576" i="2" s="1"/>
  <c r="W577" i="2" s="1"/>
  <c r="W578" i="2" s="1"/>
  <c r="W579" i="2" s="1"/>
  <c r="W580" i="2" s="1"/>
  <c r="W581" i="2" s="1"/>
  <c r="W582" i="2" s="1"/>
  <c r="W583" i="2" s="1"/>
  <c r="W584" i="2" s="1"/>
  <c r="W585" i="2" s="1"/>
  <c r="W586" i="2" s="1"/>
  <c r="W587" i="2" s="1"/>
  <c r="W588" i="2" s="1"/>
  <c r="W589" i="2" s="1"/>
  <c r="W590" i="2" s="1"/>
  <c r="W591" i="2" s="1"/>
  <c r="W592" i="2" s="1"/>
  <c r="W593" i="2" s="1"/>
  <c r="W594" i="2" s="1"/>
  <c r="W595" i="2" s="1"/>
  <c r="W596" i="2" s="1"/>
  <c r="W597" i="2" s="1"/>
  <c r="W598" i="2" s="1"/>
  <c r="W599" i="2" s="1"/>
  <c r="W600" i="2" s="1"/>
  <c r="W601" i="2" s="1"/>
  <c r="W602" i="2" s="1"/>
  <c r="W603" i="2" s="1"/>
  <c r="W604" i="2" s="1"/>
  <c r="W605" i="2" s="1"/>
  <c r="W606" i="2" s="1"/>
  <c r="W607" i="2" s="1"/>
  <c r="W608" i="2" s="1"/>
  <c r="W609" i="2" s="1"/>
  <c r="W610" i="2" s="1"/>
  <c r="W611" i="2" s="1"/>
  <c r="W612" i="2" s="1"/>
  <c r="W613" i="2" s="1"/>
  <c r="W614" i="2" s="1"/>
  <c r="W615" i="2" s="1"/>
  <c r="W616" i="2" s="1"/>
  <c r="W617" i="2" s="1"/>
  <c r="W618" i="2" s="1"/>
  <c r="W619" i="2" s="1"/>
  <c r="W620" i="2" s="1"/>
  <c r="W621" i="2" s="1"/>
  <c r="W622" i="2" s="1"/>
  <c r="W623" i="2" s="1"/>
  <c r="W624" i="2" s="1"/>
  <c r="W625" i="2" s="1"/>
  <c r="W626" i="2" s="1"/>
  <c r="W627" i="2" s="1"/>
  <c r="W628" i="2" s="1"/>
  <c r="W629" i="2" s="1"/>
  <c r="W630" i="2" s="1"/>
  <c r="W631" i="2" s="1"/>
  <c r="W632" i="2" s="1"/>
  <c r="W633" i="2" s="1"/>
  <c r="W634" i="2" s="1"/>
  <c r="W635" i="2" s="1"/>
  <c r="W636" i="2" s="1"/>
  <c r="W637" i="2" s="1"/>
  <c r="W638" i="2" s="1"/>
  <c r="W639" i="2" s="1"/>
  <c r="W640" i="2" s="1"/>
  <c r="W641" i="2" s="1"/>
  <c r="W642" i="2" s="1"/>
  <c r="W643" i="2" s="1"/>
  <c r="W644" i="2" s="1"/>
  <c r="W645" i="2" s="1"/>
  <c r="W646" i="2" s="1"/>
  <c r="W647" i="2" s="1"/>
  <c r="W648" i="2" s="1"/>
  <c r="W649" i="2" s="1"/>
  <c r="W650" i="2" s="1"/>
  <c r="W651" i="2" s="1"/>
  <c r="W652" i="2" s="1"/>
  <c r="W653" i="2" s="1"/>
  <c r="W654" i="2" s="1"/>
  <c r="W655" i="2" s="1"/>
  <c r="W656" i="2" s="1"/>
  <c r="W657" i="2" s="1"/>
  <c r="W658" i="2" s="1"/>
  <c r="W659" i="2" s="1"/>
  <c r="W660" i="2" s="1"/>
  <c r="W661" i="2" s="1"/>
  <c r="W662" i="2" s="1"/>
  <c r="W663" i="2" s="1"/>
  <c r="W664" i="2" s="1"/>
  <c r="W665" i="2" s="1"/>
  <c r="W666" i="2" s="1"/>
  <c r="W667" i="2" s="1"/>
  <c r="W668" i="2" s="1"/>
  <c r="W669" i="2" s="1"/>
  <c r="W670" i="2" s="1"/>
  <c r="W671" i="2" s="1"/>
  <c r="W672" i="2" s="1"/>
  <c r="W673" i="2" s="1"/>
  <c r="W674" i="2" s="1"/>
  <c r="W675" i="2" s="1"/>
  <c r="W676" i="2" s="1"/>
  <c r="W677" i="2" s="1"/>
  <c r="W678" i="2" s="1"/>
  <c r="W679" i="2" s="1"/>
  <c r="W680" i="2" s="1"/>
  <c r="W681" i="2" s="1"/>
  <c r="W682" i="2" s="1"/>
  <c r="W683" i="2" s="1"/>
  <c r="W684" i="2" s="1"/>
  <c r="W685" i="2" s="1"/>
  <c r="W686" i="2" s="1"/>
  <c r="W687" i="2" s="1"/>
  <c r="W688" i="2" s="1"/>
  <c r="W689" i="2" s="1"/>
  <c r="W690" i="2" s="1"/>
  <c r="W691" i="2" s="1"/>
  <c r="W692" i="2" s="1"/>
  <c r="W693" i="2" s="1"/>
  <c r="W694" i="2" s="1"/>
  <c r="W695" i="2" s="1"/>
  <c r="W696" i="2" s="1"/>
  <c r="W697" i="2" s="1"/>
  <c r="W698" i="2" s="1"/>
  <c r="W699" i="2" s="1"/>
  <c r="W700" i="2" s="1"/>
  <c r="W701" i="2" s="1"/>
  <c r="W702" i="2" s="1"/>
  <c r="W703" i="2" s="1"/>
  <c r="W704" i="2" s="1"/>
  <c r="W705" i="2" s="1"/>
  <c r="W706" i="2" s="1"/>
  <c r="W707" i="2" s="1"/>
  <c r="W708" i="2" s="1"/>
  <c r="W709" i="2" s="1"/>
  <c r="W710" i="2" s="1"/>
  <c r="W711" i="2" s="1"/>
  <c r="W712" i="2" s="1"/>
  <c r="W713" i="2" s="1"/>
  <c r="W714" i="2" s="1"/>
  <c r="W715" i="2" s="1"/>
  <c r="W716" i="2" s="1"/>
  <c r="W717" i="2" s="1"/>
  <c r="W718" i="2" s="1"/>
  <c r="W719" i="2" s="1"/>
  <c r="W720" i="2" s="1"/>
  <c r="W721" i="2" s="1"/>
  <c r="W722" i="2" s="1"/>
  <c r="W723" i="2" s="1"/>
  <c r="W724" i="2" s="1"/>
  <c r="W725" i="2" s="1"/>
  <c r="W726" i="2" s="1"/>
  <c r="W727" i="2" s="1"/>
  <c r="W728" i="2" s="1"/>
  <c r="W729" i="2" s="1"/>
  <c r="W730" i="2" s="1"/>
  <c r="W731" i="2" s="1"/>
  <c r="W732" i="2" s="1"/>
  <c r="W733" i="2" s="1"/>
  <c r="W734" i="2" s="1"/>
  <c r="W735" i="2" s="1"/>
  <c r="W736" i="2" s="1"/>
  <c r="W737" i="2" s="1"/>
  <c r="W738" i="2" s="1"/>
  <c r="W739" i="2" s="1"/>
  <c r="W740" i="2" s="1"/>
  <c r="W741" i="2" s="1"/>
  <c r="W742" i="2" s="1"/>
  <c r="W743" i="2" s="1"/>
  <c r="W744" i="2" s="1"/>
  <c r="W745" i="2" s="1"/>
  <c r="W746" i="2" s="1"/>
  <c r="W747" i="2" s="1"/>
  <c r="W748" i="2" s="1"/>
  <c r="W749" i="2" s="1"/>
  <c r="W750" i="2" s="1"/>
  <c r="W751" i="2" s="1"/>
  <c r="W752" i="2" s="1"/>
  <c r="W753" i="2" s="1"/>
  <c r="W754" i="2" s="1"/>
  <c r="W755" i="2" s="1"/>
  <c r="W756" i="2" s="1"/>
  <c r="W757" i="2" s="1"/>
  <c r="W758" i="2" s="1"/>
  <c r="W759" i="2" s="1"/>
  <c r="W760" i="2" s="1"/>
  <c r="W761" i="2" s="1"/>
  <c r="W762" i="2" s="1"/>
  <c r="W763" i="2" s="1"/>
  <c r="W764" i="2" s="1"/>
  <c r="W765" i="2" s="1"/>
  <c r="W766" i="2" s="1"/>
  <c r="W767" i="2" s="1"/>
  <c r="W768" i="2" s="1"/>
  <c r="W769" i="2" s="1"/>
  <c r="W770" i="2" s="1"/>
  <c r="W771" i="2" s="1"/>
  <c r="W772" i="2" s="1"/>
  <c r="W773" i="2" s="1"/>
  <c r="W774" i="2" s="1"/>
  <c r="W775" i="2" s="1"/>
  <c r="W776" i="2" s="1"/>
  <c r="W777" i="2" s="1"/>
  <c r="W778" i="2" s="1"/>
  <c r="W779" i="2" s="1"/>
  <c r="W780" i="2" s="1"/>
  <c r="W781" i="2" s="1"/>
  <c r="W782" i="2" s="1"/>
  <c r="W783" i="2" s="1"/>
  <c r="W784" i="2" s="1"/>
  <c r="W785" i="2" s="1"/>
  <c r="W786" i="2" s="1"/>
  <c r="W787" i="2" s="1"/>
  <c r="W788" i="2" s="1"/>
  <c r="W789" i="2" s="1"/>
  <c r="W790" i="2" s="1"/>
  <c r="W791" i="2" s="1"/>
  <c r="W792" i="2" s="1"/>
  <c r="W793" i="2" s="1"/>
  <c r="W794" i="2" s="1"/>
  <c r="W795" i="2" s="1"/>
  <c r="W796" i="2" s="1"/>
  <c r="W797" i="2" s="1"/>
  <c r="W798" i="2" s="1"/>
  <c r="W799" i="2" s="1"/>
  <c r="W800" i="2" s="1"/>
  <c r="W801" i="2" s="1"/>
  <c r="W802" i="2" s="1"/>
  <c r="W803" i="2" s="1"/>
  <c r="W804" i="2" s="1"/>
  <c r="W805" i="2" s="1"/>
  <c r="W806" i="2" s="1"/>
  <c r="W807" i="2" s="1"/>
  <c r="W808" i="2" s="1"/>
  <c r="W809" i="2" s="1"/>
  <c r="W810" i="2" s="1"/>
  <c r="W811" i="2" s="1"/>
  <c r="W812" i="2" s="1"/>
  <c r="W813" i="2" s="1"/>
  <c r="W814" i="2" s="1"/>
  <c r="W815" i="2" s="1"/>
  <c r="W816" i="2" s="1"/>
  <c r="W817" i="2" s="1"/>
  <c r="W818" i="2" s="1"/>
  <c r="W819" i="2" s="1"/>
  <c r="W820" i="2" s="1"/>
  <c r="W821" i="2" s="1"/>
  <c r="W822" i="2" s="1"/>
  <c r="W823" i="2" s="1"/>
  <c r="W824" i="2" s="1"/>
  <c r="W825" i="2" s="1"/>
  <c r="W826" i="2" s="1"/>
  <c r="W827" i="2" s="1"/>
  <c r="W828" i="2" s="1"/>
  <c r="W829" i="2" s="1"/>
  <c r="W830" i="2" s="1"/>
  <c r="W831" i="2" s="1"/>
  <c r="W832" i="2" s="1"/>
  <c r="W833" i="2" s="1"/>
  <c r="W834" i="2" s="1"/>
  <c r="W835" i="2" s="1"/>
  <c r="W836" i="2" s="1"/>
  <c r="W837" i="2" s="1"/>
  <c r="W838" i="2" s="1"/>
  <c r="W839" i="2" s="1"/>
  <c r="W840" i="2" s="1"/>
  <c r="W841" i="2" s="1"/>
  <c r="W842" i="2" s="1"/>
  <c r="W843" i="2" s="1"/>
  <c r="W844" i="2" s="1"/>
  <c r="W845" i="2" s="1"/>
  <c r="W846" i="2" s="1"/>
  <c r="W847" i="2" s="1"/>
  <c r="W848" i="2" s="1"/>
  <c r="W849" i="2" s="1"/>
  <c r="W850" i="2" s="1"/>
  <c r="W851" i="2" s="1"/>
  <c r="W852" i="2" s="1"/>
  <c r="W853" i="2" s="1"/>
  <c r="W854" i="2" s="1"/>
  <c r="W855" i="2" s="1"/>
  <c r="W856" i="2" s="1"/>
  <c r="W857" i="2" s="1"/>
  <c r="W858" i="2" s="1"/>
  <c r="W859" i="2" s="1"/>
  <c r="W860" i="2" s="1"/>
  <c r="W861" i="2" s="1"/>
  <c r="W862" i="2" s="1"/>
  <c r="W863" i="2" s="1"/>
  <c r="W864" i="2" s="1"/>
  <c r="W865" i="2" s="1"/>
  <c r="W866" i="2" s="1"/>
  <c r="W867" i="2" s="1"/>
  <c r="W868" i="2" s="1"/>
  <c r="W869" i="2" s="1"/>
  <c r="W870" i="2" s="1"/>
  <c r="W871" i="2" s="1"/>
  <c r="W872" i="2" s="1"/>
  <c r="W873" i="2" s="1"/>
  <c r="W874" i="2" s="1"/>
  <c r="W875" i="2" s="1"/>
  <c r="W876" i="2" s="1"/>
  <c r="W877" i="2" s="1"/>
  <c r="W878" i="2" s="1"/>
  <c r="W879" i="2" s="1"/>
  <c r="W880" i="2" s="1"/>
  <c r="W881" i="2" s="1"/>
  <c r="W882" i="2" s="1"/>
  <c r="W883" i="2" s="1"/>
  <c r="W884" i="2" s="1"/>
  <c r="W885" i="2" s="1"/>
  <c r="W886" i="2" s="1"/>
  <c r="W887" i="2" s="1"/>
  <c r="W888" i="2" s="1"/>
  <c r="W889" i="2" s="1"/>
  <c r="W890" i="2" s="1"/>
  <c r="W891" i="2" s="1"/>
  <c r="W892" i="2" s="1"/>
  <c r="W893" i="2" s="1"/>
  <c r="W894" i="2" s="1"/>
  <c r="W895" i="2" s="1"/>
  <c r="W896" i="2" s="1"/>
  <c r="W897" i="2" s="1"/>
  <c r="W898" i="2" s="1"/>
  <c r="W899" i="2" s="1"/>
  <c r="W900" i="2" s="1"/>
  <c r="W901" i="2" s="1"/>
  <c r="W902" i="2" s="1"/>
  <c r="W903" i="2" s="1"/>
  <c r="W904" i="2" s="1"/>
  <c r="W905" i="2" s="1"/>
  <c r="W906" i="2" s="1"/>
  <c r="W907" i="2" s="1"/>
  <c r="W908" i="2" s="1"/>
  <c r="W909" i="2" s="1"/>
  <c r="W910" i="2" s="1"/>
  <c r="W911" i="2" s="1"/>
  <c r="W912" i="2" s="1"/>
  <c r="W913" i="2" s="1"/>
  <c r="W914" i="2" s="1"/>
  <c r="W915" i="2" s="1"/>
  <c r="W916" i="2" s="1"/>
  <c r="W917" i="2" s="1"/>
  <c r="W918" i="2" s="1"/>
  <c r="W919" i="2" s="1"/>
  <c r="W920" i="2" s="1"/>
  <c r="W921" i="2" s="1"/>
  <c r="W922" i="2" s="1"/>
  <c r="W923" i="2" s="1"/>
  <c r="W924" i="2" s="1"/>
  <c r="W925" i="2" s="1"/>
  <c r="W926" i="2" s="1"/>
  <c r="W927" i="2" s="1"/>
  <c r="W928" i="2" s="1"/>
  <c r="W929" i="2" s="1"/>
  <c r="W930" i="2" s="1"/>
  <c r="W931" i="2" s="1"/>
  <c r="W932" i="2" s="1"/>
  <c r="W933" i="2" s="1"/>
  <c r="W934" i="2" s="1"/>
  <c r="W935" i="2" s="1"/>
  <c r="W936" i="2" s="1"/>
  <c r="W937" i="2" s="1"/>
  <c r="W938" i="2" s="1"/>
  <c r="W939" i="2" s="1"/>
  <c r="W940" i="2" s="1"/>
  <c r="W941" i="2" s="1"/>
  <c r="W942" i="2" s="1"/>
  <c r="W943" i="2" s="1"/>
  <c r="W944" i="2" s="1"/>
  <c r="W945" i="2" s="1"/>
  <c r="W946" i="2" s="1"/>
  <c r="W947" i="2" s="1"/>
  <c r="W948" i="2" s="1"/>
  <c r="W949" i="2" s="1"/>
  <c r="W950" i="2" s="1"/>
  <c r="W951" i="2" s="1"/>
  <c r="W952" i="2" s="1"/>
  <c r="W953" i="2" s="1"/>
  <c r="W954" i="2" s="1"/>
  <c r="W955" i="2" s="1"/>
  <c r="W956" i="2" s="1"/>
  <c r="W957" i="2" s="1"/>
  <c r="W958" i="2" s="1"/>
  <c r="W959" i="2" s="1"/>
  <c r="W960" i="2" s="1"/>
  <c r="W961" i="2" s="1"/>
  <c r="W962" i="2" s="1"/>
  <c r="W963" i="2" s="1"/>
  <c r="W964" i="2" s="1"/>
  <c r="W965" i="2" s="1"/>
  <c r="W966" i="2" s="1"/>
  <c r="W967" i="2" s="1"/>
  <c r="W968" i="2" s="1"/>
  <c r="W969" i="2" s="1"/>
  <c r="W970" i="2" s="1"/>
  <c r="W971" i="2" s="1"/>
  <c r="W972" i="2" s="1"/>
  <c r="W973" i="2" s="1"/>
  <c r="W974" i="2" s="1"/>
  <c r="W975" i="2" s="1"/>
  <c r="W976" i="2" s="1"/>
  <c r="W977" i="2" s="1"/>
  <c r="W978" i="2" s="1"/>
  <c r="W979" i="2" s="1"/>
  <c r="W980" i="2" s="1"/>
  <c r="W981" i="2" s="1"/>
  <c r="W982" i="2" s="1"/>
  <c r="W983" i="2" s="1"/>
  <c r="W984" i="2" s="1"/>
  <c r="W985" i="2" s="1"/>
  <c r="W986" i="2" s="1"/>
  <c r="W987" i="2" s="1"/>
  <c r="W988" i="2" s="1"/>
  <c r="W989" i="2" s="1"/>
  <c r="W990" i="2" s="1"/>
  <c r="W991" i="2" s="1"/>
  <c r="W992" i="2" s="1"/>
  <c r="W993" i="2" s="1"/>
  <c r="W994" i="2" s="1"/>
  <c r="W995" i="2" s="1"/>
  <c r="W996" i="2" s="1"/>
  <c r="W997" i="2" s="1"/>
  <c r="W998" i="2" s="1"/>
  <c r="W999" i="2" s="1"/>
  <c r="W1000" i="2" s="1"/>
  <c r="W1001" i="2" s="1"/>
  <c r="W1002" i="2" s="1"/>
  <c r="W1003" i="2" s="1"/>
  <c r="W1004" i="2" s="1"/>
  <c r="W1005" i="2" s="1"/>
  <c r="W1006" i="2" s="1"/>
  <c r="W1007" i="2" s="1"/>
  <c r="W1008" i="2" s="1"/>
  <c r="W1009" i="2" s="1"/>
  <c r="W1010" i="2" s="1"/>
  <c r="W1011" i="2" s="1"/>
  <c r="W1012" i="2" s="1"/>
  <c r="W1013" i="2" s="1"/>
  <c r="W1014" i="2" s="1"/>
  <c r="W1015" i="2" s="1"/>
  <c r="W1016" i="2" s="1"/>
  <c r="W1017" i="2" s="1"/>
  <c r="W1018" i="2" s="1"/>
  <c r="W1019" i="2" s="1"/>
  <c r="W1020" i="2" s="1"/>
  <c r="W1021" i="2" s="1"/>
  <c r="W1022" i="2" s="1"/>
  <c r="W1023" i="2" s="1"/>
  <c r="W1024" i="2" s="1"/>
  <c r="W1025" i="2" s="1"/>
  <c r="W1026" i="2" s="1"/>
  <c r="W1027" i="2" s="1"/>
  <c r="W1028" i="2" s="1"/>
  <c r="W1029" i="2" s="1"/>
  <c r="W1030" i="2" s="1"/>
  <c r="W1031" i="2" s="1"/>
  <c r="W1032" i="2" s="1"/>
  <c r="W1033" i="2" s="1"/>
  <c r="W1034" i="2" s="1"/>
  <c r="W1035" i="2" s="1"/>
  <c r="W1036" i="2" s="1"/>
  <c r="W1037" i="2" s="1"/>
  <c r="W1038" i="2" s="1"/>
  <c r="W1039" i="2" s="1"/>
  <c r="W1040" i="2" s="1"/>
  <c r="W1041" i="2" s="1"/>
  <c r="W1042" i="2" s="1"/>
  <c r="W1043" i="2" s="1"/>
  <c r="W1044" i="2" s="1"/>
  <c r="W1045" i="2" s="1"/>
  <c r="W1046" i="2" s="1"/>
  <c r="W1047" i="2" s="1"/>
  <c r="W1048" i="2" s="1"/>
  <c r="W1049" i="2" s="1"/>
  <c r="W1050" i="2" s="1"/>
  <c r="W1051" i="2" s="1"/>
  <c r="W1052" i="2" s="1"/>
  <c r="W1053" i="2" s="1"/>
  <c r="W1054" i="2" s="1"/>
  <c r="AS4" i="2"/>
  <c r="AS5" i="2" s="1"/>
  <c r="AS6" i="2" s="1"/>
  <c r="AS7" i="2" s="1"/>
  <c r="AS8" i="2" s="1"/>
  <c r="AS9" i="2" s="1"/>
  <c r="AS10" i="2" s="1"/>
  <c r="AS11" i="2" s="1"/>
  <c r="AS12" i="2" s="1"/>
  <c r="AS13" i="2" s="1"/>
  <c r="AS14" i="2" s="1"/>
  <c r="AS15" i="2" s="1"/>
  <c r="AS16" i="2" s="1"/>
  <c r="AS17" i="2" s="1"/>
  <c r="AS18" i="2" s="1"/>
  <c r="AS19" i="2" s="1"/>
  <c r="AS20" i="2" s="1"/>
  <c r="AS21" i="2" s="1"/>
  <c r="AS22" i="2" s="1"/>
  <c r="AS23" i="2" s="1"/>
  <c r="AS24" i="2" s="1"/>
  <c r="AS25" i="2" s="1"/>
  <c r="AS26" i="2" s="1"/>
  <c r="AS27" i="2" s="1"/>
  <c r="AS28" i="2" s="1"/>
  <c r="AS29" i="2" s="1"/>
  <c r="AS30" i="2" s="1"/>
  <c r="AS31" i="2" s="1"/>
  <c r="AS32" i="2" s="1"/>
  <c r="AS33" i="2" s="1"/>
  <c r="AS34" i="2" s="1"/>
  <c r="AS35" i="2" s="1"/>
  <c r="AS36" i="2" s="1"/>
  <c r="AS37" i="2" s="1"/>
  <c r="AS38" i="2" s="1"/>
  <c r="AS39" i="2" s="1"/>
  <c r="AS40" i="2" s="1"/>
  <c r="AS41" i="2" s="1"/>
  <c r="AS42" i="2" s="1"/>
  <c r="AS43" i="2" s="1"/>
  <c r="AS44" i="2" s="1"/>
  <c r="AS45" i="2" s="1"/>
  <c r="AS46" i="2" s="1"/>
  <c r="AS47" i="2" s="1"/>
  <c r="AS48" i="2" s="1"/>
  <c r="AS49" i="2" s="1"/>
  <c r="AS50" i="2" s="1"/>
  <c r="AS51" i="2" s="1"/>
  <c r="AS52" i="2" s="1"/>
  <c r="AS53" i="2" s="1"/>
  <c r="AS54" i="2" s="1"/>
  <c r="AS55" i="2" s="1"/>
  <c r="AS56" i="2" s="1"/>
  <c r="AS57" i="2" s="1"/>
  <c r="AS58" i="2" s="1"/>
  <c r="AS59" i="2" s="1"/>
  <c r="AS60" i="2" s="1"/>
  <c r="AS61" i="2" s="1"/>
  <c r="AS62" i="2" s="1"/>
  <c r="AS63" i="2" s="1"/>
  <c r="AS64" i="2" s="1"/>
  <c r="AS65" i="2" s="1"/>
  <c r="AS66" i="2" s="1"/>
  <c r="AS67" i="2" s="1"/>
  <c r="AS68" i="2" s="1"/>
  <c r="AS69" i="2" s="1"/>
  <c r="AS70" i="2" s="1"/>
  <c r="AS71" i="2" s="1"/>
  <c r="AS72" i="2" s="1"/>
  <c r="AS73" i="2" s="1"/>
  <c r="AS74" i="2" s="1"/>
  <c r="AS75" i="2" s="1"/>
  <c r="AS76" i="2" s="1"/>
  <c r="AS77" i="2" s="1"/>
  <c r="AS78" i="2" s="1"/>
  <c r="AS79" i="2" s="1"/>
  <c r="AS80" i="2" s="1"/>
  <c r="AS81" i="2" s="1"/>
  <c r="AS82" i="2" s="1"/>
  <c r="AS83" i="2" s="1"/>
  <c r="AS84" i="2" s="1"/>
  <c r="AS85" i="2" s="1"/>
  <c r="AS86" i="2" s="1"/>
  <c r="AS87" i="2" s="1"/>
  <c r="AS88" i="2" s="1"/>
  <c r="AS89" i="2" s="1"/>
  <c r="AS90" i="2" s="1"/>
  <c r="AS91" i="2" s="1"/>
  <c r="AS92" i="2" s="1"/>
  <c r="AS93" i="2" s="1"/>
  <c r="AS94" i="2" s="1"/>
  <c r="AS95" i="2" s="1"/>
  <c r="AS96" i="2" s="1"/>
  <c r="AS97" i="2" s="1"/>
  <c r="AS98" i="2" s="1"/>
  <c r="AS99" i="2" s="1"/>
  <c r="AS100" i="2" s="1"/>
  <c r="AS101" i="2" s="1"/>
  <c r="AS102" i="2" s="1"/>
  <c r="AS103" i="2" s="1"/>
  <c r="AS104" i="2" s="1"/>
  <c r="AS105" i="2" s="1"/>
  <c r="AS106" i="2" s="1"/>
  <c r="AS107" i="2" s="1"/>
  <c r="AS108" i="2" s="1"/>
  <c r="AS109" i="2" s="1"/>
  <c r="AS110" i="2" s="1"/>
  <c r="AS111" i="2" s="1"/>
  <c r="AS112" i="2" s="1"/>
  <c r="AS113" i="2" s="1"/>
  <c r="AS114" i="2" s="1"/>
  <c r="AS115" i="2" s="1"/>
  <c r="AS116" i="2" s="1"/>
  <c r="AS117" i="2" s="1"/>
  <c r="AS118" i="2" s="1"/>
  <c r="AS119" i="2" s="1"/>
  <c r="AS120" i="2" s="1"/>
  <c r="AS121" i="2" s="1"/>
  <c r="AS122" i="2" s="1"/>
  <c r="AS123" i="2" s="1"/>
  <c r="AS124" i="2" s="1"/>
  <c r="AS125" i="2" s="1"/>
  <c r="AS126" i="2" s="1"/>
  <c r="AS127" i="2" s="1"/>
  <c r="AS128" i="2" s="1"/>
  <c r="AS129" i="2" s="1"/>
  <c r="AS130" i="2" s="1"/>
  <c r="AS131" i="2" s="1"/>
  <c r="AS132" i="2" s="1"/>
  <c r="AS133" i="2" s="1"/>
  <c r="AS134" i="2" s="1"/>
  <c r="AS135" i="2" s="1"/>
  <c r="AS136" i="2" s="1"/>
  <c r="AS137" i="2" s="1"/>
  <c r="AS138" i="2" s="1"/>
  <c r="AS139" i="2" s="1"/>
  <c r="AS140" i="2" s="1"/>
  <c r="AS141" i="2" s="1"/>
  <c r="AS142" i="2" s="1"/>
  <c r="AS143" i="2" s="1"/>
  <c r="AS144" i="2" s="1"/>
  <c r="AS145" i="2" s="1"/>
  <c r="AS146" i="2" s="1"/>
  <c r="AS147" i="2" s="1"/>
  <c r="AS148" i="2" s="1"/>
  <c r="AS149" i="2" s="1"/>
  <c r="AS150" i="2" s="1"/>
  <c r="AS151" i="2" s="1"/>
  <c r="AS152" i="2" s="1"/>
  <c r="AS153" i="2" s="1"/>
  <c r="AS154" i="2" s="1"/>
  <c r="AS155" i="2" s="1"/>
  <c r="AS156" i="2" s="1"/>
  <c r="AS157" i="2" s="1"/>
  <c r="AS158" i="2" s="1"/>
  <c r="AS159" i="2" s="1"/>
  <c r="AS160" i="2" s="1"/>
  <c r="AS161" i="2" s="1"/>
  <c r="AS162" i="2" s="1"/>
  <c r="AS163" i="2" s="1"/>
  <c r="AS164" i="2" s="1"/>
  <c r="AS165" i="2" s="1"/>
  <c r="AS166" i="2" s="1"/>
  <c r="AS167" i="2" s="1"/>
  <c r="AS168" i="2" s="1"/>
  <c r="AS169" i="2" s="1"/>
  <c r="AS170" i="2" s="1"/>
  <c r="AS171" i="2" s="1"/>
  <c r="AS172" i="2" s="1"/>
  <c r="AS173" i="2" s="1"/>
  <c r="AS174" i="2" s="1"/>
  <c r="AS175" i="2" s="1"/>
  <c r="AS176" i="2" s="1"/>
  <c r="AS177" i="2" s="1"/>
  <c r="AS178" i="2" s="1"/>
  <c r="AS179" i="2" s="1"/>
  <c r="AS180" i="2" s="1"/>
  <c r="AS181" i="2" s="1"/>
  <c r="AS182" i="2" s="1"/>
  <c r="AS183" i="2" s="1"/>
  <c r="AS184" i="2" s="1"/>
  <c r="AS185" i="2" s="1"/>
  <c r="AS186" i="2" s="1"/>
  <c r="AS187" i="2" s="1"/>
  <c r="AS188" i="2" s="1"/>
  <c r="AS189" i="2" s="1"/>
  <c r="AS190" i="2" s="1"/>
  <c r="AS191" i="2" s="1"/>
  <c r="AS192" i="2" s="1"/>
  <c r="AS193" i="2" s="1"/>
  <c r="AS194" i="2" s="1"/>
  <c r="AS195" i="2" s="1"/>
  <c r="AS196" i="2" s="1"/>
  <c r="AS197" i="2" s="1"/>
  <c r="AS198" i="2" s="1"/>
  <c r="AS199" i="2" s="1"/>
  <c r="AS200" i="2" s="1"/>
  <c r="AS201" i="2" s="1"/>
  <c r="AS202" i="2" s="1"/>
  <c r="AS203" i="2" s="1"/>
  <c r="AS204" i="2" s="1"/>
  <c r="AS205" i="2" s="1"/>
  <c r="AS206" i="2" s="1"/>
  <c r="AS207" i="2" s="1"/>
  <c r="AS208" i="2" s="1"/>
  <c r="AS209" i="2" s="1"/>
  <c r="AS210" i="2" s="1"/>
  <c r="AS211" i="2" s="1"/>
  <c r="AS212" i="2" s="1"/>
  <c r="AS213" i="2" s="1"/>
  <c r="AS214" i="2" s="1"/>
  <c r="AS215" i="2" s="1"/>
  <c r="AS216" i="2" s="1"/>
  <c r="AS217" i="2" s="1"/>
  <c r="AS218" i="2" s="1"/>
  <c r="AS219" i="2" s="1"/>
  <c r="AS220" i="2" s="1"/>
  <c r="AS221" i="2" s="1"/>
  <c r="AS222" i="2" s="1"/>
  <c r="AS223" i="2" s="1"/>
  <c r="AS224" i="2" s="1"/>
  <c r="AS225" i="2" s="1"/>
  <c r="AS226" i="2" s="1"/>
  <c r="AS227" i="2" s="1"/>
  <c r="AS228" i="2" s="1"/>
  <c r="AS229" i="2" s="1"/>
  <c r="AS230" i="2" s="1"/>
  <c r="AS231" i="2" s="1"/>
  <c r="AS232" i="2" s="1"/>
  <c r="AS233" i="2" s="1"/>
  <c r="AS234" i="2" s="1"/>
  <c r="AS235" i="2" s="1"/>
  <c r="AS236" i="2" s="1"/>
  <c r="AS237" i="2" s="1"/>
  <c r="AS238" i="2" s="1"/>
  <c r="AS239" i="2" s="1"/>
  <c r="AS240" i="2" s="1"/>
  <c r="AS241" i="2" s="1"/>
  <c r="AS242" i="2" s="1"/>
  <c r="AS243" i="2" s="1"/>
  <c r="AS244" i="2" s="1"/>
  <c r="AS245" i="2" s="1"/>
  <c r="AS246" i="2" s="1"/>
  <c r="AS247" i="2" s="1"/>
  <c r="AS248" i="2" s="1"/>
  <c r="AS249" i="2" s="1"/>
  <c r="AS250" i="2" s="1"/>
  <c r="AS251" i="2" s="1"/>
  <c r="AS252" i="2" s="1"/>
  <c r="AS253" i="2" s="1"/>
  <c r="AS254" i="2" s="1"/>
  <c r="AS255" i="2" s="1"/>
  <c r="AS256" i="2" s="1"/>
  <c r="AS257" i="2" s="1"/>
  <c r="AS258" i="2" s="1"/>
  <c r="AS259" i="2" s="1"/>
  <c r="AS260" i="2" s="1"/>
  <c r="AS261" i="2" s="1"/>
  <c r="AS262" i="2" s="1"/>
  <c r="AS263" i="2" s="1"/>
  <c r="AS264" i="2" s="1"/>
  <c r="AS265" i="2" s="1"/>
  <c r="AS266" i="2" s="1"/>
  <c r="AS267" i="2" s="1"/>
  <c r="AS268" i="2" s="1"/>
  <c r="AS269" i="2" s="1"/>
  <c r="AS270" i="2" s="1"/>
  <c r="AS271" i="2" s="1"/>
  <c r="AS272" i="2" s="1"/>
  <c r="AS273" i="2" s="1"/>
  <c r="AS274" i="2" s="1"/>
  <c r="AS275" i="2" s="1"/>
  <c r="AS276" i="2" s="1"/>
  <c r="AS277" i="2" s="1"/>
  <c r="AS278" i="2" s="1"/>
  <c r="AS279" i="2" s="1"/>
  <c r="AS280" i="2" s="1"/>
  <c r="AS281" i="2" s="1"/>
  <c r="AS282" i="2" s="1"/>
  <c r="AS283" i="2" s="1"/>
  <c r="AS284" i="2" s="1"/>
  <c r="AS285" i="2" s="1"/>
  <c r="AS286" i="2" s="1"/>
  <c r="AS287" i="2" s="1"/>
  <c r="AS288" i="2" s="1"/>
  <c r="AS289" i="2" s="1"/>
  <c r="AS290" i="2" s="1"/>
  <c r="AS291" i="2" s="1"/>
  <c r="AS292" i="2" s="1"/>
  <c r="AS293" i="2" s="1"/>
  <c r="AS294" i="2" s="1"/>
  <c r="AS295" i="2" s="1"/>
  <c r="AS296" i="2" s="1"/>
  <c r="AS297" i="2" s="1"/>
  <c r="AS298" i="2" s="1"/>
  <c r="AS299" i="2" s="1"/>
  <c r="AS300" i="2" s="1"/>
  <c r="AS301" i="2" s="1"/>
  <c r="AS302" i="2" s="1"/>
  <c r="AS303" i="2" s="1"/>
  <c r="AS304" i="2" s="1"/>
  <c r="AS305" i="2" s="1"/>
  <c r="AS306" i="2" s="1"/>
  <c r="AS307" i="2" s="1"/>
  <c r="AS308" i="2" s="1"/>
  <c r="AS309" i="2" s="1"/>
  <c r="AS310" i="2" s="1"/>
  <c r="AS311" i="2" s="1"/>
  <c r="AS312" i="2" s="1"/>
  <c r="AS313" i="2" s="1"/>
  <c r="AS314" i="2" s="1"/>
  <c r="AS315" i="2" s="1"/>
  <c r="AS316" i="2" s="1"/>
  <c r="AS317" i="2" s="1"/>
  <c r="AS318" i="2" s="1"/>
  <c r="AS319" i="2" s="1"/>
  <c r="AS320" i="2" s="1"/>
  <c r="AS321" i="2" s="1"/>
  <c r="AS322" i="2" s="1"/>
  <c r="AS323" i="2" s="1"/>
  <c r="AS324" i="2" s="1"/>
  <c r="AS325" i="2" s="1"/>
  <c r="AS326" i="2" s="1"/>
  <c r="AS327" i="2" s="1"/>
  <c r="AS328" i="2" s="1"/>
  <c r="AS329" i="2" s="1"/>
  <c r="AS330" i="2" s="1"/>
  <c r="AS331" i="2" s="1"/>
  <c r="AS332" i="2" s="1"/>
  <c r="AS333" i="2" s="1"/>
  <c r="AS334" i="2" s="1"/>
  <c r="AS335" i="2" s="1"/>
  <c r="AS336" i="2" s="1"/>
  <c r="AS337" i="2" s="1"/>
  <c r="AS338" i="2" s="1"/>
  <c r="AS339" i="2" s="1"/>
  <c r="AS340" i="2" s="1"/>
  <c r="AS341" i="2" s="1"/>
  <c r="AS342" i="2" s="1"/>
  <c r="AS343" i="2" s="1"/>
  <c r="AS344" i="2" s="1"/>
  <c r="AS345" i="2" s="1"/>
  <c r="AS346" i="2" s="1"/>
  <c r="AS347" i="2" s="1"/>
  <c r="AS348" i="2" s="1"/>
  <c r="AS349" i="2" s="1"/>
  <c r="AS350" i="2" s="1"/>
  <c r="AS351" i="2" s="1"/>
  <c r="AS352" i="2" s="1"/>
  <c r="AS353" i="2" s="1"/>
  <c r="AS354" i="2" s="1"/>
  <c r="AS355" i="2" s="1"/>
  <c r="AS356" i="2" s="1"/>
  <c r="AS357" i="2" s="1"/>
  <c r="AS358" i="2" s="1"/>
  <c r="AS359" i="2" s="1"/>
  <c r="AS360" i="2" s="1"/>
  <c r="AS361" i="2" s="1"/>
  <c r="AS362" i="2" s="1"/>
  <c r="AS363" i="2" s="1"/>
  <c r="AS364" i="2" s="1"/>
  <c r="AS365" i="2" s="1"/>
  <c r="AS366" i="2" s="1"/>
  <c r="AS367" i="2" s="1"/>
  <c r="AS368" i="2" s="1"/>
  <c r="AS369" i="2" s="1"/>
  <c r="AS370" i="2" s="1"/>
  <c r="AS371" i="2" s="1"/>
  <c r="AS372" i="2" s="1"/>
  <c r="AS373" i="2" s="1"/>
  <c r="AS374" i="2" s="1"/>
  <c r="AS375" i="2" s="1"/>
  <c r="AS376" i="2" s="1"/>
  <c r="AS377" i="2" s="1"/>
  <c r="AS378" i="2" s="1"/>
  <c r="AS379" i="2" s="1"/>
  <c r="AS380" i="2" s="1"/>
  <c r="AS381" i="2" s="1"/>
  <c r="AS382" i="2" s="1"/>
  <c r="AS383" i="2" s="1"/>
  <c r="AS384" i="2" s="1"/>
  <c r="AS385" i="2" s="1"/>
  <c r="AS386" i="2" s="1"/>
  <c r="AS387" i="2" s="1"/>
  <c r="AS388" i="2" s="1"/>
  <c r="AS389" i="2" s="1"/>
  <c r="AS390" i="2" s="1"/>
  <c r="AS391" i="2" s="1"/>
  <c r="AS392" i="2" s="1"/>
  <c r="AS393" i="2" s="1"/>
  <c r="AS394" i="2" s="1"/>
  <c r="AS395" i="2" s="1"/>
  <c r="AS396" i="2" s="1"/>
  <c r="AS397" i="2" s="1"/>
  <c r="AS398" i="2" s="1"/>
  <c r="AS399" i="2" s="1"/>
  <c r="AS400" i="2" s="1"/>
  <c r="AS401" i="2" s="1"/>
  <c r="AS402" i="2" s="1"/>
  <c r="AS403" i="2" s="1"/>
  <c r="AS404" i="2" s="1"/>
  <c r="AS405" i="2" s="1"/>
  <c r="AS406" i="2" s="1"/>
  <c r="AS407" i="2" s="1"/>
  <c r="AS408" i="2" s="1"/>
  <c r="AS409" i="2" s="1"/>
  <c r="AS410" i="2" s="1"/>
  <c r="AS411" i="2" s="1"/>
  <c r="AS412" i="2" s="1"/>
  <c r="AS413" i="2" s="1"/>
  <c r="AS414" i="2" s="1"/>
  <c r="AS415" i="2" s="1"/>
  <c r="AS416" i="2" s="1"/>
  <c r="AS417" i="2" s="1"/>
  <c r="AS418" i="2" s="1"/>
  <c r="AS419" i="2" s="1"/>
  <c r="AS420" i="2" s="1"/>
  <c r="AS421" i="2" s="1"/>
  <c r="AS422" i="2" s="1"/>
  <c r="AS423" i="2" s="1"/>
  <c r="AS424" i="2" s="1"/>
  <c r="AS425" i="2" s="1"/>
  <c r="AS426" i="2" s="1"/>
  <c r="AS427" i="2" s="1"/>
  <c r="AS428" i="2" s="1"/>
  <c r="AS429" i="2" s="1"/>
  <c r="AS430" i="2" s="1"/>
  <c r="AS431" i="2" s="1"/>
  <c r="AS432" i="2" s="1"/>
  <c r="AS433" i="2" s="1"/>
  <c r="AS434" i="2" s="1"/>
  <c r="AS435" i="2" s="1"/>
  <c r="AS436" i="2" s="1"/>
  <c r="AS437" i="2" s="1"/>
  <c r="AS438" i="2" s="1"/>
  <c r="AS439" i="2" s="1"/>
  <c r="AS440" i="2" s="1"/>
  <c r="AS441" i="2" s="1"/>
  <c r="AS442" i="2" s="1"/>
  <c r="AS443" i="2" s="1"/>
  <c r="AS444" i="2" s="1"/>
  <c r="AS445" i="2" s="1"/>
  <c r="AS446" i="2" s="1"/>
  <c r="AS447" i="2" s="1"/>
  <c r="AS448" i="2" s="1"/>
  <c r="AS449" i="2" s="1"/>
  <c r="AS450" i="2" s="1"/>
  <c r="AS451" i="2" s="1"/>
  <c r="AS452" i="2" s="1"/>
  <c r="AS453" i="2" s="1"/>
  <c r="AS454" i="2" s="1"/>
  <c r="AS455" i="2" s="1"/>
  <c r="AS456" i="2" s="1"/>
  <c r="AS457" i="2" s="1"/>
  <c r="AS458" i="2" s="1"/>
  <c r="AS459" i="2" s="1"/>
  <c r="AS460" i="2" s="1"/>
  <c r="AS461" i="2" s="1"/>
  <c r="AS462" i="2" s="1"/>
  <c r="AS463" i="2" s="1"/>
  <c r="AS464" i="2" s="1"/>
  <c r="AS465" i="2" s="1"/>
  <c r="AS466" i="2" s="1"/>
  <c r="AS467" i="2" s="1"/>
  <c r="AS468" i="2" s="1"/>
  <c r="AS469" i="2" s="1"/>
  <c r="AS470" i="2" s="1"/>
  <c r="AS471" i="2" s="1"/>
  <c r="AS472" i="2" s="1"/>
  <c r="AS473" i="2" s="1"/>
  <c r="AS474" i="2" s="1"/>
  <c r="AS475" i="2" s="1"/>
  <c r="AS476" i="2" s="1"/>
  <c r="AS477" i="2" s="1"/>
  <c r="AS478" i="2" s="1"/>
  <c r="AS479" i="2" s="1"/>
  <c r="AS480" i="2" s="1"/>
  <c r="AS481" i="2" s="1"/>
  <c r="AS482" i="2" s="1"/>
  <c r="AS483" i="2" s="1"/>
  <c r="AS484" i="2" s="1"/>
  <c r="AS485" i="2" s="1"/>
  <c r="AS486" i="2" s="1"/>
  <c r="AS487" i="2" s="1"/>
  <c r="AS488" i="2" s="1"/>
  <c r="AS489" i="2" s="1"/>
  <c r="AS490" i="2" s="1"/>
  <c r="AS491" i="2" s="1"/>
  <c r="AS492" i="2" s="1"/>
  <c r="AS493" i="2" s="1"/>
  <c r="AS494" i="2" s="1"/>
  <c r="AS495" i="2" s="1"/>
  <c r="AS496" i="2" s="1"/>
  <c r="AS497" i="2" s="1"/>
  <c r="AS498" i="2" s="1"/>
  <c r="AS499" i="2" s="1"/>
  <c r="AS500" i="2" s="1"/>
  <c r="AS501" i="2" s="1"/>
  <c r="AS502" i="2" s="1"/>
  <c r="AS503" i="2" s="1"/>
  <c r="AS504" i="2" s="1"/>
  <c r="AS505" i="2" s="1"/>
  <c r="AS506" i="2" s="1"/>
  <c r="AS507" i="2" s="1"/>
  <c r="AS508" i="2" s="1"/>
  <c r="AS509" i="2" s="1"/>
  <c r="AS510" i="2" s="1"/>
  <c r="AS511" i="2" s="1"/>
  <c r="AS512" i="2" s="1"/>
  <c r="AS513" i="2" s="1"/>
  <c r="AS514" i="2" s="1"/>
  <c r="AS515" i="2" s="1"/>
  <c r="AS516" i="2" s="1"/>
  <c r="AS517" i="2" s="1"/>
  <c r="AS518" i="2" s="1"/>
  <c r="AS519" i="2" s="1"/>
  <c r="AS520" i="2" s="1"/>
  <c r="AS521" i="2" s="1"/>
  <c r="AS522" i="2" s="1"/>
  <c r="AS523" i="2" s="1"/>
  <c r="AS524" i="2" s="1"/>
  <c r="AS525" i="2" s="1"/>
  <c r="AS526" i="2" s="1"/>
  <c r="AS527" i="2" s="1"/>
  <c r="AS528" i="2" s="1"/>
  <c r="AS529" i="2" s="1"/>
  <c r="AS530" i="2" s="1"/>
  <c r="AS531" i="2" s="1"/>
  <c r="AS532" i="2" s="1"/>
  <c r="AS533" i="2" s="1"/>
  <c r="AS534" i="2" s="1"/>
  <c r="AS535" i="2" s="1"/>
  <c r="AS536" i="2" s="1"/>
  <c r="AS537" i="2" s="1"/>
  <c r="AS538" i="2" s="1"/>
  <c r="AS539" i="2" s="1"/>
  <c r="AS540" i="2" s="1"/>
  <c r="AS541" i="2" s="1"/>
  <c r="AS542" i="2" s="1"/>
  <c r="AS543" i="2" s="1"/>
  <c r="AS544" i="2" s="1"/>
  <c r="AS545" i="2" s="1"/>
  <c r="AS546" i="2" s="1"/>
  <c r="AS547" i="2" s="1"/>
  <c r="AS548" i="2" s="1"/>
  <c r="AS549" i="2" s="1"/>
  <c r="AS550" i="2" s="1"/>
  <c r="AS551" i="2" s="1"/>
  <c r="AS552" i="2" s="1"/>
  <c r="AS553" i="2" s="1"/>
  <c r="AS554" i="2" s="1"/>
  <c r="AS555" i="2" s="1"/>
  <c r="AS556" i="2" s="1"/>
  <c r="AS557" i="2" s="1"/>
  <c r="AS558" i="2" s="1"/>
  <c r="AS559" i="2" s="1"/>
  <c r="AS560" i="2" s="1"/>
  <c r="AS561" i="2" s="1"/>
  <c r="AS562" i="2" s="1"/>
  <c r="AS563" i="2" s="1"/>
  <c r="AS564" i="2" s="1"/>
  <c r="AS565" i="2" s="1"/>
  <c r="AS566" i="2" s="1"/>
  <c r="AS567" i="2" s="1"/>
  <c r="AS568" i="2" s="1"/>
  <c r="AS569" i="2" s="1"/>
  <c r="AS570" i="2" s="1"/>
  <c r="AS571" i="2" s="1"/>
  <c r="AS572" i="2" s="1"/>
  <c r="AS573" i="2" s="1"/>
  <c r="AS574" i="2" s="1"/>
  <c r="AS575" i="2" s="1"/>
  <c r="AS576" i="2" s="1"/>
  <c r="AS577" i="2" s="1"/>
  <c r="AS578" i="2" s="1"/>
  <c r="AS579" i="2" s="1"/>
  <c r="AS580" i="2" s="1"/>
  <c r="AS581" i="2" s="1"/>
  <c r="AS582" i="2" s="1"/>
  <c r="AS583" i="2" s="1"/>
  <c r="AS584" i="2" s="1"/>
  <c r="AS585" i="2" s="1"/>
  <c r="AS586" i="2" s="1"/>
  <c r="AS587" i="2" s="1"/>
  <c r="AS588" i="2" s="1"/>
  <c r="AS589" i="2" s="1"/>
  <c r="AS590" i="2" s="1"/>
  <c r="AS591" i="2" s="1"/>
  <c r="AS592" i="2" s="1"/>
  <c r="AS593" i="2" s="1"/>
  <c r="AS594" i="2" s="1"/>
  <c r="AS595" i="2" s="1"/>
  <c r="AS596" i="2" s="1"/>
  <c r="AS597" i="2" s="1"/>
  <c r="AS598" i="2" s="1"/>
  <c r="AS599" i="2" s="1"/>
  <c r="AS600" i="2" s="1"/>
  <c r="AS601" i="2" s="1"/>
  <c r="AS602" i="2" s="1"/>
  <c r="AS603" i="2" s="1"/>
  <c r="AS604" i="2" s="1"/>
  <c r="AS605" i="2" s="1"/>
  <c r="AS606" i="2" s="1"/>
  <c r="AS607" i="2" s="1"/>
  <c r="AS608" i="2" s="1"/>
  <c r="AS609" i="2" s="1"/>
  <c r="AS610" i="2" s="1"/>
  <c r="AS611" i="2" s="1"/>
  <c r="AS612" i="2" s="1"/>
  <c r="AS613" i="2" s="1"/>
  <c r="AS614" i="2" s="1"/>
  <c r="AS615" i="2" s="1"/>
  <c r="AS616" i="2" s="1"/>
  <c r="AS617" i="2" s="1"/>
  <c r="AS618" i="2" s="1"/>
  <c r="AS619" i="2" s="1"/>
  <c r="AS620" i="2" s="1"/>
  <c r="AS621" i="2" s="1"/>
  <c r="AS622" i="2" s="1"/>
  <c r="AS623" i="2" s="1"/>
  <c r="AS624" i="2" s="1"/>
  <c r="AS625" i="2" s="1"/>
  <c r="AS626" i="2" s="1"/>
  <c r="AS627" i="2" s="1"/>
  <c r="AS628" i="2" s="1"/>
  <c r="AS629" i="2" s="1"/>
  <c r="AS630" i="2" s="1"/>
  <c r="AS631" i="2" s="1"/>
  <c r="AS632" i="2" s="1"/>
  <c r="AS633" i="2" s="1"/>
  <c r="AS634" i="2" s="1"/>
  <c r="AS635" i="2" s="1"/>
  <c r="AS636" i="2" s="1"/>
  <c r="AS637" i="2" s="1"/>
  <c r="AS638" i="2" s="1"/>
  <c r="AS639" i="2" s="1"/>
  <c r="AS640" i="2" s="1"/>
  <c r="AS641" i="2" s="1"/>
  <c r="AS642" i="2" s="1"/>
  <c r="AS643" i="2" s="1"/>
  <c r="AS644" i="2" s="1"/>
  <c r="AS645" i="2" s="1"/>
  <c r="AS646" i="2" s="1"/>
  <c r="AS647" i="2" s="1"/>
  <c r="AS648" i="2" s="1"/>
  <c r="AS649" i="2" s="1"/>
  <c r="AS650" i="2" s="1"/>
  <c r="AS651" i="2" s="1"/>
  <c r="AS652" i="2" s="1"/>
  <c r="AS653" i="2" s="1"/>
  <c r="AS654" i="2" s="1"/>
  <c r="AS655" i="2" s="1"/>
  <c r="AS656" i="2" s="1"/>
  <c r="AS657" i="2" s="1"/>
  <c r="AS658" i="2" s="1"/>
  <c r="AS659" i="2" s="1"/>
  <c r="AS660" i="2" s="1"/>
  <c r="AS661" i="2" s="1"/>
  <c r="AS662" i="2" s="1"/>
  <c r="AS663" i="2" s="1"/>
  <c r="AS664" i="2" s="1"/>
  <c r="AS665" i="2" s="1"/>
  <c r="AS666" i="2" s="1"/>
  <c r="AS667" i="2" s="1"/>
  <c r="AS668" i="2" s="1"/>
  <c r="AS669" i="2" s="1"/>
  <c r="AS670" i="2" s="1"/>
  <c r="AS671" i="2" s="1"/>
  <c r="AS672" i="2" s="1"/>
  <c r="AS673" i="2" s="1"/>
  <c r="AS674" i="2" s="1"/>
  <c r="AS675" i="2" s="1"/>
  <c r="AS676" i="2" s="1"/>
  <c r="AS677" i="2" s="1"/>
  <c r="AS678" i="2" s="1"/>
  <c r="AS679" i="2" s="1"/>
  <c r="AS680" i="2" s="1"/>
  <c r="AS681" i="2" s="1"/>
  <c r="AS682" i="2" s="1"/>
  <c r="AS683" i="2" s="1"/>
  <c r="AS684" i="2" s="1"/>
  <c r="AS685" i="2" s="1"/>
  <c r="AS686" i="2" s="1"/>
  <c r="AS687" i="2" s="1"/>
  <c r="AS688" i="2" s="1"/>
  <c r="AS689" i="2" s="1"/>
  <c r="AS690" i="2" s="1"/>
  <c r="AS691" i="2" s="1"/>
  <c r="AS692" i="2" s="1"/>
  <c r="AS693" i="2" s="1"/>
  <c r="AS694" i="2" s="1"/>
  <c r="AS695" i="2" s="1"/>
  <c r="AS696" i="2" s="1"/>
  <c r="AS697" i="2" s="1"/>
  <c r="AS698" i="2" s="1"/>
  <c r="AS699" i="2" s="1"/>
  <c r="AS700" i="2" s="1"/>
  <c r="AS701" i="2" s="1"/>
  <c r="AS702" i="2" s="1"/>
  <c r="AS703" i="2" s="1"/>
  <c r="AS704" i="2" s="1"/>
  <c r="AS705" i="2" s="1"/>
  <c r="AS706" i="2" s="1"/>
  <c r="AS707" i="2" s="1"/>
  <c r="AS708" i="2" s="1"/>
  <c r="AS709" i="2" s="1"/>
  <c r="AS710" i="2" s="1"/>
  <c r="AS711" i="2" s="1"/>
  <c r="AS712" i="2" s="1"/>
  <c r="AS713" i="2" s="1"/>
  <c r="AS714" i="2" s="1"/>
  <c r="AS715" i="2" s="1"/>
  <c r="AS716" i="2" s="1"/>
  <c r="AS717" i="2" s="1"/>
  <c r="AS718" i="2" s="1"/>
  <c r="AS719" i="2" s="1"/>
  <c r="AS720" i="2" s="1"/>
  <c r="AS721" i="2" s="1"/>
  <c r="AS722" i="2" s="1"/>
  <c r="AS723" i="2" s="1"/>
  <c r="AS724" i="2" s="1"/>
  <c r="AS725" i="2" s="1"/>
  <c r="AS726" i="2" s="1"/>
  <c r="AS727" i="2" s="1"/>
  <c r="AS728" i="2" s="1"/>
  <c r="AS729" i="2" s="1"/>
  <c r="AS730" i="2" s="1"/>
  <c r="AS731" i="2" s="1"/>
  <c r="AS732" i="2" s="1"/>
  <c r="AS733" i="2" s="1"/>
  <c r="AS734" i="2" s="1"/>
  <c r="AS735" i="2" s="1"/>
  <c r="AS736" i="2" s="1"/>
  <c r="AS737" i="2" s="1"/>
  <c r="AS738" i="2" s="1"/>
  <c r="AS739" i="2" s="1"/>
  <c r="AS740" i="2" s="1"/>
  <c r="AS741" i="2" s="1"/>
  <c r="AS742" i="2" s="1"/>
  <c r="AS743" i="2" s="1"/>
  <c r="AS744" i="2" s="1"/>
  <c r="AS745" i="2" s="1"/>
  <c r="AS746" i="2" s="1"/>
  <c r="AS747" i="2" s="1"/>
  <c r="AS748" i="2" s="1"/>
  <c r="AS749" i="2" s="1"/>
  <c r="AS750" i="2" s="1"/>
  <c r="AS751" i="2" s="1"/>
  <c r="AS752" i="2" s="1"/>
  <c r="AS753" i="2" s="1"/>
  <c r="AS754" i="2" s="1"/>
  <c r="AS755" i="2" s="1"/>
  <c r="AS756" i="2" s="1"/>
  <c r="AS757" i="2" s="1"/>
  <c r="AS758" i="2" s="1"/>
  <c r="AS759" i="2" s="1"/>
  <c r="AS760" i="2" s="1"/>
  <c r="AS761" i="2" s="1"/>
  <c r="AS762" i="2" s="1"/>
  <c r="AS763" i="2" s="1"/>
  <c r="AS764" i="2" s="1"/>
  <c r="AS765" i="2" s="1"/>
  <c r="AS766" i="2" s="1"/>
  <c r="AS767" i="2" s="1"/>
  <c r="AS768" i="2" s="1"/>
  <c r="AS769" i="2" s="1"/>
  <c r="AS770" i="2" s="1"/>
  <c r="AS771" i="2" s="1"/>
  <c r="AS772" i="2" s="1"/>
  <c r="AS773" i="2" s="1"/>
  <c r="AS774" i="2" s="1"/>
  <c r="AS775" i="2" s="1"/>
  <c r="AS776" i="2" s="1"/>
  <c r="AS777" i="2" s="1"/>
  <c r="AS778" i="2" s="1"/>
  <c r="AS779" i="2" s="1"/>
  <c r="AS780" i="2" s="1"/>
  <c r="AS781" i="2" s="1"/>
  <c r="AS782" i="2" s="1"/>
  <c r="AS783" i="2" s="1"/>
  <c r="AS784" i="2" s="1"/>
  <c r="AS785" i="2" s="1"/>
  <c r="AS786" i="2" s="1"/>
  <c r="AS787" i="2" s="1"/>
  <c r="AS788" i="2" s="1"/>
  <c r="AS789" i="2" s="1"/>
  <c r="AS790" i="2" s="1"/>
  <c r="AS791" i="2" s="1"/>
  <c r="AS792" i="2" s="1"/>
  <c r="AS793" i="2" s="1"/>
  <c r="AS794" i="2" s="1"/>
  <c r="AS795" i="2" s="1"/>
  <c r="AS796" i="2" s="1"/>
  <c r="AS797" i="2" s="1"/>
  <c r="AS798" i="2" s="1"/>
  <c r="AS799" i="2" s="1"/>
  <c r="AS800" i="2" s="1"/>
  <c r="AS801" i="2" s="1"/>
  <c r="AS802" i="2" s="1"/>
  <c r="AS803" i="2" s="1"/>
  <c r="AS804" i="2" s="1"/>
  <c r="AS805" i="2" s="1"/>
  <c r="AS806" i="2" s="1"/>
  <c r="AS807" i="2" s="1"/>
  <c r="AS808" i="2" s="1"/>
  <c r="AS809" i="2" s="1"/>
  <c r="AS810" i="2" s="1"/>
  <c r="AS811" i="2" s="1"/>
  <c r="AS812" i="2" s="1"/>
  <c r="AS813" i="2" s="1"/>
  <c r="AS814" i="2" s="1"/>
  <c r="AS815" i="2" s="1"/>
  <c r="AS816" i="2" s="1"/>
  <c r="AS817" i="2" s="1"/>
  <c r="AS818" i="2" s="1"/>
  <c r="AS819" i="2" s="1"/>
  <c r="AS820" i="2" s="1"/>
  <c r="AS821" i="2" s="1"/>
  <c r="AS822" i="2" s="1"/>
  <c r="AS823" i="2" s="1"/>
  <c r="AS824" i="2" s="1"/>
  <c r="AS825" i="2" s="1"/>
  <c r="AS826" i="2" s="1"/>
  <c r="AS827" i="2" s="1"/>
  <c r="AS828" i="2" s="1"/>
  <c r="AS829" i="2" s="1"/>
  <c r="AS830" i="2" s="1"/>
  <c r="AS831" i="2" s="1"/>
  <c r="AS832" i="2" s="1"/>
  <c r="AS833" i="2" s="1"/>
  <c r="AS834" i="2" s="1"/>
  <c r="AS835" i="2" s="1"/>
  <c r="AS836" i="2" s="1"/>
  <c r="AS837" i="2" s="1"/>
  <c r="AS838" i="2" s="1"/>
  <c r="AS839" i="2" s="1"/>
  <c r="AS840" i="2" s="1"/>
  <c r="AS841" i="2" s="1"/>
  <c r="AS842" i="2" s="1"/>
  <c r="AS843" i="2" s="1"/>
  <c r="AS844" i="2" s="1"/>
  <c r="AS845" i="2" s="1"/>
  <c r="AS846" i="2" s="1"/>
  <c r="AS847" i="2" s="1"/>
  <c r="AS848" i="2" s="1"/>
  <c r="AS849" i="2" s="1"/>
  <c r="AS850" i="2" s="1"/>
  <c r="AS851" i="2" s="1"/>
  <c r="AS852" i="2" s="1"/>
  <c r="AS853" i="2" s="1"/>
  <c r="AS854" i="2" s="1"/>
  <c r="AS855" i="2" s="1"/>
  <c r="AS856" i="2" s="1"/>
  <c r="AS857" i="2" s="1"/>
  <c r="AS858" i="2" s="1"/>
  <c r="AS859" i="2" s="1"/>
  <c r="AS860" i="2" s="1"/>
  <c r="AS861" i="2" s="1"/>
  <c r="AS862" i="2" s="1"/>
  <c r="AS863" i="2" s="1"/>
  <c r="AS864" i="2" s="1"/>
  <c r="AS865" i="2" s="1"/>
  <c r="AS866" i="2" s="1"/>
  <c r="AS867" i="2" s="1"/>
  <c r="AS868" i="2" s="1"/>
  <c r="AS869" i="2" s="1"/>
  <c r="AS870" i="2" s="1"/>
  <c r="AS871" i="2" s="1"/>
  <c r="AS872" i="2" s="1"/>
  <c r="AS873" i="2" s="1"/>
  <c r="AS874" i="2" s="1"/>
  <c r="AS875" i="2" s="1"/>
  <c r="AS876" i="2" s="1"/>
  <c r="AS877" i="2" s="1"/>
  <c r="AS878" i="2" s="1"/>
  <c r="AS879" i="2" s="1"/>
  <c r="AS880" i="2" s="1"/>
  <c r="AS881" i="2" s="1"/>
  <c r="AS882" i="2" s="1"/>
  <c r="AS883" i="2" s="1"/>
  <c r="AS884" i="2" s="1"/>
  <c r="AS885" i="2" s="1"/>
  <c r="AS886" i="2" s="1"/>
  <c r="AS887" i="2" s="1"/>
  <c r="AS888" i="2" s="1"/>
  <c r="AS889" i="2" s="1"/>
  <c r="AS890" i="2" s="1"/>
  <c r="AS891" i="2" s="1"/>
  <c r="AS892" i="2" s="1"/>
  <c r="AS893" i="2" s="1"/>
  <c r="AS894" i="2" s="1"/>
  <c r="AS895" i="2" s="1"/>
  <c r="AS896" i="2" s="1"/>
  <c r="AS897" i="2" s="1"/>
  <c r="AS898" i="2" s="1"/>
  <c r="AS899" i="2" s="1"/>
  <c r="AS900" i="2" s="1"/>
  <c r="AS901" i="2" s="1"/>
  <c r="AS902" i="2" s="1"/>
  <c r="AS903" i="2" s="1"/>
  <c r="AS904" i="2" s="1"/>
  <c r="AS905" i="2" s="1"/>
  <c r="AS906" i="2" s="1"/>
  <c r="AS907" i="2" s="1"/>
  <c r="AS908" i="2" s="1"/>
  <c r="AS909" i="2" s="1"/>
  <c r="AS910" i="2" s="1"/>
  <c r="AS911" i="2" s="1"/>
  <c r="AS912" i="2" s="1"/>
  <c r="AS913" i="2" s="1"/>
  <c r="AS914" i="2" s="1"/>
  <c r="AS915" i="2" s="1"/>
  <c r="AS916" i="2" s="1"/>
  <c r="AS917" i="2" s="1"/>
  <c r="AS918" i="2" s="1"/>
  <c r="AS919" i="2" s="1"/>
  <c r="AS920" i="2" s="1"/>
  <c r="AS921" i="2" s="1"/>
  <c r="AS922" i="2" s="1"/>
  <c r="AS923" i="2" s="1"/>
  <c r="AS924" i="2" s="1"/>
  <c r="AS925" i="2" s="1"/>
  <c r="AS926" i="2" s="1"/>
  <c r="AS927" i="2" s="1"/>
  <c r="AS928" i="2" s="1"/>
  <c r="AS929" i="2" s="1"/>
  <c r="AS930" i="2" s="1"/>
  <c r="AS931" i="2" s="1"/>
  <c r="AS932" i="2" s="1"/>
  <c r="AS933" i="2" s="1"/>
  <c r="AS934" i="2" s="1"/>
  <c r="AS935" i="2" s="1"/>
  <c r="AS936" i="2" s="1"/>
  <c r="AS937" i="2" s="1"/>
  <c r="AS938" i="2" s="1"/>
  <c r="AS939" i="2" s="1"/>
  <c r="AS940" i="2" s="1"/>
  <c r="AS941" i="2" s="1"/>
  <c r="AS942" i="2" s="1"/>
  <c r="AS943" i="2" s="1"/>
  <c r="AS944" i="2" s="1"/>
  <c r="AS945" i="2" s="1"/>
  <c r="AS946" i="2" s="1"/>
  <c r="AS947" i="2" s="1"/>
  <c r="AS948" i="2" s="1"/>
  <c r="AS949" i="2" s="1"/>
  <c r="AS950" i="2" s="1"/>
  <c r="AS951" i="2" s="1"/>
  <c r="AS952" i="2" s="1"/>
  <c r="AS953" i="2" s="1"/>
  <c r="AS954" i="2" s="1"/>
  <c r="AS955" i="2" s="1"/>
  <c r="AS956" i="2" s="1"/>
  <c r="AS957" i="2" s="1"/>
  <c r="AS958" i="2" s="1"/>
  <c r="AS959" i="2" s="1"/>
  <c r="AS960" i="2" s="1"/>
  <c r="AS961" i="2" s="1"/>
  <c r="AS962" i="2" s="1"/>
  <c r="AS963" i="2" s="1"/>
  <c r="AS964" i="2" s="1"/>
  <c r="AS965" i="2" s="1"/>
  <c r="AS966" i="2" s="1"/>
  <c r="AS967" i="2" s="1"/>
  <c r="AS968" i="2" s="1"/>
  <c r="AS969" i="2" s="1"/>
  <c r="AS970" i="2" s="1"/>
  <c r="AS971" i="2" s="1"/>
  <c r="AS972" i="2" s="1"/>
  <c r="AS973" i="2" s="1"/>
  <c r="AS974" i="2" s="1"/>
  <c r="AS975" i="2" s="1"/>
  <c r="AS976" i="2" s="1"/>
  <c r="AS977" i="2" s="1"/>
  <c r="AS978" i="2" s="1"/>
  <c r="AS979" i="2" s="1"/>
  <c r="AS980" i="2" s="1"/>
  <c r="AS981" i="2" s="1"/>
  <c r="AS982" i="2" s="1"/>
  <c r="AS983" i="2" s="1"/>
  <c r="AS984" i="2" s="1"/>
  <c r="AS985" i="2" s="1"/>
  <c r="AS986" i="2" s="1"/>
  <c r="AS987" i="2" s="1"/>
  <c r="AS988" i="2" s="1"/>
  <c r="AS989" i="2" s="1"/>
  <c r="AS990" i="2" s="1"/>
  <c r="AS991" i="2" s="1"/>
  <c r="AS992" i="2" s="1"/>
  <c r="AS993" i="2" s="1"/>
  <c r="AS994" i="2" s="1"/>
  <c r="AS995" i="2" s="1"/>
  <c r="AS996" i="2" s="1"/>
  <c r="AS997" i="2" s="1"/>
  <c r="AS998" i="2" s="1"/>
  <c r="AS999" i="2" s="1"/>
  <c r="AS1000" i="2" s="1"/>
  <c r="AS1001" i="2" s="1"/>
  <c r="AS1002" i="2" s="1"/>
  <c r="AS1003" i="2" s="1"/>
  <c r="AS1004" i="2" s="1"/>
  <c r="AS1005" i="2" s="1"/>
  <c r="AS1006" i="2" s="1"/>
  <c r="AS1007" i="2" s="1"/>
  <c r="AS1008" i="2" s="1"/>
  <c r="AS1009" i="2" s="1"/>
  <c r="AS1010" i="2" s="1"/>
  <c r="AS1011" i="2" s="1"/>
  <c r="AS1012" i="2" s="1"/>
  <c r="AS1013" i="2" s="1"/>
  <c r="AS1014" i="2" s="1"/>
  <c r="AS1015" i="2" s="1"/>
  <c r="AS1016" i="2" s="1"/>
  <c r="AS1017" i="2" s="1"/>
  <c r="AS1018" i="2" s="1"/>
  <c r="AS1019" i="2" s="1"/>
  <c r="AS1020" i="2" s="1"/>
  <c r="AS1021" i="2" s="1"/>
  <c r="AS1022" i="2" s="1"/>
  <c r="AS1023" i="2" s="1"/>
  <c r="AS1024" i="2" s="1"/>
  <c r="AS1025" i="2" s="1"/>
  <c r="AS1026" i="2" s="1"/>
  <c r="AS1027" i="2" s="1"/>
  <c r="AS1028" i="2" s="1"/>
  <c r="AS1029" i="2" s="1"/>
  <c r="AS1030" i="2" s="1"/>
  <c r="AS1031" i="2" s="1"/>
  <c r="AS1032" i="2" s="1"/>
  <c r="AS1033" i="2" s="1"/>
  <c r="AS1034" i="2" s="1"/>
  <c r="AS1035" i="2" s="1"/>
  <c r="AS1036" i="2" s="1"/>
  <c r="AS1037" i="2" s="1"/>
  <c r="AS1038" i="2" s="1"/>
  <c r="AS1039" i="2" s="1"/>
  <c r="AS1040" i="2" s="1"/>
  <c r="AS1041" i="2" s="1"/>
  <c r="AS1042" i="2" s="1"/>
  <c r="AS1043" i="2" s="1"/>
  <c r="AS1044" i="2" s="1"/>
  <c r="AS1045" i="2" s="1"/>
  <c r="AS1046" i="2" s="1"/>
  <c r="AS1047" i="2" s="1"/>
  <c r="AS1048" i="2" s="1"/>
  <c r="AS1049" i="2" s="1"/>
  <c r="AS1050" i="2" s="1"/>
  <c r="AS1051" i="2" s="1"/>
  <c r="AS1052" i="2" s="1"/>
  <c r="AS1053" i="2" s="1"/>
  <c r="AS1054" i="2" s="1"/>
  <c r="AW4" i="2"/>
  <c r="AW5" i="2" s="1"/>
  <c r="AW6" i="2" s="1"/>
  <c r="AW7" i="2" s="1"/>
  <c r="AW8" i="2" s="1"/>
  <c r="AW9" i="2" s="1"/>
  <c r="AW10" i="2" s="1"/>
  <c r="AW11" i="2" s="1"/>
  <c r="AW12" i="2" s="1"/>
  <c r="AW13" i="2" s="1"/>
  <c r="AW14" i="2" s="1"/>
  <c r="AW15" i="2" s="1"/>
  <c r="AW16" i="2" s="1"/>
  <c r="AW17" i="2" s="1"/>
  <c r="AW18" i="2" s="1"/>
  <c r="AW19" i="2" s="1"/>
  <c r="AW20" i="2" s="1"/>
  <c r="AW21" i="2" s="1"/>
  <c r="AW22" i="2" s="1"/>
  <c r="AW23" i="2" s="1"/>
  <c r="AW24" i="2" s="1"/>
  <c r="AW25" i="2" s="1"/>
  <c r="AW26" i="2" s="1"/>
  <c r="AW27" i="2" s="1"/>
  <c r="AW28" i="2" s="1"/>
  <c r="AW29" i="2" s="1"/>
  <c r="AW30" i="2" s="1"/>
  <c r="AW31" i="2" s="1"/>
  <c r="AW32" i="2" s="1"/>
  <c r="AW33" i="2" s="1"/>
  <c r="AW34" i="2" s="1"/>
  <c r="AW35" i="2" s="1"/>
  <c r="AW36" i="2" s="1"/>
  <c r="AW37" i="2" s="1"/>
  <c r="AW38" i="2" s="1"/>
  <c r="AW39" i="2" s="1"/>
  <c r="AW40" i="2" s="1"/>
  <c r="AW41" i="2" s="1"/>
  <c r="AW42" i="2" s="1"/>
  <c r="AW43" i="2" s="1"/>
  <c r="AW44" i="2" s="1"/>
  <c r="AW45" i="2" s="1"/>
  <c r="AW46" i="2" s="1"/>
  <c r="AW47" i="2" s="1"/>
  <c r="AW48" i="2" s="1"/>
  <c r="AW49" i="2" s="1"/>
  <c r="AW50" i="2" s="1"/>
  <c r="AW51" i="2" s="1"/>
  <c r="AW52" i="2" s="1"/>
  <c r="AW53" i="2" s="1"/>
  <c r="AW54" i="2" s="1"/>
  <c r="AW55" i="2" s="1"/>
  <c r="AW56" i="2" s="1"/>
  <c r="AW57" i="2" s="1"/>
  <c r="AW58" i="2" s="1"/>
  <c r="AW59" i="2" s="1"/>
  <c r="AW60" i="2" s="1"/>
  <c r="AW61" i="2" s="1"/>
  <c r="AW62" i="2" s="1"/>
  <c r="AW63" i="2" s="1"/>
  <c r="AW64" i="2" s="1"/>
  <c r="AW65" i="2" s="1"/>
  <c r="AW66" i="2" s="1"/>
  <c r="AW67" i="2" s="1"/>
  <c r="AW68" i="2" s="1"/>
  <c r="AW69" i="2" s="1"/>
  <c r="AW70" i="2" s="1"/>
  <c r="AW71" i="2" s="1"/>
  <c r="AW72" i="2" s="1"/>
  <c r="AW73" i="2" s="1"/>
  <c r="AW74" i="2" s="1"/>
  <c r="AW75" i="2" s="1"/>
  <c r="AW76" i="2" s="1"/>
  <c r="AW77" i="2" s="1"/>
  <c r="AW78" i="2" s="1"/>
  <c r="AW79" i="2" s="1"/>
  <c r="AW80" i="2" s="1"/>
  <c r="AW81" i="2" s="1"/>
  <c r="AW82" i="2" s="1"/>
  <c r="AW83" i="2" s="1"/>
  <c r="AW84" i="2" s="1"/>
  <c r="AW85" i="2" s="1"/>
  <c r="AW86" i="2" s="1"/>
  <c r="AW87" i="2" s="1"/>
  <c r="AW88" i="2" s="1"/>
  <c r="AW89" i="2" s="1"/>
  <c r="AW90" i="2" s="1"/>
  <c r="AW91" i="2" s="1"/>
  <c r="AW92" i="2" s="1"/>
  <c r="AW93" i="2" s="1"/>
  <c r="AW94" i="2" s="1"/>
  <c r="AW95" i="2" s="1"/>
  <c r="AW96" i="2" s="1"/>
  <c r="AW97" i="2" s="1"/>
  <c r="AW98" i="2" s="1"/>
  <c r="AW99" i="2" s="1"/>
  <c r="AW100" i="2" s="1"/>
  <c r="AW101" i="2" s="1"/>
  <c r="AW102" i="2" s="1"/>
  <c r="AW103" i="2" s="1"/>
  <c r="AW104" i="2" s="1"/>
  <c r="AW105" i="2" s="1"/>
  <c r="AW106" i="2" s="1"/>
  <c r="AW107" i="2" s="1"/>
  <c r="AW108" i="2" s="1"/>
  <c r="AW109" i="2" s="1"/>
  <c r="AW110" i="2" s="1"/>
  <c r="AW111" i="2" s="1"/>
  <c r="AW112" i="2" s="1"/>
  <c r="AW113" i="2" s="1"/>
  <c r="AW114" i="2" s="1"/>
  <c r="AW115" i="2" s="1"/>
  <c r="AW116" i="2" s="1"/>
  <c r="AW117" i="2" s="1"/>
  <c r="AW118" i="2" s="1"/>
  <c r="AW119" i="2" s="1"/>
  <c r="AW120" i="2" s="1"/>
  <c r="AW121" i="2" s="1"/>
  <c r="AW122" i="2" s="1"/>
  <c r="AW123" i="2" s="1"/>
  <c r="AW124" i="2" s="1"/>
  <c r="AW125" i="2" s="1"/>
  <c r="AW126" i="2" s="1"/>
  <c r="AW127" i="2" s="1"/>
  <c r="AW128" i="2" s="1"/>
  <c r="AW129" i="2" s="1"/>
  <c r="AW130" i="2" s="1"/>
  <c r="AW131" i="2" s="1"/>
  <c r="AW132" i="2" s="1"/>
  <c r="AW133" i="2" s="1"/>
  <c r="AW134" i="2" s="1"/>
  <c r="AW135" i="2" s="1"/>
  <c r="AW136" i="2" s="1"/>
  <c r="AW137" i="2" s="1"/>
  <c r="AW138" i="2" s="1"/>
  <c r="AW139" i="2" s="1"/>
  <c r="AW140" i="2" s="1"/>
  <c r="AW141" i="2" s="1"/>
  <c r="AW142" i="2" s="1"/>
  <c r="AW143" i="2" s="1"/>
  <c r="AW144" i="2" s="1"/>
  <c r="AW145" i="2" s="1"/>
  <c r="AW146" i="2" s="1"/>
  <c r="AW147" i="2" s="1"/>
  <c r="AW148" i="2" s="1"/>
  <c r="AW149" i="2" s="1"/>
  <c r="AW150" i="2" s="1"/>
  <c r="AW151" i="2" s="1"/>
  <c r="AW152" i="2" s="1"/>
  <c r="AW153" i="2" s="1"/>
  <c r="AW154" i="2" s="1"/>
  <c r="AW155" i="2" s="1"/>
  <c r="AW156" i="2" s="1"/>
  <c r="AW157" i="2" s="1"/>
  <c r="AW158" i="2" s="1"/>
  <c r="AW159" i="2" s="1"/>
  <c r="AW160" i="2" s="1"/>
  <c r="AW161" i="2" s="1"/>
  <c r="AW162" i="2" s="1"/>
  <c r="AW163" i="2" s="1"/>
  <c r="AW164" i="2" s="1"/>
  <c r="AW165" i="2" s="1"/>
  <c r="AW166" i="2" s="1"/>
  <c r="AW167" i="2" s="1"/>
  <c r="AW168" i="2" s="1"/>
  <c r="AW169" i="2" s="1"/>
  <c r="AW170" i="2" s="1"/>
  <c r="AW171" i="2" s="1"/>
  <c r="AW172" i="2" s="1"/>
  <c r="AW173" i="2" s="1"/>
  <c r="AW174" i="2" s="1"/>
  <c r="AW175" i="2" s="1"/>
  <c r="AW176" i="2" s="1"/>
  <c r="AW177" i="2" s="1"/>
  <c r="AW178" i="2" s="1"/>
  <c r="AW179" i="2" s="1"/>
  <c r="AW180" i="2" s="1"/>
  <c r="AW181" i="2" s="1"/>
  <c r="AW182" i="2" s="1"/>
  <c r="AW183" i="2" s="1"/>
  <c r="AW184" i="2" s="1"/>
  <c r="AW185" i="2" s="1"/>
  <c r="AW186" i="2" s="1"/>
  <c r="AW187" i="2" s="1"/>
  <c r="AW188" i="2" s="1"/>
  <c r="AW189" i="2" s="1"/>
  <c r="AW190" i="2" s="1"/>
  <c r="AW191" i="2" s="1"/>
  <c r="AW192" i="2" s="1"/>
  <c r="AW193" i="2" s="1"/>
  <c r="AW194" i="2" s="1"/>
  <c r="AW195" i="2" s="1"/>
  <c r="AW196" i="2" s="1"/>
  <c r="AW197" i="2" s="1"/>
  <c r="AW198" i="2" s="1"/>
  <c r="AW199" i="2" s="1"/>
  <c r="AW200" i="2" s="1"/>
  <c r="AW201" i="2" s="1"/>
  <c r="AW202" i="2" s="1"/>
  <c r="AW203" i="2" s="1"/>
  <c r="AW204" i="2" s="1"/>
  <c r="AW205" i="2" s="1"/>
  <c r="AW206" i="2" s="1"/>
  <c r="AW207" i="2" s="1"/>
  <c r="AW208" i="2" s="1"/>
  <c r="AW209" i="2" s="1"/>
  <c r="AW210" i="2" s="1"/>
  <c r="AW211" i="2" s="1"/>
  <c r="AW212" i="2" s="1"/>
  <c r="AW213" i="2" s="1"/>
  <c r="AW214" i="2" s="1"/>
  <c r="AW215" i="2" s="1"/>
  <c r="AW216" i="2" s="1"/>
  <c r="AW217" i="2" s="1"/>
  <c r="AW218" i="2" s="1"/>
  <c r="AW219" i="2" s="1"/>
  <c r="AW220" i="2" s="1"/>
  <c r="AW221" i="2" s="1"/>
  <c r="AW222" i="2" s="1"/>
  <c r="AW223" i="2" s="1"/>
  <c r="AW224" i="2" s="1"/>
  <c r="AW225" i="2" s="1"/>
  <c r="AW226" i="2" s="1"/>
  <c r="AW227" i="2" s="1"/>
  <c r="AW228" i="2" s="1"/>
  <c r="AW229" i="2" s="1"/>
  <c r="AW230" i="2" s="1"/>
  <c r="AW231" i="2" s="1"/>
  <c r="AW232" i="2" s="1"/>
  <c r="AW233" i="2" s="1"/>
  <c r="AW234" i="2" s="1"/>
  <c r="AW235" i="2" s="1"/>
  <c r="AW236" i="2" s="1"/>
  <c r="AW237" i="2" s="1"/>
  <c r="AW238" i="2" s="1"/>
  <c r="AW239" i="2" s="1"/>
  <c r="AW240" i="2" s="1"/>
  <c r="AW241" i="2" s="1"/>
  <c r="AW242" i="2" s="1"/>
  <c r="AW243" i="2" s="1"/>
  <c r="AW244" i="2" s="1"/>
  <c r="AW245" i="2" s="1"/>
  <c r="AW246" i="2" s="1"/>
  <c r="AW247" i="2" s="1"/>
  <c r="AW248" i="2" s="1"/>
  <c r="AW249" i="2" s="1"/>
  <c r="AW250" i="2" s="1"/>
  <c r="AW251" i="2" s="1"/>
  <c r="AW252" i="2" s="1"/>
  <c r="AW253" i="2" s="1"/>
  <c r="AW254" i="2" s="1"/>
  <c r="AW255" i="2" s="1"/>
  <c r="AW256" i="2" s="1"/>
  <c r="AW257" i="2" s="1"/>
  <c r="AW258" i="2" s="1"/>
  <c r="AW259" i="2" s="1"/>
  <c r="AW260" i="2" s="1"/>
  <c r="AW261" i="2" s="1"/>
  <c r="AW262" i="2" s="1"/>
  <c r="AW263" i="2" s="1"/>
  <c r="AW264" i="2" s="1"/>
  <c r="AW265" i="2" s="1"/>
  <c r="AW266" i="2" s="1"/>
  <c r="AW267" i="2" s="1"/>
  <c r="AW268" i="2" s="1"/>
  <c r="AW269" i="2" s="1"/>
  <c r="AW270" i="2" s="1"/>
  <c r="AW271" i="2" s="1"/>
  <c r="AW272" i="2" s="1"/>
  <c r="AW273" i="2" s="1"/>
  <c r="AW274" i="2" s="1"/>
  <c r="AW275" i="2" s="1"/>
  <c r="AW276" i="2" s="1"/>
  <c r="AW277" i="2" s="1"/>
  <c r="AW278" i="2" s="1"/>
  <c r="AW279" i="2" s="1"/>
  <c r="AW280" i="2" s="1"/>
  <c r="AW281" i="2" s="1"/>
  <c r="AW282" i="2" s="1"/>
  <c r="AW283" i="2" s="1"/>
  <c r="AW284" i="2" s="1"/>
  <c r="AW285" i="2" s="1"/>
  <c r="AW286" i="2" s="1"/>
  <c r="AW287" i="2" s="1"/>
  <c r="AW288" i="2" s="1"/>
  <c r="AW289" i="2" s="1"/>
  <c r="AW290" i="2" s="1"/>
  <c r="AW291" i="2" s="1"/>
  <c r="AW292" i="2" s="1"/>
  <c r="AW293" i="2" s="1"/>
  <c r="AW294" i="2" s="1"/>
  <c r="AW295" i="2" s="1"/>
  <c r="AW296" i="2" s="1"/>
  <c r="AW297" i="2" s="1"/>
  <c r="AW298" i="2" s="1"/>
  <c r="AW299" i="2" s="1"/>
  <c r="AW300" i="2" s="1"/>
  <c r="AW301" i="2" s="1"/>
  <c r="AW302" i="2" s="1"/>
  <c r="AW303" i="2" s="1"/>
  <c r="AW304" i="2" s="1"/>
  <c r="AW305" i="2" s="1"/>
  <c r="AW306" i="2" s="1"/>
  <c r="AW307" i="2" s="1"/>
  <c r="AW308" i="2" s="1"/>
  <c r="AW309" i="2" s="1"/>
  <c r="AW310" i="2" s="1"/>
  <c r="AW311" i="2" s="1"/>
  <c r="AW312" i="2" s="1"/>
  <c r="AW313" i="2" s="1"/>
  <c r="AW314" i="2" s="1"/>
  <c r="AW315" i="2" s="1"/>
  <c r="AW316" i="2" s="1"/>
  <c r="AW317" i="2" s="1"/>
  <c r="AW318" i="2" s="1"/>
  <c r="AW319" i="2" s="1"/>
  <c r="AW320" i="2" s="1"/>
  <c r="AW321" i="2" s="1"/>
  <c r="AW322" i="2" s="1"/>
  <c r="AW323" i="2" s="1"/>
  <c r="AW324" i="2" s="1"/>
  <c r="AW325" i="2" s="1"/>
  <c r="AW326" i="2" s="1"/>
  <c r="AW327" i="2" s="1"/>
  <c r="AW328" i="2" s="1"/>
  <c r="AW329" i="2" s="1"/>
  <c r="AW330" i="2" s="1"/>
  <c r="AW331" i="2" s="1"/>
  <c r="AW332" i="2" s="1"/>
  <c r="AW333" i="2" s="1"/>
  <c r="AW334" i="2" s="1"/>
  <c r="AW335" i="2" s="1"/>
  <c r="AW336" i="2" s="1"/>
  <c r="AW337" i="2" s="1"/>
  <c r="AW338" i="2" s="1"/>
  <c r="AW339" i="2" s="1"/>
  <c r="AW340" i="2" s="1"/>
  <c r="AW341" i="2" s="1"/>
  <c r="AW342" i="2" s="1"/>
  <c r="AW343" i="2" s="1"/>
  <c r="AW344" i="2" s="1"/>
  <c r="AW345" i="2" s="1"/>
  <c r="AW346" i="2" s="1"/>
  <c r="AW347" i="2" s="1"/>
  <c r="AW348" i="2" s="1"/>
  <c r="AW349" i="2" s="1"/>
  <c r="AW350" i="2" s="1"/>
  <c r="AW351" i="2" s="1"/>
  <c r="AW352" i="2" s="1"/>
  <c r="AW353" i="2" s="1"/>
  <c r="AW354" i="2" s="1"/>
  <c r="AW355" i="2" s="1"/>
  <c r="AW356" i="2" s="1"/>
  <c r="AW357" i="2" s="1"/>
  <c r="AW358" i="2" s="1"/>
  <c r="AW359" i="2" s="1"/>
  <c r="AW360" i="2" s="1"/>
  <c r="AW361" i="2" s="1"/>
  <c r="AW362" i="2" s="1"/>
  <c r="AW363" i="2" s="1"/>
  <c r="AW364" i="2" s="1"/>
  <c r="AW365" i="2" s="1"/>
  <c r="AW366" i="2" s="1"/>
  <c r="AW367" i="2" s="1"/>
  <c r="AW368" i="2" s="1"/>
  <c r="AW369" i="2" s="1"/>
  <c r="AW370" i="2" s="1"/>
  <c r="AW371" i="2" s="1"/>
  <c r="AW372" i="2" s="1"/>
  <c r="AW373" i="2" s="1"/>
  <c r="AW374" i="2" s="1"/>
  <c r="AW375" i="2" s="1"/>
  <c r="AW376" i="2" s="1"/>
  <c r="AW377" i="2" s="1"/>
  <c r="AW378" i="2" s="1"/>
  <c r="AW379" i="2" s="1"/>
  <c r="AW380" i="2" s="1"/>
  <c r="AW381" i="2" s="1"/>
  <c r="AW382" i="2" s="1"/>
  <c r="AW383" i="2" s="1"/>
  <c r="AW384" i="2" s="1"/>
  <c r="AW385" i="2" s="1"/>
  <c r="AW386" i="2" s="1"/>
  <c r="AW387" i="2" s="1"/>
  <c r="AW388" i="2" s="1"/>
  <c r="AW389" i="2" s="1"/>
  <c r="AW390" i="2" s="1"/>
  <c r="AW391" i="2" s="1"/>
  <c r="AW392" i="2" s="1"/>
  <c r="AW393" i="2" s="1"/>
  <c r="AW394" i="2" s="1"/>
  <c r="AW395" i="2" s="1"/>
  <c r="AW396" i="2" s="1"/>
  <c r="AW397" i="2" s="1"/>
  <c r="AW398" i="2" s="1"/>
  <c r="AW399" i="2" s="1"/>
  <c r="AW400" i="2" s="1"/>
  <c r="AW401" i="2" s="1"/>
  <c r="AW402" i="2" s="1"/>
  <c r="AW403" i="2" s="1"/>
  <c r="AW404" i="2" s="1"/>
  <c r="AW405" i="2" s="1"/>
  <c r="AW406" i="2" s="1"/>
  <c r="AW407" i="2" s="1"/>
  <c r="AW408" i="2" s="1"/>
  <c r="AW409" i="2" s="1"/>
  <c r="AW410" i="2" s="1"/>
  <c r="AW411" i="2" s="1"/>
  <c r="AW412" i="2" s="1"/>
  <c r="AW413" i="2" s="1"/>
  <c r="AW414" i="2" s="1"/>
  <c r="AW415" i="2" s="1"/>
  <c r="AW416" i="2" s="1"/>
  <c r="AW417" i="2" s="1"/>
  <c r="AW418" i="2" s="1"/>
  <c r="AW419" i="2" s="1"/>
  <c r="AW420" i="2" s="1"/>
  <c r="AW421" i="2" s="1"/>
  <c r="AW422" i="2" s="1"/>
  <c r="AW423" i="2" s="1"/>
  <c r="AW424" i="2" s="1"/>
  <c r="AW425" i="2" s="1"/>
  <c r="AW426" i="2" s="1"/>
  <c r="AW427" i="2" s="1"/>
  <c r="AW428" i="2" s="1"/>
  <c r="AW429" i="2" s="1"/>
  <c r="AW430" i="2" s="1"/>
  <c r="AW431" i="2" s="1"/>
  <c r="AW432" i="2" s="1"/>
  <c r="AW433" i="2" s="1"/>
  <c r="AW434" i="2" s="1"/>
  <c r="AW435" i="2" s="1"/>
  <c r="AW436" i="2" s="1"/>
  <c r="AW437" i="2" s="1"/>
  <c r="AW438" i="2" s="1"/>
  <c r="AW439" i="2" s="1"/>
  <c r="AW440" i="2" s="1"/>
  <c r="AW441" i="2" s="1"/>
  <c r="AW442" i="2" s="1"/>
  <c r="AW443" i="2" s="1"/>
  <c r="AW444" i="2" s="1"/>
  <c r="AW445" i="2" s="1"/>
  <c r="AW446" i="2" s="1"/>
  <c r="AW447" i="2" s="1"/>
  <c r="AW448" i="2" s="1"/>
  <c r="AW449" i="2" s="1"/>
  <c r="AW450" i="2" s="1"/>
  <c r="AW451" i="2" s="1"/>
  <c r="AW452" i="2" s="1"/>
  <c r="AW453" i="2" s="1"/>
  <c r="AW454" i="2" s="1"/>
  <c r="AW455" i="2" s="1"/>
  <c r="AW456" i="2" s="1"/>
  <c r="AW457" i="2" s="1"/>
  <c r="AW458" i="2" s="1"/>
  <c r="AW459" i="2" s="1"/>
  <c r="AW460" i="2" s="1"/>
  <c r="AW461" i="2" s="1"/>
  <c r="AW462" i="2" s="1"/>
  <c r="AW463" i="2" s="1"/>
  <c r="AW464" i="2" s="1"/>
  <c r="AW465" i="2" s="1"/>
  <c r="AW466" i="2" s="1"/>
  <c r="AW467" i="2" s="1"/>
  <c r="AW468" i="2" s="1"/>
  <c r="AW469" i="2" s="1"/>
  <c r="AW470" i="2" s="1"/>
  <c r="AW471" i="2" s="1"/>
  <c r="AW472" i="2" s="1"/>
  <c r="AW473" i="2" s="1"/>
  <c r="AW474" i="2" s="1"/>
  <c r="AW475" i="2" s="1"/>
  <c r="AW476" i="2" s="1"/>
  <c r="AW477" i="2" s="1"/>
  <c r="AW478" i="2" s="1"/>
  <c r="AW479" i="2" s="1"/>
  <c r="AW480" i="2" s="1"/>
  <c r="AW481" i="2" s="1"/>
  <c r="AW482" i="2" s="1"/>
  <c r="AW483" i="2" s="1"/>
  <c r="AW484" i="2" s="1"/>
  <c r="AW485" i="2" s="1"/>
  <c r="AW486" i="2" s="1"/>
  <c r="AW487" i="2" s="1"/>
  <c r="AW488" i="2" s="1"/>
  <c r="AW489" i="2" s="1"/>
  <c r="AW490" i="2" s="1"/>
  <c r="AW491" i="2" s="1"/>
  <c r="AW492" i="2" s="1"/>
  <c r="AW493" i="2" s="1"/>
  <c r="AW494" i="2" s="1"/>
  <c r="AW495" i="2" s="1"/>
  <c r="AW496" i="2" s="1"/>
  <c r="AW497" i="2" s="1"/>
  <c r="AW498" i="2" s="1"/>
  <c r="AW499" i="2" s="1"/>
  <c r="AW500" i="2" s="1"/>
  <c r="AW501" i="2" s="1"/>
  <c r="AW502" i="2" s="1"/>
  <c r="AW503" i="2" s="1"/>
  <c r="AW504" i="2" s="1"/>
  <c r="AW505" i="2" s="1"/>
  <c r="AW506" i="2" s="1"/>
  <c r="AW507" i="2" s="1"/>
  <c r="AW508" i="2" s="1"/>
  <c r="AW509" i="2" s="1"/>
  <c r="AW510" i="2" s="1"/>
  <c r="AW511" i="2" s="1"/>
  <c r="AW512" i="2" s="1"/>
  <c r="AW513" i="2" s="1"/>
  <c r="AW514" i="2" s="1"/>
  <c r="AW515" i="2" s="1"/>
  <c r="AW516" i="2" s="1"/>
  <c r="AW517" i="2" s="1"/>
  <c r="AW518" i="2" s="1"/>
  <c r="AW519" i="2" s="1"/>
  <c r="AW520" i="2" s="1"/>
  <c r="AW521" i="2" s="1"/>
  <c r="AW522" i="2" s="1"/>
  <c r="AW523" i="2" s="1"/>
  <c r="AW524" i="2" s="1"/>
  <c r="AW525" i="2" s="1"/>
  <c r="AW526" i="2" s="1"/>
  <c r="AW527" i="2" s="1"/>
  <c r="AW528" i="2" s="1"/>
  <c r="AW529" i="2" s="1"/>
  <c r="AW530" i="2" s="1"/>
  <c r="AW531" i="2" s="1"/>
  <c r="AW532" i="2" s="1"/>
  <c r="AW533" i="2" s="1"/>
  <c r="AW534" i="2" s="1"/>
  <c r="AW535" i="2" s="1"/>
  <c r="AW536" i="2" s="1"/>
  <c r="AW537" i="2" s="1"/>
  <c r="AW538" i="2" s="1"/>
  <c r="AW539" i="2" s="1"/>
  <c r="AW540" i="2" s="1"/>
  <c r="AW541" i="2" s="1"/>
  <c r="AW542" i="2" s="1"/>
  <c r="AW543" i="2" s="1"/>
  <c r="AW544" i="2" s="1"/>
  <c r="AW545" i="2" s="1"/>
  <c r="AW546" i="2" s="1"/>
  <c r="AW547" i="2" s="1"/>
  <c r="AW548" i="2" s="1"/>
  <c r="AW549" i="2" s="1"/>
  <c r="AW550" i="2" s="1"/>
  <c r="AW551" i="2" s="1"/>
  <c r="AW552" i="2" s="1"/>
  <c r="AW553" i="2" s="1"/>
  <c r="AW554" i="2" s="1"/>
  <c r="AW555" i="2" s="1"/>
  <c r="AW556" i="2" s="1"/>
  <c r="AW557" i="2" s="1"/>
  <c r="AW558" i="2" s="1"/>
  <c r="AW559" i="2" s="1"/>
  <c r="AW560" i="2" s="1"/>
  <c r="AW561" i="2" s="1"/>
  <c r="AW562" i="2" s="1"/>
  <c r="AW563" i="2" s="1"/>
  <c r="AW564" i="2" s="1"/>
  <c r="AW565" i="2" s="1"/>
  <c r="AW566" i="2" s="1"/>
  <c r="AW567" i="2" s="1"/>
  <c r="AW568" i="2" s="1"/>
  <c r="AW569" i="2" s="1"/>
  <c r="AW570" i="2" s="1"/>
  <c r="AW571" i="2" s="1"/>
  <c r="AW572" i="2" s="1"/>
  <c r="AW573" i="2" s="1"/>
  <c r="AW574" i="2" s="1"/>
  <c r="AW575" i="2" s="1"/>
  <c r="AW576" i="2" s="1"/>
  <c r="AW577" i="2" s="1"/>
  <c r="AW578" i="2" s="1"/>
  <c r="AW579" i="2" s="1"/>
  <c r="AW580" i="2" s="1"/>
  <c r="AW581" i="2" s="1"/>
  <c r="AW582" i="2" s="1"/>
  <c r="AW583" i="2" s="1"/>
  <c r="AW584" i="2" s="1"/>
  <c r="AW585" i="2" s="1"/>
  <c r="AW586" i="2" s="1"/>
  <c r="AW587" i="2" s="1"/>
  <c r="AW588" i="2" s="1"/>
  <c r="AW589" i="2" s="1"/>
  <c r="AW590" i="2" s="1"/>
  <c r="AW591" i="2" s="1"/>
  <c r="AW592" i="2" s="1"/>
  <c r="AW593" i="2" s="1"/>
  <c r="AW594" i="2" s="1"/>
  <c r="AW595" i="2" s="1"/>
  <c r="AW596" i="2" s="1"/>
  <c r="AW597" i="2" s="1"/>
  <c r="AW598" i="2" s="1"/>
  <c r="AW599" i="2" s="1"/>
  <c r="AW600" i="2" s="1"/>
  <c r="AW601" i="2" s="1"/>
  <c r="AW602" i="2" s="1"/>
  <c r="AW603" i="2" s="1"/>
  <c r="AW604" i="2" s="1"/>
  <c r="AW605" i="2" s="1"/>
  <c r="AW606" i="2" s="1"/>
  <c r="AW607" i="2" s="1"/>
  <c r="AW608" i="2" s="1"/>
  <c r="AW609" i="2" s="1"/>
  <c r="AW610" i="2" s="1"/>
  <c r="AW611" i="2" s="1"/>
  <c r="AW612" i="2" s="1"/>
  <c r="AW613" i="2" s="1"/>
  <c r="AW614" i="2" s="1"/>
  <c r="AW615" i="2" s="1"/>
  <c r="AW616" i="2" s="1"/>
  <c r="AW617" i="2" s="1"/>
  <c r="AW618" i="2" s="1"/>
  <c r="AW619" i="2" s="1"/>
  <c r="AW620" i="2" s="1"/>
  <c r="AW621" i="2" s="1"/>
  <c r="AW622" i="2" s="1"/>
  <c r="AW623" i="2" s="1"/>
  <c r="AW624" i="2" s="1"/>
  <c r="AW625" i="2" s="1"/>
  <c r="AW626" i="2" s="1"/>
  <c r="AW627" i="2" s="1"/>
  <c r="AW628" i="2" s="1"/>
  <c r="AW629" i="2" s="1"/>
  <c r="AW630" i="2" s="1"/>
  <c r="AW631" i="2" s="1"/>
  <c r="AW632" i="2" s="1"/>
  <c r="AW633" i="2" s="1"/>
  <c r="AW634" i="2" s="1"/>
  <c r="AW635" i="2" s="1"/>
  <c r="AW636" i="2" s="1"/>
  <c r="AW637" i="2" s="1"/>
  <c r="AW638" i="2" s="1"/>
  <c r="AW639" i="2" s="1"/>
  <c r="AW640" i="2" s="1"/>
  <c r="AW641" i="2" s="1"/>
  <c r="AW642" i="2" s="1"/>
  <c r="AW643" i="2" s="1"/>
  <c r="AW644" i="2" s="1"/>
  <c r="AW645" i="2" s="1"/>
  <c r="AW646" i="2" s="1"/>
  <c r="AW647" i="2" s="1"/>
  <c r="AW648" i="2" s="1"/>
  <c r="AW649" i="2" s="1"/>
  <c r="AW650" i="2" s="1"/>
  <c r="AW651" i="2" s="1"/>
  <c r="AW652" i="2" s="1"/>
  <c r="AW653" i="2" s="1"/>
  <c r="AW654" i="2" s="1"/>
  <c r="AW655" i="2" s="1"/>
  <c r="AW656" i="2" s="1"/>
  <c r="AW657" i="2" s="1"/>
  <c r="AW658" i="2" s="1"/>
  <c r="AW659" i="2" s="1"/>
  <c r="AW660" i="2" s="1"/>
  <c r="AW661" i="2" s="1"/>
  <c r="AW662" i="2" s="1"/>
  <c r="AW663" i="2" s="1"/>
  <c r="AW664" i="2" s="1"/>
  <c r="AW665" i="2" s="1"/>
  <c r="AW666" i="2" s="1"/>
  <c r="AW667" i="2" s="1"/>
  <c r="AW668" i="2" s="1"/>
  <c r="AW669" i="2" s="1"/>
  <c r="AW670" i="2" s="1"/>
  <c r="AW671" i="2" s="1"/>
  <c r="AW672" i="2" s="1"/>
  <c r="AW673" i="2" s="1"/>
  <c r="AW674" i="2" s="1"/>
  <c r="AW675" i="2" s="1"/>
  <c r="AW676" i="2" s="1"/>
  <c r="AW677" i="2" s="1"/>
  <c r="AW678" i="2" s="1"/>
  <c r="AW679" i="2" s="1"/>
  <c r="AW680" i="2" s="1"/>
  <c r="AW681" i="2" s="1"/>
  <c r="AW682" i="2" s="1"/>
  <c r="AW683" i="2" s="1"/>
  <c r="AW684" i="2" s="1"/>
  <c r="AW685" i="2" s="1"/>
  <c r="AW686" i="2" s="1"/>
  <c r="AW687" i="2" s="1"/>
  <c r="AW688" i="2" s="1"/>
  <c r="AW689" i="2" s="1"/>
  <c r="AW690" i="2" s="1"/>
  <c r="AW691" i="2" s="1"/>
  <c r="AW692" i="2" s="1"/>
  <c r="AW693" i="2" s="1"/>
  <c r="AW694" i="2" s="1"/>
  <c r="AW695" i="2" s="1"/>
  <c r="AW696" i="2" s="1"/>
  <c r="AW697" i="2" s="1"/>
  <c r="AW698" i="2" s="1"/>
  <c r="AW699" i="2" s="1"/>
  <c r="AW700" i="2" s="1"/>
  <c r="AW701" i="2" s="1"/>
  <c r="AW702" i="2" s="1"/>
  <c r="AW703" i="2" s="1"/>
  <c r="AW704" i="2" s="1"/>
  <c r="AW705" i="2" s="1"/>
  <c r="AW706" i="2" s="1"/>
  <c r="AW707" i="2" s="1"/>
  <c r="AW708" i="2" s="1"/>
  <c r="AW709" i="2" s="1"/>
  <c r="AW710" i="2" s="1"/>
  <c r="AW711" i="2" s="1"/>
  <c r="AW712" i="2" s="1"/>
  <c r="AW713" i="2" s="1"/>
  <c r="AW714" i="2" s="1"/>
  <c r="AW715" i="2" s="1"/>
  <c r="AW716" i="2" s="1"/>
  <c r="AW717" i="2" s="1"/>
  <c r="AW718" i="2" s="1"/>
  <c r="AW719" i="2" s="1"/>
  <c r="AW720" i="2" s="1"/>
  <c r="AW721" i="2" s="1"/>
  <c r="AW722" i="2" s="1"/>
  <c r="AW723" i="2" s="1"/>
  <c r="AW724" i="2" s="1"/>
  <c r="AW725" i="2" s="1"/>
  <c r="AW726" i="2" s="1"/>
  <c r="AW727" i="2" s="1"/>
  <c r="AW728" i="2" s="1"/>
  <c r="AW729" i="2" s="1"/>
  <c r="AW730" i="2" s="1"/>
  <c r="AW731" i="2" s="1"/>
  <c r="AW732" i="2" s="1"/>
  <c r="AW733" i="2" s="1"/>
  <c r="AW734" i="2" s="1"/>
  <c r="AW735" i="2" s="1"/>
  <c r="AW736" i="2" s="1"/>
  <c r="AW737" i="2" s="1"/>
  <c r="AW738" i="2" s="1"/>
  <c r="AW739" i="2" s="1"/>
  <c r="AW740" i="2" s="1"/>
  <c r="AW741" i="2" s="1"/>
  <c r="AW742" i="2" s="1"/>
  <c r="AW743" i="2" s="1"/>
  <c r="AW744" i="2" s="1"/>
  <c r="AW745" i="2" s="1"/>
  <c r="AW746" i="2" s="1"/>
  <c r="AW747" i="2" s="1"/>
  <c r="AW748" i="2" s="1"/>
  <c r="AW749" i="2" s="1"/>
  <c r="AW750" i="2" s="1"/>
  <c r="AW751" i="2" s="1"/>
  <c r="AW752" i="2" s="1"/>
  <c r="AW753" i="2" s="1"/>
  <c r="AW754" i="2" s="1"/>
  <c r="AW755" i="2" s="1"/>
  <c r="AW756" i="2" s="1"/>
  <c r="AW757" i="2" s="1"/>
  <c r="AW758" i="2" s="1"/>
  <c r="AW759" i="2" s="1"/>
  <c r="AW760" i="2" s="1"/>
  <c r="AW761" i="2" s="1"/>
  <c r="AW762" i="2" s="1"/>
  <c r="AW763" i="2" s="1"/>
  <c r="AW764" i="2" s="1"/>
  <c r="AW765" i="2" s="1"/>
  <c r="AW766" i="2" s="1"/>
  <c r="AW767" i="2" s="1"/>
  <c r="AW768" i="2" s="1"/>
  <c r="AW769" i="2" s="1"/>
  <c r="AW770" i="2" s="1"/>
  <c r="AW771" i="2" s="1"/>
  <c r="AW772" i="2" s="1"/>
  <c r="AW773" i="2" s="1"/>
  <c r="AW774" i="2" s="1"/>
  <c r="AW775" i="2" s="1"/>
  <c r="AW776" i="2" s="1"/>
  <c r="AW777" i="2" s="1"/>
  <c r="AW778" i="2" s="1"/>
  <c r="AW779" i="2" s="1"/>
  <c r="AW780" i="2" s="1"/>
  <c r="AW781" i="2" s="1"/>
  <c r="AW782" i="2" s="1"/>
  <c r="AW783" i="2" s="1"/>
  <c r="AW784" i="2" s="1"/>
  <c r="AW785" i="2" s="1"/>
  <c r="AW786" i="2" s="1"/>
  <c r="AW787" i="2" s="1"/>
  <c r="AW788" i="2" s="1"/>
  <c r="AW789" i="2" s="1"/>
  <c r="AW790" i="2" s="1"/>
  <c r="AW791" i="2" s="1"/>
  <c r="AW792" i="2" s="1"/>
  <c r="AW793" i="2" s="1"/>
  <c r="AW794" i="2" s="1"/>
  <c r="AW795" i="2" s="1"/>
  <c r="AW796" i="2" s="1"/>
  <c r="AW797" i="2" s="1"/>
  <c r="AW798" i="2" s="1"/>
  <c r="AW799" i="2" s="1"/>
  <c r="AW800" i="2" s="1"/>
  <c r="AW801" i="2" s="1"/>
  <c r="AW802" i="2" s="1"/>
  <c r="AW803" i="2" s="1"/>
  <c r="AW804" i="2" s="1"/>
  <c r="AW805" i="2" s="1"/>
  <c r="AW806" i="2" s="1"/>
  <c r="AW807" i="2" s="1"/>
  <c r="AW808" i="2" s="1"/>
  <c r="AW809" i="2" s="1"/>
  <c r="AW810" i="2" s="1"/>
  <c r="AW811" i="2" s="1"/>
  <c r="AW812" i="2" s="1"/>
  <c r="AW813" i="2" s="1"/>
  <c r="AW814" i="2" s="1"/>
  <c r="AW815" i="2" s="1"/>
  <c r="AW816" i="2" s="1"/>
  <c r="AW817" i="2" s="1"/>
  <c r="AW818" i="2" s="1"/>
  <c r="AW819" i="2" s="1"/>
  <c r="AW820" i="2" s="1"/>
  <c r="AW821" i="2" s="1"/>
  <c r="AW822" i="2" s="1"/>
  <c r="AW823" i="2" s="1"/>
  <c r="AW824" i="2" s="1"/>
  <c r="AW825" i="2" s="1"/>
  <c r="AW826" i="2" s="1"/>
  <c r="AW827" i="2" s="1"/>
  <c r="AW828" i="2" s="1"/>
  <c r="AW829" i="2" s="1"/>
  <c r="AW830" i="2" s="1"/>
  <c r="AW831" i="2" s="1"/>
  <c r="AW832" i="2" s="1"/>
  <c r="AW833" i="2" s="1"/>
  <c r="AW834" i="2" s="1"/>
  <c r="AW835" i="2" s="1"/>
  <c r="AW836" i="2" s="1"/>
  <c r="AW837" i="2" s="1"/>
  <c r="AW838" i="2" s="1"/>
  <c r="AW839" i="2" s="1"/>
  <c r="AW840" i="2" s="1"/>
  <c r="AW841" i="2" s="1"/>
  <c r="AW842" i="2" s="1"/>
  <c r="AW843" i="2" s="1"/>
  <c r="AW844" i="2" s="1"/>
  <c r="AW845" i="2" s="1"/>
  <c r="AW846" i="2" s="1"/>
  <c r="AW847" i="2" s="1"/>
  <c r="AW848" i="2" s="1"/>
  <c r="AW849" i="2" s="1"/>
  <c r="AW850" i="2" s="1"/>
  <c r="AW851" i="2" s="1"/>
  <c r="AW852" i="2" s="1"/>
  <c r="AW853" i="2" s="1"/>
  <c r="AW854" i="2" s="1"/>
  <c r="AW855" i="2" s="1"/>
  <c r="AW856" i="2" s="1"/>
  <c r="AW857" i="2" s="1"/>
  <c r="AW858" i="2" s="1"/>
  <c r="AW859" i="2" s="1"/>
  <c r="AW860" i="2" s="1"/>
  <c r="AW861" i="2" s="1"/>
  <c r="AW862" i="2" s="1"/>
  <c r="AW863" i="2" s="1"/>
  <c r="AW864" i="2" s="1"/>
  <c r="AW865" i="2" s="1"/>
  <c r="AW866" i="2" s="1"/>
  <c r="AW867" i="2" s="1"/>
  <c r="AW868" i="2" s="1"/>
  <c r="AW869" i="2" s="1"/>
  <c r="AW870" i="2" s="1"/>
  <c r="AW871" i="2" s="1"/>
  <c r="AW872" i="2" s="1"/>
  <c r="AW873" i="2" s="1"/>
  <c r="AW874" i="2" s="1"/>
  <c r="AW875" i="2" s="1"/>
  <c r="AW876" i="2" s="1"/>
  <c r="AW877" i="2" s="1"/>
  <c r="AW878" i="2" s="1"/>
  <c r="AW879" i="2" s="1"/>
  <c r="AW880" i="2" s="1"/>
  <c r="AW881" i="2" s="1"/>
  <c r="AW882" i="2" s="1"/>
  <c r="AW883" i="2" s="1"/>
  <c r="AW884" i="2" s="1"/>
  <c r="AW885" i="2" s="1"/>
  <c r="AW886" i="2" s="1"/>
  <c r="AW887" i="2" s="1"/>
  <c r="AW888" i="2" s="1"/>
  <c r="AW889" i="2" s="1"/>
  <c r="AW890" i="2" s="1"/>
  <c r="AW891" i="2" s="1"/>
  <c r="AW892" i="2" s="1"/>
  <c r="AW893" i="2" s="1"/>
  <c r="AW894" i="2" s="1"/>
  <c r="AW895" i="2" s="1"/>
  <c r="AW896" i="2" s="1"/>
  <c r="AW897" i="2" s="1"/>
  <c r="AW898" i="2" s="1"/>
  <c r="AW899" i="2" s="1"/>
  <c r="AW900" i="2" s="1"/>
  <c r="AW901" i="2" s="1"/>
  <c r="AW902" i="2" s="1"/>
  <c r="AW903" i="2" s="1"/>
  <c r="AW904" i="2" s="1"/>
  <c r="AW905" i="2" s="1"/>
  <c r="AW906" i="2" s="1"/>
  <c r="AW907" i="2" s="1"/>
  <c r="AW908" i="2" s="1"/>
  <c r="AW909" i="2" s="1"/>
  <c r="AW910" i="2" s="1"/>
  <c r="AW911" i="2" s="1"/>
  <c r="AW912" i="2" s="1"/>
  <c r="AW913" i="2" s="1"/>
  <c r="AW914" i="2" s="1"/>
  <c r="AW915" i="2" s="1"/>
  <c r="AW916" i="2" s="1"/>
  <c r="AW917" i="2" s="1"/>
  <c r="AW918" i="2" s="1"/>
  <c r="AW919" i="2" s="1"/>
  <c r="AW920" i="2" s="1"/>
  <c r="AW921" i="2" s="1"/>
  <c r="AW922" i="2" s="1"/>
  <c r="AW923" i="2" s="1"/>
  <c r="AW924" i="2" s="1"/>
  <c r="AW925" i="2" s="1"/>
  <c r="AW926" i="2" s="1"/>
  <c r="AW927" i="2" s="1"/>
  <c r="AW928" i="2" s="1"/>
  <c r="AW929" i="2" s="1"/>
  <c r="AW930" i="2" s="1"/>
  <c r="AW931" i="2" s="1"/>
  <c r="AW932" i="2" s="1"/>
  <c r="AW933" i="2" s="1"/>
  <c r="AW934" i="2" s="1"/>
  <c r="AW935" i="2" s="1"/>
  <c r="AW936" i="2" s="1"/>
  <c r="AW937" i="2" s="1"/>
  <c r="AW938" i="2" s="1"/>
  <c r="AW939" i="2" s="1"/>
  <c r="AW940" i="2" s="1"/>
  <c r="AW941" i="2" s="1"/>
  <c r="AW942" i="2" s="1"/>
  <c r="AW943" i="2" s="1"/>
  <c r="AW944" i="2" s="1"/>
  <c r="AW945" i="2" s="1"/>
  <c r="AW946" i="2" s="1"/>
  <c r="AW947" i="2" s="1"/>
  <c r="AW948" i="2" s="1"/>
  <c r="AW949" i="2" s="1"/>
  <c r="AW950" i="2" s="1"/>
  <c r="AW951" i="2" s="1"/>
  <c r="AW952" i="2" s="1"/>
  <c r="AW953" i="2" s="1"/>
  <c r="AW954" i="2" s="1"/>
  <c r="AW955" i="2" s="1"/>
  <c r="AW956" i="2" s="1"/>
  <c r="AW957" i="2" s="1"/>
  <c r="AW958" i="2" s="1"/>
  <c r="AW959" i="2" s="1"/>
  <c r="AW960" i="2" s="1"/>
  <c r="AW961" i="2" s="1"/>
  <c r="AW962" i="2" s="1"/>
  <c r="AW963" i="2" s="1"/>
  <c r="AW964" i="2" s="1"/>
  <c r="AW965" i="2" s="1"/>
  <c r="AW966" i="2" s="1"/>
  <c r="AW967" i="2" s="1"/>
  <c r="AW968" i="2" s="1"/>
  <c r="AW969" i="2" s="1"/>
  <c r="AW970" i="2" s="1"/>
  <c r="AW971" i="2" s="1"/>
  <c r="AW972" i="2" s="1"/>
  <c r="AW973" i="2" s="1"/>
  <c r="AW974" i="2" s="1"/>
  <c r="AW975" i="2" s="1"/>
  <c r="AW976" i="2" s="1"/>
  <c r="AW977" i="2" s="1"/>
  <c r="AW978" i="2" s="1"/>
  <c r="AW979" i="2" s="1"/>
  <c r="AW980" i="2" s="1"/>
  <c r="AW981" i="2" s="1"/>
  <c r="AW982" i="2" s="1"/>
  <c r="AW983" i="2" s="1"/>
  <c r="AW984" i="2" s="1"/>
  <c r="AW985" i="2" s="1"/>
  <c r="AW986" i="2" s="1"/>
  <c r="AW987" i="2" s="1"/>
  <c r="AW988" i="2" s="1"/>
  <c r="AW989" i="2" s="1"/>
  <c r="AW990" i="2" s="1"/>
  <c r="AW991" i="2" s="1"/>
  <c r="AW992" i="2" s="1"/>
  <c r="AW993" i="2" s="1"/>
  <c r="AW994" i="2" s="1"/>
  <c r="AW995" i="2" s="1"/>
  <c r="AW996" i="2" s="1"/>
  <c r="AW997" i="2" s="1"/>
  <c r="AW998" i="2" s="1"/>
  <c r="AW999" i="2" s="1"/>
  <c r="AW1000" i="2" s="1"/>
  <c r="AW1001" i="2" s="1"/>
  <c r="AW1002" i="2" s="1"/>
  <c r="AW1003" i="2" s="1"/>
  <c r="AW1004" i="2" s="1"/>
  <c r="AW1005" i="2" s="1"/>
  <c r="AW1006" i="2" s="1"/>
  <c r="AW1007" i="2" s="1"/>
  <c r="AW1008" i="2" s="1"/>
  <c r="AW1009" i="2" s="1"/>
  <c r="AW1010" i="2" s="1"/>
  <c r="AW1011" i="2" s="1"/>
  <c r="AW1012" i="2" s="1"/>
  <c r="AW1013" i="2" s="1"/>
  <c r="AW1014" i="2" s="1"/>
  <c r="AW1015" i="2" s="1"/>
  <c r="AW1016" i="2" s="1"/>
  <c r="AW1017" i="2" s="1"/>
  <c r="AW1018" i="2" s="1"/>
  <c r="AW1019" i="2" s="1"/>
  <c r="AW1020" i="2" s="1"/>
  <c r="AW1021" i="2" s="1"/>
  <c r="AW1022" i="2" s="1"/>
  <c r="AW1023" i="2" s="1"/>
  <c r="AW1024" i="2" s="1"/>
  <c r="AW1025" i="2" s="1"/>
  <c r="AW1026" i="2" s="1"/>
  <c r="AW1027" i="2" s="1"/>
  <c r="AW1028" i="2" s="1"/>
  <c r="AW1029" i="2" s="1"/>
  <c r="AW1030" i="2" s="1"/>
  <c r="AW1031" i="2" s="1"/>
  <c r="AW1032" i="2" s="1"/>
  <c r="AW1033" i="2" s="1"/>
  <c r="AW1034" i="2" s="1"/>
  <c r="AW1035" i="2" s="1"/>
  <c r="AW1036" i="2" s="1"/>
  <c r="AW1037" i="2" s="1"/>
  <c r="AW1038" i="2" s="1"/>
  <c r="AW1039" i="2" s="1"/>
  <c r="AW1040" i="2" s="1"/>
  <c r="AW1041" i="2" s="1"/>
  <c r="AW1042" i="2" s="1"/>
  <c r="AW1043" i="2" s="1"/>
  <c r="AW1044" i="2" s="1"/>
  <c r="AW1045" i="2" s="1"/>
  <c r="AW1046" i="2" s="1"/>
  <c r="AW1047" i="2" s="1"/>
  <c r="AW1048" i="2" s="1"/>
  <c r="AW1049" i="2" s="1"/>
  <c r="AW1050" i="2" s="1"/>
  <c r="AW1051" i="2" s="1"/>
  <c r="AW1052" i="2" s="1"/>
  <c r="AW1053" i="2" s="1"/>
  <c r="AW1054" i="2" s="1"/>
  <c r="AX5" i="2"/>
  <c r="AX6" i="2" s="1"/>
  <c r="AX7" i="2" s="1"/>
  <c r="AX8" i="2" s="1"/>
  <c r="AX9" i="2" s="1"/>
  <c r="AX10" i="2" s="1"/>
  <c r="AX11" i="2" s="1"/>
  <c r="AX12" i="2" s="1"/>
  <c r="AX13" i="2" s="1"/>
  <c r="AX14" i="2" s="1"/>
  <c r="AX15" i="2" s="1"/>
  <c r="AX16" i="2" s="1"/>
  <c r="AX17" i="2" s="1"/>
  <c r="AX18" i="2" s="1"/>
  <c r="AX19" i="2" s="1"/>
  <c r="AX20" i="2" s="1"/>
  <c r="AX21" i="2" s="1"/>
  <c r="AX22" i="2" s="1"/>
  <c r="AX23" i="2" s="1"/>
  <c r="AX24" i="2" s="1"/>
  <c r="AX25" i="2" s="1"/>
  <c r="AX26" i="2" s="1"/>
  <c r="AX27" i="2" s="1"/>
  <c r="AX28" i="2" s="1"/>
  <c r="AX29" i="2" s="1"/>
  <c r="AX30" i="2" s="1"/>
  <c r="AX31" i="2" s="1"/>
  <c r="AX32" i="2" s="1"/>
  <c r="AX33" i="2" s="1"/>
  <c r="AX34" i="2" s="1"/>
  <c r="AX35" i="2" s="1"/>
  <c r="AX36" i="2" s="1"/>
  <c r="AX37" i="2" s="1"/>
  <c r="AX38" i="2" s="1"/>
  <c r="AX39" i="2" s="1"/>
  <c r="AX40" i="2" s="1"/>
  <c r="AX41" i="2" s="1"/>
  <c r="AX42" i="2" s="1"/>
  <c r="AX43" i="2" s="1"/>
  <c r="AX44" i="2" s="1"/>
  <c r="AX45" i="2" s="1"/>
  <c r="AX46" i="2" s="1"/>
  <c r="AX47" i="2" s="1"/>
  <c r="AX48" i="2" s="1"/>
  <c r="AX49" i="2" s="1"/>
  <c r="AX50" i="2" s="1"/>
  <c r="AX51" i="2" s="1"/>
  <c r="AX52" i="2" s="1"/>
  <c r="AX53" i="2" s="1"/>
  <c r="AX54" i="2" s="1"/>
  <c r="AX55" i="2" s="1"/>
  <c r="AX56" i="2" s="1"/>
  <c r="AX57" i="2" s="1"/>
  <c r="AX58" i="2" s="1"/>
  <c r="AX59" i="2" s="1"/>
  <c r="AX60" i="2" s="1"/>
  <c r="AX61" i="2" s="1"/>
  <c r="AX62" i="2" s="1"/>
  <c r="AX63" i="2" s="1"/>
  <c r="AX64" i="2" s="1"/>
  <c r="AX65" i="2" s="1"/>
  <c r="AX66" i="2" s="1"/>
  <c r="AX67" i="2" s="1"/>
  <c r="AX68" i="2" s="1"/>
  <c r="AX69" i="2" s="1"/>
  <c r="AX70" i="2" s="1"/>
  <c r="AX71" i="2" s="1"/>
  <c r="AX72" i="2" s="1"/>
  <c r="AX73" i="2" s="1"/>
  <c r="AX74" i="2" s="1"/>
  <c r="AX75" i="2" s="1"/>
  <c r="AX76" i="2" s="1"/>
  <c r="AX77" i="2" s="1"/>
  <c r="AX78" i="2" s="1"/>
  <c r="AX79" i="2" s="1"/>
  <c r="AX80" i="2" s="1"/>
  <c r="AX81" i="2" s="1"/>
  <c r="AX82" i="2" s="1"/>
  <c r="AX83" i="2" s="1"/>
  <c r="AX84" i="2" s="1"/>
  <c r="AX85" i="2" s="1"/>
  <c r="AX86" i="2" s="1"/>
  <c r="AX87" i="2" s="1"/>
  <c r="AX88" i="2" s="1"/>
  <c r="AX89" i="2" s="1"/>
  <c r="AX90" i="2" s="1"/>
  <c r="AX91" i="2" s="1"/>
  <c r="AX92" i="2" s="1"/>
  <c r="AX93" i="2" s="1"/>
  <c r="AX94" i="2" s="1"/>
  <c r="AX95" i="2" s="1"/>
  <c r="AX96" i="2" s="1"/>
  <c r="AX97" i="2" s="1"/>
  <c r="AX98" i="2" s="1"/>
  <c r="AX99" i="2" s="1"/>
  <c r="AX100" i="2" s="1"/>
  <c r="AX101" i="2" s="1"/>
  <c r="AX102" i="2" s="1"/>
  <c r="AX103" i="2" s="1"/>
  <c r="AX104" i="2" s="1"/>
  <c r="AX105" i="2" s="1"/>
  <c r="AX106" i="2" s="1"/>
  <c r="AX107" i="2" s="1"/>
  <c r="AX108" i="2" s="1"/>
  <c r="AX109" i="2" s="1"/>
  <c r="AX110" i="2" s="1"/>
  <c r="AX111" i="2" s="1"/>
  <c r="AX112" i="2" s="1"/>
  <c r="AX113" i="2" s="1"/>
  <c r="AX114" i="2" s="1"/>
  <c r="AX115" i="2" s="1"/>
  <c r="AX116" i="2" s="1"/>
  <c r="AX117" i="2" s="1"/>
  <c r="AX118" i="2" s="1"/>
  <c r="AX119" i="2" s="1"/>
  <c r="AX120" i="2" s="1"/>
  <c r="AX121" i="2" s="1"/>
  <c r="AX122" i="2" s="1"/>
  <c r="AX123" i="2" s="1"/>
  <c r="AX124" i="2" s="1"/>
  <c r="AX125" i="2" s="1"/>
  <c r="AX126" i="2" s="1"/>
  <c r="AX127" i="2" s="1"/>
  <c r="AX128" i="2" s="1"/>
  <c r="AX129" i="2" s="1"/>
  <c r="AX130" i="2" s="1"/>
  <c r="AX131" i="2" s="1"/>
  <c r="AX132" i="2" s="1"/>
  <c r="AX133" i="2" s="1"/>
  <c r="AX134" i="2" s="1"/>
  <c r="AX135" i="2" s="1"/>
  <c r="AX136" i="2" s="1"/>
  <c r="AX137" i="2" s="1"/>
  <c r="AX138" i="2" s="1"/>
  <c r="AX139" i="2" s="1"/>
  <c r="AX140" i="2" s="1"/>
  <c r="AX141" i="2" s="1"/>
  <c r="AX142" i="2" s="1"/>
  <c r="AX143" i="2" s="1"/>
  <c r="AX144" i="2" s="1"/>
  <c r="AX145" i="2" s="1"/>
  <c r="AX146" i="2" s="1"/>
  <c r="AX147" i="2" s="1"/>
  <c r="AX148" i="2" s="1"/>
  <c r="AX149" i="2" s="1"/>
  <c r="AX150" i="2" s="1"/>
  <c r="AX151" i="2" s="1"/>
  <c r="AX152" i="2" s="1"/>
  <c r="AX153" i="2" s="1"/>
  <c r="AX154" i="2" s="1"/>
  <c r="AX155" i="2" s="1"/>
  <c r="AX156" i="2" s="1"/>
  <c r="AX157" i="2" s="1"/>
  <c r="AX158" i="2" s="1"/>
  <c r="AX159" i="2" s="1"/>
  <c r="AX160" i="2" s="1"/>
  <c r="AX161" i="2" s="1"/>
  <c r="AX162" i="2" s="1"/>
  <c r="AX163" i="2" s="1"/>
  <c r="AX164" i="2" s="1"/>
  <c r="AX165" i="2" s="1"/>
  <c r="AX166" i="2" s="1"/>
  <c r="AX167" i="2" s="1"/>
  <c r="AX168" i="2" s="1"/>
  <c r="AX169" i="2" s="1"/>
  <c r="AX170" i="2" s="1"/>
  <c r="AX171" i="2" s="1"/>
  <c r="AX172" i="2" s="1"/>
  <c r="AX173" i="2" s="1"/>
  <c r="AX174" i="2" s="1"/>
  <c r="AX175" i="2" s="1"/>
  <c r="AX176" i="2" s="1"/>
  <c r="AX177" i="2" s="1"/>
  <c r="AX178" i="2" s="1"/>
  <c r="AX179" i="2" s="1"/>
  <c r="AX180" i="2" s="1"/>
  <c r="AX181" i="2" s="1"/>
  <c r="AX182" i="2" s="1"/>
  <c r="AX183" i="2" s="1"/>
  <c r="AX184" i="2" s="1"/>
  <c r="AX185" i="2" s="1"/>
  <c r="AX186" i="2" s="1"/>
  <c r="AX187" i="2" s="1"/>
  <c r="AX188" i="2" s="1"/>
  <c r="AX189" i="2" s="1"/>
  <c r="AX190" i="2" s="1"/>
  <c r="AX191" i="2" s="1"/>
  <c r="AX192" i="2" s="1"/>
  <c r="AX193" i="2" s="1"/>
  <c r="AX194" i="2" s="1"/>
  <c r="AX195" i="2" s="1"/>
  <c r="AX196" i="2" s="1"/>
  <c r="AX197" i="2" s="1"/>
  <c r="AX198" i="2" s="1"/>
  <c r="AX199" i="2" s="1"/>
  <c r="AX200" i="2" s="1"/>
  <c r="AX201" i="2" s="1"/>
  <c r="AX202" i="2" s="1"/>
  <c r="AX203" i="2" s="1"/>
  <c r="AX204" i="2" s="1"/>
  <c r="AX205" i="2" s="1"/>
  <c r="AX206" i="2" s="1"/>
  <c r="AX207" i="2" s="1"/>
  <c r="AX208" i="2" s="1"/>
  <c r="AX209" i="2" s="1"/>
  <c r="AX210" i="2" s="1"/>
  <c r="AX211" i="2" s="1"/>
  <c r="AX212" i="2" s="1"/>
  <c r="AX213" i="2" s="1"/>
  <c r="AX214" i="2" s="1"/>
  <c r="AX215" i="2" s="1"/>
  <c r="AX216" i="2" s="1"/>
  <c r="AX217" i="2" s="1"/>
  <c r="AX218" i="2" s="1"/>
  <c r="AX219" i="2" s="1"/>
  <c r="AX220" i="2" s="1"/>
  <c r="AX221" i="2" s="1"/>
  <c r="AX222" i="2" s="1"/>
  <c r="AX223" i="2" s="1"/>
  <c r="AX224" i="2" s="1"/>
  <c r="AX225" i="2" s="1"/>
  <c r="AX226" i="2" s="1"/>
  <c r="AX227" i="2" s="1"/>
  <c r="AX228" i="2" s="1"/>
  <c r="AX229" i="2" s="1"/>
  <c r="AX230" i="2" s="1"/>
  <c r="AX231" i="2" s="1"/>
  <c r="AX232" i="2" s="1"/>
  <c r="AX233" i="2" s="1"/>
  <c r="AX234" i="2" s="1"/>
  <c r="AX235" i="2" s="1"/>
  <c r="AX236" i="2" s="1"/>
  <c r="AX237" i="2" s="1"/>
  <c r="AX238" i="2" s="1"/>
  <c r="AX239" i="2" s="1"/>
  <c r="AX240" i="2" s="1"/>
  <c r="AX241" i="2" s="1"/>
  <c r="AX242" i="2" s="1"/>
  <c r="AX243" i="2" s="1"/>
  <c r="AX244" i="2" s="1"/>
  <c r="AX245" i="2" s="1"/>
  <c r="AX246" i="2" s="1"/>
  <c r="AX247" i="2" s="1"/>
  <c r="AX248" i="2" s="1"/>
  <c r="AX249" i="2" s="1"/>
  <c r="AX250" i="2" s="1"/>
  <c r="AX251" i="2" s="1"/>
  <c r="AX252" i="2" s="1"/>
  <c r="AX253" i="2" s="1"/>
  <c r="AX254" i="2" s="1"/>
  <c r="AX255" i="2" s="1"/>
  <c r="AX256" i="2" s="1"/>
  <c r="AX257" i="2" s="1"/>
  <c r="AX258" i="2" s="1"/>
  <c r="AX259" i="2" s="1"/>
  <c r="AX260" i="2" s="1"/>
  <c r="AX261" i="2" s="1"/>
  <c r="AX262" i="2" s="1"/>
  <c r="AX263" i="2" s="1"/>
  <c r="AX264" i="2" s="1"/>
  <c r="AX265" i="2" s="1"/>
  <c r="AX266" i="2" s="1"/>
  <c r="AX267" i="2" s="1"/>
  <c r="AX268" i="2" s="1"/>
  <c r="AX269" i="2" s="1"/>
  <c r="AX270" i="2" s="1"/>
  <c r="AX271" i="2" s="1"/>
  <c r="AX272" i="2" s="1"/>
  <c r="AX273" i="2" s="1"/>
  <c r="AX274" i="2" s="1"/>
  <c r="AX275" i="2" s="1"/>
  <c r="AX276" i="2" s="1"/>
  <c r="AX277" i="2" s="1"/>
  <c r="AX278" i="2" s="1"/>
  <c r="AX279" i="2" s="1"/>
  <c r="AX280" i="2" s="1"/>
  <c r="AX281" i="2" s="1"/>
  <c r="AX282" i="2" s="1"/>
  <c r="AX283" i="2" s="1"/>
  <c r="AX284" i="2" s="1"/>
  <c r="AX285" i="2" s="1"/>
  <c r="AX286" i="2" s="1"/>
  <c r="AX287" i="2" s="1"/>
  <c r="AX288" i="2" s="1"/>
  <c r="AX289" i="2" s="1"/>
  <c r="AX290" i="2" s="1"/>
  <c r="AX291" i="2" s="1"/>
  <c r="AX292" i="2" s="1"/>
  <c r="AX293" i="2" s="1"/>
  <c r="AX294" i="2" s="1"/>
  <c r="AX295" i="2" s="1"/>
  <c r="AX296" i="2" s="1"/>
  <c r="AX297" i="2" s="1"/>
  <c r="AX298" i="2" s="1"/>
  <c r="AX299" i="2" s="1"/>
  <c r="AX300" i="2" s="1"/>
  <c r="AX301" i="2" s="1"/>
  <c r="AX302" i="2" s="1"/>
  <c r="AX303" i="2" s="1"/>
  <c r="AX304" i="2" s="1"/>
  <c r="AX305" i="2" s="1"/>
  <c r="AX306" i="2" s="1"/>
  <c r="AX307" i="2" s="1"/>
  <c r="AX308" i="2" s="1"/>
  <c r="AX309" i="2" s="1"/>
  <c r="AX310" i="2" s="1"/>
  <c r="AX311" i="2" s="1"/>
  <c r="AX312" i="2" s="1"/>
  <c r="AX313" i="2" s="1"/>
  <c r="AX314" i="2" s="1"/>
  <c r="AX315" i="2" s="1"/>
  <c r="AX316" i="2" s="1"/>
  <c r="AX317" i="2" s="1"/>
  <c r="AX318" i="2" s="1"/>
  <c r="AX319" i="2" s="1"/>
  <c r="AX320" i="2" s="1"/>
  <c r="AX321" i="2" s="1"/>
  <c r="AX322" i="2" s="1"/>
  <c r="AX323" i="2" s="1"/>
  <c r="AX324" i="2" s="1"/>
  <c r="AX325" i="2" s="1"/>
  <c r="AX326" i="2" s="1"/>
  <c r="AX327" i="2" s="1"/>
  <c r="AX328" i="2" s="1"/>
  <c r="AX329" i="2" s="1"/>
  <c r="AX330" i="2" s="1"/>
  <c r="AX331" i="2" s="1"/>
  <c r="AX332" i="2" s="1"/>
  <c r="AX333" i="2" s="1"/>
  <c r="AX334" i="2" s="1"/>
  <c r="AX335" i="2" s="1"/>
  <c r="AX336" i="2" s="1"/>
  <c r="AX337" i="2" s="1"/>
  <c r="AX338" i="2" s="1"/>
  <c r="AX339" i="2" s="1"/>
  <c r="AX340" i="2" s="1"/>
  <c r="AX341" i="2" s="1"/>
  <c r="AX342" i="2" s="1"/>
  <c r="AX343" i="2" s="1"/>
  <c r="AX344" i="2" s="1"/>
  <c r="AX345" i="2" s="1"/>
  <c r="AX346" i="2" s="1"/>
  <c r="AX347" i="2" s="1"/>
  <c r="AX348" i="2" s="1"/>
  <c r="AX349" i="2" s="1"/>
  <c r="AX350" i="2" s="1"/>
  <c r="AX351" i="2" s="1"/>
  <c r="AX352" i="2" s="1"/>
  <c r="AX353" i="2" s="1"/>
  <c r="AX354" i="2" s="1"/>
  <c r="AX355" i="2" s="1"/>
  <c r="AX356" i="2" s="1"/>
  <c r="AX357" i="2" s="1"/>
  <c r="AX358" i="2" s="1"/>
  <c r="AX359" i="2" s="1"/>
  <c r="AX360" i="2" s="1"/>
  <c r="AX361" i="2" s="1"/>
  <c r="AX362" i="2" s="1"/>
  <c r="AX363" i="2" s="1"/>
  <c r="AX364" i="2" s="1"/>
  <c r="AX365" i="2" s="1"/>
  <c r="AX366" i="2" s="1"/>
  <c r="AX367" i="2" s="1"/>
  <c r="AX368" i="2" s="1"/>
  <c r="AX369" i="2" s="1"/>
  <c r="AX370" i="2" s="1"/>
  <c r="AX371" i="2" s="1"/>
  <c r="AX372" i="2" s="1"/>
  <c r="AX373" i="2" s="1"/>
  <c r="AX374" i="2" s="1"/>
  <c r="AX375" i="2" s="1"/>
  <c r="AX376" i="2" s="1"/>
  <c r="AX377" i="2" s="1"/>
  <c r="AX378" i="2" s="1"/>
  <c r="AX379" i="2" s="1"/>
  <c r="AX380" i="2" s="1"/>
  <c r="AX381" i="2" s="1"/>
  <c r="AX382" i="2" s="1"/>
  <c r="AX383" i="2" s="1"/>
  <c r="AX384" i="2" s="1"/>
  <c r="AX385" i="2" s="1"/>
  <c r="AX386" i="2" s="1"/>
  <c r="AX387" i="2" s="1"/>
  <c r="AX388" i="2" s="1"/>
  <c r="AX389" i="2" s="1"/>
  <c r="AX390" i="2" s="1"/>
  <c r="AX391" i="2" s="1"/>
  <c r="AX392" i="2" s="1"/>
  <c r="AX393" i="2" s="1"/>
  <c r="AX394" i="2" s="1"/>
  <c r="AX395" i="2" s="1"/>
  <c r="AX396" i="2" s="1"/>
  <c r="AX397" i="2" s="1"/>
  <c r="AX398" i="2" s="1"/>
  <c r="AX399" i="2" s="1"/>
  <c r="AX400" i="2" s="1"/>
  <c r="AX401" i="2" s="1"/>
  <c r="AX402" i="2" s="1"/>
  <c r="AX403" i="2" s="1"/>
  <c r="AX404" i="2" s="1"/>
  <c r="AX405" i="2" s="1"/>
  <c r="AX406" i="2" s="1"/>
  <c r="AX407" i="2" s="1"/>
  <c r="AX408" i="2" s="1"/>
  <c r="AX409" i="2" s="1"/>
  <c r="AX410" i="2" s="1"/>
  <c r="AX411" i="2" s="1"/>
  <c r="AX412" i="2" s="1"/>
  <c r="AX413" i="2" s="1"/>
  <c r="AX414" i="2" s="1"/>
  <c r="AX415" i="2" s="1"/>
  <c r="AX416" i="2" s="1"/>
  <c r="AX417" i="2" s="1"/>
  <c r="AX418" i="2" s="1"/>
  <c r="AX419" i="2" s="1"/>
  <c r="AX420" i="2" s="1"/>
  <c r="AX421" i="2" s="1"/>
  <c r="AX422" i="2" s="1"/>
  <c r="AX423" i="2" s="1"/>
  <c r="AX424" i="2" s="1"/>
  <c r="AX425" i="2" s="1"/>
  <c r="AX426" i="2" s="1"/>
  <c r="AX427" i="2" s="1"/>
  <c r="AX428" i="2" s="1"/>
  <c r="AX429" i="2" s="1"/>
  <c r="AX430" i="2" s="1"/>
  <c r="AX431" i="2" s="1"/>
  <c r="AX432" i="2" s="1"/>
  <c r="AX433" i="2" s="1"/>
  <c r="AX434" i="2" s="1"/>
  <c r="AX435" i="2" s="1"/>
  <c r="AX436" i="2" s="1"/>
  <c r="AX437" i="2" s="1"/>
  <c r="AX438" i="2" s="1"/>
  <c r="AX439" i="2" s="1"/>
  <c r="AX440" i="2" s="1"/>
  <c r="AX441" i="2" s="1"/>
  <c r="AX442" i="2" s="1"/>
  <c r="AX443" i="2" s="1"/>
  <c r="AX444" i="2" s="1"/>
  <c r="AX445" i="2" s="1"/>
  <c r="AX446" i="2" s="1"/>
  <c r="AX447" i="2" s="1"/>
  <c r="AX448" i="2" s="1"/>
  <c r="AX449" i="2" s="1"/>
  <c r="AX450" i="2" s="1"/>
  <c r="AX451" i="2" s="1"/>
  <c r="AX452" i="2" s="1"/>
  <c r="AX453" i="2" s="1"/>
  <c r="AX454" i="2" s="1"/>
  <c r="AX455" i="2" s="1"/>
  <c r="AX456" i="2" s="1"/>
  <c r="AX457" i="2" s="1"/>
  <c r="AX458" i="2" s="1"/>
  <c r="AX459" i="2" s="1"/>
  <c r="AX460" i="2" s="1"/>
  <c r="AX461" i="2" s="1"/>
  <c r="AX462" i="2" s="1"/>
  <c r="AX463" i="2" s="1"/>
  <c r="AX464" i="2" s="1"/>
  <c r="AX465" i="2" s="1"/>
  <c r="AX466" i="2" s="1"/>
  <c r="AX467" i="2" s="1"/>
  <c r="AX468" i="2" s="1"/>
  <c r="AX469" i="2" s="1"/>
  <c r="AX470" i="2" s="1"/>
  <c r="AX471" i="2" s="1"/>
  <c r="AX472" i="2" s="1"/>
  <c r="AX473" i="2" s="1"/>
  <c r="AX474" i="2" s="1"/>
  <c r="AX475" i="2" s="1"/>
  <c r="AX476" i="2" s="1"/>
  <c r="AX477" i="2" s="1"/>
  <c r="AX478" i="2" s="1"/>
  <c r="AX479" i="2" s="1"/>
  <c r="AX480" i="2" s="1"/>
  <c r="AX481" i="2" s="1"/>
  <c r="AX482" i="2" s="1"/>
  <c r="AX483" i="2" s="1"/>
  <c r="AX484" i="2" s="1"/>
  <c r="AX485" i="2" s="1"/>
  <c r="AX486" i="2" s="1"/>
  <c r="AX487" i="2" s="1"/>
  <c r="AX488" i="2" s="1"/>
  <c r="AX489" i="2" s="1"/>
  <c r="AX490" i="2" s="1"/>
  <c r="AX491" i="2" s="1"/>
  <c r="AX492" i="2" s="1"/>
  <c r="AX493" i="2" s="1"/>
  <c r="AX494" i="2" s="1"/>
  <c r="AX495" i="2" s="1"/>
  <c r="AX496" i="2" s="1"/>
  <c r="AX497" i="2" s="1"/>
  <c r="AX498" i="2" s="1"/>
  <c r="AX499" i="2" s="1"/>
  <c r="AX500" i="2" s="1"/>
  <c r="AX501" i="2" s="1"/>
  <c r="AX502" i="2" s="1"/>
  <c r="AX503" i="2" s="1"/>
  <c r="AX504" i="2" s="1"/>
  <c r="AX505" i="2" s="1"/>
  <c r="AX506" i="2" s="1"/>
  <c r="AX507" i="2" s="1"/>
  <c r="AX508" i="2" s="1"/>
  <c r="AX509" i="2" s="1"/>
  <c r="AX510" i="2" s="1"/>
  <c r="AX511" i="2" s="1"/>
  <c r="AX512" i="2" s="1"/>
  <c r="AX513" i="2" s="1"/>
  <c r="AX514" i="2" s="1"/>
  <c r="AX515" i="2" s="1"/>
  <c r="AX516" i="2" s="1"/>
  <c r="AX517" i="2" s="1"/>
  <c r="AX518" i="2" s="1"/>
  <c r="AX519" i="2" s="1"/>
  <c r="AX520" i="2" s="1"/>
  <c r="AX521" i="2" s="1"/>
  <c r="AX522" i="2" s="1"/>
  <c r="AX523" i="2" s="1"/>
  <c r="AX524" i="2" s="1"/>
  <c r="AX525" i="2" s="1"/>
  <c r="AX526" i="2" s="1"/>
  <c r="AX527" i="2" s="1"/>
  <c r="AX528" i="2" s="1"/>
  <c r="AX529" i="2" s="1"/>
  <c r="AX530" i="2" s="1"/>
  <c r="AX531" i="2" s="1"/>
  <c r="AX532" i="2" s="1"/>
  <c r="AX533" i="2" s="1"/>
  <c r="AX534" i="2" s="1"/>
  <c r="AX535" i="2" s="1"/>
  <c r="AX536" i="2" s="1"/>
  <c r="AX537" i="2" s="1"/>
  <c r="AX538" i="2" s="1"/>
  <c r="AX539" i="2" s="1"/>
  <c r="AX540" i="2" s="1"/>
  <c r="AX541" i="2" s="1"/>
  <c r="AX542" i="2" s="1"/>
  <c r="AX543" i="2" s="1"/>
  <c r="AX544" i="2" s="1"/>
  <c r="AX545" i="2" s="1"/>
  <c r="AX546" i="2" s="1"/>
  <c r="AX547" i="2" s="1"/>
  <c r="AX548" i="2" s="1"/>
  <c r="AX549" i="2" s="1"/>
  <c r="AX550" i="2" s="1"/>
  <c r="AX551" i="2" s="1"/>
  <c r="AX552" i="2" s="1"/>
  <c r="AX553" i="2" s="1"/>
  <c r="AX554" i="2" s="1"/>
  <c r="AX555" i="2" s="1"/>
  <c r="AX556" i="2" s="1"/>
  <c r="AX557" i="2" s="1"/>
  <c r="AX558" i="2" s="1"/>
  <c r="AX559" i="2" s="1"/>
  <c r="AX560" i="2" s="1"/>
  <c r="AX561" i="2" s="1"/>
  <c r="AX562" i="2" s="1"/>
  <c r="AX563" i="2" s="1"/>
  <c r="AX564" i="2" s="1"/>
  <c r="AX565" i="2" s="1"/>
  <c r="AX566" i="2" s="1"/>
  <c r="AX567" i="2" s="1"/>
  <c r="AX568" i="2" s="1"/>
  <c r="AX569" i="2" s="1"/>
  <c r="AX570" i="2" s="1"/>
  <c r="AX571" i="2" s="1"/>
  <c r="AX572" i="2" s="1"/>
  <c r="AX573" i="2" s="1"/>
  <c r="AX574" i="2" s="1"/>
  <c r="AX575" i="2" s="1"/>
  <c r="AX576" i="2" s="1"/>
  <c r="AX577" i="2" s="1"/>
  <c r="AX578" i="2" s="1"/>
  <c r="AX579" i="2" s="1"/>
  <c r="AX580" i="2" s="1"/>
  <c r="AX581" i="2" s="1"/>
  <c r="AX582" i="2" s="1"/>
  <c r="AX583" i="2" s="1"/>
  <c r="AX584" i="2" s="1"/>
  <c r="AX585" i="2" s="1"/>
  <c r="AX586" i="2" s="1"/>
  <c r="AX587" i="2" s="1"/>
  <c r="AX588" i="2" s="1"/>
  <c r="AX589" i="2" s="1"/>
  <c r="AX590" i="2" s="1"/>
  <c r="AX591" i="2" s="1"/>
  <c r="AX592" i="2" s="1"/>
  <c r="AX593" i="2" s="1"/>
  <c r="AX594" i="2" s="1"/>
  <c r="AX595" i="2" s="1"/>
  <c r="AX596" i="2" s="1"/>
  <c r="AX597" i="2" s="1"/>
  <c r="AX598" i="2" s="1"/>
  <c r="AX599" i="2" s="1"/>
  <c r="AX600" i="2" s="1"/>
  <c r="AX601" i="2" s="1"/>
  <c r="AX602" i="2" s="1"/>
  <c r="AX603" i="2" s="1"/>
  <c r="AX604" i="2" s="1"/>
  <c r="AX605" i="2" s="1"/>
  <c r="AX606" i="2" s="1"/>
  <c r="AX607" i="2" s="1"/>
  <c r="AX608" i="2" s="1"/>
  <c r="AX609" i="2" s="1"/>
  <c r="AX610" i="2" s="1"/>
  <c r="AX611" i="2" s="1"/>
  <c r="AX612" i="2" s="1"/>
  <c r="AX613" i="2" s="1"/>
  <c r="AX614" i="2" s="1"/>
  <c r="AX615" i="2" s="1"/>
  <c r="AX616" i="2" s="1"/>
  <c r="AX617" i="2" s="1"/>
  <c r="AX618" i="2" s="1"/>
  <c r="AX619" i="2" s="1"/>
  <c r="AX620" i="2" s="1"/>
  <c r="AX621" i="2" s="1"/>
  <c r="AX622" i="2" s="1"/>
  <c r="AX623" i="2" s="1"/>
  <c r="AX624" i="2" s="1"/>
  <c r="AX625" i="2" s="1"/>
  <c r="AX626" i="2" s="1"/>
  <c r="AX627" i="2" s="1"/>
  <c r="AX628" i="2" s="1"/>
  <c r="AX629" i="2" s="1"/>
  <c r="AX630" i="2" s="1"/>
  <c r="AX631" i="2" s="1"/>
  <c r="AX632" i="2" s="1"/>
  <c r="AX633" i="2" s="1"/>
  <c r="AX634" i="2" s="1"/>
  <c r="AX635" i="2" s="1"/>
  <c r="AX636" i="2" s="1"/>
  <c r="AX637" i="2" s="1"/>
  <c r="AX638" i="2" s="1"/>
  <c r="AX639" i="2" s="1"/>
  <c r="AX640" i="2" s="1"/>
  <c r="AX641" i="2" s="1"/>
  <c r="AX642" i="2" s="1"/>
  <c r="AX643" i="2" s="1"/>
  <c r="AX644" i="2" s="1"/>
  <c r="AX645" i="2" s="1"/>
  <c r="AX646" i="2" s="1"/>
  <c r="AX647" i="2" s="1"/>
  <c r="AX648" i="2" s="1"/>
  <c r="AX649" i="2" s="1"/>
  <c r="AX650" i="2" s="1"/>
  <c r="AX651" i="2" s="1"/>
  <c r="AX652" i="2" s="1"/>
  <c r="AX653" i="2" s="1"/>
  <c r="AX654" i="2" s="1"/>
  <c r="AX655" i="2" s="1"/>
  <c r="AX656" i="2" s="1"/>
  <c r="AX657" i="2" s="1"/>
  <c r="AX658" i="2" s="1"/>
  <c r="AX659" i="2" s="1"/>
  <c r="AX660" i="2" s="1"/>
  <c r="AX661" i="2" s="1"/>
  <c r="AX662" i="2" s="1"/>
  <c r="AX663" i="2" s="1"/>
  <c r="AX664" i="2" s="1"/>
  <c r="AX665" i="2" s="1"/>
  <c r="AX666" i="2" s="1"/>
  <c r="AX667" i="2" s="1"/>
  <c r="AX668" i="2" s="1"/>
  <c r="AX669" i="2" s="1"/>
  <c r="AX670" i="2" s="1"/>
  <c r="AX671" i="2" s="1"/>
  <c r="AX672" i="2" s="1"/>
  <c r="AX673" i="2" s="1"/>
  <c r="AX674" i="2" s="1"/>
  <c r="AX675" i="2" s="1"/>
  <c r="AX676" i="2" s="1"/>
  <c r="AX677" i="2" s="1"/>
  <c r="AX678" i="2" s="1"/>
  <c r="AX679" i="2" s="1"/>
  <c r="AX680" i="2" s="1"/>
  <c r="AX681" i="2" s="1"/>
  <c r="AX682" i="2" s="1"/>
  <c r="AX683" i="2" s="1"/>
  <c r="AX684" i="2" s="1"/>
  <c r="AX685" i="2" s="1"/>
  <c r="AX686" i="2" s="1"/>
  <c r="AX687" i="2" s="1"/>
  <c r="AX688" i="2" s="1"/>
  <c r="AX689" i="2" s="1"/>
  <c r="AX690" i="2" s="1"/>
  <c r="AX691" i="2" s="1"/>
  <c r="AX692" i="2" s="1"/>
  <c r="AX693" i="2" s="1"/>
  <c r="AX694" i="2" s="1"/>
  <c r="AX695" i="2" s="1"/>
  <c r="AX696" i="2" s="1"/>
  <c r="AX697" i="2" s="1"/>
  <c r="AX698" i="2" s="1"/>
  <c r="AX699" i="2" s="1"/>
  <c r="AX700" i="2" s="1"/>
  <c r="AX701" i="2" s="1"/>
  <c r="AX702" i="2" s="1"/>
  <c r="AX703" i="2" s="1"/>
  <c r="AX704" i="2" s="1"/>
  <c r="AX705" i="2" s="1"/>
  <c r="AX706" i="2" s="1"/>
  <c r="AX707" i="2" s="1"/>
  <c r="AX708" i="2" s="1"/>
  <c r="AX709" i="2" s="1"/>
  <c r="AX710" i="2" s="1"/>
  <c r="AX711" i="2" s="1"/>
  <c r="AX712" i="2" s="1"/>
  <c r="AX713" i="2" s="1"/>
  <c r="AX714" i="2" s="1"/>
  <c r="AX715" i="2" s="1"/>
  <c r="AX716" i="2" s="1"/>
  <c r="AX717" i="2" s="1"/>
  <c r="AX718" i="2" s="1"/>
  <c r="AX719" i="2" s="1"/>
  <c r="AX720" i="2" s="1"/>
  <c r="AX721" i="2" s="1"/>
  <c r="AX722" i="2" s="1"/>
  <c r="AX723" i="2" s="1"/>
  <c r="AX724" i="2" s="1"/>
  <c r="AX725" i="2" s="1"/>
  <c r="AX726" i="2" s="1"/>
  <c r="AX727" i="2" s="1"/>
  <c r="AX728" i="2" s="1"/>
  <c r="AX729" i="2" s="1"/>
  <c r="AX730" i="2" s="1"/>
  <c r="AX731" i="2" s="1"/>
  <c r="AX732" i="2" s="1"/>
  <c r="AX733" i="2" s="1"/>
  <c r="AX734" i="2" s="1"/>
  <c r="AX735" i="2" s="1"/>
  <c r="AX736" i="2" s="1"/>
  <c r="AX737" i="2" s="1"/>
  <c r="AX738" i="2" s="1"/>
  <c r="AX739" i="2" s="1"/>
  <c r="AX740" i="2" s="1"/>
  <c r="AX741" i="2" s="1"/>
  <c r="AX742" i="2" s="1"/>
  <c r="AX743" i="2" s="1"/>
  <c r="AX744" i="2" s="1"/>
  <c r="AX745" i="2" s="1"/>
  <c r="AX746" i="2" s="1"/>
  <c r="AX747" i="2" s="1"/>
  <c r="AX748" i="2" s="1"/>
  <c r="AX749" i="2" s="1"/>
  <c r="AX750" i="2" s="1"/>
  <c r="AX751" i="2" s="1"/>
  <c r="AX752" i="2" s="1"/>
  <c r="AX753" i="2" s="1"/>
  <c r="AX754" i="2" s="1"/>
  <c r="AX755" i="2" s="1"/>
  <c r="AX756" i="2" s="1"/>
  <c r="AX757" i="2" s="1"/>
  <c r="AX758" i="2" s="1"/>
  <c r="AX759" i="2" s="1"/>
  <c r="AX760" i="2" s="1"/>
  <c r="AX761" i="2" s="1"/>
  <c r="AX762" i="2" s="1"/>
  <c r="AX763" i="2" s="1"/>
  <c r="AX764" i="2" s="1"/>
  <c r="AX765" i="2" s="1"/>
  <c r="AX766" i="2" s="1"/>
  <c r="AX767" i="2" s="1"/>
  <c r="AX768" i="2" s="1"/>
  <c r="AX769" i="2" s="1"/>
  <c r="AX770" i="2" s="1"/>
  <c r="AX771" i="2" s="1"/>
  <c r="AX772" i="2" s="1"/>
  <c r="AX773" i="2" s="1"/>
  <c r="AX774" i="2" s="1"/>
  <c r="AX775" i="2" s="1"/>
  <c r="AX776" i="2" s="1"/>
  <c r="AX777" i="2" s="1"/>
  <c r="AX778" i="2" s="1"/>
  <c r="AX779" i="2" s="1"/>
  <c r="AX780" i="2" s="1"/>
  <c r="AX781" i="2" s="1"/>
  <c r="AX782" i="2" s="1"/>
  <c r="AX783" i="2" s="1"/>
  <c r="AX784" i="2" s="1"/>
  <c r="AX785" i="2" s="1"/>
  <c r="AX786" i="2" s="1"/>
  <c r="AX787" i="2" s="1"/>
  <c r="AX788" i="2" s="1"/>
  <c r="AX789" i="2" s="1"/>
  <c r="AX790" i="2" s="1"/>
  <c r="AX791" i="2" s="1"/>
  <c r="AX792" i="2" s="1"/>
  <c r="AX793" i="2" s="1"/>
  <c r="AX794" i="2" s="1"/>
  <c r="AX795" i="2" s="1"/>
  <c r="AX796" i="2" s="1"/>
  <c r="AX797" i="2" s="1"/>
  <c r="AX798" i="2" s="1"/>
  <c r="AX799" i="2" s="1"/>
  <c r="AX800" i="2" s="1"/>
  <c r="AX801" i="2" s="1"/>
  <c r="AX802" i="2" s="1"/>
  <c r="AX803" i="2" s="1"/>
  <c r="AX804" i="2" s="1"/>
  <c r="AX805" i="2" s="1"/>
  <c r="AX806" i="2" s="1"/>
  <c r="AX807" i="2" s="1"/>
  <c r="AX808" i="2" s="1"/>
  <c r="AX809" i="2" s="1"/>
  <c r="AX810" i="2" s="1"/>
  <c r="AX811" i="2" s="1"/>
  <c r="AX812" i="2" s="1"/>
  <c r="AX813" i="2" s="1"/>
  <c r="AX814" i="2" s="1"/>
  <c r="AX815" i="2" s="1"/>
  <c r="AX816" i="2" s="1"/>
  <c r="AX817" i="2" s="1"/>
  <c r="AX818" i="2" s="1"/>
  <c r="AX819" i="2" s="1"/>
  <c r="AX820" i="2" s="1"/>
  <c r="AX821" i="2" s="1"/>
  <c r="AX822" i="2" s="1"/>
  <c r="AX823" i="2" s="1"/>
  <c r="AX824" i="2" s="1"/>
  <c r="AX825" i="2" s="1"/>
  <c r="AX826" i="2" s="1"/>
  <c r="AX827" i="2" s="1"/>
  <c r="AX828" i="2" s="1"/>
  <c r="AX829" i="2" s="1"/>
  <c r="AX830" i="2" s="1"/>
  <c r="AX831" i="2" s="1"/>
  <c r="AX832" i="2" s="1"/>
  <c r="AX833" i="2" s="1"/>
  <c r="AX834" i="2" s="1"/>
  <c r="AX835" i="2" s="1"/>
  <c r="AX836" i="2" s="1"/>
  <c r="AX837" i="2" s="1"/>
  <c r="AX838" i="2" s="1"/>
  <c r="AX839" i="2" s="1"/>
  <c r="AX840" i="2" s="1"/>
  <c r="AX841" i="2" s="1"/>
  <c r="AX842" i="2" s="1"/>
  <c r="AX843" i="2" s="1"/>
  <c r="AX844" i="2" s="1"/>
  <c r="AX845" i="2" s="1"/>
  <c r="AX846" i="2" s="1"/>
  <c r="AX847" i="2" s="1"/>
  <c r="AX848" i="2" s="1"/>
  <c r="AX849" i="2" s="1"/>
  <c r="AX850" i="2" s="1"/>
  <c r="AX851" i="2" s="1"/>
  <c r="AX852" i="2" s="1"/>
  <c r="AX853" i="2" s="1"/>
  <c r="AX854" i="2" s="1"/>
  <c r="AX855" i="2" s="1"/>
  <c r="AX856" i="2" s="1"/>
  <c r="AX857" i="2" s="1"/>
  <c r="AX858" i="2" s="1"/>
  <c r="AX859" i="2" s="1"/>
  <c r="AX860" i="2" s="1"/>
  <c r="AX861" i="2" s="1"/>
  <c r="AX862" i="2" s="1"/>
  <c r="AX863" i="2" s="1"/>
  <c r="AX864" i="2" s="1"/>
  <c r="AX865" i="2" s="1"/>
  <c r="AX866" i="2" s="1"/>
  <c r="AX867" i="2" s="1"/>
  <c r="AX868" i="2" s="1"/>
  <c r="AX869" i="2" s="1"/>
  <c r="AX870" i="2" s="1"/>
  <c r="AX871" i="2" s="1"/>
  <c r="AX872" i="2" s="1"/>
  <c r="AX873" i="2" s="1"/>
  <c r="AX874" i="2" s="1"/>
  <c r="AX875" i="2" s="1"/>
  <c r="AX876" i="2" s="1"/>
  <c r="AX877" i="2" s="1"/>
  <c r="AX878" i="2" s="1"/>
  <c r="AX879" i="2" s="1"/>
  <c r="AX880" i="2" s="1"/>
  <c r="AX881" i="2" s="1"/>
  <c r="AX882" i="2" s="1"/>
  <c r="AX883" i="2" s="1"/>
  <c r="AX884" i="2" s="1"/>
  <c r="AX885" i="2" s="1"/>
  <c r="AX886" i="2" s="1"/>
  <c r="AX887" i="2" s="1"/>
  <c r="AX888" i="2" s="1"/>
  <c r="AX889" i="2" s="1"/>
  <c r="AX890" i="2" s="1"/>
  <c r="AX891" i="2" s="1"/>
  <c r="AX892" i="2" s="1"/>
  <c r="AX893" i="2" s="1"/>
  <c r="AX894" i="2" s="1"/>
  <c r="AX895" i="2" s="1"/>
  <c r="AX896" i="2" s="1"/>
  <c r="AX897" i="2" s="1"/>
  <c r="AX898" i="2" s="1"/>
  <c r="AX899" i="2" s="1"/>
  <c r="AX900" i="2" s="1"/>
  <c r="AX901" i="2" s="1"/>
  <c r="AX902" i="2" s="1"/>
  <c r="AX903" i="2" s="1"/>
  <c r="AX904" i="2" s="1"/>
  <c r="AX905" i="2" s="1"/>
  <c r="AX906" i="2" s="1"/>
  <c r="AX907" i="2" s="1"/>
  <c r="AX908" i="2" s="1"/>
  <c r="AX909" i="2" s="1"/>
  <c r="AX910" i="2" s="1"/>
  <c r="AX911" i="2" s="1"/>
  <c r="AX912" i="2" s="1"/>
  <c r="AX913" i="2" s="1"/>
  <c r="AX914" i="2" s="1"/>
  <c r="AX915" i="2" s="1"/>
  <c r="AX916" i="2" s="1"/>
  <c r="AX917" i="2" s="1"/>
  <c r="AX918" i="2" s="1"/>
  <c r="AX919" i="2" s="1"/>
  <c r="AX920" i="2" s="1"/>
  <c r="AX921" i="2" s="1"/>
  <c r="AX922" i="2" s="1"/>
  <c r="AX923" i="2" s="1"/>
  <c r="AX924" i="2" s="1"/>
  <c r="AX925" i="2" s="1"/>
  <c r="AX926" i="2" s="1"/>
  <c r="AX927" i="2" s="1"/>
  <c r="AX928" i="2" s="1"/>
  <c r="AX929" i="2" s="1"/>
  <c r="AX930" i="2" s="1"/>
  <c r="AX931" i="2" s="1"/>
  <c r="AX932" i="2" s="1"/>
  <c r="AX933" i="2" s="1"/>
  <c r="AX934" i="2" s="1"/>
  <c r="AX935" i="2" s="1"/>
  <c r="AX936" i="2" s="1"/>
  <c r="AX937" i="2" s="1"/>
  <c r="AX938" i="2" s="1"/>
  <c r="AX939" i="2" s="1"/>
  <c r="AX940" i="2" s="1"/>
  <c r="AX941" i="2" s="1"/>
  <c r="AX942" i="2" s="1"/>
  <c r="AX943" i="2" s="1"/>
  <c r="AX944" i="2" s="1"/>
  <c r="AX945" i="2" s="1"/>
  <c r="AX946" i="2" s="1"/>
  <c r="AX947" i="2" s="1"/>
  <c r="AX948" i="2" s="1"/>
  <c r="AX949" i="2" s="1"/>
  <c r="AX950" i="2" s="1"/>
  <c r="AX951" i="2" s="1"/>
  <c r="AX952" i="2" s="1"/>
  <c r="AX953" i="2" s="1"/>
  <c r="AX954" i="2" s="1"/>
  <c r="AX955" i="2" s="1"/>
  <c r="AX956" i="2" s="1"/>
  <c r="AX957" i="2" s="1"/>
  <c r="AX958" i="2" s="1"/>
  <c r="AX959" i="2" s="1"/>
  <c r="AX960" i="2" s="1"/>
  <c r="AX961" i="2" s="1"/>
  <c r="AX962" i="2" s="1"/>
  <c r="AX963" i="2" s="1"/>
  <c r="AX964" i="2" s="1"/>
  <c r="AX965" i="2" s="1"/>
  <c r="AX966" i="2" s="1"/>
  <c r="AX967" i="2" s="1"/>
  <c r="AX968" i="2" s="1"/>
  <c r="AX969" i="2" s="1"/>
  <c r="AX970" i="2" s="1"/>
  <c r="AX971" i="2" s="1"/>
  <c r="AX972" i="2" s="1"/>
  <c r="AX973" i="2" s="1"/>
  <c r="AX974" i="2" s="1"/>
  <c r="AX975" i="2" s="1"/>
  <c r="AX976" i="2" s="1"/>
  <c r="AX977" i="2" s="1"/>
  <c r="AX978" i="2" s="1"/>
  <c r="AX979" i="2" s="1"/>
  <c r="AX980" i="2" s="1"/>
  <c r="AX981" i="2" s="1"/>
  <c r="AX982" i="2" s="1"/>
  <c r="AX983" i="2" s="1"/>
  <c r="AX984" i="2" s="1"/>
  <c r="AX985" i="2" s="1"/>
  <c r="AX986" i="2" s="1"/>
  <c r="AX987" i="2" s="1"/>
  <c r="AX988" i="2" s="1"/>
  <c r="AX989" i="2" s="1"/>
  <c r="AX990" i="2" s="1"/>
  <c r="AX991" i="2" s="1"/>
  <c r="AX992" i="2" s="1"/>
  <c r="AX993" i="2" s="1"/>
  <c r="AX994" i="2" s="1"/>
  <c r="AX995" i="2" s="1"/>
  <c r="AX996" i="2" s="1"/>
  <c r="AX997" i="2" s="1"/>
  <c r="AX998" i="2" s="1"/>
  <c r="AX999" i="2" s="1"/>
  <c r="AX1000" i="2" s="1"/>
  <c r="AX1001" i="2" s="1"/>
  <c r="AX1002" i="2" s="1"/>
  <c r="AX1003" i="2" s="1"/>
  <c r="AX1004" i="2" s="1"/>
  <c r="AX1005" i="2" s="1"/>
  <c r="AX1006" i="2" s="1"/>
  <c r="AX1007" i="2" s="1"/>
  <c r="AX1008" i="2" s="1"/>
  <c r="AX1009" i="2" s="1"/>
  <c r="AX1010" i="2" s="1"/>
  <c r="AX1011" i="2" s="1"/>
  <c r="AX1012" i="2" s="1"/>
  <c r="AX1013" i="2" s="1"/>
  <c r="AX1014" i="2" s="1"/>
  <c r="AX1015" i="2" s="1"/>
  <c r="AX1016" i="2" s="1"/>
  <c r="AX1017" i="2" s="1"/>
  <c r="AX1018" i="2" s="1"/>
  <c r="AX1019" i="2" s="1"/>
  <c r="AX1020" i="2" s="1"/>
  <c r="AX1021" i="2" s="1"/>
  <c r="AX1022" i="2" s="1"/>
  <c r="AX1023" i="2" s="1"/>
  <c r="AX1024" i="2" s="1"/>
  <c r="AX1025" i="2" s="1"/>
  <c r="AX1026" i="2" s="1"/>
  <c r="AX1027" i="2" s="1"/>
  <c r="AX1028" i="2" s="1"/>
  <c r="AX1029" i="2" s="1"/>
  <c r="AX1030" i="2" s="1"/>
  <c r="AX1031" i="2" s="1"/>
  <c r="AX1032" i="2" s="1"/>
  <c r="AX1033" i="2" s="1"/>
  <c r="AX1034" i="2" s="1"/>
  <c r="AX1035" i="2" s="1"/>
  <c r="AX1036" i="2" s="1"/>
  <c r="AX1037" i="2" s="1"/>
  <c r="AX1038" i="2" s="1"/>
  <c r="AX1039" i="2" s="1"/>
  <c r="AX1040" i="2" s="1"/>
  <c r="AX1041" i="2" s="1"/>
  <c r="AX1042" i="2" s="1"/>
  <c r="AX1043" i="2" s="1"/>
  <c r="AX1044" i="2" s="1"/>
  <c r="AX1045" i="2" s="1"/>
  <c r="AX1046" i="2" s="1"/>
  <c r="AX1047" i="2" s="1"/>
  <c r="AX1048" i="2" s="1"/>
  <c r="AX1049" i="2" s="1"/>
  <c r="AX1050" i="2" s="1"/>
  <c r="AX1051" i="2" s="1"/>
  <c r="AX1052" i="2" s="1"/>
  <c r="AX1053" i="2" s="1"/>
  <c r="AX1054" i="2" s="1"/>
  <c r="AT5" i="2"/>
  <c r="AT6" i="2" s="1"/>
  <c r="AT7" i="2" s="1"/>
  <c r="AT8" i="2" s="1"/>
  <c r="AT9" i="2" s="1"/>
  <c r="AT10" i="2" s="1"/>
  <c r="AT11" i="2" s="1"/>
  <c r="AT12" i="2" s="1"/>
  <c r="AT13" i="2" s="1"/>
  <c r="AT14" i="2" s="1"/>
  <c r="AT15" i="2" s="1"/>
  <c r="AT16" i="2" s="1"/>
  <c r="AT17" i="2" s="1"/>
  <c r="AT18" i="2" s="1"/>
  <c r="AT19" i="2" s="1"/>
  <c r="AT20" i="2" s="1"/>
  <c r="AT21" i="2" s="1"/>
  <c r="AT22" i="2" s="1"/>
  <c r="AT23" i="2" s="1"/>
  <c r="AT24" i="2" s="1"/>
  <c r="AT25" i="2" s="1"/>
  <c r="AT26" i="2" s="1"/>
  <c r="AT27" i="2" s="1"/>
  <c r="AT28" i="2" s="1"/>
  <c r="AT29" i="2" s="1"/>
  <c r="AT30" i="2" s="1"/>
  <c r="AT31" i="2" s="1"/>
  <c r="AT32" i="2" s="1"/>
  <c r="AT33" i="2" s="1"/>
  <c r="AT34" i="2" s="1"/>
  <c r="AT35" i="2" s="1"/>
  <c r="AT36" i="2" s="1"/>
  <c r="AT37" i="2" s="1"/>
  <c r="AT38" i="2" s="1"/>
  <c r="AT39" i="2" s="1"/>
  <c r="AT40" i="2" s="1"/>
  <c r="AT41" i="2" s="1"/>
  <c r="AT42" i="2" s="1"/>
  <c r="AT43" i="2" s="1"/>
  <c r="AT44" i="2" s="1"/>
  <c r="AT45" i="2" s="1"/>
  <c r="AT46" i="2" s="1"/>
  <c r="AT47" i="2" s="1"/>
  <c r="AT48" i="2" s="1"/>
  <c r="AT49" i="2" s="1"/>
  <c r="AT50" i="2" s="1"/>
  <c r="AT51" i="2" s="1"/>
  <c r="AT52" i="2" s="1"/>
  <c r="AT53" i="2" s="1"/>
  <c r="AT54" i="2" s="1"/>
  <c r="AT55" i="2" s="1"/>
  <c r="AT56" i="2" s="1"/>
  <c r="AT57" i="2" s="1"/>
  <c r="AT58" i="2" s="1"/>
  <c r="AT59" i="2" s="1"/>
  <c r="AT60" i="2" s="1"/>
  <c r="AT61" i="2" s="1"/>
  <c r="AT62" i="2" s="1"/>
  <c r="AT63" i="2" s="1"/>
  <c r="AT64" i="2" s="1"/>
  <c r="AT65" i="2" s="1"/>
  <c r="AT66" i="2" s="1"/>
  <c r="AT67" i="2" s="1"/>
  <c r="AT68" i="2" s="1"/>
  <c r="AT69" i="2" s="1"/>
  <c r="AT70" i="2" s="1"/>
  <c r="AT71" i="2" s="1"/>
  <c r="AT72" i="2" s="1"/>
  <c r="AT73" i="2" s="1"/>
  <c r="AT74" i="2" s="1"/>
  <c r="AT75" i="2" s="1"/>
  <c r="AT76" i="2" s="1"/>
  <c r="AT77" i="2" s="1"/>
  <c r="AT78" i="2" s="1"/>
  <c r="AT79" i="2" s="1"/>
  <c r="AT80" i="2" s="1"/>
  <c r="AT81" i="2" s="1"/>
  <c r="AT82" i="2" s="1"/>
  <c r="AT83" i="2" s="1"/>
  <c r="AT84" i="2" s="1"/>
  <c r="AT85" i="2" s="1"/>
  <c r="AT86" i="2" s="1"/>
  <c r="AT87" i="2" s="1"/>
  <c r="AT88" i="2" s="1"/>
  <c r="AT89" i="2" s="1"/>
  <c r="AT90" i="2" s="1"/>
  <c r="AT91" i="2" s="1"/>
  <c r="AT92" i="2" s="1"/>
  <c r="AT93" i="2" s="1"/>
  <c r="AT94" i="2" s="1"/>
  <c r="AT95" i="2" s="1"/>
  <c r="AT96" i="2" s="1"/>
  <c r="AT97" i="2" s="1"/>
  <c r="AT98" i="2" s="1"/>
  <c r="AT99" i="2" s="1"/>
  <c r="AT100" i="2" s="1"/>
  <c r="AT101" i="2" s="1"/>
  <c r="AT102" i="2" s="1"/>
  <c r="AT103" i="2" s="1"/>
  <c r="AT104" i="2" s="1"/>
  <c r="AT105" i="2" s="1"/>
  <c r="AT106" i="2" s="1"/>
  <c r="AT107" i="2" s="1"/>
  <c r="AT108" i="2" s="1"/>
  <c r="AT109" i="2" s="1"/>
  <c r="AT110" i="2" s="1"/>
  <c r="AT111" i="2" s="1"/>
  <c r="AT112" i="2" s="1"/>
  <c r="AT113" i="2" s="1"/>
  <c r="AT114" i="2" s="1"/>
  <c r="AT115" i="2" s="1"/>
  <c r="AT116" i="2" s="1"/>
  <c r="AT117" i="2" s="1"/>
  <c r="AT118" i="2" s="1"/>
  <c r="AT119" i="2" s="1"/>
  <c r="AT120" i="2" s="1"/>
  <c r="AT121" i="2" s="1"/>
  <c r="AT122" i="2" s="1"/>
  <c r="AT123" i="2" s="1"/>
  <c r="AT124" i="2" s="1"/>
  <c r="AT125" i="2" s="1"/>
  <c r="AT126" i="2" s="1"/>
  <c r="AT127" i="2" s="1"/>
  <c r="AT128" i="2" s="1"/>
  <c r="AT129" i="2" s="1"/>
  <c r="AT130" i="2" s="1"/>
  <c r="AT131" i="2" s="1"/>
  <c r="AT132" i="2" s="1"/>
  <c r="AT133" i="2" s="1"/>
  <c r="AT134" i="2" s="1"/>
  <c r="AT135" i="2" s="1"/>
  <c r="AT136" i="2" s="1"/>
  <c r="AT137" i="2" s="1"/>
  <c r="AT138" i="2" s="1"/>
  <c r="AT139" i="2" s="1"/>
  <c r="AT140" i="2" s="1"/>
  <c r="AT141" i="2" s="1"/>
  <c r="AT142" i="2" s="1"/>
  <c r="AT143" i="2" s="1"/>
  <c r="AT144" i="2" s="1"/>
  <c r="AT145" i="2" s="1"/>
  <c r="AT146" i="2" s="1"/>
  <c r="AT147" i="2" s="1"/>
  <c r="AT148" i="2" s="1"/>
  <c r="AT149" i="2" s="1"/>
  <c r="AT150" i="2" s="1"/>
  <c r="AT151" i="2" s="1"/>
  <c r="AT152" i="2" s="1"/>
  <c r="AT153" i="2" s="1"/>
  <c r="AT154" i="2" s="1"/>
  <c r="AT155" i="2" s="1"/>
  <c r="AT156" i="2" s="1"/>
  <c r="AT157" i="2" s="1"/>
  <c r="AT158" i="2" s="1"/>
  <c r="AT159" i="2" s="1"/>
  <c r="AT160" i="2" s="1"/>
  <c r="AT161" i="2" s="1"/>
  <c r="AT162" i="2" s="1"/>
  <c r="AT163" i="2" s="1"/>
  <c r="AT164" i="2" s="1"/>
  <c r="AT165" i="2" s="1"/>
  <c r="AT166" i="2" s="1"/>
  <c r="AT167" i="2" s="1"/>
  <c r="AT168" i="2" s="1"/>
  <c r="AT169" i="2" s="1"/>
  <c r="AT170" i="2" s="1"/>
  <c r="AT171" i="2" s="1"/>
  <c r="AT172" i="2" s="1"/>
  <c r="AT173" i="2" s="1"/>
  <c r="AT174" i="2" s="1"/>
  <c r="AT175" i="2" s="1"/>
  <c r="AT176" i="2" s="1"/>
  <c r="AT177" i="2" s="1"/>
  <c r="AT178" i="2" s="1"/>
  <c r="AT179" i="2" s="1"/>
  <c r="AT180" i="2" s="1"/>
  <c r="AT181" i="2" s="1"/>
  <c r="AT182" i="2" s="1"/>
  <c r="AT183" i="2" s="1"/>
  <c r="AT184" i="2" s="1"/>
  <c r="AT185" i="2" s="1"/>
  <c r="AT186" i="2" s="1"/>
  <c r="AT187" i="2" s="1"/>
  <c r="AT188" i="2" s="1"/>
  <c r="AT189" i="2" s="1"/>
  <c r="AT190" i="2" s="1"/>
  <c r="AT191" i="2" s="1"/>
  <c r="AT192" i="2" s="1"/>
  <c r="AT193" i="2" s="1"/>
  <c r="AT194" i="2" s="1"/>
  <c r="AT195" i="2" s="1"/>
  <c r="AT196" i="2" s="1"/>
  <c r="AT197" i="2" s="1"/>
  <c r="AT198" i="2" s="1"/>
  <c r="AT199" i="2" s="1"/>
  <c r="AT200" i="2" s="1"/>
  <c r="AT201" i="2" s="1"/>
  <c r="AT202" i="2" s="1"/>
  <c r="AT203" i="2" s="1"/>
  <c r="AT204" i="2" s="1"/>
  <c r="AT205" i="2" s="1"/>
  <c r="AT206" i="2" s="1"/>
  <c r="AT207" i="2" s="1"/>
  <c r="AT208" i="2" s="1"/>
  <c r="AT209" i="2" s="1"/>
  <c r="AT210" i="2" s="1"/>
  <c r="AT211" i="2" s="1"/>
  <c r="AT212" i="2" s="1"/>
  <c r="AT213" i="2" s="1"/>
  <c r="AT214" i="2" s="1"/>
  <c r="AT215" i="2" s="1"/>
  <c r="AT216" i="2" s="1"/>
  <c r="AT217" i="2" s="1"/>
  <c r="AT218" i="2" s="1"/>
  <c r="AT219" i="2" s="1"/>
  <c r="AT220" i="2" s="1"/>
  <c r="AT221" i="2" s="1"/>
  <c r="AT222" i="2" s="1"/>
  <c r="AT223" i="2" s="1"/>
  <c r="AT224" i="2" s="1"/>
  <c r="AT225" i="2" s="1"/>
  <c r="AT226" i="2" s="1"/>
  <c r="AT227" i="2" s="1"/>
  <c r="AT228" i="2" s="1"/>
  <c r="AT229" i="2" s="1"/>
  <c r="AT230" i="2" s="1"/>
  <c r="AT231" i="2" s="1"/>
  <c r="AT232" i="2" s="1"/>
  <c r="AT233" i="2" s="1"/>
  <c r="AT234" i="2" s="1"/>
  <c r="AT235" i="2" s="1"/>
  <c r="AT236" i="2" s="1"/>
  <c r="AT237" i="2" s="1"/>
  <c r="AT238" i="2" s="1"/>
  <c r="AT239" i="2" s="1"/>
  <c r="AT240" i="2" s="1"/>
  <c r="AT241" i="2" s="1"/>
  <c r="AT242" i="2" s="1"/>
  <c r="AT243" i="2" s="1"/>
  <c r="AT244" i="2" s="1"/>
  <c r="AT245" i="2" s="1"/>
  <c r="AT246" i="2" s="1"/>
  <c r="AT247" i="2" s="1"/>
  <c r="AT248" i="2" s="1"/>
  <c r="AT249" i="2" s="1"/>
  <c r="AT250" i="2" s="1"/>
  <c r="AT251" i="2" s="1"/>
  <c r="AT252" i="2" s="1"/>
  <c r="AT253" i="2" s="1"/>
  <c r="AT254" i="2" s="1"/>
  <c r="AT255" i="2" s="1"/>
  <c r="AT256" i="2" s="1"/>
  <c r="AT257" i="2" s="1"/>
  <c r="AT258" i="2" s="1"/>
  <c r="AT259" i="2" s="1"/>
  <c r="AT260" i="2" s="1"/>
  <c r="AT261" i="2" s="1"/>
  <c r="AT262" i="2" s="1"/>
  <c r="AT263" i="2" s="1"/>
  <c r="AT264" i="2" s="1"/>
  <c r="AT265" i="2" s="1"/>
  <c r="AT266" i="2" s="1"/>
  <c r="AT267" i="2" s="1"/>
  <c r="AT268" i="2" s="1"/>
  <c r="AT269" i="2" s="1"/>
  <c r="AT270" i="2" s="1"/>
  <c r="AT271" i="2" s="1"/>
  <c r="AT272" i="2" s="1"/>
  <c r="AT273" i="2" s="1"/>
  <c r="AT274" i="2" s="1"/>
  <c r="AT275" i="2" s="1"/>
  <c r="AT276" i="2" s="1"/>
  <c r="AT277" i="2" s="1"/>
  <c r="AT278" i="2" s="1"/>
  <c r="AT279" i="2" s="1"/>
  <c r="AT280" i="2" s="1"/>
  <c r="AT281" i="2" s="1"/>
  <c r="AT282" i="2" s="1"/>
  <c r="AT283" i="2" s="1"/>
  <c r="AT284" i="2" s="1"/>
  <c r="AT285" i="2" s="1"/>
  <c r="AT286" i="2" s="1"/>
  <c r="AT287" i="2" s="1"/>
  <c r="AT288" i="2" s="1"/>
  <c r="AT289" i="2" s="1"/>
  <c r="AT290" i="2" s="1"/>
  <c r="AT291" i="2" s="1"/>
  <c r="AT292" i="2" s="1"/>
  <c r="AT293" i="2" s="1"/>
  <c r="AT294" i="2" s="1"/>
  <c r="AT295" i="2" s="1"/>
  <c r="AT296" i="2" s="1"/>
  <c r="AT297" i="2" s="1"/>
  <c r="AT298" i="2" s="1"/>
  <c r="AT299" i="2" s="1"/>
  <c r="AT300" i="2" s="1"/>
  <c r="AT301" i="2" s="1"/>
  <c r="AT302" i="2" s="1"/>
  <c r="AT303" i="2" s="1"/>
  <c r="AT304" i="2" s="1"/>
  <c r="AT305" i="2" s="1"/>
  <c r="AT306" i="2" s="1"/>
  <c r="AT307" i="2" s="1"/>
  <c r="AT308" i="2" s="1"/>
  <c r="AT309" i="2" s="1"/>
  <c r="AT310" i="2" s="1"/>
  <c r="AT311" i="2" s="1"/>
  <c r="AT312" i="2" s="1"/>
  <c r="AT313" i="2" s="1"/>
  <c r="AT314" i="2" s="1"/>
  <c r="AT315" i="2" s="1"/>
  <c r="AT316" i="2" s="1"/>
  <c r="AT317" i="2" s="1"/>
  <c r="AT318" i="2" s="1"/>
  <c r="AT319" i="2" s="1"/>
  <c r="AT320" i="2" s="1"/>
  <c r="AT321" i="2" s="1"/>
  <c r="AT322" i="2" s="1"/>
  <c r="AT323" i="2" s="1"/>
  <c r="AT324" i="2" s="1"/>
  <c r="AT325" i="2" s="1"/>
  <c r="AT326" i="2" s="1"/>
  <c r="AT327" i="2" s="1"/>
  <c r="AT328" i="2" s="1"/>
  <c r="AT329" i="2" s="1"/>
  <c r="AT330" i="2" s="1"/>
  <c r="AT331" i="2" s="1"/>
  <c r="AT332" i="2" s="1"/>
  <c r="AT333" i="2" s="1"/>
  <c r="AT334" i="2" s="1"/>
  <c r="AT335" i="2" s="1"/>
  <c r="AT336" i="2" s="1"/>
  <c r="AT337" i="2" s="1"/>
  <c r="AT338" i="2" s="1"/>
  <c r="AT339" i="2" s="1"/>
  <c r="AT340" i="2" s="1"/>
  <c r="AT341" i="2" s="1"/>
  <c r="AT342" i="2" s="1"/>
  <c r="AT343" i="2" s="1"/>
  <c r="AT344" i="2" s="1"/>
  <c r="AT345" i="2" s="1"/>
  <c r="AT346" i="2" s="1"/>
  <c r="AT347" i="2" s="1"/>
  <c r="AT348" i="2" s="1"/>
  <c r="AT349" i="2" s="1"/>
  <c r="AT350" i="2" s="1"/>
  <c r="AT351" i="2" s="1"/>
  <c r="AT352" i="2" s="1"/>
  <c r="AT353" i="2" s="1"/>
  <c r="AT354" i="2" s="1"/>
  <c r="AT355" i="2" s="1"/>
  <c r="AT356" i="2" s="1"/>
  <c r="AT357" i="2" s="1"/>
  <c r="AT358" i="2" s="1"/>
  <c r="AT359" i="2" s="1"/>
  <c r="AT360" i="2" s="1"/>
  <c r="AT361" i="2" s="1"/>
  <c r="AT362" i="2" s="1"/>
  <c r="AT363" i="2" s="1"/>
  <c r="AT364" i="2" s="1"/>
  <c r="AT365" i="2" s="1"/>
  <c r="AT366" i="2" s="1"/>
  <c r="AT367" i="2" s="1"/>
  <c r="AT368" i="2" s="1"/>
  <c r="AT369" i="2" s="1"/>
  <c r="AT370" i="2" s="1"/>
  <c r="AT371" i="2" s="1"/>
  <c r="AT372" i="2" s="1"/>
  <c r="AT373" i="2" s="1"/>
  <c r="AT374" i="2" s="1"/>
  <c r="AT375" i="2" s="1"/>
  <c r="AT376" i="2" s="1"/>
  <c r="AT377" i="2" s="1"/>
  <c r="AT378" i="2" s="1"/>
  <c r="AT379" i="2" s="1"/>
  <c r="AT380" i="2" s="1"/>
  <c r="AT381" i="2" s="1"/>
  <c r="AT382" i="2" s="1"/>
  <c r="AT383" i="2" s="1"/>
  <c r="AT384" i="2" s="1"/>
  <c r="AT385" i="2" s="1"/>
  <c r="AT386" i="2" s="1"/>
  <c r="AT387" i="2" s="1"/>
  <c r="AT388" i="2" s="1"/>
  <c r="AT389" i="2" s="1"/>
  <c r="AT390" i="2" s="1"/>
  <c r="AT391" i="2" s="1"/>
  <c r="AT392" i="2" s="1"/>
  <c r="AT393" i="2" s="1"/>
  <c r="AT394" i="2" s="1"/>
  <c r="AT395" i="2" s="1"/>
  <c r="AT396" i="2" s="1"/>
  <c r="AT397" i="2" s="1"/>
  <c r="AT398" i="2" s="1"/>
  <c r="AT399" i="2" s="1"/>
  <c r="AT400" i="2" s="1"/>
  <c r="AT401" i="2" s="1"/>
  <c r="AT402" i="2" s="1"/>
  <c r="AT403" i="2" s="1"/>
  <c r="AT404" i="2" s="1"/>
  <c r="AT405" i="2" s="1"/>
  <c r="AT406" i="2" s="1"/>
  <c r="AT407" i="2" s="1"/>
  <c r="AT408" i="2" s="1"/>
  <c r="AT409" i="2" s="1"/>
  <c r="AT410" i="2" s="1"/>
  <c r="AT411" i="2" s="1"/>
  <c r="AT412" i="2" s="1"/>
  <c r="AT413" i="2" s="1"/>
  <c r="AT414" i="2" s="1"/>
  <c r="AT415" i="2" s="1"/>
  <c r="AT416" i="2" s="1"/>
  <c r="AT417" i="2" s="1"/>
  <c r="AT418" i="2" s="1"/>
  <c r="AT419" i="2" s="1"/>
  <c r="AT420" i="2" s="1"/>
  <c r="AT421" i="2" s="1"/>
  <c r="AT422" i="2" s="1"/>
  <c r="AT423" i="2" s="1"/>
  <c r="AT424" i="2" s="1"/>
  <c r="AT425" i="2" s="1"/>
  <c r="AT426" i="2" s="1"/>
  <c r="AT427" i="2" s="1"/>
  <c r="AT428" i="2" s="1"/>
  <c r="AT429" i="2" s="1"/>
  <c r="AT430" i="2" s="1"/>
  <c r="AT431" i="2" s="1"/>
  <c r="AT432" i="2" s="1"/>
  <c r="AT433" i="2" s="1"/>
  <c r="AT434" i="2" s="1"/>
  <c r="AT435" i="2" s="1"/>
  <c r="AT436" i="2" s="1"/>
  <c r="AT437" i="2" s="1"/>
  <c r="AT438" i="2" s="1"/>
  <c r="AT439" i="2" s="1"/>
  <c r="AT440" i="2" s="1"/>
  <c r="AT441" i="2" s="1"/>
  <c r="AT442" i="2" s="1"/>
  <c r="AT443" i="2" s="1"/>
  <c r="AT444" i="2" s="1"/>
  <c r="AT445" i="2" s="1"/>
  <c r="AT446" i="2" s="1"/>
  <c r="AT447" i="2" s="1"/>
  <c r="AT448" i="2" s="1"/>
  <c r="AT449" i="2" s="1"/>
  <c r="AT450" i="2" s="1"/>
  <c r="AT451" i="2" s="1"/>
  <c r="AT452" i="2" s="1"/>
  <c r="AT453" i="2" s="1"/>
  <c r="AT454" i="2" s="1"/>
  <c r="AT455" i="2" s="1"/>
  <c r="AT456" i="2" s="1"/>
  <c r="AT457" i="2" s="1"/>
  <c r="AT458" i="2" s="1"/>
  <c r="AT459" i="2" s="1"/>
  <c r="AT460" i="2" s="1"/>
  <c r="AT461" i="2" s="1"/>
  <c r="AT462" i="2" s="1"/>
  <c r="AT463" i="2" s="1"/>
  <c r="AT464" i="2" s="1"/>
  <c r="AT465" i="2" s="1"/>
  <c r="AT466" i="2" s="1"/>
  <c r="AT467" i="2" s="1"/>
  <c r="AT468" i="2" s="1"/>
  <c r="AT469" i="2" s="1"/>
  <c r="AT470" i="2" s="1"/>
  <c r="AT471" i="2" s="1"/>
  <c r="AT472" i="2" s="1"/>
  <c r="AT473" i="2" s="1"/>
  <c r="AT474" i="2" s="1"/>
  <c r="AT475" i="2" s="1"/>
  <c r="AT476" i="2" s="1"/>
  <c r="AT477" i="2" s="1"/>
  <c r="AT478" i="2" s="1"/>
  <c r="AT479" i="2" s="1"/>
  <c r="AT480" i="2" s="1"/>
  <c r="AT481" i="2" s="1"/>
  <c r="AT482" i="2" s="1"/>
  <c r="AT483" i="2" s="1"/>
  <c r="AT484" i="2" s="1"/>
  <c r="AT485" i="2" s="1"/>
  <c r="AT486" i="2" s="1"/>
  <c r="AT487" i="2" s="1"/>
  <c r="AT488" i="2" s="1"/>
  <c r="AT489" i="2" s="1"/>
  <c r="AT490" i="2" s="1"/>
  <c r="AT491" i="2" s="1"/>
  <c r="AT492" i="2" s="1"/>
  <c r="AT493" i="2" s="1"/>
  <c r="AT494" i="2" s="1"/>
  <c r="AT495" i="2" s="1"/>
  <c r="AT496" i="2" s="1"/>
  <c r="AT497" i="2" s="1"/>
  <c r="AT498" i="2" s="1"/>
  <c r="AT499" i="2" s="1"/>
  <c r="AT500" i="2" s="1"/>
  <c r="AT501" i="2" s="1"/>
  <c r="AT502" i="2" s="1"/>
  <c r="AT503" i="2" s="1"/>
  <c r="AT504" i="2" s="1"/>
  <c r="AT505" i="2" s="1"/>
  <c r="AT506" i="2" s="1"/>
  <c r="AT507" i="2" s="1"/>
  <c r="AT508" i="2" s="1"/>
  <c r="AT509" i="2" s="1"/>
  <c r="AT510" i="2" s="1"/>
  <c r="AT511" i="2" s="1"/>
  <c r="AT512" i="2" s="1"/>
  <c r="AT513" i="2" s="1"/>
  <c r="AT514" i="2" s="1"/>
  <c r="AT515" i="2" s="1"/>
  <c r="AT516" i="2" s="1"/>
  <c r="AT517" i="2" s="1"/>
  <c r="AT518" i="2" s="1"/>
  <c r="AT519" i="2" s="1"/>
  <c r="AT520" i="2" s="1"/>
  <c r="AT521" i="2" s="1"/>
  <c r="AT522" i="2" s="1"/>
  <c r="AT523" i="2" s="1"/>
  <c r="AT524" i="2" s="1"/>
  <c r="AT525" i="2" s="1"/>
  <c r="AT526" i="2" s="1"/>
  <c r="AT527" i="2" s="1"/>
  <c r="AT528" i="2" s="1"/>
  <c r="AT529" i="2" s="1"/>
  <c r="AT530" i="2" s="1"/>
  <c r="AT531" i="2" s="1"/>
  <c r="AT532" i="2" s="1"/>
  <c r="AT533" i="2" s="1"/>
  <c r="AT534" i="2" s="1"/>
  <c r="AT535" i="2" s="1"/>
  <c r="AT536" i="2" s="1"/>
  <c r="AT537" i="2" s="1"/>
  <c r="AT538" i="2" s="1"/>
  <c r="AT539" i="2" s="1"/>
  <c r="AT540" i="2" s="1"/>
  <c r="AT541" i="2" s="1"/>
  <c r="AT542" i="2" s="1"/>
  <c r="AT543" i="2" s="1"/>
  <c r="AT544" i="2" s="1"/>
  <c r="AT545" i="2" s="1"/>
  <c r="AT546" i="2" s="1"/>
  <c r="AT547" i="2" s="1"/>
  <c r="AT548" i="2" s="1"/>
  <c r="AT549" i="2" s="1"/>
  <c r="AT550" i="2" s="1"/>
  <c r="AT551" i="2" s="1"/>
  <c r="AT552" i="2" s="1"/>
  <c r="AT553" i="2" s="1"/>
  <c r="AT554" i="2" s="1"/>
  <c r="AT555" i="2" s="1"/>
  <c r="AT556" i="2" s="1"/>
  <c r="AT557" i="2" s="1"/>
  <c r="AT558" i="2" s="1"/>
  <c r="AT559" i="2" s="1"/>
  <c r="AT560" i="2" s="1"/>
  <c r="AT561" i="2" s="1"/>
  <c r="AT562" i="2" s="1"/>
  <c r="AT563" i="2" s="1"/>
  <c r="AT564" i="2" s="1"/>
  <c r="AT565" i="2" s="1"/>
  <c r="AT566" i="2" s="1"/>
  <c r="AT567" i="2" s="1"/>
  <c r="AT568" i="2" s="1"/>
  <c r="AT569" i="2" s="1"/>
  <c r="AT570" i="2" s="1"/>
  <c r="AT571" i="2" s="1"/>
  <c r="AT572" i="2" s="1"/>
  <c r="AT573" i="2" s="1"/>
  <c r="AT574" i="2" s="1"/>
  <c r="AT575" i="2" s="1"/>
  <c r="AT576" i="2" s="1"/>
  <c r="AT577" i="2" s="1"/>
  <c r="AT578" i="2" s="1"/>
  <c r="AT579" i="2" s="1"/>
  <c r="AT580" i="2" s="1"/>
  <c r="AT581" i="2" s="1"/>
  <c r="AT582" i="2" s="1"/>
  <c r="AT583" i="2" s="1"/>
  <c r="AT584" i="2" s="1"/>
  <c r="AT585" i="2" s="1"/>
  <c r="AT586" i="2" s="1"/>
  <c r="AT587" i="2" s="1"/>
  <c r="AT588" i="2" s="1"/>
  <c r="AT589" i="2" s="1"/>
  <c r="AT590" i="2" s="1"/>
  <c r="AT591" i="2" s="1"/>
  <c r="AT592" i="2" s="1"/>
  <c r="AT593" i="2" s="1"/>
  <c r="AT594" i="2" s="1"/>
  <c r="AT595" i="2" s="1"/>
  <c r="AT596" i="2" s="1"/>
  <c r="AT597" i="2" s="1"/>
  <c r="AT598" i="2" s="1"/>
  <c r="AT599" i="2" s="1"/>
  <c r="AT600" i="2" s="1"/>
  <c r="AT601" i="2" s="1"/>
  <c r="AT602" i="2" s="1"/>
  <c r="AT603" i="2" s="1"/>
  <c r="AT604" i="2" s="1"/>
  <c r="AT605" i="2" s="1"/>
  <c r="AT606" i="2" s="1"/>
  <c r="AT607" i="2" s="1"/>
  <c r="AT608" i="2" s="1"/>
  <c r="AT609" i="2" s="1"/>
  <c r="AT610" i="2" s="1"/>
  <c r="AT611" i="2" s="1"/>
  <c r="AT612" i="2" s="1"/>
  <c r="AT613" i="2" s="1"/>
  <c r="AT614" i="2" s="1"/>
  <c r="AT615" i="2" s="1"/>
  <c r="AT616" i="2" s="1"/>
  <c r="AT617" i="2" s="1"/>
  <c r="AT618" i="2" s="1"/>
  <c r="AT619" i="2" s="1"/>
  <c r="AT620" i="2" s="1"/>
  <c r="AT621" i="2" s="1"/>
  <c r="AT622" i="2" s="1"/>
  <c r="AT623" i="2" s="1"/>
  <c r="AT624" i="2" s="1"/>
  <c r="AT625" i="2" s="1"/>
  <c r="AT626" i="2" s="1"/>
  <c r="AT627" i="2" s="1"/>
  <c r="AT628" i="2" s="1"/>
  <c r="AT629" i="2" s="1"/>
  <c r="AT630" i="2" s="1"/>
  <c r="AT631" i="2" s="1"/>
  <c r="AT632" i="2" s="1"/>
  <c r="AT633" i="2" s="1"/>
  <c r="AT634" i="2" s="1"/>
  <c r="AT635" i="2" s="1"/>
  <c r="AT636" i="2" s="1"/>
  <c r="AT637" i="2" s="1"/>
  <c r="AT638" i="2" s="1"/>
  <c r="AT639" i="2" s="1"/>
  <c r="AT640" i="2" s="1"/>
  <c r="AT641" i="2" s="1"/>
  <c r="AT642" i="2" s="1"/>
  <c r="AT643" i="2" s="1"/>
  <c r="AT644" i="2" s="1"/>
  <c r="AT645" i="2" s="1"/>
  <c r="AT646" i="2" s="1"/>
  <c r="AT647" i="2" s="1"/>
  <c r="AT648" i="2" s="1"/>
  <c r="AT649" i="2" s="1"/>
  <c r="AT650" i="2" s="1"/>
  <c r="AT651" i="2" s="1"/>
  <c r="AT652" i="2" s="1"/>
  <c r="AT653" i="2" s="1"/>
  <c r="AT654" i="2" s="1"/>
  <c r="AT655" i="2" s="1"/>
  <c r="AT656" i="2" s="1"/>
  <c r="AT657" i="2" s="1"/>
  <c r="AT658" i="2" s="1"/>
  <c r="AT659" i="2" s="1"/>
  <c r="AT660" i="2" s="1"/>
  <c r="AT661" i="2" s="1"/>
  <c r="AT662" i="2" s="1"/>
  <c r="AT663" i="2" s="1"/>
  <c r="AT664" i="2" s="1"/>
  <c r="AT665" i="2" s="1"/>
  <c r="AT666" i="2" s="1"/>
  <c r="AT667" i="2" s="1"/>
  <c r="AT668" i="2" s="1"/>
  <c r="AT669" i="2" s="1"/>
  <c r="AT670" i="2" s="1"/>
  <c r="AT671" i="2" s="1"/>
  <c r="AT672" i="2" s="1"/>
  <c r="AT673" i="2" s="1"/>
  <c r="AT674" i="2" s="1"/>
  <c r="AT675" i="2" s="1"/>
  <c r="AT676" i="2" s="1"/>
  <c r="AT677" i="2" s="1"/>
  <c r="AT678" i="2" s="1"/>
  <c r="AT679" i="2" s="1"/>
  <c r="AT680" i="2" s="1"/>
  <c r="AT681" i="2" s="1"/>
  <c r="AT682" i="2" s="1"/>
  <c r="AT683" i="2" s="1"/>
  <c r="AT684" i="2" s="1"/>
  <c r="AT685" i="2" s="1"/>
  <c r="AT686" i="2" s="1"/>
  <c r="AT687" i="2" s="1"/>
  <c r="AT688" i="2" s="1"/>
  <c r="AT689" i="2" s="1"/>
  <c r="AT690" i="2" s="1"/>
  <c r="AT691" i="2" s="1"/>
  <c r="AT692" i="2" s="1"/>
  <c r="AT693" i="2" s="1"/>
  <c r="AT694" i="2" s="1"/>
  <c r="AT695" i="2" s="1"/>
  <c r="AT696" i="2" s="1"/>
  <c r="AT697" i="2" s="1"/>
  <c r="AT698" i="2" s="1"/>
  <c r="AT699" i="2" s="1"/>
  <c r="AT700" i="2" s="1"/>
  <c r="AT701" i="2" s="1"/>
  <c r="AT702" i="2" s="1"/>
  <c r="AT703" i="2" s="1"/>
  <c r="AT704" i="2" s="1"/>
  <c r="AT705" i="2" s="1"/>
  <c r="AT706" i="2" s="1"/>
  <c r="AT707" i="2" s="1"/>
  <c r="AT708" i="2" s="1"/>
  <c r="AT709" i="2" s="1"/>
  <c r="AT710" i="2" s="1"/>
  <c r="AT711" i="2" s="1"/>
  <c r="AT712" i="2" s="1"/>
  <c r="AT713" i="2" s="1"/>
  <c r="AT714" i="2" s="1"/>
  <c r="AT715" i="2" s="1"/>
  <c r="AT716" i="2" s="1"/>
  <c r="AT717" i="2" s="1"/>
  <c r="AT718" i="2" s="1"/>
  <c r="AT719" i="2" s="1"/>
  <c r="AT720" i="2" s="1"/>
  <c r="AT721" i="2" s="1"/>
  <c r="AT722" i="2" s="1"/>
  <c r="AT723" i="2" s="1"/>
  <c r="AT724" i="2" s="1"/>
  <c r="AT725" i="2" s="1"/>
  <c r="AT726" i="2" s="1"/>
  <c r="AT727" i="2" s="1"/>
  <c r="AT728" i="2" s="1"/>
  <c r="AT729" i="2" s="1"/>
  <c r="AT730" i="2" s="1"/>
  <c r="AT731" i="2" s="1"/>
  <c r="AT732" i="2" s="1"/>
  <c r="AT733" i="2" s="1"/>
  <c r="AT734" i="2" s="1"/>
  <c r="AT735" i="2" s="1"/>
  <c r="AT736" i="2" s="1"/>
  <c r="AT737" i="2" s="1"/>
  <c r="AT738" i="2" s="1"/>
  <c r="AT739" i="2" s="1"/>
  <c r="AT740" i="2" s="1"/>
  <c r="AT741" i="2" s="1"/>
  <c r="AT742" i="2" s="1"/>
  <c r="AT743" i="2" s="1"/>
  <c r="AT744" i="2" s="1"/>
  <c r="AT745" i="2" s="1"/>
  <c r="AT746" i="2" s="1"/>
  <c r="AT747" i="2" s="1"/>
  <c r="AT748" i="2" s="1"/>
  <c r="AT749" i="2" s="1"/>
  <c r="AT750" i="2" s="1"/>
  <c r="AT751" i="2" s="1"/>
  <c r="AT752" i="2" s="1"/>
  <c r="AT753" i="2" s="1"/>
  <c r="AT754" i="2" s="1"/>
  <c r="AT755" i="2" s="1"/>
  <c r="AT756" i="2" s="1"/>
  <c r="AT757" i="2" s="1"/>
  <c r="AT758" i="2" s="1"/>
  <c r="AT759" i="2" s="1"/>
  <c r="AT760" i="2" s="1"/>
  <c r="AT761" i="2" s="1"/>
  <c r="AT762" i="2" s="1"/>
  <c r="AT763" i="2" s="1"/>
  <c r="AT764" i="2" s="1"/>
  <c r="AT765" i="2" s="1"/>
  <c r="AT766" i="2" s="1"/>
  <c r="AT767" i="2" s="1"/>
  <c r="AT768" i="2" s="1"/>
  <c r="AT769" i="2" s="1"/>
  <c r="AT770" i="2" s="1"/>
  <c r="AT771" i="2" s="1"/>
  <c r="AT772" i="2" s="1"/>
  <c r="AT773" i="2" s="1"/>
  <c r="AT774" i="2" s="1"/>
  <c r="AT775" i="2" s="1"/>
  <c r="AT776" i="2" s="1"/>
  <c r="AT777" i="2" s="1"/>
  <c r="AT778" i="2" s="1"/>
  <c r="AT779" i="2" s="1"/>
  <c r="AT780" i="2" s="1"/>
  <c r="AT781" i="2" s="1"/>
  <c r="AT782" i="2" s="1"/>
  <c r="AT783" i="2" s="1"/>
  <c r="AT784" i="2" s="1"/>
  <c r="AT785" i="2" s="1"/>
  <c r="AT786" i="2" s="1"/>
  <c r="AT787" i="2" s="1"/>
  <c r="AT788" i="2" s="1"/>
  <c r="AT789" i="2" s="1"/>
  <c r="AT790" i="2" s="1"/>
  <c r="AT791" i="2" s="1"/>
  <c r="AT792" i="2" s="1"/>
  <c r="AT793" i="2" s="1"/>
  <c r="AT794" i="2" s="1"/>
  <c r="AT795" i="2" s="1"/>
  <c r="AT796" i="2" s="1"/>
  <c r="AT797" i="2" s="1"/>
  <c r="AT798" i="2" s="1"/>
  <c r="AT799" i="2" s="1"/>
  <c r="AT800" i="2" s="1"/>
  <c r="AT801" i="2" s="1"/>
  <c r="AT802" i="2" s="1"/>
  <c r="AT803" i="2" s="1"/>
  <c r="AT804" i="2" s="1"/>
  <c r="AT805" i="2" s="1"/>
  <c r="AT806" i="2" s="1"/>
  <c r="AT807" i="2" s="1"/>
  <c r="AT808" i="2" s="1"/>
  <c r="AT809" i="2" s="1"/>
  <c r="AT810" i="2" s="1"/>
  <c r="AT811" i="2" s="1"/>
  <c r="AT812" i="2" s="1"/>
  <c r="AT813" i="2" s="1"/>
  <c r="AT814" i="2" s="1"/>
  <c r="AT815" i="2" s="1"/>
  <c r="AT816" i="2" s="1"/>
  <c r="AT817" i="2" s="1"/>
  <c r="AT818" i="2" s="1"/>
  <c r="AT819" i="2" s="1"/>
  <c r="AT820" i="2" s="1"/>
  <c r="AT821" i="2" s="1"/>
  <c r="AT822" i="2" s="1"/>
  <c r="AT823" i="2" s="1"/>
  <c r="AT824" i="2" s="1"/>
  <c r="AT825" i="2" s="1"/>
  <c r="AT826" i="2" s="1"/>
  <c r="AT827" i="2" s="1"/>
  <c r="AT828" i="2" s="1"/>
  <c r="AT829" i="2" s="1"/>
  <c r="AT830" i="2" s="1"/>
  <c r="AT831" i="2" s="1"/>
  <c r="AT832" i="2" s="1"/>
  <c r="AT833" i="2" s="1"/>
  <c r="AT834" i="2" s="1"/>
  <c r="AT835" i="2" s="1"/>
  <c r="AT836" i="2" s="1"/>
  <c r="AT837" i="2" s="1"/>
  <c r="AT838" i="2" s="1"/>
  <c r="AT839" i="2" s="1"/>
  <c r="AT840" i="2" s="1"/>
  <c r="AT841" i="2" s="1"/>
  <c r="AT842" i="2" s="1"/>
  <c r="AT843" i="2" s="1"/>
  <c r="AT844" i="2" s="1"/>
  <c r="AT845" i="2" s="1"/>
  <c r="AT846" i="2" s="1"/>
  <c r="AT847" i="2" s="1"/>
  <c r="AT848" i="2" s="1"/>
  <c r="AT849" i="2" s="1"/>
  <c r="AT850" i="2" s="1"/>
  <c r="AT851" i="2" s="1"/>
  <c r="AT852" i="2" s="1"/>
  <c r="AT853" i="2" s="1"/>
  <c r="AT854" i="2" s="1"/>
  <c r="AT855" i="2" s="1"/>
  <c r="AT856" i="2" s="1"/>
  <c r="AT857" i="2" s="1"/>
  <c r="AT858" i="2" s="1"/>
  <c r="AT859" i="2" s="1"/>
  <c r="AT860" i="2" s="1"/>
  <c r="AT861" i="2" s="1"/>
  <c r="AT862" i="2" s="1"/>
  <c r="AT863" i="2" s="1"/>
  <c r="AT864" i="2" s="1"/>
  <c r="AT865" i="2" s="1"/>
  <c r="AT866" i="2" s="1"/>
  <c r="AT867" i="2" s="1"/>
  <c r="AT868" i="2" s="1"/>
  <c r="AT869" i="2" s="1"/>
  <c r="AT870" i="2" s="1"/>
  <c r="AT871" i="2" s="1"/>
  <c r="AT872" i="2" s="1"/>
  <c r="AT873" i="2" s="1"/>
  <c r="AT874" i="2" s="1"/>
  <c r="AT875" i="2" s="1"/>
  <c r="AT876" i="2" s="1"/>
  <c r="AT877" i="2" s="1"/>
  <c r="AT878" i="2" s="1"/>
  <c r="AT879" i="2" s="1"/>
  <c r="AT880" i="2" s="1"/>
  <c r="AT881" i="2" s="1"/>
  <c r="AT882" i="2" s="1"/>
  <c r="AT883" i="2" s="1"/>
  <c r="AT884" i="2" s="1"/>
  <c r="AT885" i="2" s="1"/>
  <c r="AT886" i="2" s="1"/>
  <c r="AT887" i="2" s="1"/>
  <c r="AT888" i="2" s="1"/>
  <c r="AT889" i="2" s="1"/>
  <c r="AT890" i="2" s="1"/>
  <c r="AT891" i="2" s="1"/>
  <c r="AT892" i="2" s="1"/>
  <c r="AT893" i="2" s="1"/>
  <c r="AT894" i="2" s="1"/>
  <c r="AT895" i="2" s="1"/>
  <c r="AT896" i="2" s="1"/>
  <c r="AT897" i="2" s="1"/>
  <c r="AT898" i="2" s="1"/>
  <c r="AT899" i="2" s="1"/>
  <c r="AT900" i="2" s="1"/>
  <c r="AT901" i="2" s="1"/>
  <c r="AT902" i="2" s="1"/>
  <c r="AT903" i="2" s="1"/>
  <c r="AT904" i="2" s="1"/>
  <c r="AT905" i="2" s="1"/>
  <c r="AT906" i="2" s="1"/>
  <c r="AT907" i="2" s="1"/>
  <c r="AT908" i="2" s="1"/>
  <c r="AT909" i="2" s="1"/>
  <c r="AT910" i="2" s="1"/>
  <c r="AT911" i="2" s="1"/>
  <c r="AT912" i="2" s="1"/>
  <c r="AT913" i="2" s="1"/>
  <c r="AT914" i="2" s="1"/>
  <c r="AT915" i="2" s="1"/>
  <c r="AT916" i="2" s="1"/>
  <c r="AT917" i="2" s="1"/>
  <c r="AT918" i="2" s="1"/>
  <c r="AT919" i="2" s="1"/>
  <c r="AT920" i="2" s="1"/>
  <c r="AT921" i="2" s="1"/>
  <c r="AT922" i="2" s="1"/>
  <c r="AT923" i="2" s="1"/>
  <c r="AT924" i="2" s="1"/>
  <c r="AT925" i="2" s="1"/>
  <c r="AT926" i="2" s="1"/>
  <c r="AT927" i="2" s="1"/>
  <c r="AT928" i="2" s="1"/>
  <c r="AT929" i="2" s="1"/>
  <c r="AT930" i="2" s="1"/>
  <c r="AT931" i="2" s="1"/>
  <c r="AT932" i="2" s="1"/>
  <c r="AT933" i="2" s="1"/>
  <c r="AT934" i="2" s="1"/>
  <c r="AT935" i="2" s="1"/>
  <c r="AT936" i="2" s="1"/>
  <c r="AT937" i="2" s="1"/>
  <c r="AT938" i="2" s="1"/>
  <c r="AT939" i="2" s="1"/>
  <c r="AT940" i="2" s="1"/>
  <c r="AT941" i="2" s="1"/>
  <c r="AT942" i="2" s="1"/>
  <c r="AT943" i="2" s="1"/>
  <c r="AT944" i="2" s="1"/>
  <c r="AT945" i="2" s="1"/>
  <c r="AT946" i="2" s="1"/>
  <c r="AT947" i="2" s="1"/>
  <c r="AT948" i="2" s="1"/>
  <c r="AT949" i="2" s="1"/>
  <c r="AT950" i="2" s="1"/>
  <c r="AT951" i="2" s="1"/>
  <c r="AT952" i="2" s="1"/>
  <c r="AT953" i="2" s="1"/>
  <c r="AT954" i="2" s="1"/>
  <c r="AT955" i="2" s="1"/>
  <c r="AT956" i="2" s="1"/>
  <c r="AT957" i="2" s="1"/>
  <c r="AT958" i="2" s="1"/>
  <c r="AT959" i="2" s="1"/>
  <c r="AT960" i="2" s="1"/>
  <c r="AT961" i="2" s="1"/>
  <c r="AT962" i="2" s="1"/>
  <c r="AT963" i="2" s="1"/>
  <c r="AT964" i="2" s="1"/>
  <c r="AT965" i="2" s="1"/>
  <c r="AT966" i="2" s="1"/>
  <c r="AT967" i="2" s="1"/>
  <c r="AT968" i="2" s="1"/>
  <c r="AT969" i="2" s="1"/>
  <c r="AT970" i="2" s="1"/>
  <c r="AT971" i="2" s="1"/>
  <c r="AT972" i="2" s="1"/>
  <c r="AT973" i="2" s="1"/>
  <c r="AT974" i="2" s="1"/>
  <c r="AT975" i="2" s="1"/>
  <c r="AT976" i="2" s="1"/>
  <c r="AT977" i="2" s="1"/>
  <c r="AT978" i="2" s="1"/>
  <c r="AT979" i="2" s="1"/>
  <c r="AT980" i="2" s="1"/>
  <c r="AT981" i="2" s="1"/>
  <c r="AT982" i="2" s="1"/>
  <c r="AT983" i="2" s="1"/>
  <c r="AT984" i="2" s="1"/>
  <c r="AT985" i="2" s="1"/>
  <c r="AT986" i="2" s="1"/>
  <c r="AT987" i="2" s="1"/>
  <c r="AT988" i="2" s="1"/>
  <c r="AT989" i="2" s="1"/>
  <c r="AT990" i="2" s="1"/>
  <c r="AT991" i="2" s="1"/>
  <c r="AT992" i="2" s="1"/>
  <c r="AT993" i="2" s="1"/>
  <c r="AT994" i="2" s="1"/>
  <c r="AT995" i="2" s="1"/>
  <c r="AT996" i="2" s="1"/>
  <c r="AT997" i="2" s="1"/>
  <c r="AT998" i="2" s="1"/>
  <c r="AT999" i="2" s="1"/>
  <c r="AT1000" i="2" s="1"/>
  <c r="AT1001" i="2" s="1"/>
  <c r="AT1002" i="2" s="1"/>
  <c r="AT1003" i="2" s="1"/>
  <c r="AT1004" i="2" s="1"/>
  <c r="AT1005" i="2" s="1"/>
  <c r="AT1006" i="2" s="1"/>
  <c r="AT1007" i="2" s="1"/>
  <c r="AT1008" i="2" s="1"/>
  <c r="AT1009" i="2" s="1"/>
  <c r="AT1010" i="2" s="1"/>
  <c r="AT1011" i="2" s="1"/>
  <c r="AT1012" i="2" s="1"/>
  <c r="AT1013" i="2" s="1"/>
  <c r="AT1014" i="2" s="1"/>
  <c r="AT1015" i="2" s="1"/>
  <c r="AT1016" i="2" s="1"/>
  <c r="AT1017" i="2" s="1"/>
  <c r="AT1018" i="2" s="1"/>
  <c r="AT1019" i="2" s="1"/>
  <c r="AT1020" i="2" s="1"/>
  <c r="AT1021" i="2" s="1"/>
  <c r="AT1022" i="2" s="1"/>
  <c r="AT1023" i="2" s="1"/>
  <c r="AT1024" i="2" s="1"/>
  <c r="AT1025" i="2" s="1"/>
  <c r="AT1026" i="2" s="1"/>
  <c r="AT1027" i="2" s="1"/>
  <c r="AT1028" i="2" s="1"/>
  <c r="AT1029" i="2" s="1"/>
  <c r="AT1030" i="2" s="1"/>
  <c r="AT1031" i="2" s="1"/>
  <c r="AT1032" i="2" s="1"/>
  <c r="AT1033" i="2" s="1"/>
  <c r="AT1034" i="2" s="1"/>
  <c r="AT1035" i="2" s="1"/>
  <c r="AT1036" i="2" s="1"/>
  <c r="AT1037" i="2" s="1"/>
  <c r="AT1038" i="2" s="1"/>
  <c r="AT1039" i="2" s="1"/>
  <c r="AT1040" i="2" s="1"/>
  <c r="AT1041" i="2" s="1"/>
  <c r="AT1042" i="2" s="1"/>
  <c r="AT1043" i="2" s="1"/>
  <c r="AT1044" i="2" s="1"/>
  <c r="AT1045" i="2" s="1"/>
  <c r="AT1046" i="2" s="1"/>
  <c r="AT1047" i="2" s="1"/>
  <c r="AT1048" i="2" s="1"/>
  <c r="AT1049" i="2" s="1"/>
  <c r="AT1050" i="2" s="1"/>
  <c r="AT1051" i="2" s="1"/>
  <c r="AT1052" i="2" s="1"/>
  <c r="AT1053" i="2" s="1"/>
  <c r="AT1054" i="2" s="1"/>
  <c r="V4" i="2"/>
  <c r="V5" i="2" s="1"/>
  <c r="V6" i="2" s="1"/>
  <c r="V7" i="2" s="1"/>
  <c r="V8" i="2" s="1"/>
  <c r="V9" i="2" s="1"/>
  <c r="V10" i="2" s="1"/>
  <c r="V11" i="2" s="1"/>
  <c r="V12" i="2" s="1"/>
  <c r="V13" i="2" s="1"/>
  <c r="V14" i="2" s="1"/>
  <c r="V15" i="2" s="1"/>
  <c r="V16" i="2" s="1"/>
  <c r="V17" i="2" s="1"/>
  <c r="V18" i="2" s="1"/>
  <c r="V19" i="2" s="1"/>
  <c r="V20" i="2" s="1"/>
  <c r="V21" i="2" s="1"/>
  <c r="V22" i="2" s="1"/>
  <c r="V23" i="2" s="1"/>
  <c r="V24" i="2" s="1"/>
  <c r="V25" i="2" s="1"/>
  <c r="V26" i="2" s="1"/>
  <c r="V27" i="2" s="1"/>
  <c r="V28" i="2" s="1"/>
  <c r="V29" i="2" s="1"/>
  <c r="V30" i="2" s="1"/>
  <c r="V31" i="2" s="1"/>
  <c r="V32" i="2" s="1"/>
  <c r="V33" i="2" s="1"/>
  <c r="V34" i="2" s="1"/>
  <c r="V35" i="2" s="1"/>
  <c r="V36" i="2" s="1"/>
  <c r="V37" i="2" s="1"/>
  <c r="V38" i="2" s="1"/>
  <c r="V39" i="2" s="1"/>
  <c r="V40" i="2" s="1"/>
  <c r="V41" i="2" s="1"/>
  <c r="V42" i="2" s="1"/>
  <c r="V43" i="2" s="1"/>
  <c r="V44" i="2" s="1"/>
  <c r="V45" i="2" s="1"/>
  <c r="V46" i="2" s="1"/>
  <c r="V47" i="2" s="1"/>
  <c r="V48" i="2" s="1"/>
  <c r="V49" i="2" s="1"/>
  <c r="V50" i="2" s="1"/>
  <c r="V51" i="2" s="1"/>
  <c r="V52" i="2" s="1"/>
  <c r="V53" i="2" s="1"/>
  <c r="V54" i="2" s="1"/>
  <c r="V55" i="2" s="1"/>
  <c r="V56" i="2" s="1"/>
  <c r="V57" i="2" s="1"/>
  <c r="V58" i="2" s="1"/>
  <c r="V59" i="2" s="1"/>
  <c r="V60" i="2" s="1"/>
  <c r="V61" i="2" s="1"/>
  <c r="V62" i="2" s="1"/>
  <c r="V63" i="2" s="1"/>
  <c r="V64" i="2" s="1"/>
  <c r="V65" i="2" s="1"/>
  <c r="V66" i="2" s="1"/>
  <c r="V67" i="2" s="1"/>
  <c r="V68" i="2" s="1"/>
  <c r="V69" i="2" s="1"/>
  <c r="V70" i="2" s="1"/>
  <c r="V71" i="2" s="1"/>
  <c r="V72" i="2" s="1"/>
  <c r="V73" i="2" s="1"/>
  <c r="V74" i="2" s="1"/>
  <c r="V75" i="2" s="1"/>
  <c r="V76" i="2" s="1"/>
  <c r="V77" i="2" s="1"/>
  <c r="V78" i="2" s="1"/>
  <c r="V79" i="2" s="1"/>
  <c r="V80" i="2" s="1"/>
  <c r="V81" i="2" s="1"/>
  <c r="V82" i="2" s="1"/>
  <c r="V83" i="2" s="1"/>
  <c r="V84" i="2" s="1"/>
  <c r="V85" i="2" s="1"/>
  <c r="V86" i="2" s="1"/>
  <c r="V87" i="2" s="1"/>
  <c r="V88" i="2" s="1"/>
  <c r="V89" i="2" s="1"/>
  <c r="V90" i="2" s="1"/>
  <c r="V91" i="2" s="1"/>
  <c r="V92" i="2" s="1"/>
  <c r="V93" i="2" s="1"/>
  <c r="V94" i="2" s="1"/>
  <c r="V95" i="2" s="1"/>
  <c r="V96" i="2" s="1"/>
  <c r="V97" i="2" s="1"/>
  <c r="V98" i="2" s="1"/>
  <c r="V99" i="2" s="1"/>
  <c r="V100" i="2" s="1"/>
  <c r="V101" i="2" s="1"/>
  <c r="V102" i="2" s="1"/>
  <c r="V103" i="2" s="1"/>
  <c r="V104" i="2" s="1"/>
  <c r="V105" i="2" s="1"/>
  <c r="V106" i="2" s="1"/>
  <c r="V107" i="2" s="1"/>
  <c r="V108" i="2" s="1"/>
  <c r="V109" i="2" s="1"/>
  <c r="V110" i="2" s="1"/>
  <c r="V111" i="2" s="1"/>
  <c r="V112" i="2" s="1"/>
  <c r="V113" i="2" s="1"/>
  <c r="V114" i="2" s="1"/>
  <c r="V115" i="2" s="1"/>
  <c r="V116" i="2" s="1"/>
  <c r="V117" i="2" s="1"/>
  <c r="V118" i="2" s="1"/>
  <c r="V119" i="2" s="1"/>
  <c r="V120" i="2" s="1"/>
  <c r="V121" i="2" s="1"/>
  <c r="V122" i="2" s="1"/>
  <c r="V123" i="2" s="1"/>
  <c r="V124" i="2" s="1"/>
  <c r="V125" i="2" s="1"/>
  <c r="V126" i="2" s="1"/>
  <c r="V127" i="2" s="1"/>
  <c r="V128" i="2" s="1"/>
  <c r="V129" i="2" s="1"/>
  <c r="V130" i="2" s="1"/>
  <c r="V131" i="2" s="1"/>
  <c r="V132" i="2" s="1"/>
  <c r="V133" i="2" s="1"/>
  <c r="V134" i="2" s="1"/>
  <c r="V135" i="2" s="1"/>
  <c r="V136" i="2" s="1"/>
  <c r="V137" i="2" s="1"/>
  <c r="V138" i="2" s="1"/>
  <c r="V139" i="2" s="1"/>
  <c r="V140" i="2" s="1"/>
  <c r="V141" i="2" s="1"/>
  <c r="V142" i="2" s="1"/>
  <c r="V143" i="2" s="1"/>
  <c r="V144" i="2" s="1"/>
  <c r="V145" i="2" s="1"/>
  <c r="V146" i="2" s="1"/>
  <c r="V147" i="2" s="1"/>
  <c r="V148" i="2" s="1"/>
  <c r="V149" i="2" s="1"/>
  <c r="V150" i="2" s="1"/>
  <c r="V151" i="2" s="1"/>
  <c r="V152" i="2" s="1"/>
  <c r="V153" i="2" s="1"/>
  <c r="V154" i="2" s="1"/>
  <c r="V155" i="2" s="1"/>
  <c r="V156" i="2" s="1"/>
  <c r="V157" i="2" s="1"/>
  <c r="V158" i="2" s="1"/>
  <c r="V159" i="2" s="1"/>
  <c r="V160" i="2" s="1"/>
  <c r="V161" i="2" s="1"/>
  <c r="V162" i="2" s="1"/>
  <c r="V163" i="2" s="1"/>
  <c r="V164" i="2" s="1"/>
  <c r="V165" i="2" s="1"/>
  <c r="V166" i="2" s="1"/>
  <c r="V167" i="2" s="1"/>
  <c r="V168" i="2" s="1"/>
  <c r="V169" i="2" s="1"/>
  <c r="V170" i="2" s="1"/>
  <c r="V171" i="2" s="1"/>
  <c r="V172" i="2" s="1"/>
  <c r="V173" i="2" s="1"/>
  <c r="V174" i="2" s="1"/>
  <c r="V175" i="2" s="1"/>
  <c r="V176" i="2" s="1"/>
  <c r="V177" i="2" s="1"/>
  <c r="V178" i="2" s="1"/>
  <c r="V179" i="2" s="1"/>
  <c r="V180" i="2" s="1"/>
  <c r="V181" i="2" s="1"/>
  <c r="V182" i="2" s="1"/>
  <c r="V183" i="2" s="1"/>
  <c r="V184" i="2" s="1"/>
  <c r="V185" i="2" s="1"/>
  <c r="V186" i="2" s="1"/>
  <c r="V187" i="2" s="1"/>
  <c r="V188" i="2" s="1"/>
  <c r="V189" i="2" s="1"/>
  <c r="V190" i="2" s="1"/>
  <c r="V191" i="2" s="1"/>
  <c r="V192" i="2" s="1"/>
  <c r="V193" i="2" s="1"/>
  <c r="V194" i="2" s="1"/>
  <c r="V195" i="2" s="1"/>
  <c r="V196" i="2" s="1"/>
  <c r="V197" i="2" s="1"/>
  <c r="V198" i="2" s="1"/>
  <c r="V199" i="2" s="1"/>
  <c r="V200" i="2" s="1"/>
  <c r="V201" i="2" s="1"/>
  <c r="V202" i="2" s="1"/>
  <c r="V203" i="2" s="1"/>
  <c r="V204" i="2" s="1"/>
  <c r="V205" i="2" s="1"/>
  <c r="V206" i="2" s="1"/>
  <c r="V207" i="2" s="1"/>
  <c r="V208" i="2" s="1"/>
  <c r="V209" i="2" s="1"/>
  <c r="V210" i="2" s="1"/>
  <c r="V211" i="2" s="1"/>
  <c r="V212" i="2" s="1"/>
  <c r="V213" i="2" s="1"/>
  <c r="V214" i="2" s="1"/>
  <c r="V215" i="2" s="1"/>
  <c r="V216" i="2" s="1"/>
  <c r="V217" i="2" s="1"/>
  <c r="V218" i="2" s="1"/>
  <c r="V219" i="2" s="1"/>
  <c r="V220" i="2" s="1"/>
  <c r="V221" i="2" s="1"/>
  <c r="V222" i="2" s="1"/>
  <c r="V223" i="2" s="1"/>
  <c r="V224" i="2" s="1"/>
  <c r="V225" i="2" s="1"/>
  <c r="V226" i="2" s="1"/>
  <c r="V227" i="2" s="1"/>
  <c r="V228" i="2" s="1"/>
  <c r="V229" i="2" s="1"/>
  <c r="V230" i="2" s="1"/>
  <c r="V231" i="2" s="1"/>
  <c r="V232" i="2" s="1"/>
  <c r="V233" i="2" s="1"/>
  <c r="V234" i="2" s="1"/>
  <c r="V235" i="2" s="1"/>
  <c r="V236" i="2" s="1"/>
  <c r="V237" i="2" s="1"/>
  <c r="V238" i="2" s="1"/>
  <c r="V239" i="2" s="1"/>
  <c r="V240" i="2" s="1"/>
  <c r="V241" i="2" s="1"/>
  <c r="V242" i="2" s="1"/>
  <c r="V243" i="2" s="1"/>
  <c r="V244" i="2" s="1"/>
  <c r="V245" i="2" s="1"/>
  <c r="V246" i="2" s="1"/>
  <c r="V247" i="2" s="1"/>
  <c r="V248" i="2" s="1"/>
  <c r="V249" i="2" s="1"/>
  <c r="V250" i="2" s="1"/>
  <c r="V251" i="2" s="1"/>
  <c r="V252" i="2" s="1"/>
  <c r="V253" i="2" s="1"/>
  <c r="V254" i="2" s="1"/>
  <c r="V255" i="2" s="1"/>
  <c r="V256" i="2" s="1"/>
  <c r="V257" i="2" s="1"/>
  <c r="V258" i="2" s="1"/>
  <c r="V259" i="2" s="1"/>
  <c r="V260" i="2" s="1"/>
  <c r="V261" i="2" s="1"/>
  <c r="V262" i="2" s="1"/>
  <c r="V263" i="2" s="1"/>
  <c r="V264" i="2" s="1"/>
  <c r="V265" i="2" s="1"/>
  <c r="V266" i="2" s="1"/>
  <c r="V267" i="2" s="1"/>
  <c r="V268" i="2" s="1"/>
  <c r="V269" i="2" s="1"/>
  <c r="V270" i="2" s="1"/>
  <c r="V271" i="2" s="1"/>
  <c r="V272" i="2" s="1"/>
  <c r="V273" i="2" s="1"/>
  <c r="V274" i="2" s="1"/>
  <c r="V275" i="2" s="1"/>
  <c r="V276" i="2" s="1"/>
  <c r="V277" i="2" s="1"/>
  <c r="V278" i="2" s="1"/>
  <c r="V279" i="2" s="1"/>
  <c r="V280" i="2" s="1"/>
  <c r="V281" i="2" s="1"/>
  <c r="V282" i="2" s="1"/>
  <c r="V283" i="2" s="1"/>
  <c r="V284" i="2" s="1"/>
  <c r="V285" i="2" s="1"/>
  <c r="V286" i="2" s="1"/>
  <c r="V287" i="2" s="1"/>
  <c r="V288" i="2" s="1"/>
  <c r="V289" i="2" s="1"/>
  <c r="V290" i="2" s="1"/>
  <c r="V291" i="2" s="1"/>
  <c r="V292" i="2" s="1"/>
  <c r="V293" i="2" s="1"/>
  <c r="V294" i="2" s="1"/>
  <c r="V295" i="2" s="1"/>
  <c r="V296" i="2" s="1"/>
  <c r="V297" i="2" s="1"/>
  <c r="V298" i="2" s="1"/>
  <c r="V299" i="2" s="1"/>
  <c r="V300" i="2" s="1"/>
  <c r="V301" i="2" s="1"/>
  <c r="V302" i="2" s="1"/>
  <c r="V303" i="2" s="1"/>
  <c r="V304" i="2" s="1"/>
  <c r="V305" i="2" s="1"/>
  <c r="V306" i="2" s="1"/>
  <c r="V307" i="2" s="1"/>
  <c r="V308" i="2" s="1"/>
  <c r="V309" i="2" s="1"/>
  <c r="V310" i="2" s="1"/>
  <c r="V311" i="2" s="1"/>
  <c r="V312" i="2" s="1"/>
  <c r="V313" i="2" s="1"/>
  <c r="V314" i="2" s="1"/>
  <c r="V315" i="2" s="1"/>
  <c r="V316" i="2" s="1"/>
  <c r="V317" i="2" s="1"/>
  <c r="V318" i="2" s="1"/>
  <c r="V319" i="2" s="1"/>
  <c r="V320" i="2" s="1"/>
  <c r="V321" i="2" s="1"/>
  <c r="V322" i="2" s="1"/>
  <c r="V323" i="2" s="1"/>
  <c r="V324" i="2" s="1"/>
  <c r="V325" i="2" s="1"/>
  <c r="V326" i="2" s="1"/>
  <c r="V327" i="2" s="1"/>
  <c r="V328" i="2" s="1"/>
  <c r="V329" i="2" s="1"/>
  <c r="V330" i="2" s="1"/>
  <c r="V331" i="2" s="1"/>
  <c r="V332" i="2" s="1"/>
  <c r="V333" i="2" s="1"/>
  <c r="V334" i="2" s="1"/>
  <c r="V335" i="2" s="1"/>
  <c r="V336" i="2" s="1"/>
  <c r="V337" i="2" s="1"/>
  <c r="V338" i="2" s="1"/>
  <c r="V339" i="2" s="1"/>
  <c r="V340" i="2" s="1"/>
  <c r="V341" i="2" s="1"/>
  <c r="V342" i="2" s="1"/>
  <c r="V343" i="2" s="1"/>
  <c r="V344" i="2" s="1"/>
  <c r="V345" i="2" s="1"/>
  <c r="V346" i="2" s="1"/>
  <c r="V347" i="2" s="1"/>
  <c r="V348" i="2" s="1"/>
  <c r="V349" i="2" s="1"/>
  <c r="V350" i="2" s="1"/>
  <c r="V351" i="2" s="1"/>
  <c r="V352" i="2" s="1"/>
  <c r="V353" i="2" s="1"/>
  <c r="V354" i="2" s="1"/>
  <c r="V355" i="2" s="1"/>
  <c r="V356" i="2" s="1"/>
  <c r="V357" i="2" s="1"/>
  <c r="V358" i="2" s="1"/>
  <c r="V359" i="2" s="1"/>
  <c r="V360" i="2" s="1"/>
  <c r="V361" i="2" s="1"/>
  <c r="V362" i="2" s="1"/>
  <c r="V363" i="2" s="1"/>
  <c r="V364" i="2" s="1"/>
  <c r="V365" i="2" s="1"/>
  <c r="V366" i="2" s="1"/>
  <c r="V367" i="2" s="1"/>
  <c r="V368" i="2" s="1"/>
  <c r="V369" i="2" s="1"/>
  <c r="V370" i="2" s="1"/>
  <c r="V371" i="2" s="1"/>
  <c r="V372" i="2" s="1"/>
  <c r="V373" i="2" s="1"/>
  <c r="V374" i="2" s="1"/>
  <c r="V375" i="2" s="1"/>
  <c r="V376" i="2" s="1"/>
  <c r="V377" i="2" s="1"/>
  <c r="V378" i="2" s="1"/>
  <c r="V379" i="2" s="1"/>
  <c r="V380" i="2" s="1"/>
  <c r="V381" i="2" s="1"/>
  <c r="V382" i="2" s="1"/>
  <c r="V383" i="2" s="1"/>
  <c r="V384" i="2" s="1"/>
  <c r="V385" i="2" s="1"/>
  <c r="V386" i="2" s="1"/>
  <c r="V387" i="2" s="1"/>
  <c r="V388" i="2" s="1"/>
  <c r="V389" i="2" s="1"/>
  <c r="V390" i="2" s="1"/>
  <c r="V391" i="2" s="1"/>
  <c r="V392" i="2" s="1"/>
  <c r="V393" i="2" s="1"/>
  <c r="V394" i="2" s="1"/>
  <c r="V395" i="2" s="1"/>
  <c r="V396" i="2" s="1"/>
  <c r="V397" i="2" s="1"/>
  <c r="V398" i="2" s="1"/>
  <c r="V399" i="2" s="1"/>
  <c r="V400" i="2" s="1"/>
  <c r="V401" i="2" s="1"/>
  <c r="V402" i="2" s="1"/>
  <c r="V403" i="2" s="1"/>
  <c r="V404" i="2" s="1"/>
  <c r="V405" i="2" s="1"/>
  <c r="V406" i="2" s="1"/>
  <c r="V407" i="2" s="1"/>
  <c r="V408" i="2" s="1"/>
  <c r="V409" i="2" s="1"/>
  <c r="V410" i="2" s="1"/>
  <c r="V411" i="2" s="1"/>
  <c r="V412" i="2" s="1"/>
  <c r="V413" i="2" s="1"/>
  <c r="V414" i="2" s="1"/>
  <c r="V415" i="2" s="1"/>
  <c r="V416" i="2" s="1"/>
  <c r="V417" i="2" s="1"/>
  <c r="V418" i="2" s="1"/>
  <c r="V419" i="2" s="1"/>
  <c r="V420" i="2" s="1"/>
  <c r="V421" i="2" s="1"/>
  <c r="V422" i="2" s="1"/>
  <c r="V423" i="2" s="1"/>
  <c r="V424" i="2" s="1"/>
  <c r="V425" i="2" s="1"/>
  <c r="V426" i="2" s="1"/>
  <c r="V427" i="2" s="1"/>
  <c r="V428" i="2" s="1"/>
  <c r="V429" i="2" s="1"/>
  <c r="V430" i="2" s="1"/>
  <c r="V431" i="2" s="1"/>
  <c r="V432" i="2" s="1"/>
  <c r="V433" i="2" s="1"/>
  <c r="V434" i="2" s="1"/>
  <c r="V435" i="2" s="1"/>
  <c r="V436" i="2" s="1"/>
  <c r="V437" i="2" s="1"/>
  <c r="V438" i="2" s="1"/>
  <c r="V439" i="2" s="1"/>
  <c r="V440" i="2" s="1"/>
  <c r="V441" i="2" s="1"/>
  <c r="V442" i="2" s="1"/>
  <c r="V443" i="2" s="1"/>
  <c r="V444" i="2" s="1"/>
  <c r="V445" i="2" s="1"/>
  <c r="V446" i="2" s="1"/>
  <c r="V447" i="2" s="1"/>
  <c r="V448" i="2" s="1"/>
  <c r="V449" i="2" s="1"/>
  <c r="V450" i="2" s="1"/>
  <c r="V451" i="2" s="1"/>
  <c r="V452" i="2" s="1"/>
  <c r="V453" i="2" s="1"/>
  <c r="V454" i="2" s="1"/>
  <c r="V455" i="2" s="1"/>
  <c r="V456" i="2" s="1"/>
  <c r="V457" i="2" s="1"/>
  <c r="V458" i="2" s="1"/>
  <c r="V459" i="2" s="1"/>
  <c r="V460" i="2" s="1"/>
  <c r="V461" i="2" s="1"/>
  <c r="V462" i="2" s="1"/>
  <c r="V463" i="2" s="1"/>
  <c r="V464" i="2" s="1"/>
  <c r="V465" i="2" s="1"/>
  <c r="V466" i="2" s="1"/>
  <c r="V467" i="2" s="1"/>
  <c r="V468" i="2" s="1"/>
  <c r="V469" i="2" s="1"/>
  <c r="V470" i="2" s="1"/>
  <c r="V471" i="2" s="1"/>
  <c r="V472" i="2" s="1"/>
  <c r="V473" i="2" s="1"/>
  <c r="V474" i="2" s="1"/>
  <c r="V475" i="2" s="1"/>
  <c r="V476" i="2" s="1"/>
  <c r="V477" i="2" s="1"/>
  <c r="V478" i="2" s="1"/>
  <c r="V479" i="2" s="1"/>
  <c r="V480" i="2" s="1"/>
  <c r="V481" i="2" s="1"/>
  <c r="V482" i="2" s="1"/>
  <c r="V483" i="2" s="1"/>
  <c r="V484" i="2" s="1"/>
  <c r="V485" i="2" s="1"/>
  <c r="V486" i="2" s="1"/>
  <c r="V487" i="2" s="1"/>
  <c r="V488" i="2" s="1"/>
  <c r="V489" i="2" s="1"/>
  <c r="V490" i="2" s="1"/>
  <c r="V491" i="2" s="1"/>
  <c r="V492" i="2" s="1"/>
  <c r="V493" i="2" s="1"/>
  <c r="V494" i="2" s="1"/>
  <c r="V495" i="2" s="1"/>
  <c r="V496" i="2" s="1"/>
  <c r="V497" i="2" s="1"/>
  <c r="V498" i="2" s="1"/>
  <c r="V499" i="2" s="1"/>
  <c r="V500" i="2" s="1"/>
  <c r="V501" i="2" s="1"/>
  <c r="V502" i="2" s="1"/>
  <c r="V503" i="2" s="1"/>
  <c r="V504" i="2" s="1"/>
  <c r="V505" i="2" s="1"/>
  <c r="V506" i="2" s="1"/>
  <c r="V507" i="2" s="1"/>
  <c r="V508" i="2" s="1"/>
  <c r="V509" i="2" s="1"/>
  <c r="V510" i="2" s="1"/>
  <c r="V511" i="2" s="1"/>
  <c r="V512" i="2" s="1"/>
  <c r="V513" i="2" s="1"/>
  <c r="V514" i="2" s="1"/>
  <c r="V515" i="2" s="1"/>
  <c r="V516" i="2" s="1"/>
  <c r="V517" i="2" s="1"/>
  <c r="V518" i="2" s="1"/>
  <c r="V519" i="2" s="1"/>
  <c r="V520" i="2" s="1"/>
  <c r="V521" i="2" s="1"/>
  <c r="V522" i="2" s="1"/>
  <c r="V523" i="2" s="1"/>
  <c r="V524" i="2" s="1"/>
  <c r="V525" i="2" s="1"/>
  <c r="V526" i="2" s="1"/>
  <c r="V527" i="2" s="1"/>
  <c r="V528" i="2" s="1"/>
  <c r="V529" i="2" s="1"/>
  <c r="V530" i="2" s="1"/>
  <c r="V531" i="2" s="1"/>
  <c r="V532" i="2" s="1"/>
  <c r="V533" i="2" s="1"/>
  <c r="V534" i="2" s="1"/>
  <c r="V535" i="2" s="1"/>
  <c r="V536" i="2" s="1"/>
  <c r="V537" i="2" s="1"/>
  <c r="V538" i="2" s="1"/>
  <c r="V539" i="2" s="1"/>
  <c r="V540" i="2" s="1"/>
  <c r="V541" i="2" s="1"/>
  <c r="V542" i="2" s="1"/>
  <c r="V543" i="2" s="1"/>
  <c r="V544" i="2" s="1"/>
  <c r="V545" i="2" s="1"/>
  <c r="V546" i="2" s="1"/>
  <c r="V547" i="2" s="1"/>
  <c r="V548" i="2" s="1"/>
  <c r="V549" i="2" s="1"/>
  <c r="V550" i="2" s="1"/>
  <c r="V551" i="2" s="1"/>
  <c r="V552" i="2" s="1"/>
  <c r="V553" i="2" s="1"/>
  <c r="V554" i="2" s="1"/>
  <c r="V555" i="2" s="1"/>
  <c r="V556" i="2" s="1"/>
  <c r="V557" i="2" s="1"/>
  <c r="V558" i="2" s="1"/>
  <c r="V559" i="2" s="1"/>
  <c r="V560" i="2" s="1"/>
  <c r="V561" i="2" s="1"/>
  <c r="V562" i="2" s="1"/>
  <c r="V563" i="2" s="1"/>
  <c r="V564" i="2" s="1"/>
  <c r="V565" i="2" s="1"/>
  <c r="V566" i="2" s="1"/>
  <c r="V567" i="2" s="1"/>
  <c r="V568" i="2" s="1"/>
  <c r="V569" i="2" s="1"/>
  <c r="V570" i="2" s="1"/>
  <c r="V571" i="2" s="1"/>
  <c r="V572" i="2" s="1"/>
  <c r="V573" i="2" s="1"/>
  <c r="V574" i="2" s="1"/>
  <c r="V575" i="2" s="1"/>
  <c r="V576" i="2" s="1"/>
  <c r="V577" i="2" s="1"/>
  <c r="V578" i="2" s="1"/>
  <c r="V579" i="2" s="1"/>
  <c r="V580" i="2" s="1"/>
  <c r="V581" i="2" s="1"/>
  <c r="V582" i="2" s="1"/>
  <c r="V583" i="2" s="1"/>
  <c r="V584" i="2" s="1"/>
  <c r="V585" i="2" s="1"/>
  <c r="V586" i="2" s="1"/>
  <c r="V587" i="2" s="1"/>
  <c r="V588" i="2" s="1"/>
  <c r="V589" i="2" s="1"/>
  <c r="V590" i="2" s="1"/>
  <c r="V591" i="2" s="1"/>
  <c r="V592" i="2" s="1"/>
  <c r="V593" i="2" s="1"/>
  <c r="V594" i="2" s="1"/>
  <c r="V595" i="2" s="1"/>
  <c r="V596" i="2" s="1"/>
  <c r="V597" i="2" s="1"/>
  <c r="V598" i="2" s="1"/>
  <c r="V599" i="2" s="1"/>
  <c r="V600" i="2" s="1"/>
  <c r="V601" i="2" s="1"/>
  <c r="V602" i="2" s="1"/>
  <c r="V603" i="2" s="1"/>
  <c r="V604" i="2" s="1"/>
  <c r="V605" i="2" s="1"/>
  <c r="V606" i="2" s="1"/>
  <c r="V607" i="2" s="1"/>
  <c r="V608" i="2" s="1"/>
  <c r="V609" i="2" s="1"/>
  <c r="V610" i="2" s="1"/>
  <c r="V611" i="2" s="1"/>
  <c r="V612" i="2" s="1"/>
  <c r="V613" i="2" s="1"/>
  <c r="V614" i="2" s="1"/>
  <c r="V615" i="2" s="1"/>
  <c r="V616" i="2" s="1"/>
  <c r="V617" i="2" s="1"/>
  <c r="V618" i="2" s="1"/>
  <c r="V619" i="2" s="1"/>
  <c r="V620" i="2" s="1"/>
  <c r="V621" i="2" s="1"/>
  <c r="V622" i="2" s="1"/>
  <c r="V623" i="2" s="1"/>
  <c r="V624" i="2" s="1"/>
  <c r="V625" i="2" s="1"/>
  <c r="V626" i="2" s="1"/>
  <c r="V627" i="2" s="1"/>
  <c r="V628" i="2" s="1"/>
  <c r="V629" i="2" s="1"/>
  <c r="V630" i="2" s="1"/>
  <c r="V631" i="2" s="1"/>
  <c r="V632" i="2" s="1"/>
  <c r="V633" i="2" s="1"/>
  <c r="V634" i="2" s="1"/>
  <c r="V635" i="2" s="1"/>
  <c r="V636" i="2" s="1"/>
  <c r="V637" i="2" s="1"/>
  <c r="V638" i="2" s="1"/>
  <c r="V639" i="2" s="1"/>
  <c r="V640" i="2" s="1"/>
  <c r="V641" i="2" s="1"/>
  <c r="V642" i="2" s="1"/>
  <c r="V643" i="2" s="1"/>
  <c r="V644" i="2" s="1"/>
  <c r="V645" i="2" s="1"/>
  <c r="V646" i="2" s="1"/>
  <c r="V647" i="2" s="1"/>
  <c r="V648" i="2" s="1"/>
  <c r="V649" i="2" s="1"/>
  <c r="V650" i="2" s="1"/>
  <c r="V651" i="2" s="1"/>
  <c r="V652" i="2" s="1"/>
  <c r="V653" i="2" s="1"/>
  <c r="V654" i="2" s="1"/>
  <c r="V655" i="2" s="1"/>
  <c r="V656" i="2" s="1"/>
  <c r="V657" i="2" s="1"/>
  <c r="V658" i="2" s="1"/>
  <c r="V659" i="2" s="1"/>
  <c r="V660" i="2" s="1"/>
  <c r="V661" i="2" s="1"/>
  <c r="V662" i="2" s="1"/>
  <c r="V663" i="2" s="1"/>
  <c r="V664" i="2" s="1"/>
  <c r="V665" i="2" s="1"/>
  <c r="V666" i="2" s="1"/>
  <c r="V667" i="2" s="1"/>
  <c r="V668" i="2" s="1"/>
  <c r="V669" i="2" s="1"/>
  <c r="V670" i="2" s="1"/>
  <c r="V671" i="2" s="1"/>
  <c r="V672" i="2" s="1"/>
  <c r="V673" i="2" s="1"/>
  <c r="V674" i="2" s="1"/>
  <c r="V675" i="2" s="1"/>
  <c r="V676" i="2" s="1"/>
  <c r="V677" i="2" s="1"/>
  <c r="V678" i="2" s="1"/>
  <c r="V679" i="2" s="1"/>
  <c r="V680" i="2" s="1"/>
  <c r="V681" i="2" s="1"/>
  <c r="V682" i="2" s="1"/>
  <c r="V683" i="2" s="1"/>
  <c r="V684" i="2" s="1"/>
  <c r="V685" i="2" s="1"/>
  <c r="V686" i="2" s="1"/>
  <c r="V687" i="2" s="1"/>
  <c r="V688" i="2" s="1"/>
  <c r="V689" i="2" s="1"/>
  <c r="V690" i="2" s="1"/>
  <c r="V691" i="2" s="1"/>
  <c r="V692" i="2" s="1"/>
  <c r="V693" i="2" s="1"/>
  <c r="V694" i="2" s="1"/>
  <c r="V695" i="2" s="1"/>
  <c r="V696" i="2" s="1"/>
  <c r="V697" i="2" s="1"/>
  <c r="V698" i="2" s="1"/>
  <c r="V699" i="2" s="1"/>
  <c r="V700" i="2" s="1"/>
  <c r="V701" i="2" s="1"/>
  <c r="V702" i="2" s="1"/>
  <c r="V703" i="2" s="1"/>
  <c r="V704" i="2" s="1"/>
  <c r="V705" i="2" s="1"/>
  <c r="V706" i="2" s="1"/>
  <c r="V707" i="2" s="1"/>
  <c r="V708" i="2" s="1"/>
  <c r="V709" i="2" s="1"/>
  <c r="V710" i="2" s="1"/>
  <c r="V711" i="2" s="1"/>
  <c r="V712" i="2" s="1"/>
  <c r="V713" i="2" s="1"/>
  <c r="V714" i="2" s="1"/>
  <c r="V715" i="2" s="1"/>
  <c r="V716" i="2" s="1"/>
  <c r="V717" i="2" s="1"/>
  <c r="V718" i="2" s="1"/>
  <c r="V719" i="2" s="1"/>
  <c r="V720" i="2" s="1"/>
  <c r="V721" i="2" s="1"/>
  <c r="V722" i="2" s="1"/>
  <c r="V723" i="2" s="1"/>
  <c r="V724" i="2" s="1"/>
  <c r="V725" i="2" s="1"/>
  <c r="V726" i="2" s="1"/>
  <c r="V727" i="2" s="1"/>
  <c r="V728" i="2" s="1"/>
  <c r="V729" i="2" s="1"/>
  <c r="V730" i="2" s="1"/>
  <c r="V731" i="2" s="1"/>
  <c r="V732" i="2" s="1"/>
  <c r="V733" i="2" s="1"/>
  <c r="V734" i="2" s="1"/>
  <c r="V735" i="2" s="1"/>
  <c r="V736" i="2" s="1"/>
  <c r="V737" i="2" s="1"/>
  <c r="V738" i="2" s="1"/>
  <c r="V739" i="2" s="1"/>
  <c r="V740" i="2" s="1"/>
  <c r="V741" i="2" s="1"/>
  <c r="V742" i="2" s="1"/>
  <c r="V743" i="2" s="1"/>
  <c r="V744" i="2" s="1"/>
  <c r="V745" i="2" s="1"/>
  <c r="V746" i="2" s="1"/>
  <c r="V747" i="2" s="1"/>
  <c r="V748" i="2" s="1"/>
  <c r="V749" i="2" s="1"/>
  <c r="V750" i="2" s="1"/>
  <c r="V751" i="2" s="1"/>
  <c r="V752" i="2" s="1"/>
  <c r="V753" i="2" s="1"/>
  <c r="V754" i="2" s="1"/>
  <c r="V755" i="2" s="1"/>
  <c r="V756" i="2" s="1"/>
  <c r="V757" i="2" s="1"/>
  <c r="V758" i="2" s="1"/>
  <c r="V759" i="2" s="1"/>
  <c r="V760" i="2" s="1"/>
  <c r="V761" i="2" s="1"/>
  <c r="V762" i="2" s="1"/>
  <c r="V763" i="2" s="1"/>
  <c r="V764" i="2" s="1"/>
  <c r="V765" i="2" s="1"/>
  <c r="V766" i="2" s="1"/>
  <c r="V767" i="2" s="1"/>
  <c r="V768" i="2" s="1"/>
  <c r="V769" i="2" s="1"/>
  <c r="V770" i="2" s="1"/>
  <c r="V771" i="2" s="1"/>
  <c r="V772" i="2" s="1"/>
  <c r="V773" i="2" s="1"/>
  <c r="V774" i="2" s="1"/>
  <c r="V775" i="2" s="1"/>
  <c r="V776" i="2" s="1"/>
  <c r="V777" i="2" s="1"/>
  <c r="V778" i="2" s="1"/>
  <c r="V779" i="2" s="1"/>
  <c r="V780" i="2" s="1"/>
  <c r="V781" i="2" s="1"/>
  <c r="V782" i="2" s="1"/>
  <c r="V783" i="2" s="1"/>
  <c r="V784" i="2" s="1"/>
  <c r="V785" i="2" s="1"/>
  <c r="V786" i="2" s="1"/>
  <c r="V787" i="2" s="1"/>
  <c r="V788" i="2" s="1"/>
  <c r="V789" i="2" s="1"/>
  <c r="V790" i="2" s="1"/>
  <c r="V791" i="2" s="1"/>
  <c r="V792" i="2" s="1"/>
  <c r="V793" i="2" s="1"/>
  <c r="V794" i="2" s="1"/>
  <c r="V795" i="2" s="1"/>
  <c r="V796" i="2" s="1"/>
  <c r="V797" i="2" s="1"/>
  <c r="V798" i="2" s="1"/>
  <c r="V799" i="2" s="1"/>
  <c r="V800" i="2" s="1"/>
  <c r="V801" i="2" s="1"/>
  <c r="V802" i="2" s="1"/>
  <c r="V803" i="2" s="1"/>
  <c r="V804" i="2" s="1"/>
  <c r="V805" i="2" s="1"/>
  <c r="V806" i="2" s="1"/>
  <c r="V807" i="2" s="1"/>
  <c r="V808" i="2" s="1"/>
  <c r="V809" i="2" s="1"/>
  <c r="V810" i="2" s="1"/>
  <c r="V811" i="2" s="1"/>
  <c r="V812" i="2" s="1"/>
  <c r="V813" i="2" s="1"/>
  <c r="V814" i="2" s="1"/>
  <c r="V815" i="2" s="1"/>
  <c r="V816" i="2" s="1"/>
  <c r="V817" i="2" s="1"/>
  <c r="V818" i="2" s="1"/>
  <c r="V819" i="2" s="1"/>
  <c r="V820" i="2" s="1"/>
  <c r="V821" i="2" s="1"/>
  <c r="V822" i="2" s="1"/>
  <c r="V823" i="2" s="1"/>
  <c r="V824" i="2" s="1"/>
  <c r="V825" i="2" s="1"/>
  <c r="V826" i="2" s="1"/>
  <c r="V827" i="2" s="1"/>
  <c r="V828" i="2" s="1"/>
  <c r="V829" i="2" s="1"/>
  <c r="V830" i="2" s="1"/>
  <c r="V831" i="2" s="1"/>
  <c r="V832" i="2" s="1"/>
  <c r="V833" i="2" s="1"/>
  <c r="V834" i="2" s="1"/>
  <c r="V835" i="2" s="1"/>
  <c r="V836" i="2" s="1"/>
  <c r="V837" i="2" s="1"/>
  <c r="V838" i="2" s="1"/>
  <c r="V839" i="2" s="1"/>
  <c r="V840" i="2" s="1"/>
  <c r="V841" i="2" s="1"/>
  <c r="V842" i="2" s="1"/>
  <c r="V843" i="2" s="1"/>
  <c r="V844" i="2" s="1"/>
  <c r="V845" i="2" s="1"/>
  <c r="V846" i="2" s="1"/>
  <c r="V847" i="2" s="1"/>
  <c r="V848" i="2" s="1"/>
  <c r="V849" i="2" s="1"/>
  <c r="V850" i="2" s="1"/>
  <c r="V851" i="2" s="1"/>
  <c r="V852" i="2" s="1"/>
  <c r="V853" i="2" s="1"/>
  <c r="V854" i="2" s="1"/>
  <c r="V855" i="2" s="1"/>
  <c r="V856" i="2" s="1"/>
  <c r="V857" i="2" s="1"/>
  <c r="V858" i="2" s="1"/>
  <c r="V859" i="2" s="1"/>
  <c r="V860" i="2" s="1"/>
  <c r="V861" i="2" s="1"/>
  <c r="V862" i="2" s="1"/>
  <c r="V863" i="2" s="1"/>
  <c r="V864" i="2" s="1"/>
  <c r="V865" i="2" s="1"/>
  <c r="V866" i="2" s="1"/>
  <c r="V867" i="2" s="1"/>
  <c r="V868" i="2" s="1"/>
  <c r="V869" i="2" s="1"/>
  <c r="V870" i="2" s="1"/>
  <c r="V871" i="2" s="1"/>
  <c r="V872" i="2" s="1"/>
  <c r="V873" i="2" s="1"/>
  <c r="V874" i="2" s="1"/>
  <c r="V875" i="2" s="1"/>
  <c r="V876" i="2" s="1"/>
  <c r="V877" i="2" s="1"/>
  <c r="V878" i="2" s="1"/>
  <c r="V879" i="2" s="1"/>
  <c r="V880" i="2" s="1"/>
  <c r="V881" i="2" s="1"/>
  <c r="V882" i="2" s="1"/>
  <c r="V883" i="2" s="1"/>
  <c r="V884" i="2" s="1"/>
  <c r="V885" i="2" s="1"/>
  <c r="V886" i="2" s="1"/>
  <c r="V887" i="2" s="1"/>
  <c r="V888" i="2" s="1"/>
  <c r="V889" i="2" s="1"/>
  <c r="V890" i="2" s="1"/>
  <c r="V891" i="2" s="1"/>
  <c r="V892" i="2" s="1"/>
  <c r="V893" i="2" s="1"/>
  <c r="V894" i="2" s="1"/>
  <c r="V895" i="2" s="1"/>
  <c r="V896" i="2" s="1"/>
  <c r="V897" i="2" s="1"/>
  <c r="V898" i="2" s="1"/>
  <c r="V899" i="2" s="1"/>
  <c r="V900" i="2" s="1"/>
  <c r="V901" i="2" s="1"/>
  <c r="V902" i="2" s="1"/>
  <c r="V903" i="2" s="1"/>
  <c r="V904" i="2" s="1"/>
  <c r="V905" i="2" s="1"/>
  <c r="V906" i="2" s="1"/>
  <c r="V907" i="2" s="1"/>
  <c r="V908" i="2" s="1"/>
  <c r="V909" i="2" s="1"/>
  <c r="V910" i="2" s="1"/>
  <c r="V911" i="2" s="1"/>
  <c r="V912" i="2" s="1"/>
  <c r="V913" i="2" s="1"/>
  <c r="V914" i="2" s="1"/>
  <c r="V915" i="2" s="1"/>
  <c r="V916" i="2" s="1"/>
  <c r="V917" i="2" s="1"/>
  <c r="V918" i="2" s="1"/>
  <c r="V919" i="2" s="1"/>
  <c r="V920" i="2" s="1"/>
  <c r="V921" i="2" s="1"/>
  <c r="V922" i="2" s="1"/>
  <c r="V923" i="2" s="1"/>
  <c r="V924" i="2" s="1"/>
  <c r="V925" i="2" s="1"/>
  <c r="V926" i="2" s="1"/>
  <c r="V927" i="2" s="1"/>
  <c r="V928" i="2" s="1"/>
  <c r="V929" i="2" s="1"/>
  <c r="V930" i="2" s="1"/>
  <c r="V931" i="2" s="1"/>
  <c r="V932" i="2" s="1"/>
  <c r="V933" i="2" s="1"/>
  <c r="V934" i="2" s="1"/>
  <c r="V935" i="2" s="1"/>
  <c r="V936" i="2" s="1"/>
  <c r="V937" i="2" s="1"/>
  <c r="V938" i="2" s="1"/>
  <c r="V939" i="2" s="1"/>
  <c r="V940" i="2" s="1"/>
  <c r="V941" i="2" s="1"/>
  <c r="V942" i="2" s="1"/>
  <c r="V943" i="2" s="1"/>
  <c r="V944" i="2" s="1"/>
  <c r="V945" i="2" s="1"/>
  <c r="V946" i="2" s="1"/>
  <c r="V947" i="2" s="1"/>
  <c r="V948" i="2" s="1"/>
  <c r="V949" i="2" s="1"/>
  <c r="V950" i="2" s="1"/>
  <c r="V951" i="2" s="1"/>
  <c r="V952" i="2" s="1"/>
  <c r="V953" i="2" s="1"/>
  <c r="V954" i="2" s="1"/>
  <c r="V955" i="2" s="1"/>
  <c r="V956" i="2" s="1"/>
  <c r="V957" i="2" s="1"/>
  <c r="V958" i="2" s="1"/>
  <c r="V959" i="2" s="1"/>
  <c r="V960" i="2" s="1"/>
  <c r="V961" i="2" s="1"/>
  <c r="V962" i="2" s="1"/>
  <c r="V963" i="2" s="1"/>
  <c r="V964" i="2" s="1"/>
  <c r="V965" i="2" s="1"/>
  <c r="V966" i="2" s="1"/>
  <c r="V967" i="2" s="1"/>
  <c r="V968" i="2" s="1"/>
  <c r="V969" i="2" s="1"/>
  <c r="V970" i="2" s="1"/>
  <c r="V971" i="2" s="1"/>
  <c r="V972" i="2" s="1"/>
  <c r="V973" i="2" s="1"/>
  <c r="V974" i="2" s="1"/>
  <c r="V975" i="2" s="1"/>
  <c r="V976" i="2" s="1"/>
  <c r="V977" i="2" s="1"/>
  <c r="V978" i="2" s="1"/>
  <c r="V979" i="2" s="1"/>
  <c r="V980" i="2" s="1"/>
  <c r="V981" i="2" s="1"/>
  <c r="V982" i="2" s="1"/>
  <c r="V983" i="2" s="1"/>
  <c r="V984" i="2" s="1"/>
  <c r="V985" i="2" s="1"/>
  <c r="V986" i="2" s="1"/>
  <c r="V987" i="2" s="1"/>
  <c r="V988" i="2" s="1"/>
  <c r="V989" i="2" s="1"/>
  <c r="V990" i="2" s="1"/>
  <c r="V991" i="2" s="1"/>
  <c r="V992" i="2" s="1"/>
  <c r="V993" i="2" s="1"/>
  <c r="V994" i="2" s="1"/>
  <c r="V995" i="2" s="1"/>
  <c r="V996" i="2" s="1"/>
  <c r="V997" i="2" s="1"/>
  <c r="V998" i="2" s="1"/>
  <c r="V999" i="2" s="1"/>
  <c r="V1000" i="2" s="1"/>
  <c r="V1001" i="2" s="1"/>
  <c r="V1002" i="2" s="1"/>
  <c r="V1003" i="2" s="1"/>
  <c r="V1004" i="2" s="1"/>
  <c r="V1005" i="2" s="1"/>
  <c r="V1006" i="2" s="1"/>
  <c r="V1007" i="2" s="1"/>
  <c r="V1008" i="2" s="1"/>
  <c r="V1009" i="2" s="1"/>
  <c r="V1010" i="2" s="1"/>
  <c r="V1011" i="2" s="1"/>
  <c r="V1012" i="2" s="1"/>
  <c r="V1013" i="2" s="1"/>
  <c r="V1014" i="2" s="1"/>
  <c r="V1015" i="2" s="1"/>
  <c r="V1016" i="2" s="1"/>
  <c r="V1017" i="2" s="1"/>
  <c r="V1018" i="2" s="1"/>
  <c r="V1019" i="2" s="1"/>
  <c r="V1020" i="2" s="1"/>
  <c r="V1021" i="2" s="1"/>
  <c r="V1022" i="2" s="1"/>
  <c r="V1023" i="2" s="1"/>
  <c r="V1024" i="2" s="1"/>
  <c r="V1025" i="2" s="1"/>
  <c r="V1026" i="2" s="1"/>
  <c r="V1027" i="2" s="1"/>
  <c r="V1028" i="2" s="1"/>
  <c r="V1029" i="2" s="1"/>
  <c r="V1030" i="2" s="1"/>
  <c r="V1031" i="2" s="1"/>
  <c r="V1032" i="2" s="1"/>
  <c r="V1033" i="2" s="1"/>
  <c r="V1034" i="2" s="1"/>
  <c r="V1035" i="2" s="1"/>
  <c r="V1036" i="2" s="1"/>
  <c r="V1037" i="2" s="1"/>
  <c r="V1038" i="2" s="1"/>
  <c r="V1039" i="2" s="1"/>
  <c r="V1040" i="2" s="1"/>
  <c r="V1041" i="2" s="1"/>
  <c r="V1042" i="2" s="1"/>
  <c r="V1043" i="2" s="1"/>
  <c r="V1044" i="2" s="1"/>
  <c r="V1045" i="2" s="1"/>
  <c r="V1046" i="2" s="1"/>
  <c r="V1047" i="2" s="1"/>
  <c r="V1048" i="2" s="1"/>
  <c r="V1049" i="2" s="1"/>
  <c r="V1050" i="2" s="1"/>
  <c r="V1051" i="2" s="1"/>
  <c r="V1052" i="2" s="1"/>
  <c r="V1053" i="2" s="1"/>
  <c r="V1054" i="2" s="1"/>
  <c r="Z4" i="2"/>
  <c r="Z5" i="2" s="1"/>
  <c r="Z6" i="2" s="1"/>
  <c r="Z7" i="2" s="1"/>
  <c r="Z8" i="2" s="1"/>
  <c r="Z9" i="2" s="1"/>
  <c r="Z10" i="2" s="1"/>
  <c r="Z11" i="2" s="1"/>
  <c r="Z12" i="2" s="1"/>
  <c r="Z13" i="2" s="1"/>
  <c r="Z14" i="2" s="1"/>
  <c r="Z15" i="2" s="1"/>
  <c r="Z16" i="2" s="1"/>
  <c r="Z17" i="2" s="1"/>
  <c r="Z18" i="2" s="1"/>
  <c r="Z19" i="2" s="1"/>
  <c r="Z20" i="2" s="1"/>
  <c r="Z21" i="2" s="1"/>
  <c r="Z22" i="2" s="1"/>
  <c r="Z23" i="2" s="1"/>
  <c r="Z24" i="2" s="1"/>
  <c r="Z25" i="2" s="1"/>
  <c r="Z26" i="2" s="1"/>
  <c r="Z27" i="2" s="1"/>
  <c r="Z28" i="2" s="1"/>
  <c r="Z29" i="2" s="1"/>
  <c r="Z30" i="2" s="1"/>
  <c r="Z31" i="2" s="1"/>
  <c r="Z32" i="2" s="1"/>
  <c r="Z33" i="2" s="1"/>
  <c r="Z34" i="2" s="1"/>
  <c r="Z35" i="2" s="1"/>
  <c r="Z36" i="2" s="1"/>
  <c r="Z37" i="2" s="1"/>
  <c r="Z38" i="2" s="1"/>
  <c r="Z39" i="2" s="1"/>
  <c r="Z40" i="2" s="1"/>
  <c r="Z41" i="2" s="1"/>
  <c r="Z42" i="2" s="1"/>
  <c r="Z43" i="2" s="1"/>
  <c r="Z44" i="2" s="1"/>
  <c r="Z45" i="2" s="1"/>
  <c r="Z46" i="2" s="1"/>
  <c r="Z47" i="2" s="1"/>
  <c r="Z48" i="2" s="1"/>
  <c r="Z49" i="2" s="1"/>
  <c r="Z50" i="2" s="1"/>
  <c r="Z51" i="2" s="1"/>
  <c r="Z52" i="2" s="1"/>
  <c r="Z53" i="2" s="1"/>
  <c r="Z54" i="2" s="1"/>
  <c r="Z55" i="2" s="1"/>
  <c r="Z56" i="2" s="1"/>
  <c r="Z57" i="2" s="1"/>
  <c r="Z58" i="2" s="1"/>
  <c r="Z59" i="2" s="1"/>
  <c r="Z60" i="2" s="1"/>
  <c r="Z61" i="2" s="1"/>
  <c r="Z62" i="2" s="1"/>
  <c r="Z63" i="2" s="1"/>
  <c r="Z64" i="2" s="1"/>
  <c r="Z65" i="2" s="1"/>
  <c r="Z66" i="2" s="1"/>
  <c r="Z67" i="2" s="1"/>
  <c r="Z68" i="2" s="1"/>
  <c r="Z69" i="2" s="1"/>
  <c r="Z70" i="2" s="1"/>
  <c r="Z71" i="2" s="1"/>
  <c r="Z72" i="2" s="1"/>
  <c r="Z73" i="2" s="1"/>
  <c r="Z74" i="2" s="1"/>
  <c r="Z75" i="2" s="1"/>
  <c r="Z76" i="2" s="1"/>
  <c r="Z77" i="2" s="1"/>
  <c r="Z78" i="2" s="1"/>
  <c r="Z79" i="2" s="1"/>
  <c r="Z80" i="2" s="1"/>
  <c r="Z81" i="2" s="1"/>
  <c r="Z82" i="2" s="1"/>
  <c r="Z83" i="2" s="1"/>
  <c r="Z84" i="2" s="1"/>
  <c r="Z85" i="2" s="1"/>
  <c r="Z86" i="2" s="1"/>
  <c r="Z87" i="2" s="1"/>
  <c r="Z88" i="2" s="1"/>
  <c r="Z89" i="2" s="1"/>
  <c r="Z90" i="2" s="1"/>
  <c r="Z91" i="2" s="1"/>
  <c r="Z92" i="2" s="1"/>
  <c r="Z93" i="2" s="1"/>
  <c r="Z94" i="2" s="1"/>
  <c r="Z95" i="2" s="1"/>
  <c r="Z96" i="2" s="1"/>
  <c r="Z97" i="2" s="1"/>
  <c r="Z98" i="2" s="1"/>
  <c r="Z99" i="2" s="1"/>
  <c r="Z100" i="2" s="1"/>
  <c r="Z101" i="2" s="1"/>
  <c r="Z102" i="2" s="1"/>
  <c r="Z103" i="2" s="1"/>
  <c r="Z104" i="2" s="1"/>
  <c r="Z105" i="2" s="1"/>
  <c r="Z106" i="2" s="1"/>
  <c r="Z107" i="2" s="1"/>
  <c r="Z108" i="2" s="1"/>
  <c r="Z109" i="2" s="1"/>
  <c r="Z110" i="2" s="1"/>
  <c r="Z111" i="2" s="1"/>
  <c r="Z112" i="2" s="1"/>
  <c r="Z113" i="2" s="1"/>
  <c r="Z114" i="2" s="1"/>
  <c r="Z115" i="2" s="1"/>
  <c r="Z116" i="2" s="1"/>
  <c r="Z117" i="2" s="1"/>
  <c r="Z118" i="2" s="1"/>
  <c r="Z119" i="2" s="1"/>
  <c r="Z120" i="2" s="1"/>
  <c r="Z121" i="2" s="1"/>
  <c r="Z122" i="2" s="1"/>
  <c r="Z123" i="2" s="1"/>
  <c r="Z124" i="2" s="1"/>
  <c r="Z125" i="2" s="1"/>
  <c r="Z126" i="2" s="1"/>
  <c r="Z127" i="2" s="1"/>
  <c r="Z128" i="2" s="1"/>
  <c r="Z129" i="2" s="1"/>
  <c r="Z130" i="2" s="1"/>
  <c r="Z131" i="2" s="1"/>
  <c r="Z132" i="2" s="1"/>
  <c r="Z133" i="2" s="1"/>
  <c r="Z134" i="2" s="1"/>
  <c r="Z135" i="2" s="1"/>
  <c r="Z136" i="2" s="1"/>
  <c r="Z137" i="2" s="1"/>
  <c r="Z138" i="2" s="1"/>
  <c r="Z139" i="2" s="1"/>
  <c r="Z140" i="2" s="1"/>
  <c r="Z141" i="2" s="1"/>
  <c r="Z142" i="2" s="1"/>
  <c r="Z143" i="2" s="1"/>
  <c r="Z144" i="2" s="1"/>
  <c r="Z145" i="2" s="1"/>
  <c r="Z146" i="2" s="1"/>
  <c r="Z147" i="2" s="1"/>
  <c r="Z148" i="2" s="1"/>
  <c r="Z149" i="2" s="1"/>
  <c r="Z150" i="2" s="1"/>
  <c r="Z151" i="2" s="1"/>
  <c r="Z152" i="2" s="1"/>
  <c r="Z153" i="2" s="1"/>
  <c r="Z154" i="2" s="1"/>
  <c r="Z155" i="2" s="1"/>
  <c r="Z156" i="2" s="1"/>
  <c r="Z157" i="2" s="1"/>
  <c r="Z158" i="2" s="1"/>
  <c r="Z159" i="2" s="1"/>
  <c r="Z160" i="2" s="1"/>
  <c r="Z161" i="2" s="1"/>
  <c r="Z162" i="2" s="1"/>
  <c r="Z163" i="2" s="1"/>
  <c r="Z164" i="2" s="1"/>
  <c r="Z165" i="2" s="1"/>
  <c r="Z166" i="2" s="1"/>
  <c r="Z167" i="2" s="1"/>
  <c r="Z168" i="2" s="1"/>
  <c r="Z169" i="2" s="1"/>
  <c r="Z170" i="2" s="1"/>
  <c r="Z171" i="2" s="1"/>
  <c r="Z172" i="2" s="1"/>
  <c r="Z173" i="2" s="1"/>
  <c r="Z174" i="2" s="1"/>
  <c r="Z175" i="2" s="1"/>
  <c r="Z176" i="2" s="1"/>
  <c r="Z177" i="2" s="1"/>
  <c r="Z178" i="2" s="1"/>
  <c r="Z179" i="2" s="1"/>
  <c r="Z180" i="2" s="1"/>
  <c r="Z181" i="2" s="1"/>
  <c r="Z182" i="2" s="1"/>
  <c r="Z183" i="2" s="1"/>
  <c r="Z184" i="2" s="1"/>
  <c r="Z185" i="2" s="1"/>
  <c r="Z186" i="2" s="1"/>
  <c r="Z187" i="2" s="1"/>
  <c r="Z188" i="2" s="1"/>
  <c r="Z189" i="2" s="1"/>
  <c r="Z190" i="2" s="1"/>
  <c r="Z191" i="2" s="1"/>
  <c r="Z192" i="2" s="1"/>
  <c r="Z193" i="2" s="1"/>
  <c r="Z194" i="2" s="1"/>
  <c r="Z195" i="2" s="1"/>
  <c r="Z196" i="2" s="1"/>
  <c r="Z197" i="2" s="1"/>
  <c r="Z198" i="2" s="1"/>
  <c r="Z199" i="2" s="1"/>
  <c r="Z200" i="2" s="1"/>
  <c r="Z201" i="2" s="1"/>
  <c r="Z202" i="2" s="1"/>
  <c r="Z203" i="2" s="1"/>
  <c r="Z204" i="2" s="1"/>
  <c r="Z205" i="2" s="1"/>
  <c r="Z206" i="2" s="1"/>
  <c r="Z207" i="2" s="1"/>
  <c r="Z208" i="2" s="1"/>
  <c r="Z209" i="2" s="1"/>
  <c r="Z210" i="2" s="1"/>
  <c r="Z211" i="2" s="1"/>
  <c r="Z212" i="2" s="1"/>
  <c r="Z213" i="2" s="1"/>
  <c r="Z214" i="2" s="1"/>
  <c r="Z215" i="2" s="1"/>
  <c r="Z216" i="2" s="1"/>
  <c r="Z217" i="2" s="1"/>
  <c r="Z218" i="2" s="1"/>
  <c r="Z219" i="2" s="1"/>
  <c r="Z220" i="2" s="1"/>
  <c r="Z221" i="2" s="1"/>
  <c r="Z222" i="2" s="1"/>
  <c r="Z223" i="2" s="1"/>
  <c r="Z224" i="2" s="1"/>
  <c r="Z225" i="2" s="1"/>
  <c r="Z226" i="2" s="1"/>
  <c r="Z227" i="2" s="1"/>
  <c r="Z228" i="2" s="1"/>
  <c r="Z229" i="2" s="1"/>
  <c r="Z230" i="2" s="1"/>
  <c r="Z231" i="2" s="1"/>
  <c r="Z232" i="2" s="1"/>
  <c r="Z233" i="2" s="1"/>
  <c r="Z234" i="2" s="1"/>
  <c r="Z235" i="2" s="1"/>
  <c r="Z236" i="2" s="1"/>
  <c r="Z237" i="2" s="1"/>
  <c r="Z238" i="2" s="1"/>
  <c r="Z239" i="2" s="1"/>
  <c r="Z240" i="2" s="1"/>
  <c r="Z241" i="2" s="1"/>
  <c r="Z242" i="2" s="1"/>
  <c r="Z243" i="2" s="1"/>
  <c r="Z244" i="2" s="1"/>
  <c r="Z245" i="2" s="1"/>
  <c r="Z246" i="2" s="1"/>
  <c r="Z247" i="2" s="1"/>
  <c r="Z248" i="2" s="1"/>
  <c r="Z249" i="2" s="1"/>
  <c r="Z250" i="2" s="1"/>
  <c r="Z251" i="2" s="1"/>
  <c r="Z252" i="2" s="1"/>
  <c r="Z253" i="2" s="1"/>
  <c r="Z254" i="2" s="1"/>
  <c r="Z255" i="2" s="1"/>
  <c r="Z256" i="2" s="1"/>
  <c r="Z257" i="2" s="1"/>
  <c r="Z258" i="2" s="1"/>
  <c r="Z259" i="2" s="1"/>
  <c r="Z260" i="2" s="1"/>
  <c r="Z261" i="2" s="1"/>
  <c r="Z262" i="2" s="1"/>
  <c r="Z263" i="2" s="1"/>
  <c r="Z264" i="2" s="1"/>
  <c r="Z265" i="2" s="1"/>
  <c r="Z266" i="2" s="1"/>
  <c r="Z267" i="2" s="1"/>
  <c r="Z268" i="2" s="1"/>
  <c r="Z269" i="2" s="1"/>
  <c r="Z270" i="2" s="1"/>
  <c r="Z271" i="2" s="1"/>
  <c r="Z272" i="2" s="1"/>
  <c r="Z273" i="2" s="1"/>
  <c r="Z274" i="2" s="1"/>
  <c r="Z275" i="2" s="1"/>
  <c r="Z276" i="2" s="1"/>
  <c r="Z277" i="2" s="1"/>
  <c r="Z278" i="2" s="1"/>
  <c r="Z279" i="2" s="1"/>
  <c r="Z280" i="2" s="1"/>
  <c r="Z281" i="2" s="1"/>
  <c r="Z282" i="2" s="1"/>
  <c r="Z283" i="2" s="1"/>
  <c r="Z284" i="2" s="1"/>
  <c r="Z285" i="2" s="1"/>
  <c r="Z286" i="2" s="1"/>
  <c r="Z287" i="2" s="1"/>
  <c r="Z288" i="2" s="1"/>
  <c r="Z289" i="2" s="1"/>
  <c r="Z290" i="2" s="1"/>
  <c r="Z291" i="2" s="1"/>
  <c r="Z292" i="2" s="1"/>
  <c r="Z293" i="2" s="1"/>
  <c r="Z294" i="2" s="1"/>
  <c r="Z295" i="2" s="1"/>
  <c r="Z296" i="2" s="1"/>
  <c r="Z297" i="2" s="1"/>
  <c r="Z298" i="2" s="1"/>
  <c r="Z299" i="2" s="1"/>
  <c r="Z300" i="2" s="1"/>
  <c r="Z301" i="2" s="1"/>
  <c r="Z302" i="2" s="1"/>
  <c r="Z303" i="2" s="1"/>
  <c r="Z304" i="2" s="1"/>
  <c r="Z305" i="2" s="1"/>
  <c r="Z306" i="2" s="1"/>
  <c r="Z307" i="2" s="1"/>
  <c r="Z308" i="2" s="1"/>
  <c r="Z309" i="2" s="1"/>
  <c r="Z310" i="2" s="1"/>
  <c r="Z311" i="2" s="1"/>
  <c r="Z312" i="2" s="1"/>
  <c r="Z313" i="2" s="1"/>
  <c r="Z314" i="2" s="1"/>
  <c r="Z315" i="2" s="1"/>
  <c r="Z316" i="2" s="1"/>
  <c r="Z317" i="2" s="1"/>
  <c r="Z318" i="2" s="1"/>
  <c r="Z319" i="2" s="1"/>
  <c r="Z320" i="2" s="1"/>
  <c r="Z321" i="2" s="1"/>
  <c r="Z322" i="2" s="1"/>
  <c r="Z323" i="2" s="1"/>
  <c r="Z324" i="2" s="1"/>
  <c r="Z325" i="2" s="1"/>
  <c r="Z326" i="2" s="1"/>
  <c r="Z327" i="2" s="1"/>
  <c r="Z328" i="2" s="1"/>
  <c r="Z329" i="2" s="1"/>
  <c r="Z330" i="2" s="1"/>
  <c r="Z331" i="2" s="1"/>
  <c r="Z332" i="2" s="1"/>
  <c r="Z333" i="2" s="1"/>
  <c r="Z334" i="2" s="1"/>
  <c r="Z335" i="2" s="1"/>
  <c r="Z336" i="2" s="1"/>
  <c r="Z337" i="2" s="1"/>
  <c r="Z338" i="2" s="1"/>
  <c r="Z339" i="2" s="1"/>
  <c r="Z340" i="2" s="1"/>
  <c r="Z341" i="2" s="1"/>
  <c r="Z342" i="2" s="1"/>
  <c r="Z343" i="2" s="1"/>
  <c r="Z344" i="2" s="1"/>
  <c r="Z345" i="2" s="1"/>
  <c r="Z346" i="2" s="1"/>
  <c r="Z347" i="2" s="1"/>
  <c r="Z348" i="2" s="1"/>
  <c r="Z349" i="2" s="1"/>
  <c r="Z350" i="2" s="1"/>
  <c r="Z351" i="2" s="1"/>
  <c r="Z352" i="2" s="1"/>
  <c r="Z353" i="2" s="1"/>
  <c r="Z354" i="2" s="1"/>
  <c r="Z355" i="2" s="1"/>
  <c r="Z356" i="2" s="1"/>
  <c r="Z357" i="2" s="1"/>
  <c r="Z358" i="2" s="1"/>
  <c r="Z359" i="2" s="1"/>
  <c r="Z360" i="2" s="1"/>
  <c r="Z361" i="2" s="1"/>
  <c r="Z362" i="2" s="1"/>
  <c r="Z363" i="2" s="1"/>
  <c r="Z364" i="2" s="1"/>
  <c r="Z365" i="2" s="1"/>
  <c r="Z366" i="2" s="1"/>
  <c r="Z367" i="2" s="1"/>
  <c r="Z368" i="2" s="1"/>
  <c r="Z369" i="2" s="1"/>
  <c r="Z370" i="2" s="1"/>
  <c r="Z371" i="2" s="1"/>
  <c r="Z372" i="2" s="1"/>
  <c r="Z373" i="2" s="1"/>
  <c r="Z374" i="2" s="1"/>
  <c r="Z375" i="2" s="1"/>
  <c r="Z376" i="2" s="1"/>
  <c r="Z377" i="2" s="1"/>
  <c r="Z378" i="2" s="1"/>
  <c r="Z379" i="2" s="1"/>
  <c r="Z380" i="2" s="1"/>
  <c r="Z381" i="2" s="1"/>
  <c r="Z382" i="2" s="1"/>
  <c r="Z383" i="2" s="1"/>
  <c r="Z384" i="2" s="1"/>
  <c r="Z385" i="2" s="1"/>
  <c r="Z386" i="2" s="1"/>
  <c r="Z387" i="2" s="1"/>
  <c r="Z388" i="2" s="1"/>
  <c r="Z389" i="2" s="1"/>
  <c r="Z390" i="2" s="1"/>
  <c r="Z391" i="2" s="1"/>
  <c r="Z392" i="2" s="1"/>
  <c r="Z393" i="2" s="1"/>
  <c r="Z394" i="2" s="1"/>
  <c r="Z395" i="2" s="1"/>
  <c r="Z396" i="2" s="1"/>
  <c r="Z397" i="2" s="1"/>
  <c r="Z398" i="2" s="1"/>
  <c r="Z399" i="2" s="1"/>
  <c r="Z400" i="2" s="1"/>
  <c r="Z401" i="2" s="1"/>
  <c r="Z402" i="2" s="1"/>
  <c r="Z403" i="2" s="1"/>
  <c r="Z404" i="2" s="1"/>
  <c r="Z405" i="2" s="1"/>
  <c r="Z406" i="2" s="1"/>
  <c r="Z407" i="2" s="1"/>
  <c r="Z408" i="2" s="1"/>
  <c r="Z409" i="2" s="1"/>
  <c r="Z410" i="2" s="1"/>
  <c r="Z411" i="2" s="1"/>
  <c r="Z412" i="2" s="1"/>
  <c r="Z413" i="2" s="1"/>
  <c r="Z414" i="2" s="1"/>
  <c r="Z415" i="2" s="1"/>
  <c r="Z416" i="2" s="1"/>
  <c r="Z417" i="2" s="1"/>
  <c r="Z418" i="2" s="1"/>
  <c r="Z419" i="2" s="1"/>
  <c r="Z420" i="2" s="1"/>
  <c r="Z421" i="2" s="1"/>
  <c r="Z422" i="2" s="1"/>
  <c r="Z423" i="2" s="1"/>
  <c r="Z424" i="2" s="1"/>
  <c r="Z425" i="2" s="1"/>
  <c r="Z426" i="2" s="1"/>
  <c r="Z427" i="2" s="1"/>
  <c r="Z428" i="2" s="1"/>
  <c r="Z429" i="2" s="1"/>
  <c r="Z430" i="2" s="1"/>
  <c r="Z431" i="2" s="1"/>
  <c r="Z432" i="2" s="1"/>
  <c r="Z433" i="2" s="1"/>
  <c r="Z434" i="2" s="1"/>
  <c r="Z435" i="2" s="1"/>
  <c r="Z436" i="2" s="1"/>
  <c r="Z437" i="2" s="1"/>
  <c r="Z438" i="2" s="1"/>
  <c r="Z439" i="2" s="1"/>
  <c r="Z440" i="2" s="1"/>
  <c r="Z441" i="2" s="1"/>
  <c r="Z442" i="2" s="1"/>
  <c r="Z443" i="2" s="1"/>
  <c r="Z444" i="2" s="1"/>
  <c r="Z445" i="2" s="1"/>
  <c r="Z446" i="2" s="1"/>
  <c r="Z447" i="2" s="1"/>
  <c r="Z448" i="2" s="1"/>
  <c r="Z449" i="2" s="1"/>
  <c r="Z450" i="2" s="1"/>
  <c r="Z451" i="2" s="1"/>
  <c r="Z452" i="2" s="1"/>
  <c r="Z453" i="2" s="1"/>
  <c r="Z454" i="2" s="1"/>
  <c r="Z455" i="2" s="1"/>
  <c r="Z456" i="2" s="1"/>
  <c r="Z457" i="2" s="1"/>
  <c r="Z458" i="2" s="1"/>
  <c r="Z459" i="2" s="1"/>
  <c r="Z460" i="2" s="1"/>
  <c r="Z461" i="2" s="1"/>
  <c r="Z462" i="2" s="1"/>
  <c r="Z463" i="2" s="1"/>
  <c r="Z464" i="2" s="1"/>
  <c r="Z465" i="2" s="1"/>
  <c r="Z466" i="2" s="1"/>
  <c r="Z467" i="2" s="1"/>
  <c r="Z468" i="2" s="1"/>
  <c r="Z469" i="2" s="1"/>
  <c r="Z470" i="2" s="1"/>
  <c r="Z471" i="2" s="1"/>
  <c r="Z472" i="2" s="1"/>
  <c r="Z473" i="2" s="1"/>
  <c r="Z474" i="2" s="1"/>
  <c r="Z475" i="2" s="1"/>
  <c r="Z476" i="2" s="1"/>
  <c r="Z477" i="2" s="1"/>
  <c r="Z478" i="2" s="1"/>
  <c r="Z479" i="2" s="1"/>
  <c r="Z480" i="2" s="1"/>
  <c r="Z481" i="2" s="1"/>
  <c r="Z482" i="2" s="1"/>
  <c r="Z483" i="2" s="1"/>
  <c r="Z484" i="2" s="1"/>
  <c r="Z485" i="2" s="1"/>
  <c r="Z486" i="2" s="1"/>
  <c r="Z487" i="2" s="1"/>
  <c r="Z488" i="2" s="1"/>
  <c r="Z489" i="2" s="1"/>
  <c r="Z490" i="2" s="1"/>
  <c r="Z491" i="2" s="1"/>
  <c r="Z492" i="2" s="1"/>
  <c r="Z493" i="2" s="1"/>
  <c r="Z494" i="2" s="1"/>
  <c r="Z495" i="2" s="1"/>
  <c r="Z496" i="2" s="1"/>
  <c r="Z497" i="2" s="1"/>
  <c r="Z498" i="2" s="1"/>
  <c r="Z499" i="2" s="1"/>
  <c r="Z500" i="2" s="1"/>
  <c r="Z501" i="2" s="1"/>
  <c r="Z502" i="2" s="1"/>
  <c r="Z503" i="2" s="1"/>
  <c r="Z504" i="2" s="1"/>
  <c r="Z505" i="2" s="1"/>
  <c r="Z506" i="2" s="1"/>
  <c r="Z507" i="2" s="1"/>
  <c r="Z508" i="2" s="1"/>
  <c r="Z509" i="2" s="1"/>
  <c r="Z510" i="2" s="1"/>
  <c r="Z511" i="2" s="1"/>
  <c r="Z512" i="2" s="1"/>
  <c r="Z513" i="2" s="1"/>
  <c r="Z514" i="2" s="1"/>
  <c r="Z515" i="2" s="1"/>
  <c r="Z516" i="2" s="1"/>
  <c r="Z517" i="2" s="1"/>
  <c r="Z518" i="2" s="1"/>
  <c r="Z519" i="2" s="1"/>
  <c r="Z520" i="2" s="1"/>
  <c r="Z521" i="2" s="1"/>
  <c r="Z522" i="2" s="1"/>
  <c r="Z523" i="2" s="1"/>
  <c r="Z524" i="2" s="1"/>
  <c r="Z525" i="2" s="1"/>
  <c r="Z526" i="2" s="1"/>
  <c r="Z527" i="2" s="1"/>
  <c r="Z528" i="2" s="1"/>
  <c r="Z529" i="2" s="1"/>
  <c r="Z530" i="2" s="1"/>
  <c r="Z531" i="2" s="1"/>
  <c r="Z532" i="2" s="1"/>
  <c r="Z533" i="2" s="1"/>
  <c r="Z534" i="2" s="1"/>
  <c r="Z535" i="2" s="1"/>
  <c r="Z536" i="2" s="1"/>
  <c r="Z537" i="2" s="1"/>
  <c r="Z538" i="2" s="1"/>
  <c r="Z539" i="2" s="1"/>
  <c r="Z540" i="2" s="1"/>
  <c r="Z541" i="2" s="1"/>
  <c r="Z542" i="2" s="1"/>
  <c r="Z543" i="2" s="1"/>
  <c r="Z544" i="2" s="1"/>
  <c r="Z545" i="2" s="1"/>
  <c r="Z546" i="2" s="1"/>
  <c r="Z547" i="2" s="1"/>
  <c r="Z548" i="2" s="1"/>
  <c r="Z549" i="2" s="1"/>
  <c r="Z550" i="2" s="1"/>
  <c r="Z551" i="2" s="1"/>
  <c r="Z552" i="2" s="1"/>
  <c r="Z553" i="2" s="1"/>
  <c r="Z554" i="2" s="1"/>
  <c r="Z555" i="2" s="1"/>
  <c r="Z556" i="2" s="1"/>
  <c r="Z557" i="2" s="1"/>
  <c r="Z558" i="2" s="1"/>
  <c r="Z559" i="2" s="1"/>
  <c r="Z560" i="2" s="1"/>
  <c r="Z561" i="2" s="1"/>
  <c r="Z562" i="2" s="1"/>
  <c r="Z563" i="2" s="1"/>
  <c r="Z564" i="2" s="1"/>
  <c r="Z565" i="2" s="1"/>
  <c r="Z566" i="2" s="1"/>
  <c r="Z567" i="2" s="1"/>
  <c r="Z568" i="2" s="1"/>
  <c r="Z569" i="2" s="1"/>
  <c r="Z570" i="2" s="1"/>
  <c r="Z571" i="2" s="1"/>
  <c r="Z572" i="2" s="1"/>
  <c r="Z573" i="2" s="1"/>
  <c r="Z574" i="2" s="1"/>
  <c r="Z575" i="2" s="1"/>
  <c r="Z576" i="2" s="1"/>
  <c r="Z577" i="2" s="1"/>
  <c r="Z578" i="2" s="1"/>
  <c r="Z579" i="2" s="1"/>
  <c r="Z580" i="2" s="1"/>
  <c r="Z581" i="2" s="1"/>
  <c r="Z582" i="2" s="1"/>
  <c r="Z583" i="2" s="1"/>
  <c r="Z584" i="2" s="1"/>
  <c r="Z585" i="2" s="1"/>
  <c r="Z586" i="2" s="1"/>
  <c r="Z587" i="2" s="1"/>
  <c r="Z588" i="2" s="1"/>
  <c r="Z589" i="2" s="1"/>
  <c r="Z590" i="2" s="1"/>
  <c r="Z591" i="2" s="1"/>
  <c r="Z592" i="2" s="1"/>
  <c r="Z593" i="2" s="1"/>
  <c r="Z594" i="2" s="1"/>
  <c r="Z595" i="2" s="1"/>
  <c r="Z596" i="2" s="1"/>
  <c r="Z597" i="2" s="1"/>
  <c r="Z598" i="2" s="1"/>
  <c r="Z599" i="2" s="1"/>
  <c r="Z600" i="2" s="1"/>
  <c r="Z601" i="2" s="1"/>
  <c r="Z602" i="2" s="1"/>
  <c r="Z603" i="2" s="1"/>
  <c r="Z604" i="2" s="1"/>
  <c r="Z605" i="2" s="1"/>
  <c r="Z606" i="2" s="1"/>
  <c r="Z607" i="2" s="1"/>
  <c r="Z608" i="2" s="1"/>
  <c r="Z609" i="2" s="1"/>
  <c r="Z610" i="2" s="1"/>
  <c r="Z611" i="2" s="1"/>
  <c r="Z612" i="2" s="1"/>
  <c r="Z613" i="2" s="1"/>
  <c r="Z614" i="2" s="1"/>
  <c r="Z615" i="2" s="1"/>
  <c r="Z616" i="2" s="1"/>
  <c r="Z617" i="2" s="1"/>
  <c r="Z618" i="2" s="1"/>
  <c r="Z619" i="2" s="1"/>
  <c r="Z620" i="2" s="1"/>
  <c r="Z621" i="2" s="1"/>
  <c r="Z622" i="2" s="1"/>
  <c r="Z623" i="2" s="1"/>
  <c r="Z624" i="2" s="1"/>
  <c r="Z625" i="2" s="1"/>
  <c r="Z626" i="2" s="1"/>
  <c r="Z627" i="2" s="1"/>
  <c r="Z628" i="2" s="1"/>
  <c r="Z629" i="2" s="1"/>
  <c r="Z630" i="2" s="1"/>
  <c r="Z631" i="2" s="1"/>
  <c r="Z632" i="2" s="1"/>
  <c r="Z633" i="2" s="1"/>
  <c r="Z634" i="2" s="1"/>
  <c r="Z635" i="2" s="1"/>
  <c r="Z636" i="2" s="1"/>
  <c r="Z637" i="2" s="1"/>
  <c r="Z638" i="2" s="1"/>
  <c r="Z639" i="2" s="1"/>
  <c r="Z640" i="2" s="1"/>
  <c r="Z641" i="2" s="1"/>
  <c r="Z642" i="2" s="1"/>
  <c r="Z643" i="2" s="1"/>
  <c r="Z644" i="2" s="1"/>
  <c r="Z645" i="2" s="1"/>
  <c r="Z646" i="2" s="1"/>
  <c r="Z647" i="2" s="1"/>
  <c r="Z648" i="2" s="1"/>
  <c r="Z649" i="2" s="1"/>
  <c r="Z650" i="2" s="1"/>
  <c r="Z651" i="2" s="1"/>
  <c r="Z652" i="2" s="1"/>
  <c r="Z653" i="2" s="1"/>
  <c r="Z654" i="2" s="1"/>
  <c r="Z655" i="2" s="1"/>
  <c r="Z656" i="2" s="1"/>
  <c r="Z657" i="2" s="1"/>
  <c r="Z658" i="2" s="1"/>
  <c r="Z659" i="2" s="1"/>
  <c r="Z660" i="2" s="1"/>
  <c r="Z661" i="2" s="1"/>
  <c r="Z662" i="2" s="1"/>
  <c r="Z663" i="2" s="1"/>
  <c r="Z664" i="2" s="1"/>
  <c r="Z665" i="2" s="1"/>
  <c r="Z666" i="2" s="1"/>
  <c r="Z667" i="2" s="1"/>
  <c r="Z668" i="2" s="1"/>
  <c r="Z669" i="2" s="1"/>
  <c r="Z670" i="2" s="1"/>
  <c r="Z671" i="2" s="1"/>
  <c r="Z672" i="2" s="1"/>
  <c r="Z673" i="2" s="1"/>
  <c r="Z674" i="2" s="1"/>
  <c r="Z675" i="2" s="1"/>
  <c r="Z676" i="2" s="1"/>
  <c r="Z677" i="2" s="1"/>
  <c r="Z678" i="2" s="1"/>
  <c r="Z679" i="2" s="1"/>
  <c r="Z680" i="2" s="1"/>
  <c r="Z681" i="2" s="1"/>
  <c r="Z682" i="2" s="1"/>
  <c r="Z683" i="2" s="1"/>
  <c r="Z684" i="2" s="1"/>
  <c r="Z685" i="2" s="1"/>
  <c r="Z686" i="2" s="1"/>
  <c r="Z687" i="2" s="1"/>
  <c r="Z688" i="2" s="1"/>
  <c r="Z689" i="2" s="1"/>
  <c r="Z690" i="2" s="1"/>
  <c r="Z691" i="2" s="1"/>
  <c r="Z692" i="2" s="1"/>
  <c r="Z693" i="2" s="1"/>
  <c r="Z694" i="2" s="1"/>
  <c r="Z695" i="2" s="1"/>
  <c r="Z696" i="2" s="1"/>
  <c r="Z697" i="2" s="1"/>
  <c r="Z698" i="2" s="1"/>
  <c r="Z699" i="2" s="1"/>
  <c r="Z700" i="2" s="1"/>
  <c r="Z701" i="2" s="1"/>
  <c r="Z702" i="2" s="1"/>
  <c r="Z703" i="2" s="1"/>
  <c r="Z704" i="2" s="1"/>
  <c r="Z705" i="2" s="1"/>
  <c r="Z706" i="2" s="1"/>
  <c r="Z707" i="2" s="1"/>
  <c r="Z708" i="2" s="1"/>
  <c r="Z709" i="2" s="1"/>
  <c r="Z710" i="2" s="1"/>
  <c r="Z711" i="2" s="1"/>
  <c r="Z712" i="2" s="1"/>
  <c r="Z713" i="2" s="1"/>
  <c r="Z714" i="2" s="1"/>
  <c r="Z715" i="2" s="1"/>
  <c r="Z716" i="2" s="1"/>
  <c r="Z717" i="2" s="1"/>
  <c r="Z718" i="2" s="1"/>
  <c r="Z719" i="2" s="1"/>
  <c r="Z720" i="2" s="1"/>
  <c r="Z721" i="2" s="1"/>
  <c r="Z722" i="2" s="1"/>
  <c r="Z723" i="2" s="1"/>
  <c r="Z724" i="2" s="1"/>
  <c r="Z725" i="2" s="1"/>
  <c r="Z726" i="2" s="1"/>
  <c r="Z727" i="2" s="1"/>
  <c r="Z728" i="2" s="1"/>
  <c r="Z729" i="2" s="1"/>
  <c r="Z730" i="2" s="1"/>
  <c r="Z731" i="2" s="1"/>
  <c r="Z732" i="2" s="1"/>
  <c r="Z733" i="2" s="1"/>
  <c r="Z734" i="2" s="1"/>
  <c r="Z735" i="2" s="1"/>
  <c r="Z736" i="2" s="1"/>
  <c r="Z737" i="2" s="1"/>
  <c r="Z738" i="2" s="1"/>
  <c r="Z739" i="2" s="1"/>
  <c r="Z740" i="2" s="1"/>
  <c r="Z741" i="2" s="1"/>
  <c r="Z742" i="2" s="1"/>
  <c r="Z743" i="2" s="1"/>
  <c r="Z744" i="2" s="1"/>
  <c r="Z745" i="2" s="1"/>
  <c r="Z746" i="2" s="1"/>
  <c r="Z747" i="2" s="1"/>
  <c r="Z748" i="2" s="1"/>
  <c r="Z749" i="2" s="1"/>
  <c r="Z750" i="2" s="1"/>
  <c r="Z751" i="2" s="1"/>
  <c r="Z752" i="2" s="1"/>
  <c r="Z753" i="2" s="1"/>
  <c r="Z754" i="2" s="1"/>
  <c r="Z755" i="2" s="1"/>
  <c r="Z756" i="2" s="1"/>
  <c r="Z757" i="2" s="1"/>
  <c r="Z758" i="2" s="1"/>
  <c r="Z759" i="2" s="1"/>
  <c r="Z760" i="2" s="1"/>
  <c r="Z761" i="2" s="1"/>
  <c r="Z762" i="2" s="1"/>
  <c r="Z763" i="2" s="1"/>
  <c r="Z764" i="2" s="1"/>
  <c r="Z765" i="2" s="1"/>
  <c r="Z766" i="2" s="1"/>
  <c r="Z767" i="2" s="1"/>
  <c r="Z768" i="2" s="1"/>
  <c r="Z769" i="2" s="1"/>
  <c r="Z770" i="2" s="1"/>
  <c r="Z771" i="2" s="1"/>
  <c r="Z772" i="2" s="1"/>
  <c r="Z773" i="2" s="1"/>
  <c r="Z774" i="2" s="1"/>
  <c r="Z775" i="2" s="1"/>
  <c r="Z776" i="2" s="1"/>
  <c r="Z777" i="2" s="1"/>
  <c r="Z778" i="2" s="1"/>
  <c r="Z779" i="2" s="1"/>
  <c r="Z780" i="2" s="1"/>
  <c r="Z781" i="2" s="1"/>
  <c r="Z782" i="2" s="1"/>
  <c r="Z783" i="2" s="1"/>
  <c r="Z784" i="2" s="1"/>
  <c r="Z785" i="2" s="1"/>
  <c r="Z786" i="2" s="1"/>
  <c r="Z787" i="2" s="1"/>
  <c r="Z788" i="2" s="1"/>
  <c r="Z789" i="2" s="1"/>
  <c r="Z790" i="2" s="1"/>
  <c r="Z791" i="2" s="1"/>
  <c r="Z792" i="2" s="1"/>
  <c r="Z793" i="2" s="1"/>
  <c r="Z794" i="2" s="1"/>
  <c r="Z795" i="2" s="1"/>
  <c r="Z796" i="2" s="1"/>
  <c r="Z797" i="2" s="1"/>
  <c r="Z798" i="2" s="1"/>
  <c r="Z799" i="2" s="1"/>
  <c r="Z800" i="2" s="1"/>
  <c r="Z801" i="2" s="1"/>
  <c r="Z802" i="2" s="1"/>
  <c r="Z803" i="2" s="1"/>
  <c r="Z804" i="2" s="1"/>
  <c r="Z805" i="2" s="1"/>
  <c r="Z806" i="2" s="1"/>
  <c r="Z807" i="2" s="1"/>
  <c r="Z808" i="2" s="1"/>
  <c r="Z809" i="2" s="1"/>
  <c r="Z810" i="2" s="1"/>
  <c r="Z811" i="2" s="1"/>
  <c r="Z812" i="2" s="1"/>
  <c r="Z813" i="2" s="1"/>
  <c r="Z814" i="2" s="1"/>
  <c r="Z815" i="2" s="1"/>
  <c r="Z816" i="2" s="1"/>
  <c r="Z817" i="2" s="1"/>
  <c r="Z818" i="2" s="1"/>
  <c r="Z819" i="2" s="1"/>
  <c r="Z820" i="2" s="1"/>
  <c r="Z821" i="2" s="1"/>
  <c r="Z822" i="2" s="1"/>
  <c r="Z823" i="2" s="1"/>
  <c r="Z824" i="2" s="1"/>
  <c r="Z825" i="2" s="1"/>
  <c r="Z826" i="2" s="1"/>
  <c r="Z827" i="2" s="1"/>
  <c r="Z828" i="2" s="1"/>
  <c r="Z829" i="2" s="1"/>
  <c r="Z830" i="2" s="1"/>
  <c r="Z831" i="2" s="1"/>
  <c r="Z832" i="2" s="1"/>
  <c r="Z833" i="2" s="1"/>
  <c r="Z834" i="2" s="1"/>
  <c r="Z835" i="2" s="1"/>
  <c r="Z836" i="2" s="1"/>
  <c r="Z837" i="2" s="1"/>
  <c r="Z838" i="2" s="1"/>
  <c r="Z839" i="2" s="1"/>
  <c r="Z840" i="2" s="1"/>
  <c r="Z841" i="2" s="1"/>
  <c r="Z842" i="2" s="1"/>
  <c r="Z843" i="2" s="1"/>
  <c r="Z844" i="2" s="1"/>
  <c r="Z845" i="2" s="1"/>
  <c r="Z846" i="2" s="1"/>
  <c r="Z847" i="2" s="1"/>
  <c r="Z848" i="2" s="1"/>
  <c r="Z849" i="2" s="1"/>
  <c r="Z850" i="2" s="1"/>
  <c r="Z851" i="2" s="1"/>
  <c r="Z852" i="2" s="1"/>
  <c r="Z853" i="2" s="1"/>
  <c r="Z854" i="2" s="1"/>
  <c r="Z855" i="2" s="1"/>
  <c r="Z856" i="2" s="1"/>
  <c r="Z857" i="2" s="1"/>
  <c r="Z858" i="2" s="1"/>
  <c r="Z859" i="2" s="1"/>
  <c r="Z860" i="2" s="1"/>
  <c r="Z861" i="2" s="1"/>
  <c r="Z862" i="2" s="1"/>
  <c r="Z863" i="2" s="1"/>
  <c r="Z864" i="2" s="1"/>
  <c r="Z865" i="2" s="1"/>
  <c r="Z866" i="2" s="1"/>
  <c r="Z867" i="2" s="1"/>
  <c r="Z868" i="2" s="1"/>
  <c r="Z869" i="2" s="1"/>
  <c r="Z870" i="2" s="1"/>
  <c r="Z871" i="2" s="1"/>
  <c r="Z872" i="2" s="1"/>
  <c r="Z873" i="2" s="1"/>
  <c r="Z874" i="2" s="1"/>
  <c r="Z875" i="2" s="1"/>
  <c r="Z876" i="2" s="1"/>
  <c r="Z877" i="2" s="1"/>
  <c r="Z878" i="2" s="1"/>
  <c r="Z879" i="2" s="1"/>
  <c r="Z880" i="2" s="1"/>
  <c r="Z881" i="2" s="1"/>
  <c r="Z882" i="2" s="1"/>
  <c r="Z883" i="2" s="1"/>
  <c r="Z884" i="2" s="1"/>
  <c r="Z885" i="2" s="1"/>
  <c r="Z886" i="2" s="1"/>
  <c r="Z887" i="2" s="1"/>
  <c r="Z888" i="2" s="1"/>
  <c r="Z889" i="2" s="1"/>
  <c r="Z890" i="2" s="1"/>
  <c r="Z891" i="2" s="1"/>
  <c r="Z892" i="2" s="1"/>
  <c r="Z893" i="2" s="1"/>
  <c r="Z894" i="2" s="1"/>
  <c r="Z895" i="2" s="1"/>
  <c r="Z896" i="2" s="1"/>
  <c r="Z897" i="2" s="1"/>
  <c r="Z898" i="2" s="1"/>
  <c r="Z899" i="2" s="1"/>
  <c r="Z900" i="2" s="1"/>
  <c r="Z901" i="2" s="1"/>
  <c r="Z902" i="2" s="1"/>
  <c r="Z903" i="2" s="1"/>
  <c r="Z904" i="2" s="1"/>
  <c r="Z905" i="2" s="1"/>
  <c r="Z906" i="2" s="1"/>
  <c r="Z907" i="2" s="1"/>
  <c r="Z908" i="2" s="1"/>
  <c r="Z909" i="2" s="1"/>
  <c r="Z910" i="2" s="1"/>
  <c r="Z911" i="2" s="1"/>
  <c r="Z912" i="2" s="1"/>
  <c r="Z913" i="2" s="1"/>
  <c r="Z914" i="2" s="1"/>
  <c r="Z915" i="2" s="1"/>
  <c r="Z916" i="2" s="1"/>
  <c r="Z917" i="2" s="1"/>
  <c r="Z918" i="2" s="1"/>
  <c r="Z919" i="2" s="1"/>
  <c r="Z920" i="2" s="1"/>
  <c r="Z921" i="2" s="1"/>
  <c r="Z922" i="2" s="1"/>
  <c r="Z923" i="2" s="1"/>
  <c r="Z924" i="2" s="1"/>
  <c r="Z925" i="2" s="1"/>
  <c r="Z926" i="2" s="1"/>
  <c r="Z927" i="2" s="1"/>
  <c r="Z928" i="2" s="1"/>
  <c r="Z929" i="2" s="1"/>
  <c r="Z930" i="2" s="1"/>
  <c r="Z931" i="2" s="1"/>
  <c r="Z932" i="2" s="1"/>
  <c r="Z933" i="2" s="1"/>
  <c r="Z934" i="2" s="1"/>
  <c r="Z935" i="2" s="1"/>
  <c r="Z936" i="2" s="1"/>
  <c r="Z937" i="2" s="1"/>
  <c r="Z938" i="2" s="1"/>
  <c r="Z939" i="2" s="1"/>
  <c r="Z940" i="2" s="1"/>
  <c r="Z941" i="2" s="1"/>
  <c r="Z942" i="2" s="1"/>
  <c r="Z943" i="2" s="1"/>
  <c r="Z944" i="2" s="1"/>
  <c r="Z945" i="2" s="1"/>
  <c r="Z946" i="2" s="1"/>
  <c r="Z947" i="2" s="1"/>
  <c r="Z948" i="2" s="1"/>
  <c r="Z949" i="2" s="1"/>
  <c r="Z950" i="2" s="1"/>
  <c r="Z951" i="2" s="1"/>
  <c r="Z952" i="2" s="1"/>
  <c r="Z953" i="2" s="1"/>
  <c r="Z954" i="2" s="1"/>
  <c r="Z955" i="2" s="1"/>
  <c r="Z956" i="2" s="1"/>
  <c r="Z957" i="2" s="1"/>
  <c r="Z958" i="2" s="1"/>
  <c r="Z959" i="2" s="1"/>
  <c r="Z960" i="2" s="1"/>
  <c r="Z961" i="2" s="1"/>
  <c r="Z962" i="2" s="1"/>
  <c r="Z963" i="2" s="1"/>
  <c r="Z964" i="2" s="1"/>
  <c r="Z965" i="2" s="1"/>
  <c r="Z966" i="2" s="1"/>
  <c r="Z967" i="2" s="1"/>
  <c r="Z968" i="2" s="1"/>
  <c r="Z969" i="2" s="1"/>
  <c r="Z970" i="2" s="1"/>
  <c r="Z971" i="2" s="1"/>
  <c r="Z972" i="2" s="1"/>
  <c r="Z973" i="2" s="1"/>
  <c r="Z974" i="2" s="1"/>
  <c r="Z975" i="2" s="1"/>
  <c r="Z976" i="2" s="1"/>
  <c r="Z977" i="2" s="1"/>
  <c r="Z978" i="2" s="1"/>
  <c r="Z979" i="2" s="1"/>
  <c r="Z980" i="2" s="1"/>
  <c r="Z981" i="2" s="1"/>
  <c r="Z982" i="2" s="1"/>
  <c r="Z983" i="2" s="1"/>
  <c r="Z984" i="2" s="1"/>
  <c r="Z985" i="2" s="1"/>
  <c r="Z986" i="2" s="1"/>
  <c r="Z987" i="2" s="1"/>
  <c r="Z988" i="2" s="1"/>
  <c r="Z989" i="2" s="1"/>
  <c r="Z990" i="2" s="1"/>
  <c r="Z991" i="2" s="1"/>
  <c r="Z992" i="2" s="1"/>
  <c r="Z993" i="2" s="1"/>
  <c r="Z994" i="2" s="1"/>
  <c r="Z995" i="2" s="1"/>
  <c r="Z996" i="2" s="1"/>
  <c r="Z997" i="2" s="1"/>
  <c r="Z998" i="2" s="1"/>
  <c r="Z999" i="2" s="1"/>
  <c r="Z1000" i="2" s="1"/>
  <c r="Z1001" i="2" s="1"/>
  <c r="Z1002" i="2" s="1"/>
  <c r="Z1003" i="2" s="1"/>
  <c r="Z1004" i="2" s="1"/>
  <c r="Z1005" i="2" s="1"/>
  <c r="Z1006" i="2" s="1"/>
  <c r="Z1007" i="2" s="1"/>
  <c r="Z1008" i="2" s="1"/>
  <c r="Z1009" i="2" s="1"/>
  <c r="Z1010" i="2" s="1"/>
  <c r="Z1011" i="2" s="1"/>
  <c r="Z1012" i="2" s="1"/>
  <c r="Z1013" i="2" s="1"/>
  <c r="Z1014" i="2" s="1"/>
  <c r="Z1015" i="2" s="1"/>
  <c r="Z1016" i="2" s="1"/>
  <c r="Z1017" i="2" s="1"/>
  <c r="Z1018" i="2" s="1"/>
  <c r="Z1019" i="2" s="1"/>
  <c r="Z1020" i="2" s="1"/>
  <c r="Z1021" i="2" s="1"/>
  <c r="Z1022" i="2" s="1"/>
  <c r="Z1023" i="2" s="1"/>
  <c r="Z1024" i="2" s="1"/>
  <c r="Z1025" i="2" s="1"/>
  <c r="Z1026" i="2" s="1"/>
  <c r="Z1027" i="2" s="1"/>
  <c r="Z1028" i="2" s="1"/>
  <c r="Z1029" i="2" s="1"/>
  <c r="Z1030" i="2" s="1"/>
  <c r="Z1031" i="2" s="1"/>
  <c r="Z1032" i="2" s="1"/>
  <c r="Z1033" i="2" s="1"/>
  <c r="Z1034" i="2" s="1"/>
  <c r="Z1035" i="2" s="1"/>
  <c r="Z1036" i="2" s="1"/>
  <c r="Z1037" i="2" s="1"/>
  <c r="Z1038" i="2" s="1"/>
  <c r="Z1039" i="2" s="1"/>
  <c r="Z1040" i="2" s="1"/>
  <c r="Z1041" i="2" s="1"/>
  <c r="Z1042" i="2" s="1"/>
  <c r="Z1043" i="2" s="1"/>
  <c r="Z1044" i="2" s="1"/>
  <c r="Z1045" i="2" s="1"/>
  <c r="Z1046" i="2" s="1"/>
  <c r="Z1047" i="2" s="1"/>
  <c r="Z1048" i="2" s="1"/>
  <c r="Z1049" i="2" s="1"/>
  <c r="Z1050" i="2" s="1"/>
  <c r="Z1051" i="2" s="1"/>
  <c r="Z1052" i="2" s="1"/>
  <c r="Z1053" i="2" s="1"/>
  <c r="Z1054" i="2" s="1"/>
  <c r="AU4" i="2"/>
  <c r="AU5" i="2" s="1"/>
  <c r="AU6" i="2" s="1"/>
  <c r="AU7" i="2" s="1"/>
  <c r="AU8" i="2" s="1"/>
  <c r="AU9" i="2" s="1"/>
  <c r="AU10" i="2" s="1"/>
  <c r="AU11" i="2" s="1"/>
  <c r="AU12" i="2" s="1"/>
  <c r="AU13" i="2" s="1"/>
  <c r="AU14" i="2" s="1"/>
  <c r="AU15" i="2" s="1"/>
  <c r="AU16" i="2" s="1"/>
  <c r="AU17" i="2" s="1"/>
  <c r="AU18" i="2" s="1"/>
  <c r="AU19" i="2" s="1"/>
  <c r="AU20" i="2" s="1"/>
  <c r="AU21" i="2" s="1"/>
  <c r="AU22" i="2" s="1"/>
  <c r="AU23" i="2" s="1"/>
  <c r="AU24" i="2" s="1"/>
  <c r="AU25" i="2" s="1"/>
  <c r="AU26" i="2" s="1"/>
  <c r="AU27" i="2" s="1"/>
  <c r="AU28" i="2" s="1"/>
  <c r="AU29" i="2" s="1"/>
  <c r="AU30" i="2" s="1"/>
  <c r="AU31" i="2" s="1"/>
  <c r="AU32" i="2" s="1"/>
  <c r="AU33" i="2" s="1"/>
  <c r="AU34" i="2" s="1"/>
  <c r="AU35" i="2" s="1"/>
  <c r="AU36" i="2" s="1"/>
  <c r="AU37" i="2" s="1"/>
  <c r="AU38" i="2" s="1"/>
  <c r="AU39" i="2" s="1"/>
  <c r="AU40" i="2" s="1"/>
  <c r="AU41" i="2" s="1"/>
  <c r="AU42" i="2" s="1"/>
  <c r="AU43" i="2" s="1"/>
  <c r="AU44" i="2" s="1"/>
  <c r="AU45" i="2" s="1"/>
  <c r="AU46" i="2" s="1"/>
  <c r="AU47" i="2" s="1"/>
  <c r="AU48" i="2" s="1"/>
  <c r="AU49" i="2" s="1"/>
  <c r="AU50" i="2" s="1"/>
  <c r="AU51" i="2" s="1"/>
  <c r="AU52" i="2" s="1"/>
  <c r="AU53" i="2" s="1"/>
  <c r="AU54" i="2" s="1"/>
  <c r="AU55" i="2" s="1"/>
  <c r="AU56" i="2" s="1"/>
  <c r="AU57" i="2" s="1"/>
  <c r="AU58" i="2" s="1"/>
  <c r="AU59" i="2" s="1"/>
  <c r="AU60" i="2" s="1"/>
  <c r="AU61" i="2" s="1"/>
  <c r="AU62" i="2" s="1"/>
  <c r="AU63" i="2" s="1"/>
  <c r="AU64" i="2" s="1"/>
  <c r="AU65" i="2" s="1"/>
  <c r="AU66" i="2" s="1"/>
  <c r="AU67" i="2" s="1"/>
  <c r="AU68" i="2" s="1"/>
  <c r="AU69" i="2" s="1"/>
  <c r="AU70" i="2" s="1"/>
  <c r="AU71" i="2" s="1"/>
  <c r="AU72" i="2" s="1"/>
  <c r="AU73" i="2" s="1"/>
  <c r="AU74" i="2" s="1"/>
  <c r="AU75" i="2" s="1"/>
  <c r="AU76" i="2" s="1"/>
  <c r="AU77" i="2" s="1"/>
  <c r="AU78" i="2" s="1"/>
  <c r="AU79" i="2" s="1"/>
  <c r="AU80" i="2" s="1"/>
  <c r="AU81" i="2" s="1"/>
  <c r="AU82" i="2" s="1"/>
  <c r="AU83" i="2" s="1"/>
  <c r="AU84" i="2" s="1"/>
  <c r="AU85" i="2" s="1"/>
  <c r="AU86" i="2" s="1"/>
  <c r="AU87" i="2" s="1"/>
  <c r="AU88" i="2" s="1"/>
  <c r="AU89" i="2" s="1"/>
  <c r="AU90" i="2" s="1"/>
  <c r="AU91" i="2" s="1"/>
  <c r="AU92" i="2" s="1"/>
  <c r="AU93" i="2" s="1"/>
  <c r="AU94" i="2" s="1"/>
  <c r="AU95" i="2" s="1"/>
  <c r="AU96" i="2" s="1"/>
  <c r="AU97" i="2" s="1"/>
  <c r="AU98" i="2" s="1"/>
  <c r="AU99" i="2" s="1"/>
  <c r="AU100" i="2" s="1"/>
  <c r="AU101" i="2" s="1"/>
  <c r="AU102" i="2" s="1"/>
  <c r="AU103" i="2" s="1"/>
  <c r="AU104" i="2" s="1"/>
  <c r="AU105" i="2" s="1"/>
  <c r="AU106" i="2" s="1"/>
  <c r="AU107" i="2" s="1"/>
  <c r="AU108" i="2" s="1"/>
  <c r="AU109" i="2" s="1"/>
  <c r="AU110" i="2" s="1"/>
  <c r="AU111" i="2" s="1"/>
  <c r="AU112" i="2" s="1"/>
  <c r="AU113" i="2" s="1"/>
  <c r="AU114" i="2" s="1"/>
  <c r="AU115" i="2" s="1"/>
  <c r="AU116" i="2" s="1"/>
  <c r="AU117" i="2" s="1"/>
  <c r="AU118" i="2" s="1"/>
  <c r="AU119" i="2" s="1"/>
  <c r="AU120" i="2" s="1"/>
  <c r="AU121" i="2" s="1"/>
  <c r="AU122" i="2" s="1"/>
  <c r="AU123" i="2" s="1"/>
  <c r="AU124" i="2" s="1"/>
  <c r="AU125" i="2" s="1"/>
  <c r="AU126" i="2" s="1"/>
  <c r="AU127" i="2" s="1"/>
  <c r="AU128" i="2" s="1"/>
  <c r="AU129" i="2" s="1"/>
  <c r="AU130" i="2" s="1"/>
  <c r="AU131" i="2" s="1"/>
  <c r="AU132" i="2" s="1"/>
  <c r="AU133" i="2" s="1"/>
  <c r="AU134" i="2" s="1"/>
  <c r="AU135" i="2" s="1"/>
  <c r="AU136" i="2" s="1"/>
  <c r="AU137" i="2" s="1"/>
  <c r="AU138" i="2" s="1"/>
  <c r="AU139" i="2" s="1"/>
  <c r="AU140" i="2" s="1"/>
  <c r="AU141" i="2" s="1"/>
  <c r="AU142" i="2" s="1"/>
  <c r="AU143" i="2" s="1"/>
  <c r="AU144" i="2" s="1"/>
  <c r="AU145" i="2" s="1"/>
  <c r="AU146" i="2" s="1"/>
  <c r="AU147" i="2" s="1"/>
  <c r="AU148" i="2" s="1"/>
  <c r="AU149" i="2" s="1"/>
  <c r="AU150" i="2" s="1"/>
  <c r="AU151" i="2" s="1"/>
  <c r="AU152" i="2" s="1"/>
  <c r="AU153" i="2" s="1"/>
  <c r="AU154" i="2" s="1"/>
  <c r="AU155" i="2" s="1"/>
  <c r="AU156" i="2" s="1"/>
  <c r="AU157" i="2" s="1"/>
  <c r="AU158" i="2" s="1"/>
  <c r="AU159" i="2" s="1"/>
  <c r="AU160" i="2" s="1"/>
  <c r="AU161" i="2" s="1"/>
  <c r="AU162" i="2" s="1"/>
  <c r="AU163" i="2" s="1"/>
  <c r="AU164" i="2" s="1"/>
  <c r="AU165" i="2" s="1"/>
  <c r="AU166" i="2" s="1"/>
  <c r="AU167" i="2" s="1"/>
  <c r="AU168" i="2" s="1"/>
  <c r="AU169" i="2" s="1"/>
  <c r="AU170" i="2" s="1"/>
  <c r="AU171" i="2" s="1"/>
  <c r="AU172" i="2" s="1"/>
  <c r="AU173" i="2" s="1"/>
  <c r="AU174" i="2" s="1"/>
  <c r="AU175" i="2" s="1"/>
  <c r="AU176" i="2" s="1"/>
  <c r="AU177" i="2" s="1"/>
  <c r="AU178" i="2" s="1"/>
  <c r="AU179" i="2" s="1"/>
  <c r="AU180" i="2" s="1"/>
  <c r="AU181" i="2" s="1"/>
  <c r="AU182" i="2" s="1"/>
  <c r="AU183" i="2" s="1"/>
  <c r="AU184" i="2" s="1"/>
  <c r="AU185" i="2" s="1"/>
  <c r="AU186" i="2" s="1"/>
  <c r="AU187" i="2" s="1"/>
  <c r="AU188" i="2" s="1"/>
  <c r="AU189" i="2" s="1"/>
  <c r="AU190" i="2" s="1"/>
  <c r="AU191" i="2" s="1"/>
  <c r="AU192" i="2" s="1"/>
  <c r="AU193" i="2" s="1"/>
  <c r="AU194" i="2" s="1"/>
  <c r="AU195" i="2" s="1"/>
  <c r="AU196" i="2" s="1"/>
  <c r="AU197" i="2" s="1"/>
  <c r="AU198" i="2" s="1"/>
  <c r="AU199" i="2" s="1"/>
  <c r="AU200" i="2" s="1"/>
  <c r="AU201" i="2" s="1"/>
  <c r="AU202" i="2" s="1"/>
  <c r="AU203" i="2" s="1"/>
  <c r="AU204" i="2" s="1"/>
  <c r="AU205" i="2" s="1"/>
  <c r="AU206" i="2" s="1"/>
  <c r="AU207" i="2" s="1"/>
  <c r="AU208" i="2" s="1"/>
  <c r="AU209" i="2" s="1"/>
  <c r="AU210" i="2" s="1"/>
  <c r="AU211" i="2" s="1"/>
  <c r="AU212" i="2" s="1"/>
  <c r="AU213" i="2" s="1"/>
  <c r="AU214" i="2" s="1"/>
  <c r="AU215" i="2" s="1"/>
  <c r="AU216" i="2" s="1"/>
  <c r="AU217" i="2" s="1"/>
  <c r="AU218" i="2" s="1"/>
  <c r="AU219" i="2" s="1"/>
  <c r="AU220" i="2" s="1"/>
  <c r="AU221" i="2" s="1"/>
  <c r="AU222" i="2" s="1"/>
  <c r="AU223" i="2" s="1"/>
  <c r="AU224" i="2" s="1"/>
  <c r="AU225" i="2" s="1"/>
  <c r="AU226" i="2" s="1"/>
  <c r="AU227" i="2" s="1"/>
  <c r="AU228" i="2" s="1"/>
  <c r="AU229" i="2" s="1"/>
  <c r="AU230" i="2" s="1"/>
  <c r="AU231" i="2" s="1"/>
  <c r="AU232" i="2" s="1"/>
  <c r="AU233" i="2" s="1"/>
  <c r="AU234" i="2" s="1"/>
  <c r="AU235" i="2" s="1"/>
  <c r="AU236" i="2" s="1"/>
  <c r="AU237" i="2" s="1"/>
  <c r="AU238" i="2" s="1"/>
  <c r="AU239" i="2" s="1"/>
  <c r="AU240" i="2" s="1"/>
  <c r="AU241" i="2" s="1"/>
  <c r="AU242" i="2" s="1"/>
  <c r="AU243" i="2" s="1"/>
  <c r="AU244" i="2" s="1"/>
  <c r="AU245" i="2" s="1"/>
  <c r="AU246" i="2" s="1"/>
  <c r="AU247" i="2" s="1"/>
  <c r="AU248" i="2" s="1"/>
  <c r="AU249" i="2" s="1"/>
  <c r="AU250" i="2" s="1"/>
  <c r="AU251" i="2" s="1"/>
  <c r="AU252" i="2" s="1"/>
  <c r="AU253" i="2" s="1"/>
  <c r="AU254" i="2" s="1"/>
  <c r="AU255" i="2" s="1"/>
  <c r="AU256" i="2" s="1"/>
  <c r="AU257" i="2" s="1"/>
  <c r="AU258" i="2" s="1"/>
  <c r="AU259" i="2" s="1"/>
  <c r="AU260" i="2" s="1"/>
  <c r="AU261" i="2" s="1"/>
  <c r="AU262" i="2" s="1"/>
  <c r="AU263" i="2" s="1"/>
  <c r="AU264" i="2" s="1"/>
  <c r="AU265" i="2" s="1"/>
  <c r="AU266" i="2" s="1"/>
  <c r="AU267" i="2" s="1"/>
  <c r="AU268" i="2" s="1"/>
  <c r="AU269" i="2" s="1"/>
  <c r="AU270" i="2" s="1"/>
  <c r="AU271" i="2" s="1"/>
  <c r="AU272" i="2" s="1"/>
  <c r="AU273" i="2" s="1"/>
  <c r="AU274" i="2" s="1"/>
  <c r="AU275" i="2" s="1"/>
  <c r="AU276" i="2" s="1"/>
  <c r="AU277" i="2" s="1"/>
  <c r="AU278" i="2" s="1"/>
  <c r="AU279" i="2" s="1"/>
  <c r="AU280" i="2" s="1"/>
  <c r="AU281" i="2" s="1"/>
  <c r="AU282" i="2" s="1"/>
  <c r="AU283" i="2" s="1"/>
  <c r="AU284" i="2" s="1"/>
  <c r="AU285" i="2" s="1"/>
  <c r="AU286" i="2" s="1"/>
  <c r="AU287" i="2" s="1"/>
  <c r="AU288" i="2" s="1"/>
  <c r="AU289" i="2" s="1"/>
  <c r="AU290" i="2" s="1"/>
  <c r="AU291" i="2" s="1"/>
  <c r="AU292" i="2" s="1"/>
  <c r="AU293" i="2" s="1"/>
  <c r="AU294" i="2" s="1"/>
  <c r="AU295" i="2" s="1"/>
  <c r="AU296" i="2" s="1"/>
  <c r="AU297" i="2" s="1"/>
  <c r="AU298" i="2" s="1"/>
  <c r="AU299" i="2" s="1"/>
  <c r="AU300" i="2" s="1"/>
  <c r="AU301" i="2" s="1"/>
  <c r="AU302" i="2" s="1"/>
  <c r="AU303" i="2" s="1"/>
  <c r="AU304" i="2" s="1"/>
  <c r="AU305" i="2" s="1"/>
  <c r="AU306" i="2" s="1"/>
  <c r="AU307" i="2" s="1"/>
  <c r="AU308" i="2" s="1"/>
  <c r="AU309" i="2" s="1"/>
  <c r="AU310" i="2" s="1"/>
  <c r="AU311" i="2" s="1"/>
  <c r="AU312" i="2" s="1"/>
  <c r="AU313" i="2" s="1"/>
  <c r="AU314" i="2" s="1"/>
  <c r="AU315" i="2" s="1"/>
  <c r="AU316" i="2" s="1"/>
  <c r="AU317" i="2" s="1"/>
  <c r="AU318" i="2" s="1"/>
  <c r="AU319" i="2" s="1"/>
  <c r="AU320" i="2" s="1"/>
  <c r="AU321" i="2" s="1"/>
  <c r="AU322" i="2" s="1"/>
  <c r="AU323" i="2" s="1"/>
  <c r="AU324" i="2" s="1"/>
  <c r="AU325" i="2" s="1"/>
  <c r="AU326" i="2" s="1"/>
  <c r="AU327" i="2" s="1"/>
  <c r="AU328" i="2" s="1"/>
  <c r="AU329" i="2" s="1"/>
  <c r="AU330" i="2" s="1"/>
  <c r="AU331" i="2" s="1"/>
  <c r="AU332" i="2" s="1"/>
  <c r="AU333" i="2" s="1"/>
  <c r="AU334" i="2" s="1"/>
  <c r="AU335" i="2" s="1"/>
  <c r="AU336" i="2" s="1"/>
  <c r="AU337" i="2" s="1"/>
  <c r="AU338" i="2" s="1"/>
  <c r="AU339" i="2" s="1"/>
  <c r="AU340" i="2" s="1"/>
  <c r="AU341" i="2" s="1"/>
  <c r="AU342" i="2" s="1"/>
  <c r="AU343" i="2" s="1"/>
  <c r="AU344" i="2" s="1"/>
  <c r="AU345" i="2" s="1"/>
  <c r="AU346" i="2" s="1"/>
  <c r="AU347" i="2" s="1"/>
  <c r="AU348" i="2" s="1"/>
  <c r="AU349" i="2" s="1"/>
  <c r="AU350" i="2" s="1"/>
  <c r="AU351" i="2" s="1"/>
  <c r="AU352" i="2" s="1"/>
  <c r="AU353" i="2" s="1"/>
  <c r="AU354" i="2" s="1"/>
  <c r="AU355" i="2" s="1"/>
  <c r="AU356" i="2" s="1"/>
  <c r="AU357" i="2" s="1"/>
  <c r="AU358" i="2" s="1"/>
  <c r="AU359" i="2" s="1"/>
  <c r="AU360" i="2" s="1"/>
  <c r="AU361" i="2" s="1"/>
  <c r="AU362" i="2" s="1"/>
  <c r="AU363" i="2" s="1"/>
  <c r="AU364" i="2" s="1"/>
  <c r="AU365" i="2" s="1"/>
  <c r="AU366" i="2" s="1"/>
  <c r="AU367" i="2" s="1"/>
  <c r="AU368" i="2" s="1"/>
  <c r="AU369" i="2" s="1"/>
  <c r="AU370" i="2" s="1"/>
  <c r="AU371" i="2" s="1"/>
  <c r="AU372" i="2" s="1"/>
  <c r="AU373" i="2" s="1"/>
  <c r="AU374" i="2" s="1"/>
  <c r="AU375" i="2" s="1"/>
  <c r="AU376" i="2" s="1"/>
  <c r="AU377" i="2" s="1"/>
  <c r="AU378" i="2" s="1"/>
  <c r="AU379" i="2" s="1"/>
  <c r="AU380" i="2" s="1"/>
  <c r="AU381" i="2" s="1"/>
  <c r="AU382" i="2" s="1"/>
  <c r="AU383" i="2" s="1"/>
  <c r="AU384" i="2" s="1"/>
  <c r="AU385" i="2" s="1"/>
  <c r="AU386" i="2" s="1"/>
  <c r="AU387" i="2" s="1"/>
  <c r="AU388" i="2" s="1"/>
  <c r="AU389" i="2" s="1"/>
  <c r="AU390" i="2" s="1"/>
  <c r="AU391" i="2" s="1"/>
  <c r="AU392" i="2" s="1"/>
  <c r="AU393" i="2" s="1"/>
  <c r="AU394" i="2" s="1"/>
  <c r="AU395" i="2" s="1"/>
  <c r="AU396" i="2" s="1"/>
  <c r="AU397" i="2" s="1"/>
  <c r="AU398" i="2" s="1"/>
  <c r="AU399" i="2" s="1"/>
  <c r="AU400" i="2" s="1"/>
  <c r="AU401" i="2" s="1"/>
  <c r="AU402" i="2" s="1"/>
  <c r="AU403" i="2" s="1"/>
  <c r="AU404" i="2" s="1"/>
  <c r="AU405" i="2" s="1"/>
  <c r="AU406" i="2" s="1"/>
  <c r="AU407" i="2" s="1"/>
  <c r="AU408" i="2" s="1"/>
  <c r="AU409" i="2" s="1"/>
  <c r="AU410" i="2" s="1"/>
  <c r="AU411" i="2" s="1"/>
  <c r="AU412" i="2" s="1"/>
  <c r="AU413" i="2" s="1"/>
  <c r="AU414" i="2" s="1"/>
  <c r="AU415" i="2" s="1"/>
  <c r="AU416" i="2" s="1"/>
  <c r="AU417" i="2" s="1"/>
  <c r="AU418" i="2" s="1"/>
  <c r="AU419" i="2" s="1"/>
  <c r="AU420" i="2" s="1"/>
  <c r="AU421" i="2" s="1"/>
  <c r="AU422" i="2" s="1"/>
  <c r="AU423" i="2" s="1"/>
  <c r="AU424" i="2" s="1"/>
  <c r="AU425" i="2" s="1"/>
  <c r="AU426" i="2" s="1"/>
  <c r="AU427" i="2" s="1"/>
  <c r="AU428" i="2" s="1"/>
  <c r="AU429" i="2" s="1"/>
  <c r="AU430" i="2" s="1"/>
  <c r="AU431" i="2" s="1"/>
  <c r="AU432" i="2" s="1"/>
  <c r="AU433" i="2" s="1"/>
  <c r="AU434" i="2" s="1"/>
  <c r="AU435" i="2" s="1"/>
  <c r="AU436" i="2" s="1"/>
  <c r="AU437" i="2" s="1"/>
  <c r="AU438" i="2" s="1"/>
  <c r="AU439" i="2" s="1"/>
  <c r="AU440" i="2" s="1"/>
  <c r="AU441" i="2" s="1"/>
  <c r="AU442" i="2" s="1"/>
  <c r="AU443" i="2" s="1"/>
  <c r="AU444" i="2" s="1"/>
  <c r="AU445" i="2" s="1"/>
  <c r="AU446" i="2" s="1"/>
  <c r="AU447" i="2" s="1"/>
  <c r="AU448" i="2" s="1"/>
  <c r="AU449" i="2" s="1"/>
  <c r="AU450" i="2" s="1"/>
  <c r="AU451" i="2" s="1"/>
  <c r="AU452" i="2" s="1"/>
  <c r="AU453" i="2" s="1"/>
  <c r="AU454" i="2" s="1"/>
  <c r="AU455" i="2" s="1"/>
  <c r="AU456" i="2" s="1"/>
  <c r="AU457" i="2" s="1"/>
  <c r="AU458" i="2" s="1"/>
  <c r="AU459" i="2" s="1"/>
  <c r="AU460" i="2" s="1"/>
  <c r="AU461" i="2" s="1"/>
  <c r="AU462" i="2" s="1"/>
  <c r="AU463" i="2" s="1"/>
  <c r="AU464" i="2" s="1"/>
  <c r="AU465" i="2" s="1"/>
  <c r="AU466" i="2" s="1"/>
  <c r="AU467" i="2" s="1"/>
  <c r="AU468" i="2" s="1"/>
  <c r="AU469" i="2" s="1"/>
  <c r="AU470" i="2" s="1"/>
  <c r="AU471" i="2" s="1"/>
  <c r="AU472" i="2" s="1"/>
  <c r="AU473" i="2" s="1"/>
  <c r="AU474" i="2" s="1"/>
  <c r="AU475" i="2" s="1"/>
  <c r="AU476" i="2" s="1"/>
  <c r="AU477" i="2" s="1"/>
  <c r="AU478" i="2" s="1"/>
  <c r="AU479" i="2" s="1"/>
  <c r="AU480" i="2" s="1"/>
  <c r="AU481" i="2" s="1"/>
  <c r="AU482" i="2" s="1"/>
  <c r="AU483" i="2" s="1"/>
  <c r="AU484" i="2" s="1"/>
  <c r="AU485" i="2" s="1"/>
  <c r="AU486" i="2" s="1"/>
  <c r="AU487" i="2" s="1"/>
  <c r="AU488" i="2" s="1"/>
  <c r="AU489" i="2" s="1"/>
  <c r="AU490" i="2" s="1"/>
  <c r="AU491" i="2" s="1"/>
  <c r="AU492" i="2" s="1"/>
  <c r="AU493" i="2" s="1"/>
  <c r="AU494" i="2" s="1"/>
  <c r="AU495" i="2" s="1"/>
  <c r="AU496" i="2" s="1"/>
  <c r="AU497" i="2" s="1"/>
  <c r="AU498" i="2" s="1"/>
  <c r="AU499" i="2" s="1"/>
  <c r="AU500" i="2" s="1"/>
  <c r="AU501" i="2" s="1"/>
  <c r="AU502" i="2" s="1"/>
  <c r="AU503" i="2" s="1"/>
  <c r="AU504" i="2" s="1"/>
  <c r="AU505" i="2" s="1"/>
  <c r="AU506" i="2" s="1"/>
  <c r="AU507" i="2" s="1"/>
  <c r="AU508" i="2" s="1"/>
  <c r="AU509" i="2" s="1"/>
  <c r="AU510" i="2" s="1"/>
  <c r="AU511" i="2" s="1"/>
  <c r="AU512" i="2" s="1"/>
  <c r="AU513" i="2" s="1"/>
  <c r="AU514" i="2" s="1"/>
  <c r="AU515" i="2" s="1"/>
  <c r="AU516" i="2" s="1"/>
  <c r="AU517" i="2" s="1"/>
  <c r="AU518" i="2" s="1"/>
  <c r="AU519" i="2" s="1"/>
  <c r="AU520" i="2" s="1"/>
  <c r="AU521" i="2" s="1"/>
  <c r="AU522" i="2" s="1"/>
  <c r="AU523" i="2" s="1"/>
  <c r="AU524" i="2" s="1"/>
  <c r="AU525" i="2" s="1"/>
  <c r="AU526" i="2" s="1"/>
  <c r="AU527" i="2" s="1"/>
  <c r="AU528" i="2" s="1"/>
  <c r="AU529" i="2" s="1"/>
  <c r="AU530" i="2" s="1"/>
  <c r="AU531" i="2" s="1"/>
  <c r="AU532" i="2" s="1"/>
  <c r="AU533" i="2" s="1"/>
  <c r="AU534" i="2" s="1"/>
  <c r="AU535" i="2" s="1"/>
  <c r="AU536" i="2" s="1"/>
  <c r="AU537" i="2" s="1"/>
  <c r="AU538" i="2" s="1"/>
  <c r="AU539" i="2" s="1"/>
  <c r="AU540" i="2" s="1"/>
  <c r="AU541" i="2" s="1"/>
  <c r="AU542" i="2" s="1"/>
  <c r="AU543" i="2" s="1"/>
  <c r="AU544" i="2" s="1"/>
  <c r="AU545" i="2" s="1"/>
  <c r="AU546" i="2" s="1"/>
  <c r="AU547" i="2" s="1"/>
  <c r="AU548" i="2" s="1"/>
  <c r="AU549" i="2" s="1"/>
  <c r="AU550" i="2" s="1"/>
  <c r="AU551" i="2" s="1"/>
  <c r="AU552" i="2" s="1"/>
  <c r="AU553" i="2" s="1"/>
  <c r="AU554" i="2" s="1"/>
  <c r="AU555" i="2" s="1"/>
  <c r="AU556" i="2" s="1"/>
  <c r="AU557" i="2" s="1"/>
  <c r="AU558" i="2" s="1"/>
  <c r="AU559" i="2" s="1"/>
  <c r="AU560" i="2" s="1"/>
  <c r="AU561" i="2" s="1"/>
  <c r="AU562" i="2" s="1"/>
  <c r="AU563" i="2" s="1"/>
  <c r="AU564" i="2" s="1"/>
  <c r="AU565" i="2" s="1"/>
  <c r="AU566" i="2" s="1"/>
  <c r="AU567" i="2" s="1"/>
  <c r="AU568" i="2" s="1"/>
  <c r="AU569" i="2" s="1"/>
  <c r="AU570" i="2" s="1"/>
  <c r="AU571" i="2" s="1"/>
  <c r="AU572" i="2" s="1"/>
  <c r="AU573" i="2" s="1"/>
  <c r="AU574" i="2" s="1"/>
  <c r="AU575" i="2" s="1"/>
  <c r="AU576" i="2" s="1"/>
  <c r="AU577" i="2" s="1"/>
  <c r="AU578" i="2" s="1"/>
  <c r="AU579" i="2" s="1"/>
  <c r="AU580" i="2" s="1"/>
  <c r="AU581" i="2" s="1"/>
  <c r="AU582" i="2" s="1"/>
  <c r="AU583" i="2" s="1"/>
  <c r="AU584" i="2" s="1"/>
  <c r="AU585" i="2" s="1"/>
  <c r="AU586" i="2" s="1"/>
  <c r="AU587" i="2" s="1"/>
  <c r="AU588" i="2" s="1"/>
  <c r="AU589" i="2" s="1"/>
  <c r="AU590" i="2" s="1"/>
  <c r="AU591" i="2" s="1"/>
  <c r="AU592" i="2" s="1"/>
  <c r="AU593" i="2" s="1"/>
  <c r="AU594" i="2" s="1"/>
  <c r="AU595" i="2" s="1"/>
  <c r="AU596" i="2" s="1"/>
  <c r="AU597" i="2" s="1"/>
  <c r="AU598" i="2" s="1"/>
  <c r="AU599" i="2" s="1"/>
  <c r="AU600" i="2" s="1"/>
  <c r="AU601" i="2" s="1"/>
  <c r="AU602" i="2" s="1"/>
  <c r="AU603" i="2" s="1"/>
  <c r="AU604" i="2" s="1"/>
  <c r="AU605" i="2" s="1"/>
  <c r="AU606" i="2" s="1"/>
  <c r="AU607" i="2" s="1"/>
  <c r="AU608" i="2" s="1"/>
  <c r="AU609" i="2" s="1"/>
  <c r="AU610" i="2" s="1"/>
  <c r="AU611" i="2" s="1"/>
  <c r="AU612" i="2" s="1"/>
  <c r="AU613" i="2" s="1"/>
  <c r="AU614" i="2" s="1"/>
  <c r="AU615" i="2" s="1"/>
  <c r="AU616" i="2" s="1"/>
  <c r="AU617" i="2" s="1"/>
  <c r="AU618" i="2" s="1"/>
  <c r="AU619" i="2" s="1"/>
  <c r="AU620" i="2" s="1"/>
  <c r="AU621" i="2" s="1"/>
  <c r="AU622" i="2" s="1"/>
  <c r="AU623" i="2" s="1"/>
  <c r="AU624" i="2" s="1"/>
  <c r="AU625" i="2" s="1"/>
  <c r="AU626" i="2" s="1"/>
  <c r="AU627" i="2" s="1"/>
  <c r="AU628" i="2" s="1"/>
  <c r="AU629" i="2" s="1"/>
  <c r="AU630" i="2" s="1"/>
  <c r="AU631" i="2" s="1"/>
  <c r="AU632" i="2" s="1"/>
  <c r="AU633" i="2" s="1"/>
  <c r="AU634" i="2" s="1"/>
  <c r="AU635" i="2" s="1"/>
  <c r="AU636" i="2" s="1"/>
  <c r="AU637" i="2" s="1"/>
  <c r="AU638" i="2" s="1"/>
  <c r="AU639" i="2" s="1"/>
  <c r="AU640" i="2" s="1"/>
  <c r="AU641" i="2" s="1"/>
  <c r="AU642" i="2" s="1"/>
  <c r="AU643" i="2" s="1"/>
  <c r="AU644" i="2" s="1"/>
  <c r="AU645" i="2" s="1"/>
  <c r="AU646" i="2" s="1"/>
  <c r="AU647" i="2" s="1"/>
  <c r="AU648" i="2" s="1"/>
  <c r="AU649" i="2" s="1"/>
  <c r="AU650" i="2" s="1"/>
  <c r="AU651" i="2" s="1"/>
  <c r="AU652" i="2" s="1"/>
  <c r="AU653" i="2" s="1"/>
  <c r="AU654" i="2" s="1"/>
  <c r="AU655" i="2" s="1"/>
  <c r="AU656" i="2" s="1"/>
  <c r="AU657" i="2" s="1"/>
  <c r="AU658" i="2" s="1"/>
  <c r="AU659" i="2" s="1"/>
  <c r="AU660" i="2" s="1"/>
  <c r="AU661" i="2" s="1"/>
  <c r="AU662" i="2" s="1"/>
  <c r="AU663" i="2" s="1"/>
  <c r="AU664" i="2" s="1"/>
  <c r="AU665" i="2" s="1"/>
  <c r="AU666" i="2" s="1"/>
  <c r="AU667" i="2" s="1"/>
  <c r="AU668" i="2" s="1"/>
  <c r="AU669" i="2" s="1"/>
  <c r="AU670" i="2" s="1"/>
  <c r="AU671" i="2" s="1"/>
  <c r="AU672" i="2" s="1"/>
  <c r="AU673" i="2" s="1"/>
  <c r="AU674" i="2" s="1"/>
  <c r="AU675" i="2" s="1"/>
  <c r="AU676" i="2" s="1"/>
  <c r="AU677" i="2" s="1"/>
  <c r="AU678" i="2" s="1"/>
  <c r="AU679" i="2" s="1"/>
  <c r="AU680" i="2" s="1"/>
  <c r="AU681" i="2" s="1"/>
  <c r="AU682" i="2" s="1"/>
  <c r="AU683" i="2" s="1"/>
  <c r="AU684" i="2" s="1"/>
  <c r="AU685" i="2" s="1"/>
  <c r="AU686" i="2" s="1"/>
  <c r="AU687" i="2" s="1"/>
  <c r="AU688" i="2" s="1"/>
  <c r="AU689" i="2" s="1"/>
  <c r="AU690" i="2" s="1"/>
  <c r="AU691" i="2" s="1"/>
  <c r="AU692" i="2" s="1"/>
  <c r="AU693" i="2" s="1"/>
  <c r="AU694" i="2" s="1"/>
  <c r="AU695" i="2" s="1"/>
  <c r="AU696" i="2" s="1"/>
  <c r="AU697" i="2" s="1"/>
  <c r="AU698" i="2" s="1"/>
  <c r="AU699" i="2" s="1"/>
  <c r="AU700" i="2" s="1"/>
  <c r="AU701" i="2" s="1"/>
  <c r="AU702" i="2" s="1"/>
  <c r="AU703" i="2" s="1"/>
  <c r="AU704" i="2" s="1"/>
  <c r="AU705" i="2" s="1"/>
  <c r="AU706" i="2" s="1"/>
  <c r="AU707" i="2" s="1"/>
  <c r="AU708" i="2" s="1"/>
  <c r="AU709" i="2" s="1"/>
  <c r="AU710" i="2" s="1"/>
  <c r="AU711" i="2" s="1"/>
  <c r="AU712" i="2" s="1"/>
  <c r="AU713" i="2" s="1"/>
  <c r="AU714" i="2" s="1"/>
  <c r="AU715" i="2" s="1"/>
  <c r="AU716" i="2" s="1"/>
  <c r="AU717" i="2" s="1"/>
  <c r="AU718" i="2" s="1"/>
  <c r="AU719" i="2" s="1"/>
  <c r="AU720" i="2" s="1"/>
  <c r="AU721" i="2" s="1"/>
  <c r="AU722" i="2" s="1"/>
  <c r="AU723" i="2" s="1"/>
  <c r="AU724" i="2" s="1"/>
  <c r="AU725" i="2" s="1"/>
  <c r="AU726" i="2" s="1"/>
  <c r="AU727" i="2" s="1"/>
  <c r="AU728" i="2" s="1"/>
  <c r="AU729" i="2" s="1"/>
  <c r="AU730" i="2" s="1"/>
  <c r="AU731" i="2" s="1"/>
  <c r="AU732" i="2" s="1"/>
  <c r="AU733" i="2" s="1"/>
  <c r="AU734" i="2" s="1"/>
  <c r="AU735" i="2" s="1"/>
  <c r="AU736" i="2" s="1"/>
  <c r="AU737" i="2" s="1"/>
  <c r="AU738" i="2" s="1"/>
  <c r="AU739" i="2" s="1"/>
  <c r="AU740" i="2" s="1"/>
  <c r="AU741" i="2" s="1"/>
  <c r="AU742" i="2" s="1"/>
  <c r="AU743" i="2" s="1"/>
  <c r="AU744" i="2" s="1"/>
  <c r="AU745" i="2" s="1"/>
  <c r="AU746" i="2" s="1"/>
  <c r="AU747" i="2" s="1"/>
  <c r="AU748" i="2" s="1"/>
  <c r="AU749" i="2" s="1"/>
  <c r="AU750" i="2" s="1"/>
  <c r="AU751" i="2" s="1"/>
  <c r="AU752" i="2" s="1"/>
  <c r="AU753" i="2" s="1"/>
  <c r="AU754" i="2" s="1"/>
  <c r="AU755" i="2" s="1"/>
  <c r="AU756" i="2" s="1"/>
  <c r="AU757" i="2" s="1"/>
  <c r="AU758" i="2" s="1"/>
  <c r="AU759" i="2" s="1"/>
  <c r="AU760" i="2" s="1"/>
  <c r="AU761" i="2" s="1"/>
  <c r="AU762" i="2" s="1"/>
  <c r="AU763" i="2" s="1"/>
  <c r="AU764" i="2" s="1"/>
  <c r="AU765" i="2" s="1"/>
  <c r="AU766" i="2" s="1"/>
  <c r="AU767" i="2" s="1"/>
  <c r="AU768" i="2" s="1"/>
  <c r="AU769" i="2" s="1"/>
  <c r="AU770" i="2" s="1"/>
  <c r="AU771" i="2" s="1"/>
  <c r="AU772" i="2" s="1"/>
  <c r="AU773" i="2" s="1"/>
  <c r="AU774" i="2" s="1"/>
  <c r="AU775" i="2" s="1"/>
  <c r="AU776" i="2" s="1"/>
  <c r="AU777" i="2" s="1"/>
  <c r="AU778" i="2" s="1"/>
  <c r="AU779" i="2" s="1"/>
  <c r="AU780" i="2" s="1"/>
  <c r="AU781" i="2" s="1"/>
  <c r="AU782" i="2" s="1"/>
  <c r="AU783" i="2" s="1"/>
  <c r="AU784" i="2" s="1"/>
  <c r="AU785" i="2" s="1"/>
  <c r="AU786" i="2" s="1"/>
  <c r="AU787" i="2" s="1"/>
  <c r="AU788" i="2" s="1"/>
  <c r="AU789" i="2" s="1"/>
  <c r="AU790" i="2" s="1"/>
  <c r="AU791" i="2" s="1"/>
  <c r="AU792" i="2" s="1"/>
  <c r="AU793" i="2" s="1"/>
  <c r="AU794" i="2" s="1"/>
  <c r="AU795" i="2" s="1"/>
  <c r="AU796" i="2" s="1"/>
  <c r="AU797" i="2" s="1"/>
  <c r="AU798" i="2" s="1"/>
  <c r="AU799" i="2" s="1"/>
  <c r="AU800" i="2" s="1"/>
  <c r="AU801" i="2" s="1"/>
  <c r="AU802" i="2" s="1"/>
  <c r="AU803" i="2" s="1"/>
  <c r="AU804" i="2" s="1"/>
  <c r="AU805" i="2" s="1"/>
  <c r="AU806" i="2" s="1"/>
  <c r="AU807" i="2" s="1"/>
  <c r="AU808" i="2" s="1"/>
  <c r="AU809" i="2" s="1"/>
  <c r="AU810" i="2" s="1"/>
  <c r="AU811" i="2" s="1"/>
  <c r="AU812" i="2" s="1"/>
  <c r="AU813" i="2" s="1"/>
  <c r="AU814" i="2" s="1"/>
  <c r="AU815" i="2" s="1"/>
  <c r="AU816" i="2" s="1"/>
  <c r="AU817" i="2" s="1"/>
  <c r="AU818" i="2" s="1"/>
  <c r="AU819" i="2" s="1"/>
  <c r="AU820" i="2" s="1"/>
  <c r="AU821" i="2" s="1"/>
  <c r="AU822" i="2" s="1"/>
  <c r="AU823" i="2" s="1"/>
  <c r="AU824" i="2" s="1"/>
  <c r="AU825" i="2" s="1"/>
  <c r="AU826" i="2" s="1"/>
  <c r="AU827" i="2" s="1"/>
  <c r="AU828" i="2" s="1"/>
  <c r="AU829" i="2" s="1"/>
  <c r="AU830" i="2" s="1"/>
  <c r="AU831" i="2" s="1"/>
  <c r="AU832" i="2" s="1"/>
  <c r="AU833" i="2" s="1"/>
  <c r="AU834" i="2" s="1"/>
  <c r="AU835" i="2" s="1"/>
  <c r="AU836" i="2" s="1"/>
  <c r="AU837" i="2" s="1"/>
  <c r="AU838" i="2" s="1"/>
  <c r="AU839" i="2" s="1"/>
  <c r="AU840" i="2" s="1"/>
  <c r="AU841" i="2" s="1"/>
  <c r="AU842" i="2" s="1"/>
  <c r="AU843" i="2" s="1"/>
  <c r="AU844" i="2" s="1"/>
  <c r="AU845" i="2" s="1"/>
  <c r="AU846" i="2" s="1"/>
  <c r="AU847" i="2" s="1"/>
  <c r="AU848" i="2" s="1"/>
  <c r="AU849" i="2" s="1"/>
  <c r="AU850" i="2" s="1"/>
  <c r="AU851" i="2" s="1"/>
  <c r="AU852" i="2" s="1"/>
  <c r="AU853" i="2" s="1"/>
  <c r="AU854" i="2" s="1"/>
  <c r="AU855" i="2" s="1"/>
  <c r="AU856" i="2" s="1"/>
  <c r="AU857" i="2" s="1"/>
  <c r="AU858" i="2" s="1"/>
  <c r="AU859" i="2" s="1"/>
  <c r="AU860" i="2" s="1"/>
  <c r="AU861" i="2" s="1"/>
  <c r="AU862" i="2" s="1"/>
  <c r="AU863" i="2" s="1"/>
  <c r="AU864" i="2" s="1"/>
  <c r="AU865" i="2" s="1"/>
  <c r="AU866" i="2" s="1"/>
  <c r="AU867" i="2" s="1"/>
  <c r="AU868" i="2" s="1"/>
  <c r="AU869" i="2" s="1"/>
  <c r="AU870" i="2" s="1"/>
  <c r="AU871" i="2" s="1"/>
  <c r="AU872" i="2" s="1"/>
  <c r="AU873" i="2" s="1"/>
  <c r="AU874" i="2" s="1"/>
  <c r="AU875" i="2" s="1"/>
  <c r="AU876" i="2" s="1"/>
  <c r="AU877" i="2" s="1"/>
  <c r="AU878" i="2" s="1"/>
  <c r="AU879" i="2" s="1"/>
  <c r="AU880" i="2" s="1"/>
  <c r="AU881" i="2" s="1"/>
  <c r="AU882" i="2" s="1"/>
  <c r="AU883" i="2" s="1"/>
  <c r="AU884" i="2" s="1"/>
  <c r="AU885" i="2" s="1"/>
  <c r="AU886" i="2" s="1"/>
  <c r="AU887" i="2" s="1"/>
  <c r="AU888" i="2" s="1"/>
  <c r="AU889" i="2" s="1"/>
  <c r="AU890" i="2" s="1"/>
  <c r="AU891" i="2" s="1"/>
  <c r="AU892" i="2" s="1"/>
  <c r="AU893" i="2" s="1"/>
  <c r="AU894" i="2" s="1"/>
  <c r="AU895" i="2" s="1"/>
  <c r="AU896" i="2" s="1"/>
  <c r="AU897" i="2" s="1"/>
  <c r="AU898" i="2" s="1"/>
  <c r="AU899" i="2" s="1"/>
  <c r="AU900" i="2" s="1"/>
  <c r="AU901" i="2" s="1"/>
  <c r="AU902" i="2" s="1"/>
  <c r="AU903" i="2" s="1"/>
  <c r="AU904" i="2" s="1"/>
  <c r="AU905" i="2" s="1"/>
  <c r="AU906" i="2" s="1"/>
  <c r="AU907" i="2" s="1"/>
  <c r="AU908" i="2" s="1"/>
  <c r="AU909" i="2" s="1"/>
  <c r="AU910" i="2" s="1"/>
  <c r="AU911" i="2" s="1"/>
  <c r="AU912" i="2" s="1"/>
  <c r="AU913" i="2" s="1"/>
  <c r="AU914" i="2" s="1"/>
  <c r="AU915" i="2" s="1"/>
  <c r="AU916" i="2" s="1"/>
  <c r="AU917" i="2" s="1"/>
  <c r="AU918" i="2" s="1"/>
  <c r="AU919" i="2" s="1"/>
  <c r="AU920" i="2" s="1"/>
  <c r="AU921" i="2" s="1"/>
  <c r="AU922" i="2" s="1"/>
  <c r="AU923" i="2" s="1"/>
  <c r="AU924" i="2" s="1"/>
  <c r="AU925" i="2" s="1"/>
  <c r="AU926" i="2" s="1"/>
  <c r="AU927" i="2" s="1"/>
  <c r="AU928" i="2" s="1"/>
  <c r="AU929" i="2" s="1"/>
  <c r="AU930" i="2" s="1"/>
  <c r="AU931" i="2" s="1"/>
  <c r="AU932" i="2" s="1"/>
  <c r="AU933" i="2" s="1"/>
  <c r="AU934" i="2" s="1"/>
  <c r="AU935" i="2" s="1"/>
  <c r="AU936" i="2" s="1"/>
  <c r="AU937" i="2" s="1"/>
  <c r="AU938" i="2" s="1"/>
  <c r="AU939" i="2" s="1"/>
  <c r="AU940" i="2" s="1"/>
  <c r="AU941" i="2" s="1"/>
  <c r="AU942" i="2" s="1"/>
  <c r="AU943" i="2" s="1"/>
  <c r="AU944" i="2" s="1"/>
  <c r="AU945" i="2" s="1"/>
  <c r="AU946" i="2" s="1"/>
  <c r="AU947" i="2" s="1"/>
  <c r="AU948" i="2" s="1"/>
  <c r="AU949" i="2" s="1"/>
  <c r="AU950" i="2" s="1"/>
  <c r="AU951" i="2" s="1"/>
  <c r="AU952" i="2" s="1"/>
  <c r="AU953" i="2" s="1"/>
  <c r="AU954" i="2" s="1"/>
  <c r="AU955" i="2" s="1"/>
  <c r="AU956" i="2" s="1"/>
  <c r="AU957" i="2" s="1"/>
  <c r="AU958" i="2" s="1"/>
  <c r="AU959" i="2" s="1"/>
  <c r="AU960" i="2" s="1"/>
  <c r="AU961" i="2" s="1"/>
  <c r="AU962" i="2" s="1"/>
  <c r="AU963" i="2" s="1"/>
  <c r="AU964" i="2" s="1"/>
  <c r="AU965" i="2" s="1"/>
  <c r="AU966" i="2" s="1"/>
  <c r="AU967" i="2" s="1"/>
  <c r="AU968" i="2" s="1"/>
  <c r="AU969" i="2" s="1"/>
  <c r="AU970" i="2" s="1"/>
  <c r="AU971" i="2" s="1"/>
  <c r="AU972" i="2" s="1"/>
  <c r="AU973" i="2" s="1"/>
  <c r="AU974" i="2" s="1"/>
  <c r="AU975" i="2" s="1"/>
  <c r="AU976" i="2" s="1"/>
  <c r="AU977" i="2" s="1"/>
  <c r="AU978" i="2" s="1"/>
  <c r="AU979" i="2" s="1"/>
  <c r="AU980" i="2" s="1"/>
  <c r="AU981" i="2" s="1"/>
  <c r="AU982" i="2" s="1"/>
  <c r="AU983" i="2" s="1"/>
  <c r="AU984" i="2" s="1"/>
  <c r="AU985" i="2" s="1"/>
  <c r="AU986" i="2" s="1"/>
  <c r="AU987" i="2" s="1"/>
  <c r="AU988" i="2" s="1"/>
  <c r="AU989" i="2" s="1"/>
  <c r="AU990" i="2" s="1"/>
  <c r="AU991" i="2" s="1"/>
  <c r="AU992" i="2" s="1"/>
  <c r="AU993" i="2" s="1"/>
  <c r="AU994" i="2" s="1"/>
  <c r="AU995" i="2" s="1"/>
  <c r="AU996" i="2" s="1"/>
  <c r="AU997" i="2" s="1"/>
  <c r="AU998" i="2" s="1"/>
  <c r="AU999" i="2" s="1"/>
  <c r="AU1000" i="2" s="1"/>
  <c r="AU1001" i="2" s="1"/>
  <c r="AU1002" i="2" s="1"/>
  <c r="AU1003" i="2" s="1"/>
  <c r="AU1004" i="2" s="1"/>
  <c r="AU1005" i="2" s="1"/>
  <c r="AU1006" i="2" s="1"/>
  <c r="AU1007" i="2" s="1"/>
  <c r="AU1008" i="2" s="1"/>
  <c r="AU1009" i="2" s="1"/>
  <c r="AU1010" i="2" s="1"/>
  <c r="AU1011" i="2" s="1"/>
  <c r="AU1012" i="2" s="1"/>
  <c r="AU1013" i="2" s="1"/>
  <c r="AU1014" i="2" s="1"/>
  <c r="AU1015" i="2" s="1"/>
  <c r="AU1016" i="2" s="1"/>
  <c r="AU1017" i="2" s="1"/>
  <c r="AU1018" i="2" s="1"/>
  <c r="AU1019" i="2" s="1"/>
  <c r="AU1020" i="2" s="1"/>
  <c r="AU1021" i="2" s="1"/>
  <c r="AU1022" i="2" s="1"/>
  <c r="AU1023" i="2" s="1"/>
  <c r="AU1024" i="2" s="1"/>
  <c r="AU1025" i="2" s="1"/>
  <c r="AU1026" i="2" s="1"/>
  <c r="AU1027" i="2" s="1"/>
  <c r="AU1028" i="2" s="1"/>
  <c r="AU1029" i="2" s="1"/>
  <c r="AU1030" i="2" s="1"/>
  <c r="AU1031" i="2" s="1"/>
  <c r="AU1032" i="2" s="1"/>
  <c r="AU1033" i="2" s="1"/>
  <c r="AU1034" i="2" s="1"/>
  <c r="AU1035" i="2" s="1"/>
  <c r="AU1036" i="2" s="1"/>
  <c r="AU1037" i="2" s="1"/>
  <c r="AU1038" i="2" s="1"/>
  <c r="AU1039" i="2" s="1"/>
  <c r="AU1040" i="2" s="1"/>
  <c r="AU1041" i="2" s="1"/>
  <c r="AU1042" i="2" s="1"/>
  <c r="AU1043" i="2" s="1"/>
  <c r="AU1044" i="2" s="1"/>
  <c r="AU1045" i="2" s="1"/>
  <c r="AU1046" i="2" s="1"/>
  <c r="AU1047" i="2" s="1"/>
  <c r="AU1048" i="2" s="1"/>
  <c r="AU1049" i="2" s="1"/>
  <c r="AU1050" i="2" s="1"/>
  <c r="AU1051" i="2" s="1"/>
  <c r="AU1052" i="2" s="1"/>
  <c r="AU1053" i="2" s="1"/>
  <c r="AU1054" i="2" s="1"/>
  <c r="AY4" i="2"/>
  <c r="AY5" i="2" s="1"/>
  <c r="AY6" i="2" s="1"/>
  <c r="AY7" i="2" s="1"/>
  <c r="AY8" i="2" s="1"/>
  <c r="AY9" i="2" s="1"/>
  <c r="AY10" i="2" s="1"/>
  <c r="AY11" i="2" s="1"/>
  <c r="AY12" i="2" s="1"/>
  <c r="AY13" i="2" s="1"/>
  <c r="AY14" i="2" s="1"/>
  <c r="AY15" i="2" s="1"/>
  <c r="AY16" i="2" s="1"/>
  <c r="AY17" i="2" s="1"/>
  <c r="AY18" i="2" s="1"/>
  <c r="AY19" i="2" s="1"/>
  <c r="AY20" i="2" s="1"/>
  <c r="AY21" i="2" s="1"/>
  <c r="AY22" i="2" s="1"/>
  <c r="AY23" i="2" s="1"/>
  <c r="AY24" i="2" s="1"/>
  <c r="AY25" i="2" s="1"/>
  <c r="AY26" i="2" s="1"/>
  <c r="AY27" i="2" s="1"/>
  <c r="AY28" i="2" s="1"/>
  <c r="AY29" i="2" s="1"/>
  <c r="AY30" i="2" s="1"/>
  <c r="AY31" i="2" s="1"/>
  <c r="AY32" i="2" s="1"/>
  <c r="AY33" i="2" s="1"/>
  <c r="AY34" i="2" s="1"/>
  <c r="AY35" i="2" s="1"/>
  <c r="AY36" i="2" s="1"/>
  <c r="AY37" i="2" s="1"/>
  <c r="AY38" i="2" s="1"/>
  <c r="AY39" i="2" s="1"/>
  <c r="AY40" i="2" s="1"/>
  <c r="AY41" i="2" s="1"/>
  <c r="AY42" i="2" s="1"/>
  <c r="AY43" i="2" s="1"/>
  <c r="AY44" i="2" s="1"/>
  <c r="AY45" i="2" s="1"/>
  <c r="AY46" i="2" s="1"/>
  <c r="AY47" i="2" s="1"/>
  <c r="AY48" i="2" s="1"/>
  <c r="AY49" i="2" s="1"/>
  <c r="AY50" i="2" s="1"/>
  <c r="AY51" i="2" s="1"/>
  <c r="AY52" i="2" s="1"/>
  <c r="AY53" i="2" s="1"/>
  <c r="AY54" i="2" s="1"/>
  <c r="AY55" i="2" s="1"/>
  <c r="AY56" i="2" s="1"/>
  <c r="AY57" i="2" s="1"/>
  <c r="AY58" i="2" s="1"/>
  <c r="AY59" i="2" s="1"/>
  <c r="AY60" i="2" s="1"/>
  <c r="AY61" i="2" s="1"/>
  <c r="AY62" i="2" s="1"/>
  <c r="AY63" i="2" s="1"/>
  <c r="AY64" i="2" s="1"/>
  <c r="AY65" i="2" s="1"/>
  <c r="AY66" i="2" s="1"/>
  <c r="AY67" i="2" s="1"/>
  <c r="AY68" i="2" s="1"/>
  <c r="AY69" i="2" s="1"/>
  <c r="AY70" i="2" s="1"/>
  <c r="AY71" i="2" s="1"/>
  <c r="AY72" i="2" s="1"/>
  <c r="AY73" i="2" s="1"/>
  <c r="AY74" i="2" s="1"/>
  <c r="AY75" i="2" s="1"/>
  <c r="AY76" i="2" s="1"/>
  <c r="AY77" i="2" s="1"/>
  <c r="AY78" i="2" s="1"/>
  <c r="AY79" i="2" s="1"/>
  <c r="AY80" i="2" s="1"/>
  <c r="AY81" i="2" s="1"/>
  <c r="AY82" i="2" s="1"/>
  <c r="AY83" i="2" s="1"/>
  <c r="AY84" i="2" s="1"/>
  <c r="AY85" i="2" s="1"/>
  <c r="AY86" i="2" s="1"/>
  <c r="AY87" i="2" s="1"/>
  <c r="AY88" i="2" s="1"/>
  <c r="AY89" i="2" s="1"/>
  <c r="AY90" i="2" s="1"/>
  <c r="AY91" i="2" s="1"/>
  <c r="AY92" i="2" s="1"/>
  <c r="AY93" i="2" s="1"/>
  <c r="AY94" i="2" s="1"/>
  <c r="AY95" i="2" s="1"/>
  <c r="AY96" i="2" s="1"/>
  <c r="AY97" i="2" s="1"/>
  <c r="AY98" i="2" s="1"/>
  <c r="AY99" i="2" s="1"/>
  <c r="AY100" i="2" s="1"/>
  <c r="AY101" i="2" s="1"/>
  <c r="AY102" i="2" s="1"/>
  <c r="AY103" i="2" s="1"/>
  <c r="AY104" i="2" s="1"/>
  <c r="AY105" i="2" s="1"/>
  <c r="AY106" i="2" s="1"/>
  <c r="AY107" i="2" s="1"/>
  <c r="AY108" i="2" s="1"/>
  <c r="AY109" i="2" s="1"/>
  <c r="AY110" i="2" s="1"/>
  <c r="AY111" i="2" s="1"/>
  <c r="AY112" i="2" s="1"/>
  <c r="AY113" i="2" s="1"/>
  <c r="AY114" i="2" s="1"/>
  <c r="AY115" i="2" s="1"/>
  <c r="AY116" i="2" s="1"/>
  <c r="AY117" i="2" s="1"/>
  <c r="AY118" i="2" s="1"/>
  <c r="AY119" i="2" s="1"/>
  <c r="AY120" i="2" s="1"/>
  <c r="AY121" i="2" s="1"/>
  <c r="AY122" i="2" s="1"/>
  <c r="AY123" i="2" s="1"/>
  <c r="AY124" i="2" s="1"/>
  <c r="AY125" i="2" s="1"/>
  <c r="AY126" i="2" s="1"/>
  <c r="AY127" i="2" s="1"/>
  <c r="AY128" i="2" s="1"/>
  <c r="AY129" i="2" s="1"/>
  <c r="AY130" i="2" s="1"/>
  <c r="AY131" i="2" s="1"/>
  <c r="AY132" i="2" s="1"/>
  <c r="AY133" i="2" s="1"/>
  <c r="AY134" i="2" s="1"/>
  <c r="AY135" i="2" s="1"/>
  <c r="AY136" i="2" s="1"/>
  <c r="AY137" i="2" s="1"/>
  <c r="AY138" i="2" s="1"/>
  <c r="AY139" i="2" s="1"/>
  <c r="AY140" i="2" s="1"/>
  <c r="AY141" i="2" s="1"/>
  <c r="AY142" i="2" s="1"/>
  <c r="AY143" i="2" s="1"/>
  <c r="AY144" i="2" s="1"/>
  <c r="AY145" i="2" s="1"/>
  <c r="AY146" i="2" s="1"/>
  <c r="AY147" i="2" s="1"/>
  <c r="AY148" i="2" s="1"/>
  <c r="AY149" i="2" s="1"/>
  <c r="AY150" i="2" s="1"/>
  <c r="AY151" i="2" s="1"/>
  <c r="AY152" i="2" s="1"/>
  <c r="AY153" i="2" s="1"/>
  <c r="AY154" i="2" s="1"/>
  <c r="AY155" i="2" s="1"/>
  <c r="AY156" i="2" s="1"/>
  <c r="AY157" i="2" s="1"/>
  <c r="AY158" i="2" s="1"/>
  <c r="AY159" i="2" s="1"/>
  <c r="AY160" i="2" s="1"/>
  <c r="AY161" i="2" s="1"/>
  <c r="AY162" i="2" s="1"/>
  <c r="AY163" i="2" s="1"/>
  <c r="AY164" i="2" s="1"/>
  <c r="AY165" i="2" s="1"/>
  <c r="AY166" i="2" s="1"/>
  <c r="AY167" i="2" s="1"/>
  <c r="AY168" i="2" s="1"/>
  <c r="AY169" i="2" s="1"/>
  <c r="AY170" i="2" s="1"/>
  <c r="AY171" i="2" s="1"/>
  <c r="AY172" i="2" s="1"/>
  <c r="AY173" i="2" s="1"/>
  <c r="AY174" i="2" s="1"/>
  <c r="AY175" i="2" s="1"/>
  <c r="AY176" i="2" s="1"/>
  <c r="AY177" i="2" s="1"/>
  <c r="AY178" i="2" s="1"/>
  <c r="AY179" i="2" s="1"/>
  <c r="AY180" i="2" s="1"/>
  <c r="AY181" i="2" s="1"/>
  <c r="AY182" i="2" s="1"/>
  <c r="AY183" i="2" s="1"/>
  <c r="AY184" i="2" s="1"/>
  <c r="AY185" i="2" s="1"/>
  <c r="AY186" i="2" s="1"/>
  <c r="AY187" i="2" s="1"/>
  <c r="AY188" i="2" s="1"/>
  <c r="AY189" i="2" s="1"/>
  <c r="AY190" i="2" s="1"/>
  <c r="AY191" i="2" s="1"/>
  <c r="AY192" i="2" s="1"/>
  <c r="AY193" i="2" s="1"/>
  <c r="AY194" i="2" s="1"/>
  <c r="AY195" i="2" s="1"/>
  <c r="AY196" i="2" s="1"/>
  <c r="AY197" i="2" s="1"/>
  <c r="AY198" i="2" s="1"/>
  <c r="AY199" i="2" s="1"/>
  <c r="AY200" i="2" s="1"/>
  <c r="AY201" i="2" s="1"/>
  <c r="AY202" i="2" s="1"/>
  <c r="AY203" i="2" s="1"/>
  <c r="AY204" i="2" s="1"/>
  <c r="AY205" i="2" s="1"/>
  <c r="AY206" i="2" s="1"/>
  <c r="AY207" i="2" s="1"/>
  <c r="AY208" i="2" s="1"/>
  <c r="AY209" i="2" s="1"/>
  <c r="AY210" i="2" s="1"/>
  <c r="AY211" i="2" s="1"/>
  <c r="AY212" i="2" s="1"/>
  <c r="AY213" i="2" s="1"/>
  <c r="AY214" i="2" s="1"/>
  <c r="AY215" i="2" s="1"/>
  <c r="AY216" i="2" s="1"/>
  <c r="AY217" i="2" s="1"/>
  <c r="AY218" i="2" s="1"/>
  <c r="AY219" i="2" s="1"/>
  <c r="AY220" i="2" s="1"/>
  <c r="AY221" i="2" s="1"/>
  <c r="AY222" i="2" s="1"/>
  <c r="AY223" i="2" s="1"/>
  <c r="AY224" i="2" s="1"/>
  <c r="AY225" i="2" s="1"/>
  <c r="AY226" i="2" s="1"/>
  <c r="AY227" i="2" s="1"/>
  <c r="AY228" i="2" s="1"/>
  <c r="AY229" i="2" s="1"/>
  <c r="AY230" i="2" s="1"/>
  <c r="AY231" i="2" s="1"/>
  <c r="AY232" i="2" s="1"/>
  <c r="AY233" i="2" s="1"/>
  <c r="AY234" i="2" s="1"/>
  <c r="AY235" i="2" s="1"/>
  <c r="AY236" i="2" s="1"/>
  <c r="AY237" i="2" s="1"/>
  <c r="AY238" i="2" s="1"/>
  <c r="AY239" i="2" s="1"/>
  <c r="AY240" i="2" s="1"/>
  <c r="AY241" i="2" s="1"/>
  <c r="AY242" i="2" s="1"/>
  <c r="AY243" i="2" s="1"/>
  <c r="AY244" i="2" s="1"/>
  <c r="AY245" i="2" s="1"/>
  <c r="AY246" i="2" s="1"/>
  <c r="AY247" i="2" s="1"/>
  <c r="AY248" i="2" s="1"/>
  <c r="AY249" i="2" s="1"/>
  <c r="AY250" i="2" s="1"/>
  <c r="AY251" i="2" s="1"/>
  <c r="AY252" i="2" s="1"/>
  <c r="AY253" i="2" s="1"/>
  <c r="AY254" i="2" s="1"/>
  <c r="AY255" i="2" s="1"/>
  <c r="AY256" i="2" s="1"/>
  <c r="AY257" i="2" s="1"/>
  <c r="AY258" i="2" s="1"/>
  <c r="AY259" i="2" s="1"/>
  <c r="AY260" i="2" s="1"/>
  <c r="AY261" i="2" s="1"/>
  <c r="AY262" i="2" s="1"/>
  <c r="AY263" i="2" s="1"/>
  <c r="AY264" i="2" s="1"/>
  <c r="AY265" i="2" s="1"/>
  <c r="AY266" i="2" s="1"/>
  <c r="AY267" i="2" s="1"/>
  <c r="AY268" i="2" s="1"/>
  <c r="AY269" i="2" s="1"/>
  <c r="AY270" i="2" s="1"/>
  <c r="AY271" i="2" s="1"/>
  <c r="AY272" i="2" s="1"/>
  <c r="AY273" i="2" s="1"/>
  <c r="AY274" i="2" s="1"/>
  <c r="AY275" i="2" s="1"/>
  <c r="AY276" i="2" s="1"/>
  <c r="AY277" i="2" s="1"/>
  <c r="AY278" i="2" s="1"/>
  <c r="AY279" i="2" s="1"/>
  <c r="AY280" i="2" s="1"/>
  <c r="AY281" i="2" s="1"/>
  <c r="AY282" i="2" s="1"/>
  <c r="AY283" i="2" s="1"/>
  <c r="AY284" i="2" s="1"/>
  <c r="AY285" i="2" s="1"/>
  <c r="AY286" i="2" s="1"/>
  <c r="AY287" i="2" s="1"/>
  <c r="AY288" i="2" s="1"/>
  <c r="AY289" i="2" s="1"/>
  <c r="AY290" i="2" s="1"/>
  <c r="AY291" i="2" s="1"/>
  <c r="AY292" i="2" s="1"/>
  <c r="AY293" i="2" s="1"/>
  <c r="AY294" i="2" s="1"/>
  <c r="AY295" i="2" s="1"/>
  <c r="AY296" i="2" s="1"/>
  <c r="AY297" i="2" s="1"/>
  <c r="AY298" i="2" s="1"/>
  <c r="AY299" i="2" s="1"/>
  <c r="AY300" i="2" s="1"/>
  <c r="AY301" i="2" s="1"/>
  <c r="AY302" i="2" s="1"/>
  <c r="AY303" i="2" s="1"/>
  <c r="AY304" i="2" s="1"/>
  <c r="AY305" i="2" s="1"/>
  <c r="AY306" i="2" s="1"/>
  <c r="AY307" i="2" s="1"/>
  <c r="AY308" i="2" s="1"/>
  <c r="AY309" i="2" s="1"/>
  <c r="AY310" i="2" s="1"/>
  <c r="AY311" i="2" s="1"/>
  <c r="AY312" i="2" s="1"/>
  <c r="AY313" i="2" s="1"/>
  <c r="AY314" i="2" s="1"/>
  <c r="AY315" i="2" s="1"/>
  <c r="AY316" i="2" s="1"/>
  <c r="AY317" i="2" s="1"/>
  <c r="AY318" i="2" s="1"/>
  <c r="AY319" i="2" s="1"/>
  <c r="AY320" i="2" s="1"/>
  <c r="AY321" i="2" s="1"/>
  <c r="AY322" i="2" s="1"/>
  <c r="AY323" i="2" s="1"/>
  <c r="AY324" i="2" s="1"/>
  <c r="AY325" i="2" s="1"/>
  <c r="AY326" i="2" s="1"/>
  <c r="AY327" i="2" s="1"/>
  <c r="AY328" i="2" s="1"/>
  <c r="AY329" i="2" s="1"/>
  <c r="AY330" i="2" s="1"/>
  <c r="AY331" i="2" s="1"/>
  <c r="AY332" i="2" s="1"/>
  <c r="AY333" i="2" s="1"/>
  <c r="AY334" i="2" s="1"/>
  <c r="AY335" i="2" s="1"/>
  <c r="AY336" i="2" s="1"/>
  <c r="AY337" i="2" s="1"/>
  <c r="AY338" i="2" s="1"/>
  <c r="AY339" i="2" s="1"/>
  <c r="AY340" i="2" s="1"/>
  <c r="AY341" i="2" s="1"/>
  <c r="AY342" i="2" s="1"/>
  <c r="AY343" i="2" s="1"/>
  <c r="AY344" i="2" s="1"/>
  <c r="AY345" i="2" s="1"/>
  <c r="AY346" i="2" s="1"/>
  <c r="AY347" i="2" s="1"/>
  <c r="AY348" i="2" s="1"/>
  <c r="AY349" i="2" s="1"/>
  <c r="AY350" i="2" s="1"/>
  <c r="AY351" i="2" s="1"/>
  <c r="AY352" i="2" s="1"/>
  <c r="AY353" i="2" s="1"/>
  <c r="AY354" i="2" s="1"/>
  <c r="AY355" i="2" s="1"/>
  <c r="AY356" i="2" s="1"/>
  <c r="AY357" i="2" s="1"/>
  <c r="AY358" i="2" s="1"/>
  <c r="AY359" i="2" s="1"/>
  <c r="AY360" i="2" s="1"/>
  <c r="AY361" i="2" s="1"/>
  <c r="AY362" i="2" s="1"/>
  <c r="AY363" i="2" s="1"/>
  <c r="AY364" i="2" s="1"/>
  <c r="AY365" i="2" s="1"/>
  <c r="AY366" i="2" s="1"/>
  <c r="AY367" i="2" s="1"/>
  <c r="AY368" i="2" s="1"/>
  <c r="AY369" i="2" s="1"/>
  <c r="AY370" i="2" s="1"/>
  <c r="AY371" i="2" s="1"/>
  <c r="AY372" i="2" s="1"/>
  <c r="AY373" i="2" s="1"/>
  <c r="AY374" i="2" s="1"/>
  <c r="AY375" i="2" s="1"/>
  <c r="AY376" i="2" s="1"/>
  <c r="AY377" i="2" s="1"/>
  <c r="AY378" i="2" s="1"/>
  <c r="AY379" i="2" s="1"/>
  <c r="AY380" i="2" s="1"/>
  <c r="AY381" i="2" s="1"/>
  <c r="AY382" i="2" s="1"/>
  <c r="AY383" i="2" s="1"/>
  <c r="AY384" i="2" s="1"/>
  <c r="AY385" i="2" s="1"/>
  <c r="AY386" i="2" s="1"/>
  <c r="AY387" i="2" s="1"/>
  <c r="AY388" i="2" s="1"/>
  <c r="AY389" i="2" s="1"/>
  <c r="AY390" i="2" s="1"/>
  <c r="AY391" i="2" s="1"/>
  <c r="AY392" i="2" s="1"/>
  <c r="AY393" i="2" s="1"/>
  <c r="AY394" i="2" s="1"/>
  <c r="AY395" i="2" s="1"/>
  <c r="AY396" i="2" s="1"/>
  <c r="AY397" i="2" s="1"/>
  <c r="AY398" i="2" s="1"/>
  <c r="AY399" i="2" s="1"/>
  <c r="AY400" i="2" s="1"/>
  <c r="AY401" i="2" s="1"/>
  <c r="AY402" i="2" s="1"/>
  <c r="AY403" i="2" s="1"/>
  <c r="AY404" i="2" s="1"/>
  <c r="AY405" i="2" s="1"/>
  <c r="AY406" i="2" s="1"/>
  <c r="AY407" i="2" s="1"/>
  <c r="AY408" i="2" s="1"/>
  <c r="AY409" i="2" s="1"/>
  <c r="AY410" i="2" s="1"/>
  <c r="AY411" i="2" s="1"/>
  <c r="AY412" i="2" s="1"/>
  <c r="AY413" i="2" s="1"/>
  <c r="AY414" i="2" s="1"/>
  <c r="AY415" i="2" s="1"/>
  <c r="AY416" i="2" s="1"/>
  <c r="AY417" i="2" s="1"/>
  <c r="AY418" i="2" s="1"/>
  <c r="AY419" i="2" s="1"/>
  <c r="AY420" i="2" s="1"/>
  <c r="AY421" i="2" s="1"/>
  <c r="AY422" i="2" s="1"/>
  <c r="AY423" i="2" s="1"/>
  <c r="AY424" i="2" s="1"/>
  <c r="AY425" i="2" s="1"/>
  <c r="AY426" i="2" s="1"/>
  <c r="AY427" i="2" s="1"/>
  <c r="AY428" i="2" s="1"/>
  <c r="AY429" i="2" s="1"/>
  <c r="AY430" i="2" s="1"/>
  <c r="AY431" i="2" s="1"/>
  <c r="AY432" i="2" s="1"/>
  <c r="AY433" i="2" s="1"/>
  <c r="AY434" i="2" s="1"/>
  <c r="AY435" i="2" s="1"/>
  <c r="AY436" i="2" s="1"/>
  <c r="AY437" i="2" s="1"/>
  <c r="AY438" i="2" s="1"/>
  <c r="AY439" i="2" s="1"/>
  <c r="AY440" i="2" s="1"/>
  <c r="AY441" i="2" s="1"/>
  <c r="AY442" i="2" s="1"/>
  <c r="AY443" i="2" s="1"/>
  <c r="AY444" i="2" s="1"/>
  <c r="AY445" i="2" s="1"/>
  <c r="AY446" i="2" s="1"/>
  <c r="AY447" i="2" s="1"/>
  <c r="AY448" i="2" s="1"/>
  <c r="AY449" i="2" s="1"/>
  <c r="AY450" i="2" s="1"/>
  <c r="AY451" i="2" s="1"/>
  <c r="AY452" i="2" s="1"/>
  <c r="AY453" i="2" s="1"/>
  <c r="AY454" i="2" s="1"/>
  <c r="AY455" i="2" s="1"/>
  <c r="AY456" i="2" s="1"/>
  <c r="AY457" i="2" s="1"/>
  <c r="AY458" i="2" s="1"/>
  <c r="AY459" i="2" s="1"/>
  <c r="AY460" i="2" s="1"/>
  <c r="AY461" i="2" s="1"/>
  <c r="AY462" i="2" s="1"/>
  <c r="AY463" i="2" s="1"/>
  <c r="AY464" i="2" s="1"/>
  <c r="AY465" i="2" s="1"/>
  <c r="AY466" i="2" s="1"/>
  <c r="AY467" i="2" s="1"/>
  <c r="AY468" i="2" s="1"/>
  <c r="AY469" i="2" s="1"/>
  <c r="AY470" i="2" s="1"/>
  <c r="AY471" i="2" s="1"/>
  <c r="AY472" i="2" s="1"/>
  <c r="AY473" i="2" s="1"/>
  <c r="AY474" i="2" s="1"/>
  <c r="AY475" i="2" s="1"/>
  <c r="AY476" i="2" s="1"/>
  <c r="AY477" i="2" s="1"/>
  <c r="AY478" i="2" s="1"/>
  <c r="AY479" i="2" s="1"/>
  <c r="AY480" i="2" s="1"/>
  <c r="AY481" i="2" s="1"/>
  <c r="AY482" i="2" s="1"/>
  <c r="AY483" i="2" s="1"/>
  <c r="AY484" i="2" s="1"/>
  <c r="AY485" i="2" s="1"/>
  <c r="AY486" i="2" s="1"/>
  <c r="AY487" i="2" s="1"/>
  <c r="AY488" i="2" s="1"/>
  <c r="AY489" i="2" s="1"/>
  <c r="AY490" i="2" s="1"/>
  <c r="AY491" i="2" s="1"/>
  <c r="AY492" i="2" s="1"/>
  <c r="AY493" i="2" s="1"/>
  <c r="AY494" i="2" s="1"/>
  <c r="AY495" i="2" s="1"/>
  <c r="AY496" i="2" s="1"/>
  <c r="AY497" i="2" s="1"/>
  <c r="AY498" i="2" s="1"/>
  <c r="AY499" i="2" s="1"/>
  <c r="AY500" i="2" s="1"/>
  <c r="AY501" i="2" s="1"/>
  <c r="AY502" i="2" s="1"/>
  <c r="AY503" i="2" s="1"/>
  <c r="AY504" i="2" s="1"/>
  <c r="AY505" i="2" s="1"/>
  <c r="AY506" i="2" s="1"/>
  <c r="AY507" i="2" s="1"/>
  <c r="AY508" i="2" s="1"/>
  <c r="AY509" i="2" s="1"/>
  <c r="AY510" i="2" s="1"/>
  <c r="AY511" i="2" s="1"/>
  <c r="AY512" i="2" s="1"/>
  <c r="AY513" i="2" s="1"/>
  <c r="AY514" i="2" s="1"/>
  <c r="AY515" i="2" s="1"/>
  <c r="AY516" i="2" s="1"/>
  <c r="AY517" i="2" s="1"/>
  <c r="AY518" i="2" s="1"/>
  <c r="AY519" i="2" s="1"/>
  <c r="AY520" i="2" s="1"/>
  <c r="AY521" i="2" s="1"/>
  <c r="AY522" i="2" s="1"/>
  <c r="AY523" i="2" s="1"/>
  <c r="AY524" i="2" s="1"/>
  <c r="AY525" i="2" s="1"/>
  <c r="AY526" i="2" s="1"/>
  <c r="AY527" i="2" s="1"/>
  <c r="AY528" i="2" s="1"/>
  <c r="AY529" i="2" s="1"/>
  <c r="AY530" i="2" s="1"/>
  <c r="AY531" i="2" s="1"/>
  <c r="AY532" i="2" s="1"/>
  <c r="AY533" i="2" s="1"/>
  <c r="AY534" i="2" s="1"/>
  <c r="AY535" i="2" s="1"/>
  <c r="AY536" i="2" s="1"/>
  <c r="AY537" i="2" s="1"/>
  <c r="AY538" i="2" s="1"/>
  <c r="AY539" i="2" s="1"/>
  <c r="AY540" i="2" s="1"/>
  <c r="AY541" i="2" s="1"/>
  <c r="AY542" i="2" s="1"/>
  <c r="AY543" i="2" s="1"/>
  <c r="AY544" i="2" s="1"/>
  <c r="AY545" i="2" s="1"/>
  <c r="AY546" i="2" s="1"/>
  <c r="AY547" i="2" s="1"/>
  <c r="AY548" i="2" s="1"/>
  <c r="AY549" i="2" s="1"/>
  <c r="AY550" i="2" s="1"/>
  <c r="AY551" i="2" s="1"/>
  <c r="AY552" i="2" s="1"/>
  <c r="AY553" i="2" s="1"/>
  <c r="AY554" i="2" s="1"/>
  <c r="AY555" i="2" s="1"/>
  <c r="AY556" i="2" s="1"/>
  <c r="AY557" i="2" s="1"/>
  <c r="AY558" i="2" s="1"/>
  <c r="AY559" i="2" s="1"/>
  <c r="AY560" i="2" s="1"/>
  <c r="AY561" i="2" s="1"/>
  <c r="AY562" i="2" s="1"/>
  <c r="AY563" i="2" s="1"/>
  <c r="AY564" i="2" s="1"/>
  <c r="AY565" i="2" s="1"/>
  <c r="AY566" i="2" s="1"/>
  <c r="AY567" i="2" s="1"/>
  <c r="AY568" i="2" s="1"/>
  <c r="AY569" i="2" s="1"/>
  <c r="AY570" i="2" s="1"/>
  <c r="AY571" i="2" s="1"/>
  <c r="AY572" i="2" s="1"/>
  <c r="AY573" i="2" s="1"/>
  <c r="AY574" i="2" s="1"/>
  <c r="AY575" i="2" s="1"/>
  <c r="AY576" i="2" s="1"/>
  <c r="AY577" i="2" s="1"/>
  <c r="AY578" i="2" s="1"/>
  <c r="AY579" i="2" s="1"/>
  <c r="AY580" i="2" s="1"/>
  <c r="AY581" i="2" s="1"/>
  <c r="AY582" i="2" s="1"/>
  <c r="AY583" i="2" s="1"/>
  <c r="AY584" i="2" s="1"/>
  <c r="AY585" i="2" s="1"/>
  <c r="AY586" i="2" s="1"/>
  <c r="AY587" i="2" s="1"/>
  <c r="AY588" i="2" s="1"/>
  <c r="AY589" i="2" s="1"/>
  <c r="AY590" i="2" s="1"/>
  <c r="AY591" i="2" s="1"/>
  <c r="AY592" i="2" s="1"/>
  <c r="AY593" i="2" s="1"/>
  <c r="AY594" i="2" s="1"/>
  <c r="AY595" i="2" s="1"/>
  <c r="AY596" i="2" s="1"/>
  <c r="AY597" i="2" s="1"/>
  <c r="AY598" i="2" s="1"/>
  <c r="AY599" i="2" s="1"/>
  <c r="AY600" i="2" s="1"/>
  <c r="AY601" i="2" s="1"/>
  <c r="AY602" i="2" s="1"/>
  <c r="AY603" i="2" s="1"/>
  <c r="AY604" i="2" s="1"/>
  <c r="AY605" i="2" s="1"/>
  <c r="AY606" i="2" s="1"/>
  <c r="AY607" i="2" s="1"/>
  <c r="AY608" i="2" s="1"/>
  <c r="AY609" i="2" s="1"/>
  <c r="AY610" i="2" s="1"/>
  <c r="AY611" i="2" s="1"/>
  <c r="AY612" i="2" s="1"/>
  <c r="AY613" i="2" s="1"/>
  <c r="AY614" i="2" s="1"/>
  <c r="AY615" i="2" s="1"/>
  <c r="AY616" i="2" s="1"/>
  <c r="AY617" i="2" s="1"/>
  <c r="AY618" i="2" s="1"/>
  <c r="AY619" i="2" s="1"/>
  <c r="AY620" i="2" s="1"/>
  <c r="AY621" i="2" s="1"/>
  <c r="AY622" i="2" s="1"/>
  <c r="AY623" i="2" s="1"/>
  <c r="AY624" i="2" s="1"/>
  <c r="AY625" i="2" s="1"/>
  <c r="AY626" i="2" s="1"/>
  <c r="AY627" i="2" s="1"/>
  <c r="AY628" i="2" s="1"/>
  <c r="AY629" i="2" s="1"/>
  <c r="AY630" i="2" s="1"/>
  <c r="AY631" i="2" s="1"/>
  <c r="AY632" i="2" s="1"/>
  <c r="AY633" i="2" s="1"/>
  <c r="AY634" i="2" s="1"/>
  <c r="AY635" i="2" s="1"/>
  <c r="AY636" i="2" s="1"/>
  <c r="AY637" i="2" s="1"/>
  <c r="AY638" i="2" s="1"/>
  <c r="AY639" i="2" s="1"/>
  <c r="AY640" i="2" s="1"/>
  <c r="AY641" i="2" s="1"/>
  <c r="AY642" i="2" s="1"/>
  <c r="AY643" i="2" s="1"/>
  <c r="AY644" i="2" s="1"/>
  <c r="AY645" i="2" s="1"/>
  <c r="AY646" i="2" s="1"/>
  <c r="AY647" i="2" s="1"/>
  <c r="AY648" i="2" s="1"/>
  <c r="AY649" i="2" s="1"/>
  <c r="AY650" i="2" s="1"/>
  <c r="AY651" i="2" s="1"/>
  <c r="AY652" i="2" s="1"/>
  <c r="AY653" i="2" s="1"/>
  <c r="AY654" i="2" s="1"/>
  <c r="AY655" i="2" s="1"/>
  <c r="AY656" i="2" s="1"/>
  <c r="AY657" i="2" s="1"/>
  <c r="AY658" i="2" s="1"/>
  <c r="AY659" i="2" s="1"/>
  <c r="AY660" i="2" s="1"/>
  <c r="AY661" i="2" s="1"/>
  <c r="AY662" i="2" s="1"/>
  <c r="AY663" i="2" s="1"/>
  <c r="AY664" i="2" s="1"/>
  <c r="AY665" i="2" s="1"/>
  <c r="AY666" i="2" s="1"/>
  <c r="AY667" i="2" s="1"/>
  <c r="AY668" i="2" s="1"/>
  <c r="AY669" i="2" s="1"/>
  <c r="AY670" i="2" s="1"/>
  <c r="AY671" i="2" s="1"/>
  <c r="AY672" i="2" s="1"/>
  <c r="AY673" i="2" s="1"/>
  <c r="AY674" i="2" s="1"/>
  <c r="AY675" i="2" s="1"/>
  <c r="AY676" i="2" s="1"/>
  <c r="AY677" i="2" s="1"/>
  <c r="AY678" i="2" s="1"/>
  <c r="AY679" i="2" s="1"/>
  <c r="AY680" i="2" s="1"/>
  <c r="AY681" i="2" s="1"/>
  <c r="AY682" i="2" s="1"/>
  <c r="AY683" i="2" s="1"/>
  <c r="AY684" i="2" s="1"/>
  <c r="AY685" i="2" s="1"/>
  <c r="AY686" i="2" s="1"/>
  <c r="AY687" i="2" s="1"/>
  <c r="AY688" i="2" s="1"/>
  <c r="AY689" i="2" s="1"/>
  <c r="AY690" i="2" s="1"/>
  <c r="AY691" i="2" s="1"/>
  <c r="AY692" i="2" s="1"/>
  <c r="AY693" i="2" s="1"/>
  <c r="AY694" i="2" s="1"/>
  <c r="AY695" i="2" s="1"/>
  <c r="AY696" i="2" s="1"/>
  <c r="AY697" i="2" s="1"/>
  <c r="AY698" i="2" s="1"/>
  <c r="AY699" i="2" s="1"/>
  <c r="AY700" i="2" s="1"/>
  <c r="AY701" i="2" s="1"/>
  <c r="AY702" i="2" s="1"/>
  <c r="AY703" i="2" s="1"/>
  <c r="AY704" i="2" s="1"/>
  <c r="AY705" i="2" s="1"/>
  <c r="AY706" i="2" s="1"/>
  <c r="AY707" i="2" s="1"/>
  <c r="AY708" i="2" s="1"/>
  <c r="AY709" i="2" s="1"/>
  <c r="AY710" i="2" s="1"/>
  <c r="AY711" i="2" s="1"/>
  <c r="AY712" i="2" s="1"/>
  <c r="AY713" i="2" s="1"/>
  <c r="AY714" i="2" s="1"/>
  <c r="AY715" i="2" s="1"/>
  <c r="AY716" i="2" s="1"/>
  <c r="AY717" i="2" s="1"/>
  <c r="AY718" i="2" s="1"/>
  <c r="AY719" i="2" s="1"/>
  <c r="AY720" i="2" s="1"/>
  <c r="AY721" i="2" s="1"/>
  <c r="AY722" i="2" s="1"/>
  <c r="AY723" i="2" s="1"/>
  <c r="AY724" i="2" s="1"/>
  <c r="AY725" i="2" s="1"/>
  <c r="AY726" i="2" s="1"/>
  <c r="AY727" i="2" s="1"/>
  <c r="AY728" i="2" s="1"/>
  <c r="AY729" i="2" s="1"/>
  <c r="AY730" i="2" s="1"/>
  <c r="AY731" i="2" s="1"/>
  <c r="AY732" i="2" s="1"/>
  <c r="AY733" i="2" s="1"/>
  <c r="AY734" i="2" s="1"/>
  <c r="AY735" i="2" s="1"/>
  <c r="AY736" i="2" s="1"/>
  <c r="AY737" i="2" s="1"/>
  <c r="AY738" i="2" s="1"/>
  <c r="AY739" i="2" s="1"/>
  <c r="AY740" i="2" s="1"/>
  <c r="AY741" i="2" s="1"/>
  <c r="AY742" i="2" s="1"/>
  <c r="AY743" i="2" s="1"/>
  <c r="AY744" i="2" s="1"/>
  <c r="AY745" i="2" s="1"/>
  <c r="AY746" i="2" s="1"/>
  <c r="AY747" i="2" s="1"/>
  <c r="AY748" i="2" s="1"/>
  <c r="AY749" i="2" s="1"/>
  <c r="AY750" i="2" s="1"/>
  <c r="AY751" i="2" s="1"/>
  <c r="AY752" i="2" s="1"/>
  <c r="AY753" i="2" s="1"/>
  <c r="AY754" i="2" s="1"/>
  <c r="AY755" i="2" s="1"/>
  <c r="AY756" i="2" s="1"/>
  <c r="AY757" i="2" s="1"/>
  <c r="AY758" i="2" s="1"/>
  <c r="AY759" i="2" s="1"/>
  <c r="AY760" i="2" s="1"/>
  <c r="AY761" i="2" s="1"/>
  <c r="AY762" i="2" s="1"/>
  <c r="AY763" i="2" s="1"/>
  <c r="AY764" i="2" s="1"/>
  <c r="AY765" i="2" s="1"/>
  <c r="AY766" i="2" s="1"/>
  <c r="AY767" i="2" s="1"/>
  <c r="AY768" i="2" s="1"/>
  <c r="AY769" i="2" s="1"/>
  <c r="AY770" i="2" s="1"/>
  <c r="AY771" i="2" s="1"/>
  <c r="AY772" i="2" s="1"/>
  <c r="AY773" i="2" s="1"/>
  <c r="AY774" i="2" s="1"/>
  <c r="AY775" i="2" s="1"/>
  <c r="AY776" i="2" s="1"/>
  <c r="AY777" i="2" s="1"/>
  <c r="AY778" i="2" s="1"/>
  <c r="AY779" i="2" s="1"/>
  <c r="AY780" i="2" s="1"/>
  <c r="AY781" i="2" s="1"/>
  <c r="AY782" i="2" s="1"/>
  <c r="AY783" i="2" s="1"/>
  <c r="AY784" i="2" s="1"/>
  <c r="AY785" i="2" s="1"/>
  <c r="AY786" i="2" s="1"/>
  <c r="AY787" i="2" s="1"/>
  <c r="AY788" i="2" s="1"/>
  <c r="AY789" i="2" s="1"/>
  <c r="AY790" i="2" s="1"/>
  <c r="AY791" i="2" s="1"/>
  <c r="AY792" i="2" s="1"/>
  <c r="AY793" i="2" s="1"/>
  <c r="AY794" i="2" s="1"/>
  <c r="AY795" i="2" s="1"/>
  <c r="AY796" i="2" s="1"/>
  <c r="AY797" i="2" s="1"/>
  <c r="AY798" i="2" s="1"/>
  <c r="AY799" i="2" s="1"/>
  <c r="AY800" i="2" s="1"/>
  <c r="AY801" i="2" s="1"/>
  <c r="AY802" i="2" s="1"/>
  <c r="AY803" i="2" s="1"/>
  <c r="AY804" i="2" s="1"/>
  <c r="AY805" i="2" s="1"/>
  <c r="AY806" i="2" s="1"/>
  <c r="AY807" i="2" s="1"/>
  <c r="AY808" i="2" s="1"/>
  <c r="AY809" i="2" s="1"/>
  <c r="AY810" i="2" s="1"/>
  <c r="AY811" i="2" s="1"/>
  <c r="AY812" i="2" s="1"/>
  <c r="AY813" i="2" s="1"/>
  <c r="AY814" i="2" s="1"/>
  <c r="AY815" i="2" s="1"/>
  <c r="AY816" i="2" s="1"/>
  <c r="AY817" i="2" s="1"/>
  <c r="AY818" i="2" s="1"/>
  <c r="AY819" i="2" s="1"/>
  <c r="AY820" i="2" s="1"/>
  <c r="AY821" i="2" s="1"/>
  <c r="AY822" i="2" s="1"/>
  <c r="AY823" i="2" s="1"/>
  <c r="AY824" i="2" s="1"/>
  <c r="AY825" i="2" s="1"/>
  <c r="AY826" i="2" s="1"/>
  <c r="AY827" i="2" s="1"/>
  <c r="AY828" i="2" s="1"/>
  <c r="AY829" i="2" s="1"/>
  <c r="AY830" i="2" s="1"/>
  <c r="AY831" i="2" s="1"/>
  <c r="AY832" i="2" s="1"/>
  <c r="AY833" i="2" s="1"/>
  <c r="AY834" i="2" s="1"/>
  <c r="AY835" i="2" s="1"/>
  <c r="AY836" i="2" s="1"/>
  <c r="AY837" i="2" s="1"/>
  <c r="AY838" i="2" s="1"/>
  <c r="AY839" i="2" s="1"/>
  <c r="AY840" i="2" s="1"/>
  <c r="AY841" i="2" s="1"/>
  <c r="AY842" i="2" s="1"/>
  <c r="AY843" i="2" s="1"/>
  <c r="AY844" i="2" s="1"/>
  <c r="AY845" i="2" s="1"/>
  <c r="AY846" i="2" s="1"/>
  <c r="AY847" i="2" s="1"/>
  <c r="AY848" i="2" s="1"/>
  <c r="AY849" i="2" s="1"/>
  <c r="AY850" i="2" s="1"/>
  <c r="AY851" i="2" s="1"/>
  <c r="AY852" i="2" s="1"/>
  <c r="AY853" i="2" s="1"/>
  <c r="AY854" i="2" s="1"/>
  <c r="AY855" i="2" s="1"/>
  <c r="AY856" i="2" s="1"/>
  <c r="AY857" i="2" s="1"/>
  <c r="AY858" i="2" s="1"/>
  <c r="AY859" i="2" s="1"/>
  <c r="AY860" i="2" s="1"/>
  <c r="AY861" i="2" s="1"/>
  <c r="AY862" i="2" s="1"/>
  <c r="AY863" i="2" s="1"/>
  <c r="AY864" i="2" s="1"/>
  <c r="AY865" i="2" s="1"/>
  <c r="AY866" i="2" s="1"/>
  <c r="AY867" i="2" s="1"/>
  <c r="AY868" i="2" s="1"/>
  <c r="AY869" i="2" s="1"/>
  <c r="AY870" i="2" s="1"/>
  <c r="AY871" i="2" s="1"/>
  <c r="AY872" i="2" s="1"/>
  <c r="AY873" i="2" s="1"/>
  <c r="AY874" i="2" s="1"/>
  <c r="AY875" i="2" s="1"/>
  <c r="AY876" i="2" s="1"/>
  <c r="AY877" i="2" s="1"/>
  <c r="AY878" i="2" s="1"/>
  <c r="AY879" i="2" s="1"/>
  <c r="AY880" i="2" s="1"/>
  <c r="AY881" i="2" s="1"/>
  <c r="AY882" i="2" s="1"/>
  <c r="AY883" i="2" s="1"/>
  <c r="AY884" i="2" s="1"/>
  <c r="AY885" i="2" s="1"/>
  <c r="AY886" i="2" s="1"/>
  <c r="AY887" i="2" s="1"/>
  <c r="AY888" i="2" s="1"/>
  <c r="AY889" i="2" s="1"/>
  <c r="AY890" i="2" s="1"/>
  <c r="AY891" i="2" s="1"/>
  <c r="AY892" i="2" s="1"/>
  <c r="AY893" i="2" s="1"/>
  <c r="AY894" i="2" s="1"/>
  <c r="AY895" i="2" s="1"/>
  <c r="AY896" i="2" s="1"/>
  <c r="AY897" i="2" s="1"/>
  <c r="AY898" i="2" s="1"/>
  <c r="AY899" i="2" s="1"/>
  <c r="AY900" i="2" s="1"/>
  <c r="AY901" i="2" s="1"/>
  <c r="AY902" i="2" s="1"/>
  <c r="AY903" i="2" s="1"/>
  <c r="AY904" i="2" s="1"/>
  <c r="AY905" i="2" s="1"/>
  <c r="AY906" i="2" s="1"/>
  <c r="AY907" i="2" s="1"/>
  <c r="AY908" i="2" s="1"/>
  <c r="AY909" i="2" s="1"/>
  <c r="AY910" i="2" s="1"/>
  <c r="AY911" i="2" s="1"/>
  <c r="AY912" i="2" s="1"/>
  <c r="AY913" i="2" s="1"/>
  <c r="AY914" i="2" s="1"/>
  <c r="AY915" i="2" s="1"/>
  <c r="AY916" i="2" s="1"/>
  <c r="AY917" i="2" s="1"/>
  <c r="AY918" i="2" s="1"/>
  <c r="AY919" i="2" s="1"/>
  <c r="AY920" i="2" s="1"/>
  <c r="AY921" i="2" s="1"/>
  <c r="AY922" i="2" s="1"/>
  <c r="AY923" i="2" s="1"/>
  <c r="AY924" i="2" s="1"/>
  <c r="AY925" i="2" s="1"/>
  <c r="AY926" i="2" s="1"/>
  <c r="AY927" i="2" s="1"/>
  <c r="AY928" i="2" s="1"/>
  <c r="AY929" i="2" s="1"/>
  <c r="AY930" i="2" s="1"/>
  <c r="AY931" i="2" s="1"/>
  <c r="AY932" i="2" s="1"/>
  <c r="AY933" i="2" s="1"/>
  <c r="AY934" i="2" s="1"/>
  <c r="AY935" i="2" s="1"/>
  <c r="AY936" i="2" s="1"/>
  <c r="AY937" i="2" s="1"/>
  <c r="AY938" i="2" s="1"/>
  <c r="AY939" i="2" s="1"/>
  <c r="AY940" i="2" s="1"/>
  <c r="AY941" i="2" s="1"/>
  <c r="AY942" i="2" s="1"/>
  <c r="AY943" i="2" s="1"/>
  <c r="AY944" i="2" s="1"/>
  <c r="AY945" i="2" s="1"/>
  <c r="AY946" i="2" s="1"/>
  <c r="AY947" i="2" s="1"/>
  <c r="AY948" i="2" s="1"/>
  <c r="AY949" i="2" s="1"/>
  <c r="AY950" i="2" s="1"/>
  <c r="AY951" i="2" s="1"/>
  <c r="AY952" i="2" s="1"/>
  <c r="AY953" i="2" s="1"/>
  <c r="AY954" i="2" s="1"/>
  <c r="AY955" i="2" s="1"/>
  <c r="AY956" i="2" s="1"/>
  <c r="AY957" i="2" s="1"/>
  <c r="AY958" i="2" s="1"/>
  <c r="AY959" i="2" s="1"/>
  <c r="AY960" i="2" s="1"/>
  <c r="AY961" i="2" s="1"/>
  <c r="AY962" i="2" s="1"/>
  <c r="AY963" i="2" s="1"/>
  <c r="AY964" i="2" s="1"/>
  <c r="AY965" i="2" s="1"/>
  <c r="AY966" i="2" s="1"/>
  <c r="AY967" i="2" s="1"/>
  <c r="AY968" i="2" s="1"/>
  <c r="AY969" i="2" s="1"/>
  <c r="AY970" i="2" s="1"/>
  <c r="AY971" i="2" s="1"/>
  <c r="AY972" i="2" s="1"/>
  <c r="AY973" i="2" s="1"/>
  <c r="AY974" i="2" s="1"/>
  <c r="AY975" i="2" s="1"/>
  <c r="AY976" i="2" s="1"/>
  <c r="AY977" i="2" s="1"/>
  <c r="AY978" i="2" s="1"/>
  <c r="AY979" i="2" s="1"/>
  <c r="AY980" i="2" s="1"/>
  <c r="AY981" i="2" s="1"/>
  <c r="AY982" i="2" s="1"/>
  <c r="AY983" i="2" s="1"/>
  <c r="AY984" i="2" s="1"/>
  <c r="AY985" i="2" s="1"/>
  <c r="AY986" i="2" s="1"/>
  <c r="AY987" i="2" s="1"/>
  <c r="AY988" i="2" s="1"/>
  <c r="AY989" i="2" s="1"/>
  <c r="AY990" i="2" s="1"/>
  <c r="AY991" i="2" s="1"/>
  <c r="AY992" i="2" s="1"/>
  <c r="AY993" i="2" s="1"/>
  <c r="AY994" i="2" s="1"/>
  <c r="AY995" i="2" s="1"/>
  <c r="AY996" i="2" s="1"/>
  <c r="AY997" i="2" s="1"/>
  <c r="AY998" i="2" s="1"/>
  <c r="AY999" i="2" s="1"/>
  <c r="AY1000" i="2" s="1"/>
  <c r="AY1001" i="2" s="1"/>
  <c r="AY1002" i="2" s="1"/>
  <c r="AY1003" i="2" s="1"/>
  <c r="AY1004" i="2" s="1"/>
  <c r="AY1005" i="2" s="1"/>
  <c r="AY1006" i="2" s="1"/>
  <c r="AY1007" i="2" s="1"/>
  <c r="AY1008" i="2" s="1"/>
  <c r="AY1009" i="2" s="1"/>
  <c r="AY1010" i="2" s="1"/>
  <c r="AY1011" i="2" s="1"/>
  <c r="AY1012" i="2" s="1"/>
  <c r="AY1013" i="2" s="1"/>
  <c r="AY1014" i="2" s="1"/>
  <c r="AY1015" i="2" s="1"/>
  <c r="AY1016" i="2" s="1"/>
  <c r="AY1017" i="2" s="1"/>
  <c r="AY1018" i="2" s="1"/>
  <c r="AY1019" i="2" s="1"/>
  <c r="AY1020" i="2" s="1"/>
  <c r="AY1021" i="2" s="1"/>
  <c r="AY1022" i="2" s="1"/>
  <c r="AY1023" i="2" s="1"/>
  <c r="AY1024" i="2" s="1"/>
  <c r="AY1025" i="2" s="1"/>
  <c r="AY1026" i="2" s="1"/>
  <c r="AY1027" i="2" s="1"/>
  <c r="AY1028" i="2" s="1"/>
  <c r="AY1029" i="2" s="1"/>
  <c r="AY1030" i="2" s="1"/>
  <c r="AY1031" i="2" s="1"/>
  <c r="AY1032" i="2" s="1"/>
  <c r="AY1033" i="2" s="1"/>
  <c r="AY1034" i="2" s="1"/>
  <c r="AY1035" i="2" s="1"/>
  <c r="AY1036" i="2" s="1"/>
  <c r="AY1037" i="2" s="1"/>
  <c r="AY1038" i="2" s="1"/>
  <c r="AY1039" i="2" s="1"/>
  <c r="AY1040" i="2" s="1"/>
  <c r="AY1041" i="2" s="1"/>
  <c r="AY1042" i="2" s="1"/>
  <c r="AY1043" i="2" s="1"/>
  <c r="AY1044" i="2" s="1"/>
  <c r="AY1045" i="2" s="1"/>
  <c r="AY1046" i="2" s="1"/>
  <c r="AY1047" i="2" s="1"/>
  <c r="AY1048" i="2" s="1"/>
  <c r="AY1049" i="2" s="1"/>
  <c r="AY1050" i="2" s="1"/>
  <c r="AY1051" i="2" s="1"/>
  <c r="AY1052" i="2" s="1"/>
  <c r="AY1053" i="2" s="1"/>
  <c r="AY1054" i="2" s="1"/>
  <c r="BB3" i="2" l="1"/>
  <c r="BH3" i="2"/>
  <c r="BC3" i="2"/>
  <c r="BJ3" i="2"/>
  <c r="BO3" i="2" s="1"/>
  <c r="BE3" i="2"/>
  <c r="BG3" i="2"/>
  <c r="BD3" i="2"/>
  <c r="BF3" i="2"/>
  <c r="BQ3" i="2" l="1"/>
  <c r="BM3" i="2"/>
  <c r="BN3" i="2"/>
  <c r="BP3" i="2"/>
  <c r="BL3" i="2"/>
  <c r="AS3" i="1"/>
  <c r="AS4" i="1" s="1"/>
  <c r="AS5" i="1" s="1"/>
  <c r="AS6" i="1" s="1"/>
  <c r="AU3" i="1"/>
  <c r="AU4" i="1" s="1"/>
  <c r="AV3" i="1"/>
  <c r="AV4" i="1" s="1"/>
  <c r="N4" i="1"/>
  <c r="O4" i="1"/>
  <c r="P4" i="1"/>
  <c r="Q4" i="1"/>
  <c r="R4" i="1"/>
  <c r="S4" i="1"/>
  <c r="N5" i="1"/>
  <c r="O5" i="1"/>
  <c r="P5" i="1"/>
  <c r="Q5" i="1"/>
  <c r="R5" i="1"/>
  <c r="S5" i="1"/>
  <c r="N6" i="1"/>
  <c r="O6" i="1"/>
  <c r="P6" i="1"/>
  <c r="Q6" i="1"/>
  <c r="R6" i="1"/>
  <c r="S6" i="1"/>
  <c r="N7" i="1"/>
  <c r="O7" i="1"/>
  <c r="P7" i="1"/>
  <c r="Q7" i="1"/>
  <c r="R7" i="1"/>
  <c r="S7" i="1"/>
  <c r="N8" i="1"/>
  <c r="O8" i="1"/>
  <c r="P8" i="1"/>
  <c r="Q8" i="1"/>
  <c r="R8" i="1"/>
  <c r="S8" i="1"/>
  <c r="N9" i="1"/>
  <c r="O9" i="1"/>
  <c r="P9" i="1"/>
  <c r="Q9" i="1"/>
  <c r="R9" i="1"/>
  <c r="S9" i="1"/>
  <c r="N10" i="1"/>
  <c r="O10" i="1"/>
  <c r="P10" i="1"/>
  <c r="Q10" i="1"/>
  <c r="R10" i="1"/>
  <c r="S10" i="1"/>
  <c r="N11" i="1"/>
  <c r="O11" i="1"/>
  <c r="P11" i="1"/>
  <c r="Q11" i="1"/>
  <c r="R11" i="1"/>
  <c r="S11" i="1"/>
  <c r="N12" i="1"/>
  <c r="O12" i="1"/>
  <c r="P12" i="1"/>
  <c r="Q12" i="1"/>
  <c r="R12" i="1"/>
  <c r="S12" i="1"/>
  <c r="N13" i="1"/>
  <c r="O13" i="1"/>
  <c r="P13" i="1"/>
  <c r="Q13" i="1"/>
  <c r="R13" i="1"/>
  <c r="S13" i="1"/>
  <c r="N14" i="1"/>
  <c r="O14" i="1"/>
  <c r="P14" i="1"/>
  <c r="Q14" i="1"/>
  <c r="R14" i="1"/>
  <c r="S14" i="1"/>
  <c r="N15" i="1"/>
  <c r="O15" i="1"/>
  <c r="P15" i="1"/>
  <c r="Q15" i="1"/>
  <c r="R15" i="1"/>
  <c r="S15" i="1"/>
  <c r="N16" i="1"/>
  <c r="O16" i="1"/>
  <c r="P16" i="1"/>
  <c r="Q16" i="1"/>
  <c r="R16" i="1"/>
  <c r="S16" i="1"/>
  <c r="N17" i="1"/>
  <c r="O17" i="1"/>
  <c r="P17" i="1"/>
  <c r="Q17" i="1"/>
  <c r="R17" i="1"/>
  <c r="S17" i="1"/>
  <c r="N18" i="1"/>
  <c r="O18" i="1"/>
  <c r="P18" i="1"/>
  <c r="Q18" i="1"/>
  <c r="R18" i="1"/>
  <c r="S18" i="1"/>
  <c r="N19" i="1"/>
  <c r="O19" i="1"/>
  <c r="P19" i="1"/>
  <c r="Q19" i="1"/>
  <c r="R19" i="1"/>
  <c r="S19" i="1"/>
  <c r="N20" i="1"/>
  <c r="O20" i="1"/>
  <c r="P20" i="1"/>
  <c r="Q20" i="1"/>
  <c r="R20" i="1"/>
  <c r="S20" i="1"/>
  <c r="N21" i="1"/>
  <c r="O21" i="1"/>
  <c r="P21" i="1"/>
  <c r="Q21" i="1"/>
  <c r="R21" i="1"/>
  <c r="S21" i="1"/>
  <c r="N22" i="1"/>
  <c r="O22" i="1"/>
  <c r="P22" i="1"/>
  <c r="Q22" i="1"/>
  <c r="R22" i="1"/>
  <c r="S22" i="1"/>
  <c r="N23" i="1"/>
  <c r="O23" i="1"/>
  <c r="P23" i="1"/>
  <c r="Q23" i="1"/>
  <c r="R23" i="1"/>
  <c r="S23" i="1"/>
  <c r="N24" i="1"/>
  <c r="O24" i="1"/>
  <c r="P24" i="1"/>
  <c r="Q24" i="1"/>
  <c r="R24" i="1"/>
  <c r="S24" i="1"/>
  <c r="N25" i="1"/>
  <c r="O25" i="1"/>
  <c r="P25" i="1"/>
  <c r="Q25" i="1"/>
  <c r="R25" i="1"/>
  <c r="S25" i="1"/>
  <c r="N26" i="1"/>
  <c r="O26" i="1"/>
  <c r="P26" i="1"/>
  <c r="Q26" i="1"/>
  <c r="R26" i="1"/>
  <c r="S26" i="1"/>
  <c r="N27" i="1"/>
  <c r="O27" i="1"/>
  <c r="P27" i="1"/>
  <c r="Q27" i="1"/>
  <c r="R27" i="1"/>
  <c r="S27" i="1"/>
  <c r="N28" i="1"/>
  <c r="O28" i="1"/>
  <c r="P28" i="1"/>
  <c r="Q28" i="1"/>
  <c r="R28" i="1"/>
  <c r="S28" i="1"/>
  <c r="N29" i="1"/>
  <c r="O29" i="1"/>
  <c r="P29" i="1"/>
  <c r="Q29" i="1"/>
  <c r="R29" i="1"/>
  <c r="S29" i="1"/>
  <c r="N30" i="1"/>
  <c r="O30" i="1"/>
  <c r="P30" i="1"/>
  <c r="Q30" i="1"/>
  <c r="R30" i="1"/>
  <c r="S30" i="1"/>
  <c r="N31" i="1"/>
  <c r="O31" i="1"/>
  <c r="P31" i="1"/>
  <c r="Q31" i="1"/>
  <c r="R31" i="1"/>
  <c r="S31" i="1"/>
  <c r="N32" i="1"/>
  <c r="O32" i="1"/>
  <c r="P32" i="1"/>
  <c r="Q32" i="1"/>
  <c r="R32" i="1"/>
  <c r="S32" i="1"/>
  <c r="N33" i="1"/>
  <c r="O33" i="1"/>
  <c r="P33" i="1"/>
  <c r="Q33" i="1"/>
  <c r="R33" i="1"/>
  <c r="S33" i="1"/>
  <c r="N34" i="1"/>
  <c r="O34" i="1"/>
  <c r="P34" i="1"/>
  <c r="Q34" i="1"/>
  <c r="R34" i="1"/>
  <c r="S34" i="1"/>
  <c r="N35" i="1"/>
  <c r="O35" i="1"/>
  <c r="P35" i="1"/>
  <c r="Q35" i="1"/>
  <c r="R35" i="1"/>
  <c r="S35" i="1"/>
  <c r="N36" i="1"/>
  <c r="O36" i="1"/>
  <c r="P36" i="1"/>
  <c r="Q36" i="1"/>
  <c r="R36" i="1"/>
  <c r="S36" i="1"/>
  <c r="N37" i="1"/>
  <c r="O37" i="1"/>
  <c r="P37" i="1"/>
  <c r="Q37" i="1"/>
  <c r="R37" i="1"/>
  <c r="S37" i="1"/>
  <c r="N38" i="1"/>
  <c r="O38" i="1"/>
  <c r="P38" i="1"/>
  <c r="Q38" i="1"/>
  <c r="R38" i="1"/>
  <c r="S38" i="1"/>
  <c r="N39" i="1"/>
  <c r="O39" i="1"/>
  <c r="P39" i="1"/>
  <c r="Q39" i="1"/>
  <c r="R39" i="1"/>
  <c r="S39" i="1"/>
  <c r="N40" i="1"/>
  <c r="O40" i="1"/>
  <c r="P40" i="1"/>
  <c r="Q40" i="1"/>
  <c r="R40" i="1"/>
  <c r="S40" i="1"/>
  <c r="N41" i="1"/>
  <c r="O41" i="1"/>
  <c r="P41" i="1"/>
  <c r="Q41" i="1"/>
  <c r="R41" i="1"/>
  <c r="S41" i="1"/>
  <c r="N42" i="1"/>
  <c r="O42" i="1"/>
  <c r="P42" i="1"/>
  <c r="Q42" i="1"/>
  <c r="R42" i="1"/>
  <c r="S42" i="1"/>
  <c r="N43" i="1"/>
  <c r="O43" i="1"/>
  <c r="P43" i="1"/>
  <c r="Q43" i="1"/>
  <c r="R43" i="1"/>
  <c r="S43" i="1"/>
  <c r="N44" i="1"/>
  <c r="O44" i="1"/>
  <c r="P44" i="1"/>
  <c r="Q44" i="1"/>
  <c r="R44" i="1"/>
  <c r="S44" i="1"/>
  <c r="N45" i="1"/>
  <c r="O45" i="1"/>
  <c r="P45" i="1"/>
  <c r="Q45" i="1"/>
  <c r="R45" i="1"/>
  <c r="S45" i="1"/>
  <c r="N46" i="1"/>
  <c r="O46" i="1"/>
  <c r="P46" i="1"/>
  <c r="Q46" i="1"/>
  <c r="R46" i="1"/>
  <c r="S46" i="1"/>
  <c r="N47" i="1"/>
  <c r="O47" i="1"/>
  <c r="P47" i="1"/>
  <c r="Q47" i="1"/>
  <c r="R47" i="1"/>
  <c r="S47" i="1"/>
  <c r="N48" i="1"/>
  <c r="O48" i="1"/>
  <c r="P48" i="1"/>
  <c r="Q48" i="1"/>
  <c r="R48" i="1"/>
  <c r="S48" i="1"/>
  <c r="N49" i="1"/>
  <c r="O49" i="1"/>
  <c r="P49" i="1"/>
  <c r="Q49" i="1"/>
  <c r="R49" i="1"/>
  <c r="S49" i="1"/>
  <c r="N50" i="1"/>
  <c r="O50" i="1"/>
  <c r="P50" i="1"/>
  <c r="Q50" i="1"/>
  <c r="R50" i="1"/>
  <c r="S50" i="1"/>
  <c r="N51" i="1"/>
  <c r="O51" i="1"/>
  <c r="P51" i="1"/>
  <c r="Q51" i="1"/>
  <c r="R51" i="1"/>
  <c r="S51" i="1"/>
  <c r="N52" i="1"/>
  <c r="O52" i="1"/>
  <c r="P52" i="1"/>
  <c r="Q52" i="1"/>
  <c r="R52" i="1"/>
  <c r="S52" i="1"/>
  <c r="N53" i="1"/>
  <c r="O53" i="1"/>
  <c r="P53" i="1"/>
  <c r="Q53" i="1"/>
  <c r="R53" i="1"/>
  <c r="S53" i="1"/>
  <c r="N54" i="1"/>
  <c r="O54" i="1"/>
  <c r="P54" i="1"/>
  <c r="Q54" i="1"/>
  <c r="R54" i="1"/>
  <c r="S54" i="1"/>
  <c r="N55" i="1"/>
  <c r="O55" i="1"/>
  <c r="P55" i="1"/>
  <c r="Q55" i="1"/>
  <c r="R55" i="1"/>
  <c r="S55" i="1"/>
  <c r="N56" i="1"/>
  <c r="O56" i="1"/>
  <c r="P56" i="1"/>
  <c r="Q56" i="1"/>
  <c r="R56" i="1"/>
  <c r="S56" i="1"/>
  <c r="N57" i="1"/>
  <c r="O57" i="1"/>
  <c r="P57" i="1"/>
  <c r="Q57" i="1"/>
  <c r="R57" i="1"/>
  <c r="S57" i="1"/>
  <c r="N58" i="1"/>
  <c r="O58" i="1"/>
  <c r="P58" i="1"/>
  <c r="Q58" i="1"/>
  <c r="R58" i="1"/>
  <c r="S58" i="1"/>
  <c r="N59" i="1"/>
  <c r="O59" i="1"/>
  <c r="P59" i="1"/>
  <c r="Q59" i="1"/>
  <c r="R59" i="1"/>
  <c r="S59" i="1"/>
  <c r="N60" i="1"/>
  <c r="O60" i="1"/>
  <c r="P60" i="1"/>
  <c r="Q60" i="1"/>
  <c r="R60" i="1"/>
  <c r="S60" i="1"/>
  <c r="N61" i="1"/>
  <c r="O61" i="1"/>
  <c r="P61" i="1"/>
  <c r="Q61" i="1"/>
  <c r="R61" i="1"/>
  <c r="S61" i="1"/>
  <c r="N62" i="1"/>
  <c r="O62" i="1"/>
  <c r="P62" i="1"/>
  <c r="Q62" i="1"/>
  <c r="R62" i="1"/>
  <c r="S62" i="1"/>
  <c r="N63" i="1"/>
  <c r="O63" i="1"/>
  <c r="P63" i="1"/>
  <c r="Q63" i="1"/>
  <c r="R63" i="1"/>
  <c r="S63" i="1"/>
  <c r="N64" i="1"/>
  <c r="O64" i="1"/>
  <c r="P64" i="1"/>
  <c r="Q64" i="1"/>
  <c r="R64" i="1"/>
  <c r="S64" i="1"/>
  <c r="N65" i="1"/>
  <c r="O65" i="1"/>
  <c r="P65" i="1"/>
  <c r="Q65" i="1"/>
  <c r="R65" i="1"/>
  <c r="S65" i="1"/>
  <c r="N66" i="1"/>
  <c r="O66" i="1"/>
  <c r="P66" i="1"/>
  <c r="Q66" i="1"/>
  <c r="R66" i="1"/>
  <c r="S66" i="1"/>
  <c r="N67" i="1"/>
  <c r="O67" i="1"/>
  <c r="P67" i="1"/>
  <c r="Q67" i="1"/>
  <c r="R67" i="1"/>
  <c r="S67" i="1"/>
  <c r="N68" i="1"/>
  <c r="O68" i="1"/>
  <c r="P68" i="1"/>
  <c r="Q68" i="1"/>
  <c r="R68" i="1"/>
  <c r="S68" i="1"/>
  <c r="N69" i="1"/>
  <c r="O69" i="1"/>
  <c r="P69" i="1"/>
  <c r="Q69" i="1"/>
  <c r="R69" i="1"/>
  <c r="S69" i="1"/>
  <c r="N70" i="1"/>
  <c r="O70" i="1"/>
  <c r="P70" i="1"/>
  <c r="Q70" i="1"/>
  <c r="R70" i="1"/>
  <c r="S70" i="1"/>
  <c r="N71" i="1"/>
  <c r="O71" i="1"/>
  <c r="P71" i="1"/>
  <c r="Q71" i="1"/>
  <c r="R71" i="1"/>
  <c r="S71" i="1"/>
  <c r="N72" i="1"/>
  <c r="O72" i="1"/>
  <c r="P72" i="1"/>
  <c r="Q72" i="1"/>
  <c r="R72" i="1"/>
  <c r="S72" i="1"/>
  <c r="N73" i="1"/>
  <c r="O73" i="1"/>
  <c r="P73" i="1"/>
  <c r="Q73" i="1"/>
  <c r="R73" i="1"/>
  <c r="S73" i="1"/>
  <c r="N74" i="1"/>
  <c r="O74" i="1"/>
  <c r="P74" i="1"/>
  <c r="Q74" i="1"/>
  <c r="R74" i="1"/>
  <c r="S74" i="1"/>
  <c r="N75" i="1"/>
  <c r="O75" i="1"/>
  <c r="P75" i="1"/>
  <c r="Q75" i="1"/>
  <c r="R75" i="1"/>
  <c r="S75" i="1"/>
  <c r="N76" i="1"/>
  <c r="O76" i="1"/>
  <c r="P76" i="1"/>
  <c r="Q76" i="1"/>
  <c r="R76" i="1"/>
  <c r="S76" i="1"/>
  <c r="N77" i="1"/>
  <c r="O77" i="1"/>
  <c r="P77" i="1"/>
  <c r="Q77" i="1"/>
  <c r="R77" i="1"/>
  <c r="S77" i="1"/>
  <c r="N78" i="1"/>
  <c r="O78" i="1"/>
  <c r="P78" i="1"/>
  <c r="Q78" i="1"/>
  <c r="R78" i="1"/>
  <c r="S78" i="1"/>
  <c r="N79" i="1"/>
  <c r="O79" i="1"/>
  <c r="P79" i="1"/>
  <c r="Q79" i="1"/>
  <c r="R79" i="1"/>
  <c r="S79" i="1"/>
  <c r="N80" i="1"/>
  <c r="O80" i="1"/>
  <c r="P80" i="1"/>
  <c r="Q80" i="1"/>
  <c r="R80" i="1"/>
  <c r="S80" i="1"/>
  <c r="N81" i="1"/>
  <c r="O81" i="1"/>
  <c r="P81" i="1"/>
  <c r="Q81" i="1"/>
  <c r="R81" i="1"/>
  <c r="S81" i="1"/>
  <c r="N82" i="1"/>
  <c r="O82" i="1"/>
  <c r="P82" i="1"/>
  <c r="Q82" i="1"/>
  <c r="R82" i="1"/>
  <c r="S82" i="1"/>
  <c r="N83" i="1"/>
  <c r="O83" i="1"/>
  <c r="P83" i="1"/>
  <c r="Q83" i="1"/>
  <c r="R83" i="1"/>
  <c r="S83" i="1"/>
  <c r="N84" i="1"/>
  <c r="O84" i="1"/>
  <c r="P84" i="1"/>
  <c r="Q84" i="1"/>
  <c r="R84" i="1"/>
  <c r="S84" i="1"/>
  <c r="N85" i="1"/>
  <c r="O85" i="1"/>
  <c r="P85" i="1"/>
  <c r="Q85" i="1"/>
  <c r="R85" i="1"/>
  <c r="S85" i="1"/>
  <c r="N86" i="1"/>
  <c r="O86" i="1"/>
  <c r="P86" i="1"/>
  <c r="Q86" i="1"/>
  <c r="R86" i="1"/>
  <c r="S86" i="1"/>
  <c r="N87" i="1"/>
  <c r="O87" i="1"/>
  <c r="P87" i="1"/>
  <c r="Q87" i="1"/>
  <c r="R87" i="1"/>
  <c r="S87" i="1"/>
  <c r="N88" i="1"/>
  <c r="O88" i="1"/>
  <c r="P88" i="1"/>
  <c r="Q88" i="1"/>
  <c r="R88" i="1"/>
  <c r="S88" i="1"/>
  <c r="N89" i="1"/>
  <c r="O89" i="1"/>
  <c r="P89" i="1"/>
  <c r="Q89" i="1"/>
  <c r="R89" i="1"/>
  <c r="S89" i="1"/>
  <c r="N90" i="1"/>
  <c r="O90" i="1"/>
  <c r="P90" i="1"/>
  <c r="Q90" i="1"/>
  <c r="R90" i="1"/>
  <c r="S90" i="1"/>
  <c r="N91" i="1"/>
  <c r="O91" i="1"/>
  <c r="P91" i="1"/>
  <c r="Q91" i="1"/>
  <c r="R91" i="1"/>
  <c r="S91" i="1"/>
  <c r="N92" i="1"/>
  <c r="O92" i="1"/>
  <c r="P92" i="1"/>
  <c r="Q92" i="1"/>
  <c r="R92" i="1"/>
  <c r="S92" i="1"/>
  <c r="N93" i="1"/>
  <c r="O93" i="1"/>
  <c r="P93" i="1"/>
  <c r="Q93" i="1"/>
  <c r="R93" i="1"/>
  <c r="S93" i="1"/>
  <c r="N94" i="1"/>
  <c r="O94" i="1"/>
  <c r="P94" i="1"/>
  <c r="Q94" i="1"/>
  <c r="R94" i="1"/>
  <c r="S94" i="1"/>
  <c r="N95" i="1"/>
  <c r="O95" i="1"/>
  <c r="P95" i="1"/>
  <c r="Q95" i="1"/>
  <c r="R95" i="1"/>
  <c r="S95" i="1"/>
  <c r="N96" i="1"/>
  <c r="O96" i="1"/>
  <c r="P96" i="1"/>
  <c r="Q96" i="1"/>
  <c r="R96" i="1"/>
  <c r="S96" i="1"/>
  <c r="N97" i="1"/>
  <c r="O97" i="1"/>
  <c r="P97" i="1"/>
  <c r="Q97" i="1"/>
  <c r="R97" i="1"/>
  <c r="S97" i="1"/>
  <c r="N98" i="1"/>
  <c r="O98" i="1"/>
  <c r="P98" i="1"/>
  <c r="Q98" i="1"/>
  <c r="R98" i="1"/>
  <c r="S98" i="1"/>
  <c r="N99" i="1"/>
  <c r="O99" i="1"/>
  <c r="P99" i="1"/>
  <c r="Q99" i="1"/>
  <c r="R99" i="1"/>
  <c r="S99" i="1"/>
  <c r="N100" i="1"/>
  <c r="O100" i="1"/>
  <c r="P100" i="1"/>
  <c r="Q100" i="1"/>
  <c r="R100" i="1"/>
  <c r="S100" i="1"/>
  <c r="N101" i="1"/>
  <c r="O101" i="1"/>
  <c r="P101" i="1"/>
  <c r="Q101" i="1"/>
  <c r="R101" i="1"/>
  <c r="S101" i="1"/>
  <c r="N102" i="1"/>
  <c r="O102" i="1"/>
  <c r="P102" i="1"/>
  <c r="Q102" i="1"/>
  <c r="R102" i="1"/>
  <c r="S102" i="1"/>
  <c r="N103" i="1"/>
  <c r="O103" i="1"/>
  <c r="P103" i="1"/>
  <c r="Q103" i="1"/>
  <c r="R103" i="1"/>
  <c r="S103" i="1"/>
  <c r="N104" i="1"/>
  <c r="O104" i="1"/>
  <c r="P104" i="1"/>
  <c r="Q104" i="1"/>
  <c r="R104" i="1"/>
  <c r="S104" i="1"/>
  <c r="N105" i="1"/>
  <c r="O105" i="1"/>
  <c r="P105" i="1"/>
  <c r="Q105" i="1"/>
  <c r="R105" i="1"/>
  <c r="S105" i="1"/>
  <c r="N106" i="1"/>
  <c r="O106" i="1"/>
  <c r="P106" i="1"/>
  <c r="Q106" i="1"/>
  <c r="R106" i="1"/>
  <c r="S106" i="1"/>
  <c r="N107" i="1"/>
  <c r="O107" i="1"/>
  <c r="P107" i="1"/>
  <c r="Q107" i="1"/>
  <c r="R107" i="1"/>
  <c r="S107" i="1"/>
  <c r="N108" i="1"/>
  <c r="O108" i="1"/>
  <c r="P108" i="1"/>
  <c r="Q108" i="1"/>
  <c r="R108" i="1"/>
  <c r="S108" i="1"/>
  <c r="N109" i="1"/>
  <c r="O109" i="1"/>
  <c r="P109" i="1"/>
  <c r="Q109" i="1"/>
  <c r="R109" i="1"/>
  <c r="S109" i="1"/>
  <c r="N110" i="1"/>
  <c r="O110" i="1"/>
  <c r="P110" i="1"/>
  <c r="Q110" i="1"/>
  <c r="R110" i="1"/>
  <c r="S110" i="1"/>
  <c r="N111" i="1"/>
  <c r="O111" i="1"/>
  <c r="P111" i="1"/>
  <c r="Q111" i="1"/>
  <c r="R111" i="1"/>
  <c r="S111" i="1"/>
  <c r="N112" i="1"/>
  <c r="O112" i="1"/>
  <c r="P112" i="1"/>
  <c r="Q112" i="1"/>
  <c r="R112" i="1"/>
  <c r="S112" i="1"/>
  <c r="N113" i="1"/>
  <c r="O113" i="1"/>
  <c r="P113" i="1"/>
  <c r="Q113" i="1"/>
  <c r="R113" i="1"/>
  <c r="S113" i="1"/>
  <c r="N114" i="1"/>
  <c r="O114" i="1"/>
  <c r="P114" i="1"/>
  <c r="Q114" i="1"/>
  <c r="R114" i="1"/>
  <c r="S114" i="1"/>
  <c r="N115" i="1"/>
  <c r="O115" i="1"/>
  <c r="P115" i="1"/>
  <c r="Q115" i="1"/>
  <c r="R115" i="1"/>
  <c r="S115" i="1"/>
  <c r="N116" i="1"/>
  <c r="O116" i="1"/>
  <c r="P116" i="1"/>
  <c r="Q116" i="1"/>
  <c r="R116" i="1"/>
  <c r="S116" i="1"/>
  <c r="N117" i="1"/>
  <c r="O117" i="1"/>
  <c r="P117" i="1"/>
  <c r="Q117" i="1"/>
  <c r="R117" i="1"/>
  <c r="S117" i="1"/>
  <c r="N118" i="1"/>
  <c r="O118" i="1"/>
  <c r="P118" i="1"/>
  <c r="Q118" i="1"/>
  <c r="R118" i="1"/>
  <c r="S118" i="1"/>
  <c r="N119" i="1"/>
  <c r="O119" i="1"/>
  <c r="P119" i="1"/>
  <c r="Q119" i="1"/>
  <c r="R119" i="1"/>
  <c r="S119" i="1"/>
  <c r="N120" i="1"/>
  <c r="O120" i="1"/>
  <c r="P120" i="1"/>
  <c r="Q120" i="1"/>
  <c r="R120" i="1"/>
  <c r="S120" i="1"/>
  <c r="N121" i="1"/>
  <c r="O121" i="1"/>
  <c r="P121" i="1"/>
  <c r="Q121" i="1"/>
  <c r="R121" i="1"/>
  <c r="S121" i="1"/>
  <c r="N122" i="1"/>
  <c r="O122" i="1"/>
  <c r="P122" i="1"/>
  <c r="Q122" i="1"/>
  <c r="R122" i="1"/>
  <c r="S122" i="1"/>
  <c r="N123" i="1"/>
  <c r="O123" i="1"/>
  <c r="P123" i="1"/>
  <c r="Q123" i="1"/>
  <c r="R123" i="1"/>
  <c r="S123" i="1"/>
  <c r="N124" i="1"/>
  <c r="O124" i="1"/>
  <c r="P124" i="1"/>
  <c r="Q124" i="1"/>
  <c r="R124" i="1"/>
  <c r="S124" i="1"/>
  <c r="N125" i="1"/>
  <c r="O125" i="1"/>
  <c r="P125" i="1"/>
  <c r="Q125" i="1"/>
  <c r="R125" i="1"/>
  <c r="S125" i="1"/>
  <c r="N126" i="1"/>
  <c r="O126" i="1"/>
  <c r="P126" i="1"/>
  <c r="Q126" i="1"/>
  <c r="R126" i="1"/>
  <c r="S126" i="1"/>
  <c r="N127" i="1"/>
  <c r="O127" i="1"/>
  <c r="P127" i="1"/>
  <c r="Q127" i="1"/>
  <c r="R127" i="1"/>
  <c r="S127" i="1"/>
  <c r="N128" i="1"/>
  <c r="O128" i="1"/>
  <c r="P128" i="1"/>
  <c r="Q128" i="1"/>
  <c r="R128" i="1"/>
  <c r="S128" i="1"/>
  <c r="N129" i="1"/>
  <c r="O129" i="1"/>
  <c r="P129" i="1"/>
  <c r="Q129" i="1"/>
  <c r="R129" i="1"/>
  <c r="S129" i="1"/>
  <c r="N130" i="1"/>
  <c r="O130" i="1"/>
  <c r="P130" i="1"/>
  <c r="Q130" i="1"/>
  <c r="R130" i="1"/>
  <c r="S130" i="1"/>
  <c r="N131" i="1"/>
  <c r="O131" i="1"/>
  <c r="P131" i="1"/>
  <c r="Q131" i="1"/>
  <c r="R131" i="1"/>
  <c r="S131" i="1"/>
  <c r="N132" i="1"/>
  <c r="O132" i="1"/>
  <c r="P132" i="1"/>
  <c r="Q132" i="1"/>
  <c r="R132" i="1"/>
  <c r="S132" i="1"/>
  <c r="N133" i="1"/>
  <c r="O133" i="1"/>
  <c r="P133" i="1"/>
  <c r="Q133" i="1"/>
  <c r="R133" i="1"/>
  <c r="S133" i="1"/>
  <c r="N134" i="1"/>
  <c r="O134" i="1"/>
  <c r="P134" i="1"/>
  <c r="Q134" i="1"/>
  <c r="R134" i="1"/>
  <c r="S134" i="1"/>
  <c r="N135" i="1"/>
  <c r="O135" i="1"/>
  <c r="P135" i="1"/>
  <c r="Q135" i="1"/>
  <c r="R135" i="1"/>
  <c r="S135" i="1"/>
  <c r="N136" i="1"/>
  <c r="O136" i="1"/>
  <c r="P136" i="1"/>
  <c r="Q136" i="1"/>
  <c r="R136" i="1"/>
  <c r="S136" i="1"/>
  <c r="N137" i="1"/>
  <c r="O137" i="1"/>
  <c r="P137" i="1"/>
  <c r="Q137" i="1"/>
  <c r="R137" i="1"/>
  <c r="S137" i="1"/>
  <c r="N138" i="1"/>
  <c r="O138" i="1"/>
  <c r="P138" i="1"/>
  <c r="Q138" i="1"/>
  <c r="R138" i="1"/>
  <c r="S138" i="1"/>
  <c r="N139" i="1"/>
  <c r="O139" i="1"/>
  <c r="P139" i="1"/>
  <c r="Q139" i="1"/>
  <c r="R139" i="1"/>
  <c r="S139" i="1"/>
  <c r="N140" i="1"/>
  <c r="O140" i="1"/>
  <c r="P140" i="1"/>
  <c r="Q140" i="1"/>
  <c r="R140" i="1"/>
  <c r="S140" i="1"/>
  <c r="N141" i="1"/>
  <c r="O141" i="1"/>
  <c r="P141" i="1"/>
  <c r="Q141" i="1"/>
  <c r="R141" i="1"/>
  <c r="S141" i="1"/>
  <c r="N142" i="1"/>
  <c r="O142" i="1"/>
  <c r="P142" i="1"/>
  <c r="Q142" i="1"/>
  <c r="R142" i="1"/>
  <c r="S142" i="1"/>
  <c r="N143" i="1"/>
  <c r="O143" i="1"/>
  <c r="P143" i="1"/>
  <c r="Q143" i="1"/>
  <c r="R143" i="1"/>
  <c r="S143" i="1"/>
  <c r="N144" i="1"/>
  <c r="O144" i="1"/>
  <c r="P144" i="1"/>
  <c r="Q144" i="1"/>
  <c r="R144" i="1"/>
  <c r="S144" i="1"/>
  <c r="N145" i="1"/>
  <c r="O145" i="1"/>
  <c r="P145" i="1"/>
  <c r="Q145" i="1"/>
  <c r="R145" i="1"/>
  <c r="S145" i="1"/>
  <c r="N146" i="1"/>
  <c r="O146" i="1"/>
  <c r="P146" i="1"/>
  <c r="Q146" i="1"/>
  <c r="R146" i="1"/>
  <c r="S146" i="1"/>
  <c r="N147" i="1"/>
  <c r="O147" i="1"/>
  <c r="P147" i="1"/>
  <c r="Q147" i="1"/>
  <c r="R147" i="1"/>
  <c r="S147" i="1"/>
  <c r="N148" i="1"/>
  <c r="O148" i="1"/>
  <c r="P148" i="1"/>
  <c r="Q148" i="1"/>
  <c r="R148" i="1"/>
  <c r="S148" i="1"/>
  <c r="N149" i="1"/>
  <c r="O149" i="1"/>
  <c r="P149" i="1"/>
  <c r="Q149" i="1"/>
  <c r="R149" i="1"/>
  <c r="S149" i="1"/>
  <c r="N150" i="1"/>
  <c r="O150" i="1"/>
  <c r="P150" i="1"/>
  <c r="Q150" i="1"/>
  <c r="R150" i="1"/>
  <c r="S150" i="1"/>
  <c r="N151" i="1"/>
  <c r="O151" i="1"/>
  <c r="P151" i="1"/>
  <c r="Q151" i="1"/>
  <c r="R151" i="1"/>
  <c r="S151" i="1"/>
  <c r="N152" i="1"/>
  <c r="O152" i="1"/>
  <c r="P152" i="1"/>
  <c r="Q152" i="1"/>
  <c r="R152" i="1"/>
  <c r="S152" i="1"/>
  <c r="N153" i="1"/>
  <c r="O153" i="1"/>
  <c r="P153" i="1"/>
  <c r="Q153" i="1"/>
  <c r="R153" i="1"/>
  <c r="S153" i="1"/>
  <c r="N154" i="1"/>
  <c r="O154" i="1"/>
  <c r="P154" i="1"/>
  <c r="Q154" i="1"/>
  <c r="R154" i="1"/>
  <c r="S154" i="1"/>
  <c r="N155" i="1"/>
  <c r="O155" i="1"/>
  <c r="P155" i="1"/>
  <c r="Q155" i="1"/>
  <c r="R155" i="1"/>
  <c r="S155" i="1"/>
  <c r="N156" i="1"/>
  <c r="O156" i="1"/>
  <c r="P156" i="1"/>
  <c r="Q156" i="1"/>
  <c r="R156" i="1"/>
  <c r="S156" i="1"/>
  <c r="N157" i="1"/>
  <c r="O157" i="1"/>
  <c r="P157" i="1"/>
  <c r="Q157" i="1"/>
  <c r="R157" i="1"/>
  <c r="S157" i="1"/>
  <c r="N158" i="1"/>
  <c r="O158" i="1"/>
  <c r="P158" i="1"/>
  <c r="Q158" i="1"/>
  <c r="R158" i="1"/>
  <c r="S158" i="1"/>
  <c r="N159" i="1"/>
  <c r="O159" i="1"/>
  <c r="P159" i="1"/>
  <c r="Q159" i="1"/>
  <c r="R159" i="1"/>
  <c r="S159" i="1"/>
  <c r="N160" i="1"/>
  <c r="O160" i="1"/>
  <c r="P160" i="1"/>
  <c r="Q160" i="1"/>
  <c r="R160" i="1"/>
  <c r="S160" i="1"/>
  <c r="N161" i="1"/>
  <c r="O161" i="1"/>
  <c r="P161" i="1"/>
  <c r="Q161" i="1"/>
  <c r="R161" i="1"/>
  <c r="S161" i="1"/>
  <c r="N162" i="1"/>
  <c r="O162" i="1"/>
  <c r="P162" i="1"/>
  <c r="Q162" i="1"/>
  <c r="R162" i="1"/>
  <c r="S162" i="1"/>
  <c r="N163" i="1"/>
  <c r="O163" i="1"/>
  <c r="P163" i="1"/>
  <c r="Q163" i="1"/>
  <c r="R163" i="1"/>
  <c r="S163" i="1"/>
  <c r="N164" i="1"/>
  <c r="O164" i="1"/>
  <c r="P164" i="1"/>
  <c r="Q164" i="1"/>
  <c r="R164" i="1"/>
  <c r="S164" i="1"/>
  <c r="N165" i="1"/>
  <c r="O165" i="1"/>
  <c r="P165" i="1"/>
  <c r="Q165" i="1"/>
  <c r="R165" i="1"/>
  <c r="S165" i="1"/>
  <c r="N166" i="1"/>
  <c r="O166" i="1"/>
  <c r="P166" i="1"/>
  <c r="Q166" i="1"/>
  <c r="R166" i="1"/>
  <c r="S166" i="1"/>
  <c r="N167" i="1"/>
  <c r="O167" i="1"/>
  <c r="P167" i="1"/>
  <c r="Q167" i="1"/>
  <c r="R167" i="1"/>
  <c r="S167" i="1"/>
  <c r="N168" i="1"/>
  <c r="O168" i="1"/>
  <c r="P168" i="1"/>
  <c r="Q168" i="1"/>
  <c r="R168" i="1"/>
  <c r="S168" i="1"/>
  <c r="N169" i="1"/>
  <c r="O169" i="1"/>
  <c r="P169" i="1"/>
  <c r="Q169" i="1"/>
  <c r="R169" i="1"/>
  <c r="S169" i="1"/>
  <c r="N170" i="1"/>
  <c r="O170" i="1"/>
  <c r="P170" i="1"/>
  <c r="Q170" i="1"/>
  <c r="R170" i="1"/>
  <c r="S170" i="1"/>
  <c r="N171" i="1"/>
  <c r="O171" i="1"/>
  <c r="P171" i="1"/>
  <c r="Q171" i="1"/>
  <c r="R171" i="1"/>
  <c r="S171" i="1"/>
  <c r="N172" i="1"/>
  <c r="O172" i="1"/>
  <c r="P172" i="1"/>
  <c r="Q172" i="1"/>
  <c r="R172" i="1"/>
  <c r="S172" i="1"/>
  <c r="N173" i="1"/>
  <c r="O173" i="1"/>
  <c r="P173" i="1"/>
  <c r="Q173" i="1"/>
  <c r="R173" i="1"/>
  <c r="S173" i="1"/>
  <c r="N174" i="1"/>
  <c r="O174" i="1"/>
  <c r="P174" i="1"/>
  <c r="Q174" i="1"/>
  <c r="R174" i="1"/>
  <c r="S174" i="1"/>
  <c r="N175" i="1"/>
  <c r="O175" i="1"/>
  <c r="P175" i="1"/>
  <c r="Q175" i="1"/>
  <c r="R175" i="1"/>
  <c r="S175" i="1"/>
  <c r="N176" i="1"/>
  <c r="O176" i="1"/>
  <c r="P176" i="1"/>
  <c r="Q176" i="1"/>
  <c r="R176" i="1"/>
  <c r="S176" i="1"/>
  <c r="N177" i="1"/>
  <c r="O177" i="1"/>
  <c r="P177" i="1"/>
  <c r="Q177" i="1"/>
  <c r="R177" i="1"/>
  <c r="S177" i="1"/>
  <c r="N178" i="1"/>
  <c r="O178" i="1"/>
  <c r="P178" i="1"/>
  <c r="Q178" i="1"/>
  <c r="R178" i="1"/>
  <c r="S178" i="1"/>
  <c r="N179" i="1"/>
  <c r="O179" i="1"/>
  <c r="P179" i="1"/>
  <c r="Q179" i="1"/>
  <c r="R179" i="1"/>
  <c r="S179" i="1"/>
  <c r="N180" i="1"/>
  <c r="O180" i="1"/>
  <c r="P180" i="1"/>
  <c r="Q180" i="1"/>
  <c r="R180" i="1"/>
  <c r="S180" i="1"/>
  <c r="N181" i="1"/>
  <c r="O181" i="1"/>
  <c r="P181" i="1"/>
  <c r="Q181" i="1"/>
  <c r="R181" i="1"/>
  <c r="S181" i="1"/>
  <c r="N182" i="1"/>
  <c r="O182" i="1"/>
  <c r="P182" i="1"/>
  <c r="Q182" i="1"/>
  <c r="R182" i="1"/>
  <c r="S182" i="1"/>
  <c r="N183" i="1"/>
  <c r="O183" i="1"/>
  <c r="P183" i="1"/>
  <c r="Q183" i="1"/>
  <c r="R183" i="1"/>
  <c r="S183" i="1"/>
  <c r="N184" i="1"/>
  <c r="O184" i="1"/>
  <c r="P184" i="1"/>
  <c r="Q184" i="1"/>
  <c r="R184" i="1"/>
  <c r="S184" i="1"/>
  <c r="N185" i="1"/>
  <c r="O185" i="1"/>
  <c r="P185" i="1"/>
  <c r="Q185" i="1"/>
  <c r="R185" i="1"/>
  <c r="S185" i="1"/>
  <c r="N186" i="1"/>
  <c r="O186" i="1"/>
  <c r="P186" i="1"/>
  <c r="Q186" i="1"/>
  <c r="R186" i="1"/>
  <c r="S186" i="1"/>
  <c r="N187" i="1"/>
  <c r="O187" i="1"/>
  <c r="P187" i="1"/>
  <c r="Q187" i="1"/>
  <c r="R187" i="1"/>
  <c r="S187" i="1"/>
  <c r="N188" i="1"/>
  <c r="O188" i="1"/>
  <c r="P188" i="1"/>
  <c r="Q188" i="1"/>
  <c r="R188" i="1"/>
  <c r="S188" i="1"/>
  <c r="N189" i="1"/>
  <c r="O189" i="1"/>
  <c r="P189" i="1"/>
  <c r="Q189" i="1"/>
  <c r="R189" i="1"/>
  <c r="S189" i="1"/>
  <c r="N190" i="1"/>
  <c r="O190" i="1"/>
  <c r="P190" i="1"/>
  <c r="Q190" i="1"/>
  <c r="R190" i="1"/>
  <c r="S190" i="1"/>
  <c r="N191" i="1"/>
  <c r="O191" i="1"/>
  <c r="P191" i="1"/>
  <c r="Q191" i="1"/>
  <c r="R191" i="1"/>
  <c r="S191" i="1"/>
  <c r="N192" i="1"/>
  <c r="O192" i="1"/>
  <c r="P192" i="1"/>
  <c r="Q192" i="1"/>
  <c r="R192" i="1"/>
  <c r="S192" i="1"/>
  <c r="N193" i="1"/>
  <c r="O193" i="1"/>
  <c r="P193" i="1"/>
  <c r="Q193" i="1"/>
  <c r="R193" i="1"/>
  <c r="S193" i="1"/>
  <c r="N194" i="1"/>
  <c r="O194" i="1"/>
  <c r="P194" i="1"/>
  <c r="Q194" i="1"/>
  <c r="R194" i="1"/>
  <c r="S194" i="1"/>
  <c r="N195" i="1"/>
  <c r="O195" i="1"/>
  <c r="P195" i="1"/>
  <c r="Q195" i="1"/>
  <c r="R195" i="1"/>
  <c r="S195" i="1"/>
  <c r="N196" i="1"/>
  <c r="O196" i="1"/>
  <c r="P196" i="1"/>
  <c r="Q196" i="1"/>
  <c r="R196" i="1"/>
  <c r="S196" i="1"/>
  <c r="N197" i="1"/>
  <c r="O197" i="1"/>
  <c r="P197" i="1"/>
  <c r="Q197" i="1"/>
  <c r="R197" i="1"/>
  <c r="S197" i="1"/>
  <c r="N198" i="1"/>
  <c r="O198" i="1"/>
  <c r="P198" i="1"/>
  <c r="Q198" i="1"/>
  <c r="R198" i="1"/>
  <c r="S198" i="1"/>
  <c r="N199" i="1"/>
  <c r="O199" i="1"/>
  <c r="P199" i="1"/>
  <c r="Q199" i="1"/>
  <c r="R199" i="1"/>
  <c r="S199" i="1"/>
  <c r="N200" i="1"/>
  <c r="O200" i="1"/>
  <c r="P200" i="1"/>
  <c r="Q200" i="1"/>
  <c r="R200" i="1"/>
  <c r="S200" i="1"/>
  <c r="N201" i="1"/>
  <c r="O201" i="1"/>
  <c r="P201" i="1"/>
  <c r="Q201" i="1"/>
  <c r="R201" i="1"/>
  <c r="S201" i="1"/>
  <c r="N202" i="1"/>
  <c r="O202" i="1"/>
  <c r="P202" i="1"/>
  <c r="Q202" i="1"/>
  <c r="R202" i="1"/>
  <c r="S202" i="1"/>
  <c r="N203" i="1"/>
  <c r="O203" i="1"/>
  <c r="P203" i="1"/>
  <c r="Q203" i="1"/>
  <c r="R203" i="1"/>
  <c r="S203" i="1"/>
  <c r="N204" i="1"/>
  <c r="O204" i="1"/>
  <c r="P204" i="1"/>
  <c r="Q204" i="1"/>
  <c r="R204" i="1"/>
  <c r="S204" i="1"/>
  <c r="N205" i="1"/>
  <c r="O205" i="1"/>
  <c r="P205" i="1"/>
  <c r="Q205" i="1"/>
  <c r="R205" i="1"/>
  <c r="S205" i="1"/>
  <c r="N206" i="1"/>
  <c r="O206" i="1"/>
  <c r="P206" i="1"/>
  <c r="Q206" i="1"/>
  <c r="R206" i="1"/>
  <c r="S206" i="1"/>
  <c r="N207" i="1"/>
  <c r="O207" i="1"/>
  <c r="P207" i="1"/>
  <c r="Q207" i="1"/>
  <c r="R207" i="1"/>
  <c r="S207" i="1"/>
  <c r="N208" i="1"/>
  <c r="O208" i="1"/>
  <c r="P208" i="1"/>
  <c r="Q208" i="1"/>
  <c r="R208" i="1"/>
  <c r="S208" i="1"/>
  <c r="N209" i="1"/>
  <c r="O209" i="1"/>
  <c r="P209" i="1"/>
  <c r="Q209" i="1"/>
  <c r="R209" i="1"/>
  <c r="S209" i="1"/>
  <c r="N210" i="1"/>
  <c r="O210" i="1"/>
  <c r="P210" i="1"/>
  <c r="Q210" i="1"/>
  <c r="R210" i="1"/>
  <c r="S210" i="1"/>
  <c r="N211" i="1"/>
  <c r="O211" i="1"/>
  <c r="P211" i="1"/>
  <c r="Q211" i="1"/>
  <c r="R211" i="1"/>
  <c r="S211" i="1"/>
  <c r="N212" i="1"/>
  <c r="O212" i="1"/>
  <c r="P212" i="1"/>
  <c r="Q212" i="1"/>
  <c r="R212" i="1"/>
  <c r="S212" i="1"/>
  <c r="N213" i="1"/>
  <c r="O213" i="1"/>
  <c r="P213" i="1"/>
  <c r="Q213" i="1"/>
  <c r="R213" i="1"/>
  <c r="S213" i="1"/>
  <c r="N214" i="1"/>
  <c r="O214" i="1"/>
  <c r="P214" i="1"/>
  <c r="Q214" i="1"/>
  <c r="R214" i="1"/>
  <c r="S214" i="1"/>
  <c r="N215" i="1"/>
  <c r="O215" i="1"/>
  <c r="P215" i="1"/>
  <c r="Q215" i="1"/>
  <c r="R215" i="1"/>
  <c r="S215" i="1"/>
  <c r="N216" i="1"/>
  <c r="O216" i="1"/>
  <c r="P216" i="1"/>
  <c r="Q216" i="1"/>
  <c r="R216" i="1"/>
  <c r="S216" i="1"/>
  <c r="N217" i="1"/>
  <c r="O217" i="1"/>
  <c r="P217" i="1"/>
  <c r="Q217" i="1"/>
  <c r="R217" i="1"/>
  <c r="S217" i="1"/>
  <c r="N218" i="1"/>
  <c r="O218" i="1"/>
  <c r="P218" i="1"/>
  <c r="Q218" i="1"/>
  <c r="R218" i="1"/>
  <c r="S218" i="1"/>
  <c r="N219" i="1"/>
  <c r="O219" i="1"/>
  <c r="P219" i="1"/>
  <c r="Q219" i="1"/>
  <c r="R219" i="1"/>
  <c r="S219" i="1"/>
  <c r="N220" i="1"/>
  <c r="O220" i="1"/>
  <c r="P220" i="1"/>
  <c r="Q220" i="1"/>
  <c r="R220" i="1"/>
  <c r="S220" i="1"/>
  <c r="N221" i="1"/>
  <c r="O221" i="1"/>
  <c r="P221" i="1"/>
  <c r="Q221" i="1"/>
  <c r="R221" i="1"/>
  <c r="S221" i="1"/>
  <c r="N222" i="1"/>
  <c r="O222" i="1"/>
  <c r="P222" i="1"/>
  <c r="Q222" i="1"/>
  <c r="R222" i="1"/>
  <c r="S222" i="1"/>
  <c r="N223" i="1"/>
  <c r="O223" i="1"/>
  <c r="P223" i="1"/>
  <c r="Q223" i="1"/>
  <c r="R223" i="1"/>
  <c r="S223" i="1"/>
  <c r="N224" i="1"/>
  <c r="O224" i="1"/>
  <c r="P224" i="1"/>
  <c r="Q224" i="1"/>
  <c r="R224" i="1"/>
  <c r="S224" i="1"/>
  <c r="N225" i="1"/>
  <c r="O225" i="1"/>
  <c r="P225" i="1"/>
  <c r="Q225" i="1"/>
  <c r="R225" i="1"/>
  <c r="S225" i="1"/>
  <c r="N226" i="1"/>
  <c r="O226" i="1"/>
  <c r="P226" i="1"/>
  <c r="Q226" i="1"/>
  <c r="R226" i="1"/>
  <c r="S226" i="1"/>
  <c r="N227" i="1"/>
  <c r="O227" i="1"/>
  <c r="P227" i="1"/>
  <c r="Q227" i="1"/>
  <c r="R227" i="1"/>
  <c r="S227" i="1"/>
  <c r="N228" i="1"/>
  <c r="O228" i="1"/>
  <c r="P228" i="1"/>
  <c r="Q228" i="1"/>
  <c r="R228" i="1"/>
  <c r="S228" i="1"/>
  <c r="N229" i="1"/>
  <c r="O229" i="1"/>
  <c r="P229" i="1"/>
  <c r="Q229" i="1"/>
  <c r="R229" i="1"/>
  <c r="S229" i="1"/>
  <c r="N230" i="1"/>
  <c r="O230" i="1"/>
  <c r="P230" i="1"/>
  <c r="Q230" i="1"/>
  <c r="R230" i="1"/>
  <c r="S230" i="1"/>
  <c r="N231" i="1"/>
  <c r="O231" i="1"/>
  <c r="P231" i="1"/>
  <c r="Q231" i="1"/>
  <c r="R231" i="1"/>
  <c r="S231" i="1"/>
  <c r="N232" i="1"/>
  <c r="O232" i="1"/>
  <c r="P232" i="1"/>
  <c r="Q232" i="1"/>
  <c r="R232" i="1"/>
  <c r="S232" i="1"/>
  <c r="N233" i="1"/>
  <c r="O233" i="1"/>
  <c r="P233" i="1"/>
  <c r="Q233" i="1"/>
  <c r="R233" i="1"/>
  <c r="S233" i="1"/>
  <c r="N234" i="1"/>
  <c r="O234" i="1"/>
  <c r="P234" i="1"/>
  <c r="Q234" i="1"/>
  <c r="R234" i="1"/>
  <c r="S234" i="1"/>
  <c r="N235" i="1"/>
  <c r="O235" i="1"/>
  <c r="P235" i="1"/>
  <c r="Q235" i="1"/>
  <c r="R235" i="1"/>
  <c r="S235" i="1"/>
  <c r="N236" i="1"/>
  <c r="O236" i="1"/>
  <c r="P236" i="1"/>
  <c r="Q236" i="1"/>
  <c r="R236" i="1"/>
  <c r="S236" i="1"/>
  <c r="N237" i="1"/>
  <c r="O237" i="1"/>
  <c r="P237" i="1"/>
  <c r="Q237" i="1"/>
  <c r="R237" i="1"/>
  <c r="S237" i="1"/>
  <c r="N238" i="1"/>
  <c r="O238" i="1"/>
  <c r="P238" i="1"/>
  <c r="Q238" i="1"/>
  <c r="R238" i="1"/>
  <c r="S238" i="1"/>
  <c r="N239" i="1"/>
  <c r="O239" i="1"/>
  <c r="P239" i="1"/>
  <c r="Q239" i="1"/>
  <c r="R239" i="1"/>
  <c r="S239" i="1"/>
  <c r="N240" i="1"/>
  <c r="O240" i="1"/>
  <c r="P240" i="1"/>
  <c r="Q240" i="1"/>
  <c r="R240" i="1"/>
  <c r="S240" i="1"/>
  <c r="N241" i="1"/>
  <c r="O241" i="1"/>
  <c r="P241" i="1"/>
  <c r="Q241" i="1"/>
  <c r="R241" i="1"/>
  <c r="S241" i="1"/>
  <c r="N242" i="1"/>
  <c r="O242" i="1"/>
  <c r="P242" i="1"/>
  <c r="Q242" i="1"/>
  <c r="R242" i="1"/>
  <c r="S242" i="1"/>
  <c r="N243" i="1"/>
  <c r="O243" i="1"/>
  <c r="P243" i="1"/>
  <c r="Q243" i="1"/>
  <c r="R243" i="1"/>
  <c r="S243" i="1"/>
  <c r="N244" i="1"/>
  <c r="O244" i="1"/>
  <c r="P244" i="1"/>
  <c r="Q244" i="1"/>
  <c r="R244" i="1"/>
  <c r="S244" i="1"/>
  <c r="N245" i="1"/>
  <c r="O245" i="1"/>
  <c r="P245" i="1"/>
  <c r="Q245" i="1"/>
  <c r="R245" i="1"/>
  <c r="S245" i="1"/>
  <c r="N246" i="1"/>
  <c r="O246" i="1"/>
  <c r="P246" i="1"/>
  <c r="Q246" i="1"/>
  <c r="R246" i="1"/>
  <c r="S246" i="1"/>
  <c r="N247" i="1"/>
  <c r="O247" i="1"/>
  <c r="P247" i="1"/>
  <c r="Q247" i="1"/>
  <c r="R247" i="1"/>
  <c r="S247" i="1"/>
  <c r="N248" i="1"/>
  <c r="O248" i="1"/>
  <c r="P248" i="1"/>
  <c r="Q248" i="1"/>
  <c r="R248" i="1"/>
  <c r="S248" i="1"/>
  <c r="N249" i="1"/>
  <c r="O249" i="1"/>
  <c r="P249" i="1"/>
  <c r="Q249" i="1"/>
  <c r="R249" i="1"/>
  <c r="S249" i="1"/>
  <c r="N250" i="1"/>
  <c r="O250" i="1"/>
  <c r="P250" i="1"/>
  <c r="Q250" i="1"/>
  <c r="R250" i="1"/>
  <c r="S250" i="1"/>
  <c r="N251" i="1"/>
  <c r="O251" i="1"/>
  <c r="P251" i="1"/>
  <c r="Q251" i="1"/>
  <c r="R251" i="1"/>
  <c r="S251" i="1"/>
  <c r="N252" i="1"/>
  <c r="O252" i="1"/>
  <c r="P252" i="1"/>
  <c r="Q252" i="1"/>
  <c r="R252" i="1"/>
  <c r="S252" i="1"/>
  <c r="N253" i="1"/>
  <c r="O253" i="1"/>
  <c r="P253" i="1"/>
  <c r="Q253" i="1"/>
  <c r="R253" i="1"/>
  <c r="S253" i="1"/>
  <c r="N254" i="1"/>
  <c r="O254" i="1"/>
  <c r="P254" i="1"/>
  <c r="Q254" i="1"/>
  <c r="R254" i="1"/>
  <c r="S254" i="1"/>
  <c r="N255" i="1"/>
  <c r="O255" i="1"/>
  <c r="P255" i="1"/>
  <c r="Q255" i="1"/>
  <c r="R255" i="1"/>
  <c r="S255" i="1"/>
  <c r="N256" i="1"/>
  <c r="O256" i="1"/>
  <c r="P256" i="1"/>
  <c r="Q256" i="1"/>
  <c r="R256" i="1"/>
  <c r="S256" i="1"/>
  <c r="N257" i="1"/>
  <c r="O257" i="1"/>
  <c r="P257" i="1"/>
  <c r="Q257" i="1"/>
  <c r="R257" i="1"/>
  <c r="S257" i="1"/>
  <c r="N258" i="1"/>
  <c r="O258" i="1"/>
  <c r="P258" i="1"/>
  <c r="Q258" i="1"/>
  <c r="R258" i="1"/>
  <c r="S258" i="1"/>
  <c r="N259" i="1"/>
  <c r="O259" i="1"/>
  <c r="P259" i="1"/>
  <c r="Q259" i="1"/>
  <c r="R259" i="1"/>
  <c r="S259" i="1"/>
  <c r="N260" i="1"/>
  <c r="O260" i="1"/>
  <c r="P260" i="1"/>
  <c r="Q260" i="1"/>
  <c r="R260" i="1"/>
  <c r="S260" i="1"/>
  <c r="N261" i="1"/>
  <c r="O261" i="1"/>
  <c r="P261" i="1"/>
  <c r="Q261" i="1"/>
  <c r="R261" i="1"/>
  <c r="S261" i="1"/>
  <c r="N262" i="1"/>
  <c r="O262" i="1"/>
  <c r="P262" i="1"/>
  <c r="Q262" i="1"/>
  <c r="R262" i="1"/>
  <c r="S262" i="1"/>
  <c r="N263" i="1"/>
  <c r="O263" i="1"/>
  <c r="P263" i="1"/>
  <c r="Q263" i="1"/>
  <c r="R263" i="1"/>
  <c r="S263" i="1"/>
  <c r="N264" i="1"/>
  <c r="O264" i="1"/>
  <c r="P264" i="1"/>
  <c r="Q264" i="1"/>
  <c r="R264" i="1"/>
  <c r="S264" i="1"/>
  <c r="N265" i="1"/>
  <c r="O265" i="1"/>
  <c r="P265" i="1"/>
  <c r="Q265" i="1"/>
  <c r="R265" i="1"/>
  <c r="S265" i="1"/>
  <c r="N266" i="1"/>
  <c r="O266" i="1"/>
  <c r="P266" i="1"/>
  <c r="Q266" i="1"/>
  <c r="R266" i="1"/>
  <c r="S266" i="1"/>
  <c r="N267" i="1"/>
  <c r="O267" i="1"/>
  <c r="P267" i="1"/>
  <c r="Q267" i="1"/>
  <c r="R267" i="1"/>
  <c r="S267" i="1"/>
  <c r="N268" i="1"/>
  <c r="O268" i="1"/>
  <c r="P268" i="1"/>
  <c r="Q268" i="1"/>
  <c r="R268" i="1"/>
  <c r="S268" i="1"/>
  <c r="N269" i="1"/>
  <c r="O269" i="1"/>
  <c r="P269" i="1"/>
  <c r="Q269" i="1"/>
  <c r="R269" i="1"/>
  <c r="S269" i="1"/>
  <c r="N270" i="1"/>
  <c r="O270" i="1"/>
  <c r="P270" i="1"/>
  <c r="Q270" i="1"/>
  <c r="R270" i="1"/>
  <c r="S270" i="1"/>
  <c r="N271" i="1"/>
  <c r="O271" i="1"/>
  <c r="P271" i="1"/>
  <c r="Q271" i="1"/>
  <c r="R271" i="1"/>
  <c r="S271" i="1"/>
  <c r="N272" i="1"/>
  <c r="O272" i="1"/>
  <c r="P272" i="1"/>
  <c r="Q272" i="1"/>
  <c r="R272" i="1"/>
  <c r="S272" i="1"/>
  <c r="N273" i="1"/>
  <c r="O273" i="1"/>
  <c r="P273" i="1"/>
  <c r="Q273" i="1"/>
  <c r="R273" i="1"/>
  <c r="S273" i="1"/>
  <c r="N274" i="1"/>
  <c r="O274" i="1"/>
  <c r="P274" i="1"/>
  <c r="Q274" i="1"/>
  <c r="R274" i="1"/>
  <c r="S274" i="1"/>
  <c r="N275" i="1"/>
  <c r="O275" i="1"/>
  <c r="P275" i="1"/>
  <c r="Q275" i="1"/>
  <c r="R275" i="1"/>
  <c r="S275" i="1"/>
  <c r="N276" i="1"/>
  <c r="O276" i="1"/>
  <c r="P276" i="1"/>
  <c r="Q276" i="1"/>
  <c r="R276" i="1"/>
  <c r="S276" i="1"/>
  <c r="N277" i="1"/>
  <c r="O277" i="1"/>
  <c r="P277" i="1"/>
  <c r="Q277" i="1"/>
  <c r="R277" i="1"/>
  <c r="S277" i="1"/>
  <c r="N278" i="1"/>
  <c r="O278" i="1"/>
  <c r="P278" i="1"/>
  <c r="Q278" i="1"/>
  <c r="R278" i="1"/>
  <c r="S278" i="1"/>
  <c r="N279" i="1"/>
  <c r="O279" i="1"/>
  <c r="P279" i="1"/>
  <c r="Q279" i="1"/>
  <c r="R279" i="1"/>
  <c r="S279" i="1"/>
  <c r="N280" i="1"/>
  <c r="O280" i="1"/>
  <c r="P280" i="1"/>
  <c r="Q280" i="1"/>
  <c r="R280" i="1"/>
  <c r="S280" i="1"/>
  <c r="N281" i="1"/>
  <c r="O281" i="1"/>
  <c r="P281" i="1"/>
  <c r="Q281" i="1"/>
  <c r="R281" i="1"/>
  <c r="S281" i="1"/>
  <c r="N282" i="1"/>
  <c r="O282" i="1"/>
  <c r="P282" i="1"/>
  <c r="Q282" i="1"/>
  <c r="R282" i="1"/>
  <c r="S282" i="1"/>
  <c r="N283" i="1"/>
  <c r="O283" i="1"/>
  <c r="P283" i="1"/>
  <c r="Q283" i="1"/>
  <c r="R283" i="1"/>
  <c r="S283" i="1"/>
  <c r="N284" i="1"/>
  <c r="O284" i="1"/>
  <c r="P284" i="1"/>
  <c r="Q284" i="1"/>
  <c r="R284" i="1"/>
  <c r="S284" i="1"/>
  <c r="N285" i="1"/>
  <c r="O285" i="1"/>
  <c r="P285" i="1"/>
  <c r="Q285" i="1"/>
  <c r="R285" i="1"/>
  <c r="S285" i="1"/>
  <c r="N286" i="1"/>
  <c r="O286" i="1"/>
  <c r="P286" i="1"/>
  <c r="Q286" i="1"/>
  <c r="R286" i="1"/>
  <c r="S286" i="1"/>
  <c r="N287" i="1"/>
  <c r="O287" i="1"/>
  <c r="P287" i="1"/>
  <c r="Q287" i="1"/>
  <c r="R287" i="1"/>
  <c r="S287" i="1"/>
  <c r="N288" i="1"/>
  <c r="O288" i="1"/>
  <c r="P288" i="1"/>
  <c r="Q288" i="1"/>
  <c r="R288" i="1"/>
  <c r="S288" i="1"/>
  <c r="N289" i="1"/>
  <c r="O289" i="1"/>
  <c r="P289" i="1"/>
  <c r="Q289" i="1"/>
  <c r="R289" i="1"/>
  <c r="S289" i="1"/>
  <c r="N290" i="1"/>
  <c r="O290" i="1"/>
  <c r="P290" i="1"/>
  <c r="Q290" i="1"/>
  <c r="R290" i="1"/>
  <c r="S290" i="1"/>
  <c r="N291" i="1"/>
  <c r="O291" i="1"/>
  <c r="P291" i="1"/>
  <c r="Q291" i="1"/>
  <c r="R291" i="1"/>
  <c r="S291" i="1"/>
  <c r="N292" i="1"/>
  <c r="O292" i="1"/>
  <c r="P292" i="1"/>
  <c r="Q292" i="1"/>
  <c r="R292" i="1"/>
  <c r="S292" i="1"/>
  <c r="N293" i="1"/>
  <c r="O293" i="1"/>
  <c r="P293" i="1"/>
  <c r="Q293" i="1"/>
  <c r="R293" i="1"/>
  <c r="S293" i="1"/>
  <c r="N294" i="1"/>
  <c r="O294" i="1"/>
  <c r="P294" i="1"/>
  <c r="Q294" i="1"/>
  <c r="R294" i="1"/>
  <c r="S294" i="1"/>
  <c r="N295" i="1"/>
  <c r="O295" i="1"/>
  <c r="P295" i="1"/>
  <c r="Q295" i="1"/>
  <c r="R295" i="1"/>
  <c r="S295" i="1"/>
  <c r="N296" i="1"/>
  <c r="O296" i="1"/>
  <c r="P296" i="1"/>
  <c r="Q296" i="1"/>
  <c r="R296" i="1"/>
  <c r="S296" i="1"/>
  <c r="N297" i="1"/>
  <c r="O297" i="1"/>
  <c r="P297" i="1"/>
  <c r="Q297" i="1"/>
  <c r="R297" i="1"/>
  <c r="S297" i="1"/>
  <c r="N298" i="1"/>
  <c r="O298" i="1"/>
  <c r="P298" i="1"/>
  <c r="Q298" i="1"/>
  <c r="R298" i="1"/>
  <c r="S298" i="1"/>
  <c r="N299" i="1"/>
  <c r="O299" i="1"/>
  <c r="P299" i="1"/>
  <c r="Q299" i="1"/>
  <c r="R299" i="1"/>
  <c r="S299" i="1"/>
  <c r="N300" i="1"/>
  <c r="O300" i="1"/>
  <c r="P300" i="1"/>
  <c r="Q300" i="1"/>
  <c r="R300" i="1"/>
  <c r="S300" i="1"/>
  <c r="N301" i="1"/>
  <c r="O301" i="1"/>
  <c r="P301" i="1"/>
  <c r="Q301" i="1"/>
  <c r="R301" i="1"/>
  <c r="S301" i="1"/>
  <c r="N302" i="1"/>
  <c r="O302" i="1"/>
  <c r="P302" i="1"/>
  <c r="Q302" i="1"/>
  <c r="R302" i="1"/>
  <c r="S302" i="1"/>
  <c r="N303" i="1"/>
  <c r="O303" i="1"/>
  <c r="P303" i="1"/>
  <c r="Q303" i="1"/>
  <c r="R303" i="1"/>
  <c r="S303" i="1"/>
  <c r="N304" i="1"/>
  <c r="O304" i="1"/>
  <c r="P304" i="1"/>
  <c r="Q304" i="1"/>
  <c r="R304" i="1"/>
  <c r="S304" i="1"/>
  <c r="N305" i="1"/>
  <c r="O305" i="1"/>
  <c r="P305" i="1"/>
  <c r="Q305" i="1"/>
  <c r="R305" i="1"/>
  <c r="S305" i="1"/>
  <c r="N306" i="1"/>
  <c r="O306" i="1"/>
  <c r="P306" i="1"/>
  <c r="Q306" i="1"/>
  <c r="R306" i="1"/>
  <c r="S306" i="1"/>
  <c r="N307" i="1"/>
  <c r="O307" i="1"/>
  <c r="P307" i="1"/>
  <c r="Q307" i="1"/>
  <c r="R307" i="1"/>
  <c r="S307" i="1"/>
  <c r="N308" i="1"/>
  <c r="O308" i="1"/>
  <c r="P308" i="1"/>
  <c r="Q308" i="1"/>
  <c r="R308" i="1"/>
  <c r="S308" i="1"/>
  <c r="N309" i="1"/>
  <c r="O309" i="1"/>
  <c r="P309" i="1"/>
  <c r="Q309" i="1"/>
  <c r="R309" i="1"/>
  <c r="S309" i="1"/>
  <c r="N310" i="1"/>
  <c r="O310" i="1"/>
  <c r="P310" i="1"/>
  <c r="Q310" i="1"/>
  <c r="R310" i="1"/>
  <c r="S310" i="1"/>
  <c r="N311" i="1"/>
  <c r="O311" i="1"/>
  <c r="P311" i="1"/>
  <c r="Q311" i="1"/>
  <c r="R311" i="1"/>
  <c r="S311" i="1"/>
  <c r="N312" i="1"/>
  <c r="O312" i="1"/>
  <c r="P312" i="1"/>
  <c r="Q312" i="1"/>
  <c r="R312" i="1"/>
  <c r="S312" i="1"/>
  <c r="N313" i="1"/>
  <c r="O313" i="1"/>
  <c r="P313" i="1"/>
  <c r="Q313" i="1"/>
  <c r="R313" i="1"/>
  <c r="S313" i="1"/>
  <c r="N314" i="1"/>
  <c r="O314" i="1"/>
  <c r="P314" i="1"/>
  <c r="Q314" i="1"/>
  <c r="R314" i="1"/>
  <c r="S314" i="1"/>
  <c r="N315" i="1"/>
  <c r="O315" i="1"/>
  <c r="P315" i="1"/>
  <c r="Q315" i="1"/>
  <c r="R315" i="1"/>
  <c r="S315" i="1"/>
  <c r="N316" i="1"/>
  <c r="O316" i="1"/>
  <c r="P316" i="1"/>
  <c r="Q316" i="1"/>
  <c r="R316" i="1"/>
  <c r="S316" i="1"/>
  <c r="N317" i="1"/>
  <c r="O317" i="1"/>
  <c r="P317" i="1"/>
  <c r="Q317" i="1"/>
  <c r="R317" i="1"/>
  <c r="S317" i="1"/>
  <c r="N318" i="1"/>
  <c r="O318" i="1"/>
  <c r="P318" i="1"/>
  <c r="Q318" i="1"/>
  <c r="R318" i="1"/>
  <c r="S318" i="1"/>
  <c r="N319" i="1"/>
  <c r="O319" i="1"/>
  <c r="P319" i="1"/>
  <c r="Q319" i="1"/>
  <c r="R319" i="1"/>
  <c r="S319" i="1"/>
  <c r="N320" i="1"/>
  <c r="O320" i="1"/>
  <c r="P320" i="1"/>
  <c r="Q320" i="1"/>
  <c r="R320" i="1"/>
  <c r="S320" i="1"/>
  <c r="N321" i="1"/>
  <c r="O321" i="1"/>
  <c r="P321" i="1"/>
  <c r="Q321" i="1"/>
  <c r="R321" i="1"/>
  <c r="S321" i="1"/>
  <c r="N322" i="1"/>
  <c r="O322" i="1"/>
  <c r="P322" i="1"/>
  <c r="Q322" i="1"/>
  <c r="R322" i="1"/>
  <c r="S322" i="1"/>
  <c r="N323" i="1"/>
  <c r="O323" i="1"/>
  <c r="P323" i="1"/>
  <c r="Q323" i="1"/>
  <c r="R323" i="1"/>
  <c r="S323" i="1"/>
  <c r="N324" i="1"/>
  <c r="O324" i="1"/>
  <c r="P324" i="1"/>
  <c r="Q324" i="1"/>
  <c r="R324" i="1"/>
  <c r="S324" i="1"/>
  <c r="N325" i="1"/>
  <c r="O325" i="1"/>
  <c r="P325" i="1"/>
  <c r="Q325" i="1"/>
  <c r="R325" i="1"/>
  <c r="S325" i="1"/>
  <c r="N326" i="1"/>
  <c r="O326" i="1"/>
  <c r="P326" i="1"/>
  <c r="Q326" i="1"/>
  <c r="R326" i="1"/>
  <c r="S326" i="1"/>
  <c r="N327" i="1"/>
  <c r="O327" i="1"/>
  <c r="P327" i="1"/>
  <c r="Q327" i="1"/>
  <c r="R327" i="1"/>
  <c r="S327" i="1"/>
  <c r="N328" i="1"/>
  <c r="O328" i="1"/>
  <c r="P328" i="1"/>
  <c r="Q328" i="1"/>
  <c r="R328" i="1"/>
  <c r="S328" i="1"/>
  <c r="N329" i="1"/>
  <c r="O329" i="1"/>
  <c r="P329" i="1"/>
  <c r="Q329" i="1"/>
  <c r="R329" i="1"/>
  <c r="S329" i="1"/>
  <c r="N330" i="1"/>
  <c r="O330" i="1"/>
  <c r="P330" i="1"/>
  <c r="Q330" i="1"/>
  <c r="R330" i="1"/>
  <c r="S330" i="1"/>
  <c r="N331" i="1"/>
  <c r="O331" i="1"/>
  <c r="P331" i="1"/>
  <c r="Q331" i="1"/>
  <c r="R331" i="1"/>
  <c r="S331" i="1"/>
  <c r="N332" i="1"/>
  <c r="O332" i="1"/>
  <c r="P332" i="1"/>
  <c r="Q332" i="1"/>
  <c r="R332" i="1"/>
  <c r="S332" i="1"/>
  <c r="N333" i="1"/>
  <c r="O333" i="1"/>
  <c r="P333" i="1"/>
  <c r="Q333" i="1"/>
  <c r="R333" i="1"/>
  <c r="S333" i="1"/>
  <c r="N334" i="1"/>
  <c r="O334" i="1"/>
  <c r="P334" i="1"/>
  <c r="Q334" i="1"/>
  <c r="R334" i="1"/>
  <c r="S334" i="1"/>
  <c r="N335" i="1"/>
  <c r="O335" i="1"/>
  <c r="P335" i="1"/>
  <c r="Q335" i="1"/>
  <c r="R335" i="1"/>
  <c r="S335" i="1"/>
  <c r="N336" i="1"/>
  <c r="O336" i="1"/>
  <c r="P336" i="1"/>
  <c r="Q336" i="1"/>
  <c r="R336" i="1"/>
  <c r="S336" i="1"/>
  <c r="N337" i="1"/>
  <c r="O337" i="1"/>
  <c r="P337" i="1"/>
  <c r="Q337" i="1"/>
  <c r="R337" i="1"/>
  <c r="S337" i="1"/>
  <c r="N338" i="1"/>
  <c r="O338" i="1"/>
  <c r="P338" i="1"/>
  <c r="Q338" i="1"/>
  <c r="R338" i="1"/>
  <c r="S338" i="1"/>
  <c r="N339" i="1"/>
  <c r="O339" i="1"/>
  <c r="P339" i="1"/>
  <c r="Q339" i="1"/>
  <c r="R339" i="1"/>
  <c r="S339" i="1"/>
  <c r="N340" i="1"/>
  <c r="O340" i="1"/>
  <c r="P340" i="1"/>
  <c r="Q340" i="1"/>
  <c r="R340" i="1"/>
  <c r="S340" i="1"/>
  <c r="N341" i="1"/>
  <c r="O341" i="1"/>
  <c r="P341" i="1"/>
  <c r="Q341" i="1"/>
  <c r="R341" i="1"/>
  <c r="S341" i="1"/>
  <c r="N342" i="1"/>
  <c r="O342" i="1"/>
  <c r="P342" i="1"/>
  <c r="Q342" i="1"/>
  <c r="R342" i="1"/>
  <c r="S342" i="1"/>
  <c r="N343" i="1"/>
  <c r="O343" i="1"/>
  <c r="P343" i="1"/>
  <c r="Q343" i="1"/>
  <c r="R343" i="1"/>
  <c r="S343" i="1"/>
  <c r="N344" i="1"/>
  <c r="O344" i="1"/>
  <c r="P344" i="1"/>
  <c r="Q344" i="1"/>
  <c r="R344" i="1"/>
  <c r="S344" i="1"/>
  <c r="N345" i="1"/>
  <c r="O345" i="1"/>
  <c r="P345" i="1"/>
  <c r="Q345" i="1"/>
  <c r="R345" i="1"/>
  <c r="S345" i="1"/>
  <c r="N346" i="1"/>
  <c r="O346" i="1"/>
  <c r="P346" i="1"/>
  <c r="Q346" i="1"/>
  <c r="R346" i="1"/>
  <c r="S346" i="1"/>
  <c r="N347" i="1"/>
  <c r="O347" i="1"/>
  <c r="P347" i="1"/>
  <c r="Q347" i="1"/>
  <c r="R347" i="1"/>
  <c r="S347" i="1"/>
  <c r="N348" i="1"/>
  <c r="O348" i="1"/>
  <c r="P348" i="1"/>
  <c r="Q348" i="1"/>
  <c r="R348" i="1"/>
  <c r="S348" i="1"/>
  <c r="N349" i="1"/>
  <c r="O349" i="1"/>
  <c r="P349" i="1"/>
  <c r="Q349" i="1"/>
  <c r="R349" i="1"/>
  <c r="S349" i="1"/>
  <c r="N350" i="1"/>
  <c r="O350" i="1"/>
  <c r="P350" i="1"/>
  <c r="Q350" i="1"/>
  <c r="R350" i="1"/>
  <c r="S350" i="1"/>
  <c r="N351" i="1"/>
  <c r="O351" i="1"/>
  <c r="P351" i="1"/>
  <c r="Q351" i="1"/>
  <c r="R351" i="1"/>
  <c r="S351" i="1"/>
  <c r="N352" i="1"/>
  <c r="O352" i="1"/>
  <c r="P352" i="1"/>
  <c r="Q352" i="1"/>
  <c r="R352" i="1"/>
  <c r="S352" i="1"/>
  <c r="N353" i="1"/>
  <c r="O353" i="1"/>
  <c r="P353" i="1"/>
  <c r="Q353" i="1"/>
  <c r="R353" i="1"/>
  <c r="S353" i="1"/>
  <c r="N354" i="1"/>
  <c r="O354" i="1"/>
  <c r="P354" i="1"/>
  <c r="Q354" i="1"/>
  <c r="R354" i="1"/>
  <c r="S354" i="1"/>
  <c r="N355" i="1"/>
  <c r="O355" i="1"/>
  <c r="P355" i="1"/>
  <c r="Q355" i="1"/>
  <c r="R355" i="1"/>
  <c r="S355" i="1"/>
  <c r="N356" i="1"/>
  <c r="O356" i="1"/>
  <c r="P356" i="1"/>
  <c r="Q356" i="1"/>
  <c r="R356" i="1"/>
  <c r="S356" i="1"/>
  <c r="N357" i="1"/>
  <c r="O357" i="1"/>
  <c r="P357" i="1"/>
  <c r="Q357" i="1"/>
  <c r="R357" i="1"/>
  <c r="S357" i="1"/>
  <c r="N358" i="1"/>
  <c r="O358" i="1"/>
  <c r="P358" i="1"/>
  <c r="Q358" i="1"/>
  <c r="R358" i="1"/>
  <c r="S358" i="1"/>
  <c r="N359" i="1"/>
  <c r="O359" i="1"/>
  <c r="P359" i="1"/>
  <c r="Q359" i="1"/>
  <c r="R359" i="1"/>
  <c r="S359" i="1"/>
  <c r="N360" i="1"/>
  <c r="O360" i="1"/>
  <c r="P360" i="1"/>
  <c r="Q360" i="1"/>
  <c r="R360" i="1"/>
  <c r="S360" i="1"/>
  <c r="N361" i="1"/>
  <c r="O361" i="1"/>
  <c r="P361" i="1"/>
  <c r="Q361" i="1"/>
  <c r="R361" i="1"/>
  <c r="S361" i="1"/>
  <c r="N362" i="1"/>
  <c r="O362" i="1"/>
  <c r="P362" i="1"/>
  <c r="Q362" i="1"/>
  <c r="R362" i="1"/>
  <c r="S362" i="1"/>
  <c r="N363" i="1"/>
  <c r="O363" i="1"/>
  <c r="P363" i="1"/>
  <c r="Q363" i="1"/>
  <c r="R363" i="1"/>
  <c r="S363" i="1"/>
  <c r="N364" i="1"/>
  <c r="O364" i="1"/>
  <c r="P364" i="1"/>
  <c r="Q364" i="1"/>
  <c r="R364" i="1"/>
  <c r="S364" i="1"/>
  <c r="N365" i="1"/>
  <c r="O365" i="1"/>
  <c r="P365" i="1"/>
  <c r="Q365" i="1"/>
  <c r="R365" i="1"/>
  <c r="S365" i="1"/>
  <c r="N366" i="1"/>
  <c r="O366" i="1"/>
  <c r="P366" i="1"/>
  <c r="Q366" i="1"/>
  <c r="R366" i="1"/>
  <c r="S366" i="1"/>
  <c r="N367" i="1"/>
  <c r="O367" i="1"/>
  <c r="P367" i="1"/>
  <c r="Q367" i="1"/>
  <c r="R367" i="1"/>
  <c r="S367" i="1"/>
  <c r="N368" i="1"/>
  <c r="O368" i="1"/>
  <c r="P368" i="1"/>
  <c r="Q368" i="1"/>
  <c r="R368" i="1"/>
  <c r="S368" i="1"/>
  <c r="N369" i="1"/>
  <c r="O369" i="1"/>
  <c r="P369" i="1"/>
  <c r="Q369" i="1"/>
  <c r="R369" i="1"/>
  <c r="S369" i="1"/>
  <c r="N370" i="1"/>
  <c r="O370" i="1"/>
  <c r="P370" i="1"/>
  <c r="Q370" i="1"/>
  <c r="R370" i="1"/>
  <c r="S370" i="1"/>
  <c r="N371" i="1"/>
  <c r="O371" i="1"/>
  <c r="P371" i="1"/>
  <c r="Q371" i="1"/>
  <c r="R371" i="1"/>
  <c r="S371" i="1"/>
  <c r="N372" i="1"/>
  <c r="O372" i="1"/>
  <c r="P372" i="1"/>
  <c r="Q372" i="1"/>
  <c r="R372" i="1"/>
  <c r="S372" i="1"/>
  <c r="N373" i="1"/>
  <c r="O373" i="1"/>
  <c r="P373" i="1"/>
  <c r="Q373" i="1"/>
  <c r="R373" i="1"/>
  <c r="S373" i="1"/>
  <c r="N374" i="1"/>
  <c r="O374" i="1"/>
  <c r="P374" i="1"/>
  <c r="Q374" i="1"/>
  <c r="R374" i="1"/>
  <c r="S374" i="1"/>
  <c r="N375" i="1"/>
  <c r="O375" i="1"/>
  <c r="P375" i="1"/>
  <c r="Q375" i="1"/>
  <c r="R375" i="1"/>
  <c r="S375" i="1"/>
  <c r="N376" i="1"/>
  <c r="O376" i="1"/>
  <c r="P376" i="1"/>
  <c r="Q376" i="1"/>
  <c r="R376" i="1"/>
  <c r="S376" i="1"/>
  <c r="N377" i="1"/>
  <c r="O377" i="1"/>
  <c r="P377" i="1"/>
  <c r="Q377" i="1"/>
  <c r="R377" i="1"/>
  <c r="S377" i="1"/>
  <c r="N378" i="1"/>
  <c r="O378" i="1"/>
  <c r="P378" i="1"/>
  <c r="Q378" i="1"/>
  <c r="R378" i="1"/>
  <c r="S378" i="1"/>
  <c r="N379" i="1"/>
  <c r="O379" i="1"/>
  <c r="P379" i="1"/>
  <c r="Q379" i="1"/>
  <c r="R379" i="1"/>
  <c r="S379" i="1"/>
  <c r="N380" i="1"/>
  <c r="O380" i="1"/>
  <c r="P380" i="1"/>
  <c r="Q380" i="1"/>
  <c r="R380" i="1"/>
  <c r="S380" i="1"/>
  <c r="N381" i="1"/>
  <c r="O381" i="1"/>
  <c r="P381" i="1"/>
  <c r="Q381" i="1"/>
  <c r="R381" i="1"/>
  <c r="S381" i="1"/>
  <c r="N382" i="1"/>
  <c r="O382" i="1"/>
  <c r="P382" i="1"/>
  <c r="Q382" i="1"/>
  <c r="R382" i="1"/>
  <c r="S382" i="1"/>
  <c r="N383" i="1"/>
  <c r="O383" i="1"/>
  <c r="P383" i="1"/>
  <c r="Q383" i="1"/>
  <c r="R383" i="1"/>
  <c r="S383" i="1"/>
  <c r="N384" i="1"/>
  <c r="O384" i="1"/>
  <c r="P384" i="1"/>
  <c r="Q384" i="1"/>
  <c r="R384" i="1"/>
  <c r="S384" i="1"/>
  <c r="N385" i="1"/>
  <c r="O385" i="1"/>
  <c r="P385" i="1"/>
  <c r="Q385" i="1"/>
  <c r="R385" i="1"/>
  <c r="S385" i="1"/>
  <c r="N386" i="1"/>
  <c r="O386" i="1"/>
  <c r="P386" i="1"/>
  <c r="Q386" i="1"/>
  <c r="R386" i="1"/>
  <c r="S386" i="1"/>
  <c r="N387" i="1"/>
  <c r="O387" i="1"/>
  <c r="P387" i="1"/>
  <c r="Q387" i="1"/>
  <c r="R387" i="1"/>
  <c r="S387" i="1"/>
  <c r="N388" i="1"/>
  <c r="O388" i="1"/>
  <c r="P388" i="1"/>
  <c r="Q388" i="1"/>
  <c r="R388" i="1"/>
  <c r="S388" i="1"/>
  <c r="N389" i="1"/>
  <c r="O389" i="1"/>
  <c r="P389" i="1"/>
  <c r="Q389" i="1"/>
  <c r="R389" i="1"/>
  <c r="S389" i="1"/>
  <c r="N390" i="1"/>
  <c r="O390" i="1"/>
  <c r="P390" i="1"/>
  <c r="Q390" i="1"/>
  <c r="R390" i="1"/>
  <c r="S390" i="1"/>
  <c r="N391" i="1"/>
  <c r="O391" i="1"/>
  <c r="P391" i="1"/>
  <c r="Q391" i="1"/>
  <c r="R391" i="1"/>
  <c r="S391" i="1"/>
  <c r="N392" i="1"/>
  <c r="O392" i="1"/>
  <c r="P392" i="1"/>
  <c r="Q392" i="1"/>
  <c r="R392" i="1"/>
  <c r="S392" i="1"/>
  <c r="N393" i="1"/>
  <c r="O393" i="1"/>
  <c r="P393" i="1"/>
  <c r="Q393" i="1"/>
  <c r="R393" i="1"/>
  <c r="S393" i="1"/>
  <c r="N394" i="1"/>
  <c r="O394" i="1"/>
  <c r="P394" i="1"/>
  <c r="Q394" i="1"/>
  <c r="R394" i="1"/>
  <c r="S394" i="1"/>
  <c r="N395" i="1"/>
  <c r="O395" i="1"/>
  <c r="P395" i="1"/>
  <c r="Q395" i="1"/>
  <c r="R395" i="1"/>
  <c r="S395" i="1"/>
  <c r="N396" i="1"/>
  <c r="O396" i="1"/>
  <c r="P396" i="1"/>
  <c r="Q396" i="1"/>
  <c r="R396" i="1"/>
  <c r="S396" i="1"/>
  <c r="N397" i="1"/>
  <c r="O397" i="1"/>
  <c r="P397" i="1"/>
  <c r="Q397" i="1"/>
  <c r="R397" i="1"/>
  <c r="S397" i="1"/>
  <c r="N398" i="1"/>
  <c r="O398" i="1"/>
  <c r="P398" i="1"/>
  <c r="Q398" i="1"/>
  <c r="R398" i="1"/>
  <c r="S398" i="1"/>
  <c r="N399" i="1"/>
  <c r="O399" i="1"/>
  <c r="P399" i="1"/>
  <c r="Q399" i="1"/>
  <c r="R399" i="1"/>
  <c r="S399" i="1"/>
  <c r="N400" i="1"/>
  <c r="O400" i="1"/>
  <c r="P400" i="1"/>
  <c r="Q400" i="1"/>
  <c r="R400" i="1"/>
  <c r="S400" i="1"/>
  <c r="N401" i="1"/>
  <c r="O401" i="1"/>
  <c r="P401" i="1"/>
  <c r="Q401" i="1"/>
  <c r="R401" i="1"/>
  <c r="S401" i="1"/>
  <c r="N402" i="1"/>
  <c r="O402" i="1"/>
  <c r="P402" i="1"/>
  <c r="Q402" i="1"/>
  <c r="R402" i="1"/>
  <c r="S402" i="1"/>
  <c r="N403" i="1"/>
  <c r="O403" i="1"/>
  <c r="P403" i="1"/>
  <c r="Q403" i="1"/>
  <c r="R403" i="1"/>
  <c r="S403" i="1"/>
  <c r="N404" i="1"/>
  <c r="O404" i="1"/>
  <c r="P404" i="1"/>
  <c r="Q404" i="1"/>
  <c r="R404" i="1"/>
  <c r="S404" i="1"/>
  <c r="N405" i="1"/>
  <c r="O405" i="1"/>
  <c r="P405" i="1"/>
  <c r="Q405" i="1"/>
  <c r="R405" i="1"/>
  <c r="S405" i="1"/>
  <c r="N406" i="1"/>
  <c r="O406" i="1"/>
  <c r="P406" i="1"/>
  <c r="Q406" i="1"/>
  <c r="R406" i="1"/>
  <c r="S406" i="1"/>
  <c r="N407" i="1"/>
  <c r="O407" i="1"/>
  <c r="P407" i="1"/>
  <c r="Q407" i="1"/>
  <c r="R407" i="1"/>
  <c r="S407" i="1"/>
  <c r="N408" i="1"/>
  <c r="O408" i="1"/>
  <c r="P408" i="1"/>
  <c r="Q408" i="1"/>
  <c r="R408" i="1"/>
  <c r="S408" i="1"/>
  <c r="N409" i="1"/>
  <c r="O409" i="1"/>
  <c r="P409" i="1"/>
  <c r="Q409" i="1"/>
  <c r="R409" i="1"/>
  <c r="S409" i="1"/>
  <c r="N410" i="1"/>
  <c r="O410" i="1"/>
  <c r="P410" i="1"/>
  <c r="Q410" i="1"/>
  <c r="R410" i="1"/>
  <c r="S410" i="1"/>
  <c r="N411" i="1"/>
  <c r="O411" i="1"/>
  <c r="P411" i="1"/>
  <c r="Q411" i="1"/>
  <c r="R411" i="1"/>
  <c r="S411" i="1"/>
  <c r="N412" i="1"/>
  <c r="O412" i="1"/>
  <c r="P412" i="1"/>
  <c r="Q412" i="1"/>
  <c r="R412" i="1"/>
  <c r="S412" i="1"/>
  <c r="N413" i="1"/>
  <c r="O413" i="1"/>
  <c r="P413" i="1"/>
  <c r="Q413" i="1"/>
  <c r="R413" i="1"/>
  <c r="S413" i="1"/>
  <c r="N414" i="1"/>
  <c r="O414" i="1"/>
  <c r="P414" i="1"/>
  <c r="Q414" i="1"/>
  <c r="R414" i="1"/>
  <c r="S414" i="1"/>
  <c r="N415" i="1"/>
  <c r="O415" i="1"/>
  <c r="P415" i="1"/>
  <c r="Q415" i="1"/>
  <c r="R415" i="1"/>
  <c r="S415" i="1"/>
  <c r="N416" i="1"/>
  <c r="O416" i="1"/>
  <c r="P416" i="1"/>
  <c r="Q416" i="1"/>
  <c r="R416" i="1"/>
  <c r="S416" i="1"/>
  <c r="N417" i="1"/>
  <c r="O417" i="1"/>
  <c r="P417" i="1"/>
  <c r="Q417" i="1"/>
  <c r="R417" i="1"/>
  <c r="S417" i="1"/>
  <c r="N418" i="1"/>
  <c r="O418" i="1"/>
  <c r="P418" i="1"/>
  <c r="Q418" i="1"/>
  <c r="R418" i="1"/>
  <c r="S418" i="1"/>
  <c r="N419" i="1"/>
  <c r="O419" i="1"/>
  <c r="P419" i="1"/>
  <c r="Q419" i="1"/>
  <c r="R419" i="1"/>
  <c r="S419" i="1"/>
  <c r="N420" i="1"/>
  <c r="O420" i="1"/>
  <c r="P420" i="1"/>
  <c r="Q420" i="1"/>
  <c r="R420" i="1"/>
  <c r="S420" i="1"/>
  <c r="N421" i="1"/>
  <c r="O421" i="1"/>
  <c r="P421" i="1"/>
  <c r="Q421" i="1"/>
  <c r="R421" i="1"/>
  <c r="S421" i="1"/>
  <c r="N422" i="1"/>
  <c r="O422" i="1"/>
  <c r="P422" i="1"/>
  <c r="Q422" i="1"/>
  <c r="R422" i="1"/>
  <c r="S422" i="1"/>
  <c r="N423" i="1"/>
  <c r="O423" i="1"/>
  <c r="P423" i="1"/>
  <c r="Q423" i="1"/>
  <c r="R423" i="1"/>
  <c r="S423" i="1"/>
  <c r="N424" i="1"/>
  <c r="O424" i="1"/>
  <c r="P424" i="1"/>
  <c r="Q424" i="1"/>
  <c r="R424" i="1"/>
  <c r="S424" i="1"/>
  <c r="N425" i="1"/>
  <c r="O425" i="1"/>
  <c r="P425" i="1"/>
  <c r="Q425" i="1"/>
  <c r="R425" i="1"/>
  <c r="S425" i="1"/>
  <c r="N426" i="1"/>
  <c r="O426" i="1"/>
  <c r="P426" i="1"/>
  <c r="Q426" i="1"/>
  <c r="R426" i="1"/>
  <c r="S426" i="1"/>
  <c r="N427" i="1"/>
  <c r="O427" i="1"/>
  <c r="P427" i="1"/>
  <c r="Q427" i="1"/>
  <c r="R427" i="1"/>
  <c r="S427" i="1"/>
  <c r="N428" i="1"/>
  <c r="O428" i="1"/>
  <c r="P428" i="1"/>
  <c r="Q428" i="1"/>
  <c r="R428" i="1"/>
  <c r="S428" i="1"/>
  <c r="N429" i="1"/>
  <c r="O429" i="1"/>
  <c r="P429" i="1"/>
  <c r="Q429" i="1"/>
  <c r="R429" i="1"/>
  <c r="S429" i="1"/>
  <c r="N430" i="1"/>
  <c r="O430" i="1"/>
  <c r="P430" i="1"/>
  <c r="Q430" i="1"/>
  <c r="R430" i="1"/>
  <c r="S430" i="1"/>
  <c r="N431" i="1"/>
  <c r="O431" i="1"/>
  <c r="P431" i="1"/>
  <c r="Q431" i="1"/>
  <c r="R431" i="1"/>
  <c r="S431" i="1"/>
  <c r="N432" i="1"/>
  <c r="O432" i="1"/>
  <c r="P432" i="1"/>
  <c r="Q432" i="1"/>
  <c r="R432" i="1"/>
  <c r="S432" i="1"/>
  <c r="N433" i="1"/>
  <c r="O433" i="1"/>
  <c r="P433" i="1"/>
  <c r="Q433" i="1"/>
  <c r="R433" i="1"/>
  <c r="S433" i="1"/>
  <c r="N434" i="1"/>
  <c r="O434" i="1"/>
  <c r="P434" i="1"/>
  <c r="Q434" i="1"/>
  <c r="R434" i="1"/>
  <c r="S434" i="1"/>
  <c r="N435" i="1"/>
  <c r="O435" i="1"/>
  <c r="P435" i="1"/>
  <c r="Q435" i="1"/>
  <c r="R435" i="1"/>
  <c r="S435" i="1"/>
  <c r="N436" i="1"/>
  <c r="O436" i="1"/>
  <c r="P436" i="1"/>
  <c r="Q436" i="1"/>
  <c r="R436" i="1"/>
  <c r="S436" i="1"/>
  <c r="N437" i="1"/>
  <c r="O437" i="1"/>
  <c r="P437" i="1"/>
  <c r="Q437" i="1"/>
  <c r="R437" i="1"/>
  <c r="S437" i="1"/>
  <c r="N438" i="1"/>
  <c r="O438" i="1"/>
  <c r="P438" i="1"/>
  <c r="Q438" i="1"/>
  <c r="R438" i="1"/>
  <c r="S438" i="1"/>
  <c r="N439" i="1"/>
  <c r="O439" i="1"/>
  <c r="P439" i="1"/>
  <c r="Q439" i="1"/>
  <c r="R439" i="1"/>
  <c r="S439" i="1"/>
  <c r="N440" i="1"/>
  <c r="O440" i="1"/>
  <c r="P440" i="1"/>
  <c r="Q440" i="1"/>
  <c r="R440" i="1"/>
  <c r="S440" i="1"/>
  <c r="N441" i="1"/>
  <c r="O441" i="1"/>
  <c r="P441" i="1"/>
  <c r="Q441" i="1"/>
  <c r="R441" i="1"/>
  <c r="S441" i="1"/>
  <c r="N442" i="1"/>
  <c r="O442" i="1"/>
  <c r="P442" i="1"/>
  <c r="Q442" i="1"/>
  <c r="R442" i="1"/>
  <c r="S442" i="1"/>
  <c r="N443" i="1"/>
  <c r="O443" i="1"/>
  <c r="P443" i="1"/>
  <c r="Q443" i="1"/>
  <c r="R443" i="1"/>
  <c r="S443" i="1"/>
  <c r="N444" i="1"/>
  <c r="O444" i="1"/>
  <c r="P444" i="1"/>
  <c r="Q444" i="1"/>
  <c r="R444" i="1"/>
  <c r="S444" i="1"/>
  <c r="N445" i="1"/>
  <c r="O445" i="1"/>
  <c r="P445" i="1"/>
  <c r="Q445" i="1"/>
  <c r="R445" i="1"/>
  <c r="S445" i="1"/>
  <c r="N446" i="1"/>
  <c r="O446" i="1"/>
  <c r="P446" i="1"/>
  <c r="Q446" i="1"/>
  <c r="R446" i="1"/>
  <c r="S446" i="1"/>
  <c r="N447" i="1"/>
  <c r="O447" i="1"/>
  <c r="P447" i="1"/>
  <c r="Q447" i="1"/>
  <c r="R447" i="1"/>
  <c r="S447" i="1"/>
  <c r="N448" i="1"/>
  <c r="O448" i="1"/>
  <c r="P448" i="1"/>
  <c r="Q448" i="1"/>
  <c r="R448" i="1"/>
  <c r="S448" i="1"/>
  <c r="N449" i="1"/>
  <c r="O449" i="1"/>
  <c r="P449" i="1"/>
  <c r="Q449" i="1"/>
  <c r="R449" i="1"/>
  <c r="S449" i="1"/>
  <c r="N450" i="1"/>
  <c r="O450" i="1"/>
  <c r="P450" i="1"/>
  <c r="Q450" i="1"/>
  <c r="R450" i="1"/>
  <c r="S450" i="1"/>
  <c r="N451" i="1"/>
  <c r="O451" i="1"/>
  <c r="P451" i="1"/>
  <c r="Q451" i="1"/>
  <c r="R451" i="1"/>
  <c r="S451" i="1"/>
  <c r="N452" i="1"/>
  <c r="O452" i="1"/>
  <c r="P452" i="1"/>
  <c r="Q452" i="1"/>
  <c r="R452" i="1"/>
  <c r="S452" i="1"/>
  <c r="N453" i="1"/>
  <c r="O453" i="1"/>
  <c r="P453" i="1"/>
  <c r="Q453" i="1"/>
  <c r="R453" i="1"/>
  <c r="S453" i="1"/>
  <c r="N454" i="1"/>
  <c r="O454" i="1"/>
  <c r="P454" i="1"/>
  <c r="Q454" i="1"/>
  <c r="R454" i="1"/>
  <c r="S454" i="1"/>
  <c r="N455" i="1"/>
  <c r="O455" i="1"/>
  <c r="P455" i="1"/>
  <c r="Q455" i="1"/>
  <c r="R455" i="1"/>
  <c r="S455" i="1"/>
  <c r="N456" i="1"/>
  <c r="O456" i="1"/>
  <c r="P456" i="1"/>
  <c r="Q456" i="1"/>
  <c r="R456" i="1"/>
  <c r="S456" i="1"/>
  <c r="N457" i="1"/>
  <c r="O457" i="1"/>
  <c r="P457" i="1"/>
  <c r="Q457" i="1"/>
  <c r="R457" i="1"/>
  <c r="S457" i="1"/>
  <c r="N458" i="1"/>
  <c r="O458" i="1"/>
  <c r="P458" i="1"/>
  <c r="Q458" i="1"/>
  <c r="R458" i="1"/>
  <c r="S458" i="1"/>
  <c r="N459" i="1"/>
  <c r="O459" i="1"/>
  <c r="P459" i="1"/>
  <c r="Q459" i="1"/>
  <c r="R459" i="1"/>
  <c r="S459" i="1"/>
  <c r="N460" i="1"/>
  <c r="O460" i="1"/>
  <c r="P460" i="1"/>
  <c r="Q460" i="1"/>
  <c r="R460" i="1"/>
  <c r="S460" i="1"/>
  <c r="N461" i="1"/>
  <c r="O461" i="1"/>
  <c r="P461" i="1"/>
  <c r="Q461" i="1"/>
  <c r="R461" i="1"/>
  <c r="S461" i="1"/>
  <c r="N462" i="1"/>
  <c r="O462" i="1"/>
  <c r="P462" i="1"/>
  <c r="Q462" i="1"/>
  <c r="R462" i="1"/>
  <c r="S462" i="1"/>
  <c r="N463" i="1"/>
  <c r="O463" i="1"/>
  <c r="P463" i="1"/>
  <c r="Q463" i="1"/>
  <c r="R463" i="1"/>
  <c r="S463" i="1"/>
  <c r="N464" i="1"/>
  <c r="O464" i="1"/>
  <c r="P464" i="1"/>
  <c r="Q464" i="1"/>
  <c r="R464" i="1"/>
  <c r="S464" i="1"/>
  <c r="N465" i="1"/>
  <c r="O465" i="1"/>
  <c r="P465" i="1"/>
  <c r="Q465" i="1"/>
  <c r="R465" i="1"/>
  <c r="S465" i="1"/>
  <c r="N466" i="1"/>
  <c r="O466" i="1"/>
  <c r="P466" i="1"/>
  <c r="Q466" i="1"/>
  <c r="R466" i="1"/>
  <c r="S466" i="1"/>
  <c r="N467" i="1"/>
  <c r="O467" i="1"/>
  <c r="P467" i="1"/>
  <c r="Q467" i="1"/>
  <c r="R467" i="1"/>
  <c r="S467" i="1"/>
  <c r="N468" i="1"/>
  <c r="O468" i="1"/>
  <c r="P468" i="1"/>
  <c r="Q468" i="1"/>
  <c r="R468" i="1"/>
  <c r="S468" i="1"/>
  <c r="N469" i="1"/>
  <c r="O469" i="1"/>
  <c r="P469" i="1"/>
  <c r="Q469" i="1"/>
  <c r="R469" i="1"/>
  <c r="S469" i="1"/>
  <c r="N470" i="1"/>
  <c r="O470" i="1"/>
  <c r="P470" i="1"/>
  <c r="Q470" i="1"/>
  <c r="R470" i="1"/>
  <c r="S470" i="1"/>
  <c r="N471" i="1"/>
  <c r="O471" i="1"/>
  <c r="P471" i="1"/>
  <c r="Q471" i="1"/>
  <c r="R471" i="1"/>
  <c r="S471" i="1"/>
  <c r="N472" i="1"/>
  <c r="O472" i="1"/>
  <c r="P472" i="1"/>
  <c r="Q472" i="1"/>
  <c r="R472" i="1"/>
  <c r="S472" i="1"/>
  <c r="N473" i="1"/>
  <c r="O473" i="1"/>
  <c r="P473" i="1"/>
  <c r="Q473" i="1"/>
  <c r="R473" i="1"/>
  <c r="S473" i="1"/>
  <c r="N474" i="1"/>
  <c r="O474" i="1"/>
  <c r="P474" i="1"/>
  <c r="Q474" i="1"/>
  <c r="R474" i="1"/>
  <c r="S474" i="1"/>
  <c r="N475" i="1"/>
  <c r="O475" i="1"/>
  <c r="P475" i="1"/>
  <c r="Q475" i="1"/>
  <c r="R475" i="1"/>
  <c r="S475" i="1"/>
  <c r="N476" i="1"/>
  <c r="O476" i="1"/>
  <c r="P476" i="1"/>
  <c r="Q476" i="1"/>
  <c r="R476" i="1"/>
  <c r="S476" i="1"/>
  <c r="N477" i="1"/>
  <c r="O477" i="1"/>
  <c r="P477" i="1"/>
  <c r="Q477" i="1"/>
  <c r="R477" i="1"/>
  <c r="S477" i="1"/>
  <c r="N478" i="1"/>
  <c r="O478" i="1"/>
  <c r="P478" i="1"/>
  <c r="Q478" i="1"/>
  <c r="R478" i="1"/>
  <c r="S478" i="1"/>
  <c r="N479" i="1"/>
  <c r="O479" i="1"/>
  <c r="P479" i="1"/>
  <c r="Q479" i="1"/>
  <c r="R479" i="1"/>
  <c r="S479" i="1"/>
  <c r="N480" i="1"/>
  <c r="O480" i="1"/>
  <c r="P480" i="1"/>
  <c r="Q480" i="1"/>
  <c r="R480" i="1"/>
  <c r="S480" i="1"/>
  <c r="N481" i="1"/>
  <c r="O481" i="1"/>
  <c r="P481" i="1"/>
  <c r="Q481" i="1"/>
  <c r="R481" i="1"/>
  <c r="S481" i="1"/>
  <c r="N482" i="1"/>
  <c r="O482" i="1"/>
  <c r="P482" i="1"/>
  <c r="Q482" i="1"/>
  <c r="R482" i="1"/>
  <c r="S482" i="1"/>
  <c r="N483" i="1"/>
  <c r="O483" i="1"/>
  <c r="P483" i="1"/>
  <c r="Q483" i="1"/>
  <c r="R483" i="1"/>
  <c r="S483" i="1"/>
  <c r="N484" i="1"/>
  <c r="O484" i="1"/>
  <c r="P484" i="1"/>
  <c r="Q484" i="1"/>
  <c r="R484" i="1"/>
  <c r="S484" i="1"/>
  <c r="N485" i="1"/>
  <c r="O485" i="1"/>
  <c r="P485" i="1"/>
  <c r="Q485" i="1"/>
  <c r="R485" i="1"/>
  <c r="S485" i="1"/>
  <c r="N486" i="1"/>
  <c r="O486" i="1"/>
  <c r="P486" i="1"/>
  <c r="Q486" i="1"/>
  <c r="R486" i="1"/>
  <c r="S486" i="1"/>
  <c r="N487" i="1"/>
  <c r="O487" i="1"/>
  <c r="P487" i="1"/>
  <c r="Q487" i="1"/>
  <c r="R487" i="1"/>
  <c r="S487" i="1"/>
  <c r="N488" i="1"/>
  <c r="O488" i="1"/>
  <c r="P488" i="1"/>
  <c r="Q488" i="1"/>
  <c r="R488" i="1"/>
  <c r="S488" i="1"/>
  <c r="N489" i="1"/>
  <c r="O489" i="1"/>
  <c r="P489" i="1"/>
  <c r="Q489" i="1"/>
  <c r="R489" i="1"/>
  <c r="S489" i="1"/>
  <c r="N490" i="1"/>
  <c r="O490" i="1"/>
  <c r="P490" i="1"/>
  <c r="Q490" i="1"/>
  <c r="R490" i="1"/>
  <c r="S490" i="1"/>
  <c r="N491" i="1"/>
  <c r="O491" i="1"/>
  <c r="P491" i="1"/>
  <c r="Q491" i="1"/>
  <c r="R491" i="1"/>
  <c r="S491" i="1"/>
  <c r="N492" i="1"/>
  <c r="O492" i="1"/>
  <c r="P492" i="1"/>
  <c r="Q492" i="1"/>
  <c r="R492" i="1"/>
  <c r="S492" i="1"/>
  <c r="N493" i="1"/>
  <c r="O493" i="1"/>
  <c r="P493" i="1"/>
  <c r="Q493" i="1"/>
  <c r="R493" i="1"/>
  <c r="S493" i="1"/>
  <c r="N494" i="1"/>
  <c r="O494" i="1"/>
  <c r="P494" i="1"/>
  <c r="Q494" i="1"/>
  <c r="R494" i="1"/>
  <c r="S494" i="1"/>
  <c r="N495" i="1"/>
  <c r="O495" i="1"/>
  <c r="P495" i="1"/>
  <c r="Q495" i="1"/>
  <c r="R495" i="1"/>
  <c r="S495" i="1"/>
  <c r="N496" i="1"/>
  <c r="O496" i="1"/>
  <c r="P496" i="1"/>
  <c r="Q496" i="1"/>
  <c r="R496" i="1"/>
  <c r="S496" i="1"/>
  <c r="N497" i="1"/>
  <c r="O497" i="1"/>
  <c r="P497" i="1"/>
  <c r="Q497" i="1"/>
  <c r="R497" i="1"/>
  <c r="S497" i="1"/>
  <c r="N498" i="1"/>
  <c r="O498" i="1"/>
  <c r="P498" i="1"/>
  <c r="Q498" i="1"/>
  <c r="R498" i="1"/>
  <c r="S498" i="1"/>
  <c r="N499" i="1"/>
  <c r="O499" i="1"/>
  <c r="P499" i="1"/>
  <c r="Q499" i="1"/>
  <c r="R499" i="1"/>
  <c r="S499" i="1"/>
  <c r="N500" i="1"/>
  <c r="O500" i="1"/>
  <c r="P500" i="1"/>
  <c r="Q500" i="1"/>
  <c r="R500" i="1"/>
  <c r="S500" i="1"/>
  <c r="N501" i="1"/>
  <c r="O501" i="1"/>
  <c r="P501" i="1"/>
  <c r="Q501" i="1"/>
  <c r="R501" i="1"/>
  <c r="S501" i="1"/>
  <c r="N502" i="1"/>
  <c r="O502" i="1"/>
  <c r="P502" i="1"/>
  <c r="Q502" i="1"/>
  <c r="R502" i="1"/>
  <c r="S502" i="1"/>
  <c r="N503" i="1"/>
  <c r="O503" i="1"/>
  <c r="P503" i="1"/>
  <c r="Q503" i="1"/>
  <c r="R503" i="1"/>
  <c r="S503" i="1"/>
  <c r="N504" i="1"/>
  <c r="O504" i="1"/>
  <c r="P504" i="1"/>
  <c r="Q504" i="1"/>
  <c r="R504" i="1"/>
  <c r="S504" i="1"/>
  <c r="N505" i="1"/>
  <c r="O505" i="1"/>
  <c r="P505" i="1"/>
  <c r="Q505" i="1"/>
  <c r="R505" i="1"/>
  <c r="S505" i="1"/>
  <c r="N506" i="1"/>
  <c r="O506" i="1"/>
  <c r="P506" i="1"/>
  <c r="Q506" i="1"/>
  <c r="R506" i="1"/>
  <c r="S506" i="1"/>
  <c r="N507" i="1"/>
  <c r="O507" i="1"/>
  <c r="P507" i="1"/>
  <c r="Q507" i="1"/>
  <c r="R507" i="1"/>
  <c r="S507" i="1"/>
  <c r="N508" i="1"/>
  <c r="O508" i="1"/>
  <c r="P508" i="1"/>
  <c r="Q508" i="1"/>
  <c r="R508" i="1"/>
  <c r="S508" i="1"/>
  <c r="N509" i="1"/>
  <c r="O509" i="1"/>
  <c r="P509" i="1"/>
  <c r="Q509" i="1"/>
  <c r="R509" i="1"/>
  <c r="S509" i="1"/>
  <c r="N510" i="1"/>
  <c r="O510" i="1"/>
  <c r="P510" i="1"/>
  <c r="Q510" i="1"/>
  <c r="R510" i="1"/>
  <c r="S510" i="1"/>
  <c r="N511" i="1"/>
  <c r="O511" i="1"/>
  <c r="P511" i="1"/>
  <c r="Q511" i="1"/>
  <c r="R511" i="1"/>
  <c r="S511" i="1"/>
  <c r="N512" i="1"/>
  <c r="O512" i="1"/>
  <c r="P512" i="1"/>
  <c r="Q512" i="1"/>
  <c r="R512" i="1"/>
  <c r="S512" i="1"/>
  <c r="N513" i="1"/>
  <c r="O513" i="1"/>
  <c r="P513" i="1"/>
  <c r="Q513" i="1"/>
  <c r="R513" i="1"/>
  <c r="S513" i="1"/>
  <c r="N514" i="1"/>
  <c r="O514" i="1"/>
  <c r="P514" i="1"/>
  <c r="Q514" i="1"/>
  <c r="R514" i="1"/>
  <c r="S514" i="1"/>
  <c r="N515" i="1"/>
  <c r="O515" i="1"/>
  <c r="P515" i="1"/>
  <c r="Q515" i="1"/>
  <c r="R515" i="1"/>
  <c r="S515" i="1"/>
  <c r="N516" i="1"/>
  <c r="O516" i="1"/>
  <c r="P516" i="1"/>
  <c r="Q516" i="1"/>
  <c r="R516" i="1"/>
  <c r="S516" i="1"/>
  <c r="N517" i="1"/>
  <c r="O517" i="1"/>
  <c r="P517" i="1"/>
  <c r="Q517" i="1"/>
  <c r="R517" i="1"/>
  <c r="S517" i="1"/>
  <c r="N518" i="1"/>
  <c r="O518" i="1"/>
  <c r="P518" i="1"/>
  <c r="Q518" i="1"/>
  <c r="R518" i="1"/>
  <c r="S518" i="1"/>
  <c r="N519" i="1"/>
  <c r="O519" i="1"/>
  <c r="P519" i="1"/>
  <c r="Q519" i="1"/>
  <c r="R519" i="1"/>
  <c r="S519" i="1"/>
  <c r="N520" i="1"/>
  <c r="O520" i="1"/>
  <c r="P520" i="1"/>
  <c r="Q520" i="1"/>
  <c r="R520" i="1"/>
  <c r="S520" i="1"/>
  <c r="N521" i="1"/>
  <c r="O521" i="1"/>
  <c r="P521" i="1"/>
  <c r="Q521" i="1"/>
  <c r="R521" i="1"/>
  <c r="S521" i="1"/>
  <c r="N522" i="1"/>
  <c r="O522" i="1"/>
  <c r="P522" i="1"/>
  <c r="Q522" i="1"/>
  <c r="R522" i="1"/>
  <c r="S522" i="1"/>
  <c r="N523" i="1"/>
  <c r="O523" i="1"/>
  <c r="P523" i="1"/>
  <c r="Q523" i="1"/>
  <c r="R523" i="1"/>
  <c r="S523" i="1"/>
  <c r="N524" i="1"/>
  <c r="O524" i="1"/>
  <c r="P524" i="1"/>
  <c r="Q524" i="1"/>
  <c r="R524" i="1"/>
  <c r="S524" i="1"/>
  <c r="N525" i="1"/>
  <c r="O525" i="1"/>
  <c r="P525" i="1"/>
  <c r="Q525" i="1"/>
  <c r="R525" i="1"/>
  <c r="S525" i="1"/>
  <c r="N526" i="1"/>
  <c r="O526" i="1"/>
  <c r="P526" i="1"/>
  <c r="Q526" i="1"/>
  <c r="R526" i="1"/>
  <c r="S526" i="1"/>
  <c r="N527" i="1"/>
  <c r="O527" i="1"/>
  <c r="P527" i="1"/>
  <c r="Q527" i="1"/>
  <c r="R527" i="1"/>
  <c r="S527" i="1"/>
  <c r="N528" i="1"/>
  <c r="O528" i="1"/>
  <c r="P528" i="1"/>
  <c r="Q528" i="1"/>
  <c r="R528" i="1"/>
  <c r="S528" i="1"/>
  <c r="N529" i="1"/>
  <c r="O529" i="1"/>
  <c r="P529" i="1"/>
  <c r="Q529" i="1"/>
  <c r="R529" i="1"/>
  <c r="S529" i="1"/>
  <c r="N530" i="1"/>
  <c r="O530" i="1"/>
  <c r="P530" i="1"/>
  <c r="Q530" i="1"/>
  <c r="R530" i="1"/>
  <c r="S530" i="1"/>
  <c r="N531" i="1"/>
  <c r="O531" i="1"/>
  <c r="P531" i="1"/>
  <c r="Q531" i="1"/>
  <c r="R531" i="1"/>
  <c r="S531" i="1"/>
  <c r="N532" i="1"/>
  <c r="O532" i="1"/>
  <c r="P532" i="1"/>
  <c r="Q532" i="1"/>
  <c r="R532" i="1"/>
  <c r="S532" i="1"/>
  <c r="N533" i="1"/>
  <c r="O533" i="1"/>
  <c r="P533" i="1"/>
  <c r="Q533" i="1"/>
  <c r="R533" i="1"/>
  <c r="S533" i="1"/>
  <c r="N534" i="1"/>
  <c r="O534" i="1"/>
  <c r="P534" i="1"/>
  <c r="Q534" i="1"/>
  <c r="R534" i="1"/>
  <c r="S534" i="1"/>
  <c r="N535" i="1"/>
  <c r="O535" i="1"/>
  <c r="P535" i="1"/>
  <c r="Q535" i="1"/>
  <c r="R535" i="1"/>
  <c r="S535" i="1"/>
  <c r="N536" i="1"/>
  <c r="O536" i="1"/>
  <c r="P536" i="1"/>
  <c r="Q536" i="1"/>
  <c r="R536" i="1"/>
  <c r="S536" i="1"/>
  <c r="N537" i="1"/>
  <c r="O537" i="1"/>
  <c r="P537" i="1"/>
  <c r="Q537" i="1"/>
  <c r="R537" i="1"/>
  <c r="S537" i="1"/>
  <c r="N538" i="1"/>
  <c r="O538" i="1"/>
  <c r="P538" i="1"/>
  <c r="Q538" i="1"/>
  <c r="R538" i="1"/>
  <c r="S538" i="1"/>
  <c r="N539" i="1"/>
  <c r="O539" i="1"/>
  <c r="P539" i="1"/>
  <c r="Q539" i="1"/>
  <c r="R539" i="1"/>
  <c r="S539" i="1"/>
  <c r="N540" i="1"/>
  <c r="O540" i="1"/>
  <c r="P540" i="1"/>
  <c r="Q540" i="1"/>
  <c r="R540" i="1"/>
  <c r="S540" i="1"/>
  <c r="N541" i="1"/>
  <c r="O541" i="1"/>
  <c r="P541" i="1"/>
  <c r="Q541" i="1"/>
  <c r="R541" i="1"/>
  <c r="S541" i="1"/>
  <c r="N542" i="1"/>
  <c r="O542" i="1"/>
  <c r="P542" i="1"/>
  <c r="Q542" i="1"/>
  <c r="R542" i="1"/>
  <c r="S542" i="1"/>
  <c r="N543" i="1"/>
  <c r="O543" i="1"/>
  <c r="P543" i="1"/>
  <c r="Q543" i="1"/>
  <c r="R543" i="1"/>
  <c r="S543" i="1"/>
  <c r="N544" i="1"/>
  <c r="O544" i="1"/>
  <c r="P544" i="1"/>
  <c r="Q544" i="1"/>
  <c r="R544" i="1"/>
  <c r="S544" i="1"/>
  <c r="N545" i="1"/>
  <c r="O545" i="1"/>
  <c r="P545" i="1"/>
  <c r="Q545" i="1"/>
  <c r="R545" i="1"/>
  <c r="S545" i="1"/>
  <c r="N546" i="1"/>
  <c r="O546" i="1"/>
  <c r="P546" i="1"/>
  <c r="Q546" i="1"/>
  <c r="R546" i="1"/>
  <c r="S546" i="1"/>
  <c r="N547" i="1"/>
  <c r="O547" i="1"/>
  <c r="P547" i="1"/>
  <c r="Q547" i="1"/>
  <c r="R547" i="1"/>
  <c r="S547" i="1"/>
  <c r="N548" i="1"/>
  <c r="O548" i="1"/>
  <c r="P548" i="1"/>
  <c r="Q548" i="1"/>
  <c r="R548" i="1"/>
  <c r="S548" i="1"/>
  <c r="N549" i="1"/>
  <c r="O549" i="1"/>
  <c r="P549" i="1"/>
  <c r="Q549" i="1"/>
  <c r="R549" i="1"/>
  <c r="S549" i="1"/>
  <c r="N550" i="1"/>
  <c r="O550" i="1"/>
  <c r="P550" i="1"/>
  <c r="Q550" i="1"/>
  <c r="R550" i="1"/>
  <c r="S550" i="1"/>
  <c r="N551" i="1"/>
  <c r="O551" i="1"/>
  <c r="P551" i="1"/>
  <c r="Q551" i="1"/>
  <c r="R551" i="1"/>
  <c r="S551" i="1"/>
  <c r="N552" i="1"/>
  <c r="O552" i="1"/>
  <c r="P552" i="1"/>
  <c r="Q552" i="1"/>
  <c r="R552" i="1"/>
  <c r="S552" i="1"/>
  <c r="N553" i="1"/>
  <c r="O553" i="1"/>
  <c r="P553" i="1"/>
  <c r="Q553" i="1"/>
  <c r="R553" i="1"/>
  <c r="S553" i="1"/>
  <c r="N554" i="1"/>
  <c r="O554" i="1"/>
  <c r="P554" i="1"/>
  <c r="Q554" i="1"/>
  <c r="R554" i="1"/>
  <c r="S554" i="1"/>
  <c r="N555" i="1"/>
  <c r="O555" i="1"/>
  <c r="P555" i="1"/>
  <c r="Q555" i="1"/>
  <c r="R555" i="1"/>
  <c r="S555" i="1"/>
  <c r="N556" i="1"/>
  <c r="O556" i="1"/>
  <c r="P556" i="1"/>
  <c r="Q556" i="1"/>
  <c r="R556" i="1"/>
  <c r="S556" i="1"/>
  <c r="N557" i="1"/>
  <c r="O557" i="1"/>
  <c r="P557" i="1"/>
  <c r="Q557" i="1"/>
  <c r="R557" i="1"/>
  <c r="S557" i="1"/>
  <c r="N558" i="1"/>
  <c r="O558" i="1"/>
  <c r="P558" i="1"/>
  <c r="Q558" i="1"/>
  <c r="R558" i="1"/>
  <c r="S558" i="1"/>
  <c r="N559" i="1"/>
  <c r="O559" i="1"/>
  <c r="P559" i="1"/>
  <c r="Q559" i="1"/>
  <c r="R559" i="1"/>
  <c r="S559" i="1"/>
  <c r="N560" i="1"/>
  <c r="O560" i="1"/>
  <c r="P560" i="1"/>
  <c r="Q560" i="1"/>
  <c r="R560" i="1"/>
  <c r="S560" i="1"/>
  <c r="N561" i="1"/>
  <c r="O561" i="1"/>
  <c r="P561" i="1"/>
  <c r="Q561" i="1"/>
  <c r="R561" i="1"/>
  <c r="S561" i="1"/>
  <c r="N562" i="1"/>
  <c r="O562" i="1"/>
  <c r="P562" i="1"/>
  <c r="Q562" i="1"/>
  <c r="R562" i="1"/>
  <c r="S562" i="1"/>
  <c r="N563" i="1"/>
  <c r="O563" i="1"/>
  <c r="P563" i="1"/>
  <c r="Q563" i="1"/>
  <c r="R563" i="1"/>
  <c r="S563" i="1"/>
  <c r="N564" i="1"/>
  <c r="O564" i="1"/>
  <c r="P564" i="1"/>
  <c r="Q564" i="1"/>
  <c r="R564" i="1"/>
  <c r="S564" i="1"/>
  <c r="N565" i="1"/>
  <c r="O565" i="1"/>
  <c r="P565" i="1"/>
  <c r="Q565" i="1"/>
  <c r="R565" i="1"/>
  <c r="S565" i="1"/>
  <c r="N566" i="1"/>
  <c r="O566" i="1"/>
  <c r="P566" i="1"/>
  <c r="Q566" i="1"/>
  <c r="R566" i="1"/>
  <c r="S566" i="1"/>
  <c r="N567" i="1"/>
  <c r="O567" i="1"/>
  <c r="P567" i="1"/>
  <c r="Q567" i="1"/>
  <c r="R567" i="1"/>
  <c r="S567" i="1"/>
  <c r="N568" i="1"/>
  <c r="O568" i="1"/>
  <c r="P568" i="1"/>
  <c r="Q568" i="1"/>
  <c r="R568" i="1"/>
  <c r="S568" i="1"/>
  <c r="N569" i="1"/>
  <c r="O569" i="1"/>
  <c r="P569" i="1"/>
  <c r="Q569" i="1"/>
  <c r="R569" i="1"/>
  <c r="S569" i="1"/>
  <c r="N570" i="1"/>
  <c r="O570" i="1"/>
  <c r="P570" i="1"/>
  <c r="Q570" i="1"/>
  <c r="R570" i="1"/>
  <c r="S570" i="1"/>
  <c r="N571" i="1"/>
  <c r="O571" i="1"/>
  <c r="P571" i="1"/>
  <c r="Q571" i="1"/>
  <c r="R571" i="1"/>
  <c r="S571" i="1"/>
  <c r="N572" i="1"/>
  <c r="O572" i="1"/>
  <c r="P572" i="1"/>
  <c r="Q572" i="1"/>
  <c r="R572" i="1"/>
  <c r="S572" i="1"/>
  <c r="N573" i="1"/>
  <c r="O573" i="1"/>
  <c r="P573" i="1"/>
  <c r="Q573" i="1"/>
  <c r="R573" i="1"/>
  <c r="S573" i="1"/>
  <c r="N574" i="1"/>
  <c r="O574" i="1"/>
  <c r="P574" i="1"/>
  <c r="Q574" i="1"/>
  <c r="R574" i="1"/>
  <c r="S574" i="1"/>
  <c r="N575" i="1"/>
  <c r="O575" i="1"/>
  <c r="P575" i="1"/>
  <c r="Q575" i="1"/>
  <c r="R575" i="1"/>
  <c r="S575" i="1"/>
  <c r="N576" i="1"/>
  <c r="O576" i="1"/>
  <c r="P576" i="1"/>
  <c r="Q576" i="1"/>
  <c r="R576" i="1"/>
  <c r="S576" i="1"/>
  <c r="N577" i="1"/>
  <c r="O577" i="1"/>
  <c r="P577" i="1"/>
  <c r="Q577" i="1"/>
  <c r="R577" i="1"/>
  <c r="S577" i="1"/>
  <c r="N578" i="1"/>
  <c r="O578" i="1"/>
  <c r="P578" i="1"/>
  <c r="Q578" i="1"/>
  <c r="R578" i="1"/>
  <c r="S578" i="1"/>
  <c r="N579" i="1"/>
  <c r="O579" i="1"/>
  <c r="P579" i="1"/>
  <c r="Q579" i="1"/>
  <c r="R579" i="1"/>
  <c r="S579" i="1"/>
  <c r="N580" i="1"/>
  <c r="O580" i="1"/>
  <c r="P580" i="1"/>
  <c r="Q580" i="1"/>
  <c r="R580" i="1"/>
  <c r="S580" i="1"/>
  <c r="N581" i="1"/>
  <c r="O581" i="1"/>
  <c r="P581" i="1"/>
  <c r="Q581" i="1"/>
  <c r="R581" i="1"/>
  <c r="S581" i="1"/>
  <c r="N582" i="1"/>
  <c r="O582" i="1"/>
  <c r="P582" i="1"/>
  <c r="Q582" i="1"/>
  <c r="R582" i="1"/>
  <c r="S582" i="1"/>
  <c r="N583" i="1"/>
  <c r="O583" i="1"/>
  <c r="P583" i="1"/>
  <c r="Q583" i="1"/>
  <c r="R583" i="1"/>
  <c r="S583" i="1"/>
  <c r="N584" i="1"/>
  <c r="O584" i="1"/>
  <c r="P584" i="1"/>
  <c r="Q584" i="1"/>
  <c r="R584" i="1"/>
  <c r="S584" i="1"/>
  <c r="N585" i="1"/>
  <c r="O585" i="1"/>
  <c r="P585" i="1"/>
  <c r="Q585" i="1"/>
  <c r="R585" i="1"/>
  <c r="S585" i="1"/>
  <c r="N586" i="1"/>
  <c r="O586" i="1"/>
  <c r="P586" i="1"/>
  <c r="Q586" i="1"/>
  <c r="R586" i="1"/>
  <c r="S586" i="1"/>
  <c r="N587" i="1"/>
  <c r="O587" i="1"/>
  <c r="P587" i="1"/>
  <c r="Q587" i="1"/>
  <c r="R587" i="1"/>
  <c r="S587" i="1"/>
  <c r="N588" i="1"/>
  <c r="O588" i="1"/>
  <c r="P588" i="1"/>
  <c r="Q588" i="1"/>
  <c r="R588" i="1"/>
  <c r="S588" i="1"/>
  <c r="N589" i="1"/>
  <c r="O589" i="1"/>
  <c r="P589" i="1"/>
  <c r="Q589" i="1"/>
  <c r="R589" i="1"/>
  <c r="S589" i="1"/>
  <c r="N590" i="1"/>
  <c r="O590" i="1"/>
  <c r="P590" i="1"/>
  <c r="Q590" i="1"/>
  <c r="R590" i="1"/>
  <c r="S590" i="1"/>
  <c r="N591" i="1"/>
  <c r="O591" i="1"/>
  <c r="P591" i="1"/>
  <c r="Q591" i="1"/>
  <c r="R591" i="1"/>
  <c r="S591" i="1"/>
  <c r="N592" i="1"/>
  <c r="O592" i="1"/>
  <c r="P592" i="1"/>
  <c r="Q592" i="1"/>
  <c r="R592" i="1"/>
  <c r="S592" i="1"/>
  <c r="N593" i="1"/>
  <c r="O593" i="1"/>
  <c r="P593" i="1"/>
  <c r="Q593" i="1"/>
  <c r="R593" i="1"/>
  <c r="S593" i="1"/>
  <c r="N594" i="1"/>
  <c r="O594" i="1"/>
  <c r="P594" i="1"/>
  <c r="Q594" i="1"/>
  <c r="R594" i="1"/>
  <c r="S594" i="1"/>
  <c r="N595" i="1"/>
  <c r="O595" i="1"/>
  <c r="P595" i="1"/>
  <c r="Q595" i="1"/>
  <c r="R595" i="1"/>
  <c r="S595" i="1"/>
  <c r="N596" i="1"/>
  <c r="O596" i="1"/>
  <c r="P596" i="1"/>
  <c r="Q596" i="1"/>
  <c r="R596" i="1"/>
  <c r="S596" i="1"/>
  <c r="N597" i="1"/>
  <c r="O597" i="1"/>
  <c r="P597" i="1"/>
  <c r="Q597" i="1"/>
  <c r="R597" i="1"/>
  <c r="S597" i="1"/>
  <c r="N598" i="1"/>
  <c r="O598" i="1"/>
  <c r="P598" i="1"/>
  <c r="Q598" i="1"/>
  <c r="R598" i="1"/>
  <c r="S598" i="1"/>
  <c r="N599" i="1"/>
  <c r="O599" i="1"/>
  <c r="P599" i="1"/>
  <c r="Q599" i="1"/>
  <c r="R599" i="1"/>
  <c r="S599" i="1"/>
  <c r="N600" i="1"/>
  <c r="O600" i="1"/>
  <c r="P600" i="1"/>
  <c r="Q600" i="1"/>
  <c r="R600" i="1"/>
  <c r="S600" i="1"/>
  <c r="N601" i="1"/>
  <c r="O601" i="1"/>
  <c r="P601" i="1"/>
  <c r="Q601" i="1"/>
  <c r="R601" i="1"/>
  <c r="S601" i="1"/>
  <c r="N602" i="1"/>
  <c r="O602" i="1"/>
  <c r="P602" i="1"/>
  <c r="Q602" i="1"/>
  <c r="R602" i="1"/>
  <c r="S602" i="1"/>
  <c r="N603" i="1"/>
  <c r="O603" i="1"/>
  <c r="P603" i="1"/>
  <c r="Q603" i="1"/>
  <c r="R603" i="1"/>
  <c r="S603" i="1"/>
  <c r="N604" i="1"/>
  <c r="O604" i="1"/>
  <c r="P604" i="1"/>
  <c r="Q604" i="1"/>
  <c r="R604" i="1"/>
  <c r="S604" i="1"/>
  <c r="N605" i="1"/>
  <c r="O605" i="1"/>
  <c r="P605" i="1"/>
  <c r="Q605" i="1"/>
  <c r="R605" i="1"/>
  <c r="S605" i="1"/>
  <c r="N606" i="1"/>
  <c r="O606" i="1"/>
  <c r="P606" i="1"/>
  <c r="Q606" i="1"/>
  <c r="R606" i="1"/>
  <c r="S606" i="1"/>
  <c r="N607" i="1"/>
  <c r="O607" i="1"/>
  <c r="P607" i="1"/>
  <c r="Q607" i="1"/>
  <c r="R607" i="1"/>
  <c r="S607" i="1"/>
  <c r="N608" i="1"/>
  <c r="O608" i="1"/>
  <c r="P608" i="1"/>
  <c r="Q608" i="1"/>
  <c r="R608" i="1"/>
  <c r="S608" i="1"/>
  <c r="N609" i="1"/>
  <c r="O609" i="1"/>
  <c r="P609" i="1"/>
  <c r="Q609" i="1"/>
  <c r="R609" i="1"/>
  <c r="S609" i="1"/>
  <c r="N610" i="1"/>
  <c r="O610" i="1"/>
  <c r="P610" i="1"/>
  <c r="Q610" i="1"/>
  <c r="R610" i="1"/>
  <c r="S610" i="1"/>
  <c r="N611" i="1"/>
  <c r="O611" i="1"/>
  <c r="P611" i="1"/>
  <c r="Q611" i="1"/>
  <c r="R611" i="1"/>
  <c r="S611" i="1"/>
  <c r="N612" i="1"/>
  <c r="O612" i="1"/>
  <c r="P612" i="1"/>
  <c r="Q612" i="1"/>
  <c r="R612" i="1"/>
  <c r="S612" i="1"/>
  <c r="N613" i="1"/>
  <c r="O613" i="1"/>
  <c r="P613" i="1"/>
  <c r="Q613" i="1"/>
  <c r="R613" i="1"/>
  <c r="S613" i="1"/>
  <c r="N614" i="1"/>
  <c r="O614" i="1"/>
  <c r="P614" i="1"/>
  <c r="Q614" i="1"/>
  <c r="R614" i="1"/>
  <c r="S614" i="1"/>
  <c r="N615" i="1"/>
  <c r="O615" i="1"/>
  <c r="P615" i="1"/>
  <c r="Q615" i="1"/>
  <c r="R615" i="1"/>
  <c r="S615" i="1"/>
  <c r="N616" i="1"/>
  <c r="O616" i="1"/>
  <c r="P616" i="1"/>
  <c r="Q616" i="1"/>
  <c r="R616" i="1"/>
  <c r="S616" i="1"/>
  <c r="N617" i="1"/>
  <c r="O617" i="1"/>
  <c r="P617" i="1"/>
  <c r="Q617" i="1"/>
  <c r="R617" i="1"/>
  <c r="S617" i="1"/>
  <c r="N618" i="1"/>
  <c r="O618" i="1"/>
  <c r="P618" i="1"/>
  <c r="Q618" i="1"/>
  <c r="R618" i="1"/>
  <c r="S618" i="1"/>
  <c r="N619" i="1"/>
  <c r="O619" i="1"/>
  <c r="P619" i="1"/>
  <c r="Q619" i="1"/>
  <c r="R619" i="1"/>
  <c r="S619" i="1"/>
  <c r="N620" i="1"/>
  <c r="O620" i="1"/>
  <c r="P620" i="1"/>
  <c r="Q620" i="1"/>
  <c r="R620" i="1"/>
  <c r="S620" i="1"/>
  <c r="N621" i="1"/>
  <c r="O621" i="1"/>
  <c r="P621" i="1"/>
  <c r="Q621" i="1"/>
  <c r="R621" i="1"/>
  <c r="S621" i="1"/>
  <c r="N622" i="1"/>
  <c r="O622" i="1"/>
  <c r="P622" i="1"/>
  <c r="Q622" i="1"/>
  <c r="R622" i="1"/>
  <c r="S622" i="1"/>
  <c r="N623" i="1"/>
  <c r="O623" i="1"/>
  <c r="P623" i="1"/>
  <c r="Q623" i="1"/>
  <c r="R623" i="1"/>
  <c r="S623" i="1"/>
  <c r="N624" i="1"/>
  <c r="O624" i="1"/>
  <c r="P624" i="1"/>
  <c r="Q624" i="1"/>
  <c r="R624" i="1"/>
  <c r="S624" i="1"/>
  <c r="N625" i="1"/>
  <c r="O625" i="1"/>
  <c r="P625" i="1"/>
  <c r="Q625" i="1"/>
  <c r="R625" i="1"/>
  <c r="S625" i="1"/>
  <c r="N626" i="1"/>
  <c r="O626" i="1"/>
  <c r="P626" i="1"/>
  <c r="Q626" i="1"/>
  <c r="R626" i="1"/>
  <c r="S626" i="1"/>
  <c r="N627" i="1"/>
  <c r="O627" i="1"/>
  <c r="P627" i="1"/>
  <c r="Q627" i="1"/>
  <c r="R627" i="1"/>
  <c r="S627" i="1"/>
  <c r="N628" i="1"/>
  <c r="O628" i="1"/>
  <c r="P628" i="1"/>
  <c r="Q628" i="1"/>
  <c r="R628" i="1"/>
  <c r="S628" i="1"/>
  <c r="N629" i="1"/>
  <c r="O629" i="1"/>
  <c r="P629" i="1"/>
  <c r="Q629" i="1"/>
  <c r="R629" i="1"/>
  <c r="S629" i="1"/>
  <c r="N630" i="1"/>
  <c r="O630" i="1"/>
  <c r="P630" i="1"/>
  <c r="Q630" i="1"/>
  <c r="R630" i="1"/>
  <c r="S630" i="1"/>
  <c r="N631" i="1"/>
  <c r="O631" i="1"/>
  <c r="P631" i="1"/>
  <c r="Q631" i="1"/>
  <c r="R631" i="1"/>
  <c r="S631" i="1"/>
  <c r="N632" i="1"/>
  <c r="O632" i="1"/>
  <c r="P632" i="1"/>
  <c r="Q632" i="1"/>
  <c r="R632" i="1"/>
  <c r="S632" i="1"/>
  <c r="N633" i="1"/>
  <c r="O633" i="1"/>
  <c r="P633" i="1"/>
  <c r="Q633" i="1"/>
  <c r="R633" i="1"/>
  <c r="S633" i="1"/>
  <c r="N634" i="1"/>
  <c r="O634" i="1"/>
  <c r="P634" i="1"/>
  <c r="Q634" i="1"/>
  <c r="R634" i="1"/>
  <c r="S634" i="1"/>
  <c r="N635" i="1"/>
  <c r="O635" i="1"/>
  <c r="P635" i="1"/>
  <c r="Q635" i="1"/>
  <c r="R635" i="1"/>
  <c r="S635" i="1"/>
  <c r="N636" i="1"/>
  <c r="O636" i="1"/>
  <c r="P636" i="1"/>
  <c r="Q636" i="1"/>
  <c r="R636" i="1"/>
  <c r="S636" i="1"/>
  <c r="N637" i="1"/>
  <c r="O637" i="1"/>
  <c r="P637" i="1"/>
  <c r="Q637" i="1"/>
  <c r="R637" i="1"/>
  <c r="S637" i="1"/>
  <c r="N638" i="1"/>
  <c r="O638" i="1"/>
  <c r="P638" i="1"/>
  <c r="Q638" i="1"/>
  <c r="R638" i="1"/>
  <c r="S638" i="1"/>
  <c r="N639" i="1"/>
  <c r="O639" i="1"/>
  <c r="P639" i="1"/>
  <c r="Q639" i="1"/>
  <c r="R639" i="1"/>
  <c r="S639" i="1"/>
  <c r="N640" i="1"/>
  <c r="O640" i="1"/>
  <c r="P640" i="1"/>
  <c r="Q640" i="1"/>
  <c r="R640" i="1"/>
  <c r="S640" i="1"/>
  <c r="N641" i="1"/>
  <c r="O641" i="1"/>
  <c r="P641" i="1"/>
  <c r="Q641" i="1"/>
  <c r="R641" i="1"/>
  <c r="S641" i="1"/>
  <c r="N642" i="1"/>
  <c r="O642" i="1"/>
  <c r="P642" i="1"/>
  <c r="Q642" i="1"/>
  <c r="R642" i="1"/>
  <c r="S642" i="1"/>
  <c r="N643" i="1"/>
  <c r="O643" i="1"/>
  <c r="P643" i="1"/>
  <c r="Q643" i="1"/>
  <c r="R643" i="1"/>
  <c r="S643" i="1"/>
  <c r="N644" i="1"/>
  <c r="O644" i="1"/>
  <c r="P644" i="1"/>
  <c r="Q644" i="1"/>
  <c r="R644" i="1"/>
  <c r="S644" i="1"/>
  <c r="N645" i="1"/>
  <c r="O645" i="1"/>
  <c r="P645" i="1"/>
  <c r="Q645" i="1"/>
  <c r="R645" i="1"/>
  <c r="S645" i="1"/>
  <c r="N646" i="1"/>
  <c r="O646" i="1"/>
  <c r="P646" i="1"/>
  <c r="Q646" i="1"/>
  <c r="R646" i="1"/>
  <c r="S646" i="1"/>
  <c r="N647" i="1"/>
  <c r="O647" i="1"/>
  <c r="P647" i="1"/>
  <c r="Q647" i="1"/>
  <c r="R647" i="1"/>
  <c r="S647" i="1"/>
  <c r="N648" i="1"/>
  <c r="O648" i="1"/>
  <c r="P648" i="1"/>
  <c r="Q648" i="1"/>
  <c r="R648" i="1"/>
  <c r="S648" i="1"/>
  <c r="N649" i="1"/>
  <c r="O649" i="1"/>
  <c r="P649" i="1"/>
  <c r="Q649" i="1"/>
  <c r="R649" i="1"/>
  <c r="S649" i="1"/>
  <c r="N650" i="1"/>
  <c r="O650" i="1"/>
  <c r="P650" i="1"/>
  <c r="Q650" i="1"/>
  <c r="R650" i="1"/>
  <c r="S650" i="1"/>
  <c r="N651" i="1"/>
  <c r="O651" i="1"/>
  <c r="P651" i="1"/>
  <c r="Q651" i="1"/>
  <c r="R651" i="1"/>
  <c r="S651" i="1"/>
  <c r="N652" i="1"/>
  <c r="O652" i="1"/>
  <c r="P652" i="1"/>
  <c r="Q652" i="1"/>
  <c r="R652" i="1"/>
  <c r="S652" i="1"/>
  <c r="N653" i="1"/>
  <c r="O653" i="1"/>
  <c r="P653" i="1"/>
  <c r="Q653" i="1"/>
  <c r="R653" i="1"/>
  <c r="S653" i="1"/>
  <c r="N654" i="1"/>
  <c r="O654" i="1"/>
  <c r="P654" i="1"/>
  <c r="Q654" i="1"/>
  <c r="R654" i="1"/>
  <c r="S654" i="1"/>
  <c r="N655" i="1"/>
  <c r="O655" i="1"/>
  <c r="P655" i="1"/>
  <c r="Q655" i="1"/>
  <c r="R655" i="1"/>
  <c r="S655" i="1"/>
  <c r="N656" i="1"/>
  <c r="O656" i="1"/>
  <c r="P656" i="1"/>
  <c r="Q656" i="1"/>
  <c r="R656" i="1"/>
  <c r="S656" i="1"/>
  <c r="N657" i="1"/>
  <c r="O657" i="1"/>
  <c r="P657" i="1"/>
  <c r="Q657" i="1"/>
  <c r="R657" i="1"/>
  <c r="S657" i="1"/>
  <c r="N658" i="1"/>
  <c r="O658" i="1"/>
  <c r="P658" i="1"/>
  <c r="Q658" i="1"/>
  <c r="R658" i="1"/>
  <c r="S658" i="1"/>
  <c r="N659" i="1"/>
  <c r="O659" i="1"/>
  <c r="P659" i="1"/>
  <c r="Q659" i="1"/>
  <c r="R659" i="1"/>
  <c r="S659" i="1"/>
  <c r="N660" i="1"/>
  <c r="O660" i="1"/>
  <c r="P660" i="1"/>
  <c r="Q660" i="1"/>
  <c r="R660" i="1"/>
  <c r="S660" i="1"/>
  <c r="N661" i="1"/>
  <c r="O661" i="1"/>
  <c r="P661" i="1"/>
  <c r="Q661" i="1"/>
  <c r="R661" i="1"/>
  <c r="S661" i="1"/>
  <c r="N662" i="1"/>
  <c r="O662" i="1"/>
  <c r="P662" i="1"/>
  <c r="Q662" i="1"/>
  <c r="R662" i="1"/>
  <c r="S662" i="1"/>
  <c r="N663" i="1"/>
  <c r="O663" i="1"/>
  <c r="P663" i="1"/>
  <c r="Q663" i="1"/>
  <c r="R663" i="1"/>
  <c r="S663" i="1"/>
  <c r="N664" i="1"/>
  <c r="O664" i="1"/>
  <c r="P664" i="1"/>
  <c r="Q664" i="1"/>
  <c r="R664" i="1"/>
  <c r="S664" i="1"/>
  <c r="N665" i="1"/>
  <c r="O665" i="1"/>
  <c r="P665" i="1"/>
  <c r="Q665" i="1"/>
  <c r="R665" i="1"/>
  <c r="S665" i="1"/>
  <c r="N666" i="1"/>
  <c r="O666" i="1"/>
  <c r="P666" i="1"/>
  <c r="Q666" i="1"/>
  <c r="R666" i="1"/>
  <c r="S666" i="1"/>
  <c r="N667" i="1"/>
  <c r="O667" i="1"/>
  <c r="P667" i="1"/>
  <c r="Q667" i="1"/>
  <c r="R667" i="1"/>
  <c r="S667" i="1"/>
  <c r="N668" i="1"/>
  <c r="O668" i="1"/>
  <c r="P668" i="1"/>
  <c r="Q668" i="1"/>
  <c r="R668" i="1"/>
  <c r="S668" i="1"/>
  <c r="N669" i="1"/>
  <c r="O669" i="1"/>
  <c r="P669" i="1"/>
  <c r="Q669" i="1"/>
  <c r="R669" i="1"/>
  <c r="S669" i="1"/>
  <c r="N670" i="1"/>
  <c r="O670" i="1"/>
  <c r="P670" i="1"/>
  <c r="Q670" i="1"/>
  <c r="R670" i="1"/>
  <c r="S670" i="1"/>
  <c r="N671" i="1"/>
  <c r="O671" i="1"/>
  <c r="P671" i="1"/>
  <c r="Q671" i="1"/>
  <c r="R671" i="1"/>
  <c r="S671" i="1"/>
  <c r="N672" i="1"/>
  <c r="O672" i="1"/>
  <c r="P672" i="1"/>
  <c r="Q672" i="1"/>
  <c r="R672" i="1"/>
  <c r="S672" i="1"/>
  <c r="N673" i="1"/>
  <c r="O673" i="1"/>
  <c r="P673" i="1"/>
  <c r="Q673" i="1"/>
  <c r="R673" i="1"/>
  <c r="S673" i="1"/>
  <c r="N674" i="1"/>
  <c r="O674" i="1"/>
  <c r="P674" i="1"/>
  <c r="Q674" i="1"/>
  <c r="R674" i="1"/>
  <c r="S674" i="1"/>
  <c r="N675" i="1"/>
  <c r="O675" i="1"/>
  <c r="P675" i="1"/>
  <c r="Q675" i="1"/>
  <c r="R675" i="1"/>
  <c r="S675" i="1"/>
  <c r="N676" i="1"/>
  <c r="O676" i="1"/>
  <c r="P676" i="1"/>
  <c r="Q676" i="1"/>
  <c r="R676" i="1"/>
  <c r="S676" i="1"/>
  <c r="N677" i="1"/>
  <c r="O677" i="1"/>
  <c r="P677" i="1"/>
  <c r="Q677" i="1"/>
  <c r="R677" i="1"/>
  <c r="S677" i="1"/>
  <c r="N678" i="1"/>
  <c r="O678" i="1"/>
  <c r="P678" i="1"/>
  <c r="Q678" i="1"/>
  <c r="R678" i="1"/>
  <c r="S678" i="1"/>
  <c r="N679" i="1"/>
  <c r="O679" i="1"/>
  <c r="P679" i="1"/>
  <c r="Q679" i="1"/>
  <c r="R679" i="1"/>
  <c r="S679" i="1"/>
  <c r="N680" i="1"/>
  <c r="O680" i="1"/>
  <c r="P680" i="1"/>
  <c r="Q680" i="1"/>
  <c r="R680" i="1"/>
  <c r="S680" i="1"/>
  <c r="N681" i="1"/>
  <c r="O681" i="1"/>
  <c r="P681" i="1"/>
  <c r="Q681" i="1"/>
  <c r="R681" i="1"/>
  <c r="S681" i="1"/>
  <c r="N682" i="1"/>
  <c r="O682" i="1"/>
  <c r="P682" i="1"/>
  <c r="Q682" i="1"/>
  <c r="R682" i="1"/>
  <c r="S682" i="1"/>
  <c r="N683" i="1"/>
  <c r="O683" i="1"/>
  <c r="P683" i="1"/>
  <c r="Q683" i="1"/>
  <c r="R683" i="1"/>
  <c r="S683" i="1"/>
  <c r="N684" i="1"/>
  <c r="O684" i="1"/>
  <c r="P684" i="1"/>
  <c r="Q684" i="1"/>
  <c r="R684" i="1"/>
  <c r="S684" i="1"/>
  <c r="N685" i="1"/>
  <c r="O685" i="1"/>
  <c r="P685" i="1"/>
  <c r="Q685" i="1"/>
  <c r="R685" i="1"/>
  <c r="S685" i="1"/>
  <c r="N686" i="1"/>
  <c r="O686" i="1"/>
  <c r="P686" i="1"/>
  <c r="Q686" i="1"/>
  <c r="R686" i="1"/>
  <c r="S686" i="1"/>
  <c r="N687" i="1"/>
  <c r="O687" i="1"/>
  <c r="P687" i="1"/>
  <c r="Q687" i="1"/>
  <c r="R687" i="1"/>
  <c r="S687" i="1"/>
  <c r="N688" i="1"/>
  <c r="O688" i="1"/>
  <c r="P688" i="1"/>
  <c r="Q688" i="1"/>
  <c r="R688" i="1"/>
  <c r="S688" i="1"/>
  <c r="N689" i="1"/>
  <c r="O689" i="1"/>
  <c r="P689" i="1"/>
  <c r="Q689" i="1"/>
  <c r="R689" i="1"/>
  <c r="S689" i="1"/>
  <c r="N690" i="1"/>
  <c r="O690" i="1"/>
  <c r="P690" i="1"/>
  <c r="Q690" i="1"/>
  <c r="R690" i="1"/>
  <c r="S690" i="1"/>
  <c r="N691" i="1"/>
  <c r="O691" i="1"/>
  <c r="P691" i="1"/>
  <c r="Q691" i="1"/>
  <c r="R691" i="1"/>
  <c r="S691" i="1"/>
  <c r="N692" i="1"/>
  <c r="O692" i="1"/>
  <c r="P692" i="1"/>
  <c r="Q692" i="1"/>
  <c r="R692" i="1"/>
  <c r="S692" i="1"/>
  <c r="N693" i="1"/>
  <c r="O693" i="1"/>
  <c r="P693" i="1"/>
  <c r="Q693" i="1"/>
  <c r="R693" i="1"/>
  <c r="S693" i="1"/>
  <c r="N694" i="1"/>
  <c r="O694" i="1"/>
  <c r="P694" i="1"/>
  <c r="Q694" i="1"/>
  <c r="R694" i="1"/>
  <c r="S694" i="1"/>
  <c r="N695" i="1"/>
  <c r="O695" i="1"/>
  <c r="P695" i="1"/>
  <c r="Q695" i="1"/>
  <c r="R695" i="1"/>
  <c r="S695" i="1"/>
  <c r="N696" i="1"/>
  <c r="O696" i="1"/>
  <c r="P696" i="1"/>
  <c r="Q696" i="1"/>
  <c r="R696" i="1"/>
  <c r="S696" i="1"/>
  <c r="N697" i="1"/>
  <c r="O697" i="1"/>
  <c r="P697" i="1"/>
  <c r="Q697" i="1"/>
  <c r="R697" i="1"/>
  <c r="S697" i="1"/>
  <c r="N698" i="1"/>
  <c r="O698" i="1"/>
  <c r="P698" i="1"/>
  <c r="Q698" i="1"/>
  <c r="R698" i="1"/>
  <c r="S698" i="1"/>
  <c r="N699" i="1"/>
  <c r="O699" i="1"/>
  <c r="P699" i="1"/>
  <c r="Q699" i="1"/>
  <c r="R699" i="1"/>
  <c r="S699" i="1"/>
  <c r="N700" i="1"/>
  <c r="O700" i="1"/>
  <c r="P700" i="1"/>
  <c r="Q700" i="1"/>
  <c r="R700" i="1"/>
  <c r="S700" i="1"/>
  <c r="N701" i="1"/>
  <c r="O701" i="1"/>
  <c r="P701" i="1"/>
  <c r="Q701" i="1"/>
  <c r="R701" i="1"/>
  <c r="S701" i="1"/>
  <c r="N702" i="1"/>
  <c r="O702" i="1"/>
  <c r="P702" i="1"/>
  <c r="Q702" i="1"/>
  <c r="R702" i="1"/>
  <c r="S702" i="1"/>
  <c r="N703" i="1"/>
  <c r="O703" i="1"/>
  <c r="P703" i="1"/>
  <c r="Q703" i="1"/>
  <c r="R703" i="1"/>
  <c r="S703" i="1"/>
  <c r="N704" i="1"/>
  <c r="O704" i="1"/>
  <c r="P704" i="1"/>
  <c r="Q704" i="1"/>
  <c r="R704" i="1"/>
  <c r="S704" i="1"/>
  <c r="N705" i="1"/>
  <c r="O705" i="1"/>
  <c r="P705" i="1"/>
  <c r="Q705" i="1"/>
  <c r="R705" i="1"/>
  <c r="S705" i="1"/>
  <c r="N706" i="1"/>
  <c r="O706" i="1"/>
  <c r="P706" i="1"/>
  <c r="Q706" i="1"/>
  <c r="R706" i="1"/>
  <c r="S706" i="1"/>
  <c r="N707" i="1"/>
  <c r="O707" i="1"/>
  <c r="P707" i="1"/>
  <c r="Q707" i="1"/>
  <c r="R707" i="1"/>
  <c r="S707" i="1"/>
  <c r="N708" i="1"/>
  <c r="O708" i="1"/>
  <c r="P708" i="1"/>
  <c r="Q708" i="1"/>
  <c r="R708" i="1"/>
  <c r="S708" i="1"/>
  <c r="N709" i="1"/>
  <c r="O709" i="1"/>
  <c r="P709" i="1"/>
  <c r="Q709" i="1"/>
  <c r="R709" i="1"/>
  <c r="S709" i="1"/>
  <c r="N710" i="1"/>
  <c r="O710" i="1"/>
  <c r="P710" i="1"/>
  <c r="Q710" i="1"/>
  <c r="R710" i="1"/>
  <c r="S710" i="1"/>
  <c r="N711" i="1"/>
  <c r="O711" i="1"/>
  <c r="P711" i="1"/>
  <c r="Q711" i="1"/>
  <c r="R711" i="1"/>
  <c r="S711" i="1"/>
  <c r="N712" i="1"/>
  <c r="O712" i="1"/>
  <c r="P712" i="1"/>
  <c r="Q712" i="1"/>
  <c r="R712" i="1"/>
  <c r="S712" i="1"/>
  <c r="N713" i="1"/>
  <c r="O713" i="1"/>
  <c r="P713" i="1"/>
  <c r="Q713" i="1"/>
  <c r="R713" i="1"/>
  <c r="S713" i="1"/>
  <c r="N714" i="1"/>
  <c r="O714" i="1"/>
  <c r="P714" i="1"/>
  <c r="Q714" i="1"/>
  <c r="R714" i="1"/>
  <c r="S714" i="1"/>
  <c r="N715" i="1"/>
  <c r="O715" i="1"/>
  <c r="P715" i="1"/>
  <c r="Q715" i="1"/>
  <c r="R715" i="1"/>
  <c r="S715" i="1"/>
  <c r="N716" i="1"/>
  <c r="O716" i="1"/>
  <c r="P716" i="1"/>
  <c r="Q716" i="1"/>
  <c r="R716" i="1"/>
  <c r="S716" i="1"/>
  <c r="N717" i="1"/>
  <c r="O717" i="1"/>
  <c r="P717" i="1"/>
  <c r="Q717" i="1"/>
  <c r="R717" i="1"/>
  <c r="S717" i="1"/>
  <c r="N718" i="1"/>
  <c r="O718" i="1"/>
  <c r="P718" i="1"/>
  <c r="Q718" i="1"/>
  <c r="R718" i="1"/>
  <c r="S718" i="1"/>
  <c r="N719" i="1"/>
  <c r="O719" i="1"/>
  <c r="P719" i="1"/>
  <c r="Q719" i="1"/>
  <c r="R719" i="1"/>
  <c r="S719" i="1"/>
  <c r="N720" i="1"/>
  <c r="O720" i="1"/>
  <c r="P720" i="1"/>
  <c r="Q720" i="1"/>
  <c r="R720" i="1"/>
  <c r="S720" i="1"/>
  <c r="N721" i="1"/>
  <c r="O721" i="1"/>
  <c r="P721" i="1"/>
  <c r="Q721" i="1"/>
  <c r="R721" i="1"/>
  <c r="S721" i="1"/>
  <c r="N722" i="1"/>
  <c r="O722" i="1"/>
  <c r="P722" i="1"/>
  <c r="Q722" i="1"/>
  <c r="R722" i="1"/>
  <c r="S722" i="1"/>
  <c r="N723" i="1"/>
  <c r="O723" i="1"/>
  <c r="P723" i="1"/>
  <c r="Q723" i="1"/>
  <c r="R723" i="1"/>
  <c r="S723" i="1"/>
  <c r="N724" i="1"/>
  <c r="O724" i="1"/>
  <c r="P724" i="1"/>
  <c r="Q724" i="1"/>
  <c r="R724" i="1"/>
  <c r="S724" i="1"/>
  <c r="N725" i="1"/>
  <c r="O725" i="1"/>
  <c r="P725" i="1"/>
  <c r="Q725" i="1"/>
  <c r="R725" i="1"/>
  <c r="S725" i="1"/>
  <c r="N726" i="1"/>
  <c r="O726" i="1"/>
  <c r="P726" i="1"/>
  <c r="Q726" i="1"/>
  <c r="R726" i="1"/>
  <c r="S726" i="1"/>
  <c r="N727" i="1"/>
  <c r="O727" i="1"/>
  <c r="P727" i="1"/>
  <c r="Q727" i="1"/>
  <c r="R727" i="1"/>
  <c r="S727" i="1"/>
  <c r="N728" i="1"/>
  <c r="O728" i="1"/>
  <c r="P728" i="1"/>
  <c r="Q728" i="1"/>
  <c r="R728" i="1"/>
  <c r="S728" i="1"/>
  <c r="N729" i="1"/>
  <c r="O729" i="1"/>
  <c r="P729" i="1"/>
  <c r="Q729" i="1"/>
  <c r="R729" i="1"/>
  <c r="S729" i="1"/>
  <c r="N730" i="1"/>
  <c r="O730" i="1"/>
  <c r="P730" i="1"/>
  <c r="Q730" i="1"/>
  <c r="R730" i="1"/>
  <c r="S730" i="1"/>
  <c r="N731" i="1"/>
  <c r="O731" i="1"/>
  <c r="P731" i="1"/>
  <c r="Q731" i="1"/>
  <c r="R731" i="1"/>
  <c r="S731" i="1"/>
  <c r="N732" i="1"/>
  <c r="O732" i="1"/>
  <c r="P732" i="1"/>
  <c r="Q732" i="1"/>
  <c r="R732" i="1"/>
  <c r="S732" i="1"/>
  <c r="N733" i="1"/>
  <c r="O733" i="1"/>
  <c r="P733" i="1"/>
  <c r="Q733" i="1"/>
  <c r="R733" i="1"/>
  <c r="S733" i="1"/>
  <c r="N734" i="1"/>
  <c r="O734" i="1"/>
  <c r="P734" i="1"/>
  <c r="Q734" i="1"/>
  <c r="R734" i="1"/>
  <c r="S734" i="1"/>
  <c r="N735" i="1"/>
  <c r="O735" i="1"/>
  <c r="P735" i="1"/>
  <c r="Q735" i="1"/>
  <c r="R735" i="1"/>
  <c r="S735" i="1"/>
  <c r="N736" i="1"/>
  <c r="O736" i="1"/>
  <c r="P736" i="1"/>
  <c r="Q736" i="1"/>
  <c r="R736" i="1"/>
  <c r="S736" i="1"/>
  <c r="N737" i="1"/>
  <c r="O737" i="1"/>
  <c r="P737" i="1"/>
  <c r="Q737" i="1"/>
  <c r="R737" i="1"/>
  <c r="S737" i="1"/>
  <c r="N738" i="1"/>
  <c r="O738" i="1"/>
  <c r="P738" i="1"/>
  <c r="Q738" i="1"/>
  <c r="R738" i="1"/>
  <c r="S738" i="1"/>
  <c r="N739" i="1"/>
  <c r="O739" i="1"/>
  <c r="P739" i="1"/>
  <c r="Q739" i="1"/>
  <c r="R739" i="1"/>
  <c r="S739" i="1"/>
  <c r="N740" i="1"/>
  <c r="O740" i="1"/>
  <c r="P740" i="1"/>
  <c r="Q740" i="1"/>
  <c r="R740" i="1"/>
  <c r="S740" i="1"/>
  <c r="N741" i="1"/>
  <c r="O741" i="1"/>
  <c r="P741" i="1"/>
  <c r="Q741" i="1"/>
  <c r="R741" i="1"/>
  <c r="S741" i="1"/>
  <c r="N742" i="1"/>
  <c r="O742" i="1"/>
  <c r="P742" i="1"/>
  <c r="Q742" i="1"/>
  <c r="R742" i="1"/>
  <c r="S742" i="1"/>
  <c r="N743" i="1"/>
  <c r="O743" i="1"/>
  <c r="P743" i="1"/>
  <c r="Q743" i="1"/>
  <c r="R743" i="1"/>
  <c r="S743" i="1"/>
  <c r="N744" i="1"/>
  <c r="O744" i="1"/>
  <c r="P744" i="1"/>
  <c r="Q744" i="1"/>
  <c r="R744" i="1"/>
  <c r="S744" i="1"/>
  <c r="N745" i="1"/>
  <c r="O745" i="1"/>
  <c r="P745" i="1"/>
  <c r="Q745" i="1"/>
  <c r="R745" i="1"/>
  <c r="S745" i="1"/>
  <c r="N746" i="1"/>
  <c r="O746" i="1"/>
  <c r="P746" i="1"/>
  <c r="Q746" i="1"/>
  <c r="R746" i="1"/>
  <c r="S746" i="1"/>
  <c r="N747" i="1"/>
  <c r="O747" i="1"/>
  <c r="P747" i="1"/>
  <c r="Q747" i="1"/>
  <c r="R747" i="1"/>
  <c r="S747" i="1"/>
  <c r="N748" i="1"/>
  <c r="O748" i="1"/>
  <c r="P748" i="1"/>
  <c r="Q748" i="1"/>
  <c r="R748" i="1"/>
  <c r="S748" i="1"/>
  <c r="N749" i="1"/>
  <c r="O749" i="1"/>
  <c r="P749" i="1"/>
  <c r="Q749" i="1"/>
  <c r="R749" i="1"/>
  <c r="S749" i="1"/>
  <c r="N750" i="1"/>
  <c r="O750" i="1"/>
  <c r="P750" i="1"/>
  <c r="Q750" i="1"/>
  <c r="R750" i="1"/>
  <c r="S750" i="1"/>
  <c r="N751" i="1"/>
  <c r="O751" i="1"/>
  <c r="P751" i="1"/>
  <c r="Q751" i="1"/>
  <c r="R751" i="1"/>
  <c r="S751" i="1"/>
  <c r="N752" i="1"/>
  <c r="O752" i="1"/>
  <c r="P752" i="1"/>
  <c r="Q752" i="1"/>
  <c r="R752" i="1"/>
  <c r="S752" i="1"/>
  <c r="N753" i="1"/>
  <c r="O753" i="1"/>
  <c r="P753" i="1"/>
  <c r="Q753" i="1"/>
  <c r="R753" i="1"/>
  <c r="S753" i="1"/>
  <c r="N754" i="1"/>
  <c r="O754" i="1"/>
  <c r="P754" i="1"/>
  <c r="Q754" i="1"/>
  <c r="R754" i="1"/>
  <c r="S754" i="1"/>
  <c r="N755" i="1"/>
  <c r="O755" i="1"/>
  <c r="P755" i="1"/>
  <c r="Q755" i="1"/>
  <c r="R755" i="1"/>
  <c r="S755" i="1"/>
  <c r="N756" i="1"/>
  <c r="O756" i="1"/>
  <c r="P756" i="1"/>
  <c r="Q756" i="1"/>
  <c r="R756" i="1"/>
  <c r="S756" i="1"/>
  <c r="N757" i="1"/>
  <c r="O757" i="1"/>
  <c r="P757" i="1"/>
  <c r="Q757" i="1"/>
  <c r="R757" i="1"/>
  <c r="S757" i="1"/>
  <c r="N758" i="1"/>
  <c r="O758" i="1"/>
  <c r="P758" i="1"/>
  <c r="Q758" i="1"/>
  <c r="R758" i="1"/>
  <c r="S758" i="1"/>
  <c r="N759" i="1"/>
  <c r="O759" i="1"/>
  <c r="P759" i="1"/>
  <c r="Q759" i="1"/>
  <c r="R759" i="1"/>
  <c r="S759" i="1"/>
  <c r="N760" i="1"/>
  <c r="O760" i="1"/>
  <c r="P760" i="1"/>
  <c r="Q760" i="1"/>
  <c r="R760" i="1"/>
  <c r="S760" i="1"/>
  <c r="N761" i="1"/>
  <c r="O761" i="1"/>
  <c r="P761" i="1"/>
  <c r="Q761" i="1"/>
  <c r="R761" i="1"/>
  <c r="S761" i="1"/>
  <c r="N762" i="1"/>
  <c r="O762" i="1"/>
  <c r="P762" i="1"/>
  <c r="Q762" i="1"/>
  <c r="R762" i="1"/>
  <c r="S762" i="1"/>
  <c r="N763" i="1"/>
  <c r="O763" i="1"/>
  <c r="P763" i="1"/>
  <c r="Q763" i="1"/>
  <c r="R763" i="1"/>
  <c r="S763" i="1"/>
  <c r="N764" i="1"/>
  <c r="O764" i="1"/>
  <c r="P764" i="1"/>
  <c r="Q764" i="1"/>
  <c r="R764" i="1"/>
  <c r="S764" i="1"/>
  <c r="N765" i="1"/>
  <c r="O765" i="1"/>
  <c r="P765" i="1"/>
  <c r="Q765" i="1"/>
  <c r="R765" i="1"/>
  <c r="S765" i="1"/>
  <c r="N766" i="1"/>
  <c r="O766" i="1"/>
  <c r="P766" i="1"/>
  <c r="Q766" i="1"/>
  <c r="R766" i="1"/>
  <c r="S766" i="1"/>
  <c r="N767" i="1"/>
  <c r="O767" i="1"/>
  <c r="P767" i="1"/>
  <c r="Q767" i="1"/>
  <c r="R767" i="1"/>
  <c r="S767" i="1"/>
  <c r="N768" i="1"/>
  <c r="O768" i="1"/>
  <c r="P768" i="1"/>
  <c r="Q768" i="1"/>
  <c r="R768" i="1"/>
  <c r="S768" i="1"/>
  <c r="N769" i="1"/>
  <c r="O769" i="1"/>
  <c r="P769" i="1"/>
  <c r="Q769" i="1"/>
  <c r="R769" i="1"/>
  <c r="S769" i="1"/>
  <c r="N770" i="1"/>
  <c r="O770" i="1"/>
  <c r="P770" i="1"/>
  <c r="Q770" i="1"/>
  <c r="R770" i="1"/>
  <c r="S770" i="1"/>
  <c r="N771" i="1"/>
  <c r="O771" i="1"/>
  <c r="P771" i="1"/>
  <c r="Q771" i="1"/>
  <c r="R771" i="1"/>
  <c r="S771" i="1"/>
  <c r="N772" i="1"/>
  <c r="O772" i="1"/>
  <c r="P772" i="1"/>
  <c r="Q772" i="1"/>
  <c r="R772" i="1"/>
  <c r="S772" i="1"/>
  <c r="N773" i="1"/>
  <c r="O773" i="1"/>
  <c r="P773" i="1"/>
  <c r="Q773" i="1"/>
  <c r="R773" i="1"/>
  <c r="S773" i="1"/>
  <c r="N774" i="1"/>
  <c r="O774" i="1"/>
  <c r="P774" i="1"/>
  <c r="Q774" i="1"/>
  <c r="R774" i="1"/>
  <c r="S774" i="1"/>
  <c r="N775" i="1"/>
  <c r="O775" i="1"/>
  <c r="P775" i="1"/>
  <c r="Q775" i="1"/>
  <c r="R775" i="1"/>
  <c r="S775" i="1"/>
  <c r="N776" i="1"/>
  <c r="O776" i="1"/>
  <c r="P776" i="1"/>
  <c r="Q776" i="1"/>
  <c r="R776" i="1"/>
  <c r="S776" i="1"/>
  <c r="N777" i="1"/>
  <c r="O777" i="1"/>
  <c r="P777" i="1"/>
  <c r="Q777" i="1"/>
  <c r="R777" i="1"/>
  <c r="S777" i="1"/>
  <c r="N778" i="1"/>
  <c r="O778" i="1"/>
  <c r="P778" i="1"/>
  <c r="Q778" i="1"/>
  <c r="R778" i="1"/>
  <c r="S778" i="1"/>
  <c r="N779" i="1"/>
  <c r="O779" i="1"/>
  <c r="P779" i="1"/>
  <c r="Q779" i="1"/>
  <c r="R779" i="1"/>
  <c r="S779" i="1"/>
  <c r="N780" i="1"/>
  <c r="O780" i="1"/>
  <c r="P780" i="1"/>
  <c r="Q780" i="1"/>
  <c r="R780" i="1"/>
  <c r="S780" i="1"/>
  <c r="N781" i="1"/>
  <c r="O781" i="1"/>
  <c r="P781" i="1"/>
  <c r="Q781" i="1"/>
  <c r="R781" i="1"/>
  <c r="S781" i="1"/>
  <c r="N782" i="1"/>
  <c r="O782" i="1"/>
  <c r="P782" i="1"/>
  <c r="Q782" i="1"/>
  <c r="R782" i="1"/>
  <c r="S782" i="1"/>
  <c r="N783" i="1"/>
  <c r="O783" i="1"/>
  <c r="P783" i="1"/>
  <c r="Q783" i="1"/>
  <c r="R783" i="1"/>
  <c r="S783" i="1"/>
  <c r="N784" i="1"/>
  <c r="O784" i="1"/>
  <c r="P784" i="1"/>
  <c r="Q784" i="1"/>
  <c r="R784" i="1"/>
  <c r="S784" i="1"/>
  <c r="N785" i="1"/>
  <c r="O785" i="1"/>
  <c r="P785" i="1"/>
  <c r="Q785" i="1"/>
  <c r="R785" i="1"/>
  <c r="S785" i="1"/>
  <c r="N786" i="1"/>
  <c r="O786" i="1"/>
  <c r="P786" i="1"/>
  <c r="Q786" i="1"/>
  <c r="R786" i="1"/>
  <c r="S786" i="1"/>
  <c r="N787" i="1"/>
  <c r="O787" i="1"/>
  <c r="P787" i="1"/>
  <c r="Q787" i="1"/>
  <c r="R787" i="1"/>
  <c r="S787" i="1"/>
  <c r="N788" i="1"/>
  <c r="O788" i="1"/>
  <c r="P788" i="1"/>
  <c r="Q788" i="1"/>
  <c r="R788" i="1"/>
  <c r="S788" i="1"/>
  <c r="N789" i="1"/>
  <c r="O789" i="1"/>
  <c r="P789" i="1"/>
  <c r="Q789" i="1"/>
  <c r="R789" i="1"/>
  <c r="S789" i="1"/>
  <c r="N790" i="1"/>
  <c r="O790" i="1"/>
  <c r="P790" i="1"/>
  <c r="Q790" i="1"/>
  <c r="R790" i="1"/>
  <c r="S790" i="1"/>
  <c r="N791" i="1"/>
  <c r="O791" i="1"/>
  <c r="P791" i="1"/>
  <c r="Q791" i="1"/>
  <c r="R791" i="1"/>
  <c r="S791" i="1"/>
  <c r="N792" i="1"/>
  <c r="O792" i="1"/>
  <c r="P792" i="1"/>
  <c r="Q792" i="1"/>
  <c r="R792" i="1"/>
  <c r="S792" i="1"/>
  <c r="N793" i="1"/>
  <c r="O793" i="1"/>
  <c r="P793" i="1"/>
  <c r="Q793" i="1"/>
  <c r="R793" i="1"/>
  <c r="S793" i="1"/>
  <c r="N794" i="1"/>
  <c r="O794" i="1"/>
  <c r="P794" i="1"/>
  <c r="Q794" i="1"/>
  <c r="R794" i="1"/>
  <c r="S794" i="1"/>
  <c r="N795" i="1"/>
  <c r="O795" i="1"/>
  <c r="P795" i="1"/>
  <c r="Q795" i="1"/>
  <c r="R795" i="1"/>
  <c r="S795" i="1"/>
  <c r="N796" i="1"/>
  <c r="O796" i="1"/>
  <c r="P796" i="1"/>
  <c r="Q796" i="1"/>
  <c r="R796" i="1"/>
  <c r="S796" i="1"/>
  <c r="N797" i="1"/>
  <c r="O797" i="1"/>
  <c r="P797" i="1"/>
  <c r="Q797" i="1"/>
  <c r="R797" i="1"/>
  <c r="S797" i="1"/>
  <c r="N798" i="1"/>
  <c r="O798" i="1"/>
  <c r="P798" i="1"/>
  <c r="Q798" i="1"/>
  <c r="R798" i="1"/>
  <c r="S798" i="1"/>
  <c r="N799" i="1"/>
  <c r="O799" i="1"/>
  <c r="P799" i="1"/>
  <c r="Q799" i="1"/>
  <c r="R799" i="1"/>
  <c r="S799" i="1"/>
  <c r="N800" i="1"/>
  <c r="O800" i="1"/>
  <c r="P800" i="1"/>
  <c r="Q800" i="1"/>
  <c r="R800" i="1"/>
  <c r="S800" i="1"/>
  <c r="N801" i="1"/>
  <c r="O801" i="1"/>
  <c r="P801" i="1"/>
  <c r="Q801" i="1"/>
  <c r="R801" i="1"/>
  <c r="S801" i="1"/>
  <c r="N802" i="1"/>
  <c r="O802" i="1"/>
  <c r="P802" i="1"/>
  <c r="Q802" i="1"/>
  <c r="R802" i="1"/>
  <c r="S802" i="1"/>
  <c r="N803" i="1"/>
  <c r="O803" i="1"/>
  <c r="P803" i="1"/>
  <c r="Q803" i="1"/>
  <c r="R803" i="1"/>
  <c r="S803" i="1"/>
  <c r="N804" i="1"/>
  <c r="O804" i="1"/>
  <c r="P804" i="1"/>
  <c r="Q804" i="1"/>
  <c r="R804" i="1"/>
  <c r="S804" i="1"/>
  <c r="N805" i="1"/>
  <c r="O805" i="1"/>
  <c r="P805" i="1"/>
  <c r="Q805" i="1"/>
  <c r="R805" i="1"/>
  <c r="S805" i="1"/>
  <c r="N806" i="1"/>
  <c r="O806" i="1"/>
  <c r="P806" i="1"/>
  <c r="Q806" i="1"/>
  <c r="R806" i="1"/>
  <c r="S806" i="1"/>
  <c r="N807" i="1"/>
  <c r="O807" i="1"/>
  <c r="P807" i="1"/>
  <c r="Q807" i="1"/>
  <c r="R807" i="1"/>
  <c r="S807" i="1"/>
  <c r="N808" i="1"/>
  <c r="O808" i="1"/>
  <c r="P808" i="1"/>
  <c r="Q808" i="1"/>
  <c r="R808" i="1"/>
  <c r="S808" i="1"/>
  <c r="N809" i="1"/>
  <c r="O809" i="1"/>
  <c r="P809" i="1"/>
  <c r="Q809" i="1"/>
  <c r="R809" i="1"/>
  <c r="S809" i="1"/>
  <c r="N810" i="1"/>
  <c r="O810" i="1"/>
  <c r="P810" i="1"/>
  <c r="Q810" i="1"/>
  <c r="R810" i="1"/>
  <c r="S810" i="1"/>
  <c r="N811" i="1"/>
  <c r="O811" i="1"/>
  <c r="P811" i="1"/>
  <c r="Q811" i="1"/>
  <c r="R811" i="1"/>
  <c r="S811" i="1"/>
  <c r="N812" i="1"/>
  <c r="O812" i="1"/>
  <c r="P812" i="1"/>
  <c r="Q812" i="1"/>
  <c r="R812" i="1"/>
  <c r="S812" i="1"/>
  <c r="N813" i="1"/>
  <c r="O813" i="1"/>
  <c r="P813" i="1"/>
  <c r="Q813" i="1"/>
  <c r="R813" i="1"/>
  <c r="S813" i="1"/>
  <c r="N814" i="1"/>
  <c r="O814" i="1"/>
  <c r="P814" i="1"/>
  <c r="Q814" i="1"/>
  <c r="R814" i="1"/>
  <c r="S814" i="1"/>
  <c r="N815" i="1"/>
  <c r="O815" i="1"/>
  <c r="P815" i="1"/>
  <c r="Q815" i="1"/>
  <c r="R815" i="1"/>
  <c r="S815" i="1"/>
  <c r="N816" i="1"/>
  <c r="O816" i="1"/>
  <c r="P816" i="1"/>
  <c r="Q816" i="1"/>
  <c r="R816" i="1"/>
  <c r="S816" i="1"/>
  <c r="N817" i="1"/>
  <c r="O817" i="1"/>
  <c r="P817" i="1"/>
  <c r="Q817" i="1"/>
  <c r="R817" i="1"/>
  <c r="S817" i="1"/>
  <c r="N818" i="1"/>
  <c r="O818" i="1"/>
  <c r="P818" i="1"/>
  <c r="Q818" i="1"/>
  <c r="R818" i="1"/>
  <c r="S818" i="1"/>
  <c r="N819" i="1"/>
  <c r="O819" i="1"/>
  <c r="P819" i="1"/>
  <c r="Q819" i="1"/>
  <c r="R819" i="1"/>
  <c r="S819" i="1"/>
  <c r="N820" i="1"/>
  <c r="O820" i="1"/>
  <c r="P820" i="1"/>
  <c r="Q820" i="1"/>
  <c r="R820" i="1"/>
  <c r="S820" i="1"/>
  <c r="N821" i="1"/>
  <c r="O821" i="1"/>
  <c r="P821" i="1"/>
  <c r="Q821" i="1"/>
  <c r="R821" i="1"/>
  <c r="S821" i="1"/>
  <c r="N822" i="1"/>
  <c r="O822" i="1"/>
  <c r="P822" i="1"/>
  <c r="Q822" i="1"/>
  <c r="R822" i="1"/>
  <c r="S822" i="1"/>
  <c r="N823" i="1"/>
  <c r="O823" i="1"/>
  <c r="P823" i="1"/>
  <c r="Q823" i="1"/>
  <c r="R823" i="1"/>
  <c r="S823" i="1"/>
  <c r="N824" i="1"/>
  <c r="O824" i="1"/>
  <c r="P824" i="1"/>
  <c r="Q824" i="1"/>
  <c r="R824" i="1"/>
  <c r="S824" i="1"/>
  <c r="N825" i="1"/>
  <c r="O825" i="1"/>
  <c r="P825" i="1"/>
  <c r="Q825" i="1"/>
  <c r="R825" i="1"/>
  <c r="S825" i="1"/>
  <c r="N826" i="1"/>
  <c r="O826" i="1"/>
  <c r="P826" i="1"/>
  <c r="Q826" i="1"/>
  <c r="R826" i="1"/>
  <c r="S826" i="1"/>
  <c r="N827" i="1"/>
  <c r="O827" i="1"/>
  <c r="P827" i="1"/>
  <c r="Q827" i="1"/>
  <c r="R827" i="1"/>
  <c r="S827" i="1"/>
  <c r="N828" i="1"/>
  <c r="O828" i="1"/>
  <c r="P828" i="1"/>
  <c r="Q828" i="1"/>
  <c r="R828" i="1"/>
  <c r="S828" i="1"/>
  <c r="N829" i="1"/>
  <c r="O829" i="1"/>
  <c r="P829" i="1"/>
  <c r="Q829" i="1"/>
  <c r="R829" i="1"/>
  <c r="S829" i="1"/>
  <c r="N830" i="1"/>
  <c r="O830" i="1"/>
  <c r="P830" i="1"/>
  <c r="Q830" i="1"/>
  <c r="R830" i="1"/>
  <c r="S830" i="1"/>
  <c r="N831" i="1"/>
  <c r="O831" i="1"/>
  <c r="P831" i="1"/>
  <c r="Q831" i="1"/>
  <c r="R831" i="1"/>
  <c r="S831" i="1"/>
  <c r="N832" i="1"/>
  <c r="O832" i="1"/>
  <c r="P832" i="1"/>
  <c r="Q832" i="1"/>
  <c r="R832" i="1"/>
  <c r="S832" i="1"/>
  <c r="N833" i="1"/>
  <c r="O833" i="1"/>
  <c r="P833" i="1"/>
  <c r="Q833" i="1"/>
  <c r="R833" i="1"/>
  <c r="S833" i="1"/>
  <c r="N834" i="1"/>
  <c r="O834" i="1"/>
  <c r="P834" i="1"/>
  <c r="Q834" i="1"/>
  <c r="R834" i="1"/>
  <c r="S834" i="1"/>
  <c r="N835" i="1"/>
  <c r="O835" i="1"/>
  <c r="P835" i="1"/>
  <c r="Q835" i="1"/>
  <c r="R835" i="1"/>
  <c r="S835" i="1"/>
  <c r="N836" i="1"/>
  <c r="O836" i="1"/>
  <c r="P836" i="1"/>
  <c r="Q836" i="1"/>
  <c r="R836" i="1"/>
  <c r="S836" i="1"/>
  <c r="N837" i="1"/>
  <c r="O837" i="1"/>
  <c r="P837" i="1"/>
  <c r="Q837" i="1"/>
  <c r="R837" i="1"/>
  <c r="S837" i="1"/>
  <c r="N838" i="1"/>
  <c r="O838" i="1"/>
  <c r="P838" i="1"/>
  <c r="Q838" i="1"/>
  <c r="R838" i="1"/>
  <c r="S838" i="1"/>
  <c r="N839" i="1"/>
  <c r="O839" i="1"/>
  <c r="P839" i="1"/>
  <c r="Q839" i="1"/>
  <c r="R839" i="1"/>
  <c r="S839" i="1"/>
  <c r="N840" i="1"/>
  <c r="O840" i="1"/>
  <c r="P840" i="1"/>
  <c r="Q840" i="1"/>
  <c r="R840" i="1"/>
  <c r="S840" i="1"/>
  <c r="N841" i="1"/>
  <c r="O841" i="1"/>
  <c r="P841" i="1"/>
  <c r="Q841" i="1"/>
  <c r="R841" i="1"/>
  <c r="S841" i="1"/>
  <c r="N842" i="1"/>
  <c r="O842" i="1"/>
  <c r="P842" i="1"/>
  <c r="Q842" i="1"/>
  <c r="R842" i="1"/>
  <c r="S842" i="1"/>
  <c r="N843" i="1"/>
  <c r="O843" i="1"/>
  <c r="P843" i="1"/>
  <c r="Q843" i="1"/>
  <c r="R843" i="1"/>
  <c r="S843" i="1"/>
  <c r="N844" i="1"/>
  <c r="O844" i="1"/>
  <c r="P844" i="1"/>
  <c r="Q844" i="1"/>
  <c r="R844" i="1"/>
  <c r="S844" i="1"/>
  <c r="N845" i="1"/>
  <c r="O845" i="1"/>
  <c r="P845" i="1"/>
  <c r="Q845" i="1"/>
  <c r="R845" i="1"/>
  <c r="S845" i="1"/>
  <c r="N846" i="1"/>
  <c r="O846" i="1"/>
  <c r="P846" i="1"/>
  <c r="Q846" i="1"/>
  <c r="R846" i="1"/>
  <c r="S846" i="1"/>
  <c r="N847" i="1"/>
  <c r="O847" i="1"/>
  <c r="P847" i="1"/>
  <c r="Q847" i="1"/>
  <c r="R847" i="1"/>
  <c r="S847" i="1"/>
  <c r="N848" i="1"/>
  <c r="O848" i="1"/>
  <c r="P848" i="1"/>
  <c r="Q848" i="1"/>
  <c r="R848" i="1"/>
  <c r="S848" i="1"/>
  <c r="N849" i="1"/>
  <c r="O849" i="1"/>
  <c r="P849" i="1"/>
  <c r="Q849" i="1"/>
  <c r="R849" i="1"/>
  <c r="S849" i="1"/>
  <c r="N850" i="1"/>
  <c r="O850" i="1"/>
  <c r="P850" i="1"/>
  <c r="Q850" i="1"/>
  <c r="R850" i="1"/>
  <c r="S850" i="1"/>
  <c r="N851" i="1"/>
  <c r="O851" i="1"/>
  <c r="P851" i="1"/>
  <c r="Q851" i="1"/>
  <c r="R851" i="1"/>
  <c r="S851" i="1"/>
  <c r="N852" i="1"/>
  <c r="O852" i="1"/>
  <c r="P852" i="1"/>
  <c r="Q852" i="1"/>
  <c r="R852" i="1"/>
  <c r="S852" i="1"/>
  <c r="N853" i="1"/>
  <c r="O853" i="1"/>
  <c r="P853" i="1"/>
  <c r="Q853" i="1"/>
  <c r="R853" i="1"/>
  <c r="S853" i="1"/>
  <c r="N854" i="1"/>
  <c r="O854" i="1"/>
  <c r="P854" i="1"/>
  <c r="Q854" i="1"/>
  <c r="R854" i="1"/>
  <c r="S854" i="1"/>
  <c r="N855" i="1"/>
  <c r="O855" i="1"/>
  <c r="P855" i="1"/>
  <c r="Q855" i="1"/>
  <c r="R855" i="1"/>
  <c r="S855" i="1"/>
  <c r="N856" i="1"/>
  <c r="O856" i="1"/>
  <c r="P856" i="1"/>
  <c r="Q856" i="1"/>
  <c r="R856" i="1"/>
  <c r="S856" i="1"/>
  <c r="N857" i="1"/>
  <c r="O857" i="1"/>
  <c r="P857" i="1"/>
  <c r="Q857" i="1"/>
  <c r="R857" i="1"/>
  <c r="S857" i="1"/>
  <c r="N858" i="1"/>
  <c r="O858" i="1"/>
  <c r="P858" i="1"/>
  <c r="Q858" i="1"/>
  <c r="R858" i="1"/>
  <c r="S858" i="1"/>
  <c r="N859" i="1"/>
  <c r="O859" i="1"/>
  <c r="P859" i="1"/>
  <c r="Q859" i="1"/>
  <c r="R859" i="1"/>
  <c r="S859" i="1"/>
  <c r="N860" i="1"/>
  <c r="O860" i="1"/>
  <c r="P860" i="1"/>
  <c r="Q860" i="1"/>
  <c r="R860" i="1"/>
  <c r="S860" i="1"/>
  <c r="N861" i="1"/>
  <c r="O861" i="1"/>
  <c r="P861" i="1"/>
  <c r="Q861" i="1"/>
  <c r="R861" i="1"/>
  <c r="S861" i="1"/>
  <c r="N862" i="1"/>
  <c r="O862" i="1"/>
  <c r="P862" i="1"/>
  <c r="Q862" i="1"/>
  <c r="R862" i="1"/>
  <c r="S862" i="1"/>
  <c r="N863" i="1"/>
  <c r="O863" i="1"/>
  <c r="P863" i="1"/>
  <c r="Q863" i="1"/>
  <c r="R863" i="1"/>
  <c r="S863" i="1"/>
  <c r="N864" i="1"/>
  <c r="O864" i="1"/>
  <c r="P864" i="1"/>
  <c r="Q864" i="1"/>
  <c r="R864" i="1"/>
  <c r="S864" i="1"/>
  <c r="N865" i="1"/>
  <c r="O865" i="1"/>
  <c r="P865" i="1"/>
  <c r="Q865" i="1"/>
  <c r="R865" i="1"/>
  <c r="S865" i="1"/>
  <c r="N866" i="1"/>
  <c r="O866" i="1"/>
  <c r="P866" i="1"/>
  <c r="Q866" i="1"/>
  <c r="R866" i="1"/>
  <c r="S866" i="1"/>
  <c r="N867" i="1"/>
  <c r="O867" i="1"/>
  <c r="P867" i="1"/>
  <c r="Q867" i="1"/>
  <c r="R867" i="1"/>
  <c r="S867" i="1"/>
  <c r="N868" i="1"/>
  <c r="O868" i="1"/>
  <c r="P868" i="1"/>
  <c r="Q868" i="1"/>
  <c r="R868" i="1"/>
  <c r="S868" i="1"/>
  <c r="N869" i="1"/>
  <c r="O869" i="1"/>
  <c r="P869" i="1"/>
  <c r="Q869" i="1"/>
  <c r="R869" i="1"/>
  <c r="S869" i="1"/>
  <c r="N870" i="1"/>
  <c r="O870" i="1"/>
  <c r="P870" i="1"/>
  <c r="Q870" i="1"/>
  <c r="R870" i="1"/>
  <c r="S870" i="1"/>
  <c r="N871" i="1"/>
  <c r="O871" i="1"/>
  <c r="P871" i="1"/>
  <c r="Q871" i="1"/>
  <c r="R871" i="1"/>
  <c r="S871" i="1"/>
  <c r="N872" i="1"/>
  <c r="O872" i="1"/>
  <c r="P872" i="1"/>
  <c r="Q872" i="1"/>
  <c r="R872" i="1"/>
  <c r="S872" i="1"/>
  <c r="N873" i="1"/>
  <c r="O873" i="1"/>
  <c r="P873" i="1"/>
  <c r="Q873" i="1"/>
  <c r="R873" i="1"/>
  <c r="S873" i="1"/>
  <c r="N874" i="1"/>
  <c r="O874" i="1"/>
  <c r="P874" i="1"/>
  <c r="Q874" i="1"/>
  <c r="R874" i="1"/>
  <c r="S874" i="1"/>
  <c r="N875" i="1"/>
  <c r="O875" i="1"/>
  <c r="P875" i="1"/>
  <c r="Q875" i="1"/>
  <c r="R875" i="1"/>
  <c r="S875" i="1"/>
  <c r="N876" i="1"/>
  <c r="O876" i="1"/>
  <c r="P876" i="1"/>
  <c r="Q876" i="1"/>
  <c r="R876" i="1"/>
  <c r="S876" i="1"/>
  <c r="N877" i="1"/>
  <c r="O877" i="1"/>
  <c r="P877" i="1"/>
  <c r="Q877" i="1"/>
  <c r="R877" i="1"/>
  <c r="S877" i="1"/>
  <c r="N878" i="1"/>
  <c r="O878" i="1"/>
  <c r="P878" i="1"/>
  <c r="Q878" i="1"/>
  <c r="R878" i="1"/>
  <c r="S878" i="1"/>
  <c r="N879" i="1"/>
  <c r="O879" i="1"/>
  <c r="P879" i="1"/>
  <c r="Q879" i="1"/>
  <c r="R879" i="1"/>
  <c r="S879" i="1"/>
  <c r="N880" i="1"/>
  <c r="O880" i="1"/>
  <c r="P880" i="1"/>
  <c r="Q880" i="1"/>
  <c r="R880" i="1"/>
  <c r="S880" i="1"/>
  <c r="N881" i="1"/>
  <c r="O881" i="1"/>
  <c r="P881" i="1"/>
  <c r="Q881" i="1"/>
  <c r="R881" i="1"/>
  <c r="S881" i="1"/>
  <c r="N882" i="1"/>
  <c r="O882" i="1"/>
  <c r="P882" i="1"/>
  <c r="Q882" i="1"/>
  <c r="R882" i="1"/>
  <c r="S882" i="1"/>
  <c r="N883" i="1"/>
  <c r="O883" i="1"/>
  <c r="P883" i="1"/>
  <c r="Q883" i="1"/>
  <c r="R883" i="1"/>
  <c r="S883" i="1"/>
  <c r="N884" i="1"/>
  <c r="O884" i="1"/>
  <c r="P884" i="1"/>
  <c r="Q884" i="1"/>
  <c r="R884" i="1"/>
  <c r="S884" i="1"/>
  <c r="N885" i="1"/>
  <c r="O885" i="1"/>
  <c r="P885" i="1"/>
  <c r="Q885" i="1"/>
  <c r="R885" i="1"/>
  <c r="S885" i="1"/>
  <c r="N886" i="1"/>
  <c r="O886" i="1"/>
  <c r="P886" i="1"/>
  <c r="Q886" i="1"/>
  <c r="R886" i="1"/>
  <c r="S886" i="1"/>
  <c r="N887" i="1"/>
  <c r="O887" i="1"/>
  <c r="P887" i="1"/>
  <c r="Q887" i="1"/>
  <c r="R887" i="1"/>
  <c r="S887" i="1"/>
  <c r="N888" i="1"/>
  <c r="O888" i="1"/>
  <c r="P888" i="1"/>
  <c r="Q888" i="1"/>
  <c r="R888" i="1"/>
  <c r="S888" i="1"/>
  <c r="N889" i="1"/>
  <c r="O889" i="1"/>
  <c r="P889" i="1"/>
  <c r="Q889" i="1"/>
  <c r="R889" i="1"/>
  <c r="S889" i="1"/>
  <c r="N890" i="1"/>
  <c r="O890" i="1"/>
  <c r="P890" i="1"/>
  <c r="Q890" i="1"/>
  <c r="R890" i="1"/>
  <c r="S890" i="1"/>
  <c r="N891" i="1"/>
  <c r="O891" i="1"/>
  <c r="P891" i="1"/>
  <c r="Q891" i="1"/>
  <c r="R891" i="1"/>
  <c r="S891" i="1"/>
  <c r="N892" i="1"/>
  <c r="O892" i="1"/>
  <c r="P892" i="1"/>
  <c r="Q892" i="1"/>
  <c r="R892" i="1"/>
  <c r="S892" i="1"/>
  <c r="N893" i="1"/>
  <c r="O893" i="1"/>
  <c r="P893" i="1"/>
  <c r="Q893" i="1"/>
  <c r="R893" i="1"/>
  <c r="S893" i="1"/>
  <c r="N894" i="1"/>
  <c r="O894" i="1"/>
  <c r="P894" i="1"/>
  <c r="Q894" i="1"/>
  <c r="R894" i="1"/>
  <c r="S894" i="1"/>
  <c r="N895" i="1"/>
  <c r="O895" i="1"/>
  <c r="P895" i="1"/>
  <c r="Q895" i="1"/>
  <c r="R895" i="1"/>
  <c r="S895" i="1"/>
  <c r="N896" i="1"/>
  <c r="O896" i="1"/>
  <c r="P896" i="1"/>
  <c r="Q896" i="1"/>
  <c r="R896" i="1"/>
  <c r="S896" i="1"/>
  <c r="N897" i="1"/>
  <c r="O897" i="1"/>
  <c r="P897" i="1"/>
  <c r="Q897" i="1"/>
  <c r="R897" i="1"/>
  <c r="S897" i="1"/>
  <c r="N898" i="1"/>
  <c r="O898" i="1"/>
  <c r="P898" i="1"/>
  <c r="Q898" i="1"/>
  <c r="R898" i="1"/>
  <c r="S898" i="1"/>
  <c r="N899" i="1"/>
  <c r="O899" i="1"/>
  <c r="P899" i="1"/>
  <c r="Q899" i="1"/>
  <c r="R899" i="1"/>
  <c r="S899" i="1"/>
  <c r="N900" i="1"/>
  <c r="O900" i="1"/>
  <c r="P900" i="1"/>
  <c r="Q900" i="1"/>
  <c r="R900" i="1"/>
  <c r="S900" i="1"/>
  <c r="N901" i="1"/>
  <c r="O901" i="1"/>
  <c r="P901" i="1"/>
  <c r="Q901" i="1"/>
  <c r="R901" i="1"/>
  <c r="S901" i="1"/>
  <c r="N902" i="1"/>
  <c r="O902" i="1"/>
  <c r="P902" i="1"/>
  <c r="Q902" i="1"/>
  <c r="R902" i="1"/>
  <c r="S902" i="1"/>
  <c r="N903" i="1"/>
  <c r="O903" i="1"/>
  <c r="P903" i="1"/>
  <c r="Q903" i="1"/>
  <c r="R903" i="1"/>
  <c r="S903" i="1"/>
  <c r="N904" i="1"/>
  <c r="O904" i="1"/>
  <c r="P904" i="1"/>
  <c r="Q904" i="1"/>
  <c r="R904" i="1"/>
  <c r="S904" i="1"/>
  <c r="N905" i="1"/>
  <c r="O905" i="1"/>
  <c r="P905" i="1"/>
  <c r="Q905" i="1"/>
  <c r="R905" i="1"/>
  <c r="S905" i="1"/>
  <c r="N906" i="1"/>
  <c r="O906" i="1"/>
  <c r="P906" i="1"/>
  <c r="Q906" i="1"/>
  <c r="R906" i="1"/>
  <c r="S906" i="1"/>
  <c r="N907" i="1"/>
  <c r="O907" i="1"/>
  <c r="P907" i="1"/>
  <c r="Q907" i="1"/>
  <c r="R907" i="1"/>
  <c r="S907" i="1"/>
  <c r="N908" i="1"/>
  <c r="O908" i="1"/>
  <c r="P908" i="1"/>
  <c r="Q908" i="1"/>
  <c r="R908" i="1"/>
  <c r="S908" i="1"/>
  <c r="N909" i="1"/>
  <c r="O909" i="1"/>
  <c r="P909" i="1"/>
  <c r="Q909" i="1"/>
  <c r="R909" i="1"/>
  <c r="S909" i="1"/>
  <c r="N910" i="1"/>
  <c r="O910" i="1"/>
  <c r="P910" i="1"/>
  <c r="Q910" i="1"/>
  <c r="R910" i="1"/>
  <c r="S910" i="1"/>
  <c r="N911" i="1"/>
  <c r="O911" i="1"/>
  <c r="P911" i="1"/>
  <c r="Q911" i="1"/>
  <c r="R911" i="1"/>
  <c r="S911" i="1"/>
  <c r="N912" i="1"/>
  <c r="O912" i="1"/>
  <c r="P912" i="1"/>
  <c r="Q912" i="1"/>
  <c r="R912" i="1"/>
  <c r="S912" i="1"/>
  <c r="N913" i="1"/>
  <c r="O913" i="1"/>
  <c r="P913" i="1"/>
  <c r="Q913" i="1"/>
  <c r="R913" i="1"/>
  <c r="S913" i="1"/>
  <c r="N914" i="1"/>
  <c r="O914" i="1"/>
  <c r="P914" i="1"/>
  <c r="Q914" i="1"/>
  <c r="R914" i="1"/>
  <c r="S914" i="1"/>
  <c r="N915" i="1"/>
  <c r="O915" i="1"/>
  <c r="P915" i="1"/>
  <c r="Q915" i="1"/>
  <c r="R915" i="1"/>
  <c r="S915" i="1"/>
  <c r="N916" i="1"/>
  <c r="O916" i="1"/>
  <c r="P916" i="1"/>
  <c r="Q916" i="1"/>
  <c r="R916" i="1"/>
  <c r="S916" i="1"/>
  <c r="N917" i="1"/>
  <c r="O917" i="1"/>
  <c r="P917" i="1"/>
  <c r="Q917" i="1"/>
  <c r="R917" i="1"/>
  <c r="S917" i="1"/>
  <c r="N918" i="1"/>
  <c r="O918" i="1"/>
  <c r="P918" i="1"/>
  <c r="Q918" i="1"/>
  <c r="R918" i="1"/>
  <c r="S918" i="1"/>
  <c r="N919" i="1"/>
  <c r="O919" i="1"/>
  <c r="P919" i="1"/>
  <c r="Q919" i="1"/>
  <c r="R919" i="1"/>
  <c r="S919" i="1"/>
  <c r="N920" i="1"/>
  <c r="O920" i="1"/>
  <c r="P920" i="1"/>
  <c r="Q920" i="1"/>
  <c r="R920" i="1"/>
  <c r="S920" i="1"/>
  <c r="N921" i="1"/>
  <c r="O921" i="1"/>
  <c r="P921" i="1"/>
  <c r="Q921" i="1"/>
  <c r="R921" i="1"/>
  <c r="S921" i="1"/>
  <c r="N922" i="1"/>
  <c r="O922" i="1"/>
  <c r="P922" i="1"/>
  <c r="Q922" i="1"/>
  <c r="R922" i="1"/>
  <c r="S922" i="1"/>
  <c r="N923" i="1"/>
  <c r="O923" i="1"/>
  <c r="P923" i="1"/>
  <c r="Q923" i="1"/>
  <c r="R923" i="1"/>
  <c r="S923" i="1"/>
  <c r="N924" i="1"/>
  <c r="O924" i="1"/>
  <c r="P924" i="1"/>
  <c r="Q924" i="1"/>
  <c r="R924" i="1"/>
  <c r="S924" i="1"/>
  <c r="N925" i="1"/>
  <c r="O925" i="1"/>
  <c r="P925" i="1"/>
  <c r="Q925" i="1"/>
  <c r="R925" i="1"/>
  <c r="S925" i="1"/>
  <c r="N926" i="1"/>
  <c r="O926" i="1"/>
  <c r="P926" i="1"/>
  <c r="Q926" i="1"/>
  <c r="R926" i="1"/>
  <c r="S926" i="1"/>
  <c r="N927" i="1"/>
  <c r="O927" i="1"/>
  <c r="P927" i="1"/>
  <c r="Q927" i="1"/>
  <c r="R927" i="1"/>
  <c r="S927" i="1"/>
  <c r="N928" i="1"/>
  <c r="O928" i="1"/>
  <c r="P928" i="1"/>
  <c r="Q928" i="1"/>
  <c r="R928" i="1"/>
  <c r="S928" i="1"/>
  <c r="N929" i="1"/>
  <c r="O929" i="1"/>
  <c r="P929" i="1"/>
  <c r="Q929" i="1"/>
  <c r="R929" i="1"/>
  <c r="S929" i="1"/>
  <c r="N930" i="1"/>
  <c r="O930" i="1"/>
  <c r="P930" i="1"/>
  <c r="Q930" i="1"/>
  <c r="R930" i="1"/>
  <c r="S930" i="1"/>
  <c r="N931" i="1"/>
  <c r="O931" i="1"/>
  <c r="P931" i="1"/>
  <c r="Q931" i="1"/>
  <c r="R931" i="1"/>
  <c r="S931" i="1"/>
  <c r="N932" i="1"/>
  <c r="O932" i="1"/>
  <c r="P932" i="1"/>
  <c r="Q932" i="1"/>
  <c r="R932" i="1"/>
  <c r="S932" i="1"/>
  <c r="N933" i="1"/>
  <c r="O933" i="1"/>
  <c r="P933" i="1"/>
  <c r="Q933" i="1"/>
  <c r="R933" i="1"/>
  <c r="S933" i="1"/>
  <c r="N934" i="1"/>
  <c r="O934" i="1"/>
  <c r="P934" i="1"/>
  <c r="Q934" i="1"/>
  <c r="R934" i="1"/>
  <c r="S934" i="1"/>
  <c r="N935" i="1"/>
  <c r="O935" i="1"/>
  <c r="P935" i="1"/>
  <c r="Q935" i="1"/>
  <c r="R935" i="1"/>
  <c r="S935" i="1"/>
  <c r="N936" i="1"/>
  <c r="O936" i="1"/>
  <c r="P936" i="1"/>
  <c r="Q936" i="1"/>
  <c r="R936" i="1"/>
  <c r="S936" i="1"/>
  <c r="N937" i="1"/>
  <c r="O937" i="1"/>
  <c r="P937" i="1"/>
  <c r="Q937" i="1"/>
  <c r="R937" i="1"/>
  <c r="S937" i="1"/>
  <c r="N938" i="1"/>
  <c r="O938" i="1"/>
  <c r="P938" i="1"/>
  <c r="Q938" i="1"/>
  <c r="R938" i="1"/>
  <c r="S938" i="1"/>
  <c r="N939" i="1"/>
  <c r="O939" i="1"/>
  <c r="P939" i="1"/>
  <c r="Q939" i="1"/>
  <c r="R939" i="1"/>
  <c r="S939" i="1"/>
  <c r="N940" i="1"/>
  <c r="O940" i="1"/>
  <c r="P940" i="1"/>
  <c r="Q940" i="1"/>
  <c r="R940" i="1"/>
  <c r="S940" i="1"/>
  <c r="N941" i="1"/>
  <c r="O941" i="1"/>
  <c r="P941" i="1"/>
  <c r="Q941" i="1"/>
  <c r="R941" i="1"/>
  <c r="S941" i="1"/>
  <c r="N942" i="1"/>
  <c r="O942" i="1"/>
  <c r="P942" i="1"/>
  <c r="Q942" i="1"/>
  <c r="R942" i="1"/>
  <c r="S942" i="1"/>
  <c r="N943" i="1"/>
  <c r="O943" i="1"/>
  <c r="P943" i="1"/>
  <c r="Q943" i="1"/>
  <c r="R943" i="1"/>
  <c r="S943" i="1"/>
  <c r="N944" i="1"/>
  <c r="O944" i="1"/>
  <c r="P944" i="1"/>
  <c r="Q944" i="1"/>
  <c r="R944" i="1"/>
  <c r="S944" i="1"/>
  <c r="N945" i="1"/>
  <c r="O945" i="1"/>
  <c r="P945" i="1"/>
  <c r="Q945" i="1"/>
  <c r="R945" i="1"/>
  <c r="S945" i="1"/>
  <c r="N946" i="1"/>
  <c r="O946" i="1"/>
  <c r="P946" i="1"/>
  <c r="Q946" i="1"/>
  <c r="R946" i="1"/>
  <c r="S946" i="1"/>
  <c r="N947" i="1"/>
  <c r="O947" i="1"/>
  <c r="P947" i="1"/>
  <c r="Q947" i="1"/>
  <c r="R947" i="1"/>
  <c r="S947" i="1"/>
  <c r="N948" i="1"/>
  <c r="O948" i="1"/>
  <c r="P948" i="1"/>
  <c r="Q948" i="1"/>
  <c r="R948" i="1"/>
  <c r="S948" i="1"/>
  <c r="N949" i="1"/>
  <c r="O949" i="1"/>
  <c r="P949" i="1"/>
  <c r="Q949" i="1"/>
  <c r="R949" i="1"/>
  <c r="S949" i="1"/>
  <c r="N950" i="1"/>
  <c r="O950" i="1"/>
  <c r="P950" i="1"/>
  <c r="Q950" i="1"/>
  <c r="R950" i="1"/>
  <c r="S950" i="1"/>
  <c r="N951" i="1"/>
  <c r="O951" i="1"/>
  <c r="P951" i="1"/>
  <c r="Q951" i="1"/>
  <c r="R951" i="1"/>
  <c r="S951" i="1"/>
  <c r="N952" i="1"/>
  <c r="O952" i="1"/>
  <c r="P952" i="1"/>
  <c r="Q952" i="1"/>
  <c r="R952" i="1"/>
  <c r="S952" i="1"/>
  <c r="N953" i="1"/>
  <c r="O953" i="1"/>
  <c r="P953" i="1"/>
  <c r="Q953" i="1"/>
  <c r="R953" i="1"/>
  <c r="S953" i="1"/>
  <c r="N954" i="1"/>
  <c r="O954" i="1"/>
  <c r="P954" i="1"/>
  <c r="Q954" i="1"/>
  <c r="R954" i="1"/>
  <c r="S954" i="1"/>
  <c r="N955" i="1"/>
  <c r="O955" i="1"/>
  <c r="P955" i="1"/>
  <c r="Q955" i="1"/>
  <c r="R955" i="1"/>
  <c r="S955" i="1"/>
  <c r="N956" i="1"/>
  <c r="O956" i="1"/>
  <c r="P956" i="1"/>
  <c r="Q956" i="1"/>
  <c r="R956" i="1"/>
  <c r="S956" i="1"/>
  <c r="N957" i="1"/>
  <c r="O957" i="1"/>
  <c r="P957" i="1"/>
  <c r="Q957" i="1"/>
  <c r="R957" i="1"/>
  <c r="S957" i="1"/>
  <c r="N958" i="1"/>
  <c r="O958" i="1"/>
  <c r="P958" i="1"/>
  <c r="Q958" i="1"/>
  <c r="R958" i="1"/>
  <c r="S958" i="1"/>
  <c r="N959" i="1"/>
  <c r="O959" i="1"/>
  <c r="P959" i="1"/>
  <c r="Q959" i="1"/>
  <c r="R959" i="1"/>
  <c r="S959" i="1"/>
  <c r="N960" i="1"/>
  <c r="O960" i="1"/>
  <c r="P960" i="1"/>
  <c r="Q960" i="1"/>
  <c r="R960" i="1"/>
  <c r="S960" i="1"/>
  <c r="N961" i="1"/>
  <c r="O961" i="1"/>
  <c r="P961" i="1"/>
  <c r="Q961" i="1"/>
  <c r="R961" i="1"/>
  <c r="S961" i="1"/>
  <c r="N962" i="1"/>
  <c r="O962" i="1"/>
  <c r="P962" i="1"/>
  <c r="Q962" i="1"/>
  <c r="R962" i="1"/>
  <c r="S962" i="1"/>
  <c r="N963" i="1"/>
  <c r="O963" i="1"/>
  <c r="P963" i="1"/>
  <c r="Q963" i="1"/>
  <c r="R963" i="1"/>
  <c r="S963" i="1"/>
  <c r="N964" i="1"/>
  <c r="O964" i="1"/>
  <c r="P964" i="1"/>
  <c r="Q964" i="1"/>
  <c r="R964" i="1"/>
  <c r="S964" i="1"/>
  <c r="N965" i="1"/>
  <c r="O965" i="1"/>
  <c r="P965" i="1"/>
  <c r="Q965" i="1"/>
  <c r="R965" i="1"/>
  <c r="S965" i="1"/>
  <c r="N966" i="1"/>
  <c r="O966" i="1"/>
  <c r="P966" i="1"/>
  <c r="Q966" i="1"/>
  <c r="R966" i="1"/>
  <c r="S966" i="1"/>
  <c r="N967" i="1"/>
  <c r="O967" i="1"/>
  <c r="P967" i="1"/>
  <c r="Q967" i="1"/>
  <c r="R967" i="1"/>
  <c r="S967" i="1"/>
  <c r="N968" i="1"/>
  <c r="O968" i="1"/>
  <c r="P968" i="1"/>
  <c r="Q968" i="1"/>
  <c r="R968" i="1"/>
  <c r="S968" i="1"/>
  <c r="N969" i="1"/>
  <c r="O969" i="1"/>
  <c r="P969" i="1"/>
  <c r="Q969" i="1"/>
  <c r="R969" i="1"/>
  <c r="S969" i="1"/>
  <c r="N970" i="1"/>
  <c r="O970" i="1"/>
  <c r="P970" i="1"/>
  <c r="Q970" i="1"/>
  <c r="R970" i="1"/>
  <c r="S970" i="1"/>
  <c r="N971" i="1"/>
  <c r="O971" i="1"/>
  <c r="P971" i="1"/>
  <c r="Q971" i="1"/>
  <c r="R971" i="1"/>
  <c r="S971" i="1"/>
  <c r="N972" i="1"/>
  <c r="O972" i="1"/>
  <c r="P972" i="1"/>
  <c r="Q972" i="1"/>
  <c r="R972" i="1"/>
  <c r="S972" i="1"/>
  <c r="N973" i="1"/>
  <c r="O973" i="1"/>
  <c r="P973" i="1"/>
  <c r="Q973" i="1"/>
  <c r="R973" i="1"/>
  <c r="S973" i="1"/>
  <c r="N974" i="1"/>
  <c r="O974" i="1"/>
  <c r="P974" i="1"/>
  <c r="Q974" i="1"/>
  <c r="R974" i="1"/>
  <c r="S974" i="1"/>
  <c r="N975" i="1"/>
  <c r="O975" i="1"/>
  <c r="P975" i="1"/>
  <c r="Q975" i="1"/>
  <c r="R975" i="1"/>
  <c r="S975" i="1"/>
  <c r="N976" i="1"/>
  <c r="O976" i="1"/>
  <c r="P976" i="1"/>
  <c r="Q976" i="1"/>
  <c r="R976" i="1"/>
  <c r="S976" i="1"/>
  <c r="N977" i="1"/>
  <c r="O977" i="1"/>
  <c r="P977" i="1"/>
  <c r="Q977" i="1"/>
  <c r="R977" i="1"/>
  <c r="S977" i="1"/>
  <c r="N978" i="1"/>
  <c r="O978" i="1"/>
  <c r="P978" i="1"/>
  <c r="Q978" i="1"/>
  <c r="R978" i="1"/>
  <c r="S978" i="1"/>
  <c r="N979" i="1"/>
  <c r="O979" i="1"/>
  <c r="P979" i="1"/>
  <c r="Q979" i="1"/>
  <c r="R979" i="1"/>
  <c r="S979" i="1"/>
  <c r="N980" i="1"/>
  <c r="O980" i="1"/>
  <c r="P980" i="1"/>
  <c r="Q980" i="1"/>
  <c r="R980" i="1"/>
  <c r="S980" i="1"/>
  <c r="N981" i="1"/>
  <c r="O981" i="1"/>
  <c r="P981" i="1"/>
  <c r="Q981" i="1"/>
  <c r="R981" i="1"/>
  <c r="S981" i="1"/>
  <c r="N982" i="1"/>
  <c r="O982" i="1"/>
  <c r="P982" i="1"/>
  <c r="Q982" i="1"/>
  <c r="R982" i="1"/>
  <c r="S982" i="1"/>
  <c r="N983" i="1"/>
  <c r="O983" i="1"/>
  <c r="P983" i="1"/>
  <c r="Q983" i="1"/>
  <c r="R983" i="1"/>
  <c r="S983" i="1"/>
  <c r="N984" i="1"/>
  <c r="O984" i="1"/>
  <c r="P984" i="1"/>
  <c r="Q984" i="1"/>
  <c r="R984" i="1"/>
  <c r="S984" i="1"/>
  <c r="N985" i="1"/>
  <c r="O985" i="1"/>
  <c r="P985" i="1"/>
  <c r="Q985" i="1"/>
  <c r="R985" i="1"/>
  <c r="S985" i="1"/>
  <c r="N986" i="1"/>
  <c r="O986" i="1"/>
  <c r="P986" i="1"/>
  <c r="Q986" i="1"/>
  <c r="R986" i="1"/>
  <c r="S986" i="1"/>
  <c r="N987" i="1"/>
  <c r="O987" i="1"/>
  <c r="P987" i="1"/>
  <c r="Q987" i="1"/>
  <c r="R987" i="1"/>
  <c r="S987" i="1"/>
  <c r="N988" i="1"/>
  <c r="O988" i="1"/>
  <c r="P988" i="1"/>
  <c r="Q988" i="1"/>
  <c r="R988" i="1"/>
  <c r="S988" i="1"/>
  <c r="N989" i="1"/>
  <c r="O989" i="1"/>
  <c r="P989" i="1"/>
  <c r="Q989" i="1"/>
  <c r="R989" i="1"/>
  <c r="S989" i="1"/>
  <c r="N990" i="1"/>
  <c r="O990" i="1"/>
  <c r="P990" i="1"/>
  <c r="Q990" i="1"/>
  <c r="R990" i="1"/>
  <c r="S990" i="1"/>
  <c r="N991" i="1"/>
  <c r="O991" i="1"/>
  <c r="P991" i="1"/>
  <c r="Q991" i="1"/>
  <c r="R991" i="1"/>
  <c r="S991" i="1"/>
  <c r="N992" i="1"/>
  <c r="O992" i="1"/>
  <c r="P992" i="1"/>
  <c r="Q992" i="1"/>
  <c r="R992" i="1"/>
  <c r="S992" i="1"/>
  <c r="N993" i="1"/>
  <c r="O993" i="1"/>
  <c r="P993" i="1"/>
  <c r="Q993" i="1"/>
  <c r="R993" i="1"/>
  <c r="S993" i="1"/>
  <c r="N994" i="1"/>
  <c r="O994" i="1"/>
  <c r="P994" i="1"/>
  <c r="Q994" i="1"/>
  <c r="R994" i="1"/>
  <c r="S994" i="1"/>
  <c r="N995" i="1"/>
  <c r="O995" i="1"/>
  <c r="P995" i="1"/>
  <c r="Q995" i="1"/>
  <c r="R995" i="1"/>
  <c r="S995" i="1"/>
  <c r="N996" i="1"/>
  <c r="O996" i="1"/>
  <c r="P996" i="1"/>
  <c r="Q996" i="1"/>
  <c r="R996" i="1"/>
  <c r="S996" i="1"/>
  <c r="N997" i="1"/>
  <c r="O997" i="1"/>
  <c r="P997" i="1"/>
  <c r="Q997" i="1"/>
  <c r="R997" i="1"/>
  <c r="S997" i="1"/>
  <c r="N998" i="1"/>
  <c r="O998" i="1"/>
  <c r="P998" i="1"/>
  <c r="Q998" i="1"/>
  <c r="R998" i="1"/>
  <c r="S998" i="1"/>
  <c r="N999" i="1"/>
  <c r="O999" i="1"/>
  <c r="P999" i="1"/>
  <c r="Q999" i="1"/>
  <c r="R999" i="1"/>
  <c r="S999" i="1"/>
  <c r="N1000" i="1"/>
  <c r="O1000" i="1"/>
  <c r="P1000" i="1"/>
  <c r="Q1000" i="1"/>
  <c r="R1000" i="1"/>
  <c r="S1000" i="1"/>
  <c r="N1001" i="1"/>
  <c r="O1001" i="1"/>
  <c r="P1001" i="1"/>
  <c r="Q1001" i="1"/>
  <c r="R1001" i="1"/>
  <c r="S1001" i="1"/>
  <c r="N1002" i="1"/>
  <c r="O1002" i="1"/>
  <c r="P1002" i="1"/>
  <c r="Q1002" i="1"/>
  <c r="R1002" i="1"/>
  <c r="S1002" i="1"/>
  <c r="N1003" i="1"/>
  <c r="O1003" i="1"/>
  <c r="P1003" i="1"/>
  <c r="Q1003" i="1"/>
  <c r="R1003" i="1"/>
  <c r="S1003" i="1"/>
  <c r="N1004" i="1"/>
  <c r="O1004" i="1"/>
  <c r="P1004" i="1"/>
  <c r="Q1004" i="1"/>
  <c r="R1004" i="1"/>
  <c r="S1004" i="1"/>
  <c r="N1005" i="1"/>
  <c r="O1005" i="1"/>
  <c r="P1005" i="1"/>
  <c r="Q1005" i="1"/>
  <c r="R1005" i="1"/>
  <c r="S1005" i="1"/>
  <c r="N1006" i="1"/>
  <c r="O1006" i="1"/>
  <c r="P1006" i="1"/>
  <c r="Q1006" i="1"/>
  <c r="R1006" i="1"/>
  <c r="S1006" i="1"/>
  <c r="N1007" i="1"/>
  <c r="O1007" i="1"/>
  <c r="P1007" i="1"/>
  <c r="Q1007" i="1"/>
  <c r="R1007" i="1"/>
  <c r="S1007" i="1"/>
  <c r="N1008" i="1"/>
  <c r="O1008" i="1"/>
  <c r="P1008" i="1"/>
  <c r="Q1008" i="1"/>
  <c r="R1008" i="1"/>
  <c r="S1008" i="1"/>
  <c r="N1009" i="1"/>
  <c r="O1009" i="1"/>
  <c r="P1009" i="1"/>
  <c r="Q1009" i="1"/>
  <c r="R1009" i="1"/>
  <c r="S1009" i="1"/>
  <c r="N1010" i="1"/>
  <c r="O1010" i="1"/>
  <c r="P1010" i="1"/>
  <c r="Q1010" i="1"/>
  <c r="R1010" i="1"/>
  <c r="S1010" i="1"/>
  <c r="N1011" i="1"/>
  <c r="O1011" i="1"/>
  <c r="P1011" i="1"/>
  <c r="Q1011" i="1"/>
  <c r="R1011" i="1"/>
  <c r="S1011" i="1"/>
  <c r="N1012" i="1"/>
  <c r="O1012" i="1"/>
  <c r="P1012" i="1"/>
  <c r="Q1012" i="1"/>
  <c r="R1012" i="1"/>
  <c r="S1012" i="1"/>
  <c r="N1013" i="1"/>
  <c r="O1013" i="1"/>
  <c r="P1013" i="1"/>
  <c r="Q1013" i="1"/>
  <c r="R1013" i="1"/>
  <c r="S1013" i="1"/>
  <c r="N1014" i="1"/>
  <c r="O1014" i="1"/>
  <c r="P1014" i="1"/>
  <c r="Q1014" i="1"/>
  <c r="R1014" i="1"/>
  <c r="S1014" i="1"/>
  <c r="N1015" i="1"/>
  <c r="O1015" i="1"/>
  <c r="P1015" i="1"/>
  <c r="Q1015" i="1"/>
  <c r="R1015" i="1"/>
  <c r="S1015" i="1"/>
  <c r="N1016" i="1"/>
  <c r="O1016" i="1"/>
  <c r="P1016" i="1"/>
  <c r="Q1016" i="1"/>
  <c r="R1016" i="1"/>
  <c r="S1016" i="1"/>
  <c r="N1017" i="1"/>
  <c r="O1017" i="1"/>
  <c r="P1017" i="1"/>
  <c r="Q1017" i="1"/>
  <c r="R1017" i="1"/>
  <c r="S1017" i="1"/>
  <c r="N1018" i="1"/>
  <c r="O1018" i="1"/>
  <c r="P1018" i="1"/>
  <c r="Q1018" i="1"/>
  <c r="R1018" i="1"/>
  <c r="S1018" i="1"/>
  <c r="N1019" i="1"/>
  <c r="O1019" i="1"/>
  <c r="P1019" i="1"/>
  <c r="Q1019" i="1"/>
  <c r="R1019" i="1"/>
  <c r="S1019" i="1"/>
  <c r="N1020" i="1"/>
  <c r="O1020" i="1"/>
  <c r="P1020" i="1"/>
  <c r="Q1020" i="1"/>
  <c r="R1020" i="1"/>
  <c r="S1020" i="1"/>
  <c r="N1021" i="1"/>
  <c r="O1021" i="1"/>
  <c r="P1021" i="1"/>
  <c r="Q1021" i="1"/>
  <c r="R1021" i="1"/>
  <c r="S1021" i="1"/>
  <c r="N1022" i="1"/>
  <c r="O1022" i="1"/>
  <c r="P1022" i="1"/>
  <c r="Q1022" i="1"/>
  <c r="R1022" i="1"/>
  <c r="S1022" i="1"/>
  <c r="N1023" i="1"/>
  <c r="O1023" i="1"/>
  <c r="P1023" i="1"/>
  <c r="Q1023" i="1"/>
  <c r="R1023" i="1"/>
  <c r="S1023" i="1"/>
  <c r="N1024" i="1"/>
  <c r="O1024" i="1"/>
  <c r="P1024" i="1"/>
  <c r="Q1024" i="1"/>
  <c r="R1024" i="1"/>
  <c r="S1024" i="1"/>
  <c r="N1025" i="1"/>
  <c r="O1025" i="1"/>
  <c r="P1025" i="1"/>
  <c r="Q1025" i="1"/>
  <c r="R1025" i="1"/>
  <c r="S1025" i="1"/>
  <c r="N1026" i="1"/>
  <c r="O1026" i="1"/>
  <c r="P1026" i="1"/>
  <c r="Q1026" i="1"/>
  <c r="R1026" i="1"/>
  <c r="S1026" i="1"/>
  <c r="N1027" i="1"/>
  <c r="O1027" i="1"/>
  <c r="P1027" i="1"/>
  <c r="Q1027" i="1"/>
  <c r="R1027" i="1"/>
  <c r="S1027" i="1"/>
  <c r="N1028" i="1"/>
  <c r="O1028" i="1"/>
  <c r="P1028" i="1"/>
  <c r="Q1028" i="1"/>
  <c r="R1028" i="1"/>
  <c r="S1028" i="1"/>
  <c r="N1029" i="1"/>
  <c r="O1029" i="1"/>
  <c r="P1029" i="1"/>
  <c r="Q1029" i="1"/>
  <c r="R1029" i="1"/>
  <c r="S1029" i="1"/>
  <c r="N1030" i="1"/>
  <c r="O1030" i="1"/>
  <c r="P1030" i="1"/>
  <c r="Q1030" i="1"/>
  <c r="R1030" i="1"/>
  <c r="S1030" i="1"/>
  <c r="N1031" i="1"/>
  <c r="O1031" i="1"/>
  <c r="P1031" i="1"/>
  <c r="Q1031" i="1"/>
  <c r="R1031" i="1"/>
  <c r="S1031" i="1"/>
  <c r="N1032" i="1"/>
  <c r="O1032" i="1"/>
  <c r="P1032" i="1"/>
  <c r="Q1032" i="1"/>
  <c r="R1032" i="1"/>
  <c r="S1032" i="1"/>
  <c r="N1033" i="1"/>
  <c r="O1033" i="1"/>
  <c r="P1033" i="1"/>
  <c r="Q1033" i="1"/>
  <c r="R1033" i="1"/>
  <c r="S1033" i="1"/>
  <c r="N1034" i="1"/>
  <c r="O1034" i="1"/>
  <c r="P1034" i="1"/>
  <c r="Q1034" i="1"/>
  <c r="R1034" i="1"/>
  <c r="S1034" i="1"/>
  <c r="N1035" i="1"/>
  <c r="O1035" i="1"/>
  <c r="P1035" i="1"/>
  <c r="Q1035" i="1"/>
  <c r="R1035" i="1"/>
  <c r="S1035" i="1"/>
  <c r="N1036" i="1"/>
  <c r="O1036" i="1"/>
  <c r="P1036" i="1"/>
  <c r="Q1036" i="1"/>
  <c r="R1036" i="1"/>
  <c r="S1036" i="1"/>
  <c r="N1037" i="1"/>
  <c r="O1037" i="1"/>
  <c r="P1037" i="1"/>
  <c r="Q1037" i="1"/>
  <c r="R1037" i="1"/>
  <c r="S1037" i="1"/>
  <c r="N1038" i="1"/>
  <c r="O1038" i="1"/>
  <c r="P1038" i="1"/>
  <c r="Q1038" i="1"/>
  <c r="R1038" i="1"/>
  <c r="S1038" i="1"/>
  <c r="N1039" i="1"/>
  <c r="O1039" i="1"/>
  <c r="P1039" i="1"/>
  <c r="Q1039" i="1"/>
  <c r="R1039" i="1"/>
  <c r="S1039" i="1"/>
  <c r="N1040" i="1"/>
  <c r="O1040" i="1"/>
  <c r="P1040" i="1"/>
  <c r="Q1040" i="1"/>
  <c r="R1040" i="1"/>
  <c r="S1040" i="1"/>
  <c r="N1041" i="1"/>
  <c r="O1041" i="1"/>
  <c r="P1041" i="1"/>
  <c r="Q1041" i="1"/>
  <c r="R1041" i="1"/>
  <c r="S1041" i="1"/>
  <c r="N1042" i="1"/>
  <c r="O1042" i="1"/>
  <c r="P1042" i="1"/>
  <c r="Q1042" i="1"/>
  <c r="R1042" i="1"/>
  <c r="S1042" i="1"/>
  <c r="N1043" i="1"/>
  <c r="O1043" i="1"/>
  <c r="P1043" i="1"/>
  <c r="Q1043" i="1"/>
  <c r="R1043" i="1"/>
  <c r="S1043" i="1"/>
  <c r="N1044" i="1"/>
  <c r="O1044" i="1"/>
  <c r="P1044" i="1"/>
  <c r="Q1044" i="1"/>
  <c r="R1044" i="1"/>
  <c r="S1044" i="1"/>
  <c r="N1045" i="1"/>
  <c r="O1045" i="1"/>
  <c r="P1045" i="1"/>
  <c r="Q1045" i="1"/>
  <c r="R1045" i="1"/>
  <c r="S1045" i="1"/>
  <c r="N1046" i="1"/>
  <c r="O1046" i="1"/>
  <c r="P1046" i="1"/>
  <c r="Q1046" i="1"/>
  <c r="R1046" i="1"/>
  <c r="S1046" i="1"/>
  <c r="N1047" i="1"/>
  <c r="O1047" i="1"/>
  <c r="P1047" i="1"/>
  <c r="Q1047" i="1"/>
  <c r="R1047" i="1"/>
  <c r="S1047" i="1"/>
  <c r="N1048" i="1"/>
  <c r="O1048" i="1"/>
  <c r="P1048" i="1"/>
  <c r="Q1048" i="1"/>
  <c r="R1048" i="1"/>
  <c r="S1048" i="1"/>
  <c r="N1049" i="1"/>
  <c r="O1049" i="1"/>
  <c r="P1049" i="1"/>
  <c r="Q1049" i="1"/>
  <c r="R1049" i="1"/>
  <c r="S1049" i="1"/>
  <c r="N1050" i="1"/>
  <c r="O1050" i="1"/>
  <c r="P1050" i="1"/>
  <c r="Q1050" i="1"/>
  <c r="R1050" i="1"/>
  <c r="S1050" i="1"/>
  <c r="N1051" i="1"/>
  <c r="O1051" i="1"/>
  <c r="P1051" i="1"/>
  <c r="Q1051" i="1"/>
  <c r="R1051" i="1"/>
  <c r="S1051" i="1"/>
  <c r="N1052" i="1"/>
  <c r="O1052" i="1"/>
  <c r="P1052" i="1"/>
  <c r="Q1052" i="1"/>
  <c r="R1052" i="1"/>
  <c r="S1052" i="1"/>
  <c r="N1053" i="1"/>
  <c r="O1053" i="1"/>
  <c r="P1053" i="1"/>
  <c r="Q1053" i="1"/>
  <c r="R1053" i="1"/>
  <c r="S1053" i="1"/>
  <c r="N1054" i="1"/>
  <c r="O1054" i="1"/>
  <c r="P1054" i="1"/>
  <c r="Q1054" i="1"/>
  <c r="R1054" i="1"/>
  <c r="S1054" i="1"/>
  <c r="P3" i="1"/>
  <c r="Q3" i="1"/>
  <c r="X3" i="1" s="1"/>
  <c r="X4" i="1" s="1"/>
  <c r="X5" i="1" s="1"/>
  <c r="X6" i="1" s="1"/>
  <c r="R3" i="1"/>
  <c r="Y3" i="1" s="1"/>
  <c r="Y4" i="1" s="1"/>
  <c r="S3" i="1"/>
  <c r="Z3" i="1" s="1"/>
  <c r="N3" i="1"/>
  <c r="U3" i="1" s="1"/>
  <c r="U4" i="1" s="1"/>
  <c r="U5" i="1" s="1"/>
  <c r="AR3" i="1"/>
  <c r="AR4" i="1" s="1"/>
  <c r="AR5" i="1" s="1"/>
  <c r="AW3" i="1"/>
  <c r="AW4" i="1" s="1"/>
  <c r="AW5" i="1" s="1"/>
  <c r="AT3" i="1"/>
  <c r="M4" i="1"/>
  <c r="M5" i="1"/>
  <c r="M6" i="1"/>
  <c r="M7" i="1"/>
  <c r="M8" i="1"/>
  <c r="M9" i="1"/>
  <c r="M10" i="1"/>
  <c r="M11" i="1"/>
  <c r="M12" i="1"/>
  <c r="M13" i="1"/>
  <c r="M14" i="1"/>
  <c r="M15" i="1"/>
  <c r="M16" i="1"/>
  <c r="M17" i="1"/>
  <c r="M18" i="1"/>
  <c r="M19" i="1"/>
  <c r="M20" i="1"/>
  <c r="M21" i="1"/>
  <c r="M22"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T3" i="1"/>
  <c r="V3" i="1"/>
  <c r="W3" i="1"/>
  <c r="X7" i="1" l="1"/>
  <c r="AV5" i="1"/>
  <c r="AV6" i="1" s="1"/>
  <c r="AV7" i="1" s="1"/>
  <c r="AV8" i="1" s="1"/>
  <c r="AV9" i="1" s="1"/>
  <c r="AV10" i="1" s="1"/>
  <c r="AV11" i="1" s="1"/>
  <c r="AV12" i="1" s="1"/>
  <c r="AV13" i="1" s="1"/>
  <c r="AV14" i="1" s="1"/>
  <c r="AV15" i="1" s="1"/>
  <c r="AV16" i="1" s="1"/>
  <c r="AV17" i="1" s="1"/>
  <c r="AV18" i="1" s="1"/>
  <c r="AV19" i="1" s="1"/>
  <c r="AV20" i="1" s="1"/>
  <c r="AV21" i="1" s="1"/>
  <c r="AV22" i="1" s="1"/>
  <c r="AV23" i="1" s="1"/>
  <c r="AV24" i="1" s="1"/>
  <c r="AV25" i="1" s="1"/>
  <c r="AV26" i="1" s="1"/>
  <c r="AV27" i="1" s="1"/>
  <c r="AV28" i="1" s="1"/>
  <c r="AV29" i="1" s="1"/>
  <c r="AV30" i="1" s="1"/>
  <c r="AV31" i="1" s="1"/>
  <c r="AV32" i="1" s="1"/>
  <c r="AV33" i="1" s="1"/>
  <c r="AV34" i="1" s="1"/>
  <c r="AV35" i="1" s="1"/>
  <c r="AV36" i="1" s="1"/>
  <c r="AV37" i="1" s="1"/>
  <c r="AV38" i="1" s="1"/>
  <c r="AV39" i="1" s="1"/>
  <c r="AV40" i="1" s="1"/>
  <c r="AV41" i="1" s="1"/>
  <c r="AV42" i="1" s="1"/>
  <c r="AV43" i="1" s="1"/>
  <c r="AV44" i="1" s="1"/>
  <c r="AV45" i="1" s="1"/>
  <c r="AV46" i="1" s="1"/>
  <c r="AV47" i="1" s="1"/>
  <c r="AV48" i="1" s="1"/>
  <c r="AV49" i="1" s="1"/>
  <c r="AV50" i="1" s="1"/>
  <c r="AV51" i="1" s="1"/>
  <c r="AV52" i="1" s="1"/>
  <c r="AV53" i="1" s="1"/>
  <c r="AV54" i="1" s="1"/>
  <c r="AV55" i="1" s="1"/>
  <c r="AV56" i="1" s="1"/>
  <c r="AV57" i="1" s="1"/>
  <c r="AV58" i="1" s="1"/>
  <c r="AV59" i="1" s="1"/>
  <c r="AV60" i="1" s="1"/>
  <c r="AV61" i="1" s="1"/>
  <c r="AV62" i="1" s="1"/>
  <c r="AV63" i="1" s="1"/>
  <c r="AV64" i="1" s="1"/>
  <c r="AV65" i="1" s="1"/>
  <c r="AV66" i="1" s="1"/>
  <c r="AV67" i="1" s="1"/>
  <c r="AV68" i="1" s="1"/>
  <c r="AV69" i="1" s="1"/>
  <c r="AV70" i="1" s="1"/>
  <c r="AV71" i="1" s="1"/>
  <c r="AV72" i="1" s="1"/>
  <c r="AV73" i="1" s="1"/>
  <c r="AV74" i="1" s="1"/>
  <c r="AV75" i="1" s="1"/>
  <c r="AV76" i="1" s="1"/>
  <c r="AV77" i="1" s="1"/>
  <c r="AV78" i="1" s="1"/>
  <c r="AV79" i="1" s="1"/>
  <c r="AV80" i="1" s="1"/>
  <c r="AV81" i="1" s="1"/>
  <c r="AV82" i="1" s="1"/>
  <c r="AV83" i="1" s="1"/>
  <c r="AV84" i="1" s="1"/>
  <c r="AV85" i="1" s="1"/>
  <c r="AV86" i="1" s="1"/>
  <c r="AV87" i="1" s="1"/>
  <c r="AV88" i="1" s="1"/>
  <c r="AV89" i="1" s="1"/>
  <c r="AV90" i="1" s="1"/>
  <c r="AV91" i="1" s="1"/>
  <c r="AV92" i="1" s="1"/>
  <c r="AV93" i="1" s="1"/>
  <c r="AV94" i="1" s="1"/>
  <c r="AV95" i="1" s="1"/>
  <c r="AV96" i="1" s="1"/>
  <c r="AV97" i="1" s="1"/>
  <c r="AV98" i="1" s="1"/>
  <c r="AV99" i="1" s="1"/>
  <c r="AV100" i="1" s="1"/>
  <c r="AV101" i="1" s="1"/>
  <c r="AV102" i="1" s="1"/>
  <c r="AV103" i="1" s="1"/>
  <c r="AV104" i="1" s="1"/>
  <c r="AV105" i="1" s="1"/>
  <c r="AV106" i="1" s="1"/>
  <c r="AV107" i="1" s="1"/>
  <c r="AV108" i="1" s="1"/>
  <c r="AV109" i="1" s="1"/>
  <c r="AV110" i="1" s="1"/>
  <c r="AV111" i="1" s="1"/>
  <c r="AV112" i="1" s="1"/>
  <c r="AV113" i="1" s="1"/>
  <c r="AV114" i="1" s="1"/>
  <c r="AV115" i="1" s="1"/>
  <c r="AV116" i="1" s="1"/>
  <c r="AV117" i="1" s="1"/>
  <c r="AV118" i="1" s="1"/>
  <c r="AV119" i="1" s="1"/>
  <c r="AV120" i="1" s="1"/>
  <c r="AV121" i="1" s="1"/>
  <c r="AV122" i="1" s="1"/>
  <c r="AV123" i="1" s="1"/>
  <c r="AV124" i="1" s="1"/>
  <c r="AV125" i="1" s="1"/>
  <c r="AV126" i="1" s="1"/>
  <c r="AV127" i="1" s="1"/>
  <c r="AV128" i="1" s="1"/>
  <c r="AV129" i="1" s="1"/>
  <c r="AV130" i="1" s="1"/>
  <c r="AV131" i="1" s="1"/>
  <c r="AV132" i="1" s="1"/>
  <c r="AV133" i="1" s="1"/>
  <c r="AV134" i="1" s="1"/>
  <c r="AV135" i="1" s="1"/>
  <c r="AV136" i="1" s="1"/>
  <c r="AV137" i="1" s="1"/>
  <c r="AV138" i="1" s="1"/>
  <c r="AV139" i="1" s="1"/>
  <c r="AV140" i="1" s="1"/>
  <c r="AV141" i="1" s="1"/>
  <c r="AV142" i="1" s="1"/>
  <c r="AV143" i="1" s="1"/>
  <c r="AV144" i="1" s="1"/>
  <c r="AV145" i="1" s="1"/>
  <c r="AV146" i="1" s="1"/>
  <c r="AV147" i="1" s="1"/>
  <c r="AV148" i="1" s="1"/>
  <c r="AV149" i="1" s="1"/>
  <c r="AV150" i="1" s="1"/>
  <c r="AV151" i="1" s="1"/>
  <c r="AV152" i="1" s="1"/>
  <c r="AV153" i="1" s="1"/>
  <c r="AV154" i="1" s="1"/>
  <c r="AV155" i="1" s="1"/>
  <c r="AV156" i="1" s="1"/>
  <c r="AV157" i="1" s="1"/>
  <c r="AV158" i="1" s="1"/>
  <c r="AV159" i="1" s="1"/>
  <c r="AV160" i="1" s="1"/>
  <c r="AV161" i="1" s="1"/>
  <c r="AV162" i="1" s="1"/>
  <c r="AV163" i="1" s="1"/>
  <c r="AV164" i="1" s="1"/>
  <c r="AV165" i="1" s="1"/>
  <c r="AV166" i="1" s="1"/>
  <c r="AV167" i="1" s="1"/>
  <c r="AV168" i="1" s="1"/>
  <c r="AV169" i="1" s="1"/>
  <c r="AV170" i="1" s="1"/>
  <c r="AV171" i="1" s="1"/>
  <c r="AV172" i="1" s="1"/>
  <c r="AV173" i="1" s="1"/>
  <c r="AV174" i="1" s="1"/>
  <c r="AV175" i="1" s="1"/>
  <c r="AV176" i="1" s="1"/>
  <c r="AV177" i="1" s="1"/>
  <c r="AV178" i="1" s="1"/>
  <c r="AV179" i="1" s="1"/>
  <c r="AV180" i="1" s="1"/>
  <c r="AV181" i="1" s="1"/>
  <c r="AV182" i="1" s="1"/>
  <c r="AV183" i="1" s="1"/>
  <c r="AV184" i="1" s="1"/>
  <c r="AV185" i="1" s="1"/>
  <c r="AV186" i="1" s="1"/>
  <c r="AV187" i="1" s="1"/>
  <c r="AV188" i="1" s="1"/>
  <c r="AV189" i="1" s="1"/>
  <c r="AV190" i="1" s="1"/>
  <c r="AV191" i="1" s="1"/>
  <c r="AV192" i="1" s="1"/>
  <c r="AV193" i="1" s="1"/>
  <c r="AV194" i="1" s="1"/>
  <c r="AV195" i="1" s="1"/>
  <c r="AV196" i="1" s="1"/>
  <c r="AV197" i="1" s="1"/>
  <c r="AV198" i="1" s="1"/>
  <c r="AV199" i="1" s="1"/>
  <c r="AV200" i="1" s="1"/>
  <c r="AV201" i="1" s="1"/>
  <c r="AV202" i="1" s="1"/>
  <c r="AV203" i="1" s="1"/>
  <c r="AV204" i="1" s="1"/>
  <c r="AV205" i="1" s="1"/>
  <c r="AV206" i="1" s="1"/>
  <c r="AV207" i="1" s="1"/>
  <c r="AV208" i="1" s="1"/>
  <c r="AV209" i="1" s="1"/>
  <c r="AV210" i="1" s="1"/>
  <c r="AV211" i="1" s="1"/>
  <c r="AV212" i="1" s="1"/>
  <c r="AV213" i="1" s="1"/>
  <c r="AV214" i="1" s="1"/>
  <c r="AV215" i="1" s="1"/>
  <c r="AV216" i="1" s="1"/>
  <c r="AV217" i="1" s="1"/>
  <c r="AV218" i="1" s="1"/>
  <c r="AV219" i="1" s="1"/>
  <c r="AV220" i="1" s="1"/>
  <c r="AV221" i="1" s="1"/>
  <c r="AV222" i="1" s="1"/>
  <c r="AV223" i="1" s="1"/>
  <c r="AV224" i="1" s="1"/>
  <c r="AV225" i="1" s="1"/>
  <c r="AV226" i="1" s="1"/>
  <c r="AV227" i="1" s="1"/>
  <c r="AV228" i="1" s="1"/>
  <c r="AV229" i="1" s="1"/>
  <c r="AV230" i="1" s="1"/>
  <c r="AV231" i="1" s="1"/>
  <c r="AV232" i="1" s="1"/>
  <c r="AV233" i="1" s="1"/>
  <c r="AV234" i="1" s="1"/>
  <c r="AV235" i="1" s="1"/>
  <c r="AV236" i="1" s="1"/>
  <c r="AV237" i="1" s="1"/>
  <c r="AV238" i="1" s="1"/>
  <c r="AV239" i="1" s="1"/>
  <c r="AV240" i="1" s="1"/>
  <c r="AV241" i="1" s="1"/>
  <c r="AV242" i="1" s="1"/>
  <c r="AV243" i="1" s="1"/>
  <c r="AV244" i="1" s="1"/>
  <c r="AV245" i="1" s="1"/>
  <c r="AV246" i="1" s="1"/>
  <c r="AV247" i="1" s="1"/>
  <c r="AV248" i="1" s="1"/>
  <c r="AV249" i="1" s="1"/>
  <c r="AV250" i="1" s="1"/>
  <c r="AV251" i="1" s="1"/>
  <c r="AV252" i="1" s="1"/>
  <c r="AV253" i="1" s="1"/>
  <c r="AV254" i="1" s="1"/>
  <c r="AV255" i="1" s="1"/>
  <c r="AV256" i="1" s="1"/>
  <c r="AV257" i="1" s="1"/>
  <c r="AV258" i="1" s="1"/>
  <c r="AV259" i="1" s="1"/>
  <c r="AV260" i="1" s="1"/>
  <c r="AV261" i="1" s="1"/>
  <c r="AV262" i="1" s="1"/>
  <c r="AV263" i="1" s="1"/>
  <c r="AV264" i="1" s="1"/>
  <c r="AV265" i="1" s="1"/>
  <c r="AV266" i="1" s="1"/>
  <c r="AV267" i="1" s="1"/>
  <c r="AV268" i="1" s="1"/>
  <c r="AV269" i="1" s="1"/>
  <c r="AV270" i="1" s="1"/>
  <c r="AV271" i="1" s="1"/>
  <c r="AV272" i="1" s="1"/>
  <c r="AV273" i="1" s="1"/>
  <c r="AV274" i="1" s="1"/>
  <c r="AV275" i="1" s="1"/>
  <c r="AV276" i="1" s="1"/>
  <c r="AV277" i="1" s="1"/>
  <c r="AV278" i="1" s="1"/>
  <c r="AV279" i="1" s="1"/>
  <c r="AV280" i="1" s="1"/>
  <c r="AV281" i="1" s="1"/>
  <c r="AV282" i="1" s="1"/>
  <c r="AV283" i="1" s="1"/>
  <c r="AV284" i="1" s="1"/>
  <c r="AV285" i="1" s="1"/>
  <c r="AV286" i="1" s="1"/>
  <c r="AV287" i="1" s="1"/>
  <c r="AV288" i="1" s="1"/>
  <c r="AV289" i="1" s="1"/>
  <c r="AV290" i="1" s="1"/>
  <c r="AV291" i="1" s="1"/>
  <c r="AV292" i="1" s="1"/>
  <c r="AV293" i="1" s="1"/>
  <c r="AV294" i="1" s="1"/>
  <c r="AV295" i="1" s="1"/>
  <c r="AV296" i="1" s="1"/>
  <c r="AV297" i="1" s="1"/>
  <c r="AV298" i="1" s="1"/>
  <c r="AV299" i="1" s="1"/>
  <c r="AV300" i="1" s="1"/>
  <c r="AV301" i="1" s="1"/>
  <c r="AV302" i="1" s="1"/>
  <c r="AV303" i="1" s="1"/>
  <c r="AV304" i="1" s="1"/>
  <c r="AV305" i="1" s="1"/>
  <c r="AV306" i="1" s="1"/>
  <c r="AV307" i="1" s="1"/>
  <c r="AV308" i="1" s="1"/>
  <c r="AV309" i="1" s="1"/>
  <c r="AV310" i="1" s="1"/>
  <c r="AV311" i="1" s="1"/>
  <c r="AV312" i="1" s="1"/>
  <c r="AV313" i="1" s="1"/>
  <c r="AV314" i="1" s="1"/>
  <c r="AV315" i="1" s="1"/>
  <c r="AV316" i="1" s="1"/>
  <c r="AV317" i="1" s="1"/>
  <c r="AV318" i="1" s="1"/>
  <c r="AV319" i="1" s="1"/>
  <c r="AV320" i="1" s="1"/>
  <c r="AV321" i="1" s="1"/>
  <c r="AV322" i="1" s="1"/>
  <c r="AV323" i="1" s="1"/>
  <c r="AV324" i="1" s="1"/>
  <c r="AV325" i="1" s="1"/>
  <c r="AV326" i="1" s="1"/>
  <c r="AV327" i="1" s="1"/>
  <c r="AV328" i="1" s="1"/>
  <c r="AV329" i="1" s="1"/>
  <c r="AV330" i="1" s="1"/>
  <c r="AV331" i="1" s="1"/>
  <c r="AV332" i="1" s="1"/>
  <c r="AV333" i="1" s="1"/>
  <c r="AV334" i="1" s="1"/>
  <c r="AV335" i="1" s="1"/>
  <c r="AV336" i="1" s="1"/>
  <c r="AV337" i="1" s="1"/>
  <c r="AV338" i="1" s="1"/>
  <c r="AV339" i="1" s="1"/>
  <c r="AV340" i="1" s="1"/>
  <c r="AV341" i="1" s="1"/>
  <c r="AV342" i="1" s="1"/>
  <c r="AV343" i="1" s="1"/>
  <c r="AV344" i="1" s="1"/>
  <c r="AV345" i="1" s="1"/>
  <c r="AV346" i="1" s="1"/>
  <c r="AV347" i="1" s="1"/>
  <c r="AV348" i="1" s="1"/>
  <c r="AV349" i="1" s="1"/>
  <c r="AV350" i="1" s="1"/>
  <c r="AV351" i="1" s="1"/>
  <c r="AV352" i="1" s="1"/>
  <c r="AV353" i="1" s="1"/>
  <c r="AV354" i="1" s="1"/>
  <c r="AV355" i="1" s="1"/>
  <c r="AV356" i="1" s="1"/>
  <c r="AV357" i="1" s="1"/>
  <c r="AV358" i="1" s="1"/>
  <c r="AV359" i="1" s="1"/>
  <c r="AV360" i="1" s="1"/>
  <c r="AV361" i="1" s="1"/>
  <c r="AV362" i="1" s="1"/>
  <c r="AV363" i="1" s="1"/>
  <c r="AV364" i="1" s="1"/>
  <c r="AV365" i="1" s="1"/>
  <c r="AV366" i="1" s="1"/>
  <c r="AV367" i="1" s="1"/>
  <c r="AV368" i="1" s="1"/>
  <c r="AV369" i="1" s="1"/>
  <c r="AV370" i="1" s="1"/>
  <c r="AV371" i="1" s="1"/>
  <c r="AV372" i="1" s="1"/>
  <c r="AV373" i="1" s="1"/>
  <c r="AV374" i="1" s="1"/>
  <c r="AV375" i="1" s="1"/>
  <c r="AV376" i="1" s="1"/>
  <c r="AV377" i="1" s="1"/>
  <c r="AV378" i="1" s="1"/>
  <c r="AV379" i="1" s="1"/>
  <c r="AV380" i="1" s="1"/>
  <c r="AV381" i="1" s="1"/>
  <c r="AV382" i="1" s="1"/>
  <c r="AV383" i="1" s="1"/>
  <c r="AV384" i="1" s="1"/>
  <c r="AV385" i="1" s="1"/>
  <c r="AV386" i="1" s="1"/>
  <c r="AV387" i="1" s="1"/>
  <c r="AV388" i="1" s="1"/>
  <c r="AV389" i="1" s="1"/>
  <c r="AV390" i="1" s="1"/>
  <c r="AV391" i="1" s="1"/>
  <c r="AV392" i="1" s="1"/>
  <c r="AV393" i="1" s="1"/>
  <c r="AV394" i="1" s="1"/>
  <c r="AV395" i="1" s="1"/>
  <c r="AV396" i="1" s="1"/>
  <c r="AV397" i="1" s="1"/>
  <c r="AV398" i="1" s="1"/>
  <c r="AV399" i="1" s="1"/>
  <c r="AV400" i="1" s="1"/>
  <c r="AV401" i="1" s="1"/>
  <c r="AV402" i="1" s="1"/>
  <c r="AV403" i="1" s="1"/>
  <c r="AV404" i="1" s="1"/>
  <c r="AV405" i="1" s="1"/>
  <c r="AV406" i="1" s="1"/>
  <c r="AV407" i="1" s="1"/>
  <c r="AV408" i="1" s="1"/>
  <c r="AV409" i="1" s="1"/>
  <c r="AV410" i="1" s="1"/>
  <c r="AV411" i="1" s="1"/>
  <c r="AV412" i="1" s="1"/>
  <c r="AV413" i="1" s="1"/>
  <c r="AV414" i="1" s="1"/>
  <c r="AV415" i="1" s="1"/>
  <c r="AV416" i="1" s="1"/>
  <c r="AV417" i="1" s="1"/>
  <c r="AV418" i="1" s="1"/>
  <c r="AV419" i="1" s="1"/>
  <c r="AV420" i="1" s="1"/>
  <c r="AV421" i="1" s="1"/>
  <c r="AV422" i="1" s="1"/>
  <c r="AV423" i="1" s="1"/>
  <c r="AV424" i="1" s="1"/>
  <c r="AV425" i="1" s="1"/>
  <c r="AV426" i="1" s="1"/>
  <c r="AV427" i="1" s="1"/>
  <c r="AV428" i="1" s="1"/>
  <c r="AV429" i="1" s="1"/>
  <c r="AV430" i="1" s="1"/>
  <c r="AV431" i="1" s="1"/>
  <c r="AV432" i="1" s="1"/>
  <c r="AV433" i="1" s="1"/>
  <c r="AV434" i="1" s="1"/>
  <c r="AV435" i="1" s="1"/>
  <c r="AV436" i="1" s="1"/>
  <c r="AV437" i="1" s="1"/>
  <c r="AV438" i="1" s="1"/>
  <c r="AV439" i="1" s="1"/>
  <c r="AV440" i="1" s="1"/>
  <c r="AV441" i="1" s="1"/>
  <c r="AV442" i="1" s="1"/>
  <c r="AV443" i="1" s="1"/>
  <c r="AV444" i="1" s="1"/>
  <c r="AV445" i="1" s="1"/>
  <c r="AV446" i="1" s="1"/>
  <c r="AV447" i="1" s="1"/>
  <c r="AV448" i="1" s="1"/>
  <c r="AV449" i="1" s="1"/>
  <c r="AV450" i="1" s="1"/>
  <c r="AV451" i="1" s="1"/>
  <c r="AV452" i="1" s="1"/>
  <c r="AV453" i="1" s="1"/>
  <c r="AV454" i="1" s="1"/>
  <c r="AV455" i="1" s="1"/>
  <c r="AV456" i="1" s="1"/>
  <c r="AV457" i="1" s="1"/>
  <c r="AV458" i="1" s="1"/>
  <c r="AV459" i="1" s="1"/>
  <c r="AV460" i="1" s="1"/>
  <c r="AV461" i="1" s="1"/>
  <c r="AV462" i="1" s="1"/>
  <c r="AV463" i="1" s="1"/>
  <c r="AV464" i="1" s="1"/>
  <c r="AV465" i="1" s="1"/>
  <c r="AV466" i="1" s="1"/>
  <c r="AV467" i="1" s="1"/>
  <c r="AV468" i="1" s="1"/>
  <c r="AV469" i="1" s="1"/>
  <c r="AV470" i="1" s="1"/>
  <c r="AV471" i="1" s="1"/>
  <c r="AV472" i="1" s="1"/>
  <c r="AV473" i="1" s="1"/>
  <c r="AV474" i="1" s="1"/>
  <c r="AV475" i="1" s="1"/>
  <c r="AV476" i="1" s="1"/>
  <c r="AV477" i="1" s="1"/>
  <c r="AV478" i="1" s="1"/>
  <c r="AV479" i="1" s="1"/>
  <c r="AV480" i="1" s="1"/>
  <c r="AV481" i="1" s="1"/>
  <c r="AV482" i="1" s="1"/>
  <c r="AV483" i="1" s="1"/>
  <c r="AV484" i="1" s="1"/>
  <c r="AV485" i="1" s="1"/>
  <c r="AV486" i="1" s="1"/>
  <c r="AV487" i="1" s="1"/>
  <c r="AV488" i="1" s="1"/>
  <c r="AV489" i="1" s="1"/>
  <c r="AV490" i="1" s="1"/>
  <c r="AV491" i="1" s="1"/>
  <c r="AV492" i="1" s="1"/>
  <c r="AV493" i="1" s="1"/>
  <c r="AV494" i="1" s="1"/>
  <c r="AV495" i="1" s="1"/>
  <c r="AV496" i="1" s="1"/>
  <c r="AV497" i="1" s="1"/>
  <c r="AV498" i="1" s="1"/>
  <c r="AV499" i="1" s="1"/>
  <c r="AV500" i="1" s="1"/>
  <c r="AV501" i="1" s="1"/>
  <c r="AV502" i="1" s="1"/>
  <c r="AV503" i="1" s="1"/>
  <c r="AV504" i="1" s="1"/>
  <c r="AV505" i="1" s="1"/>
  <c r="AV506" i="1" s="1"/>
  <c r="AV507" i="1" s="1"/>
  <c r="AV508" i="1" s="1"/>
  <c r="AV509" i="1" s="1"/>
  <c r="AV510" i="1" s="1"/>
  <c r="AV511" i="1" s="1"/>
  <c r="AV512" i="1" s="1"/>
  <c r="AV513" i="1" s="1"/>
  <c r="AV514" i="1" s="1"/>
  <c r="AV515" i="1" s="1"/>
  <c r="AV516" i="1" s="1"/>
  <c r="AV517" i="1" s="1"/>
  <c r="AV518" i="1" s="1"/>
  <c r="AV519" i="1" s="1"/>
  <c r="AV520" i="1" s="1"/>
  <c r="AV521" i="1" s="1"/>
  <c r="AV522" i="1" s="1"/>
  <c r="AV523" i="1" s="1"/>
  <c r="AV524" i="1" s="1"/>
  <c r="AV525" i="1" s="1"/>
  <c r="AV526" i="1" s="1"/>
  <c r="AV527" i="1" s="1"/>
  <c r="AV528" i="1" s="1"/>
  <c r="AV529" i="1" s="1"/>
  <c r="AV530" i="1" s="1"/>
  <c r="AV531" i="1" s="1"/>
  <c r="AV532" i="1" s="1"/>
  <c r="AV533" i="1" s="1"/>
  <c r="AV534" i="1" s="1"/>
  <c r="AV535" i="1" s="1"/>
  <c r="AV536" i="1" s="1"/>
  <c r="AV537" i="1" s="1"/>
  <c r="AV538" i="1" s="1"/>
  <c r="AV539" i="1" s="1"/>
  <c r="AV540" i="1" s="1"/>
  <c r="AV541" i="1" s="1"/>
  <c r="AV542" i="1" s="1"/>
  <c r="AV543" i="1" s="1"/>
  <c r="AV544" i="1" s="1"/>
  <c r="AV545" i="1" s="1"/>
  <c r="AV546" i="1" s="1"/>
  <c r="AV547" i="1" s="1"/>
  <c r="AV548" i="1" s="1"/>
  <c r="AV549" i="1" s="1"/>
  <c r="AV550" i="1" s="1"/>
  <c r="AV551" i="1" s="1"/>
  <c r="AV552" i="1" s="1"/>
  <c r="AV553" i="1" s="1"/>
  <c r="AV554" i="1" s="1"/>
  <c r="AV555" i="1" s="1"/>
  <c r="AV556" i="1" s="1"/>
  <c r="AV557" i="1" s="1"/>
  <c r="AV558" i="1" s="1"/>
  <c r="AV559" i="1" s="1"/>
  <c r="AV560" i="1" s="1"/>
  <c r="AV561" i="1" s="1"/>
  <c r="AV562" i="1" s="1"/>
  <c r="AV563" i="1" s="1"/>
  <c r="AV564" i="1" s="1"/>
  <c r="AV565" i="1" s="1"/>
  <c r="AV566" i="1" s="1"/>
  <c r="AV567" i="1" s="1"/>
  <c r="AV568" i="1" s="1"/>
  <c r="AV569" i="1" s="1"/>
  <c r="AV570" i="1" s="1"/>
  <c r="AV571" i="1" s="1"/>
  <c r="AV572" i="1" s="1"/>
  <c r="AV573" i="1" s="1"/>
  <c r="AV574" i="1" s="1"/>
  <c r="AV575" i="1" s="1"/>
  <c r="AV576" i="1" s="1"/>
  <c r="AV577" i="1" s="1"/>
  <c r="AV578" i="1" s="1"/>
  <c r="AV579" i="1" s="1"/>
  <c r="AV580" i="1" s="1"/>
  <c r="AV581" i="1" s="1"/>
  <c r="AV582" i="1" s="1"/>
  <c r="AV583" i="1" s="1"/>
  <c r="AV584" i="1" s="1"/>
  <c r="AV585" i="1" s="1"/>
  <c r="AV586" i="1" s="1"/>
  <c r="AV587" i="1" s="1"/>
  <c r="AV588" i="1" s="1"/>
  <c r="AV589" i="1" s="1"/>
  <c r="AV590" i="1" s="1"/>
  <c r="AV591" i="1" s="1"/>
  <c r="AV592" i="1" s="1"/>
  <c r="AV593" i="1" s="1"/>
  <c r="AV594" i="1" s="1"/>
  <c r="AV595" i="1" s="1"/>
  <c r="AV596" i="1" s="1"/>
  <c r="AV597" i="1" s="1"/>
  <c r="AV598" i="1" s="1"/>
  <c r="AV599" i="1" s="1"/>
  <c r="AV600" i="1" s="1"/>
  <c r="AV601" i="1" s="1"/>
  <c r="AV602" i="1" s="1"/>
  <c r="AV603" i="1" s="1"/>
  <c r="AV604" i="1" s="1"/>
  <c r="AV605" i="1" s="1"/>
  <c r="AV606" i="1" s="1"/>
  <c r="AV607" i="1" s="1"/>
  <c r="AV608" i="1" s="1"/>
  <c r="AV609" i="1" s="1"/>
  <c r="AV610" i="1" s="1"/>
  <c r="AV611" i="1" s="1"/>
  <c r="AV612" i="1" s="1"/>
  <c r="AV613" i="1" s="1"/>
  <c r="AV614" i="1" s="1"/>
  <c r="AV615" i="1" s="1"/>
  <c r="AV616" i="1" s="1"/>
  <c r="AV617" i="1" s="1"/>
  <c r="AV618" i="1" s="1"/>
  <c r="AV619" i="1" s="1"/>
  <c r="AV620" i="1" s="1"/>
  <c r="AV621" i="1" s="1"/>
  <c r="AV622" i="1" s="1"/>
  <c r="AV623" i="1" s="1"/>
  <c r="AV624" i="1" s="1"/>
  <c r="AV625" i="1" s="1"/>
  <c r="AV626" i="1" s="1"/>
  <c r="AV627" i="1" s="1"/>
  <c r="AV628" i="1" s="1"/>
  <c r="AV629" i="1" s="1"/>
  <c r="AV630" i="1" s="1"/>
  <c r="AV631" i="1" s="1"/>
  <c r="AV632" i="1" s="1"/>
  <c r="AV633" i="1" s="1"/>
  <c r="AV634" i="1" s="1"/>
  <c r="AV635" i="1" s="1"/>
  <c r="AV636" i="1" s="1"/>
  <c r="AV637" i="1" s="1"/>
  <c r="AV638" i="1" s="1"/>
  <c r="AV639" i="1" s="1"/>
  <c r="AV640" i="1" s="1"/>
  <c r="AV641" i="1" s="1"/>
  <c r="AV642" i="1" s="1"/>
  <c r="AV643" i="1" s="1"/>
  <c r="AV644" i="1" s="1"/>
  <c r="AV645" i="1" s="1"/>
  <c r="AV646" i="1" s="1"/>
  <c r="AV647" i="1" s="1"/>
  <c r="AV648" i="1" s="1"/>
  <c r="AV649" i="1" s="1"/>
  <c r="AV650" i="1" s="1"/>
  <c r="AV651" i="1" s="1"/>
  <c r="AV652" i="1" s="1"/>
  <c r="AV653" i="1" s="1"/>
  <c r="AV654" i="1" s="1"/>
  <c r="AV655" i="1" s="1"/>
  <c r="AV656" i="1" s="1"/>
  <c r="AV657" i="1" s="1"/>
  <c r="AV658" i="1" s="1"/>
  <c r="AV659" i="1" s="1"/>
  <c r="AV660" i="1" s="1"/>
  <c r="AV661" i="1" s="1"/>
  <c r="AV662" i="1" s="1"/>
  <c r="AV663" i="1" s="1"/>
  <c r="AV664" i="1" s="1"/>
  <c r="AV665" i="1" s="1"/>
  <c r="AV666" i="1" s="1"/>
  <c r="AV667" i="1" s="1"/>
  <c r="AV668" i="1" s="1"/>
  <c r="AV669" i="1" s="1"/>
  <c r="AV670" i="1" s="1"/>
  <c r="AV671" i="1" s="1"/>
  <c r="AV672" i="1" s="1"/>
  <c r="AV673" i="1" s="1"/>
  <c r="AV674" i="1" s="1"/>
  <c r="AV675" i="1" s="1"/>
  <c r="AV676" i="1" s="1"/>
  <c r="AV677" i="1" s="1"/>
  <c r="AV678" i="1" s="1"/>
  <c r="AV679" i="1" s="1"/>
  <c r="AV680" i="1" s="1"/>
  <c r="AV681" i="1" s="1"/>
  <c r="AV682" i="1" s="1"/>
  <c r="AV683" i="1" s="1"/>
  <c r="AV684" i="1" s="1"/>
  <c r="AV685" i="1" s="1"/>
  <c r="AV686" i="1" s="1"/>
  <c r="AV687" i="1" s="1"/>
  <c r="AV688" i="1" s="1"/>
  <c r="AV689" i="1" s="1"/>
  <c r="AV690" i="1" s="1"/>
  <c r="AV691" i="1" s="1"/>
  <c r="AV692" i="1" s="1"/>
  <c r="AV693" i="1" s="1"/>
  <c r="AV694" i="1" s="1"/>
  <c r="AV695" i="1" s="1"/>
  <c r="AV696" i="1" s="1"/>
  <c r="AV697" i="1" s="1"/>
  <c r="AV698" i="1" s="1"/>
  <c r="AV699" i="1" s="1"/>
  <c r="AV700" i="1" s="1"/>
  <c r="AV701" i="1" s="1"/>
  <c r="AV702" i="1" s="1"/>
  <c r="AV703" i="1" s="1"/>
  <c r="AV704" i="1" s="1"/>
  <c r="AV705" i="1" s="1"/>
  <c r="AV706" i="1" s="1"/>
  <c r="AV707" i="1" s="1"/>
  <c r="AV708" i="1" s="1"/>
  <c r="AV709" i="1" s="1"/>
  <c r="AV710" i="1" s="1"/>
  <c r="AV711" i="1" s="1"/>
  <c r="AV712" i="1" s="1"/>
  <c r="AV713" i="1" s="1"/>
  <c r="AV714" i="1" s="1"/>
  <c r="AV715" i="1" s="1"/>
  <c r="AV716" i="1" s="1"/>
  <c r="AV717" i="1" s="1"/>
  <c r="AV718" i="1" s="1"/>
  <c r="AV719" i="1" s="1"/>
  <c r="AV720" i="1" s="1"/>
  <c r="AV721" i="1" s="1"/>
  <c r="AV722" i="1" s="1"/>
  <c r="AV723" i="1" s="1"/>
  <c r="AV724" i="1" s="1"/>
  <c r="AV725" i="1" s="1"/>
  <c r="AV726" i="1" s="1"/>
  <c r="AV727" i="1" s="1"/>
  <c r="AV728" i="1" s="1"/>
  <c r="AV729" i="1" s="1"/>
  <c r="AV730" i="1" s="1"/>
  <c r="AV731" i="1" s="1"/>
  <c r="AV732" i="1" s="1"/>
  <c r="AV733" i="1" s="1"/>
  <c r="AV734" i="1" s="1"/>
  <c r="AV735" i="1" s="1"/>
  <c r="AV736" i="1" s="1"/>
  <c r="AV737" i="1" s="1"/>
  <c r="AV738" i="1" s="1"/>
  <c r="AV739" i="1" s="1"/>
  <c r="AV740" i="1" s="1"/>
  <c r="AV741" i="1" s="1"/>
  <c r="AV742" i="1" s="1"/>
  <c r="AV743" i="1" s="1"/>
  <c r="AV744" i="1" s="1"/>
  <c r="AV745" i="1" s="1"/>
  <c r="AV746" i="1" s="1"/>
  <c r="AV747" i="1" s="1"/>
  <c r="AV748" i="1" s="1"/>
  <c r="AV749" i="1" s="1"/>
  <c r="AV750" i="1" s="1"/>
  <c r="AV751" i="1" s="1"/>
  <c r="AV752" i="1" s="1"/>
  <c r="AV753" i="1" s="1"/>
  <c r="AV754" i="1" s="1"/>
  <c r="AV755" i="1" s="1"/>
  <c r="AV756" i="1" s="1"/>
  <c r="AV757" i="1" s="1"/>
  <c r="AV758" i="1" s="1"/>
  <c r="AV759" i="1" s="1"/>
  <c r="AV760" i="1" s="1"/>
  <c r="AV761" i="1" s="1"/>
  <c r="AV762" i="1" s="1"/>
  <c r="AV763" i="1" s="1"/>
  <c r="AV764" i="1" s="1"/>
  <c r="AV765" i="1" s="1"/>
  <c r="AV766" i="1" s="1"/>
  <c r="AV767" i="1" s="1"/>
  <c r="AV768" i="1" s="1"/>
  <c r="AV769" i="1" s="1"/>
  <c r="AV770" i="1" s="1"/>
  <c r="AV771" i="1" s="1"/>
  <c r="AV772" i="1" s="1"/>
  <c r="AV773" i="1" s="1"/>
  <c r="AV774" i="1" s="1"/>
  <c r="AV775" i="1" s="1"/>
  <c r="AV776" i="1" s="1"/>
  <c r="AV777" i="1" s="1"/>
  <c r="AV778" i="1" s="1"/>
  <c r="AV779" i="1" s="1"/>
  <c r="AV780" i="1" s="1"/>
  <c r="AV781" i="1" s="1"/>
  <c r="AV782" i="1" s="1"/>
  <c r="AV783" i="1" s="1"/>
  <c r="AV784" i="1" s="1"/>
  <c r="AV785" i="1" s="1"/>
  <c r="AV786" i="1" s="1"/>
  <c r="AV787" i="1" s="1"/>
  <c r="AV788" i="1" s="1"/>
  <c r="AV789" i="1" s="1"/>
  <c r="AV790" i="1" s="1"/>
  <c r="AV791" i="1" s="1"/>
  <c r="AV792" i="1" s="1"/>
  <c r="AV793" i="1" s="1"/>
  <c r="AV794" i="1" s="1"/>
  <c r="AV795" i="1" s="1"/>
  <c r="AV796" i="1" s="1"/>
  <c r="AV797" i="1" s="1"/>
  <c r="AV798" i="1" s="1"/>
  <c r="AV799" i="1" s="1"/>
  <c r="AV800" i="1" s="1"/>
  <c r="AV801" i="1" s="1"/>
  <c r="AV802" i="1" s="1"/>
  <c r="AV803" i="1" s="1"/>
  <c r="AV804" i="1" s="1"/>
  <c r="AV805" i="1" s="1"/>
  <c r="AV806" i="1" s="1"/>
  <c r="AV807" i="1" s="1"/>
  <c r="AV808" i="1" s="1"/>
  <c r="AV809" i="1" s="1"/>
  <c r="AV810" i="1" s="1"/>
  <c r="AV811" i="1" s="1"/>
  <c r="AV812" i="1" s="1"/>
  <c r="AV813" i="1" s="1"/>
  <c r="AV814" i="1" s="1"/>
  <c r="AV815" i="1" s="1"/>
  <c r="AV816" i="1" s="1"/>
  <c r="AV817" i="1" s="1"/>
  <c r="AV818" i="1" s="1"/>
  <c r="AV819" i="1" s="1"/>
  <c r="AV820" i="1" s="1"/>
  <c r="AV821" i="1" s="1"/>
  <c r="AV822" i="1" s="1"/>
  <c r="AV823" i="1" s="1"/>
  <c r="AV824" i="1" s="1"/>
  <c r="AV825" i="1" s="1"/>
  <c r="AV826" i="1" s="1"/>
  <c r="AV827" i="1" s="1"/>
  <c r="AV828" i="1" s="1"/>
  <c r="AV829" i="1" s="1"/>
  <c r="AV830" i="1" s="1"/>
  <c r="AV831" i="1" s="1"/>
  <c r="AV832" i="1" s="1"/>
  <c r="AV833" i="1" s="1"/>
  <c r="AV834" i="1" s="1"/>
  <c r="AV835" i="1" s="1"/>
  <c r="AV836" i="1" s="1"/>
  <c r="AV837" i="1" s="1"/>
  <c r="AV838" i="1" s="1"/>
  <c r="AV839" i="1" s="1"/>
  <c r="AV840" i="1" s="1"/>
  <c r="AV841" i="1" s="1"/>
  <c r="AV842" i="1" s="1"/>
  <c r="AV843" i="1" s="1"/>
  <c r="AV844" i="1" s="1"/>
  <c r="AV845" i="1" s="1"/>
  <c r="AV846" i="1" s="1"/>
  <c r="AV847" i="1" s="1"/>
  <c r="AV848" i="1" s="1"/>
  <c r="AV849" i="1" s="1"/>
  <c r="AV850" i="1" s="1"/>
  <c r="AV851" i="1" s="1"/>
  <c r="AV852" i="1" s="1"/>
  <c r="AV853" i="1" s="1"/>
  <c r="AV854" i="1" s="1"/>
  <c r="AV855" i="1" s="1"/>
  <c r="AV856" i="1" s="1"/>
  <c r="AV857" i="1" s="1"/>
  <c r="AV858" i="1" s="1"/>
  <c r="AV859" i="1" s="1"/>
  <c r="AV860" i="1" s="1"/>
  <c r="AV861" i="1" s="1"/>
  <c r="AV862" i="1" s="1"/>
  <c r="AV863" i="1" s="1"/>
  <c r="AV864" i="1" s="1"/>
  <c r="AV865" i="1" s="1"/>
  <c r="AV866" i="1" s="1"/>
  <c r="AV867" i="1" s="1"/>
  <c r="AV868" i="1" s="1"/>
  <c r="AV869" i="1" s="1"/>
  <c r="AV870" i="1" s="1"/>
  <c r="AV871" i="1" s="1"/>
  <c r="AV872" i="1" s="1"/>
  <c r="AV873" i="1" s="1"/>
  <c r="AV874" i="1" s="1"/>
  <c r="AV875" i="1" s="1"/>
  <c r="AV876" i="1" s="1"/>
  <c r="AV877" i="1" s="1"/>
  <c r="AV878" i="1" s="1"/>
  <c r="AV879" i="1" s="1"/>
  <c r="AV880" i="1" s="1"/>
  <c r="AV881" i="1" s="1"/>
  <c r="AV882" i="1" s="1"/>
  <c r="AV883" i="1" s="1"/>
  <c r="AV884" i="1" s="1"/>
  <c r="AV885" i="1" s="1"/>
  <c r="AV886" i="1" s="1"/>
  <c r="AV887" i="1" s="1"/>
  <c r="AV888" i="1" s="1"/>
  <c r="AV889" i="1" s="1"/>
  <c r="AV890" i="1" s="1"/>
  <c r="AV891" i="1" s="1"/>
  <c r="AV892" i="1" s="1"/>
  <c r="AV893" i="1" s="1"/>
  <c r="AV894" i="1" s="1"/>
  <c r="AV895" i="1" s="1"/>
  <c r="AV896" i="1" s="1"/>
  <c r="AV897" i="1" s="1"/>
  <c r="AV898" i="1" s="1"/>
  <c r="AV899" i="1" s="1"/>
  <c r="AV900" i="1" s="1"/>
  <c r="AV901" i="1" s="1"/>
  <c r="AV902" i="1" s="1"/>
  <c r="AV903" i="1" s="1"/>
  <c r="AV904" i="1" s="1"/>
  <c r="AV905" i="1" s="1"/>
  <c r="AV906" i="1" s="1"/>
  <c r="AV907" i="1" s="1"/>
  <c r="AV908" i="1" s="1"/>
  <c r="AV909" i="1" s="1"/>
  <c r="AV910" i="1" s="1"/>
  <c r="AV911" i="1" s="1"/>
  <c r="AV912" i="1" s="1"/>
  <c r="AV913" i="1" s="1"/>
  <c r="AV914" i="1" s="1"/>
  <c r="AV915" i="1" s="1"/>
  <c r="AV916" i="1" s="1"/>
  <c r="AV917" i="1" s="1"/>
  <c r="AV918" i="1" s="1"/>
  <c r="AV919" i="1" s="1"/>
  <c r="AV920" i="1" s="1"/>
  <c r="AV921" i="1" s="1"/>
  <c r="AV922" i="1" s="1"/>
  <c r="AV923" i="1" s="1"/>
  <c r="AV924" i="1" s="1"/>
  <c r="AV925" i="1" s="1"/>
  <c r="AV926" i="1" s="1"/>
  <c r="AV927" i="1" s="1"/>
  <c r="AV928" i="1" s="1"/>
  <c r="AV929" i="1" s="1"/>
  <c r="AV930" i="1" s="1"/>
  <c r="AV931" i="1" s="1"/>
  <c r="AV932" i="1" s="1"/>
  <c r="AV933" i="1" s="1"/>
  <c r="AV934" i="1" s="1"/>
  <c r="AV935" i="1" s="1"/>
  <c r="AV936" i="1" s="1"/>
  <c r="AV937" i="1" s="1"/>
  <c r="AV938" i="1" s="1"/>
  <c r="AV939" i="1" s="1"/>
  <c r="AV940" i="1" s="1"/>
  <c r="AV941" i="1" s="1"/>
  <c r="AV942" i="1" s="1"/>
  <c r="AV943" i="1" s="1"/>
  <c r="AV944" i="1" s="1"/>
  <c r="AV945" i="1" s="1"/>
  <c r="AV946" i="1" s="1"/>
  <c r="AV947" i="1" s="1"/>
  <c r="AV948" i="1" s="1"/>
  <c r="AV949" i="1" s="1"/>
  <c r="AV950" i="1" s="1"/>
  <c r="AV951" i="1" s="1"/>
  <c r="AV952" i="1" s="1"/>
  <c r="AV953" i="1" s="1"/>
  <c r="AV954" i="1" s="1"/>
  <c r="AV955" i="1" s="1"/>
  <c r="AV956" i="1" s="1"/>
  <c r="AV957" i="1" s="1"/>
  <c r="AV958" i="1" s="1"/>
  <c r="AV959" i="1" s="1"/>
  <c r="AV960" i="1" s="1"/>
  <c r="AV961" i="1" s="1"/>
  <c r="AV962" i="1" s="1"/>
  <c r="AV963" i="1" s="1"/>
  <c r="AV964" i="1" s="1"/>
  <c r="AV965" i="1" s="1"/>
  <c r="AV966" i="1" s="1"/>
  <c r="AV967" i="1" s="1"/>
  <c r="AV968" i="1" s="1"/>
  <c r="AV969" i="1" s="1"/>
  <c r="AV970" i="1" s="1"/>
  <c r="AV971" i="1" s="1"/>
  <c r="AV972" i="1" s="1"/>
  <c r="AV973" i="1" s="1"/>
  <c r="AV974" i="1" s="1"/>
  <c r="AV975" i="1" s="1"/>
  <c r="AV976" i="1" s="1"/>
  <c r="AV977" i="1" s="1"/>
  <c r="AV978" i="1" s="1"/>
  <c r="AV979" i="1" s="1"/>
  <c r="AV980" i="1" s="1"/>
  <c r="AV981" i="1" s="1"/>
  <c r="AV982" i="1" s="1"/>
  <c r="AV983" i="1" s="1"/>
  <c r="AV984" i="1" s="1"/>
  <c r="AV985" i="1" s="1"/>
  <c r="AV986" i="1" s="1"/>
  <c r="AV987" i="1" s="1"/>
  <c r="AV988" i="1" s="1"/>
  <c r="AV989" i="1" s="1"/>
  <c r="AV990" i="1" s="1"/>
  <c r="AV991" i="1" s="1"/>
  <c r="AV992" i="1" s="1"/>
  <c r="AV993" i="1" s="1"/>
  <c r="AV994" i="1" s="1"/>
  <c r="AV995" i="1" s="1"/>
  <c r="AV996" i="1" s="1"/>
  <c r="AV997" i="1" s="1"/>
  <c r="AV998" i="1" s="1"/>
  <c r="AV999" i="1" s="1"/>
  <c r="AV1000" i="1" s="1"/>
  <c r="AV1001" i="1" s="1"/>
  <c r="AV1002" i="1" s="1"/>
  <c r="AV1003" i="1" s="1"/>
  <c r="AV1004" i="1" s="1"/>
  <c r="AV1005" i="1" s="1"/>
  <c r="AV1006" i="1" s="1"/>
  <c r="AV1007" i="1" s="1"/>
  <c r="AV1008" i="1" s="1"/>
  <c r="AV1009" i="1" s="1"/>
  <c r="AV1010" i="1" s="1"/>
  <c r="AV1011" i="1" s="1"/>
  <c r="AV1012" i="1" s="1"/>
  <c r="AV1013" i="1" s="1"/>
  <c r="AV1014" i="1" s="1"/>
  <c r="AV1015" i="1" s="1"/>
  <c r="AV1016" i="1" s="1"/>
  <c r="AV1017" i="1" s="1"/>
  <c r="AV1018" i="1" s="1"/>
  <c r="AV1019" i="1" s="1"/>
  <c r="AV1020" i="1" s="1"/>
  <c r="AV1021" i="1" s="1"/>
  <c r="AV1022" i="1" s="1"/>
  <c r="AV1023" i="1" s="1"/>
  <c r="AV1024" i="1" s="1"/>
  <c r="AV1025" i="1" s="1"/>
  <c r="AV1026" i="1" s="1"/>
  <c r="AV1027" i="1" s="1"/>
  <c r="AV1028" i="1" s="1"/>
  <c r="AV1029" i="1" s="1"/>
  <c r="AV1030" i="1" s="1"/>
  <c r="AV1031" i="1" s="1"/>
  <c r="AV1032" i="1" s="1"/>
  <c r="AV1033" i="1" s="1"/>
  <c r="AV1034" i="1" s="1"/>
  <c r="AV1035" i="1" s="1"/>
  <c r="AV1036" i="1" s="1"/>
  <c r="AV1037" i="1" s="1"/>
  <c r="AV1038" i="1" s="1"/>
  <c r="AV1039" i="1" s="1"/>
  <c r="AV1040" i="1" s="1"/>
  <c r="AV1041" i="1" s="1"/>
  <c r="AV1042" i="1" s="1"/>
  <c r="AV1043" i="1" s="1"/>
  <c r="AV1044" i="1" s="1"/>
  <c r="AV1045" i="1" s="1"/>
  <c r="AV1046" i="1" s="1"/>
  <c r="AV1047" i="1" s="1"/>
  <c r="AV1048" i="1" s="1"/>
  <c r="AV1049" i="1" s="1"/>
  <c r="AV1050" i="1" s="1"/>
  <c r="AV1051" i="1" s="1"/>
  <c r="AV1052" i="1" s="1"/>
  <c r="AV1053" i="1" s="1"/>
  <c r="AV1054" i="1" s="1"/>
  <c r="Y5" i="1"/>
  <c r="Y6" i="1" s="1"/>
  <c r="Y7" i="1" s="1"/>
  <c r="Y8" i="1" s="1"/>
  <c r="Y9" i="1" s="1"/>
  <c r="Y10" i="1" s="1"/>
  <c r="Y11" i="1" s="1"/>
  <c r="Y12" i="1" s="1"/>
  <c r="Y13" i="1" s="1"/>
  <c r="Y14" i="1" s="1"/>
  <c r="Y15" i="1" s="1"/>
  <c r="Y16" i="1" s="1"/>
  <c r="Y17" i="1" s="1"/>
  <c r="Y18" i="1" s="1"/>
  <c r="Y19" i="1" s="1"/>
  <c r="Y20" i="1" s="1"/>
  <c r="Y21" i="1" s="1"/>
  <c r="Y22" i="1" s="1"/>
  <c r="Y23" i="1" s="1"/>
  <c r="Y24" i="1" s="1"/>
  <c r="Y25" i="1" s="1"/>
  <c r="Y26" i="1" s="1"/>
  <c r="Y27" i="1" s="1"/>
  <c r="Y28" i="1" s="1"/>
  <c r="Y29" i="1" s="1"/>
  <c r="Y30" i="1" s="1"/>
  <c r="Y31" i="1" s="1"/>
  <c r="Y32" i="1" s="1"/>
  <c r="Y33" i="1" s="1"/>
  <c r="Y34" i="1" s="1"/>
  <c r="Y35" i="1" s="1"/>
  <c r="Y36" i="1" s="1"/>
  <c r="Y37" i="1" s="1"/>
  <c r="Y38" i="1" s="1"/>
  <c r="Y39" i="1" s="1"/>
  <c r="Y40" i="1" s="1"/>
  <c r="Y41" i="1" s="1"/>
  <c r="Y42" i="1" s="1"/>
  <c r="Y43" i="1" s="1"/>
  <c r="Y44" i="1" s="1"/>
  <c r="Y45" i="1" s="1"/>
  <c r="Y46" i="1" s="1"/>
  <c r="Y47" i="1" s="1"/>
  <c r="Y48" i="1" s="1"/>
  <c r="Y49" i="1" s="1"/>
  <c r="Y50" i="1" s="1"/>
  <c r="Y51" i="1" s="1"/>
  <c r="Y52" i="1" s="1"/>
  <c r="Y53" i="1" s="1"/>
  <c r="Y54" i="1" s="1"/>
  <c r="Y55" i="1" s="1"/>
  <c r="Y56" i="1" s="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Y92" i="1" s="1"/>
  <c r="Y93" i="1" s="1"/>
  <c r="Y94" i="1" s="1"/>
  <c r="Y95" i="1" s="1"/>
  <c r="Y96" i="1" s="1"/>
  <c r="Y97" i="1" s="1"/>
  <c r="Y98" i="1" s="1"/>
  <c r="Y99" i="1" s="1"/>
  <c r="Y100" i="1" s="1"/>
  <c r="Y101" i="1" s="1"/>
  <c r="Y102" i="1" s="1"/>
  <c r="Y103" i="1" s="1"/>
  <c r="Y104" i="1" s="1"/>
  <c r="Y105" i="1" s="1"/>
  <c r="Y106" i="1" s="1"/>
  <c r="Y107" i="1" s="1"/>
  <c r="Y108" i="1" s="1"/>
  <c r="Y109" i="1" s="1"/>
  <c r="Y110" i="1" s="1"/>
  <c r="Y111" i="1" s="1"/>
  <c r="Y112" i="1" s="1"/>
  <c r="Y113" i="1" s="1"/>
  <c r="Y114" i="1" s="1"/>
  <c r="Y115" i="1" s="1"/>
  <c r="Y116" i="1" s="1"/>
  <c r="Y117" i="1" s="1"/>
  <c r="Y118" i="1" s="1"/>
  <c r="Y119" i="1" s="1"/>
  <c r="Y120" i="1" s="1"/>
  <c r="Y121" i="1" s="1"/>
  <c r="Y122" i="1" s="1"/>
  <c r="Y123" i="1" s="1"/>
  <c r="Y124" i="1" s="1"/>
  <c r="Y125" i="1" s="1"/>
  <c r="Y126" i="1" s="1"/>
  <c r="Y127" i="1" s="1"/>
  <c r="Y128" i="1" s="1"/>
  <c r="Y129" i="1" s="1"/>
  <c r="Y130" i="1" s="1"/>
  <c r="Y131" i="1" s="1"/>
  <c r="Y132" i="1" s="1"/>
  <c r="Y133" i="1" s="1"/>
  <c r="Y134" i="1" s="1"/>
  <c r="Y135" i="1" s="1"/>
  <c r="Y136" i="1" s="1"/>
  <c r="Y137" i="1" s="1"/>
  <c r="Y138" i="1" s="1"/>
  <c r="Y139" i="1" s="1"/>
  <c r="Y140" i="1" s="1"/>
  <c r="Y141" i="1" s="1"/>
  <c r="Y142" i="1" s="1"/>
  <c r="Y143" i="1" s="1"/>
  <c r="Y144" i="1" s="1"/>
  <c r="Y145" i="1" s="1"/>
  <c r="Y146" i="1" s="1"/>
  <c r="Y147" i="1" s="1"/>
  <c r="Y148" i="1" s="1"/>
  <c r="Y149" i="1" s="1"/>
  <c r="Y150" i="1" s="1"/>
  <c r="Y151" i="1" s="1"/>
  <c r="Y152" i="1" s="1"/>
  <c r="Y153" i="1" s="1"/>
  <c r="Y154" i="1" s="1"/>
  <c r="Y155" i="1" s="1"/>
  <c r="Y156" i="1" s="1"/>
  <c r="Y157" i="1" s="1"/>
  <c r="Y158" i="1" s="1"/>
  <c r="Y159" i="1" s="1"/>
  <c r="Y160" i="1" s="1"/>
  <c r="Y161" i="1" s="1"/>
  <c r="Y162" i="1" s="1"/>
  <c r="Y163" i="1" s="1"/>
  <c r="Y164" i="1" s="1"/>
  <c r="Y165" i="1" s="1"/>
  <c r="Y166" i="1" s="1"/>
  <c r="Y167" i="1" s="1"/>
  <c r="Y168" i="1" s="1"/>
  <c r="Y169" i="1" s="1"/>
  <c r="Y170" i="1" s="1"/>
  <c r="Y171" i="1" s="1"/>
  <c r="Y172" i="1" s="1"/>
  <c r="Y173" i="1" s="1"/>
  <c r="Y174" i="1" s="1"/>
  <c r="Y175" i="1" s="1"/>
  <c r="Y176" i="1" s="1"/>
  <c r="Y177" i="1" s="1"/>
  <c r="Y178" i="1" s="1"/>
  <c r="Y179" i="1" s="1"/>
  <c r="Y180" i="1" s="1"/>
  <c r="Y181" i="1" s="1"/>
  <c r="Y182" i="1" s="1"/>
  <c r="Y183" i="1" s="1"/>
  <c r="Y184" i="1" s="1"/>
  <c r="Y185" i="1" s="1"/>
  <c r="Y186" i="1" s="1"/>
  <c r="Y187" i="1" s="1"/>
  <c r="Y188" i="1" s="1"/>
  <c r="Y189" i="1" s="1"/>
  <c r="Y190" i="1" s="1"/>
  <c r="Y191" i="1" s="1"/>
  <c r="Y192" i="1" s="1"/>
  <c r="Y193" i="1" s="1"/>
  <c r="Y194" i="1" s="1"/>
  <c r="Y195" i="1" s="1"/>
  <c r="Y196" i="1" s="1"/>
  <c r="Y197" i="1" s="1"/>
  <c r="Y198" i="1" s="1"/>
  <c r="Y199" i="1" s="1"/>
  <c r="Y200" i="1" s="1"/>
  <c r="Y201" i="1" s="1"/>
  <c r="Y202" i="1" s="1"/>
  <c r="Y203" i="1" s="1"/>
  <c r="Y204" i="1" s="1"/>
  <c r="Y205" i="1" s="1"/>
  <c r="Y206" i="1" s="1"/>
  <c r="Y207" i="1" s="1"/>
  <c r="Y208" i="1" s="1"/>
  <c r="Y209" i="1" s="1"/>
  <c r="Y210" i="1" s="1"/>
  <c r="Y211" i="1" s="1"/>
  <c r="Y212" i="1" s="1"/>
  <c r="Y213" i="1" s="1"/>
  <c r="Y214" i="1" s="1"/>
  <c r="Y215" i="1" s="1"/>
  <c r="Y216" i="1" s="1"/>
  <c r="Y217" i="1" s="1"/>
  <c r="Y218" i="1" s="1"/>
  <c r="Y219" i="1" s="1"/>
  <c r="Y220" i="1" s="1"/>
  <c r="Y221" i="1" s="1"/>
  <c r="Y222" i="1" s="1"/>
  <c r="Y223" i="1" s="1"/>
  <c r="Y224" i="1" s="1"/>
  <c r="Y225" i="1" s="1"/>
  <c r="Y226" i="1" s="1"/>
  <c r="Y227" i="1" s="1"/>
  <c r="Y228" i="1" s="1"/>
  <c r="Y229" i="1" s="1"/>
  <c r="Y230" i="1" s="1"/>
  <c r="Y231" i="1" s="1"/>
  <c r="Y232" i="1" s="1"/>
  <c r="Y233" i="1" s="1"/>
  <c r="Y234" i="1" s="1"/>
  <c r="Y235" i="1" s="1"/>
  <c r="Y236" i="1" s="1"/>
  <c r="Y237" i="1" s="1"/>
  <c r="Y238" i="1" s="1"/>
  <c r="Y239" i="1" s="1"/>
  <c r="Y240" i="1" s="1"/>
  <c r="Y241" i="1" s="1"/>
  <c r="Y242" i="1" s="1"/>
  <c r="Y243" i="1" s="1"/>
  <c r="Y244" i="1" s="1"/>
  <c r="Y245" i="1" s="1"/>
  <c r="Y246" i="1" s="1"/>
  <c r="Y247" i="1" s="1"/>
  <c r="Y248" i="1" s="1"/>
  <c r="Y249" i="1" s="1"/>
  <c r="Y250" i="1" s="1"/>
  <c r="Y251" i="1" s="1"/>
  <c r="Y252" i="1" s="1"/>
  <c r="Y253" i="1" s="1"/>
  <c r="Y254" i="1" s="1"/>
  <c r="Y255" i="1" s="1"/>
  <c r="Y256" i="1" s="1"/>
  <c r="Y257" i="1" s="1"/>
  <c r="Y258" i="1" s="1"/>
  <c r="Y259" i="1" s="1"/>
  <c r="Y260" i="1" s="1"/>
  <c r="Y261" i="1" s="1"/>
  <c r="Y262" i="1" s="1"/>
  <c r="Y263" i="1" s="1"/>
  <c r="Y264" i="1" s="1"/>
  <c r="Y265" i="1" s="1"/>
  <c r="Y266" i="1" s="1"/>
  <c r="Y267" i="1" s="1"/>
  <c r="Y268" i="1" s="1"/>
  <c r="Y269" i="1" s="1"/>
  <c r="Y270" i="1" s="1"/>
  <c r="Y271" i="1" s="1"/>
  <c r="Y272" i="1" s="1"/>
  <c r="Y273" i="1" s="1"/>
  <c r="Y274" i="1" s="1"/>
  <c r="Y275" i="1" s="1"/>
  <c r="Y276" i="1" s="1"/>
  <c r="Y277" i="1" s="1"/>
  <c r="Y278" i="1" s="1"/>
  <c r="Y279" i="1" s="1"/>
  <c r="Y280" i="1" s="1"/>
  <c r="Y281" i="1" s="1"/>
  <c r="Y282" i="1" s="1"/>
  <c r="Y283" i="1" s="1"/>
  <c r="Y284" i="1" s="1"/>
  <c r="Y285" i="1" s="1"/>
  <c r="Y286" i="1" s="1"/>
  <c r="Y287" i="1" s="1"/>
  <c r="Y288" i="1" s="1"/>
  <c r="Y289" i="1" s="1"/>
  <c r="Y290" i="1" s="1"/>
  <c r="Y291" i="1" s="1"/>
  <c r="Y292" i="1" s="1"/>
  <c r="Y293" i="1" s="1"/>
  <c r="Y294" i="1" s="1"/>
  <c r="Y295" i="1" s="1"/>
  <c r="Y296" i="1" s="1"/>
  <c r="Y297" i="1" s="1"/>
  <c r="Y298" i="1" s="1"/>
  <c r="Y299" i="1" s="1"/>
  <c r="Y300" i="1" s="1"/>
  <c r="Y301" i="1" s="1"/>
  <c r="Y302" i="1" s="1"/>
  <c r="Y303" i="1" s="1"/>
  <c r="Y304" i="1" s="1"/>
  <c r="Y305" i="1" s="1"/>
  <c r="Y306" i="1" s="1"/>
  <c r="Y307" i="1" s="1"/>
  <c r="Y308" i="1" s="1"/>
  <c r="Y309" i="1" s="1"/>
  <c r="Y310" i="1" s="1"/>
  <c r="Y311" i="1" s="1"/>
  <c r="Y312" i="1" s="1"/>
  <c r="Y313" i="1" s="1"/>
  <c r="Y314" i="1" s="1"/>
  <c r="Y315" i="1" s="1"/>
  <c r="Y316" i="1" s="1"/>
  <c r="Y317" i="1" s="1"/>
  <c r="Y318" i="1" s="1"/>
  <c r="Y319" i="1" s="1"/>
  <c r="Y320" i="1" s="1"/>
  <c r="Y321" i="1" s="1"/>
  <c r="Y322" i="1" s="1"/>
  <c r="Y323" i="1" s="1"/>
  <c r="Y324" i="1" s="1"/>
  <c r="Y325" i="1" s="1"/>
  <c r="Y326" i="1" s="1"/>
  <c r="Y327" i="1" s="1"/>
  <c r="Y328" i="1" s="1"/>
  <c r="Y329" i="1" s="1"/>
  <c r="Y330" i="1" s="1"/>
  <c r="Y331" i="1" s="1"/>
  <c r="Y332" i="1" s="1"/>
  <c r="Y333" i="1" s="1"/>
  <c r="Y334" i="1" s="1"/>
  <c r="Y335" i="1" s="1"/>
  <c r="Y336" i="1" s="1"/>
  <c r="Y337" i="1" s="1"/>
  <c r="Y338" i="1" s="1"/>
  <c r="Y339" i="1" s="1"/>
  <c r="Y340" i="1" s="1"/>
  <c r="Y341" i="1" s="1"/>
  <c r="Y342" i="1" s="1"/>
  <c r="Y343" i="1" s="1"/>
  <c r="Y344" i="1" s="1"/>
  <c r="Y345" i="1" s="1"/>
  <c r="Y346" i="1" s="1"/>
  <c r="Y347" i="1" s="1"/>
  <c r="Y348" i="1" s="1"/>
  <c r="Y349" i="1" s="1"/>
  <c r="Y350" i="1" s="1"/>
  <c r="Y351" i="1" s="1"/>
  <c r="Y352" i="1" s="1"/>
  <c r="Y353" i="1" s="1"/>
  <c r="Y354" i="1" s="1"/>
  <c r="Y355" i="1" s="1"/>
  <c r="Y356" i="1" s="1"/>
  <c r="Y357" i="1" s="1"/>
  <c r="Y358" i="1" s="1"/>
  <c r="Y359" i="1" s="1"/>
  <c r="Y360" i="1" s="1"/>
  <c r="Y361" i="1" s="1"/>
  <c r="Y362" i="1" s="1"/>
  <c r="Y363" i="1" s="1"/>
  <c r="Y364" i="1" s="1"/>
  <c r="Y365" i="1" s="1"/>
  <c r="Y366" i="1" s="1"/>
  <c r="Y367" i="1" s="1"/>
  <c r="Y368" i="1" s="1"/>
  <c r="Y369" i="1" s="1"/>
  <c r="Y370" i="1" s="1"/>
  <c r="Y371" i="1" s="1"/>
  <c r="Y372" i="1" s="1"/>
  <c r="Y373" i="1" s="1"/>
  <c r="Y374" i="1" s="1"/>
  <c r="Y375" i="1" s="1"/>
  <c r="Y376" i="1" s="1"/>
  <c r="Y377" i="1" s="1"/>
  <c r="Y378" i="1" s="1"/>
  <c r="Y379" i="1" s="1"/>
  <c r="Y380" i="1" s="1"/>
  <c r="Y381" i="1" s="1"/>
  <c r="Y382" i="1" s="1"/>
  <c r="Y383" i="1" s="1"/>
  <c r="Y384" i="1" s="1"/>
  <c r="Y385" i="1" s="1"/>
  <c r="Y386" i="1" s="1"/>
  <c r="Y387" i="1" s="1"/>
  <c r="Y388" i="1" s="1"/>
  <c r="Y389" i="1" s="1"/>
  <c r="Y390" i="1" s="1"/>
  <c r="Y391" i="1" s="1"/>
  <c r="Y392" i="1" s="1"/>
  <c r="Y393" i="1" s="1"/>
  <c r="Y394" i="1" s="1"/>
  <c r="Y395" i="1" s="1"/>
  <c r="Y396" i="1" s="1"/>
  <c r="Y397" i="1" s="1"/>
  <c r="Y398" i="1" s="1"/>
  <c r="Y399" i="1" s="1"/>
  <c r="Y400" i="1" s="1"/>
  <c r="Y401" i="1" s="1"/>
  <c r="Y402" i="1" s="1"/>
  <c r="Y403" i="1" s="1"/>
  <c r="Y404" i="1" s="1"/>
  <c r="Y405" i="1" s="1"/>
  <c r="Y406" i="1" s="1"/>
  <c r="Y407" i="1" s="1"/>
  <c r="Y408" i="1" s="1"/>
  <c r="Y409" i="1" s="1"/>
  <c r="Y410" i="1" s="1"/>
  <c r="Y411" i="1" s="1"/>
  <c r="Y412" i="1" s="1"/>
  <c r="Y413" i="1" s="1"/>
  <c r="Y414" i="1" s="1"/>
  <c r="Y415" i="1" s="1"/>
  <c r="Y416" i="1" s="1"/>
  <c r="Y417" i="1" s="1"/>
  <c r="Y418" i="1" s="1"/>
  <c r="Y419" i="1" s="1"/>
  <c r="Y420" i="1" s="1"/>
  <c r="Y421" i="1" s="1"/>
  <c r="Y422" i="1" s="1"/>
  <c r="Y423" i="1" s="1"/>
  <c r="Y424" i="1" s="1"/>
  <c r="Y425" i="1" s="1"/>
  <c r="Y426" i="1" s="1"/>
  <c r="Y427" i="1" s="1"/>
  <c r="Y428" i="1" s="1"/>
  <c r="Y429" i="1" s="1"/>
  <c r="Y430" i="1" s="1"/>
  <c r="Y431" i="1" s="1"/>
  <c r="Y432" i="1" s="1"/>
  <c r="Y433" i="1" s="1"/>
  <c r="Y434" i="1" s="1"/>
  <c r="Y435" i="1" s="1"/>
  <c r="Y436" i="1" s="1"/>
  <c r="Y437" i="1" s="1"/>
  <c r="Y438" i="1" s="1"/>
  <c r="Y439" i="1" s="1"/>
  <c r="Y440" i="1" s="1"/>
  <c r="Y441" i="1" s="1"/>
  <c r="Y442" i="1" s="1"/>
  <c r="Y443" i="1" s="1"/>
  <c r="Y444" i="1" s="1"/>
  <c r="Y445" i="1" s="1"/>
  <c r="Y446" i="1" s="1"/>
  <c r="Y447" i="1" s="1"/>
  <c r="Y448" i="1" s="1"/>
  <c r="Y449" i="1" s="1"/>
  <c r="Y450" i="1" s="1"/>
  <c r="Y451" i="1" s="1"/>
  <c r="Y452" i="1" s="1"/>
  <c r="Y453" i="1" s="1"/>
  <c r="Y454" i="1" s="1"/>
  <c r="Y455" i="1" s="1"/>
  <c r="Y456" i="1" s="1"/>
  <c r="Y457" i="1" s="1"/>
  <c r="Y458" i="1" s="1"/>
  <c r="Y459" i="1" s="1"/>
  <c r="Y460" i="1" s="1"/>
  <c r="Y461" i="1" s="1"/>
  <c r="Y462" i="1" s="1"/>
  <c r="Y463" i="1" s="1"/>
  <c r="Y464" i="1" s="1"/>
  <c r="Y465" i="1" s="1"/>
  <c r="Y466" i="1" s="1"/>
  <c r="Y467" i="1" s="1"/>
  <c r="Y468" i="1" s="1"/>
  <c r="Y469" i="1" s="1"/>
  <c r="Y470" i="1" s="1"/>
  <c r="Y471" i="1" s="1"/>
  <c r="Y472" i="1" s="1"/>
  <c r="Y473" i="1" s="1"/>
  <c r="Y474" i="1" s="1"/>
  <c r="Y475" i="1" s="1"/>
  <c r="Y476" i="1" s="1"/>
  <c r="Y477" i="1" s="1"/>
  <c r="Y478" i="1" s="1"/>
  <c r="Y479" i="1" s="1"/>
  <c r="Y480" i="1" s="1"/>
  <c r="Y481" i="1" s="1"/>
  <c r="Y482" i="1" s="1"/>
  <c r="Y483" i="1" s="1"/>
  <c r="Y484" i="1" s="1"/>
  <c r="Y485" i="1" s="1"/>
  <c r="Y486" i="1" s="1"/>
  <c r="Y487" i="1" s="1"/>
  <c r="Y488" i="1" s="1"/>
  <c r="Y489" i="1" s="1"/>
  <c r="Y490" i="1" s="1"/>
  <c r="Y491" i="1" s="1"/>
  <c r="Y492" i="1" s="1"/>
  <c r="Y493" i="1" s="1"/>
  <c r="Y494" i="1" s="1"/>
  <c r="Y495" i="1" s="1"/>
  <c r="Y496" i="1" s="1"/>
  <c r="Y497" i="1" s="1"/>
  <c r="Y498" i="1" s="1"/>
  <c r="Y499" i="1" s="1"/>
  <c r="Y500" i="1" s="1"/>
  <c r="Y501" i="1" s="1"/>
  <c r="Y502" i="1" s="1"/>
  <c r="Y503" i="1" s="1"/>
  <c r="Y504" i="1" s="1"/>
  <c r="Y505" i="1" s="1"/>
  <c r="Y506" i="1" s="1"/>
  <c r="Y507" i="1" s="1"/>
  <c r="Y508" i="1" s="1"/>
  <c r="Y509" i="1" s="1"/>
  <c r="Y510" i="1" s="1"/>
  <c r="Y511" i="1" s="1"/>
  <c r="Y512" i="1" s="1"/>
  <c r="Y513" i="1" s="1"/>
  <c r="Y514" i="1" s="1"/>
  <c r="Y515" i="1" s="1"/>
  <c r="Y516" i="1" s="1"/>
  <c r="Y517" i="1" s="1"/>
  <c r="Y518" i="1" s="1"/>
  <c r="Y519" i="1" s="1"/>
  <c r="Y520" i="1" s="1"/>
  <c r="Y521" i="1" s="1"/>
  <c r="Y522" i="1" s="1"/>
  <c r="Y523" i="1" s="1"/>
  <c r="Y524" i="1" s="1"/>
  <c r="Y525" i="1" s="1"/>
  <c r="Y526" i="1" s="1"/>
  <c r="Y527" i="1" s="1"/>
  <c r="Y528" i="1" s="1"/>
  <c r="Y529" i="1" s="1"/>
  <c r="Y530" i="1" s="1"/>
  <c r="Y531" i="1" s="1"/>
  <c r="Y532" i="1" s="1"/>
  <c r="Y533" i="1" s="1"/>
  <c r="Y534" i="1" s="1"/>
  <c r="Y535" i="1" s="1"/>
  <c r="Y536" i="1" s="1"/>
  <c r="Y537" i="1" s="1"/>
  <c r="Y538" i="1" s="1"/>
  <c r="Y539" i="1" s="1"/>
  <c r="Y540" i="1" s="1"/>
  <c r="Y541" i="1" s="1"/>
  <c r="Y542" i="1" s="1"/>
  <c r="Y543" i="1" s="1"/>
  <c r="Y544" i="1" s="1"/>
  <c r="Y545" i="1" s="1"/>
  <c r="Y546" i="1" s="1"/>
  <c r="Y547" i="1" s="1"/>
  <c r="Y548" i="1" s="1"/>
  <c r="Y549" i="1" s="1"/>
  <c r="Y550" i="1" s="1"/>
  <c r="Y551" i="1" s="1"/>
  <c r="Y552" i="1" s="1"/>
  <c r="Y553" i="1" s="1"/>
  <c r="Y554" i="1" s="1"/>
  <c r="Y555" i="1" s="1"/>
  <c r="Y556" i="1" s="1"/>
  <c r="Y557" i="1" s="1"/>
  <c r="Y558" i="1" s="1"/>
  <c r="Y559" i="1" s="1"/>
  <c r="Y560" i="1" s="1"/>
  <c r="Y561" i="1" s="1"/>
  <c r="Y562" i="1" s="1"/>
  <c r="Y563" i="1" s="1"/>
  <c r="Y564" i="1" s="1"/>
  <c r="Y565" i="1" s="1"/>
  <c r="Y566" i="1" s="1"/>
  <c r="Y567" i="1" s="1"/>
  <c r="Y568" i="1" s="1"/>
  <c r="Y569" i="1" s="1"/>
  <c r="Y570" i="1" s="1"/>
  <c r="Y571" i="1" s="1"/>
  <c r="Y572" i="1" s="1"/>
  <c r="Y573" i="1" s="1"/>
  <c r="Y574" i="1" s="1"/>
  <c r="Y575" i="1" s="1"/>
  <c r="Y576" i="1" s="1"/>
  <c r="Y577" i="1" s="1"/>
  <c r="Y578" i="1" s="1"/>
  <c r="Y579" i="1" s="1"/>
  <c r="Y580" i="1" s="1"/>
  <c r="Y581" i="1" s="1"/>
  <c r="Y582" i="1" s="1"/>
  <c r="Y583" i="1" s="1"/>
  <c r="Y584" i="1" s="1"/>
  <c r="Y585" i="1" s="1"/>
  <c r="Y586" i="1" s="1"/>
  <c r="Y587" i="1" s="1"/>
  <c r="Y588" i="1" s="1"/>
  <c r="Y589" i="1" s="1"/>
  <c r="Y590" i="1" s="1"/>
  <c r="Y591" i="1" s="1"/>
  <c r="Y592" i="1" s="1"/>
  <c r="Y593" i="1" s="1"/>
  <c r="Y594" i="1" s="1"/>
  <c r="Y595" i="1" s="1"/>
  <c r="Y596" i="1" s="1"/>
  <c r="Y597" i="1" s="1"/>
  <c r="Y598" i="1" s="1"/>
  <c r="Y599" i="1" s="1"/>
  <c r="Y600" i="1" s="1"/>
  <c r="Y601" i="1" s="1"/>
  <c r="Y602" i="1" s="1"/>
  <c r="Y603" i="1" s="1"/>
  <c r="Y604" i="1" s="1"/>
  <c r="Y605" i="1" s="1"/>
  <c r="Y606" i="1" s="1"/>
  <c r="Y607" i="1" s="1"/>
  <c r="Y608" i="1" s="1"/>
  <c r="Y609" i="1" s="1"/>
  <c r="Y610" i="1" s="1"/>
  <c r="Y611" i="1" s="1"/>
  <c r="Y612" i="1" s="1"/>
  <c r="Y613" i="1" s="1"/>
  <c r="Y614" i="1" s="1"/>
  <c r="Y615" i="1" s="1"/>
  <c r="Y616" i="1" s="1"/>
  <c r="Y617" i="1" s="1"/>
  <c r="Y618" i="1" s="1"/>
  <c r="Y619" i="1" s="1"/>
  <c r="Y620" i="1" s="1"/>
  <c r="Y621" i="1" s="1"/>
  <c r="Y622" i="1" s="1"/>
  <c r="Y623" i="1" s="1"/>
  <c r="Y624" i="1" s="1"/>
  <c r="Y625" i="1" s="1"/>
  <c r="Y626" i="1" s="1"/>
  <c r="Y627" i="1" s="1"/>
  <c r="Y628" i="1" s="1"/>
  <c r="Y629" i="1" s="1"/>
  <c r="Y630" i="1" s="1"/>
  <c r="Y631" i="1" s="1"/>
  <c r="Y632" i="1" s="1"/>
  <c r="Y633" i="1" s="1"/>
  <c r="Y634" i="1" s="1"/>
  <c r="Y635" i="1" s="1"/>
  <c r="Y636" i="1" s="1"/>
  <c r="Y637" i="1" s="1"/>
  <c r="Y638" i="1" s="1"/>
  <c r="Y639" i="1" s="1"/>
  <c r="Y640" i="1" s="1"/>
  <c r="Y641" i="1" s="1"/>
  <c r="Y642" i="1" s="1"/>
  <c r="Y643" i="1" s="1"/>
  <c r="Y644" i="1" s="1"/>
  <c r="Y645" i="1" s="1"/>
  <c r="Y646" i="1" s="1"/>
  <c r="Y647" i="1" s="1"/>
  <c r="Y648" i="1" s="1"/>
  <c r="Y649" i="1" s="1"/>
  <c r="Y650" i="1" s="1"/>
  <c r="Y651" i="1" s="1"/>
  <c r="Y652" i="1" s="1"/>
  <c r="Y653" i="1" s="1"/>
  <c r="Y654" i="1" s="1"/>
  <c r="Y655" i="1" s="1"/>
  <c r="Y656" i="1" s="1"/>
  <c r="Y657" i="1" s="1"/>
  <c r="Y658" i="1" s="1"/>
  <c r="Y659" i="1" s="1"/>
  <c r="Y660" i="1" s="1"/>
  <c r="Y661" i="1" s="1"/>
  <c r="Y662" i="1" s="1"/>
  <c r="Y663" i="1" s="1"/>
  <c r="Y664" i="1" s="1"/>
  <c r="Y665" i="1" s="1"/>
  <c r="Y666" i="1" s="1"/>
  <c r="Y667" i="1" s="1"/>
  <c r="Y668" i="1" s="1"/>
  <c r="Y669" i="1" s="1"/>
  <c r="Y670" i="1" s="1"/>
  <c r="Y671" i="1" s="1"/>
  <c r="Y672" i="1" s="1"/>
  <c r="Y673" i="1" s="1"/>
  <c r="Y674" i="1" s="1"/>
  <c r="Y675" i="1" s="1"/>
  <c r="Y676" i="1" s="1"/>
  <c r="Y677" i="1" s="1"/>
  <c r="Y678" i="1" s="1"/>
  <c r="Y679" i="1" s="1"/>
  <c r="Y680" i="1" s="1"/>
  <c r="Y681" i="1" s="1"/>
  <c r="Y682" i="1" s="1"/>
  <c r="Y683" i="1" s="1"/>
  <c r="Y684" i="1" s="1"/>
  <c r="Y685" i="1" s="1"/>
  <c r="Y686" i="1" s="1"/>
  <c r="Y687" i="1" s="1"/>
  <c r="Y688" i="1" s="1"/>
  <c r="Y689" i="1" s="1"/>
  <c r="Y690" i="1" s="1"/>
  <c r="Y691" i="1" s="1"/>
  <c r="Y692" i="1" s="1"/>
  <c r="Y693" i="1" s="1"/>
  <c r="Y694" i="1" s="1"/>
  <c r="Y695" i="1" s="1"/>
  <c r="Y696" i="1" s="1"/>
  <c r="Y697" i="1" s="1"/>
  <c r="Y698" i="1" s="1"/>
  <c r="Y699" i="1" s="1"/>
  <c r="Y700" i="1" s="1"/>
  <c r="Y701" i="1" s="1"/>
  <c r="Y702" i="1" s="1"/>
  <c r="Y703" i="1" s="1"/>
  <c r="Y704" i="1" s="1"/>
  <c r="Y705" i="1" s="1"/>
  <c r="Y706" i="1" s="1"/>
  <c r="Y707" i="1" s="1"/>
  <c r="Y708" i="1" s="1"/>
  <c r="Y709" i="1" s="1"/>
  <c r="Y710" i="1" s="1"/>
  <c r="Y711" i="1" s="1"/>
  <c r="Y712" i="1" s="1"/>
  <c r="Y713" i="1" s="1"/>
  <c r="Y714" i="1" s="1"/>
  <c r="Y715" i="1" s="1"/>
  <c r="Y716" i="1" s="1"/>
  <c r="Y717" i="1" s="1"/>
  <c r="Y718" i="1" s="1"/>
  <c r="Y719" i="1" s="1"/>
  <c r="Y720" i="1" s="1"/>
  <c r="Y721" i="1" s="1"/>
  <c r="Y722" i="1" s="1"/>
  <c r="Y723" i="1" s="1"/>
  <c r="Y724" i="1" s="1"/>
  <c r="Y725" i="1" s="1"/>
  <c r="Y726" i="1" s="1"/>
  <c r="Y727" i="1" s="1"/>
  <c r="Y728" i="1" s="1"/>
  <c r="Y729" i="1" s="1"/>
  <c r="Y730" i="1" s="1"/>
  <c r="Y731" i="1" s="1"/>
  <c r="Y732" i="1" s="1"/>
  <c r="Y733" i="1" s="1"/>
  <c r="Y734" i="1" s="1"/>
  <c r="Y735" i="1" s="1"/>
  <c r="Y736" i="1" s="1"/>
  <c r="Y737" i="1" s="1"/>
  <c r="Y738" i="1" s="1"/>
  <c r="Y739" i="1" s="1"/>
  <c r="Y740" i="1" s="1"/>
  <c r="Y741" i="1" s="1"/>
  <c r="Y742" i="1" s="1"/>
  <c r="Y743" i="1" s="1"/>
  <c r="Y744" i="1" s="1"/>
  <c r="Y745" i="1" s="1"/>
  <c r="Y746" i="1" s="1"/>
  <c r="Y747" i="1" s="1"/>
  <c r="Y748" i="1" s="1"/>
  <c r="Y749" i="1" s="1"/>
  <c r="Y750" i="1" s="1"/>
  <c r="Y751" i="1" s="1"/>
  <c r="Y752" i="1" s="1"/>
  <c r="Y753" i="1" s="1"/>
  <c r="Y754" i="1" s="1"/>
  <c r="Y755" i="1" s="1"/>
  <c r="Y756" i="1" s="1"/>
  <c r="Y757" i="1" s="1"/>
  <c r="Y758" i="1" s="1"/>
  <c r="Y759" i="1" s="1"/>
  <c r="Y760" i="1" s="1"/>
  <c r="Y761" i="1" s="1"/>
  <c r="Y762" i="1" s="1"/>
  <c r="Y763" i="1" s="1"/>
  <c r="Y764" i="1" s="1"/>
  <c r="Y765" i="1" s="1"/>
  <c r="Y766" i="1" s="1"/>
  <c r="Y767" i="1" s="1"/>
  <c r="Y768" i="1" s="1"/>
  <c r="Y769" i="1" s="1"/>
  <c r="Y770" i="1" s="1"/>
  <c r="Y771" i="1" s="1"/>
  <c r="Y772" i="1" s="1"/>
  <c r="Y773" i="1" s="1"/>
  <c r="Y774" i="1" s="1"/>
  <c r="Y775" i="1" s="1"/>
  <c r="Y776" i="1" s="1"/>
  <c r="Y777" i="1" s="1"/>
  <c r="Y778" i="1" s="1"/>
  <c r="Y779" i="1" s="1"/>
  <c r="Y780" i="1" s="1"/>
  <c r="Y781" i="1" s="1"/>
  <c r="Y782" i="1" s="1"/>
  <c r="Y783" i="1" s="1"/>
  <c r="Y784" i="1" s="1"/>
  <c r="Y785" i="1" s="1"/>
  <c r="Y786" i="1" s="1"/>
  <c r="Y787" i="1" s="1"/>
  <c r="Y788" i="1" s="1"/>
  <c r="Y789" i="1" s="1"/>
  <c r="Y790" i="1" s="1"/>
  <c r="Y791" i="1" s="1"/>
  <c r="Y792" i="1" s="1"/>
  <c r="Y793" i="1" s="1"/>
  <c r="Y794" i="1" s="1"/>
  <c r="Y795" i="1" s="1"/>
  <c r="Y796" i="1" s="1"/>
  <c r="Y797" i="1" s="1"/>
  <c r="Y798" i="1" s="1"/>
  <c r="Y799" i="1" s="1"/>
  <c r="Y800" i="1" s="1"/>
  <c r="Y801" i="1" s="1"/>
  <c r="Y802" i="1" s="1"/>
  <c r="Y803" i="1" s="1"/>
  <c r="Y804" i="1" s="1"/>
  <c r="Y805" i="1" s="1"/>
  <c r="Y806" i="1" s="1"/>
  <c r="Y807" i="1" s="1"/>
  <c r="Y808" i="1" s="1"/>
  <c r="Y809" i="1" s="1"/>
  <c r="Y810" i="1" s="1"/>
  <c r="Y811" i="1" s="1"/>
  <c r="Y812" i="1" s="1"/>
  <c r="Y813" i="1" s="1"/>
  <c r="Y814" i="1" s="1"/>
  <c r="Y815" i="1" s="1"/>
  <c r="Y816" i="1" s="1"/>
  <c r="Y817" i="1" s="1"/>
  <c r="Y818" i="1" s="1"/>
  <c r="Y819" i="1" s="1"/>
  <c r="Y820" i="1" s="1"/>
  <c r="Y821" i="1" s="1"/>
  <c r="Y822" i="1" s="1"/>
  <c r="Y823" i="1" s="1"/>
  <c r="Y824" i="1" s="1"/>
  <c r="Y825" i="1" s="1"/>
  <c r="Y826" i="1" s="1"/>
  <c r="Y827" i="1" s="1"/>
  <c r="Y828" i="1" s="1"/>
  <c r="Y829" i="1" s="1"/>
  <c r="Y830" i="1" s="1"/>
  <c r="Y831" i="1" s="1"/>
  <c r="Y832" i="1" s="1"/>
  <c r="Y833" i="1" s="1"/>
  <c r="Y834" i="1" s="1"/>
  <c r="Y835" i="1" s="1"/>
  <c r="Y836" i="1" s="1"/>
  <c r="Y837" i="1" s="1"/>
  <c r="Y838" i="1" s="1"/>
  <c r="Y839" i="1" s="1"/>
  <c r="Y840" i="1" s="1"/>
  <c r="Y841" i="1" s="1"/>
  <c r="Y842" i="1" s="1"/>
  <c r="Y843" i="1" s="1"/>
  <c r="Y844" i="1" s="1"/>
  <c r="Y845" i="1" s="1"/>
  <c r="Y846" i="1" s="1"/>
  <c r="Y847" i="1" s="1"/>
  <c r="Y848" i="1" s="1"/>
  <c r="Y849" i="1" s="1"/>
  <c r="Y850" i="1" s="1"/>
  <c r="Y851" i="1" s="1"/>
  <c r="Y852" i="1" s="1"/>
  <c r="Y853" i="1" s="1"/>
  <c r="Y854" i="1" s="1"/>
  <c r="Y855" i="1" s="1"/>
  <c r="Y856" i="1" s="1"/>
  <c r="Y857" i="1" s="1"/>
  <c r="Y858" i="1" s="1"/>
  <c r="Y859" i="1" s="1"/>
  <c r="Y860" i="1" s="1"/>
  <c r="Y861" i="1" s="1"/>
  <c r="Y862" i="1" s="1"/>
  <c r="Y863" i="1" s="1"/>
  <c r="Y864" i="1" s="1"/>
  <c r="Y865" i="1" s="1"/>
  <c r="Y866" i="1" s="1"/>
  <c r="Y867" i="1" s="1"/>
  <c r="Y868" i="1" s="1"/>
  <c r="Y869" i="1" s="1"/>
  <c r="Y870" i="1" s="1"/>
  <c r="Y871" i="1" s="1"/>
  <c r="Y872" i="1" s="1"/>
  <c r="Y873" i="1" s="1"/>
  <c r="Y874" i="1" s="1"/>
  <c r="Y875" i="1" s="1"/>
  <c r="Y876" i="1" s="1"/>
  <c r="Y877" i="1" s="1"/>
  <c r="Y878" i="1" s="1"/>
  <c r="Y879" i="1" s="1"/>
  <c r="Y880" i="1" s="1"/>
  <c r="Y881" i="1" s="1"/>
  <c r="Y882" i="1" s="1"/>
  <c r="Y883" i="1" s="1"/>
  <c r="Y884" i="1" s="1"/>
  <c r="Y885" i="1" s="1"/>
  <c r="Y886" i="1" s="1"/>
  <c r="Y887" i="1" s="1"/>
  <c r="Y888" i="1" s="1"/>
  <c r="Y889" i="1" s="1"/>
  <c r="Y890" i="1" s="1"/>
  <c r="Y891" i="1" s="1"/>
  <c r="Y892" i="1" s="1"/>
  <c r="Y893" i="1" s="1"/>
  <c r="Y894" i="1" s="1"/>
  <c r="Y895" i="1" s="1"/>
  <c r="Y896" i="1" s="1"/>
  <c r="Y897" i="1" s="1"/>
  <c r="Y898" i="1" s="1"/>
  <c r="Y899" i="1" s="1"/>
  <c r="Y900" i="1" s="1"/>
  <c r="Y901" i="1" s="1"/>
  <c r="Y902" i="1" s="1"/>
  <c r="Y903" i="1" s="1"/>
  <c r="Y904" i="1" s="1"/>
  <c r="Y905" i="1" s="1"/>
  <c r="Y906" i="1" s="1"/>
  <c r="Y907" i="1" s="1"/>
  <c r="Y908" i="1" s="1"/>
  <c r="Y909" i="1" s="1"/>
  <c r="Y910" i="1" s="1"/>
  <c r="Y911" i="1" s="1"/>
  <c r="Y912" i="1" s="1"/>
  <c r="Y913" i="1" s="1"/>
  <c r="Y914" i="1" s="1"/>
  <c r="Y915" i="1" s="1"/>
  <c r="Y916" i="1" s="1"/>
  <c r="Y917" i="1" s="1"/>
  <c r="Y918" i="1" s="1"/>
  <c r="Y919" i="1" s="1"/>
  <c r="Y920" i="1" s="1"/>
  <c r="Y921" i="1" s="1"/>
  <c r="Y922" i="1" s="1"/>
  <c r="Y923" i="1" s="1"/>
  <c r="Y924" i="1" s="1"/>
  <c r="Y925" i="1" s="1"/>
  <c r="Y926" i="1" s="1"/>
  <c r="Y927" i="1" s="1"/>
  <c r="Y928" i="1" s="1"/>
  <c r="Y929" i="1" s="1"/>
  <c r="Y930" i="1" s="1"/>
  <c r="Y931" i="1" s="1"/>
  <c r="Y932" i="1" s="1"/>
  <c r="Y933" i="1" s="1"/>
  <c r="Y934" i="1" s="1"/>
  <c r="Y935" i="1" s="1"/>
  <c r="Y936" i="1" s="1"/>
  <c r="Y937" i="1" s="1"/>
  <c r="Y938" i="1" s="1"/>
  <c r="Y939" i="1" s="1"/>
  <c r="Y940" i="1" s="1"/>
  <c r="Y941" i="1" s="1"/>
  <c r="Y942" i="1" s="1"/>
  <c r="Y943" i="1" s="1"/>
  <c r="Y944" i="1" s="1"/>
  <c r="Y945" i="1" s="1"/>
  <c r="Y946" i="1" s="1"/>
  <c r="Y947" i="1" s="1"/>
  <c r="Y948" i="1" s="1"/>
  <c r="Y949" i="1" s="1"/>
  <c r="Y950" i="1" s="1"/>
  <c r="Y951" i="1" s="1"/>
  <c r="Y952" i="1" s="1"/>
  <c r="Y953" i="1" s="1"/>
  <c r="Y954" i="1" s="1"/>
  <c r="Y955" i="1" s="1"/>
  <c r="Y956" i="1" s="1"/>
  <c r="Y957" i="1" s="1"/>
  <c r="Y958" i="1" s="1"/>
  <c r="Y959" i="1" s="1"/>
  <c r="Y960" i="1" s="1"/>
  <c r="Y961" i="1" s="1"/>
  <c r="Y962" i="1" s="1"/>
  <c r="Y963" i="1" s="1"/>
  <c r="Y964" i="1" s="1"/>
  <c r="Y965" i="1" s="1"/>
  <c r="Y966" i="1" s="1"/>
  <c r="Y967" i="1" s="1"/>
  <c r="Y968" i="1" s="1"/>
  <c r="Y969" i="1" s="1"/>
  <c r="Y970" i="1" s="1"/>
  <c r="Y971" i="1" s="1"/>
  <c r="Y972" i="1" s="1"/>
  <c r="Y973" i="1" s="1"/>
  <c r="Y974" i="1" s="1"/>
  <c r="Y975" i="1" s="1"/>
  <c r="Y976" i="1" s="1"/>
  <c r="Y977" i="1" s="1"/>
  <c r="Y978" i="1" s="1"/>
  <c r="Y979" i="1" s="1"/>
  <c r="Y980" i="1" s="1"/>
  <c r="Y981" i="1" s="1"/>
  <c r="Y982" i="1" s="1"/>
  <c r="Y983" i="1" s="1"/>
  <c r="Y984" i="1" s="1"/>
  <c r="Y985" i="1" s="1"/>
  <c r="Y986" i="1" s="1"/>
  <c r="Y987" i="1" s="1"/>
  <c r="Y988" i="1" s="1"/>
  <c r="Y989" i="1" s="1"/>
  <c r="Y990" i="1" s="1"/>
  <c r="Y991" i="1" s="1"/>
  <c r="Y992" i="1" s="1"/>
  <c r="Y993" i="1" s="1"/>
  <c r="Y994" i="1" s="1"/>
  <c r="Y995" i="1" s="1"/>
  <c r="Y996" i="1" s="1"/>
  <c r="Y997" i="1" s="1"/>
  <c r="Y998" i="1" s="1"/>
  <c r="Y999" i="1" s="1"/>
  <c r="Y1000" i="1" s="1"/>
  <c r="Y1001" i="1" s="1"/>
  <c r="Y1002" i="1" s="1"/>
  <c r="Y1003" i="1" s="1"/>
  <c r="Y1004" i="1" s="1"/>
  <c r="Y1005" i="1" s="1"/>
  <c r="Y1006" i="1" s="1"/>
  <c r="Y1007" i="1" s="1"/>
  <c r="Y1008" i="1" s="1"/>
  <c r="Y1009" i="1" s="1"/>
  <c r="Y1010" i="1" s="1"/>
  <c r="Y1011" i="1" s="1"/>
  <c r="Y1012" i="1" s="1"/>
  <c r="Y1013" i="1" s="1"/>
  <c r="Y1014" i="1" s="1"/>
  <c r="Y1015" i="1" s="1"/>
  <c r="Y1016" i="1" s="1"/>
  <c r="Y1017" i="1" s="1"/>
  <c r="Y1018" i="1" s="1"/>
  <c r="Y1019" i="1" s="1"/>
  <c r="Y1020" i="1" s="1"/>
  <c r="Y1021" i="1" s="1"/>
  <c r="Y1022" i="1" s="1"/>
  <c r="Y1023" i="1" s="1"/>
  <c r="Y1024" i="1" s="1"/>
  <c r="Y1025" i="1" s="1"/>
  <c r="Y1026" i="1" s="1"/>
  <c r="Y1027" i="1" s="1"/>
  <c r="Y1028" i="1" s="1"/>
  <c r="Y1029" i="1" s="1"/>
  <c r="Y1030" i="1" s="1"/>
  <c r="Y1031" i="1" s="1"/>
  <c r="Y1032" i="1" s="1"/>
  <c r="Y1033" i="1" s="1"/>
  <c r="Y1034" i="1" s="1"/>
  <c r="Y1035" i="1" s="1"/>
  <c r="Y1036" i="1" s="1"/>
  <c r="Y1037" i="1" s="1"/>
  <c r="Y1038" i="1" s="1"/>
  <c r="Y1039" i="1" s="1"/>
  <c r="Y1040" i="1" s="1"/>
  <c r="Y1041" i="1" s="1"/>
  <c r="Y1042" i="1" s="1"/>
  <c r="Y1043" i="1" s="1"/>
  <c r="Y1044" i="1" s="1"/>
  <c r="Y1045" i="1" s="1"/>
  <c r="Y1046" i="1" s="1"/>
  <c r="Y1047" i="1" s="1"/>
  <c r="Y1048" i="1" s="1"/>
  <c r="Y1049" i="1" s="1"/>
  <c r="Y1050" i="1" s="1"/>
  <c r="Y1051" i="1" s="1"/>
  <c r="Y1052" i="1" s="1"/>
  <c r="Y1053" i="1" s="1"/>
  <c r="Y1054" i="1" s="1"/>
  <c r="X8" i="1"/>
  <c r="X9" i="1" s="1"/>
  <c r="X10" i="1" s="1"/>
  <c r="X11" i="1" s="1"/>
  <c r="X12" i="1" s="1"/>
  <c r="X13" i="1" s="1"/>
  <c r="X14" i="1" s="1"/>
  <c r="X15" i="1" s="1"/>
  <c r="X16" i="1" s="1"/>
  <c r="X17" i="1" s="1"/>
  <c r="X18" i="1" s="1"/>
  <c r="X19" i="1" s="1"/>
  <c r="X20" i="1" s="1"/>
  <c r="X21" i="1" s="1"/>
  <c r="X22" i="1" s="1"/>
  <c r="X23" i="1" s="1"/>
  <c r="X24" i="1" s="1"/>
  <c r="X25" i="1" s="1"/>
  <c r="X26" i="1" s="1"/>
  <c r="X27" i="1" s="1"/>
  <c r="X28" i="1" s="1"/>
  <c r="X29" i="1" s="1"/>
  <c r="X30" i="1" s="1"/>
  <c r="X31" i="1" s="1"/>
  <c r="X32" i="1" s="1"/>
  <c r="X33" i="1" s="1"/>
  <c r="X34" i="1" s="1"/>
  <c r="X35" i="1" s="1"/>
  <c r="X36" i="1" s="1"/>
  <c r="X37" i="1" s="1"/>
  <c r="X38" i="1" s="1"/>
  <c r="X39" i="1" s="1"/>
  <c r="X40" i="1" s="1"/>
  <c r="X41" i="1" s="1"/>
  <c r="X42" i="1" s="1"/>
  <c r="X43" i="1" s="1"/>
  <c r="X44" i="1" s="1"/>
  <c r="X45" i="1" s="1"/>
  <c r="X46" i="1" s="1"/>
  <c r="X47" i="1" s="1"/>
  <c r="X48" i="1" s="1"/>
  <c r="X49" i="1" s="1"/>
  <c r="X50" i="1" s="1"/>
  <c r="X51" i="1" s="1"/>
  <c r="X52" i="1" s="1"/>
  <c r="X53" i="1" s="1"/>
  <c r="X54" i="1" s="1"/>
  <c r="X55" i="1" s="1"/>
  <c r="X56" i="1" s="1"/>
  <c r="X57" i="1" s="1"/>
  <c r="X58" i="1" s="1"/>
  <c r="X59" i="1" s="1"/>
  <c r="X60" i="1" s="1"/>
  <c r="X61" i="1" s="1"/>
  <c r="X62" i="1" s="1"/>
  <c r="X63" i="1" s="1"/>
  <c r="X64" i="1" s="1"/>
  <c r="X65" i="1" s="1"/>
  <c r="X66" i="1" s="1"/>
  <c r="X67" i="1" s="1"/>
  <c r="X68" i="1" s="1"/>
  <c r="X69" i="1" s="1"/>
  <c r="X70" i="1" s="1"/>
  <c r="X71" i="1" s="1"/>
  <c r="X72" i="1" s="1"/>
  <c r="X73" i="1" s="1"/>
  <c r="X74" i="1" s="1"/>
  <c r="X75" i="1" s="1"/>
  <c r="X76" i="1" s="1"/>
  <c r="X77" i="1" s="1"/>
  <c r="X78" i="1" s="1"/>
  <c r="X79" i="1" s="1"/>
  <c r="X80" i="1" s="1"/>
  <c r="X81" i="1" s="1"/>
  <c r="X82" i="1" s="1"/>
  <c r="X83" i="1" s="1"/>
  <c r="X84" i="1" s="1"/>
  <c r="X85" i="1" s="1"/>
  <c r="X86" i="1" s="1"/>
  <c r="X87" i="1" s="1"/>
  <c r="X88" i="1" s="1"/>
  <c r="X89" i="1" s="1"/>
  <c r="X90" i="1" s="1"/>
  <c r="X91" i="1" s="1"/>
  <c r="X92" i="1" s="1"/>
  <c r="X93" i="1" s="1"/>
  <c r="X94" i="1" s="1"/>
  <c r="X95" i="1" s="1"/>
  <c r="X96" i="1" s="1"/>
  <c r="X97" i="1" s="1"/>
  <c r="X98" i="1" s="1"/>
  <c r="X99" i="1" s="1"/>
  <c r="X100" i="1" s="1"/>
  <c r="X101" i="1" s="1"/>
  <c r="X102" i="1" s="1"/>
  <c r="X103" i="1" s="1"/>
  <c r="X104" i="1" s="1"/>
  <c r="X105" i="1" s="1"/>
  <c r="X106" i="1" s="1"/>
  <c r="X107" i="1" s="1"/>
  <c r="X108" i="1" s="1"/>
  <c r="X109" i="1" s="1"/>
  <c r="X110" i="1" s="1"/>
  <c r="X111" i="1" s="1"/>
  <c r="X112" i="1" s="1"/>
  <c r="X113" i="1" s="1"/>
  <c r="X114" i="1" s="1"/>
  <c r="X115" i="1" s="1"/>
  <c r="X116" i="1" s="1"/>
  <c r="X117" i="1" s="1"/>
  <c r="X118" i="1" s="1"/>
  <c r="X119" i="1" s="1"/>
  <c r="X120" i="1" s="1"/>
  <c r="X121" i="1" s="1"/>
  <c r="X122" i="1" s="1"/>
  <c r="X123" i="1" s="1"/>
  <c r="X124" i="1" s="1"/>
  <c r="X125" i="1" s="1"/>
  <c r="X126" i="1" s="1"/>
  <c r="X127" i="1" s="1"/>
  <c r="X128" i="1" s="1"/>
  <c r="X129" i="1" s="1"/>
  <c r="X130" i="1" s="1"/>
  <c r="X131" i="1" s="1"/>
  <c r="X132" i="1" s="1"/>
  <c r="X133" i="1" s="1"/>
  <c r="X134" i="1" s="1"/>
  <c r="X135" i="1" s="1"/>
  <c r="X136" i="1" s="1"/>
  <c r="X137" i="1" s="1"/>
  <c r="X138" i="1" s="1"/>
  <c r="X139" i="1" s="1"/>
  <c r="X140" i="1" s="1"/>
  <c r="X141" i="1" s="1"/>
  <c r="X142" i="1" s="1"/>
  <c r="X143" i="1" s="1"/>
  <c r="X144" i="1" s="1"/>
  <c r="X145" i="1" s="1"/>
  <c r="X146" i="1" s="1"/>
  <c r="X147" i="1" s="1"/>
  <c r="X148" i="1" s="1"/>
  <c r="X149" i="1" s="1"/>
  <c r="X150" i="1" s="1"/>
  <c r="X151" i="1" s="1"/>
  <c r="X152" i="1" s="1"/>
  <c r="X153" i="1" s="1"/>
  <c r="X154" i="1" s="1"/>
  <c r="X155" i="1" s="1"/>
  <c r="X156" i="1" s="1"/>
  <c r="X157" i="1" s="1"/>
  <c r="X158" i="1" s="1"/>
  <c r="X159" i="1" s="1"/>
  <c r="X160" i="1" s="1"/>
  <c r="X161" i="1" s="1"/>
  <c r="X162" i="1" s="1"/>
  <c r="X163" i="1" s="1"/>
  <c r="X164" i="1" s="1"/>
  <c r="X165" i="1" s="1"/>
  <c r="X166" i="1" s="1"/>
  <c r="X167" i="1" s="1"/>
  <c r="X168" i="1" s="1"/>
  <c r="X169" i="1" s="1"/>
  <c r="X170" i="1" s="1"/>
  <c r="X171" i="1" s="1"/>
  <c r="X172" i="1" s="1"/>
  <c r="X173" i="1" s="1"/>
  <c r="X174" i="1" s="1"/>
  <c r="X175" i="1" s="1"/>
  <c r="X176" i="1" s="1"/>
  <c r="X177" i="1" s="1"/>
  <c r="X178" i="1" s="1"/>
  <c r="X179" i="1" s="1"/>
  <c r="X180" i="1" s="1"/>
  <c r="X181" i="1" s="1"/>
  <c r="X182" i="1" s="1"/>
  <c r="X183" i="1" s="1"/>
  <c r="X184" i="1" s="1"/>
  <c r="X185" i="1" s="1"/>
  <c r="X186" i="1" s="1"/>
  <c r="X187" i="1" s="1"/>
  <c r="X188" i="1" s="1"/>
  <c r="X189" i="1" s="1"/>
  <c r="X190" i="1" s="1"/>
  <c r="X191" i="1" s="1"/>
  <c r="X192" i="1" s="1"/>
  <c r="X193" i="1" s="1"/>
  <c r="X194" i="1" s="1"/>
  <c r="X195" i="1" s="1"/>
  <c r="X196" i="1" s="1"/>
  <c r="X197" i="1" s="1"/>
  <c r="X198" i="1" s="1"/>
  <c r="X199" i="1" s="1"/>
  <c r="X200" i="1" s="1"/>
  <c r="X201" i="1" s="1"/>
  <c r="X202" i="1" s="1"/>
  <c r="X203" i="1" s="1"/>
  <c r="X204" i="1" s="1"/>
  <c r="X205" i="1" s="1"/>
  <c r="X206" i="1" s="1"/>
  <c r="X207" i="1" s="1"/>
  <c r="X208" i="1" s="1"/>
  <c r="X209" i="1" s="1"/>
  <c r="X210" i="1" s="1"/>
  <c r="X211" i="1" s="1"/>
  <c r="X212" i="1" s="1"/>
  <c r="X213" i="1" s="1"/>
  <c r="X214" i="1" s="1"/>
  <c r="X215" i="1" s="1"/>
  <c r="X216" i="1" s="1"/>
  <c r="X217" i="1" s="1"/>
  <c r="X218" i="1" s="1"/>
  <c r="X219" i="1" s="1"/>
  <c r="X220" i="1" s="1"/>
  <c r="X221" i="1" s="1"/>
  <c r="X222" i="1" s="1"/>
  <c r="X223" i="1" s="1"/>
  <c r="X224" i="1" s="1"/>
  <c r="X225" i="1" s="1"/>
  <c r="X226" i="1" s="1"/>
  <c r="X227" i="1" s="1"/>
  <c r="X228" i="1" s="1"/>
  <c r="X229" i="1" s="1"/>
  <c r="X230" i="1" s="1"/>
  <c r="X231" i="1" s="1"/>
  <c r="X232" i="1" s="1"/>
  <c r="X233" i="1" s="1"/>
  <c r="X234" i="1" s="1"/>
  <c r="X235" i="1" s="1"/>
  <c r="X236" i="1" s="1"/>
  <c r="X237" i="1" s="1"/>
  <c r="X238" i="1" s="1"/>
  <c r="X239" i="1" s="1"/>
  <c r="X240" i="1" s="1"/>
  <c r="X241" i="1" s="1"/>
  <c r="X242" i="1" s="1"/>
  <c r="X243" i="1" s="1"/>
  <c r="X244" i="1" s="1"/>
  <c r="X245" i="1" s="1"/>
  <c r="X246" i="1" s="1"/>
  <c r="X247" i="1" s="1"/>
  <c r="X248" i="1" s="1"/>
  <c r="X249" i="1" s="1"/>
  <c r="X250" i="1" s="1"/>
  <c r="X251" i="1" s="1"/>
  <c r="X252" i="1" s="1"/>
  <c r="X253" i="1" s="1"/>
  <c r="X254" i="1" s="1"/>
  <c r="X255" i="1" s="1"/>
  <c r="X256" i="1" s="1"/>
  <c r="X257" i="1" s="1"/>
  <c r="X258" i="1" s="1"/>
  <c r="X259" i="1" s="1"/>
  <c r="X260" i="1" s="1"/>
  <c r="X261" i="1" s="1"/>
  <c r="X262" i="1" s="1"/>
  <c r="X263" i="1" s="1"/>
  <c r="X264" i="1" s="1"/>
  <c r="X265" i="1" s="1"/>
  <c r="X266" i="1" s="1"/>
  <c r="X267" i="1" s="1"/>
  <c r="X268" i="1" s="1"/>
  <c r="X269" i="1" s="1"/>
  <c r="X270" i="1" s="1"/>
  <c r="X271" i="1" s="1"/>
  <c r="X272" i="1" s="1"/>
  <c r="X273" i="1" s="1"/>
  <c r="X274" i="1" s="1"/>
  <c r="X275" i="1" s="1"/>
  <c r="X276" i="1" s="1"/>
  <c r="X277" i="1" s="1"/>
  <c r="X278" i="1" s="1"/>
  <c r="X279" i="1" s="1"/>
  <c r="X280" i="1" s="1"/>
  <c r="X281" i="1" s="1"/>
  <c r="X282" i="1" s="1"/>
  <c r="X283" i="1" s="1"/>
  <c r="X284" i="1" s="1"/>
  <c r="X285" i="1" s="1"/>
  <c r="X286" i="1" s="1"/>
  <c r="X287" i="1" s="1"/>
  <c r="X288" i="1" s="1"/>
  <c r="X289" i="1" s="1"/>
  <c r="X290" i="1" s="1"/>
  <c r="X291" i="1" s="1"/>
  <c r="X292" i="1" s="1"/>
  <c r="X293" i="1" s="1"/>
  <c r="X294" i="1" s="1"/>
  <c r="X295" i="1" s="1"/>
  <c r="X296" i="1" s="1"/>
  <c r="X297" i="1" s="1"/>
  <c r="X298" i="1" s="1"/>
  <c r="X299" i="1" s="1"/>
  <c r="X300" i="1" s="1"/>
  <c r="X301" i="1" s="1"/>
  <c r="X302" i="1" s="1"/>
  <c r="X303" i="1" s="1"/>
  <c r="X304" i="1" s="1"/>
  <c r="X305" i="1" s="1"/>
  <c r="X306" i="1" s="1"/>
  <c r="X307" i="1" s="1"/>
  <c r="X308" i="1" s="1"/>
  <c r="X309" i="1" s="1"/>
  <c r="X310" i="1" s="1"/>
  <c r="X311" i="1" s="1"/>
  <c r="X312" i="1" s="1"/>
  <c r="X313" i="1" s="1"/>
  <c r="X314" i="1" s="1"/>
  <c r="X315" i="1" s="1"/>
  <c r="X316" i="1" s="1"/>
  <c r="X317" i="1" s="1"/>
  <c r="X318" i="1" s="1"/>
  <c r="X319" i="1" s="1"/>
  <c r="X320" i="1" s="1"/>
  <c r="X321" i="1" s="1"/>
  <c r="X322" i="1" s="1"/>
  <c r="X323" i="1" s="1"/>
  <c r="X324" i="1" s="1"/>
  <c r="X325" i="1" s="1"/>
  <c r="X326" i="1" s="1"/>
  <c r="X327" i="1" s="1"/>
  <c r="X328" i="1" s="1"/>
  <c r="X329" i="1" s="1"/>
  <c r="X330" i="1" s="1"/>
  <c r="X331" i="1" s="1"/>
  <c r="X332" i="1" s="1"/>
  <c r="X333" i="1" s="1"/>
  <c r="X334" i="1" s="1"/>
  <c r="X335" i="1" s="1"/>
  <c r="X336" i="1" s="1"/>
  <c r="X337" i="1" s="1"/>
  <c r="X338" i="1" s="1"/>
  <c r="X339" i="1" s="1"/>
  <c r="X340" i="1" s="1"/>
  <c r="X341" i="1" s="1"/>
  <c r="X342" i="1" s="1"/>
  <c r="X343" i="1" s="1"/>
  <c r="X344" i="1" s="1"/>
  <c r="X345" i="1" s="1"/>
  <c r="X346" i="1" s="1"/>
  <c r="X347" i="1" s="1"/>
  <c r="X348" i="1" s="1"/>
  <c r="X349" i="1" s="1"/>
  <c r="X350" i="1" s="1"/>
  <c r="X351" i="1" s="1"/>
  <c r="X352" i="1" s="1"/>
  <c r="X353" i="1" s="1"/>
  <c r="X354" i="1" s="1"/>
  <c r="X355" i="1" s="1"/>
  <c r="X356" i="1" s="1"/>
  <c r="X357" i="1" s="1"/>
  <c r="X358" i="1" s="1"/>
  <c r="X359" i="1" s="1"/>
  <c r="X360" i="1" s="1"/>
  <c r="X361" i="1" s="1"/>
  <c r="X362" i="1" s="1"/>
  <c r="X363" i="1" s="1"/>
  <c r="X364" i="1" s="1"/>
  <c r="X365" i="1" s="1"/>
  <c r="X366" i="1" s="1"/>
  <c r="X367" i="1" s="1"/>
  <c r="X368" i="1" s="1"/>
  <c r="X369" i="1" s="1"/>
  <c r="X370" i="1" s="1"/>
  <c r="X371" i="1" s="1"/>
  <c r="X372" i="1" s="1"/>
  <c r="X373" i="1" s="1"/>
  <c r="X374" i="1" s="1"/>
  <c r="X375" i="1" s="1"/>
  <c r="X376" i="1" s="1"/>
  <c r="X377" i="1" s="1"/>
  <c r="X378" i="1" s="1"/>
  <c r="X379" i="1" s="1"/>
  <c r="X380" i="1" s="1"/>
  <c r="X381" i="1" s="1"/>
  <c r="X382" i="1" s="1"/>
  <c r="X383" i="1" s="1"/>
  <c r="X384" i="1" s="1"/>
  <c r="X385" i="1" s="1"/>
  <c r="X386" i="1" s="1"/>
  <c r="X387" i="1" s="1"/>
  <c r="X388" i="1" s="1"/>
  <c r="X389" i="1" s="1"/>
  <c r="X390" i="1" s="1"/>
  <c r="X391" i="1" s="1"/>
  <c r="X392" i="1" s="1"/>
  <c r="X393" i="1" s="1"/>
  <c r="X394" i="1" s="1"/>
  <c r="X395" i="1" s="1"/>
  <c r="X396" i="1" s="1"/>
  <c r="X397" i="1" s="1"/>
  <c r="X398" i="1" s="1"/>
  <c r="X399" i="1" s="1"/>
  <c r="X400" i="1" s="1"/>
  <c r="X401" i="1" s="1"/>
  <c r="X402" i="1" s="1"/>
  <c r="X403" i="1" s="1"/>
  <c r="X404" i="1" s="1"/>
  <c r="X405" i="1" s="1"/>
  <c r="X406" i="1" s="1"/>
  <c r="X407" i="1" s="1"/>
  <c r="X408" i="1" s="1"/>
  <c r="X409" i="1" s="1"/>
  <c r="X410" i="1" s="1"/>
  <c r="X411" i="1" s="1"/>
  <c r="X412" i="1" s="1"/>
  <c r="X413" i="1" s="1"/>
  <c r="X414" i="1" s="1"/>
  <c r="X415" i="1" s="1"/>
  <c r="X416" i="1" s="1"/>
  <c r="X417" i="1" s="1"/>
  <c r="X418" i="1" s="1"/>
  <c r="X419" i="1" s="1"/>
  <c r="X420" i="1" s="1"/>
  <c r="X421" i="1" s="1"/>
  <c r="X422" i="1" s="1"/>
  <c r="X423" i="1" s="1"/>
  <c r="X424" i="1" s="1"/>
  <c r="X425" i="1" s="1"/>
  <c r="X426" i="1" s="1"/>
  <c r="X427" i="1" s="1"/>
  <c r="X428" i="1" s="1"/>
  <c r="X429" i="1" s="1"/>
  <c r="X430" i="1" s="1"/>
  <c r="X431" i="1" s="1"/>
  <c r="X432" i="1" s="1"/>
  <c r="X433" i="1" s="1"/>
  <c r="X434" i="1" s="1"/>
  <c r="X435" i="1" s="1"/>
  <c r="X436" i="1" s="1"/>
  <c r="X437" i="1" s="1"/>
  <c r="X438" i="1" s="1"/>
  <c r="X439" i="1" s="1"/>
  <c r="X440" i="1" s="1"/>
  <c r="X441" i="1" s="1"/>
  <c r="X442" i="1" s="1"/>
  <c r="X443" i="1" s="1"/>
  <c r="X444" i="1" s="1"/>
  <c r="X445" i="1" s="1"/>
  <c r="X446" i="1" s="1"/>
  <c r="X447" i="1" s="1"/>
  <c r="X448" i="1" s="1"/>
  <c r="X449" i="1" s="1"/>
  <c r="X450" i="1" s="1"/>
  <c r="X451" i="1" s="1"/>
  <c r="X452" i="1" s="1"/>
  <c r="X453" i="1" s="1"/>
  <c r="X454" i="1" s="1"/>
  <c r="X455" i="1" s="1"/>
  <c r="X456" i="1" s="1"/>
  <c r="X457" i="1" s="1"/>
  <c r="X458" i="1" s="1"/>
  <c r="X459" i="1" s="1"/>
  <c r="X460" i="1" s="1"/>
  <c r="X461" i="1" s="1"/>
  <c r="X462" i="1" s="1"/>
  <c r="X463" i="1" s="1"/>
  <c r="X464" i="1" s="1"/>
  <c r="X465" i="1" s="1"/>
  <c r="X466" i="1" s="1"/>
  <c r="X467" i="1" s="1"/>
  <c r="X468" i="1" s="1"/>
  <c r="X469" i="1" s="1"/>
  <c r="X470" i="1" s="1"/>
  <c r="X471" i="1" s="1"/>
  <c r="X472" i="1" s="1"/>
  <c r="X473" i="1" s="1"/>
  <c r="X474" i="1" s="1"/>
  <c r="X475" i="1" s="1"/>
  <c r="X476" i="1" s="1"/>
  <c r="X477" i="1" s="1"/>
  <c r="X478" i="1" s="1"/>
  <c r="X479" i="1" s="1"/>
  <c r="X480" i="1" s="1"/>
  <c r="X481" i="1" s="1"/>
  <c r="X482" i="1" s="1"/>
  <c r="X483" i="1" s="1"/>
  <c r="X484" i="1" s="1"/>
  <c r="X485" i="1" s="1"/>
  <c r="X486" i="1" s="1"/>
  <c r="X487" i="1" s="1"/>
  <c r="X488" i="1" s="1"/>
  <c r="X489" i="1" s="1"/>
  <c r="X490" i="1" s="1"/>
  <c r="X491" i="1" s="1"/>
  <c r="X492" i="1" s="1"/>
  <c r="X493" i="1" s="1"/>
  <c r="X494" i="1" s="1"/>
  <c r="X495" i="1" s="1"/>
  <c r="X496" i="1" s="1"/>
  <c r="X497" i="1" s="1"/>
  <c r="X498" i="1" s="1"/>
  <c r="X499" i="1" s="1"/>
  <c r="X500" i="1" s="1"/>
  <c r="X501" i="1" s="1"/>
  <c r="X502" i="1" s="1"/>
  <c r="X503" i="1" s="1"/>
  <c r="X504" i="1" s="1"/>
  <c r="X505" i="1" s="1"/>
  <c r="X506" i="1" s="1"/>
  <c r="X507" i="1" s="1"/>
  <c r="X508" i="1" s="1"/>
  <c r="X509" i="1" s="1"/>
  <c r="X510" i="1" s="1"/>
  <c r="X511" i="1" s="1"/>
  <c r="X512" i="1" s="1"/>
  <c r="X513" i="1" s="1"/>
  <c r="X514" i="1" s="1"/>
  <c r="X515" i="1" s="1"/>
  <c r="X516" i="1" s="1"/>
  <c r="X517" i="1" s="1"/>
  <c r="X518" i="1" s="1"/>
  <c r="X519" i="1" s="1"/>
  <c r="X520" i="1" s="1"/>
  <c r="X521" i="1" s="1"/>
  <c r="X522" i="1" s="1"/>
  <c r="X523" i="1" s="1"/>
  <c r="X524" i="1" s="1"/>
  <c r="X525" i="1" s="1"/>
  <c r="X526" i="1" s="1"/>
  <c r="X527" i="1" s="1"/>
  <c r="X528" i="1" s="1"/>
  <c r="X529" i="1" s="1"/>
  <c r="X530" i="1" s="1"/>
  <c r="X531" i="1" s="1"/>
  <c r="X532" i="1" s="1"/>
  <c r="X533" i="1" s="1"/>
  <c r="X534" i="1" s="1"/>
  <c r="X535" i="1" s="1"/>
  <c r="X536" i="1" s="1"/>
  <c r="X537" i="1" s="1"/>
  <c r="X538" i="1" s="1"/>
  <c r="X539" i="1" s="1"/>
  <c r="X540" i="1" s="1"/>
  <c r="X541" i="1" s="1"/>
  <c r="X542" i="1" s="1"/>
  <c r="X543" i="1" s="1"/>
  <c r="X544" i="1" s="1"/>
  <c r="X545" i="1" s="1"/>
  <c r="X546" i="1" s="1"/>
  <c r="X547" i="1" s="1"/>
  <c r="X548" i="1" s="1"/>
  <c r="X549" i="1" s="1"/>
  <c r="X550" i="1" s="1"/>
  <c r="X551" i="1" s="1"/>
  <c r="X552" i="1" s="1"/>
  <c r="X553" i="1" s="1"/>
  <c r="X554" i="1" s="1"/>
  <c r="X555" i="1" s="1"/>
  <c r="X556" i="1" s="1"/>
  <c r="X557" i="1" s="1"/>
  <c r="X558" i="1" s="1"/>
  <c r="X559" i="1" s="1"/>
  <c r="X560" i="1" s="1"/>
  <c r="X561" i="1" s="1"/>
  <c r="X562" i="1" s="1"/>
  <c r="X563" i="1" s="1"/>
  <c r="X564" i="1" s="1"/>
  <c r="X565" i="1" s="1"/>
  <c r="X566" i="1" s="1"/>
  <c r="X567" i="1" s="1"/>
  <c r="X568" i="1" s="1"/>
  <c r="X569" i="1" s="1"/>
  <c r="X570" i="1" s="1"/>
  <c r="X571" i="1" s="1"/>
  <c r="X572" i="1" s="1"/>
  <c r="X573" i="1" s="1"/>
  <c r="X574" i="1" s="1"/>
  <c r="X575" i="1" s="1"/>
  <c r="X576" i="1" s="1"/>
  <c r="X577" i="1" s="1"/>
  <c r="X578" i="1" s="1"/>
  <c r="X579" i="1" s="1"/>
  <c r="X580" i="1" s="1"/>
  <c r="X581" i="1" s="1"/>
  <c r="X582" i="1" s="1"/>
  <c r="X583" i="1" s="1"/>
  <c r="X584" i="1" s="1"/>
  <c r="X585" i="1" s="1"/>
  <c r="X586" i="1" s="1"/>
  <c r="X587" i="1" s="1"/>
  <c r="X588" i="1" s="1"/>
  <c r="X589" i="1" s="1"/>
  <c r="X590" i="1" s="1"/>
  <c r="X591" i="1" s="1"/>
  <c r="X592" i="1" s="1"/>
  <c r="X593" i="1" s="1"/>
  <c r="X594" i="1" s="1"/>
  <c r="X595" i="1" s="1"/>
  <c r="X596" i="1" s="1"/>
  <c r="X597" i="1" s="1"/>
  <c r="X598" i="1" s="1"/>
  <c r="X599" i="1" s="1"/>
  <c r="X600" i="1" s="1"/>
  <c r="X601" i="1" s="1"/>
  <c r="X602" i="1" s="1"/>
  <c r="X603" i="1" s="1"/>
  <c r="X604" i="1" s="1"/>
  <c r="X605" i="1" s="1"/>
  <c r="X606" i="1" s="1"/>
  <c r="X607" i="1" s="1"/>
  <c r="X608" i="1" s="1"/>
  <c r="X609" i="1" s="1"/>
  <c r="X610" i="1" s="1"/>
  <c r="X611" i="1" s="1"/>
  <c r="X612" i="1" s="1"/>
  <c r="X613" i="1" s="1"/>
  <c r="X614" i="1" s="1"/>
  <c r="X615" i="1" s="1"/>
  <c r="X616" i="1" s="1"/>
  <c r="X617" i="1" s="1"/>
  <c r="X618" i="1" s="1"/>
  <c r="X619" i="1" s="1"/>
  <c r="X620" i="1" s="1"/>
  <c r="X621" i="1" s="1"/>
  <c r="X622" i="1" s="1"/>
  <c r="X623" i="1" s="1"/>
  <c r="X624" i="1" s="1"/>
  <c r="X625" i="1" s="1"/>
  <c r="X626" i="1" s="1"/>
  <c r="X627" i="1" s="1"/>
  <c r="X628" i="1" s="1"/>
  <c r="X629" i="1" s="1"/>
  <c r="X630" i="1" s="1"/>
  <c r="X631" i="1" s="1"/>
  <c r="X632" i="1" s="1"/>
  <c r="X633" i="1" s="1"/>
  <c r="X634" i="1" s="1"/>
  <c r="X635" i="1" s="1"/>
  <c r="X636" i="1" s="1"/>
  <c r="X637" i="1" s="1"/>
  <c r="X638" i="1" s="1"/>
  <c r="X639" i="1" s="1"/>
  <c r="X640" i="1" s="1"/>
  <c r="X641" i="1" s="1"/>
  <c r="X642" i="1" s="1"/>
  <c r="X643" i="1" s="1"/>
  <c r="X644" i="1" s="1"/>
  <c r="X645" i="1" s="1"/>
  <c r="X646" i="1" s="1"/>
  <c r="X647" i="1" s="1"/>
  <c r="X648" i="1" s="1"/>
  <c r="X649" i="1" s="1"/>
  <c r="X650" i="1" s="1"/>
  <c r="X651" i="1" s="1"/>
  <c r="X652" i="1" s="1"/>
  <c r="X653" i="1" s="1"/>
  <c r="X654" i="1" s="1"/>
  <c r="X655" i="1" s="1"/>
  <c r="X656" i="1" s="1"/>
  <c r="X657" i="1" s="1"/>
  <c r="X658" i="1" s="1"/>
  <c r="X659" i="1" s="1"/>
  <c r="X660" i="1" s="1"/>
  <c r="X661" i="1" s="1"/>
  <c r="X662" i="1" s="1"/>
  <c r="X663" i="1" s="1"/>
  <c r="X664" i="1" s="1"/>
  <c r="X665" i="1" s="1"/>
  <c r="X666" i="1" s="1"/>
  <c r="X667" i="1" s="1"/>
  <c r="X668" i="1" s="1"/>
  <c r="X669" i="1" s="1"/>
  <c r="X670" i="1" s="1"/>
  <c r="X671" i="1" s="1"/>
  <c r="X672" i="1" s="1"/>
  <c r="X673" i="1" s="1"/>
  <c r="X674" i="1" s="1"/>
  <c r="X675" i="1" s="1"/>
  <c r="X676" i="1" s="1"/>
  <c r="X677" i="1" s="1"/>
  <c r="X678" i="1" s="1"/>
  <c r="X679" i="1" s="1"/>
  <c r="X680" i="1" s="1"/>
  <c r="X681" i="1" s="1"/>
  <c r="X682" i="1" s="1"/>
  <c r="X683" i="1" s="1"/>
  <c r="X684" i="1" s="1"/>
  <c r="X685" i="1" s="1"/>
  <c r="X686" i="1" s="1"/>
  <c r="X687" i="1" s="1"/>
  <c r="X688" i="1" s="1"/>
  <c r="X689" i="1" s="1"/>
  <c r="X690" i="1" s="1"/>
  <c r="X691" i="1" s="1"/>
  <c r="X692" i="1" s="1"/>
  <c r="X693" i="1" s="1"/>
  <c r="X694" i="1" s="1"/>
  <c r="X695" i="1" s="1"/>
  <c r="X696" i="1" s="1"/>
  <c r="X697" i="1" s="1"/>
  <c r="X698" i="1" s="1"/>
  <c r="X699" i="1" s="1"/>
  <c r="X700" i="1" s="1"/>
  <c r="X701" i="1" s="1"/>
  <c r="X702" i="1" s="1"/>
  <c r="X703" i="1" s="1"/>
  <c r="X704" i="1" s="1"/>
  <c r="X705" i="1" s="1"/>
  <c r="X706" i="1" s="1"/>
  <c r="X707" i="1" s="1"/>
  <c r="X708" i="1" s="1"/>
  <c r="X709" i="1" s="1"/>
  <c r="X710" i="1" s="1"/>
  <c r="X711" i="1" s="1"/>
  <c r="X712" i="1" s="1"/>
  <c r="X713" i="1" s="1"/>
  <c r="X714" i="1" s="1"/>
  <c r="X715" i="1" s="1"/>
  <c r="X716" i="1" s="1"/>
  <c r="X717" i="1" s="1"/>
  <c r="X718" i="1" s="1"/>
  <c r="X719" i="1" s="1"/>
  <c r="X720" i="1" s="1"/>
  <c r="X721" i="1" s="1"/>
  <c r="X722" i="1" s="1"/>
  <c r="X723" i="1" s="1"/>
  <c r="X724" i="1" s="1"/>
  <c r="X725" i="1" s="1"/>
  <c r="X726" i="1" s="1"/>
  <c r="X727" i="1" s="1"/>
  <c r="X728" i="1" s="1"/>
  <c r="X729" i="1" s="1"/>
  <c r="X730" i="1" s="1"/>
  <c r="X731" i="1" s="1"/>
  <c r="X732" i="1" s="1"/>
  <c r="X733" i="1" s="1"/>
  <c r="X734" i="1" s="1"/>
  <c r="X735" i="1" s="1"/>
  <c r="X736" i="1" s="1"/>
  <c r="X737" i="1" s="1"/>
  <c r="X738" i="1" s="1"/>
  <c r="X739" i="1" s="1"/>
  <c r="X740" i="1" s="1"/>
  <c r="X741" i="1" s="1"/>
  <c r="X742" i="1" s="1"/>
  <c r="X743" i="1" s="1"/>
  <c r="X744" i="1" s="1"/>
  <c r="X745" i="1" s="1"/>
  <c r="X746" i="1" s="1"/>
  <c r="X747" i="1" s="1"/>
  <c r="X748" i="1" s="1"/>
  <c r="X749" i="1" s="1"/>
  <c r="X750" i="1" s="1"/>
  <c r="X751" i="1" s="1"/>
  <c r="X752" i="1" s="1"/>
  <c r="X753" i="1" s="1"/>
  <c r="X754" i="1" s="1"/>
  <c r="X755" i="1" s="1"/>
  <c r="X756" i="1" s="1"/>
  <c r="X757" i="1" s="1"/>
  <c r="X758" i="1" s="1"/>
  <c r="X759" i="1" s="1"/>
  <c r="X760" i="1" s="1"/>
  <c r="X761" i="1" s="1"/>
  <c r="X762" i="1" s="1"/>
  <c r="X763" i="1" s="1"/>
  <c r="X764" i="1" s="1"/>
  <c r="X765" i="1" s="1"/>
  <c r="X766" i="1" s="1"/>
  <c r="X767" i="1" s="1"/>
  <c r="X768" i="1" s="1"/>
  <c r="X769" i="1" s="1"/>
  <c r="X770" i="1" s="1"/>
  <c r="X771" i="1" s="1"/>
  <c r="X772" i="1" s="1"/>
  <c r="X773" i="1" s="1"/>
  <c r="X774" i="1" s="1"/>
  <c r="X775" i="1" s="1"/>
  <c r="X776" i="1" s="1"/>
  <c r="X777" i="1" s="1"/>
  <c r="X778" i="1" s="1"/>
  <c r="X779" i="1" s="1"/>
  <c r="X780" i="1" s="1"/>
  <c r="X781" i="1" s="1"/>
  <c r="X782" i="1" s="1"/>
  <c r="X783" i="1" s="1"/>
  <c r="X784" i="1" s="1"/>
  <c r="X785" i="1" s="1"/>
  <c r="X786" i="1" s="1"/>
  <c r="X787" i="1" s="1"/>
  <c r="X788" i="1" s="1"/>
  <c r="X789" i="1" s="1"/>
  <c r="X790" i="1" s="1"/>
  <c r="X791" i="1" s="1"/>
  <c r="X792" i="1" s="1"/>
  <c r="X793" i="1" s="1"/>
  <c r="X794" i="1" s="1"/>
  <c r="X795" i="1" s="1"/>
  <c r="X796" i="1" s="1"/>
  <c r="X797" i="1" s="1"/>
  <c r="X798" i="1" s="1"/>
  <c r="X799" i="1" s="1"/>
  <c r="X800" i="1" s="1"/>
  <c r="X801" i="1" s="1"/>
  <c r="X802" i="1" s="1"/>
  <c r="X803" i="1" s="1"/>
  <c r="X804" i="1" s="1"/>
  <c r="X805" i="1" s="1"/>
  <c r="X806" i="1" s="1"/>
  <c r="X807" i="1" s="1"/>
  <c r="X808" i="1" s="1"/>
  <c r="X809" i="1" s="1"/>
  <c r="X810" i="1" s="1"/>
  <c r="X811" i="1" s="1"/>
  <c r="X812" i="1" s="1"/>
  <c r="X813" i="1" s="1"/>
  <c r="X814" i="1" s="1"/>
  <c r="X815" i="1" s="1"/>
  <c r="X816" i="1" s="1"/>
  <c r="X817" i="1" s="1"/>
  <c r="X818" i="1" s="1"/>
  <c r="X819" i="1" s="1"/>
  <c r="X820" i="1" s="1"/>
  <c r="X821" i="1" s="1"/>
  <c r="X822" i="1" s="1"/>
  <c r="X823" i="1" s="1"/>
  <c r="X824" i="1" s="1"/>
  <c r="X825" i="1" s="1"/>
  <c r="X826" i="1" s="1"/>
  <c r="X827" i="1" s="1"/>
  <c r="X828" i="1" s="1"/>
  <c r="X829" i="1" s="1"/>
  <c r="X830" i="1" s="1"/>
  <c r="X831" i="1" s="1"/>
  <c r="X832" i="1" s="1"/>
  <c r="X833" i="1" s="1"/>
  <c r="X834" i="1" s="1"/>
  <c r="X835" i="1" s="1"/>
  <c r="X836" i="1" s="1"/>
  <c r="X837" i="1" s="1"/>
  <c r="X838" i="1" s="1"/>
  <c r="X839" i="1" s="1"/>
  <c r="X840" i="1" s="1"/>
  <c r="X841" i="1" s="1"/>
  <c r="X842" i="1" s="1"/>
  <c r="X843" i="1" s="1"/>
  <c r="X844" i="1" s="1"/>
  <c r="X845" i="1" s="1"/>
  <c r="X846" i="1" s="1"/>
  <c r="X847" i="1" s="1"/>
  <c r="X848" i="1" s="1"/>
  <c r="X849" i="1" s="1"/>
  <c r="X850" i="1" s="1"/>
  <c r="X851" i="1" s="1"/>
  <c r="X852" i="1" s="1"/>
  <c r="X853" i="1" s="1"/>
  <c r="X854" i="1" s="1"/>
  <c r="X855" i="1" s="1"/>
  <c r="X856" i="1" s="1"/>
  <c r="X857" i="1" s="1"/>
  <c r="X858" i="1" s="1"/>
  <c r="X859" i="1" s="1"/>
  <c r="X860" i="1" s="1"/>
  <c r="X861" i="1" s="1"/>
  <c r="X862" i="1" s="1"/>
  <c r="X863" i="1" s="1"/>
  <c r="X864" i="1" s="1"/>
  <c r="X865" i="1" s="1"/>
  <c r="X866" i="1" s="1"/>
  <c r="X867" i="1" s="1"/>
  <c r="X868" i="1" s="1"/>
  <c r="X869" i="1" s="1"/>
  <c r="X870" i="1" s="1"/>
  <c r="X871" i="1" s="1"/>
  <c r="X872" i="1" s="1"/>
  <c r="X873" i="1" s="1"/>
  <c r="X874" i="1" s="1"/>
  <c r="X875" i="1" s="1"/>
  <c r="X876" i="1" s="1"/>
  <c r="X877" i="1" s="1"/>
  <c r="X878" i="1" s="1"/>
  <c r="X879" i="1" s="1"/>
  <c r="X880" i="1" s="1"/>
  <c r="X881" i="1" s="1"/>
  <c r="X882" i="1" s="1"/>
  <c r="X883" i="1" s="1"/>
  <c r="X884" i="1" s="1"/>
  <c r="X885" i="1" s="1"/>
  <c r="X886" i="1" s="1"/>
  <c r="X887" i="1" s="1"/>
  <c r="X888" i="1" s="1"/>
  <c r="X889" i="1" s="1"/>
  <c r="X890" i="1" s="1"/>
  <c r="X891" i="1" s="1"/>
  <c r="X892" i="1" s="1"/>
  <c r="X893" i="1" s="1"/>
  <c r="X894" i="1" s="1"/>
  <c r="X895" i="1" s="1"/>
  <c r="X896" i="1" s="1"/>
  <c r="X897" i="1" s="1"/>
  <c r="X898" i="1" s="1"/>
  <c r="X899" i="1" s="1"/>
  <c r="X900" i="1" s="1"/>
  <c r="X901" i="1" s="1"/>
  <c r="X902" i="1" s="1"/>
  <c r="X903" i="1" s="1"/>
  <c r="X904" i="1" s="1"/>
  <c r="X905" i="1" s="1"/>
  <c r="X906" i="1" s="1"/>
  <c r="X907" i="1" s="1"/>
  <c r="X908" i="1" s="1"/>
  <c r="X909" i="1" s="1"/>
  <c r="X910" i="1" s="1"/>
  <c r="X911" i="1" s="1"/>
  <c r="X912" i="1" s="1"/>
  <c r="X913" i="1" s="1"/>
  <c r="X914" i="1" s="1"/>
  <c r="X915" i="1" s="1"/>
  <c r="X916" i="1" s="1"/>
  <c r="X917" i="1" s="1"/>
  <c r="X918" i="1" s="1"/>
  <c r="X919" i="1" s="1"/>
  <c r="X920" i="1" s="1"/>
  <c r="X921" i="1" s="1"/>
  <c r="X922" i="1" s="1"/>
  <c r="X923" i="1" s="1"/>
  <c r="X924" i="1" s="1"/>
  <c r="X925" i="1" s="1"/>
  <c r="X926" i="1" s="1"/>
  <c r="X927" i="1" s="1"/>
  <c r="X928" i="1" s="1"/>
  <c r="X929" i="1" s="1"/>
  <c r="X930" i="1" s="1"/>
  <c r="X931" i="1" s="1"/>
  <c r="X932" i="1" s="1"/>
  <c r="X933" i="1" s="1"/>
  <c r="X934" i="1" s="1"/>
  <c r="X935" i="1" s="1"/>
  <c r="X936" i="1" s="1"/>
  <c r="X937" i="1" s="1"/>
  <c r="X938" i="1" s="1"/>
  <c r="X939" i="1" s="1"/>
  <c r="X940" i="1" s="1"/>
  <c r="X941" i="1" s="1"/>
  <c r="X942" i="1" s="1"/>
  <c r="X943" i="1" s="1"/>
  <c r="X944" i="1" s="1"/>
  <c r="X945" i="1" s="1"/>
  <c r="X946" i="1" s="1"/>
  <c r="X947" i="1" s="1"/>
  <c r="X948" i="1" s="1"/>
  <c r="X949" i="1" s="1"/>
  <c r="X950" i="1" s="1"/>
  <c r="X951" i="1" s="1"/>
  <c r="X952" i="1" s="1"/>
  <c r="X953" i="1" s="1"/>
  <c r="X954" i="1" s="1"/>
  <c r="X955" i="1" s="1"/>
  <c r="X956" i="1" s="1"/>
  <c r="X957" i="1" s="1"/>
  <c r="X958" i="1" s="1"/>
  <c r="X959" i="1" s="1"/>
  <c r="X960" i="1" s="1"/>
  <c r="X961" i="1" s="1"/>
  <c r="X962" i="1" s="1"/>
  <c r="X963" i="1" s="1"/>
  <c r="X964" i="1" s="1"/>
  <c r="X965" i="1" s="1"/>
  <c r="X966" i="1" s="1"/>
  <c r="X967" i="1" s="1"/>
  <c r="X968" i="1" s="1"/>
  <c r="X969" i="1" s="1"/>
  <c r="X970" i="1" s="1"/>
  <c r="X971" i="1" s="1"/>
  <c r="X972" i="1" s="1"/>
  <c r="X973" i="1" s="1"/>
  <c r="X974" i="1" s="1"/>
  <c r="X975" i="1" s="1"/>
  <c r="X976" i="1" s="1"/>
  <c r="X977" i="1" s="1"/>
  <c r="X978" i="1" s="1"/>
  <c r="X979" i="1" s="1"/>
  <c r="X980" i="1" s="1"/>
  <c r="X981" i="1" s="1"/>
  <c r="X982" i="1" s="1"/>
  <c r="X983" i="1" s="1"/>
  <c r="X984" i="1" s="1"/>
  <c r="X985" i="1" s="1"/>
  <c r="X986" i="1" s="1"/>
  <c r="X987" i="1" s="1"/>
  <c r="X988" i="1" s="1"/>
  <c r="X989" i="1" s="1"/>
  <c r="X990" i="1" s="1"/>
  <c r="X991" i="1" s="1"/>
  <c r="X992" i="1" s="1"/>
  <c r="X993" i="1" s="1"/>
  <c r="X994" i="1" s="1"/>
  <c r="X995" i="1" s="1"/>
  <c r="X996" i="1" s="1"/>
  <c r="X997" i="1" s="1"/>
  <c r="X998" i="1" s="1"/>
  <c r="X999" i="1" s="1"/>
  <c r="X1000" i="1" s="1"/>
  <c r="X1001" i="1" s="1"/>
  <c r="X1002" i="1" s="1"/>
  <c r="X1003" i="1" s="1"/>
  <c r="X1004" i="1" s="1"/>
  <c r="X1005" i="1" s="1"/>
  <c r="X1006" i="1" s="1"/>
  <c r="X1007" i="1" s="1"/>
  <c r="X1008" i="1" s="1"/>
  <c r="X1009" i="1" s="1"/>
  <c r="X1010" i="1" s="1"/>
  <c r="X1011" i="1" s="1"/>
  <c r="X1012" i="1" s="1"/>
  <c r="X1013" i="1" s="1"/>
  <c r="X1014" i="1" s="1"/>
  <c r="X1015" i="1" s="1"/>
  <c r="X1016" i="1" s="1"/>
  <c r="X1017" i="1" s="1"/>
  <c r="X1018" i="1" s="1"/>
  <c r="X1019" i="1" s="1"/>
  <c r="X1020" i="1" s="1"/>
  <c r="X1021" i="1" s="1"/>
  <c r="X1022" i="1" s="1"/>
  <c r="X1023" i="1" s="1"/>
  <c r="X1024" i="1" s="1"/>
  <c r="X1025" i="1" s="1"/>
  <c r="X1026" i="1" s="1"/>
  <c r="X1027" i="1" s="1"/>
  <c r="X1028" i="1" s="1"/>
  <c r="X1029" i="1" s="1"/>
  <c r="X1030" i="1" s="1"/>
  <c r="X1031" i="1" s="1"/>
  <c r="X1032" i="1" s="1"/>
  <c r="X1033" i="1" s="1"/>
  <c r="X1034" i="1" s="1"/>
  <c r="X1035" i="1" s="1"/>
  <c r="X1036" i="1" s="1"/>
  <c r="X1037" i="1" s="1"/>
  <c r="X1038" i="1" s="1"/>
  <c r="X1039" i="1" s="1"/>
  <c r="X1040" i="1" s="1"/>
  <c r="X1041" i="1" s="1"/>
  <c r="X1042" i="1" s="1"/>
  <c r="X1043" i="1" s="1"/>
  <c r="X1044" i="1" s="1"/>
  <c r="X1045" i="1" s="1"/>
  <c r="X1046" i="1" s="1"/>
  <c r="X1047" i="1" s="1"/>
  <c r="X1048" i="1" s="1"/>
  <c r="X1049" i="1" s="1"/>
  <c r="X1050" i="1" s="1"/>
  <c r="X1051" i="1" s="1"/>
  <c r="X1052" i="1" s="1"/>
  <c r="X1053" i="1" s="1"/>
  <c r="X1054" i="1" s="1"/>
  <c r="U6" i="1"/>
  <c r="U7" i="1" s="1"/>
  <c r="U8" i="1" s="1"/>
  <c r="U9" i="1" s="1"/>
  <c r="U10" i="1" s="1"/>
  <c r="U11" i="1" s="1"/>
  <c r="U12" i="1" s="1"/>
  <c r="U13" i="1" s="1"/>
  <c r="U14" i="1" s="1"/>
  <c r="U15" i="1" s="1"/>
  <c r="U16" i="1" s="1"/>
  <c r="U17" i="1" s="1"/>
  <c r="U18" i="1" s="1"/>
  <c r="U19" i="1" s="1"/>
  <c r="U20" i="1" s="1"/>
  <c r="U21" i="1" s="1"/>
  <c r="U22" i="1" s="1"/>
  <c r="U23" i="1" s="1"/>
  <c r="U24" i="1" s="1"/>
  <c r="U25" i="1" s="1"/>
  <c r="U26" i="1" s="1"/>
  <c r="U27" i="1" s="1"/>
  <c r="U28" i="1" s="1"/>
  <c r="U29" i="1" s="1"/>
  <c r="U30" i="1" s="1"/>
  <c r="U31" i="1" s="1"/>
  <c r="U32" i="1" s="1"/>
  <c r="U33" i="1" s="1"/>
  <c r="U34" i="1" s="1"/>
  <c r="U35" i="1" s="1"/>
  <c r="U36" i="1" s="1"/>
  <c r="U37" i="1" s="1"/>
  <c r="U38" i="1" s="1"/>
  <c r="U39" i="1" s="1"/>
  <c r="U40" i="1" s="1"/>
  <c r="U41" i="1" s="1"/>
  <c r="U42" i="1" s="1"/>
  <c r="U43" i="1" s="1"/>
  <c r="U44" i="1" s="1"/>
  <c r="U45" i="1" s="1"/>
  <c r="U46" i="1" s="1"/>
  <c r="U47" i="1" s="1"/>
  <c r="U48" i="1" s="1"/>
  <c r="U49" i="1" s="1"/>
  <c r="U50" i="1" s="1"/>
  <c r="U51" i="1" s="1"/>
  <c r="U52" i="1" s="1"/>
  <c r="U53" i="1" s="1"/>
  <c r="U54" i="1" s="1"/>
  <c r="U55" i="1" s="1"/>
  <c r="U56" i="1" s="1"/>
  <c r="U57" i="1" s="1"/>
  <c r="U58" i="1" s="1"/>
  <c r="U59" i="1" s="1"/>
  <c r="U60" i="1" s="1"/>
  <c r="U61" i="1" s="1"/>
  <c r="U62" i="1" s="1"/>
  <c r="U63" i="1" s="1"/>
  <c r="U64" i="1" s="1"/>
  <c r="U65" i="1" s="1"/>
  <c r="U66" i="1" s="1"/>
  <c r="U67" i="1" s="1"/>
  <c r="U68" i="1" s="1"/>
  <c r="U69" i="1" s="1"/>
  <c r="U70" i="1" s="1"/>
  <c r="U71" i="1" s="1"/>
  <c r="U72" i="1" s="1"/>
  <c r="U73" i="1" s="1"/>
  <c r="U74" i="1" s="1"/>
  <c r="U75" i="1" s="1"/>
  <c r="U76" i="1" s="1"/>
  <c r="U77" i="1" s="1"/>
  <c r="U78" i="1" s="1"/>
  <c r="U79" i="1" s="1"/>
  <c r="U80" i="1" s="1"/>
  <c r="U81" i="1" s="1"/>
  <c r="U82" i="1" s="1"/>
  <c r="U83" i="1" s="1"/>
  <c r="U84" i="1" s="1"/>
  <c r="U85" i="1" s="1"/>
  <c r="U86" i="1" s="1"/>
  <c r="U87" i="1" s="1"/>
  <c r="U88" i="1" s="1"/>
  <c r="U89" i="1" s="1"/>
  <c r="U90" i="1" s="1"/>
  <c r="U91" i="1" s="1"/>
  <c r="U92" i="1" s="1"/>
  <c r="U93" i="1" s="1"/>
  <c r="U94" i="1" s="1"/>
  <c r="U95" i="1" s="1"/>
  <c r="U96" i="1" s="1"/>
  <c r="U97" i="1" s="1"/>
  <c r="U98" i="1" s="1"/>
  <c r="U99" i="1" s="1"/>
  <c r="U100" i="1" s="1"/>
  <c r="U101" i="1" s="1"/>
  <c r="U102" i="1" s="1"/>
  <c r="U103" i="1" s="1"/>
  <c r="U104" i="1" s="1"/>
  <c r="U105" i="1" s="1"/>
  <c r="U106" i="1" s="1"/>
  <c r="U107" i="1" s="1"/>
  <c r="U108" i="1" s="1"/>
  <c r="U109" i="1" s="1"/>
  <c r="U110" i="1" s="1"/>
  <c r="U111" i="1" s="1"/>
  <c r="U112" i="1" s="1"/>
  <c r="U113" i="1" s="1"/>
  <c r="U114" i="1" s="1"/>
  <c r="U115" i="1" s="1"/>
  <c r="U116" i="1" s="1"/>
  <c r="U117" i="1" s="1"/>
  <c r="U118" i="1" s="1"/>
  <c r="U119" i="1" s="1"/>
  <c r="U120" i="1" s="1"/>
  <c r="U121" i="1" s="1"/>
  <c r="U122" i="1" s="1"/>
  <c r="U123" i="1" s="1"/>
  <c r="U124" i="1" s="1"/>
  <c r="U125" i="1" s="1"/>
  <c r="U126" i="1" s="1"/>
  <c r="U127" i="1" s="1"/>
  <c r="U128" i="1" s="1"/>
  <c r="U129" i="1" s="1"/>
  <c r="U130" i="1" s="1"/>
  <c r="U131" i="1" s="1"/>
  <c r="U132" i="1" s="1"/>
  <c r="U133" i="1" s="1"/>
  <c r="U134" i="1" s="1"/>
  <c r="U135" i="1" s="1"/>
  <c r="U136" i="1" s="1"/>
  <c r="U137" i="1" s="1"/>
  <c r="U138" i="1" s="1"/>
  <c r="U139" i="1" s="1"/>
  <c r="U140" i="1" s="1"/>
  <c r="U141" i="1" s="1"/>
  <c r="U142" i="1" s="1"/>
  <c r="U143" i="1" s="1"/>
  <c r="U144" i="1" s="1"/>
  <c r="U145" i="1" s="1"/>
  <c r="U146" i="1" s="1"/>
  <c r="U147" i="1" s="1"/>
  <c r="U148" i="1" s="1"/>
  <c r="U149" i="1" s="1"/>
  <c r="U150" i="1" s="1"/>
  <c r="U151" i="1" s="1"/>
  <c r="U152" i="1" s="1"/>
  <c r="U153" i="1" s="1"/>
  <c r="U154" i="1" s="1"/>
  <c r="U155" i="1" s="1"/>
  <c r="U156" i="1" s="1"/>
  <c r="U157" i="1" s="1"/>
  <c r="U158" i="1" s="1"/>
  <c r="U159" i="1" s="1"/>
  <c r="U160" i="1" s="1"/>
  <c r="U161" i="1" s="1"/>
  <c r="U162" i="1" s="1"/>
  <c r="U163" i="1" s="1"/>
  <c r="U164" i="1" s="1"/>
  <c r="U165" i="1" s="1"/>
  <c r="U166" i="1" s="1"/>
  <c r="U167" i="1" s="1"/>
  <c r="U168" i="1" s="1"/>
  <c r="U169" i="1" s="1"/>
  <c r="U170" i="1" s="1"/>
  <c r="U171" i="1" s="1"/>
  <c r="U172" i="1" s="1"/>
  <c r="U173" i="1" s="1"/>
  <c r="U174" i="1" s="1"/>
  <c r="U175" i="1" s="1"/>
  <c r="U176" i="1" s="1"/>
  <c r="U177" i="1" s="1"/>
  <c r="U178" i="1" s="1"/>
  <c r="U179" i="1" s="1"/>
  <c r="U180" i="1" s="1"/>
  <c r="U181" i="1" s="1"/>
  <c r="U182" i="1" s="1"/>
  <c r="U183" i="1" s="1"/>
  <c r="U184" i="1" s="1"/>
  <c r="U185" i="1" s="1"/>
  <c r="U186" i="1" s="1"/>
  <c r="U187" i="1" s="1"/>
  <c r="U188" i="1" s="1"/>
  <c r="U189" i="1" s="1"/>
  <c r="U190" i="1" s="1"/>
  <c r="U191" i="1" s="1"/>
  <c r="U192" i="1" s="1"/>
  <c r="U193" i="1" s="1"/>
  <c r="U194" i="1" s="1"/>
  <c r="U195" i="1" s="1"/>
  <c r="U196" i="1" s="1"/>
  <c r="U197" i="1" s="1"/>
  <c r="U198" i="1" s="1"/>
  <c r="U199" i="1" s="1"/>
  <c r="U200" i="1" s="1"/>
  <c r="U201" i="1" s="1"/>
  <c r="U202" i="1" s="1"/>
  <c r="U203" i="1" s="1"/>
  <c r="U204" i="1" s="1"/>
  <c r="U205" i="1" s="1"/>
  <c r="U206" i="1" s="1"/>
  <c r="U207" i="1" s="1"/>
  <c r="U208" i="1" s="1"/>
  <c r="U209" i="1" s="1"/>
  <c r="U210" i="1" s="1"/>
  <c r="U211" i="1" s="1"/>
  <c r="U212" i="1" s="1"/>
  <c r="U213" i="1" s="1"/>
  <c r="U214" i="1" s="1"/>
  <c r="U215" i="1" s="1"/>
  <c r="U216" i="1" s="1"/>
  <c r="U217" i="1" s="1"/>
  <c r="U218" i="1" s="1"/>
  <c r="U219" i="1" s="1"/>
  <c r="U220" i="1" s="1"/>
  <c r="U221" i="1" s="1"/>
  <c r="U222" i="1" s="1"/>
  <c r="U223" i="1" s="1"/>
  <c r="U224" i="1" s="1"/>
  <c r="U225" i="1" s="1"/>
  <c r="U226" i="1" s="1"/>
  <c r="U227" i="1" s="1"/>
  <c r="U228" i="1" s="1"/>
  <c r="U229" i="1" s="1"/>
  <c r="U230" i="1" s="1"/>
  <c r="U231" i="1" s="1"/>
  <c r="U232" i="1" s="1"/>
  <c r="U233" i="1" s="1"/>
  <c r="U234" i="1" s="1"/>
  <c r="U235" i="1" s="1"/>
  <c r="U236" i="1" s="1"/>
  <c r="U237" i="1" s="1"/>
  <c r="U238" i="1" s="1"/>
  <c r="U239" i="1" s="1"/>
  <c r="U240" i="1" s="1"/>
  <c r="U241" i="1" s="1"/>
  <c r="U242" i="1" s="1"/>
  <c r="U243" i="1" s="1"/>
  <c r="U244" i="1" s="1"/>
  <c r="U245" i="1" s="1"/>
  <c r="U246" i="1" s="1"/>
  <c r="U247" i="1" s="1"/>
  <c r="U248" i="1" s="1"/>
  <c r="U249" i="1" s="1"/>
  <c r="U250" i="1" s="1"/>
  <c r="U251" i="1" s="1"/>
  <c r="U252" i="1" s="1"/>
  <c r="U253" i="1" s="1"/>
  <c r="U254" i="1" s="1"/>
  <c r="U255" i="1" s="1"/>
  <c r="U256" i="1" s="1"/>
  <c r="U257" i="1" s="1"/>
  <c r="U258" i="1" s="1"/>
  <c r="U259" i="1" s="1"/>
  <c r="U260" i="1" s="1"/>
  <c r="U261" i="1" s="1"/>
  <c r="U262" i="1" s="1"/>
  <c r="U263" i="1" s="1"/>
  <c r="U264" i="1" s="1"/>
  <c r="U265" i="1" s="1"/>
  <c r="U266" i="1" s="1"/>
  <c r="U267" i="1" s="1"/>
  <c r="U268" i="1" s="1"/>
  <c r="U269" i="1" s="1"/>
  <c r="U270" i="1" s="1"/>
  <c r="U271" i="1" s="1"/>
  <c r="U272" i="1" s="1"/>
  <c r="U273" i="1" s="1"/>
  <c r="U274" i="1" s="1"/>
  <c r="U275" i="1" s="1"/>
  <c r="U276" i="1" s="1"/>
  <c r="U277" i="1" s="1"/>
  <c r="U278" i="1" s="1"/>
  <c r="U279" i="1" s="1"/>
  <c r="U280" i="1" s="1"/>
  <c r="U281" i="1" s="1"/>
  <c r="U282" i="1" s="1"/>
  <c r="U283" i="1" s="1"/>
  <c r="U284" i="1" s="1"/>
  <c r="U285" i="1" s="1"/>
  <c r="U286" i="1" s="1"/>
  <c r="U287" i="1" s="1"/>
  <c r="U288" i="1" s="1"/>
  <c r="U289" i="1" s="1"/>
  <c r="U290" i="1" s="1"/>
  <c r="U291" i="1" s="1"/>
  <c r="U292" i="1" s="1"/>
  <c r="U293" i="1" s="1"/>
  <c r="U294" i="1" s="1"/>
  <c r="U295" i="1" s="1"/>
  <c r="U296" i="1" s="1"/>
  <c r="U297" i="1" s="1"/>
  <c r="U298" i="1" s="1"/>
  <c r="U299" i="1" s="1"/>
  <c r="U300" i="1" s="1"/>
  <c r="U301" i="1" s="1"/>
  <c r="U302" i="1" s="1"/>
  <c r="U303" i="1" s="1"/>
  <c r="U304" i="1" s="1"/>
  <c r="U305" i="1" s="1"/>
  <c r="U306" i="1" s="1"/>
  <c r="U307" i="1" s="1"/>
  <c r="U308" i="1" s="1"/>
  <c r="U309" i="1" s="1"/>
  <c r="U310" i="1" s="1"/>
  <c r="U311" i="1" s="1"/>
  <c r="U312" i="1" s="1"/>
  <c r="U313" i="1" s="1"/>
  <c r="U314" i="1" s="1"/>
  <c r="U315" i="1" s="1"/>
  <c r="U316" i="1" s="1"/>
  <c r="U317" i="1" s="1"/>
  <c r="U318" i="1" s="1"/>
  <c r="U319" i="1" s="1"/>
  <c r="U320" i="1" s="1"/>
  <c r="U321" i="1" s="1"/>
  <c r="U322" i="1" s="1"/>
  <c r="U323" i="1" s="1"/>
  <c r="U324" i="1" s="1"/>
  <c r="U325" i="1" s="1"/>
  <c r="U326" i="1" s="1"/>
  <c r="U327" i="1" s="1"/>
  <c r="U328" i="1" s="1"/>
  <c r="U329" i="1" s="1"/>
  <c r="U330" i="1" s="1"/>
  <c r="U331" i="1" s="1"/>
  <c r="U332" i="1" s="1"/>
  <c r="U333" i="1" s="1"/>
  <c r="U334" i="1" s="1"/>
  <c r="U335" i="1" s="1"/>
  <c r="U336" i="1" s="1"/>
  <c r="U337" i="1" s="1"/>
  <c r="U338" i="1" s="1"/>
  <c r="U339" i="1" s="1"/>
  <c r="U340" i="1" s="1"/>
  <c r="U341" i="1" s="1"/>
  <c r="U342" i="1" s="1"/>
  <c r="U343" i="1" s="1"/>
  <c r="U344" i="1" s="1"/>
  <c r="U345" i="1" s="1"/>
  <c r="U346" i="1" s="1"/>
  <c r="U347" i="1" s="1"/>
  <c r="U348" i="1" s="1"/>
  <c r="U349" i="1" s="1"/>
  <c r="U350" i="1" s="1"/>
  <c r="U351" i="1" s="1"/>
  <c r="U352" i="1" s="1"/>
  <c r="U353" i="1" s="1"/>
  <c r="U354" i="1" s="1"/>
  <c r="U355" i="1" s="1"/>
  <c r="U356" i="1" s="1"/>
  <c r="U357" i="1" s="1"/>
  <c r="U358" i="1" s="1"/>
  <c r="U359" i="1" s="1"/>
  <c r="U360" i="1" s="1"/>
  <c r="U361" i="1" s="1"/>
  <c r="U362" i="1" s="1"/>
  <c r="U363" i="1" s="1"/>
  <c r="U364" i="1" s="1"/>
  <c r="U365" i="1" s="1"/>
  <c r="U366" i="1" s="1"/>
  <c r="U367" i="1" s="1"/>
  <c r="U368" i="1" s="1"/>
  <c r="U369" i="1" s="1"/>
  <c r="U370" i="1" s="1"/>
  <c r="U371" i="1" s="1"/>
  <c r="U372" i="1" s="1"/>
  <c r="U373" i="1" s="1"/>
  <c r="U374" i="1" s="1"/>
  <c r="U375" i="1" s="1"/>
  <c r="U376" i="1" s="1"/>
  <c r="U377" i="1" s="1"/>
  <c r="U378" i="1" s="1"/>
  <c r="U379" i="1" s="1"/>
  <c r="U380" i="1" s="1"/>
  <c r="U381" i="1" s="1"/>
  <c r="U382" i="1" s="1"/>
  <c r="U383" i="1" s="1"/>
  <c r="U384" i="1" s="1"/>
  <c r="U385" i="1" s="1"/>
  <c r="U386" i="1" s="1"/>
  <c r="U387" i="1" s="1"/>
  <c r="U388" i="1" s="1"/>
  <c r="U389" i="1" s="1"/>
  <c r="U390" i="1" s="1"/>
  <c r="U391" i="1" s="1"/>
  <c r="U392" i="1" s="1"/>
  <c r="U393" i="1" s="1"/>
  <c r="U394" i="1" s="1"/>
  <c r="U395" i="1" s="1"/>
  <c r="U396" i="1" s="1"/>
  <c r="U397" i="1" s="1"/>
  <c r="U398" i="1" s="1"/>
  <c r="U399" i="1" s="1"/>
  <c r="U400" i="1" s="1"/>
  <c r="U401" i="1" s="1"/>
  <c r="U402" i="1" s="1"/>
  <c r="U403" i="1" s="1"/>
  <c r="U404" i="1" s="1"/>
  <c r="U405" i="1" s="1"/>
  <c r="U406" i="1" s="1"/>
  <c r="U407" i="1" s="1"/>
  <c r="U408" i="1" s="1"/>
  <c r="U409" i="1" s="1"/>
  <c r="U410" i="1" s="1"/>
  <c r="U411" i="1" s="1"/>
  <c r="U412" i="1" s="1"/>
  <c r="U413" i="1" s="1"/>
  <c r="U414" i="1" s="1"/>
  <c r="U415" i="1" s="1"/>
  <c r="U416" i="1" s="1"/>
  <c r="U417" i="1" s="1"/>
  <c r="U418" i="1" s="1"/>
  <c r="U419" i="1" s="1"/>
  <c r="U420" i="1" s="1"/>
  <c r="U421" i="1" s="1"/>
  <c r="U422" i="1" s="1"/>
  <c r="U423" i="1" s="1"/>
  <c r="U424" i="1" s="1"/>
  <c r="U425" i="1" s="1"/>
  <c r="U426" i="1" s="1"/>
  <c r="U427" i="1" s="1"/>
  <c r="U428" i="1" s="1"/>
  <c r="U429" i="1" s="1"/>
  <c r="U430" i="1" s="1"/>
  <c r="U431" i="1" s="1"/>
  <c r="U432" i="1" s="1"/>
  <c r="U433" i="1" s="1"/>
  <c r="U434" i="1" s="1"/>
  <c r="U435" i="1" s="1"/>
  <c r="U436" i="1" s="1"/>
  <c r="U437" i="1" s="1"/>
  <c r="U438" i="1" s="1"/>
  <c r="U439" i="1" s="1"/>
  <c r="U440" i="1" s="1"/>
  <c r="U441" i="1" s="1"/>
  <c r="U442" i="1" s="1"/>
  <c r="U443" i="1" s="1"/>
  <c r="U444" i="1" s="1"/>
  <c r="U445" i="1" s="1"/>
  <c r="U446" i="1" s="1"/>
  <c r="U447" i="1" s="1"/>
  <c r="U448" i="1" s="1"/>
  <c r="U449" i="1" s="1"/>
  <c r="U450" i="1" s="1"/>
  <c r="U451" i="1" s="1"/>
  <c r="U452" i="1" s="1"/>
  <c r="U453" i="1" s="1"/>
  <c r="U454" i="1" s="1"/>
  <c r="U455" i="1" s="1"/>
  <c r="U456" i="1" s="1"/>
  <c r="U457" i="1" s="1"/>
  <c r="U458" i="1" s="1"/>
  <c r="U459" i="1" s="1"/>
  <c r="U460" i="1" s="1"/>
  <c r="U461" i="1" s="1"/>
  <c r="U462" i="1" s="1"/>
  <c r="U463" i="1" s="1"/>
  <c r="U464" i="1" s="1"/>
  <c r="U465" i="1" s="1"/>
  <c r="U466" i="1" s="1"/>
  <c r="U467" i="1" s="1"/>
  <c r="U468" i="1" s="1"/>
  <c r="U469" i="1" s="1"/>
  <c r="U470" i="1" s="1"/>
  <c r="U471" i="1" s="1"/>
  <c r="U472" i="1" s="1"/>
  <c r="U473" i="1" s="1"/>
  <c r="U474" i="1" s="1"/>
  <c r="U475" i="1" s="1"/>
  <c r="U476" i="1" s="1"/>
  <c r="U477" i="1" s="1"/>
  <c r="U478" i="1" s="1"/>
  <c r="U479" i="1" s="1"/>
  <c r="U480" i="1" s="1"/>
  <c r="U481" i="1" s="1"/>
  <c r="U482" i="1" s="1"/>
  <c r="U483" i="1" s="1"/>
  <c r="U484" i="1" s="1"/>
  <c r="U485" i="1" s="1"/>
  <c r="U486" i="1" s="1"/>
  <c r="U487" i="1" s="1"/>
  <c r="U488" i="1" s="1"/>
  <c r="U489" i="1" s="1"/>
  <c r="U490" i="1" s="1"/>
  <c r="U491" i="1" s="1"/>
  <c r="U492" i="1" s="1"/>
  <c r="U493" i="1" s="1"/>
  <c r="U494" i="1" s="1"/>
  <c r="U495" i="1" s="1"/>
  <c r="U496" i="1" s="1"/>
  <c r="U497" i="1" s="1"/>
  <c r="U498" i="1" s="1"/>
  <c r="U499" i="1" s="1"/>
  <c r="U500" i="1" s="1"/>
  <c r="U501" i="1" s="1"/>
  <c r="U502" i="1" s="1"/>
  <c r="U503" i="1" s="1"/>
  <c r="U504" i="1" s="1"/>
  <c r="U505" i="1" s="1"/>
  <c r="U506" i="1" s="1"/>
  <c r="U507" i="1" s="1"/>
  <c r="U508" i="1" s="1"/>
  <c r="U509" i="1" s="1"/>
  <c r="U510" i="1" s="1"/>
  <c r="U511" i="1" s="1"/>
  <c r="U512" i="1" s="1"/>
  <c r="U513" i="1" s="1"/>
  <c r="U514" i="1" s="1"/>
  <c r="U515" i="1" s="1"/>
  <c r="U516" i="1" s="1"/>
  <c r="U517" i="1" s="1"/>
  <c r="U518" i="1" s="1"/>
  <c r="U519" i="1" s="1"/>
  <c r="U520" i="1" s="1"/>
  <c r="U521" i="1" s="1"/>
  <c r="U522" i="1" s="1"/>
  <c r="U523" i="1" s="1"/>
  <c r="U524" i="1" s="1"/>
  <c r="U525" i="1" s="1"/>
  <c r="U526" i="1" s="1"/>
  <c r="U527" i="1" s="1"/>
  <c r="U528" i="1" s="1"/>
  <c r="U529" i="1" s="1"/>
  <c r="U530" i="1" s="1"/>
  <c r="U531" i="1" s="1"/>
  <c r="U532" i="1" s="1"/>
  <c r="U533" i="1" s="1"/>
  <c r="U534" i="1" s="1"/>
  <c r="U535" i="1" s="1"/>
  <c r="U536" i="1" s="1"/>
  <c r="U537" i="1" s="1"/>
  <c r="U538" i="1" s="1"/>
  <c r="U539" i="1" s="1"/>
  <c r="U540" i="1" s="1"/>
  <c r="U541" i="1" s="1"/>
  <c r="U542" i="1" s="1"/>
  <c r="U543" i="1" s="1"/>
  <c r="U544" i="1" s="1"/>
  <c r="U545" i="1" s="1"/>
  <c r="U546" i="1" s="1"/>
  <c r="U547" i="1" s="1"/>
  <c r="U548" i="1" s="1"/>
  <c r="U549" i="1" s="1"/>
  <c r="U550" i="1" s="1"/>
  <c r="U551" i="1" s="1"/>
  <c r="U552" i="1" s="1"/>
  <c r="U553" i="1" s="1"/>
  <c r="U554" i="1" s="1"/>
  <c r="U555" i="1" s="1"/>
  <c r="U556" i="1" s="1"/>
  <c r="U557" i="1" s="1"/>
  <c r="U558" i="1" s="1"/>
  <c r="U559" i="1" s="1"/>
  <c r="U560" i="1" s="1"/>
  <c r="U561" i="1" s="1"/>
  <c r="U562" i="1" s="1"/>
  <c r="U563" i="1" s="1"/>
  <c r="U564" i="1" s="1"/>
  <c r="U565" i="1" s="1"/>
  <c r="U566" i="1" s="1"/>
  <c r="U567" i="1" s="1"/>
  <c r="U568" i="1" s="1"/>
  <c r="U569" i="1" s="1"/>
  <c r="U570" i="1" s="1"/>
  <c r="U571" i="1" s="1"/>
  <c r="U572" i="1" s="1"/>
  <c r="U573" i="1" s="1"/>
  <c r="U574" i="1" s="1"/>
  <c r="U575" i="1" s="1"/>
  <c r="U576" i="1" s="1"/>
  <c r="U577" i="1" s="1"/>
  <c r="U578" i="1" s="1"/>
  <c r="U579" i="1" s="1"/>
  <c r="U580" i="1" s="1"/>
  <c r="U581" i="1" s="1"/>
  <c r="U582" i="1" s="1"/>
  <c r="U583" i="1" s="1"/>
  <c r="U584" i="1" s="1"/>
  <c r="U585" i="1" s="1"/>
  <c r="U586" i="1" s="1"/>
  <c r="U587" i="1" s="1"/>
  <c r="U588" i="1" s="1"/>
  <c r="U589" i="1" s="1"/>
  <c r="U590" i="1" s="1"/>
  <c r="U591" i="1" s="1"/>
  <c r="U592" i="1" s="1"/>
  <c r="U593" i="1" s="1"/>
  <c r="U594" i="1" s="1"/>
  <c r="U595" i="1" s="1"/>
  <c r="U596" i="1" s="1"/>
  <c r="U597" i="1" s="1"/>
  <c r="U598" i="1" s="1"/>
  <c r="U599" i="1" s="1"/>
  <c r="U600" i="1" s="1"/>
  <c r="U601" i="1" s="1"/>
  <c r="U602" i="1" s="1"/>
  <c r="U603" i="1" s="1"/>
  <c r="U604" i="1" s="1"/>
  <c r="U605" i="1" s="1"/>
  <c r="U606" i="1" s="1"/>
  <c r="U607" i="1" s="1"/>
  <c r="U608" i="1" s="1"/>
  <c r="U609" i="1" s="1"/>
  <c r="U610" i="1" s="1"/>
  <c r="U611" i="1" s="1"/>
  <c r="U612" i="1" s="1"/>
  <c r="U613" i="1" s="1"/>
  <c r="U614" i="1" s="1"/>
  <c r="U615" i="1" s="1"/>
  <c r="U616" i="1" s="1"/>
  <c r="U617" i="1" s="1"/>
  <c r="U618" i="1" s="1"/>
  <c r="U619" i="1" s="1"/>
  <c r="U620" i="1" s="1"/>
  <c r="U621" i="1" s="1"/>
  <c r="U622" i="1" s="1"/>
  <c r="U623" i="1" s="1"/>
  <c r="U624" i="1" s="1"/>
  <c r="U625" i="1" s="1"/>
  <c r="U626" i="1" s="1"/>
  <c r="U627" i="1" s="1"/>
  <c r="U628" i="1" s="1"/>
  <c r="U629" i="1" s="1"/>
  <c r="U630" i="1" s="1"/>
  <c r="U631" i="1" s="1"/>
  <c r="U632" i="1" s="1"/>
  <c r="U633" i="1" s="1"/>
  <c r="U634" i="1" s="1"/>
  <c r="U635" i="1" s="1"/>
  <c r="U636" i="1" s="1"/>
  <c r="U637" i="1" s="1"/>
  <c r="U638" i="1" s="1"/>
  <c r="U639" i="1" s="1"/>
  <c r="U640" i="1" s="1"/>
  <c r="U641" i="1" s="1"/>
  <c r="U642" i="1" s="1"/>
  <c r="U643" i="1" s="1"/>
  <c r="U644" i="1" s="1"/>
  <c r="U645" i="1" s="1"/>
  <c r="U646" i="1" s="1"/>
  <c r="U647" i="1" s="1"/>
  <c r="U648" i="1" s="1"/>
  <c r="U649" i="1" s="1"/>
  <c r="U650" i="1" s="1"/>
  <c r="U651" i="1" s="1"/>
  <c r="U652" i="1" s="1"/>
  <c r="U653" i="1" s="1"/>
  <c r="U654" i="1" s="1"/>
  <c r="U655" i="1" s="1"/>
  <c r="U656" i="1" s="1"/>
  <c r="U657" i="1" s="1"/>
  <c r="U658" i="1" s="1"/>
  <c r="U659" i="1" s="1"/>
  <c r="U660" i="1" s="1"/>
  <c r="U661" i="1" s="1"/>
  <c r="U662" i="1" s="1"/>
  <c r="U663" i="1" s="1"/>
  <c r="U664" i="1" s="1"/>
  <c r="U665" i="1" s="1"/>
  <c r="U666" i="1" s="1"/>
  <c r="U667" i="1" s="1"/>
  <c r="U668" i="1" s="1"/>
  <c r="U669" i="1" s="1"/>
  <c r="U670" i="1" s="1"/>
  <c r="U671" i="1" s="1"/>
  <c r="U672" i="1" s="1"/>
  <c r="U673" i="1" s="1"/>
  <c r="U674" i="1" s="1"/>
  <c r="U675" i="1" s="1"/>
  <c r="U676" i="1" s="1"/>
  <c r="U677" i="1" s="1"/>
  <c r="U678" i="1" s="1"/>
  <c r="U679" i="1" s="1"/>
  <c r="U680" i="1" s="1"/>
  <c r="U681" i="1" s="1"/>
  <c r="U682" i="1" s="1"/>
  <c r="U683" i="1" s="1"/>
  <c r="U684" i="1" s="1"/>
  <c r="U685" i="1" s="1"/>
  <c r="U686" i="1" s="1"/>
  <c r="U687" i="1" s="1"/>
  <c r="U688" i="1" s="1"/>
  <c r="U689" i="1" s="1"/>
  <c r="U690" i="1" s="1"/>
  <c r="U691" i="1" s="1"/>
  <c r="U692" i="1" s="1"/>
  <c r="U693" i="1" s="1"/>
  <c r="U694" i="1" s="1"/>
  <c r="U695" i="1" s="1"/>
  <c r="U696" i="1" s="1"/>
  <c r="U697" i="1" s="1"/>
  <c r="U698" i="1" s="1"/>
  <c r="U699" i="1" s="1"/>
  <c r="U700" i="1" s="1"/>
  <c r="U701" i="1" s="1"/>
  <c r="U702" i="1" s="1"/>
  <c r="U703" i="1" s="1"/>
  <c r="U704" i="1" s="1"/>
  <c r="U705" i="1" s="1"/>
  <c r="U706" i="1" s="1"/>
  <c r="U707" i="1" s="1"/>
  <c r="U708" i="1" s="1"/>
  <c r="U709" i="1" s="1"/>
  <c r="U710" i="1" s="1"/>
  <c r="U711" i="1" s="1"/>
  <c r="U712" i="1" s="1"/>
  <c r="U713" i="1" s="1"/>
  <c r="U714" i="1" s="1"/>
  <c r="U715" i="1" s="1"/>
  <c r="U716" i="1" s="1"/>
  <c r="U717" i="1" s="1"/>
  <c r="U718" i="1" s="1"/>
  <c r="U719" i="1" s="1"/>
  <c r="U720" i="1" s="1"/>
  <c r="U721" i="1" s="1"/>
  <c r="U722" i="1" s="1"/>
  <c r="U723" i="1" s="1"/>
  <c r="U724" i="1" s="1"/>
  <c r="U725" i="1" s="1"/>
  <c r="U726" i="1" s="1"/>
  <c r="U727" i="1" s="1"/>
  <c r="U728" i="1" s="1"/>
  <c r="U729" i="1" s="1"/>
  <c r="U730" i="1" s="1"/>
  <c r="U731" i="1" s="1"/>
  <c r="U732" i="1" s="1"/>
  <c r="U733" i="1" s="1"/>
  <c r="U734" i="1" s="1"/>
  <c r="U735" i="1" s="1"/>
  <c r="U736" i="1" s="1"/>
  <c r="U737" i="1" s="1"/>
  <c r="U738" i="1" s="1"/>
  <c r="U739" i="1" s="1"/>
  <c r="U740" i="1" s="1"/>
  <c r="U741" i="1" s="1"/>
  <c r="U742" i="1" s="1"/>
  <c r="U743" i="1" s="1"/>
  <c r="U744" i="1" s="1"/>
  <c r="U745" i="1" s="1"/>
  <c r="U746" i="1" s="1"/>
  <c r="U747" i="1" s="1"/>
  <c r="U748" i="1" s="1"/>
  <c r="U749" i="1" s="1"/>
  <c r="U750" i="1" s="1"/>
  <c r="U751" i="1" s="1"/>
  <c r="U752" i="1" s="1"/>
  <c r="U753" i="1" s="1"/>
  <c r="U754" i="1" s="1"/>
  <c r="U755" i="1" s="1"/>
  <c r="U756" i="1" s="1"/>
  <c r="U757" i="1" s="1"/>
  <c r="U758" i="1" s="1"/>
  <c r="U759" i="1" s="1"/>
  <c r="U760" i="1" s="1"/>
  <c r="U761" i="1" s="1"/>
  <c r="U762" i="1" s="1"/>
  <c r="U763" i="1" s="1"/>
  <c r="U764" i="1" s="1"/>
  <c r="U765" i="1" s="1"/>
  <c r="U766" i="1" s="1"/>
  <c r="U767" i="1" s="1"/>
  <c r="U768" i="1" s="1"/>
  <c r="U769" i="1" s="1"/>
  <c r="U770" i="1" s="1"/>
  <c r="U771" i="1" s="1"/>
  <c r="U772" i="1" s="1"/>
  <c r="U773" i="1" s="1"/>
  <c r="U774" i="1" s="1"/>
  <c r="U775" i="1" s="1"/>
  <c r="U776" i="1" s="1"/>
  <c r="U777" i="1" s="1"/>
  <c r="U778" i="1" s="1"/>
  <c r="U779" i="1" s="1"/>
  <c r="U780" i="1" s="1"/>
  <c r="U781" i="1" s="1"/>
  <c r="U782" i="1" s="1"/>
  <c r="U783" i="1" s="1"/>
  <c r="U784" i="1" s="1"/>
  <c r="U785" i="1" s="1"/>
  <c r="U786" i="1" s="1"/>
  <c r="U787" i="1" s="1"/>
  <c r="U788" i="1" s="1"/>
  <c r="U789" i="1" s="1"/>
  <c r="U790" i="1" s="1"/>
  <c r="U791" i="1" s="1"/>
  <c r="U792" i="1" s="1"/>
  <c r="U793" i="1" s="1"/>
  <c r="U794" i="1" s="1"/>
  <c r="U795" i="1" s="1"/>
  <c r="U796" i="1" s="1"/>
  <c r="U797" i="1" s="1"/>
  <c r="U798" i="1" s="1"/>
  <c r="U799" i="1" s="1"/>
  <c r="U800" i="1" s="1"/>
  <c r="U801" i="1" s="1"/>
  <c r="U802" i="1" s="1"/>
  <c r="U803" i="1" s="1"/>
  <c r="U804" i="1" s="1"/>
  <c r="U805" i="1" s="1"/>
  <c r="U806" i="1" s="1"/>
  <c r="U807" i="1" s="1"/>
  <c r="U808" i="1" s="1"/>
  <c r="U809" i="1" s="1"/>
  <c r="U810" i="1" s="1"/>
  <c r="U811" i="1" s="1"/>
  <c r="U812" i="1" s="1"/>
  <c r="U813" i="1" s="1"/>
  <c r="U814" i="1" s="1"/>
  <c r="U815" i="1" s="1"/>
  <c r="U816" i="1" s="1"/>
  <c r="U817" i="1" s="1"/>
  <c r="U818" i="1" s="1"/>
  <c r="U819" i="1" s="1"/>
  <c r="U820" i="1" s="1"/>
  <c r="U821" i="1" s="1"/>
  <c r="U822" i="1" s="1"/>
  <c r="U823" i="1" s="1"/>
  <c r="U824" i="1" s="1"/>
  <c r="U825" i="1" s="1"/>
  <c r="U826" i="1" s="1"/>
  <c r="U827" i="1" s="1"/>
  <c r="U828" i="1" s="1"/>
  <c r="U829" i="1" s="1"/>
  <c r="U830" i="1" s="1"/>
  <c r="U831" i="1" s="1"/>
  <c r="U832" i="1" s="1"/>
  <c r="U833" i="1" s="1"/>
  <c r="U834" i="1" s="1"/>
  <c r="U835" i="1" s="1"/>
  <c r="U836" i="1" s="1"/>
  <c r="U837" i="1" s="1"/>
  <c r="U838" i="1" s="1"/>
  <c r="U839" i="1" s="1"/>
  <c r="U840" i="1" s="1"/>
  <c r="U841" i="1" s="1"/>
  <c r="U842" i="1" s="1"/>
  <c r="U843" i="1" s="1"/>
  <c r="U844" i="1" s="1"/>
  <c r="U845" i="1" s="1"/>
  <c r="U846" i="1" s="1"/>
  <c r="U847" i="1" s="1"/>
  <c r="U848" i="1" s="1"/>
  <c r="U849" i="1" s="1"/>
  <c r="U850" i="1" s="1"/>
  <c r="U851" i="1" s="1"/>
  <c r="U852" i="1" s="1"/>
  <c r="U853" i="1" s="1"/>
  <c r="U854" i="1" s="1"/>
  <c r="U855" i="1" s="1"/>
  <c r="U856" i="1" s="1"/>
  <c r="U857" i="1" s="1"/>
  <c r="U858" i="1" s="1"/>
  <c r="U859" i="1" s="1"/>
  <c r="U860" i="1" s="1"/>
  <c r="U861" i="1" s="1"/>
  <c r="U862" i="1" s="1"/>
  <c r="U863" i="1" s="1"/>
  <c r="U864" i="1" s="1"/>
  <c r="U865" i="1" s="1"/>
  <c r="U866" i="1" s="1"/>
  <c r="U867" i="1" s="1"/>
  <c r="U868" i="1" s="1"/>
  <c r="U869" i="1" s="1"/>
  <c r="U870" i="1" s="1"/>
  <c r="U871" i="1" s="1"/>
  <c r="U872" i="1" s="1"/>
  <c r="U873" i="1" s="1"/>
  <c r="U874" i="1" s="1"/>
  <c r="U875" i="1" s="1"/>
  <c r="U876" i="1" s="1"/>
  <c r="U877" i="1" s="1"/>
  <c r="U878" i="1" s="1"/>
  <c r="U879" i="1" s="1"/>
  <c r="U880" i="1" s="1"/>
  <c r="U881" i="1" s="1"/>
  <c r="U882" i="1" s="1"/>
  <c r="U883" i="1" s="1"/>
  <c r="U884" i="1" s="1"/>
  <c r="U885" i="1" s="1"/>
  <c r="U886" i="1" s="1"/>
  <c r="U887" i="1" s="1"/>
  <c r="U888" i="1" s="1"/>
  <c r="U889" i="1" s="1"/>
  <c r="U890" i="1" s="1"/>
  <c r="U891" i="1" s="1"/>
  <c r="U892" i="1" s="1"/>
  <c r="U893" i="1" s="1"/>
  <c r="U894" i="1" s="1"/>
  <c r="U895" i="1" s="1"/>
  <c r="U896" i="1" s="1"/>
  <c r="U897" i="1" s="1"/>
  <c r="U898" i="1" s="1"/>
  <c r="U899" i="1" s="1"/>
  <c r="U900" i="1" s="1"/>
  <c r="U901" i="1" s="1"/>
  <c r="U902" i="1" s="1"/>
  <c r="U903" i="1" s="1"/>
  <c r="U904" i="1" s="1"/>
  <c r="U905" i="1" s="1"/>
  <c r="U906" i="1" s="1"/>
  <c r="U907" i="1" s="1"/>
  <c r="U908" i="1" s="1"/>
  <c r="U909" i="1" s="1"/>
  <c r="U910" i="1" s="1"/>
  <c r="U911" i="1" s="1"/>
  <c r="U912" i="1" s="1"/>
  <c r="U913" i="1" s="1"/>
  <c r="U914" i="1" s="1"/>
  <c r="U915" i="1" s="1"/>
  <c r="U916" i="1" s="1"/>
  <c r="U917" i="1" s="1"/>
  <c r="U918" i="1" s="1"/>
  <c r="U919" i="1" s="1"/>
  <c r="U920" i="1" s="1"/>
  <c r="U921" i="1" s="1"/>
  <c r="U922" i="1" s="1"/>
  <c r="U923" i="1" s="1"/>
  <c r="U924" i="1" s="1"/>
  <c r="U925" i="1" s="1"/>
  <c r="U926" i="1" s="1"/>
  <c r="U927" i="1" s="1"/>
  <c r="U928" i="1" s="1"/>
  <c r="U929" i="1" s="1"/>
  <c r="U930" i="1" s="1"/>
  <c r="U931" i="1" s="1"/>
  <c r="U932" i="1" s="1"/>
  <c r="U933" i="1" s="1"/>
  <c r="U934" i="1" s="1"/>
  <c r="U935" i="1" s="1"/>
  <c r="U936" i="1" s="1"/>
  <c r="U937" i="1" s="1"/>
  <c r="U938" i="1" s="1"/>
  <c r="U939" i="1" s="1"/>
  <c r="U940" i="1" s="1"/>
  <c r="U941" i="1" s="1"/>
  <c r="U942" i="1" s="1"/>
  <c r="U943" i="1" s="1"/>
  <c r="U944" i="1" s="1"/>
  <c r="U945" i="1" s="1"/>
  <c r="U946" i="1" s="1"/>
  <c r="U947" i="1" s="1"/>
  <c r="U948" i="1" s="1"/>
  <c r="U949" i="1" s="1"/>
  <c r="U950" i="1" s="1"/>
  <c r="U951" i="1" s="1"/>
  <c r="U952" i="1" s="1"/>
  <c r="U953" i="1" s="1"/>
  <c r="U954" i="1" s="1"/>
  <c r="U955" i="1" s="1"/>
  <c r="U956" i="1" s="1"/>
  <c r="U957" i="1" s="1"/>
  <c r="U958" i="1" s="1"/>
  <c r="U959" i="1" s="1"/>
  <c r="U960" i="1" s="1"/>
  <c r="U961" i="1" s="1"/>
  <c r="U962" i="1" s="1"/>
  <c r="U963" i="1" s="1"/>
  <c r="U964" i="1" s="1"/>
  <c r="U965" i="1" s="1"/>
  <c r="U966" i="1" s="1"/>
  <c r="U967" i="1" s="1"/>
  <c r="U968" i="1" s="1"/>
  <c r="U969" i="1" s="1"/>
  <c r="U970" i="1" s="1"/>
  <c r="U971" i="1" s="1"/>
  <c r="U972" i="1" s="1"/>
  <c r="U973" i="1" s="1"/>
  <c r="U974" i="1" s="1"/>
  <c r="U975" i="1" s="1"/>
  <c r="U976" i="1" s="1"/>
  <c r="U977" i="1" s="1"/>
  <c r="U978" i="1" s="1"/>
  <c r="U979" i="1" s="1"/>
  <c r="U980" i="1" s="1"/>
  <c r="U981" i="1" s="1"/>
  <c r="U982" i="1" s="1"/>
  <c r="U983" i="1" s="1"/>
  <c r="U984" i="1" s="1"/>
  <c r="U985" i="1" s="1"/>
  <c r="U986" i="1" s="1"/>
  <c r="U987" i="1" s="1"/>
  <c r="U988" i="1" s="1"/>
  <c r="U989" i="1" s="1"/>
  <c r="U990" i="1" s="1"/>
  <c r="U991" i="1" s="1"/>
  <c r="U992" i="1" s="1"/>
  <c r="U993" i="1" s="1"/>
  <c r="U994" i="1" s="1"/>
  <c r="U995" i="1" s="1"/>
  <c r="U996" i="1" s="1"/>
  <c r="U997" i="1" s="1"/>
  <c r="U998" i="1" s="1"/>
  <c r="U999" i="1" s="1"/>
  <c r="U1000" i="1" s="1"/>
  <c r="U1001" i="1" s="1"/>
  <c r="U1002" i="1" s="1"/>
  <c r="U1003" i="1" s="1"/>
  <c r="U1004" i="1" s="1"/>
  <c r="U1005" i="1" s="1"/>
  <c r="U1006" i="1" s="1"/>
  <c r="U1007" i="1" s="1"/>
  <c r="U1008" i="1" s="1"/>
  <c r="U1009" i="1" s="1"/>
  <c r="U1010" i="1" s="1"/>
  <c r="U1011" i="1" s="1"/>
  <c r="U1012" i="1" s="1"/>
  <c r="U1013" i="1" s="1"/>
  <c r="U1014" i="1" s="1"/>
  <c r="U1015" i="1" s="1"/>
  <c r="U1016" i="1" s="1"/>
  <c r="U1017" i="1" s="1"/>
  <c r="U1018" i="1" s="1"/>
  <c r="U1019" i="1" s="1"/>
  <c r="U1020" i="1" s="1"/>
  <c r="U1021" i="1" s="1"/>
  <c r="U1022" i="1" s="1"/>
  <c r="U1023" i="1" s="1"/>
  <c r="U1024" i="1" s="1"/>
  <c r="U1025" i="1" s="1"/>
  <c r="U1026" i="1" s="1"/>
  <c r="U1027" i="1" s="1"/>
  <c r="U1028" i="1" s="1"/>
  <c r="U1029" i="1" s="1"/>
  <c r="U1030" i="1" s="1"/>
  <c r="U1031" i="1" s="1"/>
  <c r="U1032" i="1" s="1"/>
  <c r="U1033" i="1" s="1"/>
  <c r="U1034" i="1" s="1"/>
  <c r="U1035" i="1" s="1"/>
  <c r="U1036" i="1" s="1"/>
  <c r="U1037" i="1" s="1"/>
  <c r="U1038" i="1" s="1"/>
  <c r="U1039" i="1" s="1"/>
  <c r="U1040" i="1" s="1"/>
  <c r="U1041" i="1" s="1"/>
  <c r="U1042" i="1" s="1"/>
  <c r="U1043" i="1" s="1"/>
  <c r="U1044" i="1" s="1"/>
  <c r="U1045" i="1" s="1"/>
  <c r="U1046" i="1" s="1"/>
  <c r="U1047" i="1" s="1"/>
  <c r="U1048" i="1" s="1"/>
  <c r="U1049" i="1" s="1"/>
  <c r="U1050" i="1" s="1"/>
  <c r="U1051" i="1" s="1"/>
  <c r="U1052" i="1" s="1"/>
  <c r="U1053" i="1" s="1"/>
  <c r="U1054" i="1" s="1"/>
  <c r="AQ3" i="1"/>
  <c r="T4" i="1"/>
  <c r="T5" i="1" s="1"/>
  <c r="AW6" i="1"/>
  <c r="AW7" i="1" s="1"/>
  <c r="AW8" i="1" s="1"/>
  <c r="AW9" i="1" s="1"/>
  <c r="AW10" i="1" s="1"/>
  <c r="AW11" i="1" s="1"/>
  <c r="AW12" i="1" s="1"/>
  <c r="AW13" i="1" s="1"/>
  <c r="AW14" i="1" s="1"/>
  <c r="AW15" i="1" s="1"/>
  <c r="AW16" i="1" s="1"/>
  <c r="AW17" i="1" s="1"/>
  <c r="AW18" i="1" s="1"/>
  <c r="AW19" i="1" s="1"/>
  <c r="AW20" i="1" s="1"/>
  <c r="AW21" i="1" s="1"/>
  <c r="AW22" i="1" s="1"/>
  <c r="AW23" i="1" s="1"/>
  <c r="AW24" i="1" s="1"/>
  <c r="AW25" i="1" s="1"/>
  <c r="AW26" i="1" s="1"/>
  <c r="AW27" i="1" s="1"/>
  <c r="AW28" i="1" s="1"/>
  <c r="AW29" i="1" s="1"/>
  <c r="AW30" i="1" s="1"/>
  <c r="AW31" i="1" s="1"/>
  <c r="AW32" i="1" s="1"/>
  <c r="AW33" i="1" s="1"/>
  <c r="AW34" i="1" s="1"/>
  <c r="AW35" i="1" s="1"/>
  <c r="AW36" i="1" s="1"/>
  <c r="AW37" i="1" s="1"/>
  <c r="AW38" i="1" s="1"/>
  <c r="AW39" i="1" s="1"/>
  <c r="AW40" i="1" s="1"/>
  <c r="AW41" i="1" s="1"/>
  <c r="AW42" i="1" s="1"/>
  <c r="AW43" i="1" s="1"/>
  <c r="AW44" i="1" s="1"/>
  <c r="AW45" i="1" s="1"/>
  <c r="AW46" i="1" s="1"/>
  <c r="AW47" i="1" s="1"/>
  <c r="AW48" i="1" s="1"/>
  <c r="AW49" i="1" s="1"/>
  <c r="AW50" i="1" s="1"/>
  <c r="AW51" i="1" s="1"/>
  <c r="AW52" i="1" s="1"/>
  <c r="AW53" i="1" s="1"/>
  <c r="AW54" i="1" s="1"/>
  <c r="AW55" i="1" s="1"/>
  <c r="AW56" i="1" s="1"/>
  <c r="AW57" i="1" s="1"/>
  <c r="AW58" i="1" s="1"/>
  <c r="AW59" i="1" s="1"/>
  <c r="AW60" i="1" s="1"/>
  <c r="AW61" i="1" s="1"/>
  <c r="AW62" i="1" s="1"/>
  <c r="AW63" i="1" s="1"/>
  <c r="AW64" i="1" s="1"/>
  <c r="AW65" i="1" s="1"/>
  <c r="AW66" i="1" s="1"/>
  <c r="AW67" i="1" s="1"/>
  <c r="AW68" i="1" s="1"/>
  <c r="AW69" i="1" s="1"/>
  <c r="AW70" i="1" s="1"/>
  <c r="AW71" i="1" s="1"/>
  <c r="AW72" i="1" s="1"/>
  <c r="AW73" i="1" s="1"/>
  <c r="AW74" i="1" s="1"/>
  <c r="AW75" i="1" s="1"/>
  <c r="AW76" i="1" s="1"/>
  <c r="AW77" i="1" s="1"/>
  <c r="AW78" i="1" s="1"/>
  <c r="AW79" i="1" s="1"/>
  <c r="AW80" i="1" s="1"/>
  <c r="AW81" i="1" s="1"/>
  <c r="AW82" i="1" s="1"/>
  <c r="AW83" i="1" s="1"/>
  <c r="AW84" i="1" s="1"/>
  <c r="AW85" i="1" s="1"/>
  <c r="AW86" i="1" s="1"/>
  <c r="AW87" i="1" s="1"/>
  <c r="AW88" i="1" s="1"/>
  <c r="AW89" i="1" s="1"/>
  <c r="AW90" i="1" s="1"/>
  <c r="AW91" i="1" s="1"/>
  <c r="AW92" i="1" s="1"/>
  <c r="AW93" i="1" s="1"/>
  <c r="AW94" i="1" s="1"/>
  <c r="AW95" i="1" s="1"/>
  <c r="AW96" i="1" s="1"/>
  <c r="AW97" i="1" s="1"/>
  <c r="AW98" i="1" s="1"/>
  <c r="AW99" i="1" s="1"/>
  <c r="AW100" i="1" s="1"/>
  <c r="AW101" i="1" s="1"/>
  <c r="AW102" i="1" s="1"/>
  <c r="AW103" i="1" s="1"/>
  <c r="AW104" i="1" s="1"/>
  <c r="AW105" i="1" s="1"/>
  <c r="AW106" i="1" s="1"/>
  <c r="AW107" i="1" s="1"/>
  <c r="AW108" i="1" s="1"/>
  <c r="AW109" i="1" s="1"/>
  <c r="AW110" i="1" s="1"/>
  <c r="AW111" i="1" s="1"/>
  <c r="AW112" i="1" s="1"/>
  <c r="AW113" i="1" s="1"/>
  <c r="AW114" i="1" s="1"/>
  <c r="AW115" i="1" s="1"/>
  <c r="AW116" i="1" s="1"/>
  <c r="AW117" i="1" s="1"/>
  <c r="AW118" i="1" s="1"/>
  <c r="AW119" i="1" s="1"/>
  <c r="AW120" i="1" s="1"/>
  <c r="AW121" i="1" s="1"/>
  <c r="AW122" i="1" s="1"/>
  <c r="AW123" i="1" s="1"/>
  <c r="AW124" i="1" s="1"/>
  <c r="AW125" i="1" s="1"/>
  <c r="AW126" i="1" s="1"/>
  <c r="AW127" i="1" s="1"/>
  <c r="AW128" i="1" s="1"/>
  <c r="AW129" i="1" s="1"/>
  <c r="AW130" i="1" s="1"/>
  <c r="AW131" i="1" s="1"/>
  <c r="AW132" i="1" s="1"/>
  <c r="AW133" i="1" s="1"/>
  <c r="AW134" i="1" s="1"/>
  <c r="AW135" i="1" s="1"/>
  <c r="AW136" i="1" s="1"/>
  <c r="AW137" i="1" s="1"/>
  <c r="AW138" i="1" s="1"/>
  <c r="AW139" i="1" s="1"/>
  <c r="AW140" i="1" s="1"/>
  <c r="AW141" i="1" s="1"/>
  <c r="AW142" i="1" s="1"/>
  <c r="AW143" i="1" s="1"/>
  <c r="AW144" i="1" s="1"/>
  <c r="AW145" i="1" s="1"/>
  <c r="AW146" i="1" s="1"/>
  <c r="AW147" i="1" s="1"/>
  <c r="AW148" i="1" s="1"/>
  <c r="AW149" i="1" s="1"/>
  <c r="AW150" i="1" s="1"/>
  <c r="AW151" i="1" s="1"/>
  <c r="AW152" i="1" s="1"/>
  <c r="AW153" i="1" s="1"/>
  <c r="AW154" i="1" s="1"/>
  <c r="AW155" i="1" s="1"/>
  <c r="AW156" i="1" s="1"/>
  <c r="AW157" i="1" s="1"/>
  <c r="AW158" i="1" s="1"/>
  <c r="AW159" i="1" s="1"/>
  <c r="AW160" i="1" s="1"/>
  <c r="AW161" i="1" s="1"/>
  <c r="AW162" i="1" s="1"/>
  <c r="AW163" i="1" s="1"/>
  <c r="AW164" i="1" s="1"/>
  <c r="AW165" i="1" s="1"/>
  <c r="AW166" i="1" s="1"/>
  <c r="AW167" i="1" s="1"/>
  <c r="AW168" i="1" s="1"/>
  <c r="AW169" i="1" s="1"/>
  <c r="AW170" i="1" s="1"/>
  <c r="AW171" i="1" s="1"/>
  <c r="AW172" i="1" s="1"/>
  <c r="AW173" i="1" s="1"/>
  <c r="AW174" i="1" s="1"/>
  <c r="AW175" i="1" s="1"/>
  <c r="AW176" i="1" s="1"/>
  <c r="AW177" i="1" s="1"/>
  <c r="AW178" i="1" s="1"/>
  <c r="AW179" i="1" s="1"/>
  <c r="AW180" i="1" s="1"/>
  <c r="AW181" i="1" s="1"/>
  <c r="AW182" i="1" s="1"/>
  <c r="AW183" i="1" s="1"/>
  <c r="AW184" i="1" s="1"/>
  <c r="AW185" i="1" s="1"/>
  <c r="AW186" i="1" s="1"/>
  <c r="AW187" i="1" s="1"/>
  <c r="AW188" i="1" s="1"/>
  <c r="AW189" i="1" s="1"/>
  <c r="AW190" i="1" s="1"/>
  <c r="AW191" i="1" s="1"/>
  <c r="AW192" i="1" s="1"/>
  <c r="AW193" i="1" s="1"/>
  <c r="AW194" i="1" s="1"/>
  <c r="AW195" i="1" s="1"/>
  <c r="AW196" i="1" s="1"/>
  <c r="AW197" i="1" s="1"/>
  <c r="AW198" i="1" s="1"/>
  <c r="AW199" i="1" s="1"/>
  <c r="AW200" i="1" s="1"/>
  <c r="AW201" i="1" s="1"/>
  <c r="AW202" i="1" s="1"/>
  <c r="AW203" i="1" s="1"/>
  <c r="AW204" i="1" s="1"/>
  <c r="AW205" i="1" s="1"/>
  <c r="AW206" i="1" s="1"/>
  <c r="AW207" i="1" s="1"/>
  <c r="AW208" i="1" s="1"/>
  <c r="AW209" i="1" s="1"/>
  <c r="AW210" i="1" s="1"/>
  <c r="AW211" i="1" s="1"/>
  <c r="AW212" i="1" s="1"/>
  <c r="AW213" i="1" s="1"/>
  <c r="AW214" i="1" s="1"/>
  <c r="AW215" i="1" s="1"/>
  <c r="AW216" i="1" s="1"/>
  <c r="AW217" i="1" s="1"/>
  <c r="AW218" i="1" s="1"/>
  <c r="AW219" i="1" s="1"/>
  <c r="AW220" i="1" s="1"/>
  <c r="AW221" i="1" s="1"/>
  <c r="AW222" i="1" s="1"/>
  <c r="AW223" i="1" s="1"/>
  <c r="AW224" i="1" s="1"/>
  <c r="AW225" i="1" s="1"/>
  <c r="AW226" i="1" s="1"/>
  <c r="AW227" i="1" s="1"/>
  <c r="AW228" i="1" s="1"/>
  <c r="AW229" i="1" s="1"/>
  <c r="AW230" i="1" s="1"/>
  <c r="AW231" i="1" s="1"/>
  <c r="AW232" i="1" s="1"/>
  <c r="AW233" i="1" s="1"/>
  <c r="AW234" i="1" s="1"/>
  <c r="AW235" i="1" s="1"/>
  <c r="AW236" i="1" s="1"/>
  <c r="AW237" i="1" s="1"/>
  <c r="AW238" i="1" s="1"/>
  <c r="AW239" i="1" s="1"/>
  <c r="AW240" i="1" s="1"/>
  <c r="AW241" i="1" s="1"/>
  <c r="AW242" i="1" s="1"/>
  <c r="AW243" i="1" s="1"/>
  <c r="AW244" i="1" s="1"/>
  <c r="AW245" i="1" s="1"/>
  <c r="AW246" i="1" s="1"/>
  <c r="AW247" i="1" s="1"/>
  <c r="AW248" i="1" s="1"/>
  <c r="AW249" i="1" s="1"/>
  <c r="AW250" i="1" s="1"/>
  <c r="AW251" i="1" s="1"/>
  <c r="AW252" i="1" s="1"/>
  <c r="AW253" i="1" s="1"/>
  <c r="AW254" i="1" s="1"/>
  <c r="AW255" i="1" s="1"/>
  <c r="AW256" i="1" s="1"/>
  <c r="AW257" i="1" s="1"/>
  <c r="AW258" i="1" s="1"/>
  <c r="AW259" i="1" s="1"/>
  <c r="AW260" i="1" s="1"/>
  <c r="AW261" i="1" s="1"/>
  <c r="AW262" i="1" s="1"/>
  <c r="AW263" i="1" s="1"/>
  <c r="AW264" i="1" s="1"/>
  <c r="AW265" i="1" s="1"/>
  <c r="AW266" i="1" s="1"/>
  <c r="AW267" i="1" s="1"/>
  <c r="AW268" i="1" s="1"/>
  <c r="AW269" i="1" s="1"/>
  <c r="AW270" i="1" s="1"/>
  <c r="AW271" i="1" s="1"/>
  <c r="AW272" i="1" s="1"/>
  <c r="AW273" i="1" s="1"/>
  <c r="AW274" i="1" s="1"/>
  <c r="AW275" i="1" s="1"/>
  <c r="AW276" i="1" s="1"/>
  <c r="AW277" i="1" s="1"/>
  <c r="AW278" i="1" s="1"/>
  <c r="AW279" i="1" s="1"/>
  <c r="AW280" i="1" s="1"/>
  <c r="AW281" i="1" s="1"/>
  <c r="AW282" i="1" s="1"/>
  <c r="AW283" i="1" s="1"/>
  <c r="AW284" i="1" s="1"/>
  <c r="AW285" i="1" s="1"/>
  <c r="AW286" i="1" s="1"/>
  <c r="AW287" i="1" s="1"/>
  <c r="AW288" i="1" s="1"/>
  <c r="AW289" i="1" s="1"/>
  <c r="AW290" i="1" s="1"/>
  <c r="AW291" i="1" s="1"/>
  <c r="AW292" i="1" s="1"/>
  <c r="AW293" i="1" s="1"/>
  <c r="AW294" i="1" s="1"/>
  <c r="AW295" i="1" s="1"/>
  <c r="AW296" i="1" s="1"/>
  <c r="AW297" i="1" s="1"/>
  <c r="AW298" i="1" s="1"/>
  <c r="AW299" i="1" s="1"/>
  <c r="AW300" i="1" s="1"/>
  <c r="AW301" i="1" s="1"/>
  <c r="AW302" i="1" s="1"/>
  <c r="AW303" i="1" s="1"/>
  <c r="AW304" i="1" s="1"/>
  <c r="AW305" i="1" s="1"/>
  <c r="AW306" i="1" s="1"/>
  <c r="AW307" i="1" s="1"/>
  <c r="AW308" i="1" s="1"/>
  <c r="AW309" i="1" s="1"/>
  <c r="AW310" i="1" s="1"/>
  <c r="AW311" i="1" s="1"/>
  <c r="AW312" i="1" s="1"/>
  <c r="AW313" i="1" s="1"/>
  <c r="AW314" i="1" s="1"/>
  <c r="AW315" i="1" s="1"/>
  <c r="AW316" i="1" s="1"/>
  <c r="AW317" i="1" s="1"/>
  <c r="AW318" i="1" s="1"/>
  <c r="AW319" i="1" s="1"/>
  <c r="AW320" i="1" s="1"/>
  <c r="AW321" i="1" s="1"/>
  <c r="AW322" i="1" s="1"/>
  <c r="AW323" i="1" s="1"/>
  <c r="AW324" i="1" s="1"/>
  <c r="AW325" i="1" s="1"/>
  <c r="AW326" i="1" s="1"/>
  <c r="AW327" i="1" s="1"/>
  <c r="AW328" i="1" s="1"/>
  <c r="AW329" i="1" s="1"/>
  <c r="AW330" i="1" s="1"/>
  <c r="AW331" i="1" s="1"/>
  <c r="AW332" i="1" s="1"/>
  <c r="AW333" i="1" s="1"/>
  <c r="AW334" i="1" s="1"/>
  <c r="AW335" i="1" s="1"/>
  <c r="AW336" i="1" s="1"/>
  <c r="AW337" i="1" s="1"/>
  <c r="AW338" i="1" s="1"/>
  <c r="AW339" i="1" s="1"/>
  <c r="AW340" i="1" s="1"/>
  <c r="AW341" i="1" s="1"/>
  <c r="AW342" i="1" s="1"/>
  <c r="AW343" i="1" s="1"/>
  <c r="AW344" i="1" s="1"/>
  <c r="AW345" i="1" s="1"/>
  <c r="AW346" i="1" s="1"/>
  <c r="AW347" i="1" s="1"/>
  <c r="AW348" i="1" s="1"/>
  <c r="AW349" i="1" s="1"/>
  <c r="AW350" i="1" s="1"/>
  <c r="AW351" i="1" s="1"/>
  <c r="AW352" i="1" s="1"/>
  <c r="AW353" i="1" s="1"/>
  <c r="AW354" i="1" s="1"/>
  <c r="AW355" i="1" s="1"/>
  <c r="AW356" i="1" s="1"/>
  <c r="AW357" i="1" s="1"/>
  <c r="AW358" i="1" s="1"/>
  <c r="AW359" i="1" s="1"/>
  <c r="AW360" i="1" s="1"/>
  <c r="AW361" i="1" s="1"/>
  <c r="AW362" i="1" s="1"/>
  <c r="AW363" i="1" s="1"/>
  <c r="AW364" i="1" s="1"/>
  <c r="AW365" i="1" s="1"/>
  <c r="AW366" i="1" s="1"/>
  <c r="AW367" i="1" s="1"/>
  <c r="AW368" i="1" s="1"/>
  <c r="AW369" i="1" s="1"/>
  <c r="AW370" i="1" s="1"/>
  <c r="AW371" i="1" s="1"/>
  <c r="AW372" i="1" s="1"/>
  <c r="AW373" i="1" s="1"/>
  <c r="AW374" i="1" s="1"/>
  <c r="AW375" i="1" s="1"/>
  <c r="AW376" i="1" s="1"/>
  <c r="AW377" i="1" s="1"/>
  <c r="AW378" i="1" s="1"/>
  <c r="AW379" i="1" s="1"/>
  <c r="AW380" i="1" s="1"/>
  <c r="AW381" i="1" s="1"/>
  <c r="AW382" i="1" s="1"/>
  <c r="AW383" i="1" s="1"/>
  <c r="AW384" i="1" s="1"/>
  <c r="AW385" i="1" s="1"/>
  <c r="AW386" i="1" s="1"/>
  <c r="AW387" i="1" s="1"/>
  <c r="AW388" i="1" s="1"/>
  <c r="AW389" i="1" s="1"/>
  <c r="AW390" i="1" s="1"/>
  <c r="AW391" i="1" s="1"/>
  <c r="AW392" i="1" s="1"/>
  <c r="AW393" i="1" s="1"/>
  <c r="AW394" i="1" s="1"/>
  <c r="AW395" i="1" s="1"/>
  <c r="AW396" i="1" s="1"/>
  <c r="AW397" i="1" s="1"/>
  <c r="AW398" i="1" s="1"/>
  <c r="AW399" i="1" s="1"/>
  <c r="AW400" i="1" s="1"/>
  <c r="AW401" i="1" s="1"/>
  <c r="AW402" i="1" s="1"/>
  <c r="AW403" i="1" s="1"/>
  <c r="AW404" i="1" s="1"/>
  <c r="AW405" i="1" s="1"/>
  <c r="AW406" i="1" s="1"/>
  <c r="AW407" i="1" s="1"/>
  <c r="AW408" i="1" s="1"/>
  <c r="AW409" i="1" s="1"/>
  <c r="AW410" i="1" s="1"/>
  <c r="AW411" i="1" s="1"/>
  <c r="AW412" i="1" s="1"/>
  <c r="AW413" i="1" s="1"/>
  <c r="AW414" i="1" s="1"/>
  <c r="AW415" i="1" s="1"/>
  <c r="AW416" i="1" s="1"/>
  <c r="AW417" i="1" s="1"/>
  <c r="AW418" i="1" s="1"/>
  <c r="AW419" i="1" s="1"/>
  <c r="AW420" i="1" s="1"/>
  <c r="AW421" i="1" s="1"/>
  <c r="AW422" i="1" s="1"/>
  <c r="AW423" i="1" s="1"/>
  <c r="AW424" i="1" s="1"/>
  <c r="AW425" i="1" s="1"/>
  <c r="AW426" i="1" s="1"/>
  <c r="AW427" i="1" s="1"/>
  <c r="AW428" i="1" s="1"/>
  <c r="AW429" i="1" s="1"/>
  <c r="AW430" i="1" s="1"/>
  <c r="AW431" i="1" s="1"/>
  <c r="AW432" i="1" s="1"/>
  <c r="AW433" i="1" s="1"/>
  <c r="AW434" i="1" s="1"/>
  <c r="AW435" i="1" s="1"/>
  <c r="AW436" i="1" s="1"/>
  <c r="AW437" i="1" s="1"/>
  <c r="AW438" i="1" s="1"/>
  <c r="AW439" i="1" s="1"/>
  <c r="AW440" i="1" s="1"/>
  <c r="AW441" i="1" s="1"/>
  <c r="AW442" i="1" s="1"/>
  <c r="AW443" i="1" s="1"/>
  <c r="AW444" i="1" s="1"/>
  <c r="AW445" i="1" s="1"/>
  <c r="AW446" i="1" s="1"/>
  <c r="AW447" i="1" s="1"/>
  <c r="AW448" i="1" s="1"/>
  <c r="AW449" i="1" s="1"/>
  <c r="AW450" i="1" s="1"/>
  <c r="AW451" i="1" s="1"/>
  <c r="AW452" i="1" s="1"/>
  <c r="AW453" i="1" s="1"/>
  <c r="AW454" i="1" s="1"/>
  <c r="AW455" i="1" s="1"/>
  <c r="AW456" i="1" s="1"/>
  <c r="AW457" i="1" s="1"/>
  <c r="AW458" i="1" s="1"/>
  <c r="AW459" i="1" s="1"/>
  <c r="AW460" i="1" s="1"/>
  <c r="AW461" i="1" s="1"/>
  <c r="AW462" i="1" s="1"/>
  <c r="AW463" i="1" s="1"/>
  <c r="AW464" i="1" s="1"/>
  <c r="AW465" i="1" s="1"/>
  <c r="AW466" i="1" s="1"/>
  <c r="AW467" i="1" s="1"/>
  <c r="AW468" i="1" s="1"/>
  <c r="AW469" i="1" s="1"/>
  <c r="AW470" i="1" s="1"/>
  <c r="AW471" i="1" s="1"/>
  <c r="AW472" i="1" s="1"/>
  <c r="AW473" i="1" s="1"/>
  <c r="AW474" i="1" s="1"/>
  <c r="AW475" i="1" s="1"/>
  <c r="AW476" i="1" s="1"/>
  <c r="AW477" i="1" s="1"/>
  <c r="AW478" i="1" s="1"/>
  <c r="AW479" i="1" s="1"/>
  <c r="AW480" i="1" s="1"/>
  <c r="AW481" i="1" s="1"/>
  <c r="AW482" i="1" s="1"/>
  <c r="AW483" i="1" s="1"/>
  <c r="AW484" i="1" s="1"/>
  <c r="AW485" i="1" s="1"/>
  <c r="AW486" i="1" s="1"/>
  <c r="AW487" i="1" s="1"/>
  <c r="AW488" i="1" s="1"/>
  <c r="AW489" i="1" s="1"/>
  <c r="AW490" i="1" s="1"/>
  <c r="AW491" i="1" s="1"/>
  <c r="AW492" i="1" s="1"/>
  <c r="AW493" i="1" s="1"/>
  <c r="AW494" i="1" s="1"/>
  <c r="AW495" i="1" s="1"/>
  <c r="AW496" i="1" s="1"/>
  <c r="AW497" i="1" s="1"/>
  <c r="AW498" i="1" s="1"/>
  <c r="AW499" i="1" s="1"/>
  <c r="AW500" i="1" s="1"/>
  <c r="AW501" i="1" s="1"/>
  <c r="AW502" i="1" s="1"/>
  <c r="AW503" i="1" s="1"/>
  <c r="AW504" i="1" s="1"/>
  <c r="AW505" i="1" s="1"/>
  <c r="AW506" i="1" s="1"/>
  <c r="AW507" i="1" s="1"/>
  <c r="AW508" i="1" s="1"/>
  <c r="AW509" i="1" s="1"/>
  <c r="AW510" i="1" s="1"/>
  <c r="AW511" i="1" s="1"/>
  <c r="AW512" i="1" s="1"/>
  <c r="AW513" i="1" s="1"/>
  <c r="AW514" i="1" s="1"/>
  <c r="AW515" i="1" s="1"/>
  <c r="AW516" i="1" s="1"/>
  <c r="AW517" i="1" s="1"/>
  <c r="AW518" i="1" s="1"/>
  <c r="AW519" i="1" s="1"/>
  <c r="AW520" i="1" s="1"/>
  <c r="AW521" i="1" s="1"/>
  <c r="AW522" i="1" s="1"/>
  <c r="AW523" i="1" s="1"/>
  <c r="AW524" i="1" s="1"/>
  <c r="AW525" i="1" s="1"/>
  <c r="AW526" i="1" s="1"/>
  <c r="AW527" i="1" s="1"/>
  <c r="AW528" i="1" s="1"/>
  <c r="AW529" i="1" s="1"/>
  <c r="AW530" i="1" s="1"/>
  <c r="AW531" i="1" s="1"/>
  <c r="AW532" i="1" s="1"/>
  <c r="AW533" i="1" s="1"/>
  <c r="AW534" i="1" s="1"/>
  <c r="AW535" i="1" s="1"/>
  <c r="AW536" i="1" s="1"/>
  <c r="AW537" i="1" s="1"/>
  <c r="AW538" i="1" s="1"/>
  <c r="AW539" i="1" s="1"/>
  <c r="AW540" i="1" s="1"/>
  <c r="AW541" i="1" s="1"/>
  <c r="AW542" i="1" s="1"/>
  <c r="AW543" i="1" s="1"/>
  <c r="AW544" i="1" s="1"/>
  <c r="AW545" i="1" s="1"/>
  <c r="AW546" i="1" s="1"/>
  <c r="AW547" i="1" s="1"/>
  <c r="AW548" i="1" s="1"/>
  <c r="AW549" i="1" s="1"/>
  <c r="AW550" i="1" s="1"/>
  <c r="AW551" i="1" s="1"/>
  <c r="AW552" i="1" s="1"/>
  <c r="AW553" i="1" s="1"/>
  <c r="AW554" i="1" s="1"/>
  <c r="AW555" i="1" s="1"/>
  <c r="AW556" i="1" s="1"/>
  <c r="AW557" i="1" s="1"/>
  <c r="AW558" i="1" s="1"/>
  <c r="AW559" i="1" s="1"/>
  <c r="AW560" i="1" s="1"/>
  <c r="AW561" i="1" s="1"/>
  <c r="AW562" i="1" s="1"/>
  <c r="AW563" i="1" s="1"/>
  <c r="AW564" i="1" s="1"/>
  <c r="AW565" i="1" s="1"/>
  <c r="AW566" i="1" s="1"/>
  <c r="AW567" i="1" s="1"/>
  <c r="AW568" i="1" s="1"/>
  <c r="AW569" i="1" s="1"/>
  <c r="AW570" i="1" s="1"/>
  <c r="AW571" i="1" s="1"/>
  <c r="AW572" i="1" s="1"/>
  <c r="AW573" i="1" s="1"/>
  <c r="AW574" i="1" s="1"/>
  <c r="AW575" i="1" s="1"/>
  <c r="AW576" i="1" s="1"/>
  <c r="AW577" i="1" s="1"/>
  <c r="AW578" i="1" s="1"/>
  <c r="AW579" i="1" s="1"/>
  <c r="AW580" i="1" s="1"/>
  <c r="AW581" i="1" s="1"/>
  <c r="AW582" i="1" s="1"/>
  <c r="AW583" i="1" s="1"/>
  <c r="AW584" i="1" s="1"/>
  <c r="AW585" i="1" s="1"/>
  <c r="AW586" i="1" s="1"/>
  <c r="AW587" i="1" s="1"/>
  <c r="AW588" i="1" s="1"/>
  <c r="AW589" i="1" s="1"/>
  <c r="AW590" i="1" s="1"/>
  <c r="AW591" i="1" s="1"/>
  <c r="AW592" i="1" s="1"/>
  <c r="AW593" i="1" s="1"/>
  <c r="AW594" i="1" s="1"/>
  <c r="AW595" i="1" s="1"/>
  <c r="AW596" i="1" s="1"/>
  <c r="AW597" i="1" s="1"/>
  <c r="AW598" i="1" s="1"/>
  <c r="AW599" i="1" s="1"/>
  <c r="AW600" i="1" s="1"/>
  <c r="AW601" i="1" s="1"/>
  <c r="AW602" i="1" s="1"/>
  <c r="AW603" i="1" s="1"/>
  <c r="AW604" i="1" s="1"/>
  <c r="AW605" i="1" s="1"/>
  <c r="AW606" i="1" s="1"/>
  <c r="AW607" i="1" s="1"/>
  <c r="AW608" i="1" s="1"/>
  <c r="AW609" i="1" s="1"/>
  <c r="AW610" i="1" s="1"/>
  <c r="AW611" i="1" s="1"/>
  <c r="AW612" i="1" s="1"/>
  <c r="AW613" i="1" s="1"/>
  <c r="AW614" i="1" s="1"/>
  <c r="AW615" i="1" s="1"/>
  <c r="AW616" i="1" s="1"/>
  <c r="AW617" i="1" s="1"/>
  <c r="AW618" i="1" s="1"/>
  <c r="AW619" i="1" s="1"/>
  <c r="AW620" i="1" s="1"/>
  <c r="AW621" i="1" s="1"/>
  <c r="AW622" i="1" s="1"/>
  <c r="AW623" i="1" s="1"/>
  <c r="AW624" i="1" s="1"/>
  <c r="AW625" i="1" s="1"/>
  <c r="AW626" i="1" s="1"/>
  <c r="AW627" i="1" s="1"/>
  <c r="AW628" i="1" s="1"/>
  <c r="AW629" i="1" s="1"/>
  <c r="AW630" i="1" s="1"/>
  <c r="AW631" i="1" s="1"/>
  <c r="AW632" i="1" s="1"/>
  <c r="AW633" i="1" s="1"/>
  <c r="AW634" i="1" s="1"/>
  <c r="AW635" i="1" s="1"/>
  <c r="AW636" i="1" s="1"/>
  <c r="AW637" i="1" s="1"/>
  <c r="AW638" i="1" s="1"/>
  <c r="AW639" i="1" s="1"/>
  <c r="AW640" i="1" s="1"/>
  <c r="AW641" i="1" s="1"/>
  <c r="AW642" i="1" s="1"/>
  <c r="AW643" i="1" s="1"/>
  <c r="AW644" i="1" s="1"/>
  <c r="AW645" i="1" s="1"/>
  <c r="AW646" i="1" s="1"/>
  <c r="AW647" i="1" s="1"/>
  <c r="AW648" i="1" s="1"/>
  <c r="AW649" i="1" s="1"/>
  <c r="AW650" i="1" s="1"/>
  <c r="AW651" i="1" s="1"/>
  <c r="AW652" i="1" s="1"/>
  <c r="AW653" i="1" s="1"/>
  <c r="AW654" i="1" s="1"/>
  <c r="AW655" i="1" s="1"/>
  <c r="AW656" i="1" s="1"/>
  <c r="AW657" i="1" s="1"/>
  <c r="AW658" i="1" s="1"/>
  <c r="AW659" i="1" s="1"/>
  <c r="AW660" i="1" s="1"/>
  <c r="AW661" i="1" s="1"/>
  <c r="AW662" i="1" s="1"/>
  <c r="AW663" i="1" s="1"/>
  <c r="AW664" i="1" s="1"/>
  <c r="AW665" i="1" s="1"/>
  <c r="AW666" i="1" s="1"/>
  <c r="AW667" i="1" s="1"/>
  <c r="AW668" i="1" s="1"/>
  <c r="AW669" i="1" s="1"/>
  <c r="AW670" i="1" s="1"/>
  <c r="AW671" i="1" s="1"/>
  <c r="AW672" i="1" s="1"/>
  <c r="AW673" i="1" s="1"/>
  <c r="AW674" i="1" s="1"/>
  <c r="AW675" i="1" s="1"/>
  <c r="AW676" i="1" s="1"/>
  <c r="AW677" i="1" s="1"/>
  <c r="AW678" i="1" s="1"/>
  <c r="AW679" i="1" s="1"/>
  <c r="AW680" i="1" s="1"/>
  <c r="AW681" i="1" s="1"/>
  <c r="AW682" i="1" s="1"/>
  <c r="AW683" i="1" s="1"/>
  <c r="AW684" i="1" s="1"/>
  <c r="AW685" i="1" s="1"/>
  <c r="AW686" i="1" s="1"/>
  <c r="AW687" i="1" s="1"/>
  <c r="AW688" i="1" s="1"/>
  <c r="AW689" i="1" s="1"/>
  <c r="AW690" i="1" s="1"/>
  <c r="AW691" i="1" s="1"/>
  <c r="AW692" i="1" s="1"/>
  <c r="AW693" i="1" s="1"/>
  <c r="AW694" i="1" s="1"/>
  <c r="AW695" i="1" s="1"/>
  <c r="AW696" i="1" s="1"/>
  <c r="AW697" i="1" s="1"/>
  <c r="AW698" i="1" s="1"/>
  <c r="AW699" i="1" s="1"/>
  <c r="AW700" i="1" s="1"/>
  <c r="AW701" i="1" s="1"/>
  <c r="AW702" i="1" s="1"/>
  <c r="AW703" i="1" s="1"/>
  <c r="AW704" i="1" s="1"/>
  <c r="AW705" i="1" s="1"/>
  <c r="AW706" i="1" s="1"/>
  <c r="AW707" i="1" s="1"/>
  <c r="AW708" i="1" s="1"/>
  <c r="AW709" i="1" s="1"/>
  <c r="AW710" i="1" s="1"/>
  <c r="AW711" i="1" s="1"/>
  <c r="AW712" i="1" s="1"/>
  <c r="AW713" i="1" s="1"/>
  <c r="AW714" i="1" s="1"/>
  <c r="AW715" i="1" s="1"/>
  <c r="AW716" i="1" s="1"/>
  <c r="AW717" i="1" s="1"/>
  <c r="AW718" i="1" s="1"/>
  <c r="AW719" i="1" s="1"/>
  <c r="AW720" i="1" s="1"/>
  <c r="AW721" i="1" s="1"/>
  <c r="AW722" i="1" s="1"/>
  <c r="AW723" i="1" s="1"/>
  <c r="AW724" i="1" s="1"/>
  <c r="AW725" i="1" s="1"/>
  <c r="AW726" i="1" s="1"/>
  <c r="AW727" i="1" s="1"/>
  <c r="AW728" i="1" s="1"/>
  <c r="AW729" i="1" s="1"/>
  <c r="AW730" i="1" s="1"/>
  <c r="AW731" i="1" s="1"/>
  <c r="AW732" i="1" s="1"/>
  <c r="AW733" i="1" s="1"/>
  <c r="AW734" i="1" s="1"/>
  <c r="AW735" i="1" s="1"/>
  <c r="AW736" i="1" s="1"/>
  <c r="AW737" i="1" s="1"/>
  <c r="AW738" i="1" s="1"/>
  <c r="AW739" i="1" s="1"/>
  <c r="AW740" i="1" s="1"/>
  <c r="AW741" i="1" s="1"/>
  <c r="AW742" i="1" s="1"/>
  <c r="AW743" i="1" s="1"/>
  <c r="AW744" i="1" s="1"/>
  <c r="AW745" i="1" s="1"/>
  <c r="AW746" i="1" s="1"/>
  <c r="AW747" i="1" s="1"/>
  <c r="AW748" i="1" s="1"/>
  <c r="AW749" i="1" s="1"/>
  <c r="AW750" i="1" s="1"/>
  <c r="AW751" i="1" s="1"/>
  <c r="AW752" i="1" s="1"/>
  <c r="AW753" i="1" s="1"/>
  <c r="AW754" i="1" s="1"/>
  <c r="AW755" i="1" s="1"/>
  <c r="AW756" i="1" s="1"/>
  <c r="AW757" i="1" s="1"/>
  <c r="AW758" i="1" s="1"/>
  <c r="AW759" i="1" s="1"/>
  <c r="AW760" i="1" s="1"/>
  <c r="AW761" i="1" s="1"/>
  <c r="AW762" i="1" s="1"/>
  <c r="AW763" i="1" s="1"/>
  <c r="AW764" i="1" s="1"/>
  <c r="AW765" i="1" s="1"/>
  <c r="AW766" i="1" s="1"/>
  <c r="AW767" i="1" s="1"/>
  <c r="AW768" i="1" s="1"/>
  <c r="AW769" i="1" s="1"/>
  <c r="AW770" i="1" s="1"/>
  <c r="AW771" i="1" s="1"/>
  <c r="AW772" i="1" s="1"/>
  <c r="AW773" i="1" s="1"/>
  <c r="AW774" i="1" s="1"/>
  <c r="AW775" i="1" s="1"/>
  <c r="AW776" i="1" s="1"/>
  <c r="AW777" i="1" s="1"/>
  <c r="AW778" i="1" s="1"/>
  <c r="AW779" i="1" s="1"/>
  <c r="AW780" i="1" s="1"/>
  <c r="AW781" i="1" s="1"/>
  <c r="AW782" i="1" s="1"/>
  <c r="AW783" i="1" s="1"/>
  <c r="AW784" i="1" s="1"/>
  <c r="AW785" i="1" s="1"/>
  <c r="AW786" i="1" s="1"/>
  <c r="AW787" i="1" s="1"/>
  <c r="AW788" i="1" s="1"/>
  <c r="AW789" i="1" s="1"/>
  <c r="AW790" i="1" s="1"/>
  <c r="AW791" i="1" s="1"/>
  <c r="AW792" i="1" s="1"/>
  <c r="AW793" i="1" s="1"/>
  <c r="AW794" i="1" s="1"/>
  <c r="AW795" i="1" s="1"/>
  <c r="AW796" i="1" s="1"/>
  <c r="AW797" i="1" s="1"/>
  <c r="AW798" i="1" s="1"/>
  <c r="AW799" i="1" s="1"/>
  <c r="AW800" i="1" s="1"/>
  <c r="AW801" i="1" s="1"/>
  <c r="AW802" i="1" s="1"/>
  <c r="AW803" i="1" s="1"/>
  <c r="AW804" i="1" s="1"/>
  <c r="AW805" i="1" s="1"/>
  <c r="AW806" i="1" s="1"/>
  <c r="AW807" i="1" s="1"/>
  <c r="AW808" i="1" s="1"/>
  <c r="AW809" i="1" s="1"/>
  <c r="AW810" i="1" s="1"/>
  <c r="AW811" i="1" s="1"/>
  <c r="AW812" i="1" s="1"/>
  <c r="AW813" i="1" s="1"/>
  <c r="AW814" i="1" s="1"/>
  <c r="AW815" i="1" s="1"/>
  <c r="AW816" i="1" s="1"/>
  <c r="AW817" i="1" s="1"/>
  <c r="AW818" i="1" s="1"/>
  <c r="AW819" i="1" s="1"/>
  <c r="AW820" i="1" s="1"/>
  <c r="AW821" i="1" s="1"/>
  <c r="AW822" i="1" s="1"/>
  <c r="AW823" i="1" s="1"/>
  <c r="AW824" i="1" s="1"/>
  <c r="AW825" i="1" s="1"/>
  <c r="AW826" i="1" s="1"/>
  <c r="AW827" i="1" s="1"/>
  <c r="AW828" i="1" s="1"/>
  <c r="AW829" i="1" s="1"/>
  <c r="AW830" i="1" s="1"/>
  <c r="AW831" i="1" s="1"/>
  <c r="AW832" i="1" s="1"/>
  <c r="AW833" i="1" s="1"/>
  <c r="AW834" i="1" s="1"/>
  <c r="AW835" i="1" s="1"/>
  <c r="AW836" i="1" s="1"/>
  <c r="AW837" i="1" s="1"/>
  <c r="AW838" i="1" s="1"/>
  <c r="AW839" i="1" s="1"/>
  <c r="AW840" i="1" s="1"/>
  <c r="AW841" i="1" s="1"/>
  <c r="AW842" i="1" s="1"/>
  <c r="AW843" i="1" s="1"/>
  <c r="AW844" i="1" s="1"/>
  <c r="AW845" i="1" s="1"/>
  <c r="AW846" i="1" s="1"/>
  <c r="AW847" i="1" s="1"/>
  <c r="AW848" i="1" s="1"/>
  <c r="AW849" i="1" s="1"/>
  <c r="AW850" i="1" s="1"/>
  <c r="AW851" i="1" s="1"/>
  <c r="AW852" i="1" s="1"/>
  <c r="AW853" i="1" s="1"/>
  <c r="AW854" i="1" s="1"/>
  <c r="AW855" i="1" s="1"/>
  <c r="AW856" i="1" s="1"/>
  <c r="AW857" i="1" s="1"/>
  <c r="AW858" i="1" s="1"/>
  <c r="AW859" i="1" s="1"/>
  <c r="AW860" i="1" s="1"/>
  <c r="AW861" i="1" s="1"/>
  <c r="AW862" i="1" s="1"/>
  <c r="AW863" i="1" s="1"/>
  <c r="AW864" i="1" s="1"/>
  <c r="AW865" i="1" s="1"/>
  <c r="AW866" i="1" s="1"/>
  <c r="AW867" i="1" s="1"/>
  <c r="AW868" i="1" s="1"/>
  <c r="AW869" i="1" s="1"/>
  <c r="AW870" i="1" s="1"/>
  <c r="AW871" i="1" s="1"/>
  <c r="AW872" i="1" s="1"/>
  <c r="AW873" i="1" s="1"/>
  <c r="AW874" i="1" s="1"/>
  <c r="AW875" i="1" s="1"/>
  <c r="AW876" i="1" s="1"/>
  <c r="AW877" i="1" s="1"/>
  <c r="AW878" i="1" s="1"/>
  <c r="AW879" i="1" s="1"/>
  <c r="AW880" i="1" s="1"/>
  <c r="AW881" i="1" s="1"/>
  <c r="AW882" i="1" s="1"/>
  <c r="AW883" i="1" s="1"/>
  <c r="AW884" i="1" s="1"/>
  <c r="AW885" i="1" s="1"/>
  <c r="AW886" i="1" s="1"/>
  <c r="AW887" i="1" s="1"/>
  <c r="AW888" i="1" s="1"/>
  <c r="AW889" i="1" s="1"/>
  <c r="AW890" i="1" s="1"/>
  <c r="AW891" i="1" s="1"/>
  <c r="AW892" i="1" s="1"/>
  <c r="AW893" i="1" s="1"/>
  <c r="AW894" i="1" s="1"/>
  <c r="AW895" i="1" s="1"/>
  <c r="AW896" i="1" s="1"/>
  <c r="AW897" i="1" s="1"/>
  <c r="AW898" i="1" s="1"/>
  <c r="AW899" i="1" s="1"/>
  <c r="AW900" i="1" s="1"/>
  <c r="AW901" i="1" s="1"/>
  <c r="AW902" i="1" s="1"/>
  <c r="AW903" i="1" s="1"/>
  <c r="AW904" i="1" s="1"/>
  <c r="AW905" i="1" s="1"/>
  <c r="AW906" i="1" s="1"/>
  <c r="AW907" i="1" s="1"/>
  <c r="AW908" i="1" s="1"/>
  <c r="AW909" i="1" s="1"/>
  <c r="AW910" i="1" s="1"/>
  <c r="AW911" i="1" s="1"/>
  <c r="AW912" i="1" s="1"/>
  <c r="AW913" i="1" s="1"/>
  <c r="AW914" i="1" s="1"/>
  <c r="AW915" i="1" s="1"/>
  <c r="AW916" i="1" s="1"/>
  <c r="AW917" i="1" s="1"/>
  <c r="AW918" i="1" s="1"/>
  <c r="AW919" i="1" s="1"/>
  <c r="AW920" i="1" s="1"/>
  <c r="AW921" i="1" s="1"/>
  <c r="AW922" i="1" s="1"/>
  <c r="AW923" i="1" s="1"/>
  <c r="AW924" i="1" s="1"/>
  <c r="AW925" i="1" s="1"/>
  <c r="AW926" i="1" s="1"/>
  <c r="AW927" i="1" s="1"/>
  <c r="AW928" i="1" s="1"/>
  <c r="AW929" i="1" s="1"/>
  <c r="AW930" i="1" s="1"/>
  <c r="AW931" i="1" s="1"/>
  <c r="AW932" i="1" s="1"/>
  <c r="AW933" i="1" s="1"/>
  <c r="AW934" i="1" s="1"/>
  <c r="AW935" i="1" s="1"/>
  <c r="AW936" i="1" s="1"/>
  <c r="AW937" i="1" s="1"/>
  <c r="AW938" i="1" s="1"/>
  <c r="AW939" i="1" s="1"/>
  <c r="AW940" i="1" s="1"/>
  <c r="AW941" i="1" s="1"/>
  <c r="AW942" i="1" s="1"/>
  <c r="AW943" i="1" s="1"/>
  <c r="AW944" i="1" s="1"/>
  <c r="AW945" i="1" s="1"/>
  <c r="AW946" i="1" s="1"/>
  <c r="AW947" i="1" s="1"/>
  <c r="AW948" i="1" s="1"/>
  <c r="AW949" i="1" s="1"/>
  <c r="AW950" i="1" s="1"/>
  <c r="AW951" i="1" s="1"/>
  <c r="AW952" i="1" s="1"/>
  <c r="AW953" i="1" s="1"/>
  <c r="AW954" i="1" s="1"/>
  <c r="AW955" i="1" s="1"/>
  <c r="AW956" i="1" s="1"/>
  <c r="AW957" i="1" s="1"/>
  <c r="AW958" i="1" s="1"/>
  <c r="AW959" i="1" s="1"/>
  <c r="AW960" i="1" s="1"/>
  <c r="AW961" i="1" s="1"/>
  <c r="AW962" i="1" s="1"/>
  <c r="AW963" i="1" s="1"/>
  <c r="AW964" i="1" s="1"/>
  <c r="AW965" i="1" s="1"/>
  <c r="AW966" i="1" s="1"/>
  <c r="AW967" i="1" s="1"/>
  <c r="AW968" i="1" s="1"/>
  <c r="AW969" i="1" s="1"/>
  <c r="AW970" i="1" s="1"/>
  <c r="AW971" i="1" s="1"/>
  <c r="AW972" i="1" s="1"/>
  <c r="AW973" i="1" s="1"/>
  <c r="AW974" i="1" s="1"/>
  <c r="AW975" i="1" s="1"/>
  <c r="AW976" i="1" s="1"/>
  <c r="AW977" i="1" s="1"/>
  <c r="AW978" i="1" s="1"/>
  <c r="AW979" i="1" s="1"/>
  <c r="AW980" i="1" s="1"/>
  <c r="AW981" i="1" s="1"/>
  <c r="AW982" i="1" s="1"/>
  <c r="AW983" i="1" s="1"/>
  <c r="AW984" i="1" s="1"/>
  <c r="AW985" i="1" s="1"/>
  <c r="AW986" i="1" s="1"/>
  <c r="AW987" i="1" s="1"/>
  <c r="AW988" i="1" s="1"/>
  <c r="AW989" i="1" s="1"/>
  <c r="AW990" i="1" s="1"/>
  <c r="AW991" i="1" s="1"/>
  <c r="AW992" i="1" s="1"/>
  <c r="AW993" i="1" s="1"/>
  <c r="AW994" i="1" s="1"/>
  <c r="AW995" i="1" s="1"/>
  <c r="AW996" i="1" s="1"/>
  <c r="AW997" i="1" s="1"/>
  <c r="AW998" i="1" s="1"/>
  <c r="AW999" i="1" s="1"/>
  <c r="AW1000" i="1" s="1"/>
  <c r="AW1001" i="1" s="1"/>
  <c r="AW1002" i="1" s="1"/>
  <c r="AW1003" i="1" s="1"/>
  <c r="AW1004" i="1" s="1"/>
  <c r="AW1005" i="1" s="1"/>
  <c r="AW1006" i="1" s="1"/>
  <c r="AW1007" i="1" s="1"/>
  <c r="AW1008" i="1" s="1"/>
  <c r="AW1009" i="1" s="1"/>
  <c r="AW1010" i="1" s="1"/>
  <c r="AW1011" i="1" s="1"/>
  <c r="AW1012" i="1" s="1"/>
  <c r="AW1013" i="1" s="1"/>
  <c r="AW1014" i="1" s="1"/>
  <c r="AW1015" i="1" s="1"/>
  <c r="AW1016" i="1" s="1"/>
  <c r="AW1017" i="1" s="1"/>
  <c r="AW1018" i="1" s="1"/>
  <c r="AW1019" i="1" s="1"/>
  <c r="AW1020" i="1" s="1"/>
  <c r="AW1021" i="1" s="1"/>
  <c r="AW1022" i="1" s="1"/>
  <c r="AW1023" i="1" s="1"/>
  <c r="AW1024" i="1" s="1"/>
  <c r="AW1025" i="1" s="1"/>
  <c r="AW1026" i="1" s="1"/>
  <c r="AW1027" i="1" s="1"/>
  <c r="AW1028" i="1" s="1"/>
  <c r="AW1029" i="1" s="1"/>
  <c r="AW1030" i="1" s="1"/>
  <c r="AW1031" i="1" s="1"/>
  <c r="AW1032" i="1" s="1"/>
  <c r="AW1033" i="1" s="1"/>
  <c r="AW1034" i="1" s="1"/>
  <c r="AW1035" i="1" s="1"/>
  <c r="AW1036" i="1" s="1"/>
  <c r="AW1037" i="1" s="1"/>
  <c r="AW1038" i="1" s="1"/>
  <c r="AW1039" i="1" s="1"/>
  <c r="AW1040" i="1" s="1"/>
  <c r="AW1041" i="1" s="1"/>
  <c r="AW1042" i="1" s="1"/>
  <c r="AW1043" i="1" s="1"/>
  <c r="AW1044" i="1" s="1"/>
  <c r="AW1045" i="1" s="1"/>
  <c r="AW1046" i="1" s="1"/>
  <c r="AW1047" i="1" s="1"/>
  <c r="AW1048" i="1" s="1"/>
  <c r="AW1049" i="1" s="1"/>
  <c r="AW1050" i="1" s="1"/>
  <c r="AW1051" i="1" s="1"/>
  <c r="AW1052" i="1" s="1"/>
  <c r="AW1053" i="1" s="1"/>
  <c r="AW1054" i="1" s="1"/>
  <c r="AS7" i="1"/>
  <c r="AS8" i="1" s="1"/>
  <c r="AS9" i="1" s="1"/>
  <c r="AS10" i="1" s="1"/>
  <c r="AS11" i="1" s="1"/>
  <c r="AS12" i="1" s="1"/>
  <c r="AS13" i="1" s="1"/>
  <c r="AS14" i="1" s="1"/>
  <c r="AS15" i="1" s="1"/>
  <c r="AS16" i="1" s="1"/>
  <c r="AS17" i="1" s="1"/>
  <c r="AS18" i="1" s="1"/>
  <c r="AS19" i="1" s="1"/>
  <c r="AS20" i="1" s="1"/>
  <c r="AS21" i="1" s="1"/>
  <c r="AS22" i="1" s="1"/>
  <c r="AS23" i="1" s="1"/>
  <c r="AS24" i="1" s="1"/>
  <c r="AS25" i="1" s="1"/>
  <c r="AS26" i="1" s="1"/>
  <c r="AS27" i="1" s="1"/>
  <c r="AS28" i="1" s="1"/>
  <c r="AS29" i="1" s="1"/>
  <c r="AS30" i="1" s="1"/>
  <c r="AS31" i="1" s="1"/>
  <c r="AS32" i="1" s="1"/>
  <c r="AS33" i="1" s="1"/>
  <c r="AS34" i="1" s="1"/>
  <c r="AS35" i="1" s="1"/>
  <c r="AS36" i="1" s="1"/>
  <c r="AS37" i="1" s="1"/>
  <c r="AS38" i="1" s="1"/>
  <c r="AS39" i="1" s="1"/>
  <c r="AS40" i="1" s="1"/>
  <c r="AS41" i="1" s="1"/>
  <c r="AS42" i="1" s="1"/>
  <c r="AS43" i="1" s="1"/>
  <c r="AS44" i="1" s="1"/>
  <c r="AS45" i="1" s="1"/>
  <c r="AS46" i="1" s="1"/>
  <c r="AS47" i="1" s="1"/>
  <c r="AS48" i="1" s="1"/>
  <c r="AS49" i="1" s="1"/>
  <c r="AS50" i="1" s="1"/>
  <c r="AS51" i="1" s="1"/>
  <c r="AS52" i="1" s="1"/>
  <c r="AS53" i="1" s="1"/>
  <c r="AS54" i="1" s="1"/>
  <c r="AS55" i="1" s="1"/>
  <c r="AS56" i="1" s="1"/>
  <c r="AS57" i="1" s="1"/>
  <c r="AS58" i="1" s="1"/>
  <c r="AS59" i="1" s="1"/>
  <c r="AS60" i="1" s="1"/>
  <c r="AS61" i="1" s="1"/>
  <c r="AS62" i="1" s="1"/>
  <c r="AS63" i="1" s="1"/>
  <c r="AS64" i="1" s="1"/>
  <c r="AS65" i="1" s="1"/>
  <c r="AS66" i="1" s="1"/>
  <c r="AS67" i="1" s="1"/>
  <c r="AS68" i="1" s="1"/>
  <c r="AS69" i="1" s="1"/>
  <c r="AS70" i="1" s="1"/>
  <c r="AS71" i="1" s="1"/>
  <c r="AS72" i="1" s="1"/>
  <c r="AS73" i="1" s="1"/>
  <c r="AS74" i="1" s="1"/>
  <c r="AS75" i="1" s="1"/>
  <c r="AS76" i="1" s="1"/>
  <c r="AS77" i="1" s="1"/>
  <c r="AS78" i="1" s="1"/>
  <c r="AS79" i="1" s="1"/>
  <c r="AS80" i="1" s="1"/>
  <c r="AS81" i="1" s="1"/>
  <c r="AS82" i="1" s="1"/>
  <c r="AS83" i="1" s="1"/>
  <c r="AS84" i="1" s="1"/>
  <c r="AS85" i="1" s="1"/>
  <c r="AS86" i="1" s="1"/>
  <c r="AS87" i="1" s="1"/>
  <c r="AS88" i="1" s="1"/>
  <c r="AS89" i="1" s="1"/>
  <c r="AS90" i="1" s="1"/>
  <c r="AS91" i="1" s="1"/>
  <c r="AS92" i="1" s="1"/>
  <c r="AS93" i="1" s="1"/>
  <c r="AS94" i="1" s="1"/>
  <c r="AS95" i="1" s="1"/>
  <c r="AS96" i="1" s="1"/>
  <c r="AS97" i="1" s="1"/>
  <c r="AS98" i="1" s="1"/>
  <c r="AS99" i="1" s="1"/>
  <c r="AS100" i="1" s="1"/>
  <c r="AS101" i="1" s="1"/>
  <c r="AS102" i="1" s="1"/>
  <c r="AS103" i="1" s="1"/>
  <c r="AS104" i="1" s="1"/>
  <c r="AS105" i="1" s="1"/>
  <c r="AS106" i="1" s="1"/>
  <c r="AS107" i="1" s="1"/>
  <c r="AS108" i="1" s="1"/>
  <c r="AS109" i="1" s="1"/>
  <c r="AS110" i="1" s="1"/>
  <c r="AS111" i="1" s="1"/>
  <c r="AS112" i="1" s="1"/>
  <c r="AS113" i="1" s="1"/>
  <c r="AS114" i="1" s="1"/>
  <c r="AS115" i="1" s="1"/>
  <c r="AS116" i="1" s="1"/>
  <c r="AS117" i="1" s="1"/>
  <c r="AS118" i="1" s="1"/>
  <c r="AS119" i="1" s="1"/>
  <c r="AS120" i="1" s="1"/>
  <c r="AS121" i="1" s="1"/>
  <c r="AS122" i="1" s="1"/>
  <c r="AS123" i="1" s="1"/>
  <c r="AS124" i="1" s="1"/>
  <c r="AS125" i="1" s="1"/>
  <c r="AS126" i="1" s="1"/>
  <c r="AS127" i="1" s="1"/>
  <c r="AS128" i="1" s="1"/>
  <c r="AS129" i="1" s="1"/>
  <c r="AS130" i="1" s="1"/>
  <c r="AS131" i="1" s="1"/>
  <c r="AS132" i="1" s="1"/>
  <c r="AS133" i="1" s="1"/>
  <c r="AS134" i="1" s="1"/>
  <c r="AS135" i="1" s="1"/>
  <c r="AS136" i="1" s="1"/>
  <c r="AS137" i="1" s="1"/>
  <c r="AS138" i="1" s="1"/>
  <c r="AS139" i="1" s="1"/>
  <c r="AS140" i="1" s="1"/>
  <c r="AS141" i="1" s="1"/>
  <c r="AS142" i="1" s="1"/>
  <c r="AS143" i="1" s="1"/>
  <c r="AS144" i="1" s="1"/>
  <c r="AS145" i="1" s="1"/>
  <c r="AS146" i="1" s="1"/>
  <c r="AS147" i="1" s="1"/>
  <c r="AS148" i="1" s="1"/>
  <c r="AS149" i="1" s="1"/>
  <c r="AS150" i="1" s="1"/>
  <c r="AS151" i="1" s="1"/>
  <c r="AS152" i="1" s="1"/>
  <c r="AS153" i="1" s="1"/>
  <c r="AS154" i="1" s="1"/>
  <c r="AS155" i="1" s="1"/>
  <c r="AS156" i="1" s="1"/>
  <c r="AS157" i="1" s="1"/>
  <c r="AS158" i="1" s="1"/>
  <c r="AS159" i="1" s="1"/>
  <c r="AS160" i="1" s="1"/>
  <c r="AS161" i="1" s="1"/>
  <c r="AS162" i="1" s="1"/>
  <c r="AS163" i="1" s="1"/>
  <c r="AS164" i="1" s="1"/>
  <c r="AS165" i="1" s="1"/>
  <c r="AS166" i="1" s="1"/>
  <c r="AS167" i="1" s="1"/>
  <c r="AS168" i="1" s="1"/>
  <c r="AS169" i="1" s="1"/>
  <c r="AS170" i="1" s="1"/>
  <c r="AS171" i="1" s="1"/>
  <c r="AS172" i="1" s="1"/>
  <c r="AS173" i="1" s="1"/>
  <c r="AS174" i="1" s="1"/>
  <c r="AS175" i="1" s="1"/>
  <c r="AS176" i="1" s="1"/>
  <c r="AS177" i="1" s="1"/>
  <c r="AS178" i="1" s="1"/>
  <c r="AS179" i="1" s="1"/>
  <c r="AS180" i="1" s="1"/>
  <c r="AS181" i="1" s="1"/>
  <c r="AS182" i="1" s="1"/>
  <c r="AS183" i="1" s="1"/>
  <c r="AS184" i="1" s="1"/>
  <c r="AS185" i="1" s="1"/>
  <c r="AS186" i="1" s="1"/>
  <c r="AS187" i="1" s="1"/>
  <c r="AS188" i="1" s="1"/>
  <c r="AS189" i="1" s="1"/>
  <c r="AS190" i="1" s="1"/>
  <c r="AS191" i="1" s="1"/>
  <c r="AS192" i="1" s="1"/>
  <c r="AS193" i="1" s="1"/>
  <c r="AS194" i="1" s="1"/>
  <c r="AS195" i="1" s="1"/>
  <c r="AS196" i="1" s="1"/>
  <c r="AS197" i="1" s="1"/>
  <c r="AS198" i="1" s="1"/>
  <c r="AS199" i="1" s="1"/>
  <c r="AS200" i="1" s="1"/>
  <c r="AS201" i="1" s="1"/>
  <c r="AS202" i="1" s="1"/>
  <c r="AS203" i="1" s="1"/>
  <c r="AS204" i="1" s="1"/>
  <c r="AS205" i="1" s="1"/>
  <c r="AS206" i="1" s="1"/>
  <c r="AS207" i="1" s="1"/>
  <c r="AS208" i="1" s="1"/>
  <c r="AS209" i="1" s="1"/>
  <c r="AS210" i="1" s="1"/>
  <c r="AS211" i="1" s="1"/>
  <c r="AS212" i="1" s="1"/>
  <c r="AS213" i="1" s="1"/>
  <c r="AS214" i="1" s="1"/>
  <c r="AS215" i="1" s="1"/>
  <c r="AS216" i="1" s="1"/>
  <c r="AS217" i="1" s="1"/>
  <c r="AS218" i="1" s="1"/>
  <c r="AS219" i="1" s="1"/>
  <c r="AS220" i="1" s="1"/>
  <c r="AS221" i="1" s="1"/>
  <c r="AS222" i="1" s="1"/>
  <c r="AS223" i="1" s="1"/>
  <c r="AS224" i="1" s="1"/>
  <c r="AS225" i="1" s="1"/>
  <c r="AS226" i="1" s="1"/>
  <c r="AS227" i="1" s="1"/>
  <c r="AS228" i="1" s="1"/>
  <c r="AS229" i="1" s="1"/>
  <c r="AS230" i="1" s="1"/>
  <c r="AS231" i="1" s="1"/>
  <c r="AS232" i="1" s="1"/>
  <c r="AS233" i="1" s="1"/>
  <c r="AS234" i="1" s="1"/>
  <c r="AS235" i="1" s="1"/>
  <c r="AS236" i="1" s="1"/>
  <c r="AS237" i="1" s="1"/>
  <c r="AS238" i="1" s="1"/>
  <c r="AS239" i="1" s="1"/>
  <c r="AS240" i="1" s="1"/>
  <c r="AS241" i="1" s="1"/>
  <c r="AS242" i="1" s="1"/>
  <c r="AS243" i="1" s="1"/>
  <c r="AS244" i="1" s="1"/>
  <c r="AS245" i="1" s="1"/>
  <c r="AS246" i="1" s="1"/>
  <c r="AS247" i="1" s="1"/>
  <c r="AS248" i="1" s="1"/>
  <c r="AS249" i="1" s="1"/>
  <c r="AS250" i="1" s="1"/>
  <c r="AS251" i="1" s="1"/>
  <c r="AS252" i="1" s="1"/>
  <c r="AS253" i="1" s="1"/>
  <c r="AS254" i="1" s="1"/>
  <c r="AS255" i="1" s="1"/>
  <c r="AS256" i="1" s="1"/>
  <c r="AS257" i="1" s="1"/>
  <c r="AS258" i="1" s="1"/>
  <c r="AS259" i="1" s="1"/>
  <c r="AS260" i="1" s="1"/>
  <c r="AS261" i="1" s="1"/>
  <c r="AS262" i="1" s="1"/>
  <c r="AS263" i="1" s="1"/>
  <c r="AS264" i="1" s="1"/>
  <c r="AS265" i="1" s="1"/>
  <c r="AS266" i="1" s="1"/>
  <c r="AS267" i="1" s="1"/>
  <c r="AS268" i="1" s="1"/>
  <c r="AS269" i="1" s="1"/>
  <c r="AS270" i="1" s="1"/>
  <c r="AS271" i="1" s="1"/>
  <c r="AS272" i="1" s="1"/>
  <c r="AS273" i="1" s="1"/>
  <c r="AS274" i="1" s="1"/>
  <c r="AS275" i="1" s="1"/>
  <c r="AS276" i="1" s="1"/>
  <c r="AS277" i="1" s="1"/>
  <c r="AS278" i="1" s="1"/>
  <c r="AS279" i="1" s="1"/>
  <c r="AS280" i="1" s="1"/>
  <c r="AS281" i="1" s="1"/>
  <c r="AS282" i="1" s="1"/>
  <c r="AS283" i="1" s="1"/>
  <c r="AS284" i="1" s="1"/>
  <c r="AS285" i="1" s="1"/>
  <c r="AS286" i="1" s="1"/>
  <c r="AS287" i="1" s="1"/>
  <c r="AS288" i="1" s="1"/>
  <c r="AS289" i="1" s="1"/>
  <c r="AS290" i="1" s="1"/>
  <c r="AS291" i="1" s="1"/>
  <c r="AS292" i="1" s="1"/>
  <c r="AS293" i="1" s="1"/>
  <c r="AS294" i="1" s="1"/>
  <c r="AS295" i="1" s="1"/>
  <c r="AS296" i="1" s="1"/>
  <c r="AS297" i="1" s="1"/>
  <c r="AS298" i="1" s="1"/>
  <c r="AS299" i="1" s="1"/>
  <c r="AS300" i="1" s="1"/>
  <c r="AS301" i="1" s="1"/>
  <c r="AS302" i="1" s="1"/>
  <c r="AS303" i="1" s="1"/>
  <c r="AS304" i="1" s="1"/>
  <c r="AS305" i="1" s="1"/>
  <c r="AS306" i="1" s="1"/>
  <c r="AS307" i="1" s="1"/>
  <c r="AS308" i="1" s="1"/>
  <c r="AS309" i="1" s="1"/>
  <c r="AS310" i="1" s="1"/>
  <c r="AS311" i="1" s="1"/>
  <c r="AS312" i="1" s="1"/>
  <c r="AS313" i="1" s="1"/>
  <c r="AS314" i="1" s="1"/>
  <c r="AS315" i="1" s="1"/>
  <c r="AS316" i="1" s="1"/>
  <c r="AS317" i="1" s="1"/>
  <c r="AS318" i="1" s="1"/>
  <c r="AS319" i="1" s="1"/>
  <c r="AS320" i="1" s="1"/>
  <c r="AS321" i="1" s="1"/>
  <c r="AS322" i="1" s="1"/>
  <c r="AS323" i="1" s="1"/>
  <c r="AS324" i="1" s="1"/>
  <c r="AS325" i="1" s="1"/>
  <c r="AS326" i="1" s="1"/>
  <c r="AS327" i="1" s="1"/>
  <c r="AS328" i="1" s="1"/>
  <c r="AS329" i="1" s="1"/>
  <c r="AS330" i="1" s="1"/>
  <c r="AS331" i="1" s="1"/>
  <c r="AS332" i="1" s="1"/>
  <c r="AS333" i="1" s="1"/>
  <c r="AS334" i="1" s="1"/>
  <c r="AS335" i="1" s="1"/>
  <c r="AS336" i="1" s="1"/>
  <c r="AS337" i="1" s="1"/>
  <c r="AS338" i="1" s="1"/>
  <c r="AS339" i="1" s="1"/>
  <c r="AS340" i="1" s="1"/>
  <c r="AS341" i="1" s="1"/>
  <c r="AS342" i="1" s="1"/>
  <c r="AS343" i="1" s="1"/>
  <c r="AS344" i="1" s="1"/>
  <c r="AS345" i="1" s="1"/>
  <c r="AS346" i="1" s="1"/>
  <c r="AS347" i="1" s="1"/>
  <c r="AS348" i="1" s="1"/>
  <c r="AS349" i="1" s="1"/>
  <c r="AS350" i="1" s="1"/>
  <c r="AS351" i="1" s="1"/>
  <c r="AS352" i="1" s="1"/>
  <c r="AS353" i="1" s="1"/>
  <c r="AS354" i="1" s="1"/>
  <c r="AS355" i="1" s="1"/>
  <c r="AS356" i="1" s="1"/>
  <c r="AS357" i="1" s="1"/>
  <c r="AS358" i="1" s="1"/>
  <c r="AS359" i="1" s="1"/>
  <c r="AS360" i="1" s="1"/>
  <c r="AS361" i="1" s="1"/>
  <c r="AS362" i="1" s="1"/>
  <c r="AS363" i="1" s="1"/>
  <c r="AS364" i="1" s="1"/>
  <c r="AS365" i="1" s="1"/>
  <c r="AS366" i="1" s="1"/>
  <c r="AS367" i="1" s="1"/>
  <c r="AS368" i="1" s="1"/>
  <c r="AS369" i="1" s="1"/>
  <c r="AS370" i="1" s="1"/>
  <c r="AS371" i="1" s="1"/>
  <c r="AS372" i="1" s="1"/>
  <c r="AS373" i="1" s="1"/>
  <c r="AS374" i="1" s="1"/>
  <c r="AS375" i="1" s="1"/>
  <c r="AS376" i="1" s="1"/>
  <c r="AS377" i="1" s="1"/>
  <c r="AS378" i="1" s="1"/>
  <c r="AS379" i="1" s="1"/>
  <c r="AS380" i="1" s="1"/>
  <c r="AS381" i="1" s="1"/>
  <c r="AS382" i="1" s="1"/>
  <c r="AS383" i="1" s="1"/>
  <c r="AS384" i="1" s="1"/>
  <c r="AS385" i="1" s="1"/>
  <c r="AS386" i="1" s="1"/>
  <c r="AS387" i="1" s="1"/>
  <c r="AS388" i="1" s="1"/>
  <c r="AS389" i="1" s="1"/>
  <c r="AS390" i="1" s="1"/>
  <c r="AS391" i="1" s="1"/>
  <c r="AS392" i="1" s="1"/>
  <c r="AS393" i="1" s="1"/>
  <c r="AS394" i="1" s="1"/>
  <c r="AS395" i="1" s="1"/>
  <c r="AS396" i="1" s="1"/>
  <c r="AS397" i="1" s="1"/>
  <c r="AS398" i="1" s="1"/>
  <c r="AS399" i="1" s="1"/>
  <c r="AS400" i="1" s="1"/>
  <c r="AS401" i="1" s="1"/>
  <c r="AS402" i="1" s="1"/>
  <c r="AS403" i="1" s="1"/>
  <c r="AS404" i="1" s="1"/>
  <c r="AS405" i="1" s="1"/>
  <c r="AS406" i="1" s="1"/>
  <c r="AS407" i="1" s="1"/>
  <c r="AS408" i="1" s="1"/>
  <c r="AS409" i="1" s="1"/>
  <c r="AS410" i="1" s="1"/>
  <c r="AS411" i="1" s="1"/>
  <c r="AS412" i="1" s="1"/>
  <c r="AS413" i="1" s="1"/>
  <c r="AS414" i="1" s="1"/>
  <c r="AS415" i="1" s="1"/>
  <c r="AS416" i="1" s="1"/>
  <c r="AS417" i="1" s="1"/>
  <c r="AS418" i="1" s="1"/>
  <c r="AS419" i="1" s="1"/>
  <c r="AS420" i="1" s="1"/>
  <c r="AS421" i="1" s="1"/>
  <c r="AS422" i="1" s="1"/>
  <c r="AS423" i="1" s="1"/>
  <c r="AS424" i="1" s="1"/>
  <c r="AS425" i="1" s="1"/>
  <c r="AS426" i="1" s="1"/>
  <c r="AS427" i="1" s="1"/>
  <c r="AS428" i="1" s="1"/>
  <c r="AS429" i="1" s="1"/>
  <c r="AS430" i="1" s="1"/>
  <c r="AS431" i="1" s="1"/>
  <c r="AS432" i="1" s="1"/>
  <c r="AS433" i="1" s="1"/>
  <c r="AS434" i="1" s="1"/>
  <c r="AS435" i="1" s="1"/>
  <c r="AS436" i="1" s="1"/>
  <c r="AS437" i="1" s="1"/>
  <c r="AS438" i="1" s="1"/>
  <c r="AS439" i="1" s="1"/>
  <c r="AS440" i="1" s="1"/>
  <c r="AS441" i="1" s="1"/>
  <c r="AS442" i="1" s="1"/>
  <c r="AS443" i="1" s="1"/>
  <c r="AS444" i="1" s="1"/>
  <c r="AS445" i="1" s="1"/>
  <c r="AS446" i="1" s="1"/>
  <c r="AS447" i="1" s="1"/>
  <c r="AS448" i="1" s="1"/>
  <c r="AS449" i="1" s="1"/>
  <c r="AS450" i="1" s="1"/>
  <c r="AS451" i="1" s="1"/>
  <c r="AS452" i="1" s="1"/>
  <c r="AS453" i="1" s="1"/>
  <c r="AS454" i="1" s="1"/>
  <c r="AS455" i="1" s="1"/>
  <c r="AS456" i="1" s="1"/>
  <c r="AS457" i="1" s="1"/>
  <c r="AS458" i="1" s="1"/>
  <c r="AS459" i="1" s="1"/>
  <c r="AS460" i="1" s="1"/>
  <c r="AS461" i="1" s="1"/>
  <c r="AS462" i="1" s="1"/>
  <c r="AS463" i="1" s="1"/>
  <c r="AS464" i="1" s="1"/>
  <c r="AS465" i="1" s="1"/>
  <c r="AS466" i="1" s="1"/>
  <c r="AS467" i="1" s="1"/>
  <c r="AS468" i="1" s="1"/>
  <c r="AS469" i="1" s="1"/>
  <c r="AS470" i="1" s="1"/>
  <c r="AS471" i="1" s="1"/>
  <c r="AS472" i="1" s="1"/>
  <c r="AS473" i="1" s="1"/>
  <c r="AS474" i="1" s="1"/>
  <c r="AS475" i="1" s="1"/>
  <c r="AS476" i="1" s="1"/>
  <c r="AS477" i="1" s="1"/>
  <c r="AS478" i="1" s="1"/>
  <c r="AS479" i="1" s="1"/>
  <c r="AS480" i="1" s="1"/>
  <c r="AS481" i="1" s="1"/>
  <c r="AS482" i="1" s="1"/>
  <c r="AS483" i="1" s="1"/>
  <c r="AS484" i="1" s="1"/>
  <c r="AS485" i="1" s="1"/>
  <c r="AS486" i="1" s="1"/>
  <c r="AS487" i="1" s="1"/>
  <c r="AS488" i="1" s="1"/>
  <c r="AS489" i="1" s="1"/>
  <c r="AS490" i="1" s="1"/>
  <c r="AS491" i="1" s="1"/>
  <c r="AS492" i="1" s="1"/>
  <c r="AS493" i="1" s="1"/>
  <c r="AS494" i="1" s="1"/>
  <c r="AS495" i="1" s="1"/>
  <c r="AS496" i="1" s="1"/>
  <c r="AS497" i="1" s="1"/>
  <c r="AS498" i="1" s="1"/>
  <c r="AS499" i="1" s="1"/>
  <c r="AS500" i="1" s="1"/>
  <c r="AS501" i="1" s="1"/>
  <c r="AS502" i="1" s="1"/>
  <c r="AS503" i="1" s="1"/>
  <c r="AS504" i="1" s="1"/>
  <c r="AS505" i="1" s="1"/>
  <c r="AS506" i="1" s="1"/>
  <c r="AS507" i="1" s="1"/>
  <c r="AS508" i="1" s="1"/>
  <c r="AS509" i="1" s="1"/>
  <c r="AS510" i="1" s="1"/>
  <c r="AS511" i="1" s="1"/>
  <c r="AS512" i="1" s="1"/>
  <c r="AS513" i="1" s="1"/>
  <c r="AS514" i="1" s="1"/>
  <c r="AS515" i="1" s="1"/>
  <c r="AS516" i="1" s="1"/>
  <c r="AS517" i="1" s="1"/>
  <c r="AS518" i="1" s="1"/>
  <c r="AS519" i="1" s="1"/>
  <c r="AS520" i="1" s="1"/>
  <c r="AS521" i="1" s="1"/>
  <c r="AS522" i="1" s="1"/>
  <c r="AS523" i="1" s="1"/>
  <c r="AS524" i="1" s="1"/>
  <c r="AS525" i="1" s="1"/>
  <c r="AS526" i="1" s="1"/>
  <c r="AS527" i="1" s="1"/>
  <c r="AS528" i="1" s="1"/>
  <c r="AS529" i="1" s="1"/>
  <c r="AS530" i="1" s="1"/>
  <c r="AS531" i="1" s="1"/>
  <c r="AS532" i="1" s="1"/>
  <c r="AS533" i="1" s="1"/>
  <c r="AS534" i="1" s="1"/>
  <c r="AS535" i="1" s="1"/>
  <c r="AS536" i="1" s="1"/>
  <c r="AS537" i="1" s="1"/>
  <c r="AS538" i="1" s="1"/>
  <c r="AS539" i="1" s="1"/>
  <c r="AS540" i="1" s="1"/>
  <c r="AS541" i="1" s="1"/>
  <c r="AS542" i="1" s="1"/>
  <c r="AS543" i="1" s="1"/>
  <c r="AS544" i="1" s="1"/>
  <c r="AS545" i="1" s="1"/>
  <c r="AS546" i="1" s="1"/>
  <c r="AS547" i="1" s="1"/>
  <c r="AS548" i="1" s="1"/>
  <c r="AS549" i="1" s="1"/>
  <c r="AS550" i="1" s="1"/>
  <c r="AS551" i="1" s="1"/>
  <c r="AS552" i="1" s="1"/>
  <c r="AS553" i="1" s="1"/>
  <c r="AS554" i="1" s="1"/>
  <c r="AS555" i="1" s="1"/>
  <c r="AS556" i="1" s="1"/>
  <c r="AS557" i="1" s="1"/>
  <c r="AS558" i="1" s="1"/>
  <c r="AS559" i="1" s="1"/>
  <c r="AS560" i="1" s="1"/>
  <c r="AS561" i="1" s="1"/>
  <c r="AS562" i="1" s="1"/>
  <c r="AS563" i="1" s="1"/>
  <c r="AS564" i="1" s="1"/>
  <c r="AS565" i="1" s="1"/>
  <c r="AS566" i="1" s="1"/>
  <c r="AS567" i="1" s="1"/>
  <c r="AS568" i="1" s="1"/>
  <c r="AS569" i="1" s="1"/>
  <c r="AS570" i="1" s="1"/>
  <c r="AS571" i="1" s="1"/>
  <c r="AS572" i="1" s="1"/>
  <c r="AS573" i="1" s="1"/>
  <c r="AS574" i="1" s="1"/>
  <c r="AS575" i="1" s="1"/>
  <c r="AS576" i="1" s="1"/>
  <c r="AS577" i="1" s="1"/>
  <c r="AS578" i="1" s="1"/>
  <c r="AS579" i="1" s="1"/>
  <c r="AS580" i="1" s="1"/>
  <c r="AS581" i="1" s="1"/>
  <c r="AS582" i="1" s="1"/>
  <c r="AS583" i="1" s="1"/>
  <c r="AS584" i="1" s="1"/>
  <c r="AS585" i="1" s="1"/>
  <c r="AS586" i="1" s="1"/>
  <c r="AS587" i="1" s="1"/>
  <c r="AS588" i="1" s="1"/>
  <c r="AS589" i="1" s="1"/>
  <c r="AS590" i="1" s="1"/>
  <c r="AS591" i="1" s="1"/>
  <c r="AS592" i="1" s="1"/>
  <c r="AS593" i="1" s="1"/>
  <c r="AS594" i="1" s="1"/>
  <c r="AS595" i="1" s="1"/>
  <c r="AS596" i="1" s="1"/>
  <c r="AS597" i="1" s="1"/>
  <c r="AS598" i="1" s="1"/>
  <c r="AS599" i="1" s="1"/>
  <c r="AS600" i="1" s="1"/>
  <c r="AS601" i="1" s="1"/>
  <c r="AS602" i="1" s="1"/>
  <c r="AS603" i="1" s="1"/>
  <c r="AS604" i="1" s="1"/>
  <c r="AS605" i="1" s="1"/>
  <c r="AS606" i="1" s="1"/>
  <c r="AS607" i="1" s="1"/>
  <c r="AS608" i="1" s="1"/>
  <c r="AS609" i="1" s="1"/>
  <c r="AS610" i="1" s="1"/>
  <c r="AS611" i="1" s="1"/>
  <c r="AS612" i="1" s="1"/>
  <c r="AS613" i="1" s="1"/>
  <c r="AS614" i="1" s="1"/>
  <c r="AS615" i="1" s="1"/>
  <c r="AS616" i="1" s="1"/>
  <c r="AS617" i="1" s="1"/>
  <c r="AS618" i="1" s="1"/>
  <c r="AS619" i="1" s="1"/>
  <c r="AS620" i="1" s="1"/>
  <c r="AS621" i="1" s="1"/>
  <c r="AS622" i="1" s="1"/>
  <c r="AS623" i="1" s="1"/>
  <c r="AS624" i="1" s="1"/>
  <c r="AS625" i="1" s="1"/>
  <c r="AS626" i="1" s="1"/>
  <c r="AS627" i="1" s="1"/>
  <c r="AS628" i="1" s="1"/>
  <c r="AS629" i="1" s="1"/>
  <c r="AS630" i="1" s="1"/>
  <c r="AS631" i="1" s="1"/>
  <c r="AS632" i="1" s="1"/>
  <c r="AS633" i="1" s="1"/>
  <c r="AS634" i="1" s="1"/>
  <c r="AS635" i="1" s="1"/>
  <c r="AS636" i="1" s="1"/>
  <c r="AS637" i="1" s="1"/>
  <c r="AS638" i="1" s="1"/>
  <c r="AS639" i="1" s="1"/>
  <c r="AS640" i="1" s="1"/>
  <c r="AS641" i="1" s="1"/>
  <c r="AS642" i="1" s="1"/>
  <c r="AS643" i="1" s="1"/>
  <c r="AS644" i="1" s="1"/>
  <c r="AS645" i="1" s="1"/>
  <c r="AS646" i="1" s="1"/>
  <c r="AS647" i="1" s="1"/>
  <c r="AS648" i="1" s="1"/>
  <c r="AS649" i="1" s="1"/>
  <c r="AS650" i="1" s="1"/>
  <c r="AS651" i="1" s="1"/>
  <c r="AS652" i="1" s="1"/>
  <c r="AS653" i="1" s="1"/>
  <c r="AS654" i="1" s="1"/>
  <c r="AS655" i="1" s="1"/>
  <c r="AS656" i="1" s="1"/>
  <c r="AS657" i="1" s="1"/>
  <c r="AS658" i="1" s="1"/>
  <c r="AS659" i="1" s="1"/>
  <c r="AS660" i="1" s="1"/>
  <c r="AS661" i="1" s="1"/>
  <c r="AS662" i="1" s="1"/>
  <c r="AS663" i="1" s="1"/>
  <c r="AS664" i="1" s="1"/>
  <c r="AS665" i="1" s="1"/>
  <c r="AS666" i="1" s="1"/>
  <c r="AS667" i="1" s="1"/>
  <c r="AS668" i="1" s="1"/>
  <c r="AS669" i="1" s="1"/>
  <c r="AS670" i="1" s="1"/>
  <c r="AS671" i="1" s="1"/>
  <c r="AS672" i="1" s="1"/>
  <c r="AS673" i="1" s="1"/>
  <c r="AS674" i="1" s="1"/>
  <c r="AS675" i="1" s="1"/>
  <c r="AS676" i="1" s="1"/>
  <c r="AS677" i="1" s="1"/>
  <c r="AS678" i="1" s="1"/>
  <c r="AS679" i="1" s="1"/>
  <c r="AS680" i="1" s="1"/>
  <c r="AS681" i="1" s="1"/>
  <c r="AS682" i="1" s="1"/>
  <c r="AS683" i="1" s="1"/>
  <c r="AS684" i="1" s="1"/>
  <c r="AS685" i="1" s="1"/>
  <c r="AS686" i="1" s="1"/>
  <c r="AS687" i="1" s="1"/>
  <c r="AS688" i="1" s="1"/>
  <c r="AS689" i="1" s="1"/>
  <c r="AS690" i="1" s="1"/>
  <c r="AS691" i="1" s="1"/>
  <c r="AS692" i="1" s="1"/>
  <c r="AS693" i="1" s="1"/>
  <c r="AS694" i="1" s="1"/>
  <c r="AS695" i="1" s="1"/>
  <c r="AS696" i="1" s="1"/>
  <c r="AS697" i="1" s="1"/>
  <c r="AS698" i="1" s="1"/>
  <c r="AS699" i="1" s="1"/>
  <c r="AS700" i="1" s="1"/>
  <c r="AS701" i="1" s="1"/>
  <c r="AS702" i="1" s="1"/>
  <c r="AS703" i="1" s="1"/>
  <c r="AS704" i="1" s="1"/>
  <c r="AS705" i="1" s="1"/>
  <c r="AS706" i="1" s="1"/>
  <c r="AS707" i="1" s="1"/>
  <c r="AS708" i="1" s="1"/>
  <c r="AS709" i="1" s="1"/>
  <c r="AS710" i="1" s="1"/>
  <c r="AS711" i="1" s="1"/>
  <c r="AS712" i="1" s="1"/>
  <c r="AS713" i="1" s="1"/>
  <c r="AS714" i="1" s="1"/>
  <c r="AS715" i="1" s="1"/>
  <c r="AS716" i="1" s="1"/>
  <c r="AS717" i="1" s="1"/>
  <c r="AS718" i="1" s="1"/>
  <c r="AS719" i="1" s="1"/>
  <c r="AS720" i="1" s="1"/>
  <c r="AS721" i="1" s="1"/>
  <c r="AS722" i="1" s="1"/>
  <c r="AS723" i="1" s="1"/>
  <c r="AS724" i="1" s="1"/>
  <c r="AS725" i="1" s="1"/>
  <c r="AS726" i="1" s="1"/>
  <c r="AS727" i="1" s="1"/>
  <c r="AS728" i="1" s="1"/>
  <c r="AS729" i="1" s="1"/>
  <c r="AS730" i="1" s="1"/>
  <c r="AS731" i="1" s="1"/>
  <c r="AS732" i="1" s="1"/>
  <c r="AS733" i="1" s="1"/>
  <c r="AS734" i="1" s="1"/>
  <c r="AS735" i="1" s="1"/>
  <c r="AS736" i="1" s="1"/>
  <c r="AS737" i="1" s="1"/>
  <c r="AS738" i="1" s="1"/>
  <c r="AS739" i="1" s="1"/>
  <c r="AS740" i="1" s="1"/>
  <c r="AS741" i="1" s="1"/>
  <c r="AS742" i="1" s="1"/>
  <c r="AS743" i="1" s="1"/>
  <c r="AS744" i="1" s="1"/>
  <c r="AS745" i="1" s="1"/>
  <c r="AS746" i="1" s="1"/>
  <c r="AS747" i="1" s="1"/>
  <c r="AS748" i="1" s="1"/>
  <c r="AS749" i="1" s="1"/>
  <c r="AS750" i="1" s="1"/>
  <c r="AS751" i="1" s="1"/>
  <c r="AS752" i="1" s="1"/>
  <c r="AS753" i="1" s="1"/>
  <c r="AS754" i="1" s="1"/>
  <c r="AS755" i="1" s="1"/>
  <c r="AS756" i="1" s="1"/>
  <c r="AS757" i="1" s="1"/>
  <c r="AS758" i="1" s="1"/>
  <c r="AS759" i="1" s="1"/>
  <c r="AS760" i="1" s="1"/>
  <c r="AS761" i="1" s="1"/>
  <c r="AS762" i="1" s="1"/>
  <c r="AS763" i="1" s="1"/>
  <c r="AS764" i="1" s="1"/>
  <c r="AS765" i="1" s="1"/>
  <c r="AS766" i="1" s="1"/>
  <c r="AS767" i="1" s="1"/>
  <c r="AS768" i="1" s="1"/>
  <c r="AS769" i="1" s="1"/>
  <c r="AS770" i="1" s="1"/>
  <c r="AS771" i="1" s="1"/>
  <c r="AS772" i="1" s="1"/>
  <c r="AS773" i="1" s="1"/>
  <c r="AS774" i="1" s="1"/>
  <c r="AS775" i="1" s="1"/>
  <c r="AS776" i="1" s="1"/>
  <c r="AS777" i="1" s="1"/>
  <c r="AS778" i="1" s="1"/>
  <c r="AS779" i="1" s="1"/>
  <c r="AS780" i="1" s="1"/>
  <c r="AS781" i="1" s="1"/>
  <c r="AS782" i="1" s="1"/>
  <c r="AS783" i="1" s="1"/>
  <c r="AS784" i="1" s="1"/>
  <c r="AS785" i="1" s="1"/>
  <c r="AS786" i="1" s="1"/>
  <c r="AS787" i="1" s="1"/>
  <c r="AS788" i="1" s="1"/>
  <c r="AS789" i="1" s="1"/>
  <c r="AS790" i="1" s="1"/>
  <c r="AS791" i="1" s="1"/>
  <c r="AS792" i="1" s="1"/>
  <c r="AS793" i="1" s="1"/>
  <c r="AS794" i="1" s="1"/>
  <c r="AS795" i="1" s="1"/>
  <c r="AS796" i="1" s="1"/>
  <c r="AS797" i="1" s="1"/>
  <c r="AS798" i="1" s="1"/>
  <c r="AS799" i="1" s="1"/>
  <c r="AS800" i="1" s="1"/>
  <c r="AS801" i="1" s="1"/>
  <c r="AS802" i="1" s="1"/>
  <c r="AS803" i="1" s="1"/>
  <c r="AS804" i="1" s="1"/>
  <c r="AS805" i="1" s="1"/>
  <c r="AS806" i="1" s="1"/>
  <c r="AS807" i="1" s="1"/>
  <c r="AS808" i="1" s="1"/>
  <c r="AS809" i="1" s="1"/>
  <c r="AS810" i="1" s="1"/>
  <c r="AS811" i="1" s="1"/>
  <c r="AS812" i="1" s="1"/>
  <c r="AS813" i="1" s="1"/>
  <c r="AS814" i="1" s="1"/>
  <c r="AS815" i="1" s="1"/>
  <c r="AS816" i="1" s="1"/>
  <c r="AS817" i="1" s="1"/>
  <c r="AS818" i="1" s="1"/>
  <c r="AS819" i="1" s="1"/>
  <c r="AS820" i="1" s="1"/>
  <c r="AS821" i="1" s="1"/>
  <c r="AS822" i="1" s="1"/>
  <c r="AS823" i="1" s="1"/>
  <c r="AS824" i="1" s="1"/>
  <c r="AS825" i="1" s="1"/>
  <c r="AS826" i="1" s="1"/>
  <c r="AS827" i="1" s="1"/>
  <c r="AS828" i="1" s="1"/>
  <c r="AS829" i="1" s="1"/>
  <c r="AS830" i="1" s="1"/>
  <c r="AS831" i="1" s="1"/>
  <c r="AS832" i="1" s="1"/>
  <c r="AS833" i="1" s="1"/>
  <c r="AS834" i="1" s="1"/>
  <c r="AS835" i="1" s="1"/>
  <c r="AS836" i="1" s="1"/>
  <c r="AS837" i="1" s="1"/>
  <c r="AS838" i="1" s="1"/>
  <c r="AS839" i="1" s="1"/>
  <c r="AS840" i="1" s="1"/>
  <c r="AS841" i="1" s="1"/>
  <c r="AS842" i="1" s="1"/>
  <c r="AS843" i="1" s="1"/>
  <c r="AS844" i="1" s="1"/>
  <c r="AS845" i="1" s="1"/>
  <c r="AS846" i="1" s="1"/>
  <c r="AS847" i="1" s="1"/>
  <c r="AS848" i="1" s="1"/>
  <c r="AS849" i="1" s="1"/>
  <c r="AS850" i="1" s="1"/>
  <c r="AS851" i="1" s="1"/>
  <c r="AS852" i="1" s="1"/>
  <c r="AS853" i="1" s="1"/>
  <c r="AS854" i="1" s="1"/>
  <c r="AS855" i="1" s="1"/>
  <c r="AS856" i="1" s="1"/>
  <c r="AS857" i="1" s="1"/>
  <c r="AS858" i="1" s="1"/>
  <c r="AS859" i="1" s="1"/>
  <c r="AS860" i="1" s="1"/>
  <c r="AS861" i="1" s="1"/>
  <c r="AS862" i="1" s="1"/>
  <c r="AS863" i="1" s="1"/>
  <c r="AS864" i="1" s="1"/>
  <c r="AS865" i="1" s="1"/>
  <c r="AS866" i="1" s="1"/>
  <c r="AS867" i="1" s="1"/>
  <c r="AS868" i="1" s="1"/>
  <c r="AS869" i="1" s="1"/>
  <c r="AS870" i="1" s="1"/>
  <c r="AS871" i="1" s="1"/>
  <c r="AS872" i="1" s="1"/>
  <c r="AS873" i="1" s="1"/>
  <c r="AS874" i="1" s="1"/>
  <c r="AS875" i="1" s="1"/>
  <c r="AS876" i="1" s="1"/>
  <c r="AS877" i="1" s="1"/>
  <c r="AS878" i="1" s="1"/>
  <c r="AS879" i="1" s="1"/>
  <c r="AS880" i="1" s="1"/>
  <c r="AS881" i="1" s="1"/>
  <c r="AS882" i="1" s="1"/>
  <c r="AS883" i="1" s="1"/>
  <c r="AS884" i="1" s="1"/>
  <c r="AS885" i="1" s="1"/>
  <c r="AS886" i="1" s="1"/>
  <c r="AS887" i="1" s="1"/>
  <c r="AS888" i="1" s="1"/>
  <c r="AS889" i="1" s="1"/>
  <c r="AS890" i="1" s="1"/>
  <c r="AS891" i="1" s="1"/>
  <c r="AS892" i="1" s="1"/>
  <c r="AS893" i="1" s="1"/>
  <c r="AS894" i="1" s="1"/>
  <c r="AS895" i="1" s="1"/>
  <c r="AS896" i="1" s="1"/>
  <c r="AS897" i="1" s="1"/>
  <c r="AS898" i="1" s="1"/>
  <c r="AS899" i="1" s="1"/>
  <c r="AS900" i="1" s="1"/>
  <c r="AS901" i="1" s="1"/>
  <c r="AS902" i="1" s="1"/>
  <c r="AS903" i="1" s="1"/>
  <c r="AS904" i="1" s="1"/>
  <c r="AS905" i="1" s="1"/>
  <c r="AS906" i="1" s="1"/>
  <c r="AS907" i="1" s="1"/>
  <c r="AS908" i="1" s="1"/>
  <c r="AS909" i="1" s="1"/>
  <c r="AS910" i="1" s="1"/>
  <c r="AS911" i="1" s="1"/>
  <c r="AS912" i="1" s="1"/>
  <c r="AS913" i="1" s="1"/>
  <c r="AS914" i="1" s="1"/>
  <c r="AS915" i="1" s="1"/>
  <c r="AS916" i="1" s="1"/>
  <c r="AS917" i="1" s="1"/>
  <c r="AS918" i="1" s="1"/>
  <c r="AS919" i="1" s="1"/>
  <c r="AS920" i="1" s="1"/>
  <c r="AS921" i="1" s="1"/>
  <c r="AS922" i="1" s="1"/>
  <c r="AS923" i="1" s="1"/>
  <c r="AS924" i="1" s="1"/>
  <c r="AS925" i="1" s="1"/>
  <c r="AS926" i="1" s="1"/>
  <c r="AS927" i="1" s="1"/>
  <c r="AS928" i="1" s="1"/>
  <c r="AS929" i="1" s="1"/>
  <c r="AS930" i="1" s="1"/>
  <c r="AS931" i="1" s="1"/>
  <c r="AS932" i="1" s="1"/>
  <c r="AS933" i="1" s="1"/>
  <c r="AS934" i="1" s="1"/>
  <c r="AS935" i="1" s="1"/>
  <c r="AS936" i="1" s="1"/>
  <c r="AS937" i="1" s="1"/>
  <c r="AS938" i="1" s="1"/>
  <c r="AS939" i="1" s="1"/>
  <c r="AS940" i="1" s="1"/>
  <c r="AS941" i="1" s="1"/>
  <c r="AS942" i="1" s="1"/>
  <c r="AS943" i="1" s="1"/>
  <c r="AS944" i="1" s="1"/>
  <c r="AS945" i="1" s="1"/>
  <c r="AS946" i="1" s="1"/>
  <c r="AS947" i="1" s="1"/>
  <c r="AS948" i="1" s="1"/>
  <c r="AS949" i="1" s="1"/>
  <c r="AS950" i="1" s="1"/>
  <c r="AS951" i="1" s="1"/>
  <c r="AS952" i="1" s="1"/>
  <c r="AS953" i="1" s="1"/>
  <c r="AS954" i="1" s="1"/>
  <c r="AS955" i="1" s="1"/>
  <c r="AS956" i="1" s="1"/>
  <c r="AS957" i="1" s="1"/>
  <c r="AS958" i="1" s="1"/>
  <c r="AS959" i="1" s="1"/>
  <c r="AS960" i="1" s="1"/>
  <c r="AS961" i="1" s="1"/>
  <c r="AS962" i="1" s="1"/>
  <c r="AS963" i="1" s="1"/>
  <c r="AS964" i="1" s="1"/>
  <c r="AS965" i="1" s="1"/>
  <c r="AS966" i="1" s="1"/>
  <c r="AS967" i="1" s="1"/>
  <c r="AS968" i="1" s="1"/>
  <c r="AS969" i="1" s="1"/>
  <c r="AS970" i="1" s="1"/>
  <c r="AS971" i="1" s="1"/>
  <c r="AS972" i="1" s="1"/>
  <c r="AS973" i="1" s="1"/>
  <c r="AS974" i="1" s="1"/>
  <c r="AS975" i="1" s="1"/>
  <c r="AS976" i="1" s="1"/>
  <c r="AS977" i="1" s="1"/>
  <c r="AS978" i="1" s="1"/>
  <c r="AS979" i="1" s="1"/>
  <c r="AS980" i="1" s="1"/>
  <c r="AS981" i="1" s="1"/>
  <c r="AS982" i="1" s="1"/>
  <c r="AS983" i="1" s="1"/>
  <c r="AS984" i="1" s="1"/>
  <c r="AS985" i="1" s="1"/>
  <c r="AS986" i="1" s="1"/>
  <c r="AS987" i="1" s="1"/>
  <c r="AS988" i="1" s="1"/>
  <c r="AS989" i="1" s="1"/>
  <c r="AS990" i="1" s="1"/>
  <c r="AS991" i="1" s="1"/>
  <c r="AS992" i="1" s="1"/>
  <c r="AS993" i="1" s="1"/>
  <c r="AS994" i="1" s="1"/>
  <c r="AS995" i="1" s="1"/>
  <c r="AS996" i="1" s="1"/>
  <c r="AS997" i="1" s="1"/>
  <c r="AS998" i="1" s="1"/>
  <c r="AS999" i="1" s="1"/>
  <c r="AS1000" i="1" s="1"/>
  <c r="AS1001" i="1" s="1"/>
  <c r="AS1002" i="1" s="1"/>
  <c r="AS1003" i="1" s="1"/>
  <c r="AS1004" i="1" s="1"/>
  <c r="AS1005" i="1" s="1"/>
  <c r="AS1006" i="1" s="1"/>
  <c r="AS1007" i="1" s="1"/>
  <c r="AS1008" i="1" s="1"/>
  <c r="AS1009" i="1" s="1"/>
  <c r="AS1010" i="1" s="1"/>
  <c r="AS1011" i="1" s="1"/>
  <c r="AS1012" i="1" s="1"/>
  <c r="AS1013" i="1" s="1"/>
  <c r="AS1014" i="1" s="1"/>
  <c r="AS1015" i="1" s="1"/>
  <c r="AS1016" i="1" s="1"/>
  <c r="AS1017" i="1" s="1"/>
  <c r="AS1018" i="1" s="1"/>
  <c r="AS1019" i="1" s="1"/>
  <c r="AS1020" i="1" s="1"/>
  <c r="AS1021" i="1" s="1"/>
  <c r="AS1022" i="1" s="1"/>
  <c r="AS1023" i="1" s="1"/>
  <c r="AS1024" i="1" s="1"/>
  <c r="AS1025" i="1" s="1"/>
  <c r="AS1026" i="1" s="1"/>
  <c r="AS1027" i="1" s="1"/>
  <c r="AS1028" i="1" s="1"/>
  <c r="AS1029" i="1" s="1"/>
  <c r="AS1030" i="1" s="1"/>
  <c r="AS1031" i="1" s="1"/>
  <c r="AS1032" i="1" s="1"/>
  <c r="AS1033" i="1" s="1"/>
  <c r="AS1034" i="1" s="1"/>
  <c r="AS1035" i="1" s="1"/>
  <c r="AS1036" i="1" s="1"/>
  <c r="AS1037" i="1" s="1"/>
  <c r="AS1038" i="1" s="1"/>
  <c r="AS1039" i="1" s="1"/>
  <c r="AS1040" i="1" s="1"/>
  <c r="AS1041" i="1" s="1"/>
  <c r="AS1042" i="1" s="1"/>
  <c r="AS1043" i="1" s="1"/>
  <c r="AS1044" i="1" s="1"/>
  <c r="AS1045" i="1" s="1"/>
  <c r="AS1046" i="1" s="1"/>
  <c r="AS1047" i="1" s="1"/>
  <c r="AS1048" i="1" s="1"/>
  <c r="AS1049" i="1" s="1"/>
  <c r="AS1050" i="1" s="1"/>
  <c r="AS1051" i="1" s="1"/>
  <c r="AS1052" i="1" s="1"/>
  <c r="AS1053" i="1" s="1"/>
  <c r="AS1054" i="1" s="1"/>
  <c r="AT4" i="1"/>
  <c r="AT5" i="1" s="1"/>
  <c r="AT6" i="1" s="1"/>
  <c r="AT7" i="1" s="1"/>
  <c r="AT8" i="1" s="1"/>
  <c r="AT9" i="1" s="1"/>
  <c r="AT10" i="1" s="1"/>
  <c r="AT11" i="1" s="1"/>
  <c r="AT12" i="1" s="1"/>
  <c r="AT13" i="1" s="1"/>
  <c r="AT14" i="1" s="1"/>
  <c r="AT15" i="1" s="1"/>
  <c r="AT16" i="1" s="1"/>
  <c r="AT17" i="1" s="1"/>
  <c r="AT18" i="1" s="1"/>
  <c r="AT19" i="1" s="1"/>
  <c r="AT20" i="1" s="1"/>
  <c r="AT21" i="1" s="1"/>
  <c r="AT22" i="1" s="1"/>
  <c r="AT23" i="1" s="1"/>
  <c r="AT24" i="1" s="1"/>
  <c r="AT25" i="1" s="1"/>
  <c r="AT26" i="1" s="1"/>
  <c r="AT27" i="1" s="1"/>
  <c r="AT28" i="1" s="1"/>
  <c r="AT29" i="1" s="1"/>
  <c r="AT30" i="1" s="1"/>
  <c r="AT31" i="1" s="1"/>
  <c r="AT32" i="1" s="1"/>
  <c r="AT33" i="1" s="1"/>
  <c r="AT34" i="1" s="1"/>
  <c r="AT35" i="1" s="1"/>
  <c r="AT36" i="1" s="1"/>
  <c r="AT37" i="1" s="1"/>
  <c r="AT38" i="1" s="1"/>
  <c r="AT39" i="1" s="1"/>
  <c r="AT40" i="1" s="1"/>
  <c r="AT41" i="1" s="1"/>
  <c r="AT42" i="1" s="1"/>
  <c r="AT43" i="1" s="1"/>
  <c r="AT44" i="1" s="1"/>
  <c r="AT45" i="1" s="1"/>
  <c r="AT46" i="1" s="1"/>
  <c r="AT47" i="1" s="1"/>
  <c r="AT48" i="1" s="1"/>
  <c r="AT49" i="1" s="1"/>
  <c r="AT50" i="1" s="1"/>
  <c r="AT51" i="1" s="1"/>
  <c r="AT52" i="1" s="1"/>
  <c r="AT53" i="1" s="1"/>
  <c r="AT54" i="1" s="1"/>
  <c r="AT55" i="1" s="1"/>
  <c r="AT56" i="1" s="1"/>
  <c r="AT57" i="1" s="1"/>
  <c r="AT58" i="1" s="1"/>
  <c r="AT59" i="1" s="1"/>
  <c r="AT60" i="1" s="1"/>
  <c r="AT61" i="1" s="1"/>
  <c r="AT62" i="1" s="1"/>
  <c r="AT63" i="1" s="1"/>
  <c r="AT64" i="1" s="1"/>
  <c r="AT65" i="1" s="1"/>
  <c r="AT66" i="1" s="1"/>
  <c r="AT67" i="1" s="1"/>
  <c r="AT68" i="1" s="1"/>
  <c r="AT69" i="1" s="1"/>
  <c r="AT70" i="1" s="1"/>
  <c r="AT71" i="1" s="1"/>
  <c r="AT72" i="1" s="1"/>
  <c r="AT73" i="1" s="1"/>
  <c r="AT74" i="1" s="1"/>
  <c r="AT75" i="1" s="1"/>
  <c r="AT76" i="1" s="1"/>
  <c r="AT77" i="1" s="1"/>
  <c r="AT78" i="1" s="1"/>
  <c r="AT79" i="1" s="1"/>
  <c r="AT80" i="1" s="1"/>
  <c r="AT81" i="1" s="1"/>
  <c r="AT82" i="1" s="1"/>
  <c r="AT83" i="1" s="1"/>
  <c r="AT84" i="1" s="1"/>
  <c r="AT85" i="1" s="1"/>
  <c r="AT86" i="1" s="1"/>
  <c r="AT87" i="1" s="1"/>
  <c r="AT88" i="1" s="1"/>
  <c r="AT89" i="1" s="1"/>
  <c r="AT90" i="1" s="1"/>
  <c r="AT91" i="1" s="1"/>
  <c r="AT92" i="1" s="1"/>
  <c r="AT93" i="1" s="1"/>
  <c r="AT94" i="1" s="1"/>
  <c r="AT95" i="1" s="1"/>
  <c r="AT96" i="1" s="1"/>
  <c r="AT97" i="1" s="1"/>
  <c r="AT98" i="1" s="1"/>
  <c r="AT99" i="1" s="1"/>
  <c r="AT100" i="1" s="1"/>
  <c r="AT101" i="1" s="1"/>
  <c r="AT102" i="1" s="1"/>
  <c r="AT103" i="1" s="1"/>
  <c r="AT104" i="1" s="1"/>
  <c r="AT105" i="1" s="1"/>
  <c r="AT106" i="1" s="1"/>
  <c r="AT107" i="1" s="1"/>
  <c r="AT108" i="1" s="1"/>
  <c r="AT109" i="1" s="1"/>
  <c r="AT110" i="1" s="1"/>
  <c r="AT111" i="1" s="1"/>
  <c r="AT112" i="1" s="1"/>
  <c r="AT113" i="1" s="1"/>
  <c r="AT114" i="1" s="1"/>
  <c r="AT115" i="1" s="1"/>
  <c r="AT116" i="1" s="1"/>
  <c r="AT117" i="1" s="1"/>
  <c r="AT118" i="1" s="1"/>
  <c r="AT119" i="1" s="1"/>
  <c r="AT120" i="1" s="1"/>
  <c r="AT121" i="1" s="1"/>
  <c r="AT122" i="1" s="1"/>
  <c r="AT123" i="1" s="1"/>
  <c r="AT124" i="1" s="1"/>
  <c r="AT125" i="1" s="1"/>
  <c r="AT126" i="1" s="1"/>
  <c r="AT127" i="1" s="1"/>
  <c r="AT128" i="1" s="1"/>
  <c r="AT129" i="1" s="1"/>
  <c r="AT130" i="1" s="1"/>
  <c r="AT131" i="1" s="1"/>
  <c r="AT132" i="1" s="1"/>
  <c r="AT133" i="1" s="1"/>
  <c r="AT134" i="1" s="1"/>
  <c r="AT135" i="1" s="1"/>
  <c r="AT136" i="1" s="1"/>
  <c r="AT137" i="1" s="1"/>
  <c r="AT138" i="1" s="1"/>
  <c r="AT139" i="1" s="1"/>
  <c r="AT140" i="1" s="1"/>
  <c r="AT141" i="1" s="1"/>
  <c r="AT142" i="1" s="1"/>
  <c r="AT143" i="1" s="1"/>
  <c r="AT144" i="1" s="1"/>
  <c r="AT145" i="1" s="1"/>
  <c r="AT146" i="1" s="1"/>
  <c r="AT147" i="1" s="1"/>
  <c r="AT148" i="1" s="1"/>
  <c r="AT149" i="1" s="1"/>
  <c r="AT150" i="1" s="1"/>
  <c r="AT151" i="1" s="1"/>
  <c r="AT152" i="1" s="1"/>
  <c r="AT153" i="1" s="1"/>
  <c r="AT154" i="1" s="1"/>
  <c r="AT155" i="1" s="1"/>
  <c r="AT156" i="1" s="1"/>
  <c r="AT157" i="1" s="1"/>
  <c r="AT158" i="1" s="1"/>
  <c r="AT159" i="1" s="1"/>
  <c r="AT160" i="1" s="1"/>
  <c r="AT161" i="1" s="1"/>
  <c r="AT162" i="1" s="1"/>
  <c r="AT163" i="1" s="1"/>
  <c r="AT164" i="1" s="1"/>
  <c r="AT165" i="1" s="1"/>
  <c r="AT166" i="1" s="1"/>
  <c r="AT167" i="1" s="1"/>
  <c r="AT168" i="1" s="1"/>
  <c r="AT169" i="1" s="1"/>
  <c r="AT170" i="1" s="1"/>
  <c r="AT171" i="1" s="1"/>
  <c r="AT172" i="1" s="1"/>
  <c r="AT173" i="1" s="1"/>
  <c r="AT174" i="1" s="1"/>
  <c r="AT175" i="1" s="1"/>
  <c r="AT176" i="1" s="1"/>
  <c r="AT177" i="1" s="1"/>
  <c r="AT178" i="1" s="1"/>
  <c r="AT179" i="1" s="1"/>
  <c r="AT180" i="1" s="1"/>
  <c r="AT181" i="1" s="1"/>
  <c r="AT182" i="1" s="1"/>
  <c r="AT183" i="1" s="1"/>
  <c r="AT184" i="1" s="1"/>
  <c r="AT185" i="1" s="1"/>
  <c r="AT186" i="1" s="1"/>
  <c r="AT187" i="1" s="1"/>
  <c r="AT188" i="1" s="1"/>
  <c r="AT189" i="1" s="1"/>
  <c r="AT190" i="1" s="1"/>
  <c r="AT191" i="1" s="1"/>
  <c r="AT192" i="1" s="1"/>
  <c r="AT193" i="1" s="1"/>
  <c r="AT194" i="1" s="1"/>
  <c r="AT195" i="1" s="1"/>
  <c r="AT196" i="1" s="1"/>
  <c r="AT197" i="1" s="1"/>
  <c r="AT198" i="1" s="1"/>
  <c r="AT199" i="1" s="1"/>
  <c r="AT200" i="1" s="1"/>
  <c r="AT201" i="1" s="1"/>
  <c r="AT202" i="1" s="1"/>
  <c r="AT203" i="1" s="1"/>
  <c r="AT204" i="1" s="1"/>
  <c r="AT205" i="1" s="1"/>
  <c r="AT206" i="1" s="1"/>
  <c r="AT207" i="1" s="1"/>
  <c r="AT208" i="1" s="1"/>
  <c r="AT209" i="1" s="1"/>
  <c r="AT210" i="1" s="1"/>
  <c r="AT211" i="1" s="1"/>
  <c r="AT212" i="1" s="1"/>
  <c r="AT213" i="1" s="1"/>
  <c r="AT214" i="1" s="1"/>
  <c r="AT215" i="1" s="1"/>
  <c r="AT216" i="1" s="1"/>
  <c r="AT217" i="1" s="1"/>
  <c r="AT218" i="1" s="1"/>
  <c r="AT219" i="1" s="1"/>
  <c r="AT220" i="1" s="1"/>
  <c r="AT221" i="1" s="1"/>
  <c r="AT222" i="1" s="1"/>
  <c r="AT223" i="1" s="1"/>
  <c r="AT224" i="1" s="1"/>
  <c r="AT225" i="1" s="1"/>
  <c r="AT226" i="1" s="1"/>
  <c r="AT227" i="1" s="1"/>
  <c r="AT228" i="1" s="1"/>
  <c r="AT229" i="1" s="1"/>
  <c r="AT230" i="1" s="1"/>
  <c r="AT231" i="1" s="1"/>
  <c r="AT232" i="1" s="1"/>
  <c r="AT233" i="1" s="1"/>
  <c r="AT234" i="1" s="1"/>
  <c r="AT235" i="1" s="1"/>
  <c r="AT236" i="1" s="1"/>
  <c r="AT237" i="1" s="1"/>
  <c r="AT238" i="1" s="1"/>
  <c r="AT239" i="1" s="1"/>
  <c r="AT240" i="1" s="1"/>
  <c r="AT241" i="1" s="1"/>
  <c r="AT242" i="1" s="1"/>
  <c r="AT243" i="1" s="1"/>
  <c r="AT244" i="1" s="1"/>
  <c r="AT245" i="1" s="1"/>
  <c r="AT246" i="1" s="1"/>
  <c r="AT247" i="1" s="1"/>
  <c r="AT248" i="1" s="1"/>
  <c r="AT249" i="1" s="1"/>
  <c r="AT250" i="1" s="1"/>
  <c r="AT251" i="1" s="1"/>
  <c r="AT252" i="1" s="1"/>
  <c r="AT253" i="1" s="1"/>
  <c r="AT254" i="1" s="1"/>
  <c r="AT255" i="1" s="1"/>
  <c r="AT256" i="1" s="1"/>
  <c r="AT257" i="1" s="1"/>
  <c r="AT258" i="1" s="1"/>
  <c r="AT259" i="1" s="1"/>
  <c r="AT260" i="1" s="1"/>
  <c r="AT261" i="1" s="1"/>
  <c r="AT262" i="1" s="1"/>
  <c r="AT263" i="1" s="1"/>
  <c r="AT264" i="1" s="1"/>
  <c r="AT265" i="1" s="1"/>
  <c r="AT266" i="1" s="1"/>
  <c r="AT267" i="1" s="1"/>
  <c r="AT268" i="1" s="1"/>
  <c r="AT269" i="1" s="1"/>
  <c r="AT270" i="1" s="1"/>
  <c r="AT271" i="1" s="1"/>
  <c r="AT272" i="1" s="1"/>
  <c r="AT273" i="1" s="1"/>
  <c r="AT274" i="1" s="1"/>
  <c r="AT275" i="1" s="1"/>
  <c r="AT276" i="1" s="1"/>
  <c r="AT277" i="1" s="1"/>
  <c r="AT278" i="1" s="1"/>
  <c r="AT279" i="1" s="1"/>
  <c r="AT280" i="1" s="1"/>
  <c r="AT281" i="1" s="1"/>
  <c r="AT282" i="1" s="1"/>
  <c r="AT283" i="1" s="1"/>
  <c r="AT284" i="1" s="1"/>
  <c r="AT285" i="1" s="1"/>
  <c r="AT286" i="1" s="1"/>
  <c r="AT287" i="1" s="1"/>
  <c r="AT288" i="1" s="1"/>
  <c r="AT289" i="1" s="1"/>
  <c r="AT290" i="1" s="1"/>
  <c r="AT291" i="1" s="1"/>
  <c r="AT292" i="1" s="1"/>
  <c r="AT293" i="1" s="1"/>
  <c r="AT294" i="1" s="1"/>
  <c r="AT295" i="1" s="1"/>
  <c r="AT296" i="1" s="1"/>
  <c r="AT297" i="1" s="1"/>
  <c r="AT298" i="1" s="1"/>
  <c r="AT299" i="1" s="1"/>
  <c r="AT300" i="1" s="1"/>
  <c r="AT301" i="1" s="1"/>
  <c r="AT302" i="1" s="1"/>
  <c r="AT303" i="1" s="1"/>
  <c r="AT304" i="1" s="1"/>
  <c r="AT305" i="1" s="1"/>
  <c r="AT306" i="1" s="1"/>
  <c r="AT307" i="1" s="1"/>
  <c r="AT308" i="1" s="1"/>
  <c r="AT309" i="1" s="1"/>
  <c r="AT310" i="1" s="1"/>
  <c r="AT311" i="1" s="1"/>
  <c r="AT312" i="1" s="1"/>
  <c r="AT313" i="1" s="1"/>
  <c r="AT314" i="1" s="1"/>
  <c r="AT315" i="1" s="1"/>
  <c r="AT316" i="1" s="1"/>
  <c r="AT317" i="1" s="1"/>
  <c r="AT318" i="1" s="1"/>
  <c r="AT319" i="1" s="1"/>
  <c r="AT320" i="1" s="1"/>
  <c r="AT321" i="1" s="1"/>
  <c r="AT322" i="1" s="1"/>
  <c r="AT323" i="1" s="1"/>
  <c r="AT324" i="1" s="1"/>
  <c r="AT325" i="1" s="1"/>
  <c r="AT326" i="1" s="1"/>
  <c r="AT327" i="1" s="1"/>
  <c r="AT328" i="1" s="1"/>
  <c r="AT329" i="1" s="1"/>
  <c r="AT330" i="1" s="1"/>
  <c r="AT331" i="1" s="1"/>
  <c r="AT332" i="1" s="1"/>
  <c r="AT333" i="1" s="1"/>
  <c r="AT334" i="1" s="1"/>
  <c r="AT335" i="1" s="1"/>
  <c r="AT336" i="1" s="1"/>
  <c r="AT337" i="1" s="1"/>
  <c r="AT338" i="1" s="1"/>
  <c r="AT339" i="1" s="1"/>
  <c r="AT340" i="1" s="1"/>
  <c r="AT341" i="1" s="1"/>
  <c r="AT342" i="1" s="1"/>
  <c r="AT343" i="1" s="1"/>
  <c r="AT344" i="1" s="1"/>
  <c r="AT345" i="1" s="1"/>
  <c r="AT346" i="1" s="1"/>
  <c r="AT347" i="1" s="1"/>
  <c r="AT348" i="1" s="1"/>
  <c r="AT349" i="1" s="1"/>
  <c r="AT350" i="1" s="1"/>
  <c r="AT351" i="1" s="1"/>
  <c r="AT352" i="1" s="1"/>
  <c r="AT353" i="1" s="1"/>
  <c r="AT354" i="1" s="1"/>
  <c r="AT355" i="1" s="1"/>
  <c r="AT356" i="1" s="1"/>
  <c r="AT357" i="1" s="1"/>
  <c r="AT358" i="1" s="1"/>
  <c r="AT359" i="1" s="1"/>
  <c r="AT360" i="1" s="1"/>
  <c r="AT361" i="1" s="1"/>
  <c r="AT362" i="1" s="1"/>
  <c r="AT363" i="1" s="1"/>
  <c r="AT364" i="1" s="1"/>
  <c r="AT365" i="1" s="1"/>
  <c r="AT366" i="1" s="1"/>
  <c r="AT367" i="1" s="1"/>
  <c r="AT368" i="1" s="1"/>
  <c r="AT369" i="1" s="1"/>
  <c r="AT370" i="1" s="1"/>
  <c r="AT371" i="1" s="1"/>
  <c r="AT372" i="1" s="1"/>
  <c r="AT373" i="1" s="1"/>
  <c r="AT374" i="1" s="1"/>
  <c r="AT375" i="1" s="1"/>
  <c r="AT376" i="1" s="1"/>
  <c r="AT377" i="1" s="1"/>
  <c r="AT378" i="1" s="1"/>
  <c r="AT379" i="1" s="1"/>
  <c r="AT380" i="1" s="1"/>
  <c r="AT381" i="1" s="1"/>
  <c r="AT382" i="1" s="1"/>
  <c r="AT383" i="1" s="1"/>
  <c r="AT384" i="1" s="1"/>
  <c r="AT385" i="1" s="1"/>
  <c r="AT386" i="1" s="1"/>
  <c r="AT387" i="1" s="1"/>
  <c r="AT388" i="1" s="1"/>
  <c r="AT389" i="1" s="1"/>
  <c r="AT390" i="1" s="1"/>
  <c r="AT391" i="1" s="1"/>
  <c r="AT392" i="1" s="1"/>
  <c r="AT393" i="1" s="1"/>
  <c r="AT394" i="1" s="1"/>
  <c r="AT395" i="1" s="1"/>
  <c r="AT396" i="1" s="1"/>
  <c r="AT397" i="1" s="1"/>
  <c r="AT398" i="1" s="1"/>
  <c r="AT399" i="1" s="1"/>
  <c r="AT400" i="1" s="1"/>
  <c r="AT401" i="1" s="1"/>
  <c r="AT402" i="1" s="1"/>
  <c r="AT403" i="1" s="1"/>
  <c r="AT404" i="1" s="1"/>
  <c r="AT405" i="1" s="1"/>
  <c r="AT406" i="1" s="1"/>
  <c r="AT407" i="1" s="1"/>
  <c r="AT408" i="1" s="1"/>
  <c r="AT409" i="1" s="1"/>
  <c r="AT410" i="1" s="1"/>
  <c r="AT411" i="1" s="1"/>
  <c r="AT412" i="1" s="1"/>
  <c r="AT413" i="1" s="1"/>
  <c r="AT414" i="1" s="1"/>
  <c r="AT415" i="1" s="1"/>
  <c r="AT416" i="1" s="1"/>
  <c r="AT417" i="1" s="1"/>
  <c r="AT418" i="1" s="1"/>
  <c r="AT419" i="1" s="1"/>
  <c r="AT420" i="1" s="1"/>
  <c r="AT421" i="1" s="1"/>
  <c r="AT422" i="1" s="1"/>
  <c r="AT423" i="1" s="1"/>
  <c r="AT424" i="1" s="1"/>
  <c r="AT425" i="1" s="1"/>
  <c r="AT426" i="1" s="1"/>
  <c r="AT427" i="1" s="1"/>
  <c r="AT428" i="1" s="1"/>
  <c r="AT429" i="1" s="1"/>
  <c r="AT430" i="1" s="1"/>
  <c r="AT431" i="1" s="1"/>
  <c r="AT432" i="1" s="1"/>
  <c r="AT433" i="1" s="1"/>
  <c r="AT434" i="1" s="1"/>
  <c r="AT435" i="1" s="1"/>
  <c r="AT436" i="1" s="1"/>
  <c r="AT437" i="1" s="1"/>
  <c r="AT438" i="1" s="1"/>
  <c r="AT439" i="1" s="1"/>
  <c r="AT440" i="1" s="1"/>
  <c r="AT441" i="1" s="1"/>
  <c r="AT442" i="1" s="1"/>
  <c r="AT443" i="1" s="1"/>
  <c r="AT444" i="1" s="1"/>
  <c r="AT445" i="1" s="1"/>
  <c r="AT446" i="1" s="1"/>
  <c r="AT447" i="1" s="1"/>
  <c r="AT448" i="1" s="1"/>
  <c r="AT449" i="1" s="1"/>
  <c r="AT450" i="1" s="1"/>
  <c r="AT451" i="1" s="1"/>
  <c r="AT452" i="1" s="1"/>
  <c r="AT453" i="1" s="1"/>
  <c r="AT454" i="1" s="1"/>
  <c r="AT455" i="1" s="1"/>
  <c r="AT456" i="1" s="1"/>
  <c r="AT457" i="1" s="1"/>
  <c r="AT458" i="1" s="1"/>
  <c r="AT459" i="1" s="1"/>
  <c r="AT460" i="1" s="1"/>
  <c r="AT461" i="1" s="1"/>
  <c r="AT462" i="1" s="1"/>
  <c r="AT463" i="1" s="1"/>
  <c r="AT464" i="1" s="1"/>
  <c r="AT465" i="1" s="1"/>
  <c r="AT466" i="1" s="1"/>
  <c r="AT467" i="1" s="1"/>
  <c r="AT468" i="1" s="1"/>
  <c r="AT469" i="1" s="1"/>
  <c r="AT470" i="1" s="1"/>
  <c r="AT471" i="1" s="1"/>
  <c r="AT472" i="1" s="1"/>
  <c r="AT473" i="1" s="1"/>
  <c r="AT474" i="1" s="1"/>
  <c r="AT475" i="1" s="1"/>
  <c r="AT476" i="1" s="1"/>
  <c r="AT477" i="1" s="1"/>
  <c r="AT478" i="1" s="1"/>
  <c r="AT479" i="1" s="1"/>
  <c r="AT480" i="1" s="1"/>
  <c r="AT481" i="1" s="1"/>
  <c r="AT482" i="1" s="1"/>
  <c r="AT483" i="1" s="1"/>
  <c r="AT484" i="1" s="1"/>
  <c r="AT485" i="1" s="1"/>
  <c r="AT486" i="1" s="1"/>
  <c r="AT487" i="1" s="1"/>
  <c r="AT488" i="1" s="1"/>
  <c r="AT489" i="1" s="1"/>
  <c r="AT490" i="1" s="1"/>
  <c r="AT491" i="1" s="1"/>
  <c r="AT492" i="1" s="1"/>
  <c r="AT493" i="1" s="1"/>
  <c r="AT494" i="1" s="1"/>
  <c r="AT495" i="1" s="1"/>
  <c r="AT496" i="1" s="1"/>
  <c r="AT497" i="1" s="1"/>
  <c r="AT498" i="1" s="1"/>
  <c r="AT499" i="1" s="1"/>
  <c r="AT500" i="1" s="1"/>
  <c r="AT501" i="1" s="1"/>
  <c r="AT502" i="1" s="1"/>
  <c r="AT503" i="1" s="1"/>
  <c r="AT504" i="1" s="1"/>
  <c r="AT505" i="1" s="1"/>
  <c r="AT506" i="1" s="1"/>
  <c r="AT507" i="1" s="1"/>
  <c r="AT508" i="1" s="1"/>
  <c r="AT509" i="1" s="1"/>
  <c r="AT510" i="1" s="1"/>
  <c r="AT511" i="1" s="1"/>
  <c r="AT512" i="1" s="1"/>
  <c r="AT513" i="1" s="1"/>
  <c r="AT514" i="1" s="1"/>
  <c r="AT515" i="1" s="1"/>
  <c r="AT516" i="1" s="1"/>
  <c r="AT517" i="1" s="1"/>
  <c r="AT518" i="1" s="1"/>
  <c r="AT519" i="1" s="1"/>
  <c r="AT520" i="1" s="1"/>
  <c r="AT521" i="1" s="1"/>
  <c r="AT522" i="1" s="1"/>
  <c r="AT523" i="1" s="1"/>
  <c r="AT524" i="1" s="1"/>
  <c r="AT525" i="1" s="1"/>
  <c r="AT526" i="1" s="1"/>
  <c r="AT527" i="1" s="1"/>
  <c r="AT528" i="1" s="1"/>
  <c r="AT529" i="1" s="1"/>
  <c r="AT530" i="1" s="1"/>
  <c r="AT531" i="1" s="1"/>
  <c r="AT532" i="1" s="1"/>
  <c r="AT533" i="1" s="1"/>
  <c r="AT534" i="1" s="1"/>
  <c r="AT535" i="1" s="1"/>
  <c r="AT536" i="1" s="1"/>
  <c r="AT537" i="1" s="1"/>
  <c r="AT538" i="1" s="1"/>
  <c r="AT539" i="1" s="1"/>
  <c r="AT540" i="1" s="1"/>
  <c r="AT541" i="1" s="1"/>
  <c r="AT542" i="1" s="1"/>
  <c r="AT543" i="1" s="1"/>
  <c r="AT544" i="1" s="1"/>
  <c r="AT545" i="1" s="1"/>
  <c r="AT546" i="1" s="1"/>
  <c r="AT547" i="1" s="1"/>
  <c r="AT548" i="1" s="1"/>
  <c r="AT549" i="1" s="1"/>
  <c r="AT550" i="1" s="1"/>
  <c r="AT551" i="1" s="1"/>
  <c r="AT552" i="1" s="1"/>
  <c r="AT553" i="1" s="1"/>
  <c r="AT554" i="1" s="1"/>
  <c r="AT555" i="1" s="1"/>
  <c r="AT556" i="1" s="1"/>
  <c r="AT557" i="1" s="1"/>
  <c r="AT558" i="1" s="1"/>
  <c r="AT559" i="1" s="1"/>
  <c r="AT560" i="1" s="1"/>
  <c r="AT561" i="1" s="1"/>
  <c r="AT562" i="1" s="1"/>
  <c r="AT563" i="1" s="1"/>
  <c r="AT564" i="1" s="1"/>
  <c r="AT565" i="1" s="1"/>
  <c r="AT566" i="1" s="1"/>
  <c r="AT567" i="1" s="1"/>
  <c r="AT568" i="1" s="1"/>
  <c r="AT569" i="1" s="1"/>
  <c r="AT570" i="1" s="1"/>
  <c r="AT571" i="1" s="1"/>
  <c r="AT572" i="1" s="1"/>
  <c r="AT573" i="1" s="1"/>
  <c r="AT574" i="1" s="1"/>
  <c r="AT575" i="1" s="1"/>
  <c r="AT576" i="1" s="1"/>
  <c r="AT577" i="1" s="1"/>
  <c r="AT578" i="1" s="1"/>
  <c r="AT579" i="1" s="1"/>
  <c r="AT580" i="1" s="1"/>
  <c r="AT581" i="1" s="1"/>
  <c r="AT582" i="1" s="1"/>
  <c r="AT583" i="1" s="1"/>
  <c r="AT584" i="1" s="1"/>
  <c r="AT585" i="1" s="1"/>
  <c r="AT586" i="1" s="1"/>
  <c r="AT587" i="1" s="1"/>
  <c r="AT588" i="1" s="1"/>
  <c r="AT589" i="1" s="1"/>
  <c r="AT590" i="1" s="1"/>
  <c r="AT591" i="1" s="1"/>
  <c r="AT592" i="1" s="1"/>
  <c r="AT593" i="1" s="1"/>
  <c r="AT594" i="1" s="1"/>
  <c r="AT595" i="1" s="1"/>
  <c r="AT596" i="1" s="1"/>
  <c r="AT597" i="1" s="1"/>
  <c r="AT598" i="1" s="1"/>
  <c r="AT599" i="1" s="1"/>
  <c r="AT600" i="1" s="1"/>
  <c r="AT601" i="1" s="1"/>
  <c r="AT602" i="1" s="1"/>
  <c r="AT603" i="1" s="1"/>
  <c r="AT604" i="1" s="1"/>
  <c r="AT605" i="1" s="1"/>
  <c r="AT606" i="1" s="1"/>
  <c r="AT607" i="1" s="1"/>
  <c r="AT608" i="1" s="1"/>
  <c r="AT609" i="1" s="1"/>
  <c r="AT610" i="1" s="1"/>
  <c r="AT611" i="1" s="1"/>
  <c r="AT612" i="1" s="1"/>
  <c r="AT613" i="1" s="1"/>
  <c r="AT614" i="1" s="1"/>
  <c r="AT615" i="1" s="1"/>
  <c r="AT616" i="1" s="1"/>
  <c r="AT617" i="1" s="1"/>
  <c r="AT618" i="1" s="1"/>
  <c r="AT619" i="1" s="1"/>
  <c r="AT620" i="1" s="1"/>
  <c r="AT621" i="1" s="1"/>
  <c r="AT622" i="1" s="1"/>
  <c r="AT623" i="1" s="1"/>
  <c r="AT624" i="1" s="1"/>
  <c r="AT625" i="1" s="1"/>
  <c r="AT626" i="1" s="1"/>
  <c r="AT627" i="1" s="1"/>
  <c r="AT628" i="1" s="1"/>
  <c r="AT629" i="1" s="1"/>
  <c r="AT630" i="1" s="1"/>
  <c r="AT631" i="1" s="1"/>
  <c r="AT632" i="1" s="1"/>
  <c r="AT633" i="1" s="1"/>
  <c r="AT634" i="1" s="1"/>
  <c r="AT635" i="1" s="1"/>
  <c r="AT636" i="1" s="1"/>
  <c r="AT637" i="1" s="1"/>
  <c r="AT638" i="1" s="1"/>
  <c r="AT639" i="1" s="1"/>
  <c r="AT640" i="1" s="1"/>
  <c r="AT641" i="1" s="1"/>
  <c r="AT642" i="1" s="1"/>
  <c r="AT643" i="1" s="1"/>
  <c r="AT644" i="1" s="1"/>
  <c r="AT645" i="1" s="1"/>
  <c r="AT646" i="1" s="1"/>
  <c r="AT647" i="1" s="1"/>
  <c r="AT648" i="1" s="1"/>
  <c r="AT649" i="1" s="1"/>
  <c r="AT650" i="1" s="1"/>
  <c r="AT651" i="1" s="1"/>
  <c r="AT652" i="1" s="1"/>
  <c r="AT653" i="1" s="1"/>
  <c r="AT654" i="1" s="1"/>
  <c r="AT655" i="1" s="1"/>
  <c r="AT656" i="1" s="1"/>
  <c r="AT657" i="1" s="1"/>
  <c r="AT658" i="1" s="1"/>
  <c r="AT659" i="1" s="1"/>
  <c r="AT660" i="1" s="1"/>
  <c r="AT661" i="1" s="1"/>
  <c r="AT662" i="1" s="1"/>
  <c r="AT663" i="1" s="1"/>
  <c r="AT664" i="1" s="1"/>
  <c r="AT665" i="1" s="1"/>
  <c r="AT666" i="1" s="1"/>
  <c r="AT667" i="1" s="1"/>
  <c r="AT668" i="1" s="1"/>
  <c r="AT669" i="1" s="1"/>
  <c r="AT670" i="1" s="1"/>
  <c r="AT671" i="1" s="1"/>
  <c r="AT672" i="1" s="1"/>
  <c r="AT673" i="1" s="1"/>
  <c r="AT674" i="1" s="1"/>
  <c r="AT675" i="1" s="1"/>
  <c r="AT676" i="1" s="1"/>
  <c r="AT677" i="1" s="1"/>
  <c r="AT678" i="1" s="1"/>
  <c r="AT679" i="1" s="1"/>
  <c r="AT680" i="1" s="1"/>
  <c r="AT681" i="1" s="1"/>
  <c r="AT682" i="1" s="1"/>
  <c r="AT683" i="1" s="1"/>
  <c r="AT684" i="1" s="1"/>
  <c r="AT685" i="1" s="1"/>
  <c r="AT686" i="1" s="1"/>
  <c r="AT687" i="1" s="1"/>
  <c r="AT688" i="1" s="1"/>
  <c r="AT689" i="1" s="1"/>
  <c r="AT690" i="1" s="1"/>
  <c r="AT691" i="1" s="1"/>
  <c r="AT692" i="1" s="1"/>
  <c r="AT693" i="1" s="1"/>
  <c r="AT694" i="1" s="1"/>
  <c r="AT695" i="1" s="1"/>
  <c r="AT696" i="1" s="1"/>
  <c r="AT697" i="1" s="1"/>
  <c r="AT698" i="1" s="1"/>
  <c r="AT699" i="1" s="1"/>
  <c r="AT700" i="1" s="1"/>
  <c r="AT701" i="1" s="1"/>
  <c r="AT702" i="1" s="1"/>
  <c r="AT703" i="1" s="1"/>
  <c r="AT704" i="1" s="1"/>
  <c r="AT705" i="1" s="1"/>
  <c r="AT706" i="1" s="1"/>
  <c r="AT707" i="1" s="1"/>
  <c r="AT708" i="1" s="1"/>
  <c r="AT709" i="1" s="1"/>
  <c r="AT710" i="1" s="1"/>
  <c r="AT711" i="1" s="1"/>
  <c r="AT712" i="1" s="1"/>
  <c r="AT713" i="1" s="1"/>
  <c r="AT714" i="1" s="1"/>
  <c r="AT715" i="1" s="1"/>
  <c r="AT716" i="1" s="1"/>
  <c r="AT717" i="1" s="1"/>
  <c r="AT718" i="1" s="1"/>
  <c r="AT719" i="1" s="1"/>
  <c r="AT720" i="1" s="1"/>
  <c r="AT721" i="1" s="1"/>
  <c r="AT722" i="1" s="1"/>
  <c r="AT723" i="1" s="1"/>
  <c r="AT724" i="1" s="1"/>
  <c r="AT725" i="1" s="1"/>
  <c r="AT726" i="1" s="1"/>
  <c r="AT727" i="1" s="1"/>
  <c r="AT728" i="1" s="1"/>
  <c r="AT729" i="1" s="1"/>
  <c r="AT730" i="1" s="1"/>
  <c r="AT731" i="1" s="1"/>
  <c r="AT732" i="1" s="1"/>
  <c r="AT733" i="1" s="1"/>
  <c r="AT734" i="1" s="1"/>
  <c r="AT735" i="1" s="1"/>
  <c r="AT736" i="1" s="1"/>
  <c r="AT737" i="1" s="1"/>
  <c r="AT738" i="1" s="1"/>
  <c r="AT739" i="1" s="1"/>
  <c r="AT740" i="1" s="1"/>
  <c r="AT741" i="1" s="1"/>
  <c r="AT742" i="1" s="1"/>
  <c r="AT743" i="1" s="1"/>
  <c r="AT744" i="1" s="1"/>
  <c r="AT745" i="1" s="1"/>
  <c r="AT746" i="1" s="1"/>
  <c r="AT747" i="1" s="1"/>
  <c r="AT748" i="1" s="1"/>
  <c r="AT749" i="1" s="1"/>
  <c r="AT750" i="1" s="1"/>
  <c r="AT751" i="1" s="1"/>
  <c r="AT752" i="1" s="1"/>
  <c r="AT753" i="1" s="1"/>
  <c r="AT754" i="1" s="1"/>
  <c r="AT755" i="1" s="1"/>
  <c r="AT756" i="1" s="1"/>
  <c r="AT757" i="1" s="1"/>
  <c r="AT758" i="1" s="1"/>
  <c r="AT759" i="1" s="1"/>
  <c r="AT760" i="1" s="1"/>
  <c r="AT761" i="1" s="1"/>
  <c r="AT762" i="1" s="1"/>
  <c r="AT763" i="1" s="1"/>
  <c r="AT764" i="1" s="1"/>
  <c r="AT765" i="1" s="1"/>
  <c r="AT766" i="1" s="1"/>
  <c r="AT767" i="1" s="1"/>
  <c r="AT768" i="1" s="1"/>
  <c r="AT769" i="1" s="1"/>
  <c r="AT770" i="1" s="1"/>
  <c r="AT771" i="1" s="1"/>
  <c r="AT772" i="1" s="1"/>
  <c r="AT773" i="1" s="1"/>
  <c r="AT774" i="1" s="1"/>
  <c r="AT775" i="1" s="1"/>
  <c r="AT776" i="1" s="1"/>
  <c r="AT777" i="1" s="1"/>
  <c r="AT778" i="1" s="1"/>
  <c r="AT779" i="1" s="1"/>
  <c r="AT780" i="1" s="1"/>
  <c r="AT781" i="1" s="1"/>
  <c r="AT782" i="1" s="1"/>
  <c r="AT783" i="1" s="1"/>
  <c r="AT784" i="1" s="1"/>
  <c r="AT785" i="1" s="1"/>
  <c r="AT786" i="1" s="1"/>
  <c r="AT787" i="1" s="1"/>
  <c r="AT788" i="1" s="1"/>
  <c r="AT789" i="1" s="1"/>
  <c r="AT790" i="1" s="1"/>
  <c r="AT791" i="1" s="1"/>
  <c r="AT792" i="1" s="1"/>
  <c r="AT793" i="1" s="1"/>
  <c r="AT794" i="1" s="1"/>
  <c r="AT795" i="1" s="1"/>
  <c r="AT796" i="1" s="1"/>
  <c r="AT797" i="1" s="1"/>
  <c r="AT798" i="1" s="1"/>
  <c r="AT799" i="1" s="1"/>
  <c r="AT800" i="1" s="1"/>
  <c r="AT801" i="1" s="1"/>
  <c r="AT802" i="1" s="1"/>
  <c r="AT803" i="1" s="1"/>
  <c r="AT804" i="1" s="1"/>
  <c r="AT805" i="1" s="1"/>
  <c r="AT806" i="1" s="1"/>
  <c r="AT807" i="1" s="1"/>
  <c r="AT808" i="1" s="1"/>
  <c r="AT809" i="1" s="1"/>
  <c r="AT810" i="1" s="1"/>
  <c r="AT811" i="1" s="1"/>
  <c r="AT812" i="1" s="1"/>
  <c r="AT813" i="1" s="1"/>
  <c r="AT814" i="1" s="1"/>
  <c r="AT815" i="1" s="1"/>
  <c r="AT816" i="1" s="1"/>
  <c r="AT817" i="1" s="1"/>
  <c r="AT818" i="1" s="1"/>
  <c r="AT819" i="1" s="1"/>
  <c r="AT820" i="1" s="1"/>
  <c r="AT821" i="1" s="1"/>
  <c r="AT822" i="1" s="1"/>
  <c r="AT823" i="1" s="1"/>
  <c r="AT824" i="1" s="1"/>
  <c r="AT825" i="1" s="1"/>
  <c r="AT826" i="1" s="1"/>
  <c r="AT827" i="1" s="1"/>
  <c r="AT828" i="1" s="1"/>
  <c r="AT829" i="1" s="1"/>
  <c r="AT830" i="1" s="1"/>
  <c r="AT831" i="1" s="1"/>
  <c r="AT832" i="1" s="1"/>
  <c r="AT833" i="1" s="1"/>
  <c r="AT834" i="1" s="1"/>
  <c r="AT835" i="1" s="1"/>
  <c r="AT836" i="1" s="1"/>
  <c r="AT837" i="1" s="1"/>
  <c r="AT838" i="1" s="1"/>
  <c r="AT839" i="1" s="1"/>
  <c r="AT840" i="1" s="1"/>
  <c r="AT841" i="1" s="1"/>
  <c r="AT842" i="1" s="1"/>
  <c r="AT843" i="1" s="1"/>
  <c r="AT844" i="1" s="1"/>
  <c r="AT845" i="1" s="1"/>
  <c r="AT846" i="1" s="1"/>
  <c r="AT847" i="1" s="1"/>
  <c r="AT848" i="1" s="1"/>
  <c r="AT849" i="1" s="1"/>
  <c r="AT850" i="1" s="1"/>
  <c r="AT851" i="1" s="1"/>
  <c r="AT852" i="1" s="1"/>
  <c r="AT853" i="1" s="1"/>
  <c r="AT854" i="1" s="1"/>
  <c r="AT855" i="1" s="1"/>
  <c r="AT856" i="1" s="1"/>
  <c r="AT857" i="1" s="1"/>
  <c r="AT858" i="1" s="1"/>
  <c r="AT859" i="1" s="1"/>
  <c r="AT860" i="1" s="1"/>
  <c r="AT861" i="1" s="1"/>
  <c r="AT862" i="1" s="1"/>
  <c r="AT863" i="1" s="1"/>
  <c r="AT864" i="1" s="1"/>
  <c r="AT865" i="1" s="1"/>
  <c r="AT866" i="1" s="1"/>
  <c r="AT867" i="1" s="1"/>
  <c r="AT868" i="1" s="1"/>
  <c r="AT869" i="1" s="1"/>
  <c r="AT870" i="1" s="1"/>
  <c r="AT871" i="1" s="1"/>
  <c r="AT872" i="1" s="1"/>
  <c r="AT873" i="1" s="1"/>
  <c r="AT874" i="1" s="1"/>
  <c r="AT875" i="1" s="1"/>
  <c r="AT876" i="1" s="1"/>
  <c r="AT877" i="1" s="1"/>
  <c r="AT878" i="1" s="1"/>
  <c r="AT879" i="1" s="1"/>
  <c r="AT880" i="1" s="1"/>
  <c r="AT881" i="1" s="1"/>
  <c r="AT882" i="1" s="1"/>
  <c r="AT883" i="1" s="1"/>
  <c r="AT884" i="1" s="1"/>
  <c r="AT885" i="1" s="1"/>
  <c r="AT886" i="1" s="1"/>
  <c r="AT887" i="1" s="1"/>
  <c r="AT888" i="1" s="1"/>
  <c r="AT889" i="1" s="1"/>
  <c r="AT890" i="1" s="1"/>
  <c r="AT891" i="1" s="1"/>
  <c r="AT892" i="1" s="1"/>
  <c r="AT893" i="1" s="1"/>
  <c r="AT894" i="1" s="1"/>
  <c r="AT895" i="1" s="1"/>
  <c r="AT896" i="1" s="1"/>
  <c r="AT897" i="1" s="1"/>
  <c r="AT898" i="1" s="1"/>
  <c r="AT899" i="1" s="1"/>
  <c r="AT900" i="1" s="1"/>
  <c r="AT901" i="1" s="1"/>
  <c r="AT902" i="1" s="1"/>
  <c r="AT903" i="1" s="1"/>
  <c r="AT904" i="1" s="1"/>
  <c r="AT905" i="1" s="1"/>
  <c r="AT906" i="1" s="1"/>
  <c r="AT907" i="1" s="1"/>
  <c r="AT908" i="1" s="1"/>
  <c r="AT909" i="1" s="1"/>
  <c r="AT910" i="1" s="1"/>
  <c r="AT911" i="1" s="1"/>
  <c r="AT912" i="1" s="1"/>
  <c r="AT913" i="1" s="1"/>
  <c r="AT914" i="1" s="1"/>
  <c r="AT915" i="1" s="1"/>
  <c r="AT916" i="1" s="1"/>
  <c r="AT917" i="1" s="1"/>
  <c r="AT918" i="1" s="1"/>
  <c r="AT919" i="1" s="1"/>
  <c r="AT920" i="1" s="1"/>
  <c r="AT921" i="1" s="1"/>
  <c r="AT922" i="1" s="1"/>
  <c r="AT923" i="1" s="1"/>
  <c r="AT924" i="1" s="1"/>
  <c r="AT925" i="1" s="1"/>
  <c r="AT926" i="1" s="1"/>
  <c r="AT927" i="1" s="1"/>
  <c r="AT928" i="1" s="1"/>
  <c r="AT929" i="1" s="1"/>
  <c r="AT930" i="1" s="1"/>
  <c r="AT931" i="1" s="1"/>
  <c r="AT932" i="1" s="1"/>
  <c r="AT933" i="1" s="1"/>
  <c r="AT934" i="1" s="1"/>
  <c r="AT935" i="1" s="1"/>
  <c r="AT936" i="1" s="1"/>
  <c r="AT937" i="1" s="1"/>
  <c r="AT938" i="1" s="1"/>
  <c r="AT939" i="1" s="1"/>
  <c r="AT940" i="1" s="1"/>
  <c r="AT941" i="1" s="1"/>
  <c r="AT942" i="1" s="1"/>
  <c r="AT943" i="1" s="1"/>
  <c r="AT944" i="1" s="1"/>
  <c r="AT945" i="1" s="1"/>
  <c r="AT946" i="1" s="1"/>
  <c r="AT947" i="1" s="1"/>
  <c r="AT948" i="1" s="1"/>
  <c r="AT949" i="1" s="1"/>
  <c r="AT950" i="1" s="1"/>
  <c r="AT951" i="1" s="1"/>
  <c r="AT952" i="1" s="1"/>
  <c r="AT953" i="1" s="1"/>
  <c r="AT954" i="1" s="1"/>
  <c r="AT955" i="1" s="1"/>
  <c r="AT956" i="1" s="1"/>
  <c r="AT957" i="1" s="1"/>
  <c r="AT958" i="1" s="1"/>
  <c r="AT959" i="1" s="1"/>
  <c r="AT960" i="1" s="1"/>
  <c r="AT961" i="1" s="1"/>
  <c r="AT962" i="1" s="1"/>
  <c r="AT963" i="1" s="1"/>
  <c r="AT964" i="1" s="1"/>
  <c r="AT965" i="1" s="1"/>
  <c r="AT966" i="1" s="1"/>
  <c r="AT967" i="1" s="1"/>
  <c r="AT968" i="1" s="1"/>
  <c r="AT969" i="1" s="1"/>
  <c r="AT970" i="1" s="1"/>
  <c r="AT971" i="1" s="1"/>
  <c r="AT972" i="1" s="1"/>
  <c r="AT973" i="1" s="1"/>
  <c r="AT974" i="1" s="1"/>
  <c r="AT975" i="1" s="1"/>
  <c r="AT976" i="1" s="1"/>
  <c r="AT977" i="1" s="1"/>
  <c r="AT978" i="1" s="1"/>
  <c r="AT979" i="1" s="1"/>
  <c r="AT980" i="1" s="1"/>
  <c r="AT981" i="1" s="1"/>
  <c r="AT982" i="1" s="1"/>
  <c r="AT983" i="1" s="1"/>
  <c r="AT984" i="1" s="1"/>
  <c r="AT985" i="1" s="1"/>
  <c r="AT986" i="1" s="1"/>
  <c r="AT987" i="1" s="1"/>
  <c r="AT988" i="1" s="1"/>
  <c r="AT989" i="1" s="1"/>
  <c r="AT990" i="1" s="1"/>
  <c r="AT991" i="1" s="1"/>
  <c r="AT992" i="1" s="1"/>
  <c r="AT993" i="1" s="1"/>
  <c r="AT994" i="1" s="1"/>
  <c r="AT995" i="1" s="1"/>
  <c r="AT996" i="1" s="1"/>
  <c r="AT997" i="1" s="1"/>
  <c r="AT998" i="1" s="1"/>
  <c r="AT999" i="1" s="1"/>
  <c r="AT1000" i="1" s="1"/>
  <c r="AT1001" i="1" s="1"/>
  <c r="AT1002" i="1" s="1"/>
  <c r="AT1003" i="1" s="1"/>
  <c r="AT1004" i="1" s="1"/>
  <c r="AT1005" i="1" s="1"/>
  <c r="AT1006" i="1" s="1"/>
  <c r="AT1007" i="1" s="1"/>
  <c r="AT1008" i="1" s="1"/>
  <c r="AT1009" i="1" s="1"/>
  <c r="AT1010" i="1" s="1"/>
  <c r="AT1011" i="1" s="1"/>
  <c r="AT1012" i="1" s="1"/>
  <c r="AT1013" i="1" s="1"/>
  <c r="AT1014" i="1" s="1"/>
  <c r="AT1015" i="1" s="1"/>
  <c r="AT1016" i="1" s="1"/>
  <c r="AT1017" i="1" s="1"/>
  <c r="AT1018" i="1" s="1"/>
  <c r="AT1019" i="1" s="1"/>
  <c r="AT1020" i="1" s="1"/>
  <c r="AT1021" i="1" s="1"/>
  <c r="AT1022" i="1" s="1"/>
  <c r="AT1023" i="1" s="1"/>
  <c r="AT1024" i="1" s="1"/>
  <c r="AT1025" i="1" s="1"/>
  <c r="AT1026" i="1" s="1"/>
  <c r="AT1027" i="1" s="1"/>
  <c r="AT1028" i="1" s="1"/>
  <c r="AT1029" i="1" s="1"/>
  <c r="AT1030" i="1" s="1"/>
  <c r="AT1031" i="1" s="1"/>
  <c r="AT1032" i="1" s="1"/>
  <c r="AT1033" i="1" s="1"/>
  <c r="AT1034" i="1" s="1"/>
  <c r="AT1035" i="1" s="1"/>
  <c r="AT1036" i="1" s="1"/>
  <c r="AT1037" i="1" s="1"/>
  <c r="AT1038" i="1" s="1"/>
  <c r="AT1039" i="1" s="1"/>
  <c r="AT1040" i="1" s="1"/>
  <c r="AT1041" i="1" s="1"/>
  <c r="AT1042" i="1" s="1"/>
  <c r="AT1043" i="1" s="1"/>
  <c r="AT1044" i="1" s="1"/>
  <c r="AT1045" i="1" s="1"/>
  <c r="AT1046" i="1" s="1"/>
  <c r="AT1047" i="1" s="1"/>
  <c r="AT1048" i="1" s="1"/>
  <c r="AT1049" i="1" s="1"/>
  <c r="AT1050" i="1" s="1"/>
  <c r="AT1051" i="1" s="1"/>
  <c r="AT1052" i="1" s="1"/>
  <c r="AT1053" i="1" s="1"/>
  <c r="AT1054" i="1" s="1"/>
  <c r="AU5" i="1"/>
  <c r="AU6" i="1" s="1"/>
  <c r="AU7" i="1" s="1"/>
  <c r="AU8" i="1" s="1"/>
  <c r="AU9" i="1" s="1"/>
  <c r="AU10" i="1" s="1"/>
  <c r="AU11" i="1" s="1"/>
  <c r="AU12" i="1" s="1"/>
  <c r="AU13" i="1" s="1"/>
  <c r="AU14" i="1" s="1"/>
  <c r="AU15" i="1" s="1"/>
  <c r="AU16" i="1" s="1"/>
  <c r="AU17" i="1" s="1"/>
  <c r="AU18" i="1" s="1"/>
  <c r="AU19" i="1" s="1"/>
  <c r="AU20" i="1" s="1"/>
  <c r="AU21" i="1" s="1"/>
  <c r="AU22" i="1" s="1"/>
  <c r="AU23" i="1" s="1"/>
  <c r="AU24" i="1" s="1"/>
  <c r="AU25" i="1" s="1"/>
  <c r="AU26" i="1" s="1"/>
  <c r="AU27" i="1" s="1"/>
  <c r="AU28" i="1" s="1"/>
  <c r="AU29" i="1" s="1"/>
  <c r="AU30" i="1" s="1"/>
  <c r="AU31" i="1" s="1"/>
  <c r="AU32" i="1" s="1"/>
  <c r="AU33" i="1" s="1"/>
  <c r="AU34" i="1" s="1"/>
  <c r="AU35" i="1" s="1"/>
  <c r="AU36" i="1" s="1"/>
  <c r="AU37" i="1" s="1"/>
  <c r="AU38" i="1" s="1"/>
  <c r="AU39" i="1" s="1"/>
  <c r="AU40" i="1" s="1"/>
  <c r="AU41" i="1" s="1"/>
  <c r="AU42" i="1" s="1"/>
  <c r="AU43" i="1" s="1"/>
  <c r="AU44" i="1" s="1"/>
  <c r="AU45" i="1" s="1"/>
  <c r="AU46" i="1" s="1"/>
  <c r="AU47" i="1" s="1"/>
  <c r="AU48" i="1" s="1"/>
  <c r="AU49" i="1" s="1"/>
  <c r="AU50" i="1" s="1"/>
  <c r="AU51" i="1" s="1"/>
  <c r="AU52" i="1" s="1"/>
  <c r="AU53" i="1" s="1"/>
  <c r="AU54" i="1" s="1"/>
  <c r="AU55" i="1" s="1"/>
  <c r="AU56" i="1" s="1"/>
  <c r="AU57" i="1" s="1"/>
  <c r="AU58" i="1" s="1"/>
  <c r="AU59" i="1" s="1"/>
  <c r="AU60" i="1" s="1"/>
  <c r="AU61" i="1" s="1"/>
  <c r="AU62" i="1" s="1"/>
  <c r="AU63" i="1" s="1"/>
  <c r="AU64" i="1" s="1"/>
  <c r="AU65" i="1" s="1"/>
  <c r="AU66" i="1" s="1"/>
  <c r="AU67" i="1" s="1"/>
  <c r="AU68" i="1" s="1"/>
  <c r="AU69" i="1" s="1"/>
  <c r="AU70" i="1" s="1"/>
  <c r="AU71" i="1" s="1"/>
  <c r="AU72" i="1" s="1"/>
  <c r="AU73" i="1" s="1"/>
  <c r="AU74" i="1" s="1"/>
  <c r="AU75" i="1" s="1"/>
  <c r="AU76" i="1" s="1"/>
  <c r="AU77" i="1" s="1"/>
  <c r="AU78" i="1" s="1"/>
  <c r="AU79" i="1" s="1"/>
  <c r="AU80" i="1" s="1"/>
  <c r="AU81" i="1" s="1"/>
  <c r="AU82" i="1" s="1"/>
  <c r="AU83" i="1" s="1"/>
  <c r="AU84" i="1" s="1"/>
  <c r="AU85" i="1" s="1"/>
  <c r="AU86" i="1" s="1"/>
  <c r="AU87" i="1" s="1"/>
  <c r="AU88" i="1" s="1"/>
  <c r="AU89" i="1" s="1"/>
  <c r="AU90" i="1" s="1"/>
  <c r="AU91" i="1" s="1"/>
  <c r="AU92" i="1" s="1"/>
  <c r="AU93" i="1" s="1"/>
  <c r="AU94" i="1" s="1"/>
  <c r="AU95" i="1" s="1"/>
  <c r="AU96" i="1" s="1"/>
  <c r="AU97" i="1" s="1"/>
  <c r="AU98" i="1" s="1"/>
  <c r="AU99" i="1" s="1"/>
  <c r="AU100" i="1" s="1"/>
  <c r="AU101" i="1" s="1"/>
  <c r="AU102" i="1" s="1"/>
  <c r="AU103" i="1" s="1"/>
  <c r="AU104" i="1" s="1"/>
  <c r="AU105" i="1" s="1"/>
  <c r="AU106" i="1" s="1"/>
  <c r="AU107" i="1" s="1"/>
  <c r="AU108" i="1" s="1"/>
  <c r="AU109" i="1" s="1"/>
  <c r="AU110" i="1" s="1"/>
  <c r="AU111" i="1" s="1"/>
  <c r="AU112" i="1" s="1"/>
  <c r="AU113" i="1" s="1"/>
  <c r="AU114" i="1" s="1"/>
  <c r="AU115" i="1" s="1"/>
  <c r="AU116" i="1" s="1"/>
  <c r="AU117" i="1" s="1"/>
  <c r="AU118" i="1" s="1"/>
  <c r="AU119" i="1" s="1"/>
  <c r="AU120" i="1" s="1"/>
  <c r="AU121" i="1" s="1"/>
  <c r="AU122" i="1" s="1"/>
  <c r="AU123" i="1" s="1"/>
  <c r="AU124" i="1" s="1"/>
  <c r="AU125" i="1" s="1"/>
  <c r="AU126" i="1" s="1"/>
  <c r="AU127" i="1" s="1"/>
  <c r="AU128" i="1" s="1"/>
  <c r="AU129" i="1" s="1"/>
  <c r="AU130" i="1" s="1"/>
  <c r="AU131" i="1" s="1"/>
  <c r="AU132" i="1" s="1"/>
  <c r="AU133" i="1" s="1"/>
  <c r="AU134" i="1" s="1"/>
  <c r="AU135" i="1" s="1"/>
  <c r="AU136" i="1" s="1"/>
  <c r="AU137" i="1" s="1"/>
  <c r="AU138" i="1" s="1"/>
  <c r="AU139" i="1" s="1"/>
  <c r="AU140" i="1" s="1"/>
  <c r="AU141" i="1" s="1"/>
  <c r="AU142" i="1" s="1"/>
  <c r="AU143" i="1" s="1"/>
  <c r="AU144" i="1" s="1"/>
  <c r="AU145" i="1" s="1"/>
  <c r="AU146" i="1" s="1"/>
  <c r="AU147" i="1" s="1"/>
  <c r="AU148" i="1" s="1"/>
  <c r="AU149" i="1" s="1"/>
  <c r="AU150" i="1" s="1"/>
  <c r="AU151" i="1" s="1"/>
  <c r="AU152" i="1" s="1"/>
  <c r="AU153" i="1" s="1"/>
  <c r="AU154" i="1" s="1"/>
  <c r="AU155" i="1" s="1"/>
  <c r="AU156" i="1" s="1"/>
  <c r="AU157" i="1" s="1"/>
  <c r="AU158" i="1" s="1"/>
  <c r="AU159" i="1" s="1"/>
  <c r="AU160" i="1" s="1"/>
  <c r="AU161" i="1" s="1"/>
  <c r="AU162" i="1" s="1"/>
  <c r="AU163" i="1" s="1"/>
  <c r="AU164" i="1" s="1"/>
  <c r="AU165" i="1" s="1"/>
  <c r="AU166" i="1" s="1"/>
  <c r="AU167" i="1" s="1"/>
  <c r="AU168" i="1" s="1"/>
  <c r="AU169" i="1" s="1"/>
  <c r="AU170" i="1" s="1"/>
  <c r="AU171" i="1" s="1"/>
  <c r="AU172" i="1" s="1"/>
  <c r="AU173" i="1" s="1"/>
  <c r="AU174" i="1" s="1"/>
  <c r="AU175" i="1" s="1"/>
  <c r="AU176" i="1" s="1"/>
  <c r="AU177" i="1" s="1"/>
  <c r="AU178" i="1" s="1"/>
  <c r="AU179" i="1" s="1"/>
  <c r="AU180" i="1" s="1"/>
  <c r="AU181" i="1" s="1"/>
  <c r="AU182" i="1" s="1"/>
  <c r="AU183" i="1" s="1"/>
  <c r="AU184" i="1" s="1"/>
  <c r="AU185" i="1" s="1"/>
  <c r="AU186" i="1" s="1"/>
  <c r="AU187" i="1" s="1"/>
  <c r="AU188" i="1" s="1"/>
  <c r="AU189" i="1" s="1"/>
  <c r="AU190" i="1" s="1"/>
  <c r="AU191" i="1" s="1"/>
  <c r="AU192" i="1" s="1"/>
  <c r="AU193" i="1" s="1"/>
  <c r="AU194" i="1" s="1"/>
  <c r="AU195" i="1" s="1"/>
  <c r="AU196" i="1" s="1"/>
  <c r="AU197" i="1" s="1"/>
  <c r="AU198" i="1" s="1"/>
  <c r="AU199" i="1" s="1"/>
  <c r="AU200" i="1" s="1"/>
  <c r="AU201" i="1" s="1"/>
  <c r="AU202" i="1" s="1"/>
  <c r="AU203" i="1" s="1"/>
  <c r="AU204" i="1" s="1"/>
  <c r="AU205" i="1" s="1"/>
  <c r="AU206" i="1" s="1"/>
  <c r="AU207" i="1" s="1"/>
  <c r="AU208" i="1" s="1"/>
  <c r="AU209" i="1" s="1"/>
  <c r="AU210" i="1" s="1"/>
  <c r="AU211" i="1" s="1"/>
  <c r="AU212" i="1" s="1"/>
  <c r="AU213" i="1" s="1"/>
  <c r="AU214" i="1" s="1"/>
  <c r="AU215" i="1" s="1"/>
  <c r="AU216" i="1" s="1"/>
  <c r="AU217" i="1" s="1"/>
  <c r="AU218" i="1" s="1"/>
  <c r="AU219" i="1" s="1"/>
  <c r="AU220" i="1" s="1"/>
  <c r="AU221" i="1" s="1"/>
  <c r="AU222" i="1" s="1"/>
  <c r="AU223" i="1" s="1"/>
  <c r="AU224" i="1" s="1"/>
  <c r="AU225" i="1" s="1"/>
  <c r="AU226" i="1" s="1"/>
  <c r="AU227" i="1" s="1"/>
  <c r="AU228" i="1" s="1"/>
  <c r="AU229" i="1" s="1"/>
  <c r="AU230" i="1" s="1"/>
  <c r="AU231" i="1" s="1"/>
  <c r="AU232" i="1" s="1"/>
  <c r="AU233" i="1" s="1"/>
  <c r="AU234" i="1" s="1"/>
  <c r="AU235" i="1" s="1"/>
  <c r="AU236" i="1" s="1"/>
  <c r="AU237" i="1" s="1"/>
  <c r="AU238" i="1" s="1"/>
  <c r="AU239" i="1" s="1"/>
  <c r="AU240" i="1" s="1"/>
  <c r="AU241" i="1" s="1"/>
  <c r="AU242" i="1" s="1"/>
  <c r="AU243" i="1" s="1"/>
  <c r="AU244" i="1" s="1"/>
  <c r="AU245" i="1" s="1"/>
  <c r="AU246" i="1" s="1"/>
  <c r="AU247" i="1" s="1"/>
  <c r="AU248" i="1" s="1"/>
  <c r="AU249" i="1" s="1"/>
  <c r="AU250" i="1" s="1"/>
  <c r="AU251" i="1" s="1"/>
  <c r="AU252" i="1" s="1"/>
  <c r="AU253" i="1" s="1"/>
  <c r="AU254" i="1" s="1"/>
  <c r="AU255" i="1" s="1"/>
  <c r="AU256" i="1" s="1"/>
  <c r="AU257" i="1" s="1"/>
  <c r="AU258" i="1" s="1"/>
  <c r="AU259" i="1" s="1"/>
  <c r="AU260" i="1" s="1"/>
  <c r="AU261" i="1" s="1"/>
  <c r="AU262" i="1" s="1"/>
  <c r="AU263" i="1" s="1"/>
  <c r="AU264" i="1" s="1"/>
  <c r="AU265" i="1" s="1"/>
  <c r="AU266" i="1" s="1"/>
  <c r="AU267" i="1" s="1"/>
  <c r="AU268" i="1" s="1"/>
  <c r="AU269" i="1" s="1"/>
  <c r="AU270" i="1" s="1"/>
  <c r="AU271" i="1" s="1"/>
  <c r="AU272" i="1" s="1"/>
  <c r="AU273" i="1" s="1"/>
  <c r="AU274" i="1" s="1"/>
  <c r="AU275" i="1" s="1"/>
  <c r="AU276" i="1" s="1"/>
  <c r="AU277" i="1" s="1"/>
  <c r="AU278" i="1" s="1"/>
  <c r="AU279" i="1" s="1"/>
  <c r="AU280" i="1" s="1"/>
  <c r="AU281" i="1" s="1"/>
  <c r="AU282" i="1" s="1"/>
  <c r="AU283" i="1" s="1"/>
  <c r="AU284" i="1" s="1"/>
  <c r="AU285" i="1" s="1"/>
  <c r="AU286" i="1" s="1"/>
  <c r="AU287" i="1" s="1"/>
  <c r="AU288" i="1" s="1"/>
  <c r="AU289" i="1" s="1"/>
  <c r="AU290" i="1" s="1"/>
  <c r="AU291" i="1" s="1"/>
  <c r="AU292" i="1" s="1"/>
  <c r="AU293" i="1" s="1"/>
  <c r="AU294" i="1" s="1"/>
  <c r="AU295" i="1" s="1"/>
  <c r="AU296" i="1" s="1"/>
  <c r="AU297" i="1" s="1"/>
  <c r="AU298" i="1" s="1"/>
  <c r="AU299" i="1" s="1"/>
  <c r="AU300" i="1" s="1"/>
  <c r="AU301" i="1" s="1"/>
  <c r="AU302" i="1" s="1"/>
  <c r="AU303" i="1" s="1"/>
  <c r="AU304" i="1" s="1"/>
  <c r="AU305" i="1" s="1"/>
  <c r="AU306" i="1" s="1"/>
  <c r="AU307" i="1" s="1"/>
  <c r="AU308" i="1" s="1"/>
  <c r="AU309" i="1" s="1"/>
  <c r="AU310" i="1" s="1"/>
  <c r="AU311" i="1" s="1"/>
  <c r="AU312" i="1" s="1"/>
  <c r="AU313" i="1" s="1"/>
  <c r="AU314" i="1" s="1"/>
  <c r="AU315" i="1" s="1"/>
  <c r="AU316" i="1" s="1"/>
  <c r="AU317" i="1" s="1"/>
  <c r="AU318" i="1" s="1"/>
  <c r="AU319" i="1" s="1"/>
  <c r="AU320" i="1" s="1"/>
  <c r="AU321" i="1" s="1"/>
  <c r="AU322" i="1" s="1"/>
  <c r="AU323" i="1" s="1"/>
  <c r="AU324" i="1" s="1"/>
  <c r="AU325" i="1" s="1"/>
  <c r="AU326" i="1" s="1"/>
  <c r="AU327" i="1" s="1"/>
  <c r="AU328" i="1" s="1"/>
  <c r="AU329" i="1" s="1"/>
  <c r="AU330" i="1" s="1"/>
  <c r="AU331" i="1" s="1"/>
  <c r="AU332" i="1" s="1"/>
  <c r="AU333" i="1" s="1"/>
  <c r="AU334" i="1" s="1"/>
  <c r="AU335" i="1" s="1"/>
  <c r="AU336" i="1" s="1"/>
  <c r="AU337" i="1" s="1"/>
  <c r="AU338" i="1" s="1"/>
  <c r="AU339" i="1" s="1"/>
  <c r="AU340" i="1" s="1"/>
  <c r="AU341" i="1" s="1"/>
  <c r="AU342" i="1" s="1"/>
  <c r="AU343" i="1" s="1"/>
  <c r="AU344" i="1" s="1"/>
  <c r="AU345" i="1" s="1"/>
  <c r="AU346" i="1" s="1"/>
  <c r="AU347" i="1" s="1"/>
  <c r="AU348" i="1" s="1"/>
  <c r="AU349" i="1" s="1"/>
  <c r="AU350" i="1" s="1"/>
  <c r="AU351" i="1" s="1"/>
  <c r="AU352" i="1" s="1"/>
  <c r="AU353" i="1" s="1"/>
  <c r="AU354" i="1" s="1"/>
  <c r="AU355" i="1" s="1"/>
  <c r="AU356" i="1" s="1"/>
  <c r="AU357" i="1" s="1"/>
  <c r="AU358" i="1" s="1"/>
  <c r="AU359" i="1" s="1"/>
  <c r="AU360" i="1" s="1"/>
  <c r="AU361" i="1" s="1"/>
  <c r="AU362" i="1" s="1"/>
  <c r="AU363" i="1" s="1"/>
  <c r="AU364" i="1" s="1"/>
  <c r="AU365" i="1" s="1"/>
  <c r="AU366" i="1" s="1"/>
  <c r="AU367" i="1" s="1"/>
  <c r="AU368" i="1" s="1"/>
  <c r="AU369" i="1" s="1"/>
  <c r="AU370" i="1" s="1"/>
  <c r="AU371" i="1" s="1"/>
  <c r="AU372" i="1" s="1"/>
  <c r="AU373" i="1" s="1"/>
  <c r="AU374" i="1" s="1"/>
  <c r="AU375" i="1" s="1"/>
  <c r="AU376" i="1" s="1"/>
  <c r="AU377" i="1" s="1"/>
  <c r="AU378" i="1" s="1"/>
  <c r="AU379" i="1" s="1"/>
  <c r="AU380" i="1" s="1"/>
  <c r="AU381" i="1" s="1"/>
  <c r="AU382" i="1" s="1"/>
  <c r="AU383" i="1" s="1"/>
  <c r="AU384" i="1" s="1"/>
  <c r="AU385" i="1" s="1"/>
  <c r="AU386" i="1" s="1"/>
  <c r="AU387" i="1" s="1"/>
  <c r="AU388" i="1" s="1"/>
  <c r="AU389" i="1" s="1"/>
  <c r="AU390" i="1" s="1"/>
  <c r="AU391" i="1" s="1"/>
  <c r="AU392" i="1" s="1"/>
  <c r="AU393" i="1" s="1"/>
  <c r="AU394" i="1" s="1"/>
  <c r="AU395" i="1" s="1"/>
  <c r="AU396" i="1" s="1"/>
  <c r="AU397" i="1" s="1"/>
  <c r="AU398" i="1" s="1"/>
  <c r="AU399" i="1" s="1"/>
  <c r="AU400" i="1" s="1"/>
  <c r="AU401" i="1" s="1"/>
  <c r="AU402" i="1" s="1"/>
  <c r="AU403" i="1" s="1"/>
  <c r="AU404" i="1" s="1"/>
  <c r="AU405" i="1" s="1"/>
  <c r="AU406" i="1" s="1"/>
  <c r="AU407" i="1" s="1"/>
  <c r="AU408" i="1" s="1"/>
  <c r="AU409" i="1" s="1"/>
  <c r="AU410" i="1" s="1"/>
  <c r="AU411" i="1" s="1"/>
  <c r="AU412" i="1" s="1"/>
  <c r="AU413" i="1" s="1"/>
  <c r="AU414" i="1" s="1"/>
  <c r="AU415" i="1" s="1"/>
  <c r="AU416" i="1" s="1"/>
  <c r="AU417" i="1" s="1"/>
  <c r="AU418" i="1" s="1"/>
  <c r="AU419" i="1" s="1"/>
  <c r="AU420" i="1" s="1"/>
  <c r="AU421" i="1" s="1"/>
  <c r="AU422" i="1" s="1"/>
  <c r="AU423" i="1" s="1"/>
  <c r="AU424" i="1" s="1"/>
  <c r="AU425" i="1" s="1"/>
  <c r="AU426" i="1" s="1"/>
  <c r="AU427" i="1" s="1"/>
  <c r="AU428" i="1" s="1"/>
  <c r="AU429" i="1" s="1"/>
  <c r="AU430" i="1" s="1"/>
  <c r="AU431" i="1" s="1"/>
  <c r="AU432" i="1" s="1"/>
  <c r="AU433" i="1" s="1"/>
  <c r="AU434" i="1" s="1"/>
  <c r="AU435" i="1" s="1"/>
  <c r="AU436" i="1" s="1"/>
  <c r="AU437" i="1" s="1"/>
  <c r="AU438" i="1" s="1"/>
  <c r="AU439" i="1" s="1"/>
  <c r="AU440" i="1" s="1"/>
  <c r="AU441" i="1" s="1"/>
  <c r="AU442" i="1" s="1"/>
  <c r="AU443" i="1" s="1"/>
  <c r="AU444" i="1" s="1"/>
  <c r="AU445" i="1" s="1"/>
  <c r="AU446" i="1" s="1"/>
  <c r="AU447" i="1" s="1"/>
  <c r="AU448" i="1" s="1"/>
  <c r="AU449" i="1" s="1"/>
  <c r="AU450" i="1" s="1"/>
  <c r="AU451" i="1" s="1"/>
  <c r="AU452" i="1" s="1"/>
  <c r="AU453" i="1" s="1"/>
  <c r="AU454" i="1" s="1"/>
  <c r="AU455" i="1" s="1"/>
  <c r="AU456" i="1" s="1"/>
  <c r="AU457" i="1" s="1"/>
  <c r="AU458" i="1" s="1"/>
  <c r="AU459" i="1" s="1"/>
  <c r="AU460" i="1" s="1"/>
  <c r="AU461" i="1" s="1"/>
  <c r="AU462" i="1" s="1"/>
  <c r="AU463" i="1" s="1"/>
  <c r="AU464" i="1" s="1"/>
  <c r="AU465" i="1" s="1"/>
  <c r="AU466" i="1" s="1"/>
  <c r="AU467" i="1" s="1"/>
  <c r="AU468" i="1" s="1"/>
  <c r="AU469" i="1" s="1"/>
  <c r="AU470" i="1" s="1"/>
  <c r="AU471" i="1" s="1"/>
  <c r="AU472" i="1" s="1"/>
  <c r="AU473" i="1" s="1"/>
  <c r="AU474" i="1" s="1"/>
  <c r="AU475" i="1" s="1"/>
  <c r="AU476" i="1" s="1"/>
  <c r="AU477" i="1" s="1"/>
  <c r="AU478" i="1" s="1"/>
  <c r="AU479" i="1" s="1"/>
  <c r="AU480" i="1" s="1"/>
  <c r="AU481" i="1" s="1"/>
  <c r="AU482" i="1" s="1"/>
  <c r="AU483" i="1" s="1"/>
  <c r="AU484" i="1" s="1"/>
  <c r="AU485" i="1" s="1"/>
  <c r="AU486" i="1" s="1"/>
  <c r="AU487" i="1" s="1"/>
  <c r="AU488" i="1" s="1"/>
  <c r="AU489" i="1" s="1"/>
  <c r="AU490" i="1" s="1"/>
  <c r="AU491" i="1" s="1"/>
  <c r="AU492" i="1" s="1"/>
  <c r="AU493" i="1" s="1"/>
  <c r="AU494" i="1" s="1"/>
  <c r="AU495" i="1" s="1"/>
  <c r="AU496" i="1" s="1"/>
  <c r="AU497" i="1" s="1"/>
  <c r="AU498" i="1" s="1"/>
  <c r="AU499" i="1" s="1"/>
  <c r="AU500" i="1" s="1"/>
  <c r="AU501" i="1" s="1"/>
  <c r="AU502" i="1" s="1"/>
  <c r="AU503" i="1" s="1"/>
  <c r="AU504" i="1" s="1"/>
  <c r="AU505" i="1" s="1"/>
  <c r="AU506" i="1" s="1"/>
  <c r="AU507" i="1" s="1"/>
  <c r="AU508" i="1" s="1"/>
  <c r="AU509" i="1" s="1"/>
  <c r="AU510" i="1" s="1"/>
  <c r="AU511" i="1" s="1"/>
  <c r="AU512" i="1" s="1"/>
  <c r="AU513" i="1" s="1"/>
  <c r="AU514" i="1" s="1"/>
  <c r="AU515" i="1" s="1"/>
  <c r="AU516" i="1" s="1"/>
  <c r="AU517" i="1" s="1"/>
  <c r="AU518" i="1" s="1"/>
  <c r="AU519" i="1" s="1"/>
  <c r="AU520" i="1" s="1"/>
  <c r="AU521" i="1" s="1"/>
  <c r="AU522" i="1" s="1"/>
  <c r="AU523" i="1" s="1"/>
  <c r="AU524" i="1" s="1"/>
  <c r="AU525" i="1" s="1"/>
  <c r="AU526" i="1" s="1"/>
  <c r="AU527" i="1" s="1"/>
  <c r="AU528" i="1" s="1"/>
  <c r="AU529" i="1" s="1"/>
  <c r="AU530" i="1" s="1"/>
  <c r="AU531" i="1" s="1"/>
  <c r="AU532" i="1" s="1"/>
  <c r="AU533" i="1" s="1"/>
  <c r="AU534" i="1" s="1"/>
  <c r="AU535" i="1" s="1"/>
  <c r="AU536" i="1" s="1"/>
  <c r="AU537" i="1" s="1"/>
  <c r="AU538" i="1" s="1"/>
  <c r="AU539" i="1" s="1"/>
  <c r="AU540" i="1" s="1"/>
  <c r="AU541" i="1" s="1"/>
  <c r="AU542" i="1" s="1"/>
  <c r="AU543" i="1" s="1"/>
  <c r="AU544" i="1" s="1"/>
  <c r="AU545" i="1" s="1"/>
  <c r="AU546" i="1" s="1"/>
  <c r="AU547" i="1" s="1"/>
  <c r="AU548" i="1" s="1"/>
  <c r="AU549" i="1" s="1"/>
  <c r="AU550" i="1" s="1"/>
  <c r="AU551" i="1" s="1"/>
  <c r="AU552" i="1" s="1"/>
  <c r="AU553" i="1" s="1"/>
  <c r="AU554" i="1" s="1"/>
  <c r="AU555" i="1" s="1"/>
  <c r="AU556" i="1" s="1"/>
  <c r="AU557" i="1" s="1"/>
  <c r="AU558" i="1" s="1"/>
  <c r="AU559" i="1" s="1"/>
  <c r="AU560" i="1" s="1"/>
  <c r="AU561" i="1" s="1"/>
  <c r="AU562" i="1" s="1"/>
  <c r="AU563" i="1" s="1"/>
  <c r="AU564" i="1" s="1"/>
  <c r="AU565" i="1" s="1"/>
  <c r="AU566" i="1" s="1"/>
  <c r="AU567" i="1" s="1"/>
  <c r="AU568" i="1" s="1"/>
  <c r="AU569" i="1" s="1"/>
  <c r="AU570" i="1" s="1"/>
  <c r="AU571" i="1" s="1"/>
  <c r="AU572" i="1" s="1"/>
  <c r="AU573" i="1" s="1"/>
  <c r="AU574" i="1" s="1"/>
  <c r="AU575" i="1" s="1"/>
  <c r="AU576" i="1" s="1"/>
  <c r="AU577" i="1" s="1"/>
  <c r="AU578" i="1" s="1"/>
  <c r="AU579" i="1" s="1"/>
  <c r="AU580" i="1" s="1"/>
  <c r="AU581" i="1" s="1"/>
  <c r="AU582" i="1" s="1"/>
  <c r="AU583" i="1" s="1"/>
  <c r="AU584" i="1" s="1"/>
  <c r="AU585" i="1" s="1"/>
  <c r="AU586" i="1" s="1"/>
  <c r="AU587" i="1" s="1"/>
  <c r="AU588" i="1" s="1"/>
  <c r="AU589" i="1" s="1"/>
  <c r="AU590" i="1" s="1"/>
  <c r="AU591" i="1" s="1"/>
  <c r="AU592" i="1" s="1"/>
  <c r="AU593" i="1" s="1"/>
  <c r="AU594" i="1" s="1"/>
  <c r="AU595" i="1" s="1"/>
  <c r="AU596" i="1" s="1"/>
  <c r="AU597" i="1" s="1"/>
  <c r="AU598" i="1" s="1"/>
  <c r="AU599" i="1" s="1"/>
  <c r="AU600" i="1" s="1"/>
  <c r="AU601" i="1" s="1"/>
  <c r="AU602" i="1" s="1"/>
  <c r="AU603" i="1" s="1"/>
  <c r="AU604" i="1" s="1"/>
  <c r="AU605" i="1" s="1"/>
  <c r="AU606" i="1" s="1"/>
  <c r="AU607" i="1" s="1"/>
  <c r="AU608" i="1" s="1"/>
  <c r="AU609" i="1" s="1"/>
  <c r="AU610" i="1" s="1"/>
  <c r="AU611" i="1" s="1"/>
  <c r="AU612" i="1" s="1"/>
  <c r="AU613" i="1" s="1"/>
  <c r="AU614" i="1" s="1"/>
  <c r="AU615" i="1" s="1"/>
  <c r="AU616" i="1" s="1"/>
  <c r="AU617" i="1" s="1"/>
  <c r="AU618" i="1" s="1"/>
  <c r="AU619" i="1" s="1"/>
  <c r="AU620" i="1" s="1"/>
  <c r="AU621" i="1" s="1"/>
  <c r="AU622" i="1" s="1"/>
  <c r="AU623" i="1" s="1"/>
  <c r="AU624" i="1" s="1"/>
  <c r="AU625" i="1" s="1"/>
  <c r="AU626" i="1" s="1"/>
  <c r="AU627" i="1" s="1"/>
  <c r="AU628" i="1" s="1"/>
  <c r="AU629" i="1" s="1"/>
  <c r="AU630" i="1" s="1"/>
  <c r="AU631" i="1" s="1"/>
  <c r="AU632" i="1" s="1"/>
  <c r="AU633" i="1" s="1"/>
  <c r="AU634" i="1" s="1"/>
  <c r="AU635" i="1" s="1"/>
  <c r="AU636" i="1" s="1"/>
  <c r="AU637" i="1" s="1"/>
  <c r="AU638" i="1" s="1"/>
  <c r="AU639" i="1" s="1"/>
  <c r="AU640" i="1" s="1"/>
  <c r="AU641" i="1" s="1"/>
  <c r="AU642" i="1" s="1"/>
  <c r="AU643" i="1" s="1"/>
  <c r="AU644" i="1" s="1"/>
  <c r="AU645" i="1" s="1"/>
  <c r="AU646" i="1" s="1"/>
  <c r="AU647" i="1" s="1"/>
  <c r="AU648" i="1" s="1"/>
  <c r="AU649" i="1" s="1"/>
  <c r="AU650" i="1" s="1"/>
  <c r="AU651" i="1" s="1"/>
  <c r="AU652" i="1" s="1"/>
  <c r="AU653" i="1" s="1"/>
  <c r="AU654" i="1" s="1"/>
  <c r="AU655" i="1" s="1"/>
  <c r="AU656" i="1" s="1"/>
  <c r="AU657" i="1" s="1"/>
  <c r="AU658" i="1" s="1"/>
  <c r="AU659" i="1" s="1"/>
  <c r="AU660" i="1" s="1"/>
  <c r="AU661" i="1" s="1"/>
  <c r="AU662" i="1" s="1"/>
  <c r="AU663" i="1" s="1"/>
  <c r="AU664" i="1" s="1"/>
  <c r="AU665" i="1" s="1"/>
  <c r="AU666" i="1" s="1"/>
  <c r="AU667" i="1" s="1"/>
  <c r="AU668" i="1" s="1"/>
  <c r="AU669" i="1" s="1"/>
  <c r="AU670" i="1" s="1"/>
  <c r="AU671" i="1" s="1"/>
  <c r="AU672" i="1" s="1"/>
  <c r="AU673" i="1" s="1"/>
  <c r="AU674" i="1" s="1"/>
  <c r="AU675" i="1" s="1"/>
  <c r="AU676" i="1" s="1"/>
  <c r="AU677" i="1" s="1"/>
  <c r="AU678" i="1" s="1"/>
  <c r="AU679" i="1" s="1"/>
  <c r="AU680" i="1" s="1"/>
  <c r="AU681" i="1" s="1"/>
  <c r="AU682" i="1" s="1"/>
  <c r="AU683" i="1" s="1"/>
  <c r="AU684" i="1" s="1"/>
  <c r="AU685" i="1" s="1"/>
  <c r="AU686" i="1" s="1"/>
  <c r="AU687" i="1" s="1"/>
  <c r="AU688" i="1" s="1"/>
  <c r="AU689" i="1" s="1"/>
  <c r="AU690" i="1" s="1"/>
  <c r="AU691" i="1" s="1"/>
  <c r="AU692" i="1" s="1"/>
  <c r="AU693" i="1" s="1"/>
  <c r="AU694" i="1" s="1"/>
  <c r="AU695" i="1" s="1"/>
  <c r="AU696" i="1" s="1"/>
  <c r="AU697" i="1" s="1"/>
  <c r="AU698" i="1" s="1"/>
  <c r="AU699" i="1" s="1"/>
  <c r="AU700" i="1" s="1"/>
  <c r="AU701" i="1" s="1"/>
  <c r="AU702" i="1" s="1"/>
  <c r="AU703" i="1" s="1"/>
  <c r="AU704" i="1" s="1"/>
  <c r="AU705" i="1" s="1"/>
  <c r="AU706" i="1" s="1"/>
  <c r="AU707" i="1" s="1"/>
  <c r="AU708" i="1" s="1"/>
  <c r="AU709" i="1" s="1"/>
  <c r="AU710" i="1" s="1"/>
  <c r="AU711" i="1" s="1"/>
  <c r="AU712" i="1" s="1"/>
  <c r="AU713" i="1" s="1"/>
  <c r="AU714" i="1" s="1"/>
  <c r="AU715" i="1" s="1"/>
  <c r="AU716" i="1" s="1"/>
  <c r="AU717" i="1" s="1"/>
  <c r="AU718" i="1" s="1"/>
  <c r="AU719" i="1" s="1"/>
  <c r="AU720" i="1" s="1"/>
  <c r="AU721" i="1" s="1"/>
  <c r="AU722" i="1" s="1"/>
  <c r="AU723" i="1" s="1"/>
  <c r="AU724" i="1" s="1"/>
  <c r="AU725" i="1" s="1"/>
  <c r="AU726" i="1" s="1"/>
  <c r="AU727" i="1" s="1"/>
  <c r="AU728" i="1" s="1"/>
  <c r="AU729" i="1" s="1"/>
  <c r="AU730" i="1" s="1"/>
  <c r="AU731" i="1" s="1"/>
  <c r="AU732" i="1" s="1"/>
  <c r="AU733" i="1" s="1"/>
  <c r="AU734" i="1" s="1"/>
  <c r="AU735" i="1" s="1"/>
  <c r="AU736" i="1" s="1"/>
  <c r="AU737" i="1" s="1"/>
  <c r="AU738" i="1" s="1"/>
  <c r="AU739" i="1" s="1"/>
  <c r="AU740" i="1" s="1"/>
  <c r="AU741" i="1" s="1"/>
  <c r="AU742" i="1" s="1"/>
  <c r="AU743" i="1" s="1"/>
  <c r="AU744" i="1" s="1"/>
  <c r="AU745" i="1" s="1"/>
  <c r="AU746" i="1" s="1"/>
  <c r="AU747" i="1" s="1"/>
  <c r="AU748" i="1" s="1"/>
  <c r="AU749" i="1" s="1"/>
  <c r="AU750" i="1" s="1"/>
  <c r="AU751" i="1" s="1"/>
  <c r="AU752" i="1" s="1"/>
  <c r="AU753" i="1" s="1"/>
  <c r="AU754" i="1" s="1"/>
  <c r="AU755" i="1" s="1"/>
  <c r="AU756" i="1" s="1"/>
  <c r="AU757" i="1" s="1"/>
  <c r="AU758" i="1" s="1"/>
  <c r="AU759" i="1" s="1"/>
  <c r="AU760" i="1" s="1"/>
  <c r="AU761" i="1" s="1"/>
  <c r="AU762" i="1" s="1"/>
  <c r="AU763" i="1" s="1"/>
  <c r="AU764" i="1" s="1"/>
  <c r="AU765" i="1" s="1"/>
  <c r="AU766" i="1" s="1"/>
  <c r="AU767" i="1" s="1"/>
  <c r="AU768" i="1" s="1"/>
  <c r="AU769" i="1" s="1"/>
  <c r="AU770" i="1" s="1"/>
  <c r="AU771" i="1" s="1"/>
  <c r="AU772" i="1" s="1"/>
  <c r="AU773" i="1" s="1"/>
  <c r="AU774" i="1" s="1"/>
  <c r="AU775" i="1" s="1"/>
  <c r="AU776" i="1" s="1"/>
  <c r="AU777" i="1" s="1"/>
  <c r="AU778" i="1" s="1"/>
  <c r="AU779" i="1" s="1"/>
  <c r="AU780" i="1" s="1"/>
  <c r="AU781" i="1" s="1"/>
  <c r="AU782" i="1" s="1"/>
  <c r="AU783" i="1" s="1"/>
  <c r="AU784" i="1" s="1"/>
  <c r="AU785" i="1" s="1"/>
  <c r="AU786" i="1" s="1"/>
  <c r="AU787" i="1" s="1"/>
  <c r="AU788" i="1" s="1"/>
  <c r="AU789" i="1" s="1"/>
  <c r="AU790" i="1" s="1"/>
  <c r="AU791" i="1" s="1"/>
  <c r="AU792" i="1" s="1"/>
  <c r="AU793" i="1" s="1"/>
  <c r="AU794" i="1" s="1"/>
  <c r="AU795" i="1" s="1"/>
  <c r="AU796" i="1" s="1"/>
  <c r="AU797" i="1" s="1"/>
  <c r="AU798" i="1" s="1"/>
  <c r="AU799" i="1" s="1"/>
  <c r="AU800" i="1" s="1"/>
  <c r="AU801" i="1" s="1"/>
  <c r="AU802" i="1" s="1"/>
  <c r="AU803" i="1" s="1"/>
  <c r="AU804" i="1" s="1"/>
  <c r="AU805" i="1" s="1"/>
  <c r="AU806" i="1" s="1"/>
  <c r="AU807" i="1" s="1"/>
  <c r="AU808" i="1" s="1"/>
  <c r="AU809" i="1" s="1"/>
  <c r="AU810" i="1" s="1"/>
  <c r="AU811" i="1" s="1"/>
  <c r="AU812" i="1" s="1"/>
  <c r="AU813" i="1" s="1"/>
  <c r="AU814" i="1" s="1"/>
  <c r="AU815" i="1" s="1"/>
  <c r="AU816" i="1" s="1"/>
  <c r="AU817" i="1" s="1"/>
  <c r="AU818" i="1" s="1"/>
  <c r="AU819" i="1" s="1"/>
  <c r="AU820" i="1" s="1"/>
  <c r="AU821" i="1" s="1"/>
  <c r="AU822" i="1" s="1"/>
  <c r="AU823" i="1" s="1"/>
  <c r="AU824" i="1" s="1"/>
  <c r="AU825" i="1" s="1"/>
  <c r="AU826" i="1" s="1"/>
  <c r="AU827" i="1" s="1"/>
  <c r="AU828" i="1" s="1"/>
  <c r="AU829" i="1" s="1"/>
  <c r="AU830" i="1" s="1"/>
  <c r="AU831" i="1" s="1"/>
  <c r="AU832" i="1" s="1"/>
  <c r="AU833" i="1" s="1"/>
  <c r="AU834" i="1" s="1"/>
  <c r="AU835" i="1" s="1"/>
  <c r="AU836" i="1" s="1"/>
  <c r="AU837" i="1" s="1"/>
  <c r="AU838" i="1" s="1"/>
  <c r="AU839" i="1" s="1"/>
  <c r="AU840" i="1" s="1"/>
  <c r="AU841" i="1" s="1"/>
  <c r="AU842" i="1" s="1"/>
  <c r="AU843" i="1" s="1"/>
  <c r="AU844" i="1" s="1"/>
  <c r="AU845" i="1" s="1"/>
  <c r="AU846" i="1" s="1"/>
  <c r="AU847" i="1" s="1"/>
  <c r="AU848" i="1" s="1"/>
  <c r="AU849" i="1" s="1"/>
  <c r="AU850" i="1" s="1"/>
  <c r="AU851" i="1" s="1"/>
  <c r="AU852" i="1" s="1"/>
  <c r="AU853" i="1" s="1"/>
  <c r="AU854" i="1" s="1"/>
  <c r="AU855" i="1" s="1"/>
  <c r="AU856" i="1" s="1"/>
  <c r="AU857" i="1" s="1"/>
  <c r="AU858" i="1" s="1"/>
  <c r="AU859" i="1" s="1"/>
  <c r="AU860" i="1" s="1"/>
  <c r="AU861" i="1" s="1"/>
  <c r="AU862" i="1" s="1"/>
  <c r="AU863" i="1" s="1"/>
  <c r="AU864" i="1" s="1"/>
  <c r="AU865" i="1" s="1"/>
  <c r="AU866" i="1" s="1"/>
  <c r="AU867" i="1" s="1"/>
  <c r="AU868" i="1" s="1"/>
  <c r="AU869" i="1" s="1"/>
  <c r="AU870" i="1" s="1"/>
  <c r="AU871" i="1" s="1"/>
  <c r="AU872" i="1" s="1"/>
  <c r="AU873" i="1" s="1"/>
  <c r="AU874" i="1" s="1"/>
  <c r="AU875" i="1" s="1"/>
  <c r="AU876" i="1" s="1"/>
  <c r="AU877" i="1" s="1"/>
  <c r="AU878" i="1" s="1"/>
  <c r="AU879" i="1" s="1"/>
  <c r="AU880" i="1" s="1"/>
  <c r="AU881" i="1" s="1"/>
  <c r="AU882" i="1" s="1"/>
  <c r="AU883" i="1" s="1"/>
  <c r="AU884" i="1" s="1"/>
  <c r="AU885" i="1" s="1"/>
  <c r="AU886" i="1" s="1"/>
  <c r="AU887" i="1" s="1"/>
  <c r="AU888" i="1" s="1"/>
  <c r="AU889" i="1" s="1"/>
  <c r="AU890" i="1" s="1"/>
  <c r="AU891" i="1" s="1"/>
  <c r="AU892" i="1" s="1"/>
  <c r="AU893" i="1" s="1"/>
  <c r="AU894" i="1" s="1"/>
  <c r="AU895" i="1" s="1"/>
  <c r="AU896" i="1" s="1"/>
  <c r="AU897" i="1" s="1"/>
  <c r="AU898" i="1" s="1"/>
  <c r="AU899" i="1" s="1"/>
  <c r="AU900" i="1" s="1"/>
  <c r="AU901" i="1" s="1"/>
  <c r="AU902" i="1" s="1"/>
  <c r="AU903" i="1" s="1"/>
  <c r="AU904" i="1" s="1"/>
  <c r="AU905" i="1" s="1"/>
  <c r="AU906" i="1" s="1"/>
  <c r="AU907" i="1" s="1"/>
  <c r="AU908" i="1" s="1"/>
  <c r="AU909" i="1" s="1"/>
  <c r="AU910" i="1" s="1"/>
  <c r="AU911" i="1" s="1"/>
  <c r="AU912" i="1" s="1"/>
  <c r="AU913" i="1" s="1"/>
  <c r="AU914" i="1" s="1"/>
  <c r="AU915" i="1" s="1"/>
  <c r="AU916" i="1" s="1"/>
  <c r="AU917" i="1" s="1"/>
  <c r="AU918" i="1" s="1"/>
  <c r="AU919" i="1" s="1"/>
  <c r="AU920" i="1" s="1"/>
  <c r="AU921" i="1" s="1"/>
  <c r="AU922" i="1" s="1"/>
  <c r="AU923" i="1" s="1"/>
  <c r="AU924" i="1" s="1"/>
  <c r="AU925" i="1" s="1"/>
  <c r="AU926" i="1" s="1"/>
  <c r="AU927" i="1" s="1"/>
  <c r="AU928" i="1" s="1"/>
  <c r="AU929" i="1" s="1"/>
  <c r="AU930" i="1" s="1"/>
  <c r="AU931" i="1" s="1"/>
  <c r="AU932" i="1" s="1"/>
  <c r="AU933" i="1" s="1"/>
  <c r="AU934" i="1" s="1"/>
  <c r="AU935" i="1" s="1"/>
  <c r="AU936" i="1" s="1"/>
  <c r="AU937" i="1" s="1"/>
  <c r="AU938" i="1" s="1"/>
  <c r="AU939" i="1" s="1"/>
  <c r="AU940" i="1" s="1"/>
  <c r="AU941" i="1" s="1"/>
  <c r="AU942" i="1" s="1"/>
  <c r="AU943" i="1" s="1"/>
  <c r="AU944" i="1" s="1"/>
  <c r="AU945" i="1" s="1"/>
  <c r="AU946" i="1" s="1"/>
  <c r="AU947" i="1" s="1"/>
  <c r="AU948" i="1" s="1"/>
  <c r="AU949" i="1" s="1"/>
  <c r="AU950" i="1" s="1"/>
  <c r="AU951" i="1" s="1"/>
  <c r="AU952" i="1" s="1"/>
  <c r="AU953" i="1" s="1"/>
  <c r="AU954" i="1" s="1"/>
  <c r="AU955" i="1" s="1"/>
  <c r="AU956" i="1" s="1"/>
  <c r="AU957" i="1" s="1"/>
  <c r="AU958" i="1" s="1"/>
  <c r="AU959" i="1" s="1"/>
  <c r="AU960" i="1" s="1"/>
  <c r="AU961" i="1" s="1"/>
  <c r="AU962" i="1" s="1"/>
  <c r="AU963" i="1" s="1"/>
  <c r="AU964" i="1" s="1"/>
  <c r="AU965" i="1" s="1"/>
  <c r="AU966" i="1" s="1"/>
  <c r="AU967" i="1" s="1"/>
  <c r="AU968" i="1" s="1"/>
  <c r="AU969" i="1" s="1"/>
  <c r="AU970" i="1" s="1"/>
  <c r="AU971" i="1" s="1"/>
  <c r="AU972" i="1" s="1"/>
  <c r="AU973" i="1" s="1"/>
  <c r="AU974" i="1" s="1"/>
  <c r="AU975" i="1" s="1"/>
  <c r="AU976" i="1" s="1"/>
  <c r="AU977" i="1" s="1"/>
  <c r="AU978" i="1" s="1"/>
  <c r="AU979" i="1" s="1"/>
  <c r="AU980" i="1" s="1"/>
  <c r="AU981" i="1" s="1"/>
  <c r="AU982" i="1" s="1"/>
  <c r="AU983" i="1" s="1"/>
  <c r="AU984" i="1" s="1"/>
  <c r="AU985" i="1" s="1"/>
  <c r="AU986" i="1" s="1"/>
  <c r="AU987" i="1" s="1"/>
  <c r="AU988" i="1" s="1"/>
  <c r="AU989" i="1" s="1"/>
  <c r="AU990" i="1" s="1"/>
  <c r="AU991" i="1" s="1"/>
  <c r="AU992" i="1" s="1"/>
  <c r="AU993" i="1" s="1"/>
  <c r="AU994" i="1" s="1"/>
  <c r="AU995" i="1" s="1"/>
  <c r="AU996" i="1" s="1"/>
  <c r="AU997" i="1" s="1"/>
  <c r="AU998" i="1" s="1"/>
  <c r="AU999" i="1" s="1"/>
  <c r="AU1000" i="1" s="1"/>
  <c r="AU1001" i="1" s="1"/>
  <c r="AU1002" i="1" s="1"/>
  <c r="AU1003" i="1" s="1"/>
  <c r="AU1004" i="1" s="1"/>
  <c r="AU1005" i="1" s="1"/>
  <c r="AU1006" i="1" s="1"/>
  <c r="AU1007" i="1" s="1"/>
  <c r="AU1008" i="1" s="1"/>
  <c r="AU1009" i="1" s="1"/>
  <c r="AU1010" i="1" s="1"/>
  <c r="AU1011" i="1" s="1"/>
  <c r="AU1012" i="1" s="1"/>
  <c r="AU1013" i="1" s="1"/>
  <c r="AU1014" i="1" s="1"/>
  <c r="AU1015" i="1" s="1"/>
  <c r="AU1016" i="1" s="1"/>
  <c r="AU1017" i="1" s="1"/>
  <c r="AU1018" i="1" s="1"/>
  <c r="AU1019" i="1" s="1"/>
  <c r="AU1020" i="1" s="1"/>
  <c r="AU1021" i="1" s="1"/>
  <c r="AU1022" i="1" s="1"/>
  <c r="AU1023" i="1" s="1"/>
  <c r="AU1024" i="1" s="1"/>
  <c r="AU1025" i="1" s="1"/>
  <c r="AU1026" i="1" s="1"/>
  <c r="AU1027" i="1" s="1"/>
  <c r="AU1028" i="1" s="1"/>
  <c r="AU1029" i="1" s="1"/>
  <c r="AU1030" i="1" s="1"/>
  <c r="AU1031" i="1" s="1"/>
  <c r="AU1032" i="1" s="1"/>
  <c r="AU1033" i="1" s="1"/>
  <c r="AU1034" i="1" s="1"/>
  <c r="AU1035" i="1" s="1"/>
  <c r="AU1036" i="1" s="1"/>
  <c r="AU1037" i="1" s="1"/>
  <c r="AU1038" i="1" s="1"/>
  <c r="AU1039" i="1" s="1"/>
  <c r="AU1040" i="1" s="1"/>
  <c r="AU1041" i="1" s="1"/>
  <c r="AU1042" i="1" s="1"/>
  <c r="AU1043" i="1" s="1"/>
  <c r="AU1044" i="1" s="1"/>
  <c r="AU1045" i="1" s="1"/>
  <c r="AU1046" i="1" s="1"/>
  <c r="AU1047" i="1" s="1"/>
  <c r="AU1048" i="1" s="1"/>
  <c r="AU1049" i="1" s="1"/>
  <c r="AU1050" i="1" s="1"/>
  <c r="AU1051" i="1" s="1"/>
  <c r="AU1052" i="1" s="1"/>
  <c r="AU1053" i="1" s="1"/>
  <c r="AU1054" i="1" s="1"/>
  <c r="AR6" i="1"/>
  <c r="AR7" i="1" s="1"/>
  <c r="W4" i="1"/>
  <c r="W5" i="1" s="1"/>
  <c r="W6" i="1" s="1"/>
  <c r="W7" i="1" s="1"/>
  <c r="W8" i="1" s="1"/>
  <c r="W9" i="1" s="1"/>
  <c r="W10" i="1" s="1"/>
  <c r="W11" i="1" s="1"/>
  <c r="W12" i="1" s="1"/>
  <c r="W13" i="1" s="1"/>
  <c r="W14" i="1" s="1"/>
  <c r="W15" i="1" s="1"/>
  <c r="W16" i="1" s="1"/>
  <c r="W17" i="1" s="1"/>
  <c r="W18" i="1" s="1"/>
  <c r="W19" i="1" s="1"/>
  <c r="W20" i="1" s="1"/>
  <c r="W21" i="1" s="1"/>
  <c r="W22" i="1" s="1"/>
  <c r="W23" i="1" s="1"/>
  <c r="W24" i="1" s="1"/>
  <c r="W25" i="1" s="1"/>
  <c r="W26" i="1" s="1"/>
  <c r="W27" i="1" s="1"/>
  <c r="W28" i="1" s="1"/>
  <c r="W29" i="1" s="1"/>
  <c r="W30" i="1" s="1"/>
  <c r="W31" i="1" s="1"/>
  <c r="W32" i="1" s="1"/>
  <c r="W33" i="1" s="1"/>
  <c r="W34" i="1" s="1"/>
  <c r="W35" i="1" s="1"/>
  <c r="W36" i="1" s="1"/>
  <c r="W37" i="1" s="1"/>
  <c r="W38" i="1" s="1"/>
  <c r="W39" i="1" s="1"/>
  <c r="W40" i="1" s="1"/>
  <c r="W41" i="1" s="1"/>
  <c r="W42" i="1" s="1"/>
  <c r="W43" i="1" s="1"/>
  <c r="W44" i="1" s="1"/>
  <c r="W45" i="1" s="1"/>
  <c r="W46" i="1" s="1"/>
  <c r="W47" i="1" s="1"/>
  <c r="W48" i="1" s="1"/>
  <c r="W49" i="1" s="1"/>
  <c r="W50" i="1" s="1"/>
  <c r="W51" i="1" s="1"/>
  <c r="W52" i="1" s="1"/>
  <c r="W53" i="1" s="1"/>
  <c r="W54" i="1" s="1"/>
  <c r="W55" i="1" s="1"/>
  <c r="W56" i="1" s="1"/>
  <c r="W57" i="1" s="1"/>
  <c r="W58" i="1" s="1"/>
  <c r="W59" i="1" s="1"/>
  <c r="W60" i="1" s="1"/>
  <c r="W61" i="1" s="1"/>
  <c r="W62" i="1" s="1"/>
  <c r="W63" i="1" s="1"/>
  <c r="W64" i="1" s="1"/>
  <c r="W65" i="1" s="1"/>
  <c r="W66" i="1" s="1"/>
  <c r="W67" i="1" s="1"/>
  <c r="W68" i="1" s="1"/>
  <c r="W69" i="1" s="1"/>
  <c r="W70" i="1" s="1"/>
  <c r="W71" i="1" s="1"/>
  <c r="W72" i="1" s="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W96" i="1" s="1"/>
  <c r="W97" i="1" s="1"/>
  <c r="W98" i="1" s="1"/>
  <c r="W99" i="1" s="1"/>
  <c r="W100" i="1" s="1"/>
  <c r="W101" i="1" s="1"/>
  <c r="W102" i="1" s="1"/>
  <c r="W103" i="1" s="1"/>
  <c r="W104" i="1" s="1"/>
  <c r="W105" i="1" s="1"/>
  <c r="W106" i="1" s="1"/>
  <c r="W107" i="1" s="1"/>
  <c r="W108" i="1" s="1"/>
  <c r="W109" i="1" s="1"/>
  <c r="W110" i="1" s="1"/>
  <c r="W111" i="1" s="1"/>
  <c r="W112" i="1" s="1"/>
  <c r="W113" i="1" s="1"/>
  <c r="W114" i="1" s="1"/>
  <c r="W115" i="1" s="1"/>
  <c r="W116" i="1" s="1"/>
  <c r="W117" i="1" s="1"/>
  <c r="W118" i="1" s="1"/>
  <c r="W119" i="1" s="1"/>
  <c r="W120" i="1" s="1"/>
  <c r="W121" i="1" s="1"/>
  <c r="W122" i="1" s="1"/>
  <c r="W123" i="1" s="1"/>
  <c r="W124" i="1" s="1"/>
  <c r="W125" i="1" s="1"/>
  <c r="W126" i="1" s="1"/>
  <c r="W127" i="1" s="1"/>
  <c r="W128" i="1" s="1"/>
  <c r="W129" i="1" s="1"/>
  <c r="W130" i="1" s="1"/>
  <c r="W131" i="1" s="1"/>
  <c r="W132" i="1" s="1"/>
  <c r="W133" i="1" s="1"/>
  <c r="W134" i="1" s="1"/>
  <c r="W135" i="1" s="1"/>
  <c r="W136" i="1" s="1"/>
  <c r="W137" i="1" s="1"/>
  <c r="W138" i="1" s="1"/>
  <c r="W139" i="1" s="1"/>
  <c r="W140" i="1" s="1"/>
  <c r="W141" i="1" s="1"/>
  <c r="W142" i="1" s="1"/>
  <c r="W143" i="1" s="1"/>
  <c r="W144" i="1" s="1"/>
  <c r="W145" i="1" s="1"/>
  <c r="W146" i="1" s="1"/>
  <c r="W147" i="1" s="1"/>
  <c r="W148" i="1" s="1"/>
  <c r="W149" i="1" s="1"/>
  <c r="W150" i="1" s="1"/>
  <c r="W151" i="1" s="1"/>
  <c r="W152" i="1" s="1"/>
  <c r="W153" i="1" s="1"/>
  <c r="W154" i="1" s="1"/>
  <c r="W155" i="1" s="1"/>
  <c r="W156" i="1" s="1"/>
  <c r="W157" i="1" s="1"/>
  <c r="W158" i="1" s="1"/>
  <c r="W159" i="1" s="1"/>
  <c r="W160" i="1" s="1"/>
  <c r="W161" i="1" s="1"/>
  <c r="W162" i="1" s="1"/>
  <c r="W163" i="1" s="1"/>
  <c r="W164" i="1" s="1"/>
  <c r="W165" i="1" s="1"/>
  <c r="W166" i="1" s="1"/>
  <c r="W167" i="1" s="1"/>
  <c r="W168" i="1" s="1"/>
  <c r="W169" i="1" s="1"/>
  <c r="W170" i="1" s="1"/>
  <c r="W171" i="1" s="1"/>
  <c r="W172" i="1" s="1"/>
  <c r="W173" i="1" s="1"/>
  <c r="W174" i="1" s="1"/>
  <c r="W175" i="1" s="1"/>
  <c r="W176" i="1" s="1"/>
  <c r="W177" i="1" s="1"/>
  <c r="W178" i="1" s="1"/>
  <c r="W179" i="1" s="1"/>
  <c r="W180" i="1" s="1"/>
  <c r="W181" i="1" s="1"/>
  <c r="W182" i="1" s="1"/>
  <c r="W183" i="1" s="1"/>
  <c r="W184" i="1" s="1"/>
  <c r="W185" i="1" s="1"/>
  <c r="W186" i="1" s="1"/>
  <c r="W187" i="1" s="1"/>
  <c r="W188" i="1" s="1"/>
  <c r="W189" i="1" s="1"/>
  <c r="W190" i="1" s="1"/>
  <c r="W191" i="1" s="1"/>
  <c r="W192" i="1" s="1"/>
  <c r="W193" i="1" s="1"/>
  <c r="W194" i="1" s="1"/>
  <c r="W195" i="1" s="1"/>
  <c r="W196" i="1" s="1"/>
  <c r="W197" i="1" s="1"/>
  <c r="W198" i="1" s="1"/>
  <c r="W199" i="1" s="1"/>
  <c r="W200" i="1" s="1"/>
  <c r="W201" i="1" s="1"/>
  <c r="W202" i="1" s="1"/>
  <c r="W203" i="1" s="1"/>
  <c r="W204" i="1" s="1"/>
  <c r="W205" i="1" s="1"/>
  <c r="W206" i="1" s="1"/>
  <c r="W207" i="1" s="1"/>
  <c r="W208" i="1" s="1"/>
  <c r="W209" i="1" s="1"/>
  <c r="W210" i="1" s="1"/>
  <c r="W211" i="1" s="1"/>
  <c r="W212" i="1" s="1"/>
  <c r="W213" i="1" s="1"/>
  <c r="W214" i="1" s="1"/>
  <c r="W215" i="1" s="1"/>
  <c r="W216" i="1" s="1"/>
  <c r="W217" i="1" s="1"/>
  <c r="W218" i="1" s="1"/>
  <c r="W219" i="1" s="1"/>
  <c r="W220" i="1" s="1"/>
  <c r="W221" i="1" s="1"/>
  <c r="W222" i="1" s="1"/>
  <c r="W223" i="1" s="1"/>
  <c r="W224" i="1" s="1"/>
  <c r="W225" i="1" s="1"/>
  <c r="W226" i="1" s="1"/>
  <c r="W227" i="1" s="1"/>
  <c r="W228" i="1" s="1"/>
  <c r="W229" i="1" s="1"/>
  <c r="W230" i="1" s="1"/>
  <c r="W231" i="1" s="1"/>
  <c r="W232" i="1" s="1"/>
  <c r="W233" i="1" s="1"/>
  <c r="W234" i="1" s="1"/>
  <c r="W235" i="1" s="1"/>
  <c r="W236" i="1" s="1"/>
  <c r="W237" i="1" s="1"/>
  <c r="W238" i="1" s="1"/>
  <c r="W239" i="1" s="1"/>
  <c r="W240" i="1" s="1"/>
  <c r="W241" i="1" s="1"/>
  <c r="W242" i="1" s="1"/>
  <c r="W243" i="1" s="1"/>
  <c r="W244" i="1" s="1"/>
  <c r="W245" i="1" s="1"/>
  <c r="W246" i="1" s="1"/>
  <c r="W247" i="1" s="1"/>
  <c r="W248" i="1" s="1"/>
  <c r="W249" i="1" s="1"/>
  <c r="W250" i="1" s="1"/>
  <c r="W251" i="1" s="1"/>
  <c r="W252" i="1" s="1"/>
  <c r="W253" i="1" s="1"/>
  <c r="W254" i="1" s="1"/>
  <c r="W255" i="1" s="1"/>
  <c r="W256" i="1" s="1"/>
  <c r="W257" i="1" s="1"/>
  <c r="W258" i="1" s="1"/>
  <c r="W259" i="1" s="1"/>
  <c r="W260" i="1" s="1"/>
  <c r="W261" i="1" s="1"/>
  <c r="W262" i="1" s="1"/>
  <c r="W263" i="1" s="1"/>
  <c r="W264" i="1" s="1"/>
  <c r="W265" i="1" s="1"/>
  <c r="W266" i="1" s="1"/>
  <c r="W267" i="1" s="1"/>
  <c r="W268" i="1" s="1"/>
  <c r="W269" i="1" s="1"/>
  <c r="W270" i="1" s="1"/>
  <c r="W271" i="1" s="1"/>
  <c r="W272" i="1" s="1"/>
  <c r="W273" i="1" s="1"/>
  <c r="W274" i="1" s="1"/>
  <c r="W275" i="1" s="1"/>
  <c r="W276" i="1" s="1"/>
  <c r="W277" i="1" s="1"/>
  <c r="W278" i="1" s="1"/>
  <c r="W279" i="1" s="1"/>
  <c r="W280" i="1" s="1"/>
  <c r="W281" i="1" s="1"/>
  <c r="W282" i="1" s="1"/>
  <c r="W283" i="1" s="1"/>
  <c r="W284" i="1" s="1"/>
  <c r="W285" i="1" s="1"/>
  <c r="W286" i="1" s="1"/>
  <c r="W287" i="1" s="1"/>
  <c r="W288" i="1" s="1"/>
  <c r="W289" i="1" s="1"/>
  <c r="W290" i="1" s="1"/>
  <c r="W291" i="1" s="1"/>
  <c r="W292" i="1" s="1"/>
  <c r="W293" i="1" s="1"/>
  <c r="W294" i="1" s="1"/>
  <c r="W295" i="1" s="1"/>
  <c r="W296" i="1" s="1"/>
  <c r="W297" i="1" s="1"/>
  <c r="W298" i="1" s="1"/>
  <c r="W299" i="1" s="1"/>
  <c r="W300" i="1" s="1"/>
  <c r="W301" i="1" s="1"/>
  <c r="W302" i="1" s="1"/>
  <c r="W303" i="1" s="1"/>
  <c r="W304" i="1" s="1"/>
  <c r="W305" i="1" s="1"/>
  <c r="W306" i="1" s="1"/>
  <c r="W307" i="1" s="1"/>
  <c r="W308" i="1" s="1"/>
  <c r="W309" i="1" s="1"/>
  <c r="W310" i="1" s="1"/>
  <c r="W311" i="1" s="1"/>
  <c r="W312" i="1" s="1"/>
  <c r="W313" i="1" s="1"/>
  <c r="W314" i="1" s="1"/>
  <c r="W315" i="1" s="1"/>
  <c r="W316" i="1" s="1"/>
  <c r="W317" i="1" s="1"/>
  <c r="W318" i="1" s="1"/>
  <c r="W319" i="1" s="1"/>
  <c r="W320" i="1" s="1"/>
  <c r="W321" i="1" s="1"/>
  <c r="W322" i="1" s="1"/>
  <c r="W323" i="1" s="1"/>
  <c r="W324" i="1" s="1"/>
  <c r="W325" i="1" s="1"/>
  <c r="W326" i="1" s="1"/>
  <c r="W327" i="1" s="1"/>
  <c r="W328" i="1" s="1"/>
  <c r="W329" i="1" s="1"/>
  <c r="W330" i="1" s="1"/>
  <c r="W331" i="1" s="1"/>
  <c r="W332" i="1" s="1"/>
  <c r="W333" i="1" s="1"/>
  <c r="W334" i="1" s="1"/>
  <c r="W335" i="1" s="1"/>
  <c r="W336" i="1" s="1"/>
  <c r="W337" i="1" s="1"/>
  <c r="W338" i="1" s="1"/>
  <c r="W339" i="1" s="1"/>
  <c r="W340" i="1" s="1"/>
  <c r="W341" i="1" s="1"/>
  <c r="W342" i="1" s="1"/>
  <c r="W343" i="1" s="1"/>
  <c r="W344" i="1" s="1"/>
  <c r="W345" i="1" s="1"/>
  <c r="W346" i="1" s="1"/>
  <c r="W347" i="1" s="1"/>
  <c r="W348" i="1" s="1"/>
  <c r="W349" i="1" s="1"/>
  <c r="W350" i="1" s="1"/>
  <c r="W351" i="1" s="1"/>
  <c r="W352" i="1" s="1"/>
  <c r="W353" i="1" s="1"/>
  <c r="W354" i="1" s="1"/>
  <c r="W355" i="1" s="1"/>
  <c r="W356" i="1" s="1"/>
  <c r="W357" i="1" s="1"/>
  <c r="W358" i="1" s="1"/>
  <c r="W359" i="1" s="1"/>
  <c r="W360" i="1" s="1"/>
  <c r="W361" i="1" s="1"/>
  <c r="W362" i="1" s="1"/>
  <c r="W363" i="1" s="1"/>
  <c r="W364" i="1" s="1"/>
  <c r="W365" i="1" s="1"/>
  <c r="W366" i="1" s="1"/>
  <c r="W367" i="1" s="1"/>
  <c r="W368" i="1" s="1"/>
  <c r="W369" i="1" s="1"/>
  <c r="W370" i="1" s="1"/>
  <c r="W371" i="1" s="1"/>
  <c r="W372" i="1" s="1"/>
  <c r="W373" i="1" s="1"/>
  <c r="W374" i="1" s="1"/>
  <c r="W375" i="1" s="1"/>
  <c r="W376" i="1" s="1"/>
  <c r="W377" i="1" s="1"/>
  <c r="W378" i="1" s="1"/>
  <c r="W379" i="1" s="1"/>
  <c r="W380" i="1" s="1"/>
  <c r="W381" i="1" s="1"/>
  <c r="W382" i="1" s="1"/>
  <c r="W383" i="1" s="1"/>
  <c r="W384" i="1" s="1"/>
  <c r="W385" i="1" s="1"/>
  <c r="W386" i="1" s="1"/>
  <c r="W387" i="1" s="1"/>
  <c r="W388" i="1" s="1"/>
  <c r="W389" i="1" s="1"/>
  <c r="W390" i="1" s="1"/>
  <c r="W391" i="1" s="1"/>
  <c r="W392" i="1" s="1"/>
  <c r="W393" i="1" s="1"/>
  <c r="W394" i="1" s="1"/>
  <c r="W395" i="1" s="1"/>
  <c r="W396" i="1" s="1"/>
  <c r="W397" i="1" s="1"/>
  <c r="W398" i="1" s="1"/>
  <c r="W399" i="1" s="1"/>
  <c r="W400" i="1" s="1"/>
  <c r="W401" i="1" s="1"/>
  <c r="W402" i="1" s="1"/>
  <c r="W403" i="1" s="1"/>
  <c r="W404" i="1" s="1"/>
  <c r="W405" i="1" s="1"/>
  <c r="W406" i="1" s="1"/>
  <c r="W407" i="1" s="1"/>
  <c r="W408" i="1" s="1"/>
  <c r="W409" i="1" s="1"/>
  <c r="W410" i="1" s="1"/>
  <c r="W411" i="1" s="1"/>
  <c r="W412" i="1" s="1"/>
  <c r="W413" i="1" s="1"/>
  <c r="W414" i="1" s="1"/>
  <c r="W415" i="1" s="1"/>
  <c r="W416" i="1" s="1"/>
  <c r="W417" i="1" s="1"/>
  <c r="W418" i="1" s="1"/>
  <c r="W419" i="1" s="1"/>
  <c r="W420" i="1" s="1"/>
  <c r="W421" i="1" s="1"/>
  <c r="W422" i="1" s="1"/>
  <c r="W423" i="1" s="1"/>
  <c r="W424" i="1" s="1"/>
  <c r="W425" i="1" s="1"/>
  <c r="W426" i="1" s="1"/>
  <c r="W427" i="1" s="1"/>
  <c r="W428" i="1" s="1"/>
  <c r="W429" i="1" s="1"/>
  <c r="W430" i="1" s="1"/>
  <c r="W431" i="1" s="1"/>
  <c r="W432" i="1" s="1"/>
  <c r="W433" i="1" s="1"/>
  <c r="W434" i="1" s="1"/>
  <c r="W435" i="1" s="1"/>
  <c r="W436" i="1" s="1"/>
  <c r="W437" i="1" s="1"/>
  <c r="W438" i="1" s="1"/>
  <c r="W439" i="1" s="1"/>
  <c r="W440" i="1" s="1"/>
  <c r="W441" i="1" s="1"/>
  <c r="W442" i="1" s="1"/>
  <c r="W443" i="1" s="1"/>
  <c r="W444" i="1" s="1"/>
  <c r="W445" i="1" s="1"/>
  <c r="W446" i="1" s="1"/>
  <c r="W447" i="1" s="1"/>
  <c r="W448" i="1" s="1"/>
  <c r="W449" i="1" s="1"/>
  <c r="W450" i="1" s="1"/>
  <c r="W451" i="1" s="1"/>
  <c r="W452" i="1" s="1"/>
  <c r="W453" i="1" s="1"/>
  <c r="W454" i="1" s="1"/>
  <c r="W455" i="1" s="1"/>
  <c r="W456" i="1" s="1"/>
  <c r="W457" i="1" s="1"/>
  <c r="W458" i="1" s="1"/>
  <c r="W459" i="1" s="1"/>
  <c r="W460" i="1" s="1"/>
  <c r="W461" i="1" s="1"/>
  <c r="W462" i="1" s="1"/>
  <c r="W463" i="1" s="1"/>
  <c r="W464" i="1" s="1"/>
  <c r="W465" i="1" s="1"/>
  <c r="W466" i="1" s="1"/>
  <c r="W467" i="1" s="1"/>
  <c r="W468" i="1" s="1"/>
  <c r="W469" i="1" s="1"/>
  <c r="W470" i="1" s="1"/>
  <c r="W471" i="1" s="1"/>
  <c r="W472" i="1" s="1"/>
  <c r="W473" i="1" s="1"/>
  <c r="W474" i="1" s="1"/>
  <c r="W475" i="1" s="1"/>
  <c r="W476" i="1" s="1"/>
  <c r="W477" i="1" s="1"/>
  <c r="W478" i="1" s="1"/>
  <c r="W479" i="1" s="1"/>
  <c r="W480" i="1" s="1"/>
  <c r="W481" i="1" s="1"/>
  <c r="W482" i="1" s="1"/>
  <c r="W483" i="1" s="1"/>
  <c r="W484" i="1" s="1"/>
  <c r="W485" i="1" s="1"/>
  <c r="W486" i="1" s="1"/>
  <c r="W487" i="1" s="1"/>
  <c r="W488" i="1" s="1"/>
  <c r="W489" i="1" s="1"/>
  <c r="W490" i="1" s="1"/>
  <c r="W491" i="1" s="1"/>
  <c r="W492" i="1" s="1"/>
  <c r="W493" i="1" s="1"/>
  <c r="W494" i="1" s="1"/>
  <c r="W495" i="1" s="1"/>
  <c r="W496" i="1" s="1"/>
  <c r="W497" i="1" s="1"/>
  <c r="W498" i="1" s="1"/>
  <c r="W499" i="1" s="1"/>
  <c r="W500" i="1" s="1"/>
  <c r="W501" i="1" s="1"/>
  <c r="W502" i="1" s="1"/>
  <c r="W503" i="1" s="1"/>
  <c r="W504" i="1" s="1"/>
  <c r="W505" i="1" s="1"/>
  <c r="W506" i="1" s="1"/>
  <c r="W507" i="1" s="1"/>
  <c r="W508" i="1" s="1"/>
  <c r="W509" i="1" s="1"/>
  <c r="W510" i="1" s="1"/>
  <c r="W511" i="1" s="1"/>
  <c r="W512" i="1" s="1"/>
  <c r="W513" i="1" s="1"/>
  <c r="W514" i="1" s="1"/>
  <c r="W515" i="1" s="1"/>
  <c r="W516" i="1" s="1"/>
  <c r="W517" i="1" s="1"/>
  <c r="W518" i="1" s="1"/>
  <c r="W519" i="1" s="1"/>
  <c r="W520" i="1" s="1"/>
  <c r="W521" i="1" s="1"/>
  <c r="W522" i="1" s="1"/>
  <c r="W523" i="1" s="1"/>
  <c r="W524" i="1" s="1"/>
  <c r="W525" i="1" s="1"/>
  <c r="W526" i="1" s="1"/>
  <c r="W527" i="1" s="1"/>
  <c r="W528" i="1" s="1"/>
  <c r="W529" i="1" s="1"/>
  <c r="W530" i="1" s="1"/>
  <c r="W531" i="1" s="1"/>
  <c r="W532" i="1" s="1"/>
  <c r="W533" i="1" s="1"/>
  <c r="W534" i="1" s="1"/>
  <c r="W535" i="1" s="1"/>
  <c r="W536" i="1" s="1"/>
  <c r="W537" i="1" s="1"/>
  <c r="W538" i="1" s="1"/>
  <c r="W539" i="1" s="1"/>
  <c r="W540" i="1" s="1"/>
  <c r="W541" i="1" s="1"/>
  <c r="W542" i="1" s="1"/>
  <c r="W543" i="1" s="1"/>
  <c r="W544" i="1" s="1"/>
  <c r="W545" i="1" s="1"/>
  <c r="W546" i="1" s="1"/>
  <c r="W547" i="1" s="1"/>
  <c r="W548" i="1" s="1"/>
  <c r="W549" i="1" s="1"/>
  <c r="W550" i="1" s="1"/>
  <c r="W551" i="1" s="1"/>
  <c r="W552" i="1" s="1"/>
  <c r="W553" i="1" s="1"/>
  <c r="W554" i="1" s="1"/>
  <c r="W555" i="1" s="1"/>
  <c r="W556" i="1" s="1"/>
  <c r="W557" i="1" s="1"/>
  <c r="W558" i="1" s="1"/>
  <c r="W559" i="1" s="1"/>
  <c r="W560" i="1" s="1"/>
  <c r="W561" i="1" s="1"/>
  <c r="W562" i="1" s="1"/>
  <c r="W563" i="1" s="1"/>
  <c r="W564" i="1" s="1"/>
  <c r="W565" i="1" s="1"/>
  <c r="W566" i="1" s="1"/>
  <c r="W567" i="1" s="1"/>
  <c r="W568" i="1" s="1"/>
  <c r="W569" i="1" s="1"/>
  <c r="W570" i="1" s="1"/>
  <c r="W571" i="1" s="1"/>
  <c r="W572" i="1" s="1"/>
  <c r="W573" i="1" s="1"/>
  <c r="W574" i="1" s="1"/>
  <c r="W575" i="1" s="1"/>
  <c r="W576" i="1" s="1"/>
  <c r="W577" i="1" s="1"/>
  <c r="W578" i="1" s="1"/>
  <c r="W579" i="1" s="1"/>
  <c r="W580" i="1" s="1"/>
  <c r="W581" i="1" s="1"/>
  <c r="W582" i="1" s="1"/>
  <c r="W583" i="1" s="1"/>
  <c r="W584" i="1" s="1"/>
  <c r="W585" i="1" s="1"/>
  <c r="W586" i="1" s="1"/>
  <c r="W587" i="1" s="1"/>
  <c r="W588" i="1" s="1"/>
  <c r="W589" i="1" s="1"/>
  <c r="W590" i="1" s="1"/>
  <c r="W591" i="1" s="1"/>
  <c r="W592" i="1" s="1"/>
  <c r="W593" i="1" s="1"/>
  <c r="W594" i="1" s="1"/>
  <c r="W595" i="1" s="1"/>
  <c r="W596" i="1" s="1"/>
  <c r="W597" i="1" s="1"/>
  <c r="W598" i="1" s="1"/>
  <c r="W599" i="1" s="1"/>
  <c r="W600" i="1" s="1"/>
  <c r="W601" i="1" s="1"/>
  <c r="W602" i="1" s="1"/>
  <c r="W603" i="1" s="1"/>
  <c r="W604" i="1" s="1"/>
  <c r="W605" i="1" s="1"/>
  <c r="W606" i="1" s="1"/>
  <c r="W607" i="1" s="1"/>
  <c r="W608" i="1" s="1"/>
  <c r="W609" i="1" s="1"/>
  <c r="W610" i="1" s="1"/>
  <c r="W611" i="1" s="1"/>
  <c r="W612" i="1" s="1"/>
  <c r="W613" i="1" s="1"/>
  <c r="W614" i="1" s="1"/>
  <c r="W615" i="1" s="1"/>
  <c r="W616" i="1" s="1"/>
  <c r="W617" i="1" s="1"/>
  <c r="W618" i="1" s="1"/>
  <c r="W619" i="1" s="1"/>
  <c r="W620" i="1" s="1"/>
  <c r="W621" i="1" s="1"/>
  <c r="W622" i="1" s="1"/>
  <c r="W623" i="1" s="1"/>
  <c r="W624" i="1" s="1"/>
  <c r="W625" i="1" s="1"/>
  <c r="W626" i="1" s="1"/>
  <c r="W627" i="1" s="1"/>
  <c r="W628" i="1" s="1"/>
  <c r="W629" i="1" s="1"/>
  <c r="W630" i="1" s="1"/>
  <c r="W631" i="1" s="1"/>
  <c r="W632" i="1" s="1"/>
  <c r="W633" i="1" s="1"/>
  <c r="W634" i="1" s="1"/>
  <c r="W635" i="1" s="1"/>
  <c r="W636" i="1" s="1"/>
  <c r="W637" i="1" s="1"/>
  <c r="W638" i="1" s="1"/>
  <c r="W639" i="1" s="1"/>
  <c r="W640" i="1" s="1"/>
  <c r="W641" i="1" s="1"/>
  <c r="W642" i="1" s="1"/>
  <c r="W643" i="1" s="1"/>
  <c r="W644" i="1" s="1"/>
  <c r="W645" i="1" s="1"/>
  <c r="W646" i="1" s="1"/>
  <c r="W647" i="1" s="1"/>
  <c r="W648" i="1" s="1"/>
  <c r="W649" i="1" s="1"/>
  <c r="W650" i="1" s="1"/>
  <c r="W651" i="1" s="1"/>
  <c r="W652" i="1" s="1"/>
  <c r="W653" i="1" s="1"/>
  <c r="W654" i="1" s="1"/>
  <c r="W655" i="1" s="1"/>
  <c r="W656" i="1" s="1"/>
  <c r="W657" i="1" s="1"/>
  <c r="W658" i="1" s="1"/>
  <c r="W659" i="1" s="1"/>
  <c r="W660" i="1" s="1"/>
  <c r="W661" i="1" s="1"/>
  <c r="W662" i="1" s="1"/>
  <c r="W663" i="1" s="1"/>
  <c r="W664" i="1" s="1"/>
  <c r="W665" i="1" s="1"/>
  <c r="W666" i="1" s="1"/>
  <c r="W667" i="1" s="1"/>
  <c r="W668" i="1" s="1"/>
  <c r="W669" i="1" s="1"/>
  <c r="W670" i="1" s="1"/>
  <c r="W671" i="1" s="1"/>
  <c r="W672" i="1" s="1"/>
  <c r="W673" i="1" s="1"/>
  <c r="W674" i="1" s="1"/>
  <c r="W675" i="1" s="1"/>
  <c r="W676" i="1" s="1"/>
  <c r="W677" i="1" s="1"/>
  <c r="W678" i="1" s="1"/>
  <c r="W679" i="1" s="1"/>
  <c r="W680" i="1" s="1"/>
  <c r="W681" i="1" s="1"/>
  <c r="W682" i="1" s="1"/>
  <c r="W683" i="1" s="1"/>
  <c r="W684" i="1" s="1"/>
  <c r="W685" i="1" s="1"/>
  <c r="W686" i="1" s="1"/>
  <c r="W687" i="1" s="1"/>
  <c r="W688" i="1" s="1"/>
  <c r="W689" i="1" s="1"/>
  <c r="W690" i="1" s="1"/>
  <c r="W691" i="1" s="1"/>
  <c r="W692" i="1" s="1"/>
  <c r="W693" i="1" s="1"/>
  <c r="W694" i="1" s="1"/>
  <c r="W695" i="1" s="1"/>
  <c r="W696" i="1" s="1"/>
  <c r="W697" i="1" s="1"/>
  <c r="W698" i="1" s="1"/>
  <c r="W699" i="1" s="1"/>
  <c r="W700" i="1" s="1"/>
  <c r="W701" i="1" s="1"/>
  <c r="W702" i="1" s="1"/>
  <c r="W703" i="1" s="1"/>
  <c r="W704" i="1" s="1"/>
  <c r="W705" i="1" s="1"/>
  <c r="W706" i="1" s="1"/>
  <c r="W707" i="1" s="1"/>
  <c r="W708" i="1" s="1"/>
  <c r="W709" i="1" s="1"/>
  <c r="W710" i="1" s="1"/>
  <c r="W711" i="1" s="1"/>
  <c r="W712" i="1" s="1"/>
  <c r="W713" i="1" s="1"/>
  <c r="W714" i="1" s="1"/>
  <c r="W715" i="1" s="1"/>
  <c r="W716" i="1" s="1"/>
  <c r="W717" i="1" s="1"/>
  <c r="W718" i="1" s="1"/>
  <c r="W719" i="1" s="1"/>
  <c r="W720" i="1" s="1"/>
  <c r="W721" i="1" s="1"/>
  <c r="W722" i="1" s="1"/>
  <c r="W723" i="1" s="1"/>
  <c r="W724" i="1" s="1"/>
  <c r="W725" i="1" s="1"/>
  <c r="W726" i="1" s="1"/>
  <c r="W727" i="1" s="1"/>
  <c r="W728" i="1" s="1"/>
  <c r="W729" i="1" s="1"/>
  <c r="W730" i="1" s="1"/>
  <c r="W731" i="1" s="1"/>
  <c r="W732" i="1" s="1"/>
  <c r="W733" i="1" s="1"/>
  <c r="W734" i="1" s="1"/>
  <c r="W735" i="1" s="1"/>
  <c r="W736" i="1" s="1"/>
  <c r="W737" i="1" s="1"/>
  <c r="W738" i="1" s="1"/>
  <c r="W739" i="1" s="1"/>
  <c r="W740" i="1" s="1"/>
  <c r="W741" i="1" s="1"/>
  <c r="W742" i="1" s="1"/>
  <c r="W743" i="1" s="1"/>
  <c r="W744" i="1" s="1"/>
  <c r="W745" i="1" s="1"/>
  <c r="W746" i="1" s="1"/>
  <c r="W747" i="1" s="1"/>
  <c r="W748" i="1" s="1"/>
  <c r="W749" i="1" s="1"/>
  <c r="W750" i="1" s="1"/>
  <c r="W751" i="1" s="1"/>
  <c r="W752" i="1" s="1"/>
  <c r="W753" i="1" s="1"/>
  <c r="W754" i="1" s="1"/>
  <c r="W755" i="1" s="1"/>
  <c r="W756" i="1" s="1"/>
  <c r="W757" i="1" s="1"/>
  <c r="W758" i="1" s="1"/>
  <c r="W759" i="1" s="1"/>
  <c r="W760" i="1" s="1"/>
  <c r="W761" i="1" s="1"/>
  <c r="W762" i="1" s="1"/>
  <c r="W763" i="1" s="1"/>
  <c r="W764" i="1" s="1"/>
  <c r="W765" i="1" s="1"/>
  <c r="W766" i="1" s="1"/>
  <c r="W767" i="1" s="1"/>
  <c r="W768" i="1" s="1"/>
  <c r="W769" i="1" s="1"/>
  <c r="W770" i="1" s="1"/>
  <c r="W771" i="1" s="1"/>
  <c r="W772" i="1" s="1"/>
  <c r="W773" i="1" s="1"/>
  <c r="W774" i="1" s="1"/>
  <c r="W775" i="1" s="1"/>
  <c r="W776" i="1" s="1"/>
  <c r="W777" i="1" s="1"/>
  <c r="W778" i="1" s="1"/>
  <c r="W779" i="1" s="1"/>
  <c r="W780" i="1" s="1"/>
  <c r="W781" i="1" s="1"/>
  <c r="W782" i="1" s="1"/>
  <c r="W783" i="1" s="1"/>
  <c r="W784" i="1" s="1"/>
  <c r="W785" i="1" s="1"/>
  <c r="W786" i="1" s="1"/>
  <c r="W787" i="1" s="1"/>
  <c r="W788" i="1" s="1"/>
  <c r="W789" i="1" s="1"/>
  <c r="W790" i="1" s="1"/>
  <c r="W791" i="1" s="1"/>
  <c r="W792" i="1" s="1"/>
  <c r="W793" i="1" s="1"/>
  <c r="W794" i="1" s="1"/>
  <c r="W795" i="1" s="1"/>
  <c r="W796" i="1" s="1"/>
  <c r="W797" i="1" s="1"/>
  <c r="W798" i="1" s="1"/>
  <c r="W799" i="1" s="1"/>
  <c r="W800" i="1" s="1"/>
  <c r="W801" i="1" s="1"/>
  <c r="W802" i="1" s="1"/>
  <c r="W803" i="1" s="1"/>
  <c r="W804" i="1" s="1"/>
  <c r="W805" i="1" s="1"/>
  <c r="W806" i="1" s="1"/>
  <c r="W807" i="1" s="1"/>
  <c r="W808" i="1" s="1"/>
  <c r="W809" i="1" s="1"/>
  <c r="W810" i="1" s="1"/>
  <c r="W811" i="1" s="1"/>
  <c r="W812" i="1" s="1"/>
  <c r="W813" i="1" s="1"/>
  <c r="W814" i="1" s="1"/>
  <c r="W815" i="1" s="1"/>
  <c r="W816" i="1" s="1"/>
  <c r="W817" i="1" s="1"/>
  <c r="W818" i="1" s="1"/>
  <c r="W819" i="1" s="1"/>
  <c r="W820" i="1" s="1"/>
  <c r="W821" i="1" s="1"/>
  <c r="W822" i="1" s="1"/>
  <c r="W823" i="1" s="1"/>
  <c r="W824" i="1" s="1"/>
  <c r="W825" i="1" s="1"/>
  <c r="W826" i="1" s="1"/>
  <c r="W827" i="1" s="1"/>
  <c r="W828" i="1" s="1"/>
  <c r="W829" i="1" s="1"/>
  <c r="W830" i="1" s="1"/>
  <c r="W831" i="1" s="1"/>
  <c r="W832" i="1" s="1"/>
  <c r="W833" i="1" s="1"/>
  <c r="W834" i="1" s="1"/>
  <c r="W835" i="1" s="1"/>
  <c r="W836" i="1" s="1"/>
  <c r="W837" i="1" s="1"/>
  <c r="W838" i="1" s="1"/>
  <c r="W839" i="1" s="1"/>
  <c r="W840" i="1" s="1"/>
  <c r="W841" i="1" s="1"/>
  <c r="W842" i="1" s="1"/>
  <c r="W843" i="1" s="1"/>
  <c r="W844" i="1" s="1"/>
  <c r="W845" i="1" s="1"/>
  <c r="W846" i="1" s="1"/>
  <c r="W847" i="1" s="1"/>
  <c r="W848" i="1" s="1"/>
  <c r="W849" i="1" s="1"/>
  <c r="W850" i="1" s="1"/>
  <c r="W851" i="1" s="1"/>
  <c r="W852" i="1" s="1"/>
  <c r="W853" i="1" s="1"/>
  <c r="W854" i="1" s="1"/>
  <c r="W855" i="1" s="1"/>
  <c r="W856" i="1" s="1"/>
  <c r="W857" i="1" s="1"/>
  <c r="W858" i="1" s="1"/>
  <c r="W859" i="1" s="1"/>
  <c r="W860" i="1" s="1"/>
  <c r="W861" i="1" s="1"/>
  <c r="W862" i="1" s="1"/>
  <c r="W863" i="1" s="1"/>
  <c r="W864" i="1" s="1"/>
  <c r="W865" i="1" s="1"/>
  <c r="W866" i="1" s="1"/>
  <c r="W867" i="1" s="1"/>
  <c r="W868" i="1" s="1"/>
  <c r="W869" i="1" s="1"/>
  <c r="W870" i="1" s="1"/>
  <c r="W871" i="1" s="1"/>
  <c r="W872" i="1" s="1"/>
  <c r="W873" i="1" s="1"/>
  <c r="W874" i="1" s="1"/>
  <c r="W875" i="1" s="1"/>
  <c r="W876" i="1" s="1"/>
  <c r="W877" i="1" s="1"/>
  <c r="W878" i="1" s="1"/>
  <c r="W879" i="1" s="1"/>
  <c r="W880" i="1" s="1"/>
  <c r="W881" i="1" s="1"/>
  <c r="W882" i="1" s="1"/>
  <c r="W883" i="1" s="1"/>
  <c r="W884" i="1" s="1"/>
  <c r="W885" i="1" s="1"/>
  <c r="W886" i="1" s="1"/>
  <c r="W887" i="1" s="1"/>
  <c r="W888" i="1" s="1"/>
  <c r="W889" i="1" s="1"/>
  <c r="W890" i="1" s="1"/>
  <c r="W891" i="1" s="1"/>
  <c r="W892" i="1" s="1"/>
  <c r="W893" i="1" s="1"/>
  <c r="W894" i="1" s="1"/>
  <c r="W895" i="1" s="1"/>
  <c r="W896" i="1" s="1"/>
  <c r="W897" i="1" s="1"/>
  <c r="W898" i="1" s="1"/>
  <c r="W899" i="1" s="1"/>
  <c r="W900" i="1" s="1"/>
  <c r="W901" i="1" s="1"/>
  <c r="W902" i="1" s="1"/>
  <c r="W903" i="1" s="1"/>
  <c r="W904" i="1" s="1"/>
  <c r="W905" i="1" s="1"/>
  <c r="W906" i="1" s="1"/>
  <c r="W907" i="1" s="1"/>
  <c r="W908" i="1" s="1"/>
  <c r="W909" i="1" s="1"/>
  <c r="W910" i="1" s="1"/>
  <c r="W911" i="1" s="1"/>
  <c r="W912" i="1" s="1"/>
  <c r="W913" i="1" s="1"/>
  <c r="W914" i="1" s="1"/>
  <c r="W915" i="1" s="1"/>
  <c r="W916" i="1" s="1"/>
  <c r="W917" i="1" s="1"/>
  <c r="W918" i="1" s="1"/>
  <c r="W919" i="1" s="1"/>
  <c r="W920" i="1" s="1"/>
  <c r="W921" i="1" s="1"/>
  <c r="W922" i="1" s="1"/>
  <c r="W923" i="1" s="1"/>
  <c r="W924" i="1" s="1"/>
  <c r="W925" i="1" s="1"/>
  <c r="W926" i="1" s="1"/>
  <c r="W927" i="1" s="1"/>
  <c r="W928" i="1" s="1"/>
  <c r="W929" i="1" s="1"/>
  <c r="W930" i="1" s="1"/>
  <c r="W931" i="1" s="1"/>
  <c r="W932" i="1" s="1"/>
  <c r="W933" i="1" s="1"/>
  <c r="W934" i="1" s="1"/>
  <c r="W935" i="1" s="1"/>
  <c r="W936" i="1" s="1"/>
  <c r="W937" i="1" s="1"/>
  <c r="W938" i="1" s="1"/>
  <c r="W939" i="1" s="1"/>
  <c r="W940" i="1" s="1"/>
  <c r="W941" i="1" s="1"/>
  <c r="W942" i="1" s="1"/>
  <c r="W943" i="1" s="1"/>
  <c r="W944" i="1" s="1"/>
  <c r="W945" i="1" s="1"/>
  <c r="W946" i="1" s="1"/>
  <c r="W947" i="1" s="1"/>
  <c r="W948" i="1" s="1"/>
  <c r="W949" i="1" s="1"/>
  <c r="W950" i="1" s="1"/>
  <c r="W951" i="1" s="1"/>
  <c r="W952" i="1" s="1"/>
  <c r="W953" i="1" s="1"/>
  <c r="W954" i="1" s="1"/>
  <c r="W955" i="1" s="1"/>
  <c r="W956" i="1" s="1"/>
  <c r="W957" i="1" s="1"/>
  <c r="W958" i="1" s="1"/>
  <c r="W959" i="1" s="1"/>
  <c r="W960" i="1" s="1"/>
  <c r="W961" i="1" s="1"/>
  <c r="W962" i="1" s="1"/>
  <c r="W963" i="1" s="1"/>
  <c r="W964" i="1" s="1"/>
  <c r="W965" i="1" s="1"/>
  <c r="W966" i="1" s="1"/>
  <c r="W967" i="1" s="1"/>
  <c r="W968" i="1" s="1"/>
  <c r="W969" i="1" s="1"/>
  <c r="W970" i="1" s="1"/>
  <c r="W971" i="1" s="1"/>
  <c r="W972" i="1" s="1"/>
  <c r="W973" i="1" s="1"/>
  <c r="W974" i="1" s="1"/>
  <c r="W975" i="1" s="1"/>
  <c r="W976" i="1" s="1"/>
  <c r="W977" i="1" s="1"/>
  <c r="W978" i="1" s="1"/>
  <c r="W979" i="1" s="1"/>
  <c r="W980" i="1" s="1"/>
  <c r="W981" i="1" s="1"/>
  <c r="W982" i="1" s="1"/>
  <c r="W983" i="1" s="1"/>
  <c r="W984" i="1" s="1"/>
  <c r="W985" i="1" s="1"/>
  <c r="W986" i="1" s="1"/>
  <c r="W987" i="1" s="1"/>
  <c r="W988" i="1" s="1"/>
  <c r="W989" i="1" s="1"/>
  <c r="W990" i="1" s="1"/>
  <c r="W991" i="1" s="1"/>
  <c r="W992" i="1" s="1"/>
  <c r="W993" i="1" s="1"/>
  <c r="W994" i="1" s="1"/>
  <c r="W995" i="1" s="1"/>
  <c r="W996" i="1" s="1"/>
  <c r="W997" i="1" s="1"/>
  <c r="W998" i="1" s="1"/>
  <c r="W999" i="1" s="1"/>
  <c r="W1000" i="1" s="1"/>
  <c r="W1001" i="1" s="1"/>
  <c r="W1002" i="1" s="1"/>
  <c r="W1003" i="1" s="1"/>
  <c r="W1004" i="1" s="1"/>
  <c r="W1005" i="1" s="1"/>
  <c r="W1006" i="1" s="1"/>
  <c r="W1007" i="1" s="1"/>
  <c r="W1008" i="1" s="1"/>
  <c r="W1009" i="1" s="1"/>
  <c r="W1010" i="1" s="1"/>
  <c r="W1011" i="1" s="1"/>
  <c r="W1012" i="1" s="1"/>
  <c r="W1013" i="1" s="1"/>
  <c r="W1014" i="1" s="1"/>
  <c r="W1015" i="1" s="1"/>
  <c r="W1016" i="1" s="1"/>
  <c r="W1017" i="1" s="1"/>
  <c r="W1018" i="1" s="1"/>
  <c r="W1019" i="1" s="1"/>
  <c r="W1020" i="1" s="1"/>
  <c r="W1021" i="1" s="1"/>
  <c r="W1022" i="1" s="1"/>
  <c r="W1023" i="1" s="1"/>
  <c r="W1024" i="1" s="1"/>
  <c r="W1025" i="1" s="1"/>
  <c r="W1026" i="1" s="1"/>
  <c r="W1027" i="1" s="1"/>
  <c r="W1028" i="1" s="1"/>
  <c r="W1029" i="1" s="1"/>
  <c r="W1030" i="1" s="1"/>
  <c r="W1031" i="1" s="1"/>
  <c r="W1032" i="1" s="1"/>
  <c r="W1033" i="1" s="1"/>
  <c r="W1034" i="1" s="1"/>
  <c r="W1035" i="1" s="1"/>
  <c r="W1036" i="1" s="1"/>
  <c r="W1037" i="1" s="1"/>
  <c r="W1038" i="1" s="1"/>
  <c r="W1039" i="1" s="1"/>
  <c r="W1040" i="1" s="1"/>
  <c r="W1041" i="1" s="1"/>
  <c r="W1042" i="1" s="1"/>
  <c r="W1043" i="1" s="1"/>
  <c r="W1044" i="1" s="1"/>
  <c r="W1045" i="1" s="1"/>
  <c r="W1046" i="1" s="1"/>
  <c r="W1047" i="1" s="1"/>
  <c r="W1048" i="1" s="1"/>
  <c r="W1049" i="1" s="1"/>
  <c r="W1050" i="1" s="1"/>
  <c r="W1051" i="1" s="1"/>
  <c r="W1052" i="1" s="1"/>
  <c r="W1053" i="1" s="1"/>
  <c r="W1054" i="1" s="1"/>
  <c r="Z4" i="1"/>
  <c r="Z5" i="1" s="1"/>
  <c r="Z6" i="1" s="1"/>
  <c r="Z7" i="1" s="1"/>
  <c r="Z8" i="1" s="1"/>
  <c r="Z9" i="1" s="1"/>
  <c r="Z10" i="1" s="1"/>
  <c r="Z11" i="1" s="1"/>
  <c r="Z12" i="1" s="1"/>
  <c r="Z13" i="1" s="1"/>
  <c r="Z14" i="1" s="1"/>
  <c r="Z15" i="1" s="1"/>
  <c r="Z16" i="1" s="1"/>
  <c r="Z17" i="1" s="1"/>
  <c r="Z18" i="1" s="1"/>
  <c r="Z19" i="1" s="1"/>
  <c r="Z20" i="1" s="1"/>
  <c r="Z21" i="1" s="1"/>
  <c r="Z22" i="1" s="1"/>
  <c r="Z23" i="1" s="1"/>
  <c r="Z24" i="1" s="1"/>
  <c r="Z25" i="1" s="1"/>
  <c r="Z26" i="1" s="1"/>
  <c r="Z27" i="1" s="1"/>
  <c r="Z28" i="1" s="1"/>
  <c r="Z29" i="1" s="1"/>
  <c r="Z30" i="1" s="1"/>
  <c r="Z31" i="1" s="1"/>
  <c r="Z32" i="1" s="1"/>
  <c r="Z33" i="1" s="1"/>
  <c r="Z34" i="1" s="1"/>
  <c r="Z35" i="1" s="1"/>
  <c r="Z36" i="1" s="1"/>
  <c r="Z37" i="1" s="1"/>
  <c r="Z38" i="1" s="1"/>
  <c r="Z39" i="1" s="1"/>
  <c r="Z40" i="1" s="1"/>
  <c r="Z41" i="1" s="1"/>
  <c r="Z42" i="1" s="1"/>
  <c r="Z43" i="1" s="1"/>
  <c r="Z44" i="1" s="1"/>
  <c r="Z45" i="1" s="1"/>
  <c r="Z46" i="1" s="1"/>
  <c r="Z47" i="1" s="1"/>
  <c r="Z48" i="1" s="1"/>
  <c r="Z49" i="1" s="1"/>
  <c r="Z50" i="1" s="1"/>
  <c r="Z51" i="1" s="1"/>
  <c r="Z52" i="1" s="1"/>
  <c r="Z53" i="1" s="1"/>
  <c r="Z54" i="1" s="1"/>
  <c r="Z55" i="1" s="1"/>
  <c r="Z56" i="1" s="1"/>
  <c r="Z57" i="1" s="1"/>
  <c r="Z58" i="1" s="1"/>
  <c r="Z59" i="1" s="1"/>
  <c r="Z60" i="1" s="1"/>
  <c r="Z61" i="1" s="1"/>
  <c r="Z62" i="1" s="1"/>
  <c r="Z63" i="1" s="1"/>
  <c r="Z64" i="1" s="1"/>
  <c r="Z65" i="1" s="1"/>
  <c r="Z66" i="1" s="1"/>
  <c r="Z67" i="1" s="1"/>
  <c r="Z68" i="1" s="1"/>
  <c r="Z69" i="1" s="1"/>
  <c r="Z70" i="1" s="1"/>
  <c r="Z71" i="1" s="1"/>
  <c r="Z72" i="1" s="1"/>
  <c r="Z73" i="1" s="1"/>
  <c r="Z74" i="1" s="1"/>
  <c r="Z75" i="1" s="1"/>
  <c r="Z76" i="1" s="1"/>
  <c r="Z77" i="1" s="1"/>
  <c r="Z78" i="1" s="1"/>
  <c r="Z79" i="1" s="1"/>
  <c r="Z80" i="1" s="1"/>
  <c r="Z81" i="1" s="1"/>
  <c r="Z82" i="1" s="1"/>
  <c r="Z83" i="1" s="1"/>
  <c r="Z84" i="1" s="1"/>
  <c r="Z85" i="1" s="1"/>
  <c r="Z86" i="1" s="1"/>
  <c r="Z87" i="1" s="1"/>
  <c r="Z88" i="1" s="1"/>
  <c r="Z89" i="1" s="1"/>
  <c r="Z90" i="1" s="1"/>
  <c r="Z91" i="1" s="1"/>
  <c r="Z92" i="1" s="1"/>
  <c r="Z93" i="1" s="1"/>
  <c r="Z94" i="1" s="1"/>
  <c r="Z95" i="1" s="1"/>
  <c r="Z96" i="1" s="1"/>
  <c r="Z97" i="1" s="1"/>
  <c r="Z98" i="1" s="1"/>
  <c r="Z99" i="1" s="1"/>
  <c r="Z100" i="1" s="1"/>
  <c r="Z101" i="1" s="1"/>
  <c r="Z102" i="1" s="1"/>
  <c r="Z103" i="1" s="1"/>
  <c r="Z104" i="1" s="1"/>
  <c r="Z105" i="1" s="1"/>
  <c r="Z106" i="1" s="1"/>
  <c r="Z107" i="1" s="1"/>
  <c r="Z108" i="1" s="1"/>
  <c r="Z109" i="1" s="1"/>
  <c r="Z110" i="1" s="1"/>
  <c r="Z111" i="1" s="1"/>
  <c r="Z112" i="1" s="1"/>
  <c r="Z113" i="1" s="1"/>
  <c r="Z114" i="1" s="1"/>
  <c r="Z115" i="1" s="1"/>
  <c r="Z116" i="1" s="1"/>
  <c r="Z117" i="1" s="1"/>
  <c r="Z118" i="1" s="1"/>
  <c r="Z119" i="1" s="1"/>
  <c r="Z120" i="1" s="1"/>
  <c r="Z121" i="1" s="1"/>
  <c r="Z122" i="1" s="1"/>
  <c r="Z123" i="1" s="1"/>
  <c r="Z124" i="1" s="1"/>
  <c r="Z125" i="1" s="1"/>
  <c r="Z126" i="1" s="1"/>
  <c r="Z127" i="1" s="1"/>
  <c r="Z128" i="1" s="1"/>
  <c r="Z129" i="1" s="1"/>
  <c r="Z130" i="1" s="1"/>
  <c r="Z131" i="1" s="1"/>
  <c r="Z132" i="1" s="1"/>
  <c r="Z133" i="1" s="1"/>
  <c r="Z134" i="1" s="1"/>
  <c r="Z135" i="1" s="1"/>
  <c r="Z136" i="1" s="1"/>
  <c r="Z137" i="1" s="1"/>
  <c r="Z138" i="1" s="1"/>
  <c r="Z139" i="1" s="1"/>
  <c r="Z140" i="1" s="1"/>
  <c r="Z141" i="1" s="1"/>
  <c r="Z142" i="1" s="1"/>
  <c r="Z143" i="1" s="1"/>
  <c r="Z144" i="1" s="1"/>
  <c r="Z145" i="1" s="1"/>
  <c r="Z146" i="1" s="1"/>
  <c r="Z147" i="1" s="1"/>
  <c r="Z148" i="1" s="1"/>
  <c r="Z149" i="1" s="1"/>
  <c r="Z150" i="1" s="1"/>
  <c r="Z151" i="1" s="1"/>
  <c r="Z152" i="1" s="1"/>
  <c r="Z153" i="1" s="1"/>
  <c r="Z154" i="1" s="1"/>
  <c r="Z155" i="1" s="1"/>
  <c r="Z156" i="1" s="1"/>
  <c r="Z157" i="1" s="1"/>
  <c r="Z158" i="1" s="1"/>
  <c r="Z159" i="1" s="1"/>
  <c r="Z160" i="1" s="1"/>
  <c r="Z161" i="1" s="1"/>
  <c r="Z162" i="1" s="1"/>
  <c r="Z163" i="1" s="1"/>
  <c r="Z164" i="1" s="1"/>
  <c r="Z165" i="1" s="1"/>
  <c r="Z166" i="1" s="1"/>
  <c r="Z167" i="1" s="1"/>
  <c r="Z168" i="1" s="1"/>
  <c r="Z169" i="1" s="1"/>
  <c r="Z170" i="1" s="1"/>
  <c r="Z171" i="1" s="1"/>
  <c r="Z172" i="1" s="1"/>
  <c r="Z173" i="1" s="1"/>
  <c r="Z174" i="1" s="1"/>
  <c r="Z175" i="1" s="1"/>
  <c r="Z176" i="1" s="1"/>
  <c r="Z177" i="1" s="1"/>
  <c r="Z178" i="1" s="1"/>
  <c r="Z179" i="1" s="1"/>
  <c r="Z180" i="1" s="1"/>
  <c r="Z181" i="1" s="1"/>
  <c r="Z182" i="1" s="1"/>
  <c r="Z183" i="1" s="1"/>
  <c r="Z184" i="1" s="1"/>
  <c r="Z185" i="1" s="1"/>
  <c r="Z186" i="1" s="1"/>
  <c r="Z187" i="1" s="1"/>
  <c r="Z188" i="1" s="1"/>
  <c r="Z189" i="1" s="1"/>
  <c r="Z190" i="1" s="1"/>
  <c r="Z191" i="1" s="1"/>
  <c r="Z192" i="1" s="1"/>
  <c r="Z193" i="1" s="1"/>
  <c r="Z194" i="1" s="1"/>
  <c r="Z195" i="1" s="1"/>
  <c r="Z196" i="1" s="1"/>
  <c r="Z197" i="1" s="1"/>
  <c r="Z198" i="1" s="1"/>
  <c r="Z199" i="1" s="1"/>
  <c r="Z200" i="1" s="1"/>
  <c r="Z201" i="1" s="1"/>
  <c r="Z202" i="1" s="1"/>
  <c r="Z203" i="1" s="1"/>
  <c r="Z204" i="1" s="1"/>
  <c r="Z205" i="1" s="1"/>
  <c r="Z206" i="1" s="1"/>
  <c r="Z207" i="1" s="1"/>
  <c r="Z208" i="1" s="1"/>
  <c r="Z209" i="1" s="1"/>
  <c r="Z210" i="1" s="1"/>
  <c r="Z211" i="1" s="1"/>
  <c r="Z212" i="1" s="1"/>
  <c r="Z213" i="1" s="1"/>
  <c r="Z214" i="1" s="1"/>
  <c r="Z215" i="1" s="1"/>
  <c r="Z216" i="1" s="1"/>
  <c r="Z217" i="1" s="1"/>
  <c r="Z218" i="1" s="1"/>
  <c r="Z219" i="1" s="1"/>
  <c r="Z220" i="1" s="1"/>
  <c r="Z221" i="1" s="1"/>
  <c r="Z222" i="1" s="1"/>
  <c r="Z223" i="1" s="1"/>
  <c r="Z224" i="1" s="1"/>
  <c r="Z225" i="1" s="1"/>
  <c r="Z226" i="1" s="1"/>
  <c r="Z227" i="1" s="1"/>
  <c r="Z228" i="1" s="1"/>
  <c r="Z229" i="1" s="1"/>
  <c r="Z230" i="1" s="1"/>
  <c r="Z231" i="1" s="1"/>
  <c r="Z232" i="1" s="1"/>
  <c r="Z233" i="1" s="1"/>
  <c r="Z234" i="1" s="1"/>
  <c r="Z235" i="1" s="1"/>
  <c r="Z236" i="1" s="1"/>
  <c r="Z237" i="1" s="1"/>
  <c r="Z238" i="1" s="1"/>
  <c r="Z239" i="1" s="1"/>
  <c r="Z240" i="1" s="1"/>
  <c r="Z241" i="1" s="1"/>
  <c r="Z242" i="1" s="1"/>
  <c r="Z243" i="1" s="1"/>
  <c r="Z244" i="1" s="1"/>
  <c r="Z245" i="1" s="1"/>
  <c r="Z246" i="1" s="1"/>
  <c r="Z247" i="1" s="1"/>
  <c r="Z248" i="1" s="1"/>
  <c r="Z249" i="1" s="1"/>
  <c r="Z250" i="1" s="1"/>
  <c r="Z251" i="1" s="1"/>
  <c r="Z252" i="1" s="1"/>
  <c r="Z253" i="1" s="1"/>
  <c r="Z254" i="1" s="1"/>
  <c r="Z255" i="1" s="1"/>
  <c r="Z256" i="1" s="1"/>
  <c r="Z257" i="1" s="1"/>
  <c r="Z258" i="1" s="1"/>
  <c r="Z259" i="1" s="1"/>
  <c r="Z260" i="1" s="1"/>
  <c r="Z261" i="1" s="1"/>
  <c r="Z262" i="1" s="1"/>
  <c r="Z263" i="1" s="1"/>
  <c r="Z264" i="1" s="1"/>
  <c r="Z265" i="1" s="1"/>
  <c r="Z266" i="1" s="1"/>
  <c r="Z267" i="1" s="1"/>
  <c r="Z268" i="1" s="1"/>
  <c r="Z269" i="1" s="1"/>
  <c r="Z270" i="1" s="1"/>
  <c r="Z271" i="1" s="1"/>
  <c r="Z272" i="1" s="1"/>
  <c r="Z273" i="1" s="1"/>
  <c r="Z274" i="1" s="1"/>
  <c r="Z275" i="1" s="1"/>
  <c r="Z276" i="1" s="1"/>
  <c r="Z277" i="1" s="1"/>
  <c r="Z278" i="1" s="1"/>
  <c r="Z279" i="1" s="1"/>
  <c r="Z280" i="1" s="1"/>
  <c r="Z281" i="1" s="1"/>
  <c r="Z282" i="1" s="1"/>
  <c r="Z283" i="1" s="1"/>
  <c r="Z284" i="1" s="1"/>
  <c r="Z285" i="1" s="1"/>
  <c r="Z286" i="1" s="1"/>
  <c r="Z287" i="1" s="1"/>
  <c r="Z288" i="1" s="1"/>
  <c r="Z289" i="1" s="1"/>
  <c r="Z290" i="1" s="1"/>
  <c r="Z291" i="1" s="1"/>
  <c r="Z292" i="1" s="1"/>
  <c r="Z293" i="1" s="1"/>
  <c r="Z294" i="1" s="1"/>
  <c r="Z295" i="1" s="1"/>
  <c r="Z296" i="1" s="1"/>
  <c r="Z297" i="1" s="1"/>
  <c r="Z298" i="1" s="1"/>
  <c r="Z299" i="1" s="1"/>
  <c r="Z300" i="1" s="1"/>
  <c r="Z301" i="1" s="1"/>
  <c r="Z302" i="1" s="1"/>
  <c r="Z303" i="1" s="1"/>
  <c r="Z304" i="1" s="1"/>
  <c r="Z305" i="1" s="1"/>
  <c r="Z306" i="1" s="1"/>
  <c r="Z307" i="1" s="1"/>
  <c r="Z308" i="1" s="1"/>
  <c r="Z309" i="1" s="1"/>
  <c r="Z310" i="1" s="1"/>
  <c r="Z311" i="1" s="1"/>
  <c r="Z312" i="1" s="1"/>
  <c r="Z313" i="1" s="1"/>
  <c r="Z314" i="1" s="1"/>
  <c r="Z315" i="1" s="1"/>
  <c r="Z316" i="1" s="1"/>
  <c r="Z317" i="1" s="1"/>
  <c r="Z318" i="1" s="1"/>
  <c r="Z319" i="1" s="1"/>
  <c r="Z320" i="1" s="1"/>
  <c r="Z321" i="1" s="1"/>
  <c r="Z322" i="1" s="1"/>
  <c r="Z323" i="1" s="1"/>
  <c r="Z324" i="1" s="1"/>
  <c r="Z325" i="1" s="1"/>
  <c r="Z326" i="1" s="1"/>
  <c r="Z327" i="1" s="1"/>
  <c r="Z328" i="1" s="1"/>
  <c r="Z329" i="1" s="1"/>
  <c r="Z330" i="1" s="1"/>
  <c r="Z331" i="1" s="1"/>
  <c r="Z332" i="1" s="1"/>
  <c r="Z333" i="1" s="1"/>
  <c r="Z334" i="1" s="1"/>
  <c r="Z335" i="1" s="1"/>
  <c r="Z336" i="1" s="1"/>
  <c r="Z337" i="1" s="1"/>
  <c r="Z338" i="1" s="1"/>
  <c r="Z339" i="1" s="1"/>
  <c r="Z340" i="1" s="1"/>
  <c r="Z341" i="1" s="1"/>
  <c r="Z342" i="1" s="1"/>
  <c r="Z343" i="1" s="1"/>
  <c r="Z344" i="1" s="1"/>
  <c r="Z345" i="1" s="1"/>
  <c r="Z346" i="1" s="1"/>
  <c r="Z347" i="1" s="1"/>
  <c r="Z348" i="1" s="1"/>
  <c r="Z349" i="1" s="1"/>
  <c r="Z350" i="1" s="1"/>
  <c r="Z351" i="1" s="1"/>
  <c r="Z352" i="1" s="1"/>
  <c r="Z353" i="1" s="1"/>
  <c r="Z354" i="1" s="1"/>
  <c r="Z355" i="1" s="1"/>
  <c r="Z356" i="1" s="1"/>
  <c r="Z357" i="1" s="1"/>
  <c r="Z358" i="1" s="1"/>
  <c r="Z359" i="1" s="1"/>
  <c r="Z360" i="1" s="1"/>
  <c r="Z361" i="1" s="1"/>
  <c r="Z362" i="1" s="1"/>
  <c r="Z363" i="1" s="1"/>
  <c r="Z364" i="1" s="1"/>
  <c r="Z365" i="1" s="1"/>
  <c r="Z366" i="1" s="1"/>
  <c r="Z367" i="1" s="1"/>
  <c r="Z368" i="1" s="1"/>
  <c r="Z369" i="1" s="1"/>
  <c r="Z370" i="1" s="1"/>
  <c r="Z371" i="1" s="1"/>
  <c r="Z372" i="1" s="1"/>
  <c r="Z373" i="1" s="1"/>
  <c r="Z374" i="1" s="1"/>
  <c r="Z375" i="1" s="1"/>
  <c r="Z376" i="1" s="1"/>
  <c r="Z377" i="1" s="1"/>
  <c r="Z378" i="1" s="1"/>
  <c r="Z379" i="1" s="1"/>
  <c r="Z380" i="1" s="1"/>
  <c r="Z381" i="1" s="1"/>
  <c r="Z382" i="1" s="1"/>
  <c r="Z383" i="1" s="1"/>
  <c r="Z384" i="1" s="1"/>
  <c r="Z385" i="1" s="1"/>
  <c r="Z386" i="1" s="1"/>
  <c r="Z387" i="1" s="1"/>
  <c r="Z388" i="1" s="1"/>
  <c r="Z389" i="1" s="1"/>
  <c r="Z390" i="1" s="1"/>
  <c r="Z391" i="1" s="1"/>
  <c r="Z392" i="1" s="1"/>
  <c r="Z393" i="1" s="1"/>
  <c r="Z394" i="1" s="1"/>
  <c r="Z395" i="1" s="1"/>
  <c r="Z396" i="1" s="1"/>
  <c r="Z397" i="1" s="1"/>
  <c r="Z398" i="1" s="1"/>
  <c r="Z399" i="1" s="1"/>
  <c r="Z400" i="1" s="1"/>
  <c r="Z401" i="1" s="1"/>
  <c r="Z402" i="1" s="1"/>
  <c r="Z403" i="1" s="1"/>
  <c r="Z404" i="1" s="1"/>
  <c r="Z405" i="1" s="1"/>
  <c r="Z406" i="1" s="1"/>
  <c r="Z407" i="1" s="1"/>
  <c r="Z408" i="1" s="1"/>
  <c r="Z409" i="1" s="1"/>
  <c r="Z410" i="1" s="1"/>
  <c r="Z411" i="1" s="1"/>
  <c r="Z412" i="1" s="1"/>
  <c r="Z413" i="1" s="1"/>
  <c r="Z414" i="1" s="1"/>
  <c r="Z415" i="1" s="1"/>
  <c r="Z416" i="1" s="1"/>
  <c r="Z417" i="1" s="1"/>
  <c r="Z418" i="1" s="1"/>
  <c r="Z419" i="1" s="1"/>
  <c r="Z420" i="1" s="1"/>
  <c r="Z421" i="1" s="1"/>
  <c r="Z422" i="1" s="1"/>
  <c r="Z423" i="1" s="1"/>
  <c r="Z424" i="1" s="1"/>
  <c r="Z425" i="1" s="1"/>
  <c r="Z426" i="1" s="1"/>
  <c r="Z427" i="1" s="1"/>
  <c r="Z428" i="1" s="1"/>
  <c r="Z429" i="1" s="1"/>
  <c r="Z430" i="1" s="1"/>
  <c r="Z431" i="1" s="1"/>
  <c r="Z432" i="1" s="1"/>
  <c r="Z433" i="1" s="1"/>
  <c r="Z434" i="1" s="1"/>
  <c r="Z435" i="1" s="1"/>
  <c r="Z436" i="1" s="1"/>
  <c r="Z437" i="1" s="1"/>
  <c r="Z438" i="1" s="1"/>
  <c r="Z439" i="1" s="1"/>
  <c r="Z440" i="1" s="1"/>
  <c r="Z441" i="1" s="1"/>
  <c r="Z442" i="1" s="1"/>
  <c r="Z443" i="1" s="1"/>
  <c r="Z444" i="1" s="1"/>
  <c r="Z445" i="1" s="1"/>
  <c r="Z446" i="1" s="1"/>
  <c r="Z447" i="1" s="1"/>
  <c r="Z448" i="1" s="1"/>
  <c r="Z449" i="1" s="1"/>
  <c r="Z450" i="1" s="1"/>
  <c r="Z451" i="1" s="1"/>
  <c r="Z452" i="1" s="1"/>
  <c r="Z453" i="1" s="1"/>
  <c r="Z454" i="1" s="1"/>
  <c r="Z455" i="1" s="1"/>
  <c r="Z456" i="1" s="1"/>
  <c r="Z457" i="1" s="1"/>
  <c r="Z458" i="1" s="1"/>
  <c r="Z459" i="1" s="1"/>
  <c r="Z460" i="1" s="1"/>
  <c r="Z461" i="1" s="1"/>
  <c r="Z462" i="1" s="1"/>
  <c r="Z463" i="1" s="1"/>
  <c r="Z464" i="1" s="1"/>
  <c r="Z465" i="1" s="1"/>
  <c r="Z466" i="1" s="1"/>
  <c r="Z467" i="1" s="1"/>
  <c r="Z468" i="1" s="1"/>
  <c r="Z469" i="1" s="1"/>
  <c r="Z470" i="1" s="1"/>
  <c r="Z471" i="1" s="1"/>
  <c r="Z472" i="1" s="1"/>
  <c r="Z473" i="1" s="1"/>
  <c r="Z474" i="1" s="1"/>
  <c r="Z475" i="1" s="1"/>
  <c r="Z476" i="1" s="1"/>
  <c r="Z477" i="1" s="1"/>
  <c r="Z478" i="1" s="1"/>
  <c r="Z479" i="1" s="1"/>
  <c r="Z480" i="1" s="1"/>
  <c r="Z481" i="1" s="1"/>
  <c r="Z482" i="1" s="1"/>
  <c r="Z483" i="1" s="1"/>
  <c r="Z484" i="1" s="1"/>
  <c r="Z485" i="1" s="1"/>
  <c r="Z486" i="1" s="1"/>
  <c r="Z487" i="1" s="1"/>
  <c r="Z488" i="1" s="1"/>
  <c r="Z489" i="1" s="1"/>
  <c r="Z490" i="1" s="1"/>
  <c r="Z491" i="1" s="1"/>
  <c r="Z492" i="1" s="1"/>
  <c r="Z493" i="1" s="1"/>
  <c r="Z494" i="1" s="1"/>
  <c r="Z495" i="1" s="1"/>
  <c r="Z496" i="1" s="1"/>
  <c r="Z497" i="1" s="1"/>
  <c r="Z498" i="1" s="1"/>
  <c r="Z499" i="1" s="1"/>
  <c r="Z500" i="1" s="1"/>
  <c r="Z501" i="1" s="1"/>
  <c r="Z502" i="1" s="1"/>
  <c r="Z503" i="1" s="1"/>
  <c r="Z504" i="1" s="1"/>
  <c r="Z505" i="1" s="1"/>
  <c r="Z506" i="1" s="1"/>
  <c r="Z507" i="1" s="1"/>
  <c r="Z508" i="1" s="1"/>
  <c r="Z509" i="1" s="1"/>
  <c r="Z510" i="1" s="1"/>
  <c r="Z511" i="1" s="1"/>
  <c r="Z512" i="1" s="1"/>
  <c r="Z513" i="1" s="1"/>
  <c r="Z514" i="1" s="1"/>
  <c r="Z515" i="1" s="1"/>
  <c r="Z516" i="1" s="1"/>
  <c r="Z517" i="1" s="1"/>
  <c r="Z518" i="1" s="1"/>
  <c r="Z519" i="1" s="1"/>
  <c r="Z520" i="1" s="1"/>
  <c r="Z521" i="1" s="1"/>
  <c r="Z522" i="1" s="1"/>
  <c r="Z523" i="1" s="1"/>
  <c r="Z524" i="1" s="1"/>
  <c r="Z525" i="1" s="1"/>
  <c r="Z526" i="1" s="1"/>
  <c r="Z527" i="1" s="1"/>
  <c r="Z528" i="1" s="1"/>
  <c r="Z529" i="1" s="1"/>
  <c r="Z530" i="1" s="1"/>
  <c r="Z531" i="1" s="1"/>
  <c r="Z532" i="1" s="1"/>
  <c r="Z533" i="1" s="1"/>
  <c r="Z534" i="1" s="1"/>
  <c r="Z535" i="1" s="1"/>
  <c r="Z536" i="1" s="1"/>
  <c r="Z537" i="1" s="1"/>
  <c r="Z538" i="1" s="1"/>
  <c r="Z539" i="1" s="1"/>
  <c r="Z540" i="1" s="1"/>
  <c r="Z541" i="1" s="1"/>
  <c r="Z542" i="1" s="1"/>
  <c r="Z543" i="1" s="1"/>
  <c r="Z544" i="1" s="1"/>
  <c r="Z545" i="1" s="1"/>
  <c r="Z546" i="1" s="1"/>
  <c r="Z547" i="1" s="1"/>
  <c r="Z548" i="1" s="1"/>
  <c r="Z549" i="1" s="1"/>
  <c r="Z550" i="1" s="1"/>
  <c r="Z551" i="1" s="1"/>
  <c r="Z552" i="1" s="1"/>
  <c r="Z553" i="1" s="1"/>
  <c r="Z554" i="1" s="1"/>
  <c r="Z555" i="1" s="1"/>
  <c r="Z556" i="1" s="1"/>
  <c r="Z557" i="1" s="1"/>
  <c r="Z558" i="1" s="1"/>
  <c r="Z559" i="1" s="1"/>
  <c r="Z560" i="1" s="1"/>
  <c r="Z561" i="1" s="1"/>
  <c r="Z562" i="1" s="1"/>
  <c r="Z563" i="1" s="1"/>
  <c r="Z564" i="1" s="1"/>
  <c r="Z565" i="1" s="1"/>
  <c r="Z566" i="1" s="1"/>
  <c r="Z567" i="1" s="1"/>
  <c r="Z568" i="1" s="1"/>
  <c r="Z569" i="1" s="1"/>
  <c r="Z570" i="1" s="1"/>
  <c r="Z571" i="1" s="1"/>
  <c r="Z572" i="1" s="1"/>
  <c r="Z573" i="1" s="1"/>
  <c r="Z574" i="1" s="1"/>
  <c r="Z575" i="1" s="1"/>
  <c r="Z576" i="1" s="1"/>
  <c r="Z577" i="1" s="1"/>
  <c r="Z578" i="1" s="1"/>
  <c r="Z579" i="1" s="1"/>
  <c r="Z580" i="1" s="1"/>
  <c r="Z581" i="1" s="1"/>
  <c r="Z582" i="1" s="1"/>
  <c r="Z583" i="1" s="1"/>
  <c r="Z584" i="1" s="1"/>
  <c r="Z585" i="1" s="1"/>
  <c r="Z586" i="1" s="1"/>
  <c r="Z587" i="1" s="1"/>
  <c r="Z588" i="1" s="1"/>
  <c r="Z589" i="1" s="1"/>
  <c r="Z590" i="1" s="1"/>
  <c r="Z591" i="1" s="1"/>
  <c r="Z592" i="1" s="1"/>
  <c r="Z593" i="1" s="1"/>
  <c r="Z594" i="1" s="1"/>
  <c r="Z595" i="1" s="1"/>
  <c r="Z596" i="1" s="1"/>
  <c r="Z597" i="1" s="1"/>
  <c r="Z598" i="1" s="1"/>
  <c r="Z599" i="1" s="1"/>
  <c r="Z600" i="1" s="1"/>
  <c r="Z601" i="1" s="1"/>
  <c r="Z602" i="1" s="1"/>
  <c r="Z603" i="1" s="1"/>
  <c r="Z604" i="1" s="1"/>
  <c r="Z605" i="1" s="1"/>
  <c r="Z606" i="1" s="1"/>
  <c r="Z607" i="1" s="1"/>
  <c r="Z608" i="1" s="1"/>
  <c r="Z609" i="1" s="1"/>
  <c r="Z610" i="1" s="1"/>
  <c r="Z611" i="1" s="1"/>
  <c r="Z612" i="1" s="1"/>
  <c r="Z613" i="1" s="1"/>
  <c r="Z614" i="1" s="1"/>
  <c r="Z615" i="1" s="1"/>
  <c r="Z616" i="1" s="1"/>
  <c r="Z617" i="1" s="1"/>
  <c r="Z618" i="1" s="1"/>
  <c r="Z619" i="1" s="1"/>
  <c r="Z620" i="1" s="1"/>
  <c r="Z621" i="1" s="1"/>
  <c r="Z622" i="1" s="1"/>
  <c r="Z623" i="1" s="1"/>
  <c r="Z624" i="1" s="1"/>
  <c r="Z625" i="1" s="1"/>
  <c r="Z626" i="1" s="1"/>
  <c r="Z627" i="1" s="1"/>
  <c r="Z628" i="1" s="1"/>
  <c r="Z629" i="1" s="1"/>
  <c r="Z630" i="1" s="1"/>
  <c r="Z631" i="1" s="1"/>
  <c r="Z632" i="1" s="1"/>
  <c r="Z633" i="1" s="1"/>
  <c r="Z634" i="1" s="1"/>
  <c r="Z635" i="1" s="1"/>
  <c r="Z636" i="1" s="1"/>
  <c r="Z637" i="1" s="1"/>
  <c r="Z638" i="1" s="1"/>
  <c r="Z639" i="1" s="1"/>
  <c r="Z640" i="1" s="1"/>
  <c r="Z641" i="1" s="1"/>
  <c r="Z642" i="1" s="1"/>
  <c r="Z643" i="1" s="1"/>
  <c r="Z644" i="1" s="1"/>
  <c r="Z645" i="1" s="1"/>
  <c r="Z646" i="1" s="1"/>
  <c r="Z647" i="1" s="1"/>
  <c r="Z648" i="1" s="1"/>
  <c r="Z649" i="1" s="1"/>
  <c r="Z650" i="1" s="1"/>
  <c r="Z651" i="1" s="1"/>
  <c r="Z652" i="1" s="1"/>
  <c r="Z653" i="1" s="1"/>
  <c r="Z654" i="1" s="1"/>
  <c r="Z655" i="1" s="1"/>
  <c r="Z656" i="1" s="1"/>
  <c r="Z657" i="1" s="1"/>
  <c r="Z658" i="1" s="1"/>
  <c r="Z659" i="1" s="1"/>
  <c r="Z660" i="1" s="1"/>
  <c r="Z661" i="1" s="1"/>
  <c r="Z662" i="1" s="1"/>
  <c r="Z663" i="1" s="1"/>
  <c r="Z664" i="1" s="1"/>
  <c r="Z665" i="1" s="1"/>
  <c r="Z666" i="1" s="1"/>
  <c r="Z667" i="1" s="1"/>
  <c r="Z668" i="1" s="1"/>
  <c r="Z669" i="1" s="1"/>
  <c r="Z670" i="1" s="1"/>
  <c r="Z671" i="1" s="1"/>
  <c r="Z672" i="1" s="1"/>
  <c r="Z673" i="1" s="1"/>
  <c r="Z674" i="1" s="1"/>
  <c r="Z675" i="1" s="1"/>
  <c r="Z676" i="1" s="1"/>
  <c r="Z677" i="1" s="1"/>
  <c r="Z678" i="1" s="1"/>
  <c r="Z679" i="1" s="1"/>
  <c r="Z680" i="1" s="1"/>
  <c r="Z681" i="1" s="1"/>
  <c r="Z682" i="1" s="1"/>
  <c r="Z683" i="1" s="1"/>
  <c r="Z684" i="1" s="1"/>
  <c r="Z685" i="1" s="1"/>
  <c r="Z686" i="1" s="1"/>
  <c r="Z687" i="1" s="1"/>
  <c r="Z688" i="1" s="1"/>
  <c r="Z689" i="1" s="1"/>
  <c r="Z690" i="1" s="1"/>
  <c r="Z691" i="1" s="1"/>
  <c r="Z692" i="1" s="1"/>
  <c r="Z693" i="1" s="1"/>
  <c r="Z694" i="1" s="1"/>
  <c r="Z695" i="1" s="1"/>
  <c r="Z696" i="1" s="1"/>
  <c r="Z697" i="1" s="1"/>
  <c r="Z698" i="1" s="1"/>
  <c r="Z699" i="1" s="1"/>
  <c r="Z700" i="1" s="1"/>
  <c r="Z701" i="1" s="1"/>
  <c r="Z702" i="1" s="1"/>
  <c r="Z703" i="1" s="1"/>
  <c r="Z704" i="1" s="1"/>
  <c r="Z705" i="1" s="1"/>
  <c r="Z706" i="1" s="1"/>
  <c r="Z707" i="1" s="1"/>
  <c r="Z708" i="1" s="1"/>
  <c r="Z709" i="1" s="1"/>
  <c r="Z710" i="1" s="1"/>
  <c r="Z711" i="1" s="1"/>
  <c r="Z712" i="1" s="1"/>
  <c r="Z713" i="1" s="1"/>
  <c r="Z714" i="1" s="1"/>
  <c r="Z715" i="1" s="1"/>
  <c r="Z716" i="1" s="1"/>
  <c r="Z717" i="1" s="1"/>
  <c r="Z718" i="1" s="1"/>
  <c r="Z719" i="1" s="1"/>
  <c r="Z720" i="1" s="1"/>
  <c r="Z721" i="1" s="1"/>
  <c r="Z722" i="1" s="1"/>
  <c r="Z723" i="1" s="1"/>
  <c r="Z724" i="1" s="1"/>
  <c r="Z725" i="1" s="1"/>
  <c r="Z726" i="1" s="1"/>
  <c r="Z727" i="1" s="1"/>
  <c r="Z728" i="1" s="1"/>
  <c r="Z729" i="1" s="1"/>
  <c r="Z730" i="1" s="1"/>
  <c r="Z731" i="1" s="1"/>
  <c r="Z732" i="1" s="1"/>
  <c r="Z733" i="1" s="1"/>
  <c r="Z734" i="1" s="1"/>
  <c r="Z735" i="1" s="1"/>
  <c r="Z736" i="1" s="1"/>
  <c r="Z737" i="1" s="1"/>
  <c r="Z738" i="1" s="1"/>
  <c r="Z739" i="1" s="1"/>
  <c r="Z740" i="1" s="1"/>
  <c r="Z741" i="1" s="1"/>
  <c r="Z742" i="1" s="1"/>
  <c r="Z743" i="1" s="1"/>
  <c r="Z744" i="1" s="1"/>
  <c r="Z745" i="1" s="1"/>
  <c r="Z746" i="1" s="1"/>
  <c r="Z747" i="1" s="1"/>
  <c r="Z748" i="1" s="1"/>
  <c r="Z749" i="1" s="1"/>
  <c r="Z750" i="1" s="1"/>
  <c r="Z751" i="1" s="1"/>
  <c r="Z752" i="1" s="1"/>
  <c r="Z753" i="1" s="1"/>
  <c r="Z754" i="1" s="1"/>
  <c r="Z755" i="1" s="1"/>
  <c r="Z756" i="1" s="1"/>
  <c r="Z757" i="1" s="1"/>
  <c r="Z758" i="1" s="1"/>
  <c r="Z759" i="1" s="1"/>
  <c r="Z760" i="1" s="1"/>
  <c r="Z761" i="1" s="1"/>
  <c r="Z762" i="1" s="1"/>
  <c r="Z763" i="1" s="1"/>
  <c r="Z764" i="1" s="1"/>
  <c r="Z765" i="1" s="1"/>
  <c r="Z766" i="1" s="1"/>
  <c r="Z767" i="1" s="1"/>
  <c r="Z768" i="1" s="1"/>
  <c r="Z769" i="1" s="1"/>
  <c r="Z770" i="1" s="1"/>
  <c r="Z771" i="1" s="1"/>
  <c r="Z772" i="1" s="1"/>
  <c r="Z773" i="1" s="1"/>
  <c r="Z774" i="1" s="1"/>
  <c r="Z775" i="1" s="1"/>
  <c r="Z776" i="1" s="1"/>
  <c r="Z777" i="1" s="1"/>
  <c r="Z778" i="1" s="1"/>
  <c r="Z779" i="1" s="1"/>
  <c r="Z780" i="1" s="1"/>
  <c r="Z781" i="1" s="1"/>
  <c r="Z782" i="1" s="1"/>
  <c r="Z783" i="1" s="1"/>
  <c r="Z784" i="1" s="1"/>
  <c r="Z785" i="1" s="1"/>
  <c r="Z786" i="1" s="1"/>
  <c r="Z787" i="1" s="1"/>
  <c r="Z788" i="1" s="1"/>
  <c r="Z789" i="1" s="1"/>
  <c r="Z790" i="1" s="1"/>
  <c r="Z791" i="1" s="1"/>
  <c r="Z792" i="1" s="1"/>
  <c r="Z793" i="1" s="1"/>
  <c r="Z794" i="1" s="1"/>
  <c r="Z795" i="1" s="1"/>
  <c r="Z796" i="1" s="1"/>
  <c r="Z797" i="1" s="1"/>
  <c r="Z798" i="1" s="1"/>
  <c r="Z799" i="1" s="1"/>
  <c r="Z800" i="1" s="1"/>
  <c r="Z801" i="1" s="1"/>
  <c r="Z802" i="1" s="1"/>
  <c r="Z803" i="1" s="1"/>
  <c r="Z804" i="1" s="1"/>
  <c r="Z805" i="1" s="1"/>
  <c r="Z806" i="1" s="1"/>
  <c r="Z807" i="1" s="1"/>
  <c r="Z808" i="1" s="1"/>
  <c r="Z809" i="1" s="1"/>
  <c r="Z810" i="1" s="1"/>
  <c r="Z811" i="1" s="1"/>
  <c r="Z812" i="1" s="1"/>
  <c r="Z813" i="1" s="1"/>
  <c r="Z814" i="1" s="1"/>
  <c r="Z815" i="1" s="1"/>
  <c r="Z816" i="1" s="1"/>
  <c r="Z817" i="1" s="1"/>
  <c r="Z818" i="1" s="1"/>
  <c r="Z819" i="1" s="1"/>
  <c r="Z820" i="1" s="1"/>
  <c r="Z821" i="1" s="1"/>
  <c r="Z822" i="1" s="1"/>
  <c r="Z823" i="1" s="1"/>
  <c r="Z824" i="1" s="1"/>
  <c r="Z825" i="1" s="1"/>
  <c r="Z826" i="1" s="1"/>
  <c r="Z827" i="1" s="1"/>
  <c r="Z828" i="1" s="1"/>
  <c r="Z829" i="1" s="1"/>
  <c r="Z830" i="1" s="1"/>
  <c r="Z831" i="1" s="1"/>
  <c r="Z832" i="1" s="1"/>
  <c r="Z833" i="1" s="1"/>
  <c r="Z834" i="1" s="1"/>
  <c r="Z835" i="1" s="1"/>
  <c r="Z836" i="1" s="1"/>
  <c r="Z837" i="1" s="1"/>
  <c r="Z838" i="1" s="1"/>
  <c r="Z839" i="1" s="1"/>
  <c r="Z840" i="1" s="1"/>
  <c r="Z841" i="1" s="1"/>
  <c r="Z842" i="1" s="1"/>
  <c r="Z843" i="1" s="1"/>
  <c r="Z844" i="1" s="1"/>
  <c r="Z845" i="1" s="1"/>
  <c r="Z846" i="1" s="1"/>
  <c r="Z847" i="1" s="1"/>
  <c r="Z848" i="1" s="1"/>
  <c r="Z849" i="1" s="1"/>
  <c r="Z850" i="1" s="1"/>
  <c r="Z851" i="1" s="1"/>
  <c r="Z852" i="1" s="1"/>
  <c r="Z853" i="1" s="1"/>
  <c r="Z854" i="1" s="1"/>
  <c r="Z855" i="1" s="1"/>
  <c r="Z856" i="1" s="1"/>
  <c r="Z857" i="1" s="1"/>
  <c r="Z858" i="1" s="1"/>
  <c r="Z859" i="1" s="1"/>
  <c r="Z860" i="1" s="1"/>
  <c r="Z861" i="1" s="1"/>
  <c r="Z862" i="1" s="1"/>
  <c r="Z863" i="1" s="1"/>
  <c r="Z864" i="1" s="1"/>
  <c r="Z865" i="1" s="1"/>
  <c r="Z866" i="1" s="1"/>
  <c r="Z867" i="1" s="1"/>
  <c r="Z868" i="1" s="1"/>
  <c r="Z869" i="1" s="1"/>
  <c r="Z870" i="1" s="1"/>
  <c r="Z871" i="1" s="1"/>
  <c r="Z872" i="1" s="1"/>
  <c r="Z873" i="1" s="1"/>
  <c r="Z874" i="1" s="1"/>
  <c r="Z875" i="1" s="1"/>
  <c r="Z876" i="1" s="1"/>
  <c r="Z877" i="1" s="1"/>
  <c r="Z878" i="1" s="1"/>
  <c r="Z879" i="1" s="1"/>
  <c r="Z880" i="1" s="1"/>
  <c r="Z881" i="1" s="1"/>
  <c r="Z882" i="1" s="1"/>
  <c r="Z883" i="1" s="1"/>
  <c r="Z884" i="1" s="1"/>
  <c r="Z885" i="1" s="1"/>
  <c r="Z886" i="1" s="1"/>
  <c r="Z887" i="1" s="1"/>
  <c r="Z888" i="1" s="1"/>
  <c r="Z889" i="1" s="1"/>
  <c r="Z890" i="1" s="1"/>
  <c r="Z891" i="1" s="1"/>
  <c r="Z892" i="1" s="1"/>
  <c r="Z893" i="1" s="1"/>
  <c r="Z894" i="1" s="1"/>
  <c r="Z895" i="1" s="1"/>
  <c r="Z896" i="1" s="1"/>
  <c r="Z897" i="1" s="1"/>
  <c r="Z898" i="1" s="1"/>
  <c r="Z899" i="1" s="1"/>
  <c r="Z900" i="1" s="1"/>
  <c r="Z901" i="1" s="1"/>
  <c r="Z902" i="1" s="1"/>
  <c r="Z903" i="1" s="1"/>
  <c r="Z904" i="1" s="1"/>
  <c r="Z905" i="1" s="1"/>
  <c r="Z906" i="1" s="1"/>
  <c r="Z907" i="1" s="1"/>
  <c r="Z908" i="1" s="1"/>
  <c r="Z909" i="1" s="1"/>
  <c r="Z910" i="1" s="1"/>
  <c r="Z911" i="1" s="1"/>
  <c r="Z912" i="1" s="1"/>
  <c r="Z913" i="1" s="1"/>
  <c r="Z914" i="1" s="1"/>
  <c r="Z915" i="1" s="1"/>
  <c r="Z916" i="1" s="1"/>
  <c r="Z917" i="1" s="1"/>
  <c r="Z918" i="1" s="1"/>
  <c r="Z919" i="1" s="1"/>
  <c r="Z920" i="1" s="1"/>
  <c r="Z921" i="1" s="1"/>
  <c r="Z922" i="1" s="1"/>
  <c r="Z923" i="1" s="1"/>
  <c r="Z924" i="1" s="1"/>
  <c r="Z925" i="1" s="1"/>
  <c r="Z926" i="1" s="1"/>
  <c r="Z927" i="1" s="1"/>
  <c r="Z928" i="1" s="1"/>
  <c r="Z929" i="1" s="1"/>
  <c r="Z930" i="1" s="1"/>
  <c r="Z931" i="1" s="1"/>
  <c r="Z932" i="1" s="1"/>
  <c r="Z933" i="1" s="1"/>
  <c r="Z934" i="1" s="1"/>
  <c r="Z935" i="1" s="1"/>
  <c r="Z936" i="1" s="1"/>
  <c r="Z937" i="1" s="1"/>
  <c r="Z938" i="1" s="1"/>
  <c r="Z939" i="1" s="1"/>
  <c r="Z940" i="1" s="1"/>
  <c r="Z941" i="1" s="1"/>
  <c r="Z942" i="1" s="1"/>
  <c r="Z943" i="1" s="1"/>
  <c r="Z944" i="1" s="1"/>
  <c r="Z945" i="1" s="1"/>
  <c r="Z946" i="1" s="1"/>
  <c r="Z947" i="1" s="1"/>
  <c r="Z948" i="1" s="1"/>
  <c r="Z949" i="1" s="1"/>
  <c r="Z950" i="1" s="1"/>
  <c r="Z951" i="1" s="1"/>
  <c r="Z952" i="1" s="1"/>
  <c r="Z953" i="1" s="1"/>
  <c r="Z954" i="1" s="1"/>
  <c r="Z955" i="1" s="1"/>
  <c r="Z956" i="1" s="1"/>
  <c r="Z957" i="1" s="1"/>
  <c r="Z958" i="1" s="1"/>
  <c r="Z959" i="1" s="1"/>
  <c r="Z960" i="1" s="1"/>
  <c r="Z961" i="1" s="1"/>
  <c r="Z962" i="1" s="1"/>
  <c r="Z963" i="1" s="1"/>
  <c r="Z964" i="1" s="1"/>
  <c r="Z965" i="1" s="1"/>
  <c r="Z966" i="1" s="1"/>
  <c r="Z967" i="1" s="1"/>
  <c r="Z968" i="1" s="1"/>
  <c r="Z969" i="1" s="1"/>
  <c r="Z970" i="1" s="1"/>
  <c r="Z971" i="1" s="1"/>
  <c r="Z972" i="1" s="1"/>
  <c r="Z973" i="1" s="1"/>
  <c r="Z974" i="1" s="1"/>
  <c r="Z975" i="1" s="1"/>
  <c r="Z976" i="1" s="1"/>
  <c r="Z977" i="1" s="1"/>
  <c r="Z978" i="1" s="1"/>
  <c r="Z979" i="1" s="1"/>
  <c r="Z980" i="1" s="1"/>
  <c r="Z981" i="1" s="1"/>
  <c r="Z982" i="1" s="1"/>
  <c r="Z983" i="1" s="1"/>
  <c r="Z984" i="1" s="1"/>
  <c r="Z985" i="1" s="1"/>
  <c r="Z986" i="1" s="1"/>
  <c r="Z987" i="1" s="1"/>
  <c r="Z988" i="1" s="1"/>
  <c r="Z989" i="1" s="1"/>
  <c r="Z990" i="1" s="1"/>
  <c r="Z991" i="1" s="1"/>
  <c r="Z992" i="1" s="1"/>
  <c r="Z993" i="1" s="1"/>
  <c r="Z994" i="1" s="1"/>
  <c r="Z995" i="1" s="1"/>
  <c r="Z996" i="1" s="1"/>
  <c r="Z997" i="1" s="1"/>
  <c r="Z998" i="1" s="1"/>
  <c r="Z999" i="1" s="1"/>
  <c r="Z1000" i="1" s="1"/>
  <c r="Z1001" i="1" s="1"/>
  <c r="Z1002" i="1" s="1"/>
  <c r="Z1003" i="1" s="1"/>
  <c r="Z1004" i="1" s="1"/>
  <c r="Z1005" i="1" s="1"/>
  <c r="Z1006" i="1" s="1"/>
  <c r="Z1007" i="1" s="1"/>
  <c r="Z1008" i="1" s="1"/>
  <c r="Z1009" i="1" s="1"/>
  <c r="Z1010" i="1" s="1"/>
  <c r="Z1011" i="1" s="1"/>
  <c r="Z1012" i="1" s="1"/>
  <c r="Z1013" i="1" s="1"/>
  <c r="Z1014" i="1" s="1"/>
  <c r="Z1015" i="1" s="1"/>
  <c r="Z1016" i="1" s="1"/>
  <c r="Z1017" i="1" s="1"/>
  <c r="Z1018" i="1" s="1"/>
  <c r="Z1019" i="1" s="1"/>
  <c r="Z1020" i="1" s="1"/>
  <c r="Z1021" i="1" s="1"/>
  <c r="Z1022" i="1" s="1"/>
  <c r="Z1023" i="1" s="1"/>
  <c r="Z1024" i="1" s="1"/>
  <c r="Z1025" i="1" s="1"/>
  <c r="Z1026" i="1" s="1"/>
  <c r="Z1027" i="1" s="1"/>
  <c r="Z1028" i="1" s="1"/>
  <c r="Z1029" i="1" s="1"/>
  <c r="Z1030" i="1" s="1"/>
  <c r="Z1031" i="1" s="1"/>
  <c r="Z1032" i="1" s="1"/>
  <c r="Z1033" i="1" s="1"/>
  <c r="Z1034" i="1" s="1"/>
  <c r="Z1035" i="1" s="1"/>
  <c r="Z1036" i="1" s="1"/>
  <c r="Z1037" i="1" s="1"/>
  <c r="Z1038" i="1" s="1"/>
  <c r="Z1039" i="1" s="1"/>
  <c r="Z1040" i="1" s="1"/>
  <c r="Z1041" i="1" s="1"/>
  <c r="Z1042" i="1" s="1"/>
  <c r="Z1043" i="1" s="1"/>
  <c r="Z1044" i="1" s="1"/>
  <c r="Z1045" i="1" s="1"/>
  <c r="Z1046" i="1" s="1"/>
  <c r="Z1047" i="1" s="1"/>
  <c r="Z1048" i="1" s="1"/>
  <c r="Z1049" i="1" s="1"/>
  <c r="Z1050" i="1" s="1"/>
  <c r="Z1051" i="1" s="1"/>
  <c r="Z1052" i="1" s="1"/>
  <c r="Z1053" i="1" s="1"/>
  <c r="Z1054" i="1" s="1"/>
  <c r="V4" i="1"/>
  <c r="V5" i="1" s="1"/>
  <c r="V6" i="1" s="1"/>
  <c r="V7" i="1" s="1"/>
  <c r="V8" i="1" s="1"/>
  <c r="V9" i="1" s="1"/>
  <c r="V10" i="1" s="1"/>
  <c r="V11" i="1" s="1"/>
  <c r="V12" i="1" s="1"/>
  <c r="V13" i="1" s="1"/>
  <c r="V14" i="1" s="1"/>
  <c r="V15" i="1" s="1"/>
  <c r="V16" i="1" s="1"/>
  <c r="V17" i="1" s="1"/>
  <c r="V18" i="1" s="1"/>
  <c r="V19" i="1" s="1"/>
  <c r="V20" i="1" s="1"/>
  <c r="V21" i="1" s="1"/>
  <c r="V22" i="1" s="1"/>
  <c r="V23" i="1" s="1"/>
  <c r="V24" i="1" s="1"/>
  <c r="V25" i="1" s="1"/>
  <c r="V26" i="1" s="1"/>
  <c r="V27" i="1" s="1"/>
  <c r="V28" i="1" s="1"/>
  <c r="V29" i="1" s="1"/>
  <c r="V30" i="1" s="1"/>
  <c r="V31" i="1" s="1"/>
  <c r="V32" i="1" s="1"/>
  <c r="V33" i="1" s="1"/>
  <c r="V34" i="1" s="1"/>
  <c r="V35" i="1" s="1"/>
  <c r="V36" i="1" s="1"/>
  <c r="V37" i="1" s="1"/>
  <c r="V38" i="1" s="1"/>
  <c r="V39" i="1" s="1"/>
  <c r="V40" i="1" s="1"/>
  <c r="V41" i="1" s="1"/>
  <c r="V42" i="1" s="1"/>
  <c r="V43" i="1" s="1"/>
  <c r="V44" i="1" s="1"/>
  <c r="V45" i="1" s="1"/>
  <c r="V46" i="1" s="1"/>
  <c r="V47" i="1" s="1"/>
  <c r="V48" i="1" s="1"/>
  <c r="V49" i="1" s="1"/>
  <c r="V50" i="1" s="1"/>
  <c r="V51" i="1" s="1"/>
  <c r="V52" i="1" s="1"/>
  <c r="V53" i="1" s="1"/>
  <c r="V54" i="1" s="1"/>
  <c r="V55" i="1" s="1"/>
  <c r="V56" i="1" s="1"/>
  <c r="V57" i="1" s="1"/>
  <c r="V58" i="1" s="1"/>
  <c r="V59" i="1" s="1"/>
  <c r="V60" i="1" s="1"/>
  <c r="V61" i="1" s="1"/>
  <c r="V62" i="1" s="1"/>
  <c r="V63" i="1" s="1"/>
  <c r="V64" i="1" s="1"/>
  <c r="V65" i="1" s="1"/>
  <c r="V66" i="1" s="1"/>
  <c r="V67" i="1" s="1"/>
  <c r="V68" i="1" s="1"/>
  <c r="V69" i="1" s="1"/>
  <c r="V70" i="1" s="1"/>
  <c r="V71" i="1" s="1"/>
  <c r="V72" i="1" s="1"/>
  <c r="V73" i="1" s="1"/>
  <c r="V74" i="1" s="1"/>
  <c r="V75" i="1" s="1"/>
  <c r="V76" i="1" s="1"/>
  <c r="V77" i="1" s="1"/>
  <c r="V78" i="1" s="1"/>
  <c r="V79" i="1" s="1"/>
  <c r="V80" i="1" s="1"/>
  <c r="V81" i="1" s="1"/>
  <c r="V82" i="1" s="1"/>
  <c r="V83" i="1" s="1"/>
  <c r="V84" i="1" s="1"/>
  <c r="V85" i="1" s="1"/>
  <c r="V86" i="1" s="1"/>
  <c r="V87" i="1" s="1"/>
  <c r="V88" i="1" s="1"/>
  <c r="V89" i="1" s="1"/>
  <c r="V90" i="1" s="1"/>
  <c r="V91" i="1" s="1"/>
  <c r="V92" i="1" s="1"/>
  <c r="V93" i="1" s="1"/>
  <c r="V94" i="1" s="1"/>
  <c r="V95" i="1" s="1"/>
  <c r="V96" i="1" s="1"/>
  <c r="V97" i="1" s="1"/>
  <c r="V98" i="1" s="1"/>
  <c r="V99" i="1" s="1"/>
  <c r="V100" i="1" s="1"/>
  <c r="V101" i="1" s="1"/>
  <c r="V102" i="1" s="1"/>
  <c r="V103" i="1" s="1"/>
  <c r="V104" i="1" s="1"/>
  <c r="V105" i="1" s="1"/>
  <c r="V106" i="1" s="1"/>
  <c r="V107" i="1" s="1"/>
  <c r="V108" i="1" s="1"/>
  <c r="V109" i="1" s="1"/>
  <c r="V110" i="1" s="1"/>
  <c r="V111" i="1" s="1"/>
  <c r="V112" i="1" s="1"/>
  <c r="V113" i="1" s="1"/>
  <c r="V114" i="1" s="1"/>
  <c r="V115" i="1" s="1"/>
  <c r="V116" i="1" s="1"/>
  <c r="V117" i="1" s="1"/>
  <c r="V118" i="1" s="1"/>
  <c r="V119" i="1" s="1"/>
  <c r="V120" i="1" s="1"/>
  <c r="V121" i="1" s="1"/>
  <c r="V122" i="1" s="1"/>
  <c r="V123" i="1" s="1"/>
  <c r="V124" i="1" s="1"/>
  <c r="V125" i="1" s="1"/>
  <c r="V126" i="1" s="1"/>
  <c r="V127" i="1" s="1"/>
  <c r="V128" i="1" s="1"/>
  <c r="V129" i="1" s="1"/>
  <c r="V130" i="1" s="1"/>
  <c r="V131" i="1" s="1"/>
  <c r="V132" i="1" s="1"/>
  <c r="V133" i="1" s="1"/>
  <c r="V134" i="1" s="1"/>
  <c r="V135" i="1" s="1"/>
  <c r="V136" i="1" s="1"/>
  <c r="V137" i="1" s="1"/>
  <c r="V138" i="1" s="1"/>
  <c r="V139" i="1" s="1"/>
  <c r="V140" i="1" s="1"/>
  <c r="V141" i="1" s="1"/>
  <c r="V142" i="1" s="1"/>
  <c r="V143" i="1" s="1"/>
  <c r="V144" i="1" s="1"/>
  <c r="V145" i="1" s="1"/>
  <c r="V146" i="1" s="1"/>
  <c r="V147" i="1" s="1"/>
  <c r="V148" i="1" s="1"/>
  <c r="V149" i="1" s="1"/>
  <c r="V150" i="1" s="1"/>
  <c r="V151" i="1" s="1"/>
  <c r="V152" i="1" s="1"/>
  <c r="V153" i="1" s="1"/>
  <c r="V154" i="1" s="1"/>
  <c r="V155" i="1" s="1"/>
  <c r="V156" i="1" s="1"/>
  <c r="V157" i="1" s="1"/>
  <c r="V158" i="1" s="1"/>
  <c r="V159" i="1" s="1"/>
  <c r="V160" i="1" s="1"/>
  <c r="V161" i="1" s="1"/>
  <c r="V162" i="1" s="1"/>
  <c r="V163" i="1" s="1"/>
  <c r="V164" i="1" s="1"/>
  <c r="V165" i="1" s="1"/>
  <c r="V166" i="1" s="1"/>
  <c r="V167" i="1" s="1"/>
  <c r="V168" i="1" s="1"/>
  <c r="V169" i="1" s="1"/>
  <c r="V170" i="1" s="1"/>
  <c r="V171" i="1" s="1"/>
  <c r="V172" i="1" s="1"/>
  <c r="V173" i="1" s="1"/>
  <c r="V174" i="1" s="1"/>
  <c r="V175" i="1" s="1"/>
  <c r="V176" i="1" s="1"/>
  <c r="V177" i="1" s="1"/>
  <c r="V178" i="1" s="1"/>
  <c r="V179" i="1" s="1"/>
  <c r="V180" i="1" s="1"/>
  <c r="V181" i="1" s="1"/>
  <c r="V182" i="1" s="1"/>
  <c r="V183" i="1" s="1"/>
  <c r="V184" i="1" s="1"/>
  <c r="V185" i="1" s="1"/>
  <c r="V186" i="1" s="1"/>
  <c r="V187" i="1" s="1"/>
  <c r="V188" i="1" s="1"/>
  <c r="V189" i="1" s="1"/>
  <c r="V190" i="1" s="1"/>
  <c r="V191" i="1" s="1"/>
  <c r="V192" i="1" s="1"/>
  <c r="V193" i="1" s="1"/>
  <c r="V194" i="1" s="1"/>
  <c r="V195" i="1" s="1"/>
  <c r="V196" i="1" s="1"/>
  <c r="V197" i="1" s="1"/>
  <c r="V198" i="1" s="1"/>
  <c r="V199" i="1" s="1"/>
  <c r="V200" i="1" s="1"/>
  <c r="V201" i="1" s="1"/>
  <c r="V202" i="1" s="1"/>
  <c r="V203" i="1" s="1"/>
  <c r="V204" i="1" s="1"/>
  <c r="V205" i="1" s="1"/>
  <c r="V206" i="1" s="1"/>
  <c r="V207" i="1" s="1"/>
  <c r="V208" i="1" s="1"/>
  <c r="V209" i="1" s="1"/>
  <c r="V210" i="1" s="1"/>
  <c r="V211" i="1" s="1"/>
  <c r="V212" i="1" s="1"/>
  <c r="V213" i="1" s="1"/>
  <c r="V214" i="1" s="1"/>
  <c r="V215" i="1" s="1"/>
  <c r="V216" i="1" s="1"/>
  <c r="V217" i="1" s="1"/>
  <c r="V218" i="1" s="1"/>
  <c r="V219" i="1" s="1"/>
  <c r="V220" i="1" s="1"/>
  <c r="V221" i="1" s="1"/>
  <c r="V222" i="1" s="1"/>
  <c r="V223" i="1" s="1"/>
  <c r="V224" i="1" s="1"/>
  <c r="V225" i="1" s="1"/>
  <c r="V226" i="1" s="1"/>
  <c r="V227" i="1" s="1"/>
  <c r="V228" i="1" s="1"/>
  <c r="V229" i="1" s="1"/>
  <c r="V230" i="1" s="1"/>
  <c r="V231" i="1" s="1"/>
  <c r="V232" i="1" s="1"/>
  <c r="V233" i="1" s="1"/>
  <c r="V234" i="1" s="1"/>
  <c r="V235" i="1" s="1"/>
  <c r="V236" i="1" s="1"/>
  <c r="V237" i="1" s="1"/>
  <c r="V238" i="1" s="1"/>
  <c r="V239" i="1" s="1"/>
  <c r="V240" i="1" s="1"/>
  <c r="V241" i="1" s="1"/>
  <c r="V242" i="1" s="1"/>
  <c r="V243" i="1" s="1"/>
  <c r="V244" i="1" s="1"/>
  <c r="V245" i="1" s="1"/>
  <c r="V246" i="1" s="1"/>
  <c r="V247" i="1" s="1"/>
  <c r="V248" i="1" s="1"/>
  <c r="V249" i="1" s="1"/>
  <c r="V250" i="1" s="1"/>
  <c r="V251" i="1" s="1"/>
  <c r="V252" i="1" s="1"/>
  <c r="V253" i="1" s="1"/>
  <c r="V254" i="1" s="1"/>
  <c r="V255" i="1" s="1"/>
  <c r="V256" i="1" s="1"/>
  <c r="V257" i="1" s="1"/>
  <c r="V258" i="1" s="1"/>
  <c r="V259" i="1" s="1"/>
  <c r="V260" i="1" s="1"/>
  <c r="V261" i="1" s="1"/>
  <c r="V262" i="1" s="1"/>
  <c r="V263" i="1" s="1"/>
  <c r="V264" i="1" s="1"/>
  <c r="V265" i="1" s="1"/>
  <c r="V266" i="1" s="1"/>
  <c r="V267" i="1" s="1"/>
  <c r="V268" i="1" s="1"/>
  <c r="V269" i="1" s="1"/>
  <c r="V270" i="1" s="1"/>
  <c r="V271" i="1" s="1"/>
  <c r="V272" i="1" s="1"/>
  <c r="V273" i="1" s="1"/>
  <c r="V274" i="1" s="1"/>
  <c r="V275" i="1" s="1"/>
  <c r="V276" i="1" s="1"/>
  <c r="V277" i="1" s="1"/>
  <c r="V278" i="1" s="1"/>
  <c r="V279" i="1" s="1"/>
  <c r="V280" i="1" s="1"/>
  <c r="V281" i="1" s="1"/>
  <c r="V282" i="1" s="1"/>
  <c r="V283" i="1" s="1"/>
  <c r="V284" i="1" s="1"/>
  <c r="V285" i="1" s="1"/>
  <c r="V286" i="1" s="1"/>
  <c r="V287" i="1" s="1"/>
  <c r="V288" i="1" s="1"/>
  <c r="V289" i="1" s="1"/>
  <c r="V290" i="1" s="1"/>
  <c r="V291" i="1" s="1"/>
  <c r="V292" i="1" s="1"/>
  <c r="V293" i="1" s="1"/>
  <c r="V294" i="1" s="1"/>
  <c r="V295" i="1" s="1"/>
  <c r="V296" i="1" s="1"/>
  <c r="V297" i="1" s="1"/>
  <c r="V298" i="1" s="1"/>
  <c r="V299" i="1" s="1"/>
  <c r="V300" i="1" s="1"/>
  <c r="V301" i="1" s="1"/>
  <c r="V302" i="1" s="1"/>
  <c r="V303" i="1" s="1"/>
  <c r="V304" i="1" s="1"/>
  <c r="V305" i="1" s="1"/>
  <c r="V306" i="1" s="1"/>
  <c r="V307" i="1" s="1"/>
  <c r="V308" i="1" s="1"/>
  <c r="V309" i="1" s="1"/>
  <c r="V310" i="1" s="1"/>
  <c r="V311" i="1" s="1"/>
  <c r="V312" i="1" s="1"/>
  <c r="V313" i="1" s="1"/>
  <c r="V314" i="1" s="1"/>
  <c r="V315" i="1" s="1"/>
  <c r="V316" i="1" s="1"/>
  <c r="V317" i="1" s="1"/>
  <c r="V318" i="1" s="1"/>
  <c r="V319" i="1" s="1"/>
  <c r="V320" i="1" s="1"/>
  <c r="V321" i="1" s="1"/>
  <c r="V322" i="1" s="1"/>
  <c r="V323" i="1" s="1"/>
  <c r="V324" i="1" s="1"/>
  <c r="V325" i="1" s="1"/>
  <c r="V326" i="1" s="1"/>
  <c r="V327" i="1" s="1"/>
  <c r="V328" i="1" s="1"/>
  <c r="V329" i="1" s="1"/>
  <c r="V330" i="1" s="1"/>
  <c r="V331" i="1" s="1"/>
  <c r="V332" i="1" s="1"/>
  <c r="V333" i="1" s="1"/>
  <c r="V334" i="1" s="1"/>
  <c r="V335" i="1" s="1"/>
  <c r="V336" i="1" s="1"/>
  <c r="V337" i="1" s="1"/>
  <c r="V338" i="1" s="1"/>
  <c r="V339" i="1" s="1"/>
  <c r="V340" i="1" s="1"/>
  <c r="V341" i="1" s="1"/>
  <c r="V342" i="1" s="1"/>
  <c r="V343" i="1" s="1"/>
  <c r="V344" i="1" s="1"/>
  <c r="V345" i="1" s="1"/>
  <c r="V346" i="1" s="1"/>
  <c r="V347" i="1" s="1"/>
  <c r="V348" i="1" s="1"/>
  <c r="V349" i="1" s="1"/>
  <c r="V350" i="1" s="1"/>
  <c r="V351" i="1" s="1"/>
  <c r="V352" i="1" s="1"/>
  <c r="V353" i="1" s="1"/>
  <c r="V354" i="1" s="1"/>
  <c r="V355" i="1" s="1"/>
  <c r="V356" i="1" s="1"/>
  <c r="V357" i="1" s="1"/>
  <c r="V358" i="1" s="1"/>
  <c r="V359" i="1" s="1"/>
  <c r="V360" i="1" s="1"/>
  <c r="V361" i="1" s="1"/>
  <c r="V362" i="1" s="1"/>
  <c r="V363" i="1" s="1"/>
  <c r="V364" i="1" s="1"/>
  <c r="V365" i="1" s="1"/>
  <c r="V366" i="1" s="1"/>
  <c r="V367" i="1" s="1"/>
  <c r="V368" i="1" s="1"/>
  <c r="V369" i="1" s="1"/>
  <c r="V370" i="1" s="1"/>
  <c r="V371" i="1" s="1"/>
  <c r="V372" i="1" s="1"/>
  <c r="V373" i="1" s="1"/>
  <c r="V374" i="1" s="1"/>
  <c r="V375" i="1" s="1"/>
  <c r="V376" i="1" s="1"/>
  <c r="V377" i="1" s="1"/>
  <c r="V378" i="1" s="1"/>
  <c r="V379" i="1" s="1"/>
  <c r="V380" i="1" s="1"/>
  <c r="V381" i="1" s="1"/>
  <c r="V382" i="1" s="1"/>
  <c r="V383" i="1" s="1"/>
  <c r="V384" i="1" s="1"/>
  <c r="V385" i="1" s="1"/>
  <c r="V386" i="1" s="1"/>
  <c r="V387" i="1" s="1"/>
  <c r="V388" i="1" s="1"/>
  <c r="V389" i="1" s="1"/>
  <c r="V390" i="1" s="1"/>
  <c r="V391" i="1" s="1"/>
  <c r="V392" i="1" s="1"/>
  <c r="V393" i="1" s="1"/>
  <c r="V394" i="1" s="1"/>
  <c r="V395" i="1" s="1"/>
  <c r="V396" i="1" s="1"/>
  <c r="V397" i="1" s="1"/>
  <c r="V398" i="1" s="1"/>
  <c r="V399" i="1" s="1"/>
  <c r="V400" i="1" s="1"/>
  <c r="V401" i="1" s="1"/>
  <c r="V402" i="1" s="1"/>
  <c r="V403" i="1" s="1"/>
  <c r="V404" i="1" s="1"/>
  <c r="V405" i="1" s="1"/>
  <c r="V406" i="1" s="1"/>
  <c r="V407" i="1" s="1"/>
  <c r="V408" i="1" s="1"/>
  <c r="V409" i="1" s="1"/>
  <c r="V410" i="1" s="1"/>
  <c r="V411" i="1" s="1"/>
  <c r="V412" i="1" s="1"/>
  <c r="V413" i="1" s="1"/>
  <c r="V414" i="1" s="1"/>
  <c r="V415" i="1" s="1"/>
  <c r="V416" i="1" s="1"/>
  <c r="V417" i="1" s="1"/>
  <c r="V418" i="1" s="1"/>
  <c r="V419" i="1" s="1"/>
  <c r="V420" i="1" s="1"/>
  <c r="V421" i="1" s="1"/>
  <c r="V422" i="1" s="1"/>
  <c r="V423" i="1" s="1"/>
  <c r="V424" i="1" s="1"/>
  <c r="V425" i="1" s="1"/>
  <c r="V426" i="1" s="1"/>
  <c r="V427" i="1" s="1"/>
  <c r="V428" i="1" s="1"/>
  <c r="V429" i="1" s="1"/>
  <c r="V430" i="1" s="1"/>
  <c r="V431" i="1" s="1"/>
  <c r="V432" i="1" s="1"/>
  <c r="V433" i="1" s="1"/>
  <c r="V434" i="1" s="1"/>
  <c r="V435" i="1" s="1"/>
  <c r="V436" i="1" s="1"/>
  <c r="V437" i="1" s="1"/>
  <c r="V438" i="1" s="1"/>
  <c r="V439" i="1" s="1"/>
  <c r="V440" i="1" s="1"/>
  <c r="V441" i="1" s="1"/>
  <c r="V442" i="1" s="1"/>
  <c r="V443" i="1" s="1"/>
  <c r="V444" i="1" s="1"/>
  <c r="V445" i="1" s="1"/>
  <c r="V446" i="1" s="1"/>
  <c r="V447" i="1" s="1"/>
  <c r="V448" i="1" s="1"/>
  <c r="V449" i="1" s="1"/>
  <c r="V450" i="1" s="1"/>
  <c r="V451" i="1" s="1"/>
  <c r="V452" i="1" s="1"/>
  <c r="V453" i="1" s="1"/>
  <c r="V454" i="1" s="1"/>
  <c r="V455" i="1" s="1"/>
  <c r="V456" i="1" s="1"/>
  <c r="V457" i="1" s="1"/>
  <c r="V458" i="1" s="1"/>
  <c r="V459" i="1" s="1"/>
  <c r="V460" i="1" s="1"/>
  <c r="V461" i="1" s="1"/>
  <c r="V462" i="1" s="1"/>
  <c r="V463" i="1" s="1"/>
  <c r="V464" i="1" s="1"/>
  <c r="V465" i="1" s="1"/>
  <c r="V466" i="1" s="1"/>
  <c r="V467" i="1" s="1"/>
  <c r="V468" i="1" s="1"/>
  <c r="V469" i="1" s="1"/>
  <c r="V470" i="1" s="1"/>
  <c r="V471" i="1" s="1"/>
  <c r="V472" i="1" s="1"/>
  <c r="V473" i="1" s="1"/>
  <c r="V474" i="1" s="1"/>
  <c r="V475" i="1" s="1"/>
  <c r="V476" i="1" s="1"/>
  <c r="V477" i="1" s="1"/>
  <c r="V478" i="1" s="1"/>
  <c r="V479" i="1" s="1"/>
  <c r="V480" i="1" s="1"/>
  <c r="V481" i="1" s="1"/>
  <c r="V482" i="1" s="1"/>
  <c r="V483" i="1" s="1"/>
  <c r="V484" i="1" s="1"/>
  <c r="V485" i="1" s="1"/>
  <c r="V486" i="1" s="1"/>
  <c r="V487" i="1" s="1"/>
  <c r="V488" i="1" s="1"/>
  <c r="V489" i="1" s="1"/>
  <c r="V490" i="1" s="1"/>
  <c r="V491" i="1" s="1"/>
  <c r="V492" i="1" s="1"/>
  <c r="V493" i="1" s="1"/>
  <c r="V494" i="1" s="1"/>
  <c r="V495" i="1" s="1"/>
  <c r="V496" i="1" s="1"/>
  <c r="V497" i="1" s="1"/>
  <c r="V498" i="1" s="1"/>
  <c r="V499" i="1" s="1"/>
  <c r="V500" i="1" s="1"/>
  <c r="V501" i="1" s="1"/>
  <c r="V502" i="1" s="1"/>
  <c r="V503" i="1" s="1"/>
  <c r="V504" i="1" s="1"/>
  <c r="V505" i="1" s="1"/>
  <c r="V506" i="1" s="1"/>
  <c r="V507" i="1" s="1"/>
  <c r="V508" i="1" s="1"/>
  <c r="V509" i="1" s="1"/>
  <c r="V510" i="1" s="1"/>
  <c r="V511" i="1" s="1"/>
  <c r="V512" i="1" s="1"/>
  <c r="V513" i="1" s="1"/>
  <c r="V514" i="1" s="1"/>
  <c r="V515" i="1" s="1"/>
  <c r="V516" i="1" s="1"/>
  <c r="V517" i="1" s="1"/>
  <c r="V518" i="1" s="1"/>
  <c r="V519" i="1" s="1"/>
  <c r="V520" i="1" s="1"/>
  <c r="V521" i="1" s="1"/>
  <c r="V522" i="1" s="1"/>
  <c r="V523" i="1" s="1"/>
  <c r="V524" i="1" s="1"/>
  <c r="V525" i="1" s="1"/>
  <c r="V526" i="1" s="1"/>
  <c r="V527" i="1" s="1"/>
  <c r="V528" i="1" s="1"/>
  <c r="V529" i="1" s="1"/>
  <c r="V530" i="1" s="1"/>
  <c r="V531" i="1" s="1"/>
  <c r="V532" i="1" s="1"/>
  <c r="V533" i="1" s="1"/>
  <c r="V534" i="1" s="1"/>
  <c r="V535" i="1" s="1"/>
  <c r="V536" i="1" s="1"/>
  <c r="V537" i="1" s="1"/>
  <c r="V538" i="1" s="1"/>
  <c r="V539" i="1" s="1"/>
  <c r="V540" i="1" s="1"/>
  <c r="V541" i="1" s="1"/>
  <c r="V542" i="1" s="1"/>
  <c r="V543" i="1" s="1"/>
  <c r="V544" i="1" s="1"/>
  <c r="V545" i="1" s="1"/>
  <c r="V546" i="1" s="1"/>
  <c r="V547" i="1" s="1"/>
  <c r="V548" i="1" s="1"/>
  <c r="V549" i="1" s="1"/>
  <c r="V550" i="1" s="1"/>
  <c r="V551" i="1" s="1"/>
  <c r="V552" i="1" s="1"/>
  <c r="V553" i="1" s="1"/>
  <c r="V554" i="1" s="1"/>
  <c r="V555" i="1" s="1"/>
  <c r="V556" i="1" s="1"/>
  <c r="V557" i="1" s="1"/>
  <c r="V558" i="1" s="1"/>
  <c r="V559" i="1" s="1"/>
  <c r="V560" i="1" s="1"/>
  <c r="V561" i="1" s="1"/>
  <c r="V562" i="1" s="1"/>
  <c r="V563" i="1" s="1"/>
  <c r="V564" i="1" s="1"/>
  <c r="V565" i="1" s="1"/>
  <c r="V566" i="1" s="1"/>
  <c r="V567" i="1" s="1"/>
  <c r="V568" i="1" s="1"/>
  <c r="V569" i="1" s="1"/>
  <c r="V570" i="1" s="1"/>
  <c r="V571" i="1" s="1"/>
  <c r="V572" i="1" s="1"/>
  <c r="V573" i="1" s="1"/>
  <c r="V574" i="1" s="1"/>
  <c r="V575" i="1" s="1"/>
  <c r="V576" i="1" s="1"/>
  <c r="V577" i="1" s="1"/>
  <c r="V578" i="1" s="1"/>
  <c r="V579" i="1" s="1"/>
  <c r="V580" i="1" s="1"/>
  <c r="V581" i="1" s="1"/>
  <c r="V582" i="1" s="1"/>
  <c r="V583" i="1" s="1"/>
  <c r="V584" i="1" s="1"/>
  <c r="V585" i="1" s="1"/>
  <c r="V586" i="1" s="1"/>
  <c r="V587" i="1" s="1"/>
  <c r="V588" i="1" s="1"/>
  <c r="V589" i="1" s="1"/>
  <c r="V590" i="1" s="1"/>
  <c r="V591" i="1" s="1"/>
  <c r="V592" i="1" s="1"/>
  <c r="V593" i="1" s="1"/>
  <c r="V594" i="1" s="1"/>
  <c r="V595" i="1" s="1"/>
  <c r="V596" i="1" s="1"/>
  <c r="V597" i="1" s="1"/>
  <c r="V598" i="1" s="1"/>
  <c r="V599" i="1" s="1"/>
  <c r="V600" i="1" s="1"/>
  <c r="V601" i="1" s="1"/>
  <c r="V602" i="1" s="1"/>
  <c r="V603" i="1" s="1"/>
  <c r="V604" i="1" s="1"/>
  <c r="V605" i="1" s="1"/>
  <c r="V606" i="1" s="1"/>
  <c r="V607" i="1" s="1"/>
  <c r="V608" i="1" s="1"/>
  <c r="V609" i="1" s="1"/>
  <c r="V610" i="1" s="1"/>
  <c r="V611" i="1" s="1"/>
  <c r="V612" i="1" s="1"/>
  <c r="V613" i="1" s="1"/>
  <c r="V614" i="1" s="1"/>
  <c r="V615" i="1" s="1"/>
  <c r="V616" i="1" s="1"/>
  <c r="V617" i="1" s="1"/>
  <c r="V618" i="1" s="1"/>
  <c r="V619" i="1" s="1"/>
  <c r="V620" i="1" s="1"/>
  <c r="V621" i="1" s="1"/>
  <c r="V622" i="1" s="1"/>
  <c r="V623" i="1" s="1"/>
  <c r="V624" i="1" s="1"/>
  <c r="V625" i="1" s="1"/>
  <c r="V626" i="1" s="1"/>
  <c r="V627" i="1" s="1"/>
  <c r="V628" i="1" s="1"/>
  <c r="V629" i="1" s="1"/>
  <c r="V630" i="1" s="1"/>
  <c r="V631" i="1" s="1"/>
  <c r="V632" i="1" s="1"/>
  <c r="V633" i="1" s="1"/>
  <c r="V634" i="1" s="1"/>
  <c r="V635" i="1" s="1"/>
  <c r="V636" i="1" s="1"/>
  <c r="V637" i="1" s="1"/>
  <c r="V638" i="1" s="1"/>
  <c r="V639" i="1" s="1"/>
  <c r="V640" i="1" s="1"/>
  <c r="V641" i="1" s="1"/>
  <c r="V642" i="1" s="1"/>
  <c r="V643" i="1" s="1"/>
  <c r="V644" i="1" s="1"/>
  <c r="V645" i="1" s="1"/>
  <c r="V646" i="1" s="1"/>
  <c r="V647" i="1" s="1"/>
  <c r="V648" i="1" s="1"/>
  <c r="V649" i="1" s="1"/>
  <c r="V650" i="1" s="1"/>
  <c r="V651" i="1" s="1"/>
  <c r="V652" i="1" s="1"/>
  <c r="V653" i="1" s="1"/>
  <c r="V654" i="1" s="1"/>
  <c r="V655" i="1" s="1"/>
  <c r="V656" i="1" s="1"/>
  <c r="V657" i="1" s="1"/>
  <c r="V658" i="1" s="1"/>
  <c r="V659" i="1" s="1"/>
  <c r="V660" i="1" s="1"/>
  <c r="V661" i="1" s="1"/>
  <c r="V662" i="1" s="1"/>
  <c r="V663" i="1" s="1"/>
  <c r="V664" i="1" s="1"/>
  <c r="V665" i="1" s="1"/>
  <c r="V666" i="1" s="1"/>
  <c r="V667" i="1" s="1"/>
  <c r="V668" i="1" s="1"/>
  <c r="V669" i="1" s="1"/>
  <c r="V670" i="1" s="1"/>
  <c r="V671" i="1" s="1"/>
  <c r="V672" i="1" s="1"/>
  <c r="V673" i="1" s="1"/>
  <c r="V674" i="1" s="1"/>
  <c r="V675" i="1" s="1"/>
  <c r="V676" i="1" s="1"/>
  <c r="V677" i="1" s="1"/>
  <c r="V678" i="1" s="1"/>
  <c r="V679" i="1" s="1"/>
  <c r="V680" i="1" s="1"/>
  <c r="V681" i="1" s="1"/>
  <c r="V682" i="1" s="1"/>
  <c r="V683" i="1" s="1"/>
  <c r="V684" i="1" s="1"/>
  <c r="V685" i="1" s="1"/>
  <c r="V686" i="1" s="1"/>
  <c r="V687" i="1" s="1"/>
  <c r="V688" i="1" s="1"/>
  <c r="V689" i="1" s="1"/>
  <c r="V690" i="1" s="1"/>
  <c r="V691" i="1" s="1"/>
  <c r="V692" i="1" s="1"/>
  <c r="V693" i="1" s="1"/>
  <c r="V694" i="1" s="1"/>
  <c r="V695" i="1" s="1"/>
  <c r="V696" i="1" s="1"/>
  <c r="V697" i="1" s="1"/>
  <c r="V698" i="1" s="1"/>
  <c r="V699" i="1" s="1"/>
  <c r="V700" i="1" s="1"/>
  <c r="V701" i="1" s="1"/>
  <c r="V702" i="1" s="1"/>
  <c r="V703" i="1" s="1"/>
  <c r="V704" i="1" s="1"/>
  <c r="V705" i="1" s="1"/>
  <c r="V706" i="1" s="1"/>
  <c r="V707" i="1" s="1"/>
  <c r="V708" i="1" s="1"/>
  <c r="V709" i="1" s="1"/>
  <c r="V710" i="1" s="1"/>
  <c r="V711" i="1" s="1"/>
  <c r="V712" i="1" s="1"/>
  <c r="V713" i="1" s="1"/>
  <c r="V714" i="1" s="1"/>
  <c r="V715" i="1" s="1"/>
  <c r="V716" i="1" s="1"/>
  <c r="V717" i="1" s="1"/>
  <c r="V718" i="1" s="1"/>
  <c r="V719" i="1" s="1"/>
  <c r="V720" i="1" s="1"/>
  <c r="V721" i="1" s="1"/>
  <c r="V722" i="1" s="1"/>
  <c r="V723" i="1" s="1"/>
  <c r="V724" i="1" s="1"/>
  <c r="V725" i="1" s="1"/>
  <c r="V726" i="1" s="1"/>
  <c r="V727" i="1" s="1"/>
  <c r="V728" i="1" s="1"/>
  <c r="V729" i="1" s="1"/>
  <c r="V730" i="1" s="1"/>
  <c r="V731" i="1" s="1"/>
  <c r="V732" i="1" s="1"/>
  <c r="V733" i="1" s="1"/>
  <c r="V734" i="1" s="1"/>
  <c r="V735" i="1" s="1"/>
  <c r="V736" i="1" s="1"/>
  <c r="V737" i="1" s="1"/>
  <c r="V738" i="1" s="1"/>
  <c r="V739" i="1" s="1"/>
  <c r="V740" i="1" s="1"/>
  <c r="V741" i="1" s="1"/>
  <c r="V742" i="1" s="1"/>
  <c r="V743" i="1" s="1"/>
  <c r="V744" i="1" s="1"/>
  <c r="V745" i="1" s="1"/>
  <c r="V746" i="1" s="1"/>
  <c r="V747" i="1" s="1"/>
  <c r="V748" i="1" s="1"/>
  <c r="V749" i="1" s="1"/>
  <c r="V750" i="1" s="1"/>
  <c r="V751" i="1" s="1"/>
  <c r="V752" i="1" s="1"/>
  <c r="V753" i="1" s="1"/>
  <c r="V754" i="1" s="1"/>
  <c r="V755" i="1" s="1"/>
  <c r="V756" i="1" s="1"/>
  <c r="V757" i="1" s="1"/>
  <c r="V758" i="1" s="1"/>
  <c r="V759" i="1" s="1"/>
  <c r="V760" i="1" s="1"/>
  <c r="V761" i="1" s="1"/>
  <c r="V762" i="1" s="1"/>
  <c r="V763" i="1" s="1"/>
  <c r="V764" i="1" s="1"/>
  <c r="V765" i="1" s="1"/>
  <c r="V766" i="1" s="1"/>
  <c r="V767" i="1" s="1"/>
  <c r="V768" i="1" s="1"/>
  <c r="V769" i="1" s="1"/>
  <c r="V770" i="1" s="1"/>
  <c r="V771" i="1" s="1"/>
  <c r="V772" i="1" s="1"/>
  <c r="V773" i="1" s="1"/>
  <c r="V774" i="1" s="1"/>
  <c r="V775" i="1" s="1"/>
  <c r="V776" i="1" s="1"/>
  <c r="V777" i="1" s="1"/>
  <c r="V778" i="1" s="1"/>
  <c r="V779" i="1" s="1"/>
  <c r="V780" i="1" s="1"/>
  <c r="V781" i="1" s="1"/>
  <c r="V782" i="1" s="1"/>
  <c r="V783" i="1" s="1"/>
  <c r="V784" i="1" s="1"/>
  <c r="V785" i="1" s="1"/>
  <c r="V786" i="1" s="1"/>
  <c r="V787" i="1" s="1"/>
  <c r="V788" i="1" s="1"/>
  <c r="V789" i="1" s="1"/>
  <c r="V790" i="1" s="1"/>
  <c r="V791" i="1" s="1"/>
  <c r="V792" i="1" s="1"/>
  <c r="V793" i="1" s="1"/>
  <c r="V794" i="1" s="1"/>
  <c r="V795" i="1" s="1"/>
  <c r="V796" i="1" s="1"/>
  <c r="V797" i="1" s="1"/>
  <c r="V798" i="1" s="1"/>
  <c r="V799" i="1" s="1"/>
  <c r="V800" i="1" s="1"/>
  <c r="V801" i="1" s="1"/>
  <c r="V802" i="1" s="1"/>
  <c r="V803" i="1" s="1"/>
  <c r="V804" i="1" s="1"/>
  <c r="V805" i="1" s="1"/>
  <c r="V806" i="1" s="1"/>
  <c r="V807" i="1" s="1"/>
  <c r="V808" i="1" s="1"/>
  <c r="V809" i="1" s="1"/>
  <c r="V810" i="1" s="1"/>
  <c r="V811" i="1" s="1"/>
  <c r="V812" i="1" s="1"/>
  <c r="V813" i="1" s="1"/>
  <c r="V814" i="1" s="1"/>
  <c r="V815" i="1" s="1"/>
  <c r="V816" i="1" s="1"/>
  <c r="V817" i="1" s="1"/>
  <c r="V818" i="1" s="1"/>
  <c r="V819" i="1" s="1"/>
  <c r="V820" i="1" s="1"/>
  <c r="V821" i="1" s="1"/>
  <c r="V822" i="1" s="1"/>
  <c r="V823" i="1" s="1"/>
  <c r="V824" i="1" s="1"/>
  <c r="V825" i="1" s="1"/>
  <c r="V826" i="1" s="1"/>
  <c r="V827" i="1" s="1"/>
  <c r="V828" i="1" s="1"/>
  <c r="V829" i="1" s="1"/>
  <c r="V830" i="1" s="1"/>
  <c r="V831" i="1" s="1"/>
  <c r="V832" i="1" s="1"/>
  <c r="V833" i="1" s="1"/>
  <c r="V834" i="1" s="1"/>
  <c r="V835" i="1" s="1"/>
  <c r="V836" i="1" s="1"/>
  <c r="V837" i="1" s="1"/>
  <c r="V838" i="1" s="1"/>
  <c r="V839" i="1" s="1"/>
  <c r="V840" i="1" s="1"/>
  <c r="V841" i="1" s="1"/>
  <c r="V842" i="1" s="1"/>
  <c r="V843" i="1" s="1"/>
  <c r="V844" i="1" s="1"/>
  <c r="V845" i="1" s="1"/>
  <c r="V846" i="1" s="1"/>
  <c r="V847" i="1" s="1"/>
  <c r="V848" i="1" s="1"/>
  <c r="V849" i="1" s="1"/>
  <c r="V850" i="1" s="1"/>
  <c r="V851" i="1" s="1"/>
  <c r="V852" i="1" s="1"/>
  <c r="V853" i="1" s="1"/>
  <c r="V854" i="1" s="1"/>
  <c r="V855" i="1" s="1"/>
  <c r="V856" i="1" s="1"/>
  <c r="V857" i="1" s="1"/>
  <c r="V858" i="1" s="1"/>
  <c r="V859" i="1" s="1"/>
  <c r="V860" i="1" s="1"/>
  <c r="V861" i="1" s="1"/>
  <c r="V862" i="1" s="1"/>
  <c r="V863" i="1" s="1"/>
  <c r="V864" i="1" s="1"/>
  <c r="V865" i="1" s="1"/>
  <c r="V866" i="1" s="1"/>
  <c r="V867" i="1" s="1"/>
  <c r="V868" i="1" s="1"/>
  <c r="V869" i="1" s="1"/>
  <c r="V870" i="1" s="1"/>
  <c r="V871" i="1" s="1"/>
  <c r="V872" i="1" s="1"/>
  <c r="V873" i="1" s="1"/>
  <c r="V874" i="1" s="1"/>
  <c r="V875" i="1" s="1"/>
  <c r="V876" i="1" s="1"/>
  <c r="V877" i="1" s="1"/>
  <c r="V878" i="1" s="1"/>
  <c r="V879" i="1" s="1"/>
  <c r="V880" i="1" s="1"/>
  <c r="V881" i="1" s="1"/>
  <c r="V882" i="1" s="1"/>
  <c r="V883" i="1" s="1"/>
  <c r="V884" i="1" s="1"/>
  <c r="V885" i="1" s="1"/>
  <c r="V886" i="1" s="1"/>
  <c r="V887" i="1" s="1"/>
  <c r="V888" i="1" s="1"/>
  <c r="V889" i="1" s="1"/>
  <c r="V890" i="1" s="1"/>
  <c r="V891" i="1" s="1"/>
  <c r="V892" i="1" s="1"/>
  <c r="V893" i="1" s="1"/>
  <c r="V894" i="1" s="1"/>
  <c r="V895" i="1" s="1"/>
  <c r="V896" i="1" s="1"/>
  <c r="V897" i="1" s="1"/>
  <c r="V898" i="1" s="1"/>
  <c r="V899" i="1" s="1"/>
  <c r="V900" i="1" s="1"/>
  <c r="V901" i="1" s="1"/>
  <c r="V902" i="1" s="1"/>
  <c r="V903" i="1" s="1"/>
  <c r="V904" i="1" s="1"/>
  <c r="V905" i="1" s="1"/>
  <c r="V906" i="1" s="1"/>
  <c r="V907" i="1" s="1"/>
  <c r="V908" i="1" s="1"/>
  <c r="V909" i="1" s="1"/>
  <c r="V910" i="1" s="1"/>
  <c r="V911" i="1" s="1"/>
  <c r="V912" i="1" s="1"/>
  <c r="V913" i="1" s="1"/>
  <c r="V914" i="1" s="1"/>
  <c r="V915" i="1" s="1"/>
  <c r="V916" i="1" s="1"/>
  <c r="V917" i="1" s="1"/>
  <c r="V918" i="1" s="1"/>
  <c r="V919" i="1" s="1"/>
  <c r="V920" i="1" s="1"/>
  <c r="V921" i="1" s="1"/>
  <c r="V922" i="1" s="1"/>
  <c r="V923" i="1" s="1"/>
  <c r="V924" i="1" s="1"/>
  <c r="V925" i="1" s="1"/>
  <c r="V926" i="1" s="1"/>
  <c r="V927" i="1" s="1"/>
  <c r="V928" i="1" s="1"/>
  <c r="V929" i="1" s="1"/>
  <c r="V930" i="1" s="1"/>
  <c r="V931" i="1" s="1"/>
  <c r="V932" i="1" s="1"/>
  <c r="V933" i="1" s="1"/>
  <c r="V934" i="1" s="1"/>
  <c r="V935" i="1" s="1"/>
  <c r="V936" i="1" s="1"/>
  <c r="V937" i="1" s="1"/>
  <c r="V938" i="1" s="1"/>
  <c r="V939" i="1" s="1"/>
  <c r="V940" i="1" s="1"/>
  <c r="V941" i="1" s="1"/>
  <c r="V942" i="1" s="1"/>
  <c r="V943" i="1" s="1"/>
  <c r="V944" i="1" s="1"/>
  <c r="V945" i="1" s="1"/>
  <c r="V946" i="1" s="1"/>
  <c r="V947" i="1" s="1"/>
  <c r="V948" i="1" s="1"/>
  <c r="V949" i="1" s="1"/>
  <c r="V950" i="1" s="1"/>
  <c r="V951" i="1" s="1"/>
  <c r="V952" i="1" s="1"/>
  <c r="V953" i="1" s="1"/>
  <c r="V954" i="1" s="1"/>
  <c r="V955" i="1" s="1"/>
  <c r="V956" i="1" s="1"/>
  <c r="V957" i="1" s="1"/>
  <c r="V958" i="1" s="1"/>
  <c r="V959" i="1" s="1"/>
  <c r="V960" i="1" s="1"/>
  <c r="V961" i="1" s="1"/>
  <c r="V962" i="1" s="1"/>
  <c r="V963" i="1" s="1"/>
  <c r="V964" i="1" s="1"/>
  <c r="V965" i="1" s="1"/>
  <c r="V966" i="1" s="1"/>
  <c r="V967" i="1" s="1"/>
  <c r="V968" i="1" s="1"/>
  <c r="V969" i="1" s="1"/>
  <c r="V970" i="1" s="1"/>
  <c r="V971" i="1" s="1"/>
  <c r="V972" i="1" s="1"/>
  <c r="V973" i="1" s="1"/>
  <c r="V974" i="1" s="1"/>
  <c r="V975" i="1" s="1"/>
  <c r="V976" i="1" s="1"/>
  <c r="V977" i="1" s="1"/>
  <c r="V978" i="1" s="1"/>
  <c r="V979" i="1" s="1"/>
  <c r="V980" i="1" s="1"/>
  <c r="V981" i="1" s="1"/>
  <c r="V982" i="1" s="1"/>
  <c r="V983" i="1" s="1"/>
  <c r="V984" i="1" s="1"/>
  <c r="V985" i="1" s="1"/>
  <c r="V986" i="1" s="1"/>
  <c r="V987" i="1" s="1"/>
  <c r="V988" i="1" s="1"/>
  <c r="V989" i="1" s="1"/>
  <c r="V990" i="1" s="1"/>
  <c r="V991" i="1" s="1"/>
  <c r="V992" i="1" s="1"/>
  <c r="V993" i="1" s="1"/>
  <c r="V994" i="1" s="1"/>
  <c r="V995" i="1" s="1"/>
  <c r="V996" i="1" s="1"/>
  <c r="V997" i="1" s="1"/>
  <c r="V998" i="1" s="1"/>
  <c r="V999" i="1" s="1"/>
  <c r="V1000" i="1" s="1"/>
  <c r="V1001" i="1" s="1"/>
  <c r="V1002" i="1" s="1"/>
  <c r="V1003" i="1" s="1"/>
  <c r="V1004" i="1" s="1"/>
  <c r="V1005" i="1" s="1"/>
  <c r="V1006" i="1" s="1"/>
  <c r="V1007" i="1" s="1"/>
  <c r="V1008" i="1" s="1"/>
  <c r="V1009" i="1" s="1"/>
  <c r="V1010" i="1" s="1"/>
  <c r="V1011" i="1" s="1"/>
  <c r="V1012" i="1" s="1"/>
  <c r="V1013" i="1" s="1"/>
  <c r="V1014" i="1" s="1"/>
  <c r="V1015" i="1" s="1"/>
  <c r="V1016" i="1" s="1"/>
  <c r="V1017" i="1" s="1"/>
  <c r="V1018" i="1" s="1"/>
  <c r="V1019" i="1" s="1"/>
  <c r="V1020" i="1" s="1"/>
  <c r="V1021" i="1" s="1"/>
  <c r="V1022" i="1" s="1"/>
  <c r="V1023" i="1" s="1"/>
  <c r="V1024" i="1" s="1"/>
  <c r="V1025" i="1" s="1"/>
  <c r="V1026" i="1" s="1"/>
  <c r="V1027" i="1" s="1"/>
  <c r="V1028" i="1" s="1"/>
  <c r="V1029" i="1" s="1"/>
  <c r="V1030" i="1" s="1"/>
  <c r="V1031" i="1" s="1"/>
  <c r="V1032" i="1" s="1"/>
  <c r="V1033" i="1" s="1"/>
  <c r="V1034" i="1" s="1"/>
  <c r="V1035" i="1" s="1"/>
  <c r="V1036" i="1" s="1"/>
  <c r="V1037" i="1" s="1"/>
  <c r="V1038" i="1" s="1"/>
  <c r="V1039" i="1" s="1"/>
  <c r="V1040" i="1" s="1"/>
  <c r="V1041" i="1" s="1"/>
  <c r="V1042" i="1" s="1"/>
  <c r="V1043" i="1" s="1"/>
  <c r="V1044" i="1" s="1"/>
  <c r="V1045" i="1" s="1"/>
  <c r="V1046" i="1" s="1"/>
  <c r="V1047" i="1" s="1"/>
  <c r="V1048" i="1" s="1"/>
  <c r="V1049" i="1" s="1"/>
  <c r="V1050" i="1" s="1"/>
  <c r="V1051" i="1" s="1"/>
  <c r="V1052" i="1" s="1"/>
  <c r="V1053" i="1" s="1"/>
  <c r="V1054" i="1" s="1"/>
  <c r="BA3" i="1" l="1"/>
  <c r="BE3" i="1"/>
  <c r="BB3" i="1"/>
  <c r="BC3" i="1"/>
  <c r="BD3" i="1"/>
  <c r="AQ4" i="1"/>
  <c r="AQ5" i="1" s="1"/>
  <c r="T6" i="1"/>
  <c r="T7" i="1" s="1"/>
  <c r="T8" i="1" s="1"/>
  <c r="T9" i="1" s="1"/>
  <c r="T10" i="1" s="1"/>
  <c r="T11" i="1" s="1"/>
  <c r="T12" i="1" s="1"/>
  <c r="T13" i="1" s="1"/>
  <c r="T14" i="1" s="1"/>
  <c r="T15" i="1" s="1"/>
  <c r="T16" i="1" s="1"/>
  <c r="T17" i="1" s="1"/>
  <c r="T18" i="1" s="1"/>
  <c r="T19" i="1" s="1"/>
  <c r="T20" i="1" s="1"/>
  <c r="T21" i="1" s="1"/>
  <c r="T22" i="1" s="1"/>
  <c r="AR8" i="1"/>
  <c r="AR9" i="1" s="1"/>
  <c r="AR10" i="1" s="1"/>
  <c r="AR11" i="1" s="1"/>
  <c r="AR12" i="1" s="1"/>
  <c r="AR13" i="1" s="1"/>
  <c r="AR14" i="1" s="1"/>
  <c r="AR15" i="1" s="1"/>
  <c r="AR16" i="1" s="1"/>
  <c r="AR17" i="1" s="1"/>
  <c r="AR18" i="1" s="1"/>
  <c r="AR19" i="1" s="1"/>
  <c r="AR20" i="1" s="1"/>
  <c r="AR21" i="1" s="1"/>
  <c r="AR22" i="1" s="1"/>
  <c r="AR23" i="1" s="1"/>
  <c r="AR24" i="1" s="1"/>
  <c r="AR25" i="1" s="1"/>
  <c r="AR26" i="1" s="1"/>
  <c r="AR27" i="1" s="1"/>
  <c r="AR28" i="1" s="1"/>
  <c r="AR29" i="1" s="1"/>
  <c r="AR30" i="1" s="1"/>
  <c r="AR31" i="1" s="1"/>
  <c r="AR32" i="1" s="1"/>
  <c r="AR33" i="1" s="1"/>
  <c r="AR34" i="1" s="1"/>
  <c r="AR35" i="1" s="1"/>
  <c r="AR36" i="1" s="1"/>
  <c r="AR37" i="1" s="1"/>
  <c r="AR38" i="1" s="1"/>
  <c r="AR39" i="1" s="1"/>
  <c r="AR40" i="1" s="1"/>
  <c r="AR41" i="1" s="1"/>
  <c r="AR42" i="1" s="1"/>
  <c r="AR43" i="1" s="1"/>
  <c r="AR44" i="1" s="1"/>
  <c r="AR45" i="1" s="1"/>
  <c r="AR46" i="1" s="1"/>
  <c r="AR47" i="1" s="1"/>
  <c r="AR48" i="1" s="1"/>
  <c r="AR49" i="1" s="1"/>
  <c r="AR50" i="1" s="1"/>
  <c r="AR51" i="1" s="1"/>
  <c r="AR52" i="1" s="1"/>
  <c r="AR53" i="1" s="1"/>
  <c r="AR54" i="1" s="1"/>
  <c r="AR55" i="1" s="1"/>
  <c r="AR56" i="1" s="1"/>
  <c r="AR57" i="1" s="1"/>
  <c r="AR58" i="1" s="1"/>
  <c r="AR59" i="1" s="1"/>
  <c r="AR60" i="1" s="1"/>
  <c r="AR61" i="1" s="1"/>
  <c r="AR62" i="1" s="1"/>
  <c r="AR63" i="1" s="1"/>
  <c r="AR64" i="1" s="1"/>
  <c r="AR65" i="1" s="1"/>
  <c r="AR66" i="1" s="1"/>
  <c r="AR67" i="1" s="1"/>
  <c r="AR68" i="1" s="1"/>
  <c r="AR69" i="1" s="1"/>
  <c r="AR70" i="1" s="1"/>
  <c r="AR71" i="1" s="1"/>
  <c r="AR72" i="1" s="1"/>
  <c r="AR73" i="1" s="1"/>
  <c r="AR74" i="1" s="1"/>
  <c r="AR75" i="1" s="1"/>
  <c r="AR76" i="1" s="1"/>
  <c r="AR77" i="1" s="1"/>
  <c r="AR78" i="1" s="1"/>
  <c r="AR79" i="1" s="1"/>
  <c r="AR80" i="1" s="1"/>
  <c r="AR81" i="1" s="1"/>
  <c r="AR82" i="1" s="1"/>
  <c r="AR83" i="1" s="1"/>
  <c r="AR84" i="1" s="1"/>
  <c r="AR85" i="1" s="1"/>
  <c r="AR86" i="1" s="1"/>
  <c r="AR87" i="1" s="1"/>
  <c r="AR88" i="1" s="1"/>
  <c r="AR89" i="1" s="1"/>
  <c r="AR90" i="1" s="1"/>
  <c r="AR91" i="1" s="1"/>
  <c r="AR92" i="1" s="1"/>
  <c r="AR93" i="1" s="1"/>
  <c r="AR94" i="1" s="1"/>
  <c r="AR95" i="1" s="1"/>
  <c r="AR96" i="1" s="1"/>
  <c r="AR97" i="1" s="1"/>
  <c r="AR98" i="1" s="1"/>
  <c r="AR99" i="1" s="1"/>
  <c r="AR100" i="1" s="1"/>
  <c r="AR101" i="1" s="1"/>
  <c r="AR102" i="1" s="1"/>
  <c r="AR103" i="1" s="1"/>
  <c r="AR104" i="1" s="1"/>
  <c r="AR105" i="1" s="1"/>
  <c r="AR106" i="1" s="1"/>
  <c r="AR107" i="1" s="1"/>
  <c r="AR108" i="1" s="1"/>
  <c r="AR109" i="1" s="1"/>
  <c r="AR110" i="1" s="1"/>
  <c r="AR111" i="1" s="1"/>
  <c r="AR112" i="1" s="1"/>
  <c r="AR113" i="1" s="1"/>
  <c r="AR114" i="1" s="1"/>
  <c r="AR115" i="1" s="1"/>
  <c r="AR116" i="1" s="1"/>
  <c r="AR117" i="1" s="1"/>
  <c r="AR118" i="1" s="1"/>
  <c r="AR119" i="1" s="1"/>
  <c r="AR120" i="1" s="1"/>
  <c r="AR121" i="1" s="1"/>
  <c r="AR122" i="1" s="1"/>
  <c r="AR123" i="1" s="1"/>
  <c r="AR124" i="1" s="1"/>
  <c r="AR125" i="1" s="1"/>
  <c r="AR126" i="1" s="1"/>
  <c r="AR127" i="1" s="1"/>
  <c r="AR128" i="1" s="1"/>
  <c r="AR129" i="1" s="1"/>
  <c r="AR130" i="1" s="1"/>
  <c r="AR131" i="1" s="1"/>
  <c r="AR132" i="1" s="1"/>
  <c r="AR133" i="1" s="1"/>
  <c r="AR134" i="1" s="1"/>
  <c r="AR135" i="1" s="1"/>
  <c r="AR136" i="1" s="1"/>
  <c r="AR137" i="1" s="1"/>
  <c r="AR138" i="1" s="1"/>
  <c r="AR139" i="1" s="1"/>
  <c r="AR140" i="1" s="1"/>
  <c r="AR141" i="1" s="1"/>
  <c r="AR142" i="1" s="1"/>
  <c r="AR143" i="1" s="1"/>
  <c r="AR144" i="1" s="1"/>
  <c r="AR145" i="1" s="1"/>
  <c r="AR146" i="1" s="1"/>
  <c r="AR147" i="1" s="1"/>
  <c r="AR148" i="1" s="1"/>
  <c r="AR149" i="1" s="1"/>
  <c r="AR150" i="1" s="1"/>
  <c r="AR151" i="1" s="1"/>
  <c r="AR152" i="1" s="1"/>
  <c r="AR153" i="1" s="1"/>
  <c r="AR154" i="1" s="1"/>
  <c r="AR155" i="1" s="1"/>
  <c r="AR156" i="1" s="1"/>
  <c r="AR157" i="1" s="1"/>
  <c r="AR158" i="1" s="1"/>
  <c r="AR159" i="1" s="1"/>
  <c r="AR160" i="1" s="1"/>
  <c r="AR161" i="1" s="1"/>
  <c r="AR162" i="1" s="1"/>
  <c r="AR163" i="1" s="1"/>
  <c r="AR164" i="1" s="1"/>
  <c r="AR165" i="1" s="1"/>
  <c r="AR166" i="1" s="1"/>
  <c r="AR167" i="1" s="1"/>
  <c r="AR168" i="1" s="1"/>
  <c r="AR169" i="1" s="1"/>
  <c r="AR170" i="1" s="1"/>
  <c r="AR171" i="1" s="1"/>
  <c r="AR172" i="1" s="1"/>
  <c r="AR173" i="1" s="1"/>
  <c r="AR174" i="1" s="1"/>
  <c r="AR175" i="1" s="1"/>
  <c r="AR176" i="1" s="1"/>
  <c r="AR177" i="1" s="1"/>
  <c r="AR178" i="1" s="1"/>
  <c r="AR179" i="1" s="1"/>
  <c r="AR180" i="1" s="1"/>
  <c r="AR181" i="1" s="1"/>
  <c r="AR182" i="1" s="1"/>
  <c r="AR183" i="1" s="1"/>
  <c r="AR184" i="1" s="1"/>
  <c r="AR185" i="1" s="1"/>
  <c r="AR186" i="1" s="1"/>
  <c r="AR187" i="1" s="1"/>
  <c r="AR188" i="1" s="1"/>
  <c r="AR189" i="1" s="1"/>
  <c r="AR190" i="1" s="1"/>
  <c r="AR191" i="1" s="1"/>
  <c r="AR192" i="1" s="1"/>
  <c r="AR193" i="1" s="1"/>
  <c r="AR194" i="1" s="1"/>
  <c r="AR195" i="1" s="1"/>
  <c r="AR196" i="1" s="1"/>
  <c r="AR197" i="1" s="1"/>
  <c r="AR198" i="1" s="1"/>
  <c r="AR199" i="1" s="1"/>
  <c r="AR200" i="1" s="1"/>
  <c r="AR201" i="1" s="1"/>
  <c r="AR202" i="1" s="1"/>
  <c r="AR203" i="1" s="1"/>
  <c r="AR204" i="1" s="1"/>
  <c r="AR205" i="1" s="1"/>
  <c r="AR206" i="1" s="1"/>
  <c r="AR207" i="1" s="1"/>
  <c r="AR208" i="1" s="1"/>
  <c r="AR209" i="1" s="1"/>
  <c r="AR210" i="1" s="1"/>
  <c r="AR211" i="1" s="1"/>
  <c r="AR212" i="1" s="1"/>
  <c r="AR213" i="1" s="1"/>
  <c r="AR214" i="1" s="1"/>
  <c r="AR215" i="1" s="1"/>
  <c r="AR216" i="1" s="1"/>
  <c r="AR217" i="1" s="1"/>
  <c r="AR218" i="1" s="1"/>
  <c r="AR219" i="1" s="1"/>
  <c r="AR220" i="1" s="1"/>
  <c r="AR221" i="1" s="1"/>
  <c r="AR222" i="1" s="1"/>
  <c r="AR223" i="1" s="1"/>
  <c r="AR224" i="1" s="1"/>
  <c r="AR225" i="1" s="1"/>
  <c r="AR226" i="1" s="1"/>
  <c r="AR227" i="1" s="1"/>
  <c r="AR228" i="1" s="1"/>
  <c r="AR229" i="1" s="1"/>
  <c r="AR230" i="1" s="1"/>
  <c r="AR231" i="1" s="1"/>
  <c r="AR232" i="1" s="1"/>
  <c r="AR233" i="1" s="1"/>
  <c r="AR234" i="1" s="1"/>
  <c r="AR235" i="1" s="1"/>
  <c r="AR236" i="1" s="1"/>
  <c r="AR237" i="1" s="1"/>
  <c r="AR238" i="1" s="1"/>
  <c r="AR239" i="1" s="1"/>
  <c r="AR240" i="1" s="1"/>
  <c r="AR241" i="1" s="1"/>
  <c r="AR242" i="1" s="1"/>
  <c r="AR243" i="1" s="1"/>
  <c r="AR244" i="1" s="1"/>
  <c r="AR245" i="1" s="1"/>
  <c r="AR246" i="1" s="1"/>
  <c r="AR247" i="1" s="1"/>
  <c r="AR248" i="1" s="1"/>
  <c r="AR249" i="1" s="1"/>
  <c r="AR250" i="1" s="1"/>
  <c r="AR251" i="1" s="1"/>
  <c r="AR252" i="1" s="1"/>
  <c r="AR253" i="1" s="1"/>
  <c r="AR254" i="1" s="1"/>
  <c r="AR255" i="1" s="1"/>
  <c r="AR256" i="1" s="1"/>
  <c r="AR257" i="1" s="1"/>
  <c r="AR258" i="1" s="1"/>
  <c r="AR259" i="1" s="1"/>
  <c r="AR260" i="1" s="1"/>
  <c r="AR261" i="1" s="1"/>
  <c r="AR262" i="1" s="1"/>
  <c r="AR263" i="1" s="1"/>
  <c r="AR264" i="1" s="1"/>
  <c r="AR265" i="1" s="1"/>
  <c r="AR266" i="1" s="1"/>
  <c r="AR267" i="1" s="1"/>
  <c r="AR268" i="1" s="1"/>
  <c r="AR269" i="1" s="1"/>
  <c r="AR270" i="1" s="1"/>
  <c r="AR271" i="1" s="1"/>
  <c r="AR272" i="1" s="1"/>
  <c r="AR273" i="1" s="1"/>
  <c r="AR274" i="1" s="1"/>
  <c r="AR275" i="1" s="1"/>
  <c r="AR276" i="1" s="1"/>
  <c r="AR277" i="1" s="1"/>
  <c r="AR278" i="1" s="1"/>
  <c r="AR279" i="1" s="1"/>
  <c r="AR280" i="1" s="1"/>
  <c r="AR281" i="1" s="1"/>
  <c r="AR282" i="1" s="1"/>
  <c r="AR283" i="1" s="1"/>
  <c r="AR284" i="1" s="1"/>
  <c r="AR285" i="1" s="1"/>
  <c r="AR286" i="1" s="1"/>
  <c r="AR287" i="1" s="1"/>
  <c r="AR288" i="1" s="1"/>
  <c r="AR289" i="1" s="1"/>
  <c r="AR290" i="1" s="1"/>
  <c r="AR291" i="1" s="1"/>
  <c r="AR292" i="1" s="1"/>
  <c r="AR293" i="1" s="1"/>
  <c r="AR294" i="1" s="1"/>
  <c r="AR295" i="1" s="1"/>
  <c r="AR296" i="1" s="1"/>
  <c r="AR297" i="1" s="1"/>
  <c r="AR298" i="1" s="1"/>
  <c r="AR299" i="1" s="1"/>
  <c r="AR300" i="1" s="1"/>
  <c r="AR301" i="1" s="1"/>
  <c r="AR302" i="1" s="1"/>
  <c r="AR303" i="1" s="1"/>
  <c r="AR304" i="1" s="1"/>
  <c r="AR305" i="1" s="1"/>
  <c r="AR306" i="1" s="1"/>
  <c r="AR307" i="1" s="1"/>
  <c r="AR308" i="1" s="1"/>
  <c r="AR309" i="1" s="1"/>
  <c r="AR310" i="1" s="1"/>
  <c r="AR311" i="1" s="1"/>
  <c r="AR312" i="1" s="1"/>
  <c r="AR313" i="1" s="1"/>
  <c r="AR314" i="1" s="1"/>
  <c r="AR315" i="1" s="1"/>
  <c r="AR316" i="1" s="1"/>
  <c r="AR317" i="1" s="1"/>
  <c r="AR318" i="1" s="1"/>
  <c r="AR319" i="1" s="1"/>
  <c r="AR320" i="1" s="1"/>
  <c r="AR321" i="1" s="1"/>
  <c r="AR322" i="1" s="1"/>
  <c r="AR323" i="1" s="1"/>
  <c r="AR324" i="1" s="1"/>
  <c r="AR325" i="1" s="1"/>
  <c r="AR326" i="1" s="1"/>
  <c r="AR327" i="1" s="1"/>
  <c r="AR328" i="1" s="1"/>
  <c r="AR329" i="1" s="1"/>
  <c r="AR330" i="1" s="1"/>
  <c r="AR331" i="1" s="1"/>
  <c r="AR332" i="1" s="1"/>
  <c r="AR333" i="1" s="1"/>
  <c r="AR334" i="1" s="1"/>
  <c r="AR335" i="1" s="1"/>
  <c r="AR336" i="1" s="1"/>
  <c r="AR337" i="1" s="1"/>
  <c r="AR338" i="1" s="1"/>
  <c r="AR339" i="1" s="1"/>
  <c r="AR340" i="1" s="1"/>
  <c r="AR341" i="1" s="1"/>
  <c r="AR342" i="1" s="1"/>
  <c r="AR343" i="1" s="1"/>
  <c r="AR344" i="1" s="1"/>
  <c r="AR345" i="1" s="1"/>
  <c r="AR346" i="1" s="1"/>
  <c r="AR347" i="1" s="1"/>
  <c r="AR348" i="1" s="1"/>
  <c r="AR349" i="1" s="1"/>
  <c r="AR350" i="1" s="1"/>
  <c r="AR351" i="1" s="1"/>
  <c r="AR352" i="1" s="1"/>
  <c r="AR353" i="1" s="1"/>
  <c r="AR354" i="1" s="1"/>
  <c r="AR355" i="1" s="1"/>
  <c r="AR356" i="1" s="1"/>
  <c r="AR357" i="1" s="1"/>
  <c r="AR358" i="1" s="1"/>
  <c r="AR359" i="1" s="1"/>
  <c r="AR360" i="1" s="1"/>
  <c r="AR361" i="1" s="1"/>
  <c r="AR362" i="1" s="1"/>
  <c r="AR363" i="1" s="1"/>
  <c r="AR364" i="1" s="1"/>
  <c r="AR365" i="1" s="1"/>
  <c r="AR366" i="1" s="1"/>
  <c r="AR367" i="1" s="1"/>
  <c r="AR368" i="1" s="1"/>
  <c r="AR369" i="1" s="1"/>
  <c r="AR370" i="1" s="1"/>
  <c r="AR371" i="1" s="1"/>
  <c r="AR372" i="1" s="1"/>
  <c r="AR373" i="1" s="1"/>
  <c r="AR374" i="1" s="1"/>
  <c r="AR375" i="1" s="1"/>
  <c r="AR376" i="1" s="1"/>
  <c r="AR377" i="1" s="1"/>
  <c r="AR378" i="1" s="1"/>
  <c r="AR379" i="1" s="1"/>
  <c r="AR380" i="1" s="1"/>
  <c r="AR381" i="1" s="1"/>
  <c r="AR382" i="1" s="1"/>
  <c r="AR383" i="1" s="1"/>
  <c r="AR384" i="1" s="1"/>
  <c r="AR385" i="1" s="1"/>
  <c r="AR386" i="1" s="1"/>
  <c r="AR387" i="1" s="1"/>
  <c r="AR388" i="1" s="1"/>
  <c r="AR389" i="1" s="1"/>
  <c r="AR390" i="1" s="1"/>
  <c r="AR391" i="1" s="1"/>
  <c r="AR392" i="1" s="1"/>
  <c r="AR393" i="1" s="1"/>
  <c r="AR394" i="1" s="1"/>
  <c r="AR395" i="1" s="1"/>
  <c r="AR396" i="1" s="1"/>
  <c r="AR397" i="1" s="1"/>
  <c r="AR398" i="1" s="1"/>
  <c r="AR399" i="1" s="1"/>
  <c r="AR400" i="1" s="1"/>
  <c r="AR401" i="1" s="1"/>
  <c r="AR402" i="1" s="1"/>
  <c r="AR403" i="1" s="1"/>
  <c r="AR404" i="1" s="1"/>
  <c r="AR405" i="1" s="1"/>
  <c r="AR406" i="1" s="1"/>
  <c r="AR407" i="1" s="1"/>
  <c r="AR408" i="1" s="1"/>
  <c r="AR409" i="1" s="1"/>
  <c r="AR410" i="1" s="1"/>
  <c r="AR411" i="1" s="1"/>
  <c r="AR412" i="1" s="1"/>
  <c r="AR413" i="1" s="1"/>
  <c r="AR414" i="1" s="1"/>
  <c r="AR415" i="1" s="1"/>
  <c r="AR416" i="1" s="1"/>
  <c r="AR417" i="1" s="1"/>
  <c r="AR418" i="1" s="1"/>
  <c r="AR419" i="1" s="1"/>
  <c r="AR420" i="1" s="1"/>
  <c r="AR421" i="1" s="1"/>
  <c r="AR422" i="1" s="1"/>
  <c r="AR423" i="1" s="1"/>
  <c r="AR424" i="1" s="1"/>
  <c r="AR425" i="1" s="1"/>
  <c r="AR426" i="1" s="1"/>
  <c r="AR427" i="1" s="1"/>
  <c r="AR428" i="1" s="1"/>
  <c r="AR429" i="1" s="1"/>
  <c r="AR430" i="1" s="1"/>
  <c r="AR431" i="1" s="1"/>
  <c r="AR432" i="1" s="1"/>
  <c r="AR433" i="1" s="1"/>
  <c r="AR434" i="1" s="1"/>
  <c r="AR435" i="1" s="1"/>
  <c r="AR436" i="1" s="1"/>
  <c r="AR437" i="1" s="1"/>
  <c r="AR438" i="1" s="1"/>
  <c r="AR439" i="1" s="1"/>
  <c r="AR440" i="1" s="1"/>
  <c r="AR441" i="1" s="1"/>
  <c r="AR442" i="1" s="1"/>
  <c r="AR443" i="1" s="1"/>
  <c r="AR444" i="1" s="1"/>
  <c r="AR445" i="1" s="1"/>
  <c r="AR446" i="1" s="1"/>
  <c r="AR447" i="1" s="1"/>
  <c r="AR448" i="1" s="1"/>
  <c r="AR449" i="1" s="1"/>
  <c r="AR450" i="1" s="1"/>
  <c r="AR451" i="1" s="1"/>
  <c r="AR452" i="1" s="1"/>
  <c r="AR453" i="1" s="1"/>
  <c r="AR454" i="1" s="1"/>
  <c r="AR455" i="1" s="1"/>
  <c r="AR456" i="1" s="1"/>
  <c r="AR457" i="1" s="1"/>
  <c r="AR458" i="1" s="1"/>
  <c r="AR459" i="1" s="1"/>
  <c r="AR460" i="1" s="1"/>
  <c r="AR461" i="1" s="1"/>
  <c r="AR462" i="1" s="1"/>
  <c r="AR463" i="1" s="1"/>
  <c r="AR464" i="1" s="1"/>
  <c r="AR465" i="1" s="1"/>
  <c r="AR466" i="1" s="1"/>
  <c r="AR467" i="1" s="1"/>
  <c r="AR468" i="1" s="1"/>
  <c r="AR469" i="1" s="1"/>
  <c r="AR470" i="1" s="1"/>
  <c r="AR471" i="1" s="1"/>
  <c r="AR472" i="1" s="1"/>
  <c r="AR473" i="1" s="1"/>
  <c r="AR474" i="1" s="1"/>
  <c r="AR475" i="1" s="1"/>
  <c r="AR476" i="1" s="1"/>
  <c r="AR477" i="1" s="1"/>
  <c r="AR478" i="1" s="1"/>
  <c r="AR479" i="1" s="1"/>
  <c r="AR480" i="1" s="1"/>
  <c r="AR481" i="1" s="1"/>
  <c r="AR482" i="1" s="1"/>
  <c r="AR483" i="1" s="1"/>
  <c r="AR484" i="1" s="1"/>
  <c r="AR485" i="1" s="1"/>
  <c r="AR486" i="1" s="1"/>
  <c r="AR487" i="1" s="1"/>
  <c r="AR488" i="1" s="1"/>
  <c r="AR489" i="1" s="1"/>
  <c r="AR490" i="1" s="1"/>
  <c r="AR491" i="1" s="1"/>
  <c r="AR492" i="1" s="1"/>
  <c r="AR493" i="1" s="1"/>
  <c r="AR494" i="1" s="1"/>
  <c r="AR495" i="1" s="1"/>
  <c r="AR496" i="1" s="1"/>
  <c r="AR497" i="1" s="1"/>
  <c r="AR498" i="1" s="1"/>
  <c r="AR499" i="1" s="1"/>
  <c r="AR500" i="1" s="1"/>
  <c r="AR501" i="1" s="1"/>
  <c r="AR502" i="1" s="1"/>
  <c r="AR503" i="1" s="1"/>
  <c r="AR504" i="1" s="1"/>
  <c r="AR505" i="1" s="1"/>
  <c r="AR506" i="1" s="1"/>
  <c r="AR507" i="1" s="1"/>
  <c r="AR508" i="1" s="1"/>
  <c r="AR509" i="1" s="1"/>
  <c r="AR510" i="1" s="1"/>
  <c r="AR511" i="1" s="1"/>
  <c r="AR512" i="1" s="1"/>
  <c r="AR513" i="1" s="1"/>
  <c r="AR514" i="1" s="1"/>
  <c r="AR515" i="1" s="1"/>
  <c r="AR516" i="1" s="1"/>
  <c r="AR517" i="1" s="1"/>
  <c r="AR518" i="1" s="1"/>
  <c r="AR519" i="1" s="1"/>
  <c r="AR520" i="1" s="1"/>
  <c r="AR521" i="1" s="1"/>
  <c r="AR522" i="1" s="1"/>
  <c r="AR523" i="1" s="1"/>
  <c r="AR524" i="1" s="1"/>
  <c r="AR525" i="1" s="1"/>
  <c r="AR526" i="1" s="1"/>
  <c r="AR527" i="1" s="1"/>
  <c r="AR528" i="1" s="1"/>
  <c r="AR529" i="1" s="1"/>
  <c r="AR530" i="1" s="1"/>
  <c r="AR531" i="1" s="1"/>
  <c r="AR532" i="1" s="1"/>
  <c r="AR533" i="1" s="1"/>
  <c r="AR534" i="1" s="1"/>
  <c r="AR535" i="1" s="1"/>
  <c r="AR536" i="1" s="1"/>
  <c r="AR537" i="1" s="1"/>
  <c r="AR538" i="1" s="1"/>
  <c r="AR539" i="1" s="1"/>
  <c r="AR540" i="1" s="1"/>
  <c r="AR541" i="1" s="1"/>
  <c r="AR542" i="1" s="1"/>
  <c r="AR543" i="1" s="1"/>
  <c r="AR544" i="1" s="1"/>
  <c r="AR545" i="1" s="1"/>
  <c r="AR546" i="1" s="1"/>
  <c r="AR547" i="1" s="1"/>
  <c r="AR548" i="1" s="1"/>
  <c r="AR549" i="1" s="1"/>
  <c r="AR550" i="1" s="1"/>
  <c r="AR551" i="1" s="1"/>
  <c r="AR552" i="1" s="1"/>
  <c r="AR553" i="1" s="1"/>
  <c r="AR554" i="1" s="1"/>
  <c r="AR555" i="1" s="1"/>
  <c r="AR556" i="1" s="1"/>
  <c r="AR557" i="1" s="1"/>
  <c r="AR558" i="1" s="1"/>
  <c r="AR559" i="1" s="1"/>
  <c r="AR560" i="1" s="1"/>
  <c r="AR561" i="1" s="1"/>
  <c r="AR562" i="1" s="1"/>
  <c r="AR563" i="1" s="1"/>
  <c r="AR564" i="1" s="1"/>
  <c r="AR565" i="1" s="1"/>
  <c r="AR566" i="1" s="1"/>
  <c r="AR567" i="1" s="1"/>
  <c r="AR568" i="1" s="1"/>
  <c r="AR569" i="1" s="1"/>
  <c r="AR570" i="1" s="1"/>
  <c r="AR571" i="1" s="1"/>
  <c r="AR572" i="1" s="1"/>
  <c r="AR573" i="1" s="1"/>
  <c r="AR574" i="1" s="1"/>
  <c r="AR575" i="1" s="1"/>
  <c r="AR576" i="1" s="1"/>
  <c r="AR577" i="1" s="1"/>
  <c r="AR578" i="1" s="1"/>
  <c r="AR579" i="1" s="1"/>
  <c r="AR580" i="1" s="1"/>
  <c r="AR581" i="1" s="1"/>
  <c r="AR582" i="1" s="1"/>
  <c r="AR583" i="1" s="1"/>
  <c r="AR584" i="1" s="1"/>
  <c r="AR585" i="1" s="1"/>
  <c r="AR586" i="1" s="1"/>
  <c r="AR587" i="1" s="1"/>
  <c r="AR588" i="1" s="1"/>
  <c r="AR589" i="1" s="1"/>
  <c r="AR590" i="1" s="1"/>
  <c r="AR591" i="1" s="1"/>
  <c r="AR592" i="1" s="1"/>
  <c r="AR593" i="1" s="1"/>
  <c r="AR594" i="1" s="1"/>
  <c r="AR595" i="1" s="1"/>
  <c r="AR596" i="1" s="1"/>
  <c r="AR597" i="1" s="1"/>
  <c r="AR598" i="1" s="1"/>
  <c r="AR599" i="1" s="1"/>
  <c r="AR600" i="1" s="1"/>
  <c r="AR601" i="1" s="1"/>
  <c r="AR602" i="1" s="1"/>
  <c r="AR603" i="1" s="1"/>
  <c r="AR604" i="1" s="1"/>
  <c r="AR605" i="1" s="1"/>
  <c r="AR606" i="1" s="1"/>
  <c r="AR607" i="1" s="1"/>
  <c r="AR608" i="1" s="1"/>
  <c r="AR609" i="1" s="1"/>
  <c r="AR610" i="1" s="1"/>
  <c r="AR611" i="1" s="1"/>
  <c r="AR612" i="1" s="1"/>
  <c r="AR613" i="1" s="1"/>
  <c r="AR614" i="1" s="1"/>
  <c r="AR615" i="1" s="1"/>
  <c r="AR616" i="1" s="1"/>
  <c r="AR617" i="1" s="1"/>
  <c r="AR618" i="1" s="1"/>
  <c r="AR619" i="1" s="1"/>
  <c r="AR620" i="1" s="1"/>
  <c r="AR621" i="1" s="1"/>
  <c r="AR622" i="1" s="1"/>
  <c r="AR623" i="1" s="1"/>
  <c r="AR624" i="1" s="1"/>
  <c r="AR625" i="1" s="1"/>
  <c r="AR626" i="1" s="1"/>
  <c r="AR627" i="1" s="1"/>
  <c r="AR628" i="1" s="1"/>
  <c r="AR629" i="1" s="1"/>
  <c r="AR630" i="1" s="1"/>
  <c r="AR631" i="1" s="1"/>
  <c r="AR632" i="1" s="1"/>
  <c r="AR633" i="1" s="1"/>
  <c r="AR634" i="1" s="1"/>
  <c r="AR635" i="1" s="1"/>
  <c r="AR636" i="1" s="1"/>
  <c r="AR637" i="1" s="1"/>
  <c r="AR638" i="1" s="1"/>
  <c r="AR639" i="1" s="1"/>
  <c r="AR640" i="1" s="1"/>
  <c r="AR641" i="1" s="1"/>
  <c r="AR642" i="1" s="1"/>
  <c r="AR643" i="1" s="1"/>
  <c r="AR644" i="1" s="1"/>
  <c r="AR645" i="1" s="1"/>
  <c r="AR646" i="1" s="1"/>
  <c r="AR647" i="1" s="1"/>
  <c r="AR648" i="1" s="1"/>
  <c r="AR649" i="1" s="1"/>
  <c r="AR650" i="1" s="1"/>
  <c r="AR651" i="1" s="1"/>
  <c r="AR652" i="1" s="1"/>
  <c r="AR653" i="1" s="1"/>
  <c r="AR654" i="1" s="1"/>
  <c r="AR655" i="1" s="1"/>
  <c r="AR656" i="1" s="1"/>
  <c r="AR657" i="1" s="1"/>
  <c r="AR658" i="1" s="1"/>
  <c r="AR659" i="1" s="1"/>
  <c r="AR660" i="1" s="1"/>
  <c r="AR661" i="1" s="1"/>
  <c r="AR662" i="1" s="1"/>
  <c r="AR663" i="1" s="1"/>
  <c r="AR664" i="1" s="1"/>
  <c r="AR665" i="1" s="1"/>
  <c r="AR666" i="1" s="1"/>
  <c r="AR667" i="1" s="1"/>
  <c r="AR668" i="1" s="1"/>
  <c r="AR669" i="1" s="1"/>
  <c r="AR670" i="1" s="1"/>
  <c r="AR671" i="1" s="1"/>
  <c r="AR672" i="1" s="1"/>
  <c r="AR673" i="1" s="1"/>
  <c r="AR674" i="1" s="1"/>
  <c r="AR675" i="1" s="1"/>
  <c r="AR676" i="1" s="1"/>
  <c r="AR677" i="1" s="1"/>
  <c r="AR678" i="1" s="1"/>
  <c r="AR679" i="1" s="1"/>
  <c r="AR680" i="1" s="1"/>
  <c r="AR681" i="1" s="1"/>
  <c r="AR682" i="1" s="1"/>
  <c r="AR683" i="1" s="1"/>
  <c r="AR684" i="1" s="1"/>
  <c r="AR685" i="1" s="1"/>
  <c r="AR686" i="1" s="1"/>
  <c r="AR687" i="1" s="1"/>
  <c r="AR688" i="1" s="1"/>
  <c r="AR689" i="1" s="1"/>
  <c r="AR690" i="1" s="1"/>
  <c r="AR691" i="1" s="1"/>
  <c r="AR692" i="1" s="1"/>
  <c r="AR693" i="1" s="1"/>
  <c r="AR694" i="1" s="1"/>
  <c r="AR695" i="1" s="1"/>
  <c r="AR696" i="1" s="1"/>
  <c r="AR697" i="1" s="1"/>
  <c r="AR698" i="1" s="1"/>
  <c r="AR699" i="1" s="1"/>
  <c r="AR700" i="1" s="1"/>
  <c r="AR701" i="1" s="1"/>
  <c r="AR702" i="1" s="1"/>
  <c r="AR703" i="1" s="1"/>
  <c r="AR704" i="1" s="1"/>
  <c r="AR705" i="1" s="1"/>
  <c r="AR706" i="1" s="1"/>
  <c r="AR707" i="1" s="1"/>
  <c r="AR708" i="1" s="1"/>
  <c r="AR709" i="1" s="1"/>
  <c r="AR710" i="1" s="1"/>
  <c r="AR711" i="1" s="1"/>
  <c r="AR712" i="1" s="1"/>
  <c r="AR713" i="1" s="1"/>
  <c r="AR714" i="1" s="1"/>
  <c r="AR715" i="1" s="1"/>
  <c r="AR716" i="1" s="1"/>
  <c r="AR717" i="1" s="1"/>
  <c r="AR718" i="1" s="1"/>
  <c r="AR719" i="1" s="1"/>
  <c r="AR720" i="1" s="1"/>
  <c r="AR721" i="1" s="1"/>
  <c r="AR722" i="1" s="1"/>
  <c r="AR723" i="1" s="1"/>
  <c r="AR724" i="1" s="1"/>
  <c r="AR725" i="1" s="1"/>
  <c r="AR726" i="1" s="1"/>
  <c r="AR727" i="1" s="1"/>
  <c r="AR728" i="1" s="1"/>
  <c r="AR729" i="1" s="1"/>
  <c r="AR730" i="1" s="1"/>
  <c r="AR731" i="1" s="1"/>
  <c r="AR732" i="1" s="1"/>
  <c r="AR733" i="1" s="1"/>
  <c r="AR734" i="1" s="1"/>
  <c r="AR735" i="1" s="1"/>
  <c r="AR736" i="1" s="1"/>
  <c r="AR737" i="1" s="1"/>
  <c r="AR738" i="1" s="1"/>
  <c r="AR739" i="1" s="1"/>
  <c r="AR740" i="1" s="1"/>
  <c r="AR741" i="1" s="1"/>
  <c r="AR742" i="1" s="1"/>
  <c r="AR743" i="1" s="1"/>
  <c r="AR744" i="1" s="1"/>
  <c r="AR745" i="1" s="1"/>
  <c r="AR746" i="1" s="1"/>
  <c r="AR747" i="1" s="1"/>
  <c r="AR748" i="1" s="1"/>
  <c r="AR749" i="1" s="1"/>
  <c r="AR750" i="1" s="1"/>
  <c r="AR751" i="1" s="1"/>
  <c r="AR752" i="1" s="1"/>
  <c r="AR753" i="1" s="1"/>
  <c r="AR754" i="1" s="1"/>
  <c r="AR755" i="1" s="1"/>
  <c r="AR756" i="1" s="1"/>
  <c r="AR757" i="1" s="1"/>
  <c r="AR758" i="1" s="1"/>
  <c r="AR759" i="1" s="1"/>
  <c r="AR760" i="1" s="1"/>
  <c r="AR761" i="1" s="1"/>
  <c r="AR762" i="1" s="1"/>
  <c r="AR763" i="1" s="1"/>
  <c r="AR764" i="1" s="1"/>
  <c r="AR765" i="1" s="1"/>
  <c r="AR766" i="1" s="1"/>
  <c r="AR767" i="1" s="1"/>
  <c r="AR768" i="1" s="1"/>
  <c r="AR769" i="1" s="1"/>
  <c r="AR770" i="1" s="1"/>
  <c r="AR771" i="1" s="1"/>
  <c r="AR772" i="1" s="1"/>
  <c r="AR773" i="1" s="1"/>
  <c r="AR774" i="1" s="1"/>
  <c r="AR775" i="1" s="1"/>
  <c r="AR776" i="1" s="1"/>
  <c r="AR777" i="1" s="1"/>
  <c r="AR778" i="1" s="1"/>
  <c r="AR779" i="1" s="1"/>
  <c r="AR780" i="1" s="1"/>
  <c r="AR781" i="1" s="1"/>
  <c r="AR782" i="1" s="1"/>
  <c r="AR783" i="1" s="1"/>
  <c r="AR784" i="1" s="1"/>
  <c r="AR785" i="1" s="1"/>
  <c r="AR786" i="1" s="1"/>
  <c r="AR787" i="1" s="1"/>
  <c r="AR788" i="1" s="1"/>
  <c r="AR789" i="1" s="1"/>
  <c r="AR790" i="1" s="1"/>
  <c r="AR791" i="1" s="1"/>
  <c r="AR792" i="1" s="1"/>
  <c r="AR793" i="1" s="1"/>
  <c r="AR794" i="1" s="1"/>
  <c r="AR795" i="1" s="1"/>
  <c r="AR796" i="1" s="1"/>
  <c r="AR797" i="1" s="1"/>
  <c r="AR798" i="1" s="1"/>
  <c r="AR799" i="1" s="1"/>
  <c r="AR800" i="1" s="1"/>
  <c r="AR801" i="1" s="1"/>
  <c r="AR802" i="1" s="1"/>
  <c r="AR803" i="1" s="1"/>
  <c r="AR804" i="1" s="1"/>
  <c r="AR805" i="1" s="1"/>
  <c r="AR806" i="1" s="1"/>
  <c r="AR807" i="1" s="1"/>
  <c r="AR808" i="1" s="1"/>
  <c r="AR809" i="1" s="1"/>
  <c r="AR810" i="1" s="1"/>
  <c r="AR811" i="1" s="1"/>
  <c r="AR812" i="1" s="1"/>
  <c r="AR813" i="1" s="1"/>
  <c r="AR814" i="1" s="1"/>
  <c r="AR815" i="1" s="1"/>
  <c r="AR816" i="1" s="1"/>
  <c r="AR817" i="1" s="1"/>
  <c r="AR818" i="1" s="1"/>
  <c r="AR819" i="1" s="1"/>
  <c r="AR820" i="1" s="1"/>
  <c r="AR821" i="1" s="1"/>
  <c r="AR822" i="1" s="1"/>
  <c r="AR823" i="1" s="1"/>
  <c r="AR824" i="1" s="1"/>
  <c r="AR825" i="1" s="1"/>
  <c r="AR826" i="1" s="1"/>
  <c r="AR827" i="1" s="1"/>
  <c r="AR828" i="1" s="1"/>
  <c r="AR829" i="1" s="1"/>
  <c r="AR830" i="1" s="1"/>
  <c r="AR831" i="1" s="1"/>
  <c r="AR832" i="1" s="1"/>
  <c r="AR833" i="1" s="1"/>
  <c r="AR834" i="1" s="1"/>
  <c r="AR835" i="1" s="1"/>
  <c r="AR836" i="1" s="1"/>
  <c r="AR837" i="1" s="1"/>
  <c r="AR838" i="1" s="1"/>
  <c r="AR839" i="1" s="1"/>
  <c r="AR840" i="1" s="1"/>
  <c r="AR841" i="1" s="1"/>
  <c r="AR842" i="1" s="1"/>
  <c r="AR843" i="1" s="1"/>
  <c r="AR844" i="1" s="1"/>
  <c r="AR845" i="1" s="1"/>
  <c r="AR846" i="1" s="1"/>
  <c r="AR847" i="1" s="1"/>
  <c r="AR848" i="1" s="1"/>
  <c r="AR849" i="1" s="1"/>
  <c r="AR850" i="1" s="1"/>
  <c r="AR851" i="1" s="1"/>
  <c r="AR852" i="1" s="1"/>
  <c r="AR853" i="1" s="1"/>
  <c r="AR854" i="1" s="1"/>
  <c r="AR855" i="1" s="1"/>
  <c r="AR856" i="1" s="1"/>
  <c r="AR857" i="1" s="1"/>
  <c r="AR858" i="1" s="1"/>
  <c r="AR859" i="1" s="1"/>
  <c r="AR860" i="1" s="1"/>
  <c r="AR861" i="1" s="1"/>
  <c r="AR862" i="1" s="1"/>
  <c r="AR863" i="1" s="1"/>
  <c r="AR864" i="1" s="1"/>
  <c r="AR865" i="1" s="1"/>
  <c r="AR866" i="1" s="1"/>
  <c r="AR867" i="1" s="1"/>
  <c r="AR868" i="1" s="1"/>
  <c r="AR869" i="1" s="1"/>
  <c r="AR870" i="1" s="1"/>
  <c r="AR871" i="1" s="1"/>
  <c r="AR872" i="1" s="1"/>
  <c r="AR873" i="1" s="1"/>
  <c r="AR874" i="1" s="1"/>
  <c r="AR875" i="1" s="1"/>
  <c r="AR876" i="1" s="1"/>
  <c r="AR877" i="1" s="1"/>
  <c r="AR878" i="1" s="1"/>
  <c r="AR879" i="1" s="1"/>
  <c r="AR880" i="1" s="1"/>
  <c r="AR881" i="1" s="1"/>
  <c r="AR882" i="1" s="1"/>
  <c r="AR883" i="1" s="1"/>
  <c r="AR884" i="1" s="1"/>
  <c r="AR885" i="1" s="1"/>
  <c r="AR886" i="1" s="1"/>
  <c r="AR887" i="1" s="1"/>
  <c r="AR888" i="1" s="1"/>
  <c r="AR889" i="1" s="1"/>
  <c r="AR890" i="1" s="1"/>
  <c r="AR891" i="1" s="1"/>
  <c r="AR892" i="1" s="1"/>
  <c r="AR893" i="1" s="1"/>
  <c r="AR894" i="1" s="1"/>
  <c r="AR895" i="1" s="1"/>
  <c r="AR896" i="1" s="1"/>
  <c r="AR897" i="1" s="1"/>
  <c r="AR898" i="1" s="1"/>
  <c r="AR899" i="1" s="1"/>
  <c r="AR900" i="1" s="1"/>
  <c r="AR901" i="1" s="1"/>
  <c r="AR902" i="1" s="1"/>
  <c r="AR903" i="1" s="1"/>
  <c r="AR904" i="1" s="1"/>
  <c r="AR905" i="1" s="1"/>
  <c r="AR906" i="1" s="1"/>
  <c r="AR907" i="1" s="1"/>
  <c r="AR908" i="1" s="1"/>
  <c r="AR909" i="1" s="1"/>
  <c r="AR910" i="1" s="1"/>
  <c r="AR911" i="1" s="1"/>
  <c r="AR912" i="1" s="1"/>
  <c r="AR913" i="1" s="1"/>
  <c r="AR914" i="1" s="1"/>
  <c r="AR915" i="1" s="1"/>
  <c r="AR916" i="1" s="1"/>
  <c r="AR917" i="1" s="1"/>
  <c r="AR918" i="1" s="1"/>
  <c r="AR919" i="1" s="1"/>
  <c r="AR920" i="1" s="1"/>
  <c r="AR921" i="1" s="1"/>
  <c r="AR922" i="1" s="1"/>
  <c r="AR923" i="1" s="1"/>
  <c r="AR924" i="1" s="1"/>
  <c r="AR925" i="1" s="1"/>
  <c r="AR926" i="1" s="1"/>
  <c r="AR927" i="1" s="1"/>
  <c r="AR928" i="1" s="1"/>
  <c r="AR929" i="1" s="1"/>
  <c r="AR930" i="1" s="1"/>
  <c r="AR931" i="1" s="1"/>
  <c r="AR932" i="1" s="1"/>
  <c r="AR933" i="1" s="1"/>
  <c r="AR934" i="1" s="1"/>
  <c r="AR935" i="1" s="1"/>
  <c r="AR936" i="1" s="1"/>
  <c r="AR937" i="1" s="1"/>
  <c r="AR938" i="1" s="1"/>
  <c r="AR939" i="1" s="1"/>
  <c r="AR940" i="1" s="1"/>
  <c r="AR941" i="1" s="1"/>
  <c r="AR942" i="1" s="1"/>
  <c r="AR943" i="1" s="1"/>
  <c r="AR944" i="1" s="1"/>
  <c r="AR945" i="1" s="1"/>
  <c r="AR946" i="1" s="1"/>
  <c r="AR947" i="1" s="1"/>
  <c r="AR948" i="1" s="1"/>
  <c r="AR949" i="1" s="1"/>
  <c r="AR950" i="1" s="1"/>
  <c r="AR951" i="1" s="1"/>
  <c r="AR952" i="1" s="1"/>
  <c r="AR953" i="1" s="1"/>
  <c r="AR954" i="1" s="1"/>
  <c r="AR955" i="1" s="1"/>
  <c r="AR956" i="1" s="1"/>
  <c r="AR957" i="1" s="1"/>
  <c r="AR958" i="1" s="1"/>
  <c r="AR959" i="1" s="1"/>
  <c r="AR960" i="1" s="1"/>
  <c r="AR961" i="1" s="1"/>
  <c r="AR962" i="1" s="1"/>
  <c r="AR963" i="1" s="1"/>
  <c r="AR964" i="1" s="1"/>
  <c r="AR965" i="1" s="1"/>
  <c r="AR966" i="1" s="1"/>
  <c r="AR967" i="1" s="1"/>
  <c r="AR968" i="1" s="1"/>
  <c r="AR969" i="1" s="1"/>
  <c r="AR970" i="1" s="1"/>
  <c r="AR971" i="1" s="1"/>
  <c r="AR972" i="1" s="1"/>
  <c r="AR973" i="1" s="1"/>
  <c r="AR974" i="1" s="1"/>
  <c r="AR975" i="1" s="1"/>
  <c r="AR976" i="1" s="1"/>
  <c r="AR977" i="1" s="1"/>
  <c r="AR978" i="1" s="1"/>
  <c r="AR979" i="1" s="1"/>
  <c r="AR980" i="1" s="1"/>
  <c r="AR981" i="1" s="1"/>
  <c r="AR982" i="1" s="1"/>
  <c r="AR983" i="1" s="1"/>
  <c r="AR984" i="1" s="1"/>
  <c r="AR985" i="1" s="1"/>
  <c r="AR986" i="1" s="1"/>
  <c r="AR987" i="1" s="1"/>
  <c r="AR988" i="1" s="1"/>
  <c r="AR989" i="1" s="1"/>
  <c r="AR990" i="1" s="1"/>
  <c r="AR991" i="1" s="1"/>
  <c r="AR992" i="1" s="1"/>
  <c r="AR993" i="1" s="1"/>
  <c r="AR994" i="1" s="1"/>
  <c r="AR995" i="1" s="1"/>
  <c r="AR996" i="1" s="1"/>
  <c r="AR997" i="1" s="1"/>
  <c r="AR998" i="1" s="1"/>
  <c r="AR999" i="1" s="1"/>
  <c r="AR1000" i="1" s="1"/>
  <c r="AR1001" i="1" s="1"/>
  <c r="AR1002" i="1" s="1"/>
  <c r="AR1003" i="1" s="1"/>
  <c r="AR1004" i="1" s="1"/>
  <c r="AR1005" i="1" s="1"/>
  <c r="AR1006" i="1" s="1"/>
  <c r="AR1007" i="1" s="1"/>
  <c r="AR1008" i="1" s="1"/>
  <c r="AR1009" i="1" s="1"/>
  <c r="AR1010" i="1" s="1"/>
  <c r="AR1011" i="1" s="1"/>
  <c r="AR1012" i="1" s="1"/>
  <c r="AR1013" i="1" s="1"/>
  <c r="AR1014" i="1" s="1"/>
  <c r="AR1015" i="1" s="1"/>
  <c r="AR1016" i="1" s="1"/>
  <c r="AR1017" i="1" s="1"/>
  <c r="AR1018" i="1" s="1"/>
  <c r="AR1019" i="1" s="1"/>
  <c r="AR1020" i="1" s="1"/>
  <c r="AR1021" i="1" s="1"/>
  <c r="AR1022" i="1" s="1"/>
  <c r="AR1023" i="1" s="1"/>
  <c r="AR1024" i="1" s="1"/>
  <c r="AR1025" i="1" s="1"/>
  <c r="AR1026" i="1" s="1"/>
  <c r="AR1027" i="1" s="1"/>
  <c r="AR1028" i="1" s="1"/>
  <c r="AR1029" i="1" s="1"/>
  <c r="AR1030" i="1" s="1"/>
  <c r="AR1031" i="1" s="1"/>
  <c r="AR1032" i="1" s="1"/>
  <c r="AR1033" i="1" s="1"/>
  <c r="AR1034" i="1" s="1"/>
  <c r="AR1035" i="1" s="1"/>
  <c r="AR1036" i="1" s="1"/>
  <c r="AR1037" i="1" s="1"/>
  <c r="AR1038" i="1" s="1"/>
  <c r="AR1039" i="1" s="1"/>
  <c r="AR1040" i="1" s="1"/>
  <c r="AR1041" i="1" s="1"/>
  <c r="AR1042" i="1" s="1"/>
  <c r="AR1043" i="1" s="1"/>
  <c r="AR1044" i="1" s="1"/>
  <c r="AR1045" i="1" s="1"/>
  <c r="AR1046" i="1" s="1"/>
  <c r="AR1047" i="1" s="1"/>
  <c r="AR1048" i="1" s="1"/>
  <c r="AR1049" i="1" s="1"/>
  <c r="AR1050" i="1" s="1"/>
  <c r="AR1051" i="1" s="1"/>
  <c r="AR1052" i="1" s="1"/>
  <c r="AR1053" i="1" s="1"/>
  <c r="AR1054" i="1" s="1"/>
  <c r="AZ3" i="1" l="1"/>
  <c r="T23" i="1"/>
  <c r="T24" i="1" s="1"/>
  <c r="T25" i="1" s="1"/>
  <c r="T26" i="1" s="1"/>
  <c r="T27" i="1" s="1"/>
  <c r="T28" i="1" s="1"/>
  <c r="T29" i="1" s="1"/>
  <c r="T30" i="1" s="1"/>
  <c r="T31" i="1" s="1"/>
  <c r="T32" i="1" s="1"/>
  <c r="T33" i="1" s="1"/>
  <c r="T34" i="1" s="1"/>
  <c r="T35" i="1" s="1"/>
  <c r="T36" i="1" s="1"/>
  <c r="T37" i="1" s="1"/>
  <c r="T38" i="1" s="1"/>
  <c r="T39" i="1" s="1"/>
  <c r="T40" i="1" s="1"/>
  <c r="T41" i="1" s="1"/>
  <c r="T42" i="1" s="1"/>
  <c r="T43" i="1" s="1"/>
  <c r="T44" i="1" s="1"/>
  <c r="T45" i="1" s="1"/>
  <c r="T46" i="1" s="1"/>
  <c r="T47" i="1" s="1"/>
  <c r="T48" i="1" s="1"/>
  <c r="T49" i="1" s="1"/>
  <c r="T50" i="1" s="1"/>
  <c r="T51" i="1" s="1"/>
  <c r="T52" i="1" s="1"/>
  <c r="T53" i="1" s="1"/>
  <c r="T54" i="1" s="1"/>
  <c r="T55" i="1" s="1"/>
  <c r="T56" i="1" s="1"/>
  <c r="T57" i="1" s="1"/>
  <c r="T58" i="1" s="1"/>
  <c r="T59" i="1" s="1"/>
  <c r="T60" i="1" s="1"/>
  <c r="T61" i="1" s="1"/>
  <c r="T62" i="1" s="1"/>
  <c r="T63" i="1" s="1"/>
  <c r="T64" i="1" s="1"/>
  <c r="T65" i="1" s="1"/>
  <c r="T66" i="1" s="1"/>
  <c r="T67" i="1" s="1"/>
  <c r="T68" i="1" s="1"/>
  <c r="T69" i="1" s="1"/>
  <c r="T70" i="1" s="1"/>
  <c r="T71" i="1" s="1"/>
  <c r="T72" i="1" s="1"/>
  <c r="T73" i="1" s="1"/>
  <c r="T74" i="1" s="1"/>
  <c r="T75" i="1" s="1"/>
  <c r="T76" i="1" s="1"/>
  <c r="T77" i="1" s="1"/>
  <c r="T78" i="1" s="1"/>
  <c r="T79" i="1" s="1"/>
  <c r="T80" i="1" s="1"/>
  <c r="T81" i="1" s="1"/>
  <c r="T82" i="1" s="1"/>
  <c r="T83" i="1" s="1"/>
  <c r="T84" i="1" s="1"/>
  <c r="T85" i="1" s="1"/>
  <c r="T86" i="1" s="1"/>
  <c r="T87" i="1" s="1"/>
  <c r="T88" i="1" s="1"/>
  <c r="T89" i="1" s="1"/>
  <c r="T90" i="1" s="1"/>
  <c r="T91" i="1" s="1"/>
  <c r="T92" i="1" s="1"/>
  <c r="T93" i="1" s="1"/>
  <c r="T94" i="1" s="1"/>
  <c r="T95" i="1" s="1"/>
  <c r="T96" i="1" s="1"/>
  <c r="T97" i="1" s="1"/>
  <c r="T98" i="1" s="1"/>
  <c r="T99" i="1" s="1"/>
  <c r="T100" i="1" s="1"/>
  <c r="T101" i="1" s="1"/>
  <c r="T102" i="1" s="1"/>
  <c r="T103" i="1" s="1"/>
  <c r="T104" i="1" s="1"/>
  <c r="T105" i="1" s="1"/>
  <c r="T106" i="1" s="1"/>
  <c r="T107" i="1" s="1"/>
  <c r="T108" i="1" s="1"/>
  <c r="T109" i="1" s="1"/>
  <c r="T110" i="1" s="1"/>
  <c r="T111" i="1" s="1"/>
  <c r="T112" i="1" s="1"/>
  <c r="T113" i="1" s="1"/>
  <c r="T114" i="1" s="1"/>
  <c r="T115" i="1" s="1"/>
  <c r="T116" i="1" s="1"/>
  <c r="T117" i="1" s="1"/>
  <c r="T118" i="1" s="1"/>
  <c r="T119" i="1" s="1"/>
  <c r="T120" i="1" s="1"/>
  <c r="T121" i="1" s="1"/>
  <c r="T122" i="1" s="1"/>
  <c r="T123" i="1" s="1"/>
  <c r="T124" i="1" s="1"/>
  <c r="T125" i="1" s="1"/>
  <c r="T126" i="1" s="1"/>
  <c r="T127" i="1" s="1"/>
  <c r="T128" i="1" s="1"/>
  <c r="T129" i="1" s="1"/>
  <c r="T130" i="1" s="1"/>
  <c r="T131" i="1" s="1"/>
  <c r="T132" i="1" s="1"/>
  <c r="T133" i="1" s="1"/>
  <c r="T134" i="1" s="1"/>
  <c r="T135" i="1" s="1"/>
  <c r="T136" i="1" s="1"/>
  <c r="T137" i="1" s="1"/>
  <c r="T138" i="1" s="1"/>
  <c r="T139" i="1" s="1"/>
  <c r="T140" i="1" s="1"/>
  <c r="T141" i="1" s="1"/>
  <c r="T142" i="1" s="1"/>
  <c r="T143" i="1" s="1"/>
  <c r="T144" i="1" s="1"/>
  <c r="T145" i="1" s="1"/>
  <c r="T146" i="1" s="1"/>
  <c r="T147" i="1" s="1"/>
  <c r="T148" i="1" s="1"/>
  <c r="T149" i="1" s="1"/>
  <c r="T150" i="1" s="1"/>
  <c r="T151" i="1" s="1"/>
  <c r="T152" i="1" s="1"/>
  <c r="T153" i="1" s="1"/>
  <c r="T154" i="1" s="1"/>
  <c r="T155" i="1" s="1"/>
  <c r="T156" i="1" s="1"/>
  <c r="T157" i="1" s="1"/>
  <c r="T158" i="1" s="1"/>
  <c r="T159" i="1" s="1"/>
  <c r="T160" i="1" s="1"/>
  <c r="T161" i="1" s="1"/>
  <c r="T162" i="1" s="1"/>
  <c r="T163" i="1" s="1"/>
  <c r="T164" i="1" s="1"/>
  <c r="T165" i="1" s="1"/>
  <c r="T166" i="1" s="1"/>
  <c r="T167" i="1" s="1"/>
  <c r="T168" i="1" s="1"/>
  <c r="T169" i="1" s="1"/>
  <c r="T170" i="1" s="1"/>
  <c r="T171" i="1" s="1"/>
  <c r="T172" i="1" s="1"/>
  <c r="T173" i="1" s="1"/>
  <c r="T174" i="1" s="1"/>
  <c r="T175" i="1" s="1"/>
  <c r="T176" i="1" s="1"/>
  <c r="T177" i="1" s="1"/>
  <c r="T178" i="1" s="1"/>
  <c r="T179" i="1" s="1"/>
  <c r="T180" i="1" s="1"/>
  <c r="T181" i="1" s="1"/>
  <c r="T182" i="1" s="1"/>
  <c r="T183" i="1" s="1"/>
  <c r="T184" i="1" s="1"/>
  <c r="T185" i="1" s="1"/>
  <c r="T186" i="1" s="1"/>
  <c r="T187" i="1" s="1"/>
  <c r="T188" i="1" s="1"/>
  <c r="T189" i="1" s="1"/>
  <c r="T190" i="1" s="1"/>
  <c r="T191" i="1" s="1"/>
  <c r="T192" i="1" s="1"/>
  <c r="T193" i="1" s="1"/>
  <c r="T194" i="1" s="1"/>
  <c r="T195" i="1" s="1"/>
  <c r="T196" i="1" s="1"/>
  <c r="T197" i="1" s="1"/>
  <c r="T198" i="1" s="1"/>
  <c r="T199" i="1" s="1"/>
  <c r="T200" i="1" s="1"/>
  <c r="T201" i="1" s="1"/>
  <c r="T202" i="1" s="1"/>
  <c r="T203" i="1" s="1"/>
  <c r="T204" i="1" s="1"/>
  <c r="T205" i="1" s="1"/>
  <c r="T206" i="1" s="1"/>
  <c r="T207" i="1" s="1"/>
  <c r="T208" i="1" s="1"/>
  <c r="T209" i="1" s="1"/>
  <c r="T210" i="1" s="1"/>
  <c r="T211" i="1" s="1"/>
  <c r="T212" i="1" s="1"/>
  <c r="T213" i="1" s="1"/>
  <c r="T214" i="1" s="1"/>
  <c r="T215" i="1" s="1"/>
  <c r="T216" i="1" s="1"/>
  <c r="T217" i="1" s="1"/>
  <c r="T218" i="1" s="1"/>
  <c r="T219" i="1" s="1"/>
  <c r="T220" i="1" s="1"/>
  <c r="T221" i="1" s="1"/>
  <c r="T222" i="1" s="1"/>
  <c r="T223" i="1" s="1"/>
  <c r="T224" i="1" s="1"/>
  <c r="T225" i="1" s="1"/>
  <c r="T226" i="1" s="1"/>
  <c r="T227" i="1" s="1"/>
  <c r="T228" i="1" s="1"/>
  <c r="T229" i="1" s="1"/>
  <c r="T230" i="1" s="1"/>
  <c r="T231" i="1" s="1"/>
  <c r="T232" i="1" s="1"/>
  <c r="T233" i="1" s="1"/>
  <c r="T234" i="1" s="1"/>
  <c r="T235" i="1" s="1"/>
  <c r="T236" i="1" s="1"/>
  <c r="T237" i="1" s="1"/>
  <c r="T238" i="1" s="1"/>
  <c r="T239" i="1" s="1"/>
  <c r="T240" i="1" s="1"/>
  <c r="T241" i="1" s="1"/>
  <c r="T242" i="1" s="1"/>
  <c r="T243" i="1" s="1"/>
  <c r="T244" i="1" s="1"/>
  <c r="T245" i="1" s="1"/>
  <c r="T246" i="1" s="1"/>
  <c r="T247" i="1" s="1"/>
  <c r="T248" i="1" s="1"/>
  <c r="T249" i="1" s="1"/>
  <c r="T250" i="1" s="1"/>
  <c r="T251" i="1" s="1"/>
  <c r="T252" i="1" s="1"/>
  <c r="T253" i="1" s="1"/>
  <c r="T254" i="1" s="1"/>
  <c r="T255" i="1" s="1"/>
  <c r="T256" i="1" s="1"/>
  <c r="T257" i="1" s="1"/>
  <c r="T258" i="1" s="1"/>
  <c r="T259" i="1" s="1"/>
  <c r="T260" i="1" s="1"/>
  <c r="T261" i="1" s="1"/>
  <c r="T262" i="1" s="1"/>
  <c r="T263" i="1" s="1"/>
  <c r="T264" i="1" s="1"/>
  <c r="T265" i="1" s="1"/>
  <c r="T266" i="1" s="1"/>
  <c r="T267" i="1" s="1"/>
  <c r="T268" i="1" s="1"/>
  <c r="T269" i="1" s="1"/>
  <c r="T270" i="1" s="1"/>
  <c r="T271" i="1" s="1"/>
  <c r="T272" i="1" s="1"/>
  <c r="T273" i="1" s="1"/>
  <c r="T274" i="1" s="1"/>
  <c r="T275" i="1" s="1"/>
  <c r="T276" i="1" s="1"/>
  <c r="T277" i="1" s="1"/>
  <c r="T278" i="1" s="1"/>
  <c r="T279" i="1" s="1"/>
  <c r="T280" i="1" s="1"/>
  <c r="T281" i="1" s="1"/>
  <c r="T282" i="1" s="1"/>
  <c r="T283" i="1" s="1"/>
  <c r="T284" i="1" s="1"/>
  <c r="T285" i="1" s="1"/>
  <c r="T286" i="1" s="1"/>
  <c r="T287" i="1" s="1"/>
  <c r="T288" i="1" s="1"/>
  <c r="T289" i="1" s="1"/>
  <c r="T290" i="1" s="1"/>
  <c r="T291" i="1" s="1"/>
  <c r="T292" i="1" s="1"/>
  <c r="T293" i="1" s="1"/>
  <c r="T294" i="1" s="1"/>
  <c r="T295" i="1" s="1"/>
  <c r="T296" i="1" s="1"/>
  <c r="T297" i="1" s="1"/>
  <c r="T298" i="1" s="1"/>
  <c r="T299" i="1" s="1"/>
  <c r="T300" i="1" s="1"/>
  <c r="T301" i="1" s="1"/>
  <c r="T302" i="1" s="1"/>
  <c r="T303" i="1" s="1"/>
  <c r="T304" i="1" s="1"/>
  <c r="T305" i="1" s="1"/>
  <c r="T306" i="1" s="1"/>
  <c r="T307" i="1" s="1"/>
  <c r="T308" i="1" s="1"/>
  <c r="T309" i="1" s="1"/>
  <c r="T310" i="1" s="1"/>
  <c r="T311" i="1" s="1"/>
  <c r="T312" i="1" s="1"/>
  <c r="T313" i="1" s="1"/>
  <c r="T314" i="1" s="1"/>
  <c r="T315" i="1" s="1"/>
  <c r="T316" i="1" s="1"/>
  <c r="T317" i="1" s="1"/>
  <c r="T318" i="1" s="1"/>
  <c r="T319" i="1" s="1"/>
  <c r="T320" i="1" s="1"/>
  <c r="T321" i="1" s="1"/>
  <c r="T322" i="1" s="1"/>
  <c r="T323" i="1" s="1"/>
  <c r="T324" i="1" s="1"/>
  <c r="T325" i="1" s="1"/>
  <c r="T326" i="1" s="1"/>
  <c r="T327" i="1" s="1"/>
  <c r="T328" i="1" s="1"/>
  <c r="T329" i="1" s="1"/>
  <c r="T330" i="1" s="1"/>
  <c r="T331" i="1" s="1"/>
  <c r="T332" i="1" s="1"/>
  <c r="T333" i="1" s="1"/>
  <c r="T334" i="1" s="1"/>
  <c r="T335" i="1" s="1"/>
  <c r="T336" i="1" s="1"/>
  <c r="T337" i="1" s="1"/>
  <c r="T338" i="1" s="1"/>
  <c r="T339" i="1" s="1"/>
  <c r="T340" i="1" s="1"/>
  <c r="T341" i="1" s="1"/>
  <c r="T342" i="1" s="1"/>
  <c r="T343" i="1" s="1"/>
  <c r="T344" i="1" s="1"/>
  <c r="T345" i="1" s="1"/>
  <c r="T346" i="1" s="1"/>
  <c r="T347" i="1" s="1"/>
  <c r="T348" i="1" s="1"/>
  <c r="T349" i="1" s="1"/>
  <c r="T350" i="1" s="1"/>
  <c r="T351" i="1" s="1"/>
  <c r="T352" i="1" s="1"/>
  <c r="T353" i="1" s="1"/>
  <c r="T354" i="1" s="1"/>
  <c r="T355" i="1" s="1"/>
  <c r="T356" i="1" s="1"/>
  <c r="T357" i="1" s="1"/>
  <c r="T358" i="1" s="1"/>
  <c r="T359" i="1" s="1"/>
  <c r="T360" i="1" s="1"/>
  <c r="T361" i="1" s="1"/>
  <c r="T362" i="1" s="1"/>
  <c r="T363" i="1" s="1"/>
  <c r="T364" i="1" s="1"/>
  <c r="T365" i="1" s="1"/>
  <c r="T366" i="1" s="1"/>
  <c r="T367" i="1" s="1"/>
  <c r="T368" i="1" s="1"/>
  <c r="T369" i="1" s="1"/>
  <c r="T370" i="1" s="1"/>
  <c r="T371" i="1" s="1"/>
  <c r="T372" i="1" s="1"/>
  <c r="T373" i="1" s="1"/>
  <c r="T374" i="1" s="1"/>
  <c r="T375" i="1" s="1"/>
  <c r="T376" i="1" s="1"/>
  <c r="T377" i="1" s="1"/>
  <c r="T378" i="1" s="1"/>
  <c r="T379" i="1" s="1"/>
  <c r="T380" i="1" s="1"/>
  <c r="T381" i="1" s="1"/>
  <c r="T382" i="1" s="1"/>
  <c r="T383" i="1" s="1"/>
  <c r="T384" i="1" s="1"/>
  <c r="T385" i="1" s="1"/>
  <c r="T386" i="1" s="1"/>
  <c r="T387" i="1" s="1"/>
  <c r="T388" i="1" s="1"/>
  <c r="T389" i="1" s="1"/>
  <c r="T390" i="1" s="1"/>
  <c r="T391" i="1" s="1"/>
  <c r="T392" i="1" s="1"/>
  <c r="T393" i="1" s="1"/>
  <c r="T394" i="1" s="1"/>
  <c r="T395" i="1" s="1"/>
  <c r="T396" i="1" s="1"/>
  <c r="T397" i="1" s="1"/>
  <c r="T398" i="1" s="1"/>
  <c r="T399" i="1" s="1"/>
  <c r="T400" i="1" s="1"/>
  <c r="T401" i="1" s="1"/>
  <c r="T402" i="1" s="1"/>
  <c r="T403" i="1" s="1"/>
  <c r="T404" i="1" s="1"/>
  <c r="T405" i="1" s="1"/>
  <c r="T406" i="1" s="1"/>
  <c r="T407" i="1" s="1"/>
  <c r="T408" i="1" s="1"/>
  <c r="T409" i="1" s="1"/>
  <c r="T410" i="1" s="1"/>
  <c r="T411" i="1" s="1"/>
  <c r="T412" i="1" s="1"/>
  <c r="T413" i="1" s="1"/>
  <c r="T414" i="1" s="1"/>
  <c r="T415" i="1" s="1"/>
  <c r="T416" i="1" s="1"/>
  <c r="T417" i="1" s="1"/>
  <c r="T418" i="1" s="1"/>
  <c r="T419" i="1" s="1"/>
  <c r="T420" i="1" s="1"/>
  <c r="T421" i="1" s="1"/>
  <c r="T422" i="1" s="1"/>
  <c r="T423" i="1" s="1"/>
  <c r="T424" i="1" s="1"/>
  <c r="T425" i="1" s="1"/>
  <c r="T426" i="1" s="1"/>
  <c r="T427" i="1" s="1"/>
  <c r="T428" i="1" s="1"/>
  <c r="T429" i="1" s="1"/>
  <c r="T430" i="1" s="1"/>
  <c r="T431" i="1" s="1"/>
  <c r="T432" i="1" s="1"/>
  <c r="T433" i="1" s="1"/>
  <c r="T434" i="1" s="1"/>
  <c r="T435" i="1" s="1"/>
  <c r="T436" i="1" s="1"/>
  <c r="T437" i="1" s="1"/>
  <c r="T438" i="1" s="1"/>
  <c r="T439" i="1" s="1"/>
  <c r="T440" i="1" s="1"/>
  <c r="T441" i="1" s="1"/>
  <c r="T442" i="1" s="1"/>
  <c r="T443" i="1" s="1"/>
  <c r="T444" i="1" s="1"/>
  <c r="T445" i="1" s="1"/>
  <c r="T446" i="1" s="1"/>
  <c r="T447" i="1" s="1"/>
  <c r="T448" i="1" s="1"/>
  <c r="T449" i="1" s="1"/>
  <c r="T450" i="1" s="1"/>
  <c r="T451" i="1" s="1"/>
  <c r="T452" i="1" s="1"/>
  <c r="T453" i="1" s="1"/>
  <c r="T454" i="1" s="1"/>
  <c r="T455" i="1" s="1"/>
  <c r="T456" i="1" s="1"/>
  <c r="T457" i="1" s="1"/>
  <c r="T458" i="1" s="1"/>
  <c r="T459" i="1" s="1"/>
  <c r="T460" i="1" s="1"/>
  <c r="T461" i="1" s="1"/>
  <c r="T462" i="1" s="1"/>
  <c r="T463" i="1" s="1"/>
  <c r="T464" i="1" s="1"/>
  <c r="T465" i="1" s="1"/>
  <c r="T466" i="1" s="1"/>
  <c r="T467" i="1" s="1"/>
  <c r="T468" i="1" s="1"/>
  <c r="T469" i="1" s="1"/>
  <c r="T470" i="1" s="1"/>
  <c r="T471" i="1" s="1"/>
  <c r="T472" i="1" s="1"/>
  <c r="T473" i="1" s="1"/>
  <c r="T474" i="1" s="1"/>
  <c r="T475" i="1" s="1"/>
  <c r="T476" i="1" s="1"/>
  <c r="T477" i="1" s="1"/>
  <c r="T478" i="1" s="1"/>
  <c r="T479" i="1" s="1"/>
  <c r="T480" i="1" s="1"/>
  <c r="T481" i="1" s="1"/>
  <c r="T482" i="1" s="1"/>
  <c r="T483" i="1" s="1"/>
  <c r="T484" i="1" s="1"/>
  <c r="T485" i="1" s="1"/>
  <c r="T486" i="1" s="1"/>
  <c r="T487" i="1" s="1"/>
  <c r="T488" i="1" s="1"/>
  <c r="T489" i="1" s="1"/>
  <c r="T490" i="1" s="1"/>
  <c r="T491" i="1" s="1"/>
  <c r="T492" i="1" s="1"/>
  <c r="T493" i="1" s="1"/>
  <c r="T494" i="1" s="1"/>
  <c r="T495" i="1" s="1"/>
  <c r="T496" i="1" s="1"/>
  <c r="T497" i="1" s="1"/>
  <c r="T498" i="1" s="1"/>
  <c r="T499" i="1" s="1"/>
  <c r="T500" i="1" s="1"/>
  <c r="T501" i="1" s="1"/>
  <c r="T502" i="1" s="1"/>
  <c r="T503" i="1" s="1"/>
  <c r="T504" i="1" s="1"/>
  <c r="T505" i="1" s="1"/>
  <c r="T506" i="1" s="1"/>
  <c r="T507" i="1" s="1"/>
  <c r="T508" i="1" s="1"/>
  <c r="T509" i="1" s="1"/>
  <c r="T510" i="1" s="1"/>
  <c r="T511" i="1" s="1"/>
  <c r="T512" i="1" s="1"/>
  <c r="T513" i="1" s="1"/>
  <c r="T514" i="1" s="1"/>
  <c r="T515" i="1" s="1"/>
  <c r="T516" i="1" s="1"/>
  <c r="T517" i="1" s="1"/>
  <c r="T518" i="1" s="1"/>
  <c r="T519" i="1" s="1"/>
  <c r="T520" i="1" s="1"/>
  <c r="T521" i="1" s="1"/>
  <c r="T522" i="1" s="1"/>
  <c r="T523" i="1" s="1"/>
  <c r="T524" i="1" s="1"/>
  <c r="T525" i="1" s="1"/>
  <c r="T526" i="1" s="1"/>
  <c r="T527" i="1" s="1"/>
  <c r="T528" i="1" s="1"/>
  <c r="T529" i="1" s="1"/>
  <c r="T530" i="1" s="1"/>
  <c r="T531" i="1" s="1"/>
  <c r="T532" i="1" s="1"/>
  <c r="T533" i="1" s="1"/>
  <c r="T534" i="1" s="1"/>
  <c r="T535" i="1" s="1"/>
  <c r="T536" i="1" s="1"/>
  <c r="T537" i="1" s="1"/>
  <c r="T538" i="1" s="1"/>
  <c r="T539" i="1" s="1"/>
  <c r="T540" i="1" s="1"/>
  <c r="T541" i="1" s="1"/>
  <c r="T542" i="1" s="1"/>
  <c r="T543" i="1" s="1"/>
  <c r="T544" i="1" s="1"/>
  <c r="T545" i="1" s="1"/>
  <c r="T546" i="1" s="1"/>
  <c r="T547" i="1" s="1"/>
  <c r="T548" i="1" s="1"/>
  <c r="T549" i="1" s="1"/>
  <c r="T550" i="1" s="1"/>
  <c r="T551" i="1" s="1"/>
  <c r="T552" i="1" s="1"/>
  <c r="T553" i="1" s="1"/>
  <c r="T554" i="1" s="1"/>
  <c r="T555" i="1" s="1"/>
  <c r="T556" i="1" s="1"/>
  <c r="T557" i="1" s="1"/>
  <c r="T558" i="1" s="1"/>
  <c r="T559" i="1" s="1"/>
  <c r="T560" i="1" s="1"/>
  <c r="T561" i="1" s="1"/>
  <c r="T562" i="1" s="1"/>
  <c r="T563" i="1" s="1"/>
  <c r="T564" i="1" s="1"/>
  <c r="T565" i="1" s="1"/>
  <c r="T566" i="1" s="1"/>
  <c r="T567" i="1" s="1"/>
  <c r="T568" i="1" s="1"/>
  <c r="T569" i="1" s="1"/>
  <c r="T570" i="1" s="1"/>
  <c r="T571" i="1" s="1"/>
  <c r="T572" i="1" s="1"/>
  <c r="T573" i="1" s="1"/>
  <c r="T574" i="1" s="1"/>
  <c r="T575" i="1" s="1"/>
  <c r="T576" i="1" s="1"/>
  <c r="T577" i="1" s="1"/>
  <c r="T578" i="1" s="1"/>
  <c r="T579" i="1" s="1"/>
  <c r="T580" i="1" s="1"/>
  <c r="T581" i="1" s="1"/>
  <c r="T582" i="1" s="1"/>
  <c r="T583" i="1" s="1"/>
  <c r="T584" i="1" s="1"/>
  <c r="T585" i="1" s="1"/>
  <c r="T586" i="1" s="1"/>
  <c r="T587" i="1" s="1"/>
  <c r="T588" i="1" s="1"/>
  <c r="T589" i="1" s="1"/>
  <c r="T590" i="1" s="1"/>
  <c r="T591" i="1" s="1"/>
  <c r="T592" i="1" s="1"/>
  <c r="T593" i="1" s="1"/>
  <c r="T594" i="1" s="1"/>
  <c r="T595" i="1" s="1"/>
  <c r="T596" i="1" s="1"/>
  <c r="T597" i="1" s="1"/>
  <c r="T598" i="1" s="1"/>
  <c r="T599" i="1" s="1"/>
  <c r="T600" i="1" s="1"/>
  <c r="T601" i="1" s="1"/>
  <c r="T602" i="1" s="1"/>
  <c r="T603" i="1" s="1"/>
  <c r="T604" i="1" s="1"/>
  <c r="T605" i="1" s="1"/>
  <c r="T606" i="1" s="1"/>
  <c r="T607" i="1" s="1"/>
  <c r="T608" i="1" s="1"/>
  <c r="T609" i="1" s="1"/>
  <c r="T610" i="1" s="1"/>
  <c r="T611" i="1" s="1"/>
  <c r="T612" i="1" s="1"/>
  <c r="T613" i="1" s="1"/>
  <c r="T614" i="1" s="1"/>
  <c r="T615" i="1" s="1"/>
  <c r="T616" i="1" s="1"/>
  <c r="T617" i="1" s="1"/>
  <c r="T618" i="1" s="1"/>
  <c r="T619" i="1" s="1"/>
  <c r="T620" i="1" s="1"/>
  <c r="T621" i="1" s="1"/>
  <c r="T622" i="1" s="1"/>
  <c r="T623" i="1" s="1"/>
  <c r="T624" i="1" s="1"/>
  <c r="T625" i="1" s="1"/>
  <c r="T626" i="1" s="1"/>
  <c r="T627" i="1" s="1"/>
  <c r="T628" i="1" s="1"/>
  <c r="T629" i="1" s="1"/>
  <c r="T630" i="1" s="1"/>
  <c r="T631" i="1" s="1"/>
  <c r="T632" i="1" s="1"/>
  <c r="T633" i="1" s="1"/>
  <c r="T634" i="1" s="1"/>
  <c r="T635" i="1" s="1"/>
  <c r="T636" i="1" s="1"/>
  <c r="T637" i="1" s="1"/>
  <c r="T638" i="1" s="1"/>
  <c r="T639" i="1" s="1"/>
  <c r="T640" i="1" s="1"/>
  <c r="T641" i="1" s="1"/>
  <c r="T642" i="1" s="1"/>
  <c r="T643" i="1" s="1"/>
  <c r="T644" i="1" s="1"/>
  <c r="T645" i="1" s="1"/>
  <c r="T646" i="1" s="1"/>
  <c r="T647" i="1" s="1"/>
  <c r="T648" i="1" s="1"/>
  <c r="T649" i="1" s="1"/>
  <c r="T650" i="1" s="1"/>
  <c r="T651" i="1" s="1"/>
  <c r="T652" i="1" s="1"/>
  <c r="T653" i="1" s="1"/>
  <c r="T654" i="1" s="1"/>
  <c r="T655" i="1" s="1"/>
  <c r="T656" i="1" s="1"/>
  <c r="T657" i="1" s="1"/>
  <c r="T658" i="1" s="1"/>
  <c r="T659" i="1" s="1"/>
  <c r="T660" i="1" s="1"/>
  <c r="T661" i="1" s="1"/>
  <c r="T662" i="1" s="1"/>
  <c r="T663" i="1" s="1"/>
  <c r="T664" i="1" s="1"/>
  <c r="T665" i="1" s="1"/>
  <c r="T666" i="1" s="1"/>
  <c r="T667" i="1" s="1"/>
  <c r="T668" i="1" s="1"/>
  <c r="T669" i="1" s="1"/>
  <c r="T670" i="1" s="1"/>
  <c r="T671" i="1" s="1"/>
  <c r="T672" i="1" s="1"/>
  <c r="T673" i="1" s="1"/>
  <c r="T674" i="1" s="1"/>
  <c r="T675" i="1" s="1"/>
  <c r="T676" i="1" s="1"/>
  <c r="T677" i="1" s="1"/>
  <c r="T678" i="1" s="1"/>
  <c r="T679" i="1" s="1"/>
  <c r="T680" i="1" s="1"/>
  <c r="T681" i="1" s="1"/>
  <c r="T682" i="1" s="1"/>
  <c r="T683" i="1" s="1"/>
  <c r="T684" i="1" s="1"/>
  <c r="T685" i="1" s="1"/>
  <c r="T686" i="1" s="1"/>
  <c r="T687" i="1" s="1"/>
  <c r="T688" i="1" s="1"/>
  <c r="T689" i="1" s="1"/>
  <c r="T690" i="1" s="1"/>
  <c r="T691" i="1" s="1"/>
  <c r="T692" i="1" s="1"/>
  <c r="T693" i="1" s="1"/>
  <c r="T694" i="1" s="1"/>
  <c r="T695" i="1" s="1"/>
  <c r="T696" i="1" s="1"/>
  <c r="T697" i="1" s="1"/>
  <c r="T698" i="1" s="1"/>
  <c r="T699" i="1" s="1"/>
  <c r="T700" i="1" s="1"/>
  <c r="T701" i="1" s="1"/>
  <c r="T702" i="1" s="1"/>
  <c r="T703" i="1" s="1"/>
  <c r="T704" i="1" s="1"/>
  <c r="T705" i="1" s="1"/>
  <c r="T706" i="1" s="1"/>
  <c r="T707" i="1" s="1"/>
  <c r="T708" i="1" s="1"/>
  <c r="T709" i="1" s="1"/>
  <c r="T710" i="1" s="1"/>
  <c r="T711" i="1" s="1"/>
  <c r="T712" i="1" s="1"/>
  <c r="T713" i="1" s="1"/>
  <c r="T714" i="1" s="1"/>
  <c r="T715" i="1" s="1"/>
  <c r="T716" i="1" s="1"/>
  <c r="T717" i="1" s="1"/>
  <c r="T718" i="1" s="1"/>
  <c r="T719" i="1" s="1"/>
  <c r="T720" i="1" s="1"/>
  <c r="T721" i="1" s="1"/>
  <c r="T722" i="1" s="1"/>
  <c r="T723" i="1" s="1"/>
  <c r="T724" i="1" s="1"/>
  <c r="T725" i="1" s="1"/>
  <c r="T726" i="1" s="1"/>
  <c r="T727" i="1" s="1"/>
  <c r="T728" i="1" s="1"/>
  <c r="T729" i="1" s="1"/>
  <c r="T730" i="1" s="1"/>
  <c r="T731" i="1" s="1"/>
  <c r="T732" i="1" s="1"/>
  <c r="T733" i="1" s="1"/>
  <c r="T734" i="1" s="1"/>
  <c r="T735" i="1" s="1"/>
  <c r="T736" i="1" s="1"/>
  <c r="T737" i="1" s="1"/>
  <c r="T738" i="1" s="1"/>
  <c r="T739" i="1" s="1"/>
  <c r="T740" i="1" s="1"/>
  <c r="T741" i="1" s="1"/>
  <c r="T742" i="1" s="1"/>
  <c r="T743" i="1" s="1"/>
  <c r="T744" i="1" s="1"/>
  <c r="T745" i="1" s="1"/>
  <c r="T746" i="1" s="1"/>
  <c r="T747" i="1" s="1"/>
  <c r="T748" i="1" s="1"/>
  <c r="T749" i="1" s="1"/>
  <c r="T750" i="1" s="1"/>
  <c r="T751" i="1" s="1"/>
  <c r="T752" i="1" s="1"/>
  <c r="T753" i="1" s="1"/>
  <c r="T754" i="1" s="1"/>
  <c r="T755" i="1" s="1"/>
  <c r="T756" i="1" s="1"/>
  <c r="T757" i="1" s="1"/>
  <c r="T758" i="1" s="1"/>
  <c r="T759" i="1" s="1"/>
  <c r="T760" i="1" s="1"/>
  <c r="T761" i="1" s="1"/>
  <c r="T762" i="1" s="1"/>
  <c r="T763" i="1" s="1"/>
  <c r="T764" i="1" s="1"/>
  <c r="T765" i="1" s="1"/>
  <c r="T766" i="1" s="1"/>
  <c r="T767" i="1" s="1"/>
  <c r="T768" i="1" s="1"/>
  <c r="T769" i="1" s="1"/>
  <c r="T770" i="1" s="1"/>
  <c r="T771" i="1" s="1"/>
  <c r="T772" i="1" s="1"/>
  <c r="T773" i="1" s="1"/>
  <c r="T774" i="1" s="1"/>
  <c r="T775" i="1" s="1"/>
  <c r="T776" i="1" s="1"/>
  <c r="T777" i="1" s="1"/>
  <c r="T778" i="1" s="1"/>
  <c r="T779" i="1" s="1"/>
  <c r="T780" i="1" s="1"/>
  <c r="T781" i="1" s="1"/>
  <c r="T782" i="1" s="1"/>
  <c r="T783" i="1" s="1"/>
  <c r="T784" i="1" s="1"/>
  <c r="T785" i="1" s="1"/>
  <c r="T786" i="1" s="1"/>
  <c r="T787" i="1" s="1"/>
  <c r="T788" i="1" s="1"/>
  <c r="T789" i="1" s="1"/>
  <c r="T790" i="1" s="1"/>
  <c r="T791" i="1" s="1"/>
  <c r="T792" i="1" s="1"/>
  <c r="T793" i="1" s="1"/>
  <c r="T794" i="1" s="1"/>
  <c r="T795" i="1" s="1"/>
  <c r="T796" i="1" s="1"/>
  <c r="T797" i="1" s="1"/>
  <c r="T798" i="1" s="1"/>
  <c r="T799" i="1" s="1"/>
  <c r="T800" i="1" s="1"/>
  <c r="T801" i="1" s="1"/>
  <c r="T802" i="1" s="1"/>
  <c r="T803" i="1" s="1"/>
  <c r="T804" i="1" s="1"/>
  <c r="T805" i="1" s="1"/>
  <c r="T806" i="1" s="1"/>
  <c r="T807" i="1" s="1"/>
  <c r="T808" i="1" s="1"/>
  <c r="T809" i="1" s="1"/>
  <c r="T810" i="1" s="1"/>
  <c r="T811" i="1" s="1"/>
  <c r="T812" i="1" s="1"/>
  <c r="T813" i="1" s="1"/>
  <c r="T814" i="1" s="1"/>
  <c r="T815" i="1" s="1"/>
  <c r="T816" i="1" s="1"/>
  <c r="T817" i="1" s="1"/>
  <c r="T818" i="1" s="1"/>
  <c r="T819" i="1" s="1"/>
  <c r="T820" i="1" s="1"/>
  <c r="T821" i="1" s="1"/>
  <c r="T822" i="1" s="1"/>
  <c r="T823" i="1" s="1"/>
  <c r="T824" i="1" s="1"/>
  <c r="T825" i="1" s="1"/>
  <c r="T826" i="1" s="1"/>
  <c r="T827" i="1" s="1"/>
  <c r="T828" i="1" s="1"/>
  <c r="T829" i="1" s="1"/>
  <c r="T830" i="1" s="1"/>
  <c r="T831" i="1" s="1"/>
  <c r="T832" i="1" s="1"/>
  <c r="T833" i="1" s="1"/>
  <c r="T834" i="1" s="1"/>
  <c r="T835" i="1" s="1"/>
  <c r="T836" i="1" s="1"/>
  <c r="T837" i="1" s="1"/>
  <c r="T838" i="1" s="1"/>
  <c r="T839" i="1" s="1"/>
  <c r="T840" i="1" s="1"/>
  <c r="T841" i="1" s="1"/>
  <c r="T842" i="1" s="1"/>
  <c r="T843" i="1" s="1"/>
  <c r="T844" i="1" s="1"/>
  <c r="T845" i="1" s="1"/>
  <c r="T846" i="1" s="1"/>
  <c r="T847" i="1" s="1"/>
  <c r="T848" i="1" s="1"/>
  <c r="T849" i="1" s="1"/>
  <c r="T850" i="1" s="1"/>
  <c r="T851" i="1" s="1"/>
  <c r="T852" i="1" s="1"/>
  <c r="T853" i="1" s="1"/>
  <c r="T854" i="1" s="1"/>
  <c r="T855" i="1" s="1"/>
  <c r="T856" i="1" s="1"/>
  <c r="T857" i="1" s="1"/>
  <c r="T858" i="1" s="1"/>
  <c r="T859" i="1" s="1"/>
  <c r="T860" i="1" s="1"/>
  <c r="T861" i="1" s="1"/>
  <c r="T862" i="1" s="1"/>
  <c r="T863" i="1" s="1"/>
  <c r="T864" i="1" s="1"/>
  <c r="T865" i="1" s="1"/>
  <c r="T866" i="1" s="1"/>
  <c r="T867" i="1" s="1"/>
  <c r="T868" i="1" s="1"/>
  <c r="T869" i="1" s="1"/>
  <c r="T870" i="1" s="1"/>
  <c r="T871" i="1" s="1"/>
  <c r="T872" i="1" s="1"/>
  <c r="T873" i="1" s="1"/>
  <c r="T874" i="1" s="1"/>
  <c r="T875" i="1" s="1"/>
  <c r="T876" i="1" s="1"/>
  <c r="T877" i="1" s="1"/>
  <c r="T878" i="1" s="1"/>
  <c r="T879" i="1" s="1"/>
  <c r="T880" i="1" s="1"/>
  <c r="T881" i="1" s="1"/>
  <c r="T882" i="1" s="1"/>
  <c r="T883" i="1" s="1"/>
  <c r="T884" i="1" s="1"/>
  <c r="T885" i="1" s="1"/>
  <c r="T886" i="1" s="1"/>
  <c r="T887" i="1" s="1"/>
  <c r="T888" i="1" s="1"/>
  <c r="T889" i="1" s="1"/>
  <c r="T890" i="1" s="1"/>
  <c r="T891" i="1" s="1"/>
  <c r="T892" i="1" s="1"/>
  <c r="T893" i="1" s="1"/>
  <c r="T894" i="1" s="1"/>
  <c r="T895" i="1" s="1"/>
  <c r="T896" i="1" s="1"/>
  <c r="T897" i="1" s="1"/>
  <c r="T898" i="1" s="1"/>
  <c r="T899" i="1" s="1"/>
  <c r="T900" i="1" s="1"/>
  <c r="T901" i="1" s="1"/>
  <c r="T902" i="1" s="1"/>
  <c r="T903" i="1" s="1"/>
  <c r="T904" i="1" s="1"/>
  <c r="T905" i="1" s="1"/>
  <c r="T906" i="1" s="1"/>
  <c r="T907" i="1" s="1"/>
  <c r="T908" i="1" s="1"/>
  <c r="T909" i="1" s="1"/>
  <c r="T910" i="1" s="1"/>
  <c r="T911" i="1" s="1"/>
  <c r="T912" i="1" s="1"/>
  <c r="T913" i="1" s="1"/>
  <c r="T914" i="1" s="1"/>
  <c r="T915" i="1" s="1"/>
  <c r="T916" i="1" s="1"/>
  <c r="T917" i="1" s="1"/>
  <c r="T918" i="1" s="1"/>
  <c r="T919" i="1" s="1"/>
  <c r="T920" i="1" s="1"/>
  <c r="T921" i="1" s="1"/>
  <c r="T922" i="1" s="1"/>
  <c r="T923" i="1" s="1"/>
  <c r="T924" i="1" s="1"/>
  <c r="T925" i="1" s="1"/>
  <c r="T926" i="1" s="1"/>
  <c r="T927" i="1" s="1"/>
  <c r="T928" i="1" s="1"/>
  <c r="T929" i="1" s="1"/>
  <c r="T930" i="1" s="1"/>
  <c r="T931" i="1" s="1"/>
  <c r="T932" i="1" s="1"/>
  <c r="T933" i="1" s="1"/>
  <c r="T934" i="1" s="1"/>
  <c r="T935" i="1" s="1"/>
  <c r="T936" i="1" s="1"/>
  <c r="T937" i="1" s="1"/>
  <c r="T938" i="1" s="1"/>
  <c r="T939" i="1" s="1"/>
  <c r="T940" i="1" s="1"/>
  <c r="T941" i="1" s="1"/>
  <c r="T942" i="1" s="1"/>
  <c r="T943" i="1" s="1"/>
  <c r="T944" i="1" s="1"/>
  <c r="T945" i="1" s="1"/>
  <c r="T946" i="1" s="1"/>
  <c r="T947" i="1" s="1"/>
  <c r="T948" i="1" s="1"/>
  <c r="T949" i="1" s="1"/>
  <c r="T950" i="1" s="1"/>
  <c r="T951" i="1" s="1"/>
  <c r="T952" i="1" s="1"/>
  <c r="T953" i="1" s="1"/>
  <c r="T954" i="1" s="1"/>
  <c r="T955" i="1" s="1"/>
  <c r="T956" i="1" s="1"/>
  <c r="T957" i="1" s="1"/>
  <c r="T958" i="1" s="1"/>
  <c r="T959" i="1" s="1"/>
  <c r="T960" i="1" s="1"/>
  <c r="T961" i="1" s="1"/>
  <c r="T962" i="1" s="1"/>
  <c r="T963" i="1" s="1"/>
  <c r="T964" i="1" s="1"/>
  <c r="T965" i="1" s="1"/>
  <c r="T966" i="1" s="1"/>
  <c r="T967" i="1" s="1"/>
  <c r="T968" i="1" s="1"/>
  <c r="T969" i="1" s="1"/>
  <c r="T970" i="1" s="1"/>
  <c r="T971" i="1" s="1"/>
  <c r="T972" i="1" s="1"/>
  <c r="T973" i="1" s="1"/>
  <c r="T974" i="1" s="1"/>
  <c r="T975" i="1" s="1"/>
  <c r="T976" i="1" s="1"/>
  <c r="T977" i="1" s="1"/>
  <c r="T978" i="1" s="1"/>
  <c r="T979" i="1" s="1"/>
  <c r="T980" i="1" s="1"/>
  <c r="T981" i="1" s="1"/>
  <c r="T982" i="1" s="1"/>
  <c r="T983" i="1" s="1"/>
  <c r="T984" i="1" s="1"/>
  <c r="T985" i="1" s="1"/>
  <c r="T986" i="1" s="1"/>
  <c r="T987" i="1" s="1"/>
  <c r="T988" i="1" s="1"/>
  <c r="T989" i="1" s="1"/>
  <c r="T990" i="1" s="1"/>
  <c r="T991" i="1" s="1"/>
  <c r="T992" i="1" s="1"/>
  <c r="T993" i="1" s="1"/>
  <c r="T994" i="1" s="1"/>
  <c r="T995" i="1" s="1"/>
  <c r="T996" i="1" s="1"/>
  <c r="T997" i="1" s="1"/>
  <c r="T998" i="1" s="1"/>
  <c r="T999" i="1" s="1"/>
  <c r="T1000" i="1" s="1"/>
  <c r="T1001" i="1" s="1"/>
  <c r="T1002" i="1" s="1"/>
  <c r="T1003" i="1" s="1"/>
  <c r="T1004" i="1" s="1"/>
  <c r="T1005" i="1" s="1"/>
  <c r="T1006" i="1" s="1"/>
  <c r="T1007" i="1" s="1"/>
  <c r="T1008" i="1" s="1"/>
  <c r="T1009" i="1" s="1"/>
  <c r="T1010" i="1" s="1"/>
  <c r="T1011" i="1" s="1"/>
  <c r="T1012" i="1" s="1"/>
  <c r="T1013" i="1" s="1"/>
  <c r="T1014" i="1" s="1"/>
  <c r="T1015" i="1" s="1"/>
  <c r="T1016" i="1" s="1"/>
  <c r="T1017" i="1" s="1"/>
  <c r="T1018" i="1" s="1"/>
  <c r="T1019" i="1" s="1"/>
  <c r="T1020" i="1" s="1"/>
  <c r="T1021" i="1" s="1"/>
  <c r="T1022" i="1" s="1"/>
  <c r="T1023" i="1" s="1"/>
  <c r="T1024" i="1" s="1"/>
  <c r="T1025" i="1" s="1"/>
  <c r="T1026" i="1" s="1"/>
  <c r="T1027" i="1" s="1"/>
  <c r="T1028" i="1" s="1"/>
  <c r="T1029" i="1" s="1"/>
  <c r="T1030" i="1" s="1"/>
  <c r="T1031" i="1" s="1"/>
  <c r="T1032" i="1" s="1"/>
  <c r="T1033" i="1" s="1"/>
  <c r="T1034" i="1" s="1"/>
  <c r="T1035" i="1" s="1"/>
  <c r="T1036" i="1" s="1"/>
  <c r="T1037" i="1" s="1"/>
  <c r="T1038" i="1" s="1"/>
  <c r="T1039" i="1" s="1"/>
  <c r="T1040" i="1" s="1"/>
  <c r="T1041" i="1" s="1"/>
  <c r="T1042" i="1" s="1"/>
  <c r="T1043" i="1" s="1"/>
  <c r="T1044" i="1" s="1"/>
  <c r="T1045" i="1" s="1"/>
  <c r="T1046" i="1" s="1"/>
  <c r="T1047" i="1" s="1"/>
  <c r="T1048" i="1" s="1"/>
  <c r="T1049" i="1" s="1"/>
  <c r="T1050" i="1" s="1"/>
  <c r="T1051" i="1" s="1"/>
  <c r="T1052" i="1" s="1"/>
  <c r="T1053" i="1" s="1"/>
  <c r="T1054" i="1" s="1"/>
  <c r="AQ6" i="1"/>
  <c r="AQ7" i="1" s="1"/>
  <c r="AQ8" i="1" s="1"/>
  <c r="AQ9" i="1" s="1"/>
  <c r="AQ10" i="1" s="1"/>
  <c r="AQ11" i="1" s="1"/>
  <c r="AQ12" i="1" s="1"/>
  <c r="AQ13" i="1" s="1"/>
  <c r="AQ14" i="1" s="1"/>
  <c r="AQ15" i="1" s="1"/>
  <c r="AQ16" i="1" s="1"/>
  <c r="AQ17" i="1" s="1"/>
  <c r="AQ18" i="1" s="1"/>
  <c r="AQ19" i="1" s="1"/>
  <c r="AQ20" i="1" s="1"/>
  <c r="AQ21" i="1" s="1"/>
  <c r="AQ22" i="1" s="1"/>
  <c r="AQ23" i="1" s="1"/>
  <c r="AQ24" i="1" s="1"/>
  <c r="AQ25" i="1" s="1"/>
  <c r="AQ26" i="1" s="1"/>
  <c r="AQ27" i="1" s="1"/>
  <c r="AQ28" i="1" s="1"/>
  <c r="AQ29" i="1" s="1"/>
  <c r="AQ30" i="1" s="1"/>
  <c r="AQ31" i="1" s="1"/>
  <c r="AQ32" i="1" s="1"/>
  <c r="AQ33" i="1" s="1"/>
  <c r="AQ34" i="1" s="1"/>
  <c r="AQ35" i="1" s="1"/>
  <c r="AQ36" i="1" s="1"/>
  <c r="AQ37" i="1" s="1"/>
  <c r="AQ38" i="1" s="1"/>
  <c r="AQ39" i="1" s="1"/>
  <c r="AQ40" i="1" s="1"/>
  <c r="AQ41" i="1" s="1"/>
  <c r="AQ42" i="1" s="1"/>
  <c r="AQ43" i="1" s="1"/>
  <c r="AQ44" i="1" s="1"/>
  <c r="AQ45" i="1" s="1"/>
  <c r="AQ46" i="1" s="1"/>
  <c r="AQ47" i="1" s="1"/>
  <c r="AQ48" i="1" s="1"/>
  <c r="AQ49" i="1" s="1"/>
  <c r="AQ50" i="1" s="1"/>
  <c r="AQ51" i="1" s="1"/>
  <c r="AQ52" i="1" s="1"/>
  <c r="AQ53" i="1" s="1"/>
  <c r="AQ54" i="1" s="1"/>
  <c r="AQ55" i="1" s="1"/>
  <c r="AQ56" i="1" s="1"/>
  <c r="AQ57" i="1" s="1"/>
  <c r="AQ58" i="1" s="1"/>
  <c r="AQ59" i="1" s="1"/>
  <c r="AQ60" i="1" s="1"/>
  <c r="AQ61" i="1" s="1"/>
  <c r="AQ62" i="1" s="1"/>
  <c r="AQ63" i="1" s="1"/>
  <c r="AQ64" i="1" s="1"/>
  <c r="AQ65" i="1" s="1"/>
  <c r="AQ66" i="1" s="1"/>
  <c r="AQ67" i="1" s="1"/>
  <c r="AQ68" i="1" s="1"/>
  <c r="AQ69" i="1" s="1"/>
  <c r="AQ70" i="1" s="1"/>
  <c r="AQ71" i="1" s="1"/>
  <c r="AQ72" i="1" s="1"/>
  <c r="AQ73" i="1" s="1"/>
  <c r="AQ74" i="1" s="1"/>
  <c r="AQ75" i="1" s="1"/>
  <c r="AQ76" i="1" s="1"/>
  <c r="AQ77" i="1" s="1"/>
  <c r="AQ78" i="1" s="1"/>
  <c r="AQ79" i="1" s="1"/>
  <c r="AQ80" i="1" s="1"/>
  <c r="AQ81" i="1" s="1"/>
  <c r="AQ82" i="1" s="1"/>
  <c r="AQ83" i="1" s="1"/>
  <c r="AQ84" i="1" s="1"/>
  <c r="AQ85" i="1" s="1"/>
  <c r="AQ86" i="1" s="1"/>
  <c r="AQ87" i="1" s="1"/>
  <c r="AQ88" i="1" s="1"/>
  <c r="AQ89" i="1" s="1"/>
  <c r="AQ90" i="1" s="1"/>
  <c r="AQ91" i="1" s="1"/>
  <c r="AQ92" i="1" s="1"/>
  <c r="AQ93" i="1" s="1"/>
  <c r="AQ94" i="1" s="1"/>
  <c r="AQ95" i="1" s="1"/>
  <c r="AQ96" i="1" s="1"/>
  <c r="AQ97" i="1" s="1"/>
  <c r="AQ98" i="1" s="1"/>
  <c r="AQ99" i="1" s="1"/>
  <c r="AQ100" i="1" s="1"/>
  <c r="AQ101" i="1" s="1"/>
  <c r="AQ102" i="1" s="1"/>
  <c r="AQ103" i="1" s="1"/>
  <c r="AQ104" i="1" s="1"/>
  <c r="AQ105" i="1" s="1"/>
  <c r="AQ106" i="1" s="1"/>
  <c r="AQ107" i="1" s="1"/>
  <c r="AQ108" i="1" s="1"/>
  <c r="AQ109" i="1" s="1"/>
  <c r="AQ110" i="1" s="1"/>
  <c r="AQ111" i="1" s="1"/>
  <c r="AQ112" i="1" s="1"/>
  <c r="AQ113" i="1" s="1"/>
  <c r="AQ114" i="1" s="1"/>
  <c r="AQ115" i="1" s="1"/>
  <c r="AQ116" i="1" s="1"/>
  <c r="AQ117" i="1" s="1"/>
  <c r="AQ118" i="1" s="1"/>
  <c r="AQ119" i="1" s="1"/>
  <c r="AQ120" i="1" s="1"/>
  <c r="AQ121" i="1" s="1"/>
  <c r="AQ122" i="1" s="1"/>
  <c r="AQ123" i="1" s="1"/>
  <c r="AQ124" i="1" s="1"/>
  <c r="AQ125" i="1" s="1"/>
  <c r="AQ126" i="1" s="1"/>
  <c r="AQ127" i="1" s="1"/>
  <c r="AQ128" i="1" s="1"/>
  <c r="AQ129" i="1" s="1"/>
  <c r="AQ130" i="1" s="1"/>
  <c r="AQ131" i="1" s="1"/>
  <c r="AQ132" i="1" s="1"/>
  <c r="AQ133" i="1" s="1"/>
  <c r="AQ134" i="1" s="1"/>
  <c r="AQ135" i="1" s="1"/>
  <c r="AQ136" i="1" s="1"/>
  <c r="AQ137" i="1" s="1"/>
  <c r="AQ138" i="1" s="1"/>
  <c r="AQ139" i="1" s="1"/>
  <c r="AQ140" i="1" s="1"/>
  <c r="AQ141" i="1" s="1"/>
  <c r="AQ142" i="1" s="1"/>
  <c r="AQ143" i="1" s="1"/>
  <c r="AQ144" i="1" s="1"/>
  <c r="AQ145" i="1" s="1"/>
  <c r="AQ146" i="1" s="1"/>
  <c r="AQ147" i="1" s="1"/>
  <c r="AQ148" i="1" s="1"/>
  <c r="AQ149" i="1" s="1"/>
  <c r="AQ150" i="1" s="1"/>
  <c r="AQ151" i="1" s="1"/>
  <c r="AQ152" i="1" s="1"/>
  <c r="AQ153" i="1" s="1"/>
  <c r="AQ154" i="1" s="1"/>
  <c r="AQ155" i="1" s="1"/>
  <c r="AQ156" i="1" s="1"/>
  <c r="AQ157" i="1" s="1"/>
  <c r="AQ158" i="1" s="1"/>
  <c r="AQ159" i="1" s="1"/>
  <c r="AQ160" i="1" s="1"/>
  <c r="AQ161" i="1" s="1"/>
  <c r="AQ162" i="1" s="1"/>
  <c r="AQ163" i="1" s="1"/>
  <c r="AQ164" i="1" s="1"/>
  <c r="AQ165" i="1" s="1"/>
  <c r="AQ166" i="1" s="1"/>
  <c r="AQ167" i="1" s="1"/>
  <c r="AQ168" i="1" s="1"/>
  <c r="AQ169" i="1" s="1"/>
  <c r="AQ170" i="1" s="1"/>
  <c r="AQ171" i="1" s="1"/>
  <c r="AQ172" i="1" s="1"/>
  <c r="AQ173" i="1" s="1"/>
  <c r="AQ174" i="1" s="1"/>
  <c r="AQ175" i="1" s="1"/>
  <c r="AQ176" i="1" s="1"/>
  <c r="AQ177" i="1" s="1"/>
  <c r="AQ178" i="1" s="1"/>
  <c r="AQ179" i="1" s="1"/>
  <c r="AQ180" i="1" s="1"/>
  <c r="AQ181" i="1" s="1"/>
  <c r="AQ182" i="1" s="1"/>
  <c r="AQ183" i="1" s="1"/>
  <c r="AQ184" i="1" s="1"/>
  <c r="AQ185" i="1" s="1"/>
  <c r="AQ186" i="1" s="1"/>
  <c r="AQ187" i="1" s="1"/>
  <c r="AQ188" i="1" s="1"/>
  <c r="AQ189" i="1" s="1"/>
  <c r="AQ190" i="1" s="1"/>
  <c r="AQ191" i="1" s="1"/>
  <c r="AQ192" i="1" s="1"/>
  <c r="AQ193" i="1" s="1"/>
  <c r="AQ194" i="1" s="1"/>
  <c r="AQ195" i="1" s="1"/>
  <c r="AQ196" i="1" s="1"/>
  <c r="AQ197" i="1" s="1"/>
  <c r="AQ198" i="1" s="1"/>
  <c r="AQ199" i="1" s="1"/>
  <c r="AQ200" i="1" s="1"/>
  <c r="AQ201" i="1" s="1"/>
  <c r="AQ202" i="1" s="1"/>
  <c r="AQ203" i="1" s="1"/>
  <c r="AQ204" i="1" s="1"/>
  <c r="AQ205" i="1" s="1"/>
  <c r="AQ206" i="1" s="1"/>
  <c r="AQ207" i="1" s="1"/>
  <c r="AQ208" i="1" s="1"/>
  <c r="AQ209" i="1" s="1"/>
  <c r="AQ210" i="1" s="1"/>
  <c r="AQ211" i="1" s="1"/>
  <c r="AQ212" i="1" s="1"/>
  <c r="AQ213" i="1" s="1"/>
  <c r="AQ214" i="1" s="1"/>
  <c r="AQ215" i="1" s="1"/>
  <c r="AQ216" i="1" s="1"/>
  <c r="AQ217" i="1" s="1"/>
  <c r="AQ218" i="1" s="1"/>
  <c r="AQ219" i="1" s="1"/>
  <c r="AQ220" i="1" s="1"/>
  <c r="AQ221" i="1" s="1"/>
  <c r="AQ222" i="1" s="1"/>
  <c r="AQ223" i="1" s="1"/>
  <c r="AQ224" i="1" s="1"/>
  <c r="AQ225" i="1" s="1"/>
  <c r="AQ226" i="1" s="1"/>
  <c r="AQ227" i="1" s="1"/>
  <c r="AQ228" i="1" s="1"/>
  <c r="AQ229" i="1" s="1"/>
  <c r="AQ230" i="1" s="1"/>
  <c r="AQ231" i="1" s="1"/>
  <c r="AQ232" i="1" s="1"/>
  <c r="AQ233" i="1" s="1"/>
  <c r="AQ234" i="1" s="1"/>
  <c r="AQ235" i="1" s="1"/>
  <c r="AQ236" i="1" s="1"/>
  <c r="AQ237" i="1" s="1"/>
  <c r="AQ238" i="1" s="1"/>
  <c r="AQ239" i="1" s="1"/>
  <c r="AQ240" i="1" s="1"/>
  <c r="AQ241" i="1" s="1"/>
  <c r="AQ242" i="1" s="1"/>
  <c r="AQ243" i="1" s="1"/>
  <c r="AQ244" i="1" s="1"/>
  <c r="AQ245" i="1" s="1"/>
  <c r="AQ246" i="1" s="1"/>
  <c r="AQ247" i="1" s="1"/>
  <c r="AQ248" i="1" s="1"/>
  <c r="AQ249" i="1" s="1"/>
  <c r="AQ250" i="1" s="1"/>
  <c r="AQ251" i="1" s="1"/>
  <c r="AQ252" i="1" s="1"/>
  <c r="AQ253" i="1" s="1"/>
  <c r="AQ254" i="1" s="1"/>
  <c r="AQ255" i="1" s="1"/>
  <c r="AQ256" i="1" s="1"/>
  <c r="AQ257" i="1" s="1"/>
  <c r="AQ258" i="1" s="1"/>
  <c r="AQ259" i="1" s="1"/>
  <c r="AQ260" i="1" s="1"/>
  <c r="AQ261" i="1" s="1"/>
  <c r="AQ262" i="1" s="1"/>
  <c r="AQ263" i="1" s="1"/>
  <c r="AQ264" i="1" s="1"/>
  <c r="AQ265" i="1" s="1"/>
  <c r="AQ266" i="1" s="1"/>
  <c r="AQ267" i="1" s="1"/>
  <c r="AQ268" i="1" s="1"/>
  <c r="AQ269" i="1" s="1"/>
  <c r="AQ270" i="1" s="1"/>
  <c r="AQ271" i="1" s="1"/>
  <c r="AQ272" i="1" s="1"/>
  <c r="AQ273" i="1" s="1"/>
  <c r="AQ274" i="1" s="1"/>
  <c r="AQ275" i="1" s="1"/>
  <c r="AQ276" i="1" s="1"/>
  <c r="AQ277" i="1" s="1"/>
  <c r="AQ278" i="1" s="1"/>
  <c r="AQ279" i="1" s="1"/>
  <c r="AQ280" i="1" s="1"/>
  <c r="AQ281" i="1" s="1"/>
  <c r="AQ282" i="1" s="1"/>
  <c r="AQ283" i="1" s="1"/>
  <c r="AQ284" i="1" s="1"/>
  <c r="AQ285" i="1" s="1"/>
  <c r="AQ286" i="1" s="1"/>
  <c r="AQ287" i="1" s="1"/>
  <c r="AQ288" i="1" s="1"/>
  <c r="AQ289" i="1" s="1"/>
  <c r="AQ290" i="1" s="1"/>
  <c r="AQ291" i="1" s="1"/>
  <c r="AQ292" i="1" s="1"/>
  <c r="AQ293" i="1" s="1"/>
  <c r="AQ294" i="1" s="1"/>
  <c r="AQ295" i="1" s="1"/>
  <c r="AQ296" i="1" s="1"/>
  <c r="AQ297" i="1" s="1"/>
  <c r="AQ298" i="1" s="1"/>
  <c r="AQ299" i="1" s="1"/>
  <c r="AQ300" i="1" s="1"/>
  <c r="AQ301" i="1" s="1"/>
  <c r="AQ302" i="1" s="1"/>
  <c r="AQ303" i="1" s="1"/>
  <c r="AQ304" i="1" s="1"/>
  <c r="AQ305" i="1" s="1"/>
  <c r="AQ306" i="1" s="1"/>
  <c r="AQ307" i="1" s="1"/>
  <c r="AQ308" i="1" s="1"/>
  <c r="AQ309" i="1" s="1"/>
  <c r="AQ310" i="1" s="1"/>
  <c r="AQ311" i="1" s="1"/>
  <c r="AQ312" i="1" s="1"/>
  <c r="AQ313" i="1" s="1"/>
  <c r="AQ314" i="1" s="1"/>
  <c r="AQ315" i="1" s="1"/>
  <c r="AQ316" i="1" s="1"/>
  <c r="AQ317" i="1" s="1"/>
  <c r="AQ318" i="1" s="1"/>
  <c r="AQ319" i="1" s="1"/>
  <c r="AQ320" i="1" s="1"/>
  <c r="AQ321" i="1" s="1"/>
  <c r="AQ322" i="1" s="1"/>
  <c r="AQ323" i="1" s="1"/>
  <c r="AQ324" i="1" s="1"/>
  <c r="AQ325" i="1" s="1"/>
  <c r="AQ326" i="1" s="1"/>
  <c r="AQ327" i="1" s="1"/>
  <c r="AQ328" i="1" s="1"/>
  <c r="AQ329" i="1" s="1"/>
  <c r="AQ330" i="1" s="1"/>
  <c r="AQ331" i="1" s="1"/>
  <c r="AQ332" i="1" s="1"/>
  <c r="AQ333" i="1" s="1"/>
  <c r="AQ334" i="1" s="1"/>
  <c r="AQ335" i="1" s="1"/>
  <c r="AQ336" i="1" s="1"/>
  <c r="AQ337" i="1" s="1"/>
  <c r="AQ338" i="1" s="1"/>
  <c r="AQ339" i="1" s="1"/>
  <c r="AQ340" i="1" s="1"/>
  <c r="AQ341" i="1" s="1"/>
  <c r="AQ342" i="1" s="1"/>
  <c r="AQ343" i="1" s="1"/>
  <c r="AQ344" i="1" s="1"/>
  <c r="AQ345" i="1" s="1"/>
  <c r="AQ346" i="1" s="1"/>
  <c r="AQ347" i="1" s="1"/>
  <c r="AQ348" i="1" s="1"/>
  <c r="AQ349" i="1" s="1"/>
  <c r="AQ350" i="1" s="1"/>
  <c r="AQ351" i="1" s="1"/>
  <c r="AQ352" i="1" s="1"/>
  <c r="AQ353" i="1" s="1"/>
  <c r="AQ354" i="1" s="1"/>
  <c r="AQ355" i="1" s="1"/>
  <c r="AQ356" i="1" s="1"/>
  <c r="AQ357" i="1" s="1"/>
  <c r="AQ358" i="1" s="1"/>
  <c r="AQ359" i="1" s="1"/>
  <c r="AQ360" i="1" s="1"/>
  <c r="AQ361" i="1" s="1"/>
  <c r="AQ362" i="1" s="1"/>
  <c r="AQ363" i="1" s="1"/>
  <c r="AQ364" i="1" s="1"/>
  <c r="AQ365" i="1" s="1"/>
  <c r="AQ366" i="1" s="1"/>
  <c r="AQ367" i="1" s="1"/>
  <c r="AQ368" i="1" s="1"/>
  <c r="AQ369" i="1" s="1"/>
  <c r="AQ370" i="1" s="1"/>
  <c r="AQ371" i="1" s="1"/>
  <c r="AQ372" i="1" s="1"/>
  <c r="AQ373" i="1" s="1"/>
  <c r="AQ374" i="1" s="1"/>
  <c r="AQ375" i="1" s="1"/>
  <c r="AQ376" i="1" s="1"/>
  <c r="AQ377" i="1" s="1"/>
  <c r="AQ378" i="1" s="1"/>
  <c r="AQ379" i="1" s="1"/>
  <c r="AQ380" i="1" s="1"/>
  <c r="AQ381" i="1" s="1"/>
  <c r="AQ382" i="1" s="1"/>
  <c r="AQ383" i="1" s="1"/>
  <c r="AQ384" i="1" s="1"/>
  <c r="AQ385" i="1" s="1"/>
  <c r="AQ386" i="1" s="1"/>
  <c r="AQ387" i="1" s="1"/>
  <c r="AQ388" i="1" s="1"/>
  <c r="AQ389" i="1" s="1"/>
  <c r="AQ390" i="1" s="1"/>
  <c r="AQ391" i="1" s="1"/>
  <c r="AQ392" i="1" s="1"/>
  <c r="AQ393" i="1" s="1"/>
  <c r="AQ394" i="1" s="1"/>
  <c r="AQ395" i="1" s="1"/>
  <c r="AQ396" i="1" s="1"/>
  <c r="AQ397" i="1" s="1"/>
  <c r="AQ398" i="1" s="1"/>
  <c r="AQ399" i="1" s="1"/>
  <c r="AQ400" i="1" s="1"/>
  <c r="AQ401" i="1" s="1"/>
  <c r="AQ402" i="1" s="1"/>
  <c r="AQ403" i="1" s="1"/>
  <c r="AQ404" i="1" s="1"/>
  <c r="AQ405" i="1" s="1"/>
  <c r="AQ406" i="1" s="1"/>
  <c r="AQ407" i="1" s="1"/>
  <c r="AQ408" i="1" s="1"/>
  <c r="AQ409" i="1" s="1"/>
  <c r="AQ410" i="1" s="1"/>
  <c r="AQ411" i="1" s="1"/>
  <c r="AQ412" i="1" s="1"/>
  <c r="AQ413" i="1" s="1"/>
  <c r="AQ414" i="1" s="1"/>
  <c r="AQ415" i="1" s="1"/>
  <c r="AQ416" i="1" s="1"/>
  <c r="AQ417" i="1" s="1"/>
  <c r="AQ418" i="1" s="1"/>
  <c r="AQ419" i="1" s="1"/>
  <c r="AQ420" i="1" s="1"/>
  <c r="AQ421" i="1" s="1"/>
  <c r="AQ422" i="1" s="1"/>
  <c r="AQ423" i="1" s="1"/>
  <c r="AQ424" i="1" s="1"/>
  <c r="AQ425" i="1" s="1"/>
  <c r="AQ426" i="1" s="1"/>
  <c r="AQ427" i="1" s="1"/>
  <c r="AQ428" i="1" s="1"/>
  <c r="AQ429" i="1" s="1"/>
  <c r="AQ430" i="1" s="1"/>
  <c r="AQ431" i="1" s="1"/>
  <c r="AQ432" i="1" s="1"/>
  <c r="AQ433" i="1" s="1"/>
  <c r="AQ434" i="1" s="1"/>
  <c r="AQ435" i="1" s="1"/>
  <c r="AQ436" i="1" s="1"/>
  <c r="AQ437" i="1" s="1"/>
  <c r="AQ438" i="1" s="1"/>
  <c r="AQ439" i="1" s="1"/>
  <c r="AQ440" i="1" s="1"/>
  <c r="AQ441" i="1" s="1"/>
  <c r="AQ442" i="1" s="1"/>
  <c r="AQ443" i="1" s="1"/>
  <c r="AQ444" i="1" s="1"/>
  <c r="AQ445" i="1" s="1"/>
  <c r="AQ446" i="1" s="1"/>
  <c r="AQ447" i="1" s="1"/>
  <c r="AQ448" i="1" s="1"/>
  <c r="AQ449" i="1" s="1"/>
  <c r="AQ450" i="1" s="1"/>
  <c r="AQ451" i="1" s="1"/>
  <c r="AQ452" i="1" s="1"/>
  <c r="AQ453" i="1" s="1"/>
  <c r="AQ454" i="1" s="1"/>
  <c r="AQ455" i="1" s="1"/>
  <c r="AQ456" i="1" s="1"/>
  <c r="AQ457" i="1" s="1"/>
  <c r="AQ458" i="1" s="1"/>
  <c r="AQ459" i="1" s="1"/>
  <c r="AQ460" i="1" s="1"/>
  <c r="AQ461" i="1" s="1"/>
  <c r="AQ462" i="1" s="1"/>
  <c r="AQ463" i="1" s="1"/>
  <c r="AQ464" i="1" s="1"/>
  <c r="AQ465" i="1" s="1"/>
  <c r="AQ466" i="1" s="1"/>
  <c r="AQ467" i="1" s="1"/>
  <c r="AQ468" i="1" s="1"/>
  <c r="AQ469" i="1" s="1"/>
  <c r="AQ470" i="1" s="1"/>
  <c r="AQ471" i="1" s="1"/>
  <c r="AQ472" i="1" s="1"/>
  <c r="AQ473" i="1" s="1"/>
  <c r="AQ474" i="1" s="1"/>
  <c r="AQ475" i="1" s="1"/>
  <c r="AQ476" i="1" s="1"/>
  <c r="AQ477" i="1" s="1"/>
  <c r="AQ478" i="1" s="1"/>
  <c r="AQ479" i="1" s="1"/>
  <c r="AQ480" i="1" s="1"/>
  <c r="AQ481" i="1" s="1"/>
  <c r="AQ482" i="1" s="1"/>
  <c r="AQ483" i="1" s="1"/>
  <c r="AQ484" i="1" s="1"/>
  <c r="AQ485" i="1" s="1"/>
  <c r="AQ486" i="1" s="1"/>
  <c r="AQ487" i="1" s="1"/>
  <c r="AQ488" i="1" s="1"/>
  <c r="AQ489" i="1" s="1"/>
  <c r="AQ490" i="1" s="1"/>
  <c r="AQ491" i="1" s="1"/>
  <c r="AQ492" i="1" s="1"/>
  <c r="AQ493" i="1" s="1"/>
  <c r="AQ494" i="1" s="1"/>
  <c r="AQ495" i="1" s="1"/>
  <c r="AQ496" i="1" s="1"/>
  <c r="AQ497" i="1" s="1"/>
  <c r="AQ498" i="1" s="1"/>
  <c r="AQ499" i="1" s="1"/>
  <c r="AQ500" i="1" s="1"/>
  <c r="AQ501" i="1" s="1"/>
  <c r="AQ502" i="1" s="1"/>
  <c r="AQ503" i="1" s="1"/>
  <c r="AQ504" i="1" s="1"/>
  <c r="AQ505" i="1" s="1"/>
  <c r="AQ506" i="1" s="1"/>
  <c r="AQ507" i="1" s="1"/>
  <c r="AQ508" i="1" s="1"/>
  <c r="AQ509" i="1" s="1"/>
  <c r="AQ510" i="1" s="1"/>
  <c r="AQ511" i="1" s="1"/>
  <c r="AQ512" i="1" s="1"/>
  <c r="AQ513" i="1" s="1"/>
  <c r="AQ514" i="1" s="1"/>
  <c r="AQ515" i="1" s="1"/>
  <c r="AQ516" i="1" s="1"/>
  <c r="AQ517" i="1" s="1"/>
  <c r="AQ518" i="1" s="1"/>
  <c r="AQ519" i="1" s="1"/>
  <c r="AQ520" i="1" s="1"/>
  <c r="AQ521" i="1" s="1"/>
  <c r="AQ522" i="1" s="1"/>
  <c r="AQ523" i="1" s="1"/>
  <c r="AQ524" i="1" s="1"/>
  <c r="AQ525" i="1" s="1"/>
  <c r="AQ526" i="1" s="1"/>
  <c r="AQ527" i="1" s="1"/>
  <c r="AQ528" i="1" s="1"/>
  <c r="AQ529" i="1" s="1"/>
  <c r="AQ530" i="1" s="1"/>
  <c r="AQ531" i="1" s="1"/>
  <c r="AQ532" i="1" s="1"/>
  <c r="AQ533" i="1" s="1"/>
  <c r="AQ534" i="1" s="1"/>
  <c r="AQ535" i="1" s="1"/>
  <c r="AQ536" i="1" s="1"/>
  <c r="AQ537" i="1" s="1"/>
  <c r="AQ538" i="1" s="1"/>
  <c r="AQ539" i="1" s="1"/>
  <c r="AQ540" i="1" s="1"/>
  <c r="AQ541" i="1" s="1"/>
  <c r="AQ542" i="1" s="1"/>
  <c r="AQ543" i="1" s="1"/>
  <c r="AQ544" i="1" s="1"/>
  <c r="AQ545" i="1" s="1"/>
  <c r="AQ546" i="1" s="1"/>
  <c r="AQ547" i="1" s="1"/>
  <c r="AQ548" i="1" s="1"/>
  <c r="AQ549" i="1" s="1"/>
  <c r="AQ550" i="1" s="1"/>
  <c r="AQ551" i="1" s="1"/>
  <c r="AQ552" i="1" s="1"/>
  <c r="AQ553" i="1" s="1"/>
  <c r="AQ554" i="1" s="1"/>
  <c r="AQ555" i="1" s="1"/>
  <c r="AQ556" i="1" s="1"/>
  <c r="AQ557" i="1" s="1"/>
  <c r="AQ558" i="1" s="1"/>
  <c r="AQ559" i="1" s="1"/>
  <c r="AQ560" i="1" s="1"/>
  <c r="AQ561" i="1" s="1"/>
  <c r="AQ562" i="1" s="1"/>
  <c r="AQ563" i="1" s="1"/>
  <c r="AQ564" i="1" s="1"/>
  <c r="AQ565" i="1" s="1"/>
  <c r="AQ566" i="1" s="1"/>
  <c r="AQ567" i="1" s="1"/>
  <c r="AQ568" i="1" s="1"/>
  <c r="AQ569" i="1" s="1"/>
  <c r="AQ570" i="1" s="1"/>
  <c r="AQ571" i="1" s="1"/>
  <c r="AQ572" i="1" s="1"/>
  <c r="AQ573" i="1" s="1"/>
  <c r="AQ574" i="1" s="1"/>
  <c r="AQ575" i="1" s="1"/>
  <c r="AQ576" i="1" s="1"/>
  <c r="AQ577" i="1" s="1"/>
  <c r="AQ578" i="1" s="1"/>
  <c r="AQ579" i="1" s="1"/>
  <c r="AQ580" i="1" s="1"/>
  <c r="AQ581" i="1" s="1"/>
  <c r="AQ582" i="1" s="1"/>
  <c r="AQ583" i="1" s="1"/>
  <c r="AQ584" i="1" s="1"/>
  <c r="AQ585" i="1" s="1"/>
  <c r="AQ586" i="1" s="1"/>
  <c r="AQ587" i="1" s="1"/>
  <c r="AQ588" i="1" s="1"/>
  <c r="AQ589" i="1" s="1"/>
  <c r="AQ590" i="1" s="1"/>
  <c r="AQ591" i="1" s="1"/>
  <c r="AQ592" i="1" s="1"/>
  <c r="AQ593" i="1" s="1"/>
  <c r="AQ594" i="1" s="1"/>
  <c r="AQ595" i="1" s="1"/>
  <c r="AQ596" i="1" s="1"/>
  <c r="AQ597" i="1" s="1"/>
  <c r="AQ598" i="1" s="1"/>
  <c r="AQ599" i="1" s="1"/>
  <c r="AQ600" i="1" s="1"/>
  <c r="AQ601" i="1" s="1"/>
  <c r="AQ602" i="1" s="1"/>
  <c r="AQ603" i="1" s="1"/>
  <c r="AQ604" i="1" s="1"/>
  <c r="AQ605" i="1" s="1"/>
  <c r="AQ606" i="1" s="1"/>
  <c r="AQ607" i="1" s="1"/>
  <c r="AQ608" i="1" s="1"/>
  <c r="AQ609" i="1" s="1"/>
  <c r="AQ610" i="1" s="1"/>
  <c r="AQ611" i="1" s="1"/>
  <c r="AQ612" i="1" s="1"/>
  <c r="AQ613" i="1" s="1"/>
  <c r="AQ614" i="1" s="1"/>
  <c r="AQ615" i="1" s="1"/>
  <c r="AQ616" i="1" s="1"/>
  <c r="AQ617" i="1" s="1"/>
  <c r="AQ618" i="1" s="1"/>
  <c r="AQ619" i="1" s="1"/>
  <c r="AQ620" i="1" s="1"/>
  <c r="AQ621" i="1" s="1"/>
  <c r="AQ622" i="1" s="1"/>
  <c r="AQ623" i="1" s="1"/>
  <c r="AQ624" i="1" s="1"/>
  <c r="AQ625" i="1" s="1"/>
  <c r="AQ626" i="1" s="1"/>
  <c r="AQ627" i="1" s="1"/>
  <c r="AQ628" i="1" s="1"/>
  <c r="AQ629" i="1" s="1"/>
  <c r="AQ630" i="1" s="1"/>
  <c r="AQ631" i="1" s="1"/>
  <c r="AQ632" i="1" s="1"/>
  <c r="AQ633" i="1" s="1"/>
  <c r="AQ634" i="1" s="1"/>
  <c r="AQ635" i="1" s="1"/>
  <c r="AQ636" i="1" s="1"/>
  <c r="AQ637" i="1" s="1"/>
  <c r="AQ638" i="1" s="1"/>
  <c r="AQ639" i="1" s="1"/>
  <c r="AQ640" i="1" s="1"/>
  <c r="AQ641" i="1" s="1"/>
  <c r="AQ642" i="1" s="1"/>
  <c r="AQ643" i="1" s="1"/>
  <c r="AQ644" i="1" s="1"/>
  <c r="AQ645" i="1" s="1"/>
  <c r="AQ646" i="1" s="1"/>
  <c r="AQ647" i="1" s="1"/>
  <c r="AQ648" i="1" s="1"/>
  <c r="AQ649" i="1" s="1"/>
  <c r="AQ650" i="1" s="1"/>
  <c r="AQ651" i="1" s="1"/>
  <c r="AQ652" i="1" s="1"/>
  <c r="AQ653" i="1" s="1"/>
  <c r="AQ654" i="1" s="1"/>
  <c r="AQ655" i="1" s="1"/>
  <c r="AQ656" i="1" s="1"/>
  <c r="AQ657" i="1" s="1"/>
  <c r="AQ658" i="1" s="1"/>
  <c r="AQ659" i="1" s="1"/>
  <c r="AQ660" i="1" s="1"/>
  <c r="AQ661" i="1" s="1"/>
  <c r="AQ662" i="1" s="1"/>
  <c r="AQ663" i="1" s="1"/>
  <c r="AQ664" i="1" s="1"/>
  <c r="AQ665" i="1" s="1"/>
  <c r="AQ666" i="1" s="1"/>
  <c r="AQ667" i="1" s="1"/>
  <c r="AQ668" i="1" s="1"/>
  <c r="AQ669" i="1" s="1"/>
  <c r="AQ670" i="1" s="1"/>
  <c r="AQ671" i="1" s="1"/>
  <c r="AQ672" i="1" s="1"/>
  <c r="AQ673" i="1" s="1"/>
  <c r="AQ674" i="1" s="1"/>
  <c r="AQ675" i="1" s="1"/>
  <c r="AQ676" i="1" s="1"/>
  <c r="AQ677" i="1" s="1"/>
  <c r="AQ678" i="1" s="1"/>
  <c r="AQ679" i="1" s="1"/>
  <c r="AQ680" i="1" s="1"/>
  <c r="AQ681" i="1" s="1"/>
  <c r="AQ682" i="1" s="1"/>
  <c r="AQ683" i="1" s="1"/>
  <c r="AQ684" i="1" s="1"/>
  <c r="AQ685" i="1" s="1"/>
  <c r="AQ686" i="1" s="1"/>
  <c r="AQ687" i="1" s="1"/>
  <c r="AQ688" i="1" s="1"/>
  <c r="AQ689" i="1" s="1"/>
  <c r="AQ690" i="1" s="1"/>
  <c r="AQ691" i="1" s="1"/>
  <c r="AQ692" i="1" s="1"/>
  <c r="AQ693" i="1" s="1"/>
  <c r="AQ694" i="1" s="1"/>
  <c r="AQ695" i="1" s="1"/>
  <c r="AQ696" i="1" s="1"/>
  <c r="AQ697" i="1" s="1"/>
  <c r="AQ698" i="1" s="1"/>
  <c r="AQ699" i="1" s="1"/>
  <c r="AQ700" i="1" s="1"/>
  <c r="AQ701" i="1" s="1"/>
  <c r="AQ702" i="1" s="1"/>
  <c r="AQ703" i="1" s="1"/>
  <c r="AQ704" i="1" s="1"/>
  <c r="AQ705" i="1" s="1"/>
  <c r="AQ706" i="1" s="1"/>
  <c r="AQ707" i="1" s="1"/>
  <c r="AQ708" i="1" s="1"/>
  <c r="AQ709" i="1" s="1"/>
  <c r="AQ710" i="1" s="1"/>
  <c r="AQ711" i="1" s="1"/>
  <c r="AQ712" i="1" s="1"/>
  <c r="AQ713" i="1" s="1"/>
  <c r="AQ714" i="1" s="1"/>
  <c r="AQ715" i="1" s="1"/>
  <c r="AQ716" i="1" s="1"/>
  <c r="AQ717" i="1" s="1"/>
  <c r="AQ718" i="1" s="1"/>
  <c r="AQ719" i="1" s="1"/>
  <c r="AQ720" i="1" s="1"/>
  <c r="AQ721" i="1" s="1"/>
  <c r="AQ722" i="1" s="1"/>
  <c r="AQ723" i="1" s="1"/>
  <c r="AQ724" i="1" s="1"/>
  <c r="AQ725" i="1" s="1"/>
  <c r="AQ726" i="1" s="1"/>
  <c r="AQ727" i="1" s="1"/>
  <c r="AQ728" i="1" s="1"/>
  <c r="AQ729" i="1" s="1"/>
  <c r="AQ730" i="1" s="1"/>
  <c r="AQ731" i="1" s="1"/>
  <c r="AQ732" i="1" s="1"/>
  <c r="AQ733" i="1" s="1"/>
  <c r="AQ734" i="1" s="1"/>
  <c r="AQ735" i="1" s="1"/>
  <c r="AQ736" i="1" s="1"/>
  <c r="AQ737" i="1" s="1"/>
  <c r="AQ738" i="1" s="1"/>
  <c r="AQ739" i="1" s="1"/>
  <c r="AQ740" i="1" s="1"/>
  <c r="AQ741" i="1" s="1"/>
  <c r="AQ742" i="1" s="1"/>
  <c r="AQ743" i="1" s="1"/>
  <c r="AQ744" i="1" s="1"/>
  <c r="AQ745" i="1" s="1"/>
  <c r="AQ746" i="1" s="1"/>
  <c r="AQ747" i="1" s="1"/>
  <c r="AQ748" i="1" s="1"/>
  <c r="AQ749" i="1" s="1"/>
  <c r="AQ750" i="1" s="1"/>
  <c r="AQ751" i="1" s="1"/>
  <c r="AQ752" i="1" s="1"/>
  <c r="AQ753" i="1" s="1"/>
  <c r="AQ754" i="1" s="1"/>
  <c r="AQ755" i="1" s="1"/>
  <c r="AQ756" i="1" s="1"/>
  <c r="AQ757" i="1" s="1"/>
  <c r="AQ758" i="1" s="1"/>
  <c r="AQ759" i="1" s="1"/>
  <c r="AQ760" i="1" s="1"/>
  <c r="AQ761" i="1" s="1"/>
  <c r="AQ762" i="1" s="1"/>
  <c r="AQ763" i="1" s="1"/>
  <c r="AQ764" i="1" s="1"/>
  <c r="AQ765" i="1" s="1"/>
  <c r="AQ766" i="1" s="1"/>
  <c r="AQ767" i="1" s="1"/>
  <c r="AQ768" i="1" s="1"/>
  <c r="AQ769" i="1" s="1"/>
  <c r="AQ770" i="1" s="1"/>
  <c r="AQ771" i="1" s="1"/>
  <c r="AQ772" i="1" s="1"/>
  <c r="AQ773" i="1" s="1"/>
  <c r="AQ774" i="1" s="1"/>
  <c r="AQ775" i="1" s="1"/>
  <c r="AQ776" i="1" s="1"/>
  <c r="AQ777" i="1" s="1"/>
  <c r="AQ778" i="1" s="1"/>
  <c r="AQ779" i="1" s="1"/>
  <c r="AQ780" i="1" s="1"/>
  <c r="AQ781" i="1" s="1"/>
  <c r="AQ782" i="1" s="1"/>
  <c r="AQ783" i="1" s="1"/>
  <c r="AQ784" i="1" s="1"/>
  <c r="AQ785" i="1" s="1"/>
  <c r="AQ786" i="1" s="1"/>
  <c r="AQ787" i="1" s="1"/>
  <c r="AQ788" i="1" s="1"/>
  <c r="AQ789" i="1" s="1"/>
  <c r="AQ790" i="1" s="1"/>
  <c r="AQ791" i="1" s="1"/>
  <c r="AQ792" i="1" s="1"/>
  <c r="AQ793" i="1" s="1"/>
  <c r="AQ794" i="1" s="1"/>
  <c r="AQ795" i="1" s="1"/>
  <c r="AQ796" i="1" s="1"/>
  <c r="AQ797" i="1" s="1"/>
  <c r="AQ798" i="1" s="1"/>
  <c r="AQ799" i="1" s="1"/>
  <c r="AQ800" i="1" s="1"/>
  <c r="AQ801" i="1" s="1"/>
  <c r="AQ802" i="1" s="1"/>
  <c r="AQ803" i="1" s="1"/>
  <c r="AQ804" i="1" s="1"/>
  <c r="AQ805" i="1" s="1"/>
  <c r="AQ806" i="1" s="1"/>
  <c r="AQ807" i="1" s="1"/>
  <c r="AQ808" i="1" s="1"/>
  <c r="AQ809" i="1" s="1"/>
  <c r="AQ810" i="1" s="1"/>
  <c r="AQ811" i="1" s="1"/>
  <c r="AQ812" i="1" s="1"/>
  <c r="AQ813" i="1" s="1"/>
  <c r="AQ814" i="1" s="1"/>
  <c r="AQ815" i="1" s="1"/>
  <c r="AQ816" i="1" s="1"/>
  <c r="AQ817" i="1" s="1"/>
  <c r="AQ818" i="1" s="1"/>
  <c r="AQ819" i="1" s="1"/>
  <c r="AQ820" i="1" s="1"/>
  <c r="AQ821" i="1" s="1"/>
  <c r="AQ822" i="1" s="1"/>
  <c r="AQ823" i="1" s="1"/>
  <c r="AQ824" i="1" s="1"/>
  <c r="AQ825" i="1" s="1"/>
  <c r="AQ826" i="1" s="1"/>
  <c r="AQ827" i="1" s="1"/>
  <c r="AQ828" i="1" s="1"/>
  <c r="AQ829" i="1" s="1"/>
  <c r="AQ830" i="1" s="1"/>
  <c r="AQ831" i="1" s="1"/>
  <c r="AQ832" i="1" s="1"/>
  <c r="AQ833" i="1" s="1"/>
  <c r="AQ834" i="1" s="1"/>
  <c r="AQ835" i="1" s="1"/>
  <c r="AQ836" i="1" s="1"/>
  <c r="AQ837" i="1" s="1"/>
  <c r="AQ838" i="1" s="1"/>
  <c r="AQ839" i="1" s="1"/>
  <c r="AQ840" i="1" s="1"/>
  <c r="AQ841" i="1" s="1"/>
  <c r="AQ842" i="1" s="1"/>
  <c r="AQ843" i="1" s="1"/>
  <c r="AQ844" i="1" s="1"/>
  <c r="AQ845" i="1" s="1"/>
  <c r="AQ846" i="1" s="1"/>
  <c r="AQ847" i="1" s="1"/>
  <c r="AQ848" i="1" s="1"/>
  <c r="AQ849" i="1" s="1"/>
  <c r="AQ850" i="1" s="1"/>
  <c r="AQ851" i="1" s="1"/>
  <c r="AQ852" i="1" s="1"/>
  <c r="AQ853" i="1" s="1"/>
  <c r="AQ854" i="1" s="1"/>
  <c r="AQ855" i="1" s="1"/>
  <c r="AQ856" i="1" s="1"/>
  <c r="AQ857" i="1" s="1"/>
  <c r="AQ858" i="1" s="1"/>
  <c r="AQ859" i="1" s="1"/>
  <c r="AQ860" i="1" s="1"/>
  <c r="AQ861" i="1" s="1"/>
  <c r="AQ862" i="1" s="1"/>
  <c r="AQ863" i="1" s="1"/>
  <c r="AQ864" i="1" s="1"/>
  <c r="AQ865" i="1" s="1"/>
  <c r="AQ866" i="1" s="1"/>
  <c r="AQ867" i="1" s="1"/>
  <c r="AQ868" i="1" s="1"/>
  <c r="AQ869" i="1" s="1"/>
  <c r="AQ870" i="1" s="1"/>
  <c r="AQ871" i="1" s="1"/>
  <c r="AQ872" i="1" s="1"/>
  <c r="AQ873" i="1" s="1"/>
  <c r="AQ874" i="1" s="1"/>
  <c r="AQ875" i="1" s="1"/>
  <c r="AQ876" i="1" s="1"/>
  <c r="AQ877" i="1" s="1"/>
  <c r="AQ878" i="1" s="1"/>
  <c r="AQ879" i="1" s="1"/>
  <c r="AQ880" i="1" s="1"/>
  <c r="AQ881" i="1" s="1"/>
  <c r="AQ882" i="1" s="1"/>
  <c r="AQ883" i="1" s="1"/>
  <c r="AQ884" i="1" s="1"/>
  <c r="AQ885" i="1" s="1"/>
  <c r="AQ886" i="1" s="1"/>
  <c r="AQ887" i="1" s="1"/>
  <c r="AQ888" i="1" s="1"/>
  <c r="AQ889" i="1" s="1"/>
  <c r="AQ890" i="1" s="1"/>
  <c r="AQ891" i="1" s="1"/>
  <c r="AQ892" i="1" s="1"/>
  <c r="AQ893" i="1" s="1"/>
  <c r="AQ894" i="1" s="1"/>
  <c r="AQ895" i="1" s="1"/>
  <c r="AQ896" i="1" s="1"/>
  <c r="AQ897" i="1" s="1"/>
  <c r="AQ898" i="1" s="1"/>
  <c r="AQ899" i="1" s="1"/>
  <c r="AQ900" i="1" s="1"/>
  <c r="AQ901" i="1" s="1"/>
  <c r="AQ902" i="1" s="1"/>
  <c r="AQ903" i="1" s="1"/>
  <c r="AQ904" i="1" s="1"/>
  <c r="AQ905" i="1" s="1"/>
  <c r="AQ906" i="1" s="1"/>
  <c r="AQ907" i="1" s="1"/>
  <c r="AQ908" i="1" s="1"/>
  <c r="AQ909" i="1" s="1"/>
  <c r="AQ910" i="1" s="1"/>
  <c r="AQ911" i="1" s="1"/>
  <c r="AQ912" i="1" s="1"/>
  <c r="AQ913" i="1" s="1"/>
  <c r="AQ914" i="1" s="1"/>
  <c r="AQ915" i="1" s="1"/>
  <c r="AQ916" i="1" s="1"/>
  <c r="AQ917" i="1" s="1"/>
  <c r="AQ918" i="1" s="1"/>
  <c r="AQ919" i="1" s="1"/>
  <c r="AQ920" i="1" s="1"/>
  <c r="AQ921" i="1" s="1"/>
  <c r="AQ922" i="1" s="1"/>
  <c r="AQ923" i="1" s="1"/>
  <c r="AQ924" i="1" s="1"/>
  <c r="AQ925" i="1" s="1"/>
  <c r="AQ926" i="1" s="1"/>
  <c r="AQ927" i="1" s="1"/>
  <c r="AQ928" i="1" s="1"/>
  <c r="AQ929" i="1" s="1"/>
  <c r="AQ930" i="1" s="1"/>
  <c r="AQ931" i="1" s="1"/>
  <c r="AQ932" i="1" s="1"/>
  <c r="AQ933" i="1" s="1"/>
  <c r="AQ934" i="1" s="1"/>
  <c r="AQ935" i="1" s="1"/>
  <c r="AQ936" i="1" s="1"/>
  <c r="AQ937" i="1" s="1"/>
  <c r="AQ938" i="1" s="1"/>
  <c r="AQ939" i="1" s="1"/>
  <c r="AQ940" i="1" s="1"/>
  <c r="AQ941" i="1" s="1"/>
  <c r="AQ942" i="1" s="1"/>
  <c r="AQ943" i="1" s="1"/>
  <c r="AQ944" i="1" s="1"/>
  <c r="AQ945" i="1" s="1"/>
  <c r="AQ946" i="1" s="1"/>
  <c r="AQ947" i="1" s="1"/>
  <c r="AQ948" i="1" s="1"/>
  <c r="AQ949" i="1" s="1"/>
  <c r="AQ950" i="1" s="1"/>
  <c r="AQ951" i="1" s="1"/>
  <c r="AQ952" i="1" s="1"/>
  <c r="AQ953" i="1" s="1"/>
  <c r="AQ954" i="1" s="1"/>
  <c r="AQ955" i="1" s="1"/>
  <c r="AQ956" i="1" s="1"/>
  <c r="AQ957" i="1" s="1"/>
  <c r="AQ958" i="1" s="1"/>
  <c r="AQ959" i="1" s="1"/>
  <c r="AQ960" i="1" s="1"/>
  <c r="AQ961" i="1" s="1"/>
  <c r="AQ962" i="1" s="1"/>
  <c r="AQ963" i="1" s="1"/>
  <c r="AQ964" i="1" s="1"/>
  <c r="AQ965" i="1" s="1"/>
  <c r="AQ966" i="1" s="1"/>
  <c r="AQ967" i="1" s="1"/>
  <c r="AQ968" i="1" s="1"/>
  <c r="AQ969" i="1" s="1"/>
  <c r="AQ970" i="1" s="1"/>
  <c r="AQ971" i="1" s="1"/>
  <c r="AQ972" i="1" s="1"/>
  <c r="AQ973" i="1" s="1"/>
  <c r="AQ974" i="1" s="1"/>
  <c r="AQ975" i="1" s="1"/>
  <c r="AQ976" i="1" s="1"/>
  <c r="AQ977" i="1" s="1"/>
  <c r="AQ978" i="1" s="1"/>
  <c r="AQ979" i="1" s="1"/>
  <c r="AQ980" i="1" s="1"/>
  <c r="AQ981" i="1" s="1"/>
  <c r="AQ982" i="1" s="1"/>
  <c r="AQ983" i="1" s="1"/>
  <c r="AQ984" i="1" s="1"/>
  <c r="AQ985" i="1" s="1"/>
  <c r="AQ986" i="1" s="1"/>
  <c r="AQ987" i="1" s="1"/>
  <c r="AQ988" i="1" s="1"/>
  <c r="AQ989" i="1" s="1"/>
  <c r="AQ990" i="1" s="1"/>
  <c r="AQ991" i="1" s="1"/>
  <c r="AQ992" i="1" s="1"/>
  <c r="AQ993" i="1" s="1"/>
  <c r="AQ994" i="1" s="1"/>
  <c r="AQ995" i="1" s="1"/>
  <c r="AQ996" i="1" s="1"/>
  <c r="AQ997" i="1" s="1"/>
  <c r="AQ998" i="1" s="1"/>
  <c r="AQ999" i="1" s="1"/>
  <c r="AQ1000" i="1" s="1"/>
  <c r="AQ1001" i="1" s="1"/>
  <c r="AQ1002" i="1" s="1"/>
  <c r="AQ1003" i="1" s="1"/>
  <c r="AQ1004" i="1" s="1"/>
  <c r="AQ1005" i="1" s="1"/>
  <c r="AQ1006" i="1" s="1"/>
  <c r="AQ1007" i="1" s="1"/>
  <c r="AQ1008" i="1" s="1"/>
  <c r="AQ1009" i="1" s="1"/>
  <c r="AQ1010" i="1" s="1"/>
  <c r="AQ1011" i="1" s="1"/>
  <c r="AQ1012" i="1" s="1"/>
  <c r="AQ1013" i="1" s="1"/>
  <c r="AQ1014" i="1" s="1"/>
  <c r="AQ1015" i="1" s="1"/>
  <c r="AQ1016" i="1" s="1"/>
  <c r="AQ1017" i="1" s="1"/>
  <c r="AQ1018" i="1" s="1"/>
  <c r="AQ1019" i="1" s="1"/>
  <c r="AQ1020" i="1" s="1"/>
  <c r="AQ1021" i="1" s="1"/>
  <c r="AQ1022" i="1" s="1"/>
  <c r="AQ1023" i="1" s="1"/>
  <c r="AQ1024" i="1" s="1"/>
  <c r="AQ1025" i="1" s="1"/>
  <c r="AQ1026" i="1" s="1"/>
  <c r="AQ1027" i="1" s="1"/>
  <c r="AQ1028" i="1" s="1"/>
  <c r="AQ1029" i="1" s="1"/>
  <c r="AQ1030" i="1" s="1"/>
  <c r="AQ1031" i="1" s="1"/>
  <c r="AQ1032" i="1" s="1"/>
  <c r="AQ1033" i="1" s="1"/>
  <c r="AQ1034" i="1" s="1"/>
  <c r="AQ1035" i="1" s="1"/>
  <c r="AQ1036" i="1" s="1"/>
  <c r="AQ1037" i="1" s="1"/>
  <c r="AQ1038" i="1" s="1"/>
  <c r="AQ1039" i="1" s="1"/>
  <c r="AQ1040" i="1" s="1"/>
  <c r="AQ1041" i="1" s="1"/>
  <c r="AQ1042" i="1" s="1"/>
  <c r="AQ1043" i="1" s="1"/>
  <c r="AQ1044" i="1" s="1"/>
  <c r="AQ1045" i="1" s="1"/>
  <c r="AQ1046" i="1" s="1"/>
  <c r="AQ1047" i="1" s="1"/>
  <c r="AQ1048" i="1" s="1"/>
  <c r="AQ1049" i="1" s="1"/>
  <c r="AQ1050" i="1" s="1"/>
  <c r="AQ1051" i="1" s="1"/>
  <c r="AQ1052" i="1" s="1"/>
  <c r="AQ1053" i="1" s="1"/>
  <c r="AQ1054" i="1" s="1"/>
  <c r="AY3" i="1" l="1"/>
  <c r="BF3" i="1"/>
  <c r="BG3" i="1" l="1"/>
  <c r="AB1056" i="1"/>
  <c r="BI3" i="1"/>
  <c r="BM3" i="1"/>
  <c r="BJ3" i="1"/>
  <c r="BL3" i="1"/>
  <c r="BK3" i="1"/>
  <c r="BH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Nietch, Christopher</author>
  </authors>
  <commentList>
    <comment ref="AB2" authorId="0" shapeId="0" xr:uid="{B78CEA76-306D-4342-B688-DD9BE9072C81}">
      <text>
        <r>
          <rPr>
            <b/>
            <sz val="9"/>
            <color indexed="81"/>
            <rFont val="Tahoma"/>
            <family val="2"/>
          </rPr>
          <t>Nietch, Christopher:</t>
        </r>
        <r>
          <rPr>
            <sz val="9"/>
            <color indexed="81"/>
            <rFont val="Tahoma"/>
            <family val="2"/>
          </rPr>
          <t xml:space="preserve">
We apply an adjustment to correct negative flows, which result from backwater effects at SysOUT; setting them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Nietch, Christopher</author>
  </authors>
  <commentList>
    <comment ref="X3" authorId="0" shapeId="0" xr:uid="{07EA7536-13DF-4616-BFE5-583C9D210722}">
      <text>
        <r>
          <rPr>
            <b/>
            <sz val="9"/>
            <color indexed="81"/>
            <rFont val="Tahoma"/>
            <family val="2"/>
          </rPr>
          <t>Nietch, Christopher:</t>
        </r>
        <r>
          <rPr>
            <sz val="9"/>
            <color indexed="81"/>
            <rFont val="Tahoma"/>
            <family val="2"/>
          </rPr>
          <t xml:space="preserve">
If 85.5% of TP coming from RC needs to be reduced given 24.5% treatment efficiency, then the same percentage can be applied to figure out how much of the hyrologic load from RC needs to be passed through wetlands.</t>
        </r>
      </text>
    </comment>
  </commentList>
</comments>
</file>

<file path=xl/sharedStrings.xml><?xml version="1.0" encoding="utf-8"?>
<sst xmlns="http://schemas.openxmlformats.org/spreadsheetml/2006/main" count="7366" uniqueCount="663">
  <si>
    <t>Row Labels</t>
  </si>
  <si>
    <t>Site Name</t>
  </si>
  <si>
    <t>Average of  conc. TSS_ mg/L</t>
  </si>
  <si>
    <t>Average of  conc.  TN_ mg/L</t>
  </si>
  <si>
    <t>Average of  conc. TKN_ mg/L</t>
  </si>
  <si>
    <t>Average of  conc. NO2NO3_ mg/L</t>
  </si>
  <si>
    <t>Average of  NH3_mg/L</t>
  </si>
  <si>
    <t>Average of  conc. PTOT_ mg/L</t>
  </si>
  <si>
    <t>Average of  conc. PO4DIS_ mg/L</t>
  </si>
  <si>
    <t>2014</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</si>
  <si>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</si>
  <si>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</si>
  <si>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</si>
  <si>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</si>
  <si>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</si>
  <si>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</si>
  <si>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</si>
  <si>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</si>
  <si>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</si>
  <si>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</si>
  <si>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</si>
  <si>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</si>
  <si>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</si>
  <si>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</si>
  <si>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</si>
  <si>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</si>
  <si>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</si>
  <si>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</si>
  <si>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</si>
  <si>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</si>
  <si>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</si>
  <si>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</si>
  <si>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</si>
  <si>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</si>
  <si>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</si>
  <si>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</si>
  <si>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</si>
  <si>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</si>
  <si>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</si>
  <si>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</si>
  <si>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</si>
  <si>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2015</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</si>
  <si>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</si>
  <si>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</si>
  <si>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</si>
  <si>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</si>
  <si>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</si>
  <si>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</si>
  <si>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</si>
  <si>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</si>
  <si>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</si>
  <si>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</si>
  <si>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</si>
  <si>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</si>
  <si>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</si>
  <si>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</si>
  <si>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</si>
  <si>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</si>
  <si>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</si>
  <si>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</si>
  <si>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</si>
  <si>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</si>
  <si>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</si>
  <si>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</si>
  <si>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</si>
  <si>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</si>
  <si>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</si>
  <si>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</si>
  <si>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</si>
  <si>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</si>
  <si>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</si>
  <si>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</si>
  <si>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</si>
  <si>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</si>
  <si>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</si>
  <si>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</si>
  <si>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</si>
  <si>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</si>
  <si>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</si>
  <si>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</si>
  <si>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</si>
  <si>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</si>
  <si>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</si>
  <si>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</si>
  <si>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</si>
  <si>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</si>
  <si>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</si>
  <si>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</si>
  <si>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</si>
  <si>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</si>
  <si>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</si>
  <si>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</si>
  <si>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</si>
  <si>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</si>
  <si>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</si>
  <si>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</si>
  <si>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</si>
  <si>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</si>
  <si>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</si>
  <si>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</si>
  <si>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</si>
  <si>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</si>
  <si>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</si>
  <si>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</si>
  <si>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</si>
  <si>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</si>
  <si>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</si>
  <si>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</si>
  <si>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</si>
  <si>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</si>
  <si>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</si>
  <si>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</si>
  <si>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</si>
  <si>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</si>
  <si>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</si>
  <si>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</si>
  <si>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</si>
  <si>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</si>
  <si>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</si>
  <si>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</si>
  <si>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</si>
  <si>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</si>
  <si>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</si>
  <si>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</si>
  <si>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</si>
  <si>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</si>
  <si>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</si>
  <si>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</si>
  <si>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</si>
  <si>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</si>
  <si>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</si>
  <si>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</si>
  <si>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</si>
  <si>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</si>
  <si>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</si>
  <si>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</si>
  <si>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</si>
  <si>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</si>
  <si>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</si>
  <si>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</si>
  <si>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</si>
  <si>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</si>
  <si>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</si>
  <si>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</si>
  <si>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</si>
  <si>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</si>
  <si>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</si>
  <si>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</si>
  <si>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</si>
  <si>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</si>
  <si>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</si>
  <si>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</si>
  <si>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</si>
  <si>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</si>
  <si>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</si>
  <si>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</si>
  <si>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</si>
  <si>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</si>
  <si>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</si>
  <si>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</si>
  <si>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</si>
  <si>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</si>
  <si>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</si>
  <si>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</si>
  <si>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</si>
  <si>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</si>
  <si>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</si>
  <si>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</si>
  <si>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</si>
  <si>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</si>
  <si>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</si>
  <si>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</si>
  <si>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</si>
  <si>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</si>
  <si>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</si>
  <si>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</si>
  <si>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</si>
  <si>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</si>
  <si>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</si>
  <si>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</si>
  <si>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</si>
  <si>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</si>
  <si>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</si>
  <si>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</si>
  <si>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</si>
  <si>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</si>
  <si>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</si>
  <si>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</si>
  <si>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</si>
  <si>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</si>
  <si>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</si>
  <si>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</si>
  <si>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</si>
  <si>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</si>
  <si>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</si>
  <si>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</si>
  <si>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</si>
  <si>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</si>
  <si>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</si>
  <si>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</si>
  <si>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</si>
  <si>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</si>
  <si>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</si>
  <si>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</si>
  <si>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</si>
  <si>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</si>
  <si>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</si>
  <si>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</si>
  <si>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</si>
  <si>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</si>
  <si>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</si>
  <si>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</si>
  <si>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</si>
  <si>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</si>
  <si>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</si>
  <si>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</si>
  <si>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</si>
  <si>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</si>
  <si>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</si>
  <si>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</si>
  <si>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</si>
  <si>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</si>
  <si>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</si>
  <si>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</si>
  <si>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</si>
  <si>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</si>
  <si>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</si>
  <si>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</si>
  <si>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</si>
  <si>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</si>
  <si>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</si>
  <si>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</si>
  <si>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</si>
  <si>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</si>
  <si>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</si>
  <si>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</si>
  <si>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</si>
  <si>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</si>
  <si>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</si>
  <si>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</si>
  <si>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</si>
  <si>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</si>
  <si>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</si>
  <si>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</si>
  <si>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</si>
  <si>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</si>
  <si>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</si>
  <si>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</si>
  <si>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</si>
  <si>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</si>
  <si>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</si>
  <si>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</si>
  <si>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</si>
  <si>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</si>
  <si>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</si>
  <si>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</si>
  <si>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</si>
  <si>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</si>
  <si>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</si>
  <si>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</si>
  <si>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</si>
  <si>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</si>
  <si>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</si>
  <si>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</si>
  <si>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</si>
  <si>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</si>
  <si>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</si>
  <si>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</si>
  <si>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</si>
  <si>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</si>
  <si>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</si>
  <si>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</si>
  <si>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</si>
  <si>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</si>
  <si>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</si>
  <si>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</si>
  <si>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</si>
  <si>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</si>
  <si>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</si>
  <si>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</si>
  <si>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</si>
  <si>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</si>
  <si>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</si>
  <si>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</si>
  <si>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</si>
  <si>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</si>
  <si>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</si>
  <si>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</si>
  <si>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</si>
  <si>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</si>
  <si>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</si>
  <si>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</si>
  <si>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</si>
  <si>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</si>
  <si>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</si>
  <si>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</si>
  <si>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</si>
  <si>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</si>
  <si>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</si>
  <si>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</si>
  <si>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</si>
  <si>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</si>
  <si>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</si>
  <si>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</si>
  <si>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</si>
  <si>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</si>
  <si>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</si>
  <si>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</si>
  <si>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</si>
  <si>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</si>
  <si>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</si>
  <si>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</si>
  <si>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</si>
  <si>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</si>
  <si>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</si>
  <si>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</si>
  <si>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</si>
  <si>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</si>
  <si>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</si>
  <si>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</si>
  <si>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</si>
  <si>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</si>
  <si>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</si>
  <si>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</si>
  <si>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</si>
  <si>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</si>
  <si>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</si>
  <si>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</si>
  <si>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</si>
  <si>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</si>
  <si>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</si>
  <si>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</si>
  <si>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</si>
  <si>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</si>
  <si>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</si>
  <si>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</si>
  <si>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</si>
  <si>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</si>
  <si>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</si>
  <si>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</si>
  <si>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</si>
  <si>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</si>
  <si>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</si>
  <si>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</si>
  <si>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</si>
  <si>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</si>
  <si>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</si>
  <si>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</si>
  <si>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</si>
  <si>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</si>
  <si>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</si>
  <si>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</si>
  <si>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</si>
  <si>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</si>
  <si>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</si>
  <si>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</si>
  <si>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</si>
  <si>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</si>
  <si>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</si>
  <si>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</si>
  <si>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</si>
  <si>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</si>
  <si>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</si>
  <si>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</si>
  <si>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</si>
  <si>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</si>
  <si>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</si>
  <si>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</si>
  <si>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</si>
  <si>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</si>
  <si>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</si>
  <si>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</si>
  <si>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</si>
  <si>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</si>
  <si>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</si>
  <si>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</si>
  <si>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2016</t>
  </si>
  <si>
    <t>29-Feb</t>
  </si>
  <si>
    <t>2017</t>
  </si>
  <si>
    <t>Date</t>
  </si>
  <si>
    <t>TSSLoad_kg/ha.d</t>
  </si>
  <si>
    <t>CumTSSLoad_kg/ha</t>
  </si>
  <si>
    <t>CumTNLoad_kg/ha</t>
  </si>
  <si>
    <t>CumTKNLoad_kg/ha</t>
  </si>
  <si>
    <t>CumNO3Load_kg/ha</t>
  </si>
  <si>
    <t>CumNH3Load_kg/ha</t>
  </si>
  <si>
    <t>CumTPLoad_kg/ha</t>
  </si>
  <si>
    <t>CumDRPLoad_kg/ha</t>
  </si>
  <si>
    <t>TNLoad_kg/d</t>
  </si>
  <si>
    <t>TKNLoad_kg/d</t>
  </si>
  <si>
    <t>NO23Load_kg/d</t>
  </si>
  <si>
    <t>NH3Load_kg/d</t>
  </si>
  <si>
    <t>TPLoad_kg/d</t>
  </si>
  <si>
    <t>DRPLoad_kg/d</t>
  </si>
  <si>
    <t>%TSS Load Removed</t>
  </si>
  <si>
    <t>%TN Load Removed</t>
  </si>
  <si>
    <t>%TKN Load Removed</t>
  </si>
  <si>
    <t>%NO3 Load Removed</t>
  </si>
  <si>
    <t>%NH4 Load Removed</t>
  </si>
  <si>
    <t>%TP Load Removed</t>
  </si>
  <si>
    <t>%DRP Load Removed</t>
  </si>
  <si>
    <t>TSSLoad_kg/d</t>
  </si>
  <si>
    <t>CumTSSLoad_kg</t>
  </si>
  <si>
    <t>CumTNLoad_kg</t>
  </si>
  <si>
    <t>CumTKNLoad_kg</t>
  </si>
  <si>
    <t>CumNO3Load_kg</t>
  </si>
  <si>
    <t>CumNH3Load_kg</t>
  </si>
  <si>
    <t>CumTPLoad_kg</t>
  </si>
  <si>
    <t>CumDRPLoad_kg</t>
  </si>
  <si>
    <t>Average of SVBINF_Q_cfs</t>
  </si>
  <si>
    <t>Average of SVBEFF_Q_cfs</t>
  </si>
  <si>
    <t>TSS Load Removed (kg/ha/yr)</t>
  </si>
  <si>
    <t>TN Load Removed (kg/ha/yr)</t>
  </si>
  <si>
    <t>TKN Load Removed (kg/ha/yr)</t>
  </si>
  <si>
    <t>NO3 Load Removed (kg/ha/yr)</t>
  </si>
  <si>
    <t>NH4 Load Removed (kg/ha/yr)</t>
  </si>
  <si>
    <t>TP Load Removed (kg/ha/yr)</t>
  </si>
  <si>
    <t>DRP Load Removed (kg/ha/yr)</t>
  </si>
  <si>
    <t>years in data set</t>
  </si>
  <si>
    <t>Catchment  Area (ha)</t>
  </si>
  <si>
    <t>TNLoad_kg/ha.d</t>
  </si>
  <si>
    <t>TKNLoad_kg/ha.d</t>
  </si>
  <si>
    <t>NO23Load_kg/ha.d</t>
  </si>
  <si>
    <t>NH3Load_kg/ha.d</t>
  </si>
  <si>
    <t>TPLoad_kg/ha.d</t>
  </si>
  <si>
    <t>DRPLoad_kg/ha.d</t>
  </si>
  <si>
    <t>Treatment System Area (ha)</t>
  </si>
  <si>
    <t>Treatment System to watershed Ratio</t>
  </si>
  <si>
    <t>Cost</t>
  </si>
  <si>
    <t>Totals</t>
  </si>
  <si>
    <t>Subwatershed</t>
  </si>
  <si>
    <t>Poplar Creek</t>
  </si>
  <si>
    <t>Cloverlick Creek</t>
  </si>
  <si>
    <t>Ulrey Run</t>
  </si>
  <si>
    <t>Back Run</t>
  </si>
  <si>
    <t>Slabcamp Run</t>
  </si>
  <si>
    <t>Todd Run</t>
  </si>
  <si>
    <t>26ac</t>
  </si>
  <si>
    <t>0.49ac</t>
  </si>
  <si>
    <t>190ac</t>
  </si>
  <si>
    <t>1603ac</t>
  </si>
  <si>
    <t>cfs</t>
  </si>
  <si>
    <t>divertedflow</t>
  </si>
  <si>
    <t>basin stored</t>
  </si>
  <si>
    <t>ac-ft</t>
  </si>
  <si>
    <t>TSS</t>
  </si>
  <si>
    <t>TN</t>
  </si>
  <si>
    <t>TKN</t>
  </si>
  <si>
    <t>NH4</t>
  </si>
  <si>
    <t>TP</t>
  </si>
  <si>
    <t>DRP</t>
  </si>
  <si>
    <r>
      <t>Loads removed (kg/ha</t>
    </r>
    <r>
      <rPr>
        <vertAlign val="superscript"/>
        <sz val="11"/>
        <color theme="1"/>
        <rFont val="Calibri"/>
        <family val="2"/>
        <scheme val="minor"/>
      </rPr>
      <t>.</t>
    </r>
    <r>
      <rPr>
        <sz val="11"/>
        <color theme="1"/>
        <rFont val="Calibri"/>
        <family val="2"/>
        <scheme val="minor"/>
      </rPr>
      <t>yr) and precentages (%) of total loads (in parentheses)</t>
    </r>
  </si>
  <si>
    <t>Component</t>
  </si>
  <si>
    <t>Grand Total</t>
  </si>
  <si>
    <t>NO23</t>
  </si>
  <si>
    <t>wcINF</t>
  </si>
  <si>
    <t>wcEFF</t>
  </si>
  <si>
    <t>sysIN</t>
  </si>
  <si>
    <t>sysOUT</t>
  </si>
  <si>
    <t>System (kg/ha/yr)</t>
  </si>
  <si>
    <t>Wetland Cell (kg/yr)</t>
  </si>
  <si>
    <r>
      <t>NO</t>
    </r>
    <r>
      <rPr>
        <vertAlign val="subscript"/>
        <sz val="10"/>
        <color theme="1"/>
        <rFont val="Palatino Linotype"/>
        <family val="1"/>
      </rPr>
      <t>2-3</t>
    </r>
  </si>
  <si>
    <r>
      <t>NH</t>
    </r>
    <r>
      <rPr>
        <vertAlign val="subscript"/>
        <sz val="10"/>
        <color theme="1"/>
        <rFont val="Palatino Linotype"/>
        <family val="1"/>
      </rPr>
      <t>4</t>
    </r>
  </si>
  <si>
    <t>Catchment to Treatment ratio</t>
  </si>
  <si>
    <t>Cost
(20 yr total)</t>
  </si>
  <si>
    <t>Williamsburg</t>
  </si>
  <si>
    <t>Option</t>
  </si>
  <si>
    <t>Wetland Area (ac)</t>
  </si>
  <si>
    <t>Available Area (ac)</t>
  </si>
  <si>
    <t>Pump Rate (cfs)</t>
  </si>
  <si>
    <t>Available Area (ha)</t>
  </si>
  <si>
    <t>Wetland Area (ha)</t>
  </si>
  <si>
    <t>Annual River Flow Treated (%)</t>
  </si>
  <si>
    <r>
      <t>*Pump Rate (m</t>
    </r>
    <r>
      <rPr>
        <vertAlign val="superscript"/>
        <sz val="10"/>
        <color theme="1"/>
        <rFont val="Palatino Linotype"/>
        <family val="1"/>
      </rPr>
      <t>3</t>
    </r>
    <r>
      <rPr>
        <sz val="10"/>
        <color theme="1"/>
        <rFont val="Palatino Linotype"/>
        <family val="1"/>
      </rPr>
      <t>/y)</t>
    </r>
  </si>
  <si>
    <r>
      <t xml:space="preserve">*48 hr residence time used to maximize pump rate and volume of treated water 
</t>
    </r>
    <r>
      <rPr>
        <sz val="10"/>
        <color theme="1"/>
        <rFont val="Calibri"/>
        <family val="2"/>
      </rPr>
      <t>‡</t>
    </r>
    <r>
      <rPr>
        <sz val="10"/>
        <color theme="1"/>
        <rFont val="Palatino Linotype"/>
        <family val="1"/>
      </rPr>
      <t xml:space="preserve"> includes 30% contingency</t>
    </r>
  </si>
  <si>
    <t>‡Estimated Construction Costs ($)</t>
  </si>
  <si>
    <t>Pump Loc A</t>
  </si>
  <si>
    <t>Pump Loc B</t>
  </si>
  <si>
    <t>Pump
Loc A</t>
  </si>
  <si>
    <t>Pump
Loc B</t>
  </si>
  <si>
    <t>Construction Option</t>
  </si>
  <si>
    <t>AmrID</t>
  </si>
  <si>
    <t>Percentage  Intercepted</t>
  </si>
  <si>
    <t>Percentage Intercepted Row Crop</t>
  </si>
  <si>
    <t>Percentage Intercepted Hay/Pasture</t>
  </si>
  <si>
    <r>
      <t>Total HydroLoad intercetped (m</t>
    </r>
    <r>
      <rPr>
        <vertAlign val="superscript"/>
        <sz val="10"/>
        <color theme="1"/>
        <rFont val="Palatino Linotype"/>
        <family val="1"/>
      </rPr>
      <t>3</t>
    </r>
    <r>
      <rPr>
        <sz val="10"/>
        <color theme="1"/>
        <rFont val="Palatino Linotype"/>
        <family val="1"/>
      </rPr>
      <t>/yr)</t>
    </r>
  </si>
  <si>
    <r>
      <t>Hay/Pasture hydroload intercepted (m</t>
    </r>
    <r>
      <rPr>
        <vertAlign val="superscript"/>
        <sz val="10"/>
        <color theme="1"/>
        <rFont val="Palatino Linotype"/>
        <family val="1"/>
      </rPr>
      <t>3</t>
    </r>
    <r>
      <rPr>
        <sz val="10"/>
        <color theme="1"/>
        <rFont val="Palatino Linotype"/>
        <family val="1"/>
      </rPr>
      <t>/y)</t>
    </r>
  </si>
  <si>
    <r>
      <t>Row Cop hydroload intercepted (m</t>
    </r>
    <r>
      <rPr>
        <vertAlign val="superscript"/>
        <sz val="10"/>
        <color theme="1"/>
        <rFont val="Palatino Linotype"/>
        <family val="1"/>
      </rPr>
      <t>3</t>
    </r>
    <r>
      <rPr>
        <sz val="10"/>
        <color theme="1"/>
        <rFont val="Palatino Linotype"/>
        <family val="1"/>
      </rPr>
      <t>/y)</t>
    </r>
  </si>
  <si>
    <t>EFRR</t>
  </si>
  <si>
    <t>Table 2</t>
  </si>
  <si>
    <t>EFRR_ACPF</t>
  </si>
  <si>
    <t>EFRR_Realized</t>
  </si>
  <si>
    <t>Table 3</t>
  </si>
  <si>
    <t>SOYB</t>
  </si>
  <si>
    <t>SEPT</t>
  </si>
  <si>
    <t>FRSD</t>
  </si>
  <si>
    <t>FESC</t>
  </si>
  <si>
    <t>BERM</t>
  </si>
  <si>
    <t>CORN</t>
  </si>
  <si>
    <t>RNGE</t>
  </si>
  <si>
    <t>WETN</t>
  </si>
  <si>
    <t>Sum of NRW_flow_cmy</t>
  </si>
  <si>
    <t>Sum of flow_cms</t>
  </si>
  <si>
    <t>Sum of LULC_AREAkm2</t>
  </si>
  <si>
    <t>Sum of NRW_Area_ha</t>
  </si>
  <si>
    <t>Sum of NRW_Area_km2</t>
  </si>
  <si>
    <t>NRW_SiteID</t>
  </si>
  <si>
    <t>NRW_flow_cmy</t>
  </si>
  <si>
    <t>NRW_Area_ha</t>
  </si>
  <si>
    <t>NRW_Area_km2</t>
  </si>
  <si>
    <t>LULC_AREAha</t>
  </si>
  <si>
    <t>LULC_AREAkm2</t>
  </si>
  <si>
    <t>LULC</t>
  </si>
  <si>
    <t>Fract_Sub_NRW</t>
  </si>
  <si>
    <t>flow_cmy</t>
  </si>
  <si>
    <t>flow_cms</t>
  </si>
  <si>
    <t>Sub_AREAkm2</t>
  </si>
  <si>
    <t>HUC</t>
  </si>
  <si>
    <t>SUB</t>
  </si>
  <si>
    <t>NRW_flow_ cmy</t>
  </si>
  <si>
    <t>From UEFW TMDL Calculations- Row Crop Hydrologic Loads</t>
  </si>
  <si>
    <t>Total</t>
  </si>
  <si>
    <t>CWL</t>
  </si>
  <si>
    <t>ACPF_12NRWs</t>
  </si>
  <si>
    <t>12 ACPF NRWs</t>
  </si>
  <si>
    <t>Watershed RCHydroLoad Intercepted by ACPF NRWs  (%)</t>
  </si>
  <si>
    <t>RowCrop(RC) Hydroload (cmy)</t>
  </si>
  <si>
    <t>Average Annual Flow Through CWL System_Observed (cmy)</t>
  </si>
  <si>
    <t>CWL SWAT Modeled Total Flow (cmy)</t>
  </si>
  <si>
    <t>CWL Modeled RC HydroLoad (cmy)</t>
  </si>
  <si>
    <t>12 ACPF NRWs RC HydroLoad Intercepted (cmy)</t>
  </si>
  <si>
    <t>component</t>
  </si>
  <si>
    <t># of Days per year</t>
  </si>
  <si>
    <t>cmy</t>
  </si>
  <si>
    <t>Williamsburg HydroLoad Intercepted (cmy)</t>
  </si>
  <si>
    <t>Williamsburg RCHydroLoad Intercepted (cmy)</t>
  </si>
  <si>
    <t>Watershed RCHydroLoad Intercepted by Williamburg  (%)</t>
  </si>
  <si>
    <t>East Fork Wildlife Area</t>
  </si>
  <si>
    <t>Pump Location</t>
  </si>
  <si>
    <t>A</t>
  </si>
  <si>
    <t>B</t>
  </si>
  <si>
    <t>Annual EFLMR Flow to Harsha Lake (cmy)</t>
  </si>
  <si>
    <t>Total HydroLoad (cmy)</t>
  </si>
  <si>
    <t>RC TP Reduction Required (kgy)</t>
  </si>
  <si>
    <t>RC TN Reduction Required (kgy)</t>
  </si>
  <si>
    <t>RC Area Needing Treatment for TP Reduction Goal (ha)</t>
  </si>
  <si>
    <t>RC Area Needing Treatment for TN Reduction Goal (ha)</t>
  </si>
  <si>
    <t>RC Area Needing TP Treatment (%)</t>
  </si>
  <si>
    <t>RC Area Needing TN Treatment (%)</t>
  </si>
  <si>
    <t>TMDL Required RCHydroLoad Treated for TP (cmy)</t>
  </si>
  <si>
    <t>TMDL Required RCHydroLoad Treated for TN (cmy)</t>
  </si>
  <si>
    <t>UEFW Median TP Reduction (lbs/acreRC/yr) | (kg/acreRC/yr) | effeciency (%)</t>
  </si>
  <si>
    <t>UEFW Median TN Reduction (lbs/acreRC/yr) | (kg/acreRC/yr) | effeciency (%)</t>
  </si>
  <si>
    <t>Required RCHydroLoad Intercepted by CWL  (%)</t>
  </si>
  <si>
    <t>Annual River Flow Pumped to Wetlands (%)</t>
  </si>
  <si>
    <t>Annual Flow Pumped to Wetlands (cmy)</t>
  </si>
  <si>
    <t>Wildlife Area RCHydroLoad Intercepted (cmy)</t>
  </si>
  <si>
    <t>Watershed RCHydroLoad Intercepted by Wildlife Area  (%)</t>
  </si>
  <si>
    <t>Row Cop hydroload intercepted (cmy)</t>
  </si>
  <si>
    <t>CIG</t>
  </si>
  <si>
    <t>Row Crop Hydrologic Load Intercepted (m3/yr)</t>
  </si>
  <si>
    <t>Equivalent Row Crop Area (ha)</t>
  </si>
  <si>
    <t>Cost ($)</t>
  </si>
  <si>
    <t>% of Required Treatment</t>
  </si>
  <si>
    <t>Equivalent Wetalnd Area assuming 1:100 design ratio (ha)</t>
  </si>
  <si>
    <t>Constructed Area (ha)</t>
  </si>
  <si>
    <t>EFWA-LocA</t>
  </si>
  <si>
    <t>EFWA-LocB</t>
  </si>
  <si>
    <t>Sites</t>
  </si>
  <si>
    <t>Cost Effectiveness ($/ha)</t>
  </si>
  <si>
    <t>Net RC Income</t>
  </si>
  <si>
    <t>Net RC Income/ha</t>
  </si>
  <si>
    <t>Net RC Income/ac</t>
  </si>
  <si>
    <t>RCHydroLoad/ha</t>
  </si>
  <si>
    <t>RCHydroLoad/ac</t>
  </si>
  <si>
    <t xml:space="preserve">Table 5. </t>
  </si>
  <si>
    <t>Total (LocB)</t>
  </si>
  <si>
    <r>
      <t>EFRR</t>
    </r>
    <r>
      <rPr>
        <i/>
        <sz val="10"/>
        <color theme="1"/>
        <rFont val="Palatino Linotype"/>
        <family val="1"/>
      </rPr>
      <t>*</t>
    </r>
  </si>
  <si>
    <t>* A direct estimate of the RC hydrologic load intercepted is not available. It was not included in the Total. RC hydrologic load estimate used is for 50% that passes through the restored channel.</t>
  </si>
  <si>
    <t>EFRR RCHydroload passed through restoration reach</t>
  </si>
  <si>
    <t>Total RC Area in the UEFW (ac | ha)</t>
  </si>
  <si>
    <t>Annual EFLMR flow to Harsha Lake RC Hydroload Fraction</t>
  </si>
  <si>
    <t>USDA-NRCS Conservation Innovation Grant ($54,843) - NRCS 69-5E34-11-037</t>
  </si>
  <si>
    <t>USFWS Fish Passage Grant #1 ($158,950) – F20AC00088</t>
  </si>
  <si>
    <t>USFWS Fish Passage Grant #2 ($139,000) – F21AS00413</t>
  </si>
  <si>
    <t>USFWS Reservoirs Grant ($40,000) – F21AS00513</t>
  </si>
  <si>
    <t>ODNR H2Ohio Grant ($290,000) -  6H20 725681</t>
  </si>
  <si>
    <t>Grants</t>
  </si>
  <si>
    <t>Ohio EPA 319 Grant ($199,690) - 21(h)EPA-11</t>
  </si>
  <si>
    <t>TN_kgd</t>
  </si>
  <si>
    <t>TP_kgd</t>
  </si>
  <si>
    <t>SED_tonsd</t>
  </si>
  <si>
    <t>TP_ugl</t>
  </si>
  <si>
    <t>TRP_ugl</t>
  </si>
  <si>
    <t>OrgP_ugl</t>
  </si>
  <si>
    <t>TN_ugl</t>
  </si>
  <si>
    <t>TNO23_ugl</t>
  </si>
  <si>
    <t>TNH4_ugl</t>
  </si>
  <si>
    <t>OrgN_ugl</t>
  </si>
  <si>
    <t>TUREA_ugl</t>
  </si>
  <si>
    <t>TOC_ugl</t>
  </si>
  <si>
    <t>Flow_cms</t>
  </si>
  <si>
    <t>SysIN</t>
  </si>
  <si>
    <t>Average of SysIN_Q_cfs</t>
  </si>
  <si>
    <t>Average of SysOut_Q_cfs</t>
  </si>
  <si>
    <t>SysOUT</t>
  </si>
  <si>
    <t>For Figure S1</t>
  </si>
  <si>
    <t>(Multiple Items)</t>
  </si>
  <si>
    <t>Cost to treat total ($)</t>
  </si>
  <si>
    <t>NR</t>
  </si>
  <si>
    <t>TSS Load Removed (kg/yr)</t>
  </si>
  <si>
    <t>TN Load Removed (kg/yr)</t>
  </si>
  <si>
    <t>TKN Load Removed (kg/yr)</t>
  </si>
  <si>
    <t>NO3 Load Removed (kg/yr)</t>
  </si>
  <si>
    <t>NH4 Load Removed (kg/yr)</t>
  </si>
  <si>
    <t>TP Load Removed (kg/yr)</t>
  </si>
  <si>
    <t>DRP Load Removed (kg/yr)</t>
  </si>
  <si>
    <t>Average of SysOut_Q_m3/d</t>
  </si>
  <si>
    <t>DetOut</t>
  </si>
  <si>
    <t>Average of DetOut_Q_cfs</t>
  </si>
  <si>
    <t>TNLoad__kg/d</t>
  </si>
  <si>
    <t>TKNLoad__kg/d</t>
  </si>
  <si>
    <t>NO23Load__kg/d</t>
  </si>
  <si>
    <t>NH3Load__kg/d</t>
  </si>
  <si>
    <t>TPLoad__kg/d</t>
  </si>
  <si>
    <t>DRPLoad__kg/d</t>
  </si>
  <si>
    <t>Total removal</t>
  </si>
  <si>
    <t>Adj for Negative values</t>
  </si>
  <si>
    <t>12.35 (17)</t>
  </si>
  <si>
    <t>AdjQ</t>
  </si>
  <si>
    <t>2.97 (28)</t>
  </si>
  <si>
    <t>0.64 (35)</t>
  </si>
  <si>
    <t>2086 (38)</t>
  </si>
  <si>
    <t>37.11 (25)</t>
  </si>
  <si>
    <t>11.85 (46)</t>
  </si>
  <si>
    <t>1.82 (12)</t>
  </si>
  <si>
    <t>3.03 (6.6)</t>
  </si>
  <si>
    <t>287 (51)</t>
  </si>
  <si>
    <t>1.47 (37)</t>
  </si>
  <si>
    <t>DRP:TP Ratio</t>
  </si>
  <si>
    <t>Average of SVBEFF_Q_m3/d</t>
  </si>
  <si>
    <t>SysIn</t>
  </si>
  <si>
    <t>WcIn</t>
  </si>
  <si>
    <t xml:space="preserve">This treatment assumes the sysIN concentrations for NO3 and NH4 and wcIN concentrations for the other constituents at detOUT </t>
  </si>
  <si>
    <t>0.52 (32)</t>
  </si>
  <si>
    <t>0.19 (22)</t>
  </si>
  <si>
    <t xml:space="preserve">The rationale for this includes that when the stream is bypassing the wetland at detOUT there would be minimal mechanisms for nitrate and ammonia removal in the detention basin because of low residence time. Such is not </t>
  </si>
  <si>
    <t>necessarly the case for the other constituents, where the wcIN concentrations are likely a good representation of what would be bypassing.</t>
  </si>
  <si>
    <t>1.80 (9.3)</t>
  </si>
  <si>
    <t xml:space="preserve">Detention Basin </t>
  </si>
  <si>
    <t>Removal Estimates</t>
  </si>
  <si>
    <t>Wetland Cell</t>
  </si>
  <si>
    <t xml:space="preserve">System </t>
  </si>
  <si>
    <t>Unit area system removal (kg/ha/yr)</t>
  </si>
  <si>
    <t>2.93 (32)</t>
  </si>
  <si>
    <t>SysIN vs SysOUT removals*</t>
  </si>
  <si>
    <t>CIG Wetland Monitoring Concentrations</t>
  </si>
  <si>
    <t>Detention Basin Removals*</t>
  </si>
  <si>
    <t>*The lower removals observed by differencing the timeseries of the SysIN and SysOUT compared to those estimated for the detention basin and wetland combination are likely the result of inaccurate flow</t>
  </si>
  <si>
    <t>measurements at sysOUT and local conditions effecting solute concentratoins. Therefore, to isolate the treatment system effects we only consider SysIN, WcIN and WcOUT.</t>
  </si>
  <si>
    <t>Wetland Removals (from worksheet)</t>
  </si>
  <si>
    <t>Average of SysIn_Q_m3/d</t>
  </si>
  <si>
    <t>CIG Removal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</si>
</sst>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3" formatCode="_(* #,##0.00_);_(* \(#,##0.00\);_(* &quot;-&quot;??_);_(@_)"/>
    <numFmt numFmtId="164" formatCode="0.000"/>
    <numFmt numFmtId="165" formatCode="0.0"/>
    <numFmt numFmtId="166" formatCode="0.0000"/>
    <numFmt numFmtId="167" formatCode="&quot;$&quot;#,##0.00"/>
    <numFmt numFmtId="168" formatCode="_(* #,##0_);_(* \(#,##0\);_(* &quot;-&quot;??_);_(@_)"/>
    <numFmt numFmtId="169" formatCode="&quot;$&quot;#,##0"/>
    <numFmt numFmtId="170" formatCode="#,##0.0"/>
  </numFmts>
  <fonts count="14" x14ac:knownFonts="1">
    <font>
      <sz val="11"/>
      <color theme="1"/>
      <name val="Calibri"/>
      <family val="2"/>
      <scheme val="minor"/>
    </font>
    <font>
      <b/>
      <sz val="11"/>
      <color theme="1"/>
      <name val="Calibri"/>
      <family val="2"/>
      <scheme val="minor"/>
    </font>
    <font>
      <sz val="11"/>
      <color theme="1"/>
      <name val="Calibri"/>
      <family val="2"/>
      <scheme val="minor"/>
    </font>
    <font>
      <vertAlign val="superscript"/>
      <sz val="11"/>
      <color theme="1"/>
      <name val="Calibri"/>
      <family val="2"/>
      <scheme val="minor"/>
    </font>
    <font>
      <sz val="10"/>
      <color theme="1"/>
      <name val="Palatino Linotype"/>
      <family val="1"/>
    </font>
    <font>
      <vertAlign val="subscript"/>
      <sz val="10"/>
      <color theme="1"/>
      <name val="Palatino Linotype"/>
      <family val="1"/>
    </font>
    <font>
      <i/>
      <sz val="10"/>
      <color theme="1"/>
      <name val="Palatino Linotype"/>
      <family val="1"/>
    </font>
    <font>
      <vertAlign val="superscript"/>
      <sz val="10"/>
      <color theme="1"/>
      <name val="Palatino Linotype"/>
      <family val="1"/>
    </font>
    <font>
      <sz val="10"/>
      <color theme="1"/>
      <name val="Calibri"/>
      <family val="2"/>
    </font>
    <font>
      <sz val="9"/>
      <color indexed="81"/>
      <name val="Tahoma"/>
      <family val="2"/>
    </font>
    <font>
      <b/>
      <sz val="9"/>
      <color indexed="81"/>
      <name val="Tahoma"/>
      <family val="2"/>
    </font>
    <font>
      <i/>
      <sz val="10"/>
      <color theme="2" tint="-0.499984740745262"/>
      <name val="Palatino Linotype"/>
      <family val="1"/>
    </font>
    <font>
      <i/>
      <sz val="11"/>
      <color theme="2" tint="-0.499984740745262"/>
      <name val="Calibri"/>
      <family val="2"/>
      <scheme val="minor"/>
    </font>
    <font>
      <sz val="11"/>
      <color rgb="FFFF0000"/>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2">
    <xf numFmtId="0" fontId="0" fillId="0" borderId="0"/>
    <xf numFmtId="43" fontId="2" fillId="0" borderId="0" applyFont="0" applyFill="0" applyBorder="0" applyAlignment="0" applyProtection="0"/>
  </cellStyleXfs>
  <cellXfs count="311">
    <xf numFmtId="0" fontId="0" fillId="0" borderId="0" xfId="0"/>
    <xf numFmtId="0" fontId="0" fillId="0" borderId="0" xfId="0" applyAlignment="1">
      <alignment horizontal="center" wrapText="1"/>
    </xf>
    <xf numFmtId="14" fontId="0" fillId="0" borderId="0" xfId="0" applyNumberFormat="1" applyAlignment="1">
      <alignment horizontal="center" wrapText="1"/>
    </xf>
    <xf numFmtId="164" fontId="0" fillId="0" borderId="0" xfId="0" applyNumberFormat="1" applyAlignment="1">
      <alignment horizontal="center" wrapText="1"/>
    </xf>
    <xf numFmtId="164" fontId="0" fillId="0" borderId="0" xfId="0" applyNumberFormat="1"/>
    <xf numFmtId="165" fontId="0" fillId="0" borderId="0" xfId="0" applyNumberFormat="1"/>
    <xf numFmtId="0" fontId="1" fillId="2"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0" fillId="3" borderId="0" xfId="0" applyFill="1"/>
    <xf numFmtId="18" fontId="0" fillId="0" borderId="0" xfId="0" applyNumberFormat="1"/>
    <xf numFmtId="43" fontId="0" fillId="0" borderId="0" xfId="1" applyFont="1"/>
    <xf numFmtId="168" fontId="0" fillId="0" borderId="0" xfId="1" applyNumberFormat="1" applyFont="1"/>
    <xf numFmtId="0" fontId="0" fillId="0" borderId="0" xfId="0" applyAlignment="1">
      <alignment horizontal="center"/>
    </xf>
    <xf numFmtId="43" fontId="0" fillId="0" borderId="0" xfId="0" applyNumberFormat="1"/>
    <xf numFmtId="2" fontId="0" fillId="0" borderId="0" xfId="0" applyNumberFormat="1" applyAlignment="1">
      <alignment horizontal="center"/>
    </xf>
    <xf numFmtId="0" fontId="0" fillId="0" borderId="0" xfId="0" applyFill="1" applyBorder="1" applyAlignment="1">
      <alignment horizontal="center" vertical="center"/>
    </xf>
    <xf numFmtId="168" fontId="0" fillId="0" borderId="0" xfId="0" applyNumberFormat="1"/>
    <xf numFmtId="0" fontId="0" fillId="0" borderId="0" xfId="0" applyAlignment="1">
      <alignment wrapText="1"/>
    </xf>
    <xf numFmtId="0" fontId="0" fillId="0" borderId="0" xfId="0" pivotButton="1"/>
    <xf numFmtId="164" fontId="0" fillId="0" borderId="0" xfId="0" applyNumberFormat="1" applyAlignment="1">
      <alignment horizontal="center"/>
    </xf>
    <xf numFmtId="0" fontId="4" fillId="3" borderId="3" xfId="0" applyFont="1" applyFill="1" applyBorder="1" applyAlignment="1">
      <alignment horizontal="center"/>
    </xf>
    <xf numFmtId="0" fontId="4" fillId="2" borderId="2" xfId="0" applyFont="1" applyFill="1" applyBorder="1" applyAlignment="1">
      <alignment vertical="center" wrapText="1"/>
    </xf>
    <xf numFmtId="0" fontId="4" fillId="2" borderId="2" xfId="0" applyFont="1" applyFill="1" applyBorder="1" applyAlignment="1">
      <alignment horizontal="center" vertical="center" wrapText="1"/>
    </xf>
    <xf numFmtId="0" fontId="4" fillId="3" borderId="0" xfId="0" applyFont="1" applyFill="1" applyAlignment="1">
      <alignment vertical="center"/>
    </xf>
    <xf numFmtId="2" fontId="4" fillId="3" borderId="0" xfId="0" applyNumberFormat="1" applyFont="1" applyFill="1" applyAlignment="1">
      <alignment horizontal="center" vertical="center"/>
    </xf>
    <xf numFmtId="0" fontId="4" fillId="3" borderId="3" xfId="0" applyFont="1" applyFill="1" applyBorder="1" applyAlignment="1">
      <alignment vertical="center"/>
    </xf>
    <xf numFmtId="0" fontId="4" fillId="3" borderId="3" xfId="0" applyFont="1" applyFill="1" applyBorder="1" applyAlignment="1">
      <alignment horizontal="center" vertical="center"/>
    </xf>
    <xf numFmtId="0" fontId="4" fillId="3" borderId="3" xfId="0" quotePrefix="1" applyFont="1" applyFill="1" applyBorder="1" applyAlignment="1">
      <alignment horizontal="center" vertical="center"/>
    </xf>
    <xf numFmtId="0" fontId="4" fillId="3" borderId="0" xfId="0" applyFont="1" applyFill="1" applyBorder="1" applyAlignment="1">
      <alignment horizontal="center" vertical="center"/>
    </xf>
    <xf numFmtId="165" fontId="4" fillId="3" borderId="0" xfId="0" applyNumberFormat="1" applyFont="1" applyFill="1" applyBorder="1" applyAlignment="1">
      <alignment horizontal="center" vertical="center"/>
    </xf>
    <xf numFmtId="167" fontId="4" fillId="3" borderId="0" xfId="0" applyNumberFormat="1" applyFont="1" applyFill="1" applyBorder="1" applyAlignment="1">
      <alignment horizontal="center" vertical="center"/>
    </xf>
    <xf numFmtId="0" fontId="6" fillId="3" borderId="0" xfId="0" applyFont="1" applyFill="1" applyBorder="1" applyAlignment="1">
      <alignment horizontal="left" vertical="center"/>
    </xf>
    <xf numFmtId="0" fontId="4" fillId="3" borderId="0" xfId="0" applyFont="1" applyFill="1" applyAlignment="1">
      <alignment horizontal="center"/>
    </xf>
    <xf numFmtId="165" fontId="4" fillId="2" borderId="0" xfId="0" applyNumberFormat="1" applyFont="1" applyFill="1" applyAlignment="1">
      <alignment horizontal="center"/>
    </xf>
    <xf numFmtId="169" fontId="4" fillId="2" borderId="0" xfId="0" applyNumberFormat="1" applyFont="1" applyFill="1"/>
    <xf numFmtId="165" fontId="4" fillId="3" borderId="0" xfId="0" applyNumberFormat="1" applyFont="1" applyFill="1" applyAlignment="1">
      <alignment horizontal="center"/>
    </xf>
    <xf numFmtId="3" fontId="4" fillId="3" borderId="0" xfId="0" applyNumberFormat="1" applyFont="1" applyFill="1" applyAlignment="1">
      <alignment horizontal="center"/>
    </xf>
    <xf numFmtId="169" fontId="4" fillId="3" borderId="0" xfId="0" applyNumberFormat="1" applyFont="1" applyFill="1"/>
    <xf numFmtId="165" fontId="4" fillId="3" borderId="3" xfId="0" applyNumberFormat="1" applyFont="1" applyFill="1" applyBorder="1" applyAlignment="1">
      <alignment horizontal="center"/>
    </xf>
    <xf numFmtId="3" fontId="4" fillId="3" borderId="3" xfId="0" applyNumberFormat="1" applyFont="1" applyFill="1" applyBorder="1" applyAlignment="1">
      <alignment horizontal="center"/>
    </xf>
    <xf numFmtId="0" fontId="4" fillId="2" borderId="3" xfId="0" applyFont="1" applyFill="1" applyBorder="1" applyAlignment="1">
      <alignment horizontal="center"/>
    </xf>
    <xf numFmtId="169" fontId="4" fillId="2" borderId="3" xfId="0" applyNumberFormat="1" applyFont="1" applyFill="1" applyBorder="1"/>
    <xf numFmtId="169" fontId="4" fillId="3" borderId="3" xfId="0" applyNumberFormat="1" applyFont="1" applyFill="1" applyBorder="1"/>
    <xf numFmtId="1" fontId="4" fillId="3" borderId="0" xfId="0" applyNumberFormat="1" applyFont="1" applyFill="1" applyBorder="1" applyAlignment="1">
      <alignment horizontal="center" vertical="center"/>
    </xf>
    <xf numFmtId="0" fontId="1" fillId="2" borderId="2" xfId="0" applyFont="1" applyFill="1" applyBorder="1" applyAlignment="1">
      <alignment horizontal="center" vertical="center" wrapText="1"/>
    </xf>
    <xf numFmtId="4" fontId="4" fillId="3" borderId="0" xfId="0" applyNumberFormat="1" applyFont="1" applyFill="1" applyBorder="1" applyAlignment="1">
      <alignment horizontal="center" vertical="center"/>
    </xf>
    <xf numFmtId="3" fontId="4" fillId="3" borderId="0" xfId="0" applyNumberFormat="1" applyFont="1" applyFill="1" applyBorder="1" applyAlignment="1">
      <alignment horizontal="center" vertical="center"/>
    </xf>
    <xf numFmtId="3" fontId="6" fillId="3" borderId="0" xfId="0" applyNumberFormat="1" applyFont="1" applyFill="1" applyBorder="1" applyAlignment="1">
      <alignment horizontal="left" vertical="center"/>
    </xf>
    <xf numFmtId="0" fontId="4" fillId="2" borderId="5" xfId="0" applyFont="1" applyFill="1" applyBorder="1" applyAlignment="1">
      <alignment horizontal="center" vertical="center" wrapText="1"/>
    </xf>
    <xf numFmtId="0" fontId="0" fillId="0" borderId="0" xfId="0" applyAlignment="1">
      <alignment horizontal="center"/>
    </xf>
    <xf numFmtId="0" fontId="4" fillId="2" borderId="5" xfId="0" applyFont="1" applyFill="1" applyBorder="1" applyAlignment="1">
      <alignment horizontal="center" vertical="center" wrapText="1"/>
    </xf>
    <xf numFmtId="167" fontId="4" fillId="3" borderId="3" xfId="0" applyNumberFormat="1" applyFont="1" applyFill="1" applyBorder="1" applyAlignment="1">
      <alignment horizontal="center"/>
    </xf>
    <xf numFmtId="1" fontId="0" fillId="0" borderId="0" xfId="0" applyNumberFormat="1" applyAlignment="1">
      <alignment horizontal="left"/>
    </xf>
    <xf numFmtId="1" fontId="0" fillId="0" borderId="0" xfId="0" applyNumberFormat="1" applyAlignment="1">
      <alignment horizontal="left" indent="3"/>
    </xf>
    <xf numFmtId="1" fontId="0" fillId="0" borderId="0" xfId="0" applyNumberFormat="1" applyAlignment="1">
      <alignment horizontal="center"/>
    </xf>
    <xf numFmtId="43" fontId="0" fillId="0" borderId="0" xfId="1" applyFont="1" applyAlignment="1">
      <alignment horizontal="center"/>
    </xf>
    <xf numFmtId="168" fontId="0" fillId="0" borderId="0" xfId="1" applyNumberFormat="1" applyFont="1" applyAlignment="1">
      <alignment horizontal="center"/>
    </xf>
    <xf numFmtId="168" fontId="0" fillId="0" borderId="0" xfId="1" applyNumberFormat="1" applyFont="1" applyAlignment="1"/>
    <xf numFmtId="4" fontId="0" fillId="0" borderId="0" xfId="0" applyNumberFormat="1" applyAlignment="1">
      <alignment horizontal="center"/>
    </xf>
    <xf numFmtId="170" fontId="0" fillId="0" borderId="0" xfId="0" applyNumberFormat="1" applyAlignment="1">
      <alignment horizontal="center"/>
    </xf>
    <xf numFmtId="3" fontId="0" fillId="0" borderId="0" xfId="0" applyNumberFormat="1" applyAlignment="1">
      <alignment horizontal="center"/>
    </xf>
    <xf numFmtId="165" fontId="4" fillId="0" borderId="0" xfId="0" applyNumberFormat="1" applyFont="1" applyFill="1" applyBorder="1" applyAlignment="1">
      <alignment horizontal="center" vertical="center"/>
    </xf>
    <xf numFmtId="2" fontId="0" fillId="0" borderId="0" xfId="0" applyNumberFormat="1"/>
    <xf numFmtId="0" fontId="0" fillId="0" borderId="3" xfId="0" applyFill="1" applyBorder="1" applyAlignment="1">
      <alignment horizontal="center" vertical="center"/>
    </xf>
    <xf numFmtId="4" fontId="4" fillId="0" borderId="0" xfId="0" applyNumberFormat="1" applyFont="1" applyFill="1" applyBorder="1" applyAlignment="1">
      <alignment horizontal="center" vertical="center"/>
    </xf>
    <xf numFmtId="0" fontId="0" fillId="0" borderId="0" xfId="0" applyFill="1"/>
    <xf numFmtId="3" fontId="6" fillId="0" borderId="0" xfId="0" applyNumberFormat="1" applyFont="1" applyFill="1" applyBorder="1" applyAlignment="1">
      <alignment horizontal="left" vertical="center"/>
    </xf>
    <xf numFmtId="3" fontId="4" fillId="0" borderId="0" xfId="0" applyNumberFormat="1" applyFont="1" applyFill="1" applyBorder="1" applyAlignment="1">
      <alignment horizontal="center"/>
    </xf>
    <xf numFmtId="0" fontId="4" fillId="0" borderId="0" xfId="0" applyFont="1" applyFill="1" applyBorder="1" applyAlignment="1">
      <alignment horizontal="center" vertical="center" wrapText="1"/>
    </xf>
    <xf numFmtId="0" fontId="0" fillId="0" borderId="0" xfId="0" applyFill="1" applyBorder="1"/>
    <xf numFmtId="167" fontId="0" fillId="0" borderId="0" xfId="0" applyNumberFormat="1" applyFont="1" applyFill="1" applyBorder="1" applyAlignment="1">
      <alignment horizontal="center"/>
    </xf>
    <xf numFmtId="3" fontId="6" fillId="3" borderId="3" xfId="0" applyNumberFormat="1" applyFont="1" applyFill="1" applyBorder="1" applyAlignment="1">
      <alignment horizontal="left" vertical="center"/>
    </xf>
    <xf numFmtId="2" fontId="0" fillId="0" borderId="0" xfId="0" applyNumberFormat="1" applyFill="1" applyBorder="1" applyAlignment="1">
      <alignment horizontal="center" vertical="center"/>
    </xf>
    <xf numFmtId="165" fontId="0" fillId="0" borderId="0" xfId="0" applyNumberFormat="1" applyFill="1" applyBorder="1" applyAlignment="1">
      <alignment horizontal="center" vertical="center"/>
    </xf>
    <xf numFmtId="167" fontId="0" fillId="0" borderId="0" xfId="0" applyNumberFormat="1" applyFill="1" applyBorder="1" applyAlignment="1">
      <alignment horizontal="center" vertical="center"/>
    </xf>
    <xf numFmtId="165" fontId="0" fillId="0" borderId="0" xfId="0" applyNumberFormat="1" applyFont="1" applyFill="1" applyBorder="1" applyAlignment="1">
      <alignment horizontal="center"/>
    </xf>
    <xf numFmtId="2" fontId="0" fillId="0" borderId="0" xfId="0" applyNumberFormat="1" applyFont="1" applyFill="1" applyBorder="1" applyAlignment="1">
      <alignment horizontal="center"/>
    </xf>
    <xf numFmtId="166" fontId="0" fillId="0" borderId="0" xfId="0" applyNumberFormat="1" applyFill="1" applyBorder="1" applyAlignment="1">
      <alignment horizontal="center" vertical="center"/>
    </xf>
    <xf numFmtId="0" fontId="0" fillId="0" borderId="0" xfId="0" applyBorder="1"/>
    <xf numFmtId="0" fontId="4" fillId="0" borderId="0" xfId="0" applyFont="1" applyFill="1" applyBorder="1" applyAlignment="1">
      <alignment horizontal="center" vertical="center"/>
    </xf>
    <xf numFmtId="1" fontId="4" fillId="0" borderId="0" xfId="0" applyNumberFormat="1" applyFont="1" applyFill="1" applyBorder="1" applyAlignment="1">
      <alignment horizontal="center" vertical="center"/>
    </xf>
    <xf numFmtId="167" fontId="4" fillId="0" borderId="0" xfId="0" applyNumberFormat="1" applyFont="1" applyFill="1" applyBorder="1" applyAlignment="1">
      <alignment horizontal="center" vertical="center"/>
    </xf>
    <xf numFmtId="3" fontId="4" fillId="0" borderId="0" xfId="0" applyNumberFormat="1" applyFont="1" applyFill="1" applyBorder="1" applyAlignment="1">
      <alignment horizontal="center" vertical="center"/>
    </xf>
    <xf numFmtId="0" fontId="0" fillId="0" borderId="0" xfId="0" applyFill="1" applyBorder="1" applyAlignment="1">
      <alignment horizontal="center"/>
    </xf>
    <xf numFmtId="3" fontId="0" fillId="0" borderId="0" xfId="0" applyNumberFormat="1" applyFill="1" applyBorder="1" applyAlignment="1">
      <alignment horizontal="center"/>
    </xf>
    <xf numFmtId="0" fontId="1" fillId="0" borderId="0" xfId="0" applyFont="1" applyFill="1" applyBorder="1" applyAlignment="1"/>
    <xf numFmtId="0" fontId="0" fillId="0" borderId="3" xfId="0" applyBorder="1"/>
    <xf numFmtId="0" fontId="0" fillId="0" borderId="0" xfId="0" applyAlignment="1">
      <alignment vertical="center"/>
    </xf>
    <xf numFmtId="1" fontId="1" fillId="0" borderId="0" xfId="0" applyNumberFormat="1" applyFont="1" applyFill="1" applyBorder="1" applyAlignment="1">
      <alignment horizontal="center"/>
    </xf>
    <xf numFmtId="165" fontId="1" fillId="0" borderId="0" xfId="0" applyNumberFormat="1" applyFont="1" applyFill="1" applyBorder="1" applyAlignment="1">
      <alignment horizontal="center"/>
    </xf>
    <xf numFmtId="2" fontId="1" fillId="0" borderId="0" xfId="0" applyNumberFormat="1" applyFont="1" applyFill="1" applyBorder="1" applyAlignment="1">
      <alignment horizontal="center"/>
    </xf>
    <xf numFmtId="2" fontId="0" fillId="0" borderId="0" xfId="0" applyNumberFormat="1" applyFill="1" applyBorder="1" applyAlignment="1">
      <alignment horizontal="center"/>
    </xf>
    <xf numFmtId="167" fontId="0" fillId="0" borderId="0" xfId="0" applyNumberFormat="1" applyFill="1" applyBorder="1"/>
    <xf numFmtId="0" fontId="1" fillId="0" borderId="0" xfId="0" applyFont="1" applyFill="1" applyBorder="1" applyAlignment="1">
      <alignment horizontal="center" vertical="center" wrapText="1"/>
    </xf>
    <xf numFmtId="165" fontId="0" fillId="0" borderId="0" xfId="0" applyNumberFormat="1" applyFont="1" applyFill="1" applyBorder="1" applyAlignment="1">
      <alignment horizontal="center" vertical="center"/>
    </xf>
    <xf numFmtId="2" fontId="0" fillId="0" borderId="0" xfId="0" applyNumberFormat="1" applyFont="1" applyFill="1" applyBorder="1" applyAlignment="1">
      <alignment horizontal="center" vertical="center"/>
    </xf>
    <xf numFmtId="2" fontId="0" fillId="5" borderId="7" xfId="0" applyNumberFormat="1" applyFill="1" applyBorder="1"/>
    <xf numFmtId="166" fontId="0" fillId="5" borderId="8" xfId="0" applyNumberFormat="1" applyFill="1" applyBorder="1"/>
    <xf numFmtId="0" fontId="0" fillId="5" borderId="8" xfId="0" applyFill="1" applyBorder="1"/>
    <xf numFmtId="43" fontId="0" fillId="5" borderId="8" xfId="1" applyFont="1" applyFill="1" applyBorder="1"/>
    <xf numFmtId="0" fontId="0" fillId="5" borderId="9" xfId="0" applyFill="1" applyBorder="1"/>
    <xf numFmtId="2" fontId="0" fillId="5" borderId="10" xfId="0" applyNumberFormat="1" applyFill="1" applyBorder="1"/>
    <xf numFmtId="166" fontId="0" fillId="5" borderId="0" xfId="0" applyNumberFormat="1" applyFill="1"/>
    <xf numFmtId="0" fontId="0" fillId="5" borderId="0" xfId="0" applyFill="1"/>
    <xf numFmtId="43" fontId="0" fillId="5" borderId="0" xfId="1" applyFont="1" applyFill="1" applyBorder="1"/>
    <xf numFmtId="11" fontId="0" fillId="5" borderId="0" xfId="0" applyNumberFormat="1" applyFill="1"/>
    <xf numFmtId="0" fontId="0" fillId="5" borderId="11" xfId="0" applyFill="1" applyBorder="1"/>
    <xf numFmtId="2" fontId="0" fillId="6" borderId="10" xfId="0" applyNumberFormat="1" applyFill="1" applyBorder="1"/>
    <xf numFmtId="166" fontId="0" fillId="6" borderId="0" xfId="0" applyNumberFormat="1" applyFill="1"/>
    <xf numFmtId="0" fontId="0" fillId="6" borderId="0" xfId="0" applyFill="1"/>
    <xf numFmtId="43" fontId="0" fillId="6" borderId="0" xfId="1" applyFont="1" applyFill="1" applyBorder="1"/>
    <xf numFmtId="0" fontId="0" fillId="6" borderId="11" xfId="0" applyFill="1" applyBorder="1"/>
    <xf numFmtId="2" fontId="0" fillId="5" borderId="12" xfId="0" applyNumberFormat="1" applyFill="1" applyBorder="1"/>
    <xf numFmtId="166" fontId="0" fillId="5" borderId="13" xfId="0" applyNumberFormat="1" applyFill="1" applyBorder="1"/>
    <xf numFmtId="0" fontId="0" fillId="5" borderId="13" xfId="0" applyFill="1" applyBorder="1"/>
    <xf numFmtId="43" fontId="0" fillId="5" borderId="13" xfId="1" applyFont="1" applyFill="1" applyBorder="1"/>
    <xf numFmtId="0" fontId="0" fillId="5" borderId="14" xfId="0" applyFill="1" applyBorder="1"/>
    <xf numFmtId="2" fontId="0" fillId="6" borderId="7" xfId="0" applyNumberFormat="1" applyFill="1" applyBorder="1"/>
    <xf numFmtId="166" fontId="0" fillId="6" borderId="8" xfId="0" applyNumberFormat="1" applyFill="1" applyBorder="1"/>
    <xf numFmtId="0" fontId="0" fillId="6" borderId="8" xfId="0" applyFill="1" applyBorder="1"/>
    <xf numFmtId="43" fontId="0" fillId="6" borderId="8" xfId="1" applyFont="1" applyFill="1" applyBorder="1"/>
    <xf numFmtId="0" fontId="0" fillId="6" borderId="9" xfId="0" applyFill="1" applyBorder="1"/>
    <xf numFmtId="11" fontId="0" fillId="6" borderId="0" xfId="0" applyNumberFormat="1" applyFill="1"/>
    <xf numFmtId="2" fontId="0" fillId="6" borderId="12" xfId="0" applyNumberFormat="1" applyFill="1" applyBorder="1"/>
    <xf numFmtId="166" fontId="0" fillId="6" borderId="13" xfId="0" applyNumberFormat="1" applyFill="1" applyBorder="1"/>
    <xf numFmtId="0" fontId="0" fillId="6" borderId="13" xfId="0" applyFill="1" applyBorder="1"/>
    <xf numFmtId="43" fontId="0" fillId="6" borderId="13" xfId="1" applyFont="1" applyFill="1" applyBorder="1"/>
    <xf numFmtId="0" fontId="0" fillId="6" borderId="14" xfId="0" applyFill="1" applyBorder="1"/>
    <xf numFmtId="11" fontId="0" fillId="6" borderId="13" xfId="0" applyNumberFormat="1" applyFill="1" applyBorder="1"/>
    <xf numFmtId="11" fontId="0" fillId="6" borderId="8" xfId="0" applyNumberFormat="1" applyFill="1" applyBorder="1"/>
    <xf numFmtId="11" fontId="0" fillId="5" borderId="13" xfId="0" applyNumberFormat="1" applyFill="1" applyBorder="1"/>
    <xf numFmtId="0" fontId="0" fillId="5" borderId="7" xfId="0" applyFill="1" applyBorder="1" applyAlignment="1">
      <alignment horizontal="center"/>
    </xf>
    <xf numFmtId="0" fontId="0" fillId="5" borderId="8" xfId="0" applyFill="1" applyBorder="1" applyAlignment="1">
      <alignment horizontal="center"/>
    </xf>
    <xf numFmtId="0" fontId="0" fillId="5" borderId="9" xfId="0" applyFill="1" applyBorder="1" applyAlignment="1">
      <alignment horizontal="center"/>
    </xf>
    <xf numFmtId="0" fontId="0" fillId="5" borderId="10" xfId="0" applyFill="1" applyBorder="1" applyAlignment="1">
      <alignment horizontal="center"/>
    </xf>
    <xf numFmtId="0" fontId="0" fillId="5" borderId="0" xfId="0" applyFill="1" applyAlignment="1">
      <alignment horizontal="center"/>
    </xf>
    <xf numFmtId="0" fontId="0" fillId="5" borderId="11" xfId="0" applyFill="1" applyBorder="1" applyAlignment="1">
      <alignment horizontal="center"/>
    </xf>
    <xf numFmtId="0" fontId="0" fillId="5" borderId="12" xfId="0" applyFill="1" applyBorder="1" applyAlignment="1">
      <alignment horizontal="center"/>
    </xf>
    <xf numFmtId="0" fontId="0" fillId="5" borderId="13" xfId="0" applyFill="1" applyBorder="1" applyAlignment="1">
      <alignment horizontal="center"/>
    </xf>
    <xf numFmtId="0" fontId="0" fillId="5" borderId="14" xfId="0" applyFill="1" applyBorder="1" applyAlignment="1">
      <alignment horizontal="center"/>
    </xf>
    <xf numFmtId="0" fontId="0" fillId="6" borderId="7" xfId="0" applyFill="1" applyBorder="1" applyAlignment="1">
      <alignment horizontal="center"/>
    </xf>
    <xf numFmtId="0" fontId="0" fillId="6" borderId="8" xfId="0" applyFill="1" applyBorder="1" applyAlignment="1">
      <alignment horizontal="center"/>
    </xf>
    <xf numFmtId="0" fontId="0" fillId="6" borderId="9" xfId="0" applyFill="1" applyBorder="1" applyAlignment="1">
      <alignment horizontal="center"/>
    </xf>
    <xf numFmtId="0" fontId="0" fillId="6" borderId="10" xfId="0" applyFill="1" applyBorder="1" applyAlignment="1">
      <alignment horizontal="center"/>
    </xf>
    <xf numFmtId="0" fontId="0" fillId="6" borderId="0" xfId="0" applyFill="1" applyAlignment="1">
      <alignment horizontal="center"/>
    </xf>
    <xf numFmtId="0" fontId="0" fillId="6" borderId="11" xfId="0" applyFill="1" applyBorder="1" applyAlignment="1">
      <alignment horizontal="center"/>
    </xf>
    <xf numFmtId="0" fontId="0" fillId="6" borderId="12"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2" fontId="0" fillId="6" borderId="7" xfId="0" applyNumberFormat="1" applyFill="1" applyBorder="1" applyAlignment="1">
      <alignment horizontal="center"/>
    </xf>
    <xf numFmtId="166" fontId="0" fillId="6" borderId="8" xfId="0" applyNumberFormat="1" applyFill="1" applyBorder="1" applyAlignment="1">
      <alignment horizontal="center"/>
    </xf>
    <xf numFmtId="43" fontId="0" fillId="6" borderId="8" xfId="1" applyFont="1" applyFill="1" applyBorder="1" applyAlignment="1">
      <alignment horizontal="center"/>
    </xf>
    <xf numFmtId="2" fontId="0" fillId="6" borderId="10" xfId="0" applyNumberFormat="1" applyFill="1" applyBorder="1" applyAlignment="1">
      <alignment horizontal="center"/>
    </xf>
    <xf numFmtId="166" fontId="0" fillId="6" borderId="0" xfId="0" applyNumberFormat="1" applyFill="1" applyAlignment="1">
      <alignment horizontal="center"/>
    </xf>
    <xf numFmtId="43" fontId="0" fillId="6" borderId="0" xfId="1" applyFont="1" applyFill="1" applyBorder="1" applyAlignment="1">
      <alignment horizontal="center"/>
    </xf>
    <xf numFmtId="2" fontId="0" fillId="5" borderId="10" xfId="0" applyNumberFormat="1" applyFill="1" applyBorder="1" applyAlignment="1">
      <alignment horizontal="center"/>
    </xf>
    <xf numFmtId="166" fontId="0" fillId="5" borderId="0" xfId="0" applyNumberFormat="1" applyFill="1" applyAlignment="1">
      <alignment horizontal="center"/>
    </xf>
    <xf numFmtId="43" fontId="0" fillId="5" borderId="0" xfId="1" applyFont="1" applyFill="1" applyBorder="1" applyAlignment="1">
      <alignment horizontal="center"/>
    </xf>
    <xf numFmtId="2" fontId="0" fillId="5" borderId="12" xfId="0" applyNumberFormat="1" applyFill="1" applyBorder="1" applyAlignment="1">
      <alignment horizontal="center"/>
    </xf>
    <xf numFmtId="166" fontId="0" fillId="5" borderId="13" xfId="0" applyNumberFormat="1" applyFill="1" applyBorder="1" applyAlignment="1">
      <alignment horizontal="center"/>
    </xf>
    <xf numFmtId="11" fontId="0" fillId="5" borderId="13" xfId="0" applyNumberFormat="1" applyFill="1" applyBorder="1" applyAlignment="1">
      <alignment horizontal="center"/>
    </xf>
    <xf numFmtId="43" fontId="0" fillId="5" borderId="13" xfId="1" applyFont="1" applyFill="1" applyBorder="1" applyAlignment="1">
      <alignment horizontal="center"/>
    </xf>
    <xf numFmtId="11" fontId="0" fillId="5" borderId="0" xfId="0" applyNumberFormat="1" applyFill="1" applyAlignment="1">
      <alignment horizontal="center"/>
    </xf>
    <xf numFmtId="11" fontId="0" fillId="5" borderId="8" xfId="0" applyNumberFormat="1" applyFill="1" applyBorder="1"/>
    <xf numFmtId="11" fontId="0" fillId="6" borderId="0" xfId="0" applyNumberFormat="1" applyFill="1" applyAlignment="1">
      <alignment horizontal="center"/>
    </xf>
    <xf numFmtId="0" fontId="1" fillId="0" borderId="0" xfId="0" applyFont="1"/>
    <xf numFmtId="0" fontId="0" fillId="7" borderId="7" xfId="0" applyFill="1" applyBorder="1" applyAlignment="1">
      <alignment horizontal="center"/>
    </xf>
    <xf numFmtId="0" fontId="0" fillId="7" borderId="8" xfId="0" applyFill="1" applyBorder="1" applyAlignment="1">
      <alignment horizontal="center"/>
    </xf>
    <xf numFmtId="0" fontId="0" fillId="7" borderId="9" xfId="0" applyFill="1" applyBorder="1" applyAlignment="1">
      <alignment horizontal="center"/>
    </xf>
    <xf numFmtId="0" fontId="0" fillId="7" borderId="10" xfId="0" applyFill="1" applyBorder="1" applyAlignment="1">
      <alignment horizontal="center"/>
    </xf>
    <xf numFmtId="0" fontId="0" fillId="7" borderId="0" xfId="0" applyFill="1" applyAlignment="1">
      <alignment horizontal="center"/>
    </xf>
    <xf numFmtId="0" fontId="0" fillId="7" borderId="11" xfId="0" applyFill="1" applyBorder="1" applyAlignment="1">
      <alignment horizontal="center"/>
    </xf>
    <xf numFmtId="0" fontId="0" fillId="7" borderId="12" xfId="0" applyFill="1" applyBorder="1" applyAlignment="1">
      <alignment horizontal="center"/>
    </xf>
    <xf numFmtId="0" fontId="0" fillId="7" borderId="13" xfId="0" applyFill="1" applyBorder="1" applyAlignment="1">
      <alignment horizontal="center"/>
    </xf>
    <xf numFmtId="0" fontId="0" fillId="7" borderId="14" xfId="0" applyFill="1" applyBorder="1" applyAlignment="1">
      <alignment horizontal="center"/>
    </xf>
    <xf numFmtId="2" fontId="0" fillId="6" borderId="0" xfId="0" applyNumberFormat="1" applyFill="1"/>
    <xf numFmtId="164" fontId="0" fillId="6" borderId="0" xfId="0" applyNumberFormat="1" applyFill="1"/>
    <xf numFmtId="1" fontId="0" fillId="6" borderId="0" xfId="0" applyNumberFormat="1" applyFill="1"/>
    <xf numFmtId="2" fontId="0" fillId="5" borderId="0" xfId="0" applyNumberFormat="1" applyFill="1"/>
    <xf numFmtId="164" fontId="0" fillId="5" borderId="0" xfId="0" applyNumberFormat="1" applyFill="1"/>
    <xf numFmtId="1" fontId="0" fillId="5" borderId="0" xfId="0" applyNumberFormat="1" applyFill="1"/>
    <xf numFmtId="2" fontId="0" fillId="6" borderId="13" xfId="0" applyNumberFormat="1" applyFill="1" applyBorder="1"/>
    <xf numFmtId="164" fontId="0" fillId="6" borderId="13" xfId="0" applyNumberFormat="1" applyFill="1" applyBorder="1"/>
    <xf numFmtId="1" fontId="0" fillId="6" borderId="13" xfId="0" applyNumberFormat="1" applyFill="1" applyBorder="1"/>
    <xf numFmtId="2" fontId="0" fillId="6" borderId="8" xfId="0" applyNumberFormat="1" applyFill="1" applyBorder="1"/>
    <xf numFmtId="164" fontId="0" fillId="6" borderId="8" xfId="0" applyNumberFormat="1" applyFill="1" applyBorder="1"/>
    <xf numFmtId="1" fontId="0" fillId="6" borderId="8" xfId="0" applyNumberFormat="1" applyFill="1" applyBorder="1"/>
    <xf numFmtId="2" fontId="0" fillId="5" borderId="13" xfId="0" applyNumberFormat="1" applyFill="1" applyBorder="1"/>
    <xf numFmtId="164" fontId="0" fillId="5" borderId="13" xfId="0" applyNumberFormat="1" applyFill="1" applyBorder="1"/>
    <xf numFmtId="1" fontId="0" fillId="5" borderId="13" xfId="0" applyNumberFormat="1" applyFill="1" applyBorder="1"/>
    <xf numFmtId="2" fontId="0" fillId="5" borderId="8" xfId="0" applyNumberFormat="1" applyFill="1" applyBorder="1"/>
    <xf numFmtId="164" fontId="0" fillId="5" borderId="8" xfId="0" applyNumberFormat="1" applyFill="1" applyBorder="1"/>
    <xf numFmtId="1" fontId="0" fillId="5" borderId="8" xfId="0" applyNumberFormat="1" applyFill="1" applyBorder="1"/>
    <xf numFmtId="164" fontId="0" fillId="6" borderId="0" xfId="0" applyNumberFormat="1" applyFill="1" applyAlignment="1">
      <alignment horizontal="center"/>
    </xf>
    <xf numFmtId="2" fontId="0" fillId="6" borderId="0" xfId="0" applyNumberFormat="1" applyFill="1" applyAlignment="1">
      <alignment horizontal="center"/>
    </xf>
    <xf numFmtId="2" fontId="0" fillId="6" borderId="12" xfId="0" applyNumberFormat="1" applyFill="1" applyBorder="1" applyAlignment="1">
      <alignment horizontal="center"/>
    </xf>
    <xf numFmtId="164" fontId="0" fillId="6" borderId="13" xfId="0" applyNumberFormat="1" applyFill="1" applyBorder="1" applyAlignment="1">
      <alignment horizontal="center"/>
    </xf>
    <xf numFmtId="2" fontId="0" fillId="6" borderId="13" xfId="0" applyNumberFormat="1" applyFill="1" applyBorder="1" applyAlignment="1">
      <alignment horizontal="center"/>
    </xf>
    <xf numFmtId="2" fontId="0" fillId="5" borderId="7" xfId="0" applyNumberFormat="1" applyFill="1" applyBorder="1" applyAlignment="1">
      <alignment horizontal="center"/>
    </xf>
    <xf numFmtId="164" fontId="0" fillId="5" borderId="8" xfId="0" applyNumberFormat="1" applyFill="1" applyBorder="1" applyAlignment="1">
      <alignment horizontal="center"/>
    </xf>
    <xf numFmtId="2" fontId="0" fillId="5" borderId="8" xfId="0" applyNumberFormat="1" applyFill="1" applyBorder="1" applyAlignment="1">
      <alignment horizontal="center"/>
    </xf>
    <xf numFmtId="164" fontId="0" fillId="5" borderId="0" xfId="0" applyNumberFormat="1" applyFill="1" applyAlignment="1">
      <alignment horizontal="center"/>
    </xf>
    <xf numFmtId="2" fontId="0" fillId="5" borderId="0" xfId="0" applyNumberFormat="1" applyFill="1" applyAlignment="1">
      <alignment horizontal="center"/>
    </xf>
    <xf numFmtId="164" fontId="0" fillId="5" borderId="13" xfId="0" applyNumberFormat="1" applyFill="1" applyBorder="1" applyAlignment="1">
      <alignment horizontal="center"/>
    </xf>
    <xf numFmtId="2" fontId="0" fillId="5" borderId="13" xfId="0" applyNumberFormat="1" applyFill="1" applyBorder="1" applyAlignment="1">
      <alignment horizontal="center"/>
    </xf>
    <xf numFmtId="164" fontId="0" fillId="6" borderId="8" xfId="0" applyNumberFormat="1" applyFill="1" applyBorder="1" applyAlignment="1">
      <alignment horizontal="center"/>
    </xf>
    <xf numFmtId="2" fontId="0" fillId="6" borderId="8" xfId="0" applyNumberFormat="1" applyFill="1" applyBorder="1" applyAlignment="1">
      <alignment horizontal="center"/>
    </xf>
    <xf numFmtId="0" fontId="1" fillId="0" borderId="16" xfId="0" applyFont="1" applyBorder="1" applyAlignment="1">
      <alignment horizontal="center" wrapText="1"/>
    </xf>
    <xf numFmtId="0" fontId="1" fillId="0" borderId="16" xfId="0" applyFont="1" applyBorder="1" applyAlignment="1">
      <alignment horizontal="center"/>
    </xf>
    <xf numFmtId="0" fontId="1" fillId="0" borderId="8" xfId="0" applyFont="1" applyBorder="1" applyAlignment="1">
      <alignment horizontal="center" wrapText="1"/>
    </xf>
    <xf numFmtId="0" fontId="1" fillId="0" borderId="0" xfId="0" applyFont="1" applyAlignment="1">
      <alignment horizontal="center" wrapText="1"/>
    </xf>
    <xf numFmtId="43" fontId="1" fillId="0" borderId="16" xfId="1" applyFont="1" applyBorder="1" applyAlignment="1">
      <alignment horizontal="center" wrapText="1"/>
    </xf>
    <xf numFmtId="0" fontId="1" fillId="0" borderId="16" xfId="0" applyFont="1" applyBorder="1" applyAlignment="1">
      <alignment wrapText="1"/>
    </xf>
    <xf numFmtId="0" fontId="1" fillId="0" borderId="17" xfId="0" applyFont="1" applyBorder="1" applyAlignment="1">
      <alignment wrapText="1"/>
    </xf>
    <xf numFmtId="0" fontId="1" fillId="0" borderId="15" xfId="0" applyFont="1" applyBorder="1" applyAlignment="1">
      <alignment horizont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Fill="1" applyAlignment="1">
      <alignment vertical="center"/>
    </xf>
    <xf numFmtId="165" fontId="1" fillId="0" borderId="0" xfId="0" applyNumberFormat="1" applyFont="1" applyFill="1" applyBorder="1" applyAlignment="1">
      <alignment horizontal="center" vertical="center"/>
    </xf>
    <xf numFmtId="164" fontId="1" fillId="0" borderId="0" xfId="0"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0" fillId="0" borderId="0" xfId="0" applyFill="1" applyBorder="1" applyAlignment="1">
      <alignment vertical="center"/>
    </xf>
    <xf numFmtId="0" fontId="0" fillId="0" borderId="0" xfId="0" applyFill="1" applyBorder="1" applyAlignment="1">
      <alignment vertical="center" wrapText="1"/>
    </xf>
    <xf numFmtId="8" fontId="0" fillId="0" borderId="0" xfId="0" applyNumberFormat="1" applyFill="1" applyBorder="1" applyAlignment="1">
      <alignment horizontal="center"/>
    </xf>
    <xf numFmtId="168" fontId="0" fillId="0" borderId="0" xfId="0" applyNumberFormat="1" applyAlignment="1">
      <alignment horizontal="center"/>
    </xf>
    <xf numFmtId="165" fontId="0" fillId="0" borderId="0" xfId="0" applyNumberFormat="1" applyAlignment="1">
      <alignment horizontal="center"/>
    </xf>
    <xf numFmtId="0" fontId="0" fillId="0" borderId="0" xfId="0" applyAlignment="1">
      <alignment horizontal="left" vertical="center" wrapText="1"/>
    </xf>
    <xf numFmtId="3" fontId="0" fillId="0" borderId="0" xfId="1" applyNumberFormat="1" applyFont="1" applyAlignment="1">
      <alignment horizontal="center"/>
    </xf>
    <xf numFmtId="2" fontId="0" fillId="4" borderId="0" xfId="0" applyNumberFormat="1" applyFill="1" applyAlignment="1">
      <alignment horizontal="center"/>
    </xf>
    <xf numFmtId="165" fontId="0" fillId="0" borderId="0" xfId="0" applyNumberFormat="1" applyFill="1" applyAlignment="1">
      <alignment horizontal="center"/>
    </xf>
    <xf numFmtId="168" fontId="0" fillId="0" borderId="0" xfId="1" applyNumberFormat="1" applyFont="1" applyFill="1"/>
    <xf numFmtId="43" fontId="0" fillId="0" borderId="0" xfId="0" applyNumberFormat="1" applyFill="1"/>
    <xf numFmtId="168" fontId="0" fillId="0" borderId="0" xfId="0" applyNumberFormat="1" applyFill="1"/>
    <xf numFmtId="2" fontId="0" fillId="8" borderId="0" xfId="0" applyNumberFormat="1" applyFill="1" applyAlignment="1">
      <alignment horizontal="center"/>
    </xf>
    <xf numFmtId="165" fontId="0" fillId="8" borderId="0" xfId="0" applyNumberFormat="1" applyFill="1" applyAlignment="1">
      <alignment horizontal="center"/>
    </xf>
    <xf numFmtId="3" fontId="0" fillId="0" borderId="0" xfId="0" applyNumberFormat="1" applyFill="1" applyAlignment="1">
      <alignment horizontal="center"/>
    </xf>
    <xf numFmtId="2" fontId="0" fillId="9" borderId="0" xfId="0" applyNumberFormat="1" applyFill="1" applyAlignment="1">
      <alignment horizontal="center"/>
    </xf>
    <xf numFmtId="3" fontId="0" fillId="10" borderId="0" xfId="0" applyNumberFormat="1" applyFill="1" applyAlignment="1">
      <alignment horizontal="center"/>
    </xf>
    <xf numFmtId="165" fontId="0" fillId="0" borderId="0" xfId="0" applyNumberFormat="1" applyFill="1" applyBorder="1" applyAlignment="1">
      <alignment horizontal="center"/>
    </xf>
    <xf numFmtId="169" fontId="4" fillId="3" borderId="3" xfId="0" applyNumberFormat="1" applyFont="1" applyFill="1" applyBorder="1" applyAlignment="1">
      <alignment horizontal="center"/>
    </xf>
    <xf numFmtId="169" fontId="4" fillId="3" borderId="0" xfId="0" applyNumberFormat="1" applyFont="1" applyFill="1" applyBorder="1" applyAlignment="1">
      <alignment horizontal="center"/>
    </xf>
    <xf numFmtId="167" fontId="0" fillId="0" borderId="0" xfId="0" applyNumberFormat="1" applyAlignment="1">
      <alignment horizontal="center"/>
    </xf>
    <xf numFmtId="169" fontId="4" fillId="3" borderId="0" xfId="0" applyNumberFormat="1" applyFont="1" applyFill="1" applyBorder="1" applyAlignment="1">
      <alignment horizontal="center" vertical="center"/>
    </xf>
    <xf numFmtId="2" fontId="4" fillId="3" borderId="0" xfId="0" applyNumberFormat="1" applyFont="1" applyFill="1" applyAlignment="1">
      <alignment horizontal="center" wrapText="1"/>
    </xf>
    <xf numFmtId="3" fontId="4" fillId="3" borderId="0" xfId="0" applyNumberFormat="1" applyFont="1" applyFill="1" applyAlignment="1">
      <alignment horizontal="center" wrapText="1"/>
    </xf>
    <xf numFmtId="167" fontId="4" fillId="3" borderId="0" xfId="0" applyNumberFormat="1" applyFont="1" applyFill="1" applyAlignment="1">
      <alignment horizontal="center" wrapText="1"/>
    </xf>
    <xf numFmtId="0" fontId="4" fillId="3" borderId="0" xfId="0" applyFont="1" applyFill="1"/>
    <xf numFmtId="4" fontId="4" fillId="3" borderId="3" xfId="0" applyNumberFormat="1" applyFont="1" applyFill="1" applyBorder="1" applyAlignment="1">
      <alignment horizontal="center"/>
    </xf>
    <xf numFmtId="2" fontId="4" fillId="3" borderId="3" xfId="0" applyNumberFormat="1" applyFont="1" applyFill="1" applyBorder="1" applyAlignment="1">
      <alignment horizontal="center"/>
    </xf>
    <xf numFmtId="167" fontId="4" fillId="3" borderId="3" xfId="0" applyNumberFormat="1" applyFont="1" applyFill="1" applyBorder="1" applyAlignment="1">
      <alignment horizontal="center" wrapText="1"/>
    </xf>
    <xf numFmtId="2" fontId="4" fillId="3" borderId="3" xfId="0" applyNumberFormat="1" applyFont="1" applyFill="1" applyBorder="1" applyAlignment="1">
      <alignment horizontal="center" wrapText="1"/>
    </xf>
    <xf numFmtId="3" fontId="4" fillId="3" borderId="3" xfId="0" applyNumberFormat="1" applyFont="1" applyFill="1" applyBorder="1" applyAlignment="1">
      <alignment horizontal="center" wrapText="1"/>
    </xf>
    <xf numFmtId="0" fontId="4" fillId="11" borderId="2" xfId="0" applyFont="1" applyFill="1" applyBorder="1" applyAlignment="1">
      <alignment horizontal="center" vertical="center" wrapText="1"/>
    </xf>
    <xf numFmtId="167" fontId="4" fillId="3" borderId="0" xfId="0" applyNumberFormat="1" applyFont="1" applyFill="1" applyAlignment="1">
      <alignment horizontal="center"/>
    </xf>
    <xf numFmtId="0" fontId="11" fillId="3" borderId="0" xfId="0" applyFont="1" applyFill="1" applyAlignment="1">
      <alignment horizontal="center"/>
    </xf>
    <xf numFmtId="0" fontId="11" fillId="3" borderId="0" xfId="0" applyFont="1" applyFill="1" applyAlignment="1">
      <alignment horizontal="center" wrapText="1"/>
    </xf>
    <xf numFmtId="3" fontId="11" fillId="3" borderId="0" xfId="0" applyNumberFormat="1" applyFont="1" applyFill="1" applyAlignment="1">
      <alignment horizontal="center" wrapText="1"/>
    </xf>
    <xf numFmtId="2" fontId="11" fillId="3" borderId="0" xfId="0" applyNumberFormat="1" applyFont="1" applyFill="1" applyAlignment="1">
      <alignment horizontal="center" wrapText="1"/>
    </xf>
    <xf numFmtId="169" fontId="11" fillId="3" borderId="0" xfId="0" applyNumberFormat="1" applyFont="1" applyFill="1" applyBorder="1" applyAlignment="1">
      <alignment horizontal="center" vertical="center"/>
    </xf>
    <xf numFmtId="167" fontId="11" fillId="3" borderId="0" xfId="0" applyNumberFormat="1" applyFont="1" applyFill="1" applyAlignment="1">
      <alignment horizontal="center" wrapText="1"/>
    </xf>
    <xf numFmtId="0" fontId="0" fillId="0" borderId="0" xfId="0" applyAlignment="1">
      <alignment horizontal="center"/>
    </xf>
    <xf numFmtId="11" fontId="0" fillId="0" borderId="0" xfId="0" applyNumberFormat="1" applyAlignment="1">
      <alignment horizontal="center"/>
    </xf>
    <xf numFmtId="11" fontId="0" fillId="0" borderId="0" xfId="0" applyNumberFormat="1"/>
    <xf numFmtId="14" fontId="0" fillId="0" borderId="0" xfId="0" applyNumberFormat="1"/>
    <xf numFmtId="0" fontId="0" fillId="2" borderId="1" xfId="0" applyFont="1" applyFill="1" applyBorder="1" applyAlignment="1">
      <alignment horizontal="center" vertical="center" wrapText="1"/>
    </xf>
    <xf numFmtId="165" fontId="0" fillId="3" borderId="1" xfId="0" applyNumberFormat="1" applyFont="1" applyFill="1" applyBorder="1" applyAlignment="1">
      <alignment horizontal="center" vertical="center"/>
    </xf>
    <xf numFmtId="2" fontId="0" fillId="0" borderId="1" xfId="0" applyNumberFormat="1" applyFont="1" applyBorder="1" applyAlignment="1">
      <alignment horizontal="center" vertical="center"/>
    </xf>
    <xf numFmtId="2" fontId="0" fillId="3" borderId="1" xfId="0" applyNumberFormat="1" applyFont="1" applyFill="1" applyBorder="1" applyAlignment="1">
      <alignment horizontal="center" vertical="center"/>
    </xf>
    <xf numFmtId="166" fontId="0" fillId="3" borderId="1" xfId="0" applyNumberFormat="1" applyFont="1" applyFill="1" applyBorder="1" applyAlignment="1">
      <alignment horizontal="center" vertical="center"/>
    </xf>
    <xf numFmtId="167" fontId="0" fillId="3" borderId="1" xfId="0" applyNumberFormat="1" applyFont="1" applyFill="1" applyBorder="1" applyAlignment="1">
      <alignment horizontal="center" vertical="center"/>
    </xf>
    <xf numFmtId="0" fontId="0" fillId="0" borderId="0" xfId="0" applyFont="1"/>
    <xf numFmtId="166" fontId="0" fillId="0" borderId="0" xfId="0" applyNumberFormat="1" applyFont="1" applyFill="1" applyBorder="1" applyAlignment="1">
      <alignment horizontal="center" vertical="center"/>
    </xf>
    <xf numFmtId="0" fontId="0" fillId="0" borderId="0" xfId="0" applyFont="1" applyFill="1" applyBorder="1" applyAlignment="1">
      <alignment horizontal="center"/>
    </xf>
    <xf numFmtId="2" fontId="0" fillId="0" borderId="0" xfId="0" applyNumberFormat="1" applyAlignment="1">
      <alignment horizontal="center" vertical="center"/>
    </xf>
    <xf numFmtId="0" fontId="0" fillId="0" borderId="0" xfId="0" pivotButton="1" applyAlignment="1">
      <alignment wrapText="1"/>
    </xf>
    <xf numFmtId="0" fontId="4" fillId="0" borderId="0" xfId="0" applyFont="1" applyFill="1" applyAlignment="1">
      <alignment horizontal="center"/>
    </xf>
    <xf numFmtId="0" fontId="4" fillId="0" borderId="0" xfId="0" applyFont="1" applyFill="1"/>
    <xf numFmtId="0" fontId="0" fillId="0" borderId="0" xfId="0" applyFill="1" applyAlignment="1">
      <alignment horizontal="center"/>
    </xf>
    <xf numFmtId="169" fontId="4" fillId="0" borderId="0" xfId="0" applyNumberFormat="1" applyFont="1" applyFill="1" applyAlignment="1">
      <alignment horizontal="center"/>
    </xf>
    <xf numFmtId="0" fontId="4" fillId="0" borderId="0" xfId="0" applyFont="1" applyFill="1" applyAlignment="1">
      <alignment horizontal="center" wrapText="1"/>
    </xf>
    <xf numFmtId="2" fontId="4" fillId="0" borderId="0" xfId="0" applyNumberFormat="1" applyFont="1" applyFill="1" applyAlignment="1">
      <alignment horizontal="center" wrapText="1"/>
    </xf>
    <xf numFmtId="169" fontId="4" fillId="0" borderId="0" xfId="0" applyNumberFormat="1" applyFont="1" applyFill="1" applyBorder="1" applyAlignment="1">
      <alignment horizontal="center" vertical="center"/>
    </xf>
    <xf numFmtId="167" fontId="4" fillId="0" borderId="0" xfId="0" applyNumberFormat="1" applyFont="1" applyFill="1" applyAlignment="1">
      <alignment horizontal="center" wrapText="1"/>
    </xf>
    <xf numFmtId="0" fontId="11" fillId="0" borderId="0" xfId="0" applyFont="1" applyFill="1" applyAlignment="1">
      <alignment horizontal="center"/>
    </xf>
    <xf numFmtId="0" fontId="11" fillId="0" borderId="0" xfId="0" applyFont="1" applyFill="1" applyAlignment="1">
      <alignment horizontal="center" wrapText="1"/>
    </xf>
    <xf numFmtId="3" fontId="11" fillId="0" borderId="0" xfId="0" applyNumberFormat="1" applyFont="1" applyFill="1" applyAlignment="1">
      <alignment horizontal="center" wrapText="1"/>
    </xf>
    <xf numFmtId="2" fontId="11" fillId="0" borderId="0" xfId="0" applyNumberFormat="1" applyFont="1" applyFill="1" applyAlignment="1">
      <alignment horizontal="center" wrapText="1"/>
    </xf>
    <xf numFmtId="169" fontId="11" fillId="0" borderId="0" xfId="0" applyNumberFormat="1" applyFont="1" applyFill="1" applyBorder="1" applyAlignment="1">
      <alignment horizontal="center" vertical="center"/>
    </xf>
    <xf numFmtId="167" fontId="11" fillId="0" borderId="0" xfId="0" applyNumberFormat="1" applyFont="1" applyFill="1" applyAlignment="1">
      <alignment horizontal="center" wrapText="1"/>
    </xf>
    <xf numFmtId="1" fontId="12" fillId="0" borderId="0" xfId="0" applyNumberFormat="1" applyFont="1" applyFill="1" applyAlignment="1">
      <alignment horizontal="center"/>
    </xf>
    <xf numFmtId="167" fontId="0" fillId="0" borderId="0" xfId="0" applyNumberFormat="1" applyBorder="1" applyAlignment="1">
      <alignment horizontal="center" wrapText="1"/>
    </xf>
    <xf numFmtId="0" fontId="0" fillId="0" borderId="0" xfId="0" applyBorder="1" applyAlignment="1">
      <alignment horizontal="center" wrapText="1"/>
    </xf>
    <xf numFmtId="0" fontId="0" fillId="0" borderId="0" xfId="0" applyAlignment="1">
      <alignment horizontal="center"/>
    </xf>
    <xf numFmtId="0" fontId="0" fillId="0" borderId="0" xfId="0" applyFont="1" applyFill="1" applyBorder="1"/>
    <xf numFmtId="2" fontId="4" fillId="3" borderId="0" xfId="0" quotePrefix="1" applyNumberFormat="1" applyFont="1" applyFill="1" applyAlignment="1">
      <alignment horizontal="center" vertical="center"/>
    </xf>
    <xf numFmtId="0" fontId="13" fillId="0" borderId="0" xfId="0" applyFont="1"/>
    <xf numFmtId="0" fontId="0" fillId="0" borderId="0" xfId="0" applyAlignment="1">
      <alignment horizontal="center"/>
    </xf>
    <xf numFmtId="0" fontId="0" fillId="0" borderId="0" xfId="0" applyAlignment="1">
      <alignment horizontal="center"/>
    </xf>
    <xf numFmtId="164" fontId="0" fillId="0" borderId="0" xfId="0" applyNumberFormat="1" applyAlignment="1">
      <alignment horizontal="center" vertical="center"/>
    </xf>
    <xf numFmtId="0" fontId="0" fillId="0" borderId="0" xfId="0" applyNumberFormat="1" applyAlignment="1">
      <alignment horizontal="center" wrapText="1"/>
    </xf>
    <xf numFmtId="2" fontId="0" fillId="0" borderId="1" xfId="0" applyNumberFormat="1" applyBorder="1" applyAlignment="1">
      <alignment horizontal="center" vertical="center"/>
    </xf>
    <xf numFmtId="2" fontId="0" fillId="0" borderId="0" xfId="0" applyNumberFormat="1" applyFont="1" applyAlignment="1">
      <alignment horizontal="center"/>
    </xf>
    <xf numFmtId="1" fontId="0" fillId="0" borderId="0" xfId="0" applyNumberFormat="1"/>
    <xf numFmtId="0" fontId="0" fillId="0" borderId="0" xfId="0" applyAlignment="1">
      <alignment horizontal="left"/>
    </xf>
    <xf numFmtId="0" fontId="4" fillId="3" borderId="0" xfId="0" applyFont="1" applyFill="1" applyAlignment="1">
      <alignment horizontal="left" wrapText="1"/>
    </xf>
    <xf numFmtId="0" fontId="4" fillId="2" borderId="6" xfId="0" applyFont="1" applyFill="1" applyBorder="1" applyAlignment="1">
      <alignment horizont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6"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0" fillId="0" borderId="0" xfId="0" applyAlignment="1">
      <alignment horizontal="center"/>
    </xf>
  </cellXfs>
  <cellStyles count="2">
    <cellStyle name="Comma" xfId="1" builtinId="3"/>
    <cellStyle name="Normal" xfId="0" builtinId="0"/>
  </cellStyles>
  <dxfs count="3">
    <dxf>
      <alignment wrapText="1"/>
    </dxf>
    <dxf>
      <alignment wrapText="1"/>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1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1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1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1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1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1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1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Ex1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Ex1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Ex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2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Ex2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Ex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5566120843891"/>
          <c:y val="9.5579645854127385E-2"/>
          <c:w val="0.77445304198566889"/>
          <c:h val="0.68330437568543367"/>
        </c:manualLayout>
      </c:layout>
      <c:scatterChart>
        <c:scatterStyle val="lineMarker"/>
        <c:varyColors val="0"/>
        <c:ser>
          <c:idx val="0"/>
          <c:order val="0"/>
          <c:tx>
            <c:v>sysIN</c:v>
          </c:tx>
          <c:spPr>
            <a:ln w="19050" cap="rnd">
              <a:solidFill>
                <a:schemeClr val="tx1"/>
              </a:solidFill>
              <a:round/>
            </a:ln>
            <a:effectLst/>
          </c:spPr>
          <c:marker>
            <c:symbol val="none"/>
          </c:marker>
          <c:xVal>
            <c:numRef>
              <c:f>CIG_SysIN_DetOut_Loads!$C$3:$C$1054</c:f>
              <c:numCache>
                <c:formatCode>m/d/yyyy</c:formatCode>
                <c:ptCount val="1052"/>
                <c:pt idx="0">
                  <c:v>41974</c:v>
                </c:pt>
                <c:pt idx="1">
                  <c:v>41975</c:v>
                </c:pt>
                <c:pt idx="2">
                  <c:v>41976</c:v>
                </c:pt>
                <c:pt idx="3">
                  <c:v>41977</c:v>
                </c:pt>
                <c:pt idx="4">
                  <c:v>41978</c:v>
                </c:pt>
                <c:pt idx="5">
                  <c:v>41979</c:v>
                </c:pt>
                <c:pt idx="6">
                  <c:v>41980</c:v>
                </c:pt>
                <c:pt idx="7">
                  <c:v>41981</c:v>
                </c:pt>
                <c:pt idx="8">
                  <c:v>41982</c:v>
                </c:pt>
                <c:pt idx="9">
                  <c:v>41983</c:v>
                </c:pt>
                <c:pt idx="10">
                  <c:v>41984</c:v>
                </c:pt>
                <c:pt idx="11">
                  <c:v>41985</c:v>
                </c:pt>
                <c:pt idx="12">
                  <c:v>41986</c:v>
                </c:pt>
                <c:pt idx="13">
                  <c:v>41987</c:v>
                </c:pt>
                <c:pt idx="14">
                  <c:v>41988</c:v>
                </c:pt>
                <c:pt idx="15">
                  <c:v>41989</c:v>
                </c:pt>
                <c:pt idx="16">
                  <c:v>41990</c:v>
                </c:pt>
                <c:pt idx="17">
                  <c:v>41991</c:v>
                </c:pt>
                <c:pt idx="18">
                  <c:v>41992</c:v>
                </c:pt>
                <c:pt idx="19">
                  <c:v>41993</c:v>
                </c:pt>
                <c:pt idx="20">
                  <c:v>41994</c:v>
                </c:pt>
                <c:pt idx="21">
                  <c:v>41995</c:v>
                </c:pt>
                <c:pt idx="22">
                  <c:v>41996</c:v>
                </c:pt>
                <c:pt idx="23">
                  <c:v>41997</c:v>
                </c:pt>
                <c:pt idx="24">
                  <c:v>41998</c:v>
                </c:pt>
                <c:pt idx="25">
                  <c:v>41999</c:v>
                </c:pt>
                <c:pt idx="26">
                  <c:v>42000</c:v>
                </c:pt>
                <c:pt idx="27">
                  <c:v>42001</c:v>
                </c:pt>
                <c:pt idx="28">
                  <c:v>42002</c:v>
                </c:pt>
                <c:pt idx="29">
                  <c:v>42003</c:v>
                </c:pt>
                <c:pt idx="30">
                  <c:v>42004</c:v>
                </c:pt>
                <c:pt idx="31">
                  <c:v>42005</c:v>
                </c:pt>
                <c:pt idx="32">
                  <c:v>42006</c:v>
                </c:pt>
                <c:pt idx="33">
                  <c:v>42007</c:v>
                </c:pt>
                <c:pt idx="34">
                  <c:v>42008</c:v>
                </c:pt>
                <c:pt idx="35">
                  <c:v>42009</c:v>
                </c:pt>
                <c:pt idx="36">
                  <c:v>42010</c:v>
                </c:pt>
                <c:pt idx="37">
                  <c:v>42011</c:v>
                </c:pt>
                <c:pt idx="38">
                  <c:v>42012</c:v>
                </c:pt>
                <c:pt idx="39">
                  <c:v>42013</c:v>
                </c:pt>
                <c:pt idx="40">
                  <c:v>42014</c:v>
                </c:pt>
                <c:pt idx="41">
                  <c:v>42015</c:v>
                </c:pt>
                <c:pt idx="42">
                  <c:v>42016</c:v>
                </c:pt>
                <c:pt idx="43">
                  <c:v>42017</c:v>
                </c:pt>
                <c:pt idx="44">
                  <c:v>42018</c:v>
                </c:pt>
                <c:pt idx="45">
                  <c:v>42019</c:v>
                </c:pt>
                <c:pt idx="46">
                  <c:v>42020</c:v>
                </c:pt>
                <c:pt idx="47">
                  <c:v>42021</c:v>
                </c:pt>
                <c:pt idx="48">
                  <c:v>42022</c:v>
                </c:pt>
                <c:pt idx="49">
                  <c:v>42023</c:v>
                </c:pt>
                <c:pt idx="50">
                  <c:v>42024</c:v>
                </c:pt>
                <c:pt idx="51">
                  <c:v>42025</c:v>
                </c:pt>
                <c:pt idx="52">
                  <c:v>42026</c:v>
                </c:pt>
                <c:pt idx="53">
                  <c:v>42027</c:v>
                </c:pt>
                <c:pt idx="54">
                  <c:v>42028</c:v>
                </c:pt>
                <c:pt idx="55">
                  <c:v>42029</c:v>
                </c:pt>
                <c:pt idx="56">
                  <c:v>42030</c:v>
                </c:pt>
                <c:pt idx="57">
                  <c:v>42031</c:v>
                </c:pt>
                <c:pt idx="58">
                  <c:v>42032</c:v>
                </c:pt>
                <c:pt idx="59">
                  <c:v>42033</c:v>
                </c:pt>
                <c:pt idx="60">
                  <c:v>42034</c:v>
                </c:pt>
                <c:pt idx="61">
                  <c:v>42035</c:v>
                </c:pt>
                <c:pt idx="62">
                  <c:v>42036</c:v>
                </c:pt>
                <c:pt idx="63">
                  <c:v>42037</c:v>
                </c:pt>
                <c:pt idx="64">
                  <c:v>42038</c:v>
                </c:pt>
                <c:pt idx="65">
                  <c:v>42039</c:v>
                </c:pt>
                <c:pt idx="66">
                  <c:v>42040</c:v>
                </c:pt>
                <c:pt idx="67">
                  <c:v>42041</c:v>
                </c:pt>
                <c:pt idx="68">
                  <c:v>42042</c:v>
                </c:pt>
                <c:pt idx="69">
                  <c:v>42043</c:v>
                </c:pt>
                <c:pt idx="70">
                  <c:v>42044</c:v>
                </c:pt>
                <c:pt idx="71">
                  <c:v>42045</c:v>
                </c:pt>
                <c:pt idx="72">
                  <c:v>42046</c:v>
                </c:pt>
                <c:pt idx="73">
                  <c:v>42047</c:v>
                </c:pt>
                <c:pt idx="74">
                  <c:v>42048</c:v>
                </c:pt>
                <c:pt idx="75">
                  <c:v>42049</c:v>
                </c:pt>
                <c:pt idx="76">
                  <c:v>42050</c:v>
                </c:pt>
                <c:pt idx="77">
                  <c:v>42051</c:v>
                </c:pt>
                <c:pt idx="78">
                  <c:v>42052</c:v>
                </c:pt>
                <c:pt idx="79">
                  <c:v>42053</c:v>
                </c:pt>
                <c:pt idx="80">
                  <c:v>42054</c:v>
                </c:pt>
                <c:pt idx="81">
                  <c:v>42055</c:v>
                </c:pt>
                <c:pt idx="82">
                  <c:v>42056</c:v>
                </c:pt>
                <c:pt idx="83">
                  <c:v>42057</c:v>
                </c:pt>
                <c:pt idx="84">
                  <c:v>42058</c:v>
                </c:pt>
                <c:pt idx="85">
                  <c:v>42059</c:v>
                </c:pt>
                <c:pt idx="86">
                  <c:v>42060</c:v>
                </c:pt>
                <c:pt idx="87">
                  <c:v>42061</c:v>
                </c:pt>
                <c:pt idx="88">
                  <c:v>42062</c:v>
                </c:pt>
                <c:pt idx="89">
                  <c:v>42063</c:v>
                </c:pt>
                <c:pt idx="90">
                  <c:v>42064</c:v>
                </c:pt>
                <c:pt idx="91">
                  <c:v>42065</c:v>
                </c:pt>
                <c:pt idx="92">
                  <c:v>42066</c:v>
                </c:pt>
                <c:pt idx="93">
                  <c:v>42067</c:v>
                </c:pt>
                <c:pt idx="94">
                  <c:v>42068</c:v>
                </c:pt>
                <c:pt idx="95">
                  <c:v>42069</c:v>
                </c:pt>
                <c:pt idx="96">
                  <c:v>42070</c:v>
                </c:pt>
                <c:pt idx="97">
                  <c:v>42071</c:v>
                </c:pt>
                <c:pt idx="98">
                  <c:v>42072</c:v>
                </c:pt>
                <c:pt idx="99">
                  <c:v>42073</c:v>
                </c:pt>
                <c:pt idx="100">
                  <c:v>42074</c:v>
                </c:pt>
                <c:pt idx="101">
                  <c:v>42075</c:v>
                </c:pt>
                <c:pt idx="102">
                  <c:v>42076</c:v>
                </c:pt>
                <c:pt idx="103">
                  <c:v>42077</c:v>
                </c:pt>
                <c:pt idx="104">
                  <c:v>42078</c:v>
                </c:pt>
                <c:pt idx="105">
                  <c:v>42079</c:v>
                </c:pt>
                <c:pt idx="106">
                  <c:v>42080</c:v>
                </c:pt>
                <c:pt idx="107">
                  <c:v>42081</c:v>
                </c:pt>
                <c:pt idx="108">
                  <c:v>42082</c:v>
                </c:pt>
                <c:pt idx="109">
                  <c:v>42083</c:v>
                </c:pt>
                <c:pt idx="110">
                  <c:v>42084</c:v>
                </c:pt>
                <c:pt idx="111">
                  <c:v>42085</c:v>
                </c:pt>
                <c:pt idx="112">
                  <c:v>42086</c:v>
                </c:pt>
                <c:pt idx="113">
                  <c:v>42087</c:v>
                </c:pt>
                <c:pt idx="114">
                  <c:v>42088</c:v>
                </c:pt>
                <c:pt idx="115">
                  <c:v>42089</c:v>
                </c:pt>
                <c:pt idx="116">
                  <c:v>42090</c:v>
                </c:pt>
                <c:pt idx="117">
                  <c:v>42091</c:v>
                </c:pt>
                <c:pt idx="118">
                  <c:v>42092</c:v>
                </c:pt>
                <c:pt idx="119">
                  <c:v>42093</c:v>
                </c:pt>
                <c:pt idx="120">
                  <c:v>42094</c:v>
                </c:pt>
                <c:pt idx="121">
                  <c:v>42095</c:v>
                </c:pt>
                <c:pt idx="122">
                  <c:v>42096</c:v>
                </c:pt>
                <c:pt idx="123">
                  <c:v>42097</c:v>
                </c:pt>
                <c:pt idx="124">
                  <c:v>42098</c:v>
                </c:pt>
                <c:pt idx="125">
                  <c:v>42099</c:v>
                </c:pt>
                <c:pt idx="126">
                  <c:v>42100</c:v>
                </c:pt>
                <c:pt idx="127">
                  <c:v>42101</c:v>
                </c:pt>
                <c:pt idx="128">
                  <c:v>42102</c:v>
                </c:pt>
                <c:pt idx="129">
                  <c:v>42103</c:v>
                </c:pt>
                <c:pt idx="130">
                  <c:v>42104</c:v>
                </c:pt>
                <c:pt idx="131">
                  <c:v>42105</c:v>
                </c:pt>
                <c:pt idx="132">
                  <c:v>42106</c:v>
                </c:pt>
                <c:pt idx="133">
                  <c:v>42107</c:v>
                </c:pt>
                <c:pt idx="134">
                  <c:v>42108</c:v>
                </c:pt>
                <c:pt idx="135">
                  <c:v>42109</c:v>
                </c:pt>
                <c:pt idx="136">
                  <c:v>42110</c:v>
                </c:pt>
                <c:pt idx="137">
                  <c:v>42111</c:v>
                </c:pt>
                <c:pt idx="138">
                  <c:v>42112</c:v>
                </c:pt>
                <c:pt idx="139">
                  <c:v>42113</c:v>
                </c:pt>
                <c:pt idx="140">
                  <c:v>42114</c:v>
                </c:pt>
                <c:pt idx="141">
                  <c:v>42115</c:v>
                </c:pt>
                <c:pt idx="142">
                  <c:v>42116</c:v>
                </c:pt>
                <c:pt idx="143">
                  <c:v>42117</c:v>
                </c:pt>
                <c:pt idx="144">
                  <c:v>42118</c:v>
                </c:pt>
                <c:pt idx="145">
                  <c:v>42119</c:v>
                </c:pt>
                <c:pt idx="146">
                  <c:v>42120</c:v>
                </c:pt>
                <c:pt idx="147">
                  <c:v>42121</c:v>
                </c:pt>
                <c:pt idx="148">
                  <c:v>42122</c:v>
                </c:pt>
                <c:pt idx="149">
                  <c:v>42123</c:v>
                </c:pt>
                <c:pt idx="150">
                  <c:v>42124</c:v>
                </c:pt>
                <c:pt idx="151">
                  <c:v>42125</c:v>
                </c:pt>
                <c:pt idx="152">
                  <c:v>42126</c:v>
                </c:pt>
                <c:pt idx="153">
                  <c:v>42127</c:v>
                </c:pt>
                <c:pt idx="154">
                  <c:v>42128</c:v>
                </c:pt>
                <c:pt idx="155">
                  <c:v>42129</c:v>
                </c:pt>
                <c:pt idx="156">
                  <c:v>42130</c:v>
                </c:pt>
                <c:pt idx="157">
                  <c:v>42131</c:v>
                </c:pt>
                <c:pt idx="158">
                  <c:v>42132</c:v>
                </c:pt>
                <c:pt idx="159">
                  <c:v>42133</c:v>
                </c:pt>
                <c:pt idx="160">
                  <c:v>42134</c:v>
                </c:pt>
                <c:pt idx="161">
                  <c:v>42135</c:v>
                </c:pt>
                <c:pt idx="162">
                  <c:v>42136</c:v>
                </c:pt>
                <c:pt idx="163">
                  <c:v>42137</c:v>
                </c:pt>
                <c:pt idx="164">
                  <c:v>42138</c:v>
                </c:pt>
                <c:pt idx="165">
                  <c:v>42139</c:v>
                </c:pt>
                <c:pt idx="166">
                  <c:v>42140</c:v>
                </c:pt>
                <c:pt idx="167">
                  <c:v>42141</c:v>
                </c:pt>
                <c:pt idx="168">
                  <c:v>42142</c:v>
                </c:pt>
                <c:pt idx="169">
                  <c:v>42143</c:v>
                </c:pt>
                <c:pt idx="170">
                  <c:v>42144</c:v>
                </c:pt>
                <c:pt idx="171">
                  <c:v>42145</c:v>
                </c:pt>
                <c:pt idx="172">
                  <c:v>42146</c:v>
                </c:pt>
                <c:pt idx="173">
                  <c:v>42147</c:v>
                </c:pt>
                <c:pt idx="174">
                  <c:v>42148</c:v>
                </c:pt>
                <c:pt idx="175">
                  <c:v>42149</c:v>
                </c:pt>
                <c:pt idx="176">
                  <c:v>42150</c:v>
                </c:pt>
                <c:pt idx="177">
                  <c:v>42151</c:v>
                </c:pt>
                <c:pt idx="178">
                  <c:v>42152</c:v>
                </c:pt>
                <c:pt idx="179">
                  <c:v>42153</c:v>
                </c:pt>
                <c:pt idx="180">
                  <c:v>42154</c:v>
                </c:pt>
                <c:pt idx="181">
                  <c:v>42155</c:v>
                </c:pt>
                <c:pt idx="182">
                  <c:v>42156</c:v>
                </c:pt>
                <c:pt idx="183">
                  <c:v>42157</c:v>
                </c:pt>
                <c:pt idx="184">
                  <c:v>42158</c:v>
                </c:pt>
                <c:pt idx="185">
                  <c:v>42159</c:v>
                </c:pt>
                <c:pt idx="186">
                  <c:v>42160</c:v>
                </c:pt>
                <c:pt idx="187">
                  <c:v>42161</c:v>
                </c:pt>
                <c:pt idx="188">
                  <c:v>42162</c:v>
                </c:pt>
                <c:pt idx="189">
                  <c:v>42163</c:v>
                </c:pt>
                <c:pt idx="190">
                  <c:v>42164</c:v>
                </c:pt>
                <c:pt idx="191">
                  <c:v>42165</c:v>
                </c:pt>
                <c:pt idx="192">
                  <c:v>42166</c:v>
                </c:pt>
                <c:pt idx="193">
                  <c:v>42167</c:v>
                </c:pt>
                <c:pt idx="194">
                  <c:v>42168</c:v>
                </c:pt>
                <c:pt idx="195">
                  <c:v>42169</c:v>
                </c:pt>
                <c:pt idx="196">
                  <c:v>42170</c:v>
                </c:pt>
                <c:pt idx="197">
                  <c:v>42171</c:v>
                </c:pt>
                <c:pt idx="198">
                  <c:v>42172</c:v>
                </c:pt>
                <c:pt idx="199">
                  <c:v>42173</c:v>
                </c:pt>
                <c:pt idx="200">
                  <c:v>42174</c:v>
                </c:pt>
                <c:pt idx="201">
                  <c:v>42175</c:v>
                </c:pt>
                <c:pt idx="202">
                  <c:v>42176</c:v>
                </c:pt>
                <c:pt idx="203">
                  <c:v>42177</c:v>
                </c:pt>
                <c:pt idx="204">
                  <c:v>42178</c:v>
                </c:pt>
                <c:pt idx="205">
                  <c:v>42179</c:v>
                </c:pt>
                <c:pt idx="206">
                  <c:v>42180</c:v>
                </c:pt>
                <c:pt idx="207">
                  <c:v>42181</c:v>
                </c:pt>
                <c:pt idx="208">
                  <c:v>42182</c:v>
                </c:pt>
                <c:pt idx="209">
                  <c:v>42183</c:v>
                </c:pt>
                <c:pt idx="210">
                  <c:v>42184</c:v>
                </c:pt>
                <c:pt idx="211">
                  <c:v>42185</c:v>
                </c:pt>
                <c:pt idx="212">
                  <c:v>42186</c:v>
                </c:pt>
                <c:pt idx="213">
                  <c:v>42187</c:v>
                </c:pt>
                <c:pt idx="214">
                  <c:v>42188</c:v>
                </c:pt>
                <c:pt idx="215">
                  <c:v>42189</c:v>
                </c:pt>
                <c:pt idx="216">
                  <c:v>42190</c:v>
                </c:pt>
                <c:pt idx="217">
                  <c:v>42191</c:v>
                </c:pt>
                <c:pt idx="218">
                  <c:v>42192</c:v>
                </c:pt>
                <c:pt idx="219">
                  <c:v>42193</c:v>
                </c:pt>
                <c:pt idx="220">
                  <c:v>42194</c:v>
                </c:pt>
                <c:pt idx="221">
                  <c:v>42195</c:v>
                </c:pt>
                <c:pt idx="222">
                  <c:v>42196</c:v>
                </c:pt>
                <c:pt idx="223">
                  <c:v>42197</c:v>
                </c:pt>
                <c:pt idx="224">
                  <c:v>42198</c:v>
                </c:pt>
                <c:pt idx="225">
                  <c:v>42199</c:v>
                </c:pt>
                <c:pt idx="226">
                  <c:v>42200</c:v>
                </c:pt>
                <c:pt idx="227">
                  <c:v>42201</c:v>
                </c:pt>
                <c:pt idx="228">
                  <c:v>42202</c:v>
                </c:pt>
                <c:pt idx="229">
                  <c:v>42203</c:v>
                </c:pt>
                <c:pt idx="230">
                  <c:v>42204</c:v>
                </c:pt>
                <c:pt idx="231">
                  <c:v>42205</c:v>
                </c:pt>
                <c:pt idx="232">
                  <c:v>42206</c:v>
                </c:pt>
                <c:pt idx="233">
                  <c:v>42207</c:v>
                </c:pt>
                <c:pt idx="234">
                  <c:v>42208</c:v>
                </c:pt>
                <c:pt idx="235">
                  <c:v>42209</c:v>
                </c:pt>
                <c:pt idx="236">
                  <c:v>42210</c:v>
                </c:pt>
                <c:pt idx="237">
                  <c:v>42211</c:v>
                </c:pt>
                <c:pt idx="238">
                  <c:v>42212</c:v>
                </c:pt>
                <c:pt idx="239">
                  <c:v>42213</c:v>
                </c:pt>
                <c:pt idx="240">
                  <c:v>42214</c:v>
                </c:pt>
                <c:pt idx="241">
                  <c:v>42215</c:v>
                </c:pt>
                <c:pt idx="242">
                  <c:v>42216</c:v>
                </c:pt>
                <c:pt idx="243">
                  <c:v>42217</c:v>
                </c:pt>
                <c:pt idx="244">
                  <c:v>42218</c:v>
                </c:pt>
                <c:pt idx="245">
                  <c:v>42219</c:v>
                </c:pt>
                <c:pt idx="246">
                  <c:v>42220</c:v>
                </c:pt>
                <c:pt idx="247">
                  <c:v>42221</c:v>
                </c:pt>
                <c:pt idx="248">
                  <c:v>42222</c:v>
                </c:pt>
                <c:pt idx="249">
                  <c:v>42223</c:v>
                </c:pt>
                <c:pt idx="250">
                  <c:v>42224</c:v>
                </c:pt>
                <c:pt idx="251">
                  <c:v>42225</c:v>
                </c:pt>
                <c:pt idx="252">
                  <c:v>42226</c:v>
                </c:pt>
                <c:pt idx="253">
                  <c:v>42227</c:v>
                </c:pt>
                <c:pt idx="254">
                  <c:v>42228</c:v>
                </c:pt>
                <c:pt idx="255">
                  <c:v>42229</c:v>
                </c:pt>
                <c:pt idx="256">
                  <c:v>42230</c:v>
                </c:pt>
                <c:pt idx="257">
                  <c:v>42231</c:v>
                </c:pt>
                <c:pt idx="258">
                  <c:v>42232</c:v>
                </c:pt>
                <c:pt idx="259">
                  <c:v>42233</c:v>
                </c:pt>
                <c:pt idx="260">
                  <c:v>42234</c:v>
                </c:pt>
                <c:pt idx="261">
                  <c:v>42235</c:v>
                </c:pt>
                <c:pt idx="262">
                  <c:v>42236</c:v>
                </c:pt>
                <c:pt idx="263">
                  <c:v>42237</c:v>
                </c:pt>
                <c:pt idx="264">
                  <c:v>42238</c:v>
                </c:pt>
                <c:pt idx="265">
                  <c:v>42239</c:v>
                </c:pt>
                <c:pt idx="266">
                  <c:v>42240</c:v>
                </c:pt>
                <c:pt idx="267">
                  <c:v>42241</c:v>
                </c:pt>
                <c:pt idx="268">
                  <c:v>42242</c:v>
                </c:pt>
                <c:pt idx="269">
                  <c:v>42243</c:v>
                </c:pt>
                <c:pt idx="270">
                  <c:v>42244</c:v>
                </c:pt>
                <c:pt idx="271">
                  <c:v>42245</c:v>
                </c:pt>
                <c:pt idx="272">
                  <c:v>42246</c:v>
                </c:pt>
                <c:pt idx="273">
                  <c:v>42247</c:v>
                </c:pt>
                <c:pt idx="274">
                  <c:v>42248</c:v>
                </c:pt>
                <c:pt idx="275">
                  <c:v>42249</c:v>
                </c:pt>
                <c:pt idx="276">
                  <c:v>42250</c:v>
                </c:pt>
                <c:pt idx="277">
                  <c:v>42251</c:v>
                </c:pt>
                <c:pt idx="278">
                  <c:v>42252</c:v>
                </c:pt>
                <c:pt idx="279">
                  <c:v>42253</c:v>
                </c:pt>
                <c:pt idx="280">
                  <c:v>42254</c:v>
                </c:pt>
                <c:pt idx="281">
                  <c:v>42255</c:v>
                </c:pt>
                <c:pt idx="282">
                  <c:v>42256</c:v>
                </c:pt>
                <c:pt idx="283">
                  <c:v>42257</c:v>
                </c:pt>
                <c:pt idx="284">
                  <c:v>42258</c:v>
                </c:pt>
                <c:pt idx="285">
                  <c:v>42259</c:v>
                </c:pt>
                <c:pt idx="286">
                  <c:v>42260</c:v>
                </c:pt>
                <c:pt idx="287">
                  <c:v>42261</c:v>
                </c:pt>
                <c:pt idx="288">
                  <c:v>42262</c:v>
                </c:pt>
                <c:pt idx="289">
                  <c:v>42263</c:v>
                </c:pt>
                <c:pt idx="290">
                  <c:v>42264</c:v>
                </c:pt>
                <c:pt idx="291">
                  <c:v>42265</c:v>
                </c:pt>
                <c:pt idx="292">
                  <c:v>42266</c:v>
                </c:pt>
                <c:pt idx="293">
                  <c:v>42267</c:v>
                </c:pt>
                <c:pt idx="294">
                  <c:v>42268</c:v>
                </c:pt>
                <c:pt idx="295">
                  <c:v>42269</c:v>
                </c:pt>
                <c:pt idx="296">
                  <c:v>42270</c:v>
                </c:pt>
                <c:pt idx="297">
                  <c:v>42271</c:v>
                </c:pt>
                <c:pt idx="298">
                  <c:v>42272</c:v>
                </c:pt>
                <c:pt idx="299">
                  <c:v>42273</c:v>
                </c:pt>
                <c:pt idx="300">
                  <c:v>42274</c:v>
                </c:pt>
                <c:pt idx="301">
                  <c:v>42275</c:v>
                </c:pt>
                <c:pt idx="302">
                  <c:v>42276</c:v>
                </c:pt>
                <c:pt idx="303">
                  <c:v>42277</c:v>
                </c:pt>
                <c:pt idx="304">
                  <c:v>42278</c:v>
                </c:pt>
                <c:pt idx="305">
                  <c:v>42279</c:v>
                </c:pt>
                <c:pt idx="306">
                  <c:v>42280</c:v>
                </c:pt>
                <c:pt idx="307">
                  <c:v>42281</c:v>
                </c:pt>
                <c:pt idx="308">
                  <c:v>42282</c:v>
                </c:pt>
                <c:pt idx="309">
                  <c:v>42283</c:v>
                </c:pt>
                <c:pt idx="310">
                  <c:v>42284</c:v>
                </c:pt>
                <c:pt idx="311">
                  <c:v>42285</c:v>
                </c:pt>
                <c:pt idx="312">
                  <c:v>42286</c:v>
                </c:pt>
                <c:pt idx="313">
                  <c:v>42287</c:v>
                </c:pt>
                <c:pt idx="314">
                  <c:v>42288</c:v>
                </c:pt>
                <c:pt idx="315">
                  <c:v>42289</c:v>
                </c:pt>
                <c:pt idx="316">
                  <c:v>42290</c:v>
                </c:pt>
                <c:pt idx="317">
                  <c:v>42291</c:v>
                </c:pt>
                <c:pt idx="318">
                  <c:v>42292</c:v>
                </c:pt>
                <c:pt idx="319">
                  <c:v>42293</c:v>
                </c:pt>
                <c:pt idx="320">
                  <c:v>42294</c:v>
                </c:pt>
                <c:pt idx="321">
                  <c:v>42295</c:v>
                </c:pt>
                <c:pt idx="322">
                  <c:v>42296</c:v>
                </c:pt>
                <c:pt idx="323">
                  <c:v>42297</c:v>
                </c:pt>
                <c:pt idx="324">
                  <c:v>42298</c:v>
                </c:pt>
                <c:pt idx="325">
                  <c:v>42299</c:v>
                </c:pt>
                <c:pt idx="326">
                  <c:v>42300</c:v>
                </c:pt>
                <c:pt idx="327">
                  <c:v>42301</c:v>
                </c:pt>
                <c:pt idx="328">
                  <c:v>42302</c:v>
                </c:pt>
                <c:pt idx="329">
                  <c:v>42303</c:v>
                </c:pt>
                <c:pt idx="330">
                  <c:v>42304</c:v>
                </c:pt>
                <c:pt idx="331">
                  <c:v>42305</c:v>
                </c:pt>
                <c:pt idx="332">
                  <c:v>42306</c:v>
                </c:pt>
                <c:pt idx="333">
                  <c:v>42307</c:v>
                </c:pt>
                <c:pt idx="334">
                  <c:v>42308</c:v>
                </c:pt>
                <c:pt idx="335">
                  <c:v>42309</c:v>
                </c:pt>
                <c:pt idx="336">
                  <c:v>42310</c:v>
                </c:pt>
                <c:pt idx="337">
                  <c:v>42311</c:v>
                </c:pt>
                <c:pt idx="338">
                  <c:v>42312</c:v>
                </c:pt>
                <c:pt idx="339">
                  <c:v>42313</c:v>
                </c:pt>
                <c:pt idx="340">
                  <c:v>42314</c:v>
                </c:pt>
                <c:pt idx="341">
                  <c:v>42315</c:v>
                </c:pt>
                <c:pt idx="342">
                  <c:v>42316</c:v>
                </c:pt>
                <c:pt idx="343">
                  <c:v>42317</c:v>
                </c:pt>
                <c:pt idx="344">
                  <c:v>42318</c:v>
                </c:pt>
                <c:pt idx="345">
                  <c:v>42319</c:v>
                </c:pt>
                <c:pt idx="346">
                  <c:v>42320</c:v>
                </c:pt>
                <c:pt idx="347">
                  <c:v>42321</c:v>
                </c:pt>
                <c:pt idx="348">
                  <c:v>42322</c:v>
                </c:pt>
                <c:pt idx="349">
                  <c:v>42323</c:v>
                </c:pt>
                <c:pt idx="350">
                  <c:v>42324</c:v>
                </c:pt>
                <c:pt idx="351">
                  <c:v>42325</c:v>
                </c:pt>
                <c:pt idx="352">
                  <c:v>42326</c:v>
                </c:pt>
                <c:pt idx="353">
                  <c:v>42327</c:v>
                </c:pt>
                <c:pt idx="354">
                  <c:v>42328</c:v>
                </c:pt>
                <c:pt idx="355">
                  <c:v>42329</c:v>
                </c:pt>
                <c:pt idx="356">
                  <c:v>42330</c:v>
                </c:pt>
                <c:pt idx="357">
                  <c:v>42331</c:v>
                </c:pt>
                <c:pt idx="358">
                  <c:v>42332</c:v>
                </c:pt>
                <c:pt idx="359">
                  <c:v>42333</c:v>
                </c:pt>
                <c:pt idx="360">
                  <c:v>42334</c:v>
                </c:pt>
                <c:pt idx="361">
                  <c:v>42335</c:v>
                </c:pt>
                <c:pt idx="362">
                  <c:v>42336</c:v>
                </c:pt>
                <c:pt idx="363">
                  <c:v>42337</c:v>
                </c:pt>
                <c:pt idx="364">
                  <c:v>42338</c:v>
                </c:pt>
                <c:pt idx="365">
                  <c:v>42339</c:v>
                </c:pt>
                <c:pt idx="366">
                  <c:v>42340</c:v>
                </c:pt>
                <c:pt idx="367">
                  <c:v>42341</c:v>
                </c:pt>
                <c:pt idx="368">
                  <c:v>42342</c:v>
                </c:pt>
                <c:pt idx="369">
                  <c:v>42343</c:v>
                </c:pt>
                <c:pt idx="370">
                  <c:v>42344</c:v>
                </c:pt>
                <c:pt idx="371">
                  <c:v>42345</c:v>
                </c:pt>
                <c:pt idx="372">
                  <c:v>42346</c:v>
                </c:pt>
                <c:pt idx="373">
                  <c:v>42347</c:v>
                </c:pt>
                <c:pt idx="374">
                  <c:v>42348</c:v>
                </c:pt>
                <c:pt idx="375">
                  <c:v>42349</c:v>
                </c:pt>
                <c:pt idx="376">
                  <c:v>42350</c:v>
                </c:pt>
                <c:pt idx="377">
                  <c:v>42351</c:v>
                </c:pt>
                <c:pt idx="378">
                  <c:v>42352</c:v>
                </c:pt>
                <c:pt idx="379">
                  <c:v>42353</c:v>
                </c:pt>
                <c:pt idx="380">
                  <c:v>42354</c:v>
                </c:pt>
                <c:pt idx="381">
                  <c:v>42355</c:v>
                </c:pt>
                <c:pt idx="382">
                  <c:v>42356</c:v>
                </c:pt>
                <c:pt idx="383">
                  <c:v>42357</c:v>
                </c:pt>
                <c:pt idx="384">
                  <c:v>42358</c:v>
                </c:pt>
                <c:pt idx="385">
                  <c:v>42359</c:v>
                </c:pt>
                <c:pt idx="386">
                  <c:v>42360</c:v>
                </c:pt>
                <c:pt idx="387">
                  <c:v>42361</c:v>
                </c:pt>
                <c:pt idx="388">
                  <c:v>42362</c:v>
                </c:pt>
                <c:pt idx="389">
                  <c:v>42363</c:v>
                </c:pt>
                <c:pt idx="390">
                  <c:v>42364</c:v>
                </c:pt>
                <c:pt idx="391">
                  <c:v>42365</c:v>
                </c:pt>
                <c:pt idx="392">
                  <c:v>42366</c:v>
                </c:pt>
                <c:pt idx="393">
                  <c:v>42367</c:v>
                </c:pt>
                <c:pt idx="394">
                  <c:v>42368</c:v>
                </c:pt>
                <c:pt idx="395">
                  <c:v>42369</c:v>
                </c:pt>
                <c:pt idx="396">
                  <c:v>42370</c:v>
                </c:pt>
                <c:pt idx="397">
                  <c:v>42371</c:v>
                </c:pt>
                <c:pt idx="398">
                  <c:v>42372</c:v>
                </c:pt>
                <c:pt idx="399">
                  <c:v>42373</c:v>
                </c:pt>
                <c:pt idx="400">
                  <c:v>42374</c:v>
                </c:pt>
                <c:pt idx="401">
                  <c:v>42375</c:v>
                </c:pt>
                <c:pt idx="402">
                  <c:v>42376</c:v>
                </c:pt>
                <c:pt idx="403">
                  <c:v>42377</c:v>
                </c:pt>
                <c:pt idx="404">
                  <c:v>42378</c:v>
                </c:pt>
                <c:pt idx="405">
                  <c:v>42379</c:v>
                </c:pt>
                <c:pt idx="406">
                  <c:v>42380</c:v>
                </c:pt>
                <c:pt idx="407">
                  <c:v>42381</c:v>
                </c:pt>
                <c:pt idx="408">
                  <c:v>42382</c:v>
                </c:pt>
                <c:pt idx="409">
                  <c:v>42383</c:v>
                </c:pt>
                <c:pt idx="410">
                  <c:v>42384</c:v>
                </c:pt>
                <c:pt idx="411">
                  <c:v>42385</c:v>
                </c:pt>
                <c:pt idx="412">
                  <c:v>42386</c:v>
                </c:pt>
                <c:pt idx="413">
                  <c:v>42387</c:v>
                </c:pt>
                <c:pt idx="414">
                  <c:v>42388</c:v>
                </c:pt>
                <c:pt idx="415">
                  <c:v>42389</c:v>
                </c:pt>
                <c:pt idx="416">
                  <c:v>42390</c:v>
                </c:pt>
                <c:pt idx="417">
                  <c:v>42391</c:v>
                </c:pt>
                <c:pt idx="418">
                  <c:v>42392</c:v>
                </c:pt>
                <c:pt idx="419">
                  <c:v>42393</c:v>
                </c:pt>
                <c:pt idx="420">
                  <c:v>42394</c:v>
                </c:pt>
                <c:pt idx="421">
                  <c:v>42395</c:v>
                </c:pt>
                <c:pt idx="422">
                  <c:v>42396</c:v>
                </c:pt>
                <c:pt idx="423">
                  <c:v>42397</c:v>
                </c:pt>
                <c:pt idx="424">
                  <c:v>42398</c:v>
                </c:pt>
                <c:pt idx="425">
                  <c:v>42399</c:v>
                </c:pt>
                <c:pt idx="426">
                  <c:v>42400</c:v>
                </c:pt>
                <c:pt idx="427">
                  <c:v>42401</c:v>
                </c:pt>
                <c:pt idx="428">
                  <c:v>42402</c:v>
                </c:pt>
                <c:pt idx="429">
                  <c:v>42403</c:v>
                </c:pt>
                <c:pt idx="430">
                  <c:v>42404</c:v>
                </c:pt>
                <c:pt idx="431">
                  <c:v>42405</c:v>
                </c:pt>
                <c:pt idx="432">
                  <c:v>42406</c:v>
                </c:pt>
                <c:pt idx="433">
                  <c:v>42407</c:v>
                </c:pt>
                <c:pt idx="434">
                  <c:v>42408</c:v>
                </c:pt>
                <c:pt idx="435">
                  <c:v>42409</c:v>
                </c:pt>
                <c:pt idx="436">
                  <c:v>42410</c:v>
                </c:pt>
                <c:pt idx="437">
                  <c:v>42411</c:v>
                </c:pt>
                <c:pt idx="438">
                  <c:v>42412</c:v>
                </c:pt>
                <c:pt idx="439">
                  <c:v>42413</c:v>
                </c:pt>
                <c:pt idx="440">
                  <c:v>42414</c:v>
                </c:pt>
                <c:pt idx="441">
                  <c:v>42415</c:v>
                </c:pt>
                <c:pt idx="442">
                  <c:v>42416</c:v>
                </c:pt>
                <c:pt idx="443">
                  <c:v>42417</c:v>
                </c:pt>
                <c:pt idx="444">
                  <c:v>42418</c:v>
                </c:pt>
                <c:pt idx="445">
                  <c:v>42419</c:v>
                </c:pt>
                <c:pt idx="446">
                  <c:v>42420</c:v>
                </c:pt>
                <c:pt idx="447">
                  <c:v>42421</c:v>
                </c:pt>
                <c:pt idx="448">
                  <c:v>42422</c:v>
                </c:pt>
                <c:pt idx="449">
                  <c:v>42423</c:v>
                </c:pt>
                <c:pt idx="450">
                  <c:v>42424</c:v>
                </c:pt>
                <c:pt idx="451">
                  <c:v>42425</c:v>
                </c:pt>
                <c:pt idx="452">
                  <c:v>42426</c:v>
                </c:pt>
                <c:pt idx="453">
                  <c:v>42427</c:v>
                </c:pt>
                <c:pt idx="454">
                  <c:v>42428</c:v>
                </c:pt>
                <c:pt idx="455">
                  <c:v>42429</c:v>
                </c:pt>
                <c:pt idx="456">
                  <c:v>42430</c:v>
                </c:pt>
                <c:pt idx="457">
                  <c:v>42431</c:v>
                </c:pt>
                <c:pt idx="458">
                  <c:v>42432</c:v>
                </c:pt>
                <c:pt idx="459">
                  <c:v>42433</c:v>
                </c:pt>
                <c:pt idx="460">
                  <c:v>42434</c:v>
                </c:pt>
                <c:pt idx="461">
                  <c:v>42435</c:v>
                </c:pt>
                <c:pt idx="462">
                  <c:v>42436</c:v>
                </c:pt>
                <c:pt idx="463">
                  <c:v>42437</c:v>
                </c:pt>
                <c:pt idx="464">
                  <c:v>42438</c:v>
                </c:pt>
                <c:pt idx="465">
                  <c:v>42439</c:v>
                </c:pt>
                <c:pt idx="466">
                  <c:v>42440</c:v>
                </c:pt>
                <c:pt idx="467">
                  <c:v>42441</c:v>
                </c:pt>
                <c:pt idx="468">
                  <c:v>42442</c:v>
                </c:pt>
                <c:pt idx="469">
                  <c:v>42443</c:v>
                </c:pt>
                <c:pt idx="470">
                  <c:v>42444</c:v>
                </c:pt>
                <c:pt idx="471">
                  <c:v>42445</c:v>
                </c:pt>
                <c:pt idx="472">
                  <c:v>42446</c:v>
                </c:pt>
                <c:pt idx="473">
                  <c:v>42447</c:v>
                </c:pt>
                <c:pt idx="474">
                  <c:v>42448</c:v>
                </c:pt>
                <c:pt idx="475">
                  <c:v>42449</c:v>
                </c:pt>
                <c:pt idx="476">
                  <c:v>42450</c:v>
                </c:pt>
                <c:pt idx="477">
                  <c:v>42451</c:v>
                </c:pt>
                <c:pt idx="478">
                  <c:v>42452</c:v>
                </c:pt>
                <c:pt idx="479">
                  <c:v>42453</c:v>
                </c:pt>
                <c:pt idx="480">
                  <c:v>42454</c:v>
                </c:pt>
                <c:pt idx="481">
                  <c:v>42455</c:v>
                </c:pt>
                <c:pt idx="482">
                  <c:v>42456</c:v>
                </c:pt>
                <c:pt idx="483">
                  <c:v>42457</c:v>
                </c:pt>
                <c:pt idx="484">
                  <c:v>42458</c:v>
                </c:pt>
                <c:pt idx="485">
                  <c:v>42459</c:v>
                </c:pt>
                <c:pt idx="486">
                  <c:v>42460</c:v>
                </c:pt>
                <c:pt idx="487">
                  <c:v>42461</c:v>
                </c:pt>
                <c:pt idx="488">
                  <c:v>42462</c:v>
                </c:pt>
                <c:pt idx="489">
                  <c:v>42463</c:v>
                </c:pt>
                <c:pt idx="490">
                  <c:v>42464</c:v>
                </c:pt>
                <c:pt idx="491">
                  <c:v>42465</c:v>
                </c:pt>
                <c:pt idx="492">
                  <c:v>42466</c:v>
                </c:pt>
                <c:pt idx="493">
                  <c:v>42467</c:v>
                </c:pt>
                <c:pt idx="494">
                  <c:v>42468</c:v>
                </c:pt>
                <c:pt idx="495">
                  <c:v>42469</c:v>
                </c:pt>
                <c:pt idx="496">
                  <c:v>42470</c:v>
                </c:pt>
                <c:pt idx="497">
                  <c:v>42471</c:v>
                </c:pt>
                <c:pt idx="498">
                  <c:v>42472</c:v>
                </c:pt>
                <c:pt idx="499">
                  <c:v>42473</c:v>
                </c:pt>
                <c:pt idx="500">
                  <c:v>42474</c:v>
                </c:pt>
                <c:pt idx="501">
                  <c:v>42475</c:v>
                </c:pt>
                <c:pt idx="502">
                  <c:v>42476</c:v>
                </c:pt>
                <c:pt idx="503">
                  <c:v>42477</c:v>
                </c:pt>
                <c:pt idx="504">
                  <c:v>42478</c:v>
                </c:pt>
                <c:pt idx="505">
                  <c:v>42479</c:v>
                </c:pt>
                <c:pt idx="506">
                  <c:v>42480</c:v>
                </c:pt>
                <c:pt idx="507">
                  <c:v>42481</c:v>
                </c:pt>
                <c:pt idx="508">
                  <c:v>42482</c:v>
                </c:pt>
                <c:pt idx="509">
                  <c:v>42483</c:v>
                </c:pt>
                <c:pt idx="510">
                  <c:v>42484</c:v>
                </c:pt>
                <c:pt idx="511">
                  <c:v>42485</c:v>
                </c:pt>
                <c:pt idx="512">
                  <c:v>42486</c:v>
                </c:pt>
                <c:pt idx="513">
                  <c:v>42487</c:v>
                </c:pt>
                <c:pt idx="514">
                  <c:v>42488</c:v>
                </c:pt>
                <c:pt idx="515">
                  <c:v>42489</c:v>
                </c:pt>
                <c:pt idx="516">
                  <c:v>42490</c:v>
                </c:pt>
                <c:pt idx="517">
                  <c:v>42491</c:v>
                </c:pt>
                <c:pt idx="518">
                  <c:v>42492</c:v>
                </c:pt>
                <c:pt idx="519">
                  <c:v>42493</c:v>
                </c:pt>
                <c:pt idx="520">
                  <c:v>42494</c:v>
                </c:pt>
                <c:pt idx="521">
                  <c:v>42495</c:v>
                </c:pt>
                <c:pt idx="522">
                  <c:v>42496</c:v>
                </c:pt>
                <c:pt idx="523">
                  <c:v>42497</c:v>
                </c:pt>
                <c:pt idx="524">
                  <c:v>42498</c:v>
                </c:pt>
                <c:pt idx="525">
                  <c:v>42499</c:v>
                </c:pt>
                <c:pt idx="526">
                  <c:v>42500</c:v>
                </c:pt>
                <c:pt idx="527">
                  <c:v>42501</c:v>
                </c:pt>
                <c:pt idx="528">
                  <c:v>42502</c:v>
                </c:pt>
                <c:pt idx="529">
                  <c:v>42503</c:v>
                </c:pt>
                <c:pt idx="530">
                  <c:v>42504</c:v>
                </c:pt>
                <c:pt idx="531">
                  <c:v>42505</c:v>
                </c:pt>
                <c:pt idx="532">
                  <c:v>42506</c:v>
                </c:pt>
                <c:pt idx="533">
                  <c:v>42507</c:v>
                </c:pt>
                <c:pt idx="534">
                  <c:v>42508</c:v>
                </c:pt>
                <c:pt idx="535">
                  <c:v>42509</c:v>
                </c:pt>
                <c:pt idx="536">
                  <c:v>42510</c:v>
                </c:pt>
                <c:pt idx="537">
                  <c:v>42511</c:v>
                </c:pt>
                <c:pt idx="538">
                  <c:v>42512</c:v>
                </c:pt>
                <c:pt idx="539">
                  <c:v>42513</c:v>
                </c:pt>
                <c:pt idx="540">
                  <c:v>42514</c:v>
                </c:pt>
                <c:pt idx="541">
                  <c:v>42515</c:v>
                </c:pt>
                <c:pt idx="542">
                  <c:v>42516</c:v>
                </c:pt>
                <c:pt idx="543">
                  <c:v>42517</c:v>
                </c:pt>
                <c:pt idx="544">
                  <c:v>42518</c:v>
                </c:pt>
                <c:pt idx="545">
                  <c:v>42519</c:v>
                </c:pt>
                <c:pt idx="546">
                  <c:v>42520</c:v>
                </c:pt>
                <c:pt idx="547">
                  <c:v>42521</c:v>
                </c:pt>
                <c:pt idx="548">
                  <c:v>42522</c:v>
                </c:pt>
                <c:pt idx="549">
                  <c:v>42523</c:v>
                </c:pt>
                <c:pt idx="550">
                  <c:v>42524</c:v>
                </c:pt>
                <c:pt idx="551">
                  <c:v>42525</c:v>
                </c:pt>
                <c:pt idx="552">
                  <c:v>42526</c:v>
                </c:pt>
                <c:pt idx="553">
                  <c:v>42527</c:v>
                </c:pt>
                <c:pt idx="554">
                  <c:v>42528</c:v>
                </c:pt>
                <c:pt idx="555">
                  <c:v>42529</c:v>
                </c:pt>
                <c:pt idx="556">
                  <c:v>42530</c:v>
                </c:pt>
                <c:pt idx="557">
                  <c:v>42531</c:v>
                </c:pt>
                <c:pt idx="558">
                  <c:v>42532</c:v>
                </c:pt>
                <c:pt idx="559">
                  <c:v>42533</c:v>
                </c:pt>
                <c:pt idx="560">
                  <c:v>42534</c:v>
                </c:pt>
                <c:pt idx="561">
                  <c:v>42535</c:v>
                </c:pt>
                <c:pt idx="562">
                  <c:v>42536</c:v>
                </c:pt>
                <c:pt idx="563">
                  <c:v>42537</c:v>
                </c:pt>
                <c:pt idx="564">
                  <c:v>42538</c:v>
                </c:pt>
                <c:pt idx="565">
                  <c:v>42539</c:v>
                </c:pt>
                <c:pt idx="566">
                  <c:v>42540</c:v>
                </c:pt>
                <c:pt idx="567">
                  <c:v>42541</c:v>
                </c:pt>
                <c:pt idx="568">
                  <c:v>42542</c:v>
                </c:pt>
                <c:pt idx="569">
                  <c:v>42543</c:v>
                </c:pt>
                <c:pt idx="570">
                  <c:v>42544</c:v>
                </c:pt>
                <c:pt idx="571">
                  <c:v>42545</c:v>
                </c:pt>
                <c:pt idx="572">
                  <c:v>42546</c:v>
                </c:pt>
                <c:pt idx="573">
                  <c:v>42547</c:v>
                </c:pt>
                <c:pt idx="574">
                  <c:v>42548</c:v>
                </c:pt>
                <c:pt idx="575">
                  <c:v>42549</c:v>
                </c:pt>
                <c:pt idx="576">
                  <c:v>42550</c:v>
                </c:pt>
                <c:pt idx="577">
                  <c:v>42551</c:v>
                </c:pt>
                <c:pt idx="578">
                  <c:v>42552</c:v>
                </c:pt>
                <c:pt idx="579">
                  <c:v>42553</c:v>
                </c:pt>
                <c:pt idx="580">
                  <c:v>42554</c:v>
                </c:pt>
                <c:pt idx="581">
                  <c:v>42555</c:v>
                </c:pt>
                <c:pt idx="582">
                  <c:v>42556</c:v>
                </c:pt>
                <c:pt idx="583">
                  <c:v>42557</c:v>
                </c:pt>
                <c:pt idx="584">
                  <c:v>42558</c:v>
                </c:pt>
                <c:pt idx="585">
                  <c:v>42559</c:v>
                </c:pt>
                <c:pt idx="586">
                  <c:v>42560</c:v>
                </c:pt>
                <c:pt idx="587">
                  <c:v>42561</c:v>
                </c:pt>
                <c:pt idx="588">
                  <c:v>42562</c:v>
                </c:pt>
                <c:pt idx="589">
                  <c:v>42563</c:v>
                </c:pt>
                <c:pt idx="590">
                  <c:v>42564</c:v>
                </c:pt>
                <c:pt idx="591">
                  <c:v>42565</c:v>
                </c:pt>
                <c:pt idx="592">
                  <c:v>42566</c:v>
                </c:pt>
                <c:pt idx="593">
                  <c:v>42567</c:v>
                </c:pt>
                <c:pt idx="594">
                  <c:v>42568</c:v>
                </c:pt>
                <c:pt idx="595">
                  <c:v>42569</c:v>
                </c:pt>
                <c:pt idx="596">
                  <c:v>42570</c:v>
                </c:pt>
                <c:pt idx="597">
                  <c:v>42571</c:v>
                </c:pt>
                <c:pt idx="598">
                  <c:v>42572</c:v>
                </c:pt>
                <c:pt idx="599">
                  <c:v>42573</c:v>
                </c:pt>
                <c:pt idx="600">
                  <c:v>42574</c:v>
                </c:pt>
                <c:pt idx="601">
                  <c:v>42575</c:v>
                </c:pt>
                <c:pt idx="602">
                  <c:v>42576</c:v>
                </c:pt>
                <c:pt idx="603">
                  <c:v>42577</c:v>
                </c:pt>
                <c:pt idx="604">
                  <c:v>42578</c:v>
                </c:pt>
                <c:pt idx="605">
                  <c:v>42579</c:v>
                </c:pt>
                <c:pt idx="606">
                  <c:v>42580</c:v>
                </c:pt>
                <c:pt idx="607">
                  <c:v>42581</c:v>
                </c:pt>
                <c:pt idx="608">
                  <c:v>42582</c:v>
                </c:pt>
                <c:pt idx="609">
                  <c:v>42583</c:v>
                </c:pt>
                <c:pt idx="610">
                  <c:v>42584</c:v>
                </c:pt>
                <c:pt idx="611">
                  <c:v>42585</c:v>
                </c:pt>
                <c:pt idx="612">
                  <c:v>42586</c:v>
                </c:pt>
                <c:pt idx="613">
                  <c:v>42587</c:v>
                </c:pt>
                <c:pt idx="614">
                  <c:v>42588</c:v>
                </c:pt>
                <c:pt idx="615">
                  <c:v>42589</c:v>
                </c:pt>
                <c:pt idx="616">
                  <c:v>42590</c:v>
                </c:pt>
                <c:pt idx="617">
                  <c:v>42591</c:v>
                </c:pt>
                <c:pt idx="618">
                  <c:v>42592</c:v>
                </c:pt>
                <c:pt idx="619">
                  <c:v>42593</c:v>
                </c:pt>
                <c:pt idx="620">
                  <c:v>42594</c:v>
                </c:pt>
                <c:pt idx="621">
                  <c:v>42595</c:v>
                </c:pt>
                <c:pt idx="622">
                  <c:v>42596</c:v>
                </c:pt>
                <c:pt idx="623">
                  <c:v>42597</c:v>
                </c:pt>
                <c:pt idx="624">
                  <c:v>42598</c:v>
                </c:pt>
                <c:pt idx="625">
                  <c:v>42599</c:v>
                </c:pt>
                <c:pt idx="626">
                  <c:v>42600</c:v>
                </c:pt>
                <c:pt idx="627">
                  <c:v>42601</c:v>
                </c:pt>
                <c:pt idx="628">
                  <c:v>42602</c:v>
                </c:pt>
                <c:pt idx="629">
                  <c:v>42603</c:v>
                </c:pt>
                <c:pt idx="630">
                  <c:v>42604</c:v>
                </c:pt>
                <c:pt idx="631">
                  <c:v>42605</c:v>
                </c:pt>
                <c:pt idx="632">
                  <c:v>42606</c:v>
                </c:pt>
                <c:pt idx="633">
                  <c:v>42607</c:v>
                </c:pt>
                <c:pt idx="634">
                  <c:v>42608</c:v>
                </c:pt>
                <c:pt idx="635">
                  <c:v>42609</c:v>
                </c:pt>
                <c:pt idx="636">
                  <c:v>42610</c:v>
                </c:pt>
                <c:pt idx="637">
                  <c:v>42611</c:v>
                </c:pt>
                <c:pt idx="638">
                  <c:v>42612</c:v>
                </c:pt>
                <c:pt idx="639">
                  <c:v>42613</c:v>
                </c:pt>
                <c:pt idx="640">
                  <c:v>42614</c:v>
                </c:pt>
                <c:pt idx="641">
                  <c:v>42615</c:v>
                </c:pt>
                <c:pt idx="642">
                  <c:v>42616</c:v>
                </c:pt>
                <c:pt idx="643">
                  <c:v>42617</c:v>
                </c:pt>
                <c:pt idx="644">
                  <c:v>42618</c:v>
                </c:pt>
                <c:pt idx="645">
                  <c:v>42619</c:v>
                </c:pt>
                <c:pt idx="646">
                  <c:v>42620</c:v>
                </c:pt>
                <c:pt idx="647">
                  <c:v>42621</c:v>
                </c:pt>
                <c:pt idx="648">
                  <c:v>42622</c:v>
                </c:pt>
                <c:pt idx="649">
                  <c:v>42623</c:v>
                </c:pt>
                <c:pt idx="650">
                  <c:v>42624</c:v>
                </c:pt>
                <c:pt idx="651">
                  <c:v>42625</c:v>
                </c:pt>
                <c:pt idx="652">
                  <c:v>42626</c:v>
                </c:pt>
                <c:pt idx="653">
                  <c:v>42627</c:v>
                </c:pt>
                <c:pt idx="654">
                  <c:v>42628</c:v>
                </c:pt>
                <c:pt idx="655">
                  <c:v>42629</c:v>
                </c:pt>
                <c:pt idx="656">
                  <c:v>42630</c:v>
                </c:pt>
                <c:pt idx="657">
                  <c:v>42631</c:v>
                </c:pt>
                <c:pt idx="658">
                  <c:v>42632</c:v>
                </c:pt>
                <c:pt idx="659">
                  <c:v>42633</c:v>
                </c:pt>
                <c:pt idx="660">
                  <c:v>42634</c:v>
                </c:pt>
                <c:pt idx="661">
                  <c:v>42635</c:v>
                </c:pt>
                <c:pt idx="662">
                  <c:v>42636</c:v>
                </c:pt>
                <c:pt idx="663">
                  <c:v>42637</c:v>
                </c:pt>
                <c:pt idx="664">
                  <c:v>42638</c:v>
                </c:pt>
                <c:pt idx="665">
                  <c:v>42639</c:v>
                </c:pt>
                <c:pt idx="666">
                  <c:v>42640</c:v>
                </c:pt>
                <c:pt idx="667">
                  <c:v>42641</c:v>
                </c:pt>
                <c:pt idx="668">
                  <c:v>42642</c:v>
                </c:pt>
                <c:pt idx="669">
                  <c:v>42643</c:v>
                </c:pt>
                <c:pt idx="670">
                  <c:v>42644</c:v>
                </c:pt>
                <c:pt idx="671">
                  <c:v>42645</c:v>
                </c:pt>
                <c:pt idx="672">
                  <c:v>42646</c:v>
                </c:pt>
                <c:pt idx="673">
                  <c:v>42647</c:v>
                </c:pt>
                <c:pt idx="674">
                  <c:v>42648</c:v>
                </c:pt>
                <c:pt idx="675">
                  <c:v>42649</c:v>
                </c:pt>
                <c:pt idx="676">
                  <c:v>42650</c:v>
                </c:pt>
                <c:pt idx="677">
                  <c:v>42651</c:v>
                </c:pt>
                <c:pt idx="678">
                  <c:v>42652</c:v>
                </c:pt>
                <c:pt idx="679">
                  <c:v>42653</c:v>
                </c:pt>
                <c:pt idx="680">
                  <c:v>42654</c:v>
                </c:pt>
                <c:pt idx="681">
                  <c:v>42655</c:v>
                </c:pt>
                <c:pt idx="682">
                  <c:v>42656</c:v>
                </c:pt>
                <c:pt idx="683">
                  <c:v>42657</c:v>
                </c:pt>
                <c:pt idx="684">
                  <c:v>42658</c:v>
                </c:pt>
                <c:pt idx="685">
                  <c:v>42659</c:v>
                </c:pt>
                <c:pt idx="686">
                  <c:v>42660</c:v>
                </c:pt>
                <c:pt idx="687">
                  <c:v>42661</c:v>
                </c:pt>
                <c:pt idx="688">
                  <c:v>42662</c:v>
                </c:pt>
                <c:pt idx="689">
                  <c:v>42663</c:v>
                </c:pt>
                <c:pt idx="690">
                  <c:v>42664</c:v>
                </c:pt>
                <c:pt idx="691">
                  <c:v>42665</c:v>
                </c:pt>
                <c:pt idx="692">
                  <c:v>42666</c:v>
                </c:pt>
                <c:pt idx="693">
                  <c:v>42667</c:v>
                </c:pt>
                <c:pt idx="694">
                  <c:v>42668</c:v>
                </c:pt>
                <c:pt idx="695">
                  <c:v>42669</c:v>
                </c:pt>
                <c:pt idx="696">
                  <c:v>42670</c:v>
                </c:pt>
                <c:pt idx="697">
                  <c:v>42671</c:v>
                </c:pt>
                <c:pt idx="698">
                  <c:v>42672</c:v>
                </c:pt>
                <c:pt idx="699">
                  <c:v>42673</c:v>
                </c:pt>
                <c:pt idx="700">
                  <c:v>42674</c:v>
                </c:pt>
                <c:pt idx="701">
                  <c:v>42675</c:v>
                </c:pt>
                <c:pt idx="702">
                  <c:v>42676</c:v>
                </c:pt>
                <c:pt idx="703">
                  <c:v>42677</c:v>
                </c:pt>
                <c:pt idx="704">
                  <c:v>42678</c:v>
                </c:pt>
                <c:pt idx="705">
                  <c:v>42679</c:v>
                </c:pt>
                <c:pt idx="706">
                  <c:v>42680</c:v>
                </c:pt>
                <c:pt idx="707">
                  <c:v>42681</c:v>
                </c:pt>
                <c:pt idx="708">
                  <c:v>42682</c:v>
                </c:pt>
                <c:pt idx="709">
                  <c:v>42683</c:v>
                </c:pt>
                <c:pt idx="710">
                  <c:v>42684</c:v>
                </c:pt>
                <c:pt idx="711">
                  <c:v>42685</c:v>
                </c:pt>
                <c:pt idx="712">
                  <c:v>42686</c:v>
                </c:pt>
                <c:pt idx="713">
                  <c:v>42687</c:v>
                </c:pt>
                <c:pt idx="714">
                  <c:v>42688</c:v>
                </c:pt>
                <c:pt idx="715">
                  <c:v>42689</c:v>
                </c:pt>
                <c:pt idx="716">
                  <c:v>42690</c:v>
                </c:pt>
                <c:pt idx="717">
                  <c:v>42691</c:v>
                </c:pt>
                <c:pt idx="718">
                  <c:v>42692</c:v>
                </c:pt>
                <c:pt idx="719">
                  <c:v>42693</c:v>
                </c:pt>
                <c:pt idx="720">
                  <c:v>42694</c:v>
                </c:pt>
                <c:pt idx="721">
                  <c:v>42695</c:v>
                </c:pt>
                <c:pt idx="722">
                  <c:v>42696</c:v>
                </c:pt>
                <c:pt idx="723">
                  <c:v>42697</c:v>
                </c:pt>
                <c:pt idx="724">
                  <c:v>42698</c:v>
                </c:pt>
                <c:pt idx="725">
                  <c:v>42699</c:v>
                </c:pt>
                <c:pt idx="726">
                  <c:v>42700</c:v>
                </c:pt>
                <c:pt idx="727">
                  <c:v>42701</c:v>
                </c:pt>
                <c:pt idx="728">
                  <c:v>42702</c:v>
                </c:pt>
                <c:pt idx="729">
                  <c:v>42703</c:v>
                </c:pt>
                <c:pt idx="730">
                  <c:v>42704</c:v>
                </c:pt>
                <c:pt idx="731">
                  <c:v>42705</c:v>
                </c:pt>
                <c:pt idx="732">
                  <c:v>42706</c:v>
                </c:pt>
                <c:pt idx="733">
                  <c:v>42707</c:v>
                </c:pt>
                <c:pt idx="734">
                  <c:v>42708</c:v>
                </c:pt>
                <c:pt idx="735">
                  <c:v>42709</c:v>
                </c:pt>
                <c:pt idx="736">
                  <c:v>42710</c:v>
                </c:pt>
                <c:pt idx="737">
                  <c:v>42711</c:v>
                </c:pt>
                <c:pt idx="738">
                  <c:v>42712</c:v>
                </c:pt>
                <c:pt idx="739">
                  <c:v>42713</c:v>
                </c:pt>
                <c:pt idx="740">
                  <c:v>42714</c:v>
                </c:pt>
                <c:pt idx="741">
                  <c:v>42715</c:v>
                </c:pt>
                <c:pt idx="742">
                  <c:v>42716</c:v>
                </c:pt>
                <c:pt idx="743">
                  <c:v>42717</c:v>
                </c:pt>
                <c:pt idx="744">
                  <c:v>42718</c:v>
                </c:pt>
                <c:pt idx="745">
                  <c:v>42719</c:v>
                </c:pt>
                <c:pt idx="746">
                  <c:v>42720</c:v>
                </c:pt>
                <c:pt idx="747">
                  <c:v>42721</c:v>
                </c:pt>
                <c:pt idx="748">
                  <c:v>42722</c:v>
                </c:pt>
                <c:pt idx="749">
                  <c:v>42723</c:v>
                </c:pt>
                <c:pt idx="750">
                  <c:v>42724</c:v>
                </c:pt>
                <c:pt idx="751">
                  <c:v>42725</c:v>
                </c:pt>
                <c:pt idx="752">
                  <c:v>42726</c:v>
                </c:pt>
                <c:pt idx="753">
                  <c:v>42727</c:v>
                </c:pt>
                <c:pt idx="754">
                  <c:v>42728</c:v>
                </c:pt>
                <c:pt idx="755">
                  <c:v>42729</c:v>
                </c:pt>
                <c:pt idx="756">
                  <c:v>42730</c:v>
                </c:pt>
                <c:pt idx="757">
                  <c:v>42731</c:v>
                </c:pt>
                <c:pt idx="758">
                  <c:v>42732</c:v>
                </c:pt>
                <c:pt idx="759">
                  <c:v>42733</c:v>
                </c:pt>
                <c:pt idx="760">
                  <c:v>42734</c:v>
                </c:pt>
                <c:pt idx="761">
                  <c:v>42735</c:v>
                </c:pt>
                <c:pt idx="762">
                  <c:v>42736</c:v>
                </c:pt>
                <c:pt idx="763">
                  <c:v>42737</c:v>
                </c:pt>
                <c:pt idx="764">
                  <c:v>42738</c:v>
                </c:pt>
                <c:pt idx="765">
                  <c:v>42739</c:v>
                </c:pt>
                <c:pt idx="766">
                  <c:v>42740</c:v>
                </c:pt>
                <c:pt idx="767">
                  <c:v>42741</c:v>
                </c:pt>
                <c:pt idx="768">
                  <c:v>42742</c:v>
                </c:pt>
                <c:pt idx="769">
                  <c:v>42743</c:v>
                </c:pt>
                <c:pt idx="770">
                  <c:v>42744</c:v>
                </c:pt>
                <c:pt idx="771">
                  <c:v>42745</c:v>
                </c:pt>
                <c:pt idx="772">
                  <c:v>42746</c:v>
                </c:pt>
                <c:pt idx="773">
                  <c:v>42747</c:v>
                </c:pt>
                <c:pt idx="774">
                  <c:v>42748</c:v>
                </c:pt>
                <c:pt idx="775">
                  <c:v>42749</c:v>
                </c:pt>
                <c:pt idx="776">
                  <c:v>42750</c:v>
                </c:pt>
                <c:pt idx="777">
                  <c:v>42751</c:v>
                </c:pt>
                <c:pt idx="778">
                  <c:v>42752</c:v>
                </c:pt>
                <c:pt idx="779">
                  <c:v>42753</c:v>
                </c:pt>
                <c:pt idx="780">
                  <c:v>42754</c:v>
                </c:pt>
                <c:pt idx="781">
                  <c:v>42755</c:v>
                </c:pt>
                <c:pt idx="782">
                  <c:v>42756</c:v>
                </c:pt>
                <c:pt idx="783">
                  <c:v>42757</c:v>
                </c:pt>
                <c:pt idx="784">
                  <c:v>42758</c:v>
                </c:pt>
                <c:pt idx="785">
                  <c:v>42759</c:v>
                </c:pt>
                <c:pt idx="786">
                  <c:v>42760</c:v>
                </c:pt>
                <c:pt idx="787">
                  <c:v>42761</c:v>
                </c:pt>
                <c:pt idx="788">
                  <c:v>42762</c:v>
                </c:pt>
                <c:pt idx="789">
                  <c:v>42763</c:v>
                </c:pt>
                <c:pt idx="790">
                  <c:v>42764</c:v>
                </c:pt>
                <c:pt idx="791">
                  <c:v>42765</c:v>
                </c:pt>
                <c:pt idx="792">
                  <c:v>42766</c:v>
                </c:pt>
                <c:pt idx="793">
                  <c:v>42767</c:v>
                </c:pt>
                <c:pt idx="794">
                  <c:v>42768</c:v>
                </c:pt>
                <c:pt idx="795">
                  <c:v>42769</c:v>
                </c:pt>
                <c:pt idx="796">
                  <c:v>42770</c:v>
                </c:pt>
                <c:pt idx="797">
                  <c:v>42771</c:v>
                </c:pt>
                <c:pt idx="798">
                  <c:v>42772</c:v>
                </c:pt>
                <c:pt idx="799">
                  <c:v>42773</c:v>
                </c:pt>
                <c:pt idx="800">
                  <c:v>42774</c:v>
                </c:pt>
                <c:pt idx="801">
                  <c:v>42775</c:v>
                </c:pt>
                <c:pt idx="802">
                  <c:v>42776</c:v>
                </c:pt>
                <c:pt idx="803">
                  <c:v>42777</c:v>
                </c:pt>
                <c:pt idx="804">
                  <c:v>42778</c:v>
                </c:pt>
                <c:pt idx="805">
                  <c:v>42779</c:v>
                </c:pt>
                <c:pt idx="806">
                  <c:v>42780</c:v>
                </c:pt>
                <c:pt idx="807">
                  <c:v>42781</c:v>
                </c:pt>
                <c:pt idx="808">
                  <c:v>42782</c:v>
                </c:pt>
                <c:pt idx="809">
                  <c:v>42783</c:v>
                </c:pt>
                <c:pt idx="810">
                  <c:v>42784</c:v>
                </c:pt>
                <c:pt idx="811">
                  <c:v>42785</c:v>
                </c:pt>
                <c:pt idx="812">
                  <c:v>42786</c:v>
                </c:pt>
                <c:pt idx="813">
                  <c:v>42787</c:v>
                </c:pt>
                <c:pt idx="814">
                  <c:v>42788</c:v>
                </c:pt>
                <c:pt idx="815">
                  <c:v>42789</c:v>
                </c:pt>
                <c:pt idx="816">
                  <c:v>42790</c:v>
                </c:pt>
                <c:pt idx="817">
                  <c:v>42791</c:v>
                </c:pt>
                <c:pt idx="818">
                  <c:v>42792</c:v>
                </c:pt>
                <c:pt idx="819">
                  <c:v>42793</c:v>
                </c:pt>
                <c:pt idx="820">
                  <c:v>42794</c:v>
                </c:pt>
                <c:pt idx="821">
                  <c:v>42795</c:v>
                </c:pt>
                <c:pt idx="822">
                  <c:v>42796</c:v>
                </c:pt>
                <c:pt idx="823">
                  <c:v>42797</c:v>
                </c:pt>
                <c:pt idx="824">
                  <c:v>42798</c:v>
                </c:pt>
                <c:pt idx="825">
                  <c:v>42799</c:v>
                </c:pt>
                <c:pt idx="826">
                  <c:v>42800</c:v>
                </c:pt>
                <c:pt idx="827">
                  <c:v>42801</c:v>
                </c:pt>
                <c:pt idx="828">
                  <c:v>42802</c:v>
                </c:pt>
                <c:pt idx="829">
                  <c:v>42803</c:v>
                </c:pt>
                <c:pt idx="830">
                  <c:v>42804</c:v>
                </c:pt>
                <c:pt idx="831">
                  <c:v>42805</c:v>
                </c:pt>
                <c:pt idx="832">
                  <c:v>42806</c:v>
                </c:pt>
                <c:pt idx="833">
                  <c:v>42807</c:v>
                </c:pt>
                <c:pt idx="834">
                  <c:v>42808</c:v>
                </c:pt>
                <c:pt idx="835">
                  <c:v>42809</c:v>
                </c:pt>
                <c:pt idx="836">
                  <c:v>42810</c:v>
                </c:pt>
                <c:pt idx="837">
                  <c:v>42811</c:v>
                </c:pt>
                <c:pt idx="838">
                  <c:v>42812</c:v>
                </c:pt>
                <c:pt idx="839">
                  <c:v>42813</c:v>
                </c:pt>
                <c:pt idx="840">
                  <c:v>42814</c:v>
                </c:pt>
                <c:pt idx="841">
                  <c:v>42815</c:v>
                </c:pt>
                <c:pt idx="842">
                  <c:v>42816</c:v>
                </c:pt>
                <c:pt idx="843">
                  <c:v>42817</c:v>
                </c:pt>
                <c:pt idx="844">
                  <c:v>42818</c:v>
                </c:pt>
                <c:pt idx="845">
                  <c:v>42819</c:v>
                </c:pt>
                <c:pt idx="846">
                  <c:v>42820</c:v>
                </c:pt>
                <c:pt idx="847">
                  <c:v>42821</c:v>
                </c:pt>
                <c:pt idx="848">
                  <c:v>42822</c:v>
                </c:pt>
                <c:pt idx="849">
                  <c:v>42823</c:v>
                </c:pt>
                <c:pt idx="850">
                  <c:v>42824</c:v>
                </c:pt>
                <c:pt idx="851">
                  <c:v>42825</c:v>
                </c:pt>
                <c:pt idx="852">
                  <c:v>42826</c:v>
                </c:pt>
                <c:pt idx="853">
                  <c:v>42827</c:v>
                </c:pt>
                <c:pt idx="854">
                  <c:v>42828</c:v>
                </c:pt>
                <c:pt idx="855">
                  <c:v>42829</c:v>
                </c:pt>
                <c:pt idx="856">
                  <c:v>42830</c:v>
                </c:pt>
                <c:pt idx="857">
                  <c:v>42831</c:v>
                </c:pt>
                <c:pt idx="858">
                  <c:v>42832</c:v>
                </c:pt>
                <c:pt idx="859">
                  <c:v>42833</c:v>
                </c:pt>
                <c:pt idx="860">
                  <c:v>42834</c:v>
                </c:pt>
                <c:pt idx="861">
                  <c:v>42835</c:v>
                </c:pt>
                <c:pt idx="862">
                  <c:v>42836</c:v>
                </c:pt>
                <c:pt idx="863">
                  <c:v>42837</c:v>
                </c:pt>
                <c:pt idx="864">
                  <c:v>42838</c:v>
                </c:pt>
                <c:pt idx="865">
                  <c:v>42839</c:v>
                </c:pt>
                <c:pt idx="866">
                  <c:v>42840</c:v>
                </c:pt>
                <c:pt idx="867">
                  <c:v>42841</c:v>
                </c:pt>
                <c:pt idx="868">
                  <c:v>42842</c:v>
                </c:pt>
                <c:pt idx="869">
                  <c:v>42843</c:v>
                </c:pt>
                <c:pt idx="870">
                  <c:v>42844</c:v>
                </c:pt>
                <c:pt idx="871">
                  <c:v>42845</c:v>
                </c:pt>
                <c:pt idx="872">
                  <c:v>42846</c:v>
                </c:pt>
                <c:pt idx="873">
                  <c:v>42847</c:v>
                </c:pt>
                <c:pt idx="874">
                  <c:v>42848</c:v>
                </c:pt>
                <c:pt idx="875">
                  <c:v>42849</c:v>
                </c:pt>
                <c:pt idx="876">
                  <c:v>42850</c:v>
                </c:pt>
                <c:pt idx="877">
                  <c:v>42851</c:v>
                </c:pt>
                <c:pt idx="878">
                  <c:v>42852</c:v>
                </c:pt>
                <c:pt idx="879">
                  <c:v>42853</c:v>
                </c:pt>
                <c:pt idx="880">
                  <c:v>42854</c:v>
                </c:pt>
                <c:pt idx="881">
                  <c:v>42855</c:v>
                </c:pt>
                <c:pt idx="882">
                  <c:v>42856</c:v>
                </c:pt>
                <c:pt idx="883">
                  <c:v>42857</c:v>
                </c:pt>
                <c:pt idx="884">
                  <c:v>42858</c:v>
                </c:pt>
                <c:pt idx="885">
                  <c:v>42859</c:v>
                </c:pt>
                <c:pt idx="886">
                  <c:v>42860</c:v>
                </c:pt>
                <c:pt idx="887">
                  <c:v>42861</c:v>
                </c:pt>
                <c:pt idx="888">
                  <c:v>42862</c:v>
                </c:pt>
                <c:pt idx="889">
                  <c:v>42863</c:v>
                </c:pt>
                <c:pt idx="890">
                  <c:v>42864</c:v>
                </c:pt>
                <c:pt idx="891">
                  <c:v>42865</c:v>
                </c:pt>
                <c:pt idx="892">
                  <c:v>42866</c:v>
                </c:pt>
                <c:pt idx="893">
                  <c:v>42867</c:v>
                </c:pt>
                <c:pt idx="894">
                  <c:v>42868</c:v>
                </c:pt>
                <c:pt idx="895">
                  <c:v>42869</c:v>
                </c:pt>
                <c:pt idx="896">
                  <c:v>42870</c:v>
                </c:pt>
                <c:pt idx="897">
                  <c:v>42871</c:v>
                </c:pt>
                <c:pt idx="898">
                  <c:v>42872</c:v>
                </c:pt>
                <c:pt idx="899">
                  <c:v>42873</c:v>
                </c:pt>
                <c:pt idx="900">
                  <c:v>42874</c:v>
                </c:pt>
                <c:pt idx="901">
                  <c:v>42875</c:v>
                </c:pt>
                <c:pt idx="902">
                  <c:v>42876</c:v>
                </c:pt>
                <c:pt idx="903">
                  <c:v>42877</c:v>
                </c:pt>
                <c:pt idx="904">
                  <c:v>42878</c:v>
                </c:pt>
                <c:pt idx="905">
                  <c:v>42879</c:v>
                </c:pt>
                <c:pt idx="906">
                  <c:v>42880</c:v>
                </c:pt>
                <c:pt idx="907">
                  <c:v>42881</c:v>
                </c:pt>
                <c:pt idx="908">
                  <c:v>42882</c:v>
                </c:pt>
                <c:pt idx="909">
                  <c:v>42883</c:v>
                </c:pt>
                <c:pt idx="910">
                  <c:v>42884</c:v>
                </c:pt>
                <c:pt idx="911">
                  <c:v>42885</c:v>
                </c:pt>
                <c:pt idx="912">
                  <c:v>42886</c:v>
                </c:pt>
                <c:pt idx="913">
                  <c:v>42887</c:v>
                </c:pt>
                <c:pt idx="914">
                  <c:v>42888</c:v>
                </c:pt>
                <c:pt idx="915">
                  <c:v>42889</c:v>
                </c:pt>
                <c:pt idx="916">
                  <c:v>42890</c:v>
                </c:pt>
                <c:pt idx="917">
                  <c:v>42891</c:v>
                </c:pt>
                <c:pt idx="918">
                  <c:v>42892</c:v>
                </c:pt>
                <c:pt idx="919">
                  <c:v>42893</c:v>
                </c:pt>
                <c:pt idx="920">
                  <c:v>42894</c:v>
                </c:pt>
                <c:pt idx="921">
                  <c:v>42895</c:v>
                </c:pt>
                <c:pt idx="922">
                  <c:v>42896</c:v>
                </c:pt>
                <c:pt idx="923">
                  <c:v>42897</c:v>
                </c:pt>
                <c:pt idx="924">
                  <c:v>42898</c:v>
                </c:pt>
                <c:pt idx="925">
                  <c:v>42899</c:v>
                </c:pt>
                <c:pt idx="926">
                  <c:v>42900</c:v>
                </c:pt>
                <c:pt idx="927">
                  <c:v>42901</c:v>
                </c:pt>
                <c:pt idx="928">
                  <c:v>42902</c:v>
                </c:pt>
                <c:pt idx="929">
                  <c:v>42903</c:v>
                </c:pt>
                <c:pt idx="930">
                  <c:v>42904</c:v>
                </c:pt>
                <c:pt idx="931">
                  <c:v>42905</c:v>
                </c:pt>
                <c:pt idx="932">
                  <c:v>42906</c:v>
                </c:pt>
                <c:pt idx="933">
                  <c:v>42907</c:v>
                </c:pt>
                <c:pt idx="934">
                  <c:v>42908</c:v>
                </c:pt>
                <c:pt idx="935">
                  <c:v>42909</c:v>
                </c:pt>
                <c:pt idx="936">
                  <c:v>42910</c:v>
                </c:pt>
                <c:pt idx="937">
                  <c:v>42911</c:v>
                </c:pt>
                <c:pt idx="938">
                  <c:v>42912</c:v>
                </c:pt>
                <c:pt idx="939">
                  <c:v>42913</c:v>
                </c:pt>
                <c:pt idx="940">
                  <c:v>42914</c:v>
                </c:pt>
                <c:pt idx="941">
                  <c:v>42915</c:v>
                </c:pt>
                <c:pt idx="942">
                  <c:v>42916</c:v>
                </c:pt>
                <c:pt idx="943">
                  <c:v>42917</c:v>
                </c:pt>
                <c:pt idx="944">
                  <c:v>42918</c:v>
                </c:pt>
                <c:pt idx="945">
                  <c:v>42919</c:v>
                </c:pt>
                <c:pt idx="946">
                  <c:v>42920</c:v>
                </c:pt>
                <c:pt idx="947">
                  <c:v>42921</c:v>
                </c:pt>
                <c:pt idx="948">
                  <c:v>42922</c:v>
                </c:pt>
                <c:pt idx="949">
                  <c:v>42923</c:v>
                </c:pt>
                <c:pt idx="950">
                  <c:v>42924</c:v>
                </c:pt>
                <c:pt idx="951">
                  <c:v>42925</c:v>
                </c:pt>
                <c:pt idx="952">
                  <c:v>42926</c:v>
                </c:pt>
                <c:pt idx="953">
                  <c:v>42927</c:v>
                </c:pt>
                <c:pt idx="954">
                  <c:v>42928</c:v>
                </c:pt>
                <c:pt idx="955">
                  <c:v>42929</c:v>
                </c:pt>
                <c:pt idx="956">
                  <c:v>42930</c:v>
                </c:pt>
                <c:pt idx="957">
                  <c:v>42931</c:v>
                </c:pt>
                <c:pt idx="958">
                  <c:v>42932</c:v>
                </c:pt>
                <c:pt idx="959">
                  <c:v>42933</c:v>
                </c:pt>
                <c:pt idx="960">
                  <c:v>42934</c:v>
                </c:pt>
                <c:pt idx="961">
                  <c:v>42935</c:v>
                </c:pt>
                <c:pt idx="962">
                  <c:v>42936</c:v>
                </c:pt>
                <c:pt idx="963">
                  <c:v>42937</c:v>
                </c:pt>
                <c:pt idx="964">
                  <c:v>42938</c:v>
                </c:pt>
                <c:pt idx="965">
                  <c:v>42939</c:v>
                </c:pt>
                <c:pt idx="966">
                  <c:v>42940</c:v>
                </c:pt>
                <c:pt idx="967">
                  <c:v>42941</c:v>
                </c:pt>
                <c:pt idx="968">
                  <c:v>42942</c:v>
                </c:pt>
                <c:pt idx="969">
                  <c:v>42943</c:v>
                </c:pt>
                <c:pt idx="970">
                  <c:v>42944</c:v>
                </c:pt>
                <c:pt idx="971">
                  <c:v>42945</c:v>
                </c:pt>
                <c:pt idx="972">
                  <c:v>42946</c:v>
                </c:pt>
                <c:pt idx="973">
                  <c:v>42947</c:v>
                </c:pt>
                <c:pt idx="974">
                  <c:v>42948</c:v>
                </c:pt>
                <c:pt idx="975">
                  <c:v>42949</c:v>
                </c:pt>
                <c:pt idx="976">
                  <c:v>42950</c:v>
                </c:pt>
                <c:pt idx="977">
                  <c:v>42951</c:v>
                </c:pt>
                <c:pt idx="978">
                  <c:v>42952</c:v>
                </c:pt>
                <c:pt idx="979">
                  <c:v>42953</c:v>
                </c:pt>
                <c:pt idx="980">
                  <c:v>42954</c:v>
                </c:pt>
                <c:pt idx="981">
                  <c:v>42955</c:v>
                </c:pt>
                <c:pt idx="982">
                  <c:v>42956</c:v>
                </c:pt>
                <c:pt idx="983">
                  <c:v>42957</c:v>
                </c:pt>
                <c:pt idx="984">
                  <c:v>42958</c:v>
                </c:pt>
                <c:pt idx="985">
                  <c:v>42959</c:v>
                </c:pt>
                <c:pt idx="986">
                  <c:v>42960</c:v>
                </c:pt>
                <c:pt idx="987">
                  <c:v>42961</c:v>
                </c:pt>
                <c:pt idx="988">
                  <c:v>42962</c:v>
                </c:pt>
                <c:pt idx="989">
                  <c:v>42963</c:v>
                </c:pt>
                <c:pt idx="990">
                  <c:v>42964</c:v>
                </c:pt>
                <c:pt idx="991">
                  <c:v>42965</c:v>
                </c:pt>
                <c:pt idx="992">
                  <c:v>42966</c:v>
                </c:pt>
                <c:pt idx="993">
                  <c:v>42967</c:v>
                </c:pt>
                <c:pt idx="994">
                  <c:v>42968</c:v>
                </c:pt>
                <c:pt idx="995">
                  <c:v>42969</c:v>
                </c:pt>
                <c:pt idx="996">
                  <c:v>42970</c:v>
                </c:pt>
                <c:pt idx="997">
                  <c:v>42971</c:v>
                </c:pt>
                <c:pt idx="998">
                  <c:v>42972</c:v>
                </c:pt>
                <c:pt idx="999">
                  <c:v>42973</c:v>
                </c:pt>
                <c:pt idx="1000">
                  <c:v>42974</c:v>
                </c:pt>
                <c:pt idx="1001">
                  <c:v>42975</c:v>
                </c:pt>
                <c:pt idx="1002">
                  <c:v>42976</c:v>
                </c:pt>
                <c:pt idx="1003">
                  <c:v>42977</c:v>
                </c:pt>
                <c:pt idx="1004">
                  <c:v>42978</c:v>
                </c:pt>
                <c:pt idx="1005">
                  <c:v>42979</c:v>
                </c:pt>
                <c:pt idx="1006">
                  <c:v>42980</c:v>
                </c:pt>
                <c:pt idx="1007">
                  <c:v>42981</c:v>
                </c:pt>
                <c:pt idx="1008">
                  <c:v>42982</c:v>
                </c:pt>
                <c:pt idx="1009">
                  <c:v>42983</c:v>
                </c:pt>
                <c:pt idx="1010">
                  <c:v>42984</c:v>
                </c:pt>
                <c:pt idx="1011">
                  <c:v>42985</c:v>
                </c:pt>
                <c:pt idx="1012">
                  <c:v>42986</c:v>
                </c:pt>
                <c:pt idx="1013">
                  <c:v>42987</c:v>
                </c:pt>
                <c:pt idx="1014">
                  <c:v>42988</c:v>
                </c:pt>
                <c:pt idx="1015">
                  <c:v>42989</c:v>
                </c:pt>
                <c:pt idx="1016">
                  <c:v>42990</c:v>
                </c:pt>
                <c:pt idx="1017">
                  <c:v>42991</c:v>
                </c:pt>
                <c:pt idx="1018">
                  <c:v>42992</c:v>
                </c:pt>
                <c:pt idx="1019">
                  <c:v>42993</c:v>
                </c:pt>
                <c:pt idx="1020">
                  <c:v>42994</c:v>
                </c:pt>
                <c:pt idx="1021">
                  <c:v>42995</c:v>
                </c:pt>
                <c:pt idx="1022">
                  <c:v>42996</c:v>
                </c:pt>
                <c:pt idx="1023">
                  <c:v>42997</c:v>
                </c:pt>
                <c:pt idx="1024">
                  <c:v>42998</c:v>
                </c:pt>
                <c:pt idx="1025">
                  <c:v>42999</c:v>
                </c:pt>
                <c:pt idx="1026">
                  <c:v>43000</c:v>
                </c:pt>
                <c:pt idx="1027">
                  <c:v>43001</c:v>
                </c:pt>
                <c:pt idx="1028">
                  <c:v>43002</c:v>
                </c:pt>
                <c:pt idx="1029">
                  <c:v>43003</c:v>
                </c:pt>
                <c:pt idx="1030">
                  <c:v>43004</c:v>
                </c:pt>
                <c:pt idx="1031">
                  <c:v>43005</c:v>
                </c:pt>
                <c:pt idx="1032">
                  <c:v>43006</c:v>
                </c:pt>
                <c:pt idx="1033">
                  <c:v>43007</c:v>
                </c:pt>
                <c:pt idx="1034">
                  <c:v>43008</c:v>
                </c:pt>
                <c:pt idx="1035">
                  <c:v>43009</c:v>
                </c:pt>
                <c:pt idx="1036">
                  <c:v>43010</c:v>
                </c:pt>
                <c:pt idx="1037">
                  <c:v>43011</c:v>
                </c:pt>
                <c:pt idx="1038">
                  <c:v>43012</c:v>
                </c:pt>
                <c:pt idx="1039">
                  <c:v>43013</c:v>
                </c:pt>
                <c:pt idx="1040">
                  <c:v>43014</c:v>
                </c:pt>
                <c:pt idx="1041">
                  <c:v>43015</c:v>
                </c:pt>
                <c:pt idx="1042">
                  <c:v>43016</c:v>
                </c:pt>
                <c:pt idx="1043">
                  <c:v>43017</c:v>
                </c:pt>
                <c:pt idx="1044">
                  <c:v>43018</c:v>
                </c:pt>
                <c:pt idx="1045">
                  <c:v>43019</c:v>
                </c:pt>
                <c:pt idx="1046">
                  <c:v>43020</c:v>
                </c:pt>
                <c:pt idx="1047">
                  <c:v>43021</c:v>
                </c:pt>
                <c:pt idx="1048">
                  <c:v>43022</c:v>
                </c:pt>
                <c:pt idx="1049">
                  <c:v>43023</c:v>
                </c:pt>
                <c:pt idx="1050">
                  <c:v>43024</c:v>
                </c:pt>
                <c:pt idx="1051">
                  <c:v>43025</c:v>
                </c:pt>
              </c:numCache>
            </c:numRef>
          </c:xVal>
          <c:yVal>
            <c:numRef>
              <c:f>CIG_SysIN_DetOut_Loads!$S$3:$S$1054</c:f>
              <c:numCache>
                <c:formatCode>0.0</c:formatCode>
                <c:ptCount val="1052"/>
                <c:pt idx="0">
                  <c:v>0.98963682915161766</c:v>
                </c:pt>
                <c:pt idx="1">
                  <c:v>1.7288608694944529</c:v>
                </c:pt>
                <c:pt idx="2">
                  <c:v>2.7203636712369743</c:v>
                </c:pt>
                <c:pt idx="3">
                  <c:v>3.9778670239984022</c:v>
                </c:pt>
                <c:pt idx="4">
                  <c:v>29.19262083887924</c:v>
                </c:pt>
                <c:pt idx="5">
                  <c:v>334.28748798044023</c:v>
                </c:pt>
                <c:pt idx="6">
                  <c:v>393.81507571784465</c:v>
                </c:pt>
                <c:pt idx="7">
                  <c:v>401.45733606754976</c:v>
                </c:pt>
                <c:pt idx="8">
                  <c:v>406.36076725257226</c:v>
                </c:pt>
                <c:pt idx="9">
                  <c:v>409.02283460150284</c:v>
                </c:pt>
                <c:pt idx="10">
                  <c:v>409.45298714521488</c:v>
                </c:pt>
                <c:pt idx="11">
                  <c:v>409.45714178536275</c:v>
                </c:pt>
                <c:pt idx="12">
                  <c:v>409.46670056290736</c:v>
                </c:pt>
                <c:pt idx="13">
                  <c:v>409.47700580689809</c:v>
                </c:pt>
                <c:pt idx="14">
                  <c:v>409.49109796812769</c:v>
                </c:pt>
                <c:pt idx="15">
                  <c:v>413.20679229803034</c:v>
                </c:pt>
                <c:pt idx="16">
                  <c:v>416.0608043716706</c:v>
                </c:pt>
                <c:pt idx="17">
                  <c:v>416.37973599298641</c:v>
                </c:pt>
                <c:pt idx="18">
                  <c:v>418.59647474760715</c:v>
                </c:pt>
                <c:pt idx="19">
                  <c:v>420.96910398541291</c:v>
                </c:pt>
                <c:pt idx="20">
                  <c:v>423.27118659014758</c:v>
                </c:pt>
                <c:pt idx="21">
                  <c:v>426.31058108013656</c:v>
                </c:pt>
                <c:pt idx="22">
                  <c:v>452.73184462055997</c:v>
                </c:pt>
                <c:pt idx="23">
                  <c:v>498.32064491900923</c:v>
                </c:pt>
                <c:pt idx="24">
                  <c:v>546.03739950093052</c:v>
                </c:pt>
                <c:pt idx="25">
                  <c:v>560.47895611381716</c:v>
                </c:pt>
                <c:pt idx="26">
                  <c:v>579.2526197319188</c:v>
                </c:pt>
                <c:pt idx="27">
                  <c:v>1004.8337007835237</c:v>
                </c:pt>
                <c:pt idx="28">
                  <c:v>1032.7374525112566</c:v>
                </c:pt>
                <c:pt idx="29">
                  <c:v>1062.4526942101215</c:v>
                </c:pt>
                <c:pt idx="30">
                  <c:v>1106.3286627626069</c:v>
                </c:pt>
                <c:pt idx="31">
                  <c:v>1116.7040279587254</c:v>
                </c:pt>
                <c:pt idx="32">
                  <c:v>1127.0870397285942</c:v>
                </c:pt>
                <c:pt idx="33">
                  <c:v>1211.5553241126925</c:v>
                </c:pt>
                <c:pt idx="34">
                  <c:v>1317.535447095197</c:v>
                </c:pt>
                <c:pt idx="35">
                  <c:v>1320.9113761656563</c:v>
                </c:pt>
                <c:pt idx="36">
                  <c:v>1321.5095087037564</c:v>
                </c:pt>
                <c:pt idx="37">
                  <c:v>1322.378180500966</c:v>
                </c:pt>
                <c:pt idx="38">
                  <c:v>1324.104538592017</c:v>
                </c:pt>
                <c:pt idx="39">
                  <c:v>1325.8208152203397</c:v>
                </c:pt>
                <c:pt idx="40">
                  <c:v>1326.8582398243329</c:v>
                </c:pt>
                <c:pt idx="41">
                  <c:v>1328.1074794063709</c:v>
                </c:pt>
                <c:pt idx="42">
                  <c:v>1335.7249081806322</c:v>
                </c:pt>
                <c:pt idx="43">
                  <c:v>1347.3527579269776</c:v>
                </c:pt>
                <c:pt idx="44">
                  <c:v>1354.2273316759381</c:v>
                </c:pt>
                <c:pt idx="45">
                  <c:v>1360.2048252423224</c:v>
                </c:pt>
                <c:pt idx="46">
                  <c:v>1364.9306074395427</c:v>
                </c:pt>
                <c:pt idx="47">
                  <c:v>1368.4910328335525</c:v>
                </c:pt>
                <c:pt idx="48">
                  <c:v>1375.3478976950005</c:v>
                </c:pt>
                <c:pt idx="49">
                  <c:v>1380.5207675666782</c:v>
                </c:pt>
                <c:pt idx="50">
                  <c:v>1382.7228554855785</c:v>
                </c:pt>
                <c:pt idx="51">
                  <c:v>1385.009623615661</c:v>
                </c:pt>
                <c:pt idx="52">
                  <c:v>1386.8213114160205</c:v>
                </c:pt>
                <c:pt idx="53">
                  <c:v>1388.0919790039279</c:v>
                </c:pt>
                <c:pt idx="54">
                  <c:v>1389.1795748896407</c:v>
                </c:pt>
                <c:pt idx="55">
                  <c:v>1393.1729054432542</c:v>
                </c:pt>
                <c:pt idx="56">
                  <c:v>1415.6287922741642</c:v>
                </c:pt>
                <c:pt idx="57">
                  <c:v>1421.6767401877842</c:v>
                </c:pt>
                <c:pt idx="58">
                  <c:v>1424.7165642934015</c:v>
                </c:pt>
                <c:pt idx="59">
                  <c:v>1434.1164179115297</c:v>
                </c:pt>
                <c:pt idx="60">
                  <c:v>1443.5730331303869</c:v>
                </c:pt>
                <c:pt idx="61">
                  <c:v>1447.8003693988096</c:v>
                </c:pt>
                <c:pt idx="62">
                  <c:v>1476.1743927794753</c:v>
                </c:pt>
                <c:pt idx="63">
                  <c:v>1563.3123630320308</c:v>
                </c:pt>
                <c:pt idx="64">
                  <c:v>1572.136147217107</c:v>
                </c:pt>
                <c:pt idx="65">
                  <c:v>1577.8722954326402</c:v>
                </c:pt>
                <c:pt idx="66">
                  <c:v>1581.9009911763321</c:v>
                </c:pt>
                <c:pt idx="67">
                  <c:v>1589.8138999131957</c:v>
                </c:pt>
                <c:pt idx="68">
                  <c:v>1598.8305996662164</c:v>
                </c:pt>
                <c:pt idx="69">
                  <c:v>1608.3330217370233</c:v>
                </c:pt>
                <c:pt idx="70">
                  <c:v>1622.6643177361807</c:v>
                </c:pt>
                <c:pt idx="71">
                  <c:v>1630.6792185338411</c:v>
                </c:pt>
                <c:pt idx="72">
                  <c:v>1638.3815022326164</c:v>
                </c:pt>
                <c:pt idx="73">
                  <c:v>1642.8483667888408</c:v>
                </c:pt>
                <c:pt idx="74">
                  <c:v>1648.4451875559691</c:v>
                </c:pt>
                <c:pt idx="75">
                  <c:v>1652.7420718675471</c:v>
                </c:pt>
                <c:pt idx="76">
                  <c:v>1656.2951977572757</c:v>
                </c:pt>
                <c:pt idx="77">
                  <c:v>1660.0939336331414</c:v>
                </c:pt>
                <c:pt idx="78">
                  <c:v>1665.7184896831261</c:v>
                </c:pt>
                <c:pt idx="79">
                  <c:v>1673.2538666802857</c:v>
                </c:pt>
                <c:pt idx="80">
                  <c:v>1678.8306267960113</c:v>
                </c:pt>
                <c:pt idx="81">
                  <c:v>1682.5417432326653</c:v>
                </c:pt>
                <c:pt idx="82">
                  <c:v>1727.5531259096738</c:v>
                </c:pt>
                <c:pt idx="83">
                  <c:v>1756.7848454336606</c:v>
                </c:pt>
                <c:pt idx="84">
                  <c:v>1770.5596085011287</c:v>
                </c:pt>
                <c:pt idx="85">
                  <c:v>1780.2655910882831</c:v>
                </c:pt>
                <c:pt idx="86">
                  <c:v>1786.7732146851959</c:v>
                </c:pt>
                <c:pt idx="87">
                  <c:v>1792.1768870903252</c:v>
                </c:pt>
                <c:pt idx="88">
                  <c:v>1795.7524449856103</c:v>
                </c:pt>
                <c:pt idx="89">
                  <c:v>1797.9003173521314</c:v>
                </c:pt>
                <c:pt idx="90">
                  <c:v>1800.5176595195742</c:v>
                </c:pt>
                <c:pt idx="91">
                  <c:v>1803.3418071706192</c:v>
                </c:pt>
                <c:pt idx="92">
                  <c:v>1885.1861576148099</c:v>
                </c:pt>
                <c:pt idx="93">
                  <c:v>2572.9386864711969</c:v>
                </c:pt>
                <c:pt idx="94">
                  <c:v>2908.655861771399</c:v>
                </c:pt>
                <c:pt idx="95">
                  <c:v>3123.5441949249248</c:v>
                </c:pt>
                <c:pt idx="96">
                  <c:v>3301.7579653991847</c:v>
                </c:pt>
                <c:pt idx="97">
                  <c:v>3581.5709560289406</c:v>
                </c:pt>
                <c:pt idx="98">
                  <c:v>3838.1764674684873</c:v>
                </c:pt>
                <c:pt idx="99">
                  <c:v>4335.9449724169144</c:v>
                </c:pt>
                <c:pt idx="100">
                  <c:v>4531.765967373557</c:v>
                </c:pt>
                <c:pt idx="101">
                  <c:v>4573.3461406658189</c:v>
                </c:pt>
                <c:pt idx="102">
                  <c:v>4959.2490500097128</c:v>
                </c:pt>
                <c:pt idx="103">
                  <c:v>5707.9904983865817</c:v>
                </c:pt>
                <c:pt idx="104">
                  <c:v>5764.0852305224389</c:v>
                </c:pt>
                <c:pt idx="105">
                  <c:v>5785.4512506391393</c:v>
                </c:pt>
                <c:pt idx="106">
                  <c:v>5797.6693366901482</c:v>
                </c:pt>
                <c:pt idx="107">
                  <c:v>5804.9763065720481</c:v>
                </c:pt>
                <c:pt idx="108">
                  <c:v>5812.11532334395</c:v>
                </c:pt>
                <c:pt idx="109">
                  <c:v>5822.1042356537446</c:v>
                </c:pt>
                <c:pt idx="110">
                  <c:v>5831.4936704780202</c:v>
                </c:pt>
                <c:pt idx="111">
                  <c:v>5838.0210961171515</c:v>
                </c:pt>
                <c:pt idx="112">
                  <c:v>5842.5483396368691</c:v>
                </c:pt>
                <c:pt idx="113">
                  <c:v>5846.7711935476691</c:v>
                </c:pt>
                <c:pt idx="114">
                  <c:v>5854.0648050051941</c:v>
                </c:pt>
                <c:pt idx="115">
                  <c:v>6062.413044203563</c:v>
                </c:pt>
                <c:pt idx="116">
                  <c:v>6087.5326191673512</c:v>
                </c:pt>
                <c:pt idx="117">
                  <c:v>6105.2274782571976</c:v>
                </c:pt>
                <c:pt idx="118">
                  <c:v>6118.0941069879173</c:v>
                </c:pt>
                <c:pt idx="119">
                  <c:v>6149.1109473941915</c:v>
                </c:pt>
                <c:pt idx="120">
                  <c:v>6181.745320905241</c:v>
                </c:pt>
                <c:pt idx="121">
                  <c:v>6206.9872398411962</c:v>
                </c:pt>
                <c:pt idx="122">
                  <c:v>6238.496947991659</c:v>
                </c:pt>
                <c:pt idx="123">
                  <c:v>6973.6873402214615</c:v>
                </c:pt>
                <c:pt idx="124">
                  <c:v>7013.9808842399061</c:v>
                </c:pt>
                <c:pt idx="125">
                  <c:v>7035.7456541973843</c:v>
                </c:pt>
                <c:pt idx="126">
                  <c:v>7052.1629026239261</c:v>
                </c:pt>
                <c:pt idx="127">
                  <c:v>7266.6793282550052</c:v>
                </c:pt>
                <c:pt idx="128">
                  <c:v>7909.8782096153873</c:v>
                </c:pt>
                <c:pt idx="129">
                  <c:v>8365.8906816622639</c:v>
                </c:pt>
                <c:pt idx="130">
                  <c:v>8458.9119154442669</c:v>
                </c:pt>
                <c:pt idx="131">
                  <c:v>8480.1459460487858</c:v>
                </c:pt>
                <c:pt idx="132">
                  <c:v>8499.2154402529741</c:v>
                </c:pt>
                <c:pt idx="133">
                  <c:v>8516.6184202706518</c:v>
                </c:pt>
                <c:pt idx="134">
                  <c:v>8519.6503605649978</c:v>
                </c:pt>
                <c:pt idx="135">
                  <c:v>8521.4774398103582</c:v>
                </c:pt>
                <c:pt idx="136">
                  <c:v>8527.5447730346714</c:v>
                </c:pt>
                <c:pt idx="137">
                  <c:v>8551.3439209085864</c:v>
                </c:pt>
                <c:pt idx="138">
                  <c:v>8564.7767855853835</c:v>
                </c:pt>
                <c:pt idx="139">
                  <c:v>8567.6996948445285</c:v>
                </c:pt>
                <c:pt idx="140">
                  <c:v>8635.4599310552585</c:v>
                </c:pt>
                <c:pt idx="141">
                  <c:v>8663.1867163205097</c:v>
                </c:pt>
                <c:pt idx="142">
                  <c:v>8672.60034939258</c:v>
                </c:pt>
                <c:pt idx="143">
                  <c:v>8678.672495065468</c:v>
                </c:pt>
                <c:pt idx="144">
                  <c:v>8682.1962628719484</c:v>
                </c:pt>
                <c:pt idx="145">
                  <c:v>8817.2305061049574</c:v>
                </c:pt>
                <c:pt idx="146">
                  <c:v>9020.7958055027866</c:v>
                </c:pt>
                <c:pt idx="147">
                  <c:v>9029.3938661698248</c:v>
                </c:pt>
                <c:pt idx="148">
                  <c:v>9033.1385746593351</c:v>
                </c:pt>
                <c:pt idx="149">
                  <c:v>9035.6214038470644</c:v>
                </c:pt>
                <c:pt idx="150">
                  <c:v>9036.9587282551274</c:v>
                </c:pt>
                <c:pt idx="151">
                  <c:v>9037.200116374981</c:v>
                </c:pt>
                <c:pt idx="152">
                  <c:v>9037.200116374981</c:v>
                </c:pt>
                <c:pt idx="153">
                  <c:v>9037.200116374981</c:v>
                </c:pt>
                <c:pt idx="154">
                  <c:v>9037.200116374981</c:v>
                </c:pt>
                <c:pt idx="155">
                  <c:v>9037.200116374981</c:v>
                </c:pt>
                <c:pt idx="156">
                  <c:v>9037.200116374981</c:v>
                </c:pt>
                <c:pt idx="157">
                  <c:v>9037.200116374981</c:v>
                </c:pt>
                <c:pt idx="158">
                  <c:v>9037.200116374981</c:v>
                </c:pt>
                <c:pt idx="159">
                  <c:v>9037.200116374981</c:v>
                </c:pt>
                <c:pt idx="160">
                  <c:v>9037.200116374981</c:v>
                </c:pt>
                <c:pt idx="161">
                  <c:v>9037.200116374981</c:v>
                </c:pt>
                <c:pt idx="162">
                  <c:v>9037.200116374981</c:v>
                </c:pt>
                <c:pt idx="163">
                  <c:v>9037.200116374981</c:v>
                </c:pt>
                <c:pt idx="164">
                  <c:v>9037.200116374981</c:v>
                </c:pt>
                <c:pt idx="165">
                  <c:v>9037.200116374981</c:v>
                </c:pt>
                <c:pt idx="166">
                  <c:v>9037.200116374981</c:v>
                </c:pt>
                <c:pt idx="167">
                  <c:v>9037.200116374981</c:v>
                </c:pt>
                <c:pt idx="168">
                  <c:v>9037.200116374981</c:v>
                </c:pt>
                <c:pt idx="169">
                  <c:v>9037.200116374981</c:v>
                </c:pt>
                <c:pt idx="170">
                  <c:v>9037.200116374981</c:v>
                </c:pt>
                <c:pt idx="171">
                  <c:v>9037.200116374981</c:v>
                </c:pt>
                <c:pt idx="172">
                  <c:v>9037.200116374981</c:v>
                </c:pt>
                <c:pt idx="173">
                  <c:v>9037.200116374981</c:v>
                </c:pt>
                <c:pt idx="174">
                  <c:v>9037.200116374981</c:v>
                </c:pt>
                <c:pt idx="175">
                  <c:v>9037.200116374981</c:v>
                </c:pt>
                <c:pt idx="176">
                  <c:v>9037.200116374981</c:v>
                </c:pt>
                <c:pt idx="177">
                  <c:v>9037.200116374981</c:v>
                </c:pt>
                <c:pt idx="178">
                  <c:v>9037.200116374981</c:v>
                </c:pt>
                <c:pt idx="179">
                  <c:v>9037.200116374981</c:v>
                </c:pt>
                <c:pt idx="180">
                  <c:v>9037.200116374981</c:v>
                </c:pt>
                <c:pt idx="181">
                  <c:v>9037.200116374981</c:v>
                </c:pt>
                <c:pt idx="182">
                  <c:v>9037.200116374981</c:v>
                </c:pt>
                <c:pt idx="183">
                  <c:v>9037.200116374981</c:v>
                </c:pt>
                <c:pt idx="184">
                  <c:v>9037.200116374981</c:v>
                </c:pt>
                <c:pt idx="185">
                  <c:v>9037.200116374981</c:v>
                </c:pt>
                <c:pt idx="186">
                  <c:v>9037.4679860702599</c:v>
                </c:pt>
                <c:pt idx="187">
                  <c:v>9038.0831559906965</c:v>
                </c:pt>
                <c:pt idx="188">
                  <c:v>9038.5807740565397</c:v>
                </c:pt>
                <c:pt idx="189">
                  <c:v>9039.2827701683927</c:v>
                </c:pt>
                <c:pt idx="190">
                  <c:v>9039.8999540948153</c:v>
                </c:pt>
                <c:pt idx="191">
                  <c:v>9040.4935130545891</c:v>
                </c:pt>
                <c:pt idx="192">
                  <c:v>9041.1079167406278</c:v>
                </c:pt>
                <c:pt idx="193">
                  <c:v>9042.4779998608155</c:v>
                </c:pt>
                <c:pt idx="194">
                  <c:v>9052.6901558148766</c:v>
                </c:pt>
                <c:pt idx="195">
                  <c:v>9055.277439955089</c:v>
                </c:pt>
                <c:pt idx="196">
                  <c:v>9058.0835842931629</c:v>
                </c:pt>
                <c:pt idx="197">
                  <c:v>9061.2214494174441</c:v>
                </c:pt>
                <c:pt idx="198">
                  <c:v>9065.1894122365375</c:v>
                </c:pt>
                <c:pt idx="199">
                  <c:v>9078.0235544695406</c:v>
                </c:pt>
                <c:pt idx="200">
                  <c:v>9134.0648005045841</c:v>
                </c:pt>
                <c:pt idx="201">
                  <c:v>9674.3227221808593</c:v>
                </c:pt>
                <c:pt idx="202">
                  <c:v>9714.5850725467062</c:v>
                </c:pt>
                <c:pt idx="203">
                  <c:v>9727.6432248002056</c:v>
                </c:pt>
                <c:pt idx="204">
                  <c:v>9732.086319346874</c:v>
                </c:pt>
                <c:pt idx="205">
                  <c:v>9737.8945624986463</c:v>
                </c:pt>
                <c:pt idx="206">
                  <c:v>9742.846406730916</c:v>
                </c:pt>
                <c:pt idx="207">
                  <c:v>9747.7349525159116</c:v>
                </c:pt>
                <c:pt idx="208">
                  <c:v>9773.0494863919866</c:v>
                </c:pt>
                <c:pt idx="209">
                  <c:v>9786.3273535764911</c:v>
                </c:pt>
                <c:pt idx="210">
                  <c:v>9854.5740836399909</c:v>
                </c:pt>
                <c:pt idx="211">
                  <c:v>10280.478438694376</c:v>
                </c:pt>
                <c:pt idx="212">
                  <c:v>10339.783121701314</c:v>
                </c:pt>
                <c:pt idx="213">
                  <c:v>10373.398800843644</c:v>
                </c:pt>
                <c:pt idx="214">
                  <c:v>10404.065963060433</c:v>
                </c:pt>
                <c:pt idx="215">
                  <c:v>10422.842522713547</c:v>
                </c:pt>
                <c:pt idx="216">
                  <c:v>10430.40233395058</c:v>
                </c:pt>
                <c:pt idx="217">
                  <c:v>10433.32964487024</c:v>
                </c:pt>
                <c:pt idx="218">
                  <c:v>10436.772642269896</c:v>
                </c:pt>
                <c:pt idx="219">
                  <c:v>10440.283695554552</c:v>
                </c:pt>
                <c:pt idx="220">
                  <c:v>10450.154462932815</c:v>
                </c:pt>
                <c:pt idx="221">
                  <c:v>10539.054724587673</c:v>
                </c:pt>
                <c:pt idx="222">
                  <c:v>10666.298754356183</c:v>
                </c:pt>
                <c:pt idx="223">
                  <c:v>11294.150471714436</c:v>
                </c:pt>
                <c:pt idx="224">
                  <c:v>11946.580279256408</c:v>
                </c:pt>
                <c:pt idx="225">
                  <c:v>12581.128668361291</c:v>
                </c:pt>
                <c:pt idx="226">
                  <c:v>12656.841667464651</c:v>
                </c:pt>
                <c:pt idx="227">
                  <c:v>12667.757054858954</c:v>
                </c:pt>
                <c:pt idx="228">
                  <c:v>12673.004185309663</c:v>
                </c:pt>
                <c:pt idx="229">
                  <c:v>12730.12658518776</c:v>
                </c:pt>
                <c:pt idx="230">
                  <c:v>13209.557003918673</c:v>
                </c:pt>
                <c:pt idx="231">
                  <c:v>13455.417849418205</c:v>
                </c:pt>
                <c:pt idx="232">
                  <c:v>13782.402073144578</c:v>
                </c:pt>
                <c:pt idx="233">
                  <c:v>13799.876974040777</c:v>
                </c:pt>
                <c:pt idx="234">
                  <c:v>13805.663130260462</c:v>
                </c:pt>
                <c:pt idx="235">
                  <c:v>13805.954287012721</c:v>
                </c:pt>
                <c:pt idx="236">
                  <c:v>13806.053656013744</c:v>
                </c:pt>
                <c:pt idx="237">
                  <c:v>13806.162982354201</c:v>
                </c:pt>
                <c:pt idx="238">
                  <c:v>13806.273669959974</c:v>
                </c:pt>
                <c:pt idx="239">
                  <c:v>13806.394849737551</c:v>
                </c:pt>
                <c:pt idx="240">
                  <c:v>13810.563682213828</c:v>
                </c:pt>
                <c:pt idx="241">
                  <c:v>13817.574967029435</c:v>
                </c:pt>
                <c:pt idx="242">
                  <c:v>13819.348772034429</c:v>
                </c:pt>
                <c:pt idx="243">
                  <c:v>13819.648496071613</c:v>
                </c:pt>
                <c:pt idx="244">
                  <c:v>13819.970758232968</c:v>
                </c:pt>
                <c:pt idx="245">
                  <c:v>13824.227696530988</c:v>
                </c:pt>
                <c:pt idx="246">
                  <c:v>13832.962140408054</c:v>
                </c:pt>
                <c:pt idx="247">
                  <c:v>13836.987924999945</c:v>
                </c:pt>
                <c:pt idx="248">
                  <c:v>13864.396929024191</c:v>
                </c:pt>
                <c:pt idx="249">
                  <c:v>13879.79365630822</c:v>
                </c:pt>
                <c:pt idx="250">
                  <c:v>13886.589894617098</c:v>
                </c:pt>
                <c:pt idx="251">
                  <c:v>13888.850073842124</c:v>
                </c:pt>
                <c:pt idx="252">
                  <c:v>13889.249158728519</c:v>
                </c:pt>
                <c:pt idx="253">
                  <c:v>13889.732397700524</c:v>
                </c:pt>
                <c:pt idx="254">
                  <c:v>13890.296445971948</c:v>
                </c:pt>
                <c:pt idx="255">
                  <c:v>13890.893595241821</c:v>
                </c:pt>
                <c:pt idx="256">
                  <c:v>13891.497818450565</c:v>
                </c:pt>
                <c:pt idx="257">
                  <c:v>13892.064339702456</c:v>
                </c:pt>
                <c:pt idx="258">
                  <c:v>13892.593593975895</c:v>
                </c:pt>
                <c:pt idx="259">
                  <c:v>13893.165020575416</c:v>
                </c:pt>
                <c:pt idx="260">
                  <c:v>13893.755050990083</c:v>
                </c:pt>
                <c:pt idx="261">
                  <c:v>13916.974467935092</c:v>
                </c:pt>
                <c:pt idx="262">
                  <c:v>14040.480111638608</c:v>
                </c:pt>
                <c:pt idx="263">
                  <c:v>14045.41222039031</c:v>
                </c:pt>
                <c:pt idx="264">
                  <c:v>14046.623437128304</c:v>
                </c:pt>
                <c:pt idx="265">
                  <c:v>14047.638773204264</c:v>
                </c:pt>
                <c:pt idx="266">
                  <c:v>14055.569342746463</c:v>
                </c:pt>
                <c:pt idx="267">
                  <c:v>14057.052171658994</c:v>
                </c:pt>
                <c:pt idx="268">
                  <c:v>14057.534802616059</c:v>
                </c:pt>
                <c:pt idx="269">
                  <c:v>14057.886373917727</c:v>
                </c:pt>
                <c:pt idx="270">
                  <c:v>14058.236190045573</c:v>
                </c:pt>
                <c:pt idx="271">
                  <c:v>14058.25221678566</c:v>
                </c:pt>
                <c:pt idx="272">
                  <c:v>14058.264340412712</c:v>
                </c:pt>
                <c:pt idx="273">
                  <c:v>14058.277634973674</c:v>
                </c:pt>
                <c:pt idx="274">
                  <c:v>14058.29034406768</c:v>
                </c:pt>
                <c:pt idx="275">
                  <c:v>14058.299540359954</c:v>
                </c:pt>
                <c:pt idx="276">
                  <c:v>14058.308736652229</c:v>
                </c:pt>
                <c:pt idx="277">
                  <c:v>14058.317889868433</c:v>
                </c:pt>
                <c:pt idx="278">
                  <c:v>14058.317889868433</c:v>
                </c:pt>
                <c:pt idx="279">
                  <c:v>14058.317889868433</c:v>
                </c:pt>
                <c:pt idx="280">
                  <c:v>14058.317889868433</c:v>
                </c:pt>
                <c:pt idx="281">
                  <c:v>14058.317889868433</c:v>
                </c:pt>
                <c:pt idx="282">
                  <c:v>14058.317889868433</c:v>
                </c:pt>
                <c:pt idx="283">
                  <c:v>14058.317889868433</c:v>
                </c:pt>
                <c:pt idx="284">
                  <c:v>14058.317889868433</c:v>
                </c:pt>
                <c:pt idx="285">
                  <c:v>14058.317889868433</c:v>
                </c:pt>
                <c:pt idx="286">
                  <c:v>14058.317889868433</c:v>
                </c:pt>
                <c:pt idx="287">
                  <c:v>14058.317889868433</c:v>
                </c:pt>
                <c:pt idx="288">
                  <c:v>14058.317889868433</c:v>
                </c:pt>
                <c:pt idx="289">
                  <c:v>14058.317889868433</c:v>
                </c:pt>
                <c:pt idx="290">
                  <c:v>14058.317889868433</c:v>
                </c:pt>
                <c:pt idx="291">
                  <c:v>14058.317889868433</c:v>
                </c:pt>
                <c:pt idx="292">
                  <c:v>14058.317889868433</c:v>
                </c:pt>
                <c:pt idx="293">
                  <c:v>14058.317889868433</c:v>
                </c:pt>
                <c:pt idx="294">
                  <c:v>14058.317889868433</c:v>
                </c:pt>
                <c:pt idx="295">
                  <c:v>14058.317889868433</c:v>
                </c:pt>
                <c:pt idx="296">
                  <c:v>14058.317889868433</c:v>
                </c:pt>
                <c:pt idx="297">
                  <c:v>14058.317889868433</c:v>
                </c:pt>
                <c:pt idx="298">
                  <c:v>14058.317889868433</c:v>
                </c:pt>
                <c:pt idx="299">
                  <c:v>14058.317889868433</c:v>
                </c:pt>
                <c:pt idx="300">
                  <c:v>14058.317889868433</c:v>
                </c:pt>
                <c:pt idx="301">
                  <c:v>14058.317889868433</c:v>
                </c:pt>
                <c:pt idx="302">
                  <c:v>14343.418365517642</c:v>
                </c:pt>
                <c:pt idx="303">
                  <c:v>14357.95046803778</c:v>
                </c:pt>
                <c:pt idx="304">
                  <c:v>14364.612386689805</c:v>
                </c:pt>
                <c:pt idx="305">
                  <c:v>14367.803912417125</c:v>
                </c:pt>
                <c:pt idx="306">
                  <c:v>14371.060288175506</c:v>
                </c:pt>
                <c:pt idx="307">
                  <c:v>14373.314582534926</c:v>
                </c:pt>
                <c:pt idx="308">
                  <c:v>14374.982635131046</c:v>
                </c:pt>
                <c:pt idx="309">
                  <c:v>14376.332789804615</c:v>
                </c:pt>
                <c:pt idx="310">
                  <c:v>14377.356060062963</c:v>
                </c:pt>
                <c:pt idx="311">
                  <c:v>14378.142358231698</c:v>
                </c:pt>
                <c:pt idx="312">
                  <c:v>14378.767269197027</c:v>
                </c:pt>
                <c:pt idx="313">
                  <c:v>14379.265849992466</c:v>
                </c:pt>
                <c:pt idx="314">
                  <c:v>14379.61424004229</c:v>
                </c:pt>
                <c:pt idx="315">
                  <c:v>14379.842448739833</c:v>
                </c:pt>
                <c:pt idx="316">
                  <c:v>14380.018393488759</c:v>
                </c:pt>
                <c:pt idx="317">
                  <c:v>14380.115314615383</c:v>
                </c:pt>
                <c:pt idx="318">
                  <c:v>14380.164771161606</c:v>
                </c:pt>
                <c:pt idx="319">
                  <c:v>14380.180131119278</c:v>
                </c:pt>
                <c:pt idx="320">
                  <c:v>14380.182070479837</c:v>
                </c:pt>
                <c:pt idx="321">
                  <c:v>14380.18221797658</c:v>
                </c:pt>
                <c:pt idx="322">
                  <c:v>14380.18221797658</c:v>
                </c:pt>
                <c:pt idx="323">
                  <c:v>14380.18221797658</c:v>
                </c:pt>
                <c:pt idx="324">
                  <c:v>14380.18221797658</c:v>
                </c:pt>
                <c:pt idx="325">
                  <c:v>14380.18221797658</c:v>
                </c:pt>
                <c:pt idx="326">
                  <c:v>14380.18221797658</c:v>
                </c:pt>
                <c:pt idx="327">
                  <c:v>14380.18221797658</c:v>
                </c:pt>
                <c:pt idx="328">
                  <c:v>14380.18221797658</c:v>
                </c:pt>
                <c:pt idx="329">
                  <c:v>14380.18221797658</c:v>
                </c:pt>
                <c:pt idx="330">
                  <c:v>14387.702397666097</c:v>
                </c:pt>
                <c:pt idx="331">
                  <c:v>14943.386268897802</c:v>
                </c:pt>
                <c:pt idx="332">
                  <c:v>14976.915775526139</c:v>
                </c:pt>
                <c:pt idx="333">
                  <c:v>14980.143543842423</c:v>
                </c:pt>
                <c:pt idx="334">
                  <c:v>14981.516710874675</c:v>
                </c:pt>
                <c:pt idx="335">
                  <c:v>14987.416872361067</c:v>
                </c:pt>
                <c:pt idx="336">
                  <c:v>14990.137430863906</c:v>
                </c:pt>
                <c:pt idx="337">
                  <c:v>14991.100643117954</c:v>
                </c:pt>
                <c:pt idx="338">
                  <c:v>14991.390139799389</c:v>
                </c:pt>
                <c:pt idx="339">
                  <c:v>14991.427541005785</c:v>
                </c:pt>
                <c:pt idx="340">
                  <c:v>15479.398074259148</c:v>
                </c:pt>
                <c:pt idx="341">
                  <c:v>15495.078397417663</c:v>
                </c:pt>
                <c:pt idx="342">
                  <c:v>15498.974065933233</c:v>
                </c:pt>
                <c:pt idx="343">
                  <c:v>15500.876225593958</c:v>
                </c:pt>
                <c:pt idx="344">
                  <c:v>15502.735634782686</c:v>
                </c:pt>
                <c:pt idx="345">
                  <c:v>15504.202189647354</c:v>
                </c:pt>
                <c:pt idx="346">
                  <c:v>15515.962529119006</c:v>
                </c:pt>
                <c:pt idx="347">
                  <c:v>15519.845543329047</c:v>
                </c:pt>
                <c:pt idx="348">
                  <c:v>15521.314099679887</c:v>
                </c:pt>
                <c:pt idx="349">
                  <c:v>15522.165142488228</c:v>
                </c:pt>
                <c:pt idx="350">
                  <c:v>15522.464015109283</c:v>
                </c:pt>
                <c:pt idx="351">
                  <c:v>15522.498318579685</c:v>
                </c:pt>
                <c:pt idx="352">
                  <c:v>15532.297424993252</c:v>
                </c:pt>
                <c:pt idx="353">
                  <c:v>15552.548743834264</c:v>
                </c:pt>
                <c:pt idx="354">
                  <c:v>15557.769052105597</c:v>
                </c:pt>
                <c:pt idx="355">
                  <c:v>15561.106790534812</c:v>
                </c:pt>
                <c:pt idx="356">
                  <c:v>15564.028725441623</c:v>
                </c:pt>
                <c:pt idx="357">
                  <c:v>15565.893287586741</c:v>
                </c:pt>
                <c:pt idx="358">
                  <c:v>15567.218480515263</c:v>
                </c:pt>
                <c:pt idx="359">
                  <c:v>15568.055067352892</c:v>
                </c:pt>
                <c:pt idx="360">
                  <c:v>15568.255253582429</c:v>
                </c:pt>
                <c:pt idx="361">
                  <c:v>15568.255253582429</c:v>
                </c:pt>
                <c:pt idx="362">
                  <c:v>15578.830055312757</c:v>
                </c:pt>
                <c:pt idx="363">
                  <c:v>15887.668953340102</c:v>
                </c:pt>
                <c:pt idx="364">
                  <c:v>15906.875718453686</c:v>
                </c:pt>
                <c:pt idx="365">
                  <c:v>16733.413710055243</c:v>
                </c:pt>
                <c:pt idx="366">
                  <c:v>16882.064061210909</c:v>
                </c:pt>
                <c:pt idx="367">
                  <c:v>16898.237208041519</c:v>
                </c:pt>
                <c:pt idx="368">
                  <c:v>16904.612283809387</c:v>
                </c:pt>
                <c:pt idx="369">
                  <c:v>16909.074553317256</c:v>
                </c:pt>
                <c:pt idx="370">
                  <c:v>16912.601134500226</c:v>
                </c:pt>
                <c:pt idx="371">
                  <c:v>16917.833433593067</c:v>
                </c:pt>
                <c:pt idx="372">
                  <c:v>16923.023974086354</c:v>
                </c:pt>
                <c:pt idx="373">
                  <c:v>16927.385015992961</c:v>
                </c:pt>
                <c:pt idx="374">
                  <c:v>16930.68576929031</c:v>
                </c:pt>
                <c:pt idx="375">
                  <c:v>16933.478025125085</c:v>
                </c:pt>
                <c:pt idx="376">
                  <c:v>16936.081902295264</c:v>
                </c:pt>
                <c:pt idx="377">
                  <c:v>16938.842451744356</c:v>
                </c:pt>
                <c:pt idx="378">
                  <c:v>17002.423365189043</c:v>
                </c:pt>
                <c:pt idx="379">
                  <c:v>17042.556510554918</c:v>
                </c:pt>
                <c:pt idx="380">
                  <c:v>17058.329633812074</c:v>
                </c:pt>
                <c:pt idx="381">
                  <c:v>17065.896993951366</c:v>
                </c:pt>
                <c:pt idx="382">
                  <c:v>17069.545798646563</c:v>
                </c:pt>
                <c:pt idx="383">
                  <c:v>17072.039936687524</c:v>
                </c:pt>
                <c:pt idx="384">
                  <c:v>17074.260870755803</c:v>
                </c:pt>
                <c:pt idx="385">
                  <c:v>17085.759183884988</c:v>
                </c:pt>
                <c:pt idx="386">
                  <c:v>17732.84870813079</c:v>
                </c:pt>
                <c:pt idx="387">
                  <c:v>18615.736201221771</c:v>
                </c:pt>
                <c:pt idx="388">
                  <c:v>19289.108934352036</c:v>
                </c:pt>
                <c:pt idx="389">
                  <c:v>19323.980562257482</c:v>
                </c:pt>
                <c:pt idx="390">
                  <c:v>19569.14725144074</c:v>
                </c:pt>
                <c:pt idx="391">
                  <c:v>20482.640633098908</c:v>
                </c:pt>
                <c:pt idx="392">
                  <c:v>20939.678544336715</c:v>
                </c:pt>
                <c:pt idx="393">
                  <c:v>21260.557196692112</c:v>
                </c:pt>
                <c:pt idx="394">
                  <c:v>21283.099258350434</c:v>
                </c:pt>
                <c:pt idx="395">
                  <c:v>21303.577963559819</c:v>
                </c:pt>
                <c:pt idx="396">
                  <c:v>21318.705203656991</c:v>
                </c:pt>
                <c:pt idx="397">
                  <c:v>21326.03190360888</c:v>
                </c:pt>
                <c:pt idx="398">
                  <c:v>21331.419487415285</c:v>
                </c:pt>
                <c:pt idx="399">
                  <c:v>21335.123701887122</c:v>
                </c:pt>
                <c:pt idx="400">
                  <c:v>21337.022513190062</c:v>
                </c:pt>
                <c:pt idx="401">
                  <c:v>21338.799392334815</c:v>
                </c:pt>
                <c:pt idx="402">
                  <c:v>21344.034362463102</c:v>
                </c:pt>
                <c:pt idx="403">
                  <c:v>21475.775701314225</c:v>
                </c:pt>
                <c:pt idx="404">
                  <c:v>21595.789394265099</c:v>
                </c:pt>
                <c:pt idx="405">
                  <c:v>22366.334795457722</c:v>
                </c:pt>
                <c:pt idx="406">
                  <c:v>22429.042052761557</c:v>
                </c:pt>
                <c:pt idx="407">
                  <c:v>22469.028129446517</c:v>
                </c:pt>
                <c:pt idx="408">
                  <c:v>22486.752465656016</c:v>
                </c:pt>
                <c:pt idx="409">
                  <c:v>22505.787084994794</c:v>
                </c:pt>
                <c:pt idx="410">
                  <c:v>22667.556446725674</c:v>
                </c:pt>
                <c:pt idx="411">
                  <c:v>22854.560404083612</c:v>
                </c:pt>
                <c:pt idx="412">
                  <c:v>22875.337882453623</c:v>
                </c:pt>
                <c:pt idx="413">
                  <c:v>22882.522460285254</c:v>
                </c:pt>
                <c:pt idx="414">
                  <c:v>22884.760900917609</c:v>
                </c:pt>
                <c:pt idx="415">
                  <c:v>22886.769468257648</c:v>
                </c:pt>
                <c:pt idx="416">
                  <c:v>22888.604580061274</c:v>
                </c:pt>
                <c:pt idx="417">
                  <c:v>22890.477646534284</c:v>
                </c:pt>
                <c:pt idx="418">
                  <c:v>22892.306617656272</c:v>
                </c:pt>
                <c:pt idx="419">
                  <c:v>22894.036564099202</c:v>
                </c:pt>
                <c:pt idx="420">
                  <c:v>22895.660131357377</c:v>
                </c:pt>
                <c:pt idx="421">
                  <c:v>22898.59950214472</c:v>
                </c:pt>
                <c:pt idx="422">
                  <c:v>22900.219100716084</c:v>
                </c:pt>
                <c:pt idx="423">
                  <c:v>22904.485377866666</c:v>
                </c:pt>
                <c:pt idx="424">
                  <c:v>22907.898357440903</c:v>
                </c:pt>
                <c:pt idx="425">
                  <c:v>22915.034067578108</c:v>
                </c:pt>
                <c:pt idx="426">
                  <c:v>22931.763665107246</c:v>
                </c:pt>
                <c:pt idx="427">
                  <c:v>22946.574547085682</c:v>
                </c:pt>
                <c:pt idx="428">
                  <c:v>22966.606451451513</c:v>
                </c:pt>
                <c:pt idx="429">
                  <c:v>25103.22163105811</c:v>
                </c:pt>
                <c:pt idx="430">
                  <c:v>25220.989617344989</c:v>
                </c:pt>
                <c:pt idx="431">
                  <c:v>25277.616134741209</c:v>
                </c:pt>
                <c:pt idx="432">
                  <c:v>25316.236912049531</c:v>
                </c:pt>
                <c:pt idx="433">
                  <c:v>25330.11903302899</c:v>
                </c:pt>
                <c:pt idx="434">
                  <c:v>25355.51555761374</c:v>
                </c:pt>
                <c:pt idx="435">
                  <c:v>25389.083354028713</c:v>
                </c:pt>
                <c:pt idx="436">
                  <c:v>25423.695802633247</c:v>
                </c:pt>
                <c:pt idx="437">
                  <c:v>25445.549222158985</c:v>
                </c:pt>
                <c:pt idx="438">
                  <c:v>25458.835041709142</c:v>
                </c:pt>
                <c:pt idx="439">
                  <c:v>25466.8570763887</c:v>
                </c:pt>
                <c:pt idx="440">
                  <c:v>25478.838551160599</c:v>
                </c:pt>
                <c:pt idx="441">
                  <c:v>25503.080860163576</c:v>
                </c:pt>
                <c:pt idx="442">
                  <c:v>25584.081277552319</c:v>
                </c:pt>
                <c:pt idx="443">
                  <c:v>25681.803922443381</c:v>
                </c:pt>
                <c:pt idx="444">
                  <c:v>25896.840826585692</c:v>
                </c:pt>
                <c:pt idx="445">
                  <c:v>26153.814587079716</c:v>
                </c:pt>
                <c:pt idx="446">
                  <c:v>26199.58778839626</c:v>
                </c:pt>
                <c:pt idx="447">
                  <c:v>27050.772164584403</c:v>
                </c:pt>
                <c:pt idx="448">
                  <c:v>27123.485725432845</c:v>
                </c:pt>
                <c:pt idx="449">
                  <c:v>27155.119731131304</c:v>
                </c:pt>
                <c:pt idx="450">
                  <c:v>28504.141969459604</c:v>
                </c:pt>
                <c:pt idx="451">
                  <c:v>29062.768528367207</c:v>
                </c:pt>
                <c:pt idx="452">
                  <c:v>29127.219601363096</c:v>
                </c:pt>
                <c:pt idx="453">
                  <c:v>29157.682951067243</c:v>
                </c:pt>
                <c:pt idx="454">
                  <c:v>29178.800603224478</c:v>
                </c:pt>
                <c:pt idx="455">
                  <c:v>29207.401222427103</c:v>
                </c:pt>
                <c:pt idx="456">
                  <c:v>29485.980394578728</c:v>
                </c:pt>
                <c:pt idx="457">
                  <c:v>29577.728113731278</c:v>
                </c:pt>
                <c:pt idx="458">
                  <c:v>29629.248893385662</c:v>
                </c:pt>
                <c:pt idx="459">
                  <c:v>29687.495237978856</c:v>
                </c:pt>
                <c:pt idx="460">
                  <c:v>29721.760619802139</c:v>
                </c:pt>
                <c:pt idx="461">
                  <c:v>29750.209458082467</c:v>
                </c:pt>
                <c:pt idx="462">
                  <c:v>29771.482982566817</c:v>
                </c:pt>
                <c:pt idx="463">
                  <c:v>29788.466196487618</c:v>
                </c:pt>
                <c:pt idx="464">
                  <c:v>29804.536960533387</c:v>
                </c:pt>
                <c:pt idx="465">
                  <c:v>30103.291634285197</c:v>
                </c:pt>
                <c:pt idx="466">
                  <c:v>30447.557602966848</c:v>
                </c:pt>
                <c:pt idx="467">
                  <c:v>30493.15173603459</c:v>
                </c:pt>
                <c:pt idx="468">
                  <c:v>31456.981637940171</c:v>
                </c:pt>
                <c:pt idx="469">
                  <c:v>31565.908758377434</c:v>
                </c:pt>
                <c:pt idx="470">
                  <c:v>31597.995931933103</c:v>
                </c:pt>
                <c:pt idx="471">
                  <c:v>31620.895948206969</c:v>
                </c:pt>
                <c:pt idx="472">
                  <c:v>31638.291925145342</c:v>
                </c:pt>
                <c:pt idx="473">
                  <c:v>31653.213840107452</c:v>
                </c:pt>
                <c:pt idx="474">
                  <c:v>31669.741881532369</c:v>
                </c:pt>
                <c:pt idx="475">
                  <c:v>31687.517130796696</c:v>
                </c:pt>
                <c:pt idx="476">
                  <c:v>31701.626870143595</c:v>
                </c:pt>
                <c:pt idx="477">
                  <c:v>31712.143924452965</c:v>
                </c:pt>
                <c:pt idx="478">
                  <c:v>31717.864130199137</c:v>
                </c:pt>
                <c:pt idx="479">
                  <c:v>31744.152893637991</c:v>
                </c:pt>
                <c:pt idx="480">
                  <c:v>31809.597555991837</c:v>
                </c:pt>
                <c:pt idx="481">
                  <c:v>31832.574139742384</c:v>
                </c:pt>
                <c:pt idx="482">
                  <c:v>31846.722003386309</c:v>
                </c:pt>
                <c:pt idx="483">
                  <c:v>32021.905288025184</c:v>
                </c:pt>
                <c:pt idx="484">
                  <c:v>32049.348777366322</c:v>
                </c:pt>
                <c:pt idx="485">
                  <c:v>32062.973349640801</c:v>
                </c:pt>
                <c:pt idx="486">
                  <c:v>32482.095086457553</c:v>
                </c:pt>
                <c:pt idx="487">
                  <c:v>32768.077834544783</c:v>
                </c:pt>
                <c:pt idx="488">
                  <c:v>32788.265723313161</c:v>
                </c:pt>
                <c:pt idx="489">
                  <c:v>32800.20208287811</c:v>
                </c:pt>
                <c:pt idx="490">
                  <c:v>32810.351071656769</c:v>
                </c:pt>
                <c:pt idx="491">
                  <c:v>32817.142830294375</c:v>
                </c:pt>
                <c:pt idx="492">
                  <c:v>32823.953232203676</c:v>
                </c:pt>
                <c:pt idx="493">
                  <c:v>32850.007441773472</c:v>
                </c:pt>
                <c:pt idx="494">
                  <c:v>32876.39869545275</c:v>
                </c:pt>
                <c:pt idx="495">
                  <c:v>33060.262119209525</c:v>
                </c:pt>
                <c:pt idx="496">
                  <c:v>33106.029134570548</c:v>
                </c:pt>
                <c:pt idx="497">
                  <c:v>37266.993740110716</c:v>
                </c:pt>
                <c:pt idx="498">
                  <c:v>40059.558096977678</c:v>
                </c:pt>
                <c:pt idx="499">
                  <c:v>40287.348505260612</c:v>
                </c:pt>
                <c:pt idx="500">
                  <c:v>40367.633931608201</c:v>
                </c:pt>
                <c:pt idx="501">
                  <c:v>40377.901170734265</c:v>
                </c:pt>
                <c:pt idx="502">
                  <c:v>40386.473279371632</c:v>
                </c:pt>
                <c:pt idx="503">
                  <c:v>40392.488743738053</c:v>
                </c:pt>
                <c:pt idx="504">
                  <c:v>40396.540014850281</c:v>
                </c:pt>
                <c:pt idx="505">
                  <c:v>40399.041896242947</c:v>
                </c:pt>
                <c:pt idx="506">
                  <c:v>40400.610624964916</c:v>
                </c:pt>
                <c:pt idx="507">
                  <c:v>40402.807432988586</c:v>
                </c:pt>
                <c:pt idx="508">
                  <c:v>40661.993170358801</c:v>
                </c:pt>
                <c:pt idx="509">
                  <c:v>40683.713345563912</c:v>
                </c:pt>
                <c:pt idx="510">
                  <c:v>40690.576171716064</c:v>
                </c:pt>
                <c:pt idx="511">
                  <c:v>40695.325027432875</c:v>
                </c:pt>
                <c:pt idx="512">
                  <c:v>41023.433350347768</c:v>
                </c:pt>
                <c:pt idx="513">
                  <c:v>42878.461586825033</c:v>
                </c:pt>
                <c:pt idx="514">
                  <c:v>44764.922847412759</c:v>
                </c:pt>
                <c:pt idx="515">
                  <c:v>44809.727896365439</c:v>
                </c:pt>
                <c:pt idx="516">
                  <c:v>44832.248928857029</c:v>
                </c:pt>
                <c:pt idx="517">
                  <c:v>44875.839308261107</c:v>
                </c:pt>
                <c:pt idx="518">
                  <c:v>44891.245451331102</c:v>
                </c:pt>
                <c:pt idx="519">
                  <c:v>44902.847248941733</c:v>
                </c:pt>
                <c:pt idx="520">
                  <c:v>44914.204464481867</c:v>
                </c:pt>
                <c:pt idx="521">
                  <c:v>44925.176026657529</c:v>
                </c:pt>
                <c:pt idx="522">
                  <c:v>44932.263164640121</c:v>
                </c:pt>
                <c:pt idx="523">
                  <c:v>44936.870886648729</c:v>
                </c:pt>
                <c:pt idx="524">
                  <c:v>44943.418556744815</c:v>
                </c:pt>
                <c:pt idx="525">
                  <c:v>44949.900152797207</c:v>
                </c:pt>
                <c:pt idx="526">
                  <c:v>44967.487091706658</c:v>
                </c:pt>
                <c:pt idx="527">
                  <c:v>44994.749426765498</c:v>
                </c:pt>
                <c:pt idx="528">
                  <c:v>45003.423719146529</c:v>
                </c:pt>
                <c:pt idx="529">
                  <c:v>45021.64980289602</c:v>
                </c:pt>
                <c:pt idx="530">
                  <c:v>45055.512029595826</c:v>
                </c:pt>
                <c:pt idx="531">
                  <c:v>45068.404077113388</c:v>
                </c:pt>
                <c:pt idx="532">
                  <c:v>45074.729286286252</c:v>
                </c:pt>
                <c:pt idx="533">
                  <c:v>45080.905250050986</c:v>
                </c:pt>
                <c:pt idx="534">
                  <c:v>45094.238190993157</c:v>
                </c:pt>
                <c:pt idx="535">
                  <c:v>45101.48294624027</c:v>
                </c:pt>
                <c:pt idx="536">
                  <c:v>45112.779281028539</c:v>
                </c:pt>
                <c:pt idx="537">
                  <c:v>45144.839000084801</c:v>
                </c:pt>
                <c:pt idx="538">
                  <c:v>45157.448469109942</c:v>
                </c:pt>
                <c:pt idx="539">
                  <c:v>45162.785335093664</c:v>
                </c:pt>
                <c:pt idx="540">
                  <c:v>45165.682890662079</c:v>
                </c:pt>
                <c:pt idx="541">
                  <c:v>45167.895850124398</c:v>
                </c:pt>
                <c:pt idx="542">
                  <c:v>45168.091269408884</c:v>
                </c:pt>
                <c:pt idx="543">
                  <c:v>45168.091269408884</c:v>
                </c:pt>
                <c:pt idx="544">
                  <c:v>45168.091269408884</c:v>
                </c:pt>
                <c:pt idx="545">
                  <c:v>45168.419521480973</c:v>
                </c:pt>
                <c:pt idx="546">
                  <c:v>45172.013144973913</c:v>
                </c:pt>
                <c:pt idx="547">
                  <c:v>45173.530639541284</c:v>
                </c:pt>
                <c:pt idx="548">
                  <c:v>45417.124150639051</c:v>
                </c:pt>
                <c:pt idx="549">
                  <c:v>45563.896471814849</c:v>
                </c:pt>
                <c:pt idx="550">
                  <c:v>45567.54903794131</c:v>
                </c:pt>
                <c:pt idx="551">
                  <c:v>45570.442993452518</c:v>
                </c:pt>
                <c:pt idx="552">
                  <c:v>45574.154632986727</c:v>
                </c:pt>
                <c:pt idx="553">
                  <c:v>45577.217366973375</c:v>
                </c:pt>
                <c:pt idx="554">
                  <c:v>45579.392503591342</c:v>
                </c:pt>
                <c:pt idx="555">
                  <c:v>45579.462115330694</c:v>
                </c:pt>
                <c:pt idx="556">
                  <c:v>45579.462115330694</c:v>
                </c:pt>
                <c:pt idx="557">
                  <c:v>45589.979952687972</c:v>
                </c:pt>
                <c:pt idx="558">
                  <c:v>45592.846132292943</c:v>
                </c:pt>
                <c:pt idx="559">
                  <c:v>45592.87512248227</c:v>
                </c:pt>
                <c:pt idx="560">
                  <c:v>45592.87512248227</c:v>
                </c:pt>
                <c:pt idx="561">
                  <c:v>45593.10905751463</c:v>
                </c:pt>
                <c:pt idx="562">
                  <c:v>45799.670380858581</c:v>
                </c:pt>
                <c:pt idx="563">
                  <c:v>45883.850563768101</c:v>
                </c:pt>
                <c:pt idx="564">
                  <c:v>45892.301002077918</c:v>
                </c:pt>
                <c:pt idx="565">
                  <c:v>45893.959505016566</c:v>
                </c:pt>
                <c:pt idx="566">
                  <c:v>45895.421435762742</c:v>
                </c:pt>
                <c:pt idx="567">
                  <c:v>45896.490867886656</c:v>
                </c:pt>
                <c:pt idx="568">
                  <c:v>45897.561810469553</c:v>
                </c:pt>
                <c:pt idx="569">
                  <c:v>45899.137573584296</c:v>
                </c:pt>
                <c:pt idx="570">
                  <c:v>45990.801848707655</c:v>
                </c:pt>
                <c:pt idx="571">
                  <c:v>46005.86361429558</c:v>
                </c:pt>
                <c:pt idx="572">
                  <c:v>46012.61363954033</c:v>
                </c:pt>
                <c:pt idx="573">
                  <c:v>46013.393519461191</c:v>
                </c:pt>
                <c:pt idx="574">
                  <c:v>46014.278315310286</c:v>
                </c:pt>
                <c:pt idx="575">
                  <c:v>46015.17957511943</c:v>
                </c:pt>
                <c:pt idx="576">
                  <c:v>46015.87894988733</c:v>
                </c:pt>
                <c:pt idx="577">
                  <c:v>46016.70983223457</c:v>
                </c:pt>
                <c:pt idx="578">
                  <c:v>46017.821966445648</c:v>
                </c:pt>
                <c:pt idx="579">
                  <c:v>46019.012993485238</c:v>
                </c:pt>
                <c:pt idx="580">
                  <c:v>46020.715210067705</c:v>
                </c:pt>
                <c:pt idx="581">
                  <c:v>46022.253679860783</c:v>
                </c:pt>
                <c:pt idx="582">
                  <c:v>46023.142160367701</c:v>
                </c:pt>
                <c:pt idx="583">
                  <c:v>46023.832427461377</c:v>
                </c:pt>
                <c:pt idx="584">
                  <c:v>46024.670261378713</c:v>
                </c:pt>
                <c:pt idx="585">
                  <c:v>46025.548443097257</c:v>
                </c:pt>
                <c:pt idx="586">
                  <c:v>46026.441544051428</c:v>
                </c:pt>
                <c:pt idx="587">
                  <c:v>46027.158613031403</c:v>
                </c:pt>
                <c:pt idx="588">
                  <c:v>46027.54244408496</c:v>
                </c:pt>
                <c:pt idx="589">
                  <c:v>46027.54244408496</c:v>
                </c:pt>
                <c:pt idx="590">
                  <c:v>46027.54244408496</c:v>
                </c:pt>
                <c:pt idx="591">
                  <c:v>46030.717181966626</c:v>
                </c:pt>
                <c:pt idx="592">
                  <c:v>46053.82338806695</c:v>
                </c:pt>
                <c:pt idx="593">
                  <c:v>46062.787841703604</c:v>
                </c:pt>
                <c:pt idx="594">
                  <c:v>46065.431952887571</c:v>
                </c:pt>
                <c:pt idx="595">
                  <c:v>46065.546454272218</c:v>
                </c:pt>
                <c:pt idx="596">
                  <c:v>46065.546454272218</c:v>
                </c:pt>
                <c:pt idx="597">
                  <c:v>46065.546454272218</c:v>
                </c:pt>
                <c:pt idx="598">
                  <c:v>46065.546454272218</c:v>
                </c:pt>
                <c:pt idx="599">
                  <c:v>46065.546454272218</c:v>
                </c:pt>
                <c:pt idx="600">
                  <c:v>46065.546454272218</c:v>
                </c:pt>
                <c:pt idx="601">
                  <c:v>46065.546454272218</c:v>
                </c:pt>
                <c:pt idx="602">
                  <c:v>46065.546454272218</c:v>
                </c:pt>
                <c:pt idx="603">
                  <c:v>46065.546454272218</c:v>
                </c:pt>
                <c:pt idx="604">
                  <c:v>46065.546454272218</c:v>
                </c:pt>
                <c:pt idx="605">
                  <c:v>46529.149482649518</c:v>
                </c:pt>
                <c:pt idx="606">
                  <c:v>46615.567947497293</c:v>
                </c:pt>
                <c:pt idx="607">
                  <c:v>46880.136214687474</c:v>
                </c:pt>
                <c:pt idx="608">
                  <c:v>46885.019894176337</c:v>
                </c:pt>
                <c:pt idx="609">
                  <c:v>46886.392759724637</c:v>
                </c:pt>
                <c:pt idx="610">
                  <c:v>46886.504098106867</c:v>
                </c:pt>
                <c:pt idx="611">
                  <c:v>46886.504098106867</c:v>
                </c:pt>
                <c:pt idx="612">
                  <c:v>46886.504098106867</c:v>
                </c:pt>
                <c:pt idx="613">
                  <c:v>46886.504098106867</c:v>
                </c:pt>
                <c:pt idx="614">
                  <c:v>46886.504098106867</c:v>
                </c:pt>
                <c:pt idx="615">
                  <c:v>46886.504098106867</c:v>
                </c:pt>
                <c:pt idx="616">
                  <c:v>46886.504098106867</c:v>
                </c:pt>
                <c:pt idx="617">
                  <c:v>46887.349854064363</c:v>
                </c:pt>
                <c:pt idx="618">
                  <c:v>47211.288567276279</c:v>
                </c:pt>
                <c:pt idx="619">
                  <c:v>47236.709623668925</c:v>
                </c:pt>
                <c:pt idx="620">
                  <c:v>47238.454491495562</c:v>
                </c:pt>
                <c:pt idx="621">
                  <c:v>47248.031845677266</c:v>
                </c:pt>
                <c:pt idx="622">
                  <c:v>47255.129985567968</c:v>
                </c:pt>
                <c:pt idx="623">
                  <c:v>47883.621949373948</c:v>
                </c:pt>
                <c:pt idx="624">
                  <c:v>47895.533637830864</c:v>
                </c:pt>
                <c:pt idx="625">
                  <c:v>48976.883375085759</c:v>
                </c:pt>
                <c:pt idx="626">
                  <c:v>49000.942520984936</c:v>
                </c:pt>
                <c:pt idx="627">
                  <c:v>49006.473199661843</c:v>
                </c:pt>
                <c:pt idx="628">
                  <c:v>49136.382025651255</c:v>
                </c:pt>
                <c:pt idx="629">
                  <c:v>49184.598286213819</c:v>
                </c:pt>
                <c:pt idx="630">
                  <c:v>49191.56347820154</c:v>
                </c:pt>
                <c:pt idx="631">
                  <c:v>49195.826565152885</c:v>
                </c:pt>
                <c:pt idx="632">
                  <c:v>49199.153474061313</c:v>
                </c:pt>
                <c:pt idx="633">
                  <c:v>49199.539009305066</c:v>
                </c:pt>
                <c:pt idx="634">
                  <c:v>49199.539009305066</c:v>
                </c:pt>
                <c:pt idx="635">
                  <c:v>49199.539009305066</c:v>
                </c:pt>
                <c:pt idx="636">
                  <c:v>49199.539009305066</c:v>
                </c:pt>
                <c:pt idx="637">
                  <c:v>49199.539009305066</c:v>
                </c:pt>
                <c:pt idx="638">
                  <c:v>49199.539009305066</c:v>
                </c:pt>
                <c:pt idx="639">
                  <c:v>49199.539009305066</c:v>
                </c:pt>
                <c:pt idx="640">
                  <c:v>49199.78667557086</c:v>
                </c:pt>
                <c:pt idx="641">
                  <c:v>49200.334285499564</c:v>
                </c:pt>
                <c:pt idx="642">
                  <c:v>49200.799662604455</c:v>
                </c:pt>
                <c:pt idx="643">
                  <c:v>49201.218530655948</c:v>
                </c:pt>
                <c:pt idx="644">
                  <c:v>49201.6254412005</c:v>
                </c:pt>
                <c:pt idx="645">
                  <c:v>49201.960183520692</c:v>
                </c:pt>
                <c:pt idx="646">
                  <c:v>49202.283872243926</c:v>
                </c:pt>
                <c:pt idx="647">
                  <c:v>49202.283872243926</c:v>
                </c:pt>
                <c:pt idx="648">
                  <c:v>49202.283872243926</c:v>
                </c:pt>
                <c:pt idx="649">
                  <c:v>49202.283872243926</c:v>
                </c:pt>
                <c:pt idx="650">
                  <c:v>49202.283872243926</c:v>
                </c:pt>
                <c:pt idx="651">
                  <c:v>49202.283872243926</c:v>
                </c:pt>
                <c:pt idx="652">
                  <c:v>49202.283872243926</c:v>
                </c:pt>
                <c:pt idx="653">
                  <c:v>49202.283872243926</c:v>
                </c:pt>
                <c:pt idx="654">
                  <c:v>49202.283872243926</c:v>
                </c:pt>
                <c:pt idx="655">
                  <c:v>49202.283872243926</c:v>
                </c:pt>
                <c:pt idx="656">
                  <c:v>49202.283872243926</c:v>
                </c:pt>
                <c:pt idx="657">
                  <c:v>49202.283872243926</c:v>
                </c:pt>
                <c:pt idx="658">
                  <c:v>49202.283872243926</c:v>
                </c:pt>
                <c:pt idx="659">
                  <c:v>49202.283872243926</c:v>
                </c:pt>
                <c:pt idx="660">
                  <c:v>49202.283872243926</c:v>
                </c:pt>
                <c:pt idx="661">
                  <c:v>49202.283872243926</c:v>
                </c:pt>
                <c:pt idx="662">
                  <c:v>49202.283872243926</c:v>
                </c:pt>
                <c:pt idx="663">
                  <c:v>49202.283872243926</c:v>
                </c:pt>
                <c:pt idx="664">
                  <c:v>49202.283872243926</c:v>
                </c:pt>
                <c:pt idx="665">
                  <c:v>49202.283872243926</c:v>
                </c:pt>
                <c:pt idx="666">
                  <c:v>49202.283872243926</c:v>
                </c:pt>
                <c:pt idx="667">
                  <c:v>49202.283872243926</c:v>
                </c:pt>
                <c:pt idx="668">
                  <c:v>49202.283872243926</c:v>
                </c:pt>
                <c:pt idx="669">
                  <c:v>49202.283872243926</c:v>
                </c:pt>
                <c:pt idx="670">
                  <c:v>49202.283872243926</c:v>
                </c:pt>
                <c:pt idx="671">
                  <c:v>49202.283872243926</c:v>
                </c:pt>
                <c:pt idx="672">
                  <c:v>49202.283872243926</c:v>
                </c:pt>
                <c:pt idx="673">
                  <c:v>49202.283872243926</c:v>
                </c:pt>
                <c:pt idx="674">
                  <c:v>49202.283872243926</c:v>
                </c:pt>
                <c:pt idx="675">
                  <c:v>49202.283872243926</c:v>
                </c:pt>
                <c:pt idx="676">
                  <c:v>49202.283872243926</c:v>
                </c:pt>
                <c:pt idx="677">
                  <c:v>49202.283872243926</c:v>
                </c:pt>
                <c:pt idx="678">
                  <c:v>49202.283872243926</c:v>
                </c:pt>
                <c:pt idx="679">
                  <c:v>49202.283872243926</c:v>
                </c:pt>
                <c:pt idx="680">
                  <c:v>49202.283872243926</c:v>
                </c:pt>
                <c:pt idx="681">
                  <c:v>49202.283872243926</c:v>
                </c:pt>
                <c:pt idx="682">
                  <c:v>49202.283872243926</c:v>
                </c:pt>
                <c:pt idx="683">
                  <c:v>49202.283872243926</c:v>
                </c:pt>
                <c:pt idx="684">
                  <c:v>49202.283872243926</c:v>
                </c:pt>
                <c:pt idx="685">
                  <c:v>49202.283872243926</c:v>
                </c:pt>
                <c:pt idx="686">
                  <c:v>49202.283872243926</c:v>
                </c:pt>
                <c:pt idx="687">
                  <c:v>49202.283872243926</c:v>
                </c:pt>
                <c:pt idx="688">
                  <c:v>49202.283872243926</c:v>
                </c:pt>
                <c:pt idx="689">
                  <c:v>49202.283872243926</c:v>
                </c:pt>
                <c:pt idx="690">
                  <c:v>49326.42382137134</c:v>
                </c:pt>
                <c:pt idx="691">
                  <c:v>49328.664179913118</c:v>
                </c:pt>
                <c:pt idx="692">
                  <c:v>49328.664833175557</c:v>
                </c:pt>
                <c:pt idx="693">
                  <c:v>49328.664833175557</c:v>
                </c:pt>
                <c:pt idx="694">
                  <c:v>49328.664833175557</c:v>
                </c:pt>
                <c:pt idx="695">
                  <c:v>49328.664833175557</c:v>
                </c:pt>
                <c:pt idx="696">
                  <c:v>49328.664833175557</c:v>
                </c:pt>
                <c:pt idx="697">
                  <c:v>49328.664833175557</c:v>
                </c:pt>
                <c:pt idx="698">
                  <c:v>49328.664833175557</c:v>
                </c:pt>
                <c:pt idx="699">
                  <c:v>49328.664833175557</c:v>
                </c:pt>
                <c:pt idx="700">
                  <c:v>49328.664833175557</c:v>
                </c:pt>
                <c:pt idx="701">
                  <c:v>49328.664833175557</c:v>
                </c:pt>
                <c:pt idx="702">
                  <c:v>49328.664833175557</c:v>
                </c:pt>
                <c:pt idx="703">
                  <c:v>49328.664833175557</c:v>
                </c:pt>
                <c:pt idx="704">
                  <c:v>49328.664833175557</c:v>
                </c:pt>
                <c:pt idx="705">
                  <c:v>49328.664833175557</c:v>
                </c:pt>
                <c:pt idx="706">
                  <c:v>49328.664833175557</c:v>
                </c:pt>
                <c:pt idx="707">
                  <c:v>49328.664833175557</c:v>
                </c:pt>
                <c:pt idx="708">
                  <c:v>49328.664833175557</c:v>
                </c:pt>
                <c:pt idx="709">
                  <c:v>49328.664833175557</c:v>
                </c:pt>
                <c:pt idx="710">
                  <c:v>49328.664833175557</c:v>
                </c:pt>
                <c:pt idx="711">
                  <c:v>49328.664833175557</c:v>
                </c:pt>
                <c:pt idx="712">
                  <c:v>49328.664833175557</c:v>
                </c:pt>
                <c:pt idx="713">
                  <c:v>49328.664833175557</c:v>
                </c:pt>
                <c:pt idx="714">
                  <c:v>49328.664833175557</c:v>
                </c:pt>
                <c:pt idx="715">
                  <c:v>49328.664833175557</c:v>
                </c:pt>
                <c:pt idx="716">
                  <c:v>49328.664833175557</c:v>
                </c:pt>
                <c:pt idx="717">
                  <c:v>49328.664833175557</c:v>
                </c:pt>
                <c:pt idx="718">
                  <c:v>49328.664833175557</c:v>
                </c:pt>
                <c:pt idx="719">
                  <c:v>49328.664833175557</c:v>
                </c:pt>
                <c:pt idx="720">
                  <c:v>49328.664833175557</c:v>
                </c:pt>
                <c:pt idx="721">
                  <c:v>49328.664833175557</c:v>
                </c:pt>
                <c:pt idx="722">
                  <c:v>49328.664833175557</c:v>
                </c:pt>
                <c:pt idx="723">
                  <c:v>49328.664833175557</c:v>
                </c:pt>
                <c:pt idx="724">
                  <c:v>49328.664833175557</c:v>
                </c:pt>
                <c:pt idx="725">
                  <c:v>49328.664833175557</c:v>
                </c:pt>
                <c:pt idx="726">
                  <c:v>49328.664833175557</c:v>
                </c:pt>
                <c:pt idx="727">
                  <c:v>49328.664833175557</c:v>
                </c:pt>
                <c:pt idx="728">
                  <c:v>49328.664833175557</c:v>
                </c:pt>
                <c:pt idx="729">
                  <c:v>49328.664833175557</c:v>
                </c:pt>
                <c:pt idx="730">
                  <c:v>49328.664833175557</c:v>
                </c:pt>
                <c:pt idx="731">
                  <c:v>49328.664833175557</c:v>
                </c:pt>
                <c:pt idx="732">
                  <c:v>49328.664833175557</c:v>
                </c:pt>
                <c:pt idx="733">
                  <c:v>49328.664833175557</c:v>
                </c:pt>
                <c:pt idx="734">
                  <c:v>49328.664833175557</c:v>
                </c:pt>
                <c:pt idx="735">
                  <c:v>49328.664833175557</c:v>
                </c:pt>
                <c:pt idx="736">
                  <c:v>49339.499940363959</c:v>
                </c:pt>
                <c:pt idx="737">
                  <c:v>49340.325760452484</c:v>
                </c:pt>
                <c:pt idx="738">
                  <c:v>49340.325760452484</c:v>
                </c:pt>
                <c:pt idx="739">
                  <c:v>49340.325760452484</c:v>
                </c:pt>
                <c:pt idx="740">
                  <c:v>49340.325760452484</c:v>
                </c:pt>
                <c:pt idx="741">
                  <c:v>49340.325760452484</c:v>
                </c:pt>
                <c:pt idx="742">
                  <c:v>49340.325760452484</c:v>
                </c:pt>
                <c:pt idx="743">
                  <c:v>49340.325760452484</c:v>
                </c:pt>
                <c:pt idx="744">
                  <c:v>49340.325760452484</c:v>
                </c:pt>
                <c:pt idx="745">
                  <c:v>49340.325760452484</c:v>
                </c:pt>
                <c:pt idx="746">
                  <c:v>49340.325787203852</c:v>
                </c:pt>
                <c:pt idx="747">
                  <c:v>49665.337641597107</c:v>
                </c:pt>
                <c:pt idx="748">
                  <c:v>50477.507440806825</c:v>
                </c:pt>
                <c:pt idx="749">
                  <c:v>50477.701015223778</c:v>
                </c:pt>
                <c:pt idx="750">
                  <c:v>50477.774028559877</c:v>
                </c:pt>
                <c:pt idx="751">
                  <c:v>50477.857808821645</c:v>
                </c:pt>
                <c:pt idx="752">
                  <c:v>50477.954043988735</c:v>
                </c:pt>
                <c:pt idx="753">
                  <c:v>50478.117454237843</c:v>
                </c:pt>
                <c:pt idx="754">
                  <c:v>50564.564473738828</c:v>
                </c:pt>
                <c:pt idx="755">
                  <c:v>50621.379706897576</c:v>
                </c:pt>
                <c:pt idx="756">
                  <c:v>50905.519318458733</c:v>
                </c:pt>
                <c:pt idx="757">
                  <c:v>51397.506529347498</c:v>
                </c:pt>
                <c:pt idx="758">
                  <c:v>51408.148984258522</c:v>
                </c:pt>
                <c:pt idx="759">
                  <c:v>51412.800937430125</c:v>
                </c:pt>
                <c:pt idx="760">
                  <c:v>51413.119174007727</c:v>
                </c:pt>
                <c:pt idx="761">
                  <c:v>51413.119174007727</c:v>
                </c:pt>
                <c:pt idx="762">
                  <c:v>51413.262557061222</c:v>
                </c:pt>
                <c:pt idx="763">
                  <c:v>51415.65318997002</c:v>
                </c:pt>
                <c:pt idx="764">
                  <c:v>51899.473850876253</c:v>
                </c:pt>
                <c:pt idx="765">
                  <c:v>51997.070025068686</c:v>
                </c:pt>
                <c:pt idx="766">
                  <c:v>51997.070025068686</c:v>
                </c:pt>
                <c:pt idx="767">
                  <c:v>51997.070025068686</c:v>
                </c:pt>
                <c:pt idx="768">
                  <c:v>51997.070025068686</c:v>
                </c:pt>
                <c:pt idx="769">
                  <c:v>51997.070025068686</c:v>
                </c:pt>
                <c:pt idx="770">
                  <c:v>51997.070025068686</c:v>
                </c:pt>
                <c:pt idx="771">
                  <c:v>51999.652826299098</c:v>
                </c:pt>
                <c:pt idx="772">
                  <c:v>52326.305680256577</c:v>
                </c:pt>
                <c:pt idx="773">
                  <c:v>52800.177211047812</c:v>
                </c:pt>
                <c:pt idx="774">
                  <c:v>52898.148727147425</c:v>
                </c:pt>
                <c:pt idx="775">
                  <c:v>53078.818251975936</c:v>
                </c:pt>
                <c:pt idx="776">
                  <c:v>53125.937067042767</c:v>
                </c:pt>
                <c:pt idx="777">
                  <c:v>53142.869120105999</c:v>
                </c:pt>
                <c:pt idx="778">
                  <c:v>53926.114203614881</c:v>
                </c:pt>
                <c:pt idx="779">
                  <c:v>53948.040405279346</c:v>
                </c:pt>
                <c:pt idx="780">
                  <c:v>53950.733733717425</c:v>
                </c:pt>
                <c:pt idx="781">
                  <c:v>54681.706327515356</c:v>
                </c:pt>
                <c:pt idx="782">
                  <c:v>54786.996002243868</c:v>
                </c:pt>
                <c:pt idx="783">
                  <c:v>54846.854758290319</c:v>
                </c:pt>
                <c:pt idx="784">
                  <c:v>55289.518931987746</c:v>
                </c:pt>
                <c:pt idx="785">
                  <c:v>55495.692756731063</c:v>
                </c:pt>
                <c:pt idx="786">
                  <c:v>55528.91317654452</c:v>
                </c:pt>
                <c:pt idx="787">
                  <c:v>55537.880065393954</c:v>
                </c:pt>
                <c:pt idx="788">
                  <c:v>55539.065296024695</c:v>
                </c:pt>
                <c:pt idx="789">
                  <c:v>55539.708142556257</c:v>
                </c:pt>
                <c:pt idx="790">
                  <c:v>55539.762707766087</c:v>
                </c:pt>
                <c:pt idx="791">
                  <c:v>55540.423923307724</c:v>
                </c:pt>
                <c:pt idx="792">
                  <c:v>55544.655083896643</c:v>
                </c:pt>
                <c:pt idx="793">
                  <c:v>55545.506770576525</c:v>
                </c:pt>
                <c:pt idx="794">
                  <c:v>55548.655262828186</c:v>
                </c:pt>
                <c:pt idx="795">
                  <c:v>55548.655262828186</c:v>
                </c:pt>
                <c:pt idx="796">
                  <c:v>55548.655262828186</c:v>
                </c:pt>
                <c:pt idx="797">
                  <c:v>55551.231205981465</c:v>
                </c:pt>
                <c:pt idx="798">
                  <c:v>55564.429444292058</c:v>
                </c:pt>
                <c:pt idx="799">
                  <c:v>56189.573888986248</c:v>
                </c:pt>
                <c:pt idx="800">
                  <c:v>56267.055802483083</c:v>
                </c:pt>
                <c:pt idx="801">
                  <c:v>56268.566980565367</c:v>
                </c:pt>
                <c:pt idx="802">
                  <c:v>56268.566980565367</c:v>
                </c:pt>
                <c:pt idx="803">
                  <c:v>56287.551192567618</c:v>
                </c:pt>
                <c:pt idx="804">
                  <c:v>56539.220367929724</c:v>
                </c:pt>
                <c:pt idx="805">
                  <c:v>56549.32120871231</c:v>
                </c:pt>
                <c:pt idx="806">
                  <c:v>56554.26335358552</c:v>
                </c:pt>
                <c:pt idx="807">
                  <c:v>56556.057422680322</c:v>
                </c:pt>
                <c:pt idx="808">
                  <c:v>56556.057422680322</c:v>
                </c:pt>
                <c:pt idx="809">
                  <c:v>56563.663919537685</c:v>
                </c:pt>
                <c:pt idx="810">
                  <c:v>56565.691508637232</c:v>
                </c:pt>
                <c:pt idx="811">
                  <c:v>56570.870132690412</c:v>
                </c:pt>
                <c:pt idx="812">
                  <c:v>56579.044613421458</c:v>
                </c:pt>
                <c:pt idx="813">
                  <c:v>56582.25572346308</c:v>
                </c:pt>
                <c:pt idx="814">
                  <c:v>56589.640486278222</c:v>
                </c:pt>
                <c:pt idx="815">
                  <c:v>56604.665373795258</c:v>
                </c:pt>
                <c:pt idx="816">
                  <c:v>56620.783962372501</c:v>
                </c:pt>
                <c:pt idx="817">
                  <c:v>56622.675375754996</c:v>
                </c:pt>
                <c:pt idx="818">
                  <c:v>56623.534114562637</c:v>
                </c:pt>
                <c:pt idx="819">
                  <c:v>56623.534114562637</c:v>
                </c:pt>
                <c:pt idx="820">
                  <c:v>57738.046644227688</c:v>
                </c:pt>
                <c:pt idx="821">
                  <c:v>59303.703842439631</c:v>
                </c:pt>
                <c:pt idx="822">
                  <c:v>59330.439270768511</c:v>
                </c:pt>
                <c:pt idx="823">
                  <c:v>59330.538873907273</c:v>
                </c:pt>
                <c:pt idx="824">
                  <c:v>59330.651760245135</c:v>
                </c:pt>
                <c:pt idx="825">
                  <c:v>59333.631596314044</c:v>
                </c:pt>
                <c:pt idx="826">
                  <c:v>59335.17631668027</c:v>
                </c:pt>
                <c:pt idx="827">
                  <c:v>59509.747068218378</c:v>
                </c:pt>
                <c:pt idx="828">
                  <c:v>59567.794146810498</c:v>
                </c:pt>
                <c:pt idx="829">
                  <c:v>59583.962579687432</c:v>
                </c:pt>
                <c:pt idx="830">
                  <c:v>59587.414621537013</c:v>
                </c:pt>
                <c:pt idx="831">
                  <c:v>59590.423533808244</c:v>
                </c:pt>
                <c:pt idx="832">
                  <c:v>59594.022598098381</c:v>
                </c:pt>
                <c:pt idx="833">
                  <c:v>59596.282603141364</c:v>
                </c:pt>
                <c:pt idx="834">
                  <c:v>59599.01663420142</c:v>
                </c:pt>
                <c:pt idx="835">
                  <c:v>59602.347759649572</c:v>
                </c:pt>
                <c:pt idx="836">
                  <c:v>59606.766007494858</c:v>
                </c:pt>
                <c:pt idx="837">
                  <c:v>59612.698599961899</c:v>
                </c:pt>
                <c:pt idx="838">
                  <c:v>59618.200638176168</c:v>
                </c:pt>
                <c:pt idx="839">
                  <c:v>59624.740920983488</c:v>
                </c:pt>
                <c:pt idx="840">
                  <c:v>60006.277229881773</c:v>
                </c:pt>
                <c:pt idx="841">
                  <c:v>62478.432580445173</c:v>
                </c:pt>
                <c:pt idx="842">
                  <c:v>62641.701661959181</c:v>
                </c:pt>
                <c:pt idx="843">
                  <c:v>62684.202041450786</c:v>
                </c:pt>
                <c:pt idx="844">
                  <c:v>62746.426447278034</c:v>
                </c:pt>
                <c:pt idx="845">
                  <c:v>62820.584357225212</c:v>
                </c:pt>
                <c:pt idx="846">
                  <c:v>63032.882437078311</c:v>
                </c:pt>
                <c:pt idx="847">
                  <c:v>63318.926736610178</c:v>
                </c:pt>
                <c:pt idx="848">
                  <c:v>63468.104669694229</c:v>
                </c:pt>
                <c:pt idx="849">
                  <c:v>63502.367487333155</c:v>
                </c:pt>
                <c:pt idx="850">
                  <c:v>63555.523319541062</c:v>
                </c:pt>
                <c:pt idx="851">
                  <c:v>64444.243910964076</c:v>
                </c:pt>
                <c:pt idx="852">
                  <c:v>64486.995638281689</c:v>
                </c:pt>
                <c:pt idx="853">
                  <c:v>64529.284574222926</c:v>
                </c:pt>
                <c:pt idx="854">
                  <c:v>64563.538397567296</c:v>
                </c:pt>
                <c:pt idx="855">
                  <c:v>64631.260811047934</c:v>
                </c:pt>
                <c:pt idx="856">
                  <c:v>65220.946114437196</c:v>
                </c:pt>
                <c:pt idx="857">
                  <c:v>69062.205512151661</c:v>
                </c:pt>
                <c:pt idx="858">
                  <c:v>69437.113713185201</c:v>
                </c:pt>
                <c:pt idx="859">
                  <c:v>69473.612940328618</c:v>
                </c:pt>
                <c:pt idx="860">
                  <c:v>69502.743293147345</c:v>
                </c:pt>
                <c:pt idx="861">
                  <c:v>69538.1509756827</c:v>
                </c:pt>
                <c:pt idx="862">
                  <c:v>69582.919931321521</c:v>
                </c:pt>
                <c:pt idx="863">
                  <c:v>69622.370606292796</c:v>
                </c:pt>
                <c:pt idx="864">
                  <c:v>69643.959090172837</c:v>
                </c:pt>
                <c:pt idx="865">
                  <c:v>69670.955928360869</c:v>
                </c:pt>
                <c:pt idx="866">
                  <c:v>69683.191582121523</c:v>
                </c:pt>
                <c:pt idx="867">
                  <c:v>69887.678881497603</c:v>
                </c:pt>
                <c:pt idx="868">
                  <c:v>70105.158391434146</c:v>
                </c:pt>
                <c:pt idx="869">
                  <c:v>70114.513980752366</c:v>
                </c:pt>
                <c:pt idx="870">
                  <c:v>70120.097110738221</c:v>
                </c:pt>
                <c:pt idx="871">
                  <c:v>70124.76361470815</c:v>
                </c:pt>
                <c:pt idx="872">
                  <c:v>70126.254590306024</c:v>
                </c:pt>
                <c:pt idx="873">
                  <c:v>70126.254590306024</c:v>
                </c:pt>
                <c:pt idx="874">
                  <c:v>70126.254590306024</c:v>
                </c:pt>
                <c:pt idx="875">
                  <c:v>70127.308258420671</c:v>
                </c:pt>
                <c:pt idx="876">
                  <c:v>70131.184977238212</c:v>
                </c:pt>
                <c:pt idx="877">
                  <c:v>70135.056869091</c:v>
                </c:pt>
                <c:pt idx="878">
                  <c:v>70135.069058532492</c:v>
                </c:pt>
                <c:pt idx="879">
                  <c:v>70456.282633783718</c:v>
                </c:pt>
                <c:pt idx="880">
                  <c:v>71415.553233528</c:v>
                </c:pt>
                <c:pt idx="881">
                  <c:v>71458.814413971297</c:v>
                </c:pt>
                <c:pt idx="882">
                  <c:v>71637.806639596107</c:v>
                </c:pt>
                <c:pt idx="883">
                  <c:v>71640.92767121346</c:v>
                </c:pt>
                <c:pt idx="884">
                  <c:v>71645.733530861587</c:v>
                </c:pt>
                <c:pt idx="885">
                  <c:v>71645.943926627617</c:v>
                </c:pt>
                <c:pt idx="886">
                  <c:v>72010.100272607393</c:v>
                </c:pt>
                <c:pt idx="887">
                  <c:v>72017.154394296012</c:v>
                </c:pt>
                <c:pt idx="888">
                  <c:v>72024.779401911248</c:v>
                </c:pt>
                <c:pt idx="889">
                  <c:v>72031.09791116025</c:v>
                </c:pt>
                <c:pt idx="890">
                  <c:v>72195.246161311763</c:v>
                </c:pt>
                <c:pt idx="891">
                  <c:v>72240.934494827132</c:v>
                </c:pt>
                <c:pt idx="892">
                  <c:v>72251.631652169977</c:v>
                </c:pt>
                <c:pt idx="893">
                  <c:v>72251.687162088361</c:v>
                </c:pt>
                <c:pt idx="894">
                  <c:v>72251.687162088361</c:v>
                </c:pt>
                <c:pt idx="895">
                  <c:v>72251.687162088361</c:v>
                </c:pt>
                <c:pt idx="896">
                  <c:v>72251.687162088361</c:v>
                </c:pt>
                <c:pt idx="897">
                  <c:v>72251.687162088361</c:v>
                </c:pt>
                <c:pt idx="898">
                  <c:v>72251.687162088361</c:v>
                </c:pt>
                <c:pt idx="899">
                  <c:v>72251.687162088361</c:v>
                </c:pt>
                <c:pt idx="900">
                  <c:v>72251.687162088361</c:v>
                </c:pt>
                <c:pt idx="901">
                  <c:v>72251.687162088361</c:v>
                </c:pt>
                <c:pt idx="902">
                  <c:v>72251.687162088361</c:v>
                </c:pt>
                <c:pt idx="903">
                  <c:v>72251.687162088361</c:v>
                </c:pt>
                <c:pt idx="904">
                  <c:v>72251.687162088361</c:v>
                </c:pt>
                <c:pt idx="905">
                  <c:v>72262.89978592025</c:v>
                </c:pt>
                <c:pt idx="906">
                  <c:v>74248.291123893578</c:v>
                </c:pt>
                <c:pt idx="907">
                  <c:v>74248.364350958655</c:v>
                </c:pt>
                <c:pt idx="908">
                  <c:v>74248.364350958655</c:v>
                </c:pt>
                <c:pt idx="909">
                  <c:v>74248.364350958655</c:v>
                </c:pt>
                <c:pt idx="910">
                  <c:v>74248.364350958655</c:v>
                </c:pt>
                <c:pt idx="911">
                  <c:v>74248.364350958655</c:v>
                </c:pt>
                <c:pt idx="912">
                  <c:v>74248.364350958655</c:v>
                </c:pt>
                <c:pt idx="913">
                  <c:v>74248.364350958655</c:v>
                </c:pt>
                <c:pt idx="914">
                  <c:v>74248.364350958655</c:v>
                </c:pt>
                <c:pt idx="915">
                  <c:v>74248.364350958655</c:v>
                </c:pt>
                <c:pt idx="916">
                  <c:v>74248.364350958655</c:v>
                </c:pt>
                <c:pt idx="917">
                  <c:v>74248.364350958655</c:v>
                </c:pt>
                <c:pt idx="918">
                  <c:v>74248.364350958655</c:v>
                </c:pt>
                <c:pt idx="919">
                  <c:v>74248.364350958655</c:v>
                </c:pt>
                <c:pt idx="920">
                  <c:v>74248.364350958655</c:v>
                </c:pt>
                <c:pt idx="921">
                  <c:v>74248.364350958655</c:v>
                </c:pt>
                <c:pt idx="922">
                  <c:v>74248.364350958655</c:v>
                </c:pt>
                <c:pt idx="923">
                  <c:v>74248.364350958655</c:v>
                </c:pt>
                <c:pt idx="924">
                  <c:v>74248.364350958655</c:v>
                </c:pt>
                <c:pt idx="925">
                  <c:v>74249.054318098279</c:v>
                </c:pt>
                <c:pt idx="926">
                  <c:v>79769.123189135542</c:v>
                </c:pt>
                <c:pt idx="927">
                  <c:v>79941.688950529904</c:v>
                </c:pt>
                <c:pt idx="928">
                  <c:v>79951.552683456932</c:v>
                </c:pt>
                <c:pt idx="929">
                  <c:v>79951.568390061351</c:v>
                </c:pt>
                <c:pt idx="930">
                  <c:v>79951.568390061351</c:v>
                </c:pt>
                <c:pt idx="931">
                  <c:v>80897.427316901187</c:v>
                </c:pt>
                <c:pt idx="932">
                  <c:v>80897.91073763842</c:v>
                </c:pt>
                <c:pt idx="933">
                  <c:v>80897.91073763842</c:v>
                </c:pt>
                <c:pt idx="934">
                  <c:v>80897.91073763842</c:v>
                </c:pt>
                <c:pt idx="935">
                  <c:v>86990.348152988692</c:v>
                </c:pt>
                <c:pt idx="936">
                  <c:v>88300.824224857293</c:v>
                </c:pt>
                <c:pt idx="937">
                  <c:v>88305.671902147733</c:v>
                </c:pt>
                <c:pt idx="938">
                  <c:v>88305.671902147733</c:v>
                </c:pt>
                <c:pt idx="939">
                  <c:v>88305.671902147733</c:v>
                </c:pt>
                <c:pt idx="940">
                  <c:v>88305.671902147733</c:v>
                </c:pt>
                <c:pt idx="941">
                  <c:v>88305.671902147733</c:v>
                </c:pt>
                <c:pt idx="942">
                  <c:v>88305.671902147733</c:v>
                </c:pt>
                <c:pt idx="943">
                  <c:v>88305.671902147733</c:v>
                </c:pt>
                <c:pt idx="944">
                  <c:v>88305.671902147733</c:v>
                </c:pt>
                <c:pt idx="945">
                  <c:v>88305.671902147733</c:v>
                </c:pt>
                <c:pt idx="946">
                  <c:v>88305.671902147733</c:v>
                </c:pt>
                <c:pt idx="947">
                  <c:v>88305.671902147733</c:v>
                </c:pt>
                <c:pt idx="948">
                  <c:v>88305.671902147733</c:v>
                </c:pt>
                <c:pt idx="949">
                  <c:v>88428.564429922073</c:v>
                </c:pt>
                <c:pt idx="950">
                  <c:v>88438.480617308494</c:v>
                </c:pt>
                <c:pt idx="951">
                  <c:v>88439.554901140888</c:v>
                </c:pt>
                <c:pt idx="952">
                  <c:v>88439.600270337585</c:v>
                </c:pt>
                <c:pt idx="953">
                  <c:v>88439.600270337585</c:v>
                </c:pt>
                <c:pt idx="954">
                  <c:v>88439.71222998423</c:v>
                </c:pt>
                <c:pt idx="955">
                  <c:v>88462.548290531064</c:v>
                </c:pt>
                <c:pt idx="956">
                  <c:v>88959.557198487193</c:v>
                </c:pt>
                <c:pt idx="957">
                  <c:v>88959.949895973026</c:v>
                </c:pt>
                <c:pt idx="958">
                  <c:v>88959.949895973026</c:v>
                </c:pt>
                <c:pt idx="959">
                  <c:v>88959.949895973026</c:v>
                </c:pt>
                <c:pt idx="960">
                  <c:v>88959.949895973026</c:v>
                </c:pt>
                <c:pt idx="961">
                  <c:v>88959.949895973026</c:v>
                </c:pt>
                <c:pt idx="962">
                  <c:v>88959.949895973026</c:v>
                </c:pt>
                <c:pt idx="963">
                  <c:v>88959.993710201947</c:v>
                </c:pt>
                <c:pt idx="964">
                  <c:v>88959.993710201947</c:v>
                </c:pt>
                <c:pt idx="965">
                  <c:v>88987.844403091411</c:v>
                </c:pt>
                <c:pt idx="966">
                  <c:v>88996.555591369979</c:v>
                </c:pt>
                <c:pt idx="967">
                  <c:v>88996.555591369979</c:v>
                </c:pt>
                <c:pt idx="968">
                  <c:v>88996.555591369979</c:v>
                </c:pt>
                <c:pt idx="969">
                  <c:v>88996.555591369979</c:v>
                </c:pt>
                <c:pt idx="970">
                  <c:v>88996.555591369979</c:v>
                </c:pt>
                <c:pt idx="971">
                  <c:v>88996.555591369979</c:v>
                </c:pt>
                <c:pt idx="972">
                  <c:v>88996.555591369979</c:v>
                </c:pt>
                <c:pt idx="973">
                  <c:v>88996.555591369979</c:v>
                </c:pt>
                <c:pt idx="974">
                  <c:v>88996.555591369979</c:v>
                </c:pt>
                <c:pt idx="975">
                  <c:v>88996.555591369979</c:v>
                </c:pt>
                <c:pt idx="976">
                  <c:v>88996.555591369979</c:v>
                </c:pt>
                <c:pt idx="977">
                  <c:v>88996.555591369979</c:v>
                </c:pt>
                <c:pt idx="978">
                  <c:v>88996.555591369979</c:v>
                </c:pt>
                <c:pt idx="979">
                  <c:v>88996.555591369979</c:v>
                </c:pt>
                <c:pt idx="980">
                  <c:v>88996.555591369979</c:v>
                </c:pt>
                <c:pt idx="981">
                  <c:v>88996.555591369979</c:v>
                </c:pt>
                <c:pt idx="982">
                  <c:v>88996.555591369979</c:v>
                </c:pt>
                <c:pt idx="983">
                  <c:v>88996.555591369979</c:v>
                </c:pt>
                <c:pt idx="984">
                  <c:v>88996.555591369979</c:v>
                </c:pt>
                <c:pt idx="985">
                  <c:v>88996.555591369979</c:v>
                </c:pt>
                <c:pt idx="986">
                  <c:v>88996.555591369979</c:v>
                </c:pt>
                <c:pt idx="987">
                  <c:v>88996.555591369979</c:v>
                </c:pt>
                <c:pt idx="988">
                  <c:v>88996.555591369979</c:v>
                </c:pt>
                <c:pt idx="989">
                  <c:v>88996.555591369979</c:v>
                </c:pt>
                <c:pt idx="990">
                  <c:v>88996.555591369979</c:v>
                </c:pt>
                <c:pt idx="991">
                  <c:v>88996.555591369979</c:v>
                </c:pt>
                <c:pt idx="992">
                  <c:v>88996.555591369979</c:v>
                </c:pt>
                <c:pt idx="993">
                  <c:v>88996.555591369979</c:v>
                </c:pt>
                <c:pt idx="994">
                  <c:v>88996.555591369979</c:v>
                </c:pt>
                <c:pt idx="995">
                  <c:v>88996.555591369979</c:v>
                </c:pt>
                <c:pt idx="996">
                  <c:v>88996.555591369979</c:v>
                </c:pt>
                <c:pt idx="997">
                  <c:v>88996.555591369979</c:v>
                </c:pt>
                <c:pt idx="998">
                  <c:v>88996.555591369979</c:v>
                </c:pt>
                <c:pt idx="999">
                  <c:v>88996.555591369979</c:v>
                </c:pt>
                <c:pt idx="1000">
                  <c:v>88996.555591369979</c:v>
                </c:pt>
                <c:pt idx="1001">
                  <c:v>88996.555591369979</c:v>
                </c:pt>
                <c:pt idx="1002">
                  <c:v>88996.555591369979</c:v>
                </c:pt>
                <c:pt idx="1003">
                  <c:v>88996.555591369979</c:v>
                </c:pt>
                <c:pt idx="1004">
                  <c:v>88996.555591369979</c:v>
                </c:pt>
                <c:pt idx="1005">
                  <c:v>88996.555591369979</c:v>
                </c:pt>
                <c:pt idx="1006">
                  <c:v>88996.555591369979</c:v>
                </c:pt>
                <c:pt idx="1007">
                  <c:v>88996.555591369979</c:v>
                </c:pt>
                <c:pt idx="1008">
                  <c:v>88996.555591369979</c:v>
                </c:pt>
                <c:pt idx="1009">
                  <c:v>88996.555591369979</c:v>
                </c:pt>
                <c:pt idx="1010">
                  <c:v>88996.555591369979</c:v>
                </c:pt>
                <c:pt idx="1011">
                  <c:v>88996.555591369979</c:v>
                </c:pt>
                <c:pt idx="1012">
                  <c:v>88996.555591369979</c:v>
                </c:pt>
                <c:pt idx="1013">
                  <c:v>88996.555591369979</c:v>
                </c:pt>
                <c:pt idx="1014">
                  <c:v>88996.555591369979</c:v>
                </c:pt>
                <c:pt idx="1015">
                  <c:v>88996.555591369979</c:v>
                </c:pt>
                <c:pt idx="1016">
                  <c:v>88996.555591369979</c:v>
                </c:pt>
                <c:pt idx="1017">
                  <c:v>88996.555591369979</c:v>
                </c:pt>
                <c:pt idx="1018">
                  <c:v>88996.555591369979</c:v>
                </c:pt>
                <c:pt idx="1019">
                  <c:v>88996.555591369979</c:v>
                </c:pt>
                <c:pt idx="1020">
                  <c:v>88996.555591369979</c:v>
                </c:pt>
                <c:pt idx="1021">
                  <c:v>88996.555591369979</c:v>
                </c:pt>
                <c:pt idx="1022">
                  <c:v>88996.555591369979</c:v>
                </c:pt>
                <c:pt idx="1023">
                  <c:v>88996.555591369979</c:v>
                </c:pt>
                <c:pt idx="1024">
                  <c:v>88996.555591369979</c:v>
                </c:pt>
                <c:pt idx="1025">
                  <c:v>88996.555591369979</c:v>
                </c:pt>
                <c:pt idx="1026">
                  <c:v>88996.555591369979</c:v>
                </c:pt>
                <c:pt idx="1027">
                  <c:v>88996.555591369979</c:v>
                </c:pt>
                <c:pt idx="1028">
                  <c:v>88996.555591369979</c:v>
                </c:pt>
                <c:pt idx="1029">
                  <c:v>88996.555591369979</c:v>
                </c:pt>
                <c:pt idx="1030">
                  <c:v>88996.555591369979</c:v>
                </c:pt>
                <c:pt idx="1031">
                  <c:v>88996.555591369979</c:v>
                </c:pt>
                <c:pt idx="1032">
                  <c:v>88996.555591369979</c:v>
                </c:pt>
                <c:pt idx="1033">
                  <c:v>88996.555591369979</c:v>
                </c:pt>
                <c:pt idx="1034">
                  <c:v>88996.555591369979</c:v>
                </c:pt>
                <c:pt idx="1035">
                  <c:v>88996.555591369979</c:v>
                </c:pt>
                <c:pt idx="1036">
                  <c:v>88996.555591369979</c:v>
                </c:pt>
                <c:pt idx="1037">
                  <c:v>88996.555591369979</c:v>
                </c:pt>
                <c:pt idx="1038">
                  <c:v>88996.555591369979</c:v>
                </c:pt>
                <c:pt idx="1039">
                  <c:v>88996.555591369979</c:v>
                </c:pt>
                <c:pt idx="1040">
                  <c:v>88996.555591369979</c:v>
                </c:pt>
                <c:pt idx="1041">
                  <c:v>88996.555591369979</c:v>
                </c:pt>
                <c:pt idx="1042">
                  <c:v>89027.671410353301</c:v>
                </c:pt>
                <c:pt idx="1043">
                  <c:v>89067.16986629297</c:v>
                </c:pt>
                <c:pt idx="1044">
                  <c:v>89074.032071556139</c:v>
                </c:pt>
                <c:pt idx="1045">
                  <c:v>89147.816907925313</c:v>
                </c:pt>
                <c:pt idx="1046">
                  <c:v>89164.844523058957</c:v>
                </c:pt>
                <c:pt idx="1047">
                  <c:v>89166.968691394111</c:v>
                </c:pt>
                <c:pt idx="1048">
                  <c:v>89166.968691394111</c:v>
                </c:pt>
                <c:pt idx="1049">
                  <c:v>89166.968691394111</c:v>
                </c:pt>
                <c:pt idx="1050">
                  <c:v>89166.968691394111</c:v>
                </c:pt>
                <c:pt idx="1051">
                  <c:v>89166.968691394111</c:v>
                </c:pt>
              </c:numCache>
            </c:numRef>
          </c:yVal>
          <c:smooth val="0"/>
          <c:extLst>
            <c:ext xmlns:c16="http://schemas.microsoft.com/office/drawing/2014/chart" uri="{C3380CC4-5D6E-409C-BE32-E72D297353CC}">
              <c16:uniqueId val="{00000000-DBDC-4B72-BEB9-74A68474126A}"/>
            </c:ext>
          </c:extLst>
        </c:ser>
        <c:ser>
          <c:idx val="1"/>
          <c:order val="1"/>
          <c:tx>
            <c:v>detOUT</c:v>
          </c:tx>
          <c:spPr>
            <a:ln w="19050" cap="rnd">
              <a:solidFill>
                <a:srgbClr val="C00000"/>
              </a:solidFill>
              <a:round/>
            </a:ln>
            <a:effectLst/>
          </c:spPr>
          <c:marker>
            <c:symbol val="none"/>
          </c:marker>
          <c:xVal>
            <c:numRef>
              <c:f>CIG_SysIN_DetOut_Loads!$C$3:$C$1055</c:f>
              <c:numCache>
                <c:formatCode>m/d/yyyy</c:formatCode>
                <c:ptCount val="1053"/>
                <c:pt idx="0">
                  <c:v>41974</c:v>
                </c:pt>
                <c:pt idx="1">
                  <c:v>41975</c:v>
                </c:pt>
                <c:pt idx="2">
                  <c:v>41976</c:v>
                </c:pt>
                <c:pt idx="3">
                  <c:v>41977</c:v>
                </c:pt>
                <c:pt idx="4">
                  <c:v>41978</c:v>
                </c:pt>
                <c:pt idx="5">
                  <c:v>41979</c:v>
                </c:pt>
                <c:pt idx="6">
                  <c:v>41980</c:v>
                </c:pt>
                <c:pt idx="7">
                  <c:v>41981</c:v>
                </c:pt>
                <c:pt idx="8">
                  <c:v>41982</c:v>
                </c:pt>
                <c:pt idx="9">
                  <c:v>41983</c:v>
                </c:pt>
                <c:pt idx="10">
                  <c:v>41984</c:v>
                </c:pt>
                <c:pt idx="11">
                  <c:v>41985</c:v>
                </c:pt>
                <c:pt idx="12">
                  <c:v>41986</c:v>
                </c:pt>
                <c:pt idx="13">
                  <c:v>41987</c:v>
                </c:pt>
                <c:pt idx="14">
                  <c:v>41988</c:v>
                </c:pt>
                <c:pt idx="15">
                  <c:v>41989</c:v>
                </c:pt>
                <c:pt idx="16">
                  <c:v>41990</c:v>
                </c:pt>
                <c:pt idx="17">
                  <c:v>41991</c:v>
                </c:pt>
                <c:pt idx="18">
                  <c:v>41992</c:v>
                </c:pt>
                <c:pt idx="19">
                  <c:v>41993</c:v>
                </c:pt>
                <c:pt idx="20">
                  <c:v>41994</c:v>
                </c:pt>
                <c:pt idx="21">
                  <c:v>41995</c:v>
                </c:pt>
                <c:pt idx="22">
                  <c:v>41996</c:v>
                </c:pt>
                <c:pt idx="23">
                  <c:v>41997</c:v>
                </c:pt>
                <c:pt idx="24">
                  <c:v>41998</c:v>
                </c:pt>
                <c:pt idx="25">
                  <c:v>41999</c:v>
                </c:pt>
                <c:pt idx="26">
                  <c:v>42000</c:v>
                </c:pt>
                <c:pt idx="27">
                  <c:v>42001</c:v>
                </c:pt>
                <c:pt idx="28">
                  <c:v>42002</c:v>
                </c:pt>
                <c:pt idx="29">
                  <c:v>42003</c:v>
                </c:pt>
                <c:pt idx="30">
                  <c:v>42004</c:v>
                </c:pt>
                <c:pt idx="31">
                  <c:v>42005</c:v>
                </c:pt>
                <c:pt idx="32">
                  <c:v>42006</c:v>
                </c:pt>
                <c:pt idx="33">
                  <c:v>42007</c:v>
                </c:pt>
                <c:pt idx="34">
                  <c:v>42008</c:v>
                </c:pt>
                <c:pt idx="35">
                  <c:v>42009</c:v>
                </c:pt>
                <c:pt idx="36">
                  <c:v>42010</c:v>
                </c:pt>
                <c:pt idx="37">
                  <c:v>42011</c:v>
                </c:pt>
                <c:pt idx="38">
                  <c:v>42012</c:v>
                </c:pt>
                <c:pt idx="39">
                  <c:v>42013</c:v>
                </c:pt>
                <c:pt idx="40">
                  <c:v>42014</c:v>
                </c:pt>
                <c:pt idx="41">
                  <c:v>42015</c:v>
                </c:pt>
                <c:pt idx="42">
                  <c:v>42016</c:v>
                </c:pt>
                <c:pt idx="43">
                  <c:v>42017</c:v>
                </c:pt>
                <c:pt idx="44">
                  <c:v>42018</c:v>
                </c:pt>
                <c:pt idx="45">
                  <c:v>42019</c:v>
                </c:pt>
                <c:pt idx="46">
                  <c:v>42020</c:v>
                </c:pt>
                <c:pt idx="47">
                  <c:v>42021</c:v>
                </c:pt>
                <c:pt idx="48">
                  <c:v>42022</c:v>
                </c:pt>
                <c:pt idx="49">
                  <c:v>42023</c:v>
                </c:pt>
                <c:pt idx="50">
                  <c:v>42024</c:v>
                </c:pt>
                <c:pt idx="51">
                  <c:v>42025</c:v>
                </c:pt>
                <c:pt idx="52">
                  <c:v>42026</c:v>
                </c:pt>
                <c:pt idx="53">
                  <c:v>42027</c:v>
                </c:pt>
                <c:pt idx="54">
                  <c:v>42028</c:v>
                </c:pt>
                <c:pt idx="55">
                  <c:v>42029</c:v>
                </c:pt>
                <c:pt idx="56">
                  <c:v>42030</c:v>
                </c:pt>
                <c:pt idx="57">
                  <c:v>42031</c:v>
                </c:pt>
                <c:pt idx="58">
                  <c:v>42032</c:v>
                </c:pt>
                <c:pt idx="59">
                  <c:v>42033</c:v>
                </c:pt>
                <c:pt idx="60">
                  <c:v>42034</c:v>
                </c:pt>
                <c:pt idx="61">
                  <c:v>42035</c:v>
                </c:pt>
                <c:pt idx="62">
                  <c:v>42036</c:v>
                </c:pt>
                <c:pt idx="63">
                  <c:v>42037</c:v>
                </c:pt>
                <c:pt idx="64">
                  <c:v>42038</c:v>
                </c:pt>
                <c:pt idx="65">
                  <c:v>42039</c:v>
                </c:pt>
                <c:pt idx="66">
                  <c:v>42040</c:v>
                </c:pt>
                <c:pt idx="67">
                  <c:v>42041</c:v>
                </c:pt>
                <c:pt idx="68">
                  <c:v>42042</c:v>
                </c:pt>
                <c:pt idx="69">
                  <c:v>42043</c:v>
                </c:pt>
                <c:pt idx="70">
                  <c:v>42044</c:v>
                </c:pt>
                <c:pt idx="71">
                  <c:v>42045</c:v>
                </c:pt>
                <c:pt idx="72">
                  <c:v>42046</c:v>
                </c:pt>
                <c:pt idx="73">
                  <c:v>42047</c:v>
                </c:pt>
                <c:pt idx="74">
                  <c:v>42048</c:v>
                </c:pt>
                <c:pt idx="75">
                  <c:v>42049</c:v>
                </c:pt>
                <c:pt idx="76">
                  <c:v>42050</c:v>
                </c:pt>
                <c:pt idx="77">
                  <c:v>42051</c:v>
                </c:pt>
                <c:pt idx="78">
                  <c:v>42052</c:v>
                </c:pt>
                <c:pt idx="79">
                  <c:v>42053</c:v>
                </c:pt>
                <c:pt idx="80">
                  <c:v>42054</c:v>
                </c:pt>
                <c:pt idx="81">
                  <c:v>42055</c:v>
                </c:pt>
                <c:pt idx="82">
                  <c:v>42056</c:v>
                </c:pt>
                <c:pt idx="83">
                  <c:v>42057</c:v>
                </c:pt>
                <c:pt idx="84">
                  <c:v>42058</c:v>
                </c:pt>
                <c:pt idx="85">
                  <c:v>42059</c:v>
                </c:pt>
                <c:pt idx="86">
                  <c:v>42060</c:v>
                </c:pt>
                <c:pt idx="87">
                  <c:v>42061</c:v>
                </c:pt>
                <c:pt idx="88">
                  <c:v>42062</c:v>
                </c:pt>
                <c:pt idx="89">
                  <c:v>42063</c:v>
                </c:pt>
                <c:pt idx="90">
                  <c:v>42064</c:v>
                </c:pt>
                <c:pt idx="91">
                  <c:v>42065</c:v>
                </c:pt>
                <c:pt idx="92">
                  <c:v>42066</c:v>
                </c:pt>
                <c:pt idx="93">
                  <c:v>42067</c:v>
                </c:pt>
                <c:pt idx="94">
                  <c:v>42068</c:v>
                </c:pt>
                <c:pt idx="95">
                  <c:v>42069</c:v>
                </c:pt>
                <c:pt idx="96">
                  <c:v>42070</c:v>
                </c:pt>
                <c:pt idx="97">
                  <c:v>42071</c:v>
                </c:pt>
                <c:pt idx="98">
                  <c:v>42072</c:v>
                </c:pt>
                <c:pt idx="99">
                  <c:v>42073</c:v>
                </c:pt>
                <c:pt idx="100">
                  <c:v>42074</c:v>
                </c:pt>
                <c:pt idx="101">
                  <c:v>42075</c:v>
                </c:pt>
                <c:pt idx="102">
                  <c:v>42076</c:v>
                </c:pt>
                <c:pt idx="103">
                  <c:v>42077</c:v>
                </c:pt>
                <c:pt idx="104">
                  <c:v>42078</c:v>
                </c:pt>
                <c:pt idx="105">
                  <c:v>42079</c:v>
                </c:pt>
                <c:pt idx="106">
                  <c:v>42080</c:v>
                </c:pt>
                <c:pt idx="107">
                  <c:v>42081</c:v>
                </c:pt>
                <c:pt idx="108">
                  <c:v>42082</c:v>
                </c:pt>
                <c:pt idx="109">
                  <c:v>42083</c:v>
                </c:pt>
                <c:pt idx="110">
                  <c:v>42084</c:v>
                </c:pt>
                <c:pt idx="111">
                  <c:v>42085</c:v>
                </c:pt>
                <c:pt idx="112">
                  <c:v>42086</c:v>
                </c:pt>
                <c:pt idx="113">
                  <c:v>42087</c:v>
                </c:pt>
                <c:pt idx="114">
                  <c:v>42088</c:v>
                </c:pt>
                <c:pt idx="115">
                  <c:v>42089</c:v>
                </c:pt>
                <c:pt idx="116">
                  <c:v>42090</c:v>
                </c:pt>
                <c:pt idx="117">
                  <c:v>42091</c:v>
                </c:pt>
                <c:pt idx="118">
                  <c:v>42092</c:v>
                </c:pt>
                <c:pt idx="119">
                  <c:v>42093</c:v>
                </c:pt>
                <c:pt idx="120">
                  <c:v>42094</c:v>
                </c:pt>
                <c:pt idx="121">
                  <c:v>42095</c:v>
                </c:pt>
                <c:pt idx="122">
                  <c:v>42096</c:v>
                </c:pt>
                <c:pt idx="123">
                  <c:v>42097</c:v>
                </c:pt>
                <c:pt idx="124">
                  <c:v>42098</c:v>
                </c:pt>
                <c:pt idx="125">
                  <c:v>42099</c:v>
                </c:pt>
                <c:pt idx="126">
                  <c:v>42100</c:v>
                </c:pt>
                <c:pt idx="127">
                  <c:v>42101</c:v>
                </c:pt>
                <c:pt idx="128">
                  <c:v>42102</c:v>
                </c:pt>
                <c:pt idx="129">
                  <c:v>42103</c:v>
                </c:pt>
                <c:pt idx="130">
                  <c:v>42104</c:v>
                </c:pt>
                <c:pt idx="131">
                  <c:v>42105</c:v>
                </c:pt>
                <c:pt idx="132">
                  <c:v>42106</c:v>
                </c:pt>
                <c:pt idx="133">
                  <c:v>42107</c:v>
                </c:pt>
                <c:pt idx="134">
                  <c:v>42108</c:v>
                </c:pt>
                <c:pt idx="135">
                  <c:v>42109</c:v>
                </c:pt>
                <c:pt idx="136">
                  <c:v>42110</c:v>
                </c:pt>
                <c:pt idx="137">
                  <c:v>42111</c:v>
                </c:pt>
                <c:pt idx="138">
                  <c:v>42112</c:v>
                </c:pt>
                <c:pt idx="139">
                  <c:v>42113</c:v>
                </c:pt>
                <c:pt idx="140">
                  <c:v>42114</c:v>
                </c:pt>
                <c:pt idx="141">
                  <c:v>42115</c:v>
                </c:pt>
                <c:pt idx="142">
                  <c:v>42116</c:v>
                </c:pt>
                <c:pt idx="143">
                  <c:v>42117</c:v>
                </c:pt>
                <c:pt idx="144">
                  <c:v>42118</c:v>
                </c:pt>
                <c:pt idx="145">
                  <c:v>42119</c:v>
                </c:pt>
                <c:pt idx="146">
                  <c:v>42120</c:v>
                </c:pt>
                <c:pt idx="147">
                  <c:v>42121</c:v>
                </c:pt>
                <c:pt idx="148">
                  <c:v>42122</c:v>
                </c:pt>
                <c:pt idx="149">
                  <c:v>42123</c:v>
                </c:pt>
                <c:pt idx="150">
                  <c:v>42124</c:v>
                </c:pt>
                <c:pt idx="151">
                  <c:v>42125</c:v>
                </c:pt>
                <c:pt idx="152">
                  <c:v>42126</c:v>
                </c:pt>
                <c:pt idx="153">
                  <c:v>42127</c:v>
                </c:pt>
                <c:pt idx="154">
                  <c:v>42128</c:v>
                </c:pt>
                <c:pt idx="155">
                  <c:v>42129</c:v>
                </c:pt>
                <c:pt idx="156">
                  <c:v>42130</c:v>
                </c:pt>
                <c:pt idx="157">
                  <c:v>42131</c:v>
                </c:pt>
                <c:pt idx="158">
                  <c:v>42132</c:v>
                </c:pt>
                <c:pt idx="159">
                  <c:v>42133</c:v>
                </c:pt>
                <c:pt idx="160">
                  <c:v>42134</c:v>
                </c:pt>
                <c:pt idx="161">
                  <c:v>42135</c:v>
                </c:pt>
                <c:pt idx="162">
                  <c:v>42136</c:v>
                </c:pt>
                <c:pt idx="163">
                  <c:v>42137</c:v>
                </c:pt>
                <c:pt idx="164">
                  <c:v>42138</c:v>
                </c:pt>
                <c:pt idx="165">
                  <c:v>42139</c:v>
                </c:pt>
                <c:pt idx="166">
                  <c:v>42140</c:v>
                </c:pt>
                <c:pt idx="167">
                  <c:v>42141</c:v>
                </c:pt>
                <c:pt idx="168">
                  <c:v>42142</c:v>
                </c:pt>
                <c:pt idx="169">
                  <c:v>42143</c:v>
                </c:pt>
                <c:pt idx="170">
                  <c:v>42144</c:v>
                </c:pt>
                <c:pt idx="171">
                  <c:v>42145</c:v>
                </c:pt>
                <c:pt idx="172">
                  <c:v>42146</c:v>
                </c:pt>
                <c:pt idx="173">
                  <c:v>42147</c:v>
                </c:pt>
                <c:pt idx="174">
                  <c:v>42148</c:v>
                </c:pt>
                <c:pt idx="175">
                  <c:v>42149</c:v>
                </c:pt>
                <c:pt idx="176">
                  <c:v>42150</c:v>
                </c:pt>
                <c:pt idx="177">
                  <c:v>42151</c:v>
                </c:pt>
                <c:pt idx="178">
                  <c:v>42152</c:v>
                </c:pt>
                <c:pt idx="179">
                  <c:v>42153</c:v>
                </c:pt>
                <c:pt idx="180">
                  <c:v>42154</c:v>
                </c:pt>
                <c:pt idx="181">
                  <c:v>42155</c:v>
                </c:pt>
                <c:pt idx="182">
                  <c:v>42156</c:v>
                </c:pt>
                <c:pt idx="183">
                  <c:v>42157</c:v>
                </c:pt>
                <c:pt idx="184">
                  <c:v>42158</c:v>
                </c:pt>
                <c:pt idx="185">
                  <c:v>42159</c:v>
                </c:pt>
                <c:pt idx="186">
                  <c:v>42160</c:v>
                </c:pt>
                <c:pt idx="187">
                  <c:v>42161</c:v>
                </c:pt>
                <c:pt idx="188">
                  <c:v>42162</c:v>
                </c:pt>
                <c:pt idx="189">
                  <c:v>42163</c:v>
                </c:pt>
                <c:pt idx="190">
                  <c:v>42164</c:v>
                </c:pt>
                <c:pt idx="191">
                  <c:v>42165</c:v>
                </c:pt>
                <c:pt idx="192">
                  <c:v>42166</c:v>
                </c:pt>
                <c:pt idx="193">
                  <c:v>42167</c:v>
                </c:pt>
                <c:pt idx="194">
                  <c:v>42168</c:v>
                </c:pt>
                <c:pt idx="195">
                  <c:v>42169</c:v>
                </c:pt>
                <c:pt idx="196">
                  <c:v>42170</c:v>
                </c:pt>
                <c:pt idx="197">
                  <c:v>42171</c:v>
                </c:pt>
                <c:pt idx="198">
                  <c:v>42172</c:v>
                </c:pt>
                <c:pt idx="199">
                  <c:v>42173</c:v>
                </c:pt>
                <c:pt idx="200">
                  <c:v>42174</c:v>
                </c:pt>
                <c:pt idx="201">
                  <c:v>42175</c:v>
                </c:pt>
                <c:pt idx="202">
                  <c:v>42176</c:v>
                </c:pt>
                <c:pt idx="203">
                  <c:v>42177</c:v>
                </c:pt>
                <c:pt idx="204">
                  <c:v>42178</c:v>
                </c:pt>
                <c:pt idx="205">
                  <c:v>42179</c:v>
                </c:pt>
                <c:pt idx="206">
                  <c:v>42180</c:v>
                </c:pt>
                <c:pt idx="207">
                  <c:v>42181</c:v>
                </c:pt>
                <c:pt idx="208">
                  <c:v>42182</c:v>
                </c:pt>
                <c:pt idx="209">
                  <c:v>42183</c:v>
                </c:pt>
                <c:pt idx="210">
                  <c:v>42184</c:v>
                </c:pt>
                <c:pt idx="211">
                  <c:v>42185</c:v>
                </c:pt>
                <c:pt idx="212">
                  <c:v>42186</c:v>
                </c:pt>
                <c:pt idx="213">
                  <c:v>42187</c:v>
                </c:pt>
                <c:pt idx="214">
                  <c:v>42188</c:v>
                </c:pt>
                <c:pt idx="215">
                  <c:v>42189</c:v>
                </c:pt>
                <c:pt idx="216">
                  <c:v>42190</c:v>
                </c:pt>
                <c:pt idx="217">
                  <c:v>42191</c:v>
                </c:pt>
                <c:pt idx="218">
                  <c:v>42192</c:v>
                </c:pt>
                <c:pt idx="219">
                  <c:v>42193</c:v>
                </c:pt>
                <c:pt idx="220">
                  <c:v>42194</c:v>
                </c:pt>
                <c:pt idx="221">
                  <c:v>42195</c:v>
                </c:pt>
                <c:pt idx="222">
                  <c:v>42196</c:v>
                </c:pt>
                <c:pt idx="223">
                  <c:v>42197</c:v>
                </c:pt>
                <c:pt idx="224">
                  <c:v>42198</c:v>
                </c:pt>
                <c:pt idx="225">
                  <c:v>42199</c:v>
                </c:pt>
                <c:pt idx="226">
                  <c:v>42200</c:v>
                </c:pt>
                <c:pt idx="227">
                  <c:v>42201</c:v>
                </c:pt>
                <c:pt idx="228">
                  <c:v>42202</c:v>
                </c:pt>
                <c:pt idx="229">
                  <c:v>42203</c:v>
                </c:pt>
                <c:pt idx="230">
                  <c:v>42204</c:v>
                </c:pt>
                <c:pt idx="231">
                  <c:v>42205</c:v>
                </c:pt>
                <c:pt idx="232">
                  <c:v>42206</c:v>
                </c:pt>
                <c:pt idx="233">
                  <c:v>42207</c:v>
                </c:pt>
                <c:pt idx="234">
                  <c:v>42208</c:v>
                </c:pt>
                <c:pt idx="235">
                  <c:v>42209</c:v>
                </c:pt>
                <c:pt idx="236">
                  <c:v>42210</c:v>
                </c:pt>
                <c:pt idx="237">
                  <c:v>42211</c:v>
                </c:pt>
                <c:pt idx="238">
                  <c:v>42212</c:v>
                </c:pt>
                <c:pt idx="239">
                  <c:v>42213</c:v>
                </c:pt>
                <c:pt idx="240">
                  <c:v>42214</c:v>
                </c:pt>
                <c:pt idx="241">
                  <c:v>42215</c:v>
                </c:pt>
                <c:pt idx="242">
                  <c:v>42216</c:v>
                </c:pt>
                <c:pt idx="243">
                  <c:v>42217</c:v>
                </c:pt>
                <c:pt idx="244">
                  <c:v>42218</c:v>
                </c:pt>
                <c:pt idx="245">
                  <c:v>42219</c:v>
                </c:pt>
                <c:pt idx="246">
                  <c:v>42220</c:v>
                </c:pt>
                <c:pt idx="247">
                  <c:v>42221</c:v>
                </c:pt>
                <c:pt idx="248">
                  <c:v>42222</c:v>
                </c:pt>
                <c:pt idx="249">
                  <c:v>42223</c:v>
                </c:pt>
                <c:pt idx="250">
                  <c:v>42224</c:v>
                </c:pt>
                <c:pt idx="251">
                  <c:v>42225</c:v>
                </c:pt>
                <c:pt idx="252">
                  <c:v>42226</c:v>
                </c:pt>
                <c:pt idx="253">
                  <c:v>42227</c:v>
                </c:pt>
                <c:pt idx="254">
                  <c:v>42228</c:v>
                </c:pt>
                <c:pt idx="255">
                  <c:v>42229</c:v>
                </c:pt>
                <c:pt idx="256">
                  <c:v>42230</c:v>
                </c:pt>
                <c:pt idx="257">
                  <c:v>42231</c:v>
                </c:pt>
                <c:pt idx="258">
                  <c:v>42232</c:v>
                </c:pt>
                <c:pt idx="259">
                  <c:v>42233</c:v>
                </c:pt>
                <c:pt idx="260">
                  <c:v>42234</c:v>
                </c:pt>
                <c:pt idx="261">
                  <c:v>42235</c:v>
                </c:pt>
                <c:pt idx="262">
                  <c:v>42236</c:v>
                </c:pt>
                <c:pt idx="263">
                  <c:v>42237</c:v>
                </c:pt>
                <c:pt idx="264">
                  <c:v>42238</c:v>
                </c:pt>
                <c:pt idx="265">
                  <c:v>42239</c:v>
                </c:pt>
                <c:pt idx="266">
                  <c:v>42240</c:v>
                </c:pt>
                <c:pt idx="267">
                  <c:v>42241</c:v>
                </c:pt>
                <c:pt idx="268">
                  <c:v>42242</c:v>
                </c:pt>
                <c:pt idx="269">
                  <c:v>42243</c:v>
                </c:pt>
                <c:pt idx="270">
                  <c:v>42244</c:v>
                </c:pt>
                <c:pt idx="271">
                  <c:v>42245</c:v>
                </c:pt>
                <c:pt idx="272">
                  <c:v>42246</c:v>
                </c:pt>
                <c:pt idx="273">
                  <c:v>42247</c:v>
                </c:pt>
                <c:pt idx="274">
                  <c:v>42248</c:v>
                </c:pt>
                <c:pt idx="275">
                  <c:v>42249</c:v>
                </c:pt>
                <c:pt idx="276">
                  <c:v>42250</c:v>
                </c:pt>
                <c:pt idx="277">
                  <c:v>42251</c:v>
                </c:pt>
                <c:pt idx="278">
                  <c:v>42252</c:v>
                </c:pt>
                <c:pt idx="279">
                  <c:v>42253</c:v>
                </c:pt>
                <c:pt idx="280">
                  <c:v>42254</c:v>
                </c:pt>
                <c:pt idx="281">
                  <c:v>42255</c:v>
                </c:pt>
                <c:pt idx="282">
                  <c:v>42256</c:v>
                </c:pt>
                <c:pt idx="283">
                  <c:v>42257</c:v>
                </c:pt>
                <c:pt idx="284">
                  <c:v>42258</c:v>
                </c:pt>
                <c:pt idx="285">
                  <c:v>42259</c:v>
                </c:pt>
                <c:pt idx="286">
                  <c:v>42260</c:v>
                </c:pt>
                <c:pt idx="287">
                  <c:v>42261</c:v>
                </c:pt>
                <c:pt idx="288">
                  <c:v>42262</c:v>
                </c:pt>
                <c:pt idx="289">
                  <c:v>42263</c:v>
                </c:pt>
                <c:pt idx="290">
                  <c:v>42264</c:v>
                </c:pt>
                <c:pt idx="291">
                  <c:v>42265</c:v>
                </c:pt>
                <c:pt idx="292">
                  <c:v>42266</c:v>
                </c:pt>
                <c:pt idx="293">
                  <c:v>42267</c:v>
                </c:pt>
                <c:pt idx="294">
                  <c:v>42268</c:v>
                </c:pt>
                <c:pt idx="295">
                  <c:v>42269</c:v>
                </c:pt>
                <c:pt idx="296">
                  <c:v>42270</c:v>
                </c:pt>
                <c:pt idx="297">
                  <c:v>42271</c:v>
                </c:pt>
                <c:pt idx="298">
                  <c:v>42272</c:v>
                </c:pt>
                <c:pt idx="299">
                  <c:v>42273</c:v>
                </c:pt>
                <c:pt idx="300">
                  <c:v>42274</c:v>
                </c:pt>
                <c:pt idx="301">
                  <c:v>42275</c:v>
                </c:pt>
                <c:pt idx="302">
                  <c:v>42276</c:v>
                </c:pt>
                <c:pt idx="303">
                  <c:v>42277</c:v>
                </c:pt>
                <c:pt idx="304">
                  <c:v>42278</c:v>
                </c:pt>
                <c:pt idx="305">
                  <c:v>42279</c:v>
                </c:pt>
                <c:pt idx="306">
                  <c:v>42280</c:v>
                </c:pt>
                <c:pt idx="307">
                  <c:v>42281</c:v>
                </c:pt>
                <c:pt idx="308">
                  <c:v>42282</c:v>
                </c:pt>
                <c:pt idx="309">
                  <c:v>42283</c:v>
                </c:pt>
                <c:pt idx="310">
                  <c:v>42284</c:v>
                </c:pt>
                <c:pt idx="311">
                  <c:v>42285</c:v>
                </c:pt>
                <c:pt idx="312">
                  <c:v>42286</c:v>
                </c:pt>
                <c:pt idx="313">
                  <c:v>42287</c:v>
                </c:pt>
                <c:pt idx="314">
                  <c:v>42288</c:v>
                </c:pt>
                <c:pt idx="315">
                  <c:v>42289</c:v>
                </c:pt>
                <c:pt idx="316">
                  <c:v>42290</c:v>
                </c:pt>
                <c:pt idx="317">
                  <c:v>42291</c:v>
                </c:pt>
                <c:pt idx="318">
                  <c:v>42292</c:v>
                </c:pt>
                <c:pt idx="319">
                  <c:v>42293</c:v>
                </c:pt>
                <c:pt idx="320">
                  <c:v>42294</c:v>
                </c:pt>
                <c:pt idx="321">
                  <c:v>42295</c:v>
                </c:pt>
                <c:pt idx="322">
                  <c:v>42296</c:v>
                </c:pt>
                <c:pt idx="323">
                  <c:v>42297</c:v>
                </c:pt>
                <c:pt idx="324">
                  <c:v>42298</c:v>
                </c:pt>
                <c:pt idx="325">
                  <c:v>42299</c:v>
                </c:pt>
                <c:pt idx="326">
                  <c:v>42300</c:v>
                </c:pt>
                <c:pt idx="327">
                  <c:v>42301</c:v>
                </c:pt>
                <c:pt idx="328">
                  <c:v>42302</c:v>
                </c:pt>
                <c:pt idx="329">
                  <c:v>42303</c:v>
                </c:pt>
                <c:pt idx="330">
                  <c:v>42304</c:v>
                </c:pt>
                <c:pt idx="331">
                  <c:v>42305</c:v>
                </c:pt>
                <c:pt idx="332">
                  <c:v>42306</c:v>
                </c:pt>
                <c:pt idx="333">
                  <c:v>42307</c:v>
                </c:pt>
                <c:pt idx="334">
                  <c:v>42308</c:v>
                </c:pt>
                <c:pt idx="335">
                  <c:v>42309</c:v>
                </c:pt>
                <c:pt idx="336">
                  <c:v>42310</c:v>
                </c:pt>
                <c:pt idx="337">
                  <c:v>42311</c:v>
                </c:pt>
                <c:pt idx="338">
                  <c:v>42312</c:v>
                </c:pt>
                <c:pt idx="339">
                  <c:v>42313</c:v>
                </c:pt>
                <c:pt idx="340">
                  <c:v>42314</c:v>
                </c:pt>
                <c:pt idx="341">
                  <c:v>42315</c:v>
                </c:pt>
                <c:pt idx="342">
                  <c:v>42316</c:v>
                </c:pt>
                <c:pt idx="343">
                  <c:v>42317</c:v>
                </c:pt>
                <c:pt idx="344">
                  <c:v>42318</c:v>
                </c:pt>
                <c:pt idx="345">
                  <c:v>42319</c:v>
                </c:pt>
                <c:pt idx="346">
                  <c:v>42320</c:v>
                </c:pt>
                <c:pt idx="347">
                  <c:v>42321</c:v>
                </c:pt>
                <c:pt idx="348">
                  <c:v>42322</c:v>
                </c:pt>
                <c:pt idx="349">
                  <c:v>42323</c:v>
                </c:pt>
                <c:pt idx="350">
                  <c:v>42324</c:v>
                </c:pt>
                <c:pt idx="351">
                  <c:v>42325</c:v>
                </c:pt>
                <c:pt idx="352">
                  <c:v>42326</c:v>
                </c:pt>
                <c:pt idx="353">
                  <c:v>42327</c:v>
                </c:pt>
                <c:pt idx="354">
                  <c:v>42328</c:v>
                </c:pt>
                <c:pt idx="355">
                  <c:v>42329</c:v>
                </c:pt>
                <c:pt idx="356">
                  <c:v>42330</c:v>
                </c:pt>
                <c:pt idx="357">
                  <c:v>42331</c:v>
                </c:pt>
                <c:pt idx="358">
                  <c:v>42332</c:v>
                </c:pt>
                <c:pt idx="359">
                  <c:v>42333</c:v>
                </c:pt>
                <c:pt idx="360">
                  <c:v>42334</c:v>
                </c:pt>
                <c:pt idx="361">
                  <c:v>42335</c:v>
                </c:pt>
                <c:pt idx="362">
                  <c:v>42336</c:v>
                </c:pt>
                <c:pt idx="363">
                  <c:v>42337</c:v>
                </c:pt>
                <c:pt idx="364">
                  <c:v>42338</c:v>
                </c:pt>
                <c:pt idx="365">
                  <c:v>42339</c:v>
                </c:pt>
                <c:pt idx="366">
                  <c:v>42340</c:v>
                </c:pt>
                <c:pt idx="367">
                  <c:v>42341</c:v>
                </c:pt>
                <c:pt idx="368">
                  <c:v>42342</c:v>
                </c:pt>
                <c:pt idx="369">
                  <c:v>42343</c:v>
                </c:pt>
                <c:pt idx="370">
                  <c:v>42344</c:v>
                </c:pt>
                <c:pt idx="371">
                  <c:v>42345</c:v>
                </c:pt>
                <c:pt idx="372">
                  <c:v>42346</c:v>
                </c:pt>
                <c:pt idx="373">
                  <c:v>42347</c:v>
                </c:pt>
                <c:pt idx="374">
                  <c:v>42348</c:v>
                </c:pt>
                <c:pt idx="375">
                  <c:v>42349</c:v>
                </c:pt>
                <c:pt idx="376">
                  <c:v>42350</c:v>
                </c:pt>
                <c:pt idx="377">
                  <c:v>42351</c:v>
                </c:pt>
                <c:pt idx="378">
                  <c:v>42352</c:v>
                </c:pt>
                <c:pt idx="379">
                  <c:v>42353</c:v>
                </c:pt>
                <c:pt idx="380">
                  <c:v>42354</c:v>
                </c:pt>
                <c:pt idx="381">
                  <c:v>42355</c:v>
                </c:pt>
                <c:pt idx="382">
                  <c:v>42356</c:v>
                </c:pt>
                <c:pt idx="383">
                  <c:v>42357</c:v>
                </c:pt>
                <c:pt idx="384">
                  <c:v>42358</c:v>
                </c:pt>
                <c:pt idx="385">
                  <c:v>42359</c:v>
                </c:pt>
                <c:pt idx="386">
                  <c:v>42360</c:v>
                </c:pt>
                <c:pt idx="387">
                  <c:v>42361</c:v>
                </c:pt>
                <c:pt idx="388">
                  <c:v>42362</c:v>
                </c:pt>
                <c:pt idx="389">
                  <c:v>42363</c:v>
                </c:pt>
                <c:pt idx="390">
                  <c:v>42364</c:v>
                </c:pt>
                <c:pt idx="391">
                  <c:v>42365</c:v>
                </c:pt>
                <c:pt idx="392">
                  <c:v>42366</c:v>
                </c:pt>
                <c:pt idx="393">
                  <c:v>42367</c:v>
                </c:pt>
                <c:pt idx="394">
                  <c:v>42368</c:v>
                </c:pt>
                <c:pt idx="395">
                  <c:v>42369</c:v>
                </c:pt>
                <c:pt idx="396">
                  <c:v>42370</c:v>
                </c:pt>
                <c:pt idx="397">
                  <c:v>42371</c:v>
                </c:pt>
                <c:pt idx="398">
                  <c:v>42372</c:v>
                </c:pt>
                <c:pt idx="399">
                  <c:v>42373</c:v>
                </c:pt>
                <c:pt idx="400">
                  <c:v>42374</c:v>
                </c:pt>
                <c:pt idx="401">
                  <c:v>42375</c:v>
                </c:pt>
                <c:pt idx="402">
                  <c:v>42376</c:v>
                </c:pt>
                <c:pt idx="403">
                  <c:v>42377</c:v>
                </c:pt>
                <c:pt idx="404">
                  <c:v>42378</c:v>
                </c:pt>
                <c:pt idx="405">
                  <c:v>42379</c:v>
                </c:pt>
                <c:pt idx="406">
                  <c:v>42380</c:v>
                </c:pt>
                <c:pt idx="407">
                  <c:v>42381</c:v>
                </c:pt>
                <c:pt idx="408">
                  <c:v>42382</c:v>
                </c:pt>
                <c:pt idx="409">
                  <c:v>42383</c:v>
                </c:pt>
                <c:pt idx="410">
                  <c:v>42384</c:v>
                </c:pt>
                <c:pt idx="411">
                  <c:v>42385</c:v>
                </c:pt>
                <c:pt idx="412">
                  <c:v>42386</c:v>
                </c:pt>
                <c:pt idx="413">
                  <c:v>42387</c:v>
                </c:pt>
                <c:pt idx="414">
                  <c:v>42388</c:v>
                </c:pt>
                <c:pt idx="415">
                  <c:v>42389</c:v>
                </c:pt>
                <c:pt idx="416">
                  <c:v>42390</c:v>
                </c:pt>
                <c:pt idx="417">
                  <c:v>42391</c:v>
                </c:pt>
                <c:pt idx="418">
                  <c:v>42392</c:v>
                </c:pt>
                <c:pt idx="419">
                  <c:v>42393</c:v>
                </c:pt>
                <c:pt idx="420">
                  <c:v>42394</c:v>
                </c:pt>
                <c:pt idx="421">
                  <c:v>42395</c:v>
                </c:pt>
                <c:pt idx="422">
                  <c:v>42396</c:v>
                </c:pt>
                <c:pt idx="423">
                  <c:v>42397</c:v>
                </c:pt>
                <c:pt idx="424">
                  <c:v>42398</c:v>
                </c:pt>
                <c:pt idx="425">
                  <c:v>42399</c:v>
                </c:pt>
                <c:pt idx="426">
                  <c:v>42400</c:v>
                </c:pt>
                <c:pt idx="427">
                  <c:v>42401</c:v>
                </c:pt>
                <c:pt idx="428">
                  <c:v>42402</c:v>
                </c:pt>
                <c:pt idx="429">
                  <c:v>42403</c:v>
                </c:pt>
                <c:pt idx="430">
                  <c:v>42404</c:v>
                </c:pt>
                <c:pt idx="431">
                  <c:v>42405</c:v>
                </c:pt>
                <c:pt idx="432">
                  <c:v>42406</c:v>
                </c:pt>
                <c:pt idx="433">
                  <c:v>42407</c:v>
                </c:pt>
                <c:pt idx="434">
                  <c:v>42408</c:v>
                </c:pt>
                <c:pt idx="435">
                  <c:v>42409</c:v>
                </c:pt>
                <c:pt idx="436">
                  <c:v>42410</c:v>
                </c:pt>
                <c:pt idx="437">
                  <c:v>42411</c:v>
                </c:pt>
                <c:pt idx="438">
                  <c:v>42412</c:v>
                </c:pt>
                <c:pt idx="439">
                  <c:v>42413</c:v>
                </c:pt>
                <c:pt idx="440">
                  <c:v>42414</c:v>
                </c:pt>
                <c:pt idx="441">
                  <c:v>42415</c:v>
                </c:pt>
                <c:pt idx="442">
                  <c:v>42416</c:v>
                </c:pt>
                <c:pt idx="443">
                  <c:v>42417</c:v>
                </c:pt>
                <c:pt idx="444">
                  <c:v>42418</c:v>
                </c:pt>
                <c:pt idx="445">
                  <c:v>42419</c:v>
                </c:pt>
                <c:pt idx="446">
                  <c:v>42420</c:v>
                </c:pt>
                <c:pt idx="447">
                  <c:v>42421</c:v>
                </c:pt>
                <c:pt idx="448">
                  <c:v>42422</c:v>
                </c:pt>
                <c:pt idx="449">
                  <c:v>42423</c:v>
                </c:pt>
                <c:pt idx="450">
                  <c:v>42424</c:v>
                </c:pt>
                <c:pt idx="451">
                  <c:v>42425</c:v>
                </c:pt>
                <c:pt idx="452">
                  <c:v>42426</c:v>
                </c:pt>
                <c:pt idx="453">
                  <c:v>42427</c:v>
                </c:pt>
                <c:pt idx="454">
                  <c:v>42428</c:v>
                </c:pt>
                <c:pt idx="455">
                  <c:v>42429</c:v>
                </c:pt>
                <c:pt idx="456">
                  <c:v>42430</c:v>
                </c:pt>
                <c:pt idx="457">
                  <c:v>42431</c:v>
                </c:pt>
                <c:pt idx="458">
                  <c:v>42432</c:v>
                </c:pt>
                <c:pt idx="459">
                  <c:v>42433</c:v>
                </c:pt>
                <c:pt idx="460">
                  <c:v>42434</c:v>
                </c:pt>
                <c:pt idx="461">
                  <c:v>42435</c:v>
                </c:pt>
                <c:pt idx="462">
                  <c:v>42436</c:v>
                </c:pt>
                <c:pt idx="463">
                  <c:v>42437</c:v>
                </c:pt>
                <c:pt idx="464">
                  <c:v>42438</c:v>
                </c:pt>
                <c:pt idx="465">
                  <c:v>42439</c:v>
                </c:pt>
                <c:pt idx="466">
                  <c:v>42440</c:v>
                </c:pt>
                <c:pt idx="467">
                  <c:v>42441</c:v>
                </c:pt>
                <c:pt idx="468">
                  <c:v>42442</c:v>
                </c:pt>
                <c:pt idx="469">
                  <c:v>42443</c:v>
                </c:pt>
                <c:pt idx="470">
                  <c:v>42444</c:v>
                </c:pt>
                <c:pt idx="471">
                  <c:v>42445</c:v>
                </c:pt>
                <c:pt idx="472">
                  <c:v>42446</c:v>
                </c:pt>
                <c:pt idx="473">
                  <c:v>42447</c:v>
                </c:pt>
                <c:pt idx="474">
                  <c:v>42448</c:v>
                </c:pt>
                <c:pt idx="475">
                  <c:v>42449</c:v>
                </c:pt>
                <c:pt idx="476">
                  <c:v>42450</c:v>
                </c:pt>
                <c:pt idx="477">
                  <c:v>42451</c:v>
                </c:pt>
                <c:pt idx="478">
                  <c:v>42452</c:v>
                </c:pt>
                <c:pt idx="479">
                  <c:v>42453</c:v>
                </c:pt>
                <c:pt idx="480">
                  <c:v>42454</c:v>
                </c:pt>
                <c:pt idx="481">
                  <c:v>42455</c:v>
                </c:pt>
                <c:pt idx="482">
                  <c:v>42456</c:v>
                </c:pt>
                <c:pt idx="483">
                  <c:v>42457</c:v>
                </c:pt>
                <c:pt idx="484">
                  <c:v>42458</c:v>
                </c:pt>
                <c:pt idx="485">
                  <c:v>42459</c:v>
                </c:pt>
                <c:pt idx="486">
                  <c:v>42460</c:v>
                </c:pt>
                <c:pt idx="487">
                  <c:v>42461</c:v>
                </c:pt>
                <c:pt idx="488">
                  <c:v>42462</c:v>
                </c:pt>
                <c:pt idx="489">
                  <c:v>42463</c:v>
                </c:pt>
                <c:pt idx="490">
                  <c:v>42464</c:v>
                </c:pt>
                <c:pt idx="491">
                  <c:v>42465</c:v>
                </c:pt>
                <c:pt idx="492">
                  <c:v>42466</c:v>
                </c:pt>
                <c:pt idx="493">
                  <c:v>42467</c:v>
                </c:pt>
                <c:pt idx="494">
                  <c:v>42468</c:v>
                </c:pt>
                <c:pt idx="495">
                  <c:v>42469</c:v>
                </c:pt>
                <c:pt idx="496">
                  <c:v>42470</c:v>
                </c:pt>
                <c:pt idx="497">
                  <c:v>42471</c:v>
                </c:pt>
                <c:pt idx="498">
                  <c:v>42472</c:v>
                </c:pt>
                <c:pt idx="499">
                  <c:v>42473</c:v>
                </c:pt>
                <c:pt idx="500">
                  <c:v>42474</c:v>
                </c:pt>
                <c:pt idx="501">
                  <c:v>42475</c:v>
                </c:pt>
                <c:pt idx="502">
                  <c:v>42476</c:v>
                </c:pt>
                <c:pt idx="503">
                  <c:v>42477</c:v>
                </c:pt>
                <c:pt idx="504">
                  <c:v>42478</c:v>
                </c:pt>
                <c:pt idx="505">
                  <c:v>42479</c:v>
                </c:pt>
                <c:pt idx="506">
                  <c:v>42480</c:v>
                </c:pt>
                <c:pt idx="507">
                  <c:v>42481</c:v>
                </c:pt>
                <c:pt idx="508">
                  <c:v>42482</c:v>
                </c:pt>
                <c:pt idx="509">
                  <c:v>42483</c:v>
                </c:pt>
                <c:pt idx="510">
                  <c:v>42484</c:v>
                </c:pt>
                <c:pt idx="511">
                  <c:v>42485</c:v>
                </c:pt>
                <c:pt idx="512">
                  <c:v>42486</c:v>
                </c:pt>
                <c:pt idx="513">
                  <c:v>42487</c:v>
                </c:pt>
                <c:pt idx="514">
                  <c:v>42488</c:v>
                </c:pt>
                <c:pt idx="515">
                  <c:v>42489</c:v>
                </c:pt>
                <c:pt idx="516">
                  <c:v>42490</c:v>
                </c:pt>
                <c:pt idx="517">
                  <c:v>42491</c:v>
                </c:pt>
                <c:pt idx="518">
                  <c:v>42492</c:v>
                </c:pt>
                <c:pt idx="519">
                  <c:v>42493</c:v>
                </c:pt>
                <c:pt idx="520">
                  <c:v>42494</c:v>
                </c:pt>
                <c:pt idx="521">
                  <c:v>42495</c:v>
                </c:pt>
                <c:pt idx="522">
                  <c:v>42496</c:v>
                </c:pt>
                <c:pt idx="523">
                  <c:v>42497</c:v>
                </c:pt>
                <c:pt idx="524">
                  <c:v>42498</c:v>
                </c:pt>
                <c:pt idx="525">
                  <c:v>42499</c:v>
                </c:pt>
                <c:pt idx="526">
                  <c:v>42500</c:v>
                </c:pt>
                <c:pt idx="527">
                  <c:v>42501</c:v>
                </c:pt>
                <c:pt idx="528">
                  <c:v>42502</c:v>
                </c:pt>
                <c:pt idx="529">
                  <c:v>42503</c:v>
                </c:pt>
                <c:pt idx="530">
                  <c:v>42504</c:v>
                </c:pt>
                <c:pt idx="531">
                  <c:v>42505</c:v>
                </c:pt>
                <c:pt idx="532">
                  <c:v>42506</c:v>
                </c:pt>
                <c:pt idx="533">
                  <c:v>42507</c:v>
                </c:pt>
                <c:pt idx="534">
                  <c:v>42508</c:v>
                </c:pt>
                <c:pt idx="535">
                  <c:v>42509</c:v>
                </c:pt>
                <c:pt idx="536">
                  <c:v>42510</c:v>
                </c:pt>
                <c:pt idx="537">
                  <c:v>42511</c:v>
                </c:pt>
                <c:pt idx="538">
                  <c:v>42512</c:v>
                </c:pt>
                <c:pt idx="539">
                  <c:v>42513</c:v>
                </c:pt>
                <c:pt idx="540">
                  <c:v>42514</c:v>
                </c:pt>
                <c:pt idx="541">
                  <c:v>42515</c:v>
                </c:pt>
                <c:pt idx="542">
                  <c:v>42516</c:v>
                </c:pt>
                <c:pt idx="543">
                  <c:v>42517</c:v>
                </c:pt>
                <c:pt idx="544">
                  <c:v>42518</c:v>
                </c:pt>
                <c:pt idx="545">
                  <c:v>42519</c:v>
                </c:pt>
                <c:pt idx="546">
                  <c:v>42520</c:v>
                </c:pt>
                <c:pt idx="547">
                  <c:v>42521</c:v>
                </c:pt>
                <c:pt idx="548">
                  <c:v>42522</c:v>
                </c:pt>
                <c:pt idx="549">
                  <c:v>42523</c:v>
                </c:pt>
                <c:pt idx="550">
                  <c:v>42524</c:v>
                </c:pt>
                <c:pt idx="551">
                  <c:v>42525</c:v>
                </c:pt>
                <c:pt idx="552">
                  <c:v>42526</c:v>
                </c:pt>
                <c:pt idx="553">
                  <c:v>42527</c:v>
                </c:pt>
                <c:pt idx="554">
                  <c:v>42528</c:v>
                </c:pt>
                <c:pt idx="555">
                  <c:v>42529</c:v>
                </c:pt>
                <c:pt idx="556">
                  <c:v>42530</c:v>
                </c:pt>
                <c:pt idx="557">
                  <c:v>42531</c:v>
                </c:pt>
                <c:pt idx="558">
                  <c:v>42532</c:v>
                </c:pt>
                <c:pt idx="559">
                  <c:v>42533</c:v>
                </c:pt>
                <c:pt idx="560">
                  <c:v>42534</c:v>
                </c:pt>
                <c:pt idx="561">
                  <c:v>42535</c:v>
                </c:pt>
                <c:pt idx="562">
                  <c:v>42536</c:v>
                </c:pt>
                <c:pt idx="563">
                  <c:v>42537</c:v>
                </c:pt>
                <c:pt idx="564">
                  <c:v>42538</c:v>
                </c:pt>
                <c:pt idx="565">
                  <c:v>42539</c:v>
                </c:pt>
                <c:pt idx="566">
                  <c:v>42540</c:v>
                </c:pt>
                <c:pt idx="567">
                  <c:v>42541</c:v>
                </c:pt>
                <c:pt idx="568">
                  <c:v>42542</c:v>
                </c:pt>
                <c:pt idx="569">
                  <c:v>42543</c:v>
                </c:pt>
                <c:pt idx="570">
                  <c:v>42544</c:v>
                </c:pt>
                <c:pt idx="571">
                  <c:v>42545</c:v>
                </c:pt>
                <c:pt idx="572">
                  <c:v>42546</c:v>
                </c:pt>
                <c:pt idx="573">
                  <c:v>42547</c:v>
                </c:pt>
                <c:pt idx="574">
                  <c:v>42548</c:v>
                </c:pt>
                <c:pt idx="575">
                  <c:v>42549</c:v>
                </c:pt>
                <c:pt idx="576">
                  <c:v>42550</c:v>
                </c:pt>
                <c:pt idx="577">
                  <c:v>42551</c:v>
                </c:pt>
                <c:pt idx="578">
                  <c:v>42552</c:v>
                </c:pt>
                <c:pt idx="579">
                  <c:v>42553</c:v>
                </c:pt>
                <c:pt idx="580">
                  <c:v>42554</c:v>
                </c:pt>
                <c:pt idx="581">
                  <c:v>42555</c:v>
                </c:pt>
                <c:pt idx="582">
                  <c:v>42556</c:v>
                </c:pt>
                <c:pt idx="583">
                  <c:v>42557</c:v>
                </c:pt>
                <c:pt idx="584">
                  <c:v>42558</c:v>
                </c:pt>
                <c:pt idx="585">
                  <c:v>42559</c:v>
                </c:pt>
                <c:pt idx="586">
                  <c:v>42560</c:v>
                </c:pt>
                <c:pt idx="587">
                  <c:v>42561</c:v>
                </c:pt>
                <c:pt idx="588">
                  <c:v>42562</c:v>
                </c:pt>
                <c:pt idx="589">
                  <c:v>42563</c:v>
                </c:pt>
                <c:pt idx="590">
                  <c:v>42564</c:v>
                </c:pt>
                <c:pt idx="591">
                  <c:v>42565</c:v>
                </c:pt>
                <c:pt idx="592">
                  <c:v>42566</c:v>
                </c:pt>
                <c:pt idx="593">
                  <c:v>42567</c:v>
                </c:pt>
                <c:pt idx="594">
                  <c:v>42568</c:v>
                </c:pt>
                <c:pt idx="595">
                  <c:v>42569</c:v>
                </c:pt>
                <c:pt idx="596">
                  <c:v>42570</c:v>
                </c:pt>
                <c:pt idx="597">
                  <c:v>42571</c:v>
                </c:pt>
                <c:pt idx="598">
                  <c:v>42572</c:v>
                </c:pt>
                <c:pt idx="599">
                  <c:v>42573</c:v>
                </c:pt>
                <c:pt idx="600">
                  <c:v>42574</c:v>
                </c:pt>
                <c:pt idx="601">
                  <c:v>42575</c:v>
                </c:pt>
                <c:pt idx="602">
                  <c:v>42576</c:v>
                </c:pt>
                <c:pt idx="603">
                  <c:v>42577</c:v>
                </c:pt>
                <c:pt idx="604">
                  <c:v>42578</c:v>
                </c:pt>
                <c:pt idx="605">
                  <c:v>42579</c:v>
                </c:pt>
                <c:pt idx="606">
                  <c:v>42580</c:v>
                </c:pt>
                <c:pt idx="607">
                  <c:v>42581</c:v>
                </c:pt>
                <c:pt idx="608">
                  <c:v>42582</c:v>
                </c:pt>
                <c:pt idx="609">
                  <c:v>42583</c:v>
                </c:pt>
                <c:pt idx="610">
                  <c:v>42584</c:v>
                </c:pt>
                <c:pt idx="611">
                  <c:v>42585</c:v>
                </c:pt>
                <c:pt idx="612">
                  <c:v>42586</c:v>
                </c:pt>
                <c:pt idx="613">
                  <c:v>42587</c:v>
                </c:pt>
                <c:pt idx="614">
                  <c:v>42588</c:v>
                </c:pt>
                <c:pt idx="615">
                  <c:v>42589</c:v>
                </c:pt>
                <c:pt idx="616">
                  <c:v>42590</c:v>
                </c:pt>
                <c:pt idx="617">
                  <c:v>42591</c:v>
                </c:pt>
                <c:pt idx="618">
                  <c:v>42592</c:v>
                </c:pt>
                <c:pt idx="619">
                  <c:v>42593</c:v>
                </c:pt>
                <c:pt idx="620">
                  <c:v>42594</c:v>
                </c:pt>
                <c:pt idx="621">
                  <c:v>42595</c:v>
                </c:pt>
                <c:pt idx="622">
                  <c:v>42596</c:v>
                </c:pt>
                <c:pt idx="623">
                  <c:v>42597</c:v>
                </c:pt>
                <c:pt idx="624">
                  <c:v>42598</c:v>
                </c:pt>
                <c:pt idx="625">
                  <c:v>42599</c:v>
                </c:pt>
                <c:pt idx="626">
                  <c:v>42600</c:v>
                </c:pt>
                <c:pt idx="627">
                  <c:v>42601</c:v>
                </c:pt>
                <c:pt idx="628">
                  <c:v>42602</c:v>
                </c:pt>
                <c:pt idx="629">
                  <c:v>42603</c:v>
                </c:pt>
                <c:pt idx="630">
                  <c:v>42604</c:v>
                </c:pt>
                <c:pt idx="631">
                  <c:v>42605</c:v>
                </c:pt>
                <c:pt idx="632">
                  <c:v>42606</c:v>
                </c:pt>
                <c:pt idx="633">
                  <c:v>42607</c:v>
                </c:pt>
                <c:pt idx="634">
                  <c:v>42608</c:v>
                </c:pt>
                <c:pt idx="635">
                  <c:v>42609</c:v>
                </c:pt>
                <c:pt idx="636">
                  <c:v>42610</c:v>
                </c:pt>
                <c:pt idx="637">
                  <c:v>42611</c:v>
                </c:pt>
                <c:pt idx="638">
                  <c:v>42612</c:v>
                </c:pt>
                <c:pt idx="639">
                  <c:v>42613</c:v>
                </c:pt>
                <c:pt idx="640">
                  <c:v>42614</c:v>
                </c:pt>
                <c:pt idx="641">
                  <c:v>42615</c:v>
                </c:pt>
                <c:pt idx="642">
                  <c:v>42616</c:v>
                </c:pt>
                <c:pt idx="643">
                  <c:v>42617</c:v>
                </c:pt>
                <c:pt idx="644">
                  <c:v>42618</c:v>
                </c:pt>
                <c:pt idx="645">
                  <c:v>42619</c:v>
                </c:pt>
                <c:pt idx="646">
                  <c:v>42620</c:v>
                </c:pt>
                <c:pt idx="647">
                  <c:v>42621</c:v>
                </c:pt>
                <c:pt idx="648">
                  <c:v>42622</c:v>
                </c:pt>
                <c:pt idx="649">
                  <c:v>42623</c:v>
                </c:pt>
                <c:pt idx="650">
                  <c:v>42624</c:v>
                </c:pt>
                <c:pt idx="651">
                  <c:v>42625</c:v>
                </c:pt>
                <c:pt idx="652">
                  <c:v>42626</c:v>
                </c:pt>
                <c:pt idx="653">
                  <c:v>42627</c:v>
                </c:pt>
                <c:pt idx="654">
                  <c:v>42628</c:v>
                </c:pt>
                <c:pt idx="655">
                  <c:v>42629</c:v>
                </c:pt>
                <c:pt idx="656">
                  <c:v>42630</c:v>
                </c:pt>
                <c:pt idx="657">
                  <c:v>42631</c:v>
                </c:pt>
                <c:pt idx="658">
                  <c:v>42632</c:v>
                </c:pt>
                <c:pt idx="659">
                  <c:v>42633</c:v>
                </c:pt>
                <c:pt idx="660">
                  <c:v>42634</c:v>
                </c:pt>
                <c:pt idx="661">
                  <c:v>42635</c:v>
                </c:pt>
                <c:pt idx="662">
                  <c:v>42636</c:v>
                </c:pt>
                <c:pt idx="663">
                  <c:v>42637</c:v>
                </c:pt>
                <c:pt idx="664">
                  <c:v>42638</c:v>
                </c:pt>
                <c:pt idx="665">
                  <c:v>42639</c:v>
                </c:pt>
                <c:pt idx="666">
                  <c:v>42640</c:v>
                </c:pt>
                <c:pt idx="667">
                  <c:v>42641</c:v>
                </c:pt>
                <c:pt idx="668">
                  <c:v>42642</c:v>
                </c:pt>
                <c:pt idx="669">
                  <c:v>42643</c:v>
                </c:pt>
                <c:pt idx="670">
                  <c:v>42644</c:v>
                </c:pt>
                <c:pt idx="671">
                  <c:v>42645</c:v>
                </c:pt>
                <c:pt idx="672">
                  <c:v>42646</c:v>
                </c:pt>
                <c:pt idx="673">
                  <c:v>42647</c:v>
                </c:pt>
                <c:pt idx="674">
                  <c:v>42648</c:v>
                </c:pt>
                <c:pt idx="675">
                  <c:v>42649</c:v>
                </c:pt>
                <c:pt idx="676">
                  <c:v>42650</c:v>
                </c:pt>
                <c:pt idx="677">
                  <c:v>42651</c:v>
                </c:pt>
                <c:pt idx="678">
                  <c:v>42652</c:v>
                </c:pt>
                <c:pt idx="679">
                  <c:v>42653</c:v>
                </c:pt>
                <c:pt idx="680">
                  <c:v>42654</c:v>
                </c:pt>
                <c:pt idx="681">
                  <c:v>42655</c:v>
                </c:pt>
                <c:pt idx="682">
                  <c:v>42656</c:v>
                </c:pt>
                <c:pt idx="683">
                  <c:v>42657</c:v>
                </c:pt>
                <c:pt idx="684">
                  <c:v>42658</c:v>
                </c:pt>
                <c:pt idx="685">
                  <c:v>42659</c:v>
                </c:pt>
                <c:pt idx="686">
                  <c:v>42660</c:v>
                </c:pt>
                <c:pt idx="687">
                  <c:v>42661</c:v>
                </c:pt>
                <c:pt idx="688">
                  <c:v>42662</c:v>
                </c:pt>
                <c:pt idx="689">
                  <c:v>42663</c:v>
                </c:pt>
                <c:pt idx="690">
                  <c:v>42664</c:v>
                </c:pt>
                <c:pt idx="691">
                  <c:v>42665</c:v>
                </c:pt>
                <c:pt idx="692">
                  <c:v>42666</c:v>
                </c:pt>
                <c:pt idx="693">
                  <c:v>42667</c:v>
                </c:pt>
                <c:pt idx="694">
                  <c:v>42668</c:v>
                </c:pt>
                <c:pt idx="695">
                  <c:v>42669</c:v>
                </c:pt>
                <c:pt idx="696">
                  <c:v>42670</c:v>
                </c:pt>
                <c:pt idx="697">
                  <c:v>42671</c:v>
                </c:pt>
                <c:pt idx="698">
                  <c:v>42672</c:v>
                </c:pt>
                <c:pt idx="699">
                  <c:v>42673</c:v>
                </c:pt>
                <c:pt idx="700">
                  <c:v>42674</c:v>
                </c:pt>
                <c:pt idx="701">
                  <c:v>42675</c:v>
                </c:pt>
                <c:pt idx="702">
                  <c:v>42676</c:v>
                </c:pt>
                <c:pt idx="703">
                  <c:v>42677</c:v>
                </c:pt>
                <c:pt idx="704">
                  <c:v>42678</c:v>
                </c:pt>
                <c:pt idx="705">
                  <c:v>42679</c:v>
                </c:pt>
                <c:pt idx="706">
                  <c:v>42680</c:v>
                </c:pt>
                <c:pt idx="707">
                  <c:v>42681</c:v>
                </c:pt>
                <c:pt idx="708">
                  <c:v>42682</c:v>
                </c:pt>
                <c:pt idx="709">
                  <c:v>42683</c:v>
                </c:pt>
                <c:pt idx="710">
                  <c:v>42684</c:v>
                </c:pt>
                <c:pt idx="711">
                  <c:v>42685</c:v>
                </c:pt>
                <c:pt idx="712">
                  <c:v>42686</c:v>
                </c:pt>
                <c:pt idx="713">
                  <c:v>42687</c:v>
                </c:pt>
                <c:pt idx="714">
                  <c:v>42688</c:v>
                </c:pt>
                <c:pt idx="715">
                  <c:v>42689</c:v>
                </c:pt>
                <c:pt idx="716">
                  <c:v>42690</c:v>
                </c:pt>
                <c:pt idx="717">
                  <c:v>42691</c:v>
                </c:pt>
                <c:pt idx="718">
                  <c:v>42692</c:v>
                </c:pt>
                <c:pt idx="719">
                  <c:v>42693</c:v>
                </c:pt>
                <c:pt idx="720">
                  <c:v>42694</c:v>
                </c:pt>
                <c:pt idx="721">
                  <c:v>42695</c:v>
                </c:pt>
                <c:pt idx="722">
                  <c:v>42696</c:v>
                </c:pt>
                <c:pt idx="723">
                  <c:v>42697</c:v>
                </c:pt>
                <c:pt idx="724">
                  <c:v>42698</c:v>
                </c:pt>
                <c:pt idx="725">
                  <c:v>42699</c:v>
                </c:pt>
                <c:pt idx="726">
                  <c:v>42700</c:v>
                </c:pt>
                <c:pt idx="727">
                  <c:v>42701</c:v>
                </c:pt>
                <c:pt idx="728">
                  <c:v>42702</c:v>
                </c:pt>
                <c:pt idx="729">
                  <c:v>42703</c:v>
                </c:pt>
                <c:pt idx="730">
                  <c:v>42704</c:v>
                </c:pt>
                <c:pt idx="731">
                  <c:v>42705</c:v>
                </c:pt>
                <c:pt idx="732">
                  <c:v>42706</c:v>
                </c:pt>
                <c:pt idx="733">
                  <c:v>42707</c:v>
                </c:pt>
                <c:pt idx="734">
                  <c:v>42708</c:v>
                </c:pt>
                <c:pt idx="735">
                  <c:v>42709</c:v>
                </c:pt>
                <c:pt idx="736">
                  <c:v>42710</c:v>
                </c:pt>
                <c:pt idx="737">
                  <c:v>42711</c:v>
                </c:pt>
                <c:pt idx="738">
                  <c:v>42712</c:v>
                </c:pt>
                <c:pt idx="739">
                  <c:v>42713</c:v>
                </c:pt>
                <c:pt idx="740">
                  <c:v>42714</c:v>
                </c:pt>
                <c:pt idx="741">
                  <c:v>42715</c:v>
                </c:pt>
                <c:pt idx="742">
                  <c:v>42716</c:v>
                </c:pt>
                <c:pt idx="743">
                  <c:v>42717</c:v>
                </c:pt>
                <c:pt idx="744">
                  <c:v>42718</c:v>
                </c:pt>
                <c:pt idx="745">
                  <c:v>42719</c:v>
                </c:pt>
                <c:pt idx="746">
                  <c:v>42720</c:v>
                </c:pt>
                <c:pt idx="747">
                  <c:v>42721</c:v>
                </c:pt>
                <c:pt idx="748">
                  <c:v>42722</c:v>
                </c:pt>
                <c:pt idx="749">
                  <c:v>42723</c:v>
                </c:pt>
                <c:pt idx="750">
                  <c:v>42724</c:v>
                </c:pt>
                <c:pt idx="751">
                  <c:v>42725</c:v>
                </c:pt>
                <c:pt idx="752">
                  <c:v>42726</c:v>
                </c:pt>
                <c:pt idx="753">
                  <c:v>42727</c:v>
                </c:pt>
                <c:pt idx="754">
                  <c:v>42728</c:v>
                </c:pt>
                <c:pt idx="755">
                  <c:v>42729</c:v>
                </c:pt>
                <c:pt idx="756">
                  <c:v>42730</c:v>
                </c:pt>
                <c:pt idx="757">
                  <c:v>42731</c:v>
                </c:pt>
                <c:pt idx="758">
                  <c:v>42732</c:v>
                </c:pt>
                <c:pt idx="759">
                  <c:v>42733</c:v>
                </c:pt>
                <c:pt idx="760">
                  <c:v>42734</c:v>
                </c:pt>
                <c:pt idx="761">
                  <c:v>42735</c:v>
                </c:pt>
                <c:pt idx="762">
                  <c:v>42736</c:v>
                </c:pt>
                <c:pt idx="763">
                  <c:v>42737</c:v>
                </c:pt>
                <c:pt idx="764">
                  <c:v>42738</c:v>
                </c:pt>
                <c:pt idx="765">
                  <c:v>42739</c:v>
                </c:pt>
                <c:pt idx="766">
                  <c:v>42740</c:v>
                </c:pt>
                <c:pt idx="767">
                  <c:v>42741</c:v>
                </c:pt>
                <c:pt idx="768">
                  <c:v>42742</c:v>
                </c:pt>
                <c:pt idx="769">
                  <c:v>42743</c:v>
                </c:pt>
                <c:pt idx="770">
                  <c:v>42744</c:v>
                </c:pt>
                <c:pt idx="771">
                  <c:v>42745</c:v>
                </c:pt>
                <c:pt idx="772">
                  <c:v>42746</c:v>
                </c:pt>
                <c:pt idx="773">
                  <c:v>42747</c:v>
                </c:pt>
                <c:pt idx="774">
                  <c:v>42748</c:v>
                </c:pt>
                <c:pt idx="775">
                  <c:v>42749</c:v>
                </c:pt>
                <c:pt idx="776">
                  <c:v>42750</c:v>
                </c:pt>
                <c:pt idx="777">
                  <c:v>42751</c:v>
                </c:pt>
                <c:pt idx="778">
                  <c:v>42752</c:v>
                </c:pt>
                <c:pt idx="779">
                  <c:v>42753</c:v>
                </c:pt>
                <c:pt idx="780">
                  <c:v>42754</c:v>
                </c:pt>
                <c:pt idx="781">
                  <c:v>42755</c:v>
                </c:pt>
                <c:pt idx="782">
                  <c:v>42756</c:v>
                </c:pt>
                <c:pt idx="783">
                  <c:v>42757</c:v>
                </c:pt>
                <c:pt idx="784">
                  <c:v>42758</c:v>
                </c:pt>
                <c:pt idx="785">
                  <c:v>42759</c:v>
                </c:pt>
                <c:pt idx="786">
                  <c:v>42760</c:v>
                </c:pt>
                <c:pt idx="787">
                  <c:v>42761</c:v>
                </c:pt>
                <c:pt idx="788">
                  <c:v>42762</c:v>
                </c:pt>
                <c:pt idx="789">
                  <c:v>42763</c:v>
                </c:pt>
                <c:pt idx="790">
                  <c:v>42764</c:v>
                </c:pt>
                <c:pt idx="791">
                  <c:v>42765</c:v>
                </c:pt>
                <c:pt idx="792">
                  <c:v>42766</c:v>
                </c:pt>
                <c:pt idx="793">
                  <c:v>42767</c:v>
                </c:pt>
                <c:pt idx="794">
                  <c:v>42768</c:v>
                </c:pt>
                <c:pt idx="795">
                  <c:v>42769</c:v>
                </c:pt>
                <c:pt idx="796">
                  <c:v>42770</c:v>
                </c:pt>
                <c:pt idx="797">
                  <c:v>42771</c:v>
                </c:pt>
                <c:pt idx="798">
                  <c:v>42772</c:v>
                </c:pt>
                <c:pt idx="799">
                  <c:v>42773</c:v>
                </c:pt>
                <c:pt idx="800">
                  <c:v>42774</c:v>
                </c:pt>
                <c:pt idx="801">
                  <c:v>42775</c:v>
                </c:pt>
                <c:pt idx="802">
                  <c:v>42776</c:v>
                </c:pt>
                <c:pt idx="803">
                  <c:v>42777</c:v>
                </c:pt>
                <c:pt idx="804">
                  <c:v>42778</c:v>
                </c:pt>
                <c:pt idx="805">
                  <c:v>42779</c:v>
                </c:pt>
                <c:pt idx="806">
                  <c:v>42780</c:v>
                </c:pt>
                <c:pt idx="807">
                  <c:v>42781</c:v>
                </c:pt>
                <c:pt idx="808">
                  <c:v>42782</c:v>
                </c:pt>
                <c:pt idx="809">
                  <c:v>42783</c:v>
                </c:pt>
                <c:pt idx="810">
                  <c:v>42784</c:v>
                </c:pt>
                <c:pt idx="811">
                  <c:v>42785</c:v>
                </c:pt>
                <c:pt idx="812">
                  <c:v>42786</c:v>
                </c:pt>
                <c:pt idx="813">
                  <c:v>42787</c:v>
                </c:pt>
                <c:pt idx="814">
                  <c:v>42788</c:v>
                </c:pt>
                <c:pt idx="815">
                  <c:v>42789</c:v>
                </c:pt>
                <c:pt idx="816">
                  <c:v>42790</c:v>
                </c:pt>
                <c:pt idx="817">
                  <c:v>42791</c:v>
                </c:pt>
                <c:pt idx="818">
                  <c:v>42792</c:v>
                </c:pt>
                <c:pt idx="819">
                  <c:v>42793</c:v>
                </c:pt>
                <c:pt idx="820">
                  <c:v>42794</c:v>
                </c:pt>
                <c:pt idx="821">
                  <c:v>42795</c:v>
                </c:pt>
                <c:pt idx="822">
                  <c:v>42796</c:v>
                </c:pt>
                <c:pt idx="823">
                  <c:v>42797</c:v>
                </c:pt>
                <c:pt idx="824">
                  <c:v>42798</c:v>
                </c:pt>
                <c:pt idx="825">
                  <c:v>42799</c:v>
                </c:pt>
                <c:pt idx="826">
                  <c:v>42800</c:v>
                </c:pt>
                <c:pt idx="827">
                  <c:v>42801</c:v>
                </c:pt>
                <c:pt idx="828">
                  <c:v>42802</c:v>
                </c:pt>
                <c:pt idx="829">
                  <c:v>42803</c:v>
                </c:pt>
                <c:pt idx="830">
                  <c:v>42804</c:v>
                </c:pt>
                <c:pt idx="831">
                  <c:v>42805</c:v>
                </c:pt>
                <c:pt idx="832">
                  <c:v>42806</c:v>
                </c:pt>
                <c:pt idx="833">
                  <c:v>42807</c:v>
                </c:pt>
                <c:pt idx="834">
                  <c:v>42808</c:v>
                </c:pt>
                <c:pt idx="835">
                  <c:v>42809</c:v>
                </c:pt>
                <c:pt idx="836">
                  <c:v>42810</c:v>
                </c:pt>
                <c:pt idx="837">
                  <c:v>42811</c:v>
                </c:pt>
                <c:pt idx="838">
                  <c:v>42812</c:v>
                </c:pt>
                <c:pt idx="839">
                  <c:v>42813</c:v>
                </c:pt>
                <c:pt idx="840">
                  <c:v>42814</c:v>
                </c:pt>
                <c:pt idx="841">
                  <c:v>42815</c:v>
                </c:pt>
                <c:pt idx="842">
                  <c:v>42816</c:v>
                </c:pt>
                <c:pt idx="843">
                  <c:v>42817</c:v>
                </c:pt>
                <c:pt idx="844">
                  <c:v>42818</c:v>
                </c:pt>
                <c:pt idx="845">
                  <c:v>42819</c:v>
                </c:pt>
                <c:pt idx="846">
                  <c:v>42820</c:v>
                </c:pt>
                <c:pt idx="847">
                  <c:v>42821</c:v>
                </c:pt>
                <c:pt idx="848">
                  <c:v>42822</c:v>
                </c:pt>
                <c:pt idx="849">
                  <c:v>42823</c:v>
                </c:pt>
                <c:pt idx="850">
                  <c:v>42824</c:v>
                </c:pt>
                <c:pt idx="851">
                  <c:v>42825</c:v>
                </c:pt>
                <c:pt idx="852">
                  <c:v>42826</c:v>
                </c:pt>
                <c:pt idx="853">
                  <c:v>42827</c:v>
                </c:pt>
                <c:pt idx="854">
                  <c:v>42828</c:v>
                </c:pt>
                <c:pt idx="855">
                  <c:v>42829</c:v>
                </c:pt>
                <c:pt idx="856">
                  <c:v>42830</c:v>
                </c:pt>
                <c:pt idx="857">
                  <c:v>42831</c:v>
                </c:pt>
                <c:pt idx="858">
                  <c:v>42832</c:v>
                </c:pt>
                <c:pt idx="859">
                  <c:v>42833</c:v>
                </c:pt>
                <c:pt idx="860">
                  <c:v>42834</c:v>
                </c:pt>
                <c:pt idx="861">
                  <c:v>42835</c:v>
                </c:pt>
                <c:pt idx="862">
                  <c:v>42836</c:v>
                </c:pt>
                <c:pt idx="863">
                  <c:v>42837</c:v>
                </c:pt>
                <c:pt idx="864">
                  <c:v>42838</c:v>
                </c:pt>
                <c:pt idx="865">
                  <c:v>42839</c:v>
                </c:pt>
                <c:pt idx="866">
                  <c:v>42840</c:v>
                </c:pt>
                <c:pt idx="867">
                  <c:v>42841</c:v>
                </c:pt>
                <c:pt idx="868">
                  <c:v>42842</c:v>
                </c:pt>
                <c:pt idx="869">
                  <c:v>42843</c:v>
                </c:pt>
                <c:pt idx="870">
                  <c:v>42844</c:v>
                </c:pt>
                <c:pt idx="871">
                  <c:v>42845</c:v>
                </c:pt>
                <c:pt idx="872">
                  <c:v>42846</c:v>
                </c:pt>
                <c:pt idx="873">
                  <c:v>42847</c:v>
                </c:pt>
                <c:pt idx="874">
                  <c:v>42848</c:v>
                </c:pt>
                <c:pt idx="875">
                  <c:v>42849</c:v>
                </c:pt>
                <c:pt idx="876">
                  <c:v>42850</c:v>
                </c:pt>
                <c:pt idx="877">
                  <c:v>42851</c:v>
                </c:pt>
                <c:pt idx="878">
                  <c:v>42852</c:v>
                </c:pt>
                <c:pt idx="879">
                  <c:v>42853</c:v>
                </c:pt>
                <c:pt idx="880">
                  <c:v>42854</c:v>
                </c:pt>
                <c:pt idx="881">
                  <c:v>42855</c:v>
                </c:pt>
                <c:pt idx="882">
                  <c:v>42856</c:v>
                </c:pt>
                <c:pt idx="883">
                  <c:v>42857</c:v>
                </c:pt>
                <c:pt idx="884">
                  <c:v>42858</c:v>
                </c:pt>
                <c:pt idx="885">
                  <c:v>42859</c:v>
                </c:pt>
                <c:pt idx="886">
                  <c:v>42860</c:v>
                </c:pt>
                <c:pt idx="887">
                  <c:v>42861</c:v>
                </c:pt>
                <c:pt idx="888">
                  <c:v>42862</c:v>
                </c:pt>
                <c:pt idx="889">
                  <c:v>42863</c:v>
                </c:pt>
                <c:pt idx="890">
                  <c:v>42864</c:v>
                </c:pt>
                <c:pt idx="891">
                  <c:v>42865</c:v>
                </c:pt>
                <c:pt idx="892">
                  <c:v>42866</c:v>
                </c:pt>
                <c:pt idx="893">
                  <c:v>42867</c:v>
                </c:pt>
                <c:pt idx="894">
                  <c:v>42868</c:v>
                </c:pt>
                <c:pt idx="895">
                  <c:v>42869</c:v>
                </c:pt>
                <c:pt idx="896">
                  <c:v>42870</c:v>
                </c:pt>
                <c:pt idx="897">
                  <c:v>42871</c:v>
                </c:pt>
                <c:pt idx="898">
                  <c:v>42872</c:v>
                </c:pt>
                <c:pt idx="899">
                  <c:v>42873</c:v>
                </c:pt>
                <c:pt idx="900">
                  <c:v>42874</c:v>
                </c:pt>
                <c:pt idx="901">
                  <c:v>42875</c:v>
                </c:pt>
                <c:pt idx="902">
                  <c:v>42876</c:v>
                </c:pt>
                <c:pt idx="903">
                  <c:v>42877</c:v>
                </c:pt>
                <c:pt idx="904">
                  <c:v>42878</c:v>
                </c:pt>
                <c:pt idx="905">
                  <c:v>42879</c:v>
                </c:pt>
                <c:pt idx="906">
                  <c:v>42880</c:v>
                </c:pt>
                <c:pt idx="907">
                  <c:v>42881</c:v>
                </c:pt>
                <c:pt idx="908">
                  <c:v>42882</c:v>
                </c:pt>
                <c:pt idx="909">
                  <c:v>42883</c:v>
                </c:pt>
                <c:pt idx="910">
                  <c:v>42884</c:v>
                </c:pt>
                <c:pt idx="911">
                  <c:v>42885</c:v>
                </c:pt>
                <c:pt idx="912">
                  <c:v>42886</c:v>
                </c:pt>
                <c:pt idx="913">
                  <c:v>42887</c:v>
                </c:pt>
                <c:pt idx="914">
                  <c:v>42888</c:v>
                </c:pt>
                <c:pt idx="915">
                  <c:v>42889</c:v>
                </c:pt>
                <c:pt idx="916">
                  <c:v>42890</c:v>
                </c:pt>
                <c:pt idx="917">
                  <c:v>42891</c:v>
                </c:pt>
                <c:pt idx="918">
                  <c:v>42892</c:v>
                </c:pt>
                <c:pt idx="919">
                  <c:v>42893</c:v>
                </c:pt>
                <c:pt idx="920">
                  <c:v>42894</c:v>
                </c:pt>
                <c:pt idx="921">
                  <c:v>42895</c:v>
                </c:pt>
                <c:pt idx="922">
                  <c:v>42896</c:v>
                </c:pt>
                <c:pt idx="923">
                  <c:v>42897</c:v>
                </c:pt>
                <c:pt idx="924">
                  <c:v>42898</c:v>
                </c:pt>
                <c:pt idx="925">
                  <c:v>42899</c:v>
                </c:pt>
                <c:pt idx="926">
                  <c:v>42900</c:v>
                </c:pt>
                <c:pt idx="927">
                  <c:v>42901</c:v>
                </c:pt>
                <c:pt idx="928">
                  <c:v>42902</c:v>
                </c:pt>
                <c:pt idx="929">
                  <c:v>42903</c:v>
                </c:pt>
                <c:pt idx="930">
                  <c:v>42904</c:v>
                </c:pt>
                <c:pt idx="931">
                  <c:v>42905</c:v>
                </c:pt>
                <c:pt idx="932">
                  <c:v>42906</c:v>
                </c:pt>
                <c:pt idx="933">
                  <c:v>42907</c:v>
                </c:pt>
                <c:pt idx="934">
                  <c:v>42908</c:v>
                </c:pt>
                <c:pt idx="935">
                  <c:v>42909</c:v>
                </c:pt>
                <c:pt idx="936">
                  <c:v>42910</c:v>
                </c:pt>
                <c:pt idx="937">
                  <c:v>42911</c:v>
                </c:pt>
                <c:pt idx="938">
                  <c:v>42912</c:v>
                </c:pt>
                <c:pt idx="939">
                  <c:v>42913</c:v>
                </c:pt>
                <c:pt idx="940">
                  <c:v>42914</c:v>
                </c:pt>
                <c:pt idx="941">
                  <c:v>42915</c:v>
                </c:pt>
                <c:pt idx="942">
                  <c:v>42916</c:v>
                </c:pt>
                <c:pt idx="943">
                  <c:v>42917</c:v>
                </c:pt>
                <c:pt idx="944">
                  <c:v>42918</c:v>
                </c:pt>
                <c:pt idx="945">
                  <c:v>42919</c:v>
                </c:pt>
                <c:pt idx="946">
                  <c:v>42920</c:v>
                </c:pt>
                <c:pt idx="947">
                  <c:v>42921</c:v>
                </c:pt>
                <c:pt idx="948">
                  <c:v>42922</c:v>
                </c:pt>
                <c:pt idx="949">
                  <c:v>42923</c:v>
                </c:pt>
                <c:pt idx="950">
                  <c:v>42924</c:v>
                </c:pt>
                <c:pt idx="951">
                  <c:v>42925</c:v>
                </c:pt>
                <c:pt idx="952">
                  <c:v>42926</c:v>
                </c:pt>
                <c:pt idx="953">
                  <c:v>42927</c:v>
                </c:pt>
                <c:pt idx="954">
                  <c:v>42928</c:v>
                </c:pt>
                <c:pt idx="955">
                  <c:v>42929</c:v>
                </c:pt>
                <c:pt idx="956">
                  <c:v>42930</c:v>
                </c:pt>
                <c:pt idx="957">
                  <c:v>42931</c:v>
                </c:pt>
                <c:pt idx="958">
                  <c:v>42932</c:v>
                </c:pt>
                <c:pt idx="959">
                  <c:v>42933</c:v>
                </c:pt>
                <c:pt idx="960">
                  <c:v>42934</c:v>
                </c:pt>
                <c:pt idx="961">
                  <c:v>42935</c:v>
                </c:pt>
                <c:pt idx="962">
                  <c:v>42936</c:v>
                </c:pt>
                <c:pt idx="963">
                  <c:v>42937</c:v>
                </c:pt>
                <c:pt idx="964">
                  <c:v>42938</c:v>
                </c:pt>
                <c:pt idx="965">
                  <c:v>42939</c:v>
                </c:pt>
                <c:pt idx="966">
                  <c:v>42940</c:v>
                </c:pt>
                <c:pt idx="967">
                  <c:v>42941</c:v>
                </c:pt>
                <c:pt idx="968">
                  <c:v>42942</c:v>
                </c:pt>
                <c:pt idx="969">
                  <c:v>42943</c:v>
                </c:pt>
                <c:pt idx="970">
                  <c:v>42944</c:v>
                </c:pt>
                <c:pt idx="971">
                  <c:v>42945</c:v>
                </c:pt>
                <c:pt idx="972">
                  <c:v>42946</c:v>
                </c:pt>
                <c:pt idx="973">
                  <c:v>42947</c:v>
                </c:pt>
                <c:pt idx="974">
                  <c:v>42948</c:v>
                </c:pt>
                <c:pt idx="975">
                  <c:v>42949</c:v>
                </c:pt>
                <c:pt idx="976">
                  <c:v>42950</c:v>
                </c:pt>
                <c:pt idx="977">
                  <c:v>42951</c:v>
                </c:pt>
                <c:pt idx="978">
                  <c:v>42952</c:v>
                </c:pt>
                <c:pt idx="979">
                  <c:v>42953</c:v>
                </c:pt>
                <c:pt idx="980">
                  <c:v>42954</c:v>
                </c:pt>
                <c:pt idx="981">
                  <c:v>42955</c:v>
                </c:pt>
                <c:pt idx="982">
                  <c:v>42956</c:v>
                </c:pt>
                <c:pt idx="983">
                  <c:v>42957</c:v>
                </c:pt>
                <c:pt idx="984">
                  <c:v>42958</c:v>
                </c:pt>
                <c:pt idx="985">
                  <c:v>42959</c:v>
                </c:pt>
                <c:pt idx="986">
                  <c:v>42960</c:v>
                </c:pt>
                <c:pt idx="987">
                  <c:v>42961</c:v>
                </c:pt>
                <c:pt idx="988">
                  <c:v>42962</c:v>
                </c:pt>
                <c:pt idx="989">
                  <c:v>42963</c:v>
                </c:pt>
                <c:pt idx="990">
                  <c:v>42964</c:v>
                </c:pt>
                <c:pt idx="991">
                  <c:v>42965</c:v>
                </c:pt>
                <c:pt idx="992">
                  <c:v>42966</c:v>
                </c:pt>
                <c:pt idx="993">
                  <c:v>42967</c:v>
                </c:pt>
                <c:pt idx="994">
                  <c:v>42968</c:v>
                </c:pt>
                <c:pt idx="995">
                  <c:v>42969</c:v>
                </c:pt>
                <c:pt idx="996">
                  <c:v>42970</c:v>
                </c:pt>
                <c:pt idx="997">
                  <c:v>42971</c:v>
                </c:pt>
                <c:pt idx="998">
                  <c:v>42972</c:v>
                </c:pt>
                <c:pt idx="999">
                  <c:v>42973</c:v>
                </c:pt>
                <c:pt idx="1000">
                  <c:v>42974</c:v>
                </c:pt>
                <c:pt idx="1001">
                  <c:v>42975</c:v>
                </c:pt>
                <c:pt idx="1002">
                  <c:v>42976</c:v>
                </c:pt>
                <c:pt idx="1003">
                  <c:v>42977</c:v>
                </c:pt>
                <c:pt idx="1004">
                  <c:v>42978</c:v>
                </c:pt>
                <c:pt idx="1005">
                  <c:v>42979</c:v>
                </c:pt>
                <c:pt idx="1006">
                  <c:v>42980</c:v>
                </c:pt>
                <c:pt idx="1007">
                  <c:v>42981</c:v>
                </c:pt>
                <c:pt idx="1008">
                  <c:v>42982</c:v>
                </c:pt>
                <c:pt idx="1009">
                  <c:v>42983</c:v>
                </c:pt>
                <c:pt idx="1010">
                  <c:v>42984</c:v>
                </c:pt>
                <c:pt idx="1011">
                  <c:v>42985</c:v>
                </c:pt>
                <c:pt idx="1012">
                  <c:v>42986</c:v>
                </c:pt>
                <c:pt idx="1013">
                  <c:v>42987</c:v>
                </c:pt>
                <c:pt idx="1014">
                  <c:v>42988</c:v>
                </c:pt>
                <c:pt idx="1015">
                  <c:v>42989</c:v>
                </c:pt>
                <c:pt idx="1016">
                  <c:v>42990</c:v>
                </c:pt>
                <c:pt idx="1017">
                  <c:v>42991</c:v>
                </c:pt>
                <c:pt idx="1018">
                  <c:v>42992</c:v>
                </c:pt>
                <c:pt idx="1019">
                  <c:v>42993</c:v>
                </c:pt>
                <c:pt idx="1020">
                  <c:v>42994</c:v>
                </c:pt>
                <c:pt idx="1021">
                  <c:v>42995</c:v>
                </c:pt>
                <c:pt idx="1022">
                  <c:v>42996</c:v>
                </c:pt>
                <c:pt idx="1023">
                  <c:v>42997</c:v>
                </c:pt>
                <c:pt idx="1024">
                  <c:v>42998</c:v>
                </c:pt>
                <c:pt idx="1025">
                  <c:v>42999</c:v>
                </c:pt>
                <c:pt idx="1026">
                  <c:v>43000</c:v>
                </c:pt>
                <c:pt idx="1027">
                  <c:v>43001</c:v>
                </c:pt>
                <c:pt idx="1028">
                  <c:v>43002</c:v>
                </c:pt>
                <c:pt idx="1029">
                  <c:v>43003</c:v>
                </c:pt>
                <c:pt idx="1030">
                  <c:v>43004</c:v>
                </c:pt>
                <c:pt idx="1031">
                  <c:v>43005</c:v>
                </c:pt>
                <c:pt idx="1032">
                  <c:v>43006</c:v>
                </c:pt>
                <c:pt idx="1033">
                  <c:v>43007</c:v>
                </c:pt>
                <c:pt idx="1034">
                  <c:v>43008</c:v>
                </c:pt>
                <c:pt idx="1035">
                  <c:v>43009</c:v>
                </c:pt>
                <c:pt idx="1036">
                  <c:v>43010</c:v>
                </c:pt>
                <c:pt idx="1037">
                  <c:v>43011</c:v>
                </c:pt>
                <c:pt idx="1038">
                  <c:v>43012</c:v>
                </c:pt>
                <c:pt idx="1039">
                  <c:v>43013</c:v>
                </c:pt>
                <c:pt idx="1040">
                  <c:v>43014</c:v>
                </c:pt>
                <c:pt idx="1041">
                  <c:v>43015</c:v>
                </c:pt>
                <c:pt idx="1042">
                  <c:v>43016</c:v>
                </c:pt>
                <c:pt idx="1043">
                  <c:v>43017</c:v>
                </c:pt>
                <c:pt idx="1044">
                  <c:v>43018</c:v>
                </c:pt>
                <c:pt idx="1045">
                  <c:v>43019</c:v>
                </c:pt>
                <c:pt idx="1046">
                  <c:v>43020</c:v>
                </c:pt>
                <c:pt idx="1047">
                  <c:v>43021</c:v>
                </c:pt>
                <c:pt idx="1048">
                  <c:v>43022</c:v>
                </c:pt>
                <c:pt idx="1049">
                  <c:v>43023</c:v>
                </c:pt>
                <c:pt idx="1050">
                  <c:v>43024</c:v>
                </c:pt>
                <c:pt idx="1051">
                  <c:v>43025</c:v>
                </c:pt>
              </c:numCache>
            </c:numRef>
          </c:xVal>
          <c:yVal>
            <c:numRef>
              <c:f>CIG_SysIN_DetOut_Loads!$AP$3:$AP$1055</c:f>
              <c:numCache>
                <c:formatCode>0.0</c:formatCode>
                <c:ptCount val="1053"/>
                <c:pt idx="0">
                  <c:v>0.54215008975792989</c:v>
                </c:pt>
                <c:pt idx="1">
                  <c:v>1.1264704187291912</c:v>
                </c:pt>
                <c:pt idx="2">
                  <c:v>1.6392519490349802</c:v>
                </c:pt>
                <c:pt idx="3">
                  <c:v>2.1562383917649317</c:v>
                </c:pt>
                <c:pt idx="4">
                  <c:v>12.140187706236672</c:v>
                </c:pt>
                <c:pt idx="5">
                  <c:v>235.709756970115</c:v>
                </c:pt>
                <c:pt idx="6">
                  <c:v>243.23590833019958</c:v>
                </c:pt>
                <c:pt idx="7">
                  <c:v>245.38101941104426</c:v>
                </c:pt>
                <c:pt idx="8">
                  <c:v>247.39692452966611</c:v>
                </c:pt>
                <c:pt idx="9">
                  <c:v>248.49135718148287</c:v>
                </c:pt>
                <c:pt idx="10">
                  <c:v>248.66820206457331</c:v>
                </c:pt>
                <c:pt idx="11">
                  <c:v>248.66991012572967</c:v>
                </c:pt>
                <c:pt idx="12">
                  <c:v>248.67383994300513</c:v>
                </c:pt>
                <c:pt idx="13">
                  <c:v>248.67807664855391</c:v>
                </c:pt>
                <c:pt idx="14">
                  <c:v>248.68387023653</c:v>
                </c:pt>
                <c:pt idx="15">
                  <c:v>250.2114714072703</c:v>
                </c:pt>
                <c:pt idx="16">
                  <c:v>251.3848166283542</c:v>
                </c:pt>
                <c:pt idx="17">
                  <c:v>251.51593621862494</c:v>
                </c:pt>
                <c:pt idx="18">
                  <c:v>252.42728478934356</c:v>
                </c:pt>
                <c:pt idx="19">
                  <c:v>253.40272326183484</c:v>
                </c:pt>
                <c:pt idx="20">
                  <c:v>254.34915850916738</c:v>
                </c:pt>
                <c:pt idx="21">
                  <c:v>255.59871839461965</c:v>
                </c:pt>
                <c:pt idx="22">
                  <c:v>264.93664840748471</c:v>
                </c:pt>
                <c:pt idx="23">
                  <c:v>278.02095181614538</c:v>
                </c:pt>
                <c:pt idx="24">
                  <c:v>285.03387847171479</c:v>
                </c:pt>
                <c:pt idx="25">
                  <c:v>292.43500501150186</c:v>
                </c:pt>
                <c:pt idx="26">
                  <c:v>299.8329844507814</c:v>
                </c:pt>
                <c:pt idx="27">
                  <c:v>534.85732789443125</c:v>
                </c:pt>
                <c:pt idx="28">
                  <c:v>534.85732789443125</c:v>
                </c:pt>
                <c:pt idx="29">
                  <c:v>547.07389739066502</c:v>
                </c:pt>
                <c:pt idx="30">
                  <c:v>565.11224365309772</c:v>
                </c:pt>
                <c:pt idx="31">
                  <c:v>569.37777752462694</c:v>
                </c:pt>
                <c:pt idx="32">
                  <c:v>573.64645506567683</c:v>
                </c:pt>
                <c:pt idx="33">
                  <c:v>593.44112032023963</c:v>
                </c:pt>
                <c:pt idx="34">
                  <c:v>593.44112032023963</c:v>
                </c:pt>
                <c:pt idx="35">
                  <c:v>593.44112032023963</c:v>
                </c:pt>
                <c:pt idx="36">
                  <c:v>593.68702536094929</c:v>
                </c:pt>
                <c:pt idx="37">
                  <c:v>594.04415485993081</c:v>
                </c:pt>
                <c:pt idx="38">
                  <c:v>594.75389748320936</c:v>
                </c:pt>
                <c:pt idx="39">
                  <c:v>595.45949540218794</c:v>
                </c:pt>
                <c:pt idx="40">
                  <c:v>595.88600277844364</c:v>
                </c:pt>
                <c:pt idx="41">
                  <c:v>596.39959180881635</c:v>
                </c:pt>
                <c:pt idx="42">
                  <c:v>596.39959180881635</c:v>
                </c:pt>
                <c:pt idx="43">
                  <c:v>599.15253306112527</c:v>
                </c:pt>
                <c:pt idx="44">
                  <c:v>601.93219249923345</c:v>
                </c:pt>
                <c:pt idx="45">
                  <c:v>604.38966756563389</c:v>
                </c:pt>
                <c:pt idx="46">
                  <c:v>606.33253739726672</c:v>
                </c:pt>
                <c:pt idx="47">
                  <c:v>607.79630419757984</c:v>
                </c:pt>
                <c:pt idx="48">
                  <c:v>607.79630419757984</c:v>
                </c:pt>
                <c:pt idx="49">
                  <c:v>607.79630419757984</c:v>
                </c:pt>
                <c:pt idx="50">
                  <c:v>608.64433287265183</c:v>
                </c:pt>
                <c:pt idx="51">
                  <c:v>609.58447201289619</c:v>
                </c:pt>
                <c:pt idx="52">
                  <c:v>610.32929549920209</c:v>
                </c:pt>
                <c:pt idx="53">
                  <c:v>610.85169403970849</c:v>
                </c:pt>
                <c:pt idx="54">
                  <c:v>611.29882789970793</c:v>
                </c:pt>
                <c:pt idx="55">
                  <c:v>611.29882789970793</c:v>
                </c:pt>
                <c:pt idx="56">
                  <c:v>611.29882789970793</c:v>
                </c:pt>
                <c:pt idx="57">
                  <c:v>611.29882789970793</c:v>
                </c:pt>
                <c:pt idx="58">
                  <c:v>611.29882789970793</c:v>
                </c:pt>
                <c:pt idx="59">
                  <c:v>611.29882789970793</c:v>
                </c:pt>
                <c:pt idx="60">
                  <c:v>611.29882789970793</c:v>
                </c:pt>
                <c:pt idx="61">
                  <c:v>613.03677598138574</c:v>
                </c:pt>
                <c:pt idx="62">
                  <c:v>622.47093078228193</c:v>
                </c:pt>
                <c:pt idx="63">
                  <c:v>622.47093078228193</c:v>
                </c:pt>
                <c:pt idx="64">
                  <c:v>622.47093078228193</c:v>
                </c:pt>
                <c:pt idx="65">
                  <c:v>624.84625312576895</c:v>
                </c:pt>
                <c:pt idx="66">
                  <c:v>626.5025358520129</c:v>
                </c:pt>
                <c:pt idx="67">
                  <c:v>629.75570136487966</c:v>
                </c:pt>
                <c:pt idx="68">
                  <c:v>633.4626589012089</c:v>
                </c:pt>
                <c:pt idx="69">
                  <c:v>637.36930723969419</c:v>
                </c:pt>
                <c:pt idx="70">
                  <c:v>643.26120861875961</c:v>
                </c:pt>
                <c:pt idx="71">
                  <c:v>646.55630524265064</c:v>
                </c:pt>
                <c:pt idx="72">
                  <c:v>649.7228783110902</c:v>
                </c:pt>
                <c:pt idx="73">
                  <c:v>651.55930157947182</c:v>
                </c:pt>
                <c:pt idx="74">
                  <c:v>653.86027394081054</c:v>
                </c:pt>
                <c:pt idx="75">
                  <c:v>655.62681470603923</c:v>
                </c:pt>
                <c:pt idx="76">
                  <c:v>657.08758052449105</c:v>
                </c:pt>
                <c:pt idx="77">
                  <c:v>658.6493218455156</c:v>
                </c:pt>
                <c:pt idx="78">
                  <c:v>660.96169677305068</c:v>
                </c:pt>
                <c:pt idx="79">
                  <c:v>664.059650937416</c:v>
                </c:pt>
                <c:pt idx="80">
                  <c:v>666.35237593719921</c:v>
                </c:pt>
                <c:pt idx="81">
                  <c:v>667.87809503840811</c:v>
                </c:pt>
                <c:pt idx="82">
                  <c:v>684.25441030583704</c:v>
                </c:pt>
                <c:pt idx="83">
                  <c:v>692.82285910228484</c:v>
                </c:pt>
                <c:pt idx="84">
                  <c:v>697.50439111483831</c:v>
                </c:pt>
                <c:pt idx="85">
                  <c:v>701.49472752222266</c:v>
                </c:pt>
                <c:pt idx="86">
                  <c:v>704.17015034841666</c:v>
                </c:pt>
                <c:pt idx="87">
                  <c:v>706.39171529953273</c:v>
                </c:pt>
                <c:pt idx="88">
                  <c:v>707.86170339379839</c:v>
                </c:pt>
                <c:pt idx="89">
                  <c:v>708.74473952389474</c:v>
                </c:pt>
                <c:pt idx="90">
                  <c:v>709.82078469990324</c:v>
                </c:pt>
                <c:pt idx="91">
                  <c:v>710.97133488063423</c:v>
                </c:pt>
                <c:pt idx="92">
                  <c:v>735.39326819006567</c:v>
                </c:pt>
                <c:pt idx="93">
                  <c:v>1126.2653507669083</c:v>
                </c:pt>
                <c:pt idx="94">
                  <c:v>1275.4105205944184</c:v>
                </c:pt>
                <c:pt idx="95">
                  <c:v>1421.5466380642151</c:v>
                </c:pt>
                <c:pt idx="96">
                  <c:v>1582.3801955273957</c:v>
                </c:pt>
                <c:pt idx="97">
                  <c:v>1841.4817100426062</c:v>
                </c:pt>
                <c:pt idx="98">
                  <c:v>2049.4829187134524</c:v>
                </c:pt>
                <c:pt idx="99">
                  <c:v>2414.8884534219392</c:v>
                </c:pt>
                <c:pt idx="100">
                  <c:v>2462.5452728852847</c:v>
                </c:pt>
                <c:pt idx="101">
                  <c:v>2462.5452728852847</c:v>
                </c:pt>
                <c:pt idx="102">
                  <c:v>2777.2203160700165</c:v>
                </c:pt>
                <c:pt idx="103">
                  <c:v>3216.5475590363649</c:v>
                </c:pt>
                <c:pt idx="104">
                  <c:v>3216.5475590363649</c:v>
                </c:pt>
                <c:pt idx="105">
                  <c:v>3222.9888389532953</c:v>
                </c:pt>
                <c:pt idx="106">
                  <c:v>3225.7485307908642</c:v>
                </c:pt>
                <c:pt idx="107">
                  <c:v>3228.9881929093376</c:v>
                </c:pt>
                <c:pt idx="108">
                  <c:v>3229.7883253085552</c:v>
                </c:pt>
                <c:pt idx="109">
                  <c:v>3229.7883253085552</c:v>
                </c:pt>
                <c:pt idx="110">
                  <c:v>3229.7883253085552</c:v>
                </c:pt>
                <c:pt idx="111">
                  <c:v>3229.7883253085552</c:v>
                </c:pt>
                <c:pt idx="112">
                  <c:v>3231.6495716563213</c:v>
                </c:pt>
                <c:pt idx="113">
                  <c:v>3233.3856769452009</c:v>
                </c:pt>
                <c:pt idx="114">
                  <c:v>3238.3629129060701</c:v>
                </c:pt>
                <c:pt idx="115">
                  <c:v>3415.7364761280719</c:v>
                </c:pt>
                <c:pt idx="116">
                  <c:v>3418.756304201961</c:v>
                </c:pt>
                <c:pt idx="117">
                  <c:v>3427.5405047546633</c:v>
                </c:pt>
                <c:pt idx="118">
                  <c:v>3433.8507031130098</c:v>
                </c:pt>
                <c:pt idx="119">
                  <c:v>3460.6815721214807</c:v>
                </c:pt>
                <c:pt idx="120">
                  <c:v>3474.0982589518967</c:v>
                </c:pt>
                <c:pt idx="121">
                  <c:v>3484.475750073269</c:v>
                </c:pt>
                <c:pt idx="122">
                  <c:v>3501.7193261420507</c:v>
                </c:pt>
                <c:pt idx="123">
                  <c:v>4269.123911260167</c:v>
                </c:pt>
                <c:pt idx="124">
                  <c:v>4272.095690896057</c:v>
                </c:pt>
                <c:pt idx="125">
                  <c:v>4284.4637562624921</c:v>
                </c:pt>
                <c:pt idx="126">
                  <c:v>4294.5742712324654</c:v>
                </c:pt>
                <c:pt idx="127">
                  <c:v>4483.6233262283768</c:v>
                </c:pt>
                <c:pt idx="128">
                  <c:v>5146.6880955514544</c:v>
                </c:pt>
                <c:pt idx="129">
                  <c:v>5587.7923698002478</c:v>
                </c:pt>
                <c:pt idx="130">
                  <c:v>5626.9719417353708</c:v>
                </c:pt>
                <c:pt idx="131">
                  <c:v>5634.8233541903182</c:v>
                </c:pt>
                <c:pt idx="132">
                  <c:v>5646.0193726963971</c:v>
                </c:pt>
                <c:pt idx="133">
                  <c:v>5653.1741088746203</c:v>
                </c:pt>
                <c:pt idx="134">
                  <c:v>5654.420604181294</c:v>
                </c:pt>
                <c:pt idx="135">
                  <c:v>5654.9857727203662</c:v>
                </c:pt>
                <c:pt idx="136">
                  <c:v>5657.7271343043712</c:v>
                </c:pt>
                <c:pt idx="137">
                  <c:v>5669.9908790357731</c:v>
                </c:pt>
                <c:pt idx="138">
                  <c:v>5678.4781888066937</c:v>
                </c:pt>
                <c:pt idx="139">
                  <c:v>5679.6513101757864</c:v>
                </c:pt>
                <c:pt idx="140">
                  <c:v>5689.0116808755947</c:v>
                </c:pt>
                <c:pt idx="141">
                  <c:v>5696.4939541426784</c:v>
                </c:pt>
                <c:pt idx="142">
                  <c:v>5700.5089387094713</c:v>
                </c:pt>
                <c:pt idx="143">
                  <c:v>5703.0053272751729</c:v>
                </c:pt>
                <c:pt idx="144">
                  <c:v>5704.4540233595835</c:v>
                </c:pt>
                <c:pt idx="145">
                  <c:v>5775.4800984481644</c:v>
                </c:pt>
                <c:pt idx="146">
                  <c:v>5942.6124015237374</c:v>
                </c:pt>
                <c:pt idx="147">
                  <c:v>5946.5664592797793</c:v>
                </c:pt>
                <c:pt idx="148">
                  <c:v>5948.1059887902184</c:v>
                </c:pt>
                <c:pt idx="149">
                  <c:v>5949.1267328119748</c:v>
                </c:pt>
                <c:pt idx="150">
                  <c:v>5949.6765353926057</c:v>
                </c:pt>
                <c:pt idx="151">
                  <c:v>5949.7538629044684</c:v>
                </c:pt>
                <c:pt idx="152">
                  <c:v>5949.7538629044684</c:v>
                </c:pt>
                <c:pt idx="153">
                  <c:v>5949.7538629044684</c:v>
                </c:pt>
                <c:pt idx="154">
                  <c:v>5949.7538629044684</c:v>
                </c:pt>
                <c:pt idx="155">
                  <c:v>5949.7538629044684</c:v>
                </c:pt>
                <c:pt idx="156">
                  <c:v>5949.7538629044684</c:v>
                </c:pt>
                <c:pt idx="157">
                  <c:v>5949.7538629044684</c:v>
                </c:pt>
                <c:pt idx="158">
                  <c:v>5949.7538629044684</c:v>
                </c:pt>
                <c:pt idx="159">
                  <c:v>5949.7538629044684</c:v>
                </c:pt>
                <c:pt idx="160">
                  <c:v>5949.7538629044684</c:v>
                </c:pt>
                <c:pt idx="161">
                  <c:v>5949.7538629044684</c:v>
                </c:pt>
                <c:pt idx="162">
                  <c:v>5949.7538629044684</c:v>
                </c:pt>
                <c:pt idx="163">
                  <c:v>5949.7538629044684</c:v>
                </c:pt>
                <c:pt idx="164">
                  <c:v>5949.7538629044684</c:v>
                </c:pt>
                <c:pt idx="165">
                  <c:v>5949.7538629044684</c:v>
                </c:pt>
                <c:pt idx="166">
                  <c:v>5949.7538629044684</c:v>
                </c:pt>
                <c:pt idx="167">
                  <c:v>5949.7538629044684</c:v>
                </c:pt>
                <c:pt idx="168">
                  <c:v>5949.7538629044684</c:v>
                </c:pt>
                <c:pt idx="169">
                  <c:v>5949.7538629044684</c:v>
                </c:pt>
                <c:pt idx="170">
                  <c:v>5949.7538629044684</c:v>
                </c:pt>
                <c:pt idx="171">
                  <c:v>5949.7538629044684</c:v>
                </c:pt>
                <c:pt idx="172">
                  <c:v>5949.7538629044684</c:v>
                </c:pt>
                <c:pt idx="173">
                  <c:v>5949.7538629044684</c:v>
                </c:pt>
                <c:pt idx="174">
                  <c:v>5949.7538629044684</c:v>
                </c:pt>
                <c:pt idx="175">
                  <c:v>5949.7538629044684</c:v>
                </c:pt>
                <c:pt idx="176">
                  <c:v>5949.7538629044684</c:v>
                </c:pt>
                <c:pt idx="177">
                  <c:v>5949.7538629044684</c:v>
                </c:pt>
                <c:pt idx="178">
                  <c:v>5949.7538629044684</c:v>
                </c:pt>
                <c:pt idx="179">
                  <c:v>5949.7538629044684</c:v>
                </c:pt>
                <c:pt idx="180">
                  <c:v>5949.7538629044684</c:v>
                </c:pt>
                <c:pt idx="181">
                  <c:v>5949.7538629044684</c:v>
                </c:pt>
                <c:pt idx="182">
                  <c:v>5949.7538629044684</c:v>
                </c:pt>
                <c:pt idx="183">
                  <c:v>5949.7538629044684</c:v>
                </c:pt>
                <c:pt idx="184">
                  <c:v>5949.7538629044684</c:v>
                </c:pt>
                <c:pt idx="185">
                  <c:v>5949.7538629044684</c:v>
                </c:pt>
                <c:pt idx="186">
                  <c:v>5949.819914348589</c:v>
                </c:pt>
                <c:pt idx="187">
                  <c:v>5950.0728238204738</c:v>
                </c:pt>
                <c:pt idx="188">
                  <c:v>5950.2774052183158</c:v>
                </c:pt>
                <c:pt idx="189">
                  <c:v>5950.5660107889335</c:v>
                </c:pt>
                <c:pt idx="190">
                  <c:v>5950.8197482616251</c:v>
                </c:pt>
                <c:pt idx="191">
                  <c:v>5951.0637730067601</c:v>
                </c:pt>
                <c:pt idx="192">
                  <c:v>5951.3163674633461</c:v>
                </c:pt>
                <c:pt idx="193">
                  <c:v>5951.8796378490633</c:v>
                </c:pt>
                <c:pt idx="194">
                  <c:v>5956.0780729209864</c:v>
                </c:pt>
                <c:pt idx="195">
                  <c:v>5957.1417606010573</c:v>
                </c:pt>
                <c:pt idx="196">
                  <c:v>5958.2954263753409</c:v>
                </c:pt>
                <c:pt idx="197">
                  <c:v>5959.5854696382921</c:v>
                </c:pt>
                <c:pt idx="198">
                  <c:v>5961.2167837641928</c:v>
                </c:pt>
                <c:pt idx="199">
                  <c:v>5966.49317330539</c:v>
                </c:pt>
                <c:pt idx="200">
                  <c:v>5988.1391086398489</c:v>
                </c:pt>
                <c:pt idx="201">
                  <c:v>6211.1008386942376</c:v>
                </c:pt>
                <c:pt idx="202">
                  <c:v>6233.2935999130777</c:v>
                </c:pt>
                <c:pt idx="203">
                  <c:v>6240.0009262704107</c:v>
                </c:pt>
                <c:pt idx="204">
                  <c:v>6241.827577181004</c:v>
                </c:pt>
                <c:pt idx="205">
                  <c:v>6244.2154697929409</c:v>
                </c:pt>
                <c:pt idx="206">
                  <c:v>6246.2512785476229</c:v>
                </c:pt>
                <c:pt idx="207">
                  <c:v>6248.2610639608838</c:v>
                </c:pt>
                <c:pt idx="208">
                  <c:v>6258.6684086325458</c:v>
                </c:pt>
                <c:pt idx="209">
                  <c:v>6264.1272229630868</c:v>
                </c:pt>
                <c:pt idx="210">
                  <c:v>6303.7827128662848</c:v>
                </c:pt>
                <c:pt idx="211">
                  <c:v>6748.7217907122158</c:v>
                </c:pt>
                <c:pt idx="212">
                  <c:v>6778.0006521970872</c:v>
                </c:pt>
                <c:pt idx="213">
                  <c:v>6796.3119145792698</c:v>
                </c:pt>
                <c:pt idx="214">
                  <c:v>6809.359809688146</c:v>
                </c:pt>
                <c:pt idx="215">
                  <c:v>6817.079253744063</c:v>
                </c:pt>
                <c:pt idx="216">
                  <c:v>6820.1872533454643</c:v>
                </c:pt>
                <c:pt idx="217">
                  <c:v>6821.3907332851368</c:v>
                </c:pt>
                <c:pt idx="218">
                  <c:v>6822.8062229329917</c:v>
                </c:pt>
                <c:pt idx="219">
                  <c:v>6824.2496918063616</c:v>
                </c:pt>
                <c:pt idx="220">
                  <c:v>6828.3077747551633</c:v>
                </c:pt>
                <c:pt idx="221">
                  <c:v>6881.1104646223839</c:v>
                </c:pt>
                <c:pt idx="222">
                  <c:v>6940.3646772346501</c:v>
                </c:pt>
                <c:pt idx="223">
                  <c:v>7394.5843855908715</c:v>
                </c:pt>
                <c:pt idx="224">
                  <c:v>7886.697239087358</c:v>
                </c:pt>
                <c:pt idx="225">
                  <c:v>8474.2722666469599</c:v>
                </c:pt>
                <c:pt idx="226">
                  <c:v>8522.896393254623</c:v>
                </c:pt>
                <c:pt idx="227">
                  <c:v>8527.9541432679307</c:v>
                </c:pt>
                <c:pt idx="228">
                  <c:v>8530.1113504835575</c:v>
                </c:pt>
                <c:pt idx="229">
                  <c:v>8553.9748390668301</c:v>
                </c:pt>
                <c:pt idx="230">
                  <c:v>9051.9602594284661</c:v>
                </c:pt>
                <c:pt idx="231">
                  <c:v>9286.1091899798867</c:v>
                </c:pt>
                <c:pt idx="232">
                  <c:v>9608.3509210275897</c:v>
                </c:pt>
                <c:pt idx="233">
                  <c:v>9617.8906669150474</c:v>
                </c:pt>
                <c:pt idx="234">
                  <c:v>9620.269479118233</c:v>
                </c:pt>
                <c:pt idx="235">
                  <c:v>9620.9760441090457</c:v>
                </c:pt>
                <c:pt idx="236">
                  <c:v>9621.4403454829971</c:v>
                </c:pt>
                <c:pt idx="237">
                  <c:v>9621.6492313421732</c:v>
                </c:pt>
                <c:pt idx="238">
                  <c:v>9621.6947373771563</c:v>
                </c:pt>
                <c:pt idx="239">
                  <c:v>9621.7445569676984</c:v>
                </c:pt>
                <c:pt idx="240">
                  <c:v>9623.4584528929172</c:v>
                </c:pt>
                <c:pt idx="241">
                  <c:v>9626.3409415859514</c:v>
                </c:pt>
                <c:pt idx="242">
                  <c:v>9627.0701906472877</c:v>
                </c:pt>
                <c:pt idx="243">
                  <c:v>9627.1934135901483</c:v>
                </c:pt>
                <c:pt idx="244">
                  <c:v>9627.3259024364488</c:v>
                </c:pt>
                <c:pt idx="245">
                  <c:v>9629.0760205437127</c:v>
                </c:pt>
                <c:pt idx="246">
                  <c:v>9632.6669366707447</c:v>
                </c:pt>
                <c:pt idx="247">
                  <c:v>9634.3220225604073</c:v>
                </c:pt>
                <c:pt idx="248">
                  <c:v>9651.488944480534</c:v>
                </c:pt>
                <c:pt idx="249">
                  <c:v>9658.8831963042085</c:v>
                </c:pt>
                <c:pt idx="250">
                  <c:v>9661.6772747927753</c:v>
                </c:pt>
                <c:pt idx="251">
                  <c:v>9662.6064826671809</c:v>
                </c:pt>
                <c:pt idx="252">
                  <c:v>9662.7705549738766</c:v>
                </c:pt>
                <c:pt idx="253">
                  <c:v>9662.9692248196279</c:v>
                </c:pt>
                <c:pt idx="254">
                  <c:v>9663.2011170915102</c:v>
                </c:pt>
                <c:pt idx="255">
                  <c:v>9663.4466178896855</c:v>
                </c:pt>
                <c:pt idx="256">
                  <c:v>9663.6950269349709</c:v>
                </c:pt>
                <c:pt idx="257">
                  <c:v>9663.9279359018547</c:v>
                </c:pt>
                <c:pt idx="258">
                  <c:v>9664.1455236192342</c:v>
                </c:pt>
                <c:pt idx="259">
                  <c:v>9664.3804492791296</c:v>
                </c:pt>
                <c:pt idx="260">
                  <c:v>9664.6230233641309</c:v>
                </c:pt>
                <c:pt idx="261">
                  <c:v>9673.5453015164658</c:v>
                </c:pt>
                <c:pt idx="262">
                  <c:v>9752.4395981465223</c:v>
                </c:pt>
                <c:pt idx="263">
                  <c:v>9752.4395981465223</c:v>
                </c:pt>
                <c:pt idx="264">
                  <c:v>9752.9375551749272</c:v>
                </c:pt>
                <c:pt idx="265">
                  <c:v>9753.3549814863036</c:v>
                </c:pt>
                <c:pt idx="266">
                  <c:v>9756.6154077328338</c:v>
                </c:pt>
                <c:pt idx="267">
                  <c:v>9757.2250303179208</c:v>
                </c:pt>
                <c:pt idx="268">
                  <c:v>9757.4234501957653</c:v>
                </c:pt>
                <c:pt idx="269">
                  <c:v>9757.5679886546222</c:v>
                </c:pt>
                <c:pt idx="270">
                  <c:v>9757.7118055240953</c:v>
                </c:pt>
                <c:pt idx="271">
                  <c:v>9757.7183944586923</c:v>
                </c:pt>
                <c:pt idx="272">
                  <c:v>9757.7233787402911</c:v>
                </c:pt>
                <c:pt idx="273">
                  <c:v>9757.7288444177902</c:v>
                </c:pt>
                <c:pt idx="274">
                  <c:v>9757.7340693973383</c:v>
                </c:pt>
                <c:pt idx="275">
                  <c:v>9757.737850189189</c:v>
                </c:pt>
                <c:pt idx="276">
                  <c:v>9757.7416309810396</c:v>
                </c:pt>
                <c:pt idx="277">
                  <c:v>9757.7452936231457</c:v>
                </c:pt>
                <c:pt idx="278">
                  <c:v>9757.7452936231457</c:v>
                </c:pt>
                <c:pt idx="279">
                  <c:v>9757.7452936231457</c:v>
                </c:pt>
                <c:pt idx="280">
                  <c:v>9757.7452936231457</c:v>
                </c:pt>
                <c:pt idx="281">
                  <c:v>9757.7452936231457</c:v>
                </c:pt>
                <c:pt idx="282">
                  <c:v>9757.7452936231457</c:v>
                </c:pt>
                <c:pt idx="283">
                  <c:v>9757.7452936231457</c:v>
                </c:pt>
                <c:pt idx="284">
                  <c:v>9757.7452936231457</c:v>
                </c:pt>
                <c:pt idx="285">
                  <c:v>9757.7452936231457</c:v>
                </c:pt>
                <c:pt idx="286">
                  <c:v>9757.7452936231457</c:v>
                </c:pt>
                <c:pt idx="287">
                  <c:v>9757.7452936231457</c:v>
                </c:pt>
                <c:pt idx="288">
                  <c:v>9757.7452936231457</c:v>
                </c:pt>
                <c:pt idx="289">
                  <c:v>9757.7452936231457</c:v>
                </c:pt>
                <c:pt idx="290">
                  <c:v>9757.7452936231457</c:v>
                </c:pt>
                <c:pt idx="291">
                  <c:v>9757.7452936231457</c:v>
                </c:pt>
                <c:pt idx="292">
                  <c:v>9757.7452936231457</c:v>
                </c:pt>
                <c:pt idx="293">
                  <c:v>9757.7452936231457</c:v>
                </c:pt>
                <c:pt idx="294">
                  <c:v>9757.7452936231457</c:v>
                </c:pt>
                <c:pt idx="295">
                  <c:v>9757.7452936231457</c:v>
                </c:pt>
                <c:pt idx="296">
                  <c:v>9757.7452936231457</c:v>
                </c:pt>
                <c:pt idx="297">
                  <c:v>9757.7452936231457</c:v>
                </c:pt>
                <c:pt idx="298">
                  <c:v>9757.7452936231457</c:v>
                </c:pt>
                <c:pt idx="299">
                  <c:v>9757.7452936231457</c:v>
                </c:pt>
                <c:pt idx="300">
                  <c:v>9757.7452936231457</c:v>
                </c:pt>
                <c:pt idx="301">
                  <c:v>9757.7452936231457</c:v>
                </c:pt>
                <c:pt idx="302">
                  <c:v>9873.8110978628738</c:v>
                </c:pt>
                <c:pt idx="303">
                  <c:v>9873.8110978628738</c:v>
                </c:pt>
                <c:pt idx="304">
                  <c:v>9878.7175535479637</c:v>
                </c:pt>
                <c:pt idx="305">
                  <c:v>9880.0296578290581</c:v>
                </c:pt>
                <c:pt idx="306">
                  <c:v>9881.368423340753</c:v>
                </c:pt>
                <c:pt idx="307">
                  <c:v>9882.2952118214234</c:v>
                </c:pt>
                <c:pt idx="308">
                  <c:v>9882.9809838124565</c:v>
                </c:pt>
                <c:pt idx="309">
                  <c:v>9883.5360611888245</c:v>
                </c:pt>
                <c:pt idx="310">
                  <c:v>9883.9567494117637</c:v>
                </c:pt>
                <c:pt idx="311">
                  <c:v>9884.2800133555829</c:v>
                </c:pt>
                <c:pt idx="312">
                  <c:v>9884.536927578738</c:v>
                </c:pt>
                <c:pt idx="313">
                  <c:v>9884.7419047752446</c:v>
                </c:pt>
                <c:pt idx="314">
                  <c:v>9884.8851353536338</c:v>
                </c:pt>
                <c:pt idx="315">
                  <c:v>9884.9789568154083</c:v>
                </c:pt>
                <c:pt idx="316">
                  <c:v>9885.0512914534556</c:v>
                </c:pt>
                <c:pt idx="317">
                  <c:v>9885.0911377953107</c:v>
                </c:pt>
                <c:pt idx="318">
                  <c:v>9885.1094605806829</c:v>
                </c:pt>
                <c:pt idx="319">
                  <c:v>9885.1150589445097</c:v>
                </c:pt>
                <c:pt idx="320">
                  <c:v>9885.1156202406946</c:v>
                </c:pt>
                <c:pt idx="321">
                  <c:v>9885.1156540179309</c:v>
                </c:pt>
                <c:pt idx="322">
                  <c:v>9885.1156540179309</c:v>
                </c:pt>
                <c:pt idx="323">
                  <c:v>9885.1156540179309</c:v>
                </c:pt>
                <c:pt idx="324">
                  <c:v>9885.1156540179309</c:v>
                </c:pt>
                <c:pt idx="325">
                  <c:v>9885.1156540179309</c:v>
                </c:pt>
                <c:pt idx="326">
                  <c:v>9885.1156540179309</c:v>
                </c:pt>
                <c:pt idx="327">
                  <c:v>9885.1156540179309</c:v>
                </c:pt>
                <c:pt idx="328">
                  <c:v>9885.1156540179309</c:v>
                </c:pt>
                <c:pt idx="329">
                  <c:v>9885.1156540179309</c:v>
                </c:pt>
                <c:pt idx="330">
                  <c:v>9886.5693498691762</c:v>
                </c:pt>
                <c:pt idx="331">
                  <c:v>10081.721066640195</c:v>
                </c:pt>
                <c:pt idx="332">
                  <c:v>10081.721066640195</c:v>
                </c:pt>
                <c:pt idx="333">
                  <c:v>10082.290387929652</c:v>
                </c:pt>
                <c:pt idx="334">
                  <c:v>10082.860327762399</c:v>
                </c:pt>
                <c:pt idx="335">
                  <c:v>10085.283807803693</c:v>
                </c:pt>
                <c:pt idx="336">
                  <c:v>10086.40228741612</c:v>
                </c:pt>
                <c:pt idx="337">
                  <c:v>10086.798284512844</c:v>
                </c:pt>
                <c:pt idx="338">
                  <c:v>10086.917302771673</c:v>
                </c:pt>
                <c:pt idx="339">
                  <c:v>10086.927922535397</c:v>
                </c:pt>
                <c:pt idx="340">
                  <c:v>10281.016106818168</c:v>
                </c:pt>
                <c:pt idx="341">
                  <c:v>10281.016106818168</c:v>
                </c:pt>
                <c:pt idx="342">
                  <c:v>10282.120388112124</c:v>
                </c:pt>
                <c:pt idx="343">
                  <c:v>10283.219946777712</c:v>
                </c:pt>
                <c:pt idx="344">
                  <c:v>10284.096184886912</c:v>
                </c:pt>
                <c:pt idx="345">
                  <c:v>10284.699116863903</c:v>
                </c:pt>
                <c:pt idx="346">
                  <c:v>10287.498021663052</c:v>
                </c:pt>
                <c:pt idx="347">
                  <c:v>10288.295297893275</c:v>
                </c:pt>
                <c:pt idx="348">
                  <c:v>10288.862228949645</c:v>
                </c:pt>
                <c:pt idx="349">
                  <c:v>10289.204952424527</c:v>
                </c:pt>
                <c:pt idx="350">
                  <c:v>10289.327825332062</c:v>
                </c:pt>
                <c:pt idx="351">
                  <c:v>10289.338436389191</c:v>
                </c:pt>
                <c:pt idx="352">
                  <c:v>10290.888175895516</c:v>
                </c:pt>
                <c:pt idx="353">
                  <c:v>10290.888175895516</c:v>
                </c:pt>
                <c:pt idx="354">
                  <c:v>10291.685534398988</c:v>
                </c:pt>
                <c:pt idx="355">
                  <c:v>10293.057749839601</c:v>
                </c:pt>
                <c:pt idx="356">
                  <c:v>10294.259019585757</c:v>
                </c:pt>
                <c:pt idx="357">
                  <c:v>10295.025580842661</c:v>
                </c:pt>
                <c:pt idx="358">
                  <c:v>10295.570395913366</c:v>
                </c:pt>
                <c:pt idx="359">
                  <c:v>10295.914334601299</c:v>
                </c:pt>
                <c:pt idx="360">
                  <c:v>10295.995889934458</c:v>
                </c:pt>
                <c:pt idx="361">
                  <c:v>10295.995889934458</c:v>
                </c:pt>
                <c:pt idx="362">
                  <c:v>10300.117002718369</c:v>
                </c:pt>
                <c:pt idx="363">
                  <c:v>10560.387650258959</c:v>
                </c:pt>
                <c:pt idx="364">
                  <c:v>10560.387650258959</c:v>
                </c:pt>
                <c:pt idx="365">
                  <c:v>11113.767652932182</c:v>
                </c:pt>
                <c:pt idx="366">
                  <c:v>11140.076100469003</c:v>
                </c:pt>
                <c:pt idx="367">
                  <c:v>11140.076100469003</c:v>
                </c:pt>
                <c:pt idx="368">
                  <c:v>11140.076100469003</c:v>
                </c:pt>
                <c:pt idx="369">
                  <c:v>11141.910634615024</c:v>
                </c:pt>
                <c:pt idx="370">
                  <c:v>11143.360487338499</c:v>
                </c:pt>
                <c:pt idx="371">
                  <c:v>11147.133472712025</c:v>
                </c:pt>
                <c:pt idx="372">
                  <c:v>11150.876346162944</c:v>
                </c:pt>
                <c:pt idx="373">
                  <c:v>11154.021072226</c:v>
                </c:pt>
                <c:pt idx="374">
                  <c:v>11155.856878539127</c:v>
                </c:pt>
                <c:pt idx="375">
                  <c:v>11157.004834453552</c:v>
                </c:pt>
                <c:pt idx="376">
                  <c:v>11158.075343882065</c:v>
                </c:pt>
                <c:pt idx="377">
                  <c:v>11159.210264625244</c:v>
                </c:pt>
                <c:pt idx="378">
                  <c:v>11164.712247191048</c:v>
                </c:pt>
                <c:pt idx="379">
                  <c:v>11164.712247191048</c:v>
                </c:pt>
                <c:pt idx="380">
                  <c:v>11164.712247191048</c:v>
                </c:pt>
                <c:pt idx="381">
                  <c:v>11167.256935679079</c:v>
                </c:pt>
                <c:pt idx="382">
                  <c:v>11168.757037094669</c:v>
                </c:pt>
                <c:pt idx="383">
                  <c:v>11169.782430427134</c:v>
                </c:pt>
                <c:pt idx="384">
                  <c:v>11170.695503780757</c:v>
                </c:pt>
                <c:pt idx="385">
                  <c:v>11175.087830377199</c:v>
                </c:pt>
                <c:pt idx="386">
                  <c:v>11555.683226620666</c:v>
                </c:pt>
                <c:pt idx="387">
                  <c:v>12096.871610069591</c:v>
                </c:pt>
                <c:pt idx="388">
                  <c:v>12484.167721970607</c:v>
                </c:pt>
                <c:pt idx="389">
                  <c:v>12484.167721970607</c:v>
                </c:pt>
                <c:pt idx="390">
                  <c:v>12716.840774334525</c:v>
                </c:pt>
                <c:pt idx="391">
                  <c:v>13687.78344191171</c:v>
                </c:pt>
                <c:pt idx="392">
                  <c:v>14117.814893000748</c:v>
                </c:pt>
                <c:pt idx="393">
                  <c:v>14391.947783840224</c:v>
                </c:pt>
                <c:pt idx="394">
                  <c:v>14391.947783840224</c:v>
                </c:pt>
                <c:pt idx="395">
                  <c:v>14401.167897961894</c:v>
                </c:pt>
                <c:pt idx="396">
                  <c:v>14408.512501532805</c:v>
                </c:pt>
                <c:pt idx="397">
                  <c:v>14411.710803509937</c:v>
                </c:pt>
                <c:pt idx="398">
                  <c:v>14413.925754095051</c:v>
                </c:pt>
                <c:pt idx="399">
                  <c:v>14415.448635651348</c:v>
                </c:pt>
                <c:pt idx="400">
                  <c:v>14416.229277467344</c:v>
                </c:pt>
                <c:pt idx="401">
                  <c:v>14416.959790373086</c:v>
                </c:pt>
                <c:pt idx="402">
                  <c:v>14419.111998220864</c:v>
                </c:pt>
                <c:pt idx="403">
                  <c:v>14466.963603899376</c:v>
                </c:pt>
                <c:pt idx="404">
                  <c:v>14482.879010316188</c:v>
                </c:pt>
                <c:pt idx="405">
                  <c:v>14823.735059303726</c:v>
                </c:pt>
                <c:pt idx="406">
                  <c:v>14829.061447504211</c:v>
                </c:pt>
                <c:pt idx="407">
                  <c:v>14843.635219505335</c:v>
                </c:pt>
                <c:pt idx="408">
                  <c:v>14852.866406928419</c:v>
                </c:pt>
                <c:pt idx="409">
                  <c:v>14858.751379714178</c:v>
                </c:pt>
                <c:pt idx="410">
                  <c:v>14912.92762932093</c:v>
                </c:pt>
                <c:pt idx="411">
                  <c:v>14996.644147983958</c:v>
                </c:pt>
                <c:pt idx="412">
                  <c:v>14996.644147983958</c:v>
                </c:pt>
                <c:pt idx="413">
                  <c:v>14999.595125672658</c:v>
                </c:pt>
                <c:pt idx="414">
                  <c:v>15000.515396348073</c:v>
                </c:pt>
                <c:pt idx="415">
                  <c:v>15001.341161211309</c:v>
                </c:pt>
                <c:pt idx="416">
                  <c:v>15002.095614804841</c:v>
                </c:pt>
                <c:pt idx="417">
                  <c:v>15002.865672372283</c:v>
                </c:pt>
                <c:pt idx="418">
                  <c:v>15003.617601400651</c:v>
                </c:pt>
                <c:pt idx="419">
                  <c:v>15004.328819271903</c:v>
                </c:pt>
                <c:pt idx="420">
                  <c:v>15005.059551497776</c:v>
                </c:pt>
                <c:pt idx="421">
                  <c:v>15007.383310246179</c:v>
                </c:pt>
                <c:pt idx="422">
                  <c:v>15007.383310246179</c:v>
                </c:pt>
                <c:pt idx="423">
                  <c:v>15008.175425445195</c:v>
                </c:pt>
                <c:pt idx="424">
                  <c:v>15008.436768975433</c:v>
                </c:pt>
                <c:pt idx="425">
                  <c:v>15011.728926550604</c:v>
                </c:pt>
                <c:pt idx="426">
                  <c:v>15019.693008507873</c:v>
                </c:pt>
                <c:pt idx="427">
                  <c:v>15025.471859146914</c:v>
                </c:pt>
                <c:pt idx="428">
                  <c:v>15037.68979161441</c:v>
                </c:pt>
                <c:pt idx="429">
                  <c:v>16323.114527229978</c:v>
                </c:pt>
                <c:pt idx="430">
                  <c:v>16323.114527229978</c:v>
                </c:pt>
                <c:pt idx="431">
                  <c:v>16340.099074340507</c:v>
                </c:pt>
                <c:pt idx="432">
                  <c:v>16350.396321850998</c:v>
                </c:pt>
                <c:pt idx="433">
                  <c:v>16355.403940081796</c:v>
                </c:pt>
                <c:pt idx="434">
                  <c:v>16372.741808749493</c:v>
                </c:pt>
                <c:pt idx="435">
                  <c:v>16398.900822770243</c:v>
                </c:pt>
                <c:pt idx="436">
                  <c:v>16425.855867252561</c:v>
                </c:pt>
                <c:pt idx="437">
                  <c:v>16439.491348308409</c:v>
                </c:pt>
                <c:pt idx="438">
                  <c:v>16444.935955733494</c:v>
                </c:pt>
                <c:pt idx="439">
                  <c:v>16448.720812864296</c:v>
                </c:pt>
                <c:pt idx="440">
                  <c:v>16453.646652630356</c:v>
                </c:pt>
                <c:pt idx="441">
                  <c:v>16466.902329231205</c:v>
                </c:pt>
                <c:pt idx="442">
                  <c:v>16503.689472191134</c:v>
                </c:pt>
                <c:pt idx="443">
                  <c:v>16507.390318090678</c:v>
                </c:pt>
                <c:pt idx="444">
                  <c:v>16667.228674754548</c:v>
                </c:pt>
                <c:pt idx="445">
                  <c:v>16864.531294826396</c:v>
                </c:pt>
                <c:pt idx="446">
                  <c:v>16864.531294826396</c:v>
                </c:pt>
                <c:pt idx="447">
                  <c:v>17434.52493623846</c:v>
                </c:pt>
                <c:pt idx="448">
                  <c:v>17434.52493623846</c:v>
                </c:pt>
                <c:pt idx="449">
                  <c:v>17446.944927078006</c:v>
                </c:pt>
                <c:pt idx="450">
                  <c:v>18376.587716764414</c:v>
                </c:pt>
                <c:pt idx="451">
                  <c:v>18685.854600721537</c:v>
                </c:pt>
                <c:pt idx="452">
                  <c:v>18685.854600721537</c:v>
                </c:pt>
                <c:pt idx="453">
                  <c:v>18693.365992728923</c:v>
                </c:pt>
                <c:pt idx="454">
                  <c:v>18704.897548448389</c:v>
                </c:pt>
                <c:pt idx="455">
                  <c:v>18724.825137933614</c:v>
                </c:pt>
                <c:pt idx="456">
                  <c:v>18950.428381685808</c:v>
                </c:pt>
                <c:pt idx="457">
                  <c:v>18952.288473550339</c:v>
                </c:pt>
                <c:pt idx="458">
                  <c:v>18970.980716509046</c:v>
                </c:pt>
                <c:pt idx="459">
                  <c:v>18970.980716509046</c:v>
                </c:pt>
                <c:pt idx="460">
                  <c:v>18970.980716509046</c:v>
                </c:pt>
                <c:pt idx="461">
                  <c:v>18988.874586525249</c:v>
                </c:pt>
                <c:pt idx="462">
                  <c:v>19001.118044071707</c:v>
                </c:pt>
                <c:pt idx="463">
                  <c:v>19009.848491889366</c:v>
                </c:pt>
                <c:pt idx="464">
                  <c:v>19019.26459595035</c:v>
                </c:pt>
                <c:pt idx="465">
                  <c:v>19273.807770075222</c:v>
                </c:pt>
                <c:pt idx="466">
                  <c:v>19448.819689695032</c:v>
                </c:pt>
                <c:pt idx="467">
                  <c:v>19455.979302693522</c:v>
                </c:pt>
                <c:pt idx="468">
                  <c:v>20094.966852718888</c:v>
                </c:pt>
                <c:pt idx="469">
                  <c:v>20107.331593376239</c:v>
                </c:pt>
                <c:pt idx="470">
                  <c:v>20111.082893587114</c:v>
                </c:pt>
                <c:pt idx="471">
                  <c:v>20124.379793115979</c:v>
                </c:pt>
                <c:pt idx="472">
                  <c:v>20133.550276782054</c:v>
                </c:pt>
                <c:pt idx="473">
                  <c:v>20142.740872500694</c:v>
                </c:pt>
                <c:pt idx="474">
                  <c:v>20152.951790975902</c:v>
                </c:pt>
                <c:pt idx="475">
                  <c:v>20164.986994379429</c:v>
                </c:pt>
                <c:pt idx="476">
                  <c:v>20170.787809094381</c:v>
                </c:pt>
                <c:pt idx="477">
                  <c:v>20175.11159438168</c:v>
                </c:pt>
                <c:pt idx="478">
                  <c:v>20177.463292938908</c:v>
                </c:pt>
                <c:pt idx="479">
                  <c:v>20186.578773339977</c:v>
                </c:pt>
                <c:pt idx="480">
                  <c:v>20186.578773339977</c:v>
                </c:pt>
                <c:pt idx="481">
                  <c:v>20189.287236416694</c:v>
                </c:pt>
                <c:pt idx="482">
                  <c:v>20193.722701407125</c:v>
                </c:pt>
                <c:pt idx="483">
                  <c:v>20250.981044496366</c:v>
                </c:pt>
                <c:pt idx="484">
                  <c:v>20250.981044496366</c:v>
                </c:pt>
                <c:pt idx="485">
                  <c:v>20254.605466522891</c:v>
                </c:pt>
                <c:pt idx="486">
                  <c:v>20553.111714630577</c:v>
                </c:pt>
                <c:pt idx="487">
                  <c:v>20800.02379731787</c:v>
                </c:pt>
                <c:pt idx="488">
                  <c:v>20800.02379731787</c:v>
                </c:pt>
                <c:pt idx="489">
                  <c:v>20801.982142378467</c:v>
                </c:pt>
                <c:pt idx="490">
                  <c:v>20803.402646125694</c:v>
                </c:pt>
                <c:pt idx="491">
                  <c:v>20806.053674698658</c:v>
                </c:pt>
                <c:pt idx="492">
                  <c:v>20808.894226593853</c:v>
                </c:pt>
                <c:pt idx="493">
                  <c:v>20821.743160687605</c:v>
                </c:pt>
                <c:pt idx="494">
                  <c:v>20827.594329707114</c:v>
                </c:pt>
                <c:pt idx="495">
                  <c:v>20978.772184218818</c:v>
                </c:pt>
                <c:pt idx="496">
                  <c:v>20997.681259404188</c:v>
                </c:pt>
                <c:pt idx="497">
                  <c:v>21816.296267211412</c:v>
                </c:pt>
                <c:pt idx="498">
                  <c:v>22208.207913985199</c:v>
                </c:pt>
                <c:pt idx="499">
                  <c:v>22223.363209442836</c:v>
                </c:pt>
                <c:pt idx="500">
                  <c:v>22234.004301387627</c:v>
                </c:pt>
                <c:pt idx="501">
                  <c:v>22236.593697681939</c:v>
                </c:pt>
                <c:pt idx="502">
                  <c:v>22239.840592807588</c:v>
                </c:pt>
                <c:pt idx="503">
                  <c:v>22242.313678479557</c:v>
                </c:pt>
                <c:pt idx="504">
                  <c:v>22243.979242421192</c:v>
                </c:pt>
                <c:pt idx="505">
                  <c:v>22245.007819210659</c:v>
                </c:pt>
                <c:pt idx="506">
                  <c:v>22245.652757039097</c:v>
                </c:pt>
                <c:pt idx="507">
                  <c:v>22246.555911661326</c:v>
                </c:pt>
                <c:pt idx="508">
                  <c:v>22411.605107235213</c:v>
                </c:pt>
                <c:pt idx="509">
                  <c:v>22411.605107235213</c:v>
                </c:pt>
                <c:pt idx="510">
                  <c:v>22411.605107235213</c:v>
                </c:pt>
                <c:pt idx="511">
                  <c:v>22411.605107235213</c:v>
                </c:pt>
                <c:pt idx="512">
                  <c:v>22630.955501668377</c:v>
                </c:pt>
                <c:pt idx="513">
                  <c:v>23431.577989880345</c:v>
                </c:pt>
                <c:pt idx="514">
                  <c:v>24249.190174767988</c:v>
                </c:pt>
                <c:pt idx="515">
                  <c:v>24249.190174767988</c:v>
                </c:pt>
                <c:pt idx="516">
                  <c:v>24258.146312708581</c:v>
                </c:pt>
                <c:pt idx="517">
                  <c:v>24258.146312708581</c:v>
                </c:pt>
                <c:pt idx="518">
                  <c:v>24258.146312708581</c:v>
                </c:pt>
                <c:pt idx="519">
                  <c:v>24260.022062352749</c:v>
                </c:pt>
                <c:pt idx="520">
                  <c:v>24261.954649529936</c:v>
                </c:pt>
                <c:pt idx="521">
                  <c:v>24263.656586042605</c:v>
                </c:pt>
                <c:pt idx="522">
                  <c:v>24263.656586042605</c:v>
                </c:pt>
                <c:pt idx="523">
                  <c:v>24265.550918813238</c:v>
                </c:pt>
                <c:pt idx="524">
                  <c:v>24268.242805609174</c:v>
                </c:pt>
                <c:pt idx="525">
                  <c:v>24268.242805609174</c:v>
                </c:pt>
                <c:pt idx="526">
                  <c:v>24276.346698578218</c:v>
                </c:pt>
                <c:pt idx="527">
                  <c:v>24276.346698578218</c:v>
                </c:pt>
                <c:pt idx="528">
                  <c:v>24276.346698578218</c:v>
                </c:pt>
                <c:pt idx="529">
                  <c:v>24282.862467634393</c:v>
                </c:pt>
                <c:pt idx="530">
                  <c:v>24286.863816442255</c:v>
                </c:pt>
                <c:pt idx="531">
                  <c:v>24286.863816442255</c:v>
                </c:pt>
                <c:pt idx="532">
                  <c:v>24286.863816442255</c:v>
                </c:pt>
                <c:pt idx="533">
                  <c:v>24286.863816442255</c:v>
                </c:pt>
                <c:pt idx="534">
                  <c:v>24290.794557450743</c:v>
                </c:pt>
                <c:pt idx="535">
                  <c:v>24290.794557450743</c:v>
                </c:pt>
                <c:pt idx="536">
                  <c:v>24294.50619614463</c:v>
                </c:pt>
                <c:pt idx="537">
                  <c:v>24294.50619614463</c:v>
                </c:pt>
                <c:pt idx="538">
                  <c:v>24294.50619614463</c:v>
                </c:pt>
                <c:pt idx="539">
                  <c:v>24294.50619614463</c:v>
                </c:pt>
                <c:pt idx="540">
                  <c:v>24294.50619614463</c:v>
                </c:pt>
                <c:pt idx="541">
                  <c:v>24295.415990967693</c:v>
                </c:pt>
                <c:pt idx="542">
                  <c:v>24295.469130295929</c:v>
                </c:pt>
                <c:pt idx="543">
                  <c:v>24295.469130295929</c:v>
                </c:pt>
                <c:pt idx="544">
                  <c:v>24295.469130295929</c:v>
                </c:pt>
                <c:pt idx="545">
                  <c:v>24295.469130295929</c:v>
                </c:pt>
                <c:pt idx="546">
                  <c:v>24295.469130295929</c:v>
                </c:pt>
                <c:pt idx="547">
                  <c:v>24295.469130295929</c:v>
                </c:pt>
                <c:pt idx="548">
                  <c:v>24361.712431913413</c:v>
                </c:pt>
                <c:pt idx="549">
                  <c:v>24474.046785228886</c:v>
                </c:pt>
                <c:pt idx="550">
                  <c:v>24474.046785228886</c:v>
                </c:pt>
                <c:pt idx="551">
                  <c:v>24474.046785228886</c:v>
                </c:pt>
                <c:pt idx="552">
                  <c:v>24474.046785228886</c:v>
                </c:pt>
                <c:pt idx="553">
                  <c:v>24474.046785228886</c:v>
                </c:pt>
                <c:pt idx="554">
                  <c:v>24474.046785228886</c:v>
                </c:pt>
                <c:pt idx="555">
                  <c:v>24474.064945783943</c:v>
                </c:pt>
                <c:pt idx="556">
                  <c:v>24474.064945783943</c:v>
                </c:pt>
                <c:pt idx="557">
                  <c:v>24476.348783365949</c:v>
                </c:pt>
                <c:pt idx="558">
                  <c:v>24476.348783365949</c:v>
                </c:pt>
                <c:pt idx="559">
                  <c:v>24476.356217069791</c:v>
                </c:pt>
                <c:pt idx="560">
                  <c:v>24476.356217069791</c:v>
                </c:pt>
                <c:pt idx="561">
                  <c:v>24476.41390088767</c:v>
                </c:pt>
                <c:pt idx="562">
                  <c:v>24563.86983704942</c:v>
                </c:pt>
                <c:pt idx="563">
                  <c:v>24615.030449001977</c:v>
                </c:pt>
                <c:pt idx="564">
                  <c:v>24618.007681052914</c:v>
                </c:pt>
                <c:pt idx="565">
                  <c:v>24618.571077305885</c:v>
                </c:pt>
                <c:pt idx="566">
                  <c:v>24619.049625276584</c:v>
                </c:pt>
                <c:pt idx="567">
                  <c:v>24619.41018983172</c:v>
                </c:pt>
                <c:pt idx="568">
                  <c:v>24619.773990838214</c:v>
                </c:pt>
                <c:pt idx="569">
                  <c:v>24620.421820655516</c:v>
                </c:pt>
                <c:pt idx="570">
                  <c:v>24671.494049881352</c:v>
                </c:pt>
                <c:pt idx="571">
                  <c:v>24672.035721877757</c:v>
                </c:pt>
                <c:pt idx="572">
                  <c:v>24673.617068039151</c:v>
                </c:pt>
                <c:pt idx="573">
                  <c:v>24673.848746993455</c:v>
                </c:pt>
                <c:pt idx="574">
                  <c:v>24674.136283071097</c:v>
                </c:pt>
                <c:pt idx="575">
                  <c:v>24674.433464112823</c:v>
                </c:pt>
                <c:pt idx="576">
                  <c:v>24674.680367205663</c:v>
                </c:pt>
                <c:pt idx="577">
                  <c:v>24674.954342011821</c:v>
                </c:pt>
                <c:pt idx="578">
                  <c:v>24675.337930373691</c:v>
                </c:pt>
                <c:pt idx="579">
                  <c:v>24675.790365723595</c:v>
                </c:pt>
                <c:pt idx="580">
                  <c:v>24676.490183257913</c:v>
                </c:pt>
                <c:pt idx="581">
                  <c:v>24677.122680995453</c:v>
                </c:pt>
                <c:pt idx="582">
                  <c:v>24677.454581478218</c:v>
                </c:pt>
                <c:pt idx="583">
                  <c:v>24677.500576688784</c:v>
                </c:pt>
                <c:pt idx="584">
                  <c:v>24677.816178981368</c:v>
                </c:pt>
                <c:pt idx="585">
                  <c:v>24678.170736220869</c:v>
                </c:pt>
                <c:pt idx="586">
                  <c:v>24678.493634972394</c:v>
                </c:pt>
                <c:pt idx="587">
                  <c:v>24678.731827313703</c:v>
                </c:pt>
                <c:pt idx="588">
                  <c:v>24678.838128557043</c:v>
                </c:pt>
                <c:pt idx="589">
                  <c:v>24678.838128557043</c:v>
                </c:pt>
                <c:pt idx="590">
                  <c:v>24678.838128557043</c:v>
                </c:pt>
                <c:pt idx="591">
                  <c:v>24679.568874659672</c:v>
                </c:pt>
                <c:pt idx="592">
                  <c:v>24689.048724723667</c:v>
                </c:pt>
                <c:pt idx="593">
                  <c:v>24689.048724723667</c:v>
                </c:pt>
                <c:pt idx="594">
                  <c:v>24689.944507925378</c:v>
                </c:pt>
                <c:pt idx="595">
                  <c:v>24689.979210499881</c:v>
                </c:pt>
                <c:pt idx="596">
                  <c:v>24689.979210499881</c:v>
                </c:pt>
                <c:pt idx="597">
                  <c:v>24689.979210499881</c:v>
                </c:pt>
                <c:pt idx="598">
                  <c:v>24689.979210499881</c:v>
                </c:pt>
                <c:pt idx="599">
                  <c:v>24689.979210499881</c:v>
                </c:pt>
                <c:pt idx="600">
                  <c:v>24689.979210499881</c:v>
                </c:pt>
                <c:pt idx="601">
                  <c:v>24689.979210499881</c:v>
                </c:pt>
                <c:pt idx="602">
                  <c:v>24689.979210499881</c:v>
                </c:pt>
                <c:pt idx="603">
                  <c:v>24689.979210499881</c:v>
                </c:pt>
                <c:pt idx="604">
                  <c:v>24689.979210499881</c:v>
                </c:pt>
                <c:pt idx="605">
                  <c:v>24999.102140854811</c:v>
                </c:pt>
                <c:pt idx="606">
                  <c:v>25070.621508155673</c:v>
                </c:pt>
                <c:pt idx="607">
                  <c:v>25335.453799720461</c:v>
                </c:pt>
                <c:pt idx="608">
                  <c:v>25335.453799720461</c:v>
                </c:pt>
                <c:pt idx="609">
                  <c:v>25335.453799720461</c:v>
                </c:pt>
                <c:pt idx="610">
                  <c:v>25335.489722293569</c:v>
                </c:pt>
                <c:pt idx="611">
                  <c:v>25335.489722293569</c:v>
                </c:pt>
                <c:pt idx="612">
                  <c:v>25335.489722293569</c:v>
                </c:pt>
                <c:pt idx="613">
                  <c:v>25335.489722293569</c:v>
                </c:pt>
                <c:pt idx="614">
                  <c:v>25335.489722293569</c:v>
                </c:pt>
                <c:pt idx="615">
                  <c:v>25335.489722293569</c:v>
                </c:pt>
                <c:pt idx="616">
                  <c:v>25335.489722293569</c:v>
                </c:pt>
                <c:pt idx="617">
                  <c:v>25335.694894633911</c:v>
                </c:pt>
                <c:pt idx="618">
                  <c:v>25466.725824022909</c:v>
                </c:pt>
                <c:pt idx="619">
                  <c:v>25466.725824022909</c:v>
                </c:pt>
                <c:pt idx="620">
                  <c:v>25466.725824022909</c:v>
                </c:pt>
                <c:pt idx="621">
                  <c:v>25470.418292077571</c:v>
                </c:pt>
                <c:pt idx="622">
                  <c:v>25470.418292077571</c:v>
                </c:pt>
                <c:pt idx="623">
                  <c:v>26150.961068095214</c:v>
                </c:pt>
                <c:pt idx="624">
                  <c:v>26150.961068095214</c:v>
                </c:pt>
                <c:pt idx="625">
                  <c:v>27373.532047042692</c:v>
                </c:pt>
                <c:pt idx="626">
                  <c:v>27373.532047042692</c:v>
                </c:pt>
                <c:pt idx="627">
                  <c:v>27373.532047042692</c:v>
                </c:pt>
                <c:pt idx="628">
                  <c:v>27451.200479076477</c:v>
                </c:pt>
                <c:pt idx="629">
                  <c:v>27451.200479076477</c:v>
                </c:pt>
                <c:pt idx="630">
                  <c:v>27451.200479076477</c:v>
                </c:pt>
                <c:pt idx="631">
                  <c:v>27452.965671246482</c:v>
                </c:pt>
                <c:pt idx="632">
                  <c:v>27454.333434440177</c:v>
                </c:pt>
                <c:pt idx="633">
                  <c:v>27454.44647215202</c:v>
                </c:pt>
                <c:pt idx="634">
                  <c:v>27454.44647215202</c:v>
                </c:pt>
                <c:pt idx="635">
                  <c:v>27454.44647215202</c:v>
                </c:pt>
                <c:pt idx="636">
                  <c:v>27454.44647215202</c:v>
                </c:pt>
                <c:pt idx="637">
                  <c:v>27454.44647215202</c:v>
                </c:pt>
                <c:pt idx="638">
                  <c:v>27454.44647215202</c:v>
                </c:pt>
                <c:pt idx="639">
                  <c:v>27454.44647215202</c:v>
                </c:pt>
                <c:pt idx="640">
                  <c:v>27454.507541824343</c:v>
                </c:pt>
                <c:pt idx="641">
                  <c:v>27454.697878689061</c:v>
                </c:pt>
                <c:pt idx="642">
                  <c:v>27454.853615516524</c:v>
                </c:pt>
                <c:pt idx="643">
                  <c:v>27455.003848685072</c:v>
                </c:pt>
                <c:pt idx="644">
                  <c:v>27455.130589589022</c:v>
                </c:pt>
                <c:pt idx="645">
                  <c:v>27455.253592540332</c:v>
                </c:pt>
                <c:pt idx="646">
                  <c:v>27455.347882372411</c:v>
                </c:pt>
                <c:pt idx="647">
                  <c:v>27455.347882372411</c:v>
                </c:pt>
                <c:pt idx="648">
                  <c:v>27455.347882372411</c:v>
                </c:pt>
                <c:pt idx="649">
                  <c:v>27455.347882372411</c:v>
                </c:pt>
                <c:pt idx="650">
                  <c:v>27455.347882372411</c:v>
                </c:pt>
                <c:pt idx="651">
                  <c:v>27455.347882372411</c:v>
                </c:pt>
                <c:pt idx="652">
                  <c:v>27455.347882372411</c:v>
                </c:pt>
                <c:pt idx="653">
                  <c:v>27455.347882372411</c:v>
                </c:pt>
                <c:pt idx="654">
                  <c:v>27455.347882372411</c:v>
                </c:pt>
                <c:pt idx="655">
                  <c:v>27455.347882372411</c:v>
                </c:pt>
                <c:pt idx="656">
                  <c:v>27455.347882372411</c:v>
                </c:pt>
                <c:pt idx="657">
                  <c:v>27455.347882372411</c:v>
                </c:pt>
                <c:pt idx="658">
                  <c:v>27455.347882372411</c:v>
                </c:pt>
                <c:pt idx="659">
                  <c:v>27455.347882372411</c:v>
                </c:pt>
                <c:pt idx="660">
                  <c:v>27455.347882372411</c:v>
                </c:pt>
                <c:pt idx="661">
                  <c:v>27455.347882372411</c:v>
                </c:pt>
                <c:pt idx="662">
                  <c:v>27455.347882372411</c:v>
                </c:pt>
                <c:pt idx="663">
                  <c:v>27455.347882372411</c:v>
                </c:pt>
                <c:pt idx="664">
                  <c:v>27455.347882372411</c:v>
                </c:pt>
                <c:pt idx="665">
                  <c:v>27455.347882372411</c:v>
                </c:pt>
                <c:pt idx="666">
                  <c:v>27455.347882372411</c:v>
                </c:pt>
                <c:pt idx="667">
                  <c:v>27455.347882372411</c:v>
                </c:pt>
                <c:pt idx="668">
                  <c:v>27455.347882372411</c:v>
                </c:pt>
                <c:pt idx="669">
                  <c:v>27455.347882372411</c:v>
                </c:pt>
                <c:pt idx="670">
                  <c:v>27455.347882372411</c:v>
                </c:pt>
                <c:pt idx="671">
                  <c:v>27455.347882372411</c:v>
                </c:pt>
                <c:pt idx="672">
                  <c:v>27455.347882372411</c:v>
                </c:pt>
                <c:pt idx="673">
                  <c:v>27455.347882372411</c:v>
                </c:pt>
                <c:pt idx="674">
                  <c:v>27455.347882372411</c:v>
                </c:pt>
                <c:pt idx="675">
                  <c:v>27455.347882372411</c:v>
                </c:pt>
                <c:pt idx="676">
                  <c:v>27455.347882372411</c:v>
                </c:pt>
                <c:pt idx="677">
                  <c:v>27455.347882372411</c:v>
                </c:pt>
                <c:pt idx="678">
                  <c:v>27455.347882372411</c:v>
                </c:pt>
                <c:pt idx="679">
                  <c:v>27455.347882372411</c:v>
                </c:pt>
                <c:pt idx="680">
                  <c:v>27455.347882372411</c:v>
                </c:pt>
                <c:pt idx="681">
                  <c:v>27455.347882372411</c:v>
                </c:pt>
                <c:pt idx="682">
                  <c:v>27455.347882372411</c:v>
                </c:pt>
                <c:pt idx="683">
                  <c:v>27455.347882372411</c:v>
                </c:pt>
                <c:pt idx="684">
                  <c:v>27455.347882372411</c:v>
                </c:pt>
                <c:pt idx="685">
                  <c:v>27455.347882372411</c:v>
                </c:pt>
                <c:pt idx="686">
                  <c:v>27455.347882372411</c:v>
                </c:pt>
                <c:pt idx="687">
                  <c:v>27455.347882372411</c:v>
                </c:pt>
                <c:pt idx="688">
                  <c:v>27455.347882372411</c:v>
                </c:pt>
                <c:pt idx="689">
                  <c:v>27455.347882372411</c:v>
                </c:pt>
                <c:pt idx="690">
                  <c:v>27513.501736252605</c:v>
                </c:pt>
                <c:pt idx="691">
                  <c:v>27513.501736252605</c:v>
                </c:pt>
                <c:pt idx="692">
                  <c:v>27513.501736252605</c:v>
                </c:pt>
                <c:pt idx="693">
                  <c:v>27513.501736252605</c:v>
                </c:pt>
                <c:pt idx="694">
                  <c:v>27513.501736252605</c:v>
                </c:pt>
                <c:pt idx="695">
                  <c:v>27513.501736252605</c:v>
                </c:pt>
                <c:pt idx="696">
                  <c:v>27513.501736252605</c:v>
                </c:pt>
                <c:pt idx="697">
                  <c:v>27513.501736252605</c:v>
                </c:pt>
                <c:pt idx="698">
                  <c:v>27513.501736252605</c:v>
                </c:pt>
                <c:pt idx="699">
                  <c:v>27513.501736252605</c:v>
                </c:pt>
                <c:pt idx="700">
                  <c:v>27513.501736252605</c:v>
                </c:pt>
                <c:pt idx="701">
                  <c:v>27513.501736252605</c:v>
                </c:pt>
                <c:pt idx="702">
                  <c:v>27513.501736252605</c:v>
                </c:pt>
                <c:pt idx="703">
                  <c:v>27513.501736252605</c:v>
                </c:pt>
                <c:pt idx="704">
                  <c:v>27513.501736252605</c:v>
                </c:pt>
                <c:pt idx="705">
                  <c:v>27513.501736252605</c:v>
                </c:pt>
                <c:pt idx="706">
                  <c:v>27513.501736252605</c:v>
                </c:pt>
                <c:pt idx="707">
                  <c:v>27513.501736252605</c:v>
                </c:pt>
                <c:pt idx="708">
                  <c:v>27513.501736252605</c:v>
                </c:pt>
                <c:pt idx="709">
                  <c:v>27513.501736252605</c:v>
                </c:pt>
                <c:pt idx="710">
                  <c:v>27513.501736252605</c:v>
                </c:pt>
                <c:pt idx="711">
                  <c:v>27513.501736252605</c:v>
                </c:pt>
                <c:pt idx="712">
                  <c:v>27513.501736252605</c:v>
                </c:pt>
                <c:pt idx="713">
                  <c:v>27513.501736252605</c:v>
                </c:pt>
                <c:pt idx="714">
                  <c:v>27513.501736252605</c:v>
                </c:pt>
                <c:pt idx="715">
                  <c:v>27513.501736252605</c:v>
                </c:pt>
                <c:pt idx="716">
                  <c:v>27513.501736252605</c:v>
                </c:pt>
                <c:pt idx="717">
                  <c:v>27513.501736252605</c:v>
                </c:pt>
                <c:pt idx="718">
                  <c:v>27513.501736252605</c:v>
                </c:pt>
                <c:pt idx="719">
                  <c:v>27513.501736252605</c:v>
                </c:pt>
                <c:pt idx="720">
                  <c:v>27513.501736252605</c:v>
                </c:pt>
                <c:pt idx="721">
                  <c:v>27513.501736252605</c:v>
                </c:pt>
                <c:pt idx="722">
                  <c:v>27513.501736252605</c:v>
                </c:pt>
                <c:pt idx="723">
                  <c:v>27513.501736252605</c:v>
                </c:pt>
                <c:pt idx="724">
                  <c:v>27513.501736252605</c:v>
                </c:pt>
                <c:pt idx="725">
                  <c:v>27513.501736252605</c:v>
                </c:pt>
                <c:pt idx="726">
                  <c:v>27513.501736252605</c:v>
                </c:pt>
                <c:pt idx="727">
                  <c:v>27513.501736252605</c:v>
                </c:pt>
                <c:pt idx="728">
                  <c:v>27513.501736252605</c:v>
                </c:pt>
                <c:pt idx="729">
                  <c:v>27513.501736252605</c:v>
                </c:pt>
                <c:pt idx="730">
                  <c:v>27513.501736252605</c:v>
                </c:pt>
                <c:pt idx="731">
                  <c:v>27513.501736252605</c:v>
                </c:pt>
                <c:pt idx="732">
                  <c:v>27513.501736252605</c:v>
                </c:pt>
                <c:pt idx="733">
                  <c:v>27513.501736252605</c:v>
                </c:pt>
                <c:pt idx="734">
                  <c:v>27513.501736252605</c:v>
                </c:pt>
                <c:pt idx="735">
                  <c:v>27513.501736252605</c:v>
                </c:pt>
                <c:pt idx="736">
                  <c:v>27515.063542236025</c:v>
                </c:pt>
                <c:pt idx="737">
                  <c:v>27515.063542236025</c:v>
                </c:pt>
                <c:pt idx="738">
                  <c:v>27515.063542236025</c:v>
                </c:pt>
                <c:pt idx="739">
                  <c:v>27515.063542236025</c:v>
                </c:pt>
                <c:pt idx="740">
                  <c:v>27515.063542236025</c:v>
                </c:pt>
                <c:pt idx="741">
                  <c:v>27515.063542236025</c:v>
                </c:pt>
                <c:pt idx="742">
                  <c:v>27515.063542236025</c:v>
                </c:pt>
                <c:pt idx="743">
                  <c:v>27515.063542236025</c:v>
                </c:pt>
                <c:pt idx="744">
                  <c:v>27515.063542236025</c:v>
                </c:pt>
                <c:pt idx="745">
                  <c:v>27515.063542236025</c:v>
                </c:pt>
                <c:pt idx="746">
                  <c:v>27515.063548122402</c:v>
                </c:pt>
                <c:pt idx="747">
                  <c:v>27709.856317652615</c:v>
                </c:pt>
                <c:pt idx="748">
                  <c:v>28229.810402702031</c:v>
                </c:pt>
                <c:pt idx="749">
                  <c:v>28229.810402702031</c:v>
                </c:pt>
                <c:pt idx="750">
                  <c:v>28229.810402702031</c:v>
                </c:pt>
                <c:pt idx="751">
                  <c:v>28229.810402702031</c:v>
                </c:pt>
                <c:pt idx="752">
                  <c:v>28229.849967031296</c:v>
                </c:pt>
                <c:pt idx="753">
                  <c:v>28229.849967031296</c:v>
                </c:pt>
                <c:pt idx="754">
                  <c:v>28252.782383512771</c:v>
                </c:pt>
                <c:pt idx="755">
                  <c:v>28252.782383512771</c:v>
                </c:pt>
                <c:pt idx="756">
                  <c:v>28511.018296313498</c:v>
                </c:pt>
                <c:pt idx="757">
                  <c:v>28791.485788535345</c:v>
                </c:pt>
                <c:pt idx="758">
                  <c:v>28791.485788535345</c:v>
                </c:pt>
                <c:pt idx="759">
                  <c:v>28791.485788535345</c:v>
                </c:pt>
                <c:pt idx="760">
                  <c:v>28791.485788535345</c:v>
                </c:pt>
                <c:pt idx="761">
                  <c:v>28791.485788535345</c:v>
                </c:pt>
                <c:pt idx="762">
                  <c:v>28791.485788535345</c:v>
                </c:pt>
                <c:pt idx="763">
                  <c:v>28791.485788535345</c:v>
                </c:pt>
                <c:pt idx="764">
                  <c:v>29127.956440490099</c:v>
                </c:pt>
                <c:pt idx="765">
                  <c:v>29139.023712793984</c:v>
                </c:pt>
                <c:pt idx="766">
                  <c:v>29139.023712793984</c:v>
                </c:pt>
                <c:pt idx="767">
                  <c:v>29139.023712793984</c:v>
                </c:pt>
                <c:pt idx="768">
                  <c:v>29139.023712793984</c:v>
                </c:pt>
                <c:pt idx="769">
                  <c:v>29139.023712793984</c:v>
                </c:pt>
                <c:pt idx="770">
                  <c:v>29139.023712793984</c:v>
                </c:pt>
                <c:pt idx="771">
                  <c:v>29139.023712793984</c:v>
                </c:pt>
                <c:pt idx="772">
                  <c:v>29377.523938920553</c:v>
                </c:pt>
                <c:pt idx="773">
                  <c:v>29647.205971390147</c:v>
                </c:pt>
                <c:pt idx="774">
                  <c:v>29651.613102604861</c:v>
                </c:pt>
                <c:pt idx="775">
                  <c:v>29705.166303688962</c:v>
                </c:pt>
                <c:pt idx="776">
                  <c:v>29705.166303688962</c:v>
                </c:pt>
                <c:pt idx="777">
                  <c:v>29705.166303688962</c:v>
                </c:pt>
                <c:pt idx="778">
                  <c:v>30219.295792364548</c:v>
                </c:pt>
                <c:pt idx="779">
                  <c:v>30219.295792364548</c:v>
                </c:pt>
                <c:pt idx="780">
                  <c:v>30219.295792364548</c:v>
                </c:pt>
                <c:pt idx="781">
                  <c:v>30721.00314538155</c:v>
                </c:pt>
                <c:pt idx="782">
                  <c:v>30742.300799335244</c:v>
                </c:pt>
                <c:pt idx="783">
                  <c:v>30763.36004377222</c:v>
                </c:pt>
                <c:pt idx="784">
                  <c:v>31082.944876912265</c:v>
                </c:pt>
                <c:pt idx="785">
                  <c:v>31175.54353821469</c:v>
                </c:pt>
                <c:pt idx="786">
                  <c:v>31180.23074778786</c:v>
                </c:pt>
                <c:pt idx="787">
                  <c:v>31181.012755559899</c:v>
                </c:pt>
                <c:pt idx="788">
                  <c:v>31181.012755559899</c:v>
                </c:pt>
                <c:pt idx="789">
                  <c:v>31181.012755559899</c:v>
                </c:pt>
                <c:pt idx="790">
                  <c:v>31181.012755559899</c:v>
                </c:pt>
                <c:pt idx="791">
                  <c:v>31181.178524925734</c:v>
                </c:pt>
                <c:pt idx="792">
                  <c:v>31182.469586424006</c:v>
                </c:pt>
                <c:pt idx="793">
                  <c:v>31182.777511932694</c:v>
                </c:pt>
                <c:pt idx="794">
                  <c:v>31183.558148596621</c:v>
                </c:pt>
                <c:pt idx="795">
                  <c:v>31183.558148596621</c:v>
                </c:pt>
                <c:pt idx="796">
                  <c:v>31183.558148596621</c:v>
                </c:pt>
                <c:pt idx="797">
                  <c:v>31184.203947789243</c:v>
                </c:pt>
                <c:pt idx="798">
                  <c:v>31188.073629441369</c:v>
                </c:pt>
                <c:pt idx="799">
                  <c:v>31579.927255201179</c:v>
                </c:pt>
                <c:pt idx="800">
                  <c:v>31585.904384711055</c:v>
                </c:pt>
                <c:pt idx="801">
                  <c:v>31585.904384711055</c:v>
                </c:pt>
                <c:pt idx="802">
                  <c:v>31585.904384711055</c:v>
                </c:pt>
                <c:pt idx="803">
                  <c:v>31591.20616503245</c:v>
                </c:pt>
                <c:pt idx="804">
                  <c:v>31753.869779108871</c:v>
                </c:pt>
                <c:pt idx="805">
                  <c:v>31753.869779108871</c:v>
                </c:pt>
                <c:pt idx="806">
                  <c:v>31753.869779108871</c:v>
                </c:pt>
                <c:pt idx="807">
                  <c:v>31753.869779108871</c:v>
                </c:pt>
                <c:pt idx="808">
                  <c:v>31753.869779108871</c:v>
                </c:pt>
                <c:pt idx="809">
                  <c:v>31755.938173404196</c:v>
                </c:pt>
                <c:pt idx="810">
                  <c:v>31756.536556969113</c:v>
                </c:pt>
                <c:pt idx="811">
                  <c:v>31757.911500866947</c:v>
                </c:pt>
                <c:pt idx="812">
                  <c:v>31760.134344000708</c:v>
                </c:pt>
                <c:pt idx="813">
                  <c:v>31761.107553065387</c:v>
                </c:pt>
                <c:pt idx="814">
                  <c:v>31764.163204443543</c:v>
                </c:pt>
                <c:pt idx="815">
                  <c:v>31772.397642611708</c:v>
                </c:pt>
                <c:pt idx="816">
                  <c:v>31782.587500871243</c:v>
                </c:pt>
                <c:pt idx="817">
                  <c:v>31782.587500871243</c:v>
                </c:pt>
                <c:pt idx="818">
                  <c:v>31782.587500871243</c:v>
                </c:pt>
                <c:pt idx="819">
                  <c:v>31782.587500871243</c:v>
                </c:pt>
                <c:pt idx="820">
                  <c:v>32318.119935224437</c:v>
                </c:pt>
                <c:pt idx="821">
                  <c:v>33369.363639272255</c:v>
                </c:pt>
                <c:pt idx="822">
                  <c:v>33369.363639272255</c:v>
                </c:pt>
                <c:pt idx="823">
                  <c:v>33369.363639272255</c:v>
                </c:pt>
                <c:pt idx="824">
                  <c:v>33369.363639272255</c:v>
                </c:pt>
                <c:pt idx="825">
                  <c:v>33369.363639272255</c:v>
                </c:pt>
                <c:pt idx="826">
                  <c:v>33369.363639272255</c:v>
                </c:pt>
                <c:pt idx="827">
                  <c:v>33493.745480843041</c:v>
                </c:pt>
                <c:pt idx="828">
                  <c:v>33493.745480843041</c:v>
                </c:pt>
                <c:pt idx="829">
                  <c:v>33493.745480843041</c:v>
                </c:pt>
                <c:pt idx="830">
                  <c:v>33493.745480843041</c:v>
                </c:pt>
                <c:pt idx="831">
                  <c:v>33493.745480843041</c:v>
                </c:pt>
                <c:pt idx="832">
                  <c:v>33493.745480843041</c:v>
                </c:pt>
                <c:pt idx="833">
                  <c:v>33493.745480843041</c:v>
                </c:pt>
                <c:pt idx="834">
                  <c:v>33494.869499311026</c:v>
                </c:pt>
                <c:pt idx="835">
                  <c:v>33496.238996014115</c:v>
                </c:pt>
                <c:pt idx="836">
                  <c:v>33498.055431915949</c:v>
                </c:pt>
                <c:pt idx="837">
                  <c:v>33500.494447182959</c:v>
                </c:pt>
                <c:pt idx="838">
                  <c:v>33502.756452415721</c:v>
                </c:pt>
                <c:pt idx="839">
                  <c:v>33505.44530213972</c:v>
                </c:pt>
                <c:pt idx="840">
                  <c:v>33633.303562345114</c:v>
                </c:pt>
                <c:pt idx="841">
                  <c:v>34420.913535797146</c:v>
                </c:pt>
                <c:pt idx="842">
                  <c:v>34461.95577449401</c:v>
                </c:pt>
                <c:pt idx="843">
                  <c:v>34494.935136225155</c:v>
                </c:pt>
                <c:pt idx="844">
                  <c:v>34558.71661549103</c:v>
                </c:pt>
                <c:pt idx="845">
                  <c:v>34637.812374554844</c:v>
                </c:pt>
                <c:pt idx="846">
                  <c:v>34819.114539245667</c:v>
                </c:pt>
                <c:pt idx="847">
                  <c:v>34979.115457900378</c:v>
                </c:pt>
                <c:pt idx="848">
                  <c:v>35055.803734680972</c:v>
                </c:pt>
                <c:pt idx="849">
                  <c:v>35075.653308337452</c:v>
                </c:pt>
                <c:pt idx="850">
                  <c:v>35126.389153498843</c:v>
                </c:pt>
                <c:pt idx="851">
                  <c:v>35720.922703229029</c:v>
                </c:pt>
                <c:pt idx="852">
                  <c:v>35725.985857320906</c:v>
                </c:pt>
                <c:pt idx="853">
                  <c:v>35757.853755706215</c:v>
                </c:pt>
                <c:pt idx="854">
                  <c:v>35785.885760284807</c:v>
                </c:pt>
                <c:pt idx="855">
                  <c:v>35849.935639365489</c:v>
                </c:pt>
                <c:pt idx="856">
                  <c:v>36276.636164594915</c:v>
                </c:pt>
                <c:pt idx="857">
                  <c:v>38283.131039473847</c:v>
                </c:pt>
                <c:pt idx="858">
                  <c:v>38308.770840857549</c:v>
                </c:pt>
                <c:pt idx="859">
                  <c:v>38331.333525952105</c:v>
                </c:pt>
                <c:pt idx="860">
                  <c:v>38353.409076782686</c:v>
                </c:pt>
                <c:pt idx="861">
                  <c:v>38365.44171816438</c:v>
                </c:pt>
                <c:pt idx="862">
                  <c:v>38375.085671420042</c:v>
                </c:pt>
                <c:pt idx="863">
                  <c:v>38389.741928669806</c:v>
                </c:pt>
                <c:pt idx="864">
                  <c:v>38398.621516540712</c:v>
                </c:pt>
                <c:pt idx="865">
                  <c:v>38411.324186068516</c:v>
                </c:pt>
                <c:pt idx="866">
                  <c:v>38414.166849185101</c:v>
                </c:pt>
                <c:pt idx="867">
                  <c:v>38617.927151063719</c:v>
                </c:pt>
                <c:pt idx="868">
                  <c:v>38779.825477717321</c:v>
                </c:pt>
                <c:pt idx="869">
                  <c:v>38779.825477717321</c:v>
                </c:pt>
                <c:pt idx="870">
                  <c:v>38779.825477717321</c:v>
                </c:pt>
                <c:pt idx="871">
                  <c:v>38779.825477717321</c:v>
                </c:pt>
                <c:pt idx="872">
                  <c:v>38779.825477717321</c:v>
                </c:pt>
                <c:pt idx="873">
                  <c:v>38779.825477717321</c:v>
                </c:pt>
                <c:pt idx="874">
                  <c:v>38779.825477717321</c:v>
                </c:pt>
                <c:pt idx="875">
                  <c:v>38779.825477717321</c:v>
                </c:pt>
                <c:pt idx="876">
                  <c:v>38779.825477717321</c:v>
                </c:pt>
                <c:pt idx="877">
                  <c:v>38780.388484380834</c:v>
                </c:pt>
                <c:pt idx="878">
                  <c:v>38780.389924377028</c:v>
                </c:pt>
                <c:pt idx="879">
                  <c:v>38825.48964888481</c:v>
                </c:pt>
                <c:pt idx="880">
                  <c:v>39864.481709650048</c:v>
                </c:pt>
                <c:pt idx="881">
                  <c:v>39864.481709650048</c:v>
                </c:pt>
                <c:pt idx="882">
                  <c:v>40015.00075724662</c:v>
                </c:pt>
                <c:pt idx="883">
                  <c:v>40015.00075724662</c:v>
                </c:pt>
                <c:pt idx="884">
                  <c:v>40015.00075724662</c:v>
                </c:pt>
                <c:pt idx="885">
                  <c:v>40015.00075724662</c:v>
                </c:pt>
                <c:pt idx="886">
                  <c:v>40356.061382824468</c:v>
                </c:pt>
                <c:pt idx="887">
                  <c:v>40356.061382824468</c:v>
                </c:pt>
                <c:pt idx="888">
                  <c:v>40356.061382824468</c:v>
                </c:pt>
                <c:pt idx="889">
                  <c:v>40356.061382824468</c:v>
                </c:pt>
                <c:pt idx="890">
                  <c:v>40395.561053905454</c:v>
                </c:pt>
                <c:pt idx="891">
                  <c:v>40395.561053905454</c:v>
                </c:pt>
                <c:pt idx="892">
                  <c:v>40395.561053905454</c:v>
                </c:pt>
                <c:pt idx="893">
                  <c:v>40395.561053905454</c:v>
                </c:pt>
                <c:pt idx="894">
                  <c:v>40395.561053905454</c:v>
                </c:pt>
                <c:pt idx="895">
                  <c:v>40395.561053905454</c:v>
                </c:pt>
                <c:pt idx="896">
                  <c:v>40395.561053905454</c:v>
                </c:pt>
                <c:pt idx="897">
                  <c:v>40395.561053905454</c:v>
                </c:pt>
                <c:pt idx="898">
                  <c:v>40395.561053905454</c:v>
                </c:pt>
                <c:pt idx="899">
                  <c:v>40395.561053905454</c:v>
                </c:pt>
                <c:pt idx="900">
                  <c:v>40395.561053905454</c:v>
                </c:pt>
                <c:pt idx="901">
                  <c:v>40395.561053905454</c:v>
                </c:pt>
                <c:pt idx="902">
                  <c:v>40395.561053905454</c:v>
                </c:pt>
                <c:pt idx="903">
                  <c:v>40395.561053905454</c:v>
                </c:pt>
                <c:pt idx="904">
                  <c:v>40395.561053905454</c:v>
                </c:pt>
                <c:pt idx="905">
                  <c:v>40399.804888048209</c:v>
                </c:pt>
                <c:pt idx="906">
                  <c:v>42697.784917326135</c:v>
                </c:pt>
                <c:pt idx="907">
                  <c:v>42697.784917326135</c:v>
                </c:pt>
                <c:pt idx="908">
                  <c:v>42697.784917326135</c:v>
                </c:pt>
                <c:pt idx="909">
                  <c:v>42697.784917326135</c:v>
                </c:pt>
                <c:pt idx="910">
                  <c:v>42697.784917326135</c:v>
                </c:pt>
                <c:pt idx="911">
                  <c:v>42697.784917326135</c:v>
                </c:pt>
                <c:pt idx="912">
                  <c:v>42697.784917326135</c:v>
                </c:pt>
                <c:pt idx="913">
                  <c:v>42697.784917326135</c:v>
                </c:pt>
                <c:pt idx="914">
                  <c:v>42697.784917326135</c:v>
                </c:pt>
                <c:pt idx="915">
                  <c:v>42697.784917326135</c:v>
                </c:pt>
                <c:pt idx="916">
                  <c:v>42697.784917326135</c:v>
                </c:pt>
                <c:pt idx="917">
                  <c:v>42697.784917326135</c:v>
                </c:pt>
                <c:pt idx="918">
                  <c:v>42697.784917326135</c:v>
                </c:pt>
                <c:pt idx="919">
                  <c:v>42697.784917326135</c:v>
                </c:pt>
                <c:pt idx="920">
                  <c:v>42697.784917326135</c:v>
                </c:pt>
                <c:pt idx="921">
                  <c:v>42697.784917326135</c:v>
                </c:pt>
                <c:pt idx="922">
                  <c:v>42697.784917326135</c:v>
                </c:pt>
                <c:pt idx="923">
                  <c:v>42697.784917326135</c:v>
                </c:pt>
                <c:pt idx="924">
                  <c:v>42697.784917326135</c:v>
                </c:pt>
                <c:pt idx="925">
                  <c:v>42697.954122100491</c:v>
                </c:pt>
                <c:pt idx="926">
                  <c:v>44979.433707997741</c:v>
                </c:pt>
                <c:pt idx="927">
                  <c:v>44979.433707997741</c:v>
                </c:pt>
                <c:pt idx="928">
                  <c:v>44979.433707997741</c:v>
                </c:pt>
                <c:pt idx="929">
                  <c:v>44979.437645705933</c:v>
                </c:pt>
                <c:pt idx="930">
                  <c:v>44979.437645705933</c:v>
                </c:pt>
                <c:pt idx="931">
                  <c:v>45100.634546039881</c:v>
                </c:pt>
                <c:pt idx="932">
                  <c:v>45100.634546039881</c:v>
                </c:pt>
                <c:pt idx="933">
                  <c:v>45100.634546039881</c:v>
                </c:pt>
                <c:pt idx="934">
                  <c:v>45100.634546039881</c:v>
                </c:pt>
                <c:pt idx="935">
                  <c:v>48475.599735652766</c:v>
                </c:pt>
                <c:pt idx="936">
                  <c:v>49109.935843674655</c:v>
                </c:pt>
                <c:pt idx="937">
                  <c:v>49109.935843674655</c:v>
                </c:pt>
                <c:pt idx="938">
                  <c:v>49109.935843674655</c:v>
                </c:pt>
                <c:pt idx="939">
                  <c:v>49109.935843674655</c:v>
                </c:pt>
                <c:pt idx="940">
                  <c:v>49109.935843674655</c:v>
                </c:pt>
                <c:pt idx="941">
                  <c:v>49109.935843674655</c:v>
                </c:pt>
                <c:pt idx="942">
                  <c:v>49109.935843674655</c:v>
                </c:pt>
                <c:pt idx="943">
                  <c:v>49109.935843674655</c:v>
                </c:pt>
                <c:pt idx="944">
                  <c:v>49109.935843674655</c:v>
                </c:pt>
                <c:pt idx="945">
                  <c:v>49109.935843674655</c:v>
                </c:pt>
                <c:pt idx="946">
                  <c:v>49109.935843674655</c:v>
                </c:pt>
                <c:pt idx="947">
                  <c:v>49109.935843674655</c:v>
                </c:pt>
                <c:pt idx="948">
                  <c:v>49109.935843674655</c:v>
                </c:pt>
                <c:pt idx="949">
                  <c:v>49152.81608390592</c:v>
                </c:pt>
                <c:pt idx="950">
                  <c:v>49152.81608390592</c:v>
                </c:pt>
                <c:pt idx="951">
                  <c:v>49152.81608390592</c:v>
                </c:pt>
                <c:pt idx="952">
                  <c:v>49152.827149727906</c:v>
                </c:pt>
                <c:pt idx="953">
                  <c:v>49152.827149727906</c:v>
                </c:pt>
                <c:pt idx="954">
                  <c:v>49152.854908984737</c:v>
                </c:pt>
                <c:pt idx="955">
                  <c:v>49160.537667277582</c:v>
                </c:pt>
                <c:pt idx="956">
                  <c:v>49496.142608934046</c:v>
                </c:pt>
                <c:pt idx="957">
                  <c:v>49496.142608934046</c:v>
                </c:pt>
                <c:pt idx="958">
                  <c:v>49496.142608934046</c:v>
                </c:pt>
                <c:pt idx="959">
                  <c:v>49496.142608934046</c:v>
                </c:pt>
                <c:pt idx="960">
                  <c:v>49496.142608934046</c:v>
                </c:pt>
                <c:pt idx="961">
                  <c:v>49496.142608934046</c:v>
                </c:pt>
                <c:pt idx="962">
                  <c:v>49496.142608934046</c:v>
                </c:pt>
                <c:pt idx="963">
                  <c:v>49496.152958724575</c:v>
                </c:pt>
                <c:pt idx="964">
                  <c:v>49496.152958724575</c:v>
                </c:pt>
                <c:pt idx="965">
                  <c:v>49512.464641697465</c:v>
                </c:pt>
                <c:pt idx="966">
                  <c:v>49513.174066782856</c:v>
                </c:pt>
                <c:pt idx="967">
                  <c:v>49513.174066782856</c:v>
                </c:pt>
                <c:pt idx="968">
                  <c:v>49513.174066782856</c:v>
                </c:pt>
                <c:pt idx="969">
                  <c:v>49513.174066782856</c:v>
                </c:pt>
                <c:pt idx="970">
                  <c:v>49513.174066782856</c:v>
                </c:pt>
                <c:pt idx="971">
                  <c:v>49513.174066782856</c:v>
                </c:pt>
                <c:pt idx="972">
                  <c:v>49513.174066782856</c:v>
                </c:pt>
                <c:pt idx="973">
                  <c:v>49513.174066782856</c:v>
                </c:pt>
                <c:pt idx="974">
                  <c:v>49513.174066782856</c:v>
                </c:pt>
                <c:pt idx="975">
                  <c:v>49513.174066782856</c:v>
                </c:pt>
                <c:pt idx="976">
                  <c:v>49513.174066782856</c:v>
                </c:pt>
                <c:pt idx="977">
                  <c:v>49513.174066782856</c:v>
                </c:pt>
                <c:pt idx="978">
                  <c:v>49513.174066782856</c:v>
                </c:pt>
                <c:pt idx="979">
                  <c:v>49513.174066782856</c:v>
                </c:pt>
                <c:pt idx="980">
                  <c:v>49513.174066782856</c:v>
                </c:pt>
                <c:pt idx="981">
                  <c:v>49513.174066782856</c:v>
                </c:pt>
                <c:pt idx="982">
                  <c:v>49513.174066782856</c:v>
                </c:pt>
                <c:pt idx="983">
                  <c:v>49513.174066782856</c:v>
                </c:pt>
                <c:pt idx="984">
                  <c:v>49513.174066782856</c:v>
                </c:pt>
                <c:pt idx="985">
                  <c:v>49513.174066782856</c:v>
                </c:pt>
                <c:pt idx="986">
                  <c:v>49513.174066782856</c:v>
                </c:pt>
                <c:pt idx="987">
                  <c:v>49513.174066782856</c:v>
                </c:pt>
                <c:pt idx="988">
                  <c:v>49513.174066782856</c:v>
                </c:pt>
                <c:pt idx="989">
                  <c:v>49513.174066782856</c:v>
                </c:pt>
                <c:pt idx="990">
                  <c:v>49513.174066782856</c:v>
                </c:pt>
                <c:pt idx="991">
                  <c:v>49513.174066782856</c:v>
                </c:pt>
                <c:pt idx="992">
                  <c:v>49513.174066782856</c:v>
                </c:pt>
                <c:pt idx="993">
                  <c:v>49513.174066782856</c:v>
                </c:pt>
                <c:pt idx="994">
                  <c:v>49513.174066782856</c:v>
                </c:pt>
                <c:pt idx="995">
                  <c:v>49513.174066782856</c:v>
                </c:pt>
                <c:pt idx="996">
                  <c:v>49513.174066782856</c:v>
                </c:pt>
                <c:pt idx="997">
                  <c:v>49513.174066782856</c:v>
                </c:pt>
                <c:pt idx="998">
                  <c:v>49513.174066782856</c:v>
                </c:pt>
                <c:pt idx="999">
                  <c:v>49513.174066782856</c:v>
                </c:pt>
                <c:pt idx="1000">
                  <c:v>49513.174066782856</c:v>
                </c:pt>
                <c:pt idx="1001">
                  <c:v>49513.174066782856</c:v>
                </c:pt>
                <c:pt idx="1002">
                  <c:v>49513.174066782856</c:v>
                </c:pt>
                <c:pt idx="1003">
                  <c:v>49513.174066782856</c:v>
                </c:pt>
                <c:pt idx="1004">
                  <c:v>49513.174066782856</c:v>
                </c:pt>
                <c:pt idx="1005">
                  <c:v>49513.174066782856</c:v>
                </c:pt>
                <c:pt idx="1006">
                  <c:v>49513.174066782856</c:v>
                </c:pt>
                <c:pt idx="1007">
                  <c:v>49513.174066782856</c:v>
                </c:pt>
                <c:pt idx="1008">
                  <c:v>49513.174066782856</c:v>
                </c:pt>
                <c:pt idx="1009">
                  <c:v>49513.174066782856</c:v>
                </c:pt>
                <c:pt idx="1010">
                  <c:v>49513.174066782856</c:v>
                </c:pt>
                <c:pt idx="1011">
                  <c:v>49513.174066782856</c:v>
                </c:pt>
                <c:pt idx="1012">
                  <c:v>49513.174066782856</c:v>
                </c:pt>
                <c:pt idx="1013">
                  <c:v>49513.174066782856</c:v>
                </c:pt>
                <c:pt idx="1014">
                  <c:v>49513.174066782856</c:v>
                </c:pt>
                <c:pt idx="1015">
                  <c:v>49513.174066782856</c:v>
                </c:pt>
                <c:pt idx="1016">
                  <c:v>49513.174066782856</c:v>
                </c:pt>
                <c:pt idx="1017">
                  <c:v>49513.174066782856</c:v>
                </c:pt>
                <c:pt idx="1018">
                  <c:v>49513.174066782856</c:v>
                </c:pt>
                <c:pt idx="1019">
                  <c:v>49513.174066782856</c:v>
                </c:pt>
                <c:pt idx="1020">
                  <c:v>49513.174066782856</c:v>
                </c:pt>
                <c:pt idx="1021">
                  <c:v>49513.174066782856</c:v>
                </c:pt>
                <c:pt idx="1022">
                  <c:v>49513.174066782856</c:v>
                </c:pt>
                <c:pt idx="1023">
                  <c:v>49513.174066782856</c:v>
                </c:pt>
                <c:pt idx="1024">
                  <c:v>49513.174066782856</c:v>
                </c:pt>
                <c:pt idx="1025">
                  <c:v>49513.174066782856</c:v>
                </c:pt>
                <c:pt idx="1026">
                  <c:v>49513.174066782856</c:v>
                </c:pt>
                <c:pt idx="1027">
                  <c:v>49513.174066782856</c:v>
                </c:pt>
                <c:pt idx="1028">
                  <c:v>49513.174066782856</c:v>
                </c:pt>
                <c:pt idx="1029">
                  <c:v>49513.174066782856</c:v>
                </c:pt>
                <c:pt idx="1030">
                  <c:v>49513.174066782856</c:v>
                </c:pt>
                <c:pt idx="1031">
                  <c:v>49513.174066782856</c:v>
                </c:pt>
                <c:pt idx="1032">
                  <c:v>49513.174066782856</c:v>
                </c:pt>
                <c:pt idx="1033">
                  <c:v>49513.174066782856</c:v>
                </c:pt>
                <c:pt idx="1034">
                  <c:v>49513.174066782856</c:v>
                </c:pt>
                <c:pt idx="1035">
                  <c:v>49513.174066782856</c:v>
                </c:pt>
                <c:pt idx="1036">
                  <c:v>49513.174066782856</c:v>
                </c:pt>
                <c:pt idx="1037">
                  <c:v>49513.174066782856</c:v>
                </c:pt>
                <c:pt idx="1038">
                  <c:v>49513.174066782856</c:v>
                </c:pt>
                <c:pt idx="1039">
                  <c:v>49513.174066782856</c:v>
                </c:pt>
                <c:pt idx="1040">
                  <c:v>49513.174066782856</c:v>
                </c:pt>
                <c:pt idx="1041">
                  <c:v>49513.174066782856</c:v>
                </c:pt>
                <c:pt idx="1042">
                  <c:v>49521.470350385171</c:v>
                </c:pt>
                <c:pt idx="1043">
                  <c:v>49560.966335837227</c:v>
                </c:pt>
                <c:pt idx="1044">
                  <c:v>49566.294158197299</c:v>
                </c:pt>
                <c:pt idx="1045">
                  <c:v>49635.190388727933</c:v>
                </c:pt>
                <c:pt idx="1046">
                  <c:v>49642.711774326031</c:v>
                </c:pt>
                <c:pt idx="1047">
                  <c:v>49643.479762872288</c:v>
                </c:pt>
                <c:pt idx="1048">
                  <c:v>49643.479762872288</c:v>
                </c:pt>
                <c:pt idx="1049">
                  <c:v>49643.479762872288</c:v>
                </c:pt>
                <c:pt idx="1050">
                  <c:v>49643.479762872288</c:v>
                </c:pt>
                <c:pt idx="1051">
                  <c:v>49643.479762872288</c:v>
                </c:pt>
              </c:numCache>
            </c:numRef>
          </c:yVal>
          <c:smooth val="0"/>
          <c:extLst>
            <c:ext xmlns:c16="http://schemas.microsoft.com/office/drawing/2014/chart" uri="{C3380CC4-5D6E-409C-BE32-E72D297353CC}">
              <c16:uniqueId val="{00000001-DBDC-4B72-BEB9-74A68474126A}"/>
            </c:ext>
          </c:extLst>
        </c:ser>
        <c:dLbls>
          <c:showLegendKey val="0"/>
          <c:showVal val="0"/>
          <c:showCatName val="0"/>
          <c:showSerName val="0"/>
          <c:showPercent val="0"/>
          <c:showBubbleSize val="0"/>
        </c:dLbls>
        <c:axId val="538379008"/>
        <c:axId val="538379992"/>
      </c:scatterChart>
      <c:valAx>
        <c:axId val="538379008"/>
        <c:scaling>
          <c:orientation val="minMax"/>
          <c:max val="43025"/>
          <c:min val="41974"/>
        </c:scaling>
        <c:delete val="0"/>
        <c:axPos val="b"/>
        <c:majorGridlines>
          <c:spPr>
            <a:ln w="9525" cap="flat" cmpd="sng" algn="ctr">
              <a:solidFill>
                <a:schemeClr val="tx1">
                  <a:lumMod val="15000"/>
                  <a:lumOff val="85000"/>
                </a:schemeClr>
              </a:solidFill>
              <a:round/>
            </a:ln>
            <a:effectLst/>
          </c:spPr>
        </c:majorGridlines>
        <c:numFmt formatCode="m/d/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538379992"/>
        <c:crosses val="autoZero"/>
        <c:crossBetween val="midCat"/>
        <c:majorUnit val="60"/>
        <c:minorUnit val="30"/>
      </c:valAx>
      <c:valAx>
        <c:axId val="538379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Cumulative TSS Load (kg/ha)</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538379008"/>
        <c:crosses val="autoZero"/>
        <c:crossBetween val="midCat"/>
      </c:valAx>
      <c:spPr>
        <a:noFill/>
        <a:ln>
          <a:solidFill>
            <a:schemeClr val="tx1"/>
          </a:solidFill>
        </a:ln>
        <a:effectLst/>
      </c:spPr>
    </c:plotArea>
    <c:legend>
      <c:legendPos val="r"/>
      <c:layout>
        <c:manualLayout>
          <c:xMode val="edge"/>
          <c:yMode val="edge"/>
          <c:x val="0.21249956255468069"/>
          <c:y val="0.14946105753634731"/>
          <c:w val="0.19459449825118327"/>
          <c:h val="0.163147350762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5566120843891"/>
          <c:y val="9.5579645854127385E-2"/>
          <c:w val="0.77445304198566889"/>
          <c:h val="0.68330437568543367"/>
        </c:manualLayout>
      </c:layout>
      <c:scatterChart>
        <c:scatterStyle val="lineMarker"/>
        <c:varyColors val="0"/>
        <c:ser>
          <c:idx val="0"/>
          <c:order val="0"/>
          <c:tx>
            <c:v>sysIN</c:v>
          </c:tx>
          <c:spPr>
            <a:ln w="19050" cap="rnd">
              <a:solidFill>
                <a:schemeClr val="tx1"/>
              </a:solidFill>
              <a:round/>
            </a:ln>
            <a:effectLst/>
          </c:spPr>
          <c:marker>
            <c:symbol val="none"/>
          </c:marker>
          <c:xVal>
            <c:numRef>
              <c:f>CIG_SysIN_DetOut_Loads!$C$3:$C$1054</c:f>
              <c:numCache>
                <c:formatCode>m/d/yyyy</c:formatCode>
                <c:ptCount val="1052"/>
                <c:pt idx="0">
                  <c:v>41974</c:v>
                </c:pt>
                <c:pt idx="1">
                  <c:v>41975</c:v>
                </c:pt>
                <c:pt idx="2">
                  <c:v>41976</c:v>
                </c:pt>
                <c:pt idx="3">
                  <c:v>41977</c:v>
                </c:pt>
                <c:pt idx="4">
                  <c:v>41978</c:v>
                </c:pt>
                <c:pt idx="5">
                  <c:v>41979</c:v>
                </c:pt>
                <c:pt idx="6">
                  <c:v>41980</c:v>
                </c:pt>
                <c:pt idx="7">
                  <c:v>41981</c:v>
                </c:pt>
                <c:pt idx="8">
                  <c:v>41982</c:v>
                </c:pt>
                <c:pt idx="9">
                  <c:v>41983</c:v>
                </c:pt>
                <c:pt idx="10">
                  <c:v>41984</c:v>
                </c:pt>
                <c:pt idx="11">
                  <c:v>41985</c:v>
                </c:pt>
                <c:pt idx="12">
                  <c:v>41986</c:v>
                </c:pt>
                <c:pt idx="13">
                  <c:v>41987</c:v>
                </c:pt>
                <c:pt idx="14">
                  <c:v>41988</c:v>
                </c:pt>
                <c:pt idx="15">
                  <c:v>41989</c:v>
                </c:pt>
                <c:pt idx="16">
                  <c:v>41990</c:v>
                </c:pt>
                <c:pt idx="17">
                  <c:v>41991</c:v>
                </c:pt>
                <c:pt idx="18">
                  <c:v>41992</c:v>
                </c:pt>
                <c:pt idx="19">
                  <c:v>41993</c:v>
                </c:pt>
                <c:pt idx="20">
                  <c:v>41994</c:v>
                </c:pt>
                <c:pt idx="21">
                  <c:v>41995</c:v>
                </c:pt>
                <c:pt idx="22">
                  <c:v>41996</c:v>
                </c:pt>
                <c:pt idx="23">
                  <c:v>41997</c:v>
                </c:pt>
                <c:pt idx="24">
                  <c:v>41998</c:v>
                </c:pt>
                <c:pt idx="25">
                  <c:v>41999</c:v>
                </c:pt>
                <c:pt idx="26">
                  <c:v>42000</c:v>
                </c:pt>
                <c:pt idx="27">
                  <c:v>42001</c:v>
                </c:pt>
                <c:pt idx="28">
                  <c:v>42002</c:v>
                </c:pt>
                <c:pt idx="29">
                  <c:v>42003</c:v>
                </c:pt>
                <c:pt idx="30">
                  <c:v>42004</c:v>
                </c:pt>
                <c:pt idx="31">
                  <c:v>42005</c:v>
                </c:pt>
                <c:pt idx="32">
                  <c:v>42006</c:v>
                </c:pt>
                <c:pt idx="33">
                  <c:v>42007</c:v>
                </c:pt>
                <c:pt idx="34">
                  <c:v>42008</c:v>
                </c:pt>
                <c:pt idx="35">
                  <c:v>42009</c:v>
                </c:pt>
                <c:pt idx="36">
                  <c:v>42010</c:v>
                </c:pt>
                <c:pt idx="37">
                  <c:v>42011</c:v>
                </c:pt>
                <c:pt idx="38">
                  <c:v>42012</c:v>
                </c:pt>
                <c:pt idx="39">
                  <c:v>42013</c:v>
                </c:pt>
                <c:pt idx="40">
                  <c:v>42014</c:v>
                </c:pt>
                <c:pt idx="41">
                  <c:v>42015</c:v>
                </c:pt>
                <c:pt idx="42">
                  <c:v>42016</c:v>
                </c:pt>
                <c:pt idx="43">
                  <c:v>42017</c:v>
                </c:pt>
                <c:pt idx="44">
                  <c:v>42018</c:v>
                </c:pt>
                <c:pt idx="45">
                  <c:v>42019</c:v>
                </c:pt>
                <c:pt idx="46">
                  <c:v>42020</c:v>
                </c:pt>
                <c:pt idx="47">
                  <c:v>42021</c:v>
                </c:pt>
                <c:pt idx="48">
                  <c:v>42022</c:v>
                </c:pt>
                <c:pt idx="49">
                  <c:v>42023</c:v>
                </c:pt>
                <c:pt idx="50">
                  <c:v>42024</c:v>
                </c:pt>
                <c:pt idx="51">
                  <c:v>42025</c:v>
                </c:pt>
                <c:pt idx="52">
                  <c:v>42026</c:v>
                </c:pt>
                <c:pt idx="53">
                  <c:v>42027</c:v>
                </c:pt>
                <c:pt idx="54">
                  <c:v>42028</c:v>
                </c:pt>
                <c:pt idx="55">
                  <c:v>42029</c:v>
                </c:pt>
                <c:pt idx="56">
                  <c:v>42030</c:v>
                </c:pt>
                <c:pt idx="57">
                  <c:v>42031</c:v>
                </c:pt>
                <c:pt idx="58">
                  <c:v>42032</c:v>
                </c:pt>
                <c:pt idx="59">
                  <c:v>42033</c:v>
                </c:pt>
                <c:pt idx="60">
                  <c:v>42034</c:v>
                </c:pt>
                <c:pt idx="61">
                  <c:v>42035</c:v>
                </c:pt>
                <c:pt idx="62">
                  <c:v>42036</c:v>
                </c:pt>
                <c:pt idx="63">
                  <c:v>42037</c:v>
                </c:pt>
                <c:pt idx="64">
                  <c:v>42038</c:v>
                </c:pt>
                <c:pt idx="65">
                  <c:v>42039</c:v>
                </c:pt>
                <c:pt idx="66">
                  <c:v>42040</c:v>
                </c:pt>
                <c:pt idx="67">
                  <c:v>42041</c:v>
                </c:pt>
                <c:pt idx="68">
                  <c:v>42042</c:v>
                </c:pt>
                <c:pt idx="69">
                  <c:v>42043</c:v>
                </c:pt>
                <c:pt idx="70">
                  <c:v>42044</c:v>
                </c:pt>
                <c:pt idx="71">
                  <c:v>42045</c:v>
                </c:pt>
                <c:pt idx="72">
                  <c:v>42046</c:v>
                </c:pt>
                <c:pt idx="73">
                  <c:v>42047</c:v>
                </c:pt>
                <c:pt idx="74">
                  <c:v>42048</c:v>
                </c:pt>
                <c:pt idx="75">
                  <c:v>42049</c:v>
                </c:pt>
                <c:pt idx="76">
                  <c:v>42050</c:v>
                </c:pt>
                <c:pt idx="77">
                  <c:v>42051</c:v>
                </c:pt>
                <c:pt idx="78">
                  <c:v>42052</c:v>
                </c:pt>
                <c:pt idx="79">
                  <c:v>42053</c:v>
                </c:pt>
                <c:pt idx="80">
                  <c:v>42054</c:v>
                </c:pt>
                <c:pt idx="81">
                  <c:v>42055</c:v>
                </c:pt>
                <c:pt idx="82">
                  <c:v>42056</c:v>
                </c:pt>
                <c:pt idx="83">
                  <c:v>42057</c:v>
                </c:pt>
                <c:pt idx="84">
                  <c:v>42058</c:v>
                </c:pt>
                <c:pt idx="85">
                  <c:v>42059</c:v>
                </c:pt>
                <c:pt idx="86">
                  <c:v>42060</c:v>
                </c:pt>
                <c:pt idx="87">
                  <c:v>42061</c:v>
                </c:pt>
                <c:pt idx="88">
                  <c:v>42062</c:v>
                </c:pt>
                <c:pt idx="89">
                  <c:v>42063</c:v>
                </c:pt>
                <c:pt idx="90">
                  <c:v>42064</c:v>
                </c:pt>
                <c:pt idx="91">
                  <c:v>42065</c:v>
                </c:pt>
                <c:pt idx="92">
                  <c:v>42066</c:v>
                </c:pt>
                <c:pt idx="93">
                  <c:v>42067</c:v>
                </c:pt>
                <c:pt idx="94">
                  <c:v>42068</c:v>
                </c:pt>
                <c:pt idx="95">
                  <c:v>42069</c:v>
                </c:pt>
                <c:pt idx="96">
                  <c:v>42070</c:v>
                </c:pt>
                <c:pt idx="97">
                  <c:v>42071</c:v>
                </c:pt>
                <c:pt idx="98">
                  <c:v>42072</c:v>
                </c:pt>
                <c:pt idx="99">
                  <c:v>42073</c:v>
                </c:pt>
                <c:pt idx="100">
                  <c:v>42074</c:v>
                </c:pt>
                <c:pt idx="101">
                  <c:v>42075</c:v>
                </c:pt>
                <c:pt idx="102">
                  <c:v>42076</c:v>
                </c:pt>
                <c:pt idx="103">
                  <c:v>42077</c:v>
                </c:pt>
                <c:pt idx="104">
                  <c:v>42078</c:v>
                </c:pt>
                <c:pt idx="105">
                  <c:v>42079</c:v>
                </c:pt>
                <c:pt idx="106">
                  <c:v>42080</c:v>
                </c:pt>
                <c:pt idx="107">
                  <c:v>42081</c:v>
                </c:pt>
                <c:pt idx="108">
                  <c:v>42082</c:v>
                </c:pt>
                <c:pt idx="109">
                  <c:v>42083</c:v>
                </c:pt>
                <c:pt idx="110">
                  <c:v>42084</c:v>
                </c:pt>
                <c:pt idx="111">
                  <c:v>42085</c:v>
                </c:pt>
                <c:pt idx="112">
                  <c:v>42086</c:v>
                </c:pt>
                <c:pt idx="113">
                  <c:v>42087</c:v>
                </c:pt>
                <c:pt idx="114">
                  <c:v>42088</c:v>
                </c:pt>
                <c:pt idx="115">
                  <c:v>42089</c:v>
                </c:pt>
                <c:pt idx="116">
                  <c:v>42090</c:v>
                </c:pt>
                <c:pt idx="117">
                  <c:v>42091</c:v>
                </c:pt>
                <c:pt idx="118">
                  <c:v>42092</c:v>
                </c:pt>
                <c:pt idx="119">
                  <c:v>42093</c:v>
                </c:pt>
                <c:pt idx="120">
                  <c:v>42094</c:v>
                </c:pt>
                <c:pt idx="121">
                  <c:v>42095</c:v>
                </c:pt>
                <c:pt idx="122">
                  <c:v>42096</c:v>
                </c:pt>
                <c:pt idx="123">
                  <c:v>42097</c:v>
                </c:pt>
                <c:pt idx="124">
                  <c:v>42098</c:v>
                </c:pt>
                <c:pt idx="125">
                  <c:v>42099</c:v>
                </c:pt>
                <c:pt idx="126">
                  <c:v>42100</c:v>
                </c:pt>
                <c:pt idx="127">
                  <c:v>42101</c:v>
                </c:pt>
                <c:pt idx="128">
                  <c:v>42102</c:v>
                </c:pt>
                <c:pt idx="129">
                  <c:v>42103</c:v>
                </c:pt>
                <c:pt idx="130">
                  <c:v>42104</c:v>
                </c:pt>
                <c:pt idx="131">
                  <c:v>42105</c:v>
                </c:pt>
                <c:pt idx="132">
                  <c:v>42106</c:v>
                </c:pt>
                <c:pt idx="133">
                  <c:v>42107</c:v>
                </c:pt>
                <c:pt idx="134">
                  <c:v>42108</c:v>
                </c:pt>
                <c:pt idx="135">
                  <c:v>42109</c:v>
                </c:pt>
                <c:pt idx="136">
                  <c:v>42110</c:v>
                </c:pt>
                <c:pt idx="137">
                  <c:v>42111</c:v>
                </c:pt>
                <c:pt idx="138">
                  <c:v>42112</c:v>
                </c:pt>
                <c:pt idx="139">
                  <c:v>42113</c:v>
                </c:pt>
                <c:pt idx="140">
                  <c:v>42114</c:v>
                </c:pt>
                <c:pt idx="141">
                  <c:v>42115</c:v>
                </c:pt>
                <c:pt idx="142">
                  <c:v>42116</c:v>
                </c:pt>
                <c:pt idx="143">
                  <c:v>42117</c:v>
                </c:pt>
                <c:pt idx="144">
                  <c:v>42118</c:v>
                </c:pt>
                <c:pt idx="145">
                  <c:v>42119</c:v>
                </c:pt>
                <c:pt idx="146">
                  <c:v>42120</c:v>
                </c:pt>
                <c:pt idx="147">
                  <c:v>42121</c:v>
                </c:pt>
                <c:pt idx="148">
                  <c:v>42122</c:v>
                </c:pt>
                <c:pt idx="149">
                  <c:v>42123</c:v>
                </c:pt>
                <c:pt idx="150">
                  <c:v>42124</c:v>
                </c:pt>
                <c:pt idx="151">
                  <c:v>42125</c:v>
                </c:pt>
                <c:pt idx="152">
                  <c:v>42126</c:v>
                </c:pt>
                <c:pt idx="153">
                  <c:v>42127</c:v>
                </c:pt>
                <c:pt idx="154">
                  <c:v>42128</c:v>
                </c:pt>
                <c:pt idx="155">
                  <c:v>42129</c:v>
                </c:pt>
                <c:pt idx="156">
                  <c:v>42130</c:v>
                </c:pt>
                <c:pt idx="157">
                  <c:v>42131</c:v>
                </c:pt>
                <c:pt idx="158">
                  <c:v>42132</c:v>
                </c:pt>
                <c:pt idx="159">
                  <c:v>42133</c:v>
                </c:pt>
                <c:pt idx="160">
                  <c:v>42134</c:v>
                </c:pt>
                <c:pt idx="161">
                  <c:v>42135</c:v>
                </c:pt>
                <c:pt idx="162">
                  <c:v>42136</c:v>
                </c:pt>
                <c:pt idx="163">
                  <c:v>42137</c:v>
                </c:pt>
                <c:pt idx="164">
                  <c:v>42138</c:v>
                </c:pt>
                <c:pt idx="165">
                  <c:v>42139</c:v>
                </c:pt>
                <c:pt idx="166">
                  <c:v>42140</c:v>
                </c:pt>
                <c:pt idx="167">
                  <c:v>42141</c:v>
                </c:pt>
                <c:pt idx="168">
                  <c:v>42142</c:v>
                </c:pt>
                <c:pt idx="169">
                  <c:v>42143</c:v>
                </c:pt>
                <c:pt idx="170">
                  <c:v>42144</c:v>
                </c:pt>
                <c:pt idx="171">
                  <c:v>42145</c:v>
                </c:pt>
                <c:pt idx="172">
                  <c:v>42146</c:v>
                </c:pt>
                <c:pt idx="173">
                  <c:v>42147</c:v>
                </c:pt>
                <c:pt idx="174">
                  <c:v>42148</c:v>
                </c:pt>
                <c:pt idx="175">
                  <c:v>42149</c:v>
                </c:pt>
                <c:pt idx="176">
                  <c:v>42150</c:v>
                </c:pt>
                <c:pt idx="177">
                  <c:v>42151</c:v>
                </c:pt>
                <c:pt idx="178">
                  <c:v>42152</c:v>
                </c:pt>
                <c:pt idx="179">
                  <c:v>42153</c:v>
                </c:pt>
                <c:pt idx="180">
                  <c:v>42154</c:v>
                </c:pt>
                <c:pt idx="181">
                  <c:v>42155</c:v>
                </c:pt>
                <c:pt idx="182">
                  <c:v>42156</c:v>
                </c:pt>
                <c:pt idx="183">
                  <c:v>42157</c:v>
                </c:pt>
                <c:pt idx="184">
                  <c:v>42158</c:v>
                </c:pt>
                <c:pt idx="185">
                  <c:v>42159</c:v>
                </c:pt>
                <c:pt idx="186">
                  <c:v>42160</c:v>
                </c:pt>
                <c:pt idx="187">
                  <c:v>42161</c:v>
                </c:pt>
                <c:pt idx="188">
                  <c:v>42162</c:v>
                </c:pt>
                <c:pt idx="189">
                  <c:v>42163</c:v>
                </c:pt>
                <c:pt idx="190">
                  <c:v>42164</c:v>
                </c:pt>
                <c:pt idx="191">
                  <c:v>42165</c:v>
                </c:pt>
                <c:pt idx="192">
                  <c:v>42166</c:v>
                </c:pt>
                <c:pt idx="193">
                  <c:v>42167</c:v>
                </c:pt>
                <c:pt idx="194">
                  <c:v>42168</c:v>
                </c:pt>
                <c:pt idx="195">
                  <c:v>42169</c:v>
                </c:pt>
                <c:pt idx="196">
                  <c:v>42170</c:v>
                </c:pt>
                <c:pt idx="197">
                  <c:v>42171</c:v>
                </c:pt>
                <c:pt idx="198">
                  <c:v>42172</c:v>
                </c:pt>
                <c:pt idx="199">
                  <c:v>42173</c:v>
                </c:pt>
                <c:pt idx="200">
                  <c:v>42174</c:v>
                </c:pt>
                <c:pt idx="201">
                  <c:v>42175</c:v>
                </c:pt>
                <c:pt idx="202">
                  <c:v>42176</c:v>
                </c:pt>
                <c:pt idx="203">
                  <c:v>42177</c:v>
                </c:pt>
                <c:pt idx="204">
                  <c:v>42178</c:v>
                </c:pt>
                <c:pt idx="205">
                  <c:v>42179</c:v>
                </c:pt>
                <c:pt idx="206">
                  <c:v>42180</c:v>
                </c:pt>
                <c:pt idx="207">
                  <c:v>42181</c:v>
                </c:pt>
                <c:pt idx="208">
                  <c:v>42182</c:v>
                </c:pt>
                <c:pt idx="209">
                  <c:v>42183</c:v>
                </c:pt>
                <c:pt idx="210">
                  <c:v>42184</c:v>
                </c:pt>
                <c:pt idx="211">
                  <c:v>42185</c:v>
                </c:pt>
                <c:pt idx="212">
                  <c:v>42186</c:v>
                </c:pt>
                <c:pt idx="213">
                  <c:v>42187</c:v>
                </c:pt>
                <c:pt idx="214">
                  <c:v>42188</c:v>
                </c:pt>
                <c:pt idx="215">
                  <c:v>42189</c:v>
                </c:pt>
                <c:pt idx="216">
                  <c:v>42190</c:v>
                </c:pt>
                <c:pt idx="217">
                  <c:v>42191</c:v>
                </c:pt>
                <c:pt idx="218">
                  <c:v>42192</c:v>
                </c:pt>
                <c:pt idx="219">
                  <c:v>42193</c:v>
                </c:pt>
                <c:pt idx="220">
                  <c:v>42194</c:v>
                </c:pt>
                <c:pt idx="221">
                  <c:v>42195</c:v>
                </c:pt>
                <c:pt idx="222">
                  <c:v>42196</c:v>
                </c:pt>
                <c:pt idx="223">
                  <c:v>42197</c:v>
                </c:pt>
                <c:pt idx="224">
                  <c:v>42198</c:v>
                </c:pt>
                <c:pt idx="225">
                  <c:v>42199</c:v>
                </c:pt>
                <c:pt idx="226">
                  <c:v>42200</c:v>
                </c:pt>
                <c:pt idx="227">
                  <c:v>42201</c:v>
                </c:pt>
                <c:pt idx="228">
                  <c:v>42202</c:v>
                </c:pt>
                <c:pt idx="229">
                  <c:v>42203</c:v>
                </c:pt>
                <c:pt idx="230">
                  <c:v>42204</c:v>
                </c:pt>
                <c:pt idx="231">
                  <c:v>42205</c:v>
                </c:pt>
                <c:pt idx="232">
                  <c:v>42206</c:v>
                </c:pt>
                <c:pt idx="233">
                  <c:v>42207</c:v>
                </c:pt>
                <c:pt idx="234">
                  <c:v>42208</c:v>
                </c:pt>
                <c:pt idx="235">
                  <c:v>42209</c:v>
                </c:pt>
                <c:pt idx="236">
                  <c:v>42210</c:v>
                </c:pt>
                <c:pt idx="237">
                  <c:v>42211</c:v>
                </c:pt>
                <c:pt idx="238">
                  <c:v>42212</c:v>
                </c:pt>
                <c:pt idx="239">
                  <c:v>42213</c:v>
                </c:pt>
                <c:pt idx="240">
                  <c:v>42214</c:v>
                </c:pt>
                <c:pt idx="241">
                  <c:v>42215</c:v>
                </c:pt>
                <c:pt idx="242">
                  <c:v>42216</c:v>
                </c:pt>
                <c:pt idx="243">
                  <c:v>42217</c:v>
                </c:pt>
                <c:pt idx="244">
                  <c:v>42218</c:v>
                </c:pt>
                <c:pt idx="245">
                  <c:v>42219</c:v>
                </c:pt>
                <c:pt idx="246">
                  <c:v>42220</c:v>
                </c:pt>
                <c:pt idx="247">
                  <c:v>42221</c:v>
                </c:pt>
                <c:pt idx="248">
                  <c:v>42222</c:v>
                </c:pt>
                <c:pt idx="249">
                  <c:v>42223</c:v>
                </c:pt>
                <c:pt idx="250">
                  <c:v>42224</c:v>
                </c:pt>
                <c:pt idx="251">
                  <c:v>42225</c:v>
                </c:pt>
                <c:pt idx="252">
                  <c:v>42226</c:v>
                </c:pt>
                <c:pt idx="253">
                  <c:v>42227</c:v>
                </c:pt>
                <c:pt idx="254">
                  <c:v>42228</c:v>
                </c:pt>
                <c:pt idx="255">
                  <c:v>42229</c:v>
                </c:pt>
                <c:pt idx="256">
                  <c:v>42230</c:v>
                </c:pt>
                <c:pt idx="257">
                  <c:v>42231</c:v>
                </c:pt>
                <c:pt idx="258">
                  <c:v>42232</c:v>
                </c:pt>
                <c:pt idx="259">
                  <c:v>42233</c:v>
                </c:pt>
                <c:pt idx="260">
                  <c:v>42234</c:v>
                </c:pt>
                <c:pt idx="261">
                  <c:v>42235</c:v>
                </c:pt>
                <c:pt idx="262">
                  <c:v>42236</c:v>
                </c:pt>
                <c:pt idx="263">
                  <c:v>42237</c:v>
                </c:pt>
                <c:pt idx="264">
                  <c:v>42238</c:v>
                </c:pt>
                <c:pt idx="265">
                  <c:v>42239</c:v>
                </c:pt>
                <c:pt idx="266">
                  <c:v>42240</c:v>
                </c:pt>
                <c:pt idx="267">
                  <c:v>42241</c:v>
                </c:pt>
                <c:pt idx="268">
                  <c:v>42242</c:v>
                </c:pt>
                <c:pt idx="269">
                  <c:v>42243</c:v>
                </c:pt>
                <c:pt idx="270">
                  <c:v>42244</c:v>
                </c:pt>
                <c:pt idx="271">
                  <c:v>42245</c:v>
                </c:pt>
                <c:pt idx="272">
                  <c:v>42246</c:v>
                </c:pt>
                <c:pt idx="273">
                  <c:v>42247</c:v>
                </c:pt>
                <c:pt idx="274">
                  <c:v>42248</c:v>
                </c:pt>
                <c:pt idx="275">
                  <c:v>42249</c:v>
                </c:pt>
                <c:pt idx="276">
                  <c:v>42250</c:v>
                </c:pt>
                <c:pt idx="277">
                  <c:v>42251</c:v>
                </c:pt>
                <c:pt idx="278">
                  <c:v>42252</c:v>
                </c:pt>
                <c:pt idx="279">
                  <c:v>42253</c:v>
                </c:pt>
                <c:pt idx="280">
                  <c:v>42254</c:v>
                </c:pt>
                <c:pt idx="281">
                  <c:v>42255</c:v>
                </c:pt>
                <c:pt idx="282">
                  <c:v>42256</c:v>
                </c:pt>
                <c:pt idx="283">
                  <c:v>42257</c:v>
                </c:pt>
                <c:pt idx="284">
                  <c:v>42258</c:v>
                </c:pt>
                <c:pt idx="285">
                  <c:v>42259</c:v>
                </c:pt>
                <c:pt idx="286">
                  <c:v>42260</c:v>
                </c:pt>
                <c:pt idx="287">
                  <c:v>42261</c:v>
                </c:pt>
                <c:pt idx="288">
                  <c:v>42262</c:v>
                </c:pt>
                <c:pt idx="289">
                  <c:v>42263</c:v>
                </c:pt>
                <c:pt idx="290">
                  <c:v>42264</c:v>
                </c:pt>
                <c:pt idx="291">
                  <c:v>42265</c:v>
                </c:pt>
                <c:pt idx="292">
                  <c:v>42266</c:v>
                </c:pt>
                <c:pt idx="293">
                  <c:v>42267</c:v>
                </c:pt>
                <c:pt idx="294">
                  <c:v>42268</c:v>
                </c:pt>
                <c:pt idx="295">
                  <c:v>42269</c:v>
                </c:pt>
                <c:pt idx="296">
                  <c:v>42270</c:v>
                </c:pt>
                <c:pt idx="297">
                  <c:v>42271</c:v>
                </c:pt>
                <c:pt idx="298">
                  <c:v>42272</c:v>
                </c:pt>
                <c:pt idx="299">
                  <c:v>42273</c:v>
                </c:pt>
                <c:pt idx="300">
                  <c:v>42274</c:v>
                </c:pt>
                <c:pt idx="301">
                  <c:v>42275</c:v>
                </c:pt>
                <c:pt idx="302">
                  <c:v>42276</c:v>
                </c:pt>
                <c:pt idx="303">
                  <c:v>42277</c:v>
                </c:pt>
                <c:pt idx="304">
                  <c:v>42278</c:v>
                </c:pt>
                <c:pt idx="305">
                  <c:v>42279</c:v>
                </c:pt>
                <c:pt idx="306">
                  <c:v>42280</c:v>
                </c:pt>
                <c:pt idx="307">
                  <c:v>42281</c:v>
                </c:pt>
                <c:pt idx="308">
                  <c:v>42282</c:v>
                </c:pt>
                <c:pt idx="309">
                  <c:v>42283</c:v>
                </c:pt>
                <c:pt idx="310">
                  <c:v>42284</c:v>
                </c:pt>
                <c:pt idx="311">
                  <c:v>42285</c:v>
                </c:pt>
                <c:pt idx="312">
                  <c:v>42286</c:v>
                </c:pt>
                <c:pt idx="313">
                  <c:v>42287</c:v>
                </c:pt>
                <c:pt idx="314">
                  <c:v>42288</c:v>
                </c:pt>
                <c:pt idx="315">
                  <c:v>42289</c:v>
                </c:pt>
                <c:pt idx="316">
                  <c:v>42290</c:v>
                </c:pt>
                <c:pt idx="317">
                  <c:v>42291</c:v>
                </c:pt>
                <c:pt idx="318">
                  <c:v>42292</c:v>
                </c:pt>
                <c:pt idx="319">
                  <c:v>42293</c:v>
                </c:pt>
                <c:pt idx="320">
                  <c:v>42294</c:v>
                </c:pt>
                <c:pt idx="321">
                  <c:v>42295</c:v>
                </c:pt>
                <c:pt idx="322">
                  <c:v>42296</c:v>
                </c:pt>
                <c:pt idx="323">
                  <c:v>42297</c:v>
                </c:pt>
                <c:pt idx="324">
                  <c:v>42298</c:v>
                </c:pt>
                <c:pt idx="325">
                  <c:v>42299</c:v>
                </c:pt>
                <c:pt idx="326">
                  <c:v>42300</c:v>
                </c:pt>
                <c:pt idx="327">
                  <c:v>42301</c:v>
                </c:pt>
                <c:pt idx="328">
                  <c:v>42302</c:v>
                </c:pt>
                <c:pt idx="329">
                  <c:v>42303</c:v>
                </c:pt>
                <c:pt idx="330">
                  <c:v>42304</c:v>
                </c:pt>
                <c:pt idx="331">
                  <c:v>42305</c:v>
                </c:pt>
                <c:pt idx="332">
                  <c:v>42306</c:v>
                </c:pt>
                <c:pt idx="333">
                  <c:v>42307</c:v>
                </c:pt>
                <c:pt idx="334">
                  <c:v>42308</c:v>
                </c:pt>
                <c:pt idx="335">
                  <c:v>42309</c:v>
                </c:pt>
                <c:pt idx="336">
                  <c:v>42310</c:v>
                </c:pt>
                <c:pt idx="337">
                  <c:v>42311</c:v>
                </c:pt>
                <c:pt idx="338">
                  <c:v>42312</c:v>
                </c:pt>
                <c:pt idx="339">
                  <c:v>42313</c:v>
                </c:pt>
                <c:pt idx="340">
                  <c:v>42314</c:v>
                </c:pt>
                <c:pt idx="341">
                  <c:v>42315</c:v>
                </c:pt>
                <c:pt idx="342">
                  <c:v>42316</c:v>
                </c:pt>
                <c:pt idx="343">
                  <c:v>42317</c:v>
                </c:pt>
                <c:pt idx="344">
                  <c:v>42318</c:v>
                </c:pt>
                <c:pt idx="345">
                  <c:v>42319</c:v>
                </c:pt>
                <c:pt idx="346">
                  <c:v>42320</c:v>
                </c:pt>
                <c:pt idx="347">
                  <c:v>42321</c:v>
                </c:pt>
                <c:pt idx="348">
                  <c:v>42322</c:v>
                </c:pt>
                <c:pt idx="349">
                  <c:v>42323</c:v>
                </c:pt>
                <c:pt idx="350">
                  <c:v>42324</c:v>
                </c:pt>
                <c:pt idx="351">
                  <c:v>42325</c:v>
                </c:pt>
                <c:pt idx="352">
                  <c:v>42326</c:v>
                </c:pt>
                <c:pt idx="353">
                  <c:v>42327</c:v>
                </c:pt>
                <c:pt idx="354">
                  <c:v>42328</c:v>
                </c:pt>
                <c:pt idx="355">
                  <c:v>42329</c:v>
                </c:pt>
                <c:pt idx="356">
                  <c:v>42330</c:v>
                </c:pt>
                <c:pt idx="357">
                  <c:v>42331</c:v>
                </c:pt>
                <c:pt idx="358">
                  <c:v>42332</c:v>
                </c:pt>
                <c:pt idx="359">
                  <c:v>42333</c:v>
                </c:pt>
                <c:pt idx="360">
                  <c:v>42334</c:v>
                </c:pt>
                <c:pt idx="361">
                  <c:v>42335</c:v>
                </c:pt>
                <c:pt idx="362">
                  <c:v>42336</c:v>
                </c:pt>
                <c:pt idx="363">
                  <c:v>42337</c:v>
                </c:pt>
                <c:pt idx="364">
                  <c:v>42338</c:v>
                </c:pt>
                <c:pt idx="365">
                  <c:v>42339</c:v>
                </c:pt>
                <c:pt idx="366">
                  <c:v>42340</c:v>
                </c:pt>
                <c:pt idx="367">
                  <c:v>42341</c:v>
                </c:pt>
                <c:pt idx="368">
                  <c:v>42342</c:v>
                </c:pt>
                <c:pt idx="369">
                  <c:v>42343</c:v>
                </c:pt>
                <c:pt idx="370">
                  <c:v>42344</c:v>
                </c:pt>
                <c:pt idx="371">
                  <c:v>42345</c:v>
                </c:pt>
                <c:pt idx="372">
                  <c:v>42346</c:v>
                </c:pt>
                <c:pt idx="373">
                  <c:v>42347</c:v>
                </c:pt>
                <c:pt idx="374">
                  <c:v>42348</c:v>
                </c:pt>
                <c:pt idx="375">
                  <c:v>42349</c:v>
                </c:pt>
                <c:pt idx="376">
                  <c:v>42350</c:v>
                </c:pt>
                <c:pt idx="377">
                  <c:v>42351</c:v>
                </c:pt>
                <c:pt idx="378">
                  <c:v>42352</c:v>
                </c:pt>
                <c:pt idx="379">
                  <c:v>42353</c:v>
                </c:pt>
                <c:pt idx="380">
                  <c:v>42354</c:v>
                </c:pt>
                <c:pt idx="381">
                  <c:v>42355</c:v>
                </c:pt>
                <c:pt idx="382">
                  <c:v>42356</c:v>
                </c:pt>
                <c:pt idx="383">
                  <c:v>42357</c:v>
                </c:pt>
                <c:pt idx="384">
                  <c:v>42358</c:v>
                </c:pt>
                <c:pt idx="385">
                  <c:v>42359</c:v>
                </c:pt>
                <c:pt idx="386">
                  <c:v>42360</c:v>
                </c:pt>
                <c:pt idx="387">
                  <c:v>42361</c:v>
                </c:pt>
                <c:pt idx="388">
                  <c:v>42362</c:v>
                </c:pt>
                <c:pt idx="389">
                  <c:v>42363</c:v>
                </c:pt>
                <c:pt idx="390">
                  <c:v>42364</c:v>
                </c:pt>
                <c:pt idx="391">
                  <c:v>42365</c:v>
                </c:pt>
                <c:pt idx="392">
                  <c:v>42366</c:v>
                </c:pt>
                <c:pt idx="393">
                  <c:v>42367</c:v>
                </c:pt>
                <c:pt idx="394">
                  <c:v>42368</c:v>
                </c:pt>
                <c:pt idx="395">
                  <c:v>42369</c:v>
                </c:pt>
                <c:pt idx="396">
                  <c:v>42370</c:v>
                </c:pt>
                <c:pt idx="397">
                  <c:v>42371</c:v>
                </c:pt>
                <c:pt idx="398">
                  <c:v>42372</c:v>
                </c:pt>
                <c:pt idx="399">
                  <c:v>42373</c:v>
                </c:pt>
                <c:pt idx="400">
                  <c:v>42374</c:v>
                </c:pt>
                <c:pt idx="401">
                  <c:v>42375</c:v>
                </c:pt>
                <c:pt idx="402">
                  <c:v>42376</c:v>
                </c:pt>
                <c:pt idx="403">
                  <c:v>42377</c:v>
                </c:pt>
                <c:pt idx="404">
                  <c:v>42378</c:v>
                </c:pt>
                <c:pt idx="405">
                  <c:v>42379</c:v>
                </c:pt>
                <c:pt idx="406">
                  <c:v>42380</c:v>
                </c:pt>
                <c:pt idx="407">
                  <c:v>42381</c:v>
                </c:pt>
                <c:pt idx="408">
                  <c:v>42382</c:v>
                </c:pt>
                <c:pt idx="409">
                  <c:v>42383</c:v>
                </c:pt>
                <c:pt idx="410">
                  <c:v>42384</c:v>
                </c:pt>
                <c:pt idx="411">
                  <c:v>42385</c:v>
                </c:pt>
                <c:pt idx="412">
                  <c:v>42386</c:v>
                </c:pt>
                <c:pt idx="413">
                  <c:v>42387</c:v>
                </c:pt>
                <c:pt idx="414">
                  <c:v>42388</c:v>
                </c:pt>
                <c:pt idx="415">
                  <c:v>42389</c:v>
                </c:pt>
                <c:pt idx="416">
                  <c:v>42390</c:v>
                </c:pt>
                <c:pt idx="417">
                  <c:v>42391</c:v>
                </c:pt>
                <c:pt idx="418">
                  <c:v>42392</c:v>
                </c:pt>
                <c:pt idx="419">
                  <c:v>42393</c:v>
                </c:pt>
                <c:pt idx="420">
                  <c:v>42394</c:v>
                </c:pt>
                <c:pt idx="421">
                  <c:v>42395</c:v>
                </c:pt>
                <c:pt idx="422">
                  <c:v>42396</c:v>
                </c:pt>
                <c:pt idx="423">
                  <c:v>42397</c:v>
                </c:pt>
                <c:pt idx="424">
                  <c:v>42398</c:v>
                </c:pt>
                <c:pt idx="425">
                  <c:v>42399</c:v>
                </c:pt>
                <c:pt idx="426">
                  <c:v>42400</c:v>
                </c:pt>
                <c:pt idx="427">
                  <c:v>42401</c:v>
                </c:pt>
                <c:pt idx="428">
                  <c:v>42402</c:v>
                </c:pt>
                <c:pt idx="429">
                  <c:v>42403</c:v>
                </c:pt>
                <c:pt idx="430">
                  <c:v>42404</c:v>
                </c:pt>
                <c:pt idx="431">
                  <c:v>42405</c:v>
                </c:pt>
                <c:pt idx="432">
                  <c:v>42406</c:v>
                </c:pt>
                <c:pt idx="433">
                  <c:v>42407</c:v>
                </c:pt>
                <c:pt idx="434">
                  <c:v>42408</c:v>
                </c:pt>
                <c:pt idx="435">
                  <c:v>42409</c:v>
                </c:pt>
                <c:pt idx="436">
                  <c:v>42410</c:v>
                </c:pt>
                <c:pt idx="437">
                  <c:v>42411</c:v>
                </c:pt>
                <c:pt idx="438">
                  <c:v>42412</c:v>
                </c:pt>
                <c:pt idx="439">
                  <c:v>42413</c:v>
                </c:pt>
                <c:pt idx="440">
                  <c:v>42414</c:v>
                </c:pt>
                <c:pt idx="441">
                  <c:v>42415</c:v>
                </c:pt>
                <c:pt idx="442">
                  <c:v>42416</c:v>
                </c:pt>
                <c:pt idx="443">
                  <c:v>42417</c:v>
                </c:pt>
                <c:pt idx="444">
                  <c:v>42418</c:v>
                </c:pt>
                <c:pt idx="445">
                  <c:v>42419</c:v>
                </c:pt>
                <c:pt idx="446">
                  <c:v>42420</c:v>
                </c:pt>
                <c:pt idx="447">
                  <c:v>42421</c:v>
                </c:pt>
                <c:pt idx="448">
                  <c:v>42422</c:v>
                </c:pt>
                <c:pt idx="449">
                  <c:v>42423</c:v>
                </c:pt>
                <c:pt idx="450">
                  <c:v>42424</c:v>
                </c:pt>
                <c:pt idx="451">
                  <c:v>42425</c:v>
                </c:pt>
                <c:pt idx="452">
                  <c:v>42426</c:v>
                </c:pt>
                <c:pt idx="453">
                  <c:v>42427</c:v>
                </c:pt>
                <c:pt idx="454">
                  <c:v>42428</c:v>
                </c:pt>
                <c:pt idx="455">
                  <c:v>42429</c:v>
                </c:pt>
                <c:pt idx="456">
                  <c:v>42430</c:v>
                </c:pt>
                <c:pt idx="457">
                  <c:v>42431</c:v>
                </c:pt>
                <c:pt idx="458">
                  <c:v>42432</c:v>
                </c:pt>
                <c:pt idx="459">
                  <c:v>42433</c:v>
                </c:pt>
                <c:pt idx="460">
                  <c:v>42434</c:v>
                </c:pt>
                <c:pt idx="461">
                  <c:v>42435</c:v>
                </c:pt>
                <c:pt idx="462">
                  <c:v>42436</c:v>
                </c:pt>
                <c:pt idx="463">
                  <c:v>42437</c:v>
                </c:pt>
                <c:pt idx="464">
                  <c:v>42438</c:v>
                </c:pt>
                <c:pt idx="465">
                  <c:v>42439</c:v>
                </c:pt>
                <c:pt idx="466">
                  <c:v>42440</c:v>
                </c:pt>
                <c:pt idx="467">
                  <c:v>42441</c:v>
                </c:pt>
                <c:pt idx="468">
                  <c:v>42442</c:v>
                </c:pt>
                <c:pt idx="469">
                  <c:v>42443</c:v>
                </c:pt>
                <c:pt idx="470">
                  <c:v>42444</c:v>
                </c:pt>
                <c:pt idx="471">
                  <c:v>42445</c:v>
                </c:pt>
                <c:pt idx="472">
                  <c:v>42446</c:v>
                </c:pt>
                <c:pt idx="473">
                  <c:v>42447</c:v>
                </c:pt>
                <c:pt idx="474">
                  <c:v>42448</c:v>
                </c:pt>
                <c:pt idx="475">
                  <c:v>42449</c:v>
                </c:pt>
                <c:pt idx="476">
                  <c:v>42450</c:v>
                </c:pt>
                <c:pt idx="477">
                  <c:v>42451</c:v>
                </c:pt>
                <c:pt idx="478">
                  <c:v>42452</c:v>
                </c:pt>
                <c:pt idx="479">
                  <c:v>42453</c:v>
                </c:pt>
                <c:pt idx="480">
                  <c:v>42454</c:v>
                </c:pt>
                <c:pt idx="481">
                  <c:v>42455</c:v>
                </c:pt>
                <c:pt idx="482">
                  <c:v>42456</c:v>
                </c:pt>
                <c:pt idx="483">
                  <c:v>42457</c:v>
                </c:pt>
                <c:pt idx="484">
                  <c:v>42458</c:v>
                </c:pt>
                <c:pt idx="485">
                  <c:v>42459</c:v>
                </c:pt>
                <c:pt idx="486">
                  <c:v>42460</c:v>
                </c:pt>
                <c:pt idx="487">
                  <c:v>42461</c:v>
                </c:pt>
                <c:pt idx="488">
                  <c:v>42462</c:v>
                </c:pt>
                <c:pt idx="489">
                  <c:v>42463</c:v>
                </c:pt>
                <c:pt idx="490">
                  <c:v>42464</c:v>
                </c:pt>
                <c:pt idx="491">
                  <c:v>42465</c:v>
                </c:pt>
                <c:pt idx="492">
                  <c:v>42466</c:v>
                </c:pt>
                <c:pt idx="493">
                  <c:v>42467</c:v>
                </c:pt>
                <c:pt idx="494">
                  <c:v>42468</c:v>
                </c:pt>
                <c:pt idx="495">
                  <c:v>42469</c:v>
                </c:pt>
                <c:pt idx="496">
                  <c:v>42470</c:v>
                </c:pt>
                <c:pt idx="497">
                  <c:v>42471</c:v>
                </c:pt>
                <c:pt idx="498">
                  <c:v>42472</c:v>
                </c:pt>
                <c:pt idx="499">
                  <c:v>42473</c:v>
                </c:pt>
                <c:pt idx="500">
                  <c:v>42474</c:v>
                </c:pt>
                <c:pt idx="501">
                  <c:v>42475</c:v>
                </c:pt>
                <c:pt idx="502">
                  <c:v>42476</c:v>
                </c:pt>
                <c:pt idx="503">
                  <c:v>42477</c:v>
                </c:pt>
                <c:pt idx="504">
                  <c:v>42478</c:v>
                </c:pt>
                <c:pt idx="505">
                  <c:v>42479</c:v>
                </c:pt>
                <c:pt idx="506">
                  <c:v>42480</c:v>
                </c:pt>
                <c:pt idx="507">
                  <c:v>42481</c:v>
                </c:pt>
                <c:pt idx="508">
                  <c:v>42482</c:v>
                </c:pt>
                <c:pt idx="509">
                  <c:v>42483</c:v>
                </c:pt>
                <c:pt idx="510">
                  <c:v>42484</c:v>
                </c:pt>
                <c:pt idx="511">
                  <c:v>42485</c:v>
                </c:pt>
                <c:pt idx="512">
                  <c:v>42486</c:v>
                </c:pt>
                <c:pt idx="513">
                  <c:v>42487</c:v>
                </c:pt>
                <c:pt idx="514">
                  <c:v>42488</c:v>
                </c:pt>
                <c:pt idx="515">
                  <c:v>42489</c:v>
                </c:pt>
                <c:pt idx="516">
                  <c:v>42490</c:v>
                </c:pt>
                <c:pt idx="517">
                  <c:v>42491</c:v>
                </c:pt>
                <c:pt idx="518">
                  <c:v>42492</c:v>
                </c:pt>
                <c:pt idx="519">
                  <c:v>42493</c:v>
                </c:pt>
                <c:pt idx="520">
                  <c:v>42494</c:v>
                </c:pt>
                <c:pt idx="521">
                  <c:v>42495</c:v>
                </c:pt>
                <c:pt idx="522">
                  <c:v>42496</c:v>
                </c:pt>
                <c:pt idx="523">
                  <c:v>42497</c:v>
                </c:pt>
                <c:pt idx="524">
                  <c:v>42498</c:v>
                </c:pt>
                <c:pt idx="525">
                  <c:v>42499</c:v>
                </c:pt>
                <c:pt idx="526">
                  <c:v>42500</c:v>
                </c:pt>
                <c:pt idx="527">
                  <c:v>42501</c:v>
                </c:pt>
                <c:pt idx="528">
                  <c:v>42502</c:v>
                </c:pt>
                <c:pt idx="529">
                  <c:v>42503</c:v>
                </c:pt>
                <c:pt idx="530">
                  <c:v>42504</c:v>
                </c:pt>
                <c:pt idx="531">
                  <c:v>42505</c:v>
                </c:pt>
                <c:pt idx="532">
                  <c:v>42506</c:v>
                </c:pt>
                <c:pt idx="533">
                  <c:v>42507</c:v>
                </c:pt>
                <c:pt idx="534">
                  <c:v>42508</c:v>
                </c:pt>
                <c:pt idx="535">
                  <c:v>42509</c:v>
                </c:pt>
                <c:pt idx="536">
                  <c:v>42510</c:v>
                </c:pt>
                <c:pt idx="537">
                  <c:v>42511</c:v>
                </c:pt>
                <c:pt idx="538">
                  <c:v>42512</c:v>
                </c:pt>
                <c:pt idx="539">
                  <c:v>42513</c:v>
                </c:pt>
                <c:pt idx="540">
                  <c:v>42514</c:v>
                </c:pt>
                <c:pt idx="541">
                  <c:v>42515</c:v>
                </c:pt>
                <c:pt idx="542">
                  <c:v>42516</c:v>
                </c:pt>
                <c:pt idx="543">
                  <c:v>42517</c:v>
                </c:pt>
                <c:pt idx="544">
                  <c:v>42518</c:v>
                </c:pt>
                <c:pt idx="545">
                  <c:v>42519</c:v>
                </c:pt>
                <c:pt idx="546">
                  <c:v>42520</c:v>
                </c:pt>
                <c:pt idx="547">
                  <c:v>42521</c:v>
                </c:pt>
                <c:pt idx="548">
                  <c:v>42522</c:v>
                </c:pt>
                <c:pt idx="549">
                  <c:v>42523</c:v>
                </c:pt>
                <c:pt idx="550">
                  <c:v>42524</c:v>
                </c:pt>
                <c:pt idx="551">
                  <c:v>42525</c:v>
                </c:pt>
                <c:pt idx="552">
                  <c:v>42526</c:v>
                </c:pt>
                <c:pt idx="553">
                  <c:v>42527</c:v>
                </c:pt>
                <c:pt idx="554">
                  <c:v>42528</c:v>
                </c:pt>
                <c:pt idx="555">
                  <c:v>42529</c:v>
                </c:pt>
                <c:pt idx="556">
                  <c:v>42530</c:v>
                </c:pt>
                <c:pt idx="557">
                  <c:v>42531</c:v>
                </c:pt>
                <c:pt idx="558">
                  <c:v>42532</c:v>
                </c:pt>
                <c:pt idx="559">
                  <c:v>42533</c:v>
                </c:pt>
                <c:pt idx="560">
                  <c:v>42534</c:v>
                </c:pt>
                <c:pt idx="561">
                  <c:v>42535</c:v>
                </c:pt>
                <c:pt idx="562">
                  <c:v>42536</c:v>
                </c:pt>
                <c:pt idx="563">
                  <c:v>42537</c:v>
                </c:pt>
                <c:pt idx="564">
                  <c:v>42538</c:v>
                </c:pt>
                <c:pt idx="565">
                  <c:v>42539</c:v>
                </c:pt>
                <c:pt idx="566">
                  <c:v>42540</c:v>
                </c:pt>
                <c:pt idx="567">
                  <c:v>42541</c:v>
                </c:pt>
                <c:pt idx="568">
                  <c:v>42542</c:v>
                </c:pt>
                <c:pt idx="569">
                  <c:v>42543</c:v>
                </c:pt>
                <c:pt idx="570">
                  <c:v>42544</c:v>
                </c:pt>
                <c:pt idx="571">
                  <c:v>42545</c:v>
                </c:pt>
                <c:pt idx="572">
                  <c:v>42546</c:v>
                </c:pt>
                <c:pt idx="573">
                  <c:v>42547</c:v>
                </c:pt>
                <c:pt idx="574">
                  <c:v>42548</c:v>
                </c:pt>
                <c:pt idx="575">
                  <c:v>42549</c:v>
                </c:pt>
                <c:pt idx="576">
                  <c:v>42550</c:v>
                </c:pt>
                <c:pt idx="577">
                  <c:v>42551</c:v>
                </c:pt>
                <c:pt idx="578">
                  <c:v>42552</c:v>
                </c:pt>
                <c:pt idx="579">
                  <c:v>42553</c:v>
                </c:pt>
                <c:pt idx="580">
                  <c:v>42554</c:v>
                </c:pt>
                <c:pt idx="581">
                  <c:v>42555</c:v>
                </c:pt>
                <c:pt idx="582">
                  <c:v>42556</c:v>
                </c:pt>
                <c:pt idx="583">
                  <c:v>42557</c:v>
                </c:pt>
                <c:pt idx="584">
                  <c:v>42558</c:v>
                </c:pt>
                <c:pt idx="585">
                  <c:v>42559</c:v>
                </c:pt>
                <c:pt idx="586">
                  <c:v>42560</c:v>
                </c:pt>
                <c:pt idx="587">
                  <c:v>42561</c:v>
                </c:pt>
                <c:pt idx="588">
                  <c:v>42562</c:v>
                </c:pt>
                <c:pt idx="589">
                  <c:v>42563</c:v>
                </c:pt>
                <c:pt idx="590">
                  <c:v>42564</c:v>
                </c:pt>
                <c:pt idx="591">
                  <c:v>42565</c:v>
                </c:pt>
                <c:pt idx="592">
                  <c:v>42566</c:v>
                </c:pt>
                <c:pt idx="593">
                  <c:v>42567</c:v>
                </c:pt>
                <c:pt idx="594">
                  <c:v>42568</c:v>
                </c:pt>
                <c:pt idx="595">
                  <c:v>42569</c:v>
                </c:pt>
                <c:pt idx="596">
                  <c:v>42570</c:v>
                </c:pt>
                <c:pt idx="597">
                  <c:v>42571</c:v>
                </c:pt>
                <c:pt idx="598">
                  <c:v>42572</c:v>
                </c:pt>
                <c:pt idx="599">
                  <c:v>42573</c:v>
                </c:pt>
                <c:pt idx="600">
                  <c:v>42574</c:v>
                </c:pt>
                <c:pt idx="601">
                  <c:v>42575</c:v>
                </c:pt>
                <c:pt idx="602">
                  <c:v>42576</c:v>
                </c:pt>
                <c:pt idx="603">
                  <c:v>42577</c:v>
                </c:pt>
                <c:pt idx="604">
                  <c:v>42578</c:v>
                </c:pt>
                <c:pt idx="605">
                  <c:v>42579</c:v>
                </c:pt>
                <c:pt idx="606">
                  <c:v>42580</c:v>
                </c:pt>
                <c:pt idx="607">
                  <c:v>42581</c:v>
                </c:pt>
                <c:pt idx="608">
                  <c:v>42582</c:v>
                </c:pt>
                <c:pt idx="609">
                  <c:v>42583</c:v>
                </c:pt>
                <c:pt idx="610">
                  <c:v>42584</c:v>
                </c:pt>
                <c:pt idx="611">
                  <c:v>42585</c:v>
                </c:pt>
                <c:pt idx="612">
                  <c:v>42586</c:v>
                </c:pt>
                <c:pt idx="613">
                  <c:v>42587</c:v>
                </c:pt>
                <c:pt idx="614">
                  <c:v>42588</c:v>
                </c:pt>
                <c:pt idx="615">
                  <c:v>42589</c:v>
                </c:pt>
                <c:pt idx="616">
                  <c:v>42590</c:v>
                </c:pt>
                <c:pt idx="617">
                  <c:v>42591</c:v>
                </c:pt>
                <c:pt idx="618">
                  <c:v>42592</c:v>
                </c:pt>
                <c:pt idx="619">
                  <c:v>42593</c:v>
                </c:pt>
                <c:pt idx="620">
                  <c:v>42594</c:v>
                </c:pt>
                <c:pt idx="621">
                  <c:v>42595</c:v>
                </c:pt>
                <c:pt idx="622">
                  <c:v>42596</c:v>
                </c:pt>
                <c:pt idx="623">
                  <c:v>42597</c:v>
                </c:pt>
                <c:pt idx="624">
                  <c:v>42598</c:v>
                </c:pt>
                <c:pt idx="625">
                  <c:v>42599</c:v>
                </c:pt>
                <c:pt idx="626">
                  <c:v>42600</c:v>
                </c:pt>
                <c:pt idx="627">
                  <c:v>42601</c:v>
                </c:pt>
                <c:pt idx="628">
                  <c:v>42602</c:v>
                </c:pt>
                <c:pt idx="629">
                  <c:v>42603</c:v>
                </c:pt>
                <c:pt idx="630">
                  <c:v>42604</c:v>
                </c:pt>
                <c:pt idx="631">
                  <c:v>42605</c:v>
                </c:pt>
                <c:pt idx="632">
                  <c:v>42606</c:v>
                </c:pt>
                <c:pt idx="633">
                  <c:v>42607</c:v>
                </c:pt>
                <c:pt idx="634">
                  <c:v>42608</c:v>
                </c:pt>
                <c:pt idx="635">
                  <c:v>42609</c:v>
                </c:pt>
                <c:pt idx="636">
                  <c:v>42610</c:v>
                </c:pt>
                <c:pt idx="637">
                  <c:v>42611</c:v>
                </c:pt>
                <c:pt idx="638">
                  <c:v>42612</c:v>
                </c:pt>
                <c:pt idx="639">
                  <c:v>42613</c:v>
                </c:pt>
                <c:pt idx="640">
                  <c:v>42614</c:v>
                </c:pt>
                <c:pt idx="641">
                  <c:v>42615</c:v>
                </c:pt>
                <c:pt idx="642">
                  <c:v>42616</c:v>
                </c:pt>
                <c:pt idx="643">
                  <c:v>42617</c:v>
                </c:pt>
                <c:pt idx="644">
                  <c:v>42618</c:v>
                </c:pt>
                <c:pt idx="645">
                  <c:v>42619</c:v>
                </c:pt>
                <c:pt idx="646">
                  <c:v>42620</c:v>
                </c:pt>
                <c:pt idx="647">
                  <c:v>42621</c:v>
                </c:pt>
                <c:pt idx="648">
                  <c:v>42622</c:v>
                </c:pt>
                <c:pt idx="649">
                  <c:v>42623</c:v>
                </c:pt>
                <c:pt idx="650">
                  <c:v>42624</c:v>
                </c:pt>
                <c:pt idx="651">
                  <c:v>42625</c:v>
                </c:pt>
                <c:pt idx="652">
                  <c:v>42626</c:v>
                </c:pt>
                <c:pt idx="653">
                  <c:v>42627</c:v>
                </c:pt>
                <c:pt idx="654">
                  <c:v>42628</c:v>
                </c:pt>
                <c:pt idx="655">
                  <c:v>42629</c:v>
                </c:pt>
                <c:pt idx="656">
                  <c:v>42630</c:v>
                </c:pt>
                <c:pt idx="657">
                  <c:v>42631</c:v>
                </c:pt>
                <c:pt idx="658">
                  <c:v>42632</c:v>
                </c:pt>
                <c:pt idx="659">
                  <c:v>42633</c:v>
                </c:pt>
                <c:pt idx="660">
                  <c:v>42634</c:v>
                </c:pt>
                <c:pt idx="661">
                  <c:v>42635</c:v>
                </c:pt>
                <c:pt idx="662">
                  <c:v>42636</c:v>
                </c:pt>
                <c:pt idx="663">
                  <c:v>42637</c:v>
                </c:pt>
                <c:pt idx="664">
                  <c:v>42638</c:v>
                </c:pt>
                <c:pt idx="665">
                  <c:v>42639</c:v>
                </c:pt>
                <c:pt idx="666">
                  <c:v>42640</c:v>
                </c:pt>
                <c:pt idx="667">
                  <c:v>42641</c:v>
                </c:pt>
                <c:pt idx="668">
                  <c:v>42642</c:v>
                </c:pt>
                <c:pt idx="669">
                  <c:v>42643</c:v>
                </c:pt>
                <c:pt idx="670">
                  <c:v>42644</c:v>
                </c:pt>
                <c:pt idx="671">
                  <c:v>42645</c:v>
                </c:pt>
                <c:pt idx="672">
                  <c:v>42646</c:v>
                </c:pt>
                <c:pt idx="673">
                  <c:v>42647</c:v>
                </c:pt>
                <c:pt idx="674">
                  <c:v>42648</c:v>
                </c:pt>
                <c:pt idx="675">
                  <c:v>42649</c:v>
                </c:pt>
                <c:pt idx="676">
                  <c:v>42650</c:v>
                </c:pt>
                <c:pt idx="677">
                  <c:v>42651</c:v>
                </c:pt>
                <c:pt idx="678">
                  <c:v>42652</c:v>
                </c:pt>
                <c:pt idx="679">
                  <c:v>42653</c:v>
                </c:pt>
                <c:pt idx="680">
                  <c:v>42654</c:v>
                </c:pt>
                <c:pt idx="681">
                  <c:v>42655</c:v>
                </c:pt>
                <c:pt idx="682">
                  <c:v>42656</c:v>
                </c:pt>
                <c:pt idx="683">
                  <c:v>42657</c:v>
                </c:pt>
                <c:pt idx="684">
                  <c:v>42658</c:v>
                </c:pt>
                <c:pt idx="685">
                  <c:v>42659</c:v>
                </c:pt>
                <c:pt idx="686">
                  <c:v>42660</c:v>
                </c:pt>
                <c:pt idx="687">
                  <c:v>42661</c:v>
                </c:pt>
                <c:pt idx="688">
                  <c:v>42662</c:v>
                </c:pt>
                <c:pt idx="689">
                  <c:v>42663</c:v>
                </c:pt>
                <c:pt idx="690">
                  <c:v>42664</c:v>
                </c:pt>
                <c:pt idx="691">
                  <c:v>42665</c:v>
                </c:pt>
                <c:pt idx="692">
                  <c:v>42666</c:v>
                </c:pt>
                <c:pt idx="693">
                  <c:v>42667</c:v>
                </c:pt>
                <c:pt idx="694">
                  <c:v>42668</c:v>
                </c:pt>
                <c:pt idx="695">
                  <c:v>42669</c:v>
                </c:pt>
                <c:pt idx="696">
                  <c:v>42670</c:v>
                </c:pt>
                <c:pt idx="697">
                  <c:v>42671</c:v>
                </c:pt>
                <c:pt idx="698">
                  <c:v>42672</c:v>
                </c:pt>
                <c:pt idx="699">
                  <c:v>42673</c:v>
                </c:pt>
                <c:pt idx="700">
                  <c:v>42674</c:v>
                </c:pt>
                <c:pt idx="701">
                  <c:v>42675</c:v>
                </c:pt>
                <c:pt idx="702">
                  <c:v>42676</c:v>
                </c:pt>
                <c:pt idx="703">
                  <c:v>42677</c:v>
                </c:pt>
                <c:pt idx="704">
                  <c:v>42678</c:v>
                </c:pt>
                <c:pt idx="705">
                  <c:v>42679</c:v>
                </c:pt>
                <c:pt idx="706">
                  <c:v>42680</c:v>
                </c:pt>
                <c:pt idx="707">
                  <c:v>42681</c:v>
                </c:pt>
                <c:pt idx="708">
                  <c:v>42682</c:v>
                </c:pt>
                <c:pt idx="709">
                  <c:v>42683</c:v>
                </c:pt>
                <c:pt idx="710">
                  <c:v>42684</c:v>
                </c:pt>
                <c:pt idx="711">
                  <c:v>42685</c:v>
                </c:pt>
                <c:pt idx="712">
                  <c:v>42686</c:v>
                </c:pt>
                <c:pt idx="713">
                  <c:v>42687</c:v>
                </c:pt>
                <c:pt idx="714">
                  <c:v>42688</c:v>
                </c:pt>
                <c:pt idx="715">
                  <c:v>42689</c:v>
                </c:pt>
                <c:pt idx="716">
                  <c:v>42690</c:v>
                </c:pt>
                <c:pt idx="717">
                  <c:v>42691</c:v>
                </c:pt>
                <c:pt idx="718">
                  <c:v>42692</c:v>
                </c:pt>
                <c:pt idx="719">
                  <c:v>42693</c:v>
                </c:pt>
                <c:pt idx="720">
                  <c:v>42694</c:v>
                </c:pt>
                <c:pt idx="721">
                  <c:v>42695</c:v>
                </c:pt>
                <c:pt idx="722">
                  <c:v>42696</c:v>
                </c:pt>
                <c:pt idx="723">
                  <c:v>42697</c:v>
                </c:pt>
                <c:pt idx="724">
                  <c:v>42698</c:v>
                </c:pt>
                <c:pt idx="725">
                  <c:v>42699</c:v>
                </c:pt>
                <c:pt idx="726">
                  <c:v>42700</c:v>
                </c:pt>
                <c:pt idx="727">
                  <c:v>42701</c:v>
                </c:pt>
                <c:pt idx="728">
                  <c:v>42702</c:v>
                </c:pt>
                <c:pt idx="729">
                  <c:v>42703</c:v>
                </c:pt>
                <c:pt idx="730">
                  <c:v>42704</c:v>
                </c:pt>
                <c:pt idx="731">
                  <c:v>42705</c:v>
                </c:pt>
                <c:pt idx="732">
                  <c:v>42706</c:v>
                </c:pt>
                <c:pt idx="733">
                  <c:v>42707</c:v>
                </c:pt>
                <c:pt idx="734">
                  <c:v>42708</c:v>
                </c:pt>
                <c:pt idx="735">
                  <c:v>42709</c:v>
                </c:pt>
                <c:pt idx="736">
                  <c:v>42710</c:v>
                </c:pt>
                <c:pt idx="737">
                  <c:v>42711</c:v>
                </c:pt>
                <c:pt idx="738">
                  <c:v>42712</c:v>
                </c:pt>
                <c:pt idx="739">
                  <c:v>42713</c:v>
                </c:pt>
                <c:pt idx="740">
                  <c:v>42714</c:v>
                </c:pt>
                <c:pt idx="741">
                  <c:v>42715</c:v>
                </c:pt>
                <c:pt idx="742">
                  <c:v>42716</c:v>
                </c:pt>
                <c:pt idx="743">
                  <c:v>42717</c:v>
                </c:pt>
                <c:pt idx="744">
                  <c:v>42718</c:v>
                </c:pt>
                <c:pt idx="745">
                  <c:v>42719</c:v>
                </c:pt>
                <c:pt idx="746">
                  <c:v>42720</c:v>
                </c:pt>
                <c:pt idx="747">
                  <c:v>42721</c:v>
                </c:pt>
                <c:pt idx="748">
                  <c:v>42722</c:v>
                </c:pt>
                <c:pt idx="749">
                  <c:v>42723</c:v>
                </c:pt>
                <c:pt idx="750">
                  <c:v>42724</c:v>
                </c:pt>
                <c:pt idx="751">
                  <c:v>42725</c:v>
                </c:pt>
                <c:pt idx="752">
                  <c:v>42726</c:v>
                </c:pt>
                <c:pt idx="753">
                  <c:v>42727</c:v>
                </c:pt>
                <c:pt idx="754">
                  <c:v>42728</c:v>
                </c:pt>
                <c:pt idx="755">
                  <c:v>42729</c:v>
                </c:pt>
                <c:pt idx="756">
                  <c:v>42730</c:v>
                </c:pt>
                <c:pt idx="757">
                  <c:v>42731</c:v>
                </c:pt>
                <c:pt idx="758">
                  <c:v>42732</c:v>
                </c:pt>
                <c:pt idx="759">
                  <c:v>42733</c:v>
                </c:pt>
                <c:pt idx="760">
                  <c:v>42734</c:v>
                </c:pt>
                <c:pt idx="761">
                  <c:v>42735</c:v>
                </c:pt>
                <c:pt idx="762">
                  <c:v>42736</c:v>
                </c:pt>
                <c:pt idx="763">
                  <c:v>42737</c:v>
                </c:pt>
                <c:pt idx="764">
                  <c:v>42738</c:v>
                </c:pt>
                <c:pt idx="765">
                  <c:v>42739</c:v>
                </c:pt>
                <c:pt idx="766">
                  <c:v>42740</c:v>
                </c:pt>
                <c:pt idx="767">
                  <c:v>42741</c:v>
                </c:pt>
                <c:pt idx="768">
                  <c:v>42742</c:v>
                </c:pt>
                <c:pt idx="769">
                  <c:v>42743</c:v>
                </c:pt>
                <c:pt idx="770">
                  <c:v>42744</c:v>
                </c:pt>
                <c:pt idx="771">
                  <c:v>42745</c:v>
                </c:pt>
                <c:pt idx="772">
                  <c:v>42746</c:v>
                </c:pt>
                <c:pt idx="773">
                  <c:v>42747</c:v>
                </c:pt>
                <c:pt idx="774">
                  <c:v>42748</c:v>
                </c:pt>
                <c:pt idx="775">
                  <c:v>42749</c:v>
                </c:pt>
                <c:pt idx="776">
                  <c:v>42750</c:v>
                </c:pt>
                <c:pt idx="777">
                  <c:v>42751</c:v>
                </c:pt>
                <c:pt idx="778">
                  <c:v>42752</c:v>
                </c:pt>
                <c:pt idx="779">
                  <c:v>42753</c:v>
                </c:pt>
                <c:pt idx="780">
                  <c:v>42754</c:v>
                </c:pt>
                <c:pt idx="781">
                  <c:v>42755</c:v>
                </c:pt>
                <c:pt idx="782">
                  <c:v>42756</c:v>
                </c:pt>
                <c:pt idx="783">
                  <c:v>42757</c:v>
                </c:pt>
                <c:pt idx="784">
                  <c:v>42758</c:v>
                </c:pt>
                <c:pt idx="785">
                  <c:v>42759</c:v>
                </c:pt>
                <c:pt idx="786">
                  <c:v>42760</c:v>
                </c:pt>
                <c:pt idx="787">
                  <c:v>42761</c:v>
                </c:pt>
                <c:pt idx="788">
                  <c:v>42762</c:v>
                </c:pt>
                <c:pt idx="789">
                  <c:v>42763</c:v>
                </c:pt>
                <c:pt idx="790">
                  <c:v>42764</c:v>
                </c:pt>
                <c:pt idx="791">
                  <c:v>42765</c:v>
                </c:pt>
                <c:pt idx="792">
                  <c:v>42766</c:v>
                </c:pt>
                <c:pt idx="793">
                  <c:v>42767</c:v>
                </c:pt>
                <c:pt idx="794">
                  <c:v>42768</c:v>
                </c:pt>
                <c:pt idx="795">
                  <c:v>42769</c:v>
                </c:pt>
                <c:pt idx="796">
                  <c:v>42770</c:v>
                </c:pt>
                <c:pt idx="797">
                  <c:v>42771</c:v>
                </c:pt>
                <c:pt idx="798">
                  <c:v>42772</c:v>
                </c:pt>
                <c:pt idx="799">
                  <c:v>42773</c:v>
                </c:pt>
                <c:pt idx="800">
                  <c:v>42774</c:v>
                </c:pt>
                <c:pt idx="801">
                  <c:v>42775</c:v>
                </c:pt>
                <c:pt idx="802">
                  <c:v>42776</c:v>
                </c:pt>
                <c:pt idx="803">
                  <c:v>42777</c:v>
                </c:pt>
                <c:pt idx="804">
                  <c:v>42778</c:v>
                </c:pt>
                <c:pt idx="805">
                  <c:v>42779</c:v>
                </c:pt>
                <c:pt idx="806">
                  <c:v>42780</c:v>
                </c:pt>
                <c:pt idx="807">
                  <c:v>42781</c:v>
                </c:pt>
                <c:pt idx="808">
                  <c:v>42782</c:v>
                </c:pt>
                <c:pt idx="809">
                  <c:v>42783</c:v>
                </c:pt>
                <c:pt idx="810">
                  <c:v>42784</c:v>
                </c:pt>
                <c:pt idx="811">
                  <c:v>42785</c:v>
                </c:pt>
                <c:pt idx="812">
                  <c:v>42786</c:v>
                </c:pt>
                <c:pt idx="813">
                  <c:v>42787</c:v>
                </c:pt>
                <c:pt idx="814">
                  <c:v>42788</c:v>
                </c:pt>
                <c:pt idx="815">
                  <c:v>42789</c:v>
                </c:pt>
                <c:pt idx="816">
                  <c:v>42790</c:v>
                </c:pt>
                <c:pt idx="817">
                  <c:v>42791</c:v>
                </c:pt>
                <c:pt idx="818">
                  <c:v>42792</c:v>
                </c:pt>
                <c:pt idx="819">
                  <c:v>42793</c:v>
                </c:pt>
                <c:pt idx="820">
                  <c:v>42794</c:v>
                </c:pt>
                <c:pt idx="821">
                  <c:v>42795</c:v>
                </c:pt>
                <c:pt idx="822">
                  <c:v>42796</c:v>
                </c:pt>
                <c:pt idx="823">
                  <c:v>42797</c:v>
                </c:pt>
                <c:pt idx="824">
                  <c:v>42798</c:v>
                </c:pt>
                <c:pt idx="825">
                  <c:v>42799</c:v>
                </c:pt>
                <c:pt idx="826">
                  <c:v>42800</c:v>
                </c:pt>
                <c:pt idx="827">
                  <c:v>42801</c:v>
                </c:pt>
                <c:pt idx="828">
                  <c:v>42802</c:v>
                </c:pt>
                <c:pt idx="829">
                  <c:v>42803</c:v>
                </c:pt>
                <c:pt idx="830">
                  <c:v>42804</c:v>
                </c:pt>
                <c:pt idx="831">
                  <c:v>42805</c:v>
                </c:pt>
                <c:pt idx="832">
                  <c:v>42806</c:v>
                </c:pt>
                <c:pt idx="833">
                  <c:v>42807</c:v>
                </c:pt>
                <c:pt idx="834">
                  <c:v>42808</c:v>
                </c:pt>
                <c:pt idx="835">
                  <c:v>42809</c:v>
                </c:pt>
                <c:pt idx="836">
                  <c:v>42810</c:v>
                </c:pt>
                <c:pt idx="837">
                  <c:v>42811</c:v>
                </c:pt>
                <c:pt idx="838">
                  <c:v>42812</c:v>
                </c:pt>
                <c:pt idx="839">
                  <c:v>42813</c:v>
                </c:pt>
                <c:pt idx="840">
                  <c:v>42814</c:v>
                </c:pt>
                <c:pt idx="841">
                  <c:v>42815</c:v>
                </c:pt>
                <c:pt idx="842">
                  <c:v>42816</c:v>
                </c:pt>
                <c:pt idx="843">
                  <c:v>42817</c:v>
                </c:pt>
                <c:pt idx="844">
                  <c:v>42818</c:v>
                </c:pt>
                <c:pt idx="845">
                  <c:v>42819</c:v>
                </c:pt>
                <c:pt idx="846">
                  <c:v>42820</c:v>
                </c:pt>
                <c:pt idx="847">
                  <c:v>42821</c:v>
                </c:pt>
                <c:pt idx="848">
                  <c:v>42822</c:v>
                </c:pt>
                <c:pt idx="849">
                  <c:v>42823</c:v>
                </c:pt>
                <c:pt idx="850">
                  <c:v>42824</c:v>
                </c:pt>
                <c:pt idx="851">
                  <c:v>42825</c:v>
                </c:pt>
                <c:pt idx="852">
                  <c:v>42826</c:v>
                </c:pt>
                <c:pt idx="853">
                  <c:v>42827</c:v>
                </c:pt>
                <c:pt idx="854">
                  <c:v>42828</c:v>
                </c:pt>
                <c:pt idx="855">
                  <c:v>42829</c:v>
                </c:pt>
                <c:pt idx="856">
                  <c:v>42830</c:v>
                </c:pt>
                <c:pt idx="857">
                  <c:v>42831</c:v>
                </c:pt>
                <c:pt idx="858">
                  <c:v>42832</c:v>
                </c:pt>
                <c:pt idx="859">
                  <c:v>42833</c:v>
                </c:pt>
                <c:pt idx="860">
                  <c:v>42834</c:v>
                </c:pt>
                <c:pt idx="861">
                  <c:v>42835</c:v>
                </c:pt>
                <c:pt idx="862">
                  <c:v>42836</c:v>
                </c:pt>
                <c:pt idx="863">
                  <c:v>42837</c:v>
                </c:pt>
                <c:pt idx="864">
                  <c:v>42838</c:v>
                </c:pt>
                <c:pt idx="865">
                  <c:v>42839</c:v>
                </c:pt>
                <c:pt idx="866">
                  <c:v>42840</c:v>
                </c:pt>
                <c:pt idx="867">
                  <c:v>42841</c:v>
                </c:pt>
                <c:pt idx="868">
                  <c:v>42842</c:v>
                </c:pt>
                <c:pt idx="869">
                  <c:v>42843</c:v>
                </c:pt>
                <c:pt idx="870">
                  <c:v>42844</c:v>
                </c:pt>
                <c:pt idx="871">
                  <c:v>42845</c:v>
                </c:pt>
                <c:pt idx="872">
                  <c:v>42846</c:v>
                </c:pt>
                <c:pt idx="873">
                  <c:v>42847</c:v>
                </c:pt>
                <c:pt idx="874">
                  <c:v>42848</c:v>
                </c:pt>
                <c:pt idx="875">
                  <c:v>42849</c:v>
                </c:pt>
                <c:pt idx="876">
                  <c:v>42850</c:v>
                </c:pt>
                <c:pt idx="877">
                  <c:v>42851</c:v>
                </c:pt>
                <c:pt idx="878">
                  <c:v>42852</c:v>
                </c:pt>
                <c:pt idx="879">
                  <c:v>42853</c:v>
                </c:pt>
                <c:pt idx="880">
                  <c:v>42854</c:v>
                </c:pt>
                <c:pt idx="881">
                  <c:v>42855</c:v>
                </c:pt>
                <c:pt idx="882">
                  <c:v>42856</c:v>
                </c:pt>
                <c:pt idx="883">
                  <c:v>42857</c:v>
                </c:pt>
                <c:pt idx="884">
                  <c:v>42858</c:v>
                </c:pt>
                <c:pt idx="885">
                  <c:v>42859</c:v>
                </c:pt>
                <c:pt idx="886">
                  <c:v>42860</c:v>
                </c:pt>
                <c:pt idx="887">
                  <c:v>42861</c:v>
                </c:pt>
                <c:pt idx="888">
                  <c:v>42862</c:v>
                </c:pt>
                <c:pt idx="889">
                  <c:v>42863</c:v>
                </c:pt>
                <c:pt idx="890">
                  <c:v>42864</c:v>
                </c:pt>
                <c:pt idx="891">
                  <c:v>42865</c:v>
                </c:pt>
                <c:pt idx="892">
                  <c:v>42866</c:v>
                </c:pt>
                <c:pt idx="893">
                  <c:v>42867</c:v>
                </c:pt>
                <c:pt idx="894">
                  <c:v>42868</c:v>
                </c:pt>
                <c:pt idx="895">
                  <c:v>42869</c:v>
                </c:pt>
                <c:pt idx="896">
                  <c:v>42870</c:v>
                </c:pt>
                <c:pt idx="897">
                  <c:v>42871</c:v>
                </c:pt>
                <c:pt idx="898">
                  <c:v>42872</c:v>
                </c:pt>
                <c:pt idx="899">
                  <c:v>42873</c:v>
                </c:pt>
                <c:pt idx="900">
                  <c:v>42874</c:v>
                </c:pt>
                <c:pt idx="901">
                  <c:v>42875</c:v>
                </c:pt>
                <c:pt idx="902">
                  <c:v>42876</c:v>
                </c:pt>
                <c:pt idx="903">
                  <c:v>42877</c:v>
                </c:pt>
                <c:pt idx="904">
                  <c:v>42878</c:v>
                </c:pt>
                <c:pt idx="905">
                  <c:v>42879</c:v>
                </c:pt>
                <c:pt idx="906">
                  <c:v>42880</c:v>
                </c:pt>
                <c:pt idx="907">
                  <c:v>42881</c:v>
                </c:pt>
                <c:pt idx="908">
                  <c:v>42882</c:v>
                </c:pt>
                <c:pt idx="909">
                  <c:v>42883</c:v>
                </c:pt>
                <c:pt idx="910">
                  <c:v>42884</c:v>
                </c:pt>
                <c:pt idx="911">
                  <c:v>42885</c:v>
                </c:pt>
                <c:pt idx="912">
                  <c:v>42886</c:v>
                </c:pt>
                <c:pt idx="913">
                  <c:v>42887</c:v>
                </c:pt>
                <c:pt idx="914">
                  <c:v>42888</c:v>
                </c:pt>
                <c:pt idx="915">
                  <c:v>42889</c:v>
                </c:pt>
                <c:pt idx="916">
                  <c:v>42890</c:v>
                </c:pt>
                <c:pt idx="917">
                  <c:v>42891</c:v>
                </c:pt>
                <c:pt idx="918">
                  <c:v>42892</c:v>
                </c:pt>
                <c:pt idx="919">
                  <c:v>42893</c:v>
                </c:pt>
                <c:pt idx="920">
                  <c:v>42894</c:v>
                </c:pt>
                <c:pt idx="921">
                  <c:v>42895</c:v>
                </c:pt>
                <c:pt idx="922">
                  <c:v>42896</c:v>
                </c:pt>
                <c:pt idx="923">
                  <c:v>42897</c:v>
                </c:pt>
                <c:pt idx="924">
                  <c:v>42898</c:v>
                </c:pt>
                <c:pt idx="925">
                  <c:v>42899</c:v>
                </c:pt>
                <c:pt idx="926">
                  <c:v>42900</c:v>
                </c:pt>
                <c:pt idx="927">
                  <c:v>42901</c:v>
                </c:pt>
                <c:pt idx="928">
                  <c:v>42902</c:v>
                </c:pt>
                <c:pt idx="929">
                  <c:v>42903</c:v>
                </c:pt>
                <c:pt idx="930">
                  <c:v>42904</c:v>
                </c:pt>
                <c:pt idx="931">
                  <c:v>42905</c:v>
                </c:pt>
                <c:pt idx="932">
                  <c:v>42906</c:v>
                </c:pt>
                <c:pt idx="933">
                  <c:v>42907</c:v>
                </c:pt>
                <c:pt idx="934">
                  <c:v>42908</c:v>
                </c:pt>
                <c:pt idx="935">
                  <c:v>42909</c:v>
                </c:pt>
                <c:pt idx="936">
                  <c:v>42910</c:v>
                </c:pt>
                <c:pt idx="937">
                  <c:v>42911</c:v>
                </c:pt>
                <c:pt idx="938">
                  <c:v>42912</c:v>
                </c:pt>
                <c:pt idx="939">
                  <c:v>42913</c:v>
                </c:pt>
                <c:pt idx="940">
                  <c:v>42914</c:v>
                </c:pt>
                <c:pt idx="941">
                  <c:v>42915</c:v>
                </c:pt>
                <c:pt idx="942">
                  <c:v>42916</c:v>
                </c:pt>
                <c:pt idx="943">
                  <c:v>42917</c:v>
                </c:pt>
                <c:pt idx="944">
                  <c:v>42918</c:v>
                </c:pt>
                <c:pt idx="945">
                  <c:v>42919</c:v>
                </c:pt>
                <c:pt idx="946">
                  <c:v>42920</c:v>
                </c:pt>
                <c:pt idx="947">
                  <c:v>42921</c:v>
                </c:pt>
                <c:pt idx="948">
                  <c:v>42922</c:v>
                </c:pt>
                <c:pt idx="949">
                  <c:v>42923</c:v>
                </c:pt>
                <c:pt idx="950">
                  <c:v>42924</c:v>
                </c:pt>
                <c:pt idx="951">
                  <c:v>42925</c:v>
                </c:pt>
                <c:pt idx="952">
                  <c:v>42926</c:v>
                </c:pt>
                <c:pt idx="953">
                  <c:v>42927</c:v>
                </c:pt>
                <c:pt idx="954">
                  <c:v>42928</c:v>
                </c:pt>
                <c:pt idx="955">
                  <c:v>42929</c:v>
                </c:pt>
                <c:pt idx="956">
                  <c:v>42930</c:v>
                </c:pt>
                <c:pt idx="957">
                  <c:v>42931</c:v>
                </c:pt>
                <c:pt idx="958">
                  <c:v>42932</c:v>
                </c:pt>
                <c:pt idx="959">
                  <c:v>42933</c:v>
                </c:pt>
                <c:pt idx="960">
                  <c:v>42934</c:v>
                </c:pt>
                <c:pt idx="961">
                  <c:v>42935</c:v>
                </c:pt>
                <c:pt idx="962">
                  <c:v>42936</c:v>
                </c:pt>
                <c:pt idx="963">
                  <c:v>42937</c:v>
                </c:pt>
                <c:pt idx="964">
                  <c:v>42938</c:v>
                </c:pt>
                <c:pt idx="965">
                  <c:v>42939</c:v>
                </c:pt>
                <c:pt idx="966">
                  <c:v>42940</c:v>
                </c:pt>
                <c:pt idx="967">
                  <c:v>42941</c:v>
                </c:pt>
                <c:pt idx="968">
                  <c:v>42942</c:v>
                </c:pt>
                <c:pt idx="969">
                  <c:v>42943</c:v>
                </c:pt>
                <c:pt idx="970">
                  <c:v>42944</c:v>
                </c:pt>
                <c:pt idx="971">
                  <c:v>42945</c:v>
                </c:pt>
                <c:pt idx="972">
                  <c:v>42946</c:v>
                </c:pt>
                <c:pt idx="973">
                  <c:v>42947</c:v>
                </c:pt>
                <c:pt idx="974">
                  <c:v>42948</c:v>
                </c:pt>
                <c:pt idx="975">
                  <c:v>42949</c:v>
                </c:pt>
                <c:pt idx="976">
                  <c:v>42950</c:v>
                </c:pt>
                <c:pt idx="977">
                  <c:v>42951</c:v>
                </c:pt>
                <c:pt idx="978">
                  <c:v>42952</c:v>
                </c:pt>
                <c:pt idx="979">
                  <c:v>42953</c:v>
                </c:pt>
                <c:pt idx="980">
                  <c:v>42954</c:v>
                </c:pt>
                <c:pt idx="981">
                  <c:v>42955</c:v>
                </c:pt>
                <c:pt idx="982">
                  <c:v>42956</c:v>
                </c:pt>
                <c:pt idx="983">
                  <c:v>42957</c:v>
                </c:pt>
                <c:pt idx="984">
                  <c:v>42958</c:v>
                </c:pt>
                <c:pt idx="985">
                  <c:v>42959</c:v>
                </c:pt>
                <c:pt idx="986">
                  <c:v>42960</c:v>
                </c:pt>
                <c:pt idx="987">
                  <c:v>42961</c:v>
                </c:pt>
                <c:pt idx="988">
                  <c:v>42962</c:v>
                </c:pt>
                <c:pt idx="989">
                  <c:v>42963</c:v>
                </c:pt>
                <c:pt idx="990">
                  <c:v>42964</c:v>
                </c:pt>
                <c:pt idx="991">
                  <c:v>42965</c:v>
                </c:pt>
                <c:pt idx="992">
                  <c:v>42966</c:v>
                </c:pt>
                <c:pt idx="993">
                  <c:v>42967</c:v>
                </c:pt>
                <c:pt idx="994">
                  <c:v>42968</c:v>
                </c:pt>
                <c:pt idx="995">
                  <c:v>42969</c:v>
                </c:pt>
                <c:pt idx="996">
                  <c:v>42970</c:v>
                </c:pt>
                <c:pt idx="997">
                  <c:v>42971</c:v>
                </c:pt>
                <c:pt idx="998">
                  <c:v>42972</c:v>
                </c:pt>
                <c:pt idx="999">
                  <c:v>42973</c:v>
                </c:pt>
                <c:pt idx="1000">
                  <c:v>42974</c:v>
                </c:pt>
                <c:pt idx="1001">
                  <c:v>42975</c:v>
                </c:pt>
                <c:pt idx="1002">
                  <c:v>42976</c:v>
                </c:pt>
                <c:pt idx="1003">
                  <c:v>42977</c:v>
                </c:pt>
                <c:pt idx="1004">
                  <c:v>42978</c:v>
                </c:pt>
                <c:pt idx="1005">
                  <c:v>42979</c:v>
                </c:pt>
                <c:pt idx="1006">
                  <c:v>42980</c:v>
                </c:pt>
                <c:pt idx="1007">
                  <c:v>42981</c:v>
                </c:pt>
                <c:pt idx="1008">
                  <c:v>42982</c:v>
                </c:pt>
                <c:pt idx="1009">
                  <c:v>42983</c:v>
                </c:pt>
                <c:pt idx="1010">
                  <c:v>42984</c:v>
                </c:pt>
                <c:pt idx="1011">
                  <c:v>42985</c:v>
                </c:pt>
                <c:pt idx="1012">
                  <c:v>42986</c:v>
                </c:pt>
                <c:pt idx="1013">
                  <c:v>42987</c:v>
                </c:pt>
                <c:pt idx="1014">
                  <c:v>42988</c:v>
                </c:pt>
                <c:pt idx="1015">
                  <c:v>42989</c:v>
                </c:pt>
                <c:pt idx="1016">
                  <c:v>42990</c:v>
                </c:pt>
                <c:pt idx="1017">
                  <c:v>42991</c:v>
                </c:pt>
                <c:pt idx="1018">
                  <c:v>42992</c:v>
                </c:pt>
                <c:pt idx="1019">
                  <c:v>42993</c:v>
                </c:pt>
                <c:pt idx="1020">
                  <c:v>42994</c:v>
                </c:pt>
                <c:pt idx="1021">
                  <c:v>42995</c:v>
                </c:pt>
                <c:pt idx="1022">
                  <c:v>42996</c:v>
                </c:pt>
                <c:pt idx="1023">
                  <c:v>42997</c:v>
                </c:pt>
                <c:pt idx="1024">
                  <c:v>42998</c:v>
                </c:pt>
                <c:pt idx="1025">
                  <c:v>42999</c:v>
                </c:pt>
                <c:pt idx="1026">
                  <c:v>43000</c:v>
                </c:pt>
                <c:pt idx="1027">
                  <c:v>43001</c:v>
                </c:pt>
                <c:pt idx="1028">
                  <c:v>43002</c:v>
                </c:pt>
                <c:pt idx="1029">
                  <c:v>43003</c:v>
                </c:pt>
                <c:pt idx="1030">
                  <c:v>43004</c:v>
                </c:pt>
                <c:pt idx="1031">
                  <c:v>43005</c:v>
                </c:pt>
                <c:pt idx="1032">
                  <c:v>43006</c:v>
                </c:pt>
                <c:pt idx="1033">
                  <c:v>43007</c:v>
                </c:pt>
                <c:pt idx="1034">
                  <c:v>43008</c:v>
                </c:pt>
                <c:pt idx="1035">
                  <c:v>43009</c:v>
                </c:pt>
                <c:pt idx="1036">
                  <c:v>43010</c:v>
                </c:pt>
                <c:pt idx="1037">
                  <c:v>43011</c:v>
                </c:pt>
                <c:pt idx="1038">
                  <c:v>43012</c:v>
                </c:pt>
                <c:pt idx="1039">
                  <c:v>43013</c:v>
                </c:pt>
                <c:pt idx="1040">
                  <c:v>43014</c:v>
                </c:pt>
                <c:pt idx="1041">
                  <c:v>43015</c:v>
                </c:pt>
                <c:pt idx="1042">
                  <c:v>43016</c:v>
                </c:pt>
                <c:pt idx="1043">
                  <c:v>43017</c:v>
                </c:pt>
                <c:pt idx="1044">
                  <c:v>43018</c:v>
                </c:pt>
                <c:pt idx="1045">
                  <c:v>43019</c:v>
                </c:pt>
                <c:pt idx="1046">
                  <c:v>43020</c:v>
                </c:pt>
                <c:pt idx="1047">
                  <c:v>43021</c:v>
                </c:pt>
                <c:pt idx="1048">
                  <c:v>43022</c:v>
                </c:pt>
                <c:pt idx="1049">
                  <c:v>43023</c:v>
                </c:pt>
                <c:pt idx="1050">
                  <c:v>43024</c:v>
                </c:pt>
                <c:pt idx="1051">
                  <c:v>43025</c:v>
                </c:pt>
              </c:numCache>
            </c:numRef>
          </c:xVal>
          <c:yVal>
            <c:numRef>
              <c:f>CIG_SysIN_DetOut_Loads!$T$3:$T$1054</c:f>
              <c:numCache>
                <c:formatCode>0.0</c:formatCode>
                <c:ptCount val="1052"/>
                <c:pt idx="0">
                  <c:v>4.0395373995199234E-2</c:v>
                </c:pt>
                <c:pt idx="1">
                  <c:v>8.5199801904572686E-2</c:v>
                </c:pt>
                <c:pt idx="2">
                  <c:v>0.12191086492928349</c:v>
                </c:pt>
                <c:pt idx="3">
                  <c:v>0.15696106547452171</c:v>
                </c:pt>
                <c:pt idx="4">
                  <c:v>1.1504888385948635</c:v>
                </c:pt>
                <c:pt idx="5">
                  <c:v>16.509360136676815</c:v>
                </c:pt>
                <c:pt idx="6">
                  <c:v>18.009014415440468</c:v>
                </c:pt>
                <c:pt idx="7">
                  <c:v>18.200648576233842</c:v>
                </c:pt>
                <c:pt idx="8">
                  <c:v>18.337321171195441</c:v>
                </c:pt>
                <c:pt idx="9">
                  <c:v>18.411520571332268</c:v>
                </c:pt>
                <c:pt idx="10">
                  <c:v>18.423510148051122</c:v>
                </c:pt>
                <c:pt idx="11">
                  <c:v>18.423625949706885</c:v>
                </c:pt>
                <c:pt idx="12">
                  <c:v>18.423892380066032</c:v>
                </c:pt>
                <c:pt idx="13">
                  <c:v>18.424179616571408</c:v>
                </c:pt>
                <c:pt idx="14">
                  <c:v>18.424572405247581</c:v>
                </c:pt>
                <c:pt idx="15">
                  <c:v>18.528139390688931</c:v>
                </c:pt>
                <c:pt idx="16">
                  <c:v>18.607688837074065</c:v>
                </c:pt>
                <c:pt idx="17">
                  <c:v>18.61657836986361</c:v>
                </c:pt>
                <c:pt idx="18">
                  <c:v>18.67836519352117</c:v>
                </c:pt>
                <c:pt idx="19">
                  <c:v>18.744497129012213</c:v>
                </c:pt>
                <c:pt idx="20">
                  <c:v>18.808662728881561</c:v>
                </c:pt>
                <c:pt idx="21">
                  <c:v>18.893379311287696</c:v>
                </c:pt>
                <c:pt idx="22">
                  <c:v>19.453786701119476</c:v>
                </c:pt>
                <c:pt idx="23">
                  <c:v>20.406309628391568</c:v>
                </c:pt>
                <c:pt idx="24">
                  <c:v>21.712484089681002</c:v>
                </c:pt>
                <c:pt idx="25">
                  <c:v>22.115011410467492</c:v>
                </c:pt>
                <c:pt idx="26">
                  <c:v>22.618158692920215</c:v>
                </c:pt>
                <c:pt idx="27">
                  <c:v>31.510161431774584</c:v>
                </c:pt>
                <c:pt idx="28">
                  <c:v>32.103517316567519</c:v>
                </c:pt>
                <c:pt idx="29">
                  <c:v>32.931765749073321</c:v>
                </c:pt>
                <c:pt idx="30">
                  <c:v>34.154713977007738</c:v>
                </c:pt>
                <c:pt idx="31">
                  <c:v>34.443904960121586</c:v>
                </c:pt>
                <c:pt idx="32">
                  <c:v>34.733309075027762</c:v>
                </c:pt>
                <c:pt idx="33">
                  <c:v>36.626764147659614</c:v>
                </c:pt>
                <c:pt idx="34">
                  <c:v>38.841090831298736</c:v>
                </c:pt>
                <c:pt idx="35">
                  <c:v>38.920959560232632</c:v>
                </c:pt>
                <c:pt idx="36">
                  <c:v>38.937631217900183</c:v>
                </c:pt>
                <c:pt idx="37">
                  <c:v>38.961843575372889</c:v>
                </c:pt>
                <c:pt idx="38">
                  <c:v>39.009962093046305</c:v>
                </c:pt>
                <c:pt idx="39">
                  <c:v>39.057799611635595</c:v>
                </c:pt>
                <c:pt idx="40">
                  <c:v>39.086715590539889</c:v>
                </c:pt>
                <c:pt idx="41">
                  <c:v>39.121535456255017</c:v>
                </c:pt>
                <c:pt idx="42">
                  <c:v>39.286461549007718</c:v>
                </c:pt>
                <c:pt idx="43">
                  <c:v>39.529411427174303</c:v>
                </c:pt>
                <c:pt idx="44">
                  <c:v>39.71826779348865</c:v>
                </c:pt>
                <c:pt idx="45">
                  <c:v>39.884877566575582</c:v>
                </c:pt>
                <c:pt idx="46">
                  <c:v>40.016598578199087</c:v>
                </c:pt>
                <c:pt idx="47">
                  <c:v>40.11583777610052</c:v>
                </c:pt>
                <c:pt idx="48">
                  <c:v>40.30695813214377</c:v>
                </c:pt>
                <c:pt idx="49">
                  <c:v>40.451140750821146</c:v>
                </c:pt>
                <c:pt idx="50">
                  <c:v>40.512519213953041</c:v>
                </c:pt>
                <c:pt idx="51">
                  <c:v>40.576257955789266</c:v>
                </c:pt>
                <c:pt idx="52">
                  <c:v>40.626754855529946</c:v>
                </c:pt>
                <c:pt idx="53">
                  <c:v>40.662171980808132</c:v>
                </c:pt>
                <c:pt idx="54">
                  <c:v>40.692486376251054</c:v>
                </c:pt>
                <c:pt idx="55">
                  <c:v>40.800260556773175</c:v>
                </c:pt>
                <c:pt idx="56">
                  <c:v>41.269449193426041</c:v>
                </c:pt>
                <c:pt idx="57">
                  <c:v>41.402128623311839</c:v>
                </c:pt>
                <c:pt idx="58">
                  <c:v>41.486857180329338</c:v>
                </c:pt>
                <c:pt idx="59">
                  <c:v>41.74885787693804</c:v>
                </c:pt>
                <c:pt idx="60">
                  <c:v>42.012440681049242</c:v>
                </c:pt>
                <c:pt idx="61">
                  <c:v>42.130268584772125</c:v>
                </c:pt>
                <c:pt idx="62">
                  <c:v>42.885467007731485</c:v>
                </c:pt>
                <c:pt idx="63">
                  <c:v>44.706109664659131</c:v>
                </c:pt>
                <c:pt idx="64">
                  <c:v>44.910663366286911</c:v>
                </c:pt>
                <c:pt idx="65">
                  <c:v>45.070546156953149</c:v>
                </c:pt>
                <c:pt idx="66">
                  <c:v>45.182837383407588</c:v>
                </c:pt>
                <c:pt idx="67">
                  <c:v>45.403392690488232</c:v>
                </c:pt>
                <c:pt idx="68">
                  <c:v>45.654713797430475</c:v>
                </c:pt>
                <c:pt idx="69">
                  <c:v>45.919573368990179</c:v>
                </c:pt>
                <c:pt idx="70">
                  <c:v>46.319027412385431</c:v>
                </c:pt>
                <c:pt idx="71">
                  <c:v>46.542425528733418</c:v>
                </c:pt>
                <c:pt idx="72">
                  <c:v>46.757110116019454</c:v>
                </c:pt>
                <c:pt idx="73">
                  <c:v>46.881614355439794</c:v>
                </c:pt>
                <c:pt idx="74">
                  <c:v>47.037613693233062</c:v>
                </c:pt>
                <c:pt idx="75">
                  <c:v>47.157380099032117</c:v>
                </c:pt>
                <c:pt idx="76">
                  <c:v>47.256415838955981</c:v>
                </c:pt>
                <c:pt idx="77">
                  <c:v>47.362297428834133</c:v>
                </c:pt>
                <c:pt idx="78">
                  <c:v>47.519069827966888</c:v>
                </c:pt>
                <c:pt idx="79">
                  <c:v>47.729102250031154</c:v>
                </c:pt>
                <c:pt idx="80">
                  <c:v>47.884542440325383</c:v>
                </c:pt>
                <c:pt idx="81">
                  <c:v>47.987981826841377</c:v>
                </c:pt>
                <c:pt idx="82">
                  <c:v>49.116668648638907</c:v>
                </c:pt>
                <c:pt idx="83">
                  <c:v>49.727430126631383</c:v>
                </c:pt>
                <c:pt idx="84">
                  <c:v>50.053317547427973</c:v>
                </c:pt>
                <c:pt idx="85">
                  <c:v>50.323850930437487</c:v>
                </c:pt>
                <c:pt idx="86">
                  <c:v>50.505236937595107</c:v>
                </c:pt>
                <c:pt idx="87">
                  <c:v>50.655852680340153</c:v>
                </c:pt>
                <c:pt idx="88">
                  <c:v>50.755513664158329</c:v>
                </c:pt>
                <c:pt idx="89">
                  <c:v>50.815380985407863</c:v>
                </c:pt>
                <c:pt idx="90">
                  <c:v>50.888333767333201</c:v>
                </c:pt>
                <c:pt idx="91">
                  <c:v>50.966309422176799</c:v>
                </c:pt>
                <c:pt idx="92">
                  <c:v>52.913265773721911</c:v>
                </c:pt>
                <c:pt idx="93">
                  <c:v>67.283024305124925</c:v>
                </c:pt>
                <c:pt idx="94">
                  <c:v>74.297429256758278</c:v>
                </c:pt>
                <c:pt idx="95">
                  <c:v>79.901393009417063</c:v>
                </c:pt>
                <c:pt idx="96">
                  <c:v>84.868718449408107</c:v>
                </c:pt>
                <c:pt idx="97">
                  <c:v>92.667903569033371</c:v>
                </c:pt>
                <c:pt idx="98">
                  <c:v>99.820230135176445</c:v>
                </c:pt>
                <c:pt idx="99">
                  <c:v>111.91880332095519</c:v>
                </c:pt>
                <c:pt idx="100">
                  <c:v>116.01024652885596</c:v>
                </c:pt>
                <c:pt idx="101">
                  <c:v>116.95265040715888</c:v>
                </c:pt>
                <c:pt idx="102">
                  <c:v>126.38997363869905</c:v>
                </c:pt>
                <c:pt idx="103">
                  <c:v>142.03402199068299</c:v>
                </c:pt>
                <c:pt idx="104">
                  <c:v>143.20605367628994</c:v>
                </c:pt>
                <c:pt idx="105">
                  <c:v>143.75228922686256</c:v>
                </c:pt>
                <c:pt idx="106">
                  <c:v>144.09284208934713</c:v>
                </c:pt>
                <c:pt idx="107">
                  <c:v>144.29650815447229</c:v>
                </c:pt>
                <c:pt idx="108">
                  <c:v>144.49549288799329</c:v>
                </c:pt>
                <c:pt idx="109">
                  <c:v>144.77391232832184</c:v>
                </c:pt>
                <c:pt idx="110">
                  <c:v>145.03562262346708</c:v>
                </c:pt>
                <c:pt idx="111">
                  <c:v>145.21756056994911</c:v>
                </c:pt>
                <c:pt idx="112">
                  <c:v>145.34374774307656</c:v>
                </c:pt>
                <c:pt idx="113">
                  <c:v>145.46145071072414</c:v>
                </c:pt>
                <c:pt idx="114">
                  <c:v>145.60785297956039</c:v>
                </c:pt>
                <c:pt idx="115">
                  <c:v>153.00695294357891</c:v>
                </c:pt>
                <c:pt idx="116">
                  <c:v>154.07733439653612</c:v>
                </c:pt>
                <c:pt idx="117">
                  <c:v>154.59032799699239</c:v>
                </c:pt>
                <c:pt idx="118">
                  <c:v>154.94895759138871</c:v>
                </c:pt>
                <c:pt idx="119">
                  <c:v>155.81348528758309</c:v>
                </c:pt>
                <c:pt idx="120">
                  <c:v>156.72309823908631</c:v>
                </c:pt>
                <c:pt idx="121">
                  <c:v>157.42666242355472</c:v>
                </c:pt>
                <c:pt idx="122">
                  <c:v>158.30492774775476</c:v>
                </c:pt>
                <c:pt idx="123">
                  <c:v>178.79677823069792</c:v>
                </c:pt>
                <c:pt idx="124">
                  <c:v>179.91987408203187</c:v>
                </c:pt>
                <c:pt idx="125">
                  <c:v>180.5265202195196</c:v>
                </c:pt>
                <c:pt idx="126">
                  <c:v>180.98411569907648</c:v>
                </c:pt>
                <c:pt idx="127">
                  <c:v>186.96329954944628</c:v>
                </c:pt>
                <c:pt idx="128">
                  <c:v>204.89108457892391</c:v>
                </c:pt>
                <c:pt idx="129">
                  <c:v>217.60145116464639</c:v>
                </c:pt>
                <c:pt idx="130">
                  <c:v>220.19421792893769</c:v>
                </c:pt>
                <c:pt idx="131">
                  <c:v>220.78607084880286</c:v>
                </c:pt>
                <c:pt idx="132">
                  <c:v>221.31759197332735</c:v>
                </c:pt>
                <c:pt idx="133">
                  <c:v>221.80266260026835</c:v>
                </c:pt>
                <c:pt idx="134">
                  <c:v>221.88717141300802</c:v>
                </c:pt>
                <c:pt idx="135">
                  <c:v>221.92498683242306</c:v>
                </c:pt>
                <c:pt idx="136">
                  <c:v>222.07097853053781</c:v>
                </c:pt>
                <c:pt idx="137">
                  <c:v>222.23836023882521</c:v>
                </c:pt>
                <c:pt idx="138">
                  <c:v>222.33517967907838</c:v>
                </c:pt>
                <c:pt idx="139">
                  <c:v>222.40989652806854</c:v>
                </c:pt>
                <c:pt idx="140">
                  <c:v>223.45265149562553</c:v>
                </c:pt>
                <c:pt idx="141">
                  <c:v>223.88387719248632</c:v>
                </c:pt>
                <c:pt idx="142">
                  <c:v>224.1462619617283</c:v>
                </c:pt>
                <c:pt idx="143">
                  <c:v>224.31550995864797</c:v>
                </c:pt>
                <c:pt idx="144">
                  <c:v>224.41372740516275</c:v>
                </c:pt>
                <c:pt idx="145">
                  <c:v>228.17751642043496</c:v>
                </c:pt>
                <c:pt idx="146">
                  <c:v>233.85146118748244</c:v>
                </c:pt>
                <c:pt idx="147">
                  <c:v>234.09111363056982</c:v>
                </c:pt>
                <c:pt idx="148">
                  <c:v>234.19548932328871</c:v>
                </c:pt>
                <c:pt idx="149">
                  <c:v>234.26469284529793</c:v>
                </c:pt>
                <c:pt idx="150">
                  <c:v>234.30196788603138</c:v>
                </c:pt>
                <c:pt idx="151">
                  <c:v>234.30715139675075</c:v>
                </c:pt>
                <c:pt idx="152">
                  <c:v>234.30715139675075</c:v>
                </c:pt>
                <c:pt idx="153">
                  <c:v>234.30715139675075</c:v>
                </c:pt>
                <c:pt idx="154">
                  <c:v>234.30715139675075</c:v>
                </c:pt>
                <c:pt idx="155">
                  <c:v>234.30715139675075</c:v>
                </c:pt>
                <c:pt idx="156">
                  <c:v>234.30715139675075</c:v>
                </c:pt>
                <c:pt idx="157">
                  <c:v>234.30715139675075</c:v>
                </c:pt>
                <c:pt idx="158">
                  <c:v>234.30715139675075</c:v>
                </c:pt>
                <c:pt idx="159">
                  <c:v>234.30715139675075</c:v>
                </c:pt>
                <c:pt idx="160">
                  <c:v>234.30715139675075</c:v>
                </c:pt>
                <c:pt idx="161">
                  <c:v>234.30715139675075</c:v>
                </c:pt>
                <c:pt idx="162">
                  <c:v>234.30715139675075</c:v>
                </c:pt>
                <c:pt idx="163">
                  <c:v>234.30715139675075</c:v>
                </c:pt>
                <c:pt idx="164">
                  <c:v>234.30715139675075</c:v>
                </c:pt>
                <c:pt idx="165">
                  <c:v>234.30715139675075</c:v>
                </c:pt>
                <c:pt idx="166">
                  <c:v>234.30715139675075</c:v>
                </c:pt>
                <c:pt idx="167">
                  <c:v>234.30715139675075</c:v>
                </c:pt>
                <c:pt idx="168">
                  <c:v>234.30715139675075</c:v>
                </c:pt>
                <c:pt idx="169">
                  <c:v>234.30715139675075</c:v>
                </c:pt>
                <c:pt idx="170">
                  <c:v>234.30715139675075</c:v>
                </c:pt>
                <c:pt idx="171">
                  <c:v>234.30715139675075</c:v>
                </c:pt>
                <c:pt idx="172">
                  <c:v>234.30715139675075</c:v>
                </c:pt>
                <c:pt idx="173">
                  <c:v>234.30715139675075</c:v>
                </c:pt>
                <c:pt idx="174">
                  <c:v>234.30715139675075</c:v>
                </c:pt>
                <c:pt idx="175">
                  <c:v>234.30715139675075</c:v>
                </c:pt>
                <c:pt idx="176">
                  <c:v>234.30715139675075</c:v>
                </c:pt>
                <c:pt idx="177">
                  <c:v>234.30715139675075</c:v>
                </c:pt>
                <c:pt idx="178">
                  <c:v>234.30715139675075</c:v>
                </c:pt>
                <c:pt idx="179">
                  <c:v>234.30715139675075</c:v>
                </c:pt>
                <c:pt idx="180">
                  <c:v>234.30715139675075</c:v>
                </c:pt>
                <c:pt idx="181">
                  <c:v>234.30715139675075</c:v>
                </c:pt>
                <c:pt idx="182">
                  <c:v>234.30715139675075</c:v>
                </c:pt>
                <c:pt idx="183">
                  <c:v>234.30715139675075</c:v>
                </c:pt>
                <c:pt idx="184">
                  <c:v>234.30715139675075</c:v>
                </c:pt>
                <c:pt idx="185">
                  <c:v>234.30715139675075</c:v>
                </c:pt>
                <c:pt idx="186">
                  <c:v>234.31151067274413</c:v>
                </c:pt>
                <c:pt idx="187">
                  <c:v>234.3286572107898</c:v>
                </c:pt>
                <c:pt idx="188">
                  <c:v>234.34252724379166</c:v>
                </c:pt>
                <c:pt idx="189">
                  <c:v>234.36209387512383</c:v>
                </c:pt>
                <c:pt idx="190">
                  <c:v>234.37929654925341</c:v>
                </c:pt>
                <c:pt idx="191">
                  <c:v>234.3958407282648</c:v>
                </c:pt>
                <c:pt idx="192">
                  <c:v>234.41296590917514</c:v>
                </c:pt>
                <c:pt idx="193">
                  <c:v>234.45115402853148</c:v>
                </c:pt>
                <c:pt idx="194">
                  <c:v>234.73579590515399</c:v>
                </c:pt>
                <c:pt idx="195">
                  <c:v>234.80791088423763</c:v>
                </c:pt>
                <c:pt idx="196">
                  <c:v>234.88612612047729</c:v>
                </c:pt>
                <c:pt idx="197">
                  <c:v>234.97358735996298</c:v>
                </c:pt>
                <c:pt idx="198">
                  <c:v>235.08418578680602</c:v>
                </c:pt>
                <c:pt idx="199">
                  <c:v>235.44190988997047</c:v>
                </c:pt>
                <c:pt idx="200">
                  <c:v>243.64857428167619</c:v>
                </c:pt>
                <c:pt idx="201">
                  <c:v>333.30193716491033</c:v>
                </c:pt>
                <c:pt idx="202">
                  <c:v>336.96211785167469</c:v>
                </c:pt>
                <c:pt idx="203">
                  <c:v>337.32608575222173</c:v>
                </c:pt>
                <c:pt idx="204">
                  <c:v>337.44992745376487</c:v>
                </c:pt>
                <c:pt idx="205">
                  <c:v>337.61181973567255</c:v>
                </c:pt>
                <c:pt idx="206">
                  <c:v>337.74984174016959</c:v>
                </c:pt>
                <c:pt idx="207">
                  <c:v>337.8860994366301</c:v>
                </c:pt>
                <c:pt idx="208">
                  <c:v>338.5916876063294</c:v>
                </c:pt>
                <c:pt idx="209">
                  <c:v>338.96177958787996</c:v>
                </c:pt>
                <c:pt idx="210">
                  <c:v>340.86401036128473</c:v>
                </c:pt>
                <c:pt idx="211">
                  <c:v>352.73517796092983</c:v>
                </c:pt>
                <c:pt idx="212">
                  <c:v>354.38816841069712</c:v>
                </c:pt>
                <c:pt idx="213">
                  <c:v>355.32513314547555</c:v>
                </c:pt>
                <c:pt idx="214">
                  <c:v>356.17991431444131</c:v>
                </c:pt>
                <c:pt idx="215">
                  <c:v>356.70327051857868</c:v>
                </c:pt>
                <c:pt idx="216">
                  <c:v>356.91398399251119</c:v>
                </c:pt>
                <c:pt idx="217">
                  <c:v>356.9955764865328</c:v>
                </c:pt>
                <c:pt idx="218">
                  <c:v>357.09154263172809</c:v>
                </c:pt>
                <c:pt idx="219">
                  <c:v>357.18940568830124</c:v>
                </c:pt>
                <c:pt idx="220">
                  <c:v>357.46453209284221</c:v>
                </c:pt>
                <c:pt idx="221">
                  <c:v>358.37424749530663</c:v>
                </c:pt>
                <c:pt idx="222">
                  <c:v>359.67633425632721</c:v>
                </c:pt>
                <c:pt idx="223">
                  <c:v>387.15467616178495</c:v>
                </c:pt>
                <c:pt idx="224">
                  <c:v>418.15339547442454</c:v>
                </c:pt>
                <c:pt idx="225">
                  <c:v>440.44046407243906</c:v>
                </c:pt>
                <c:pt idx="226">
                  <c:v>442.55080103227829</c:v>
                </c:pt>
                <c:pt idx="227">
                  <c:v>442.85504397235405</c:v>
                </c:pt>
                <c:pt idx="228">
                  <c:v>443.00129644490653</c:v>
                </c:pt>
                <c:pt idx="229">
                  <c:v>444.59346044745649</c:v>
                </c:pt>
                <c:pt idx="230">
                  <c:v>457.9565519152485</c:v>
                </c:pt>
                <c:pt idx="231">
                  <c:v>464.80939403456119</c:v>
                </c:pt>
                <c:pt idx="232">
                  <c:v>473.92337579180327</c:v>
                </c:pt>
                <c:pt idx="233">
                  <c:v>474.41045105850128</c:v>
                </c:pt>
                <c:pt idx="234">
                  <c:v>474.57172771469521</c:v>
                </c:pt>
                <c:pt idx="235">
                  <c:v>474.58460755230601</c:v>
                </c:pt>
                <c:pt idx="236">
                  <c:v>474.59081502616175</c:v>
                </c:pt>
                <c:pt idx="237">
                  <c:v>474.5951932086848</c:v>
                </c:pt>
                <c:pt idx="238">
                  <c:v>474.59827838756064</c:v>
                </c:pt>
                <c:pt idx="239">
                  <c:v>474.60165601315248</c:v>
                </c:pt>
                <c:pt idx="240">
                  <c:v>474.71785324953527</c:v>
                </c:pt>
                <c:pt idx="241">
                  <c:v>474.91327772957914</c:v>
                </c:pt>
                <c:pt idx="242">
                  <c:v>474.96271872790061</c:v>
                </c:pt>
                <c:pt idx="243">
                  <c:v>474.97107289060597</c:v>
                </c:pt>
                <c:pt idx="244">
                  <c:v>474.98005525503373</c:v>
                </c:pt>
                <c:pt idx="245">
                  <c:v>475.09870825164535</c:v>
                </c:pt>
                <c:pt idx="246">
                  <c:v>475.34216208329514</c:v>
                </c:pt>
                <c:pt idx="247">
                  <c:v>475.45437216765623</c:v>
                </c:pt>
                <c:pt idx="248">
                  <c:v>476.21833918665897</c:v>
                </c:pt>
                <c:pt idx="249">
                  <c:v>476.64748983493394</c:v>
                </c:pt>
                <c:pt idx="250">
                  <c:v>476.83692035625722</c:v>
                </c:pt>
                <c:pt idx="251">
                  <c:v>476.89991798956879</c:v>
                </c:pt>
                <c:pt idx="252">
                  <c:v>476.91104162217937</c:v>
                </c:pt>
                <c:pt idx="253">
                  <c:v>476.92451086887587</c:v>
                </c:pt>
                <c:pt idx="254">
                  <c:v>476.94023250093926</c:v>
                </c:pt>
                <c:pt idx="255">
                  <c:v>476.95687675212042</c:v>
                </c:pt>
                <c:pt idx="256">
                  <c:v>476.97371817412858</c:v>
                </c:pt>
                <c:pt idx="257">
                  <c:v>476.98950873520204</c:v>
                </c:pt>
                <c:pt idx="258">
                  <c:v>477.00426055942796</c:v>
                </c:pt>
                <c:pt idx="259">
                  <c:v>477.02018784651324</c:v>
                </c:pt>
                <c:pt idx="260">
                  <c:v>477.03663367492112</c:v>
                </c:pt>
                <c:pt idx="261">
                  <c:v>477.71005978319465</c:v>
                </c:pt>
                <c:pt idx="262">
                  <c:v>481.77752451661223</c:v>
                </c:pt>
                <c:pt idx="263">
                  <c:v>481.93069559662706</c:v>
                </c:pt>
                <c:pt idx="264">
                  <c:v>481.96445565736747</c:v>
                </c:pt>
                <c:pt idx="265">
                  <c:v>481.99275596607441</c:v>
                </c:pt>
                <c:pt idx="266">
                  <c:v>482.21380353010801</c:v>
                </c:pt>
                <c:pt idx="267">
                  <c:v>482.25513419586275</c:v>
                </c:pt>
                <c:pt idx="268">
                  <c:v>482.2685864954509</c:v>
                </c:pt>
                <c:pt idx="269">
                  <c:v>482.27838578910871</c:v>
                </c:pt>
                <c:pt idx="270">
                  <c:v>482.28813616107237</c:v>
                </c:pt>
                <c:pt idx="271">
                  <c:v>482.28858287197215</c:v>
                </c:pt>
                <c:pt idx="272">
                  <c:v>482.28892079199323</c:v>
                </c:pt>
                <c:pt idx="273">
                  <c:v>482.2892913492779</c:v>
                </c:pt>
                <c:pt idx="274">
                  <c:v>482.28964558793081</c:v>
                </c:pt>
                <c:pt idx="275">
                  <c:v>482.28990191479289</c:v>
                </c:pt>
                <c:pt idx="276">
                  <c:v>482.29015824165498</c:v>
                </c:pt>
                <c:pt idx="277">
                  <c:v>482.29040628752654</c:v>
                </c:pt>
                <c:pt idx="278">
                  <c:v>482.29040628752654</c:v>
                </c:pt>
                <c:pt idx="279">
                  <c:v>482.29040628752654</c:v>
                </c:pt>
                <c:pt idx="280">
                  <c:v>482.29040628752654</c:v>
                </c:pt>
                <c:pt idx="281">
                  <c:v>482.29040628752654</c:v>
                </c:pt>
                <c:pt idx="282">
                  <c:v>482.29040628752654</c:v>
                </c:pt>
                <c:pt idx="283">
                  <c:v>482.29040628752654</c:v>
                </c:pt>
                <c:pt idx="284">
                  <c:v>482.29040628752654</c:v>
                </c:pt>
                <c:pt idx="285">
                  <c:v>482.29040628752654</c:v>
                </c:pt>
                <c:pt idx="286">
                  <c:v>482.29040628752654</c:v>
                </c:pt>
                <c:pt idx="287">
                  <c:v>482.29040628752654</c:v>
                </c:pt>
                <c:pt idx="288">
                  <c:v>482.29040628752654</c:v>
                </c:pt>
                <c:pt idx="289">
                  <c:v>482.29040628752654</c:v>
                </c:pt>
                <c:pt idx="290">
                  <c:v>482.29040628752654</c:v>
                </c:pt>
                <c:pt idx="291">
                  <c:v>482.29040628752654</c:v>
                </c:pt>
                <c:pt idx="292">
                  <c:v>482.29040628752654</c:v>
                </c:pt>
                <c:pt idx="293">
                  <c:v>482.29040628752654</c:v>
                </c:pt>
                <c:pt idx="294">
                  <c:v>482.29040628752654</c:v>
                </c:pt>
                <c:pt idx="295">
                  <c:v>482.29040628752654</c:v>
                </c:pt>
                <c:pt idx="296">
                  <c:v>482.29040628752654</c:v>
                </c:pt>
                <c:pt idx="297">
                  <c:v>482.29040628752654</c:v>
                </c:pt>
                <c:pt idx="298">
                  <c:v>482.29040628752654</c:v>
                </c:pt>
                <c:pt idx="299">
                  <c:v>482.29040628752654</c:v>
                </c:pt>
                <c:pt idx="300">
                  <c:v>482.29040628752654</c:v>
                </c:pt>
                <c:pt idx="301">
                  <c:v>482.29040628752654</c:v>
                </c:pt>
                <c:pt idx="302">
                  <c:v>492.94282823674376</c:v>
                </c:pt>
                <c:pt idx="303">
                  <c:v>494.65160421957313</c:v>
                </c:pt>
                <c:pt idx="304">
                  <c:v>495.05946321553</c:v>
                </c:pt>
                <c:pt idx="305">
                  <c:v>495.14842012887914</c:v>
                </c:pt>
                <c:pt idx="306">
                  <c:v>495.23918459732471</c:v>
                </c:pt>
                <c:pt idx="307">
                  <c:v>495.30201820266831</c:v>
                </c:pt>
                <c:pt idx="308">
                  <c:v>495.34851158010991</c:v>
                </c:pt>
                <c:pt idx="309">
                  <c:v>495.38614423689114</c:v>
                </c:pt>
                <c:pt idx="310">
                  <c:v>495.41466569386245</c:v>
                </c:pt>
                <c:pt idx="311">
                  <c:v>495.43658206366138</c:v>
                </c:pt>
                <c:pt idx="312">
                  <c:v>495.45400011237638</c:v>
                </c:pt>
                <c:pt idx="313">
                  <c:v>495.46789697939448</c:v>
                </c:pt>
                <c:pt idx="314">
                  <c:v>495.47760760250139</c:v>
                </c:pt>
                <c:pt idx="315">
                  <c:v>495.48396842897353</c:v>
                </c:pt>
                <c:pt idx="316">
                  <c:v>495.48887251031948</c:v>
                </c:pt>
                <c:pt idx="317">
                  <c:v>495.49157397820647</c:v>
                </c:pt>
                <c:pt idx="318">
                  <c:v>495.49281079223823</c:v>
                </c:pt>
                <c:pt idx="319">
                  <c:v>495.49318841382478</c:v>
                </c:pt>
                <c:pt idx="320">
                  <c:v>495.49322583182453</c:v>
                </c:pt>
                <c:pt idx="321">
                  <c:v>495.49322804940789</c:v>
                </c:pt>
                <c:pt idx="322">
                  <c:v>495.49322804940789</c:v>
                </c:pt>
                <c:pt idx="323">
                  <c:v>495.49322804940789</c:v>
                </c:pt>
                <c:pt idx="324">
                  <c:v>495.49322804940789</c:v>
                </c:pt>
                <c:pt idx="325">
                  <c:v>495.49322804940789</c:v>
                </c:pt>
                <c:pt idx="326">
                  <c:v>495.49322804940789</c:v>
                </c:pt>
                <c:pt idx="327">
                  <c:v>495.49322804940789</c:v>
                </c:pt>
                <c:pt idx="328">
                  <c:v>495.49322804940789</c:v>
                </c:pt>
                <c:pt idx="329">
                  <c:v>495.49322804940789</c:v>
                </c:pt>
                <c:pt idx="330">
                  <c:v>495.62135603194253</c:v>
                </c:pt>
                <c:pt idx="331">
                  <c:v>536.05398609048473</c:v>
                </c:pt>
                <c:pt idx="332">
                  <c:v>538.49365765148218</c:v>
                </c:pt>
                <c:pt idx="333">
                  <c:v>538.72851629864374</c:v>
                </c:pt>
                <c:pt idx="334">
                  <c:v>538.82843057994285</c:v>
                </c:pt>
                <c:pt idx="335">
                  <c:v>539.03009949952434</c:v>
                </c:pt>
                <c:pt idx="336">
                  <c:v>539.10592921473756</c:v>
                </c:pt>
                <c:pt idx="337">
                  <c:v>539.13277668404874</c:v>
                </c:pt>
                <c:pt idx="338">
                  <c:v>539.14084578121594</c:v>
                </c:pt>
                <c:pt idx="339">
                  <c:v>539.14155294732029</c:v>
                </c:pt>
                <c:pt idx="340">
                  <c:v>557.73385034112994</c:v>
                </c:pt>
                <c:pt idx="341">
                  <c:v>558.4888379932396</c:v>
                </c:pt>
                <c:pt idx="342">
                  <c:v>558.67640948626524</c:v>
                </c:pt>
                <c:pt idx="343">
                  <c:v>558.76799605891881</c:v>
                </c:pt>
                <c:pt idx="344">
                  <c:v>558.83340158422345</c:v>
                </c:pt>
                <c:pt idx="345">
                  <c:v>558.87427864590632</c:v>
                </c:pt>
                <c:pt idx="346">
                  <c:v>559.30678125702411</c:v>
                </c:pt>
                <c:pt idx="347">
                  <c:v>559.46070949985881</c:v>
                </c:pt>
                <c:pt idx="348">
                  <c:v>559.52209857057119</c:v>
                </c:pt>
                <c:pt idx="349">
                  <c:v>559.54979615253353</c:v>
                </c:pt>
                <c:pt idx="350">
                  <c:v>559.55812658384605</c:v>
                </c:pt>
                <c:pt idx="351">
                  <c:v>559.55883656953711</c:v>
                </c:pt>
                <c:pt idx="352">
                  <c:v>559.73030117463009</c:v>
                </c:pt>
                <c:pt idx="353">
                  <c:v>560.29476311830945</c:v>
                </c:pt>
                <c:pt idx="354">
                  <c:v>560.44026798031746</c:v>
                </c:pt>
                <c:pt idx="355">
                  <c:v>560.53330025816751</c:v>
                </c:pt>
                <c:pt idx="356">
                  <c:v>560.61474290739704</c:v>
                </c:pt>
                <c:pt idx="357">
                  <c:v>560.66671356574318</c:v>
                </c:pt>
                <c:pt idx="358">
                  <c:v>560.70365046758423</c:v>
                </c:pt>
                <c:pt idx="359">
                  <c:v>560.7269685258367</c:v>
                </c:pt>
                <c:pt idx="360">
                  <c:v>560.73249573413727</c:v>
                </c:pt>
                <c:pt idx="361">
                  <c:v>560.73249573413727</c:v>
                </c:pt>
                <c:pt idx="362">
                  <c:v>561.01906559692588</c:v>
                </c:pt>
                <c:pt idx="363">
                  <c:v>569.62728543845378</c:v>
                </c:pt>
                <c:pt idx="364">
                  <c:v>570.16263269425087</c:v>
                </c:pt>
                <c:pt idx="365">
                  <c:v>588.01160934694906</c:v>
                </c:pt>
                <c:pt idx="366">
                  <c:v>591.11747891789355</c:v>
                </c:pt>
                <c:pt idx="367">
                  <c:v>591.52827384412194</c:v>
                </c:pt>
                <c:pt idx="368">
                  <c:v>591.70596536571043</c:v>
                </c:pt>
                <c:pt idx="369">
                  <c:v>591.83034152804373</c:v>
                </c:pt>
                <c:pt idx="370">
                  <c:v>591.92863739137533</c:v>
                </c:pt>
                <c:pt idx="371">
                  <c:v>591.98572911211477</c:v>
                </c:pt>
                <c:pt idx="372">
                  <c:v>592.05048175564423</c:v>
                </c:pt>
                <c:pt idx="373">
                  <c:v>592.10916291182218</c:v>
                </c:pt>
                <c:pt idx="374">
                  <c:v>592.17889518349068</c:v>
                </c:pt>
                <c:pt idx="375">
                  <c:v>592.25672330758084</c:v>
                </c:pt>
                <c:pt idx="376">
                  <c:v>592.32930078167624</c:v>
                </c:pt>
                <c:pt idx="377">
                  <c:v>592.40624515847912</c:v>
                </c:pt>
                <c:pt idx="378">
                  <c:v>593.63674976647462</c:v>
                </c:pt>
                <c:pt idx="379">
                  <c:v>594.32469300960167</c:v>
                </c:pt>
                <c:pt idx="380">
                  <c:v>594.59506836814501</c:v>
                </c:pt>
                <c:pt idx="381">
                  <c:v>594.76149766566107</c:v>
                </c:pt>
                <c:pt idx="382">
                  <c:v>594.86320024644237</c:v>
                </c:pt>
                <c:pt idx="383">
                  <c:v>594.93271897840543</c:v>
                </c:pt>
                <c:pt idx="384">
                  <c:v>594.99462273740528</c:v>
                </c:pt>
                <c:pt idx="385">
                  <c:v>595.29248538261504</c:v>
                </c:pt>
                <c:pt idx="386">
                  <c:v>608.81263953904465</c:v>
                </c:pt>
                <c:pt idx="387">
                  <c:v>627.25950749489095</c:v>
                </c:pt>
                <c:pt idx="388">
                  <c:v>641.32881756024631</c:v>
                </c:pt>
                <c:pt idx="389">
                  <c:v>642.20885498755956</c:v>
                </c:pt>
                <c:pt idx="390">
                  <c:v>649.04234899297512</c:v>
                </c:pt>
                <c:pt idx="391">
                  <c:v>674.50401170230793</c:v>
                </c:pt>
                <c:pt idx="392">
                  <c:v>687.24296019933126</c:v>
                </c:pt>
                <c:pt idx="393">
                  <c:v>696.18676229023208</c:v>
                </c:pt>
                <c:pt idx="394">
                  <c:v>696.81507376160289</c:v>
                </c:pt>
                <c:pt idx="395">
                  <c:v>697.38587361109796</c:v>
                </c:pt>
                <c:pt idx="396">
                  <c:v>697.80751288381839</c:v>
                </c:pt>
                <c:pt idx="397">
                  <c:v>698.01172888219696</c:v>
                </c:pt>
                <c:pt idx="398">
                  <c:v>698.16189618986584</c:v>
                </c:pt>
                <c:pt idx="399">
                  <c:v>698.26514319896148</c:v>
                </c:pt>
                <c:pt idx="400">
                  <c:v>698.31806847889766</c:v>
                </c:pt>
                <c:pt idx="401">
                  <c:v>698.36759516225118</c:v>
                </c:pt>
                <c:pt idx="402">
                  <c:v>698.51350869197802</c:v>
                </c:pt>
                <c:pt idx="403">
                  <c:v>701.09394538566039</c:v>
                </c:pt>
                <c:pt idx="404">
                  <c:v>703.06108980155295</c:v>
                </c:pt>
                <c:pt idx="405">
                  <c:v>715.69109931028663</c:v>
                </c:pt>
                <c:pt idx="406">
                  <c:v>716.71893395155269</c:v>
                </c:pt>
                <c:pt idx="407">
                  <c:v>717.37434572607799</c:v>
                </c:pt>
                <c:pt idx="408">
                  <c:v>717.76802744207771</c:v>
                </c:pt>
                <c:pt idx="409">
                  <c:v>718.18414365514991</c:v>
                </c:pt>
                <c:pt idx="410">
                  <c:v>720.93473954141484</c:v>
                </c:pt>
                <c:pt idx="411">
                  <c:v>724.89934833841698</c:v>
                </c:pt>
                <c:pt idx="412">
                  <c:v>725.47847584697911</c:v>
                </c:pt>
                <c:pt idx="413">
                  <c:v>725.67873049701927</c:v>
                </c:pt>
                <c:pt idx="414">
                  <c:v>725.74112221382893</c:v>
                </c:pt>
                <c:pt idx="415">
                  <c:v>725.79710670716838</c:v>
                </c:pt>
                <c:pt idx="416">
                  <c:v>725.84825650060532</c:v>
                </c:pt>
                <c:pt idx="417">
                  <c:v>725.90046419879502</c:v>
                </c:pt>
                <c:pt idx="418">
                  <c:v>725.95144283394245</c:v>
                </c:pt>
                <c:pt idx="419">
                  <c:v>725.99966136920455</c:v>
                </c:pt>
                <c:pt idx="420">
                  <c:v>726.08156593914953</c:v>
                </c:pt>
                <c:pt idx="421">
                  <c:v>726.89712469093877</c:v>
                </c:pt>
                <c:pt idx="422">
                  <c:v>727.05892009399793</c:v>
                </c:pt>
                <c:pt idx="423">
                  <c:v>727.35049733270205</c:v>
                </c:pt>
                <c:pt idx="424">
                  <c:v>727.59287928919105</c:v>
                </c:pt>
                <c:pt idx="425">
                  <c:v>727.87272026830533</c:v>
                </c:pt>
                <c:pt idx="426">
                  <c:v>728.33902180710425</c:v>
                </c:pt>
                <c:pt idx="427">
                  <c:v>728.75184327788293</c:v>
                </c:pt>
                <c:pt idx="428">
                  <c:v>729.27611660031528</c:v>
                </c:pt>
                <c:pt idx="429">
                  <c:v>746.6122747253437</c:v>
                </c:pt>
                <c:pt idx="430">
                  <c:v>747.56782556661005</c:v>
                </c:pt>
                <c:pt idx="431">
                  <c:v>748.02728418556046</c:v>
                </c:pt>
                <c:pt idx="432">
                  <c:v>748.36832196055173</c:v>
                </c:pt>
                <c:pt idx="433">
                  <c:v>748.75525621663519</c:v>
                </c:pt>
                <c:pt idx="434">
                  <c:v>749.46312970094266</c:v>
                </c:pt>
                <c:pt idx="435">
                  <c:v>750.3987598077116</c:v>
                </c:pt>
                <c:pt idx="436">
                  <c:v>751.36350734678308</c:v>
                </c:pt>
                <c:pt idx="437">
                  <c:v>751.97262440026384</c:v>
                </c:pt>
                <c:pt idx="438">
                  <c:v>752.34293803689809</c:v>
                </c:pt>
                <c:pt idx="439">
                  <c:v>752.56653499485606</c:v>
                </c:pt>
                <c:pt idx="440">
                  <c:v>752.90049282698476</c:v>
                </c:pt>
                <c:pt idx="441">
                  <c:v>753.57619503514832</c:v>
                </c:pt>
                <c:pt idx="442">
                  <c:v>755.28991183798064</c:v>
                </c:pt>
                <c:pt idx="443">
                  <c:v>757.33170848897896</c:v>
                </c:pt>
                <c:pt idx="444">
                  <c:v>763.32539955808352</c:v>
                </c:pt>
                <c:pt idx="445">
                  <c:v>770.48799027436314</c:v>
                </c:pt>
                <c:pt idx="446">
                  <c:v>771.76381978385859</c:v>
                </c:pt>
                <c:pt idx="447">
                  <c:v>790.19294036207782</c:v>
                </c:pt>
                <c:pt idx="448">
                  <c:v>791.71220240403363</c:v>
                </c:pt>
                <c:pt idx="449">
                  <c:v>792.53167814017502</c:v>
                </c:pt>
                <c:pt idx="450">
                  <c:v>821.43865234274904</c:v>
                </c:pt>
                <c:pt idx="451">
                  <c:v>833.11047967005663</c:v>
                </c:pt>
                <c:pt idx="452">
                  <c:v>834.61320967749668</c:v>
                </c:pt>
                <c:pt idx="453">
                  <c:v>835.46231001115802</c:v>
                </c:pt>
                <c:pt idx="454">
                  <c:v>836.05091913218359</c:v>
                </c:pt>
                <c:pt idx="455">
                  <c:v>836.84809986062351</c:v>
                </c:pt>
                <c:pt idx="456">
                  <c:v>843.68185951899557</c:v>
                </c:pt>
                <c:pt idx="457">
                  <c:v>845.59881731226085</c:v>
                </c:pt>
                <c:pt idx="458">
                  <c:v>846.78976592902541</c:v>
                </c:pt>
                <c:pt idx="459">
                  <c:v>848.41325747243582</c:v>
                </c:pt>
                <c:pt idx="460">
                  <c:v>849.36833127166494</c:v>
                </c:pt>
                <c:pt idx="461">
                  <c:v>850.16128143343974</c:v>
                </c:pt>
                <c:pt idx="462">
                  <c:v>850.7542351602375</c:v>
                </c:pt>
                <c:pt idx="463">
                  <c:v>851.22760571031961</c:v>
                </c:pt>
                <c:pt idx="464">
                  <c:v>851.67554368319463</c:v>
                </c:pt>
                <c:pt idx="465">
                  <c:v>859.07296141995391</c:v>
                </c:pt>
                <c:pt idx="466">
                  <c:v>866.26598308540804</c:v>
                </c:pt>
                <c:pt idx="467">
                  <c:v>867.26622377331842</c:v>
                </c:pt>
                <c:pt idx="468">
                  <c:v>887.91926070514819</c:v>
                </c:pt>
                <c:pt idx="469">
                  <c:v>890.19516134168566</c:v>
                </c:pt>
                <c:pt idx="470">
                  <c:v>891.08905275166194</c:v>
                </c:pt>
                <c:pt idx="471">
                  <c:v>891.79062751972265</c:v>
                </c:pt>
                <c:pt idx="472">
                  <c:v>892.32357816655929</c:v>
                </c:pt>
                <c:pt idx="473">
                  <c:v>892.74333348465643</c:v>
                </c:pt>
                <c:pt idx="474">
                  <c:v>893.20401708068118</c:v>
                </c:pt>
                <c:pt idx="475">
                  <c:v>893.69946391196652</c:v>
                </c:pt>
                <c:pt idx="476">
                  <c:v>894.09274254034062</c:v>
                </c:pt>
                <c:pt idx="477">
                  <c:v>894.38588280265412</c:v>
                </c:pt>
                <c:pt idx="478">
                  <c:v>894.54532123128581</c:v>
                </c:pt>
                <c:pt idx="479">
                  <c:v>895.24023568339385</c:v>
                </c:pt>
                <c:pt idx="480">
                  <c:v>896.60762286953434</c:v>
                </c:pt>
                <c:pt idx="481">
                  <c:v>897.10639365379018</c:v>
                </c:pt>
                <c:pt idx="482">
                  <c:v>897.50073491492265</c:v>
                </c:pt>
                <c:pt idx="483">
                  <c:v>901.17008552957873</c:v>
                </c:pt>
                <c:pt idx="484">
                  <c:v>901.743484097443</c:v>
                </c:pt>
                <c:pt idx="485">
                  <c:v>902.12323973746959</c:v>
                </c:pt>
                <c:pt idx="486">
                  <c:v>911.70248347813128</c:v>
                </c:pt>
                <c:pt idx="487">
                  <c:v>919.673637313168</c:v>
                </c:pt>
                <c:pt idx="488">
                  <c:v>920.23633128003723</c:v>
                </c:pt>
                <c:pt idx="489">
                  <c:v>920.56903162283368</c:v>
                </c:pt>
                <c:pt idx="490">
                  <c:v>920.85191285034068</c:v>
                </c:pt>
                <c:pt idx="491">
                  <c:v>921.04121851046489</c:v>
                </c:pt>
                <c:pt idx="492">
                  <c:v>921.23104381167821</c:v>
                </c:pt>
                <c:pt idx="493">
                  <c:v>921.9572488499897</c:v>
                </c:pt>
                <c:pt idx="494">
                  <c:v>922.69284826773082</c:v>
                </c:pt>
                <c:pt idx="495">
                  <c:v>927.81764563821685</c:v>
                </c:pt>
                <c:pt idx="496">
                  <c:v>929.09330272751072</c:v>
                </c:pt>
                <c:pt idx="497">
                  <c:v>942.04514271719518</c:v>
                </c:pt>
                <c:pt idx="498">
                  <c:v>947.63144557272813</c:v>
                </c:pt>
                <c:pt idx="499">
                  <c:v>948.08712216443314</c:v>
                </c:pt>
                <c:pt idx="500">
                  <c:v>948.49157450994812</c:v>
                </c:pt>
                <c:pt idx="501">
                  <c:v>948.77775171148335</c:v>
                </c:pt>
                <c:pt idx="502">
                  <c:v>949.01668079757724</c:v>
                </c:pt>
                <c:pt idx="503">
                  <c:v>949.18434892502432</c:v>
                </c:pt>
                <c:pt idx="504">
                  <c:v>949.29726939130762</c:v>
                </c:pt>
                <c:pt idx="505">
                  <c:v>949.36700395254024</c:v>
                </c:pt>
                <c:pt idx="506">
                  <c:v>949.41072889067698</c:v>
                </c:pt>
                <c:pt idx="507">
                  <c:v>949.47196018808847</c:v>
                </c:pt>
                <c:pt idx="508">
                  <c:v>956.69620500090912</c:v>
                </c:pt>
                <c:pt idx="509">
                  <c:v>957.30160815561658</c:v>
                </c:pt>
                <c:pt idx="510">
                  <c:v>957.49289466981293</c:v>
                </c:pt>
                <c:pt idx="511">
                  <c:v>957.62525880615419</c:v>
                </c:pt>
                <c:pt idx="512">
                  <c:v>963.83701167213769</c:v>
                </c:pt>
                <c:pt idx="513">
                  <c:v>976.15814707923494</c:v>
                </c:pt>
                <c:pt idx="514">
                  <c:v>988.6880612740099</c:v>
                </c:pt>
                <c:pt idx="515">
                  <c:v>989.21893018987009</c:v>
                </c:pt>
                <c:pt idx="516">
                  <c:v>989.84665551846081</c:v>
                </c:pt>
                <c:pt idx="517">
                  <c:v>991.06164356330453</c:v>
                </c:pt>
                <c:pt idx="518">
                  <c:v>991.49105665635602</c:v>
                </c:pt>
                <c:pt idx="519">
                  <c:v>991.81443180445785</c:v>
                </c:pt>
                <c:pt idx="520">
                  <c:v>992.13098975354239</c:v>
                </c:pt>
                <c:pt idx="521">
                  <c:v>992.43679844479334</c:v>
                </c:pt>
                <c:pt idx="522">
                  <c:v>992.63433716867507</c:v>
                </c:pt>
                <c:pt idx="523">
                  <c:v>992.76276750653756</c:v>
                </c:pt>
                <c:pt idx="524">
                  <c:v>992.94526972370295</c:v>
                </c:pt>
                <c:pt idx="525">
                  <c:v>993.12593026905313</c:v>
                </c:pt>
                <c:pt idx="526">
                  <c:v>993.61612835433016</c:v>
                </c:pt>
                <c:pt idx="527">
                  <c:v>994.37600729146811</c:v>
                </c:pt>
                <c:pt idx="528">
                  <c:v>994.61778452957685</c:v>
                </c:pt>
                <c:pt idx="529">
                  <c:v>995.12579740220349</c:v>
                </c:pt>
                <c:pt idx="530">
                  <c:v>996.06963411972015</c:v>
                </c:pt>
                <c:pt idx="531">
                  <c:v>996.42897220811324</c:v>
                </c:pt>
                <c:pt idx="532">
                  <c:v>996.60527380564986</c:v>
                </c:pt>
                <c:pt idx="533">
                  <c:v>996.77741550852386</c:v>
                </c:pt>
                <c:pt idx="534">
                  <c:v>997.14904255258284</c:v>
                </c:pt>
                <c:pt idx="535">
                  <c:v>997.35097451861282</c:v>
                </c:pt>
                <c:pt idx="536">
                  <c:v>997.66583554771887</c:v>
                </c:pt>
                <c:pt idx="537">
                  <c:v>998.5594312426158</c:v>
                </c:pt>
                <c:pt idx="538">
                  <c:v>998.91089306347669</c:v>
                </c:pt>
                <c:pt idx="539">
                  <c:v>999.05964672095331</c:v>
                </c:pt>
                <c:pt idx="540">
                  <c:v>999.14040984857525</c:v>
                </c:pt>
                <c:pt idx="541">
                  <c:v>999.20209133259061</c:v>
                </c:pt>
                <c:pt idx="542">
                  <c:v>999.20562069402433</c:v>
                </c:pt>
                <c:pt idx="543">
                  <c:v>999.20562069402433</c:v>
                </c:pt>
                <c:pt idx="544">
                  <c:v>999.20562069402433</c:v>
                </c:pt>
                <c:pt idx="545">
                  <c:v>999.2103988094201</c:v>
                </c:pt>
                <c:pt idx="546">
                  <c:v>999.31056333290633</c:v>
                </c:pt>
                <c:pt idx="547">
                  <c:v>999.34441511381783</c:v>
                </c:pt>
                <c:pt idx="548">
                  <c:v>1003.0885486052308</c:v>
                </c:pt>
                <c:pt idx="549">
                  <c:v>1007.1795112896681</c:v>
                </c:pt>
                <c:pt idx="550">
                  <c:v>1007.2813187122534</c:v>
                </c:pt>
                <c:pt idx="551">
                  <c:v>1007.3619814960258</c:v>
                </c:pt>
                <c:pt idx="552">
                  <c:v>1007.4654354627608</c:v>
                </c:pt>
                <c:pt idx="553">
                  <c:v>1007.5508025834233</c:v>
                </c:pt>
                <c:pt idx="554">
                  <c:v>1007.6114298370252</c:v>
                </c:pt>
                <c:pt idx="555">
                  <c:v>1007.6126328761688</c:v>
                </c:pt>
                <c:pt idx="556">
                  <c:v>1007.6126328761688</c:v>
                </c:pt>
                <c:pt idx="557">
                  <c:v>1007.8038161991818</c:v>
                </c:pt>
                <c:pt idx="558">
                  <c:v>1007.8780443490317</c:v>
                </c:pt>
                <c:pt idx="559">
                  <c:v>1007.8785362423811</c:v>
                </c:pt>
                <c:pt idx="560">
                  <c:v>1007.8785362423811</c:v>
                </c:pt>
                <c:pt idx="561">
                  <c:v>1007.8823432701582</c:v>
                </c:pt>
                <c:pt idx="562">
                  <c:v>1012.5627645387052</c:v>
                </c:pt>
                <c:pt idx="563">
                  <c:v>1014.9091060307054</c:v>
                </c:pt>
                <c:pt idx="564">
                  <c:v>1015.1446438181823</c:v>
                </c:pt>
                <c:pt idx="565">
                  <c:v>1015.1825211434375</c:v>
                </c:pt>
                <c:pt idx="566">
                  <c:v>1015.2146351248579</c:v>
                </c:pt>
                <c:pt idx="567">
                  <c:v>1015.238867119391</c:v>
                </c:pt>
                <c:pt idx="568">
                  <c:v>1015.263325587083</c:v>
                </c:pt>
                <c:pt idx="569">
                  <c:v>1015.3072465937844</c:v>
                </c:pt>
                <c:pt idx="570">
                  <c:v>1017.8621910548487</c:v>
                </c:pt>
                <c:pt idx="571">
                  <c:v>1018.2820053664869</c:v>
                </c:pt>
                <c:pt idx="572">
                  <c:v>1018.4701477980713</c:v>
                </c:pt>
                <c:pt idx="573">
                  <c:v>1018.4856151781488</c:v>
                </c:pt>
                <c:pt idx="574">
                  <c:v>1018.5049038136469</c:v>
                </c:pt>
                <c:pt idx="575">
                  <c:v>1018.524854104232</c:v>
                </c:pt>
                <c:pt idx="576">
                  <c:v>1018.5414839069294</c:v>
                </c:pt>
                <c:pt idx="577">
                  <c:v>1018.5598763217484</c:v>
                </c:pt>
                <c:pt idx="578">
                  <c:v>1018.585684005777</c:v>
                </c:pt>
                <c:pt idx="579">
                  <c:v>1018.6162574825439</c:v>
                </c:pt>
                <c:pt idx="580">
                  <c:v>1018.6637031076041</c:v>
                </c:pt>
                <c:pt idx="581">
                  <c:v>1018.7065846431974</c:v>
                </c:pt>
                <c:pt idx="582">
                  <c:v>1018.7289965761395</c:v>
                </c:pt>
                <c:pt idx="583">
                  <c:v>1018.7464085730207</c:v>
                </c:pt>
                <c:pt idx="584">
                  <c:v>1018.7677277307496</c:v>
                </c:pt>
                <c:pt idx="585">
                  <c:v>1018.7917482216459</c:v>
                </c:pt>
                <c:pt idx="586">
                  <c:v>1018.8135204742667</c:v>
                </c:pt>
                <c:pt idx="587">
                  <c:v>1018.8295166185235</c:v>
                </c:pt>
                <c:pt idx="588">
                  <c:v>1018.8365847003088</c:v>
                </c:pt>
                <c:pt idx="589">
                  <c:v>1018.8365847003088</c:v>
                </c:pt>
                <c:pt idx="590">
                  <c:v>1018.8365847003088</c:v>
                </c:pt>
                <c:pt idx="591">
                  <c:v>1018.884578521392</c:v>
                </c:pt>
                <c:pt idx="592">
                  <c:v>1019.5286143053743</c:v>
                </c:pt>
                <c:pt idx="593">
                  <c:v>1019.7784791642259</c:v>
                </c:pt>
                <c:pt idx="594">
                  <c:v>1019.8521780748956</c:v>
                </c:pt>
                <c:pt idx="595">
                  <c:v>1019.8544974581604</c:v>
                </c:pt>
                <c:pt idx="596">
                  <c:v>1019.8544974581604</c:v>
                </c:pt>
                <c:pt idx="597">
                  <c:v>1019.8544974581604</c:v>
                </c:pt>
                <c:pt idx="598">
                  <c:v>1019.8544974581604</c:v>
                </c:pt>
                <c:pt idx="599">
                  <c:v>1019.8544974581604</c:v>
                </c:pt>
                <c:pt idx="600">
                  <c:v>1019.8544974581604</c:v>
                </c:pt>
                <c:pt idx="601">
                  <c:v>1019.8544974581604</c:v>
                </c:pt>
                <c:pt idx="602">
                  <c:v>1019.8544974581604</c:v>
                </c:pt>
                <c:pt idx="603">
                  <c:v>1019.8544974581604</c:v>
                </c:pt>
                <c:pt idx="604">
                  <c:v>1019.8544974581604</c:v>
                </c:pt>
                <c:pt idx="605">
                  <c:v>1029.8097979451384</c:v>
                </c:pt>
                <c:pt idx="606">
                  <c:v>1032.2185267306916</c:v>
                </c:pt>
                <c:pt idx="607">
                  <c:v>1039.5927979821824</c:v>
                </c:pt>
                <c:pt idx="608">
                  <c:v>1039.7289200411078</c:v>
                </c:pt>
                <c:pt idx="609">
                  <c:v>1039.7671857146618</c:v>
                </c:pt>
                <c:pt idx="610">
                  <c:v>1039.7695946050019</c:v>
                </c:pt>
                <c:pt idx="611">
                  <c:v>1039.7695946050019</c:v>
                </c:pt>
                <c:pt idx="612">
                  <c:v>1039.7695946050019</c:v>
                </c:pt>
                <c:pt idx="613">
                  <c:v>1039.7695946050019</c:v>
                </c:pt>
                <c:pt idx="614">
                  <c:v>1039.7695946050019</c:v>
                </c:pt>
                <c:pt idx="615">
                  <c:v>1039.7695946050019</c:v>
                </c:pt>
                <c:pt idx="616">
                  <c:v>1039.7695946050019</c:v>
                </c:pt>
                <c:pt idx="617">
                  <c:v>1039.7831204406098</c:v>
                </c:pt>
                <c:pt idx="618">
                  <c:v>1046.2986201942795</c:v>
                </c:pt>
                <c:pt idx="619">
                  <c:v>1047.0071774499538</c:v>
                </c:pt>
                <c:pt idx="620">
                  <c:v>1047.0558118866848</c:v>
                </c:pt>
                <c:pt idx="621">
                  <c:v>1047.3083283770902</c:v>
                </c:pt>
                <c:pt idx="622">
                  <c:v>1047.5061737554909</c:v>
                </c:pt>
                <c:pt idx="623">
                  <c:v>1065.024035098839</c:v>
                </c:pt>
                <c:pt idx="624">
                  <c:v>1065.3560477875769</c:v>
                </c:pt>
                <c:pt idx="625">
                  <c:v>1095.496345280299</c:v>
                </c:pt>
                <c:pt idx="626">
                  <c:v>1096.1669422110042</c:v>
                </c:pt>
                <c:pt idx="627">
                  <c:v>1096.3210979803318</c:v>
                </c:pt>
                <c:pt idx="628">
                  <c:v>1099.9420270168441</c:v>
                </c:pt>
                <c:pt idx="629">
                  <c:v>1101.2859515467851</c:v>
                </c:pt>
                <c:pt idx="630">
                  <c:v>1101.4800912884166</c:v>
                </c:pt>
                <c:pt idx="631">
                  <c:v>1101.5989156655112</c:v>
                </c:pt>
                <c:pt idx="632">
                  <c:v>1101.6916460937682</c:v>
                </c:pt>
                <c:pt idx="633">
                  <c:v>1101.6991871608022</c:v>
                </c:pt>
                <c:pt idx="634">
                  <c:v>1101.6991871608022</c:v>
                </c:pt>
                <c:pt idx="635">
                  <c:v>1101.6991871608022</c:v>
                </c:pt>
                <c:pt idx="636">
                  <c:v>1101.6991871608022</c:v>
                </c:pt>
                <c:pt idx="637">
                  <c:v>1101.6991871608022</c:v>
                </c:pt>
                <c:pt idx="638">
                  <c:v>1101.6991871608022</c:v>
                </c:pt>
                <c:pt idx="639">
                  <c:v>1101.6991871608022</c:v>
                </c:pt>
                <c:pt idx="640">
                  <c:v>1101.7032176488563</c:v>
                </c:pt>
                <c:pt idx="641">
                  <c:v>1101.7160281336533</c:v>
                </c:pt>
                <c:pt idx="642">
                  <c:v>1101.7264906988498</c:v>
                </c:pt>
                <c:pt idx="643">
                  <c:v>1101.7366168422461</c:v>
                </c:pt>
                <c:pt idx="644">
                  <c:v>1101.7451001977233</c:v>
                </c:pt>
                <c:pt idx="645">
                  <c:v>1101.7534000404376</c:v>
                </c:pt>
                <c:pt idx="646">
                  <c:v>1101.7596880595374</c:v>
                </c:pt>
                <c:pt idx="647">
                  <c:v>1101.7596880595374</c:v>
                </c:pt>
                <c:pt idx="648">
                  <c:v>1101.7596880595374</c:v>
                </c:pt>
                <c:pt idx="649">
                  <c:v>1101.7596880595374</c:v>
                </c:pt>
                <c:pt idx="650">
                  <c:v>1101.7596880595374</c:v>
                </c:pt>
                <c:pt idx="651">
                  <c:v>1101.7596880595374</c:v>
                </c:pt>
                <c:pt idx="652">
                  <c:v>1101.7596880595374</c:v>
                </c:pt>
                <c:pt idx="653">
                  <c:v>1101.7596880595374</c:v>
                </c:pt>
                <c:pt idx="654">
                  <c:v>1101.7596880595374</c:v>
                </c:pt>
                <c:pt idx="655">
                  <c:v>1101.7596880595374</c:v>
                </c:pt>
                <c:pt idx="656">
                  <c:v>1101.7596880595374</c:v>
                </c:pt>
                <c:pt idx="657">
                  <c:v>1101.7596880595374</c:v>
                </c:pt>
                <c:pt idx="658">
                  <c:v>1101.7596880595374</c:v>
                </c:pt>
                <c:pt idx="659">
                  <c:v>1101.7596880595374</c:v>
                </c:pt>
                <c:pt idx="660">
                  <c:v>1101.7596880595374</c:v>
                </c:pt>
                <c:pt idx="661">
                  <c:v>1101.7596880595374</c:v>
                </c:pt>
                <c:pt idx="662">
                  <c:v>1101.7596880595374</c:v>
                </c:pt>
                <c:pt idx="663">
                  <c:v>1101.7596880595374</c:v>
                </c:pt>
                <c:pt idx="664">
                  <c:v>1101.7596880595374</c:v>
                </c:pt>
                <c:pt idx="665">
                  <c:v>1101.7596880595374</c:v>
                </c:pt>
                <c:pt idx="666">
                  <c:v>1101.7596880595374</c:v>
                </c:pt>
                <c:pt idx="667">
                  <c:v>1101.7596880595374</c:v>
                </c:pt>
                <c:pt idx="668">
                  <c:v>1101.7596880595374</c:v>
                </c:pt>
                <c:pt idx="669">
                  <c:v>1101.7596880595374</c:v>
                </c:pt>
                <c:pt idx="670">
                  <c:v>1101.7596880595374</c:v>
                </c:pt>
                <c:pt idx="671">
                  <c:v>1101.7596880595374</c:v>
                </c:pt>
                <c:pt idx="672">
                  <c:v>1101.7596880595374</c:v>
                </c:pt>
                <c:pt idx="673">
                  <c:v>1101.7596880595374</c:v>
                </c:pt>
                <c:pt idx="674">
                  <c:v>1101.7596880595374</c:v>
                </c:pt>
                <c:pt idx="675">
                  <c:v>1101.7596880595374</c:v>
                </c:pt>
                <c:pt idx="676">
                  <c:v>1101.7596880595374</c:v>
                </c:pt>
                <c:pt idx="677">
                  <c:v>1101.7596880595374</c:v>
                </c:pt>
                <c:pt idx="678">
                  <c:v>1101.7596880595374</c:v>
                </c:pt>
                <c:pt idx="679">
                  <c:v>1101.7596880595374</c:v>
                </c:pt>
                <c:pt idx="680">
                  <c:v>1101.7596880595374</c:v>
                </c:pt>
                <c:pt idx="681">
                  <c:v>1101.7596880595374</c:v>
                </c:pt>
                <c:pt idx="682">
                  <c:v>1101.7596880595374</c:v>
                </c:pt>
                <c:pt idx="683">
                  <c:v>1101.7596880595374</c:v>
                </c:pt>
                <c:pt idx="684">
                  <c:v>1101.7596880595374</c:v>
                </c:pt>
                <c:pt idx="685">
                  <c:v>1101.7596880595374</c:v>
                </c:pt>
                <c:pt idx="686">
                  <c:v>1101.7596880595374</c:v>
                </c:pt>
                <c:pt idx="687">
                  <c:v>1101.7596880595374</c:v>
                </c:pt>
                <c:pt idx="688">
                  <c:v>1101.7596880595374</c:v>
                </c:pt>
                <c:pt idx="689">
                  <c:v>1101.7596880595374</c:v>
                </c:pt>
                <c:pt idx="690">
                  <c:v>1106.7954182348321</c:v>
                </c:pt>
                <c:pt idx="691">
                  <c:v>1106.8931197244101</c:v>
                </c:pt>
                <c:pt idx="692">
                  <c:v>1106.8931296025942</c:v>
                </c:pt>
                <c:pt idx="693">
                  <c:v>1106.8931296025942</c:v>
                </c:pt>
                <c:pt idx="694">
                  <c:v>1106.8931296025942</c:v>
                </c:pt>
                <c:pt idx="695">
                  <c:v>1106.8931296025942</c:v>
                </c:pt>
                <c:pt idx="696">
                  <c:v>1106.8931296025942</c:v>
                </c:pt>
                <c:pt idx="697">
                  <c:v>1106.8931296025942</c:v>
                </c:pt>
                <c:pt idx="698">
                  <c:v>1106.8931296025942</c:v>
                </c:pt>
                <c:pt idx="699">
                  <c:v>1106.8931296025942</c:v>
                </c:pt>
                <c:pt idx="700">
                  <c:v>1106.8931296025942</c:v>
                </c:pt>
                <c:pt idx="701">
                  <c:v>1106.8931296025942</c:v>
                </c:pt>
                <c:pt idx="702">
                  <c:v>1106.8931296025942</c:v>
                </c:pt>
                <c:pt idx="703">
                  <c:v>1106.8931296025942</c:v>
                </c:pt>
                <c:pt idx="704">
                  <c:v>1106.8931296025942</c:v>
                </c:pt>
                <c:pt idx="705">
                  <c:v>1106.8931296025942</c:v>
                </c:pt>
                <c:pt idx="706">
                  <c:v>1106.8931296025942</c:v>
                </c:pt>
                <c:pt idx="707">
                  <c:v>1106.8931296025942</c:v>
                </c:pt>
                <c:pt idx="708">
                  <c:v>1106.8931296025942</c:v>
                </c:pt>
                <c:pt idx="709">
                  <c:v>1106.8931296025942</c:v>
                </c:pt>
                <c:pt idx="710">
                  <c:v>1106.8931296025942</c:v>
                </c:pt>
                <c:pt idx="711">
                  <c:v>1106.8931296025942</c:v>
                </c:pt>
                <c:pt idx="712">
                  <c:v>1106.8931296025942</c:v>
                </c:pt>
                <c:pt idx="713">
                  <c:v>1106.8931296025942</c:v>
                </c:pt>
                <c:pt idx="714">
                  <c:v>1106.8931296025942</c:v>
                </c:pt>
                <c:pt idx="715">
                  <c:v>1106.8931296025942</c:v>
                </c:pt>
                <c:pt idx="716">
                  <c:v>1106.8931296025942</c:v>
                </c:pt>
                <c:pt idx="717">
                  <c:v>1106.8931296025942</c:v>
                </c:pt>
                <c:pt idx="718">
                  <c:v>1106.8931296025942</c:v>
                </c:pt>
                <c:pt idx="719">
                  <c:v>1106.8931296025942</c:v>
                </c:pt>
                <c:pt idx="720">
                  <c:v>1106.8931296025942</c:v>
                </c:pt>
                <c:pt idx="721">
                  <c:v>1106.8931296025942</c:v>
                </c:pt>
                <c:pt idx="722">
                  <c:v>1106.8931296025942</c:v>
                </c:pt>
                <c:pt idx="723">
                  <c:v>1106.8931296025942</c:v>
                </c:pt>
                <c:pt idx="724">
                  <c:v>1106.8931296025942</c:v>
                </c:pt>
                <c:pt idx="725">
                  <c:v>1106.8931296025942</c:v>
                </c:pt>
                <c:pt idx="726">
                  <c:v>1106.8931296025942</c:v>
                </c:pt>
                <c:pt idx="727">
                  <c:v>1106.8931296025942</c:v>
                </c:pt>
                <c:pt idx="728">
                  <c:v>1106.8931296025942</c:v>
                </c:pt>
                <c:pt idx="729">
                  <c:v>1106.8931296025942</c:v>
                </c:pt>
                <c:pt idx="730">
                  <c:v>1106.8931296025942</c:v>
                </c:pt>
                <c:pt idx="731">
                  <c:v>1106.8931296025942</c:v>
                </c:pt>
                <c:pt idx="732">
                  <c:v>1106.8931296025942</c:v>
                </c:pt>
                <c:pt idx="733">
                  <c:v>1106.8931296025942</c:v>
                </c:pt>
                <c:pt idx="734">
                  <c:v>1106.8931296025942</c:v>
                </c:pt>
                <c:pt idx="735">
                  <c:v>1106.8931296025942</c:v>
                </c:pt>
                <c:pt idx="736">
                  <c:v>1107.0766341508988</c:v>
                </c:pt>
                <c:pt idx="737">
                  <c:v>1107.0919617867205</c:v>
                </c:pt>
                <c:pt idx="738">
                  <c:v>1107.0919617867205</c:v>
                </c:pt>
                <c:pt idx="739">
                  <c:v>1107.0919617867205</c:v>
                </c:pt>
                <c:pt idx="740">
                  <c:v>1107.0919617867205</c:v>
                </c:pt>
                <c:pt idx="741">
                  <c:v>1107.0919617867205</c:v>
                </c:pt>
                <c:pt idx="742">
                  <c:v>1107.0919617867205</c:v>
                </c:pt>
                <c:pt idx="743">
                  <c:v>1107.0919617867205</c:v>
                </c:pt>
                <c:pt idx="744">
                  <c:v>1107.0919617867205</c:v>
                </c:pt>
                <c:pt idx="745">
                  <c:v>1107.0919617867205</c:v>
                </c:pt>
                <c:pt idx="746">
                  <c:v>1107.0919621720195</c:v>
                </c:pt>
                <c:pt idx="747">
                  <c:v>1112.8816829501272</c:v>
                </c:pt>
                <c:pt idx="748">
                  <c:v>1119.5330735471034</c:v>
                </c:pt>
                <c:pt idx="749">
                  <c:v>1119.5351056813815</c:v>
                </c:pt>
                <c:pt idx="750">
                  <c:v>1119.5371187142844</c:v>
                </c:pt>
                <c:pt idx="751">
                  <c:v>1119.539453908835</c:v>
                </c:pt>
                <c:pt idx="752">
                  <c:v>1119.5421362570758</c:v>
                </c:pt>
                <c:pt idx="753">
                  <c:v>1119.5466909662061</c:v>
                </c:pt>
                <c:pt idx="754">
                  <c:v>1121.3990857537829</c:v>
                </c:pt>
                <c:pt idx="755">
                  <c:v>1122.6041634923424</c:v>
                </c:pt>
                <c:pt idx="756">
                  <c:v>1130.1150805786287</c:v>
                </c:pt>
                <c:pt idx="757">
                  <c:v>1140.3945592055786</c:v>
                </c:pt>
                <c:pt idx="758">
                  <c:v>1140.6208643745651</c:v>
                </c:pt>
                <c:pt idx="759">
                  <c:v>1140.7392359531807</c:v>
                </c:pt>
                <c:pt idx="760">
                  <c:v>1140.7442961866302</c:v>
                </c:pt>
                <c:pt idx="761">
                  <c:v>1140.7442961866302</c:v>
                </c:pt>
                <c:pt idx="762">
                  <c:v>1140.7465760996711</c:v>
                </c:pt>
                <c:pt idx="763">
                  <c:v>1140.7950016621917</c:v>
                </c:pt>
                <c:pt idx="764">
                  <c:v>1154.6300662172337</c:v>
                </c:pt>
                <c:pt idx="765">
                  <c:v>1157.4347848034222</c:v>
                </c:pt>
                <c:pt idx="766">
                  <c:v>1157.4347848034222</c:v>
                </c:pt>
                <c:pt idx="767">
                  <c:v>1157.4347848034222</c:v>
                </c:pt>
                <c:pt idx="768">
                  <c:v>1157.4347848034222</c:v>
                </c:pt>
                <c:pt idx="769">
                  <c:v>1157.4347848034222</c:v>
                </c:pt>
                <c:pt idx="770">
                  <c:v>1157.4347848034222</c:v>
                </c:pt>
                <c:pt idx="771">
                  <c:v>1157.4731963787729</c:v>
                </c:pt>
                <c:pt idx="772">
                  <c:v>1165.5111104011053</c:v>
                </c:pt>
                <c:pt idx="773">
                  <c:v>1175.4120837696792</c:v>
                </c:pt>
                <c:pt idx="774">
                  <c:v>1177.2836917949924</c:v>
                </c:pt>
                <c:pt idx="775">
                  <c:v>1180.343530425989</c:v>
                </c:pt>
                <c:pt idx="776">
                  <c:v>1181.3280211641359</c:v>
                </c:pt>
                <c:pt idx="777">
                  <c:v>1181.7286046859388</c:v>
                </c:pt>
                <c:pt idx="778">
                  <c:v>1198.4690472482173</c:v>
                </c:pt>
                <c:pt idx="779">
                  <c:v>1198.9271687529874</c:v>
                </c:pt>
                <c:pt idx="780">
                  <c:v>1198.9986079624487</c:v>
                </c:pt>
                <c:pt idx="781">
                  <c:v>1214.8664052745441</c:v>
                </c:pt>
                <c:pt idx="782">
                  <c:v>1217.0663058757307</c:v>
                </c:pt>
                <c:pt idx="783">
                  <c:v>1218.6273319874829</c:v>
                </c:pt>
                <c:pt idx="784">
                  <c:v>1228.6881646601098</c:v>
                </c:pt>
                <c:pt idx="785">
                  <c:v>1232.995917743888</c:v>
                </c:pt>
                <c:pt idx="786">
                  <c:v>1234.0386945453058</c:v>
                </c:pt>
                <c:pt idx="787">
                  <c:v>1234.4094875166472</c:v>
                </c:pt>
                <c:pt idx="788">
                  <c:v>1234.4464672020902</c:v>
                </c:pt>
                <c:pt idx="789">
                  <c:v>1234.4631156035346</c:v>
                </c:pt>
                <c:pt idx="790">
                  <c:v>1234.4640947902758</c:v>
                </c:pt>
                <c:pt idx="791">
                  <c:v>1234.4750475241588</c:v>
                </c:pt>
                <c:pt idx="792">
                  <c:v>1234.5613688003921</c:v>
                </c:pt>
                <c:pt idx="793">
                  <c:v>1234.5821314448183</c:v>
                </c:pt>
                <c:pt idx="794">
                  <c:v>1234.6336712917312</c:v>
                </c:pt>
                <c:pt idx="795">
                  <c:v>1234.6336712917312</c:v>
                </c:pt>
                <c:pt idx="796">
                  <c:v>1234.6336712917312</c:v>
                </c:pt>
                <c:pt idx="797">
                  <c:v>1234.6763406152404</c:v>
                </c:pt>
                <c:pt idx="798">
                  <c:v>1234.9344980767055</c:v>
                </c:pt>
                <c:pt idx="799">
                  <c:v>1248.0942247424755</c:v>
                </c:pt>
                <c:pt idx="800">
                  <c:v>1249.713115754555</c:v>
                </c:pt>
                <c:pt idx="801">
                  <c:v>1249.740989579914</c:v>
                </c:pt>
                <c:pt idx="802">
                  <c:v>1249.740989579914</c:v>
                </c:pt>
                <c:pt idx="803">
                  <c:v>1250.1310819115704</c:v>
                </c:pt>
                <c:pt idx="804">
                  <c:v>1255.7266786243163</c:v>
                </c:pt>
                <c:pt idx="805">
                  <c:v>1255.9111299299216</c:v>
                </c:pt>
                <c:pt idx="806">
                  <c:v>1256.003340449465</c:v>
                </c:pt>
                <c:pt idx="807">
                  <c:v>1256.0332361144492</c:v>
                </c:pt>
                <c:pt idx="808">
                  <c:v>1256.0332361144492</c:v>
                </c:pt>
                <c:pt idx="809">
                  <c:v>1256.1706129179952</c:v>
                </c:pt>
                <c:pt idx="810">
                  <c:v>1256.2105475323435</c:v>
                </c:pt>
                <c:pt idx="811">
                  <c:v>1256.3017318225097</c:v>
                </c:pt>
                <c:pt idx="812">
                  <c:v>1256.449366673945</c:v>
                </c:pt>
                <c:pt idx="813">
                  <c:v>1256.5144121309488</c:v>
                </c:pt>
                <c:pt idx="814">
                  <c:v>1256.720246506723</c:v>
                </c:pt>
                <c:pt idx="815">
                  <c:v>1257.1390329214753</c:v>
                </c:pt>
                <c:pt idx="816">
                  <c:v>1257.5883039002745</c:v>
                </c:pt>
                <c:pt idx="817">
                  <c:v>1257.6200111568378</c:v>
                </c:pt>
                <c:pt idx="818">
                  <c:v>1257.6337446219577</c:v>
                </c:pt>
                <c:pt idx="819">
                  <c:v>1257.6337446219577</c:v>
                </c:pt>
                <c:pt idx="820">
                  <c:v>1277.8220881293066</c:v>
                </c:pt>
                <c:pt idx="821">
                  <c:v>1310.534604532073</c:v>
                </c:pt>
                <c:pt idx="822">
                  <c:v>1311.0411311032451</c:v>
                </c:pt>
                <c:pt idx="823">
                  <c:v>1311.0427148782412</c:v>
                </c:pt>
                <c:pt idx="824">
                  <c:v>1311.0456912390723</c:v>
                </c:pt>
                <c:pt idx="825">
                  <c:v>1311.1287477586257</c:v>
                </c:pt>
                <c:pt idx="826">
                  <c:v>1311.1718035154979</c:v>
                </c:pt>
                <c:pt idx="827">
                  <c:v>1315.1956836551076</c:v>
                </c:pt>
                <c:pt idx="828">
                  <c:v>1316.408507262182</c:v>
                </c:pt>
                <c:pt idx="829">
                  <c:v>1316.8101095167794</c:v>
                </c:pt>
                <c:pt idx="830">
                  <c:v>1316.9063277565579</c:v>
                </c:pt>
                <c:pt idx="831">
                  <c:v>1316.9901947126962</c:v>
                </c:pt>
                <c:pt idx="832">
                  <c:v>1317.0905108866987</c:v>
                </c:pt>
                <c:pt idx="833">
                  <c:v>1317.1535036650605</c:v>
                </c:pt>
                <c:pt idx="834">
                  <c:v>1317.2297088988212</c:v>
                </c:pt>
                <c:pt idx="835">
                  <c:v>1317.3225568540515</c:v>
                </c:pt>
                <c:pt idx="836">
                  <c:v>1317.4457060072491</c:v>
                </c:pt>
                <c:pt idx="837">
                  <c:v>1317.6110642587928</c:v>
                </c:pt>
                <c:pt idx="838">
                  <c:v>1317.7644217368418</c:v>
                </c:pt>
                <c:pt idx="839">
                  <c:v>1317.9467180492259</c:v>
                </c:pt>
                <c:pt idx="840">
                  <c:v>1325.0443276049443</c:v>
                </c:pt>
                <c:pt idx="841">
                  <c:v>1368.2282765840262</c:v>
                </c:pt>
                <c:pt idx="842">
                  <c:v>1371.3087486303612</c:v>
                </c:pt>
                <c:pt idx="843">
                  <c:v>1372.353612234552</c:v>
                </c:pt>
                <c:pt idx="844">
                  <c:v>1374.0879836763966</c:v>
                </c:pt>
                <c:pt idx="845">
                  <c:v>1376.1549758716512</c:v>
                </c:pt>
                <c:pt idx="846">
                  <c:v>1381.2682310509463</c:v>
                </c:pt>
                <c:pt idx="847">
                  <c:v>1387.2447812504665</c:v>
                </c:pt>
                <c:pt idx="848">
                  <c:v>1390.5087713557141</c:v>
                </c:pt>
                <c:pt idx="849">
                  <c:v>1391.4637736838208</c:v>
                </c:pt>
                <c:pt idx="850">
                  <c:v>1392.9453781463019</c:v>
                </c:pt>
                <c:pt idx="851">
                  <c:v>1411.7006108235473</c:v>
                </c:pt>
                <c:pt idx="852">
                  <c:v>1412.8922232457703</c:v>
                </c:pt>
                <c:pt idx="853">
                  <c:v>1414.0709363540336</c:v>
                </c:pt>
                <c:pt idx="854">
                  <c:v>1415.0256879855301</c:v>
                </c:pt>
                <c:pt idx="855">
                  <c:v>1416.9133045622109</c:v>
                </c:pt>
                <c:pt idx="856">
                  <c:v>1424.79952159246</c:v>
                </c:pt>
                <c:pt idx="857">
                  <c:v>1451.7490239398626</c:v>
                </c:pt>
                <c:pt idx="858">
                  <c:v>1454.5577354423178</c:v>
                </c:pt>
                <c:pt idx="859">
                  <c:v>1455.5029902676283</c:v>
                </c:pt>
                <c:pt idx="860">
                  <c:v>1456.3149361809394</c:v>
                </c:pt>
                <c:pt idx="861">
                  <c:v>1456.8548762861255</c:v>
                </c:pt>
                <c:pt idx="862">
                  <c:v>1457.3641744970628</c:v>
                </c:pt>
                <c:pt idx="863">
                  <c:v>1458.1269141478901</c:v>
                </c:pt>
                <c:pt idx="864">
                  <c:v>1458.6488161709751</c:v>
                </c:pt>
                <c:pt idx="865">
                  <c:v>1459.2557565998807</c:v>
                </c:pt>
                <c:pt idx="866">
                  <c:v>1459.5967991244761</c:v>
                </c:pt>
                <c:pt idx="867">
                  <c:v>1464.9883106203729</c:v>
                </c:pt>
                <c:pt idx="868">
                  <c:v>1471.0500840709301</c:v>
                </c:pt>
                <c:pt idx="869">
                  <c:v>1471.2862885359486</c:v>
                </c:pt>
                <c:pt idx="870">
                  <c:v>1471.5062638573916</c:v>
                </c:pt>
                <c:pt idx="871">
                  <c:v>1471.6587293507732</c:v>
                </c:pt>
                <c:pt idx="872">
                  <c:v>1471.6843384530489</c:v>
                </c:pt>
                <c:pt idx="873">
                  <c:v>1471.6843384530489</c:v>
                </c:pt>
                <c:pt idx="874">
                  <c:v>1471.6843384530489</c:v>
                </c:pt>
                <c:pt idx="875">
                  <c:v>1471.7017919848156</c:v>
                </c:pt>
                <c:pt idx="876">
                  <c:v>1471.7704834282556</c:v>
                </c:pt>
                <c:pt idx="877">
                  <c:v>1471.7977650012424</c:v>
                </c:pt>
                <c:pt idx="878">
                  <c:v>1471.7978193547831</c:v>
                </c:pt>
                <c:pt idx="879">
                  <c:v>1473.8683607629355</c:v>
                </c:pt>
                <c:pt idx="880">
                  <c:v>1500.6059649405736</c:v>
                </c:pt>
                <c:pt idx="881">
                  <c:v>1501.8117772726293</c:v>
                </c:pt>
                <c:pt idx="882">
                  <c:v>1506.8008004751609</c:v>
                </c:pt>
                <c:pt idx="883">
                  <c:v>1506.8644736510455</c:v>
                </c:pt>
                <c:pt idx="884">
                  <c:v>1506.9475291432582</c:v>
                </c:pt>
                <c:pt idx="885">
                  <c:v>1506.9505755106384</c:v>
                </c:pt>
                <c:pt idx="886">
                  <c:v>1517.1006502029911</c:v>
                </c:pt>
                <c:pt idx="887">
                  <c:v>1517.280146317682</c:v>
                </c:pt>
                <c:pt idx="888">
                  <c:v>1517.4144060939791</c:v>
                </c:pt>
                <c:pt idx="889">
                  <c:v>1517.5263635356021</c:v>
                </c:pt>
                <c:pt idx="890">
                  <c:v>1519.5421794641775</c:v>
                </c:pt>
                <c:pt idx="891">
                  <c:v>1520.0464329119943</c:v>
                </c:pt>
                <c:pt idx="892">
                  <c:v>1520.2179951789299</c:v>
                </c:pt>
                <c:pt idx="893">
                  <c:v>1520.2189092373117</c:v>
                </c:pt>
                <c:pt idx="894">
                  <c:v>1520.2189092373117</c:v>
                </c:pt>
                <c:pt idx="895">
                  <c:v>1520.2189092373117</c:v>
                </c:pt>
                <c:pt idx="896">
                  <c:v>1520.2189092373117</c:v>
                </c:pt>
                <c:pt idx="897">
                  <c:v>1520.2189092373117</c:v>
                </c:pt>
                <c:pt idx="898">
                  <c:v>1520.2189092373117</c:v>
                </c:pt>
                <c:pt idx="899">
                  <c:v>1520.2189092373117</c:v>
                </c:pt>
                <c:pt idx="900">
                  <c:v>1520.2189092373117</c:v>
                </c:pt>
                <c:pt idx="901">
                  <c:v>1520.2189092373117</c:v>
                </c:pt>
                <c:pt idx="902">
                  <c:v>1520.2189092373117</c:v>
                </c:pt>
                <c:pt idx="903">
                  <c:v>1520.2189092373117</c:v>
                </c:pt>
                <c:pt idx="904">
                  <c:v>1520.2189092373117</c:v>
                </c:pt>
                <c:pt idx="905">
                  <c:v>1520.3676823557644</c:v>
                </c:pt>
                <c:pt idx="906">
                  <c:v>1535.5129269740476</c:v>
                </c:pt>
                <c:pt idx="907">
                  <c:v>1535.5134933370648</c:v>
                </c:pt>
                <c:pt idx="908">
                  <c:v>1535.5134933370648</c:v>
                </c:pt>
                <c:pt idx="909">
                  <c:v>1535.5134933370648</c:v>
                </c:pt>
                <c:pt idx="910">
                  <c:v>1535.5134933370648</c:v>
                </c:pt>
                <c:pt idx="911">
                  <c:v>1535.5134933370648</c:v>
                </c:pt>
                <c:pt idx="912">
                  <c:v>1535.5134933370648</c:v>
                </c:pt>
                <c:pt idx="913">
                  <c:v>1535.5134933370648</c:v>
                </c:pt>
                <c:pt idx="914">
                  <c:v>1535.5134933370648</c:v>
                </c:pt>
                <c:pt idx="915">
                  <c:v>1535.5134933370648</c:v>
                </c:pt>
                <c:pt idx="916">
                  <c:v>1535.5134933370648</c:v>
                </c:pt>
                <c:pt idx="917">
                  <c:v>1535.5134933370648</c:v>
                </c:pt>
                <c:pt idx="918">
                  <c:v>1535.5134933370648</c:v>
                </c:pt>
                <c:pt idx="919">
                  <c:v>1535.5134933370648</c:v>
                </c:pt>
                <c:pt idx="920">
                  <c:v>1535.5134933370648</c:v>
                </c:pt>
                <c:pt idx="921">
                  <c:v>1535.5134933370648</c:v>
                </c:pt>
                <c:pt idx="922">
                  <c:v>1535.5134933370648</c:v>
                </c:pt>
                <c:pt idx="923">
                  <c:v>1535.5134933370648</c:v>
                </c:pt>
                <c:pt idx="924">
                  <c:v>1535.5134933370648</c:v>
                </c:pt>
                <c:pt idx="925">
                  <c:v>1535.5246563767896</c:v>
                </c:pt>
                <c:pt idx="926">
                  <c:v>1551.1276860733678</c:v>
                </c:pt>
                <c:pt idx="927">
                  <c:v>1551.5170286589932</c:v>
                </c:pt>
                <c:pt idx="928">
                  <c:v>1551.5596859310781</c:v>
                </c:pt>
                <c:pt idx="929">
                  <c:v>1551.5599461038169</c:v>
                </c:pt>
                <c:pt idx="930">
                  <c:v>1551.5599461038169</c:v>
                </c:pt>
                <c:pt idx="931">
                  <c:v>1600.9131792171431</c:v>
                </c:pt>
                <c:pt idx="932">
                  <c:v>1600.93840324967</c:v>
                </c:pt>
                <c:pt idx="933">
                  <c:v>1600.93840324967</c:v>
                </c:pt>
                <c:pt idx="934">
                  <c:v>1600.93840324967</c:v>
                </c:pt>
                <c:pt idx="935">
                  <c:v>1631.8635032733382</c:v>
                </c:pt>
                <c:pt idx="936">
                  <c:v>1636.406334140134</c:v>
                </c:pt>
                <c:pt idx="937">
                  <c:v>1636.4546569892818</c:v>
                </c:pt>
                <c:pt idx="938">
                  <c:v>1636.4546569892818</c:v>
                </c:pt>
                <c:pt idx="939">
                  <c:v>1636.4546569892818</c:v>
                </c:pt>
                <c:pt idx="940">
                  <c:v>1636.4546569892818</c:v>
                </c:pt>
                <c:pt idx="941">
                  <c:v>1636.4546569892818</c:v>
                </c:pt>
                <c:pt idx="942">
                  <c:v>1636.4546569892818</c:v>
                </c:pt>
                <c:pt idx="943">
                  <c:v>1636.4546569892818</c:v>
                </c:pt>
                <c:pt idx="944">
                  <c:v>1636.4546569892818</c:v>
                </c:pt>
                <c:pt idx="945">
                  <c:v>1636.4546569892818</c:v>
                </c:pt>
                <c:pt idx="946">
                  <c:v>1636.4546569892818</c:v>
                </c:pt>
                <c:pt idx="947">
                  <c:v>1636.4546569892818</c:v>
                </c:pt>
                <c:pt idx="948">
                  <c:v>1636.4546569892818</c:v>
                </c:pt>
                <c:pt idx="949">
                  <c:v>1638.8419831653889</c:v>
                </c:pt>
                <c:pt idx="950">
                  <c:v>1639.105814854544</c:v>
                </c:pt>
                <c:pt idx="951">
                  <c:v>1639.1239327665223</c:v>
                </c:pt>
                <c:pt idx="952">
                  <c:v>1639.1246625453923</c:v>
                </c:pt>
                <c:pt idx="953">
                  <c:v>1639.1246625453923</c:v>
                </c:pt>
                <c:pt idx="954">
                  <c:v>1639.1264952902707</c:v>
                </c:pt>
                <c:pt idx="955">
                  <c:v>1639.5470114056345</c:v>
                </c:pt>
                <c:pt idx="956">
                  <c:v>1671.4831975839413</c:v>
                </c:pt>
                <c:pt idx="957">
                  <c:v>1671.509970103351</c:v>
                </c:pt>
                <c:pt idx="958">
                  <c:v>1671.509970103351</c:v>
                </c:pt>
                <c:pt idx="959">
                  <c:v>1671.509970103351</c:v>
                </c:pt>
                <c:pt idx="960">
                  <c:v>1671.509970103351</c:v>
                </c:pt>
                <c:pt idx="961">
                  <c:v>1671.509970103351</c:v>
                </c:pt>
                <c:pt idx="962">
                  <c:v>1671.509970103351</c:v>
                </c:pt>
                <c:pt idx="963">
                  <c:v>1671.5106511304255</c:v>
                </c:pt>
                <c:pt idx="964">
                  <c:v>1671.5106511304255</c:v>
                </c:pt>
                <c:pt idx="965">
                  <c:v>1672.2131852395773</c:v>
                </c:pt>
                <c:pt idx="966">
                  <c:v>1672.4514582693184</c:v>
                </c:pt>
                <c:pt idx="967">
                  <c:v>1672.4514582693184</c:v>
                </c:pt>
                <c:pt idx="968">
                  <c:v>1672.4514582693184</c:v>
                </c:pt>
                <c:pt idx="969">
                  <c:v>1672.4514582693184</c:v>
                </c:pt>
                <c:pt idx="970">
                  <c:v>1672.4514582693184</c:v>
                </c:pt>
                <c:pt idx="971">
                  <c:v>1672.4514582693184</c:v>
                </c:pt>
                <c:pt idx="972">
                  <c:v>1672.4514582693184</c:v>
                </c:pt>
                <c:pt idx="973">
                  <c:v>1672.4514582693184</c:v>
                </c:pt>
                <c:pt idx="974">
                  <c:v>1672.4514582693184</c:v>
                </c:pt>
                <c:pt idx="975">
                  <c:v>1672.4514582693184</c:v>
                </c:pt>
                <c:pt idx="976">
                  <c:v>1672.4514582693184</c:v>
                </c:pt>
                <c:pt idx="977">
                  <c:v>1672.4514582693184</c:v>
                </c:pt>
                <c:pt idx="978">
                  <c:v>1672.4514582693184</c:v>
                </c:pt>
                <c:pt idx="979">
                  <c:v>1672.4514582693184</c:v>
                </c:pt>
                <c:pt idx="980">
                  <c:v>1672.4514582693184</c:v>
                </c:pt>
                <c:pt idx="981">
                  <c:v>1672.4514582693184</c:v>
                </c:pt>
                <c:pt idx="982">
                  <c:v>1672.4514582693184</c:v>
                </c:pt>
                <c:pt idx="983">
                  <c:v>1672.4514582693184</c:v>
                </c:pt>
                <c:pt idx="984">
                  <c:v>1672.4514582693184</c:v>
                </c:pt>
                <c:pt idx="985">
                  <c:v>1672.4514582693184</c:v>
                </c:pt>
                <c:pt idx="986">
                  <c:v>1672.4514582693184</c:v>
                </c:pt>
                <c:pt idx="987">
                  <c:v>1672.4514582693184</c:v>
                </c:pt>
                <c:pt idx="988">
                  <c:v>1672.4514582693184</c:v>
                </c:pt>
                <c:pt idx="989">
                  <c:v>1672.4514582693184</c:v>
                </c:pt>
                <c:pt idx="990">
                  <c:v>1672.4514582693184</c:v>
                </c:pt>
                <c:pt idx="991">
                  <c:v>1672.4514582693184</c:v>
                </c:pt>
                <c:pt idx="992">
                  <c:v>1672.4514582693184</c:v>
                </c:pt>
                <c:pt idx="993">
                  <c:v>1672.4514582693184</c:v>
                </c:pt>
                <c:pt idx="994">
                  <c:v>1672.4514582693184</c:v>
                </c:pt>
                <c:pt idx="995">
                  <c:v>1672.4514582693184</c:v>
                </c:pt>
                <c:pt idx="996">
                  <c:v>1672.4514582693184</c:v>
                </c:pt>
                <c:pt idx="997">
                  <c:v>1672.4514582693184</c:v>
                </c:pt>
                <c:pt idx="998">
                  <c:v>1672.4514582693184</c:v>
                </c:pt>
                <c:pt idx="999">
                  <c:v>1672.4514582693184</c:v>
                </c:pt>
                <c:pt idx="1000">
                  <c:v>1672.4514582693184</c:v>
                </c:pt>
                <c:pt idx="1001">
                  <c:v>1672.4514582693184</c:v>
                </c:pt>
                <c:pt idx="1002">
                  <c:v>1672.4514582693184</c:v>
                </c:pt>
                <c:pt idx="1003">
                  <c:v>1672.4514582693184</c:v>
                </c:pt>
                <c:pt idx="1004">
                  <c:v>1672.4514582693184</c:v>
                </c:pt>
                <c:pt idx="1005">
                  <c:v>1672.4514582693184</c:v>
                </c:pt>
                <c:pt idx="1006">
                  <c:v>1672.4514582693184</c:v>
                </c:pt>
                <c:pt idx="1007">
                  <c:v>1672.4514582693184</c:v>
                </c:pt>
                <c:pt idx="1008">
                  <c:v>1672.4514582693184</c:v>
                </c:pt>
                <c:pt idx="1009">
                  <c:v>1672.4514582693184</c:v>
                </c:pt>
                <c:pt idx="1010">
                  <c:v>1672.4514582693184</c:v>
                </c:pt>
                <c:pt idx="1011">
                  <c:v>1672.4514582693184</c:v>
                </c:pt>
                <c:pt idx="1012">
                  <c:v>1672.4514582693184</c:v>
                </c:pt>
                <c:pt idx="1013">
                  <c:v>1672.4514582693184</c:v>
                </c:pt>
                <c:pt idx="1014">
                  <c:v>1672.4514582693184</c:v>
                </c:pt>
                <c:pt idx="1015">
                  <c:v>1672.4514582693184</c:v>
                </c:pt>
                <c:pt idx="1016">
                  <c:v>1672.4514582693184</c:v>
                </c:pt>
                <c:pt idx="1017">
                  <c:v>1672.4514582693184</c:v>
                </c:pt>
                <c:pt idx="1018">
                  <c:v>1672.4514582693184</c:v>
                </c:pt>
                <c:pt idx="1019">
                  <c:v>1672.4514582693184</c:v>
                </c:pt>
                <c:pt idx="1020">
                  <c:v>1672.4514582693184</c:v>
                </c:pt>
                <c:pt idx="1021">
                  <c:v>1672.4514582693184</c:v>
                </c:pt>
                <c:pt idx="1022">
                  <c:v>1672.4514582693184</c:v>
                </c:pt>
                <c:pt idx="1023">
                  <c:v>1672.4514582693184</c:v>
                </c:pt>
                <c:pt idx="1024">
                  <c:v>1672.4514582693184</c:v>
                </c:pt>
                <c:pt idx="1025">
                  <c:v>1672.4514582693184</c:v>
                </c:pt>
                <c:pt idx="1026">
                  <c:v>1672.4514582693184</c:v>
                </c:pt>
                <c:pt idx="1027">
                  <c:v>1672.4514582693184</c:v>
                </c:pt>
                <c:pt idx="1028">
                  <c:v>1672.4514582693184</c:v>
                </c:pt>
                <c:pt idx="1029">
                  <c:v>1672.4514582693184</c:v>
                </c:pt>
                <c:pt idx="1030">
                  <c:v>1672.4514582693184</c:v>
                </c:pt>
                <c:pt idx="1031">
                  <c:v>1672.4514582693184</c:v>
                </c:pt>
                <c:pt idx="1032">
                  <c:v>1672.4514582693184</c:v>
                </c:pt>
                <c:pt idx="1033">
                  <c:v>1672.4514582693184</c:v>
                </c:pt>
                <c:pt idx="1034">
                  <c:v>1672.4514582693184</c:v>
                </c:pt>
                <c:pt idx="1035">
                  <c:v>1672.4514582693184</c:v>
                </c:pt>
                <c:pt idx="1036">
                  <c:v>1672.4514582693184</c:v>
                </c:pt>
                <c:pt idx="1037">
                  <c:v>1672.4514582693184</c:v>
                </c:pt>
                <c:pt idx="1038">
                  <c:v>1672.4514582693184</c:v>
                </c:pt>
                <c:pt idx="1039">
                  <c:v>1672.4514582693184</c:v>
                </c:pt>
                <c:pt idx="1040">
                  <c:v>1672.4514582693184</c:v>
                </c:pt>
                <c:pt idx="1041">
                  <c:v>1672.4514582693184</c:v>
                </c:pt>
                <c:pt idx="1042">
                  <c:v>1673.0943492417898</c:v>
                </c:pt>
                <c:pt idx="1043">
                  <c:v>1678.3548254192096</c:v>
                </c:pt>
                <c:pt idx="1044">
                  <c:v>1678.9609782088692</c:v>
                </c:pt>
                <c:pt idx="1045">
                  <c:v>1681.0175717807736</c:v>
                </c:pt>
                <c:pt idx="1046">
                  <c:v>1681.4921799191382</c:v>
                </c:pt>
                <c:pt idx="1047">
                  <c:v>1681.5439634598299</c:v>
                </c:pt>
                <c:pt idx="1048">
                  <c:v>1681.5439634598299</c:v>
                </c:pt>
                <c:pt idx="1049">
                  <c:v>1681.5439634598299</c:v>
                </c:pt>
                <c:pt idx="1050">
                  <c:v>1681.5439634598299</c:v>
                </c:pt>
                <c:pt idx="1051">
                  <c:v>1681.5439634598299</c:v>
                </c:pt>
              </c:numCache>
            </c:numRef>
          </c:yVal>
          <c:smooth val="0"/>
          <c:extLst>
            <c:ext xmlns:c16="http://schemas.microsoft.com/office/drawing/2014/chart" uri="{C3380CC4-5D6E-409C-BE32-E72D297353CC}">
              <c16:uniqueId val="{00000000-205E-4D4D-9163-77E0FC688290}"/>
            </c:ext>
          </c:extLst>
        </c:ser>
        <c:ser>
          <c:idx val="1"/>
          <c:order val="1"/>
          <c:tx>
            <c:v>detOUT</c:v>
          </c:tx>
          <c:spPr>
            <a:ln w="19050" cap="rnd">
              <a:solidFill>
                <a:srgbClr val="C00000"/>
              </a:solidFill>
              <a:round/>
            </a:ln>
            <a:effectLst/>
          </c:spPr>
          <c:marker>
            <c:symbol val="none"/>
          </c:marker>
          <c:xVal>
            <c:numRef>
              <c:f>CIG_SysIN_DetOut_Loads!$C$3:$C$1055</c:f>
              <c:numCache>
                <c:formatCode>m/d/yyyy</c:formatCode>
                <c:ptCount val="1053"/>
                <c:pt idx="0">
                  <c:v>41974</c:v>
                </c:pt>
                <c:pt idx="1">
                  <c:v>41975</c:v>
                </c:pt>
                <c:pt idx="2">
                  <c:v>41976</c:v>
                </c:pt>
                <c:pt idx="3">
                  <c:v>41977</c:v>
                </c:pt>
                <c:pt idx="4">
                  <c:v>41978</c:v>
                </c:pt>
                <c:pt idx="5">
                  <c:v>41979</c:v>
                </c:pt>
                <c:pt idx="6">
                  <c:v>41980</c:v>
                </c:pt>
                <c:pt idx="7">
                  <c:v>41981</c:v>
                </c:pt>
                <c:pt idx="8">
                  <c:v>41982</c:v>
                </c:pt>
                <c:pt idx="9">
                  <c:v>41983</c:v>
                </c:pt>
                <c:pt idx="10">
                  <c:v>41984</c:v>
                </c:pt>
                <c:pt idx="11">
                  <c:v>41985</c:v>
                </c:pt>
                <c:pt idx="12">
                  <c:v>41986</c:v>
                </c:pt>
                <c:pt idx="13">
                  <c:v>41987</c:v>
                </c:pt>
                <c:pt idx="14">
                  <c:v>41988</c:v>
                </c:pt>
                <c:pt idx="15">
                  <c:v>41989</c:v>
                </c:pt>
                <c:pt idx="16">
                  <c:v>41990</c:v>
                </c:pt>
                <c:pt idx="17">
                  <c:v>41991</c:v>
                </c:pt>
                <c:pt idx="18">
                  <c:v>41992</c:v>
                </c:pt>
                <c:pt idx="19">
                  <c:v>41993</c:v>
                </c:pt>
                <c:pt idx="20">
                  <c:v>41994</c:v>
                </c:pt>
                <c:pt idx="21">
                  <c:v>41995</c:v>
                </c:pt>
                <c:pt idx="22">
                  <c:v>41996</c:v>
                </c:pt>
                <c:pt idx="23">
                  <c:v>41997</c:v>
                </c:pt>
                <c:pt idx="24">
                  <c:v>41998</c:v>
                </c:pt>
                <c:pt idx="25">
                  <c:v>41999</c:v>
                </c:pt>
                <c:pt idx="26">
                  <c:v>42000</c:v>
                </c:pt>
                <c:pt idx="27">
                  <c:v>42001</c:v>
                </c:pt>
                <c:pt idx="28">
                  <c:v>42002</c:v>
                </c:pt>
                <c:pt idx="29">
                  <c:v>42003</c:v>
                </c:pt>
                <c:pt idx="30">
                  <c:v>42004</c:v>
                </c:pt>
                <c:pt idx="31">
                  <c:v>42005</c:v>
                </c:pt>
                <c:pt idx="32">
                  <c:v>42006</c:v>
                </c:pt>
                <c:pt idx="33">
                  <c:v>42007</c:v>
                </c:pt>
                <c:pt idx="34">
                  <c:v>42008</c:v>
                </c:pt>
                <c:pt idx="35">
                  <c:v>42009</c:v>
                </c:pt>
                <c:pt idx="36">
                  <c:v>42010</c:v>
                </c:pt>
                <c:pt idx="37">
                  <c:v>42011</c:v>
                </c:pt>
                <c:pt idx="38">
                  <c:v>42012</c:v>
                </c:pt>
                <c:pt idx="39">
                  <c:v>42013</c:v>
                </c:pt>
                <c:pt idx="40">
                  <c:v>42014</c:v>
                </c:pt>
                <c:pt idx="41">
                  <c:v>42015</c:v>
                </c:pt>
                <c:pt idx="42">
                  <c:v>42016</c:v>
                </c:pt>
                <c:pt idx="43">
                  <c:v>42017</c:v>
                </c:pt>
                <c:pt idx="44">
                  <c:v>42018</c:v>
                </c:pt>
                <c:pt idx="45">
                  <c:v>42019</c:v>
                </c:pt>
                <c:pt idx="46">
                  <c:v>42020</c:v>
                </c:pt>
                <c:pt idx="47">
                  <c:v>42021</c:v>
                </c:pt>
                <c:pt idx="48">
                  <c:v>42022</c:v>
                </c:pt>
                <c:pt idx="49">
                  <c:v>42023</c:v>
                </c:pt>
                <c:pt idx="50">
                  <c:v>42024</c:v>
                </c:pt>
                <c:pt idx="51">
                  <c:v>42025</c:v>
                </c:pt>
                <c:pt idx="52">
                  <c:v>42026</c:v>
                </c:pt>
                <c:pt idx="53">
                  <c:v>42027</c:v>
                </c:pt>
                <c:pt idx="54">
                  <c:v>42028</c:v>
                </c:pt>
                <c:pt idx="55">
                  <c:v>42029</c:v>
                </c:pt>
                <c:pt idx="56">
                  <c:v>42030</c:v>
                </c:pt>
                <c:pt idx="57">
                  <c:v>42031</c:v>
                </c:pt>
                <c:pt idx="58">
                  <c:v>42032</c:v>
                </c:pt>
                <c:pt idx="59">
                  <c:v>42033</c:v>
                </c:pt>
                <c:pt idx="60">
                  <c:v>42034</c:v>
                </c:pt>
                <c:pt idx="61">
                  <c:v>42035</c:v>
                </c:pt>
                <c:pt idx="62">
                  <c:v>42036</c:v>
                </c:pt>
                <c:pt idx="63">
                  <c:v>42037</c:v>
                </c:pt>
                <c:pt idx="64">
                  <c:v>42038</c:v>
                </c:pt>
                <c:pt idx="65">
                  <c:v>42039</c:v>
                </c:pt>
                <c:pt idx="66">
                  <c:v>42040</c:v>
                </c:pt>
                <c:pt idx="67">
                  <c:v>42041</c:v>
                </c:pt>
                <c:pt idx="68">
                  <c:v>42042</c:v>
                </c:pt>
                <c:pt idx="69">
                  <c:v>42043</c:v>
                </c:pt>
                <c:pt idx="70">
                  <c:v>42044</c:v>
                </c:pt>
                <c:pt idx="71">
                  <c:v>42045</c:v>
                </c:pt>
                <c:pt idx="72">
                  <c:v>42046</c:v>
                </c:pt>
                <c:pt idx="73">
                  <c:v>42047</c:v>
                </c:pt>
                <c:pt idx="74">
                  <c:v>42048</c:v>
                </c:pt>
                <c:pt idx="75">
                  <c:v>42049</c:v>
                </c:pt>
                <c:pt idx="76">
                  <c:v>42050</c:v>
                </c:pt>
                <c:pt idx="77">
                  <c:v>42051</c:v>
                </c:pt>
                <c:pt idx="78">
                  <c:v>42052</c:v>
                </c:pt>
                <c:pt idx="79">
                  <c:v>42053</c:v>
                </c:pt>
                <c:pt idx="80">
                  <c:v>42054</c:v>
                </c:pt>
                <c:pt idx="81">
                  <c:v>42055</c:v>
                </c:pt>
                <c:pt idx="82">
                  <c:v>42056</c:v>
                </c:pt>
                <c:pt idx="83">
                  <c:v>42057</c:v>
                </c:pt>
                <c:pt idx="84">
                  <c:v>42058</c:v>
                </c:pt>
                <c:pt idx="85">
                  <c:v>42059</c:v>
                </c:pt>
                <c:pt idx="86">
                  <c:v>42060</c:v>
                </c:pt>
                <c:pt idx="87">
                  <c:v>42061</c:v>
                </c:pt>
                <c:pt idx="88">
                  <c:v>42062</c:v>
                </c:pt>
                <c:pt idx="89">
                  <c:v>42063</c:v>
                </c:pt>
                <c:pt idx="90">
                  <c:v>42064</c:v>
                </c:pt>
                <c:pt idx="91">
                  <c:v>42065</c:v>
                </c:pt>
                <c:pt idx="92">
                  <c:v>42066</c:v>
                </c:pt>
                <c:pt idx="93">
                  <c:v>42067</c:v>
                </c:pt>
                <c:pt idx="94">
                  <c:v>42068</c:v>
                </c:pt>
                <c:pt idx="95">
                  <c:v>42069</c:v>
                </c:pt>
                <c:pt idx="96">
                  <c:v>42070</c:v>
                </c:pt>
                <c:pt idx="97">
                  <c:v>42071</c:v>
                </c:pt>
                <c:pt idx="98">
                  <c:v>42072</c:v>
                </c:pt>
                <c:pt idx="99">
                  <c:v>42073</c:v>
                </c:pt>
                <c:pt idx="100">
                  <c:v>42074</c:v>
                </c:pt>
                <c:pt idx="101">
                  <c:v>42075</c:v>
                </c:pt>
                <c:pt idx="102">
                  <c:v>42076</c:v>
                </c:pt>
                <c:pt idx="103">
                  <c:v>42077</c:v>
                </c:pt>
                <c:pt idx="104">
                  <c:v>42078</c:v>
                </c:pt>
                <c:pt idx="105">
                  <c:v>42079</c:v>
                </c:pt>
                <c:pt idx="106">
                  <c:v>42080</c:v>
                </c:pt>
                <c:pt idx="107">
                  <c:v>42081</c:v>
                </c:pt>
                <c:pt idx="108">
                  <c:v>42082</c:v>
                </c:pt>
                <c:pt idx="109">
                  <c:v>42083</c:v>
                </c:pt>
                <c:pt idx="110">
                  <c:v>42084</c:v>
                </c:pt>
                <c:pt idx="111">
                  <c:v>42085</c:v>
                </c:pt>
                <c:pt idx="112">
                  <c:v>42086</c:v>
                </c:pt>
                <c:pt idx="113">
                  <c:v>42087</c:v>
                </c:pt>
                <c:pt idx="114">
                  <c:v>42088</c:v>
                </c:pt>
                <c:pt idx="115">
                  <c:v>42089</c:v>
                </c:pt>
                <c:pt idx="116">
                  <c:v>42090</c:v>
                </c:pt>
                <c:pt idx="117">
                  <c:v>42091</c:v>
                </c:pt>
                <c:pt idx="118">
                  <c:v>42092</c:v>
                </c:pt>
                <c:pt idx="119">
                  <c:v>42093</c:v>
                </c:pt>
                <c:pt idx="120">
                  <c:v>42094</c:v>
                </c:pt>
                <c:pt idx="121">
                  <c:v>42095</c:v>
                </c:pt>
                <c:pt idx="122">
                  <c:v>42096</c:v>
                </c:pt>
                <c:pt idx="123">
                  <c:v>42097</c:v>
                </c:pt>
                <c:pt idx="124">
                  <c:v>42098</c:v>
                </c:pt>
                <c:pt idx="125">
                  <c:v>42099</c:v>
                </c:pt>
                <c:pt idx="126">
                  <c:v>42100</c:v>
                </c:pt>
                <c:pt idx="127">
                  <c:v>42101</c:v>
                </c:pt>
                <c:pt idx="128">
                  <c:v>42102</c:v>
                </c:pt>
                <c:pt idx="129">
                  <c:v>42103</c:v>
                </c:pt>
                <c:pt idx="130">
                  <c:v>42104</c:v>
                </c:pt>
                <c:pt idx="131">
                  <c:v>42105</c:v>
                </c:pt>
                <c:pt idx="132">
                  <c:v>42106</c:v>
                </c:pt>
                <c:pt idx="133">
                  <c:v>42107</c:v>
                </c:pt>
                <c:pt idx="134">
                  <c:v>42108</c:v>
                </c:pt>
                <c:pt idx="135">
                  <c:v>42109</c:v>
                </c:pt>
                <c:pt idx="136">
                  <c:v>42110</c:v>
                </c:pt>
                <c:pt idx="137">
                  <c:v>42111</c:v>
                </c:pt>
                <c:pt idx="138">
                  <c:v>42112</c:v>
                </c:pt>
                <c:pt idx="139">
                  <c:v>42113</c:v>
                </c:pt>
                <c:pt idx="140">
                  <c:v>42114</c:v>
                </c:pt>
                <c:pt idx="141">
                  <c:v>42115</c:v>
                </c:pt>
                <c:pt idx="142">
                  <c:v>42116</c:v>
                </c:pt>
                <c:pt idx="143">
                  <c:v>42117</c:v>
                </c:pt>
                <c:pt idx="144">
                  <c:v>42118</c:v>
                </c:pt>
                <c:pt idx="145">
                  <c:v>42119</c:v>
                </c:pt>
                <c:pt idx="146">
                  <c:v>42120</c:v>
                </c:pt>
                <c:pt idx="147">
                  <c:v>42121</c:v>
                </c:pt>
                <c:pt idx="148">
                  <c:v>42122</c:v>
                </c:pt>
                <c:pt idx="149">
                  <c:v>42123</c:v>
                </c:pt>
                <c:pt idx="150">
                  <c:v>42124</c:v>
                </c:pt>
                <c:pt idx="151">
                  <c:v>42125</c:v>
                </c:pt>
                <c:pt idx="152">
                  <c:v>42126</c:v>
                </c:pt>
                <c:pt idx="153">
                  <c:v>42127</c:v>
                </c:pt>
                <c:pt idx="154">
                  <c:v>42128</c:v>
                </c:pt>
                <c:pt idx="155">
                  <c:v>42129</c:v>
                </c:pt>
                <c:pt idx="156">
                  <c:v>42130</c:v>
                </c:pt>
                <c:pt idx="157">
                  <c:v>42131</c:v>
                </c:pt>
                <c:pt idx="158">
                  <c:v>42132</c:v>
                </c:pt>
                <c:pt idx="159">
                  <c:v>42133</c:v>
                </c:pt>
                <c:pt idx="160">
                  <c:v>42134</c:v>
                </c:pt>
                <c:pt idx="161">
                  <c:v>42135</c:v>
                </c:pt>
                <c:pt idx="162">
                  <c:v>42136</c:v>
                </c:pt>
                <c:pt idx="163">
                  <c:v>42137</c:v>
                </c:pt>
                <c:pt idx="164">
                  <c:v>42138</c:v>
                </c:pt>
                <c:pt idx="165">
                  <c:v>42139</c:v>
                </c:pt>
                <c:pt idx="166">
                  <c:v>42140</c:v>
                </c:pt>
                <c:pt idx="167">
                  <c:v>42141</c:v>
                </c:pt>
                <c:pt idx="168">
                  <c:v>42142</c:v>
                </c:pt>
                <c:pt idx="169">
                  <c:v>42143</c:v>
                </c:pt>
                <c:pt idx="170">
                  <c:v>42144</c:v>
                </c:pt>
                <c:pt idx="171">
                  <c:v>42145</c:v>
                </c:pt>
                <c:pt idx="172">
                  <c:v>42146</c:v>
                </c:pt>
                <c:pt idx="173">
                  <c:v>42147</c:v>
                </c:pt>
                <c:pt idx="174">
                  <c:v>42148</c:v>
                </c:pt>
                <c:pt idx="175">
                  <c:v>42149</c:v>
                </c:pt>
                <c:pt idx="176">
                  <c:v>42150</c:v>
                </c:pt>
                <c:pt idx="177">
                  <c:v>42151</c:v>
                </c:pt>
                <c:pt idx="178">
                  <c:v>42152</c:v>
                </c:pt>
                <c:pt idx="179">
                  <c:v>42153</c:v>
                </c:pt>
                <c:pt idx="180">
                  <c:v>42154</c:v>
                </c:pt>
                <c:pt idx="181">
                  <c:v>42155</c:v>
                </c:pt>
                <c:pt idx="182">
                  <c:v>42156</c:v>
                </c:pt>
                <c:pt idx="183">
                  <c:v>42157</c:v>
                </c:pt>
                <c:pt idx="184">
                  <c:v>42158</c:v>
                </c:pt>
                <c:pt idx="185">
                  <c:v>42159</c:v>
                </c:pt>
                <c:pt idx="186">
                  <c:v>42160</c:v>
                </c:pt>
                <c:pt idx="187">
                  <c:v>42161</c:v>
                </c:pt>
                <c:pt idx="188">
                  <c:v>42162</c:v>
                </c:pt>
                <c:pt idx="189">
                  <c:v>42163</c:v>
                </c:pt>
                <c:pt idx="190">
                  <c:v>42164</c:v>
                </c:pt>
                <c:pt idx="191">
                  <c:v>42165</c:v>
                </c:pt>
                <c:pt idx="192">
                  <c:v>42166</c:v>
                </c:pt>
                <c:pt idx="193">
                  <c:v>42167</c:v>
                </c:pt>
                <c:pt idx="194">
                  <c:v>42168</c:v>
                </c:pt>
                <c:pt idx="195">
                  <c:v>42169</c:v>
                </c:pt>
                <c:pt idx="196">
                  <c:v>42170</c:v>
                </c:pt>
                <c:pt idx="197">
                  <c:v>42171</c:v>
                </c:pt>
                <c:pt idx="198">
                  <c:v>42172</c:v>
                </c:pt>
                <c:pt idx="199">
                  <c:v>42173</c:v>
                </c:pt>
                <c:pt idx="200">
                  <c:v>42174</c:v>
                </c:pt>
                <c:pt idx="201">
                  <c:v>42175</c:v>
                </c:pt>
                <c:pt idx="202">
                  <c:v>42176</c:v>
                </c:pt>
                <c:pt idx="203">
                  <c:v>42177</c:v>
                </c:pt>
                <c:pt idx="204">
                  <c:v>42178</c:v>
                </c:pt>
                <c:pt idx="205">
                  <c:v>42179</c:v>
                </c:pt>
                <c:pt idx="206">
                  <c:v>42180</c:v>
                </c:pt>
                <c:pt idx="207">
                  <c:v>42181</c:v>
                </c:pt>
                <c:pt idx="208">
                  <c:v>42182</c:v>
                </c:pt>
                <c:pt idx="209">
                  <c:v>42183</c:v>
                </c:pt>
                <c:pt idx="210">
                  <c:v>42184</c:v>
                </c:pt>
                <c:pt idx="211">
                  <c:v>42185</c:v>
                </c:pt>
                <c:pt idx="212">
                  <c:v>42186</c:v>
                </c:pt>
                <c:pt idx="213">
                  <c:v>42187</c:v>
                </c:pt>
                <c:pt idx="214">
                  <c:v>42188</c:v>
                </c:pt>
                <c:pt idx="215">
                  <c:v>42189</c:v>
                </c:pt>
                <c:pt idx="216">
                  <c:v>42190</c:v>
                </c:pt>
                <c:pt idx="217">
                  <c:v>42191</c:v>
                </c:pt>
                <c:pt idx="218">
                  <c:v>42192</c:v>
                </c:pt>
                <c:pt idx="219">
                  <c:v>42193</c:v>
                </c:pt>
                <c:pt idx="220">
                  <c:v>42194</c:v>
                </c:pt>
                <c:pt idx="221">
                  <c:v>42195</c:v>
                </c:pt>
                <c:pt idx="222">
                  <c:v>42196</c:v>
                </c:pt>
                <c:pt idx="223">
                  <c:v>42197</c:v>
                </c:pt>
                <c:pt idx="224">
                  <c:v>42198</c:v>
                </c:pt>
                <c:pt idx="225">
                  <c:v>42199</c:v>
                </c:pt>
                <c:pt idx="226">
                  <c:v>42200</c:v>
                </c:pt>
                <c:pt idx="227">
                  <c:v>42201</c:v>
                </c:pt>
                <c:pt idx="228">
                  <c:v>42202</c:v>
                </c:pt>
                <c:pt idx="229">
                  <c:v>42203</c:v>
                </c:pt>
                <c:pt idx="230">
                  <c:v>42204</c:v>
                </c:pt>
                <c:pt idx="231">
                  <c:v>42205</c:v>
                </c:pt>
                <c:pt idx="232">
                  <c:v>42206</c:v>
                </c:pt>
                <c:pt idx="233">
                  <c:v>42207</c:v>
                </c:pt>
                <c:pt idx="234">
                  <c:v>42208</c:v>
                </c:pt>
                <c:pt idx="235">
                  <c:v>42209</c:v>
                </c:pt>
                <c:pt idx="236">
                  <c:v>42210</c:v>
                </c:pt>
                <c:pt idx="237">
                  <c:v>42211</c:v>
                </c:pt>
                <c:pt idx="238">
                  <c:v>42212</c:v>
                </c:pt>
                <c:pt idx="239">
                  <c:v>42213</c:v>
                </c:pt>
                <c:pt idx="240">
                  <c:v>42214</c:v>
                </c:pt>
                <c:pt idx="241">
                  <c:v>42215</c:v>
                </c:pt>
                <c:pt idx="242">
                  <c:v>42216</c:v>
                </c:pt>
                <c:pt idx="243">
                  <c:v>42217</c:v>
                </c:pt>
                <c:pt idx="244">
                  <c:v>42218</c:v>
                </c:pt>
                <c:pt idx="245">
                  <c:v>42219</c:v>
                </c:pt>
                <c:pt idx="246">
                  <c:v>42220</c:v>
                </c:pt>
                <c:pt idx="247">
                  <c:v>42221</c:v>
                </c:pt>
                <c:pt idx="248">
                  <c:v>42222</c:v>
                </c:pt>
                <c:pt idx="249">
                  <c:v>42223</c:v>
                </c:pt>
                <c:pt idx="250">
                  <c:v>42224</c:v>
                </c:pt>
                <c:pt idx="251">
                  <c:v>42225</c:v>
                </c:pt>
                <c:pt idx="252">
                  <c:v>42226</c:v>
                </c:pt>
                <c:pt idx="253">
                  <c:v>42227</c:v>
                </c:pt>
                <c:pt idx="254">
                  <c:v>42228</c:v>
                </c:pt>
                <c:pt idx="255">
                  <c:v>42229</c:v>
                </c:pt>
                <c:pt idx="256">
                  <c:v>42230</c:v>
                </c:pt>
                <c:pt idx="257">
                  <c:v>42231</c:v>
                </c:pt>
                <c:pt idx="258">
                  <c:v>42232</c:v>
                </c:pt>
                <c:pt idx="259">
                  <c:v>42233</c:v>
                </c:pt>
                <c:pt idx="260">
                  <c:v>42234</c:v>
                </c:pt>
                <c:pt idx="261">
                  <c:v>42235</c:v>
                </c:pt>
                <c:pt idx="262">
                  <c:v>42236</c:v>
                </c:pt>
                <c:pt idx="263">
                  <c:v>42237</c:v>
                </c:pt>
                <c:pt idx="264">
                  <c:v>42238</c:v>
                </c:pt>
                <c:pt idx="265">
                  <c:v>42239</c:v>
                </c:pt>
                <c:pt idx="266">
                  <c:v>42240</c:v>
                </c:pt>
                <c:pt idx="267">
                  <c:v>42241</c:v>
                </c:pt>
                <c:pt idx="268">
                  <c:v>42242</c:v>
                </c:pt>
                <c:pt idx="269">
                  <c:v>42243</c:v>
                </c:pt>
                <c:pt idx="270">
                  <c:v>42244</c:v>
                </c:pt>
                <c:pt idx="271">
                  <c:v>42245</c:v>
                </c:pt>
                <c:pt idx="272">
                  <c:v>42246</c:v>
                </c:pt>
                <c:pt idx="273">
                  <c:v>42247</c:v>
                </c:pt>
                <c:pt idx="274">
                  <c:v>42248</c:v>
                </c:pt>
                <c:pt idx="275">
                  <c:v>42249</c:v>
                </c:pt>
                <c:pt idx="276">
                  <c:v>42250</c:v>
                </c:pt>
                <c:pt idx="277">
                  <c:v>42251</c:v>
                </c:pt>
                <c:pt idx="278">
                  <c:v>42252</c:v>
                </c:pt>
                <c:pt idx="279">
                  <c:v>42253</c:v>
                </c:pt>
                <c:pt idx="280">
                  <c:v>42254</c:v>
                </c:pt>
                <c:pt idx="281">
                  <c:v>42255</c:v>
                </c:pt>
                <c:pt idx="282">
                  <c:v>42256</c:v>
                </c:pt>
                <c:pt idx="283">
                  <c:v>42257</c:v>
                </c:pt>
                <c:pt idx="284">
                  <c:v>42258</c:v>
                </c:pt>
                <c:pt idx="285">
                  <c:v>42259</c:v>
                </c:pt>
                <c:pt idx="286">
                  <c:v>42260</c:v>
                </c:pt>
                <c:pt idx="287">
                  <c:v>42261</c:v>
                </c:pt>
                <c:pt idx="288">
                  <c:v>42262</c:v>
                </c:pt>
                <c:pt idx="289">
                  <c:v>42263</c:v>
                </c:pt>
                <c:pt idx="290">
                  <c:v>42264</c:v>
                </c:pt>
                <c:pt idx="291">
                  <c:v>42265</c:v>
                </c:pt>
                <c:pt idx="292">
                  <c:v>42266</c:v>
                </c:pt>
                <c:pt idx="293">
                  <c:v>42267</c:v>
                </c:pt>
                <c:pt idx="294">
                  <c:v>42268</c:v>
                </c:pt>
                <c:pt idx="295">
                  <c:v>42269</c:v>
                </c:pt>
                <c:pt idx="296">
                  <c:v>42270</c:v>
                </c:pt>
                <c:pt idx="297">
                  <c:v>42271</c:v>
                </c:pt>
                <c:pt idx="298">
                  <c:v>42272</c:v>
                </c:pt>
                <c:pt idx="299">
                  <c:v>42273</c:v>
                </c:pt>
                <c:pt idx="300">
                  <c:v>42274</c:v>
                </c:pt>
                <c:pt idx="301">
                  <c:v>42275</c:v>
                </c:pt>
                <c:pt idx="302">
                  <c:v>42276</c:v>
                </c:pt>
                <c:pt idx="303">
                  <c:v>42277</c:v>
                </c:pt>
                <c:pt idx="304">
                  <c:v>42278</c:v>
                </c:pt>
                <c:pt idx="305">
                  <c:v>42279</c:v>
                </c:pt>
                <c:pt idx="306">
                  <c:v>42280</c:v>
                </c:pt>
                <c:pt idx="307">
                  <c:v>42281</c:v>
                </c:pt>
                <c:pt idx="308">
                  <c:v>42282</c:v>
                </c:pt>
                <c:pt idx="309">
                  <c:v>42283</c:v>
                </c:pt>
                <c:pt idx="310">
                  <c:v>42284</c:v>
                </c:pt>
                <c:pt idx="311">
                  <c:v>42285</c:v>
                </c:pt>
                <c:pt idx="312">
                  <c:v>42286</c:v>
                </c:pt>
                <c:pt idx="313">
                  <c:v>42287</c:v>
                </c:pt>
                <c:pt idx="314">
                  <c:v>42288</c:v>
                </c:pt>
                <c:pt idx="315">
                  <c:v>42289</c:v>
                </c:pt>
                <c:pt idx="316">
                  <c:v>42290</c:v>
                </c:pt>
                <c:pt idx="317">
                  <c:v>42291</c:v>
                </c:pt>
                <c:pt idx="318">
                  <c:v>42292</c:v>
                </c:pt>
                <c:pt idx="319">
                  <c:v>42293</c:v>
                </c:pt>
                <c:pt idx="320">
                  <c:v>42294</c:v>
                </c:pt>
                <c:pt idx="321">
                  <c:v>42295</c:v>
                </c:pt>
                <c:pt idx="322">
                  <c:v>42296</c:v>
                </c:pt>
                <c:pt idx="323">
                  <c:v>42297</c:v>
                </c:pt>
                <c:pt idx="324">
                  <c:v>42298</c:v>
                </c:pt>
                <c:pt idx="325">
                  <c:v>42299</c:v>
                </c:pt>
                <c:pt idx="326">
                  <c:v>42300</c:v>
                </c:pt>
                <c:pt idx="327">
                  <c:v>42301</c:v>
                </c:pt>
                <c:pt idx="328">
                  <c:v>42302</c:v>
                </c:pt>
                <c:pt idx="329">
                  <c:v>42303</c:v>
                </c:pt>
                <c:pt idx="330">
                  <c:v>42304</c:v>
                </c:pt>
                <c:pt idx="331">
                  <c:v>42305</c:v>
                </c:pt>
                <c:pt idx="332">
                  <c:v>42306</c:v>
                </c:pt>
                <c:pt idx="333">
                  <c:v>42307</c:v>
                </c:pt>
                <c:pt idx="334">
                  <c:v>42308</c:v>
                </c:pt>
                <c:pt idx="335">
                  <c:v>42309</c:v>
                </c:pt>
                <c:pt idx="336">
                  <c:v>42310</c:v>
                </c:pt>
                <c:pt idx="337">
                  <c:v>42311</c:v>
                </c:pt>
                <c:pt idx="338">
                  <c:v>42312</c:v>
                </c:pt>
                <c:pt idx="339">
                  <c:v>42313</c:v>
                </c:pt>
                <c:pt idx="340">
                  <c:v>42314</c:v>
                </c:pt>
                <c:pt idx="341">
                  <c:v>42315</c:v>
                </c:pt>
                <c:pt idx="342">
                  <c:v>42316</c:v>
                </c:pt>
                <c:pt idx="343">
                  <c:v>42317</c:v>
                </c:pt>
                <c:pt idx="344">
                  <c:v>42318</c:v>
                </c:pt>
                <c:pt idx="345">
                  <c:v>42319</c:v>
                </c:pt>
                <c:pt idx="346">
                  <c:v>42320</c:v>
                </c:pt>
                <c:pt idx="347">
                  <c:v>42321</c:v>
                </c:pt>
                <c:pt idx="348">
                  <c:v>42322</c:v>
                </c:pt>
                <c:pt idx="349">
                  <c:v>42323</c:v>
                </c:pt>
                <c:pt idx="350">
                  <c:v>42324</c:v>
                </c:pt>
                <c:pt idx="351">
                  <c:v>42325</c:v>
                </c:pt>
                <c:pt idx="352">
                  <c:v>42326</c:v>
                </c:pt>
                <c:pt idx="353">
                  <c:v>42327</c:v>
                </c:pt>
                <c:pt idx="354">
                  <c:v>42328</c:v>
                </c:pt>
                <c:pt idx="355">
                  <c:v>42329</c:v>
                </c:pt>
                <c:pt idx="356">
                  <c:v>42330</c:v>
                </c:pt>
                <c:pt idx="357">
                  <c:v>42331</c:v>
                </c:pt>
                <c:pt idx="358">
                  <c:v>42332</c:v>
                </c:pt>
                <c:pt idx="359">
                  <c:v>42333</c:v>
                </c:pt>
                <c:pt idx="360">
                  <c:v>42334</c:v>
                </c:pt>
                <c:pt idx="361">
                  <c:v>42335</c:v>
                </c:pt>
                <c:pt idx="362">
                  <c:v>42336</c:v>
                </c:pt>
                <c:pt idx="363">
                  <c:v>42337</c:v>
                </c:pt>
                <c:pt idx="364">
                  <c:v>42338</c:v>
                </c:pt>
                <c:pt idx="365">
                  <c:v>42339</c:v>
                </c:pt>
                <c:pt idx="366">
                  <c:v>42340</c:v>
                </c:pt>
                <c:pt idx="367">
                  <c:v>42341</c:v>
                </c:pt>
                <c:pt idx="368">
                  <c:v>42342</c:v>
                </c:pt>
                <c:pt idx="369">
                  <c:v>42343</c:v>
                </c:pt>
                <c:pt idx="370">
                  <c:v>42344</c:v>
                </c:pt>
                <c:pt idx="371">
                  <c:v>42345</c:v>
                </c:pt>
                <c:pt idx="372">
                  <c:v>42346</c:v>
                </c:pt>
                <c:pt idx="373">
                  <c:v>42347</c:v>
                </c:pt>
                <c:pt idx="374">
                  <c:v>42348</c:v>
                </c:pt>
                <c:pt idx="375">
                  <c:v>42349</c:v>
                </c:pt>
                <c:pt idx="376">
                  <c:v>42350</c:v>
                </c:pt>
                <c:pt idx="377">
                  <c:v>42351</c:v>
                </c:pt>
                <c:pt idx="378">
                  <c:v>42352</c:v>
                </c:pt>
                <c:pt idx="379">
                  <c:v>42353</c:v>
                </c:pt>
                <c:pt idx="380">
                  <c:v>42354</c:v>
                </c:pt>
                <c:pt idx="381">
                  <c:v>42355</c:v>
                </c:pt>
                <c:pt idx="382">
                  <c:v>42356</c:v>
                </c:pt>
                <c:pt idx="383">
                  <c:v>42357</c:v>
                </c:pt>
                <c:pt idx="384">
                  <c:v>42358</c:v>
                </c:pt>
                <c:pt idx="385">
                  <c:v>42359</c:v>
                </c:pt>
                <c:pt idx="386">
                  <c:v>42360</c:v>
                </c:pt>
                <c:pt idx="387">
                  <c:v>42361</c:v>
                </c:pt>
                <c:pt idx="388">
                  <c:v>42362</c:v>
                </c:pt>
                <c:pt idx="389">
                  <c:v>42363</c:v>
                </c:pt>
                <c:pt idx="390">
                  <c:v>42364</c:v>
                </c:pt>
                <c:pt idx="391">
                  <c:v>42365</c:v>
                </c:pt>
                <c:pt idx="392">
                  <c:v>42366</c:v>
                </c:pt>
                <c:pt idx="393">
                  <c:v>42367</c:v>
                </c:pt>
                <c:pt idx="394">
                  <c:v>42368</c:v>
                </c:pt>
                <c:pt idx="395">
                  <c:v>42369</c:v>
                </c:pt>
                <c:pt idx="396">
                  <c:v>42370</c:v>
                </c:pt>
                <c:pt idx="397">
                  <c:v>42371</c:v>
                </c:pt>
                <c:pt idx="398">
                  <c:v>42372</c:v>
                </c:pt>
                <c:pt idx="399">
                  <c:v>42373</c:v>
                </c:pt>
                <c:pt idx="400">
                  <c:v>42374</c:v>
                </c:pt>
                <c:pt idx="401">
                  <c:v>42375</c:v>
                </c:pt>
                <c:pt idx="402">
                  <c:v>42376</c:v>
                </c:pt>
                <c:pt idx="403">
                  <c:v>42377</c:v>
                </c:pt>
                <c:pt idx="404">
                  <c:v>42378</c:v>
                </c:pt>
                <c:pt idx="405">
                  <c:v>42379</c:v>
                </c:pt>
                <c:pt idx="406">
                  <c:v>42380</c:v>
                </c:pt>
                <c:pt idx="407">
                  <c:v>42381</c:v>
                </c:pt>
                <c:pt idx="408">
                  <c:v>42382</c:v>
                </c:pt>
                <c:pt idx="409">
                  <c:v>42383</c:v>
                </c:pt>
                <c:pt idx="410">
                  <c:v>42384</c:v>
                </c:pt>
                <c:pt idx="411">
                  <c:v>42385</c:v>
                </c:pt>
                <c:pt idx="412">
                  <c:v>42386</c:v>
                </c:pt>
                <c:pt idx="413">
                  <c:v>42387</c:v>
                </c:pt>
                <c:pt idx="414">
                  <c:v>42388</c:v>
                </c:pt>
                <c:pt idx="415">
                  <c:v>42389</c:v>
                </c:pt>
                <c:pt idx="416">
                  <c:v>42390</c:v>
                </c:pt>
                <c:pt idx="417">
                  <c:v>42391</c:v>
                </c:pt>
                <c:pt idx="418">
                  <c:v>42392</c:v>
                </c:pt>
                <c:pt idx="419">
                  <c:v>42393</c:v>
                </c:pt>
                <c:pt idx="420">
                  <c:v>42394</c:v>
                </c:pt>
                <c:pt idx="421">
                  <c:v>42395</c:v>
                </c:pt>
                <c:pt idx="422">
                  <c:v>42396</c:v>
                </c:pt>
                <c:pt idx="423">
                  <c:v>42397</c:v>
                </c:pt>
                <c:pt idx="424">
                  <c:v>42398</c:v>
                </c:pt>
                <c:pt idx="425">
                  <c:v>42399</c:v>
                </c:pt>
                <c:pt idx="426">
                  <c:v>42400</c:v>
                </c:pt>
                <c:pt idx="427">
                  <c:v>42401</c:v>
                </c:pt>
                <c:pt idx="428">
                  <c:v>42402</c:v>
                </c:pt>
                <c:pt idx="429">
                  <c:v>42403</c:v>
                </c:pt>
                <c:pt idx="430">
                  <c:v>42404</c:v>
                </c:pt>
                <c:pt idx="431">
                  <c:v>42405</c:v>
                </c:pt>
                <c:pt idx="432">
                  <c:v>42406</c:v>
                </c:pt>
                <c:pt idx="433">
                  <c:v>42407</c:v>
                </c:pt>
                <c:pt idx="434">
                  <c:v>42408</c:v>
                </c:pt>
                <c:pt idx="435">
                  <c:v>42409</c:v>
                </c:pt>
                <c:pt idx="436">
                  <c:v>42410</c:v>
                </c:pt>
                <c:pt idx="437">
                  <c:v>42411</c:v>
                </c:pt>
                <c:pt idx="438">
                  <c:v>42412</c:v>
                </c:pt>
                <c:pt idx="439">
                  <c:v>42413</c:v>
                </c:pt>
                <c:pt idx="440">
                  <c:v>42414</c:v>
                </c:pt>
                <c:pt idx="441">
                  <c:v>42415</c:v>
                </c:pt>
                <c:pt idx="442">
                  <c:v>42416</c:v>
                </c:pt>
                <c:pt idx="443">
                  <c:v>42417</c:v>
                </c:pt>
                <c:pt idx="444">
                  <c:v>42418</c:v>
                </c:pt>
                <c:pt idx="445">
                  <c:v>42419</c:v>
                </c:pt>
                <c:pt idx="446">
                  <c:v>42420</c:v>
                </c:pt>
                <c:pt idx="447">
                  <c:v>42421</c:v>
                </c:pt>
                <c:pt idx="448">
                  <c:v>42422</c:v>
                </c:pt>
                <c:pt idx="449">
                  <c:v>42423</c:v>
                </c:pt>
                <c:pt idx="450">
                  <c:v>42424</c:v>
                </c:pt>
                <c:pt idx="451">
                  <c:v>42425</c:v>
                </c:pt>
                <c:pt idx="452">
                  <c:v>42426</c:v>
                </c:pt>
                <c:pt idx="453">
                  <c:v>42427</c:v>
                </c:pt>
                <c:pt idx="454">
                  <c:v>42428</c:v>
                </c:pt>
                <c:pt idx="455">
                  <c:v>42429</c:v>
                </c:pt>
                <c:pt idx="456">
                  <c:v>42430</c:v>
                </c:pt>
                <c:pt idx="457">
                  <c:v>42431</c:v>
                </c:pt>
                <c:pt idx="458">
                  <c:v>42432</c:v>
                </c:pt>
                <c:pt idx="459">
                  <c:v>42433</c:v>
                </c:pt>
                <c:pt idx="460">
                  <c:v>42434</c:v>
                </c:pt>
                <c:pt idx="461">
                  <c:v>42435</c:v>
                </c:pt>
                <c:pt idx="462">
                  <c:v>42436</c:v>
                </c:pt>
                <c:pt idx="463">
                  <c:v>42437</c:v>
                </c:pt>
                <c:pt idx="464">
                  <c:v>42438</c:v>
                </c:pt>
                <c:pt idx="465">
                  <c:v>42439</c:v>
                </c:pt>
                <c:pt idx="466">
                  <c:v>42440</c:v>
                </c:pt>
                <c:pt idx="467">
                  <c:v>42441</c:v>
                </c:pt>
                <c:pt idx="468">
                  <c:v>42442</c:v>
                </c:pt>
                <c:pt idx="469">
                  <c:v>42443</c:v>
                </c:pt>
                <c:pt idx="470">
                  <c:v>42444</c:v>
                </c:pt>
                <c:pt idx="471">
                  <c:v>42445</c:v>
                </c:pt>
                <c:pt idx="472">
                  <c:v>42446</c:v>
                </c:pt>
                <c:pt idx="473">
                  <c:v>42447</c:v>
                </c:pt>
                <c:pt idx="474">
                  <c:v>42448</c:v>
                </c:pt>
                <c:pt idx="475">
                  <c:v>42449</c:v>
                </c:pt>
                <c:pt idx="476">
                  <c:v>42450</c:v>
                </c:pt>
                <c:pt idx="477">
                  <c:v>42451</c:v>
                </c:pt>
                <c:pt idx="478">
                  <c:v>42452</c:v>
                </c:pt>
                <c:pt idx="479">
                  <c:v>42453</c:v>
                </c:pt>
                <c:pt idx="480">
                  <c:v>42454</c:v>
                </c:pt>
                <c:pt idx="481">
                  <c:v>42455</c:v>
                </c:pt>
                <c:pt idx="482">
                  <c:v>42456</c:v>
                </c:pt>
                <c:pt idx="483">
                  <c:v>42457</c:v>
                </c:pt>
                <c:pt idx="484">
                  <c:v>42458</c:v>
                </c:pt>
                <c:pt idx="485">
                  <c:v>42459</c:v>
                </c:pt>
                <c:pt idx="486">
                  <c:v>42460</c:v>
                </c:pt>
                <c:pt idx="487">
                  <c:v>42461</c:v>
                </c:pt>
                <c:pt idx="488">
                  <c:v>42462</c:v>
                </c:pt>
                <c:pt idx="489">
                  <c:v>42463</c:v>
                </c:pt>
                <c:pt idx="490">
                  <c:v>42464</c:v>
                </c:pt>
                <c:pt idx="491">
                  <c:v>42465</c:v>
                </c:pt>
                <c:pt idx="492">
                  <c:v>42466</c:v>
                </c:pt>
                <c:pt idx="493">
                  <c:v>42467</c:v>
                </c:pt>
                <c:pt idx="494">
                  <c:v>42468</c:v>
                </c:pt>
                <c:pt idx="495">
                  <c:v>42469</c:v>
                </c:pt>
                <c:pt idx="496">
                  <c:v>42470</c:v>
                </c:pt>
                <c:pt idx="497">
                  <c:v>42471</c:v>
                </c:pt>
                <c:pt idx="498">
                  <c:v>42472</c:v>
                </c:pt>
                <c:pt idx="499">
                  <c:v>42473</c:v>
                </c:pt>
                <c:pt idx="500">
                  <c:v>42474</c:v>
                </c:pt>
                <c:pt idx="501">
                  <c:v>42475</c:v>
                </c:pt>
                <c:pt idx="502">
                  <c:v>42476</c:v>
                </c:pt>
                <c:pt idx="503">
                  <c:v>42477</c:v>
                </c:pt>
                <c:pt idx="504">
                  <c:v>42478</c:v>
                </c:pt>
                <c:pt idx="505">
                  <c:v>42479</c:v>
                </c:pt>
                <c:pt idx="506">
                  <c:v>42480</c:v>
                </c:pt>
                <c:pt idx="507">
                  <c:v>42481</c:v>
                </c:pt>
                <c:pt idx="508">
                  <c:v>42482</c:v>
                </c:pt>
                <c:pt idx="509">
                  <c:v>42483</c:v>
                </c:pt>
                <c:pt idx="510">
                  <c:v>42484</c:v>
                </c:pt>
                <c:pt idx="511">
                  <c:v>42485</c:v>
                </c:pt>
                <c:pt idx="512">
                  <c:v>42486</c:v>
                </c:pt>
                <c:pt idx="513">
                  <c:v>42487</c:v>
                </c:pt>
                <c:pt idx="514">
                  <c:v>42488</c:v>
                </c:pt>
                <c:pt idx="515">
                  <c:v>42489</c:v>
                </c:pt>
                <c:pt idx="516">
                  <c:v>42490</c:v>
                </c:pt>
                <c:pt idx="517">
                  <c:v>42491</c:v>
                </c:pt>
                <c:pt idx="518">
                  <c:v>42492</c:v>
                </c:pt>
                <c:pt idx="519">
                  <c:v>42493</c:v>
                </c:pt>
                <c:pt idx="520">
                  <c:v>42494</c:v>
                </c:pt>
                <c:pt idx="521">
                  <c:v>42495</c:v>
                </c:pt>
                <c:pt idx="522">
                  <c:v>42496</c:v>
                </c:pt>
                <c:pt idx="523">
                  <c:v>42497</c:v>
                </c:pt>
                <c:pt idx="524">
                  <c:v>42498</c:v>
                </c:pt>
                <c:pt idx="525">
                  <c:v>42499</c:v>
                </c:pt>
                <c:pt idx="526">
                  <c:v>42500</c:v>
                </c:pt>
                <c:pt idx="527">
                  <c:v>42501</c:v>
                </c:pt>
                <c:pt idx="528">
                  <c:v>42502</c:v>
                </c:pt>
                <c:pt idx="529">
                  <c:v>42503</c:v>
                </c:pt>
                <c:pt idx="530">
                  <c:v>42504</c:v>
                </c:pt>
                <c:pt idx="531">
                  <c:v>42505</c:v>
                </c:pt>
                <c:pt idx="532">
                  <c:v>42506</c:v>
                </c:pt>
                <c:pt idx="533">
                  <c:v>42507</c:v>
                </c:pt>
                <c:pt idx="534">
                  <c:v>42508</c:v>
                </c:pt>
                <c:pt idx="535">
                  <c:v>42509</c:v>
                </c:pt>
                <c:pt idx="536">
                  <c:v>42510</c:v>
                </c:pt>
                <c:pt idx="537">
                  <c:v>42511</c:v>
                </c:pt>
                <c:pt idx="538">
                  <c:v>42512</c:v>
                </c:pt>
                <c:pt idx="539">
                  <c:v>42513</c:v>
                </c:pt>
                <c:pt idx="540">
                  <c:v>42514</c:v>
                </c:pt>
                <c:pt idx="541">
                  <c:v>42515</c:v>
                </c:pt>
                <c:pt idx="542">
                  <c:v>42516</c:v>
                </c:pt>
                <c:pt idx="543">
                  <c:v>42517</c:v>
                </c:pt>
                <c:pt idx="544">
                  <c:v>42518</c:v>
                </c:pt>
                <c:pt idx="545">
                  <c:v>42519</c:v>
                </c:pt>
                <c:pt idx="546">
                  <c:v>42520</c:v>
                </c:pt>
                <c:pt idx="547">
                  <c:v>42521</c:v>
                </c:pt>
                <c:pt idx="548">
                  <c:v>42522</c:v>
                </c:pt>
                <c:pt idx="549">
                  <c:v>42523</c:v>
                </c:pt>
                <c:pt idx="550">
                  <c:v>42524</c:v>
                </c:pt>
                <c:pt idx="551">
                  <c:v>42525</c:v>
                </c:pt>
                <c:pt idx="552">
                  <c:v>42526</c:v>
                </c:pt>
                <c:pt idx="553">
                  <c:v>42527</c:v>
                </c:pt>
                <c:pt idx="554">
                  <c:v>42528</c:v>
                </c:pt>
                <c:pt idx="555">
                  <c:v>42529</c:v>
                </c:pt>
                <c:pt idx="556">
                  <c:v>42530</c:v>
                </c:pt>
                <c:pt idx="557">
                  <c:v>42531</c:v>
                </c:pt>
                <c:pt idx="558">
                  <c:v>42532</c:v>
                </c:pt>
                <c:pt idx="559">
                  <c:v>42533</c:v>
                </c:pt>
                <c:pt idx="560">
                  <c:v>42534</c:v>
                </c:pt>
                <c:pt idx="561">
                  <c:v>42535</c:v>
                </c:pt>
                <c:pt idx="562">
                  <c:v>42536</c:v>
                </c:pt>
                <c:pt idx="563">
                  <c:v>42537</c:v>
                </c:pt>
                <c:pt idx="564">
                  <c:v>42538</c:v>
                </c:pt>
                <c:pt idx="565">
                  <c:v>42539</c:v>
                </c:pt>
                <c:pt idx="566">
                  <c:v>42540</c:v>
                </c:pt>
                <c:pt idx="567">
                  <c:v>42541</c:v>
                </c:pt>
                <c:pt idx="568">
                  <c:v>42542</c:v>
                </c:pt>
                <c:pt idx="569">
                  <c:v>42543</c:v>
                </c:pt>
                <c:pt idx="570">
                  <c:v>42544</c:v>
                </c:pt>
                <c:pt idx="571">
                  <c:v>42545</c:v>
                </c:pt>
                <c:pt idx="572">
                  <c:v>42546</c:v>
                </c:pt>
                <c:pt idx="573">
                  <c:v>42547</c:v>
                </c:pt>
                <c:pt idx="574">
                  <c:v>42548</c:v>
                </c:pt>
                <c:pt idx="575">
                  <c:v>42549</c:v>
                </c:pt>
                <c:pt idx="576">
                  <c:v>42550</c:v>
                </c:pt>
                <c:pt idx="577">
                  <c:v>42551</c:v>
                </c:pt>
                <c:pt idx="578">
                  <c:v>42552</c:v>
                </c:pt>
                <c:pt idx="579">
                  <c:v>42553</c:v>
                </c:pt>
                <c:pt idx="580">
                  <c:v>42554</c:v>
                </c:pt>
                <c:pt idx="581">
                  <c:v>42555</c:v>
                </c:pt>
                <c:pt idx="582">
                  <c:v>42556</c:v>
                </c:pt>
                <c:pt idx="583">
                  <c:v>42557</c:v>
                </c:pt>
                <c:pt idx="584">
                  <c:v>42558</c:v>
                </c:pt>
                <c:pt idx="585">
                  <c:v>42559</c:v>
                </c:pt>
                <c:pt idx="586">
                  <c:v>42560</c:v>
                </c:pt>
                <c:pt idx="587">
                  <c:v>42561</c:v>
                </c:pt>
                <c:pt idx="588">
                  <c:v>42562</c:v>
                </c:pt>
                <c:pt idx="589">
                  <c:v>42563</c:v>
                </c:pt>
                <c:pt idx="590">
                  <c:v>42564</c:v>
                </c:pt>
                <c:pt idx="591">
                  <c:v>42565</c:v>
                </c:pt>
                <c:pt idx="592">
                  <c:v>42566</c:v>
                </c:pt>
                <c:pt idx="593">
                  <c:v>42567</c:v>
                </c:pt>
                <c:pt idx="594">
                  <c:v>42568</c:v>
                </c:pt>
                <c:pt idx="595">
                  <c:v>42569</c:v>
                </c:pt>
                <c:pt idx="596">
                  <c:v>42570</c:v>
                </c:pt>
                <c:pt idx="597">
                  <c:v>42571</c:v>
                </c:pt>
                <c:pt idx="598">
                  <c:v>42572</c:v>
                </c:pt>
                <c:pt idx="599">
                  <c:v>42573</c:v>
                </c:pt>
                <c:pt idx="600">
                  <c:v>42574</c:v>
                </c:pt>
                <c:pt idx="601">
                  <c:v>42575</c:v>
                </c:pt>
                <c:pt idx="602">
                  <c:v>42576</c:v>
                </c:pt>
                <c:pt idx="603">
                  <c:v>42577</c:v>
                </c:pt>
                <c:pt idx="604">
                  <c:v>42578</c:v>
                </c:pt>
                <c:pt idx="605">
                  <c:v>42579</c:v>
                </c:pt>
                <c:pt idx="606">
                  <c:v>42580</c:v>
                </c:pt>
                <c:pt idx="607">
                  <c:v>42581</c:v>
                </c:pt>
                <c:pt idx="608">
                  <c:v>42582</c:v>
                </c:pt>
                <c:pt idx="609">
                  <c:v>42583</c:v>
                </c:pt>
                <c:pt idx="610">
                  <c:v>42584</c:v>
                </c:pt>
                <c:pt idx="611">
                  <c:v>42585</c:v>
                </c:pt>
                <c:pt idx="612">
                  <c:v>42586</c:v>
                </c:pt>
                <c:pt idx="613">
                  <c:v>42587</c:v>
                </c:pt>
                <c:pt idx="614">
                  <c:v>42588</c:v>
                </c:pt>
                <c:pt idx="615">
                  <c:v>42589</c:v>
                </c:pt>
                <c:pt idx="616">
                  <c:v>42590</c:v>
                </c:pt>
                <c:pt idx="617">
                  <c:v>42591</c:v>
                </c:pt>
                <c:pt idx="618">
                  <c:v>42592</c:v>
                </c:pt>
                <c:pt idx="619">
                  <c:v>42593</c:v>
                </c:pt>
                <c:pt idx="620">
                  <c:v>42594</c:v>
                </c:pt>
                <c:pt idx="621">
                  <c:v>42595</c:v>
                </c:pt>
                <c:pt idx="622">
                  <c:v>42596</c:v>
                </c:pt>
                <c:pt idx="623">
                  <c:v>42597</c:v>
                </c:pt>
                <c:pt idx="624">
                  <c:v>42598</c:v>
                </c:pt>
                <c:pt idx="625">
                  <c:v>42599</c:v>
                </c:pt>
                <c:pt idx="626">
                  <c:v>42600</c:v>
                </c:pt>
                <c:pt idx="627">
                  <c:v>42601</c:v>
                </c:pt>
                <c:pt idx="628">
                  <c:v>42602</c:v>
                </c:pt>
                <c:pt idx="629">
                  <c:v>42603</c:v>
                </c:pt>
                <c:pt idx="630">
                  <c:v>42604</c:v>
                </c:pt>
                <c:pt idx="631">
                  <c:v>42605</c:v>
                </c:pt>
                <c:pt idx="632">
                  <c:v>42606</c:v>
                </c:pt>
                <c:pt idx="633">
                  <c:v>42607</c:v>
                </c:pt>
                <c:pt idx="634">
                  <c:v>42608</c:v>
                </c:pt>
                <c:pt idx="635">
                  <c:v>42609</c:v>
                </c:pt>
                <c:pt idx="636">
                  <c:v>42610</c:v>
                </c:pt>
                <c:pt idx="637">
                  <c:v>42611</c:v>
                </c:pt>
                <c:pt idx="638">
                  <c:v>42612</c:v>
                </c:pt>
                <c:pt idx="639">
                  <c:v>42613</c:v>
                </c:pt>
                <c:pt idx="640">
                  <c:v>42614</c:v>
                </c:pt>
                <c:pt idx="641">
                  <c:v>42615</c:v>
                </c:pt>
                <c:pt idx="642">
                  <c:v>42616</c:v>
                </c:pt>
                <c:pt idx="643">
                  <c:v>42617</c:v>
                </c:pt>
                <c:pt idx="644">
                  <c:v>42618</c:v>
                </c:pt>
                <c:pt idx="645">
                  <c:v>42619</c:v>
                </c:pt>
                <c:pt idx="646">
                  <c:v>42620</c:v>
                </c:pt>
                <c:pt idx="647">
                  <c:v>42621</c:v>
                </c:pt>
                <c:pt idx="648">
                  <c:v>42622</c:v>
                </c:pt>
                <c:pt idx="649">
                  <c:v>42623</c:v>
                </c:pt>
                <c:pt idx="650">
                  <c:v>42624</c:v>
                </c:pt>
                <c:pt idx="651">
                  <c:v>42625</c:v>
                </c:pt>
                <c:pt idx="652">
                  <c:v>42626</c:v>
                </c:pt>
                <c:pt idx="653">
                  <c:v>42627</c:v>
                </c:pt>
                <c:pt idx="654">
                  <c:v>42628</c:v>
                </c:pt>
                <c:pt idx="655">
                  <c:v>42629</c:v>
                </c:pt>
                <c:pt idx="656">
                  <c:v>42630</c:v>
                </c:pt>
                <c:pt idx="657">
                  <c:v>42631</c:v>
                </c:pt>
                <c:pt idx="658">
                  <c:v>42632</c:v>
                </c:pt>
                <c:pt idx="659">
                  <c:v>42633</c:v>
                </c:pt>
                <c:pt idx="660">
                  <c:v>42634</c:v>
                </c:pt>
                <c:pt idx="661">
                  <c:v>42635</c:v>
                </c:pt>
                <c:pt idx="662">
                  <c:v>42636</c:v>
                </c:pt>
                <c:pt idx="663">
                  <c:v>42637</c:v>
                </c:pt>
                <c:pt idx="664">
                  <c:v>42638</c:v>
                </c:pt>
                <c:pt idx="665">
                  <c:v>42639</c:v>
                </c:pt>
                <c:pt idx="666">
                  <c:v>42640</c:v>
                </c:pt>
                <c:pt idx="667">
                  <c:v>42641</c:v>
                </c:pt>
                <c:pt idx="668">
                  <c:v>42642</c:v>
                </c:pt>
                <c:pt idx="669">
                  <c:v>42643</c:v>
                </c:pt>
                <c:pt idx="670">
                  <c:v>42644</c:v>
                </c:pt>
                <c:pt idx="671">
                  <c:v>42645</c:v>
                </c:pt>
                <c:pt idx="672">
                  <c:v>42646</c:v>
                </c:pt>
                <c:pt idx="673">
                  <c:v>42647</c:v>
                </c:pt>
                <c:pt idx="674">
                  <c:v>42648</c:v>
                </c:pt>
                <c:pt idx="675">
                  <c:v>42649</c:v>
                </c:pt>
                <c:pt idx="676">
                  <c:v>42650</c:v>
                </c:pt>
                <c:pt idx="677">
                  <c:v>42651</c:v>
                </c:pt>
                <c:pt idx="678">
                  <c:v>42652</c:v>
                </c:pt>
                <c:pt idx="679">
                  <c:v>42653</c:v>
                </c:pt>
                <c:pt idx="680">
                  <c:v>42654</c:v>
                </c:pt>
                <c:pt idx="681">
                  <c:v>42655</c:v>
                </c:pt>
                <c:pt idx="682">
                  <c:v>42656</c:v>
                </c:pt>
                <c:pt idx="683">
                  <c:v>42657</c:v>
                </c:pt>
                <c:pt idx="684">
                  <c:v>42658</c:v>
                </c:pt>
                <c:pt idx="685">
                  <c:v>42659</c:v>
                </c:pt>
                <c:pt idx="686">
                  <c:v>42660</c:v>
                </c:pt>
                <c:pt idx="687">
                  <c:v>42661</c:v>
                </c:pt>
                <c:pt idx="688">
                  <c:v>42662</c:v>
                </c:pt>
                <c:pt idx="689">
                  <c:v>42663</c:v>
                </c:pt>
                <c:pt idx="690">
                  <c:v>42664</c:v>
                </c:pt>
                <c:pt idx="691">
                  <c:v>42665</c:v>
                </c:pt>
                <c:pt idx="692">
                  <c:v>42666</c:v>
                </c:pt>
                <c:pt idx="693">
                  <c:v>42667</c:v>
                </c:pt>
                <c:pt idx="694">
                  <c:v>42668</c:v>
                </c:pt>
                <c:pt idx="695">
                  <c:v>42669</c:v>
                </c:pt>
                <c:pt idx="696">
                  <c:v>42670</c:v>
                </c:pt>
                <c:pt idx="697">
                  <c:v>42671</c:v>
                </c:pt>
                <c:pt idx="698">
                  <c:v>42672</c:v>
                </c:pt>
                <c:pt idx="699">
                  <c:v>42673</c:v>
                </c:pt>
                <c:pt idx="700">
                  <c:v>42674</c:v>
                </c:pt>
                <c:pt idx="701">
                  <c:v>42675</c:v>
                </c:pt>
                <c:pt idx="702">
                  <c:v>42676</c:v>
                </c:pt>
                <c:pt idx="703">
                  <c:v>42677</c:v>
                </c:pt>
                <c:pt idx="704">
                  <c:v>42678</c:v>
                </c:pt>
                <c:pt idx="705">
                  <c:v>42679</c:v>
                </c:pt>
                <c:pt idx="706">
                  <c:v>42680</c:v>
                </c:pt>
                <c:pt idx="707">
                  <c:v>42681</c:v>
                </c:pt>
                <c:pt idx="708">
                  <c:v>42682</c:v>
                </c:pt>
                <c:pt idx="709">
                  <c:v>42683</c:v>
                </c:pt>
                <c:pt idx="710">
                  <c:v>42684</c:v>
                </c:pt>
                <c:pt idx="711">
                  <c:v>42685</c:v>
                </c:pt>
                <c:pt idx="712">
                  <c:v>42686</c:v>
                </c:pt>
                <c:pt idx="713">
                  <c:v>42687</c:v>
                </c:pt>
                <c:pt idx="714">
                  <c:v>42688</c:v>
                </c:pt>
                <c:pt idx="715">
                  <c:v>42689</c:v>
                </c:pt>
                <c:pt idx="716">
                  <c:v>42690</c:v>
                </c:pt>
                <c:pt idx="717">
                  <c:v>42691</c:v>
                </c:pt>
                <c:pt idx="718">
                  <c:v>42692</c:v>
                </c:pt>
                <c:pt idx="719">
                  <c:v>42693</c:v>
                </c:pt>
                <c:pt idx="720">
                  <c:v>42694</c:v>
                </c:pt>
                <c:pt idx="721">
                  <c:v>42695</c:v>
                </c:pt>
                <c:pt idx="722">
                  <c:v>42696</c:v>
                </c:pt>
                <c:pt idx="723">
                  <c:v>42697</c:v>
                </c:pt>
                <c:pt idx="724">
                  <c:v>42698</c:v>
                </c:pt>
                <c:pt idx="725">
                  <c:v>42699</c:v>
                </c:pt>
                <c:pt idx="726">
                  <c:v>42700</c:v>
                </c:pt>
                <c:pt idx="727">
                  <c:v>42701</c:v>
                </c:pt>
                <c:pt idx="728">
                  <c:v>42702</c:v>
                </c:pt>
                <c:pt idx="729">
                  <c:v>42703</c:v>
                </c:pt>
                <c:pt idx="730">
                  <c:v>42704</c:v>
                </c:pt>
                <c:pt idx="731">
                  <c:v>42705</c:v>
                </c:pt>
                <c:pt idx="732">
                  <c:v>42706</c:v>
                </c:pt>
                <c:pt idx="733">
                  <c:v>42707</c:v>
                </c:pt>
                <c:pt idx="734">
                  <c:v>42708</c:v>
                </c:pt>
                <c:pt idx="735">
                  <c:v>42709</c:v>
                </c:pt>
                <c:pt idx="736">
                  <c:v>42710</c:v>
                </c:pt>
                <c:pt idx="737">
                  <c:v>42711</c:v>
                </c:pt>
                <c:pt idx="738">
                  <c:v>42712</c:v>
                </c:pt>
                <c:pt idx="739">
                  <c:v>42713</c:v>
                </c:pt>
                <c:pt idx="740">
                  <c:v>42714</c:v>
                </c:pt>
                <c:pt idx="741">
                  <c:v>42715</c:v>
                </c:pt>
                <c:pt idx="742">
                  <c:v>42716</c:v>
                </c:pt>
                <c:pt idx="743">
                  <c:v>42717</c:v>
                </c:pt>
                <c:pt idx="744">
                  <c:v>42718</c:v>
                </c:pt>
                <c:pt idx="745">
                  <c:v>42719</c:v>
                </c:pt>
                <c:pt idx="746">
                  <c:v>42720</c:v>
                </c:pt>
                <c:pt idx="747">
                  <c:v>42721</c:v>
                </c:pt>
                <c:pt idx="748">
                  <c:v>42722</c:v>
                </c:pt>
                <c:pt idx="749">
                  <c:v>42723</c:v>
                </c:pt>
                <c:pt idx="750">
                  <c:v>42724</c:v>
                </c:pt>
                <c:pt idx="751">
                  <c:v>42725</c:v>
                </c:pt>
                <c:pt idx="752">
                  <c:v>42726</c:v>
                </c:pt>
                <c:pt idx="753">
                  <c:v>42727</c:v>
                </c:pt>
                <c:pt idx="754">
                  <c:v>42728</c:v>
                </c:pt>
                <c:pt idx="755">
                  <c:v>42729</c:v>
                </c:pt>
                <c:pt idx="756">
                  <c:v>42730</c:v>
                </c:pt>
                <c:pt idx="757">
                  <c:v>42731</c:v>
                </c:pt>
                <c:pt idx="758">
                  <c:v>42732</c:v>
                </c:pt>
                <c:pt idx="759">
                  <c:v>42733</c:v>
                </c:pt>
                <c:pt idx="760">
                  <c:v>42734</c:v>
                </c:pt>
                <c:pt idx="761">
                  <c:v>42735</c:v>
                </c:pt>
                <c:pt idx="762">
                  <c:v>42736</c:v>
                </c:pt>
                <c:pt idx="763">
                  <c:v>42737</c:v>
                </c:pt>
                <c:pt idx="764">
                  <c:v>42738</c:v>
                </c:pt>
                <c:pt idx="765">
                  <c:v>42739</c:v>
                </c:pt>
                <c:pt idx="766">
                  <c:v>42740</c:v>
                </c:pt>
                <c:pt idx="767">
                  <c:v>42741</c:v>
                </c:pt>
                <c:pt idx="768">
                  <c:v>42742</c:v>
                </c:pt>
                <c:pt idx="769">
                  <c:v>42743</c:v>
                </c:pt>
                <c:pt idx="770">
                  <c:v>42744</c:v>
                </c:pt>
                <c:pt idx="771">
                  <c:v>42745</c:v>
                </c:pt>
                <c:pt idx="772">
                  <c:v>42746</c:v>
                </c:pt>
                <c:pt idx="773">
                  <c:v>42747</c:v>
                </c:pt>
                <c:pt idx="774">
                  <c:v>42748</c:v>
                </c:pt>
                <c:pt idx="775">
                  <c:v>42749</c:v>
                </c:pt>
                <c:pt idx="776">
                  <c:v>42750</c:v>
                </c:pt>
                <c:pt idx="777">
                  <c:v>42751</c:v>
                </c:pt>
                <c:pt idx="778">
                  <c:v>42752</c:v>
                </c:pt>
                <c:pt idx="779">
                  <c:v>42753</c:v>
                </c:pt>
                <c:pt idx="780">
                  <c:v>42754</c:v>
                </c:pt>
                <c:pt idx="781">
                  <c:v>42755</c:v>
                </c:pt>
                <c:pt idx="782">
                  <c:v>42756</c:v>
                </c:pt>
                <c:pt idx="783">
                  <c:v>42757</c:v>
                </c:pt>
                <c:pt idx="784">
                  <c:v>42758</c:v>
                </c:pt>
                <c:pt idx="785">
                  <c:v>42759</c:v>
                </c:pt>
                <c:pt idx="786">
                  <c:v>42760</c:v>
                </c:pt>
                <c:pt idx="787">
                  <c:v>42761</c:v>
                </c:pt>
                <c:pt idx="788">
                  <c:v>42762</c:v>
                </c:pt>
                <c:pt idx="789">
                  <c:v>42763</c:v>
                </c:pt>
                <c:pt idx="790">
                  <c:v>42764</c:v>
                </c:pt>
                <c:pt idx="791">
                  <c:v>42765</c:v>
                </c:pt>
                <c:pt idx="792">
                  <c:v>42766</c:v>
                </c:pt>
                <c:pt idx="793">
                  <c:v>42767</c:v>
                </c:pt>
                <c:pt idx="794">
                  <c:v>42768</c:v>
                </c:pt>
                <c:pt idx="795">
                  <c:v>42769</c:v>
                </c:pt>
                <c:pt idx="796">
                  <c:v>42770</c:v>
                </c:pt>
                <c:pt idx="797">
                  <c:v>42771</c:v>
                </c:pt>
                <c:pt idx="798">
                  <c:v>42772</c:v>
                </c:pt>
                <c:pt idx="799">
                  <c:v>42773</c:v>
                </c:pt>
                <c:pt idx="800">
                  <c:v>42774</c:v>
                </c:pt>
                <c:pt idx="801">
                  <c:v>42775</c:v>
                </c:pt>
                <c:pt idx="802">
                  <c:v>42776</c:v>
                </c:pt>
                <c:pt idx="803">
                  <c:v>42777</c:v>
                </c:pt>
                <c:pt idx="804">
                  <c:v>42778</c:v>
                </c:pt>
                <c:pt idx="805">
                  <c:v>42779</c:v>
                </c:pt>
                <c:pt idx="806">
                  <c:v>42780</c:v>
                </c:pt>
                <c:pt idx="807">
                  <c:v>42781</c:v>
                </c:pt>
                <c:pt idx="808">
                  <c:v>42782</c:v>
                </c:pt>
                <c:pt idx="809">
                  <c:v>42783</c:v>
                </c:pt>
                <c:pt idx="810">
                  <c:v>42784</c:v>
                </c:pt>
                <c:pt idx="811">
                  <c:v>42785</c:v>
                </c:pt>
                <c:pt idx="812">
                  <c:v>42786</c:v>
                </c:pt>
                <c:pt idx="813">
                  <c:v>42787</c:v>
                </c:pt>
                <c:pt idx="814">
                  <c:v>42788</c:v>
                </c:pt>
                <c:pt idx="815">
                  <c:v>42789</c:v>
                </c:pt>
                <c:pt idx="816">
                  <c:v>42790</c:v>
                </c:pt>
                <c:pt idx="817">
                  <c:v>42791</c:v>
                </c:pt>
                <c:pt idx="818">
                  <c:v>42792</c:v>
                </c:pt>
                <c:pt idx="819">
                  <c:v>42793</c:v>
                </c:pt>
                <c:pt idx="820">
                  <c:v>42794</c:v>
                </c:pt>
                <c:pt idx="821">
                  <c:v>42795</c:v>
                </c:pt>
                <c:pt idx="822">
                  <c:v>42796</c:v>
                </c:pt>
                <c:pt idx="823">
                  <c:v>42797</c:v>
                </c:pt>
                <c:pt idx="824">
                  <c:v>42798</c:v>
                </c:pt>
                <c:pt idx="825">
                  <c:v>42799</c:v>
                </c:pt>
                <c:pt idx="826">
                  <c:v>42800</c:v>
                </c:pt>
                <c:pt idx="827">
                  <c:v>42801</c:v>
                </c:pt>
                <c:pt idx="828">
                  <c:v>42802</c:v>
                </c:pt>
                <c:pt idx="829">
                  <c:v>42803</c:v>
                </c:pt>
                <c:pt idx="830">
                  <c:v>42804</c:v>
                </c:pt>
                <c:pt idx="831">
                  <c:v>42805</c:v>
                </c:pt>
                <c:pt idx="832">
                  <c:v>42806</c:v>
                </c:pt>
                <c:pt idx="833">
                  <c:v>42807</c:v>
                </c:pt>
                <c:pt idx="834">
                  <c:v>42808</c:v>
                </c:pt>
                <c:pt idx="835">
                  <c:v>42809</c:v>
                </c:pt>
                <c:pt idx="836">
                  <c:v>42810</c:v>
                </c:pt>
                <c:pt idx="837">
                  <c:v>42811</c:v>
                </c:pt>
                <c:pt idx="838">
                  <c:v>42812</c:v>
                </c:pt>
                <c:pt idx="839">
                  <c:v>42813</c:v>
                </c:pt>
                <c:pt idx="840">
                  <c:v>42814</c:v>
                </c:pt>
                <c:pt idx="841">
                  <c:v>42815</c:v>
                </c:pt>
                <c:pt idx="842">
                  <c:v>42816</c:v>
                </c:pt>
                <c:pt idx="843">
                  <c:v>42817</c:v>
                </c:pt>
                <c:pt idx="844">
                  <c:v>42818</c:v>
                </c:pt>
                <c:pt idx="845">
                  <c:v>42819</c:v>
                </c:pt>
                <c:pt idx="846">
                  <c:v>42820</c:v>
                </c:pt>
                <c:pt idx="847">
                  <c:v>42821</c:v>
                </c:pt>
                <c:pt idx="848">
                  <c:v>42822</c:v>
                </c:pt>
                <c:pt idx="849">
                  <c:v>42823</c:v>
                </c:pt>
                <c:pt idx="850">
                  <c:v>42824</c:v>
                </c:pt>
                <c:pt idx="851">
                  <c:v>42825</c:v>
                </c:pt>
                <c:pt idx="852">
                  <c:v>42826</c:v>
                </c:pt>
                <c:pt idx="853">
                  <c:v>42827</c:v>
                </c:pt>
                <c:pt idx="854">
                  <c:v>42828</c:v>
                </c:pt>
                <c:pt idx="855">
                  <c:v>42829</c:v>
                </c:pt>
                <c:pt idx="856">
                  <c:v>42830</c:v>
                </c:pt>
                <c:pt idx="857">
                  <c:v>42831</c:v>
                </c:pt>
                <c:pt idx="858">
                  <c:v>42832</c:v>
                </c:pt>
                <c:pt idx="859">
                  <c:v>42833</c:v>
                </c:pt>
                <c:pt idx="860">
                  <c:v>42834</c:v>
                </c:pt>
                <c:pt idx="861">
                  <c:v>42835</c:v>
                </c:pt>
                <c:pt idx="862">
                  <c:v>42836</c:v>
                </c:pt>
                <c:pt idx="863">
                  <c:v>42837</c:v>
                </c:pt>
                <c:pt idx="864">
                  <c:v>42838</c:v>
                </c:pt>
                <c:pt idx="865">
                  <c:v>42839</c:v>
                </c:pt>
                <c:pt idx="866">
                  <c:v>42840</c:v>
                </c:pt>
                <c:pt idx="867">
                  <c:v>42841</c:v>
                </c:pt>
                <c:pt idx="868">
                  <c:v>42842</c:v>
                </c:pt>
                <c:pt idx="869">
                  <c:v>42843</c:v>
                </c:pt>
                <c:pt idx="870">
                  <c:v>42844</c:v>
                </c:pt>
                <c:pt idx="871">
                  <c:v>42845</c:v>
                </c:pt>
                <c:pt idx="872">
                  <c:v>42846</c:v>
                </c:pt>
                <c:pt idx="873">
                  <c:v>42847</c:v>
                </c:pt>
                <c:pt idx="874">
                  <c:v>42848</c:v>
                </c:pt>
                <c:pt idx="875">
                  <c:v>42849</c:v>
                </c:pt>
                <c:pt idx="876">
                  <c:v>42850</c:v>
                </c:pt>
                <c:pt idx="877">
                  <c:v>42851</c:v>
                </c:pt>
                <c:pt idx="878">
                  <c:v>42852</c:v>
                </c:pt>
                <c:pt idx="879">
                  <c:v>42853</c:v>
                </c:pt>
                <c:pt idx="880">
                  <c:v>42854</c:v>
                </c:pt>
                <c:pt idx="881">
                  <c:v>42855</c:v>
                </c:pt>
                <c:pt idx="882">
                  <c:v>42856</c:v>
                </c:pt>
                <c:pt idx="883">
                  <c:v>42857</c:v>
                </c:pt>
                <c:pt idx="884">
                  <c:v>42858</c:v>
                </c:pt>
                <c:pt idx="885">
                  <c:v>42859</c:v>
                </c:pt>
                <c:pt idx="886">
                  <c:v>42860</c:v>
                </c:pt>
                <c:pt idx="887">
                  <c:v>42861</c:v>
                </c:pt>
                <c:pt idx="888">
                  <c:v>42862</c:v>
                </c:pt>
                <c:pt idx="889">
                  <c:v>42863</c:v>
                </c:pt>
                <c:pt idx="890">
                  <c:v>42864</c:v>
                </c:pt>
                <c:pt idx="891">
                  <c:v>42865</c:v>
                </c:pt>
                <c:pt idx="892">
                  <c:v>42866</c:v>
                </c:pt>
                <c:pt idx="893">
                  <c:v>42867</c:v>
                </c:pt>
                <c:pt idx="894">
                  <c:v>42868</c:v>
                </c:pt>
                <c:pt idx="895">
                  <c:v>42869</c:v>
                </c:pt>
                <c:pt idx="896">
                  <c:v>42870</c:v>
                </c:pt>
                <c:pt idx="897">
                  <c:v>42871</c:v>
                </c:pt>
                <c:pt idx="898">
                  <c:v>42872</c:v>
                </c:pt>
                <c:pt idx="899">
                  <c:v>42873</c:v>
                </c:pt>
                <c:pt idx="900">
                  <c:v>42874</c:v>
                </c:pt>
                <c:pt idx="901">
                  <c:v>42875</c:v>
                </c:pt>
                <c:pt idx="902">
                  <c:v>42876</c:v>
                </c:pt>
                <c:pt idx="903">
                  <c:v>42877</c:v>
                </c:pt>
                <c:pt idx="904">
                  <c:v>42878</c:v>
                </c:pt>
                <c:pt idx="905">
                  <c:v>42879</c:v>
                </c:pt>
                <c:pt idx="906">
                  <c:v>42880</c:v>
                </c:pt>
                <c:pt idx="907">
                  <c:v>42881</c:v>
                </c:pt>
                <c:pt idx="908">
                  <c:v>42882</c:v>
                </c:pt>
                <c:pt idx="909">
                  <c:v>42883</c:v>
                </c:pt>
                <c:pt idx="910">
                  <c:v>42884</c:v>
                </c:pt>
                <c:pt idx="911">
                  <c:v>42885</c:v>
                </c:pt>
                <c:pt idx="912">
                  <c:v>42886</c:v>
                </c:pt>
                <c:pt idx="913">
                  <c:v>42887</c:v>
                </c:pt>
                <c:pt idx="914">
                  <c:v>42888</c:v>
                </c:pt>
                <c:pt idx="915">
                  <c:v>42889</c:v>
                </c:pt>
                <c:pt idx="916">
                  <c:v>42890</c:v>
                </c:pt>
                <c:pt idx="917">
                  <c:v>42891</c:v>
                </c:pt>
                <c:pt idx="918">
                  <c:v>42892</c:v>
                </c:pt>
                <c:pt idx="919">
                  <c:v>42893</c:v>
                </c:pt>
                <c:pt idx="920">
                  <c:v>42894</c:v>
                </c:pt>
                <c:pt idx="921">
                  <c:v>42895</c:v>
                </c:pt>
                <c:pt idx="922">
                  <c:v>42896</c:v>
                </c:pt>
                <c:pt idx="923">
                  <c:v>42897</c:v>
                </c:pt>
                <c:pt idx="924">
                  <c:v>42898</c:v>
                </c:pt>
                <c:pt idx="925">
                  <c:v>42899</c:v>
                </c:pt>
                <c:pt idx="926">
                  <c:v>42900</c:v>
                </c:pt>
                <c:pt idx="927">
                  <c:v>42901</c:v>
                </c:pt>
                <c:pt idx="928">
                  <c:v>42902</c:v>
                </c:pt>
                <c:pt idx="929">
                  <c:v>42903</c:v>
                </c:pt>
                <c:pt idx="930">
                  <c:v>42904</c:v>
                </c:pt>
                <c:pt idx="931">
                  <c:v>42905</c:v>
                </c:pt>
                <c:pt idx="932">
                  <c:v>42906</c:v>
                </c:pt>
                <c:pt idx="933">
                  <c:v>42907</c:v>
                </c:pt>
                <c:pt idx="934">
                  <c:v>42908</c:v>
                </c:pt>
                <c:pt idx="935">
                  <c:v>42909</c:v>
                </c:pt>
                <c:pt idx="936">
                  <c:v>42910</c:v>
                </c:pt>
                <c:pt idx="937">
                  <c:v>42911</c:v>
                </c:pt>
                <c:pt idx="938">
                  <c:v>42912</c:v>
                </c:pt>
                <c:pt idx="939">
                  <c:v>42913</c:v>
                </c:pt>
                <c:pt idx="940">
                  <c:v>42914</c:v>
                </c:pt>
                <c:pt idx="941">
                  <c:v>42915</c:v>
                </c:pt>
                <c:pt idx="942">
                  <c:v>42916</c:v>
                </c:pt>
                <c:pt idx="943">
                  <c:v>42917</c:v>
                </c:pt>
                <c:pt idx="944">
                  <c:v>42918</c:v>
                </c:pt>
                <c:pt idx="945">
                  <c:v>42919</c:v>
                </c:pt>
                <c:pt idx="946">
                  <c:v>42920</c:v>
                </c:pt>
                <c:pt idx="947">
                  <c:v>42921</c:v>
                </c:pt>
                <c:pt idx="948">
                  <c:v>42922</c:v>
                </c:pt>
                <c:pt idx="949">
                  <c:v>42923</c:v>
                </c:pt>
                <c:pt idx="950">
                  <c:v>42924</c:v>
                </c:pt>
                <c:pt idx="951">
                  <c:v>42925</c:v>
                </c:pt>
                <c:pt idx="952">
                  <c:v>42926</c:v>
                </c:pt>
                <c:pt idx="953">
                  <c:v>42927</c:v>
                </c:pt>
                <c:pt idx="954">
                  <c:v>42928</c:v>
                </c:pt>
                <c:pt idx="955">
                  <c:v>42929</c:v>
                </c:pt>
                <c:pt idx="956">
                  <c:v>42930</c:v>
                </c:pt>
                <c:pt idx="957">
                  <c:v>42931</c:v>
                </c:pt>
                <c:pt idx="958">
                  <c:v>42932</c:v>
                </c:pt>
                <c:pt idx="959">
                  <c:v>42933</c:v>
                </c:pt>
                <c:pt idx="960">
                  <c:v>42934</c:v>
                </c:pt>
                <c:pt idx="961">
                  <c:v>42935</c:v>
                </c:pt>
                <c:pt idx="962">
                  <c:v>42936</c:v>
                </c:pt>
                <c:pt idx="963">
                  <c:v>42937</c:v>
                </c:pt>
                <c:pt idx="964">
                  <c:v>42938</c:v>
                </c:pt>
                <c:pt idx="965">
                  <c:v>42939</c:v>
                </c:pt>
                <c:pt idx="966">
                  <c:v>42940</c:v>
                </c:pt>
                <c:pt idx="967">
                  <c:v>42941</c:v>
                </c:pt>
                <c:pt idx="968">
                  <c:v>42942</c:v>
                </c:pt>
                <c:pt idx="969">
                  <c:v>42943</c:v>
                </c:pt>
                <c:pt idx="970">
                  <c:v>42944</c:v>
                </c:pt>
                <c:pt idx="971">
                  <c:v>42945</c:v>
                </c:pt>
                <c:pt idx="972">
                  <c:v>42946</c:v>
                </c:pt>
                <c:pt idx="973">
                  <c:v>42947</c:v>
                </c:pt>
                <c:pt idx="974">
                  <c:v>42948</c:v>
                </c:pt>
                <c:pt idx="975">
                  <c:v>42949</c:v>
                </c:pt>
                <c:pt idx="976">
                  <c:v>42950</c:v>
                </c:pt>
                <c:pt idx="977">
                  <c:v>42951</c:v>
                </c:pt>
                <c:pt idx="978">
                  <c:v>42952</c:v>
                </c:pt>
                <c:pt idx="979">
                  <c:v>42953</c:v>
                </c:pt>
                <c:pt idx="980">
                  <c:v>42954</c:v>
                </c:pt>
                <c:pt idx="981">
                  <c:v>42955</c:v>
                </c:pt>
                <c:pt idx="982">
                  <c:v>42956</c:v>
                </c:pt>
                <c:pt idx="983">
                  <c:v>42957</c:v>
                </c:pt>
                <c:pt idx="984">
                  <c:v>42958</c:v>
                </c:pt>
                <c:pt idx="985">
                  <c:v>42959</c:v>
                </c:pt>
                <c:pt idx="986">
                  <c:v>42960</c:v>
                </c:pt>
                <c:pt idx="987">
                  <c:v>42961</c:v>
                </c:pt>
                <c:pt idx="988">
                  <c:v>42962</c:v>
                </c:pt>
                <c:pt idx="989">
                  <c:v>42963</c:v>
                </c:pt>
                <c:pt idx="990">
                  <c:v>42964</c:v>
                </c:pt>
                <c:pt idx="991">
                  <c:v>42965</c:v>
                </c:pt>
                <c:pt idx="992">
                  <c:v>42966</c:v>
                </c:pt>
                <c:pt idx="993">
                  <c:v>42967</c:v>
                </c:pt>
                <c:pt idx="994">
                  <c:v>42968</c:v>
                </c:pt>
                <c:pt idx="995">
                  <c:v>42969</c:v>
                </c:pt>
                <c:pt idx="996">
                  <c:v>42970</c:v>
                </c:pt>
                <c:pt idx="997">
                  <c:v>42971</c:v>
                </c:pt>
                <c:pt idx="998">
                  <c:v>42972</c:v>
                </c:pt>
                <c:pt idx="999">
                  <c:v>42973</c:v>
                </c:pt>
                <c:pt idx="1000">
                  <c:v>42974</c:v>
                </c:pt>
                <c:pt idx="1001">
                  <c:v>42975</c:v>
                </c:pt>
                <c:pt idx="1002">
                  <c:v>42976</c:v>
                </c:pt>
                <c:pt idx="1003">
                  <c:v>42977</c:v>
                </c:pt>
                <c:pt idx="1004">
                  <c:v>42978</c:v>
                </c:pt>
                <c:pt idx="1005">
                  <c:v>42979</c:v>
                </c:pt>
                <c:pt idx="1006">
                  <c:v>42980</c:v>
                </c:pt>
                <c:pt idx="1007">
                  <c:v>42981</c:v>
                </c:pt>
                <c:pt idx="1008">
                  <c:v>42982</c:v>
                </c:pt>
                <c:pt idx="1009">
                  <c:v>42983</c:v>
                </c:pt>
                <c:pt idx="1010">
                  <c:v>42984</c:v>
                </c:pt>
                <c:pt idx="1011">
                  <c:v>42985</c:v>
                </c:pt>
                <c:pt idx="1012">
                  <c:v>42986</c:v>
                </c:pt>
                <c:pt idx="1013">
                  <c:v>42987</c:v>
                </c:pt>
                <c:pt idx="1014">
                  <c:v>42988</c:v>
                </c:pt>
                <c:pt idx="1015">
                  <c:v>42989</c:v>
                </c:pt>
                <c:pt idx="1016">
                  <c:v>42990</c:v>
                </c:pt>
                <c:pt idx="1017">
                  <c:v>42991</c:v>
                </c:pt>
                <c:pt idx="1018">
                  <c:v>42992</c:v>
                </c:pt>
                <c:pt idx="1019">
                  <c:v>42993</c:v>
                </c:pt>
                <c:pt idx="1020">
                  <c:v>42994</c:v>
                </c:pt>
                <c:pt idx="1021">
                  <c:v>42995</c:v>
                </c:pt>
                <c:pt idx="1022">
                  <c:v>42996</c:v>
                </c:pt>
                <c:pt idx="1023">
                  <c:v>42997</c:v>
                </c:pt>
                <c:pt idx="1024">
                  <c:v>42998</c:v>
                </c:pt>
                <c:pt idx="1025">
                  <c:v>42999</c:v>
                </c:pt>
                <c:pt idx="1026">
                  <c:v>43000</c:v>
                </c:pt>
                <c:pt idx="1027">
                  <c:v>43001</c:v>
                </c:pt>
                <c:pt idx="1028">
                  <c:v>43002</c:v>
                </c:pt>
                <c:pt idx="1029">
                  <c:v>43003</c:v>
                </c:pt>
                <c:pt idx="1030">
                  <c:v>43004</c:v>
                </c:pt>
                <c:pt idx="1031">
                  <c:v>43005</c:v>
                </c:pt>
                <c:pt idx="1032">
                  <c:v>43006</c:v>
                </c:pt>
                <c:pt idx="1033">
                  <c:v>43007</c:v>
                </c:pt>
                <c:pt idx="1034">
                  <c:v>43008</c:v>
                </c:pt>
                <c:pt idx="1035">
                  <c:v>43009</c:v>
                </c:pt>
                <c:pt idx="1036">
                  <c:v>43010</c:v>
                </c:pt>
                <c:pt idx="1037">
                  <c:v>43011</c:v>
                </c:pt>
                <c:pt idx="1038">
                  <c:v>43012</c:v>
                </c:pt>
                <c:pt idx="1039">
                  <c:v>43013</c:v>
                </c:pt>
                <c:pt idx="1040">
                  <c:v>43014</c:v>
                </c:pt>
                <c:pt idx="1041">
                  <c:v>43015</c:v>
                </c:pt>
                <c:pt idx="1042">
                  <c:v>43016</c:v>
                </c:pt>
                <c:pt idx="1043">
                  <c:v>43017</c:v>
                </c:pt>
                <c:pt idx="1044">
                  <c:v>43018</c:v>
                </c:pt>
                <c:pt idx="1045">
                  <c:v>43019</c:v>
                </c:pt>
                <c:pt idx="1046">
                  <c:v>43020</c:v>
                </c:pt>
                <c:pt idx="1047">
                  <c:v>43021</c:v>
                </c:pt>
                <c:pt idx="1048">
                  <c:v>43022</c:v>
                </c:pt>
                <c:pt idx="1049">
                  <c:v>43023</c:v>
                </c:pt>
                <c:pt idx="1050">
                  <c:v>43024</c:v>
                </c:pt>
                <c:pt idx="1051">
                  <c:v>43025</c:v>
                </c:pt>
              </c:numCache>
            </c:numRef>
          </c:xVal>
          <c:yVal>
            <c:numRef>
              <c:f>CIG_SysIN_DetOut_Loads!$AQ$3:$AQ$1055</c:f>
              <c:numCache>
                <c:formatCode>0.0</c:formatCode>
                <c:ptCount val="1053"/>
                <c:pt idx="0">
                  <c:v>3.502413162244198E-2</c:v>
                </c:pt>
                <c:pt idx="1">
                  <c:v>7.345593849437726E-2</c:v>
                </c:pt>
                <c:pt idx="2">
                  <c:v>0.10610686771092212</c:v>
                </c:pt>
                <c:pt idx="3">
                  <c:v>0.13821635283118813</c:v>
                </c:pt>
                <c:pt idx="4">
                  <c:v>0.69813701574047604</c:v>
                </c:pt>
                <c:pt idx="5">
                  <c:v>12.627738537726058</c:v>
                </c:pt>
                <c:pt idx="6">
                  <c:v>12.897472904009854</c:v>
                </c:pt>
                <c:pt idx="7">
                  <c:v>12.99847561926029</c:v>
                </c:pt>
                <c:pt idx="8">
                  <c:v>13.123681369470006</c:v>
                </c:pt>
                <c:pt idx="9">
                  <c:v>13.191655432315983</c:v>
                </c:pt>
                <c:pt idx="10">
                  <c:v>13.202639082316944</c:v>
                </c:pt>
                <c:pt idx="11">
                  <c:v>13.202745168201895</c:v>
                </c:pt>
                <c:pt idx="12">
                  <c:v>13.202989245026552</c:v>
                </c:pt>
                <c:pt idx="13">
                  <c:v>13.203252382359629</c:v>
                </c:pt>
                <c:pt idx="14">
                  <c:v>13.203612216025535</c:v>
                </c:pt>
                <c:pt idx="15">
                  <c:v>13.298489920753294</c:v>
                </c:pt>
                <c:pt idx="16">
                  <c:v>13.371365160417961</c:v>
                </c:pt>
                <c:pt idx="17">
                  <c:v>13.379508860493617</c:v>
                </c:pt>
                <c:pt idx="18">
                  <c:v>13.436111763301556</c:v>
                </c:pt>
                <c:pt idx="19">
                  <c:v>13.496695222613958</c:v>
                </c:pt>
                <c:pt idx="20">
                  <c:v>13.555477322065247</c:v>
                </c:pt>
                <c:pt idx="21">
                  <c:v>13.633086174508151</c:v>
                </c:pt>
                <c:pt idx="22">
                  <c:v>13.9581761465934</c:v>
                </c:pt>
                <c:pt idx="23">
                  <c:v>14.380190334696653</c:v>
                </c:pt>
                <c:pt idx="24">
                  <c:v>14.549393025746349</c:v>
                </c:pt>
                <c:pt idx="25">
                  <c:v>14.861560652999243</c:v>
                </c:pt>
                <c:pt idx="26">
                  <c:v>15.261349913599238</c:v>
                </c:pt>
                <c:pt idx="27">
                  <c:v>22.841700535644662</c:v>
                </c:pt>
                <c:pt idx="28">
                  <c:v>22.841700535644662</c:v>
                </c:pt>
                <c:pt idx="29">
                  <c:v>23.600458839612244</c:v>
                </c:pt>
                <c:pt idx="30">
                  <c:v>24.720801585641144</c:v>
                </c:pt>
                <c:pt idx="31">
                  <c:v>24.985729415575364</c:v>
                </c:pt>
                <c:pt idx="32">
                  <c:v>25.250852495522647</c:v>
                </c:pt>
                <c:pt idx="33">
                  <c:v>25.9777217739707</c:v>
                </c:pt>
                <c:pt idx="34">
                  <c:v>25.9777217739707</c:v>
                </c:pt>
                <c:pt idx="35">
                  <c:v>25.9777217739707</c:v>
                </c:pt>
                <c:pt idx="36">
                  <c:v>25.992994677847967</c:v>
                </c:pt>
                <c:pt idx="37">
                  <c:v>26.015175616042402</c:v>
                </c:pt>
                <c:pt idx="38">
                  <c:v>26.059256985141836</c:v>
                </c:pt>
                <c:pt idx="39">
                  <c:v>26.103080931009156</c:v>
                </c:pt>
                <c:pt idx="40">
                  <c:v>26.129570856314064</c:v>
                </c:pt>
                <c:pt idx="41">
                  <c:v>26.16146933172012</c:v>
                </c:pt>
                <c:pt idx="42">
                  <c:v>26.16146933172012</c:v>
                </c:pt>
                <c:pt idx="43">
                  <c:v>26.275447903644498</c:v>
                </c:pt>
                <c:pt idx="44">
                  <c:v>26.448089632692632</c:v>
                </c:pt>
                <c:pt idx="45">
                  <c:v>26.600720828708788</c:v>
                </c:pt>
                <c:pt idx="46">
                  <c:v>26.721390433930942</c:v>
                </c:pt>
                <c:pt idx="47">
                  <c:v>26.812303452937794</c:v>
                </c:pt>
                <c:pt idx="48">
                  <c:v>26.812303452937794</c:v>
                </c:pt>
                <c:pt idx="49">
                  <c:v>26.812303452937794</c:v>
                </c:pt>
                <c:pt idx="50">
                  <c:v>26.861318204685876</c:v>
                </c:pt>
                <c:pt idx="51">
                  <c:v>26.919709259536855</c:v>
                </c:pt>
                <c:pt idx="52">
                  <c:v>26.96596946420388</c:v>
                </c:pt>
                <c:pt idx="53">
                  <c:v>26.998415089034321</c:v>
                </c:pt>
                <c:pt idx="54">
                  <c:v>27.026186103586664</c:v>
                </c:pt>
                <c:pt idx="55">
                  <c:v>27.026186103586664</c:v>
                </c:pt>
                <c:pt idx="56">
                  <c:v>27.026186103586664</c:v>
                </c:pt>
                <c:pt idx="57">
                  <c:v>27.026186103586664</c:v>
                </c:pt>
                <c:pt idx="58">
                  <c:v>27.026186103586664</c:v>
                </c:pt>
                <c:pt idx="59">
                  <c:v>27.026186103586664</c:v>
                </c:pt>
                <c:pt idx="60">
                  <c:v>27.026186103586664</c:v>
                </c:pt>
                <c:pt idx="61">
                  <c:v>27.134128234087711</c:v>
                </c:pt>
                <c:pt idx="62">
                  <c:v>27.528218858391934</c:v>
                </c:pt>
                <c:pt idx="63">
                  <c:v>27.528218858391934</c:v>
                </c:pt>
                <c:pt idx="64">
                  <c:v>27.528218858391934</c:v>
                </c:pt>
                <c:pt idx="65">
                  <c:v>27.673037996499961</c:v>
                </c:pt>
                <c:pt idx="66">
                  <c:v>27.775907977523939</c:v>
                </c:pt>
                <c:pt idx="67">
                  <c:v>27.977958671692186</c:v>
                </c:pt>
                <c:pt idx="68">
                  <c:v>28.208193911954368</c:v>
                </c:pt>
                <c:pt idx="69">
                  <c:v>28.450831738262377</c:v>
                </c:pt>
                <c:pt idx="70">
                  <c:v>28.816771546397725</c:v>
                </c:pt>
                <c:pt idx="71">
                  <c:v>29.021426537843865</c:v>
                </c:pt>
                <c:pt idx="72">
                  <c:v>29.218099066211124</c:v>
                </c:pt>
                <c:pt idx="73">
                  <c:v>29.332157387159032</c:v>
                </c:pt>
                <c:pt idx="74">
                  <c:v>29.475068364492223</c:v>
                </c:pt>
                <c:pt idx="75">
                  <c:v>29.584786356546193</c:v>
                </c:pt>
                <c:pt idx="76">
                  <c:v>29.675512987720683</c:v>
                </c:pt>
                <c:pt idx="77">
                  <c:v>29.772511101335311</c:v>
                </c:pt>
                <c:pt idx="78">
                  <c:v>29.916130280082225</c:v>
                </c:pt>
                <c:pt idx="79">
                  <c:v>30.108540960367538</c:v>
                </c:pt>
                <c:pt idx="80">
                  <c:v>30.250939702734279</c:v>
                </c:pt>
                <c:pt idx="81">
                  <c:v>30.345700514099626</c:v>
                </c:pt>
                <c:pt idx="82">
                  <c:v>31.362816260167588</c:v>
                </c:pt>
                <c:pt idx="83">
                  <c:v>31.894993618011799</c:v>
                </c:pt>
                <c:pt idx="84">
                  <c:v>32.18575865568544</c:v>
                </c:pt>
                <c:pt idx="85">
                  <c:v>32.433594260079985</c:v>
                </c:pt>
                <c:pt idx="86">
                  <c:v>32.599761962610955</c:v>
                </c:pt>
                <c:pt idx="87">
                  <c:v>32.737741029073298</c:v>
                </c:pt>
                <c:pt idx="88">
                  <c:v>32.829040446115165</c:v>
                </c:pt>
                <c:pt idx="89">
                  <c:v>32.883884892964225</c:v>
                </c:pt>
                <c:pt idx="90">
                  <c:v>32.950716928994666</c:v>
                </c:pt>
                <c:pt idx="91">
                  <c:v>33.022176392637888</c:v>
                </c:pt>
                <c:pt idx="92">
                  <c:v>34.154088240481286</c:v>
                </c:pt>
                <c:pt idx="93">
                  <c:v>46.761069248863357</c:v>
                </c:pt>
                <c:pt idx="94">
                  <c:v>51.571518516847824</c:v>
                </c:pt>
                <c:pt idx="95">
                  <c:v>55.256626380850221</c:v>
                </c:pt>
                <c:pt idx="96">
                  <c:v>59.076428172863949</c:v>
                </c:pt>
                <c:pt idx="97">
                  <c:v>65.230096879005998</c:v>
                </c:pt>
                <c:pt idx="98">
                  <c:v>70.170131795561332</c:v>
                </c:pt>
                <c:pt idx="99">
                  <c:v>80.049244128721654</c:v>
                </c:pt>
                <c:pt idx="100">
                  <c:v>81.586341927913224</c:v>
                </c:pt>
                <c:pt idx="101">
                  <c:v>81.586341927913224</c:v>
                </c:pt>
                <c:pt idx="102">
                  <c:v>90.040070813582815</c:v>
                </c:pt>
                <c:pt idx="103">
                  <c:v>104.20989888630726</c:v>
                </c:pt>
                <c:pt idx="104">
                  <c:v>104.20989888630726</c:v>
                </c:pt>
                <c:pt idx="105">
                  <c:v>104.37543782751709</c:v>
                </c:pt>
                <c:pt idx="106">
                  <c:v>104.44098059105985</c:v>
                </c:pt>
                <c:pt idx="107">
                  <c:v>104.6107599344266</c:v>
                </c:pt>
                <c:pt idx="108">
                  <c:v>104.63560293574383</c:v>
                </c:pt>
                <c:pt idx="109">
                  <c:v>104.63560293574383</c:v>
                </c:pt>
                <c:pt idx="110">
                  <c:v>104.63560293574383</c:v>
                </c:pt>
                <c:pt idx="111">
                  <c:v>104.63560293574383</c:v>
                </c:pt>
                <c:pt idx="112">
                  <c:v>104.751202992088</c:v>
                </c:pt>
                <c:pt idx="113">
                  <c:v>104.85903066866328</c:v>
                </c:pt>
                <c:pt idx="114">
                  <c:v>105.00408514713568</c:v>
                </c:pt>
                <c:pt idx="115">
                  <c:v>110.60627971849256</c:v>
                </c:pt>
                <c:pt idx="116">
                  <c:v>110.70449001884023</c:v>
                </c:pt>
                <c:pt idx="117">
                  <c:v>110.93340295309184</c:v>
                </c:pt>
                <c:pt idx="118">
                  <c:v>111.23624012906413</c:v>
                </c:pt>
                <c:pt idx="119">
                  <c:v>111.90463419742082</c:v>
                </c:pt>
                <c:pt idx="120">
                  <c:v>112.73793052888679</c:v>
                </c:pt>
                <c:pt idx="121">
                  <c:v>113.38246560603088</c:v>
                </c:pt>
                <c:pt idx="122">
                  <c:v>114.07667316707533</c:v>
                </c:pt>
                <c:pt idx="123">
                  <c:v>132.30255497724917</c:v>
                </c:pt>
                <c:pt idx="124">
                  <c:v>132.37313483233473</c:v>
                </c:pt>
                <c:pt idx="125">
                  <c:v>132.66687675408056</c:v>
                </c:pt>
                <c:pt idx="126">
                  <c:v>132.94486933104511</c:v>
                </c:pt>
                <c:pt idx="127">
                  <c:v>137.43479003193616</c:v>
                </c:pt>
                <c:pt idx="128">
                  <c:v>153.1825981015381</c:v>
                </c:pt>
                <c:pt idx="129">
                  <c:v>163.65883778569847</c:v>
                </c:pt>
                <c:pt idx="130">
                  <c:v>164.58935378900438</c:v>
                </c:pt>
                <c:pt idx="131">
                  <c:v>164.77582506924148</c:v>
                </c:pt>
                <c:pt idx="132">
                  <c:v>165.2166034517509</c:v>
                </c:pt>
                <c:pt idx="133">
                  <c:v>165.66097660328072</c:v>
                </c:pt>
                <c:pt idx="134">
                  <c:v>165.7383951179535</c:v>
                </c:pt>
                <c:pt idx="135">
                  <c:v>165.77349714248618</c:v>
                </c:pt>
                <c:pt idx="136">
                  <c:v>165.90867146534907</c:v>
                </c:pt>
                <c:pt idx="137">
                  <c:v>166.058327500838</c:v>
                </c:pt>
                <c:pt idx="138">
                  <c:v>166.16420774907348</c:v>
                </c:pt>
                <c:pt idx="139">
                  <c:v>166.23319866084356</c:v>
                </c:pt>
                <c:pt idx="140">
                  <c:v>166.62766121439947</c:v>
                </c:pt>
                <c:pt idx="141">
                  <c:v>166.94522182271331</c:v>
                </c:pt>
                <c:pt idx="142">
                  <c:v>167.08638181874716</c:v>
                </c:pt>
                <c:pt idx="143">
                  <c:v>167.24142989134558</c:v>
                </c:pt>
                <c:pt idx="144">
                  <c:v>167.33140688401204</c:v>
                </c:pt>
                <c:pt idx="145">
                  <c:v>170.09719030135665</c:v>
                </c:pt>
                <c:pt idx="146">
                  <c:v>174.06658748973638</c:v>
                </c:pt>
                <c:pt idx="147">
                  <c:v>174.25634946178076</c:v>
                </c:pt>
                <c:pt idx="148">
                  <c:v>174.35196802316241</c:v>
                </c:pt>
                <c:pt idx="149">
                  <c:v>174.41536536256871</c:v>
                </c:pt>
                <c:pt idx="150">
                  <c:v>174.44951302355693</c:v>
                </c:pt>
                <c:pt idx="151">
                  <c:v>174.45431575412454</c:v>
                </c:pt>
                <c:pt idx="152">
                  <c:v>174.45431575412454</c:v>
                </c:pt>
                <c:pt idx="153">
                  <c:v>174.45431575412454</c:v>
                </c:pt>
                <c:pt idx="154">
                  <c:v>174.45431575412454</c:v>
                </c:pt>
                <c:pt idx="155">
                  <c:v>174.45431575412454</c:v>
                </c:pt>
                <c:pt idx="156">
                  <c:v>174.45431575412454</c:v>
                </c:pt>
                <c:pt idx="157">
                  <c:v>174.45431575412454</c:v>
                </c:pt>
                <c:pt idx="158">
                  <c:v>174.45431575412454</c:v>
                </c:pt>
                <c:pt idx="159">
                  <c:v>174.45431575412454</c:v>
                </c:pt>
                <c:pt idx="160">
                  <c:v>174.45431575412454</c:v>
                </c:pt>
                <c:pt idx="161">
                  <c:v>174.45431575412454</c:v>
                </c:pt>
                <c:pt idx="162">
                  <c:v>174.45431575412454</c:v>
                </c:pt>
                <c:pt idx="163">
                  <c:v>174.45431575412454</c:v>
                </c:pt>
                <c:pt idx="164">
                  <c:v>174.45431575412454</c:v>
                </c:pt>
                <c:pt idx="165">
                  <c:v>174.45431575412454</c:v>
                </c:pt>
                <c:pt idx="166">
                  <c:v>174.45431575412454</c:v>
                </c:pt>
                <c:pt idx="167">
                  <c:v>174.45431575412454</c:v>
                </c:pt>
                <c:pt idx="168">
                  <c:v>174.45431575412454</c:v>
                </c:pt>
                <c:pt idx="169">
                  <c:v>174.45431575412454</c:v>
                </c:pt>
                <c:pt idx="170">
                  <c:v>174.45431575412454</c:v>
                </c:pt>
                <c:pt idx="171">
                  <c:v>174.45431575412454</c:v>
                </c:pt>
                <c:pt idx="172">
                  <c:v>174.45431575412454</c:v>
                </c:pt>
                <c:pt idx="173">
                  <c:v>174.45431575412454</c:v>
                </c:pt>
                <c:pt idx="174">
                  <c:v>174.45431575412454</c:v>
                </c:pt>
                <c:pt idx="175">
                  <c:v>174.45431575412454</c:v>
                </c:pt>
                <c:pt idx="176">
                  <c:v>174.45431575412454</c:v>
                </c:pt>
                <c:pt idx="177">
                  <c:v>174.45431575412454</c:v>
                </c:pt>
                <c:pt idx="178">
                  <c:v>174.45431575412454</c:v>
                </c:pt>
                <c:pt idx="179">
                  <c:v>174.45431575412454</c:v>
                </c:pt>
                <c:pt idx="180">
                  <c:v>174.45431575412454</c:v>
                </c:pt>
                <c:pt idx="181">
                  <c:v>174.45431575412454</c:v>
                </c:pt>
                <c:pt idx="182">
                  <c:v>174.45431575412454</c:v>
                </c:pt>
                <c:pt idx="183">
                  <c:v>174.45431575412454</c:v>
                </c:pt>
                <c:pt idx="184">
                  <c:v>174.45431575412454</c:v>
                </c:pt>
                <c:pt idx="185">
                  <c:v>174.45431575412454</c:v>
                </c:pt>
                <c:pt idx="186">
                  <c:v>174.45841813996461</c:v>
                </c:pt>
                <c:pt idx="187">
                  <c:v>174.47412608170751</c:v>
                </c:pt>
                <c:pt idx="188">
                  <c:v>174.48683241751624</c:v>
                </c:pt>
                <c:pt idx="189">
                  <c:v>174.50475740647039</c:v>
                </c:pt>
                <c:pt idx="190">
                  <c:v>174.520516774474</c:v>
                </c:pt>
                <c:pt idx="191">
                  <c:v>174.53567289516747</c:v>
                </c:pt>
                <c:pt idx="192">
                  <c:v>174.55136127164087</c:v>
                </c:pt>
                <c:pt idx="193">
                  <c:v>174.58634540386177</c:v>
                </c:pt>
                <c:pt idx="194">
                  <c:v>174.84710579780642</c:v>
                </c:pt>
                <c:pt idx="195">
                  <c:v>174.9131703227396</c:v>
                </c:pt>
                <c:pt idx="196">
                  <c:v>174.984823292627</c:v>
                </c:pt>
                <c:pt idx="197">
                  <c:v>175.06494652513865</c:v>
                </c:pt>
                <c:pt idx="198">
                  <c:v>175.16626573261246</c:v>
                </c:pt>
                <c:pt idx="199">
                  <c:v>175.49397674678752</c:v>
                </c:pt>
                <c:pt idx="200">
                  <c:v>182.16649947616173</c:v>
                </c:pt>
                <c:pt idx="201">
                  <c:v>274.42582909017131</c:v>
                </c:pt>
                <c:pt idx="202">
                  <c:v>277.11183127186115</c:v>
                </c:pt>
                <c:pt idx="203">
                  <c:v>277.29370101573045</c:v>
                </c:pt>
                <c:pt idx="204">
                  <c:v>277.40715238579713</c:v>
                </c:pt>
                <c:pt idx="205">
                  <c:v>277.55546188862837</c:v>
                </c:pt>
                <c:pt idx="206">
                  <c:v>277.68190383277494</c:v>
                </c:pt>
                <c:pt idx="207">
                  <c:v>277.80672949451042</c:v>
                </c:pt>
                <c:pt idx="208">
                  <c:v>278.45311874431667</c:v>
                </c:pt>
                <c:pt idx="209">
                  <c:v>278.79215997061118</c:v>
                </c:pt>
                <c:pt idx="210">
                  <c:v>280.09920183434298</c:v>
                </c:pt>
                <c:pt idx="211">
                  <c:v>290.6665182184372</c:v>
                </c:pt>
                <c:pt idx="212">
                  <c:v>291.50723654192825</c:v>
                </c:pt>
                <c:pt idx="213">
                  <c:v>292.33980711479302</c:v>
                </c:pt>
                <c:pt idx="214">
                  <c:v>293.12099963623098</c:v>
                </c:pt>
                <c:pt idx="215">
                  <c:v>293.60044620109898</c:v>
                </c:pt>
                <c:pt idx="216">
                  <c:v>293.79348079293089</c:v>
                </c:pt>
                <c:pt idx="217">
                  <c:v>293.86822766832552</c:v>
                </c:pt>
                <c:pt idx="218">
                  <c:v>293.95614224408439</c:v>
                </c:pt>
                <c:pt idx="219">
                  <c:v>294.04579458016173</c:v>
                </c:pt>
                <c:pt idx="220">
                  <c:v>294.29783785110959</c:v>
                </c:pt>
                <c:pt idx="221">
                  <c:v>295.10328526967476</c:v>
                </c:pt>
                <c:pt idx="222">
                  <c:v>296.00714362817268</c:v>
                </c:pt>
                <c:pt idx="223">
                  <c:v>315.03196554422146</c:v>
                </c:pt>
                <c:pt idx="224">
                  <c:v>334.6253919983676</c:v>
                </c:pt>
                <c:pt idx="225">
                  <c:v>351.56748776601682</c:v>
                </c:pt>
                <c:pt idx="226">
                  <c:v>352.72231222479667</c:v>
                </c:pt>
                <c:pt idx="227">
                  <c:v>352.93563999488748</c:v>
                </c:pt>
                <c:pt idx="228">
                  <c:v>353.06962186997447</c:v>
                </c:pt>
                <c:pt idx="229">
                  <c:v>354.40295254851281</c:v>
                </c:pt>
                <c:pt idx="230">
                  <c:v>366.23012115124402</c:v>
                </c:pt>
                <c:pt idx="231">
                  <c:v>371.7911652431971</c:v>
                </c:pt>
                <c:pt idx="232">
                  <c:v>379.44441597726365</c:v>
                </c:pt>
                <c:pt idx="233">
                  <c:v>379.73122329343573</c:v>
                </c:pt>
                <c:pt idx="234">
                  <c:v>379.87896882161385</c:v>
                </c:pt>
                <c:pt idx="235">
                  <c:v>379.88870847993593</c:v>
                </c:pt>
                <c:pt idx="236">
                  <c:v>379.89290908222711</c:v>
                </c:pt>
                <c:pt idx="237">
                  <c:v>379.89634460052287</c:v>
                </c:pt>
                <c:pt idx="238">
                  <c:v>379.89917093257418</c:v>
                </c:pt>
                <c:pt idx="239">
                  <c:v>379.90226517503203</c:v>
                </c:pt>
                <c:pt idx="240">
                  <c:v>380.00871345135027</c:v>
                </c:pt>
                <c:pt idx="241">
                  <c:v>380.18774179745077</c:v>
                </c:pt>
                <c:pt idx="242">
                  <c:v>380.23303469093611</c:v>
                </c:pt>
                <c:pt idx="243">
                  <c:v>380.24068793853263</c:v>
                </c:pt>
                <c:pt idx="244">
                  <c:v>380.24891668166254</c:v>
                </c:pt>
                <c:pt idx="245">
                  <c:v>380.35761467967421</c:v>
                </c:pt>
                <c:pt idx="246">
                  <c:v>380.58064270984886</c:v>
                </c:pt>
                <c:pt idx="247">
                  <c:v>380.68343835660949</c:v>
                </c:pt>
                <c:pt idx="248">
                  <c:v>381.28126333556554</c:v>
                </c:pt>
                <c:pt idx="249">
                  <c:v>381.4967957447783</c:v>
                </c:pt>
                <c:pt idx="250">
                  <c:v>381.6703330259104</c:v>
                </c:pt>
                <c:pt idx="251">
                  <c:v>381.72804515131804</c:v>
                </c:pt>
                <c:pt idx="252">
                  <c:v>381.73823551001033</c:v>
                </c:pt>
                <c:pt idx="253">
                  <c:v>381.75057468552586</c:v>
                </c:pt>
                <c:pt idx="254">
                  <c:v>381.7649772710447</c:v>
                </c:pt>
                <c:pt idx="255">
                  <c:v>381.78022506784259</c:v>
                </c:pt>
                <c:pt idx="256">
                  <c:v>381.79565349281489</c:v>
                </c:pt>
                <c:pt idx="257">
                  <c:v>381.81011922419282</c:v>
                </c:pt>
                <c:pt idx="258">
                  <c:v>381.8236333688514</c:v>
                </c:pt>
                <c:pt idx="259">
                  <c:v>381.8382243549147</c:v>
                </c:pt>
                <c:pt idx="260">
                  <c:v>381.85329037663035</c:v>
                </c:pt>
                <c:pt idx="261">
                  <c:v>382.33671393424794</c:v>
                </c:pt>
                <c:pt idx="262">
                  <c:v>385.47886551082274</c:v>
                </c:pt>
                <c:pt idx="263">
                  <c:v>385.47886551082274</c:v>
                </c:pt>
                <c:pt idx="264">
                  <c:v>385.50979309900026</c:v>
                </c:pt>
                <c:pt idx="265">
                  <c:v>385.53571900890063</c:v>
                </c:pt>
                <c:pt idx="266">
                  <c:v>385.73822065961292</c:v>
                </c:pt>
                <c:pt idx="267">
                  <c:v>385.77608367826667</c:v>
                </c:pt>
                <c:pt idx="268">
                  <c:v>385.78840732853803</c:v>
                </c:pt>
                <c:pt idx="269">
                  <c:v>385.79738446045172</c:v>
                </c:pt>
                <c:pt idx="270">
                  <c:v>385.80631677520637</c:v>
                </c:pt>
                <c:pt idx="271">
                  <c:v>385.80672600701575</c:v>
                </c:pt>
                <c:pt idx="272">
                  <c:v>385.80703557551237</c:v>
                </c:pt>
                <c:pt idx="273">
                  <c:v>385.80737504300282</c:v>
                </c:pt>
                <c:pt idx="274">
                  <c:v>385.80769956099635</c:v>
                </c:pt>
                <c:pt idx="275">
                  <c:v>385.8079343820084</c:v>
                </c:pt>
                <c:pt idx="276">
                  <c:v>385.80816920302044</c:v>
                </c:pt>
                <c:pt idx="277">
                  <c:v>385.80839668587583</c:v>
                </c:pt>
                <c:pt idx="278">
                  <c:v>385.80839668587583</c:v>
                </c:pt>
                <c:pt idx="279">
                  <c:v>385.80839668587583</c:v>
                </c:pt>
                <c:pt idx="280">
                  <c:v>385.80839668587583</c:v>
                </c:pt>
                <c:pt idx="281">
                  <c:v>385.80839668587583</c:v>
                </c:pt>
                <c:pt idx="282">
                  <c:v>385.80839668587583</c:v>
                </c:pt>
                <c:pt idx="283">
                  <c:v>385.80839668587583</c:v>
                </c:pt>
                <c:pt idx="284">
                  <c:v>385.80839668587583</c:v>
                </c:pt>
                <c:pt idx="285">
                  <c:v>385.80839668587583</c:v>
                </c:pt>
                <c:pt idx="286">
                  <c:v>385.80839668587583</c:v>
                </c:pt>
                <c:pt idx="287">
                  <c:v>385.80839668587583</c:v>
                </c:pt>
                <c:pt idx="288">
                  <c:v>385.80839668587583</c:v>
                </c:pt>
                <c:pt idx="289">
                  <c:v>385.80839668587583</c:v>
                </c:pt>
                <c:pt idx="290">
                  <c:v>385.80839668587583</c:v>
                </c:pt>
                <c:pt idx="291">
                  <c:v>385.80839668587583</c:v>
                </c:pt>
                <c:pt idx="292">
                  <c:v>385.80839668587583</c:v>
                </c:pt>
                <c:pt idx="293">
                  <c:v>385.80839668587583</c:v>
                </c:pt>
                <c:pt idx="294">
                  <c:v>385.80839668587583</c:v>
                </c:pt>
                <c:pt idx="295">
                  <c:v>385.80839668587583</c:v>
                </c:pt>
                <c:pt idx="296">
                  <c:v>385.80839668587583</c:v>
                </c:pt>
                <c:pt idx="297">
                  <c:v>385.80839668587583</c:v>
                </c:pt>
                <c:pt idx="298">
                  <c:v>385.80839668587583</c:v>
                </c:pt>
                <c:pt idx="299">
                  <c:v>385.80839668587583</c:v>
                </c:pt>
                <c:pt idx="300">
                  <c:v>385.80839668587583</c:v>
                </c:pt>
                <c:pt idx="301">
                  <c:v>385.80839668587583</c:v>
                </c:pt>
                <c:pt idx="302">
                  <c:v>393.74997939599888</c:v>
                </c:pt>
                <c:pt idx="303">
                  <c:v>393.74997939599888</c:v>
                </c:pt>
                <c:pt idx="304">
                  <c:v>394.08654494350191</c:v>
                </c:pt>
                <c:pt idx="305">
                  <c:v>394.16803836268627</c:v>
                </c:pt>
                <c:pt idx="306">
                  <c:v>394.25118768290884</c:v>
                </c:pt>
                <c:pt idx="307">
                  <c:v>394.30874954231189</c:v>
                </c:pt>
                <c:pt idx="308">
                  <c:v>394.35134212061183</c:v>
                </c:pt>
                <c:pt idx="309">
                  <c:v>394.38581739362468</c:v>
                </c:pt>
                <c:pt idx="310">
                  <c:v>394.41194589742724</c:v>
                </c:pt>
                <c:pt idx="311">
                  <c:v>394.43202348154949</c:v>
                </c:pt>
                <c:pt idx="312">
                  <c:v>394.44798015418871</c:v>
                </c:pt>
                <c:pt idx="313">
                  <c:v>394.46071107263697</c:v>
                </c:pt>
                <c:pt idx="314">
                  <c:v>394.46960697346805</c:v>
                </c:pt>
                <c:pt idx="315">
                  <c:v>394.47543412594598</c:v>
                </c:pt>
                <c:pt idx="316">
                  <c:v>394.47992675436342</c:v>
                </c:pt>
                <c:pt idx="317">
                  <c:v>394.48240156881729</c:v>
                </c:pt>
                <c:pt idx="318">
                  <c:v>394.48353957777778</c:v>
                </c:pt>
                <c:pt idx="319">
                  <c:v>394.48388728627674</c:v>
                </c:pt>
                <c:pt idx="320">
                  <c:v>394.48392214779346</c:v>
                </c:pt>
                <c:pt idx="321">
                  <c:v>394.48392424566214</c:v>
                </c:pt>
                <c:pt idx="322">
                  <c:v>394.48392424566214</c:v>
                </c:pt>
                <c:pt idx="323">
                  <c:v>394.48392424566214</c:v>
                </c:pt>
                <c:pt idx="324">
                  <c:v>394.48392424566214</c:v>
                </c:pt>
                <c:pt idx="325">
                  <c:v>394.48392424566214</c:v>
                </c:pt>
                <c:pt idx="326">
                  <c:v>394.48392424566214</c:v>
                </c:pt>
                <c:pt idx="327">
                  <c:v>394.48392424566214</c:v>
                </c:pt>
                <c:pt idx="328">
                  <c:v>394.48392424566214</c:v>
                </c:pt>
                <c:pt idx="329">
                  <c:v>394.48392424566214</c:v>
                </c:pt>
                <c:pt idx="330">
                  <c:v>394.58682623485362</c:v>
                </c:pt>
                <c:pt idx="331">
                  <c:v>426.76828515674907</c:v>
                </c:pt>
                <c:pt idx="332">
                  <c:v>426.76828515674907</c:v>
                </c:pt>
                <c:pt idx="333">
                  <c:v>426.86216898207817</c:v>
                </c:pt>
                <c:pt idx="334">
                  <c:v>426.95615480817776</c:v>
                </c:pt>
                <c:pt idx="335">
                  <c:v>427.07650716372723</c:v>
                </c:pt>
                <c:pt idx="336">
                  <c:v>427.14597475804726</c:v>
                </c:pt>
                <c:pt idx="337">
                  <c:v>427.17056972192637</c:v>
                </c:pt>
                <c:pt idx="338">
                  <c:v>427.17796182101262</c:v>
                </c:pt>
                <c:pt idx="339">
                  <c:v>427.17862140338667</c:v>
                </c:pt>
                <c:pt idx="340">
                  <c:v>443.33472849852376</c:v>
                </c:pt>
                <c:pt idx="341">
                  <c:v>443.33472849852376</c:v>
                </c:pt>
                <c:pt idx="342">
                  <c:v>443.43038591190799</c:v>
                </c:pt>
                <c:pt idx="343">
                  <c:v>443.52563423168857</c:v>
                </c:pt>
                <c:pt idx="344">
                  <c:v>443.58954672928257</c:v>
                </c:pt>
                <c:pt idx="345">
                  <c:v>443.62699420129263</c:v>
                </c:pt>
                <c:pt idx="346">
                  <c:v>443.76114372929226</c:v>
                </c:pt>
                <c:pt idx="347">
                  <c:v>443.81007413305781</c:v>
                </c:pt>
                <c:pt idx="348">
                  <c:v>443.85730700359761</c:v>
                </c:pt>
                <c:pt idx="349">
                  <c:v>443.88093009885063</c:v>
                </c:pt>
                <c:pt idx="350">
                  <c:v>443.88856160612062</c:v>
                </c:pt>
                <c:pt idx="351">
                  <c:v>443.88922064773726</c:v>
                </c:pt>
                <c:pt idx="352">
                  <c:v>443.95023266486976</c:v>
                </c:pt>
                <c:pt idx="353">
                  <c:v>443.95023266486976</c:v>
                </c:pt>
                <c:pt idx="354">
                  <c:v>443.97698886799157</c:v>
                </c:pt>
                <c:pt idx="355">
                  <c:v>444.0622157281768</c:v>
                </c:pt>
                <c:pt idx="356">
                  <c:v>444.13682533077275</c:v>
                </c:pt>
                <c:pt idx="357">
                  <c:v>444.1844356455469</c:v>
                </c:pt>
                <c:pt idx="358">
                  <c:v>444.21827353753054</c:v>
                </c:pt>
                <c:pt idx="359">
                  <c:v>444.23963520830119</c:v>
                </c:pt>
                <c:pt idx="360">
                  <c:v>444.24470052441035</c:v>
                </c:pt>
                <c:pt idx="361">
                  <c:v>444.24470052441035</c:v>
                </c:pt>
                <c:pt idx="362">
                  <c:v>444.42966007824282</c:v>
                </c:pt>
                <c:pt idx="363">
                  <c:v>450.61109572864632</c:v>
                </c:pt>
                <c:pt idx="364">
                  <c:v>450.61109572864632</c:v>
                </c:pt>
                <c:pt idx="365">
                  <c:v>467.72359181529851</c:v>
                </c:pt>
                <c:pt idx="366">
                  <c:v>468.57213053996304</c:v>
                </c:pt>
                <c:pt idx="367">
                  <c:v>468.57213053996304</c:v>
                </c:pt>
                <c:pt idx="368">
                  <c:v>468.57213053996304</c:v>
                </c:pt>
                <c:pt idx="369">
                  <c:v>468.68607152950466</c:v>
                </c:pt>
                <c:pt idx="370">
                  <c:v>468.776120359809</c:v>
                </c:pt>
                <c:pt idx="371">
                  <c:v>468.82521155914435</c:v>
                </c:pt>
                <c:pt idx="372">
                  <c:v>468.873325635779</c:v>
                </c:pt>
                <c:pt idx="373">
                  <c:v>468.91344220800249</c:v>
                </c:pt>
                <c:pt idx="374">
                  <c:v>468.97249235702139</c:v>
                </c:pt>
                <c:pt idx="375">
                  <c:v>469.04379069350836</c:v>
                </c:pt>
                <c:pt idx="376">
                  <c:v>469.11027891007438</c:v>
                </c:pt>
                <c:pt idx="377">
                  <c:v>469.18076764576227</c:v>
                </c:pt>
                <c:pt idx="378">
                  <c:v>469.5010237443696</c:v>
                </c:pt>
                <c:pt idx="379">
                  <c:v>469.5010237443696</c:v>
                </c:pt>
                <c:pt idx="380">
                  <c:v>469.5010237443696</c:v>
                </c:pt>
                <c:pt idx="381">
                  <c:v>469.65198714408206</c:v>
                </c:pt>
                <c:pt idx="382">
                  <c:v>469.74515686789221</c:v>
                </c:pt>
                <c:pt idx="383">
                  <c:v>469.80884297110487</c:v>
                </c:pt>
                <c:pt idx="384">
                  <c:v>469.86555299836789</c:v>
                </c:pt>
                <c:pt idx="385">
                  <c:v>470.0414730466656</c:v>
                </c:pt>
                <c:pt idx="386">
                  <c:v>482.31699526019122</c:v>
                </c:pt>
                <c:pt idx="387">
                  <c:v>499.77219857662732</c:v>
                </c:pt>
                <c:pt idx="388">
                  <c:v>512.26384212192056</c:v>
                </c:pt>
                <c:pt idx="389">
                  <c:v>512.26384212192056</c:v>
                </c:pt>
                <c:pt idx="390">
                  <c:v>517.78983406285283</c:v>
                </c:pt>
                <c:pt idx="391">
                  <c:v>540.84975140878964</c:v>
                </c:pt>
                <c:pt idx="392">
                  <c:v>551.06301121228694</c:v>
                </c:pt>
                <c:pt idx="393">
                  <c:v>557.57367555494602</c:v>
                </c:pt>
                <c:pt idx="394">
                  <c:v>557.57367555494602</c:v>
                </c:pt>
                <c:pt idx="395">
                  <c:v>557.79265354063523</c:v>
                </c:pt>
                <c:pt idx="396">
                  <c:v>557.96708809474387</c:v>
                </c:pt>
                <c:pt idx="397">
                  <c:v>558.08174200804297</c:v>
                </c:pt>
                <c:pt idx="398">
                  <c:v>558.21931026317804</c:v>
                </c:pt>
                <c:pt idx="399">
                  <c:v>558.31389483760836</c:v>
                </c:pt>
                <c:pt idx="400">
                  <c:v>558.36237968112312</c:v>
                </c:pt>
                <c:pt idx="401">
                  <c:v>558.40775107065747</c:v>
                </c:pt>
                <c:pt idx="402">
                  <c:v>558.54142244025672</c:v>
                </c:pt>
                <c:pt idx="403">
                  <c:v>560.57927293568605</c:v>
                </c:pt>
                <c:pt idx="404">
                  <c:v>561.16374932457347</c:v>
                </c:pt>
                <c:pt idx="405">
                  <c:v>573.68132552873737</c:v>
                </c:pt>
                <c:pt idx="406">
                  <c:v>573.87693147556035</c:v>
                </c:pt>
                <c:pt idx="407">
                  <c:v>574.41213776615746</c:v>
                </c:pt>
                <c:pt idx="408">
                  <c:v>574.73480883706293</c:v>
                </c:pt>
                <c:pt idx="409">
                  <c:v>574.94645515673494</c:v>
                </c:pt>
                <c:pt idx="410">
                  <c:v>576.2422946352192</c:v>
                </c:pt>
                <c:pt idx="411">
                  <c:v>578.23748204993558</c:v>
                </c:pt>
                <c:pt idx="412">
                  <c:v>578.23748204993558</c:v>
                </c:pt>
                <c:pt idx="413">
                  <c:v>578.35495628475644</c:v>
                </c:pt>
                <c:pt idx="414">
                  <c:v>578.41211333011881</c:v>
                </c:pt>
                <c:pt idx="415">
                  <c:v>578.46340071871816</c:v>
                </c:pt>
                <c:pt idx="416">
                  <c:v>578.51025903923335</c:v>
                </c:pt>
                <c:pt idx="417">
                  <c:v>578.55808650618383</c:v>
                </c:pt>
                <c:pt idx="418">
                  <c:v>578.60478802860746</c:v>
                </c:pt>
                <c:pt idx="419">
                  <c:v>578.64896102380953</c:v>
                </c:pt>
                <c:pt idx="420">
                  <c:v>578.71444633060707</c:v>
                </c:pt>
                <c:pt idx="421">
                  <c:v>579.06621532734812</c:v>
                </c:pt>
                <c:pt idx="422">
                  <c:v>579.06621532734812</c:v>
                </c:pt>
                <c:pt idx="423">
                  <c:v>579.24909755507269</c:v>
                </c:pt>
                <c:pt idx="424">
                  <c:v>579.30825301630887</c:v>
                </c:pt>
                <c:pt idx="425">
                  <c:v>579.44573705335586</c:v>
                </c:pt>
                <c:pt idx="426">
                  <c:v>579.63488423763727</c:v>
                </c:pt>
                <c:pt idx="427">
                  <c:v>579.77213211286278</c:v>
                </c:pt>
                <c:pt idx="428">
                  <c:v>580.05974860785068</c:v>
                </c:pt>
                <c:pt idx="429">
                  <c:v>597.43366380492739</c:v>
                </c:pt>
                <c:pt idx="430">
                  <c:v>597.43366380492739</c:v>
                </c:pt>
                <c:pt idx="431">
                  <c:v>597.66322845619243</c:v>
                </c:pt>
                <c:pt idx="432">
                  <c:v>597.80900378093406</c:v>
                </c:pt>
                <c:pt idx="433">
                  <c:v>597.92793486343589</c:v>
                </c:pt>
                <c:pt idx="434">
                  <c:v>598.33970976197793</c:v>
                </c:pt>
                <c:pt idx="435">
                  <c:v>598.96098712604203</c:v>
                </c:pt>
                <c:pt idx="436">
                  <c:v>599.60117023733676</c:v>
                </c:pt>
                <c:pt idx="437">
                  <c:v>599.92501331954941</c:v>
                </c:pt>
                <c:pt idx="438">
                  <c:v>600.0543229084634</c:v>
                </c:pt>
                <c:pt idx="439">
                  <c:v>600.20012228764324</c:v>
                </c:pt>
                <c:pt idx="440">
                  <c:v>600.50606102336303</c:v>
                </c:pt>
                <c:pt idx="441">
                  <c:v>601.09342692455368</c:v>
                </c:pt>
                <c:pt idx="442">
                  <c:v>602.26083839556918</c:v>
                </c:pt>
                <c:pt idx="443">
                  <c:v>602.38020351794603</c:v>
                </c:pt>
                <c:pt idx="444">
                  <c:v>606.1763692612609</c:v>
                </c:pt>
                <c:pt idx="445">
                  <c:v>610.86231237914524</c:v>
                </c:pt>
                <c:pt idx="446">
                  <c:v>610.86231237914524</c:v>
                </c:pt>
                <c:pt idx="447">
                  <c:v>628.43177301192941</c:v>
                </c:pt>
                <c:pt idx="448">
                  <c:v>628.43177301192941</c:v>
                </c:pt>
                <c:pt idx="449">
                  <c:v>628.74695253755419</c:v>
                </c:pt>
                <c:pt idx="450">
                  <c:v>657.77479318095482</c:v>
                </c:pt>
                <c:pt idx="451">
                  <c:v>667.74972335981317</c:v>
                </c:pt>
                <c:pt idx="452">
                  <c:v>667.74972335981317</c:v>
                </c:pt>
                <c:pt idx="453">
                  <c:v>667.92811914426818</c:v>
                </c:pt>
                <c:pt idx="454">
                  <c:v>668.20199393692144</c:v>
                </c:pt>
                <c:pt idx="455">
                  <c:v>668.67527478220529</c:v>
                </c:pt>
                <c:pt idx="456">
                  <c:v>674.71689659370145</c:v>
                </c:pt>
                <c:pt idx="457">
                  <c:v>674.77689101094245</c:v>
                </c:pt>
                <c:pt idx="458">
                  <c:v>675.31035672088092</c:v>
                </c:pt>
                <c:pt idx="459">
                  <c:v>675.31035672088092</c:v>
                </c:pt>
                <c:pt idx="460">
                  <c:v>675.31035672088092</c:v>
                </c:pt>
                <c:pt idx="461">
                  <c:v>675.73533666805145</c:v>
                </c:pt>
                <c:pt idx="462">
                  <c:v>676.0261191503522</c:v>
                </c:pt>
                <c:pt idx="463">
                  <c:v>676.23346754670047</c:v>
                </c:pt>
                <c:pt idx="464">
                  <c:v>676.45710029930046</c:v>
                </c:pt>
                <c:pt idx="465">
                  <c:v>683.20919321387282</c:v>
                </c:pt>
                <c:pt idx="466">
                  <c:v>688.85393492154822</c:v>
                </c:pt>
                <c:pt idx="467">
                  <c:v>689.07109545276842</c:v>
                </c:pt>
                <c:pt idx="468">
                  <c:v>709.02330610941237</c:v>
                </c:pt>
                <c:pt idx="469">
                  <c:v>709.42211190186788</c:v>
                </c:pt>
                <c:pt idx="470">
                  <c:v>709.51423122414485</c:v>
                </c:pt>
                <c:pt idx="471">
                  <c:v>709.8208591302639</c:v>
                </c:pt>
                <c:pt idx="472">
                  <c:v>710.03233145120032</c:v>
                </c:pt>
                <c:pt idx="473">
                  <c:v>710.28106251044119</c:v>
                </c:pt>
                <c:pt idx="474">
                  <c:v>710.6117647651522</c:v>
                </c:pt>
                <c:pt idx="475">
                  <c:v>710.90615132731921</c:v>
                </c:pt>
                <c:pt idx="476">
                  <c:v>711.2664338383878</c:v>
                </c:pt>
                <c:pt idx="477">
                  <c:v>711.53497960259119</c:v>
                </c:pt>
                <c:pt idx="478">
                  <c:v>711.6810411306883</c:v>
                </c:pt>
                <c:pt idx="479">
                  <c:v>712.1548783870079</c:v>
                </c:pt>
                <c:pt idx="480">
                  <c:v>712.1548783870079</c:v>
                </c:pt>
                <c:pt idx="481">
                  <c:v>712.23809509956288</c:v>
                </c:pt>
                <c:pt idx="482">
                  <c:v>712.34343752552229</c:v>
                </c:pt>
                <c:pt idx="483">
                  <c:v>714.18422614999895</c:v>
                </c:pt>
                <c:pt idx="484">
                  <c:v>714.18422614999895</c:v>
                </c:pt>
                <c:pt idx="485">
                  <c:v>714.27030628134912</c:v>
                </c:pt>
                <c:pt idx="486">
                  <c:v>722.89907639313549</c:v>
                </c:pt>
                <c:pt idx="487">
                  <c:v>728.76324572940518</c:v>
                </c:pt>
                <c:pt idx="488">
                  <c:v>728.76324572940518</c:v>
                </c:pt>
                <c:pt idx="489">
                  <c:v>728.80975648306776</c:v>
                </c:pt>
                <c:pt idx="490">
                  <c:v>728.84349348947865</c:v>
                </c:pt>
                <c:pt idx="491">
                  <c:v>728.93581354010962</c:v>
                </c:pt>
                <c:pt idx="492">
                  <c:v>729.10588065658817</c:v>
                </c:pt>
                <c:pt idx="493">
                  <c:v>729.41104322496585</c:v>
                </c:pt>
                <c:pt idx="494">
                  <c:v>729.55000866388684</c:v>
                </c:pt>
                <c:pt idx="495">
                  <c:v>733.14048722249731</c:v>
                </c:pt>
                <c:pt idx="496">
                  <c:v>733.58957832274814</c:v>
                </c:pt>
                <c:pt idx="497">
                  <c:v>745.66777432788729</c:v>
                </c:pt>
                <c:pt idx="498">
                  <c:v>750.37071378760731</c:v>
                </c:pt>
                <c:pt idx="499">
                  <c:v>750.5525773214373</c:v>
                </c:pt>
                <c:pt idx="500">
                  <c:v>750.73972460193409</c:v>
                </c:pt>
                <c:pt idx="501">
                  <c:v>750.80122284123968</c:v>
                </c:pt>
                <c:pt idx="502">
                  <c:v>750.89586542923644</c:v>
                </c:pt>
                <c:pt idx="503">
                  <c:v>751.04946618357326</c:v>
                </c:pt>
                <c:pt idx="504">
                  <c:v>751.15291261113987</c:v>
                </c:pt>
                <c:pt idx="505">
                  <c:v>751.2167964355242</c:v>
                </c:pt>
                <c:pt idx="506">
                  <c:v>751.25685284686119</c:v>
                </c:pt>
                <c:pt idx="507">
                  <c:v>751.31294683213218</c:v>
                </c:pt>
                <c:pt idx="508">
                  <c:v>757.28853375528251</c:v>
                </c:pt>
                <c:pt idx="509">
                  <c:v>757.28853375528251</c:v>
                </c:pt>
                <c:pt idx="510">
                  <c:v>757.28853375528251</c:v>
                </c:pt>
                <c:pt idx="511">
                  <c:v>757.28853375528251</c:v>
                </c:pt>
                <c:pt idx="512">
                  <c:v>762.8526070008852</c:v>
                </c:pt>
                <c:pt idx="513">
                  <c:v>772.73542660654391</c:v>
                </c:pt>
                <c:pt idx="514">
                  <c:v>782.82796566159709</c:v>
                </c:pt>
                <c:pt idx="515">
                  <c:v>782.82796566159709</c:v>
                </c:pt>
                <c:pt idx="516">
                  <c:v>783.04067420510387</c:v>
                </c:pt>
                <c:pt idx="517">
                  <c:v>783.04067420510387</c:v>
                </c:pt>
                <c:pt idx="518">
                  <c:v>783.04067420510387</c:v>
                </c:pt>
                <c:pt idx="519">
                  <c:v>783.08522331516008</c:v>
                </c:pt>
                <c:pt idx="520">
                  <c:v>783.13112231832258</c:v>
                </c:pt>
                <c:pt idx="521">
                  <c:v>783.1715433613158</c:v>
                </c:pt>
                <c:pt idx="522">
                  <c:v>783.1715433613158</c:v>
                </c:pt>
                <c:pt idx="523">
                  <c:v>783.28919838064337</c:v>
                </c:pt>
                <c:pt idx="524">
                  <c:v>783.45638864304783</c:v>
                </c:pt>
                <c:pt idx="525">
                  <c:v>783.45638864304783</c:v>
                </c:pt>
                <c:pt idx="526">
                  <c:v>783.64885634303346</c:v>
                </c:pt>
                <c:pt idx="527">
                  <c:v>783.64885634303346</c:v>
                </c:pt>
                <c:pt idx="528">
                  <c:v>783.64885634303346</c:v>
                </c:pt>
                <c:pt idx="529">
                  <c:v>783.80360605266935</c:v>
                </c:pt>
                <c:pt idx="530">
                  <c:v>783.8986382063307</c:v>
                </c:pt>
                <c:pt idx="531">
                  <c:v>783.8986382063307</c:v>
                </c:pt>
                <c:pt idx="532">
                  <c:v>783.8986382063307</c:v>
                </c:pt>
                <c:pt idx="533">
                  <c:v>783.8986382063307</c:v>
                </c:pt>
                <c:pt idx="534">
                  <c:v>783.99199342264865</c:v>
                </c:pt>
                <c:pt idx="535">
                  <c:v>783.99199342264865</c:v>
                </c:pt>
                <c:pt idx="536">
                  <c:v>784.08278179725801</c:v>
                </c:pt>
                <c:pt idx="537">
                  <c:v>784.08278179725801</c:v>
                </c:pt>
                <c:pt idx="538">
                  <c:v>784.08278179725801</c:v>
                </c:pt>
                <c:pt idx="539">
                  <c:v>784.08278179725801</c:v>
                </c:pt>
                <c:pt idx="540">
                  <c:v>784.08278179725801</c:v>
                </c:pt>
                <c:pt idx="541">
                  <c:v>784.13928819843056</c:v>
                </c:pt>
                <c:pt idx="542">
                  <c:v>784.14258862631084</c:v>
                </c:pt>
                <c:pt idx="543">
                  <c:v>784.14258862631084</c:v>
                </c:pt>
                <c:pt idx="544">
                  <c:v>784.14258862631084</c:v>
                </c:pt>
                <c:pt idx="545">
                  <c:v>784.14258862631084</c:v>
                </c:pt>
                <c:pt idx="546">
                  <c:v>784.14258862631084</c:v>
                </c:pt>
                <c:pt idx="547">
                  <c:v>784.14258862631084</c:v>
                </c:pt>
                <c:pt idx="548">
                  <c:v>787.41312876928487</c:v>
                </c:pt>
                <c:pt idx="549">
                  <c:v>790.08107301467271</c:v>
                </c:pt>
                <c:pt idx="550">
                  <c:v>790.08107301467271</c:v>
                </c:pt>
                <c:pt idx="551">
                  <c:v>790.08107301467271</c:v>
                </c:pt>
                <c:pt idx="552">
                  <c:v>790.08107301467271</c:v>
                </c:pt>
                <c:pt idx="553">
                  <c:v>790.08107301467271</c:v>
                </c:pt>
                <c:pt idx="554">
                  <c:v>790.08107301467271</c:v>
                </c:pt>
                <c:pt idx="555">
                  <c:v>790.08220094767876</c:v>
                </c:pt>
                <c:pt idx="556">
                  <c:v>790.08220094767876</c:v>
                </c:pt>
                <c:pt idx="557">
                  <c:v>790.17211382472203</c:v>
                </c:pt>
                <c:pt idx="558">
                  <c:v>790.17211382472203</c:v>
                </c:pt>
                <c:pt idx="559">
                  <c:v>790.17257552426236</c:v>
                </c:pt>
                <c:pt idx="560">
                  <c:v>790.17257552426236</c:v>
                </c:pt>
                <c:pt idx="561">
                  <c:v>790.17615820562264</c:v>
                </c:pt>
                <c:pt idx="562">
                  <c:v>794.37331766483419</c:v>
                </c:pt>
                <c:pt idx="563">
                  <c:v>795.58838372629111</c:v>
                </c:pt>
                <c:pt idx="564">
                  <c:v>795.67582974739446</c:v>
                </c:pt>
                <c:pt idx="565">
                  <c:v>795.71082169709837</c:v>
                </c:pt>
                <c:pt idx="566">
                  <c:v>795.74054380908137</c:v>
                </c:pt>
                <c:pt idx="567">
                  <c:v>795.7629380950068</c:v>
                </c:pt>
                <c:pt idx="568">
                  <c:v>795.78553339352766</c:v>
                </c:pt>
                <c:pt idx="569">
                  <c:v>795.82576942325659</c:v>
                </c:pt>
                <c:pt idx="570">
                  <c:v>797.21059740884925</c:v>
                </c:pt>
                <c:pt idx="571">
                  <c:v>797.22346213493745</c:v>
                </c:pt>
                <c:pt idx="572">
                  <c:v>797.27100445460076</c:v>
                </c:pt>
                <c:pt idx="573">
                  <c:v>797.28539379118888</c:v>
                </c:pt>
                <c:pt idx="574">
                  <c:v>797.30325235505734</c:v>
                </c:pt>
                <c:pt idx="575">
                  <c:v>797.32170995751778</c:v>
                </c:pt>
                <c:pt idx="576">
                  <c:v>797.33704484936493</c:v>
                </c:pt>
                <c:pt idx="577">
                  <c:v>797.35406113690067</c:v>
                </c:pt>
                <c:pt idx="578">
                  <c:v>797.37788540728729</c:v>
                </c:pt>
                <c:pt idx="579">
                  <c:v>797.40598569181111</c:v>
                </c:pt>
                <c:pt idx="580">
                  <c:v>797.44945062405657</c:v>
                </c:pt>
                <c:pt idx="581">
                  <c:v>797.48873439441013</c:v>
                </c:pt>
                <c:pt idx="582">
                  <c:v>797.50934838489775</c:v>
                </c:pt>
                <c:pt idx="583">
                  <c:v>797.51191828682545</c:v>
                </c:pt>
                <c:pt idx="584">
                  <c:v>797.53152001383421</c:v>
                </c:pt>
                <c:pt idx="585">
                  <c:v>797.55354119169317</c:v>
                </c:pt>
                <c:pt idx="586">
                  <c:v>797.5735960941056</c:v>
                </c:pt>
                <c:pt idx="587">
                  <c:v>797.58838997032149</c:v>
                </c:pt>
                <c:pt idx="588">
                  <c:v>797.59499222892873</c:v>
                </c:pt>
                <c:pt idx="589">
                  <c:v>797.59499222892873</c:v>
                </c:pt>
                <c:pt idx="590">
                  <c:v>797.59499222892873</c:v>
                </c:pt>
                <c:pt idx="591">
                  <c:v>797.64037810207674</c:v>
                </c:pt>
                <c:pt idx="592">
                  <c:v>798.0264033483121</c:v>
                </c:pt>
                <c:pt idx="593">
                  <c:v>798.0264033483121</c:v>
                </c:pt>
                <c:pt idx="594">
                  <c:v>798.07194522268935</c:v>
                </c:pt>
                <c:pt idx="595">
                  <c:v>798.07410056315393</c:v>
                </c:pt>
                <c:pt idx="596">
                  <c:v>798.07410056315393</c:v>
                </c:pt>
                <c:pt idx="597">
                  <c:v>798.07410056315393</c:v>
                </c:pt>
                <c:pt idx="598">
                  <c:v>798.07410056315393</c:v>
                </c:pt>
                <c:pt idx="599">
                  <c:v>798.07410056315393</c:v>
                </c:pt>
                <c:pt idx="600">
                  <c:v>798.07410056315393</c:v>
                </c:pt>
                <c:pt idx="601">
                  <c:v>798.07410056315393</c:v>
                </c:pt>
                <c:pt idx="602">
                  <c:v>798.07410056315393</c:v>
                </c:pt>
                <c:pt idx="603">
                  <c:v>798.07410056315393</c:v>
                </c:pt>
                <c:pt idx="604">
                  <c:v>798.07410056315393</c:v>
                </c:pt>
                <c:pt idx="605">
                  <c:v>806.34213158612863</c:v>
                </c:pt>
                <c:pt idx="606">
                  <c:v>808.0407186949916</c:v>
                </c:pt>
                <c:pt idx="607">
                  <c:v>814.33049352717399</c:v>
                </c:pt>
                <c:pt idx="608">
                  <c:v>814.33049352717399</c:v>
                </c:pt>
                <c:pt idx="609">
                  <c:v>814.33049352717399</c:v>
                </c:pt>
                <c:pt idx="610">
                  <c:v>814.33272464047104</c:v>
                </c:pt>
                <c:pt idx="611">
                  <c:v>814.33272464047104</c:v>
                </c:pt>
                <c:pt idx="612">
                  <c:v>814.33272464047104</c:v>
                </c:pt>
                <c:pt idx="613">
                  <c:v>814.33272464047104</c:v>
                </c:pt>
                <c:pt idx="614">
                  <c:v>814.33272464047104</c:v>
                </c:pt>
                <c:pt idx="615">
                  <c:v>814.33272464047104</c:v>
                </c:pt>
                <c:pt idx="616">
                  <c:v>814.33272464047104</c:v>
                </c:pt>
                <c:pt idx="617">
                  <c:v>814.34546767909785</c:v>
                </c:pt>
                <c:pt idx="618">
                  <c:v>820.15151607948587</c:v>
                </c:pt>
                <c:pt idx="619">
                  <c:v>820.15151607948587</c:v>
                </c:pt>
                <c:pt idx="620">
                  <c:v>820.15151607948587</c:v>
                </c:pt>
                <c:pt idx="621">
                  <c:v>820.32163301044193</c:v>
                </c:pt>
                <c:pt idx="622">
                  <c:v>820.32163301044193</c:v>
                </c:pt>
                <c:pt idx="623">
                  <c:v>836.48454426090848</c:v>
                </c:pt>
                <c:pt idx="624">
                  <c:v>836.48454426090848</c:v>
                </c:pt>
                <c:pt idx="625">
                  <c:v>865.52064151515629</c:v>
                </c:pt>
                <c:pt idx="626">
                  <c:v>865.52064151515629</c:v>
                </c:pt>
                <c:pt idx="627">
                  <c:v>865.52064151515629</c:v>
                </c:pt>
                <c:pt idx="628">
                  <c:v>868.44980084841302</c:v>
                </c:pt>
                <c:pt idx="629">
                  <c:v>868.44980084841302</c:v>
                </c:pt>
                <c:pt idx="630">
                  <c:v>868.44980084841302</c:v>
                </c:pt>
                <c:pt idx="631">
                  <c:v>868.54842787293933</c:v>
                </c:pt>
                <c:pt idx="632">
                  <c:v>868.63337820874324</c:v>
                </c:pt>
                <c:pt idx="633">
                  <c:v>868.64039886233581</c:v>
                </c:pt>
                <c:pt idx="634">
                  <c:v>868.64039886233581</c:v>
                </c:pt>
                <c:pt idx="635">
                  <c:v>868.64039886233581</c:v>
                </c:pt>
                <c:pt idx="636">
                  <c:v>868.64039886233581</c:v>
                </c:pt>
                <c:pt idx="637">
                  <c:v>868.64039886233581</c:v>
                </c:pt>
                <c:pt idx="638">
                  <c:v>868.64039886233581</c:v>
                </c:pt>
                <c:pt idx="639">
                  <c:v>868.64039886233581</c:v>
                </c:pt>
                <c:pt idx="640">
                  <c:v>868.64419183556038</c:v>
                </c:pt>
                <c:pt idx="641">
                  <c:v>868.65601345837376</c:v>
                </c:pt>
                <c:pt idx="642">
                  <c:v>868.66568610920331</c:v>
                </c:pt>
                <c:pt idx="643">
                  <c:v>868.67501693355644</c:v>
                </c:pt>
                <c:pt idx="644">
                  <c:v>868.68288867802244</c:v>
                </c:pt>
                <c:pt idx="645">
                  <c:v>868.69052826217478</c:v>
                </c:pt>
                <c:pt idx="646">
                  <c:v>868.6963845046406</c:v>
                </c:pt>
                <c:pt idx="647">
                  <c:v>868.6963845046406</c:v>
                </c:pt>
                <c:pt idx="648">
                  <c:v>868.6963845046406</c:v>
                </c:pt>
                <c:pt idx="649">
                  <c:v>868.6963845046406</c:v>
                </c:pt>
                <c:pt idx="650">
                  <c:v>868.6963845046406</c:v>
                </c:pt>
                <c:pt idx="651">
                  <c:v>868.6963845046406</c:v>
                </c:pt>
                <c:pt idx="652">
                  <c:v>868.6963845046406</c:v>
                </c:pt>
                <c:pt idx="653">
                  <c:v>868.6963845046406</c:v>
                </c:pt>
                <c:pt idx="654">
                  <c:v>868.6963845046406</c:v>
                </c:pt>
                <c:pt idx="655">
                  <c:v>868.6963845046406</c:v>
                </c:pt>
                <c:pt idx="656">
                  <c:v>868.6963845046406</c:v>
                </c:pt>
                <c:pt idx="657">
                  <c:v>868.6963845046406</c:v>
                </c:pt>
                <c:pt idx="658">
                  <c:v>868.6963845046406</c:v>
                </c:pt>
                <c:pt idx="659">
                  <c:v>868.6963845046406</c:v>
                </c:pt>
                <c:pt idx="660">
                  <c:v>868.6963845046406</c:v>
                </c:pt>
                <c:pt idx="661">
                  <c:v>868.6963845046406</c:v>
                </c:pt>
                <c:pt idx="662">
                  <c:v>868.6963845046406</c:v>
                </c:pt>
                <c:pt idx="663">
                  <c:v>868.6963845046406</c:v>
                </c:pt>
                <c:pt idx="664">
                  <c:v>868.6963845046406</c:v>
                </c:pt>
                <c:pt idx="665">
                  <c:v>868.6963845046406</c:v>
                </c:pt>
                <c:pt idx="666">
                  <c:v>868.6963845046406</c:v>
                </c:pt>
                <c:pt idx="667">
                  <c:v>868.6963845046406</c:v>
                </c:pt>
                <c:pt idx="668">
                  <c:v>868.6963845046406</c:v>
                </c:pt>
                <c:pt idx="669">
                  <c:v>868.6963845046406</c:v>
                </c:pt>
                <c:pt idx="670">
                  <c:v>868.6963845046406</c:v>
                </c:pt>
                <c:pt idx="671">
                  <c:v>868.6963845046406</c:v>
                </c:pt>
                <c:pt idx="672">
                  <c:v>868.6963845046406</c:v>
                </c:pt>
                <c:pt idx="673">
                  <c:v>868.6963845046406</c:v>
                </c:pt>
                <c:pt idx="674">
                  <c:v>868.6963845046406</c:v>
                </c:pt>
                <c:pt idx="675">
                  <c:v>868.6963845046406</c:v>
                </c:pt>
                <c:pt idx="676">
                  <c:v>868.6963845046406</c:v>
                </c:pt>
                <c:pt idx="677">
                  <c:v>868.6963845046406</c:v>
                </c:pt>
                <c:pt idx="678">
                  <c:v>868.6963845046406</c:v>
                </c:pt>
                <c:pt idx="679">
                  <c:v>868.6963845046406</c:v>
                </c:pt>
                <c:pt idx="680">
                  <c:v>868.6963845046406</c:v>
                </c:pt>
                <c:pt idx="681">
                  <c:v>868.6963845046406</c:v>
                </c:pt>
                <c:pt idx="682">
                  <c:v>868.6963845046406</c:v>
                </c:pt>
                <c:pt idx="683">
                  <c:v>868.6963845046406</c:v>
                </c:pt>
                <c:pt idx="684">
                  <c:v>868.6963845046406</c:v>
                </c:pt>
                <c:pt idx="685">
                  <c:v>868.6963845046406</c:v>
                </c:pt>
                <c:pt idx="686">
                  <c:v>868.6963845046406</c:v>
                </c:pt>
                <c:pt idx="687">
                  <c:v>868.6963845046406</c:v>
                </c:pt>
                <c:pt idx="688">
                  <c:v>868.6963845046406</c:v>
                </c:pt>
                <c:pt idx="689">
                  <c:v>868.6963845046406</c:v>
                </c:pt>
                <c:pt idx="690">
                  <c:v>873.15748618912414</c:v>
                </c:pt>
                <c:pt idx="691">
                  <c:v>873.15748618912414</c:v>
                </c:pt>
                <c:pt idx="692">
                  <c:v>873.15748618912414</c:v>
                </c:pt>
                <c:pt idx="693">
                  <c:v>873.15748618912414</c:v>
                </c:pt>
                <c:pt idx="694">
                  <c:v>873.15748618912414</c:v>
                </c:pt>
                <c:pt idx="695">
                  <c:v>873.15748618912414</c:v>
                </c:pt>
                <c:pt idx="696">
                  <c:v>873.15748618912414</c:v>
                </c:pt>
                <c:pt idx="697">
                  <c:v>873.15748618912414</c:v>
                </c:pt>
                <c:pt idx="698">
                  <c:v>873.15748618912414</c:v>
                </c:pt>
                <c:pt idx="699">
                  <c:v>873.15748618912414</c:v>
                </c:pt>
                <c:pt idx="700">
                  <c:v>873.15748618912414</c:v>
                </c:pt>
                <c:pt idx="701">
                  <c:v>873.15748618912414</c:v>
                </c:pt>
                <c:pt idx="702">
                  <c:v>873.15748618912414</c:v>
                </c:pt>
                <c:pt idx="703">
                  <c:v>873.15748618912414</c:v>
                </c:pt>
                <c:pt idx="704">
                  <c:v>873.15748618912414</c:v>
                </c:pt>
                <c:pt idx="705">
                  <c:v>873.15748618912414</c:v>
                </c:pt>
                <c:pt idx="706">
                  <c:v>873.15748618912414</c:v>
                </c:pt>
                <c:pt idx="707">
                  <c:v>873.15748618912414</c:v>
                </c:pt>
                <c:pt idx="708">
                  <c:v>873.15748618912414</c:v>
                </c:pt>
                <c:pt idx="709">
                  <c:v>873.15748618912414</c:v>
                </c:pt>
                <c:pt idx="710">
                  <c:v>873.15748618912414</c:v>
                </c:pt>
                <c:pt idx="711">
                  <c:v>873.15748618912414</c:v>
                </c:pt>
                <c:pt idx="712">
                  <c:v>873.15748618912414</c:v>
                </c:pt>
                <c:pt idx="713">
                  <c:v>873.15748618912414</c:v>
                </c:pt>
                <c:pt idx="714">
                  <c:v>873.15748618912414</c:v>
                </c:pt>
                <c:pt idx="715">
                  <c:v>873.15748618912414</c:v>
                </c:pt>
                <c:pt idx="716">
                  <c:v>873.15748618912414</c:v>
                </c:pt>
                <c:pt idx="717">
                  <c:v>873.15748618912414</c:v>
                </c:pt>
                <c:pt idx="718">
                  <c:v>873.15748618912414</c:v>
                </c:pt>
                <c:pt idx="719">
                  <c:v>873.15748618912414</c:v>
                </c:pt>
                <c:pt idx="720">
                  <c:v>873.15748618912414</c:v>
                </c:pt>
                <c:pt idx="721">
                  <c:v>873.15748618912414</c:v>
                </c:pt>
                <c:pt idx="722">
                  <c:v>873.15748618912414</c:v>
                </c:pt>
                <c:pt idx="723">
                  <c:v>873.15748618912414</c:v>
                </c:pt>
                <c:pt idx="724">
                  <c:v>873.15748618912414</c:v>
                </c:pt>
                <c:pt idx="725">
                  <c:v>873.15748618912414</c:v>
                </c:pt>
                <c:pt idx="726">
                  <c:v>873.15748618912414</c:v>
                </c:pt>
                <c:pt idx="727">
                  <c:v>873.15748618912414</c:v>
                </c:pt>
                <c:pt idx="728">
                  <c:v>873.15748618912414</c:v>
                </c:pt>
                <c:pt idx="729">
                  <c:v>873.15748618912414</c:v>
                </c:pt>
                <c:pt idx="730">
                  <c:v>873.15748618912414</c:v>
                </c:pt>
                <c:pt idx="731">
                  <c:v>873.15748618912414</c:v>
                </c:pt>
                <c:pt idx="732">
                  <c:v>873.15748618912414</c:v>
                </c:pt>
                <c:pt idx="733">
                  <c:v>873.15748618912414</c:v>
                </c:pt>
                <c:pt idx="734">
                  <c:v>873.15748618912414</c:v>
                </c:pt>
                <c:pt idx="735">
                  <c:v>873.15748618912414</c:v>
                </c:pt>
                <c:pt idx="736">
                  <c:v>873.22931542407025</c:v>
                </c:pt>
                <c:pt idx="737">
                  <c:v>873.22931542407025</c:v>
                </c:pt>
                <c:pt idx="738">
                  <c:v>873.22931542407025</c:v>
                </c:pt>
                <c:pt idx="739">
                  <c:v>873.22931542407025</c:v>
                </c:pt>
                <c:pt idx="740">
                  <c:v>873.22931542407025</c:v>
                </c:pt>
                <c:pt idx="741">
                  <c:v>873.22931542407025</c:v>
                </c:pt>
                <c:pt idx="742">
                  <c:v>873.22931542407025</c:v>
                </c:pt>
                <c:pt idx="743">
                  <c:v>873.22931542407025</c:v>
                </c:pt>
                <c:pt idx="744">
                  <c:v>873.22931542407025</c:v>
                </c:pt>
                <c:pt idx="745">
                  <c:v>873.22931542407025</c:v>
                </c:pt>
                <c:pt idx="746">
                  <c:v>873.229315789667</c:v>
                </c:pt>
                <c:pt idx="747">
                  <c:v>878.93105220678683</c:v>
                </c:pt>
                <c:pt idx="748">
                  <c:v>887.87179451065708</c:v>
                </c:pt>
                <c:pt idx="749">
                  <c:v>887.87179451065708</c:v>
                </c:pt>
                <c:pt idx="750">
                  <c:v>887.87179451065708</c:v>
                </c:pt>
                <c:pt idx="751">
                  <c:v>887.87179451065708</c:v>
                </c:pt>
                <c:pt idx="752">
                  <c:v>887.87425180960497</c:v>
                </c:pt>
                <c:pt idx="753">
                  <c:v>887.87425180960497</c:v>
                </c:pt>
                <c:pt idx="754">
                  <c:v>888.59031021244255</c:v>
                </c:pt>
                <c:pt idx="755">
                  <c:v>888.59031021244255</c:v>
                </c:pt>
                <c:pt idx="756">
                  <c:v>895.02050235411889</c:v>
                </c:pt>
                <c:pt idx="757">
                  <c:v>904.06655221421408</c:v>
                </c:pt>
                <c:pt idx="758">
                  <c:v>904.06655221421408</c:v>
                </c:pt>
                <c:pt idx="759">
                  <c:v>904.06655221421408</c:v>
                </c:pt>
                <c:pt idx="760">
                  <c:v>904.06655221421408</c:v>
                </c:pt>
                <c:pt idx="761">
                  <c:v>904.06655221421408</c:v>
                </c:pt>
                <c:pt idx="762">
                  <c:v>904.06655221421408</c:v>
                </c:pt>
                <c:pt idx="763">
                  <c:v>904.06655221421408</c:v>
                </c:pt>
                <c:pt idx="764">
                  <c:v>914.60279069281103</c:v>
                </c:pt>
                <c:pt idx="765">
                  <c:v>914.97649350337338</c:v>
                </c:pt>
                <c:pt idx="766">
                  <c:v>914.97649350337338</c:v>
                </c:pt>
                <c:pt idx="767">
                  <c:v>914.97649350337338</c:v>
                </c:pt>
                <c:pt idx="768">
                  <c:v>914.97649350337338</c:v>
                </c:pt>
                <c:pt idx="769">
                  <c:v>914.97649350337338</c:v>
                </c:pt>
                <c:pt idx="770">
                  <c:v>914.97649350337338</c:v>
                </c:pt>
                <c:pt idx="771">
                  <c:v>914.97649350337338</c:v>
                </c:pt>
                <c:pt idx="772">
                  <c:v>921.34326915319593</c:v>
                </c:pt>
                <c:pt idx="773">
                  <c:v>930.04145051020714</c:v>
                </c:pt>
                <c:pt idx="774">
                  <c:v>930.18359578484296</c:v>
                </c:pt>
                <c:pt idx="775">
                  <c:v>931.91087235203702</c:v>
                </c:pt>
                <c:pt idx="776">
                  <c:v>931.91087235203702</c:v>
                </c:pt>
                <c:pt idx="777">
                  <c:v>931.91087235203702</c:v>
                </c:pt>
                <c:pt idx="778">
                  <c:v>948.01642008172109</c:v>
                </c:pt>
                <c:pt idx="779">
                  <c:v>948.01642008172109</c:v>
                </c:pt>
                <c:pt idx="780">
                  <c:v>948.01642008172109</c:v>
                </c:pt>
                <c:pt idx="781">
                  <c:v>963.43122744670302</c:v>
                </c:pt>
                <c:pt idx="782">
                  <c:v>964.11815069061242</c:v>
                </c:pt>
                <c:pt idx="783">
                  <c:v>964.64920070499841</c:v>
                </c:pt>
                <c:pt idx="784">
                  <c:v>973.94656995338039</c:v>
                </c:pt>
                <c:pt idx="785">
                  <c:v>976.93319810227558</c:v>
                </c:pt>
                <c:pt idx="786">
                  <c:v>977.12373377891902</c:v>
                </c:pt>
                <c:pt idx="787">
                  <c:v>977.18272724215262</c:v>
                </c:pt>
                <c:pt idx="788">
                  <c:v>977.18272724215262</c:v>
                </c:pt>
                <c:pt idx="789">
                  <c:v>977.18272724215262</c:v>
                </c:pt>
                <c:pt idx="790">
                  <c:v>977.18272724215262</c:v>
                </c:pt>
                <c:pt idx="791">
                  <c:v>977.1930230034061</c:v>
                </c:pt>
                <c:pt idx="792">
                  <c:v>977.27320947744431</c:v>
                </c:pt>
                <c:pt idx="793">
                  <c:v>977.29233440746611</c:v>
                </c:pt>
                <c:pt idx="794">
                  <c:v>977.34081893099119</c:v>
                </c:pt>
                <c:pt idx="795">
                  <c:v>977.34081893099119</c:v>
                </c:pt>
                <c:pt idx="796">
                  <c:v>977.34081893099119</c:v>
                </c:pt>
                <c:pt idx="797">
                  <c:v>977.38092884075343</c:v>
                </c:pt>
                <c:pt idx="798">
                  <c:v>977.62127070498684</c:v>
                </c:pt>
                <c:pt idx="799">
                  <c:v>990.3185141460965</c:v>
                </c:pt>
                <c:pt idx="800">
                  <c:v>990.51129731372225</c:v>
                </c:pt>
                <c:pt idx="801">
                  <c:v>990.51129731372225</c:v>
                </c:pt>
                <c:pt idx="802">
                  <c:v>990.51129731372225</c:v>
                </c:pt>
                <c:pt idx="803">
                  <c:v>990.637214754659</c:v>
                </c:pt>
                <c:pt idx="804">
                  <c:v>995.49234874166939</c:v>
                </c:pt>
                <c:pt idx="805">
                  <c:v>995.49234874166939</c:v>
                </c:pt>
                <c:pt idx="806">
                  <c:v>995.49234874166939</c:v>
                </c:pt>
                <c:pt idx="807">
                  <c:v>995.49234874166939</c:v>
                </c:pt>
                <c:pt idx="808">
                  <c:v>995.49234874166939</c:v>
                </c:pt>
                <c:pt idx="809">
                  <c:v>995.62081453953044</c:v>
                </c:pt>
                <c:pt idx="810">
                  <c:v>995.65797951444245</c:v>
                </c:pt>
                <c:pt idx="811">
                  <c:v>995.7433758362406</c:v>
                </c:pt>
                <c:pt idx="812">
                  <c:v>995.88143428928481</c:v>
                </c:pt>
                <c:pt idx="813">
                  <c:v>995.94187928241899</c:v>
                </c:pt>
                <c:pt idx="814">
                  <c:v>996.04729070594612</c:v>
                </c:pt>
                <c:pt idx="815">
                  <c:v>996.24285885830875</c:v>
                </c:pt>
                <c:pt idx="816">
                  <c:v>996.570045476936</c:v>
                </c:pt>
                <c:pt idx="817">
                  <c:v>996.570045476936</c:v>
                </c:pt>
                <c:pt idx="818">
                  <c:v>996.570045476936</c:v>
                </c:pt>
                <c:pt idx="819">
                  <c:v>996.570045476936</c:v>
                </c:pt>
                <c:pt idx="820">
                  <c:v>1016.3637176199352</c:v>
                </c:pt>
                <c:pt idx="821">
                  <c:v>1050.2699749426404</c:v>
                </c:pt>
                <c:pt idx="822">
                  <c:v>1050.2699749426404</c:v>
                </c:pt>
                <c:pt idx="823">
                  <c:v>1050.2699749426404</c:v>
                </c:pt>
                <c:pt idx="824">
                  <c:v>1050.2699749426404</c:v>
                </c:pt>
                <c:pt idx="825">
                  <c:v>1050.2699749426404</c:v>
                </c:pt>
                <c:pt idx="826">
                  <c:v>1050.2699749426404</c:v>
                </c:pt>
                <c:pt idx="827">
                  <c:v>1053.83111352131</c:v>
                </c:pt>
                <c:pt idx="828">
                  <c:v>1053.83111352131</c:v>
                </c:pt>
                <c:pt idx="829">
                  <c:v>1053.83111352131</c:v>
                </c:pt>
                <c:pt idx="830">
                  <c:v>1053.83111352131</c:v>
                </c:pt>
                <c:pt idx="831">
                  <c:v>1053.83111352131</c:v>
                </c:pt>
                <c:pt idx="832">
                  <c:v>1053.83111352131</c:v>
                </c:pt>
                <c:pt idx="833">
                  <c:v>1053.83111352131</c:v>
                </c:pt>
                <c:pt idx="834">
                  <c:v>1053.9009251281329</c:v>
                </c:pt>
                <c:pt idx="835">
                  <c:v>1053.985983130385</c:v>
                </c:pt>
                <c:pt idx="836">
                  <c:v>1054.0988000569835</c:v>
                </c:pt>
                <c:pt idx="837">
                  <c:v>1054.2502847342423</c:v>
                </c:pt>
                <c:pt idx="838">
                  <c:v>1054.390775504135</c:v>
                </c:pt>
                <c:pt idx="839">
                  <c:v>1054.5577771371904</c:v>
                </c:pt>
                <c:pt idx="840">
                  <c:v>1060.4084294201039</c:v>
                </c:pt>
                <c:pt idx="841">
                  <c:v>1094.9088349238655</c:v>
                </c:pt>
                <c:pt idx="842">
                  <c:v>1096.4338229683149</c:v>
                </c:pt>
                <c:pt idx="843">
                  <c:v>1097.2170837941469</c:v>
                </c:pt>
                <c:pt idx="844">
                  <c:v>1098.7318958311364</c:v>
                </c:pt>
                <c:pt idx="845">
                  <c:v>1100.6104224705898</c:v>
                </c:pt>
                <c:pt idx="846">
                  <c:v>1105.5590407358602</c:v>
                </c:pt>
                <c:pt idx="847">
                  <c:v>1110.7196255735023</c:v>
                </c:pt>
                <c:pt idx="848">
                  <c:v>1113.0531824356069</c:v>
                </c:pt>
                <c:pt idx="849">
                  <c:v>1113.5246104026285</c:v>
                </c:pt>
                <c:pt idx="850">
                  <c:v>1114.7295882401122</c:v>
                </c:pt>
                <c:pt idx="851">
                  <c:v>1133.6579225963128</c:v>
                </c:pt>
                <c:pt idx="852">
                  <c:v>1133.7781726571734</c:v>
                </c:pt>
                <c:pt idx="853">
                  <c:v>1134.5350361953549</c:v>
                </c:pt>
                <c:pt idx="854">
                  <c:v>1135.2007971410926</c:v>
                </c:pt>
                <c:pt idx="855">
                  <c:v>1136.7219836816978</c:v>
                </c:pt>
                <c:pt idx="856">
                  <c:v>1141.9215865246176</c:v>
                </c:pt>
                <c:pt idx="857">
                  <c:v>1146.4973042987749</c:v>
                </c:pt>
                <c:pt idx="858">
                  <c:v>1146.5797883991138</c:v>
                </c:pt>
                <c:pt idx="859">
                  <c:v>1147.1156528437994</c:v>
                </c:pt>
                <c:pt idx="860">
                  <c:v>1147.6399478351705</c:v>
                </c:pt>
                <c:pt idx="861">
                  <c:v>1148.0689037828531</c:v>
                </c:pt>
                <c:pt idx="862">
                  <c:v>1148.5247569879623</c:v>
                </c:pt>
                <c:pt idx="863">
                  <c:v>1148.9597552676753</c:v>
                </c:pt>
                <c:pt idx="864">
                  <c:v>1149.1706457447413</c:v>
                </c:pt>
                <c:pt idx="865">
                  <c:v>1149.4723345253103</c:v>
                </c:pt>
                <c:pt idx="866">
                  <c:v>1149.5398478592072</c:v>
                </c:pt>
                <c:pt idx="867">
                  <c:v>1154.3791611128195</c:v>
                </c:pt>
                <c:pt idx="868">
                  <c:v>1158.2242512048981</c:v>
                </c:pt>
                <c:pt idx="869">
                  <c:v>1158.2242512048981</c:v>
                </c:pt>
                <c:pt idx="870">
                  <c:v>1158.2242512048981</c:v>
                </c:pt>
                <c:pt idx="871">
                  <c:v>1158.2242512048981</c:v>
                </c:pt>
                <c:pt idx="872">
                  <c:v>1158.2242512048981</c:v>
                </c:pt>
                <c:pt idx="873">
                  <c:v>1158.2242512048981</c:v>
                </c:pt>
                <c:pt idx="874">
                  <c:v>1158.2242512048981</c:v>
                </c:pt>
                <c:pt idx="875">
                  <c:v>1158.2242512048981</c:v>
                </c:pt>
                <c:pt idx="876">
                  <c:v>1158.2242512048981</c:v>
                </c:pt>
                <c:pt idx="877">
                  <c:v>1158.244494978007</c:v>
                </c:pt>
                <c:pt idx="878">
                  <c:v>1158.2445233674057</c:v>
                </c:pt>
                <c:pt idx="879">
                  <c:v>1159.6399493661322</c:v>
                </c:pt>
                <c:pt idx="880">
                  <c:v>1184.3160418321443</c:v>
                </c:pt>
                <c:pt idx="881">
                  <c:v>1184.3160418321443</c:v>
                </c:pt>
                <c:pt idx="882">
                  <c:v>1187.8908737068493</c:v>
                </c:pt>
                <c:pt idx="883">
                  <c:v>1187.8908737068493</c:v>
                </c:pt>
                <c:pt idx="884">
                  <c:v>1187.8908737068493</c:v>
                </c:pt>
                <c:pt idx="885">
                  <c:v>1187.8908737068493</c:v>
                </c:pt>
                <c:pt idx="886">
                  <c:v>1195.9910737479124</c:v>
                </c:pt>
                <c:pt idx="887">
                  <c:v>1195.9910737479124</c:v>
                </c:pt>
                <c:pt idx="888">
                  <c:v>1195.9910737479124</c:v>
                </c:pt>
                <c:pt idx="889">
                  <c:v>1195.9910737479124</c:v>
                </c:pt>
                <c:pt idx="890">
                  <c:v>1196.6342312534223</c:v>
                </c:pt>
                <c:pt idx="891">
                  <c:v>1196.6342312534223</c:v>
                </c:pt>
                <c:pt idx="892">
                  <c:v>1196.6342312534223</c:v>
                </c:pt>
                <c:pt idx="893">
                  <c:v>1196.6342312534223</c:v>
                </c:pt>
                <c:pt idx="894">
                  <c:v>1196.6342312534223</c:v>
                </c:pt>
                <c:pt idx="895">
                  <c:v>1196.6342312534223</c:v>
                </c:pt>
                <c:pt idx="896">
                  <c:v>1196.6342312534223</c:v>
                </c:pt>
                <c:pt idx="897">
                  <c:v>1196.6342312534223</c:v>
                </c:pt>
                <c:pt idx="898">
                  <c:v>1196.6342312534223</c:v>
                </c:pt>
                <c:pt idx="899">
                  <c:v>1196.6342312534223</c:v>
                </c:pt>
                <c:pt idx="900">
                  <c:v>1196.6342312534223</c:v>
                </c:pt>
                <c:pt idx="901">
                  <c:v>1196.6342312534223</c:v>
                </c:pt>
                <c:pt idx="902">
                  <c:v>1196.6342312534223</c:v>
                </c:pt>
                <c:pt idx="903">
                  <c:v>1196.6342312534223</c:v>
                </c:pt>
                <c:pt idx="904">
                  <c:v>1196.6342312534223</c:v>
                </c:pt>
                <c:pt idx="905">
                  <c:v>1196.7645759608095</c:v>
                </c:pt>
                <c:pt idx="906">
                  <c:v>1210.7549759592011</c:v>
                </c:pt>
                <c:pt idx="907">
                  <c:v>1210.7549759592011</c:v>
                </c:pt>
                <c:pt idx="908">
                  <c:v>1210.7549759592011</c:v>
                </c:pt>
                <c:pt idx="909">
                  <c:v>1210.7549759592011</c:v>
                </c:pt>
                <c:pt idx="910">
                  <c:v>1210.7549759592011</c:v>
                </c:pt>
                <c:pt idx="911">
                  <c:v>1210.7549759592011</c:v>
                </c:pt>
                <c:pt idx="912">
                  <c:v>1210.7549759592011</c:v>
                </c:pt>
                <c:pt idx="913">
                  <c:v>1210.7549759592011</c:v>
                </c:pt>
                <c:pt idx="914">
                  <c:v>1210.7549759592011</c:v>
                </c:pt>
                <c:pt idx="915">
                  <c:v>1210.7549759592011</c:v>
                </c:pt>
                <c:pt idx="916">
                  <c:v>1210.7549759592011</c:v>
                </c:pt>
                <c:pt idx="917">
                  <c:v>1210.7549759592011</c:v>
                </c:pt>
                <c:pt idx="918">
                  <c:v>1210.7549759592011</c:v>
                </c:pt>
                <c:pt idx="919">
                  <c:v>1210.7549759592011</c:v>
                </c:pt>
                <c:pt idx="920">
                  <c:v>1210.7549759592011</c:v>
                </c:pt>
                <c:pt idx="921">
                  <c:v>1210.7549759592011</c:v>
                </c:pt>
                <c:pt idx="922">
                  <c:v>1210.7549759592011</c:v>
                </c:pt>
                <c:pt idx="923">
                  <c:v>1210.7549759592011</c:v>
                </c:pt>
                <c:pt idx="924">
                  <c:v>1210.7549759592011</c:v>
                </c:pt>
                <c:pt idx="925">
                  <c:v>1210.7654850900708</c:v>
                </c:pt>
                <c:pt idx="926">
                  <c:v>1223.4013438977076</c:v>
                </c:pt>
                <c:pt idx="927">
                  <c:v>1223.4013438977076</c:v>
                </c:pt>
                <c:pt idx="928">
                  <c:v>1223.4013438977076</c:v>
                </c:pt>
                <c:pt idx="929">
                  <c:v>1223.4015884646287</c:v>
                </c:pt>
                <c:pt idx="930">
                  <c:v>1223.4015884646287</c:v>
                </c:pt>
                <c:pt idx="931">
                  <c:v>1254.99636662065</c:v>
                </c:pt>
                <c:pt idx="932">
                  <c:v>1254.99636662065</c:v>
                </c:pt>
                <c:pt idx="933">
                  <c:v>1254.99636662065</c:v>
                </c:pt>
                <c:pt idx="934">
                  <c:v>1254.99636662065</c:v>
                </c:pt>
                <c:pt idx="935">
                  <c:v>1288.1492568853607</c:v>
                </c:pt>
                <c:pt idx="936">
                  <c:v>1292.3867236346675</c:v>
                </c:pt>
                <c:pt idx="937">
                  <c:v>1292.3867236346675</c:v>
                </c:pt>
                <c:pt idx="938">
                  <c:v>1292.3867236346675</c:v>
                </c:pt>
                <c:pt idx="939">
                  <c:v>1292.3867236346675</c:v>
                </c:pt>
                <c:pt idx="940">
                  <c:v>1292.3867236346675</c:v>
                </c:pt>
                <c:pt idx="941">
                  <c:v>1292.3867236346675</c:v>
                </c:pt>
                <c:pt idx="942">
                  <c:v>1292.3867236346675</c:v>
                </c:pt>
                <c:pt idx="943">
                  <c:v>1292.3867236346675</c:v>
                </c:pt>
                <c:pt idx="944">
                  <c:v>1292.3867236346675</c:v>
                </c:pt>
                <c:pt idx="945">
                  <c:v>1292.3867236346675</c:v>
                </c:pt>
                <c:pt idx="946">
                  <c:v>1292.3867236346675</c:v>
                </c:pt>
                <c:pt idx="947">
                  <c:v>1292.3867236346675</c:v>
                </c:pt>
                <c:pt idx="948">
                  <c:v>1292.3867236346675</c:v>
                </c:pt>
                <c:pt idx="949">
                  <c:v>1294.3363885692197</c:v>
                </c:pt>
                <c:pt idx="950">
                  <c:v>1294.3363885692197</c:v>
                </c:pt>
                <c:pt idx="951">
                  <c:v>1294.3363885692197</c:v>
                </c:pt>
                <c:pt idx="952">
                  <c:v>1294.3370758558042</c:v>
                </c:pt>
                <c:pt idx="953">
                  <c:v>1294.3370758558042</c:v>
                </c:pt>
                <c:pt idx="954">
                  <c:v>1294.3387999540989</c:v>
                </c:pt>
                <c:pt idx="955">
                  <c:v>1294.6255472061234</c:v>
                </c:pt>
                <c:pt idx="956">
                  <c:v>1308.9090386096389</c:v>
                </c:pt>
                <c:pt idx="957">
                  <c:v>1308.9090386096389</c:v>
                </c:pt>
                <c:pt idx="958">
                  <c:v>1308.9090386096389</c:v>
                </c:pt>
                <c:pt idx="959">
                  <c:v>1308.9090386096389</c:v>
                </c:pt>
                <c:pt idx="960">
                  <c:v>1308.9090386096389</c:v>
                </c:pt>
                <c:pt idx="961">
                  <c:v>1308.9090386096389</c:v>
                </c:pt>
                <c:pt idx="962">
                  <c:v>1308.9090386096389</c:v>
                </c:pt>
                <c:pt idx="963">
                  <c:v>1308.9096814242612</c:v>
                </c:pt>
                <c:pt idx="964">
                  <c:v>1308.9096814242612</c:v>
                </c:pt>
                <c:pt idx="965">
                  <c:v>1309.3211116014841</c:v>
                </c:pt>
                <c:pt idx="966">
                  <c:v>1309.3408962232895</c:v>
                </c:pt>
                <c:pt idx="967">
                  <c:v>1309.3408962232895</c:v>
                </c:pt>
                <c:pt idx="968">
                  <c:v>1309.3408962232895</c:v>
                </c:pt>
                <c:pt idx="969">
                  <c:v>1309.3408962232895</c:v>
                </c:pt>
                <c:pt idx="970">
                  <c:v>1309.3408962232895</c:v>
                </c:pt>
                <c:pt idx="971">
                  <c:v>1309.3408962232895</c:v>
                </c:pt>
                <c:pt idx="972">
                  <c:v>1309.3408962232895</c:v>
                </c:pt>
                <c:pt idx="973">
                  <c:v>1309.3408962232895</c:v>
                </c:pt>
                <c:pt idx="974">
                  <c:v>1309.3408962232895</c:v>
                </c:pt>
                <c:pt idx="975">
                  <c:v>1309.3408962232895</c:v>
                </c:pt>
                <c:pt idx="976">
                  <c:v>1309.3408962232895</c:v>
                </c:pt>
                <c:pt idx="977">
                  <c:v>1309.3408962232895</c:v>
                </c:pt>
                <c:pt idx="978">
                  <c:v>1309.3408962232895</c:v>
                </c:pt>
                <c:pt idx="979">
                  <c:v>1309.3408962232895</c:v>
                </c:pt>
                <c:pt idx="980">
                  <c:v>1309.3408962232895</c:v>
                </c:pt>
                <c:pt idx="981">
                  <c:v>1309.3408962232895</c:v>
                </c:pt>
                <c:pt idx="982">
                  <c:v>1309.3408962232895</c:v>
                </c:pt>
                <c:pt idx="983">
                  <c:v>1309.3408962232895</c:v>
                </c:pt>
                <c:pt idx="984">
                  <c:v>1309.3408962232895</c:v>
                </c:pt>
                <c:pt idx="985">
                  <c:v>1309.3408962232895</c:v>
                </c:pt>
                <c:pt idx="986">
                  <c:v>1309.3408962232895</c:v>
                </c:pt>
                <c:pt idx="987">
                  <c:v>1309.3408962232895</c:v>
                </c:pt>
                <c:pt idx="988">
                  <c:v>1309.3408962232895</c:v>
                </c:pt>
                <c:pt idx="989">
                  <c:v>1309.3408962232895</c:v>
                </c:pt>
                <c:pt idx="990">
                  <c:v>1309.3408962232895</c:v>
                </c:pt>
                <c:pt idx="991">
                  <c:v>1309.3408962232895</c:v>
                </c:pt>
                <c:pt idx="992">
                  <c:v>1309.3408962232895</c:v>
                </c:pt>
                <c:pt idx="993">
                  <c:v>1309.3408962232895</c:v>
                </c:pt>
                <c:pt idx="994">
                  <c:v>1309.3408962232895</c:v>
                </c:pt>
                <c:pt idx="995">
                  <c:v>1309.3408962232895</c:v>
                </c:pt>
                <c:pt idx="996">
                  <c:v>1309.3408962232895</c:v>
                </c:pt>
                <c:pt idx="997">
                  <c:v>1309.3408962232895</c:v>
                </c:pt>
                <c:pt idx="998">
                  <c:v>1309.3408962232895</c:v>
                </c:pt>
                <c:pt idx="999">
                  <c:v>1309.3408962232895</c:v>
                </c:pt>
                <c:pt idx="1000">
                  <c:v>1309.3408962232895</c:v>
                </c:pt>
                <c:pt idx="1001">
                  <c:v>1309.3408962232895</c:v>
                </c:pt>
                <c:pt idx="1002">
                  <c:v>1309.3408962232895</c:v>
                </c:pt>
                <c:pt idx="1003">
                  <c:v>1309.3408962232895</c:v>
                </c:pt>
                <c:pt idx="1004">
                  <c:v>1309.3408962232895</c:v>
                </c:pt>
                <c:pt idx="1005">
                  <c:v>1309.3408962232895</c:v>
                </c:pt>
                <c:pt idx="1006">
                  <c:v>1309.3408962232895</c:v>
                </c:pt>
                <c:pt idx="1007">
                  <c:v>1309.3408962232895</c:v>
                </c:pt>
                <c:pt idx="1008">
                  <c:v>1309.3408962232895</c:v>
                </c:pt>
                <c:pt idx="1009">
                  <c:v>1309.3408962232895</c:v>
                </c:pt>
                <c:pt idx="1010">
                  <c:v>1309.3408962232895</c:v>
                </c:pt>
                <c:pt idx="1011">
                  <c:v>1309.3408962232895</c:v>
                </c:pt>
                <c:pt idx="1012">
                  <c:v>1309.3408962232895</c:v>
                </c:pt>
                <c:pt idx="1013">
                  <c:v>1309.3408962232895</c:v>
                </c:pt>
                <c:pt idx="1014">
                  <c:v>1309.3408962232895</c:v>
                </c:pt>
                <c:pt idx="1015">
                  <c:v>1309.3408962232895</c:v>
                </c:pt>
                <c:pt idx="1016">
                  <c:v>1309.3408962232895</c:v>
                </c:pt>
                <c:pt idx="1017">
                  <c:v>1309.3408962232895</c:v>
                </c:pt>
                <c:pt idx="1018">
                  <c:v>1309.3408962232895</c:v>
                </c:pt>
                <c:pt idx="1019">
                  <c:v>1309.3408962232895</c:v>
                </c:pt>
                <c:pt idx="1020">
                  <c:v>1309.3408962232895</c:v>
                </c:pt>
                <c:pt idx="1021">
                  <c:v>1309.3408962232895</c:v>
                </c:pt>
                <c:pt idx="1022">
                  <c:v>1309.3408962232895</c:v>
                </c:pt>
                <c:pt idx="1023">
                  <c:v>1309.3408962232895</c:v>
                </c:pt>
                <c:pt idx="1024">
                  <c:v>1309.3408962232895</c:v>
                </c:pt>
                <c:pt idx="1025">
                  <c:v>1309.3408962232895</c:v>
                </c:pt>
                <c:pt idx="1026">
                  <c:v>1309.3408962232895</c:v>
                </c:pt>
                <c:pt idx="1027">
                  <c:v>1309.3408962232895</c:v>
                </c:pt>
                <c:pt idx="1028">
                  <c:v>1309.3408962232895</c:v>
                </c:pt>
                <c:pt idx="1029">
                  <c:v>1309.3408962232895</c:v>
                </c:pt>
                <c:pt idx="1030">
                  <c:v>1309.3408962232895</c:v>
                </c:pt>
                <c:pt idx="1031">
                  <c:v>1309.3408962232895</c:v>
                </c:pt>
                <c:pt idx="1032">
                  <c:v>1309.3408962232895</c:v>
                </c:pt>
                <c:pt idx="1033">
                  <c:v>1309.3408962232895</c:v>
                </c:pt>
                <c:pt idx="1034">
                  <c:v>1309.3408962232895</c:v>
                </c:pt>
                <c:pt idx="1035">
                  <c:v>1309.3408962232895</c:v>
                </c:pt>
                <c:pt idx="1036">
                  <c:v>1309.3408962232895</c:v>
                </c:pt>
                <c:pt idx="1037">
                  <c:v>1309.3408962232895</c:v>
                </c:pt>
                <c:pt idx="1038">
                  <c:v>1309.3408962232895</c:v>
                </c:pt>
                <c:pt idx="1039">
                  <c:v>1309.3408962232895</c:v>
                </c:pt>
                <c:pt idx="1040">
                  <c:v>1309.3408962232895</c:v>
                </c:pt>
                <c:pt idx="1041">
                  <c:v>1309.3408962232895</c:v>
                </c:pt>
                <c:pt idx="1042">
                  <c:v>1309.9956731431359</c:v>
                </c:pt>
                <c:pt idx="1043">
                  <c:v>1315.2179201084639</c:v>
                </c:pt>
                <c:pt idx="1044">
                  <c:v>1315.8480254484818</c:v>
                </c:pt>
                <c:pt idx="1045">
                  <c:v>1317.5857975952501</c:v>
                </c:pt>
                <c:pt idx="1046">
                  <c:v>1318.0131508546374</c:v>
                </c:pt>
                <c:pt idx="1047">
                  <c:v>1318.0608498168544</c:v>
                </c:pt>
                <c:pt idx="1048">
                  <c:v>1318.0608498168544</c:v>
                </c:pt>
                <c:pt idx="1049">
                  <c:v>1318.0608498168544</c:v>
                </c:pt>
                <c:pt idx="1050">
                  <c:v>1318.0608498168544</c:v>
                </c:pt>
                <c:pt idx="1051">
                  <c:v>1318.0608498168544</c:v>
                </c:pt>
              </c:numCache>
            </c:numRef>
          </c:yVal>
          <c:smooth val="0"/>
          <c:extLst>
            <c:ext xmlns:c16="http://schemas.microsoft.com/office/drawing/2014/chart" uri="{C3380CC4-5D6E-409C-BE32-E72D297353CC}">
              <c16:uniqueId val="{00000001-205E-4D4D-9163-77E0FC688290}"/>
            </c:ext>
          </c:extLst>
        </c:ser>
        <c:dLbls>
          <c:showLegendKey val="0"/>
          <c:showVal val="0"/>
          <c:showCatName val="0"/>
          <c:showSerName val="0"/>
          <c:showPercent val="0"/>
          <c:showBubbleSize val="0"/>
        </c:dLbls>
        <c:axId val="538379008"/>
        <c:axId val="538379992"/>
      </c:scatterChart>
      <c:valAx>
        <c:axId val="538379008"/>
        <c:scaling>
          <c:orientation val="minMax"/>
          <c:max val="43025"/>
          <c:min val="41974"/>
        </c:scaling>
        <c:delete val="0"/>
        <c:axPos val="b"/>
        <c:majorGridlines>
          <c:spPr>
            <a:ln w="9525" cap="flat" cmpd="sng" algn="ctr">
              <a:solidFill>
                <a:schemeClr val="tx1">
                  <a:lumMod val="15000"/>
                  <a:lumOff val="85000"/>
                </a:schemeClr>
              </a:solidFill>
              <a:round/>
            </a:ln>
            <a:effectLst/>
          </c:spPr>
        </c:majorGridlines>
        <c:numFmt formatCode="m/d/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538379992"/>
        <c:crosses val="autoZero"/>
        <c:crossBetween val="midCat"/>
        <c:majorUnit val="60"/>
        <c:minorUnit val="30"/>
      </c:valAx>
      <c:valAx>
        <c:axId val="538379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Cumulative TN Load (kg/ha)</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538379008"/>
        <c:crosses val="autoZero"/>
        <c:crossBetween val="midCat"/>
      </c:valAx>
      <c:spPr>
        <a:noFill/>
        <a:ln>
          <a:solidFill>
            <a:schemeClr val="tx1"/>
          </a:solidFill>
        </a:ln>
        <a:effectLst/>
      </c:spPr>
    </c:plotArea>
    <c:legend>
      <c:legendPos val="r"/>
      <c:layout>
        <c:manualLayout>
          <c:xMode val="edge"/>
          <c:yMode val="edge"/>
          <c:x val="0.21249956255468069"/>
          <c:y val="0.14946105753634731"/>
          <c:w val="0.19384399379984044"/>
          <c:h val="0.163147350762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5566120843891"/>
          <c:y val="9.5579645854127385E-2"/>
          <c:w val="0.77445304198566889"/>
          <c:h val="0.68330437568543367"/>
        </c:manualLayout>
      </c:layout>
      <c:scatterChart>
        <c:scatterStyle val="lineMarker"/>
        <c:varyColors val="0"/>
        <c:ser>
          <c:idx val="0"/>
          <c:order val="0"/>
          <c:tx>
            <c:v>sysIN</c:v>
          </c:tx>
          <c:spPr>
            <a:ln w="19050" cap="rnd">
              <a:solidFill>
                <a:schemeClr val="tx1"/>
              </a:solidFill>
              <a:round/>
            </a:ln>
            <a:effectLst/>
          </c:spPr>
          <c:marker>
            <c:symbol val="none"/>
          </c:marker>
          <c:xVal>
            <c:numRef>
              <c:f>CIG_SysIN_DetOut_Loads!$C$3:$C$1054</c:f>
              <c:numCache>
                <c:formatCode>m/d/yyyy</c:formatCode>
                <c:ptCount val="1052"/>
                <c:pt idx="0">
                  <c:v>41974</c:v>
                </c:pt>
                <c:pt idx="1">
                  <c:v>41975</c:v>
                </c:pt>
                <c:pt idx="2">
                  <c:v>41976</c:v>
                </c:pt>
                <c:pt idx="3">
                  <c:v>41977</c:v>
                </c:pt>
                <c:pt idx="4">
                  <c:v>41978</c:v>
                </c:pt>
                <c:pt idx="5">
                  <c:v>41979</c:v>
                </c:pt>
                <c:pt idx="6">
                  <c:v>41980</c:v>
                </c:pt>
                <c:pt idx="7">
                  <c:v>41981</c:v>
                </c:pt>
                <c:pt idx="8">
                  <c:v>41982</c:v>
                </c:pt>
                <c:pt idx="9">
                  <c:v>41983</c:v>
                </c:pt>
                <c:pt idx="10">
                  <c:v>41984</c:v>
                </c:pt>
                <c:pt idx="11">
                  <c:v>41985</c:v>
                </c:pt>
                <c:pt idx="12">
                  <c:v>41986</c:v>
                </c:pt>
                <c:pt idx="13">
                  <c:v>41987</c:v>
                </c:pt>
                <c:pt idx="14">
                  <c:v>41988</c:v>
                </c:pt>
                <c:pt idx="15">
                  <c:v>41989</c:v>
                </c:pt>
                <c:pt idx="16">
                  <c:v>41990</c:v>
                </c:pt>
                <c:pt idx="17">
                  <c:v>41991</c:v>
                </c:pt>
                <c:pt idx="18">
                  <c:v>41992</c:v>
                </c:pt>
                <c:pt idx="19">
                  <c:v>41993</c:v>
                </c:pt>
                <c:pt idx="20">
                  <c:v>41994</c:v>
                </c:pt>
                <c:pt idx="21">
                  <c:v>41995</c:v>
                </c:pt>
                <c:pt idx="22">
                  <c:v>41996</c:v>
                </c:pt>
                <c:pt idx="23">
                  <c:v>41997</c:v>
                </c:pt>
                <c:pt idx="24">
                  <c:v>41998</c:v>
                </c:pt>
                <c:pt idx="25">
                  <c:v>41999</c:v>
                </c:pt>
                <c:pt idx="26">
                  <c:v>42000</c:v>
                </c:pt>
                <c:pt idx="27">
                  <c:v>42001</c:v>
                </c:pt>
                <c:pt idx="28">
                  <c:v>42002</c:v>
                </c:pt>
                <c:pt idx="29">
                  <c:v>42003</c:v>
                </c:pt>
                <c:pt idx="30">
                  <c:v>42004</c:v>
                </c:pt>
                <c:pt idx="31">
                  <c:v>42005</c:v>
                </c:pt>
                <c:pt idx="32">
                  <c:v>42006</c:v>
                </c:pt>
                <c:pt idx="33">
                  <c:v>42007</c:v>
                </c:pt>
                <c:pt idx="34">
                  <c:v>42008</c:v>
                </c:pt>
                <c:pt idx="35">
                  <c:v>42009</c:v>
                </c:pt>
                <c:pt idx="36">
                  <c:v>42010</c:v>
                </c:pt>
                <c:pt idx="37">
                  <c:v>42011</c:v>
                </c:pt>
                <c:pt idx="38">
                  <c:v>42012</c:v>
                </c:pt>
                <c:pt idx="39">
                  <c:v>42013</c:v>
                </c:pt>
                <c:pt idx="40">
                  <c:v>42014</c:v>
                </c:pt>
                <c:pt idx="41">
                  <c:v>42015</c:v>
                </c:pt>
                <c:pt idx="42">
                  <c:v>42016</c:v>
                </c:pt>
                <c:pt idx="43">
                  <c:v>42017</c:v>
                </c:pt>
                <c:pt idx="44">
                  <c:v>42018</c:v>
                </c:pt>
                <c:pt idx="45">
                  <c:v>42019</c:v>
                </c:pt>
                <c:pt idx="46">
                  <c:v>42020</c:v>
                </c:pt>
                <c:pt idx="47">
                  <c:v>42021</c:v>
                </c:pt>
                <c:pt idx="48">
                  <c:v>42022</c:v>
                </c:pt>
                <c:pt idx="49">
                  <c:v>42023</c:v>
                </c:pt>
                <c:pt idx="50">
                  <c:v>42024</c:v>
                </c:pt>
                <c:pt idx="51">
                  <c:v>42025</c:v>
                </c:pt>
                <c:pt idx="52">
                  <c:v>42026</c:v>
                </c:pt>
                <c:pt idx="53">
                  <c:v>42027</c:v>
                </c:pt>
                <c:pt idx="54">
                  <c:v>42028</c:v>
                </c:pt>
                <c:pt idx="55">
                  <c:v>42029</c:v>
                </c:pt>
                <c:pt idx="56">
                  <c:v>42030</c:v>
                </c:pt>
                <c:pt idx="57">
                  <c:v>42031</c:v>
                </c:pt>
                <c:pt idx="58">
                  <c:v>42032</c:v>
                </c:pt>
                <c:pt idx="59">
                  <c:v>42033</c:v>
                </c:pt>
                <c:pt idx="60">
                  <c:v>42034</c:v>
                </c:pt>
                <c:pt idx="61">
                  <c:v>42035</c:v>
                </c:pt>
                <c:pt idx="62">
                  <c:v>42036</c:v>
                </c:pt>
                <c:pt idx="63">
                  <c:v>42037</c:v>
                </c:pt>
                <c:pt idx="64">
                  <c:v>42038</c:v>
                </c:pt>
                <c:pt idx="65">
                  <c:v>42039</c:v>
                </c:pt>
                <c:pt idx="66">
                  <c:v>42040</c:v>
                </c:pt>
                <c:pt idx="67">
                  <c:v>42041</c:v>
                </c:pt>
                <c:pt idx="68">
                  <c:v>42042</c:v>
                </c:pt>
                <c:pt idx="69">
                  <c:v>42043</c:v>
                </c:pt>
                <c:pt idx="70">
                  <c:v>42044</c:v>
                </c:pt>
                <c:pt idx="71">
                  <c:v>42045</c:v>
                </c:pt>
                <c:pt idx="72">
                  <c:v>42046</c:v>
                </c:pt>
                <c:pt idx="73">
                  <c:v>42047</c:v>
                </c:pt>
                <c:pt idx="74">
                  <c:v>42048</c:v>
                </c:pt>
                <c:pt idx="75">
                  <c:v>42049</c:v>
                </c:pt>
                <c:pt idx="76">
                  <c:v>42050</c:v>
                </c:pt>
                <c:pt idx="77">
                  <c:v>42051</c:v>
                </c:pt>
                <c:pt idx="78">
                  <c:v>42052</c:v>
                </c:pt>
                <c:pt idx="79">
                  <c:v>42053</c:v>
                </c:pt>
                <c:pt idx="80">
                  <c:v>42054</c:v>
                </c:pt>
                <c:pt idx="81">
                  <c:v>42055</c:v>
                </c:pt>
                <c:pt idx="82">
                  <c:v>42056</c:v>
                </c:pt>
                <c:pt idx="83">
                  <c:v>42057</c:v>
                </c:pt>
                <c:pt idx="84">
                  <c:v>42058</c:v>
                </c:pt>
                <c:pt idx="85">
                  <c:v>42059</c:v>
                </c:pt>
                <c:pt idx="86">
                  <c:v>42060</c:v>
                </c:pt>
                <c:pt idx="87">
                  <c:v>42061</c:v>
                </c:pt>
                <c:pt idx="88">
                  <c:v>42062</c:v>
                </c:pt>
                <c:pt idx="89">
                  <c:v>42063</c:v>
                </c:pt>
                <c:pt idx="90">
                  <c:v>42064</c:v>
                </c:pt>
                <c:pt idx="91">
                  <c:v>42065</c:v>
                </c:pt>
                <c:pt idx="92">
                  <c:v>42066</c:v>
                </c:pt>
                <c:pt idx="93">
                  <c:v>42067</c:v>
                </c:pt>
                <c:pt idx="94">
                  <c:v>42068</c:v>
                </c:pt>
                <c:pt idx="95">
                  <c:v>42069</c:v>
                </c:pt>
                <c:pt idx="96">
                  <c:v>42070</c:v>
                </c:pt>
                <c:pt idx="97">
                  <c:v>42071</c:v>
                </c:pt>
                <c:pt idx="98">
                  <c:v>42072</c:v>
                </c:pt>
                <c:pt idx="99">
                  <c:v>42073</c:v>
                </c:pt>
                <c:pt idx="100">
                  <c:v>42074</c:v>
                </c:pt>
                <c:pt idx="101">
                  <c:v>42075</c:v>
                </c:pt>
                <c:pt idx="102">
                  <c:v>42076</c:v>
                </c:pt>
                <c:pt idx="103">
                  <c:v>42077</c:v>
                </c:pt>
                <c:pt idx="104">
                  <c:v>42078</c:v>
                </c:pt>
                <c:pt idx="105">
                  <c:v>42079</c:v>
                </c:pt>
                <c:pt idx="106">
                  <c:v>42080</c:v>
                </c:pt>
                <c:pt idx="107">
                  <c:v>42081</c:v>
                </c:pt>
                <c:pt idx="108">
                  <c:v>42082</c:v>
                </c:pt>
                <c:pt idx="109">
                  <c:v>42083</c:v>
                </c:pt>
                <c:pt idx="110">
                  <c:v>42084</c:v>
                </c:pt>
                <c:pt idx="111">
                  <c:v>42085</c:v>
                </c:pt>
                <c:pt idx="112">
                  <c:v>42086</c:v>
                </c:pt>
                <c:pt idx="113">
                  <c:v>42087</c:v>
                </c:pt>
                <c:pt idx="114">
                  <c:v>42088</c:v>
                </c:pt>
                <c:pt idx="115">
                  <c:v>42089</c:v>
                </c:pt>
                <c:pt idx="116">
                  <c:v>42090</c:v>
                </c:pt>
                <c:pt idx="117">
                  <c:v>42091</c:v>
                </c:pt>
                <c:pt idx="118">
                  <c:v>42092</c:v>
                </c:pt>
                <c:pt idx="119">
                  <c:v>42093</c:v>
                </c:pt>
                <c:pt idx="120">
                  <c:v>42094</c:v>
                </c:pt>
                <c:pt idx="121">
                  <c:v>42095</c:v>
                </c:pt>
                <c:pt idx="122">
                  <c:v>42096</c:v>
                </c:pt>
                <c:pt idx="123">
                  <c:v>42097</c:v>
                </c:pt>
                <c:pt idx="124">
                  <c:v>42098</c:v>
                </c:pt>
                <c:pt idx="125">
                  <c:v>42099</c:v>
                </c:pt>
                <c:pt idx="126">
                  <c:v>42100</c:v>
                </c:pt>
                <c:pt idx="127">
                  <c:v>42101</c:v>
                </c:pt>
                <c:pt idx="128">
                  <c:v>42102</c:v>
                </c:pt>
                <c:pt idx="129">
                  <c:v>42103</c:v>
                </c:pt>
                <c:pt idx="130">
                  <c:v>42104</c:v>
                </c:pt>
                <c:pt idx="131">
                  <c:v>42105</c:v>
                </c:pt>
                <c:pt idx="132">
                  <c:v>42106</c:v>
                </c:pt>
                <c:pt idx="133">
                  <c:v>42107</c:v>
                </c:pt>
                <c:pt idx="134">
                  <c:v>42108</c:v>
                </c:pt>
                <c:pt idx="135">
                  <c:v>42109</c:v>
                </c:pt>
                <c:pt idx="136">
                  <c:v>42110</c:v>
                </c:pt>
                <c:pt idx="137">
                  <c:v>42111</c:v>
                </c:pt>
                <c:pt idx="138">
                  <c:v>42112</c:v>
                </c:pt>
                <c:pt idx="139">
                  <c:v>42113</c:v>
                </c:pt>
                <c:pt idx="140">
                  <c:v>42114</c:v>
                </c:pt>
                <c:pt idx="141">
                  <c:v>42115</c:v>
                </c:pt>
                <c:pt idx="142">
                  <c:v>42116</c:v>
                </c:pt>
                <c:pt idx="143">
                  <c:v>42117</c:v>
                </c:pt>
                <c:pt idx="144">
                  <c:v>42118</c:v>
                </c:pt>
                <c:pt idx="145">
                  <c:v>42119</c:v>
                </c:pt>
                <c:pt idx="146">
                  <c:v>42120</c:v>
                </c:pt>
                <c:pt idx="147">
                  <c:v>42121</c:v>
                </c:pt>
                <c:pt idx="148">
                  <c:v>42122</c:v>
                </c:pt>
                <c:pt idx="149">
                  <c:v>42123</c:v>
                </c:pt>
                <c:pt idx="150">
                  <c:v>42124</c:v>
                </c:pt>
                <c:pt idx="151">
                  <c:v>42125</c:v>
                </c:pt>
                <c:pt idx="152">
                  <c:v>42126</c:v>
                </c:pt>
                <c:pt idx="153">
                  <c:v>42127</c:v>
                </c:pt>
                <c:pt idx="154">
                  <c:v>42128</c:v>
                </c:pt>
                <c:pt idx="155">
                  <c:v>42129</c:v>
                </c:pt>
                <c:pt idx="156">
                  <c:v>42130</c:v>
                </c:pt>
                <c:pt idx="157">
                  <c:v>42131</c:v>
                </c:pt>
                <c:pt idx="158">
                  <c:v>42132</c:v>
                </c:pt>
                <c:pt idx="159">
                  <c:v>42133</c:v>
                </c:pt>
                <c:pt idx="160">
                  <c:v>42134</c:v>
                </c:pt>
                <c:pt idx="161">
                  <c:v>42135</c:v>
                </c:pt>
                <c:pt idx="162">
                  <c:v>42136</c:v>
                </c:pt>
                <c:pt idx="163">
                  <c:v>42137</c:v>
                </c:pt>
                <c:pt idx="164">
                  <c:v>42138</c:v>
                </c:pt>
                <c:pt idx="165">
                  <c:v>42139</c:v>
                </c:pt>
                <c:pt idx="166">
                  <c:v>42140</c:v>
                </c:pt>
                <c:pt idx="167">
                  <c:v>42141</c:v>
                </c:pt>
                <c:pt idx="168">
                  <c:v>42142</c:v>
                </c:pt>
                <c:pt idx="169">
                  <c:v>42143</c:v>
                </c:pt>
                <c:pt idx="170">
                  <c:v>42144</c:v>
                </c:pt>
                <c:pt idx="171">
                  <c:v>42145</c:v>
                </c:pt>
                <c:pt idx="172">
                  <c:v>42146</c:v>
                </c:pt>
                <c:pt idx="173">
                  <c:v>42147</c:v>
                </c:pt>
                <c:pt idx="174">
                  <c:v>42148</c:v>
                </c:pt>
                <c:pt idx="175">
                  <c:v>42149</c:v>
                </c:pt>
                <c:pt idx="176">
                  <c:v>42150</c:v>
                </c:pt>
                <c:pt idx="177">
                  <c:v>42151</c:v>
                </c:pt>
                <c:pt idx="178">
                  <c:v>42152</c:v>
                </c:pt>
                <c:pt idx="179">
                  <c:v>42153</c:v>
                </c:pt>
                <c:pt idx="180">
                  <c:v>42154</c:v>
                </c:pt>
                <c:pt idx="181">
                  <c:v>42155</c:v>
                </c:pt>
                <c:pt idx="182">
                  <c:v>42156</c:v>
                </c:pt>
                <c:pt idx="183">
                  <c:v>42157</c:v>
                </c:pt>
                <c:pt idx="184">
                  <c:v>42158</c:v>
                </c:pt>
                <c:pt idx="185">
                  <c:v>42159</c:v>
                </c:pt>
                <c:pt idx="186">
                  <c:v>42160</c:v>
                </c:pt>
                <c:pt idx="187">
                  <c:v>42161</c:v>
                </c:pt>
                <c:pt idx="188">
                  <c:v>42162</c:v>
                </c:pt>
                <c:pt idx="189">
                  <c:v>42163</c:v>
                </c:pt>
                <c:pt idx="190">
                  <c:v>42164</c:v>
                </c:pt>
                <c:pt idx="191">
                  <c:v>42165</c:v>
                </c:pt>
                <c:pt idx="192">
                  <c:v>42166</c:v>
                </c:pt>
                <c:pt idx="193">
                  <c:v>42167</c:v>
                </c:pt>
                <c:pt idx="194">
                  <c:v>42168</c:v>
                </c:pt>
                <c:pt idx="195">
                  <c:v>42169</c:v>
                </c:pt>
                <c:pt idx="196">
                  <c:v>42170</c:v>
                </c:pt>
                <c:pt idx="197">
                  <c:v>42171</c:v>
                </c:pt>
                <c:pt idx="198">
                  <c:v>42172</c:v>
                </c:pt>
                <c:pt idx="199">
                  <c:v>42173</c:v>
                </c:pt>
                <c:pt idx="200">
                  <c:v>42174</c:v>
                </c:pt>
                <c:pt idx="201">
                  <c:v>42175</c:v>
                </c:pt>
                <c:pt idx="202">
                  <c:v>42176</c:v>
                </c:pt>
                <c:pt idx="203">
                  <c:v>42177</c:v>
                </c:pt>
                <c:pt idx="204">
                  <c:v>42178</c:v>
                </c:pt>
                <c:pt idx="205">
                  <c:v>42179</c:v>
                </c:pt>
                <c:pt idx="206">
                  <c:v>42180</c:v>
                </c:pt>
                <c:pt idx="207">
                  <c:v>42181</c:v>
                </c:pt>
                <c:pt idx="208">
                  <c:v>42182</c:v>
                </c:pt>
                <c:pt idx="209">
                  <c:v>42183</c:v>
                </c:pt>
                <c:pt idx="210">
                  <c:v>42184</c:v>
                </c:pt>
                <c:pt idx="211">
                  <c:v>42185</c:v>
                </c:pt>
                <c:pt idx="212">
                  <c:v>42186</c:v>
                </c:pt>
                <c:pt idx="213">
                  <c:v>42187</c:v>
                </c:pt>
                <c:pt idx="214">
                  <c:v>42188</c:v>
                </c:pt>
                <c:pt idx="215">
                  <c:v>42189</c:v>
                </c:pt>
                <c:pt idx="216">
                  <c:v>42190</c:v>
                </c:pt>
                <c:pt idx="217">
                  <c:v>42191</c:v>
                </c:pt>
                <c:pt idx="218">
                  <c:v>42192</c:v>
                </c:pt>
                <c:pt idx="219">
                  <c:v>42193</c:v>
                </c:pt>
                <c:pt idx="220">
                  <c:v>42194</c:v>
                </c:pt>
                <c:pt idx="221">
                  <c:v>42195</c:v>
                </c:pt>
                <c:pt idx="222">
                  <c:v>42196</c:v>
                </c:pt>
                <c:pt idx="223">
                  <c:v>42197</c:v>
                </c:pt>
                <c:pt idx="224">
                  <c:v>42198</c:v>
                </c:pt>
                <c:pt idx="225">
                  <c:v>42199</c:v>
                </c:pt>
                <c:pt idx="226">
                  <c:v>42200</c:v>
                </c:pt>
                <c:pt idx="227">
                  <c:v>42201</c:v>
                </c:pt>
                <c:pt idx="228">
                  <c:v>42202</c:v>
                </c:pt>
                <c:pt idx="229">
                  <c:v>42203</c:v>
                </c:pt>
                <c:pt idx="230">
                  <c:v>42204</c:v>
                </c:pt>
                <c:pt idx="231">
                  <c:v>42205</c:v>
                </c:pt>
                <c:pt idx="232">
                  <c:v>42206</c:v>
                </c:pt>
                <c:pt idx="233">
                  <c:v>42207</c:v>
                </c:pt>
                <c:pt idx="234">
                  <c:v>42208</c:v>
                </c:pt>
                <c:pt idx="235">
                  <c:v>42209</c:v>
                </c:pt>
                <c:pt idx="236">
                  <c:v>42210</c:v>
                </c:pt>
                <c:pt idx="237">
                  <c:v>42211</c:v>
                </c:pt>
                <c:pt idx="238">
                  <c:v>42212</c:v>
                </c:pt>
                <c:pt idx="239">
                  <c:v>42213</c:v>
                </c:pt>
                <c:pt idx="240">
                  <c:v>42214</c:v>
                </c:pt>
                <c:pt idx="241">
                  <c:v>42215</c:v>
                </c:pt>
                <c:pt idx="242">
                  <c:v>42216</c:v>
                </c:pt>
                <c:pt idx="243">
                  <c:v>42217</c:v>
                </c:pt>
                <c:pt idx="244">
                  <c:v>42218</c:v>
                </c:pt>
                <c:pt idx="245">
                  <c:v>42219</c:v>
                </c:pt>
                <c:pt idx="246">
                  <c:v>42220</c:v>
                </c:pt>
                <c:pt idx="247">
                  <c:v>42221</c:v>
                </c:pt>
                <c:pt idx="248">
                  <c:v>42222</c:v>
                </c:pt>
                <c:pt idx="249">
                  <c:v>42223</c:v>
                </c:pt>
                <c:pt idx="250">
                  <c:v>42224</c:v>
                </c:pt>
                <c:pt idx="251">
                  <c:v>42225</c:v>
                </c:pt>
                <c:pt idx="252">
                  <c:v>42226</c:v>
                </c:pt>
                <c:pt idx="253">
                  <c:v>42227</c:v>
                </c:pt>
                <c:pt idx="254">
                  <c:v>42228</c:v>
                </c:pt>
                <c:pt idx="255">
                  <c:v>42229</c:v>
                </c:pt>
                <c:pt idx="256">
                  <c:v>42230</c:v>
                </c:pt>
                <c:pt idx="257">
                  <c:v>42231</c:v>
                </c:pt>
                <c:pt idx="258">
                  <c:v>42232</c:v>
                </c:pt>
                <c:pt idx="259">
                  <c:v>42233</c:v>
                </c:pt>
                <c:pt idx="260">
                  <c:v>42234</c:v>
                </c:pt>
                <c:pt idx="261">
                  <c:v>42235</c:v>
                </c:pt>
                <c:pt idx="262">
                  <c:v>42236</c:v>
                </c:pt>
                <c:pt idx="263">
                  <c:v>42237</c:v>
                </c:pt>
                <c:pt idx="264">
                  <c:v>42238</c:v>
                </c:pt>
                <c:pt idx="265">
                  <c:v>42239</c:v>
                </c:pt>
                <c:pt idx="266">
                  <c:v>42240</c:v>
                </c:pt>
                <c:pt idx="267">
                  <c:v>42241</c:v>
                </c:pt>
                <c:pt idx="268">
                  <c:v>42242</c:v>
                </c:pt>
                <c:pt idx="269">
                  <c:v>42243</c:v>
                </c:pt>
                <c:pt idx="270">
                  <c:v>42244</c:v>
                </c:pt>
                <c:pt idx="271">
                  <c:v>42245</c:v>
                </c:pt>
                <c:pt idx="272">
                  <c:v>42246</c:v>
                </c:pt>
                <c:pt idx="273">
                  <c:v>42247</c:v>
                </c:pt>
                <c:pt idx="274">
                  <c:v>42248</c:v>
                </c:pt>
                <c:pt idx="275">
                  <c:v>42249</c:v>
                </c:pt>
                <c:pt idx="276">
                  <c:v>42250</c:v>
                </c:pt>
                <c:pt idx="277">
                  <c:v>42251</c:v>
                </c:pt>
                <c:pt idx="278">
                  <c:v>42252</c:v>
                </c:pt>
                <c:pt idx="279">
                  <c:v>42253</c:v>
                </c:pt>
                <c:pt idx="280">
                  <c:v>42254</c:v>
                </c:pt>
                <c:pt idx="281">
                  <c:v>42255</c:v>
                </c:pt>
                <c:pt idx="282">
                  <c:v>42256</c:v>
                </c:pt>
                <c:pt idx="283">
                  <c:v>42257</c:v>
                </c:pt>
                <c:pt idx="284">
                  <c:v>42258</c:v>
                </c:pt>
                <c:pt idx="285">
                  <c:v>42259</c:v>
                </c:pt>
                <c:pt idx="286">
                  <c:v>42260</c:v>
                </c:pt>
                <c:pt idx="287">
                  <c:v>42261</c:v>
                </c:pt>
                <c:pt idx="288">
                  <c:v>42262</c:v>
                </c:pt>
                <c:pt idx="289">
                  <c:v>42263</c:v>
                </c:pt>
                <c:pt idx="290">
                  <c:v>42264</c:v>
                </c:pt>
                <c:pt idx="291">
                  <c:v>42265</c:v>
                </c:pt>
                <c:pt idx="292">
                  <c:v>42266</c:v>
                </c:pt>
                <c:pt idx="293">
                  <c:v>42267</c:v>
                </c:pt>
                <c:pt idx="294">
                  <c:v>42268</c:v>
                </c:pt>
                <c:pt idx="295">
                  <c:v>42269</c:v>
                </c:pt>
                <c:pt idx="296">
                  <c:v>42270</c:v>
                </c:pt>
                <c:pt idx="297">
                  <c:v>42271</c:v>
                </c:pt>
                <c:pt idx="298">
                  <c:v>42272</c:v>
                </c:pt>
                <c:pt idx="299">
                  <c:v>42273</c:v>
                </c:pt>
                <c:pt idx="300">
                  <c:v>42274</c:v>
                </c:pt>
                <c:pt idx="301">
                  <c:v>42275</c:v>
                </c:pt>
                <c:pt idx="302">
                  <c:v>42276</c:v>
                </c:pt>
                <c:pt idx="303">
                  <c:v>42277</c:v>
                </c:pt>
                <c:pt idx="304">
                  <c:v>42278</c:v>
                </c:pt>
                <c:pt idx="305">
                  <c:v>42279</c:v>
                </c:pt>
                <c:pt idx="306">
                  <c:v>42280</c:v>
                </c:pt>
                <c:pt idx="307">
                  <c:v>42281</c:v>
                </c:pt>
                <c:pt idx="308">
                  <c:v>42282</c:v>
                </c:pt>
                <c:pt idx="309">
                  <c:v>42283</c:v>
                </c:pt>
                <c:pt idx="310">
                  <c:v>42284</c:v>
                </c:pt>
                <c:pt idx="311">
                  <c:v>42285</c:v>
                </c:pt>
                <c:pt idx="312">
                  <c:v>42286</c:v>
                </c:pt>
                <c:pt idx="313">
                  <c:v>42287</c:v>
                </c:pt>
                <c:pt idx="314">
                  <c:v>42288</c:v>
                </c:pt>
                <c:pt idx="315">
                  <c:v>42289</c:v>
                </c:pt>
                <c:pt idx="316">
                  <c:v>42290</c:v>
                </c:pt>
                <c:pt idx="317">
                  <c:v>42291</c:v>
                </c:pt>
                <c:pt idx="318">
                  <c:v>42292</c:v>
                </c:pt>
                <c:pt idx="319">
                  <c:v>42293</c:v>
                </c:pt>
                <c:pt idx="320">
                  <c:v>42294</c:v>
                </c:pt>
                <c:pt idx="321">
                  <c:v>42295</c:v>
                </c:pt>
                <c:pt idx="322">
                  <c:v>42296</c:v>
                </c:pt>
                <c:pt idx="323">
                  <c:v>42297</c:v>
                </c:pt>
                <c:pt idx="324">
                  <c:v>42298</c:v>
                </c:pt>
                <c:pt idx="325">
                  <c:v>42299</c:v>
                </c:pt>
                <c:pt idx="326">
                  <c:v>42300</c:v>
                </c:pt>
                <c:pt idx="327">
                  <c:v>42301</c:v>
                </c:pt>
                <c:pt idx="328">
                  <c:v>42302</c:v>
                </c:pt>
                <c:pt idx="329">
                  <c:v>42303</c:v>
                </c:pt>
                <c:pt idx="330">
                  <c:v>42304</c:v>
                </c:pt>
                <c:pt idx="331">
                  <c:v>42305</c:v>
                </c:pt>
                <c:pt idx="332">
                  <c:v>42306</c:v>
                </c:pt>
                <c:pt idx="333">
                  <c:v>42307</c:v>
                </c:pt>
                <c:pt idx="334">
                  <c:v>42308</c:v>
                </c:pt>
                <c:pt idx="335">
                  <c:v>42309</c:v>
                </c:pt>
                <c:pt idx="336">
                  <c:v>42310</c:v>
                </c:pt>
                <c:pt idx="337">
                  <c:v>42311</c:v>
                </c:pt>
                <c:pt idx="338">
                  <c:v>42312</c:v>
                </c:pt>
                <c:pt idx="339">
                  <c:v>42313</c:v>
                </c:pt>
                <c:pt idx="340">
                  <c:v>42314</c:v>
                </c:pt>
                <c:pt idx="341">
                  <c:v>42315</c:v>
                </c:pt>
                <c:pt idx="342">
                  <c:v>42316</c:v>
                </c:pt>
                <c:pt idx="343">
                  <c:v>42317</c:v>
                </c:pt>
                <c:pt idx="344">
                  <c:v>42318</c:v>
                </c:pt>
                <c:pt idx="345">
                  <c:v>42319</c:v>
                </c:pt>
                <c:pt idx="346">
                  <c:v>42320</c:v>
                </c:pt>
                <c:pt idx="347">
                  <c:v>42321</c:v>
                </c:pt>
                <c:pt idx="348">
                  <c:v>42322</c:v>
                </c:pt>
                <c:pt idx="349">
                  <c:v>42323</c:v>
                </c:pt>
                <c:pt idx="350">
                  <c:v>42324</c:v>
                </c:pt>
                <c:pt idx="351">
                  <c:v>42325</c:v>
                </c:pt>
                <c:pt idx="352">
                  <c:v>42326</c:v>
                </c:pt>
                <c:pt idx="353">
                  <c:v>42327</c:v>
                </c:pt>
                <c:pt idx="354">
                  <c:v>42328</c:v>
                </c:pt>
                <c:pt idx="355">
                  <c:v>42329</c:v>
                </c:pt>
                <c:pt idx="356">
                  <c:v>42330</c:v>
                </c:pt>
                <c:pt idx="357">
                  <c:v>42331</c:v>
                </c:pt>
                <c:pt idx="358">
                  <c:v>42332</c:v>
                </c:pt>
                <c:pt idx="359">
                  <c:v>42333</c:v>
                </c:pt>
                <c:pt idx="360">
                  <c:v>42334</c:v>
                </c:pt>
                <c:pt idx="361">
                  <c:v>42335</c:v>
                </c:pt>
                <c:pt idx="362">
                  <c:v>42336</c:v>
                </c:pt>
                <c:pt idx="363">
                  <c:v>42337</c:v>
                </c:pt>
                <c:pt idx="364">
                  <c:v>42338</c:v>
                </c:pt>
                <c:pt idx="365">
                  <c:v>42339</c:v>
                </c:pt>
                <c:pt idx="366">
                  <c:v>42340</c:v>
                </c:pt>
                <c:pt idx="367">
                  <c:v>42341</c:v>
                </c:pt>
                <c:pt idx="368">
                  <c:v>42342</c:v>
                </c:pt>
                <c:pt idx="369">
                  <c:v>42343</c:v>
                </c:pt>
                <c:pt idx="370">
                  <c:v>42344</c:v>
                </c:pt>
                <c:pt idx="371">
                  <c:v>42345</c:v>
                </c:pt>
                <c:pt idx="372">
                  <c:v>42346</c:v>
                </c:pt>
                <c:pt idx="373">
                  <c:v>42347</c:v>
                </c:pt>
                <c:pt idx="374">
                  <c:v>42348</c:v>
                </c:pt>
                <c:pt idx="375">
                  <c:v>42349</c:v>
                </c:pt>
                <c:pt idx="376">
                  <c:v>42350</c:v>
                </c:pt>
                <c:pt idx="377">
                  <c:v>42351</c:v>
                </c:pt>
                <c:pt idx="378">
                  <c:v>42352</c:v>
                </c:pt>
                <c:pt idx="379">
                  <c:v>42353</c:v>
                </c:pt>
                <c:pt idx="380">
                  <c:v>42354</c:v>
                </c:pt>
                <c:pt idx="381">
                  <c:v>42355</c:v>
                </c:pt>
                <c:pt idx="382">
                  <c:v>42356</c:v>
                </c:pt>
                <c:pt idx="383">
                  <c:v>42357</c:v>
                </c:pt>
                <c:pt idx="384">
                  <c:v>42358</c:v>
                </c:pt>
                <c:pt idx="385">
                  <c:v>42359</c:v>
                </c:pt>
                <c:pt idx="386">
                  <c:v>42360</c:v>
                </c:pt>
                <c:pt idx="387">
                  <c:v>42361</c:v>
                </c:pt>
                <c:pt idx="388">
                  <c:v>42362</c:v>
                </c:pt>
                <c:pt idx="389">
                  <c:v>42363</c:v>
                </c:pt>
                <c:pt idx="390">
                  <c:v>42364</c:v>
                </c:pt>
                <c:pt idx="391">
                  <c:v>42365</c:v>
                </c:pt>
                <c:pt idx="392">
                  <c:v>42366</c:v>
                </c:pt>
                <c:pt idx="393">
                  <c:v>42367</c:v>
                </c:pt>
                <c:pt idx="394">
                  <c:v>42368</c:v>
                </c:pt>
                <c:pt idx="395">
                  <c:v>42369</c:v>
                </c:pt>
                <c:pt idx="396">
                  <c:v>42370</c:v>
                </c:pt>
                <c:pt idx="397">
                  <c:v>42371</c:v>
                </c:pt>
                <c:pt idx="398">
                  <c:v>42372</c:v>
                </c:pt>
                <c:pt idx="399">
                  <c:v>42373</c:v>
                </c:pt>
                <c:pt idx="400">
                  <c:v>42374</c:v>
                </c:pt>
                <c:pt idx="401">
                  <c:v>42375</c:v>
                </c:pt>
                <c:pt idx="402">
                  <c:v>42376</c:v>
                </c:pt>
                <c:pt idx="403">
                  <c:v>42377</c:v>
                </c:pt>
                <c:pt idx="404">
                  <c:v>42378</c:v>
                </c:pt>
                <c:pt idx="405">
                  <c:v>42379</c:v>
                </c:pt>
                <c:pt idx="406">
                  <c:v>42380</c:v>
                </c:pt>
                <c:pt idx="407">
                  <c:v>42381</c:v>
                </c:pt>
                <c:pt idx="408">
                  <c:v>42382</c:v>
                </c:pt>
                <c:pt idx="409">
                  <c:v>42383</c:v>
                </c:pt>
                <c:pt idx="410">
                  <c:v>42384</c:v>
                </c:pt>
                <c:pt idx="411">
                  <c:v>42385</c:v>
                </c:pt>
                <c:pt idx="412">
                  <c:v>42386</c:v>
                </c:pt>
                <c:pt idx="413">
                  <c:v>42387</c:v>
                </c:pt>
                <c:pt idx="414">
                  <c:v>42388</c:v>
                </c:pt>
                <c:pt idx="415">
                  <c:v>42389</c:v>
                </c:pt>
                <c:pt idx="416">
                  <c:v>42390</c:v>
                </c:pt>
                <c:pt idx="417">
                  <c:v>42391</c:v>
                </c:pt>
                <c:pt idx="418">
                  <c:v>42392</c:v>
                </c:pt>
                <c:pt idx="419">
                  <c:v>42393</c:v>
                </c:pt>
                <c:pt idx="420">
                  <c:v>42394</c:v>
                </c:pt>
                <c:pt idx="421">
                  <c:v>42395</c:v>
                </c:pt>
                <c:pt idx="422">
                  <c:v>42396</c:v>
                </c:pt>
                <c:pt idx="423">
                  <c:v>42397</c:v>
                </c:pt>
                <c:pt idx="424">
                  <c:v>42398</c:v>
                </c:pt>
                <c:pt idx="425">
                  <c:v>42399</c:v>
                </c:pt>
                <c:pt idx="426">
                  <c:v>42400</c:v>
                </c:pt>
                <c:pt idx="427">
                  <c:v>42401</c:v>
                </c:pt>
                <c:pt idx="428">
                  <c:v>42402</c:v>
                </c:pt>
                <c:pt idx="429">
                  <c:v>42403</c:v>
                </c:pt>
                <c:pt idx="430">
                  <c:v>42404</c:v>
                </c:pt>
                <c:pt idx="431">
                  <c:v>42405</c:v>
                </c:pt>
                <c:pt idx="432">
                  <c:v>42406</c:v>
                </c:pt>
                <c:pt idx="433">
                  <c:v>42407</c:v>
                </c:pt>
                <c:pt idx="434">
                  <c:v>42408</c:v>
                </c:pt>
                <c:pt idx="435">
                  <c:v>42409</c:v>
                </c:pt>
                <c:pt idx="436">
                  <c:v>42410</c:v>
                </c:pt>
                <c:pt idx="437">
                  <c:v>42411</c:v>
                </c:pt>
                <c:pt idx="438">
                  <c:v>42412</c:v>
                </c:pt>
                <c:pt idx="439">
                  <c:v>42413</c:v>
                </c:pt>
                <c:pt idx="440">
                  <c:v>42414</c:v>
                </c:pt>
                <c:pt idx="441">
                  <c:v>42415</c:v>
                </c:pt>
                <c:pt idx="442">
                  <c:v>42416</c:v>
                </c:pt>
                <c:pt idx="443">
                  <c:v>42417</c:v>
                </c:pt>
                <c:pt idx="444">
                  <c:v>42418</c:v>
                </c:pt>
                <c:pt idx="445">
                  <c:v>42419</c:v>
                </c:pt>
                <c:pt idx="446">
                  <c:v>42420</c:v>
                </c:pt>
                <c:pt idx="447">
                  <c:v>42421</c:v>
                </c:pt>
                <c:pt idx="448">
                  <c:v>42422</c:v>
                </c:pt>
                <c:pt idx="449">
                  <c:v>42423</c:v>
                </c:pt>
                <c:pt idx="450">
                  <c:v>42424</c:v>
                </c:pt>
                <c:pt idx="451">
                  <c:v>42425</c:v>
                </c:pt>
                <c:pt idx="452">
                  <c:v>42426</c:v>
                </c:pt>
                <c:pt idx="453">
                  <c:v>42427</c:v>
                </c:pt>
                <c:pt idx="454">
                  <c:v>42428</c:v>
                </c:pt>
                <c:pt idx="455">
                  <c:v>42429</c:v>
                </c:pt>
                <c:pt idx="456">
                  <c:v>42430</c:v>
                </c:pt>
                <c:pt idx="457">
                  <c:v>42431</c:v>
                </c:pt>
                <c:pt idx="458">
                  <c:v>42432</c:v>
                </c:pt>
                <c:pt idx="459">
                  <c:v>42433</c:v>
                </c:pt>
                <c:pt idx="460">
                  <c:v>42434</c:v>
                </c:pt>
                <c:pt idx="461">
                  <c:v>42435</c:v>
                </c:pt>
                <c:pt idx="462">
                  <c:v>42436</c:v>
                </c:pt>
                <c:pt idx="463">
                  <c:v>42437</c:v>
                </c:pt>
                <c:pt idx="464">
                  <c:v>42438</c:v>
                </c:pt>
                <c:pt idx="465">
                  <c:v>42439</c:v>
                </c:pt>
                <c:pt idx="466">
                  <c:v>42440</c:v>
                </c:pt>
                <c:pt idx="467">
                  <c:v>42441</c:v>
                </c:pt>
                <c:pt idx="468">
                  <c:v>42442</c:v>
                </c:pt>
                <c:pt idx="469">
                  <c:v>42443</c:v>
                </c:pt>
                <c:pt idx="470">
                  <c:v>42444</c:v>
                </c:pt>
                <c:pt idx="471">
                  <c:v>42445</c:v>
                </c:pt>
                <c:pt idx="472">
                  <c:v>42446</c:v>
                </c:pt>
                <c:pt idx="473">
                  <c:v>42447</c:v>
                </c:pt>
                <c:pt idx="474">
                  <c:v>42448</c:v>
                </c:pt>
                <c:pt idx="475">
                  <c:v>42449</c:v>
                </c:pt>
                <c:pt idx="476">
                  <c:v>42450</c:v>
                </c:pt>
                <c:pt idx="477">
                  <c:v>42451</c:v>
                </c:pt>
                <c:pt idx="478">
                  <c:v>42452</c:v>
                </c:pt>
                <c:pt idx="479">
                  <c:v>42453</c:v>
                </c:pt>
                <c:pt idx="480">
                  <c:v>42454</c:v>
                </c:pt>
                <c:pt idx="481">
                  <c:v>42455</c:v>
                </c:pt>
                <c:pt idx="482">
                  <c:v>42456</c:v>
                </c:pt>
                <c:pt idx="483">
                  <c:v>42457</c:v>
                </c:pt>
                <c:pt idx="484">
                  <c:v>42458</c:v>
                </c:pt>
                <c:pt idx="485">
                  <c:v>42459</c:v>
                </c:pt>
                <c:pt idx="486">
                  <c:v>42460</c:v>
                </c:pt>
                <c:pt idx="487">
                  <c:v>42461</c:v>
                </c:pt>
                <c:pt idx="488">
                  <c:v>42462</c:v>
                </c:pt>
                <c:pt idx="489">
                  <c:v>42463</c:v>
                </c:pt>
                <c:pt idx="490">
                  <c:v>42464</c:v>
                </c:pt>
                <c:pt idx="491">
                  <c:v>42465</c:v>
                </c:pt>
                <c:pt idx="492">
                  <c:v>42466</c:v>
                </c:pt>
                <c:pt idx="493">
                  <c:v>42467</c:v>
                </c:pt>
                <c:pt idx="494">
                  <c:v>42468</c:v>
                </c:pt>
                <c:pt idx="495">
                  <c:v>42469</c:v>
                </c:pt>
                <c:pt idx="496">
                  <c:v>42470</c:v>
                </c:pt>
                <c:pt idx="497">
                  <c:v>42471</c:v>
                </c:pt>
                <c:pt idx="498">
                  <c:v>42472</c:v>
                </c:pt>
                <c:pt idx="499">
                  <c:v>42473</c:v>
                </c:pt>
                <c:pt idx="500">
                  <c:v>42474</c:v>
                </c:pt>
                <c:pt idx="501">
                  <c:v>42475</c:v>
                </c:pt>
                <c:pt idx="502">
                  <c:v>42476</c:v>
                </c:pt>
                <c:pt idx="503">
                  <c:v>42477</c:v>
                </c:pt>
                <c:pt idx="504">
                  <c:v>42478</c:v>
                </c:pt>
                <c:pt idx="505">
                  <c:v>42479</c:v>
                </c:pt>
                <c:pt idx="506">
                  <c:v>42480</c:v>
                </c:pt>
                <c:pt idx="507">
                  <c:v>42481</c:v>
                </c:pt>
                <c:pt idx="508">
                  <c:v>42482</c:v>
                </c:pt>
                <c:pt idx="509">
                  <c:v>42483</c:v>
                </c:pt>
                <c:pt idx="510">
                  <c:v>42484</c:v>
                </c:pt>
                <c:pt idx="511">
                  <c:v>42485</c:v>
                </c:pt>
                <c:pt idx="512">
                  <c:v>42486</c:v>
                </c:pt>
                <c:pt idx="513">
                  <c:v>42487</c:v>
                </c:pt>
                <c:pt idx="514">
                  <c:v>42488</c:v>
                </c:pt>
                <c:pt idx="515">
                  <c:v>42489</c:v>
                </c:pt>
                <c:pt idx="516">
                  <c:v>42490</c:v>
                </c:pt>
                <c:pt idx="517">
                  <c:v>42491</c:v>
                </c:pt>
                <c:pt idx="518">
                  <c:v>42492</c:v>
                </c:pt>
                <c:pt idx="519">
                  <c:v>42493</c:v>
                </c:pt>
                <c:pt idx="520">
                  <c:v>42494</c:v>
                </c:pt>
                <c:pt idx="521">
                  <c:v>42495</c:v>
                </c:pt>
                <c:pt idx="522">
                  <c:v>42496</c:v>
                </c:pt>
                <c:pt idx="523">
                  <c:v>42497</c:v>
                </c:pt>
                <c:pt idx="524">
                  <c:v>42498</c:v>
                </c:pt>
                <c:pt idx="525">
                  <c:v>42499</c:v>
                </c:pt>
                <c:pt idx="526">
                  <c:v>42500</c:v>
                </c:pt>
                <c:pt idx="527">
                  <c:v>42501</c:v>
                </c:pt>
                <c:pt idx="528">
                  <c:v>42502</c:v>
                </c:pt>
                <c:pt idx="529">
                  <c:v>42503</c:v>
                </c:pt>
                <c:pt idx="530">
                  <c:v>42504</c:v>
                </c:pt>
                <c:pt idx="531">
                  <c:v>42505</c:v>
                </c:pt>
                <c:pt idx="532">
                  <c:v>42506</c:v>
                </c:pt>
                <c:pt idx="533">
                  <c:v>42507</c:v>
                </c:pt>
                <c:pt idx="534">
                  <c:v>42508</c:v>
                </c:pt>
                <c:pt idx="535">
                  <c:v>42509</c:v>
                </c:pt>
                <c:pt idx="536">
                  <c:v>42510</c:v>
                </c:pt>
                <c:pt idx="537">
                  <c:v>42511</c:v>
                </c:pt>
                <c:pt idx="538">
                  <c:v>42512</c:v>
                </c:pt>
                <c:pt idx="539">
                  <c:v>42513</c:v>
                </c:pt>
                <c:pt idx="540">
                  <c:v>42514</c:v>
                </c:pt>
                <c:pt idx="541">
                  <c:v>42515</c:v>
                </c:pt>
                <c:pt idx="542">
                  <c:v>42516</c:v>
                </c:pt>
                <c:pt idx="543">
                  <c:v>42517</c:v>
                </c:pt>
                <c:pt idx="544">
                  <c:v>42518</c:v>
                </c:pt>
                <c:pt idx="545">
                  <c:v>42519</c:v>
                </c:pt>
                <c:pt idx="546">
                  <c:v>42520</c:v>
                </c:pt>
                <c:pt idx="547">
                  <c:v>42521</c:v>
                </c:pt>
                <c:pt idx="548">
                  <c:v>42522</c:v>
                </c:pt>
                <c:pt idx="549">
                  <c:v>42523</c:v>
                </c:pt>
                <c:pt idx="550">
                  <c:v>42524</c:v>
                </c:pt>
                <c:pt idx="551">
                  <c:v>42525</c:v>
                </c:pt>
                <c:pt idx="552">
                  <c:v>42526</c:v>
                </c:pt>
                <c:pt idx="553">
                  <c:v>42527</c:v>
                </c:pt>
                <c:pt idx="554">
                  <c:v>42528</c:v>
                </c:pt>
                <c:pt idx="555">
                  <c:v>42529</c:v>
                </c:pt>
                <c:pt idx="556">
                  <c:v>42530</c:v>
                </c:pt>
                <c:pt idx="557">
                  <c:v>42531</c:v>
                </c:pt>
                <c:pt idx="558">
                  <c:v>42532</c:v>
                </c:pt>
                <c:pt idx="559">
                  <c:v>42533</c:v>
                </c:pt>
                <c:pt idx="560">
                  <c:v>42534</c:v>
                </c:pt>
                <c:pt idx="561">
                  <c:v>42535</c:v>
                </c:pt>
                <c:pt idx="562">
                  <c:v>42536</c:v>
                </c:pt>
                <c:pt idx="563">
                  <c:v>42537</c:v>
                </c:pt>
                <c:pt idx="564">
                  <c:v>42538</c:v>
                </c:pt>
                <c:pt idx="565">
                  <c:v>42539</c:v>
                </c:pt>
                <c:pt idx="566">
                  <c:v>42540</c:v>
                </c:pt>
                <c:pt idx="567">
                  <c:v>42541</c:v>
                </c:pt>
                <c:pt idx="568">
                  <c:v>42542</c:v>
                </c:pt>
                <c:pt idx="569">
                  <c:v>42543</c:v>
                </c:pt>
                <c:pt idx="570">
                  <c:v>42544</c:v>
                </c:pt>
                <c:pt idx="571">
                  <c:v>42545</c:v>
                </c:pt>
                <c:pt idx="572">
                  <c:v>42546</c:v>
                </c:pt>
                <c:pt idx="573">
                  <c:v>42547</c:v>
                </c:pt>
                <c:pt idx="574">
                  <c:v>42548</c:v>
                </c:pt>
                <c:pt idx="575">
                  <c:v>42549</c:v>
                </c:pt>
                <c:pt idx="576">
                  <c:v>42550</c:v>
                </c:pt>
                <c:pt idx="577">
                  <c:v>42551</c:v>
                </c:pt>
                <c:pt idx="578">
                  <c:v>42552</c:v>
                </c:pt>
                <c:pt idx="579">
                  <c:v>42553</c:v>
                </c:pt>
                <c:pt idx="580">
                  <c:v>42554</c:v>
                </c:pt>
                <c:pt idx="581">
                  <c:v>42555</c:v>
                </c:pt>
                <c:pt idx="582">
                  <c:v>42556</c:v>
                </c:pt>
                <c:pt idx="583">
                  <c:v>42557</c:v>
                </c:pt>
                <c:pt idx="584">
                  <c:v>42558</c:v>
                </c:pt>
                <c:pt idx="585">
                  <c:v>42559</c:v>
                </c:pt>
                <c:pt idx="586">
                  <c:v>42560</c:v>
                </c:pt>
                <c:pt idx="587">
                  <c:v>42561</c:v>
                </c:pt>
                <c:pt idx="588">
                  <c:v>42562</c:v>
                </c:pt>
                <c:pt idx="589">
                  <c:v>42563</c:v>
                </c:pt>
                <c:pt idx="590">
                  <c:v>42564</c:v>
                </c:pt>
                <c:pt idx="591">
                  <c:v>42565</c:v>
                </c:pt>
                <c:pt idx="592">
                  <c:v>42566</c:v>
                </c:pt>
                <c:pt idx="593">
                  <c:v>42567</c:v>
                </c:pt>
                <c:pt idx="594">
                  <c:v>42568</c:v>
                </c:pt>
                <c:pt idx="595">
                  <c:v>42569</c:v>
                </c:pt>
                <c:pt idx="596">
                  <c:v>42570</c:v>
                </c:pt>
                <c:pt idx="597">
                  <c:v>42571</c:v>
                </c:pt>
                <c:pt idx="598">
                  <c:v>42572</c:v>
                </c:pt>
                <c:pt idx="599">
                  <c:v>42573</c:v>
                </c:pt>
                <c:pt idx="600">
                  <c:v>42574</c:v>
                </c:pt>
                <c:pt idx="601">
                  <c:v>42575</c:v>
                </c:pt>
                <c:pt idx="602">
                  <c:v>42576</c:v>
                </c:pt>
                <c:pt idx="603">
                  <c:v>42577</c:v>
                </c:pt>
                <c:pt idx="604">
                  <c:v>42578</c:v>
                </c:pt>
                <c:pt idx="605">
                  <c:v>42579</c:v>
                </c:pt>
                <c:pt idx="606">
                  <c:v>42580</c:v>
                </c:pt>
                <c:pt idx="607">
                  <c:v>42581</c:v>
                </c:pt>
                <c:pt idx="608">
                  <c:v>42582</c:v>
                </c:pt>
                <c:pt idx="609">
                  <c:v>42583</c:v>
                </c:pt>
                <c:pt idx="610">
                  <c:v>42584</c:v>
                </c:pt>
                <c:pt idx="611">
                  <c:v>42585</c:v>
                </c:pt>
                <c:pt idx="612">
                  <c:v>42586</c:v>
                </c:pt>
                <c:pt idx="613">
                  <c:v>42587</c:v>
                </c:pt>
                <c:pt idx="614">
                  <c:v>42588</c:v>
                </c:pt>
                <c:pt idx="615">
                  <c:v>42589</c:v>
                </c:pt>
                <c:pt idx="616">
                  <c:v>42590</c:v>
                </c:pt>
                <c:pt idx="617">
                  <c:v>42591</c:v>
                </c:pt>
                <c:pt idx="618">
                  <c:v>42592</c:v>
                </c:pt>
                <c:pt idx="619">
                  <c:v>42593</c:v>
                </c:pt>
                <c:pt idx="620">
                  <c:v>42594</c:v>
                </c:pt>
                <c:pt idx="621">
                  <c:v>42595</c:v>
                </c:pt>
                <c:pt idx="622">
                  <c:v>42596</c:v>
                </c:pt>
                <c:pt idx="623">
                  <c:v>42597</c:v>
                </c:pt>
                <c:pt idx="624">
                  <c:v>42598</c:v>
                </c:pt>
                <c:pt idx="625">
                  <c:v>42599</c:v>
                </c:pt>
                <c:pt idx="626">
                  <c:v>42600</c:v>
                </c:pt>
                <c:pt idx="627">
                  <c:v>42601</c:v>
                </c:pt>
                <c:pt idx="628">
                  <c:v>42602</c:v>
                </c:pt>
                <c:pt idx="629">
                  <c:v>42603</c:v>
                </c:pt>
                <c:pt idx="630">
                  <c:v>42604</c:v>
                </c:pt>
                <c:pt idx="631">
                  <c:v>42605</c:v>
                </c:pt>
                <c:pt idx="632">
                  <c:v>42606</c:v>
                </c:pt>
                <c:pt idx="633">
                  <c:v>42607</c:v>
                </c:pt>
                <c:pt idx="634">
                  <c:v>42608</c:v>
                </c:pt>
                <c:pt idx="635">
                  <c:v>42609</c:v>
                </c:pt>
                <c:pt idx="636">
                  <c:v>42610</c:v>
                </c:pt>
                <c:pt idx="637">
                  <c:v>42611</c:v>
                </c:pt>
                <c:pt idx="638">
                  <c:v>42612</c:v>
                </c:pt>
                <c:pt idx="639">
                  <c:v>42613</c:v>
                </c:pt>
                <c:pt idx="640">
                  <c:v>42614</c:v>
                </c:pt>
                <c:pt idx="641">
                  <c:v>42615</c:v>
                </c:pt>
                <c:pt idx="642">
                  <c:v>42616</c:v>
                </c:pt>
                <c:pt idx="643">
                  <c:v>42617</c:v>
                </c:pt>
                <c:pt idx="644">
                  <c:v>42618</c:v>
                </c:pt>
                <c:pt idx="645">
                  <c:v>42619</c:v>
                </c:pt>
                <c:pt idx="646">
                  <c:v>42620</c:v>
                </c:pt>
                <c:pt idx="647">
                  <c:v>42621</c:v>
                </c:pt>
                <c:pt idx="648">
                  <c:v>42622</c:v>
                </c:pt>
                <c:pt idx="649">
                  <c:v>42623</c:v>
                </c:pt>
                <c:pt idx="650">
                  <c:v>42624</c:v>
                </c:pt>
                <c:pt idx="651">
                  <c:v>42625</c:v>
                </c:pt>
                <c:pt idx="652">
                  <c:v>42626</c:v>
                </c:pt>
                <c:pt idx="653">
                  <c:v>42627</c:v>
                </c:pt>
                <c:pt idx="654">
                  <c:v>42628</c:v>
                </c:pt>
                <c:pt idx="655">
                  <c:v>42629</c:v>
                </c:pt>
                <c:pt idx="656">
                  <c:v>42630</c:v>
                </c:pt>
                <c:pt idx="657">
                  <c:v>42631</c:v>
                </c:pt>
                <c:pt idx="658">
                  <c:v>42632</c:v>
                </c:pt>
                <c:pt idx="659">
                  <c:v>42633</c:v>
                </c:pt>
                <c:pt idx="660">
                  <c:v>42634</c:v>
                </c:pt>
                <c:pt idx="661">
                  <c:v>42635</c:v>
                </c:pt>
                <c:pt idx="662">
                  <c:v>42636</c:v>
                </c:pt>
                <c:pt idx="663">
                  <c:v>42637</c:v>
                </c:pt>
                <c:pt idx="664">
                  <c:v>42638</c:v>
                </c:pt>
                <c:pt idx="665">
                  <c:v>42639</c:v>
                </c:pt>
                <c:pt idx="666">
                  <c:v>42640</c:v>
                </c:pt>
                <c:pt idx="667">
                  <c:v>42641</c:v>
                </c:pt>
                <c:pt idx="668">
                  <c:v>42642</c:v>
                </c:pt>
                <c:pt idx="669">
                  <c:v>42643</c:v>
                </c:pt>
                <c:pt idx="670">
                  <c:v>42644</c:v>
                </c:pt>
                <c:pt idx="671">
                  <c:v>42645</c:v>
                </c:pt>
                <c:pt idx="672">
                  <c:v>42646</c:v>
                </c:pt>
                <c:pt idx="673">
                  <c:v>42647</c:v>
                </c:pt>
                <c:pt idx="674">
                  <c:v>42648</c:v>
                </c:pt>
                <c:pt idx="675">
                  <c:v>42649</c:v>
                </c:pt>
                <c:pt idx="676">
                  <c:v>42650</c:v>
                </c:pt>
                <c:pt idx="677">
                  <c:v>42651</c:v>
                </c:pt>
                <c:pt idx="678">
                  <c:v>42652</c:v>
                </c:pt>
                <c:pt idx="679">
                  <c:v>42653</c:v>
                </c:pt>
                <c:pt idx="680">
                  <c:v>42654</c:v>
                </c:pt>
                <c:pt idx="681">
                  <c:v>42655</c:v>
                </c:pt>
                <c:pt idx="682">
                  <c:v>42656</c:v>
                </c:pt>
                <c:pt idx="683">
                  <c:v>42657</c:v>
                </c:pt>
                <c:pt idx="684">
                  <c:v>42658</c:v>
                </c:pt>
                <c:pt idx="685">
                  <c:v>42659</c:v>
                </c:pt>
                <c:pt idx="686">
                  <c:v>42660</c:v>
                </c:pt>
                <c:pt idx="687">
                  <c:v>42661</c:v>
                </c:pt>
                <c:pt idx="688">
                  <c:v>42662</c:v>
                </c:pt>
                <c:pt idx="689">
                  <c:v>42663</c:v>
                </c:pt>
                <c:pt idx="690">
                  <c:v>42664</c:v>
                </c:pt>
                <c:pt idx="691">
                  <c:v>42665</c:v>
                </c:pt>
                <c:pt idx="692">
                  <c:v>42666</c:v>
                </c:pt>
                <c:pt idx="693">
                  <c:v>42667</c:v>
                </c:pt>
                <c:pt idx="694">
                  <c:v>42668</c:v>
                </c:pt>
                <c:pt idx="695">
                  <c:v>42669</c:v>
                </c:pt>
                <c:pt idx="696">
                  <c:v>42670</c:v>
                </c:pt>
                <c:pt idx="697">
                  <c:v>42671</c:v>
                </c:pt>
                <c:pt idx="698">
                  <c:v>42672</c:v>
                </c:pt>
                <c:pt idx="699">
                  <c:v>42673</c:v>
                </c:pt>
                <c:pt idx="700">
                  <c:v>42674</c:v>
                </c:pt>
                <c:pt idx="701">
                  <c:v>42675</c:v>
                </c:pt>
                <c:pt idx="702">
                  <c:v>42676</c:v>
                </c:pt>
                <c:pt idx="703">
                  <c:v>42677</c:v>
                </c:pt>
                <c:pt idx="704">
                  <c:v>42678</c:v>
                </c:pt>
                <c:pt idx="705">
                  <c:v>42679</c:v>
                </c:pt>
                <c:pt idx="706">
                  <c:v>42680</c:v>
                </c:pt>
                <c:pt idx="707">
                  <c:v>42681</c:v>
                </c:pt>
                <c:pt idx="708">
                  <c:v>42682</c:v>
                </c:pt>
                <c:pt idx="709">
                  <c:v>42683</c:v>
                </c:pt>
                <c:pt idx="710">
                  <c:v>42684</c:v>
                </c:pt>
                <c:pt idx="711">
                  <c:v>42685</c:v>
                </c:pt>
                <c:pt idx="712">
                  <c:v>42686</c:v>
                </c:pt>
                <c:pt idx="713">
                  <c:v>42687</c:v>
                </c:pt>
                <c:pt idx="714">
                  <c:v>42688</c:v>
                </c:pt>
                <c:pt idx="715">
                  <c:v>42689</c:v>
                </c:pt>
                <c:pt idx="716">
                  <c:v>42690</c:v>
                </c:pt>
                <c:pt idx="717">
                  <c:v>42691</c:v>
                </c:pt>
                <c:pt idx="718">
                  <c:v>42692</c:v>
                </c:pt>
                <c:pt idx="719">
                  <c:v>42693</c:v>
                </c:pt>
                <c:pt idx="720">
                  <c:v>42694</c:v>
                </c:pt>
                <c:pt idx="721">
                  <c:v>42695</c:v>
                </c:pt>
                <c:pt idx="722">
                  <c:v>42696</c:v>
                </c:pt>
                <c:pt idx="723">
                  <c:v>42697</c:v>
                </c:pt>
                <c:pt idx="724">
                  <c:v>42698</c:v>
                </c:pt>
                <c:pt idx="725">
                  <c:v>42699</c:v>
                </c:pt>
                <c:pt idx="726">
                  <c:v>42700</c:v>
                </c:pt>
                <c:pt idx="727">
                  <c:v>42701</c:v>
                </c:pt>
                <c:pt idx="728">
                  <c:v>42702</c:v>
                </c:pt>
                <c:pt idx="729">
                  <c:v>42703</c:v>
                </c:pt>
                <c:pt idx="730">
                  <c:v>42704</c:v>
                </c:pt>
                <c:pt idx="731">
                  <c:v>42705</c:v>
                </c:pt>
                <c:pt idx="732">
                  <c:v>42706</c:v>
                </c:pt>
                <c:pt idx="733">
                  <c:v>42707</c:v>
                </c:pt>
                <c:pt idx="734">
                  <c:v>42708</c:v>
                </c:pt>
                <c:pt idx="735">
                  <c:v>42709</c:v>
                </c:pt>
                <c:pt idx="736">
                  <c:v>42710</c:v>
                </c:pt>
                <c:pt idx="737">
                  <c:v>42711</c:v>
                </c:pt>
                <c:pt idx="738">
                  <c:v>42712</c:v>
                </c:pt>
                <c:pt idx="739">
                  <c:v>42713</c:v>
                </c:pt>
                <c:pt idx="740">
                  <c:v>42714</c:v>
                </c:pt>
                <c:pt idx="741">
                  <c:v>42715</c:v>
                </c:pt>
                <c:pt idx="742">
                  <c:v>42716</c:v>
                </c:pt>
                <c:pt idx="743">
                  <c:v>42717</c:v>
                </c:pt>
                <c:pt idx="744">
                  <c:v>42718</c:v>
                </c:pt>
                <c:pt idx="745">
                  <c:v>42719</c:v>
                </c:pt>
                <c:pt idx="746">
                  <c:v>42720</c:v>
                </c:pt>
                <c:pt idx="747">
                  <c:v>42721</c:v>
                </c:pt>
                <c:pt idx="748">
                  <c:v>42722</c:v>
                </c:pt>
                <c:pt idx="749">
                  <c:v>42723</c:v>
                </c:pt>
                <c:pt idx="750">
                  <c:v>42724</c:v>
                </c:pt>
                <c:pt idx="751">
                  <c:v>42725</c:v>
                </c:pt>
                <c:pt idx="752">
                  <c:v>42726</c:v>
                </c:pt>
                <c:pt idx="753">
                  <c:v>42727</c:v>
                </c:pt>
                <c:pt idx="754">
                  <c:v>42728</c:v>
                </c:pt>
                <c:pt idx="755">
                  <c:v>42729</c:v>
                </c:pt>
                <c:pt idx="756">
                  <c:v>42730</c:v>
                </c:pt>
                <c:pt idx="757">
                  <c:v>42731</c:v>
                </c:pt>
                <c:pt idx="758">
                  <c:v>42732</c:v>
                </c:pt>
                <c:pt idx="759">
                  <c:v>42733</c:v>
                </c:pt>
                <c:pt idx="760">
                  <c:v>42734</c:v>
                </c:pt>
                <c:pt idx="761">
                  <c:v>42735</c:v>
                </c:pt>
                <c:pt idx="762">
                  <c:v>42736</c:v>
                </c:pt>
                <c:pt idx="763">
                  <c:v>42737</c:v>
                </c:pt>
                <c:pt idx="764">
                  <c:v>42738</c:v>
                </c:pt>
                <c:pt idx="765">
                  <c:v>42739</c:v>
                </c:pt>
                <c:pt idx="766">
                  <c:v>42740</c:v>
                </c:pt>
                <c:pt idx="767">
                  <c:v>42741</c:v>
                </c:pt>
                <c:pt idx="768">
                  <c:v>42742</c:v>
                </c:pt>
                <c:pt idx="769">
                  <c:v>42743</c:v>
                </c:pt>
                <c:pt idx="770">
                  <c:v>42744</c:v>
                </c:pt>
                <c:pt idx="771">
                  <c:v>42745</c:v>
                </c:pt>
                <c:pt idx="772">
                  <c:v>42746</c:v>
                </c:pt>
                <c:pt idx="773">
                  <c:v>42747</c:v>
                </c:pt>
                <c:pt idx="774">
                  <c:v>42748</c:v>
                </c:pt>
                <c:pt idx="775">
                  <c:v>42749</c:v>
                </c:pt>
                <c:pt idx="776">
                  <c:v>42750</c:v>
                </c:pt>
                <c:pt idx="777">
                  <c:v>42751</c:v>
                </c:pt>
                <c:pt idx="778">
                  <c:v>42752</c:v>
                </c:pt>
                <c:pt idx="779">
                  <c:v>42753</c:v>
                </c:pt>
                <c:pt idx="780">
                  <c:v>42754</c:v>
                </c:pt>
                <c:pt idx="781">
                  <c:v>42755</c:v>
                </c:pt>
                <c:pt idx="782">
                  <c:v>42756</c:v>
                </c:pt>
                <c:pt idx="783">
                  <c:v>42757</c:v>
                </c:pt>
                <c:pt idx="784">
                  <c:v>42758</c:v>
                </c:pt>
                <c:pt idx="785">
                  <c:v>42759</c:v>
                </c:pt>
                <c:pt idx="786">
                  <c:v>42760</c:v>
                </c:pt>
                <c:pt idx="787">
                  <c:v>42761</c:v>
                </c:pt>
                <c:pt idx="788">
                  <c:v>42762</c:v>
                </c:pt>
                <c:pt idx="789">
                  <c:v>42763</c:v>
                </c:pt>
                <c:pt idx="790">
                  <c:v>42764</c:v>
                </c:pt>
                <c:pt idx="791">
                  <c:v>42765</c:v>
                </c:pt>
                <c:pt idx="792">
                  <c:v>42766</c:v>
                </c:pt>
                <c:pt idx="793">
                  <c:v>42767</c:v>
                </c:pt>
                <c:pt idx="794">
                  <c:v>42768</c:v>
                </c:pt>
                <c:pt idx="795">
                  <c:v>42769</c:v>
                </c:pt>
                <c:pt idx="796">
                  <c:v>42770</c:v>
                </c:pt>
                <c:pt idx="797">
                  <c:v>42771</c:v>
                </c:pt>
                <c:pt idx="798">
                  <c:v>42772</c:v>
                </c:pt>
                <c:pt idx="799">
                  <c:v>42773</c:v>
                </c:pt>
                <c:pt idx="800">
                  <c:v>42774</c:v>
                </c:pt>
                <c:pt idx="801">
                  <c:v>42775</c:v>
                </c:pt>
                <c:pt idx="802">
                  <c:v>42776</c:v>
                </c:pt>
                <c:pt idx="803">
                  <c:v>42777</c:v>
                </c:pt>
                <c:pt idx="804">
                  <c:v>42778</c:v>
                </c:pt>
                <c:pt idx="805">
                  <c:v>42779</c:v>
                </c:pt>
                <c:pt idx="806">
                  <c:v>42780</c:v>
                </c:pt>
                <c:pt idx="807">
                  <c:v>42781</c:v>
                </c:pt>
                <c:pt idx="808">
                  <c:v>42782</c:v>
                </c:pt>
                <c:pt idx="809">
                  <c:v>42783</c:v>
                </c:pt>
                <c:pt idx="810">
                  <c:v>42784</c:v>
                </c:pt>
                <c:pt idx="811">
                  <c:v>42785</c:v>
                </c:pt>
                <c:pt idx="812">
                  <c:v>42786</c:v>
                </c:pt>
                <c:pt idx="813">
                  <c:v>42787</c:v>
                </c:pt>
                <c:pt idx="814">
                  <c:v>42788</c:v>
                </c:pt>
                <c:pt idx="815">
                  <c:v>42789</c:v>
                </c:pt>
                <c:pt idx="816">
                  <c:v>42790</c:v>
                </c:pt>
                <c:pt idx="817">
                  <c:v>42791</c:v>
                </c:pt>
                <c:pt idx="818">
                  <c:v>42792</c:v>
                </c:pt>
                <c:pt idx="819">
                  <c:v>42793</c:v>
                </c:pt>
                <c:pt idx="820">
                  <c:v>42794</c:v>
                </c:pt>
                <c:pt idx="821">
                  <c:v>42795</c:v>
                </c:pt>
                <c:pt idx="822">
                  <c:v>42796</c:v>
                </c:pt>
                <c:pt idx="823">
                  <c:v>42797</c:v>
                </c:pt>
                <c:pt idx="824">
                  <c:v>42798</c:v>
                </c:pt>
                <c:pt idx="825">
                  <c:v>42799</c:v>
                </c:pt>
                <c:pt idx="826">
                  <c:v>42800</c:v>
                </c:pt>
                <c:pt idx="827">
                  <c:v>42801</c:v>
                </c:pt>
                <c:pt idx="828">
                  <c:v>42802</c:v>
                </c:pt>
                <c:pt idx="829">
                  <c:v>42803</c:v>
                </c:pt>
                <c:pt idx="830">
                  <c:v>42804</c:v>
                </c:pt>
                <c:pt idx="831">
                  <c:v>42805</c:v>
                </c:pt>
                <c:pt idx="832">
                  <c:v>42806</c:v>
                </c:pt>
                <c:pt idx="833">
                  <c:v>42807</c:v>
                </c:pt>
                <c:pt idx="834">
                  <c:v>42808</c:v>
                </c:pt>
                <c:pt idx="835">
                  <c:v>42809</c:v>
                </c:pt>
                <c:pt idx="836">
                  <c:v>42810</c:v>
                </c:pt>
                <c:pt idx="837">
                  <c:v>42811</c:v>
                </c:pt>
                <c:pt idx="838">
                  <c:v>42812</c:v>
                </c:pt>
                <c:pt idx="839">
                  <c:v>42813</c:v>
                </c:pt>
                <c:pt idx="840">
                  <c:v>42814</c:v>
                </c:pt>
                <c:pt idx="841">
                  <c:v>42815</c:v>
                </c:pt>
                <c:pt idx="842">
                  <c:v>42816</c:v>
                </c:pt>
                <c:pt idx="843">
                  <c:v>42817</c:v>
                </c:pt>
                <c:pt idx="844">
                  <c:v>42818</c:v>
                </c:pt>
                <c:pt idx="845">
                  <c:v>42819</c:v>
                </c:pt>
                <c:pt idx="846">
                  <c:v>42820</c:v>
                </c:pt>
                <c:pt idx="847">
                  <c:v>42821</c:v>
                </c:pt>
                <c:pt idx="848">
                  <c:v>42822</c:v>
                </c:pt>
                <c:pt idx="849">
                  <c:v>42823</c:v>
                </c:pt>
                <c:pt idx="850">
                  <c:v>42824</c:v>
                </c:pt>
                <c:pt idx="851">
                  <c:v>42825</c:v>
                </c:pt>
                <c:pt idx="852">
                  <c:v>42826</c:v>
                </c:pt>
                <c:pt idx="853">
                  <c:v>42827</c:v>
                </c:pt>
                <c:pt idx="854">
                  <c:v>42828</c:v>
                </c:pt>
                <c:pt idx="855">
                  <c:v>42829</c:v>
                </c:pt>
                <c:pt idx="856">
                  <c:v>42830</c:v>
                </c:pt>
                <c:pt idx="857">
                  <c:v>42831</c:v>
                </c:pt>
                <c:pt idx="858">
                  <c:v>42832</c:v>
                </c:pt>
                <c:pt idx="859">
                  <c:v>42833</c:v>
                </c:pt>
                <c:pt idx="860">
                  <c:v>42834</c:v>
                </c:pt>
                <c:pt idx="861">
                  <c:v>42835</c:v>
                </c:pt>
                <c:pt idx="862">
                  <c:v>42836</c:v>
                </c:pt>
                <c:pt idx="863">
                  <c:v>42837</c:v>
                </c:pt>
                <c:pt idx="864">
                  <c:v>42838</c:v>
                </c:pt>
                <c:pt idx="865">
                  <c:v>42839</c:v>
                </c:pt>
                <c:pt idx="866">
                  <c:v>42840</c:v>
                </c:pt>
                <c:pt idx="867">
                  <c:v>42841</c:v>
                </c:pt>
                <c:pt idx="868">
                  <c:v>42842</c:v>
                </c:pt>
                <c:pt idx="869">
                  <c:v>42843</c:v>
                </c:pt>
                <c:pt idx="870">
                  <c:v>42844</c:v>
                </c:pt>
                <c:pt idx="871">
                  <c:v>42845</c:v>
                </c:pt>
                <c:pt idx="872">
                  <c:v>42846</c:v>
                </c:pt>
                <c:pt idx="873">
                  <c:v>42847</c:v>
                </c:pt>
                <c:pt idx="874">
                  <c:v>42848</c:v>
                </c:pt>
                <c:pt idx="875">
                  <c:v>42849</c:v>
                </c:pt>
                <c:pt idx="876">
                  <c:v>42850</c:v>
                </c:pt>
                <c:pt idx="877">
                  <c:v>42851</c:v>
                </c:pt>
                <c:pt idx="878">
                  <c:v>42852</c:v>
                </c:pt>
                <c:pt idx="879">
                  <c:v>42853</c:v>
                </c:pt>
                <c:pt idx="880">
                  <c:v>42854</c:v>
                </c:pt>
                <c:pt idx="881">
                  <c:v>42855</c:v>
                </c:pt>
                <c:pt idx="882">
                  <c:v>42856</c:v>
                </c:pt>
                <c:pt idx="883">
                  <c:v>42857</c:v>
                </c:pt>
                <c:pt idx="884">
                  <c:v>42858</c:v>
                </c:pt>
                <c:pt idx="885">
                  <c:v>42859</c:v>
                </c:pt>
                <c:pt idx="886">
                  <c:v>42860</c:v>
                </c:pt>
                <c:pt idx="887">
                  <c:v>42861</c:v>
                </c:pt>
                <c:pt idx="888">
                  <c:v>42862</c:v>
                </c:pt>
                <c:pt idx="889">
                  <c:v>42863</c:v>
                </c:pt>
                <c:pt idx="890">
                  <c:v>42864</c:v>
                </c:pt>
                <c:pt idx="891">
                  <c:v>42865</c:v>
                </c:pt>
                <c:pt idx="892">
                  <c:v>42866</c:v>
                </c:pt>
                <c:pt idx="893">
                  <c:v>42867</c:v>
                </c:pt>
                <c:pt idx="894">
                  <c:v>42868</c:v>
                </c:pt>
                <c:pt idx="895">
                  <c:v>42869</c:v>
                </c:pt>
                <c:pt idx="896">
                  <c:v>42870</c:v>
                </c:pt>
                <c:pt idx="897">
                  <c:v>42871</c:v>
                </c:pt>
                <c:pt idx="898">
                  <c:v>42872</c:v>
                </c:pt>
                <c:pt idx="899">
                  <c:v>42873</c:v>
                </c:pt>
                <c:pt idx="900">
                  <c:v>42874</c:v>
                </c:pt>
                <c:pt idx="901">
                  <c:v>42875</c:v>
                </c:pt>
                <c:pt idx="902">
                  <c:v>42876</c:v>
                </c:pt>
                <c:pt idx="903">
                  <c:v>42877</c:v>
                </c:pt>
                <c:pt idx="904">
                  <c:v>42878</c:v>
                </c:pt>
                <c:pt idx="905">
                  <c:v>42879</c:v>
                </c:pt>
                <c:pt idx="906">
                  <c:v>42880</c:v>
                </c:pt>
                <c:pt idx="907">
                  <c:v>42881</c:v>
                </c:pt>
                <c:pt idx="908">
                  <c:v>42882</c:v>
                </c:pt>
                <c:pt idx="909">
                  <c:v>42883</c:v>
                </c:pt>
                <c:pt idx="910">
                  <c:v>42884</c:v>
                </c:pt>
                <c:pt idx="911">
                  <c:v>42885</c:v>
                </c:pt>
                <c:pt idx="912">
                  <c:v>42886</c:v>
                </c:pt>
                <c:pt idx="913">
                  <c:v>42887</c:v>
                </c:pt>
                <c:pt idx="914">
                  <c:v>42888</c:v>
                </c:pt>
                <c:pt idx="915">
                  <c:v>42889</c:v>
                </c:pt>
                <c:pt idx="916">
                  <c:v>42890</c:v>
                </c:pt>
                <c:pt idx="917">
                  <c:v>42891</c:v>
                </c:pt>
                <c:pt idx="918">
                  <c:v>42892</c:v>
                </c:pt>
                <c:pt idx="919">
                  <c:v>42893</c:v>
                </c:pt>
                <c:pt idx="920">
                  <c:v>42894</c:v>
                </c:pt>
                <c:pt idx="921">
                  <c:v>42895</c:v>
                </c:pt>
                <c:pt idx="922">
                  <c:v>42896</c:v>
                </c:pt>
                <c:pt idx="923">
                  <c:v>42897</c:v>
                </c:pt>
                <c:pt idx="924">
                  <c:v>42898</c:v>
                </c:pt>
                <c:pt idx="925">
                  <c:v>42899</c:v>
                </c:pt>
                <c:pt idx="926">
                  <c:v>42900</c:v>
                </c:pt>
                <c:pt idx="927">
                  <c:v>42901</c:v>
                </c:pt>
                <c:pt idx="928">
                  <c:v>42902</c:v>
                </c:pt>
                <c:pt idx="929">
                  <c:v>42903</c:v>
                </c:pt>
                <c:pt idx="930">
                  <c:v>42904</c:v>
                </c:pt>
                <c:pt idx="931">
                  <c:v>42905</c:v>
                </c:pt>
                <c:pt idx="932">
                  <c:v>42906</c:v>
                </c:pt>
                <c:pt idx="933">
                  <c:v>42907</c:v>
                </c:pt>
                <c:pt idx="934">
                  <c:v>42908</c:v>
                </c:pt>
                <c:pt idx="935">
                  <c:v>42909</c:v>
                </c:pt>
                <c:pt idx="936">
                  <c:v>42910</c:v>
                </c:pt>
                <c:pt idx="937">
                  <c:v>42911</c:v>
                </c:pt>
                <c:pt idx="938">
                  <c:v>42912</c:v>
                </c:pt>
                <c:pt idx="939">
                  <c:v>42913</c:v>
                </c:pt>
                <c:pt idx="940">
                  <c:v>42914</c:v>
                </c:pt>
                <c:pt idx="941">
                  <c:v>42915</c:v>
                </c:pt>
                <c:pt idx="942">
                  <c:v>42916</c:v>
                </c:pt>
                <c:pt idx="943">
                  <c:v>42917</c:v>
                </c:pt>
                <c:pt idx="944">
                  <c:v>42918</c:v>
                </c:pt>
                <c:pt idx="945">
                  <c:v>42919</c:v>
                </c:pt>
                <c:pt idx="946">
                  <c:v>42920</c:v>
                </c:pt>
                <c:pt idx="947">
                  <c:v>42921</c:v>
                </c:pt>
                <c:pt idx="948">
                  <c:v>42922</c:v>
                </c:pt>
                <c:pt idx="949">
                  <c:v>42923</c:v>
                </c:pt>
                <c:pt idx="950">
                  <c:v>42924</c:v>
                </c:pt>
                <c:pt idx="951">
                  <c:v>42925</c:v>
                </c:pt>
                <c:pt idx="952">
                  <c:v>42926</c:v>
                </c:pt>
                <c:pt idx="953">
                  <c:v>42927</c:v>
                </c:pt>
                <c:pt idx="954">
                  <c:v>42928</c:v>
                </c:pt>
                <c:pt idx="955">
                  <c:v>42929</c:v>
                </c:pt>
                <c:pt idx="956">
                  <c:v>42930</c:v>
                </c:pt>
                <c:pt idx="957">
                  <c:v>42931</c:v>
                </c:pt>
                <c:pt idx="958">
                  <c:v>42932</c:v>
                </c:pt>
                <c:pt idx="959">
                  <c:v>42933</c:v>
                </c:pt>
                <c:pt idx="960">
                  <c:v>42934</c:v>
                </c:pt>
                <c:pt idx="961">
                  <c:v>42935</c:v>
                </c:pt>
                <c:pt idx="962">
                  <c:v>42936</c:v>
                </c:pt>
                <c:pt idx="963">
                  <c:v>42937</c:v>
                </c:pt>
                <c:pt idx="964">
                  <c:v>42938</c:v>
                </c:pt>
                <c:pt idx="965">
                  <c:v>42939</c:v>
                </c:pt>
                <c:pt idx="966">
                  <c:v>42940</c:v>
                </c:pt>
                <c:pt idx="967">
                  <c:v>42941</c:v>
                </c:pt>
                <c:pt idx="968">
                  <c:v>42942</c:v>
                </c:pt>
                <c:pt idx="969">
                  <c:v>42943</c:v>
                </c:pt>
                <c:pt idx="970">
                  <c:v>42944</c:v>
                </c:pt>
                <c:pt idx="971">
                  <c:v>42945</c:v>
                </c:pt>
                <c:pt idx="972">
                  <c:v>42946</c:v>
                </c:pt>
                <c:pt idx="973">
                  <c:v>42947</c:v>
                </c:pt>
                <c:pt idx="974">
                  <c:v>42948</c:v>
                </c:pt>
                <c:pt idx="975">
                  <c:v>42949</c:v>
                </c:pt>
                <c:pt idx="976">
                  <c:v>42950</c:v>
                </c:pt>
                <c:pt idx="977">
                  <c:v>42951</c:v>
                </c:pt>
                <c:pt idx="978">
                  <c:v>42952</c:v>
                </c:pt>
                <c:pt idx="979">
                  <c:v>42953</c:v>
                </c:pt>
                <c:pt idx="980">
                  <c:v>42954</c:v>
                </c:pt>
                <c:pt idx="981">
                  <c:v>42955</c:v>
                </c:pt>
                <c:pt idx="982">
                  <c:v>42956</c:v>
                </c:pt>
                <c:pt idx="983">
                  <c:v>42957</c:v>
                </c:pt>
                <c:pt idx="984">
                  <c:v>42958</c:v>
                </c:pt>
                <c:pt idx="985">
                  <c:v>42959</c:v>
                </c:pt>
                <c:pt idx="986">
                  <c:v>42960</c:v>
                </c:pt>
                <c:pt idx="987">
                  <c:v>42961</c:v>
                </c:pt>
                <c:pt idx="988">
                  <c:v>42962</c:v>
                </c:pt>
                <c:pt idx="989">
                  <c:v>42963</c:v>
                </c:pt>
                <c:pt idx="990">
                  <c:v>42964</c:v>
                </c:pt>
                <c:pt idx="991">
                  <c:v>42965</c:v>
                </c:pt>
                <c:pt idx="992">
                  <c:v>42966</c:v>
                </c:pt>
                <c:pt idx="993">
                  <c:v>42967</c:v>
                </c:pt>
                <c:pt idx="994">
                  <c:v>42968</c:v>
                </c:pt>
                <c:pt idx="995">
                  <c:v>42969</c:v>
                </c:pt>
                <c:pt idx="996">
                  <c:v>42970</c:v>
                </c:pt>
                <c:pt idx="997">
                  <c:v>42971</c:v>
                </c:pt>
                <c:pt idx="998">
                  <c:v>42972</c:v>
                </c:pt>
                <c:pt idx="999">
                  <c:v>42973</c:v>
                </c:pt>
                <c:pt idx="1000">
                  <c:v>42974</c:v>
                </c:pt>
                <c:pt idx="1001">
                  <c:v>42975</c:v>
                </c:pt>
                <c:pt idx="1002">
                  <c:v>42976</c:v>
                </c:pt>
                <c:pt idx="1003">
                  <c:v>42977</c:v>
                </c:pt>
                <c:pt idx="1004">
                  <c:v>42978</c:v>
                </c:pt>
                <c:pt idx="1005">
                  <c:v>42979</c:v>
                </c:pt>
                <c:pt idx="1006">
                  <c:v>42980</c:v>
                </c:pt>
                <c:pt idx="1007">
                  <c:v>42981</c:v>
                </c:pt>
                <c:pt idx="1008">
                  <c:v>42982</c:v>
                </c:pt>
                <c:pt idx="1009">
                  <c:v>42983</c:v>
                </c:pt>
                <c:pt idx="1010">
                  <c:v>42984</c:v>
                </c:pt>
                <c:pt idx="1011">
                  <c:v>42985</c:v>
                </c:pt>
                <c:pt idx="1012">
                  <c:v>42986</c:v>
                </c:pt>
                <c:pt idx="1013">
                  <c:v>42987</c:v>
                </c:pt>
                <c:pt idx="1014">
                  <c:v>42988</c:v>
                </c:pt>
                <c:pt idx="1015">
                  <c:v>42989</c:v>
                </c:pt>
                <c:pt idx="1016">
                  <c:v>42990</c:v>
                </c:pt>
                <c:pt idx="1017">
                  <c:v>42991</c:v>
                </c:pt>
                <c:pt idx="1018">
                  <c:v>42992</c:v>
                </c:pt>
                <c:pt idx="1019">
                  <c:v>42993</c:v>
                </c:pt>
                <c:pt idx="1020">
                  <c:v>42994</c:v>
                </c:pt>
                <c:pt idx="1021">
                  <c:v>42995</c:v>
                </c:pt>
                <c:pt idx="1022">
                  <c:v>42996</c:v>
                </c:pt>
                <c:pt idx="1023">
                  <c:v>42997</c:v>
                </c:pt>
                <c:pt idx="1024">
                  <c:v>42998</c:v>
                </c:pt>
                <c:pt idx="1025">
                  <c:v>42999</c:v>
                </c:pt>
                <c:pt idx="1026">
                  <c:v>43000</c:v>
                </c:pt>
                <c:pt idx="1027">
                  <c:v>43001</c:v>
                </c:pt>
                <c:pt idx="1028">
                  <c:v>43002</c:v>
                </c:pt>
                <c:pt idx="1029">
                  <c:v>43003</c:v>
                </c:pt>
                <c:pt idx="1030">
                  <c:v>43004</c:v>
                </c:pt>
                <c:pt idx="1031">
                  <c:v>43005</c:v>
                </c:pt>
                <c:pt idx="1032">
                  <c:v>43006</c:v>
                </c:pt>
                <c:pt idx="1033">
                  <c:v>43007</c:v>
                </c:pt>
                <c:pt idx="1034">
                  <c:v>43008</c:v>
                </c:pt>
                <c:pt idx="1035">
                  <c:v>43009</c:v>
                </c:pt>
                <c:pt idx="1036">
                  <c:v>43010</c:v>
                </c:pt>
                <c:pt idx="1037">
                  <c:v>43011</c:v>
                </c:pt>
                <c:pt idx="1038">
                  <c:v>43012</c:v>
                </c:pt>
                <c:pt idx="1039">
                  <c:v>43013</c:v>
                </c:pt>
                <c:pt idx="1040">
                  <c:v>43014</c:v>
                </c:pt>
                <c:pt idx="1041">
                  <c:v>43015</c:v>
                </c:pt>
                <c:pt idx="1042">
                  <c:v>43016</c:v>
                </c:pt>
                <c:pt idx="1043">
                  <c:v>43017</c:v>
                </c:pt>
                <c:pt idx="1044">
                  <c:v>43018</c:v>
                </c:pt>
                <c:pt idx="1045">
                  <c:v>43019</c:v>
                </c:pt>
                <c:pt idx="1046">
                  <c:v>43020</c:v>
                </c:pt>
                <c:pt idx="1047">
                  <c:v>43021</c:v>
                </c:pt>
                <c:pt idx="1048">
                  <c:v>43022</c:v>
                </c:pt>
                <c:pt idx="1049">
                  <c:v>43023</c:v>
                </c:pt>
                <c:pt idx="1050">
                  <c:v>43024</c:v>
                </c:pt>
                <c:pt idx="1051">
                  <c:v>43025</c:v>
                </c:pt>
              </c:numCache>
            </c:numRef>
          </c:xVal>
          <c:yVal>
            <c:numRef>
              <c:f>CIG_SysIN_DetOut_Loads!$X$3:$X$1054</c:f>
              <c:numCache>
                <c:formatCode>0.0</c:formatCode>
                <c:ptCount val="1052"/>
                <c:pt idx="0">
                  <c:v>3.1011037000007513E-2</c:v>
                </c:pt>
                <c:pt idx="1">
                  <c:v>7.1795811639612364E-2</c:v>
                </c:pt>
                <c:pt idx="2">
                  <c:v>9.31433712302977E-2</c:v>
                </c:pt>
                <c:pt idx="3">
                  <c:v>0.10380005946154969</c:v>
                </c:pt>
                <c:pt idx="4">
                  <c:v>0.7289256640244075</c:v>
                </c:pt>
                <c:pt idx="5">
                  <c:v>13.016022702490023</c:v>
                </c:pt>
                <c:pt idx="6">
                  <c:v>13.914768742572255</c:v>
                </c:pt>
                <c:pt idx="7">
                  <c:v>13.986639853508304</c:v>
                </c:pt>
                <c:pt idx="8">
                  <c:v>14.028193887767882</c:v>
                </c:pt>
                <c:pt idx="9">
                  <c:v>14.050753526854212</c:v>
                </c:pt>
                <c:pt idx="10">
                  <c:v>14.054398846399605</c:v>
                </c:pt>
                <c:pt idx="11">
                  <c:v>14.05443405481847</c:v>
                </c:pt>
                <c:pt idx="12">
                  <c:v>14.054515060496858</c:v>
                </c:pt>
                <c:pt idx="13">
                  <c:v>14.054602392090937</c:v>
                </c:pt>
                <c:pt idx="14">
                  <c:v>14.054721815843086</c:v>
                </c:pt>
                <c:pt idx="15">
                  <c:v>14.086210396727941</c:v>
                </c:pt>
                <c:pt idx="16">
                  <c:v>14.110396667730896</c:v>
                </c:pt>
                <c:pt idx="17">
                  <c:v>14.113099447686103</c:v>
                </c:pt>
                <c:pt idx="18">
                  <c:v>14.131885158075066</c:v>
                </c:pt>
                <c:pt idx="19">
                  <c:v>14.151991959397007</c:v>
                </c:pt>
                <c:pt idx="20">
                  <c:v>14.171500914619569</c:v>
                </c:pt>
                <c:pt idx="21">
                  <c:v>14.197258205381834</c:v>
                </c:pt>
                <c:pt idx="22">
                  <c:v>14.479685394615478</c:v>
                </c:pt>
                <c:pt idx="23">
                  <c:v>14.971801410058317</c:v>
                </c:pt>
                <c:pt idx="24">
                  <c:v>15.384097565622305</c:v>
                </c:pt>
                <c:pt idx="25">
                  <c:v>15.506482262298899</c:v>
                </c:pt>
                <c:pt idx="26">
                  <c:v>15.672270940410113</c:v>
                </c:pt>
                <c:pt idx="27">
                  <c:v>20.266277900099638</c:v>
                </c:pt>
                <c:pt idx="28">
                  <c:v>20.564051903778836</c:v>
                </c:pt>
                <c:pt idx="29">
                  <c:v>20.815873154040887</c:v>
                </c:pt>
                <c:pt idx="30">
                  <c:v>21.18769921452914</c:v>
                </c:pt>
                <c:pt idx="31">
                  <c:v>21.275625049428598</c:v>
                </c:pt>
                <c:pt idx="32">
                  <c:v>21.363615685071778</c:v>
                </c:pt>
                <c:pt idx="33">
                  <c:v>22.232672347532219</c:v>
                </c:pt>
                <c:pt idx="34">
                  <c:v>23.376692709920793</c:v>
                </c:pt>
                <c:pt idx="35">
                  <c:v>23.410032067327059</c:v>
                </c:pt>
                <c:pt idx="36">
                  <c:v>23.415100930138042</c:v>
                </c:pt>
                <c:pt idx="37">
                  <c:v>23.422462472751679</c:v>
                </c:pt>
                <c:pt idx="38">
                  <c:v>23.437092461539724</c:v>
                </c:pt>
                <c:pt idx="39">
                  <c:v>23.45163701516374</c:v>
                </c:pt>
                <c:pt idx="40">
                  <c:v>23.460428650226905</c:v>
                </c:pt>
                <c:pt idx="41">
                  <c:v>23.471015307290429</c:v>
                </c:pt>
                <c:pt idx="42">
                  <c:v>23.551324986637699</c:v>
                </c:pt>
                <c:pt idx="43">
                  <c:v>23.676843777390658</c:v>
                </c:pt>
                <c:pt idx="44">
                  <c:v>23.736018981914519</c:v>
                </c:pt>
                <c:pt idx="45">
                  <c:v>23.786675137384314</c:v>
                </c:pt>
                <c:pt idx="46">
                  <c:v>23.826723688677625</c:v>
                </c:pt>
                <c:pt idx="47">
                  <c:v>23.856896445920199</c:v>
                </c:pt>
                <c:pt idx="48">
                  <c:v>23.915004816694573</c:v>
                </c:pt>
                <c:pt idx="49">
                  <c:v>23.958842203976484</c:v>
                </c:pt>
                <c:pt idx="50">
                  <c:v>23.977503756136958</c:v>
                </c:pt>
                <c:pt idx="51">
                  <c:v>23.996882929135534</c:v>
                </c:pt>
                <c:pt idx="52">
                  <c:v>24.012236042921192</c:v>
                </c:pt>
                <c:pt idx="53">
                  <c:v>24.023004291212658</c:v>
                </c:pt>
                <c:pt idx="54">
                  <c:v>24.032221101847938</c:v>
                </c:pt>
                <c:pt idx="55">
                  <c:v>24.067236492544904</c:v>
                </c:pt>
                <c:pt idx="56">
                  <c:v>24.309640360997626</c:v>
                </c:pt>
                <c:pt idx="57">
                  <c:v>24.372826580962393</c:v>
                </c:pt>
                <c:pt idx="58">
                  <c:v>24.398587512494124</c:v>
                </c:pt>
                <c:pt idx="59">
                  <c:v>24.478246393091005</c:v>
                </c:pt>
                <c:pt idx="60">
                  <c:v>24.558386298793025</c:v>
                </c:pt>
                <c:pt idx="61">
                  <c:v>24.594210779548735</c:v>
                </c:pt>
                <c:pt idx="62">
                  <c:v>24.84652321154574</c:v>
                </c:pt>
                <c:pt idx="63">
                  <c:v>25.787148769440119</c:v>
                </c:pt>
                <c:pt idx="64">
                  <c:v>25.875685970932192</c:v>
                </c:pt>
                <c:pt idx="65">
                  <c:v>25.924296849819278</c:v>
                </c:pt>
                <c:pt idx="66">
                  <c:v>25.958437955228515</c:v>
                </c:pt>
                <c:pt idx="67">
                  <c:v>26.025495749727376</c:v>
                </c:pt>
                <c:pt idx="68">
                  <c:v>26.101907600186259</c:v>
                </c:pt>
                <c:pt idx="69">
                  <c:v>26.182435695183369</c:v>
                </c:pt>
                <c:pt idx="70">
                  <c:v>26.3038859903873</c:v>
                </c:pt>
                <c:pt idx="71">
                  <c:v>26.371808114664358</c:v>
                </c:pt>
                <c:pt idx="72">
                  <c:v>26.437080971286374</c:v>
                </c:pt>
                <c:pt idx="73">
                  <c:v>26.474935329958566</c:v>
                </c:pt>
                <c:pt idx="74">
                  <c:v>26.522365481035706</c:v>
                </c:pt>
                <c:pt idx="75">
                  <c:v>26.558779345359561</c:v>
                </c:pt>
                <c:pt idx="76">
                  <c:v>26.588890243092024</c:v>
                </c:pt>
                <c:pt idx="77">
                  <c:v>26.621082557977765</c:v>
                </c:pt>
                <c:pt idx="78">
                  <c:v>26.668747751181634</c:v>
                </c:pt>
                <c:pt idx="79">
                  <c:v>26.732606160137234</c:v>
                </c:pt>
                <c:pt idx="80">
                  <c:v>26.77986630760584</c:v>
                </c:pt>
                <c:pt idx="81">
                  <c:v>26.811316093221482</c:v>
                </c:pt>
                <c:pt idx="82">
                  <c:v>27.234622540493866</c:v>
                </c:pt>
                <c:pt idx="83">
                  <c:v>27.550169280976448</c:v>
                </c:pt>
                <c:pt idx="84">
                  <c:v>27.686203462829226</c:v>
                </c:pt>
                <c:pt idx="85">
                  <c:v>27.768456627548137</c:v>
                </c:pt>
                <c:pt idx="86">
                  <c:v>27.823605359872666</c:v>
                </c:pt>
                <c:pt idx="87">
                  <c:v>27.869398678831878</c:v>
                </c:pt>
                <c:pt idx="88">
                  <c:v>27.899699676168524</c:v>
                </c:pt>
                <c:pt idx="89">
                  <c:v>27.917901779662142</c:v>
                </c:pt>
                <c:pt idx="90">
                  <c:v>27.940082396049124</c:v>
                </c:pt>
                <c:pt idx="91">
                  <c:v>27.963743634701224</c:v>
                </c:pt>
                <c:pt idx="92">
                  <c:v>28.653110752618456</c:v>
                </c:pt>
                <c:pt idx="93">
                  <c:v>36.077171747771573</c:v>
                </c:pt>
                <c:pt idx="94">
                  <c:v>39.701127577775736</c:v>
                </c:pt>
                <c:pt idx="95">
                  <c:v>41.65038285726493</c:v>
                </c:pt>
                <c:pt idx="96">
                  <c:v>43.160652063537498</c:v>
                </c:pt>
                <c:pt idx="97">
                  <c:v>45.531921927468638</c:v>
                </c:pt>
                <c:pt idx="98">
                  <c:v>47.706520450667178</c:v>
                </c:pt>
                <c:pt idx="99">
                  <c:v>52.515166241571407</c:v>
                </c:pt>
                <c:pt idx="100">
                  <c:v>54.628989091640861</c:v>
                </c:pt>
                <c:pt idx="101">
                  <c:v>55.053352883481551</c:v>
                </c:pt>
                <c:pt idx="102">
                  <c:v>58.762144942223195</c:v>
                </c:pt>
                <c:pt idx="103">
                  <c:v>66.844561144446857</c:v>
                </c:pt>
                <c:pt idx="104">
                  <c:v>67.45008521802005</c:v>
                </c:pt>
                <c:pt idx="105">
                  <c:v>67.64753970799913</c:v>
                </c:pt>
                <c:pt idx="106">
                  <c:v>67.751081645714279</c:v>
                </c:pt>
                <c:pt idx="107">
                  <c:v>67.813004422918453</c:v>
                </c:pt>
                <c:pt idx="108">
                  <c:v>67.87350388468829</c:v>
                </c:pt>
                <c:pt idx="109">
                  <c:v>67.958154731957237</c:v>
                </c:pt>
                <c:pt idx="110">
                  <c:v>68.037725318683897</c:v>
                </c:pt>
                <c:pt idx="111">
                  <c:v>68.093041863038351</c:v>
                </c:pt>
                <c:pt idx="112">
                  <c:v>68.131407902087588</c:v>
                </c:pt>
                <c:pt idx="113">
                  <c:v>68.167194397188936</c:v>
                </c:pt>
                <c:pt idx="114">
                  <c:v>68.215512250190272</c:v>
                </c:pt>
                <c:pt idx="115">
                  <c:v>70.608984036197853</c:v>
                </c:pt>
                <c:pt idx="116">
                  <c:v>70.95236155176967</c:v>
                </c:pt>
                <c:pt idx="117">
                  <c:v>71.121383328048097</c:v>
                </c:pt>
                <c:pt idx="118">
                  <c:v>71.230421328359938</c:v>
                </c:pt>
                <c:pt idx="119">
                  <c:v>71.493272952097016</c:v>
                </c:pt>
                <c:pt idx="120">
                  <c:v>71.769832329347011</c:v>
                </c:pt>
                <c:pt idx="121">
                  <c:v>71.98374449098722</c:v>
                </c:pt>
                <c:pt idx="122">
                  <c:v>72.250772913042596</c:v>
                </c:pt>
                <c:pt idx="123">
                  <c:v>78.481129900481378</c:v>
                </c:pt>
                <c:pt idx="124">
                  <c:v>78.822596772433542</c:v>
                </c:pt>
                <c:pt idx="125">
                  <c:v>79.007041901229769</c:v>
                </c:pt>
                <c:pt idx="126">
                  <c:v>79.146169560581512</c:v>
                </c:pt>
                <c:pt idx="127">
                  <c:v>80.964084927099563</c:v>
                </c:pt>
                <c:pt idx="128">
                  <c:v>86.414861606378949</c:v>
                </c:pt>
                <c:pt idx="129">
                  <c:v>90.27933062230214</c:v>
                </c:pt>
                <c:pt idx="130">
                  <c:v>91.067637297687426</c:v>
                </c:pt>
                <c:pt idx="131">
                  <c:v>91.247584685937568</c:v>
                </c:pt>
                <c:pt idx="132">
                  <c:v>91.409188751656714</c:v>
                </c:pt>
                <c:pt idx="133">
                  <c:v>91.556669974617947</c:v>
                </c:pt>
                <c:pt idx="134">
                  <c:v>91.582364094941099</c:v>
                </c:pt>
                <c:pt idx="135">
                  <c:v>91.593038596711224</c:v>
                </c:pt>
                <c:pt idx="136">
                  <c:v>91.636432933212589</c:v>
                </c:pt>
                <c:pt idx="137">
                  <c:v>91.666022211502252</c:v>
                </c:pt>
                <c:pt idx="138">
                  <c:v>91.683536802003673</c:v>
                </c:pt>
                <c:pt idx="139">
                  <c:v>91.705553112386397</c:v>
                </c:pt>
                <c:pt idx="140">
                  <c:v>91.934824955472081</c:v>
                </c:pt>
                <c:pt idx="141">
                  <c:v>92.030492491648559</c:v>
                </c:pt>
                <c:pt idx="142">
                  <c:v>92.11026814596562</c:v>
                </c:pt>
                <c:pt idx="143">
                  <c:v>92.161726428910654</c:v>
                </c:pt>
                <c:pt idx="144">
                  <c:v>92.191588532125351</c:v>
                </c:pt>
                <c:pt idx="145">
                  <c:v>93.335933656547638</c:v>
                </c:pt>
                <c:pt idx="146">
                  <c:v>95.061043912214444</c:v>
                </c:pt>
                <c:pt idx="147">
                  <c:v>95.13390801370636</c:v>
                </c:pt>
                <c:pt idx="148">
                  <c:v>95.165642474534636</c:v>
                </c:pt>
                <c:pt idx="149">
                  <c:v>95.186683163234974</c:v>
                </c:pt>
                <c:pt idx="150">
                  <c:v>95.198016293480293</c:v>
                </c:pt>
                <c:pt idx="151">
                  <c:v>95.199495335561679</c:v>
                </c:pt>
                <c:pt idx="152">
                  <c:v>95.199495335561679</c:v>
                </c:pt>
                <c:pt idx="153">
                  <c:v>95.199495335561679</c:v>
                </c:pt>
                <c:pt idx="154">
                  <c:v>95.199495335561679</c:v>
                </c:pt>
                <c:pt idx="155">
                  <c:v>95.199495335561679</c:v>
                </c:pt>
                <c:pt idx="156">
                  <c:v>95.199495335561679</c:v>
                </c:pt>
                <c:pt idx="157">
                  <c:v>95.199495335561679</c:v>
                </c:pt>
                <c:pt idx="158">
                  <c:v>95.199495335561679</c:v>
                </c:pt>
                <c:pt idx="159">
                  <c:v>95.199495335561679</c:v>
                </c:pt>
                <c:pt idx="160">
                  <c:v>95.199495335561679</c:v>
                </c:pt>
                <c:pt idx="161">
                  <c:v>95.199495335561679</c:v>
                </c:pt>
                <c:pt idx="162">
                  <c:v>95.199495335561679</c:v>
                </c:pt>
                <c:pt idx="163">
                  <c:v>95.199495335561679</c:v>
                </c:pt>
                <c:pt idx="164">
                  <c:v>95.199495335561679</c:v>
                </c:pt>
                <c:pt idx="165">
                  <c:v>95.199495335561679</c:v>
                </c:pt>
                <c:pt idx="166">
                  <c:v>95.199495335561679</c:v>
                </c:pt>
                <c:pt idx="167">
                  <c:v>95.199495335561679</c:v>
                </c:pt>
                <c:pt idx="168">
                  <c:v>95.199495335561679</c:v>
                </c:pt>
                <c:pt idx="169">
                  <c:v>95.199495335561679</c:v>
                </c:pt>
                <c:pt idx="170">
                  <c:v>95.199495335561679</c:v>
                </c:pt>
                <c:pt idx="171">
                  <c:v>95.199495335561679</c:v>
                </c:pt>
                <c:pt idx="172">
                  <c:v>95.199495335561679</c:v>
                </c:pt>
                <c:pt idx="173">
                  <c:v>95.199495335561679</c:v>
                </c:pt>
                <c:pt idx="174">
                  <c:v>95.199495335561679</c:v>
                </c:pt>
                <c:pt idx="175">
                  <c:v>95.199495335561679</c:v>
                </c:pt>
                <c:pt idx="176">
                  <c:v>95.199495335561679</c:v>
                </c:pt>
                <c:pt idx="177">
                  <c:v>95.199495335561679</c:v>
                </c:pt>
                <c:pt idx="178">
                  <c:v>95.199495335561679</c:v>
                </c:pt>
                <c:pt idx="179">
                  <c:v>95.199495335561679</c:v>
                </c:pt>
                <c:pt idx="180">
                  <c:v>95.199495335561679</c:v>
                </c:pt>
                <c:pt idx="181">
                  <c:v>95.199495335561679</c:v>
                </c:pt>
                <c:pt idx="182">
                  <c:v>95.199495335561679</c:v>
                </c:pt>
                <c:pt idx="183">
                  <c:v>95.199495335561679</c:v>
                </c:pt>
                <c:pt idx="184">
                  <c:v>95.199495335561679</c:v>
                </c:pt>
                <c:pt idx="185">
                  <c:v>95.199495335561679</c:v>
                </c:pt>
                <c:pt idx="186">
                  <c:v>95.200625710228479</c:v>
                </c:pt>
                <c:pt idx="187">
                  <c:v>95.205838956011831</c:v>
                </c:pt>
                <c:pt idx="188">
                  <c:v>95.210056010840589</c:v>
                </c:pt>
                <c:pt idx="189">
                  <c:v>95.216005063530702</c:v>
                </c:pt>
                <c:pt idx="190">
                  <c:v>95.22123537696946</c:v>
                </c:pt>
                <c:pt idx="191">
                  <c:v>95.226265481077959</c:v>
                </c:pt>
                <c:pt idx="192">
                  <c:v>95.231472233422494</c:v>
                </c:pt>
                <c:pt idx="193">
                  <c:v>95.243082976750287</c:v>
                </c:pt>
                <c:pt idx="194">
                  <c:v>95.329625698033993</c:v>
                </c:pt>
                <c:pt idx="195">
                  <c:v>95.35155158824125</c:v>
                </c:pt>
                <c:pt idx="196">
                  <c:v>95.375332205030134</c:v>
                </c:pt>
                <c:pt idx="197">
                  <c:v>95.401923983308691</c:v>
                </c:pt>
                <c:pt idx="198">
                  <c:v>95.435550408704231</c:v>
                </c:pt>
                <c:pt idx="199">
                  <c:v>95.54431310280944</c:v>
                </c:pt>
                <c:pt idx="200">
                  <c:v>96.1021332574675</c:v>
                </c:pt>
                <c:pt idx="201">
                  <c:v>101.61119751516696</c:v>
                </c:pt>
                <c:pt idx="202">
                  <c:v>101.98406401799346</c:v>
                </c:pt>
                <c:pt idx="203">
                  <c:v>102.0947250807542</c:v>
                </c:pt>
                <c:pt idx="204">
                  <c:v>102.13237800093279</c:v>
                </c:pt>
                <c:pt idx="205">
                  <c:v>102.18159984698498</c:v>
                </c:pt>
                <c:pt idx="206">
                  <c:v>102.22356415669211</c:v>
                </c:pt>
                <c:pt idx="207">
                  <c:v>102.26499204491243</c:v>
                </c:pt>
                <c:pt idx="208">
                  <c:v>102.47951958048074</c:v>
                </c:pt>
                <c:pt idx="209">
                  <c:v>102.59204261324285</c:v>
                </c:pt>
                <c:pt idx="210">
                  <c:v>103.17039822835278</c:v>
                </c:pt>
                <c:pt idx="211">
                  <c:v>106.77971657981496</c:v>
                </c:pt>
                <c:pt idx="212">
                  <c:v>107.28229298732141</c:v>
                </c:pt>
                <c:pt idx="213">
                  <c:v>107.56716842046833</c:v>
                </c:pt>
                <c:pt idx="214">
                  <c:v>107.8270567030434</c:v>
                </c:pt>
                <c:pt idx="215">
                  <c:v>107.98617830048434</c:v>
                </c:pt>
                <c:pt idx="216">
                  <c:v>108.05024377694075</c:v>
                </c:pt>
                <c:pt idx="217">
                  <c:v>108.07505121761933</c:v>
                </c:pt>
                <c:pt idx="218">
                  <c:v>108.10422883355855</c:v>
                </c:pt>
                <c:pt idx="219">
                  <c:v>108.13398318780001</c:v>
                </c:pt>
                <c:pt idx="220">
                  <c:v>108.21763281809513</c:v>
                </c:pt>
                <c:pt idx="221">
                  <c:v>108.4763238755386</c:v>
                </c:pt>
                <c:pt idx="222">
                  <c:v>108.84659154406334</c:v>
                </c:pt>
                <c:pt idx="223">
                  <c:v>115.42438700415192</c:v>
                </c:pt>
                <c:pt idx="224">
                  <c:v>122.56766455323704</c:v>
                </c:pt>
                <c:pt idx="225">
                  <c:v>128.52469479384044</c:v>
                </c:pt>
                <c:pt idx="226">
                  <c:v>129.16632316383703</c:v>
                </c:pt>
                <c:pt idx="227">
                  <c:v>129.25882540657776</c:v>
                </c:pt>
                <c:pt idx="228">
                  <c:v>129.30329211372342</c:v>
                </c:pt>
                <c:pt idx="229">
                  <c:v>129.78737480438585</c:v>
                </c:pt>
                <c:pt idx="230">
                  <c:v>133.85029876381265</c:v>
                </c:pt>
                <c:pt idx="231">
                  <c:v>135.93384181998579</c:v>
                </c:pt>
                <c:pt idx="232">
                  <c:v>138.70486340107178</c:v>
                </c:pt>
                <c:pt idx="233">
                  <c:v>138.85295411614931</c:v>
                </c:pt>
                <c:pt idx="234">
                  <c:v>138.90198878691587</c:v>
                </c:pt>
                <c:pt idx="235">
                  <c:v>138.9061114860198</c:v>
                </c:pt>
                <c:pt idx="236">
                  <c:v>138.90814795697264</c:v>
                </c:pt>
                <c:pt idx="237">
                  <c:v>138.90953684513093</c:v>
                </c:pt>
                <c:pt idx="238">
                  <c:v>138.91047486513955</c:v>
                </c:pt>
                <c:pt idx="239">
                  <c:v>138.91150180085845</c:v>
                </c:pt>
                <c:pt idx="240">
                  <c:v>138.94683049234101</c:v>
                </c:pt>
                <c:pt idx="241">
                  <c:v>139.00624749207813</c:v>
                </c:pt>
                <c:pt idx="242">
                  <c:v>139.02127956883541</c:v>
                </c:pt>
                <c:pt idx="243">
                  <c:v>139.02381957448443</c:v>
                </c:pt>
                <c:pt idx="244">
                  <c:v>139.02655057903783</c:v>
                </c:pt>
                <c:pt idx="245">
                  <c:v>139.06262592163</c:v>
                </c:pt>
                <c:pt idx="246">
                  <c:v>139.13664580003973</c:v>
                </c:pt>
                <c:pt idx="247">
                  <c:v>139.17076223494843</c:v>
                </c:pt>
                <c:pt idx="248">
                  <c:v>139.40303931792727</c:v>
                </c:pt>
                <c:pt idx="249">
                  <c:v>139.53351859027848</c:v>
                </c:pt>
                <c:pt idx="250">
                  <c:v>139.59111318248688</c:v>
                </c:pt>
                <c:pt idx="251">
                  <c:v>139.61026702831558</c:v>
                </c:pt>
                <c:pt idx="252">
                  <c:v>139.61364906559029</c:v>
                </c:pt>
                <c:pt idx="253">
                  <c:v>139.61774426506196</c:v>
                </c:pt>
                <c:pt idx="254">
                  <c:v>139.62252428140366</c:v>
                </c:pt>
                <c:pt idx="255">
                  <c:v>139.62758481152676</c:v>
                </c:pt>
                <c:pt idx="256">
                  <c:v>139.63270528961019</c:v>
                </c:pt>
                <c:pt idx="257">
                  <c:v>139.63750626317778</c:v>
                </c:pt>
                <c:pt idx="258">
                  <c:v>139.64199141844574</c:v>
                </c:pt>
                <c:pt idx="259">
                  <c:v>139.6468339622885</c:v>
                </c:pt>
                <c:pt idx="260">
                  <c:v>139.65183416380864</c:v>
                </c:pt>
                <c:pt idx="261">
                  <c:v>139.85066936023819</c:v>
                </c:pt>
                <c:pt idx="262">
                  <c:v>140.94645650110667</c:v>
                </c:pt>
                <c:pt idx="263">
                  <c:v>140.98948789554638</c:v>
                </c:pt>
                <c:pt idx="264">
                  <c:v>140.99975232874166</c:v>
                </c:pt>
                <c:pt idx="265">
                  <c:v>141.00835677499438</c:v>
                </c:pt>
                <c:pt idx="266">
                  <c:v>141.07556423565194</c:v>
                </c:pt>
                <c:pt idx="267">
                  <c:v>141.08813044105125</c:v>
                </c:pt>
                <c:pt idx="268">
                  <c:v>141.09222048791187</c:v>
                </c:pt>
                <c:pt idx="269">
                  <c:v>141.09519987221705</c:v>
                </c:pt>
                <c:pt idx="270">
                  <c:v>141.09816438233509</c:v>
                </c:pt>
                <c:pt idx="271">
                  <c:v>141.09830020063896</c:v>
                </c:pt>
                <c:pt idx="272">
                  <c:v>141.09840294208567</c:v>
                </c:pt>
                <c:pt idx="273">
                  <c:v>141.09851560658953</c:v>
                </c:pt>
                <c:pt idx="274">
                  <c:v>141.09862330956483</c:v>
                </c:pt>
                <c:pt idx="275">
                  <c:v>141.09870124336868</c:v>
                </c:pt>
                <c:pt idx="276">
                  <c:v>141.09877917717253</c:v>
                </c:pt>
                <c:pt idx="277">
                  <c:v>141.09885414879577</c:v>
                </c:pt>
                <c:pt idx="278">
                  <c:v>141.09885414879577</c:v>
                </c:pt>
                <c:pt idx="279">
                  <c:v>141.09885414879577</c:v>
                </c:pt>
                <c:pt idx="280">
                  <c:v>141.09885414879577</c:v>
                </c:pt>
                <c:pt idx="281">
                  <c:v>141.09885414879577</c:v>
                </c:pt>
                <c:pt idx="282">
                  <c:v>141.09885414879577</c:v>
                </c:pt>
                <c:pt idx="283">
                  <c:v>141.09885414879577</c:v>
                </c:pt>
                <c:pt idx="284">
                  <c:v>141.09885414879577</c:v>
                </c:pt>
                <c:pt idx="285">
                  <c:v>141.09885414879577</c:v>
                </c:pt>
                <c:pt idx="286">
                  <c:v>141.09885414879577</c:v>
                </c:pt>
                <c:pt idx="287">
                  <c:v>141.09885414879577</c:v>
                </c:pt>
                <c:pt idx="288">
                  <c:v>141.09885414879577</c:v>
                </c:pt>
                <c:pt idx="289">
                  <c:v>141.09885414879577</c:v>
                </c:pt>
                <c:pt idx="290">
                  <c:v>141.09885414879577</c:v>
                </c:pt>
                <c:pt idx="291">
                  <c:v>141.09885414879577</c:v>
                </c:pt>
                <c:pt idx="292">
                  <c:v>141.09885414879577</c:v>
                </c:pt>
                <c:pt idx="293">
                  <c:v>141.09885414879577</c:v>
                </c:pt>
                <c:pt idx="294">
                  <c:v>141.09885414879577</c:v>
                </c:pt>
                <c:pt idx="295">
                  <c:v>141.09885414879577</c:v>
                </c:pt>
                <c:pt idx="296">
                  <c:v>141.09885414879577</c:v>
                </c:pt>
                <c:pt idx="297">
                  <c:v>141.09885414879577</c:v>
                </c:pt>
                <c:pt idx="298">
                  <c:v>141.09885414879577</c:v>
                </c:pt>
                <c:pt idx="299">
                  <c:v>141.09885414879577</c:v>
                </c:pt>
                <c:pt idx="300">
                  <c:v>141.09885414879577</c:v>
                </c:pt>
                <c:pt idx="301">
                  <c:v>141.09885414879577</c:v>
                </c:pt>
                <c:pt idx="302">
                  <c:v>143.75937901310678</c:v>
                </c:pt>
                <c:pt idx="303">
                  <c:v>144.18935817660855</c:v>
                </c:pt>
                <c:pt idx="304">
                  <c:v>144.29826038562402</c:v>
                </c:pt>
                <c:pt idx="305">
                  <c:v>144.3253069096618</c:v>
                </c:pt>
                <c:pt idx="306">
                  <c:v>144.35290300405364</c:v>
                </c:pt>
                <c:pt idx="307">
                  <c:v>144.37200697870077</c:v>
                </c:pt>
                <c:pt idx="308">
                  <c:v>144.38614285868164</c:v>
                </c:pt>
                <c:pt idx="309">
                  <c:v>144.39758471876783</c:v>
                </c:pt>
                <c:pt idx="310">
                  <c:v>144.40625640309818</c:v>
                </c:pt>
                <c:pt idx="311">
                  <c:v>144.41291987196499</c:v>
                </c:pt>
                <c:pt idx="312">
                  <c:v>144.41821566804791</c:v>
                </c:pt>
                <c:pt idx="313">
                  <c:v>144.42244088151028</c:v>
                </c:pt>
                <c:pt idx="314">
                  <c:v>144.42539330635728</c:v>
                </c:pt>
                <c:pt idx="315">
                  <c:v>144.42732725662154</c:v>
                </c:pt>
                <c:pt idx="316">
                  <c:v>144.42881829704788</c:v>
                </c:pt>
                <c:pt idx="317">
                  <c:v>144.42963965329093</c:v>
                </c:pt>
                <c:pt idx="318">
                  <c:v>144.43000680202741</c:v>
                </c:pt>
                <c:pt idx="319">
                  <c:v>144.43011844429381</c:v>
                </c:pt>
                <c:pt idx="320">
                  <c:v>144.43012877657802</c:v>
                </c:pt>
                <c:pt idx="321">
                  <c:v>144.430129331957</c:v>
                </c:pt>
                <c:pt idx="322">
                  <c:v>144.430129331957</c:v>
                </c:pt>
                <c:pt idx="323">
                  <c:v>144.430129331957</c:v>
                </c:pt>
                <c:pt idx="324">
                  <c:v>144.430129331957</c:v>
                </c:pt>
                <c:pt idx="325">
                  <c:v>144.430129331957</c:v>
                </c:pt>
                <c:pt idx="326">
                  <c:v>144.430129331957</c:v>
                </c:pt>
                <c:pt idx="327">
                  <c:v>144.430129331957</c:v>
                </c:pt>
                <c:pt idx="328">
                  <c:v>144.430129331957</c:v>
                </c:pt>
                <c:pt idx="329">
                  <c:v>144.430129331957</c:v>
                </c:pt>
                <c:pt idx="330">
                  <c:v>144.46093653171849</c:v>
                </c:pt>
                <c:pt idx="331">
                  <c:v>153.4857224257139</c:v>
                </c:pt>
                <c:pt idx="332">
                  <c:v>154.03027056561459</c:v>
                </c:pt>
                <c:pt idx="333">
                  <c:v>154.0826923102035</c:v>
                </c:pt>
                <c:pt idx="334">
                  <c:v>154.10499372851766</c:v>
                </c:pt>
                <c:pt idx="335">
                  <c:v>154.16143313656227</c:v>
                </c:pt>
                <c:pt idx="336">
                  <c:v>154.18448845781924</c:v>
                </c:pt>
                <c:pt idx="337">
                  <c:v>154.19265118173513</c:v>
                </c:pt>
                <c:pt idx="338">
                  <c:v>154.19510451585251</c:v>
                </c:pt>
                <c:pt idx="339">
                  <c:v>154.1952984761044</c:v>
                </c:pt>
                <c:pt idx="340">
                  <c:v>162.64145912361516</c:v>
                </c:pt>
                <c:pt idx="341">
                  <c:v>163.004336418485</c:v>
                </c:pt>
                <c:pt idx="342">
                  <c:v>163.09449078828649</c:v>
                </c:pt>
                <c:pt idx="343">
                  <c:v>163.13851096217684</c:v>
                </c:pt>
                <c:pt idx="344">
                  <c:v>163.1640912759064</c:v>
                </c:pt>
                <c:pt idx="345">
                  <c:v>163.17651956719681</c:v>
                </c:pt>
                <c:pt idx="346">
                  <c:v>163.43455233197565</c:v>
                </c:pt>
                <c:pt idx="347">
                  <c:v>163.50819467724716</c:v>
                </c:pt>
                <c:pt idx="348">
                  <c:v>163.53275030553212</c:v>
                </c:pt>
                <c:pt idx="349">
                  <c:v>163.54231665241099</c:v>
                </c:pt>
                <c:pt idx="350">
                  <c:v>163.54484944275023</c:v>
                </c:pt>
                <c:pt idx="351">
                  <c:v>163.5450498568573</c:v>
                </c:pt>
                <c:pt idx="352">
                  <c:v>163.59080075523923</c:v>
                </c:pt>
                <c:pt idx="353">
                  <c:v>163.76242017135166</c:v>
                </c:pt>
                <c:pt idx="354">
                  <c:v>163.80665957444864</c:v>
                </c:pt>
                <c:pt idx="355">
                  <c:v>163.83494517524605</c:v>
                </c:pt>
                <c:pt idx="356">
                  <c:v>163.85970705700606</c:v>
                </c:pt>
                <c:pt idx="357">
                  <c:v>163.87550825342012</c:v>
                </c:pt>
                <c:pt idx="358">
                  <c:v>163.88673857567295</c:v>
                </c:pt>
                <c:pt idx="359">
                  <c:v>163.89382821490724</c:v>
                </c:pt>
                <c:pt idx="360">
                  <c:v>163.89550541268059</c:v>
                </c:pt>
                <c:pt idx="361">
                  <c:v>163.89550541268059</c:v>
                </c:pt>
                <c:pt idx="362">
                  <c:v>163.98212087477646</c:v>
                </c:pt>
                <c:pt idx="363">
                  <c:v>166.5993702385523</c:v>
                </c:pt>
                <c:pt idx="364">
                  <c:v>166.7621376039807</c:v>
                </c:pt>
                <c:pt idx="365">
                  <c:v>175.49169903939918</c:v>
                </c:pt>
                <c:pt idx="366">
                  <c:v>177.09633039679406</c:v>
                </c:pt>
                <c:pt idx="367">
                  <c:v>177.24668634548141</c:v>
                </c:pt>
                <c:pt idx="368">
                  <c:v>177.30071180375123</c:v>
                </c:pt>
                <c:pt idx="369">
                  <c:v>177.33852722177357</c:v>
                </c:pt>
                <c:pt idx="370">
                  <c:v>177.36841316689379</c:v>
                </c:pt>
                <c:pt idx="371">
                  <c:v>177.38360135672727</c:v>
                </c:pt>
                <c:pt idx="372">
                  <c:v>177.40060772212948</c:v>
                </c:pt>
                <c:pt idx="373">
                  <c:v>177.41591816924137</c:v>
                </c:pt>
                <c:pt idx="374">
                  <c:v>177.43622316122202</c:v>
                </c:pt>
                <c:pt idx="375">
                  <c:v>177.45988608015398</c:v>
                </c:pt>
                <c:pt idx="376">
                  <c:v>177.48195258767791</c:v>
                </c:pt>
                <c:pt idx="377">
                  <c:v>177.50534681144785</c:v>
                </c:pt>
                <c:pt idx="378">
                  <c:v>178.07208692358068</c:v>
                </c:pt>
                <c:pt idx="379">
                  <c:v>178.43439729738824</c:v>
                </c:pt>
                <c:pt idx="380">
                  <c:v>178.57679247053787</c:v>
                </c:pt>
                <c:pt idx="381">
                  <c:v>178.64321573455402</c:v>
                </c:pt>
                <c:pt idx="382">
                  <c:v>178.67413746050255</c:v>
                </c:pt>
                <c:pt idx="383">
                  <c:v>178.69527398586439</c:v>
                </c:pt>
                <c:pt idx="384">
                  <c:v>178.7140952493591</c:v>
                </c:pt>
                <c:pt idx="385">
                  <c:v>178.81906019852408</c:v>
                </c:pt>
                <c:pt idx="386">
                  <c:v>185.80417751290707</c:v>
                </c:pt>
                <c:pt idx="387">
                  <c:v>195.33465588346928</c:v>
                </c:pt>
                <c:pt idx="388">
                  <c:v>202.60349174154283</c:v>
                </c:pt>
                <c:pt idx="389">
                  <c:v>202.92957421793702</c:v>
                </c:pt>
                <c:pt idx="390">
                  <c:v>205.00723465961846</c:v>
                </c:pt>
                <c:pt idx="391">
                  <c:v>212.74861693765845</c:v>
                </c:pt>
                <c:pt idx="392">
                  <c:v>216.62177601848992</c:v>
                </c:pt>
                <c:pt idx="393">
                  <c:v>219.34105605118859</c:v>
                </c:pt>
                <c:pt idx="394">
                  <c:v>219.53208832371087</c:v>
                </c:pt>
                <c:pt idx="395">
                  <c:v>219.70563472127466</c:v>
                </c:pt>
                <c:pt idx="396">
                  <c:v>219.83383022958949</c:v>
                </c:pt>
                <c:pt idx="397">
                  <c:v>219.89592020889631</c:v>
                </c:pt>
                <c:pt idx="398">
                  <c:v>219.94157718533182</c:v>
                </c:pt>
                <c:pt idx="399">
                  <c:v>219.97296848037797</c:v>
                </c:pt>
                <c:pt idx="400">
                  <c:v>219.98905992062819</c:v>
                </c:pt>
                <c:pt idx="401">
                  <c:v>220.00411804912434</c:v>
                </c:pt>
                <c:pt idx="402">
                  <c:v>220.04848170384903</c:v>
                </c:pt>
                <c:pt idx="403">
                  <c:v>221.03278055979811</c:v>
                </c:pt>
                <c:pt idx="404">
                  <c:v>221.8830222475288</c:v>
                </c:pt>
                <c:pt idx="405">
                  <c:v>227.3419811902497</c:v>
                </c:pt>
                <c:pt idx="406">
                  <c:v>227.78623319993329</c:v>
                </c:pt>
                <c:pt idx="407">
                  <c:v>228.0695161194937</c:v>
                </c:pt>
                <c:pt idx="408">
                  <c:v>228.20757322237861</c:v>
                </c:pt>
                <c:pt idx="409">
                  <c:v>228.31147347112321</c:v>
                </c:pt>
                <c:pt idx="410">
                  <c:v>228.8002484235746</c:v>
                </c:pt>
                <c:pt idx="411">
                  <c:v>229.75905600584568</c:v>
                </c:pt>
                <c:pt idx="412">
                  <c:v>229.9351343508732</c:v>
                </c:pt>
                <c:pt idx="413">
                  <c:v>229.99601991897663</c:v>
                </c:pt>
                <c:pt idx="414">
                  <c:v>230.01498954151543</c:v>
                </c:pt>
                <c:pt idx="415">
                  <c:v>230.03201110721326</c:v>
                </c:pt>
                <c:pt idx="416">
                  <c:v>230.04756272726883</c:v>
                </c:pt>
                <c:pt idx="417">
                  <c:v>230.06343599344774</c:v>
                </c:pt>
                <c:pt idx="418">
                  <c:v>230.07893557441361</c:v>
                </c:pt>
                <c:pt idx="419">
                  <c:v>230.09359597262139</c:v>
                </c:pt>
                <c:pt idx="420">
                  <c:v>230.11175119441768</c:v>
                </c:pt>
                <c:pt idx="421">
                  <c:v>230.22466035799491</c:v>
                </c:pt>
                <c:pt idx="422">
                  <c:v>230.24439484727199</c:v>
                </c:pt>
                <c:pt idx="423">
                  <c:v>230.33717043058874</c:v>
                </c:pt>
                <c:pt idx="424">
                  <c:v>230.47043627899183</c:v>
                </c:pt>
                <c:pt idx="425">
                  <c:v>230.58826748841039</c:v>
                </c:pt>
                <c:pt idx="426">
                  <c:v>230.73004214428772</c:v>
                </c:pt>
                <c:pt idx="427">
                  <c:v>230.85555668174598</c:v>
                </c:pt>
                <c:pt idx="428">
                  <c:v>231.02054662792361</c:v>
                </c:pt>
                <c:pt idx="429">
                  <c:v>239.12693476232587</c:v>
                </c:pt>
                <c:pt idx="430">
                  <c:v>239.57375036850544</c:v>
                </c:pt>
                <c:pt idx="431">
                  <c:v>239.78859323449959</c:v>
                </c:pt>
                <c:pt idx="432">
                  <c:v>239.94167726732545</c:v>
                </c:pt>
                <c:pt idx="433">
                  <c:v>240.05932103737325</c:v>
                </c:pt>
                <c:pt idx="434">
                  <c:v>240.27454340164186</c:v>
                </c:pt>
                <c:pt idx="435">
                  <c:v>240.55901305352705</c:v>
                </c:pt>
                <c:pt idx="436">
                  <c:v>240.85233559051176</c:v>
                </c:pt>
                <c:pt idx="437">
                  <c:v>241.03753197838708</c:v>
                </c:pt>
                <c:pt idx="438">
                  <c:v>241.15012240332055</c:v>
                </c:pt>
                <c:pt idx="439">
                  <c:v>241.21810498354398</c:v>
                </c:pt>
                <c:pt idx="440">
                  <c:v>241.31964176347731</c:v>
                </c:pt>
                <c:pt idx="441">
                  <c:v>241.52508274976421</c:v>
                </c:pt>
                <c:pt idx="442">
                  <c:v>242.39237064333665</c:v>
                </c:pt>
                <c:pt idx="443">
                  <c:v>243.44725426184593</c:v>
                </c:pt>
                <c:pt idx="444">
                  <c:v>245.26958041360211</c:v>
                </c:pt>
                <c:pt idx="445">
                  <c:v>247.4472996564046</c:v>
                </c:pt>
                <c:pt idx="446">
                  <c:v>247.83520377984539</c:v>
                </c:pt>
                <c:pt idx="447">
                  <c:v>256.80914319468502</c:v>
                </c:pt>
                <c:pt idx="448">
                  <c:v>257.59406202560706</c:v>
                </c:pt>
                <c:pt idx="449">
                  <c:v>257.8828401935624</c:v>
                </c:pt>
                <c:pt idx="450">
                  <c:v>272.20546428479361</c:v>
                </c:pt>
                <c:pt idx="451">
                  <c:v>278.23565315772839</c:v>
                </c:pt>
                <c:pt idx="452">
                  <c:v>278.87948481243052</c:v>
                </c:pt>
                <c:pt idx="453">
                  <c:v>279.13764588974595</c:v>
                </c:pt>
                <c:pt idx="454">
                  <c:v>279.31660703105939</c:v>
                </c:pt>
                <c:pt idx="455">
                  <c:v>279.5589824341896</c:v>
                </c:pt>
                <c:pt idx="456">
                  <c:v>282.2293191772734</c:v>
                </c:pt>
                <c:pt idx="457">
                  <c:v>283.21970544933458</c:v>
                </c:pt>
                <c:pt idx="458">
                  <c:v>283.7377949502378</c:v>
                </c:pt>
                <c:pt idx="459">
                  <c:v>284.23140248899836</c:v>
                </c:pt>
                <c:pt idx="460">
                  <c:v>284.52178381515046</c:v>
                </c:pt>
                <c:pt idx="461">
                  <c:v>284.76287295374323</c:v>
                </c:pt>
                <c:pt idx="462">
                  <c:v>284.94315503212641</c:v>
                </c:pt>
                <c:pt idx="463">
                  <c:v>285.08707895528829</c:v>
                </c:pt>
                <c:pt idx="464">
                  <c:v>285.2232703393492</c:v>
                </c:pt>
                <c:pt idx="465">
                  <c:v>288.0641486841638</c:v>
                </c:pt>
                <c:pt idx="466">
                  <c:v>291.78038591021658</c:v>
                </c:pt>
                <c:pt idx="467">
                  <c:v>292.25673275748909</c:v>
                </c:pt>
                <c:pt idx="468">
                  <c:v>302.48975411226559</c:v>
                </c:pt>
                <c:pt idx="469">
                  <c:v>303.66558633711736</c:v>
                </c:pt>
                <c:pt idx="470">
                  <c:v>303.97244158196645</c:v>
                </c:pt>
                <c:pt idx="471">
                  <c:v>304.19343040570055</c:v>
                </c:pt>
                <c:pt idx="472">
                  <c:v>304.36130436855456</c:v>
                </c:pt>
                <c:pt idx="473">
                  <c:v>304.4893930524114</c:v>
                </c:pt>
                <c:pt idx="474">
                  <c:v>304.62945962491938</c:v>
                </c:pt>
                <c:pt idx="475">
                  <c:v>304.78009563652665</c:v>
                </c:pt>
                <c:pt idx="476">
                  <c:v>304.89966835409751</c:v>
                </c:pt>
                <c:pt idx="477">
                  <c:v>304.98879493069069</c:v>
                </c:pt>
                <c:pt idx="478">
                  <c:v>305.03727070542459</c:v>
                </c:pt>
                <c:pt idx="479">
                  <c:v>305.27263034447179</c:v>
                </c:pt>
                <c:pt idx="480">
                  <c:v>305.97908382117521</c:v>
                </c:pt>
                <c:pt idx="481">
                  <c:v>306.22089068751319</c:v>
                </c:pt>
                <c:pt idx="482">
                  <c:v>306.3407864887136</c:v>
                </c:pt>
                <c:pt idx="483">
                  <c:v>308.22880431429456</c:v>
                </c:pt>
                <c:pt idx="484">
                  <c:v>308.52504770161767</c:v>
                </c:pt>
                <c:pt idx="485">
                  <c:v>308.64050888006659</c:v>
                </c:pt>
                <c:pt idx="486">
                  <c:v>312.8914484585826</c:v>
                </c:pt>
                <c:pt idx="487">
                  <c:v>315.31500381466958</c:v>
                </c:pt>
                <c:pt idx="488">
                  <c:v>315.48608569383862</c:v>
                </c:pt>
                <c:pt idx="489">
                  <c:v>315.58724014580918</c:v>
                </c:pt>
                <c:pt idx="490">
                  <c:v>315.67324755806709</c:v>
                </c:pt>
                <c:pt idx="491">
                  <c:v>315.73080418738658</c:v>
                </c:pt>
                <c:pt idx="492">
                  <c:v>315.78851880875726</c:v>
                </c:pt>
                <c:pt idx="493">
                  <c:v>316.00931471191512</c:v>
                </c:pt>
                <c:pt idx="494">
                  <c:v>316.23296688896443</c:v>
                </c:pt>
                <c:pt idx="495">
                  <c:v>317.7911139744603</c:v>
                </c:pt>
                <c:pt idx="496">
                  <c:v>318.17896567513873</c:v>
                </c:pt>
                <c:pt idx="497">
                  <c:v>325.65123532174056</c:v>
                </c:pt>
                <c:pt idx="498">
                  <c:v>329.82830049175715</c:v>
                </c:pt>
                <c:pt idx="499">
                  <c:v>330.16902509427626</c:v>
                </c:pt>
                <c:pt idx="500">
                  <c:v>330.35488879592071</c:v>
                </c:pt>
                <c:pt idx="501">
                  <c:v>330.44189831849724</c:v>
                </c:pt>
                <c:pt idx="502">
                  <c:v>330.51454249000761</c:v>
                </c:pt>
                <c:pt idx="503">
                  <c:v>330.56552042829969</c:v>
                </c:pt>
                <c:pt idx="504">
                  <c:v>330.59985284823995</c:v>
                </c:pt>
                <c:pt idx="505">
                  <c:v>330.62105499448847</c:v>
                </c:pt>
                <c:pt idx="506">
                  <c:v>330.63434915618814</c:v>
                </c:pt>
                <c:pt idx="507">
                  <c:v>330.65296596397695</c:v>
                </c:pt>
                <c:pt idx="508">
                  <c:v>332.84943056272027</c:v>
                </c:pt>
                <c:pt idx="509">
                  <c:v>333.03349777413626</c:v>
                </c:pt>
                <c:pt idx="510">
                  <c:v>333.09165666375526</c:v>
                </c:pt>
                <c:pt idx="511">
                  <c:v>333.13190075115119</c:v>
                </c:pt>
                <c:pt idx="512">
                  <c:v>335.1704468834435</c:v>
                </c:pt>
                <c:pt idx="513">
                  <c:v>340.92929144797051</c:v>
                </c:pt>
                <c:pt idx="514">
                  <c:v>346.78571830072673</c:v>
                </c:pt>
                <c:pt idx="515">
                  <c:v>346.98381637242375</c:v>
                </c:pt>
                <c:pt idx="516">
                  <c:v>347.17467043367276</c:v>
                </c:pt>
                <c:pt idx="517">
                  <c:v>347.54407627435796</c:v>
                </c:pt>
                <c:pt idx="518">
                  <c:v>347.67463534060812</c:v>
                </c:pt>
                <c:pt idx="519">
                  <c:v>347.77295455366391</c:v>
                </c:pt>
                <c:pt idx="520">
                  <c:v>347.86920106061797</c:v>
                </c:pt>
                <c:pt idx="521">
                  <c:v>347.96217935547429</c:v>
                </c:pt>
                <c:pt idx="522">
                  <c:v>348.02223917143141</c:v>
                </c:pt>
                <c:pt idx="523">
                  <c:v>348.06128722390309</c:v>
                </c:pt>
                <c:pt idx="524">
                  <c:v>348.11677532952274</c:v>
                </c:pt>
                <c:pt idx="525">
                  <c:v>348.17170349191656</c:v>
                </c:pt>
                <c:pt idx="526">
                  <c:v>348.32074367100518</c:v>
                </c:pt>
                <c:pt idx="527">
                  <c:v>348.55177781062793</c:v>
                </c:pt>
                <c:pt idx="528">
                  <c:v>348.62528793632924</c:v>
                </c:pt>
                <c:pt idx="529">
                  <c:v>348.77974453620112</c:v>
                </c:pt>
                <c:pt idx="530">
                  <c:v>349.0667093319318</c:v>
                </c:pt>
                <c:pt idx="531">
                  <c:v>349.175962743269</c:v>
                </c:pt>
                <c:pt idx="532">
                  <c:v>349.22956560802851</c:v>
                </c:pt>
                <c:pt idx="533">
                  <c:v>349.2819036954171</c:v>
                </c:pt>
                <c:pt idx="534">
                  <c:v>349.39489344969047</c:v>
                </c:pt>
                <c:pt idx="535">
                  <c:v>349.45628899015617</c:v>
                </c:pt>
                <c:pt idx="536">
                  <c:v>349.55201956433717</c:v>
                </c:pt>
                <c:pt idx="537">
                  <c:v>349.82370904334641</c:v>
                </c:pt>
                <c:pt idx="538">
                  <c:v>349.93056774862737</c:v>
                </c:pt>
                <c:pt idx="539">
                  <c:v>349.97579491783972</c:v>
                </c:pt>
                <c:pt idx="540">
                  <c:v>350.00035019736049</c:v>
                </c:pt>
                <c:pt idx="541">
                  <c:v>350.01910388020872</c:v>
                </c:pt>
                <c:pt idx="542">
                  <c:v>350.0200565892477</c:v>
                </c:pt>
                <c:pt idx="543">
                  <c:v>350.0200565892477</c:v>
                </c:pt>
                <c:pt idx="544">
                  <c:v>350.0200565892477</c:v>
                </c:pt>
                <c:pt idx="545">
                  <c:v>350.02123495685385</c:v>
                </c:pt>
                <c:pt idx="546">
                  <c:v>350.05168905075402</c:v>
                </c:pt>
                <c:pt idx="547">
                  <c:v>350.06145128326182</c:v>
                </c:pt>
                <c:pt idx="548">
                  <c:v>351.00865808921992</c:v>
                </c:pt>
                <c:pt idx="549">
                  <c:v>352.25247733177935</c:v>
                </c:pt>
                <c:pt idx="550">
                  <c:v>352.28343093390549</c:v>
                </c:pt>
                <c:pt idx="551">
                  <c:v>352.30795570480996</c:v>
                </c:pt>
                <c:pt idx="552">
                  <c:v>352.33940992340587</c:v>
                </c:pt>
                <c:pt idx="553">
                  <c:v>352.36536500428844</c:v>
                </c:pt>
                <c:pt idx="554">
                  <c:v>352.38379815816205</c:v>
                </c:pt>
                <c:pt idx="555">
                  <c:v>352.38411765569504</c:v>
                </c:pt>
                <c:pt idx="556">
                  <c:v>352.38411765569504</c:v>
                </c:pt>
                <c:pt idx="557">
                  <c:v>352.43584411531924</c:v>
                </c:pt>
                <c:pt idx="558">
                  <c:v>352.458057198056</c:v>
                </c:pt>
                <c:pt idx="559">
                  <c:v>352.45818690966144</c:v>
                </c:pt>
                <c:pt idx="560">
                  <c:v>352.45818690966144</c:v>
                </c:pt>
                <c:pt idx="561">
                  <c:v>352.4591740845413</c:v>
                </c:pt>
                <c:pt idx="562">
                  <c:v>353.81460908918342</c:v>
                </c:pt>
                <c:pt idx="563">
                  <c:v>354.52799244720512</c:v>
                </c:pt>
                <c:pt idx="564">
                  <c:v>354.59960552584016</c:v>
                </c:pt>
                <c:pt idx="565">
                  <c:v>354.61059766578438</c:v>
                </c:pt>
                <c:pt idx="566">
                  <c:v>354.61981966836765</c:v>
                </c:pt>
                <c:pt idx="567">
                  <c:v>354.62683717635207</c:v>
                </c:pt>
                <c:pt idx="568">
                  <c:v>354.63393511417848</c:v>
                </c:pt>
                <c:pt idx="569">
                  <c:v>354.64728888870582</c:v>
                </c:pt>
                <c:pt idx="570">
                  <c:v>355.42409604376292</c:v>
                </c:pt>
                <c:pt idx="571">
                  <c:v>355.5517366895952</c:v>
                </c:pt>
                <c:pt idx="572">
                  <c:v>355.60893965007114</c:v>
                </c:pt>
                <c:pt idx="573">
                  <c:v>355.61324879891026</c:v>
                </c:pt>
                <c:pt idx="574">
                  <c:v>355.61877606519818</c:v>
                </c:pt>
                <c:pt idx="575">
                  <c:v>355.62451722837034</c:v>
                </c:pt>
                <c:pt idx="576">
                  <c:v>355.62939361133209</c:v>
                </c:pt>
                <c:pt idx="577">
                  <c:v>355.63468645928117</c:v>
                </c:pt>
                <c:pt idx="578">
                  <c:v>355.6422072358302</c:v>
                </c:pt>
                <c:pt idx="579">
                  <c:v>355.65133812322398</c:v>
                </c:pt>
                <c:pt idx="580">
                  <c:v>355.66576352525698</c:v>
                </c:pt>
                <c:pt idx="581">
                  <c:v>355.67880125823956</c:v>
                </c:pt>
                <c:pt idx="582">
                  <c:v>355.68546773242991</c:v>
                </c:pt>
                <c:pt idx="583">
                  <c:v>355.69064696565852</c:v>
                </c:pt>
                <c:pt idx="584">
                  <c:v>355.69700120790662</c:v>
                </c:pt>
                <c:pt idx="585">
                  <c:v>355.7042757341257</c:v>
                </c:pt>
                <c:pt idx="586">
                  <c:v>355.71069948402129</c:v>
                </c:pt>
                <c:pt idx="587">
                  <c:v>355.71531247853022</c:v>
                </c:pt>
                <c:pt idx="588">
                  <c:v>355.71723358945547</c:v>
                </c:pt>
                <c:pt idx="589">
                  <c:v>355.71723358945547</c:v>
                </c:pt>
                <c:pt idx="590">
                  <c:v>355.71723358945547</c:v>
                </c:pt>
                <c:pt idx="591">
                  <c:v>355.72928384388246</c:v>
                </c:pt>
                <c:pt idx="592">
                  <c:v>355.92509694774219</c:v>
                </c:pt>
                <c:pt idx="593">
                  <c:v>356.00106603948223</c:v>
                </c:pt>
                <c:pt idx="594">
                  <c:v>356.02347350939033</c:v>
                </c:pt>
                <c:pt idx="595">
                  <c:v>356.02412395614755</c:v>
                </c:pt>
                <c:pt idx="596">
                  <c:v>356.02412395614755</c:v>
                </c:pt>
                <c:pt idx="597">
                  <c:v>356.02412395614755</c:v>
                </c:pt>
                <c:pt idx="598">
                  <c:v>356.02412395614755</c:v>
                </c:pt>
                <c:pt idx="599">
                  <c:v>356.02412395614755</c:v>
                </c:pt>
                <c:pt idx="600">
                  <c:v>356.02412395614755</c:v>
                </c:pt>
                <c:pt idx="601">
                  <c:v>356.02412395614755</c:v>
                </c:pt>
                <c:pt idx="602">
                  <c:v>356.02412395614755</c:v>
                </c:pt>
                <c:pt idx="603">
                  <c:v>356.02412395614755</c:v>
                </c:pt>
                <c:pt idx="604">
                  <c:v>356.02412395614755</c:v>
                </c:pt>
                <c:pt idx="605">
                  <c:v>358.86472931999765</c:v>
                </c:pt>
                <c:pt idx="606">
                  <c:v>359.59708095570807</c:v>
                </c:pt>
                <c:pt idx="607">
                  <c:v>361.83915970097502</c:v>
                </c:pt>
                <c:pt idx="608">
                  <c:v>361.88054634986139</c:v>
                </c:pt>
                <c:pt idx="609">
                  <c:v>361.89218067282326</c:v>
                </c:pt>
                <c:pt idx="610">
                  <c:v>361.89286948539313</c:v>
                </c:pt>
                <c:pt idx="611">
                  <c:v>361.89286948539313</c:v>
                </c:pt>
                <c:pt idx="612">
                  <c:v>361.89286948539313</c:v>
                </c:pt>
                <c:pt idx="613">
                  <c:v>361.89286948539313</c:v>
                </c:pt>
                <c:pt idx="614">
                  <c:v>361.89286948539313</c:v>
                </c:pt>
                <c:pt idx="615">
                  <c:v>361.89286948539313</c:v>
                </c:pt>
                <c:pt idx="616">
                  <c:v>361.89286948539313</c:v>
                </c:pt>
                <c:pt idx="617">
                  <c:v>361.89635120520416</c:v>
                </c:pt>
                <c:pt idx="618">
                  <c:v>363.71955382242226</c:v>
                </c:pt>
                <c:pt idx="619">
                  <c:v>363.93498408103</c:v>
                </c:pt>
                <c:pt idx="620">
                  <c:v>363.94977093022004</c:v>
                </c:pt>
                <c:pt idx="621">
                  <c:v>364.02564037252591</c:v>
                </c:pt>
                <c:pt idx="622">
                  <c:v>364.08579342394398</c:v>
                </c:pt>
                <c:pt idx="623">
                  <c:v>369.41193661029803</c:v>
                </c:pt>
                <c:pt idx="624">
                  <c:v>369.51288198743316</c:v>
                </c:pt>
                <c:pt idx="625">
                  <c:v>378.6767597564795</c:v>
                </c:pt>
                <c:pt idx="626">
                  <c:v>378.88064853052907</c:v>
                </c:pt>
                <c:pt idx="627">
                  <c:v>378.92751816172142</c:v>
                </c:pt>
                <c:pt idx="628">
                  <c:v>380.02842803525539</c:v>
                </c:pt>
                <c:pt idx="629">
                  <c:v>380.43703581778232</c:v>
                </c:pt>
                <c:pt idx="630">
                  <c:v>380.49606220472668</c:v>
                </c:pt>
                <c:pt idx="631">
                  <c:v>380.53218965396445</c:v>
                </c:pt>
                <c:pt idx="632">
                  <c:v>380.56038348019405</c:v>
                </c:pt>
                <c:pt idx="633">
                  <c:v>380.56247510493267</c:v>
                </c:pt>
                <c:pt idx="634">
                  <c:v>380.56247510493267</c:v>
                </c:pt>
                <c:pt idx="635">
                  <c:v>380.56247510493267</c:v>
                </c:pt>
                <c:pt idx="636">
                  <c:v>380.56247510493267</c:v>
                </c:pt>
                <c:pt idx="637">
                  <c:v>380.56247510493267</c:v>
                </c:pt>
                <c:pt idx="638">
                  <c:v>380.56247510493267</c:v>
                </c:pt>
                <c:pt idx="639">
                  <c:v>380.56247510493267</c:v>
                </c:pt>
                <c:pt idx="640">
                  <c:v>380.56352022380059</c:v>
                </c:pt>
                <c:pt idx="641">
                  <c:v>380.56726116393207</c:v>
                </c:pt>
                <c:pt idx="642">
                  <c:v>380.57028473486338</c:v>
                </c:pt>
                <c:pt idx="643">
                  <c:v>380.57326627249591</c:v>
                </c:pt>
                <c:pt idx="644">
                  <c:v>380.57566614045174</c:v>
                </c:pt>
                <c:pt idx="645">
                  <c:v>380.57812495523325</c:v>
                </c:pt>
                <c:pt idx="646">
                  <c:v>380.57986515321249</c:v>
                </c:pt>
                <c:pt idx="647">
                  <c:v>380.57986515321249</c:v>
                </c:pt>
                <c:pt idx="648">
                  <c:v>380.57986515321249</c:v>
                </c:pt>
                <c:pt idx="649">
                  <c:v>380.57986515321249</c:v>
                </c:pt>
                <c:pt idx="650">
                  <c:v>380.57986515321249</c:v>
                </c:pt>
                <c:pt idx="651">
                  <c:v>380.57986515321249</c:v>
                </c:pt>
                <c:pt idx="652">
                  <c:v>380.57986515321249</c:v>
                </c:pt>
                <c:pt idx="653">
                  <c:v>380.57986515321249</c:v>
                </c:pt>
                <c:pt idx="654">
                  <c:v>380.57986515321249</c:v>
                </c:pt>
                <c:pt idx="655">
                  <c:v>380.57986515321249</c:v>
                </c:pt>
                <c:pt idx="656">
                  <c:v>380.57986515321249</c:v>
                </c:pt>
                <c:pt idx="657">
                  <c:v>380.57986515321249</c:v>
                </c:pt>
                <c:pt idx="658">
                  <c:v>380.57986515321249</c:v>
                </c:pt>
                <c:pt idx="659">
                  <c:v>380.57986515321249</c:v>
                </c:pt>
                <c:pt idx="660">
                  <c:v>380.57986515321249</c:v>
                </c:pt>
                <c:pt idx="661">
                  <c:v>380.57986515321249</c:v>
                </c:pt>
                <c:pt idx="662">
                  <c:v>380.57986515321249</c:v>
                </c:pt>
                <c:pt idx="663">
                  <c:v>380.57986515321249</c:v>
                </c:pt>
                <c:pt idx="664">
                  <c:v>380.57986515321249</c:v>
                </c:pt>
                <c:pt idx="665">
                  <c:v>380.57986515321249</c:v>
                </c:pt>
                <c:pt idx="666">
                  <c:v>380.57986515321249</c:v>
                </c:pt>
                <c:pt idx="667">
                  <c:v>380.57986515321249</c:v>
                </c:pt>
                <c:pt idx="668">
                  <c:v>380.57986515321249</c:v>
                </c:pt>
                <c:pt idx="669">
                  <c:v>380.57986515321249</c:v>
                </c:pt>
                <c:pt idx="670">
                  <c:v>380.57986515321249</c:v>
                </c:pt>
                <c:pt idx="671">
                  <c:v>380.57986515321249</c:v>
                </c:pt>
                <c:pt idx="672">
                  <c:v>380.57986515321249</c:v>
                </c:pt>
                <c:pt idx="673">
                  <c:v>380.57986515321249</c:v>
                </c:pt>
                <c:pt idx="674">
                  <c:v>380.57986515321249</c:v>
                </c:pt>
                <c:pt idx="675">
                  <c:v>380.57986515321249</c:v>
                </c:pt>
                <c:pt idx="676">
                  <c:v>380.57986515321249</c:v>
                </c:pt>
                <c:pt idx="677">
                  <c:v>380.57986515321249</c:v>
                </c:pt>
                <c:pt idx="678">
                  <c:v>380.57986515321249</c:v>
                </c:pt>
                <c:pt idx="679">
                  <c:v>380.57986515321249</c:v>
                </c:pt>
                <c:pt idx="680">
                  <c:v>380.57986515321249</c:v>
                </c:pt>
                <c:pt idx="681">
                  <c:v>380.57986515321249</c:v>
                </c:pt>
                <c:pt idx="682">
                  <c:v>380.57986515321249</c:v>
                </c:pt>
                <c:pt idx="683">
                  <c:v>380.57986515321249</c:v>
                </c:pt>
                <c:pt idx="684">
                  <c:v>380.57986515321249</c:v>
                </c:pt>
                <c:pt idx="685">
                  <c:v>380.57986515321249</c:v>
                </c:pt>
                <c:pt idx="686">
                  <c:v>380.57986515321249</c:v>
                </c:pt>
                <c:pt idx="687">
                  <c:v>380.57986515321249</c:v>
                </c:pt>
                <c:pt idx="688">
                  <c:v>380.57986515321249</c:v>
                </c:pt>
                <c:pt idx="689">
                  <c:v>380.57986515321249</c:v>
                </c:pt>
                <c:pt idx="690">
                  <c:v>382.94742144655106</c:v>
                </c:pt>
                <c:pt idx="691">
                  <c:v>382.9941957614721</c:v>
                </c:pt>
                <c:pt idx="692">
                  <c:v>382.99419831282358</c:v>
                </c:pt>
                <c:pt idx="693">
                  <c:v>382.99419831282358</c:v>
                </c:pt>
                <c:pt idx="694">
                  <c:v>382.99419831282358</c:v>
                </c:pt>
                <c:pt idx="695">
                  <c:v>382.99419831282358</c:v>
                </c:pt>
                <c:pt idx="696">
                  <c:v>382.99419831282358</c:v>
                </c:pt>
                <c:pt idx="697">
                  <c:v>382.99419831282358</c:v>
                </c:pt>
                <c:pt idx="698">
                  <c:v>382.99419831282358</c:v>
                </c:pt>
                <c:pt idx="699">
                  <c:v>382.99419831282358</c:v>
                </c:pt>
                <c:pt idx="700">
                  <c:v>382.99419831282358</c:v>
                </c:pt>
                <c:pt idx="701">
                  <c:v>382.99419831282358</c:v>
                </c:pt>
                <c:pt idx="702">
                  <c:v>382.99419831282358</c:v>
                </c:pt>
                <c:pt idx="703">
                  <c:v>382.99419831282358</c:v>
                </c:pt>
                <c:pt idx="704">
                  <c:v>382.99419831282358</c:v>
                </c:pt>
                <c:pt idx="705">
                  <c:v>382.99419831282358</c:v>
                </c:pt>
                <c:pt idx="706">
                  <c:v>382.99419831282358</c:v>
                </c:pt>
                <c:pt idx="707">
                  <c:v>382.99419831282358</c:v>
                </c:pt>
                <c:pt idx="708">
                  <c:v>382.99419831282358</c:v>
                </c:pt>
                <c:pt idx="709">
                  <c:v>382.99419831282358</c:v>
                </c:pt>
                <c:pt idx="710">
                  <c:v>382.99419831282358</c:v>
                </c:pt>
                <c:pt idx="711">
                  <c:v>382.99419831282358</c:v>
                </c:pt>
                <c:pt idx="712">
                  <c:v>382.99419831282358</c:v>
                </c:pt>
                <c:pt idx="713">
                  <c:v>382.99419831282358</c:v>
                </c:pt>
                <c:pt idx="714">
                  <c:v>382.99419831282358</c:v>
                </c:pt>
                <c:pt idx="715">
                  <c:v>382.99419831282358</c:v>
                </c:pt>
                <c:pt idx="716">
                  <c:v>382.99419831282358</c:v>
                </c:pt>
                <c:pt idx="717">
                  <c:v>382.99419831282358</c:v>
                </c:pt>
                <c:pt idx="718">
                  <c:v>382.99419831282358</c:v>
                </c:pt>
                <c:pt idx="719">
                  <c:v>382.99419831282358</c:v>
                </c:pt>
                <c:pt idx="720">
                  <c:v>382.99419831282358</c:v>
                </c:pt>
                <c:pt idx="721">
                  <c:v>382.99419831282358</c:v>
                </c:pt>
                <c:pt idx="722">
                  <c:v>382.99419831282358</c:v>
                </c:pt>
                <c:pt idx="723">
                  <c:v>382.99419831282358</c:v>
                </c:pt>
                <c:pt idx="724">
                  <c:v>382.99419831282358</c:v>
                </c:pt>
                <c:pt idx="725">
                  <c:v>382.99419831282358</c:v>
                </c:pt>
                <c:pt idx="726">
                  <c:v>382.99419831282358</c:v>
                </c:pt>
                <c:pt idx="727">
                  <c:v>382.99419831282358</c:v>
                </c:pt>
                <c:pt idx="728">
                  <c:v>382.99419831282358</c:v>
                </c:pt>
                <c:pt idx="729">
                  <c:v>382.99419831282358</c:v>
                </c:pt>
                <c:pt idx="730">
                  <c:v>382.99419831282358</c:v>
                </c:pt>
                <c:pt idx="731">
                  <c:v>382.99419831282358</c:v>
                </c:pt>
                <c:pt idx="732">
                  <c:v>382.99419831282358</c:v>
                </c:pt>
                <c:pt idx="733">
                  <c:v>382.99419831282358</c:v>
                </c:pt>
                <c:pt idx="734">
                  <c:v>382.99419831282358</c:v>
                </c:pt>
                <c:pt idx="735">
                  <c:v>382.99419831282358</c:v>
                </c:pt>
                <c:pt idx="736">
                  <c:v>383.06355997388391</c:v>
                </c:pt>
                <c:pt idx="737">
                  <c:v>383.07033555873682</c:v>
                </c:pt>
                <c:pt idx="738">
                  <c:v>383.07033555873682</c:v>
                </c:pt>
                <c:pt idx="739">
                  <c:v>383.07033555873682</c:v>
                </c:pt>
                <c:pt idx="740">
                  <c:v>383.07033555873682</c:v>
                </c:pt>
                <c:pt idx="741">
                  <c:v>383.07033555873682</c:v>
                </c:pt>
                <c:pt idx="742">
                  <c:v>383.07033555873682</c:v>
                </c:pt>
                <c:pt idx="743">
                  <c:v>383.07033555873682</c:v>
                </c:pt>
                <c:pt idx="744">
                  <c:v>383.07033555873682</c:v>
                </c:pt>
                <c:pt idx="745">
                  <c:v>383.07033555873682</c:v>
                </c:pt>
                <c:pt idx="746">
                  <c:v>383.07033565326554</c:v>
                </c:pt>
                <c:pt idx="747">
                  <c:v>385.03753929637884</c:v>
                </c:pt>
                <c:pt idx="748">
                  <c:v>388.83933413233467</c:v>
                </c:pt>
                <c:pt idx="749">
                  <c:v>388.84045528799641</c:v>
                </c:pt>
                <c:pt idx="750">
                  <c:v>388.84108137089606</c:v>
                </c:pt>
                <c:pt idx="751">
                  <c:v>388.84179136512995</c:v>
                </c:pt>
                <c:pt idx="752">
                  <c:v>388.84260690822197</c:v>
                </c:pt>
                <c:pt idx="753">
                  <c:v>388.84399172526815</c:v>
                </c:pt>
                <c:pt idx="754">
                  <c:v>389.76180325493891</c:v>
                </c:pt>
                <c:pt idx="755">
                  <c:v>390.36912343787151</c:v>
                </c:pt>
                <c:pt idx="756">
                  <c:v>392.91298582118986</c:v>
                </c:pt>
                <c:pt idx="757">
                  <c:v>398.22382498094834</c:v>
                </c:pt>
                <c:pt idx="758">
                  <c:v>398.33739560180078</c:v>
                </c:pt>
                <c:pt idx="759">
                  <c:v>398.37267662440871</c:v>
                </c:pt>
                <c:pt idx="760">
                  <c:v>398.37397599800391</c:v>
                </c:pt>
                <c:pt idx="761">
                  <c:v>398.37397599800391</c:v>
                </c:pt>
                <c:pt idx="762">
                  <c:v>398.37456143716088</c:v>
                </c:pt>
                <c:pt idx="763">
                  <c:v>398.38814187924902</c:v>
                </c:pt>
                <c:pt idx="764">
                  <c:v>402.41183231586581</c:v>
                </c:pt>
                <c:pt idx="765">
                  <c:v>403.22044808009389</c:v>
                </c:pt>
                <c:pt idx="766">
                  <c:v>403.22044808009389</c:v>
                </c:pt>
                <c:pt idx="767">
                  <c:v>403.22044808009389</c:v>
                </c:pt>
                <c:pt idx="768">
                  <c:v>403.22044808009389</c:v>
                </c:pt>
                <c:pt idx="769">
                  <c:v>403.22044808009389</c:v>
                </c:pt>
                <c:pt idx="770">
                  <c:v>403.22044808009389</c:v>
                </c:pt>
                <c:pt idx="771">
                  <c:v>403.23001909354934</c:v>
                </c:pt>
                <c:pt idx="772">
                  <c:v>406.35290076623829</c:v>
                </c:pt>
                <c:pt idx="773">
                  <c:v>411.46818715320461</c:v>
                </c:pt>
                <c:pt idx="774">
                  <c:v>412.33107279132571</c:v>
                </c:pt>
                <c:pt idx="775">
                  <c:v>413.48764080003934</c:v>
                </c:pt>
                <c:pt idx="776">
                  <c:v>413.99627281867714</c:v>
                </c:pt>
                <c:pt idx="777">
                  <c:v>414.16348716379963</c:v>
                </c:pt>
                <c:pt idx="778">
                  <c:v>422.49352951026583</c:v>
                </c:pt>
                <c:pt idx="779">
                  <c:v>422.7302156026015</c:v>
                </c:pt>
                <c:pt idx="780">
                  <c:v>422.75424746458486</c:v>
                </c:pt>
                <c:pt idx="781">
                  <c:v>430.44704436616917</c:v>
                </c:pt>
                <c:pt idx="782">
                  <c:v>431.58361156810167</c:v>
                </c:pt>
                <c:pt idx="783">
                  <c:v>432.12659123821641</c:v>
                </c:pt>
                <c:pt idx="784">
                  <c:v>436.63508848679749</c:v>
                </c:pt>
                <c:pt idx="785">
                  <c:v>438.86066670901585</c:v>
                </c:pt>
                <c:pt idx="786">
                  <c:v>439.24929850850617</c:v>
                </c:pt>
                <c:pt idx="787">
                  <c:v>439.37316544156135</c:v>
                </c:pt>
                <c:pt idx="788">
                  <c:v>439.38477199295608</c:v>
                </c:pt>
                <c:pt idx="789">
                  <c:v>439.38975409636924</c:v>
                </c:pt>
                <c:pt idx="790">
                  <c:v>439.39001780723851</c:v>
                </c:pt>
                <c:pt idx="791">
                  <c:v>439.39287854991693</c:v>
                </c:pt>
                <c:pt idx="792">
                  <c:v>439.41713941792659</c:v>
                </c:pt>
                <c:pt idx="793">
                  <c:v>439.42326529003032</c:v>
                </c:pt>
                <c:pt idx="794">
                  <c:v>439.43666217719147</c:v>
                </c:pt>
                <c:pt idx="795">
                  <c:v>439.43666217719147</c:v>
                </c:pt>
                <c:pt idx="796">
                  <c:v>439.43666217719147</c:v>
                </c:pt>
                <c:pt idx="797">
                  <c:v>439.44780697045741</c:v>
                </c:pt>
                <c:pt idx="798">
                  <c:v>439.51941070112525</c:v>
                </c:pt>
                <c:pt idx="799">
                  <c:v>446.23502862619438</c:v>
                </c:pt>
                <c:pt idx="800">
                  <c:v>447.07142024627052</c:v>
                </c:pt>
                <c:pt idx="801">
                  <c:v>447.07936301593463</c:v>
                </c:pt>
                <c:pt idx="802">
                  <c:v>447.07936301593463</c:v>
                </c:pt>
                <c:pt idx="803">
                  <c:v>447.18923889860565</c:v>
                </c:pt>
                <c:pt idx="804">
                  <c:v>449.79379785134057</c:v>
                </c:pt>
                <c:pt idx="805">
                  <c:v>449.87331373788692</c:v>
                </c:pt>
                <c:pt idx="806">
                  <c:v>449.89849094119438</c:v>
                </c:pt>
                <c:pt idx="807">
                  <c:v>449.90631815638375</c:v>
                </c:pt>
                <c:pt idx="808">
                  <c:v>449.90631815638375</c:v>
                </c:pt>
                <c:pt idx="809">
                  <c:v>449.94340138657856</c:v>
                </c:pt>
                <c:pt idx="810">
                  <c:v>449.95450242914956</c:v>
                </c:pt>
                <c:pt idx="811">
                  <c:v>449.97888947289209</c:v>
                </c:pt>
                <c:pt idx="812">
                  <c:v>450.01874174080945</c:v>
                </c:pt>
                <c:pt idx="813">
                  <c:v>450.03698305832762</c:v>
                </c:pt>
                <c:pt idx="814">
                  <c:v>450.09956509026404</c:v>
                </c:pt>
                <c:pt idx="815">
                  <c:v>450.22689321358638</c:v>
                </c:pt>
                <c:pt idx="816">
                  <c:v>450.36348988572905</c:v>
                </c:pt>
                <c:pt idx="817">
                  <c:v>450.37181130197689</c:v>
                </c:pt>
                <c:pt idx="818">
                  <c:v>450.37534646822974</c:v>
                </c:pt>
                <c:pt idx="819">
                  <c:v>450.37534646822974</c:v>
                </c:pt>
                <c:pt idx="820">
                  <c:v>458.9672478893587</c:v>
                </c:pt>
                <c:pt idx="821">
                  <c:v>475.86799932149654</c:v>
                </c:pt>
                <c:pt idx="822">
                  <c:v>476.09879197465642</c:v>
                </c:pt>
                <c:pt idx="823">
                  <c:v>476.09919865854386</c:v>
                </c:pt>
                <c:pt idx="824">
                  <c:v>476.1000929163248</c:v>
                </c:pt>
                <c:pt idx="825">
                  <c:v>476.12534548038104</c:v>
                </c:pt>
                <c:pt idx="826">
                  <c:v>476.13843618372681</c:v>
                </c:pt>
                <c:pt idx="827">
                  <c:v>477.89772378655783</c:v>
                </c:pt>
                <c:pt idx="828">
                  <c:v>478.52432279416155</c:v>
                </c:pt>
                <c:pt idx="829">
                  <c:v>478.67765121837675</c:v>
                </c:pt>
                <c:pt idx="830">
                  <c:v>478.70690548133473</c:v>
                </c:pt>
                <c:pt idx="831">
                  <c:v>478.73240445111423</c:v>
                </c:pt>
                <c:pt idx="832">
                  <c:v>478.7629046529467</c:v>
                </c:pt>
                <c:pt idx="833">
                  <c:v>478.78205702267297</c:v>
                </c:pt>
                <c:pt idx="834">
                  <c:v>478.8052265168597</c:v>
                </c:pt>
                <c:pt idx="835">
                  <c:v>478.83345607607498</c:v>
                </c:pt>
                <c:pt idx="836">
                  <c:v>478.87089843335553</c:v>
                </c:pt>
                <c:pt idx="837">
                  <c:v>478.92117407531344</c:v>
                </c:pt>
                <c:pt idx="838">
                  <c:v>478.96780099345017</c:v>
                </c:pt>
                <c:pt idx="839">
                  <c:v>479.02322649563172</c:v>
                </c:pt>
                <c:pt idx="840">
                  <c:v>487.49443064726705</c:v>
                </c:pt>
                <c:pt idx="841">
                  <c:v>546.69285656639556</c:v>
                </c:pt>
                <c:pt idx="842">
                  <c:v>550.24771312820019</c:v>
                </c:pt>
                <c:pt idx="843">
                  <c:v>550.55662274833287</c:v>
                </c:pt>
                <c:pt idx="844">
                  <c:v>551.08394229131443</c:v>
                </c:pt>
                <c:pt idx="845">
                  <c:v>551.71239208785209</c:v>
                </c:pt>
                <c:pt idx="846">
                  <c:v>553.77883029758743</c:v>
                </c:pt>
                <c:pt idx="847">
                  <c:v>556.86658386873262</c:v>
                </c:pt>
                <c:pt idx="848">
                  <c:v>558.42800776601121</c:v>
                </c:pt>
                <c:pt idx="849">
                  <c:v>558.7183673620317</c:v>
                </c:pt>
                <c:pt idx="850">
                  <c:v>559.16883545046142</c:v>
                </c:pt>
                <c:pt idx="851">
                  <c:v>568.70028183630768</c:v>
                </c:pt>
                <c:pt idx="852">
                  <c:v>569.06258053584656</c:v>
                </c:pt>
                <c:pt idx="853">
                  <c:v>569.4209573186738</c:v>
                </c:pt>
                <c:pt idx="854">
                  <c:v>569.71124069271627</c:v>
                </c:pt>
                <c:pt idx="855">
                  <c:v>570.2851529969231</c:v>
                </c:pt>
                <c:pt idx="856">
                  <c:v>573.06815065811838</c:v>
                </c:pt>
                <c:pt idx="857">
                  <c:v>584.87202068234512</c:v>
                </c:pt>
                <c:pt idx="858">
                  <c:v>586.07029246638876</c:v>
                </c:pt>
                <c:pt idx="859">
                  <c:v>586.35316390646153</c:v>
                </c:pt>
                <c:pt idx="860">
                  <c:v>586.60002852703997</c:v>
                </c:pt>
                <c:pt idx="861">
                  <c:v>586.81738475859117</c:v>
                </c:pt>
                <c:pt idx="862">
                  <c:v>587.06012285751365</c:v>
                </c:pt>
                <c:pt idx="863">
                  <c:v>587.33211549317014</c:v>
                </c:pt>
                <c:pt idx="864">
                  <c:v>587.48578411718881</c:v>
                </c:pt>
                <c:pt idx="865">
                  <c:v>587.66118349615465</c:v>
                </c:pt>
                <c:pt idx="866">
                  <c:v>587.76487431109081</c:v>
                </c:pt>
                <c:pt idx="867">
                  <c:v>589.38477236100709</c:v>
                </c:pt>
                <c:pt idx="868">
                  <c:v>591.22779832908088</c:v>
                </c:pt>
                <c:pt idx="869">
                  <c:v>591.28929656084085</c:v>
                </c:pt>
                <c:pt idx="870">
                  <c:v>591.34423455990168</c:v>
                </c:pt>
                <c:pt idx="871">
                  <c:v>591.38546480683635</c:v>
                </c:pt>
                <c:pt idx="872">
                  <c:v>591.39224994461904</c:v>
                </c:pt>
                <c:pt idx="873">
                  <c:v>591.39224994461904</c:v>
                </c:pt>
                <c:pt idx="874">
                  <c:v>591.39224994461904</c:v>
                </c:pt>
                <c:pt idx="875">
                  <c:v>591.39680862957823</c:v>
                </c:pt>
                <c:pt idx="876">
                  <c:v>591.41522282119979</c:v>
                </c:pt>
                <c:pt idx="877">
                  <c:v>591.42512014097804</c:v>
                </c:pt>
                <c:pt idx="878">
                  <c:v>591.42514638301395</c:v>
                </c:pt>
                <c:pt idx="879">
                  <c:v>592.21600305738434</c:v>
                </c:pt>
                <c:pt idx="880">
                  <c:v>600.3453234989023</c:v>
                </c:pt>
                <c:pt idx="881">
                  <c:v>600.71193954925934</c:v>
                </c:pt>
                <c:pt idx="882">
                  <c:v>602.22880575889042</c:v>
                </c:pt>
                <c:pt idx="883">
                  <c:v>602.24670130658501</c:v>
                </c:pt>
                <c:pt idx="884">
                  <c:v>602.26875879740055</c:v>
                </c:pt>
                <c:pt idx="885">
                  <c:v>602.26950813784651</c:v>
                </c:pt>
                <c:pt idx="886">
                  <c:v>605.35554416154105</c:v>
                </c:pt>
                <c:pt idx="887">
                  <c:v>605.40904354504607</c:v>
                </c:pt>
                <c:pt idx="888">
                  <c:v>605.44495103559575</c:v>
                </c:pt>
                <c:pt idx="889">
                  <c:v>605.47496359145805</c:v>
                </c:pt>
                <c:pt idx="890">
                  <c:v>606.28905745996474</c:v>
                </c:pt>
                <c:pt idx="891">
                  <c:v>606.55141500702234</c:v>
                </c:pt>
                <c:pt idx="892">
                  <c:v>606.62152356339027</c:v>
                </c:pt>
                <c:pt idx="893">
                  <c:v>606.62176173177295</c:v>
                </c:pt>
                <c:pt idx="894">
                  <c:v>606.62176173177295</c:v>
                </c:pt>
                <c:pt idx="895">
                  <c:v>606.62176173177295</c:v>
                </c:pt>
                <c:pt idx="896">
                  <c:v>606.62176173177295</c:v>
                </c:pt>
                <c:pt idx="897">
                  <c:v>606.62176173177295</c:v>
                </c:pt>
                <c:pt idx="898">
                  <c:v>606.62176173177295</c:v>
                </c:pt>
                <c:pt idx="899">
                  <c:v>606.62176173177295</c:v>
                </c:pt>
                <c:pt idx="900">
                  <c:v>606.62176173177295</c:v>
                </c:pt>
                <c:pt idx="901">
                  <c:v>606.62176173177295</c:v>
                </c:pt>
                <c:pt idx="902">
                  <c:v>606.62176173177295</c:v>
                </c:pt>
                <c:pt idx="903">
                  <c:v>606.62176173177295</c:v>
                </c:pt>
                <c:pt idx="904">
                  <c:v>606.62176173177295</c:v>
                </c:pt>
                <c:pt idx="905">
                  <c:v>606.65903777824042</c:v>
                </c:pt>
                <c:pt idx="906">
                  <c:v>611.34116387474432</c:v>
                </c:pt>
                <c:pt idx="907">
                  <c:v>611.34133789498924</c:v>
                </c:pt>
                <c:pt idx="908">
                  <c:v>611.34133789498924</c:v>
                </c:pt>
                <c:pt idx="909">
                  <c:v>611.34133789498924</c:v>
                </c:pt>
                <c:pt idx="910">
                  <c:v>611.34133789498924</c:v>
                </c:pt>
                <c:pt idx="911">
                  <c:v>611.34133789498924</c:v>
                </c:pt>
                <c:pt idx="912">
                  <c:v>611.34133789498924</c:v>
                </c:pt>
                <c:pt idx="913">
                  <c:v>611.34133789498924</c:v>
                </c:pt>
                <c:pt idx="914">
                  <c:v>611.34133789498924</c:v>
                </c:pt>
                <c:pt idx="915">
                  <c:v>611.34133789498924</c:v>
                </c:pt>
                <c:pt idx="916">
                  <c:v>611.34133789498924</c:v>
                </c:pt>
                <c:pt idx="917">
                  <c:v>611.34133789498924</c:v>
                </c:pt>
                <c:pt idx="918">
                  <c:v>611.34133789498924</c:v>
                </c:pt>
                <c:pt idx="919">
                  <c:v>611.34133789498924</c:v>
                </c:pt>
                <c:pt idx="920">
                  <c:v>611.34133789498924</c:v>
                </c:pt>
                <c:pt idx="921">
                  <c:v>611.34133789498924</c:v>
                </c:pt>
                <c:pt idx="922">
                  <c:v>611.34133789498924</c:v>
                </c:pt>
                <c:pt idx="923">
                  <c:v>611.34133789498924</c:v>
                </c:pt>
                <c:pt idx="924">
                  <c:v>611.34133789498924</c:v>
                </c:pt>
                <c:pt idx="925">
                  <c:v>611.344225477799</c:v>
                </c:pt>
                <c:pt idx="926">
                  <c:v>616.01405404184197</c:v>
                </c:pt>
                <c:pt idx="927">
                  <c:v>616.13727455245748</c:v>
                </c:pt>
                <c:pt idx="928">
                  <c:v>616.15049864941534</c:v>
                </c:pt>
                <c:pt idx="929">
                  <c:v>616.15056660388825</c:v>
                </c:pt>
                <c:pt idx="930">
                  <c:v>616.15056660388825</c:v>
                </c:pt>
                <c:pt idx="931">
                  <c:v>618.77274976740466</c:v>
                </c:pt>
                <c:pt idx="932">
                  <c:v>618.77408994370592</c:v>
                </c:pt>
                <c:pt idx="933">
                  <c:v>618.77408994370592</c:v>
                </c:pt>
                <c:pt idx="934">
                  <c:v>618.77408994370592</c:v>
                </c:pt>
                <c:pt idx="935">
                  <c:v>627.47467758945106</c:v>
                </c:pt>
                <c:pt idx="936">
                  <c:v>628.87247170231126</c:v>
                </c:pt>
                <c:pt idx="937">
                  <c:v>628.88677898845583</c:v>
                </c:pt>
                <c:pt idx="938">
                  <c:v>628.88677898845583</c:v>
                </c:pt>
                <c:pt idx="939">
                  <c:v>628.88677898845583</c:v>
                </c:pt>
                <c:pt idx="940">
                  <c:v>628.88677898845583</c:v>
                </c:pt>
                <c:pt idx="941">
                  <c:v>628.88677898845583</c:v>
                </c:pt>
                <c:pt idx="942">
                  <c:v>628.88677898845583</c:v>
                </c:pt>
                <c:pt idx="943">
                  <c:v>628.88677898845583</c:v>
                </c:pt>
                <c:pt idx="944">
                  <c:v>628.88677898845583</c:v>
                </c:pt>
                <c:pt idx="945">
                  <c:v>628.88677898845583</c:v>
                </c:pt>
                <c:pt idx="946">
                  <c:v>628.88677898845583</c:v>
                </c:pt>
                <c:pt idx="947">
                  <c:v>628.88677898845583</c:v>
                </c:pt>
                <c:pt idx="948">
                  <c:v>628.88677898845583</c:v>
                </c:pt>
                <c:pt idx="949">
                  <c:v>629.54746721497509</c:v>
                </c:pt>
                <c:pt idx="950">
                  <c:v>629.62689437535062</c:v>
                </c:pt>
                <c:pt idx="951">
                  <c:v>629.63166069313991</c:v>
                </c:pt>
                <c:pt idx="952">
                  <c:v>629.63184900766669</c:v>
                </c:pt>
                <c:pt idx="953">
                  <c:v>629.63184900766669</c:v>
                </c:pt>
                <c:pt idx="954">
                  <c:v>629.63232539783473</c:v>
                </c:pt>
                <c:pt idx="955">
                  <c:v>629.74662205257266</c:v>
                </c:pt>
                <c:pt idx="956">
                  <c:v>632.94229897611672</c:v>
                </c:pt>
                <c:pt idx="957">
                  <c:v>632.94473745985806</c:v>
                </c:pt>
                <c:pt idx="958">
                  <c:v>632.94473745985806</c:v>
                </c:pt>
                <c:pt idx="959">
                  <c:v>632.94473745985806</c:v>
                </c:pt>
                <c:pt idx="960">
                  <c:v>632.94473745985806</c:v>
                </c:pt>
                <c:pt idx="961">
                  <c:v>632.94473745985806</c:v>
                </c:pt>
                <c:pt idx="962">
                  <c:v>632.94473745985806</c:v>
                </c:pt>
                <c:pt idx="963">
                  <c:v>632.94491061225017</c:v>
                </c:pt>
                <c:pt idx="964">
                  <c:v>632.94491061225017</c:v>
                </c:pt>
                <c:pt idx="965">
                  <c:v>633.15388078535432</c:v>
                </c:pt>
                <c:pt idx="966">
                  <c:v>633.22604098431225</c:v>
                </c:pt>
                <c:pt idx="967">
                  <c:v>633.22604098431225</c:v>
                </c:pt>
                <c:pt idx="968">
                  <c:v>633.22604098431225</c:v>
                </c:pt>
                <c:pt idx="969">
                  <c:v>633.22604098431225</c:v>
                </c:pt>
                <c:pt idx="970">
                  <c:v>633.22604098431225</c:v>
                </c:pt>
                <c:pt idx="971">
                  <c:v>633.22604098431225</c:v>
                </c:pt>
                <c:pt idx="972">
                  <c:v>633.22604098431225</c:v>
                </c:pt>
                <c:pt idx="973">
                  <c:v>633.22604098431225</c:v>
                </c:pt>
                <c:pt idx="974">
                  <c:v>633.22604098431225</c:v>
                </c:pt>
                <c:pt idx="975">
                  <c:v>633.22604098431225</c:v>
                </c:pt>
                <c:pt idx="976">
                  <c:v>633.22604098431225</c:v>
                </c:pt>
                <c:pt idx="977">
                  <c:v>633.22604098431225</c:v>
                </c:pt>
                <c:pt idx="978">
                  <c:v>633.22604098431225</c:v>
                </c:pt>
                <c:pt idx="979">
                  <c:v>633.22604098431225</c:v>
                </c:pt>
                <c:pt idx="980">
                  <c:v>633.22604098431225</c:v>
                </c:pt>
                <c:pt idx="981">
                  <c:v>633.22604098431225</c:v>
                </c:pt>
                <c:pt idx="982">
                  <c:v>633.22604098431225</c:v>
                </c:pt>
                <c:pt idx="983">
                  <c:v>633.22604098431225</c:v>
                </c:pt>
                <c:pt idx="984">
                  <c:v>633.22604098431225</c:v>
                </c:pt>
                <c:pt idx="985">
                  <c:v>633.22604098431225</c:v>
                </c:pt>
                <c:pt idx="986">
                  <c:v>633.22604098431225</c:v>
                </c:pt>
                <c:pt idx="987">
                  <c:v>633.22604098431225</c:v>
                </c:pt>
                <c:pt idx="988">
                  <c:v>633.22604098431225</c:v>
                </c:pt>
                <c:pt idx="989">
                  <c:v>633.22604098431225</c:v>
                </c:pt>
                <c:pt idx="990">
                  <c:v>633.22604098431225</c:v>
                </c:pt>
                <c:pt idx="991">
                  <c:v>633.22604098431225</c:v>
                </c:pt>
                <c:pt idx="992">
                  <c:v>633.22604098431225</c:v>
                </c:pt>
                <c:pt idx="993">
                  <c:v>633.22604098431225</c:v>
                </c:pt>
                <c:pt idx="994">
                  <c:v>633.22604098431225</c:v>
                </c:pt>
                <c:pt idx="995">
                  <c:v>633.22604098431225</c:v>
                </c:pt>
                <c:pt idx="996">
                  <c:v>633.22604098431225</c:v>
                </c:pt>
                <c:pt idx="997">
                  <c:v>633.22604098431225</c:v>
                </c:pt>
                <c:pt idx="998">
                  <c:v>633.22604098431225</c:v>
                </c:pt>
                <c:pt idx="999">
                  <c:v>633.22604098431225</c:v>
                </c:pt>
                <c:pt idx="1000">
                  <c:v>633.22604098431225</c:v>
                </c:pt>
                <c:pt idx="1001">
                  <c:v>633.22604098431225</c:v>
                </c:pt>
                <c:pt idx="1002">
                  <c:v>633.22604098431225</c:v>
                </c:pt>
                <c:pt idx="1003">
                  <c:v>633.22604098431225</c:v>
                </c:pt>
                <c:pt idx="1004">
                  <c:v>633.22604098431225</c:v>
                </c:pt>
                <c:pt idx="1005">
                  <c:v>633.22604098431225</c:v>
                </c:pt>
                <c:pt idx="1006">
                  <c:v>633.22604098431225</c:v>
                </c:pt>
                <c:pt idx="1007">
                  <c:v>633.22604098431225</c:v>
                </c:pt>
                <c:pt idx="1008">
                  <c:v>633.22604098431225</c:v>
                </c:pt>
                <c:pt idx="1009">
                  <c:v>633.22604098431225</c:v>
                </c:pt>
                <c:pt idx="1010">
                  <c:v>633.22604098431225</c:v>
                </c:pt>
                <c:pt idx="1011">
                  <c:v>633.22604098431225</c:v>
                </c:pt>
                <c:pt idx="1012">
                  <c:v>633.22604098431225</c:v>
                </c:pt>
                <c:pt idx="1013">
                  <c:v>633.22604098431225</c:v>
                </c:pt>
                <c:pt idx="1014">
                  <c:v>633.22604098431225</c:v>
                </c:pt>
                <c:pt idx="1015">
                  <c:v>633.22604098431225</c:v>
                </c:pt>
                <c:pt idx="1016">
                  <c:v>633.22604098431225</c:v>
                </c:pt>
                <c:pt idx="1017">
                  <c:v>633.22604098431225</c:v>
                </c:pt>
                <c:pt idx="1018">
                  <c:v>633.22604098431225</c:v>
                </c:pt>
                <c:pt idx="1019">
                  <c:v>633.22604098431225</c:v>
                </c:pt>
                <c:pt idx="1020">
                  <c:v>633.22604098431225</c:v>
                </c:pt>
                <c:pt idx="1021">
                  <c:v>633.22604098431225</c:v>
                </c:pt>
                <c:pt idx="1022">
                  <c:v>633.22604098431225</c:v>
                </c:pt>
                <c:pt idx="1023">
                  <c:v>633.22604098431225</c:v>
                </c:pt>
                <c:pt idx="1024">
                  <c:v>633.22604098431225</c:v>
                </c:pt>
                <c:pt idx="1025">
                  <c:v>633.22604098431225</c:v>
                </c:pt>
                <c:pt idx="1026">
                  <c:v>633.22604098431225</c:v>
                </c:pt>
                <c:pt idx="1027">
                  <c:v>633.22604098431225</c:v>
                </c:pt>
                <c:pt idx="1028">
                  <c:v>633.22604098431225</c:v>
                </c:pt>
                <c:pt idx="1029">
                  <c:v>633.22604098431225</c:v>
                </c:pt>
                <c:pt idx="1030">
                  <c:v>633.22604098431225</c:v>
                </c:pt>
                <c:pt idx="1031">
                  <c:v>633.22604098431225</c:v>
                </c:pt>
                <c:pt idx="1032">
                  <c:v>633.22604098431225</c:v>
                </c:pt>
                <c:pt idx="1033">
                  <c:v>633.22604098431225</c:v>
                </c:pt>
                <c:pt idx="1034">
                  <c:v>633.22604098431225</c:v>
                </c:pt>
                <c:pt idx="1035">
                  <c:v>633.22604098431225</c:v>
                </c:pt>
                <c:pt idx="1036">
                  <c:v>633.22604098431225</c:v>
                </c:pt>
                <c:pt idx="1037">
                  <c:v>633.22604098431225</c:v>
                </c:pt>
                <c:pt idx="1038">
                  <c:v>633.22604098431225</c:v>
                </c:pt>
                <c:pt idx="1039">
                  <c:v>633.22604098431225</c:v>
                </c:pt>
                <c:pt idx="1040">
                  <c:v>633.22604098431225</c:v>
                </c:pt>
                <c:pt idx="1041">
                  <c:v>633.22604098431225</c:v>
                </c:pt>
                <c:pt idx="1042">
                  <c:v>633.38885999399963</c:v>
                </c:pt>
                <c:pt idx="1043">
                  <c:v>634.80721363910607</c:v>
                </c:pt>
                <c:pt idx="1044">
                  <c:v>634.97345083548782</c:v>
                </c:pt>
                <c:pt idx="1045">
                  <c:v>635.59873902708875</c:v>
                </c:pt>
                <c:pt idx="1046">
                  <c:v>635.74303922748391</c:v>
                </c:pt>
                <c:pt idx="1047">
                  <c:v>635.75831759669563</c:v>
                </c:pt>
                <c:pt idx="1048">
                  <c:v>635.75831759669563</c:v>
                </c:pt>
                <c:pt idx="1049">
                  <c:v>635.75831759669563</c:v>
                </c:pt>
                <c:pt idx="1050">
                  <c:v>635.75831759669563</c:v>
                </c:pt>
                <c:pt idx="1051">
                  <c:v>635.75831759669563</c:v>
                </c:pt>
              </c:numCache>
            </c:numRef>
          </c:yVal>
          <c:smooth val="0"/>
          <c:extLst>
            <c:ext xmlns:c16="http://schemas.microsoft.com/office/drawing/2014/chart" uri="{C3380CC4-5D6E-409C-BE32-E72D297353CC}">
              <c16:uniqueId val="{00000000-4109-4594-9A02-F1B3B887BB99}"/>
            </c:ext>
          </c:extLst>
        </c:ser>
        <c:ser>
          <c:idx val="1"/>
          <c:order val="1"/>
          <c:tx>
            <c:v>detOUT</c:v>
          </c:tx>
          <c:spPr>
            <a:ln w="19050" cap="rnd">
              <a:solidFill>
                <a:srgbClr val="C00000"/>
              </a:solidFill>
              <a:round/>
            </a:ln>
            <a:effectLst/>
          </c:spPr>
          <c:marker>
            <c:symbol val="none"/>
          </c:marker>
          <c:xVal>
            <c:numRef>
              <c:f>CIG_SysIN_DetOut_Loads!$C$3:$C$1055</c:f>
              <c:numCache>
                <c:formatCode>m/d/yyyy</c:formatCode>
                <c:ptCount val="1053"/>
                <c:pt idx="0">
                  <c:v>41974</c:v>
                </c:pt>
                <c:pt idx="1">
                  <c:v>41975</c:v>
                </c:pt>
                <c:pt idx="2">
                  <c:v>41976</c:v>
                </c:pt>
                <c:pt idx="3">
                  <c:v>41977</c:v>
                </c:pt>
                <c:pt idx="4">
                  <c:v>41978</c:v>
                </c:pt>
                <c:pt idx="5">
                  <c:v>41979</c:v>
                </c:pt>
                <c:pt idx="6">
                  <c:v>41980</c:v>
                </c:pt>
                <c:pt idx="7">
                  <c:v>41981</c:v>
                </c:pt>
                <c:pt idx="8">
                  <c:v>41982</c:v>
                </c:pt>
                <c:pt idx="9">
                  <c:v>41983</c:v>
                </c:pt>
                <c:pt idx="10">
                  <c:v>41984</c:v>
                </c:pt>
                <c:pt idx="11">
                  <c:v>41985</c:v>
                </c:pt>
                <c:pt idx="12">
                  <c:v>41986</c:v>
                </c:pt>
                <c:pt idx="13">
                  <c:v>41987</c:v>
                </c:pt>
                <c:pt idx="14">
                  <c:v>41988</c:v>
                </c:pt>
                <c:pt idx="15">
                  <c:v>41989</c:v>
                </c:pt>
                <c:pt idx="16">
                  <c:v>41990</c:v>
                </c:pt>
                <c:pt idx="17">
                  <c:v>41991</c:v>
                </c:pt>
                <c:pt idx="18">
                  <c:v>41992</c:v>
                </c:pt>
                <c:pt idx="19">
                  <c:v>41993</c:v>
                </c:pt>
                <c:pt idx="20">
                  <c:v>41994</c:v>
                </c:pt>
                <c:pt idx="21">
                  <c:v>41995</c:v>
                </c:pt>
                <c:pt idx="22">
                  <c:v>41996</c:v>
                </c:pt>
                <c:pt idx="23">
                  <c:v>41997</c:v>
                </c:pt>
                <c:pt idx="24">
                  <c:v>41998</c:v>
                </c:pt>
                <c:pt idx="25">
                  <c:v>41999</c:v>
                </c:pt>
                <c:pt idx="26">
                  <c:v>42000</c:v>
                </c:pt>
                <c:pt idx="27">
                  <c:v>42001</c:v>
                </c:pt>
                <c:pt idx="28">
                  <c:v>42002</c:v>
                </c:pt>
                <c:pt idx="29">
                  <c:v>42003</c:v>
                </c:pt>
                <c:pt idx="30">
                  <c:v>42004</c:v>
                </c:pt>
                <c:pt idx="31">
                  <c:v>42005</c:v>
                </c:pt>
                <c:pt idx="32">
                  <c:v>42006</c:v>
                </c:pt>
                <c:pt idx="33">
                  <c:v>42007</c:v>
                </c:pt>
                <c:pt idx="34">
                  <c:v>42008</c:v>
                </c:pt>
                <c:pt idx="35">
                  <c:v>42009</c:v>
                </c:pt>
                <c:pt idx="36">
                  <c:v>42010</c:v>
                </c:pt>
                <c:pt idx="37">
                  <c:v>42011</c:v>
                </c:pt>
                <c:pt idx="38">
                  <c:v>42012</c:v>
                </c:pt>
                <c:pt idx="39">
                  <c:v>42013</c:v>
                </c:pt>
                <c:pt idx="40">
                  <c:v>42014</c:v>
                </c:pt>
                <c:pt idx="41">
                  <c:v>42015</c:v>
                </c:pt>
                <c:pt idx="42">
                  <c:v>42016</c:v>
                </c:pt>
                <c:pt idx="43">
                  <c:v>42017</c:v>
                </c:pt>
                <c:pt idx="44">
                  <c:v>42018</c:v>
                </c:pt>
                <c:pt idx="45">
                  <c:v>42019</c:v>
                </c:pt>
                <c:pt idx="46">
                  <c:v>42020</c:v>
                </c:pt>
                <c:pt idx="47">
                  <c:v>42021</c:v>
                </c:pt>
                <c:pt idx="48">
                  <c:v>42022</c:v>
                </c:pt>
                <c:pt idx="49">
                  <c:v>42023</c:v>
                </c:pt>
                <c:pt idx="50">
                  <c:v>42024</c:v>
                </c:pt>
                <c:pt idx="51">
                  <c:v>42025</c:v>
                </c:pt>
                <c:pt idx="52">
                  <c:v>42026</c:v>
                </c:pt>
                <c:pt idx="53">
                  <c:v>42027</c:v>
                </c:pt>
                <c:pt idx="54">
                  <c:v>42028</c:v>
                </c:pt>
                <c:pt idx="55">
                  <c:v>42029</c:v>
                </c:pt>
                <c:pt idx="56">
                  <c:v>42030</c:v>
                </c:pt>
                <c:pt idx="57">
                  <c:v>42031</c:v>
                </c:pt>
                <c:pt idx="58">
                  <c:v>42032</c:v>
                </c:pt>
                <c:pt idx="59">
                  <c:v>42033</c:v>
                </c:pt>
                <c:pt idx="60">
                  <c:v>42034</c:v>
                </c:pt>
                <c:pt idx="61">
                  <c:v>42035</c:v>
                </c:pt>
                <c:pt idx="62">
                  <c:v>42036</c:v>
                </c:pt>
                <c:pt idx="63">
                  <c:v>42037</c:v>
                </c:pt>
                <c:pt idx="64">
                  <c:v>42038</c:v>
                </c:pt>
                <c:pt idx="65">
                  <c:v>42039</c:v>
                </c:pt>
                <c:pt idx="66">
                  <c:v>42040</c:v>
                </c:pt>
                <c:pt idx="67">
                  <c:v>42041</c:v>
                </c:pt>
                <c:pt idx="68">
                  <c:v>42042</c:v>
                </c:pt>
                <c:pt idx="69">
                  <c:v>42043</c:v>
                </c:pt>
                <c:pt idx="70">
                  <c:v>42044</c:v>
                </c:pt>
                <c:pt idx="71">
                  <c:v>42045</c:v>
                </c:pt>
                <c:pt idx="72">
                  <c:v>42046</c:v>
                </c:pt>
                <c:pt idx="73">
                  <c:v>42047</c:v>
                </c:pt>
                <c:pt idx="74">
                  <c:v>42048</c:v>
                </c:pt>
                <c:pt idx="75">
                  <c:v>42049</c:v>
                </c:pt>
                <c:pt idx="76">
                  <c:v>42050</c:v>
                </c:pt>
                <c:pt idx="77">
                  <c:v>42051</c:v>
                </c:pt>
                <c:pt idx="78">
                  <c:v>42052</c:v>
                </c:pt>
                <c:pt idx="79">
                  <c:v>42053</c:v>
                </c:pt>
                <c:pt idx="80">
                  <c:v>42054</c:v>
                </c:pt>
                <c:pt idx="81">
                  <c:v>42055</c:v>
                </c:pt>
                <c:pt idx="82">
                  <c:v>42056</c:v>
                </c:pt>
                <c:pt idx="83">
                  <c:v>42057</c:v>
                </c:pt>
                <c:pt idx="84">
                  <c:v>42058</c:v>
                </c:pt>
                <c:pt idx="85">
                  <c:v>42059</c:v>
                </c:pt>
                <c:pt idx="86">
                  <c:v>42060</c:v>
                </c:pt>
                <c:pt idx="87">
                  <c:v>42061</c:v>
                </c:pt>
                <c:pt idx="88">
                  <c:v>42062</c:v>
                </c:pt>
                <c:pt idx="89">
                  <c:v>42063</c:v>
                </c:pt>
                <c:pt idx="90">
                  <c:v>42064</c:v>
                </c:pt>
                <c:pt idx="91">
                  <c:v>42065</c:v>
                </c:pt>
                <c:pt idx="92">
                  <c:v>42066</c:v>
                </c:pt>
                <c:pt idx="93">
                  <c:v>42067</c:v>
                </c:pt>
                <c:pt idx="94">
                  <c:v>42068</c:v>
                </c:pt>
                <c:pt idx="95">
                  <c:v>42069</c:v>
                </c:pt>
                <c:pt idx="96">
                  <c:v>42070</c:v>
                </c:pt>
                <c:pt idx="97">
                  <c:v>42071</c:v>
                </c:pt>
                <c:pt idx="98">
                  <c:v>42072</c:v>
                </c:pt>
                <c:pt idx="99">
                  <c:v>42073</c:v>
                </c:pt>
                <c:pt idx="100">
                  <c:v>42074</c:v>
                </c:pt>
                <c:pt idx="101">
                  <c:v>42075</c:v>
                </c:pt>
                <c:pt idx="102">
                  <c:v>42076</c:v>
                </c:pt>
                <c:pt idx="103">
                  <c:v>42077</c:v>
                </c:pt>
                <c:pt idx="104">
                  <c:v>42078</c:v>
                </c:pt>
                <c:pt idx="105">
                  <c:v>42079</c:v>
                </c:pt>
                <c:pt idx="106">
                  <c:v>42080</c:v>
                </c:pt>
                <c:pt idx="107">
                  <c:v>42081</c:v>
                </c:pt>
                <c:pt idx="108">
                  <c:v>42082</c:v>
                </c:pt>
                <c:pt idx="109">
                  <c:v>42083</c:v>
                </c:pt>
                <c:pt idx="110">
                  <c:v>42084</c:v>
                </c:pt>
                <c:pt idx="111">
                  <c:v>42085</c:v>
                </c:pt>
                <c:pt idx="112">
                  <c:v>42086</c:v>
                </c:pt>
                <c:pt idx="113">
                  <c:v>42087</c:v>
                </c:pt>
                <c:pt idx="114">
                  <c:v>42088</c:v>
                </c:pt>
                <c:pt idx="115">
                  <c:v>42089</c:v>
                </c:pt>
                <c:pt idx="116">
                  <c:v>42090</c:v>
                </c:pt>
                <c:pt idx="117">
                  <c:v>42091</c:v>
                </c:pt>
                <c:pt idx="118">
                  <c:v>42092</c:v>
                </c:pt>
                <c:pt idx="119">
                  <c:v>42093</c:v>
                </c:pt>
                <c:pt idx="120">
                  <c:v>42094</c:v>
                </c:pt>
                <c:pt idx="121">
                  <c:v>42095</c:v>
                </c:pt>
                <c:pt idx="122">
                  <c:v>42096</c:v>
                </c:pt>
                <c:pt idx="123">
                  <c:v>42097</c:v>
                </c:pt>
                <c:pt idx="124">
                  <c:v>42098</c:v>
                </c:pt>
                <c:pt idx="125">
                  <c:v>42099</c:v>
                </c:pt>
                <c:pt idx="126">
                  <c:v>42100</c:v>
                </c:pt>
                <c:pt idx="127">
                  <c:v>42101</c:v>
                </c:pt>
                <c:pt idx="128">
                  <c:v>42102</c:v>
                </c:pt>
                <c:pt idx="129">
                  <c:v>42103</c:v>
                </c:pt>
                <c:pt idx="130">
                  <c:v>42104</c:v>
                </c:pt>
                <c:pt idx="131">
                  <c:v>42105</c:v>
                </c:pt>
                <c:pt idx="132">
                  <c:v>42106</c:v>
                </c:pt>
                <c:pt idx="133">
                  <c:v>42107</c:v>
                </c:pt>
                <c:pt idx="134">
                  <c:v>42108</c:v>
                </c:pt>
                <c:pt idx="135">
                  <c:v>42109</c:v>
                </c:pt>
                <c:pt idx="136">
                  <c:v>42110</c:v>
                </c:pt>
                <c:pt idx="137">
                  <c:v>42111</c:v>
                </c:pt>
                <c:pt idx="138">
                  <c:v>42112</c:v>
                </c:pt>
                <c:pt idx="139">
                  <c:v>42113</c:v>
                </c:pt>
                <c:pt idx="140">
                  <c:v>42114</c:v>
                </c:pt>
                <c:pt idx="141">
                  <c:v>42115</c:v>
                </c:pt>
                <c:pt idx="142">
                  <c:v>42116</c:v>
                </c:pt>
                <c:pt idx="143">
                  <c:v>42117</c:v>
                </c:pt>
                <c:pt idx="144">
                  <c:v>42118</c:v>
                </c:pt>
                <c:pt idx="145">
                  <c:v>42119</c:v>
                </c:pt>
                <c:pt idx="146">
                  <c:v>42120</c:v>
                </c:pt>
                <c:pt idx="147">
                  <c:v>42121</c:v>
                </c:pt>
                <c:pt idx="148">
                  <c:v>42122</c:v>
                </c:pt>
                <c:pt idx="149">
                  <c:v>42123</c:v>
                </c:pt>
                <c:pt idx="150">
                  <c:v>42124</c:v>
                </c:pt>
                <c:pt idx="151">
                  <c:v>42125</c:v>
                </c:pt>
                <c:pt idx="152">
                  <c:v>42126</c:v>
                </c:pt>
                <c:pt idx="153">
                  <c:v>42127</c:v>
                </c:pt>
                <c:pt idx="154">
                  <c:v>42128</c:v>
                </c:pt>
                <c:pt idx="155">
                  <c:v>42129</c:v>
                </c:pt>
                <c:pt idx="156">
                  <c:v>42130</c:v>
                </c:pt>
                <c:pt idx="157">
                  <c:v>42131</c:v>
                </c:pt>
                <c:pt idx="158">
                  <c:v>42132</c:v>
                </c:pt>
                <c:pt idx="159">
                  <c:v>42133</c:v>
                </c:pt>
                <c:pt idx="160">
                  <c:v>42134</c:v>
                </c:pt>
                <c:pt idx="161">
                  <c:v>42135</c:v>
                </c:pt>
                <c:pt idx="162">
                  <c:v>42136</c:v>
                </c:pt>
                <c:pt idx="163">
                  <c:v>42137</c:v>
                </c:pt>
                <c:pt idx="164">
                  <c:v>42138</c:v>
                </c:pt>
                <c:pt idx="165">
                  <c:v>42139</c:v>
                </c:pt>
                <c:pt idx="166">
                  <c:v>42140</c:v>
                </c:pt>
                <c:pt idx="167">
                  <c:v>42141</c:v>
                </c:pt>
                <c:pt idx="168">
                  <c:v>42142</c:v>
                </c:pt>
                <c:pt idx="169">
                  <c:v>42143</c:v>
                </c:pt>
                <c:pt idx="170">
                  <c:v>42144</c:v>
                </c:pt>
                <c:pt idx="171">
                  <c:v>42145</c:v>
                </c:pt>
                <c:pt idx="172">
                  <c:v>42146</c:v>
                </c:pt>
                <c:pt idx="173">
                  <c:v>42147</c:v>
                </c:pt>
                <c:pt idx="174">
                  <c:v>42148</c:v>
                </c:pt>
                <c:pt idx="175">
                  <c:v>42149</c:v>
                </c:pt>
                <c:pt idx="176">
                  <c:v>42150</c:v>
                </c:pt>
                <c:pt idx="177">
                  <c:v>42151</c:v>
                </c:pt>
                <c:pt idx="178">
                  <c:v>42152</c:v>
                </c:pt>
                <c:pt idx="179">
                  <c:v>42153</c:v>
                </c:pt>
                <c:pt idx="180">
                  <c:v>42154</c:v>
                </c:pt>
                <c:pt idx="181">
                  <c:v>42155</c:v>
                </c:pt>
                <c:pt idx="182">
                  <c:v>42156</c:v>
                </c:pt>
                <c:pt idx="183">
                  <c:v>42157</c:v>
                </c:pt>
                <c:pt idx="184">
                  <c:v>42158</c:v>
                </c:pt>
                <c:pt idx="185">
                  <c:v>42159</c:v>
                </c:pt>
                <c:pt idx="186">
                  <c:v>42160</c:v>
                </c:pt>
                <c:pt idx="187">
                  <c:v>42161</c:v>
                </c:pt>
                <c:pt idx="188">
                  <c:v>42162</c:v>
                </c:pt>
                <c:pt idx="189">
                  <c:v>42163</c:v>
                </c:pt>
                <c:pt idx="190">
                  <c:v>42164</c:v>
                </c:pt>
                <c:pt idx="191">
                  <c:v>42165</c:v>
                </c:pt>
                <c:pt idx="192">
                  <c:v>42166</c:v>
                </c:pt>
                <c:pt idx="193">
                  <c:v>42167</c:v>
                </c:pt>
                <c:pt idx="194">
                  <c:v>42168</c:v>
                </c:pt>
                <c:pt idx="195">
                  <c:v>42169</c:v>
                </c:pt>
                <c:pt idx="196">
                  <c:v>42170</c:v>
                </c:pt>
                <c:pt idx="197">
                  <c:v>42171</c:v>
                </c:pt>
                <c:pt idx="198">
                  <c:v>42172</c:v>
                </c:pt>
                <c:pt idx="199">
                  <c:v>42173</c:v>
                </c:pt>
                <c:pt idx="200">
                  <c:v>42174</c:v>
                </c:pt>
                <c:pt idx="201">
                  <c:v>42175</c:v>
                </c:pt>
                <c:pt idx="202">
                  <c:v>42176</c:v>
                </c:pt>
                <c:pt idx="203">
                  <c:v>42177</c:v>
                </c:pt>
                <c:pt idx="204">
                  <c:v>42178</c:v>
                </c:pt>
                <c:pt idx="205">
                  <c:v>42179</c:v>
                </c:pt>
                <c:pt idx="206">
                  <c:v>42180</c:v>
                </c:pt>
                <c:pt idx="207">
                  <c:v>42181</c:v>
                </c:pt>
                <c:pt idx="208">
                  <c:v>42182</c:v>
                </c:pt>
                <c:pt idx="209">
                  <c:v>42183</c:v>
                </c:pt>
                <c:pt idx="210">
                  <c:v>42184</c:v>
                </c:pt>
                <c:pt idx="211">
                  <c:v>42185</c:v>
                </c:pt>
                <c:pt idx="212">
                  <c:v>42186</c:v>
                </c:pt>
                <c:pt idx="213">
                  <c:v>42187</c:v>
                </c:pt>
                <c:pt idx="214">
                  <c:v>42188</c:v>
                </c:pt>
                <c:pt idx="215">
                  <c:v>42189</c:v>
                </c:pt>
                <c:pt idx="216">
                  <c:v>42190</c:v>
                </c:pt>
                <c:pt idx="217">
                  <c:v>42191</c:v>
                </c:pt>
                <c:pt idx="218">
                  <c:v>42192</c:v>
                </c:pt>
                <c:pt idx="219">
                  <c:v>42193</c:v>
                </c:pt>
                <c:pt idx="220">
                  <c:v>42194</c:v>
                </c:pt>
                <c:pt idx="221">
                  <c:v>42195</c:v>
                </c:pt>
                <c:pt idx="222">
                  <c:v>42196</c:v>
                </c:pt>
                <c:pt idx="223">
                  <c:v>42197</c:v>
                </c:pt>
                <c:pt idx="224">
                  <c:v>42198</c:v>
                </c:pt>
                <c:pt idx="225">
                  <c:v>42199</c:v>
                </c:pt>
                <c:pt idx="226">
                  <c:v>42200</c:v>
                </c:pt>
                <c:pt idx="227">
                  <c:v>42201</c:v>
                </c:pt>
                <c:pt idx="228">
                  <c:v>42202</c:v>
                </c:pt>
                <c:pt idx="229">
                  <c:v>42203</c:v>
                </c:pt>
                <c:pt idx="230">
                  <c:v>42204</c:v>
                </c:pt>
                <c:pt idx="231">
                  <c:v>42205</c:v>
                </c:pt>
                <c:pt idx="232">
                  <c:v>42206</c:v>
                </c:pt>
                <c:pt idx="233">
                  <c:v>42207</c:v>
                </c:pt>
                <c:pt idx="234">
                  <c:v>42208</c:v>
                </c:pt>
                <c:pt idx="235">
                  <c:v>42209</c:v>
                </c:pt>
                <c:pt idx="236">
                  <c:v>42210</c:v>
                </c:pt>
                <c:pt idx="237">
                  <c:v>42211</c:v>
                </c:pt>
                <c:pt idx="238">
                  <c:v>42212</c:v>
                </c:pt>
                <c:pt idx="239">
                  <c:v>42213</c:v>
                </c:pt>
                <c:pt idx="240">
                  <c:v>42214</c:v>
                </c:pt>
                <c:pt idx="241">
                  <c:v>42215</c:v>
                </c:pt>
                <c:pt idx="242">
                  <c:v>42216</c:v>
                </c:pt>
                <c:pt idx="243">
                  <c:v>42217</c:v>
                </c:pt>
                <c:pt idx="244">
                  <c:v>42218</c:v>
                </c:pt>
                <c:pt idx="245">
                  <c:v>42219</c:v>
                </c:pt>
                <c:pt idx="246">
                  <c:v>42220</c:v>
                </c:pt>
                <c:pt idx="247">
                  <c:v>42221</c:v>
                </c:pt>
                <c:pt idx="248">
                  <c:v>42222</c:v>
                </c:pt>
                <c:pt idx="249">
                  <c:v>42223</c:v>
                </c:pt>
                <c:pt idx="250">
                  <c:v>42224</c:v>
                </c:pt>
                <c:pt idx="251">
                  <c:v>42225</c:v>
                </c:pt>
                <c:pt idx="252">
                  <c:v>42226</c:v>
                </c:pt>
                <c:pt idx="253">
                  <c:v>42227</c:v>
                </c:pt>
                <c:pt idx="254">
                  <c:v>42228</c:v>
                </c:pt>
                <c:pt idx="255">
                  <c:v>42229</c:v>
                </c:pt>
                <c:pt idx="256">
                  <c:v>42230</c:v>
                </c:pt>
                <c:pt idx="257">
                  <c:v>42231</c:v>
                </c:pt>
                <c:pt idx="258">
                  <c:v>42232</c:v>
                </c:pt>
                <c:pt idx="259">
                  <c:v>42233</c:v>
                </c:pt>
                <c:pt idx="260">
                  <c:v>42234</c:v>
                </c:pt>
                <c:pt idx="261">
                  <c:v>42235</c:v>
                </c:pt>
                <c:pt idx="262">
                  <c:v>42236</c:v>
                </c:pt>
                <c:pt idx="263">
                  <c:v>42237</c:v>
                </c:pt>
                <c:pt idx="264">
                  <c:v>42238</c:v>
                </c:pt>
                <c:pt idx="265">
                  <c:v>42239</c:v>
                </c:pt>
                <c:pt idx="266">
                  <c:v>42240</c:v>
                </c:pt>
                <c:pt idx="267">
                  <c:v>42241</c:v>
                </c:pt>
                <c:pt idx="268">
                  <c:v>42242</c:v>
                </c:pt>
                <c:pt idx="269">
                  <c:v>42243</c:v>
                </c:pt>
                <c:pt idx="270">
                  <c:v>42244</c:v>
                </c:pt>
                <c:pt idx="271">
                  <c:v>42245</c:v>
                </c:pt>
                <c:pt idx="272">
                  <c:v>42246</c:v>
                </c:pt>
                <c:pt idx="273">
                  <c:v>42247</c:v>
                </c:pt>
                <c:pt idx="274">
                  <c:v>42248</c:v>
                </c:pt>
                <c:pt idx="275">
                  <c:v>42249</c:v>
                </c:pt>
                <c:pt idx="276">
                  <c:v>42250</c:v>
                </c:pt>
                <c:pt idx="277">
                  <c:v>42251</c:v>
                </c:pt>
                <c:pt idx="278">
                  <c:v>42252</c:v>
                </c:pt>
                <c:pt idx="279">
                  <c:v>42253</c:v>
                </c:pt>
                <c:pt idx="280">
                  <c:v>42254</c:v>
                </c:pt>
                <c:pt idx="281">
                  <c:v>42255</c:v>
                </c:pt>
                <c:pt idx="282">
                  <c:v>42256</c:v>
                </c:pt>
                <c:pt idx="283">
                  <c:v>42257</c:v>
                </c:pt>
                <c:pt idx="284">
                  <c:v>42258</c:v>
                </c:pt>
                <c:pt idx="285">
                  <c:v>42259</c:v>
                </c:pt>
                <c:pt idx="286">
                  <c:v>42260</c:v>
                </c:pt>
                <c:pt idx="287">
                  <c:v>42261</c:v>
                </c:pt>
                <c:pt idx="288">
                  <c:v>42262</c:v>
                </c:pt>
                <c:pt idx="289">
                  <c:v>42263</c:v>
                </c:pt>
                <c:pt idx="290">
                  <c:v>42264</c:v>
                </c:pt>
                <c:pt idx="291">
                  <c:v>42265</c:v>
                </c:pt>
                <c:pt idx="292">
                  <c:v>42266</c:v>
                </c:pt>
                <c:pt idx="293">
                  <c:v>42267</c:v>
                </c:pt>
                <c:pt idx="294">
                  <c:v>42268</c:v>
                </c:pt>
                <c:pt idx="295">
                  <c:v>42269</c:v>
                </c:pt>
                <c:pt idx="296">
                  <c:v>42270</c:v>
                </c:pt>
                <c:pt idx="297">
                  <c:v>42271</c:v>
                </c:pt>
                <c:pt idx="298">
                  <c:v>42272</c:v>
                </c:pt>
                <c:pt idx="299">
                  <c:v>42273</c:v>
                </c:pt>
                <c:pt idx="300">
                  <c:v>42274</c:v>
                </c:pt>
                <c:pt idx="301">
                  <c:v>42275</c:v>
                </c:pt>
                <c:pt idx="302">
                  <c:v>42276</c:v>
                </c:pt>
                <c:pt idx="303">
                  <c:v>42277</c:v>
                </c:pt>
                <c:pt idx="304">
                  <c:v>42278</c:v>
                </c:pt>
                <c:pt idx="305">
                  <c:v>42279</c:v>
                </c:pt>
                <c:pt idx="306">
                  <c:v>42280</c:v>
                </c:pt>
                <c:pt idx="307">
                  <c:v>42281</c:v>
                </c:pt>
                <c:pt idx="308">
                  <c:v>42282</c:v>
                </c:pt>
                <c:pt idx="309">
                  <c:v>42283</c:v>
                </c:pt>
                <c:pt idx="310">
                  <c:v>42284</c:v>
                </c:pt>
                <c:pt idx="311">
                  <c:v>42285</c:v>
                </c:pt>
                <c:pt idx="312">
                  <c:v>42286</c:v>
                </c:pt>
                <c:pt idx="313">
                  <c:v>42287</c:v>
                </c:pt>
                <c:pt idx="314">
                  <c:v>42288</c:v>
                </c:pt>
                <c:pt idx="315">
                  <c:v>42289</c:v>
                </c:pt>
                <c:pt idx="316">
                  <c:v>42290</c:v>
                </c:pt>
                <c:pt idx="317">
                  <c:v>42291</c:v>
                </c:pt>
                <c:pt idx="318">
                  <c:v>42292</c:v>
                </c:pt>
                <c:pt idx="319">
                  <c:v>42293</c:v>
                </c:pt>
                <c:pt idx="320">
                  <c:v>42294</c:v>
                </c:pt>
                <c:pt idx="321">
                  <c:v>42295</c:v>
                </c:pt>
                <c:pt idx="322">
                  <c:v>42296</c:v>
                </c:pt>
                <c:pt idx="323">
                  <c:v>42297</c:v>
                </c:pt>
                <c:pt idx="324">
                  <c:v>42298</c:v>
                </c:pt>
                <c:pt idx="325">
                  <c:v>42299</c:v>
                </c:pt>
                <c:pt idx="326">
                  <c:v>42300</c:v>
                </c:pt>
                <c:pt idx="327">
                  <c:v>42301</c:v>
                </c:pt>
                <c:pt idx="328">
                  <c:v>42302</c:v>
                </c:pt>
                <c:pt idx="329">
                  <c:v>42303</c:v>
                </c:pt>
                <c:pt idx="330">
                  <c:v>42304</c:v>
                </c:pt>
                <c:pt idx="331">
                  <c:v>42305</c:v>
                </c:pt>
                <c:pt idx="332">
                  <c:v>42306</c:v>
                </c:pt>
                <c:pt idx="333">
                  <c:v>42307</c:v>
                </c:pt>
                <c:pt idx="334">
                  <c:v>42308</c:v>
                </c:pt>
                <c:pt idx="335">
                  <c:v>42309</c:v>
                </c:pt>
                <c:pt idx="336">
                  <c:v>42310</c:v>
                </c:pt>
                <c:pt idx="337">
                  <c:v>42311</c:v>
                </c:pt>
                <c:pt idx="338">
                  <c:v>42312</c:v>
                </c:pt>
                <c:pt idx="339">
                  <c:v>42313</c:v>
                </c:pt>
                <c:pt idx="340">
                  <c:v>42314</c:v>
                </c:pt>
                <c:pt idx="341">
                  <c:v>42315</c:v>
                </c:pt>
                <c:pt idx="342">
                  <c:v>42316</c:v>
                </c:pt>
                <c:pt idx="343">
                  <c:v>42317</c:v>
                </c:pt>
                <c:pt idx="344">
                  <c:v>42318</c:v>
                </c:pt>
                <c:pt idx="345">
                  <c:v>42319</c:v>
                </c:pt>
                <c:pt idx="346">
                  <c:v>42320</c:v>
                </c:pt>
                <c:pt idx="347">
                  <c:v>42321</c:v>
                </c:pt>
                <c:pt idx="348">
                  <c:v>42322</c:v>
                </c:pt>
                <c:pt idx="349">
                  <c:v>42323</c:v>
                </c:pt>
                <c:pt idx="350">
                  <c:v>42324</c:v>
                </c:pt>
                <c:pt idx="351">
                  <c:v>42325</c:v>
                </c:pt>
                <c:pt idx="352">
                  <c:v>42326</c:v>
                </c:pt>
                <c:pt idx="353">
                  <c:v>42327</c:v>
                </c:pt>
                <c:pt idx="354">
                  <c:v>42328</c:v>
                </c:pt>
                <c:pt idx="355">
                  <c:v>42329</c:v>
                </c:pt>
                <c:pt idx="356">
                  <c:v>42330</c:v>
                </c:pt>
                <c:pt idx="357">
                  <c:v>42331</c:v>
                </c:pt>
                <c:pt idx="358">
                  <c:v>42332</c:v>
                </c:pt>
                <c:pt idx="359">
                  <c:v>42333</c:v>
                </c:pt>
                <c:pt idx="360">
                  <c:v>42334</c:v>
                </c:pt>
                <c:pt idx="361">
                  <c:v>42335</c:v>
                </c:pt>
                <c:pt idx="362">
                  <c:v>42336</c:v>
                </c:pt>
                <c:pt idx="363">
                  <c:v>42337</c:v>
                </c:pt>
                <c:pt idx="364">
                  <c:v>42338</c:v>
                </c:pt>
                <c:pt idx="365">
                  <c:v>42339</c:v>
                </c:pt>
                <c:pt idx="366">
                  <c:v>42340</c:v>
                </c:pt>
                <c:pt idx="367">
                  <c:v>42341</c:v>
                </c:pt>
                <c:pt idx="368">
                  <c:v>42342</c:v>
                </c:pt>
                <c:pt idx="369">
                  <c:v>42343</c:v>
                </c:pt>
                <c:pt idx="370">
                  <c:v>42344</c:v>
                </c:pt>
                <c:pt idx="371">
                  <c:v>42345</c:v>
                </c:pt>
                <c:pt idx="372">
                  <c:v>42346</c:v>
                </c:pt>
                <c:pt idx="373">
                  <c:v>42347</c:v>
                </c:pt>
                <c:pt idx="374">
                  <c:v>42348</c:v>
                </c:pt>
                <c:pt idx="375">
                  <c:v>42349</c:v>
                </c:pt>
                <c:pt idx="376">
                  <c:v>42350</c:v>
                </c:pt>
                <c:pt idx="377">
                  <c:v>42351</c:v>
                </c:pt>
                <c:pt idx="378">
                  <c:v>42352</c:v>
                </c:pt>
                <c:pt idx="379">
                  <c:v>42353</c:v>
                </c:pt>
                <c:pt idx="380">
                  <c:v>42354</c:v>
                </c:pt>
                <c:pt idx="381">
                  <c:v>42355</c:v>
                </c:pt>
                <c:pt idx="382">
                  <c:v>42356</c:v>
                </c:pt>
                <c:pt idx="383">
                  <c:v>42357</c:v>
                </c:pt>
                <c:pt idx="384">
                  <c:v>42358</c:v>
                </c:pt>
                <c:pt idx="385">
                  <c:v>42359</c:v>
                </c:pt>
                <c:pt idx="386">
                  <c:v>42360</c:v>
                </c:pt>
                <c:pt idx="387">
                  <c:v>42361</c:v>
                </c:pt>
                <c:pt idx="388">
                  <c:v>42362</c:v>
                </c:pt>
                <c:pt idx="389">
                  <c:v>42363</c:v>
                </c:pt>
                <c:pt idx="390">
                  <c:v>42364</c:v>
                </c:pt>
                <c:pt idx="391">
                  <c:v>42365</c:v>
                </c:pt>
                <c:pt idx="392">
                  <c:v>42366</c:v>
                </c:pt>
                <c:pt idx="393">
                  <c:v>42367</c:v>
                </c:pt>
                <c:pt idx="394">
                  <c:v>42368</c:v>
                </c:pt>
                <c:pt idx="395">
                  <c:v>42369</c:v>
                </c:pt>
                <c:pt idx="396">
                  <c:v>42370</c:v>
                </c:pt>
                <c:pt idx="397">
                  <c:v>42371</c:v>
                </c:pt>
                <c:pt idx="398">
                  <c:v>42372</c:v>
                </c:pt>
                <c:pt idx="399">
                  <c:v>42373</c:v>
                </c:pt>
                <c:pt idx="400">
                  <c:v>42374</c:v>
                </c:pt>
                <c:pt idx="401">
                  <c:v>42375</c:v>
                </c:pt>
                <c:pt idx="402">
                  <c:v>42376</c:v>
                </c:pt>
                <c:pt idx="403">
                  <c:v>42377</c:v>
                </c:pt>
                <c:pt idx="404">
                  <c:v>42378</c:v>
                </c:pt>
                <c:pt idx="405">
                  <c:v>42379</c:v>
                </c:pt>
                <c:pt idx="406">
                  <c:v>42380</c:v>
                </c:pt>
                <c:pt idx="407">
                  <c:v>42381</c:v>
                </c:pt>
                <c:pt idx="408">
                  <c:v>42382</c:v>
                </c:pt>
                <c:pt idx="409">
                  <c:v>42383</c:v>
                </c:pt>
                <c:pt idx="410">
                  <c:v>42384</c:v>
                </c:pt>
                <c:pt idx="411">
                  <c:v>42385</c:v>
                </c:pt>
                <c:pt idx="412">
                  <c:v>42386</c:v>
                </c:pt>
                <c:pt idx="413">
                  <c:v>42387</c:v>
                </c:pt>
                <c:pt idx="414">
                  <c:v>42388</c:v>
                </c:pt>
                <c:pt idx="415">
                  <c:v>42389</c:v>
                </c:pt>
                <c:pt idx="416">
                  <c:v>42390</c:v>
                </c:pt>
                <c:pt idx="417">
                  <c:v>42391</c:v>
                </c:pt>
                <c:pt idx="418">
                  <c:v>42392</c:v>
                </c:pt>
                <c:pt idx="419">
                  <c:v>42393</c:v>
                </c:pt>
                <c:pt idx="420">
                  <c:v>42394</c:v>
                </c:pt>
                <c:pt idx="421">
                  <c:v>42395</c:v>
                </c:pt>
                <c:pt idx="422">
                  <c:v>42396</c:v>
                </c:pt>
                <c:pt idx="423">
                  <c:v>42397</c:v>
                </c:pt>
                <c:pt idx="424">
                  <c:v>42398</c:v>
                </c:pt>
                <c:pt idx="425">
                  <c:v>42399</c:v>
                </c:pt>
                <c:pt idx="426">
                  <c:v>42400</c:v>
                </c:pt>
                <c:pt idx="427">
                  <c:v>42401</c:v>
                </c:pt>
                <c:pt idx="428">
                  <c:v>42402</c:v>
                </c:pt>
                <c:pt idx="429">
                  <c:v>42403</c:v>
                </c:pt>
                <c:pt idx="430">
                  <c:v>42404</c:v>
                </c:pt>
                <c:pt idx="431">
                  <c:v>42405</c:v>
                </c:pt>
                <c:pt idx="432">
                  <c:v>42406</c:v>
                </c:pt>
                <c:pt idx="433">
                  <c:v>42407</c:v>
                </c:pt>
                <c:pt idx="434">
                  <c:v>42408</c:v>
                </c:pt>
                <c:pt idx="435">
                  <c:v>42409</c:v>
                </c:pt>
                <c:pt idx="436">
                  <c:v>42410</c:v>
                </c:pt>
                <c:pt idx="437">
                  <c:v>42411</c:v>
                </c:pt>
                <c:pt idx="438">
                  <c:v>42412</c:v>
                </c:pt>
                <c:pt idx="439">
                  <c:v>42413</c:v>
                </c:pt>
                <c:pt idx="440">
                  <c:v>42414</c:v>
                </c:pt>
                <c:pt idx="441">
                  <c:v>42415</c:v>
                </c:pt>
                <c:pt idx="442">
                  <c:v>42416</c:v>
                </c:pt>
                <c:pt idx="443">
                  <c:v>42417</c:v>
                </c:pt>
                <c:pt idx="444">
                  <c:v>42418</c:v>
                </c:pt>
                <c:pt idx="445">
                  <c:v>42419</c:v>
                </c:pt>
                <c:pt idx="446">
                  <c:v>42420</c:v>
                </c:pt>
                <c:pt idx="447">
                  <c:v>42421</c:v>
                </c:pt>
                <c:pt idx="448">
                  <c:v>42422</c:v>
                </c:pt>
                <c:pt idx="449">
                  <c:v>42423</c:v>
                </c:pt>
                <c:pt idx="450">
                  <c:v>42424</c:v>
                </c:pt>
                <c:pt idx="451">
                  <c:v>42425</c:v>
                </c:pt>
                <c:pt idx="452">
                  <c:v>42426</c:v>
                </c:pt>
                <c:pt idx="453">
                  <c:v>42427</c:v>
                </c:pt>
                <c:pt idx="454">
                  <c:v>42428</c:v>
                </c:pt>
                <c:pt idx="455">
                  <c:v>42429</c:v>
                </c:pt>
                <c:pt idx="456">
                  <c:v>42430</c:v>
                </c:pt>
                <c:pt idx="457">
                  <c:v>42431</c:v>
                </c:pt>
                <c:pt idx="458">
                  <c:v>42432</c:v>
                </c:pt>
                <c:pt idx="459">
                  <c:v>42433</c:v>
                </c:pt>
                <c:pt idx="460">
                  <c:v>42434</c:v>
                </c:pt>
                <c:pt idx="461">
                  <c:v>42435</c:v>
                </c:pt>
                <c:pt idx="462">
                  <c:v>42436</c:v>
                </c:pt>
                <c:pt idx="463">
                  <c:v>42437</c:v>
                </c:pt>
                <c:pt idx="464">
                  <c:v>42438</c:v>
                </c:pt>
                <c:pt idx="465">
                  <c:v>42439</c:v>
                </c:pt>
                <c:pt idx="466">
                  <c:v>42440</c:v>
                </c:pt>
                <c:pt idx="467">
                  <c:v>42441</c:v>
                </c:pt>
                <c:pt idx="468">
                  <c:v>42442</c:v>
                </c:pt>
                <c:pt idx="469">
                  <c:v>42443</c:v>
                </c:pt>
                <c:pt idx="470">
                  <c:v>42444</c:v>
                </c:pt>
                <c:pt idx="471">
                  <c:v>42445</c:v>
                </c:pt>
                <c:pt idx="472">
                  <c:v>42446</c:v>
                </c:pt>
                <c:pt idx="473">
                  <c:v>42447</c:v>
                </c:pt>
                <c:pt idx="474">
                  <c:v>42448</c:v>
                </c:pt>
                <c:pt idx="475">
                  <c:v>42449</c:v>
                </c:pt>
                <c:pt idx="476">
                  <c:v>42450</c:v>
                </c:pt>
                <c:pt idx="477">
                  <c:v>42451</c:v>
                </c:pt>
                <c:pt idx="478">
                  <c:v>42452</c:v>
                </c:pt>
                <c:pt idx="479">
                  <c:v>42453</c:v>
                </c:pt>
                <c:pt idx="480">
                  <c:v>42454</c:v>
                </c:pt>
                <c:pt idx="481">
                  <c:v>42455</c:v>
                </c:pt>
                <c:pt idx="482">
                  <c:v>42456</c:v>
                </c:pt>
                <c:pt idx="483">
                  <c:v>42457</c:v>
                </c:pt>
                <c:pt idx="484">
                  <c:v>42458</c:v>
                </c:pt>
                <c:pt idx="485">
                  <c:v>42459</c:v>
                </c:pt>
                <c:pt idx="486">
                  <c:v>42460</c:v>
                </c:pt>
                <c:pt idx="487">
                  <c:v>42461</c:v>
                </c:pt>
                <c:pt idx="488">
                  <c:v>42462</c:v>
                </c:pt>
                <c:pt idx="489">
                  <c:v>42463</c:v>
                </c:pt>
                <c:pt idx="490">
                  <c:v>42464</c:v>
                </c:pt>
                <c:pt idx="491">
                  <c:v>42465</c:v>
                </c:pt>
                <c:pt idx="492">
                  <c:v>42466</c:v>
                </c:pt>
                <c:pt idx="493">
                  <c:v>42467</c:v>
                </c:pt>
                <c:pt idx="494">
                  <c:v>42468</c:v>
                </c:pt>
                <c:pt idx="495">
                  <c:v>42469</c:v>
                </c:pt>
                <c:pt idx="496">
                  <c:v>42470</c:v>
                </c:pt>
                <c:pt idx="497">
                  <c:v>42471</c:v>
                </c:pt>
                <c:pt idx="498">
                  <c:v>42472</c:v>
                </c:pt>
                <c:pt idx="499">
                  <c:v>42473</c:v>
                </c:pt>
                <c:pt idx="500">
                  <c:v>42474</c:v>
                </c:pt>
                <c:pt idx="501">
                  <c:v>42475</c:v>
                </c:pt>
                <c:pt idx="502">
                  <c:v>42476</c:v>
                </c:pt>
                <c:pt idx="503">
                  <c:v>42477</c:v>
                </c:pt>
                <c:pt idx="504">
                  <c:v>42478</c:v>
                </c:pt>
                <c:pt idx="505">
                  <c:v>42479</c:v>
                </c:pt>
                <c:pt idx="506">
                  <c:v>42480</c:v>
                </c:pt>
                <c:pt idx="507">
                  <c:v>42481</c:v>
                </c:pt>
                <c:pt idx="508">
                  <c:v>42482</c:v>
                </c:pt>
                <c:pt idx="509">
                  <c:v>42483</c:v>
                </c:pt>
                <c:pt idx="510">
                  <c:v>42484</c:v>
                </c:pt>
                <c:pt idx="511">
                  <c:v>42485</c:v>
                </c:pt>
                <c:pt idx="512">
                  <c:v>42486</c:v>
                </c:pt>
                <c:pt idx="513">
                  <c:v>42487</c:v>
                </c:pt>
                <c:pt idx="514">
                  <c:v>42488</c:v>
                </c:pt>
                <c:pt idx="515">
                  <c:v>42489</c:v>
                </c:pt>
                <c:pt idx="516">
                  <c:v>42490</c:v>
                </c:pt>
                <c:pt idx="517">
                  <c:v>42491</c:v>
                </c:pt>
                <c:pt idx="518">
                  <c:v>42492</c:v>
                </c:pt>
                <c:pt idx="519">
                  <c:v>42493</c:v>
                </c:pt>
                <c:pt idx="520">
                  <c:v>42494</c:v>
                </c:pt>
                <c:pt idx="521">
                  <c:v>42495</c:v>
                </c:pt>
                <c:pt idx="522">
                  <c:v>42496</c:v>
                </c:pt>
                <c:pt idx="523">
                  <c:v>42497</c:v>
                </c:pt>
                <c:pt idx="524">
                  <c:v>42498</c:v>
                </c:pt>
                <c:pt idx="525">
                  <c:v>42499</c:v>
                </c:pt>
                <c:pt idx="526">
                  <c:v>42500</c:v>
                </c:pt>
                <c:pt idx="527">
                  <c:v>42501</c:v>
                </c:pt>
                <c:pt idx="528">
                  <c:v>42502</c:v>
                </c:pt>
                <c:pt idx="529">
                  <c:v>42503</c:v>
                </c:pt>
                <c:pt idx="530">
                  <c:v>42504</c:v>
                </c:pt>
                <c:pt idx="531">
                  <c:v>42505</c:v>
                </c:pt>
                <c:pt idx="532">
                  <c:v>42506</c:v>
                </c:pt>
                <c:pt idx="533">
                  <c:v>42507</c:v>
                </c:pt>
                <c:pt idx="534">
                  <c:v>42508</c:v>
                </c:pt>
                <c:pt idx="535">
                  <c:v>42509</c:v>
                </c:pt>
                <c:pt idx="536">
                  <c:v>42510</c:v>
                </c:pt>
                <c:pt idx="537">
                  <c:v>42511</c:v>
                </c:pt>
                <c:pt idx="538">
                  <c:v>42512</c:v>
                </c:pt>
                <c:pt idx="539">
                  <c:v>42513</c:v>
                </c:pt>
                <c:pt idx="540">
                  <c:v>42514</c:v>
                </c:pt>
                <c:pt idx="541">
                  <c:v>42515</c:v>
                </c:pt>
                <c:pt idx="542">
                  <c:v>42516</c:v>
                </c:pt>
                <c:pt idx="543">
                  <c:v>42517</c:v>
                </c:pt>
                <c:pt idx="544">
                  <c:v>42518</c:v>
                </c:pt>
                <c:pt idx="545">
                  <c:v>42519</c:v>
                </c:pt>
                <c:pt idx="546">
                  <c:v>42520</c:v>
                </c:pt>
                <c:pt idx="547">
                  <c:v>42521</c:v>
                </c:pt>
                <c:pt idx="548">
                  <c:v>42522</c:v>
                </c:pt>
                <c:pt idx="549">
                  <c:v>42523</c:v>
                </c:pt>
                <c:pt idx="550">
                  <c:v>42524</c:v>
                </c:pt>
                <c:pt idx="551">
                  <c:v>42525</c:v>
                </c:pt>
                <c:pt idx="552">
                  <c:v>42526</c:v>
                </c:pt>
                <c:pt idx="553">
                  <c:v>42527</c:v>
                </c:pt>
                <c:pt idx="554">
                  <c:v>42528</c:v>
                </c:pt>
                <c:pt idx="555">
                  <c:v>42529</c:v>
                </c:pt>
                <c:pt idx="556">
                  <c:v>42530</c:v>
                </c:pt>
                <c:pt idx="557">
                  <c:v>42531</c:v>
                </c:pt>
                <c:pt idx="558">
                  <c:v>42532</c:v>
                </c:pt>
                <c:pt idx="559">
                  <c:v>42533</c:v>
                </c:pt>
                <c:pt idx="560">
                  <c:v>42534</c:v>
                </c:pt>
                <c:pt idx="561">
                  <c:v>42535</c:v>
                </c:pt>
                <c:pt idx="562">
                  <c:v>42536</c:v>
                </c:pt>
                <c:pt idx="563">
                  <c:v>42537</c:v>
                </c:pt>
                <c:pt idx="564">
                  <c:v>42538</c:v>
                </c:pt>
                <c:pt idx="565">
                  <c:v>42539</c:v>
                </c:pt>
                <c:pt idx="566">
                  <c:v>42540</c:v>
                </c:pt>
                <c:pt idx="567">
                  <c:v>42541</c:v>
                </c:pt>
                <c:pt idx="568">
                  <c:v>42542</c:v>
                </c:pt>
                <c:pt idx="569">
                  <c:v>42543</c:v>
                </c:pt>
                <c:pt idx="570">
                  <c:v>42544</c:v>
                </c:pt>
                <c:pt idx="571">
                  <c:v>42545</c:v>
                </c:pt>
                <c:pt idx="572">
                  <c:v>42546</c:v>
                </c:pt>
                <c:pt idx="573">
                  <c:v>42547</c:v>
                </c:pt>
                <c:pt idx="574">
                  <c:v>42548</c:v>
                </c:pt>
                <c:pt idx="575">
                  <c:v>42549</c:v>
                </c:pt>
                <c:pt idx="576">
                  <c:v>42550</c:v>
                </c:pt>
                <c:pt idx="577">
                  <c:v>42551</c:v>
                </c:pt>
                <c:pt idx="578">
                  <c:v>42552</c:v>
                </c:pt>
                <c:pt idx="579">
                  <c:v>42553</c:v>
                </c:pt>
                <c:pt idx="580">
                  <c:v>42554</c:v>
                </c:pt>
                <c:pt idx="581">
                  <c:v>42555</c:v>
                </c:pt>
                <c:pt idx="582">
                  <c:v>42556</c:v>
                </c:pt>
                <c:pt idx="583">
                  <c:v>42557</c:v>
                </c:pt>
                <c:pt idx="584">
                  <c:v>42558</c:v>
                </c:pt>
                <c:pt idx="585">
                  <c:v>42559</c:v>
                </c:pt>
                <c:pt idx="586">
                  <c:v>42560</c:v>
                </c:pt>
                <c:pt idx="587">
                  <c:v>42561</c:v>
                </c:pt>
                <c:pt idx="588">
                  <c:v>42562</c:v>
                </c:pt>
                <c:pt idx="589">
                  <c:v>42563</c:v>
                </c:pt>
                <c:pt idx="590">
                  <c:v>42564</c:v>
                </c:pt>
                <c:pt idx="591">
                  <c:v>42565</c:v>
                </c:pt>
                <c:pt idx="592">
                  <c:v>42566</c:v>
                </c:pt>
                <c:pt idx="593">
                  <c:v>42567</c:v>
                </c:pt>
                <c:pt idx="594">
                  <c:v>42568</c:v>
                </c:pt>
                <c:pt idx="595">
                  <c:v>42569</c:v>
                </c:pt>
                <c:pt idx="596">
                  <c:v>42570</c:v>
                </c:pt>
                <c:pt idx="597">
                  <c:v>42571</c:v>
                </c:pt>
                <c:pt idx="598">
                  <c:v>42572</c:v>
                </c:pt>
                <c:pt idx="599">
                  <c:v>42573</c:v>
                </c:pt>
                <c:pt idx="600">
                  <c:v>42574</c:v>
                </c:pt>
                <c:pt idx="601">
                  <c:v>42575</c:v>
                </c:pt>
                <c:pt idx="602">
                  <c:v>42576</c:v>
                </c:pt>
                <c:pt idx="603">
                  <c:v>42577</c:v>
                </c:pt>
                <c:pt idx="604">
                  <c:v>42578</c:v>
                </c:pt>
                <c:pt idx="605">
                  <c:v>42579</c:v>
                </c:pt>
                <c:pt idx="606">
                  <c:v>42580</c:v>
                </c:pt>
                <c:pt idx="607">
                  <c:v>42581</c:v>
                </c:pt>
                <c:pt idx="608">
                  <c:v>42582</c:v>
                </c:pt>
                <c:pt idx="609">
                  <c:v>42583</c:v>
                </c:pt>
                <c:pt idx="610">
                  <c:v>42584</c:v>
                </c:pt>
                <c:pt idx="611">
                  <c:v>42585</c:v>
                </c:pt>
                <c:pt idx="612">
                  <c:v>42586</c:v>
                </c:pt>
                <c:pt idx="613">
                  <c:v>42587</c:v>
                </c:pt>
                <c:pt idx="614">
                  <c:v>42588</c:v>
                </c:pt>
                <c:pt idx="615">
                  <c:v>42589</c:v>
                </c:pt>
                <c:pt idx="616">
                  <c:v>42590</c:v>
                </c:pt>
                <c:pt idx="617">
                  <c:v>42591</c:v>
                </c:pt>
                <c:pt idx="618">
                  <c:v>42592</c:v>
                </c:pt>
                <c:pt idx="619">
                  <c:v>42593</c:v>
                </c:pt>
                <c:pt idx="620">
                  <c:v>42594</c:v>
                </c:pt>
                <c:pt idx="621">
                  <c:v>42595</c:v>
                </c:pt>
                <c:pt idx="622">
                  <c:v>42596</c:v>
                </c:pt>
                <c:pt idx="623">
                  <c:v>42597</c:v>
                </c:pt>
                <c:pt idx="624">
                  <c:v>42598</c:v>
                </c:pt>
                <c:pt idx="625">
                  <c:v>42599</c:v>
                </c:pt>
                <c:pt idx="626">
                  <c:v>42600</c:v>
                </c:pt>
                <c:pt idx="627">
                  <c:v>42601</c:v>
                </c:pt>
                <c:pt idx="628">
                  <c:v>42602</c:v>
                </c:pt>
                <c:pt idx="629">
                  <c:v>42603</c:v>
                </c:pt>
                <c:pt idx="630">
                  <c:v>42604</c:v>
                </c:pt>
                <c:pt idx="631">
                  <c:v>42605</c:v>
                </c:pt>
                <c:pt idx="632">
                  <c:v>42606</c:v>
                </c:pt>
                <c:pt idx="633">
                  <c:v>42607</c:v>
                </c:pt>
                <c:pt idx="634">
                  <c:v>42608</c:v>
                </c:pt>
                <c:pt idx="635">
                  <c:v>42609</c:v>
                </c:pt>
                <c:pt idx="636">
                  <c:v>42610</c:v>
                </c:pt>
                <c:pt idx="637">
                  <c:v>42611</c:v>
                </c:pt>
                <c:pt idx="638">
                  <c:v>42612</c:v>
                </c:pt>
                <c:pt idx="639">
                  <c:v>42613</c:v>
                </c:pt>
                <c:pt idx="640">
                  <c:v>42614</c:v>
                </c:pt>
                <c:pt idx="641">
                  <c:v>42615</c:v>
                </c:pt>
                <c:pt idx="642">
                  <c:v>42616</c:v>
                </c:pt>
                <c:pt idx="643">
                  <c:v>42617</c:v>
                </c:pt>
                <c:pt idx="644">
                  <c:v>42618</c:v>
                </c:pt>
                <c:pt idx="645">
                  <c:v>42619</c:v>
                </c:pt>
                <c:pt idx="646">
                  <c:v>42620</c:v>
                </c:pt>
                <c:pt idx="647">
                  <c:v>42621</c:v>
                </c:pt>
                <c:pt idx="648">
                  <c:v>42622</c:v>
                </c:pt>
                <c:pt idx="649">
                  <c:v>42623</c:v>
                </c:pt>
                <c:pt idx="650">
                  <c:v>42624</c:v>
                </c:pt>
                <c:pt idx="651">
                  <c:v>42625</c:v>
                </c:pt>
                <c:pt idx="652">
                  <c:v>42626</c:v>
                </c:pt>
                <c:pt idx="653">
                  <c:v>42627</c:v>
                </c:pt>
                <c:pt idx="654">
                  <c:v>42628</c:v>
                </c:pt>
                <c:pt idx="655">
                  <c:v>42629</c:v>
                </c:pt>
                <c:pt idx="656">
                  <c:v>42630</c:v>
                </c:pt>
                <c:pt idx="657">
                  <c:v>42631</c:v>
                </c:pt>
                <c:pt idx="658">
                  <c:v>42632</c:v>
                </c:pt>
                <c:pt idx="659">
                  <c:v>42633</c:v>
                </c:pt>
                <c:pt idx="660">
                  <c:v>42634</c:v>
                </c:pt>
                <c:pt idx="661">
                  <c:v>42635</c:v>
                </c:pt>
                <c:pt idx="662">
                  <c:v>42636</c:v>
                </c:pt>
                <c:pt idx="663">
                  <c:v>42637</c:v>
                </c:pt>
                <c:pt idx="664">
                  <c:v>42638</c:v>
                </c:pt>
                <c:pt idx="665">
                  <c:v>42639</c:v>
                </c:pt>
                <c:pt idx="666">
                  <c:v>42640</c:v>
                </c:pt>
                <c:pt idx="667">
                  <c:v>42641</c:v>
                </c:pt>
                <c:pt idx="668">
                  <c:v>42642</c:v>
                </c:pt>
                <c:pt idx="669">
                  <c:v>42643</c:v>
                </c:pt>
                <c:pt idx="670">
                  <c:v>42644</c:v>
                </c:pt>
                <c:pt idx="671">
                  <c:v>42645</c:v>
                </c:pt>
                <c:pt idx="672">
                  <c:v>42646</c:v>
                </c:pt>
                <c:pt idx="673">
                  <c:v>42647</c:v>
                </c:pt>
                <c:pt idx="674">
                  <c:v>42648</c:v>
                </c:pt>
                <c:pt idx="675">
                  <c:v>42649</c:v>
                </c:pt>
                <c:pt idx="676">
                  <c:v>42650</c:v>
                </c:pt>
                <c:pt idx="677">
                  <c:v>42651</c:v>
                </c:pt>
                <c:pt idx="678">
                  <c:v>42652</c:v>
                </c:pt>
                <c:pt idx="679">
                  <c:v>42653</c:v>
                </c:pt>
                <c:pt idx="680">
                  <c:v>42654</c:v>
                </c:pt>
                <c:pt idx="681">
                  <c:v>42655</c:v>
                </c:pt>
                <c:pt idx="682">
                  <c:v>42656</c:v>
                </c:pt>
                <c:pt idx="683">
                  <c:v>42657</c:v>
                </c:pt>
                <c:pt idx="684">
                  <c:v>42658</c:v>
                </c:pt>
                <c:pt idx="685">
                  <c:v>42659</c:v>
                </c:pt>
                <c:pt idx="686">
                  <c:v>42660</c:v>
                </c:pt>
                <c:pt idx="687">
                  <c:v>42661</c:v>
                </c:pt>
                <c:pt idx="688">
                  <c:v>42662</c:v>
                </c:pt>
                <c:pt idx="689">
                  <c:v>42663</c:v>
                </c:pt>
                <c:pt idx="690">
                  <c:v>42664</c:v>
                </c:pt>
                <c:pt idx="691">
                  <c:v>42665</c:v>
                </c:pt>
                <c:pt idx="692">
                  <c:v>42666</c:v>
                </c:pt>
                <c:pt idx="693">
                  <c:v>42667</c:v>
                </c:pt>
                <c:pt idx="694">
                  <c:v>42668</c:v>
                </c:pt>
                <c:pt idx="695">
                  <c:v>42669</c:v>
                </c:pt>
                <c:pt idx="696">
                  <c:v>42670</c:v>
                </c:pt>
                <c:pt idx="697">
                  <c:v>42671</c:v>
                </c:pt>
                <c:pt idx="698">
                  <c:v>42672</c:v>
                </c:pt>
                <c:pt idx="699">
                  <c:v>42673</c:v>
                </c:pt>
                <c:pt idx="700">
                  <c:v>42674</c:v>
                </c:pt>
                <c:pt idx="701">
                  <c:v>42675</c:v>
                </c:pt>
                <c:pt idx="702">
                  <c:v>42676</c:v>
                </c:pt>
                <c:pt idx="703">
                  <c:v>42677</c:v>
                </c:pt>
                <c:pt idx="704">
                  <c:v>42678</c:v>
                </c:pt>
                <c:pt idx="705">
                  <c:v>42679</c:v>
                </c:pt>
                <c:pt idx="706">
                  <c:v>42680</c:v>
                </c:pt>
                <c:pt idx="707">
                  <c:v>42681</c:v>
                </c:pt>
                <c:pt idx="708">
                  <c:v>42682</c:v>
                </c:pt>
                <c:pt idx="709">
                  <c:v>42683</c:v>
                </c:pt>
                <c:pt idx="710">
                  <c:v>42684</c:v>
                </c:pt>
                <c:pt idx="711">
                  <c:v>42685</c:v>
                </c:pt>
                <c:pt idx="712">
                  <c:v>42686</c:v>
                </c:pt>
                <c:pt idx="713">
                  <c:v>42687</c:v>
                </c:pt>
                <c:pt idx="714">
                  <c:v>42688</c:v>
                </c:pt>
                <c:pt idx="715">
                  <c:v>42689</c:v>
                </c:pt>
                <c:pt idx="716">
                  <c:v>42690</c:v>
                </c:pt>
                <c:pt idx="717">
                  <c:v>42691</c:v>
                </c:pt>
                <c:pt idx="718">
                  <c:v>42692</c:v>
                </c:pt>
                <c:pt idx="719">
                  <c:v>42693</c:v>
                </c:pt>
                <c:pt idx="720">
                  <c:v>42694</c:v>
                </c:pt>
                <c:pt idx="721">
                  <c:v>42695</c:v>
                </c:pt>
                <c:pt idx="722">
                  <c:v>42696</c:v>
                </c:pt>
                <c:pt idx="723">
                  <c:v>42697</c:v>
                </c:pt>
                <c:pt idx="724">
                  <c:v>42698</c:v>
                </c:pt>
                <c:pt idx="725">
                  <c:v>42699</c:v>
                </c:pt>
                <c:pt idx="726">
                  <c:v>42700</c:v>
                </c:pt>
                <c:pt idx="727">
                  <c:v>42701</c:v>
                </c:pt>
                <c:pt idx="728">
                  <c:v>42702</c:v>
                </c:pt>
                <c:pt idx="729">
                  <c:v>42703</c:v>
                </c:pt>
                <c:pt idx="730">
                  <c:v>42704</c:v>
                </c:pt>
                <c:pt idx="731">
                  <c:v>42705</c:v>
                </c:pt>
                <c:pt idx="732">
                  <c:v>42706</c:v>
                </c:pt>
                <c:pt idx="733">
                  <c:v>42707</c:v>
                </c:pt>
                <c:pt idx="734">
                  <c:v>42708</c:v>
                </c:pt>
                <c:pt idx="735">
                  <c:v>42709</c:v>
                </c:pt>
                <c:pt idx="736">
                  <c:v>42710</c:v>
                </c:pt>
                <c:pt idx="737">
                  <c:v>42711</c:v>
                </c:pt>
                <c:pt idx="738">
                  <c:v>42712</c:v>
                </c:pt>
                <c:pt idx="739">
                  <c:v>42713</c:v>
                </c:pt>
                <c:pt idx="740">
                  <c:v>42714</c:v>
                </c:pt>
                <c:pt idx="741">
                  <c:v>42715</c:v>
                </c:pt>
                <c:pt idx="742">
                  <c:v>42716</c:v>
                </c:pt>
                <c:pt idx="743">
                  <c:v>42717</c:v>
                </c:pt>
                <c:pt idx="744">
                  <c:v>42718</c:v>
                </c:pt>
                <c:pt idx="745">
                  <c:v>42719</c:v>
                </c:pt>
                <c:pt idx="746">
                  <c:v>42720</c:v>
                </c:pt>
                <c:pt idx="747">
                  <c:v>42721</c:v>
                </c:pt>
                <c:pt idx="748">
                  <c:v>42722</c:v>
                </c:pt>
                <c:pt idx="749">
                  <c:v>42723</c:v>
                </c:pt>
                <c:pt idx="750">
                  <c:v>42724</c:v>
                </c:pt>
                <c:pt idx="751">
                  <c:v>42725</c:v>
                </c:pt>
                <c:pt idx="752">
                  <c:v>42726</c:v>
                </c:pt>
                <c:pt idx="753">
                  <c:v>42727</c:v>
                </c:pt>
                <c:pt idx="754">
                  <c:v>42728</c:v>
                </c:pt>
                <c:pt idx="755">
                  <c:v>42729</c:v>
                </c:pt>
                <c:pt idx="756">
                  <c:v>42730</c:v>
                </c:pt>
                <c:pt idx="757">
                  <c:v>42731</c:v>
                </c:pt>
                <c:pt idx="758">
                  <c:v>42732</c:v>
                </c:pt>
                <c:pt idx="759">
                  <c:v>42733</c:v>
                </c:pt>
                <c:pt idx="760">
                  <c:v>42734</c:v>
                </c:pt>
                <c:pt idx="761">
                  <c:v>42735</c:v>
                </c:pt>
                <c:pt idx="762">
                  <c:v>42736</c:v>
                </c:pt>
                <c:pt idx="763">
                  <c:v>42737</c:v>
                </c:pt>
                <c:pt idx="764">
                  <c:v>42738</c:v>
                </c:pt>
                <c:pt idx="765">
                  <c:v>42739</c:v>
                </c:pt>
                <c:pt idx="766">
                  <c:v>42740</c:v>
                </c:pt>
                <c:pt idx="767">
                  <c:v>42741</c:v>
                </c:pt>
                <c:pt idx="768">
                  <c:v>42742</c:v>
                </c:pt>
                <c:pt idx="769">
                  <c:v>42743</c:v>
                </c:pt>
                <c:pt idx="770">
                  <c:v>42744</c:v>
                </c:pt>
                <c:pt idx="771">
                  <c:v>42745</c:v>
                </c:pt>
                <c:pt idx="772">
                  <c:v>42746</c:v>
                </c:pt>
                <c:pt idx="773">
                  <c:v>42747</c:v>
                </c:pt>
                <c:pt idx="774">
                  <c:v>42748</c:v>
                </c:pt>
                <c:pt idx="775">
                  <c:v>42749</c:v>
                </c:pt>
                <c:pt idx="776">
                  <c:v>42750</c:v>
                </c:pt>
                <c:pt idx="777">
                  <c:v>42751</c:v>
                </c:pt>
                <c:pt idx="778">
                  <c:v>42752</c:v>
                </c:pt>
                <c:pt idx="779">
                  <c:v>42753</c:v>
                </c:pt>
                <c:pt idx="780">
                  <c:v>42754</c:v>
                </c:pt>
                <c:pt idx="781">
                  <c:v>42755</c:v>
                </c:pt>
                <c:pt idx="782">
                  <c:v>42756</c:v>
                </c:pt>
                <c:pt idx="783">
                  <c:v>42757</c:v>
                </c:pt>
                <c:pt idx="784">
                  <c:v>42758</c:v>
                </c:pt>
                <c:pt idx="785">
                  <c:v>42759</c:v>
                </c:pt>
                <c:pt idx="786">
                  <c:v>42760</c:v>
                </c:pt>
                <c:pt idx="787">
                  <c:v>42761</c:v>
                </c:pt>
                <c:pt idx="788">
                  <c:v>42762</c:v>
                </c:pt>
                <c:pt idx="789">
                  <c:v>42763</c:v>
                </c:pt>
                <c:pt idx="790">
                  <c:v>42764</c:v>
                </c:pt>
                <c:pt idx="791">
                  <c:v>42765</c:v>
                </c:pt>
                <c:pt idx="792">
                  <c:v>42766</c:v>
                </c:pt>
                <c:pt idx="793">
                  <c:v>42767</c:v>
                </c:pt>
                <c:pt idx="794">
                  <c:v>42768</c:v>
                </c:pt>
                <c:pt idx="795">
                  <c:v>42769</c:v>
                </c:pt>
                <c:pt idx="796">
                  <c:v>42770</c:v>
                </c:pt>
                <c:pt idx="797">
                  <c:v>42771</c:v>
                </c:pt>
                <c:pt idx="798">
                  <c:v>42772</c:v>
                </c:pt>
                <c:pt idx="799">
                  <c:v>42773</c:v>
                </c:pt>
                <c:pt idx="800">
                  <c:v>42774</c:v>
                </c:pt>
                <c:pt idx="801">
                  <c:v>42775</c:v>
                </c:pt>
                <c:pt idx="802">
                  <c:v>42776</c:v>
                </c:pt>
                <c:pt idx="803">
                  <c:v>42777</c:v>
                </c:pt>
                <c:pt idx="804">
                  <c:v>42778</c:v>
                </c:pt>
                <c:pt idx="805">
                  <c:v>42779</c:v>
                </c:pt>
                <c:pt idx="806">
                  <c:v>42780</c:v>
                </c:pt>
                <c:pt idx="807">
                  <c:v>42781</c:v>
                </c:pt>
                <c:pt idx="808">
                  <c:v>42782</c:v>
                </c:pt>
                <c:pt idx="809">
                  <c:v>42783</c:v>
                </c:pt>
                <c:pt idx="810">
                  <c:v>42784</c:v>
                </c:pt>
                <c:pt idx="811">
                  <c:v>42785</c:v>
                </c:pt>
                <c:pt idx="812">
                  <c:v>42786</c:v>
                </c:pt>
                <c:pt idx="813">
                  <c:v>42787</c:v>
                </c:pt>
                <c:pt idx="814">
                  <c:v>42788</c:v>
                </c:pt>
                <c:pt idx="815">
                  <c:v>42789</c:v>
                </c:pt>
                <c:pt idx="816">
                  <c:v>42790</c:v>
                </c:pt>
                <c:pt idx="817">
                  <c:v>42791</c:v>
                </c:pt>
                <c:pt idx="818">
                  <c:v>42792</c:v>
                </c:pt>
                <c:pt idx="819">
                  <c:v>42793</c:v>
                </c:pt>
                <c:pt idx="820">
                  <c:v>42794</c:v>
                </c:pt>
                <c:pt idx="821">
                  <c:v>42795</c:v>
                </c:pt>
                <c:pt idx="822">
                  <c:v>42796</c:v>
                </c:pt>
                <c:pt idx="823">
                  <c:v>42797</c:v>
                </c:pt>
                <c:pt idx="824">
                  <c:v>42798</c:v>
                </c:pt>
                <c:pt idx="825">
                  <c:v>42799</c:v>
                </c:pt>
                <c:pt idx="826">
                  <c:v>42800</c:v>
                </c:pt>
                <c:pt idx="827">
                  <c:v>42801</c:v>
                </c:pt>
                <c:pt idx="828">
                  <c:v>42802</c:v>
                </c:pt>
                <c:pt idx="829">
                  <c:v>42803</c:v>
                </c:pt>
                <c:pt idx="830">
                  <c:v>42804</c:v>
                </c:pt>
                <c:pt idx="831">
                  <c:v>42805</c:v>
                </c:pt>
                <c:pt idx="832">
                  <c:v>42806</c:v>
                </c:pt>
                <c:pt idx="833">
                  <c:v>42807</c:v>
                </c:pt>
                <c:pt idx="834">
                  <c:v>42808</c:v>
                </c:pt>
                <c:pt idx="835">
                  <c:v>42809</c:v>
                </c:pt>
                <c:pt idx="836">
                  <c:v>42810</c:v>
                </c:pt>
                <c:pt idx="837">
                  <c:v>42811</c:v>
                </c:pt>
                <c:pt idx="838">
                  <c:v>42812</c:v>
                </c:pt>
                <c:pt idx="839">
                  <c:v>42813</c:v>
                </c:pt>
                <c:pt idx="840">
                  <c:v>42814</c:v>
                </c:pt>
                <c:pt idx="841">
                  <c:v>42815</c:v>
                </c:pt>
                <c:pt idx="842">
                  <c:v>42816</c:v>
                </c:pt>
                <c:pt idx="843">
                  <c:v>42817</c:v>
                </c:pt>
                <c:pt idx="844">
                  <c:v>42818</c:v>
                </c:pt>
                <c:pt idx="845">
                  <c:v>42819</c:v>
                </c:pt>
                <c:pt idx="846">
                  <c:v>42820</c:v>
                </c:pt>
                <c:pt idx="847">
                  <c:v>42821</c:v>
                </c:pt>
                <c:pt idx="848">
                  <c:v>42822</c:v>
                </c:pt>
                <c:pt idx="849">
                  <c:v>42823</c:v>
                </c:pt>
                <c:pt idx="850">
                  <c:v>42824</c:v>
                </c:pt>
                <c:pt idx="851">
                  <c:v>42825</c:v>
                </c:pt>
                <c:pt idx="852">
                  <c:v>42826</c:v>
                </c:pt>
                <c:pt idx="853">
                  <c:v>42827</c:v>
                </c:pt>
                <c:pt idx="854">
                  <c:v>42828</c:v>
                </c:pt>
                <c:pt idx="855">
                  <c:v>42829</c:v>
                </c:pt>
                <c:pt idx="856">
                  <c:v>42830</c:v>
                </c:pt>
                <c:pt idx="857">
                  <c:v>42831</c:v>
                </c:pt>
                <c:pt idx="858">
                  <c:v>42832</c:v>
                </c:pt>
                <c:pt idx="859">
                  <c:v>42833</c:v>
                </c:pt>
                <c:pt idx="860">
                  <c:v>42834</c:v>
                </c:pt>
                <c:pt idx="861">
                  <c:v>42835</c:v>
                </c:pt>
                <c:pt idx="862">
                  <c:v>42836</c:v>
                </c:pt>
                <c:pt idx="863">
                  <c:v>42837</c:v>
                </c:pt>
                <c:pt idx="864">
                  <c:v>42838</c:v>
                </c:pt>
                <c:pt idx="865">
                  <c:v>42839</c:v>
                </c:pt>
                <c:pt idx="866">
                  <c:v>42840</c:v>
                </c:pt>
                <c:pt idx="867">
                  <c:v>42841</c:v>
                </c:pt>
                <c:pt idx="868">
                  <c:v>42842</c:v>
                </c:pt>
                <c:pt idx="869">
                  <c:v>42843</c:v>
                </c:pt>
                <c:pt idx="870">
                  <c:v>42844</c:v>
                </c:pt>
                <c:pt idx="871">
                  <c:v>42845</c:v>
                </c:pt>
                <c:pt idx="872">
                  <c:v>42846</c:v>
                </c:pt>
                <c:pt idx="873">
                  <c:v>42847</c:v>
                </c:pt>
                <c:pt idx="874">
                  <c:v>42848</c:v>
                </c:pt>
                <c:pt idx="875">
                  <c:v>42849</c:v>
                </c:pt>
                <c:pt idx="876">
                  <c:v>42850</c:v>
                </c:pt>
                <c:pt idx="877">
                  <c:v>42851</c:v>
                </c:pt>
                <c:pt idx="878">
                  <c:v>42852</c:v>
                </c:pt>
                <c:pt idx="879">
                  <c:v>42853</c:v>
                </c:pt>
                <c:pt idx="880">
                  <c:v>42854</c:v>
                </c:pt>
                <c:pt idx="881">
                  <c:v>42855</c:v>
                </c:pt>
                <c:pt idx="882">
                  <c:v>42856</c:v>
                </c:pt>
                <c:pt idx="883">
                  <c:v>42857</c:v>
                </c:pt>
                <c:pt idx="884">
                  <c:v>42858</c:v>
                </c:pt>
                <c:pt idx="885">
                  <c:v>42859</c:v>
                </c:pt>
                <c:pt idx="886">
                  <c:v>42860</c:v>
                </c:pt>
                <c:pt idx="887">
                  <c:v>42861</c:v>
                </c:pt>
                <c:pt idx="888">
                  <c:v>42862</c:v>
                </c:pt>
                <c:pt idx="889">
                  <c:v>42863</c:v>
                </c:pt>
                <c:pt idx="890">
                  <c:v>42864</c:v>
                </c:pt>
                <c:pt idx="891">
                  <c:v>42865</c:v>
                </c:pt>
                <c:pt idx="892">
                  <c:v>42866</c:v>
                </c:pt>
                <c:pt idx="893">
                  <c:v>42867</c:v>
                </c:pt>
                <c:pt idx="894">
                  <c:v>42868</c:v>
                </c:pt>
                <c:pt idx="895">
                  <c:v>42869</c:v>
                </c:pt>
                <c:pt idx="896">
                  <c:v>42870</c:v>
                </c:pt>
                <c:pt idx="897">
                  <c:v>42871</c:v>
                </c:pt>
                <c:pt idx="898">
                  <c:v>42872</c:v>
                </c:pt>
                <c:pt idx="899">
                  <c:v>42873</c:v>
                </c:pt>
                <c:pt idx="900">
                  <c:v>42874</c:v>
                </c:pt>
                <c:pt idx="901">
                  <c:v>42875</c:v>
                </c:pt>
                <c:pt idx="902">
                  <c:v>42876</c:v>
                </c:pt>
                <c:pt idx="903">
                  <c:v>42877</c:v>
                </c:pt>
                <c:pt idx="904">
                  <c:v>42878</c:v>
                </c:pt>
                <c:pt idx="905">
                  <c:v>42879</c:v>
                </c:pt>
                <c:pt idx="906">
                  <c:v>42880</c:v>
                </c:pt>
                <c:pt idx="907">
                  <c:v>42881</c:v>
                </c:pt>
                <c:pt idx="908">
                  <c:v>42882</c:v>
                </c:pt>
                <c:pt idx="909">
                  <c:v>42883</c:v>
                </c:pt>
                <c:pt idx="910">
                  <c:v>42884</c:v>
                </c:pt>
                <c:pt idx="911">
                  <c:v>42885</c:v>
                </c:pt>
                <c:pt idx="912">
                  <c:v>42886</c:v>
                </c:pt>
                <c:pt idx="913">
                  <c:v>42887</c:v>
                </c:pt>
                <c:pt idx="914">
                  <c:v>42888</c:v>
                </c:pt>
                <c:pt idx="915">
                  <c:v>42889</c:v>
                </c:pt>
                <c:pt idx="916">
                  <c:v>42890</c:v>
                </c:pt>
                <c:pt idx="917">
                  <c:v>42891</c:v>
                </c:pt>
                <c:pt idx="918">
                  <c:v>42892</c:v>
                </c:pt>
                <c:pt idx="919">
                  <c:v>42893</c:v>
                </c:pt>
                <c:pt idx="920">
                  <c:v>42894</c:v>
                </c:pt>
                <c:pt idx="921">
                  <c:v>42895</c:v>
                </c:pt>
                <c:pt idx="922">
                  <c:v>42896</c:v>
                </c:pt>
                <c:pt idx="923">
                  <c:v>42897</c:v>
                </c:pt>
                <c:pt idx="924">
                  <c:v>42898</c:v>
                </c:pt>
                <c:pt idx="925">
                  <c:v>42899</c:v>
                </c:pt>
                <c:pt idx="926">
                  <c:v>42900</c:v>
                </c:pt>
                <c:pt idx="927">
                  <c:v>42901</c:v>
                </c:pt>
                <c:pt idx="928">
                  <c:v>42902</c:v>
                </c:pt>
                <c:pt idx="929">
                  <c:v>42903</c:v>
                </c:pt>
                <c:pt idx="930">
                  <c:v>42904</c:v>
                </c:pt>
                <c:pt idx="931">
                  <c:v>42905</c:v>
                </c:pt>
                <c:pt idx="932">
                  <c:v>42906</c:v>
                </c:pt>
                <c:pt idx="933">
                  <c:v>42907</c:v>
                </c:pt>
                <c:pt idx="934">
                  <c:v>42908</c:v>
                </c:pt>
                <c:pt idx="935">
                  <c:v>42909</c:v>
                </c:pt>
                <c:pt idx="936">
                  <c:v>42910</c:v>
                </c:pt>
                <c:pt idx="937">
                  <c:v>42911</c:v>
                </c:pt>
                <c:pt idx="938">
                  <c:v>42912</c:v>
                </c:pt>
                <c:pt idx="939">
                  <c:v>42913</c:v>
                </c:pt>
                <c:pt idx="940">
                  <c:v>42914</c:v>
                </c:pt>
                <c:pt idx="941">
                  <c:v>42915</c:v>
                </c:pt>
                <c:pt idx="942">
                  <c:v>42916</c:v>
                </c:pt>
                <c:pt idx="943">
                  <c:v>42917</c:v>
                </c:pt>
                <c:pt idx="944">
                  <c:v>42918</c:v>
                </c:pt>
                <c:pt idx="945">
                  <c:v>42919</c:v>
                </c:pt>
                <c:pt idx="946">
                  <c:v>42920</c:v>
                </c:pt>
                <c:pt idx="947">
                  <c:v>42921</c:v>
                </c:pt>
                <c:pt idx="948">
                  <c:v>42922</c:v>
                </c:pt>
                <c:pt idx="949">
                  <c:v>42923</c:v>
                </c:pt>
                <c:pt idx="950">
                  <c:v>42924</c:v>
                </c:pt>
                <c:pt idx="951">
                  <c:v>42925</c:v>
                </c:pt>
                <c:pt idx="952">
                  <c:v>42926</c:v>
                </c:pt>
                <c:pt idx="953">
                  <c:v>42927</c:v>
                </c:pt>
                <c:pt idx="954">
                  <c:v>42928</c:v>
                </c:pt>
                <c:pt idx="955">
                  <c:v>42929</c:v>
                </c:pt>
                <c:pt idx="956">
                  <c:v>42930</c:v>
                </c:pt>
                <c:pt idx="957">
                  <c:v>42931</c:v>
                </c:pt>
                <c:pt idx="958">
                  <c:v>42932</c:v>
                </c:pt>
                <c:pt idx="959">
                  <c:v>42933</c:v>
                </c:pt>
                <c:pt idx="960">
                  <c:v>42934</c:v>
                </c:pt>
                <c:pt idx="961">
                  <c:v>42935</c:v>
                </c:pt>
                <c:pt idx="962">
                  <c:v>42936</c:v>
                </c:pt>
                <c:pt idx="963">
                  <c:v>42937</c:v>
                </c:pt>
                <c:pt idx="964">
                  <c:v>42938</c:v>
                </c:pt>
                <c:pt idx="965">
                  <c:v>42939</c:v>
                </c:pt>
                <c:pt idx="966">
                  <c:v>42940</c:v>
                </c:pt>
                <c:pt idx="967">
                  <c:v>42941</c:v>
                </c:pt>
                <c:pt idx="968">
                  <c:v>42942</c:v>
                </c:pt>
                <c:pt idx="969">
                  <c:v>42943</c:v>
                </c:pt>
                <c:pt idx="970">
                  <c:v>42944</c:v>
                </c:pt>
                <c:pt idx="971">
                  <c:v>42945</c:v>
                </c:pt>
                <c:pt idx="972">
                  <c:v>42946</c:v>
                </c:pt>
                <c:pt idx="973">
                  <c:v>42947</c:v>
                </c:pt>
                <c:pt idx="974">
                  <c:v>42948</c:v>
                </c:pt>
                <c:pt idx="975">
                  <c:v>42949</c:v>
                </c:pt>
                <c:pt idx="976">
                  <c:v>42950</c:v>
                </c:pt>
                <c:pt idx="977">
                  <c:v>42951</c:v>
                </c:pt>
                <c:pt idx="978">
                  <c:v>42952</c:v>
                </c:pt>
                <c:pt idx="979">
                  <c:v>42953</c:v>
                </c:pt>
                <c:pt idx="980">
                  <c:v>42954</c:v>
                </c:pt>
                <c:pt idx="981">
                  <c:v>42955</c:v>
                </c:pt>
                <c:pt idx="982">
                  <c:v>42956</c:v>
                </c:pt>
                <c:pt idx="983">
                  <c:v>42957</c:v>
                </c:pt>
                <c:pt idx="984">
                  <c:v>42958</c:v>
                </c:pt>
                <c:pt idx="985">
                  <c:v>42959</c:v>
                </c:pt>
                <c:pt idx="986">
                  <c:v>42960</c:v>
                </c:pt>
                <c:pt idx="987">
                  <c:v>42961</c:v>
                </c:pt>
                <c:pt idx="988">
                  <c:v>42962</c:v>
                </c:pt>
                <c:pt idx="989">
                  <c:v>42963</c:v>
                </c:pt>
                <c:pt idx="990">
                  <c:v>42964</c:v>
                </c:pt>
                <c:pt idx="991">
                  <c:v>42965</c:v>
                </c:pt>
                <c:pt idx="992">
                  <c:v>42966</c:v>
                </c:pt>
                <c:pt idx="993">
                  <c:v>42967</c:v>
                </c:pt>
                <c:pt idx="994">
                  <c:v>42968</c:v>
                </c:pt>
                <c:pt idx="995">
                  <c:v>42969</c:v>
                </c:pt>
                <c:pt idx="996">
                  <c:v>42970</c:v>
                </c:pt>
                <c:pt idx="997">
                  <c:v>42971</c:v>
                </c:pt>
                <c:pt idx="998">
                  <c:v>42972</c:v>
                </c:pt>
                <c:pt idx="999">
                  <c:v>42973</c:v>
                </c:pt>
                <c:pt idx="1000">
                  <c:v>42974</c:v>
                </c:pt>
                <c:pt idx="1001">
                  <c:v>42975</c:v>
                </c:pt>
                <c:pt idx="1002">
                  <c:v>42976</c:v>
                </c:pt>
                <c:pt idx="1003">
                  <c:v>42977</c:v>
                </c:pt>
                <c:pt idx="1004">
                  <c:v>42978</c:v>
                </c:pt>
                <c:pt idx="1005">
                  <c:v>42979</c:v>
                </c:pt>
                <c:pt idx="1006">
                  <c:v>42980</c:v>
                </c:pt>
                <c:pt idx="1007">
                  <c:v>42981</c:v>
                </c:pt>
                <c:pt idx="1008">
                  <c:v>42982</c:v>
                </c:pt>
                <c:pt idx="1009">
                  <c:v>42983</c:v>
                </c:pt>
                <c:pt idx="1010">
                  <c:v>42984</c:v>
                </c:pt>
                <c:pt idx="1011">
                  <c:v>42985</c:v>
                </c:pt>
                <c:pt idx="1012">
                  <c:v>42986</c:v>
                </c:pt>
                <c:pt idx="1013">
                  <c:v>42987</c:v>
                </c:pt>
                <c:pt idx="1014">
                  <c:v>42988</c:v>
                </c:pt>
                <c:pt idx="1015">
                  <c:v>42989</c:v>
                </c:pt>
                <c:pt idx="1016">
                  <c:v>42990</c:v>
                </c:pt>
                <c:pt idx="1017">
                  <c:v>42991</c:v>
                </c:pt>
                <c:pt idx="1018">
                  <c:v>42992</c:v>
                </c:pt>
                <c:pt idx="1019">
                  <c:v>42993</c:v>
                </c:pt>
                <c:pt idx="1020">
                  <c:v>42994</c:v>
                </c:pt>
                <c:pt idx="1021">
                  <c:v>42995</c:v>
                </c:pt>
                <c:pt idx="1022">
                  <c:v>42996</c:v>
                </c:pt>
                <c:pt idx="1023">
                  <c:v>42997</c:v>
                </c:pt>
                <c:pt idx="1024">
                  <c:v>42998</c:v>
                </c:pt>
                <c:pt idx="1025">
                  <c:v>42999</c:v>
                </c:pt>
                <c:pt idx="1026">
                  <c:v>43000</c:v>
                </c:pt>
                <c:pt idx="1027">
                  <c:v>43001</c:v>
                </c:pt>
                <c:pt idx="1028">
                  <c:v>43002</c:v>
                </c:pt>
                <c:pt idx="1029">
                  <c:v>43003</c:v>
                </c:pt>
                <c:pt idx="1030">
                  <c:v>43004</c:v>
                </c:pt>
                <c:pt idx="1031">
                  <c:v>43005</c:v>
                </c:pt>
                <c:pt idx="1032">
                  <c:v>43006</c:v>
                </c:pt>
                <c:pt idx="1033">
                  <c:v>43007</c:v>
                </c:pt>
                <c:pt idx="1034">
                  <c:v>43008</c:v>
                </c:pt>
                <c:pt idx="1035">
                  <c:v>43009</c:v>
                </c:pt>
                <c:pt idx="1036">
                  <c:v>43010</c:v>
                </c:pt>
                <c:pt idx="1037">
                  <c:v>43011</c:v>
                </c:pt>
                <c:pt idx="1038">
                  <c:v>43012</c:v>
                </c:pt>
                <c:pt idx="1039">
                  <c:v>43013</c:v>
                </c:pt>
                <c:pt idx="1040">
                  <c:v>43014</c:v>
                </c:pt>
                <c:pt idx="1041">
                  <c:v>43015</c:v>
                </c:pt>
                <c:pt idx="1042">
                  <c:v>43016</c:v>
                </c:pt>
                <c:pt idx="1043">
                  <c:v>43017</c:v>
                </c:pt>
                <c:pt idx="1044">
                  <c:v>43018</c:v>
                </c:pt>
                <c:pt idx="1045">
                  <c:v>43019</c:v>
                </c:pt>
                <c:pt idx="1046">
                  <c:v>43020</c:v>
                </c:pt>
                <c:pt idx="1047">
                  <c:v>43021</c:v>
                </c:pt>
                <c:pt idx="1048">
                  <c:v>43022</c:v>
                </c:pt>
                <c:pt idx="1049">
                  <c:v>43023</c:v>
                </c:pt>
                <c:pt idx="1050">
                  <c:v>43024</c:v>
                </c:pt>
                <c:pt idx="1051">
                  <c:v>43025</c:v>
                </c:pt>
              </c:numCache>
            </c:numRef>
          </c:xVal>
          <c:yVal>
            <c:numRef>
              <c:f>CIG_SysIN_DetOut_Loads!$AU$3:$AU$1055</c:f>
              <c:numCache>
                <c:formatCode>0.0</c:formatCode>
                <c:ptCount val="1053"/>
                <c:pt idx="0">
                  <c:v>1.2235845193244161E-2</c:v>
                </c:pt>
                <c:pt idx="1">
                  <c:v>2.774582439513229E-2</c:v>
                </c:pt>
                <c:pt idx="2">
                  <c:v>3.7701469118070846E-2</c:v>
                </c:pt>
                <c:pt idx="3">
                  <c:v>4.4988824331965743E-2</c:v>
                </c:pt>
                <c:pt idx="4">
                  <c:v>0.29265326498405075</c:v>
                </c:pt>
                <c:pt idx="5">
                  <c:v>6.9202096660871621</c:v>
                </c:pt>
                <c:pt idx="6">
                  <c:v>7.0229146313532036</c:v>
                </c:pt>
                <c:pt idx="7">
                  <c:v>7.0491318545695041</c:v>
                </c:pt>
                <c:pt idx="8">
                  <c:v>7.0775477190152571</c:v>
                </c:pt>
                <c:pt idx="9">
                  <c:v>7.0929746602893049</c:v>
                </c:pt>
                <c:pt idx="10">
                  <c:v>7.0954674364519343</c:v>
                </c:pt>
                <c:pt idx="11">
                  <c:v>7.0954915129989091</c:v>
                </c:pt>
                <c:pt idx="12">
                  <c:v>7.095546907051915</c:v>
                </c:pt>
                <c:pt idx="13">
                  <c:v>7.0956066269511595</c:v>
                </c:pt>
                <c:pt idx="14">
                  <c:v>7.0956882924070692</c:v>
                </c:pt>
                <c:pt idx="15">
                  <c:v>7.1172211053326127</c:v>
                </c:pt>
                <c:pt idx="16">
                  <c:v>7.1337603851044635</c:v>
                </c:pt>
                <c:pt idx="17">
                  <c:v>7.1356086251177944</c:v>
                </c:pt>
                <c:pt idx="18">
                  <c:v>7.1484548435281505</c:v>
                </c:pt>
                <c:pt idx="19">
                  <c:v>7.1622044625719443</c:v>
                </c:pt>
                <c:pt idx="20">
                  <c:v>7.1755452569607545</c:v>
                </c:pt>
                <c:pt idx="21">
                  <c:v>7.1931588460100926</c:v>
                </c:pt>
                <c:pt idx="22">
                  <c:v>7.2929927193556736</c:v>
                </c:pt>
                <c:pt idx="23">
                  <c:v>7.4287010986427724</c:v>
                </c:pt>
                <c:pt idx="24">
                  <c:v>7.477654674094218</c:v>
                </c:pt>
                <c:pt idx="25">
                  <c:v>7.5540123445719756</c:v>
                </c:pt>
                <c:pt idx="26">
                  <c:v>7.6503772234860561</c:v>
                </c:pt>
                <c:pt idx="27">
                  <c:v>10.088013507634026</c:v>
                </c:pt>
                <c:pt idx="28">
                  <c:v>10.088013507634026</c:v>
                </c:pt>
                <c:pt idx="29">
                  <c:v>10.260216246537938</c:v>
                </c:pt>
                <c:pt idx="30">
                  <c:v>10.514481785865135</c:v>
                </c:pt>
                <c:pt idx="31">
                  <c:v>10.574608044369308</c:v>
                </c:pt>
                <c:pt idx="32">
                  <c:v>10.634778615518027</c:v>
                </c:pt>
                <c:pt idx="33">
                  <c:v>10.851115127984524</c:v>
                </c:pt>
                <c:pt idx="34">
                  <c:v>10.851115127984524</c:v>
                </c:pt>
                <c:pt idx="35">
                  <c:v>10.851115127984524</c:v>
                </c:pt>
                <c:pt idx="36">
                  <c:v>10.854581364683259</c:v>
                </c:pt>
                <c:pt idx="37">
                  <c:v>10.85961540291199</c:v>
                </c:pt>
                <c:pt idx="38">
                  <c:v>10.869619817300423</c:v>
                </c:pt>
                <c:pt idx="39">
                  <c:v>10.879565808623967</c:v>
                </c:pt>
                <c:pt idx="40">
                  <c:v>10.885577785912403</c:v>
                </c:pt>
                <c:pt idx="41">
                  <c:v>10.892817251764782</c:v>
                </c:pt>
                <c:pt idx="42">
                  <c:v>10.892817251764782</c:v>
                </c:pt>
                <c:pt idx="43">
                  <c:v>10.924511963328085</c:v>
                </c:pt>
                <c:pt idx="44">
                  <c:v>10.96369358208038</c:v>
                </c:pt>
                <c:pt idx="45">
                  <c:v>10.998333743326357</c:v>
                </c:pt>
                <c:pt idx="46">
                  <c:v>11.025720114471229</c:v>
                </c:pt>
                <c:pt idx="47">
                  <c:v>11.046353128690829</c:v>
                </c:pt>
                <c:pt idx="48">
                  <c:v>11.046353128690829</c:v>
                </c:pt>
                <c:pt idx="49">
                  <c:v>11.046353128690829</c:v>
                </c:pt>
                <c:pt idx="50">
                  <c:v>11.0576137389449</c:v>
                </c:pt>
                <c:pt idx="51">
                  <c:v>11.070865784451682</c:v>
                </c:pt>
                <c:pt idx="52">
                  <c:v>11.081364692871217</c:v>
                </c:pt>
                <c:pt idx="53">
                  <c:v>11.088728336118395</c:v>
                </c:pt>
                <c:pt idx="54">
                  <c:v>11.095031060903148</c:v>
                </c:pt>
                <c:pt idx="55">
                  <c:v>11.095031060903148</c:v>
                </c:pt>
                <c:pt idx="56">
                  <c:v>11.095031060903148</c:v>
                </c:pt>
                <c:pt idx="57">
                  <c:v>11.095031060903148</c:v>
                </c:pt>
                <c:pt idx="58">
                  <c:v>11.095031060903148</c:v>
                </c:pt>
                <c:pt idx="59">
                  <c:v>11.095031060903148</c:v>
                </c:pt>
                <c:pt idx="60">
                  <c:v>11.095031060903148</c:v>
                </c:pt>
                <c:pt idx="61">
                  <c:v>11.119528889023389</c:v>
                </c:pt>
                <c:pt idx="62">
                  <c:v>11.219997444323266</c:v>
                </c:pt>
                <c:pt idx="63">
                  <c:v>11.219997444323266</c:v>
                </c:pt>
                <c:pt idx="64">
                  <c:v>11.219997444323266</c:v>
                </c:pt>
                <c:pt idx="65">
                  <c:v>11.252965851387419</c:v>
                </c:pt>
                <c:pt idx="66">
                  <c:v>11.276312538192284</c:v>
                </c:pt>
                <c:pt idx="67">
                  <c:v>11.322168620097775</c:v>
                </c:pt>
                <c:pt idx="68">
                  <c:v>11.374421279156703</c:v>
                </c:pt>
                <c:pt idx="69">
                  <c:v>11.429488746667037</c:v>
                </c:pt>
                <c:pt idx="70">
                  <c:v>11.512540012011174</c:v>
                </c:pt>
                <c:pt idx="71">
                  <c:v>11.558987147908203</c:v>
                </c:pt>
                <c:pt idx="72">
                  <c:v>11.60362263706846</c:v>
                </c:pt>
                <c:pt idx="73">
                  <c:v>11.629508555099678</c:v>
                </c:pt>
                <c:pt idx="74">
                  <c:v>11.661942680153105</c:v>
                </c:pt>
                <c:pt idx="75">
                  <c:v>11.686843546001867</c:v>
                </c:pt>
                <c:pt idx="76">
                  <c:v>11.70743425887852</c:v>
                </c:pt>
                <c:pt idx="77">
                  <c:v>11.729448305704247</c:v>
                </c:pt>
                <c:pt idx="78">
                  <c:v>11.762043159440973</c:v>
                </c:pt>
                <c:pt idx="79">
                  <c:v>11.805711407901963</c:v>
                </c:pt>
                <c:pt idx="80">
                  <c:v>11.838029279513782</c:v>
                </c:pt>
                <c:pt idx="81">
                  <c:v>11.859535563099136</c:v>
                </c:pt>
                <c:pt idx="82">
                  <c:v>12.090373388977721</c:v>
                </c:pt>
                <c:pt idx="83">
                  <c:v>12.211152823119289</c:v>
                </c:pt>
                <c:pt idx="84">
                  <c:v>12.277142922473825</c:v>
                </c:pt>
                <c:pt idx="85">
                  <c:v>12.333390043133305</c:v>
                </c:pt>
                <c:pt idx="86">
                  <c:v>12.371102359879727</c:v>
                </c:pt>
                <c:pt idx="87">
                  <c:v>12.402417171239255</c:v>
                </c:pt>
                <c:pt idx="88">
                  <c:v>12.423137879787324</c:v>
                </c:pt>
                <c:pt idx="89">
                  <c:v>12.435585010727037</c:v>
                </c:pt>
                <c:pt idx="90">
                  <c:v>12.450752765189542</c:v>
                </c:pt>
                <c:pt idx="91">
                  <c:v>12.466970729850518</c:v>
                </c:pt>
                <c:pt idx="92">
                  <c:v>12.763207107574686</c:v>
                </c:pt>
                <c:pt idx="93">
                  <c:v>16.817272133303561</c:v>
                </c:pt>
                <c:pt idx="94">
                  <c:v>18.3641828585924</c:v>
                </c:pt>
                <c:pt idx="95">
                  <c:v>19.450741139314371</c:v>
                </c:pt>
                <c:pt idx="96">
                  <c:v>20.54811590889642</c:v>
                </c:pt>
                <c:pt idx="97">
                  <c:v>22.315977475066035</c:v>
                </c:pt>
                <c:pt idx="98">
                  <c:v>23.735179301091748</c:v>
                </c:pt>
                <c:pt idx="99">
                  <c:v>26.729462918380051</c:v>
                </c:pt>
                <c:pt idx="100">
                  <c:v>27.223752108209414</c:v>
                </c:pt>
                <c:pt idx="101">
                  <c:v>27.223752108209414</c:v>
                </c:pt>
                <c:pt idx="102">
                  <c:v>29.779862773854628</c:v>
                </c:pt>
                <c:pt idx="103">
                  <c:v>34.336497258512715</c:v>
                </c:pt>
                <c:pt idx="104">
                  <c:v>34.336497258512715</c:v>
                </c:pt>
                <c:pt idx="105">
                  <c:v>34.385687472022838</c:v>
                </c:pt>
                <c:pt idx="106">
                  <c:v>34.404516976525109</c:v>
                </c:pt>
                <c:pt idx="107">
                  <c:v>34.444223134412638</c:v>
                </c:pt>
                <c:pt idx="108">
                  <c:v>34.450789697349663</c:v>
                </c:pt>
                <c:pt idx="109">
                  <c:v>34.450789697349663</c:v>
                </c:pt>
                <c:pt idx="110">
                  <c:v>34.450789697349663</c:v>
                </c:pt>
                <c:pt idx="111">
                  <c:v>34.450789697349663</c:v>
                </c:pt>
                <c:pt idx="112">
                  <c:v>34.477025517393834</c:v>
                </c:pt>
                <c:pt idx="113">
                  <c:v>34.501497369812206</c:v>
                </c:pt>
                <c:pt idx="114">
                  <c:v>34.527308580296051</c:v>
                </c:pt>
                <c:pt idx="115">
                  <c:v>36.092299372699379</c:v>
                </c:pt>
                <c:pt idx="116">
                  <c:v>36.120929718864204</c:v>
                </c:pt>
                <c:pt idx="117">
                  <c:v>36.187768383449779</c:v>
                </c:pt>
                <c:pt idx="118">
                  <c:v>36.259825975668619</c:v>
                </c:pt>
                <c:pt idx="119">
                  <c:v>36.448802139684815</c:v>
                </c:pt>
                <c:pt idx="120">
                  <c:v>36.637921533629729</c:v>
                </c:pt>
                <c:pt idx="121">
                  <c:v>36.784200928561525</c:v>
                </c:pt>
                <c:pt idx="122">
                  <c:v>36.955828007239489</c:v>
                </c:pt>
                <c:pt idx="123">
                  <c:v>42.191864833465807</c:v>
                </c:pt>
                <c:pt idx="124">
                  <c:v>42.212141422783496</c:v>
                </c:pt>
                <c:pt idx="125">
                  <c:v>42.296529302376193</c:v>
                </c:pt>
                <c:pt idx="126">
                  <c:v>42.372693435850493</c:v>
                </c:pt>
                <c:pt idx="127">
                  <c:v>43.662583844531746</c:v>
                </c:pt>
                <c:pt idx="128">
                  <c:v>48.186705302334246</c:v>
                </c:pt>
                <c:pt idx="129">
                  <c:v>51.196380080100951</c:v>
                </c:pt>
                <c:pt idx="130">
                  <c:v>51.463704103785943</c:v>
                </c:pt>
                <c:pt idx="131">
                  <c:v>51.517274652554121</c:v>
                </c:pt>
                <c:pt idx="132">
                  <c:v>51.626821161626872</c:v>
                </c:pt>
                <c:pt idx="133">
                  <c:v>51.727673137003826</c:v>
                </c:pt>
                <c:pt idx="134">
                  <c:v>51.745243528258605</c:v>
                </c:pt>
                <c:pt idx="135">
                  <c:v>51.753210050317072</c:v>
                </c:pt>
                <c:pt idx="136">
                  <c:v>51.784570531260734</c:v>
                </c:pt>
                <c:pt idx="137">
                  <c:v>51.830434945585139</c:v>
                </c:pt>
                <c:pt idx="138">
                  <c:v>51.862655150812778</c:v>
                </c:pt>
                <c:pt idx="139">
                  <c:v>51.878235500822584</c:v>
                </c:pt>
                <c:pt idx="140">
                  <c:v>51.964024023572662</c:v>
                </c:pt>
                <c:pt idx="141">
                  <c:v>52.033153876177764</c:v>
                </c:pt>
                <c:pt idx="142">
                  <c:v>52.06923266251286</c:v>
                </c:pt>
                <c:pt idx="143">
                  <c:v>52.104421341995646</c:v>
                </c:pt>
                <c:pt idx="144">
                  <c:v>52.124841921901634</c:v>
                </c:pt>
                <c:pt idx="145">
                  <c:v>52.814016047658917</c:v>
                </c:pt>
                <c:pt idx="146">
                  <c:v>53.954367448636049</c:v>
                </c:pt>
                <c:pt idx="147">
                  <c:v>53.999519734699732</c:v>
                </c:pt>
                <c:pt idx="148">
                  <c:v>54.021220687524725</c:v>
                </c:pt>
                <c:pt idx="149">
                  <c:v>54.03560892608224</c:v>
                </c:pt>
                <c:pt idx="150">
                  <c:v>54.043358852137203</c:v>
                </c:pt>
                <c:pt idx="151">
                  <c:v>54.044448847928528</c:v>
                </c:pt>
                <c:pt idx="152">
                  <c:v>54.044448847928528</c:v>
                </c:pt>
                <c:pt idx="153">
                  <c:v>54.044448847928528</c:v>
                </c:pt>
                <c:pt idx="154">
                  <c:v>54.044448847928528</c:v>
                </c:pt>
                <c:pt idx="155">
                  <c:v>54.044448847928528</c:v>
                </c:pt>
                <c:pt idx="156">
                  <c:v>54.044448847928528</c:v>
                </c:pt>
                <c:pt idx="157">
                  <c:v>54.044448847928528</c:v>
                </c:pt>
                <c:pt idx="158">
                  <c:v>54.044448847928528</c:v>
                </c:pt>
                <c:pt idx="159">
                  <c:v>54.044448847928528</c:v>
                </c:pt>
                <c:pt idx="160">
                  <c:v>54.044448847928528</c:v>
                </c:pt>
                <c:pt idx="161">
                  <c:v>54.044448847928528</c:v>
                </c:pt>
                <c:pt idx="162">
                  <c:v>54.044448847928528</c:v>
                </c:pt>
                <c:pt idx="163">
                  <c:v>54.044448847928528</c:v>
                </c:pt>
                <c:pt idx="164">
                  <c:v>54.044448847928528</c:v>
                </c:pt>
                <c:pt idx="165">
                  <c:v>54.044448847928528</c:v>
                </c:pt>
                <c:pt idx="166">
                  <c:v>54.044448847928528</c:v>
                </c:pt>
                <c:pt idx="167">
                  <c:v>54.044448847928528</c:v>
                </c:pt>
                <c:pt idx="168">
                  <c:v>54.044448847928528</c:v>
                </c:pt>
                <c:pt idx="169">
                  <c:v>54.044448847928528</c:v>
                </c:pt>
                <c:pt idx="170">
                  <c:v>54.044448847928528</c:v>
                </c:pt>
                <c:pt idx="171">
                  <c:v>54.044448847928528</c:v>
                </c:pt>
                <c:pt idx="172">
                  <c:v>54.044448847928528</c:v>
                </c:pt>
                <c:pt idx="173">
                  <c:v>54.044448847928528</c:v>
                </c:pt>
                <c:pt idx="174">
                  <c:v>54.044448847928528</c:v>
                </c:pt>
                <c:pt idx="175">
                  <c:v>54.044448847928528</c:v>
                </c:pt>
                <c:pt idx="176">
                  <c:v>54.044448847928528</c:v>
                </c:pt>
                <c:pt idx="177">
                  <c:v>54.044448847928528</c:v>
                </c:pt>
                <c:pt idx="178">
                  <c:v>54.044448847928528</c:v>
                </c:pt>
                <c:pt idx="179">
                  <c:v>54.044448847928528</c:v>
                </c:pt>
                <c:pt idx="180">
                  <c:v>54.044448847928528</c:v>
                </c:pt>
                <c:pt idx="181">
                  <c:v>54.044448847928528</c:v>
                </c:pt>
                <c:pt idx="182">
                  <c:v>54.044448847928528</c:v>
                </c:pt>
                <c:pt idx="183">
                  <c:v>54.044448847928528</c:v>
                </c:pt>
                <c:pt idx="184">
                  <c:v>54.044448847928528</c:v>
                </c:pt>
                <c:pt idx="185">
                  <c:v>54.044448847928528</c:v>
                </c:pt>
                <c:pt idx="186">
                  <c:v>54.045379898137803</c:v>
                </c:pt>
                <c:pt idx="187">
                  <c:v>54.048944868137504</c:v>
                </c:pt>
                <c:pt idx="188">
                  <c:v>54.051828613615157</c:v>
                </c:pt>
                <c:pt idx="189">
                  <c:v>54.055896749906495</c:v>
                </c:pt>
                <c:pt idx="190">
                  <c:v>54.059473391268341</c:v>
                </c:pt>
                <c:pt idx="191">
                  <c:v>54.062913123632285</c:v>
                </c:pt>
                <c:pt idx="192">
                  <c:v>54.066473653228535</c:v>
                </c:pt>
                <c:pt idx="193">
                  <c:v>54.074413419231902</c:v>
                </c:pt>
                <c:pt idx="194">
                  <c:v>54.133593864177449</c:v>
                </c:pt>
                <c:pt idx="195">
                  <c:v>54.148587429425291</c:v>
                </c:pt>
                <c:pt idx="196">
                  <c:v>54.164849310976621</c:v>
                </c:pt>
                <c:pt idx="197">
                  <c:v>54.183033547005664</c:v>
                </c:pt>
                <c:pt idx="198">
                  <c:v>54.206028280558272</c:v>
                </c:pt>
                <c:pt idx="199">
                  <c:v>54.280403393047763</c:v>
                </c:pt>
                <c:pt idx="200">
                  <c:v>54.680355744170981</c:v>
                </c:pt>
                <c:pt idx="201">
                  <c:v>59.735910515438434</c:v>
                </c:pt>
                <c:pt idx="202">
                  <c:v>59.975072895256943</c:v>
                </c:pt>
                <c:pt idx="203">
                  <c:v>60.025116629673406</c:v>
                </c:pt>
                <c:pt idx="204">
                  <c:v>60.05086479816886</c:v>
                </c:pt>
                <c:pt idx="205">
                  <c:v>60.084524136668982</c:v>
                </c:pt>
                <c:pt idx="206">
                  <c:v>60.113220559469909</c:v>
                </c:pt>
                <c:pt idx="207">
                  <c:v>60.141550161563146</c:v>
                </c:pt>
                <c:pt idx="208">
                  <c:v>60.288250367192049</c:v>
                </c:pt>
                <c:pt idx="209">
                  <c:v>60.365196909277941</c:v>
                </c:pt>
                <c:pt idx="210">
                  <c:v>60.705013784724997</c:v>
                </c:pt>
                <c:pt idx="211">
                  <c:v>63.740853604042591</c:v>
                </c:pt>
                <c:pt idx="212">
                  <c:v>63.968181700583862</c:v>
                </c:pt>
                <c:pt idx="213">
                  <c:v>64.168519295939817</c:v>
                </c:pt>
                <c:pt idx="214">
                  <c:v>64.346904267055265</c:v>
                </c:pt>
                <c:pt idx="215">
                  <c:v>64.455716271084242</c:v>
                </c:pt>
                <c:pt idx="216">
                  <c:v>64.499526118360819</c:v>
                </c:pt>
                <c:pt idx="217">
                  <c:v>64.516490172131512</c:v>
                </c:pt>
                <c:pt idx="218">
                  <c:v>64.536442679611284</c:v>
                </c:pt>
                <c:pt idx="219">
                  <c:v>64.556789577616769</c:v>
                </c:pt>
                <c:pt idx="220">
                  <c:v>64.613991642296085</c:v>
                </c:pt>
                <c:pt idx="221">
                  <c:v>64.723421395025284</c:v>
                </c:pt>
                <c:pt idx="222">
                  <c:v>64.84622146166258</c:v>
                </c:pt>
                <c:pt idx="223">
                  <c:v>69.881281947059804</c:v>
                </c:pt>
                <c:pt idx="224">
                  <c:v>75.184763392822106</c:v>
                </c:pt>
                <c:pt idx="225">
                  <c:v>79.929022816941696</c:v>
                </c:pt>
                <c:pt idx="226">
                  <c:v>80.260787472115908</c:v>
                </c:pt>
                <c:pt idx="227">
                  <c:v>80.312968448457667</c:v>
                </c:pt>
                <c:pt idx="228">
                  <c:v>80.343376083844078</c:v>
                </c:pt>
                <c:pt idx="229">
                  <c:v>80.651538577972474</c:v>
                </c:pt>
                <c:pt idx="230">
                  <c:v>84.049316035265079</c:v>
                </c:pt>
                <c:pt idx="231">
                  <c:v>85.646924971886222</c:v>
                </c:pt>
                <c:pt idx="232">
                  <c:v>87.845595143309538</c:v>
                </c:pt>
                <c:pt idx="233">
                  <c:v>87.922106307242814</c:v>
                </c:pt>
                <c:pt idx="234">
                  <c:v>87.955637649806107</c:v>
                </c:pt>
                <c:pt idx="235">
                  <c:v>87.957775801533046</c:v>
                </c:pt>
                <c:pt idx="236">
                  <c:v>87.958676977257142</c:v>
                </c:pt>
                <c:pt idx="237">
                  <c:v>87.959436483786121</c:v>
                </c:pt>
                <c:pt idx="238">
                  <c:v>87.9600779293133</c:v>
                </c:pt>
                <c:pt idx="239">
                  <c:v>87.96078017800474</c:v>
                </c:pt>
                <c:pt idx="240">
                  <c:v>87.984938970913817</c:v>
                </c:pt>
                <c:pt idx="241">
                  <c:v>88.025570053801133</c:v>
                </c:pt>
                <c:pt idx="242">
                  <c:v>88.035849427707518</c:v>
                </c:pt>
                <c:pt idx="243">
                  <c:v>88.037586357887704</c:v>
                </c:pt>
                <c:pt idx="244">
                  <c:v>88.03945389870708</c:v>
                </c:pt>
                <c:pt idx="245">
                  <c:v>88.064123273490992</c:v>
                </c:pt>
                <c:pt idx="246">
                  <c:v>88.114740232076613</c:v>
                </c:pt>
                <c:pt idx="247">
                  <c:v>88.138070048471391</c:v>
                </c:pt>
                <c:pt idx="248">
                  <c:v>88.291245304287472</c:v>
                </c:pt>
                <c:pt idx="249">
                  <c:v>88.349265146368097</c:v>
                </c:pt>
                <c:pt idx="250">
                  <c:v>88.388650013665924</c:v>
                </c:pt>
                <c:pt idx="251">
                  <c:v>88.401747973861148</c:v>
                </c:pt>
                <c:pt idx="252">
                  <c:v>88.404060709903774</c:v>
                </c:pt>
                <c:pt idx="253">
                  <c:v>88.406861127122909</c:v>
                </c:pt>
                <c:pt idx="254">
                  <c:v>88.41012984215466</c:v>
                </c:pt>
                <c:pt idx="255">
                  <c:v>88.413590380717622</c:v>
                </c:pt>
                <c:pt idx="256">
                  <c:v>88.417091913449866</c:v>
                </c:pt>
                <c:pt idx="257">
                  <c:v>88.420374959645869</c:v>
                </c:pt>
                <c:pt idx="258">
                  <c:v>88.42344204004813</c:v>
                </c:pt>
                <c:pt idx="259">
                  <c:v>88.426753513214578</c:v>
                </c:pt>
                <c:pt idx="260">
                  <c:v>88.430172797313688</c:v>
                </c:pt>
                <c:pt idx="261">
                  <c:v>88.562160131649961</c:v>
                </c:pt>
                <c:pt idx="262">
                  <c:v>89.828839985956677</c:v>
                </c:pt>
                <c:pt idx="263">
                  <c:v>89.828839985956677</c:v>
                </c:pt>
                <c:pt idx="264">
                  <c:v>89.835859105700095</c:v>
                </c:pt>
                <c:pt idx="265">
                  <c:v>89.841743077803031</c:v>
                </c:pt>
                <c:pt idx="266">
                  <c:v>89.887701505806888</c:v>
                </c:pt>
                <c:pt idx="267">
                  <c:v>89.896294644730389</c:v>
                </c:pt>
                <c:pt idx="268">
                  <c:v>89.899091538443344</c:v>
                </c:pt>
                <c:pt idx="269">
                  <c:v>89.90112892860428</c:v>
                </c:pt>
                <c:pt idx="270">
                  <c:v>89.903156147360846</c:v>
                </c:pt>
                <c:pt idx="271">
                  <c:v>89.903249023890908</c:v>
                </c:pt>
                <c:pt idx="272">
                  <c:v>89.903319281498256</c:v>
                </c:pt>
                <c:pt idx="273">
                  <c:v>89.90339632478242</c:v>
                </c:pt>
                <c:pt idx="274">
                  <c:v>89.903469975228177</c:v>
                </c:pt>
                <c:pt idx="275">
                  <c:v>89.903523268643497</c:v>
                </c:pt>
                <c:pt idx="276">
                  <c:v>89.903576562058817</c:v>
                </c:pt>
                <c:pt idx="277">
                  <c:v>89.903628190054917</c:v>
                </c:pt>
                <c:pt idx="278">
                  <c:v>89.903628190054917</c:v>
                </c:pt>
                <c:pt idx="279">
                  <c:v>89.903628190054917</c:v>
                </c:pt>
                <c:pt idx="280">
                  <c:v>89.903628190054917</c:v>
                </c:pt>
                <c:pt idx="281">
                  <c:v>89.903628190054917</c:v>
                </c:pt>
                <c:pt idx="282">
                  <c:v>89.903628190054917</c:v>
                </c:pt>
                <c:pt idx="283">
                  <c:v>89.903628190054917</c:v>
                </c:pt>
                <c:pt idx="284">
                  <c:v>89.903628190054917</c:v>
                </c:pt>
                <c:pt idx="285">
                  <c:v>89.903628190054917</c:v>
                </c:pt>
                <c:pt idx="286">
                  <c:v>89.903628190054917</c:v>
                </c:pt>
                <c:pt idx="287">
                  <c:v>89.903628190054917</c:v>
                </c:pt>
                <c:pt idx="288">
                  <c:v>89.903628190054917</c:v>
                </c:pt>
                <c:pt idx="289">
                  <c:v>89.903628190054917</c:v>
                </c:pt>
                <c:pt idx="290">
                  <c:v>89.903628190054917</c:v>
                </c:pt>
                <c:pt idx="291">
                  <c:v>89.903628190054917</c:v>
                </c:pt>
                <c:pt idx="292">
                  <c:v>89.903628190054917</c:v>
                </c:pt>
                <c:pt idx="293">
                  <c:v>89.903628190054917</c:v>
                </c:pt>
                <c:pt idx="294">
                  <c:v>89.903628190054917</c:v>
                </c:pt>
                <c:pt idx="295">
                  <c:v>89.903628190054917</c:v>
                </c:pt>
                <c:pt idx="296">
                  <c:v>89.903628190054917</c:v>
                </c:pt>
                <c:pt idx="297">
                  <c:v>89.903628190054917</c:v>
                </c:pt>
                <c:pt idx="298">
                  <c:v>89.903628190054917</c:v>
                </c:pt>
                <c:pt idx="299">
                  <c:v>89.903628190054917</c:v>
                </c:pt>
                <c:pt idx="300">
                  <c:v>89.903628190054917</c:v>
                </c:pt>
                <c:pt idx="301">
                  <c:v>89.903628190054917</c:v>
                </c:pt>
                <c:pt idx="302">
                  <c:v>92.100054975383614</c:v>
                </c:pt>
                <c:pt idx="303">
                  <c:v>92.100054975383614</c:v>
                </c:pt>
                <c:pt idx="304">
                  <c:v>92.193555063543727</c:v>
                </c:pt>
                <c:pt idx="305">
                  <c:v>92.212050268028221</c:v>
                </c:pt>
                <c:pt idx="306">
                  <c:v>92.230921284800559</c:v>
                </c:pt>
                <c:pt idx="307">
                  <c:v>92.243985141622645</c:v>
                </c:pt>
                <c:pt idx="308">
                  <c:v>92.253651669951722</c:v>
                </c:pt>
                <c:pt idx="309">
                  <c:v>92.261475948653171</c:v>
                </c:pt>
                <c:pt idx="310">
                  <c:v>92.267405900120906</c:v>
                </c:pt>
                <c:pt idx="311">
                  <c:v>92.271962575096779</c:v>
                </c:pt>
                <c:pt idx="312">
                  <c:v>92.275583995406649</c:v>
                </c:pt>
                <c:pt idx="313">
                  <c:v>92.278473319996692</c:v>
                </c:pt>
                <c:pt idx="314">
                  <c:v>92.280492274491323</c:v>
                </c:pt>
                <c:pt idx="315">
                  <c:v>92.28181476626699</c:v>
                </c:pt>
                <c:pt idx="316">
                  <c:v>92.282834383336507</c:v>
                </c:pt>
                <c:pt idx="317">
                  <c:v>92.283396050767365</c:v>
                </c:pt>
                <c:pt idx="318">
                  <c:v>92.283654325713243</c:v>
                </c:pt>
                <c:pt idx="319">
                  <c:v>92.28373323932189</c:v>
                </c:pt>
                <c:pt idx="320">
                  <c:v>92.283741151259889</c:v>
                </c:pt>
                <c:pt idx="321">
                  <c:v>92.28374162737822</c:v>
                </c:pt>
                <c:pt idx="322">
                  <c:v>92.28374162737822</c:v>
                </c:pt>
                <c:pt idx="323">
                  <c:v>92.28374162737822</c:v>
                </c:pt>
                <c:pt idx="324">
                  <c:v>92.28374162737822</c:v>
                </c:pt>
                <c:pt idx="325">
                  <c:v>92.28374162737822</c:v>
                </c:pt>
                <c:pt idx="326">
                  <c:v>92.28374162737822</c:v>
                </c:pt>
                <c:pt idx="327">
                  <c:v>92.28374162737822</c:v>
                </c:pt>
                <c:pt idx="328">
                  <c:v>92.28374162737822</c:v>
                </c:pt>
                <c:pt idx="329">
                  <c:v>92.28374162737822</c:v>
                </c:pt>
                <c:pt idx="330">
                  <c:v>92.305630221393344</c:v>
                </c:pt>
                <c:pt idx="331">
                  <c:v>97.278962071509085</c:v>
                </c:pt>
                <c:pt idx="332">
                  <c:v>97.278962071509085</c:v>
                </c:pt>
                <c:pt idx="333">
                  <c:v>97.293470904680788</c:v>
                </c:pt>
                <c:pt idx="334">
                  <c:v>97.307995501080683</c:v>
                </c:pt>
                <c:pt idx="335">
                  <c:v>97.334684738442078</c:v>
                </c:pt>
                <c:pt idx="336">
                  <c:v>97.350450641687445</c:v>
                </c:pt>
                <c:pt idx="337">
                  <c:v>97.35603255113223</c:v>
                </c:pt>
                <c:pt idx="338">
                  <c:v>97.357710212783175</c:v>
                </c:pt>
                <c:pt idx="339">
                  <c:v>97.357859907212557</c:v>
                </c:pt>
                <c:pt idx="340">
                  <c:v>103.74024438035428</c:v>
                </c:pt>
                <c:pt idx="341">
                  <c:v>103.74024438035428</c:v>
                </c:pt>
                <c:pt idx="342">
                  <c:v>103.77987897668488</c:v>
                </c:pt>
                <c:pt idx="343">
                  <c:v>103.81934406958372</c:v>
                </c:pt>
                <c:pt idx="344">
                  <c:v>103.84013296983663</c:v>
                </c:pt>
                <c:pt idx="345">
                  <c:v>103.84863179905727</c:v>
                </c:pt>
                <c:pt idx="346">
                  <c:v>103.91556520422884</c:v>
                </c:pt>
                <c:pt idx="347">
                  <c:v>103.94160200638957</c:v>
                </c:pt>
                <c:pt idx="348">
                  <c:v>103.96820678307105</c:v>
                </c:pt>
                <c:pt idx="349">
                  <c:v>103.97665611700549</c:v>
                </c:pt>
                <c:pt idx="350">
                  <c:v>103.97838811314574</c:v>
                </c:pt>
                <c:pt idx="351">
                  <c:v>103.9785376848484</c:v>
                </c:pt>
                <c:pt idx="352">
                  <c:v>103.99370098176487</c:v>
                </c:pt>
                <c:pt idx="353">
                  <c:v>103.99370098176487</c:v>
                </c:pt>
                <c:pt idx="354">
                  <c:v>104.00062384896104</c:v>
                </c:pt>
                <c:pt idx="355">
                  <c:v>104.01996637038761</c:v>
                </c:pt>
                <c:pt idx="356">
                  <c:v>104.03689926963679</c:v>
                </c:pt>
                <c:pt idx="357">
                  <c:v>104.04770459006797</c:v>
                </c:pt>
                <c:pt idx="358">
                  <c:v>104.05538421300962</c:v>
                </c:pt>
                <c:pt idx="359">
                  <c:v>104.060232315752</c:v>
                </c:pt>
                <c:pt idx="360">
                  <c:v>104.06138190621164</c:v>
                </c:pt>
                <c:pt idx="361">
                  <c:v>104.06138190621164</c:v>
                </c:pt>
                <c:pt idx="362">
                  <c:v>104.10601124260923</c:v>
                </c:pt>
                <c:pt idx="363">
                  <c:v>105.88184985725414</c:v>
                </c:pt>
                <c:pt idx="364">
                  <c:v>105.88184985725414</c:v>
                </c:pt>
                <c:pt idx="365">
                  <c:v>111.31429151600999</c:v>
                </c:pt>
                <c:pt idx="366">
                  <c:v>111.58715868098405</c:v>
                </c:pt>
                <c:pt idx="367">
                  <c:v>111.58715868098405</c:v>
                </c:pt>
                <c:pt idx="368">
                  <c:v>111.58715868098405</c:v>
                </c:pt>
                <c:pt idx="369">
                  <c:v>111.61301797025955</c:v>
                </c:pt>
                <c:pt idx="370">
                  <c:v>111.63345485395811</c:v>
                </c:pt>
                <c:pt idx="371">
                  <c:v>111.64249224293614</c:v>
                </c:pt>
                <c:pt idx="372">
                  <c:v>111.65322910215056</c:v>
                </c:pt>
                <c:pt idx="373">
                  <c:v>111.66318356009857</c:v>
                </c:pt>
                <c:pt idx="374">
                  <c:v>111.6768862032426</c:v>
                </c:pt>
                <c:pt idx="375">
                  <c:v>111.69306759955569</c:v>
                </c:pt>
                <c:pt idx="376">
                  <c:v>111.70815732303896</c:v>
                </c:pt>
                <c:pt idx="377">
                  <c:v>111.72415497773856</c:v>
                </c:pt>
                <c:pt idx="378">
                  <c:v>111.80521595622689</c:v>
                </c:pt>
                <c:pt idx="379">
                  <c:v>111.80521595622689</c:v>
                </c:pt>
                <c:pt idx="380">
                  <c:v>111.80521595622689</c:v>
                </c:pt>
                <c:pt idx="381">
                  <c:v>111.84224253342479</c:v>
                </c:pt>
                <c:pt idx="382">
                  <c:v>111.8633877143594</c:v>
                </c:pt>
                <c:pt idx="383">
                  <c:v>111.87784148883013</c:v>
                </c:pt>
                <c:pt idx="384">
                  <c:v>111.89071201949443</c:v>
                </c:pt>
                <c:pt idx="385">
                  <c:v>111.9369848609487</c:v>
                </c:pt>
                <c:pt idx="386">
                  <c:v>115.88446167917536</c:v>
                </c:pt>
                <c:pt idx="387">
                  <c:v>121.4975842209719</c:v>
                </c:pt>
                <c:pt idx="388">
                  <c:v>125.51455982973775</c:v>
                </c:pt>
                <c:pt idx="389">
                  <c:v>125.51455982973775</c:v>
                </c:pt>
                <c:pt idx="390">
                  <c:v>127.10209878151564</c:v>
                </c:pt>
                <c:pt idx="391">
                  <c:v>133.72688531808041</c:v>
                </c:pt>
                <c:pt idx="392">
                  <c:v>136.66100971348155</c:v>
                </c:pt>
                <c:pt idx="393">
                  <c:v>138.53143105256495</c:v>
                </c:pt>
                <c:pt idx="394">
                  <c:v>138.53143105256495</c:v>
                </c:pt>
                <c:pt idx="395">
                  <c:v>138.59434031583922</c:v>
                </c:pt>
                <c:pt idx="396">
                  <c:v>138.64445288425111</c:v>
                </c:pt>
                <c:pt idx="397">
                  <c:v>138.67361139238949</c:v>
                </c:pt>
                <c:pt idx="398">
                  <c:v>138.7048329687421</c:v>
                </c:pt>
                <c:pt idx="399">
                  <c:v>138.72629925476465</c:v>
                </c:pt>
                <c:pt idx="400">
                  <c:v>138.73730305242316</c:v>
                </c:pt>
                <c:pt idx="401">
                  <c:v>138.74760024127082</c:v>
                </c:pt>
                <c:pt idx="402">
                  <c:v>138.7779374063966</c:v>
                </c:pt>
                <c:pt idx="403">
                  <c:v>139.39323839913152</c:v>
                </c:pt>
                <c:pt idx="404">
                  <c:v>139.59197295981073</c:v>
                </c:pt>
                <c:pt idx="405">
                  <c:v>143.84821847289021</c:v>
                </c:pt>
                <c:pt idx="406">
                  <c:v>143.91472870777258</c:v>
                </c:pt>
                <c:pt idx="407">
                  <c:v>144.09671037385326</c:v>
                </c:pt>
                <c:pt idx="408">
                  <c:v>144.19089477994993</c:v>
                </c:pt>
                <c:pt idx="409">
                  <c:v>144.23393913032527</c:v>
                </c:pt>
                <c:pt idx="410">
                  <c:v>144.46094079783279</c:v>
                </c:pt>
                <c:pt idx="411">
                  <c:v>144.92432225988409</c:v>
                </c:pt>
                <c:pt idx="412">
                  <c:v>144.92432225988409</c:v>
                </c:pt>
                <c:pt idx="413">
                  <c:v>144.95344168435372</c:v>
                </c:pt>
                <c:pt idx="414">
                  <c:v>144.96641366727317</c:v>
                </c:pt>
                <c:pt idx="415">
                  <c:v>144.97805351192707</c:v>
                </c:pt>
                <c:pt idx="416">
                  <c:v>144.988688164742</c:v>
                </c:pt>
                <c:pt idx="417">
                  <c:v>144.99954276858705</c:v>
                </c:pt>
                <c:pt idx="418">
                  <c:v>145.01014183554986</c:v>
                </c:pt>
                <c:pt idx="419">
                  <c:v>145.02016704478925</c:v>
                </c:pt>
                <c:pt idx="420">
                  <c:v>145.03193259271578</c:v>
                </c:pt>
                <c:pt idx="421">
                  <c:v>145.0798100358941</c:v>
                </c:pt>
                <c:pt idx="422">
                  <c:v>145.0798100358941</c:v>
                </c:pt>
                <c:pt idx="423">
                  <c:v>145.12229014987741</c:v>
                </c:pt>
                <c:pt idx="424">
                  <c:v>145.14388314736939</c:v>
                </c:pt>
                <c:pt idx="425">
                  <c:v>145.18853002540956</c:v>
                </c:pt>
                <c:pt idx="426">
                  <c:v>145.24286932338094</c:v>
                </c:pt>
                <c:pt idx="427">
                  <c:v>145.28229868742966</c:v>
                </c:pt>
                <c:pt idx="428">
                  <c:v>145.36565749699864</c:v>
                </c:pt>
                <c:pt idx="429">
                  <c:v>151.29337043554216</c:v>
                </c:pt>
                <c:pt idx="430">
                  <c:v>151.29337043554216</c:v>
                </c:pt>
                <c:pt idx="431">
                  <c:v>151.37169436760354</c:v>
                </c:pt>
                <c:pt idx="432">
                  <c:v>151.42060551527064</c:v>
                </c:pt>
                <c:pt idx="433">
                  <c:v>151.45477272507966</c:v>
                </c:pt>
                <c:pt idx="434">
                  <c:v>151.57306980147564</c:v>
                </c:pt>
                <c:pt idx="435">
                  <c:v>151.75155395886355</c:v>
                </c:pt>
                <c:pt idx="436">
                  <c:v>151.93546946875102</c:v>
                </c:pt>
                <c:pt idx="437">
                  <c:v>152.02850498396199</c:v>
                </c:pt>
                <c:pt idx="438">
                  <c:v>152.0656537911687</c:v>
                </c:pt>
                <c:pt idx="439">
                  <c:v>152.10207828299278</c:v>
                </c:pt>
                <c:pt idx="440">
                  <c:v>152.17151210395033</c:v>
                </c:pt>
                <c:pt idx="441">
                  <c:v>152.31362993600763</c:v>
                </c:pt>
                <c:pt idx="442">
                  <c:v>152.68720873587571</c:v>
                </c:pt>
                <c:pt idx="443">
                  <c:v>152.72559333942181</c:v>
                </c:pt>
                <c:pt idx="444">
                  <c:v>153.81617780811729</c:v>
                </c:pt>
                <c:pt idx="445">
                  <c:v>155.16238267142043</c:v>
                </c:pt>
                <c:pt idx="446">
                  <c:v>155.16238267142043</c:v>
                </c:pt>
                <c:pt idx="447">
                  <c:v>160.73421765972387</c:v>
                </c:pt>
                <c:pt idx="448">
                  <c:v>160.73421765972387</c:v>
                </c:pt>
                <c:pt idx="449">
                  <c:v>160.82739186057901</c:v>
                </c:pt>
                <c:pt idx="450">
                  <c:v>170.07037710211023</c:v>
                </c:pt>
                <c:pt idx="451">
                  <c:v>173.27804557922698</c:v>
                </c:pt>
                <c:pt idx="452">
                  <c:v>173.27804557922698</c:v>
                </c:pt>
                <c:pt idx="453">
                  <c:v>173.3292961528222</c:v>
                </c:pt>
                <c:pt idx="454">
                  <c:v>173.40797648856909</c:v>
                </c:pt>
                <c:pt idx="455">
                  <c:v>173.54394334936978</c:v>
                </c:pt>
                <c:pt idx="456">
                  <c:v>175.36851035868338</c:v>
                </c:pt>
                <c:pt idx="457">
                  <c:v>175.38780294495081</c:v>
                </c:pt>
                <c:pt idx="458">
                  <c:v>175.55270281290817</c:v>
                </c:pt>
                <c:pt idx="459">
                  <c:v>175.55270281290817</c:v>
                </c:pt>
                <c:pt idx="460">
                  <c:v>175.55270281290817</c:v>
                </c:pt>
                <c:pt idx="461">
                  <c:v>175.67479351211102</c:v>
                </c:pt>
                <c:pt idx="462">
                  <c:v>175.75833118680933</c:v>
                </c:pt>
                <c:pt idx="463">
                  <c:v>175.81789943434029</c:v>
                </c:pt>
                <c:pt idx="464">
                  <c:v>175.8821459459966</c:v>
                </c:pt>
                <c:pt idx="465">
                  <c:v>177.91383148687996</c:v>
                </c:pt>
                <c:pt idx="466">
                  <c:v>179.72902815618124</c:v>
                </c:pt>
                <c:pt idx="467">
                  <c:v>179.79754323801214</c:v>
                </c:pt>
                <c:pt idx="468">
                  <c:v>186.15068506832628</c:v>
                </c:pt>
                <c:pt idx="469">
                  <c:v>186.27893025360711</c:v>
                </c:pt>
                <c:pt idx="470">
                  <c:v>186.31138587978057</c:v>
                </c:pt>
                <c:pt idx="471">
                  <c:v>186.43423567837456</c:v>
                </c:pt>
                <c:pt idx="472">
                  <c:v>186.51896160030407</c:v>
                </c:pt>
                <c:pt idx="473">
                  <c:v>186.58987966885152</c:v>
                </c:pt>
                <c:pt idx="474">
                  <c:v>186.67627041469939</c:v>
                </c:pt>
                <c:pt idx="475">
                  <c:v>186.76000825086373</c:v>
                </c:pt>
                <c:pt idx="476">
                  <c:v>186.84177557368679</c:v>
                </c:pt>
                <c:pt idx="477">
                  <c:v>186.90272293449334</c:v>
                </c:pt>
                <c:pt idx="478">
                  <c:v>186.93587208759689</c:v>
                </c:pt>
                <c:pt idx="479">
                  <c:v>187.05229630427456</c:v>
                </c:pt>
                <c:pt idx="480">
                  <c:v>187.05229630427456</c:v>
                </c:pt>
                <c:pt idx="481">
                  <c:v>187.07866003222009</c:v>
                </c:pt>
                <c:pt idx="482">
                  <c:v>187.1089234141202</c:v>
                </c:pt>
                <c:pt idx="483">
                  <c:v>187.70029759944711</c:v>
                </c:pt>
                <c:pt idx="484">
                  <c:v>187.70029759944711</c:v>
                </c:pt>
                <c:pt idx="485">
                  <c:v>187.72502719785282</c:v>
                </c:pt>
                <c:pt idx="486">
                  <c:v>190.4041299055892</c:v>
                </c:pt>
                <c:pt idx="487">
                  <c:v>192.08882241702619</c:v>
                </c:pt>
                <c:pt idx="488">
                  <c:v>192.08882241702619</c:v>
                </c:pt>
                <c:pt idx="489">
                  <c:v>192.10218429556406</c:v>
                </c:pt>
                <c:pt idx="490">
                  <c:v>192.11187645805111</c:v>
                </c:pt>
                <c:pt idx="491">
                  <c:v>192.13553078476903</c:v>
                </c:pt>
                <c:pt idx="492">
                  <c:v>192.17436553654684</c:v>
                </c:pt>
                <c:pt idx="493">
                  <c:v>192.2620344056119</c:v>
                </c:pt>
                <c:pt idx="494">
                  <c:v>192.30195720130109</c:v>
                </c:pt>
                <c:pt idx="495">
                  <c:v>193.33345066496256</c:v>
                </c:pt>
                <c:pt idx="496">
                  <c:v>193.46246815578877</c:v>
                </c:pt>
                <c:pt idx="497">
                  <c:v>197.94281268840064</c:v>
                </c:pt>
                <c:pt idx="498">
                  <c:v>199.92577694076351</c:v>
                </c:pt>
                <c:pt idx="499">
                  <c:v>200.00245853309147</c:v>
                </c:pt>
                <c:pt idx="500">
                  <c:v>200.06522177817007</c:v>
                </c:pt>
                <c:pt idx="501">
                  <c:v>200.08288934833791</c:v>
                </c:pt>
                <c:pt idx="502">
                  <c:v>200.10836648205404</c:v>
                </c:pt>
                <c:pt idx="503">
                  <c:v>200.14322668780886</c:v>
                </c:pt>
                <c:pt idx="504">
                  <c:v>200.16670420108764</c:v>
                </c:pt>
                <c:pt idx="505">
                  <c:v>200.18120284904063</c:v>
                </c:pt>
                <c:pt idx="506">
                  <c:v>200.19029378578139</c:v>
                </c:pt>
                <c:pt idx="507">
                  <c:v>200.20302450365187</c:v>
                </c:pt>
                <c:pt idx="508">
                  <c:v>201.71891320608384</c:v>
                </c:pt>
                <c:pt idx="509">
                  <c:v>201.71891320608384</c:v>
                </c:pt>
                <c:pt idx="510">
                  <c:v>201.71891320608384</c:v>
                </c:pt>
                <c:pt idx="511">
                  <c:v>201.71891320608384</c:v>
                </c:pt>
                <c:pt idx="512">
                  <c:v>203.33980183676906</c:v>
                </c:pt>
                <c:pt idx="513">
                  <c:v>207.76950547858263</c:v>
                </c:pt>
                <c:pt idx="514">
                  <c:v>212.29321012879359</c:v>
                </c:pt>
                <c:pt idx="515">
                  <c:v>212.29321012879359</c:v>
                </c:pt>
                <c:pt idx="516">
                  <c:v>212.35431827042726</c:v>
                </c:pt>
                <c:pt idx="517">
                  <c:v>212.35431827042726</c:v>
                </c:pt>
                <c:pt idx="518">
                  <c:v>212.35431827042726</c:v>
                </c:pt>
                <c:pt idx="519">
                  <c:v>212.36711659663499</c:v>
                </c:pt>
                <c:pt idx="520">
                  <c:v>212.38030272794808</c:v>
                </c:pt>
                <c:pt idx="521">
                  <c:v>212.39191511915479</c:v>
                </c:pt>
                <c:pt idx="522">
                  <c:v>212.39191511915479</c:v>
                </c:pt>
                <c:pt idx="523">
                  <c:v>212.41861731993211</c:v>
                </c:pt>
                <c:pt idx="524">
                  <c:v>212.45656171006738</c:v>
                </c:pt>
                <c:pt idx="525">
                  <c:v>212.45656171006738</c:v>
                </c:pt>
                <c:pt idx="526">
                  <c:v>212.51185494501095</c:v>
                </c:pt>
                <c:pt idx="527">
                  <c:v>212.51185494501095</c:v>
                </c:pt>
                <c:pt idx="528">
                  <c:v>212.51185494501095</c:v>
                </c:pt>
                <c:pt idx="529">
                  <c:v>212.55631233735775</c:v>
                </c:pt>
                <c:pt idx="530">
                  <c:v>212.58361372455147</c:v>
                </c:pt>
                <c:pt idx="531">
                  <c:v>212.58361372455147</c:v>
                </c:pt>
                <c:pt idx="532">
                  <c:v>212.58361372455147</c:v>
                </c:pt>
                <c:pt idx="533">
                  <c:v>212.58361372455147</c:v>
                </c:pt>
                <c:pt idx="534">
                  <c:v>212.61043335147829</c:v>
                </c:pt>
                <c:pt idx="535">
                  <c:v>212.61043335147829</c:v>
                </c:pt>
                <c:pt idx="536">
                  <c:v>212.63625797466321</c:v>
                </c:pt>
                <c:pt idx="537">
                  <c:v>212.63625797466321</c:v>
                </c:pt>
                <c:pt idx="538">
                  <c:v>212.63625797466321</c:v>
                </c:pt>
                <c:pt idx="539">
                  <c:v>212.63625797466321</c:v>
                </c:pt>
                <c:pt idx="540">
                  <c:v>212.63625797466321</c:v>
                </c:pt>
                <c:pt idx="541">
                  <c:v>212.64908229170413</c:v>
                </c:pt>
                <c:pt idx="542">
                  <c:v>212.64983133486788</c:v>
                </c:pt>
                <c:pt idx="543">
                  <c:v>212.64983133486788</c:v>
                </c:pt>
                <c:pt idx="544">
                  <c:v>212.64983133486788</c:v>
                </c:pt>
                <c:pt idx="545">
                  <c:v>212.64983133486788</c:v>
                </c:pt>
                <c:pt idx="546">
                  <c:v>212.64983133486788</c:v>
                </c:pt>
                <c:pt idx="547">
                  <c:v>212.64983133486788</c:v>
                </c:pt>
                <c:pt idx="548">
                  <c:v>213.42361009183924</c:v>
                </c:pt>
                <c:pt idx="549">
                  <c:v>214.19007255794452</c:v>
                </c:pt>
                <c:pt idx="550">
                  <c:v>214.19007255794452</c:v>
                </c:pt>
                <c:pt idx="551">
                  <c:v>214.19007255794452</c:v>
                </c:pt>
                <c:pt idx="552">
                  <c:v>214.19007255794452</c:v>
                </c:pt>
                <c:pt idx="553">
                  <c:v>214.19007255794452</c:v>
                </c:pt>
                <c:pt idx="554">
                  <c:v>214.19007255794452</c:v>
                </c:pt>
                <c:pt idx="555">
                  <c:v>214.19032854611879</c:v>
                </c:pt>
                <c:pt idx="556">
                  <c:v>214.19032854611879</c:v>
                </c:pt>
                <c:pt idx="557">
                  <c:v>214.21267456441646</c:v>
                </c:pt>
                <c:pt idx="558">
                  <c:v>214.21267456441646</c:v>
                </c:pt>
                <c:pt idx="559">
                  <c:v>214.21277934867379</c:v>
                </c:pt>
                <c:pt idx="560">
                  <c:v>214.21277934867379</c:v>
                </c:pt>
                <c:pt idx="561">
                  <c:v>214.2135924502104</c:v>
                </c:pt>
                <c:pt idx="562">
                  <c:v>215.21227170356934</c:v>
                </c:pt>
                <c:pt idx="563">
                  <c:v>215.56134291506677</c:v>
                </c:pt>
                <c:pt idx="564">
                  <c:v>215.58482995177602</c:v>
                </c:pt>
                <c:pt idx="565">
                  <c:v>215.59277149198334</c:v>
                </c:pt>
                <c:pt idx="566">
                  <c:v>215.59951702486612</c:v>
                </c:pt>
                <c:pt idx="567">
                  <c:v>215.6045994830771</c:v>
                </c:pt>
                <c:pt idx="568">
                  <c:v>215.60972756177</c:v>
                </c:pt>
                <c:pt idx="569">
                  <c:v>215.61885926350652</c:v>
                </c:pt>
                <c:pt idx="570">
                  <c:v>215.99991200185141</c:v>
                </c:pt>
                <c:pt idx="571">
                  <c:v>216.003607854829</c:v>
                </c:pt>
                <c:pt idx="572">
                  <c:v>216.0162906491945</c:v>
                </c:pt>
                <c:pt idx="573">
                  <c:v>216.01955635733702</c:v>
                </c:pt>
                <c:pt idx="574">
                  <c:v>216.02360941823264</c:v>
                </c:pt>
                <c:pt idx="575">
                  <c:v>216.02779843294348</c:v>
                </c:pt>
                <c:pt idx="576">
                  <c:v>216.03127873801964</c:v>
                </c:pt>
                <c:pt idx="577">
                  <c:v>216.03514064147996</c:v>
                </c:pt>
                <c:pt idx="578">
                  <c:v>216.04054763945481</c:v>
                </c:pt>
                <c:pt idx="579">
                  <c:v>216.04692509316263</c:v>
                </c:pt>
                <c:pt idx="580">
                  <c:v>216.056789605142</c:v>
                </c:pt>
                <c:pt idx="581">
                  <c:v>216.06570518842324</c:v>
                </c:pt>
                <c:pt idx="582">
                  <c:v>216.07038360262069</c:v>
                </c:pt>
                <c:pt idx="583">
                  <c:v>216.07097756434413</c:v>
                </c:pt>
                <c:pt idx="584">
                  <c:v>216.07542624195398</c:v>
                </c:pt>
                <c:pt idx="585">
                  <c:v>216.08042402203938</c:v>
                </c:pt>
                <c:pt idx="586">
                  <c:v>216.08497554932524</c:v>
                </c:pt>
                <c:pt idx="587">
                  <c:v>216.0883330690915</c:v>
                </c:pt>
                <c:pt idx="588">
                  <c:v>216.08983147379979</c:v>
                </c:pt>
                <c:pt idx="589">
                  <c:v>216.08983147379979</c:v>
                </c:pt>
                <c:pt idx="590">
                  <c:v>216.08983147379979</c:v>
                </c:pt>
                <c:pt idx="591">
                  <c:v>216.1001319497521</c:v>
                </c:pt>
                <c:pt idx="592">
                  <c:v>216.19531570708179</c:v>
                </c:pt>
                <c:pt idx="593">
                  <c:v>216.19531570708179</c:v>
                </c:pt>
                <c:pt idx="594">
                  <c:v>216.2060286597893</c:v>
                </c:pt>
                <c:pt idx="595">
                  <c:v>216.20651782152805</c:v>
                </c:pt>
                <c:pt idx="596">
                  <c:v>216.20651782152805</c:v>
                </c:pt>
                <c:pt idx="597">
                  <c:v>216.20651782152805</c:v>
                </c:pt>
                <c:pt idx="598">
                  <c:v>216.20651782152805</c:v>
                </c:pt>
                <c:pt idx="599">
                  <c:v>216.20651782152805</c:v>
                </c:pt>
                <c:pt idx="600">
                  <c:v>216.20651782152805</c:v>
                </c:pt>
                <c:pt idx="601">
                  <c:v>216.20651782152805</c:v>
                </c:pt>
                <c:pt idx="602">
                  <c:v>216.20651782152805</c:v>
                </c:pt>
                <c:pt idx="603">
                  <c:v>216.20651782152805</c:v>
                </c:pt>
                <c:pt idx="604">
                  <c:v>216.20651782152805</c:v>
                </c:pt>
                <c:pt idx="605">
                  <c:v>218.49131266565462</c:v>
                </c:pt>
                <c:pt idx="606">
                  <c:v>218.97929260249339</c:v>
                </c:pt>
                <c:pt idx="607">
                  <c:v>220.78625552439684</c:v>
                </c:pt>
                <c:pt idx="608">
                  <c:v>220.78625552439684</c:v>
                </c:pt>
                <c:pt idx="609">
                  <c:v>220.78625552439684</c:v>
                </c:pt>
                <c:pt idx="610">
                  <c:v>220.78676188303376</c:v>
                </c:pt>
                <c:pt idx="611">
                  <c:v>220.78676188303376</c:v>
                </c:pt>
                <c:pt idx="612">
                  <c:v>220.78676188303376</c:v>
                </c:pt>
                <c:pt idx="613">
                  <c:v>220.78676188303376</c:v>
                </c:pt>
                <c:pt idx="614">
                  <c:v>220.78676188303376</c:v>
                </c:pt>
                <c:pt idx="615">
                  <c:v>220.78676188303376</c:v>
                </c:pt>
                <c:pt idx="616">
                  <c:v>220.78676188303376</c:v>
                </c:pt>
                <c:pt idx="617">
                  <c:v>220.78965395833893</c:v>
                </c:pt>
                <c:pt idx="618">
                  <c:v>222.19447335594137</c:v>
                </c:pt>
                <c:pt idx="619">
                  <c:v>222.19447335594137</c:v>
                </c:pt>
                <c:pt idx="620">
                  <c:v>222.19447335594137</c:v>
                </c:pt>
                <c:pt idx="621">
                  <c:v>222.23529406561863</c:v>
                </c:pt>
                <c:pt idx="622">
                  <c:v>222.23529406561863</c:v>
                </c:pt>
                <c:pt idx="623">
                  <c:v>226.87866876802832</c:v>
                </c:pt>
                <c:pt idx="624">
                  <c:v>226.87866876802832</c:v>
                </c:pt>
                <c:pt idx="625">
                  <c:v>235.22032686153486</c:v>
                </c:pt>
                <c:pt idx="626">
                  <c:v>235.22032686153486</c:v>
                </c:pt>
                <c:pt idx="627">
                  <c:v>235.22032686153486</c:v>
                </c:pt>
                <c:pt idx="628">
                  <c:v>235.95588758812804</c:v>
                </c:pt>
                <c:pt idx="629">
                  <c:v>235.95588758812804</c:v>
                </c:pt>
                <c:pt idx="630">
                  <c:v>235.95588758812804</c:v>
                </c:pt>
                <c:pt idx="631">
                  <c:v>235.97868249591477</c:v>
                </c:pt>
                <c:pt idx="632">
                  <c:v>235.99796225920664</c:v>
                </c:pt>
                <c:pt idx="633">
                  <c:v>235.99955562005846</c:v>
                </c:pt>
                <c:pt idx="634">
                  <c:v>235.99955562005846</c:v>
                </c:pt>
                <c:pt idx="635">
                  <c:v>235.99955562005846</c:v>
                </c:pt>
                <c:pt idx="636">
                  <c:v>235.99955562005846</c:v>
                </c:pt>
                <c:pt idx="637">
                  <c:v>235.99955562005846</c:v>
                </c:pt>
                <c:pt idx="638">
                  <c:v>235.99955562005846</c:v>
                </c:pt>
                <c:pt idx="639">
                  <c:v>235.99955562005846</c:v>
                </c:pt>
                <c:pt idx="640">
                  <c:v>236.00041644803812</c:v>
                </c:pt>
                <c:pt idx="641">
                  <c:v>236.0030994049377</c:v>
                </c:pt>
                <c:pt idx="642">
                  <c:v>236.00529464544658</c:v>
                </c:pt>
                <c:pt idx="643">
                  <c:v>236.00741230729153</c:v>
                </c:pt>
                <c:pt idx="644">
                  <c:v>236.0091988260682</c:v>
                </c:pt>
                <c:pt idx="645">
                  <c:v>236.01093265528397</c:v>
                </c:pt>
                <c:pt idx="646">
                  <c:v>236.01226174912983</c:v>
                </c:pt>
                <c:pt idx="647">
                  <c:v>236.01226174912983</c:v>
                </c:pt>
                <c:pt idx="648">
                  <c:v>236.01226174912983</c:v>
                </c:pt>
                <c:pt idx="649">
                  <c:v>236.01226174912983</c:v>
                </c:pt>
                <c:pt idx="650">
                  <c:v>236.01226174912983</c:v>
                </c:pt>
                <c:pt idx="651">
                  <c:v>236.01226174912983</c:v>
                </c:pt>
                <c:pt idx="652">
                  <c:v>236.01226174912983</c:v>
                </c:pt>
                <c:pt idx="653">
                  <c:v>236.01226174912983</c:v>
                </c:pt>
                <c:pt idx="654">
                  <c:v>236.01226174912983</c:v>
                </c:pt>
                <c:pt idx="655">
                  <c:v>236.01226174912983</c:v>
                </c:pt>
                <c:pt idx="656">
                  <c:v>236.01226174912983</c:v>
                </c:pt>
                <c:pt idx="657">
                  <c:v>236.01226174912983</c:v>
                </c:pt>
                <c:pt idx="658">
                  <c:v>236.01226174912983</c:v>
                </c:pt>
                <c:pt idx="659">
                  <c:v>236.01226174912983</c:v>
                </c:pt>
                <c:pt idx="660">
                  <c:v>236.01226174912983</c:v>
                </c:pt>
                <c:pt idx="661">
                  <c:v>236.01226174912983</c:v>
                </c:pt>
                <c:pt idx="662">
                  <c:v>236.01226174912983</c:v>
                </c:pt>
                <c:pt idx="663">
                  <c:v>236.01226174912983</c:v>
                </c:pt>
                <c:pt idx="664">
                  <c:v>236.01226174912983</c:v>
                </c:pt>
                <c:pt idx="665">
                  <c:v>236.01226174912983</c:v>
                </c:pt>
                <c:pt idx="666">
                  <c:v>236.01226174912983</c:v>
                </c:pt>
                <c:pt idx="667">
                  <c:v>236.01226174912983</c:v>
                </c:pt>
                <c:pt idx="668">
                  <c:v>236.01226174912983</c:v>
                </c:pt>
                <c:pt idx="669">
                  <c:v>236.01226174912983</c:v>
                </c:pt>
                <c:pt idx="670">
                  <c:v>236.01226174912983</c:v>
                </c:pt>
                <c:pt idx="671">
                  <c:v>236.01226174912983</c:v>
                </c:pt>
                <c:pt idx="672">
                  <c:v>236.01226174912983</c:v>
                </c:pt>
                <c:pt idx="673">
                  <c:v>236.01226174912983</c:v>
                </c:pt>
                <c:pt idx="674">
                  <c:v>236.01226174912983</c:v>
                </c:pt>
                <c:pt idx="675">
                  <c:v>236.01226174912983</c:v>
                </c:pt>
                <c:pt idx="676">
                  <c:v>236.01226174912983</c:v>
                </c:pt>
                <c:pt idx="677">
                  <c:v>236.01226174912983</c:v>
                </c:pt>
                <c:pt idx="678">
                  <c:v>236.01226174912983</c:v>
                </c:pt>
                <c:pt idx="679">
                  <c:v>236.01226174912983</c:v>
                </c:pt>
                <c:pt idx="680">
                  <c:v>236.01226174912983</c:v>
                </c:pt>
                <c:pt idx="681">
                  <c:v>236.01226174912983</c:v>
                </c:pt>
                <c:pt idx="682">
                  <c:v>236.01226174912983</c:v>
                </c:pt>
                <c:pt idx="683">
                  <c:v>236.01226174912983</c:v>
                </c:pt>
                <c:pt idx="684">
                  <c:v>236.01226174912983</c:v>
                </c:pt>
                <c:pt idx="685">
                  <c:v>236.01226174912983</c:v>
                </c:pt>
                <c:pt idx="686">
                  <c:v>236.01226174912983</c:v>
                </c:pt>
                <c:pt idx="687">
                  <c:v>236.01226174912983</c:v>
                </c:pt>
                <c:pt idx="688">
                  <c:v>236.01226174912983</c:v>
                </c:pt>
                <c:pt idx="689">
                  <c:v>236.01226174912983</c:v>
                </c:pt>
                <c:pt idx="690">
                  <c:v>238.39651687604675</c:v>
                </c:pt>
                <c:pt idx="691">
                  <c:v>238.39651687604675</c:v>
                </c:pt>
                <c:pt idx="692">
                  <c:v>238.39651687604675</c:v>
                </c:pt>
                <c:pt idx="693">
                  <c:v>238.39651687604675</c:v>
                </c:pt>
                <c:pt idx="694">
                  <c:v>238.39651687604675</c:v>
                </c:pt>
                <c:pt idx="695">
                  <c:v>238.39651687604675</c:v>
                </c:pt>
                <c:pt idx="696">
                  <c:v>238.39651687604675</c:v>
                </c:pt>
                <c:pt idx="697">
                  <c:v>238.39651687604675</c:v>
                </c:pt>
                <c:pt idx="698">
                  <c:v>238.39651687604675</c:v>
                </c:pt>
                <c:pt idx="699">
                  <c:v>238.39651687604675</c:v>
                </c:pt>
                <c:pt idx="700">
                  <c:v>238.39651687604675</c:v>
                </c:pt>
                <c:pt idx="701">
                  <c:v>238.39651687604675</c:v>
                </c:pt>
                <c:pt idx="702">
                  <c:v>238.39651687604675</c:v>
                </c:pt>
                <c:pt idx="703">
                  <c:v>238.39651687604675</c:v>
                </c:pt>
                <c:pt idx="704">
                  <c:v>238.39651687604675</c:v>
                </c:pt>
                <c:pt idx="705">
                  <c:v>238.39651687604675</c:v>
                </c:pt>
                <c:pt idx="706">
                  <c:v>238.39651687604675</c:v>
                </c:pt>
                <c:pt idx="707">
                  <c:v>238.39651687604675</c:v>
                </c:pt>
                <c:pt idx="708">
                  <c:v>238.39651687604675</c:v>
                </c:pt>
                <c:pt idx="709">
                  <c:v>238.39651687604675</c:v>
                </c:pt>
                <c:pt idx="710">
                  <c:v>238.39651687604675</c:v>
                </c:pt>
                <c:pt idx="711">
                  <c:v>238.39651687604675</c:v>
                </c:pt>
                <c:pt idx="712">
                  <c:v>238.39651687604675</c:v>
                </c:pt>
                <c:pt idx="713">
                  <c:v>238.39651687604675</c:v>
                </c:pt>
                <c:pt idx="714">
                  <c:v>238.39651687604675</c:v>
                </c:pt>
                <c:pt idx="715">
                  <c:v>238.39651687604675</c:v>
                </c:pt>
                <c:pt idx="716">
                  <c:v>238.39651687604675</c:v>
                </c:pt>
                <c:pt idx="717">
                  <c:v>238.39651687604675</c:v>
                </c:pt>
                <c:pt idx="718">
                  <c:v>238.39651687604675</c:v>
                </c:pt>
                <c:pt idx="719">
                  <c:v>238.39651687604675</c:v>
                </c:pt>
                <c:pt idx="720">
                  <c:v>238.39651687604675</c:v>
                </c:pt>
                <c:pt idx="721">
                  <c:v>238.39651687604675</c:v>
                </c:pt>
                <c:pt idx="722">
                  <c:v>238.39651687604675</c:v>
                </c:pt>
                <c:pt idx="723">
                  <c:v>238.39651687604675</c:v>
                </c:pt>
                <c:pt idx="724">
                  <c:v>238.39651687604675</c:v>
                </c:pt>
                <c:pt idx="725">
                  <c:v>238.39651687604675</c:v>
                </c:pt>
                <c:pt idx="726">
                  <c:v>238.39651687604675</c:v>
                </c:pt>
                <c:pt idx="727">
                  <c:v>238.39651687604675</c:v>
                </c:pt>
                <c:pt idx="728">
                  <c:v>238.39651687604675</c:v>
                </c:pt>
                <c:pt idx="729">
                  <c:v>238.39651687604675</c:v>
                </c:pt>
                <c:pt idx="730">
                  <c:v>238.39651687604675</c:v>
                </c:pt>
                <c:pt idx="731">
                  <c:v>238.39651687604675</c:v>
                </c:pt>
                <c:pt idx="732">
                  <c:v>238.39651687604675</c:v>
                </c:pt>
                <c:pt idx="733">
                  <c:v>238.39651687604675</c:v>
                </c:pt>
                <c:pt idx="734">
                  <c:v>238.39651687604675</c:v>
                </c:pt>
                <c:pt idx="735">
                  <c:v>238.39651687604675</c:v>
                </c:pt>
                <c:pt idx="736">
                  <c:v>238.41539192280089</c:v>
                </c:pt>
                <c:pt idx="737">
                  <c:v>238.41539192280089</c:v>
                </c:pt>
                <c:pt idx="738">
                  <c:v>238.41539192280089</c:v>
                </c:pt>
                <c:pt idx="739">
                  <c:v>238.41539192280089</c:v>
                </c:pt>
                <c:pt idx="740">
                  <c:v>238.41539192280089</c:v>
                </c:pt>
                <c:pt idx="741">
                  <c:v>238.41539192280089</c:v>
                </c:pt>
                <c:pt idx="742">
                  <c:v>238.41539192280089</c:v>
                </c:pt>
                <c:pt idx="743">
                  <c:v>238.41539192280089</c:v>
                </c:pt>
                <c:pt idx="744">
                  <c:v>238.41539192280089</c:v>
                </c:pt>
                <c:pt idx="745">
                  <c:v>238.41539192280089</c:v>
                </c:pt>
                <c:pt idx="746">
                  <c:v>238.41539200577429</c:v>
                </c:pt>
                <c:pt idx="747">
                  <c:v>239.95414776777079</c:v>
                </c:pt>
                <c:pt idx="748">
                  <c:v>242.83717257591968</c:v>
                </c:pt>
                <c:pt idx="749">
                  <c:v>242.83717257591968</c:v>
                </c:pt>
                <c:pt idx="750">
                  <c:v>242.83717257591968</c:v>
                </c:pt>
                <c:pt idx="751">
                  <c:v>242.83717257591968</c:v>
                </c:pt>
                <c:pt idx="752">
                  <c:v>242.83773026814779</c:v>
                </c:pt>
                <c:pt idx="753">
                  <c:v>242.83773026814779</c:v>
                </c:pt>
                <c:pt idx="754">
                  <c:v>243.06573611022228</c:v>
                </c:pt>
                <c:pt idx="755">
                  <c:v>243.06573611022228</c:v>
                </c:pt>
                <c:pt idx="756">
                  <c:v>244.95167472751771</c:v>
                </c:pt>
                <c:pt idx="757">
                  <c:v>247.86064035016983</c:v>
                </c:pt>
                <c:pt idx="758">
                  <c:v>247.86064035016983</c:v>
                </c:pt>
                <c:pt idx="759">
                  <c:v>247.86064035016983</c:v>
                </c:pt>
                <c:pt idx="760">
                  <c:v>247.86064035016983</c:v>
                </c:pt>
                <c:pt idx="761">
                  <c:v>247.86064035016983</c:v>
                </c:pt>
                <c:pt idx="762">
                  <c:v>247.86064035016983</c:v>
                </c:pt>
                <c:pt idx="763">
                  <c:v>247.86064035016983</c:v>
                </c:pt>
                <c:pt idx="764">
                  <c:v>250.63823352809626</c:v>
                </c:pt>
                <c:pt idx="765">
                  <c:v>250.73473347304349</c:v>
                </c:pt>
                <c:pt idx="766">
                  <c:v>250.73473347304349</c:v>
                </c:pt>
                <c:pt idx="767">
                  <c:v>250.73473347304349</c:v>
                </c:pt>
                <c:pt idx="768">
                  <c:v>250.73473347304349</c:v>
                </c:pt>
                <c:pt idx="769">
                  <c:v>250.73473347304349</c:v>
                </c:pt>
                <c:pt idx="770">
                  <c:v>250.73473347304349</c:v>
                </c:pt>
                <c:pt idx="771">
                  <c:v>250.73473347304349</c:v>
                </c:pt>
                <c:pt idx="772">
                  <c:v>252.65516403963548</c:v>
                </c:pt>
                <c:pt idx="773">
                  <c:v>255.45226453526251</c:v>
                </c:pt>
                <c:pt idx="774">
                  <c:v>255.49797462129266</c:v>
                </c:pt>
                <c:pt idx="775">
                  <c:v>256.05342017294112</c:v>
                </c:pt>
                <c:pt idx="776">
                  <c:v>256.05342017294112</c:v>
                </c:pt>
                <c:pt idx="777">
                  <c:v>256.05342017294112</c:v>
                </c:pt>
                <c:pt idx="778">
                  <c:v>261.18685888186673</c:v>
                </c:pt>
                <c:pt idx="779">
                  <c:v>261.18685888186673</c:v>
                </c:pt>
                <c:pt idx="780">
                  <c:v>261.18685888186673</c:v>
                </c:pt>
                <c:pt idx="781">
                  <c:v>266.07039459513567</c:v>
                </c:pt>
                <c:pt idx="782">
                  <c:v>266.29129058098999</c:v>
                </c:pt>
                <c:pt idx="783">
                  <c:v>266.44787128687523</c:v>
                </c:pt>
                <c:pt idx="784">
                  <c:v>269.3408992955865</c:v>
                </c:pt>
                <c:pt idx="785">
                  <c:v>270.301318345575</c:v>
                </c:pt>
                <c:pt idx="786">
                  <c:v>270.37089278844957</c:v>
                </c:pt>
                <c:pt idx="787">
                  <c:v>270.39597719159877</c:v>
                </c:pt>
                <c:pt idx="788">
                  <c:v>270.39597719159877</c:v>
                </c:pt>
                <c:pt idx="789">
                  <c:v>270.39597719159877</c:v>
                </c:pt>
                <c:pt idx="790">
                  <c:v>270.39597719159877</c:v>
                </c:pt>
                <c:pt idx="791">
                  <c:v>270.39831384910576</c:v>
                </c:pt>
                <c:pt idx="792">
                  <c:v>270.41651243801113</c:v>
                </c:pt>
                <c:pt idx="793">
                  <c:v>270.42085290494754</c:v>
                </c:pt>
                <c:pt idx="794">
                  <c:v>270.43185662998332</c:v>
                </c:pt>
                <c:pt idx="795">
                  <c:v>270.43185662998332</c:v>
                </c:pt>
                <c:pt idx="796">
                  <c:v>270.43185662998332</c:v>
                </c:pt>
                <c:pt idx="797">
                  <c:v>270.44095970837088</c:v>
                </c:pt>
                <c:pt idx="798">
                  <c:v>270.49550609959698</c:v>
                </c:pt>
                <c:pt idx="799">
                  <c:v>274.55491355093227</c:v>
                </c:pt>
                <c:pt idx="800">
                  <c:v>274.61690741741796</c:v>
                </c:pt>
                <c:pt idx="801">
                  <c:v>274.61690741741796</c:v>
                </c:pt>
                <c:pt idx="802">
                  <c:v>274.61690741741796</c:v>
                </c:pt>
                <c:pt idx="803">
                  <c:v>274.65308170871845</c:v>
                </c:pt>
                <c:pt idx="804">
                  <c:v>276.17688633990798</c:v>
                </c:pt>
                <c:pt idx="805">
                  <c:v>276.17688633990798</c:v>
                </c:pt>
                <c:pt idx="806">
                  <c:v>276.17688633990798</c:v>
                </c:pt>
                <c:pt idx="807">
                  <c:v>276.17688633990798</c:v>
                </c:pt>
                <c:pt idx="808">
                  <c:v>276.17688633990798</c:v>
                </c:pt>
                <c:pt idx="809">
                  <c:v>276.2060420830893</c:v>
                </c:pt>
                <c:pt idx="810">
                  <c:v>276.21447679864718</c:v>
                </c:pt>
                <c:pt idx="811">
                  <c:v>276.23385777995452</c:v>
                </c:pt>
                <c:pt idx="812">
                  <c:v>276.26519060836472</c:v>
                </c:pt>
                <c:pt idx="813">
                  <c:v>276.27890880204552</c:v>
                </c:pt>
                <c:pt idx="814">
                  <c:v>276.30598398859405</c:v>
                </c:pt>
                <c:pt idx="815">
                  <c:v>276.36216793944334</c:v>
                </c:pt>
                <c:pt idx="816">
                  <c:v>276.44784326509489</c:v>
                </c:pt>
                <c:pt idx="817">
                  <c:v>276.44784326509489</c:v>
                </c:pt>
                <c:pt idx="818">
                  <c:v>276.44784326509489</c:v>
                </c:pt>
                <c:pt idx="819">
                  <c:v>276.44784326509489</c:v>
                </c:pt>
                <c:pt idx="820">
                  <c:v>282.29646806228499</c:v>
                </c:pt>
                <c:pt idx="821">
                  <c:v>293.19980581411869</c:v>
                </c:pt>
                <c:pt idx="822">
                  <c:v>293.19980581411869</c:v>
                </c:pt>
                <c:pt idx="823">
                  <c:v>293.19980581411869</c:v>
                </c:pt>
                <c:pt idx="824">
                  <c:v>293.19980581411869</c:v>
                </c:pt>
                <c:pt idx="825">
                  <c:v>293.19980581411869</c:v>
                </c:pt>
                <c:pt idx="826">
                  <c:v>293.19980581411869</c:v>
                </c:pt>
                <c:pt idx="827">
                  <c:v>294.30181998067502</c:v>
                </c:pt>
                <c:pt idx="828">
                  <c:v>294.30181998067502</c:v>
                </c:pt>
                <c:pt idx="829">
                  <c:v>294.30181998067502</c:v>
                </c:pt>
                <c:pt idx="830">
                  <c:v>294.30181998067502</c:v>
                </c:pt>
                <c:pt idx="831">
                  <c:v>294.30181998067502</c:v>
                </c:pt>
                <c:pt idx="832">
                  <c:v>294.30181998067502</c:v>
                </c:pt>
                <c:pt idx="833">
                  <c:v>294.30181998067502</c:v>
                </c:pt>
                <c:pt idx="834">
                  <c:v>294.31766395871034</c:v>
                </c:pt>
                <c:pt idx="835">
                  <c:v>294.3369681572633</c:v>
                </c:pt>
                <c:pt idx="836">
                  <c:v>294.36257233668829</c:v>
                </c:pt>
                <c:pt idx="837">
                  <c:v>294.39695229166148</c:v>
                </c:pt>
                <c:pt idx="838">
                  <c:v>294.42883714252866</c:v>
                </c:pt>
                <c:pt idx="839">
                  <c:v>294.46673872260129</c:v>
                </c:pt>
                <c:pt idx="840">
                  <c:v>301.29891693183941</c:v>
                </c:pt>
                <c:pt idx="841">
                  <c:v>347.9892598024926</c:v>
                </c:pt>
                <c:pt idx="842">
                  <c:v>349.69558879372471</c:v>
                </c:pt>
                <c:pt idx="843">
                  <c:v>349.9206084976442</c:v>
                </c:pt>
                <c:pt idx="844">
                  <c:v>350.35579246806037</c:v>
                </c:pt>
                <c:pt idx="845">
                  <c:v>350.89546647482007</c:v>
                </c:pt>
                <c:pt idx="846">
                  <c:v>352.40071630060646</c:v>
                </c:pt>
                <c:pt idx="847">
                  <c:v>354.0602211803776</c:v>
                </c:pt>
                <c:pt idx="848">
                  <c:v>354.79723215464935</c:v>
                </c:pt>
                <c:pt idx="849">
                  <c:v>354.93266670985759</c:v>
                </c:pt>
                <c:pt idx="850">
                  <c:v>355.27883971797672</c:v>
                </c:pt>
                <c:pt idx="851">
                  <c:v>361.34198605025352</c:v>
                </c:pt>
                <c:pt idx="852">
                  <c:v>361.37653218380035</c:v>
                </c:pt>
                <c:pt idx="853">
                  <c:v>361.59396832212394</c:v>
                </c:pt>
                <c:pt idx="854">
                  <c:v>361.78523198034651</c:v>
                </c:pt>
                <c:pt idx="855">
                  <c:v>362.22224725506004</c:v>
                </c:pt>
                <c:pt idx="856">
                  <c:v>364.41187488756049</c:v>
                </c:pt>
                <c:pt idx="857">
                  <c:v>371.80123278371519</c:v>
                </c:pt>
                <c:pt idx="858">
                  <c:v>371.89916943815274</c:v>
                </c:pt>
                <c:pt idx="859">
                  <c:v>372.05311567765227</c:v>
                </c:pt>
                <c:pt idx="860">
                  <c:v>372.20373817763425</c:v>
                </c:pt>
                <c:pt idx="861">
                  <c:v>372.32715527274377</c:v>
                </c:pt>
                <c:pt idx="862">
                  <c:v>372.45840712436961</c:v>
                </c:pt>
                <c:pt idx="863">
                  <c:v>372.5834877272631</c:v>
                </c:pt>
                <c:pt idx="864">
                  <c:v>372.64407356424584</c:v>
                </c:pt>
                <c:pt idx="865">
                  <c:v>372.73074446344134</c:v>
                </c:pt>
                <c:pt idx="866">
                  <c:v>372.7501400848015</c:v>
                </c:pt>
                <c:pt idx="867">
                  <c:v>374.14040600847358</c:v>
                </c:pt>
                <c:pt idx="868">
                  <c:v>375.24504574727865</c:v>
                </c:pt>
                <c:pt idx="869">
                  <c:v>375.24504574727865</c:v>
                </c:pt>
                <c:pt idx="870">
                  <c:v>375.24504574727865</c:v>
                </c:pt>
                <c:pt idx="871">
                  <c:v>375.24504574727865</c:v>
                </c:pt>
                <c:pt idx="872">
                  <c:v>375.24504574727865</c:v>
                </c:pt>
                <c:pt idx="873">
                  <c:v>375.24504574727865</c:v>
                </c:pt>
                <c:pt idx="874">
                  <c:v>375.24504574727865</c:v>
                </c:pt>
                <c:pt idx="875">
                  <c:v>375.24504574727865</c:v>
                </c:pt>
                <c:pt idx="876">
                  <c:v>375.24504574727865</c:v>
                </c:pt>
                <c:pt idx="877">
                  <c:v>375.25110227127948</c:v>
                </c:pt>
                <c:pt idx="878">
                  <c:v>375.25111477650961</c:v>
                </c:pt>
                <c:pt idx="879">
                  <c:v>375.69716812919125</c:v>
                </c:pt>
                <c:pt idx="880">
                  <c:v>382.78625880941729</c:v>
                </c:pt>
                <c:pt idx="881">
                  <c:v>382.78625880941729</c:v>
                </c:pt>
                <c:pt idx="882">
                  <c:v>383.81325720315618</c:v>
                </c:pt>
                <c:pt idx="883">
                  <c:v>383.81325720315618</c:v>
                </c:pt>
                <c:pt idx="884">
                  <c:v>383.81325720315618</c:v>
                </c:pt>
                <c:pt idx="885">
                  <c:v>383.81325720315618</c:v>
                </c:pt>
                <c:pt idx="886">
                  <c:v>386.14032955864195</c:v>
                </c:pt>
                <c:pt idx="887">
                  <c:v>386.14032955864195</c:v>
                </c:pt>
                <c:pt idx="888">
                  <c:v>386.14032955864195</c:v>
                </c:pt>
                <c:pt idx="889">
                  <c:v>386.14032955864195</c:v>
                </c:pt>
                <c:pt idx="890">
                  <c:v>386.4247661492463</c:v>
                </c:pt>
                <c:pt idx="891">
                  <c:v>386.4247661492463</c:v>
                </c:pt>
                <c:pt idx="892">
                  <c:v>386.4247661492463</c:v>
                </c:pt>
                <c:pt idx="893">
                  <c:v>386.4247661492463</c:v>
                </c:pt>
                <c:pt idx="894">
                  <c:v>386.4247661492463</c:v>
                </c:pt>
                <c:pt idx="895">
                  <c:v>386.4247661492463</c:v>
                </c:pt>
                <c:pt idx="896">
                  <c:v>386.4247661492463</c:v>
                </c:pt>
                <c:pt idx="897">
                  <c:v>386.4247661492463</c:v>
                </c:pt>
                <c:pt idx="898">
                  <c:v>386.4247661492463</c:v>
                </c:pt>
                <c:pt idx="899">
                  <c:v>386.4247661492463</c:v>
                </c:pt>
                <c:pt idx="900">
                  <c:v>386.4247661492463</c:v>
                </c:pt>
                <c:pt idx="901">
                  <c:v>386.4247661492463</c:v>
                </c:pt>
                <c:pt idx="902">
                  <c:v>386.4247661492463</c:v>
                </c:pt>
                <c:pt idx="903">
                  <c:v>386.4247661492463</c:v>
                </c:pt>
                <c:pt idx="904">
                  <c:v>386.4247661492463</c:v>
                </c:pt>
                <c:pt idx="905">
                  <c:v>386.45726459350266</c:v>
                </c:pt>
                <c:pt idx="906">
                  <c:v>392.45019812309437</c:v>
                </c:pt>
                <c:pt idx="907">
                  <c:v>392.45019812309437</c:v>
                </c:pt>
                <c:pt idx="908">
                  <c:v>392.45019812309437</c:v>
                </c:pt>
                <c:pt idx="909">
                  <c:v>392.45019812309437</c:v>
                </c:pt>
                <c:pt idx="910">
                  <c:v>392.45019812309437</c:v>
                </c:pt>
                <c:pt idx="911">
                  <c:v>392.45019812309437</c:v>
                </c:pt>
                <c:pt idx="912">
                  <c:v>392.45019812309437</c:v>
                </c:pt>
                <c:pt idx="913">
                  <c:v>392.45019812309437</c:v>
                </c:pt>
                <c:pt idx="914">
                  <c:v>392.45019812309437</c:v>
                </c:pt>
                <c:pt idx="915">
                  <c:v>392.45019812309437</c:v>
                </c:pt>
                <c:pt idx="916">
                  <c:v>392.45019812309437</c:v>
                </c:pt>
                <c:pt idx="917">
                  <c:v>392.45019812309437</c:v>
                </c:pt>
                <c:pt idx="918">
                  <c:v>392.45019812309437</c:v>
                </c:pt>
                <c:pt idx="919">
                  <c:v>392.45019812309437</c:v>
                </c:pt>
                <c:pt idx="920">
                  <c:v>392.45019812309437</c:v>
                </c:pt>
                <c:pt idx="921">
                  <c:v>392.45019812309437</c:v>
                </c:pt>
                <c:pt idx="922">
                  <c:v>392.45019812309437</c:v>
                </c:pt>
                <c:pt idx="923">
                  <c:v>392.45019812309437</c:v>
                </c:pt>
                <c:pt idx="924">
                  <c:v>392.45019812309437</c:v>
                </c:pt>
                <c:pt idx="925">
                  <c:v>392.45258320555052</c:v>
                </c:pt>
                <c:pt idx="926">
                  <c:v>395.94579312448133</c:v>
                </c:pt>
                <c:pt idx="927">
                  <c:v>395.94579312448133</c:v>
                </c:pt>
                <c:pt idx="928">
                  <c:v>395.94579312448133</c:v>
                </c:pt>
                <c:pt idx="929">
                  <c:v>395.94584862976336</c:v>
                </c:pt>
                <c:pt idx="930">
                  <c:v>395.94584862976336</c:v>
                </c:pt>
                <c:pt idx="931">
                  <c:v>398.65397247170807</c:v>
                </c:pt>
                <c:pt idx="932">
                  <c:v>398.65397247170807</c:v>
                </c:pt>
                <c:pt idx="933">
                  <c:v>398.65397247170807</c:v>
                </c:pt>
                <c:pt idx="934">
                  <c:v>398.65397247170807</c:v>
                </c:pt>
                <c:pt idx="935">
                  <c:v>405.7053912249981</c:v>
                </c:pt>
                <c:pt idx="936">
                  <c:v>406.57290410280893</c:v>
                </c:pt>
                <c:pt idx="937">
                  <c:v>406.57290410280893</c:v>
                </c:pt>
                <c:pt idx="938">
                  <c:v>406.57290410280893</c:v>
                </c:pt>
                <c:pt idx="939">
                  <c:v>406.57290410280893</c:v>
                </c:pt>
                <c:pt idx="940">
                  <c:v>406.57290410280893</c:v>
                </c:pt>
                <c:pt idx="941">
                  <c:v>406.57290410280893</c:v>
                </c:pt>
                <c:pt idx="942">
                  <c:v>406.57290410280893</c:v>
                </c:pt>
                <c:pt idx="943">
                  <c:v>406.57290410280893</c:v>
                </c:pt>
                <c:pt idx="944">
                  <c:v>406.57290410280893</c:v>
                </c:pt>
                <c:pt idx="945">
                  <c:v>406.57290410280893</c:v>
                </c:pt>
                <c:pt idx="946">
                  <c:v>406.57290410280893</c:v>
                </c:pt>
                <c:pt idx="947">
                  <c:v>406.57290410280893</c:v>
                </c:pt>
                <c:pt idx="948">
                  <c:v>406.57290410280893</c:v>
                </c:pt>
                <c:pt idx="949">
                  <c:v>407.04204293315939</c:v>
                </c:pt>
                <c:pt idx="950">
                  <c:v>407.04204293315939</c:v>
                </c:pt>
                <c:pt idx="951">
                  <c:v>407.04204293315939</c:v>
                </c:pt>
                <c:pt idx="952">
                  <c:v>407.04219891515214</c:v>
                </c:pt>
                <c:pt idx="953">
                  <c:v>407.04219891515214</c:v>
                </c:pt>
                <c:pt idx="954">
                  <c:v>407.04259020503582</c:v>
                </c:pt>
                <c:pt idx="955">
                  <c:v>407.11478162218822</c:v>
                </c:pt>
                <c:pt idx="956">
                  <c:v>409.8799507747737</c:v>
                </c:pt>
                <c:pt idx="957">
                  <c:v>409.8799507747737</c:v>
                </c:pt>
                <c:pt idx="958">
                  <c:v>409.8799507747737</c:v>
                </c:pt>
                <c:pt idx="959">
                  <c:v>409.8799507747737</c:v>
                </c:pt>
                <c:pt idx="960">
                  <c:v>409.8799507747737</c:v>
                </c:pt>
                <c:pt idx="961">
                  <c:v>409.8799507747737</c:v>
                </c:pt>
                <c:pt idx="962">
                  <c:v>409.8799507747737</c:v>
                </c:pt>
                <c:pt idx="963">
                  <c:v>409.88009666370567</c:v>
                </c:pt>
                <c:pt idx="964">
                  <c:v>409.88009666370567</c:v>
                </c:pt>
                <c:pt idx="965">
                  <c:v>409.99594754918576</c:v>
                </c:pt>
                <c:pt idx="966">
                  <c:v>410.00134460350853</c:v>
                </c:pt>
                <c:pt idx="967">
                  <c:v>410.00134460350853</c:v>
                </c:pt>
                <c:pt idx="968">
                  <c:v>410.00134460350853</c:v>
                </c:pt>
                <c:pt idx="969">
                  <c:v>410.00134460350853</c:v>
                </c:pt>
                <c:pt idx="970">
                  <c:v>410.00134460350853</c:v>
                </c:pt>
                <c:pt idx="971">
                  <c:v>410.00134460350853</c:v>
                </c:pt>
                <c:pt idx="972">
                  <c:v>410.00134460350853</c:v>
                </c:pt>
                <c:pt idx="973">
                  <c:v>410.00134460350853</c:v>
                </c:pt>
                <c:pt idx="974">
                  <c:v>410.00134460350853</c:v>
                </c:pt>
                <c:pt idx="975">
                  <c:v>410.00134460350853</c:v>
                </c:pt>
                <c:pt idx="976">
                  <c:v>410.00134460350853</c:v>
                </c:pt>
                <c:pt idx="977">
                  <c:v>410.00134460350853</c:v>
                </c:pt>
                <c:pt idx="978">
                  <c:v>410.00134460350853</c:v>
                </c:pt>
                <c:pt idx="979">
                  <c:v>410.00134460350853</c:v>
                </c:pt>
                <c:pt idx="980">
                  <c:v>410.00134460350853</c:v>
                </c:pt>
                <c:pt idx="981">
                  <c:v>410.00134460350853</c:v>
                </c:pt>
                <c:pt idx="982">
                  <c:v>410.00134460350853</c:v>
                </c:pt>
                <c:pt idx="983">
                  <c:v>410.00134460350853</c:v>
                </c:pt>
                <c:pt idx="984">
                  <c:v>410.00134460350853</c:v>
                </c:pt>
                <c:pt idx="985">
                  <c:v>410.00134460350853</c:v>
                </c:pt>
                <c:pt idx="986">
                  <c:v>410.00134460350853</c:v>
                </c:pt>
                <c:pt idx="987">
                  <c:v>410.00134460350853</c:v>
                </c:pt>
                <c:pt idx="988">
                  <c:v>410.00134460350853</c:v>
                </c:pt>
                <c:pt idx="989">
                  <c:v>410.00134460350853</c:v>
                </c:pt>
                <c:pt idx="990">
                  <c:v>410.00134460350853</c:v>
                </c:pt>
                <c:pt idx="991">
                  <c:v>410.00134460350853</c:v>
                </c:pt>
                <c:pt idx="992">
                  <c:v>410.00134460350853</c:v>
                </c:pt>
                <c:pt idx="993">
                  <c:v>410.00134460350853</c:v>
                </c:pt>
                <c:pt idx="994">
                  <c:v>410.00134460350853</c:v>
                </c:pt>
                <c:pt idx="995">
                  <c:v>410.00134460350853</c:v>
                </c:pt>
                <c:pt idx="996">
                  <c:v>410.00134460350853</c:v>
                </c:pt>
                <c:pt idx="997">
                  <c:v>410.00134460350853</c:v>
                </c:pt>
                <c:pt idx="998">
                  <c:v>410.00134460350853</c:v>
                </c:pt>
                <c:pt idx="999">
                  <c:v>410.00134460350853</c:v>
                </c:pt>
                <c:pt idx="1000">
                  <c:v>410.00134460350853</c:v>
                </c:pt>
                <c:pt idx="1001">
                  <c:v>410.00134460350853</c:v>
                </c:pt>
                <c:pt idx="1002">
                  <c:v>410.00134460350853</c:v>
                </c:pt>
                <c:pt idx="1003">
                  <c:v>410.00134460350853</c:v>
                </c:pt>
                <c:pt idx="1004">
                  <c:v>410.00134460350853</c:v>
                </c:pt>
                <c:pt idx="1005">
                  <c:v>410.00134460350853</c:v>
                </c:pt>
                <c:pt idx="1006">
                  <c:v>410.00134460350853</c:v>
                </c:pt>
                <c:pt idx="1007">
                  <c:v>410.00134460350853</c:v>
                </c:pt>
                <c:pt idx="1008">
                  <c:v>410.00134460350853</c:v>
                </c:pt>
                <c:pt idx="1009">
                  <c:v>410.00134460350853</c:v>
                </c:pt>
                <c:pt idx="1010">
                  <c:v>410.00134460350853</c:v>
                </c:pt>
                <c:pt idx="1011">
                  <c:v>410.00134460350853</c:v>
                </c:pt>
                <c:pt idx="1012">
                  <c:v>410.00134460350853</c:v>
                </c:pt>
                <c:pt idx="1013">
                  <c:v>410.00134460350853</c:v>
                </c:pt>
                <c:pt idx="1014">
                  <c:v>410.00134460350853</c:v>
                </c:pt>
                <c:pt idx="1015">
                  <c:v>410.00134460350853</c:v>
                </c:pt>
                <c:pt idx="1016">
                  <c:v>410.00134460350853</c:v>
                </c:pt>
                <c:pt idx="1017">
                  <c:v>410.00134460350853</c:v>
                </c:pt>
                <c:pt idx="1018">
                  <c:v>410.00134460350853</c:v>
                </c:pt>
                <c:pt idx="1019">
                  <c:v>410.00134460350853</c:v>
                </c:pt>
                <c:pt idx="1020">
                  <c:v>410.00134460350853</c:v>
                </c:pt>
                <c:pt idx="1021">
                  <c:v>410.00134460350853</c:v>
                </c:pt>
                <c:pt idx="1022">
                  <c:v>410.00134460350853</c:v>
                </c:pt>
                <c:pt idx="1023">
                  <c:v>410.00134460350853</c:v>
                </c:pt>
                <c:pt idx="1024">
                  <c:v>410.00134460350853</c:v>
                </c:pt>
                <c:pt idx="1025">
                  <c:v>410.00134460350853</c:v>
                </c:pt>
                <c:pt idx="1026">
                  <c:v>410.00134460350853</c:v>
                </c:pt>
                <c:pt idx="1027">
                  <c:v>410.00134460350853</c:v>
                </c:pt>
                <c:pt idx="1028">
                  <c:v>410.00134460350853</c:v>
                </c:pt>
                <c:pt idx="1029">
                  <c:v>410.00134460350853</c:v>
                </c:pt>
                <c:pt idx="1030">
                  <c:v>410.00134460350853</c:v>
                </c:pt>
                <c:pt idx="1031">
                  <c:v>410.00134460350853</c:v>
                </c:pt>
                <c:pt idx="1032">
                  <c:v>410.00134460350853</c:v>
                </c:pt>
                <c:pt idx="1033">
                  <c:v>410.00134460350853</c:v>
                </c:pt>
                <c:pt idx="1034">
                  <c:v>410.00134460350853</c:v>
                </c:pt>
                <c:pt idx="1035">
                  <c:v>410.00134460350853</c:v>
                </c:pt>
                <c:pt idx="1036">
                  <c:v>410.00134460350853</c:v>
                </c:pt>
                <c:pt idx="1037">
                  <c:v>410.00134460350853</c:v>
                </c:pt>
                <c:pt idx="1038">
                  <c:v>410.00134460350853</c:v>
                </c:pt>
                <c:pt idx="1039">
                  <c:v>410.00134460350853</c:v>
                </c:pt>
                <c:pt idx="1040">
                  <c:v>410.00134460350853</c:v>
                </c:pt>
                <c:pt idx="1041">
                  <c:v>410.00134460350853</c:v>
                </c:pt>
                <c:pt idx="1042">
                  <c:v>410.15214271493534</c:v>
                </c:pt>
                <c:pt idx="1043">
                  <c:v>411.38090670677718</c:v>
                </c:pt>
                <c:pt idx="1044">
                  <c:v>411.52861743846955</c:v>
                </c:pt>
                <c:pt idx="1045">
                  <c:v>412.0179409084314</c:v>
                </c:pt>
                <c:pt idx="1046">
                  <c:v>412.11641659600872</c:v>
                </c:pt>
                <c:pt idx="1047">
                  <c:v>412.12724203527404</c:v>
                </c:pt>
                <c:pt idx="1048">
                  <c:v>412.12724203527404</c:v>
                </c:pt>
                <c:pt idx="1049">
                  <c:v>412.12724203527404</c:v>
                </c:pt>
                <c:pt idx="1050">
                  <c:v>412.12724203527404</c:v>
                </c:pt>
                <c:pt idx="1051">
                  <c:v>412.12724203527404</c:v>
                </c:pt>
              </c:numCache>
            </c:numRef>
          </c:yVal>
          <c:smooth val="0"/>
          <c:extLst>
            <c:ext xmlns:c16="http://schemas.microsoft.com/office/drawing/2014/chart" uri="{C3380CC4-5D6E-409C-BE32-E72D297353CC}">
              <c16:uniqueId val="{00000001-4109-4594-9A02-F1B3B887BB99}"/>
            </c:ext>
          </c:extLst>
        </c:ser>
        <c:dLbls>
          <c:showLegendKey val="0"/>
          <c:showVal val="0"/>
          <c:showCatName val="0"/>
          <c:showSerName val="0"/>
          <c:showPercent val="0"/>
          <c:showBubbleSize val="0"/>
        </c:dLbls>
        <c:axId val="538379008"/>
        <c:axId val="538379992"/>
      </c:scatterChart>
      <c:valAx>
        <c:axId val="538379008"/>
        <c:scaling>
          <c:orientation val="minMax"/>
          <c:max val="43025"/>
          <c:min val="41974"/>
        </c:scaling>
        <c:delete val="0"/>
        <c:axPos val="b"/>
        <c:majorGridlines>
          <c:spPr>
            <a:ln w="9525" cap="flat" cmpd="sng" algn="ctr">
              <a:solidFill>
                <a:schemeClr val="tx1">
                  <a:lumMod val="15000"/>
                  <a:lumOff val="85000"/>
                </a:schemeClr>
              </a:solidFill>
              <a:round/>
            </a:ln>
            <a:effectLst/>
          </c:spPr>
        </c:majorGridlines>
        <c:numFmt formatCode="m/d/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538379992"/>
        <c:crosses val="autoZero"/>
        <c:crossBetween val="midCat"/>
        <c:majorUnit val="60"/>
        <c:minorUnit val="30"/>
      </c:valAx>
      <c:valAx>
        <c:axId val="538379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Cumulative TP Load (kg/ha)</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538379008"/>
        <c:crosses val="autoZero"/>
        <c:crossBetween val="midCat"/>
      </c:valAx>
      <c:spPr>
        <a:noFill/>
        <a:ln>
          <a:solidFill>
            <a:schemeClr val="tx1"/>
          </a:solidFill>
        </a:ln>
        <a:effectLst/>
      </c:spPr>
    </c:plotArea>
    <c:legend>
      <c:legendPos val="r"/>
      <c:layout>
        <c:manualLayout>
          <c:xMode val="edge"/>
          <c:yMode val="edge"/>
          <c:x val="0.21249956255468069"/>
          <c:y val="0.14946105753634731"/>
          <c:w val="0.19384399379984044"/>
          <c:h val="0.163147350762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286755459104149"/>
          <c:y val="9.5579645854127385E-2"/>
          <c:w val="0.72014217205532816"/>
          <c:h val="0.68330437568543367"/>
        </c:manualLayout>
      </c:layout>
      <c:scatterChart>
        <c:scatterStyle val="lineMarker"/>
        <c:varyColors val="0"/>
        <c:ser>
          <c:idx val="0"/>
          <c:order val="0"/>
          <c:tx>
            <c:v>wcINF</c:v>
          </c:tx>
          <c:spPr>
            <a:ln w="19050" cap="rnd">
              <a:solidFill>
                <a:schemeClr val="tx1"/>
              </a:solidFill>
              <a:round/>
            </a:ln>
            <a:effectLst/>
          </c:spPr>
          <c:marker>
            <c:symbol val="none"/>
          </c:marker>
          <c:xVal>
            <c:numRef>
              <c:f>'CIG_wcINF-wcEFF_Loads'!$A$3:$A$1054</c:f>
              <c:numCache>
                <c:formatCode>m/d/yyyy</c:formatCode>
                <c:ptCount val="1052"/>
                <c:pt idx="0">
                  <c:v>41974</c:v>
                </c:pt>
                <c:pt idx="1">
                  <c:v>41975</c:v>
                </c:pt>
                <c:pt idx="2">
                  <c:v>41976</c:v>
                </c:pt>
                <c:pt idx="3">
                  <c:v>41977</c:v>
                </c:pt>
                <c:pt idx="4">
                  <c:v>41978</c:v>
                </c:pt>
                <c:pt idx="5">
                  <c:v>41979</c:v>
                </c:pt>
                <c:pt idx="6">
                  <c:v>41980</c:v>
                </c:pt>
                <c:pt idx="7">
                  <c:v>41981</c:v>
                </c:pt>
                <c:pt idx="8">
                  <c:v>41982</c:v>
                </c:pt>
                <c:pt idx="9">
                  <c:v>41983</c:v>
                </c:pt>
                <c:pt idx="10">
                  <c:v>41984</c:v>
                </c:pt>
                <c:pt idx="11">
                  <c:v>41985</c:v>
                </c:pt>
                <c:pt idx="12">
                  <c:v>41986</c:v>
                </c:pt>
                <c:pt idx="13">
                  <c:v>41987</c:v>
                </c:pt>
                <c:pt idx="14">
                  <c:v>41988</c:v>
                </c:pt>
                <c:pt idx="15">
                  <c:v>41989</c:v>
                </c:pt>
                <c:pt idx="16">
                  <c:v>41990</c:v>
                </c:pt>
                <c:pt idx="17">
                  <c:v>41991</c:v>
                </c:pt>
                <c:pt idx="18">
                  <c:v>41992</c:v>
                </c:pt>
                <c:pt idx="19">
                  <c:v>41993</c:v>
                </c:pt>
                <c:pt idx="20">
                  <c:v>41994</c:v>
                </c:pt>
                <c:pt idx="21">
                  <c:v>41995</c:v>
                </c:pt>
                <c:pt idx="22">
                  <c:v>41996</c:v>
                </c:pt>
                <c:pt idx="23">
                  <c:v>41997</c:v>
                </c:pt>
                <c:pt idx="24">
                  <c:v>41998</c:v>
                </c:pt>
                <c:pt idx="25">
                  <c:v>41999</c:v>
                </c:pt>
                <c:pt idx="26">
                  <c:v>42000</c:v>
                </c:pt>
                <c:pt idx="27">
                  <c:v>42001</c:v>
                </c:pt>
                <c:pt idx="28">
                  <c:v>42002</c:v>
                </c:pt>
                <c:pt idx="29">
                  <c:v>42003</c:v>
                </c:pt>
                <c:pt idx="30">
                  <c:v>42004</c:v>
                </c:pt>
                <c:pt idx="31">
                  <c:v>42005</c:v>
                </c:pt>
                <c:pt idx="32">
                  <c:v>42006</c:v>
                </c:pt>
                <c:pt idx="33">
                  <c:v>42007</c:v>
                </c:pt>
                <c:pt idx="34">
                  <c:v>42008</c:v>
                </c:pt>
                <c:pt idx="35">
                  <c:v>42009</c:v>
                </c:pt>
                <c:pt idx="36">
                  <c:v>42010</c:v>
                </c:pt>
                <c:pt idx="37">
                  <c:v>42011</c:v>
                </c:pt>
                <c:pt idx="38">
                  <c:v>42012</c:v>
                </c:pt>
                <c:pt idx="39">
                  <c:v>42013</c:v>
                </c:pt>
                <c:pt idx="40">
                  <c:v>42014</c:v>
                </c:pt>
                <c:pt idx="41">
                  <c:v>42015</c:v>
                </c:pt>
                <c:pt idx="42">
                  <c:v>42016</c:v>
                </c:pt>
                <c:pt idx="43">
                  <c:v>42017</c:v>
                </c:pt>
                <c:pt idx="44">
                  <c:v>42018</c:v>
                </c:pt>
                <c:pt idx="45">
                  <c:v>42019</c:v>
                </c:pt>
                <c:pt idx="46">
                  <c:v>42020</c:v>
                </c:pt>
                <c:pt idx="47">
                  <c:v>42021</c:v>
                </c:pt>
                <c:pt idx="48">
                  <c:v>42022</c:v>
                </c:pt>
                <c:pt idx="49">
                  <c:v>42023</c:v>
                </c:pt>
                <c:pt idx="50">
                  <c:v>42024</c:v>
                </c:pt>
                <c:pt idx="51">
                  <c:v>42025</c:v>
                </c:pt>
                <c:pt idx="52">
                  <c:v>42026</c:v>
                </c:pt>
                <c:pt idx="53">
                  <c:v>42027</c:v>
                </c:pt>
                <c:pt idx="54">
                  <c:v>42028</c:v>
                </c:pt>
                <c:pt idx="55">
                  <c:v>42029</c:v>
                </c:pt>
                <c:pt idx="56">
                  <c:v>42030</c:v>
                </c:pt>
                <c:pt idx="57">
                  <c:v>42031</c:v>
                </c:pt>
                <c:pt idx="58">
                  <c:v>42032</c:v>
                </c:pt>
                <c:pt idx="59">
                  <c:v>42033</c:v>
                </c:pt>
                <c:pt idx="60">
                  <c:v>42034</c:v>
                </c:pt>
                <c:pt idx="61">
                  <c:v>42035</c:v>
                </c:pt>
                <c:pt idx="62">
                  <c:v>42036</c:v>
                </c:pt>
                <c:pt idx="63">
                  <c:v>42037</c:v>
                </c:pt>
                <c:pt idx="64">
                  <c:v>42038</c:v>
                </c:pt>
                <c:pt idx="65">
                  <c:v>42039</c:v>
                </c:pt>
                <c:pt idx="66">
                  <c:v>42040</c:v>
                </c:pt>
                <c:pt idx="67">
                  <c:v>42041</c:v>
                </c:pt>
                <c:pt idx="68">
                  <c:v>42042</c:v>
                </c:pt>
                <c:pt idx="69">
                  <c:v>42043</c:v>
                </c:pt>
                <c:pt idx="70">
                  <c:v>42044</c:v>
                </c:pt>
                <c:pt idx="71">
                  <c:v>42045</c:v>
                </c:pt>
                <c:pt idx="72">
                  <c:v>42046</c:v>
                </c:pt>
                <c:pt idx="73">
                  <c:v>42047</c:v>
                </c:pt>
                <c:pt idx="74">
                  <c:v>42048</c:v>
                </c:pt>
                <c:pt idx="75">
                  <c:v>42049</c:v>
                </c:pt>
                <c:pt idx="76">
                  <c:v>42050</c:v>
                </c:pt>
                <c:pt idx="77">
                  <c:v>42051</c:v>
                </c:pt>
                <c:pt idx="78">
                  <c:v>42052</c:v>
                </c:pt>
                <c:pt idx="79">
                  <c:v>42053</c:v>
                </c:pt>
                <c:pt idx="80">
                  <c:v>42054</c:v>
                </c:pt>
                <c:pt idx="81">
                  <c:v>42055</c:v>
                </c:pt>
                <c:pt idx="82">
                  <c:v>42056</c:v>
                </c:pt>
                <c:pt idx="83">
                  <c:v>42057</c:v>
                </c:pt>
                <c:pt idx="84">
                  <c:v>42058</c:v>
                </c:pt>
                <c:pt idx="85">
                  <c:v>42059</c:v>
                </c:pt>
                <c:pt idx="86">
                  <c:v>42060</c:v>
                </c:pt>
                <c:pt idx="87">
                  <c:v>42061</c:v>
                </c:pt>
                <c:pt idx="88">
                  <c:v>42062</c:v>
                </c:pt>
                <c:pt idx="89">
                  <c:v>42063</c:v>
                </c:pt>
                <c:pt idx="90">
                  <c:v>42064</c:v>
                </c:pt>
                <c:pt idx="91">
                  <c:v>42065</c:v>
                </c:pt>
                <c:pt idx="92">
                  <c:v>42066</c:v>
                </c:pt>
                <c:pt idx="93">
                  <c:v>42067</c:v>
                </c:pt>
                <c:pt idx="94">
                  <c:v>42068</c:v>
                </c:pt>
                <c:pt idx="95">
                  <c:v>42069</c:v>
                </c:pt>
                <c:pt idx="96">
                  <c:v>42070</c:v>
                </c:pt>
                <c:pt idx="97">
                  <c:v>42071</c:v>
                </c:pt>
                <c:pt idx="98">
                  <c:v>42072</c:v>
                </c:pt>
                <c:pt idx="99">
                  <c:v>42073</c:v>
                </c:pt>
                <c:pt idx="100">
                  <c:v>42074</c:v>
                </c:pt>
                <c:pt idx="101">
                  <c:v>42075</c:v>
                </c:pt>
                <c:pt idx="102">
                  <c:v>42076</c:v>
                </c:pt>
                <c:pt idx="103">
                  <c:v>42077</c:v>
                </c:pt>
                <c:pt idx="104">
                  <c:v>42078</c:v>
                </c:pt>
                <c:pt idx="105">
                  <c:v>42079</c:v>
                </c:pt>
                <c:pt idx="106">
                  <c:v>42080</c:v>
                </c:pt>
                <c:pt idx="107">
                  <c:v>42081</c:v>
                </c:pt>
                <c:pt idx="108">
                  <c:v>42082</c:v>
                </c:pt>
                <c:pt idx="109">
                  <c:v>42083</c:v>
                </c:pt>
                <c:pt idx="110">
                  <c:v>42084</c:v>
                </c:pt>
                <c:pt idx="111">
                  <c:v>42085</c:v>
                </c:pt>
                <c:pt idx="112">
                  <c:v>42086</c:v>
                </c:pt>
                <c:pt idx="113">
                  <c:v>42087</c:v>
                </c:pt>
                <c:pt idx="114">
                  <c:v>42088</c:v>
                </c:pt>
                <c:pt idx="115">
                  <c:v>42089</c:v>
                </c:pt>
                <c:pt idx="116">
                  <c:v>42090</c:v>
                </c:pt>
                <c:pt idx="117">
                  <c:v>42091</c:v>
                </c:pt>
                <c:pt idx="118">
                  <c:v>42092</c:v>
                </c:pt>
                <c:pt idx="119">
                  <c:v>42093</c:v>
                </c:pt>
                <c:pt idx="120">
                  <c:v>42094</c:v>
                </c:pt>
                <c:pt idx="121">
                  <c:v>42095</c:v>
                </c:pt>
                <c:pt idx="122">
                  <c:v>42096</c:v>
                </c:pt>
                <c:pt idx="123">
                  <c:v>42097</c:v>
                </c:pt>
                <c:pt idx="124">
                  <c:v>42098</c:v>
                </c:pt>
                <c:pt idx="125">
                  <c:v>42099</c:v>
                </c:pt>
                <c:pt idx="126">
                  <c:v>42100</c:v>
                </c:pt>
                <c:pt idx="127">
                  <c:v>42101</c:v>
                </c:pt>
                <c:pt idx="128">
                  <c:v>42102</c:v>
                </c:pt>
                <c:pt idx="129">
                  <c:v>42103</c:v>
                </c:pt>
                <c:pt idx="130">
                  <c:v>42104</c:v>
                </c:pt>
                <c:pt idx="131">
                  <c:v>42105</c:v>
                </c:pt>
                <c:pt idx="132">
                  <c:v>42106</c:v>
                </c:pt>
                <c:pt idx="133">
                  <c:v>42107</c:v>
                </c:pt>
                <c:pt idx="134">
                  <c:v>42108</c:v>
                </c:pt>
                <c:pt idx="135">
                  <c:v>42109</c:v>
                </c:pt>
                <c:pt idx="136">
                  <c:v>42110</c:v>
                </c:pt>
                <c:pt idx="137">
                  <c:v>42111</c:v>
                </c:pt>
                <c:pt idx="138">
                  <c:v>42112</c:v>
                </c:pt>
                <c:pt idx="139">
                  <c:v>42113</c:v>
                </c:pt>
                <c:pt idx="140">
                  <c:v>42114</c:v>
                </c:pt>
                <c:pt idx="141">
                  <c:v>42115</c:v>
                </c:pt>
                <c:pt idx="142">
                  <c:v>42116</c:v>
                </c:pt>
                <c:pt idx="143">
                  <c:v>42117</c:v>
                </c:pt>
                <c:pt idx="144">
                  <c:v>42118</c:v>
                </c:pt>
                <c:pt idx="145">
                  <c:v>42119</c:v>
                </c:pt>
                <c:pt idx="146">
                  <c:v>42120</c:v>
                </c:pt>
                <c:pt idx="147">
                  <c:v>42121</c:v>
                </c:pt>
                <c:pt idx="148">
                  <c:v>42122</c:v>
                </c:pt>
                <c:pt idx="149">
                  <c:v>42123</c:v>
                </c:pt>
                <c:pt idx="150">
                  <c:v>42124</c:v>
                </c:pt>
                <c:pt idx="151">
                  <c:v>42125</c:v>
                </c:pt>
                <c:pt idx="152">
                  <c:v>42126</c:v>
                </c:pt>
                <c:pt idx="153">
                  <c:v>42127</c:v>
                </c:pt>
                <c:pt idx="154">
                  <c:v>42128</c:v>
                </c:pt>
                <c:pt idx="155">
                  <c:v>42129</c:v>
                </c:pt>
                <c:pt idx="156">
                  <c:v>42130</c:v>
                </c:pt>
                <c:pt idx="157">
                  <c:v>42131</c:v>
                </c:pt>
                <c:pt idx="158">
                  <c:v>42132</c:v>
                </c:pt>
                <c:pt idx="159">
                  <c:v>42133</c:v>
                </c:pt>
                <c:pt idx="160">
                  <c:v>42134</c:v>
                </c:pt>
                <c:pt idx="161">
                  <c:v>42135</c:v>
                </c:pt>
                <c:pt idx="162">
                  <c:v>42136</c:v>
                </c:pt>
                <c:pt idx="163">
                  <c:v>42137</c:v>
                </c:pt>
                <c:pt idx="164">
                  <c:v>42138</c:v>
                </c:pt>
                <c:pt idx="165">
                  <c:v>42139</c:v>
                </c:pt>
                <c:pt idx="166">
                  <c:v>42140</c:v>
                </c:pt>
                <c:pt idx="167">
                  <c:v>42141</c:v>
                </c:pt>
                <c:pt idx="168">
                  <c:v>42142</c:v>
                </c:pt>
                <c:pt idx="169">
                  <c:v>42143</c:v>
                </c:pt>
                <c:pt idx="170">
                  <c:v>42144</c:v>
                </c:pt>
                <c:pt idx="171">
                  <c:v>42145</c:v>
                </c:pt>
                <c:pt idx="172">
                  <c:v>42146</c:v>
                </c:pt>
                <c:pt idx="173">
                  <c:v>42147</c:v>
                </c:pt>
                <c:pt idx="174">
                  <c:v>42148</c:v>
                </c:pt>
                <c:pt idx="175">
                  <c:v>42149</c:v>
                </c:pt>
                <c:pt idx="176">
                  <c:v>42150</c:v>
                </c:pt>
                <c:pt idx="177">
                  <c:v>42151</c:v>
                </c:pt>
                <c:pt idx="178">
                  <c:v>42152</c:v>
                </c:pt>
                <c:pt idx="179">
                  <c:v>42153</c:v>
                </c:pt>
                <c:pt idx="180">
                  <c:v>42154</c:v>
                </c:pt>
                <c:pt idx="181">
                  <c:v>42155</c:v>
                </c:pt>
                <c:pt idx="182">
                  <c:v>42156</c:v>
                </c:pt>
                <c:pt idx="183">
                  <c:v>42157</c:v>
                </c:pt>
                <c:pt idx="184">
                  <c:v>42158</c:v>
                </c:pt>
                <c:pt idx="185">
                  <c:v>42159</c:v>
                </c:pt>
                <c:pt idx="186">
                  <c:v>42160</c:v>
                </c:pt>
                <c:pt idx="187">
                  <c:v>42161</c:v>
                </c:pt>
                <c:pt idx="188">
                  <c:v>42162</c:v>
                </c:pt>
                <c:pt idx="189">
                  <c:v>42163</c:v>
                </c:pt>
                <c:pt idx="190">
                  <c:v>42164</c:v>
                </c:pt>
                <c:pt idx="191">
                  <c:v>42165</c:v>
                </c:pt>
                <c:pt idx="192">
                  <c:v>42166</c:v>
                </c:pt>
                <c:pt idx="193">
                  <c:v>42167</c:v>
                </c:pt>
                <c:pt idx="194">
                  <c:v>42168</c:v>
                </c:pt>
                <c:pt idx="195">
                  <c:v>42169</c:v>
                </c:pt>
                <c:pt idx="196">
                  <c:v>42170</c:v>
                </c:pt>
                <c:pt idx="197">
                  <c:v>42171</c:v>
                </c:pt>
                <c:pt idx="198">
                  <c:v>42172</c:v>
                </c:pt>
                <c:pt idx="199">
                  <c:v>42173</c:v>
                </c:pt>
                <c:pt idx="200">
                  <c:v>42174</c:v>
                </c:pt>
                <c:pt idx="201">
                  <c:v>42175</c:v>
                </c:pt>
                <c:pt idx="202">
                  <c:v>42176</c:v>
                </c:pt>
                <c:pt idx="203">
                  <c:v>42177</c:v>
                </c:pt>
                <c:pt idx="204">
                  <c:v>42178</c:v>
                </c:pt>
                <c:pt idx="205">
                  <c:v>42179</c:v>
                </c:pt>
                <c:pt idx="206">
                  <c:v>42180</c:v>
                </c:pt>
                <c:pt idx="207">
                  <c:v>42181</c:v>
                </c:pt>
                <c:pt idx="208">
                  <c:v>42182</c:v>
                </c:pt>
                <c:pt idx="209">
                  <c:v>42183</c:v>
                </c:pt>
                <c:pt idx="210">
                  <c:v>42184</c:v>
                </c:pt>
                <c:pt idx="211">
                  <c:v>42185</c:v>
                </c:pt>
                <c:pt idx="212">
                  <c:v>42186</c:v>
                </c:pt>
                <c:pt idx="213">
                  <c:v>42187</c:v>
                </c:pt>
                <c:pt idx="214">
                  <c:v>42188</c:v>
                </c:pt>
                <c:pt idx="215">
                  <c:v>42189</c:v>
                </c:pt>
                <c:pt idx="216">
                  <c:v>42190</c:v>
                </c:pt>
                <c:pt idx="217">
                  <c:v>42191</c:v>
                </c:pt>
                <c:pt idx="218">
                  <c:v>42192</c:v>
                </c:pt>
                <c:pt idx="219">
                  <c:v>42193</c:v>
                </c:pt>
                <c:pt idx="220">
                  <c:v>42194</c:v>
                </c:pt>
                <c:pt idx="221">
                  <c:v>42195</c:v>
                </c:pt>
                <c:pt idx="222">
                  <c:v>42196</c:v>
                </c:pt>
                <c:pt idx="223">
                  <c:v>42197</c:v>
                </c:pt>
                <c:pt idx="224">
                  <c:v>42198</c:v>
                </c:pt>
                <c:pt idx="225">
                  <c:v>42199</c:v>
                </c:pt>
                <c:pt idx="226">
                  <c:v>42200</c:v>
                </c:pt>
                <c:pt idx="227">
                  <c:v>42201</c:v>
                </c:pt>
                <c:pt idx="228">
                  <c:v>42202</c:v>
                </c:pt>
                <c:pt idx="229">
                  <c:v>42203</c:v>
                </c:pt>
                <c:pt idx="230">
                  <c:v>42204</c:v>
                </c:pt>
                <c:pt idx="231">
                  <c:v>42205</c:v>
                </c:pt>
                <c:pt idx="232">
                  <c:v>42206</c:v>
                </c:pt>
                <c:pt idx="233">
                  <c:v>42207</c:v>
                </c:pt>
                <c:pt idx="234">
                  <c:v>42208</c:v>
                </c:pt>
                <c:pt idx="235">
                  <c:v>42209</c:v>
                </c:pt>
                <c:pt idx="236">
                  <c:v>42210</c:v>
                </c:pt>
                <c:pt idx="237">
                  <c:v>42211</c:v>
                </c:pt>
                <c:pt idx="238">
                  <c:v>42212</c:v>
                </c:pt>
                <c:pt idx="239">
                  <c:v>42213</c:v>
                </c:pt>
                <c:pt idx="240">
                  <c:v>42214</c:v>
                </c:pt>
                <c:pt idx="241">
                  <c:v>42215</c:v>
                </c:pt>
                <c:pt idx="242">
                  <c:v>42216</c:v>
                </c:pt>
                <c:pt idx="243">
                  <c:v>42217</c:v>
                </c:pt>
                <c:pt idx="244">
                  <c:v>42218</c:v>
                </c:pt>
                <c:pt idx="245">
                  <c:v>42219</c:v>
                </c:pt>
                <c:pt idx="246">
                  <c:v>42220</c:v>
                </c:pt>
                <c:pt idx="247">
                  <c:v>42221</c:v>
                </c:pt>
                <c:pt idx="248">
                  <c:v>42222</c:v>
                </c:pt>
                <c:pt idx="249">
                  <c:v>42223</c:v>
                </c:pt>
                <c:pt idx="250">
                  <c:v>42224</c:v>
                </c:pt>
                <c:pt idx="251">
                  <c:v>42225</c:v>
                </c:pt>
                <c:pt idx="252">
                  <c:v>42226</c:v>
                </c:pt>
                <c:pt idx="253">
                  <c:v>42227</c:v>
                </c:pt>
                <c:pt idx="254">
                  <c:v>42228</c:v>
                </c:pt>
                <c:pt idx="255">
                  <c:v>42229</c:v>
                </c:pt>
                <c:pt idx="256">
                  <c:v>42230</c:v>
                </c:pt>
                <c:pt idx="257">
                  <c:v>42231</c:v>
                </c:pt>
                <c:pt idx="258">
                  <c:v>42232</c:v>
                </c:pt>
                <c:pt idx="259">
                  <c:v>42233</c:v>
                </c:pt>
                <c:pt idx="260">
                  <c:v>42234</c:v>
                </c:pt>
                <c:pt idx="261">
                  <c:v>42235</c:v>
                </c:pt>
                <c:pt idx="262">
                  <c:v>42236</c:v>
                </c:pt>
                <c:pt idx="263">
                  <c:v>42237</c:v>
                </c:pt>
                <c:pt idx="264">
                  <c:v>42238</c:v>
                </c:pt>
                <c:pt idx="265">
                  <c:v>42239</c:v>
                </c:pt>
                <c:pt idx="266">
                  <c:v>42240</c:v>
                </c:pt>
                <c:pt idx="267">
                  <c:v>42241</c:v>
                </c:pt>
                <c:pt idx="268">
                  <c:v>42242</c:v>
                </c:pt>
                <c:pt idx="269">
                  <c:v>42243</c:v>
                </c:pt>
                <c:pt idx="270">
                  <c:v>42244</c:v>
                </c:pt>
                <c:pt idx="271">
                  <c:v>42245</c:v>
                </c:pt>
                <c:pt idx="272">
                  <c:v>42246</c:v>
                </c:pt>
                <c:pt idx="273">
                  <c:v>42247</c:v>
                </c:pt>
                <c:pt idx="274">
                  <c:v>42248</c:v>
                </c:pt>
                <c:pt idx="275">
                  <c:v>42249</c:v>
                </c:pt>
                <c:pt idx="276">
                  <c:v>42250</c:v>
                </c:pt>
                <c:pt idx="277">
                  <c:v>42251</c:v>
                </c:pt>
                <c:pt idx="278">
                  <c:v>42252</c:v>
                </c:pt>
                <c:pt idx="279">
                  <c:v>42253</c:v>
                </c:pt>
                <c:pt idx="280">
                  <c:v>42254</c:v>
                </c:pt>
                <c:pt idx="281">
                  <c:v>42255</c:v>
                </c:pt>
                <c:pt idx="282">
                  <c:v>42256</c:v>
                </c:pt>
                <c:pt idx="283">
                  <c:v>42257</c:v>
                </c:pt>
                <c:pt idx="284">
                  <c:v>42258</c:v>
                </c:pt>
                <c:pt idx="285">
                  <c:v>42259</c:v>
                </c:pt>
                <c:pt idx="286">
                  <c:v>42260</c:v>
                </c:pt>
                <c:pt idx="287">
                  <c:v>42261</c:v>
                </c:pt>
                <c:pt idx="288">
                  <c:v>42262</c:v>
                </c:pt>
                <c:pt idx="289">
                  <c:v>42263</c:v>
                </c:pt>
                <c:pt idx="290">
                  <c:v>42264</c:v>
                </c:pt>
                <c:pt idx="291">
                  <c:v>42265</c:v>
                </c:pt>
                <c:pt idx="292">
                  <c:v>42266</c:v>
                </c:pt>
                <c:pt idx="293">
                  <c:v>42267</c:v>
                </c:pt>
                <c:pt idx="294">
                  <c:v>42268</c:v>
                </c:pt>
                <c:pt idx="295">
                  <c:v>42269</c:v>
                </c:pt>
                <c:pt idx="296">
                  <c:v>42270</c:v>
                </c:pt>
                <c:pt idx="297">
                  <c:v>42271</c:v>
                </c:pt>
                <c:pt idx="298">
                  <c:v>42272</c:v>
                </c:pt>
                <c:pt idx="299">
                  <c:v>42273</c:v>
                </c:pt>
                <c:pt idx="300">
                  <c:v>42274</c:v>
                </c:pt>
                <c:pt idx="301">
                  <c:v>42275</c:v>
                </c:pt>
                <c:pt idx="302">
                  <c:v>42276</c:v>
                </c:pt>
                <c:pt idx="303">
                  <c:v>42277</c:v>
                </c:pt>
                <c:pt idx="304">
                  <c:v>42278</c:v>
                </c:pt>
                <c:pt idx="305">
                  <c:v>42279</c:v>
                </c:pt>
                <c:pt idx="306">
                  <c:v>42280</c:v>
                </c:pt>
                <c:pt idx="307">
                  <c:v>42281</c:v>
                </c:pt>
                <c:pt idx="308">
                  <c:v>42282</c:v>
                </c:pt>
                <c:pt idx="309">
                  <c:v>42283</c:v>
                </c:pt>
                <c:pt idx="310">
                  <c:v>42284</c:v>
                </c:pt>
                <c:pt idx="311">
                  <c:v>42285</c:v>
                </c:pt>
                <c:pt idx="312">
                  <c:v>42286</c:v>
                </c:pt>
                <c:pt idx="313">
                  <c:v>42287</c:v>
                </c:pt>
                <c:pt idx="314">
                  <c:v>42288</c:v>
                </c:pt>
                <c:pt idx="315">
                  <c:v>42289</c:v>
                </c:pt>
                <c:pt idx="316">
                  <c:v>42290</c:v>
                </c:pt>
                <c:pt idx="317">
                  <c:v>42291</c:v>
                </c:pt>
                <c:pt idx="318">
                  <c:v>42292</c:v>
                </c:pt>
                <c:pt idx="319">
                  <c:v>42293</c:v>
                </c:pt>
                <c:pt idx="320">
                  <c:v>42294</c:v>
                </c:pt>
                <c:pt idx="321">
                  <c:v>42295</c:v>
                </c:pt>
                <c:pt idx="322">
                  <c:v>42296</c:v>
                </c:pt>
                <c:pt idx="323">
                  <c:v>42297</c:v>
                </c:pt>
                <c:pt idx="324">
                  <c:v>42298</c:v>
                </c:pt>
                <c:pt idx="325">
                  <c:v>42299</c:v>
                </c:pt>
                <c:pt idx="326">
                  <c:v>42300</c:v>
                </c:pt>
                <c:pt idx="327">
                  <c:v>42301</c:v>
                </c:pt>
                <c:pt idx="328">
                  <c:v>42302</c:v>
                </c:pt>
                <c:pt idx="329">
                  <c:v>42303</c:v>
                </c:pt>
                <c:pt idx="330">
                  <c:v>42304</c:v>
                </c:pt>
                <c:pt idx="331">
                  <c:v>42305</c:v>
                </c:pt>
                <c:pt idx="332">
                  <c:v>42306</c:v>
                </c:pt>
                <c:pt idx="333">
                  <c:v>42307</c:v>
                </c:pt>
                <c:pt idx="334">
                  <c:v>42308</c:v>
                </c:pt>
                <c:pt idx="335">
                  <c:v>42309</c:v>
                </c:pt>
                <c:pt idx="336">
                  <c:v>42310</c:v>
                </c:pt>
                <c:pt idx="337">
                  <c:v>42311</c:v>
                </c:pt>
                <c:pt idx="338">
                  <c:v>42312</c:v>
                </c:pt>
                <c:pt idx="339">
                  <c:v>42313</c:v>
                </c:pt>
                <c:pt idx="340">
                  <c:v>42314</c:v>
                </c:pt>
                <c:pt idx="341">
                  <c:v>42315</c:v>
                </c:pt>
                <c:pt idx="342">
                  <c:v>42316</c:v>
                </c:pt>
                <c:pt idx="343">
                  <c:v>42317</c:v>
                </c:pt>
                <c:pt idx="344">
                  <c:v>42318</c:v>
                </c:pt>
                <c:pt idx="345">
                  <c:v>42319</c:v>
                </c:pt>
                <c:pt idx="346">
                  <c:v>42320</c:v>
                </c:pt>
                <c:pt idx="347">
                  <c:v>42321</c:v>
                </c:pt>
                <c:pt idx="348">
                  <c:v>42322</c:v>
                </c:pt>
                <c:pt idx="349">
                  <c:v>42323</c:v>
                </c:pt>
                <c:pt idx="350">
                  <c:v>42324</c:v>
                </c:pt>
                <c:pt idx="351">
                  <c:v>42325</c:v>
                </c:pt>
                <c:pt idx="352">
                  <c:v>42326</c:v>
                </c:pt>
                <c:pt idx="353">
                  <c:v>42327</c:v>
                </c:pt>
                <c:pt idx="354">
                  <c:v>42328</c:v>
                </c:pt>
                <c:pt idx="355">
                  <c:v>42329</c:v>
                </c:pt>
                <c:pt idx="356">
                  <c:v>42330</c:v>
                </c:pt>
                <c:pt idx="357">
                  <c:v>42331</c:v>
                </c:pt>
                <c:pt idx="358">
                  <c:v>42332</c:v>
                </c:pt>
                <c:pt idx="359">
                  <c:v>42333</c:v>
                </c:pt>
                <c:pt idx="360">
                  <c:v>42334</c:v>
                </c:pt>
                <c:pt idx="361">
                  <c:v>42335</c:v>
                </c:pt>
                <c:pt idx="362">
                  <c:v>42336</c:v>
                </c:pt>
                <c:pt idx="363">
                  <c:v>42337</c:v>
                </c:pt>
                <c:pt idx="364">
                  <c:v>42338</c:v>
                </c:pt>
                <c:pt idx="365">
                  <c:v>42339</c:v>
                </c:pt>
                <c:pt idx="366">
                  <c:v>42340</c:v>
                </c:pt>
                <c:pt idx="367">
                  <c:v>42341</c:v>
                </c:pt>
                <c:pt idx="368">
                  <c:v>42342</c:v>
                </c:pt>
                <c:pt idx="369">
                  <c:v>42343</c:v>
                </c:pt>
                <c:pt idx="370">
                  <c:v>42344</c:v>
                </c:pt>
                <c:pt idx="371">
                  <c:v>42345</c:v>
                </c:pt>
                <c:pt idx="372">
                  <c:v>42346</c:v>
                </c:pt>
                <c:pt idx="373">
                  <c:v>42347</c:v>
                </c:pt>
                <c:pt idx="374">
                  <c:v>42348</c:v>
                </c:pt>
                <c:pt idx="375">
                  <c:v>42349</c:v>
                </c:pt>
                <c:pt idx="376">
                  <c:v>42350</c:v>
                </c:pt>
                <c:pt idx="377">
                  <c:v>42351</c:v>
                </c:pt>
                <c:pt idx="378">
                  <c:v>42352</c:v>
                </c:pt>
                <c:pt idx="379">
                  <c:v>42353</c:v>
                </c:pt>
                <c:pt idx="380">
                  <c:v>42354</c:v>
                </c:pt>
                <c:pt idx="381">
                  <c:v>42355</c:v>
                </c:pt>
                <c:pt idx="382">
                  <c:v>42356</c:v>
                </c:pt>
                <c:pt idx="383">
                  <c:v>42357</c:v>
                </c:pt>
                <c:pt idx="384">
                  <c:v>42358</c:v>
                </c:pt>
                <c:pt idx="385">
                  <c:v>42359</c:v>
                </c:pt>
                <c:pt idx="386">
                  <c:v>42360</c:v>
                </c:pt>
                <c:pt idx="387">
                  <c:v>42361</c:v>
                </c:pt>
                <c:pt idx="388">
                  <c:v>42362</c:v>
                </c:pt>
                <c:pt idx="389">
                  <c:v>42363</c:v>
                </c:pt>
                <c:pt idx="390">
                  <c:v>42364</c:v>
                </c:pt>
                <c:pt idx="391">
                  <c:v>42365</c:v>
                </c:pt>
                <c:pt idx="392">
                  <c:v>42366</c:v>
                </c:pt>
                <c:pt idx="393">
                  <c:v>42367</c:v>
                </c:pt>
                <c:pt idx="394">
                  <c:v>42368</c:v>
                </c:pt>
                <c:pt idx="395">
                  <c:v>42369</c:v>
                </c:pt>
                <c:pt idx="396">
                  <c:v>42370</c:v>
                </c:pt>
                <c:pt idx="397">
                  <c:v>42371</c:v>
                </c:pt>
                <c:pt idx="398">
                  <c:v>42372</c:v>
                </c:pt>
                <c:pt idx="399">
                  <c:v>42373</c:v>
                </c:pt>
                <c:pt idx="400">
                  <c:v>42374</c:v>
                </c:pt>
                <c:pt idx="401">
                  <c:v>42375</c:v>
                </c:pt>
                <c:pt idx="402">
                  <c:v>42376</c:v>
                </c:pt>
                <c:pt idx="403">
                  <c:v>42377</c:v>
                </c:pt>
                <c:pt idx="404">
                  <c:v>42378</c:v>
                </c:pt>
                <c:pt idx="405">
                  <c:v>42379</c:v>
                </c:pt>
                <c:pt idx="406">
                  <c:v>42380</c:v>
                </c:pt>
                <c:pt idx="407">
                  <c:v>42381</c:v>
                </c:pt>
                <c:pt idx="408">
                  <c:v>42382</c:v>
                </c:pt>
                <c:pt idx="409">
                  <c:v>42383</c:v>
                </c:pt>
                <c:pt idx="410">
                  <c:v>42384</c:v>
                </c:pt>
                <c:pt idx="411">
                  <c:v>42385</c:v>
                </c:pt>
                <c:pt idx="412">
                  <c:v>42386</c:v>
                </c:pt>
                <c:pt idx="413">
                  <c:v>42387</c:v>
                </c:pt>
                <c:pt idx="414">
                  <c:v>42388</c:v>
                </c:pt>
                <c:pt idx="415">
                  <c:v>42389</c:v>
                </c:pt>
                <c:pt idx="416">
                  <c:v>42390</c:v>
                </c:pt>
                <c:pt idx="417">
                  <c:v>42391</c:v>
                </c:pt>
                <c:pt idx="418">
                  <c:v>42392</c:v>
                </c:pt>
                <c:pt idx="419">
                  <c:v>42393</c:v>
                </c:pt>
                <c:pt idx="420">
                  <c:v>42394</c:v>
                </c:pt>
                <c:pt idx="421">
                  <c:v>42395</c:v>
                </c:pt>
                <c:pt idx="422">
                  <c:v>42396</c:v>
                </c:pt>
                <c:pt idx="423">
                  <c:v>42397</c:v>
                </c:pt>
                <c:pt idx="424">
                  <c:v>42398</c:v>
                </c:pt>
                <c:pt idx="425">
                  <c:v>42399</c:v>
                </c:pt>
                <c:pt idx="426">
                  <c:v>42400</c:v>
                </c:pt>
                <c:pt idx="427">
                  <c:v>42401</c:v>
                </c:pt>
                <c:pt idx="428">
                  <c:v>42402</c:v>
                </c:pt>
                <c:pt idx="429">
                  <c:v>42403</c:v>
                </c:pt>
                <c:pt idx="430">
                  <c:v>42404</c:v>
                </c:pt>
                <c:pt idx="431">
                  <c:v>42405</c:v>
                </c:pt>
                <c:pt idx="432">
                  <c:v>42406</c:v>
                </c:pt>
                <c:pt idx="433">
                  <c:v>42407</c:v>
                </c:pt>
                <c:pt idx="434">
                  <c:v>42408</c:v>
                </c:pt>
                <c:pt idx="435">
                  <c:v>42409</c:v>
                </c:pt>
                <c:pt idx="436">
                  <c:v>42410</c:v>
                </c:pt>
                <c:pt idx="437">
                  <c:v>42411</c:v>
                </c:pt>
                <c:pt idx="438">
                  <c:v>42412</c:v>
                </c:pt>
                <c:pt idx="439">
                  <c:v>42413</c:v>
                </c:pt>
                <c:pt idx="440">
                  <c:v>42414</c:v>
                </c:pt>
                <c:pt idx="441">
                  <c:v>42415</c:v>
                </c:pt>
                <c:pt idx="442">
                  <c:v>42416</c:v>
                </c:pt>
                <c:pt idx="443">
                  <c:v>42417</c:v>
                </c:pt>
                <c:pt idx="444">
                  <c:v>42418</c:v>
                </c:pt>
                <c:pt idx="445">
                  <c:v>42419</c:v>
                </c:pt>
                <c:pt idx="446">
                  <c:v>42420</c:v>
                </c:pt>
                <c:pt idx="447">
                  <c:v>42421</c:v>
                </c:pt>
                <c:pt idx="448">
                  <c:v>42422</c:v>
                </c:pt>
                <c:pt idx="449">
                  <c:v>42423</c:v>
                </c:pt>
                <c:pt idx="450">
                  <c:v>42424</c:v>
                </c:pt>
                <c:pt idx="451">
                  <c:v>42425</c:v>
                </c:pt>
                <c:pt idx="452">
                  <c:v>42426</c:v>
                </c:pt>
                <c:pt idx="453">
                  <c:v>42427</c:v>
                </c:pt>
                <c:pt idx="454">
                  <c:v>42428</c:v>
                </c:pt>
                <c:pt idx="455">
                  <c:v>42429</c:v>
                </c:pt>
                <c:pt idx="456">
                  <c:v>42430</c:v>
                </c:pt>
                <c:pt idx="457">
                  <c:v>42431</c:v>
                </c:pt>
                <c:pt idx="458">
                  <c:v>42432</c:v>
                </c:pt>
                <c:pt idx="459">
                  <c:v>42433</c:v>
                </c:pt>
                <c:pt idx="460">
                  <c:v>42434</c:v>
                </c:pt>
                <c:pt idx="461">
                  <c:v>42435</c:v>
                </c:pt>
                <c:pt idx="462">
                  <c:v>42436</c:v>
                </c:pt>
                <c:pt idx="463">
                  <c:v>42437</c:v>
                </c:pt>
                <c:pt idx="464">
                  <c:v>42438</c:v>
                </c:pt>
                <c:pt idx="465">
                  <c:v>42439</c:v>
                </c:pt>
                <c:pt idx="466">
                  <c:v>42440</c:v>
                </c:pt>
                <c:pt idx="467">
                  <c:v>42441</c:v>
                </c:pt>
                <c:pt idx="468">
                  <c:v>42442</c:v>
                </c:pt>
                <c:pt idx="469">
                  <c:v>42443</c:v>
                </c:pt>
                <c:pt idx="470">
                  <c:v>42444</c:v>
                </c:pt>
                <c:pt idx="471">
                  <c:v>42445</c:v>
                </c:pt>
                <c:pt idx="472">
                  <c:v>42446</c:v>
                </c:pt>
                <c:pt idx="473">
                  <c:v>42447</c:v>
                </c:pt>
                <c:pt idx="474">
                  <c:v>42448</c:v>
                </c:pt>
                <c:pt idx="475">
                  <c:v>42449</c:v>
                </c:pt>
                <c:pt idx="476">
                  <c:v>42450</c:v>
                </c:pt>
                <c:pt idx="477">
                  <c:v>42451</c:v>
                </c:pt>
                <c:pt idx="478">
                  <c:v>42452</c:v>
                </c:pt>
                <c:pt idx="479">
                  <c:v>42453</c:v>
                </c:pt>
                <c:pt idx="480">
                  <c:v>42454</c:v>
                </c:pt>
                <c:pt idx="481">
                  <c:v>42455</c:v>
                </c:pt>
                <c:pt idx="482">
                  <c:v>42456</c:v>
                </c:pt>
                <c:pt idx="483">
                  <c:v>42457</c:v>
                </c:pt>
                <c:pt idx="484">
                  <c:v>42458</c:v>
                </c:pt>
                <c:pt idx="485">
                  <c:v>42459</c:v>
                </c:pt>
                <c:pt idx="486">
                  <c:v>42460</c:v>
                </c:pt>
                <c:pt idx="487">
                  <c:v>42461</c:v>
                </c:pt>
                <c:pt idx="488">
                  <c:v>42462</c:v>
                </c:pt>
                <c:pt idx="489">
                  <c:v>42463</c:v>
                </c:pt>
                <c:pt idx="490">
                  <c:v>42464</c:v>
                </c:pt>
                <c:pt idx="491">
                  <c:v>42465</c:v>
                </c:pt>
                <c:pt idx="492">
                  <c:v>42466</c:v>
                </c:pt>
                <c:pt idx="493">
                  <c:v>42467</c:v>
                </c:pt>
                <c:pt idx="494">
                  <c:v>42468</c:v>
                </c:pt>
                <c:pt idx="495">
                  <c:v>42469</c:v>
                </c:pt>
                <c:pt idx="496">
                  <c:v>42470</c:v>
                </c:pt>
                <c:pt idx="497">
                  <c:v>42471</c:v>
                </c:pt>
                <c:pt idx="498">
                  <c:v>42472</c:v>
                </c:pt>
                <c:pt idx="499">
                  <c:v>42473</c:v>
                </c:pt>
                <c:pt idx="500">
                  <c:v>42474</c:v>
                </c:pt>
                <c:pt idx="501">
                  <c:v>42475</c:v>
                </c:pt>
                <c:pt idx="502">
                  <c:v>42476</c:v>
                </c:pt>
                <c:pt idx="503">
                  <c:v>42477</c:v>
                </c:pt>
                <c:pt idx="504">
                  <c:v>42478</c:v>
                </c:pt>
                <c:pt idx="505">
                  <c:v>42479</c:v>
                </c:pt>
                <c:pt idx="506">
                  <c:v>42480</c:v>
                </c:pt>
                <c:pt idx="507">
                  <c:v>42481</c:v>
                </c:pt>
                <c:pt idx="508">
                  <c:v>42482</c:v>
                </c:pt>
                <c:pt idx="509">
                  <c:v>42483</c:v>
                </c:pt>
                <c:pt idx="510">
                  <c:v>42484</c:v>
                </c:pt>
                <c:pt idx="511">
                  <c:v>42485</c:v>
                </c:pt>
                <c:pt idx="512">
                  <c:v>42486</c:v>
                </c:pt>
                <c:pt idx="513">
                  <c:v>42487</c:v>
                </c:pt>
                <c:pt idx="514">
                  <c:v>42488</c:v>
                </c:pt>
                <c:pt idx="515">
                  <c:v>42489</c:v>
                </c:pt>
                <c:pt idx="516">
                  <c:v>42490</c:v>
                </c:pt>
                <c:pt idx="517">
                  <c:v>42491</c:v>
                </c:pt>
                <c:pt idx="518">
                  <c:v>42492</c:v>
                </c:pt>
                <c:pt idx="519">
                  <c:v>42493</c:v>
                </c:pt>
                <c:pt idx="520">
                  <c:v>42494</c:v>
                </c:pt>
                <c:pt idx="521">
                  <c:v>42495</c:v>
                </c:pt>
                <c:pt idx="522">
                  <c:v>42496</c:v>
                </c:pt>
                <c:pt idx="523">
                  <c:v>42497</c:v>
                </c:pt>
                <c:pt idx="524">
                  <c:v>42498</c:v>
                </c:pt>
                <c:pt idx="525">
                  <c:v>42499</c:v>
                </c:pt>
                <c:pt idx="526">
                  <c:v>42500</c:v>
                </c:pt>
                <c:pt idx="527">
                  <c:v>42501</c:v>
                </c:pt>
                <c:pt idx="528">
                  <c:v>42502</c:v>
                </c:pt>
                <c:pt idx="529">
                  <c:v>42503</c:v>
                </c:pt>
                <c:pt idx="530">
                  <c:v>42504</c:v>
                </c:pt>
                <c:pt idx="531">
                  <c:v>42505</c:v>
                </c:pt>
                <c:pt idx="532">
                  <c:v>42506</c:v>
                </c:pt>
                <c:pt idx="533">
                  <c:v>42507</c:v>
                </c:pt>
                <c:pt idx="534">
                  <c:v>42508</c:v>
                </c:pt>
                <c:pt idx="535">
                  <c:v>42509</c:v>
                </c:pt>
                <c:pt idx="536">
                  <c:v>42510</c:v>
                </c:pt>
                <c:pt idx="537">
                  <c:v>42511</c:v>
                </c:pt>
                <c:pt idx="538">
                  <c:v>42512</c:v>
                </c:pt>
                <c:pt idx="539">
                  <c:v>42513</c:v>
                </c:pt>
                <c:pt idx="540">
                  <c:v>42514</c:v>
                </c:pt>
                <c:pt idx="541">
                  <c:v>42515</c:v>
                </c:pt>
                <c:pt idx="542">
                  <c:v>42516</c:v>
                </c:pt>
                <c:pt idx="543">
                  <c:v>42517</c:v>
                </c:pt>
                <c:pt idx="544">
                  <c:v>42518</c:v>
                </c:pt>
                <c:pt idx="545">
                  <c:v>42519</c:v>
                </c:pt>
                <c:pt idx="546">
                  <c:v>42520</c:v>
                </c:pt>
                <c:pt idx="547">
                  <c:v>42521</c:v>
                </c:pt>
                <c:pt idx="548">
                  <c:v>42522</c:v>
                </c:pt>
                <c:pt idx="549">
                  <c:v>42523</c:v>
                </c:pt>
                <c:pt idx="550">
                  <c:v>42524</c:v>
                </c:pt>
                <c:pt idx="551">
                  <c:v>42525</c:v>
                </c:pt>
                <c:pt idx="552">
                  <c:v>42526</c:v>
                </c:pt>
                <c:pt idx="553">
                  <c:v>42527</c:v>
                </c:pt>
                <c:pt idx="554">
                  <c:v>42528</c:v>
                </c:pt>
                <c:pt idx="555">
                  <c:v>42529</c:v>
                </c:pt>
                <c:pt idx="556">
                  <c:v>42530</c:v>
                </c:pt>
                <c:pt idx="557">
                  <c:v>42531</c:v>
                </c:pt>
                <c:pt idx="558">
                  <c:v>42532</c:v>
                </c:pt>
                <c:pt idx="559">
                  <c:v>42533</c:v>
                </c:pt>
                <c:pt idx="560">
                  <c:v>42534</c:v>
                </c:pt>
                <c:pt idx="561">
                  <c:v>42535</c:v>
                </c:pt>
                <c:pt idx="562">
                  <c:v>42536</c:v>
                </c:pt>
                <c:pt idx="563">
                  <c:v>42537</c:v>
                </c:pt>
                <c:pt idx="564">
                  <c:v>42538</c:v>
                </c:pt>
                <c:pt idx="565">
                  <c:v>42539</c:v>
                </c:pt>
                <c:pt idx="566">
                  <c:v>42540</c:v>
                </c:pt>
                <c:pt idx="567">
                  <c:v>42541</c:v>
                </c:pt>
                <c:pt idx="568">
                  <c:v>42542</c:v>
                </c:pt>
                <c:pt idx="569">
                  <c:v>42543</c:v>
                </c:pt>
                <c:pt idx="570">
                  <c:v>42544</c:v>
                </c:pt>
                <c:pt idx="571">
                  <c:v>42545</c:v>
                </c:pt>
                <c:pt idx="572">
                  <c:v>42546</c:v>
                </c:pt>
                <c:pt idx="573">
                  <c:v>42547</c:v>
                </c:pt>
                <c:pt idx="574">
                  <c:v>42548</c:v>
                </c:pt>
                <c:pt idx="575">
                  <c:v>42549</c:v>
                </c:pt>
                <c:pt idx="576">
                  <c:v>42550</c:v>
                </c:pt>
                <c:pt idx="577">
                  <c:v>42551</c:v>
                </c:pt>
                <c:pt idx="578">
                  <c:v>42552</c:v>
                </c:pt>
                <c:pt idx="579">
                  <c:v>42553</c:v>
                </c:pt>
                <c:pt idx="580">
                  <c:v>42554</c:v>
                </c:pt>
                <c:pt idx="581">
                  <c:v>42555</c:v>
                </c:pt>
                <c:pt idx="582">
                  <c:v>42556</c:v>
                </c:pt>
                <c:pt idx="583">
                  <c:v>42557</c:v>
                </c:pt>
                <c:pt idx="584">
                  <c:v>42558</c:v>
                </c:pt>
                <c:pt idx="585">
                  <c:v>42559</c:v>
                </c:pt>
                <c:pt idx="586">
                  <c:v>42560</c:v>
                </c:pt>
                <c:pt idx="587">
                  <c:v>42561</c:v>
                </c:pt>
                <c:pt idx="588">
                  <c:v>42562</c:v>
                </c:pt>
                <c:pt idx="589">
                  <c:v>42563</c:v>
                </c:pt>
                <c:pt idx="590">
                  <c:v>42564</c:v>
                </c:pt>
                <c:pt idx="591">
                  <c:v>42565</c:v>
                </c:pt>
                <c:pt idx="592">
                  <c:v>42566</c:v>
                </c:pt>
                <c:pt idx="593">
                  <c:v>42567</c:v>
                </c:pt>
                <c:pt idx="594">
                  <c:v>42568</c:v>
                </c:pt>
                <c:pt idx="595">
                  <c:v>42569</c:v>
                </c:pt>
                <c:pt idx="596">
                  <c:v>42570</c:v>
                </c:pt>
                <c:pt idx="597">
                  <c:v>42571</c:v>
                </c:pt>
                <c:pt idx="598">
                  <c:v>42572</c:v>
                </c:pt>
                <c:pt idx="599">
                  <c:v>42573</c:v>
                </c:pt>
                <c:pt idx="600">
                  <c:v>42574</c:v>
                </c:pt>
                <c:pt idx="601">
                  <c:v>42575</c:v>
                </c:pt>
                <c:pt idx="602">
                  <c:v>42576</c:v>
                </c:pt>
                <c:pt idx="603">
                  <c:v>42577</c:v>
                </c:pt>
                <c:pt idx="604">
                  <c:v>42578</c:v>
                </c:pt>
                <c:pt idx="605">
                  <c:v>42579</c:v>
                </c:pt>
                <c:pt idx="606">
                  <c:v>42580</c:v>
                </c:pt>
                <c:pt idx="607">
                  <c:v>42581</c:v>
                </c:pt>
                <c:pt idx="608">
                  <c:v>42582</c:v>
                </c:pt>
                <c:pt idx="609">
                  <c:v>42583</c:v>
                </c:pt>
                <c:pt idx="610">
                  <c:v>42584</c:v>
                </c:pt>
                <c:pt idx="611">
                  <c:v>42585</c:v>
                </c:pt>
                <c:pt idx="612">
                  <c:v>42586</c:v>
                </c:pt>
                <c:pt idx="613">
                  <c:v>42587</c:v>
                </c:pt>
                <c:pt idx="614">
                  <c:v>42588</c:v>
                </c:pt>
                <c:pt idx="615">
                  <c:v>42589</c:v>
                </c:pt>
                <c:pt idx="616">
                  <c:v>42590</c:v>
                </c:pt>
                <c:pt idx="617">
                  <c:v>42591</c:v>
                </c:pt>
                <c:pt idx="618">
                  <c:v>42592</c:v>
                </c:pt>
                <c:pt idx="619">
                  <c:v>42593</c:v>
                </c:pt>
                <c:pt idx="620">
                  <c:v>42594</c:v>
                </c:pt>
                <c:pt idx="621">
                  <c:v>42595</c:v>
                </c:pt>
                <c:pt idx="622">
                  <c:v>42596</c:v>
                </c:pt>
                <c:pt idx="623">
                  <c:v>42597</c:v>
                </c:pt>
                <c:pt idx="624">
                  <c:v>42598</c:v>
                </c:pt>
                <c:pt idx="625">
                  <c:v>42599</c:v>
                </c:pt>
                <c:pt idx="626">
                  <c:v>42600</c:v>
                </c:pt>
                <c:pt idx="627">
                  <c:v>42601</c:v>
                </c:pt>
                <c:pt idx="628">
                  <c:v>42602</c:v>
                </c:pt>
                <c:pt idx="629">
                  <c:v>42603</c:v>
                </c:pt>
                <c:pt idx="630">
                  <c:v>42604</c:v>
                </c:pt>
                <c:pt idx="631">
                  <c:v>42605</c:v>
                </c:pt>
                <c:pt idx="632">
                  <c:v>42606</c:v>
                </c:pt>
                <c:pt idx="633">
                  <c:v>42607</c:v>
                </c:pt>
                <c:pt idx="634">
                  <c:v>42608</c:v>
                </c:pt>
                <c:pt idx="635">
                  <c:v>42609</c:v>
                </c:pt>
                <c:pt idx="636">
                  <c:v>42610</c:v>
                </c:pt>
                <c:pt idx="637">
                  <c:v>42611</c:v>
                </c:pt>
                <c:pt idx="638">
                  <c:v>42612</c:v>
                </c:pt>
                <c:pt idx="639">
                  <c:v>42613</c:v>
                </c:pt>
                <c:pt idx="640">
                  <c:v>42614</c:v>
                </c:pt>
                <c:pt idx="641">
                  <c:v>42615</c:v>
                </c:pt>
                <c:pt idx="642">
                  <c:v>42616</c:v>
                </c:pt>
                <c:pt idx="643">
                  <c:v>42617</c:v>
                </c:pt>
                <c:pt idx="644">
                  <c:v>42618</c:v>
                </c:pt>
                <c:pt idx="645">
                  <c:v>42619</c:v>
                </c:pt>
                <c:pt idx="646">
                  <c:v>42620</c:v>
                </c:pt>
                <c:pt idx="647">
                  <c:v>42621</c:v>
                </c:pt>
                <c:pt idx="648">
                  <c:v>42622</c:v>
                </c:pt>
                <c:pt idx="649">
                  <c:v>42623</c:v>
                </c:pt>
                <c:pt idx="650">
                  <c:v>42624</c:v>
                </c:pt>
                <c:pt idx="651">
                  <c:v>42625</c:v>
                </c:pt>
                <c:pt idx="652">
                  <c:v>42626</c:v>
                </c:pt>
                <c:pt idx="653">
                  <c:v>42627</c:v>
                </c:pt>
                <c:pt idx="654">
                  <c:v>42628</c:v>
                </c:pt>
                <c:pt idx="655">
                  <c:v>42629</c:v>
                </c:pt>
                <c:pt idx="656">
                  <c:v>42630</c:v>
                </c:pt>
                <c:pt idx="657">
                  <c:v>42631</c:v>
                </c:pt>
                <c:pt idx="658">
                  <c:v>42632</c:v>
                </c:pt>
                <c:pt idx="659">
                  <c:v>42633</c:v>
                </c:pt>
                <c:pt idx="660">
                  <c:v>42634</c:v>
                </c:pt>
                <c:pt idx="661">
                  <c:v>42635</c:v>
                </c:pt>
                <c:pt idx="662">
                  <c:v>42636</c:v>
                </c:pt>
                <c:pt idx="663">
                  <c:v>42637</c:v>
                </c:pt>
                <c:pt idx="664">
                  <c:v>42638</c:v>
                </c:pt>
                <c:pt idx="665">
                  <c:v>42639</c:v>
                </c:pt>
                <c:pt idx="666">
                  <c:v>42640</c:v>
                </c:pt>
                <c:pt idx="667">
                  <c:v>42641</c:v>
                </c:pt>
                <c:pt idx="668">
                  <c:v>42642</c:v>
                </c:pt>
                <c:pt idx="669">
                  <c:v>42643</c:v>
                </c:pt>
                <c:pt idx="670">
                  <c:v>42644</c:v>
                </c:pt>
                <c:pt idx="671">
                  <c:v>42645</c:v>
                </c:pt>
                <c:pt idx="672">
                  <c:v>42646</c:v>
                </c:pt>
                <c:pt idx="673">
                  <c:v>42647</c:v>
                </c:pt>
                <c:pt idx="674">
                  <c:v>42648</c:v>
                </c:pt>
                <c:pt idx="675">
                  <c:v>42649</c:v>
                </c:pt>
                <c:pt idx="676">
                  <c:v>42650</c:v>
                </c:pt>
                <c:pt idx="677">
                  <c:v>42651</c:v>
                </c:pt>
                <c:pt idx="678">
                  <c:v>42652</c:v>
                </c:pt>
                <c:pt idx="679">
                  <c:v>42653</c:v>
                </c:pt>
                <c:pt idx="680">
                  <c:v>42654</c:v>
                </c:pt>
                <c:pt idx="681">
                  <c:v>42655</c:v>
                </c:pt>
                <c:pt idx="682">
                  <c:v>42656</c:v>
                </c:pt>
                <c:pt idx="683">
                  <c:v>42657</c:v>
                </c:pt>
                <c:pt idx="684">
                  <c:v>42658</c:v>
                </c:pt>
                <c:pt idx="685">
                  <c:v>42659</c:v>
                </c:pt>
                <c:pt idx="686">
                  <c:v>42660</c:v>
                </c:pt>
                <c:pt idx="687">
                  <c:v>42661</c:v>
                </c:pt>
                <c:pt idx="688">
                  <c:v>42662</c:v>
                </c:pt>
                <c:pt idx="689">
                  <c:v>42663</c:v>
                </c:pt>
                <c:pt idx="690">
                  <c:v>42664</c:v>
                </c:pt>
                <c:pt idx="691">
                  <c:v>42665</c:v>
                </c:pt>
                <c:pt idx="692">
                  <c:v>42666</c:v>
                </c:pt>
                <c:pt idx="693">
                  <c:v>42667</c:v>
                </c:pt>
                <c:pt idx="694">
                  <c:v>42668</c:v>
                </c:pt>
                <c:pt idx="695">
                  <c:v>42669</c:v>
                </c:pt>
                <c:pt idx="696">
                  <c:v>42670</c:v>
                </c:pt>
                <c:pt idx="697">
                  <c:v>42671</c:v>
                </c:pt>
                <c:pt idx="698">
                  <c:v>42672</c:v>
                </c:pt>
                <c:pt idx="699">
                  <c:v>42673</c:v>
                </c:pt>
                <c:pt idx="700">
                  <c:v>42674</c:v>
                </c:pt>
                <c:pt idx="701">
                  <c:v>42675</c:v>
                </c:pt>
                <c:pt idx="702">
                  <c:v>42676</c:v>
                </c:pt>
                <c:pt idx="703">
                  <c:v>42677</c:v>
                </c:pt>
                <c:pt idx="704">
                  <c:v>42678</c:v>
                </c:pt>
                <c:pt idx="705">
                  <c:v>42679</c:v>
                </c:pt>
                <c:pt idx="706">
                  <c:v>42680</c:v>
                </c:pt>
                <c:pt idx="707">
                  <c:v>42681</c:v>
                </c:pt>
                <c:pt idx="708">
                  <c:v>42682</c:v>
                </c:pt>
                <c:pt idx="709">
                  <c:v>42683</c:v>
                </c:pt>
                <c:pt idx="710">
                  <c:v>42684</c:v>
                </c:pt>
                <c:pt idx="711">
                  <c:v>42685</c:v>
                </c:pt>
                <c:pt idx="712">
                  <c:v>42686</c:v>
                </c:pt>
                <c:pt idx="713">
                  <c:v>42687</c:v>
                </c:pt>
                <c:pt idx="714">
                  <c:v>42688</c:v>
                </c:pt>
                <c:pt idx="715">
                  <c:v>42689</c:v>
                </c:pt>
                <c:pt idx="716">
                  <c:v>42690</c:v>
                </c:pt>
                <c:pt idx="717">
                  <c:v>42691</c:v>
                </c:pt>
                <c:pt idx="718">
                  <c:v>42692</c:v>
                </c:pt>
                <c:pt idx="719">
                  <c:v>42693</c:v>
                </c:pt>
                <c:pt idx="720">
                  <c:v>42694</c:v>
                </c:pt>
                <c:pt idx="721">
                  <c:v>42695</c:v>
                </c:pt>
                <c:pt idx="722">
                  <c:v>42696</c:v>
                </c:pt>
                <c:pt idx="723">
                  <c:v>42697</c:v>
                </c:pt>
                <c:pt idx="724">
                  <c:v>42698</c:v>
                </c:pt>
                <c:pt idx="725">
                  <c:v>42699</c:v>
                </c:pt>
                <c:pt idx="726">
                  <c:v>42700</c:v>
                </c:pt>
                <c:pt idx="727">
                  <c:v>42701</c:v>
                </c:pt>
                <c:pt idx="728">
                  <c:v>42702</c:v>
                </c:pt>
                <c:pt idx="729">
                  <c:v>42703</c:v>
                </c:pt>
                <c:pt idx="730">
                  <c:v>42704</c:v>
                </c:pt>
                <c:pt idx="731">
                  <c:v>42705</c:v>
                </c:pt>
                <c:pt idx="732">
                  <c:v>42706</c:v>
                </c:pt>
                <c:pt idx="733">
                  <c:v>42707</c:v>
                </c:pt>
                <c:pt idx="734">
                  <c:v>42708</c:v>
                </c:pt>
                <c:pt idx="735">
                  <c:v>42709</c:v>
                </c:pt>
                <c:pt idx="736">
                  <c:v>42710</c:v>
                </c:pt>
                <c:pt idx="737">
                  <c:v>42711</c:v>
                </c:pt>
                <c:pt idx="738">
                  <c:v>42712</c:v>
                </c:pt>
                <c:pt idx="739">
                  <c:v>42713</c:v>
                </c:pt>
                <c:pt idx="740">
                  <c:v>42714</c:v>
                </c:pt>
                <c:pt idx="741">
                  <c:v>42715</c:v>
                </c:pt>
                <c:pt idx="742">
                  <c:v>42716</c:v>
                </c:pt>
                <c:pt idx="743">
                  <c:v>42717</c:v>
                </c:pt>
                <c:pt idx="744">
                  <c:v>42718</c:v>
                </c:pt>
                <c:pt idx="745">
                  <c:v>42719</c:v>
                </c:pt>
                <c:pt idx="746">
                  <c:v>42720</c:v>
                </c:pt>
                <c:pt idx="747">
                  <c:v>42721</c:v>
                </c:pt>
                <c:pt idx="748">
                  <c:v>42722</c:v>
                </c:pt>
                <c:pt idx="749">
                  <c:v>42723</c:v>
                </c:pt>
                <c:pt idx="750">
                  <c:v>42724</c:v>
                </c:pt>
                <c:pt idx="751">
                  <c:v>42725</c:v>
                </c:pt>
                <c:pt idx="752">
                  <c:v>42726</c:v>
                </c:pt>
                <c:pt idx="753">
                  <c:v>42727</c:v>
                </c:pt>
                <c:pt idx="754">
                  <c:v>42728</c:v>
                </c:pt>
                <c:pt idx="755">
                  <c:v>42729</c:v>
                </c:pt>
                <c:pt idx="756">
                  <c:v>42730</c:v>
                </c:pt>
                <c:pt idx="757">
                  <c:v>42731</c:v>
                </c:pt>
                <c:pt idx="758">
                  <c:v>42732</c:v>
                </c:pt>
                <c:pt idx="759">
                  <c:v>42733</c:v>
                </c:pt>
                <c:pt idx="760">
                  <c:v>42734</c:v>
                </c:pt>
                <c:pt idx="761">
                  <c:v>42735</c:v>
                </c:pt>
                <c:pt idx="762">
                  <c:v>42736</c:v>
                </c:pt>
                <c:pt idx="763">
                  <c:v>42737</c:v>
                </c:pt>
                <c:pt idx="764">
                  <c:v>42738</c:v>
                </c:pt>
                <c:pt idx="765">
                  <c:v>42739</c:v>
                </c:pt>
                <c:pt idx="766">
                  <c:v>42740</c:v>
                </c:pt>
                <c:pt idx="767">
                  <c:v>42741</c:v>
                </c:pt>
                <c:pt idx="768">
                  <c:v>42742</c:v>
                </c:pt>
                <c:pt idx="769">
                  <c:v>42743</c:v>
                </c:pt>
                <c:pt idx="770">
                  <c:v>42744</c:v>
                </c:pt>
                <c:pt idx="771">
                  <c:v>42745</c:v>
                </c:pt>
                <c:pt idx="772">
                  <c:v>42746</c:v>
                </c:pt>
                <c:pt idx="773">
                  <c:v>42747</c:v>
                </c:pt>
                <c:pt idx="774">
                  <c:v>42748</c:v>
                </c:pt>
                <c:pt idx="775">
                  <c:v>42749</c:v>
                </c:pt>
                <c:pt idx="776">
                  <c:v>42750</c:v>
                </c:pt>
                <c:pt idx="777">
                  <c:v>42751</c:v>
                </c:pt>
                <c:pt idx="778">
                  <c:v>42752</c:v>
                </c:pt>
                <c:pt idx="779">
                  <c:v>42753</c:v>
                </c:pt>
                <c:pt idx="780">
                  <c:v>42754</c:v>
                </c:pt>
                <c:pt idx="781">
                  <c:v>42755</c:v>
                </c:pt>
                <c:pt idx="782">
                  <c:v>42756</c:v>
                </c:pt>
                <c:pt idx="783">
                  <c:v>42757</c:v>
                </c:pt>
                <c:pt idx="784">
                  <c:v>42758</c:v>
                </c:pt>
                <c:pt idx="785">
                  <c:v>42759</c:v>
                </c:pt>
                <c:pt idx="786">
                  <c:v>42760</c:v>
                </c:pt>
                <c:pt idx="787">
                  <c:v>42761</c:v>
                </c:pt>
                <c:pt idx="788">
                  <c:v>42762</c:v>
                </c:pt>
                <c:pt idx="789">
                  <c:v>42763</c:v>
                </c:pt>
                <c:pt idx="790">
                  <c:v>42764</c:v>
                </c:pt>
                <c:pt idx="791">
                  <c:v>42765</c:v>
                </c:pt>
                <c:pt idx="792">
                  <c:v>42766</c:v>
                </c:pt>
                <c:pt idx="793">
                  <c:v>42767</c:v>
                </c:pt>
                <c:pt idx="794">
                  <c:v>42768</c:v>
                </c:pt>
                <c:pt idx="795">
                  <c:v>42769</c:v>
                </c:pt>
                <c:pt idx="796">
                  <c:v>42770</c:v>
                </c:pt>
                <c:pt idx="797">
                  <c:v>42771</c:v>
                </c:pt>
                <c:pt idx="798">
                  <c:v>42772</c:v>
                </c:pt>
                <c:pt idx="799">
                  <c:v>42773</c:v>
                </c:pt>
                <c:pt idx="800">
                  <c:v>42774</c:v>
                </c:pt>
                <c:pt idx="801">
                  <c:v>42775</c:v>
                </c:pt>
                <c:pt idx="802">
                  <c:v>42776</c:v>
                </c:pt>
                <c:pt idx="803">
                  <c:v>42777</c:v>
                </c:pt>
                <c:pt idx="804">
                  <c:v>42778</c:v>
                </c:pt>
                <c:pt idx="805">
                  <c:v>42779</c:v>
                </c:pt>
                <c:pt idx="806">
                  <c:v>42780</c:v>
                </c:pt>
                <c:pt idx="807">
                  <c:v>42781</c:v>
                </c:pt>
                <c:pt idx="808">
                  <c:v>42782</c:v>
                </c:pt>
                <c:pt idx="809">
                  <c:v>42783</c:v>
                </c:pt>
                <c:pt idx="810">
                  <c:v>42784</c:v>
                </c:pt>
                <c:pt idx="811">
                  <c:v>42785</c:v>
                </c:pt>
                <c:pt idx="812">
                  <c:v>42786</c:v>
                </c:pt>
                <c:pt idx="813">
                  <c:v>42787</c:v>
                </c:pt>
                <c:pt idx="814">
                  <c:v>42788</c:v>
                </c:pt>
                <c:pt idx="815">
                  <c:v>42789</c:v>
                </c:pt>
                <c:pt idx="816">
                  <c:v>42790</c:v>
                </c:pt>
                <c:pt idx="817">
                  <c:v>42791</c:v>
                </c:pt>
                <c:pt idx="818">
                  <c:v>42792</c:v>
                </c:pt>
                <c:pt idx="819">
                  <c:v>42793</c:v>
                </c:pt>
                <c:pt idx="820">
                  <c:v>42794</c:v>
                </c:pt>
                <c:pt idx="821">
                  <c:v>42795</c:v>
                </c:pt>
                <c:pt idx="822">
                  <c:v>42796</c:v>
                </c:pt>
                <c:pt idx="823">
                  <c:v>42797</c:v>
                </c:pt>
                <c:pt idx="824">
                  <c:v>42798</c:v>
                </c:pt>
                <c:pt idx="825">
                  <c:v>42799</c:v>
                </c:pt>
                <c:pt idx="826">
                  <c:v>42800</c:v>
                </c:pt>
                <c:pt idx="827">
                  <c:v>42801</c:v>
                </c:pt>
                <c:pt idx="828">
                  <c:v>42802</c:v>
                </c:pt>
                <c:pt idx="829">
                  <c:v>42803</c:v>
                </c:pt>
                <c:pt idx="830">
                  <c:v>42804</c:v>
                </c:pt>
                <c:pt idx="831">
                  <c:v>42805</c:v>
                </c:pt>
                <c:pt idx="832">
                  <c:v>42806</c:v>
                </c:pt>
                <c:pt idx="833">
                  <c:v>42807</c:v>
                </c:pt>
                <c:pt idx="834">
                  <c:v>42808</c:v>
                </c:pt>
                <c:pt idx="835">
                  <c:v>42809</c:v>
                </c:pt>
                <c:pt idx="836">
                  <c:v>42810</c:v>
                </c:pt>
                <c:pt idx="837">
                  <c:v>42811</c:v>
                </c:pt>
                <c:pt idx="838">
                  <c:v>42812</c:v>
                </c:pt>
                <c:pt idx="839">
                  <c:v>42813</c:v>
                </c:pt>
                <c:pt idx="840">
                  <c:v>42814</c:v>
                </c:pt>
                <c:pt idx="841">
                  <c:v>42815</c:v>
                </c:pt>
                <c:pt idx="842">
                  <c:v>42816</c:v>
                </c:pt>
                <c:pt idx="843">
                  <c:v>42817</c:v>
                </c:pt>
                <c:pt idx="844">
                  <c:v>42818</c:v>
                </c:pt>
                <c:pt idx="845">
                  <c:v>42819</c:v>
                </c:pt>
                <c:pt idx="846">
                  <c:v>42820</c:v>
                </c:pt>
                <c:pt idx="847">
                  <c:v>42821</c:v>
                </c:pt>
                <c:pt idx="848">
                  <c:v>42822</c:v>
                </c:pt>
                <c:pt idx="849">
                  <c:v>42823</c:v>
                </c:pt>
                <c:pt idx="850">
                  <c:v>42824</c:v>
                </c:pt>
                <c:pt idx="851">
                  <c:v>42825</c:v>
                </c:pt>
                <c:pt idx="852">
                  <c:v>42826</c:v>
                </c:pt>
                <c:pt idx="853">
                  <c:v>42827</c:v>
                </c:pt>
                <c:pt idx="854">
                  <c:v>42828</c:v>
                </c:pt>
                <c:pt idx="855">
                  <c:v>42829</c:v>
                </c:pt>
                <c:pt idx="856">
                  <c:v>42830</c:v>
                </c:pt>
                <c:pt idx="857">
                  <c:v>42831</c:v>
                </c:pt>
                <c:pt idx="858">
                  <c:v>42832</c:v>
                </c:pt>
                <c:pt idx="859">
                  <c:v>42833</c:v>
                </c:pt>
                <c:pt idx="860">
                  <c:v>42834</c:v>
                </c:pt>
                <c:pt idx="861">
                  <c:v>42835</c:v>
                </c:pt>
                <c:pt idx="862">
                  <c:v>42836</c:v>
                </c:pt>
                <c:pt idx="863">
                  <c:v>42837</c:v>
                </c:pt>
                <c:pt idx="864">
                  <c:v>42838</c:v>
                </c:pt>
                <c:pt idx="865">
                  <c:v>42839</c:v>
                </c:pt>
                <c:pt idx="866">
                  <c:v>42840</c:v>
                </c:pt>
                <c:pt idx="867">
                  <c:v>42841</c:v>
                </c:pt>
                <c:pt idx="868">
                  <c:v>42842</c:v>
                </c:pt>
                <c:pt idx="869">
                  <c:v>42843</c:v>
                </c:pt>
                <c:pt idx="870">
                  <c:v>42844</c:v>
                </c:pt>
                <c:pt idx="871">
                  <c:v>42845</c:v>
                </c:pt>
                <c:pt idx="872">
                  <c:v>42846</c:v>
                </c:pt>
                <c:pt idx="873">
                  <c:v>42847</c:v>
                </c:pt>
                <c:pt idx="874">
                  <c:v>42848</c:v>
                </c:pt>
                <c:pt idx="875">
                  <c:v>42849</c:v>
                </c:pt>
                <c:pt idx="876">
                  <c:v>42850</c:v>
                </c:pt>
                <c:pt idx="877">
                  <c:v>42851</c:v>
                </c:pt>
                <c:pt idx="878">
                  <c:v>42852</c:v>
                </c:pt>
                <c:pt idx="879">
                  <c:v>42853</c:v>
                </c:pt>
                <c:pt idx="880">
                  <c:v>42854</c:v>
                </c:pt>
                <c:pt idx="881">
                  <c:v>42855</c:v>
                </c:pt>
                <c:pt idx="882">
                  <c:v>42856</c:v>
                </c:pt>
                <c:pt idx="883">
                  <c:v>42857</c:v>
                </c:pt>
                <c:pt idx="884">
                  <c:v>42858</c:v>
                </c:pt>
                <c:pt idx="885">
                  <c:v>42859</c:v>
                </c:pt>
                <c:pt idx="886">
                  <c:v>42860</c:v>
                </c:pt>
                <c:pt idx="887">
                  <c:v>42861</c:v>
                </c:pt>
                <c:pt idx="888">
                  <c:v>42862</c:v>
                </c:pt>
                <c:pt idx="889">
                  <c:v>42863</c:v>
                </c:pt>
                <c:pt idx="890">
                  <c:v>42864</c:v>
                </c:pt>
                <c:pt idx="891">
                  <c:v>42865</c:v>
                </c:pt>
                <c:pt idx="892">
                  <c:v>42866</c:v>
                </c:pt>
                <c:pt idx="893">
                  <c:v>42867</c:v>
                </c:pt>
                <c:pt idx="894">
                  <c:v>42868</c:v>
                </c:pt>
                <c:pt idx="895">
                  <c:v>42869</c:v>
                </c:pt>
                <c:pt idx="896">
                  <c:v>42870</c:v>
                </c:pt>
                <c:pt idx="897">
                  <c:v>42871</c:v>
                </c:pt>
                <c:pt idx="898">
                  <c:v>42872</c:v>
                </c:pt>
                <c:pt idx="899">
                  <c:v>42873</c:v>
                </c:pt>
                <c:pt idx="900">
                  <c:v>42874</c:v>
                </c:pt>
                <c:pt idx="901">
                  <c:v>42875</c:v>
                </c:pt>
                <c:pt idx="902">
                  <c:v>42876</c:v>
                </c:pt>
                <c:pt idx="903">
                  <c:v>42877</c:v>
                </c:pt>
                <c:pt idx="904">
                  <c:v>42878</c:v>
                </c:pt>
                <c:pt idx="905">
                  <c:v>42879</c:v>
                </c:pt>
                <c:pt idx="906">
                  <c:v>42880</c:v>
                </c:pt>
                <c:pt idx="907">
                  <c:v>42881</c:v>
                </c:pt>
                <c:pt idx="908">
                  <c:v>42882</c:v>
                </c:pt>
                <c:pt idx="909">
                  <c:v>42883</c:v>
                </c:pt>
                <c:pt idx="910">
                  <c:v>42884</c:v>
                </c:pt>
                <c:pt idx="911">
                  <c:v>42885</c:v>
                </c:pt>
                <c:pt idx="912">
                  <c:v>42886</c:v>
                </c:pt>
                <c:pt idx="913">
                  <c:v>42887</c:v>
                </c:pt>
                <c:pt idx="914">
                  <c:v>42888</c:v>
                </c:pt>
                <c:pt idx="915">
                  <c:v>42889</c:v>
                </c:pt>
                <c:pt idx="916">
                  <c:v>42890</c:v>
                </c:pt>
                <c:pt idx="917">
                  <c:v>42891</c:v>
                </c:pt>
                <c:pt idx="918">
                  <c:v>42892</c:v>
                </c:pt>
                <c:pt idx="919">
                  <c:v>42893</c:v>
                </c:pt>
                <c:pt idx="920">
                  <c:v>42894</c:v>
                </c:pt>
                <c:pt idx="921">
                  <c:v>42895</c:v>
                </c:pt>
                <c:pt idx="922">
                  <c:v>42896</c:v>
                </c:pt>
                <c:pt idx="923">
                  <c:v>42897</c:v>
                </c:pt>
                <c:pt idx="924">
                  <c:v>42898</c:v>
                </c:pt>
                <c:pt idx="925">
                  <c:v>42899</c:v>
                </c:pt>
                <c:pt idx="926">
                  <c:v>42900</c:v>
                </c:pt>
                <c:pt idx="927">
                  <c:v>42901</c:v>
                </c:pt>
                <c:pt idx="928">
                  <c:v>42902</c:v>
                </c:pt>
                <c:pt idx="929">
                  <c:v>42903</c:v>
                </c:pt>
                <c:pt idx="930">
                  <c:v>42904</c:v>
                </c:pt>
                <c:pt idx="931">
                  <c:v>42905</c:v>
                </c:pt>
                <c:pt idx="932">
                  <c:v>42906</c:v>
                </c:pt>
                <c:pt idx="933">
                  <c:v>42907</c:v>
                </c:pt>
                <c:pt idx="934">
                  <c:v>42908</c:v>
                </c:pt>
                <c:pt idx="935">
                  <c:v>42909</c:v>
                </c:pt>
                <c:pt idx="936">
                  <c:v>42910</c:v>
                </c:pt>
                <c:pt idx="937">
                  <c:v>42911</c:v>
                </c:pt>
                <c:pt idx="938">
                  <c:v>42912</c:v>
                </c:pt>
                <c:pt idx="939">
                  <c:v>42913</c:v>
                </c:pt>
                <c:pt idx="940">
                  <c:v>42914</c:v>
                </c:pt>
                <c:pt idx="941">
                  <c:v>42915</c:v>
                </c:pt>
                <c:pt idx="942">
                  <c:v>42916</c:v>
                </c:pt>
                <c:pt idx="943">
                  <c:v>42917</c:v>
                </c:pt>
                <c:pt idx="944">
                  <c:v>42918</c:v>
                </c:pt>
                <c:pt idx="945">
                  <c:v>42919</c:v>
                </c:pt>
                <c:pt idx="946">
                  <c:v>42920</c:v>
                </c:pt>
                <c:pt idx="947">
                  <c:v>42921</c:v>
                </c:pt>
                <c:pt idx="948">
                  <c:v>42922</c:v>
                </c:pt>
                <c:pt idx="949">
                  <c:v>42923</c:v>
                </c:pt>
                <c:pt idx="950">
                  <c:v>42924</c:v>
                </c:pt>
                <c:pt idx="951">
                  <c:v>42925</c:v>
                </c:pt>
                <c:pt idx="952">
                  <c:v>42926</c:v>
                </c:pt>
                <c:pt idx="953">
                  <c:v>42927</c:v>
                </c:pt>
                <c:pt idx="954">
                  <c:v>42928</c:v>
                </c:pt>
                <c:pt idx="955">
                  <c:v>42929</c:v>
                </c:pt>
                <c:pt idx="956">
                  <c:v>42930</c:v>
                </c:pt>
                <c:pt idx="957">
                  <c:v>42931</c:v>
                </c:pt>
                <c:pt idx="958">
                  <c:v>42932</c:v>
                </c:pt>
                <c:pt idx="959">
                  <c:v>42933</c:v>
                </c:pt>
                <c:pt idx="960">
                  <c:v>42934</c:v>
                </c:pt>
                <c:pt idx="961">
                  <c:v>42935</c:v>
                </c:pt>
                <c:pt idx="962">
                  <c:v>42936</c:v>
                </c:pt>
                <c:pt idx="963">
                  <c:v>42937</c:v>
                </c:pt>
                <c:pt idx="964">
                  <c:v>42938</c:v>
                </c:pt>
                <c:pt idx="965">
                  <c:v>42939</c:v>
                </c:pt>
                <c:pt idx="966">
                  <c:v>42940</c:v>
                </c:pt>
                <c:pt idx="967">
                  <c:v>42941</c:v>
                </c:pt>
                <c:pt idx="968">
                  <c:v>42942</c:v>
                </c:pt>
                <c:pt idx="969">
                  <c:v>42943</c:v>
                </c:pt>
                <c:pt idx="970">
                  <c:v>42944</c:v>
                </c:pt>
                <c:pt idx="971">
                  <c:v>42945</c:v>
                </c:pt>
                <c:pt idx="972">
                  <c:v>42946</c:v>
                </c:pt>
                <c:pt idx="973">
                  <c:v>42947</c:v>
                </c:pt>
                <c:pt idx="974">
                  <c:v>42948</c:v>
                </c:pt>
                <c:pt idx="975">
                  <c:v>42949</c:v>
                </c:pt>
                <c:pt idx="976">
                  <c:v>42950</c:v>
                </c:pt>
                <c:pt idx="977">
                  <c:v>42951</c:v>
                </c:pt>
                <c:pt idx="978">
                  <c:v>42952</c:v>
                </c:pt>
                <c:pt idx="979">
                  <c:v>42953</c:v>
                </c:pt>
                <c:pt idx="980">
                  <c:v>42954</c:v>
                </c:pt>
                <c:pt idx="981">
                  <c:v>42955</c:v>
                </c:pt>
                <c:pt idx="982">
                  <c:v>42956</c:v>
                </c:pt>
                <c:pt idx="983">
                  <c:v>42957</c:v>
                </c:pt>
                <c:pt idx="984">
                  <c:v>42958</c:v>
                </c:pt>
                <c:pt idx="985">
                  <c:v>42959</c:v>
                </c:pt>
                <c:pt idx="986">
                  <c:v>42960</c:v>
                </c:pt>
                <c:pt idx="987">
                  <c:v>42961</c:v>
                </c:pt>
                <c:pt idx="988">
                  <c:v>42962</c:v>
                </c:pt>
                <c:pt idx="989">
                  <c:v>42963</c:v>
                </c:pt>
                <c:pt idx="990">
                  <c:v>42964</c:v>
                </c:pt>
                <c:pt idx="991">
                  <c:v>42965</c:v>
                </c:pt>
                <c:pt idx="992">
                  <c:v>42966</c:v>
                </c:pt>
                <c:pt idx="993">
                  <c:v>42967</c:v>
                </c:pt>
                <c:pt idx="994">
                  <c:v>42968</c:v>
                </c:pt>
                <c:pt idx="995">
                  <c:v>42969</c:v>
                </c:pt>
                <c:pt idx="996">
                  <c:v>42970</c:v>
                </c:pt>
                <c:pt idx="997">
                  <c:v>42971</c:v>
                </c:pt>
                <c:pt idx="998">
                  <c:v>42972</c:v>
                </c:pt>
                <c:pt idx="999">
                  <c:v>42973</c:v>
                </c:pt>
                <c:pt idx="1000">
                  <c:v>42974</c:v>
                </c:pt>
                <c:pt idx="1001">
                  <c:v>42975</c:v>
                </c:pt>
                <c:pt idx="1002">
                  <c:v>42976</c:v>
                </c:pt>
                <c:pt idx="1003">
                  <c:v>42977</c:v>
                </c:pt>
                <c:pt idx="1004">
                  <c:v>42978</c:v>
                </c:pt>
                <c:pt idx="1005">
                  <c:v>42979</c:v>
                </c:pt>
                <c:pt idx="1006">
                  <c:v>42980</c:v>
                </c:pt>
                <c:pt idx="1007">
                  <c:v>42981</c:v>
                </c:pt>
                <c:pt idx="1008">
                  <c:v>42982</c:v>
                </c:pt>
                <c:pt idx="1009">
                  <c:v>42983</c:v>
                </c:pt>
                <c:pt idx="1010">
                  <c:v>42984</c:v>
                </c:pt>
                <c:pt idx="1011">
                  <c:v>42985</c:v>
                </c:pt>
                <c:pt idx="1012">
                  <c:v>42986</c:v>
                </c:pt>
                <c:pt idx="1013">
                  <c:v>42987</c:v>
                </c:pt>
                <c:pt idx="1014">
                  <c:v>42988</c:v>
                </c:pt>
                <c:pt idx="1015">
                  <c:v>42989</c:v>
                </c:pt>
                <c:pt idx="1016">
                  <c:v>42990</c:v>
                </c:pt>
                <c:pt idx="1017">
                  <c:v>42991</c:v>
                </c:pt>
                <c:pt idx="1018">
                  <c:v>42992</c:v>
                </c:pt>
                <c:pt idx="1019">
                  <c:v>42993</c:v>
                </c:pt>
                <c:pt idx="1020">
                  <c:v>42994</c:v>
                </c:pt>
                <c:pt idx="1021">
                  <c:v>42995</c:v>
                </c:pt>
                <c:pt idx="1022">
                  <c:v>42996</c:v>
                </c:pt>
                <c:pt idx="1023">
                  <c:v>42997</c:v>
                </c:pt>
                <c:pt idx="1024">
                  <c:v>42998</c:v>
                </c:pt>
                <c:pt idx="1025">
                  <c:v>42999</c:v>
                </c:pt>
                <c:pt idx="1026">
                  <c:v>43000</c:v>
                </c:pt>
                <c:pt idx="1027">
                  <c:v>43001</c:v>
                </c:pt>
                <c:pt idx="1028">
                  <c:v>43002</c:v>
                </c:pt>
                <c:pt idx="1029">
                  <c:v>43003</c:v>
                </c:pt>
                <c:pt idx="1030">
                  <c:v>43004</c:v>
                </c:pt>
                <c:pt idx="1031">
                  <c:v>43005</c:v>
                </c:pt>
                <c:pt idx="1032">
                  <c:v>43006</c:v>
                </c:pt>
                <c:pt idx="1033">
                  <c:v>43007</c:v>
                </c:pt>
                <c:pt idx="1034">
                  <c:v>43008</c:v>
                </c:pt>
                <c:pt idx="1035">
                  <c:v>43009</c:v>
                </c:pt>
                <c:pt idx="1036">
                  <c:v>43010</c:v>
                </c:pt>
                <c:pt idx="1037">
                  <c:v>43011</c:v>
                </c:pt>
                <c:pt idx="1038">
                  <c:v>43012</c:v>
                </c:pt>
                <c:pt idx="1039">
                  <c:v>43013</c:v>
                </c:pt>
                <c:pt idx="1040">
                  <c:v>43014</c:v>
                </c:pt>
                <c:pt idx="1041">
                  <c:v>43015</c:v>
                </c:pt>
                <c:pt idx="1042">
                  <c:v>43016</c:v>
                </c:pt>
                <c:pt idx="1043">
                  <c:v>43017</c:v>
                </c:pt>
                <c:pt idx="1044">
                  <c:v>43018</c:v>
                </c:pt>
                <c:pt idx="1045">
                  <c:v>43019</c:v>
                </c:pt>
                <c:pt idx="1046">
                  <c:v>43020</c:v>
                </c:pt>
                <c:pt idx="1047">
                  <c:v>43021</c:v>
                </c:pt>
                <c:pt idx="1048">
                  <c:v>43022</c:v>
                </c:pt>
                <c:pt idx="1049">
                  <c:v>43023</c:v>
                </c:pt>
                <c:pt idx="1050">
                  <c:v>43024</c:v>
                </c:pt>
                <c:pt idx="1051">
                  <c:v>43025</c:v>
                </c:pt>
              </c:numCache>
            </c:numRef>
          </c:xVal>
          <c:yVal>
            <c:numRef>
              <c:f>'CIG_wcINF-wcEFF_Loads'!$T$3:$T$1054</c:f>
              <c:numCache>
                <c:formatCode>0.0</c:formatCode>
                <c:ptCount val="1052"/>
                <c:pt idx="0">
                  <c:v>0</c:v>
                </c:pt>
                <c:pt idx="1">
                  <c:v>0</c:v>
                </c:pt>
                <c:pt idx="2">
                  <c:v>0</c:v>
                </c:pt>
                <c:pt idx="3">
                  <c:v>0</c:v>
                </c:pt>
                <c:pt idx="4">
                  <c:v>6.2354887558810566</c:v>
                </c:pt>
                <c:pt idx="5">
                  <c:v>46.109610231985194</c:v>
                </c:pt>
                <c:pt idx="6">
                  <c:v>82.74583977722753</c:v>
                </c:pt>
                <c:pt idx="7">
                  <c:v>84.565236388469373</c:v>
                </c:pt>
                <c:pt idx="8">
                  <c:v>84.565236388469373</c:v>
                </c:pt>
                <c:pt idx="9">
                  <c:v>84.565236388469373</c:v>
                </c:pt>
                <c:pt idx="10">
                  <c:v>84.565236388469373</c:v>
                </c:pt>
                <c:pt idx="11">
                  <c:v>84.565236388469373</c:v>
                </c:pt>
                <c:pt idx="12">
                  <c:v>84.565236388469373</c:v>
                </c:pt>
                <c:pt idx="13">
                  <c:v>84.565236388469373</c:v>
                </c:pt>
                <c:pt idx="14">
                  <c:v>84.565236388469373</c:v>
                </c:pt>
                <c:pt idx="15">
                  <c:v>84.565236388469373</c:v>
                </c:pt>
                <c:pt idx="16">
                  <c:v>84.565236388469373</c:v>
                </c:pt>
                <c:pt idx="17">
                  <c:v>84.565236388469373</c:v>
                </c:pt>
                <c:pt idx="18">
                  <c:v>84.565236388469373</c:v>
                </c:pt>
                <c:pt idx="19">
                  <c:v>84.565236388469373</c:v>
                </c:pt>
                <c:pt idx="20">
                  <c:v>84.565236388469373</c:v>
                </c:pt>
                <c:pt idx="21">
                  <c:v>84.565236388469373</c:v>
                </c:pt>
                <c:pt idx="22">
                  <c:v>92.468663073525448</c:v>
                </c:pt>
                <c:pt idx="23">
                  <c:v>112.25822135942988</c:v>
                </c:pt>
                <c:pt idx="24">
                  <c:v>160.7415020620102</c:v>
                </c:pt>
                <c:pt idx="25">
                  <c:v>162.3517371200621</c:v>
                </c:pt>
                <c:pt idx="26">
                  <c:v>163.71292861475098</c:v>
                </c:pt>
                <c:pt idx="27">
                  <c:v>235.57302842743883</c:v>
                </c:pt>
                <c:pt idx="28">
                  <c:v>264.97687596930137</c:v>
                </c:pt>
                <c:pt idx="29">
                  <c:v>264.97687596930137</c:v>
                </c:pt>
                <c:pt idx="30">
                  <c:v>264.97687596930137</c:v>
                </c:pt>
                <c:pt idx="31">
                  <c:v>264.97687596930137</c:v>
                </c:pt>
                <c:pt idx="32">
                  <c:v>264.97687596930137</c:v>
                </c:pt>
                <c:pt idx="33">
                  <c:v>299.5612076635116</c:v>
                </c:pt>
                <c:pt idx="34">
                  <c:v>380.79026478483394</c:v>
                </c:pt>
                <c:pt idx="35">
                  <c:v>411.69685862699987</c:v>
                </c:pt>
                <c:pt idx="36">
                  <c:v>411.69685862699987</c:v>
                </c:pt>
                <c:pt idx="37">
                  <c:v>411.69685862699987</c:v>
                </c:pt>
                <c:pt idx="38">
                  <c:v>411.69685862699987</c:v>
                </c:pt>
                <c:pt idx="39">
                  <c:v>411.69685862699987</c:v>
                </c:pt>
                <c:pt idx="40">
                  <c:v>411.69685862699987</c:v>
                </c:pt>
                <c:pt idx="41">
                  <c:v>411.69685862699987</c:v>
                </c:pt>
                <c:pt idx="42">
                  <c:v>415.89673446335718</c:v>
                </c:pt>
                <c:pt idx="43">
                  <c:v>418.93669789665881</c:v>
                </c:pt>
                <c:pt idx="44">
                  <c:v>418.93669789665881</c:v>
                </c:pt>
                <c:pt idx="45">
                  <c:v>418.93669789665881</c:v>
                </c:pt>
                <c:pt idx="46">
                  <c:v>418.93669789665881</c:v>
                </c:pt>
                <c:pt idx="47">
                  <c:v>418.93669789665881</c:v>
                </c:pt>
                <c:pt idx="48">
                  <c:v>433.58214489792374</c:v>
                </c:pt>
                <c:pt idx="49">
                  <c:v>446.11109268997797</c:v>
                </c:pt>
                <c:pt idx="50">
                  <c:v>446.24050495787816</c:v>
                </c:pt>
                <c:pt idx="51">
                  <c:v>446.24050495787816</c:v>
                </c:pt>
                <c:pt idx="52">
                  <c:v>446.24050495787816</c:v>
                </c:pt>
                <c:pt idx="53">
                  <c:v>446.24050495787816</c:v>
                </c:pt>
                <c:pt idx="54">
                  <c:v>446.24050495787816</c:v>
                </c:pt>
                <c:pt idx="55">
                  <c:v>456.32111578938179</c:v>
                </c:pt>
                <c:pt idx="56">
                  <c:v>495.01487666628418</c:v>
                </c:pt>
                <c:pt idx="57">
                  <c:v>517.38687877231382</c:v>
                </c:pt>
                <c:pt idx="58">
                  <c:v>532.05591062316239</c:v>
                </c:pt>
                <c:pt idx="59">
                  <c:v>547.28497572839228</c:v>
                </c:pt>
                <c:pt idx="60">
                  <c:v>560.77617144126157</c:v>
                </c:pt>
                <c:pt idx="61">
                  <c:v>560.77617144126157</c:v>
                </c:pt>
                <c:pt idx="62">
                  <c:v>568.77689690383795</c:v>
                </c:pt>
                <c:pt idx="63">
                  <c:v>646.04154958616334</c:v>
                </c:pt>
                <c:pt idx="64">
                  <c:v>654.55956997542637</c:v>
                </c:pt>
                <c:pt idx="65">
                  <c:v>654.58946340997818</c:v>
                </c:pt>
                <c:pt idx="66">
                  <c:v>654.58946340997818</c:v>
                </c:pt>
                <c:pt idx="67">
                  <c:v>654.58946340997818</c:v>
                </c:pt>
                <c:pt idx="68">
                  <c:v>654.58946340997818</c:v>
                </c:pt>
                <c:pt idx="69">
                  <c:v>654.58946340997818</c:v>
                </c:pt>
                <c:pt idx="70">
                  <c:v>654.58946340997818</c:v>
                </c:pt>
                <c:pt idx="71">
                  <c:v>654.58946340997818</c:v>
                </c:pt>
                <c:pt idx="72">
                  <c:v>654.58946340997818</c:v>
                </c:pt>
                <c:pt idx="73">
                  <c:v>654.58946340997818</c:v>
                </c:pt>
                <c:pt idx="74">
                  <c:v>654.58946340997818</c:v>
                </c:pt>
                <c:pt idx="75">
                  <c:v>654.58946340997818</c:v>
                </c:pt>
                <c:pt idx="76">
                  <c:v>654.58946340997818</c:v>
                </c:pt>
                <c:pt idx="77">
                  <c:v>654.58946340997818</c:v>
                </c:pt>
                <c:pt idx="78">
                  <c:v>654.58946340997818</c:v>
                </c:pt>
                <c:pt idx="79">
                  <c:v>654.58946340997818</c:v>
                </c:pt>
                <c:pt idx="80">
                  <c:v>654.58946340997818</c:v>
                </c:pt>
                <c:pt idx="81">
                  <c:v>654.58946340997818</c:v>
                </c:pt>
                <c:pt idx="82">
                  <c:v>654.58946340997818</c:v>
                </c:pt>
                <c:pt idx="83">
                  <c:v>654.58946340997818</c:v>
                </c:pt>
                <c:pt idx="84">
                  <c:v>654.58946340997818</c:v>
                </c:pt>
                <c:pt idx="85">
                  <c:v>654.58946340997818</c:v>
                </c:pt>
                <c:pt idx="86">
                  <c:v>654.58946340997818</c:v>
                </c:pt>
                <c:pt idx="87">
                  <c:v>654.58946340997818</c:v>
                </c:pt>
                <c:pt idx="88">
                  <c:v>654.58946340997818</c:v>
                </c:pt>
                <c:pt idx="89">
                  <c:v>654.58946340997818</c:v>
                </c:pt>
                <c:pt idx="90">
                  <c:v>654.58946340997818</c:v>
                </c:pt>
                <c:pt idx="91">
                  <c:v>654.58946340997818</c:v>
                </c:pt>
                <c:pt idx="92">
                  <c:v>671.5911728980974</c:v>
                </c:pt>
                <c:pt idx="93">
                  <c:v>776.65408676118841</c:v>
                </c:pt>
                <c:pt idx="94">
                  <c:v>869.59293575100037</c:v>
                </c:pt>
                <c:pt idx="95">
                  <c:v>954.39946885384234</c:v>
                </c:pt>
                <c:pt idx="96">
                  <c:v>1006.9041017907476</c:v>
                </c:pt>
                <c:pt idx="97">
                  <c:v>1082.7643408624192</c:v>
                </c:pt>
                <c:pt idx="98">
                  <c:v>1181.9434096275879</c:v>
                </c:pt>
                <c:pt idx="99">
                  <c:v>1291.3064942078945</c:v>
                </c:pt>
                <c:pt idx="100">
                  <c:v>1384.8552397726721</c:v>
                </c:pt>
                <c:pt idx="101">
                  <c:v>1442.4835681829388</c:v>
                </c:pt>
                <c:pt idx="102">
                  <c:v>1499.8166362584743</c:v>
                </c:pt>
                <c:pt idx="103">
                  <c:v>1600.4032023371692</c:v>
                </c:pt>
                <c:pt idx="104">
                  <c:v>1656.5755865190436</c:v>
                </c:pt>
                <c:pt idx="105">
                  <c:v>1672.349205792392</c:v>
                </c:pt>
                <c:pt idx="106">
                  <c:v>1684.2156809526828</c:v>
                </c:pt>
                <c:pt idx="107">
                  <c:v>1684.5783054246519</c:v>
                </c:pt>
                <c:pt idx="108">
                  <c:v>1690.0447385372725</c:v>
                </c:pt>
                <c:pt idx="109">
                  <c:v>1703.1412244643336</c:v>
                </c:pt>
                <c:pt idx="110">
                  <c:v>1714.8158240184648</c:v>
                </c:pt>
                <c:pt idx="111">
                  <c:v>1722.5630673011722</c:v>
                </c:pt>
                <c:pt idx="112">
                  <c:v>1722.5630673011722</c:v>
                </c:pt>
                <c:pt idx="113">
                  <c:v>1722.5630673011722</c:v>
                </c:pt>
                <c:pt idx="114">
                  <c:v>1722.5630673011722</c:v>
                </c:pt>
                <c:pt idx="115">
                  <c:v>1798.7192727059669</c:v>
                </c:pt>
                <c:pt idx="116">
                  <c:v>1831.8217379232005</c:v>
                </c:pt>
                <c:pt idx="117">
                  <c:v>1843.6278582124369</c:v>
                </c:pt>
                <c:pt idx="118">
                  <c:v>1844.2928697032439</c:v>
                </c:pt>
                <c:pt idx="119">
                  <c:v>1852.5604708342557</c:v>
                </c:pt>
                <c:pt idx="120">
                  <c:v>1852.5604708342557</c:v>
                </c:pt>
                <c:pt idx="121">
                  <c:v>1852.5604708342557</c:v>
                </c:pt>
                <c:pt idx="122">
                  <c:v>1856.0104861151081</c:v>
                </c:pt>
                <c:pt idx="123">
                  <c:v>1968.6960728195379</c:v>
                </c:pt>
                <c:pt idx="124">
                  <c:v>2013.9593523646822</c:v>
                </c:pt>
                <c:pt idx="125">
                  <c:v>2027.645708184926</c:v>
                </c:pt>
                <c:pt idx="126">
                  <c:v>2034.0966860110896</c:v>
                </c:pt>
                <c:pt idx="127">
                  <c:v>2101.8434214495601</c:v>
                </c:pt>
                <c:pt idx="128">
                  <c:v>2208.7465679144616</c:v>
                </c:pt>
                <c:pt idx="129">
                  <c:v>2313.5309493372083</c:v>
                </c:pt>
                <c:pt idx="130">
                  <c:v>2385.7063059860266</c:v>
                </c:pt>
                <c:pt idx="131">
                  <c:v>2403.2739711478812</c:v>
                </c:pt>
                <c:pt idx="132">
                  <c:v>2404.9138462671281</c:v>
                </c:pt>
                <c:pt idx="133">
                  <c:v>2404.9138462671281</c:v>
                </c:pt>
                <c:pt idx="134">
                  <c:v>2404.9138462671281</c:v>
                </c:pt>
                <c:pt idx="135">
                  <c:v>2404.9138462671281</c:v>
                </c:pt>
                <c:pt idx="136">
                  <c:v>2404.9138462671281</c:v>
                </c:pt>
                <c:pt idx="137">
                  <c:v>2407.7315269784185</c:v>
                </c:pt>
                <c:pt idx="138">
                  <c:v>2407.7315269784185</c:v>
                </c:pt>
                <c:pt idx="139">
                  <c:v>2407.7315269784185</c:v>
                </c:pt>
                <c:pt idx="140">
                  <c:v>2422.6526219511338</c:v>
                </c:pt>
                <c:pt idx="141">
                  <c:v>2425.1252708092188</c:v>
                </c:pt>
                <c:pt idx="142">
                  <c:v>2428.2944929858481</c:v>
                </c:pt>
                <c:pt idx="143">
                  <c:v>2428.2944929858481</c:v>
                </c:pt>
                <c:pt idx="144">
                  <c:v>2428.2944929858481</c:v>
                </c:pt>
                <c:pt idx="145">
                  <c:v>2449.2670550930088</c:v>
                </c:pt>
                <c:pt idx="146">
                  <c:v>2525.8210422867778</c:v>
                </c:pt>
                <c:pt idx="147">
                  <c:v>2526.5281338266009</c:v>
                </c:pt>
                <c:pt idx="148">
                  <c:v>2526.5281338266009</c:v>
                </c:pt>
                <c:pt idx="149">
                  <c:v>2526.5281338266009</c:v>
                </c:pt>
                <c:pt idx="150">
                  <c:v>2526.5281338266009</c:v>
                </c:pt>
                <c:pt idx="151">
                  <c:v>2526.5281338266009</c:v>
                </c:pt>
                <c:pt idx="152">
                  <c:v>2526.5281338266009</c:v>
                </c:pt>
                <c:pt idx="153">
                  <c:v>2526.5281338266009</c:v>
                </c:pt>
                <c:pt idx="154">
                  <c:v>2526.5281338266009</c:v>
                </c:pt>
                <c:pt idx="155">
                  <c:v>2526.5281338266009</c:v>
                </c:pt>
                <c:pt idx="156">
                  <c:v>2526.5281338266009</c:v>
                </c:pt>
                <c:pt idx="157">
                  <c:v>2526.5281338266009</c:v>
                </c:pt>
                <c:pt idx="158">
                  <c:v>2526.5281338266009</c:v>
                </c:pt>
                <c:pt idx="159">
                  <c:v>2526.5281338266009</c:v>
                </c:pt>
                <c:pt idx="160">
                  <c:v>2526.5281338266009</c:v>
                </c:pt>
                <c:pt idx="161">
                  <c:v>2526.5281338266009</c:v>
                </c:pt>
                <c:pt idx="162">
                  <c:v>2526.5281338266009</c:v>
                </c:pt>
                <c:pt idx="163">
                  <c:v>2526.5281338266009</c:v>
                </c:pt>
                <c:pt idx="164">
                  <c:v>2526.5281338266009</c:v>
                </c:pt>
                <c:pt idx="165">
                  <c:v>2526.5281338266009</c:v>
                </c:pt>
                <c:pt idx="166">
                  <c:v>2526.5281338266009</c:v>
                </c:pt>
                <c:pt idx="167">
                  <c:v>2526.5281338266009</c:v>
                </c:pt>
                <c:pt idx="168">
                  <c:v>2526.5281338266009</c:v>
                </c:pt>
                <c:pt idx="169">
                  <c:v>2526.5281338266009</c:v>
                </c:pt>
                <c:pt idx="170">
                  <c:v>2526.5281338266009</c:v>
                </c:pt>
                <c:pt idx="171">
                  <c:v>2526.5281338266009</c:v>
                </c:pt>
                <c:pt idx="172">
                  <c:v>2526.5281338266009</c:v>
                </c:pt>
                <c:pt idx="173">
                  <c:v>2526.5281338266009</c:v>
                </c:pt>
                <c:pt idx="174">
                  <c:v>2526.5281338266009</c:v>
                </c:pt>
                <c:pt idx="175">
                  <c:v>2526.5281338266009</c:v>
                </c:pt>
                <c:pt idx="176">
                  <c:v>2526.5281338266009</c:v>
                </c:pt>
                <c:pt idx="177">
                  <c:v>2526.5281338266009</c:v>
                </c:pt>
                <c:pt idx="178">
                  <c:v>2526.5281338266009</c:v>
                </c:pt>
                <c:pt idx="179">
                  <c:v>2526.5281338266009</c:v>
                </c:pt>
                <c:pt idx="180">
                  <c:v>2526.5281338266009</c:v>
                </c:pt>
                <c:pt idx="181">
                  <c:v>2526.5281338266009</c:v>
                </c:pt>
                <c:pt idx="182">
                  <c:v>2526.5281338266009</c:v>
                </c:pt>
                <c:pt idx="183">
                  <c:v>2526.5281338266009</c:v>
                </c:pt>
                <c:pt idx="184">
                  <c:v>2526.5281338266009</c:v>
                </c:pt>
                <c:pt idx="185">
                  <c:v>2526.5281338266009</c:v>
                </c:pt>
                <c:pt idx="186">
                  <c:v>2526.5281338266009</c:v>
                </c:pt>
                <c:pt idx="187">
                  <c:v>2526.5281338266009</c:v>
                </c:pt>
                <c:pt idx="188">
                  <c:v>2526.5281338266009</c:v>
                </c:pt>
                <c:pt idx="189">
                  <c:v>2526.5281338266009</c:v>
                </c:pt>
                <c:pt idx="190">
                  <c:v>2526.5281338266009</c:v>
                </c:pt>
                <c:pt idx="191">
                  <c:v>2526.5281338266009</c:v>
                </c:pt>
                <c:pt idx="192">
                  <c:v>2526.5281338266009</c:v>
                </c:pt>
                <c:pt idx="193">
                  <c:v>2526.5281338266009</c:v>
                </c:pt>
                <c:pt idx="194">
                  <c:v>2526.5281338266009</c:v>
                </c:pt>
                <c:pt idx="195">
                  <c:v>2526.5281338266009</c:v>
                </c:pt>
                <c:pt idx="196">
                  <c:v>2526.5281338266009</c:v>
                </c:pt>
                <c:pt idx="197">
                  <c:v>2526.5281338266009</c:v>
                </c:pt>
                <c:pt idx="198">
                  <c:v>2526.5281338266009</c:v>
                </c:pt>
                <c:pt idx="199">
                  <c:v>2526.5281338266009</c:v>
                </c:pt>
                <c:pt idx="200">
                  <c:v>2536.1898740954548</c:v>
                </c:pt>
                <c:pt idx="201">
                  <c:v>2569.0487552684331</c:v>
                </c:pt>
                <c:pt idx="202">
                  <c:v>2581.7534491452025</c:v>
                </c:pt>
                <c:pt idx="203">
                  <c:v>2588.4328250265339</c:v>
                </c:pt>
                <c:pt idx="204">
                  <c:v>2588.4328250265339</c:v>
                </c:pt>
                <c:pt idx="205">
                  <c:v>2588.4328250265339</c:v>
                </c:pt>
                <c:pt idx="206">
                  <c:v>2588.4328250265339</c:v>
                </c:pt>
                <c:pt idx="207">
                  <c:v>2588.4328250265339</c:v>
                </c:pt>
                <c:pt idx="208">
                  <c:v>2588.4328250265339</c:v>
                </c:pt>
                <c:pt idx="209">
                  <c:v>2588.4328250265339</c:v>
                </c:pt>
                <c:pt idx="210">
                  <c:v>2604.7724662670239</c:v>
                </c:pt>
                <c:pt idx="211">
                  <c:v>2669.6798730615242</c:v>
                </c:pt>
                <c:pt idx="212">
                  <c:v>2697.3135222654801</c:v>
                </c:pt>
                <c:pt idx="213">
                  <c:v>2698.3267410039516</c:v>
                </c:pt>
                <c:pt idx="214">
                  <c:v>2698.388925943691</c:v>
                </c:pt>
                <c:pt idx="215">
                  <c:v>2698.388925943691</c:v>
                </c:pt>
                <c:pt idx="216">
                  <c:v>2698.388925943691</c:v>
                </c:pt>
                <c:pt idx="217">
                  <c:v>2698.388925943691</c:v>
                </c:pt>
                <c:pt idx="218">
                  <c:v>2698.388925943691</c:v>
                </c:pt>
                <c:pt idx="219">
                  <c:v>2698.388925943691</c:v>
                </c:pt>
                <c:pt idx="220">
                  <c:v>2698.388925943691</c:v>
                </c:pt>
                <c:pt idx="221">
                  <c:v>2701.9219786453486</c:v>
                </c:pt>
                <c:pt idx="222">
                  <c:v>2723.301802098079</c:v>
                </c:pt>
                <c:pt idx="223">
                  <c:v>2799.5482084412079</c:v>
                </c:pt>
                <c:pt idx="224">
                  <c:v>2925.3915863052848</c:v>
                </c:pt>
                <c:pt idx="225">
                  <c:v>3038.8859877897135</c:v>
                </c:pt>
                <c:pt idx="226">
                  <c:v>3080.8972490956176</c:v>
                </c:pt>
                <c:pt idx="227">
                  <c:v>3082.650572530084</c:v>
                </c:pt>
                <c:pt idx="228">
                  <c:v>3082.650572530084</c:v>
                </c:pt>
                <c:pt idx="229">
                  <c:v>3085.0773520190755</c:v>
                </c:pt>
                <c:pt idx="230">
                  <c:v>3161.0140123284232</c:v>
                </c:pt>
                <c:pt idx="231">
                  <c:v>3221.1830109107736</c:v>
                </c:pt>
                <c:pt idx="232">
                  <c:v>3290.3713157885868</c:v>
                </c:pt>
                <c:pt idx="233">
                  <c:v>3296.7431639829547</c:v>
                </c:pt>
                <c:pt idx="234">
                  <c:v>3296.7431639829547</c:v>
                </c:pt>
                <c:pt idx="235">
                  <c:v>3296.7431639829547</c:v>
                </c:pt>
                <c:pt idx="236">
                  <c:v>3296.7431639829547</c:v>
                </c:pt>
                <c:pt idx="237">
                  <c:v>3296.7431639829547</c:v>
                </c:pt>
                <c:pt idx="238">
                  <c:v>3296.7431639829547</c:v>
                </c:pt>
                <c:pt idx="239">
                  <c:v>3296.7431639829547</c:v>
                </c:pt>
                <c:pt idx="240">
                  <c:v>3296.7431639829547</c:v>
                </c:pt>
                <c:pt idx="241">
                  <c:v>3296.7431639829547</c:v>
                </c:pt>
                <c:pt idx="242">
                  <c:v>3296.7431639829547</c:v>
                </c:pt>
                <c:pt idx="243">
                  <c:v>3296.7431639829547</c:v>
                </c:pt>
                <c:pt idx="244">
                  <c:v>3296.7431639829547</c:v>
                </c:pt>
                <c:pt idx="245">
                  <c:v>3296.7431639829547</c:v>
                </c:pt>
                <c:pt idx="246">
                  <c:v>3296.7431639829547</c:v>
                </c:pt>
                <c:pt idx="247">
                  <c:v>3296.7431639829547</c:v>
                </c:pt>
                <c:pt idx="248">
                  <c:v>3300.7183871577868</c:v>
                </c:pt>
                <c:pt idx="249">
                  <c:v>3307.8476931623395</c:v>
                </c:pt>
                <c:pt idx="250">
                  <c:v>3307.8476931623395</c:v>
                </c:pt>
                <c:pt idx="251">
                  <c:v>3307.8476931623395</c:v>
                </c:pt>
                <c:pt idx="252">
                  <c:v>3307.8476931623395</c:v>
                </c:pt>
                <c:pt idx="253">
                  <c:v>3307.8476931623395</c:v>
                </c:pt>
                <c:pt idx="254">
                  <c:v>3307.8476931623395</c:v>
                </c:pt>
                <c:pt idx="255">
                  <c:v>3307.8476931623395</c:v>
                </c:pt>
                <c:pt idx="256">
                  <c:v>3307.8476931623395</c:v>
                </c:pt>
                <c:pt idx="257">
                  <c:v>3307.8476931623395</c:v>
                </c:pt>
                <c:pt idx="258">
                  <c:v>3307.8476931623395</c:v>
                </c:pt>
                <c:pt idx="259">
                  <c:v>3307.8476931623395</c:v>
                </c:pt>
                <c:pt idx="260">
                  <c:v>3307.8476931623395</c:v>
                </c:pt>
                <c:pt idx="261">
                  <c:v>3310.4349490939044</c:v>
                </c:pt>
                <c:pt idx="262">
                  <c:v>3329.0951832869987</c:v>
                </c:pt>
                <c:pt idx="263">
                  <c:v>3333.1328212099734</c:v>
                </c:pt>
                <c:pt idx="264">
                  <c:v>3333.1328212099734</c:v>
                </c:pt>
                <c:pt idx="265">
                  <c:v>3333.1328212099734</c:v>
                </c:pt>
                <c:pt idx="266">
                  <c:v>3333.1328212099734</c:v>
                </c:pt>
                <c:pt idx="267">
                  <c:v>3333.1328212099734</c:v>
                </c:pt>
                <c:pt idx="268">
                  <c:v>3333.1328212099734</c:v>
                </c:pt>
                <c:pt idx="269">
                  <c:v>3333.1328212099734</c:v>
                </c:pt>
                <c:pt idx="270">
                  <c:v>3333.1328212099734</c:v>
                </c:pt>
                <c:pt idx="271">
                  <c:v>3333.1328212099734</c:v>
                </c:pt>
                <c:pt idx="272">
                  <c:v>3333.1328212099734</c:v>
                </c:pt>
                <c:pt idx="273">
                  <c:v>3333.1328212099734</c:v>
                </c:pt>
                <c:pt idx="274">
                  <c:v>3333.1328212099734</c:v>
                </c:pt>
                <c:pt idx="275">
                  <c:v>3333.1328212099734</c:v>
                </c:pt>
                <c:pt idx="276">
                  <c:v>3333.1328212099734</c:v>
                </c:pt>
                <c:pt idx="277">
                  <c:v>3333.1328212099734</c:v>
                </c:pt>
                <c:pt idx="278">
                  <c:v>3333.1328212099734</c:v>
                </c:pt>
                <c:pt idx="279">
                  <c:v>3333.1328212099734</c:v>
                </c:pt>
                <c:pt idx="280">
                  <c:v>3333.1328212099734</c:v>
                </c:pt>
                <c:pt idx="281">
                  <c:v>3333.1328212099734</c:v>
                </c:pt>
                <c:pt idx="282">
                  <c:v>3333.1328212099734</c:v>
                </c:pt>
                <c:pt idx="283">
                  <c:v>3333.1328212099734</c:v>
                </c:pt>
                <c:pt idx="284">
                  <c:v>3333.1328212099734</c:v>
                </c:pt>
                <c:pt idx="285">
                  <c:v>3333.1328212099734</c:v>
                </c:pt>
                <c:pt idx="286">
                  <c:v>3333.1328212099734</c:v>
                </c:pt>
                <c:pt idx="287">
                  <c:v>3333.1328212099734</c:v>
                </c:pt>
                <c:pt idx="288">
                  <c:v>3333.1328212099734</c:v>
                </c:pt>
                <c:pt idx="289">
                  <c:v>3333.1328212099734</c:v>
                </c:pt>
                <c:pt idx="290">
                  <c:v>3333.1328212099734</c:v>
                </c:pt>
                <c:pt idx="291">
                  <c:v>3333.1328212099734</c:v>
                </c:pt>
                <c:pt idx="292">
                  <c:v>3333.1328212099734</c:v>
                </c:pt>
                <c:pt idx="293">
                  <c:v>3333.1328212099734</c:v>
                </c:pt>
                <c:pt idx="294">
                  <c:v>3333.1328212099734</c:v>
                </c:pt>
                <c:pt idx="295">
                  <c:v>3333.1328212099734</c:v>
                </c:pt>
                <c:pt idx="296">
                  <c:v>3333.1328212099734</c:v>
                </c:pt>
                <c:pt idx="297">
                  <c:v>3333.1328212099734</c:v>
                </c:pt>
                <c:pt idx="298">
                  <c:v>3333.1328212099734</c:v>
                </c:pt>
                <c:pt idx="299">
                  <c:v>3333.1328212099734</c:v>
                </c:pt>
                <c:pt idx="300">
                  <c:v>3333.1328212099734</c:v>
                </c:pt>
                <c:pt idx="301">
                  <c:v>3333.1328212099734</c:v>
                </c:pt>
                <c:pt idx="302">
                  <c:v>3362.9473959519842</c:v>
                </c:pt>
                <c:pt idx="303">
                  <c:v>3405.8696766383559</c:v>
                </c:pt>
                <c:pt idx="304">
                  <c:v>3406.4765163919451</c:v>
                </c:pt>
                <c:pt idx="305">
                  <c:v>3406.4765163919451</c:v>
                </c:pt>
                <c:pt idx="306">
                  <c:v>3406.4765163919451</c:v>
                </c:pt>
                <c:pt idx="307">
                  <c:v>3406.4765163919451</c:v>
                </c:pt>
                <c:pt idx="308">
                  <c:v>3406.4765163919451</c:v>
                </c:pt>
                <c:pt idx="309">
                  <c:v>3406.4765163919451</c:v>
                </c:pt>
                <c:pt idx="310">
                  <c:v>3406.4765163919451</c:v>
                </c:pt>
                <c:pt idx="311">
                  <c:v>3406.4765163919451</c:v>
                </c:pt>
                <c:pt idx="312">
                  <c:v>3406.4765163919451</c:v>
                </c:pt>
                <c:pt idx="313">
                  <c:v>3406.4765163919451</c:v>
                </c:pt>
                <c:pt idx="314">
                  <c:v>3406.4765163919451</c:v>
                </c:pt>
                <c:pt idx="315">
                  <c:v>3406.4765163919451</c:v>
                </c:pt>
                <c:pt idx="316">
                  <c:v>3406.4765163919451</c:v>
                </c:pt>
                <c:pt idx="317">
                  <c:v>3406.4765163919451</c:v>
                </c:pt>
                <c:pt idx="318">
                  <c:v>3406.4765163919451</c:v>
                </c:pt>
                <c:pt idx="319">
                  <c:v>3406.4765163919451</c:v>
                </c:pt>
                <c:pt idx="320">
                  <c:v>3406.4765163919451</c:v>
                </c:pt>
                <c:pt idx="321">
                  <c:v>3406.4765163919451</c:v>
                </c:pt>
                <c:pt idx="322">
                  <c:v>3406.4765163919451</c:v>
                </c:pt>
                <c:pt idx="323">
                  <c:v>3406.4765163919451</c:v>
                </c:pt>
                <c:pt idx="324">
                  <c:v>3406.4765163919451</c:v>
                </c:pt>
                <c:pt idx="325">
                  <c:v>3406.4765163919451</c:v>
                </c:pt>
                <c:pt idx="326">
                  <c:v>3406.4765163919451</c:v>
                </c:pt>
                <c:pt idx="327">
                  <c:v>3406.4765163919451</c:v>
                </c:pt>
                <c:pt idx="328">
                  <c:v>3406.4765163919451</c:v>
                </c:pt>
                <c:pt idx="329">
                  <c:v>3406.4765163919451</c:v>
                </c:pt>
                <c:pt idx="330">
                  <c:v>3406.7379046831634</c:v>
                </c:pt>
                <c:pt idx="331">
                  <c:v>3442.2255531103037</c:v>
                </c:pt>
                <c:pt idx="332">
                  <c:v>3463.0410022161418</c:v>
                </c:pt>
                <c:pt idx="333">
                  <c:v>3463.811382282106</c:v>
                </c:pt>
                <c:pt idx="334">
                  <c:v>3463.811382282106</c:v>
                </c:pt>
                <c:pt idx="335">
                  <c:v>3465.2438440453584</c:v>
                </c:pt>
                <c:pt idx="336">
                  <c:v>3465.2438440453584</c:v>
                </c:pt>
                <c:pt idx="337">
                  <c:v>3465.2438440453584</c:v>
                </c:pt>
                <c:pt idx="338">
                  <c:v>3465.2438440453584</c:v>
                </c:pt>
                <c:pt idx="339">
                  <c:v>3465.2438440453584</c:v>
                </c:pt>
                <c:pt idx="340">
                  <c:v>3501.1760020252232</c:v>
                </c:pt>
                <c:pt idx="341">
                  <c:v>3524.7003198955072</c:v>
                </c:pt>
                <c:pt idx="342">
                  <c:v>3525.8479610678924</c:v>
                </c:pt>
                <c:pt idx="343">
                  <c:v>3525.8479610678924</c:v>
                </c:pt>
                <c:pt idx="344">
                  <c:v>3525.8479610678924</c:v>
                </c:pt>
                <c:pt idx="345">
                  <c:v>3525.8479610678924</c:v>
                </c:pt>
                <c:pt idx="346">
                  <c:v>3532.874150004553</c:v>
                </c:pt>
                <c:pt idx="347">
                  <c:v>3534.3261609618644</c:v>
                </c:pt>
                <c:pt idx="348">
                  <c:v>3534.3261609618644</c:v>
                </c:pt>
                <c:pt idx="349">
                  <c:v>3534.3261609618644</c:v>
                </c:pt>
                <c:pt idx="350">
                  <c:v>3534.3261609618644</c:v>
                </c:pt>
                <c:pt idx="351">
                  <c:v>3534.3261609618644</c:v>
                </c:pt>
                <c:pt idx="352">
                  <c:v>3537.0110739811803</c:v>
                </c:pt>
                <c:pt idx="353">
                  <c:v>3569.8894855953913</c:v>
                </c:pt>
                <c:pt idx="354">
                  <c:v>3573.2898104528163</c:v>
                </c:pt>
                <c:pt idx="355">
                  <c:v>3573.2898104528163</c:v>
                </c:pt>
                <c:pt idx="356">
                  <c:v>3573.2898104528163</c:v>
                </c:pt>
                <c:pt idx="357">
                  <c:v>3573.2898104528163</c:v>
                </c:pt>
                <c:pt idx="358">
                  <c:v>3573.2898104528163</c:v>
                </c:pt>
                <c:pt idx="359">
                  <c:v>3573.2898104528163</c:v>
                </c:pt>
                <c:pt idx="360">
                  <c:v>3573.2898104528163</c:v>
                </c:pt>
                <c:pt idx="361">
                  <c:v>3573.2898104528163</c:v>
                </c:pt>
                <c:pt idx="362">
                  <c:v>3575.1697927361242</c:v>
                </c:pt>
                <c:pt idx="363">
                  <c:v>3684.6075659027119</c:v>
                </c:pt>
                <c:pt idx="364">
                  <c:v>3743.9477166615206</c:v>
                </c:pt>
                <c:pt idx="365">
                  <c:v>3826.1016948926076</c:v>
                </c:pt>
                <c:pt idx="366">
                  <c:v>3906.9842910496063</c:v>
                </c:pt>
                <c:pt idx="367">
                  <c:v>3937.6144957628762</c:v>
                </c:pt>
                <c:pt idx="368">
                  <c:v>3945.9491655662391</c:v>
                </c:pt>
                <c:pt idx="369">
                  <c:v>3945.9491655662391</c:v>
                </c:pt>
                <c:pt idx="370">
                  <c:v>3945.9491655662391</c:v>
                </c:pt>
                <c:pt idx="371">
                  <c:v>3945.9491655662391</c:v>
                </c:pt>
                <c:pt idx="372">
                  <c:v>3945.9491655662391</c:v>
                </c:pt>
                <c:pt idx="373">
                  <c:v>3945.9491655662391</c:v>
                </c:pt>
                <c:pt idx="374">
                  <c:v>3945.9491655662391</c:v>
                </c:pt>
                <c:pt idx="375">
                  <c:v>3945.9491655662391</c:v>
                </c:pt>
                <c:pt idx="376">
                  <c:v>3945.9491655662391</c:v>
                </c:pt>
                <c:pt idx="377">
                  <c:v>3945.9491655662391</c:v>
                </c:pt>
                <c:pt idx="378">
                  <c:v>3969.682834979988</c:v>
                </c:pt>
                <c:pt idx="379">
                  <c:v>4011.5746367643205</c:v>
                </c:pt>
                <c:pt idx="380">
                  <c:v>4020.2855002493966</c:v>
                </c:pt>
                <c:pt idx="381">
                  <c:v>4021.1062425988248</c:v>
                </c:pt>
                <c:pt idx="382">
                  <c:v>4021.1062425988248</c:v>
                </c:pt>
                <c:pt idx="383">
                  <c:v>4021.1062425988248</c:v>
                </c:pt>
                <c:pt idx="384">
                  <c:v>4021.1062425988248</c:v>
                </c:pt>
                <c:pt idx="385">
                  <c:v>4024.0034992929482</c:v>
                </c:pt>
                <c:pt idx="386">
                  <c:v>4110.0212050569498</c:v>
                </c:pt>
                <c:pt idx="387">
                  <c:v>4205.4786896661371</c:v>
                </c:pt>
                <c:pt idx="388">
                  <c:v>4303.748373594336</c:v>
                </c:pt>
                <c:pt idx="389">
                  <c:v>4374.898253799648</c:v>
                </c:pt>
                <c:pt idx="390">
                  <c:v>4435.7121619413465</c:v>
                </c:pt>
                <c:pt idx="391">
                  <c:v>4558.3046598386836</c:v>
                </c:pt>
                <c:pt idx="392">
                  <c:v>4675.3894089637688</c:v>
                </c:pt>
                <c:pt idx="393">
                  <c:v>4785.3776264390181</c:v>
                </c:pt>
                <c:pt idx="394">
                  <c:v>4847.8462181909254</c:v>
                </c:pt>
                <c:pt idx="395">
                  <c:v>4863.1409880733408</c:v>
                </c:pt>
                <c:pt idx="396">
                  <c:v>4873.905075090649</c:v>
                </c:pt>
                <c:pt idx="397">
                  <c:v>4876.1783239740189</c:v>
                </c:pt>
                <c:pt idx="398">
                  <c:v>4876.1783239740189</c:v>
                </c:pt>
                <c:pt idx="399">
                  <c:v>4876.1783239740189</c:v>
                </c:pt>
                <c:pt idx="400">
                  <c:v>4876.1783239740189</c:v>
                </c:pt>
                <c:pt idx="401">
                  <c:v>4876.1783239740189</c:v>
                </c:pt>
                <c:pt idx="402">
                  <c:v>4876.1783239740189</c:v>
                </c:pt>
                <c:pt idx="403">
                  <c:v>4893.6049868520868</c:v>
                </c:pt>
                <c:pt idx="404">
                  <c:v>4941.0631697101207</c:v>
                </c:pt>
                <c:pt idx="405">
                  <c:v>5007.0959229261034</c:v>
                </c:pt>
                <c:pt idx="406">
                  <c:v>5034.8822893723063</c:v>
                </c:pt>
                <c:pt idx="407">
                  <c:v>5041.4232846801297</c:v>
                </c:pt>
                <c:pt idx="408">
                  <c:v>5043.9698255275371</c:v>
                </c:pt>
                <c:pt idx="409">
                  <c:v>5049.1737129592784</c:v>
                </c:pt>
                <c:pt idx="410">
                  <c:v>5111.6485616298378</c:v>
                </c:pt>
                <c:pt idx="411">
                  <c:v>5197.1534172942966</c:v>
                </c:pt>
                <c:pt idx="412">
                  <c:v>5233.8960303196936</c:v>
                </c:pt>
                <c:pt idx="413">
                  <c:v>5235.7222522554248</c:v>
                </c:pt>
                <c:pt idx="414">
                  <c:v>5235.7222522554248</c:v>
                </c:pt>
                <c:pt idx="415">
                  <c:v>5235.7222522554248</c:v>
                </c:pt>
                <c:pt idx="416">
                  <c:v>5235.7222522554248</c:v>
                </c:pt>
                <c:pt idx="417">
                  <c:v>5235.7222522554248</c:v>
                </c:pt>
                <c:pt idx="418">
                  <c:v>5235.7222522554248</c:v>
                </c:pt>
                <c:pt idx="419">
                  <c:v>5235.7222522554248</c:v>
                </c:pt>
                <c:pt idx="420">
                  <c:v>5235.8690159085263</c:v>
                </c:pt>
                <c:pt idx="421">
                  <c:v>5238.957431943164</c:v>
                </c:pt>
                <c:pt idx="422">
                  <c:v>5239.9172835626541</c:v>
                </c:pt>
                <c:pt idx="423">
                  <c:v>5240.3585454308659</c:v>
                </c:pt>
                <c:pt idx="424">
                  <c:v>5241.2147261859982</c:v>
                </c:pt>
                <c:pt idx="425">
                  <c:v>5244.8330136271425</c:v>
                </c:pt>
                <c:pt idx="426">
                  <c:v>5256.895790725097</c:v>
                </c:pt>
                <c:pt idx="427">
                  <c:v>5268.8469210583489</c:v>
                </c:pt>
                <c:pt idx="428">
                  <c:v>5279.4658349601887</c:v>
                </c:pt>
                <c:pt idx="429">
                  <c:v>5435.3315887248555</c:v>
                </c:pt>
                <c:pt idx="430">
                  <c:v>5528.0046114112811</c:v>
                </c:pt>
                <c:pt idx="431">
                  <c:v>5549.218454796568</c:v>
                </c:pt>
                <c:pt idx="432">
                  <c:v>5565.7053750998384</c:v>
                </c:pt>
                <c:pt idx="433">
                  <c:v>5577.3159259408876</c:v>
                </c:pt>
                <c:pt idx="434">
                  <c:v>5590.3800210661338</c:v>
                </c:pt>
                <c:pt idx="435">
                  <c:v>5604.4047309171747</c:v>
                </c:pt>
                <c:pt idx="436">
                  <c:v>5618.8839545666424</c:v>
                </c:pt>
                <c:pt idx="437">
                  <c:v>5631.4090163424053</c:v>
                </c:pt>
                <c:pt idx="438">
                  <c:v>5641.8687506147644</c:v>
                </c:pt>
                <c:pt idx="439">
                  <c:v>5643.6149721792863</c:v>
                </c:pt>
                <c:pt idx="440">
                  <c:v>5643.6149721792863</c:v>
                </c:pt>
                <c:pt idx="441">
                  <c:v>5644.6923059829815</c:v>
                </c:pt>
                <c:pt idx="442">
                  <c:v>5667.7676482074658</c:v>
                </c:pt>
                <c:pt idx="443">
                  <c:v>5734.5341252369089</c:v>
                </c:pt>
                <c:pt idx="444">
                  <c:v>5832.1146194108487</c:v>
                </c:pt>
                <c:pt idx="445">
                  <c:v>5942.433104589215</c:v>
                </c:pt>
                <c:pt idx="446">
                  <c:v>6011.8870939726858</c:v>
                </c:pt>
                <c:pt idx="447">
                  <c:v>6099.6458387524162</c:v>
                </c:pt>
                <c:pt idx="448">
                  <c:v>6165.2660535832692</c:v>
                </c:pt>
                <c:pt idx="449">
                  <c:v>6186.4689108429411</c:v>
                </c:pt>
                <c:pt idx="450">
                  <c:v>6278.7594836590488</c:v>
                </c:pt>
                <c:pt idx="451">
                  <c:v>6372.3154885741324</c:v>
                </c:pt>
                <c:pt idx="452">
                  <c:v>6443.6938454690962</c:v>
                </c:pt>
                <c:pt idx="453">
                  <c:v>6472.6498705536242</c:v>
                </c:pt>
                <c:pt idx="454">
                  <c:v>6486.3980768005513</c:v>
                </c:pt>
                <c:pt idx="455">
                  <c:v>6500.7080455509904</c:v>
                </c:pt>
                <c:pt idx="456">
                  <c:v>6545.0896449659494</c:v>
                </c:pt>
                <c:pt idx="457">
                  <c:v>6609.3883862022612</c:v>
                </c:pt>
                <c:pt idx="458">
                  <c:v>6635.6557508756268</c:v>
                </c:pt>
                <c:pt idx="459">
                  <c:v>6716.7785681471887</c:v>
                </c:pt>
                <c:pt idx="460">
                  <c:v>6763.0994650074826</c:v>
                </c:pt>
                <c:pt idx="461">
                  <c:v>6779.2614575745029</c:v>
                </c:pt>
                <c:pt idx="462">
                  <c:v>6792.4843554328263</c:v>
                </c:pt>
                <c:pt idx="463">
                  <c:v>6804.0843686979406</c:v>
                </c:pt>
                <c:pt idx="464">
                  <c:v>6813.9064397271723</c:v>
                </c:pt>
                <c:pt idx="465">
                  <c:v>6853.589334475083</c:v>
                </c:pt>
                <c:pt idx="466">
                  <c:v>6926.825926912984</c:v>
                </c:pt>
                <c:pt idx="467">
                  <c:v>6955.7909421309987</c:v>
                </c:pt>
                <c:pt idx="468">
                  <c:v>7046.9395637342086</c:v>
                </c:pt>
                <c:pt idx="469">
                  <c:v>7113.1216387113891</c:v>
                </c:pt>
                <c:pt idx="470">
                  <c:v>7143.673224672506</c:v>
                </c:pt>
                <c:pt idx="471">
                  <c:v>7156.4841651353272</c:v>
                </c:pt>
                <c:pt idx="472">
                  <c:v>7167.1464788338671</c:v>
                </c:pt>
                <c:pt idx="473">
                  <c:v>7173.1721883429618</c:v>
                </c:pt>
                <c:pt idx="474">
                  <c:v>7176.792846798844</c:v>
                </c:pt>
                <c:pt idx="475">
                  <c:v>7185.3085965987812</c:v>
                </c:pt>
                <c:pt idx="476">
                  <c:v>7185.3085965987812</c:v>
                </c:pt>
                <c:pt idx="477">
                  <c:v>7185.3085965987812</c:v>
                </c:pt>
                <c:pt idx="478">
                  <c:v>7185.3085965987812</c:v>
                </c:pt>
                <c:pt idx="479">
                  <c:v>7188.8836188791029</c:v>
                </c:pt>
                <c:pt idx="480">
                  <c:v>7248.8127805231779</c:v>
                </c:pt>
                <c:pt idx="481">
                  <c:v>7263.9482182413594</c:v>
                </c:pt>
                <c:pt idx="482">
                  <c:v>7276.4490406084633</c:v>
                </c:pt>
                <c:pt idx="483">
                  <c:v>7346.1356699816824</c:v>
                </c:pt>
                <c:pt idx="484">
                  <c:v>7371.4167620220642</c:v>
                </c:pt>
                <c:pt idx="485">
                  <c:v>7384.1021997009757</c:v>
                </c:pt>
                <c:pt idx="486">
                  <c:v>7443.8996299056153</c:v>
                </c:pt>
                <c:pt idx="487">
                  <c:v>7539.3350650347738</c:v>
                </c:pt>
                <c:pt idx="488">
                  <c:v>7565.1920363801801</c:v>
                </c:pt>
                <c:pt idx="489">
                  <c:v>7577.5226059347315</c:v>
                </c:pt>
                <c:pt idx="490">
                  <c:v>7588.251370421197</c:v>
                </c:pt>
                <c:pt idx="491">
                  <c:v>7590.8392168704404</c:v>
                </c:pt>
                <c:pt idx="492">
                  <c:v>7590.9100825222322</c:v>
                </c:pt>
                <c:pt idx="493">
                  <c:v>7609.2504213288412</c:v>
                </c:pt>
                <c:pt idx="494">
                  <c:v>7634.9919978493826</c:v>
                </c:pt>
                <c:pt idx="495">
                  <c:v>7703.9154856786754</c:v>
                </c:pt>
                <c:pt idx="496">
                  <c:v>7739.793715711925</c:v>
                </c:pt>
                <c:pt idx="497">
                  <c:v>7834.6736212731166</c:v>
                </c:pt>
                <c:pt idx="498">
                  <c:v>7933.207194355592</c:v>
                </c:pt>
                <c:pt idx="499">
                  <c:v>7958.0576794618864</c:v>
                </c:pt>
                <c:pt idx="500">
                  <c:v>7971.1440693487502</c:v>
                </c:pt>
                <c:pt idx="501">
                  <c:v>7980.8454977742695</c:v>
                </c:pt>
                <c:pt idx="502">
                  <c:v>7985.6845752847521</c:v>
                </c:pt>
                <c:pt idx="503">
                  <c:v>7985.6845752847521</c:v>
                </c:pt>
                <c:pt idx="504">
                  <c:v>7985.6845752847521</c:v>
                </c:pt>
                <c:pt idx="505">
                  <c:v>7985.6845752847521</c:v>
                </c:pt>
                <c:pt idx="506">
                  <c:v>7985.6845752847521</c:v>
                </c:pt>
                <c:pt idx="507">
                  <c:v>7985.6845752847521</c:v>
                </c:pt>
                <c:pt idx="508">
                  <c:v>8012.0722716761748</c:v>
                </c:pt>
                <c:pt idx="509">
                  <c:v>8060.2249202321946</c:v>
                </c:pt>
                <c:pt idx="510">
                  <c:v>8072.4999170606952</c:v>
                </c:pt>
                <c:pt idx="511">
                  <c:v>8082.5570580079675</c:v>
                </c:pt>
                <c:pt idx="512">
                  <c:v>8102.0605408435986</c:v>
                </c:pt>
                <c:pt idx="513">
                  <c:v>8257.2985139030443</c:v>
                </c:pt>
                <c:pt idx="514">
                  <c:v>8411.7436245638164</c:v>
                </c:pt>
                <c:pt idx="515">
                  <c:v>8465.1991089613548</c:v>
                </c:pt>
                <c:pt idx="516">
                  <c:v>8483.2027076612649</c:v>
                </c:pt>
                <c:pt idx="517">
                  <c:v>8554.9206604139326</c:v>
                </c:pt>
                <c:pt idx="518">
                  <c:v>8575.736462582825</c:v>
                </c:pt>
                <c:pt idx="519">
                  <c:v>8587.7491262809745</c:v>
                </c:pt>
                <c:pt idx="520">
                  <c:v>8599.4121653276634</c:v>
                </c:pt>
                <c:pt idx="521">
                  <c:v>8610.8441926730611</c:v>
                </c:pt>
                <c:pt idx="522">
                  <c:v>8618.7504991919686</c:v>
                </c:pt>
                <c:pt idx="523">
                  <c:v>8618.7504991919686</c:v>
                </c:pt>
                <c:pt idx="524">
                  <c:v>8618.7504991919686</c:v>
                </c:pt>
                <c:pt idx="525">
                  <c:v>8626.1938104553465</c:v>
                </c:pt>
                <c:pt idx="526">
                  <c:v>8639.143092623297</c:v>
                </c:pt>
                <c:pt idx="527">
                  <c:v>8685.1245559240651</c:v>
                </c:pt>
                <c:pt idx="528">
                  <c:v>8697.2446563156245</c:v>
                </c:pt>
                <c:pt idx="529">
                  <c:v>8712.5471772538167</c:v>
                </c:pt>
                <c:pt idx="530">
                  <c:v>8749.0820123100275</c:v>
                </c:pt>
                <c:pt idx="531">
                  <c:v>8764.5411830592002</c:v>
                </c:pt>
                <c:pt idx="532">
                  <c:v>8774.7726286409306</c:v>
                </c:pt>
                <c:pt idx="533">
                  <c:v>8783.8259930954682</c:v>
                </c:pt>
                <c:pt idx="534">
                  <c:v>8795.8560024024337</c:v>
                </c:pt>
                <c:pt idx="535">
                  <c:v>8806.4003746068884</c:v>
                </c:pt>
                <c:pt idx="536">
                  <c:v>8815.7490561454833</c:v>
                </c:pt>
                <c:pt idx="537">
                  <c:v>8863.0880877103027</c:v>
                </c:pt>
                <c:pt idx="538">
                  <c:v>8878.2015025146702</c:v>
                </c:pt>
                <c:pt idx="539">
                  <c:v>8888.6618657232229</c:v>
                </c:pt>
                <c:pt idx="540">
                  <c:v>8892.6327079617949</c:v>
                </c:pt>
                <c:pt idx="541">
                  <c:v>8892.6327079617949</c:v>
                </c:pt>
                <c:pt idx="542">
                  <c:v>8892.6327079617949</c:v>
                </c:pt>
                <c:pt idx="543">
                  <c:v>8892.6327079617949</c:v>
                </c:pt>
                <c:pt idx="544">
                  <c:v>8892.6327079617949</c:v>
                </c:pt>
                <c:pt idx="545">
                  <c:v>8892.8484579869819</c:v>
                </c:pt>
                <c:pt idx="546">
                  <c:v>8908.2098168665016</c:v>
                </c:pt>
                <c:pt idx="547">
                  <c:v>8912.9079749442044</c:v>
                </c:pt>
                <c:pt idx="548">
                  <c:v>8919.4839853975645</c:v>
                </c:pt>
                <c:pt idx="549">
                  <c:v>8982.8495306765562</c:v>
                </c:pt>
                <c:pt idx="550">
                  <c:v>8994.414957138446</c:v>
                </c:pt>
                <c:pt idx="551">
                  <c:v>9004.4389075134932</c:v>
                </c:pt>
                <c:pt idx="552">
                  <c:v>9014.8041254001546</c:v>
                </c:pt>
                <c:pt idx="553">
                  <c:v>9024.9629690161255</c:v>
                </c:pt>
                <c:pt idx="554">
                  <c:v>9027.9430261615616</c:v>
                </c:pt>
                <c:pt idx="555">
                  <c:v>9027.9430261615616</c:v>
                </c:pt>
                <c:pt idx="556">
                  <c:v>9027.9430261615616</c:v>
                </c:pt>
                <c:pt idx="557">
                  <c:v>9030.3703258015612</c:v>
                </c:pt>
                <c:pt idx="558">
                  <c:v>9034.9027055142742</c:v>
                </c:pt>
                <c:pt idx="559">
                  <c:v>9034.9027055142742</c:v>
                </c:pt>
                <c:pt idx="560">
                  <c:v>9034.9027055142742</c:v>
                </c:pt>
                <c:pt idx="561">
                  <c:v>9034.9027055142742</c:v>
                </c:pt>
                <c:pt idx="562">
                  <c:v>9039.2803079345213</c:v>
                </c:pt>
                <c:pt idx="563">
                  <c:v>9088.8910776864941</c:v>
                </c:pt>
                <c:pt idx="564">
                  <c:v>9093.815862696054</c:v>
                </c:pt>
                <c:pt idx="565">
                  <c:v>9093.815862696054</c:v>
                </c:pt>
                <c:pt idx="566">
                  <c:v>9093.815862696054</c:v>
                </c:pt>
                <c:pt idx="567">
                  <c:v>9093.815862696054</c:v>
                </c:pt>
                <c:pt idx="568">
                  <c:v>9093.815862696054</c:v>
                </c:pt>
                <c:pt idx="569">
                  <c:v>9093.815862696054</c:v>
                </c:pt>
                <c:pt idx="570">
                  <c:v>9136.7142300123523</c:v>
                </c:pt>
                <c:pt idx="571">
                  <c:v>9154.2028696254674</c:v>
                </c:pt>
                <c:pt idx="572">
                  <c:v>9158.7676906082834</c:v>
                </c:pt>
                <c:pt idx="573">
                  <c:v>9158.7676906082834</c:v>
                </c:pt>
                <c:pt idx="574">
                  <c:v>9158.7676906082834</c:v>
                </c:pt>
                <c:pt idx="575">
                  <c:v>9158.7676906082834</c:v>
                </c:pt>
                <c:pt idx="576">
                  <c:v>9158.7676906082834</c:v>
                </c:pt>
                <c:pt idx="577">
                  <c:v>9158.7676906082834</c:v>
                </c:pt>
                <c:pt idx="578">
                  <c:v>9158.7676906082834</c:v>
                </c:pt>
                <c:pt idx="579">
                  <c:v>9158.7676906082834</c:v>
                </c:pt>
                <c:pt idx="580">
                  <c:v>9158.7676906082834</c:v>
                </c:pt>
                <c:pt idx="581">
                  <c:v>9158.7676906082834</c:v>
                </c:pt>
                <c:pt idx="582">
                  <c:v>9158.7676906082834</c:v>
                </c:pt>
                <c:pt idx="583">
                  <c:v>9159.0103614526688</c:v>
                </c:pt>
                <c:pt idx="584">
                  <c:v>9159.0103614526688</c:v>
                </c:pt>
                <c:pt idx="585">
                  <c:v>9159.0103614526688</c:v>
                </c:pt>
                <c:pt idx="586">
                  <c:v>9159.0103614526688</c:v>
                </c:pt>
                <c:pt idx="587">
                  <c:v>9159.0103614526688</c:v>
                </c:pt>
                <c:pt idx="588">
                  <c:v>9159.0103614526688</c:v>
                </c:pt>
                <c:pt idx="589">
                  <c:v>9159.0103614526688</c:v>
                </c:pt>
                <c:pt idx="590">
                  <c:v>9159.0103614526688</c:v>
                </c:pt>
                <c:pt idx="591">
                  <c:v>9159.0103614526688</c:v>
                </c:pt>
                <c:pt idx="592">
                  <c:v>9164.516037087913</c:v>
                </c:pt>
                <c:pt idx="593">
                  <c:v>9181.2087425475493</c:v>
                </c:pt>
                <c:pt idx="594">
                  <c:v>9181.6597839031656</c:v>
                </c:pt>
                <c:pt idx="595">
                  <c:v>9181.6597839031656</c:v>
                </c:pt>
                <c:pt idx="596">
                  <c:v>9181.6597839031656</c:v>
                </c:pt>
                <c:pt idx="597">
                  <c:v>9181.6597839031656</c:v>
                </c:pt>
                <c:pt idx="598">
                  <c:v>9181.6597839031656</c:v>
                </c:pt>
                <c:pt idx="599">
                  <c:v>9181.6597839031656</c:v>
                </c:pt>
                <c:pt idx="600">
                  <c:v>9181.6597839031656</c:v>
                </c:pt>
                <c:pt idx="601">
                  <c:v>9181.6597839031656</c:v>
                </c:pt>
                <c:pt idx="602">
                  <c:v>9181.6597839031656</c:v>
                </c:pt>
                <c:pt idx="603">
                  <c:v>9181.6597839031656</c:v>
                </c:pt>
                <c:pt idx="604">
                  <c:v>9181.6597839031656</c:v>
                </c:pt>
                <c:pt idx="605">
                  <c:v>9248.7796855931938</c:v>
                </c:pt>
                <c:pt idx="606">
                  <c:v>9280.7111282870628</c:v>
                </c:pt>
                <c:pt idx="607">
                  <c:v>9332.5912614099725</c:v>
                </c:pt>
                <c:pt idx="608">
                  <c:v>9345.0560764303809</c:v>
                </c:pt>
                <c:pt idx="609">
                  <c:v>9352.9468679370711</c:v>
                </c:pt>
                <c:pt idx="610">
                  <c:v>9352.9468679370711</c:v>
                </c:pt>
                <c:pt idx="611">
                  <c:v>9352.9468679370711</c:v>
                </c:pt>
                <c:pt idx="612">
                  <c:v>9352.9468679370711</c:v>
                </c:pt>
                <c:pt idx="613">
                  <c:v>9352.9468679370711</c:v>
                </c:pt>
                <c:pt idx="614">
                  <c:v>9352.9468679370711</c:v>
                </c:pt>
                <c:pt idx="615">
                  <c:v>9352.9468679370711</c:v>
                </c:pt>
                <c:pt idx="616">
                  <c:v>9352.9468679370711</c:v>
                </c:pt>
                <c:pt idx="617">
                  <c:v>9352.9468679370711</c:v>
                </c:pt>
                <c:pt idx="618">
                  <c:v>9362.1619430017017</c:v>
                </c:pt>
                <c:pt idx="619">
                  <c:v>9407.093835287269</c:v>
                </c:pt>
                <c:pt idx="620">
                  <c:v>9411.4694023528209</c:v>
                </c:pt>
                <c:pt idx="621">
                  <c:v>9412.9220229934108</c:v>
                </c:pt>
                <c:pt idx="622">
                  <c:v>9425.7083256634578</c:v>
                </c:pt>
                <c:pt idx="623">
                  <c:v>9497.5279393901583</c:v>
                </c:pt>
                <c:pt idx="624">
                  <c:v>9519.5300314220822</c:v>
                </c:pt>
                <c:pt idx="625">
                  <c:v>9591.4336350034973</c:v>
                </c:pt>
                <c:pt idx="626">
                  <c:v>9645.7165998817363</c:v>
                </c:pt>
                <c:pt idx="627">
                  <c:v>9656.8918929709525</c:v>
                </c:pt>
                <c:pt idx="628">
                  <c:v>9670.9209231582827</c:v>
                </c:pt>
                <c:pt idx="629">
                  <c:v>9738.0973576981251</c:v>
                </c:pt>
                <c:pt idx="630">
                  <c:v>9751.120790585539</c:v>
                </c:pt>
                <c:pt idx="631">
                  <c:v>9751.3176605663757</c:v>
                </c:pt>
                <c:pt idx="632">
                  <c:v>9751.3176605663757</c:v>
                </c:pt>
                <c:pt idx="633">
                  <c:v>9751.3176605663757</c:v>
                </c:pt>
                <c:pt idx="634">
                  <c:v>9751.3176605663757</c:v>
                </c:pt>
                <c:pt idx="635">
                  <c:v>9751.3176605663757</c:v>
                </c:pt>
                <c:pt idx="636">
                  <c:v>9751.3176605663757</c:v>
                </c:pt>
                <c:pt idx="637">
                  <c:v>9751.3176605663757</c:v>
                </c:pt>
                <c:pt idx="638">
                  <c:v>9751.3176605663757</c:v>
                </c:pt>
                <c:pt idx="639">
                  <c:v>9751.3176605663757</c:v>
                </c:pt>
                <c:pt idx="640">
                  <c:v>9751.3176605663757</c:v>
                </c:pt>
                <c:pt idx="641">
                  <c:v>9751.3176605663757</c:v>
                </c:pt>
                <c:pt idx="642">
                  <c:v>9751.3176605663757</c:v>
                </c:pt>
                <c:pt idx="643">
                  <c:v>9751.3176605663757</c:v>
                </c:pt>
                <c:pt idx="644">
                  <c:v>9751.3176605663757</c:v>
                </c:pt>
                <c:pt idx="645">
                  <c:v>9751.3176605663757</c:v>
                </c:pt>
                <c:pt idx="646">
                  <c:v>9751.3176605663757</c:v>
                </c:pt>
                <c:pt idx="647">
                  <c:v>9751.3176605663757</c:v>
                </c:pt>
                <c:pt idx="648">
                  <c:v>9751.3176605663757</c:v>
                </c:pt>
                <c:pt idx="649">
                  <c:v>9751.3176605663757</c:v>
                </c:pt>
                <c:pt idx="650">
                  <c:v>9751.3176605663757</c:v>
                </c:pt>
                <c:pt idx="651">
                  <c:v>9751.3176605663757</c:v>
                </c:pt>
                <c:pt idx="652">
                  <c:v>9751.3176605663757</c:v>
                </c:pt>
                <c:pt idx="653">
                  <c:v>9751.3176605663757</c:v>
                </c:pt>
                <c:pt idx="654">
                  <c:v>9751.3176605663757</c:v>
                </c:pt>
                <c:pt idx="655">
                  <c:v>9751.3176605663757</c:v>
                </c:pt>
                <c:pt idx="656">
                  <c:v>9751.3176605663757</c:v>
                </c:pt>
                <c:pt idx="657">
                  <c:v>9751.3176605663757</c:v>
                </c:pt>
                <c:pt idx="658">
                  <c:v>9751.3176605663757</c:v>
                </c:pt>
                <c:pt idx="659">
                  <c:v>9751.3176605663757</c:v>
                </c:pt>
                <c:pt idx="660">
                  <c:v>9751.3176605663757</c:v>
                </c:pt>
                <c:pt idx="661">
                  <c:v>9751.3176605663757</c:v>
                </c:pt>
                <c:pt idx="662">
                  <c:v>9751.3176605663757</c:v>
                </c:pt>
                <c:pt idx="663">
                  <c:v>9751.3176605663757</c:v>
                </c:pt>
                <c:pt idx="664">
                  <c:v>9751.3176605663757</c:v>
                </c:pt>
                <c:pt idx="665">
                  <c:v>9751.3176605663757</c:v>
                </c:pt>
                <c:pt idx="666">
                  <c:v>9751.3176605663757</c:v>
                </c:pt>
                <c:pt idx="667">
                  <c:v>9751.3176605663757</c:v>
                </c:pt>
                <c:pt idx="668">
                  <c:v>9751.3176605663757</c:v>
                </c:pt>
                <c:pt idx="669">
                  <c:v>9751.3176605663757</c:v>
                </c:pt>
                <c:pt idx="670">
                  <c:v>9751.3176605663757</c:v>
                </c:pt>
                <c:pt idx="671">
                  <c:v>9751.3176605663757</c:v>
                </c:pt>
                <c:pt idx="672">
                  <c:v>9751.3176605663757</c:v>
                </c:pt>
                <c:pt idx="673">
                  <c:v>9751.3176605663757</c:v>
                </c:pt>
                <c:pt idx="674">
                  <c:v>9751.3176605663757</c:v>
                </c:pt>
                <c:pt idx="675">
                  <c:v>9751.3176605663757</c:v>
                </c:pt>
                <c:pt idx="676">
                  <c:v>9751.3176605663757</c:v>
                </c:pt>
                <c:pt idx="677">
                  <c:v>9751.3176605663757</c:v>
                </c:pt>
                <c:pt idx="678">
                  <c:v>9751.3176605663757</c:v>
                </c:pt>
                <c:pt idx="679">
                  <c:v>9751.3176605663757</c:v>
                </c:pt>
                <c:pt idx="680">
                  <c:v>9751.3176605663757</c:v>
                </c:pt>
                <c:pt idx="681">
                  <c:v>9751.3176605663757</c:v>
                </c:pt>
                <c:pt idx="682">
                  <c:v>9751.3176605663757</c:v>
                </c:pt>
                <c:pt idx="683">
                  <c:v>9751.3176605663757</c:v>
                </c:pt>
                <c:pt idx="684">
                  <c:v>9751.3176605663757</c:v>
                </c:pt>
                <c:pt idx="685">
                  <c:v>9751.3176605663757</c:v>
                </c:pt>
                <c:pt idx="686">
                  <c:v>9751.3176605663757</c:v>
                </c:pt>
                <c:pt idx="687">
                  <c:v>9751.3176605663757</c:v>
                </c:pt>
                <c:pt idx="688">
                  <c:v>9751.3176605663757</c:v>
                </c:pt>
                <c:pt idx="689">
                  <c:v>9751.3176605663757</c:v>
                </c:pt>
                <c:pt idx="690">
                  <c:v>9782.8053099536028</c:v>
                </c:pt>
                <c:pt idx="691">
                  <c:v>9799.1216582419365</c:v>
                </c:pt>
                <c:pt idx="692">
                  <c:v>9799.4323881488381</c:v>
                </c:pt>
                <c:pt idx="693">
                  <c:v>9799.4323881488381</c:v>
                </c:pt>
                <c:pt idx="694">
                  <c:v>9799.4323881488381</c:v>
                </c:pt>
                <c:pt idx="695">
                  <c:v>9799.4323881488381</c:v>
                </c:pt>
                <c:pt idx="696">
                  <c:v>9799.4323881488381</c:v>
                </c:pt>
                <c:pt idx="697">
                  <c:v>9799.4323881488381</c:v>
                </c:pt>
                <c:pt idx="698">
                  <c:v>9799.4323881488381</c:v>
                </c:pt>
                <c:pt idx="699">
                  <c:v>9799.4323881488381</c:v>
                </c:pt>
                <c:pt idx="700">
                  <c:v>9799.4323881488381</c:v>
                </c:pt>
                <c:pt idx="701">
                  <c:v>9799.4323881488381</c:v>
                </c:pt>
                <c:pt idx="702">
                  <c:v>9799.4323881488381</c:v>
                </c:pt>
                <c:pt idx="703">
                  <c:v>9799.4323881488381</c:v>
                </c:pt>
                <c:pt idx="704">
                  <c:v>9799.4323881488381</c:v>
                </c:pt>
                <c:pt idx="705">
                  <c:v>9799.4323881488381</c:v>
                </c:pt>
                <c:pt idx="706">
                  <c:v>9799.4323881488381</c:v>
                </c:pt>
                <c:pt idx="707">
                  <c:v>9799.4323881488381</c:v>
                </c:pt>
                <c:pt idx="708">
                  <c:v>9799.4323881488381</c:v>
                </c:pt>
                <c:pt idx="709">
                  <c:v>9799.4323881488381</c:v>
                </c:pt>
                <c:pt idx="710">
                  <c:v>9799.4323881488381</c:v>
                </c:pt>
                <c:pt idx="711">
                  <c:v>9799.4323881488381</c:v>
                </c:pt>
                <c:pt idx="712">
                  <c:v>9799.4323881488381</c:v>
                </c:pt>
                <c:pt idx="713">
                  <c:v>9799.4323881488381</c:v>
                </c:pt>
                <c:pt idx="714">
                  <c:v>9799.4323881488381</c:v>
                </c:pt>
                <c:pt idx="715">
                  <c:v>9799.4323881488381</c:v>
                </c:pt>
                <c:pt idx="716">
                  <c:v>9799.4323881488381</c:v>
                </c:pt>
                <c:pt idx="717">
                  <c:v>9799.4323881488381</c:v>
                </c:pt>
                <c:pt idx="718">
                  <c:v>9799.4323881488381</c:v>
                </c:pt>
                <c:pt idx="719">
                  <c:v>9799.4323881488381</c:v>
                </c:pt>
                <c:pt idx="720">
                  <c:v>9799.4323881488381</c:v>
                </c:pt>
                <c:pt idx="721">
                  <c:v>9799.4323881488381</c:v>
                </c:pt>
                <c:pt idx="722">
                  <c:v>9799.4323881488381</c:v>
                </c:pt>
                <c:pt idx="723">
                  <c:v>9799.4323881488381</c:v>
                </c:pt>
                <c:pt idx="724">
                  <c:v>9799.4323881488381</c:v>
                </c:pt>
                <c:pt idx="725">
                  <c:v>9799.4323881488381</c:v>
                </c:pt>
                <c:pt idx="726">
                  <c:v>9799.4323881488381</c:v>
                </c:pt>
                <c:pt idx="727">
                  <c:v>9799.4323881488381</c:v>
                </c:pt>
                <c:pt idx="728">
                  <c:v>9799.4323881488381</c:v>
                </c:pt>
                <c:pt idx="729">
                  <c:v>9799.4323881488381</c:v>
                </c:pt>
                <c:pt idx="730">
                  <c:v>9799.4323881488381</c:v>
                </c:pt>
                <c:pt idx="731">
                  <c:v>9799.4323881488381</c:v>
                </c:pt>
                <c:pt idx="732">
                  <c:v>9799.4323881488381</c:v>
                </c:pt>
                <c:pt idx="733">
                  <c:v>9799.4323881488381</c:v>
                </c:pt>
                <c:pt idx="734">
                  <c:v>9799.4323881488381</c:v>
                </c:pt>
                <c:pt idx="735">
                  <c:v>9799.4323881488381</c:v>
                </c:pt>
                <c:pt idx="736">
                  <c:v>9801.8314208790143</c:v>
                </c:pt>
                <c:pt idx="737">
                  <c:v>9808.6376271271947</c:v>
                </c:pt>
                <c:pt idx="738">
                  <c:v>9808.6376271271947</c:v>
                </c:pt>
                <c:pt idx="739">
                  <c:v>9808.6376271271947</c:v>
                </c:pt>
                <c:pt idx="740">
                  <c:v>9808.6376271271947</c:v>
                </c:pt>
                <c:pt idx="741">
                  <c:v>9808.6376271271947</c:v>
                </c:pt>
                <c:pt idx="742">
                  <c:v>9808.6376271271947</c:v>
                </c:pt>
                <c:pt idx="743">
                  <c:v>9808.6376271271947</c:v>
                </c:pt>
                <c:pt idx="744">
                  <c:v>9808.6376271271947</c:v>
                </c:pt>
                <c:pt idx="745">
                  <c:v>9808.6376271271947</c:v>
                </c:pt>
                <c:pt idx="746">
                  <c:v>9808.6376271271947</c:v>
                </c:pt>
                <c:pt idx="747">
                  <c:v>9827.0460195888081</c:v>
                </c:pt>
                <c:pt idx="748">
                  <c:v>9956.1276275285345</c:v>
                </c:pt>
                <c:pt idx="749">
                  <c:v>9981.7929287878815</c:v>
                </c:pt>
                <c:pt idx="750">
                  <c:v>9985.7122143281704</c:v>
                </c:pt>
                <c:pt idx="751">
                  <c:v>9987.1086356151991</c:v>
                </c:pt>
                <c:pt idx="752">
                  <c:v>9987.1086356151991</c:v>
                </c:pt>
                <c:pt idx="753">
                  <c:v>9987.1825504710796</c:v>
                </c:pt>
                <c:pt idx="754">
                  <c:v>10029.736892329807</c:v>
                </c:pt>
                <c:pt idx="755">
                  <c:v>10081.262529993906</c:v>
                </c:pt>
                <c:pt idx="756">
                  <c:v>10135.281806472309</c:v>
                </c:pt>
                <c:pt idx="757">
                  <c:v>10209.583894067682</c:v>
                </c:pt>
                <c:pt idx="758">
                  <c:v>10242.07343830547</c:v>
                </c:pt>
                <c:pt idx="759">
                  <c:v>10255.459440502053</c:v>
                </c:pt>
                <c:pt idx="760">
                  <c:v>10266.424051957409</c:v>
                </c:pt>
                <c:pt idx="761">
                  <c:v>10276.181226110171</c:v>
                </c:pt>
                <c:pt idx="762">
                  <c:v>10284.946092486656</c:v>
                </c:pt>
                <c:pt idx="763">
                  <c:v>10291.813611336564</c:v>
                </c:pt>
                <c:pt idx="764">
                  <c:v>10345.121438470544</c:v>
                </c:pt>
                <c:pt idx="765">
                  <c:v>10405.142737492013</c:v>
                </c:pt>
                <c:pt idx="766">
                  <c:v>10428.535579823087</c:v>
                </c:pt>
                <c:pt idx="767">
                  <c:v>10439.763365938454</c:v>
                </c:pt>
                <c:pt idx="768">
                  <c:v>10441.257556334811</c:v>
                </c:pt>
                <c:pt idx="769">
                  <c:v>10441.257556334811</c:v>
                </c:pt>
                <c:pt idx="770">
                  <c:v>10441.257556334811</c:v>
                </c:pt>
                <c:pt idx="771">
                  <c:v>10445.725203935852</c:v>
                </c:pt>
                <c:pt idx="772">
                  <c:v>10525.496642232729</c:v>
                </c:pt>
                <c:pt idx="773">
                  <c:v>10597.521060958186</c:v>
                </c:pt>
                <c:pt idx="774">
                  <c:v>10658.888246905815</c:v>
                </c:pt>
                <c:pt idx="775">
                  <c:v>10715.75063870749</c:v>
                </c:pt>
                <c:pt idx="776">
                  <c:v>10776.287817885572</c:v>
                </c:pt>
                <c:pt idx="777">
                  <c:v>10835.530795777899</c:v>
                </c:pt>
                <c:pt idx="778">
                  <c:v>10911.804751655629</c:v>
                </c:pt>
                <c:pt idx="779">
                  <c:v>10965.922004764108</c:v>
                </c:pt>
                <c:pt idx="780">
                  <c:v>10996.514996776918</c:v>
                </c:pt>
                <c:pt idx="781">
                  <c:v>11062.490054214311</c:v>
                </c:pt>
                <c:pt idx="782">
                  <c:v>11117.116271523546</c:v>
                </c:pt>
                <c:pt idx="783">
                  <c:v>11160.387833596536</c:v>
                </c:pt>
                <c:pt idx="784">
                  <c:v>11215.380392167823</c:v>
                </c:pt>
                <c:pt idx="785">
                  <c:v>11271.45267099281</c:v>
                </c:pt>
                <c:pt idx="786">
                  <c:v>11288.850458049166</c:v>
                </c:pt>
                <c:pt idx="787">
                  <c:v>11291.569037515646</c:v>
                </c:pt>
                <c:pt idx="788">
                  <c:v>11300.107106158724</c:v>
                </c:pt>
                <c:pt idx="789">
                  <c:v>11310.721960847437</c:v>
                </c:pt>
                <c:pt idx="790">
                  <c:v>11312.406595062408</c:v>
                </c:pt>
                <c:pt idx="791">
                  <c:v>11312.406595062408</c:v>
                </c:pt>
                <c:pt idx="792">
                  <c:v>11312.406595062408</c:v>
                </c:pt>
                <c:pt idx="793">
                  <c:v>11312.406595062408</c:v>
                </c:pt>
                <c:pt idx="794">
                  <c:v>11312.406595062408</c:v>
                </c:pt>
                <c:pt idx="795">
                  <c:v>11312.406595062408</c:v>
                </c:pt>
                <c:pt idx="796">
                  <c:v>11312.406595062408</c:v>
                </c:pt>
                <c:pt idx="797">
                  <c:v>11312.406595062408</c:v>
                </c:pt>
                <c:pt idx="798">
                  <c:v>11312.406595062408</c:v>
                </c:pt>
                <c:pt idx="799">
                  <c:v>11370.667184965236</c:v>
                </c:pt>
                <c:pt idx="800">
                  <c:v>11420.561885629662</c:v>
                </c:pt>
                <c:pt idx="801">
                  <c:v>11447.047402716147</c:v>
                </c:pt>
                <c:pt idx="802">
                  <c:v>11459.307895097671</c:v>
                </c:pt>
                <c:pt idx="803">
                  <c:v>11470.98830870744</c:v>
                </c:pt>
                <c:pt idx="804">
                  <c:v>11512.80533966722</c:v>
                </c:pt>
                <c:pt idx="805">
                  <c:v>11543.207989063299</c:v>
                </c:pt>
                <c:pt idx="806">
                  <c:v>11556.559731384552</c:v>
                </c:pt>
                <c:pt idx="807">
                  <c:v>11567.785235487592</c:v>
                </c:pt>
                <c:pt idx="808">
                  <c:v>11571.426548317639</c:v>
                </c:pt>
                <c:pt idx="809">
                  <c:v>11571.426548317639</c:v>
                </c:pt>
                <c:pt idx="810">
                  <c:v>11571.426548317639</c:v>
                </c:pt>
                <c:pt idx="811">
                  <c:v>11571.426548317639</c:v>
                </c:pt>
                <c:pt idx="812">
                  <c:v>11571.426548317639</c:v>
                </c:pt>
                <c:pt idx="813">
                  <c:v>11571.426548317639</c:v>
                </c:pt>
                <c:pt idx="814">
                  <c:v>11574.127650725655</c:v>
                </c:pt>
                <c:pt idx="815">
                  <c:v>11583.87937774169</c:v>
                </c:pt>
                <c:pt idx="816">
                  <c:v>11587.31040961753</c:v>
                </c:pt>
                <c:pt idx="817">
                  <c:v>11599.808191436216</c:v>
                </c:pt>
                <c:pt idx="818">
                  <c:v>11610.031363053553</c:v>
                </c:pt>
                <c:pt idx="819">
                  <c:v>11610.031363053553</c:v>
                </c:pt>
                <c:pt idx="820">
                  <c:v>11655.943724817624</c:v>
                </c:pt>
                <c:pt idx="821">
                  <c:v>11733.687795358612</c:v>
                </c:pt>
                <c:pt idx="822">
                  <c:v>11774.189117265969</c:v>
                </c:pt>
                <c:pt idx="823">
                  <c:v>11794.007836411169</c:v>
                </c:pt>
                <c:pt idx="824">
                  <c:v>11806.208074618042</c:v>
                </c:pt>
                <c:pt idx="825">
                  <c:v>11817.013738637201</c:v>
                </c:pt>
                <c:pt idx="826">
                  <c:v>11827.081176218115</c:v>
                </c:pt>
                <c:pt idx="827">
                  <c:v>11854.255661463469</c:v>
                </c:pt>
                <c:pt idx="828">
                  <c:v>11900.215747220602</c:v>
                </c:pt>
                <c:pt idx="829">
                  <c:v>11918.885094842675</c:v>
                </c:pt>
                <c:pt idx="830">
                  <c:v>11932.786276691771</c:v>
                </c:pt>
                <c:pt idx="831">
                  <c:v>11944.995662134706</c:v>
                </c:pt>
                <c:pt idx="832">
                  <c:v>11955.887306861341</c:v>
                </c:pt>
                <c:pt idx="833">
                  <c:v>11960.007792108325</c:v>
                </c:pt>
                <c:pt idx="834">
                  <c:v>11960.007792108325</c:v>
                </c:pt>
                <c:pt idx="835">
                  <c:v>11960.007792108325</c:v>
                </c:pt>
                <c:pt idx="836">
                  <c:v>11960.007792108325</c:v>
                </c:pt>
                <c:pt idx="837">
                  <c:v>11960.007792108325</c:v>
                </c:pt>
                <c:pt idx="838">
                  <c:v>11960.007792108325</c:v>
                </c:pt>
                <c:pt idx="839">
                  <c:v>11960.007792108325</c:v>
                </c:pt>
                <c:pt idx="840">
                  <c:v>11977.616429980171</c:v>
                </c:pt>
                <c:pt idx="841">
                  <c:v>12117.064712989417</c:v>
                </c:pt>
                <c:pt idx="842">
                  <c:v>12155.440875394523</c:v>
                </c:pt>
                <c:pt idx="843">
                  <c:v>12167.566157046069</c:v>
                </c:pt>
                <c:pt idx="844">
                  <c:v>12178.272985291893</c:v>
                </c:pt>
                <c:pt idx="845">
                  <c:v>12187.95103012596</c:v>
                </c:pt>
                <c:pt idx="846">
                  <c:v>12205.946823086009</c:v>
                </c:pt>
                <c:pt idx="847">
                  <c:v>12252.211054638574</c:v>
                </c:pt>
                <c:pt idx="848">
                  <c:v>12293.126818877288</c:v>
                </c:pt>
                <c:pt idx="849">
                  <c:v>12314.292973094387</c:v>
                </c:pt>
                <c:pt idx="850">
                  <c:v>12327.189523018224</c:v>
                </c:pt>
                <c:pt idx="851">
                  <c:v>12386.227283084267</c:v>
                </c:pt>
                <c:pt idx="852">
                  <c:v>12432.341858514332</c:v>
                </c:pt>
                <c:pt idx="853">
                  <c:v>12451.097686026518</c:v>
                </c:pt>
                <c:pt idx="854">
                  <c:v>12464.070642327913</c:v>
                </c:pt>
                <c:pt idx="855">
                  <c:v>12481.090689005707</c:v>
                </c:pt>
                <c:pt idx="856">
                  <c:v>12520.796445064962</c:v>
                </c:pt>
                <c:pt idx="857">
                  <c:v>12868.406721910345</c:v>
                </c:pt>
                <c:pt idx="858">
                  <c:v>13077.526552038256</c:v>
                </c:pt>
                <c:pt idx="859">
                  <c:v>13095.679350981713</c:v>
                </c:pt>
                <c:pt idx="860">
                  <c:v>13108.475497997626</c:v>
                </c:pt>
                <c:pt idx="861">
                  <c:v>13116.585857569366</c:v>
                </c:pt>
                <c:pt idx="862">
                  <c:v>13123.781603223719</c:v>
                </c:pt>
                <c:pt idx="863">
                  <c:v>13139.587703379988</c:v>
                </c:pt>
                <c:pt idx="864">
                  <c:v>13153.254041635215</c:v>
                </c:pt>
                <c:pt idx="865">
                  <c:v>13166.857477685733</c:v>
                </c:pt>
                <c:pt idx="866">
                  <c:v>13178.662011722952</c:v>
                </c:pt>
                <c:pt idx="867">
                  <c:v>13206.96407417624</c:v>
                </c:pt>
                <c:pt idx="868">
                  <c:v>13305.408621002556</c:v>
                </c:pt>
                <c:pt idx="869">
                  <c:v>13326.872318620692</c:v>
                </c:pt>
                <c:pt idx="870">
                  <c:v>13338.521276687186</c:v>
                </c:pt>
                <c:pt idx="871">
                  <c:v>13350.280990046689</c:v>
                </c:pt>
                <c:pt idx="872">
                  <c:v>13362.798586182491</c:v>
                </c:pt>
                <c:pt idx="873">
                  <c:v>13375.783301530082</c:v>
                </c:pt>
                <c:pt idx="874">
                  <c:v>13387.258701637847</c:v>
                </c:pt>
                <c:pt idx="875">
                  <c:v>13391.217001272436</c:v>
                </c:pt>
                <c:pt idx="876">
                  <c:v>13393.382375838195</c:v>
                </c:pt>
                <c:pt idx="877">
                  <c:v>13393.382375838195</c:v>
                </c:pt>
                <c:pt idx="878">
                  <c:v>13393.382375838195</c:v>
                </c:pt>
                <c:pt idx="879">
                  <c:v>13395.941812999214</c:v>
                </c:pt>
                <c:pt idx="880">
                  <c:v>13505.284436522621</c:v>
                </c:pt>
                <c:pt idx="881">
                  <c:v>13563.461313025919</c:v>
                </c:pt>
                <c:pt idx="882">
                  <c:v>13627.212337875833</c:v>
                </c:pt>
                <c:pt idx="883">
                  <c:v>13652.97923270825</c:v>
                </c:pt>
                <c:pt idx="884">
                  <c:v>13666.499288409241</c:v>
                </c:pt>
                <c:pt idx="885">
                  <c:v>13677.637968708425</c:v>
                </c:pt>
                <c:pt idx="886">
                  <c:v>13772.505810764087</c:v>
                </c:pt>
                <c:pt idx="887">
                  <c:v>13839.272893234143</c:v>
                </c:pt>
                <c:pt idx="888">
                  <c:v>13854.261604484407</c:v>
                </c:pt>
                <c:pt idx="889">
                  <c:v>13865.542791468049</c:v>
                </c:pt>
                <c:pt idx="890">
                  <c:v>13920.838405269929</c:v>
                </c:pt>
                <c:pt idx="891">
                  <c:v>13963.040152696736</c:v>
                </c:pt>
                <c:pt idx="892">
                  <c:v>13977.774996420654</c:v>
                </c:pt>
                <c:pt idx="893">
                  <c:v>13990.080087915579</c:v>
                </c:pt>
                <c:pt idx="894">
                  <c:v>14001.344462235349</c:v>
                </c:pt>
                <c:pt idx="895">
                  <c:v>14005.324368791908</c:v>
                </c:pt>
                <c:pt idx="896">
                  <c:v>14005.324368791908</c:v>
                </c:pt>
                <c:pt idx="897">
                  <c:v>14005.324368791908</c:v>
                </c:pt>
                <c:pt idx="898">
                  <c:v>14005.324368791908</c:v>
                </c:pt>
                <c:pt idx="899">
                  <c:v>14005.324368791908</c:v>
                </c:pt>
                <c:pt idx="900">
                  <c:v>14005.324368791908</c:v>
                </c:pt>
                <c:pt idx="901">
                  <c:v>14005.324368791908</c:v>
                </c:pt>
                <c:pt idx="902">
                  <c:v>14005.324368791908</c:v>
                </c:pt>
                <c:pt idx="903">
                  <c:v>14005.324368791908</c:v>
                </c:pt>
                <c:pt idx="904">
                  <c:v>14005.324368791908</c:v>
                </c:pt>
                <c:pt idx="905">
                  <c:v>14005.782865047038</c:v>
                </c:pt>
                <c:pt idx="906">
                  <c:v>14659.347177782944</c:v>
                </c:pt>
                <c:pt idx="907">
                  <c:v>14866.529117321241</c:v>
                </c:pt>
                <c:pt idx="908">
                  <c:v>14878.679419538617</c:v>
                </c:pt>
                <c:pt idx="909">
                  <c:v>14883.998934142126</c:v>
                </c:pt>
                <c:pt idx="910">
                  <c:v>14887.767390746038</c:v>
                </c:pt>
                <c:pt idx="911">
                  <c:v>14887.767390746038</c:v>
                </c:pt>
                <c:pt idx="912">
                  <c:v>14887.767390746038</c:v>
                </c:pt>
                <c:pt idx="913">
                  <c:v>14887.767390746038</c:v>
                </c:pt>
                <c:pt idx="914">
                  <c:v>14887.767390746038</c:v>
                </c:pt>
                <c:pt idx="915">
                  <c:v>14887.767390746038</c:v>
                </c:pt>
                <c:pt idx="916">
                  <c:v>14887.767390746038</c:v>
                </c:pt>
                <c:pt idx="917">
                  <c:v>14887.767390746038</c:v>
                </c:pt>
                <c:pt idx="918">
                  <c:v>14887.767390746038</c:v>
                </c:pt>
                <c:pt idx="919">
                  <c:v>14887.767390746038</c:v>
                </c:pt>
                <c:pt idx="920">
                  <c:v>14887.767390746038</c:v>
                </c:pt>
                <c:pt idx="921">
                  <c:v>14887.767390746038</c:v>
                </c:pt>
                <c:pt idx="922">
                  <c:v>14887.767390746038</c:v>
                </c:pt>
                <c:pt idx="923">
                  <c:v>14887.767390746038</c:v>
                </c:pt>
                <c:pt idx="924">
                  <c:v>14887.767390746038</c:v>
                </c:pt>
                <c:pt idx="925">
                  <c:v>14887.767390746038</c:v>
                </c:pt>
                <c:pt idx="926">
                  <c:v>15193.049378318145</c:v>
                </c:pt>
                <c:pt idx="927">
                  <c:v>15368.678446207432</c:v>
                </c:pt>
                <c:pt idx="928">
                  <c:v>15375.015427955261</c:v>
                </c:pt>
                <c:pt idx="929">
                  <c:v>15375.015427955261</c:v>
                </c:pt>
                <c:pt idx="930">
                  <c:v>15375.015427955261</c:v>
                </c:pt>
                <c:pt idx="931">
                  <c:v>15389.610155731987</c:v>
                </c:pt>
                <c:pt idx="932">
                  <c:v>15391.385808763736</c:v>
                </c:pt>
                <c:pt idx="933">
                  <c:v>15391.385808763736</c:v>
                </c:pt>
                <c:pt idx="934">
                  <c:v>15391.385808763736</c:v>
                </c:pt>
                <c:pt idx="935">
                  <c:v>15502.752824394536</c:v>
                </c:pt>
                <c:pt idx="936">
                  <c:v>15698.860195988997</c:v>
                </c:pt>
                <c:pt idx="937">
                  <c:v>15729.714542134328</c:v>
                </c:pt>
                <c:pt idx="938">
                  <c:v>15733.192299561577</c:v>
                </c:pt>
                <c:pt idx="939">
                  <c:v>15733.192299561577</c:v>
                </c:pt>
                <c:pt idx="940">
                  <c:v>15733.192299561577</c:v>
                </c:pt>
                <c:pt idx="941">
                  <c:v>15733.192299561577</c:v>
                </c:pt>
                <c:pt idx="942">
                  <c:v>15733.192299561577</c:v>
                </c:pt>
                <c:pt idx="943">
                  <c:v>15733.192299561577</c:v>
                </c:pt>
                <c:pt idx="944">
                  <c:v>15733.192299561577</c:v>
                </c:pt>
                <c:pt idx="945">
                  <c:v>15733.192299561577</c:v>
                </c:pt>
                <c:pt idx="946">
                  <c:v>15733.192299561577</c:v>
                </c:pt>
                <c:pt idx="947">
                  <c:v>15733.192299561577</c:v>
                </c:pt>
                <c:pt idx="948">
                  <c:v>15733.259818573157</c:v>
                </c:pt>
                <c:pt idx="949">
                  <c:v>15740.43587536582</c:v>
                </c:pt>
                <c:pt idx="950">
                  <c:v>15779.353472438936</c:v>
                </c:pt>
                <c:pt idx="951">
                  <c:v>15780.709545714082</c:v>
                </c:pt>
                <c:pt idx="952">
                  <c:v>15780.709545714082</c:v>
                </c:pt>
                <c:pt idx="953">
                  <c:v>15780.709545714082</c:v>
                </c:pt>
                <c:pt idx="954">
                  <c:v>15780.709545714082</c:v>
                </c:pt>
                <c:pt idx="955">
                  <c:v>15784.011189430026</c:v>
                </c:pt>
                <c:pt idx="956">
                  <c:v>15842.916125468</c:v>
                </c:pt>
                <c:pt idx="957">
                  <c:v>15853.931599428217</c:v>
                </c:pt>
                <c:pt idx="958">
                  <c:v>15856.568278848428</c:v>
                </c:pt>
                <c:pt idx="959">
                  <c:v>15856.568278848428</c:v>
                </c:pt>
                <c:pt idx="960">
                  <c:v>15856.568278848428</c:v>
                </c:pt>
                <c:pt idx="961">
                  <c:v>15856.568278848428</c:v>
                </c:pt>
                <c:pt idx="962">
                  <c:v>15856.568278848428</c:v>
                </c:pt>
                <c:pt idx="963">
                  <c:v>15856.568278848428</c:v>
                </c:pt>
                <c:pt idx="964">
                  <c:v>15856.568278848428</c:v>
                </c:pt>
                <c:pt idx="965">
                  <c:v>15868.478504343826</c:v>
                </c:pt>
                <c:pt idx="966">
                  <c:v>15876.258953729894</c:v>
                </c:pt>
                <c:pt idx="967">
                  <c:v>15876.258953729894</c:v>
                </c:pt>
                <c:pt idx="968">
                  <c:v>15876.258953729894</c:v>
                </c:pt>
                <c:pt idx="969">
                  <c:v>15876.258953729894</c:v>
                </c:pt>
                <c:pt idx="970">
                  <c:v>15876.258953729894</c:v>
                </c:pt>
                <c:pt idx="971">
                  <c:v>15876.258953729894</c:v>
                </c:pt>
                <c:pt idx="972">
                  <c:v>15876.258953729894</c:v>
                </c:pt>
                <c:pt idx="973">
                  <c:v>15876.258953729894</c:v>
                </c:pt>
                <c:pt idx="974">
                  <c:v>15876.258953729894</c:v>
                </c:pt>
                <c:pt idx="975">
                  <c:v>15876.258953729894</c:v>
                </c:pt>
                <c:pt idx="976">
                  <c:v>15876.258953729894</c:v>
                </c:pt>
                <c:pt idx="977">
                  <c:v>15876.258953729894</c:v>
                </c:pt>
                <c:pt idx="978">
                  <c:v>15876.258953729894</c:v>
                </c:pt>
                <c:pt idx="979">
                  <c:v>15876.258953729894</c:v>
                </c:pt>
                <c:pt idx="980">
                  <c:v>15876.258953729894</c:v>
                </c:pt>
                <c:pt idx="981">
                  <c:v>15876.258953729894</c:v>
                </c:pt>
                <c:pt idx="982">
                  <c:v>15876.258953729894</c:v>
                </c:pt>
                <c:pt idx="983">
                  <c:v>15876.258953729894</c:v>
                </c:pt>
                <c:pt idx="984">
                  <c:v>15876.258953729894</c:v>
                </c:pt>
                <c:pt idx="985">
                  <c:v>15876.258953729894</c:v>
                </c:pt>
                <c:pt idx="986">
                  <c:v>15876.258953729894</c:v>
                </c:pt>
                <c:pt idx="987">
                  <c:v>15876.258953729894</c:v>
                </c:pt>
                <c:pt idx="988">
                  <c:v>15876.258953729894</c:v>
                </c:pt>
                <c:pt idx="989">
                  <c:v>15876.258953729894</c:v>
                </c:pt>
                <c:pt idx="990">
                  <c:v>15876.258953729894</c:v>
                </c:pt>
                <c:pt idx="991">
                  <c:v>15876.258953729894</c:v>
                </c:pt>
                <c:pt idx="992">
                  <c:v>15876.258953729894</c:v>
                </c:pt>
                <c:pt idx="993">
                  <c:v>15876.258953729894</c:v>
                </c:pt>
                <c:pt idx="994">
                  <c:v>15876.258953729894</c:v>
                </c:pt>
                <c:pt idx="995">
                  <c:v>15876.258953729894</c:v>
                </c:pt>
                <c:pt idx="996">
                  <c:v>15876.258953729894</c:v>
                </c:pt>
                <c:pt idx="997">
                  <c:v>15876.258953729894</c:v>
                </c:pt>
                <c:pt idx="998">
                  <c:v>15876.258953729894</c:v>
                </c:pt>
                <c:pt idx="999">
                  <c:v>15876.258953729894</c:v>
                </c:pt>
                <c:pt idx="1000">
                  <c:v>15876.258953729894</c:v>
                </c:pt>
                <c:pt idx="1001">
                  <c:v>15876.258953729894</c:v>
                </c:pt>
                <c:pt idx="1002">
                  <c:v>15876.258953729894</c:v>
                </c:pt>
                <c:pt idx="1003">
                  <c:v>15876.258953729894</c:v>
                </c:pt>
                <c:pt idx="1004">
                  <c:v>15876.258953729894</c:v>
                </c:pt>
                <c:pt idx="1005">
                  <c:v>15876.258953729894</c:v>
                </c:pt>
                <c:pt idx="1006">
                  <c:v>15876.258953729894</c:v>
                </c:pt>
                <c:pt idx="1007">
                  <c:v>15876.258953729894</c:v>
                </c:pt>
                <c:pt idx="1008">
                  <c:v>15876.258953729894</c:v>
                </c:pt>
                <c:pt idx="1009">
                  <c:v>15876.258953729894</c:v>
                </c:pt>
                <c:pt idx="1010">
                  <c:v>15876.258953729894</c:v>
                </c:pt>
                <c:pt idx="1011">
                  <c:v>15876.258953729894</c:v>
                </c:pt>
                <c:pt idx="1012">
                  <c:v>15876.258953729894</c:v>
                </c:pt>
                <c:pt idx="1013">
                  <c:v>15876.258953729894</c:v>
                </c:pt>
                <c:pt idx="1014">
                  <c:v>15876.258953729894</c:v>
                </c:pt>
                <c:pt idx="1015">
                  <c:v>15876.258953729894</c:v>
                </c:pt>
                <c:pt idx="1016">
                  <c:v>15876.258953729894</c:v>
                </c:pt>
                <c:pt idx="1017">
                  <c:v>15876.258953729894</c:v>
                </c:pt>
                <c:pt idx="1018">
                  <c:v>15876.258953729894</c:v>
                </c:pt>
                <c:pt idx="1019">
                  <c:v>15876.258953729894</c:v>
                </c:pt>
                <c:pt idx="1020">
                  <c:v>15876.258953729894</c:v>
                </c:pt>
                <c:pt idx="1021">
                  <c:v>15876.258953729894</c:v>
                </c:pt>
                <c:pt idx="1022">
                  <c:v>15876.258953729894</c:v>
                </c:pt>
                <c:pt idx="1023">
                  <c:v>15876.258953729894</c:v>
                </c:pt>
                <c:pt idx="1024">
                  <c:v>15876.258953729894</c:v>
                </c:pt>
                <c:pt idx="1025">
                  <c:v>15876.258953729894</c:v>
                </c:pt>
                <c:pt idx="1026">
                  <c:v>15876.258953729894</c:v>
                </c:pt>
                <c:pt idx="1027">
                  <c:v>15876.258953729894</c:v>
                </c:pt>
                <c:pt idx="1028">
                  <c:v>15876.258953729894</c:v>
                </c:pt>
                <c:pt idx="1029">
                  <c:v>15876.258953729894</c:v>
                </c:pt>
                <c:pt idx="1030">
                  <c:v>15876.258953729894</c:v>
                </c:pt>
                <c:pt idx="1031">
                  <c:v>15876.258953729894</c:v>
                </c:pt>
                <c:pt idx="1032">
                  <c:v>15876.258953729894</c:v>
                </c:pt>
                <c:pt idx="1033">
                  <c:v>15876.258953729894</c:v>
                </c:pt>
                <c:pt idx="1034">
                  <c:v>15876.258953729894</c:v>
                </c:pt>
                <c:pt idx="1035">
                  <c:v>15876.258953729894</c:v>
                </c:pt>
                <c:pt idx="1036">
                  <c:v>15876.258953729894</c:v>
                </c:pt>
                <c:pt idx="1037">
                  <c:v>15876.258953729894</c:v>
                </c:pt>
                <c:pt idx="1038">
                  <c:v>15876.258953729894</c:v>
                </c:pt>
                <c:pt idx="1039">
                  <c:v>15876.258953729894</c:v>
                </c:pt>
                <c:pt idx="1040">
                  <c:v>15876.258953729894</c:v>
                </c:pt>
                <c:pt idx="1041">
                  <c:v>15876.258953729894</c:v>
                </c:pt>
                <c:pt idx="1042">
                  <c:v>15876.448007262668</c:v>
                </c:pt>
                <c:pt idx="1043">
                  <c:v>15885.427399554752</c:v>
                </c:pt>
                <c:pt idx="1044">
                  <c:v>15886.136151002584</c:v>
                </c:pt>
                <c:pt idx="1045">
                  <c:v>15899.526216877941</c:v>
                </c:pt>
                <c:pt idx="1046">
                  <c:v>15899.702288498424</c:v>
                </c:pt>
                <c:pt idx="1047">
                  <c:v>15899.702288498424</c:v>
                </c:pt>
                <c:pt idx="1048">
                  <c:v>15899.702288498424</c:v>
                </c:pt>
                <c:pt idx="1049">
                  <c:v>15899.702288498424</c:v>
                </c:pt>
                <c:pt idx="1050">
                  <c:v>15899.702288498424</c:v>
                </c:pt>
                <c:pt idx="1051">
                  <c:v>15899.702288498424</c:v>
                </c:pt>
              </c:numCache>
            </c:numRef>
          </c:yVal>
          <c:smooth val="0"/>
          <c:extLst>
            <c:ext xmlns:c16="http://schemas.microsoft.com/office/drawing/2014/chart" uri="{C3380CC4-5D6E-409C-BE32-E72D297353CC}">
              <c16:uniqueId val="{00000000-075D-4390-9D0E-ED0F2CAF5529}"/>
            </c:ext>
          </c:extLst>
        </c:ser>
        <c:ser>
          <c:idx val="1"/>
          <c:order val="1"/>
          <c:tx>
            <c:v>wcEFF</c:v>
          </c:tx>
          <c:spPr>
            <a:ln w="19050" cap="rnd">
              <a:solidFill>
                <a:srgbClr val="C00000"/>
              </a:solidFill>
              <a:round/>
            </a:ln>
            <a:effectLst/>
          </c:spPr>
          <c:marker>
            <c:symbol val="none"/>
          </c:marker>
          <c:xVal>
            <c:numRef>
              <c:f>'CIG_wcINF-wcEFF_Loads'!$A$3:$A$1055</c:f>
              <c:numCache>
                <c:formatCode>m/d/yyyy</c:formatCode>
                <c:ptCount val="1053"/>
                <c:pt idx="0">
                  <c:v>41974</c:v>
                </c:pt>
                <c:pt idx="1">
                  <c:v>41975</c:v>
                </c:pt>
                <c:pt idx="2">
                  <c:v>41976</c:v>
                </c:pt>
                <c:pt idx="3">
                  <c:v>41977</c:v>
                </c:pt>
                <c:pt idx="4">
                  <c:v>41978</c:v>
                </c:pt>
                <c:pt idx="5">
                  <c:v>41979</c:v>
                </c:pt>
                <c:pt idx="6">
                  <c:v>41980</c:v>
                </c:pt>
                <c:pt idx="7">
                  <c:v>41981</c:v>
                </c:pt>
                <c:pt idx="8">
                  <c:v>41982</c:v>
                </c:pt>
                <c:pt idx="9">
                  <c:v>41983</c:v>
                </c:pt>
                <c:pt idx="10">
                  <c:v>41984</c:v>
                </c:pt>
                <c:pt idx="11">
                  <c:v>41985</c:v>
                </c:pt>
                <c:pt idx="12">
                  <c:v>41986</c:v>
                </c:pt>
                <c:pt idx="13">
                  <c:v>41987</c:v>
                </c:pt>
                <c:pt idx="14">
                  <c:v>41988</c:v>
                </c:pt>
                <c:pt idx="15">
                  <c:v>41989</c:v>
                </c:pt>
                <c:pt idx="16">
                  <c:v>41990</c:v>
                </c:pt>
                <c:pt idx="17">
                  <c:v>41991</c:v>
                </c:pt>
                <c:pt idx="18">
                  <c:v>41992</c:v>
                </c:pt>
                <c:pt idx="19">
                  <c:v>41993</c:v>
                </c:pt>
                <c:pt idx="20">
                  <c:v>41994</c:v>
                </c:pt>
                <c:pt idx="21">
                  <c:v>41995</c:v>
                </c:pt>
                <c:pt idx="22">
                  <c:v>41996</c:v>
                </c:pt>
                <c:pt idx="23">
                  <c:v>41997</c:v>
                </c:pt>
                <c:pt idx="24">
                  <c:v>41998</c:v>
                </c:pt>
                <c:pt idx="25">
                  <c:v>41999</c:v>
                </c:pt>
                <c:pt idx="26">
                  <c:v>42000</c:v>
                </c:pt>
                <c:pt idx="27">
                  <c:v>42001</c:v>
                </c:pt>
                <c:pt idx="28">
                  <c:v>42002</c:v>
                </c:pt>
                <c:pt idx="29">
                  <c:v>42003</c:v>
                </c:pt>
                <c:pt idx="30">
                  <c:v>42004</c:v>
                </c:pt>
                <c:pt idx="31">
                  <c:v>42005</c:v>
                </c:pt>
                <c:pt idx="32">
                  <c:v>42006</c:v>
                </c:pt>
                <c:pt idx="33">
                  <c:v>42007</c:v>
                </c:pt>
                <c:pt idx="34">
                  <c:v>42008</c:v>
                </c:pt>
                <c:pt idx="35">
                  <c:v>42009</c:v>
                </c:pt>
                <c:pt idx="36">
                  <c:v>42010</c:v>
                </c:pt>
                <c:pt idx="37">
                  <c:v>42011</c:v>
                </c:pt>
                <c:pt idx="38">
                  <c:v>42012</c:v>
                </c:pt>
                <c:pt idx="39">
                  <c:v>42013</c:v>
                </c:pt>
                <c:pt idx="40">
                  <c:v>42014</c:v>
                </c:pt>
                <c:pt idx="41">
                  <c:v>42015</c:v>
                </c:pt>
                <c:pt idx="42">
                  <c:v>42016</c:v>
                </c:pt>
                <c:pt idx="43">
                  <c:v>42017</c:v>
                </c:pt>
                <c:pt idx="44">
                  <c:v>42018</c:v>
                </c:pt>
                <c:pt idx="45">
                  <c:v>42019</c:v>
                </c:pt>
                <c:pt idx="46">
                  <c:v>42020</c:v>
                </c:pt>
                <c:pt idx="47">
                  <c:v>42021</c:v>
                </c:pt>
                <c:pt idx="48">
                  <c:v>42022</c:v>
                </c:pt>
                <c:pt idx="49">
                  <c:v>42023</c:v>
                </c:pt>
                <c:pt idx="50">
                  <c:v>42024</c:v>
                </c:pt>
                <c:pt idx="51">
                  <c:v>42025</c:v>
                </c:pt>
                <c:pt idx="52">
                  <c:v>42026</c:v>
                </c:pt>
                <c:pt idx="53">
                  <c:v>42027</c:v>
                </c:pt>
                <c:pt idx="54">
                  <c:v>42028</c:v>
                </c:pt>
                <c:pt idx="55">
                  <c:v>42029</c:v>
                </c:pt>
                <c:pt idx="56">
                  <c:v>42030</c:v>
                </c:pt>
                <c:pt idx="57">
                  <c:v>42031</c:v>
                </c:pt>
                <c:pt idx="58">
                  <c:v>42032</c:v>
                </c:pt>
                <c:pt idx="59">
                  <c:v>42033</c:v>
                </c:pt>
                <c:pt idx="60">
                  <c:v>42034</c:v>
                </c:pt>
                <c:pt idx="61">
                  <c:v>42035</c:v>
                </c:pt>
                <c:pt idx="62">
                  <c:v>42036</c:v>
                </c:pt>
                <c:pt idx="63">
                  <c:v>42037</c:v>
                </c:pt>
                <c:pt idx="64">
                  <c:v>42038</c:v>
                </c:pt>
                <c:pt idx="65">
                  <c:v>42039</c:v>
                </c:pt>
                <c:pt idx="66">
                  <c:v>42040</c:v>
                </c:pt>
                <c:pt idx="67">
                  <c:v>42041</c:v>
                </c:pt>
                <c:pt idx="68">
                  <c:v>42042</c:v>
                </c:pt>
                <c:pt idx="69">
                  <c:v>42043</c:v>
                </c:pt>
                <c:pt idx="70">
                  <c:v>42044</c:v>
                </c:pt>
                <c:pt idx="71">
                  <c:v>42045</c:v>
                </c:pt>
                <c:pt idx="72">
                  <c:v>42046</c:v>
                </c:pt>
                <c:pt idx="73">
                  <c:v>42047</c:v>
                </c:pt>
                <c:pt idx="74">
                  <c:v>42048</c:v>
                </c:pt>
                <c:pt idx="75">
                  <c:v>42049</c:v>
                </c:pt>
                <c:pt idx="76">
                  <c:v>42050</c:v>
                </c:pt>
                <c:pt idx="77">
                  <c:v>42051</c:v>
                </c:pt>
                <c:pt idx="78">
                  <c:v>42052</c:v>
                </c:pt>
                <c:pt idx="79">
                  <c:v>42053</c:v>
                </c:pt>
                <c:pt idx="80">
                  <c:v>42054</c:v>
                </c:pt>
                <c:pt idx="81">
                  <c:v>42055</c:v>
                </c:pt>
                <c:pt idx="82">
                  <c:v>42056</c:v>
                </c:pt>
                <c:pt idx="83">
                  <c:v>42057</c:v>
                </c:pt>
                <c:pt idx="84">
                  <c:v>42058</c:v>
                </c:pt>
                <c:pt idx="85">
                  <c:v>42059</c:v>
                </c:pt>
                <c:pt idx="86">
                  <c:v>42060</c:v>
                </c:pt>
                <c:pt idx="87">
                  <c:v>42061</c:v>
                </c:pt>
                <c:pt idx="88">
                  <c:v>42062</c:v>
                </c:pt>
                <c:pt idx="89">
                  <c:v>42063</c:v>
                </c:pt>
                <c:pt idx="90">
                  <c:v>42064</c:v>
                </c:pt>
                <c:pt idx="91">
                  <c:v>42065</c:v>
                </c:pt>
                <c:pt idx="92">
                  <c:v>42066</c:v>
                </c:pt>
                <c:pt idx="93">
                  <c:v>42067</c:v>
                </c:pt>
                <c:pt idx="94">
                  <c:v>42068</c:v>
                </c:pt>
                <c:pt idx="95">
                  <c:v>42069</c:v>
                </c:pt>
                <c:pt idx="96">
                  <c:v>42070</c:v>
                </c:pt>
                <c:pt idx="97">
                  <c:v>42071</c:v>
                </c:pt>
                <c:pt idx="98">
                  <c:v>42072</c:v>
                </c:pt>
                <c:pt idx="99">
                  <c:v>42073</c:v>
                </c:pt>
                <c:pt idx="100">
                  <c:v>42074</c:v>
                </c:pt>
                <c:pt idx="101">
                  <c:v>42075</c:v>
                </c:pt>
                <c:pt idx="102">
                  <c:v>42076</c:v>
                </c:pt>
                <c:pt idx="103">
                  <c:v>42077</c:v>
                </c:pt>
                <c:pt idx="104">
                  <c:v>42078</c:v>
                </c:pt>
                <c:pt idx="105">
                  <c:v>42079</c:v>
                </c:pt>
                <c:pt idx="106">
                  <c:v>42080</c:v>
                </c:pt>
                <c:pt idx="107">
                  <c:v>42081</c:v>
                </c:pt>
                <c:pt idx="108">
                  <c:v>42082</c:v>
                </c:pt>
                <c:pt idx="109">
                  <c:v>42083</c:v>
                </c:pt>
                <c:pt idx="110">
                  <c:v>42084</c:v>
                </c:pt>
                <c:pt idx="111">
                  <c:v>42085</c:v>
                </c:pt>
                <c:pt idx="112">
                  <c:v>42086</c:v>
                </c:pt>
                <c:pt idx="113">
                  <c:v>42087</c:v>
                </c:pt>
                <c:pt idx="114">
                  <c:v>42088</c:v>
                </c:pt>
                <c:pt idx="115">
                  <c:v>42089</c:v>
                </c:pt>
                <c:pt idx="116">
                  <c:v>42090</c:v>
                </c:pt>
                <c:pt idx="117">
                  <c:v>42091</c:v>
                </c:pt>
                <c:pt idx="118">
                  <c:v>42092</c:v>
                </c:pt>
                <c:pt idx="119">
                  <c:v>42093</c:v>
                </c:pt>
                <c:pt idx="120">
                  <c:v>42094</c:v>
                </c:pt>
                <c:pt idx="121">
                  <c:v>42095</c:v>
                </c:pt>
                <c:pt idx="122">
                  <c:v>42096</c:v>
                </c:pt>
                <c:pt idx="123">
                  <c:v>42097</c:v>
                </c:pt>
                <c:pt idx="124">
                  <c:v>42098</c:v>
                </c:pt>
                <c:pt idx="125">
                  <c:v>42099</c:v>
                </c:pt>
                <c:pt idx="126">
                  <c:v>42100</c:v>
                </c:pt>
                <c:pt idx="127">
                  <c:v>42101</c:v>
                </c:pt>
                <c:pt idx="128">
                  <c:v>42102</c:v>
                </c:pt>
                <c:pt idx="129">
                  <c:v>42103</c:v>
                </c:pt>
                <c:pt idx="130">
                  <c:v>42104</c:v>
                </c:pt>
                <c:pt idx="131">
                  <c:v>42105</c:v>
                </c:pt>
                <c:pt idx="132">
                  <c:v>42106</c:v>
                </c:pt>
                <c:pt idx="133">
                  <c:v>42107</c:v>
                </c:pt>
                <c:pt idx="134">
                  <c:v>42108</c:v>
                </c:pt>
                <c:pt idx="135">
                  <c:v>42109</c:v>
                </c:pt>
                <c:pt idx="136">
                  <c:v>42110</c:v>
                </c:pt>
                <c:pt idx="137">
                  <c:v>42111</c:v>
                </c:pt>
                <c:pt idx="138">
                  <c:v>42112</c:v>
                </c:pt>
                <c:pt idx="139">
                  <c:v>42113</c:v>
                </c:pt>
                <c:pt idx="140">
                  <c:v>42114</c:v>
                </c:pt>
                <c:pt idx="141">
                  <c:v>42115</c:v>
                </c:pt>
                <c:pt idx="142">
                  <c:v>42116</c:v>
                </c:pt>
                <c:pt idx="143">
                  <c:v>42117</c:v>
                </c:pt>
                <c:pt idx="144">
                  <c:v>42118</c:v>
                </c:pt>
                <c:pt idx="145">
                  <c:v>42119</c:v>
                </c:pt>
                <c:pt idx="146">
                  <c:v>42120</c:v>
                </c:pt>
                <c:pt idx="147">
                  <c:v>42121</c:v>
                </c:pt>
                <c:pt idx="148">
                  <c:v>42122</c:v>
                </c:pt>
                <c:pt idx="149">
                  <c:v>42123</c:v>
                </c:pt>
                <c:pt idx="150">
                  <c:v>42124</c:v>
                </c:pt>
                <c:pt idx="151">
                  <c:v>42125</c:v>
                </c:pt>
                <c:pt idx="152">
                  <c:v>42126</c:v>
                </c:pt>
                <c:pt idx="153">
                  <c:v>42127</c:v>
                </c:pt>
                <c:pt idx="154">
                  <c:v>42128</c:v>
                </c:pt>
                <c:pt idx="155">
                  <c:v>42129</c:v>
                </c:pt>
                <c:pt idx="156">
                  <c:v>42130</c:v>
                </c:pt>
                <c:pt idx="157">
                  <c:v>42131</c:v>
                </c:pt>
                <c:pt idx="158">
                  <c:v>42132</c:v>
                </c:pt>
                <c:pt idx="159">
                  <c:v>42133</c:v>
                </c:pt>
                <c:pt idx="160">
                  <c:v>42134</c:v>
                </c:pt>
                <c:pt idx="161">
                  <c:v>42135</c:v>
                </c:pt>
                <c:pt idx="162">
                  <c:v>42136</c:v>
                </c:pt>
                <c:pt idx="163">
                  <c:v>42137</c:v>
                </c:pt>
                <c:pt idx="164">
                  <c:v>42138</c:v>
                </c:pt>
                <c:pt idx="165">
                  <c:v>42139</c:v>
                </c:pt>
                <c:pt idx="166">
                  <c:v>42140</c:v>
                </c:pt>
                <c:pt idx="167">
                  <c:v>42141</c:v>
                </c:pt>
                <c:pt idx="168">
                  <c:v>42142</c:v>
                </c:pt>
                <c:pt idx="169">
                  <c:v>42143</c:v>
                </c:pt>
                <c:pt idx="170">
                  <c:v>42144</c:v>
                </c:pt>
                <c:pt idx="171">
                  <c:v>42145</c:v>
                </c:pt>
                <c:pt idx="172">
                  <c:v>42146</c:v>
                </c:pt>
                <c:pt idx="173">
                  <c:v>42147</c:v>
                </c:pt>
                <c:pt idx="174">
                  <c:v>42148</c:v>
                </c:pt>
                <c:pt idx="175">
                  <c:v>42149</c:v>
                </c:pt>
                <c:pt idx="176">
                  <c:v>42150</c:v>
                </c:pt>
                <c:pt idx="177">
                  <c:v>42151</c:v>
                </c:pt>
                <c:pt idx="178">
                  <c:v>42152</c:v>
                </c:pt>
                <c:pt idx="179">
                  <c:v>42153</c:v>
                </c:pt>
                <c:pt idx="180">
                  <c:v>42154</c:v>
                </c:pt>
                <c:pt idx="181">
                  <c:v>42155</c:v>
                </c:pt>
                <c:pt idx="182">
                  <c:v>42156</c:v>
                </c:pt>
                <c:pt idx="183">
                  <c:v>42157</c:v>
                </c:pt>
                <c:pt idx="184">
                  <c:v>42158</c:v>
                </c:pt>
                <c:pt idx="185">
                  <c:v>42159</c:v>
                </c:pt>
                <c:pt idx="186">
                  <c:v>42160</c:v>
                </c:pt>
                <c:pt idx="187">
                  <c:v>42161</c:v>
                </c:pt>
                <c:pt idx="188">
                  <c:v>42162</c:v>
                </c:pt>
                <c:pt idx="189">
                  <c:v>42163</c:v>
                </c:pt>
                <c:pt idx="190">
                  <c:v>42164</c:v>
                </c:pt>
                <c:pt idx="191">
                  <c:v>42165</c:v>
                </c:pt>
                <c:pt idx="192">
                  <c:v>42166</c:v>
                </c:pt>
                <c:pt idx="193">
                  <c:v>42167</c:v>
                </c:pt>
                <c:pt idx="194">
                  <c:v>42168</c:v>
                </c:pt>
                <c:pt idx="195">
                  <c:v>42169</c:v>
                </c:pt>
                <c:pt idx="196">
                  <c:v>42170</c:v>
                </c:pt>
                <c:pt idx="197">
                  <c:v>42171</c:v>
                </c:pt>
                <c:pt idx="198">
                  <c:v>42172</c:v>
                </c:pt>
                <c:pt idx="199">
                  <c:v>42173</c:v>
                </c:pt>
                <c:pt idx="200">
                  <c:v>42174</c:v>
                </c:pt>
                <c:pt idx="201">
                  <c:v>42175</c:v>
                </c:pt>
                <c:pt idx="202">
                  <c:v>42176</c:v>
                </c:pt>
                <c:pt idx="203">
                  <c:v>42177</c:v>
                </c:pt>
                <c:pt idx="204">
                  <c:v>42178</c:v>
                </c:pt>
                <c:pt idx="205">
                  <c:v>42179</c:v>
                </c:pt>
                <c:pt idx="206">
                  <c:v>42180</c:v>
                </c:pt>
                <c:pt idx="207">
                  <c:v>42181</c:v>
                </c:pt>
                <c:pt idx="208">
                  <c:v>42182</c:v>
                </c:pt>
                <c:pt idx="209">
                  <c:v>42183</c:v>
                </c:pt>
                <c:pt idx="210">
                  <c:v>42184</c:v>
                </c:pt>
                <c:pt idx="211">
                  <c:v>42185</c:v>
                </c:pt>
                <c:pt idx="212">
                  <c:v>42186</c:v>
                </c:pt>
                <c:pt idx="213">
                  <c:v>42187</c:v>
                </c:pt>
                <c:pt idx="214">
                  <c:v>42188</c:v>
                </c:pt>
                <c:pt idx="215">
                  <c:v>42189</c:v>
                </c:pt>
                <c:pt idx="216">
                  <c:v>42190</c:v>
                </c:pt>
                <c:pt idx="217">
                  <c:v>42191</c:v>
                </c:pt>
                <c:pt idx="218">
                  <c:v>42192</c:v>
                </c:pt>
                <c:pt idx="219">
                  <c:v>42193</c:v>
                </c:pt>
                <c:pt idx="220">
                  <c:v>42194</c:v>
                </c:pt>
                <c:pt idx="221">
                  <c:v>42195</c:v>
                </c:pt>
                <c:pt idx="222">
                  <c:v>42196</c:v>
                </c:pt>
                <c:pt idx="223">
                  <c:v>42197</c:v>
                </c:pt>
                <c:pt idx="224">
                  <c:v>42198</c:v>
                </c:pt>
                <c:pt idx="225">
                  <c:v>42199</c:v>
                </c:pt>
                <c:pt idx="226">
                  <c:v>42200</c:v>
                </c:pt>
                <c:pt idx="227">
                  <c:v>42201</c:v>
                </c:pt>
                <c:pt idx="228">
                  <c:v>42202</c:v>
                </c:pt>
                <c:pt idx="229">
                  <c:v>42203</c:v>
                </c:pt>
                <c:pt idx="230">
                  <c:v>42204</c:v>
                </c:pt>
                <c:pt idx="231">
                  <c:v>42205</c:v>
                </c:pt>
                <c:pt idx="232">
                  <c:v>42206</c:v>
                </c:pt>
                <c:pt idx="233">
                  <c:v>42207</c:v>
                </c:pt>
                <c:pt idx="234">
                  <c:v>42208</c:v>
                </c:pt>
                <c:pt idx="235">
                  <c:v>42209</c:v>
                </c:pt>
                <c:pt idx="236">
                  <c:v>42210</c:v>
                </c:pt>
                <c:pt idx="237">
                  <c:v>42211</c:v>
                </c:pt>
                <c:pt idx="238">
                  <c:v>42212</c:v>
                </c:pt>
                <c:pt idx="239">
                  <c:v>42213</c:v>
                </c:pt>
                <c:pt idx="240">
                  <c:v>42214</c:v>
                </c:pt>
                <c:pt idx="241">
                  <c:v>42215</c:v>
                </c:pt>
                <c:pt idx="242">
                  <c:v>42216</c:v>
                </c:pt>
                <c:pt idx="243">
                  <c:v>42217</c:v>
                </c:pt>
                <c:pt idx="244">
                  <c:v>42218</c:v>
                </c:pt>
                <c:pt idx="245">
                  <c:v>42219</c:v>
                </c:pt>
                <c:pt idx="246">
                  <c:v>42220</c:v>
                </c:pt>
                <c:pt idx="247">
                  <c:v>42221</c:v>
                </c:pt>
                <c:pt idx="248">
                  <c:v>42222</c:v>
                </c:pt>
                <c:pt idx="249">
                  <c:v>42223</c:v>
                </c:pt>
                <c:pt idx="250">
                  <c:v>42224</c:v>
                </c:pt>
                <c:pt idx="251">
                  <c:v>42225</c:v>
                </c:pt>
                <c:pt idx="252">
                  <c:v>42226</c:v>
                </c:pt>
                <c:pt idx="253">
                  <c:v>42227</c:v>
                </c:pt>
                <c:pt idx="254">
                  <c:v>42228</c:v>
                </c:pt>
                <c:pt idx="255">
                  <c:v>42229</c:v>
                </c:pt>
                <c:pt idx="256">
                  <c:v>42230</c:v>
                </c:pt>
                <c:pt idx="257">
                  <c:v>42231</c:v>
                </c:pt>
                <c:pt idx="258">
                  <c:v>42232</c:v>
                </c:pt>
                <c:pt idx="259">
                  <c:v>42233</c:v>
                </c:pt>
                <c:pt idx="260">
                  <c:v>42234</c:v>
                </c:pt>
                <c:pt idx="261">
                  <c:v>42235</c:v>
                </c:pt>
                <c:pt idx="262">
                  <c:v>42236</c:v>
                </c:pt>
                <c:pt idx="263">
                  <c:v>42237</c:v>
                </c:pt>
                <c:pt idx="264">
                  <c:v>42238</c:v>
                </c:pt>
                <c:pt idx="265">
                  <c:v>42239</c:v>
                </c:pt>
                <c:pt idx="266">
                  <c:v>42240</c:v>
                </c:pt>
                <c:pt idx="267">
                  <c:v>42241</c:v>
                </c:pt>
                <c:pt idx="268">
                  <c:v>42242</c:v>
                </c:pt>
                <c:pt idx="269">
                  <c:v>42243</c:v>
                </c:pt>
                <c:pt idx="270">
                  <c:v>42244</c:v>
                </c:pt>
                <c:pt idx="271">
                  <c:v>42245</c:v>
                </c:pt>
                <c:pt idx="272">
                  <c:v>42246</c:v>
                </c:pt>
                <c:pt idx="273">
                  <c:v>42247</c:v>
                </c:pt>
                <c:pt idx="274">
                  <c:v>42248</c:v>
                </c:pt>
                <c:pt idx="275">
                  <c:v>42249</c:v>
                </c:pt>
                <c:pt idx="276">
                  <c:v>42250</c:v>
                </c:pt>
                <c:pt idx="277">
                  <c:v>42251</c:v>
                </c:pt>
                <c:pt idx="278">
                  <c:v>42252</c:v>
                </c:pt>
                <c:pt idx="279">
                  <c:v>42253</c:v>
                </c:pt>
                <c:pt idx="280">
                  <c:v>42254</c:v>
                </c:pt>
                <c:pt idx="281">
                  <c:v>42255</c:v>
                </c:pt>
                <c:pt idx="282">
                  <c:v>42256</c:v>
                </c:pt>
                <c:pt idx="283">
                  <c:v>42257</c:v>
                </c:pt>
                <c:pt idx="284">
                  <c:v>42258</c:v>
                </c:pt>
                <c:pt idx="285">
                  <c:v>42259</c:v>
                </c:pt>
                <c:pt idx="286">
                  <c:v>42260</c:v>
                </c:pt>
                <c:pt idx="287">
                  <c:v>42261</c:v>
                </c:pt>
                <c:pt idx="288">
                  <c:v>42262</c:v>
                </c:pt>
                <c:pt idx="289">
                  <c:v>42263</c:v>
                </c:pt>
                <c:pt idx="290">
                  <c:v>42264</c:v>
                </c:pt>
                <c:pt idx="291">
                  <c:v>42265</c:v>
                </c:pt>
                <c:pt idx="292">
                  <c:v>42266</c:v>
                </c:pt>
                <c:pt idx="293">
                  <c:v>42267</c:v>
                </c:pt>
                <c:pt idx="294">
                  <c:v>42268</c:v>
                </c:pt>
                <c:pt idx="295">
                  <c:v>42269</c:v>
                </c:pt>
                <c:pt idx="296">
                  <c:v>42270</c:v>
                </c:pt>
                <c:pt idx="297">
                  <c:v>42271</c:v>
                </c:pt>
                <c:pt idx="298">
                  <c:v>42272</c:v>
                </c:pt>
                <c:pt idx="299">
                  <c:v>42273</c:v>
                </c:pt>
                <c:pt idx="300">
                  <c:v>42274</c:v>
                </c:pt>
                <c:pt idx="301">
                  <c:v>42275</c:v>
                </c:pt>
                <c:pt idx="302">
                  <c:v>42276</c:v>
                </c:pt>
                <c:pt idx="303">
                  <c:v>42277</c:v>
                </c:pt>
                <c:pt idx="304">
                  <c:v>42278</c:v>
                </c:pt>
                <c:pt idx="305">
                  <c:v>42279</c:v>
                </c:pt>
                <c:pt idx="306">
                  <c:v>42280</c:v>
                </c:pt>
                <c:pt idx="307">
                  <c:v>42281</c:v>
                </c:pt>
                <c:pt idx="308">
                  <c:v>42282</c:v>
                </c:pt>
                <c:pt idx="309">
                  <c:v>42283</c:v>
                </c:pt>
                <c:pt idx="310">
                  <c:v>42284</c:v>
                </c:pt>
                <c:pt idx="311">
                  <c:v>42285</c:v>
                </c:pt>
                <c:pt idx="312">
                  <c:v>42286</c:v>
                </c:pt>
                <c:pt idx="313">
                  <c:v>42287</c:v>
                </c:pt>
                <c:pt idx="314">
                  <c:v>42288</c:v>
                </c:pt>
                <c:pt idx="315">
                  <c:v>42289</c:v>
                </c:pt>
                <c:pt idx="316">
                  <c:v>42290</c:v>
                </c:pt>
                <c:pt idx="317">
                  <c:v>42291</c:v>
                </c:pt>
                <c:pt idx="318">
                  <c:v>42292</c:v>
                </c:pt>
                <c:pt idx="319">
                  <c:v>42293</c:v>
                </c:pt>
                <c:pt idx="320">
                  <c:v>42294</c:v>
                </c:pt>
                <c:pt idx="321">
                  <c:v>42295</c:v>
                </c:pt>
                <c:pt idx="322">
                  <c:v>42296</c:v>
                </c:pt>
                <c:pt idx="323">
                  <c:v>42297</c:v>
                </c:pt>
                <c:pt idx="324">
                  <c:v>42298</c:v>
                </c:pt>
                <c:pt idx="325">
                  <c:v>42299</c:v>
                </c:pt>
                <c:pt idx="326">
                  <c:v>42300</c:v>
                </c:pt>
                <c:pt idx="327">
                  <c:v>42301</c:v>
                </c:pt>
                <c:pt idx="328">
                  <c:v>42302</c:v>
                </c:pt>
                <c:pt idx="329">
                  <c:v>42303</c:v>
                </c:pt>
                <c:pt idx="330">
                  <c:v>42304</c:v>
                </c:pt>
                <c:pt idx="331">
                  <c:v>42305</c:v>
                </c:pt>
                <c:pt idx="332">
                  <c:v>42306</c:v>
                </c:pt>
                <c:pt idx="333">
                  <c:v>42307</c:v>
                </c:pt>
                <c:pt idx="334">
                  <c:v>42308</c:v>
                </c:pt>
                <c:pt idx="335">
                  <c:v>42309</c:v>
                </c:pt>
                <c:pt idx="336">
                  <c:v>42310</c:v>
                </c:pt>
                <c:pt idx="337">
                  <c:v>42311</c:v>
                </c:pt>
                <c:pt idx="338">
                  <c:v>42312</c:v>
                </c:pt>
                <c:pt idx="339">
                  <c:v>42313</c:v>
                </c:pt>
                <c:pt idx="340">
                  <c:v>42314</c:v>
                </c:pt>
                <c:pt idx="341">
                  <c:v>42315</c:v>
                </c:pt>
                <c:pt idx="342">
                  <c:v>42316</c:v>
                </c:pt>
                <c:pt idx="343">
                  <c:v>42317</c:v>
                </c:pt>
                <c:pt idx="344">
                  <c:v>42318</c:v>
                </c:pt>
                <c:pt idx="345">
                  <c:v>42319</c:v>
                </c:pt>
                <c:pt idx="346">
                  <c:v>42320</c:v>
                </c:pt>
                <c:pt idx="347">
                  <c:v>42321</c:v>
                </c:pt>
                <c:pt idx="348">
                  <c:v>42322</c:v>
                </c:pt>
                <c:pt idx="349">
                  <c:v>42323</c:v>
                </c:pt>
                <c:pt idx="350">
                  <c:v>42324</c:v>
                </c:pt>
                <c:pt idx="351">
                  <c:v>42325</c:v>
                </c:pt>
                <c:pt idx="352">
                  <c:v>42326</c:v>
                </c:pt>
                <c:pt idx="353">
                  <c:v>42327</c:v>
                </c:pt>
                <c:pt idx="354">
                  <c:v>42328</c:v>
                </c:pt>
                <c:pt idx="355">
                  <c:v>42329</c:v>
                </c:pt>
                <c:pt idx="356">
                  <c:v>42330</c:v>
                </c:pt>
                <c:pt idx="357">
                  <c:v>42331</c:v>
                </c:pt>
                <c:pt idx="358">
                  <c:v>42332</c:v>
                </c:pt>
                <c:pt idx="359">
                  <c:v>42333</c:v>
                </c:pt>
                <c:pt idx="360">
                  <c:v>42334</c:v>
                </c:pt>
                <c:pt idx="361">
                  <c:v>42335</c:v>
                </c:pt>
                <c:pt idx="362">
                  <c:v>42336</c:v>
                </c:pt>
                <c:pt idx="363">
                  <c:v>42337</c:v>
                </c:pt>
                <c:pt idx="364">
                  <c:v>42338</c:v>
                </c:pt>
                <c:pt idx="365">
                  <c:v>42339</c:v>
                </c:pt>
                <c:pt idx="366">
                  <c:v>42340</c:v>
                </c:pt>
                <c:pt idx="367">
                  <c:v>42341</c:v>
                </c:pt>
                <c:pt idx="368">
                  <c:v>42342</c:v>
                </c:pt>
                <c:pt idx="369">
                  <c:v>42343</c:v>
                </c:pt>
                <c:pt idx="370">
                  <c:v>42344</c:v>
                </c:pt>
                <c:pt idx="371">
                  <c:v>42345</c:v>
                </c:pt>
                <c:pt idx="372">
                  <c:v>42346</c:v>
                </c:pt>
                <c:pt idx="373">
                  <c:v>42347</c:v>
                </c:pt>
                <c:pt idx="374">
                  <c:v>42348</c:v>
                </c:pt>
                <c:pt idx="375">
                  <c:v>42349</c:v>
                </c:pt>
                <c:pt idx="376">
                  <c:v>42350</c:v>
                </c:pt>
                <c:pt idx="377">
                  <c:v>42351</c:v>
                </c:pt>
                <c:pt idx="378">
                  <c:v>42352</c:v>
                </c:pt>
                <c:pt idx="379">
                  <c:v>42353</c:v>
                </c:pt>
                <c:pt idx="380">
                  <c:v>42354</c:v>
                </c:pt>
                <c:pt idx="381">
                  <c:v>42355</c:v>
                </c:pt>
                <c:pt idx="382">
                  <c:v>42356</c:v>
                </c:pt>
                <c:pt idx="383">
                  <c:v>42357</c:v>
                </c:pt>
                <c:pt idx="384">
                  <c:v>42358</c:v>
                </c:pt>
                <c:pt idx="385">
                  <c:v>42359</c:v>
                </c:pt>
                <c:pt idx="386">
                  <c:v>42360</c:v>
                </c:pt>
                <c:pt idx="387">
                  <c:v>42361</c:v>
                </c:pt>
                <c:pt idx="388">
                  <c:v>42362</c:v>
                </c:pt>
                <c:pt idx="389">
                  <c:v>42363</c:v>
                </c:pt>
                <c:pt idx="390">
                  <c:v>42364</c:v>
                </c:pt>
                <c:pt idx="391">
                  <c:v>42365</c:v>
                </c:pt>
                <c:pt idx="392">
                  <c:v>42366</c:v>
                </c:pt>
                <c:pt idx="393">
                  <c:v>42367</c:v>
                </c:pt>
                <c:pt idx="394">
                  <c:v>42368</c:v>
                </c:pt>
                <c:pt idx="395">
                  <c:v>42369</c:v>
                </c:pt>
                <c:pt idx="396">
                  <c:v>42370</c:v>
                </c:pt>
                <c:pt idx="397">
                  <c:v>42371</c:v>
                </c:pt>
                <c:pt idx="398">
                  <c:v>42372</c:v>
                </c:pt>
                <c:pt idx="399">
                  <c:v>42373</c:v>
                </c:pt>
                <c:pt idx="400">
                  <c:v>42374</c:v>
                </c:pt>
                <c:pt idx="401">
                  <c:v>42375</c:v>
                </c:pt>
                <c:pt idx="402">
                  <c:v>42376</c:v>
                </c:pt>
                <c:pt idx="403">
                  <c:v>42377</c:v>
                </c:pt>
                <c:pt idx="404">
                  <c:v>42378</c:v>
                </c:pt>
                <c:pt idx="405">
                  <c:v>42379</c:v>
                </c:pt>
                <c:pt idx="406">
                  <c:v>42380</c:v>
                </c:pt>
                <c:pt idx="407">
                  <c:v>42381</c:v>
                </c:pt>
                <c:pt idx="408">
                  <c:v>42382</c:v>
                </c:pt>
                <c:pt idx="409">
                  <c:v>42383</c:v>
                </c:pt>
                <c:pt idx="410">
                  <c:v>42384</c:v>
                </c:pt>
                <c:pt idx="411">
                  <c:v>42385</c:v>
                </c:pt>
                <c:pt idx="412">
                  <c:v>42386</c:v>
                </c:pt>
                <c:pt idx="413">
                  <c:v>42387</c:v>
                </c:pt>
                <c:pt idx="414">
                  <c:v>42388</c:v>
                </c:pt>
                <c:pt idx="415">
                  <c:v>42389</c:v>
                </c:pt>
                <c:pt idx="416">
                  <c:v>42390</c:v>
                </c:pt>
                <c:pt idx="417">
                  <c:v>42391</c:v>
                </c:pt>
                <c:pt idx="418">
                  <c:v>42392</c:v>
                </c:pt>
                <c:pt idx="419">
                  <c:v>42393</c:v>
                </c:pt>
                <c:pt idx="420">
                  <c:v>42394</c:v>
                </c:pt>
                <c:pt idx="421">
                  <c:v>42395</c:v>
                </c:pt>
                <c:pt idx="422">
                  <c:v>42396</c:v>
                </c:pt>
                <c:pt idx="423">
                  <c:v>42397</c:v>
                </c:pt>
                <c:pt idx="424">
                  <c:v>42398</c:v>
                </c:pt>
                <c:pt idx="425">
                  <c:v>42399</c:v>
                </c:pt>
                <c:pt idx="426">
                  <c:v>42400</c:v>
                </c:pt>
                <c:pt idx="427">
                  <c:v>42401</c:v>
                </c:pt>
                <c:pt idx="428">
                  <c:v>42402</c:v>
                </c:pt>
                <c:pt idx="429">
                  <c:v>42403</c:v>
                </c:pt>
                <c:pt idx="430">
                  <c:v>42404</c:v>
                </c:pt>
                <c:pt idx="431">
                  <c:v>42405</c:v>
                </c:pt>
                <c:pt idx="432">
                  <c:v>42406</c:v>
                </c:pt>
                <c:pt idx="433">
                  <c:v>42407</c:v>
                </c:pt>
                <c:pt idx="434">
                  <c:v>42408</c:v>
                </c:pt>
                <c:pt idx="435">
                  <c:v>42409</c:v>
                </c:pt>
                <c:pt idx="436">
                  <c:v>42410</c:v>
                </c:pt>
                <c:pt idx="437">
                  <c:v>42411</c:v>
                </c:pt>
                <c:pt idx="438">
                  <c:v>42412</c:v>
                </c:pt>
                <c:pt idx="439">
                  <c:v>42413</c:v>
                </c:pt>
                <c:pt idx="440">
                  <c:v>42414</c:v>
                </c:pt>
                <c:pt idx="441">
                  <c:v>42415</c:v>
                </c:pt>
                <c:pt idx="442">
                  <c:v>42416</c:v>
                </c:pt>
                <c:pt idx="443">
                  <c:v>42417</c:v>
                </c:pt>
                <c:pt idx="444">
                  <c:v>42418</c:v>
                </c:pt>
                <c:pt idx="445">
                  <c:v>42419</c:v>
                </c:pt>
                <c:pt idx="446">
                  <c:v>42420</c:v>
                </c:pt>
                <c:pt idx="447">
                  <c:v>42421</c:v>
                </c:pt>
                <c:pt idx="448">
                  <c:v>42422</c:v>
                </c:pt>
                <c:pt idx="449">
                  <c:v>42423</c:v>
                </c:pt>
                <c:pt idx="450">
                  <c:v>42424</c:v>
                </c:pt>
                <c:pt idx="451">
                  <c:v>42425</c:v>
                </c:pt>
                <c:pt idx="452">
                  <c:v>42426</c:v>
                </c:pt>
                <c:pt idx="453">
                  <c:v>42427</c:v>
                </c:pt>
                <c:pt idx="454">
                  <c:v>42428</c:v>
                </c:pt>
                <c:pt idx="455">
                  <c:v>42429</c:v>
                </c:pt>
                <c:pt idx="456">
                  <c:v>42430</c:v>
                </c:pt>
                <c:pt idx="457">
                  <c:v>42431</c:v>
                </c:pt>
                <c:pt idx="458">
                  <c:v>42432</c:v>
                </c:pt>
                <c:pt idx="459">
                  <c:v>42433</c:v>
                </c:pt>
                <c:pt idx="460">
                  <c:v>42434</c:v>
                </c:pt>
                <c:pt idx="461">
                  <c:v>42435</c:v>
                </c:pt>
                <c:pt idx="462">
                  <c:v>42436</c:v>
                </c:pt>
                <c:pt idx="463">
                  <c:v>42437</c:v>
                </c:pt>
                <c:pt idx="464">
                  <c:v>42438</c:v>
                </c:pt>
                <c:pt idx="465">
                  <c:v>42439</c:v>
                </c:pt>
                <c:pt idx="466">
                  <c:v>42440</c:v>
                </c:pt>
                <c:pt idx="467">
                  <c:v>42441</c:v>
                </c:pt>
                <c:pt idx="468">
                  <c:v>42442</c:v>
                </c:pt>
                <c:pt idx="469">
                  <c:v>42443</c:v>
                </c:pt>
                <c:pt idx="470">
                  <c:v>42444</c:v>
                </c:pt>
                <c:pt idx="471">
                  <c:v>42445</c:v>
                </c:pt>
                <c:pt idx="472">
                  <c:v>42446</c:v>
                </c:pt>
                <c:pt idx="473">
                  <c:v>42447</c:v>
                </c:pt>
                <c:pt idx="474">
                  <c:v>42448</c:v>
                </c:pt>
                <c:pt idx="475">
                  <c:v>42449</c:v>
                </c:pt>
                <c:pt idx="476">
                  <c:v>42450</c:v>
                </c:pt>
                <c:pt idx="477">
                  <c:v>42451</c:v>
                </c:pt>
                <c:pt idx="478">
                  <c:v>42452</c:v>
                </c:pt>
                <c:pt idx="479">
                  <c:v>42453</c:v>
                </c:pt>
                <c:pt idx="480">
                  <c:v>42454</c:v>
                </c:pt>
                <c:pt idx="481">
                  <c:v>42455</c:v>
                </c:pt>
                <c:pt idx="482">
                  <c:v>42456</c:v>
                </c:pt>
                <c:pt idx="483">
                  <c:v>42457</c:v>
                </c:pt>
                <c:pt idx="484">
                  <c:v>42458</c:v>
                </c:pt>
                <c:pt idx="485">
                  <c:v>42459</c:v>
                </c:pt>
                <c:pt idx="486">
                  <c:v>42460</c:v>
                </c:pt>
                <c:pt idx="487">
                  <c:v>42461</c:v>
                </c:pt>
                <c:pt idx="488">
                  <c:v>42462</c:v>
                </c:pt>
                <c:pt idx="489">
                  <c:v>42463</c:v>
                </c:pt>
                <c:pt idx="490">
                  <c:v>42464</c:v>
                </c:pt>
                <c:pt idx="491">
                  <c:v>42465</c:v>
                </c:pt>
                <c:pt idx="492">
                  <c:v>42466</c:v>
                </c:pt>
                <c:pt idx="493">
                  <c:v>42467</c:v>
                </c:pt>
                <c:pt idx="494">
                  <c:v>42468</c:v>
                </c:pt>
                <c:pt idx="495">
                  <c:v>42469</c:v>
                </c:pt>
                <c:pt idx="496">
                  <c:v>42470</c:v>
                </c:pt>
                <c:pt idx="497">
                  <c:v>42471</c:v>
                </c:pt>
                <c:pt idx="498">
                  <c:v>42472</c:v>
                </c:pt>
                <c:pt idx="499">
                  <c:v>42473</c:v>
                </c:pt>
                <c:pt idx="500">
                  <c:v>42474</c:v>
                </c:pt>
                <c:pt idx="501">
                  <c:v>42475</c:v>
                </c:pt>
                <c:pt idx="502">
                  <c:v>42476</c:v>
                </c:pt>
                <c:pt idx="503">
                  <c:v>42477</c:v>
                </c:pt>
                <c:pt idx="504">
                  <c:v>42478</c:v>
                </c:pt>
                <c:pt idx="505">
                  <c:v>42479</c:v>
                </c:pt>
                <c:pt idx="506">
                  <c:v>42480</c:v>
                </c:pt>
                <c:pt idx="507">
                  <c:v>42481</c:v>
                </c:pt>
                <c:pt idx="508">
                  <c:v>42482</c:v>
                </c:pt>
                <c:pt idx="509">
                  <c:v>42483</c:v>
                </c:pt>
                <c:pt idx="510">
                  <c:v>42484</c:v>
                </c:pt>
                <c:pt idx="511">
                  <c:v>42485</c:v>
                </c:pt>
                <c:pt idx="512">
                  <c:v>42486</c:v>
                </c:pt>
                <c:pt idx="513">
                  <c:v>42487</c:v>
                </c:pt>
                <c:pt idx="514">
                  <c:v>42488</c:v>
                </c:pt>
                <c:pt idx="515">
                  <c:v>42489</c:v>
                </c:pt>
                <c:pt idx="516">
                  <c:v>42490</c:v>
                </c:pt>
                <c:pt idx="517">
                  <c:v>42491</c:v>
                </c:pt>
                <c:pt idx="518">
                  <c:v>42492</c:v>
                </c:pt>
                <c:pt idx="519">
                  <c:v>42493</c:v>
                </c:pt>
                <c:pt idx="520">
                  <c:v>42494</c:v>
                </c:pt>
                <c:pt idx="521">
                  <c:v>42495</c:v>
                </c:pt>
                <c:pt idx="522">
                  <c:v>42496</c:v>
                </c:pt>
                <c:pt idx="523">
                  <c:v>42497</c:v>
                </c:pt>
                <c:pt idx="524">
                  <c:v>42498</c:v>
                </c:pt>
                <c:pt idx="525">
                  <c:v>42499</c:v>
                </c:pt>
                <c:pt idx="526">
                  <c:v>42500</c:v>
                </c:pt>
                <c:pt idx="527">
                  <c:v>42501</c:v>
                </c:pt>
                <c:pt idx="528">
                  <c:v>42502</c:v>
                </c:pt>
                <c:pt idx="529">
                  <c:v>42503</c:v>
                </c:pt>
                <c:pt idx="530">
                  <c:v>42504</c:v>
                </c:pt>
                <c:pt idx="531">
                  <c:v>42505</c:v>
                </c:pt>
                <c:pt idx="532">
                  <c:v>42506</c:v>
                </c:pt>
                <c:pt idx="533">
                  <c:v>42507</c:v>
                </c:pt>
                <c:pt idx="534">
                  <c:v>42508</c:v>
                </c:pt>
                <c:pt idx="535">
                  <c:v>42509</c:v>
                </c:pt>
                <c:pt idx="536">
                  <c:v>42510</c:v>
                </c:pt>
                <c:pt idx="537">
                  <c:v>42511</c:v>
                </c:pt>
                <c:pt idx="538">
                  <c:v>42512</c:v>
                </c:pt>
                <c:pt idx="539">
                  <c:v>42513</c:v>
                </c:pt>
                <c:pt idx="540">
                  <c:v>42514</c:v>
                </c:pt>
                <c:pt idx="541">
                  <c:v>42515</c:v>
                </c:pt>
                <c:pt idx="542">
                  <c:v>42516</c:v>
                </c:pt>
                <c:pt idx="543">
                  <c:v>42517</c:v>
                </c:pt>
                <c:pt idx="544">
                  <c:v>42518</c:v>
                </c:pt>
                <c:pt idx="545">
                  <c:v>42519</c:v>
                </c:pt>
                <c:pt idx="546">
                  <c:v>42520</c:v>
                </c:pt>
                <c:pt idx="547">
                  <c:v>42521</c:v>
                </c:pt>
                <c:pt idx="548">
                  <c:v>42522</c:v>
                </c:pt>
                <c:pt idx="549">
                  <c:v>42523</c:v>
                </c:pt>
                <c:pt idx="550">
                  <c:v>42524</c:v>
                </c:pt>
                <c:pt idx="551">
                  <c:v>42525</c:v>
                </c:pt>
                <c:pt idx="552">
                  <c:v>42526</c:v>
                </c:pt>
                <c:pt idx="553">
                  <c:v>42527</c:v>
                </c:pt>
                <c:pt idx="554">
                  <c:v>42528</c:v>
                </c:pt>
                <c:pt idx="555">
                  <c:v>42529</c:v>
                </c:pt>
                <c:pt idx="556">
                  <c:v>42530</c:v>
                </c:pt>
                <c:pt idx="557">
                  <c:v>42531</c:v>
                </c:pt>
                <c:pt idx="558">
                  <c:v>42532</c:v>
                </c:pt>
                <c:pt idx="559">
                  <c:v>42533</c:v>
                </c:pt>
                <c:pt idx="560">
                  <c:v>42534</c:v>
                </c:pt>
                <c:pt idx="561">
                  <c:v>42535</c:v>
                </c:pt>
                <c:pt idx="562">
                  <c:v>42536</c:v>
                </c:pt>
                <c:pt idx="563">
                  <c:v>42537</c:v>
                </c:pt>
                <c:pt idx="564">
                  <c:v>42538</c:v>
                </c:pt>
                <c:pt idx="565">
                  <c:v>42539</c:v>
                </c:pt>
                <c:pt idx="566">
                  <c:v>42540</c:v>
                </c:pt>
                <c:pt idx="567">
                  <c:v>42541</c:v>
                </c:pt>
                <c:pt idx="568">
                  <c:v>42542</c:v>
                </c:pt>
                <c:pt idx="569">
                  <c:v>42543</c:v>
                </c:pt>
                <c:pt idx="570">
                  <c:v>42544</c:v>
                </c:pt>
                <c:pt idx="571">
                  <c:v>42545</c:v>
                </c:pt>
                <c:pt idx="572">
                  <c:v>42546</c:v>
                </c:pt>
                <c:pt idx="573">
                  <c:v>42547</c:v>
                </c:pt>
                <c:pt idx="574">
                  <c:v>42548</c:v>
                </c:pt>
                <c:pt idx="575">
                  <c:v>42549</c:v>
                </c:pt>
                <c:pt idx="576">
                  <c:v>42550</c:v>
                </c:pt>
                <c:pt idx="577">
                  <c:v>42551</c:v>
                </c:pt>
                <c:pt idx="578">
                  <c:v>42552</c:v>
                </c:pt>
                <c:pt idx="579">
                  <c:v>42553</c:v>
                </c:pt>
                <c:pt idx="580">
                  <c:v>42554</c:v>
                </c:pt>
                <c:pt idx="581">
                  <c:v>42555</c:v>
                </c:pt>
                <c:pt idx="582">
                  <c:v>42556</c:v>
                </c:pt>
                <c:pt idx="583">
                  <c:v>42557</c:v>
                </c:pt>
                <c:pt idx="584">
                  <c:v>42558</c:v>
                </c:pt>
                <c:pt idx="585">
                  <c:v>42559</c:v>
                </c:pt>
                <c:pt idx="586">
                  <c:v>42560</c:v>
                </c:pt>
                <c:pt idx="587">
                  <c:v>42561</c:v>
                </c:pt>
                <c:pt idx="588">
                  <c:v>42562</c:v>
                </c:pt>
                <c:pt idx="589">
                  <c:v>42563</c:v>
                </c:pt>
                <c:pt idx="590">
                  <c:v>42564</c:v>
                </c:pt>
                <c:pt idx="591">
                  <c:v>42565</c:v>
                </c:pt>
                <c:pt idx="592">
                  <c:v>42566</c:v>
                </c:pt>
                <c:pt idx="593">
                  <c:v>42567</c:v>
                </c:pt>
                <c:pt idx="594">
                  <c:v>42568</c:v>
                </c:pt>
                <c:pt idx="595">
                  <c:v>42569</c:v>
                </c:pt>
                <c:pt idx="596">
                  <c:v>42570</c:v>
                </c:pt>
                <c:pt idx="597">
                  <c:v>42571</c:v>
                </c:pt>
                <c:pt idx="598">
                  <c:v>42572</c:v>
                </c:pt>
                <c:pt idx="599">
                  <c:v>42573</c:v>
                </c:pt>
                <c:pt idx="600">
                  <c:v>42574</c:v>
                </c:pt>
                <c:pt idx="601">
                  <c:v>42575</c:v>
                </c:pt>
                <c:pt idx="602">
                  <c:v>42576</c:v>
                </c:pt>
                <c:pt idx="603">
                  <c:v>42577</c:v>
                </c:pt>
                <c:pt idx="604">
                  <c:v>42578</c:v>
                </c:pt>
                <c:pt idx="605">
                  <c:v>42579</c:v>
                </c:pt>
                <c:pt idx="606">
                  <c:v>42580</c:v>
                </c:pt>
                <c:pt idx="607">
                  <c:v>42581</c:v>
                </c:pt>
                <c:pt idx="608">
                  <c:v>42582</c:v>
                </c:pt>
                <c:pt idx="609">
                  <c:v>42583</c:v>
                </c:pt>
                <c:pt idx="610">
                  <c:v>42584</c:v>
                </c:pt>
                <c:pt idx="611">
                  <c:v>42585</c:v>
                </c:pt>
                <c:pt idx="612">
                  <c:v>42586</c:v>
                </c:pt>
                <c:pt idx="613">
                  <c:v>42587</c:v>
                </c:pt>
                <c:pt idx="614">
                  <c:v>42588</c:v>
                </c:pt>
                <c:pt idx="615">
                  <c:v>42589</c:v>
                </c:pt>
                <c:pt idx="616">
                  <c:v>42590</c:v>
                </c:pt>
                <c:pt idx="617">
                  <c:v>42591</c:v>
                </c:pt>
                <c:pt idx="618">
                  <c:v>42592</c:v>
                </c:pt>
                <c:pt idx="619">
                  <c:v>42593</c:v>
                </c:pt>
                <c:pt idx="620">
                  <c:v>42594</c:v>
                </c:pt>
                <c:pt idx="621">
                  <c:v>42595</c:v>
                </c:pt>
                <c:pt idx="622">
                  <c:v>42596</c:v>
                </c:pt>
                <c:pt idx="623">
                  <c:v>42597</c:v>
                </c:pt>
                <c:pt idx="624">
                  <c:v>42598</c:v>
                </c:pt>
                <c:pt idx="625">
                  <c:v>42599</c:v>
                </c:pt>
                <c:pt idx="626">
                  <c:v>42600</c:v>
                </c:pt>
                <c:pt idx="627">
                  <c:v>42601</c:v>
                </c:pt>
                <c:pt idx="628">
                  <c:v>42602</c:v>
                </c:pt>
                <c:pt idx="629">
                  <c:v>42603</c:v>
                </c:pt>
                <c:pt idx="630">
                  <c:v>42604</c:v>
                </c:pt>
                <c:pt idx="631">
                  <c:v>42605</c:v>
                </c:pt>
                <c:pt idx="632">
                  <c:v>42606</c:v>
                </c:pt>
                <c:pt idx="633">
                  <c:v>42607</c:v>
                </c:pt>
                <c:pt idx="634">
                  <c:v>42608</c:v>
                </c:pt>
                <c:pt idx="635">
                  <c:v>42609</c:v>
                </c:pt>
                <c:pt idx="636">
                  <c:v>42610</c:v>
                </c:pt>
                <c:pt idx="637">
                  <c:v>42611</c:v>
                </c:pt>
                <c:pt idx="638">
                  <c:v>42612</c:v>
                </c:pt>
                <c:pt idx="639">
                  <c:v>42613</c:v>
                </c:pt>
                <c:pt idx="640">
                  <c:v>42614</c:v>
                </c:pt>
                <c:pt idx="641">
                  <c:v>42615</c:v>
                </c:pt>
                <c:pt idx="642">
                  <c:v>42616</c:v>
                </c:pt>
                <c:pt idx="643">
                  <c:v>42617</c:v>
                </c:pt>
                <c:pt idx="644">
                  <c:v>42618</c:v>
                </c:pt>
                <c:pt idx="645">
                  <c:v>42619</c:v>
                </c:pt>
                <c:pt idx="646">
                  <c:v>42620</c:v>
                </c:pt>
                <c:pt idx="647">
                  <c:v>42621</c:v>
                </c:pt>
                <c:pt idx="648">
                  <c:v>42622</c:v>
                </c:pt>
                <c:pt idx="649">
                  <c:v>42623</c:v>
                </c:pt>
                <c:pt idx="650">
                  <c:v>42624</c:v>
                </c:pt>
                <c:pt idx="651">
                  <c:v>42625</c:v>
                </c:pt>
                <c:pt idx="652">
                  <c:v>42626</c:v>
                </c:pt>
                <c:pt idx="653">
                  <c:v>42627</c:v>
                </c:pt>
                <c:pt idx="654">
                  <c:v>42628</c:v>
                </c:pt>
                <c:pt idx="655">
                  <c:v>42629</c:v>
                </c:pt>
                <c:pt idx="656">
                  <c:v>42630</c:v>
                </c:pt>
                <c:pt idx="657">
                  <c:v>42631</c:v>
                </c:pt>
                <c:pt idx="658">
                  <c:v>42632</c:v>
                </c:pt>
                <c:pt idx="659">
                  <c:v>42633</c:v>
                </c:pt>
                <c:pt idx="660">
                  <c:v>42634</c:v>
                </c:pt>
                <c:pt idx="661">
                  <c:v>42635</c:v>
                </c:pt>
                <c:pt idx="662">
                  <c:v>42636</c:v>
                </c:pt>
                <c:pt idx="663">
                  <c:v>42637</c:v>
                </c:pt>
                <c:pt idx="664">
                  <c:v>42638</c:v>
                </c:pt>
                <c:pt idx="665">
                  <c:v>42639</c:v>
                </c:pt>
                <c:pt idx="666">
                  <c:v>42640</c:v>
                </c:pt>
                <c:pt idx="667">
                  <c:v>42641</c:v>
                </c:pt>
                <c:pt idx="668">
                  <c:v>42642</c:v>
                </c:pt>
                <c:pt idx="669">
                  <c:v>42643</c:v>
                </c:pt>
                <c:pt idx="670">
                  <c:v>42644</c:v>
                </c:pt>
                <c:pt idx="671">
                  <c:v>42645</c:v>
                </c:pt>
                <c:pt idx="672">
                  <c:v>42646</c:v>
                </c:pt>
                <c:pt idx="673">
                  <c:v>42647</c:v>
                </c:pt>
                <c:pt idx="674">
                  <c:v>42648</c:v>
                </c:pt>
                <c:pt idx="675">
                  <c:v>42649</c:v>
                </c:pt>
                <c:pt idx="676">
                  <c:v>42650</c:v>
                </c:pt>
                <c:pt idx="677">
                  <c:v>42651</c:v>
                </c:pt>
                <c:pt idx="678">
                  <c:v>42652</c:v>
                </c:pt>
                <c:pt idx="679">
                  <c:v>42653</c:v>
                </c:pt>
                <c:pt idx="680">
                  <c:v>42654</c:v>
                </c:pt>
                <c:pt idx="681">
                  <c:v>42655</c:v>
                </c:pt>
                <c:pt idx="682">
                  <c:v>42656</c:v>
                </c:pt>
                <c:pt idx="683">
                  <c:v>42657</c:v>
                </c:pt>
                <c:pt idx="684">
                  <c:v>42658</c:v>
                </c:pt>
                <c:pt idx="685">
                  <c:v>42659</c:v>
                </c:pt>
                <c:pt idx="686">
                  <c:v>42660</c:v>
                </c:pt>
                <c:pt idx="687">
                  <c:v>42661</c:v>
                </c:pt>
                <c:pt idx="688">
                  <c:v>42662</c:v>
                </c:pt>
                <c:pt idx="689">
                  <c:v>42663</c:v>
                </c:pt>
                <c:pt idx="690">
                  <c:v>42664</c:v>
                </c:pt>
                <c:pt idx="691">
                  <c:v>42665</c:v>
                </c:pt>
                <c:pt idx="692">
                  <c:v>42666</c:v>
                </c:pt>
                <c:pt idx="693">
                  <c:v>42667</c:v>
                </c:pt>
                <c:pt idx="694">
                  <c:v>42668</c:v>
                </c:pt>
                <c:pt idx="695">
                  <c:v>42669</c:v>
                </c:pt>
                <c:pt idx="696">
                  <c:v>42670</c:v>
                </c:pt>
                <c:pt idx="697">
                  <c:v>42671</c:v>
                </c:pt>
                <c:pt idx="698">
                  <c:v>42672</c:v>
                </c:pt>
                <c:pt idx="699">
                  <c:v>42673</c:v>
                </c:pt>
                <c:pt idx="700">
                  <c:v>42674</c:v>
                </c:pt>
                <c:pt idx="701">
                  <c:v>42675</c:v>
                </c:pt>
                <c:pt idx="702">
                  <c:v>42676</c:v>
                </c:pt>
                <c:pt idx="703">
                  <c:v>42677</c:v>
                </c:pt>
                <c:pt idx="704">
                  <c:v>42678</c:v>
                </c:pt>
                <c:pt idx="705">
                  <c:v>42679</c:v>
                </c:pt>
                <c:pt idx="706">
                  <c:v>42680</c:v>
                </c:pt>
                <c:pt idx="707">
                  <c:v>42681</c:v>
                </c:pt>
                <c:pt idx="708">
                  <c:v>42682</c:v>
                </c:pt>
                <c:pt idx="709">
                  <c:v>42683</c:v>
                </c:pt>
                <c:pt idx="710">
                  <c:v>42684</c:v>
                </c:pt>
                <c:pt idx="711">
                  <c:v>42685</c:v>
                </c:pt>
                <c:pt idx="712">
                  <c:v>42686</c:v>
                </c:pt>
                <c:pt idx="713">
                  <c:v>42687</c:v>
                </c:pt>
                <c:pt idx="714">
                  <c:v>42688</c:v>
                </c:pt>
                <c:pt idx="715">
                  <c:v>42689</c:v>
                </c:pt>
                <c:pt idx="716">
                  <c:v>42690</c:v>
                </c:pt>
                <c:pt idx="717">
                  <c:v>42691</c:v>
                </c:pt>
                <c:pt idx="718">
                  <c:v>42692</c:v>
                </c:pt>
                <c:pt idx="719">
                  <c:v>42693</c:v>
                </c:pt>
                <c:pt idx="720">
                  <c:v>42694</c:v>
                </c:pt>
                <c:pt idx="721">
                  <c:v>42695</c:v>
                </c:pt>
                <c:pt idx="722">
                  <c:v>42696</c:v>
                </c:pt>
                <c:pt idx="723">
                  <c:v>42697</c:v>
                </c:pt>
                <c:pt idx="724">
                  <c:v>42698</c:v>
                </c:pt>
                <c:pt idx="725">
                  <c:v>42699</c:v>
                </c:pt>
                <c:pt idx="726">
                  <c:v>42700</c:v>
                </c:pt>
                <c:pt idx="727">
                  <c:v>42701</c:v>
                </c:pt>
                <c:pt idx="728">
                  <c:v>42702</c:v>
                </c:pt>
                <c:pt idx="729">
                  <c:v>42703</c:v>
                </c:pt>
                <c:pt idx="730">
                  <c:v>42704</c:v>
                </c:pt>
                <c:pt idx="731">
                  <c:v>42705</c:v>
                </c:pt>
                <c:pt idx="732">
                  <c:v>42706</c:v>
                </c:pt>
                <c:pt idx="733">
                  <c:v>42707</c:v>
                </c:pt>
                <c:pt idx="734">
                  <c:v>42708</c:v>
                </c:pt>
                <c:pt idx="735">
                  <c:v>42709</c:v>
                </c:pt>
                <c:pt idx="736">
                  <c:v>42710</c:v>
                </c:pt>
                <c:pt idx="737">
                  <c:v>42711</c:v>
                </c:pt>
                <c:pt idx="738">
                  <c:v>42712</c:v>
                </c:pt>
                <c:pt idx="739">
                  <c:v>42713</c:v>
                </c:pt>
                <c:pt idx="740">
                  <c:v>42714</c:v>
                </c:pt>
                <c:pt idx="741">
                  <c:v>42715</c:v>
                </c:pt>
                <c:pt idx="742">
                  <c:v>42716</c:v>
                </c:pt>
                <c:pt idx="743">
                  <c:v>42717</c:v>
                </c:pt>
                <c:pt idx="744">
                  <c:v>42718</c:v>
                </c:pt>
                <c:pt idx="745">
                  <c:v>42719</c:v>
                </c:pt>
                <c:pt idx="746">
                  <c:v>42720</c:v>
                </c:pt>
                <c:pt idx="747">
                  <c:v>42721</c:v>
                </c:pt>
                <c:pt idx="748">
                  <c:v>42722</c:v>
                </c:pt>
                <c:pt idx="749">
                  <c:v>42723</c:v>
                </c:pt>
                <c:pt idx="750">
                  <c:v>42724</c:v>
                </c:pt>
                <c:pt idx="751">
                  <c:v>42725</c:v>
                </c:pt>
                <c:pt idx="752">
                  <c:v>42726</c:v>
                </c:pt>
                <c:pt idx="753">
                  <c:v>42727</c:v>
                </c:pt>
                <c:pt idx="754">
                  <c:v>42728</c:v>
                </c:pt>
                <c:pt idx="755">
                  <c:v>42729</c:v>
                </c:pt>
                <c:pt idx="756">
                  <c:v>42730</c:v>
                </c:pt>
                <c:pt idx="757">
                  <c:v>42731</c:v>
                </c:pt>
                <c:pt idx="758">
                  <c:v>42732</c:v>
                </c:pt>
                <c:pt idx="759">
                  <c:v>42733</c:v>
                </c:pt>
                <c:pt idx="760">
                  <c:v>42734</c:v>
                </c:pt>
                <c:pt idx="761">
                  <c:v>42735</c:v>
                </c:pt>
                <c:pt idx="762">
                  <c:v>42736</c:v>
                </c:pt>
                <c:pt idx="763">
                  <c:v>42737</c:v>
                </c:pt>
                <c:pt idx="764">
                  <c:v>42738</c:v>
                </c:pt>
                <c:pt idx="765">
                  <c:v>42739</c:v>
                </c:pt>
                <c:pt idx="766">
                  <c:v>42740</c:v>
                </c:pt>
                <c:pt idx="767">
                  <c:v>42741</c:v>
                </c:pt>
                <c:pt idx="768">
                  <c:v>42742</c:v>
                </c:pt>
                <c:pt idx="769">
                  <c:v>42743</c:v>
                </c:pt>
                <c:pt idx="770">
                  <c:v>42744</c:v>
                </c:pt>
                <c:pt idx="771">
                  <c:v>42745</c:v>
                </c:pt>
                <c:pt idx="772">
                  <c:v>42746</c:v>
                </c:pt>
                <c:pt idx="773">
                  <c:v>42747</c:v>
                </c:pt>
                <c:pt idx="774">
                  <c:v>42748</c:v>
                </c:pt>
                <c:pt idx="775">
                  <c:v>42749</c:v>
                </c:pt>
                <c:pt idx="776">
                  <c:v>42750</c:v>
                </c:pt>
                <c:pt idx="777">
                  <c:v>42751</c:v>
                </c:pt>
                <c:pt idx="778">
                  <c:v>42752</c:v>
                </c:pt>
                <c:pt idx="779">
                  <c:v>42753</c:v>
                </c:pt>
                <c:pt idx="780">
                  <c:v>42754</c:v>
                </c:pt>
                <c:pt idx="781">
                  <c:v>42755</c:v>
                </c:pt>
                <c:pt idx="782">
                  <c:v>42756</c:v>
                </c:pt>
                <c:pt idx="783">
                  <c:v>42757</c:v>
                </c:pt>
                <c:pt idx="784">
                  <c:v>42758</c:v>
                </c:pt>
                <c:pt idx="785">
                  <c:v>42759</c:v>
                </c:pt>
                <c:pt idx="786">
                  <c:v>42760</c:v>
                </c:pt>
                <c:pt idx="787">
                  <c:v>42761</c:v>
                </c:pt>
                <c:pt idx="788">
                  <c:v>42762</c:v>
                </c:pt>
                <c:pt idx="789">
                  <c:v>42763</c:v>
                </c:pt>
                <c:pt idx="790">
                  <c:v>42764</c:v>
                </c:pt>
                <c:pt idx="791">
                  <c:v>42765</c:v>
                </c:pt>
                <c:pt idx="792">
                  <c:v>42766</c:v>
                </c:pt>
                <c:pt idx="793">
                  <c:v>42767</c:v>
                </c:pt>
                <c:pt idx="794">
                  <c:v>42768</c:v>
                </c:pt>
                <c:pt idx="795">
                  <c:v>42769</c:v>
                </c:pt>
                <c:pt idx="796">
                  <c:v>42770</c:v>
                </c:pt>
                <c:pt idx="797">
                  <c:v>42771</c:v>
                </c:pt>
                <c:pt idx="798">
                  <c:v>42772</c:v>
                </c:pt>
                <c:pt idx="799">
                  <c:v>42773</c:v>
                </c:pt>
                <c:pt idx="800">
                  <c:v>42774</c:v>
                </c:pt>
                <c:pt idx="801">
                  <c:v>42775</c:v>
                </c:pt>
                <c:pt idx="802">
                  <c:v>42776</c:v>
                </c:pt>
                <c:pt idx="803">
                  <c:v>42777</c:v>
                </c:pt>
                <c:pt idx="804">
                  <c:v>42778</c:v>
                </c:pt>
                <c:pt idx="805">
                  <c:v>42779</c:v>
                </c:pt>
                <c:pt idx="806">
                  <c:v>42780</c:v>
                </c:pt>
                <c:pt idx="807">
                  <c:v>42781</c:v>
                </c:pt>
                <c:pt idx="808">
                  <c:v>42782</c:v>
                </c:pt>
                <c:pt idx="809">
                  <c:v>42783</c:v>
                </c:pt>
                <c:pt idx="810">
                  <c:v>42784</c:v>
                </c:pt>
                <c:pt idx="811">
                  <c:v>42785</c:v>
                </c:pt>
                <c:pt idx="812">
                  <c:v>42786</c:v>
                </c:pt>
                <c:pt idx="813">
                  <c:v>42787</c:v>
                </c:pt>
                <c:pt idx="814">
                  <c:v>42788</c:v>
                </c:pt>
                <c:pt idx="815">
                  <c:v>42789</c:v>
                </c:pt>
                <c:pt idx="816">
                  <c:v>42790</c:v>
                </c:pt>
                <c:pt idx="817">
                  <c:v>42791</c:v>
                </c:pt>
                <c:pt idx="818">
                  <c:v>42792</c:v>
                </c:pt>
                <c:pt idx="819">
                  <c:v>42793</c:v>
                </c:pt>
                <c:pt idx="820">
                  <c:v>42794</c:v>
                </c:pt>
                <c:pt idx="821">
                  <c:v>42795</c:v>
                </c:pt>
                <c:pt idx="822">
                  <c:v>42796</c:v>
                </c:pt>
                <c:pt idx="823">
                  <c:v>42797</c:v>
                </c:pt>
                <c:pt idx="824">
                  <c:v>42798</c:v>
                </c:pt>
                <c:pt idx="825">
                  <c:v>42799</c:v>
                </c:pt>
                <c:pt idx="826">
                  <c:v>42800</c:v>
                </c:pt>
                <c:pt idx="827">
                  <c:v>42801</c:v>
                </c:pt>
                <c:pt idx="828">
                  <c:v>42802</c:v>
                </c:pt>
                <c:pt idx="829">
                  <c:v>42803</c:v>
                </c:pt>
                <c:pt idx="830">
                  <c:v>42804</c:v>
                </c:pt>
                <c:pt idx="831">
                  <c:v>42805</c:v>
                </c:pt>
                <c:pt idx="832">
                  <c:v>42806</c:v>
                </c:pt>
                <c:pt idx="833">
                  <c:v>42807</c:v>
                </c:pt>
                <c:pt idx="834">
                  <c:v>42808</c:v>
                </c:pt>
                <c:pt idx="835">
                  <c:v>42809</c:v>
                </c:pt>
                <c:pt idx="836">
                  <c:v>42810</c:v>
                </c:pt>
                <c:pt idx="837">
                  <c:v>42811</c:v>
                </c:pt>
                <c:pt idx="838">
                  <c:v>42812</c:v>
                </c:pt>
                <c:pt idx="839">
                  <c:v>42813</c:v>
                </c:pt>
                <c:pt idx="840">
                  <c:v>42814</c:v>
                </c:pt>
                <c:pt idx="841">
                  <c:v>42815</c:v>
                </c:pt>
                <c:pt idx="842">
                  <c:v>42816</c:v>
                </c:pt>
                <c:pt idx="843">
                  <c:v>42817</c:v>
                </c:pt>
                <c:pt idx="844">
                  <c:v>42818</c:v>
                </c:pt>
                <c:pt idx="845">
                  <c:v>42819</c:v>
                </c:pt>
                <c:pt idx="846">
                  <c:v>42820</c:v>
                </c:pt>
                <c:pt idx="847">
                  <c:v>42821</c:v>
                </c:pt>
                <c:pt idx="848">
                  <c:v>42822</c:v>
                </c:pt>
                <c:pt idx="849">
                  <c:v>42823</c:v>
                </c:pt>
                <c:pt idx="850">
                  <c:v>42824</c:v>
                </c:pt>
                <c:pt idx="851">
                  <c:v>42825</c:v>
                </c:pt>
                <c:pt idx="852">
                  <c:v>42826</c:v>
                </c:pt>
                <c:pt idx="853">
                  <c:v>42827</c:v>
                </c:pt>
                <c:pt idx="854">
                  <c:v>42828</c:v>
                </c:pt>
                <c:pt idx="855">
                  <c:v>42829</c:v>
                </c:pt>
                <c:pt idx="856">
                  <c:v>42830</c:v>
                </c:pt>
                <c:pt idx="857">
                  <c:v>42831</c:v>
                </c:pt>
                <c:pt idx="858">
                  <c:v>42832</c:v>
                </c:pt>
                <c:pt idx="859">
                  <c:v>42833</c:v>
                </c:pt>
                <c:pt idx="860">
                  <c:v>42834</c:v>
                </c:pt>
                <c:pt idx="861">
                  <c:v>42835</c:v>
                </c:pt>
                <c:pt idx="862">
                  <c:v>42836</c:v>
                </c:pt>
                <c:pt idx="863">
                  <c:v>42837</c:v>
                </c:pt>
                <c:pt idx="864">
                  <c:v>42838</c:v>
                </c:pt>
                <c:pt idx="865">
                  <c:v>42839</c:v>
                </c:pt>
                <c:pt idx="866">
                  <c:v>42840</c:v>
                </c:pt>
                <c:pt idx="867">
                  <c:v>42841</c:v>
                </c:pt>
                <c:pt idx="868">
                  <c:v>42842</c:v>
                </c:pt>
                <c:pt idx="869">
                  <c:v>42843</c:v>
                </c:pt>
                <c:pt idx="870">
                  <c:v>42844</c:v>
                </c:pt>
                <c:pt idx="871">
                  <c:v>42845</c:v>
                </c:pt>
                <c:pt idx="872">
                  <c:v>42846</c:v>
                </c:pt>
                <c:pt idx="873">
                  <c:v>42847</c:v>
                </c:pt>
                <c:pt idx="874">
                  <c:v>42848</c:v>
                </c:pt>
                <c:pt idx="875">
                  <c:v>42849</c:v>
                </c:pt>
                <c:pt idx="876">
                  <c:v>42850</c:v>
                </c:pt>
                <c:pt idx="877">
                  <c:v>42851</c:v>
                </c:pt>
                <c:pt idx="878">
                  <c:v>42852</c:v>
                </c:pt>
                <c:pt idx="879">
                  <c:v>42853</c:v>
                </c:pt>
                <c:pt idx="880">
                  <c:v>42854</c:v>
                </c:pt>
                <c:pt idx="881">
                  <c:v>42855</c:v>
                </c:pt>
                <c:pt idx="882">
                  <c:v>42856</c:v>
                </c:pt>
                <c:pt idx="883">
                  <c:v>42857</c:v>
                </c:pt>
                <c:pt idx="884">
                  <c:v>42858</c:v>
                </c:pt>
                <c:pt idx="885">
                  <c:v>42859</c:v>
                </c:pt>
                <c:pt idx="886">
                  <c:v>42860</c:v>
                </c:pt>
                <c:pt idx="887">
                  <c:v>42861</c:v>
                </c:pt>
                <c:pt idx="888">
                  <c:v>42862</c:v>
                </c:pt>
                <c:pt idx="889">
                  <c:v>42863</c:v>
                </c:pt>
                <c:pt idx="890">
                  <c:v>42864</c:v>
                </c:pt>
                <c:pt idx="891">
                  <c:v>42865</c:v>
                </c:pt>
                <c:pt idx="892">
                  <c:v>42866</c:v>
                </c:pt>
                <c:pt idx="893">
                  <c:v>42867</c:v>
                </c:pt>
                <c:pt idx="894">
                  <c:v>42868</c:v>
                </c:pt>
                <c:pt idx="895">
                  <c:v>42869</c:v>
                </c:pt>
                <c:pt idx="896">
                  <c:v>42870</c:v>
                </c:pt>
                <c:pt idx="897">
                  <c:v>42871</c:v>
                </c:pt>
                <c:pt idx="898">
                  <c:v>42872</c:v>
                </c:pt>
                <c:pt idx="899">
                  <c:v>42873</c:v>
                </c:pt>
                <c:pt idx="900">
                  <c:v>42874</c:v>
                </c:pt>
                <c:pt idx="901">
                  <c:v>42875</c:v>
                </c:pt>
                <c:pt idx="902">
                  <c:v>42876</c:v>
                </c:pt>
                <c:pt idx="903">
                  <c:v>42877</c:v>
                </c:pt>
                <c:pt idx="904">
                  <c:v>42878</c:v>
                </c:pt>
                <c:pt idx="905">
                  <c:v>42879</c:v>
                </c:pt>
                <c:pt idx="906">
                  <c:v>42880</c:v>
                </c:pt>
                <c:pt idx="907">
                  <c:v>42881</c:v>
                </c:pt>
                <c:pt idx="908">
                  <c:v>42882</c:v>
                </c:pt>
                <c:pt idx="909">
                  <c:v>42883</c:v>
                </c:pt>
                <c:pt idx="910">
                  <c:v>42884</c:v>
                </c:pt>
                <c:pt idx="911">
                  <c:v>42885</c:v>
                </c:pt>
                <c:pt idx="912">
                  <c:v>42886</c:v>
                </c:pt>
                <c:pt idx="913">
                  <c:v>42887</c:v>
                </c:pt>
                <c:pt idx="914">
                  <c:v>42888</c:v>
                </c:pt>
                <c:pt idx="915">
                  <c:v>42889</c:v>
                </c:pt>
                <c:pt idx="916">
                  <c:v>42890</c:v>
                </c:pt>
                <c:pt idx="917">
                  <c:v>42891</c:v>
                </c:pt>
                <c:pt idx="918">
                  <c:v>42892</c:v>
                </c:pt>
                <c:pt idx="919">
                  <c:v>42893</c:v>
                </c:pt>
                <c:pt idx="920">
                  <c:v>42894</c:v>
                </c:pt>
                <c:pt idx="921">
                  <c:v>42895</c:v>
                </c:pt>
                <c:pt idx="922">
                  <c:v>42896</c:v>
                </c:pt>
                <c:pt idx="923">
                  <c:v>42897</c:v>
                </c:pt>
                <c:pt idx="924">
                  <c:v>42898</c:v>
                </c:pt>
                <c:pt idx="925">
                  <c:v>42899</c:v>
                </c:pt>
                <c:pt idx="926">
                  <c:v>42900</c:v>
                </c:pt>
                <c:pt idx="927">
                  <c:v>42901</c:v>
                </c:pt>
                <c:pt idx="928">
                  <c:v>42902</c:v>
                </c:pt>
                <c:pt idx="929">
                  <c:v>42903</c:v>
                </c:pt>
                <c:pt idx="930">
                  <c:v>42904</c:v>
                </c:pt>
                <c:pt idx="931">
                  <c:v>42905</c:v>
                </c:pt>
                <c:pt idx="932">
                  <c:v>42906</c:v>
                </c:pt>
                <c:pt idx="933">
                  <c:v>42907</c:v>
                </c:pt>
                <c:pt idx="934">
                  <c:v>42908</c:v>
                </c:pt>
                <c:pt idx="935">
                  <c:v>42909</c:v>
                </c:pt>
                <c:pt idx="936">
                  <c:v>42910</c:v>
                </c:pt>
                <c:pt idx="937">
                  <c:v>42911</c:v>
                </c:pt>
                <c:pt idx="938">
                  <c:v>42912</c:v>
                </c:pt>
                <c:pt idx="939">
                  <c:v>42913</c:v>
                </c:pt>
                <c:pt idx="940">
                  <c:v>42914</c:v>
                </c:pt>
                <c:pt idx="941">
                  <c:v>42915</c:v>
                </c:pt>
                <c:pt idx="942">
                  <c:v>42916</c:v>
                </c:pt>
                <c:pt idx="943">
                  <c:v>42917</c:v>
                </c:pt>
                <c:pt idx="944">
                  <c:v>42918</c:v>
                </c:pt>
                <c:pt idx="945">
                  <c:v>42919</c:v>
                </c:pt>
                <c:pt idx="946">
                  <c:v>42920</c:v>
                </c:pt>
                <c:pt idx="947">
                  <c:v>42921</c:v>
                </c:pt>
                <c:pt idx="948">
                  <c:v>42922</c:v>
                </c:pt>
                <c:pt idx="949">
                  <c:v>42923</c:v>
                </c:pt>
                <c:pt idx="950">
                  <c:v>42924</c:v>
                </c:pt>
                <c:pt idx="951">
                  <c:v>42925</c:v>
                </c:pt>
                <c:pt idx="952">
                  <c:v>42926</c:v>
                </c:pt>
                <c:pt idx="953">
                  <c:v>42927</c:v>
                </c:pt>
                <c:pt idx="954">
                  <c:v>42928</c:v>
                </c:pt>
                <c:pt idx="955">
                  <c:v>42929</c:v>
                </c:pt>
                <c:pt idx="956">
                  <c:v>42930</c:v>
                </c:pt>
                <c:pt idx="957">
                  <c:v>42931</c:v>
                </c:pt>
                <c:pt idx="958">
                  <c:v>42932</c:v>
                </c:pt>
                <c:pt idx="959">
                  <c:v>42933</c:v>
                </c:pt>
                <c:pt idx="960">
                  <c:v>42934</c:v>
                </c:pt>
                <c:pt idx="961">
                  <c:v>42935</c:v>
                </c:pt>
                <c:pt idx="962">
                  <c:v>42936</c:v>
                </c:pt>
                <c:pt idx="963">
                  <c:v>42937</c:v>
                </c:pt>
                <c:pt idx="964">
                  <c:v>42938</c:v>
                </c:pt>
                <c:pt idx="965">
                  <c:v>42939</c:v>
                </c:pt>
                <c:pt idx="966">
                  <c:v>42940</c:v>
                </c:pt>
                <c:pt idx="967">
                  <c:v>42941</c:v>
                </c:pt>
                <c:pt idx="968">
                  <c:v>42942</c:v>
                </c:pt>
                <c:pt idx="969">
                  <c:v>42943</c:v>
                </c:pt>
                <c:pt idx="970">
                  <c:v>42944</c:v>
                </c:pt>
                <c:pt idx="971">
                  <c:v>42945</c:v>
                </c:pt>
                <c:pt idx="972">
                  <c:v>42946</c:v>
                </c:pt>
                <c:pt idx="973">
                  <c:v>42947</c:v>
                </c:pt>
                <c:pt idx="974">
                  <c:v>42948</c:v>
                </c:pt>
                <c:pt idx="975">
                  <c:v>42949</c:v>
                </c:pt>
                <c:pt idx="976">
                  <c:v>42950</c:v>
                </c:pt>
                <c:pt idx="977">
                  <c:v>42951</c:v>
                </c:pt>
                <c:pt idx="978">
                  <c:v>42952</c:v>
                </c:pt>
                <c:pt idx="979">
                  <c:v>42953</c:v>
                </c:pt>
                <c:pt idx="980">
                  <c:v>42954</c:v>
                </c:pt>
                <c:pt idx="981">
                  <c:v>42955</c:v>
                </c:pt>
                <c:pt idx="982">
                  <c:v>42956</c:v>
                </c:pt>
                <c:pt idx="983">
                  <c:v>42957</c:v>
                </c:pt>
                <c:pt idx="984">
                  <c:v>42958</c:v>
                </c:pt>
                <c:pt idx="985">
                  <c:v>42959</c:v>
                </c:pt>
                <c:pt idx="986">
                  <c:v>42960</c:v>
                </c:pt>
                <c:pt idx="987">
                  <c:v>42961</c:v>
                </c:pt>
                <c:pt idx="988">
                  <c:v>42962</c:v>
                </c:pt>
                <c:pt idx="989">
                  <c:v>42963</c:v>
                </c:pt>
                <c:pt idx="990">
                  <c:v>42964</c:v>
                </c:pt>
                <c:pt idx="991">
                  <c:v>42965</c:v>
                </c:pt>
                <c:pt idx="992">
                  <c:v>42966</c:v>
                </c:pt>
                <c:pt idx="993">
                  <c:v>42967</c:v>
                </c:pt>
                <c:pt idx="994">
                  <c:v>42968</c:v>
                </c:pt>
                <c:pt idx="995">
                  <c:v>42969</c:v>
                </c:pt>
                <c:pt idx="996">
                  <c:v>42970</c:v>
                </c:pt>
                <c:pt idx="997">
                  <c:v>42971</c:v>
                </c:pt>
                <c:pt idx="998">
                  <c:v>42972</c:v>
                </c:pt>
                <c:pt idx="999">
                  <c:v>42973</c:v>
                </c:pt>
                <c:pt idx="1000">
                  <c:v>42974</c:v>
                </c:pt>
                <c:pt idx="1001">
                  <c:v>42975</c:v>
                </c:pt>
                <c:pt idx="1002">
                  <c:v>42976</c:v>
                </c:pt>
                <c:pt idx="1003">
                  <c:v>42977</c:v>
                </c:pt>
                <c:pt idx="1004">
                  <c:v>42978</c:v>
                </c:pt>
                <c:pt idx="1005">
                  <c:v>42979</c:v>
                </c:pt>
                <c:pt idx="1006">
                  <c:v>42980</c:v>
                </c:pt>
                <c:pt idx="1007">
                  <c:v>42981</c:v>
                </c:pt>
                <c:pt idx="1008">
                  <c:v>42982</c:v>
                </c:pt>
                <c:pt idx="1009">
                  <c:v>42983</c:v>
                </c:pt>
                <c:pt idx="1010">
                  <c:v>42984</c:v>
                </c:pt>
                <c:pt idx="1011">
                  <c:v>42985</c:v>
                </c:pt>
                <c:pt idx="1012">
                  <c:v>42986</c:v>
                </c:pt>
                <c:pt idx="1013">
                  <c:v>42987</c:v>
                </c:pt>
                <c:pt idx="1014">
                  <c:v>42988</c:v>
                </c:pt>
                <c:pt idx="1015">
                  <c:v>42989</c:v>
                </c:pt>
                <c:pt idx="1016">
                  <c:v>42990</c:v>
                </c:pt>
                <c:pt idx="1017">
                  <c:v>42991</c:v>
                </c:pt>
                <c:pt idx="1018">
                  <c:v>42992</c:v>
                </c:pt>
                <c:pt idx="1019">
                  <c:v>42993</c:v>
                </c:pt>
                <c:pt idx="1020">
                  <c:v>42994</c:v>
                </c:pt>
                <c:pt idx="1021">
                  <c:v>42995</c:v>
                </c:pt>
                <c:pt idx="1022">
                  <c:v>42996</c:v>
                </c:pt>
                <c:pt idx="1023">
                  <c:v>42997</c:v>
                </c:pt>
                <c:pt idx="1024">
                  <c:v>42998</c:v>
                </c:pt>
                <c:pt idx="1025">
                  <c:v>42999</c:v>
                </c:pt>
                <c:pt idx="1026">
                  <c:v>43000</c:v>
                </c:pt>
                <c:pt idx="1027">
                  <c:v>43001</c:v>
                </c:pt>
                <c:pt idx="1028">
                  <c:v>43002</c:v>
                </c:pt>
                <c:pt idx="1029">
                  <c:v>43003</c:v>
                </c:pt>
                <c:pt idx="1030">
                  <c:v>43004</c:v>
                </c:pt>
                <c:pt idx="1031">
                  <c:v>43005</c:v>
                </c:pt>
                <c:pt idx="1032">
                  <c:v>43006</c:v>
                </c:pt>
                <c:pt idx="1033">
                  <c:v>43007</c:v>
                </c:pt>
                <c:pt idx="1034">
                  <c:v>43008</c:v>
                </c:pt>
                <c:pt idx="1035">
                  <c:v>43009</c:v>
                </c:pt>
                <c:pt idx="1036">
                  <c:v>43010</c:v>
                </c:pt>
                <c:pt idx="1037">
                  <c:v>43011</c:v>
                </c:pt>
                <c:pt idx="1038">
                  <c:v>43012</c:v>
                </c:pt>
                <c:pt idx="1039">
                  <c:v>43013</c:v>
                </c:pt>
                <c:pt idx="1040">
                  <c:v>43014</c:v>
                </c:pt>
                <c:pt idx="1041">
                  <c:v>43015</c:v>
                </c:pt>
                <c:pt idx="1042">
                  <c:v>43016</c:v>
                </c:pt>
                <c:pt idx="1043">
                  <c:v>43017</c:v>
                </c:pt>
                <c:pt idx="1044">
                  <c:v>43018</c:v>
                </c:pt>
                <c:pt idx="1045">
                  <c:v>43019</c:v>
                </c:pt>
                <c:pt idx="1046">
                  <c:v>43020</c:v>
                </c:pt>
                <c:pt idx="1047">
                  <c:v>43021</c:v>
                </c:pt>
                <c:pt idx="1048">
                  <c:v>43022</c:v>
                </c:pt>
                <c:pt idx="1049">
                  <c:v>43023</c:v>
                </c:pt>
                <c:pt idx="1050">
                  <c:v>43024</c:v>
                </c:pt>
                <c:pt idx="1051">
                  <c:v>43025</c:v>
                </c:pt>
              </c:numCache>
            </c:numRef>
          </c:xVal>
          <c:yVal>
            <c:numRef>
              <c:f>'CIG_wcINF-wcEFF_Loads'!$AS$3:$AS$1055</c:f>
              <c:numCache>
                <c:formatCode>0.0</c:formatCode>
                <c:ptCount val="1053"/>
                <c:pt idx="0">
                  <c:v>0</c:v>
                </c:pt>
                <c:pt idx="1">
                  <c:v>0</c:v>
                </c:pt>
                <c:pt idx="2">
                  <c:v>0</c:v>
                </c:pt>
                <c:pt idx="3">
                  <c:v>0</c:v>
                </c:pt>
                <c:pt idx="4">
                  <c:v>16.501228350985162</c:v>
                </c:pt>
                <c:pt idx="5">
                  <c:v>157.32083103901283</c:v>
                </c:pt>
                <c:pt idx="6">
                  <c:v>197.68005938556362</c:v>
                </c:pt>
                <c:pt idx="7">
                  <c:v>199.25051765933159</c:v>
                </c:pt>
                <c:pt idx="8">
                  <c:v>199.25051765933159</c:v>
                </c:pt>
                <c:pt idx="9">
                  <c:v>199.25051765933159</c:v>
                </c:pt>
                <c:pt idx="10">
                  <c:v>199.25051765933159</c:v>
                </c:pt>
                <c:pt idx="11">
                  <c:v>199.25051765933159</c:v>
                </c:pt>
                <c:pt idx="12">
                  <c:v>199.25051765933159</c:v>
                </c:pt>
                <c:pt idx="13">
                  <c:v>199.25051765933159</c:v>
                </c:pt>
                <c:pt idx="14">
                  <c:v>199.25051765933159</c:v>
                </c:pt>
                <c:pt idx="15">
                  <c:v>199.25051765933159</c:v>
                </c:pt>
                <c:pt idx="16">
                  <c:v>199.25051765933159</c:v>
                </c:pt>
                <c:pt idx="17">
                  <c:v>199.25051765933159</c:v>
                </c:pt>
                <c:pt idx="18">
                  <c:v>199.25051765933159</c:v>
                </c:pt>
                <c:pt idx="19">
                  <c:v>199.25051765933159</c:v>
                </c:pt>
                <c:pt idx="20">
                  <c:v>199.25051765933159</c:v>
                </c:pt>
                <c:pt idx="21">
                  <c:v>199.25051765933159</c:v>
                </c:pt>
                <c:pt idx="22">
                  <c:v>201.57918118784886</c:v>
                </c:pt>
                <c:pt idx="23">
                  <c:v>214.08476819333674</c:v>
                </c:pt>
                <c:pt idx="24">
                  <c:v>233.99715035617055</c:v>
                </c:pt>
                <c:pt idx="25">
                  <c:v>235.07388625743221</c:v>
                </c:pt>
                <c:pt idx="26">
                  <c:v>236.31212034805239</c:v>
                </c:pt>
                <c:pt idx="27">
                  <c:v>276.2269187123851</c:v>
                </c:pt>
                <c:pt idx="28">
                  <c:v>298.03994558848342</c:v>
                </c:pt>
                <c:pt idx="29">
                  <c:v>298.04146917871293</c:v>
                </c:pt>
                <c:pt idx="30">
                  <c:v>298.04146917871293</c:v>
                </c:pt>
                <c:pt idx="31">
                  <c:v>298.04146917871293</c:v>
                </c:pt>
                <c:pt idx="32">
                  <c:v>298.04146917871293</c:v>
                </c:pt>
                <c:pt idx="33">
                  <c:v>318.14177132751138</c:v>
                </c:pt>
                <c:pt idx="34">
                  <c:v>361.20304344704027</c:v>
                </c:pt>
                <c:pt idx="35">
                  <c:v>380.68638228875722</c:v>
                </c:pt>
                <c:pt idx="36">
                  <c:v>380.72524626977679</c:v>
                </c:pt>
                <c:pt idx="37">
                  <c:v>380.72524626977679</c:v>
                </c:pt>
                <c:pt idx="38">
                  <c:v>380.72524626977679</c:v>
                </c:pt>
                <c:pt idx="39">
                  <c:v>380.72524626977679</c:v>
                </c:pt>
                <c:pt idx="40">
                  <c:v>380.72524626977679</c:v>
                </c:pt>
                <c:pt idx="41">
                  <c:v>380.72524626977679</c:v>
                </c:pt>
                <c:pt idx="42">
                  <c:v>383.63787531674399</c:v>
                </c:pt>
                <c:pt idx="43">
                  <c:v>384.26138929201818</c:v>
                </c:pt>
                <c:pt idx="44">
                  <c:v>384.26138929201818</c:v>
                </c:pt>
                <c:pt idx="45">
                  <c:v>384.26138929201818</c:v>
                </c:pt>
                <c:pt idx="46">
                  <c:v>384.26138929201818</c:v>
                </c:pt>
                <c:pt idx="47">
                  <c:v>384.26138929201818</c:v>
                </c:pt>
                <c:pt idx="48">
                  <c:v>392.60714471285792</c:v>
                </c:pt>
                <c:pt idx="49">
                  <c:v>398.26287135729154</c:v>
                </c:pt>
                <c:pt idx="50">
                  <c:v>398.26287135729154</c:v>
                </c:pt>
                <c:pt idx="51">
                  <c:v>398.26287135729154</c:v>
                </c:pt>
                <c:pt idx="52">
                  <c:v>398.26287135729154</c:v>
                </c:pt>
                <c:pt idx="53">
                  <c:v>398.26287135729154</c:v>
                </c:pt>
                <c:pt idx="54">
                  <c:v>398.26287135729154</c:v>
                </c:pt>
                <c:pt idx="55">
                  <c:v>402.31452237351004</c:v>
                </c:pt>
                <c:pt idx="56">
                  <c:v>428.46789928105034</c:v>
                </c:pt>
                <c:pt idx="57">
                  <c:v>443.38778945256843</c:v>
                </c:pt>
                <c:pt idx="58">
                  <c:v>448.20616856395577</c:v>
                </c:pt>
                <c:pt idx="59">
                  <c:v>455.4535114069734</c:v>
                </c:pt>
                <c:pt idx="60">
                  <c:v>463.62947922299725</c:v>
                </c:pt>
                <c:pt idx="61">
                  <c:v>464.09680145735388</c:v>
                </c:pt>
                <c:pt idx="62">
                  <c:v>469.89701523957052</c:v>
                </c:pt>
                <c:pt idx="63">
                  <c:v>513.1015271358491</c:v>
                </c:pt>
                <c:pt idx="64">
                  <c:v>522.62052759893254</c:v>
                </c:pt>
                <c:pt idx="65">
                  <c:v>524.25840717063568</c:v>
                </c:pt>
                <c:pt idx="66">
                  <c:v>524.8425434424006</c:v>
                </c:pt>
                <c:pt idx="67">
                  <c:v>524.8425434424006</c:v>
                </c:pt>
                <c:pt idx="68">
                  <c:v>525.58742273729524</c:v>
                </c:pt>
                <c:pt idx="69">
                  <c:v>528.63600334215266</c:v>
                </c:pt>
                <c:pt idx="70">
                  <c:v>534.83502205437219</c:v>
                </c:pt>
                <c:pt idx="71">
                  <c:v>537.30533001565072</c:v>
                </c:pt>
                <c:pt idx="72">
                  <c:v>538.46058695570912</c:v>
                </c:pt>
                <c:pt idx="73">
                  <c:v>539.20951715865283</c:v>
                </c:pt>
                <c:pt idx="74">
                  <c:v>539.23139967064139</c:v>
                </c:pt>
                <c:pt idx="75">
                  <c:v>539.23139967064139</c:v>
                </c:pt>
                <c:pt idx="76">
                  <c:v>539.23139967064139</c:v>
                </c:pt>
                <c:pt idx="77">
                  <c:v>541.83529656005567</c:v>
                </c:pt>
                <c:pt idx="78">
                  <c:v>543.68592451524489</c:v>
                </c:pt>
                <c:pt idx="79">
                  <c:v>543.68592451524489</c:v>
                </c:pt>
                <c:pt idx="80">
                  <c:v>543.68592451524489</c:v>
                </c:pt>
                <c:pt idx="81">
                  <c:v>543.68592451524489</c:v>
                </c:pt>
                <c:pt idx="82">
                  <c:v>543.68592451524489</c:v>
                </c:pt>
                <c:pt idx="83">
                  <c:v>543.68592451524489</c:v>
                </c:pt>
                <c:pt idx="84">
                  <c:v>543.68592451524489</c:v>
                </c:pt>
                <c:pt idx="85">
                  <c:v>543.68592451524489</c:v>
                </c:pt>
                <c:pt idx="86">
                  <c:v>543.68592451524489</c:v>
                </c:pt>
                <c:pt idx="87">
                  <c:v>543.68592451524489</c:v>
                </c:pt>
                <c:pt idx="88">
                  <c:v>543.68592451524489</c:v>
                </c:pt>
                <c:pt idx="89">
                  <c:v>543.68592451524489</c:v>
                </c:pt>
                <c:pt idx="90">
                  <c:v>543.68592451524489</c:v>
                </c:pt>
                <c:pt idx="91">
                  <c:v>543.68592451524489</c:v>
                </c:pt>
                <c:pt idx="92">
                  <c:v>557.64626768109304</c:v>
                </c:pt>
                <c:pt idx="93">
                  <c:v>634.85622266665439</c:v>
                </c:pt>
                <c:pt idx="94">
                  <c:v>686.23740517091733</c:v>
                </c:pt>
                <c:pt idx="95">
                  <c:v>716.52223847799098</c:v>
                </c:pt>
                <c:pt idx="96">
                  <c:v>736.01496913456492</c:v>
                </c:pt>
                <c:pt idx="97">
                  <c:v>762.45844951551828</c:v>
                </c:pt>
                <c:pt idx="98">
                  <c:v>797.24261093712823</c:v>
                </c:pt>
                <c:pt idx="99">
                  <c:v>849.20684570119749</c:v>
                </c:pt>
                <c:pt idx="100">
                  <c:v>902.57417974676173</c:v>
                </c:pt>
                <c:pt idx="101">
                  <c:v>932.25394646116774</c:v>
                </c:pt>
                <c:pt idx="102">
                  <c:v>966.86856171646787</c:v>
                </c:pt>
                <c:pt idx="103">
                  <c:v>1034.2405847726343</c:v>
                </c:pt>
                <c:pt idx="104">
                  <c:v>1068.0712936250759</c:v>
                </c:pt>
                <c:pt idx="105">
                  <c:v>1081.5574317763635</c:v>
                </c:pt>
                <c:pt idx="106">
                  <c:v>1088.6112883095259</c:v>
                </c:pt>
                <c:pt idx="107">
                  <c:v>1090.7848079480602</c:v>
                </c:pt>
                <c:pt idx="108">
                  <c:v>1091.8602654495908</c:v>
                </c:pt>
                <c:pt idx="109">
                  <c:v>1094.4759614290092</c:v>
                </c:pt>
                <c:pt idx="110">
                  <c:v>1094.9185780512755</c:v>
                </c:pt>
                <c:pt idx="111">
                  <c:v>1094.9185780512755</c:v>
                </c:pt>
                <c:pt idx="112">
                  <c:v>1094.9185780512755</c:v>
                </c:pt>
                <c:pt idx="113">
                  <c:v>1094.9185780512755</c:v>
                </c:pt>
                <c:pt idx="114">
                  <c:v>1094.9185780512755</c:v>
                </c:pt>
                <c:pt idx="115">
                  <c:v>1145.1005329067596</c:v>
                </c:pt>
                <c:pt idx="116">
                  <c:v>1178.490343372282</c:v>
                </c:pt>
                <c:pt idx="117">
                  <c:v>1180.374782694633</c:v>
                </c:pt>
                <c:pt idx="118">
                  <c:v>1180.374782694633</c:v>
                </c:pt>
                <c:pt idx="119">
                  <c:v>1180.374782694633</c:v>
                </c:pt>
                <c:pt idx="120">
                  <c:v>1180.374782694633</c:v>
                </c:pt>
                <c:pt idx="121">
                  <c:v>1180.374782694633</c:v>
                </c:pt>
                <c:pt idx="122">
                  <c:v>1181.1085590558712</c:v>
                </c:pt>
                <c:pt idx="123">
                  <c:v>1221.3649943031071</c:v>
                </c:pt>
                <c:pt idx="124">
                  <c:v>1238.9195824321471</c:v>
                </c:pt>
                <c:pt idx="125">
                  <c:v>1240.8337603075324</c:v>
                </c:pt>
                <c:pt idx="126">
                  <c:v>1240.9790560103972</c:v>
                </c:pt>
                <c:pt idx="127">
                  <c:v>1262.3361420424417</c:v>
                </c:pt>
                <c:pt idx="128">
                  <c:v>1301.0567113837637</c:v>
                </c:pt>
                <c:pt idx="129">
                  <c:v>1335.4604590436243</c:v>
                </c:pt>
                <c:pt idx="130">
                  <c:v>1358.7622464611638</c:v>
                </c:pt>
                <c:pt idx="131">
                  <c:v>1361.4001975387034</c:v>
                </c:pt>
                <c:pt idx="132">
                  <c:v>1361.4001975387034</c:v>
                </c:pt>
                <c:pt idx="133">
                  <c:v>1361.4001975387034</c:v>
                </c:pt>
                <c:pt idx="134">
                  <c:v>1361.4001975387034</c:v>
                </c:pt>
                <c:pt idx="135">
                  <c:v>1361.4001975387034</c:v>
                </c:pt>
                <c:pt idx="136">
                  <c:v>1361.4001975387034</c:v>
                </c:pt>
                <c:pt idx="137">
                  <c:v>1361.4001975387034</c:v>
                </c:pt>
                <c:pt idx="138">
                  <c:v>1361.4001975387034</c:v>
                </c:pt>
                <c:pt idx="139">
                  <c:v>1361.4188859062547</c:v>
                </c:pt>
                <c:pt idx="140">
                  <c:v>1404.6730374011672</c:v>
                </c:pt>
                <c:pt idx="141">
                  <c:v>1410.3209348621531</c:v>
                </c:pt>
                <c:pt idx="142">
                  <c:v>1413.1353150245484</c:v>
                </c:pt>
                <c:pt idx="143">
                  <c:v>1413.689590749997</c:v>
                </c:pt>
                <c:pt idx="144">
                  <c:v>1413.689590749997</c:v>
                </c:pt>
                <c:pt idx="145">
                  <c:v>1427.3025772996818</c:v>
                </c:pt>
                <c:pt idx="146">
                  <c:v>1453.2371996171455</c:v>
                </c:pt>
                <c:pt idx="147">
                  <c:v>1455.3891731958063</c:v>
                </c:pt>
                <c:pt idx="148">
                  <c:v>1455.3891731958063</c:v>
                </c:pt>
                <c:pt idx="149">
                  <c:v>1455.3891731958063</c:v>
                </c:pt>
                <c:pt idx="150">
                  <c:v>1455.3891731958063</c:v>
                </c:pt>
                <c:pt idx="151">
                  <c:v>1455.3891731958063</c:v>
                </c:pt>
                <c:pt idx="152">
                  <c:v>1455.3891731958063</c:v>
                </c:pt>
                <c:pt idx="153">
                  <c:v>1455.3891731958063</c:v>
                </c:pt>
                <c:pt idx="154">
                  <c:v>1455.3891731958063</c:v>
                </c:pt>
                <c:pt idx="155">
                  <c:v>1455.3891731958063</c:v>
                </c:pt>
                <c:pt idx="156">
                  <c:v>1455.3891731958063</c:v>
                </c:pt>
                <c:pt idx="157">
                  <c:v>1455.3891731958063</c:v>
                </c:pt>
                <c:pt idx="158">
                  <c:v>1455.3891731958063</c:v>
                </c:pt>
                <c:pt idx="159">
                  <c:v>1455.3891731958063</c:v>
                </c:pt>
                <c:pt idx="160">
                  <c:v>1455.3891731958063</c:v>
                </c:pt>
                <c:pt idx="161">
                  <c:v>1455.3891731958063</c:v>
                </c:pt>
                <c:pt idx="162">
                  <c:v>1455.3891731958063</c:v>
                </c:pt>
                <c:pt idx="163">
                  <c:v>1455.3891731958063</c:v>
                </c:pt>
                <c:pt idx="164">
                  <c:v>1455.3891731958063</c:v>
                </c:pt>
                <c:pt idx="165">
                  <c:v>1455.3891731958063</c:v>
                </c:pt>
                <c:pt idx="166">
                  <c:v>1455.3891731958063</c:v>
                </c:pt>
                <c:pt idx="167">
                  <c:v>1455.3891731958063</c:v>
                </c:pt>
                <c:pt idx="168">
                  <c:v>1455.3891731958063</c:v>
                </c:pt>
                <c:pt idx="169">
                  <c:v>1455.3891731958063</c:v>
                </c:pt>
                <c:pt idx="170">
                  <c:v>1455.3891731958063</c:v>
                </c:pt>
                <c:pt idx="171">
                  <c:v>1455.3891731958063</c:v>
                </c:pt>
                <c:pt idx="172">
                  <c:v>1455.3891731958063</c:v>
                </c:pt>
                <c:pt idx="173">
                  <c:v>1455.3891731958063</c:v>
                </c:pt>
                <c:pt idx="174">
                  <c:v>1455.3891731958063</c:v>
                </c:pt>
                <c:pt idx="175">
                  <c:v>1455.3891731958063</c:v>
                </c:pt>
                <c:pt idx="176">
                  <c:v>1455.3891731958063</c:v>
                </c:pt>
                <c:pt idx="177">
                  <c:v>1455.3891731958063</c:v>
                </c:pt>
                <c:pt idx="178">
                  <c:v>1455.3891731958063</c:v>
                </c:pt>
                <c:pt idx="179">
                  <c:v>1455.3891731958063</c:v>
                </c:pt>
                <c:pt idx="180">
                  <c:v>1455.3891731958063</c:v>
                </c:pt>
                <c:pt idx="181">
                  <c:v>1455.3891731958063</c:v>
                </c:pt>
                <c:pt idx="182">
                  <c:v>1455.3891731958063</c:v>
                </c:pt>
                <c:pt idx="183">
                  <c:v>1455.3891731958063</c:v>
                </c:pt>
                <c:pt idx="184">
                  <c:v>1455.3891731958063</c:v>
                </c:pt>
                <c:pt idx="185">
                  <c:v>1455.3891731958063</c:v>
                </c:pt>
                <c:pt idx="186">
                  <c:v>1455.3891731958063</c:v>
                </c:pt>
                <c:pt idx="187">
                  <c:v>1455.3891731958063</c:v>
                </c:pt>
                <c:pt idx="188">
                  <c:v>1455.3891731958063</c:v>
                </c:pt>
                <c:pt idx="189">
                  <c:v>1455.3891731958063</c:v>
                </c:pt>
                <c:pt idx="190">
                  <c:v>1455.3891731958063</c:v>
                </c:pt>
                <c:pt idx="191">
                  <c:v>1455.3891731958063</c:v>
                </c:pt>
                <c:pt idx="192">
                  <c:v>1455.3891731958063</c:v>
                </c:pt>
                <c:pt idx="193">
                  <c:v>1455.3891731958063</c:v>
                </c:pt>
                <c:pt idx="194">
                  <c:v>1455.3891731958063</c:v>
                </c:pt>
                <c:pt idx="195">
                  <c:v>1455.3891731958063</c:v>
                </c:pt>
                <c:pt idx="196">
                  <c:v>1455.3891731958063</c:v>
                </c:pt>
                <c:pt idx="197">
                  <c:v>1455.3891731958063</c:v>
                </c:pt>
                <c:pt idx="198">
                  <c:v>1455.3891731958063</c:v>
                </c:pt>
                <c:pt idx="199">
                  <c:v>1455.3891731958063</c:v>
                </c:pt>
                <c:pt idx="200">
                  <c:v>1462.8664416112701</c:v>
                </c:pt>
                <c:pt idx="201">
                  <c:v>1487.3370135667346</c:v>
                </c:pt>
                <c:pt idx="202">
                  <c:v>1495.1266645042642</c:v>
                </c:pt>
                <c:pt idx="203">
                  <c:v>1495.1266645042642</c:v>
                </c:pt>
                <c:pt idx="204">
                  <c:v>1495.1266645042642</c:v>
                </c:pt>
                <c:pt idx="205">
                  <c:v>1495.1266645042642</c:v>
                </c:pt>
                <c:pt idx="206">
                  <c:v>1495.1266645042642</c:v>
                </c:pt>
                <c:pt idx="207">
                  <c:v>1495.1266645042642</c:v>
                </c:pt>
                <c:pt idx="208">
                  <c:v>1497.4821174935846</c:v>
                </c:pt>
                <c:pt idx="209">
                  <c:v>1497.9587016844648</c:v>
                </c:pt>
                <c:pt idx="210">
                  <c:v>1507.9675855875525</c:v>
                </c:pt>
                <c:pt idx="211">
                  <c:v>1536.311495062763</c:v>
                </c:pt>
                <c:pt idx="212">
                  <c:v>1552.0623972524736</c:v>
                </c:pt>
                <c:pt idx="213">
                  <c:v>1558.2105848154938</c:v>
                </c:pt>
                <c:pt idx="214">
                  <c:v>1566.003952583781</c:v>
                </c:pt>
                <c:pt idx="215">
                  <c:v>1571.0628231537457</c:v>
                </c:pt>
                <c:pt idx="216">
                  <c:v>1573.9343145936509</c:v>
                </c:pt>
                <c:pt idx="217">
                  <c:v>1575.0147233151604</c:v>
                </c:pt>
                <c:pt idx="218">
                  <c:v>1575.0949069138901</c:v>
                </c:pt>
                <c:pt idx="219">
                  <c:v>1576.9820230881187</c:v>
                </c:pt>
                <c:pt idx="220">
                  <c:v>1581.1794969791792</c:v>
                </c:pt>
                <c:pt idx="221">
                  <c:v>1599.6104401439395</c:v>
                </c:pt>
                <c:pt idx="222">
                  <c:v>1655.1865143681061</c:v>
                </c:pt>
                <c:pt idx="223">
                  <c:v>1695.0231916534303</c:v>
                </c:pt>
                <c:pt idx="224">
                  <c:v>1746.5133628361705</c:v>
                </c:pt>
                <c:pt idx="225">
                  <c:v>1788.1463950894799</c:v>
                </c:pt>
                <c:pt idx="226">
                  <c:v>1806.13878698743</c:v>
                </c:pt>
                <c:pt idx="227">
                  <c:v>1809.5158950859773</c:v>
                </c:pt>
                <c:pt idx="228">
                  <c:v>1809.5158950859773</c:v>
                </c:pt>
                <c:pt idx="229">
                  <c:v>1811.5440951421863</c:v>
                </c:pt>
                <c:pt idx="230">
                  <c:v>1841.8212280014598</c:v>
                </c:pt>
                <c:pt idx="231">
                  <c:v>1865.5668314743737</c:v>
                </c:pt>
                <c:pt idx="232">
                  <c:v>1891.7774723977045</c:v>
                </c:pt>
                <c:pt idx="233">
                  <c:v>1899.1789484028102</c:v>
                </c:pt>
                <c:pt idx="234">
                  <c:v>1899.3488959777144</c:v>
                </c:pt>
                <c:pt idx="235">
                  <c:v>1899.3488959777144</c:v>
                </c:pt>
                <c:pt idx="236">
                  <c:v>1899.3488959777144</c:v>
                </c:pt>
                <c:pt idx="237">
                  <c:v>1899.3488959777144</c:v>
                </c:pt>
                <c:pt idx="238">
                  <c:v>1899.3488959777144</c:v>
                </c:pt>
                <c:pt idx="239">
                  <c:v>1899.3488959777144</c:v>
                </c:pt>
                <c:pt idx="240">
                  <c:v>1899.7043127746165</c:v>
                </c:pt>
                <c:pt idx="241">
                  <c:v>1900.2783997319705</c:v>
                </c:pt>
                <c:pt idx="242">
                  <c:v>1900.2783997319705</c:v>
                </c:pt>
                <c:pt idx="243">
                  <c:v>1900.2783997319705</c:v>
                </c:pt>
                <c:pt idx="244">
                  <c:v>1900.2783997319705</c:v>
                </c:pt>
                <c:pt idx="245">
                  <c:v>1900.2783997319705</c:v>
                </c:pt>
                <c:pt idx="246">
                  <c:v>1900.2783997319705</c:v>
                </c:pt>
                <c:pt idx="247">
                  <c:v>1900.2783997319705</c:v>
                </c:pt>
                <c:pt idx="248">
                  <c:v>1904.4434306913734</c:v>
                </c:pt>
                <c:pt idx="249">
                  <c:v>1912.3034801822662</c:v>
                </c:pt>
                <c:pt idx="250">
                  <c:v>1912.8082187632529</c:v>
                </c:pt>
                <c:pt idx="251">
                  <c:v>1912.8082187632529</c:v>
                </c:pt>
                <c:pt idx="252">
                  <c:v>1912.8082187632529</c:v>
                </c:pt>
                <c:pt idx="253">
                  <c:v>1912.8082187632529</c:v>
                </c:pt>
                <c:pt idx="254">
                  <c:v>1912.8082187632529</c:v>
                </c:pt>
                <c:pt idx="255">
                  <c:v>1912.8082187632529</c:v>
                </c:pt>
                <c:pt idx="256">
                  <c:v>1912.8082187632529</c:v>
                </c:pt>
                <c:pt idx="257">
                  <c:v>1912.8082187632529</c:v>
                </c:pt>
                <c:pt idx="258">
                  <c:v>1912.8082187632529</c:v>
                </c:pt>
                <c:pt idx="259">
                  <c:v>1912.8082187632529</c:v>
                </c:pt>
                <c:pt idx="260">
                  <c:v>1912.8082187632529</c:v>
                </c:pt>
                <c:pt idx="261">
                  <c:v>1918.0195367163578</c:v>
                </c:pt>
                <c:pt idx="262">
                  <c:v>1983.3059327037915</c:v>
                </c:pt>
                <c:pt idx="263">
                  <c:v>2004.7054545220712</c:v>
                </c:pt>
                <c:pt idx="264">
                  <c:v>2004.7520776525682</c:v>
                </c:pt>
                <c:pt idx="265">
                  <c:v>2004.7520776525682</c:v>
                </c:pt>
                <c:pt idx="266">
                  <c:v>2004.7520776525682</c:v>
                </c:pt>
                <c:pt idx="267">
                  <c:v>2004.7520776525682</c:v>
                </c:pt>
                <c:pt idx="268">
                  <c:v>2004.7520776525682</c:v>
                </c:pt>
                <c:pt idx="269">
                  <c:v>2004.7520776525682</c:v>
                </c:pt>
                <c:pt idx="270">
                  <c:v>2004.7520776525682</c:v>
                </c:pt>
                <c:pt idx="271">
                  <c:v>2004.7520776525682</c:v>
                </c:pt>
                <c:pt idx="272">
                  <c:v>2004.7520776525682</c:v>
                </c:pt>
                <c:pt idx="273">
                  <c:v>2004.7520776525682</c:v>
                </c:pt>
                <c:pt idx="274">
                  <c:v>2004.7520776525682</c:v>
                </c:pt>
                <c:pt idx="275">
                  <c:v>2004.7520776525682</c:v>
                </c:pt>
                <c:pt idx="276">
                  <c:v>2004.7520776525682</c:v>
                </c:pt>
                <c:pt idx="277">
                  <c:v>2004.7520776525682</c:v>
                </c:pt>
                <c:pt idx="278">
                  <c:v>2004.7520776525682</c:v>
                </c:pt>
                <c:pt idx="279">
                  <c:v>2004.7520776525682</c:v>
                </c:pt>
                <c:pt idx="280">
                  <c:v>2004.7520776525682</c:v>
                </c:pt>
                <c:pt idx="281">
                  <c:v>2004.7520776525682</c:v>
                </c:pt>
                <c:pt idx="282">
                  <c:v>2004.7520776525682</c:v>
                </c:pt>
                <c:pt idx="283">
                  <c:v>2004.7520776525682</c:v>
                </c:pt>
                <c:pt idx="284">
                  <c:v>2004.7520776525682</c:v>
                </c:pt>
                <c:pt idx="285">
                  <c:v>2004.7520776525682</c:v>
                </c:pt>
                <c:pt idx="286">
                  <c:v>2004.7520776525682</c:v>
                </c:pt>
                <c:pt idx="287">
                  <c:v>2004.7520776525682</c:v>
                </c:pt>
                <c:pt idx="288">
                  <c:v>2004.7520776525682</c:v>
                </c:pt>
                <c:pt idx="289">
                  <c:v>2004.7520776525682</c:v>
                </c:pt>
                <c:pt idx="290">
                  <c:v>2004.7520776525682</c:v>
                </c:pt>
                <c:pt idx="291">
                  <c:v>2004.7520776525682</c:v>
                </c:pt>
                <c:pt idx="292">
                  <c:v>2004.7520776525682</c:v>
                </c:pt>
                <c:pt idx="293">
                  <c:v>2004.7520776525682</c:v>
                </c:pt>
                <c:pt idx="294">
                  <c:v>2004.7520776525682</c:v>
                </c:pt>
                <c:pt idx="295">
                  <c:v>2004.7520776525682</c:v>
                </c:pt>
                <c:pt idx="296">
                  <c:v>2004.7520776525682</c:v>
                </c:pt>
                <c:pt idx="297">
                  <c:v>2004.7520776525682</c:v>
                </c:pt>
                <c:pt idx="298">
                  <c:v>2004.7520776525682</c:v>
                </c:pt>
                <c:pt idx="299">
                  <c:v>2004.7520776525682</c:v>
                </c:pt>
                <c:pt idx="300">
                  <c:v>2004.7520776525682</c:v>
                </c:pt>
                <c:pt idx="301">
                  <c:v>2004.7520776525682</c:v>
                </c:pt>
                <c:pt idx="302">
                  <c:v>2125.9351348942323</c:v>
                </c:pt>
                <c:pt idx="303">
                  <c:v>2334.1632859985471</c:v>
                </c:pt>
                <c:pt idx="304">
                  <c:v>2339.6380968976764</c:v>
                </c:pt>
                <c:pt idx="305">
                  <c:v>2339.6380968976764</c:v>
                </c:pt>
                <c:pt idx="306">
                  <c:v>2339.6380968976764</c:v>
                </c:pt>
                <c:pt idx="307">
                  <c:v>2339.6380968976764</c:v>
                </c:pt>
                <c:pt idx="308">
                  <c:v>2339.6380968976764</c:v>
                </c:pt>
                <c:pt idx="309">
                  <c:v>2339.6380968976764</c:v>
                </c:pt>
                <c:pt idx="310">
                  <c:v>2339.6380968976764</c:v>
                </c:pt>
                <c:pt idx="311">
                  <c:v>2339.6380968976764</c:v>
                </c:pt>
                <c:pt idx="312">
                  <c:v>2339.6380968976764</c:v>
                </c:pt>
                <c:pt idx="313">
                  <c:v>2339.6380968976764</c:v>
                </c:pt>
                <c:pt idx="314">
                  <c:v>2339.6380968976764</c:v>
                </c:pt>
                <c:pt idx="315">
                  <c:v>2339.6380968976764</c:v>
                </c:pt>
                <c:pt idx="316">
                  <c:v>2339.6380968976764</c:v>
                </c:pt>
                <c:pt idx="317">
                  <c:v>2339.6380968976764</c:v>
                </c:pt>
                <c:pt idx="318">
                  <c:v>2339.6380968976764</c:v>
                </c:pt>
                <c:pt idx="319">
                  <c:v>2339.6380968976764</c:v>
                </c:pt>
                <c:pt idx="320">
                  <c:v>2339.6380968976764</c:v>
                </c:pt>
                <c:pt idx="321">
                  <c:v>2339.6380968976764</c:v>
                </c:pt>
                <c:pt idx="322">
                  <c:v>2339.6380968976764</c:v>
                </c:pt>
                <c:pt idx="323">
                  <c:v>2339.6380968976764</c:v>
                </c:pt>
                <c:pt idx="324">
                  <c:v>2339.6380968976764</c:v>
                </c:pt>
                <c:pt idx="325">
                  <c:v>2339.6380968976764</c:v>
                </c:pt>
                <c:pt idx="326">
                  <c:v>2339.6380968976764</c:v>
                </c:pt>
                <c:pt idx="327">
                  <c:v>2339.6380968976764</c:v>
                </c:pt>
                <c:pt idx="328">
                  <c:v>2339.6380968976764</c:v>
                </c:pt>
                <c:pt idx="329">
                  <c:v>2339.6380968976764</c:v>
                </c:pt>
                <c:pt idx="330">
                  <c:v>2340.7528568943371</c:v>
                </c:pt>
                <c:pt idx="331">
                  <c:v>2385.9552425315183</c:v>
                </c:pt>
                <c:pt idx="332">
                  <c:v>2409.6618912075664</c:v>
                </c:pt>
                <c:pt idx="333">
                  <c:v>2411.7918792182559</c:v>
                </c:pt>
                <c:pt idx="334">
                  <c:v>2411.7918792182559</c:v>
                </c:pt>
                <c:pt idx="335">
                  <c:v>2413.2324704619537</c:v>
                </c:pt>
                <c:pt idx="336">
                  <c:v>2413.2324704619537</c:v>
                </c:pt>
                <c:pt idx="337">
                  <c:v>2413.2324704619537</c:v>
                </c:pt>
                <c:pt idx="338">
                  <c:v>2413.2324704619537</c:v>
                </c:pt>
                <c:pt idx="339">
                  <c:v>2413.2324704619537</c:v>
                </c:pt>
                <c:pt idx="340">
                  <c:v>2454.1413464160892</c:v>
                </c:pt>
                <c:pt idx="341">
                  <c:v>2479.7933421635103</c:v>
                </c:pt>
                <c:pt idx="342">
                  <c:v>2481.9142873502783</c:v>
                </c:pt>
                <c:pt idx="343">
                  <c:v>2481.9142873502783</c:v>
                </c:pt>
                <c:pt idx="344">
                  <c:v>2481.9142873502783</c:v>
                </c:pt>
                <c:pt idx="345">
                  <c:v>2481.9142873502783</c:v>
                </c:pt>
                <c:pt idx="346">
                  <c:v>2494.8110977276774</c:v>
                </c:pt>
                <c:pt idx="347">
                  <c:v>2497.3207360477131</c:v>
                </c:pt>
                <c:pt idx="348">
                  <c:v>2497.3207360477131</c:v>
                </c:pt>
                <c:pt idx="349">
                  <c:v>2497.3207360477131</c:v>
                </c:pt>
                <c:pt idx="350">
                  <c:v>2497.3207360477131</c:v>
                </c:pt>
                <c:pt idx="351">
                  <c:v>2497.3207360477131</c:v>
                </c:pt>
                <c:pt idx="352">
                  <c:v>2500.4149724575313</c:v>
                </c:pt>
                <c:pt idx="353">
                  <c:v>2517.6722256923304</c:v>
                </c:pt>
                <c:pt idx="354">
                  <c:v>2520.5524622761836</c:v>
                </c:pt>
                <c:pt idx="355">
                  <c:v>2520.5524622761836</c:v>
                </c:pt>
                <c:pt idx="356">
                  <c:v>2520.5524622761836</c:v>
                </c:pt>
                <c:pt idx="357">
                  <c:v>2520.5524622761836</c:v>
                </c:pt>
                <c:pt idx="358">
                  <c:v>2520.5524622761836</c:v>
                </c:pt>
                <c:pt idx="359">
                  <c:v>2520.5524622761836</c:v>
                </c:pt>
                <c:pt idx="360">
                  <c:v>2520.5524622761836</c:v>
                </c:pt>
                <c:pt idx="361">
                  <c:v>2520.5524622761836</c:v>
                </c:pt>
                <c:pt idx="362">
                  <c:v>2522.8906705170148</c:v>
                </c:pt>
                <c:pt idx="363">
                  <c:v>2558.0574319863613</c:v>
                </c:pt>
                <c:pt idx="364">
                  <c:v>2580.1502032530534</c:v>
                </c:pt>
                <c:pt idx="365">
                  <c:v>2635.0117591549238</c:v>
                </c:pt>
                <c:pt idx="366">
                  <c:v>2676.6302306181406</c:v>
                </c:pt>
                <c:pt idx="367">
                  <c:v>2694.3930906019041</c:v>
                </c:pt>
                <c:pt idx="368">
                  <c:v>2698.500926767495</c:v>
                </c:pt>
                <c:pt idx="369">
                  <c:v>2700.190730631391</c:v>
                </c:pt>
                <c:pt idx="370">
                  <c:v>2701.1153343998139</c:v>
                </c:pt>
                <c:pt idx="371">
                  <c:v>2702.7346983723191</c:v>
                </c:pt>
                <c:pt idx="372">
                  <c:v>2704.2644374565784</c:v>
                </c:pt>
                <c:pt idx="373">
                  <c:v>2704.9939543243586</c:v>
                </c:pt>
                <c:pt idx="374">
                  <c:v>2705.0881375126087</c:v>
                </c:pt>
                <c:pt idx="375">
                  <c:v>2705.2360631841266</c:v>
                </c:pt>
                <c:pt idx="376">
                  <c:v>2705.5539725911385</c:v>
                </c:pt>
                <c:pt idx="377">
                  <c:v>2706.2462834734356</c:v>
                </c:pt>
                <c:pt idx="378">
                  <c:v>2721.4565185991473</c:v>
                </c:pt>
                <c:pt idx="379">
                  <c:v>2747.2622227212646</c:v>
                </c:pt>
                <c:pt idx="380">
                  <c:v>2755.1948802190868</c:v>
                </c:pt>
                <c:pt idx="381">
                  <c:v>2758.2232247581283</c:v>
                </c:pt>
                <c:pt idx="382">
                  <c:v>2758.6798230223681</c:v>
                </c:pt>
                <c:pt idx="383">
                  <c:v>2758.6798230223681</c:v>
                </c:pt>
                <c:pt idx="384">
                  <c:v>2758.6798230223681</c:v>
                </c:pt>
                <c:pt idx="385">
                  <c:v>2761.6729142835138</c:v>
                </c:pt>
                <c:pt idx="386">
                  <c:v>2814.2736354456911</c:v>
                </c:pt>
                <c:pt idx="387">
                  <c:v>2873.0592741190358</c:v>
                </c:pt>
                <c:pt idx="388">
                  <c:v>2928.8344768139859</c:v>
                </c:pt>
                <c:pt idx="389">
                  <c:v>2955.9663015629676</c:v>
                </c:pt>
                <c:pt idx="390">
                  <c:v>2983.890990700158</c:v>
                </c:pt>
                <c:pt idx="391">
                  <c:v>3034.0698848996926</c:v>
                </c:pt>
                <c:pt idx="392">
                  <c:v>3074.3913621550437</c:v>
                </c:pt>
                <c:pt idx="393">
                  <c:v>3108.9317526890959</c:v>
                </c:pt>
                <c:pt idx="394">
                  <c:v>3130.1631272768841</c:v>
                </c:pt>
                <c:pt idx="395">
                  <c:v>3141.3293877517176</c:v>
                </c:pt>
                <c:pt idx="396">
                  <c:v>3147.5415241798596</c:v>
                </c:pt>
                <c:pt idx="397">
                  <c:v>3150.9770774044277</c:v>
                </c:pt>
                <c:pt idx="398">
                  <c:v>3153.6348593890971</c:v>
                </c:pt>
                <c:pt idx="399">
                  <c:v>3155.3525383993283</c:v>
                </c:pt>
                <c:pt idx="400">
                  <c:v>3155.3525383993283</c:v>
                </c:pt>
                <c:pt idx="401">
                  <c:v>3155.3525383993283</c:v>
                </c:pt>
                <c:pt idx="402">
                  <c:v>3155.3525383993283</c:v>
                </c:pt>
                <c:pt idx="403">
                  <c:v>3166.2239290573157</c:v>
                </c:pt>
                <c:pt idx="404">
                  <c:v>3192.6212286524278</c:v>
                </c:pt>
                <c:pt idx="405">
                  <c:v>3228.9676462255675</c:v>
                </c:pt>
                <c:pt idx="406">
                  <c:v>3248.4426224573449</c:v>
                </c:pt>
                <c:pt idx="407">
                  <c:v>3255.0610681655494</c:v>
                </c:pt>
                <c:pt idx="408">
                  <c:v>3258.1448917871785</c:v>
                </c:pt>
                <c:pt idx="409">
                  <c:v>3265.8448106322762</c:v>
                </c:pt>
                <c:pt idx="410">
                  <c:v>3301.6448663594729</c:v>
                </c:pt>
                <c:pt idx="411">
                  <c:v>3336.0718965344204</c:v>
                </c:pt>
                <c:pt idx="412">
                  <c:v>3352.3988850817227</c:v>
                </c:pt>
                <c:pt idx="413">
                  <c:v>3354.4735476490464</c:v>
                </c:pt>
                <c:pt idx="414">
                  <c:v>3354.4735476490464</c:v>
                </c:pt>
                <c:pt idx="415">
                  <c:v>3354.4735476490464</c:v>
                </c:pt>
                <c:pt idx="416">
                  <c:v>3354.4735476490464</c:v>
                </c:pt>
                <c:pt idx="417">
                  <c:v>3354.4735476490464</c:v>
                </c:pt>
                <c:pt idx="418">
                  <c:v>3354.4735476490464</c:v>
                </c:pt>
                <c:pt idx="419">
                  <c:v>3354.4735476490464</c:v>
                </c:pt>
                <c:pt idx="420">
                  <c:v>3354.6530061556209</c:v>
                </c:pt>
                <c:pt idx="421">
                  <c:v>3356.9490487828953</c:v>
                </c:pt>
                <c:pt idx="422">
                  <c:v>3357.44208791454</c:v>
                </c:pt>
                <c:pt idx="423">
                  <c:v>3357.6538728787873</c:v>
                </c:pt>
                <c:pt idx="424">
                  <c:v>3358.2964242511107</c:v>
                </c:pt>
                <c:pt idx="425">
                  <c:v>3358.9423404803078</c:v>
                </c:pt>
                <c:pt idx="426">
                  <c:v>3363.7486950187663</c:v>
                </c:pt>
                <c:pt idx="427">
                  <c:v>3368.9841081821864</c:v>
                </c:pt>
                <c:pt idx="428">
                  <c:v>3372.2034881659692</c:v>
                </c:pt>
                <c:pt idx="429">
                  <c:v>3425.6169981339676</c:v>
                </c:pt>
                <c:pt idx="430">
                  <c:v>3453.1625485818995</c:v>
                </c:pt>
                <c:pt idx="431">
                  <c:v>3465.7276462320488</c:v>
                </c:pt>
                <c:pt idx="432">
                  <c:v>3472.6866783493674</c:v>
                </c:pt>
                <c:pt idx="433">
                  <c:v>3476.8901645268925</c:v>
                </c:pt>
                <c:pt idx="434">
                  <c:v>3483.6723750261617</c:v>
                </c:pt>
                <c:pt idx="435">
                  <c:v>3491.926502566223</c:v>
                </c:pt>
                <c:pt idx="436">
                  <c:v>3500.8414350458752</c:v>
                </c:pt>
                <c:pt idx="437">
                  <c:v>3506.889600024987</c:v>
                </c:pt>
                <c:pt idx="438">
                  <c:v>3509.8917220526191</c:v>
                </c:pt>
                <c:pt idx="439">
                  <c:v>3510.4475758373596</c:v>
                </c:pt>
                <c:pt idx="440">
                  <c:v>3510.4475758373596</c:v>
                </c:pt>
                <c:pt idx="441">
                  <c:v>3511.0333519714968</c:v>
                </c:pt>
                <c:pt idx="442">
                  <c:v>3527.3627671458153</c:v>
                </c:pt>
                <c:pt idx="443">
                  <c:v>3561.3119088862959</c:v>
                </c:pt>
                <c:pt idx="444">
                  <c:v>3589.3748806121685</c:v>
                </c:pt>
                <c:pt idx="445">
                  <c:v>3620.5117704358559</c:v>
                </c:pt>
                <c:pt idx="446">
                  <c:v>3642.5345805509619</c:v>
                </c:pt>
                <c:pt idx="447">
                  <c:v>3693.3647617391052</c:v>
                </c:pt>
                <c:pt idx="448">
                  <c:v>3727.1546592585064</c:v>
                </c:pt>
                <c:pt idx="449">
                  <c:v>3741.303399700565</c:v>
                </c:pt>
                <c:pt idx="450">
                  <c:v>3800.1560502132102</c:v>
                </c:pt>
                <c:pt idx="451">
                  <c:v>3850.260878282189</c:v>
                </c:pt>
                <c:pt idx="452">
                  <c:v>3879.4764721271854</c:v>
                </c:pt>
                <c:pt idx="453">
                  <c:v>3894.0063335931195</c:v>
                </c:pt>
                <c:pt idx="454">
                  <c:v>3902.8922977834432</c:v>
                </c:pt>
                <c:pt idx="455">
                  <c:v>3912.6844775154054</c:v>
                </c:pt>
                <c:pt idx="456">
                  <c:v>3934.9699440874997</c:v>
                </c:pt>
                <c:pt idx="457">
                  <c:v>3970.5915502604216</c:v>
                </c:pt>
                <c:pt idx="458">
                  <c:v>3989.3807354633464</c:v>
                </c:pt>
                <c:pt idx="459">
                  <c:v>4014.1232853463625</c:v>
                </c:pt>
                <c:pt idx="460">
                  <c:v>4032.3720192762958</c:v>
                </c:pt>
                <c:pt idx="461">
                  <c:v>4043.9831889494972</c:v>
                </c:pt>
                <c:pt idx="462">
                  <c:v>4052.5182542388966</c:v>
                </c:pt>
                <c:pt idx="463">
                  <c:v>4058.8244009644823</c:v>
                </c:pt>
                <c:pt idx="464">
                  <c:v>4063.1404808703414</c:v>
                </c:pt>
                <c:pt idx="465">
                  <c:v>4082.4855234321421</c:v>
                </c:pt>
                <c:pt idx="466">
                  <c:v>4127.7682124246176</c:v>
                </c:pt>
                <c:pt idx="467">
                  <c:v>4151.6470976064338</c:v>
                </c:pt>
                <c:pt idx="468">
                  <c:v>4205.7687332896421</c:v>
                </c:pt>
                <c:pt idx="469">
                  <c:v>4244.7184636609009</c:v>
                </c:pt>
                <c:pt idx="470">
                  <c:v>4262.1079996730969</c:v>
                </c:pt>
                <c:pt idx="471">
                  <c:v>4271.9189838202201</c:v>
                </c:pt>
                <c:pt idx="472">
                  <c:v>4278.1370854747329</c:v>
                </c:pt>
                <c:pt idx="473">
                  <c:v>4281.6953124874963</c:v>
                </c:pt>
                <c:pt idx="474">
                  <c:v>4285.19754743467</c:v>
                </c:pt>
                <c:pt idx="475">
                  <c:v>4289.4289087585303</c:v>
                </c:pt>
                <c:pt idx="476">
                  <c:v>4292.5709530893346</c:v>
                </c:pt>
                <c:pt idx="477">
                  <c:v>4293.6588696038416</c:v>
                </c:pt>
                <c:pt idx="478">
                  <c:v>4293.6588696038416</c:v>
                </c:pt>
                <c:pt idx="479">
                  <c:v>4297.3863038640966</c:v>
                </c:pt>
                <c:pt idx="480">
                  <c:v>4330.3839813891836</c:v>
                </c:pt>
                <c:pt idx="481">
                  <c:v>4344.2408860524283</c:v>
                </c:pt>
                <c:pt idx="482">
                  <c:v>4350.1086824376071</c:v>
                </c:pt>
                <c:pt idx="483">
                  <c:v>4388.5461715628899</c:v>
                </c:pt>
                <c:pt idx="484">
                  <c:v>4408.3161758495753</c:v>
                </c:pt>
                <c:pt idx="485">
                  <c:v>4415.2432277954877</c:v>
                </c:pt>
                <c:pt idx="486">
                  <c:v>4449.4467156043338</c:v>
                </c:pt>
                <c:pt idx="487">
                  <c:v>4483.6919575301317</c:v>
                </c:pt>
                <c:pt idx="488">
                  <c:v>4499.2739691273418</c:v>
                </c:pt>
                <c:pt idx="489">
                  <c:v>4507.0782683255647</c:v>
                </c:pt>
                <c:pt idx="490">
                  <c:v>4511.6878571251873</c:v>
                </c:pt>
                <c:pt idx="491">
                  <c:v>4513.9439090597334</c:v>
                </c:pt>
                <c:pt idx="492">
                  <c:v>4514.8838783651099</c:v>
                </c:pt>
                <c:pt idx="493">
                  <c:v>4525.3313973216955</c:v>
                </c:pt>
                <c:pt idx="494">
                  <c:v>4542.3017005206921</c:v>
                </c:pt>
                <c:pt idx="495">
                  <c:v>4571.1347914855087</c:v>
                </c:pt>
                <c:pt idx="496">
                  <c:v>4590.735196726946</c:v>
                </c:pt>
                <c:pt idx="497">
                  <c:v>4685.2923905058351</c:v>
                </c:pt>
                <c:pt idx="498">
                  <c:v>4781.2920706189179</c:v>
                </c:pt>
                <c:pt idx="499">
                  <c:v>4824.0764236270825</c:v>
                </c:pt>
                <c:pt idx="500">
                  <c:v>4841.5462494901949</c:v>
                </c:pt>
                <c:pt idx="501">
                  <c:v>4847.9873993754818</c:v>
                </c:pt>
                <c:pt idx="502">
                  <c:v>4853.2927736904885</c:v>
                </c:pt>
                <c:pt idx="503">
                  <c:v>4856.0795465483952</c:v>
                </c:pt>
                <c:pt idx="504">
                  <c:v>4856.9604293801322</c:v>
                </c:pt>
                <c:pt idx="505">
                  <c:v>4857.7953658235992</c:v>
                </c:pt>
                <c:pt idx="506">
                  <c:v>4857.9773193972351</c:v>
                </c:pt>
                <c:pt idx="507">
                  <c:v>4857.9773193972351</c:v>
                </c:pt>
                <c:pt idx="508">
                  <c:v>4874.3760286134366</c:v>
                </c:pt>
                <c:pt idx="509">
                  <c:v>4894.8968602554287</c:v>
                </c:pt>
                <c:pt idx="510">
                  <c:v>4904.3966242366214</c:v>
                </c:pt>
                <c:pt idx="511">
                  <c:v>4909.5484119610364</c:v>
                </c:pt>
                <c:pt idx="512">
                  <c:v>4925.5851720975106</c:v>
                </c:pt>
                <c:pt idx="513">
                  <c:v>5046.8569084233322</c:v>
                </c:pt>
                <c:pt idx="514">
                  <c:v>5165.2668952642534</c:v>
                </c:pt>
                <c:pt idx="515">
                  <c:v>5204.0654656480228</c:v>
                </c:pt>
                <c:pt idx="516">
                  <c:v>5217.3272812414589</c:v>
                </c:pt>
                <c:pt idx="517">
                  <c:v>5247.8798861351024</c:v>
                </c:pt>
                <c:pt idx="518">
                  <c:v>5263.3400122885332</c:v>
                </c:pt>
                <c:pt idx="519">
                  <c:v>5270.3976948221725</c:v>
                </c:pt>
                <c:pt idx="520">
                  <c:v>5276.5781301035022</c:v>
                </c:pt>
                <c:pt idx="521">
                  <c:v>5282.9930445569444</c:v>
                </c:pt>
                <c:pt idx="522">
                  <c:v>5289.268583278711</c:v>
                </c:pt>
                <c:pt idx="523">
                  <c:v>5292.5740524870489</c:v>
                </c:pt>
                <c:pt idx="524">
                  <c:v>5295.0230441599533</c:v>
                </c:pt>
                <c:pt idx="525">
                  <c:v>5298.8603274346451</c:v>
                </c:pt>
                <c:pt idx="526">
                  <c:v>5306.7804997901821</c:v>
                </c:pt>
                <c:pt idx="527">
                  <c:v>5332.0450254526104</c:v>
                </c:pt>
                <c:pt idx="528">
                  <c:v>5340.5358184507713</c:v>
                </c:pt>
                <c:pt idx="529">
                  <c:v>5354.8372130310572</c:v>
                </c:pt>
                <c:pt idx="530">
                  <c:v>5376.7774908501515</c:v>
                </c:pt>
                <c:pt idx="531">
                  <c:v>5389.8971978544287</c:v>
                </c:pt>
                <c:pt idx="532">
                  <c:v>5394.3783423523109</c:v>
                </c:pt>
                <c:pt idx="533">
                  <c:v>5397.7718095716282</c:v>
                </c:pt>
                <c:pt idx="534">
                  <c:v>5406.4036180159555</c:v>
                </c:pt>
                <c:pt idx="535">
                  <c:v>5411.8357969182116</c:v>
                </c:pt>
                <c:pt idx="536">
                  <c:v>5417.3401232580409</c:v>
                </c:pt>
                <c:pt idx="537">
                  <c:v>5443.1812818495573</c:v>
                </c:pt>
                <c:pt idx="538">
                  <c:v>5456.7890772004466</c:v>
                </c:pt>
                <c:pt idx="539">
                  <c:v>5462.2939501117726</c:v>
                </c:pt>
                <c:pt idx="540">
                  <c:v>5464.5131343126486</c:v>
                </c:pt>
                <c:pt idx="541">
                  <c:v>5464.5131343126486</c:v>
                </c:pt>
                <c:pt idx="542">
                  <c:v>5464.5131343126486</c:v>
                </c:pt>
                <c:pt idx="543">
                  <c:v>5464.5131343126486</c:v>
                </c:pt>
                <c:pt idx="544">
                  <c:v>5464.5131343126486</c:v>
                </c:pt>
                <c:pt idx="545">
                  <c:v>5465.0175896917126</c:v>
                </c:pt>
                <c:pt idx="546">
                  <c:v>5474.1374864826521</c:v>
                </c:pt>
                <c:pt idx="547">
                  <c:v>5474.6119049269546</c:v>
                </c:pt>
                <c:pt idx="548">
                  <c:v>5480.979997637578</c:v>
                </c:pt>
                <c:pt idx="549">
                  <c:v>5506.117718712756</c:v>
                </c:pt>
                <c:pt idx="550">
                  <c:v>5511.2378052903587</c:v>
                </c:pt>
                <c:pt idx="551">
                  <c:v>5512.8046305674825</c:v>
                </c:pt>
                <c:pt idx="552">
                  <c:v>5516.0773054860147</c:v>
                </c:pt>
                <c:pt idx="553">
                  <c:v>5519.3860541233325</c:v>
                </c:pt>
                <c:pt idx="554">
                  <c:v>5520.1237408724674</c:v>
                </c:pt>
                <c:pt idx="555">
                  <c:v>5520.1237408724674</c:v>
                </c:pt>
                <c:pt idx="556">
                  <c:v>5520.1237408724674</c:v>
                </c:pt>
                <c:pt idx="557">
                  <c:v>5521.5207960803336</c:v>
                </c:pt>
                <c:pt idx="558">
                  <c:v>5523.2684983693571</c:v>
                </c:pt>
                <c:pt idx="559">
                  <c:v>5523.2684983693571</c:v>
                </c:pt>
                <c:pt idx="560">
                  <c:v>5523.2684983693571</c:v>
                </c:pt>
                <c:pt idx="561">
                  <c:v>5523.2684983693571</c:v>
                </c:pt>
                <c:pt idx="562">
                  <c:v>5526.9889327469491</c:v>
                </c:pt>
                <c:pt idx="563">
                  <c:v>5544.459895436984</c:v>
                </c:pt>
                <c:pt idx="564">
                  <c:v>5544.5830601053976</c:v>
                </c:pt>
                <c:pt idx="565">
                  <c:v>5544.5830601053976</c:v>
                </c:pt>
                <c:pt idx="566">
                  <c:v>5544.5830601053976</c:v>
                </c:pt>
                <c:pt idx="567">
                  <c:v>5544.5830601053976</c:v>
                </c:pt>
                <c:pt idx="568">
                  <c:v>5544.5830601053976</c:v>
                </c:pt>
                <c:pt idx="569">
                  <c:v>5544.5830601053976</c:v>
                </c:pt>
                <c:pt idx="570">
                  <c:v>5560.1718607329667</c:v>
                </c:pt>
                <c:pt idx="571">
                  <c:v>5567.0513609586606</c:v>
                </c:pt>
                <c:pt idx="572">
                  <c:v>5567.0513609586606</c:v>
                </c:pt>
                <c:pt idx="573">
                  <c:v>5567.0513609586606</c:v>
                </c:pt>
                <c:pt idx="574">
                  <c:v>5567.0513609586606</c:v>
                </c:pt>
                <c:pt idx="575">
                  <c:v>5567.0513609586606</c:v>
                </c:pt>
                <c:pt idx="576">
                  <c:v>5567.0513609586606</c:v>
                </c:pt>
                <c:pt idx="577">
                  <c:v>5567.0513609586606</c:v>
                </c:pt>
                <c:pt idx="578">
                  <c:v>5567.0513609586606</c:v>
                </c:pt>
                <c:pt idx="579">
                  <c:v>5567.0513609586606</c:v>
                </c:pt>
                <c:pt idx="580">
                  <c:v>5567.0513609586606</c:v>
                </c:pt>
                <c:pt idx="581">
                  <c:v>5567.0513609586606</c:v>
                </c:pt>
                <c:pt idx="582">
                  <c:v>5567.0513609586606</c:v>
                </c:pt>
                <c:pt idx="583">
                  <c:v>5567.0513609586606</c:v>
                </c:pt>
                <c:pt idx="584">
                  <c:v>5567.0513609586606</c:v>
                </c:pt>
                <c:pt idx="585">
                  <c:v>5567.0513609586606</c:v>
                </c:pt>
                <c:pt idx="586">
                  <c:v>5567.0513609586606</c:v>
                </c:pt>
                <c:pt idx="587">
                  <c:v>5567.0513609586606</c:v>
                </c:pt>
                <c:pt idx="588">
                  <c:v>5567.0513609586606</c:v>
                </c:pt>
                <c:pt idx="589">
                  <c:v>5567.0513609586606</c:v>
                </c:pt>
                <c:pt idx="590">
                  <c:v>5567.0513609586606</c:v>
                </c:pt>
                <c:pt idx="591">
                  <c:v>5567.0513609586606</c:v>
                </c:pt>
                <c:pt idx="592">
                  <c:v>5571.0384684623614</c:v>
                </c:pt>
                <c:pt idx="593">
                  <c:v>5580.3458392766915</c:v>
                </c:pt>
                <c:pt idx="594">
                  <c:v>5583.2441127199381</c:v>
                </c:pt>
                <c:pt idx="595">
                  <c:v>5583.2441127199381</c:v>
                </c:pt>
                <c:pt idx="596">
                  <c:v>5583.2441127199381</c:v>
                </c:pt>
                <c:pt idx="597">
                  <c:v>5583.2441127199381</c:v>
                </c:pt>
                <c:pt idx="598">
                  <c:v>5583.2441127199381</c:v>
                </c:pt>
                <c:pt idx="599">
                  <c:v>5583.2441127199381</c:v>
                </c:pt>
                <c:pt idx="600">
                  <c:v>5583.2441127199381</c:v>
                </c:pt>
                <c:pt idx="601">
                  <c:v>5583.2441127199381</c:v>
                </c:pt>
                <c:pt idx="602">
                  <c:v>5583.2441127199381</c:v>
                </c:pt>
                <c:pt idx="603">
                  <c:v>5583.2441127199381</c:v>
                </c:pt>
                <c:pt idx="604">
                  <c:v>5583.2441127199381</c:v>
                </c:pt>
                <c:pt idx="605">
                  <c:v>5603.7783852552566</c:v>
                </c:pt>
                <c:pt idx="606">
                  <c:v>5617.5457794832018</c:v>
                </c:pt>
                <c:pt idx="607">
                  <c:v>5635.9388082882815</c:v>
                </c:pt>
                <c:pt idx="608">
                  <c:v>5640.7757708305589</c:v>
                </c:pt>
                <c:pt idx="609">
                  <c:v>5642.3704712540175</c:v>
                </c:pt>
                <c:pt idx="610">
                  <c:v>5642.6751040055706</c:v>
                </c:pt>
                <c:pt idx="611">
                  <c:v>5642.6751040055706</c:v>
                </c:pt>
                <c:pt idx="612">
                  <c:v>5642.6751040055706</c:v>
                </c:pt>
                <c:pt idx="613">
                  <c:v>5642.6751040055706</c:v>
                </c:pt>
                <c:pt idx="614">
                  <c:v>5642.6751040055706</c:v>
                </c:pt>
                <c:pt idx="615">
                  <c:v>5642.6751040055706</c:v>
                </c:pt>
                <c:pt idx="616">
                  <c:v>5642.6751040055706</c:v>
                </c:pt>
                <c:pt idx="617">
                  <c:v>5642.6751040055706</c:v>
                </c:pt>
                <c:pt idx="618">
                  <c:v>5648.2200899673526</c:v>
                </c:pt>
                <c:pt idx="619">
                  <c:v>5661.2714755345332</c:v>
                </c:pt>
                <c:pt idx="620">
                  <c:v>5663.6106063365878</c:v>
                </c:pt>
                <c:pt idx="621">
                  <c:v>5665.7556054352117</c:v>
                </c:pt>
                <c:pt idx="622">
                  <c:v>5671.9939772951984</c:v>
                </c:pt>
                <c:pt idx="623">
                  <c:v>5694.6562760615216</c:v>
                </c:pt>
                <c:pt idx="624">
                  <c:v>5703.8707297214014</c:v>
                </c:pt>
                <c:pt idx="625">
                  <c:v>5734.0019279910384</c:v>
                </c:pt>
                <c:pt idx="626">
                  <c:v>5746.6155097893097</c:v>
                </c:pt>
                <c:pt idx="627">
                  <c:v>5751.183559155178</c:v>
                </c:pt>
                <c:pt idx="628">
                  <c:v>5759.9738733335671</c:v>
                </c:pt>
                <c:pt idx="629">
                  <c:v>5775.6848758040142</c:v>
                </c:pt>
                <c:pt idx="630">
                  <c:v>5781.3602790223313</c:v>
                </c:pt>
                <c:pt idx="631">
                  <c:v>5781.8891451762611</c:v>
                </c:pt>
                <c:pt idx="632">
                  <c:v>5781.8891451762611</c:v>
                </c:pt>
                <c:pt idx="633">
                  <c:v>5781.8891451762611</c:v>
                </c:pt>
                <c:pt idx="634">
                  <c:v>5781.8891451762611</c:v>
                </c:pt>
                <c:pt idx="635">
                  <c:v>5781.8891451762611</c:v>
                </c:pt>
                <c:pt idx="636">
                  <c:v>5781.8891451762611</c:v>
                </c:pt>
                <c:pt idx="637">
                  <c:v>5781.8891451762611</c:v>
                </c:pt>
                <c:pt idx="638">
                  <c:v>5781.8891451762611</c:v>
                </c:pt>
                <c:pt idx="639">
                  <c:v>5781.8891451762611</c:v>
                </c:pt>
                <c:pt idx="640">
                  <c:v>5781.8891451762611</c:v>
                </c:pt>
                <c:pt idx="641">
                  <c:v>5781.8891451762611</c:v>
                </c:pt>
                <c:pt idx="642">
                  <c:v>5781.8891451762611</c:v>
                </c:pt>
                <c:pt idx="643">
                  <c:v>5781.8891451762611</c:v>
                </c:pt>
                <c:pt idx="644">
                  <c:v>5781.8891451762611</c:v>
                </c:pt>
                <c:pt idx="645">
                  <c:v>5781.8891451762611</c:v>
                </c:pt>
                <c:pt idx="646">
                  <c:v>5781.8891451762611</c:v>
                </c:pt>
                <c:pt idx="647">
                  <c:v>5781.8891451762611</c:v>
                </c:pt>
                <c:pt idx="648">
                  <c:v>5781.8891451762611</c:v>
                </c:pt>
                <c:pt idx="649">
                  <c:v>5781.8891451762611</c:v>
                </c:pt>
                <c:pt idx="650">
                  <c:v>5781.8891451762611</c:v>
                </c:pt>
                <c:pt idx="651">
                  <c:v>5781.8891451762611</c:v>
                </c:pt>
                <c:pt idx="652">
                  <c:v>5781.8891451762611</c:v>
                </c:pt>
                <c:pt idx="653">
                  <c:v>5781.8891451762611</c:v>
                </c:pt>
                <c:pt idx="654">
                  <c:v>5781.8891451762611</c:v>
                </c:pt>
                <c:pt idx="655">
                  <c:v>5781.8891451762611</c:v>
                </c:pt>
                <c:pt idx="656">
                  <c:v>5781.8891451762611</c:v>
                </c:pt>
                <c:pt idx="657">
                  <c:v>5781.8891451762611</c:v>
                </c:pt>
                <c:pt idx="658">
                  <c:v>5781.8891451762611</c:v>
                </c:pt>
                <c:pt idx="659">
                  <c:v>5781.8891451762611</c:v>
                </c:pt>
                <c:pt idx="660">
                  <c:v>5781.8891451762611</c:v>
                </c:pt>
                <c:pt idx="661">
                  <c:v>5781.8891451762611</c:v>
                </c:pt>
                <c:pt idx="662">
                  <c:v>5781.8891451762611</c:v>
                </c:pt>
                <c:pt idx="663">
                  <c:v>5781.8891451762611</c:v>
                </c:pt>
                <c:pt idx="664">
                  <c:v>5781.8891451762611</c:v>
                </c:pt>
                <c:pt idx="665">
                  <c:v>5781.8891451762611</c:v>
                </c:pt>
                <c:pt idx="666">
                  <c:v>5781.8891451762611</c:v>
                </c:pt>
                <c:pt idx="667">
                  <c:v>5781.8891451762611</c:v>
                </c:pt>
                <c:pt idx="668">
                  <c:v>5781.8891451762611</c:v>
                </c:pt>
                <c:pt idx="669">
                  <c:v>5781.8891451762611</c:v>
                </c:pt>
                <c:pt idx="670">
                  <c:v>5781.8891451762611</c:v>
                </c:pt>
                <c:pt idx="671">
                  <c:v>5781.8891451762611</c:v>
                </c:pt>
                <c:pt idx="672">
                  <c:v>5781.8891451762611</c:v>
                </c:pt>
                <c:pt idx="673">
                  <c:v>5781.8891451762611</c:v>
                </c:pt>
                <c:pt idx="674">
                  <c:v>5781.8891451762611</c:v>
                </c:pt>
                <c:pt idx="675">
                  <c:v>5781.8891451762611</c:v>
                </c:pt>
                <c:pt idx="676">
                  <c:v>5781.8891451762611</c:v>
                </c:pt>
                <c:pt idx="677">
                  <c:v>5781.8891451762611</c:v>
                </c:pt>
                <c:pt idx="678">
                  <c:v>5781.8891451762611</c:v>
                </c:pt>
                <c:pt idx="679">
                  <c:v>5781.8891451762611</c:v>
                </c:pt>
                <c:pt idx="680">
                  <c:v>5781.8891451762611</c:v>
                </c:pt>
                <c:pt idx="681">
                  <c:v>5781.8891451762611</c:v>
                </c:pt>
                <c:pt idx="682">
                  <c:v>5781.8891451762611</c:v>
                </c:pt>
                <c:pt idx="683">
                  <c:v>5781.8891451762611</c:v>
                </c:pt>
                <c:pt idx="684">
                  <c:v>5781.8891451762611</c:v>
                </c:pt>
                <c:pt idx="685">
                  <c:v>5781.8891451762611</c:v>
                </c:pt>
                <c:pt idx="686">
                  <c:v>5781.8891451762611</c:v>
                </c:pt>
                <c:pt idx="687">
                  <c:v>5781.8891451762611</c:v>
                </c:pt>
                <c:pt idx="688">
                  <c:v>5781.8891451762611</c:v>
                </c:pt>
                <c:pt idx="689">
                  <c:v>5781.8891451762611</c:v>
                </c:pt>
                <c:pt idx="690">
                  <c:v>5802.7524430235835</c:v>
                </c:pt>
                <c:pt idx="691">
                  <c:v>5819.821300913366</c:v>
                </c:pt>
                <c:pt idx="692">
                  <c:v>5822.7684184993823</c:v>
                </c:pt>
                <c:pt idx="693">
                  <c:v>5822.7684184993823</c:v>
                </c:pt>
                <c:pt idx="694">
                  <c:v>5822.7684184993823</c:v>
                </c:pt>
                <c:pt idx="695">
                  <c:v>5822.7684184993823</c:v>
                </c:pt>
                <c:pt idx="696">
                  <c:v>5822.7684184993823</c:v>
                </c:pt>
                <c:pt idx="697">
                  <c:v>5822.7684184993823</c:v>
                </c:pt>
                <c:pt idx="698">
                  <c:v>5822.7684184993823</c:v>
                </c:pt>
                <c:pt idx="699">
                  <c:v>5822.7684184993823</c:v>
                </c:pt>
                <c:pt idx="700">
                  <c:v>5822.7684184993823</c:v>
                </c:pt>
                <c:pt idx="701">
                  <c:v>5822.7684184993823</c:v>
                </c:pt>
                <c:pt idx="702">
                  <c:v>5822.7684184993823</c:v>
                </c:pt>
                <c:pt idx="703">
                  <c:v>5822.7684184993823</c:v>
                </c:pt>
                <c:pt idx="704">
                  <c:v>5822.7684184993823</c:v>
                </c:pt>
                <c:pt idx="705">
                  <c:v>5822.7684184993823</c:v>
                </c:pt>
                <c:pt idx="706">
                  <c:v>5822.7684184993823</c:v>
                </c:pt>
                <c:pt idx="707">
                  <c:v>5822.7684184993823</c:v>
                </c:pt>
                <c:pt idx="708">
                  <c:v>5822.7684184993823</c:v>
                </c:pt>
                <c:pt idx="709">
                  <c:v>5822.7684184993823</c:v>
                </c:pt>
                <c:pt idx="710">
                  <c:v>5822.7684184993823</c:v>
                </c:pt>
                <c:pt idx="711">
                  <c:v>5822.7684184993823</c:v>
                </c:pt>
                <c:pt idx="712">
                  <c:v>5822.7684184993823</c:v>
                </c:pt>
                <c:pt idx="713">
                  <c:v>5822.7684184993823</c:v>
                </c:pt>
                <c:pt idx="714">
                  <c:v>5822.7684184993823</c:v>
                </c:pt>
                <c:pt idx="715">
                  <c:v>5822.7684184993823</c:v>
                </c:pt>
                <c:pt idx="716">
                  <c:v>5822.7684184993823</c:v>
                </c:pt>
                <c:pt idx="717">
                  <c:v>5822.7684184993823</c:v>
                </c:pt>
                <c:pt idx="718">
                  <c:v>5822.7684184993823</c:v>
                </c:pt>
                <c:pt idx="719">
                  <c:v>5822.7684184993823</c:v>
                </c:pt>
                <c:pt idx="720">
                  <c:v>5822.7684184993823</c:v>
                </c:pt>
                <c:pt idx="721">
                  <c:v>5822.7684184993823</c:v>
                </c:pt>
                <c:pt idx="722">
                  <c:v>5822.7684184993823</c:v>
                </c:pt>
                <c:pt idx="723">
                  <c:v>5822.7684184993823</c:v>
                </c:pt>
                <c:pt idx="724">
                  <c:v>5822.7684184993823</c:v>
                </c:pt>
                <c:pt idx="725">
                  <c:v>5822.7684184993823</c:v>
                </c:pt>
                <c:pt idx="726">
                  <c:v>5822.7684184993823</c:v>
                </c:pt>
                <c:pt idx="727">
                  <c:v>5822.7684184993823</c:v>
                </c:pt>
                <c:pt idx="728">
                  <c:v>5822.7684184993823</c:v>
                </c:pt>
                <c:pt idx="729">
                  <c:v>5822.7684184993823</c:v>
                </c:pt>
                <c:pt idx="730">
                  <c:v>5822.7684184993823</c:v>
                </c:pt>
                <c:pt idx="731">
                  <c:v>5822.7684184993823</c:v>
                </c:pt>
                <c:pt idx="732">
                  <c:v>5822.7684184993823</c:v>
                </c:pt>
                <c:pt idx="733">
                  <c:v>5822.7684184993823</c:v>
                </c:pt>
                <c:pt idx="734">
                  <c:v>5822.7684184993823</c:v>
                </c:pt>
                <c:pt idx="735">
                  <c:v>5822.7684184993823</c:v>
                </c:pt>
                <c:pt idx="736">
                  <c:v>5825.5956066834542</c:v>
                </c:pt>
                <c:pt idx="737">
                  <c:v>5833.5503299438251</c:v>
                </c:pt>
                <c:pt idx="738">
                  <c:v>5834.1637265144291</c:v>
                </c:pt>
                <c:pt idx="739">
                  <c:v>5834.1637265144291</c:v>
                </c:pt>
                <c:pt idx="740">
                  <c:v>5834.1637265144291</c:v>
                </c:pt>
                <c:pt idx="741">
                  <c:v>5834.1637265144291</c:v>
                </c:pt>
                <c:pt idx="742">
                  <c:v>5834.1637265144291</c:v>
                </c:pt>
                <c:pt idx="743">
                  <c:v>5834.6705957758331</c:v>
                </c:pt>
                <c:pt idx="744">
                  <c:v>5835.0151014973571</c:v>
                </c:pt>
                <c:pt idx="745">
                  <c:v>5835.0151014973571</c:v>
                </c:pt>
                <c:pt idx="746">
                  <c:v>5835.0151014973571</c:v>
                </c:pt>
                <c:pt idx="747">
                  <c:v>5848.239736669173</c:v>
                </c:pt>
                <c:pt idx="748">
                  <c:v>5884.5660704463544</c:v>
                </c:pt>
                <c:pt idx="749">
                  <c:v>5897.2695630426751</c:v>
                </c:pt>
                <c:pt idx="750">
                  <c:v>5901.4829959309209</c:v>
                </c:pt>
                <c:pt idx="751">
                  <c:v>5905.1809034739372</c:v>
                </c:pt>
                <c:pt idx="752">
                  <c:v>5908.0709783447328</c:v>
                </c:pt>
                <c:pt idx="753">
                  <c:v>5910.626551459507</c:v>
                </c:pt>
                <c:pt idx="754">
                  <c:v>5930.9122228890719</c:v>
                </c:pt>
                <c:pt idx="755">
                  <c:v>5953.4084313798539</c:v>
                </c:pt>
                <c:pt idx="756">
                  <c:v>5972.5864858821751</c:v>
                </c:pt>
                <c:pt idx="757">
                  <c:v>6006.6908707326529</c:v>
                </c:pt>
                <c:pt idx="758">
                  <c:v>6024.4248468976239</c:v>
                </c:pt>
                <c:pt idx="759">
                  <c:v>6031.7804108970013</c:v>
                </c:pt>
                <c:pt idx="760">
                  <c:v>6036.305827686122</c:v>
                </c:pt>
                <c:pt idx="761">
                  <c:v>6039.9561835089198</c:v>
                </c:pt>
                <c:pt idx="762">
                  <c:v>6043.2124612825482</c:v>
                </c:pt>
                <c:pt idx="763">
                  <c:v>6046.3561453278435</c:v>
                </c:pt>
                <c:pt idx="764">
                  <c:v>6059.4701504644399</c:v>
                </c:pt>
                <c:pt idx="765">
                  <c:v>6068.5156099275009</c:v>
                </c:pt>
                <c:pt idx="766">
                  <c:v>6080.4794081958398</c:v>
                </c:pt>
                <c:pt idx="767">
                  <c:v>6085.5196953349141</c:v>
                </c:pt>
                <c:pt idx="768">
                  <c:v>6088.3906402033226</c:v>
                </c:pt>
                <c:pt idx="769">
                  <c:v>6089.9645709099041</c:v>
                </c:pt>
                <c:pt idx="770">
                  <c:v>6091.5401413309755</c:v>
                </c:pt>
                <c:pt idx="771">
                  <c:v>6095.9037729570528</c:v>
                </c:pt>
                <c:pt idx="772">
                  <c:v>6125.6150128380968</c:v>
                </c:pt>
                <c:pt idx="773">
                  <c:v>6159.1408370260597</c:v>
                </c:pt>
                <c:pt idx="774">
                  <c:v>6183.8314077218756</c:v>
                </c:pt>
                <c:pt idx="775">
                  <c:v>6211.0954930658891</c:v>
                </c:pt>
                <c:pt idx="776">
                  <c:v>6235.5868084298017</c:v>
                </c:pt>
                <c:pt idx="777">
                  <c:v>6254.2754115317302</c:v>
                </c:pt>
                <c:pt idx="778">
                  <c:v>6292.0917643185066</c:v>
                </c:pt>
                <c:pt idx="779">
                  <c:v>6313.7518934805166</c:v>
                </c:pt>
                <c:pt idx="780">
                  <c:v>6326.3507935404195</c:v>
                </c:pt>
                <c:pt idx="781">
                  <c:v>6361.1056495775792</c:v>
                </c:pt>
                <c:pt idx="782">
                  <c:v>6383.3067289579285</c:v>
                </c:pt>
                <c:pt idx="783">
                  <c:v>6397.5550727886612</c:v>
                </c:pt>
                <c:pt idx="784">
                  <c:v>6422.3428317721764</c:v>
                </c:pt>
                <c:pt idx="785">
                  <c:v>6446.1067451413101</c:v>
                </c:pt>
                <c:pt idx="786">
                  <c:v>6457.6064746097072</c:v>
                </c:pt>
                <c:pt idx="787">
                  <c:v>6463.695853908569</c:v>
                </c:pt>
                <c:pt idx="788">
                  <c:v>6468.8824597741032</c:v>
                </c:pt>
                <c:pt idx="789">
                  <c:v>6472.995215083165</c:v>
                </c:pt>
                <c:pt idx="790">
                  <c:v>6475.8043973724389</c:v>
                </c:pt>
                <c:pt idx="791">
                  <c:v>6478.0096181577856</c:v>
                </c:pt>
                <c:pt idx="792">
                  <c:v>6480.1290272181404</c:v>
                </c:pt>
                <c:pt idx="793">
                  <c:v>6481.9576602422148</c:v>
                </c:pt>
                <c:pt idx="794">
                  <c:v>6483.3583277843218</c:v>
                </c:pt>
                <c:pt idx="795">
                  <c:v>6484.0555765541203</c:v>
                </c:pt>
                <c:pt idx="796">
                  <c:v>6484.4126638272583</c:v>
                </c:pt>
                <c:pt idx="797">
                  <c:v>6485.2520024421856</c:v>
                </c:pt>
                <c:pt idx="798">
                  <c:v>6486.0465221943778</c:v>
                </c:pt>
                <c:pt idx="799">
                  <c:v>6511.3624615445933</c:v>
                </c:pt>
                <c:pt idx="800">
                  <c:v>6530.3874589477373</c:v>
                </c:pt>
                <c:pt idx="801">
                  <c:v>6540.0642186145942</c:v>
                </c:pt>
                <c:pt idx="802">
                  <c:v>6544.5480959699607</c:v>
                </c:pt>
                <c:pt idx="803">
                  <c:v>6547.7584617378607</c:v>
                </c:pt>
                <c:pt idx="804">
                  <c:v>6563.9002219183567</c:v>
                </c:pt>
                <c:pt idx="805">
                  <c:v>6578.6528329077182</c:v>
                </c:pt>
                <c:pt idx="806">
                  <c:v>6583.6619705432868</c:v>
                </c:pt>
                <c:pt idx="807">
                  <c:v>6586.3224853854399</c:v>
                </c:pt>
                <c:pt idx="808">
                  <c:v>6587.3241557349065</c:v>
                </c:pt>
                <c:pt idx="809">
                  <c:v>6587.542747769814</c:v>
                </c:pt>
                <c:pt idx="810">
                  <c:v>6587.542747769814</c:v>
                </c:pt>
                <c:pt idx="811">
                  <c:v>6587.542747769814</c:v>
                </c:pt>
                <c:pt idx="812">
                  <c:v>6587.542747769814</c:v>
                </c:pt>
                <c:pt idx="813">
                  <c:v>6587.542747769814</c:v>
                </c:pt>
                <c:pt idx="814">
                  <c:v>6587.7931577042928</c:v>
                </c:pt>
                <c:pt idx="815">
                  <c:v>6588.6641974660324</c:v>
                </c:pt>
                <c:pt idx="816">
                  <c:v>6589.3313660594786</c:v>
                </c:pt>
                <c:pt idx="817">
                  <c:v>6592.2148820723123</c:v>
                </c:pt>
                <c:pt idx="818">
                  <c:v>6594.0232919510063</c:v>
                </c:pt>
                <c:pt idx="819">
                  <c:v>6594.8041474157799</c:v>
                </c:pt>
                <c:pt idx="820">
                  <c:v>6627.9717095730111</c:v>
                </c:pt>
                <c:pt idx="821">
                  <c:v>6701.4006145857084</c:v>
                </c:pt>
                <c:pt idx="822">
                  <c:v>6719.415731551655</c:v>
                </c:pt>
                <c:pt idx="823">
                  <c:v>6728.215091777146</c:v>
                </c:pt>
                <c:pt idx="824">
                  <c:v>6731.2101083753205</c:v>
                </c:pt>
                <c:pt idx="825">
                  <c:v>6733.0239839689821</c:v>
                </c:pt>
                <c:pt idx="826">
                  <c:v>6734.4842278042361</c:v>
                </c:pt>
                <c:pt idx="827">
                  <c:v>6749.146445411493</c:v>
                </c:pt>
                <c:pt idx="828">
                  <c:v>6768.5483474785988</c:v>
                </c:pt>
                <c:pt idx="829">
                  <c:v>6776.2715449438992</c:v>
                </c:pt>
                <c:pt idx="830">
                  <c:v>6781.175735780279</c:v>
                </c:pt>
                <c:pt idx="831">
                  <c:v>6784.3281649695218</c:v>
                </c:pt>
                <c:pt idx="832">
                  <c:v>6786.4011154526515</c:v>
                </c:pt>
                <c:pt idx="833">
                  <c:v>6787.5394286763103</c:v>
                </c:pt>
                <c:pt idx="834">
                  <c:v>6787.6747715184219</c:v>
                </c:pt>
                <c:pt idx="835">
                  <c:v>6787.6747715184219</c:v>
                </c:pt>
                <c:pt idx="836">
                  <c:v>6787.6747715184219</c:v>
                </c:pt>
                <c:pt idx="837">
                  <c:v>6787.6747715184219</c:v>
                </c:pt>
                <c:pt idx="838">
                  <c:v>6787.6747715184219</c:v>
                </c:pt>
                <c:pt idx="839">
                  <c:v>6787.6747715184219</c:v>
                </c:pt>
                <c:pt idx="840">
                  <c:v>6812.3062109742486</c:v>
                </c:pt>
                <c:pt idx="841">
                  <c:v>6958.65405266167</c:v>
                </c:pt>
                <c:pt idx="842">
                  <c:v>6997.4451198072311</c:v>
                </c:pt>
                <c:pt idx="843">
                  <c:v>7001.0096639050362</c:v>
                </c:pt>
                <c:pt idx="844">
                  <c:v>7003.6526884592931</c:v>
                </c:pt>
                <c:pt idx="845">
                  <c:v>7005.967223543993</c:v>
                </c:pt>
                <c:pt idx="846">
                  <c:v>7015.1517954776082</c:v>
                </c:pt>
                <c:pt idx="847">
                  <c:v>7038.3675566284537</c:v>
                </c:pt>
                <c:pt idx="848">
                  <c:v>7057.1191264909085</c:v>
                </c:pt>
                <c:pt idx="849">
                  <c:v>7066.1138584090886</c:v>
                </c:pt>
                <c:pt idx="850">
                  <c:v>7072.3030388343659</c:v>
                </c:pt>
                <c:pt idx="851">
                  <c:v>7116.9876654794425</c:v>
                </c:pt>
                <c:pt idx="852">
                  <c:v>7131.1939566192914</c:v>
                </c:pt>
                <c:pt idx="853">
                  <c:v>7140.4105965651588</c:v>
                </c:pt>
                <c:pt idx="854">
                  <c:v>7147.1266719133191</c:v>
                </c:pt>
                <c:pt idx="855">
                  <c:v>7157.7523731778501</c:v>
                </c:pt>
                <c:pt idx="856">
                  <c:v>7242.9091267539434</c:v>
                </c:pt>
                <c:pt idx="857">
                  <c:v>8110.5155979665979</c:v>
                </c:pt>
                <c:pt idx="858">
                  <c:v>8529.4709652545062</c:v>
                </c:pt>
                <c:pt idx="859">
                  <c:v>8542.2053393535625</c:v>
                </c:pt>
                <c:pt idx="860">
                  <c:v>8552.2199736847087</c:v>
                </c:pt>
                <c:pt idx="861">
                  <c:v>8563.2184826181219</c:v>
                </c:pt>
                <c:pt idx="862">
                  <c:v>8579.6590382524137</c:v>
                </c:pt>
                <c:pt idx="863">
                  <c:v>8598.7611158334021</c:v>
                </c:pt>
                <c:pt idx="864">
                  <c:v>8609.5912348377242</c:v>
                </c:pt>
                <c:pt idx="865">
                  <c:v>8617.5070346212869</c:v>
                </c:pt>
                <c:pt idx="866">
                  <c:v>8624.830897473852</c:v>
                </c:pt>
                <c:pt idx="867">
                  <c:v>8639.7941901367212</c:v>
                </c:pt>
                <c:pt idx="868">
                  <c:v>8669.8078755345541</c:v>
                </c:pt>
                <c:pt idx="869">
                  <c:v>8685.3728652619557</c:v>
                </c:pt>
                <c:pt idx="870">
                  <c:v>8697.2391571502521</c:v>
                </c:pt>
                <c:pt idx="871">
                  <c:v>8705.1507278355548</c:v>
                </c:pt>
                <c:pt idx="872">
                  <c:v>8710.3123538469117</c:v>
                </c:pt>
                <c:pt idx="873">
                  <c:v>8716.8223717407909</c:v>
                </c:pt>
                <c:pt idx="874">
                  <c:v>8722.4666203837933</c:v>
                </c:pt>
                <c:pt idx="875">
                  <c:v>8725.4425069795816</c:v>
                </c:pt>
                <c:pt idx="876">
                  <c:v>8725.5871887692301</c:v>
                </c:pt>
                <c:pt idx="877">
                  <c:v>8726.3338125521241</c:v>
                </c:pt>
                <c:pt idx="878">
                  <c:v>8726.3338125521241</c:v>
                </c:pt>
                <c:pt idx="879">
                  <c:v>8729.6519168133818</c:v>
                </c:pt>
                <c:pt idx="880">
                  <c:v>8784.443327874129</c:v>
                </c:pt>
                <c:pt idx="881">
                  <c:v>8803.2495647307642</c:v>
                </c:pt>
                <c:pt idx="882">
                  <c:v>8828.2167554989519</c:v>
                </c:pt>
                <c:pt idx="883">
                  <c:v>8839.5229382769576</c:v>
                </c:pt>
                <c:pt idx="884">
                  <c:v>8845.9389458733931</c:v>
                </c:pt>
                <c:pt idx="885">
                  <c:v>8851.3847890630677</c:v>
                </c:pt>
                <c:pt idx="886">
                  <c:v>8893.0317021980773</c:v>
                </c:pt>
                <c:pt idx="887">
                  <c:v>8912.6703674442888</c:v>
                </c:pt>
                <c:pt idx="888">
                  <c:v>8922.2083914302548</c:v>
                </c:pt>
                <c:pt idx="889">
                  <c:v>8927.6028568992333</c:v>
                </c:pt>
                <c:pt idx="890">
                  <c:v>8957.1226396908987</c:v>
                </c:pt>
                <c:pt idx="891">
                  <c:v>8988.0477066496223</c:v>
                </c:pt>
                <c:pt idx="892">
                  <c:v>9000.308834851523</c:v>
                </c:pt>
                <c:pt idx="893">
                  <c:v>9006.4952824193169</c:v>
                </c:pt>
                <c:pt idx="894">
                  <c:v>9011.5831212786106</c:v>
                </c:pt>
                <c:pt idx="895">
                  <c:v>9013.6654705067085</c:v>
                </c:pt>
                <c:pt idx="896">
                  <c:v>9013.6654705067085</c:v>
                </c:pt>
                <c:pt idx="897">
                  <c:v>9013.6654705067085</c:v>
                </c:pt>
                <c:pt idx="898">
                  <c:v>9013.6654705067085</c:v>
                </c:pt>
                <c:pt idx="899">
                  <c:v>9013.6654705067085</c:v>
                </c:pt>
                <c:pt idx="900">
                  <c:v>9013.6654705067085</c:v>
                </c:pt>
                <c:pt idx="901">
                  <c:v>9013.6654705067085</c:v>
                </c:pt>
                <c:pt idx="902">
                  <c:v>9013.6654705067085</c:v>
                </c:pt>
                <c:pt idx="903">
                  <c:v>9013.6654705067085</c:v>
                </c:pt>
                <c:pt idx="904">
                  <c:v>9013.6654705067085</c:v>
                </c:pt>
                <c:pt idx="905">
                  <c:v>9013.6654705067085</c:v>
                </c:pt>
                <c:pt idx="906">
                  <c:v>9204.0598882459435</c:v>
                </c:pt>
                <c:pt idx="907">
                  <c:v>9283.9013652698668</c:v>
                </c:pt>
                <c:pt idx="908">
                  <c:v>9289.1936218689516</c:v>
                </c:pt>
                <c:pt idx="909">
                  <c:v>9291.9590784384836</c:v>
                </c:pt>
                <c:pt idx="910">
                  <c:v>9293.9697110459492</c:v>
                </c:pt>
                <c:pt idx="911">
                  <c:v>9293.9697110459492</c:v>
                </c:pt>
                <c:pt idx="912">
                  <c:v>9293.9697110459492</c:v>
                </c:pt>
                <c:pt idx="913">
                  <c:v>9293.9697110459492</c:v>
                </c:pt>
                <c:pt idx="914">
                  <c:v>9293.9697110459492</c:v>
                </c:pt>
                <c:pt idx="915">
                  <c:v>9293.9697110459492</c:v>
                </c:pt>
                <c:pt idx="916">
                  <c:v>9293.9697110459492</c:v>
                </c:pt>
                <c:pt idx="917">
                  <c:v>9293.9697110459492</c:v>
                </c:pt>
                <c:pt idx="918">
                  <c:v>9293.9697110459492</c:v>
                </c:pt>
                <c:pt idx="919">
                  <c:v>9293.9697110459492</c:v>
                </c:pt>
                <c:pt idx="920">
                  <c:v>9293.9697110459492</c:v>
                </c:pt>
                <c:pt idx="921">
                  <c:v>9293.9697110459492</c:v>
                </c:pt>
                <c:pt idx="922">
                  <c:v>9293.9697110459492</c:v>
                </c:pt>
                <c:pt idx="923">
                  <c:v>9293.9697110459492</c:v>
                </c:pt>
                <c:pt idx="924">
                  <c:v>9293.9697110459492</c:v>
                </c:pt>
                <c:pt idx="925">
                  <c:v>9293.9697110459492</c:v>
                </c:pt>
                <c:pt idx="926">
                  <c:v>9341.9339989084965</c:v>
                </c:pt>
                <c:pt idx="927">
                  <c:v>9373.8271099085232</c:v>
                </c:pt>
                <c:pt idx="928">
                  <c:v>9379.196349516893</c:v>
                </c:pt>
                <c:pt idx="929">
                  <c:v>9379.8429432232424</c:v>
                </c:pt>
                <c:pt idx="930">
                  <c:v>9379.8572468260591</c:v>
                </c:pt>
                <c:pt idx="931">
                  <c:v>9388.1598868141409</c:v>
                </c:pt>
                <c:pt idx="932">
                  <c:v>9389.8616347162242</c:v>
                </c:pt>
                <c:pt idx="933">
                  <c:v>9392.5330809883126</c:v>
                </c:pt>
                <c:pt idx="934">
                  <c:v>9392.5916354591336</c:v>
                </c:pt>
                <c:pt idx="935">
                  <c:v>9623.5147115419859</c:v>
                </c:pt>
                <c:pt idx="936">
                  <c:v>9768.6586977341631</c:v>
                </c:pt>
                <c:pt idx="937">
                  <c:v>9793.3882166588628</c:v>
                </c:pt>
                <c:pt idx="938">
                  <c:v>9796.3449511759973</c:v>
                </c:pt>
                <c:pt idx="939">
                  <c:v>9796.8440115705926</c:v>
                </c:pt>
                <c:pt idx="940">
                  <c:v>9796.8440115705926</c:v>
                </c:pt>
                <c:pt idx="941">
                  <c:v>9796.8440115705926</c:v>
                </c:pt>
                <c:pt idx="942">
                  <c:v>9796.8440115705926</c:v>
                </c:pt>
                <c:pt idx="943">
                  <c:v>9796.8440115705926</c:v>
                </c:pt>
                <c:pt idx="944">
                  <c:v>9796.8440115705926</c:v>
                </c:pt>
                <c:pt idx="945">
                  <c:v>9796.8440115705926</c:v>
                </c:pt>
                <c:pt idx="946">
                  <c:v>9796.8440115705926</c:v>
                </c:pt>
                <c:pt idx="947">
                  <c:v>9796.8440115705926</c:v>
                </c:pt>
                <c:pt idx="948">
                  <c:v>9796.8440115705926</c:v>
                </c:pt>
                <c:pt idx="949">
                  <c:v>9800.3795068388899</c:v>
                </c:pt>
                <c:pt idx="950">
                  <c:v>9810.1050048482466</c:v>
                </c:pt>
                <c:pt idx="951">
                  <c:v>9811.5038997034644</c:v>
                </c:pt>
                <c:pt idx="952">
                  <c:v>9811.7837998868308</c:v>
                </c:pt>
                <c:pt idx="953">
                  <c:v>9811.7837998868308</c:v>
                </c:pt>
                <c:pt idx="954">
                  <c:v>9811.7837998868308</c:v>
                </c:pt>
                <c:pt idx="955">
                  <c:v>9814.1874845700477</c:v>
                </c:pt>
                <c:pt idx="956">
                  <c:v>9845.0487335652251</c:v>
                </c:pt>
                <c:pt idx="957">
                  <c:v>9854.5167851257847</c:v>
                </c:pt>
                <c:pt idx="958">
                  <c:v>9856.0294935875918</c:v>
                </c:pt>
                <c:pt idx="959">
                  <c:v>9856.0294935875918</c:v>
                </c:pt>
                <c:pt idx="960">
                  <c:v>9856.0294935875918</c:v>
                </c:pt>
                <c:pt idx="961">
                  <c:v>9856.0294935875918</c:v>
                </c:pt>
                <c:pt idx="962">
                  <c:v>9856.0294935875918</c:v>
                </c:pt>
                <c:pt idx="963">
                  <c:v>9856.0294935875918</c:v>
                </c:pt>
                <c:pt idx="964">
                  <c:v>9856.0294935875918</c:v>
                </c:pt>
                <c:pt idx="965">
                  <c:v>9860.3110980221463</c:v>
                </c:pt>
                <c:pt idx="966">
                  <c:v>9863.7734332500568</c:v>
                </c:pt>
                <c:pt idx="967">
                  <c:v>9863.7734332500568</c:v>
                </c:pt>
                <c:pt idx="968">
                  <c:v>9863.7734332500568</c:v>
                </c:pt>
                <c:pt idx="969">
                  <c:v>9863.7734332500568</c:v>
                </c:pt>
                <c:pt idx="970">
                  <c:v>9863.7734332500568</c:v>
                </c:pt>
                <c:pt idx="971">
                  <c:v>9863.7734332500568</c:v>
                </c:pt>
                <c:pt idx="972">
                  <c:v>9863.7734332500568</c:v>
                </c:pt>
                <c:pt idx="973">
                  <c:v>9863.7734332500568</c:v>
                </c:pt>
                <c:pt idx="974">
                  <c:v>9863.7734332500568</c:v>
                </c:pt>
                <c:pt idx="975">
                  <c:v>9863.7734332500568</c:v>
                </c:pt>
                <c:pt idx="976">
                  <c:v>9863.7734332500568</c:v>
                </c:pt>
                <c:pt idx="977">
                  <c:v>9863.7734332500568</c:v>
                </c:pt>
                <c:pt idx="978">
                  <c:v>9863.7734332500568</c:v>
                </c:pt>
                <c:pt idx="979">
                  <c:v>9863.7734332500568</c:v>
                </c:pt>
                <c:pt idx="980">
                  <c:v>9863.7734332500568</c:v>
                </c:pt>
                <c:pt idx="981">
                  <c:v>9863.7734332500568</c:v>
                </c:pt>
                <c:pt idx="982">
                  <c:v>9863.7734332500568</c:v>
                </c:pt>
                <c:pt idx="983">
                  <c:v>9863.7734332500568</c:v>
                </c:pt>
                <c:pt idx="984">
                  <c:v>9863.7734332500568</c:v>
                </c:pt>
                <c:pt idx="985">
                  <c:v>9863.7734332500568</c:v>
                </c:pt>
                <c:pt idx="986">
                  <c:v>9863.7734332500568</c:v>
                </c:pt>
                <c:pt idx="987">
                  <c:v>9863.7734332500568</c:v>
                </c:pt>
                <c:pt idx="988">
                  <c:v>9863.7734332500568</c:v>
                </c:pt>
                <c:pt idx="989">
                  <c:v>9863.7734332500568</c:v>
                </c:pt>
                <c:pt idx="990">
                  <c:v>9863.7734332500568</c:v>
                </c:pt>
                <c:pt idx="991">
                  <c:v>9863.7734332500568</c:v>
                </c:pt>
                <c:pt idx="992">
                  <c:v>9863.7734332500568</c:v>
                </c:pt>
                <c:pt idx="993">
                  <c:v>9863.7734332500568</c:v>
                </c:pt>
                <c:pt idx="994">
                  <c:v>9863.7734332500568</c:v>
                </c:pt>
                <c:pt idx="995">
                  <c:v>9863.7734332500568</c:v>
                </c:pt>
                <c:pt idx="996">
                  <c:v>9863.7734332500568</c:v>
                </c:pt>
                <c:pt idx="997">
                  <c:v>9863.7734332500568</c:v>
                </c:pt>
                <c:pt idx="998">
                  <c:v>9863.7734332500568</c:v>
                </c:pt>
                <c:pt idx="999">
                  <c:v>9863.7734332500568</c:v>
                </c:pt>
                <c:pt idx="1000">
                  <c:v>9863.7734332500568</c:v>
                </c:pt>
                <c:pt idx="1001">
                  <c:v>9863.7734332500568</c:v>
                </c:pt>
                <c:pt idx="1002">
                  <c:v>9863.7734332500568</c:v>
                </c:pt>
                <c:pt idx="1003">
                  <c:v>9863.7734332500568</c:v>
                </c:pt>
                <c:pt idx="1004">
                  <c:v>9863.7734332500568</c:v>
                </c:pt>
                <c:pt idx="1005">
                  <c:v>9863.7734332500568</c:v>
                </c:pt>
                <c:pt idx="1006">
                  <c:v>9863.7734332500568</c:v>
                </c:pt>
                <c:pt idx="1007">
                  <c:v>9863.7734332500568</c:v>
                </c:pt>
                <c:pt idx="1008">
                  <c:v>9863.7734332500568</c:v>
                </c:pt>
                <c:pt idx="1009">
                  <c:v>9863.7734332500568</c:v>
                </c:pt>
                <c:pt idx="1010">
                  <c:v>9863.7734332500568</c:v>
                </c:pt>
                <c:pt idx="1011">
                  <c:v>9863.7734332500568</c:v>
                </c:pt>
                <c:pt idx="1012">
                  <c:v>9863.7734332500568</c:v>
                </c:pt>
                <c:pt idx="1013">
                  <c:v>9863.7734332500568</c:v>
                </c:pt>
                <c:pt idx="1014">
                  <c:v>9863.7734332500568</c:v>
                </c:pt>
                <c:pt idx="1015">
                  <c:v>9863.7734332500568</c:v>
                </c:pt>
                <c:pt idx="1016">
                  <c:v>9863.7734332500568</c:v>
                </c:pt>
                <c:pt idx="1017">
                  <c:v>9863.7734332500568</c:v>
                </c:pt>
                <c:pt idx="1018">
                  <c:v>9863.7734332500568</c:v>
                </c:pt>
                <c:pt idx="1019">
                  <c:v>9863.7734332500568</c:v>
                </c:pt>
                <c:pt idx="1020">
                  <c:v>9863.7734332500568</c:v>
                </c:pt>
                <c:pt idx="1021">
                  <c:v>9863.7734332500568</c:v>
                </c:pt>
                <c:pt idx="1022">
                  <c:v>9863.7734332500568</c:v>
                </c:pt>
                <c:pt idx="1023">
                  <c:v>9863.7734332500568</c:v>
                </c:pt>
                <c:pt idx="1024">
                  <c:v>9863.7734332500568</c:v>
                </c:pt>
                <c:pt idx="1025">
                  <c:v>9863.7734332500568</c:v>
                </c:pt>
                <c:pt idx="1026">
                  <c:v>9863.7734332500568</c:v>
                </c:pt>
                <c:pt idx="1027">
                  <c:v>9863.7734332500568</c:v>
                </c:pt>
                <c:pt idx="1028">
                  <c:v>9863.7734332500568</c:v>
                </c:pt>
                <c:pt idx="1029">
                  <c:v>9863.7734332500568</c:v>
                </c:pt>
                <c:pt idx="1030">
                  <c:v>9863.7734332500568</c:v>
                </c:pt>
                <c:pt idx="1031">
                  <c:v>9863.7734332500568</c:v>
                </c:pt>
                <c:pt idx="1032">
                  <c:v>9863.7734332500568</c:v>
                </c:pt>
                <c:pt idx="1033">
                  <c:v>9863.7734332500568</c:v>
                </c:pt>
                <c:pt idx="1034">
                  <c:v>9863.7734332500568</c:v>
                </c:pt>
                <c:pt idx="1035">
                  <c:v>9863.7734332500568</c:v>
                </c:pt>
                <c:pt idx="1036">
                  <c:v>9863.7734332500568</c:v>
                </c:pt>
                <c:pt idx="1037">
                  <c:v>9863.7734332500568</c:v>
                </c:pt>
                <c:pt idx="1038">
                  <c:v>9863.7734332500568</c:v>
                </c:pt>
                <c:pt idx="1039">
                  <c:v>9863.7734332500568</c:v>
                </c:pt>
                <c:pt idx="1040">
                  <c:v>9863.7734332500568</c:v>
                </c:pt>
                <c:pt idx="1041">
                  <c:v>9863.7734332500568</c:v>
                </c:pt>
                <c:pt idx="1042">
                  <c:v>9863.7734332500568</c:v>
                </c:pt>
                <c:pt idx="1043">
                  <c:v>9873.989609521519</c:v>
                </c:pt>
                <c:pt idx="1044">
                  <c:v>9876.852003423237</c:v>
                </c:pt>
                <c:pt idx="1045">
                  <c:v>9884.3277975965757</c:v>
                </c:pt>
                <c:pt idx="1046">
                  <c:v>9885.4631578763601</c:v>
                </c:pt>
                <c:pt idx="1047">
                  <c:v>9885.4631578763601</c:v>
                </c:pt>
                <c:pt idx="1048">
                  <c:v>9885.4631578763601</c:v>
                </c:pt>
                <c:pt idx="1049">
                  <c:v>9885.4631578763601</c:v>
                </c:pt>
                <c:pt idx="1050">
                  <c:v>9885.4631578763601</c:v>
                </c:pt>
                <c:pt idx="1051">
                  <c:v>9885.4631578763601</c:v>
                </c:pt>
              </c:numCache>
            </c:numRef>
          </c:yVal>
          <c:smooth val="0"/>
          <c:extLst>
            <c:ext xmlns:c16="http://schemas.microsoft.com/office/drawing/2014/chart" uri="{C3380CC4-5D6E-409C-BE32-E72D297353CC}">
              <c16:uniqueId val="{00000001-075D-4390-9D0E-ED0F2CAF5529}"/>
            </c:ext>
          </c:extLst>
        </c:ser>
        <c:dLbls>
          <c:showLegendKey val="0"/>
          <c:showVal val="0"/>
          <c:showCatName val="0"/>
          <c:showSerName val="0"/>
          <c:showPercent val="0"/>
          <c:showBubbleSize val="0"/>
        </c:dLbls>
        <c:axId val="538379008"/>
        <c:axId val="538379992"/>
      </c:scatterChart>
      <c:valAx>
        <c:axId val="538379008"/>
        <c:scaling>
          <c:orientation val="minMax"/>
          <c:max val="43025"/>
          <c:min val="41974"/>
        </c:scaling>
        <c:delete val="0"/>
        <c:axPos val="b"/>
        <c:majorGridlines>
          <c:spPr>
            <a:ln w="9525" cap="flat" cmpd="sng" algn="ctr">
              <a:solidFill>
                <a:schemeClr val="tx1">
                  <a:lumMod val="15000"/>
                  <a:lumOff val="85000"/>
                </a:schemeClr>
              </a:solidFill>
              <a:round/>
            </a:ln>
            <a:effectLst/>
          </c:spPr>
        </c:majorGridlines>
        <c:numFmt formatCode="m/d/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538379992"/>
        <c:crosses val="autoZero"/>
        <c:crossBetween val="midCat"/>
        <c:majorUnit val="60"/>
        <c:minorUnit val="30"/>
      </c:valAx>
      <c:valAx>
        <c:axId val="538379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Cumulative TSS Load (kg)</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538379008"/>
        <c:crosses val="autoZero"/>
        <c:crossBetween val="midCat"/>
      </c:valAx>
      <c:spPr>
        <a:noFill/>
        <a:ln>
          <a:solidFill>
            <a:schemeClr val="tx1"/>
          </a:solidFill>
        </a:ln>
        <a:effectLst/>
      </c:spPr>
    </c:plotArea>
    <c:legend>
      <c:legendPos val="r"/>
      <c:layout>
        <c:manualLayout>
          <c:xMode val="edge"/>
          <c:yMode val="edge"/>
          <c:x val="0.21249956255468069"/>
          <c:y val="0.14946105753634731"/>
          <c:w val="0.27062981581893619"/>
          <c:h val="0.163147350762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5566120843891"/>
          <c:y val="9.5579645854127385E-2"/>
          <c:w val="0.77445304198566889"/>
          <c:h val="0.68330437568543367"/>
        </c:manualLayout>
      </c:layout>
      <c:scatterChart>
        <c:scatterStyle val="lineMarker"/>
        <c:varyColors val="0"/>
        <c:ser>
          <c:idx val="0"/>
          <c:order val="0"/>
          <c:tx>
            <c:v>wcINF</c:v>
          </c:tx>
          <c:spPr>
            <a:ln w="19050" cap="rnd">
              <a:solidFill>
                <a:schemeClr val="tx1"/>
              </a:solidFill>
              <a:round/>
            </a:ln>
            <a:effectLst/>
          </c:spPr>
          <c:marker>
            <c:symbol val="none"/>
          </c:marker>
          <c:xVal>
            <c:numRef>
              <c:f>'CIG_wcINF-wcEFF_Loads'!$A$3:$A$1054</c:f>
              <c:numCache>
                <c:formatCode>m/d/yyyy</c:formatCode>
                <c:ptCount val="1052"/>
                <c:pt idx="0">
                  <c:v>41974</c:v>
                </c:pt>
                <c:pt idx="1">
                  <c:v>41975</c:v>
                </c:pt>
                <c:pt idx="2">
                  <c:v>41976</c:v>
                </c:pt>
                <c:pt idx="3">
                  <c:v>41977</c:v>
                </c:pt>
                <c:pt idx="4">
                  <c:v>41978</c:v>
                </c:pt>
                <c:pt idx="5">
                  <c:v>41979</c:v>
                </c:pt>
                <c:pt idx="6">
                  <c:v>41980</c:v>
                </c:pt>
                <c:pt idx="7">
                  <c:v>41981</c:v>
                </c:pt>
                <c:pt idx="8">
                  <c:v>41982</c:v>
                </c:pt>
                <c:pt idx="9">
                  <c:v>41983</c:v>
                </c:pt>
                <c:pt idx="10">
                  <c:v>41984</c:v>
                </c:pt>
                <c:pt idx="11">
                  <c:v>41985</c:v>
                </c:pt>
                <c:pt idx="12">
                  <c:v>41986</c:v>
                </c:pt>
                <c:pt idx="13">
                  <c:v>41987</c:v>
                </c:pt>
                <c:pt idx="14">
                  <c:v>41988</c:v>
                </c:pt>
                <c:pt idx="15">
                  <c:v>41989</c:v>
                </c:pt>
                <c:pt idx="16">
                  <c:v>41990</c:v>
                </c:pt>
                <c:pt idx="17">
                  <c:v>41991</c:v>
                </c:pt>
                <c:pt idx="18">
                  <c:v>41992</c:v>
                </c:pt>
                <c:pt idx="19">
                  <c:v>41993</c:v>
                </c:pt>
                <c:pt idx="20">
                  <c:v>41994</c:v>
                </c:pt>
                <c:pt idx="21">
                  <c:v>41995</c:v>
                </c:pt>
                <c:pt idx="22">
                  <c:v>41996</c:v>
                </c:pt>
                <c:pt idx="23">
                  <c:v>41997</c:v>
                </c:pt>
                <c:pt idx="24">
                  <c:v>41998</c:v>
                </c:pt>
                <c:pt idx="25">
                  <c:v>41999</c:v>
                </c:pt>
                <c:pt idx="26">
                  <c:v>42000</c:v>
                </c:pt>
                <c:pt idx="27">
                  <c:v>42001</c:v>
                </c:pt>
                <c:pt idx="28">
                  <c:v>42002</c:v>
                </c:pt>
                <c:pt idx="29">
                  <c:v>42003</c:v>
                </c:pt>
                <c:pt idx="30">
                  <c:v>42004</c:v>
                </c:pt>
                <c:pt idx="31">
                  <c:v>42005</c:v>
                </c:pt>
                <c:pt idx="32">
                  <c:v>42006</c:v>
                </c:pt>
                <c:pt idx="33">
                  <c:v>42007</c:v>
                </c:pt>
                <c:pt idx="34">
                  <c:v>42008</c:v>
                </c:pt>
                <c:pt idx="35">
                  <c:v>42009</c:v>
                </c:pt>
                <c:pt idx="36">
                  <c:v>42010</c:v>
                </c:pt>
                <c:pt idx="37">
                  <c:v>42011</c:v>
                </c:pt>
                <c:pt idx="38">
                  <c:v>42012</c:v>
                </c:pt>
                <c:pt idx="39">
                  <c:v>42013</c:v>
                </c:pt>
                <c:pt idx="40">
                  <c:v>42014</c:v>
                </c:pt>
                <c:pt idx="41">
                  <c:v>42015</c:v>
                </c:pt>
                <c:pt idx="42">
                  <c:v>42016</c:v>
                </c:pt>
                <c:pt idx="43">
                  <c:v>42017</c:v>
                </c:pt>
                <c:pt idx="44">
                  <c:v>42018</c:v>
                </c:pt>
                <c:pt idx="45">
                  <c:v>42019</c:v>
                </c:pt>
                <c:pt idx="46">
                  <c:v>42020</c:v>
                </c:pt>
                <c:pt idx="47">
                  <c:v>42021</c:v>
                </c:pt>
                <c:pt idx="48">
                  <c:v>42022</c:v>
                </c:pt>
                <c:pt idx="49">
                  <c:v>42023</c:v>
                </c:pt>
                <c:pt idx="50">
                  <c:v>42024</c:v>
                </c:pt>
                <c:pt idx="51">
                  <c:v>42025</c:v>
                </c:pt>
                <c:pt idx="52">
                  <c:v>42026</c:v>
                </c:pt>
                <c:pt idx="53">
                  <c:v>42027</c:v>
                </c:pt>
                <c:pt idx="54">
                  <c:v>42028</c:v>
                </c:pt>
                <c:pt idx="55">
                  <c:v>42029</c:v>
                </c:pt>
                <c:pt idx="56">
                  <c:v>42030</c:v>
                </c:pt>
                <c:pt idx="57">
                  <c:v>42031</c:v>
                </c:pt>
                <c:pt idx="58">
                  <c:v>42032</c:v>
                </c:pt>
                <c:pt idx="59">
                  <c:v>42033</c:v>
                </c:pt>
                <c:pt idx="60">
                  <c:v>42034</c:v>
                </c:pt>
                <c:pt idx="61">
                  <c:v>42035</c:v>
                </c:pt>
                <c:pt idx="62">
                  <c:v>42036</c:v>
                </c:pt>
                <c:pt idx="63">
                  <c:v>42037</c:v>
                </c:pt>
                <c:pt idx="64">
                  <c:v>42038</c:v>
                </c:pt>
                <c:pt idx="65">
                  <c:v>42039</c:v>
                </c:pt>
                <c:pt idx="66">
                  <c:v>42040</c:v>
                </c:pt>
                <c:pt idx="67">
                  <c:v>42041</c:v>
                </c:pt>
                <c:pt idx="68">
                  <c:v>42042</c:v>
                </c:pt>
                <c:pt idx="69">
                  <c:v>42043</c:v>
                </c:pt>
                <c:pt idx="70">
                  <c:v>42044</c:v>
                </c:pt>
                <c:pt idx="71">
                  <c:v>42045</c:v>
                </c:pt>
                <c:pt idx="72">
                  <c:v>42046</c:v>
                </c:pt>
                <c:pt idx="73">
                  <c:v>42047</c:v>
                </c:pt>
                <c:pt idx="74">
                  <c:v>42048</c:v>
                </c:pt>
                <c:pt idx="75">
                  <c:v>42049</c:v>
                </c:pt>
                <c:pt idx="76">
                  <c:v>42050</c:v>
                </c:pt>
                <c:pt idx="77">
                  <c:v>42051</c:v>
                </c:pt>
                <c:pt idx="78">
                  <c:v>42052</c:v>
                </c:pt>
                <c:pt idx="79">
                  <c:v>42053</c:v>
                </c:pt>
                <c:pt idx="80">
                  <c:v>42054</c:v>
                </c:pt>
                <c:pt idx="81">
                  <c:v>42055</c:v>
                </c:pt>
                <c:pt idx="82">
                  <c:v>42056</c:v>
                </c:pt>
                <c:pt idx="83">
                  <c:v>42057</c:v>
                </c:pt>
                <c:pt idx="84">
                  <c:v>42058</c:v>
                </c:pt>
                <c:pt idx="85">
                  <c:v>42059</c:v>
                </c:pt>
                <c:pt idx="86">
                  <c:v>42060</c:v>
                </c:pt>
                <c:pt idx="87">
                  <c:v>42061</c:v>
                </c:pt>
                <c:pt idx="88">
                  <c:v>42062</c:v>
                </c:pt>
                <c:pt idx="89">
                  <c:v>42063</c:v>
                </c:pt>
                <c:pt idx="90">
                  <c:v>42064</c:v>
                </c:pt>
                <c:pt idx="91">
                  <c:v>42065</c:v>
                </c:pt>
                <c:pt idx="92">
                  <c:v>42066</c:v>
                </c:pt>
                <c:pt idx="93">
                  <c:v>42067</c:v>
                </c:pt>
                <c:pt idx="94">
                  <c:v>42068</c:v>
                </c:pt>
                <c:pt idx="95">
                  <c:v>42069</c:v>
                </c:pt>
                <c:pt idx="96">
                  <c:v>42070</c:v>
                </c:pt>
                <c:pt idx="97">
                  <c:v>42071</c:v>
                </c:pt>
                <c:pt idx="98">
                  <c:v>42072</c:v>
                </c:pt>
                <c:pt idx="99">
                  <c:v>42073</c:v>
                </c:pt>
                <c:pt idx="100">
                  <c:v>42074</c:v>
                </c:pt>
                <c:pt idx="101">
                  <c:v>42075</c:v>
                </c:pt>
                <c:pt idx="102">
                  <c:v>42076</c:v>
                </c:pt>
                <c:pt idx="103">
                  <c:v>42077</c:v>
                </c:pt>
                <c:pt idx="104">
                  <c:v>42078</c:v>
                </c:pt>
                <c:pt idx="105">
                  <c:v>42079</c:v>
                </c:pt>
                <c:pt idx="106">
                  <c:v>42080</c:v>
                </c:pt>
                <c:pt idx="107">
                  <c:v>42081</c:v>
                </c:pt>
                <c:pt idx="108">
                  <c:v>42082</c:v>
                </c:pt>
                <c:pt idx="109">
                  <c:v>42083</c:v>
                </c:pt>
                <c:pt idx="110">
                  <c:v>42084</c:v>
                </c:pt>
                <c:pt idx="111">
                  <c:v>42085</c:v>
                </c:pt>
                <c:pt idx="112">
                  <c:v>42086</c:v>
                </c:pt>
                <c:pt idx="113">
                  <c:v>42087</c:v>
                </c:pt>
                <c:pt idx="114">
                  <c:v>42088</c:v>
                </c:pt>
                <c:pt idx="115">
                  <c:v>42089</c:v>
                </c:pt>
                <c:pt idx="116">
                  <c:v>42090</c:v>
                </c:pt>
                <c:pt idx="117">
                  <c:v>42091</c:v>
                </c:pt>
                <c:pt idx="118">
                  <c:v>42092</c:v>
                </c:pt>
                <c:pt idx="119">
                  <c:v>42093</c:v>
                </c:pt>
                <c:pt idx="120">
                  <c:v>42094</c:v>
                </c:pt>
                <c:pt idx="121">
                  <c:v>42095</c:v>
                </c:pt>
                <c:pt idx="122">
                  <c:v>42096</c:v>
                </c:pt>
                <c:pt idx="123">
                  <c:v>42097</c:v>
                </c:pt>
                <c:pt idx="124">
                  <c:v>42098</c:v>
                </c:pt>
                <c:pt idx="125">
                  <c:v>42099</c:v>
                </c:pt>
                <c:pt idx="126">
                  <c:v>42100</c:v>
                </c:pt>
                <c:pt idx="127">
                  <c:v>42101</c:v>
                </c:pt>
                <c:pt idx="128">
                  <c:v>42102</c:v>
                </c:pt>
                <c:pt idx="129">
                  <c:v>42103</c:v>
                </c:pt>
                <c:pt idx="130">
                  <c:v>42104</c:v>
                </c:pt>
                <c:pt idx="131">
                  <c:v>42105</c:v>
                </c:pt>
                <c:pt idx="132">
                  <c:v>42106</c:v>
                </c:pt>
                <c:pt idx="133">
                  <c:v>42107</c:v>
                </c:pt>
                <c:pt idx="134">
                  <c:v>42108</c:v>
                </c:pt>
                <c:pt idx="135">
                  <c:v>42109</c:v>
                </c:pt>
                <c:pt idx="136">
                  <c:v>42110</c:v>
                </c:pt>
                <c:pt idx="137">
                  <c:v>42111</c:v>
                </c:pt>
                <c:pt idx="138">
                  <c:v>42112</c:v>
                </c:pt>
                <c:pt idx="139">
                  <c:v>42113</c:v>
                </c:pt>
                <c:pt idx="140">
                  <c:v>42114</c:v>
                </c:pt>
                <c:pt idx="141">
                  <c:v>42115</c:v>
                </c:pt>
                <c:pt idx="142">
                  <c:v>42116</c:v>
                </c:pt>
                <c:pt idx="143">
                  <c:v>42117</c:v>
                </c:pt>
                <c:pt idx="144">
                  <c:v>42118</c:v>
                </c:pt>
                <c:pt idx="145">
                  <c:v>42119</c:v>
                </c:pt>
                <c:pt idx="146">
                  <c:v>42120</c:v>
                </c:pt>
                <c:pt idx="147">
                  <c:v>42121</c:v>
                </c:pt>
                <c:pt idx="148">
                  <c:v>42122</c:v>
                </c:pt>
                <c:pt idx="149">
                  <c:v>42123</c:v>
                </c:pt>
                <c:pt idx="150">
                  <c:v>42124</c:v>
                </c:pt>
                <c:pt idx="151">
                  <c:v>42125</c:v>
                </c:pt>
                <c:pt idx="152">
                  <c:v>42126</c:v>
                </c:pt>
                <c:pt idx="153">
                  <c:v>42127</c:v>
                </c:pt>
                <c:pt idx="154">
                  <c:v>42128</c:v>
                </c:pt>
                <c:pt idx="155">
                  <c:v>42129</c:v>
                </c:pt>
                <c:pt idx="156">
                  <c:v>42130</c:v>
                </c:pt>
                <c:pt idx="157">
                  <c:v>42131</c:v>
                </c:pt>
                <c:pt idx="158">
                  <c:v>42132</c:v>
                </c:pt>
                <c:pt idx="159">
                  <c:v>42133</c:v>
                </c:pt>
                <c:pt idx="160">
                  <c:v>42134</c:v>
                </c:pt>
                <c:pt idx="161">
                  <c:v>42135</c:v>
                </c:pt>
                <c:pt idx="162">
                  <c:v>42136</c:v>
                </c:pt>
                <c:pt idx="163">
                  <c:v>42137</c:v>
                </c:pt>
                <c:pt idx="164">
                  <c:v>42138</c:v>
                </c:pt>
                <c:pt idx="165">
                  <c:v>42139</c:v>
                </c:pt>
                <c:pt idx="166">
                  <c:v>42140</c:v>
                </c:pt>
                <c:pt idx="167">
                  <c:v>42141</c:v>
                </c:pt>
                <c:pt idx="168">
                  <c:v>42142</c:v>
                </c:pt>
                <c:pt idx="169">
                  <c:v>42143</c:v>
                </c:pt>
                <c:pt idx="170">
                  <c:v>42144</c:v>
                </c:pt>
                <c:pt idx="171">
                  <c:v>42145</c:v>
                </c:pt>
                <c:pt idx="172">
                  <c:v>42146</c:v>
                </c:pt>
                <c:pt idx="173">
                  <c:v>42147</c:v>
                </c:pt>
                <c:pt idx="174">
                  <c:v>42148</c:v>
                </c:pt>
                <c:pt idx="175">
                  <c:v>42149</c:v>
                </c:pt>
                <c:pt idx="176">
                  <c:v>42150</c:v>
                </c:pt>
                <c:pt idx="177">
                  <c:v>42151</c:v>
                </c:pt>
                <c:pt idx="178">
                  <c:v>42152</c:v>
                </c:pt>
                <c:pt idx="179">
                  <c:v>42153</c:v>
                </c:pt>
                <c:pt idx="180">
                  <c:v>42154</c:v>
                </c:pt>
                <c:pt idx="181">
                  <c:v>42155</c:v>
                </c:pt>
                <c:pt idx="182">
                  <c:v>42156</c:v>
                </c:pt>
                <c:pt idx="183">
                  <c:v>42157</c:v>
                </c:pt>
                <c:pt idx="184">
                  <c:v>42158</c:v>
                </c:pt>
                <c:pt idx="185">
                  <c:v>42159</c:v>
                </c:pt>
                <c:pt idx="186">
                  <c:v>42160</c:v>
                </c:pt>
                <c:pt idx="187">
                  <c:v>42161</c:v>
                </c:pt>
                <c:pt idx="188">
                  <c:v>42162</c:v>
                </c:pt>
                <c:pt idx="189">
                  <c:v>42163</c:v>
                </c:pt>
                <c:pt idx="190">
                  <c:v>42164</c:v>
                </c:pt>
                <c:pt idx="191">
                  <c:v>42165</c:v>
                </c:pt>
                <c:pt idx="192">
                  <c:v>42166</c:v>
                </c:pt>
                <c:pt idx="193">
                  <c:v>42167</c:v>
                </c:pt>
                <c:pt idx="194">
                  <c:v>42168</c:v>
                </c:pt>
                <c:pt idx="195">
                  <c:v>42169</c:v>
                </c:pt>
                <c:pt idx="196">
                  <c:v>42170</c:v>
                </c:pt>
                <c:pt idx="197">
                  <c:v>42171</c:v>
                </c:pt>
                <c:pt idx="198">
                  <c:v>42172</c:v>
                </c:pt>
                <c:pt idx="199">
                  <c:v>42173</c:v>
                </c:pt>
                <c:pt idx="200">
                  <c:v>42174</c:v>
                </c:pt>
                <c:pt idx="201">
                  <c:v>42175</c:v>
                </c:pt>
                <c:pt idx="202">
                  <c:v>42176</c:v>
                </c:pt>
                <c:pt idx="203">
                  <c:v>42177</c:v>
                </c:pt>
                <c:pt idx="204">
                  <c:v>42178</c:v>
                </c:pt>
                <c:pt idx="205">
                  <c:v>42179</c:v>
                </c:pt>
                <c:pt idx="206">
                  <c:v>42180</c:v>
                </c:pt>
                <c:pt idx="207">
                  <c:v>42181</c:v>
                </c:pt>
                <c:pt idx="208">
                  <c:v>42182</c:v>
                </c:pt>
                <c:pt idx="209">
                  <c:v>42183</c:v>
                </c:pt>
                <c:pt idx="210">
                  <c:v>42184</c:v>
                </c:pt>
                <c:pt idx="211">
                  <c:v>42185</c:v>
                </c:pt>
                <c:pt idx="212">
                  <c:v>42186</c:v>
                </c:pt>
                <c:pt idx="213">
                  <c:v>42187</c:v>
                </c:pt>
                <c:pt idx="214">
                  <c:v>42188</c:v>
                </c:pt>
                <c:pt idx="215">
                  <c:v>42189</c:v>
                </c:pt>
                <c:pt idx="216">
                  <c:v>42190</c:v>
                </c:pt>
                <c:pt idx="217">
                  <c:v>42191</c:v>
                </c:pt>
                <c:pt idx="218">
                  <c:v>42192</c:v>
                </c:pt>
                <c:pt idx="219">
                  <c:v>42193</c:v>
                </c:pt>
                <c:pt idx="220">
                  <c:v>42194</c:v>
                </c:pt>
                <c:pt idx="221">
                  <c:v>42195</c:v>
                </c:pt>
                <c:pt idx="222">
                  <c:v>42196</c:v>
                </c:pt>
                <c:pt idx="223">
                  <c:v>42197</c:v>
                </c:pt>
                <c:pt idx="224">
                  <c:v>42198</c:v>
                </c:pt>
                <c:pt idx="225">
                  <c:v>42199</c:v>
                </c:pt>
                <c:pt idx="226">
                  <c:v>42200</c:v>
                </c:pt>
                <c:pt idx="227">
                  <c:v>42201</c:v>
                </c:pt>
                <c:pt idx="228">
                  <c:v>42202</c:v>
                </c:pt>
                <c:pt idx="229">
                  <c:v>42203</c:v>
                </c:pt>
                <c:pt idx="230">
                  <c:v>42204</c:v>
                </c:pt>
                <c:pt idx="231">
                  <c:v>42205</c:v>
                </c:pt>
                <c:pt idx="232">
                  <c:v>42206</c:v>
                </c:pt>
                <c:pt idx="233">
                  <c:v>42207</c:v>
                </c:pt>
                <c:pt idx="234">
                  <c:v>42208</c:v>
                </c:pt>
                <c:pt idx="235">
                  <c:v>42209</c:v>
                </c:pt>
                <c:pt idx="236">
                  <c:v>42210</c:v>
                </c:pt>
                <c:pt idx="237">
                  <c:v>42211</c:v>
                </c:pt>
                <c:pt idx="238">
                  <c:v>42212</c:v>
                </c:pt>
                <c:pt idx="239">
                  <c:v>42213</c:v>
                </c:pt>
                <c:pt idx="240">
                  <c:v>42214</c:v>
                </c:pt>
                <c:pt idx="241">
                  <c:v>42215</c:v>
                </c:pt>
                <c:pt idx="242">
                  <c:v>42216</c:v>
                </c:pt>
                <c:pt idx="243">
                  <c:v>42217</c:v>
                </c:pt>
                <c:pt idx="244">
                  <c:v>42218</c:v>
                </c:pt>
                <c:pt idx="245">
                  <c:v>42219</c:v>
                </c:pt>
                <c:pt idx="246">
                  <c:v>42220</c:v>
                </c:pt>
                <c:pt idx="247">
                  <c:v>42221</c:v>
                </c:pt>
                <c:pt idx="248">
                  <c:v>42222</c:v>
                </c:pt>
                <c:pt idx="249">
                  <c:v>42223</c:v>
                </c:pt>
                <c:pt idx="250">
                  <c:v>42224</c:v>
                </c:pt>
                <c:pt idx="251">
                  <c:v>42225</c:v>
                </c:pt>
                <c:pt idx="252">
                  <c:v>42226</c:v>
                </c:pt>
                <c:pt idx="253">
                  <c:v>42227</c:v>
                </c:pt>
                <c:pt idx="254">
                  <c:v>42228</c:v>
                </c:pt>
                <c:pt idx="255">
                  <c:v>42229</c:v>
                </c:pt>
                <c:pt idx="256">
                  <c:v>42230</c:v>
                </c:pt>
                <c:pt idx="257">
                  <c:v>42231</c:v>
                </c:pt>
                <c:pt idx="258">
                  <c:v>42232</c:v>
                </c:pt>
                <c:pt idx="259">
                  <c:v>42233</c:v>
                </c:pt>
                <c:pt idx="260">
                  <c:v>42234</c:v>
                </c:pt>
                <c:pt idx="261">
                  <c:v>42235</c:v>
                </c:pt>
                <c:pt idx="262">
                  <c:v>42236</c:v>
                </c:pt>
                <c:pt idx="263">
                  <c:v>42237</c:v>
                </c:pt>
                <c:pt idx="264">
                  <c:v>42238</c:v>
                </c:pt>
                <c:pt idx="265">
                  <c:v>42239</c:v>
                </c:pt>
                <c:pt idx="266">
                  <c:v>42240</c:v>
                </c:pt>
                <c:pt idx="267">
                  <c:v>42241</c:v>
                </c:pt>
                <c:pt idx="268">
                  <c:v>42242</c:v>
                </c:pt>
                <c:pt idx="269">
                  <c:v>42243</c:v>
                </c:pt>
                <c:pt idx="270">
                  <c:v>42244</c:v>
                </c:pt>
                <c:pt idx="271">
                  <c:v>42245</c:v>
                </c:pt>
                <c:pt idx="272">
                  <c:v>42246</c:v>
                </c:pt>
                <c:pt idx="273">
                  <c:v>42247</c:v>
                </c:pt>
                <c:pt idx="274">
                  <c:v>42248</c:v>
                </c:pt>
                <c:pt idx="275">
                  <c:v>42249</c:v>
                </c:pt>
                <c:pt idx="276">
                  <c:v>42250</c:v>
                </c:pt>
                <c:pt idx="277">
                  <c:v>42251</c:v>
                </c:pt>
                <c:pt idx="278">
                  <c:v>42252</c:v>
                </c:pt>
                <c:pt idx="279">
                  <c:v>42253</c:v>
                </c:pt>
                <c:pt idx="280">
                  <c:v>42254</c:v>
                </c:pt>
                <c:pt idx="281">
                  <c:v>42255</c:v>
                </c:pt>
                <c:pt idx="282">
                  <c:v>42256</c:v>
                </c:pt>
                <c:pt idx="283">
                  <c:v>42257</c:v>
                </c:pt>
                <c:pt idx="284">
                  <c:v>42258</c:v>
                </c:pt>
                <c:pt idx="285">
                  <c:v>42259</c:v>
                </c:pt>
                <c:pt idx="286">
                  <c:v>42260</c:v>
                </c:pt>
                <c:pt idx="287">
                  <c:v>42261</c:v>
                </c:pt>
                <c:pt idx="288">
                  <c:v>42262</c:v>
                </c:pt>
                <c:pt idx="289">
                  <c:v>42263</c:v>
                </c:pt>
                <c:pt idx="290">
                  <c:v>42264</c:v>
                </c:pt>
                <c:pt idx="291">
                  <c:v>42265</c:v>
                </c:pt>
                <c:pt idx="292">
                  <c:v>42266</c:v>
                </c:pt>
                <c:pt idx="293">
                  <c:v>42267</c:v>
                </c:pt>
                <c:pt idx="294">
                  <c:v>42268</c:v>
                </c:pt>
                <c:pt idx="295">
                  <c:v>42269</c:v>
                </c:pt>
                <c:pt idx="296">
                  <c:v>42270</c:v>
                </c:pt>
                <c:pt idx="297">
                  <c:v>42271</c:v>
                </c:pt>
                <c:pt idx="298">
                  <c:v>42272</c:v>
                </c:pt>
                <c:pt idx="299">
                  <c:v>42273</c:v>
                </c:pt>
                <c:pt idx="300">
                  <c:v>42274</c:v>
                </c:pt>
                <c:pt idx="301">
                  <c:v>42275</c:v>
                </c:pt>
                <c:pt idx="302">
                  <c:v>42276</c:v>
                </c:pt>
                <c:pt idx="303">
                  <c:v>42277</c:v>
                </c:pt>
                <c:pt idx="304">
                  <c:v>42278</c:v>
                </c:pt>
                <c:pt idx="305">
                  <c:v>42279</c:v>
                </c:pt>
                <c:pt idx="306">
                  <c:v>42280</c:v>
                </c:pt>
                <c:pt idx="307">
                  <c:v>42281</c:v>
                </c:pt>
                <c:pt idx="308">
                  <c:v>42282</c:v>
                </c:pt>
                <c:pt idx="309">
                  <c:v>42283</c:v>
                </c:pt>
                <c:pt idx="310">
                  <c:v>42284</c:v>
                </c:pt>
                <c:pt idx="311">
                  <c:v>42285</c:v>
                </c:pt>
                <c:pt idx="312">
                  <c:v>42286</c:v>
                </c:pt>
                <c:pt idx="313">
                  <c:v>42287</c:v>
                </c:pt>
                <c:pt idx="314">
                  <c:v>42288</c:v>
                </c:pt>
                <c:pt idx="315">
                  <c:v>42289</c:v>
                </c:pt>
                <c:pt idx="316">
                  <c:v>42290</c:v>
                </c:pt>
                <c:pt idx="317">
                  <c:v>42291</c:v>
                </c:pt>
                <c:pt idx="318">
                  <c:v>42292</c:v>
                </c:pt>
                <c:pt idx="319">
                  <c:v>42293</c:v>
                </c:pt>
                <c:pt idx="320">
                  <c:v>42294</c:v>
                </c:pt>
                <c:pt idx="321">
                  <c:v>42295</c:v>
                </c:pt>
                <c:pt idx="322">
                  <c:v>42296</c:v>
                </c:pt>
                <c:pt idx="323">
                  <c:v>42297</c:v>
                </c:pt>
                <c:pt idx="324">
                  <c:v>42298</c:v>
                </c:pt>
                <c:pt idx="325">
                  <c:v>42299</c:v>
                </c:pt>
                <c:pt idx="326">
                  <c:v>42300</c:v>
                </c:pt>
                <c:pt idx="327">
                  <c:v>42301</c:v>
                </c:pt>
                <c:pt idx="328">
                  <c:v>42302</c:v>
                </c:pt>
                <c:pt idx="329">
                  <c:v>42303</c:v>
                </c:pt>
                <c:pt idx="330">
                  <c:v>42304</c:v>
                </c:pt>
                <c:pt idx="331">
                  <c:v>42305</c:v>
                </c:pt>
                <c:pt idx="332">
                  <c:v>42306</c:v>
                </c:pt>
                <c:pt idx="333">
                  <c:v>42307</c:v>
                </c:pt>
                <c:pt idx="334">
                  <c:v>42308</c:v>
                </c:pt>
                <c:pt idx="335">
                  <c:v>42309</c:v>
                </c:pt>
                <c:pt idx="336">
                  <c:v>42310</c:v>
                </c:pt>
                <c:pt idx="337">
                  <c:v>42311</c:v>
                </c:pt>
                <c:pt idx="338">
                  <c:v>42312</c:v>
                </c:pt>
                <c:pt idx="339">
                  <c:v>42313</c:v>
                </c:pt>
                <c:pt idx="340">
                  <c:v>42314</c:v>
                </c:pt>
                <c:pt idx="341">
                  <c:v>42315</c:v>
                </c:pt>
                <c:pt idx="342">
                  <c:v>42316</c:v>
                </c:pt>
                <c:pt idx="343">
                  <c:v>42317</c:v>
                </c:pt>
                <c:pt idx="344">
                  <c:v>42318</c:v>
                </c:pt>
                <c:pt idx="345">
                  <c:v>42319</c:v>
                </c:pt>
                <c:pt idx="346">
                  <c:v>42320</c:v>
                </c:pt>
                <c:pt idx="347">
                  <c:v>42321</c:v>
                </c:pt>
                <c:pt idx="348">
                  <c:v>42322</c:v>
                </c:pt>
                <c:pt idx="349">
                  <c:v>42323</c:v>
                </c:pt>
                <c:pt idx="350">
                  <c:v>42324</c:v>
                </c:pt>
                <c:pt idx="351">
                  <c:v>42325</c:v>
                </c:pt>
                <c:pt idx="352">
                  <c:v>42326</c:v>
                </c:pt>
                <c:pt idx="353">
                  <c:v>42327</c:v>
                </c:pt>
                <c:pt idx="354">
                  <c:v>42328</c:v>
                </c:pt>
                <c:pt idx="355">
                  <c:v>42329</c:v>
                </c:pt>
                <c:pt idx="356">
                  <c:v>42330</c:v>
                </c:pt>
                <c:pt idx="357">
                  <c:v>42331</c:v>
                </c:pt>
                <c:pt idx="358">
                  <c:v>42332</c:v>
                </c:pt>
                <c:pt idx="359">
                  <c:v>42333</c:v>
                </c:pt>
                <c:pt idx="360">
                  <c:v>42334</c:v>
                </c:pt>
                <c:pt idx="361">
                  <c:v>42335</c:v>
                </c:pt>
                <c:pt idx="362">
                  <c:v>42336</c:v>
                </c:pt>
                <c:pt idx="363">
                  <c:v>42337</c:v>
                </c:pt>
                <c:pt idx="364">
                  <c:v>42338</c:v>
                </c:pt>
                <c:pt idx="365">
                  <c:v>42339</c:v>
                </c:pt>
                <c:pt idx="366">
                  <c:v>42340</c:v>
                </c:pt>
                <c:pt idx="367">
                  <c:v>42341</c:v>
                </c:pt>
                <c:pt idx="368">
                  <c:v>42342</c:v>
                </c:pt>
                <c:pt idx="369">
                  <c:v>42343</c:v>
                </c:pt>
                <c:pt idx="370">
                  <c:v>42344</c:v>
                </c:pt>
                <c:pt idx="371">
                  <c:v>42345</c:v>
                </c:pt>
                <c:pt idx="372">
                  <c:v>42346</c:v>
                </c:pt>
                <c:pt idx="373">
                  <c:v>42347</c:v>
                </c:pt>
                <c:pt idx="374">
                  <c:v>42348</c:v>
                </c:pt>
                <c:pt idx="375">
                  <c:v>42349</c:v>
                </c:pt>
                <c:pt idx="376">
                  <c:v>42350</c:v>
                </c:pt>
                <c:pt idx="377">
                  <c:v>42351</c:v>
                </c:pt>
                <c:pt idx="378">
                  <c:v>42352</c:v>
                </c:pt>
                <c:pt idx="379">
                  <c:v>42353</c:v>
                </c:pt>
                <c:pt idx="380">
                  <c:v>42354</c:v>
                </c:pt>
                <c:pt idx="381">
                  <c:v>42355</c:v>
                </c:pt>
                <c:pt idx="382">
                  <c:v>42356</c:v>
                </c:pt>
                <c:pt idx="383">
                  <c:v>42357</c:v>
                </c:pt>
                <c:pt idx="384">
                  <c:v>42358</c:v>
                </c:pt>
                <c:pt idx="385">
                  <c:v>42359</c:v>
                </c:pt>
                <c:pt idx="386">
                  <c:v>42360</c:v>
                </c:pt>
                <c:pt idx="387">
                  <c:v>42361</c:v>
                </c:pt>
                <c:pt idx="388">
                  <c:v>42362</c:v>
                </c:pt>
                <c:pt idx="389">
                  <c:v>42363</c:v>
                </c:pt>
                <c:pt idx="390">
                  <c:v>42364</c:v>
                </c:pt>
                <c:pt idx="391">
                  <c:v>42365</c:v>
                </c:pt>
                <c:pt idx="392">
                  <c:v>42366</c:v>
                </c:pt>
                <c:pt idx="393">
                  <c:v>42367</c:v>
                </c:pt>
                <c:pt idx="394">
                  <c:v>42368</c:v>
                </c:pt>
                <c:pt idx="395">
                  <c:v>42369</c:v>
                </c:pt>
                <c:pt idx="396">
                  <c:v>42370</c:v>
                </c:pt>
                <c:pt idx="397">
                  <c:v>42371</c:v>
                </c:pt>
                <c:pt idx="398">
                  <c:v>42372</c:v>
                </c:pt>
                <c:pt idx="399">
                  <c:v>42373</c:v>
                </c:pt>
                <c:pt idx="400">
                  <c:v>42374</c:v>
                </c:pt>
                <c:pt idx="401">
                  <c:v>42375</c:v>
                </c:pt>
                <c:pt idx="402">
                  <c:v>42376</c:v>
                </c:pt>
                <c:pt idx="403">
                  <c:v>42377</c:v>
                </c:pt>
                <c:pt idx="404">
                  <c:v>42378</c:v>
                </c:pt>
                <c:pt idx="405">
                  <c:v>42379</c:v>
                </c:pt>
                <c:pt idx="406">
                  <c:v>42380</c:v>
                </c:pt>
                <c:pt idx="407">
                  <c:v>42381</c:v>
                </c:pt>
                <c:pt idx="408">
                  <c:v>42382</c:v>
                </c:pt>
                <c:pt idx="409">
                  <c:v>42383</c:v>
                </c:pt>
                <c:pt idx="410">
                  <c:v>42384</c:v>
                </c:pt>
                <c:pt idx="411">
                  <c:v>42385</c:v>
                </c:pt>
                <c:pt idx="412">
                  <c:v>42386</c:v>
                </c:pt>
                <c:pt idx="413">
                  <c:v>42387</c:v>
                </c:pt>
                <c:pt idx="414">
                  <c:v>42388</c:v>
                </c:pt>
                <c:pt idx="415">
                  <c:v>42389</c:v>
                </c:pt>
                <c:pt idx="416">
                  <c:v>42390</c:v>
                </c:pt>
                <c:pt idx="417">
                  <c:v>42391</c:v>
                </c:pt>
                <c:pt idx="418">
                  <c:v>42392</c:v>
                </c:pt>
                <c:pt idx="419">
                  <c:v>42393</c:v>
                </c:pt>
                <c:pt idx="420">
                  <c:v>42394</c:v>
                </c:pt>
                <c:pt idx="421">
                  <c:v>42395</c:v>
                </c:pt>
                <c:pt idx="422">
                  <c:v>42396</c:v>
                </c:pt>
                <c:pt idx="423">
                  <c:v>42397</c:v>
                </c:pt>
                <c:pt idx="424">
                  <c:v>42398</c:v>
                </c:pt>
                <c:pt idx="425">
                  <c:v>42399</c:v>
                </c:pt>
                <c:pt idx="426">
                  <c:v>42400</c:v>
                </c:pt>
                <c:pt idx="427">
                  <c:v>42401</c:v>
                </c:pt>
                <c:pt idx="428">
                  <c:v>42402</c:v>
                </c:pt>
                <c:pt idx="429">
                  <c:v>42403</c:v>
                </c:pt>
                <c:pt idx="430">
                  <c:v>42404</c:v>
                </c:pt>
                <c:pt idx="431">
                  <c:v>42405</c:v>
                </c:pt>
                <c:pt idx="432">
                  <c:v>42406</c:v>
                </c:pt>
                <c:pt idx="433">
                  <c:v>42407</c:v>
                </c:pt>
                <c:pt idx="434">
                  <c:v>42408</c:v>
                </c:pt>
                <c:pt idx="435">
                  <c:v>42409</c:v>
                </c:pt>
                <c:pt idx="436">
                  <c:v>42410</c:v>
                </c:pt>
                <c:pt idx="437">
                  <c:v>42411</c:v>
                </c:pt>
                <c:pt idx="438">
                  <c:v>42412</c:v>
                </c:pt>
                <c:pt idx="439">
                  <c:v>42413</c:v>
                </c:pt>
                <c:pt idx="440">
                  <c:v>42414</c:v>
                </c:pt>
                <c:pt idx="441">
                  <c:v>42415</c:v>
                </c:pt>
                <c:pt idx="442">
                  <c:v>42416</c:v>
                </c:pt>
                <c:pt idx="443">
                  <c:v>42417</c:v>
                </c:pt>
                <c:pt idx="444">
                  <c:v>42418</c:v>
                </c:pt>
                <c:pt idx="445">
                  <c:v>42419</c:v>
                </c:pt>
                <c:pt idx="446">
                  <c:v>42420</c:v>
                </c:pt>
                <c:pt idx="447">
                  <c:v>42421</c:v>
                </c:pt>
                <c:pt idx="448">
                  <c:v>42422</c:v>
                </c:pt>
                <c:pt idx="449">
                  <c:v>42423</c:v>
                </c:pt>
                <c:pt idx="450">
                  <c:v>42424</c:v>
                </c:pt>
                <c:pt idx="451">
                  <c:v>42425</c:v>
                </c:pt>
                <c:pt idx="452">
                  <c:v>42426</c:v>
                </c:pt>
                <c:pt idx="453">
                  <c:v>42427</c:v>
                </c:pt>
                <c:pt idx="454">
                  <c:v>42428</c:v>
                </c:pt>
                <c:pt idx="455">
                  <c:v>42429</c:v>
                </c:pt>
                <c:pt idx="456">
                  <c:v>42430</c:v>
                </c:pt>
                <c:pt idx="457">
                  <c:v>42431</c:v>
                </c:pt>
                <c:pt idx="458">
                  <c:v>42432</c:v>
                </c:pt>
                <c:pt idx="459">
                  <c:v>42433</c:v>
                </c:pt>
                <c:pt idx="460">
                  <c:v>42434</c:v>
                </c:pt>
                <c:pt idx="461">
                  <c:v>42435</c:v>
                </c:pt>
                <c:pt idx="462">
                  <c:v>42436</c:v>
                </c:pt>
                <c:pt idx="463">
                  <c:v>42437</c:v>
                </c:pt>
                <c:pt idx="464">
                  <c:v>42438</c:v>
                </c:pt>
                <c:pt idx="465">
                  <c:v>42439</c:v>
                </c:pt>
                <c:pt idx="466">
                  <c:v>42440</c:v>
                </c:pt>
                <c:pt idx="467">
                  <c:v>42441</c:v>
                </c:pt>
                <c:pt idx="468">
                  <c:v>42442</c:v>
                </c:pt>
                <c:pt idx="469">
                  <c:v>42443</c:v>
                </c:pt>
                <c:pt idx="470">
                  <c:v>42444</c:v>
                </c:pt>
                <c:pt idx="471">
                  <c:v>42445</c:v>
                </c:pt>
                <c:pt idx="472">
                  <c:v>42446</c:v>
                </c:pt>
                <c:pt idx="473">
                  <c:v>42447</c:v>
                </c:pt>
                <c:pt idx="474">
                  <c:v>42448</c:v>
                </c:pt>
                <c:pt idx="475">
                  <c:v>42449</c:v>
                </c:pt>
                <c:pt idx="476">
                  <c:v>42450</c:v>
                </c:pt>
                <c:pt idx="477">
                  <c:v>42451</c:v>
                </c:pt>
                <c:pt idx="478">
                  <c:v>42452</c:v>
                </c:pt>
                <c:pt idx="479">
                  <c:v>42453</c:v>
                </c:pt>
                <c:pt idx="480">
                  <c:v>42454</c:v>
                </c:pt>
                <c:pt idx="481">
                  <c:v>42455</c:v>
                </c:pt>
                <c:pt idx="482">
                  <c:v>42456</c:v>
                </c:pt>
                <c:pt idx="483">
                  <c:v>42457</c:v>
                </c:pt>
                <c:pt idx="484">
                  <c:v>42458</c:v>
                </c:pt>
                <c:pt idx="485">
                  <c:v>42459</c:v>
                </c:pt>
                <c:pt idx="486">
                  <c:v>42460</c:v>
                </c:pt>
                <c:pt idx="487">
                  <c:v>42461</c:v>
                </c:pt>
                <c:pt idx="488">
                  <c:v>42462</c:v>
                </c:pt>
                <c:pt idx="489">
                  <c:v>42463</c:v>
                </c:pt>
                <c:pt idx="490">
                  <c:v>42464</c:v>
                </c:pt>
                <c:pt idx="491">
                  <c:v>42465</c:v>
                </c:pt>
                <c:pt idx="492">
                  <c:v>42466</c:v>
                </c:pt>
                <c:pt idx="493">
                  <c:v>42467</c:v>
                </c:pt>
                <c:pt idx="494">
                  <c:v>42468</c:v>
                </c:pt>
                <c:pt idx="495">
                  <c:v>42469</c:v>
                </c:pt>
                <c:pt idx="496">
                  <c:v>42470</c:v>
                </c:pt>
                <c:pt idx="497">
                  <c:v>42471</c:v>
                </c:pt>
                <c:pt idx="498">
                  <c:v>42472</c:v>
                </c:pt>
                <c:pt idx="499">
                  <c:v>42473</c:v>
                </c:pt>
                <c:pt idx="500">
                  <c:v>42474</c:v>
                </c:pt>
                <c:pt idx="501">
                  <c:v>42475</c:v>
                </c:pt>
                <c:pt idx="502">
                  <c:v>42476</c:v>
                </c:pt>
                <c:pt idx="503">
                  <c:v>42477</c:v>
                </c:pt>
                <c:pt idx="504">
                  <c:v>42478</c:v>
                </c:pt>
                <c:pt idx="505">
                  <c:v>42479</c:v>
                </c:pt>
                <c:pt idx="506">
                  <c:v>42480</c:v>
                </c:pt>
                <c:pt idx="507">
                  <c:v>42481</c:v>
                </c:pt>
                <c:pt idx="508">
                  <c:v>42482</c:v>
                </c:pt>
                <c:pt idx="509">
                  <c:v>42483</c:v>
                </c:pt>
                <c:pt idx="510">
                  <c:v>42484</c:v>
                </c:pt>
                <c:pt idx="511">
                  <c:v>42485</c:v>
                </c:pt>
                <c:pt idx="512">
                  <c:v>42486</c:v>
                </c:pt>
                <c:pt idx="513">
                  <c:v>42487</c:v>
                </c:pt>
                <c:pt idx="514">
                  <c:v>42488</c:v>
                </c:pt>
                <c:pt idx="515">
                  <c:v>42489</c:v>
                </c:pt>
                <c:pt idx="516">
                  <c:v>42490</c:v>
                </c:pt>
                <c:pt idx="517">
                  <c:v>42491</c:v>
                </c:pt>
                <c:pt idx="518">
                  <c:v>42492</c:v>
                </c:pt>
                <c:pt idx="519">
                  <c:v>42493</c:v>
                </c:pt>
                <c:pt idx="520">
                  <c:v>42494</c:v>
                </c:pt>
                <c:pt idx="521">
                  <c:v>42495</c:v>
                </c:pt>
                <c:pt idx="522">
                  <c:v>42496</c:v>
                </c:pt>
                <c:pt idx="523">
                  <c:v>42497</c:v>
                </c:pt>
                <c:pt idx="524">
                  <c:v>42498</c:v>
                </c:pt>
                <c:pt idx="525">
                  <c:v>42499</c:v>
                </c:pt>
                <c:pt idx="526">
                  <c:v>42500</c:v>
                </c:pt>
                <c:pt idx="527">
                  <c:v>42501</c:v>
                </c:pt>
                <c:pt idx="528">
                  <c:v>42502</c:v>
                </c:pt>
                <c:pt idx="529">
                  <c:v>42503</c:v>
                </c:pt>
                <c:pt idx="530">
                  <c:v>42504</c:v>
                </c:pt>
                <c:pt idx="531">
                  <c:v>42505</c:v>
                </c:pt>
                <c:pt idx="532">
                  <c:v>42506</c:v>
                </c:pt>
                <c:pt idx="533">
                  <c:v>42507</c:v>
                </c:pt>
                <c:pt idx="534">
                  <c:v>42508</c:v>
                </c:pt>
                <c:pt idx="535">
                  <c:v>42509</c:v>
                </c:pt>
                <c:pt idx="536">
                  <c:v>42510</c:v>
                </c:pt>
                <c:pt idx="537">
                  <c:v>42511</c:v>
                </c:pt>
                <c:pt idx="538">
                  <c:v>42512</c:v>
                </c:pt>
                <c:pt idx="539">
                  <c:v>42513</c:v>
                </c:pt>
                <c:pt idx="540">
                  <c:v>42514</c:v>
                </c:pt>
                <c:pt idx="541">
                  <c:v>42515</c:v>
                </c:pt>
                <c:pt idx="542">
                  <c:v>42516</c:v>
                </c:pt>
                <c:pt idx="543">
                  <c:v>42517</c:v>
                </c:pt>
                <c:pt idx="544">
                  <c:v>42518</c:v>
                </c:pt>
                <c:pt idx="545">
                  <c:v>42519</c:v>
                </c:pt>
                <c:pt idx="546">
                  <c:v>42520</c:v>
                </c:pt>
                <c:pt idx="547">
                  <c:v>42521</c:v>
                </c:pt>
                <c:pt idx="548">
                  <c:v>42522</c:v>
                </c:pt>
                <c:pt idx="549">
                  <c:v>42523</c:v>
                </c:pt>
                <c:pt idx="550">
                  <c:v>42524</c:v>
                </c:pt>
                <c:pt idx="551">
                  <c:v>42525</c:v>
                </c:pt>
                <c:pt idx="552">
                  <c:v>42526</c:v>
                </c:pt>
                <c:pt idx="553">
                  <c:v>42527</c:v>
                </c:pt>
                <c:pt idx="554">
                  <c:v>42528</c:v>
                </c:pt>
                <c:pt idx="555">
                  <c:v>42529</c:v>
                </c:pt>
                <c:pt idx="556">
                  <c:v>42530</c:v>
                </c:pt>
                <c:pt idx="557">
                  <c:v>42531</c:v>
                </c:pt>
                <c:pt idx="558">
                  <c:v>42532</c:v>
                </c:pt>
                <c:pt idx="559">
                  <c:v>42533</c:v>
                </c:pt>
                <c:pt idx="560">
                  <c:v>42534</c:v>
                </c:pt>
                <c:pt idx="561">
                  <c:v>42535</c:v>
                </c:pt>
                <c:pt idx="562">
                  <c:v>42536</c:v>
                </c:pt>
                <c:pt idx="563">
                  <c:v>42537</c:v>
                </c:pt>
                <c:pt idx="564">
                  <c:v>42538</c:v>
                </c:pt>
                <c:pt idx="565">
                  <c:v>42539</c:v>
                </c:pt>
                <c:pt idx="566">
                  <c:v>42540</c:v>
                </c:pt>
                <c:pt idx="567">
                  <c:v>42541</c:v>
                </c:pt>
                <c:pt idx="568">
                  <c:v>42542</c:v>
                </c:pt>
                <c:pt idx="569">
                  <c:v>42543</c:v>
                </c:pt>
                <c:pt idx="570">
                  <c:v>42544</c:v>
                </c:pt>
                <c:pt idx="571">
                  <c:v>42545</c:v>
                </c:pt>
                <c:pt idx="572">
                  <c:v>42546</c:v>
                </c:pt>
                <c:pt idx="573">
                  <c:v>42547</c:v>
                </c:pt>
                <c:pt idx="574">
                  <c:v>42548</c:v>
                </c:pt>
                <c:pt idx="575">
                  <c:v>42549</c:v>
                </c:pt>
                <c:pt idx="576">
                  <c:v>42550</c:v>
                </c:pt>
                <c:pt idx="577">
                  <c:v>42551</c:v>
                </c:pt>
                <c:pt idx="578">
                  <c:v>42552</c:v>
                </c:pt>
                <c:pt idx="579">
                  <c:v>42553</c:v>
                </c:pt>
                <c:pt idx="580">
                  <c:v>42554</c:v>
                </c:pt>
                <c:pt idx="581">
                  <c:v>42555</c:v>
                </c:pt>
                <c:pt idx="582">
                  <c:v>42556</c:v>
                </c:pt>
                <c:pt idx="583">
                  <c:v>42557</c:v>
                </c:pt>
                <c:pt idx="584">
                  <c:v>42558</c:v>
                </c:pt>
                <c:pt idx="585">
                  <c:v>42559</c:v>
                </c:pt>
                <c:pt idx="586">
                  <c:v>42560</c:v>
                </c:pt>
                <c:pt idx="587">
                  <c:v>42561</c:v>
                </c:pt>
                <c:pt idx="588">
                  <c:v>42562</c:v>
                </c:pt>
                <c:pt idx="589">
                  <c:v>42563</c:v>
                </c:pt>
                <c:pt idx="590">
                  <c:v>42564</c:v>
                </c:pt>
                <c:pt idx="591">
                  <c:v>42565</c:v>
                </c:pt>
                <c:pt idx="592">
                  <c:v>42566</c:v>
                </c:pt>
                <c:pt idx="593">
                  <c:v>42567</c:v>
                </c:pt>
                <c:pt idx="594">
                  <c:v>42568</c:v>
                </c:pt>
                <c:pt idx="595">
                  <c:v>42569</c:v>
                </c:pt>
                <c:pt idx="596">
                  <c:v>42570</c:v>
                </c:pt>
                <c:pt idx="597">
                  <c:v>42571</c:v>
                </c:pt>
                <c:pt idx="598">
                  <c:v>42572</c:v>
                </c:pt>
                <c:pt idx="599">
                  <c:v>42573</c:v>
                </c:pt>
                <c:pt idx="600">
                  <c:v>42574</c:v>
                </c:pt>
                <c:pt idx="601">
                  <c:v>42575</c:v>
                </c:pt>
                <c:pt idx="602">
                  <c:v>42576</c:v>
                </c:pt>
                <c:pt idx="603">
                  <c:v>42577</c:v>
                </c:pt>
                <c:pt idx="604">
                  <c:v>42578</c:v>
                </c:pt>
                <c:pt idx="605">
                  <c:v>42579</c:v>
                </c:pt>
                <c:pt idx="606">
                  <c:v>42580</c:v>
                </c:pt>
                <c:pt idx="607">
                  <c:v>42581</c:v>
                </c:pt>
                <c:pt idx="608">
                  <c:v>42582</c:v>
                </c:pt>
                <c:pt idx="609">
                  <c:v>42583</c:v>
                </c:pt>
                <c:pt idx="610">
                  <c:v>42584</c:v>
                </c:pt>
                <c:pt idx="611">
                  <c:v>42585</c:v>
                </c:pt>
                <c:pt idx="612">
                  <c:v>42586</c:v>
                </c:pt>
                <c:pt idx="613">
                  <c:v>42587</c:v>
                </c:pt>
                <c:pt idx="614">
                  <c:v>42588</c:v>
                </c:pt>
                <c:pt idx="615">
                  <c:v>42589</c:v>
                </c:pt>
                <c:pt idx="616">
                  <c:v>42590</c:v>
                </c:pt>
                <c:pt idx="617">
                  <c:v>42591</c:v>
                </c:pt>
                <c:pt idx="618">
                  <c:v>42592</c:v>
                </c:pt>
                <c:pt idx="619">
                  <c:v>42593</c:v>
                </c:pt>
                <c:pt idx="620">
                  <c:v>42594</c:v>
                </c:pt>
                <c:pt idx="621">
                  <c:v>42595</c:v>
                </c:pt>
                <c:pt idx="622">
                  <c:v>42596</c:v>
                </c:pt>
                <c:pt idx="623">
                  <c:v>42597</c:v>
                </c:pt>
                <c:pt idx="624">
                  <c:v>42598</c:v>
                </c:pt>
                <c:pt idx="625">
                  <c:v>42599</c:v>
                </c:pt>
                <c:pt idx="626">
                  <c:v>42600</c:v>
                </c:pt>
                <c:pt idx="627">
                  <c:v>42601</c:v>
                </c:pt>
                <c:pt idx="628">
                  <c:v>42602</c:v>
                </c:pt>
                <c:pt idx="629">
                  <c:v>42603</c:v>
                </c:pt>
                <c:pt idx="630">
                  <c:v>42604</c:v>
                </c:pt>
                <c:pt idx="631">
                  <c:v>42605</c:v>
                </c:pt>
                <c:pt idx="632">
                  <c:v>42606</c:v>
                </c:pt>
                <c:pt idx="633">
                  <c:v>42607</c:v>
                </c:pt>
                <c:pt idx="634">
                  <c:v>42608</c:v>
                </c:pt>
                <c:pt idx="635">
                  <c:v>42609</c:v>
                </c:pt>
                <c:pt idx="636">
                  <c:v>42610</c:v>
                </c:pt>
                <c:pt idx="637">
                  <c:v>42611</c:v>
                </c:pt>
                <c:pt idx="638">
                  <c:v>42612</c:v>
                </c:pt>
                <c:pt idx="639">
                  <c:v>42613</c:v>
                </c:pt>
                <c:pt idx="640">
                  <c:v>42614</c:v>
                </c:pt>
                <c:pt idx="641">
                  <c:v>42615</c:v>
                </c:pt>
                <c:pt idx="642">
                  <c:v>42616</c:v>
                </c:pt>
                <c:pt idx="643">
                  <c:v>42617</c:v>
                </c:pt>
                <c:pt idx="644">
                  <c:v>42618</c:v>
                </c:pt>
                <c:pt idx="645">
                  <c:v>42619</c:v>
                </c:pt>
                <c:pt idx="646">
                  <c:v>42620</c:v>
                </c:pt>
                <c:pt idx="647">
                  <c:v>42621</c:v>
                </c:pt>
                <c:pt idx="648">
                  <c:v>42622</c:v>
                </c:pt>
                <c:pt idx="649">
                  <c:v>42623</c:v>
                </c:pt>
                <c:pt idx="650">
                  <c:v>42624</c:v>
                </c:pt>
                <c:pt idx="651">
                  <c:v>42625</c:v>
                </c:pt>
                <c:pt idx="652">
                  <c:v>42626</c:v>
                </c:pt>
                <c:pt idx="653">
                  <c:v>42627</c:v>
                </c:pt>
                <c:pt idx="654">
                  <c:v>42628</c:v>
                </c:pt>
                <c:pt idx="655">
                  <c:v>42629</c:v>
                </c:pt>
                <c:pt idx="656">
                  <c:v>42630</c:v>
                </c:pt>
                <c:pt idx="657">
                  <c:v>42631</c:v>
                </c:pt>
                <c:pt idx="658">
                  <c:v>42632</c:v>
                </c:pt>
                <c:pt idx="659">
                  <c:v>42633</c:v>
                </c:pt>
                <c:pt idx="660">
                  <c:v>42634</c:v>
                </c:pt>
                <c:pt idx="661">
                  <c:v>42635</c:v>
                </c:pt>
                <c:pt idx="662">
                  <c:v>42636</c:v>
                </c:pt>
                <c:pt idx="663">
                  <c:v>42637</c:v>
                </c:pt>
                <c:pt idx="664">
                  <c:v>42638</c:v>
                </c:pt>
                <c:pt idx="665">
                  <c:v>42639</c:v>
                </c:pt>
                <c:pt idx="666">
                  <c:v>42640</c:v>
                </c:pt>
                <c:pt idx="667">
                  <c:v>42641</c:v>
                </c:pt>
                <c:pt idx="668">
                  <c:v>42642</c:v>
                </c:pt>
                <c:pt idx="669">
                  <c:v>42643</c:v>
                </c:pt>
                <c:pt idx="670">
                  <c:v>42644</c:v>
                </c:pt>
                <c:pt idx="671">
                  <c:v>42645</c:v>
                </c:pt>
                <c:pt idx="672">
                  <c:v>42646</c:v>
                </c:pt>
                <c:pt idx="673">
                  <c:v>42647</c:v>
                </c:pt>
                <c:pt idx="674">
                  <c:v>42648</c:v>
                </c:pt>
                <c:pt idx="675">
                  <c:v>42649</c:v>
                </c:pt>
                <c:pt idx="676">
                  <c:v>42650</c:v>
                </c:pt>
                <c:pt idx="677">
                  <c:v>42651</c:v>
                </c:pt>
                <c:pt idx="678">
                  <c:v>42652</c:v>
                </c:pt>
                <c:pt idx="679">
                  <c:v>42653</c:v>
                </c:pt>
                <c:pt idx="680">
                  <c:v>42654</c:v>
                </c:pt>
                <c:pt idx="681">
                  <c:v>42655</c:v>
                </c:pt>
                <c:pt idx="682">
                  <c:v>42656</c:v>
                </c:pt>
                <c:pt idx="683">
                  <c:v>42657</c:v>
                </c:pt>
                <c:pt idx="684">
                  <c:v>42658</c:v>
                </c:pt>
                <c:pt idx="685">
                  <c:v>42659</c:v>
                </c:pt>
                <c:pt idx="686">
                  <c:v>42660</c:v>
                </c:pt>
                <c:pt idx="687">
                  <c:v>42661</c:v>
                </c:pt>
                <c:pt idx="688">
                  <c:v>42662</c:v>
                </c:pt>
                <c:pt idx="689">
                  <c:v>42663</c:v>
                </c:pt>
                <c:pt idx="690">
                  <c:v>42664</c:v>
                </c:pt>
                <c:pt idx="691">
                  <c:v>42665</c:v>
                </c:pt>
                <c:pt idx="692">
                  <c:v>42666</c:v>
                </c:pt>
                <c:pt idx="693">
                  <c:v>42667</c:v>
                </c:pt>
                <c:pt idx="694">
                  <c:v>42668</c:v>
                </c:pt>
                <c:pt idx="695">
                  <c:v>42669</c:v>
                </c:pt>
                <c:pt idx="696">
                  <c:v>42670</c:v>
                </c:pt>
                <c:pt idx="697">
                  <c:v>42671</c:v>
                </c:pt>
                <c:pt idx="698">
                  <c:v>42672</c:v>
                </c:pt>
                <c:pt idx="699">
                  <c:v>42673</c:v>
                </c:pt>
                <c:pt idx="700">
                  <c:v>42674</c:v>
                </c:pt>
                <c:pt idx="701">
                  <c:v>42675</c:v>
                </c:pt>
                <c:pt idx="702">
                  <c:v>42676</c:v>
                </c:pt>
                <c:pt idx="703">
                  <c:v>42677</c:v>
                </c:pt>
                <c:pt idx="704">
                  <c:v>42678</c:v>
                </c:pt>
                <c:pt idx="705">
                  <c:v>42679</c:v>
                </c:pt>
                <c:pt idx="706">
                  <c:v>42680</c:v>
                </c:pt>
                <c:pt idx="707">
                  <c:v>42681</c:v>
                </c:pt>
                <c:pt idx="708">
                  <c:v>42682</c:v>
                </c:pt>
                <c:pt idx="709">
                  <c:v>42683</c:v>
                </c:pt>
                <c:pt idx="710">
                  <c:v>42684</c:v>
                </c:pt>
                <c:pt idx="711">
                  <c:v>42685</c:v>
                </c:pt>
                <c:pt idx="712">
                  <c:v>42686</c:v>
                </c:pt>
                <c:pt idx="713">
                  <c:v>42687</c:v>
                </c:pt>
                <c:pt idx="714">
                  <c:v>42688</c:v>
                </c:pt>
                <c:pt idx="715">
                  <c:v>42689</c:v>
                </c:pt>
                <c:pt idx="716">
                  <c:v>42690</c:v>
                </c:pt>
                <c:pt idx="717">
                  <c:v>42691</c:v>
                </c:pt>
                <c:pt idx="718">
                  <c:v>42692</c:v>
                </c:pt>
                <c:pt idx="719">
                  <c:v>42693</c:v>
                </c:pt>
                <c:pt idx="720">
                  <c:v>42694</c:v>
                </c:pt>
                <c:pt idx="721">
                  <c:v>42695</c:v>
                </c:pt>
                <c:pt idx="722">
                  <c:v>42696</c:v>
                </c:pt>
                <c:pt idx="723">
                  <c:v>42697</c:v>
                </c:pt>
                <c:pt idx="724">
                  <c:v>42698</c:v>
                </c:pt>
                <c:pt idx="725">
                  <c:v>42699</c:v>
                </c:pt>
                <c:pt idx="726">
                  <c:v>42700</c:v>
                </c:pt>
                <c:pt idx="727">
                  <c:v>42701</c:v>
                </c:pt>
                <c:pt idx="728">
                  <c:v>42702</c:v>
                </c:pt>
                <c:pt idx="729">
                  <c:v>42703</c:v>
                </c:pt>
                <c:pt idx="730">
                  <c:v>42704</c:v>
                </c:pt>
                <c:pt idx="731">
                  <c:v>42705</c:v>
                </c:pt>
                <c:pt idx="732">
                  <c:v>42706</c:v>
                </c:pt>
                <c:pt idx="733">
                  <c:v>42707</c:v>
                </c:pt>
                <c:pt idx="734">
                  <c:v>42708</c:v>
                </c:pt>
                <c:pt idx="735">
                  <c:v>42709</c:v>
                </c:pt>
                <c:pt idx="736">
                  <c:v>42710</c:v>
                </c:pt>
                <c:pt idx="737">
                  <c:v>42711</c:v>
                </c:pt>
                <c:pt idx="738">
                  <c:v>42712</c:v>
                </c:pt>
                <c:pt idx="739">
                  <c:v>42713</c:v>
                </c:pt>
                <c:pt idx="740">
                  <c:v>42714</c:v>
                </c:pt>
                <c:pt idx="741">
                  <c:v>42715</c:v>
                </c:pt>
                <c:pt idx="742">
                  <c:v>42716</c:v>
                </c:pt>
                <c:pt idx="743">
                  <c:v>42717</c:v>
                </c:pt>
                <c:pt idx="744">
                  <c:v>42718</c:v>
                </c:pt>
                <c:pt idx="745">
                  <c:v>42719</c:v>
                </c:pt>
                <c:pt idx="746">
                  <c:v>42720</c:v>
                </c:pt>
                <c:pt idx="747">
                  <c:v>42721</c:v>
                </c:pt>
                <c:pt idx="748">
                  <c:v>42722</c:v>
                </c:pt>
                <c:pt idx="749">
                  <c:v>42723</c:v>
                </c:pt>
                <c:pt idx="750">
                  <c:v>42724</c:v>
                </c:pt>
                <c:pt idx="751">
                  <c:v>42725</c:v>
                </c:pt>
                <c:pt idx="752">
                  <c:v>42726</c:v>
                </c:pt>
                <c:pt idx="753">
                  <c:v>42727</c:v>
                </c:pt>
                <c:pt idx="754">
                  <c:v>42728</c:v>
                </c:pt>
                <c:pt idx="755">
                  <c:v>42729</c:v>
                </c:pt>
                <c:pt idx="756">
                  <c:v>42730</c:v>
                </c:pt>
                <c:pt idx="757">
                  <c:v>42731</c:v>
                </c:pt>
                <c:pt idx="758">
                  <c:v>42732</c:v>
                </c:pt>
                <c:pt idx="759">
                  <c:v>42733</c:v>
                </c:pt>
                <c:pt idx="760">
                  <c:v>42734</c:v>
                </c:pt>
                <c:pt idx="761">
                  <c:v>42735</c:v>
                </c:pt>
                <c:pt idx="762">
                  <c:v>42736</c:v>
                </c:pt>
                <c:pt idx="763">
                  <c:v>42737</c:v>
                </c:pt>
                <c:pt idx="764">
                  <c:v>42738</c:v>
                </c:pt>
                <c:pt idx="765">
                  <c:v>42739</c:v>
                </c:pt>
                <c:pt idx="766">
                  <c:v>42740</c:v>
                </c:pt>
                <c:pt idx="767">
                  <c:v>42741</c:v>
                </c:pt>
                <c:pt idx="768">
                  <c:v>42742</c:v>
                </c:pt>
                <c:pt idx="769">
                  <c:v>42743</c:v>
                </c:pt>
                <c:pt idx="770">
                  <c:v>42744</c:v>
                </c:pt>
                <c:pt idx="771">
                  <c:v>42745</c:v>
                </c:pt>
                <c:pt idx="772">
                  <c:v>42746</c:v>
                </c:pt>
                <c:pt idx="773">
                  <c:v>42747</c:v>
                </c:pt>
                <c:pt idx="774">
                  <c:v>42748</c:v>
                </c:pt>
                <c:pt idx="775">
                  <c:v>42749</c:v>
                </c:pt>
                <c:pt idx="776">
                  <c:v>42750</c:v>
                </c:pt>
                <c:pt idx="777">
                  <c:v>42751</c:v>
                </c:pt>
                <c:pt idx="778">
                  <c:v>42752</c:v>
                </c:pt>
                <c:pt idx="779">
                  <c:v>42753</c:v>
                </c:pt>
                <c:pt idx="780">
                  <c:v>42754</c:v>
                </c:pt>
                <c:pt idx="781">
                  <c:v>42755</c:v>
                </c:pt>
                <c:pt idx="782">
                  <c:v>42756</c:v>
                </c:pt>
                <c:pt idx="783">
                  <c:v>42757</c:v>
                </c:pt>
                <c:pt idx="784">
                  <c:v>42758</c:v>
                </c:pt>
                <c:pt idx="785">
                  <c:v>42759</c:v>
                </c:pt>
                <c:pt idx="786">
                  <c:v>42760</c:v>
                </c:pt>
                <c:pt idx="787">
                  <c:v>42761</c:v>
                </c:pt>
                <c:pt idx="788">
                  <c:v>42762</c:v>
                </c:pt>
                <c:pt idx="789">
                  <c:v>42763</c:v>
                </c:pt>
                <c:pt idx="790">
                  <c:v>42764</c:v>
                </c:pt>
                <c:pt idx="791">
                  <c:v>42765</c:v>
                </c:pt>
                <c:pt idx="792">
                  <c:v>42766</c:v>
                </c:pt>
                <c:pt idx="793">
                  <c:v>42767</c:v>
                </c:pt>
                <c:pt idx="794">
                  <c:v>42768</c:v>
                </c:pt>
                <c:pt idx="795">
                  <c:v>42769</c:v>
                </c:pt>
                <c:pt idx="796">
                  <c:v>42770</c:v>
                </c:pt>
                <c:pt idx="797">
                  <c:v>42771</c:v>
                </c:pt>
                <c:pt idx="798">
                  <c:v>42772</c:v>
                </c:pt>
                <c:pt idx="799">
                  <c:v>42773</c:v>
                </c:pt>
                <c:pt idx="800">
                  <c:v>42774</c:v>
                </c:pt>
                <c:pt idx="801">
                  <c:v>42775</c:v>
                </c:pt>
                <c:pt idx="802">
                  <c:v>42776</c:v>
                </c:pt>
                <c:pt idx="803">
                  <c:v>42777</c:v>
                </c:pt>
                <c:pt idx="804">
                  <c:v>42778</c:v>
                </c:pt>
                <c:pt idx="805">
                  <c:v>42779</c:v>
                </c:pt>
                <c:pt idx="806">
                  <c:v>42780</c:v>
                </c:pt>
                <c:pt idx="807">
                  <c:v>42781</c:v>
                </c:pt>
                <c:pt idx="808">
                  <c:v>42782</c:v>
                </c:pt>
                <c:pt idx="809">
                  <c:v>42783</c:v>
                </c:pt>
                <c:pt idx="810">
                  <c:v>42784</c:v>
                </c:pt>
                <c:pt idx="811">
                  <c:v>42785</c:v>
                </c:pt>
                <c:pt idx="812">
                  <c:v>42786</c:v>
                </c:pt>
                <c:pt idx="813">
                  <c:v>42787</c:v>
                </c:pt>
                <c:pt idx="814">
                  <c:v>42788</c:v>
                </c:pt>
                <c:pt idx="815">
                  <c:v>42789</c:v>
                </c:pt>
                <c:pt idx="816">
                  <c:v>42790</c:v>
                </c:pt>
                <c:pt idx="817">
                  <c:v>42791</c:v>
                </c:pt>
                <c:pt idx="818">
                  <c:v>42792</c:v>
                </c:pt>
                <c:pt idx="819">
                  <c:v>42793</c:v>
                </c:pt>
                <c:pt idx="820">
                  <c:v>42794</c:v>
                </c:pt>
                <c:pt idx="821">
                  <c:v>42795</c:v>
                </c:pt>
                <c:pt idx="822">
                  <c:v>42796</c:v>
                </c:pt>
                <c:pt idx="823">
                  <c:v>42797</c:v>
                </c:pt>
                <c:pt idx="824">
                  <c:v>42798</c:v>
                </c:pt>
                <c:pt idx="825">
                  <c:v>42799</c:v>
                </c:pt>
                <c:pt idx="826">
                  <c:v>42800</c:v>
                </c:pt>
                <c:pt idx="827">
                  <c:v>42801</c:v>
                </c:pt>
                <c:pt idx="828">
                  <c:v>42802</c:v>
                </c:pt>
                <c:pt idx="829">
                  <c:v>42803</c:v>
                </c:pt>
                <c:pt idx="830">
                  <c:v>42804</c:v>
                </c:pt>
                <c:pt idx="831">
                  <c:v>42805</c:v>
                </c:pt>
                <c:pt idx="832">
                  <c:v>42806</c:v>
                </c:pt>
                <c:pt idx="833">
                  <c:v>42807</c:v>
                </c:pt>
                <c:pt idx="834">
                  <c:v>42808</c:v>
                </c:pt>
                <c:pt idx="835">
                  <c:v>42809</c:v>
                </c:pt>
                <c:pt idx="836">
                  <c:v>42810</c:v>
                </c:pt>
                <c:pt idx="837">
                  <c:v>42811</c:v>
                </c:pt>
                <c:pt idx="838">
                  <c:v>42812</c:v>
                </c:pt>
                <c:pt idx="839">
                  <c:v>42813</c:v>
                </c:pt>
                <c:pt idx="840">
                  <c:v>42814</c:v>
                </c:pt>
                <c:pt idx="841">
                  <c:v>42815</c:v>
                </c:pt>
                <c:pt idx="842">
                  <c:v>42816</c:v>
                </c:pt>
                <c:pt idx="843">
                  <c:v>42817</c:v>
                </c:pt>
                <c:pt idx="844">
                  <c:v>42818</c:v>
                </c:pt>
                <c:pt idx="845">
                  <c:v>42819</c:v>
                </c:pt>
                <c:pt idx="846">
                  <c:v>42820</c:v>
                </c:pt>
                <c:pt idx="847">
                  <c:v>42821</c:v>
                </c:pt>
                <c:pt idx="848">
                  <c:v>42822</c:v>
                </c:pt>
                <c:pt idx="849">
                  <c:v>42823</c:v>
                </c:pt>
                <c:pt idx="850">
                  <c:v>42824</c:v>
                </c:pt>
                <c:pt idx="851">
                  <c:v>42825</c:v>
                </c:pt>
                <c:pt idx="852">
                  <c:v>42826</c:v>
                </c:pt>
                <c:pt idx="853">
                  <c:v>42827</c:v>
                </c:pt>
                <c:pt idx="854">
                  <c:v>42828</c:v>
                </c:pt>
                <c:pt idx="855">
                  <c:v>42829</c:v>
                </c:pt>
                <c:pt idx="856">
                  <c:v>42830</c:v>
                </c:pt>
                <c:pt idx="857">
                  <c:v>42831</c:v>
                </c:pt>
                <c:pt idx="858">
                  <c:v>42832</c:v>
                </c:pt>
                <c:pt idx="859">
                  <c:v>42833</c:v>
                </c:pt>
                <c:pt idx="860">
                  <c:v>42834</c:v>
                </c:pt>
                <c:pt idx="861">
                  <c:v>42835</c:v>
                </c:pt>
                <c:pt idx="862">
                  <c:v>42836</c:v>
                </c:pt>
                <c:pt idx="863">
                  <c:v>42837</c:v>
                </c:pt>
                <c:pt idx="864">
                  <c:v>42838</c:v>
                </c:pt>
                <c:pt idx="865">
                  <c:v>42839</c:v>
                </c:pt>
                <c:pt idx="866">
                  <c:v>42840</c:v>
                </c:pt>
                <c:pt idx="867">
                  <c:v>42841</c:v>
                </c:pt>
                <c:pt idx="868">
                  <c:v>42842</c:v>
                </c:pt>
                <c:pt idx="869">
                  <c:v>42843</c:v>
                </c:pt>
                <c:pt idx="870">
                  <c:v>42844</c:v>
                </c:pt>
                <c:pt idx="871">
                  <c:v>42845</c:v>
                </c:pt>
                <c:pt idx="872">
                  <c:v>42846</c:v>
                </c:pt>
                <c:pt idx="873">
                  <c:v>42847</c:v>
                </c:pt>
                <c:pt idx="874">
                  <c:v>42848</c:v>
                </c:pt>
                <c:pt idx="875">
                  <c:v>42849</c:v>
                </c:pt>
                <c:pt idx="876">
                  <c:v>42850</c:v>
                </c:pt>
                <c:pt idx="877">
                  <c:v>42851</c:v>
                </c:pt>
                <c:pt idx="878">
                  <c:v>42852</c:v>
                </c:pt>
                <c:pt idx="879">
                  <c:v>42853</c:v>
                </c:pt>
                <c:pt idx="880">
                  <c:v>42854</c:v>
                </c:pt>
                <c:pt idx="881">
                  <c:v>42855</c:v>
                </c:pt>
                <c:pt idx="882">
                  <c:v>42856</c:v>
                </c:pt>
                <c:pt idx="883">
                  <c:v>42857</c:v>
                </c:pt>
                <c:pt idx="884">
                  <c:v>42858</c:v>
                </c:pt>
                <c:pt idx="885">
                  <c:v>42859</c:v>
                </c:pt>
                <c:pt idx="886">
                  <c:v>42860</c:v>
                </c:pt>
                <c:pt idx="887">
                  <c:v>42861</c:v>
                </c:pt>
                <c:pt idx="888">
                  <c:v>42862</c:v>
                </c:pt>
                <c:pt idx="889">
                  <c:v>42863</c:v>
                </c:pt>
                <c:pt idx="890">
                  <c:v>42864</c:v>
                </c:pt>
                <c:pt idx="891">
                  <c:v>42865</c:v>
                </c:pt>
                <c:pt idx="892">
                  <c:v>42866</c:v>
                </c:pt>
                <c:pt idx="893">
                  <c:v>42867</c:v>
                </c:pt>
                <c:pt idx="894">
                  <c:v>42868</c:v>
                </c:pt>
                <c:pt idx="895">
                  <c:v>42869</c:v>
                </c:pt>
                <c:pt idx="896">
                  <c:v>42870</c:v>
                </c:pt>
                <c:pt idx="897">
                  <c:v>42871</c:v>
                </c:pt>
                <c:pt idx="898">
                  <c:v>42872</c:v>
                </c:pt>
                <c:pt idx="899">
                  <c:v>42873</c:v>
                </c:pt>
                <c:pt idx="900">
                  <c:v>42874</c:v>
                </c:pt>
                <c:pt idx="901">
                  <c:v>42875</c:v>
                </c:pt>
                <c:pt idx="902">
                  <c:v>42876</c:v>
                </c:pt>
                <c:pt idx="903">
                  <c:v>42877</c:v>
                </c:pt>
                <c:pt idx="904">
                  <c:v>42878</c:v>
                </c:pt>
                <c:pt idx="905">
                  <c:v>42879</c:v>
                </c:pt>
                <c:pt idx="906">
                  <c:v>42880</c:v>
                </c:pt>
                <c:pt idx="907">
                  <c:v>42881</c:v>
                </c:pt>
                <c:pt idx="908">
                  <c:v>42882</c:v>
                </c:pt>
                <c:pt idx="909">
                  <c:v>42883</c:v>
                </c:pt>
                <c:pt idx="910">
                  <c:v>42884</c:v>
                </c:pt>
                <c:pt idx="911">
                  <c:v>42885</c:v>
                </c:pt>
                <c:pt idx="912">
                  <c:v>42886</c:v>
                </c:pt>
                <c:pt idx="913">
                  <c:v>42887</c:v>
                </c:pt>
                <c:pt idx="914">
                  <c:v>42888</c:v>
                </c:pt>
                <c:pt idx="915">
                  <c:v>42889</c:v>
                </c:pt>
                <c:pt idx="916">
                  <c:v>42890</c:v>
                </c:pt>
                <c:pt idx="917">
                  <c:v>42891</c:v>
                </c:pt>
                <c:pt idx="918">
                  <c:v>42892</c:v>
                </c:pt>
                <c:pt idx="919">
                  <c:v>42893</c:v>
                </c:pt>
                <c:pt idx="920">
                  <c:v>42894</c:v>
                </c:pt>
                <c:pt idx="921">
                  <c:v>42895</c:v>
                </c:pt>
                <c:pt idx="922">
                  <c:v>42896</c:v>
                </c:pt>
                <c:pt idx="923">
                  <c:v>42897</c:v>
                </c:pt>
                <c:pt idx="924">
                  <c:v>42898</c:v>
                </c:pt>
                <c:pt idx="925">
                  <c:v>42899</c:v>
                </c:pt>
                <c:pt idx="926">
                  <c:v>42900</c:v>
                </c:pt>
                <c:pt idx="927">
                  <c:v>42901</c:v>
                </c:pt>
                <c:pt idx="928">
                  <c:v>42902</c:v>
                </c:pt>
                <c:pt idx="929">
                  <c:v>42903</c:v>
                </c:pt>
                <c:pt idx="930">
                  <c:v>42904</c:v>
                </c:pt>
                <c:pt idx="931">
                  <c:v>42905</c:v>
                </c:pt>
                <c:pt idx="932">
                  <c:v>42906</c:v>
                </c:pt>
                <c:pt idx="933">
                  <c:v>42907</c:v>
                </c:pt>
                <c:pt idx="934">
                  <c:v>42908</c:v>
                </c:pt>
                <c:pt idx="935">
                  <c:v>42909</c:v>
                </c:pt>
                <c:pt idx="936">
                  <c:v>42910</c:v>
                </c:pt>
                <c:pt idx="937">
                  <c:v>42911</c:v>
                </c:pt>
                <c:pt idx="938">
                  <c:v>42912</c:v>
                </c:pt>
                <c:pt idx="939">
                  <c:v>42913</c:v>
                </c:pt>
                <c:pt idx="940">
                  <c:v>42914</c:v>
                </c:pt>
                <c:pt idx="941">
                  <c:v>42915</c:v>
                </c:pt>
                <c:pt idx="942">
                  <c:v>42916</c:v>
                </c:pt>
                <c:pt idx="943">
                  <c:v>42917</c:v>
                </c:pt>
                <c:pt idx="944">
                  <c:v>42918</c:v>
                </c:pt>
                <c:pt idx="945">
                  <c:v>42919</c:v>
                </c:pt>
                <c:pt idx="946">
                  <c:v>42920</c:v>
                </c:pt>
                <c:pt idx="947">
                  <c:v>42921</c:v>
                </c:pt>
                <c:pt idx="948">
                  <c:v>42922</c:v>
                </c:pt>
                <c:pt idx="949">
                  <c:v>42923</c:v>
                </c:pt>
                <c:pt idx="950">
                  <c:v>42924</c:v>
                </c:pt>
                <c:pt idx="951">
                  <c:v>42925</c:v>
                </c:pt>
                <c:pt idx="952">
                  <c:v>42926</c:v>
                </c:pt>
                <c:pt idx="953">
                  <c:v>42927</c:v>
                </c:pt>
                <c:pt idx="954">
                  <c:v>42928</c:v>
                </c:pt>
                <c:pt idx="955">
                  <c:v>42929</c:v>
                </c:pt>
                <c:pt idx="956">
                  <c:v>42930</c:v>
                </c:pt>
                <c:pt idx="957">
                  <c:v>42931</c:v>
                </c:pt>
                <c:pt idx="958">
                  <c:v>42932</c:v>
                </c:pt>
                <c:pt idx="959">
                  <c:v>42933</c:v>
                </c:pt>
                <c:pt idx="960">
                  <c:v>42934</c:v>
                </c:pt>
                <c:pt idx="961">
                  <c:v>42935</c:v>
                </c:pt>
                <c:pt idx="962">
                  <c:v>42936</c:v>
                </c:pt>
                <c:pt idx="963">
                  <c:v>42937</c:v>
                </c:pt>
                <c:pt idx="964">
                  <c:v>42938</c:v>
                </c:pt>
                <c:pt idx="965">
                  <c:v>42939</c:v>
                </c:pt>
                <c:pt idx="966">
                  <c:v>42940</c:v>
                </c:pt>
                <c:pt idx="967">
                  <c:v>42941</c:v>
                </c:pt>
                <c:pt idx="968">
                  <c:v>42942</c:v>
                </c:pt>
                <c:pt idx="969">
                  <c:v>42943</c:v>
                </c:pt>
                <c:pt idx="970">
                  <c:v>42944</c:v>
                </c:pt>
                <c:pt idx="971">
                  <c:v>42945</c:v>
                </c:pt>
                <c:pt idx="972">
                  <c:v>42946</c:v>
                </c:pt>
                <c:pt idx="973">
                  <c:v>42947</c:v>
                </c:pt>
                <c:pt idx="974">
                  <c:v>42948</c:v>
                </c:pt>
                <c:pt idx="975">
                  <c:v>42949</c:v>
                </c:pt>
                <c:pt idx="976">
                  <c:v>42950</c:v>
                </c:pt>
                <c:pt idx="977">
                  <c:v>42951</c:v>
                </c:pt>
                <c:pt idx="978">
                  <c:v>42952</c:v>
                </c:pt>
                <c:pt idx="979">
                  <c:v>42953</c:v>
                </c:pt>
                <c:pt idx="980">
                  <c:v>42954</c:v>
                </c:pt>
                <c:pt idx="981">
                  <c:v>42955</c:v>
                </c:pt>
                <c:pt idx="982">
                  <c:v>42956</c:v>
                </c:pt>
                <c:pt idx="983">
                  <c:v>42957</c:v>
                </c:pt>
                <c:pt idx="984">
                  <c:v>42958</c:v>
                </c:pt>
                <c:pt idx="985">
                  <c:v>42959</c:v>
                </c:pt>
                <c:pt idx="986">
                  <c:v>42960</c:v>
                </c:pt>
                <c:pt idx="987">
                  <c:v>42961</c:v>
                </c:pt>
                <c:pt idx="988">
                  <c:v>42962</c:v>
                </c:pt>
                <c:pt idx="989">
                  <c:v>42963</c:v>
                </c:pt>
                <c:pt idx="990">
                  <c:v>42964</c:v>
                </c:pt>
                <c:pt idx="991">
                  <c:v>42965</c:v>
                </c:pt>
                <c:pt idx="992">
                  <c:v>42966</c:v>
                </c:pt>
                <c:pt idx="993">
                  <c:v>42967</c:v>
                </c:pt>
                <c:pt idx="994">
                  <c:v>42968</c:v>
                </c:pt>
                <c:pt idx="995">
                  <c:v>42969</c:v>
                </c:pt>
                <c:pt idx="996">
                  <c:v>42970</c:v>
                </c:pt>
                <c:pt idx="997">
                  <c:v>42971</c:v>
                </c:pt>
                <c:pt idx="998">
                  <c:v>42972</c:v>
                </c:pt>
                <c:pt idx="999">
                  <c:v>42973</c:v>
                </c:pt>
                <c:pt idx="1000">
                  <c:v>42974</c:v>
                </c:pt>
                <c:pt idx="1001">
                  <c:v>42975</c:v>
                </c:pt>
                <c:pt idx="1002">
                  <c:v>42976</c:v>
                </c:pt>
                <c:pt idx="1003">
                  <c:v>42977</c:v>
                </c:pt>
                <c:pt idx="1004">
                  <c:v>42978</c:v>
                </c:pt>
                <c:pt idx="1005">
                  <c:v>42979</c:v>
                </c:pt>
                <c:pt idx="1006">
                  <c:v>42980</c:v>
                </c:pt>
                <c:pt idx="1007">
                  <c:v>42981</c:v>
                </c:pt>
                <c:pt idx="1008">
                  <c:v>42982</c:v>
                </c:pt>
                <c:pt idx="1009">
                  <c:v>42983</c:v>
                </c:pt>
                <c:pt idx="1010">
                  <c:v>42984</c:v>
                </c:pt>
                <c:pt idx="1011">
                  <c:v>42985</c:v>
                </c:pt>
                <c:pt idx="1012">
                  <c:v>42986</c:v>
                </c:pt>
                <c:pt idx="1013">
                  <c:v>42987</c:v>
                </c:pt>
                <c:pt idx="1014">
                  <c:v>42988</c:v>
                </c:pt>
                <c:pt idx="1015">
                  <c:v>42989</c:v>
                </c:pt>
                <c:pt idx="1016">
                  <c:v>42990</c:v>
                </c:pt>
                <c:pt idx="1017">
                  <c:v>42991</c:v>
                </c:pt>
                <c:pt idx="1018">
                  <c:v>42992</c:v>
                </c:pt>
                <c:pt idx="1019">
                  <c:v>42993</c:v>
                </c:pt>
                <c:pt idx="1020">
                  <c:v>42994</c:v>
                </c:pt>
                <c:pt idx="1021">
                  <c:v>42995</c:v>
                </c:pt>
                <c:pt idx="1022">
                  <c:v>42996</c:v>
                </c:pt>
                <c:pt idx="1023">
                  <c:v>42997</c:v>
                </c:pt>
                <c:pt idx="1024">
                  <c:v>42998</c:v>
                </c:pt>
                <c:pt idx="1025">
                  <c:v>42999</c:v>
                </c:pt>
                <c:pt idx="1026">
                  <c:v>43000</c:v>
                </c:pt>
                <c:pt idx="1027">
                  <c:v>43001</c:v>
                </c:pt>
                <c:pt idx="1028">
                  <c:v>43002</c:v>
                </c:pt>
                <c:pt idx="1029">
                  <c:v>43003</c:v>
                </c:pt>
                <c:pt idx="1030">
                  <c:v>43004</c:v>
                </c:pt>
                <c:pt idx="1031">
                  <c:v>43005</c:v>
                </c:pt>
                <c:pt idx="1032">
                  <c:v>43006</c:v>
                </c:pt>
                <c:pt idx="1033">
                  <c:v>43007</c:v>
                </c:pt>
                <c:pt idx="1034">
                  <c:v>43008</c:v>
                </c:pt>
                <c:pt idx="1035">
                  <c:v>43009</c:v>
                </c:pt>
                <c:pt idx="1036">
                  <c:v>43010</c:v>
                </c:pt>
                <c:pt idx="1037">
                  <c:v>43011</c:v>
                </c:pt>
                <c:pt idx="1038">
                  <c:v>43012</c:v>
                </c:pt>
                <c:pt idx="1039">
                  <c:v>43013</c:v>
                </c:pt>
                <c:pt idx="1040">
                  <c:v>43014</c:v>
                </c:pt>
                <c:pt idx="1041">
                  <c:v>43015</c:v>
                </c:pt>
                <c:pt idx="1042">
                  <c:v>43016</c:v>
                </c:pt>
                <c:pt idx="1043">
                  <c:v>43017</c:v>
                </c:pt>
                <c:pt idx="1044">
                  <c:v>43018</c:v>
                </c:pt>
                <c:pt idx="1045">
                  <c:v>43019</c:v>
                </c:pt>
                <c:pt idx="1046">
                  <c:v>43020</c:v>
                </c:pt>
                <c:pt idx="1047">
                  <c:v>43021</c:v>
                </c:pt>
                <c:pt idx="1048">
                  <c:v>43022</c:v>
                </c:pt>
                <c:pt idx="1049">
                  <c:v>43023</c:v>
                </c:pt>
                <c:pt idx="1050">
                  <c:v>43024</c:v>
                </c:pt>
                <c:pt idx="1051">
                  <c:v>43025</c:v>
                </c:pt>
              </c:numCache>
            </c:numRef>
          </c:xVal>
          <c:yVal>
            <c:numRef>
              <c:f>'CIG_wcINF-wcEFF_Loads'!$U$3:$U$1054</c:f>
              <c:numCache>
                <c:formatCode>0.0</c:formatCode>
                <c:ptCount val="1052"/>
                <c:pt idx="0">
                  <c:v>0</c:v>
                </c:pt>
                <c:pt idx="1">
                  <c:v>0</c:v>
                </c:pt>
                <c:pt idx="2">
                  <c:v>0</c:v>
                </c:pt>
                <c:pt idx="3">
                  <c:v>0</c:v>
                </c:pt>
                <c:pt idx="4">
                  <c:v>0.34969919094997559</c:v>
                </c:pt>
                <c:pt idx="5">
                  <c:v>2.47736970449703</c:v>
                </c:pt>
                <c:pt idx="6">
                  <c:v>3.7903980621013798</c:v>
                </c:pt>
                <c:pt idx="7">
                  <c:v>3.8760644872547605</c:v>
                </c:pt>
                <c:pt idx="8">
                  <c:v>3.8760644872547605</c:v>
                </c:pt>
                <c:pt idx="9">
                  <c:v>3.8760644872547605</c:v>
                </c:pt>
                <c:pt idx="10">
                  <c:v>3.8760644872547605</c:v>
                </c:pt>
                <c:pt idx="11">
                  <c:v>3.8760644872547605</c:v>
                </c:pt>
                <c:pt idx="12">
                  <c:v>3.8760644872547605</c:v>
                </c:pt>
                <c:pt idx="13">
                  <c:v>3.8760644872547605</c:v>
                </c:pt>
                <c:pt idx="14">
                  <c:v>3.8760644872547605</c:v>
                </c:pt>
                <c:pt idx="15">
                  <c:v>3.8760644872547605</c:v>
                </c:pt>
                <c:pt idx="16">
                  <c:v>3.8760644872547605</c:v>
                </c:pt>
                <c:pt idx="17">
                  <c:v>3.8760644872547605</c:v>
                </c:pt>
                <c:pt idx="18">
                  <c:v>3.8760644872547605</c:v>
                </c:pt>
                <c:pt idx="19">
                  <c:v>3.8760644872547605</c:v>
                </c:pt>
                <c:pt idx="20">
                  <c:v>3.8760644872547605</c:v>
                </c:pt>
                <c:pt idx="21">
                  <c:v>3.8760644872547605</c:v>
                </c:pt>
                <c:pt idx="22">
                  <c:v>4.1512137716125235</c:v>
                </c:pt>
                <c:pt idx="23">
                  <c:v>4.7894956970698628</c:v>
                </c:pt>
                <c:pt idx="24">
                  <c:v>5.9592643213117089</c:v>
                </c:pt>
                <c:pt idx="25">
                  <c:v>6.0271814491555933</c:v>
                </c:pt>
                <c:pt idx="26">
                  <c:v>6.1007406886294557</c:v>
                </c:pt>
                <c:pt idx="27">
                  <c:v>8.4184782656560646</c:v>
                </c:pt>
                <c:pt idx="28">
                  <c:v>9.3521527985509731</c:v>
                </c:pt>
                <c:pt idx="29">
                  <c:v>9.3521527985509731</c:v>
                </c:pt>
                <c:pt idx="30">
                  <c:v>9.3521527985509731</c:v>
                </c:pt>
                <c:pt idx="31">
                  <c:v>9.3521527985509731</c:v>
                </c:pt>
                <c:pt idx="32">
                  <c:v>9.3521527985509731</c:v>
                </c:pt>
                <c:pt idx="33">
                  <c:v>10.622105480291022</c:v>
                </c:pt>
                <c:pt idx="34">
                  <c:v>13.242024441262025</c:v>
                </c:pt>
                <c:pt idx="35">
                  <c:v>14.107460559484821</c:v>
                </c:pt>
                <c:pt idx="36">
                  <c:v>14.107460559484821</c:v>
                </c:pt>
                <c:pt idx="37">
                  <c:v>14.107460559484821</c:v>
                </c:pt>
                <c:pt idx="38">
                  <c:v>14.107460559484821</c:v>
                </c:pt>
                <c:pt idx="39">
                  <c:v>14.107460559484821</c:v>
                </c:pt>
                <c:pt idx="40">
                  <c:v>14.107460559484821</c:v>
                </c:pt>
                <c:pt idx="41">
                  <c:v>14.107460559484821</c:v>
                </c:pt>
                <c:pt idx="42">
                  <c:v>14.277050213672117</c:v>
                </c:pt>
                <c:pt idx="43">
                  <c:v>14.40291221328415</c:v>
                </c:pt>
                <c:pt idx="44">
                  <c:v>14.40291221328415</c:v>
                </c:pt>
                <c:pt idx="45">
                  <c:v>14.40291221328415</c:v>
                </c:pt>
                <c:pt idx="46">
                  <c:v>14.40291221328415</c:v>
                </c:pt>
                <c:pt idx="47">
                  <c:v>14.40291221328415</c:v>
                </c:pt>
                <c:pt idx="48">
                  <c:v>14.772314859550137</c:v>
                </c:pt>
                <c:pt idx="49">
                  <c:v>15.069877743708135</c:v>
                </c:pt>
                <c:pt idx="50">
                  <c:v>15.077357573542599</c:v>
                </c:pt>
                <c:pt idx="51">
                  <c:v>15.077357573542599</c:v>
                </c:pt>
                <c:pt idx="52">
                  <c:v>15.077357573542599</c:v>
                </c:pt>
                <c:pt idx="53">
                  <c:v>15.077357573542599</c:v>
                </c:pt>
                <c:pt idx="54">
                  <c:v>15.077357573542599</c:v>
                </c:pt>
                <c:pt idx="55">
                  <c:v>15.371891669532239</c:v>
                </c:pt>
                <c:pt idx="56">
                  <c:v>16.619899727058542</c:v>
                </c:pt>
                <c:pt idx="57">
                  <c:v>17.298472139119106</c:v>
                </c:pt>
                <c:pt idx="58">
                  <c:v>17.64686208357336</c:v>
                </c:pt>
                <c:pt idx="59">
                  <c:v>18.008552834540975</c:v>
                </c:pt>
                <c:pt idx="60">
                  <c:v>18.328969135549695</c:v>
                </c:pt>
                <c:pt idx="61">
                  <c:v>18.328969135549695</c:v>
                </c:pt>
                <c:pt idx="62">
                  <c:v>18.663181469243213</c:v>
                </c:pt>
                <c:pt idx="63">
                  <c:v>21.15523463037891</c:v>
                </c:pt>
                <c:pt idx="64">
                  <c:v>21.453748680155304</c:v>
                </c:pt>
                <c:pt idx="65">
                  <c:v>21.455571229182706</c:v>
                </c:pt>
                <c:pt idx="66">
                  <c:v>21.455571229182706</c:v>
                </c:pt>
                <c:pt idx="67">
                  <c:v>21.455571229182706</c:v>
                </c:pt>
                <c:pt idx="68">
                  <c:v>21.455571229182706</c:v>
                </c:pt>
                <c:pt idx="69">
                  <c:v>21.455571229182706</c:v>
                </c:pt>
                <c:pt idx="70">
                  <c:v>21.455571229182706</c:v>
                </c:pt>
                <c:pt idx="71">
                  <c:v>21.455571229182706</c:v>
                </c:pt>
                <c:pt idx="72">
                  <c:v>21.455571229182706</c:v>
                </c:pt>
                <c:pt idx="73">
                  <c:v>21.455571229182706</c:v>
                </c:pt>
                <c:pt idx="74">
                  <c:v>21.455571229182706</c:v>
                </c:pt>
                <c:pt idx="75">
                  <c:v>21.455571229182706</c:v>
                </c:pt>
                <c:pt idx="76">
                  <c:v>21.455571229182706</c:v>
                </c:pt>
                <c:pt idx="77">
                  <c:v>21.455571229182706</c:v>
                </c:pt>
                <c:pt idx="78">
                  <c:v>21.455571229182706</c:v>
                </c:pt>
                <c:pt idx="79">
                  <c:v>21.455571229182706</c:v>
                </c:pt>
                <c:pt idx="80">
                  <c:v>21.455571229182706</c:v>
                </c:pt>
                <c:pt idx="81">
                  <c:v>21.455571229182706</c:v>
                </c:pt>
                <c:pt idx="82">
                  <c:v>21.455571229182706</c:v>
                </c:pt>
                <c:pt idx="83">
                  <c:v>21.455571229182706</c:v>
                </c:pt>
                <c:pt idx="84">
                  <c:v>21.455571229182706</c:v>
                </c:pt>
                <c:pt idx="85">
                  <c:v>21.455571229182706</c:v>
                </c:pt>
                <c:pt idx="86">
                  <c:v>21.455571229182706</c:v>
                </c:pt>
                <c:pt idx="87">
                  <c:v>21.455571229182706</c:v>
                </c:pt>
                <c:pt idx="88">
                  <c:v>21.455571229182706</c:v>
                </c:pt>
                <c:pt idx="89">
                  <c:v>21.455571229182706</c:v>
                </c:pt>
                <c:pt idx="90">
                  <c:v>21.455571229182706</c:v>
                </c:pt>
                <c:pt idx="91">
                  <c:v>21.455571229182706</c:v>
                </c:pt>
                <c:pt idx="92">
                  <c:v>22.243569302855345</c:v>
                </c:pt>
                <c:pt idx="93">
                  <c:v>25.632212848399121</c:v>
                </c:pt>
                <c:pt idx="94">
                  <c:v>28.629813230680465</c:v>
                </c:pt>
                <c:pt idx="95">
                  <c:v>30.768375739846988</c:v>
                </c:pt>
                <c:pt idx="96">
                  <c:v>32.015362339812775</c:v>
                </c:pt>
                <c:pt idx="97">
                  <c:v>33.817045282844724</c:v>
                </c:pt>
                <c:pt idx="98">
                  <c:v>36.172551127364592</c:v>
                </c:pt>
                <c:pt idx="99">
                  <c:v>39.129293965241118</c:v>
                </c:pt>
                <c:pt idx="100">
                  <c:v>42.146565628436107</c:v>
                </c:pt>
                <c:pt idx="101">
                  <c:v>43.828464985906876</c:v>
                </c:pt>
                <c:pt idx="102">
                  <c:v>45.368714917356577</c:v>
                </c:pt>
                <c:pt idx="103">
                  <c:v>48.612980713707429</c:v>
                </c:pt>
                <c:pt idx="104">
                  <c:v>50.424735024498382</c:v>
                </c:pt>
                <c:pt idx="105">
                  <c:v>50.830112258096605</c:v>
                </c:pt>
                <c:pt idx="106">
                  <c:v>51.111941397469728</c:v>
                </c:pt>
                <c:pt idx="107">
                  <c:v>51.130945275802773</c:v>
                </c:pt>
                <c:pt idx="108">
                  <c:v>51.300670442725462</c:v>
                </c:pt>
                <c:pt idx="109">
                  <c:v>51.611712374535763</c:v>
                </c:pt>
                <c:pt idx="110">
                  <c:v>51.888984462533458</c:v>
                </c:pt>
                <c:pt idx="111">
                  <c:v>52.08562747444612</c:v>
                </c:pt>
                <c:pt idx="112">
                  <c:v>52.08562747444612</c:v>
                </c:pt>
                <c:pt idx="113">
                  <c:v>52.08562747444612</c:v>
                </c:pt>
                <c:pt idx="114">
                  <c:v>52.08562747444612</c:v>
                </c:pt>
                <c:pt idx="115">
                  <c:v>54.490957066657629</c:v>
                </c:pt>
                <c:pt idx="116">
                  <c:v>55.567509430463645</c:v>
                </c:pt>
                <c:pt idx="117">
                  <c:v>55.875172446730424</c:v>
                </c:pt>
                <c:pt idx="118">
                  <c:v>55.907087481794051</c:v>
                </c:pt>
                <c:pt idx="119">
                  <c:v>56.113044864455148</c:v>
                </c:pt>
                <c:pt idx="120">
                  <c:v>56.113044864455148</c:v>
                </c:pt>
                <c:pt idx="121">
                  <c:v>56.113044864455148</c:v>
                </c:pt>
                <c:pt idx="122">
                  <c:v>56.251938715947048</c:v>
                </c:pt>
                <c:pt idx="123">
                  <c:v>58.928224764809947</c:v>
                </c:pt>
                <c:pt idx="124">
                  <c:v>60.003229005504814</c:v>
                </c:pt>
                <c:pt idx="125">
                  <c:v>60.328280364890887</c:v>
                </c:pt>
                <c:pt idx="126">
                  <c:v>60.505652531903387</c:v>
                </c:pt>
                <c:pt idx="127">
                  <c:v>62.11463952138903</c:v>
                </c:pt>
                <c:pt idx="128">
                  <c:v>64.65359244190762</c:v>
                </c:pt>
                <c:pt idx="129">
                  <c:v>67.1422246294117</c:v>
                </c:pt>
                <c:pt idx="130">
                  <c:v>68.856391504875489</c:v>
                </c:pt>
                <c:pt idx="131">
                  <c:v>69.273624077015242</c:v>
                </c:pt>
                <c:pt idx="132">
                  <c:v>69.338184661850519</c:v>
                </c:pt>
                <c:pt idx="133">
                  <c:v>69.338184661850519</c:v>
                </c:pt>
                <c:pt idx="134">
                  <c:v>69.338184661850519</c:v>
                </c:pt>
                <c:pt idx="135">
                  <c:v>69.338184661850519</c:v>
                </c:pt>
                <c:pt idx="136">
                  <c:v>69.338184661850519</c:v>
                </c:pt>
                <c:pt idx="137">
                  <c:v>69.372569177653887</c:v>
                </c:pt>
                <c:pt idx="138">
                  <c:v>69.372569177653887</c:v>
                </c:pt>
                <c:pt idx="139">
                  <c:v>69.372569177653887</c:v>
                </c:pt>
                <c:pt idx="140">
                  <c:v>70.001370473408983</c:v>
                </c:pt>
                <c:pt idx="141">
                  <c:v>70.106313964175939</c:v>
                </c:pt>
                <c:pt idx="142">
                  <c:v>70.217738399921828</c:v>
                </c:pt>
                <c:pt idx="143">
                  <c:v>70.217738399921828</c:v>
                </c:pt>
                <c:pt idx="144">
                  <c:v>70.217738399921828</c:v>
                </c:pt>
                <c:pt idx="145">
                  <c:v>71.034418251974373</c:v>
                </c:pt>
                <c:pt idx="146">
                  <c:v>72.852577733620478</c:v>
                </c:pt>
                <c:pt idx="147">
                  <c:v>72.886512261968647</c:v>
                </c:pt>
                <c:pt idx="148">
                  <c:v>72.886512261968647</c:v>
                </c:pt>
                <c:pt idx="149">
                  <c:v>72.886512261968647</c:v>
                </c:pt>
                <c:pt idx="150">
                  <c:v>72.886512261968647</c:v>
                </c:pt>
                <c:pt idx="151">
                  <c:v>72.886512261968647</c:v>
                </c:pt>
                <c:pt idx="152">
                  <c:v>72.886512261968647</c:v>
                </c:pt>
                <c:pt idx="153">
                  <c:v>72.886512261968647</c:v>
                </c:pt>
                <c:pt idx="154">
                  <c:v>72.886512261968647</c:v>
                </c:pt>
                <c:pt idx="155">
                  <c:v>72.886512261968647</c:v>
                </c:pt>
                <c:pt idx="156">
                  <c:v>72.886512261968647</c:v>
                </c:pt>
                <c:pt idx="157">
                  <c:v>72.886512261968647</c:v>
                </c:pt>
                <c:pt idx="158">
                  <c:v>72.886512261968647</c:v>
                </c:pt>
                <c:pt idx="159">
                  <c:v>72.886512261968647</c:v>
                </c:pt>
                <c:pt idx="160">
                  <c:v>72.886512261968647</c:v>
                </c:pt>
                <c:pt idx="161">
                  <c:v>72.886512261968647</c:v>
                </c:pt>
                <c:pt idx="162">
                  <c:v>72.886512261968647</c:v>
                </c:pt>
                <c:pt idx="163">
                  <c:v>72.886512261968647</c:v>
                </c:pt>
                <c:pt idx="164">
                  <c:v>72.886512261968647</c:v>
                </c:pt>
                <c:pt idx="165">
                  <c:v>72.886512261968647</c:v>
                </c:pt>
                <c:pt idx="166">
                  <c:v>72.886512261968647</c:v>
                </c:pt>
                <c:pt idx="167">
                  <c:v>72.886512261968647</c:v>
                </c:pt>
                <c:pt idx="168">
                  <c:v>72.886512261968647</c:v>
                </c:pt>
                <c:pt idx="169">
                  <c:v>72.886512261968647</c:v>
                </c:pt>
                <c:pt idx="170">
                  <c:v>72.886512261968647</c:v>
                </c:pt>
                <c:pt idx="171">
                  <c:v>72.886512261968647</c:v>
                </c:pt>
                <c:pt idx="172">
                  <c:v>72.886512261968647</c:v>
                </c:pt>
                <c:pt idx="173">
                  <c:v>72.886512261968647</c:v>
                </c:pt>
                <c:pt idx="174">
                  <c:v>72.886512261968647</c:v>
                </c:pt>
                <c:pt idx="175">
                  <c:v>72.886512261968647</c:v>
                </c:pt>
                <c:pt idx="176">
                  <c:v>72.886512261968647</c:v>
                </c:pt>
                <c:pt idx="177">
                  <c:v>72.886512261968647</c:v>
                </c:pt>
                <c:pt idx="178">
                  <c:v>72.886512261968647</c:v>
                </c:pt>
                <c:pt idx="179">
                  <c:v>72.886512261968647</c:v>
                </c:pt>
                <c:pt idx="180">
                  <c:v>72.886512261968647</c:v>
                </c:pt>
                <c:pt idx="181">
                  <c:v>72.886512261968647</c:v>
                </c:pt>
                <c:pt idx="182">
                  <c:v>72.886512261968647</c:v>
                </c:pt>
                <c:pt idx="183">
                  <c:v>72.886512261968647</c:v>
                </c:pt>
                <c:pt idx="184">
                  <c:v>72.886512261968647</c:v>
                </c:pt>
                <c:pt idx="185">
                  <c:v>72.886512261968647</c:v>
                </c:pt>
                <c:pt idx="186">
                  <c:v>72.886512261968647</c:v>
                </c:pt>
                <c:pt idx="187">
                  <c:v>72.886512261968647</c:v>
                </c:pt>
                <c:pt idx="188">
                  <c:v>72.886512261968647</c:v>
                </c:pt>
                <c:pt idx="189">
                  <c:v>72.886512261968647</c:v>
                </c:pt>
                <c:pt idx="190">
                  <c:v>72.886512261968647</c:v>
                </c:pt>
                <c:pt idx="191">
                  <c:v>72.886512261968647</c:v>
                </c:pt>
                <c:pt idx="192">
                  <c:v>72.886512261968647</c:v>
                </c:pt>
                <c:pt idx="193">
                  <c:v>72.886512261968647</c:v>
                </c:pt>
                <c:pt idx="194">
                  <c:v>72.886512261968647</c:v>
                </c:pt>
                <c:pt idx="195">
                  <c:v>72.886512261968647</c:v>
                </c:pt>
                <c:pt idx="196">
                  <c:v>72.886512261968647</c:v>
                </c:pt>
                <c:pt idx="197">
                  <c:v>72.886512261968647</c:v>
                </c:pt>
                <c:pt idx="198">
                  <c:v>72.886512261968647</c:v>
                </c:pt>
                <c:pt idx="199">
                  <c:v>72.886512261968647</c:v>
                </c:pt>
                <c:pt idx="200">
                  <c:v>75.864816528017542</c:v>
                </c:pt>
                <c:pt idx="201">
                  <c:v>89.46149228105314</c:v>
                </c:pt>
                <c:pt idx="202">
                  <c:v>90.999148417403347</c:v>
                </c:pt>
                <c:pt idx="203">
                  <c:v>91.180260281658562</c:v>
                </c:pt>
                <c:pt idx="204">
                  <c:v>91.180260281658562</c:v>
                </c:pt>
                <c:pt idx="205">
                  <c:v>91.180260281658562</c:v>
                </c:pt>
                <c:pt idx="206">
                  <c:v>91.180260281658562</c:v>
                </c:pt>
                <c:pt idx="207">
                  <c:v>91.180260281658562</c:v>
                </c:pt>
                <c:pt idx="208">
                  <c:v>91.180260281658562</c:v>
                </c:pt>
                <c:pt idx="209">
                  <c:v>91.180260281658562</c:v>
                </c:pt>
                <c:pt idx="210">
                  <c:v>91.718813586429533</c:v>
                </c:pt>
                <c:pt idx="211">
                  <c:v>93.260366435842542</c:v>
                </c:pt>
                <c:pt idx="212">
                  <c:v>94.053843847616022</c:v>
                </c:pt>
                <c:pt idx="213">
                  <c:v>94.099912550467835</c:v>
                </c:pt>
                <c:pt idx="214">
                  <c:v>94.103635634495177</c:v>
                </c:pt>
                <c:pt idx="215">
                  <c:v>94.103635634495177</c:v>
                </c:pt>
                <c:pt idx="216">
                  <c:v>94.103635634495177</c:v>
                </c:pt>
                <c:pt idx="217">
                  <c:v>94.103635634495177</c:v>
                </c:pt>
                <c:pt idx="218">
                  <c:v>94.103635634495177</c:v>
                </c:pt>
                <c:pt idx="219">
                  <c:v>94.103635634495177</c:v>
                </c:pt>
                <c:pt idx="220">
                  <c:v>94.103635634495177</c:v>
                </c:pt>
                <c:pt idx="221">
                  <c:v>94.157528498388302</c:v>
                </c:pt>
                <c:pt idx="222">
                  <c:v>94.483654376685081</c:v>
                </c:pt>
                <c:pt idx="223">
                  <c:v>97.677206474338917</c:v>
                </c:pt>
                <c:pt idx="224">
                  <c:v>102.68764859427579</c:v>
                </c:pt>
                <c:pt idx="225">
                  <c:v>105.96013794261893</c:v>
                </c:pt>
                <c:pt idx="226">
                  <c:v>106.95790665303116</c:v>
                </c:pt>
                <c:pt idx="227">
                  <c:v>107.03185901871521</c:v>
                </c:pt>
                <c:pt idx="228">
                  <c:v>107.03185901871521</c:v>
                </c:pt>
                <c:pt idx="229">
                  <c:v>107.16745107732932</c:v>
                </c:pt>
                <c:pt idx="230">
                  <c:v>108.9709490270379</c:v>
                </c:pt>
                <c:pt idx="231">
                  <c:v>110.39996453993017</c:v>
                </c:pt>
                <c:pt idx="232">
                  <c:v>112.04318884664343</c:v>
                </c:pt>
                <c:pt idx="233">
                  <c:v>112.23475502683752</c:v>
                </c:pt>
                <c:pt idx="234">
                  <c:v>112.23475502683752</c:v>
                </c:pt>
                <c:pt idx="235">
                  <c:v>112.23475502683752</c:v>
                </c:pt>
                <c:pt idx="236">
                  <c:v>112.23475502683752</c:v>
                </c:pt>
                <c:pt idx="237">
                  <c:v>112.23475502683752</c:v>
                </c:pt>
                <c:pt idx="238">
                  <c:v>112.23475502683752</c:v>
                </c:pt>
                <c:pt idx="239">
                  <c:v>112.23475502683752</c:v>
                </c:pt>
                <c:pt idx="240">
                  <c:v>112.23475502683752</c:v>
                </c:pt>
                <c:pt idx="241">
                  <c:v>112.23475502683752</c:v>
                </c:pt>
                <c:pt idx="242">
                  <c:v>112.23475502683752</c:v>
                </c:pt>
                <c:pt idx="243">
                  <c:v>112.23475502683752</c:v>
                </c:pt>
                <c:pt idx="244">
                  <c:v>112.23475502683752</c:v>
                </c:pt>
                <c:pt idx="245">
                  <c:v>112.23475502683752</c:v>
                </c:pt>
                <c:pt idx="246">
                  <c:v>112.23475502683752</c:v>
                </c:pt>
                <c:pt idx="247">
                  <c:v>112.23475502683752</c:v>
                </c:pt>
                <c:pt idx="248">
                  <c:v>112.37318914577259</c:v>
                </c:pt>
                <c:pt idx="249">
                  <c:v>112.58099874379792</c:v>
                </c:pt>
                <c:pt idx="250">
                  <c:v>112.58099874379792</c:v>
                </c:pt>
                <c:pt idx="251">
                  <c:v>112.58099874379792</c:v>
                </c:pt>
                <c:pt idx="252">
                  <c:v>112.58099874379792</c:v>
                </c:pt>
                <c:pt idx="253">
                  <c:v>112.58099874379792</c:v>
                </c:pt>
                <c:pt idx="254">
                  <c:v>112.58099874379792</c:v>
                </c:pt>
                <c:pt idx="255">
                  <c:v>112.58099874379792</c:v>
                </c:pt>
                <c:pt idx="256">
                  <c:v>112.58099874379792</c:v>
                </c:pt>
                <c:pt idx="257">
                  <c:v>112.58099874379792</c:v>
                </c:pt>
                <c:pt idx="258">
                  <c:v>112.58099874379792</c:v>
                </c:pt>
                <c:pt idx="259">
                  <c:v>112.58099874379792</c:v>
                </c:pt>
                <c:pt idx="260">
                  <c:v>112.58099874379792</c:v>
                </c:pt>
                <c:pt idx="261">
                  <c:v>112.72118048276074</c:v>
                </c:pt>
                <c:pt idx="262">
                  <c:v>113.4643683530326</c:v>
                </c:pt>
                <c:pt idx="263">
                  <c:v>113.64630914243752</c:v>
                </c:pt>
                <c:pt idx="264">
                  <c:v>113.64630914243752</c:v>
                </c:pt>
                <c:pt idx="265">
                  <c:v>113.64630914243752</c:v>
                </c:pt>
                <c:pt idx="266">
                  <c:v>113.64630914243752</c:v>
                </c:pt>
                <c:pt idx="267">
                  <c:v>113.64630914243752</c:v>
                </c:pt>
                <c:pt idx="268">
                  <c:v>113.64630914243752</c:v>
                </c:pt>
                <c:pt idx="269">
                  <c:v>113.64630914243752</c:v>
                </c:pt>
                <c:pt idx="270">
                  <c:v>113.64630914243752</c:v>
                </c:pt>
                <c:pt idx="271">
                  <c:v>113.64630914243752</c:v>
                </c:pt>
                <c:pt idx="272">
                  <c:v>113.64630914243752</c:v>
                </c:pt>
                <c:pt idx="273">
                  <c:v>113.64630914243752</c:v>
                </c:pt>
                <c:pt idx="274">
                  <c:v>113.64630914243752</c:v>
                </c:pt>
                <c:pt idx="275">
                  <c:v>113.64630914243752</c:v>
                </c:pt>
                <c:pt idx="276">
                  <c:v>113.64630914243752</c:v>
                </c:pt>
                <c:pt idx="277">
                  <c:v>113.64630914243752</c:v>
                </c:pt>
                <c:pt idx="278">
                  <c:v>113.64630914243752</c:v>
                </c:pt>
                <c:pt idx="279">
                  <c:v>113.64630914243752</c:v>
                </c:pt>
                <c:pt idx="280">
                  <c:v>113.64630914243752</c:v>
                </c:pt>
                <c:pt idx="281">
                  <c:v>113.64630914243752</c:v>
                </c:pt>
                <c:pt idx="282">
                  <c:v>113.64630914243752</c:v>
                </c:pt>
                <c:pt idx="283">
                  <c:v>113.64630914243752</c:v>
                </c:pt>
                <c:pt idx="284">
                  <c:v>113.64630914243752</c:v>
                </c:pt>
                <c:pt idx="285">
                  <c:v>113.64630914243752</c:v>
                </c:pt>
                <c:pt idx="286">
                  <c:v>113.64630914243752</c:v>
                </c:pt>
                <c:pt idx="287">
                  <c:v>113.64630914243752</c:v>
                </c:pt>
                <c:pt idx="288">
                  <c:v>113.64630914243752</c:v>
                </c:pt>
                <c:pt idx="289">
                  <c:v>113.64630914243752</c:v>
                </c:pt>
                <c:pt idx="290">
                  <c:v>113.64630914243752</c:v>
                </c:pt>
                <c:pt idx="291">
                  <c:v>113.64630914243752</c:v>
                </c:pt>
                <c:pt idx="292">
                  <c:v>113.64630914243752</c:v>
                </c:pt>
                <c:pt idx="293">
                  <c:v>113.64630914243752</c:v>
                </c:pt>
                <c:pt idx="294">
                  <c:v>113.64630914243752</c:v>
                </c:pt>
                <c:pt idx="295">
                  <c:v>113.64630914243752</c:v>
                </c:pt>
                <c:pt idx="296">
                  <c:v>113.64630914243752</c:v>
                </c:pt>
                <c:pt idx="297">
                  <c:v>113.64630914243752</c:v>
                </c:pt>
                <c:pt idx="298">
                  <c:v>113.64630914243752</c:v>
                </c:pt>
                <c:pt idx="299">
                  <c:v>113.64630914243752</c:v>
                </c:pt>
                <c:pt idx="300">
                  <c:v>113.64630914243752</c:v>
                </c:pt>
                <c:pt idx="301">
                  <c:v>113.64630914243752</c:v>
                </c:pt>
                <c:pt idx="302">
                  <c:v>115.68631492046818</c:v>
                </c:pt>
                <c:pt idx="303">
                  <c:v>118.80039249317659</c:v>
                </c:pt>
                <c:pt idx="304">
                  <c:v>118.84201955903065</c:v>
                </c:pt>
                <c:pt idx="305">
                  <c:v>118.84201955903065</c:v>
                </c:pt>
                <c:pt idx="306">
                  <c:v>118.84201955903065</c:v>
                </c:pt>
                <c:pt idx="307">
                  <c:v>118.84201955903065</c:v>
                </c:pt>
                <c:pt idx="308">
                  <c:v>118.84201955903065</c:v>
                </c:pt>
                <c:pt idx="309">
                  <c:v>118.84201955903065</c:v>
                </c:pt>
                <c:pt idx="310">
                  <c:v>118.84201955903065</c:v>
                </c:pt>
                <c:pt idx="311">
                  <c:v>118.84201955903065</c:v>
                </c:pt>
                <c:pt idx="312">
                  <c:v>118.84201955903065</c:v>
                </c:pt>
                <c:pt idx="313">
                  <c:v>118.84201955903065</c:v>
                </c:pt>
                <c:pt idx="314">
                  <c:v>118.84201955903065</c:v>
                </c:pt>
                <c:pt idx="315">
                  <c:v>118.84201955903065</c:v>
                </c:pt>
                <c:pt idx="316">
                  <c:v>118.84201955903065</c:v>
                </c:pt>
                <c:pt idx="317">
                  <c:v>118.84201955903065</c:v>
                </c:pt>
                <c:pt idx="318">
                  <c:v>118.84201955903065</c:v>
                </c:pt>
                <c:pt idx="319">
                  <c:v>118.84201955903065</c:v>
                </c:pt>
                <c:pt idx="320">
                  <c:v>118.84201955903065</c:v>
                </c:pt>
                <c:pt idx="321">
                  <c:v>118.84201955903065</c:v>
                </c:pt>
                <c:pt idx="322">
                  <c:v>118.84201955903065</c:v>
                </c:pt>
                <c:pt idx="323">
                  <c:v>118.84201955903065</c:v>
                </c:pt>
                <c:pt idx="324">
                  <c:v>118.84201955903065</c:v>
                </c:pt>
                <c:pt idx="325">
                  <c:v>118.84201955903065</c:v>
                </c:pt>
                <c:pt idx="326">
                  <c:v>118.84201955903065</c:v>
                </c:pt>
                <c:pt idx="327">
                  <c:v>118.84201955903065</c:v>
                </c:pt>
                <c:pt idx="328">
                  <c:v>118.84201955903065</c:v>
                </c:pt>
                <c:pt idx="329">
                  <c:v>118.84201955903065</c:v>
                </c:pt>
                <c:pt idx="330">
                  <c:v>118.86052231192402</c:v>
                </c:pt>
                <c:pt idx="331">
                  <c:v>124.71260662349947</c:v>
                </c:pt>
                <c:pt idx="332">
                  <c:v>128.14517453232463</c:v>
                </c:pt>
                <c:pt idx="333">
                  <c:v>128.27221391920415</c:v>
                </c:pt>
                <c:pt idx="334">
                  <c:v>128.27221391920415</c:v>
                </c:pt>
                <c:pt idx="335">
                  <c:v>128.34335135153469</c:v>
                </c:pt>
                <c:pt idx="336">
                  <c:v>128.34335135153469</c:v>
                </c:pt>
                <c:pt idx="337">
                  <c:v>128.34335135153469</c:v>
                </c:pt>
                <c:pt idx="338">
                  <c:v>128.34335135153469</c:v>
                </c:pt>
                <c:pt idx="339">
                  <c:v>128.34335135153469</c:v>
                </c:pt>
                <c:pt idx="340">
                  <c:v>131.33438243684949</c:v>
                </c:pt>
                <c:pt idx="341">
                  <c:v>133.37215615575303</c:v>
                </c:pt>
                <c:pt idx="342">
                  <c:v>133.47156958115875</c:v>
                </c:pt>
                <c:pt idx="343">
                  <c:v>133.47156958115875</c:v>
                </c:pt>
                <c:pt idx="344">
                  <c:v>133.47156958115875</c:v>
                </c:pt>
                <c:pt idx="345">
                  <c:v>133.47156958115875</c:v>
                </c:pt>
                <c:pt idx="346">
                  <c:v>133.8083298488805</c:v>
                </c:pt>
                <c:pt idx="347">
                  <c:v>133.89744260518739</c:v>
                </c:pt>
                <c:pt idx="348">
                  <c:v>133.89744260518739</c:v>
                </c:pt>
                <c:pt idx="349">
                  <c:v>133.89744260518739</c:v>
                </c:pt>
                <c:pt idx="350">
                  <c:v>133.89744260518739</c:v>
                </c:pt>
                <c:pt idx="351">
                  <c:v>133.89744260518739</c:v>
                </c:pt>
                <c:pt idx="352">
                  <c:v>134.00314550458776</c:v>
                </c:pt>
                <c:pt idx="353">
                  <c:v>134.78400876212828</c:v>
                </c:pt>
                <c:pt idx="354">
                  <c:v>134.89811023865255</c:v>
                </c:pt>
                <c:pt idx="355">
                  <c:v>134.89811023865255</c:v>
                </c:pt>
                <c:pt idx="356">
                  <c:v>134.89811023865255</c:v>
                </c:pt>
                <c:pt idx="357">
                  <c:v>134.89811023865255</c:v>
                </c:pt>
                <c:pt idx="358">
                  <c:v>134.89811023865255</c:v>
                </c:pt>
                <c:pt idx="359">
                  <c:v>134.89811023865255</c:v>
                </c:pt>
                <c:pt idx="360">
                  <c:v>134.89811023865255</c:v>
                </c:pt>
                <c:pt idx="361">
                  <c:v>134.89811023865255</c:v>
                </c:pt>
                <c:pt idx="362">
                  <c:v>134.98248567377561</c:v>
                </c:pt>
                <c:pt idx="363">
                  <c:v>137.58163605413964</c:v>
                </c:pt>
                <c:pt idx="364">
                  <c:v>138.99096640647454</c:v>
                </c:pt>
                <c:pt idx="365">
                  <c:v>141.53146231198446</c:v>
                </c:pt>
                <c:pt idx="366">
                  <c:v>144.14020670461949</c:v>
                </c:pt>
                <c:pt idx="367">
                  <c:v>144.93238913641821</c:v>
                </c:pt>
                <c:pt idx="368">
                  <c:v>145.14130659020577</c:v>
                </c:pt>
                <c:pt idx="369">
                  <c:v>145.14130659020577</c:v>
                </c:pt>
                <c:pt idx="370">
                  <c:v>145.14130659020577</c:v>
                </c:pt>
                <c:pt idx="371">
                  <c:v>145.14130659020577</c:v>
                </c:pt>
                <c:pt idx="372">
                  <c:v>145.14130659020577</c:v>
                </c:pt>
                <c:pt idx="373">
                  <c:v>145.14130659020577</c:v>
                </c:pt>
                <c:pt idx="374">
                  <c:v>145.14130659020577</c:v>
                </c:pt>
                <c:pt idx="375">
                  <c:v>145.14130659020577</c:v>
                </c:pt>
                <c:pt idx="376">
                  <c:v>145.14130659020577</c:v>
                </c:pt>
                <c:pt idx="377">
                  <c:v>145.14130659020577</c:v>
                </c:pt>
                <c:pt idx="378">
                  <c:v>146.52278177322887</c:v>
                </c:pt>
                <c:pt idx="379">
                  <c:v>148.9242704159995</c:v>
                </c:pt>
                <c:pt idx="380">
                  <c:v>149.42362921264021</c:v>
                </c:pt>
                <c:pt idx="381">
                  <c:v>149.47231967355143</c:v>
                </c:pt>
                <c:pt idx="382">
                  <c:v>149.47231967355143</c:v>
                </c:pt>
                <c:pt idx="383">
                  <c:v>149.47231967355143</c:v>
                </c:pt>
                <c:pt idx="384">
                  <c:v>149.47231967355143</c:v>
                </c:pt>
                <c:pt idx="385">
                  <c:v>149.58835966428751</c:v>
                </c:pt>
                <c:pt idx="386">
                  <c:v>152.36272916083036</c:v>
                </c:pt>
                <c:pt idx="387">
                  <c:v>155.44156428162557</c:v>
                </c:pt>
                <c:pt idx="388">
                  <c:v>158.61110258892836</c:v>
                </c:pt>
                <c:pt idx="389">
                  <c:v>160.46291919212024</c:v>
                </c:pt>
                <c:pt idx="390">
                  <c:v>161.90725132630311</c:v>
                </c:pt>
                <c:pt idx="391">
                  <c:v>164.81882681180397</c:v>
                </c:pt>
                <c:pt idx="392">
                  <c:v>167.5995930995102</c:v>
                </c:pt>
                <c:pt idx="393">
                  <c:v>170.21181654864043</c:v>
                </c:pt>
                <c:pt idx="394">
                  <c:v>171.69544746797226</c:v>
                </c:pt>
                <c:pt idx="395">
                  <c:v>172.0586987093599</c:v>
                </c:pt>
                <c:pt idx="396">
                  <c:v>172.31434609742143</c:v>
                </c:pt>
                <c:pt idx="397">
                  <c:v>172.39583836495737</c:v>
                </c:pt>
                <c:pt idx="398">
                  <c:v>172.39583836495737</c:v>
                </c:pt>
                <c:pt idx="399">
                  <c:v>172.39583836495737</c:v>
                </c:pt>
                <c:pt idx="400">
                  <c:v>172.39583836495737</c:v>
                </c:pt>
                <c:pt idx="401">
                  <c:v>172.39583836495737</c:v>
                </c:pt>
                <c:pt idx="402">
                  <c:v>172.39583836495737</c:v>
                </c:pt>
                <c:pt idx="403">
                  <c:v>173.13798553172836</c:v>
                </c:pt>
                <c:pt idx="404">
                  <c:v>174.88083686794832</c:v>
                </c:pt>
                <c:pt idx="405">
                  <c:v>177.30581956315649</c:v>
                </c:pt>
                <c:pt idx="406">
                  <c:v>178.32624434499712</c:v>
                </c:pt>
                <c:pt idx="407">
                  <c:v>178.566455447191</c:v>
                </c:pt>
                <c:pt idx="408">
                  <c:v>178.65546837962077</c:v>
                </c:pt>
                <c:pt idx="409">
                  <c:v>178.84262024302114</c:v>
                </c:pt>
                <c:pt idx="410">
                  <c:v>180.33695357002858</c:v>
                </c:pt>
                <c:pt idx="411">
                  <c:v>182.37476181436747</c:v>
                </c:pt>
                <c:pt idx="412">
                  <c:v>183.24739997080326</c:v>
                </c:pt>
                <c:pt idx="413">
                  <c:v>183.3200992749473</c:v>
                </c:pt>
                <c:pt idx="414">
                  <c:v>183.3200992749473</c:v>
                </c:pt>
                <c:pt idx="415">
                  <c:v>183.3200992749473</c:v>
                </c:pt>
                <c:pt idx="416">
                  <c:v>183.3200992749473</c:v>
                </c:pt>
                <c:pt idx="417">
                  <c:v>183.3200992749473</c:v>
                </c:pt>
                <c:pt idx="418">
                  <c:v>183.3200992749473</c:v>
                </c:pt>
                <c:pt idx="419">
                  <c:v>183.3200992749473</c:v>
                </c:pt>
                <c:pt idx="420">
                  <c:v>183.3332516480188</c:v>
                </c:pt>
                <c:pt idx="421">
                  <c:v>183.80077393740018</c:v>
                </c:pt>
                <c:pt idx="422">
                  <c:v>183.98031553585039</c:v>
                </c:pt>
                <c:pt idx="423">
                  <c:v>184.08219333540373</c:v>
                </c:pt>
                <c:pt idx="424">
                  <c:v>184.27599100632895</c:v>
                </c:pt>
                <c:pt idx="425">
                  <c:v>184.42709457693468</c:v>
                </c:pt>
                <c:pt idx="426">
                  <c:v>184.71358589318862</c:v>
                </c:pt>
                <c:pt idx="427">
                  <c:v>184.99742559544725</c:v>
                </c:pt>
                <c:pt idx="428">
                  <c:v>185.24740036042081</c:v>
                </c:pt>
                <c:pt idx="429">
                  <c:v>187.3540957685646</c:v>
                </c:pt>
                <c:pt idx="430">
                  <c:v>188.60667259597386</c:v>
                </c:pt>
                <c:pt idx="431">
                  <c:v>188.89340079231866</c:v>
                </c:pt>
                <c:pt idx="432">
                  <c:v>189.12680162674067</c:v>
                </c:pt>
                <c:pt idx="433">
                  <c:v>189.40255255589025</c:v>
                </c:pt>
                <c:pt idx="434">
                  <c:v>189.71282520519031</c:v>
                </c:pt>
                <c:pt idx="435">
                  <c:v>190.04591248291061</c:v>
                </c:pt>
                <c:pt idx="436">
                  <c:v>190.38979447691466</c:v>
                </c:pt>
                <c:pt idx="437">
                  <c:v>190.68726506806971</c:v>
                </c:pt>
                <c:pt idx="438">
                  <c:v>190.93568406935114</c:v>
                </c:pt>
                <c:pt idx="439">
                  <c:v>191.00295160712577</c:v>
                </c:pt>
                <c:pt idx="440">
                  <c:v>191.00295160712577</c:v>
                </c:pt>
                <c:pt idx="441">
                  <c:v>191.05068882639756</c:v>
                </c:pt>
                <c:pt idx="442">
                  <c:v>191.78296692801075</c:v>
                </c:pt>
                <c:pt idx="443">
                  <c:v>193.93641749515709</c:v>
                </c:pt>
                <c:pt idx="444">
                  <c:v>196.25395714540409</c:v>
                </c:pt>
                <c:pt idx="445">
                  <c:v>198.87402446234466</c:v>
                </c:pt>
                <c:pt idx="446">
                  <c:v>200.52355878400027</c:v>
                </c:pt>
                <c:pt idx="447">
                  <c:v>203.22863073492644</c:v>
                </c:pt>
                <c:pt idx="448">
                  <c:v>205.34511036858225</c:v>
                </c:pt>
                <c:pt idx="449">
                  <c:v>205.88317086953822</c:v>
                </c:pt>
                <c:pt idx="450">
                  <c:v>208.76491864439896</c:v>
                </c:pt>
                <c:pt idx="451">
                  <c:v>211.78242444683161</c:v>
                </c:pt>
                <c:pt idx="452">
                  <c:v>213.80011387133749</c:v>
                </c:pt>
                <c:pt idx="453">
                  <c:v>214.48782033168109</c:v>
                </c:pt>
                <c:pt idx="454">
                  <c:v>214.81434064054767</c:v>
                </c:pt>
                <c:pt idx="455">
                  <c:v>215.15420282564608</c:v>
                </c:pt>
                <c:pt idx="456">
                  <c:v>216.34273555502926</c:v>
                </c:pt>
                <c:pt idx="457">
                  <c:v>218.416593079683</c:v>
                </c:pt>
                <c:pt idx="458">
                  <c:v>219.16624834441751</c:v>
                </c:pt>
                <c:pt idx="459">
                  <c:v>221.09291767683001</c:v>
                </c:pt>
                <c:pt idx="460">
                  <c:v>222.19304036033864</c:v>
                </c:pt>
                <c:pt idx="461">
                  <c:v>222.57688816637966</c:v>
                </c:pt>
                <c:pt idx="462">
                  <c:v>222.89093238533192</c:v>
                </c:pt>
                <c:pt idx="463">
                  <c:v>223.16643304673843</c:v>
                </c:pt>
                <c:pt idx="464">
                  <c:v>223.39970752695586</c:v>
                </c:pt>
                <c:pt idx="465">
                  <c:v>224.45234857057562</c:v>
                </c:pt>
                <c:pt idx="466">
                  <c:v>226.8144828112622</c:v>
                </c:pt>
                <c:pt idx="467">
                  <c:v>227.69303003062626</c:v>
                </c:pt>
                <c:pt idx="468">
                  <c:v>230.53912069267088</c:v>
                </c:pt>
                <c:pt idx="469">
                  <c:v>232.67372226572797</c:v>
                </c:pt>
                <c:pt idx="470">
                  <c:v>233.42396651039471</c:v>
                </c:pt>
                <c:pt idx="471">
                  <c:v>233.71938814917621</c:v>
                </c:pt>
                <c:pt idx="472">
                  <c:v>233.96526222806733</c:v>
                </c:pt>
                <c:pt idx="473">
                  <c:v>234.12833991690908</c:v>
                </c:pt>
                <c:pt idx="474">
                  <c:v>234.24560262131769</c:v>
                </c:pt>
                <c:pt idx="475">
                  <c:v>234.45390174380222</c:v>
                </c:pt>
                <c:pt idx="476">
                  <c:v>234.45390174380222</c:v>
                </c:pt>
                <c:pt idx="477">
                  <c:v>234.45390174380222</c:v>
                </c:pt>
                <c:pt idx="478">
                  <c:v>234.45390174380222</c:v>
                </c:pt>
                <c:pt idx="479">
                  <c:v>234.63973712208801</c:v>
                </c:pt>
                <c:pt idx="480">
                  <c:v>236.5726605422368</c:v>
                </c:pt>
                <c:pt idx="481">
                  <c:v>237.03769230907747</c:v>
                </c:pt>
                <c:pt idx="482">
                  <c:v>237.33458721355314</c:v>
                </c:pt>
                <c:pt idx="483">
                  <c:v>239.57493067631123</c:v>
                </c:pt>
                <c:pt idx="484">
                  <c:v>240.39033362124167</c:v>
                </c:pt>
                <c:pt idx="485">
                  <c:v>240.69161314488508</c:v>
                </c:pt>
                <c:pt idx="486">
                  <c:v>242.42014741102642</c:v>
                </c:pt>
                <c:pt idx="487">
                  <c:v>244.68674184491144</c:v>
                </c:pt>
                <c:pt idx="488">
                  <c:v>245.30084568641752</c:v>
                </c:pt>
                <c:pt idx="489">
                  <c:v>245.59369708151155</c:v>
                </c:pt>
                <c:pt idx="490">
                  <c:v>245.84850555841086</c:v>
                </c:pt>
                <c:pt idx="491">
                  <c:v>245.9386253397123</c:v>
                </c:pt>
                <c:pt idx="492">
                  <c:v>245.94286814797715</c:v>
                </c:pt>
                <c:pt idx="493">
                  <c:v>246.37845174225077</c:v>
                </c:pt>
                <c:pt idx="494">
                  <c:v>246.98981495322079</c:v>
                </c:pt>
                <c:pt idx="495">
                  <c:v>248.62674984712461</c:v>
                </c:pt>
                <c:pt idx="496">
                  <c:v>249.47885888168764</c:v>
                </c:pt>
                <c:pt idx="497">
                  <c:v>250.87875759523166</c:v>
                </c:pt>
                <c:pt idx="498">
                  <c:v>252.06116039640244</c:v>
                </c:pt>
                <c:pt idx="499">
                  <c:v>252.35936619855619</c:v>
                </c:pt>
                <c:pt idx="500">
                  <c:v>252.58951948466196</c:v>
                </c:pt>
                <c:pt idx="501">
                  <c:v>252.81992869943903</c:v>
                </c:pt>
                <c:pt idx="502">
                  <c:v>252.96098124391176</c:v>
                </c:pt>
                <c:pt idx="503">
                  <c:v>252.96098124391176</c:v>
                </c:pt>
                <c:pt idx="504">
                  <c:v>252.96098124391176</c:v>
                </c:pt>
                <c:pt idx="505">
                  <c:v>252.96098124391176</c:v>
                </c:pt>
                <c:pt idx="506">
                  <c:v>252.96098124391176</c:v>
                </c:pt>
                <c:pt idx="507">
                  <c:v>252.96098124391176</c:v>
                </c:pt>
                <c:pt idx="508">
                  <c:v>253.91634472169412</c:v>
                </c:pt>
                <c:pt idx="509">
                  <c:v>255.05997156266977</c:v>
                </c:pt>
                <c:pt idx="510">
                  <c:v>255.35150310386078</c:v>
                </c:pt>
                <c:pt idx="511">
                  <c:v>255.59036050165054</c:v>
                </c:pt>
                <c:pt idx="512">
                  <c:v>256.08508861610062</c:v>
                </c:pt>
                <c:pt idx="513">
                  <c:v>258.00133367077166</c:v>
                </c:pt>
                <c:pt idx="514">
                  <c:v>259.90779169575819</c:v>
                </c:pt>
                <c:pt idx="515">
                  <c:v>260.82990523938895</c:v>
                </c:pt>
                <c:pt idx="516">
                  <c:v>261.25749124607387</c:v>
                </c:pt>
                <c:pt idx="517">
                  <c:v>262.96079476534669</c:v>
                </c:pt>
                <c:pt idx="518">
                  <c:v>263.45517068838836</c:v>
                </c:pt>
                <c:pt idx="519">
                  <c:v>263.74047180990061</c:v>
                </c:pt>
                <c:pt idx="520">
                  <c:v>264.0174693355014</c:v>
                </c:pt>
                <c:pt idx="521">
                  <c:v>264.28898032629883</c:v>
                </c:pt>
                <c:pt idx="522">
                  <c:v>264.49355307290512</c:v>
                </c:pt>
                <c:pt idx="523">
                  <c:v>264.49355307290512</c:v>
                </c:pt>
                <c:pt idx="524">
                  <c:v>264.49355307290512</c:v>
                </c:pt>
                <c:pt idx="525">
                  <c:v>264.68614598912376</c:v>
                </c:pt>
                <c:pt idx="526">
                  <c:v>264.99369182725991</c:v>
                </c:pt>
                <c:pt idx="527">
                  <c:v>266.08575295359481</c:v>
                </c:pt>
                <c:pt idx="528">
                  <c:v>266.37360569978347</c:v>
                </c:pt>
                <c:pt idx="529">
                  <c:v>266.73704102897722</c:v>
                </c:pt>
                <c:pt idx="530">
                  <c:v>267.60474445244091</c:v>
                </c:pt>
                <c:pt idx="531">
                  <c:v>267.97190021932283</c:v>
                </c:pt>
                <c:pt idx="532">
                  <c:v>268.21489735738544</c:v>
                </c:pt>
                <c:pt idx="533">
                  <c:v>268.4299150335014</c:v>
                </c:pt>
                <c:pt idx="534">
                  <c:v>268.71562811374093</c:v>
                </c:pt>
                <c:pt idx="535">
                  <c:v>268.96605726843683</c:v>
                </c:pt>
                <c:pt idx="536">
                  <c:v>269.19473028098719</c:v>
                </c:pt>
                <c:pt idx="537">
                  <c:v>270.31903369412839</c:v>
                </c:pt>
                <c:pt idx="538">
                  <c:v>270.67797774699739</c:v>
                </c:pt>
                <c:pt idx="539">
                  <c:v>270.92641168553217</c:v>
                </c:pt>
                <c:pt idx="540">
                  <c:v>271.04970083000359</c:v>
                </c:pt>
                <c:pt idx="541">
                  <c:v>271.04970083000359</c:v>
                </c:pt>
                <c:pt idx="542">
                  <c:v>271.04970083000359</c:v>
                </c:pt>
                <c:pt idx="543">
                  <c:v>271.04970083000359</c:v>
                </c:pt>
                <c:pt idx="544">
                  <c:v>271.04970083000359</c:v>
                </c:pt>
                <c:pt idx="545">
                  <c:v>271.06217084927891</c:v>
                </c:pt>
                <c:pt idx="546">
                  <c:v>271.42700358133601</c:v>
                </c:pt>
                <c:pt idx="547">
                  <c:v>271.5671467496951</c:v>
                </c:pt>
                <c:pt idx="548">
                  <c:v>271.89181514096163</c:v>
                </c:pt>
                <c:pt idx="549">
                  <c:v>273.39674873334349</c:v>
                </c:pt>
                <c:pt idx="550">
                  <c:v>273.67142795714068</c:v>
                </c:pt>
                <c:pt idx="551">
                  <c:v>273.9094970778491</c:v>
                </c:pt>
                <c:pt idx="552">
                  <c:v>274.15567131214806</c:v>
                </c:pt>
                <c:pt idx="553">
                  <c:v>274.39694415135614</c:v>
                </c:pt>
                <c:pt idx="554">
                  <c:v>274.49694310283235</c:v>
                </c:pt>
                <c:pt idx="555">
                  <c:v>274.49694310283235</c:v>
                </c:pt>
                <c:pt idx="556">
                  <c:v>274.49694310283235</c:v>
                </c:pt>
                <c:pt idx="557">
                  <c:v>274.59250396749189</c:v>
                </c:pt>
                <c:pt idx="558">
                  <c:v>274.73322807175674</c:v>
                </c:pt>
                <c:pt idx="559">
                  <c:v>274.73322807175674</c:v>
                </c:pt>
                <c:pt idx="560">
                  <c:v>274.73322807175674</c:v>
                </c:pt>
                <c:pt idx="561">
                  <c:v>274.73322807175674</c:v>
                </c:pt>
                <c:pt idx="562">
                  <c:v>274.94331667423683</c:v>
                </c:pt>
                <c:pt idx="563">
                  <c:v>276.12157393715381</c:v>
                </c:pt>
                <c:pt idx="564">
                  <c:v>276.2662226734659</c:v>
                </c:pt>
                <c:pt idx="565">
                  <c:v>276.2662226734659</c:v>
                </c:pt>
                <c:pt idx="566">
                  <c:v>276.2662226734659</c:v>
                </c:pt>
                <c:pt idx="567">
                  <c:v>276.2662226734659</c:v>
                </c:pt>
                <c:pt idx="568">
                  <c:v>276.2662226734659</c:v>
                </c:pt>
                <c:pt idx="569">
                  <c:v>276.2662226734659</c:v>
                </c:pt>
                <c:pt idx="570">
                  <c:v>277.42941567475737</c:v>
                </c:pt>
                <c:pt idx="571">
                  <c:v>277.84477138775497</c:v>
                </c:pt>
                <c:pt idx="572">
                  <c:v>277.98201026920236</c:v>
                </c:pt>
                <c:pt idx="573">
                  <c:v>277.98201026920236</c:v>
                </c:pt>
                <c:pt idx="574">
                  <c:v>277.98201026920236</c:v>
                </c:pt>
                <c:pt idx="575">
                  <c:v>277.98201026920236</c:v>
                </c:pt>
                <c:pt idx="576">
                  <c:v>277.98201026920236</c:v>
                </c:pt>
                <c:pt idx="577">
                  <c:v>277.98201026920236</c:v>
                </c:pt>
                <c:pt idx="578">
                  <c:v>277.98201026920236</c:v>
                </c:pt>
                <c:pt idx="579">
                  <c:v>277.98201026920236</c:v>
                </c:pt>
                <c:pt idx="580">
                  <c:v>277.98201026920236</c:v>
                </c:pt>
                <c:pt idx="581">
                  <c:v>277.98201026920236</c:v>
                </c:pt>
                <c:pt idx="582">
                  <c:v>277.98201026920236</c:v>
                </c:pt>
                <c:pt idx="583">
                  <c:v>277.99556907811154</c:v>
                </c:pt>
                <c:pt idx="584">
                  <c:v>277.99556907811154</c:v>
                </c:pt>
                <c:pt idx="585">
                  <c:v>277.99556907811154</c:v>
                </c:pt>
                <c:pt idx="586">
                  <c:v>277.99556907811154</c:v>
                </c:pt>
                <c:pt idx="587">
                  <c:v>277.99556907811154</c:v>
                </c:pt>
                <c:pt idx="588">
                  <c:v>277.99556907811154</c:v>
                </c:pt>
                <c:pt idx="589">
                  <c:v>277.99556907811154</c:v>
                </c:pt>
                <c:pt idx="590">
                  <c:v>277.99556907811154</c:v>
                </c:pt>
                <c:pt idx="591">
                  <c:v>277.99556907811154</c:v>
                </c:pt>
                <c:pt idx="592">
                  <c:v>278.21976353039082</c:v>
                </c:pt>
                <c:pt idx="593">
                  <c:v>278.61621578347786</c:v>
                </c:pt>
                <c:pt idx="594">
                  <c:v>278.63914685510008</c:v>
                </c:pt>
                <c:pt idx="595">
                  <c:v>278.63914685510008</c:v>
                </c:pt>
                <c:pt idx="596">
                  <c:v>278.63914685510008</c:v>
                </c:pt>
                <c:pt idx="597">
                  <c:v>278.63914685510008</c:v>
                </c:pt>
                <c:pt idx="598">
                  <c:v>278.63914685510008</c:v>
                </c:pt>
                <c:pt idx="599">
                  <c:v>278.63914685510008</c:v>
                </c:pt>
                <c:pt idx="600">
                  <c:v>278.63914685510008</c:v>
                </c:pt>
                <c:pt idx="601">
                  <c:v>278.63914685510008</c:v>
                </c:pt>
                <c:pt idx="602">
                  <c:v>278.63914685510008</c:v>
                </c:pt>
                <c:pt idx="603">
                  <c:v>278.63914685510008</c:v>
                </c:pt>
                <c:pt idx="604">
                  <c:v>278.63914685510008</c:v>
                </c:pt>
                <c:pt idx="605">
                  <c:v>280.43438549622897</c:v>
                </c:pt>
                <c:pt idx="606">
                  <c:v>281.19275821363624</c:v>
                </c:pt>
                <c:pt idx="607">
                  <c:v>282.42491292437296</c:v>
                </c:pt>
                <c:pt idx="608">
                  <c:v>282.72095265328949</c:v>
                </c:pt>
                <c:pt idx="609">
                  <c:v>282.92123925222899</c:v>
                </c:pt>
                <c:pt idx="610">
                  <c:v>282.92123925222899</c:v>
                </c:pt>
                <c:pt idx="611">
                  <c:v>282.92123925222899</c:v>
                </c:pt>
                <c:pt idx="612">
                  <c:v>282.92123925222899</c:v>
                </c:pt>
                <c:pt idx="613">
                  <c:v>282.92123925222899</c:v>
                </c:pt>
                <c:pt idx="614">
                  <c:v>282.92123925222899</c:v>
                </c:pt>
                <c:pt idx="615">
                  <c:v>282.92123925222899</c:v>
                </c:pt>
                <c:pt idx="616">
                  <c:v>282.92123925222899</c:v>
                </c:pt>
                <c:pt idx="617">
                  <c:v>282.92123925222899</c:v>
                </c:pt>
                <c:pt idx="618">
                  <c:v>283.32956400492623</c:v>
                </c:pt>
                <c:pt idx="619">
                  <c:v>284.39669778831137</c:v>
                </c:pt>
                <c:pt idx="620">
                  <c:v>284.53255307736038</c:v>
                </c:pt>
                <c:pt idx="621">
                  <c:v>284.59947724882568</c:v>
                </c:pt>
                <c:pt idx="622">
                  <c:v>284.90315231902031</c:v>
                </c:pt>
                <c:pt idx="623">
                  <c:v>286.60887028946178</c:v>
                </c:pt>
                <c:pt idx="624">
                  <c:v>287.1314206321714</c:v>
                </c:pt>
                <c:pt idx="625">
                  <c:v>288.83913336417021</c:v>
                </c:pt>
                <c:pt idx="626">
                  <c:v>290.1283554008412</c:v>
                </c:pt>
                <c:pt idx="627">
                  <c:v>290.39376894538856</c:v>
                </c:pt>
                <c:pt idx="628">
                  <c:v>290.92285474812348</c:v>
                </c:pt>
                <c:pt idx="629">
                  <c:v>292.51829707423832</c:v>
                </c:pt>
                <c:pt idx="630">
                  <c:v>292.82760399417577</c:v>
                </c:pt>
                <c:pt idx="631">
                  <c:v>292.83860375995675</c:v>
                </c:pt>
                <c:pt idx="632">
                  <c:v>292.83860375995675</c:v>
                </c:pt>
                <c:pt idx="633">
                  <c:v>292.83860375995675</c:v>
                </c:pt>
                <c:pt idx="634">
                  <c:v>292.83860375995675</c:v>
                </c:pt>
                <c:pt idx="635">
                  <c:v>292.83860375995675</c:v>
                </c:pt>
                <c:pt idx="636">
                  <c:v>292.83860375995675</c:v>
                </c:pt>
                <c:pt idx="637">
                  <c:v>292.83860375995675</c:v>
                </c:pt>
                <c:pt idx="638">
                  <c:v>292.83860375995675</c:v>
                </c:pt>
                <c:pt idx="639">
                  <c:v>292.83860375995675</c:v>
                </c:pt>
                <c:pt idx="640">
                  <c:v>292.83860375995675</c:v>
                </c:pt>
                <c:pt idx="641">
                  <c:v>292.83860375995675</c:v>
                </c:pt>
                <c:pt idx="642">
                  <c:v>292.83860375995675</c:v>
                </c:pt>
                <c:pt idx="643">
                  <c:v>292.83860375995675</c:v>
                </c:pt>
                <c:pt idx="644">
                  <c:v>292.83860375995675</c:v>
                </c:pt>
                <c:pt idx="645">
                  <c:v>292.83860375995675</c:v>
                </c:pt>
                <c:pt idx="646">
                  <c:v>292.83860375995675</c:v>
                </c:pt>
                <c:pt idx="647">
                  <c:v>292.83860375995675</c:v>
                </c:pt>
                <c:pt idx="648">
                  <c:v>292.83860375995675</c:v>
                </c:pt>
                <c:pt idx="649">
                  <c:v>292.83860375995675</c:v>
                </c:pt>
                <c:pt idx="650">
                  <c:v>292.83860375995675</c:v>
                </c:pt>
                <c:pt idx="651">
                  <c:v>292.83860375995675</c:v>
                </c:pt>
                <c:pt idx="652">
                  <c:v>292.83860375995675</c:v>
                </c:pt>
                <c:pt idx="653">
                  <c:v>292.83860375995675</c:v>
                </c:pt>
                <c:pt idx="654">
                  <c:v>292.83860375995675</c:v>
                </c:pt>
                <c:pt idx="655">
                  <c:v>292.83860375995675</c:v>
                </c:pt>
                <c:pt idx="656">
                  <c:v>292.83860375995675</c:v>
                </c:pt>
                <c:pt idx="657">
                  <c:v>292.83860375995675</c:v>
                </c:pt>
                <c:pt idx="658">
                  <c:v>292.83860375995675</c:v>
                </c:pt>
                <c:pt idx="659">
                  <c:v>292.83860375995675</c:v>
                </c:pt>
                <c:pt idx="660">
                  <c:v>292.83860375995675</c:v>
                </c:pt>
                <c:pt idx="661">
                  <c:v>292.83860375995675</c:v>
                </c:pt>
                <c:pt idx="662">
                  <c:v>292.83860375995675</c:v>
                </c:pt>
                <c:pt idx="663">
                  <c:v>292.83860375995675</c:v>
                </c:pt>
                <c:pt idx="664">
                  <c:v>292.83860375995675</c:v>
                </c:pt>
                <c:pt idx="665">
                  <c:v>292.83860375995675</c:v>
                </c:pt>
                <c:pt idx="666">
                  <c:v>292.83860375995675</c:v>
                </c:pt>
                <c:pt idx="667">
                  <c:v>292.83860375995675</c:v>
                </c:pt>
                <c:pt idx="668">
                  <c:v>292.83860375995675</c:v>
                </c:pt>
                <c:pt idx="669">
                  <c:v>292.83860375995675</c:v>
                </c:pt>
                <c:pt idx="670">
                  <c:v>292.83860375995675</c:v>
                </c:pt>
                <c:pt idx="671">
                  <c:v>292.83860375995675</c:v>
                </c:pt>
                <c:pt idx="672">
                  <c:v>292.83860375995675</c:v>
                </c:pt>
                <c:pt idx="673">
                  <c:v>292.83860375995675</c:v>
                </c:pt>
                <c:pt idx="674">
                  <c:v>292.83860375995675</c:v>
                </c:pt>
                <c:pt idx="675">
                  <c:v>292.83860375995675</c:v>
                </c:pt>
                <c:pt idx="676">
                  <c:v>292.83860375995675</c:v>
                </c:pt>
                <c:pt idx="677">
                  <c:v>292.83860375995675</c:v>
                </c:pt>
                <c:pt idx="678">
                  <c:v>292.83860375995675</c:v>
                </c:pt>
                <c:pt idx="679">
                  <c:v>292.83860375995675</c:v>
                </c:pt>
                <c:pt idx="680">
                  <c:v>292.83860375995675</c:v>
                </c:pt>
                <c:pt idx="681">
                  <c:v>292.83860375995675</c:v>
                </c:pt>
                <c:pt idx="682">
                  <c:v>292.83860375995675</c:v>
                </c:pt>
                <c:pt idx="683">
                  <c:v>292.83860375995675</c:v>
                </c:pt>
                <c:pt idx="684">
                  <c:v>292.83860375995675</c:v>
                </c:pt>
                <c:pt idx="685">
                  <c:v>292.83860375995675</c:v>
                </c:pt>
                <c:pt idx="686">
                  <c:v>292.83860375995675</c:v>
                </c:pt>
                <c:pt idx="687">
                  <c:v>292.83860375995675</c:v>
                </c:pt>
                <c:pt idx="688">
                  <c:v>292.83860375995675</c:v>
                </c:pt>
                <c:pt idx="689">
                  <c:v>292.83860375995675</c:v>
                </c:pt>
                <c:pt idx="690">
                  <c:v>295.25408607710762</c:v>
                </c:pt>
                <c:pt idx="691">
                  <c:v>296.51350421061346</c:v>
                </c:pt>
                <c:pt idx="692">
                  <c:v>296.53141414710456</c:v>
                </c:pt>
                <c:pt idx="693">
                  <c:v>296.53141414710456</c:v>
                </c:pt>
                <c:pt idx="694">
                  <c:v>296.53141414710456</c:v>
                </c:pt>
                <c:pt idx="695">
                  <c:v>296.53141414710456</c:v>
                </c:pt>
                <c:pt idx="696">
                  <c:v>296.53141414710456</c:v>
                </c:pt>
                <c:pt idx="697">
                  <c:v>296.53141414710456</c:v>
                </c:pt>
                <c:pt idx="698">
                  <c:v>296.53141414710456</c:v>
                </c:pt>
                <c:pt idx="699">
                  <c:v>296.53141414710456</c:v>
                </c:pt>
                <c:pt idx="700">
                  <c:v>296.53141414710456</c:v>
                </c:pt>
                <c:pt idx="701">
                  <c:v>296.53141414710456</c:v>
                </c:pt>
                <c:pt idx="702">
                  <c:v>296.53141414710456</c:v>
                </c:pt>
                <c:pt idx="703">
                  <c:v>296.53141414710456</c:v>
                </c:pt>
                <c:pt idx="704">
                  <c:v>296.53141414710456</c:v>
                </c:pt>
                <c:pt idx="705">
                  <c:v>296.53141414710456</c:v>
                </c:pt>
                <c:pt idx="706">
                  <c:v>296.53141414710456</c:v>
                </c:pt>
                <c:pt idx="707">
                  <c:v>296.53141414710456</c:v>
                </c:pt>
                <c:pt idx="708">
                  <c:v>296.53141414710456</c:v>
                </c:pt>
                <c:pt idx="709">
                  <c:v>296.53141414710456</c:v>
                </c:pt>
                <c:pt idx="710">
                  <c:v>296.53141414710456</c:v>
                </c:pt>
                <c:pt idx="711">
                  <c:v>296.53141414710456</c:v>
                </c:pt>
                <c:pt idx="712">
                  <c:v>296.53141414710456</c:v>
                </c:pt>
                <c:pt idx="713">
                  <c:v>296.53141414710456</c:v>
                </c:pt>
                <c:pt idx="714">
                  <c:v>296.53141414710456</c:v>
                </c:pt>
                <c:pt idx="715">
                  <c:v>296.53141414710456</c:v>
                </c:pt>
                <c:pt idx="716">
                  <c:v>296.53141414710456</c:v>
                </c:pt>
                <c:pt idx="717">
                  <c:v>296.53141414710456</c:v>
                </c:pt>
                <c:pt idx="718">
                  <c:v>296.53141414710456</c:v>
                </c:pt>
                <c:pt idx="719">
                  <c:v>296.53141414710456</c:v>
                </c:pt>
                <c:pt idx="720">
                  <c:v>296.53141414710456</c:v>
                </c:pt>
                <c:pt idx="721">
                  <c:v>296.53141414710456</c:v>
                </c:pt>
                <c:pt idx="722">
                  <c:v>296.53141414710456</c:v>
                </c:pt>
                <c:pt idx="723">
                  <c:v>296.53141414710456</c:v>
                </c:pt>
                <c:pt idx="724">
                  <c:v>296.53141414710456</c:v>
                </c:pt>
                <c:pt idx="725">
                  <c:v>296.53141414710456</c:v>
                </c:pt>
                <c:pt idx="726">
                  <c:v>296.53141414710456</c:v>
                </c:pt>
                <c:pt idx="727">
                  <c:v>296.53141414710456</c:v>
                </c:pt>
                <c:pt idx="728">
                  <c:v>296.53141414710456</c:v>
                </c:pt>
                <c:pt idx="729">
                  <c:v>296.53141414710456</c:v>
                </c:pt>
                <c:pt idx="730">
                  <c:v>296.53141414710456</c:v>
                </c:pt>
                <c:pt idx="731">
                  <c:v>296.53141414710456</c:v>
                </c:pt>
                <c:pt idx="732">
                  <c:v>296.53141414710456</c:v>
                </c:pt>
                <c:pt idx="733">
                  <c:v>296.53141414710456</c:v>
                </c:pt>
                <c:pt idx="734">
                  <c:v>296.53141414710456</c:v>
                </c:pt>
                <c:pt idx="735">
                  <c:v>296.53141414710456</c:v>
                </c:pt>
                <c:pt idx="736">
                  <c:v>296.6417483931304</c:v>
                </c:pt>
                <c:pt idx="737">
                  <c:v>296.8809086615567</c:v>
                </c:pt>
                <c:pt idx="738">
                  <c:v>296.8809086615567</c:v>
                </c:pt>
                <c:pt idx="739">
                  <c:v>296.8809086615567</c:v>
                </c:pt>
                <c:pt idx="740">
                  <c:v>296.8809086615567</c:v>
                </c:pt>
                <c:pt idx="741">
                  <c:v>296.8809086615567</c:v>
                </c:pt>
                <c:pt idx="742">
                  <c:v>296.8809086615567</c:v>
                </c:pt>
                <c:pt idx="743">
                  <c:v>296.8809086615567</c:v>
                </c:pt>
                <c:pt idx="744">
                  <c:v>296.8809086615567</c:v>
                </c:pt>
                <c:pt idx="745">
                  <c:v>296.8809086615567</c:v>
                </c:pt>
                <c:pt idx="746">
                  <c:v>296.8809086615567</c:v>
                </c:pt>
                <c:pt idx="747">
                  <c:v>297.41973667828523</c:v>
                </c:pt>
                <c:pt idx="748">
                  <c:v>299.63932764976227</c:v>
                </c:pt>
                <c:pt idx="749">
                  <c:v>300.14515677197102</c:v>
                </c:pt>
                <c:pt idx="750">
                  <c:v>300.27032265710795</c:v>
                </c:pt>
                <c:pt idx="751">
                  <c:v>300.32784698949149</c:v>
                </c:pt>
                <c:pt idx="752">
                  <c:v>300.32784698949149</c:v>
                </c:pt>
                <c:pt idx="753">
                  <c:v>300.33227235712019</c:v>
                </c:pt>
                <c:pt idx="754">
                  <c:v>301.66101998778447</c:v>
                </c:pt>
                <c:pt idx="755">
                  <c:v>303.2908559905913</c:v>
                </c:pt>
                <c:pt idx="756">
                  <c:v>304.63596064061147</c:v>
                </c:pt>
                <c:pt idx="757">
                  <c:v>307.03246079744696</c:v>
                </c:pt>
                <c:pt idx="758">
                  <c:v>308.05683244509544</c:v>
                </c:pt>
                <c:pt idx="759">
                  <c:v>308.37475039695141</c:v>
                </c:pt>
                <c:pt idx="760">
                  <c:v>308.63516024640393</c:v>
                </c:pt>
                <c:pt idx="761">
                  <c:v>308.86689342386745</c:v>
                </c:pt>
                <c:pt idx="762">
                  <c:v>309.07505926201549</c:v>
                </c:pt>
                <c:pt idx="763">
                  <c:v>309.24937282643231</c:v>
                </c:pt>
                <c:pt idx="764">
                  <c:v>310.91865356814458</c:v>
                </c:pt>
                <c:pt idx="765">
                  <c:v>312.94536146165672</c:v>
                </c:pt>
                <c:pt idx="766">
                  <c:v>313.63280183695025</c:v>
                </c:pt>
                <c:pt idx="767">
                  <c:v>313.89946209243607</c:v>
                </c:pt>
                <c:pt idx="768">
                  <c:v>313.96101393628339</c:v>
                </c:pt>
                <c:pt idx="769">
                  <c:v>313.96101393628339</c:v>
                </c:pt>
                <c:pt idx="770">
                  <c:v>313.96101393628339</c:v>
                </c:pt>
                <c:pt idx="771">
                  <c:v>314.11370456847487</c:v>
                </c:pt>
                <c:pt idx="772">
                  <c:v>316.24320716538375</c:v>
                </c:pt>
                <c:pt idx="773">
                  <c:v>318.56624459754187</c:v>
                </c:pt>
                <c:pt idx="774">
                  <c:v>320.54554929149509</c:v>
                </c:pt>
                <c:pt idx="775">
                  <c:v>322.37955874238486</c:v>
                </c:pt>
                <c:pt idx="776">
                  <c:v>324.33209283785601</c:v>
                </c:pt>
                <c:pt idx="777">
                  <c:v>325.98027651052553</c:v>
                </c:pt>
                <c:pt idx="778">
                  <c:v>328.36962367690785</c:v>
                </c:pt>
                <c:pt idx="779">
                  <c:v>330.1150928791763</c:v>
                </c:pt>
                <c:pt idx="780">
                  <c:v>330.87447170444483</c:v>
                </c:pt>
                <c:pt idx="781">
                  <c:v>332.9015354801208</c:v>
                </c:pt>
                <c:pt idx="782">
                  <c:v>334.66342054399433</c:v>
                </c:pt>
                <c:pt idx="783">
                  <c:v>335.75459756746903</c:v>
                </c:pt>
                <c:pt idx="784">
                  <c:v>337.3544423345906</c:v>
                </c:pt>
                <c:pt idx="785">
                  <c:v>339.16296790025143</c:v>
                </c:pt>
                <c:pt idx="786">
                  <c:v>339.87019019896275</c:v>
                </c:pt>
                <c:pt idx="787">
                  <c:v>340.07527565148399</c:v>
                </c:pt>
                <c:pt idx="788">
                  <c:v>340.32067718252733</c:v>
                </c:pt>
                <c:pt idx="789">
                  <c:v>340.57278029832884</c:v>
                </c:pt>
                <c:pt idx="790">
                  <c:v>340.63838062004521</c:v>
                </c:pt>
                <c:pt idx="791">
                  <c:v>340.63838062004521</c:v>
                </c:pt>
                <c:pt idx="792">
                  <c:v>340.63838062004521</c:v>
                </c:pt>
                <c:pt idx="793">
                  <c:v>340.63838062004521</c:v>
                </c:pt>
                <c:pt idx="794">
                  <c:v>340.63838062004521</c:v>
                </c:pt>
                <c:pt idx="795">
                  <c:v>340.63838062004521</c:v>
                </c:pt>
                <c:pt idx="796">
                  <c:v>340.63838062004521</c:v>
                </c:pt>
                <c:pt idx="797">
                  <c:v>340.63838062004521</c:v>
                </c:pt>
                <c:pt idx="798">
                  <c:v>340.63838062004521</c:v>
                </c:pt>
                <c:pt idx="799">
                  <c:v>342.52620006176778</c:v>
                </c:pt>
                <c:pt idx="800">
                  <c:v>344.13547729525163</c:v>
                </c:pt>
                <c:pt idx="801">
                  <c:v>344.77450020037742</c:v>
                </c:pt>
                <c:pt idx="802">
                  <c:v>345.06568726051961</c:v>
                </c:pt>
                <c:pt idx="803">
                  <c:v>345.34309743251231</c:v>
                </c:pt>
                <c:pt idx="804">
                  <c:v>346.59123943034911</c:v>
                </c:pt>
                <c:pt idx="805">
                  <c:v>347.57183037205579</c:v>
                </c:pt>
                <c:pt idx="806">
                  <c:v>347.89194682836194</c:v>
                </c:pt>
                <c:pt idx="807">
                  <c:v>348.15855288598686</c:v>
                </c:pt>
                <c:pt idx="808">
                  <c:v>348.27350458195582</c:v>
                </c:pt>
                <c:pt idx="809">
                  <c:v>348.27350458195582</c:v>
                </c:pt>
                <c:pt idx="810">
                  <c:v>348.27350458195582</c:v>
                </c:pt>
                <c:pt idx="811">
                  <c:v>348.27350458195582</c:v>
                </c:pt>
                <c:pt idx="812">
                  <c:v>348.27350458195582</c:v>
                </c:pt>
                <c:pt idx="813">
                  <c:v>348.27350458195582</c:v>
                </c:pt>
                <c:pt idx="814">
                  <c:v>348.36668505796075</c:v>
                </c:pt>
                <c:pt idx="815">
                  <c:v>348.5982888657644</c:v>
                </c:pt>
                <c:pt idx="816">
                  <c:v>348.70845602307571</c:v>
                </c:pt>
                <c:pt idx="817">
                  <c:v>349.00527871443563</c:v>
                </c:pt>
                <c:pt idx="818">
                  <c:v>349.24807934559692</c:v>
                </c:pt>
                <c:pt idx="819">
                  <c:v>349.24807934559692</c:v>
                </c:pt>
                <c:pt idx="820">
                  <c:v>350.9450339608041</c:v>
                </c:pt>
                <c:pt idx="821">
                  <c:v>353.45255001148513</c:v>
                </c:pt>
                <c:pt idx="822">
                  <c:v>354.75885818456896</c:v>
                </c:pt>
                <c:pt idx="823">
                  <c:v>355.28291234317925</c:v>
                </c:pt>
                <c:pt idx="824">
                  <c:v>355.5726683648744</c:v>
                </c:pt>
                <c:pt idx="825">
                  <c:v>355.82930320797135</c:v>
                </c:pt>
                <c:pt idx="826">
                  <c:v>356.06840515111753</c:v>
                </c:pt>
                <c:pt idx="827">
                  <c:v>356.84642955195142</c:v>
                </c:pt>
                <c:pt idx="828">
                  <c:v>358.32880180136851</c:v>
                </c:pt>
                <c:pt idx="829">
                  <c:v>358.82246383816357</c:v>
                </c:pt>
                <c:pt idx="830">
                  <c:v>359.1526173221493</c:v>
                </c:pt>
                <c:pt idx="831">
                  <c:v>359.44259059097402</c:v>
                </c:pt>
                <c:pt idx="832">
                  <c:v>359.70126747844074</c:v>
                </c:pt>
                <c:pt idx="833">
                  <c:v>359.82816092947888</c:v>
                </c:pt>
                <c:pt idx="834">
                  <c:v>359.82816092947888</c:v>
                </c:pt>
                <c:pt idx="835">
                  <c:v>359.82816092947888</c:v>
                </c:pt>
                <c:pt idx="836">
                  <c:v>359.82816092947888</c:v>
                </c:pt>
                <c:pt idx="837">
                  <c:v>359.82816092947888</c:v>
                </c:pt>
                <c:pt idx="838">
                  <c:v>359.82816092947888</c:v>
                </c:pt>
                <c:pt idx="839">
                  <c:v>359.82816092947888</c:v>
                </c:pt>
                <c:pt idx="840">
                  <c:v>360.63391268300984</c:v>
                </c:pt>
                <c:pt idx="841">
                  <c:v>366.74229433482657</c:v>
                </c:pt>
                <c:pt idx="842">
                  <c:v>368.1682201789767</c:v>
                </c:pt>
                <c:pt idx="843">
                  <c:v>368.45619598024473</c:v>
                </c:pt>
                <c:pt idx="844">
                  <c:v>368.71048347077385</c:v>
                </c:pt>
                <c:pt idx="845">
                  <c:v>368.94033732455574</c:v>
                </c:pt>
                <c:pt idx="846">
                  <c:v>369.43153007943539</c:v>
                </c:pt>
                <c:pt idx="847">
                  <c:v>370.923712086156</c:v>
                </c:pt>
                <c:pt idx="848">
                  <c:v>372.16874283160712</c:v>
                </c:pt>
                <c:pt idx="849">
                  <c:v>372.67143962625471</c:v>
                </c:pt>
                <c:pt idx="850">
                  <c:v>372.97773307201862</c:v>
                </c:pt>
                <c:pt idx="851">
                  <c:v>374.85733509393708</c:v>
                </c:pt>
                <c:pt idx="852">
                  <c:v>375.95255763731734</c:v>
                </c:pt>
                <c:pt idx="853">
                  <c:v>376.39800910075434</c:v>
                </c:pt>
                <c:pt idx="854">
                  <c:v>376.70611720026665</c:v>
                </c:pt>
                <c:pt idx="855">
                  <c:v>377.11034381705883</c:v>
                </c:pt>
                <c:pt idx="856">
                  <c:v>377.594182363953</c:v>
                </c:pt>
                <c:pt idx="857">
                  <c:v>378.38689135222648</c:v>
                </c:pt>
                <c:pt idx="858">
                  <c:v>379.05963685415088</c:v>
                </c:pt>
                <c:pt idx="859">
                  <c:v>379.49076637107493</c:v>
                </c:pt>
                <c:pt idx="860">
                  <c:v>379.79467524477775</c:v>
                </c:pt>
                <c:pt idx="861">
                  <c:v>380.08380436163441</c:v>
                </c:pt>
                <c:pt idx="862">
                  <c:v>380.4239349732963</c:v>
                </c:pt>
                <c:pt idx="863">
                  <c:v>380.89306063476499</c:v>
                </c:pt>
                <c:pt idx="864">
                  <c:v>381.21763657638422</c:v>
                </c:pt>
                <c:pt idx="865">
                  <c:v>381.54071858876347</c:v>
                </c:pt>
                <c:pt idx="866">
                  <c:v>381.82107662461419</c:v>
                </c:pt>
                <c:pt idx="867">
                  <c:v>382.49325145293943</c:v>
                </c:pt>
                <c:pt idx="868">
                  <c:v>384.83131237947981</c:v>
                </c:pt>
                <c:pt idx="869">
                  <c:v>385.21100615300503</c:v>
                </c:pt>
                <c:pt idx="870">
                  <c:v>385.3200598154375</c:v>
                </c:pt>
                <c:pt idx="871">
                  <c:v>385.51406884035396</c:v>
                </c:pt>
                <c:pt idx="872">
                  <c:v>385.81136212233702</c:v>
                </c:pt>
                <c:pt idx="873">
                  <c:v>386.11974949954759</c:v>
                </c:pt>
                <c:pt idx="874">
                  <c:v>386.39229059474633</c:v>
                </c:pt>
                <c:pt idx="875">
                  <c:v>386.51621004647399</c:v>
                </c:pt>
                <c:pt idx="876">
                  <c:v>386.59460718069738</c:v>
                </c:pt>
                <c:pt idx="877">
                  <c:v>386.59460718069738</c:v>
                </c:pt>
                <c:pt idx="878">
                  <c:v>386.59460718069738</c:v>
                </c:pt>
                <c:pt idx="879">
                  <c:v>386.67379846613363</c:v>
                </c:pt>
                <c:pt idx="880">
                  <c:v>389.27068903963107</c:v>
                </c:pt>
                <c:pt idx="881">
                  <c:v>390.65239159366388</c:v>
                </c:pt>
                <c:pt idx="882">
                  <c:v>392.16648033736504</c:v>
                </c:pt>
                <c:pt idx="883">
                  <c:v>392.77844485899806</c:v>
                </c:pt>
                <c:pt idx="884">
                  <c:v>393.09954658558632</c:v>
                </c:pt>
                <c:pt idx="885">
                  <c:v>393.36409057527726</c:v>
                </c:pt>
                <c:pt idx="886">
                  <c:v>395.6172046567192</c:v>
                </c:pt>
                <c:pt idx="887">
                  <c:v>397.20292485895396</c:v>
                </c:pt>
                <c:pt idx="888">
                  <c:v>397.5589071986895</c:v>
                </c:pt>
                <c:pt idx="889">
                  <c:v>397.82683572639132</c:v>
                </c:pt>
                <c:pt idx="890">
                  <c:v>398.7271923132991</c:v>
                </c:pt>
                <c:pt idx="891">
                  <c:v>399.20292110247402</c:v>
                </c:pt>
                <c:pt idx="892">
                  <c:v>399.45796058417085</c:v>
                </c:pt>
                <c:pt idx="893">
                  <c:v>399.750206874588</c:v>
                </c:pt>
                <c:pt idx="894">
                  <c:v>400.01773610102089</c:v>
                </c:pt>
                <c:pt idx="895">
                  <c:v>400.14337677783925</c:v>
                </c:pt>
                <c:pt idx="896">
                  <c:v>400.14337677783925</c:v>
                </c:pt>
                <c:pt idx="897">
                  <c:v>400.14337677783925</c:v>
                </c:pt>
                <c:pt idx="898">
                  <c:v>400.14337677783925</c:v>
                </c:pt>
                <c:pt idx="899">
                  <c:v>400.14337677783925</c:v>
                </c:pt>
                <c:pt idx="900">
                  <c:v>400.14337677783925</c:v>
                </c:pt>
                <c:pt idx="901">
                  <c:v>400.14337677783925</c:v>
                </c:pt>
                <c:pt idx="902">
                  <c:v>400.14337677783925</c:v>
                </c:pt>
                <c:pt idx="903">
                  <c:v>400.14337677783925</c:v>
                </c:pt>
                <c:pt idx="904">
                  <c:v>400.14337677783925</c:v>
                </c:pt>
                <c:pt idx="905">
                  <c:v>400.15745898704034</c:v>
                </c:pt>
                <c:pt idx="906">
                  <c:v>404.1364431572041</c:v>
                </c:pt>
                <c:pt idx="907">
                  <c:v>405.4228517478445</c:v>
                </c:pt>
                <c:pt idx="908">
                  <c:v>405.71142178829808</c:v>
                </c:pt>
                <c:pt idx="909">
                  <c:v>405.86647842224522</c:v>
                </c:pt>
                <c:pt idx="910">
                  <c:v>405.98747996537497</c:v>
                </c:pt>
                <c:pt idx="911">
                  <c:v>405.98747996537497</c:v>
                </c:pt>
                <c:pt idx="912">
                  <c:v>405.98747996537497</c:v>
                </c:pt>
                <c:pt idx="913">
                  <c:v>405.98747996537497</c:v>
                </c:pt>
                <c:pt idx="914">
                  <c:v>405.98747996537497</c:v>
                </c:pt>
                <c:pt idx="915">
                  <c:v>405.98747996537497</c:v>
                </c:pt>
                <c:pt idx="916">
                  <c:v>405.98747996537497</c:v>
                </c:pt>
                <c:pt idx="917">
                  <c:v>405.98747996537497</c:v>
                </c:pt>
                <c:pt idx="918">
                  <c:v>405.98747996537497</c:v>
                </c:pt>
                <c:pt idx="919">
                  <c:v>405.98747996537497</c:v>
                </c:pt>
                <c:pt idx="920">
                  <c:v>405.98747996537497</c:v>
                </c:pt>
                <c:pt idx="921">
                  <c:v>405.98747996537497</c:v>
                </c:pt>
                <c:pt idx="922">
                  <c:v>405.98747996537497</c:v>
                </c:pt>
                <c:pt idx="923">
                  <c:v>405.98747996537497</c:v>
                </c:pt>
                <c:pt idx="924">
                  <c:v>405.98747996537497</c:v>
                </c:pt>
                <c:pt idx="925">
                  <c:v>405.98747996537497</c:v>
                </c:pt>
                <c:pt idx="926">
                  <c:v>407.67826874793553</c:v>
                </c:pt>
                <c:pt idx="927">
                  <c:v>408.42665377949123</c:v>
                </c:pt>
                <c:pt idx="928">
                  <c:v>408.47925734442344</c:v>
                </c:pt>
                <c:pt idx="929">
                  <c:v>408.47925734442344</c:v>
                </c:pt>
                <c:pt idx="930">
                  <c:v>408.47925734442344</c:v>
                </c:pt>
                <c:pt idx="931">
                  <c:v>412.28395189587337</c:v>
                </c:pt>
                <c:pt idx="932">
                  <c:v>412.7468462724259</c:v>
                </c:pt>
                <c:pt idx="933">
                  <c:v>412.7468462724259</c:v>
                </c:pt>
                <c:pt idx="934">
                  <c:v>412.7468462724259</c:v>
                </c:pt>
                <c:pt idx="935">
                  <c:v>413.84082450357317</c:v>
                </c:pt>
                <c:pt idx="936">
                  <c:v>415.15085313968041</c:v>
                </c:pt>
                <c:pt idx="937">
                  <c:v>415.58600623295484</c:v>
                </c:pt>
                <c:pt idx="938">
                  <c:v>415.703451144567</c:v>
                </c:pt>
                <c:pt idx="939">
                  <c:v>415.703451144567</c:v>
                </c:pt>
                <c:pt idx="940">
                  <c:v>415.703451144567</c:v>
                </c:pt>
                <c:pt idx="941">
                  <c:v>415.703451144567</c:v>
                </c:pt>
                <c:pt idx="942">
                  <c:v>415.703451144567</c:v>
                </c:pt>
                <c:pt idx="943">
                  <c:v>415.703451144567</c:v>
                </c:pt>
                <c:pt idx="944">
                  <c:v>415.703451144567</c:v>
                </c:pt>
                <c:pt idx="945">
                  <c:v>415.703451144567</c:v>
                </c:pt>
                <c:pt idx="946">
                  <c:v>415.703451144567</c:v>
                </c:pt>
                <c:pt idx="947">
                  <c:v>415.703451144567</c:v>
                </c:pt>
                <c:pt idx="948">
                  <c:v>415.70749358562438</c:v>
                </c:pt>
                <c:pt idx="949">
                  <c:v>416.03377222169433</c:v>
                </c:pt>
                <c:pt idx="950">
                  <c:v>416.95806631420544</c:v>
                </c:pt>
                <c:pt idx="951">
                  <c:v>417.01526330636705</c:v>
                </c:pt>
                <c:pt idx="952">
                  <c:v>417.01526330636705</c:v>
                </c:pt>
                <c:pt idx="953">
                  <c:v>417.01526330636705</c:v>
                </c:pt>
                <c:pt idx="954">
                  <c:v>417.01526330636705</c:v>
                </c:pt>
                <c:pt idx="955">
                  <c:v>417.13849212948293</c:v>
                </c:pt>
                <c:pt idx="956">
                  <c:v>419.64551167267035</c:v>
                </c:pt>
                <c:pt idx="957">
                  <c:v>420.14994441126237</c:v>
                </c:pt>
                <c:pt idx="958">
                  <c:v>420.25244244169284</c:v>
                </c:pt>
                <c:pt idx="959">
                  <c:v>420.25244244169284</c:v>
                </c:pt>
                <c:pt idx="960">
                  <c:v>420.25244244169284</c:v>
                </c:pt>
                <c:pt idx="961">
                  <c:v>420.25244244169284</c:v>
                </c:pt>
                <c:pt idx="962">
                  <c:v>420.25244244169284</c:v>
                </c:pt>
                <c:pt idx="963">
                  <c:v>420.25244244169284</c:v>
                </c:pt>
                <c:pt idx="964">
                  <c:v>420.25244244169284</c:v>
                </c:pt>
                <c:pt idx="965">
                  <c:v>420.55285449570829</c:v>
                </c:pt>
                <c:pt idx="966">
                  <c:v>420.76983758772144</c:v>
                </c:pt>
                <c:pt idx="967">
                  <c:v>420.76983758772144</c:v>
                </c:pt>
                <c:pt idx="968">
                  <c:v>420.76983758772144</c:v>
                </c:pt>
                <c:pt idx="969">
                  <c:v>420.76983758772144</c:v>
                </c:pt>
                <c:pt idx="970">
                  <c:v>420.76983758772144</c:v>
                </c:pt>
                <c:pt idx="971">
                  <c:v>420.76983758772144</c:v>
                </c:pt>
                <c:pt idx="972">
                  <c:v>420.76983758772144</c:v>
                </c:pt>
                <c:pt idx="973">
                  <c:v>420.76983758772144</c:v>
                </c:pt>
                <c:pt idx="974">
                  <c:v>420.76983758772144</c:v>
                </c:pt>
                <c:pt idx="975">
                  <c:v>420.76983758772144</c:v>
                </c:pt>
                <c:pt idx="976">
                  <c:v>420.76983758772144</c:v>
                </c:pt>
                <c:pt idx="977">
                  <c:v>420.76983758772144</c:v>
                </c:pt>
                <c:pt idx="978">
                  <c:v>420.76983758772144</c:v>
                </c:pt>
                <c:pt idx="979">
                  <c:v>420.76983758772144</c:v>
                </c:pt>
                <c:pt idx="980">
                  <c:v>420.76983758772144</c:v>
                </c:pt>
                <c:pt idx="981">
                  <c:v>420.76983758772144</c:v>
                </c:pt>
                <c:pt idx="982">
                  <c:v>420.76983758772144</c:v>
                </c:pt>
                <c:pt idx="983">
                  <c:v>420.76983758772144</c:v>
                </c:pt>
                <c:pt idx="984">
                  <c:v>420.76983758772144</c:v>
                </c:pt>
                <c:pt idx="985">
                  <c:v>420.76983758772144</c:v>
                </c:pt>
                <c:pt idx="986">
                  <c:v>420.76983758772144</c:v>
                </c:pt>
                <c:pt idx="987">
                  <c:v>420.76983758772144</c:v>
                </c:pt>
                <c:pt idx="988">
                  <c:v>420.76983758772144</c:v>
                </c:pt>
                <c:pt idx="989">
                  <c:v>420.76983758772144</c:v>
                </c:pt>
                <c:pt idx="990">
                  <c:v>420.76983758772144</c:v>
                </c:pt>
                <c:pt idx="991">
                  <c:v>420.76983758772144</c:v>
                </c:pt>
                <c:pt idx="992">
                  <c:v>420.76983758772144</c:v>
                </c:pt>
                <c:pt idx="993">
                  <c:v>420.76983758772144</c:v>
                </c:pt>
                <c:pt idx="994">
                  <c:v>420.76983758772144</c:v>
                </c:pt>
                <c:pt idx="995">
                  <c:v>420.76983758772144</c:v>
                </c:pt>
                <c:pt idx="996">
                  <c:v>420.76983758772144</c:v>
                </c:pt>
                <c:pt idx="997">
                  <c:v>420.76983758772144</c:v>
                </c:pt>
                <c:pt idx="998">
                  <c:v>420.76983758772144</c:v>
                </c:pt>
                <c:pt idx="999">
                  <c:v>420.76983758772144</c:v>
                </c:pt>
                <c:pt idx="1000">
                  <c:v>420.76983758772144</c:v>
                </c:pt>
                <c:pt idx="1001">
                  <c:v>420.76983758772144</c:v>
                </c:pt>
                <c:pt idx="1002">
                  <c:v>420.76983758772144</c:v>
                </c:pt>
                <c:pt idx="1003">
                  <c:v>420.76983758772144</c:v>
                </c:pt>
                <c:pt idx="1004">
                  <c:v>420.76983758772144</c:v>
                </c:pt>
                <c:pt idx="1005">
                  <c:v>420.76983758772144</c:v>
                </c:pt>
                <c:pt idx="1006">
                  <c:v>420.76983758772144</c:v>
                </c:pt>
                <c:pt idx="1007">
                  <c:v>420.76983758772144</c:v>
                </c:pt>
                <c:pt idx="1008">
                  <c:v>420.76983758772144</c:v>
                </c:pt>
                <c:pt idx="1009">
                  <c:v>420.76983758772144</c:v>
                </c:pt>
                <c:pt idx="1010">
                  <c:v>420.76983758772144</c:v>
                </c:pt>
                <c:pt idx="1011">
                  <c:v>420.76983758772144</c:v>
                </c:pt>
                <c:pt idx="1012">
                  <c:v>420.76983758772144</c:v>
                </c:pt>
                <c:pt idx="1013">
                  <c:v>420.76983758772144</c:v>
                </c:pt>
                <c:pt idx="1014">
                  <c:v>420.76983758772144</c:v>
                </c:pt>
                <c:pt idx="1015">
                  <c:v>420.76983758772144</c:v>
                </c:pt>
                <c:pt idx="1016">
                  <c:v>420.76983758772144</c:v>
                </c:pt>
                <c:pt idx="1017">
                  <c:v>420.76983758772144</c:v>
                </c:pt>
                <c:pt idx="1018">
                  <c:v>420.76983758772144</c:v>
                </c:pt>
                <c:pt idx="1019">
                  <c:v>420.76983758772144</c:v>
                </c:pt>
                <c:pt idx="1020">
                  <c:v>420.76983758772144</c:v>
                </c:pt>
                <c:pt idx="1021">
                  <c:v>420.76983758772144</c:v>
                </c:pt>
                <c:pt idx="1022">
                  <c:v>420.76983758772144</c:v>
                </c:pt>
                <c:pt idx="1023">
                  <c:v>420.76983758772144</c:v>
                </c:pt>
                <c:pt idx="1024">
                  <c:v>420.76983758772144</c:v>
                </c:pt>
                <c:pt idx="1025">
                  <c:v>420.76983758772144</c:v>
                </c:pt>
                <c:pt idx="1026">
                  <c:v>420.76983758772144</c:v>
                </c:pt>
                <c:pt idx="1027">
                  <c:v>420.76983758772144</c:v>
                </c:pt>
                <c:pt idx="1028">
                  <c:v>420.76983758772144</c:v>
                </c:pt>
                <c:pt idx="1029">
                  <c:v>420.76983758772144</c:v>
                </c:pt>
                <c:pt idx="1030">
                  <c:v>420.76983758772144</c:v>
                </c:pt>
                <c:pt idx="1031">
                  <c:v>420.76983758772144</c:v>
                </c:pt>
                <c:pt idx="1032">
                  <c:v>420.76983758772144</c:v>
                </c:pt>
                <c:pt idx="1033">
                  <c:v>420.76983758772144</c:v>
                </c:pt>
                <c:pt idx="1034">
                  <c:v>420.76983758772144</c:v>
                </c:pt>
                <c:pt idx="1035">
                  <c:v>420.76983758772144</c:v>
                </c:pt>
                <c:pt idx="1036">
                  <c:v>420.76983758772144</c:v>
                </c:pt>
                <c:pt idx="1037">
                  <c:v>420.76983758772144</c:v>
                </c:pt>
                <c:pt idx="1038">
                  <c:v>420.76983758772144</c:v>
                </c:pt>
                <c:pt idx="1039">
                  <c:v>420.76983758772144</c:v>
                </c:pt>
                <c:pt idx="1040">
                  <c:v>420.76983758772144</c:v>
                </c:pt>
                <c:pt idx="1041">
                  <c:v>420.76983758772144</c:v>
                </c:pt>
                <c:pt idx="1042">
                  <c:v>420.78475847227764</c:v>
                </c:pt>
                <c:pt idx="1043">
                  <c:v>421.97203367534189</c:v>
                </c:pt>
                <c:pt idx="1044">
                  <c:v>422.05585555261985</c:v>
                </c:pt>
                <c:pt idx="1045">
                  <c:v>422.3935936747547</c:v>
                </c:pt>
                <c:pt idx="1046">
                  <c:v>422.4035977863532</c:v>
                </c:pt>
                <c:pt idx="1047">
                  <c:v>422.4035977863532</c:v>
                </c:pt>
                <c:pt idx="1048">
                  <c:v>422.4035977863532</c:v>
                </c:pt>
                <c:pt idx="1049">
                  <c:v>422.4035977863532</c:v>
                </c:pt>
                <c:pt idx="1050">
                  <c:v>422.4035977863532</c:v>
                </c:pt>
                <c:pt idx="1051">
                  <c:v>422.4035977863532</c:v>
                </c:pt>
              </c:numCache>
            </c:numRef>
          </c:yVal>
          <c:smooth val="0"/>
          <c:extLst>
            <c:ext xmlns:c16="http://schemas.microsoft.com/office/drawing/2014/chart" uri="{C3380CC4-5D6E-409C-BE32-E72D297353CC}">
              <c16:uniqueId val="{00000000-E4FC-4AE1-A154-33451A10D300}"/>
            </c:ext>
          </c:extLst>
        </c:ser>
        <c:ser>
          <c:idx val="1"/>
          <c:order val="1"/>
          <c:tx>
            <c:v>wcEFF</c:v>
          </c:tx>
          <c:spPr>
            <a:ln w="19050" cap="rnd">
              <a:solidFill>
                <a:srgbClr val="C00000"/>
              </a:solidFill>
              <a:round/>
            </a:ln>
            <a:effectLst/>
          </c:spPr>
          <c:marker>
            <c:symbol val="none"/>
          </c:marker>
          <c:xVal>
            <c:numRef>
              <c:f>'CIG_wcINF-wcEFF_Loads'!$A$3:$A$1055</c:f>
              <c:numCache>
                <c:formatCode>m/d/yyyy</c:formatCode>
                <c:ptCount val="1053"/>
                <c:pt idx="0">
                  <c:v>41974</c:v>
                </c:pt>
                <c:pt idx="1">
                  <c:v>41975</c:v>
                </c:pt>
                <c:pt idx="2">
                  <c:v>41976</c:v>
                </c:pt>
                <c:pt idx="3">
                  <c:v>41977</c:v>
                </c:pt>
                <c:pt idx="4">
                  <c:v>41978</c:v>
                </c:pt>
                <c:pt idx="5">
                  <c:v>41979</c:v>
                </c:pt>
                <c:pt idx="6">
                  <c:v>41980</c:v>
                </c:pt>
                <c:pt idx="7">
                  <c:v>41981</c:v>
                </c:pt>
                <c:pt idx="8">
                  <c:v>41982</c:v>
                </c:pt>
                <c:pt idx="9">
                  <c:v>41983</c:v>
                </c:pt>
                <c:pt idx="10">
                  <c:v>41984</c:v>
                </c:pt>
                <c:pt idx="11">
                  <c:v>41985</c:v>
                </c:pt>
                <c:pt idx="12">
                  <c:v>41986</c:v>
                </c:pt>
                <c:pt idx="13">
                  <c:v>41987</c:v>
                </c:pt>
                <c:pt idx="14">
                  <c:v>41988</c:v>
                </c:pt>
                <c:pt idx="15">
                  <c:v>41989</c:v>
                </c:pt>
                <c:pt idx="16">
                  <c:v>41990</c:v>
                </c:pt>
                <c:pt idx="17">
                  <c:v>41991</c:v>
                </c:pt>
                <c:pt idx="18">
                  <c:v>41992</c:v>
                </c:pt>
                <c:pt idx="19">
                  <c:v>41993</c:v>
                </c:pt>
                <c:pt idx="20">
                  <c:v>41994</c:v>
                </c:pt>
                <c:pt idx="21">
                  <c:v>41995</c:v>
                </c:pt>
                <c:pt idx="22">
                  <c:v>41996</c:v>
                </c:pt>
                <c:pt idx="23">
                  <c:v>41997</c:v>
                </c:pt>
                <c:pt idx="24">
                  <c:v>41998</c:v>
                </c:pt>
                <c:pt idx="25">
                  <c:v>41999</c:v>
                </c:pt>
                <c:pt idx="26">
                  <c:v>42000</c:v>
                </c:pt>
                <c:pt idx="27">
                  <c:v>42001</c:v>
                </c:pt>
                <c:pt idx="28">
                  <c:v>42002</c:v>
                </c:pt>
                <c:pt idx="29">
                  <c:v>42003</c:v>
                </c:pt>
                <c:pt idx="30">
                  <c:v>42004</c:v>
                </c:pt>
                <c:pt idx="31">
                  <c:v>42005</c:v>
                </c:pt>
                <c:pt idx="32">
                  <c:v>42006</c:v>
                </c:pt>
                <c:pt idx="33">
                  <c:v>42007</c:v>
                </c:pt>
                <c:pt idx="34">
                  <c:v>42008</c:v>
                </c:pt>
                <c:pt idx="35">
                  <c:v>42009</c:v>
                </c:pt>
                <c:pt idx="36">
                  <c:v>42010</c:v>
                </c:pt>
                <c:pt idx="37">
                  <c:v>42011</c:v>
                </c:pt>
                <c:pt idx="38">
                  <c:v>42012</c:v>
                </c:pt>
                <c:pt idx="39">
                  <c:v>42013</c:v>
                </c:pt>
                <c:pt idx="40">
                  <c:v>42014</c:v>
                </c:pt>
                <c:pt idx="41">
                  <c:v>42015</c:v>
                </c:pt>
                <c:pt idx="42">
                  <c:v>42016</c:v>
                </c:pt>
                <c:pt idx="43">
                  <c:v>42017</c:v>
                </c:pt>
                <c:pt idx="44">
                  <c:v>42018</c:v>
                </c:pt>
                <c:pt idx="45">
                  <c:v>42019</c:v>
                </c:pt>
                <c:pt idx="46">
                  <c:v>42020</c:v>
                </c:pt>
                <c:pt idx="47">
                  <c:v>42021</c:v>
                </c:pt>
                <c:pt idx="48">
                  <c:v>42022</c:v>
                </c:pt>
                <c:pt idx="49">
                  <c:v>42023</c:v>
                </c:pt>
                <c:pt idx="50">
                  <c:v>42024</c:v>
                </c:pt>
                <c:pt idx="51">
                  <c:v>42025</c:v>
                </c:pt>
                <c:pt idx="52">
                  <c:v>42026</c:v>
                </c:pt>
                <c:pt idx="53">
                  <c:v>42027</c:v>
                </c:pt>
                <c:pt idx="54">
                  <c:v>42028</c:v>
                </c:pt>
                <c:pt idx="55">
                  <c:v>42029</c:v>
                </c:pt>
                <c:pt idx="56">
                  <c:v>42030</c:v>
                </c:pt>
                <c:pt idx="57">
                  <c:v>42031</c:v>
                </c:pt>
                <c:pt idx="58">
                  <c:v>42032</c:v>
                </c:pt>
                <c:pt idx="59">
                  <c:v>42033</c:v>
                </c:pt>
                <c:pt idx="60">
                  <c:v>42034</c:v>
                </c:pt>
                <c:pt idx="61">
                  <c:v>42035</c:v>
                </c:pt>
                <c:pt idx="62">
                  <c:v>42036</c:v>
                </c:pt>
                <c:pt idx="63">
                  <c:v>42037</c:v>
                </c:pt>
                <c:pt idx="64">
                  <c:v>42038</c:v>
                </c:pt>
                <c:pt idx="65">
                  <c:v>42039</c:v>
                </c:pt>
                <c:pt idx="66">
                  <c:v>42040</c:v>
                </c:pt>
                <c:pt idx="67">
                  <c:v>42041</c:v>
                </c:pt>
                <c:pt idx="68">
                  <c:v>42042</c:v>
                </c:pt>
                <c:pt idx="69">
                  <c:v>42043</c:v>
                </c:pt>
                <c:pt idx="70">
                  <c:v>42044</c:v>
                </c:pt>
                <c:pt idx="71">
                  <c:v>42045</c:v>
                </c:pt>
                <c:pt idx="72">
                  <c:v>42046</c:v>
                </c:pt>
                <c:pt idx="73">
                  <c:v>42047</c:v>
                </c:pt>
                <c:pt idx="74">
                  <c:v>42048</c:v>
                </c:pt>
                <c:pt idx="75">
                  <c:v>42049</c:v>
                </c:pt>
                <c:pt idx="76">
                  <c:v>42050</c:v>
                </c:pt>
                <c:pt idx="77">
                  <c:v>42051</c:v>
                </c:pt>
                <c:pt idx="78">
                  <c:v>42052</c:v>
                </c:pt>
                <c:pt idx="79">
                  <c:v>42053</c:v>
                </c:pt>
                <c:pt idx="80">
                  <c:v>42054</c:v>
                </c:pt>
                <c:pt idx="81">
                  <c:v>42055</c:v>
                </c:pt>
                <c:pt idx="82">
                  <c:v>42056</c:v>
                </c:pt>
                <c:pt idx="83">
                  <c:v>42057</c:v>
                </c:pt>
                <c:pt idx="84">
                  <c:v>42058</c:v>
                </c:pt>
                <c:pt idx="85">
                  <c:v>42059</c:v>
                </c:pt>
                <c:pt idx="86">
                  <c:v>42060</c:v>
                </c:pt>
                <c:pt idx="87">
                  <c:v>42061</c:v>
                </c:pt>
                <c:pt idx="88">
                  <c:v>42062</c:v>
                </c:pt>
                <c:pt idx="89">
                  <c:v>42063</c:v>
                </c:pt>
                <c:pt idx="90">
                  <c:v>42064</c:v>
                </c:pt>
                <c:pt idx="91">
                  <c:v>42065</c:v>
                </c:pt>
                <c:pt idx="92">
                  <c:v>42066</c:v>
                </c:pt>
                <c:pt idx="93">
                  <c:v>42067</c:v>
                </c:pt>
                <c:pt idx="94">
                  <c:v>42068</c:v>
                </c:pt>
                <c:pt idx="95">
                  <c:v>42069</c:v>
                </c:pt>
                <c:pt idx="96">
                  <c:v>42070</c:v>
                </c:pt>
                <c:pt idx="97">
                  <c:v>42071</c:v>
                </c:pt>
                <c:pt idx="98">
                  <c:v>42072</c:v>
                </c:pt>
                <c:pt idx="99">
                  <c:v>42073</c:v>
                </c:pt>
                <c:pt idx="100">
                  <c:v>42074</c:v>
                </c:pt>
                <c:pt idx="101">
                  <c:v>42075</c:v>
                </c:pt>
                <c:pt idx="102">
                  <c:v>42076</c:v>
                </c:pt>
                <c:pt idx="103">
                  <c:v>42077</c:v>
                </c:pt>
                <c:pt idx="104">
                  <c:v>42078</c:v>
                </c:pt>
                <c:pt idx="105">
                  <c:v>42079</c:v>
                </c:pt>
                <c:pt idx="106">
                  <c:v>42080</c:v>
                </c:pt>
                <c:pt idx="107">
                  <c:v>42081</c:v>
                </c:pt>
                <c:pt idx="108">
                  <c:v>42082</c:v>
                </c:pt>
                <c:pt idx="109">
                  <c:v>42083</c:v>
                </c:pt>
                <c:pt idx="110">
                  <c:v>42084</c:v>
                </c:pt>
                <c:pt idx="111">
                  <c:v>42085</c:v>
                </c:pt>
                <c:pt idx="112">
                  <c:v>42086</c:v>
                </c:pt>
                <c:pt idx="113">
                  <c:v>42087</c:v>
                </c:pt>
                <c:pt idx="114">
                  <c:v>42088</c:v>
                </c:pt>
                <c:pt idx="115">
                  <c:v>42089</c:v>
                </c:pt>
                <c:pt idx="116">
                  <c:v>42090</c:v>
                </c:pt>
                <c:pt idx="117">
                  <c:v>42091</c:v>
                </c:pt>
                <c:pt idx="118">
                  <c:v>42092</c:v>
                </c:pt>
                <c:pt idx="119">
                  <c:v>42093</c:v>
                </c:pt>
                <c:pt idx="120">
                  <c:v>42094</c:v>
                </c:pt>
                <c:pt idx="121">
                  <c:v>42095</c:v>
                </c:pt>
                <c:pt idx="122">
                  <c:v>42096</c:v>
                </c:pt>
                <c:pt idx="123">
                  <c:v>42097</c:v>
                </c:pt>
                <c:pt idx="124">
                  <c:v>42098</c:v>
                </c:pt>
                <c:pt idx="125">
                  <c:v>42099</c:v>
                </c:pt>
                <c:pt idx="126">
                  <c:v>42100</c:v>
                </c:pt>
                <c:pt idx="127">
                  <c:v>42101</c:v>
                </c:pt>
                <c:pt idx="128">
                  <c:v>42102</c:v>
                </c:pt>
                <c:pt idx="129">
                  <c:v>42103</c:v>
                </c:pt>
                <c:pt idx="130">
                  <c:v>42104</c:v>
                </c:pt>
                <c:pt idx="131">
                  <c:v>42105</c:v>
                </c:pt>
                <c:pt idx="132">
                  <c:v>42106</c:v>
                </c:pt>
                <c:pt idx="133">
                  <c:v>42107</c:v>
                </c:pt>
                <c:pt idx="134">
                  <c:v>42108</c:v>
                </c:pt>
                <c:pt idx="135">
                  <c:v>42109</c:v>
                </c:pt>
                <c:pt idx="136">
                  <c:v>42110</c:v>
                </c:pt>
                <c:pt idx="137">
                  <c:v>42111</c:v>
                </c:pt>
                <c:pt idx="138">
                  <c:v>42112</c:v>
                </c:pt>
                <c:pt idx="139">
                  <c:v>42113</c:v>
                </c:pt>
                <c:pt idx="140">
                  <c:v>42114</c:v>
                </c:pt>
                <c:pt idx="141">
                  <c:v>42115</c:v>
                </c:pt>
                <c:pt idx="142">
                  <c:v>42116</c:v>
                </c:pt>
                <c:pt idx="143">
                  <c:v>42117</c:v>
                </c:pt>
                <c:pt idx="144">
                  <c:v>42118</c:v>
                </c:pt>
                <c:pt idx="145">
                  <c:v>42119</c:v>
                </c:pt>
                <c:pt idx="146">
                  <c:v>42120</c:v>
                </c:pt>
                <c:pt idx="147">
                  <c:v>42121</c:v>
                </c:pt>
                <c:pt idx="148">
                  <c:v>42122</c:v>
                </c:pt>
                <c:pt idx="149">
                  <c:v>42123</c:v>
                </c:pt>
                <c:pt idx="150">
                  <c:v>42124</c:v>
                </c:pt>
                <c:pt idx="151">
                  <c:v>42125</c:v>
                </c:pt>
                <c:pt idx="152">
                  <c:v>42126</c:v>
                </c:pt>
                <c:pt idx="153">
                  <c:v>42127</c:v>
                </c:pt>
                <c:pt idx="154">
                  <c:v>42128</c:v>
                </c:pt>
                <c:pt idx="155">
                  <c:v>42129</c:v>
                </c:pt>
                <c:pt idx="156">
                  <c:v>42130</c:v>
                </c:pt>
                <c:pt idx="157">
                  <c:v>42131</c:v>
                </c:pt>
                <c:pt idx="158">
                  <c:v>42132</c:v>
                </c:pt>
                <c:pt idx="159">
                  <c:v>42133</c:v>
                </c:pt>
                <c:pt idx="160">
                  <c:v>42134</c:v>
                </c:pt>
                <c:pt idx="161">
                  <c:v>42135</c:v>
                </c:pt>
                <c:pt idx="162">
                  <c:v>42136</c:v>
                </c:pt>
                <c:pt idx="163">
                  <c:v>42137</c:v>
                </c:pt>
                <c:pt idx="164">
                  <c:v>42138</c:v>
                </c:pt>
                <c:pt idx="165">
                  <c:v>42139</c:v>
                </c:pt>
                <c:pt idx="166">
                  <c:v>42140</c:v>
                </c:pt>
                <c:pt idx="167">
                  <c:v>42141</c:v>
                </c:pt>
                <c:pt idx="168">
                  <c:v>42142</c:v>
                </c:pt>
                <c:pt idx="169">
                  <c:v>42143</c:v>
                </c:pt>
                <c:pt idx="170">
                  <c:v>42144</c:v>
                </c:pt>
                <c:pt idx="171">
                  <c:v>42145</c:v>
                </c:pt>
                <c:pt idx="172">
                  <c:v>42146</c:v>
                </c:pt>
                <c:pt idx="173">
                  <c:v>42147</c:v>
                </c:pt>
                <c:pt idx="174">
                  <c:v>42148</c:v>
                </c:pt>
                <c:pt idx="175">
                  <c:v>42149</c:v>
                </c:pt>
                <c:pt idx="176">
                  <c:v>42150</c:v>
                </c:pt>
                <c:pt idx="177">
                  <c:v>42151</c:v>
                </c:pt>
                <c:pt idx="178">
                  <c:v>42152</c:v>
                </c:pt>
                <c:pt idx="179">
                  <c:v>42153</c:v>
                </c:pt>
                <c:pt idx="180">
                  <c:v>42154</c:v>
                </c:pt>
                <c:pt idx="181">
                  <c:v>42155</c:v>
                </c:pt>
                <c:pt idx="182">
                  <c:v>42156</c:v>
                </c:pt>
                <c:pt idx="183">
                  <c:v>42157</c:v>
                </c:pt>
                <c:pt idx="184">
                  <c:v>42158</c:v>
                </c:pt>
                <c:pt idx="185">
                  <c:v>42159</c:v>
                </c:pt>
                <c:pt idx="186">
                  <c:v>42160</c:v>
                </c:pt>
                <c:pt idx="187">
                  <c:v>42161</c:v>
                </c:pt>
                <c:pt idx="188">
                  <c:v>42162</c:v>
                </c:pt>
                <c:pt idx="189">
                  <c:v>42163</c:v>
                </c:pt>
                <c:pt idx="190">
                  <c:v>42164</c:v>
                </c:pt>
                <c:pt idx="191">
                  <c:v>42165</c:v>
                </c:pt>
                <c:pt idx="192">
                  <c:v>42166</c:v>
                </c:pt>
                <c:pt idx="193">
                  <c:v>42167</c:v>
                </c:pt>
                <c:pt idx="194">
                  <c:v>42168</c:v>
                </c:pt>
                <c:pt idx="195">
                  <c:v>42169</c:v>
                </c:pt>
                <c:pt idx="196">
                  <c:v>42170</c:v>
                </c:pt>
                <c:pt idx="197">
                  <c:v>42171</c:v>
                </c:pt>
                <c:pt idx="198">
                  <c:v>42172</c:v>
                </c:pt>
                <c:pt idx="199">
                  <c:v>42173</c:v>
                </c:pt>
                <c:pt idx="200">
                  <c:v>42174</c:v>
                </c:pt>
                <c:pt idx="201">
                  <c:v>42175</c:v>
                </c:pt>
                <c:pt idx="202">
                  <c:v>42176</c:v>
                </c:pt>
                <c:pt idx="203">
                  <c:v>42177</c:v>
                </c:pt>
                <c:pt idx="204">
                  <c:v>42178</c:v>
                </c:pt>
                <c:pt idx="205">
                  <c:v>42179</c:v>
                </c:pt>
                <c:pt idx="206">
                  <c:v>42180</c:v>
                </c:pt>
                <c:pt idx="207">
                  <c:v>42181</c:v>
                </c:pt>
                <c:pt idx="208">
                  <c:v>42182</c:v>
                </c:pt>
                <c:pt idx="209">
                  <c:v>42183</c:v>
                </c:pt>
                <c:pt idx="210">
                  <c:v>42184</c:v>
                </c:pt>
                <c:pt idx="211">
                  <c:v>42185</c:v>
                </c:pt>
                <c:pt idx="212">
                  <c:v>42186</c:v>
                </c:pt>
                <c:pt idx="213">
                  <c:v>42187</c:v>
                </c:pt>
                <c:pt idx="214">
                  <c:v>42188</c:v>
                </c:pt>
                <c:pt idx="215">
                  <c:v>42189</c:v>
                </c:pt>
                <c:pt idx="216">
                  <c:v>42190</c:v>
                </c:pt>
                <c:pt idx="217">
                  <c:v>42191</c:v>
                </c:pt>
                <c:pt idx="218">
                  <c:v>42192</c:v>
                </c:pt>
                <c:pt idx="219">
                  <c:v>42193</c:v>
                </c:pt>
                <c:pt idx="220">
                  <c:v>42194</c:v>
                </c:pt>
                <c:pt idx="221">
                  <c:v>42195</c:v>
                </c:pt>
                <c:pt idx="222">
                  <c:v>42196</c:v>
                </c:pt>
                <c:pt idx="223">
                  <c:v>42197</c:v>
                </c:pt>
                <c:pt idx="224">
                  <c:v>42198</c:v>
                </c:pt>
                <c:pt idx="225">
                  <c:v>42199</c:v>
                </c:pt>
                <c:pt idx="226">
                  <c:v>42200</c:v>
                </c:pt>
                <c:pt idx="227">
                  <c:v>42201</c:v>
                </c:pt>
                <c:pt idx="228">
                  <c:v>42202</c:v>
                </c:pt>
                <c:pt idx="229">
                  <c:v>42203</c:v>
                </c:pt>
                <c:pt idx="230">
                  <c:v>42204</c:v>
                </c:pt>
                <c:pt idx="231">
                  <c:v>42205</c:v>
                </c:pt>
                <c:pt idx="232">
                  <c:v>42206</c:v>
                </c:pt>
                <c:pt idx="233">
                  <c:v>42207</c:v>
                </c:pt>
                <c:pt idx="234">
                  <c:v>42208</c:v>
                </c:pt>
                <c:pt idx="235">
                  <c:v>42209</c:v>
                </c:pt>
                <c:pt idx="236">
                  <c:v>42210</c:v>
                </c:pt>
                <c:pt idx="237">
                  <c:v>42211</c:v>
                </c:pt>
                <c:pt idx="238">
                  <c:v>42212</c:v>
                </c:pt>
                <c:pt idx="239">
                  <c:v>42213</c:v>
                </c:pt>
                <c:pt idx="240">
                  <c:v>42214</c:v>
                </c:pt>
                <c:pt idx="241">
                  <c:v>42215</c:v>
                </c:pt>
                <c:pt idx="242">
                  <c:v>42216</c:v>
                </c:pt>
                <c:pt idx="243">
                  <c:v>42217</c:v>
                </c:pt>
                <c:pt idx="244">
                  <c:v>42218</c:v>
                </c:pt>
                <c:pt idx="245">
                  <c:v>42219</c:v>
                </c:pt>
                <c:pt idx="246">
                  <c:v>42220</c:v>
                </c:pt>
                <c:pt idx="247">
                  <c:v>42221</c:v>
                </c:pt>
                <c:pt idx="248">
                  <c:v>42222</c:v>
                </c:pt>
                <c:pt idx="249">
                  <c:v>42223</c:v>
                </c:pt>
                <c:pt idx="250">
                  <c:v>42224</c:v>
                </c:pt>
                <c:pt idx="251">
                  <c:v>42225</c:v>
                </c:pt>
                <c:pt idx="252">
                  <c:v>42226</c:v>
                </c:pt>
                <c:pt idx="253">
                  <c:v>42227</c:v>
                </c:pt>
                <c:pt idx="254">
                  <c:v>42228</c:v>
                </c:pt>
                <c:pt idx="255">
                  <c:v>42229</c:v>
                </c:pt>
                <c:pt idx="256">
                  <c:v>42230</c:v>
                </c:pt>
                <c:pt idx="257">
                  <c:v>42231</c:v>
                </c:pt>
                <c:pt idx="258">
                  <c:v>42232</c:v>
                </c:pt>
                <c:pt idx="259">
                  <c:v>42233</c:v>
                </c:pt>
                <c:pt idx="260">
                  <c:v>42234</c:v>
                </c:pt>
                <c:pt idx="261">
                  <c:v>42235</c:v>
                </c:pt>
                <c:pt idx="262">
                  <c:v>42236</c:v>
                </c:pt>
                <c:pt idx="263">
                  <c:v>42237</c:v>
                </c:pt>
                <c:pt idx="264">
                  <c:v>42238</c:v>
                </c:pt>
                <c:pt idx="265">
                  <c:v>42239</c:v>
                </c:pt>
                <c:pt idx="266">
                  <c:v>42240</c:v>
                </c:pt>
                <c:pt idx="267">
                  <c:v>42241</c:v>
                </c:pt>
                <c:pt idx="268">
                  <c:v>42242</c:v>
                </c:pt>
                <c:pt idx="269">
                  <c:v>42243</c:v>
                </c:pt>
                <c:pt idx="270">
                  <c:v>42244</c:v>
                </c:pt>
                <c:pt idx="271">
                  <c:v>42245</c:v>
                </c:pt>
                <c:pt idx="272">
                  <c:v>42246</c:v>
                </c:pt>
                <c:pt idx="273">
                  <c:v>42247</c:v>
                </c:pt>
                <c:pt idx="274">
                  <c:v>42248</c:v>
                </c:pt>
                <c:pt idx="275">
                  <c:v>42249</c:v>
                </c:pt>
                <c:pt idx="276">
                  <c:v>42250</c:v>
                </c:pt>
                <c:pt idx="277">
                  <c:v>42251</c:v>
                </c:pt>
                <c:pt idx="278">
                  <c:v>42252</c:v>
                </c:pt>
                <c:pt idx="279">
                  <c:v>42253</c:v>
                </c:pt>
                <c:pt idx="280">
                  <c:v>42254</c:v>
                </c:pt>
                <c:pt idx="281">
                  <c:v>42255</c:v>
                </c:pt>
                <c:pt idx="282">
                  <c:v>42256</c:v>
                </c:pt>
                <c:pt idx="283">
                  <c:v>42257</c:v>
                </c:pt>
                <c:pt idx="284">
                  <c:v>42258</c:v>
                </c:pt>
                <c:pt idx="285">
                  <c:v>42259</c:v>
                </c:pt>
                <c:pt idx="286">
                  <c:v>42260</c:v>
                </c:pt>
                <c:pt idx="287">
                  <c:v>42261</c:v>
                </c:pt>
                <c:pt idx="288">
                  <c:v>42262</c:v>
                </c:pt>
                <c:pt idx="289">
                  <c:v>42263</c:v>
                </c:pt>
                <c:pt idx="290">
                  <c:v>42264</c:v>
                </c:pt>
                <c:pt idx="291">
                  <c:v>42265</c:v>
                </c:pt>
                <c:pt idx="292">
                  <c:v>42266</c:v>
                </c:pt>
                <c:pt idx="293">
                  <c:v>42267</c:v>
                </c:pt>
                <c:pt idx="294">
                  <c:v>42268</c:v>
                </c:pt>
                <c:pt idx="295">
                  <c:v>42269</c:v>
                </c:pt>
                <c:pt idx="296">
                  <c:v>42270</c:v>
                </c:pt>
                <c:pt idx="297">
                  <c:v>42271</c:v>
                </c:pt>
                <c:pt idx="298">
                  <c:v>42272</c:v>
                </c:pt>
                <c:pt idx="299">
                  <c:v>42273</c:v>
                </c:pt>
                <c:pt idx="300">
                  <c:v>42274</c:v>
                </c:pt>
                <c:pt idx="301">
                  <c:v>42275</c:v>
                </c:pt>
                <c:pt idx="302">
                  <c:v>42276</c:v>
                </c:pt>
                <c:pt idx="303">
                  <c:v>42277</c:v>
                </c:pt>
                <c:pt idx="304">
                  <c:v>42278</c:v>
                </c:pt>
                <c:pt idx="305">
                  <c:v>42279</c:v>
                </c:pt>
                <c:pt idx="306">
                  <c:v>42280</c:v>
                </c:pt>
                <c:pt idx="307">
                  <c:v>42281</c:v>
                </c:pt>
                <c:pt idx="308">
                  <c:v>42282</c:v>
                </c:pt>
                <c:pt idx="309">
                  <c:v>42283</c:v>
                </c:pt>
                <c:pt idx="310">
                  <c:v>42284</c:v>
                </c:pt>
                <c:pt idx="311">
                  <c:v>42285</c:v>
                </c:pt>
                <c:pt idx="312">
                  <c:v>42286</c:v>
                </c:pt>
                <c:pt idx="313">
                  <c:v>42287</c:v>
                </c:pt>
                <c:pt idx="314">
                  <c:v>42288</c:v>
                </c:pt>
                <c:pt idx="315">
                  <c:v>42289</c:v>
                </c:pt>
                <c:pt idx="316">
                  <c:v>42290</c:v>
                </c:pt>
                <c:pt idx="317">
                  <c:v>42291</c:v>
                </c:pt>
                <c:pt idx="318">
                  <c:v>42292</c:v>
                </c:pt>
                <c:pt idx="319">
                  <c:v>42293</c:v>
                </c:pt>
                <c:pt idx="320">
                  <c:v>42294</c:v>
                </c:pt>
                <c:pt idx="321">
                  <c:v>42295</c:v>
                </c:pt>
                <c:pt idx="322">
                  <c:v>42296</c:v>
                </c:pt>
                <c:pt idx="323">
                  <c:v>42297</c:v>
                </c:pt>
                <c:pt idx="324">
                  <c:v>42298</c:v>
                </c:pt>
                <c:pt idx="325">
                  <c:v>42299</c:v>
                </c:pt>
                <c:pt idx="326">
                  <c:v>42300</c:v>
                </c:pt>
                <c:pt idx="327">
                  <c:v>42301</c:v>
                </c:pt>
                <c:pt idx="328">
                  <c:v>42302</c:v>
                </c:pt>
                <c:pt idx="329">
                  <c:v>42303</c:v>
                </c:pt>
                <c:pt idx="330">
                  <c:v>42304</c:v>
                </c:pt>
                <c:pt idx="331">
                  <c:v>42305</c:v>
                </c:pt>
                <c:pt idx="332">
                  <c:v>42306</c:v>
                </c:pt>
                <c:pt idx="333">
                  <c:v>42307</c:v>
                </c:pt>
                <c:pt idx="334">
                  <c:v>42308</c:v>
                </c:pt>
                <c:pt idx="335">
                  <c:v>42309</c:v>
                </c:pt>
                <c:pt idx="336">
                  <c:v>42310</c:v>
                </c:pt>
                <c:pt idx="337">
                  <c:v>42311</c:v>
                </c:pt>
                <c:pt idx="338">
                  <c:v>42312</c:v>
                </c:pt>
                <c:pt idx="339">
                  <c:v>42313</c:v>
                </c:pt>
                <c:pt idx="340">
                  <c:v>42314</c:v>
                </c:pt>
                <c:pt idx="341">
                  <c:v>42315</c:v>
                </c:pt>
                <c:pt idx="342">
                  <c:v>42316</c:v>
                </c:pt>
                <c:pt idx="343">
                  <c:v>42317</c:v>
                </c:pt>
                <c:pt idx="344">
                  <c:v>42318</c:v>
                </c:pt>
                <c:pt idx="345">
                  <c:v>42319</c:v>
                </c:pt>
                <c:pt idx="346">
                  <c:v>42320</c:v>
                </c:pt>
                <c:pt idx="347">
                  <c:v>42321</c:v>
                </c:pt>
                <c:pt idx="348">
                  <c:v>42322</c:v>
                </c:pt>
                <c:pt idx="349">
                  <c:v>42323</c:v>
                </c:pt>
                <c:pt idx="350">
                  <c:v>42324</c:v>
                </c:pt>
                <c:pt idx="351">
                  <c:v>42325</c:v>
                </c:pt>
                <c:pt idx="352">
                  <c:v>42326</c:v>
                </c:pt>
                <c:pt idx="353">
                  <c:v>42327</c:v>
                </c:pt>
                <c:pt idx="354">
                  <c:v>42328</c:v>
                </c:pt>
                <c:pt idx="355">
                  <c:v>42329</c:v>
                </c:pt>
                <c:pt idx="356">
                  <c:v>42330</c:v>
                </c:pt>
                <c:pt idx="357">
                  <c:v>42331</c:v>
                </c:pt>
                <c:pt idx="358">
                  <c:v>42332</c:v>
                </c:pt>
                <c:pt idx="359">
                  <c:v>42333</c:v>
                </c:pt>
                <c:pt idx="360">
                  <c:v>42334</c:v>
                </c:pt>
                <c:pt idx="361">
                  <c:v>42335</c:v>
                </c:pt>
                <c:pt idx="362">
                  <c:v>42336</c:v>
                </c:pt>
                <c:pt idx="363">
                  <c:v>42337</c:v>
                </c:pt>
                <c:pt idx="364">
                  <c:v>42338</c:v>
                </c:pt>
                <c:pt idx="365">
                  <c:v>42339</c:v>
                </c:pt>
                <c:pt idx="366">
                  <c:v>42340</c:v>
                </c:pt>
                <c:pt idx="367">
                  <c:v>42341</c:v>
                </c:pt>
                <c:pt idx="368">
                  <c:v>42342</c:v>
                </c:pt>
                <c:pt idx="369">
                  <c:v>42343</c:v>
                </c:pt>
                <c:pt idx="370">
                  <c:v>42344</c:v>
                </c:pt>
                <c:pt idx="371">
                  <c:v>42345</c:v>
                </c:pt>
                <c:pt idx="372">
                  <c:v>42346</c:v>
                </c:pt>
                <c:pt idx="373">
                  <c:v>42347</c:v>
                </c:pt>
                <c:pt idx="374">
                  <c:v>42348</c:v>
                </c:pt>
                <c:pt idx="375">
                  <c:v>42349</c:v>
                </c:pt>
                <c:pt idx="376">
                  <c:v>42350</c:v>
                </c:pt>
                <c:pt idx="377">
                  <c:v>42351</c:v>
                </c:pt>
                <c:pt idx="378">
                  <c:v>42352</c:v>
                </c:pt>
                <c:pt idx="379">
                  <c:v>42353</c:v>
                </c:pt>
                <c:pt idx="380">
                  <c:v>42354</c:v>
                </c:pt>
                <c:pt idx="381">
                  <c:v>42355</c:v>
                </c:pt>
                <c:pt idx="382">
                  <c:v>42356</c:v>
                </c:pt>
                <c:pt idx="383">
                  <c:v>42357</c:v>
                </c:pt>
                <c:pt idx="384">
                  <c:v>42358</c:v>
                </c:pt>
                <c:pt idx="385">
                  <c:v>42359</c:v>
                </c:pt>
                <c:pt idx="386">
                  <c:v>42360</c:v>
                </c:pt>
                <c:pt idx="387">
                  <c:v>42361</c:v>
                </c:pt>
                <c:pt idx="388">
                  <c:v>42362</c:v>
                </c:pt>
                <c:pt idx="389">
                  <c:v>42363</c:v>
                </c:pt>
                <c:pt idx="390">
                  <c:v>42364</c:v>
                </c:pt>
                <c:pt idx="391">
                  <c:v>42365</c:v>
                </c:pt>
                <c:pt idx="392">
                  <c:v>42366</c:v>
                </c:pt>
                <c:pt idx="393">
                  <c:v>42367</c:v>
                </c:pt>
                <c:pt idx="394">
                  <c:v>42368</c:v>
                </c:pt>
                <c:pt idx="395">
                  <c:v>42369</c:v>
                </c:pt>
                <c:pt idx="396">
                  <c:v>42370</c:v>
                </c:pt>
                <c:pt idx="397">
                  <c:v>42371</c:v>
                </c:pt>
                <c:pt idx="398">
                  <c:v>42372</c:v>
                </c:pt>
                <c:pt idx="399">
                  <c:v>42373</c:v>
                </c:pt>
                <c:pt idx="400">
                  <c:v>42374</c:v>
                </c:pt>
                <c:pt idx="401">
                  <c:v>42375</c:v>
                </c:pt>
                <c:pt idx="402">
                  <c:v>42376</c:v>
                </c:pt>
                <c:pt idx="403">
                  <c:v>42377</c:v>
                </c:pt>
                <c:pt idx="404">
                  <c:v>42378</c:v>
                </c:pt>
                <c:pt idx="405">
                  <c:v>42379</c:v>
                </c:pt>
                <c:pt idx="406">
                  <c:v>42380</c:v>
                </c:pt>
                <c:pt idx="407">
                  <c:v>42381</c:v>
                </c:pt>
                <c:pt idx="408">
                  <c:v>42382</c:v>
                </c:pt>
                <c:pt idx="409">
                  <c:v>42383</c:v>
                </c:pt>
                <c:pt idx="410">
                  <c:v>42384</c:v>
                </c:pt>
                <c:pt idx="411">
                  <c:v>42385</c:v>
                </c:pt>
                <c:pt idx="412">
                  <c:v>42386</c:v>
                </c:pt>
                <c:pt idx="413">
                  <c:v>42387</c:v>
                </c:pt>
                <c:pt idx="414">
                  <c:v>42388</c:v>
                </c:pt>
                <c:pt idx="415">
                  <c:v>42389</c:v>
                </c:pt>
                <c:pt idx="416">
                  <c:v>42390</c:v>
                </c:pt>
                <c:pt idx="417">
                  <c:v>42391</c:v>
                </c:pt>
                <c:pt idx="418">
                  <c:v>42392</c:v>
                </c:pt>
                <c:pt idx="419">
                  <c:v>42393</c:v>
                </c:pt>
                <c:pt idx="420">
                  <c:v>42394</c:v>
                </c:pt>
                <c:pt idx="421">
                  <c:v>42395</c:v>
                </c:pt>
                <c:pt idx="422">
                  <c:v>42396</c:v>
                </c:pt>
                <c:pt idx="423">
                  <c:v>42397</c:v>
                </c:pt>
                <c:pt idx="424">
                  <c:v>42398</c:v>
                </c:pt>
                <c:pt idx="425">
                  <c:v>42399</c:v>
                </c:pt>
                <c:pt idx="426">
                  <c:v>42400</c:v>
                </c:pt>
                <c:pt idx="427">
                  <c:v>42401</c:v>
                </c:pt>
                <c:pt idx="428">
                  <c:v>42402</c:v>
                </c:pt>
                <c:pt idx="429">
                  <c:v>42403</c:v>
                </c:pt>
                <c:pt idx="430">
                  <c:v>42404</c:v>
                </c:pt>
                <c:pt idx="431">
                  <c:v>42405</c:v>
                </c:pt>
                <c:pt idx="432">
                  <c:v>42406</c:v>
                </c:pt>
                <c:pt idx="433">
                  <c:v>42407</c:v>
                </c:pt>
                <c:pt idx="434">
                  <c:v>42408</c:v>
                </c:pt>
                <c:pt idx="435">
                  <c:v>42409</c:v>
                </c:pt>
                <c:pt idx="436">
                  <c:v>42410</c:v>
                </c:pt>
                <c:pt idx="437">
                  <c:v>42411</c:v>
                </c:pt>
                <c:pt idx="438">
                  <c:v>42412</c:v>
                </c:pt>
                <c:pt idx="439">
                  <c:v>42413</c:v>
                </c:pt>
                <c:pt idx="440">
                  <c:v>42414</c:v>
                </c:pt>
                <c:pt idx="441">
                  <c:v>42415</c:v>
                </c:pt>
                <c:pt idx="442">
                  <c:v>42416</c:v>
                </c:pt>
                <c:pt idx="443">
                  <c:v>42417</c:v>
                </c:pt>
                <c:pt idx="444">
                  <c:v>42418</c:v>
                </c:pt>
                <c:pt idx="445">
                  <c:v>42419</c:v>
                </c:pt>
                <c:pt idx="446">
                  <c:v>42420</c:v>
                </c:pt>
                <c:pt idx="447">
                  <c:v>42421</c:v>
                </c:pt>
                <c:pt idx="448">
                  <c:v>42422</c:v>
                </c:pt>
                <c:pt idx="449">
                  <c:v>42423</c:v>
                </c:pt>
                <c:pt idx="450">
                  <c:v>42424</c:v>
                </c:pt>
                <c:pt idx="451">
                  <c:v>42425</c:v>
                </c:pt>
                <c:pt idx="452">
                  <c:v>42426</c:v>
                </c:pt>
                <c:pt idx="453">
                  <c:v>42427</c:v>
                </c:pt>
                <c:pt idx="454">
                  <c:v>42428</c:v>
                </c:pt>
                <c:pt idx="455">
                  <c:v>42429</c:v>
                </c:pt>
                <c:pt idx="456">
                  <c:v>42430</c:v>
                </c:pt>
                <c:pt idx="457">
                  <c:v>42431</c:v>
                </c:pt>
                <c:pt idx="458">
                  <c:v>42432</c:v>
                </c:pt>
                <c:pt idx="459">
                  <c:v>42433</c:v>
                </c:pt>
                <c:pt idx="460">
                  <c:v>42434</c:v>
                </c:pt>
                <c:pt idx="461">
                  <c:v>42435</c:v>
                </c:pt>
                <c:pt idx="462">
                  <c:v>42436</c:v>
                </c:pt>
                <c:pt idx="463">
                  <c:v>42437</c:v>
                </c:pt>
                <c:pt idx="464">
                  <c:v>42438</c:v>
                </c:pt>
                <c:pt idx="465">
                  <c:v>42439</c:v>
                </c:pt>
                <c:pt idx="466">
                  <c:v>42440</c:v>
                </c:pt>
                <c:pt idx="467">
                  <c:v>42441</c:v>
                </c:pt>
                <c:pt idx="468">
                  <c:v>42442</c:v>
                </c:pt>
                <c:pt idx="469">
                  <c:v>42443</c:v>
                </c:pt>
                <c:pt idx="470">
                  <c:v>42444</c:v>
                </c:pt>
                <c:pt idx="471">
                  <c:v>42445</c:v>
                </c:pt>
                <c:pt idx="472">
                  <c:v>42446</c:v>
                </c:pt>
                <c:pt idx="473">
                  <c:v>42447</c:v>
                </c:pt>
                <c:pt idx="474">
                  <c:v>42448</c:v>
                </c:pt>
                <c:pt idx="475">
                  <c:v>42449</c:v>
                </c:pt>
                <c:pt idx="476">
                  <c:v>42450</c:v>
                </c:pt>
                <c:pt idx="477">
                  <c:v>42451</c:v>
                </c:pt>
                <c:pt idx="478">
                  <c:v>42452</c:v>
                </c:pt>
                <c:pt idx="479">
                  <c:v>42453</c:v>
                </c:pt>
                <c:pt idx="480">
                  <c:v>42454</c:v>
                </c:pt>
                <c:pt idx="481">
                  <c:v>42455</c:v>
                </c:pt>
                <c:pt idx="482">
                  <c:v>42456</c:v>
                </c:pt>
                <c:pt idx="483">
                  <c:v>42457</c:v>
                </c:pt>
                <c:pt idx="484">
                  <c:v>42458</c:v>
                </c:pt>
                <c:pt idx="485">
                  <c:v>42459</c:v>
                </c:pt>
                <c:pt idx="486">
                  <c:v>42460</c:v>
                </c:pt>
                <c:pt idx="487">
                  <c:v>42461</c:v>
                </c:pt>
                <c:pt idx="488">
                  <c:v>42462</c:v>
                </c:pt>
                <c:pt idx="489">
                  <c:v>42463</c:v>
                </c:pt>
                <c:pt idx="490">
                  <c:v>42464</c:v>
                </c:pt>
                <c:pt idx="491">
                  <c:v>42465</c:v>
                </c:pt>
                <c:pt idx="492">
                  <c:v>42466</c:v>
                </c:pt>
                <c:pt idx="493">
                  <c:v>42467</c:v>
                </c:pt>
                <c:pt idx="494">
                  <c:v>42468</c:v>
                </c:pt>
                <c:pt idx="495">
                  <c:v>42469</c:v>
                </c:pt>
                <c:pt idx="496">
                  <c:v>42470</c:v>
                </c:pt>
                <c:pt idx="497">
                  <c:v>42471</c:v>
                </c:pt>
                <c:pt idx="498">
                  <c:v>42472</c:v>
                </c:pt>
                <c:pt idx="499">
                  <c:v>42473</c:v>
                </c:pt>
                <c:pt idx="500">
                  <c:v>42474</c:v>
                </c:pt>
                <c:pt idx="501">
                  <c:v>42475</c:v>
                </c:pt>
                <c:pt idx="502">
                  <c:v>42476</c:v>
                </c:pt>
                <c:pt idx="503">
                  <c:v>42477</c:v>
                </c:pt>
                <c:pt idx="504">
                  <c:v>42478</c:v>
                </c:pt>
                <c:pt idx="505">
                  <c:v>42479</c:v>
                </c:pt>
                <c:pt idx="506">
                  <c:v>42480</c:v>
                </c:pt>
                <c:pt idx="507">
                  <c:v>42481</c:v>
                </c:pt>
                <c:pt idx="508">
                  <c:v>42482</c:v>
                </c:pt>
                <c:pt idx="509">
                  <c:v>42483</c:v>
                </c:pt>
                <c:pt idx="510">
                  <c:v>42484</c:v>
                </c:pt>
                <c:pt idx="511">
                  <c:v>42485</c:v>
                </c:pt>
                <c:pt idx="512">
                  <c:v>42486</c:v>
                </c:pt>
                <c:pt idx="513">
                  <c:v>42487</c:v>
                </c:pt>
                <c:pt idx="514">
                  <c:v>42488</c:v>
                </c:pt>
                <c:pt idx="515">
                  <c:v>42489</c:v>
                </c:pt>
                <c:pt idx="516">
                  <c:v>42490</c:v>
                </c:pt>
                <c:pt idx="517">
                  <c:v>42491</c:v>
                </c:pt>
                <c:pt idx="518">
                  <c:v>42492</c:v>
                </c:pt>
                <c:pt idx="519">
                  <c:v>42493</c:v>
                </c:pt>
                <c:pt idx="520">
                  <c:v>42494</c:v>
                </c:pt>
                <c:pt idx="521">
                  <c:v>42495</c:v>
                </c:pt>
                <c:pt idx="522">
                  <c:v>42496</c:v>
                </c:pt>
                <c:pt idx="523">
                  <c:v>42497</c:v>
                </c:pt>
                <c:pt idx="524">
                  <c:v>42498</c:v>
                </c:pt>
                <c:pt idx="525">
                  <c:v>42499</c:v>
                </c:pt>
                <c:pt idx="526">
                  <c:v>42500</c:v>
                </c:pt>
                <c:pt idx="527">
                  <c:v>42501</c:v>
                </c:pt>
                <c:pt idx="528">
                  <c:v>42502</c:v>
                </c:pt>
                <c:pt idx="529">
                  <c:v>42503</c:v>
                </c:pt>
                <c:pt idx="530">
                  <c:v>42504</c:v>
                </c:pt>
                <c:pt idx="531">
                  <c:v>42505</c:v>
                </c:pt>
                <c:pt idx="532">
                  <c:v>42506</c:v>
                </c:pt>
                <c:pt idx="533">
                  <c:v>42507</c:v>
                </c:pt>
                <c:pt idx="534">
                  <c:v>42508</c:v>
                </c:pt>
                <c:pt idx="535">
                  <c:v>42509</c:v>
                </c:pt>
                <c:pt idx="536">
                  <c:v>42510</c:v>
                </c:pt>
                <c:pt idx="537">
                  <c:v>42511</c:v>
                </c:pt>
                <c:pt idx="538">
                  <c:v>42512</c:v>
                </c:pt>
                <c:pt idx="539">
                  <c:v>42513</c:v>
                </c:pt>
                <c:pt idx="540">
                  <c:v>42514</c:v>
                </c:pt>
                <c:pt idx="541">
                  <c:v>42515</c:v>
                </c:pt>
                <c:pt idx="542">
                  <c:v>42516</c:v>
                </c:pt>
                <c:pt idx="543">
                  <c:v>42517</c:v>
                </c:pt>
                <c:pt idx="544">
                  <c:v>42518</c:v>
                </c:pt>
                <c:pt idx="545">
                  <c:v>42519</c:v>
                </c:pt>
                <c:pt idx="546">
                  <c:v>42520</c:v>
                </c:pt>
                <c:pt idx="547">
                  <c:v>42521</c:v>
                </c:pt>
                <c:pt idx="548">
                  <c:v>42522</c:v>
                </c:pt>
                <c:pt idx="549">
                  <c:v>42523</c:v>
                </c:pt>
                <c:pt idx="550">
                  <c:v>42524</c:v>
                </c:pt>
                <c:pt idx="551">
                  <c:v>42525</c:v>
                </c:pt>
                <c:pt idx="552">
                  <c:v>42526</c:v>
                </c:pt>
                <c:pt idx="553">
                  <c:v>42527</c:v>
                </c:pt>
                <c:pt idx="554">
                  <c:v>42528</c:v>
                </c:pt>
                <c:pt idx="555">
                  <c:v>42529</c:v>
                </c:pt>
                <c:pt idx="556">
                  <c:v>42530</c:v>
                </c:pt>
                <c:pt idx="557">
                  <c:v>42531</c:v>
                </c:pt>
                <c:pt idx="558">
                  <c:v>42532</c:v>
                </c:pt>
                <c:pt idx="559">
                  <c:v>42533</c:v>
                </c:pt>
                <c:pt idx="560">
                  <c:v>42534</c:v>
                </c:pt>
                <c:pt idx="561">
                  <c:v>42535</c:v>
                </c:pt>
                <c:pt idx="562">
                  <c:v>42536</c:v>
                </c:pt>
                <c:pt idx="563">
                  <c:v>42537</c:v>
                </c:pt>
                <c:pt idx="564">
                  <c:v>42538</c:v>
                </c:pt>
                <c:pt idx="565">
                  <c:v>42539</c:v>
                </c:pt>
                <c:pt idx="566">
                  <c:v>42540</c:v>
                </c:pt>
                <c:pt idx="567">
                  <c:v>42541</c:v>
                </c:pt>
                <c:pt idx="568">
                  <c:v>42542</c:v>
                </c:pt>
                <c:pt idx="569">
                  <c:v>42543</c:v>
                </c:pt>
                <c:pt idx="570">
                  <c:v>42544</c:v>
                </c:pt>
                <c:pt idx="571">
                  <c:v>42545</c:v>
                </c:pt>
                <c:pt idx="572">
                  <c:v>42546</c:v>
                </c:pt>
                <c:pt idx="573">
                  <c:v>42547</c:v>
                </c:pt>
                <c:pt idx="574">
                  <c:v>42548</c:v>
                </c:pt>
                <c:pt idx="575">
                  <c:v>42549</c:v>
                </c:pt>
                <c:pt idx="576">
                  <c:v>42550</c:v>
                </c:pt>
                <c:pt idx="577">
                  <c:v>42551</c:v>
                </c:pt>
                <c:pt idx="578">
                  <c:v>42552</c:v>
                </c:pt>
                <c:pt idx="579">
                  <c:v>42553</c:v>
                </c:pt>
                <c:pt idx="580">
                  <c:v>42554</c:v>
                </c:pt>
                <c:pt idx="581">
                  <c:v>42555</c:v>
                </c:pt>
                <c:pt idx="582">
                  <c:v>42556</c:v>
                </c:pt>
                <c:pt idx="583">
                  <c:v>42557</c:v>
                </c:pt>
                <c:pt idx="584">
                  <c:v>42558</c:v>
                </c:pt>
                <c:pt idx="585">
                  <c:v>42559</c:v>
                </c:pt>
                <c:pt idx="586">
                  <c:v>42560</c:v>
                </c:pt>
                <c:pt idx="587">
                  <c:v>42561</c:v>
                </c:pt>
                <c:pt idx="588">
                  <c:v>42562</c:v>
                </c:pt>
                <c:pt idx="589">
                  <c:v>42563</c:v>
                </c:pt>
                <c:pt idx="590">
                  <c:v>42564</c:v>
                </c:pt>
                <c:pt idx="591">
                  <c:v>42565</c:v>
                </c:pt>
                <c:pt idx="592">
                  <c:v>42566</c:v>
                </c:pt>
                <c:pt idx="593">
                  <c:v>42567</c:v>
                </c:pt>
                <c:pt idx="594">
                  <c:v>42568</c:v>
                </c:pt>
                <c:pt idx="595">
                  <c:v>42569</c:v>
                </c:pt>
                <c:pt idx="596">
                  <c:v>42570</c:v>
                </c:pt>
                <c:pt idx="597">
                  <c:v>42571</c:v>
                </c:pt>
                <c:pt idx="598">
                  <c:v>42572</c:v>
                </c:pt>
                <c:pt idx="599">
                  <c:v>42573</c:v>
                </c:pt>
                <c:pt idx="600">
                  <c:v>42574</c:v>
                </c:pt>
                <c:pt idx="601">
                  <c:v>42575</c:v>
                </c:pt>
                <c:pt idx="602">
                  <c:v>42576</c:v>
                </c:pt>
                <c:pt idx="603">
                  <c:v>42577</c:v>
                </c:pt>
                <c:pt idx="604">
                  <c:v>42578</c:v>
                </c:pt>
                <c:pt idx="605">
                  <c:v>42579</c:v>
                </c:pt>
                <c:pt idx="606">
                  <c:v>42580</c:v>
                </c:pt>
                <c:pt idx="607">
                  <c:v>42581</c:v>
                </c:pt>
                <c:pt idx="608">
                  <c:v>42582</c:v>
                </c:pt>
                <c:pt idx="609">
                  <c:v>42583</c:v>
                </c:pt>
                <c:pt idx="610">
                  <c:v>42584</c:v>
                </c:pt>
                <c:pt idx="611">
                  <c:v>42585</c:v>
                </c:pt>
                <c:pt idx="612">
                  <c:v>42586</c:v>
                </c:pt>
                <c:pt idx="613">
                  <c:v>42587</c:v>
                </c:pt>
                <c:pt idx="614">
                  <c:v>42588</c:v>
                </c:pt>
                <c:pt idx="615">
                  <c:v>42589</c:v>
                </c:pt>
                <c:pt idx="616">
                  <c:v>42590</c:v>
                </c:pt>
                <c:pt idx="617">
                  <c:v>42591</c:v>
                </c:pt>
                <c:pt idx="618">
                  <c:v>42592</c:v>
                </c:pt>
                <c:pt idx="619">
                  <c:v>42593</c:v>
                </c:pt>
                <c:pt idx="620">
                  <c:v>42594</c:v>
                </c:pt>
                <c:pt idx="621">
                  <c:v>42595</c:v>
                </c:pt>
                <c:pt idx="622">
                  <c:v>42596</c:v>
                </c:pt>
                <c:pt idx="623">
                  <c:v>42597</c:v>
                </c:pt>
                <c:pt idx="624">
                  <c:v>42598</c:v>
                </c:pt>
                <c:pt idx="625">
                  <c:v>42599</c:v>
                </c:pt>
                <c:pt idx="626">
                  <c:v>42600</c:v>
                </c:pt>
                <c:pt idx="627">
                  <c:v>42601</c:v>
                </c:pt>
                <c:pt idx="628">
                  <c:v>42602</c:v>
                </c:pt>
                <c:pt idx="629">
                  <c:v>42603</c:v>
                </c:pt>
                <c:pt idx="630">
                  <c:v>42604</c:v>
                </c:pt>
                <c:pt idx="631">
                  <c:v>42605</c:v>
                </c:pt>
                <c:pt idx="632">
                  <c:v>42606</c:v>
                </c:pt>
                <c:pt idx="633">
                  <c:v>42607</c:v>
                </c:pt>
                <c:pt idx="634">
                  <c:v>42608</c:v>
                </c:pt>
                <c:pt idx="635">
                  <c:v>42609</c:v>
                </c:pt>
                <c:pt idx="636">
                  <c:v>42610</c:v>
                </c:pt>
                <c:pt idx="637">
                  <c:v>42611</c:v>
                </c:pt>
                <c:pt idx="638">
                  <c:v>42612</c:v>
                </c:pt>
                <c:pt idx="639">
                  <c:v>42613</c:v>
                </c:pt>
                <c:pt idx="640">
                  <c:v>42614</c:v>
                </c:pt>
                <c:pt idx="641">
                  <c:v>42615</c:v>
                </c:pt>
                <c:pt idx="642">
                  <c:v>42616</c:v>
                </c:pt>
                <c:pt idx="643">
                  <c:v>42617</c:v>
                </c:pt>
                <c:pt idx="644">
                  <c:v>42618</c:v>
                </c:pt>
                <c:pt idx="645">
                  <c:v>42619</c:v>
                </c:pt>
                <c:pt idx="646">
                  <c:v>42620</c:v>
                </c:pt>
                <c:pt idx="647">
                  <c:v>42621</c:v>
                </c:pt>
                <c:pt idx="648">
                  <c:v>42622</c:v>
                </c:pt>
                <c:pt idx="649">
                  <c:v>42623</c:v>
                </c:pt>
                <c:pt idx="650">
                  <c:v>42624</c:v>
                </c:pt>
                <c:pt idx="651">
                  <c:v>42625</c:v>
                </c:pt>
                <c:pt idx="652">
                  <c:v>42626</c:v>
                </c:pt>
                <c:pt idx="653">
                  <c:v>42627</c:v>
                </c:pt>
                <c:pt idx="654">
                  <c:v>42628</c:v>
                </c:pt>
                <c:pt idx="655">
                  <c:v>42629</c:v>
                </c:pt>
                <c:pt idx="656">
                  <c:v>42630</c:v>
                </c:pt>
                <c:pt idx="657">
                  <c:v>42631</c:v>
                </c:pt>
                <c:pt idx="658">
                  <c:v>42632</c:v>
                </c:pt>
                <c:pt idx="659">
                  <c:v>42633</c:v>
                </c:pt>
                <c:pt idx="660">
                  <c:v>42634</c:v>
                </c:pt>
                <c:pt idx="661">
                  <c:v>42635</c:v>
                </c:pt>
                <c:pt idx="662">
                  <c:v>42636</c:v>
                </c:pt>
                <c:pt idx="663">
                  <c:v>42637</c:v>
                </c:pt>
                <c:pt idx="664">
                  <c:v>42638</c:v>
                </c:pt>
                <c:pt idx="665">
                  <c:v>42639</c:v>
                </c:pt>
                <c:pt idx="666">
                  <c:v>42640</c:v>
                </c:pt>
                <c:pt idx="667">
                  <c:v>42641</c:v>
                </c:pt>
                <c:pt idx="668">
                  <c:v>42642</c:v>
                </c:pt>
                <c:pt idx="669">
                  <c:v>42643</c:v>
                </c:pt>
                <c:pt idx="670">
                  <c:v>42644</c:v>
                </c:pt>
                <c:pt idx="671">
                  <c:v>42645</c:v>
                </c:pt>
                <c:pt idx="672">
                  <c:v>42646</c:v>
                </c:pt>
                <c:pt idx="673">
                  <c:v>42647</c:v>
                </c:pt>
                <c:pt idx="674">
                  <c:v>42648</c:v>
                </c:pt>
                <c:pt idx="675">
                  <c:v>42649</c:v>
                </c:pt>
                <c:pt idx="676">
                  <c:v>42650</c:v>
                </c:pt>
                <c:pt idx="677">
                  <c:v>42651</c:v>
                </c:pt>
                <c:pt idx="678">
                  <c:v>42652</c:v>
                </c:pt>
                <c:pt idx="679">
                  <c:v>42653</c:v>
                </c:pt>
                <c:pt idx="680">
                  <c:v>42654</c:v>
                </c:pt>
                <c:pt idx="681">
                  <c:v>42655</c:v>
                </c:pt>
                <c:pt idx="682">
                  <c:v>42656</c:v>
                </c:pt>
                <c:pt idx="683">
                  <c:v>42657</c:v>
                </c:pt>
                <c:pt idx="684">
                  <c:v>42658</c:v>
                </c:pt>
                <c:pt idx="685">
                  <c:v>42659</c:v>
                </c:pt>
                <c:pt idx="686">
                  <c:v>42660</c:v>
                </c:pt>
                <c:pt idx="687">
                  <c:v>42661</c:v>
                </c:pt>
                <c:pt idx="688">
                  <c:v>42662</c:v>
                </c:pt>
                <c:pt idx="689">
                  <c:v>42663</c:v>
                </c:pt>
                <c:pt idx="690">
                  <c:v>42664</c:v>
                </c:pt>
                <c:pt idx="691">
                  <c:v>42665</c:v>
                </c:pt>
                <c:pt idx="692">
                  <c:v>42666</c:v>
                </c:pt>
                <c:pt idx="693">
                  <c:v>42667</c:v>
                </c:pt>
                <c:pt idx="694">
                  <c:v>42668</c:v>
                </c:pt>
                <c:pt idx="695">
                  <c:v>42669</c:v>
                </c:pt>
                <c:pt idx="696">
                  <c:v>42670</c:v>
                </c:pt>
                <c:pt idx="697">
                  <c:v>42671</c:v>
                </c:pt>
                <c:pt idx="698">
                  <c:v>42672</c:v>
                </c:pt>
                <c:pt idx="699">
                  <c:v>42673</c:v>
                </c:pt>
                <c:pt idx="700">
                  <c:v>42674</c:v>
                </c:pt>
                <c:pt idx="701">
                  <c:v>42675</c:v>
                </c:pt>
                <c:pt idx="702">
                  <c:v>42676</c:v>
                </c:pt>
                <c:pt idx="703">
                  <c:v>42677</c:v>
                </c:pt>
                <c:pt idx="704">
                  <c:v>42678</c:v>
                </c:pt>
                <c:pt idx="705">
                  <c:v>42679</c:v>
                </c:pt>
                <c:pt idx="706">
                  <c:v>42680</c:v>
                </c:pt>
                <c:pt idx="707">
                  <c:v>42681</c:v>
                </c:pt>
                <c:pt idx="708">
                  <c:v>42682</c:v>
                </c:pt>
                <c:pt idx="709">
                  <c:v>42683</c:v>
                </c:pt>
                <c:pt idx="710">
                  <c:v>42684</c:v>
                </c:pt>
                <c:pt idx="711">
                  <c:v>42685</c:v>
                </c:pt>
                <c:pt idx="712">
                  <c:v>42686</c:v>
                </c:pt>
                <c:pt idx="713">
                  <c:v>42687</c:v>
                </c:pt>
                <c:pt idx="714">
                  <c:v>42688</c:v>
                </c:pt>
                <c:pt idx="715">
                  <c:v>42689</c:v>
                </c:pt>
                <c:pt idx="716">
                  <c:v>42690</c:v>
                </c:pt>
                <c:pt idx="717">
                  <c:v>42691</c:v>
                </c:pt>
                <c:pt idx="718">
                  <c:v>42692</c:v>
                </c:pt>
                <c:pt idx="719">
                  <c:v>42693</c:v>
                </c:pt>
                <c:pt idx="720">
                  <c:v>42694</c:v>
                </c:pt>
                <c:pt idx="721">
                  <c:v>42695</c:v>
                </c:pt>
                <c:pt idx="722">
                  <c:v>42696</c:v>
                </c:pt>
                <c:pt idx="723">
                  <c:v>42697</c:v>
                </c:pt>
                <c:pt idx="724">
                  <c:v>42698</c:v>
                </c:pt>
                <c:pt idx="725">
                  <c:v>42699</c:v>
                </c:pt>
                <c:pt idx="726">
                  <c:v>42700</c:v>
                </c:pt>
                <c:pt idx="727">
                  <c:v>42701</c:v>
                </c:pt>
                <c:pt idx="728">
                  <c:v>42702</c:v>
                </c:pt>
                <c:pt idx="729">
                  <c:v>42703</c:v>
                </c:pt>
                <c:pt idx="730">
                  <c:v>42704</c:v>
                </c:pt>
                <c:pt idx="731">
                  <c:v>42705</c:v>
                </c:pt>
                <c:pt idx="732">
                  <c:v>42706</c:v>
                </c:pt>
                <c:pt idx="733">
                  <c:v>42707</c:v>
                </c:pt>
                <c:pt idx="734">
                  <c:v>42708</c:v>
                </c:pt>
                <c:pt idx="735">
                  <c:v>42709</c:v>
                </c:pt>
                <c:pt idx="736">
                  <c:v>42710</c:v>
                </c:pt>
                <c:pt idx="737">
                  <c:v>42711</c:v>
                </c:pt>
                <c:pt idx="738">
                  <c:v>42712</c:v>
                </c:pt>
                <c:pt idx="739">
                  <c:v>42713</c:v>
                </c:pt>
                <c:pt idx="740">
                  <c:v>42714</c:v>
                </c:pt>
                <c:pt idx="741">
                  <c:v>42715</c:v>
                </c:pt>
                <c:pt idx="742">
                  <c:v>42716</c:v>
                </c:pt>
                <c:pt idx="743">
                  <c:v>42717</c:v>
                </c:pt>
                <c:pt idx="744">
                  <c:v>42718</c:v>
                </c:pt>
                <c:pt idx="745">
                  <c:v>42719</c:v>
                </c:pt>
                <c:pt idx="746">
                  <c:v>42720</c:v>
                </c:pt>
                <c:pt idx="747">
                  <c:v>42721</c:v>
                </c:pt>
                <c:pt idx="748">
                  <c:v>42722</c:v>
                </c:pt>
                <c:pt idx="749">
                  <c:v>42723</c:v>
                </c:pt>
                <c:pt idx="750">
                  <c:v>42724</c:v>
                </c:pt>
                <c:pt idx="751">
                  <c:v>42725</c:v>
                </c:pt>
                <c:pt idx="752">
                  <c:v>42726</c:v>
                </c:pt>
                <c:pt idx="753">
                  <c:v>42727</c:v>
                </c:pt>
                <c:pt idx="754">
                  <c:v>42728</c:v>
                </c:pt>
                <c:pt idx="755">
                  <c:v>42729</c:v>
                </c:pt>
                <c:pt idx="756">
                  <c:v>42730</c:v>
                </c:pt>
                <c:pt idx="757">
                  <c:v>42731</c:v>
                </c:pt>
                <c:pt idx="758">
                  <c:v>42732</c:v>
                </c:pt>
                <c:pt idx="759">
                  <c:v>42733</c:v>
                </c:pt>
                <c:pt idx="760">
                  <c:v>42734</c:v>
                </c:pt>
                <c:pt idx="761">
                  <c:v>42735</c:v>
                </c:pt>
                <c:pt idx="762">
                  <c:v>42736</c:v>
                </c:pt>
                <c:pt idx="763">
                  <c:v>42737</c:v>
                </c:pt>
                <c:pt idx="764">
                  <c:v>42738</c:v>
                </c:pt>
                <c:pt idx="765">
                  <c:v>42739</c:v>
                </c:pt>
                <c:pt idx="766">
                  <c:v>42740</c:v>
                </c:pt>
                <c:pt idx="767">
                  <c:v>42741</c:v>
                </c:pt>
                <c:pt idx="768">
                  <c:v>42742</c:v>
                </c:pt>
                <c:pt idx="769">
                  <c:v>42743</c:v>
                </c:pt>
                <c:pt idx="770">
                  <c:v>42744</c:v>
                </c:pt>
                <c:pt idx="771">
                  <c:v>42745</c:v>
                </c:pt>
                <c:pt idx="772">
                  <c:v>42746</c:v>
                </c:pt>
                <c:pt idx="773">
                  <c:v>42747</c:v>
                </c:pt>
                <c:pt idx="774">
                  <c:v>42748</c:v>
                </c:pt>
                <c:pt idx="775">
                  <c:v>42749</c:v>
                </c:pt>
                <c:pt idx="776">
                  <c:v>42750</c:v>
                </c:pt>
                <c:pt idx="777">
                  <c:v>42751</c:v>
                </c:pt>
                <c:pt idx="778">
                  <c:v>42752</c:v>
                </c:pt>
                <c:pt idx="779">
                  <c:v>42753</c:v>
                </c:pt>
                <c:pt idx="780">
                  <c:v>42754</c:v>
                </c:pt>
                <c:pt idx="781">
                  <c:v>42755</c:v>
                </c:pt>
                <c:pt idx="782">
                  <c:v>42756</c:v>
                </c:pt>
                <c:pt idx="783">
                  <c:v>42757</c:v>
                </c:pt>
                <c:pt idx="784">
                  <c:v>42758</c:v>
                </c:pt>
                <c:pt idx="785">
                  <c:v>42759</c:v>
                </c:pt>
                <c:pt idx="786">
                  <c:v>42760</c:v>
                </c:pt>
                <c:pt idx="787">
                  <c:v>42761</c:v>
                </c:pt>
                <c:pt idx="788">
                  <c:v>42762</c:v>
                </c:pt>
                <c:pt idx="789">
                  <c:v>42763</c:v>
                </c:pt>
                <c:pt idx="790">
                  <c:v>42764</c:v>
                </c:pt>
                <c:pt idx="791">
                  <c:v>42765</c:v>
                </c:pt>
                <c:pt idx="792">
                  <c:v>42766</c:v>
                </c:pt>
                <c:pt idx="793">
                  <c:v>42767</c:v>
                </c:pt>
                <c:pt idx="794">
                  <c:v>42768</c:v>
                </c:pt>
                <c:pt idx="795">
                  <c:v>42769</c:v>
                </c:pt>
                <c:pt idx="796">
                  <c:v>42770</c:v>
                </c:pt>
                <c:pt idx="797">
                  <c:v>42771</c:v>
                </c:pt>
                <c:pt idx="798">
                  <c:v>42772</c:v>
                </c:pt>
                <c:pt idx="799">
                  <c:v>42773</c:v>
                </c:pt>
                <c:pt idx="800">
                  <c:v>42774</c:v>
                </c:pt>
                <c:pt idx="801">
                  <c:v>42775</c:v>
                </c:pt>
                <c:pt idx="802">
                  <c:v>42776</c:v>
                </c:pt>
                <c:pt idx="803">
                  <c:v>42777</c:v>
                </c:pt>
                <c:pt idx="804">
                  <c:v>42778</c:v>
                </c:pt>
                <c:pt idx="805">
                  <c:v>42779</c:v>
                </c:pt>
                <c:pt idx="806">
                  <c:v>42780</c:v>
                </c:pt>
                <c:pt idx="807">
                  <c:v>42781</c:v>
                </c:pt>
                <c:pt idx="808">
                  <c:v>42782</c:v>
                </c:pt>
                <c:pt idx="809">
                  <c:v>42783</c:v>
                </c:pt>
                <c:pt idx="810">
                  <c:v>42784</c:v>
                </c:pt>
                <c:pt idx="811">
                  <c:v>42785</c:v>
                </c:pt>
                <c:pt idx="812">
                  <c:v>42786</c:v>
                </c:pt>
                <c:pt idx="813">
                  <c:v>42787</c:v>
                </c:pt>
                <c:pt idx="814">
                  <c:v>42788</c:v>
                </c:pt>
                <c:pt idx="815">
                  <c:v>42789</c:v>
                </c:pt>
                <c:pt idx="816">
                  <c:v>42790</c:v>
                </c:pt>
                <c:pt idx="817">
                  <c:v>42791</c:v>
                </c:pt>
                <c:pt idx="818">
                  <c:v>42792</c:v>
                </c:pt>
                <c:pt idx="819">
                  <c:v>42793</c:v>
                </c:pt>
                <c:pt idx="820">
                  <c:v>42794</c:v>
                </c:pt>
                <c:pt idx="821">
                  <c:v>42795</c:v>
                </c:pt>
                <c:pt idx="822">
                  <c:v>42796</c:v>
                </c:pt>
                <c:pt idx="823">
                  <c:v>42797</c:v>
                </c:pt>
                <c:pt idx="824">
                  <c:v>42798</c:v>
                </c:pt>
                <c:pt idx="825">
                  <c:v>42799</c:v>
                </c:pt>
                <c:pt idx="826">
                  <c:v>42800</c:v>
                </c:pt>
                <c:pt idx="827">
                  <c:v>42801</c:v>
                </c:pt>
                <c:pt idx="828">
                  <c:v>42802</c:v>
                </c:pt>
                <c:pt idx="829">
                  <c:v>42803</c:v>
                </c:pt>
                <c:pt idx="830">
                  <c:v>42804</c:v>
                </c:pt>
                <c:pt idx="831">
                  <c:v>42805</c:v>
                </c:pt>
                <c:pt idx="832">
                  <c:v>42806</c:v>
                </c:pt>
                <c:pt idx="833">
                  <c:v>42807</c:v>
                </c:pt>
                <c:pt idx="834">
                  <c:v>42808</c:v>
                </c:pt>
                <c:pt idx="835">
                  <c:v>42809</c:v>
                </c:pt>
                <c:pt idx="836">
                  <c:v>42810</c:v>
                </c:pt>
                <c:pt idx="837">
                  <c:v>42811</c:v>
                </c:pt>
                <c:pt idx="838">
                  <c:v>42812</c:v>
                </c:pt>
                <c:pt idx="839">
                  <c:v>42813</c:v>
                </c:pt>
                <c:pt idx="840">
                  <c:v>42814</c:v>
                </c:pt>
                <c:pt idx="841">
                  <c:v>42815</c:v>
                </c:pt>
                <c:pt idx="842">
                  <c:v>42816</c:v>
                </c:pt>
                <c:pt idx="843">
                  <c:v>42817</c:v>
                </c:pt>
                <c:pt idx="844">
                  <c:v>42818</c:v>
                </c:pt>
                <c:pt idx="845">
                  <c:v>42819</c:v>
                </c:pt>
                <c:pt idx="846">
                  <c:v>42820</c:v>
                </c:pt>
                <c:pt idx="847">
                  <c:v>42821</c:v>
                </c:pt>
                <c:pt idx="848">
                  <c:v>42822</c:v>
                </c:pt>
                <c:pt idx="849">
                  <c:v>42823</c:v>
                </c:pt>
                <c:pt idx="850">
                  <c:v>42824</c:v>
                </c:pt>
                <c:pt idx="851">
                  <c:v>42825</c:v>
                </c:pt>
                <c:pt idx="852">
                  <c:v>42826</c:v>
                </c:pt>
                <c:pt idx="853">
                  <c:v>42827</c:v>
                </c:pt>
                <c:pt idx="854">
                  <c:v>42828</c:v>
                </c:pt>
                <c:pt idx="855">
                  <c:v>42829</c:v>
                </c:pt>
                <c:pt idx="856">
                  <c:v>42830</c:v>
                </c:pt>
                <c:pt idx="857">
                  <c:v>42831</c:v>
                </c:pt>
                <c:pt idx="858">
                  <c:v>42832</c:v>
                </c:pt>
                <c:pt idx="859">
                  <c:v>42833</c:v>
                </c:pt>
                <c:pt idx="860">
                  <c:v>42834</c:v>
                </c:pt>
                <c:pt idx="861">
                  <c:v>42835</c:v>
                </c:pt>
                <c:pt idx="862">
                  <c:v>42836</c:v>
                </c:pt>
                <c:pt idx="863">
                  <c:v>42837</c:v>
                </c:pt>
                <c:pt idx="864">
                  <c:v>42838</c:v>
                </c:pt>
                <c:pt idx="865">
                  <c:v>42839</c:v>
                </c:pt>
                <c:pt idx="866">
                  <c:v>42840</c:v>
                </c:pt>
                <c:pt idx="867">
                  <c:v>42841</c:v>
                </c:pt>
                <c:pt idx="868">
                  <c:v>42842</c:v>
                </c:pt>
                <c:pt idx="869">
                  <c:v>42843</c:v>
                </c:pt>
                <c:pt idx="870">
                  <c:v>42844</c:v>
                </c:pt>
                <c:pt idx="871">
                  <c:v>42845</c:v>
                </c:pt>
                <c:pt idx="872">
                  <c:v>42846</c:v>
                </c:pt>
                <c:pt idx="873">
                  <c:v>42847</c:v>
                </c:pt>
                <c:pt idx="874">
                  <c:v>42848</c:v>
                </c:pt>
                <c:pt idx="875">
                  <c:v>42849</c:v>
                </c:pt>
                <c:pt idx="876">
                  <c:v>42850</c:v>
                </c:pt>
                <c:pt idx="877">
                  <c:v>42851</c:v>
                </c:pt>
                <c:pt idx="878">
                  <c:v>42852</c:v>
                </c:pt>
                <c:pt idx="879">
                  <c:v>42853</c:v>
                </c:pt>
                <c:pt idx="880">
                  <c:v>42854</c:v>
                </c:pt>
                <c:pt idx="881">
                  <c:v>42855</c:v>
                </c:pt>
                <c:pt idx="882">
                  <c:v>42856</c:v>
                </c:pt>
                <c:pt idx="883">
                  <c:v>42857</c:v>
                </c:pt>
                <c:pt idx="884">
                  <c:v>42858</c:v>
                </c:pt>
                <c:pt idx="885">
                  <c:v>42859</c:v>
                </c:pt>
                <c:pt idx="886">
                  <c:v>42860</c:v>
                </c:pt>
                <c:pt idx="887">
                  <c:v>42861</c:v>
                </c:pt>
                <c:pt idx="888">
                  <c:v>42862</c:v>
                </c:pt>
                <c:pt idx="889">
                  <c:v>42863</c:v>
                </c:pt>
                <c:pt idx="890">
                  <c:v>42864</c:v>
                </c:pt>
                <c:pt idx="891">
                  <c:v>42865</c:v>
                </c:pt>
                <c:pt idx="892">
                  <c:v>42866</c:v>
                </c:pt>
                <c:pt idx="893">
                  <c:v>42867</c:v>
                </c:pt>
                <c:pt idx="894">
                  <c:v>42868</c:v>
                </c:pt>
                <c:pt idx="895">
                  <c:v>42869</c:v>
                </c:pt>
                <c:pt idx="896">
                  <c:v>42870</c:v>
                </c:pt>
                <c:pt idx="897">
                  <c:v>42871</c:v>
                </c:pt>
                <c:pt idx="898">
                  <c:v>42872</c:v>
                </c:pt>
                <c:pt idx="899">
                  <c:v>42873</c:v>
                </c:pt>
                <c:pt idx="900">
                  <c:v>42874</c:v>
                </c:pt>
                <c:pt idx="901">
                  <c:v>42875</c:v>
                </c:pt>
                <c:pt idx="902">
                  <c:v>42876</c:v>
                </c:pt>
                <c:pt idx="903">
                  <c:v>42877</c:v>
                </c:pt>
                <c:pt idx="904">
                  <c:v>42878</c:v>
                </c:pt>
                <c:pt idx="905">
                  <c:v>42879</c:v>
                </c:pt>
                <c:pt idx="906">
                  <c:v>42880</c:v>
                </c:pt>
                <c:pt idx="907">
                  <c:v>42881</c:v>
                </c:pt>
                <c:pt idx="908">
                  <c:v>42882</c:v>
                </c:pt>
                <c:pt idx="909">
                  <c:v>42883</c:v>
                </c:pt>
                <c:pt idx="910">
                  <c:v>42884</c:v>
                </c:pt>
                <c:pt idx="911">
                  <c:v>42885</c:v>
                </c:pt>
                <c:pt idx="912">
                  <c:v>42886</c:v>
                </c:pt>
                <c:pt idx="913">
                  <c:v>42887</c:v>
                </c:pt>
                <c:pt idx="914">
                  <c:v>42888</c:v>
                </c:pt>
                <c:pt idx="915">
                  <c:v>42889</c:v>
                </c:pt>
                <c:pt idx="916">
                  <c:v>42890</c:v>
                </c:pt>
                <c:pt idx="917">
                  <c:v>42891</c:v>
                </c:pt>
                <c:pt idx="918">
                  <c:v>42892</c:v>
                </c:pt>
                <c:pt idx="919">
                  <c:v>42893</c:v>
                </c:pt>
                <c:pt idx="920">
                  <c:v>42894</c:v>
                </c:pt>
                <c:pt idx="921">
                  <c:v>42895</c:v>
                </c:pt>
                <c:pt idx="922">
                  <c:v>42896</c:v>
                </c:pt>
                <c:pt idx="923">
                  <c:v>42897</c:v>
                </c:pt>
                <c:pt idx="924">
                  <c:v>42898</c:v>
                </c:pt>
                <c:pt idx="925">
                  <c:v>42899</c:v>
                </c:pt>
                <c:pt idx="926">
                  <c:v>42900</c:v>
                </c:pt>
                <c:pt idx="927">
                  <c:v>42901</c:v>
                </c:pt>
                <c:pt idx="928">
                  <c:v>42902</c:v>
                </c:pt>
                <c:pt idx="929">
                  <c:v>42903</c:v>
                </c:pt>
                <c:pt idx="930">
                  <c:v>42904</c:v>
                </c:pt>
                <c:pt idx="931">
                  <c:v>42905</c:v>
                </c:pt>
                <c:pt idx="932">
                  <c:v>42906</c:v>
                </c:pt>
                <c:pt idx="933">
                  <c:v>42907</c:v>
                </c:pt>
                <c:pt idx="934">
                  <c:v>42908</c:v>
                </c:pt>
                <c:pt idx="935">
                  <c:v>42909</c:v>
                </c:pt>
                <c:pt idx="936">
                  <c:v>42910</c:v>
                </c:pt>
                <c:pt idx="937">
                  <c:v>42911</c:v>
                </c:pt>
                <c:pt idx="938">
                  <c:v>42912</c:v>
                </c:pt>
                <c:pt idx="939">
                  <c:v>42913</c:v>
                </c:pt>
                <c:pt idx="940">
                  <c:v>42914</c:v>
                </c:pt>
                <c:pt idx="941">
                  <c:v>42915</c:v>
                </c:pt>
                <c:pt idx="942">
                  <c:v>42916</c:v>
                </c:pt>
                <c:pt idx="943">
                  <c:v>42917</c:v>
                </c:pt>
                <c:pt idx="944">
                  <c:v>42918</c:v>
                </c:pt>
                <c:pt idx="945">
                  <c:v>42919</c:v>
                </c:pt>
                <c:pt idx="946">
                  <c:v>42920</c:v>
                </c:pt>
                <c:pt idx="947">
                  <c:v>42921</c:v>
                </c:pt>
                <c:pt idx="948">
                  <c:v>42922</c:v>
                </c:pt>
                <c:pt idx="949">
                  <c:v>42923</c:v>
                </c:pt>
                <c:pt idx="950">
                  <c:v>42924</c:v>
                </c:pt>
                <c:pt idx="951">
                  <c:v>42925</c:v>
                </c:pt>
                <c:pt idx="952">
                  <c:v>42926</c:v>
                </c:pt>
                <c:pt idx="953">
                  <c:v>42927</c:v>
                </c:pt>
                <c:pt idx="954">
                  <c:v>42928</c:v>
                </c:pt>
                <c:pt idx="955">
                  <c:v>42929</c:v>
                </c:pt>
                <c:pt idx="956">
                  <c:v>42930</c:v>
                </c:pt>
                <c:pt idx="957">
                  <c:v>42931</c:v>
                </c:pt>
                <c:pt idx="958">
                  <c:v>42932</c:v>
                </c:pt>
                <c:pt idx="959">
                  <c:v>42933</c:v>
                </c:pt>
                <c:pt idx="960">
                  <c:v>42934</c:v>
                </c:pt>
                <c:pt idx="961">
                  <c:v>42935</c:v>
                </c:pt>
                <c:pt idx="962">
                  <c:v>42936</c:v>
                </c:pt>
                <c:pt idx="963">
                  <c:v>42937</c:v>
                </c:pt>
                <c:pt idx="964">
                  <c:v>42938</c:v>
                </c:pt>
                <c:pt idx="965">
                  <c:v>42939</c:v>
                </c:pt>
                <c:pt idx="966">
                  <c:v>42940</c:v>
                </c:pt>
                <c:pt idx="967">
                  <c:v>42941</c:v>
                </c:pt>
                <c:pt idx="968">
                  <c:v>42942</c:v>
                </c:pt>
                <c:pt idx="969">
                  <c:v>42943</c:v>
                </c:pt>
                <c:pt idx="970">
                  <c:v>42944</c:v>
                </c:pt>
                <c:pt idx="971">
                  <c:v>42945</c:v>
                </c:pt>
                <c:pt idx="972">
                  <c:v>42946</c:v>
                </c:pt>
                <c:pt idx="973">
                  <c:v>42947</c:v>
                </c:pt>
                <c:pt idx="974">
                  <c:v>42948</c:v>
                </c:pt>
                <c:pt idx="975">
                  <c:v>42949</c:v>
                </c:pt>
                <c:pt idx="976">
                  <c:v>42950</c:v>
                </c:pt>
                <c:pt idx="977">
                  <c:v>42951</c:v>
                </c:pt>
                <c:pt idx="978">
                  <c:v>42952</c:v>
                </c:pt>
                <c:pt idx="979">
                  <c:v>42953</c:v>
                </c:pt>
                <c:pt idx="980">
                  <c:v>42954</c:v>
                </c:pt>
                <c:pt idx="981">
                  <c:v>42955</c:v>
                </c:pt>
                <c:pt idx="982">
                  <c:v>42956</c:v>
                </c:pt>
                <c:pt idx="983">
                  <c:v>42957</c:v>
                </c:pt>
                <c:pt idx="984">
                  <c:v>42958</c:v>
                </c:pt>
                <c:pt idx="985">
                  <c:v>42959</c:v>
                </c:pt>
                <c:pt idx="986">
                  <c:v>42960</c:v>
                </c:pt>
                <c:pt idx="987">
                  <c:v>42961</c:v>
                </c:pt>
                <c:pt idx="988">
                  <c:v>42962</c:v>
                </c:pt>
                <c:pt idx="989">
                  <c:v>42963</c:v>
                </c:pt>
                <c:pt idx="990">
                  <c:v>42964</c:v>
                </c:pt>
                <c:pt idx="991">
                  <c:v>42965</c:v>
                </c:pt>
                <c:pt idx="992">
                  <c:v>42966</c:v>
                </c:pt>
                <c:pt idx="993">
                  <c:v>42967</c:v>
                </c:pt>
                <c:pt idx="994">
                  <c:v>42968</c:v>
                </c:pt>
                <c:pt idx="995">
                  <c:v>42969</c:v>
                </c:pt>
                <c:pt idx="996">
                  <c:v>42970</c:v>
                </c:pt>
                <c:pt idx="997">
                  <c:v>42971</c:v>
                </c:pt>
                <c:pt idx="998">
                  <c:v>42972</c:v>
                </c:pt>
                <c:pt idx="999">
                  <c:v>42973</c:v>
                </c:pt>
                <c:pt idx="1000">
                  <c:v>42974</c:v>
                </c:pt>
                <c:pt idx="1001">
                  <c:v>42975</c:v>
                </c:pt>
                <c:pt idx="1002">
                  <c:v>42976</c:v>
                </c:pt>
                <c:pt idx="1003">
                  <c:v>42977</c:v>
                </c:pt>
                <c:pt idx="1004">
                  <c:v>42978</c:v>
                </c:pt>
                <c:pt idx="1005">
                  <c:v>42979</c:v>
                </c:pt>
                <c:pt idx="1006">
                  <c:v>42980</c:v>
                </c:pt>
                <c:pt idx="1007">
                  <c:v>42981</c:v>
                </c:pt>
                <c:pt idx="1008">
                  <c:v>42982</c:v>
                </c:pt>
                <c:pt idx="1009">
                  <c:v>42983</c:v>
                </c:pt>
                <c:pt idx="1010">
                  <c:v>42984</c:v>
                </c:pt>
                <c:pt idx="1011">
                  <c:v>42985</c:v>
                </c:pt>
                <c:pt idx="1012">
                  <c:v>42986</c:v>
                </c:pt>
                <c:pt idx="1013">
                  <c:v>42987</c:v>
                </c:pt>
                <c:pt idx="1014">
                  <c:v>42988</c:v>
                </c:pt>
                <c:pt idx="1015">
                  <c:v>42989</c:v>
                </c:pt>
                <c:pt idx="1016">
                  <c:v>42990</c:v>
                </c:pt>
                <c:pt idx="1017">
                  <c:v>42991</c:v>
                </c:pt>
                <c:pt idx="1018">
                  <c:v>42992</c:v>
                </c:pt>
                <c:pt idx="1019">
                  <c:v>42993</c:v>
                </c:pt>
                <c:pt idx="1020">
                  <c:v>42994</c:v>
                </c:pt>
                <c:pt idx="1021">
                  <c:v>42995</c:v>
                </c:pt>
                <c:pt idx="1022">
                  <c:v>42996</c:v>
                </c:pt>
                <c:pt idx="1023">
                  <c:v>42997</c:v>
                </c:pt>
                <c:pt idx="1024">
                  <c:v>42998</c:v>
                </c:pt>
                <c:pt idx="1025">
                  <c:v>42999</c:v>
                </c:pt>
                <c:pt idx="1026">
                  <c:v>43000</c:v>
                </c:pt>
                <c:pt idx="1027">
                  <c:v>43001</c:v>
                </c:pt>
                <c:pt idx="1028">
                  <c:v>43002</c:v>
                </c:pt>
                <c:pt idx="1029">
                  <c:v>43003</c:v>
                </c:pt>
                <c:pt idx="1030">
                  <c:v>43004</c:v>
                </c:pt>
                <c:pt idx="1031">
                  <c:v>43005</c:v>
                </c:pt>
                <c:pt idx="1032">
                  <c:v>43006</c:v>
                </c:pt>
                <c:pt idx="1033">
                  <c:v>43007</c:v>
                </c:pt>
                <c:pt idx="1034">
                  <c:v>43008</c:v>
                </c:pt>
                <c:pt idx="1035">
                  <c:v>43009</c:v>
                </c:pt>
                <c:pt idx="1036">
                  <c:v>43010</c:v>
                </c:pt>
                <c:pt idx="1037">
                  <c:v>43011</c:v>
                </c:pt>
                <c:pt idx="1038">
                  <c:v>43012</c:v>
                </c:pt>
                <c:pt idx="1039">
                  <c:v>43013</c:v>
                </c:pt>
                <c:pt idx="1040">
                  <c:v>43014</c:v>
                </c:pt>
                <c:pt idx="1041">
                  <c:v>43015</c:v>
                </c:pt>
                <c:pt idx="1042">
                  <c:v>43016</c:v>
                </c:pt>
                <c:pt idx="1043">
                  <c:v>43017</c:v>
                </c:pt>
                <c:pt idx="1044">
                  <c:v>43018</c:v>
                </c:pt>
                <c:pt idx="1045">
                  <c:v>43019</c:v>
                </c:pt>
                <c:pt idx="1046">
                  <c:v>43020</c:v>
                </c:pt>
                <c:pt idx="1047">
                  <c:v>43021</c:v>
                </c:pt>
                <c:pt idx="1048">
                  <c:v>43022</c:v>
                </c:pt>
                <c:pt idx="1049">
                  <c:v>43023</c:v>
                </c:pt>
                <c:pt idx="1050">
                  <c:v>43024</c:v>
                </c:pt>
                <c:pt idx="1051">
                  <c:v>43025</c:v>
                </c:pt>
              </c:numCache>
            </c:numRef>
          </c:xVal>
          <c:yVal>
            <c:numRef>
              <c:f>'CIG_wcINF-wcEFF_Loads'!$AT$3:$AT$1055</c:f>
              <c:numCache>
                <c:formatCode>0.0</c:formatCode>
                <c:ptCount val="1053"/>
                <c:pt idx="0">
                  <c:v>0</c:v>
                </c:pt>
                <c:pt idx="1">
                  <c:v>0</c:v>
                </c:pt>
                <c:pt idx="2">
                  <c:v>0</c:v>
                </c:pt>
                <c:pt idx="3">
                  <c:v>0</c:v>
                </c:pt>
                <c:pt idx="4">
                  <c:v>0.28539299944113866</c:v>
                </c:pt>
                <c:pt idx="5">
                  <c:v>2.1234593924217098</c:v>
                </c:pt>
                <c:pt idx="6">
                  <c:v>3.0362404779981462</c:v>
                </c:pt>
                <c:pt idx="7">
                  <c:v>3.1101443784695482</c:v>
                </c:pt>
                <c:pt idx="8">
                  <c:v>3.1101443784695482</c:v>
                </c:pt>
                <c:pt idx="9">
                  <c:v>3.1101443784695482</c:v>
                </c:pt>
                <c:pt idx="10">
                  <c:v>3.1101443784695482</c:v>
                </c:pt>
                <c:pt idx="11">
                  <c:v>3.1101443784695482</c:v>
                </c:pt>
                <c:pt idx="12">
                  <c:v>3.1101443784695482</c:v>
                </c:pt>
                <c:pt idx="13">
                  <c:v>3.1101443784695482</c:v>
                </c:pt>
                <c:pt idx="14">
                  <c:v>3.1101443784695482</c:v>
                </c:pt>
                <c:pt idx="15">
                  <c:v>3.1101443784695482</c:v>
                </c:pt>
                <c:pt idx="16">
                  <c:v>3.1101443784695482</c:v>
                </c:pt>
                <c:pt idx="17">
                  <c:v>3.1101443784695482</c:v>
                </c:pt>
                <c:pt idx="18">
                  <c:v>3.1101443784695482</c:v>
                </c:pt>
                <c:pt idx="19">
                  <c:v>3.1101443784695482</c:v>
                </c:pt>
                <c:pt idx="20">
                  <c:v>3.1101443784695482</c:v>
                </c:pt>
                <c:pt idx="21">
                  <c:v>3.1101443784695482</c:v>
                </c:pt>
                <c:pt idx="22">
                  <c:v>3.2035653410476557</c:v>
                </c:pt>
                <c:pt idx="23">
                  <c:v>3.6348406125743185</c:v>
                </c:pt>
                <c:pt idx="24">
                  <c:v>4.4885810254443479</c:v>
                </c:pt>
                <c:pt idx="25">
                  <c:v>4.5437748373980682</c:v>
                </c:pt>
                <c:pt idx="26">
                  <c:v>4.6070657724217705</c:v>
                </c:pt>
                <c:pt idx="27">
                  <c:v>5.9835917599628106</c:v>
                </c:pt>
                <c:pt idx="28">
                  <c:v>6.7459278353427674</c:v>
                </c:pt>
                <c:pt idx="29">
                  <c:v>6.7460102247366809</c:v>
                </c:pt>
                <c:pt idx="30">
                  <c:v>6.7460102247366809</c:v>
                </c:pt>
                <c:pt idx="31">
                  <c:v>6.7460102247366809</c:v>
                </c:pt>
                <c:pt idx="32">
                  <c:v>6.7460102247366809</c:v>
                </c:pt>
                <c:pt idx="33">
                  <c:v>7.5314757810880417</c:v>
                </c:pt>
                <c:pt idx="34">
                  <c:v>9.0165129742628718</c:v>
                </c:pt>
                <c:pt idx="35">
                  <c:v>9.7565675726555892</c:v>
                </c:pt>
                <c:pt idx="36">
                  <c:v>9.7586643084262761</c:v>
                </c:pt>
                <c:pt idx="37">
                  <c:v>9.7586643084262761</c:v>
                </c:pt>
                <c:pt idx="38">
                  <c:v>9.7586643084262761</c:v>
                </c:pt>
                <c:pt idx="39">
                  <c:v>9.7586643084262761</c:v>
                </c:pt>
                <c:pt idx="40">
                  <c:v>9.7586643084262761</c:v>
                </c:pt>
                <c:pt idx="41">
                  <c:v>9.7586643084262761</c:v>
                </c:pt>
                <c:pt idx="42">
                  <c:v>9.88269310759447</c:v>
                </c:pt>
                <c:pt idx="43">
                  <c:v>9.9107072835353076</c:v>
                </c:pt>
                <c:pt idx="44">
                  <c:v>9.9107072835353076</c:v>
                </c:pt>
                <c:pt idx="45">
                  <c:v>9.9107072835353076</c:v>
                </c:pt>
                <c:pt idx="46">
                  <c:v>9.9107072835353076</c:v>
                </c:pt>
                <c:pt idx="47">
                  <c:v>9.9107072835353076</c:v>
                </c:pt>
                <c:pt idx="48">
                  <c:v>10.291027428670844</c:v>
                </c:pt>
                <c:pt idx="49">
                  <c:v>10.537332244724661</c:v>
                </c:pt>
                <c:pt idx="50">
                  <c:v>10.537332244724661</c:v>
                </c:pt>
                <c:pt idx="51">
                  <c:v>10.537332244724661</c:v>
                </c:pt>
                <c:pt idx="52">
                  <c:v>10.537332244724661</c:v>
                </c:pt>
                <c:pt idx="53">
                  <c:v>10.537332244724661</c:v>
                </c:pt>
                <c:pt idx="54">
                  <c:v>10.537332244724661</c:v>
                </c:pt>
                <c:pt idx="55">
                  <c:v>10.720053458225292</c:v>
                </c:pt>
                <c:pt idx="56">
                  <c:v>11.621994704341036</c:v>
                </c:pt>
                <c:pt idx="57">
                  <c:v>12.156033813415782</c:v>
                </c:pt>
                <c:pt idx="58">
                  <c:v>12.365872452253791</c:v>
                </c:pt>
                <c:pt idx="59">
                  <c:v>12.681491568602928</c:v>
                </c:pt>
                <c:pt idx="60">
                  <c:v>13.037551961120245</c:v>
                </c:pt>
                <c:pt idx="61">
                  <c:v>13.059204779459378</c:v>
                </c:pt>
                <c:pt idx="62">
                  <c:v>13.317523656215082</c:v>
                </c:pt>
                <c:pt idx="63">
                  <c:v>14.807500703359505</c:v>
                </c:pt>
                <c:pt idx="64">
                  <c:v>15.163255277887338</c:v>
                </c:pt>
                <c:pt idx="65">
                  <c:v>15.234584331073403</c:v>
                </c:pt>
                <c:pt idx="66">
                  <c:v>15.261585520297322</c:v>
                </c:pt>
                <c:pt idx="67">
                  <c:v>15.261585520297322</c:v>
                </c:pt>
                <c:pt idx="68">
                  <c:v>15.298366054071652</c:v>
                </c:pt>
                <c:pt idx="69">
                  <c:v>15.431130618611501</c:v>
                </c:pt>
                <c:pt idx="70">
                  <c:v>15.701095604477663</c:v>
                </c:pt>
                <c:pt idx="71">
                  <c:v>15.808676607989886</c:v>
                </c:pt>
                <c:pt idx="72">
                  <c:v>15.858987623002612</c:v>
                </c:pt>
                <c:pt idx="73">
                  <c:v>15.892713102296588</c:v>
                </c:pt>
                <c:pt idx="74">
                  <c:v>15.893834806560704</c:v>
                </c:pt>
                <c:pt idx="75">
                  <c:v>15.893834806560704</c:v>
                </c:pt>
                <c:pt idx="76">
                  <c:v>15.893834806560704</c:v>
                </c:pt>
                <c:pt idx="77">
                  <c:v>16.020909741078647</c:v>
                </c:pt>
                <c:pt idx="78">
                  <c:v>16.110589241559659</c:v>
                </c:pt>
                <c:pt idx="79">
                  <c:v>16.110589241559659</c:v>
                </c:pt>
                <c:pt idx="80">
                  <c:v>16.110589241559659</c:v>
                </c:pt>
                <c:pt idx="81">
                  <c:v>16.110589241559659</c:v>
                </c:pt>
                <c:pt idx="82">
                  <c:v>16.110589241559659</c:v>
                </c:pt>
                <c:pt idx="83">
                  <c:v>16.110589241559659</c:v>
                </c:pt>
                <c:pt idx="84">
                  <c:v>16.110589241559659</c:v>
                </c:pt>
                <c:pt idx="85">
                  <c:v>16.110589241559659</c:v>
                </c:pt>
                <c:pt idx="86">
                  <c:v>16.110589241559659</c:v>
                </c:pt>
                <c:pt idx="87">
                  <c:v>16.110589241559659</c:v>
                </c:pt>
                <c:pt idx="88">
                  <c:v>16.110589241559659</c:v>
                </c:pt>
                <c:pt idx="89">
                  <c:v>16.110589241559659</c:v>
                </c:pt>
                <c:pt idx="90">
                  <c:v>16.110589241559659</c:v>
                </c:pt>
                <c:pt idx="91">
                  <c:v>16.110589241559659</c:v>
                </c:pt>
                <c:pt idx="92">
                  <c:v>16.750681163481801</c:v>
                </c:pt>
                <c:pt idx="93">
                  <c:v>19.413390581787937</c:v>
                </c:pt>
                <c:pt idx="94">
                  <c:v>21.185353259442547</c:v>
                </c:pt>
                <c:pt idx="95">
                  <c:v>22.431404590163421</c:v>
                </c:pt>
                <c:pt idx="96">
                  <c:v>23.280305843812123</c:v>
                </c:pt>
                <c:pt idx="97">
                  <c:v>24.431909692534852</c:v>
                </c:pt>
                <c:pt idx="98">
                  <c:v>25.94674713415132</c:v>
                </c:pt>
                <c:pt idx="99">
                  <c:v>27.964002670457983</c:v>
                </c:pt>
                <c:pt idx="100">
                  <c:v>29.804460976897708</c:v>
                </c:pt>
                <c:pt idx="101">
                  <c:v>30.894108625720957</c:v>
                </c:pt>
                <c:pt idx="102">
                  <c:v>32.244569785757839</c:v>
                </c:pt>
                <c:pt idx="103">
                  <c:v>34.568002306286303</c:v>
                </c:pt>
                <c:pt idx="104">
                  <c:v>35.73470868639253</c:v>
                </c:pt>
                <c:pt idx="105">
                  <c:v>36.280448876246439</c:v>
                </c:pt>
                <c:pt idx="106">
                  <c:v>36.587641734936049</c:v>
                </c:pt>
                <c:pt idx="107">
                  <c:v>36.68229771610612</c:v>
                </c:pt>
                <c:pt idx="108">
                  <c:v>36.729133494908986</c:v>
                </c:pt>
                <c:pt idx="109">
                  <c:v>36.843046093159721</c:v>
                </c:pt>
                <c:pt idx="110">
                  <c:v>36.863216348520837</c:v>
                </c:pt>
                <c:pt idx="111">
                  <c:v>36.863216348520837</c:v>
                </c:pt>
                <c:pt idx="112">
                  <c:v>36.863216348520837</c:v>
                </c:pt>
                <c:pt idx="113">
                  <c:v>36.863216348520837</c:v>
                </c:pt>
                <c:pt idx="114">
                  <c:v>36.863216348520837</c:v>
                </c:pt>
                <c:pt idx="115">
                  <c:v>38.43909345223787</c:v>
                </c:pt>
                <c:pt idx="116">
                  <c:v>39.523066564440803</c:v>
                </c:pt>
                <c:pt idx="117">
                  <c:v>39.600522365691241</c:v>
                </c:pt>
                <c:pt idx="118">
                  <c:v>39.600522365691241</c:v>
                </c:pt>
                <c:pt idx="119">
                  <c:v>39.600522365691241</c:v>
                </c:pt>
                <c:pt idx="120">
                  <c:v>39.600522365691241</c:v>
                </c:pt>
                <c:pt idx="121">
                  <c:v>39.600522365691241</c:v>
                </c:pt>
                <c:pt idx="122">
                  <c:v>39.63857685575276</c:v>
                </c:pt>
                <c:pt idx="123">
                  <c:v>41.391729810609867</c:v>
                </c:pt>
                <c:pt idx="124">
                  <c:v>42.156225669736862</c:v>
                </c:pt>
                <c:pt idx="125">
                  <c:v>42.244706870990392</c:v>
                </c:pt>
                <c:pt idx="126">
                  <c:v>42.252348015769456</c:v>
                </c:pt>
                <c:pt idx="127">
                  <c:v>43.182441260595127</c:v>
                </c:pt>
                <c:pt idx="128">
                  <c:v>44.86870781990627</c:v>
                </c:pt>
                <c:pt idx="129">
                  <c:v>46.366978382056551</c:v>
                </c:pt>
                <c:pt idx="130">
                  <c:v>47.381762657256793</c:v>
                </c:pt>
                <c:pt idx="131">
                  <c:v>47.5051519385582</c:v>
                </c:pt>
                <c:pt idx="132">
                  <c:v>47.5051519385582</c:v>
                </c:pt>
                <c:pt idx="133">
                  <c:v>47.5051519385582</c:v>
                </c:pt>
                <c:pt idx="134">
                  <c:v>47.5051519385582</c:v>
                </c:pt>
                <c:pt idx="135">
                  <c:v>47.5051519385582</c:v>
                </c:pt>
                <c:pt idx="136">
                  <c:v>47.5051519385582</c:v>
                </c:pt>
                <c:pt idx="137">
                  <c:v>47.5051519385582</c:v>
                </c:pt>
                <c:pt idx="138">
                  <c:v>47.5051519385582</c:v>
                </c:pt>
                <c:pt idx="139">
                  <c:v>47.505977672518625</c:v>
                </c:pt>
                <c:pt idx="140">
                  <c:v>48.261112553287759</c:v>
                </c:pt>
                <c:pt idx="141">
                  <c:v>48.361328888755466</c:v>
                </c:pt>
                <c:pt idx="142">
                  <c:v>48.494221038751554</c:v>
                </c:pt>
                <c:pt idx="143">
                  <c:v>48.520393371057509</c:v>
                </c:pt>
                <c:pt idx="144">
                  <c:v>48.520393371057509</c:v>
                </c:pt>
                <c:pt idx="145">
                  <c:v>49.202086637157869</c:v>
                </c:pt>
                <c:pt idx="146">
                  <c:v>50.331529904295799</c:v>
                </c:pt>
                <c:pt idx="147">
                  <c:v>50.429131128582981</c:v>
                </c:pt>
                <c:pt idx="148">
                  <c:v>50.429131128582981</c:v>
                </c:pt>
                <c:pt idx="149">
                  <c:v>50.429131128582981</c:v>
                </c:pt>
                <c:pt idx="150">
                  <c:v>50.429131128582981</c:v>
                </c:pt>
                <c:pt idx="151">
                  <c:v>50.429131128582981</c:v>
                </c:pt>
                <c:pt idx="152">
                  <c:v>50.429131128582981</c:v>
                </c:pt>
                <c:pt idx="153">
                  <c:v>50.429131128582981</c:v>
                </c:pt>
                <c:pt idx="154">
                  <c:v>50.429131128582981</c:v>
                </c:pt>
                <c:pt idx="155">
                  <c:v>50.429131128582981</c:v>
                </c:pt>
                <c:pt idx="156">
                  <c:v>50.429131128582981</c:v>
                </c:pt>
                <c:pt idx="157">
                  <c:v>50.429131128582981</c:v>
                </c:pt>
                <c:pt idx="158">
                  <c:v>50.429131128582981</c:v>
                </c:pt>
                <c:pt idx="159">
                  <c:v>50.429131128582981</c:v>
                </c:pt>
                <c:pt idx="160">
                  <c:v>50.429131128582981</c:v>
                </c:pt>
                <c:pt idx="161">
                  <c:v>50.429131128582981</c:v>
                </c:pt>
                <c:pt idx="162">
                  <c:v>50.429131128582981</c:v>
                </c:pt>
                <c:pt idx="163">
                  <c:v>50.429131128582981</c:v>
                </c:pt>
                <c:pt idx="164">
                  <c:v>50.429131128582981</c:v>
                </c:pt>
                <c:pt idx="165">
                  <c:v>50.429131128582981</c:v>
                </c:pt>
                <c:pt idx="166">
                  <c:v>50.429131128582981</c:v>
                </c:pt>
                <c:pt idx="167">
                  <c:v>50.429131128582981</c:v>
                </c:pt>
                <c:pt idx="168">
                  <c:v>50.429131128582981</c:v>
                </c:pt>
                <c:pt idx="169">
                  <c:v>50.429131128582981</c:v>
                </c:pt>
                <c:pt idx="170">
                  <c:v>50.429131128582981</c:v>
                </c:pt>
                <c:pt idx="171">
                  <c:v>50.429131128582981</c:v>
                </c:pt>
                <c:pt idx="172">
                  <c:v>50.429131128582981</c:v>
                </c:pt>
                <c:pt idx="173">
                  <c:v>50.429131128582981</c:v>
                </c:pt>
                <c:pt idx="174">
                  <c:v>50.429131128582981</c:v>
                </c:pt>
                <c:pt idx="175">
                  <c:v>50.429131128582981</c:v>
                </c:pt>
                <c:pt idx="176">
                  <c:v>50.429131128582981</c:v>
                </c:pt>
                <c:pt idx="177">
                  <c:v>50.429131128582981</c:v>
                </c:pt>
                <c:pt idx="178">
                  <c:v>50.429131128582981</c:v>
                </c:pt>
                <c:pt idx="179">
                  <c:v>50.429131128582981</c:v>
                </c:pt>
                <c:pt idx="180">
                  <c:v>50.429131128582981</c:v>
                </c:pt>
                <c:pt idx="181">
                  <c:v>50.429131128582981</c:v>
                </c:pt>
                <c:pt idx="182">
                  <c:v>50.429131128582981</c:v>
                </c:pt>
                <c:pt idx="183">
                  <c:v>50.429131128582981</c:v>
                </c:pt>
                <c:pt idx="184">
                  <c:v>50.429131128582981</c:v>
                </c:pt>
                <c:pt idx="185">
                  <c:v>50.429131128582981</c:v>
                </c:pt>
                <c:pt idx="186">
                  <c:v>50.429131128582981</c:v>
                </c:pt>
                <c:pt idx="187">
                  <c:v>50.429131128582981</c:v>
                </c:pt>
                <c:pt idx="188">
                  <c:v>50.429131128582981</c:v>
                </c:pt>
                <c:pt idx="189">
                  <c:v>50.429131128582981</c:v>
                </c:pt>
                <c:pt idx="190">
                  <c:v>50.429131128582981</c:v>
                </c:pt>
                <c:pt idx="191">
                  <c:v>50.429131128582981</c:v>
                </c:pt>
                <c:pt idx="192">
                  <c:v>50.429131128582981</c:v>
                </c:pt>
                <c:pt idx="193">
                  <c:v>50.429131128582981</c:v>
                </c:pt>
                <c:pt idx="194">
                  <c:v>50.429131128582981</c:v>
                </c:pt>
                <c:pt idx="195">
                  <c:v>50.429131128582981</c:v>
                </c:pt>
                <c:pt idx="196">
                  <c:v>50.429131128582981</c:v>
                </c:pt>
                <c:pt idx="197">
                  <c:v>50.429131128582981</c:v>
                </c:pt>
                <c:pt idx="198">
                  <c:v>50.429131128582981</c:v>
                </c:pt>
                <c:pt idx="199">
                  <c:v>50.429131128582981</c:v>
                </c:pt>
                <c:pt idx="200">
                  <c:v>53.359687067140975</c:v>
                </c:pt>
                <c:pt idx="201">
                  <c:v>64.733296188996235</c:v>
                </c:pt>
                <c:pt idx="202">
                  <c:v>66.279317270872227</c:v>
                </c:pt>
                <c:pt idx="203">
                  <c:v>66.279317270872227</c:v>
                </c:pt>
                <c:pt idx="204">
                  <c:v>66.279317270872227</c:v>
                </c:pt>
                <c:pt idx="205">
                  <c:v>66.279317270872227</c:v>
                </c:pt>
                <c:pt idx="206">
                  <c:v>66.279317270872227</c:v>
                </c:pt>
                <c:pt idx="207">
                  <c:v>66.279317270872227</c:v>
                </c:pt>
                <c:pt idx="208">
                  <c:v>66.385893265967766</c:v>
                </c:pt>
                <c:pt idx="209">
                  <c:v>66.409536541399518</c:v>
                </c:pt>
                <c:pt idx="210">
                  <c:v>66.876592396722529</c:v>
                </c:pt>
                <c:pt idx="211">
                  <c:v>68.110959233812991</c:v>
                </c:pt>
                <c:pt idx="212">
                  <c:v>68.796905233402029</c:v>
                </c:pt>
                <c:pt idx="213">
                  <c:v>69.064656541408482</c:v>
                </c:pt>
                <c:pt idx="214">
                  <c:v>69.404054842508657</c:v>
                </c:pt>
                <c:pt idx="215">
                  <c:v>69.62436679595173</c:v>
                </c:pt>
                <c:pt idx="216">
                  <c:v>69.749419192464217</c:v>
                </c:pt>
                <c:pt idx="217">
                  <c:v>69.801651679135745</c:v>
                </c:pt>
                <c:pt idx="218">
                  <c:v>69.80586855874553</c:v>
                </c:pt>
                <c:pt idx="219">
                  <c:v>69.888051774340482</c:v>
                </c:pt>
                <c:pt idx="220">
                  <c:v>70.070850219107243</c:v>
                </c:pt>
                <c:pt idx="221">
                  <c:v>70.205791085733566</c:v>
                </c:pt>
                <c:pt idx="222">
                  <c:v>70.612687442173794</c:v>
                </c:pt>
                <c:pt idx="223">
                  <c:v>73.554643432467827</c:v>
                </c:pt>
                <c:pt idx="224">
                  <c:v>77.761995706800562</c:v>
                </c:pt>
                <c:pt idx="225">
                  <c:v>80.126657191231402</c:v>
                </c:pt>
                <c:pt idx="226">
                  <c:v>80.910219243537156</c:v>
                </c:pt>
                <c:pt idx="227">
                  <c:v>81.066323117249695</c:v>
                </c:pt>
                <c:pt idx="228">
                  <c:v>81.066323117249695</c:v>
                </c:pt>
                <c:pt idx="229">
                  <c:v>81.175239458552596</c:v>
                </c:pt>
                <c:pt idx="230">
                  <c:v>82.493797463275115</c:v>
                </c:pt>
                <c:pt idx="231">
                  <c:v>83.527909764519237</c:v>
                </c:pt>
                <c:pt idx="232">
                  <c:v>84.669373540465244</c:v>
                </c:pt>
                <c:pt idx="233">
                  <c:v>84.991705099356722</c:v>
                </c:pt>
                <c:pt idx="234">
                  <c:v>85.00049827130151</c:v>
                </c:pt>
                <c:pt idx="235">
                  <c:v>85.00049827130151</c:v>
                </c:pt>
                <c:pt idx="236">
                  <c:v>85.00049827130151</c:v>
                </c:pt>
                <c:pt idx="237">
                  <c:v>85.00049827130151</c:v>
                </c:pt>
                <c:pt idx="238">
                  <c:v>85.00049827130151</c:v>
                </c:pt>
                <c:pt idx="239">
                  <c:v>85.00049827130151</c:v>
                </c:pt>
                <c:pt idx="240">
                  <c:v>85.018759582256394</c:v>
                </c:pt>
                <c:pt idx="241">
                  <c:v>85.046974090959765</c:v>
                </c:pt>
                <c:pt idx="242">
                  <c:v>85.046974090959765</c:v>
                </c:pt>
                <c:pt idx="243">
                  <c:v>85.046974090959765</c:v>
                </c:pt>
                <c:pt idx="244">
                  <c:v>85.046974090959765</c:v>
                </c:pt>
                <c:pt idx="245">
                  <c:v>85.046974090959765</c:v>
                </c:pt>
                <c:pt idx="246">
                  <c:v>85.046974090959765</c:v>
                </c:pt>
                <c:pt idx="247">
                  <c:v>85.046974090959765</c:v>
                </c:pt>
                <c:pt idx="248">
                  <c:v>85.24928223064947</c:v>
                </c:pt>
                <c:pt idx="249">
                  <c:v>85.591584496253773</c:v>
                </c:pt>
                <c:pt idx="250">
                  <c:v>85.617097655571072</c:v>
                </c:pt>
                <c:pt idx="251">
                  <c:v>85.617097655571072</c:v>
                </c:pt>
                <c:pt idx="252">
                  <c:v>85.617097655571072</c:v>
                </c:pt>
                <c:pt idx="253">
                  <c:v>85.617097655571072</c:v>
                </c:pt>
                <c:pt idx="254">
                  <c:v>85.617097655571072</c:v>
                </c:pt>
                <c:pt idx="255">
                  <c:v>85.617097655571072</c:v>
                </c:pt>
                <c:pt idx="256">
                  <c:v>85.617097655571072</c:v>
                </c:pt>
                <c:pt idx="257">
                  <c:v>85.617097655571072</c:v>
                </c:pt>
                <c:pt idx="258">
                  <c:v>85.617097655571072</c:v>
                </c:pt>
                <c:pt idx="259">
                  <c:v>85.617097655571072</c:v>
                </c:pt>
                <c:pt idx="260">
                  <c:v>85.617097655571072</c:v>
                </c:pt>
                <c:pt idx="261">
                  <c:v>85.755663275874198</c:v>
                </c:pt>
                <c:pt idx="262">
                  <c:v>86.372841428713642</c:v>
                </c:pt>
                <c:pt idx="263">
                  <c:v>86.649913938512739</c:v>
                </c:pt>
                <c:pt idx="264">
                  <c:v>86.652400278596744</c:v>
                </c:pt>
                <c:pt idx="265">
                  <c:v>86.652400278596744</c:v>
                </c:pt>
                <c:pt idx="266">
                  <c:v>86.652400278596744</c:v>
                </c:pt>
                <c:pt idx="267">
                  <c:v>86.652400278596744</c:v>
                </c:pt>
                <c:pt idx="268">
                  <c:v>86.652400278596744</c:v>
                </c:pt>
                <c:pt idx="269">
                  <c:v>86.652400278596744</c:v>
                </c:pt>
                <c:pt idx="270">
                  <c:v>86.652400278596744</c:v>
                </c:pt>
                <c:pt idx="271">
                  <c:v>86.652400278596744</c:v>
                </c:pt>
                <c:pt idx="272">
                  <c:v>86.652400278596744</c:v>
                </c:pt>
                <c:pt idx="273">
                  <c:v>86.652400278596744</c:v>
                </c:pt>
                <c:pt idx="274">
                  <c:v>86.652400278596744</c:v>
                </c:pt>
                <c:pt idx="275">
                  <c:v>86.652400278596744</c:v>
                </c:pt>
                <c:pt idx="276">
                  <c:v>86.652400278596744</c:v>
                </c:pt>
                <c:pt idx="277">
                  <c:v>86.652400278596744</c:v>
                </c:pt>
                <c:pt idx="278">
                  <c:v>86.652400278596744</c:v>
                </c:pt>
                <c:pt idx="279">
                  <c:v>86.652400278596744</c:v>
                </c:pt>
                <c:pt idx="280">
                  <c:v>86.652400278596744</c:v>
                </c:pt>
                <c:pt idx="281">
                  <c:v>86.652400278596744</c:v>
                </c:pt>
                <c:pt idx="282">
                  <c:v>86.652400278596744</c:v>
                </c:pt>
                <c:pt idx="283">
                  <c:v>86.652400278596744</c:v>
                </c:pt>
                <c:pt idx="284">
                  <c:v>86.652400278596744</c:v>
                </c:pt>
                <c:pt idx="285">
                  <c:v>86.652400278596744</c:v>
                </c:pt>
                <c:pt idx="286">
                  <c:v>86.652400278596744</c:v>
                </c:pt>
                <c:pt idx="287">
                  <c:v>86.652400278596744</c:v>
                </c:pt>
                <c:pt idx="288">
                  <c:v>86.652400278596744</c:v>
                </c:pt>
                <c:pt idx="289">
                  <c:v>86.652400278596744</c:v>
                </c:pt>
                <c:pt idx="290">
                  <c:v>86.652400278596744</c:v>
                </c:pt>
                <c:pt idx="291">
                  <c:v>86.652400278596744</c:v>
                </c:pt>
                <c:pt idx="292">
                  <c:v>86.652400278596744</c:v>
                </c:pt>
                <c:pt idx="293">
                  <c:v>86.652400278596744</c:v>
                </c:pt>
                <c:pt idx="294">
                  <c:v>86.652400278596744</c:v>
                </c:pt>
                <c:pt idx="295">
                  <c:v>86.652400278596744</c:v>
                </c:pt>
                <c:pt idx="296">
                  <c:v>86.652400278596744</c:v>
                </c:pt>
                <c:pt idx="297">
                  <c:v>86.652400278596744</c:v>
                </c:pt>
                <c:pt idx="298">
                  <c:v>86.652400278596744</c:v>
                </c:pt>
                <c:pt idx="299">
                  <c:v>86.652400278596744</c:v>
                </c:pt>
                <c:pt idx="300">
                  <c:v>86.652400278596744</c:v>
                </c:pt>
                <c:pt idx="301">
                  <c:v>86.652400278596744</c:v>
                </c:pt>
                <c:pt idx="302">
                  <c:v>88.91985584474368</c:v>
                </c:pt>
                <c:pt idx="303">
                  <c:v>92.227883382937094</c:v>
                </c:pt>
                <c:pt idx="304">
                  <c:v>92.329103655419217</c:v>
                </c:pt>
                <c:pt idx="305">
                  <c:v>92.329103655419217</c:v>
                </c:pt>
                <c:pt idx="306">
                  <c:v>92.329103655419217</c:v>
                </c:pt>
                <c:pt idx="307">
                  <c:v>92.329103655419217</c:v>
                </c:pt>
                <c:pt idx="308">
                  <c:v>92.329103655419217</c:v>
                </c:pt>
                <c:pt idx="309">
                  <c:v>92.329103655419217</c:v>
                </c:pt>
                <c:pt idx="310">
                  <c:v>92.329103655419217</c:v>
                </c:pt>
                <c:pt idx="311">
                  <c:v>92.329103655419217</c:v>
                </c:pt>
                <c:pt idx="312">
                  <c:v>92.329103655419217</c:v>
                </c:pt>
                <c:pt idx="313">
                  <c:v>92.329103655419217</c:v>
                </c:pt>
                <c:pt idx="314">
                  <c:v>92.329103655419217</c:v>
                </c:pt>
                <c:pt idx="315">
                  <c:v>92.329103655419217</c:v>
                </c:pt>
                <c:pt idx="316">
                  <c:v>92.329103655419217</c:v>
                </c:pt>
                <c:pt idx="317">
                  <c:v>92.329103655419217</c:v>
                </c:pt>
                <c:pt idx="318">
                  <c:v>92.329103655419217</c:v>
                </c:pt>
                <c:pt idx="319">
                  <c:v>92.329103655419217</c:v>
                </c:pt>
                <c:pt idx="320">
                  <c:v>92.329103655419217</c:v>
                </c:pt>
                <c:pt idx="321">
                  <c:v>92.329103655419217</c:v>
                </c:pt>
                <c:pt idx="322">
                  <c:v>92.329103655419217</c:v>
                </c:pt>
                <c:pt idx="323">
                  <c:v>92.329103655419217</c:v>
                </c:pt>
                <c:pt idx="324">
                  <c:v>92.329103655419217</c:v>
                </c:pt>
                <c:pt idx="325">
                  <c:v>92.329103655419217</c:v>
                </c:pt>
                <c:pt idx="326">
                  <c:v>92.329103655419217</c:v>
                </c:pt>
                <c:pt idx="327">
                  <c:v>92.329103655419217</c:v>
                </c:pt>
                <c:pt idx="328">
                  <c:v>92.329103655419217</c:v>
                </c:pt>
                <c:pt idx="329">
                  <c:v>92.329103655419217</c:v>
                </c:pt>
                <c:pt idx="330">
                  <c:v>92.396257469619954</c:v>
                </c:pt>
                <c:pt idx="331">
                  <c:v>97.404617821974199</c:v>
                </c:pt>
                <c:pt idx="332">
                  <c:v>100.03128094257394</c:v>
                </c:pt>
                <c:pt idx="333">
                  <c:v>100.26728059952461</c:v>
                </c:pt>
                <c:pt idx="334">
                  <c:v>100.26728059952461</c:v>
                </c:pt>
                <c:pt idx="335">
                  <c:v>100.34561333830464</c:v>
                </c:pt>
                <c:pt idx="336">
                  <c:v>100.34561333830464</c:v>
                </c:pt>
                <c:pt idx="337">
                  <c:v>100.34561333830464</c:v>
                </c:pt>
                <c:pt idx="338">
                  <c:v>100.34561333830464</c:v>
                </c:pt>
                <c:pt idx="339">
                  <c:v>100.34561333830464</c:v>
                </c:pt>
                <c:pt idx="340">
                  <c:v>102.25533155378831</c:v>
                </c:pt>
                <c:pt idx="341">
                  <c:v>103.42451592309136</c:v>
                </c:pt>
                <c:pt idx="342">
                  <c:v>103.5211858268655</c:v>
                </c:pt>
                <c:pt idx="343">
                  <c:v>103.5211858268655</c:v>
                </c:pt>
                <c:pt idx="344">
                  <c:v>103.5211858268655</c:v>
                </c:pt>
                <c:pt idx="345">
                  <c:v>103.5211858268655</c:v>
                </c:pt>
                <c:pt idx="346">
                  <c:v>103.91303044861431</c:v>
                </c:pt>
                <c:pt idx="347">
                  <c:v>104.00904636222572</c:v>
                </c:pt>
                <c:pt idx="348">
                  <c:v>104.00904636222572</c:v>
                </c:pt>
                <c:pt idx="349">
                  <c:v>104.00904636222572</c:v>
                </c:pt>
                <c:pt idx="350">
                  <c:v>104.00904636222572</c:v>
                </c:pt>
                <c:pt idx="351">
                  <c:v>104.00904636222572</c:v>
                </c:pt>
                <c:pt idx="352">
                  <c:v>104.16472206055464</c:v>
                </c:pt>
                <c:pt idx="353">
                  <c:v>104.91626909435173</c:v>
                </c:pt>
                <c:pt idx="354">
                  <c:v>105.04170233866805</c:v>
                </c:pt>
                <c:pt idx="355">
                  <c:v>105.04170233866805</c:v>
                </c:pt>
                <c:pt idx="356">
                  <c:v>105.04170233866805</c:v>
                </c:pt>
                <c:pt idx="357">
                  <c:v>105.04170233866805</c:v>
                </c:pt>
                <c:pt idx="358">
                  <c:v>105.04170233866805</c:v>
                </c:pt>
                <c:pt idx="359">
                  <c:v>105.04170233866805</c:v>
                </c:pt>
                <c:pt idx="360">
                  <c:v>105.04170233866805</c:v>
                </c:pt>
                <c:pt idx="361">
                  <c:v>105.04170233866805</c:v>
                </c:pt>
                <c:pt idx="362">
                  <c:v>105.15315719137948</c:v>
                </c:pt>
                <c:pt idx="363">
                  <c:v>106.68465672441309</c:v>
                </c:pt>
                <c:pt idx="364">
                  <c:v>107.64678879073516</c:v>
                </c:pt>
                <c:pt idx="365">
                  <c:v>109.58682882967337</c:v>
                </c:pt>
                <c:pt idx="366">
                  <c:v>111.02210872280808</c:v>
                </c:pt>
                <c:pt idx="367">
                  <c:v>111.73703886611196</c:v>
                </c:pt>
                <c:pt idx="368">
                  <c:v>111.91593362088956</c:v>
                </c:pt>
                <c:pt idx="369">
                  <c:v>111.98952395791081</c:v>
                </c:pt>
                <c:pt idx="370">
                  <c:v>112.02979011209777</c:v>
                </c:pt>
                <c:pt idx="371">
                  <c:v>112.05980766525097</c:v>
                </c:pt>
                <c:pt idx="372">
                  <c:v>112.08567426719061</c:v>
                </c:pt>
                <c:pt idx="373">
                  <c:v>112.09726522603613</c:v>
                </c:pt>
                <c:pt idx="374">
                  <c:v>112.10014931499505</c:v>
                </c:pt>
                <c:pt idx="375">
                  <c:v>112.10659142360521</c:v>
                </c:pt>
                <c:pt idx="376">
                  <c:v>112.12043626140213</c:v>
                </c:pt>
                <c:pt idx="377">
                  <c:v>112.15058614580012</c:v>
                </c:pt>
                <c:pt idx="378">
                  <c:v>113.27101378908606</c:v>
                </c:pt>
                <c:pt idx="379">
                  <c:v>115.50427165738297</c:v>
                </c:pt>
                <c:pt idx="380">
                  <c:v>116.19077374582365</c:v>
                </c:pt>
                <c:pt idx="381">
                  <c:v>116.3778423732965</c:v>
                </c:pt>
                <c:pt idx="382">
                  <c:v>116.3989482294605</c:v>
                </c:pt>
                <c:pt idx="383">
                  <c:v>116.3989482294605</c:v>
                </c:pt>
                <c:pt idx="384">
                  <c:v>116.3989482294605</c:v>
                </c:pt>
                <c:pt idx="385">
                  <c:v>116.53170074083469</c:v>
                </c:pt>
                <c:pt idx="386">
                  <c:v>118.34572116960474</c:v>
                </c:pt>
                <c:pt idx="387">
                  <c:v>120.373038421453</c:v>
                </c:pt>
                <c:pt idx="388">
                  <c:v>122.29653594909112</c:v>
                </c:pt>
                <c:pt idx="389">
                  <c:v>123.38273515075201</c:v>
                </c:pt>
                <c:pt idx="390">
                  <c:v>124.59884509624683</c:v>
                </c:pt>
                <c:pt idx="391">
                  <c:v>126.78411749051369</c:v>
                </c:pt>
                <c:pt idx="392">
                  <c:v>128.54010300091173</c:v>
                </c:pt>
                <c:pt idx="393">
                  <c:v>130.04432430999671</c:v>
                </c:pt>
                <c:pt idx="394">
                  <c:v>130.96894286764245</c:v>
                </c:pt>
                <c:pt idx="395">
                  <c:v>131.45522940607862</c:v>
                </c:pt>
                <c:pt idx="396">
                  <c:v>131.72576566365052</c:v>
                </c:pt>
                <c:pt idx="397">
                  <c:v>131.87538274350942</c:v>
                </c:pt>
                <c:pt idx="398">
                  <c:v>131.99112817181603</c:v>
                </c:pt>
                <c:pt idx="399">
                  <c:v>132.06593246121196</c:v>
                </c:pt>
                <c:pt idx="400">
                  <c:v>132.06593246121196</c:v>
                </c:pt>
                <c:pt idx="401">
                  <c:v>132.06593246121196</c:v>
                </c:pt>
                <c:pt idx="402">
                  <c:v>132.06593246121196</c:v>
                </c:pt>
                <c:pt idx="403">
                  <c:v>132.54296322502742</c:v>
                </c:pt>
                <c:pt idx="404">
                  <c:v>133.62907033407964</c:v>
                </c:pt>
                <c:pt idx="405">
                  <c:v>135.12453021521372</c:v>
                </c:pt>
                <c:pt idx="406">
                  <c:v>135.9258208948813</c:v>
                </c:pt>
                <c:pt idx="407">
                  <c:v>136.19813439076208</c:v>
                </c:pt>
                <c:pt idx="408">
                  <c:v>136.32921591737312</c:v>
                </c:pt>
                <c:pt idx="409">
                  <c:v>136.60433405329135</c:v>
                </c:pt>
                <c:pt idx="410">
                  <c:v>137.66676776130282</c:v>
                </c:pt>
                <c:pt idx="411">
                  <c:v>138.86805064619651</c:v>
                </c:pt>
                <c:pt idx="412">
                  <c:v>139.5790849948622</c:v>
                </c:pt>
                <c:pt idx="413">
                  <c:v>139.67475735238469</c:v>
                </c:pt>
                <c:pt idx="414">
                  <c:v>139.67475735238469</c:v>
                </c:pt>
                <c:pt idx="415">
                  <c:v>139.67475735238469</c:v>
                </c:pt>
                <c:pt idx="416">
                  <c:v>139.67475735238469</c:v>
                </c:pt>
                <c:pt idx="417">
                  <c:v>139.67475735238469</c:v>
                </c:pt>
                <c:pt idx="418">
                  <c:v>139.67475735238469</c:v>
                </c:pt>
                <c:pt idx="419">
                  <c:v>139.67475735238469</c:v>
                </c:pt>
                <c:pt idx="420">
                  <c:v>139.69144222800119</c:v>
                </c:pt>
                <c:pt idx="421">
                  <c:v>140.42617586872899</c:v>
                </c:pt>
                <c:pt idx="422">
                  <c:v>140.56566832419855</c:v>
                </c:pt>
                <c:pt idx="423">
                  <c:v>140.58791012974865</c:v>
                </c:pt>
                <c:pt idx="424">
                  <c:v>140.63070226628048</c:v>
                </c:pt>
                <c:pt idx="425">
                  <c:v>140.66340035391303</c:v>
                </c:pt>
                <c:pt idx="426">
                  <c:v>140.87271532702079</c:v>
                </c:pt>
                <c:pt idx="427">
                  <c:v>141.10071564550347</c:v>
                </c:pt>
                <c:pt idx="428">
                  <c:v>141.23740697266618</c:v>
                </c:pt>
                <c:pt idx="429">
                  <c:v>142.64089509968076</c:v>
                </c:pt>
                <c:pt idx="430">
                  <c:v>143.36467927018211</c:v>
                </c:pt>
                <c:pt idx="431">
                  <c:v>143.69483853845205</c:v>
                </c:pt>
                <c:pt idx="432">
                  <c:v>143.8855459252849</c:v>
                </c:pt>
                <c:pt idx="433">
                  <c:v>144.06860620291678</c:v>
                </c:pt>
                <c:pt idx="434">
                  <c:v>144.36396897670022</c:v>
                </c:pt>
                <c:pt idx="435">
                  <c:v>144.72343319646419</c:v>
                </c:pt>
                <c:pt idx="436">
                  <c:v>145.11167522840432</c:v>
                </c:pt>
                <c:pt idx="437">
                  <c:v>145.37507058965457</c:v>
                </c:pt>
                <c:pt idx="438">
                  <c:v>145.50581190023664</c:v>
                </c:pt>
                <c:pt idx="439">
                  <c:v>145.53150575618784</c:v>
                </c:pt>
                <c:pt idx="440">
                  <c:v>145.53150575618784</c:v>
                </c:pt>
                <c:pt idx="441">
                  <c:v>145.55936204608966</c:v>
                </c:pt>
                <c:pt idx="442">
                  <c:v>146.12786131925293</c:v>
                </c:pt>
                <c:pt idx="443">
                  <c:v>147.29865204789266</c:v>
                </c:pt>
                <c:pt idx="444">
                  <c:v>148.52078414928539</c:v>
                </c:pt>
                <c:pt idx="445">
                  <c:v>149.87678425372101</c:v>
                </c:pt>
                <c:pt idx="446">
                  <c:v>150.83586953761252</c:v>
                </c:pt>
                <c:pt idx="447">
                  <c:v>152.63694082148248</c:v>
                </c:pt>
                <c:pt idx="448">
                  <c:v>153.80223975716163</c:v>
                </c:pt>
                <c:pt idx="449">
                  <c:v>154.38112913940944</c:v>
                </c:pt>
                <c:pt idx="450">
                  <c:v>156.45000255882627</c:v>
                </c:pt>
                <c:pt idx="451">
                  <c:v>158.17794810194735</c:v>
                </c:pt>
                <c:pt idx="452">
                  <c:v>159.2748272299595</c:v>
                </c:pt>
                <c:pt idx="453">
                  <c:v>159.90759735494009</c:v>
                </c:pt>
                <c:pt idx="454">
                  <c:v>160.29457782853009</c:v>
                </c:pt>
                <c:pt idx="455">
                  <c:v>160.72102365579099</c:v>
                </c:pt>
                <c:pt idx="456">
                  <c:v>161.59266252908694</c:v>
                </c:pt>
                <c:pt idx="457">
                  <c:v>162.82113088228789</c:v>
                </c:pt>
                <c:pt idx="458">
                  <c:v>163.52175086246601</c:v>
                </c:pt>
                <c:pt idx="459">
                  <c:v>164.59927981334567</c:v>
                </c:pt>
                <c:pt idx="460">
                  <c:v>165.39400546690092</c:v>
                </c:pt>
                <c:pt idx="461">
                  <c:v>165.89966763735646</c:v>
                </c:pt>
                <c:pt idx="462">
                  <c:v>166.27136659281814</c:v>
                </c:pt>
                <c:pt idx="463">
                  <c:v>166.5459969642811</c:v>
                </c:pt>
                <c:pt idx="464">
                  <c:v>166.73396065738717</c:v>
                </c:pt>
                <c:pt idx="465">
                  <c:v>167.49638839900842</c:v>
                </c:pt>
                <c:pt idx="466">
                  <c:v>169.05803472413629</c:v>
                </c:pt>
                <c:pt idx="467">
                  <c:v>169.91275003514704</c:v>
                </c:pt>
                <c:pt idx="468">
                  <c:v>171.81531198443926</c:v>
                </c:pt>
                <c:pt idx="469">
                  <c:v>173.15855605082203</c:v>
                </c:pt>
                <c:pt idx="470">
                  <c:v>174.006396854662</c:v>
                </c:pt>
                <c:pt idx="471">
                  <c:v>174.57328143554105</c:v>
                </c:pt>
                <c:pt idx="472">
                  <c:v>174.93256709918319</c:v>
                </c:pt>
                <c:pt idx="473">
                  <c:v>175.09210069074584</c:v>
                </c:pt>
                <c:pt idx="474">
                  <c:v>175.24462173510886</c:v>
                </c:pt>
                <c:pt idx="475">
                  <c:v>175.42889596511543</c:v>
                </c:pt>
                <c:pt idx="476">
                  <c:v>175.56573084055862</c:v>
                </c:pt>
                <c:pt idx="477">
                  <c:v>175.61649751775488</c:v>
                </c:pt>
                <c:pt idx="478">
                  <c:v>175.61649751775488</c:v>
                </c:pt>
                <c:pt idx="479">
                  <c:v>175.8019072350144</c:v>
                </c:pt>
                <c:pt idx="480">
                  <c:v>176.93988519063822</c:v>
                </c:pt>
                <c:pt idx="481">
                  <c:v>177.43186402794055</c:v>
                </c:pt>
                <c:pt idx="482">
                  <c:v>177.68740440323703</c:v>
                </c:pt>
                <c:pt idx="483">
                  <c:v>179.01546974265023</c:v>
                </c:pt>
                <c:pt idx="484">
                  <c:v>179.69727012219914</c:v>
                </c:pt>
                <c:pt idx="485">
                  <c:v>179.99894068773335</c:v>
                </c:pt>
                <c:pt idx="486">
                  <c:v>181.26297302090717</c:v>
                </c:pt>
                <c:pt idx="487">
                  <c:v>182.7543407166132</c:v>
                </c:pt>
                <c:pt idx="488">
                  <c:v>183.43293159299094</c:v>
                </c:pt>
                <c:pt idx="489">
                  <c:v>183.7728059538459</c:v>
                </c:pt>
                <c:pt idx="490">
                  <c:v>183.97355185136769</c:v>
                </c:pt>
                <c:pt idx="491">
                  <c:v>184.07180208368632</c:v>
                </c:pt>
                <c:pt idx="492">
                  <c:v>184.11494325252926</c:v>
                </c:pt>
                <c:pt idx="493">
                  <c:v>184.56992886208894</c:v>
                </c:pt>
                <c:pt idx="494">
                  <c:v>185.30897932732319</c:v>
                </c:pt>
                <c:pt idx="495">
                  <c:v>186.56464983843986</c:v>
                </c:pt>
                <c:pt idx="496">
                  <c:v>187.4182402806731</c:v>
                </c:pt>
                <c:pt idx="497">
                  <c:v>188.76311425985003</c:v>
                </c:pt>
                <c:pt idx="498">
                  <c:v>189.77022622651444</c:v>
                </c:pt>
                <c:pt idx="499">
                  <c:v>190.21906765858756</c:v>
                </c:pt>
                <c:pt idx="500">
                  <c:v>190.56039570799044</c:v>
                </c:pt>
                <c:pt idx="501">
                  <c:v>190.84090541742486</c:v>
                </c:pt>
                <c:pt idx="502">
                  <c:v>191.07195251833812</c:v>
                </c:pt>
                <c:pt idx="503">
                  <c:v>191.19331545175109</c:v>
                </c:pt>
                <c:pt idx="504">
                  <c:v>191.23540339799285</c:v>
                </c:pt>
                <c:pt idx="505">
                  <c:v>191.27557896359167</c:v>
                </c:pt>
                <c:pt idx="506">
                  <c:v>191.28445863104281</c:v>
                </c:pt>
                <c:pt idx="507">
                  <c:v>191.28445863104281</c:v>
                </c:pt>
                <c:pt idx="508">
                  <c:v>192.09990440929943</c:v>
                </c:pt>
                <c:pt idx="509">
                  <c:v>192.99357908288476</c:v>
                </c:pt>
                <c:pt idx="510">
                  <c:v>193.4072903117054</c:v>
                </c:pt>
                <c:pt idx="511">
                  <c:v>193.63164877306406</c:v>
                </c:pt>
                <c:pt idx="512">
                  <c:v>194.20031713897899</c:v>
                </c:pt>
                <c:pt idx="513">
                  <c:v>196.78345317393055</c:v>
                </c:pt>
                <c:pt idx="514">
                  <c:v>199.30563281094953</c:v>
                </c:pt>
                <c:pt idx="515">
                  <c:v>200.38469039144846</c:v>
                </c:pt>
                <c:pt idx="516">
                  <c:v>200.96223758487511</c:v>
                </c:pt>
                <c:pt idx="517">
                  <c:v>202.29279229541797</c:v>
                </c:pt>
                <c:pt idx="518">
                  <c:v>202.96607510552997</c:v>
                </c:pt>
                <c:pt idx="519">
                  <c:v>203.27343458513374</c:v>
                </c:pt>
                <c:pt idx="520">
                  <c:v>203.54259026941679</c:v>
                </c:pt>
                <c:pt idx="521">
                  <c:v>203.82195743543977</c:v>
                </c:pt>
                <c:pt idx="522">
                  <c:v>204.09525483958936</c:v>
                </c:pt>
                <c:pt idx="523">
                  <c:v>204.23920680836645</c:v>
                </c:pt>
                <c:pt idx="524">
                  <c:v>204.34585949535685</c:v>
                </c:pt>
                <c:pt idx="525">
                  <c:v>204.51297177120375</c:v>
                </c:pt>
                <c:pt idx="526">
                  <c:v>204.85789236545932</c:v>
                </c:pt>
                <c:pt idx="527">
                  <c:v>205.9581531696295</c:v>
                </c:pt>
                <c:pt idx="528">
                  <c:v>206.32792408308435</c:v>
                </c:pt>
                <c:pt idx="529">
                  <c:v>206.95074455919016</c:v>
                </c:pt>
                <c:pt idx="530">
                  <c:v>207.9062355919331</c:v>
                </c:pt>
                <c:pt idx="531">
                  <c:v>208.47759400854767</c:v>
                </c:pt>
                <c:pt idx="532">
                  <c:v>208.67274620395085</c:v>
                </c:pt>
                <c:pt idx="533">
                  <c:v>208.82053045375386</c:v>
                </c:pt>
                <c:pt idx="534">
                  <c:v>209.19644253804532</c:v>
                </c:pt>
                <c:pt idx="535">
                  <c:v>209.43301193211397</c:v>
                </c:pt>
                <c:pt idx="536">
                  <c:v>209.67272332056416</c:v>
                </c:pt>
                <c:pt idx="537">
                  <c:v>210.79809627679876</c:v>
                </c:pt>
                <c:pt idx="538">
                  <c:v>211.39071076146405</c:v>
                </c:pt>
                <c:pt idx="539">
                  <c:v>211.63044595290197</c:v>
                </c:pt>
                <c:pt idx="540">
                  <c:v>211.73302580528733</c:v>
                </c:pt>
                <c:pt idx="541">
                  <c:v>211.73302580528733</c:v>
                </c:pt>
                <c:pt idx="542">
                  <c:v>211.73302580528733</c:v>
                </c:pt>
                <c:pt idx="543">
                  <c:v>211.73302580528733</c:v>
                </c:pt>
                <c:pt idx="544">
                  <c:v>211.73302580528733</c:v>
                </c:pt>
                <c:pt idx="545">
                  <c:v>211.76030464452663</c:v>
                </c:pt>
                <c:pt idx="546">
                  <c:v>212.1574727968688</c:v>
                </c:pt>
                <c:pt idx="547">
                  <c:v>212.18030091687663</c:v>
                </c:pt>
                <c:pt idx="548">
                  <c:v>212.51676129885411</c:v>
                </c:pt>
                <c:pt idx="549">
                  <c:v>213.61149980986889</c:v>
                </c:pt>
                <c:pt idx="550">
                  <c:v>213.83447769793869</c:v>
                </c:pt>
                <c:pt idx="551">
                  <c:v>213.90271236271872</c:v>
                </c:pt>
                <c:pt idx="552">
                  <c:v>214.04523615223147</c:v>
                </c:pt>
                <c:pt idx="553">
                  <c:v>214.18933093893497</c:v>
                </c:pt>
                <c:pt idx="554">
                  <c:v>214.22516261350015</c:v>
                </c:pt>
                <c:pt idx="555">
                  <c:v>214.22516261350015</c:v>
                </c:pt>
                <c:pt idx="556">
                  <c:v>214.22516261350015</c:v>
                </c:pt>
                <c:pt idx="557">
                  <c:v>214.29761551104704</c:v>
                </c:pt>
                <c:pt idx="558">
                  <c:v>214.38053076854456</c:v>
                </c:pt>
                <c:pt idx="559">
                  <c:v>214.38053076854456</c:v>
                </c:pt>
                <c:pt idx="560">
                  <c:v>214.38053076854456</c:v>
                </c:pt>
                <c:pt idx="561">
                  <c:v>214.38053076854456</c:v>
                </c:pt>
                <c:pt idx="562">
                  <c:v>214.57664490218468</c:v>
                </c:pt>
                <c:pt idx="563">
                  <c:v>215.33749890418764</c:v>
                </c:pt>
                <c:pt idx="564">
                  <c:v>215.3436810290105</c:v>
                </c:pt>
                <c:pt idx="565">
                  <c:v>215.3436810290105</c:v>
                </c:pt>
                <c:pt idx="566">
                  <c:v>215.3436810290105</c:v>
                </c:pt>
                <c:pt idx="567">
                  <c:v>215.3436810290105</c:v>
                </c:pt>
                <c:pt idx="568">
                  <c:v>215.3436810290105</c:v>
                </c:pt>
                <c:pt idx="569">
                  <c:v>215.3436810290105</c:v>
                </c:pt>
                <c:pt idx="570">
                  <c:v>216.05745363459008</c:v>
                </c:pt>
                <c:pt idx="571">
                  <c:v>216.35705334019102</c:v>
                </c:pt>
                <c:pt idx="572">
                  <c:v>216.35705334019102</c:v>
                </c:pt>
                <c:pt idx="573">
                  <c:v>216.35705334019102</c:v>
                </c:pt>
                <c:pt idx="574">
                  <c:v>216.35705334019102</c:v>
                </c:pt>
                <c:pt idx="575">
                  <c:v>216.35705334019102</c:v>
                </c:pt>
                <c:pt idx="576">
                  <c:v>216.35705334019102</c:v>
                </c:pt>
                <c:pt idx="577">
                  <c:v>216.35705334019102</c:v>
                </c:pt>
                <c:pt idx="578">
                  <c:v>216.35705334019102</c:v>
                </c:pt>
                <c:pt idx="579">
                  <c:v>216.35705334019102</c:v>
                </c:pt>
                <c:pt idx="580">
                  <c:v>216.35705334019102</c:v>
                </c:pt>
                <c:pt idx="581">
                  <c:v>216.35705334019102</c:v>
                </c:pt>
                <c:pt idx="582">
                  <c:v>216.35705334019102</c:v>
                </c:pt>
                <c:pt idx="583">
                  <c:v>216.35705334019102</c:v>
                </c:pt>
                <c:pt idx="584">
                  <c:v>216.35705334019102</c:v>
                </c:pt>
                <c:pt idx="585">
                  <c:v>216.35705334019102</c:v>
                </c:pt>
                <c:pt idx="586">
                  <c:v>216.35705334019102</c:v>
                </c:pt>
                <c:pt idx="587">
                  <c:v>216.35705334019102</c:v>
                </c:pt>
                <c:pt idx="588">
                  <c:v>216.35705334019102</c:v>
                </c:pt>
                <c:pt idx="589">
                  <c:v>216.35705334019102</c:v>
                </c:pt>
                <c:pt idx="590">
                  <c:v>216.35705334019102</c:v>
                </c:pt>
                <c:pt idx="591">
                  <c:v>216.35705334019102</c:v>
                </c:pt>
                <c:pt idx="592">
                  <c:v>216.56048221340387</c:v>
                </c:pt>
                <c:pt idx="593">
                  <c:v>216.96581479054046</c:v>
                </c:pt>
                <c:pt idx="594">
                  <c:v>217.09203353345214</c:v>
                </c:pt>
                <c:pt idx="595">
                  <c:v>217.09203353345214</c:v>
                </c:pt>
                <c:pt idx="596">
                  <c:v>217.09203353345214</c:v>
                </c:pt>
                <c:pt idx="597">
                  <c:v>217.09203353345214</c:v>
                </c:pt>
                <c:pt idx="598">
                  <c:v>217.09203353345214</c:v>
                </c:pt>
                <c:pt idx="599">
                  <c:v>217.09203353345214</c:v>
                </c:pt>
                <c:pt idx="600">
                  <c:v>217.09203353345214</c:v>
                </c:pt>
                <c:pt idx="601">
                  <c:v>217.09203353345214</c:v>
                </c:pt>
                <c:pt idx="602">
                  <c:v>217.09203353345214</c:v>
                </c:pt>
                <c:pt idx="603">
                  <c:v>217.09203353345214</c:v>
                </c:pt>
                <c:pt idx="604">
                  <c:v>217.09203353345214</c:v>
                </c:pt>
                <c:pt idx="605">
                  <c:v>218.03001655322666</c:v>
                </c:pt>
                <c:pt idx="606">
                  <c:v>218.62958151031168</c:v>
                </c:pt>
                <c:pt idx="607">
                  <c:v>219.43059115262997</c:v>
                </c:pt>
                <c:pt idx="608">
                  <c:v>219.6412390930511</c:v>
                </c:pt>
                <c:pt idx="609">
                  <c:v>219.7106877102058</c:v>
                </c:pt>
                <c:pt idx="610">
                  <c:v>219.72524284331649</c:v>
                </c:pt>
                <c:pt idx="611">
                  <c:v>219.72524284331649</c:v>
                </c:pt>
                <c:pt idx="612">
                  <c:v>219.72524284331649</c:v>
                </c:pt>
                <c:pt idx="613">
                  <c:v>219.72524284331649</c:v>
                </c:pt>
                <c:pt idx="614">
                  <c:v>219.72524284331649</c:v>
                </c:pt>
                <c:pt idx="615">
                  <c:v>219.72524284331649</c:v>
                </c:pt>
                <c:pt idx="616">
                  <c:v>219.72524284331649</c:v>
                </c:pt>
                <c:pt idx="617">
                  <c:v>219.72524284331649</c:v>
                </c:pt>
                <c:pt idx="618">
                  <c:v>220.01348263903958</c:v>
                </c:pt>
                <c:pt idx="619">
                  <c:v>220.58186568218679</c:v>
                </c:pt>
                <c:pt idx="620">
                  <c:v>220.68373396864172</c:v>
                </c:pt>
                <c:pt idx="621">
                  <c:v>220.77782192259062</c:v>
                </c:pt>
                <c:pt idx="622">
                  <c:v>221.04950072357397</c:v>
                </c:pt>
                <c:pt idx="623">
                  <c:v>222.03643550311983</c:v>
                </c:pt>
                <c:pt idx="624">
                  <c:v>222.43772157234082</c:v>
                </c:pt>
                <c:pt idx="625">
                  <c:v>223.74992417933709</c:v>
                </c:pt>
                <c:pt idx="626">
                  <c:v>224.29924102930553</c:v>
                </c:pt>
                <c:pt idx="627">
                  <c:v>224.49817789975918</c:v>
                </c:pt>
                <c:pt idx="628">
                  <c:v>224.88099285049489</c:v>
                </c:pt>
                <c:pt idx="629">
                  <c:v>225.56520123197899</c:v>
                </c:pt>
                <c:pt idx="630">
                  <c:v>225.8123629555914</c:v>
                </c:pt>
                <c:pt idx="631">
                  <c:v>225.83757230104703</c:v>
                </c:pt>
                <c:pt idx="632">
                  <c:v>225.83757230104703</c:v>
                </c:pt>
                <c:pt idx="633">
                  <c:v>225.83757230104703</c:v>
                </c:pt>
                <c:pt idx="634">
                  <c:v>225.83757230104703</c:v>
                </c:pt>
                <c:pt idx="635">
                  <c:v>225.83757230104703</c:v>
                </c:pt>
                <c:pt idx="636">
                  <c:v>225.83757230104703</c:v>
                </c:pt>
                <c:pt idx="637">
                  <c:v>225.83757230104703</c:v>
                </c:pt>
                <c:pt idx="638">
                  <c:v>225.83757230104703</c:v>
                </c:pt>
                <c:pt idx="639">
                  <c:v>225.83757230104703</c:v>
                </c:pt>
                <c:pt idx="640">
                  <c:v>225.83757230104703</c:v>
                </c:pt>
                <c:pt idx="641">
                  <c:v>225.83757230104703</c:v>
                </c:pt>
                <c:pt idx="642">
                  <c:v>225.83757230104703</c:v>
                </c:pt>
                <c:pt idx="643">
                  <c:v>225.83757230104703</c:v>
                </c:pt>
                <c:pt idx="644">
                  <c:v>225.83757230104703</c:v>
                </c:pt>
                <c:pt idx="645">
                  <c:v>225.83757230104703</c:v>
                </c:pt>
                <c:pt idx="646">
                  <c:v>225.83757230104703</c:v>
                </c:pt>
                <c:pt idx="647">
                  <c:v>225.83757230104703</c:v>
                </c:pt>
                <c:pt idx="648">
                  <c:v>225.83757230104703</c:v>
                </c:pt>
                <c:pt idx="649">
                  <c:v>225.83757230104703</c:v>
                </c:pt>
                <c:pt idx="650">
                  <c:v>225.83757230104703</c:v>
                </c:pt>
                <c:pt idx="651">
                  <c:v>225.83757230104703</c:v>
                </c:pt>
                <c:pt idx="652">
                  <c:v>225.83757230104703</c:v>
                </c:pt>
                <c:pt idx="653">
                  <c:v>225.83757230104703</c:v>
                </c:pt>
                <c:pt idx="654">
                  <c:v>225.83757230104703</c:v>
                </c:pt>
                <c:pt idx="655">
                  <c:v>225.83757230104703</c:v>
                </c:pt>
                <c:pt idx="656">
                  <c:v>225.83757230104703</c:v>
                </c:pt>
                <c:pt idx="657">
                  <c:v>225.83757230104703</c:v>
                </c:pt>
                <c:pt idx="658">
                  <c:v>225.83757230104703</c:v>
                </c:pt>
                <c:pt idx="659">
                  <c:v>225.83757230104703</c:v>
                </c:pt>
                <c:pt idx="660">
                  <c:v>225.83757230104703</c:v>
                </c:pt>
                <c:pt idx="661">
                  <c:v>225.83757230104703</c:v>
                </c:pt>
                <c:pt idx="662">
                  <c:v>225.83757230104703</c:v>
                </c:pt>
                <c:pt idx="663">
                  <c:v>225.83757230104703</c:v>
                </c:pt>
                <c:pt idx="664">
                  <c:v>225.83757230104703</c:v>
                </c:pt>
                <c:pt idx="665">
                  <c:v>225.83757230104703</c:v>
                </c:pt>
                <c:pt idx="666">
                  <c:v>225.83757230104703</c:v>
                </c:pt>
                <c:pt idx="667">
                  <c:v>225.83757230104703</c:v>
                </c:pt>
                <c:pt idx="668">
                  <c:v>225.83757230104703</c:v>
                </c:pt>
                <c:pt idx="669">
                  <c:v>225.83757230104703</c:v>
                </c:pt>
                <c:pt idx="670">
                  <c:v>225.83757230104703</c:v>
                </c:pt>
                <c:pt idx="671">
                  <c:v>225.83757230104703</c:v>
                </c:pt>
                <c:pt idx="672">
                  <c:v>225.83757230104703</c:v>
                </c:pt>
                <c:pt idx="673">
                  <c:v>225.83757230104703</c:v>
                </c:pt>
                <c:pt idx="674">
                  <c:v>225.83757230104703</c:v>
                </c:pt>
                <c:pt idx="675">
                  <c:v>225.83757230104703</c:v>
                </c:pt>
                <c:pt idx="676">
                  <c:v>225.83757230104703</c:v>
                </c:pt>
                <c:pt idx="677">
                  <c:v>225.83757230104703</c:v>
                </c:pt>
                <c:pt idx="678">
                  <c:v>225.83757230104703</c:v>
                </c:pt>
                <c:pt idx="679">
                  <c:v>225.83757230104703</c:v>
                </c:pt>
                <c:pt idx="680">
                  <c:v>225.83757230104703</c:v>
                </c:pt>
                <c:pt idx="681">
                  <c:v>225.83757230104703</c:v>
                </c:pt>
                <c:pt idx="682">
                  <c:v>225.83757230104703</c:v>
                </c:pt>
                <c:pt idx="683">
                  <c:v>225.83757230104703</c:v>
                </c:pt>
                <c:pt idx="684">
                  <c:v>225.83757230104703</c:v>
                </c:pt>
                <c:pt idx="685">
                  <c:v>225.83757230104703</c:v>
                </c:pt>
                <c:pt idx="686">
                  <c:v>225.83757230104703</c:v>
                </c:pt>
                <c:pt idx="687">
                  <c:v>225.83757230104703</c:v>
                </c:pt>
                <c:pt idx="688">
                  <c:v>225.83757230104703</c:v>
                </c:pt>
                <c:pt idx="689">
                  <c:v>225.83757230104703</c:v>
                </c:pt>
                <c:pt idx="690">
                  <c:v>227.21388639019153</c:v>
                </c:pt>
                <c:pt idx="691">
                  <c:v>228.34673023228129</c:v>
                </c:pt>
                <c:pt idx="692">
                  <c:v>228.47882643368075</c:v>
                </c:pt>
                <c:pt idx="693">
                  <c:v>228.47882643368075</c:v>
                </c:pt>
                <c:pt idx="694">
                  <c:v>228.47882643368075</c:v>
                </c:pt>
                <c:pt idx="695">
                  <c:v>228.47882643368075</c:v>
                </c:pt>
                <c:pt idx="696">
                  <c:v>228.47882643368075</c:v>
                </c:pt>
                <c:pt idx="697">
                  <c:v>228.47882643368075</c:v>
                </c:pt>
                <c:pt idx="698">
                  <c:v>228.47882643368075</c:v>
                </c:pt>
                <c:pt idx="699">
                  <c:v>228.47882643368075</c:v>
                </c:pt>
                <c:pt idx="700">
                  <c:v>228.47882643368075</c:v>
                </c:pt>
                <c:pt idx="701">
                  <c:v>228.47882643368075</c:v>
                </c:pt>
                <c:pt idx="702">
                  <c:v>228.47882643368075</c:v>
                </c:pt>
                <c:pt idx="703">
                  <c:v>228.47882643368075</c:v>
                </c:pt>
                <c:pt idx="704">
                  <c:v>228.47882643368075</c:v>
                </c:pt>
                <c:pt idx="705">
                  <c:v>228.47882643368075</c:v>
                </c:pt>
                <c:pt idx="706">
                  <c:v>228.47882643368075</c:v>
                </c:pt>
                <c:pt idx="707">
                  <c:v>228.47882643368075</c:v>
                </c:pt>
                <c:pt idx="708">
                  <c:v>228.47882643368075</c:v>
                </c:pt>
                <c:pt idx="709">
                  <c:v>228.47882643368075</c:v>
                </c:pt>
                <c:pt idx="710">
                  <c:v>228.47882643368075</c:v>
                </c:pt>
                <c:pt idx="711">
                  <c:v>228.47882643368075</c:v>
                </c:pt>
                <c:pt idx="712">
                  <c:v>228.47882643368075</c:v>
                </c:pt>
                <c:pt idx="713">
                  <c:v>228.47882643368075</c:v>
                </c:pt>
                <c:pt idx="714">
                  <c:v>228.47882643368075</c:v>
                </c:pt>
                <c:pt idx="715">
                  <c:v>228.47882643368075</c:v>
                </c:pt>
                <c:pt idx="716">
                  <c:v>228.47882643368075</c:v>
                </c:pt>
                <c:pt idx="717">
                  <c:v>228.47882643368075</c:v>
                </c:pt>
                <c:pt idx="718">
                  <c:v>228.47882643368075</c:v>
                </c:pt>
                <c:pt idx="719">
                  <c:v>228.47882643368075</c:v>
                </c:pt>
                <c:pt idx="720">
                  <c:v>228.47882643368075</c:v>
                </c:pt>
                <c:pt idx="721">
                  <c:v>228.47882643368075</c:v>
                </c:pt>
                <c:pt idx="722">
                  <c:v>228.47882643368075</c:v>
                </c:pt>
                <c:pt idx="723">
                  <c:v>228.47882643368075</c:v>
                </c:pt>
                <c:pt idx="724">
                  <c:v>228.47882643368075</c:v>
                </c:pt>
                <c:pt idx="725">
                  <c:v>228.47882643368075</c:v>
                </c:pt>
                <c:pt idx="726">
                  <c:v>228.47882643368075</c:v>
                </c:pt>
                <c:pt idx="727">
                  <c:v>228.47882643368075</c:v>
                </c:pt>
                <c:pt idx="728">
                  <c:v>228.47882643368075</c:v>
                </c:pt>
                <c:pt idx="729">
                  <c:v>228.47882643368075</c:v>
                </c:pt>
                <c:pt idx="730">
                  <c:v>228.47882643368075</c:v>
                </c:pt>
                <c:pt idx="731">
                  <c:v>228.47882643368075</c:v>
                </c:pt>
                <c:pt idx="732">
                  <c:v>228.47882643368075</c:v>
                </c:pt>
                <c:pt idx="733">
                  <c:v>228.47882643368075</c:v>
                </c:pt>
                <c:pt idx="734">
                  <c:v>228.47882643368075</c:v>
                </c:pt>
                <c:pt idx="735">
                  <c:v>228.47882643368075</c:v>
                </c:pt>
                <c:pt idx="736">
                  <c:v>228.60274356369203</c:v>
                </c:pt>
                <c:pt idx="737">
                  <c:v>228.87707498312324</c:v>
                </c:pt>
                <c:pt idx="738">
                  <c:v>228.90331369777553</c:v>
                </c:pt>
                <c:pt idx="739">
                  <c:v>228.90331369777553</c:v>
                </c:pt>
                <c:pt idx="740">
                  <c:v>228.90331369777553</c:v>
                </c:pt>
                <c:pt idx="741">
                  <c:v>228.90331369777553</c:v>
                </c:pt>
                <c:pt idx="742">
                  <c:v>228.90331369777553</c:v>
                </c:pt>
                <c:pt idx="743">
                  <c:v>228.92388125415081</c:v>
                </c:pt>
                <c:pt idx="744">
                  <c:v>228.93950606503515</c:v>
                </c:pt>
                <c:pt idx="745">
                  <c:v>228.93950606503515</c:v>
                </c:pt>
                <c:pt idx="746">
                  <c:v>228.93950606503515</c:v>
                </c:pt>
                <c:pt idx="747">
                  <c:v>229.47077934585536</c:v>
                </c:pt>
                <c:pt idx="748">
                  <c:v>230.54378817237156</c:v>
                </c:pt>
                <c:pt idx="749">
                  <c:v>230.93617069644188</c:v>
                </c:pt>
                <c:pt idx="750">
                  <c:v>231.11794200422753</c:v>
                </c:pt>
                <c:pt idx="751">
                  <c:v>231.27898451820104</c:v>
                </c:pt>
                <c:pt idx="752">
                  <c:v>231.40484621629665</c:v>
                </c:pt>
                <c:pt idx="753">
                  <c:v>231.51614048589613</c:v>
                </c:pt>
                <c:pt idx="754">
                  <c:v>232.22925172302951</c:v>
                </c:pt>
                <c:pt idx="755">
                  <c:v>233.01394914805886</c:v>
                </c:pt>
                <c:pt idx="756">
                  <c:v>233.81207324067492</c:v>
                </c:pt>
                <c:pt idx="757">
                  <c:v>234.98821777752752</c:v>
                </c:pt>
                <c:pt idx="758">
                  <c:v>235.60799649357995</c:v>
                </c:pt>
                <c:pt idx="759">
                  <c:v>235.92832860150136</c:v>
                </c:pt>
                <c:pt idx="760">
                  <c:v>236.1254088389114</c:v>
                </c:pt>
                <c:pt idx="761">
                  <c:v>236.28438049295164</c:v>
                </c:pt>
                <c:pt idx="762">
                  <c:v>236.42619019283222</c:v>
                </c:pt>
                <c:pt idx="763">
                  <c:v>236.56309647723862</c:v>
                </c:pt>
                <c:pt idx="764">
                  <c:v>237.12662246979284</c:v>
                </c:pt>
                <c:pt idx="765">
                  <c:v>237.51274298273938</c:v>
                </c:pt>
                <c:pt idx="766">
                  <c:v>237.96515615303468</c:v>
                </c:pt>
                <c:pt idx="767">
                  <c:v>238.18465880489464</c:v>
                </c:pt>
                <c:pt idx="768">
                  <c:v>238.30968739841938</c:v>
                </c:pt>
                <c:pt idx="769">
                  <c:v>238.37823150204002</c:v>
                </c:pt>
                <c:pt idx="770">
                  <c:v>238.44684701462387</c:v>
                </c:pt>
                <c:pt idx="771">
                  <c:v>238.63688156766321</c:v>
                </c:pt>
                <c:pt idx="772">
                  <c:v>239.80190346894972</c:v>
                </c:pt>
                <c:pt idx="773">
                  <c:v>240.95809541127707</c:v>
                </c:pt>
                <c:pt idx="774">
                  <c:v>241.80958943361392</c:v>
                </c:pt>
                <c:pt idx="775">
                  <c:v>242.74983524570618</c:v>
                </c:pt>
                <c:pt idx="776">
                  <c:v>243.5944576276049</c:v>
                </c:pt>
                <c:pt idx="777">
                  <c:v>244.30432500585451</c:v>
                </c:pt>
                <c:pt idx="778">
                  <c:v>245.63110111938565</c:v>
                </c:pt>
                <c:pt idx="779">
                  <c:v>246.3780854937736</c:v>
                </c:pt>
                <c:pt idx="780">
                  <c:v>246.9039287472315</c:v>
                </c:pt>
                <c:pt idx="781">
                  <c:v>248.13787341808762</c:v>
                </c:pt>
                <c:pt idx="782">
                  <c:v>248.90351333037191</c:v>
                </c:pt>
                <c:pt idx="783">
                  <c:v>249.48975290484253</c:v>
                </c:pt>
                <c:pt idx="784">
                  <c:v>250.40178889131926</c:v>
                </c:pt>
                <c:pt idx="785">
                  <c:v>251.22132564607628</c:v>
                </c:pt>
                <c:pt idx="786">
                  <c:v>251.86024737519031</c:v>
                </c:pt>
                <c:pt idx="787">
                  <c:v>252.3098370617418</c:v>
                </c:pt>
                <c:pt idx="788">
                  <c:v>252.58141254396062</c:v>
                </c:pt>
                <c:pt idx="789">
                  <c:v>252.76052152562787</c:v>
                </c:pt>
                <c:pt idx="790">
                  <c:v>252.88286038153814</c:v>
                </c:pt>
                <c:pt idx="791">
                  <c:v>252.97889693599706</c:v>
                </c:pt>
                <c:pt idx="792">
                  <c:v>253.07119642138099</c:v>
                </c:pt>
                <c:pt idx="793">
                  <c:v>253.1508327172879</c:v>
                </c:pt>
                <c:pt idx="794">
                  <c:v>253.21183127379533</c:v>
                </c:pt>
                <c:pt idx="795">
                  <c:v>253.24285726609463</c:v>
                </c:pt>
                <c:pt idx="796">
                  <c:v>253.26016134290452</c:v>
                </c:pt>
                <c:pt idx="797">
                  <c:v>253.29671423100424</c:v>
                </c:pt>
                <c:pt idx="798">
                  <c:v>253.33131527410939</c:v>
                </c:pt>
                <c:pt idx="799">
                  <c:v>254.20932239996574</c:v>
                </c:pt>
                <c:pt idx="800">
                  <c:v>254.86543001948286</c:v>
                </c:pt>
                <c:pt idx="801">
                  <c:v>255.28031964572992</c:v>
                </c:pt>
                <c:pt idx="802">
                  <c:v>255.47559085607179</c:v>
                </c:pt>
                <c:pt idx="803">
                  <c:v>255.61540110498231</c:v>
                </c:pt>
                <c:pt idx="804">
                  <c:v>256.19920602959013</c:v>
                </c:pt>
                <c:pt idx="805">
                  <c:v>256.70797353545549</c:v>
                </c:pt>
                <c:pt idx="806">
                  <c:v>256.9240722661213</c:v>
                </c:pt>
                <c:pt idx="807">
                  <c:v>257.0399367093666</c:v>
                </c:pt>
                <c:pt idx="808">
                  <c:v>257.08355908482474</c:v>
                </c:pt>
                <c:pt idx="809">
                  <c:v>257.0939051764862</c:v>
                </c:pt>
                <c:pt idx="810">
                  <c:v>257.0939051764862</c:v>
                </c:pt>
                <c:pt idx="811">
                  <c:v>257.0939051764862</c:v>
                </c:pt>
                <c:pt idx="812">
                  <c:v>257.0939051764862</c:v>
                </c:pt>
                <c:pt idx="813">
                  <c:v>257.0939051764862</c:v>
                </c:pt>
                <c:pt idx="814">
                  <c:v>257.10526234017124</c:v>
                </c:pt>
                <c:pt idx="815">
                  <c:v>257.14319580155978</c:v>
                </c:pt>
                <c:pt idx="816">
                  <c:v>257.17225074852178</c:v>
                </c:pt>
                <c:pt idx="817">
                  <c:v>257.29782681076449</c:v>
                </c:pt>
                <c:pt idx="818">
                  <c:v>257.37658239612506</c:v>
                </c:pt>
                <c:pt idx="819">
                  <c:v>257.41058836453675</c:v>
                </c:pt>
                <c:pt idx="820">
                  <c:v>258.63094920035155</c:v>
                </c:pt>
                <c:pt idx="821">
                  <c:v>261.1632630320301</c:v>
                </c:pt>
                <c:pt idx="822">
                  <c:v>261.78454330121411</c:v>
                </c:pt>
                <c:pt idx="823">
                  <c:v>262.13223749983626</c:v>
                </c:pt>
                <c:pt idx="824">
                  <c:v>262.26266937157772</c:v>
                </c:pt>
                <c:pt idx="825">
                  <c:v>262.34166298681566</c:v>
                </c:pt>
                <c:pt idx="826">
                  <c:v>262.4052560689866</c:v>
                </c:pt>
                <c:pt idx="827">
                  <c:v>262.95075619125208</c:v>
                </c:pt>
                <c:pt idx="828">
                  <c:v>263.61986197400762</c:v>
                </c:pt>
                <c:pt idx="829">
                  <c:v>263.92503313244248</c:v>
                </c:pt>
                <c:pt idx="830">
                  <c:v>264.13860884035546</c:v>
                </c:pt>
                <c:pt idx="831">
                  <c:v>264.27589597256565</c:v>
                </c:pt>
                <c:pt idx="832">
                  <c:v>264.36617220399177</c:v>
                </c:pt>
                <c:pt idx="833">
                  <c:v>264.41574532638458</c:v>
                </c:pt>
                <c:pt idx="834">
                  <c:v>264.42213607682942</c:v>
                </c:pt>
                <c:pt idx="835">
                  <c:v>264.42213607682942</c:v>
                </c:pt>
                <c:pt idx="836">
                  <c:v>264.42213607682942</c:v>
                </c:pt>
                <c:pt idx="837">
                  <c:v>264.42213607682942</c:v>
                </c:pt>
                <c:pt idx="838">
                  <c:v>264.42213607682942</c:v>
                </c:pt>
                <c:pt idx="839">
                  <c:v>264.42213607682942</c:v>
                </c:pt>
                <c:pt idx="840">
                  <c:v>264.89021460777457</c:v>
                </c:pt>
                <c:pt idx="841">
                  <c:v>267.23286816281558</c:v>
                </c:pt>
                <c:pt idx="842">
                  <c:v>267.97292674862604</c:v>
                </c:pt>
                <c:pt idx="843">
                  <c:v>268.12816133359127</c:v>
                </c:pt>
                <c:pt idx="844">
                  <c:v>268.24326408122892</c:v>
                </c:pt>
                <c:pt idx="845">
                  <c:v>268.34406123323561</c:v>
                </c:pt>
                <c:pt idx="846">
                  <c:v>268.69798603794283</c:v>
                </c:pt>
                <c:pt idx="847">
                  <c:v>269.49861888225752</c:v>
                </c:pt>
                <c:pt idx="848">
                  <c:v>270.16843666301327</c:v>
                </c:pt>
                <c:pt idx="849">
                  <c:v>270.56015393116326</c:v>
                </c:pt>
                <c:pt idx="850">
                  <c:v>270.82969046325013</c:v>
                </c:pt>
                <c:pt idx="851">
                  <c:v>272.38239131520999</c:v>
                </c:pt>
                <c:pt idx="852">
                  <c:v>273.00107007144925</c:v>
                </c:pt>
                <c:pt idx="853">
                  <c:v>273.4024513526212</c:v>
                </c:pt>
                <c:pt idx="854">
                  <c:v>273.69493396488826</c:v>
                </c:pt>
                <c:pt idx="855">
                  <c:v>274.15767934845076</c:v>
                </c:pt>
                <c:pt idx="856">
                  <c:v>274.76626804496067</c:v>
                </c:pt>
                <c:pt idx="857">
                  <c:v>275.8224372291379</c:v>
                </c:pt>
                <c:pt idx="858">
                  <c:v>276.48496286459846</c:v>
                </c:pt>
                <c:pt idx="859">
                  <c:v>277.03954017485717</c:v>
                </c:pt>
                <c:pt idx="860">
                  <c:v>277.47567381812775</c:v>
                </c:pt>
                <c:pt idx="861">
                  <c:v>277.81746754798564</c:v>
                </c:pt>
                <c:pt idx="862">
                  <c:v>278.24251605950639</c:v>
                </c:pt>
                <c:pt idx="863">
                  <c:v>278.92561463770539</c:v>
                </c:pt>
                <c:pt idx="864">
                  <c:v>279.3972623386822</c:v>
                </c:pt>
                <c:pt idx="865">
                  <c:v>279.74199250903587</c:v>
                </c:pt>
                <c:pt idx="866">
                  <c:v>280.06094404366843</c:v>
                </c:pt>
                <c:pt idx="867">
                  <c:v>280.71258993792588</c:v>
                </c:pt>
                <c:pt idx="868">
                  <c:v>282.01967490255828</c:v>
                </c:pt>
                <c:pt idx="869">
                  <c:v>282.49088946798804</c:v>
                </c:pt>
                <c:pt idx="870">
                  <c:v>282.73644905930911</c:v>
                </c:pt>
                <c:pt idx="871">
                  <c:v>282.96177024357451</c:v>
                </c:pt>
                <c:pt idx="872">
                  <c:v>283.18655715871245</c:v>
                </c:pt>
                <c:pt idx="873">
                  <c:v>283.47006604460199</c:v>
                </c:pt>
                <c:pt idx="874">
                  <c:v>283.71587099791327</c:v>
                </c:pt>
                <c:pt idx="875">
                  <c:v>283.84546976508386</c:v>
                </c:pt>
                <c:pt idx="876">
                  <c:v>283.85239886547845</c:v>
                </c:pt>
                <c:pt idx="877">
                  <c:v>283.88784267621537</c:v>
                </c:pt>
                <c:pt idx="878">
                  <c:v>283.88784267621537</c:v>
                </c:pt>
                <c:pt idx="879">
                  <c:v>284.05868797069121</c:v>
                </c:pt>
                <c:pt idx="880">
                  <c:v>286.44483377848564</c:v>
                </c:pt>
                <c:pt idx="881">
                  <c:v>287.26383847953446</c:v>
                </c:pt>
                <c:pt idx="882">
                  <c:v>288.35115045837478</c:v>
                </c:pt>
                <c:pt idx="883">
                  <c:v>288.84353056167208</c:v>
                </c:pt>
                <c:pt idx="884">
                  <c:v>289.12294533367054</c:v>
                </c:pt>
                <c:pt idx="885">
                  <c:v>289.36010980243265</c:v>
                </c:pt>
                <c:pt idx="886">
                  <c:v>291.1738175580972</c:v>
                </c:pt>
                <c:pt idx="887">
                  <c:v>292.02907420947213</c:v>
                </c:pt>
                <c:pt idx="888">
                  <c:v>292.44445164743451</c:v>
                </c:pt>
                <c:pt idx="889">
                  <c:v>292.67937863534917</c:v>
                </c:pt>
                <c:pt idx="890">
                  <c:v>293.30281358544511</c:v>
                </c:pt>
                <c:pt idx="891">
                  <c:v>293.68984548404973</c:v>
                </c:pt>
                <c:pt idx="892">
                  <c:v>293.97604109503828</c:v>
                </c:pt>
                <c:pt idx="893">
                  <c:v>294.24545861218644</c:v>
                </c:pt>
                <c:pt idx="894">
                  <c:v>294.46703212397966</c:v>
                </c:pt>
                <c:pt idx="895">
                  <c:v>294.56192579396139</c:v>
                </c:pt>
                <c:pt idx="896">
                  <c:v>294.56192579396139</c:v>
                </c:pt>
                <c:pt idx="897">
                  <c:v>294.56192579396139</c:v>
                </c:pt>
                <c:pt idx="898">
                  <c:v>294.56192579396139</c:v>
                </c:pt>
                <c:pt idx="899">
                  <c:v>294.56192579396139</c:v>
                </c:pt>
                <c:pt idx="900">
                  <c:v>294.56192579396139</c:v>
                </c:pt>
                <c:pt idx="901">
                  <c:v>294.56192579396139</c:v>
                </c:pt>
                <c:pt idx="902">
                  <c:v>294.56192579396139</c:v>
                </c:pt>
                <c:pt idx="903">
                  <c:v>294.56192579396139</c:v>
                </c:pt>
                <c:pt idx="904">
                  <c:v>294.56192579396139</c:v>
                </c:pt>
                <c:pt idx="905">
                  <c:v>294.56192579396139</c:v>
                </c:pt>
                <c:pt idx="906">
                  <c:v>297.56743767398791</c:v>
                </c:pt>
                <c:pt idx="907">
                  <c:v>298.84623051052608</c:v>
                </c:pt>
                <c:pt idx="908">
                  <c:v>299.07670633973362</c:v>
                </c:pt>
                <c:pt idx="909">
                  <c:v>299.19714095662476</c:v>
                </c:pt>
                <c:pt idx="910">
                  <c:v>299.2889844461647</c:v>
                </c:pt>
                <c:pt idx="911">
                  <c:v>299.2889844461647</c:v>
                </c:pt>
                <c:pt idx="912">
                  <c:v>299.2889844461647</c:v>
                </c:pt>
                <c:pt idx="913">
                  <c:v>299.2889844461647</c:v>
                </c:pt>
                <c:pt idx="914">
                  <c:v>299.2889844461647</c:v>
                </c:pt>
                <c:pt idx="915">
                  <c:v>299.2889844461647</c:v>
                </c:pt>
                <c:pt idx="916">
                  <c:v>299.2889844461647</c:v>
                </c:pt>
                <c:pt idx="917">
                  <c:v>299.2889844461647</c:v>
                </c:pt>
                <c:pt idx="918">
                  <c:v>299.2889844461647</c:v>
                </c:pt>
                <c:pt idx="919">
                  <c:v>299.2889844461647</c:v>
                </c:pt>
                <c:pt idx="920">
                  <c:v>299.2889844461647</c:v>
                </c:pt>
                <c:pt idx="921">
                  <c:v>299.2889844461647</c:v>
                </c:pt>
                <c:pt idx="922">
                  <c:v>299.2889844461647</c:v>
                </c:pt>
                <c:pt idx="923">
                  <c:v>299.2889844461647</c:v>
                </c:pt>
                <c:pt idx="924">
                  <c:v>299.2889844461647</c:v>
                </c:pt>
                <c:pt idx="925">
                  <c:v>299.2889844461647</c:v>
                </c:pt>
                <c:pt idx="926">
                  <c:v>301.8193300483091</c:v>
                </c:pt>
                <c:pt idx="927">
                  <c:v>303.49289638841361</c:v>
                </c:pt>
                <c:pt idx="928">
                  <c:v>303.75739300829053</c:v>
                </c:pt>
                <c:pt idx="929">
                  <c:v>303.78806899011818</c:v>
                </c:pt>
                <c:pt idx="930">
                  <c:v>303.7888478641861</c:v>
                </c:pt>
                <c:pt idx="931">
                  <c:v>306.19661346072991</c:v>
                </c:pt>
                <c:pt idx="932">
                  <c:v>306.69012035233391</c:v>
                </c:pt>
                <c:pt idx="933">
                  <c:v>306.80646085533402</c:v>
                </c:pt>
                <c:pt idx="934">
                  <c:v>306.80925195828496</c:v>
                </c:pt>
                <c:pt idx="935">
                  <c:v>308.98002162470772</c:v>
                </c:pt>
                <c:pt idx="936">
                  <c:v>310.00818121050247</c:v>
                </c:pt>
                <c:pt idx="937">
                  <c:v>310.39053022198794</c:v>
                </c:pt>
                <c:pt idx="938">
                  <c:v>310.53516212660537</c:v>
                </c:pt>
                <c:pt idx="939">
                  <c:v>310.56714416597731</c:v>
                </c:pt>
                <c:pt idx="940">
                  <c:v>310.56714416597731</c:v>
                </c:pt>
                <c:pt idx="941">
                  <c:v>310.56714416597731</c:v>
                </c:pt>
                <c:pt idx="942">
                  <c:v>310.56714416597731</c:v>
                </c:pt>
                <c:pt idx="943">
                  <c:v>310.56714416597731</c:v>
                </c:pt>
                <c:pt idx="944">
                  <c:v>310.56714416597731</c:v>
                </c:pt>
                <c:pt idx="945">
                  <c:v>310.56714416597731</c:v>
                </c:pt>
                <c:pt idx="946">
                  <c:v>310.56714416597731</c:v>
                </c:pt>
                <c:pt idx="947">
                  <c:v>310.56714416597731</c:v>
                </c:pt>
                <c:pt idx="948">
                  <c:v>310.56714416597731</c:v>
                </c:pt>
                <c:pt idx="949">
                  <c:v>310.75135482588422</c:v>
                </c:pt>
                <c:pt idx="950">
                  <c:v>311.17489668864096</c:v>
                </c:pt>
                <c:pt idx="951">
                  <c:v>311.24048445958817</c:v>
                </c:pt>
                <c:pt idx="952">
                  <c:v>311.25463265083044</c:v>
                </c:pt>
                <c:pt idx="953">
                  <c:v>311.25463265083044</c:v>
                </c:pt>
                <c:pt idx="954">
                  <c:v>311.25463265083044</c:v>
                </c:pt>
                <c:pt idx="955">
                  <c:v>311.37500121627323</c:v>
                </c:pt>
                <c:pt idx="956">
                  <c:v>312.4903090968885</c:v>
                </c:pt>
                <c:pt idx="957">
                  <c:v>312.82688419844618</c:v>
                </c:pt>
                <c:pt idx="958">
                  <c:v>312.89317843959066</c:v>
                </c:pt>
                <c:pt idx="959">
                  <c:v>312.89317843959066</c:v>
                </c:pt>
                <c:pt idx="960">
                  <c:v>312.89317843959066</c:v>
                </c:pt>
                <c:pt idx="961">
                  <c:v>312.89317843959066</c:v>
                </c:pt>
                <c:pt idx="962">
                  <c:v>312.89317843959066</c:v>
                </c:pt>
                <c:pt idx="963">
                  <c:v>312.89317843959066</c:v>
                </c:pt>
                <c:pt idx="964">
                  <c:v>312.89317843959066</c:v>
                </c:pt>
                <c:pt idx="965">
                  <c:v>313.08922251163477</c:v>
                </c:pt>
                <c:pt idx="966">
                  <c:v>313.24000593789287</c:v>
                </c:pt>
                <c:pt idx="967">
                  <c:v>313.24000593789287</c:v>
                </c:pt>
                <c:pt idx="968">
                  <c:v>313.24000593789287</c:v>
                </c:pt>
                <c:pt idx="969">
                  <c:v>313.24000593789287</c:v>
                </c:pt>
                <c:pt idx="970">
                  <c:v>313.24000593789287</c:v>
                </c:pt>
                <c:pt idx="971">
                  <c:v>313.24000593789287</c:v>
                </c:pt>
                <c:pt idx="972">
                  <c:v>313.24000593789287</c:v>
                </c:pt>
                <c:pt idx="973">
                  <c:v>313.24000593789287</c:v>
                </c:pt>
                <c:pt idx="974">
                  <c:v>313.24000593789287</c:v>
                </c:pt>
                <c:pt idx="975">
                  <c:v>313.24000593789287</c:v>
                </c:pt>
                <c:pt idx="976">
                  <c:v>313.24000593789287</c:v>
                </c:pt>
                <c:pt idx="977">
                  <c:v>313.24000593789287</c:v>
                </c:pt>
                <c:pt idx="978">
                  <c:v>313.24000593789287</c:v>
                </c:pt>
                <c:pt idx="979">
                  <c:v>313.24000593789287</c:v>
                </c:pt>
                <c:pt idx="980">
                  <c:v>313.24000593789287</c:v>
                </c:pt>
                <c:pt idx="981">
                  <c:v>313.24000593789287</c:v>
                </c:pt>
                <c:pt idx="982">
                  <c:v>313.24000593789287</c:v>
                </c:pt>
                <c:pt idx="983">
                  <c:v>313.24000593789287</c:v>
                </c:pt>
                <c:pt idx="984">
                  <c:v>313.24000593789287</c:v>
                </c:pt>
                <c:pt idx="985">
                  <c:v>313.24000593789287</c:v>
                </c:pt>
                <c:pt idx="986">
                  <c:v>313.24000593789287</c:v>
                </c:pt>
                <c:pt idx="987">
                  <c:v>313.24000593789287</c:v>
                </c:pt>
                <c:pt idx="988">
                  <c:v>313.24000593789287</c:v>
                </c:pt>
                <c:pt idx="989">
                  <c:v>313.24000593789287</c:v>
                </c:pt>
                <c:pt idx="990">
                  <c:v>313.24000593789287</c:v>
                </c:pt>
                <c:pt idx="991">
                  <c:v>313.24000593789287</c:v>
                </c:pt>
                <c:pt idx="992">
                  <c:v>313.24000593789287</c:v>
                </c:pt>
                <c:pt idx="993">
                  <c:v>313.24000593789287</c:v>
                </c:pt>
                <c:pt idx="994">
                  <c:v>313.24000593789287</c:v>
                </c:pt>
                <c:pt idx="995">
                  <c:v>313.24000593789287</c:v>
                </c:pt>
                <c:pt idx="996">
                  <c:v>313.24000593789287</c:v>
                </c:pt>
                <c:pt idx="997">
                  <c:v>313.24000593789287</c:v>
                </c:pt>
                <c:pt idx="998">
                  <c:v>313.24000593789287</c:v>
                </c:pt>
                <c:pt idx="999">
                  <c:v>313.24000593789287</c:v>
                </c:pt>
                <c:pt idx="1000">
                  <c:v>313.24000593789287</c:v>
                </c:pt>
                <c:pt idx="1001">
                  <c:v>313.24000593789287</c:v>
                </c:pt>
                <c:pt idx="1002">
                  <c:v>313.24000593789287</c:v>
                </c:pt>
                <c:pt idx="1003">
                  <c:v>313.24000593789287</c:v>
                </c:pt>
                <c:pt idx="1004">
                  <c:v>313.24000593789287</c:v>
                </c:pt>
                <c:pt idx="1005">
                  <c:v>313.24000593789287</c:v>
                </c:pt>
                <c:pt idx="1006">
                  <c:v>313.24000593789287</c:v>
                </c:pt>
                <c:pt idx="1007">
                  <c:v>313.24000593789287</c:v>
                </c:pt>
                <c:pt idx="1008">
                  <c:v>313.24000593789287</c:v>
                </c:pt>
                <c:pt idx="1009">
                  <c:v>313.24000593789287</c:v>
                </c:pt>
                <c:pt idx="1010">
                  <c:v>313.24000593789287</c:v>
                </c:pt>
                <c:pt idx="1011">
                  <c:v>313.24000593789287</c:v>
                </c:pt>
                <c:pt idx="1012">
                  <c:v>313.24000593789287</c:v>
                </c:pt>
                <c:pt idx="1013">
                  <c:v>313.24000593789287</c:v>
                </c:pt>
                <c:pt idx="1014">
                  <c:v>313.24000593789287</c:v>
                </c:pt>
                <c:pt idx="1015">
                  <c:v>313.24000593789287</c:v>
                </c:pt>
                <c:pt idx="1016">
                  <c:v>313.24000593789287</c:v>
                </c:pt>
                <c:pt idx="1017">
                  <c:v>313.24000593789287</c:v>
                </c:pt>
                <c:pt idx="1018">
                  <c:v>313.24000593789287</c:v>
                </c:pt>
                <c:pt idx="1019">
                  <c:v>313.24000593789287</c:v>
                </c:pt>
                <c:pt idx="1020">
                  <c:v>313.24000593789287</c:v>
                </c:pt>
                <c:pt idx="1021">
                  <c:v>313.24000593789287</c:v>
                </c:pt>
                <c:pt idx="1022">
                  <c:v>313.24000593789287</c:v>
                </c:pt>
                <c:pt idx="1023">
                  <c:v>313.24000593789287</c:v>
                </c:pt>
                <c:pt idx="1024">
                  <c:v>313.24000593789287</c:v>
                </c:pt>
                <c:pt idx="1025">
                  <c:v>313.24000593789287</c:v>
                </c:pt>
                <c:pt idx="1026">
                  <c:v>313.24000593789287</c:v>
                </c:pt>
                <c:pt idx="1027">
                  <c:v>313.24000593789287</c:v>
                </c:pt>
                <c:pt idx="1028">
                  <c:v>313.24000593789287</c:v>
                </c:pt>
                <c:pt idx="1029">
                  <c:v>313.24000593789287</c:v>
                </c:pt>
                <c:pt idx="1030">
                  <c:v>313.24000593789287</c:v>
                </c:pt>
                <c:pt idx="1031">
                  <c:v>313.24000593789287</c:v>
                </c:pt>
                <c:pt idx="1032">
                  <c:v>313.24000593789287</c:v>
                </c:pt>
                <c:pt idx="1033">
                  <c:v>313.24000593789287</c:v>
                </c:pt>
                <c:pt idx="1034">
                  <c:v>313.24000593789287</c:v>
                </c:pt>
                <c:pt idx="1035">
                  <c:v>313.24000593789287</c:v>
                </c:pt>
                <c:pt idx="1036">
                  <c:v>313.24000593789287</c:v>
                </c:pt>
                <c:pt idx="1037">
                  <c:v>313.24000593789287</c:v>
                </c:pt>
                <c:pt idx="1038">
                  <c:v>313.24000593789287</c:v>
                </c:pt>
                <c:pt idx="1039">
                  <c:v>313.24000593789287</c:v>
                </c:pt>
                <c:pt idx="1040">
                  <c:v>313.24000593789287</c:v>
                </c:pt>
                <c:pt idx="1041">
                  <c:v>313.24000593789287</c:v>
                </c:pt>
                <c:pt idx="1042">
                  <c:v>313.24000593789287</c:v>
                </c:pt>
                <c:pt idx="1043">
                  <c:v>314.70105239918513</c:v>
                </c:pt>
                <c:pt idx="1044">
                  <c:v>315.04744315683593</c:v>
                </c:pt>
                <c:pt idx="1045">
                  <c:v>315.38169073296001</c:v>
                </c:pt>
                <c:pt idx="1046">
                  <c:v>315.4398896485053</c:v>
                </c:pt>
                <c:pt idx="1047">
                  <c:v>315.4398896485053</c:v>
                </c:pt>
                <c:pt idx="1048">
                  <c:v>315.4398896485053</c:v>
                </c:pt>
                <c:pt idx="1049">
                  <c:v>315.4398896485053</c:v>
                </c:pt>
                <c:pt idx="1050">
                  <c:v>315.4398896485053</c:v>
                </c:pt>
                <c:pt idx="1051">
                  <c:v>315.4398896485053</c:v>
                </c:pt>
              </c:numCache>
            </c:numRef>
          </c:yVal>
          <c:smooth val="0"/>
          <c:extLst>
            <c:ext xmlns:c16="http://schemas.microsoft.com/office/drawing/2014/chart" uri="{C3380CC4-5D6E-409C-BE32-E72D297353CC}">
              <c16:uniqueId val="{00000001-E4FC-4AE1-A154-33451A10D300}"/>
            </c:ext>
          </c:extLst>
        </c:ser>
        <c:dLbls>
          <c:showLegendKey val="0"/>
          <c:showVal val="0"/>
          <c:showCatName val="0"/>
          <c:showSerName val="0"/>
          <c:showPercent val="0"/>
          <c:showBubbleSize val="0"/>
        </c:dLbls>
        <c:axId val="538379008"/>
        <c:axId val="538379992"/>
      </c:scatterChart>
      <c:valAx>
        <c:axId val="538379008"/>
        <c:scaling>
          <c:orientation val="minMax"/>
          <c:max val="43025"/>
          <c:min val="41974"/>
        </c:scaling>
        <c:delete val="0"/>
        <c:axPos val="b"/>
        <c:majorGridlines>
          <c:spPr>
            <a:ln w="9525" cap="flat" cmpd="sng" algn="ctr">
              <a:solidFill>
                <a:schemeClr val="tx1">
                  <a:lumMod val="15000"/>
                  <a:lumOff val="85000"/>
                </a:schemeClr>
              </a:solidFill>
              <a:round/>
            </a:ln>
            <a:effectLst/>
          </c:spPr>
        </c:majorGridlines>
        <c:numFmt formatCode="m/d/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538379992"/>
        <c:crosses val="autoZero"/>
        <c:crossBetween val="midCat"/>
        <c:majorUnit val="60"/>
        <c:minorUnit val="30"/>
      </c:valAx>
      <c:valAx>
        <c:axId val="538379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Cumulative TN Load (kg)</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538379008"/>
        <c:crosses val="autoZero"/>
        <c:crossBetween val="midCat"/>
      </c:valAx>
      <c:spPr>
        <a:noFill/>
        <a:ln>
          <a:solidFill>
            <a:schemeClr val="tx1"/>
          </a:solidFill>
        </a:ln>
        <a:effectLst/>
      </c:spPr>
    </c:plotArea>
    <c:legend>
      <c:legendPos val="r"/>
      <c:layout>
        <c:manualLayout>
          <c:xMode val="edge"/>
          <c:yMode val="edge"/>
          <c:x val="0.21249956255468069"/>
          <c:y val="0.14946105753634731"/>
          <c:w val="0.26126468209995035"/>
          <c:h val="0.163147350762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5566120843891"/>
          <c:y val="9.5579645854127385E-2"/>
          <c:w val="0.77445304198566889"/>
          <c:h val="0.68330437568543367"/>
        </c:manualLayout>
      </c:layout>
      <c:scatterChart>
        <c:scatterStyle val="lineMarker"/>
        <c:varyColors val="0"/>
        <c:ser>
          <c:idx val="0"/>
          <c:order val="0"/>
          <c:tx>
            <c:v>wcINF</c:v>
          </c:tx>
          <c:spPr>
            <a:ln w="19050" cap="rnd">
              <a:solidFill>
                <a:schemeClr val="tx1"/>
              </a:solidFill>
              <a:round/>
            </a:ln>
            <a:effectLst/>
          </c:spPr>
          <c:marker>
            <c:symbol val="none"/>
          </c:marker>
          <c:xVal>
            <c:numRef>
              <c:f>'CIG_wcINF-wcEFF_Loads'!$A$3:$A$1054</c:f>
              <c:numCache>
                <c:formatCode>m/d/yyyy</c:formatCode>
                <c:ptCount val="1052"/>
                <c:pt idx="0">
                  <c:v>41974</c:v>
                </c:pt>
                <c:pt idx="1">
                  <c:v>41975</c:v>
                </c:pt>
                <c:pt idx="2">
                  <c:v>41976</c:v>
                </c:pt>
                <c:pt idx="3">
                  <c:v>41977</c:v>
                </c:pt>
                <c:pt idx="4">
                  <c:v>41978</c:v>
                </c:pt>
                <c:pt idx="5">
                  <c:v>41979</c:v>
                </c:pt>
                <c:pt idx="6">
                  <c:v>41980</c:v>
                </c:pt>
                <c:pt idx="7">
                  <c:v>41981</c:v>
                </c:pt>
                <c:pt idx="8">
                  <c:v>41982</c:v>
                </c:pt>
                <c:pt idx="9">
                  <c:v>41983</c:v>
                </c:pt>
                <c:pt idx="10">
                  <c:v>41984</c:v>
                </c:pt>
                <c:pt idx="11">
                  <c:v>41985</c:v>
                </c:pt>
                <c:pt idx="12">
                  <c:v>41986</c:v>
                </c:pt>
                <c:pt idx="13">
                  <c:v>41987</c:v>
                </c:pt>
                <c:pt idx="14">
                  <c:v>41988</c:v>
                </c:pt>
                <c:pt idx="15">
                  <c:v>41989</c:v>
                </c:pt>
                <c:pt idx="16">
                  <c:v>41990</c:v>
                </c:pt>
                <c:pt idx="17">
                  <c:v>41991</c:v>
                </c:pt>
                <c:pt idx="18">
                  <c:v>41992</c:v>
                </c:pt>
                <c:pt idx="19">
                  <c:v>41993</c:v>
                </c:pt>
                <c:pt idx="20">
                  <c:v>41994</c:v>
                </c:pt>
                <c:pt idx="21">
                  <c:v>41995</c:v>
                </c:pt>
                <c:pt idx="22">
                  <c:v>41996</c:v>
                </c:pt>
                <c:pt idx="23">
                  <c:v>41997</c:v>
                </c:pt>
                <c:pt idx="24">
                  <c:v>41998</c:v>
                </c:pt>
                <c:pt idx="25">
                  <c:v>41999</c:v>
                </c:pt>
                <c:pt idx="26">
                  <c:v>42000</c:v>
                </c:pt>
                <c:pt idx="27">
                  <c:v>42001</c:v>
                </c:pt>
                <c:pt idx="28">
                  <c:v>42002</c:v>
                </c:pt>
                <c:pt idx="29">
                  <c:v>42003</c:v>
                </c:pt>
                <c:pt idx="30">
                  <c:v>42004</c:v>
                </c:pt>
                <c:pt idx="31">
                  <c:v>42005</c:v>
                </c:pt>
                <c:pt idx="32">
                  <c:v>42006</c:v>
                </c:pt>
                <c:pt idx="33">
                  <c:v>42007</c:v>
                </c:pt>
                <c:pt idx="34">
                  <c:v>42008</c:v>
                </c:pt>
                <c:pt idx="35">
                  <c:v>42009</c:v>
                </c:pt>
                <c:pt idx="36">
                  <c:v>42010</c:v>
                </c:pt>
                <c:pt idx="37">
                  <c:v>42011</c:v>
                </c:pt>
                <c:pt idx="38">
                  <c:v>42012</c:v>
                </c:pt>
                <c:pt idx="39">
                  <c:v>42013</c:v>
                </c:pt>
                <c:pt idx="40">
                  <c:v>42014</c:v>
                </c:pt>
                <c:pt idx="41">
                  <c:v>42015</c:v>
                </c:pt>
                <c:pt idx="42">
                  <c:v>42016</c:v>
                </c:pt>
                <c:pt idx="43">
                  <c:v>42017</c:v>
                </c:pt>
                <c:pt idx="44">
                  <c:v>42018</c:v>
                </c:pt>
                <c:pt idx="45">
                  <c:v>42019</c:v>
                </c:pt>
                <c:pt idx="46">
                  <c:v>42020</c:v>
                </c:pt>
                <c:pt idx="47">
                  <c:v>42021</c:v>
                </c:pt>
                <c:pt idx="48">
                  <c:v>42022</c:v>
                </c:pt>
                <c:pt idx="49">
                  <c:v>42023</c:v>
                </c:pt>
                <c:pt idx="50">
                  <c:v>42024</c:v>
                </c:pt>
                <c:pt idx="51">
                  <c:v>42025</c:v>
                </c:pt>
                <c:pt idx="52">
                  <c:v>42026</c:v>
                </c:pt>
                <c:pt idx="53">
                  <c:v>42027</c:v>
                </c:pt>
                <c:pt idx="54">
                  <c:v>42028</c:v>
                </c:pt>
                <c:pt idx="55">
                  <c:v>42029</c:v>
                </c:pt>
                <c:pt idx="56">
                  <c:v>42030</c:v>
                </c:pt>
                <c:pt idx="57">
                  <c:v>42031</c:v>
                </c:pt>
                <c:pt idx="58">
                  <c:v>42032</c:v>
                </c:pt>
                <c:pt idx="59">
                  <c:v>42033</c:v>
                </c:pt>
                <c:pt idx="60">
                  <c:v>42034</c:v>
                </c:pt>
                <c:pt idx="61">
                  <c:v>42035</c:v>
                </c:pt>
                <c:pt idx="62">
                  <c:v>42036</c:v>
                </c:pt>
                <c:pt idx="63">
                  <c:v>42037</c:v>
                </c:pt>
                <c:pt idx="64">
                  <c:v>42038</c:v>
                </c:pt>
                <c:pt idx="65">
                  <c:v>42039</c:v>
                </c:pt>
                <c:pt idx="66">
                  <c:v>42040</c:v>
                </c:pt>
                <c:pt idx="67">
                  <c:v>42041</c:v>
                </c:pt>
                <c:pt idx="68">
                  <c:v>42042</c:v>
                </c:pt>
                <c:pt idx="69">
                  <c:v>42043</c:v>
                </c:pt>
                <c:pt idx="70">
                  <c:v>42044</c:v>
                </c:pt>
                <c:pt idx="71">
                  <c:v>42045</c:v>
                </c:pt>
                <c:pt idx="72">
                  <c:v>42046</c:v>
                </c:pt>
                <c:pt idx="73">
                  <c:v>42047</c:v>
                </c:pt>
                <c:pt idx="74">
                  <c:v>42048</c:v>
                </c:pt>
                <c:pt idx="75">
                  <c:v>42049</c:v>
                </c:pt>
                <c:pt idx="76">
                  <c:v>42050</c:v>
                </c:pt>
                <c:pt idx="77">
                  <c:v>42051</c:v>
                </c:pt>
                <c:pt idx="78">
                  <c:v>42052</c:v>
                </c:pt>
                <c:pt idx="79">
                  <c:v>42053</c:v>
                </c:pt>
                <c:pt idx="80">
                  <c:v>42054</c:v>
                </c:pt>
                <c:pt idx="81">
                  <c:v>42055</c:v>
                </c:pt>
                <c:pt idx="82">
                  <c:v>42056</c:v>
                </c:pt>
                <c:pt idx="83">
                  <c:v>42057</c:v>
                </c:pt>
                <c:pt idx="84">
                  <c:v>42058</c:v>
                </c:pt>
                <c:pt idx="85">
                  <c:v>42059</c:v>
                </c:pt>
                <c:pt idx="86">
                  <c:v>42060</c:v>
                </c:pt>
                <c:pt idx="87">
                  <c:v>42061</c:v>
                </c:pt>
                <c:pt idx="88">
                  <c:v>42062</c:v>
                </c:pt>
                <c:pt idx="89">
                  <c:v>42063</c:v>
                </c:pt>
                <c:pt idx="90">
                  <c:v>42064</c:v>
                </c:pt>
                <c:pt idx="91">
                  <c:v>42065</c:v>
                </c:pt>
                <c:pt idx="92">
                  <c:v>42066</c:v>
                </c:pt>
                <c:pt idx="93">
                  <c:v>42067</c:v>
                </c:pt>
                <c:pt idx="94">
                  <c:v>42068</c:v>
                </c:pt>
                <c:pt idx="95">
                  <c:v>42069</c:v>
                </c:pt>
                <c:pt idx="96">
                  <c:v>42070</c:v>
                </c:pt>
                <c:pt idx="97">
                  <c:v>42071</c:v>
                </c:pt>
                <c:pt idx="98">
                  <c:v>42072</c:v>
                </c:pt>
                <c:pt idx="99">
                  <c:v>42073</c:v>
                </c:pt>
                <c:pt idx="100">
                  <c:v>42074</c:v>
                </c:pt>
                <c:pt idx="101">
                  <c:v>42075</c:v>
                </c:pt>
                <c:pt idx="102">
                  <c:v>42076</c:v>
                </c:pt>
                <c:pt idx="103">
                  <c:v>42077</c:v>
                </c:pt>
                <c:pt idx="104">
                  <c:v>42078</c:v>
                </c:pt>
                <c:pt idx="105">
                  <c:v>42079</c:v>
                </c:pt>
                <c:pt idx="106">
                  <c:v>42080</c:v>
                </c:pt>
                <c:pt idx="107">
                  <c:v>42081</c:v>
                </c:pt>
                <c:pt idx="108">
                  <c:v>42082</c:v>
                </c:pt>
                <c:pt idx="109">
                  <c:v>42083</c:v>
                </c:pt>
                <c:pt idx="110">
                  <c:v>42084</c:v>
                </c:pt>
                <c:pt idx="111">
                  <c:v>42085</c:v>
                </c:pt>
                <c:pt idx="112">
                  <c:v>42086</c:v>
                </c:pt>
                <c:pt idx="113">
                  <c:v>42087</c:v>
                </c:pt>
                <c:pt idx="114">
                  <c:v>42088</c:v>
                </c:pt>
                <c:pt idx="115">
                  <c:v>42089</c:v>
                </c:pt>
                <c:pt idx="116">
                  <c:v>42090</c:v>
                </c:pt>
                <c:pt idx="117">
                  <c:v>42091</c:v>
                </c:pt>
                <c:pt idx="118">
                  <c:v>42092</c:v>
                </c:pt>
                <c:pt idx="119">
                  <c:v>42093</c:v>
                </c:pt>
                <c:pt idx="120">
                  <c:v>42094</c:v>
                </c:pt>
                <c:pt idx="121">
                  <c:v>42095</c:v>
                </c:pt>
                <c:pt idx="122">
                  <c:v>42096</c:v>
                </c:pt>
                <c:pt idx="123">
                  <c:v>42097</c:v>
                </c:pt>
                <c:pt idx="124">
                  <c:v>42098</c:v>
                </c:pt>
                <c:pt idx="125">
                  <c:v>42099</c:v>
                </c:pt>
                <c:pt idx="126">
                  <c:v>42100</c:v>
                </c:pt>
                <c:pt idx="127">
                  <c:v>42101</c:v>
                </c:pt>
                <c:pt idx="128">
                  <c:v>42102</c:v>
                </c:pt>
                <c:pt idx="129">
                  <c:v>42103</c:v>
                </c:pt>
                <c:pt idx="130">
                  <c:v>42104</c:v>
                </c:pt>
                <c:pt idx="131">
                  <c:v>42105</c:v>
                </c:pt>
                <c:pt idx="132">
                  <c:v>42106</c:v>
                </c:pt>
                <c:pt idx="133">
                  <c:v>42107</c:v>
                </c:pt>
                <c:pt idx="134">
                  <c:v>42108</c:v>
                </c:pt>
                <c:pt idx="135">
                  <c:v>42109</c:v>
                </c:pt>
                <c:pt idx="136">
                  <c:v>42110</c:v>
                </c:pt>
                <c:pt idx="137">
                  <c:v>42111</c:v>
                </c:pt>
                <c:pt idx="138">
                  <c:v>42112</c:v>
                </c:pt>
                <c:pt idx="139">
                  <c:v>42113</c:v>
                </c:pt>
                <c:pt idx="140">
                  <c:v>42114</c:v>
                </c:pt>
                <c:pt idx="141">
                  <c:v>42115</c:v>
                </c:pt>
                <c:pt idx="142">
                  <c:v>42116</c:v>
                </c:pt>
                <c:pt idx="143">
                  <c:v>42117</c:v>
                </c:pt>
                <c:pt idx="144">
                  <c:v>42118</c:v>
                </c:pt>
                <c:pt idx="145">
                  <c:v>42119</c:v>
                </c:pt>
                <c:pt idx="146">
                  <c:v>42120</c:v>
                </c:pt>
                <c:pt idx="147">
                  <c:v>42121</c:v>
                </c:pt>
                <c:pt idx="148">
                  <c:v>42122</c:v>
                </c:pt>
                <c:pt idx="149">
                  <c:v>42123</c:v>
                </c:pt>
                <c:pt idx="150">
                  <c:v>42124</c:v>
                </c:pt>
                <c:pt idx="151">
                  <c:v>42125</c:v>
                </c:pt>
                <c:pt idx="152">
                  <c:v>42126</c:v>
                </c:pt>
                <c:pt idx="153">
                  <c:v>42127</c:v>
                </c:pt>
                <c:pt idx="154">
                  <c:v>42128</c:v>
                </c:pt>
                <c:pt idx="155">
                  <c:v>42129</c:v>
                </c:pt>
                <c:pt idx="156">
                  <c:v>42130</c:v>
                </c:pt>
                <c:pt idx="157">
                  <c:v>42131</c:v>
                </c:pt>
                <c:pt idx="158">
                  <c:v>42132</c:v>
                </c:pt>
                <c:pt idx="159">
                  <c:v>42133</c:v>
                </c:pt>
                <c:pt idx="160">
                  <c:v>42134</c:v>
                </c:pt>
                <c:pt idx="161">
                  <c:v>42135</c:v>
                </c:pt>
                <c:pt idx="162">
                  <c:v>42136</c:v>
                </c:pt>
                <c:pt idx="163">
                  <c:v>42137</c:v>
                </c:pt>
                <c:pt idx="164">
                  <c:v>42138</c:v>
                </c:pt>
                <c:pt idx="165">
                  <c:v>42139</c:v>
                </c:pt>
                <c:pt idx="166">
                  <c:v>42140</c:v>
                </c:pt>
                <c:pt idx="167">
                  <c:v>42141</c:v>
                </c:pt>
                <c:pt idx="168">
                  <c:v>42142</c:v>
                </c:pt>
                <c:pt idx="169">
                  <c:v>42143</c:v>
                </c:pt>
                <c:pt idx="170">
                  <c:v>42144</c:v>
                </c:pt>
                <c:pt idx="171">
                  <c:v>42145</c:v>
                </c:pt>
                <c:pt idx="172">
                  <c:v>42146</c:v>
                </c:pt>
                <c:pt idx="173">
                  <c:v>42147</c:v>
                </c:pt>
                <c:pt idx="174">
                  <c:v>42148</c:v>
                </c:pt>
                <c:pt idx="175">
                  <c:v>42149</c:v>
                </c:pt>
                <c:pt idx="176">
                  <c:v>42150</c:v>
                </c:pt>
                <c:pt idx="177">
                  <c:v>42151</c:v>
                </c:pt>
                <c:pt idx="178">
                  <c:v>42152</c:v>
                </c:pt>
                <c:pt idx="179">
                  <c:v>42153</c:v>
                </c:pt>
                <c:pt idx="180">
                  <c:v>42154</c:v>
                </c:pt>
                <c:pt idx="181">
                  <c:v>42155</c:v>
                </c:pt>
                <c:pt idx="182">
                  <c:v>42156</c:v>
                </c:pt>
                <c:pt idx="183">
                  <c:v>42157</c:v>
                </c:pt>
                <c:pt idx="184">
                  <c:v>42158</c:v>
                </c:pt>
                <c:pt idx="185">
                  <c:v>42159</c:v>
                </c:pt>
                <c:pt idx="186">
                  <c:v>42160</c:v>
                </c:pt>
                <c:pt idx="187">
                  <c:v>42161</c:v>
                </c:pt>
                <c:pt idx="188">
                  <c:v>42162</c:v>
                </c:pt>
                <c:pt idx="189">
                  <c:v>42163</c:v>
                </c:pt>
                <c:pt idx="190">
                  <c:v>42164</c:v>
                </c:pt>
                <c:pt idx="191">
                  <c:v>42165</c:v>
                </c:pt>
                <c:pt idx="192">
                  <c:v>42166</c:v>
                </c:pt>
                <c:pt idx="193">
                  <c:v>42167</c:v>
                </c:pt>
                <c:pt idx="194">
                  <c:v>42168</c:v>
                </c:pt>
                <c:pt idx="195">
                  <c:v>42169</c:v>
                </c:pt>
                <c:pt idx="196">
                  <c:v>42170</c:v>
                </c:pt>
                <c:pt idx="197">
                  <c:v>42171</c:v>
                </c:pt>
                <c:pt idx="198">
                  <c:v>42172</c:v>
                </c:pt>
                <c:pt idx="199">
                  <c:v>42173</c:v>
                </c:pt>
                <c:pt idx="200">
                  <c:v>42174</c:v>
                </c:pt>
                <c:pt idx="201">
                  <c:v>42175</c:v>
                </c:pt>
                <c:pt idx="202">
                  <c:v>42176</c:v>
                </c:pt>
                <c:pt idx="203">
                  <c:v>42177</c:v>
                </c:pt>
                <c:pt idx="204">
                  <c:v>42178</c:v>
                </c:pt>
                <c:pt idx="205">
                  <c:v>42179</c:v>
                </c:pt>
                <c:pt idx="206">
                  <c:v>42180</c:v>
                </c:pt>
                <c:pt idx="207">
                  <c:v>42181</c:v>
                </c:pt>
                <c:pt idx="208">
                  <c:v>42182</c:v>
                </c:pt>
                <c:pt idx="209">
                  <c:v>42183</c:v>
                </c:pt>
                <c:pt idx="210">
                  <c:v>42184</c:v>
                </c:pt>
                <c:pt idx="211">
                  <c:v>42185</c:v>
                </c:pt>
                <c:pt idx="212">
                  <c:v>42186</c:v>
                </c:pt>
                <c:pt idx="213">
                  <c:v>42187</c:v>
                </c:pt>
                <c:pt idx="214">
                  <c:v>42188</c:v>
                </c:pt>
                <c:pt idx="215">
                  <c:v>42189</c:v>
                </c:pt>
                <c:pt idx="216">
                  <c:v>42190</c:v>
                </c:pt>
                <c:pt idx="217">
                  <c:v>42191</c:v>
                </c:pt>
                <c:pt idx="218">
                  <c:v>42192</c:v>
                </c:pt>
                <c:pt idx="219">
                  <c:v>42193</c:v>
                </c:pt>
                <c:pt idx="220">
                  <c:v>42194</c:v>
                </c:pt>
                <c:pt idx="221">
                  <c:v>42195</c:v>
                </c:pt>
                <c:pt idx="222">
                  <c:v>42196</c:v>
                </c:pt>
                <c:pt idx="223">
                  <c:v>42197</c:v>
                </c:pt>
                <c:pt idx="224">
                  <c:v>42198</c:v>
                </c:pt>
                <c:pt idx="225">
                  <c:v>42199</c:v>
                </c:pt>
                <c:pt idx="226">
                  <c:v>42200</c:v>
                </c:pt>
                <c:pt idx="227">
                  <c:v>42201</c:v>
                </c:pt>
                <c:pt idx="228">
                  <c:v>42202</c:v>
                </c:pt>
                <c:pt idx="229">
                  <c:v>42203</c:v>
                </c:pt>
                <c:pt idx="230">
                  <c:v>42204</c:v>
                </c:pt>
                <c:pt idx="231">
                  <c:v>42205</c:v>
                </c:pt>
                <c:pt idx="232">
                  <c:v>42206</c:v>
                </c:pt>
                <c:pt idx="233">
                  <c:v>42207</c:v>
                </c:pt>
                <c:pt idx="234">
                  <c:v>42208</c:v>
                </c:pt>
                <c:pt idx="235">
                  <c:v>42209</c:v>
                </c:pt>
                <c:pt idx="236">
                  <c:v>42210</c:v>
                </c:pt>
                <c:pt idx="237">
                  <c:v>42211</c:v>
                </c:pt>
                <c:pt idx="238">
                  <c:v>42212</c:v>
                </c:pt>
                <c:pt idx="239">
                  <c:v>42213</c:v>
                </c:pt>
                <c:pt idx="240">
                  <c:v>42214</c:v>
                </c:pt>
                <c:pt idx="241">
                  <c:v>42215</c:v>
                </c:pt>
                <c:pt idx="242">
                  <c:v>42216</c:v>
                </c:pt>
                <c:pt idx="243">
                  <c:v>42217</c:v>
                </c:pt>
                <c:pt idx="244">
                  <c:v>42218</c:v>
                </c:pt>
                <c:pt idx="245">
                  <c:v>42219</c:v>
                </c:pt>
                <c:pt idx="246">
                  <c:v>42220</c:v>
                </c:pt>
                <c:pt idx="247">
                  <c:v>42221</c:v>
                </c:pt>
                <c:pt idx="248">
                  <c:v>42222</c:v>
                </c:pt>
                <c:pt idx="249">
                  <c:v>42223</c:v>
                </c:pt>
                <c:pt idx="250">
                  <c:v>42224</c:v>
                </c:pt>
                <c:pt idx="251">
                  <c:v>42225</c:v>
                </c:pt>
                <c:pt idx="252">
                  <c:v>42226</c:v>
                </c:pt>
                <c:pt idx="253">
                  <c:v>42227</c:v>
                </c:pt>
                <c:pt idx="254">
                  <c:v>42228</c:v>
                </c:pt>
                <c:pt idx="255">
                  <c:v>42229</c:v>
                </c:pt>
                <c:pt idx="256">
                  <c:v>42230</c:v>
                </c:pt>
                <c:pt idx="257">
                  <c:v>42231</c:v>
                </c:pt>
                <c:pt idx="258">
                  <c:v>42232</c:v>
                </c:pt>
                <c:pt idx="259">
                  <c:v>42233</c:v>
                </c:pt>
                <c:pt idx="260">
                  <c:v>42234</c:v>
                </c:pt>
                <c:pt idx="261">
                  <c:v>42235</c:v>
                </c:pt>
                <c:pt idx="262">
                  <c:v>42236</c:v>
                </c:pt>
                <c:pt idx="263">
                  <c:v>42237</c:v>
                </c:pt>
                <c:pt idx="264">
                  <c:v>42238</c:v>
                </c:pt>
                <c:pt idx="265">
                  <c:v>42239</c:v>
                </c:pt>
                <c:pt idx="266">
                  <c:v>42240</c:v>
                </c:pt>
                <c:pt idx="267">
                  <c:v>42241</c:v>
                </c:pt>
                <c:pt idx="268">
                  <c:v>42242</c:v>
                </c:pt>
                <c:pt idx="269">
                  <c:v>42243</c:v>
                </c:pt>
                <c:pt idx="270">
                  <c:v>42244</c:v>
                </c:pt>
                <c:pt idx="271">
                  <c:v>42245</c:v>
                </c:pt>
                <c:pt idx="272">
                  <c:v>42246</c:v>
                </c:pt>
                <c:pt idx="273">
                  <c:v>42247</c:v>
                </c:pt>
                <c:pt idx="274">
                  <c:v>42248</c:v>
                </c:pt>
                <c:pt idx="275">
                  <c:v>42249</c:v>
                </c:pt>
                <c:pt idx="276">
                  <c:v>42250</c:v>
                </c:pt>
                <c:pt idx="277">
                  <c:v>42251</c:v>
                </c:pt>
                <c:pt idx="278">
                  <c:v>42252</c:v>
                </c:pt>
                <c:pt idx="279">
                  <c:v>42253</c:v>
                </c:pt>
                <c:pt idx="280">
                  <c:v>42254</c:v>
                </c:pt>
                <c:pt idx="281">
                  <c:v>42255</c:v>
                </c:pt>
                <c:pt idx="282">
                  <c:v>42256</c:v>
                </c:pt>
                <c:pt idx="283">
                  <c:v>42257</c:v>
                </c:pt>
                <c:pt idx="284">
                  <c:v>42258</c:v>
                </c:pt>
                <c:pt idx="285">
                  <c:v>42259</c:v>
                </c:pt>
                <c:pt idx="286">
                  <c:v>42260</c:v>
                </c:pt>
                <c:pt idx="287">
                  <c:v>42261</c:v>
                </c:pt>
                <c:pt idx="288">
                  <c:v>42262</c:v>
                </c:pt>
                <c:pt idx="289">
                  <c:v>42263</c:v>
                </c:pt>
                <c:pt idx="290">
                  <c:v>42264</c:v>
                </c:pt>
                <c:pt idx="291">
                  <c:v>42265</c:v>
                </c:pt>
                <c:pt idx="292">
                  <c:v>42266</c:v>
                </c:pt>
                <c:pt idx="293">
                  <c:v>42267</c:v>
                </c:pt>
                <c:pt idx="294">
                  <c:v>42268</c:v>
                </c:pt>
                <c:pt idx="295">
                  <c:v>42269</c:v>
                </c:pt>
                <c:pt idx="296">
                  <c:v>42270</c:v>
                </c:pt>
                <c:pt idx="297">
                  <c:v>42271</c:v>
                </c:pt>
                <c:pt idx="298">
                  <c:v>42272</c:v>
                </c:pt>
                <c:pt idx="299">
                  <c:v>42273</c:v>
                </c:pt>
                <c:pt idx="300">
                  <c:v>42274</c:v>
                </c:pt>
                <c:pt idx="301">
                  <c:v>42275</c:v>
                </c:pt>
                <c:pt idx="302">
                  <c:v>42276</c:v>
                </c:pt>
                <c:pt idx="303">
                  <c:v>42277</c:v>
                </c:pt>
                <c:pt idx="304">
                  <c:v>42278</c:v>
                </c:pt>
                <c:pt idx="305">
                  <c:v>42279</c:v>
                </c:pt>
                <c:pt idx="306">
                  <c:v>42280</c:v>
                </c:pt>
                <c:pt idx="307">
                  <c:v>42281</c:v>
                </c:pt>
                <c:pt idx="308">
                  <c:v>42282</c:v>
                </c:pt>
                <c:pt idx="309">
                  <c:v>42283</c:v>
                </c:pt>
                <c:pt idx="310">
                  <c:v>42284</c:v>
                </c:pt>
                <c:pt idx="311">
                  <c:v>42285</c:v>
                </c:pt>
                <c:pt idx="312">
                  <c:v>42286</c:v>
                </c:pt>
                <c:pt idx="313">
                  <c:v>42287</c:v>
                </c:pt>
                <c:pt idx="314">
                  <c:v>42288</c:v>
                </c:pt>
                <c:pt idx="315">
                  <c:v>42289</c:v>
                </c:pt>
                <c:pt idx="316">
                  <c:v>42290</c:v>
                </c:pt>
                <c:pt idx="317">
                  <c:v>42291</c:v>
                </c:pt>
                <c:pt idx="318">
                  <c:v>42292</c:v>
                </c:pt>
                <c:pt idx="319">
                  <c:v>42293</c:v>
                </c:pt>
                <c:pt idx="320">
                  <c:v>42294</c:v>
                </c:pt>
                <c:pt idx="321">
                  <c:v>42295</c:v>
                </c:pt>
                <c:pt idx="322">
                  <c:v>42296</c:v>
                </c:pt>
                <c:pt idx="323">
                  <c:v>42297</c:v>
                </c:pt>
                <c:pt idx="324">
                  <c:v>42298</c:v>
                </c:pt>
                <c:pt idx="325">
                  <c:v>42299</c:v>
                </c:pt>
                <c:pt idx="326">
                  <c:v>42300</c:v>
                </c:pt>
                <c:pt idx="327">
                  <c:v>42301</c:v>
                </c:pt>
                <c:pt idx="328">
                  <c:v>42302</c:v>
                </c:pt>
                <c:pt idx="329">
                  <c:v>42303</c:v>
                </c:pt>
                <c:pt idx="330">
                  <c:v>42304</c:v>
                </c:pt>
                <c:pt idx="331">
                  <c:v>42305</c:v>
                </c:pt>
                <c:pt idx="332">
                  <c:v>42306</c:v>
                </c:pt>
                <c:pt idx="333">
                  <c:v>42307</c:v>
                </c:pt>
                <c:pt idx="334">
                  <c:v>42308</c:v>
                </c:pt>
                <c:pt idx="335">
                  <c:v>42309</c:v>
                </c:pt>
                <c:pt idx="336">
                  <c:v>42310</c:v>
                </c:pt>
                <c:pt idx="337">
                  <c:v>42311</c:v>
                </c:pt>
                <c:pt idx="338">
                  <c:v>42312</c:v>
                </c:pt>
                <c:pt idx="339">
                  <c:v>42313</c:v>
                </c:pt>
                <c:pt idx="340">
                  <c:v>42314</c:v>
                </c:pt>
                <c:pt idx="341">
                  <c:v>42315</c:v>
                </c:pt>
                <c:pt idx="342">
                  <c:v>42316</c:v>
                </c:pt>
                <c:pt idx="343">
                  <c:v>42317</c:v>
                </c:pt>
                <c:pt idx="344">
                  <c:v>42318</c:v>
                </c:pt>
                <c:pt idx="345">
                  <c:v>42319</c:v>
                </c:pt>
                <c:pt idx="346">
                  <c:v>42320</c:v>
                </c:pt>
                <c:pt idx="347">
                  <c:v>42321</c:v>
                </c:pt>
                <c:pt idx="348">
                  <c:v>42322</c:v>
                </c:pt>
                <c:pt idx="349">
                  <c:v>42323</c:v>
                </c:pt>
                <c:pt idx="350">
                  <c:v>42324</c:v>
                </c:pt>
                <c:pt idx="351">
                  <c:v>42325</c:v>
                </c:pt>
                <c:pt idx="352">
                  <c:v>42326</c:v>
                </c:pt>
                <c:pt idx="353">
                  <c:v>42327</c:v>
                </c:pt>
                <c:pt idx="354">
                  <c:v>42328</c:v>
                </c:pt>
                <c:pt idx="355">
                  <c:v>42329</c:v>
                </c:pt>
                <c:pt idx="356">
                  <c:v>42330</c:v>
                </c:pt>
                <c:pt idx="357">
                  <c:v>42331</c:v>
                </c:pt>
                <c:pt idx="358">
                  <c:v>42332</c:v>
                </c:pt>
                <c:pt idx="359">
                  <c:v>42333</c:v>
                </c:pt>
                <c:pt idx="360">
                  <c:v>42334</c:v>
                </c:pt>
                <c:pt idx="361">
                  <c:v>42335</c:v>
                </c:pt>
                <c:pt idx="362">
                  <c:v>42336</c:v>
                </c:pt>
                <c:pt idx="363">
                  <c:v>42337</c:v>
                </c:pt>
                <c:pt idx="364">
                  <c:v>42338</c:v>
                </c:pt>
                <c:pt idx="365">
                  <c:v>42339</c:v>
                </c:pt>
                <c:pt idx="366">
                  <c:v>42340</c:v>
                </c:pt>
                <c:pt idx="367">
                  <c:v>42341</c:v>
                </c:pt>
                <c:pt idx="368">
                  <c:v>42342</c:v>
                </c:pt>
                <c:pt idx="369">
                  <c:v>42343</c:v>
                </c:pt>
                <c:pt idx="370">
                  <c:v>42344</c:v>
                </c:pt>
                <c:pt idx="371">
                  <c:v>42345</c:v>
                </c:pt>
                <c:pt idx="372">
                  <c:v>42346</c:v>
                </c:pt>
                <c:pt idx="373">
                  <c:v>42347</c:v>
                </c:pt>
                <c:pt idx="374">
                  <c:v>42348</c:v>
                </c:pt>
                <c:pt idx="375">
                  <c:v>42349</c:v>
                </c:pt>
                <c:pt idx="376">
                  <c:v>42350</c:v>
                </c:pt>
                <c:pt idx="377">
                  <c:v>42351</c:v>
                </c:pt>
                <c:pt idx="378">
                  <c:v>42352</c:v>
                </c:pt>
                <c:pt idx="379">
                  <c:v>42353</c:v>
                </c:pt>
                <c:pt idx="380">
                  <c:v>42354</c:v>
                </c:pt>
                <c:pt idx="381">
                  <c:v>42355</c:v>
                </c:pt>
                <c:pt idx="382">
                  <c:v>42356</c:v>
                </c:pt>
                <c:pt idx="383">
                  <c:v>42357</c:v>
                </c:pt>
                <c:pt idx="384">
                  <c:v>42358</c:v>
                </c:pt>
                <c:pt idx="385">
                  <c:v>42359</c:v>
                </c:pt>
                <c:pt idx="386">
                  <c:v>42360</c:v>
                </c:pt>
                <c:pt idx="387">
                  <c:v>42361</c:v>
                </c:pt>
                <c:pt idx="388">
                  <c:v>42362</c:v>
                </c:pt>
                <c:pt idx="389">
                  <c:v>42363</c:v>
                </c:pt>
                <c:pt idx="390">
                  <c:v>42364</c:v>
                </c:pt>
                <c:pt idx="391">
                  <c:v>42365</c:v>
                </c:pt>
                <c:pt idx="392">
                  <c:v>42366</c:v>
                </c:pt>
                <c:pt idx="393">
                  <c:v>42367</c:v>
                </c:pt>
                <c:pt idx="394">
                  <c:v>42368</c:v>
                </c:pt>
                <c:pt idx="395">
                  <c:v>42369</c:v>
                </c:pt>
                <c:pt idx="396">
                  <c:v>42370</c:v>
                </c:pt>
                <c:pt idx="397">
                  <c:v>42371</c:v>
                </c:pt>
                <c:pt idx="398">
                  <c:v>42372</c:v>
                </c:pt>
                <c:pt idx="399">
                  <c:v>42373</c:v>
                </c:pt>
                <c:pt idx="400">
                  <c:v>42374</c:v>
                </c:pt>
                <c:pt idx="401">
                  <c:v>42375</c:v>
                </c:pt>
                <c:pt idx="402">
                  <c:v>42376</c:v>
                </c:pt>
                <c:pt idx="403">
                  <c:v>42377</c:v>
                </c:pt>
                <c:pt idx="404">
                  <c:v>42378</c:v>
                </c:pt>
                <c:pt idx="405">
                  <c:v>42379</c:v>
                </c:pt>
                <c:pt idx="406">
                  <c:v>42380</c:v>
                </c:pt>
                <c:pt idx="407">
                  <c:v>42381</c:v>
                </c:pt>
                <c:pt idx="408">
                  <c:v>42382</c:v>
                </c:pt>
                <c:pt idx="409">
                  <c:v>42383</c:v>
                </c:pt>
                <c:pt idx="410">
                  <c:v>42384</c:v>
                </c:pt>
                <c:pt idx="411">
                  <c:v>42385</c:v>
                </c:pt>
                <c:pt idx="412">
                  <c:v>42386</c:v>
                </c:pt>
                <c:pt idx="413">
                  <c:v>42387</c:v>
                </c:pt>
                <c:pt idx="414">
                  <c:v>42388</c:v>
                </c:pt>
                <c:pt idx="415">
                  <c:v>42389</c:v>
                </c:pt>
                <c:pt idx="416">
                  <c:v>42390</c:v>
                </c:pt>
                <c:pt idx="417">
                  <c:v>42391</c:v>
                </c:pt>
                <c:pt idx="418">
                  <c:v>42392</c:v>
                </c:pt>
                <c:pt idx="419">
                  <c:v>42393</c:v>
                </c:pt>
                <c:pt idx="420">
                  <c:v>42394</c:v>
                </c:pt>
                <c:pt idx="421">
                  <c:v>42395</c:v>
                </c:pt>
                <c:pt idx="422">
                  <c:v>42396</c:v>
                </c:pt>
                <c:pt idx="423">
                  <c:v>42397</c:v>
                </c:pt>
                <c:pt idx="424">
                  <c:v>42398</c:v>
                </c:pt>
                <c:pt idx="425">
                  <c:v>42399</c:v>
                </c:pt>
                <c:pt idx="426">
                  <c:v>42400</c:v>
                </c:pt>
                <c:pt idx="427">
                  <c:v>42401</c:v>
                </c:pt>
                <c:pt idx="428">
                  <c:v>42402</c:v>
                </c:pt>
                <c:pt idx="429">
                  <c:v>42403</c:v>
                </c:pt>
                <c:pt idx="430">
                  <c:v>42404</c:v>
                </c:pt>
                <c:pt idx="431">
                  <c:v>42405</c:v>
                </c:pt>
                <c:pt idx="432">
                  <c:v>42406</c:v>
                </c:pt>
                <c:pt idx="433">
                  <c:v>42407</c:v>
                </c:pt>
                <c:pt idx="434">
                  <c:v>42408</c:v>
                </c:pt>
                <c:pt idx="435">
                  <c:v>42409</c:v>
                </c:pt>
                <c:pt idx="436">
                  <c:v>42410</c:v>
                </c:pt>
                <c:pt idx="437">
                  <c:v>42411</c:v>
                </c:pt>
                <c:pt idx="438">
                  <c:v>42412</c:v>
                </c:pt>
                <c:pt idx="439">
                  <c:v>42413</c:v>
                </c:pt>
                <c:pt idx="440">
                  <c:v>42414</c:v>
                </c:pt>
                <c:pt idx="441">
                  <c:v>42415</c:v>
                </c:pt>
                <c:pt idx="442">
                  <c:v>42416</c:v>
                </c:pt>
                <c:pt idx="443">
                  <c:v>42417</c:v>
                </c:pt>
                <c:pt idx="444">
                  <c:v>42418</c:v>
                </c:pt>
                <c:pt idx="445">
                  <c:v>42419</c:v>
                </c:pt>
                <c:pt idx="446">
                  <c:v>42420</c:v>
                </c:pt>
                <c:pt idx="447">
                  <c:v>42421</c:v>
                </c:pt>
                <c:pt idx="448">
                  <c:v>42422</c:v>
                </c:pt>
                <c:pt idx="449">
                  <c:v>42423</c:v>
                </c:pt>
                <c:pt idx="450">
                  <c:v>42424</c:v>
                </c:pt>
                <c:pt idx="451">
                  <c:v>42425</c:v>
                </c:pt>
                <c:pt idx="452">
                  <c:v>42426</c:v>
                </c:pt>
                <c:pt idx="453">
                  <c:v>42427</c:v>
                </c:pt>
                <c:pt idx="454">
                  <c:v>42428</c:v>
                </c:pt>
                <c:pt idx="455">
                  <c:v>42429</c:v>
                </c:pt>
                <c:pt idx="456">
                  <c:v>42430</c:v>
                </c:pt>
                <c:pt idx="457">
                  <c:v>42431</c:v>
                </c:pt>
                <c:pt idx="458">
                  <c:v>42432</c:v>
                </c:pt>
                <c:pt idx="459">
                  <c:v>42433</c:v>
                </c:pt>
                <c:pt idx="460">
                  <c:v>42434</c:v>
                </c:pt>
                <c:pt idx="461">
                  <c:v>42435</c:v>
                </c:pt>
                <c:pt idx="462">
                  <c:v>42436</c:v>
                </c:pt>
                <c:pt idx="463">
                  <c:v>42437</c:v>
                </c:pt>
                <c:pt idx="464">
                  <c:v>42438</c:v>
                </c:pt>
                <c:pt idx="465">
                  <c:v>42439</c:v>
                </c:pt>
                <c:pt idx="466">
                  <c:v>42440</c:v>
                </c:pt>
                <c:pt idx="467">
                  <c:v>42441</c:v>
                </c:pt>
                <c:pt idx="468">
                  <c:v>42442</c:v>
                </c:pt>
                <c:pt idx="469">
                  <c:v>42443</c:v>
                </c:pt>
                <c:pt idx="470">
                  <c:v>42444</c:v>
                </c:pt>
                <c:pt idx="471">
                  <c:v>42445</c:v>
                </c:pt>
                <c:pt idx="472">
                  <c:v>42446</c:v>
                </c:pt>
                <c:pt idx="473">
                  <c:v>42447</c:v>
                </c:pt>
                <c:pt idx="474">
                  <c:v>42448</c:v>
                </c:pt>
                <c:pt idx="475">
                  <c:v>42449</c:v>
                </c:pt>
                <c:pt idx="476">
                  <c:v>42450</c:v>
                </c:pt>
                <c:pt idx="477">
                  <c:v>42451</c:v>
                </c:pt>
                <c:pt idx="478">
                  <c:v>42452</c:v>
                </c:pt>
                <c:pt idx="479">
                  <c:v>42453</c:v>
                </c:pt>
                <c:pt idx="480">
                  <c:v>42454</c:v>
                </c:pt>
                <c:pt idx="481">
                  <c:v>42455</c:v>
                </c:pt>
                <c:pt idx="482">
                  <c:v>42456</c:v>
                </c:pt>
                <c:pt idx="483">
                  <c:v>42457</c:v>
                </c:pt>
                <c:pt idx="484">
                  <c:v>42458</c:v>
                </c:pt>
                <c:pt idx="485">
                  <c:v>42459</c:v>
                </c:pt>
                <c:pt idx="486">
                  <c:v>42460</c:v>
                </c:pt>
                <c:pt idx="487">
                  <c:v>42461</c:v>
                </c:pt>
                <c:pt idx="488">
                  <c:v>42462</c:v>
                </c:pt>
                <c:pt idx="489">
                  <c:v>42463</c:v>
                </c:pt>
                <c:pt idx="490">
                  <c:v>42464</c:v>
                </c:pt>
                <c:pt idx="491">
                  <c:v>42465</c:v>
                </c:pt>
                <c:pt idx="492">
                  <c:v>42466</c:v>
                </c:pt>
                <c:pt idx="493">
                  <c:v>42467</c:v>
                </c:pt>
                <c:pt idx="494">
                  <c:v>42468</c:v>
                </c:pt>
                <c:pt idx="495">
                  <c:v>42469</c:v>
                </c:pt>
                <c:pt idx="496">
                  <c:v>42470</c:v>
                </c:pt>
                <c:pt idx="497">
                  <c:v>42471</c:v>
                </c:pt>
                <c:pt idx="498">
                  <c:v>42472</c:v>
                </c:pt>
                <c:pt idx="499">
                  <c:v>42473</c:v>
                </c:pt>
                <c:pt idx="500">
                  <c:v>42474</c:v>
                </c:pt>
                <c:pt idx="501">
                  <c:v>42475</c:v>
                </c:pt>
                <c:pt idx="502">
                  <c:v>42476</c:v>
                </c:pt>
                <c:pt idx="503">
                  <c:v>42477</c:v>
                </c:pt>
                <c:pt idx="504">
                  <c:v>42478</c:v>
                </c:pt>
                <c:pt idx="505">
                  <c:v>42479</c:v>
                </c:pt>
                <c:pt idx="506">
                  <c:v>42480</c:v>
                </c:pt>
                <c:pt idx="507">
                  <c:v>42481</c:v>
                </c:pt>
                <c:pt idx="508">
                  <c:v>42482</c:v>
                </c:pt>
                <c:pt idx="509">
                  <c:v>42483</c:v>
                </c:pt>
                <c:pt idx="510">
                  <c:v>42484</c:v>
                </c:pt>
                <c:pt idx="511">
                  <c:v>42485</c:v>
                </c:pt>
                <c:pt idx="512">
                  <c:v>42486</c:v>
                </c:pt>
                <c:pt idx="513">
                  <c:v>42487</c:v>
                </c:pt>
                <c:pt idx="514">
                  <c:v>42488</c:v>
                </c:pt>
                <c:pt idx="515">
                  <c:v>42489</c:v>
                </c:pt>
                <c:pt idx="516">
                  <c:v>42490</c:v>
                </c:pt>
                <c:pt idx="517">
                  <c:v>42491</c:v>
                </c:pt>
                <c:pt idx="518">
                  <c:v>42492</c:v>
                </c:pt>
                <c:pt idx="519">
                  <c:v>42493</c:v>
                </c:pt>
                <c:pt idx="520">
                  <c:v>42494</c:v>
                </c:pt>
                <c:pt idx="521">
                  <c:v>42495</c:v>
                </c:pt>
                <c:pt idx="522">
                  <c:v>42496</c:v>
                </c:pt>
                <c:pt idx="523">
                  <c:v>42497</c:v>
                </c:pt>
                <c:pt idx="524">
                  <c:v>42498</c:v>
                </c:pt>
                <c:pt idx="525">
                  <c:v>42499</c:v>
                </c:pt>
                <c:pt idx="526">
                  <c:v>42500</c:v>
                </c:pt>
                <c:pt idx="527">
                  <c:v>42501</c:v>
                </c:pt>
                <c:pt idx="528">
                  <c:v>42502</c:v>
                </c:pt>
                <c:pt idx="529">
                  <c:v>42503</c:v>
                </c:pt>
                <c:pt idx="530">
                  <c:v>42504</c:v>
                </c:pt>
                <c:pt idx="531">
                  <c:v>42505</c:v>
                </c:pt>
                <c:pt idx="532">
                  <c:v>42506</c:v>
                </c:pt>
                <c:pt idx="533">
                  <c:v>42507</c:v>
                </c:pt>
                <c:pt idx="534">
                  <c:v>42508</c:v>
                </c:pt>
                <c:pt idx="535">
                  <c:v>42509</c:v>
                </c:pt>
                <c:pt idx="536">
                  <c:v>42510</c:v>
                </c:pt>
                <c:pt idx="537">
                  <c:v>42511</c:v>
                </c:pt>
                <c:pt idx="538">
                  <c:v>42512</c:v>
                </c:pt>
                <c:pt idx="539">
                  <c:v>42513</c:v>
                </c:pt>
                <c:pt idx="540">
                  <c:v>42514</c:v>
                </c:pt>
                <c:pt idx="541">
                  <c:v>42515</c:v>
                </c:pt>
                <c:pt idx="542">
                  <c:v>42516</c:v>
                </c:pt>
                <c:pt idx="543">
                  <c:v>42517</c:v>
                </c:pt>
                <c:pt idx="544">
                  <c:v>42518</c:v>
                </c:pt>
                <c:pt idx="545">
                  <c:v>42519</c:v>
                </c:pt>
                <c:pt idx="546">
                  <c:v>42520</c:v>
                </c:pt>
                <c:pt idx="547">
                  <c:v>42521</c:v>
                </c:pt>
                <c:pt idx="548">
                  <c:v>42522</c:v>
                </c:pt>
                <c:pt idx="549">
                  <c:v>42523</c:v>
                </c:pt>
                <c:pt idx="550">
                  <c:v>42524</c:v>
                </c:pt>
                <c:pt idx="551">
                  <c:v>42525</c:v>
                </c:pt>
                <c:pt idx="552">
                  <c:v>42526</c:v>
                </c:pt>
                <c:pt idx="553">
                  <c:v>42527</c:v>
                </c:pt>
                <c:pt idx="554">
                  <c:v>42528</c:v>
                </c:pt>
                <c:pt idx="555">
                  <c:v>42529</c:v>
                </c:pt>
                <c:pt idx="556">
                  <c:v>42530</c:v>
                </c:pt>
                <c:pt idx="557">
                  <c:v>42531</c:v>
                </c:pt>
                <c:pt idx="558">
                  <c:v>42532</c:v>
                </c:pt>
                <c:pt idx="559">
                  <c:v>42533</c:v>
                </c:pt>
                <c:pt idx="560">
                  <c:v>42534</c:v>
                </c:pt>
                <c:pt idx="561">
                  <c:v>42535</c:v>
                </c:pt>
                <c:pt idx="562">
                  <c:v>42536</c:v>
                </c:pt>
                <c:pt idx="563">
                  <c:v>42537</c:v>
                </c:pt>
                <c:pt idx="564">
                  <c:v>42538</c:v>
                </c:pt>
                <c:pt idx="565">
                  <c:v>42539</c:v>
                </c:pt>
                <c:pt idx="566">
                  <c:v>42540</c:v>
                </c:pt>
                <c:pt idx="567">
                  <c:v>42541</c:v>
                </c:pt>
                <c:pt idx="568">
                  <c:v>42542</c:v>
                </c:pt>
                <c:pt idx="569">
                  <c:v>42543</c:v>
                </c:pt>
                <c:pt idx="570">
                  <c:v>42544</c:v>
                </c:pt>
                <c:pt idx="571">
                  <c:v>42545</c:v>
                </c:pt>
                <c:pt idx="572">
                  <c:v>42546</c:v>
                </c:pt>
                <c:pt idx="573">
                  <c:v>42547</c:v>
                </c:pt>
                <c:pt idx="574">
                  <c:v>42548</c:v>
                </c:pt>
                <c:pt idx="575">
                  <c:v>42549</c:v>
                </c:pt>
                <c:pt idx="576">
                  <c:v>42550</c:v>
                </c:pt>
                <c:pt idx="577">
                  <c:v>42551</c:v>
                </c:pt>
                <c:pt idx="578">
                  <c:v>42552</c:v>
                </c:pt>
                <c:pt idx="579">
                  <c:v>42553</c:v>
                </c:pt>
                <c:pt idx="580">
                  <c:v>42554</c:v>
                </c:pt>
                <c:pt idx="581">
                  <c:v>42555</c:v>
                </c:pt>
                <c:pt idx="582">
                  <c:v>42556</c:v>
                </c:pt>
                <c:pt idx="583">
                  <c:v>42557</c:v>
                </c:pt>
                <c:pt idx="584">
                  <c:v>42558</c:v>
                </c:pt>
                <c:pt idx="585">
                  <c:v>42559</c:v>
                </c:pt>
                <c:pt idx="586">
                  <c:v>42560</c:v>
                </c:pt>
                <c:pt idx="587">
                  <c:v>42561</c:v>
                </c:pt>
                <c:pt idx="588">
                  <c:v>42562</c:v>
                </c:pt>
                <c:pt idx="589">
                  <c:v>42563</c:v>
                </c:pt>
                <c:pt idx="590">
                  <c:v>42564</c:v>
                </c:pt>
                <c:pt idx="591">
                  <c:v>42565</c:v>
                </c:pt>
                <c:pt idx="592">
                  <c:v>42566</c:v>
                </c:pt>
                <c:pt idx="593">
                  <c:v>42567</c:v>
                </c:pt>
                <c:pt idx="594">
                  <c:v>42568</c:v>
                </c:pt>
                <c:pt idx="595">
                  <c:v>42569</c:v>
                </c:pt>
                <c:pt idx="596">
                  <c:v>42570</c:v>
                </c:pt>
                <c:pt idx="597">
                  <c:v>42571</c:v>
                </c:pt>
                <c:pt idx="598">
                  <c:v>42572</c:v>
                </c:pt>
                <c:pt idx="599">
                  <c:v>42573</c:v>
                </c:pt>
                <c:pt idx="600">
                  <c:v>42574</c:v>
                </c:pt>
                <c:pt idx="601">
                  <c:v>42575</c:v>
                </c:pt>
                <c:pt idx="602">
                  <c:v>42576</c:v>
                </c:pt>
                <c:pt idx="603">
                  <c:v>42577</c:v>
                </c:pt>
                <c:pt idx="604">
                  <c:v>42578</c:v>
                </c:pt>
                <c:pt idx="605">
                  <c:v>42579</c:v>
                </c:pt>
                <c:pt idx="606">
                  <c:v>42580</c:v>
                </c:pt>
                <c:pt idx="607">
                  <c:v>42581</c:v>
                </c:pt>
                <c:pt idx="608">
                  <c:v>42582</c:v>
                </c:pt>
                <c:pt idx="609">
                  <c:v>42583</c:v>
                </c:pt>
                <c:pt idx="610">
                  <c:v>42584</c:v>
                </c:pt>
                <c:pt idx="611">
                  <c:v>42585</c:v>
                </c:pt>
                <c:pt idx="612">
                  <c:v>42586</c:v>
                </c:pt>
                <c:pt idx="613">
                  <c:v>42587</c:v>
                </c:pt>
                <c:pt idx="614">
                  <c:v>42588</c:v>
                </c:pt>
                <c:pt idx="615">
                  <c:v>42589</c:v>
                </c:pt>
                <c:pt idx="616">
                  <c:v>42590</c:v>
                </c:pt>
                <c:pt idx="617">
                  <c:v>42591</c:v>
                </c:pt>
                <c:pt idx="618">
                  <c:v>42592</c:v>
                </c:pt>
                <c:pt idx="619">
                  <c:v>42593</c:v>
                </c:pt>
                <c:pt idx="620">
                  <c:v>42594</c:v>
                </c:pt>
                <c:pt idx="621">
                  <c:v>42595</c:v>
                </c:pt>
                <c:pt idx="622">
                  <c:v>42596</c:v>
                </c:pt>
                <c:pt idx="623">
                  <c:v>42597</c:v>
                </c:pt>
                <c:pt idx="624">
                  <c:v>42598</c:v>
                </c:pt>
                <c:pt idx="625">
                  <c:v>42599</c:v>
                </c:pt>
                <c:pt idx="626">
                  <c:v>42600</c:v>
                </c:pt>
                <c:pt idx="627">
                  <c:v>42601</c:v>
                </c:pt>
                <c:pt idx="628">
                  <c:v>42602</c:v>
                </c:pt>
                <c:pt idx="629">
                  <c:v>42603</c:v>
                </c:pt>
                <c:pt idx="630">
                  <c:v>42604</c:v>
                </c:pt>
                <c:pt idx="631">
                  <c:v>42605</c:v>
                </c:pt>
                <c:pt idx="632">
                  <c:v>42606</c:v>
                </c:pt>
                <c:pt idx="633">
                  <c:v>42607</c:v>
                </c:pt>
                <c:pt idx="634">
                  <c:v>42608</c:v>
                </c:pt>
                <c:pt idx="635">
                  <c:v>42609</c:v>
                </c:pt>
                <c:pt idx="636">
                  <c:v>42610</c:v>
                </c:pt>
                <c:pt idx="637">
                  <c:v>42611</c:v>
                </c:pt>
                <c:pt idx="638">
                  <c:v>42612</c:v>
                </c:pt>
                <c:pt idx="639">
                  <c:v>42613</c:v>
                </c:pt>
                <c:pt idx="640">
                  <c:v>42614</c:v>
                </c:pt>
                <c:pt idx="641">
                  <c:v>42615</c:v>
                </c:pt>
                <c:pt idx="642">
                  <c:v>42616</c:v>
                </c:pt>
                <c:pt idx="643">
                  <c:v>42617</c:v>
                </c:pt>
                <c:pt idx="644">
                  <c:v>42618</c:v>
                </c:pt>
                <c:pt idx="645">
                  <c:v>42619</c:v>
                </c:pt>
                <c:pt idx="646">
                  <c:v>42620</c:v>
                </c:pt>
                <c:pt idx="647">
                  <c:v>42621</c:v>
                </c:pt>
                <c:pt idx="648">
                  <c:v>42622</c:v>
                </c:pt>
                <c:pt idx="649">
                  <c:v>42623</c:v>
                </c:pt>
                <c:pt idx="650">
                  <c:v>42624</c:v>
                </c:pt>
                <c:pt idx="651">
                  <c:v>42625</c:v>
                </c:pt>
                <c:pt idx="652">
                  <c:v>42626</c:v>
                </c:pt>
                <c:pt idx="653">
                  <c:v>42627</c:v>
                </c:pt>
                <c:pt idx="654">
                  <c:v>42628</c:v>
                </c:pt>
                <c:pt idx="655">
                  <c:v>42629</c:v>
                </c:pt>
                <c:pt idx="656">
                  <c:v>42630</c:v>
                </c:pt>
                <c:pt idx="657">
                  <c:v>42631</c:v>
                </c:pt>
                <c:pt idx="658">
                  <c:v>42632</c:v>
                </c:pt>
                <c:pt idx="659">
                  <c:v>42633</c:v>
                </c:pt>
                <c:pt idx="660">
                  <c:v>42634</c:v>
                </c:pt>
                <c:pt idx="661">
                  <c:v>42635</c:v>
                </c:pt>
                <c:pt idx="662">
                  <c:v>42636</c:v>
                </c:pt>
                <c:pt idx="663">
                  <c:v>42637</c:v>
                </c:pt>
                <c:pt idx="664">
                  <c:v>42638</c:v>
                </c:pt>
                <c:pt idx="665">
                  <c:v>42639</c:v>
                </c:pt>
                <c:pt idx="666">
                  <c:v>42640</c:v>
                </c:pt>
                <c:pt idx="667">
                  <c:v>42641</c:v>
                </c:pt>
                <c:pt idx="668">
                  <c:v>42642</c:v>
                </c:pt>
                <c:pt idx="669">
                  <c:v>42643</c:v>
                </c:pt>
                <c:pt idx="670">
                  <c:v>42644</c:v>
                </c:pt>
                <c:pt idx="671">
                  <c:v>42645</c:v>
                </c:pt>
                <c:pt idx="672">
                  <c:v>42646</c:v>
                </c:pt>
                <c:pt idx="673">
                  <c:v>42647</c:v>
                </c:pt>
                <c:pt idx="674">
                  <c:v>42648</c:v>
                </c:pt>
                <c:pt idx="675">
                  <c:v>42649</c:v>
                </c:pt>
                <c:pt idx="676">
                  <c:v>42650</c:v>
                </c:pt>
                <c:pt idx="677">
                  <c:v>42651</c:v>
                </c:pt>
                <c:pt idx="678">
                  <c:v>42652</c:v>
                </c:pt>
                <c:pt idx="679">
                  <c:v>42653</c:v>
                </c:pt>
                <c:pt idx="680">
                  <c:v>42654</c:v>
                </c:pt>
                <c:pt idx="681">
                  <c:v>42655</c:v>
                </c:pt>
                <c:pt idx="682">
                  <c:v>42656</c:v>
                </c:pt>
                <c:pt idx="683">
                  <c:v>42657</c:v>
                </c:pt>
                <c:pt idx="684">
                  <c:v>42658</c:v>
                </c:pt>
                <c:pt idx="685">
                  <c:v>42659</c:v>
                </c:pt>
                <c:pt idx="686">
                  <c:v>42660</c:v>
                </c:pt>
                <c:pt idx="687">
                  <c:v>42661</c:v>
                </c:pt>
                <c:pt idx="688">
                  <c:v>42662</c:v>
                </c:pt>
                <c:pt idx="689">
                  <c:v>42663</c:v>
                </c:pt>
                <c:pt idx="690">
                  <c:v>42664</c:v>
                </c:pt>
                <c:pt idx="691">
                  <c:v>42665</c:v>
                </c:pt>
                <c:pt idx="692">
                  <c:v>42666</c:v>
                </c:pt>
                <c:pt idx="693">
                  <c:v>42667</c:v>
                </c:pt>
                <c:pt idx="694">
                  <c:v>42668</c:v>
                </c:pt>
                <c:pt idx="695">
                  <c:v>42669</c:v>
                </c:pt>
                <c:pt idx="696">
                  <c:v>42670</c:v>
                </c:pt>
                <c:pt idx="697">
                  <c:v>42671</c:v>
                </c:pt>
                <c:pt idx="698">
                  <c:v>42672</c:v>
                </c:pt>
                <c:pt idx="699">
                  <c:v>42673</c:v>
                </c:pt>
                <c:pt idx="700">
                  <c:v>42674</c:v>
                </c:pt>
                <c:pt idx="701">
                  <c:v>42675</c:v>
                </c:pt>
                <c:pt idx="702">
                  <c:v>42676</c:v>
                </c:pt>
                <c:pt idx="703">
                  <c:v>42677</c:v>
                </c:pt>
                <c:pt idx="704">
                  <c:v>42678</c:v>
                </c:pt>
                <c:pt idx="705">
                  <c:v>42679</c:v>
                </c:pt>
                <c:pt idx="706">
                  <c:v>42680</c:v>
                </c:pt>
                <c:pt idx="707">
                  <c:v>42681</c:v>
                </c:pt>
                <c:pt idx="708">
                  <c:v>42682</c:v>
                </c:pt>
                <c:pt idx="709">
                  <c:v>42683</c:v>
                </c:pt>
                <c:pt idx="710">
                  <c:v>42684</c:v>
                </c:pt>
                <c:pt idx="711">
                  <c:v>42685</c:v>
                </c:pt>
                <c:pt idx="712">
                  <c:v>42686</c:v>
                </c:pt>
                <c:pt idx="713">
                  <c:v>42687</c:v>
                </c:pt>
                <c:pt idx="714">
                  <c:v>42688</c:v>
                </c:pt>
                <c:pt idx="715">
                  <c:v>42689</c:v>
                </c:pt>
                <c:pt idx="716">
                  <c:v>42690</c:v>
                </c:pt>
                <c:pt idx="717">
                  <c:v>42691</c:v>
                </c:pt>
                <c:pt idx="718">
                  <c:v>42692</c:v>
                </c:pt>
                <c:pt idx="719">
                  <c:v>42693</c:v>
                </c:pt>
                <c:pt idx="720">
                  <c:v>42694</c:v>
                </c:pt>
                <c:pt idx="721">
                  <c:v>42695</c:v>
                </c:pt>
                <c:pt idx="722">
                  <c:v>42696</c:v>
                </c:pt>
                <c:pt idx="723">
                  <c:v>42697</c:v>
                </c:pt>
                <c:pt idx="724">
                  <c:v>42698</c:v>
                </c:pt>
                <c:pt idx="725">
                  <c:v>42699</c:v>
                </c:pt>
                <c:pt idx="726">
                  <c:v>42700</c:v>
                </c:pt>
                <c:pt idx="727">
                  <c:v>42701</c:v>
                </c:pt>
                <c:pt idx="728">
                  <c:v>42702</c:v>
                </c:pt>
                <c:pt idx="729">
                  <c:v>42703</c:v>
                </c:pt>
                <c:pt idx="730">
                  <c:v>42704</c:v>
                </c:pt>
                <c:pt idx="731">
                  <c:v>42705</c:v>
                </c:pt>
                <c:pt idx="732">
                  <c:v>42706</c:v>
                </c:pt>
                <c:pt idx="733">
                  <c:v>42707</c:v>
                </c:pt>
                <c:pt idx="734">
                  <c:v>42708</c:v>
                </c:pt>
                <c:pt idx="735">
                  <c:v>42709</c:v>
                </c:pt>
                <c:pt idx="736">
                  <c:v>42710</c:v>
                </c:pt>
                <c:pt idx="737">
                  <c:v>42711</c:v>
                </c:pt>
                <c:pt idx="738">
                  <c:v>42712</c:v>
                </c:pt>
                <c:pt idx="739">
                  <c:v>42713</c:v>
                </c:pt>
                <c:pt idx="740">
                  <c:v>42714</c:v>
                </c:pt>
                <c:pt idx="741">
                  <c:v>42715</c:v>
                </c:pt>
                <c:pt idx="742">
                  <c:v>42716</c:v>
                </c:pt>
                <c:pt idx="743">
                  <c:v>42717</c:v>
                </c:pt>
                <c:pt idx="744">
                  <c:v>42718</c:v>
                </c:pt>
                <c:pt idx="745">
                  <c:v>42719</c:v>
                </c:pt>
                <c:pt idx="746">
                  <c:v>42720</c:v>
                </c:pt>
                <c:pt idx="747">
                  <c:v>42721</c:v>
                </c:pt>
                <c:pt idx="748">
                  <c:v>42722</c:v>
                </c:pt>
                <c:pt idx="749">
                  <c:v>42723</c:v>
                </c:pt>
                <c:pt idx="750">
                  <c:v>42724</c:v>
                </c:pt>
                <c:pt idx="751">
                  <c:v>42725</c:v>
                </c:pt>
                <c:pt idx="752">
                  <c:v>42726</c:v>
                </c:pt>
                <c:pt idx="753">
                  <c:v>42727</c:v>
                </c:pt>
                <c:pt idx="754">
                  <c:v>42728</c:v>
                </c:pt>
                <c:pt idx="755">
                  <c:v>42729</c:v>
                </c:pt>
                <c:pt idx="756">
                  <c:v>42730</c:v>
                </c:pt>
                <c:pt idx="757">
                  <c:v>42731</c:v>
                </c:pt>
                <c:pt idx="758">
                  <c:v>42732</c:v>
                </c:pt>
                <c:pt idx="759">
                  <c:v>42733</c:v>
                </c:pt>
                <c:pt idx="760">
                  <c:v>42734</c:v>
                </c:pt>
                <c:pt idx="761">
                  <c:v>42735</c:v>
                </c:pt>
                <c:pt idx="762">
                  <c:v>42736</c:v>
                </c:pt>
                <c:pt idx="763">
                  <c:v>42737</c:v>
                </c:pt>
                <c:pt idx="764">
                  <c:v>42738</c:v>
                </c:pt>
                <c:pt idx="765">
                  <c:v>42739</c:v>
                </c:pt>
                <c:pt idx="766">
                  <c:v>42740</c:v>
                </c:pt>
                <c:pt idx="767">
                  <c:v>42741</c:v>
                </c:pt>
                <c:pt idx="768">
                  <c:v>42742</c:v>
                </c:pt>
                <c:pt idx="769">
                  <c:v>42743</c:v>
                </c:pt>
                <c:pt idx="770">
                  <c:v>42744</c:v>
                </c:pt>
                <c:pt idx="771">
                  <c:v>42745</c:v>
                </c:pt>
                <c:pt idx="772">
                  <c:v>42746</c:v>
                </c:pt>
                <c:pt idx="773">
                  <c:v>42747</c:v>
                </c:pt>
                <c:pt idx="774">
                  <c:v>42748</c:v>
                </c:pt>
                <c:pt idx="775">
                  <c:v>42749</c:v>
                </c:pt>
                <c:pt idx="776">
                  <c:v>42750</c:v>
                </c:pt>
                <c:pt idx="777">
                  <c:v>42751</c:v>
                </c:pt>
                <c:pt idx="778">
                  <c:v>42752</c:v>
                </c:pt>
                <c:pt idx="779">
                  <c:v>42753</c:v>
                </c:pt>
                <c:pt idx="780">
                  <c:v>42754</c:v>
                </c:pt>
                <c:pt idx="781">
                  <c:v>42755</c:v>
                </c:pt>
                <c:pt idx="782">
                  <c:v>42756</c:v>
                </c:pt>
                <c:pt idx="783">
                  <c:v>42757</c:v>
                </c:pt>
                <c:pt idx="784">
                  <c:v>42758</c:v>
                </c:pt>
                <c:pt idx="785">
                  <c:v>42759</c:v>
                </c:pt>
                <c:pt idx="786">
                  <c:v>42760</c:v>
                </c:pt>
                <c:pt idx="787">
                  <c:v>42761</c:v>
                </c:pt>
                <c:pt idx="788">
                  <c:v>42762</c:v>
                </c:pt>
                <c:pt idx="789">
                  <c:v>42763</c:v>
                </c:pt>
                <c:pt idx="790">
                  <c:v>42764</c:v>
                </c:pt>
                <c:pt idx="791">
                  <c:v>42765</c:v>
                </c:pt>
                <c:pt idx="792">
                  <c:v>42766</c:v>
                </c:pt>
                <c:pt idx="793">
                  <c:v>42767</c:v>
                </c:pt>
                <c:pt idx="794">
                  <c:v>42768</c:v>
                </c:pt>
                <c:pt idx="795">
                  <c:v>42769</c:v>
                </c:pt>
                <c:pt idx="796">
                  <c:v>42770</c:v>
                </c:pt>
                <c:pt idx="797">
                  <c:v>42771</c:v>
                </c:pt>
                <c:pt idx="798">
                  <c:v>42772</c:v>
                </c:pt>
                <c:pt idx="799">
                  <c:v>42773</c:v>
                </c:pt>
                <c:pt idx="800">
                  <c:v>42774</c:v>
                </c:pt>
                <c:pt idx="801">
                  <c:v>42775</c:v>
                </c:pt>
                <c:pt idx="802">
                  <c:v>42776</c:v>
                </c:pt>
                <c:pt idx="803">
                  <c:v>42777</c:v>
                </c:pt>
                <c:pt idx="804">
                  <c:v>42778</c:v>
                </c:pt>
                <c:pt idx="805">
                  <c:v>42779</c:v>
                </c:pt>
                <c:pt idx="806">
                  <c:v>42780</c:v>
                </c:pt>
                <c:pt idx="807">
                  <c:v>42781</c:v>
                </c:pt>
                <c:pt idx="808">
                  <c:v>42782</c:v>
                </c:pt>
                <c:pt idx="809">
                  <c:v>42783</c:v>
                </c:pt>
                <c:pt idx="810">
                  <c:v>42784</c:v>
                </c:pt>
                <c:pt idx="811">
                  <c:v>42785</c:v>
                </c:pt>
                <c:pt idx="812">
                  <c:v>42786</c:v>
                </c:pt>
                <c:pt idx="813">
                  <c:v>42787</c:v>
                </c:pt>
                <c:pt idx="814">
                  <c:v>42788</c:v>
                </c:pt>
                <c:pt idx="815">
                  <c:v>42789</c:v>
                </c:pt>
                <c:pt idx="816">
                  <c:v>42790</c:v>
                </c:pt>
                <c:pt idx="817">
                  <c:v>42791</c:v>
                </c:pt>
                <c:pt idx="818">
                  <c:v>42792</c:v>
                </c:pt>
                <c:pt idx="819">
                  <c:v>42793</c:v>
                </c:pt>
                <c:pt idx="820">
                  <c:v>42794</c:v>
                </c:pt>
                <c:pt idx="821">
                  <c:v>42795</c:v>
                </c:pt>
                <c:pt idx="822">
                  <c:v>42796</c:v>
                </c:pt>
                <c:pt idx="823">
                  <c:v>42797</c:v>
                </c:pt>
                <c:pt idx="824">
                  <c:v>42798</c:v>
                </c:pt>
                <c:pt idx="825">
                  <c:v>42799</c:v>
                </c:pt>
                <c:pt idx="826">
                  <c:v>42800</c:v>
                </c:pt>
                <c:pt idx="827">
                  <c:v>42801</c:v>
                </c:pt>
                <c:pt idx="828">
                  <c:v>42802</c:v>
                </c:pt>
                <c:pt idx="829">
                  <c:v>42803</c:v>
                </c:pt>
                <c:pt idx="830">
                  <c:v>42804</c:v>
                </c:pt>
                <c:pt idx="831">
                  <c:v>42805</c:v>
                </c:pt>
                <c:pt idx="832">
                  <c:v>42806</c:v>
                </c:pt>
                <c:pt idx="833">
                  <c:v>42807</c:v>
                </c:pt>
                <c:pt idx="834">
                  <c:v>42808</c:v>
                </c:pt>
                <c:pt idx="835">
                  <c:v>42809</c:v>
                </c:pt>
                <c:pt idx="836">
                  <c:v>42810</c:v>
                </c:pt>
                <c:pt idx="837">
                  <c:v>42811</c:v>
                </c:pt>
                <c:pt idx="838">
                  <c:v>42812</c:v>
                </c:pt>
                <c:pt idx="839">
                  <c:v>42813</c:v>
                </c:pt>
                <c:pt idx="840">
                  <c:v>42814</c:v>
                </c:pt>
                <c:pt idx="841">
                  <c:v>42815</c:v>
                </c:pt>
                <c:pt idx="842">
                  <c:v>42816</c:v>
                </c:pt>
                <c:pt idx="843">
                  <c:v>42817</c:v>
                </c:pt>
                <c:pt idx="844">
                  <c:v>42818</c:v>
                </c:pt>
                <c:pt idx="845">
                  <c:v>42819</c:v>
                </c:pt>
                <c:pt idx="846">
                  <c:v>42820</c:v>
                </c:pt>
                <c:pt idx="847">
                  <c:v>42821</c:v>
                </c:pt>
                <c:pt idx="848">
                  <c:v>42822</c:v>
                </c:pt>
                <c:pt idx="849">
                  <c:v>42823</c:v>
                </c:pt>
                <c:pt idx="850">
                  <c:v>42824</c:v>
                </c:pt>
                <c:pt idx="851">
                  <c:v>42825</c:v>
                </c:pt>
                <c:pt idx="852">
                  <c:v>42826</c:v>
                </c:pt>
                <c:pt idx="853">
                  <c:v>42827</c:v>
                </c:pt>
                <c:pt idx="854">
                  <c:v>42828</c:v>
                </c:pt>
                <c:pt idx="855">
                  <c:v>42829</c:v>
                </c:pt>
                <c:pt idx="856">
                  <c:v>42830</c:v>
                </c:pt>
                <c:pt idx="857">
                  <c:v>42831</c:v>
                </c:pt>
                <c:pt idx="858">
                  <c:v>42832</c:v>
                </c:pt>
                <c:pt idx="859">
                  <c:v>42833</c:v>
                </c:pt>
                <c:pt idx="860">
                  <c:v>42834</c:v>
                </c:pt>
                <c:pt idx="861">
                  <c:v>42835</c:v>
                </c:pt>
                <c:pt idx="862">
                  <c:v>42836</c:v>
                </c:pt>
                <c:pt idx="863">
                  <c:v>42837</c:v>
                </c:pt>
                <c:pt idx="864">
                  <c:v>42838</c:v>
                </c:pt>
                <c:pt idx="865">
                  <c:v>42839</c:v>
                </c:pt>
                <c:pt idx="866">
                  <c:v>42840</c:v>
                </c:pt>
                <c:pt idx="867">
                  <c:v>42841</c:v>
                </c:pt>
                <c:pt idx="868">
                  <c:v>42842</c:v>
                </c:pt>
                <c:pt idx="869">
                  <c:v>42843</c:v>
                </c:pt>
                <c:pt idx="870">
                  <c:v>42844</c:v>
                </c:pt>
                <c:pt idx="871">
                  <c:v>42845</c:v>
                </c:pt>
                <c:pt idx="872">
                  <c:v>42846</c:v>
                </c:pt>
                <c:pt idx="873">
                  <c:v>42847</c:v>
                </c:pt>
                <c:pt idx="874">
                  <c:v>42848</c:v>
                </c:pt>
                <c:pt idx="875">
                  <c:v>42849</c:v>
                </c:pt>
                <c:pt idx="876">
                  <c:v>42850</c:v>
                </c:pt>
                <c:pt idx="877">
                  <c:v>42851</c:v>
                </c:pt>
                <c:pt idx="878">
                  <c:v>42852</c:v>
                </c:pt>
                <c:pt idx="879">
                  <c:v>42853</c:v>
                </c:pt>
                <c:pt idx="880">
                  <c:v>42854</c:v>
                </c:pt>
                <c:pt idx="881">
                  <c:v>42855</c:v>
                </c:pt>
                <c:pt idx="882">
                  <c:v>42856</c:v>
                </c:pt>
                <c:pt idx="883">
                  <c:v>42857</c:v>
                </c:pt>
                <c:pt idx="884">
                  <c:v>42858</c:v>
                </c:pt>
                <c:pt idx="885">
                  <c:v>42859</c:v>
                </c:pt>
                <c:pt idx="886">
                  <c:v>42860</c:v>
                </c:pt>
                <c:pt idx="887">
                  <c:v>42861</c:v>
                </c:pt>
                <c:pt idx="888">
                  <c:v>42862</c:v>
                </c:pt>
                <c:pt idx="889">
                  <c:v>42863</c:v>
                </c:pt>
                <c:pt idx="890">
                  <c:v>42864</c:v>
                </c:pt>
                <c:pt idx="891">
                  <c:v>42865</c:v>
                </c:pt>
                <c:pt idx="892">
                  <c:v>42866</c:v>
                </c:pt>
                <c:pt idx="893">
                  <c:v>42867</c:v>
                </c:pt>
                <c:pt idx="894">
                  <c:v>42868</c:v>
                </c:pt>
                <c:pt idx="895">
                  <c:v>42869</c:v>
                </c:pt>
                <c:pt idx="896">
                  <c:v>42870</c:v>
                </c:pt>
                <c:pt idx="897">
                  <c:v>42871</c:v>
                </c:pt>
                <c:pt idx="898">
                  <c:v>42872</c:v>
                </c:pt>
                <c:pt idx="899">
                  <c:v>42873</c:v>
                </c:pt>
                <c:pt idx="900">
                  <c:v>42874</c:v>
                </c:pt>
                <c:pt idx="901">
                  <c:v>42875</c:v>
                </c:pt>
                <c:pt idx="902">
                  <c:v>42876</c:v>
                </c:pt>
                <c:pt idx="903">
                  <c:v>42877</c:v>
                </c:pt>
                <c:pt idx="904">
                  <c:v>42878</c:v>
                </c:pt>
                <c:pt idx="905">
                  <c:v>42879</c:v>
                </c:pt>
                <c:pt idx="906">
                  <c:v>42880</c:v>
                </c:pt>
                <c:pt idx="907">
                  <c:v>42881</c:v>
                </c:pt>
                <c:pt idx="908">
                  <c:v>42882</c:v>
                </c:pt>
                <c:pt idx="909">
                  <c:v>42883</c:v>
                </c:pt>
                <c:pt idx="910">
                  <c:v>42884</c:v>
                </c:pt>
                <c:pt idx="911">
                  <c:v>42885</c:v>
                </c:pt>
                <c:pt idx="912">
                  <c:v>42886</c:v>
                </c:pt>
                <c:pt idx="913">
                  <c:v>42887</c:v>
                </c:pt>
                <c:pt idx="914">
                  <c:v>42888</c:v>
                </c:pt>
                <c:pt idx="915">
                  <c:v>42889</c:v>
                </c:pt>
                <c:pt idx="916">
                  <c:v>42890</c:v>
                </c:pt>
                <c:pt idx="917">
                  <c:v>42891</c:v>
                </c:pt>
                <c:pt idx="918">
                  <c:v>42892</c:v>
                </c:pt>
                <c:pt idx="919">
                  <c:v>42893</c:v>
                </c:pt>
                <c:pt idx="920">
                  <c:v>42894</c:v>
                </c:pt>
                <c:pt idx="921">
                  <c:v>42895</c:v>
                </c:pt>
                <c:pt idx="922">
                  <c:v>42896</c:v>
                </c:pt>
                <c:pt idx="923">
                  <c:v>42897</c:v>
                </c:pt>
                <c:pt idx="924">
                  <c:v>42898</c:v>
                </c:pt>
                <c:pt idx="925">
                  <c:v>42899</c:v>
                </c:pt>
                <c:pt idx="926">
                  <c:v>42900</c:v>
                </c:pt>
                <c:pt idx="927">
                  <c:v>42901</c:v>
                </c:pt>
                <c:pt idx="928">
                  <c:v>42902</c:v>
                </c:pt>
                <c:pt idx="929">
                  <c:v>42903</c:v>
                </c:pt>
                <c:pt idx="930">
                  <c:v>42904</c:v>
                </c:pt>
                <c:pt idx="931">
                  <c:v>42905</c:v>
                </c:pt>
                <c:pt idx="932">
                  <c:v>42906</c:v>
                </c:pt>
                <c:pt idx="933">
                  <c:v>42907</c:v>
                </c:pt>
                <c:pt idx="934">
                  <c:v>42908</c:v>
                </c:pt>
                <c:pt idx="935">
                  <c:v>42909</c:v>
                </c:pt>
                <c:pt idx="936">
                  <c:v>42910</c:v>
                </c:pt>
                <c:pt idx="937">
                  <c:v>42911</c:v>
                </c:pt>
                <c:pt idx="938">
                  <c:v>42912</c:v>
                </c:pt>
                <c:pt idx="939">
                  <c:v>42913</c:v>
                </c:pt>
                <c:pt idx="940">
                  <c:v>42914</c:v>
                </c:pt>
                <c:pt idx="941">
                  <c:v>42915</c:v>
                </c:pt>
                <c:pt idx="942">
                  <c:v>42916</c:v>
                </c:pt>
                <c:pt idx="943">
                  <c:v>42917</c:v>
                </c:pt>
                <c:pt idx="944">
                  <c:v>42918</c:v>
                </c:pt>
                <c:pt idx="945">
                  <c:v>42919</c:v>
                </c:pt>
                <c:pt idx="946">
                  <c:v>42920</c:v>
                </c:pt>
                <c:pt idx="947">
                  <c:v>42921</c:v>
                </c:pt>
                <c:pt idx="948">
                  <c:v>42922</c:v>
                </c:pt>
                <c:pt idx="949">
                  <c:v>42923</c:v>
                </c:pt>
                <c:pt idx="950">
                  <c:v>42924</c:v>
                </c:pt>
                <c:pt idx="951">
                  <c:v>42925</c:v>
                </c:pt>
                <c:pt idx="952">
                  <c:v>42926</c:v>
                </c:pt>
                <c:pt idx="953">
                  <c:v>42927</c:v>
                </c:pt>
                <c:pt idx="954">
                  <c:v>42928</c:v>
                </c:pt>
                <c:pt idx="955">
                  <c:v>42929</c:v>
                </c:pt>
                <c:pt idx="956">
                  <c:v>42930</c:v>
                </c:pt>
                <c:pt idx="957">
                  <c:v>42931</c:v>
                </c:pt>
                <c:pt idx="958">
                  <c:v>42932</c:v>
                </c:pt>
                <c:pt idx="959">
                  <c:v>42933</c:v>
                </c:pt>
                <c:pt idx="960">
                  <c:v>42934</c:v>
                </c:pt>
                <c:pt idx="961">
                  <c:v>42935</c:v>
                </c:pt>
                <c:pt idx="962">
                  <c:v>42936</c:v>
                </c:pt>
                <c:pt idx="963">
                  <c:v>42937</c:v>
                </c:pt>
                <c:pt idx="964">
                  <c:v>42938</c:v>
                </c:pt>
                <c:pt idx="965">
                  <c:v>42939</c:v>
                </c:pt>
                <c:pt idx="966">
                  <c:v>42940</c:v>
                </c:pt>
                <c:pt idx="967">
                  <c:v>42941</c:v>
                </c:pt>
                <c:pt idx="968">
                  <c:v>42942</c:v>
                </c:pt>
                <c:pt idx="969">
                  <c:v>42943</c:v>
                </c:pt>
                <c:pt idx="970">
                  <c:v>42944</c:v>
                </c:pt>
                <c:pt idx="971">
                  <c:v>42945</c:v>
                </c:pt>
                <c:pt idx="972">
                  <c:v>42946</c:v>
                </c:pt>
                <c:pt idx="973">
                  <c:v>42947</c:v>
                </c:pt>
                <c:pt idx="974">
                  <c:v>42948</c:v>
                </c:pt>
                <c:pt idx="975">
                  <c:v>42949</c:v>
                </c:pt>
                <c:pt idx="976">
                  <c:v>42950</c:v>
                </c:pt>
                <c:pt idx="977">
                  <c:v>42951</c:v>
                </c:pt>
                <c:pt idx="978">
                  <c:v>42952</c:v>
                </c:pt>
                <c:pt idx="979">
                  <c:v>42953</c:v>
                </c:pt>
                <c:pt idx="980">
                  <c:v>42954</c:v>
                </c:pt>
                <c:pt idx="981">
                  <c:v>42955</c:v>
                </c:pt>
                <c:pt idx="982">
                  <c:v>42956</c:v>
                </c:pt>
                <c:pt idx="983">
                  <c:v>42957</c:v>
                </c:pt>
                <c:pt idx="984">
                  <c:v>42958</c:v>
                </c:pt>
                <c:pt idx="985">
                  <c:v>42959</c:v>
                </c:pt>
                <c:pt idx="986">
                  <c:v>42960</c:v>
                </c:pt>
                <c:pt idx="987">
                  <c:v>42961</c:v>
                </c:pt>
                <c:pt idx="988">
                  <c:v>42962</c:v>
                </c:pt>
                <c:pt idx="989">
                  <c:v>42963</c:v>
                </c:pt>
                <c:pt idx="990">
                  <c:v>42964</c:v>
                </c:pt>
                <c:pt idx="991">
                  <c:v>42965</c:v>
                </c:pt>
                <c:pt idx="992">
                  <c:v>42966</c:v>
                </c:pt>
                <c:pt idx="993">
                  <c:v>42967</c:v>
                </c:pt>
                <c:pt idx="994">
                  <c:v>42968</c:v>
                </c:pt>
                <c:pt idx="995">
                  <c:v>42969</c:v>
                </c:pt>
                <c:pt idx="996">
                  <c:v>42970</c:v>
                </c:pt>
                <c:pt idx="997">
                  <c:v>42971</c:v>
                </c:pt>
                <c:pt idx="998">
                  <c:v>42972</c:v>
                </c:pt>
                <c:pt idx="999">
                  <c:v>42973</c:v>
                </c:pt>
                <c:pt idx="1000">
                  <c:v>42974</c:v>
                </c:pt>
                <c:pt idx="1001">
                  <c:v>42975</c:v>
                </c:pt>
                <c:pt idx="1002">
                  <c:v>42976</c:v>
                </c:pt>
                <c:pt idx="1003">
                  <c:v>42977</c:v>
                </c:pt>
                <c:pt idx="1004">
                  <c:v>42978</c:v>
                </c:pt>
                <c:pt idx="1005">
                  <c:v>42979</c:v>
                </c:pt>
                <c:pt idx="1006">
                  <c:v>42980</c:v>
                </c:pt>
                <c:pt idx="1007">
                  <c:v>42981</c:v>
                </c:pt>
                <c:pt idx="1008">
                  <c:v>42982</c:v>
                </c:pt>
                <c:pt idx="1009">
                  <c:v>42983</c:v>
                </c:pt>
                <c:pt idx="1010">
                  <c:v>42984</c:v>
                </c:pt>
                <c:pt idx="1011">
                  <c:v>42985</c:v>
                </c:pt>
                <c:pt idx="1012">
                  <c:v>42986</c:v>
                </c:pt>
                <c:pt idx="1013">
                  <c:v>42987</c:v>
                </c:pt>
                <c:pt idx="1014">
                  <c:v>42988</c:v>
                </c:pt>
                <c:pt idx="1015">
                  <c:v>42989</c:v>
                </c:pt>
                <c:pt idx="1016">
                  <c:v>42990</c:v>
                </c:pt>
                <c:pt idx="1017">
                  <c:v>42991</c:v>
                </c:pt>
                <c:pt idx="1018">
                  <c:v>42992</c:v>
                </c:pt>
                <c:pt idx="1019">
                  <c:v>42993</c:v>
                </c:pt>
                <c:pt idx="1020">
                  <c:v>42994</c:v>
                </c:pt>
                <c:pt idx="1021">
                  <c:v>42995</c:v>
                </c:pt>
                <c:pt idx="1022">
                  <c:v>42996</c:v>
                </c:pt>
                <c:pt idx="1023">
                  <c:v>42997</c:v>
                </c:pt>
                <c:pt idx="1024">
                  <c:v>42998</c:v>
                </c:pt>
                <c:pt idx="1025">
                  <c:v>42999</c:v>
                </c:pt>
                <c:pt idx="1026">
                  <c:v>43000</c:v>
                </c:pt>
                <c:pt idx="1027">
                  <c:v>43001</c:v>
                </c:pt>
                <c:pt idx="1028">
                  <c:v>43002</c:v>
                </c:pt>
                <c:pt idx="1029">
                  <c:v>43003</c:v>
                </c:pt>
                <c:pt idx="1030">
                  <c:v>43004</c:v>
                </c:pt>
                <c:pt idx="1031">
                  <c:v>43005</c:v>
                </c:pt>
                <c:pt idx="1032">
                  <c:v>43006</c:v>
                </c:pt>
                <c:pt idx="1033">
                  <c:v>43007</c:v>
                </c:pt>
                <c:pt idx="1034">
                  <c:v>43008</c:v>
                </c:pt>
                <c:pt idx="1035">
                  <c:v>43009</c:v>
                </c:pt>
                <c:pt idx="1036">
                  <c:v>43010</c:v>
                </c:pt>
                <c:pt idx="1037">
                  <c:v>43011</c:v>
                </c:pt>
                <c:pt idx="1038">
                  <c:v>43012</c:v>
                </c:pt>
                <c:pt idx="1039">
                  <c:v>43013</c:v>
                </c:pt>
                <c:pt idx="1040">
                  <c:v>43014</c:v>
                </c:pt>
                <c:pt idx="1041">
                  <c:v>43015</c:v>
                </c:pt>
                <c:pt idx="1042">
                  <c:v>43016</c:v>
                </c:pt>
                <c:pt idx="1043">
                  <c:v>43017</c:v>
                </c:pt>
                <c:pt idx="1044">
                  <c:v>43018</c:v>
                </c:pt>
                <c:pt idx="1045">
                  <c:v>43019</c:v>
                </c:pt>
                <c:pt idx="1046">
                  <c:v>43020</c:v>
                </c:pt>
                <c:pt idx="1047">
                  <c:v>43021</c:v>
                </c:pt>
                <c:pt idx="1048">
                  <c:v>43022</c:v>
                </c:pt>
                <c:pt idx="1049">
                  <c:v>43023</c:v>
                </c:pt>
                <c:pt idx="1050">
                  <c:v>43024</c:v>
                </c:pt>
                <c:pt idx="1051">
                  <c:v>43025</c:v>
                </c:pt>
              </c:numCache>
            </c:numRef>
          </c:xVal>
          <c:yVal>
            <c:numRef>
              <c:f>'CIG_wcINF-wcEFF_Loads'!$Y$3:$Y$1054</c:f>
              <c:numCache>
                <c:formatCode>0.0</c:formatCode>
                <c:ptCount val="1052"/>
                <c:pt idx="0">
                  <c:v>0</c:v>
                </c:pt>
                <c:pt idx="1">
                  <c:v>0</c:v>
                </c:pt>
                <c:pt idx="2">
                  <c:v>0</c:v>
                </c:pt>
                <c:pt idx="3">
                  <c:v>0</c:v>
                </c:pt>
                <c:pt idx="4">
                  <c:v>0.15467915413784911</c:v>
                </c:pt>
                <c:pt idx="5">
                  <c:v>1.3367183283306594</c:v>
                </c:pt>
                <c:pt idx="6">
                  <c:v>1.8366714255907901</c:v>
                </c:pt>
                <c:pt idx="7">
                  <c:v>1.8589078158187156</c:v>
                </c:pt>
                <c:pt idx="8">
                  <c:v>1.8589078158187156</c:v>
                </c:pt>
                <c:pt idx="9">
                  <c:v>1.8589078158187156</c:v>
                </c:pt>
                <c:pt idx="10">
                  <c:v>1.8589078158187156</c:v>
                </c:pt>
                <c:pt idx="11">
                  <c:v>1.8589078158187156</c:v>
                </c:pt>
                <c:pt idx="12">
                  <c:v>1.8589078158187156</c:v>
                </c:pt>
                <c:pt idx="13">
                  <c:v>1.8589078158187156</c:v>
                </c:pt>
                <c:pt idx="14">
                  <c:v>1.8589078158187156</c:v>
                </c:pt>
                <c:pt idx="15">
                  <c:v>1.8589078158187156</c:v>
                </c:pt>
                <c:pt idx="16">
                  <c:v>1.8589078158187156</c:v>
                </c:pt>
                <c:pt idx="17">
                  <c:v>1.8589078158187156</c:v>
                </c:pt>
                <c:pt idx="18">
                  <c:v>1.8589078158187156</c:v>
                </c:pt>
                <c:pt idx="19">
                  <c:v>1.8589078158187156</c:v>
                </c:pt>
                <c:pt idx="20">
                  <c:v>1.8589078158187156</c:v>
                </c:pt>
                <c:pt idx="21">
                  <c:v>1.8589078158187156</c:v>
                </c:pt>
                <c:pt idx="22">
                  <c:v>1.9434050970775072</c:v>
                </c:pt>
                <c:pt idx="23">
                  <c:v>2.1486593469911881</c:v>
                </c:pt>
                <c:pt idx="24">
                  <c:v>2.4870957882339471</c:v>
                </c:pt>
                <c:pt idx="25">
                  <c:v>2.5037086372770601</c:v>
                </c:pt>
                <c:pt idx="26">
                  <c:v>2.5214392966606369</c:v>
                </c:pt>
                <c:pt idx="27">
                  <c:v>3.2667611817014586</c:v>
                </c:pt>
                <c:pt idx="28">
                  <c:v>3.5645159171235594</c:v>
                </c:pt>
                <c:pt idx="29">
                  <c:v>3.5645159171235594</c:v>
                </c:pt>
                <c:pt idx="30">
                  <c:v>3.5645159171235594</c:v>
                </c:pt>
                <c:pt idx="31">
                  <c:v>3.5645159171235594</c:v>
                </c:pt>
                <c:pt idx="32">
                  <c:v>3.5645159171235594</c:v>
                </c:pt>
                <c:pt idx="33">
                  <c:v>3.9424891542807465</c:v>
                </c:pt>
                <c:pt idx="34">
                  <c:v>4.7849844212169481</c:v>
                </c:pt>
                <c:pt idx="35">
                  <c:v>5.0496424446699129</c:v>
                </c:pt>
                <c:pt idx="36">
                  <c:v>5.0496424446699129</c:v>
                </c:pt>
                <c:pt idx="37">
                  <c:v>5.0496424446699129</c:v>
                </c:pt>
                <c:pt idx="38">
                  <c:v>5.0496424446699129</c:v>
                </c:pt>
                <c:pt idx="39">
                  <c:v>5.0496424446699129</c:v>
                </c:pt>
                <c:pt idx="40">
                  <c:v>5.0496424446699129</c:v>
                </c:pt>
                <c:pt idx="41">
                  <c:v>5.0496424446699129</c:v>
                </c:pt>
                <c:pt idx="42">
                  <c:v>5.0974599612423779</c:v>
                </c:pt>
                <c:pt idx="43">
                  <c:v>5.1324591694894375</c:v>
                </c:pt>
                <c:pt idx="44">
                  <c:v>5.1324591694894375</c:v>
                </c:pt>
                <c:pt idx="45">
                  <c:v>5.1324591694894375</c:v>
                </c:pt>
                <c:pt idx="46">
                  <c:v>5.1324591694894375</c:v>
                </c:pt>
                <c:pt idx="47">
                  <c:v>5.1324591694894375</c:v>
                </c:pt>
                <c:pt idx="48">
                  <c:v>5.2364759043761904</c:v>
                </c:pt>
                <c:pt idx="49">
                  <c:v>5.3219614921681444</c:v>
                </c:pt>
                <c:pt idx="50">
                  <c:v>5.3236799023513806</c:v>
                </c:pt>
                <c:pt idx="51">
                  <c:v>5.3236799023513806</c:v>
                </c:pt>
                <c:pt idx="52">
                  <c:v>5.3236799023513806</c:v>
                </c:pt>
                <c:pt idx="53">
                  <c:v>5.3236799023513806</c:v>
                </c:pt>
                <c:pt idx="54">
                  <c:v>5.3236799023513806</c:v>
                </c:pt>
                <c:pt idx="55">
                  <c:v>5.4048417771816153</c:v>
                </c:pt>
                <c:pt idx="56">
                  <c:v>5.8061675041325218</c:v>
                </c:pt>
                <c:pt idx="57">
                  <c:v>6.0202600193758373</c:v>
                </c:pt>
                <c:pt idx="58">
                  <c:v>6.1203474992601379</c:v>
                </c:pt>
                <c:pt idx="59">
                  <c:v>6.2242561118307922</c:v>
                </c:pt>
                <c:pt idx="60">
                  <c:v>6.3163071615017259</c:v>
                </c:pt>
                <c:pt idx="61">
                  <c:v>6.3163071615017259</c:v>
                </c:pt>
                <c:pt idx="62">
                  <c:v>6.4015104834251293</c:v>
                </c:pt>
                <c:pt idx="63">
                  <c:v>7.2028875582458269</c:v>
                </c:pt>
                <c:pt idx="64">
                  <c:v>7.2881914186156393</c:v>
                </c:pt>
                <c:pt idx="65">
                  <c:v>7.2886063260582246</c:v>
                </c:pt>
                <c:pt idx="66">
                  <c:v>7.2886063260582246</c:v>
                </c:pt>
                <c:pt idx="67">
                  <c:v>7.2886063260582246</c:v>
                </c:pt>
                <c:pt idx="68">
                  <c:v>7.2886063260582246</c:v>
                </c:pt>
                <c:pt idx="69">
                  <c:v>7.2886063260582246</c:v>
                </c:pt>
                <c:pt idx="70">
                  <c:v>7.2886063260582246</c:v>
                </c:pt>
                <c:pt idx="71">
                  <c:v>7.2886063260582246</c:v>
                </c:pt>
                <c:pt idx="72">
                  <c:v>7.2886063260582246</c:v>
                </c:pt>
                <c:pt idx="73">
                  <c:v>7.2886063260582246</c:v>
                </c:pt>
                <c:pt idx="74">
                  <c:v>7.2886063260582246</c:v>
                </c:pt>
                <c:pt idx="75">
                  <c:v>7.2886063260582246</c:v>
                </c:pt>
                <c:pt idx="76">
                  <c:v>7.2886063260582246</c:v>
                </c:pt>
                <c:pt idx="77">
                  <c:v>7.2886063260582246</c:v>
                </c:pt>
                <c:pt idx="78">
                  <c:v>7.2886063260582246</c:v>
                </c:pt>
                <c:pt idx="79">
                  <c:v>7.2886063260582246</c:v>
                </c:pt>
                <c:pt idx="80">
                  <c:v>7.2886063260582246</c:v>
                </c:pt>
                <c:pt idx="81">
                  <c:v>7.2886063260582246</c:v>
                </c:pt>
                <c:pt idx="82">
                  <c:v>7.2886063260582246</c:v>
                </c:pt>
                <c:pt idx="83">
                  <c:v>7.2886063260582246</c:v>
                </c:pt>
                <c:pt idx="84">
                  <c:v>7.2886063260582246</c:v>
                </c:pt>
                <c:pt idx="85">
                  <c:v>7.2886063260582246</c:v>
                </c:pt>
                <c:pt idx="86">
                  <c:v>7.2886063260582246</c:v>
                </c:pt>
                <c:pt idx="87">
                  <c:v>7.2886063260582246</c:v>
                </c:pt>
                <c:pt idx="88">
                  <c:v>7.2886063260582246</c:v>
                </c:pt>
                <c:pt idx="89">
                  <c:v>7.2886063260582246</c:v>
                </c:pt>
                <c:pt idx="90">
                  <c:v>7.2886063260582246</c:v>
                </c:pt>
                <c:pt idx="91">
                  <c:v>7.2886063260582246</c:v>
                </c:pt>
                <c:pt idx="92">
                  <c:v>7.4948358972418481</c:v>
                </c:pt>
                <c:pt idx="93">
                  <c:v>8.5845322546423226</c:v>
                </c:pt>
                <c:pt idx="94">
                  <c:v>9.5484796789176851</c:v>
                </c:pt>
                <c:pt idx="95">
                  <c:v>10.179037287793943</c:v>
                </c:pt>
                <c:pt idx="96">
                  <c:v>10.537278816364973</c:v>
                </c:pt>
                <c:pt idx="97">
                  <c:v>11.05487672121</c:v>
                </c:pt>
                <c:pt idx="98">
                  <c:v>11.731580074976549</c:v>
                </c:pt>
                <c:pt idx="99">
                  <c:v>12.627746283176354</c:v>
                </c:pt>
                <c:pt idx="100">
                  <c:v>13.598019460771267</c:v>
                </c:pt>
                <c:pt idx="101">
                  <c:v>14.121940501362847</c:v>
                </c:pt>
                <c:pt idx="102">
                  <c:v>14.587657977139934</c:v>
                </c:pt>
                <c:pt idx="103">
                  <c:v>15.630926344912492</c:v>
                </c:pt>
                <c:pt idx="104">
                  <c:v>16.213537660159787</c:v>
                </c:pt>
                <c:pt idx="105">
                  <c:v>16.33399628172101</c:v>
                </c:pt>
                <c:pt idx="106">
                  <c:v>16.414961788237001</c:v>
                </c:pt>
                <c:pt idx="107">
                  <c:v>16.419406209911653</c:v>
                </c:pt>
                <c:pt idx="108">
                  <c:v>16.464268381609958</c:v>
                </c:pt>
                <c:pt idx="109">
                  <c:v>16.553626308234403</c:v>
                </c:pt>
                <c:pt idx="110">
                  <c:v>16.63328263865295</c:v>
                </c:pt>
                <c:pt idx="111">
                  <c:v>16.688540050274849</c:v>
                </c:pt>
                <c:pt idx="112">
                  <c:v>16.688540050274849</c:v>
                </c:pt>
                <c:pt idx="113">
                  <c:v>16.688540050274849</c:v>
                </c:pt>
                <c:pt idx="114">
                  <c:v>16.688540050274849</c:v>
                </c:pt>
                <c:pt idx="115">
                  <c:v>17.360476488140222</c:v>
                </c:pt>
                <c:pt idx="116">
                  <c:v>17.674313903678225</c:v>
                </c:pt>
                <c:pt idx="117">
                  <c:v>17.764146246341042</c:v>
                </c:pt>
                <c:pt idx="118">
                  <c:v>17.771740164012748</c:v>
                </c:pt>
                <c:pt idx="119">
                  <c:v>17.829970836558662</c:v>
                </c:pt>
                <c:pt idx="120">
                  <c:v>17.829970836558662</c:v>
                </c:pt>
                <c:pt idx="121">
                  <c:v>17.829970836558662</c:v>
                </c:pt>
                <c:pt idx="122">
                  <c:v>17.864309191995215</c:v>
                </c:pt>
                <c:pt idx="123">
                  <c:v>18.633168139689015</c:v>
                </c:pt>
                <c:pt idx="124">
                  <c:v>18.942001580575578</c:v>
                </c:pt>
                <c:pt idx="125">
                  <c:v>19.03538421664701</c:v>
                </c:pt>
                <c:pt idx="126">
                  <c:v>19.083980468929994</c:v>
                </c:pt>
                <c:pt idx="127">
                  <c:v>19.546219564827297</c:v>
                </c:pt>
                <c:pt idx="128">
                  <c:v>20.275624656462938</c:v>
                </c:pt>
                <c:pt idx="129">
                  <c:v>20.990573316638589</c:v>
                </c:pt>
                <c:pt idx="130">
                  <c:v>21.483029099009322</c:v>
                </c:pt>
                <c:pt idx="131">
                  <c:v>21.602894087467952</c:v>
                </c:pt>
                <c:pt idx="132">
                  <c:v>21.618939308769722</c:v>
                </c:pt>
                <c:pt idx="133">
                  <c:v>21.618939308769722</c:v>
                </c:pt>
                <c:pt idx="134">
                  <c:v>21.618939308769722</c:v>
                </c:pt>
                <c:pt idx="135">
                  <c:v>21.618939308769722</c:v>
                </c:pt>
                <c:pt idx="136">
                  <c:v>21.618939308769722</c:v>
                </c:pt>
                <c:pt idx="137">
                  <c:v>21.629476977190496</c:v>
                </c:pt>
                <c:pt idx="138">
                  <c:v>21.629476977190496</c:v>
                </c:pt>
                <c:pt idx="139">
                  <c:v>21.629476977190496</c:v>
                </c:pt>
                <c:pt idx="140">
                  <c:v>21.766229968773299</c:v>
                </c:pt>
                <c:pt idx="141">
                  <c:v>21.789075144965349</c:v>
                </c:pt>
                <c:pt idx="142">
                  <c:v>21.817553882020714</c:v>
                </c:pt>
                <c:pt idx="143">
                  <c:v>21.817553882020714</c:v>
                </c:pt>
                <c:pt idx="144">
                  <c:v>21.817553882020714</c:v>
                </c:pt>
                <c:pt idx="145">
                  <c:v>22.021053049573851</c:v>
                </c:pt>
                <c:pt idx="146">
                  <c:v>22.543384429805748</c:v>
                </c:pt>
                <c:pt idx="147">
                  <c:v>22.551458869141015</c:v>
                </c:pt>
                <c:pt idx="148">
                  <c:v>22.551458869141015</c:v>
                </c:pt>
                <c:pt idx="149">
                  <c:v>22.551458869141015</c:v>
                </c:pt>
                <c:pt idx="150">
                  <c:v>22.551458869141015</c:v>
                </c:pt>
                <c:pt idx="151">
                  <c:v>22.551458869141015</c:v>
                </c:pt>
                <c:pt idx="152">
                  <c:v>22.551458869141015</c:v>
                </c:pt>
                <c:pt idx="153">
                  <c:v>22.551458869141015</c:v>
                </c:pt>
                <c:pt idx="154">
                  <c:v>22.551458869141015</c:v>
                </c:pt>
                <c:pt idx="155">
                  <c:v>22.551458869141015</c:v>
                </c:pt>
                <c:pt idx="156">
                  <c:v>22.551458869141015</c:v>
                </c:pt>
                <c:pt idx="157">
                  <c:v>22.551458869141015</c:v>
                </c:pt>
                <c:pt idx="158">
                  <c:v>22.551458869141015</c:v>
                </c:pt>
                <c:pt idx="159">
                  <c:v>22.551458869141015</c:v>
                </c:pt>
                <c:pt idx="160">
                  <c:v>22.551458869141015</c:v>
                </c:pt>
                <c:pt idx="161">
                  <c:v>22.551458869141015</c:v>
                </c:pt>
                <c:pt idx="162">
                  <c:v>22.551458869141015</c:v>
                </c:pt>
                <c:pt idx="163">
                  <c:v>22.551458869141015</c:v>
                </c:pt>
                <c:pt idx="164">
                  <c:v>22.551458869141015</c:v>
                </c:pt>
                <c:pt idx="165">
                  <c:v>22.551458869141015</c:v>
                </c:pt>
                <c:pt idx="166">
                  <c:v>22.551458869141015</c:v>
                </c:pt>
                <c:pt idx="167">
                  <c:v>22.551458869141015</c:v>
                </c:pt>
                <c:pt idx="168">
                  <c:v>22.551458869141015</c:v>
                </c:pt>
                <c:pt idx="169">
                  <c:v>22.551458869141015</c:v>
                </c:pt>
                <c:pt idx="170">
                  <c:v>22.551458869141015</c:v>
                </c:pt>
                <c:pt idx="171">
                  <c:v>22.551458869141015</c:v>
                </c:pt>
                <c:pt idx="172">
                  <c:v>22.551458869141015</c:v>
                </c:pt>
                <c:pt idx="173">
                  <c:v>22.551458869141015</c:v>
                </c:pt>
                <c:pt idx="174">
                  <c:v>22.551458869141015</c:v>
                </c:pt>
                <c:pt idx="175">
                  <c:v>22.551458869141015</c:v>
                </c:pt>
                <c:pt idx="176">
                  <c:v>22.551458869141015</c:v>
                </c:pt>
                <c:pt idx="177">
                  <c:v>22.551458869141015</c:v>
                </c:pt>
                <c:pt idx="178">
                  <c:v>22.551458869141015</c:v>
                </c:pt>
                <c:pt idx="179">
                  <c:v>22.551458869141015</c:v>
                </c:pt>
                <c:pt idx="180">
                  <c:v>22.551458869141015</c:v>
                </c:pt>
                <c:pt idx="181">
                  <c:v>22.551458869141015</c:v>
                </c:pt>
                <c:pt idx="182">
                  <c:v>22.551458869141015</c:v>
                </c:pt>
                <c:pt idx="183">
                  <c:v>22.551458869141015</c:v>
                </c:pt>
                <c:pt idx="184">
                  <c:v>22.551458869141015</c:v>
                </c:pt>
                <c:pt idx="185">
                  <c:v>22.551458869141015</c:v>
                </c:pt>
                <c:pt idx="186">
                  <c:v>22.551458869141015</c:v>
                </c:pt>
                <c:pt idx="187">
                  <c:v>22.551458869141015</c:v>
                </c:pt>
                <c:pt idx="188">
                  <c:v>22.551458869141015</c:v>
                </c:pt>
                <c:pt idx="189">
                  <c:v>22.551458869141015</c:v>
                </c:pt>
                <c:pt idx="190">
                  <c:v>22.551458869141015</c:v>
                </c:pt>
                <c:pt idx="191">
                  <c:v>22.551458869141015</c:v>
                </c:pt>
                <c:pt idx="192">
                  <c:v>22.551458869141015</c:v>
                </c:pt>
                <c:pt idx="193">
                  <c:v>22.551458869141015</c:v>
                </c:pt>
                <c:pt idx="194">
                  <c:v>22.551458869141015</c:v>
                </c:pt>
                <c:pt idx="195">
                  <c:v>22.551458869141015</c:v>
                </c:pt>
                <c:pt idx="196">
                  <c:v>22.551458869141015</c:v>
                </c:pt>
                <c:pt idx="197">
                  <c:v>22.551458869141015</c:v>
                </c:pt>
                <c:pt idx="198">
                  <c:v>22.551458869141015</c:v>
                </c:pt>
                <c:pt idx="199">
                  <c:v>22.551458869141015</c:v>
                </c:pt>
                <c:pt idx="200">
                  <c:v>22.729979024392442</c:v>
                </c:pt>
                <c:pt idx="201">
                  <c:v>23.475039055331553</c:v>
                </c:pt>
                <c:pt idx="202">
                  <c:v>23.611952384523523</c:v>
                </c:pt>
                <c:pt idx="203">
                  <c:v>23.661787578886425</c:v>
                </c:pt>
                <c:pt idx="204">
                  <c:v>23.661787578886425</c:v>
                </c:pt>
                <c:pt idx="205">
                  <c:v>23.661787578886425</c:v>
                </c:pt>
                <c:pt idx="206">
                  <c:v>23.661787578886425</c:v>
                </c:pt>
                <c:pt idx="207">
                  <c:v>23.661787578886425</c:v>
                </c:pt>
                <c:pt idx="208">
                  <c:v>23.661787578886425</c:v>
                </c:pt>
                <c:pt idx="209">
                  <c:v>23.661787578886425</c:v>
                </c:pt>
                <c:pt idx="210">
                  <c:v>23.801805665810157</c:v>
                </c:pt>
                <c:pt idx="211">
                  <c:v>24.244671891607528</c:v>
                </c:pt>
                <c:pt idx="212">
                  <c:v>24.459226165764342</c:v>
                </c:pt>
                <c:pt idx="213">
                  <c:v>24.470311464057726</c:v>
                </c:pt>
                <c:pt idx="214">
                  <c:v>24.47116162866946</c:v>
                </c:pt>
                <c:pt idx="215">
                  <c:v>24.47116162866946</c:v>
                </c:pt>
                <c:pt idx="216">
                  <c:v>24.47116162866946</c:v>
                </c:pt>
                <c:pt idx="217">
                  <c:v>24.47116162866946</c:v>
                </c:pt>
                <c:pt idx="218">
                  <c:v>24.47116162866946</c:v>
                </c:pt>
                <c:pt idx="219">
                  <c:v>24.47116162866946</c:v>
                </c:pt>
                <c:pt idx="220">
                  <c:v>24.47116162866946</c:v>
                </c:pt>
                <c:pt idx="221">
                  <c:v>24.478483624660456</c:v>
                </c:pt>
                <c:pt idx="222">
                  <c:v>24.522791761229055</c:v>
                </c:pt>
                <c:pt idx="223">
                  <c:v>25.367989053792925</c:v>
                </c:pt>
                <c:pt idx="224">
                  <c:v>26.724198335530275</c:v>
                </c:pt>
                <c:pt idx="225">
                  <c:v>27.640586640975563</c:v>
                </c:pt>
                <c:pt idx="226">
                  <c:v>27.927231411647703</c:v>
                </c:pt>
                <c:pt idx="227">
                  <c:v>27.945320508264306</c:v>
                </c:pt>
                <c:pt idx="228">
                  <c:v>27.945320508264306</c:v>
                </c:pt>
                <c:pt idx="229">
                  <c:v>27.976658860886879</c:v>
                </c:pt>
                <c:pt idx="230">
                  <c:v>28.494778191356065</c:v>
                </c:pt>
                <c:pt idx="231">
                  <c:v>28.90531403969981</c:v>
                </c:pt>
                <c:pt idx="232">
                  <c:v>29.37738903027163</c:v>
                </c:pt>
                <c:pt idx="233">
                  <c:v>29.428492857093492</c:v>
                </c:pt>
                <c:pt idx="234">
                  <c:v>29.428492857093492</c:v>
                </c:pt>
                <c:pt idx="235">
                  <c:v>29.428492857093492</c:v>
                </c:pt>
                <c:pt idx="236">
                  <c:v>29.428492857093492</c:v>
                </c:pt>
                <c:pt idx="237">
                  <c:v>29.428492857093492</c:v>
                </c:pt>
                <c:pt idx="238">
                  <c:v>29.428492857093492</c:v>
                </c:pt>
                <c:pt idx="239">
                  <c:v>29.428492857093492</c:v>
                </c:pt>
                <c:pt idx="240">
                  <c:v>29.428492857093492</c:v>
                </c:pt>
                <c:pt idx="241">
                  <c:v>29.428492857093492</c:v>
                </c:pt>
                <c:pt idx="242">
                  <c:v>29.428492857093492</c:v>
                </c:pt>
                <c:pt idx="243">
                  <c:v>29.428492857093492</c:v>
                </c:pt>
                <c:pt idx="244">
                  <c:v>29.428492857093492</c:v>
                </c:pt>
                <c:pt idx="245">
                  <c:v>29.428492857093492</c:v>
                </c:pt>
                <c:pt idx="246">
                  <c:v>29.428492857093492</c:v>
                </c:pt>
                <c:pt idx="247">
                  <c:v>29.428492857093492</c:v>
                </c:pt>
                <c:pt idx="248">
                  <c:v>29.463962572023402</c:v>
                </c:pt>
                <c:pt idx="249">
                  <c:v>29.519903486451579</c:v>
                </c:pt>
                <c:pt idx="250">
                  <c:v>29.519903486451579</c:v>
                </c:pt>
                <c:pt idx="251">
                  <c:v>29.519903486451579</c:v>
                </c:pt>
                <c:pt idx="252">
                  <c:v>29.519903486451579</c:v>
                </c:pt>
                <c:pt idx="253">
                  <c:v>29.519903486451579</c:v>
                </c:pt>
                <c:pt idx="254">
                  <c:v>29.519903486451579</c:v>
                </c:pt>
                <c:pt idx="255">
                  <c:v>29.519903486451579</c:v>
                </c:pt>
                <c:pt idx="256">
                  <c:v>29.519903486451579</c:v>
                </c:pt>
                <c:pt idx="257">
                  <c:v>29.519903486451579</c:v>
                </c:pt>
                <c:pt idx="258">
                  <c:v>29.519903486451579</c:v>
                </c:pt>
                <c:pt idx="259">
                  <c:v>29.519903486451579</c:v>
                </c:pt>
                <c:pt idx="260">
                  <c:v>29.519903486451579</c:v>
                </c:pt>
                <c:pt idx="261">
                  <c:v>29.558176784797872</c:v>
                </c:pt>
                <c:pt idx="262">
                  <c:v>29.857774395001211</c:v>
                </c:pt>
                <c:pt idx="263">
                  <c:v>29.920741807740626</c:v>
                </c:pt>
                <c:pt idx="264">
                  <c:v>29.920741807740626</c:v>
                </c:pt>
                <c:pt idx="265">
                  <c:v>29.920741807740626</c:v>
                </c:pt>
                <c:pt idx="266">
                  <c:v>29.920741807740626</c:v>
                </c:pt>
                <c:pt idx="267">
                  <c:v>29.920741807740626</c:v>
                </c:pt>
                <c:pt idx="268">
                  <c:v>29.920741807740626</c:v>
                </c:pt>
                <c:pt idx="269">
                  <c:v>29.920741807740626</c:v>
                </c:pt>
                <c:pt idx="270">
                  <c:v>29.920741807740626</c:v>
                </c:pt>
                <c:pt idx="271">
                  <c:v>29.920741807740626</c:v>
                </c:pt>
                <c:pt idx="272">
                  <c:v>29.920741807740626</c:v>
                </c:pt>
                <c:pt idx="273">
                  <c:v>29.920741807740626</c:v>
                </c:pt>
                <c:pt idx="274">
                  <c:v>29.920741807740626</c:v>
                </c:pt>
                <c:pt idx="275">
                  <c:v>29.920741807740626</c:v>
                </c:pt>
                <c:pt idx="276">
                  <c:v>29.920741807740626</c:v>
                </c:pt>
                <c:pt idx="277">
                  <c:v>29.920741807740626</c:v>
                </c:pt>
                <c:pt idx="278">
                  <c:v>29.920741807740626</c:v>
                </c:pt>
                <c:pt idx="279">
                  <c:v>29.920741807740626</c:v>
                </c:pt>
                <c:pt idx="280">
                  <c:v>29.920741807740626</c:v>
                </c:pt>
                <c:pt idx="281">
                  <c:v>29.920741807740626</c:v>
                </c:pt>
                <c:pt idx="282">
                  <c:v>29.920741807740626</c:v>
                </c:pt>
                <c:pt idx="283">
                  <c:v>29.920741807740626</c:v>
                </c:pt>
                <c:pt idx="284">
                  <c:v>29.920741807740626</c:v>
                </c:pt>
                <c:pt idx="285">
                  <c:v>29.920741807740626</c:v>
                </c:pt>
                <c:pt idx="286">
                  <c:v>29.920741807740626</c:v>
                </c:pt>
                <c:pt idx="287">
                  <c:v>29.920741807740626</c:v>
                </c:pt>
                <c:pt idx="288">
                  <c:v>29.920741807740626</c:v>
                </c:pt>
                <c:pt idx="289">
                  <c:v>29.920741807740626</c:v>
                </c:pt>
                <c:pt idx="290">
                  <c:v>29.920741807740626</c:v>
                </c:pt>
                <c:pt idx="291">
                  <c:v>29.920741807740626</c:v>
                </c:pt>
                <c:pt idx="292">
                  <c:v>29.920741807740626</c:v>
                </c:pt>
                <c:pt idx="293">
                  <c:v>29.920741807740626</c:v>
                </c:pt>
                <c:pt idx="294">
                  <c:v>29.920741807740626</c:v>
                </c:pt>
                <c:pt idx="295">
                  <c:v>29.920741807740626</c:v>
                </c:pt>
                <c:pt idx="296">
                  <c:v>29.920741807740626</c:v>
                </c:pt>
                <c:pt idx="297">
                  <c:v>29.920741807740626</c:v>
                </c:pt>
                <c:pt idx="298">
                  <c:v>29.920741807740626</c:v>
                </c:pt>
                <c:pt idx="299">
                  <c:v>29.920741807740626</c:v>
                </c:pt>
                <c:pt idx="300">
                  <c:v>29.920741807740626</c:v>
                </c:pt>
                <c:pt idx="301">
                  <c:v>29.920741807740626</c:v>
                </c:pt>
                <c:pt idx="302">
                  <c:v>30.484952179481805</c:v>
                </c:pt>
                <c:pt idx="303">
                  <c:v>31.412672624500491</c:v>
                </c:pt>
                <c:pt idx="304">
                  <c:v>31.424236892905494</c:v>
                </c:pt>
                <c:pt idx="305">
                  <c:v>31.424236892905494</c:v>
                </c:pt>
                <c:pt idx="306">
                  <c:v>31.424236892905494</c:v>
                </c:pt>
                <c:pt idx="307">
                  <c:v>31.424236892905494</c:v>
                </c:pt>
                <c:pt idx="308">
                  <c:v>31.424236892905494</c:v>
                </c:pt>
                <c:pt idx="309">
                  <c:v>31.424236892905494</c:v>
                </c:pt>
                <c:pt idx="310">
                  <c:v>31.424236892905494</c:v>
                </c:pt>
                <c:pt idx="311">
                  <c:v>31.424236892905494</c:v>
                </c:pt>
                <c:pt idx="312">
                  <c:v>31.424236892905494</c:v>
                </c:pt>
                <c:pt idx="313">
                  <c:v>31.424236892905494</c:v>
                </c:pt>
                <c:pt idx="314">
                  <c:v>31.424236892905494</c:v>
                </c:pt>
                <c:pt idx="315">
                  <c:v>31.424236892905494</c:v>
                </c:pt>
                <c:pt idx="316">
                  <c:v>31.424236892905494</c:v>
                </c:pt>
                <c:pt idx="317">
                  <c:v>31.424236892905494</c:v>
                </c:pt>
                <c:pt idx="318">
                  <c:v>31.424236892905494</c:v>
                </c:pt>
                <c:pt idx="319">
                  <c:v>31.424236892905494</c:v>
                </c:pt>
                <c:pt idx="320">
                  <c:v>31.424236892905494</c:v>
                </c:pt>
                <c:pt idx="321">
                  <c:v>31.424236892905494</c:v>
                </c:pt>
                <c:pt idx="322">
                  <c:v>31.424236892905494</c:v>
                </c:pt>
                <c:pt idx="323">
                  <c:v>31.424236892905494</c:v>
                </c:pt>
                <c:pt idx="324">
                  <c:v>31.424236892905494</c:v>
                </c:pt>
                <c:pt idx="325">
                  <c:v>31.424236892905494</c:v>
                </c:pt>
                <c:pt idx="326">
                  <c:v>31.424236892905494</c:v>
                </c:pt>
                <c:pt idx="327">
                  <c:v>31.424236892905494</c:v>
                </c:pt>
                <c:pt idx="328">
                  <c:v>31.424236892905494</c:v>
                </c:pt>
                <c:pt idx="329">
                  <c:v>31.424236892905494</c:v>
                </c:pt>
                <c:pt idx="330">
                  <c:v>31.428172669554975</c:v>
                </c:pt>
                <c:pt idx="331">
                  <c:v>32.332555449930382</c:v>
                </c:pt>
                <c:pt idx="332">
                  <c:v>32.863025474613771</c:v>
                </c:pt>
                <c:pt idx="333">
                  <c:v>32.882658177733923</c:v>
                </c:pt>
                <c:pt idx="334">
                  <c:v>32.882658177733923</c:v>
                </c:pt>
                <c:pt idx="335">
                  <c:v>32.898433555025726</c:v>
                </c:pt>
                <c:pt idx="336">
                  <c:v>32.898433555025726</c:v>
                </c:pt>
                <c:pt idx="337">
                  <c:v>32.898433555025726</c:v>
                </c:pt>
                <c:pt idx="338">
                  <c:v>32.898433555025726</c:v>
                </c:pt>
                <c:pt idx="339">
                  <c:v>32.898433555025726</c:v>
                </c:pt>
                <c:pt idx="340">
                  <c:v>34.080024531440053</c:v>
                </c:pt>
                <c:pt idx="341">
                  <c:v>34.924353642006956</c:v>
                </c:pt>
                <c:pt idx="342">
                  <c:v>34.96554450057608</c:v>
                </c:pt>
                <c:pt idx="343">
                  <c:v>34.96554450057608</c:v>
                </c:pt>
                <c:pt idx="344">
                  <c:v>34.96554450057608</c:v>
                </c:pt>
                <c:pt idx="345">
                  <c:v>34.96554450057608</c:v>
                </c:pt>
                <c:pt idx="346">
                  <c:v>35.133569776409864</c:v>
                </c:pt>
                <c:pt idx="347">
                  <c:v>35.180988375632495</c:v>
                </c:pt>
                <c:pt idx="348">
                  <c:v>35.180988375632495</c:v>
                </c:pt>
                <c:pt idx="349">
                  <c:v>35.180988375632495</c:v>
                </c:pt>
                <c:pt idx="350">
                  <c:v>35.180988375632495</c:v>
                </c:pt>
                <c:pt idx="351">
                  <c:v>35.180988375632495</c:v>
                </c:pt>
                <c:pt idx="352">
                  <c:v>35.207258683087808</c:v>
                </c:pt>
                <c:pt idx="353">
                  <c:v>35.431589599710286</c:v>
                </c:pt>
                <c:pt idx="354">
                  <c:v>35.461112075872812</c:v>
                </c:pt>
                <c:pt idx="355">
                  <c:v>35.461112075872812</c:v>
                </c:pt>
                <c:pt idx="356">
                  <c:v>35.461112075872812</c:v>
                </c:pt>
                <c:pt idx="357">
                  <c:v>35.461112075872812</c:v>
                </c:pt>
                <c:pt idx="358">
                  <c:v>35.461112075872812</c:v>
                </c:pt>
                <c:pt idx="359">
                  <c:v>35.461112075872812</c:v>
                </c:pt>
                <c:pt idx="360">
                  <c:v>35.461112075872812</c:v>
                </c:pt>
                <c:pt idx="361">
                  <c:v>35.461112075872812</c:v>
                </c:pt>
                <c:pt idx="362">
                  <c:v>35.481471227913211</c:v>
                </c:pt>
                <c:pt idx="363">
                  <c:v>36.228170194263875</c:v>
                </c:pt>
                <c:pt idx="364">
                  <c:v>36.633050775735931</c:v>
                </c:pt>
                <c:pt idx="365">
                  <c:v>37.439543044374382</c:v>
                </c:pt>
                <c:pt idx="366">
                  <c:v>38.278444871561739</c:v>
                </c:pt>
                <c:pt idx="367">
                  <c:v>38.514443777910962</c:v>
                </c:pt>
                <c:pt idx="368">
                  <c:v>38.57339127972427</c:v>
                </c:pt>
                <c:pt idx="369">
                  <c:v>38.57339127972427</c:v>
                </c:pt>
                <c:pt idx="370">
                  <c:v>38.57339127972427</c:v>
                </c:pt>
                <c:pt idx="371">
                  <c:v>38.57339127972427</c:v>
                </c:pt>
                <c:pt idx="372">
                  <c:v>38.57339127972427</c:v>
                </c:pt>
                <c:pt idx="373">
                  <c:v>38.57339127972427</c:v>
                </c:pt>
                <c:pt idx="374">
                  <c:v>38.57339127972427</c:v>
                </c:pt>
                <c:pt idx="375">
                  <c:v>38.57339127972427</c:v>
                </c:pt>
                <c:pt idx="376">
                  <c:v>38.57339127972427</c:v>
                </c:pt>
                <c:pt idx="377">
                  <c:v>38.57339127972427</c:v>
                </c:pt>
                <c:pt idx="378">
                  <c:v>38.923060593064939</c:v>
                </c:pt>
                <c:pt idx="379">
                  <c:v>39.546285149277324</c:v>
                </c:pt>
                <c:pt idx="380">
                  <c:v>39.675876711312817</c:v>
                </c:pt>
                <c:pt idx="381">
                  <c:v>39.687818951042217</c:v>
                </c:pt>
                <c:pt idx="382">
                  <c:v>39.687818951042217</c:v>
                </c:pt>
                <c:pt idx="383">
                  <c:v>39.687818951042217</c:v>
                </c:pt>
                <c:pt idx="384">
                  <c:v>39.687818951042217</c:v>
                </c:pt>
                <c:pt idx="385">
                  <c:v>39.71834133973892</c:v>
                </c:pt>
                <c:pt idx="386">
                  <c:v>40.610503732694475</c:v>
                </c:pt>
                <c:pt idx="387">
                  <c:v>41.600574057612292</c:v>
                </c:pt>
                <c:pt idx="388">
                  <c:v>42.619812080641026</c:v>
                </c:pt>
                <c:pt idx="389">
                  <c:v>43.172881591003161</c:v>
                </c:pt>
                <c:pt idx="390">
                  <c:v>43.587817686970936</c:v>
                </c:pt>
                <c:pt idx="391">
                  <c:v>44.42427194598573</c:v>
                </c:pt>
                <c:pt idx="392">
                  <c:v>45.223146581474197</c:v>
                </c:pt>
                <c:pt idx="393">
                  <c:v>45.973601254692959</c:v>
                </c:pt>
                <c:pt idx="394">
                  <c:v>46.3998273331378</c:v>
                </c:pt>
                <c:pt idx="395">
                  <c:v>46.504184252429155</c:v>
                </c:pt>
                <c:pt idx="396">
                  <c:v>46.577628113876315</c:v>
                </c:pt>
                <c:pt idx="397">
                  <c:v>46.598353031829731</c:v>
                </c:pt>
                <c:pt idx="398">
                  <c:v>46.598353031829731</c:v>
                </c:pt>
                <c:pt idx="399">
                  <c:v>46.598353031829731</c:v>
                </c:pt>
                <c:pt idx="400">
                  <c:v>46.598353031829731</c:v>
                </c:pt>
                <c:pt idx="401">
                  <c:v>46.598353031829731</c:v>
                </c:pt>
                <c:pt idx="402">
                  <c:v>46.598353031829731</c:v>
                </c:pt>
                <c:pt idx="403">
                  <c:v>46.82243418473756</c:v>
                </c:pt>
                <c:pt idx="404">
                  <c:v>47.415041176599388</c:v>
                </c:pt>
                <c:pt idx="405">
                  <c:v>48.23958752226828</c:v>
                </c:pt>
                <c:pt idx="406">
                  <c:v>48.586553926011803</c:v>
                </c:pt>
                <c:pt idx="407">
                  <c:v>48.668230874426506</c:v>
                </c:pt>
                <c:pt idx="408">
                  <c:v>48.694212844710655</c:v>
                </c:pt>
                <c:pt idx="409">
                  <c:v>48.732275544757073</c:v>
                </c:pt>
                <c:pt idx="410">
                  <c:v>48.99404882970093</c:v>
                </c:pt>
                <c:pt idx="411">
                  <c:v>49.467328962021817</c:v>
                </c:pt>
                <c:pt idx="412">
                  <c:v>49.718025502834315</c:v>
                </c:pt>
                <c:pt idx="413">
                  <c:v>49.73604615135563</c:v>
                </c:pt>
                <c:pt idx="414">
                  <c:v>49.73604615135563</c:v>
                </c:pt>
                <c:pt idx="415">
                  <c:v>49.73604615135563</c:v>
                </c:pt>
                <c:pt idx="416">
                  <c:v>49.73604615135563</c:v>
                </c:pt>
                <c:pt idx="417">
                  <c:v>49.73604615135563</c:v>
                </c:pt>
                <c:pt idx="418">
                  <c:v>49.73604615135563</c:v>
                </c:pt>
                <c:pt idx="419">
                  <c:v>49.73604615135563</c:v>
                </c:pt>
                <c:pt idx="420">
                  <c:v>49.738409198629711</c:v>
                </c:pt>
                <c:pt idx="421">
                  <c:v>49.802041218653713</c:v>
                </c:pt>
                <c:pt idx="422">
                  <c:v>49.822600826476815</c:v>
                </c:pt>
                <c:pt idx="423">
                  <c:v>49.846265129953657</c:v>
                </c:pt>
                <c:pt idx="424">
                  <c:v>49.917005388499476</c:v>
                </c:pt>
                <c:pt idx="425">
                  <c:v>49.966075104760144</c:v>
                </c:pt>
                <c:pt idx="426">
                  <c:v>50.048379988437283</c:v>
                </c:pt>
                <c:pt idx="427">
                  <c:v>50.129923101097084</c:v>
                </c:pt>
                <c:pt idx="428">
                  <c:v>50.202372349292524</c:v>
                </c:pt>
                <c:pt idx="429">
                  <c:v>50.921144456026724</c:v>
                </c:pt>
                <c:pt idx="430">
                  <c:v>51.348504425390622</c:v>
                </c:pt>
                <c:pt idx="431">
                  <c:v>51.446331680792689</c:v>
                </c:pt>
                <c:pt idx="432">
                  <c:v>51.524643306565245</c:v>
                </c:pt>
                <c:pt idx="433">
                  <c:v>51.603862629664739</c:v>
                </c:pt>
                <c:pt idx="434">
                  <c:v>51.692999552356675</c:v>
                </c:pt>
                <c:pt idx="435">
                  <c:v>51.788690793562758</c:v>
                </c:pt>
                <c:pt idx="436">
                  <c:v>51.887483203347635</c:v>
                </c:pt>
                <c:pt idx="437">
                  <c:v>51.972942276671468</c:v>
                </c:pt>
                <c:pt idx="438">
                  <c:v>52.044309525323214</c:v>
                </c:pt>
                <c:pt idx="439">
                  <c:v>52.061114712653087</c:v>
                </c:pt>
                <c:pt idx="440">
                  <c:v>52.061114712653087</c:v>
                </c:pt>
                <c:pt idx="441">
                  <c:v>52.072665110961189</c:v>
                </c:pt>
                <c:pt idx="442">
                  <c:v>52.306998575350029</c:v>
                </c:pt>
                <c:pt idx="443">
                  <c:v>52.999490189567531</c:v>
                </c:pt>
                <c:pt idx="444">
                  <c:v>53.665286395277548</c:v>
                </c:pt>
                <c:pt idx="445">
                  <c:v>54.417994500244788</c:v>
                </c:pt>
                <c:pt idx="446">
                  <c:v>54.891882268434507</c:v>
                </c:pt>
                <c:pt idx="447">
                  <c:v>55.749746653521221</c:v>
                </c:pt>
                <c:pt idx="448">
                  <c:v>56.430349412799323</c:v>
                </c:pt>
                <c:pt idx="449">
                  <c:v>56.589412274160317</c:v>
                </c:pt>
                <c:pt idx="450">
                  <c:v>57.507012466336818</c:v>
                </c:pt>
                <c:pt idx="451">
                  <c:v>58.477360936794781</c:v>
                </c:pt>
                <c:pt idx="452">
                  <c:v>59.098949606097158</c:v>
                </c:pt>
                <c:pt idx="453">
                  <c:v>59.296517898786455</c:v>
                </c:pt>
                <c:pt idx="454">
                  <c:v>59.390322543167599</c:v>
                </c:pt>
                <c:pt idx="455">
                  <c:v>59.487960118981555</c:v>
                </c:pt>
                <c:pt idx="456">
                  <c:v>59.846896456803236</c:v>
                </c:pt>
                <c:pt idx="457">
                  <c:v>60.513793095534851</c:v>
                </c:pt>
                <c:pt idx="458">
                  <c:v>60.745519431202261</c:v>
                </c:pt>
                <c:pt idx="459">
                  <c:v>61.299024149467336</c:v>
                </c:pt>
                <c:pt idx="460">
                  <c:v>61.615073762002552</c:v>
                </c:pt>
                <c:pt idx="461">
                  <c:v>61.725347781609941</c:v>
                </c:pt>
                <c:pt idx="462">
                  <c:v>61.815568222663146</c:v>
                </c:pt>
                <c:pt idx="463">
                  <c:v>61.894715647396744</c:v>
                </c:pt>
                <c:pt idx="464">
                  <c:v>61.961732090373758</c:v>
                </c:pt>
                <c:pt idx="465">
                  <c:v>62.27846878448041</c:v>
                </c:pt>
                <c:pt idx="466">
                  <c:v>63.038067438978032</c:v>
                </c:pt>
                <c:pt idx="467">
                  <c:v>63.31525286622302</c:v>
                </c:pt>
                <c:pt idx="468">
                  <c:v>64.221499193964206</c:v>
                </c:pt>
                <c:pt idx="469">
                  <c:v>64.907929480124153</c:v>
                </c:pt>
                <c:pt idx="470">
                  <c:v>65.172256725937828</c:v>
                </c:pt>
                <c:pt idx="471">
                  <c:v>65.290616758082223</c:v>
                </c:pt>
                <c:pt idx="472">
                  <c:v>65.389125668942853</c:v>
                </c:pt>
                <c:pt idx="473">
                  <c:v>65.435622293655257</c:v>
                </c:pt>
                <c:pt idx="474">
                  <c:v>65.46625532487802</c:v>
                </c:pt>
                <c:pt idx="475">
                  <c:v>65.525505712067542</c:v>
                </c:pt>
                <c:pt idx="476">
                  <c:v>65.525505712067542</c:v>
                </c:pt>
                <c:pt idx="477">
                  <c:v>65.525505712067542</c:v>
                </c:pt>
                <c:pt idx="478">
                  <c:v>65.525505712067542</c:v>
                </c:pt>
                <c:pt idx="479">
                  <c:v>65.57116640687228</c:v>
                </c:pt>
                <c:pt idx="480">
                  <c:v>66.19274243921717</c:v>
                </c:pt>
                <c:pt idx="481">
                  <c:v>66.340068266092572</c:v>
                </c:pt>
                <c:pt idx="482">
                  <c:v>66.425361952814811</c:v>
                </c:pt>
                <c:pt idx="483">
                  <c:v>67.145097653331618</c:v>
                </c:pt>
                <c:pt idx="484">
                  <c:v>67.407309245363123</c:v>
                </c:pt>
                <c:pt idx="485">
                  <c:v>67.493862570860074</c:v>
                </c:pt>
                <c:pt idx="486">
                  <c:v>68.030546336082736</c:v>
                </c:pt>
                <c:pt idx="487">
                  <c:v>68.681706705141906</c:v>
                </c:pt>
                <c:pt idx="488">
                  <c:v>68.858130011445695</c:v>
                </c:pt>
                <c:pt idx="489">
                  <c:v>68.942262055387076</c:v>
                </c:pt>
                <c:pt idx="490">
                  <c:v>69.015464909579549</c:v>
                </c:pt>
                <c:pt idx="491">
                  <c:v>69.038555481303462</c:v>
                </c:pt>
                <c:pt idx="492">
                  <c:v>69.03952432471786</c:v>
                </c:pt>
                <c:pt idx="493">
                  <c:v>69.164661301039274</c:v>
                </c:pt>
                <c:pt idx="494">
                  <c:v>69.340297263138623</c:v>
                </c:pt>
                <c:pt idx="495">
                  <c:v>69.810565394792533</c:v>
                </c:pt>
                <c:pt idx="496">
                  <c:v>70.055364210641415</c:v>
                </c:pt>
                <c:pt idx="497">
                  <c:v>70.574649420516195</c:v>
                </c:pt>
                <c:pt idx="498">
                  <c:v>71.073201976145938</c:v>
                </c:pt>
                <c:pt idx="499">
                  <c:v>71.198938539540549</c:v>
                </c:pt>
                <c:pt idx="500">
                  <c:v>71.276124630960936</c:v>
                </c:pt>
                <c:pt idx="501">
                  <c:v>71.342317923896758</c:v>
                </c:pt>
                <c:pt idx="502">
                  <c:v>71.380288298678309</c:v>
                </c:pt>
                <c:pt idx="503">
                  <c:v>71.380288298678309</c:v>
                </c:pt>
                <c:pt idx="504">
                  <c:v>71.380288298678309</c:v>
                </c:pt>
                <c:pt idx="505">
                  <c:v>71.380288298678309</c:v>
                </c:pt>
                <c:pt idx="506">
                  <c:v>71.380288298678309</c:v>
                </c:pt>
                <c:pt idx="507">
                  <c:v>71.380288298678309</c:v>
                </c:pt>
                <c:pt idx="508">
                  <c:v>71.622645195383427</c:v>
                </c:pt>
                <c:pt idx="509">
                  <c:v>71.951192934097875</c:v>
                </c:pt>
                <c:pt idx="510">
                  <c:v>72.034945802770082</c:v>
                </c:pt>
                <c:pt idx="511">
                  <c:v>72.103566138623762</c:v>
                </c:pt>
                <c:pt idx="512">
                  <c:v>72.247687026433113</c:v>
                </c:pt>
                <c:pt idx="513">
                  <c:v>73.106591472328631</c:v>
                </c:pt>
                <c:pt idx="514">
                  <c:v>73.961109149795107</c:v>
                </c:pt>
                <c:pt idx="515">
                  <c:v>74.286535324530419</c:v>
                </c:pt>
                <c:pt idx="516">
                  <c:v>74.409374707595632</c:v>
                </c:pt>
                <c:pt idx="517">
                  <c:v>74.898709602117705</c:v>
                </c:pt>
                <c:pt idx="518">
                  <c:v>75.0407367789647</c:v>
                </c:pt>
                <c:pt idx="519">
                  <c:v>75.122699736607046</c:v>
                </c:pt>
                <c:pt idx="520">
                  <c:v>75.202277189150919</c:v>
                </c:pt>
                <c:pt idx="521">
                  <c:v>75.280278438217891</c:v>
                </c:pt>
                <c:pt idx="522">
                  <c:v>75.337408353846442</c:v>
                </c:pt>
                <c:pt idx="523">
                  <c:v>75.337408353846442</c:v>
                </c:pt>
                <c:pt idx="524">
                  <c:v>75.337408353846442</c:v>
                </c:pt>
                <c:pt idx="525">
                  <c:v>75.391192727555818</c:v>
                </c:pt>
                <c:pt idx="526">
                  <c:v>75.479546276152547</c:v>
                </c:pt>
                <c:pt idx="527">
                  <c:v>75.793279917878877</c:v>
                </c:pt>
                <c:pt idx="528">
                  <c:v>75.875975921028243</c:v>
                </c:pt>
                <c:pt idx="529">
                  <c:v>75.980385726130123</c:v>
                </c:pt>
                <c:pt idx="530">
                  <c:v>76.229664588289879</c:v>
                </c:pt>
                <c:pt idx="531">
                  <c:v>76.33514322226641</c:v>
                </c:pt>
                <c:pt idx="532">
                  <c:v>76.404952846668408</c:v>
                </c:pt>
                <c:pt idx="533">
                  <c:v>76.46672436928435</c:v>
                </c:pt>
                <c:pt idx="534">
                  <c:v>76.548805676814482</c:v>
                </c:pt>
                <c:pt idx="535">
                  <c:v>76.620750413974818</c:v>
                </c:pt>
                <c:pt idx="536">
                  <c:v>76.685796125026272</c:v>
                </c:pt>
                <c:pt idx="537">
                  <c:v>77.008792517539533</c:v>
                </c:pt>
                <c:pt idx="538">
                  <c:v>77.111912042781256</c:v>
                </c:pt>
                <c:pt idx="539">
                  <c:v>77.183283582693605</c:v>
                </c:pt>
                <c:pt idx="540">
                  <c:v>77.215871671237565</c:v>
                </c:pt>
                <c:pt idx="541">
                  <c:v>77.215871671237565</c:v>
                </c:pt>
                <c:pt idx="542">
                  <c:v>77.215871671237565</c:v>
                </c:pt>
                <c:pt idx="543">
                  <c:v>77.215871671237565</c:v>
                </c:pt>
                <c:pt idx="544">
                  <c:v>77.215871671237565</c:v>
                </c:pt>
                <c:pt idx="545">
                  <c:v>77.218736523591446</c:v>
                </c:pt>
                <c:pt idx="546">
                  <c:v>77.323547782676727</c:v>
                </c:pt>
                <c:pt idx="547">
                  <c:v>77.361018796964728</c:v>
                </c:pt>
                <c:pt idx="548">
                  <c:v>77.437832256894822</c:v>
                </c:pt>
                <c:pt idx="549">
                  <c:v>77.87017829056316</c:v>
                </c:pt>
                <c:pt idx="550">
                  <c:v>77.949089727945506</c:v>
                </c:pt>
                <c:pt idx="551">
                  <c:v>78.01748360299635</c:v>
                </c:pt>
                <c:pt idx="552">
                  <c:v>78.088205961995627</c:v>
                </c:pt>
                <c:pt idx="553">
                  <c:v>78.157520219841658</c:v>
                </c:pt>
                <c:pt idx="554">
                  <c:v>78.183393825961076</c:v>
                </c:pt>
                <c:pt idx="555">
                  <c:v>78.183393825961076</c:v>
                </c:pt>
                <c:pt idx="556">
                  <c:v>78.183393825961076</c:v>
                </c:pt>
                <c:pt idx="557">
                  <c:v>78.207143536797219</c:v>
                </c:pt>
                <c:pt idx="558">
                  <c:v>78.244340076603805</c:v>
                </c:pt>
                <c:pt idx="559">
                  <c:v>78.244340076603805</c:v>
                </c:pt>
                <c:pt idx="560">
                  <c:v>78.244340076603805</c:v>
                </c:pt>
                <c:pt idx="561">
                  <c:v>78.244340076603805</c:v>
                </c:pt>
                <c:pt idx="562">
                  <c:v>78.294328915651505</c:v>
                </c:pt>
                <c:pt idx="563">
                  <c:v>78.632825482438093</c:v>
                </c:pt>
                <c:pt idx="564">
                  <c:v>78.67167653748713</c:v>
                </c:pt>
                <c:pt idx="565">
                  <c:v>78.67167653748713</c:v>
                </c:pt>
                <c:pt idx="566">
                  <c:v>78.67167653748713</c:v>
                </c:pt>
                <c:pt idx="567">
                  <c:v>78.67167653748713</c:v>
                </c:pt>
                <c:pt idx="568">
                  <c:v>78.67167653748713</c:v>
                </c:pt>
                <c:pt idx="569">
                  <c:v>78.67167653748713</c:v>
                </c:pt>
                <c:pt idx="570">
                  <c:v>78.991743638222403</c:v>
                </c:pt>
                <c:pt idx="571">
                  <c:v>79.111069431722555</c:v>
                </c:pt>
                <c:pt idx="572">
                  <c:v>79.147680445334714</c:v>
                </c:pt>
                <c:pt idx="573">
                  <c:v>79.147680445334714</c:v>
                </c:pt>
                <c:pt idx="574">
                  <c:v>79.147680445334714</c:v>
                </c:pt>
                <c:pt idx="575">
                  <c:v>79.147680445334714</c:v>
                </c:pt>
                <c:pt idx="576">
                  <c:v>79.147680445334714</c:v>
                </c:pt>
                <c:pt idx="577">
                  <c:v>79.147680445334714</c:v>
                </c:pt>
                <c:pt idx="578">
                  <c:v>79.147680445334714</c:v>
                </c:pt>
                <c:pt idx="579">
                  <c:v>79.147680445334714</c:v>
                </c:pt>
                <c:pt idx="580">
                  <c:v>79.147680445334714</c:v>
                </c:pt>
                <c:pt idx="581">
                  <c:v>79.147680445334714</c:v>
                </c:pt>
                <c:pt idx="582">
                  <c:v>79.147680445334714</c:v>
                </c:pt>
                <c:pt idx="583">
                  <c:v>79.150814188852436</c:v>
                </c:pt>
                <c:pt idx="584">
                  <c:v>79.150814188852436</c:v>
                </c:pt>
                <c:pt idx="585">
                  <c:v>79.150814188852436</c:v>
                </c:pt>
                <c:pt idx="586">
                  <c:v>79.150814188852436</c:v>
                </c:pt>
                <c:pt idx="587">
                  <c:v>79.150814188852436</c:v>
                </c:pt>
                <c:pt idx="588">
                  <c:v>79.150814188852436</c:v>
                </c:pt>
                <c:pt idx="589">
                  <c:v>79.150814188852436</c:v>
                </c:pt>
                <c:pt idx="590">
                  <c:v>79.150814188852436</c:v>
                </c:pt>
                <c:pt idx="591">
                  <c:v>79.150814188852436</c:v>
                </c:pt>
                <c:pt idx="592">
                  <c:v>79.206094693297501</c:v>
                </c:pt>
                <c:pt idx="593">
                  <c:v>79.31998979141261</c:v>
                </c:pt>
                <c:pt idx="594">
                  <c:v>79.325383936672992</c:v>
                </c:pt>
                <c:pt idx="595">
                  <c:v>79.325383936672992</c:v>
                </c:pt>
                <c:pt idx="596">
                  <c:v>79.325383936672992</c:v>
                </c:pt>
                <c:pt idx="597">
                  <c:v>79.325383936672992</c:v>
                </c:pt>
                <c:pt idx="598">
                  <c:v>79.325383936672992</c:v>
                </c:pt>
                <c:pt idx="599">
                  <c:v>79.325383936672992</c:v>
                </c:pt>
                <c:pt idx="600">
                  <c:v>79.325383936672992</c:v>
                </c:pt>
                <c:pt idx="601">
                  <c:v>79.325383936672992</c:v>
                </c:pt>
                <c:pt idx="602">
                  <c:v>79.325383936672992</c:v>
                </c:pt>
                <c:pt idx="603">
                  <c:v>79.325383936672992</c:v>
                </c:pt>
                <c:pt idx="604">
                  <c:v>79.325383936672992</c:v>
                </c:pt>
                <c:pt idx="605">
                  <c:v>79.821481735511711</c:v>
                </c:pt>
                <c:pt idx="606">
                  <c:v>80.039351439579093</c:v>
                </c:pt>
                <c:pt idx="607">
                  <c:v>80.393331977158596</c:v>
                </c:pt>
                <c:pt idx="608">
                  <c:v>80.478379984096051</c:v>
                </c:pt>
                <c:pt idx="609">
                  <c:v>80.534661257111068</c:v>
                </c:pt>
                <c:pt idx="610">
                  <c:v>80.534661257111068</c:v>
                </c:pt>
                <c:pt idx="611">
                  <c:v>80.534661257111068</c:v>
                </c:pt>
                <c:pt idx="612">
                  <c:v>80.534661257111068</c:v>
                </c:pt>
                <c:pt idx="613">
                  <c:v>80.534661257111068</c:v>
                </c:pt>
                <c:pt idx="614">
                  <c:v>80.534661257111068</c:v>
                </c:pt>
                <c:pt idx="615">
                  <c:v>80.534661257111068</c:v>
                </c:pt>
                <c:pt idx="616">
                  <c:v>80.534661257111068</c:v>
                </c:pt>
                <c:pt idx="617">
                  <c:v>80.534661257111068</c:v>
                </c:pt>
                <c:pt idx="618">
                  <c:v>80.633458665185017</c:v>
                </c:pt>
                <c:pt idx="619">
                  <c:v>80.940031035537814</c:v>
                </c:pt>
                <c:pt idx="620">
                  <c:v>80.975940638185108</c:v>
                </c:pt>
                <c:pt idx="621">
                  <c:v>80.991999546363289</c:v>
                </c:pt>
                <c:pt idx="622">
                  <c:v>81.07924107833999</c:v>
                </c:pt>
                <c:pt idx="623">
                  <c:v>81.569269610369759</c:v>
                </c:pt>
                <c:pt idx="624">
                  <c:v>81.71939089758547</c:v>
                </c:pt>
                <c:pt idx="625">
                  <c:v>82.209992496262032</c:v>
                </c:pt>
                <c:pt idx="626">
                  <c:v>82.580367665567891</c:v>
                </c:pt>
                <c:pt idx="627">
                  <c:v>82.656617204981316</c:v>
                </c:pt>
                <c:pt idx="628">
                  <c:v>82.78947946790818</c:v>
                </c:pt>
                <c:pt idx="629">
                  <c:v>83.247827374509569</c:v>
                </c:pt>
                <c:pt idx="630">
                  <c:v>83.336686856880121</c:v>
                </c:pt>
                <c:pt idx="631">
                  <c:v>83.339229148385485</c:v>
                </c:pt>
                <c:pt idx="632">
                  <c:v>83.339229148385485</c:v>
                </c:pt>
                <c:pt idx="633">
                  <c:v>83.339229148385485</c:v>
                </c:pt>
                <c:pt idx="634">
                  <c:v>83.339229148385485</c:v>
                </c:pt>
                <c:pt idx="635">
                  <c:v>83.339229148385485</c:v>
                </c:pt>
                <c:pt idx="636">
                  <c:v>83.339229148385485</c:v>
                </c:pt>
                <c:pt idx="637">
                  <c:v>83.339229148385485</c:v>
                </c:pt>
                <c:pt idx="638">
                  <c:v>83.339229148385485</c:v>
                </c:pt>
                <c:pt idx="639">
                  <c:v>83.339229148385485</c:v>
                </c:pt>
                <c:pt idx="640">
                  <c:v>83.339229148385485</c:v>
                </c:pt>
                <c:pt idx="641">
                  <c:v>83.339229148385485</c:v>
                </c:pt>
                <c:pt idx="642">
                  <c:v>83.339229148385485</c:v>
                </c:pt>
                <c:pt idx="643">
                  <c:v>83.339229148385485</c:v>
                </c:pt>
                <c:pt idx="644">
                  <c:v>83.339229148385485</c:v>
                </c:pt>
                <c:pt idx="645">
                  <c:v>83.339229148385485</c:v>
                </c:pt>
                <c:pt idx="646">
                  <c:v>83.339229148385485</c:v>
                </c:pt>
                <c:pt idx="647">
                  <c:v>83.339229148385485</c:v>
                </c:pt>
                <c:pt idx="648">
                  <c:v>83.339229148385485</c:v>
                </c:pt>
                <c:pt idx="649">
                  <c:v>83.339229148385485</c:v>
                </c:pt>
                <c:pt idx="650">
                  <c:v>83.339229148385485</c:v>
                </c:pt>
                <c:pt idx="651">
                  <c:v>83.339229148385485</c:v>
                </c:pt>
                <c:pt idx="652">
                  <c:v>83.339229148385485</c:v>
                </c:pt>
                <c:pt idx="653">
                  <c:v>83.339229148385485</c:v>
                </c:pt>
                <c:pt idx="654">
                  <c:v>83.339229148385485</c:v>
                </c:pt>
                <c:pt idx="655">
                  <c:v>83.339229148385485</c:v>
                </c:pt>
                <c:pt idx="656">
                  <c:v>83.339229148385485</c:v>
                </c:pt>
                <c:pt idx="657">
                  <c:v>83.339229148385485</c:v>
                </c:pt>
                <c:pt idx="658">
                  <c:v>83.339229148385485</c:v>
                </c:pt>
                <c:pt idx="659">
                  <c:v>83.339229148385485</c:v>
                </c:pt>
                <c:pt idx="660">
                  <c:v>83.339229148385485</c:v>
                </c:pt>
                <c:pt idx="661">
                  <c:v>83.339229148385485</c:v>
                </c:pt>
                <c:pt idx="662">
                  <c:v>83.339229148385485</c:v>
                </c:pt>
                <c:pt idx="663">
                  <c:v>83.339229148385485</c:v>
                </c:pt>
                <c:pt idx="664">
                  <c:v>83.339229148385485</c:v>
                </c:pt>
                <c:pt idx="665">
                  <c:v>83.339229148385485</c:v>
                </c:pt>
                <c:pt idx="666">
                  <c:v>83.339229148385485</c:v>
                </c:pt>
                <c:pt idx="667">
                  <c:v>83.339229148385485</c:v>
                </c:pt>
                <c:pt idx="668">
                  <c:v>83.339229148385485</c:v>
                </c:pt>
                <c:pt idx="669">
                  <c:v>83.339229148385485</c:v>
                </c:pt>
                <c:pt idx="670">
                  <c:v>83.339229148385485</c:v>
                </c:pt>
                <c:pt idx="671">
                  <c:v>83.339229148385485</c:v>
                </c:pt>
                <c:pt idx="672">
                  <c:v>83.339229148385485</c:v>
                </c:pt>
                <c:pt idx="673">
                  <c:v>83.339229148385485</c:v>
                </c:pt>
                <c:pt idx="674">
                  <c:v>83.339229148385485</c:v>
                </c:pt>
                <c:pt idx="675">
                  <c:v>83.339229148385485</c:v>
                </c:pt>
                <c:pt idx="676">
                  <c:v>83.339229148385485</c:v>
                </c:pt>
                <c:pt idx="677">
                  <c:v>83.339229148385485</c:v>
                </c:pt>
                <c:pt idx="678">
                  <c:v>83.339229148385485</c:v>
                </c:pt>
                <c:pt idx="679">
                  <c:v>83.339229148385485</c:v>
                </c:pt>
                <c:pt idx="680">
                  <c:v>83.339229148385485</c:v>
                </c:pt>
                <c:pt idx="681">
                  <c:v>83.339229148385485</c:v>
                </c:pt>
                <c:pt idx="682">
                  <c:v>83.339229148385485</c:v>
                </c:pt>
                <c:pt idx="683">
                  <c:v>83.339229148385485</c:v>
                </c:pt>
                <c:pt idx="684">
                  <c:v>83.339229148385485</c:v>
                </c:pt>
                <c:pt idx="685">
                  <c:v>83.339229148385485</c:v>
                </c:pt>
                <c:pt idx="686">
                  <c:v>83.339229148385485</c:v>
                </c:pt>
                <c:pt idx="687">
                  <c:v>83.339229148385485</c:v>
                </c:pt>
                <c:pt idx="688">
                  <c:v>83.339229148385485</c:v>
                </c:pt>
                <c:pt idx="689">
                  <c:v>83.339229148385485</c:v>
                </c:pt>
                <c:pt idx="690">
                  <c:v>84.63019413998731</c:v>
                </c:pt>
                <c:pt idx="691">
                  <c:v>85.313441224561316</c:v>
                </c:pt>
                <c:pt idx="692">
                  <c:v>85.317944768770985</c:v>
                </c:pt>
                <c:pt idx="693">
                  <c:v>85.317944768770985</c:v>
                </c:pt>
                <c:pt idx="694">
                  <c:v>85.317944768770985</c:v>
                </c:pt>
                <c:pt idx="695">
                  <c:v>85.317944768770985</c:v>
                </c:pt>
                <c:pt idx="696">
                  <c:v>85.317944768770985</c:v>
                </c:pt>
                <c:pt idx="697">
                  <c:v>85.317944768770985</c:v>
                </c:pt>
                <c:pt idx="698">
                  <c:v>85.317944768770985</c:v>
                </c:pt>
                <c:pt idx="699">
                  <c:v>85.317944768770985</c:v>
                </c:pt>
                <c:pt idx="700">
                  <c:v>85.317944768770985</c:v>
                </c:pt>
                <c:pt idx="701">
                  <c:v>85.317944768770985</c:v>
                </c:pt>
                <c:pt idx="702">
                  <c:v>85.317944768770985</c:v>
                </c:pt>
                <c:pt idx="703">
                  <c:v>85.317944768770985</c:v>
                </c:pt>
                <c:pt idx="704">
                  <c:v>85.317944768770985</c:v>
                </c:pt>
                <c:pt idx="705">
                  <c:v>85.317944768770985</c:v>
                </c:pt>
                <c:pt idx="706">
                  <c:v>85.317944768770985</c:v>
                </c:pt>
                <c:pt idx="707">
                  <c:v>85.317944768770985</c:v>
                </c:pt>
                <c:pt idx="708">
                  <c:v>85.317944768770985</c:v>
                </c:pt>
                <c:pt idx="709">
                  <c:v>85.317944768770985</c:v>
                </c:pt>
                <c:pt idx="710">
                  <c:v>85.317944768770985</c:v>
                </c:pt>
                <c:pt idx="711">
                  <c:v>85.317944768770985</c:v>
                </c:pt>
                <c:pt idx="712">
                  <c:v>85.317944768770985</c:v>
                </c:pt>
                <c:pt idx="713">
                  <c:v>85.317944768770985</c:v>
                </c:pt>
                <c:pt idx="714">
                  <c:v>85.317944768770985</c:v>
                </c:pt>
                <c:pt idx="715">
                  <c:v>85.317944768770985</c:v>
                </c:pt>
                <c:pt idx="716">
                  <c:v>85.317944768770985</c:v>
                </c:pt>
                <c:pt idx="717">
                  <c:v>85.317944768770985</c:v>
                </c:pt>
                <c:pt idx="718">
                  <c:v>85.317944768770985</c:v>
                </c:pt>
                <c:pt idx="719">
                  <c:v>85.317944768770985</c:v>
                </c:pt>
                <c:pt idx="720">
                  <c:v>85.317944768770985</c:v>
                </c:pt>
                <c:pt idx="721">
                  <c:v>85.317944768770985</c:v>
                </c:pt>
                <c:pt idx="722">
                  <c:v>85.317944768770985</c:v>
                </c:pt>
                <c:pt idx="723">
                  <c:v>85.317944768770985</c:v>
                </c:pt>
                <c:pt idx="724">
                  <c:v>85.317944768770985</c:v>
                </c:pt>
                <c:pt idx="725">
                  <c:v>85.317944768770985</c:v>
                </c:pt>
                <c:pt idx="726">
                  <c:v>85.317944768770985</c:v>
                </c:pt>
                <c:pt idx="727">
                  <c:v>85.317944768770985</c:v>
                </c:pt>
                <c:pt idx="728">
                  <c:v>85.317944768770985</c:v>
                </c:pt>
                <c:pt idx="729">
                  <c:v>85.317944768770985</c:v>
                </c:pt>
                <c:pt idx="730">
                  <c:v>85.317944768770985</c:v>
                </c:pt>
                <c:pt idx="731">
                  <c:v>85.317944768770985</c:v>
                </c:pt>
                <c:pt idx="732">
                  <c:v>85.317944768770985</c:v>
                </c:pt>
                <c:pt idx="733">
                  <c:v>85.317944768770985</c:v>
                </c:pt>
                <c:pt idx="734">
                  <c:v>85.317944768770985</c:v>
                </c:pt>
                <c:pt idx="735">
                  <c:v>85.317944768770985</c:v>
                </c:pt>
                <c:pt idx="736">
                  <c:v>85.346938033893238</c:v>
                </c:pt>
                <c:pt idx="737">
                  <c:v>85.419980292293729</c:v>
                </c:pt>
                <c:pt idx="738">
                  <c:v>85.419980292293729</c:v>
                </c:pt>
                <c:pt idx="739">
                  <c:v>85.419980292293729</c:v>
                </c:pt>
                <c:pt idx="740">
                  <c:v>85.419980292293729</c:v>
                </c:pt>
                <c:pt idx="741">
                  <c:v>85.419980292293729</c:v>
                </c:pt>
                <c:pt idx="742">
                  <c:v>85.419980292293729</c:v>
                </c:pt>
                <c:pt idx="743">
                  <c:v>85.419980292293729</c:v>
                </c:pt>
                <c:pt idx="744">
                  <c:v>85.419980292293729</c:v>
                </c:pt>
                <c:pt idx="745">
                  <c:v>85.419980292293729</c:v>
                </c:pt>
                <c:pt idx="746">
                  <c:v>85.419980292293729</c:v>
                </c:pt>
                <c:pt idx="747">
                  <c:v>85.56539646989475</c:v>
                </c:pt>
                <c:pt idx="748">
                  <c:v>86.281124047899269</c:v>
                </c:pt>
                <c:pt idx="749">
                  <c:v>86.44411086706171</c:v>
                </c:pt>
                <c:pt idx="750">
                  <c:v>86.477215532982441</c:v>
                </c:pt>
                <c:pt idx="751">
                  <c:v>86.491361860156303</c:v>
                </c:pt>
                <c:pt idx="752">
                  <c:v>86.491361860156303</c:v>
                </c:pt>
                <c:pt idx="753">
                  <c:v>86.492372390921716</c:v>
                </c:pt>
                <c:pt idx="754">
                  <c:v>86.915469475228662</c:v>
                </c:pt>
                <c:pt idx="755">
                  <c:v>87.436512051946366</c:v>
                </c:pt>
                <c:pt idx="756">
                  <c:v>87.831023560760372</c:v>
                </c:pt>
                <c:pt idx="757">
                  <c:v>88.601673366889287</c:v>
                </c:pt>
                <c:pt idx="758">
                  <c:v>88.928830437359295</c:v>
                </c:pt>
                <c:pt idx="759">
                  <c:v>89.020163746824039</c:v>
                </c:pt>
                <c:pt idx="760">
                  <c:v>89.094975795746933</c:v>
                </c:pt>
                <c:pt idx="761">
                  <c:v>89.161549444347045</c:v>
                </c:pt>
                <c:pt idx="762">
                  <c:v>89.22135253128998</c:v>
                </c:pt>
                <c:pt idx="763">
                  <c:v>89.270335285808287</c:v>
                </c:pt>
                <c:pt idx="764">
                  <c:v>89.710395826355324</c:v>
                </c:pt>
                <c:pt idx="765">
                  <c:v>90.233745382794879</c:v>
                </c:pt>
                <c:pt idx="766">
                  <c:v>90.439224229654315</c:v>
                </c:pt>
                <c:pt idx="767">
                  <c:v>90.515831931402673</c:v>
                </c:pt>
                <c:pt idx="768">
                  <c:v>90.530968700229707</c:v>
                </c:pt>
                <c:pt idx="769">
                  <c:v>90.530968700229707</c:v>
                </c:pt>
                <c:pt idx="770">
                  <c:v>90.530968700229707</c:v>
                </c:pt>
                <c:pt idx="771">
                  <c:v>90.570283890422218</c:v>
                </c:pt>
                <c:pt idx="772">
                  <c:v>91.212612457293389</c:v>
                </c:pt>
                <c:pt idx="773">
                  <c:v>91.959638632783751</c:v>
                </c:pt>
                <c:pt idx="774">
                  <c:v>92.596129631674089</c:v>
                </c:pt>
                <c:pt idx="775">
                  <c:v>93.185897599656656</c:v>
                </c:pt>
                <c:pt idx="776">
                  <c:v>93.813779896197744</c:v>
                </c:pt>
                <c:pt idx="777">
                  <c:v>94.318642936393388</c:v>
                </c:pt>
                <c:pt idx="778">
                  <c:v>95.080216987697597</c:v>
                </c:pt>
                <c:pt idx="779">
                  <c:v>95.641512800049384</c:v>
                </c:pt>
                <c:pt idx="780">
                  <c:v>95.863936488497998</c:v>
                </c:pt>
                <c:pt idx="781">
                  <c:v>96.506126696082148</c:v>
                </c:pt>
                <c:pt idx="782">
                  <c:v>97.072701406717044</c:v>
                </c:pt>
                <c:pt idx="783">
                  <c:v>97.394436203728461</c:v>
                </c:pt>
                <c:pt idx="784">
                  <c:v>97.892253983922387</c:v>
                </c:pt>
                <c:pt idx="785">
                  <c:v>98.473827021829507</c:v>
                </c:pt>
                <c:pt idx="786">
                  <c:v>98.732070508236475</c:v>
                </c:pt>
                <c:pt idx="787">
                  <c:v>98.819274172661238</c:v>
                </c:pt>
                <c:pt idx="788">
                  <c:v>98.898354089294585</c:v>
                </c:pt>
                <c:pt idx="789">
                  <c:v>98.97077973169101</c:v>
                </c:pt>
                <c:pt idx="790">
                  <c:v>98.987125930053736</c:v>
                </c:pt>
                <c:pt idx="791">
                  <c:v>98.987125930053736</c:v>
                </c:pt>
                <c:pt idx="792">
                  <c:v>98.987125930053736</c:v>
                </c:pt>
                <c:pt idx="793">
                  <c:v>98.987125930053736</c:v>
                </c:pt>
                <c:pt idx="794">
                  <c:v>98.987125930053736</c:v>
                </c:pt>
                <c:pt idx="795">
                  <c:v>98.987125930053736</c:v>
                </c:pt>
                <c:pt idx="796">
                  <c:v>98.987125930053736</c:v>
                </c:pt>
                <c:pt idx="797">
                  <c:v>98.987125930053736</c:v>
                </c:pt>
                <c:pt idx="798">
                  <c:v>98.987125930053736</c:v>
                </c:pt>
                <c:pt idx="799">
                  <c:v>99.590676483687488</c:v>
                </c:pt>
                <c:pt idx="800">
                  <c:v>100.10817663258364</c:v>
                </c:pt>
                <c:pt idx="801">
                  <c:v>100.29305818385926</c:v>
                </c:pt>
                <c:pt idx="802">
                  <c:v>100.37671208802175</c:v>
                </c:pt>
                <c:pt idx="803">
                  <c:v>100.45640808800967</c:v>
                </c:pt>
                <c:pt idx="804">
                  <c:v>100.84814280877625</c:v>
                </c:pt>
                <c:pt idx="805">
                  <c:v>101.16347440471316</c:v>
                </c:pt>
                <c:pt idx="806">
                  <c:v>101.25583105048202</c:v>
                </c:pt>
                <c:pt idx="807">
                  <c:v>101.33242318195518</c:v>
                </c:pt>
                <c:pt idx="808">
                  <c:v>101.36266596956479</c:v>
                </c:pt>
                <c:pt idx="809">
                  <c:v>101.36266596956479</c:v>
                </c:pt>
                <c:pt idx="810">
                  <c:v>101.36266596956479</c:v>
                </c:pt>
                <c:pt idx="811">
                  <c:v>101.36266596956479</c:v>
                </c:pt>
                <c:pt idx="812">
                  <c:v>101.36266596956479</c:v>
                </c:pt>
                <c:pt idx="813">
                  <c:v>101.36266596956479</c:v>
                </c:pt>
                <c:pt idx="814">
                  <c:v>101.38659960679401</c:v>
                </c:pt>
                <c:pt idx="815">
                  <c:v>101.45313608932938</c:v>
                </c:pt>
                <c:pt idx="816">
                  <c:v>101.48198386775735</c:v>
                </c:pt>
                <c:pt idx="817">
                  <c:v>101.5672568086777</c:v>
                </c:pt>
                <c:pt idx="818">
                  <c:v>101.6370099794396</c:v>
                </c:pt>
                <c:pt idx="819">
                  <c:v>101.6370099794396</c:v>
                </c:pt>
                <c:pt idx="820">
                  <c:v>102.1384253191757</c:v>
                </c:pt>
                <c:pt idx="821">
                  <c:v>102.944774842171</c:v>
                </c:pt>
                <c:pt idx="822">
                  <c:v>103.36484831367079</c:v>
                </c:pt>
                <c:pt idx="823">
                  <c:v>103.52234102470976</c:v>
                </c:pt>
                <c:pt idx="824">
                  <c:v>103.60558381186367</c:v>
                </c:pt>
                <c:pt idx="825">
                  <c:v>103.67931135510925</c:v>
                </c:pt>
                <c:pt idx="826">
                  <c:v>103.74800194536847</c:v>
                </c:pt>
                <c:pt idx="827">
                  <c:v>103.98876592933163</c:v>
                </c:pt>
                <c:pt idx="828">
                  <c:v>104.46545685854596</c:v>
                </c:pt>
                <c:pt idx="829">
                  <c:v>104.61381589975279</c:v>
                </c:pt>
                <c:pt idx="830">
                  <c:v>104.70866430371267</c:v>
                </c:pt>
                <c:pt idx="831">
                  <c:v>104.79196950287948</c:v>
                </c:pt>
                <c:pt idx="832">
                  <c:v>104.8662836964519</c:v>
                </c:pt>
                <c:pt idx="833">
                  <c:v>104.89990233926227</c:v>
                </c:pt>
                <c:pt idx="834">
                  <c:v>104.89990233926227</c:v>
                </c:pt>
                <c:pt idx="835">
                  <c:v>104.89990233926227</c:v>
                </c:pt>
                <c:pt idx="836">
                  <c:v>104.89990233926227</c:v>
                </c:pt>
                <c:pt idx="837">
                  <c:v>104.89990233926227</c:v>
                </c:pt>
                <c:pt idx="838">
                  <c:v>104.89990233926227</c:v>
                </c:pt>
                <c:pt idx="839">
                  <c:v>104.89990233926227</c:v>
                </c:pt>
                <c:pt idx="840">
                  <c:v>105.84082983013484</c:v>
                </c:pt>
                <c:pt idx="841">
                  <c:v>114.10746987519269</c:v>
                </c:pt>
                <c:pt idx="842">
                  <c:v>115.70295687987867</c:v>
                </c:pt>
                <c:pt idx="843">
                  <c:v>115.78568823500355</c:v>
                </c:pt>
                <c:pt idx="844">
                  <c:v>115.85874141721588</c:v>
                </c:pt>
                <c:pt idx="845">
                  <c:v>115.92477516283033</c:v>
                </c:pt>
                <c:pt idx="846">
                  <c:v>116.07418410267502</c:v>
                </c:pt>
                <c:pt idx="847">
                  <c:v>116.55402958522519</c:v>
                </c:pt>
                <c:pt idx="848">
                  <c:v>116.94724962524414</c:v>
                </c:pt>
                <c:pt idx="849">
                  <c:v>117.09166727025111</c:v>
                </c:pt>
                <c:pt idx="850">
                  <c:v>117.17966102431771</c:v>
                </c:pt>
                <c:pt idx="851">
                  <c:v>117.78173735554026</c:v>
                </c:pt>
                <c:pt idx="852">
                  <c:v>118.09637922745512</c:v>
                </c:pt>
                <c:pt idx="853">
                  <c:v>118.22435110234956</c:v>
                </c:pt>
                <c:pt idx="854">
                  <c:v>118.31286618064907</c:v>
                </c:pt>
                <c:pt idx="855">
                  <c:v>118.42899474297099</c:v>
                </c:pt>
                <c:pt idx="856">
                  <c:v>118.63274612244238</c:v>
                </c:pt>
                <c:pt idx="857">
                  <c:v>119.91289728362935</c:v>
                </c:pt>
                <c:pt idx="858">
                  <c:v>120.71167478712023</c:v>
                </c:pt>
                <c:pt idx="859">
                  <c:v>120.83553217031842</c:v>
                </c:pt>
                <c:pt idx="860">
                  <c:v>120.92284087072032</c:v>
                </c:pt>
                <c:pt idx="861">
                  <c:v>121.00602767791297</c:v>
                </c:pt>
                <c:pt idx="862">
                  <c:v>121.10396002120881</c:v>
                </c:pt>
                <c:pt idx="863">
                  <c:v>121.23885370540458</c:v>
                </c:pt>
                <c:pt idx="864">
                  <c:v>121.33209976070802</c:v>
                </c:pt>
                <c:pt idx="865">
                  <c:v>121.42491663137183</c:v>
                </c:pt>
                <c:pt idx="866">
                  <c:v>121.50545951075247</c:v>
                </c:pt>
                <c:pt idx="867">
                  <c:v>121.69856578629128</c:v>
                </c:pt>
                <c:pt idx="868">
                  <c:v>122.37025746304145</c:v>
                </c:pt>
                <c:pt idx="869">
                  <c:v>122.56018988379144</c:v>
                </c:pt>
                <c:pt idx="870">
                  <c:v>122.69570609596499</c:v>
                </c:pt>
                <c:pt idx="871">
                  <c:v>122.80445530240738</c:v>
                </c:pt>
                <c:pt idx="872">
                  <c:v>122.88986343732593</c:v>
                </c:pt>
                <c:pt idx="873">
                  <c:v>122.97845874813918</c:v>
                </c:pt>
                <c:pt idx="874">
                  <c:v>123.05675593156127</c:v>
                </c:pt>
                <c:pt idx="875">
                  <c:v>123.08943442548755</c:v>
                </c:pt>
                <c:pt idx="876">
                  <c:v>123.10932223426695</c:v>
                </c:pt>
                <c:pt idx="877">
                  <c:v>123.10932223426695</c:v>
                </c:pt>
                <c:pt idx="878">
                  <c:v>123.10932223426695</c:v>
                </c:pt>
                <c:pt idx="879">
                  <c:v>123.13463603693671</c:v>
                </c:pt>
                <c:pt idx="880">
                  <c:v>123.88068579288995</c:v>
                </c:pt>
                <c:pt idx="881">
                  <c:v>124.27762930054335</c:v>
                </c:pt>
                <c:pt idx="882">
                  <c:v>124.71260547907693</c:v>
                </c:pt>
                <c:pt idx="883">
                  <c:v>124.88841418918422</c:v>
                </c:pt>
                <c:pt idx="884">
                  <c:v>124.98066215188321</c:v>
                </c:pt>
                <c:pt idx="885">
                  <c:v>125.05666188054408</c:v>
                </c:pt>
                <c:pt idx="886">
                  <c:v>125.70394953592292</c:v>
                </c:pt>
                <c:pt idx="887">
                  <c:v>126.15950441449991</c:v>
                </c:pt>
                <c:pt idx="888">
                  <c:v>126.2617730816489</c:v>
                </c:pt>
                <c:pt idx="889">
                  <c:v>126.33874513998082</c:v>
                </c:pt>
                <c:pt idx="890">
                  <c:v>126.73692809783215</c:v>
                </c:pt>
                <c:pt idx="891">
                  <c:v>127.05152294228652</c:v>
                </c:pt>
                <c:pt idx="892">
                  <c:v>127.15686320752695</c:v>
                </c:pt>
                <c:pt idx="893">
                  <c:v>127.24082141349415</c:v>
                </c:pt>
                <c:pt idx="894">
                  <c:v>127.31767875824617</c:v>
                </c:pt>
                <c:pt idx="895">
                  <c:v>127.35073372339581</c:v>
                </c:pt>
                <c:pt idx="896">
                  <c:v>127.35073372339581</c:v>
                </c:pt>
                <c:pt idx="897">
                  <c:v>127.35073372339581</c:v>
                </c:pt>
                <c:pt idx="898">
                  <c:v>127.35073372339581</c:v>
                </c:pt>
                <c:pt idx="899">
                  <c:v>127.35073372339581</c:v>
                </c:pt>
                <c:pt idx="900">
                  <c:v>127.35073372339581</c:v>
                </c:pt>
                <c:pt idx="901">
                  <c:v>127.35073372339581</c:v>
                </c:pt>
                <c:pt idx="902">
                  <c:v>127.35073372339581</c:v>
                </c:pt>
                <c:pt idx="903">
                  <c:v>127.35073372339581</c:v>
                </c:pt>
                <c:pt idx="904">
                  <c:v>127.35073372339581</c:v>
                </c:pt>
                <c:pt idx="905">
                  <c:v>127.35424479722383</c:v>
                </c:pt>
                <c:pt idx="906">
                  <c:v>129.05868410202069</c:v>
                </c:pt>
                <c:pt idx="907">
                  <c:v>129.6049770029507</c:v>
                </c:pt>
                <c:pt idx="908">
                  <c:v>129.68787907454853</c:v>
                </c:pt>
                <c:pt idx="909">
                  <c:v>129.72961925389339</c:v>
                </c:pt>
                <c:pt idx="910">
                  <c:v>129.76130406623528</c:v>
                </c:pt>
                <c:pt idx="911">
                  <c:v>129.76130406623528</c:v>
                </c:pt>
                <c:pt idx="912">
                  <c:v>129.76130406623528</c:v>
                </c:pt>
                <c:pt idx="913">
                  <c:v>129.76130406623528</c:v>
                </c:pt>
                <c:pt idx="914">
                  <c:v>129.76130406623528</c:v>
                </c:pt>
                <c:pt idx="915">
                  <c:v>129.76130406623528</c:v>
                </c:pt>
                <c:pt idx="916">
                  <c:v>129.76130406623528</c:v>
                </c:pt>
                <c:pt idx="917">
                  <c:v>129.76130406623528</c:v>
                </c:pt>
                <c:pt idx="918">
                  <c:v>129.76130406623528</c:v>
                </c:pt>
                <c:pt idx="919">
                  <c:v>129.76130406623528</c:v>
                </c:pt>
                <c:pt idx="920">
                  <c:v>129.76130406623528</c:v>
                </c:pt>
                <c:pt idx="921">
                  <c:v>129.76130406623528</c:v>
                </c:pt>
                <c:pt idx="922">
                  <c:v>129.76130406623528</c:v>
                </c:pt>
                <c:pt idx="923">
                  <c:v>129.76130406623528</c:v>
                </c:pt>
                <c:pt idx="924">
                  <c:v>129.76130406623528</c:v>
                </c:pt>
                <c:pt idx="925">
                  <c:v>129.76130406623528</c:v>
                </c:pt>
                <c:pt idx="926">
                  <c:v>130.22872620476755</c:v>
                </c:pt>
                <c:pt idx="927">
                  <c:v>130.44780988739234</c:v>
                </c:pt>
                <c:pt idx="928">
                  <c:v>130.46140086510948</c:v>
                </c:pt>
                <c:pt idx="929">
                  <c:v>130.46140086510948</c:v>
                </c:pt>
                <c:pt idx="930">
                  <c:v>130.46140086510948</c:v>
                </c:pt>
                <c:pt idx="931">
                  <c:v>130.78751754094804</c:v>
                </c:pt>
                <c:pt idx="932">
                  <c:v>130.82719420179541</c:v>
                </c:pt>
                <c:pt idx="933">
                  <c:v>130.82719420179541</c:v>
                </c:pt>
                <c:pt idx="934">
                  <c:v>130.82719420179541</c:v>
                </c:pt>
                <c:pt idx="935">
                  <c:v>131.05987673876908</c:v>
                </c:pt>
                <c:pt idx="936">
                  <c:v>131.32807157765717</c:v>
                </c:pt>
                <c:pt idx="937">
                  <c:v>131.44346824998792</c:v>
                </c:pt>
                <c:pt idx="938">
                  <c:v>131.47115843266175</c:v>
                </c:pt>
                <c:pt idx="939">
                  <c:v>131.47115843266175</c:v>
                </c:pt>
                <c:pt idx="940">
                  <c:v>131.47115843266175</c:v>
                </c:pt>
                <c:pt idx="941">
                  <c:v>131.47115843266175</c:v>
                </c:pt>
                <c:pt idx="942">
                  <c:v>131.47115843266175</c:v>
                </c:pt>
                <c:pt idx="943">
                  <c:v>131.47115843266175</c:v>
                </c:pt>
                <c:pt idx="944">
                  <c:v>131.47115843266175</c:v>
                </c:pt>
                <c:pt idx="945">
                  <c:v>131.47115843266175</c:v>
                </c:pt>
                <c:pt idx="946">
                  <c:v>131.47115843266175</c:v>
                </c:pt>
                <c:pt idx="947">
                  <c:v>131.47115843266175</c:v>
                </c:pt>
                <c:pt idx="948">
                  <c:v>131.47208152231184</c:v>
                </c:pt>
                <c:pt idx="949">
                  <c:v>131.55059243717801</c:v>
                </c:pt>
                <c:pt idx="950">
                  <c:v>131.81612899431457</c:v>
                </c:pt>
                <c:pt idx="951">
                  <c:v>131.83011964772803</c:v>
                </c:pt>
                <c:pt idx="952">
                  <c:v>131.83011964772803</c:v>
                </c:pt>
                <c:pt idx="953">
                  <c:v>131.83011964772803</c:v>
                </c:pt>
                <c:pt idx="954">
                  <c:v>131.83011964772803</c:v>
                </c:pt>
                <c:pt idx="955">
                  <c:v>131.86114370571619</c:v>
                </c:pt>
                <c:pt idx="956">
                  <c:v>132.34648254269302</c:v>
                </c:pt>
                <c:pt idx="957">
                  <c:v>132.43992414939004</c:v>
                </c:pt>
                <c:pt idx="958">
                  <c:v>132.46436735655934</c:v>
                </c:pt>
                <c:pt idx="959">
                  <c:v>132.46436735655934</c:v>
                </c:pt>
                <c:pt idx="960">
                  <c:v>132.46436735655934</c:v>
                </c:pt>
                <c:pt idx="961">
                  <c:v>132.46436735655934</c:v>
                </c:pt>
                <c:pt idx="962">
                  <c:v>132.46436735655934</c:v>
                </c:pt>
                <c:pt idx="963">
                  <c:v>132.46436735655934</c:v>
                </c:pt>
                <c:pt idx="964">
                  <c:v>132.46436735655934</c:v>
                </c:pt>
                <c:pt idx="965">
                  <c:v>132.5489576574009</c:v>
                </c:pt>
                <c:pt idx="966">
                  <c:v>132.60814855557598</c:v>
                </c:pt>
                <c:pt idx="967">
                  <c:v>132.60814855557598</c:v>
                </c:pt>
                <c:pt idx="968">
                  <c:v>132.60814855557598</c:v>
                </c:pt>
                <c:pt idx="969">
                  <c:v>132.60814855557598</c:v>
                </c:pt>
                <c:pt idx="970">
                  <c:v>132.60814855557598</c:v>
                </c:pt>
                <c:pt idx="971">
                  <c:v>132.60814855557598</c:v>
                </c:pt>
                <c:pt idx="972">
                  <c:v>132.60814855557598</c:v>
                </c:pt>
                <c:pt idx="973">
                  <c:v>132.60814855557598</c:v>
                </c:pt>
                <c:pt idx="974">
                  <c:v>132.60814855557598</c:v>
                </c:pt>
                <c:pt idx="975">
                  <c:v>132.60814855557598</c:v>
                </c:pt>
                <c:pt idx="976">
                  <c:v>132.60814855557598</c:v>
                </c:pt>
                <c:pt idx="977">
                  <c:v>132.60814855557598</c:v>
                </c:pt>
                <c:pt idx="978">
                  <c:v>132.60814855557598</c:v>
                </c:pt>
                <c:pt idx="979">
                  <c:v>132.60814855557598</c:v>
                </c:pt>
                <c:pt idx="980">
                  <c:v>132.60814855557598</c:v>
                </c:pt>
                <c:pt idx="981">
                  <c:v>132.60814855557598</c:v>
                </c:pt>
                <c:pt idx="982">
                  <c:v>132.60814855557598</c:v>
                </c:pt>
                <c:pt idx="983">
                  <c:v>132.60814855557598</c:v>
                </c:pt>
                <c:pt idx="984">
                  <c:v>132.60814855557598</c:v>
                </c:pt>
                <c:pt idx="985">
                  <c:v>132.60814855557598</c:v>
                </c:pt>
                <c:pt idx="986">
                  <c:v>132.60814855557598</c:v>
                </c:pt>
                <c:pt idx="987">
                  <c:v>132.60814855557598</c:v>
                </c:pt>
                <c:pt idx="988">
                  <c:v>132.60814855557598</c:v>
                </c:pt>
                <c:pt idx="989">
                  <c:v>132.60814855557598</c:v>
                </c:pt>
                <c:pt idx="990">
                  <c:v>132.60814855557598</c:v>
                </c:pt>
                <c:pt idx="991">
                  <c:v>132.60814855557598</c:v>
                </c:pt>
                <c:pt idx="992">
                  <c:v>132.60814855557598</c:v>
                </c:pt>
                <c:pt idx="993">
                  <c:v>132.60814855557598</c:v>
                </c:pt>
                <c:pt idx="994">
                  <c:v>132.60814855557598</c:v>
                </c:pt>
                <c:pt idx="995">
                  <c:v>132.60814855557598</c:v>
                </c:pt>
                <c:pt idx="996">
                  <c:v>132.60814855557598</c:v>
                </c:pt>
                <c:pt idx="997">
                  <c:v>132.60814855557598</c:v>
                </c:pt>
                <c:pt idx="998">
                  <c:v>132.60814855557598</c:v>
                </c:pt>
                <c:pt idx="999">
                  <c:v>132.60814855557598</c:v>
                </c:pt>
                <c:pt idx="1000">
                  <c:v>132.60814855557598</c:v>
                </c:pt>
                <c:pt idx="1001">
                  <c:v>132.60814855557598</c:v>
                </c:pt>
                <c:pt idx="1002">
                  <c:v>132.60814855557598</c:v>
                </c:pt>
                <c:pt idx="1003">
                  <c:v>132.60814855557598</c:v>
                </c:pt>
                <c:pt idx="1004">
                  <c:v>132.60814855557598</c:v>
                </c:pt>
                <c:pt idx="1005">
                  <c:v>132.60814855557598</c:v>
                </c:pt>
                <c:pt idx="1006">
                  <c:v>132.60814855557598</c:v>
                </c:pt>
                <c:pt idx="1007">
                  <c:v>132.60814855557598</c:v>
                </c:pt>
                <c:pt idx="1008">
                  <c:v>132.60814855557598</c:v>
                </c:pt>
                <c:pt idx="1009">
                  <c:v>132.60814855557598</c:v>
                </c:pt>
                <c:pt idx="1010">
                  <c:v>132.60814855557598</c:v>
                </c:pt>
                <c:pt idx="1011">
                  <c:v>132.60814855557598</c:v>
                </c:pt>
                <c:pt idx="1012">
                  <c:v>132.60814855557598</c:v>
                </c:pt>
                <c:pt idx="1013">
                  <c:v>132.60814855557598</c:v>
                </c:pt>
                <c:pt idx="1014">
                  <c:v>132.60814855557598</c:v>
                </c:pt>
                <c:pt idx="1015">
                  <c:v>132.60814855557598</c:v>
                </c:pt>
                <c:pt idx="1016">
                  <c:v>132.60814855557598</c:v>
                </c:pt>
                <c:pt idx="1017">
                  <c:v>132.60814855557598</c:v>
                </c:pt>
                <c:pt idx="1018">
                  <c:v>132.60814855557598</c:v>
                </c:pt>
                <c:pt idx="1019">
                  <c:v>132.60814855557598</c:v>
                </c:pt>
                <c:pt idx="1020">
                  <c:v>132.60814855557598</c:v>
                </c:pt>
                <c:pt idx="1021">
                  <c:v>132.60814855557598</c:v>
                </c:pt>
                <c:pt idx="1022">
                  <c:v>132.60814855557598</c:v>
                </c:pt>
                <c:pt idx="1023">
                  <c:v>132.60814855557598</c:v>
                </c:pt>
                <c:pt idx="1024">
                  <c:v>132.60814855557598</c:v>
                </c:pt>
                <c:pt idx="1025">
                  <c:v>132.60814855557598</c:v>
                </c:pt>
                <c:pt idx="1026">
                  <c:v>132.60814855557598</c:v>
                </c:pt>
                <c:pt idx="1027">
                  <c:v>132.60814855557598</c:v>
                </c:pt>
                <c:pt idx="1028">
                  <c:v>132.60814855557598</c:v>
                </c:pt>
                <c:pt idx="1029">
                  <c:v>132.60814855557598</c:v>
                </c:pt>
                <c:pt idx="1030">
                  <c:v>132.60814855557598</c:v>
                </c:pt>
                <c:pt idx="1031">
                  <c:v>132.60814855557598</c:v>
                </c:pt>
                <c:pt idx="1032">
                  <c:v>132.60814855557598</c:v>
                </c:pt>
                <c:pt idx="1033">
                  <c:v>132.60814855557598</c:v>
                </c:pt>
                <c:pt idx="1034">
                  <c:v>132.60814855557598</c:v>
                </c:pt>
                <c:pt idx="1035">
                  <c:v>132.60814855557598</c:v>
                </c:pt>
                <c:pt idx="1036">
                  <c:v>132.60814855557598</c:v>
                </c:pt>
                <c:pt idx="1037">
                  <c:v>132.60814855557598</c:v>
                </c:pt>
                <c:pt idx="1038">
                  <c:v>132.60814855557598</c:v>
                </c:pt>
                <c:pt idx="1039">
                  <c:v>132.60814855557598</c:v>
                </c:pt>
                <c:pt idx="1040">
                  <c:v>132.60814855557598</c:v>
                </c:pt>
                <c:pt idx="1041">
                  <c:v>132.60814855557598</c:v>
                </c:pt>
                <c:pt idx="1042">
                  <c:v>132.61158490335137</c:v>
                </c:pt>
                <c:pt idx="1043">
                  <c:v>132.89094377466063</c:v>
                </c:pt>
                <c:pt idx="1044">
                  <c:v>132.91059349041166</c:v>
                </c:pt>
                <c:pt idx="1045">
                  <c:v>133.00569409964214</c:v>
                </c:pt>
                <c:pt idx="1046">
                  <c:v>133.00799936290298</c:v>
                </c:pt>
                <c:pt idx="1047">
                  <c:v>133.00799936290298</c:v>
                </c:pt>
                <c:pt idx="1048">
                  <c:v>133.00799936290298</c:v>
                </c:pt>
                <c:pt idx="1049">
                  <c:v>133.00799936290298</c:v>
                </c:pt>
                <c:pt idx="1050">
                  <c:v>133.00799936290298</c:v>
                </c:pt>
                <c:pt idx="1051">
                  <c:v>133.00799936290298</c:v>
                </c:pt>
              </c:numCache>
            </c:numRef>
          </c:yVal>
          <c:smooth val="0"/>
          <c:extLst>
            <c:ext xmlns:c16="http://schemas.microsoft.com/office/drawing/2014/chart" uri="{C3380CC4-5D6E-409C-BE32-E72D297353CC}">
              <c16:uniqueId val="{00000000-7479-40F0-870D-DD5BD59D3C43}"/>
            </c:ext>
          </c:extLst>
        </c:ser>
        <c:ser>
          <c:idx val="1"/>
          <c:order val="1"/>
          <c:tx>
            <c:v>wcEFF</c:v>
          </c:tx>
          <c:spPr>
            <a:ln w="19050" cap="rnd">
              <a:solidFill>
                <a:srgbClr val="C00000"/>
              </a:solidFill>
              <a:round/>
            </a:ln>
            <a:effectLst/>
          </c:spPr>
          <c:marker>
            <c:symbol val="none"/>
          </c:marker>
          <c:xVal>
            <c:numRef>
              <c:f>'CIG_wcINF-wcEFF_Loads'!$A$3:$A$1055</c:f>
              <c:numCache>
                <c:formatCode>m/d/yyyy</c:formatCode>
                <c:ptCount val="1053"/>
                <c:pt idx="0">
                  <c:v>41974</c:v>
                </c:pt>
                <c:pt idx="1">
                  <c:v>41975</c:v>
                </c:pt>
                <c:pt idx="2">
                  <c:v>41976</c:v>
                </c:pt>
                <c:pt idx="3">
                  <c:v>41977</c:v>
                </c:pt>
                <c:pt idx="4">
                  <c:v>41978</c:v>
                </c:pt>
                <c:pt idx="5">
                  <c:v>41979</c:v>
                </c:pt>
                <c:pt idx="6">
                  <c:v>41980</c:v>
                </c:pt>
                <c:pt idx="7">
                  <c:v>41981</c:v>
                </c:pt>
                <c:pt idx="8">
                  <c:v>41982</c:v>
                </c:pt>
                <c:pt idx="9">
                  <c:v>41983</c:v>
                </c:pt>
                <c:pt idx="10">
                  <c:v>41984</c:v>
                </c:pt>
                <c:pt idx="11">
                  <c:v>41985</c:v>
                </c:pt>
                <c:pt idx="12">
                  <c:v>41986</c:v>
                </c:pt>
                <c:pt idx="13">
                  <c:v>41987</c:v>
                </c:pt>
                <c:pt idx="14">
                  <c:v>41988</c:v>
                </c:pt>
                <c:pt idx="15">
                  <c:v>41989</c:v>
                </c:pt>
                <c:pt idx="16">
                  <c:v>41990</c:v>
                </c:pt>
                <c:pt idx="17">
                  <c:v>41991</c:v>
                </c:pt>
                <c:pt idx="18">
                  <c:v>41992</c:v>
                </c:pt>
                <c:pt idx="19">
                  <c:v>41993</c:v>
                </c:pt>
                <c:pt idx="20">
                  <c:v>41994</c:v>
                </c:pt>
                <c:pt idx="21">
                  <c:v>41995</c:v>
                </c:pt>
                <c:pt idx="22">
                  <c:v>41996</c:v>
                </c:pt>
                <c:pt idx="23">
                  <c:v>41997</c:v>
                </c:pt>
                <c:pt idx="24">
                  <c:v>41998</c:v>
                </c:pt>
                <c:pt idx="25">
                  <c:v>41999</c:v>
                </c:pt>
                <c:pt idx="26">
                  <c:v>42000</c:v>
                </c:pt>
                <c:pt idx="27">
                  <c:v>42001</c:v>
                </c:pt>
                <c:pt idx="28">
                  <c:v>42002</c:v>
                </c:pt>
                <c:pt idx="29">
                  <c:v>42003</c:v>
                </c:pt>
                <c:pt idx="30">
                  <c:v>42004</c:v>
                </c:pt>
                <c:pt idx="31">
                  <c:v>42005</c:v>
                </c:pt>
                <c:pt idx="32">
                  <c:v>42006</c:v>
                </c:pt>
                <c:pt idx="33">
                  <c:v>42007</c:v>
                </c:pt>
                <c:pt idx="34">
                  <c:v>42008</c:v>
                </c:pt>
                <c:pt idx="35">
                  <c:v>42009</c:v>
                </c:pt>
                <c:pt idx="36">
                  <c:v>42010</c:v>
                </c:pt>
                <c:pt idx="37">
                  <c:v>42011</c:v>
                </c:pt>
                <c:pt idx="38">
                  <c:v>42012</c:v>
                </c:pt>
                <c:pt idx="39">
                  <c:v>42013</c:v>
                </c:pt>
                <c:pt idx="40">
                  <c:v>42014</c:v>
                </c:pt>
                <c:pt idx="41">
                  <c:v>42015</c:v>
                </c:pt>
                <c:pt idx="42">
                  <c:v>42016</c:v>
                </c:pt>
                <c:pt idx="43">
                  <c:v>42017</c:v>
                </c:pt>
                <c:pt idx="44">
                  <c:v>42018</c:v>
                </c:pt>
                <c:pt idx="45">
                  <c:v>42019</c:v>
                </c:pt>
                <c:pt idx="46">
                  <c:v>42020</c:v>
                </c:pt>
                <c:pt idx="47">
                  <c:v>42021</c:v>
                </c:pt>
                <c:pt idx="48">
                  <c:v>42022</c:v>
                </c:pt>
                <c:pt idx="49">
                  <c:v>42023</c:v>
                </c:pt>
                <c:pt idx="50">
                  <c:v>42024</c:v>
                </c:pt>
                <c:pt idx="51">
                  <c:v>42025</c:v>
                </c:pt>
                <c:pt idx="52">
                  <c:v>42026</c:v>
                </c:pt>
                <c:pt idx="53">
                  <c:v>42027</c:v>
                </c:pt>
                <c:pt idx="54">
                  <c:v>42028</c:v>
                </c:pt>
                <c:pt idx="55">
                  <c:v>42029</c:v>
                </c:pt>
                <c:pt idx="56">
                  <c:v>42030</c:v>
                </c:pt>
                <c:pt idx="57">
                  <c:v>42031</c:v>
                </c:pt>
                <c:pt idx="58">
                  <c:v>42032</c:v>
                </c:pt>
                <c:pt idx="59">
                  <c:v>42033</c:v>
                </c:pt>
                <c:pt idx="60">
                  <c:v>42034</c:v>
                </c:pt>
                <c:pt idx="61">
                  <c:v>42035</c:v>
                </c:pt>
                <c:pt idx="62">
                  <c:v>42036</c:v>
                </c:pt>
                <c:pt idx="63">
                  <c:v>42037</c:v>
                </c:pt>
                <c:pt idx="64">
                  <c:v>42038</c:v>
                </c:pt>
                <c:pt idx="65">
                  <c:v>42039</c:v>
                </c:pt>
                <c:pt idx="66">
                  <c:v>42040</c:v>
                </c:pt>
                <c:pt idx="67">
                  <c:v>42041</c:v>
                </c:pt>
                <c:pt idx="68">
                  <c:v>42042</c:v>
                </c:pt>
                <c:pt idx="69">
                  <c:v>42043</c:v>
                </c:pt>
                <c:pt idx="70">
                  <c:v>42044</c:v>
                </c:pt>
                <c:pt idx="71">
                  <c:v>42045</c:v>
                </c:pt>
                <c:pt idx="72">
                  <c:v>42046</c:v>
                </c:pt>
                <c:pt idx="73">
                  <c:v>42047</c:v>
                </c:pt>
                <c:pt idx="74">
                  <c:v>42048</c:v>
                </c:pt>
                <c:pt idx="75">
                  <c:v>42049</c:v>
                </c:pt>
                <c:pt idx="76">
                  <c:v>42050</c:v>
                </c:pt>
                <c:pt idx="77">
                  <c:v>42051</c:v>
                </c:pt>
                <c:pt idx="78">
                  <c:v>42052</c:v>
                </c:pt>
                <c:pt idx="79">
                  <c:v>42053</c:v>
                </c:pt>
                <c:pt idx="80">
                  <c:v>42054</c:v>
                </c:pt>
                <c:pt idx="81">
                  <c:v>42055</c:v>
                </c:pt>
                <c:pt idx="82">
                  <c:v>42056</c:v>
                </c:pt>
                <c:pt idx="83">
                  <c:v>42057</c:v>
                </c:pt>
                <c:pt idx="84">
                  <c:v>42058</c:v>
                </c:pt>
                <c:pt idx="85">
                  <c:v>42059</c:v>
                </c:pt>
                <c:pt idx="86">
                  <c:v>42060</c:v>
                </c:pt>
                <c:pt idx="87">
                  <c:v>42061</c:v>
                </c:pt>
                <c:pt idx="88">
                  <c:v>42062</c:v>
                </c:pt>
                <c:pt idx="89">
                  <c:v>42063</c:v>
                </c:pt>
                <c:pt idx="90">
                  <c:v>42064</c:v>
                </c:pt>
                <c:pt idx="91">
                  <c:v>42065</c:v>
                </c:pt>
                <c:pt idx="92">
                  <c:v>42066</c:v>
                </c:pt>
                <c:pt idx="93">
                  <c:v>42067</c:v>
                </c:pt>
                <c:pt idx="94">
                  <c:v>42068</c:v>
                </c:pt>
                <c:pt idx="95">
                  <c:v>42069</c:v>
                </c:pt>
                <c:pt idx="96">
                  <c:v>42070</c:v>
                </c:pt>
                <c:pt idx="97">
                  <c:v>42071</c:v>
                </c:pt>
                <c:pt idx="98">
                  <c:v>42072</c:v>
                </c:pt>
                <c:pt idx="99">
                  <c:v>42073</c:v>
                </c:pt>
                <c:pt idx="100">
                  <c:v>42074</c:v>
                </c:pt>
                <c:pt idx="101">
                  <c:v>42075</c:v>
                </c:pt>
                <c:pt idx="102">
                  <c:v>42076</c:v>
                </c:pt>
                <c:pt idx="103">
                  <c:v>42077</c:v>
                </c:pt>
                <c:pt idx="104">
                  <c:v>42078</c:v>
                </c:pt>
                <c:pt idx="105">
                  <c:v>42079</c:v>
                </c:pt>
                <c:pt idx="106">
                  <c:v>42080</c:v>
                </c:pt>
                <c:pt idx="107">
                  <c:v>42081</c:v>
                </c:pt>
                <c:pt idx="108">
                  <c:v>42082</c:v>
                </c:pt>
                <c:pt idx="109">
                  <c:v>42083</c:v>
                </c:pt>
                <c:pt idx="110">
                  <c:v>42084</c:v>
                </c:pt>
                <c:pt idx="111">
                  <c:v>42085</c:v>
                </c:pt>
                <c:pt idx="112">
                  <c:v>42086</c:v>
                </c:pt>
                <c:pt idx="113">
                  <c:v>42087</c:v>
                </c:pt>
                <c:pt idx="114">
                  <c:v>42088</c:v>
                </c:pt>
                <c:pt idx="115">
                  <c:v>42089</c:v>
                </c:pt>
                <c:pt idx="116">
                  <c:v>42090</c:v>
                </c:pt>
                <c:pt idx="117">
                  <c:v>42091</c:v>
                </c:pt>
                <c:pt idx="118">
                  <c:v>42092</c:v>
                </c:pt>
                <c:pt idx="119">
                  <c:v>42093</c:v>
                </c:pt>
                <c:pt idx="120">
                  <c:v>42094</c:v>
                </c:pt>
                <c:pt idx="121">
                  <c:v>42095</c:v>
                </c:pt>
                <c:pt idx="122">
                  <c:v>42096</c:v>
                </c:pt>
                <c:pt idx="123">
                  <c:v>42097</c:v>
                </c:pt>
                <c:pt idx="124">
                  <c:v>42098</c:v>
                </c:pt>
                <c:pt idx="125">
                  <c:v>42099</c:v>
                </c:pt>
                <c:pt idx="126">
                  <c:v>42100</c:v>
                </c:pt>
                <c:pt idx="127">
                  <c:v>42101</c:v>
                </c:pt>
                <c:pt idx="128">
                  <c:v>42102</c:v>
                </c:pt>
                <c:pt idx="129">
                  <c:v>42103</c:v>
                </c:pt>
                <c:pt idx="130">
                  <c:v>42104</c:v>
                </c:pt>
                <c:pt idx="131">
                  <c:v>42105</c:v>
                </c:pt>
                <c:pt idx="132">
                  <c:v>42106</c:v>
                </c:pt>
                <c:pt idx="133">
                  <c:v>42107</c:v>
                </c:pt>
                <c:pt idx="134">
                  <c:v>42108</c:v>
                </c:pt>
                <c:pt idx="135">
                  <c:v>42109</c:v>
                </c:pt>
                <c:pt idx="136">
                  <c:v>42110</c:v>
                </c:pt>
                <c:pt idx="137">
                  <c:v>42111</c:v>
                </c:pt>
                <c:pt idx="138">
                  <c:v>42112</c:v>
                </c:pt>
                <c:pt idx="139">
                  <c:v>42113</c:v>
                </c:pt>
                <c:pt idx="140">
                  <c:v>42114</c:v>
                </c:pt>
                <c:pt idx="141">
                  <c:v>42115</c:v>
                </c:pt>
                <c:pt idx="142">
                  <c:v>42116</c:v>
                </c:pt>
                <c:pt idx="143">
                  <c:v>42117</c:v>
                </c:pt>
                <c:pt idx="144">
                  <c:v>42118</c:v>
                </c:pt>
                <c:pt idx="145">
                  <c:v>42119</c:v>
                </c:pt>
                <c:pt idx="146">
                  <c:v>42120</c:v>
                </c:pt>
                <c:pt idx="147">
                  <c:v>42121</c:v>
                </c:pt>
                <c:pt idx="148">
                  <c:v>42122</c:v>
                </c:pt>
                <c:pt idx="149">
                  <c:v>42123</c:v>
                </c:pt>
                <c:pt idx="150">
                  <c:v>42124</c:v>
                </c:pt>
                <c:pt idx="151">
                  <c:v>42125</c:v>
                </c:pt>
                <c:pt idx="152">
                  <c:v>42126</c:v>
                </c:pt>
                <c:pt idx="153">
                  <c:v>42127</c:v>
                </c:pt>
                <c:pt idx="154">
                  <c:v>42128</c:v>
                </c:pt>
                <c:pt idx="155">
                  <c:v>42129</c:v>
                </c:pt>
                <c:pt idx="156">
                  <c:v>42130</c:v>
                </c:pt>
                <c:pt idx="157">
                  <c:v>42131</c:v>
                </c:pt>
                <c:pt idx="158">
                  <c:v>42132</c:v>
                </c:pt>
                <c:pt idx="159">
                  <c:v>42133</c:v>
                </c:pt>
                <c:pt idx="160">
                  <c:v>42134</c:v>
                </c:pt>
                <c:pt idx="161">
                  <c:v>42135</c:v>
                </c:pt>
                <c:pt idx="162">
                  <c:v>42136</c:v>
                </c:pt>
                <c:pt idx="163">
                  <c:v>42137</c:v>
                </c:pt>
                <c:pt idx="164">
                  <c:v>42138</c:v>
                </c:pt>
                <c:pt idx="165">
                  <c:v>42139</c:v>
                </c:pt>
                <c:pt idx="166">
                  <c:v>42140</c:v>
                </c:pt>
                <c:pt idx="167">
                  <c:v>42141</c:v>
                </c:pt>
                <c:pt idx="168">
                  <c:v>42142</c:v>
                </c:pt>
                <c:pt idx="169">
                  <c:v>42143</c:v>
                </c:pt>
                <c:pt idx="170">
                  <c:v>42144</c:v>
                </c:pt>
                <c:pt idx="171">
                  <c:v>42145</c:v>
                </c:pt>
                <c:pt idx="172">
                  <c:v>42146</c:v>
                </c:pt>
                <c:pt idx="173">
                  <c:v>42147</c:v>
                </c:pt>
                <c:pt idx="174">
                  <c:v>42148</c:v>
                </c:pt>
                <c:pt idx="175">
                  <c:v>42149</c:v>
                </c:pt>
                <c:pt idx="176">
                  <c:v>42150</c:v>
                </c:pt>
                <c:pt idx="177">
                  <c:v>42151</c:v>
                </c:pt>
                <c:pt idx="178">
                  <c:v>42152</c:v>
                </c:pt>
                <c:pt idx="179">
                  <c:v>42153</c:v>
                </c:pt>
                <c:pt idx="180">
                  <c:v>42154</c:v>
                </c:pt>
                <c:pt idx="181">
                  <c:v>42155</c:v>
                </c:pt>
                <c:pt idx="182">
                  <c:v>42156</c:v>
                </c:pt>
                <c:pt idx="183">
                  <c:v>42157</c:v>
                </c:pt>
                <c:pt idx="184">
                  <c:v>42158</c:v>
                </c:pt>
                <c:pt idx="185">
                  <c:v>42159</c:v>
                </c:pt>
                <c:pt idx="186">
                  <c:v>42160</c:v>
                </c:pt>
                <c:pt idx="187">
                  <c:v>42161</c:v>
                </c:pt>
                <c:pt idx="188">
                  <c:v>42162</c:v>
                </c:pt>
                <c:pt idx="189">
                  <c:v>42163</c:v>
                </c:pt>
                <c:pt idx="190">
                  <c:v>42164</c:v>
                </c:pt>
                <c:pt idx="191">
                  <c:v>42165</c:v>
                </c:pt>
                <c:pt idx="192">
                  <c:v>42166</c:v>
                </c:pt>
                <c:pt idx="193">
                  <c:v>42167</c:v>
                </c:pt>
                <c:pt idx="194">
                  <c:v>42168</c:v>
                </c:pt>
                <c:pt idx="195">
                  <c:v>42169</c:v>
                </c:pt>
                <c:pt idx="196">
                  <c:v>42170</c:v>
                </c:pt>
                <c:pt idx="197">
                  <c:v>42171</c:v>
                </c:pt>
                <c:pt idx="198">
                  <c:v>42172</c:v>
                </c:pt>
                <c:pt idx="199">
                  <c:v>42173</c:v>
                </c:pt>
                <c:pt idx="200">
                  <c:v>42174</c:v>
                </c:pt>
                <c:pt idx="201">
                  <c:v>42175</c:v>
                </c:pt>
                <c:pt idx="202">
                  <c:v>42176</c:v>
                </c:pt>
                <c:pt idx="203">
                  <c:v>42177</c:v>
                </c:pt>
                <c:pt idx="204">
                  <c:v>42178</c:v>
                </c:pt>
                <c:pt idx="205">
                  <c:v>42179</c:v>
                </c:pt>
                <c:pt idx="206">
                  <c:v>42180</c:v>
                </c:pt>
                <c:pt idx="207">
                  <c:v>42181</c:v>
                </c:pt>
                <c:pt idx="208">
                  <c:v>42182</c:v>
                </c:pt>
                <c:pt idx="209">
                  <c:v>42183</c:v>
                </c:pt>
                <c:pt idx="210">
                  <c:v>42184</c:v>
                </c:pt>
                <c:pt idx="211">
                  <c:v>42185</c:v>
                </c:pt>
                <c:pt idx="212">
                  <c:v>42186</c:v>
                </c:pt>
                <c:pt idx="213">
                  <c:v>42187</c:v>
                </c:pt>
                <c:pt idx="214">
                  <c:v>42188</c:v>
                </c:pt>
                <c:pt idx="215">
                  <c:v>42189</c:v>
                </c:pt>
                <c:pt idx="216">
                  <c:v>42190</c:v>
                </c:pt>
                <c:pt idx="217">
                  <c:v>42191</c:v>
                </c:pt>
                <c:pt idx="218">
                  <c:v>42192</c:v>
                </c:pt>
                <c:pt idx="219">
                  <c:v>42193</c:v>
                </c:pt>
                <c:pt idx="220">
                  <c:v>42194</c:v>
                </c:pt>
                <c:pt idx="221">
                  <c:v>42195</c:v>
                </c:pt>
                <c:pt idx="222">
                  <c:v>42196</c:v>
                </c:pt>
                <c:pt idx="223">
                  <c:v>42197</c:v>
                </c:pt>
                <c:pt idx="224">
                  <c:v>42198</c:v>
                </c:pt>
                <c:pt idx="225">
                  <c:v>42199</c:v>
                </c:pt>
                <c:pt idx="226">
                  <c:v>42200</c:v>
                </c:pt>
                <c:pt idx="227">
                  <c:v>42201</c:v>
                </c:pt>
                <c:pt idx="228">
                  <c:v>42202</c:v>
                </c:pt>
                <c:pt idx="229">
                  <c:v>42203</c:v>
                </c:pt>
                <c:pt idx="230">
                  <c:v>42204</c:v>
                </c:pt>
                <c:pt idx="231">
                  <c:v>42205</c:v>
                </c:pt>
                <c:pt idx="232">
                  <c:v>42206</c:v>
                </c:pt>
                <c:pt idx="233">
                  <c:v>42207</c:v>
                </c:pt>
                <c:pt idx="234">
                  <c:v>42208</c:v>
                </c:pt>
                <c:pt idx="235">
                  <c:v>42209</c:v>
                </c:pt>
                <c:pt idx="236">
                  <c:v>42210</c:v>
                </c:pt>
                <c:pt idx="237">
                  <c:v>42211</c:v>
                </c:pt>
                <c:pt idx="238">
                  <c:v>42212</c:v>
                </c:pt>
                <c:pt idx="239">
                  <c:v>42213</c:v>
                </c:pt>
                <c:pt idx="240">
                  <c:v>42214</c:v>
                </c:pt>
                <c:pt idx="241">
                  <c:v>42215</c:v>
                </c:pt>
                <c:pt idx="242">
                  <c:v>42216</c:v>
                </c:pt>
                <c:pt idx="243">
                  <c:v>42217</c:v>
                </c:pt>
                <c:pt idx="244">
                  <c:v>42218</c:v>
                </c:pt>
                <c:pt idx="245">
                  <c:v>42219</c:v>
                </c:pt>
                <c:pt idx="246">
                  <c:v>42220</c:v>
                </c:pt>
                <c:pt idx="247">
                  <c:v>42221</c:v>
                </c:pt>
                <c:pt idx="248">
                  <c:v>42222</c:v>
                </c:pt>
                <c:pt idx="249">
                  <c:v>42223</c:v>
                </c:pt>
                <c:pt idx="250">
                  <c:v>42224</c:v>
                </c:pt>
                <c:pt idx="251">
                  <c:v>42225</c:v>
                </c:pt>
                <c:pt idx="252">
                  <c:v>42226</c:v>
                </c:pt>
                <c:pt idx="253">
                  <c:v>42227</c:v>
                </c:pt>
                <c:pt idx="254">
                  <c:v>42228</c:v>
                </c:pt>
                <c:pt idx="255">
                  <c:v>42229</c:v>
                </c:pt>
                <c:pt idx="256">
                  <c:v>42230</c:v>
                </c:pt>
                <c:pt idx="257">
                  <c:v>42231</c:v>
                </c:pt>
                <c:pt idx="258">
                  <c:v>42232</c:v>
                </c:pt>
                <c:pt idx="259">
                  <c:v>42233</c:v>
                </c:pt>
                <c:pt idx="260">
                  <c:v>42234</c:v>
                </c:pt>
                <c:pt idx="261">
                  <c:v>42235</c:v>
                </c:pt>
                <c:pt idx="262">
                  <c:v>42236</c:v>
                </c:pt>
                <c:pt idx="263">
                  <c:v>42237</c:v>
                </c:pt>
                <c:pt idx="264">
                  <c:v>42238</c:v>
                </c:pt>
                <c:pt idx="265">
                  <c:v>42239</c:v>
                </c:pt>
                <c:pt idx="266">
                  <c:v>42240</c:v>
                </c:pt>
                <c:pt idx="267">
                  <c:v>42241</c:v>
                </c:pt>
                <c:pt idx="268">
                  <c:v>42242</c:v>
                </c:pt>
                <c:pt idx="269">
                  <c:v>42243</c:v>
                </c:pt>
                <c:pt idx="270">
                  <c:v>42244</c:v>
                </c:pt>
                <c:pt idx="271">
                  <c:v>42245</c:v>
                </c:pt>
                <c:pt idx="272">
                  <c:v>42246</c:v>
                </c:pt>
                <c:pt idx="273">
                  <c:v>42247</c:v>
                </c:pt>
                <c:pt idx="274">
                  <c:v>42248</c:v>
                </c:pt>
                <c:pt idx="275">
                  <c:v>42249</c:v>
                </c:pt>
                <c:pt idx="276">
                  <c:v>42250</c:v>
                </c:pt>
                <c:pt idx="277">
                  <c:v>42251</c:v>
                </c:pt>
                <c:pt idx="278">
                  <c:v>42252</c:v>
                </c:pt>
                <c:pt idx="279">
                  <c:v>42253</c:v>
                </c:pt>
                <c:pt idx="280">
                  <c:v>42254</c:v>
                </c:pt>
                <c:pt idx="281">
                  <c:v>42255</c:v>
                </c:pt>
                <c:pt idx="282">
                  <c:v>42256</c:v>
                </c:pt>
                <c:pt idx="283">
                  <c:v>42257</c:v>
                </c:pt>
                <c:pt idx="284">
                  <c:v>42258</c:v>
                </c:pt>
                <c:pt idx="285">
                  <c:v>42259</c:v>
                </c:pt>
                <c:pt idx="286">
                  <c:v>42260</c:v>
                </c:pt>
                <c:pt idx="287">
                  <c:v>42261</c:v>
                </c:pt>
                <c:pt idx="288">
                  <c:v>42262</c:v>
                </c:pt>
                <c:pt idx="289">
                  <c:v>42263</c:v>
                </c:pt>
                <c:pt idx="290">
                  <c:v>42264</c:v>
                </c:pt>
                <c:pt idx="291">
                  <c:v>42265</c:v>
                </c:pt>
                <c:pt idx="292">
                  <c:v>42266</c:v>
                </c:pt>
                <c:pt idx="293">
                  <c:v>42267</c:v>
                </c:pt>
                <c:pt idx="294">
                  <c:v>42268</c:v>
                </c:pt>
                <c:pt idx="295">
                  <c:v>42269</c:v>
                </c:pt>
                <c:pt idx="296">
                  <c:v>42270</c:v>
                </c:pt>
                <c:pt idx="297">
                  <c:v>42271</c:v>
                </c:pt>
                <c:pt idx="298">
                  <c:v>42272</c:v>
                </c:pt>
                <c:pt idx="299">
                  <c:v>42273</c:v>
                </c:pt>
                <c:pt idx="300">
                  <c:v>42274</c:v>
                </c:pt>
                <c:pt idx="301">
                  <c:v>42275</c:v>
                </c:pt>
                <c:pt idx="302">
                  <c:v>42276</c:v>
                </c:pt>
                <c:pt idx="303">
                  <c:v>42277</c:v>
                </c:pt>
                <c:pt idx="304">
                  <c:v>42278</c:v>
                </c:pt>
                <c:pt idx="305">
                  <c:v>42279</c:v>
                </c:pt>
                <c:pt idx="306">
                  <c:v>42280</c:v>
                </c:pt>
                <c:pt idx="307">
                  <c:v>42281</c:v>
                </c:pt>
                <c:pt idx="308">
                  <c:v>42282</c:v>
                </c:pt>
                <c:pt idx="309">
                  <c:v>42283</c:v>
                </c:pt>
                <c:pt idx="310">
                  <c:v>42284</c:v>
                </c:pt>
                <c:pt idx="311">
                  <c:v>42285</c:v>
                </c:pt>
                <c:pt idx="312">
                  <c:v>42286</c:v>
                </c:pt>
                <c:pt idx="313">
                  <c:v>42287</c:v>
                </c:pt>
                <c:pt idx="314">
                  <c:v>42288</c:v>
                </c:pt>
                <c:pt idx="315">
                  <c:v>42289</c:v>
                </c:pt>
                <c:pt idx="316">
                  <c:v>42290</c:v>
                </c:pt>
                <c:pt idx="317">
                  <c:v>42291</c:v>
                </c:pt>
                <c:pt idx="318">
                  <c:v>42292</c:v>
                </c:pt>
                <c:pt idx="319">
                  <c:v>42293</c:v>
                </c:pt>
                <c:pt idx="320">
                  <c:v>42294</c:v>
                </c:pt>
                <c:pt idx="321">
                  <c:v>42295</c:v>
                </c:pt>
                <c:pt idx="322">
                  <c:v>42296</c:v>
                </c:pt>
                <c:pt idx="323">
                  <c:v>42297</c:v>
                </c:pt>
                <c:pt idx="324">
                  <c:v>42298</c:v>
                </c:pt>
                <c:pt idx="325">
                  <c:v>42299</c:v>
                </c:pt>
                <c:pt idx="326">
                  <c:v>42300</c:v>
                </c:pt>
                <c:pt idx="327">
                  <c:v>42301</c:v>
                </c:pt>
                <c:pt idx="328">
                  <c:v>42302</c:v>
                </c:pt>
                <c:pt idx="329">
                  <c:v>42303</c:v>
                </c:pt>
                <c:pt idx="330">
                  <c:v>42304</c:v>
                </c:pt>
                <c:pt idx="331">
                  <c:v>42305</c:v>
                </c:pt>
                <c:pt idx="332">
                  <c:v>42306</c:v>
                </c:pt>
                <c:pt idx="333">
                  <c:v>42307</c:v>
                </c:pt>
                <c:pt idx="334">
                  <c:v>42308</c:v>
                </c:pt>
                <c:pt idx="335">
                  <c:v>42309</c:v>
                </c:pt>
                <c:pt idx="336">
                  <c:v>42310</c:v>
                </c:pt>
                <c:pt idx="337">
                  <c:v>42311</c:v>
                </c:pt>
                <c:pt idx="338">
                  <c:v>42312</c:v>
                </c:pt>
                <c:pt idx="339">
                  <c:v>42313</c:v>
                </c:pt>
                <c:pt idx="340">
                  <c:v>42314</c:v>
                </c:pt>
                <c:pt idx="341">
                  <c:v>42315</c:v>
                </c:pt>
                <c:pt idx="342">
                  <c:v>42316</c:v>
                </c:pt>
                <c:pt idx="343">
                  <c:v>42317</c:v>
                </c:pt>
                <c:pt idx="344">
                  <c:v>42318</c:v>
                </c:pt>
                <c:pt idx="345">
                  <c:v>42319</c:v>
                </c:pt>
                <c:pt idx="346">
                  <c:v>42320</c:v>
                </c:pt>
                <c:pt idx="347">
                  <c:v>42321</c:v>
                </c:pt>
                <c:pt idx="348">
                  <c:v>42322</c:v>
                </c:pt>
                <c:pt idx="349">
                  <c:v>42323</c:v>
                </c:pt>
                <c:pt idx="350">
                  <c:v>42324</c:v>
                </c:pt>
                <c:pt idx="351">
                  <c:v>42325</c:v>
                </c:pt>
                <c:pt idx="352">
                  <c:v>42326</c:v>
                </c:pt>
                <c:pt idx="353">
                  <c:v>42327</c:v>
                </c:pt>
                <c:pt idx="354">
                  <c:v>42328</c:v>
                </c:pt>
                <c:pt idx="355">
                  <c:v>42329</c:v>
                </c:pt>
                <c:pt idx="356">
                  <c:v>42330</c:v>
                </c:pt>
                <c:pt idx="357">
                  <c:v>42331</c:v>
                </c:pt>
                <c:pt idx="358">
                  <c:v>42332</c:v>
                </c:pt>
                <c:pt idx="359">
                  <c:v>42333</c:v>
                </c:pt>
                <c:pt idx="360">
                  <c:v>42334</c:v>
                </c:pt>
                <c:pt idx="361">
                  <c:v>42335</c:v>
                </c:pt>
                <c:pt idx="362">
                  <c:v>42336</c:v>
                </c:pt>
                <c:pt idx="363">
                  <c:v>42337</c:v>
                </c:pt>
                <c:pt idx="364">
                  <c:v>42338</c:v>
                </c:pt>
                <c:pt idx="365">
                  <c:v>42339</c:v>
                </c:pt>
                <c:pt idx="366">
                  <c:v>42340</c:v>
                </c:pt>
                <c:pt idx="367">
                  <c:v>42341</c:v>
                </c:pt>
                <c:pt idx="368">
                  <c:v>42342</c:v>
                </c:pt>
                <c:pt idx="369">
                  <c:v>42343</c:v>
                </c:pt>
                <c:pt idx="370">
                  <c:v>42344</c:v>
                </c:pt>
                <c:pt idx="371">
                  <c:v>42345</c:v>
                </c:pt>
                <c:pt idx="372">
                  <c:v>42346</c:v>
                </c:pt>
                <c:pt idx="373">
                  <c:v>42347</c:v>
                </c:pt>
                <c:pt idx="374">
                  <c:v>42348</c:v>
                </c:pt>
                <c:pt idx="375">
                  <c:v>42349</c:v>
                </c:pt>
                <c:pt idx="376">
                  <c:v>42350</c:v>
                </c:pt>
                <c:pt idx="377">
                  <c:v>42351</c:v>
                </c:pt>
                <c:pt idx="378">
                  <c:v>42352</c:v>
                </c:pt>
                <c:pt idx="379">
                  <c:v>42353</c:v>
                </c:pt>
                <c:pt idx="380">
                  <c:v>42354</c:v>
                </c:pt>
                <c:pt idx="381">
                  <c:v>42355</c:v>
                </c:pt>
                <c:pt idx="382">
                  <c:v>42356</c:v>
                </c:pt>
                <c:pt idx="383">
                  <c:v>42357</c:v>
                </c:pt>
                <c:pt idx="384">
                  <c:v>42358</c:v>
                </c:pt>
                <c:pt idx="385">
                  <c:v>42359</c:v>
                </c:pt>
                <c:pt idx="386">
                  <c:v>42360</c:v>
                </c:pt>
                <c:pt idx="387">
                  <c:v>42361</c:v>
                </c:pt>
                <c:pt idx="388">
                  <c:v>42362</c:v>
                </c:pt>
                <c:pt idx="389">
                  <c:v>42363</c:v>
                </c:pt>
                <c:pt idx="390">
                  <c:v>42364</c:v>
                </c:pt>
                <c:pt idx="391">
                  <c:v>42365</c:v>
                </c:pt>
                <c:pt idx="392">
                  <c:v>42366</c:v>
                </c:pt>
                <c:pt idx="393">
                  <c:v>42367</c:v>
                </c:pt>
                <c:pt idx="394">
                  <c:v>42368</c:v>
                </c:pt>
                <c:pt idx="395">
                  <c:v>42369</c:v>
                </c:pt>
                <c:pt idx="396">
                  <c:v>42370</c:v>
                </c:pt>
                <c:pt idx="397">
                  <c:v>42371</c:v>
                </c:pt>
                <c:pt idx="398">
                  <c:v>42372</c:v>
                </c:pt>
                <c:pt idx="399">
                  <c:v>42373</c:v>
                </c:pt>
                <c:pt idx="400">
                  <c:v>42374</c:v>
                </c:pt>
                <c:pt idx="401">
                  <c:v>42375</c:v>
                </c:pt>
                <c:pt idx="402">
                  <c:v>42376</c:v>
                </c:pt>
                <c:pt idx="403">
                  <c:v>42377</c:v>
                </c:pt>
                <c:pt idx="404">
                  <c:v>42378</c:v>
                </c:pt>
                <c:pt idx="405">
                  <c:v>42379</c:v>
                </c:pt>
                <c:pt idx="406">
                  <c:v>42380</c:v>
                </c:pt>
                <c:pt idx="407">
                  <c:v>42381</c:v>
                </c:pt>
                <c:pt idx="408">
                  <c:v>42382</c:v>
                </c:pt>
                <c:pt idx="409">
                  <c:v>42383</c:v>
                </c:pt>
                <c:pt idx="410">
                  <c:v>42384</c:v>
                </c:pt>
                <c:pt idx="411">
                  <c:v>42385</c:v>
                </c:pt>
                <c:pt idx="412">
                  <c:v>42386</c:v>
                </c:pt>
                <c:pt idx="413">
                  <c:v>42387</c:v>
                </c:pt>
                <c:pt idx="414">
                  <c:v>42388</c:v>
                </c:pt>
                <c:pt idx="415">
                  <c:v>42389</c:v>
                </c:pt>
                <c:pt idx="416">
                  <c:v>42390</c:v>
                </c:pt>
                <c:pt idx="417">
                  <c:v>42391</c:v>
                </c:pt>
                <c:pt idx="418">
                  <c:v>42392</c:v>
                </c:pt>
                <c:pt idx="419">
                  <c:v>42393</c:v>
                </c:pt>
                <c:pt idx="420">
                  <c:v>42394</c:v>
                </c:pt>
                <c:pt idx="421">
                  <c:v>42395</c:v>
                </c:pt>
                <c:pt idx="422">
                  <c:v>42396</c:v>
                </c:pt>
                <c:pt idx="423">
                  <c:v>42397</c:v>
                </c:pt>
                <c:pt idx="424">
                  <c:v>42398</c:v>
                </c:pt>
                <c:pt idx="425">
                  <c:v>42399</c:v>
                </c:pt>
                <c:pt idx="426">
                  <c:v>42400</c:v>
                </c:pt>
                <c:pt idx="427">
                  <c:v>42401</c:v>
                </c:pt>
                <c:pt idx="428">
                  <c:v>42402</c:v>
                </c:pt>
                <c:pt idx="429">
                  <c:v>42403</c:v>
                </c:pt>
                <c:pt idx="430">
                  <c:v>42404</c:v>
                </c:pt>
                <c:pt idx="431">
                  <c:v>42405</c:v>
                </c:pt>
                <c:pt idx="432">
                  <c:v>42406</c:v>
                </c:pt>
                <c:pt idx="433">
                  <c:v>42407</c:v>
                </c:pt>
                <c:pt idx="434">
                  <c:v>42408</c:v>
                </c:pt>
                <c:pt idx="435">
                  <c:v>42409</c:v>
                </c:pt>
                <c:pt idx="436">
                  <c:v>42410</c:v>
                </c:pt>
                <c:pt idx="437">
                  <c:v>42411</c:v>
                </c:pt>
                <c:pt idx="438">
                  <c:v>42412</c:v>
                </c:pt>
                <c:pt idx="439">
                  <c:v>42413</c:v>
                </c:pt>
                <c:pt idx="440">
                  <c:v>42414</c:v>
                </c:pt>
                <c:pt idx="441">
                  <c:v>42415</c:v>
                </c:pt>
                <c:pt idx="442">
                  <c:v>42416</c:v>
                </c:pt>
                <c:pt idx="443">
                  <c:v>42417</c:v>
                </c:pt>
                <c:pt idx="444">
                  <c:v>42418</c:v>
                </c:pt>
                <c:pt idx="445">
                  <c:v>42419</c:v>
                </c:pt>
                <c:pt idx="446">
                  <c:v>42420</c:v>
                </c:pt>
                <c:pt idx="447">
                  <c:v>42421</c:v>
                </c:pt>
                <c:pt idx="448">
                  <c:v>42422</c:v>
                </c:pt>
                <c:pt idx="449">
                  <c:v>42423</c:v>
                </c:pt>
                <c:pt idx="450">
                  <c:v>42424</c:v>
                </c:pt>
                <c:pt idx="451">
                  <c:v>42425</c:v>
                </c:pt>
                <c:pt idx="452">
                  <c:v>42426</c:v>
                </c:pt>
                <c:pt idx="453">
                  <c:v>42427</c:v>
                </c:pt>
                <c:pt idx="454">
                  <c:v>42428</c:v>
                </c:pt>
                <c:pt idx="455">
                  <c:v>42429</c:v>
                </c:pt>
                <c:pt idx="456">
                  <c:v>42430</c:v>
                </c:pt>
                <c:pt idx="457">
                  <c:v>42431</c:v>
                </c:pt>
                <c:pt idx="458">
                  <c:v>42432</c:v>
                </c:pt>
                <c:pt idx="459">
                  <c:v>42433</c:v>
                </c:pt>
                <c:pt idx="460">
                  <c:v>42434</c:v>
                </c:pt>
                <c:pt idx="461">
                  <c:v>42435</c:v>
                </c:pt>
                <c:pt idx="462">
                  <c:v>42436</c:v>
                </c:pt>
                <c:pt idx="463">
                  <c:v>42437</c:v>
                </c:pt>
                <c:pt idx="464">
                  <c:v>42438</c:v>
                </c:pt>
                <c:pt idx="465">
                  <c:v>42439</c:v>
                </c:pt>
                <c:pt idx="466">
                  <c:v>42440</c:v>
                </c:pt>
                <c:pt idx="467">
                  <c:v>42441</c:v>
                </c:pt>
                <c:pt idx="468">
                  <c:v>42442</c:v>
                </c:pt>
                <c:pt idx="469">
                  <c:v>42443</c:v>
                </c:pt>
                <c:pt idx="470">
                  <c:v>42444</c:v>
                </c:pt>
                <c:pt idx="471">
                  <c:v>42445</c:v>
                </c:pt>
                <c:pt idx="472">
                  <c:v>42446</c:v>
                </c:pt>
                <c:pt idx="473">
                  <c:v>42447</c:v>
                </c:pt>
                <c:pt idx="474">
                  <c:v>42448</c:v>
                </c:pt>
                <c:pt idx="475">
                  <c:v>42449</c:v>
                </c:pt>
                <c:pt idx="476">
                  <c:v>42450</c:v>
                </c:pt>
                <c:pt idx="477">
                  <c:v>42451</c:v>
                </c:pt>
                <c:pt idx="478">
                  <c:v>42452</c:v>
                </c:pt>
                <c:pt idx="479">
                  <c:v>42453</c:v>
                </c:pt>
                <c:pt idx="480">
                  <c:v>42454</c:v>
                </c:pt>
                <c:pt idx="481">
                  <c:v>42455</c:v>
                </c:pt>
                <c:pt idx="482">
                  <c:v>42456</c:v>
                </c:pt>
                <c:pt idx="483">
                  <c:v>42457</c:v>
                </c:pt>
                <c:pt idx="484">
                  <c:v>42458</c:v>
                </c:pt>
                <c:pt idx="485">
                  <c:v>42459</c:v>
                </c:pt>
                <c:pt idx="486">
                  <c:v>42460</c:v>
                </c:pt>
                <c:pt idx="487">
                  <c:v>42461</c:v>
                </c:pt>
                <c:pt idx="488">
                  <c:v>42462</c:v>
                </c:pt>
                <c:pt idx="489">
                  <c:v>42463</c:v>
                </c:pt>
                <c:pt idx="490">
                  <c:v>42464</c:v>
                </c:pt>
                <c:pt idx="491">
                  <c:v>42465</c:v>
                </c:pt>
                <c:pt idx="492">
                  <c:v>42466</c:v>
                </c:pt>
                <c:pt idx="493">
                  <c:v>42467</c:v>
                </c:pt>
                <c:pt idx="494">
                  <c:v>42468</c:v>
                </c:pt>
                <c:pt idx="495">
                  <c:v>42469</c:v>
                </c:pt>
                <c:pt idx="496">
                  <c:v>42470</c:v>
                </c:pt>
                <c:pt idx="497">
                  <c:v>42471</c:v>
                </c:pt>
                <c:pt idx="498">
                  <c:v>42472</c:v>
                </c:pt>
                <c:pt idx="499">
                  <c:v>42473</c:v>
                </c:pt>
                <c:pt idx="500">
                  <c:v>42474</c:v>
                </c:pt>
                <c:pt idx="501">
                  <c:v>42475</c:v>
                </c:pt>
                <c:pt idx="502">
                  <c:v>42476</c:v>
                </c:pt>
                <c:pt idx="503">
                  <c:v>42477</c:v>
                </c:pt>
                <c:pt idx="504">
                  <c:v>42478</c:v>
                </c:pt>
                <c:pt idx="505">
                  <c:v>42479</c:v>
                </c:pt>
                <c:pt idx="506">
                  <c:v>42480</c:v>
                </c:pt>
                <c:pt idx="507">
                  <c:v>42481</c:v>
                </c:pt>
                <c:pt idx="508">
                  <c:v>42482</c:v>
                </c:pt>
                <c:pt idx="509">
                  <c:v>42483</c:v>
                </c:pt>
                <c:pt idx="510">
                  <c:v>42484</c:v>
                </c:pt>
                <c:pt idx="511">
                  <c:v>42485</c:v>
                </c:pt>
                <c:pt idx="512">
                  <c:v>42486</c:v>
                </c:pt>
                <c:pt idx="513">
                  <c:v>42487</c:v>
                </c:pt>
                <c:pt idx="514">
                  <c:v>42488</c:v>
                </c:pt>
                <c:pt idx="515">
                  <c:v>42489</c:v>
                </c:pt>
                <c:pt idx="516">
                  <c:v>42490</c:v>
                </c:pt>
                <c:pt idx="517">
                  <c:v>42491</c:v>
                </c:pt>
                <c:pt idx="518">
                  <c:v>42492</c:v>
                </c:pt>
                <c:pt idx="519">
                  <c:v>42493</c:v>
                </c:pt>
                <c:pt idx="520">
                  <c:v>42494</c:v>
                </c:pt>
                <c:pt idx="521">
                  <c:v>42495</c:v>
                </c:pt>
                <c:pt idx="522">
                  <c:v>42496</c:v>
                </c:pt>
                <c:pt idx="523">
                  <c:v>42497</c:v>
                </c:pt>
                <c:pt idx="524">
                  <c:v>42498</c:v>
                </c:pt>
                <c:pt idx="525">
                  <c:v>42499</c:v>
                </c:pt>
                <c:pt idx="526">
                  <c:v>42500</c:v>
                </c:pt>
                <c:pt idx="527">
                  <c:v>42501</c:v>
                </c:pt>
                <c:pt idx="528">
                  <c:v>42502</c:v>
                </c:pt>
                <c:pt idx="529">
                  <c:v>42503</c:v>
                </c:pt>
                <c:pt idx="530">
                  <c:v>42504</c:v>
                </c:pt>
                <c:pt idx="531">
                  <c:v>42505</c:v>
                </c:pt>
                <c:pt idx="532">
                  <c:v>42506</c:v>
                </c:pt>
                <c:pt idx="533">
                  <c:v>42507</c:v>
                </c:pt>
                <c:pt idx="534">
                  <c:v>42508</c:v>
                </c:pt>
                <c:pt idx="535">
                  <c:v>42509</c:v>
                </c:pt>
                <c:pt idx="536">
                  <c:v>42510</c:v>
                </c:pt>
                <c:pt idx="537">
                  <c:v>42511</c:v>
                </c:pt>
                <c:pt idx="538">
                  <c:v>42512</c:v>
                </c:pt>
                <c:pt idx="539">
                  <c:v>42513</c:v>
                </c:pt>
                <c:pt idx="540">
                  <c:v>42514</c:v>
                </c:pt>
                <c:pt idx="541">
                  <c:v>42515</c:v>
                </c:pt>
                <c:pt idx="542">
                  <c:v>42516</c:v>
                </c:pt>
                <c:pt idx="543">
                  <c:v>42517</c:v>
                </c:pt>
                <c:pt idx="544">
                  <c:v>42518</c:v>
                </c:pt>
                <c:pt idx="545">
                  <c:v>42519</c:v>
                </c:pt>
                <c:pt idx="546">
                  <c:v>42520</c:v>
                </c:pt>
                <c:pt idx="547">
                  <c:v>42521</c:v>
                </c:pt>
                <c:pt idx="548">
                  <c:v>42522</c:v>
                </c:pt>
                <c:pt idx="549">
                  <c:v>42523</c:v>
                </c:pt>
                <c:pt idx="550">
                  <c:v>42524</c:v>
                </c:pt>
                <c:pt idx="551">
                  <c:v>42525</c:v>
                </c:pt>
                <c:pt idx="552">
                  <c:v>42526</c:v>
                </c:pt>
                <c:pt idx="553">
                  <c:v>42527</c:v>
                </c:pt>
                <c:pt idx="554">
                  <c:v>42528</c:v>
                </c:pt>
                <c:pt idx="555">
                  <c:v>42529</c:v>
                </c:pt>
                <c:pt idx="556">
                  <c:v>42530</c:v>
                </c:pt>
                <c:pt idx="557">
                  <c:v>42531</c:v>
                </c:pt>
                <c:pt idx="558">
                  <c:v>42532</c:v>
                </c:pt>
                <c:pt idx="559">
                  <c:v>42533</c:v>
                </c:pt>
                <c:pt idx="560">
                  <c:v>42534</c:v>
                </c:pt>
                <c:pt idx="561">
                  <c:v>42535</c:v>
                </c:pt>
                <c:pt idx="562">
                  <c:v>42536</c:v>
                </c:pt>
                <c:pt idx="563">
                  <c:v>42537</c:v>
                </c:pt>
                <c:pt idx="564">
                  <c:v>42538</c:v>
                </c:pt>
                <c:pt idx="565">
                  <c:v>42539</c:v>
                </c:pt>
                <c:pt idx="566">
                  <c:v>42540</c:v>
                </c:pt>
                <c:pt idx="567">
                  <c:v>42541</c:v>
                </c:pt>
                <c:pt idx="568">
                  <c:v>42542</c:v>
                </c:pt>
                <c:pt idx="569">
                  <c:v>42543</c:v>
                </c:pt>
                <c:pt idx="570">
                  <c:v>42544</c:v>
                </c:pt>
                <c:pt idx="571">
                  <c:v>42545</c:v>
                </c:pt>
                <c:pt idx="572">
                  <c:v>42546</c:v>
                </c:pt>
                <c:pt idx="573">
                  <c:v>42547</c:v>
                </c:pt>
                <c:pt idx="574">
                  <c:v>42548</c:v>
                </c:pt>
                <c:pt idx="575">
                  <c:v>42549</c:v>
                </c:pt>
                <c:pt idx="576">
                  <c:v>42550</c:v>
                </c:pt>
                <c:pt idx="577">
                  <c:v>42551</c:v>
                </c:pt>
                <c:pt idx="578">
                  <c:v>42552</c:v>
                </c:pt>
                <c:pt idx="579">
                  <c:v>42553</c:v>
                </c:pt>
                <c:pt idx="580">
                  <c:v>42554</c:v>
                </c:pt>
                <c:pt idx="581">
                  <c:v>42555</c:v>
                </c:pt>
                <c:pt idx="582">
                  <c:v>42556</c:v>
                </c:pt>
                <c:pt idx="583">
                  <c:v>42557</c:v>
                </c:pt>
                <c:pt idx="584">
                  <c:v>42558</c:v>
                </c:pt>
                <c:pt idx="585">
                  <c:v>42559</c:v>
                </c:pt>
                <c:pt idx="586">
                  <c:v>42560</c:v>
                </c:pt>
                <c:pt idx="587">
                  <c:v>42561</c:v>
                </c:pt>
                <c:pt idx="588">
                  <c:v>42562</c:v>
                </c:pt>
                <c:pt idx="589">
                  <c:v>42563</c:v>
                </c:pt>
                <c:pt idx="590">
                  <c:v>42564</c:v>
                </c:pt>
                <c:pt idx="591">
                  <c:v>42565</c:v>
                </c:pt>
                <c:pt idx="592">
                  <c:v>42566</c:v>
                </c:pt>
                <c:pt idx="593">
                  <c:v>42567</c:v>
                </c:pt>
                <c:pt idx="594">
                  <c:v>42568</c:v>
                </c:pt>
                <c:pt idx="595">
                  <c:v>42569</c:v>
                </c:pt>
                <c:pt idx="596">
                  <c:v>42570</c:v>
                </c:pt>
                <c:pt idx="597">
                  <c:v>42571</c:v>
                </c:pt>
                <c:pt idx="598">
                  <c:v>42572</c:v>
                </c:pt>
                <c:pt idx="599">
                  <c:v>42573</c:v>
                </c:pt>
                <c:pt idx="600">
                  <c:v>42574</c:v>
                </c:pt>
                <c:pt idx="601">
                  <c:v>42575</c:v>
                </c:pt>
                <c:pt idx="602">
                  <c:v>42576</c:v>
                </c:pt>
                <c:pt idx="603">
                  <c:v>42577</c:v>
                </c:pt>
                <c:pt idx="604">
                  <c:v>42578</c:v>
                </c:pt>
                <c:pt idx="605">
                  <c:v>42579</c:v>
                </c:pt>
                <c:pt idx="606">
                  <c:v>42580</c:v>
                </c:pt>
                <c:pt idx="607">
                  <c:v>42581</c:v>
                </c:pt>
                <c:pt idx="608">
                  <c:v>42582</c:v>
                </c:pt>
                <c:pt idx="609">
                  <c:v>42583</c:v>
                </c:pt>
                <c:pt idx="610">
                  <c:v>42584</c:v>
                </c:pt>
                <c:pt idx="611">
                  <c:v>42585</c:v>
                </c:pt>
                <c:pt idx="612">
                  <c:v>42586</c:v>
                </c:pt>
                <c:pt idx="613">
                  <c:v>42587</c:v>
                </c:pt>
                <c:pt idx="614">
                  <c:v>42588</c:v>
                </c:pt>
                <c:pt idx="615">
                  <c:v>42589</c:v>
                </c:pt>
                <c:pt idx="616">
                  <c:v>42590</c:v>
                </c:pt>
                <c:pt idx="617">
                  <c:v>42591</c:v>
                </c:pt>
                <c:pt idx="618">
                  <c:v>42592</c:v>
                </c:pt>
                <c:pt idx="619">
                  <c:v>42593</c:v>
                </c:pt>
                <c:pt idx="620">
                  <c:v>42594</c:v>
                </c:pt>
                <c:pt idx="621">
                  <c:v>42595</c:v>
                </c:pt>
                <c:pt idx="622">
                  <c:v>42596</c:v>
                </c:pt>
                <c:pt idx="623">
                  <c:v>42597</c:v>
                </c:pt>
                <c:pt idx="624">
                  <c:v>42598</c:v>
                </c:pt>
                <c:pt idx="625">
                  <c:v>42599</c:v>
                </c:pt>
                <c:pt idx="626">
                  <c:v>42600</c:v>
                </c:pt>
                <c:pt idx="627">
                  <c:v>42601</c:v>
                </c:pt>
                <c:pt idx="628">
                  <c:v>42602</c:v>
                </c:pt>
                <c:pt idx="629">
                  <c:v>42603</c:v>
                </c:pt>
                <c:pt idx="630">
                  <c:v>42604</c:v>
                </c:pt>
                <c:pt idx="631">
                  <c:v>42605</c:v>
                </c:pt>
                <c:pt idx="632">
                  <c:v>42606</c:v>
                </c:pt>
                <c:pt idx="633">
                  <c:v>42607</c:v>
                </c:pt>
                <c:pt idx="634">
                  <c:v>42608</c:v>
                </c:pt>
                <c:pt idx="635">
                  <c:v>42609</c:v>
                </c:pt>
                <c:pt idx="636">
                  <c:v>42610</c:v>
                </c:pt>
                <c:pt idx="637">
                  <c:v>42611</c:v>
                </c:pt>
                <c:pt idx="638">
                  <c:v>42612</c:v>
                </c:pt>
                <c:pt idx="639">
                  <c:v>42613</c:v>
                </c:pt>
                <c:pt idx="640">
                  <c:v>42614</c:v>
                </c:pt>
                <c:pt idx="641">
                  <c:v>42615</c:v>
                </c:pt>
                <c:pt idx="642">
                  <c:v>42616</c:v>
                </c:pt>
                <c:pt idx="643">
                  <c:v>42617</c:v>
                </c:pt>
                <c:pt idx="644">
                  <c:v>42618</c:v>
                </c:pt>
                <c:pt idx="645">
                  <c:v>42619</c:v>
                </c:pt>
                <c:pt idx="646">
                  <c:v>42620</c:v>
                </c:pt>
                <c:pt idx="647">
                  <c:v>42621</c:v>
                </c:pt>
                <c:pt idx="648">
                  <c:v>42622</c:v>
                </c:pt>
                <c:pt idx="649">
                  <c:v>42623</c:v>
                </c:pt>
                <c:pt idx="650">
                  <c:v>42624</c:v>
                </c:pt>
                <c:pt idx="651">
                  <c:v>42625</c:v>
                </c:pt>
                <c:pt idx="652">
                  <c:v>42626</c:v>
                </c:pt>
                <c:pt idx="653">
                  <c:v>42627</c:v>
                </c:pt>
                <c:pt idx="654">
                  <c:v>42628</c:v>
                </c:pt>
                <c:pt idx="655">
                  <c:v>42629</c:v>
                </c:pt>
                <c:pt idx="656">
                  <c:v>42630</c:v>
                </c:pt>
                <c:pt idx="657">
                  <c:v>42631</c:v>
                </c:pt>
                <c:pt idx="658">
                  <c:v>42632</c:v>
                </c:pt>
                <c:pt idx="659">
                  <c:v>42633</c:v>
                </c:pt>
                <c:pt idx="660">
                  <c:v>42634</c:v>
                </c:pt>
                <c:pt idx="661">
                  <c:v>42635</c:v>
                </c:pt>
                <c:pt idx="662">
                  <c:v>42636</c:v>
                </c:pt>
                <c:pt idx="663">
                  <c:v>42637</c:v>
                </c:pt>
                <c:pt idx="664">
                  <c:v>42638</c:v>
                </c:pt>
                <c:pt idx="665">
                  <c:v>42639</c:v>
                </c:pt>
                <c:pt idx="666">
                  <c:v>42640</c:v>
                </c:pt>
                <c:pt idx="667">
                  <c:v>42641</c:v>
                </c:pt>
                <c:pt idx="668">
                  <c:v>42642</c:v>
                </c:pt>
                <c:pt idx="669">
                  <c:v>42643</c:v>
                </c:pt>
                <c:pt idx="670">
                  <c:v>42644</c:v>
                </c:pt>
                <c:pt idx="671">
                  <c:v>42645</c:v>
                </c:pt>
                <c:pt idx="672">
                  <c:v>42646</c:v>
                </c:pt>
                <c:pt idx="673">
                  <c:v>42647</c:v>
                </c:pt>
                <c:pt idx="674">
                  <c:v>42648</c:v>
                </c:pt>
                <c:pt idx="675">
                  <c:v>42649</c:v>
                </c:pt>
                <c:pt idx="676">
                  <c:v>42650</c:v>
                </c:pt>
                <c:pt idx="677">
                  <c:v>42651</c:v>
                </c:pt>
                <c:pt idx="678">
                  <c:v>42652</c:v>
                </c:pt>
                <c:pt idx="679">
                  <c:v>42653</c:v>
                </c:pt>
                <c:pt idx="680">
                  <c:v>42654</c:v>
                </c:pt>
                <c:pt idx="681">
                  <c:v>42655</c:v>
                </c:pt>
                <c:pt idx="682">
                  <c:v>42656</c:v>
                </c:pt>
                <c:pt idx="683">
                  <c:v>42657</c:v>
                </c:pt>
                <c:pt idx="684">
                  <c:v>42658</c:v>
                </c:pt>
                <c:pt idx="685">
                  <c:v>42659</c:v>
                </c:pt>
                <c:pt idx="686">
                  <c:v>42660</c:v>
                </c:pt>
                <c:pt idx="687">
                  <c:v>42661</c:v>
                </c:pt>
                <c:pt idx="688">
                  <c:v>42662</c:v>
                </c:pt>
                <c:pt idx="689">
                  <c:v>42663</c:v>
                </c:pt>
                <c:pt idx="690">
                  <c:v>42664</c:v>
                </c:pt>
                <c:pt idx="691">
                  <c:v>42665</c:v>
                </c:pt>
                <c:pt idx="692">
                  <c:v>42666</c:v>
                </c:pt>
                <c:pt idx="693">
                  <c:v>42667</c:v>
                </c:pt>
                <c:pt idx="694">
                  <c:v>42668</c:v>
                </c:pt>
                <c:pt idx="695">
                  <c:v>42669</c:v>
                </c:pt>
                <c:pt idx="696">
                  <c:v>42670</c:v>
                </c:pt>
                <c:pt idx="697">
                  <c:v>42671</c:v>
                </c:pt>
                <c:pt idx="698">
                  <c:v>42672</c:v>
                </c:pt>
                <c:pt idx="699">
                  <c:v>42673</c:v>
                </c:pt>
                <c:pt idx="700">
                  <c:v>42674</c:v>
                </c:pt>
                <c:pt idx="701">
                  <c:v>42675</c:v>
                </c:pt>
                <c:pt idx="702">
                  <c:v>42676</c:v>
                </c:pt>
                <c:pt idx="703">
                  <c:v>42677</c:v>
                </c:pt>
                <c:pt idx="704">
                  <c:v>42678</c:v>
                </c:pt>
                <c:pt idx="705">
                  <c:v>42679</c:v>
                </c:pt>
                <c:pt idx="706">
                  <c:v>42680</c:v>
                </c:pt>
                <c:pt idx="707">
                  <c:v>42681</c:v>
                </c:pt>
                <c:pt idx="708">
                  <c:v>42682</c:v>
                </c:pt>
                <c:pt idx="709">
                  <c:v>42683</c:v>
                </c:pt>
                <c:pt idx="710">
                  <c:v>42684</c:v>
                </c:pt>
                <c:pt idx="711">
                  <c:v>42685</c:v>
                </c:pt>
                <c:pt idx="712">
                  <c:v>42686</c:v>
                </c:pt>
                <c:pt idx="713">
                  <c:v>42687</c:v>
                </c:pt>
                <c:pt idx="714">
                  <c:v>42688</c:v>
                </c:pt>
                <c:pt idx="715">
                  <c:v>42689</c:v>
                </c:pt>
                <c:pt idx="716">
                  <c:v>42690</c:v>
                </c:pt>
                <c:pt idx="717">
                  <c:v>42691</c:v>
                </c:pt>
                <c:pt idx="718">
                  <c:v>42692</c:v>
                </c:pt>
                <c:pt idx="719">
                  <c:v>42693</c:v>
                </c:pt>
                <c:pt idx="720">
                  <c:v>42694</c:v>
                </c:pt>
                <c:pt idx="721">
                  <c:v>42695</c:v>
                </c:pt>
                <c:pt idx="722">
                  <c:v>42696</c:v>
                </c:pt>
                <c:pt idx="723">
                  <c:v>42697</c:v>
                </c:pt>
                <c:pt idx="724">
                  <c:v>42698</c:v>
                </c:pt>
                <c:pt idx="725">
                  <c:v>42699</c:v>
                </c:pt>
                <c:pt idx="726">
                  <c:v>42700</c:v>
                </c:pt>
                <c:pt idx="727">
                  <c:v>42701</c:v>
                </c:pt>
                <c:pt idx="728">
                  <c:v>42702</c:v>
                </c:pt>
                <c:pt idx="729">
                  <c:v>42703</c:v>
                </c:pt>
                <c:pt idx="730">
                  <c:v>42704</c:v>
                </c:pt>
                <c:pt idx="731">
                  <c:v>42705</c:v>
                </c:pt>
                <c:pt idx="732">
                  <c:v>42706</c:v>
                </c:pt>
                <c:pt idx="733">
                  <c:v>42707</c:v>
                </c:pt>
                <c:pt idx="734">
                  <c:v>42708</c:v>
                </c:pt>
                <c:pt idx="735">
                  <c:v>42709</c:v>
                </c:pt>
                <c:pt idx="736">
                  <c:v>42710</c:v>
                </c:pt>
                <c:pt idx="737">
                  <c:v>42711</c:v>
                </c:pt>
                <c:pt idx="738">
                  <c:v>42712</c:v>
                </c:pt>
                <c:pt idx="739">
                  <c:v>42713</c:v>
                </c:pt>
                <c:pt idx="740">
                  <c:v>42714</c:v>
                </c:pt>
                <c:pt idx="741">
                  <c:v>42715</c:v>
                </c:pt>
                <c:pt idx="742">
                  <c:v>42716</c:v>
                </c:pt>
                <c:pt idx="743">
                  <c:v>42717</c:v>
                </c:pt>
                <c:pt idx="744">
                  <c:v>42718</c:v>
                </c:pt>
                <c:pt idx="745">
                  <c:v>42719</c:v>
                </c:pt>
                <c:pt idx="746">
                  <c:v>42720</c:v>
                </c:pt>
                <c:pt idx="747">
                  <c:v>42721</c:v>
                </c:pt>
                <c:pt idx="748">
                  <c:v>42722</c:v>
                </c:pt>
                <c:pt idx="749">
                  <c:v>42723</c:v>
                </c:pt>
                <c:pt idx="750">
                  <c:v>42724</c:v>
                </c:pt>
                <c:pt idx="751">
                  <c:v>42725</c:v>
                </c:pt>
                <c:pt idx="752">
                  <c:v>42726</c:v>
                </c:pt>
                <c:pt idx="753">
                  <c:v>42727</c:v>
                </c:pt>
                <c:pt idx="754">
                  <c:v>42728</c:v>
                </c:pt>
                <c:pt idx="755">
                  <c:v>42729</c:v>
                </c:pt>
                <c:pt idx="756">
                  <c:v>42730</c:v>
                </c:pt>
                <c:pt idx="757">
                  <c:v>42731</c:v>
                </c:pt>
                <c:pt idx="758">
                  <c:v>42732</c:v>
                </c:pt>
                <c:pt idx="759">
                  <c:v>42733</c:v>
                </c:pt>
                <c:pt idx="760">
                  <c:v>42734</c:v>
                </c:pt>
                <c:pt idx="761">
                  <c:v>42735</c:v>
                </c:pt>
                <c:pt idx="762">
                  <c:v>42736</c:v>
                </c:pt>
                <c:pt idx="763">
                  <c:v>42737</c:v>
                </c:pt>
                <c:pt idx="764">
                  <c:v>42738</c:v>
                </c:pt>
                <c:pt idx="765">
                  <c:v>42739</c:v>
                </c:pt>
                <c:pt idx="766">
                  <c:v>42740</c:v>
                </c:pt>
                <c:pt idx="767">
                  <c:v>42741</c:v>
                </c:pt>
                <c:pt idx="768">
                  <c:v>42742</c:v>
                </c:pt>
                <c:pt idx="769">
                  <c:v>42743</c:v>
                </c:pt>
                <c:pt idx="770">
                  <c:v>42744</c:v>
                </c:pt>
                <c:pt idx="771">
                  <c:v>42745</c:v>
                </c:pt>
                <c:pt idx="772">
                  <c:v>42746</c:v>
                </c:pt>
                <c:pt idx="773">
                  <c:v>42747</c:v>
                </c:pt>
                <c:pt idx="774">
                  <c:v>42748</c:v>
                </c:pt>
                <c:pt idx="775">
                  <c:v>42749</c:v>
                </c:pt>
                <c:pt idx="776">
                  <c:v>42750</c:v>
                </c:pt>
                <c:pt idx="777">
                  <c:v>42751</c:v>
                </c:pt>
                <c:pt idx="778">
                  <c:v>42752</c:v>
                </c:pt>
                <c:pt idx="779">
                  <c:v>42753</c:v>
                </c:pt>
                <c:pt idx="780">
                  <c:v>42754</c:v>
                </c:pt>
                <c:pt idx="781">
                  <c:v>42755</c:v>
                </c:pt>
                <c:pt idx="782">
                  <c:v>42756</c:v>
                </c:pt>
                <c:pt idx="783">
                  <c:v>42757</c:v>
                </c:pt>
                <c:pt idx="784">
                  <c:v>42758</c:v>
                </c:pt>
                <c:pt idx="785">
                  <c:v>42759</c:v>
                </c:pt>
                <c:pt idx="786">
                  <c:v>42760</c:v>
                </c:pt>
                <c:pt idx="787">
                  <c:v>42761</c:v>
                </c:pt>
                <c:pt idx="788">
                  <c:v>42762</c:v>
                </c:pt>
                <c:pt idx="789">
                  <c:v>42763</c:v>
                </c:pt>
                <c:pt idx="790">
                  <c:v>42764</c:v>
                </c:pt>
                <c:pt idx="791">
                  <c:v>42765</c:v>
                </c:pt>
                <c:pt idx="792">
                  <c:v>42766</c:v>
                </c:pt>
                <c:pt idx="793">
                  <c:v>42767</c:v>
                </c:pt>
                <c:pt idx="794">
                  <c:v>42768</c:v>
                </c:pt>
                <c:pt idx="795">
                  <c:v>42769</c:v>
                </c:pt>
                <c:pt idx="796">
                  <c:v>42770</c:v>
                </c:pt>
                <c:pt idx="797">
                  <c:v>42771</c:v>
                </c:pt>
                <c:pt idx="798">
                  <c:v>42772</c:v>
                </c:pt>
                <c:pt idx="799">
                  <c:v>42773</c:v>
                </c:pt>
                <c:pt idx="800">
                  <c:v>42774</c:v>
                </c:pt>
                <c:pt idx="801">
                  <c:v>42775</c:v>
                </c:pt>
                <c:pt idx="802">
                  <c:v>42776</c:v>
                </c:pt>
                <c:pt idx="803">
                  <c:v>42777</c:v>
                </c:pt>
                <c:pt idx="804">
                  <c:v>42778</c:v>
                </c:pt>
                <c:pt idx="805">
                  <c:v>42779</c:v>
                </c:pt>
                <c:pt idx="806">
                  <c:v>42780</c:v>
                </c:pt>
                <c:pt idx="807">
                  <c:v>42781</c:v>
                </c:pt>
                <c:pt idx="808">
                  <c:v>42782</c:v>
                </c:pt>
                <c:pt idx="809">
                  <c:v>42783</c:v>
                </c:pt>
                <c:pt idx="810">
                  <c:v>42784</c:v>
                </c:pt>
                <c:pt idx="811">
                  <c:v>42785</c:v>
                </c:pt>
                <c:pt idx="812">
                  <c:v>42786</c:v>
                </c:pt>
                <c:pt idx="813">
                  <c:v>42787</c:v>
                </c:pt>
                <c:pt idx="814">
                  <c:v>42788</c:v>
                </c:pt>
                <c:pt idx="815">
                  <c:v>42789</c:v>
                </c:pt>
                <c:pt idx="816">
                  <c:v>42790</c:v>
                </c:pt>
                <c:pt idx="817">
                  <c:v>42791</c:v>
                </c:pt>
                <c:pt idx="818">
                  <c:v>42792</c:v>
                </c:pt>
                <c:pt idx="819">
                  <c:v>42793</c:v>
                </c:pt>
                <c:pt idx="820">
                  <c:v>42794</c:v>
                </c:pt>
                <c:pt idx="821">
                  <c:v>42795</c:v>
                </c:pt>
                <c:pt idx="822">
                  <c:v>42796</c:v>
                </c:pt>
                <c:pt idx="823">
                  <c:v>42797</c:v>
                </c:pt>
                <c:pt idx="824">
                  <c:v>42798</c:v>
                </c:pt>
                <c:pt idx="825">
                  <c:v>42799</c:v>
                </c:pt>
                <c:pt idx="826">
                  <c:v>42800</c:v>
                </c:pt>
                <c:pt idx="827">
                  <c:v>42801</c:v>
                </c:pt>
                <c:pt idx="828">
                  <c:v>42802</c:v>
                </c:pt>
                <c:pt idx="829">
                  <c:v>42803</c:v>
                </c:pt>
                <c:pt idx="830">
                  <c:v>42804</c:v>
                </c:pt>
                <c:pt idx="831">
                  <c:v>42805</c:v>
                </c:pt>
                <c:pt idx="832">
                  <c:v>42806</c:v>
                </c:pt>
                <c:pt idx="833">
                  <c:v>42807</c:v>
                </c:pt>
                <c:pt idx="834">
                  <c:v>42808</c:v>
                </c:pt>
                <c:pt idx="835">
                  <c:v>42809</c:v>
                </c:pt>
                <c:pt idx="836">
                  <c:v>42810</c:v>
                </c:pt>
                <c:pt idx="837">
                  <c:v>42811</c:v>
                </c:pt>
                <c:pt idx="838">
                  <c:v>42812</c:v>
                </c:pt>
                <c:pt idx="839">
                  <c:v>42813</c:v>
                </c:pt>
                <c:pt idx="840">
                  <c:v>42814</c:v>
                </c:pt>
                <c:pt idx="841">
                  <c:v>42815</c:v>
                </c:pt>
                <c:pt idx="842">
                  <c:v>42816</c:v>
                </c:pt>
                <c:pt idx="843">
                  <c:v>42817</c:v>
                </c:pt>
                <c:pt idx="844">
                  <c:v>42818</c:v>
                </c:pt>
                <c:pt idx="845">
                  <c:v>42819</c:v>
                </c:pt>
                <c:pt idx="846">
                  <c:v>42820</c:v>
                </c:pt>
                <c:pt idx="847">
                  <c:v>42821</c:v>
                </c:pt>
                <c:pt idx="848">
                  <c:v>42822</c:v>
                </c:pt>
                <c:pt idx="849">
                  <c:v>42823</c:v>
                </c:pt>
                <c:pt idx="850">
                  <c:v>42824</c:v>
                </c:pt>
                <c:pt idx="851">
                  <c:v>42825</c:v>
                </c:pt>
                <c:pt idx="852">
                  <c:v>42826</c:v>
                </c:pt>
                <c:pt idx="853">
                  <c:v>42827</c:v>
                </c:pt>
                <c:pt idx="854">
                  <c:v>42828</c:v>
                </c:pt>
                <c:pt idx="855">
                  <c:v>42829</c:v>
                </c:pt>
                <c:pt idx="856">
                  <c:v>42830</c:v>
                </c:pt>
                <c:pt idx="857">
                  <c:v>42831</c:v>
                </c:pt>
                <c:pt idx="858">
                  <c:v>42832</c:v>
                </c:pt>
                <c:pt idx="859">
                  <c:v>42833</c:v>
                </c:pt>
                <c:pt idx="860">
                  <c:v>42834</c:v>
                </c:pt>
                <c:pt idx="861">
                  <c:v>42835</c:v>
                </c:pt>
                <c:pt idx="862">
                  <c:v>42836</c:v>
                </c:pt>
                <c:pt idx="863">
                  <c:v>42837</c:v>
                </c:pt>
                <c:pt idx="864">
                  <c:v>42838</c:v>
                </c:pt>
                <c:pt idx="865">
                  <c:v>42839</c:v>
                </c:pt>
                <c:pt idx="866">
                  <c:v>42840</c:v>
                </c:pt>
                <c:pt idx="867">
                  <c:v>42841</c:v>
                </c:pt>
                <c:pt idx="868">
                  <c:v>42842</c:v>
                </c:pt>
                <c:pt idx="869">
                  <c:v>42843</c:v>
                </c:pt>
                <c:pt idx="870">
                  <c:v>42844</c:v>
                </c:pt>
                <c:pt idx="871">
                  <c:v>42845</c:v>
                </c:pt>
                <c:pt idx="872">
                  <c:v>42846</c:v>
                </c:pt>
                <c:pt idx="873">
                  <c:v>42847</c:v>
                </c:pt>
                <c:pt idx="874">
                  <c:v>42848</c:v>
                </c:pt>
                <c:pt idx="875">
                  <c:v>42849</c:v>
                </c:pt>
                <c:pt idx="876">
                  <c:v>42850</c:v>
                </c:pt>
                <c:pt idx="877">
                  <c:v>42851</c:v>
                </c:pt>
                <c:pt idx="878">
                  <c:v>42852</c:v>
                </c:pt>
                <c:pt idx="879">
                  <c:v>42853</c:v>
                </c:pt>
                <c:pt idx="880">
                  <c:v>42854</c:v>
                </c:pt>
                <c:pt idx="881">
                  <c:v>42855</c:v>
                </c:pt>
                <c:pt idx="882">
                  <c:v>42856</c:v>
                </c:pt>
                <c:pt idx="883">
                  <c:v>42857</c:v>
                </c:pt>
                <c:pt idx="884">
                  <c:v>42858</c:v>
                </c:pt>
                <c:pt idx="885">
                  <c:v>42859</c:v>
                </c:pt>
                <c:pt idx="886">
                  <c:v>42860</c:v>
                </c:pt>
                <c:pt idx="887">
                  <c:v>42861</c:v>
                </c:pt>
                <c:pt idx="888">
                  <c:v>42862</c:v>
                </c:pt>
                <c:pt idx="889">
                  <c:v>42863</c:v>
                </c:pt>
                <c:pt idx="890">
                  <c:v>42864</c:v>
                </c:pt>
                <c:pt idx="891">
                  <c:v>42865</c:v>
                </c:pt>
                <c:pt idx="892">
                  <c:v>42866</c:v>
                </c:pt>
                <c:pt idx="893">
                  <c:v>42867</c:v>
                </c:pt>
                <c:pt idx="894">
                  <c:v>42868</c:v>
                </c:pt>
                <c:pt idx="895">
                  <c:v>42869</c:v>
                </c:pt>
                <c:pt idx="896">
                  <c:v>42870</c:v>
                </c:pt>
                <c:pt idx="897">
                  <c:v>42871</c:v>
                </c:pt>
                <c:pt idx="898">
                  <c:v>42872</c:v>
                </c:pt>
                <c:pt idx="899">
                  <c:v>42873</c:v>
                </c:pt>
                <c:pt idx="900">
                  <c:v>42874</c:v>
                </c:pt>
                <c:pt idx="901">
                  <c:v>42875</c:v>
                </c:pt>
                <c:pt idx="902">
                  <c:v>42876</c:v>
                </c:pt>
                <c:pt idx="903">
                  <c:v>42877</c:v>
                </c:pt>
                <c:pt idx="904">
                  <c:v>42878</c:v>
                </c:pt>
                <c:pt idx="905">
                  <c:v>42879</c:v>
                </c:pt>
                <c:pt idx="906">
                  <c:v>42880</c:v>
                </c:pt>
                <c:pt idx="907">
                  <c:v>42881</c:v>
                </c:pt>
                <c:pt idx="908">
                  <c:v>42882</c:v>
                </c:pt>
                <c:pt idx="909">
                  <c:v>42883</c:v>
                </c:pt>
                <c:pt idx="910">
                  <c:v>42884</c:v>
                </c:pt>
                <c:pt idx="911">
                  <c:v>42885</c:v>
                </c:pt>
                <c:pt idx="912">
                  <c:v>42886</c:v>
                </c:pt>
                <c:pt idx="913">
                  <c:v>42887</c:v>
                </c:pt>
                <c:pt idx="914">
                  <c:v>42888</c:v>
                </c:pt>
                <c:pt idx="915">
                  <c:v>42889</c:v>
                </c:pt>
                <c:pt idx="916">
                  <c:v>42890</c:v>
                </c:pt>
                <c:pt idx="917">
                  <c:v>42891</c:v>
                </c:pt>
                <c:pt idx="918">
                  <c:v>42892</c:v>
                </c:pt>
                <c:pt idx="919">
                  <c:v>42893</c:v>
                </c:pt>
                <c:pt idx="920">
                  <c:v>42894</c:v>
                </c:pt>
                <c:pt idx="921">
                  <c:v>42895</c:v>
                </c:pt>
                <c:pt idx="922">
                  <c:v>42896</c:v>
                </c:pt>
                <c:pt idx="923">
                  <c:v>42897</c:v>
                </c:pt>
                <c:pt idx="924">
                  <c:v>42898</c:v>
                </c:pt>
                <c:pt idx="925">
                  <c:v>42899</c:v>
                </c:pt>
                <c:pt idx="926">
                  <c:v>42900</c:v>
                </c:pt>
                <c:pt idx="927">
                  <c:v>42901</c:v>
                </c:pt>
                <c:pt idx="928">
                  <c:v>42902</c:v>
                </c:pt>
                <c:pt idx="929">
                  <c:v>42903</c:v>
                </c:pt>
                <c:pt idx="930">
                  <c:v>42904</c:v>
                </c:pt>
                <c:pt idx="931">
                  <c:v>42905</c:v>
                </c:pt>
                <c:pt idx="932">
                  <c:v>42906</c:v>
                </c:pt>
                <c:pt idx="933">
                  <c:v>42907</c:v>
                </c:pt>
                <c:pt idx="934">
                  <c:v>42908</c:v>
                </c:pt>
                <c:pt idx="935">
                  <c:v>42909</c:v>
                </c:pt>
                <c:pt idx="936">
                  <c:v>42910</c:v>
                </c:pt>
                <c:pt idx="937">
                  <c:v>42911</c:v>
                </c:pt>
                <c:pt idx="938">
                  <c:v>42912</c:v>
                </c:pt>
                <c:pt idx="939">
                  <c:v>42913</c:v>
                </c:pt>
                <c:pt idx="940">
                  <c:v>42914</c:v>
                </c:pt>
                <c:pt idx="941">
                  <c:v>42915</c:v>
                </c:pt>
                <c:pt idx="942">
                  <c:v>42916</c:v>
                </c:pt>
                <c:pt idx="943">
                  <c:v>42917</c:v>
                </c:pt>
                <c:pt idx="944">
                  <c:v>42918</c:v>
                </c:pt>
                <c:pt idx="945">
                  <c:v>42919</c:v>
                </c:pt>
                <c:pt idx="946">
                  <c:v>42920</c:v>
                </c:pt>
                <c:pt idx="947">
                  <c:v>42921</c:v>
                </c:pt>
                <c:pt idx="948">
                  <c:v>42922</c:v>
                </c:pt>
                <c:pt idx="949">
                  <c:v>42923</c:v>
                </c:pt>
                <c:pt idx="950">
                  <c:v>42924</c:v>
                </c:pt>
                <c:pt idx="951">
                  <c:v>42925</c:v>
                </c:pt>
                <c:pt idx="952">
                  <c:v>42926</c:v>
                </c:pt>
                <c:pt idx="953">
                  <c:v>42927</c:v>
                </c:pt>
                <c:pt idx="954">
                  <c:v>42928</c:v>
                </c:pt>
                <c:pt idx="955">
                  <c:v>42929</c:v>
                </c:pt>
                <c:pt idx="956">
                  <c:v>42930</c:v>
                </c:pt>
                <c:pt idx="957">
                  <c:v>42931</c:v>
                </c:pt>
                <c:pt idx="958">
                  <c:v>42932</c:v>
                </c:pt>
                <c:pt idx="959">
                  <c:v>42933</c:v>
                </c:pt>
                <c:pt idx="960">
                  <c:v>42934</c:v>
                </c:pt>
                <c:pt idx="961">
                  <c:v>42935</c:v>
                </c:pt>
                <c:pt idx="962">
                  <c:v>42936</c:v>
                </c:pt>
                <c:pt idx="963">
                  <c:v>42937</c:v>
                </c:pt>
                <c:pt idx="964">
                  <c:v>42938</c:v>
                </c:pt>
                <c:pt idx="965">
                  <c:v>42939</c:v>
                </c:pt>
                <c:pt idx="966">
                  <c:v>42940</c:v>
                </c:pt>
                <c:pt idx="967">
                  <c:v>42941</c:v>
                </c:pt>
                <c:pt idx="968">
                  <c:v>42942</c:v>
                </c:pt>
                <c:pt idx="969">
                  <c:v>42943</c:v>
                </c:pt>
                <c:pt idx="970">
                  <c:v>42944</c:v>
                </c:pt>
                <c:pt idx="971">
                  <c:v>42945</c:v>
                </c:pt>
                <c:pt idx="972">
                  <c:v>42946</c:v>
                </c:pt>
                <c:pt idx="973">
                  <c:v>42947</c:v>
                </c:pt>
                <c:pt idx="974">
                  <c:v>42948</c:v>
                </c:pt>
                <c:pt idx="975">
                  <c:v>42949</c:v>
                </c:pt>
                <c:pt idx="976">
                  <c:v>42950</c:v>
                </c:pt>
                <c:pt idx="977">
                  <c:v>42951</c:v>
                </c:pt>
                <c:pt idx="978">
                  <c:v>42952</c:v>
                </c:pt>
                <c:pt idx="979">
                  <c:v>42953</c:v>
                </c:pt>
                <c:pt idx="980">
                  <c:v>42954</c:v>
                </c:pt>
                <c:pt idx="981">
                  <c:v>42955</c:v>
                </c:pt>
                <c:pt idx="982">
                  <c:v>42956</c:v>
                </c:pt>
                <c:pt idx="983">
                  <c:v>42957</c:v>
                </c:pt>
                <c:pt idx="984">
                  <c:v>42958</c:v>
                </c:pt>
                <c:pt idx="985">
                  <c:v>42959</c:v>
                </c:pt>
                <c:pt idx="986">
                  <c:v>42960</c:v>
                </c:pt>
                <c:pt idx="987">
                  <c:v>42961</c:v>
                </c:pt>
                <c:pt idx="988">
                  <c:v>42962</c:v>
                </c:pt>
                <c:pt idx="989">
                  <c:v>42963</c:v>
                </c:pt>
                <c:pt idx="990">
                  <c:v>42964</c:v>
                </c:pt>
                <c:pt idx="991">
                  <c:v>42965</c:v>
                </c:pt>
                <c:pt idx="992">
                  <c:v>42966</c:v>
                </c:pt>
                <c:pt idx="993">
                  <c:v>42967</c:v>
                </c:pt>
                <c:pt idx="994">
                  <c:v>42968</c:v>
                </c:pt>
                <c:pt idx="995">
                  <c:v>42969</c:v>
                </c:pt>
                <c:pt idx="996">
                  <c:v>42970</c:v>
                </c:pt>
                <c:pt idx="997">
                  <c:v>42971</c:v>
                </c:pt>
                <c:pt idx="998">
                  <c:v>42972</c:v>
                </c:pt>
                <c:pt idx="999">
                  <c:v>42973</c:v>
                </c:pt>
                <c:pt idx="1000">
                  <c:v>42974</c:v>
                </c:pt>
                <c:pt idx="1001">
                  <c:v>42975</c:v>
                </c:pt>
                <c:pt idx="1002">
                  <c:v>42976</c:v>
                </c:pt>
                <c:pt idx="1003">
                  <c:v>42977</c:v>
                </c:pt>
                <c:pt idx="1004">
                  <c:v>42978</c:v>
                </c:pt>
                <c:pt idx="1005">
                  <c:v>42979</c:v>
                </c:pt>
                <c:pt idx="1006">
                  <c:v>42980</c:v>
                </c:pt>
                <c:pt idx="1007">
                  <c:v>42981</c:v>
                </c:pt>
                <c:pt idx="1008">
                  <c:v>42982</c:v>
                </c:pt>
                <c:pt idx="1009">
                  <c:v>42983</c:v>
                </c:pt>
                <c:pt idx="1010">
                  <c:v>42984</c:v>
                </c:pt>
                <c:pt idx="1011">
                  <c:v>42985</c:v>
                </c:pt>
                <c:pt idx="1012">
                  <c:v>42986</c:v>
                </c:pt>
                <c:pt idx="1013">
                  <c:v>42987</c:v>
                </c:pt>
                <c:pt idx="1014">
                  <c:v>42988</c:v>
                </c:pt>
                <c:pt idx="1015">
                  <c:v>42989</c:v>
                </c:pt>
                <c:pt idx="1016">
                  <c:v>42990</c:v>
                </c:pt>
                <c:pt idx="1017">
                  <c:v>42991</c:v>
                </c:pt>
                <c:pt idx="1018">
                  <c:v>42992</c:v>
                </c:pt>
                <c:pt idx="1019">
                  <c:v>42993</c:v>
                </c:pt>
                <c:pt idx="1020">
                  <c:v>42994</c:v>
                </c:pt>
                <c:pt idx="1021">
                  <c:v>42995</c:v>
                </c:pt>
                <c:pt idx="1022">
                  <c:v>42996</c:v>
                </c:pt>
                <c:pt idx="1023">
                  <c:v>42997</c:v>
                </c:pt>
                <c:pt idx="1024">
                  <c:v>42998</c:v>
                </c:pt>
                <c:pt idx="1025">
                  <c:v>42999</c:v>
                </c:pt>
                <c:pt idx="1026">
                  <c:v>43000</c:v>
                </c:pt>
                <c:pt idx="1027">
                  <c:v>43001</c:v>
                </c:pt>
                <c:pt idx="1028">
                  <c:v>43002</c:v>
                </c:pt>
                <c:pt idx="1029">
                  <c:v>43003</c:v>
                </c:pt>
                <c:pt idx="1030">
                  <c:v>43004</c:v>
                </c:pt>
                <c:pt idx="1031">
                  <c:v>43005</c:v>
                </c:pt>
                <c:pt idx="1032">
                  <c:v>43006</c:v>
                </c:pt>
                <c:pt idx="1033">
                  <c:v>43007</c:v>
                </c:pt>
                <c:pt idx="1034">
                  <c:v>43008</c:v>
                </c:pt>
                <c:pt idx="1035">
                  <c:v>43009</c:v>
                </c:pt>
                <c:pt idx="1036">
                  <c:v>43010</c:v>
                </c:pt>
                <c:pt idx="1037">
                  <c:v>43011</c:v>
                </c:pt>
                <c:pt idx="1038">
                  <c:v>43012</c:v>
                </c:pt>
                <c:pt idx="1039">
                  <c:v>43013</c:v>
                </c:pt>
                <c:pt idx="1040">
                  <c:v>43014</c:v>
                </c:pt>
                <c:pt idx="1041">
                  <c:v>43015</c:v>
                </c:pt>
                <c:pt idx="1042">
                  <c:v>43016</c:v>
                </c:pt>
                <c:pt idx="1043">
                  <c:v>43017</c:v>
                </c:pt>
                <c:pt idx="1044">
                  <c:v>43018</c:v>
                </c:pt>
                <c:pt idx="1045">
                  <c:v>43019</c:v>
                </c:pt>
                <c:pt idx="1046">
                  <c:v>43020</c:v>
                </c:pt>
                <c:pt idx="1047">
                  <c:v>43021</c:v>
                </c:pt>
                <c:pt idx="1048">
                  <c:v>43022</c:v>
                </c:pt>
                <c:pt idx="1049">
                  <c:v>43023</c:v>
                </c:pt>
                <c:pt idx="1050">
                  <c:v>43024</c:v>
                </c:pt>
                <c:pt idx="1051">
                  <c:v>43025</c:v>
                </c:pt>
              </c:numCache>
            </c:numRef>
          </c:xVal>
          <c:yVal>
            <c:numRef>
              <c:f>'CIG_wcINF-wcEFF_Loads'!$AX$3:$AX$1055</c:f>
              <c:numCache>
                <c:formatCode>0.0</c:formatCode>
                <c:ptCount val="1053"/>
                <c:pt idx="0">
                  <c:v>0</c:v>
                </c:pt>
                <c:pt idx="1">
                  <c:v>0</c:v>
                </c:pt>
                <c:pt idx="2">
                  <c:v>0</c:v>
                </c:pt>
                <c:pt idx="3">
                  <c:v>0</c:v>
                </c:pt>
                <c:pt idx="4">
                  <c:v>0.14010284037697077</c:v>
                </c:pt>
                <c:pt idx="5">
                  <c:v>0.9800794178143285</c:v>
                </c:pt>
                <c:pt idx="6">
                  <c:v>1.3247565229456746</c:v>
                </c:pt>
                <c:pt idx="7">
                  <c:v>1.3618078475888196</c:v>
                </c:pt>
                <c:pt idx="8">
                  <c:v>1.3618078475888196</c:v>
                </c:pt>
                <c:pt idx="9">
                  <c:v>1.3618078475888196</c:v>
                </c:pt>
                <c:pt idx="10">
                  <c:v>1.3618078475888196</c:v>
                </c:pt>
                <c:pt idx="11">
                  <c:v>1.3618078475888196</c:v>
                </c:pt>
                <c:pt idx="12">
                  <c:v>1.3618078475888196</c:v>
                </c:pt>
                <c:pt idx="13">
                  <c:v>1.3618078475888196</c:v>
                </c:pt>
                <c:pt idx="14">
                  <c:v>1.3618078475888196</c:v>
                </c:pt>
                <c:pt idx="15">
                  <c:v>1.3618078475888196</c:v>
                </c:pt>
                <c:pt idx="16">
                  <c:v>1.3618078475888196</c:v>
                </c:pt>
                <c:pt idx="17">
                  <c:v>1.3618078475888196</c:v>
                </c:pt>
                <c:pt idx="18">
                  <c:v>1.3618078475888196</c:v>
                </c:pt>
                <c:pt idx="19">
                  <c:v>1.3618078475888196</c:v>
                </c:pt>
                <c:pt idx="20">
                  <c:v>1.3618078475888196</c:v>
                </c:pt>
                <c:pt idx="21">
                  <c:v>1.3618078475888196</c:v>
                </c:pt>
                <c:pt idx="22">
                  <c:v>1.4015047748841032</c:v>
                </c:pt>
                <c:pt idx="23">
                  <c:v>1.548278016558652</c:v>
                </c:pt>
                <c:pt idx="24">
                  <c:v>1.9405452381184696</c:v>
                </c:pt>
                <c:pt idx="25">
                  <c:v>1.9702329566390422</c:v>
                </c:pt>
                <c:pt idx="26">
                  <c:v>2.0041813201130898</c:v>
                </c:pt>
                <c:pt idx="27">
                  <c:v>2.4726458827240427</c:v>
                </c:pt>
                <c:pt idx="28">
                  <c:v>2.7382248412736065</c:v>
                </c:pt>
                <c:pt idx="29">
                  <c:v>2.7382708728758982</c:v>
                </c:pt>
                <c:pt idx="30">
                  <c:v>2.7382708728758982</c:v>
                </c:pt>
                <c:pt idx="31">
                  <c:v>2.7382708728758982</c:v>
                </c:pt>
                <c:pt idx="32">
                  <c:v>2.7382708728758982</c:v>
                </c:pt>
                <c:pt idx="33">
                  <c:v>3.0611985695392017</c:v>
                </c:pt>
                <c:pt idx="34">
                  <c:v>3.566592078603557</c:v>
                </c:pt>
                <c:pt idx="35">
                  <c:v>3.859946853789483</c:v>
                </c:pt>
                <c:pt idx="36">
                  <c:v>3.8611164715021711</c:v>
                </c:pt>
                <c:pt idx="37">
                  <c:v>3.8611164715021711</c:v>
                </c:pt>
                <c:pt idx="38">
                  <c:v>3.8611164715021711</c:v>
                </c:pt>
                <c:pt idx="39">
                  <c:v>3.8611164715021711</c:v>
                </c:pt>
                <c:pt idx="40">
                  <c:v>3.8611164715021711</c:v>
                </c:pt>
                <c:pt idx="41">
                  <c:v>3.8611164715021711</c:v>
                </c:pt>
                <c:pt idx="42">
                  <c:v>3.9175396996399252</c:v>
                </c:pt>
                <c:pt idx="43">
                  <c:v>3.9309980417471926</c:v>
                </c:pt>
                <c:pt idx="44">
                  <c:v>3.9309980417471926</c:v>
                </c:pt>
                <c:pt idx="45">
                  <c:v>3.9309980417471926</c:v>
                </c:pt>
                <c:pt idx="46">
                  <c:v>3.9309980417471926</c:v>
                </c:pt>
                <c:pt idx="47">
                  <c:v>3.9309980417471926</c:v>
                </c:pt>
                <c:pt idx="48">
                  <c:v>4.1165706612460928</c:v>
                </c:pt>
                <c:pt idx="49">
                  <c:v>4.2316095021976103</c:v>
                </c:pt>
                <c:pt idx="50">
                  <c:v>4.2316095021976103</c:v>
                </c:pt>
                <c:pt idx="51">
                  <c:v>4.2316095021976103</c:v>
                </c:pt>
                <c:pt idx="52">
                  <c:v>4.2316095021976103</c:v>
                </c:pt>
                <c:pt idx="53">
                  <c:v>4.2316095021976103</c:v>
                </c:pt>
                <c:pt idx="54">
                  <c:v>4.2316095021976103</c:v>
                </c:pt>
                <c:pt idx="55">
                  <c:v>4.3198481121549817</c:v>
                </c:pt>
                <c:pt idx="56">
                  <c:v>4.626800189476219</c:v>
                </c:pt>
                <c:pt idx="57">
                  <c:v>4.8204233087860233</c:v>
                </c:pt>
                <c:pt idx="58">
                  <c:v>4.9184302994146369</c:v>
                </c:pt>
                <c:pt idx="59">
                  <c:v>5.0658429968545988</c:v>
                </c:pt>
                <c:pt idx="60">
                  <c:v>5.2321441497114112</c:v>
                </c:pt>
                <c:pt idx="61">
                  <c:v>5.24286988389653</c:v>
                </c:pt>
                <c:pt idx="62">
                  <c:v>5.3660991094667398</c:v>
                </c:pt>
                <c:pt idx="63">
                  <c:v>5.8731737684332206</c:v>
                </c:pt>
                <c:pt idx="64">
                  <c:v>6.0109783746751422</c:v>
                </c:pt>
                <c:pt idx="65">
                  <c:v>6.0442932393057278</c:v>
                </c:pt>
                <c:pt idx="66">
                  <c:v>6.05763993929245</c:v>
                </c:pt>
                <c:pt idx="67">
                  <c:v>6.05763993929245</c:v>
                </c:pt>
                <c:pt idx="68">
                  <c:v>6.076862613290646</c:v>
                </c:pt>
                <c:pt idx="69">
                  <c:v>6.1388714764091006</c:v>
                </c:pt>
                <c:pt idx="70">
                  <c:v>6.2649610087581165</c:v>
                </c:pt>
                <c:pt idx="71">
                  <c:v>6.3152076671496573</c:v>
                </c:pt>
                <c:pt idx="72">
                  <c:v>6.3387058713134516</c:v>
                </c:pt>
                <c:pt idx="73">
                  <c:v>6.3549801972376008</c:v>
                </c:pt>
                <c:pt idx="74">
                  <c:v>6.3555835409690378</c:v>
                </c:pt>
                <c:pt idx="75">
                  <c:v>6.3555835409690378</c:v>
                </c:pt>
                <c:pt idx="76">
                  <c:v>6.3555835409690378</c:v>
                </c:pt>
                <c:pt idx="77">
                  <c:v>6.4213741048746247</c:v>
                </c:pt>
                <c:pt idx="78">
                  <c:v>6.4675373129966491</c:v>
                </c:pt>
                <c:pt idx="79">
                  <c:v>6.4675373129966491</c:v>
                </c:pt>
                <c:pt idx="80">
                  <c:v>6.4675373129966491</c:v>
                </c:pt>
                <c:pt idx="81">
                  <c:v>6.4675373129966491</c:v>
                </c:pt>
                <c:pt idx="82">
                  <c:v>6.4675373129966491</c:v>
                </c:pt>
                <c:pt idx="83">
                  <c:v>6.4675373129966491</c:v>
                </c:pt>
                <c:pt idx="84">
                  <c:v>6.4675373129966491</c:v>
                </c:pt>
                <c:pt idx="85">
                  <c:v>6.4675373129966491</c:v>
                </c:pt>
                <c:pt idx="86">
                  <c:v>6.4675373129966491</c:v>
                </c:pt>
                <c:pt idx="87">
                  <c:v>6.4675373129966491</c:v>
                </c:pt>
                <c:pt idx="88">
                  <c:v>6.4675373129966491</c:v>
                </c:pt>
                <c:pt idx="89">
                  <c:v>6.4675373129966491</c:v>
                </c:pt>
                <c:pt idx="90">
                  <c:v>6.4675373129966491</c:v>
                </c:pt>
                <c:pt idx="91">
                  <c:v>6.4675373129966491</c:v>
                </c:pt>
                <c:pt idx="92">
                  <c:v>6.7809947001361666</c:v>
                </c:pt>
                <c:pt idx="93">
                  <c:v>7.6871781026268948</c:v>
                </c:pt>
                <c:pt idx="94">
                  <c:v>8.2902191844979711</c:v>
                </c:pt>
                <c:pt idx="95">
                  <c:v>8.8370702616582637</c:v>
                </c:pt>
                <c:pt idx="96">
                  <c:v>9.2335570939770406</c:v>
                </c:pt>
                <c:pt idx="97">
                  <c:v>9.7714238483300022</c:v>
                </c:pt>
                <c:pt idx="98">
                  <c:v>10.478942062165677</c:v>
                </c:pt>
                <c:pt idx="99">
                  <c:v>11.302597096453328</c:v>
                </c:pt>
                <c:pt idx="100">
                  <c:v>11.928948871380697</c:v>
                </c:pt>
                <c:pt idx="101">
                  <c:v>12.340031792412645</c:v>
                </c:pt>
                <c:pt idx="102">
                  <c:v>12.895066621152656</c:v>
                </c:pt>
                <c:pt idx="103">
                  <c:v>13.685786018633687</c:v>
                </c:pt>
                <c:pt idx="104">
                  <c:v>14.082843973949315</c:v>
                </c:pt>
                <c:pt idx="105">
                  <c:v>14.317686564391529</c:v>
                </c:pt>
                <c:pt idx="106">
                  <c:v>14.461163703728158</c:v>
                </c:pt>
                <c:pt idx="107">
                  <c:v>14.505373616215431</c:v>
                </c:pt>
                <c:pt idx="108">
                  <c:v>14.527248680596495</c:v>
                </c:pt>
                <c:pt idx="109">
                  <c:v>14.580452566263421</c:v>
                </c:pt>
                <c:pt idx="110">
                  <c:v>14.590294398654365</c:v>
                </c:pt>
                <c:pt idx="111">
                  <c:v>14.590294398654365</c:v>
                </c:pt>
                <c:pt idx="112">
                  <c:v>14.590294398654365</c:v>
                </c:pt>
                <c:pt idx="113">
                  <c:v>14.590294398654365</c:v>
                </c:pt>
                <c:pt idx="114">
                  <c:v>14.590294398654365</c:v>
                </c:pt>
                <c:pt idx="115">
                  <c:v>15.043150362001088</c:v>
                </c:pt>
                <c:pt idx="116">
                  <c:v>15.348357320941041</c:v>
                </c:pt>
                <c:pt idx="117">
                  <c:v>15.381880330393972</c:v>
                </c:pt>
                <c:pt idx="118">
                  <c:v>15.381880330393972</c:v>
                </c:pt>
                <c:pt idx="119">
                  <c:v>15.381880330393972</c:v>
                </c:pt>
                <c:pt idx="120">
                  <c:v>15.381880330393972</c:v>
                </c:pt>
                <c:pt idx="121">
                  <c:v>15.381880330393972</c:v>
                </c:pt>
                <c:pt idx="122">
                  <c:v>15.402525485337806</c:v>
                </c:pt>
                <c:pt idx="123">
                  <c:v>16.221351065644054</c:v>
                </c:pt>
                <c:pt idx="124">
                  <c:v>16.578415612554856</c:v>
                </c:pt>
                <c:pt idx="125">
                  <c:v>16.622151910160206</c:v>
                </c:pt>
                <c:pt idx="126">
                  <c:v>16.626339236515477</c:v>
                </c:pt>
                <c:pt idx="127">
                  <c:v>17.060747505812991</c:v>
                </c:pt>
                <c:pt idx="128">
                  <c:v>17.848333203999552</c:v>
                </c:pt>
                <c:pt idx="129">
                  <c:v>18.548113710377823</c:v>
                </c:pt>
                <c:pt idx="130">
                  <c:v>19.022077673832577</c:v>
                </c:pt>
                <c:pt idx="131">
                  <c:v>19.08371326577641</c:v>
                </c:pt>
                <c:pt idx="132">
                  <c:v>19.08371326577641</c:v>
                </c:pt>
                <c:pt idx="133">
                  <c:v>19.08371326577641</c:v>
                </c:pt>
                <c:pt idx="134">
                  <c:v>19.08371326577641</c:v>
                </c:pt>
                <c:pt idx="135">
                  <c:v>19.08371326577641</c:v>
                </c:pt>
                <c:pt idx="136">
                  <c:v>19.08371326577641</c:v>
                </c:pt>
                <c:pt idx="137">
                  <c:v>19.08371326577641</c:v>
                </c:pt>
                <c:pt idx="138">
                  <c:v>19.08371326577641</c:v>
                </c:pt>
                <c:pt idx="139">
                  <c:v>19.084152146749496</c:v>
                </c:pt>
                <c:pt idx="140">
                  <c:v>19.299158879331074</c:v>
                </c:pt>
                <c:pt idx="141">
                  <c:v>19.328351917061827</c:v>
                </c:pt>
                <c:pt idx="142">
                  <c:v>19.395282549463559</c:v>
                </c:pt>
                <c:pt idx="143">
                  <c:v>19.40846414636539</c:v>
                </c:pt>
                <c:pt idx="144">
                  <c:v>19.40846414636539</c:v>
                </c:pt>
                <c:pt idx="145">
                  <c:v>19.768689113603827</c:v>
                </c:pt>
                <c:pt idx="146">
                  <c:v>20.296205572492934</c:v>
                </c:pt>
                <c:pt idx="147">
                  <c:v>20.343619568019292</c:v>
                </c:pt>
                <c:pt idx="148">
                  <c:v>20.343619568019292</c:v>
                </c:pt>
                <c:pt idx="149">
                  <c:v>20.343619568019292</c:v>
                </c:pt>
                <c:pt idx="150">
                  <c:v>20.343619568019292</c:v>
                </c:pt>
                <c:pt idx="151">
                  <c:v>20.343619568019292</c:v>
                </c:pt>
                <c:pt idx="152">
                  <c:v>20.343619568019292</c:v>
                </c:pt>
                <c:pt idx="153">
                  <c:v>20.343619568019292</c:v>
                </c:pt>
                <c:pt idx="154">
                  <c:v>20.343619568019292</c:v>
                </c:pt>
                <c:pt idx="155">
                  <c:v>20.343619568019292</c:v>
                </c:pt>
                <c:pt idx="156">
                  <c:v>20.343619568019292</c:v>
                </c:pt>
                <c:pt idx="157">
                  <c:v>20.343619568019292</c:v>
                </c:pt>
                <c:pt idx="158">
                  <c:v>20.343619568019292</c:v>
                </c:pt>
                <c:pt idx="159">
                  <c:v>20.343619568019292</c:v>
                </c:pt>
                <c:pt idx="160">
                  <c:v>20.343619568019292</c:v>
                </c:pt>
                <c:pt idx="161">
                  <c:v>20.343619568019292</c:v>
                </c:pt>
                <c:pt idx="162">
                  <c:v>20.343619568019292</c:v>
                </c:pt>
                <c:pt idx="163">
                  <c:v>20.343619568019292</c:v>
                </c:pt>
                <c:pt idx="164">
                  <c:v>20.343619568019292</c:v>
                </c:pt>
                <c:pt idx="165">
                  <c:v>20.343619568019292</c:v>
                </c:pt>
                <c:pt idx="166">
                  <c:v>20.343619568019292</c:v>
                </c:pt>
                <c:pt idx="167">
                  <c:v>20.343619568019292</c:v>
                </c:pt>
                <c:pt idx="168">
                  <c:v>20.343619568019292</c:v>
                </c:pt>
                <c:pt idx="169">
                  <c:v>20.343619568019292</c:v>
                </c:pt>
                <c:pt idx="170">
                  <c:v>20.343619568019292</c:v>
                </c:pt>
                <c:pt idx="171">
                  <c:v>20.343619568019292</c:v>
                </c:pt>
                <c:pt idx="172">
                  <c:v>20.343619568019292</c:v>
                </c:pt>
                <c:pt idx="173">
                  <c:v>20.343619568019292</c:v>
                </c:pt>
                <c:pt idx="174">
                  <c:v>20.343619568019292</c:v>
                </c:pt>
                <c:pt idx="175">
                  <c:v>20.343619568019292</c:v>
                </c:pt>
                <c:pt idx="176">
                  <c:v>20.343619568019292</c:v>
                </c:pt>
                <c:pt idx="177">
                  <c:v>20.343619568019292</c:v>
                </c:pt>
                <c:pt idx="178">
                  <c:v>20.343619568019292</c:v>
                </c:pt>
                <c:pt idx="179">
                  <c:v>20.343619568019292</c:v>
                </c:pt>
                <c:pt idx="180">
                  <c:v>20.343619568019292</c:v>
                </c:pt>
                <c:pt idx="181">
                  <c:v>20.343619568019292</c:v>
                </c:pt>
                <c:pt idx="182">
                  <c:v>20.343619568019292</c:v>
                </c:pt>
                <c:pt idx="183">
                  <c:v>20.343619568019292</c:v>
                </c:pt>
                <c:pt idx="184">
                  <c:v>20.343619568019292</c:v>
                </c:pt>
                <c:pt idx="185">
                  <c:v>20.343619568019292</c:v>
                </c:pt>
                <c:pt idx="186">
                  <c:v>20.343619568019292</c:v>
                </c:pt>
                <c:pt idx="187">
                  <c:v>20.343619568019292</c:v>
                </c:pt>
                <c:pt idx="188">
                  <c:v>20.343619568019292</c:v>
                </c:pt>
                <c:pt idx="189">
                  <c:v>20.343619568019292</c:v>
                </c:pt>
                <c:pt idx="190">
                  <c:v>20.343619568019292</c:v>
                </c:pt>
                <c:pt idx="191">
                  <c:v>20.343619568019292</c:v>
                </c:pt>
                <c:pt idx="192">
                  <c:v>20.343619568019292</c:v>
                </c:pt>
                <c:pt idx="193">
                  <c:v>20.343619568019292</c:v>
                </c:pt>
                <c:pt idx="194">
                  <c:v>20.343619568019292</c:v>
                </c:pt>
                <c:pt idx="195">
                  <c:v>20.343619568019292</c:v>
                </c:pt>
                <c:pt idx="196">
                  <c:v>20.343619568019292</c:v>
                </c:pt>
                <c:pt idx="197">
                  <c:v>20.343619568019292</c:v>
                </c:pt>
                <c:pt idx="198">
                  <c:v>20.343619568019292</c:v>
                </c:pt>
                <c:pt idx="199">
                  <c:v>20.343619568019292</c:v>
                </c:pt>
                <c:pt idx="200">
                  <c:v>20.544689756375732</c:v>
                </c:pt>
                <c:pt idx="201">
                  <c:v>21.182673869615535</c:v>
                </c:pt>
                <c:pt idx="202">
                  <c:v>21.357536424492746</c:v>
                </c:pt>
                <c:pt idx="203">
                  <c:v>21.357536424492746</c:v>
                </c:pt>
                <c:pt idx="204">
                  <c:v>21.357536424492746</c:v>
                </c:pt>
                <c:pt idx="205">
                  <c:v>21.357536424492746</c:v>
                </c:pt>
                <c:pt idx="206">
                  <c:v>21.357536424492746</c:v>
                </c:pt>
                <c:pt idx="207">
                  <c:v>21.357536424492746</c:v>
                </c:pt>
                <c:pt idx="208">
                  <c:v>21.409195518680608</c:v>
                </c:pt>
                <c:pt idx="209">
                  <c:v>21.421598161368642</c:v>
                </c:pt>
                <c:pt idx="210">
                  <c:v>21.654417594399412</c:v>
                </c:pt>
                <c:pt idx="211">
                  <c:v>22.230939533852073</c:v>
                </c:pt>
                <c:pt idx="212">
                  <c:v>22.551316674714844</c:v>
                </c:pt>
                <c:pt idx="213">
                  <c:v>22.676372289257053</c:v>
                </c:pt>
                <c:pt idx="214">
                  <c:v>22.834891265073374</c:v>
                </c:pt>
                <c:pt idx="215">
                  <c:v>22.937789909841726</c:v>
                </c:pt>
                <c:pt idx="216">
                  <c:v>22.99619673673001</c:v>
                </c:pt>
                <c:pt idx="217">
                  <c:v>23.023031766719633</c:v>
                </c:pt>
                <c:pt idx="218">
                  <c:v>23.025342605165655</c:v>
                </c:pt>
                <c:pt idx="219">
                  <c:v>23.063727002268333</c:v>
                </c:pt>
                <c:pt idx="220">
                  <c:v>23.149104631299807</c:v>
                </c:pt>
                <c:pt idx="221">
                  <c:v>23.26301575247787</c:v>
                </c:pt>
                <c:pt idx="222">
                  <c:v>23.606499689732608</c:v>
                </c:pt>
                <c:pt idx="223">
                  <c:v>24.351728022339241</c:v>
                </c:pt>
                <c:pt idx="224">
                  <c:v>25.293142488808041</c:v>
                </c:pt>
                <c:pt idx="225">
                  <c:v>26.110240547088083</c:v>
                </c:pt>
                <c:pt idx="226">
                  <c:v>26.476210128012362</c:v>
                </c:pt>
                <c:pt idx="227">
                  <c:v>26.553372343051421</c:v>
                </c:pt>
                <c:pt idx="228">
                  <c:v>26.553372343051421</c:v>
                </c:pt>
                <c:pt idx="229">
                  <c:v>26.613936493065012</c:v>
                </c:pt>
                <c:pt idx="230">
                  <c:v>27.229780661363698</c:v>
                </c:pt>
                <c:pt idx="231">
                  <c:v>27.712771950185424</c:v>
                </c:pt>
                <c:pt idx="232">
                  <c:v>28.245902693939456</c:v>
                </c:pt>
                <c:pt idx="233">
                  <c:v>28.396450496987161</c:v>
                </c:pt>
                <c:pt idx="234">
                  <c:v>28.401212822738735</c:v>
                </c:pt>
                <c:pt idx="235">
                  <c:v>28.401212822738735</c:v>
                </c:pt>
                <c:pt idx="236">
                  <c:v>28.401212822738735</c:v>
                </c:pt>
                <c:pt idx="237">
                  <c:v>28.401212822738735</c:v>
                </c:pt>
                <c:pt idx="238">
                  <c:v>28.401212822738735</c:v>
                </c:pt>
                <c:pt idx="239">
                  <c:v>28.401212822738735</c:v>
                </c:pt>
                <c:pt idx="240">
                  <c:v>28.41105225512252</c:v>
                </c:pt>
                <c:pt idx="241">
                  <c:v>28.425742962061594</c:v>
                </c:pt>
                <c:pt idx="242">
                  <c:v>28.425742962061594</c:v>
                </c:pt>
                <c:pt idx="243">
                  <c:v>28.425742962061594</c:v>
                </c:pt>
                <c:pt idx="244">
                  <c:v>28.425742962061594</c:v>
                </c:pt>
                <c:pt idx="245">
                  <c:v>28.425742962061594</c:v>
                </c:pt>
                <c:pt idx="246">
                  <c:v>28.425742962061594</c:v>
                </c:pt>
                <c:pt idx="247">
                  <c:v>28.425742962061594</c:v>
                </c:pt>
                <c:pt idx="248">
                  <c:v>28.530083643275294</c:v>
                </c:pt>
                <c:pt idx="249">
                  <c:v>28.689958941375814</c:v>
                </c:pt>
                <c:pt idx="250">
                  <c:v>28.703538033324303</c:v>
                </c:pt>
                <c:pt idx="251">
                  <c:v>28.703538033324303</c:v>
                </c:pt>
                <c:pt idx="252">
                  <c:v>28.703538033324303</c:v>
                </c:pt>
                <c:pt idx="253">
                  <c:v>28.703538033324303</c:v>
                </c:pt>
                <c:pt idx="254">
                  <c:v>28.703538033324303</c:v>
                </c:pt>
                <c:pt idx="255">
                  <c:v>28.703538033324303</c:v>
                </c:pt>
                <c:pt idx="256">
                  <c:v>28.703538033324303</c:v>
                </c:pt>
                <c:pt idx="257">
                  <c:v>28.703538033324303</c:v>
                </c:pt>
                <c:pt idx="258">
                  <c:v>28.703538033324303</c:v>
                </c:pt>
                <c:pt idx="259">
                  <c:v>28.703538033324303</c:v>
                </c:pt>
                <c:pt idx="260">
                  <c:v>28.703538033324303</c:v>
                </c:pt>
                <c:pt idx="261">
                  <c:v>28.77783195144011</c:v>
                </c:pt>
                <c:pt idx="262">
                  <c:v>29.051931660495274</c:v>
                </c:pt>
                <c:pt idx="263">
                  <c:v>29.17717547329616</c:v>
                </c:pt>
                <c:pt idx="264">
                  <c:v>29.178551399028652</c:v>
                </c:pt>
                <c:pt idx="265">
                  <c:v>29.178551399028652</c:v>
                </c:pt>
                <c:pt idx="266">
                  <c:v>29.178551399028652</c:v>
                </c:pt>
                <c:pt idx="267">
                  <c:v>29.178551399028652</c:v>
                </c:pt>
                <c:pt idx="268">
                  <c:v>29.178551399028652</c:v>
                </c:pt>
                <c:pt idx="269">
                  <c:v>29.178551399028652</c:v>
                </c:pt>
                <c:pt idx="270">
                  <c:v>29.178551399028652</c:v>
                </c:pt>
                <c:pt idx="271">
                  <c:v>29.178551399028652</c:v>
                </c:pt>
                <c:pt idx="272">
                  <c:v>29.178551399028652</c:v>
                </c:pt>
                <c:pt idx="273">
                  <c:v>29.178551399028652</c:v>
                </c:pt>
                <c:pt idx="274">
                  <c:v>29.178551399028652</c:v>
                </c:pt>
                <c:pt idx="275">
                  <c:v>29.178551399028652</c:v>
                </c:pt>
                <c:pt idx="276">
                  <c:v>29.178551399028652</c:v>
                </c:pt>
                <c:pt idx="277">
                  <c:v>29.178551399028652</c:v>
                </c:pt>
                <c:pt idx="278">
                  <c:v>29.178551399028652</c:v>
                </c:pt>
                <c:pt idx="279">
                  <c:v>29.178551399028652</c:v>
                </c:pt>
                <c:pt idx="280">
                  <c:v>29.178551399028652</c:v>
                </c:pt>
                <c:pt idx="281">
                  <c:v>29.178551399028652</c:v>
                </c:pt>
                <c:pt idx="282">
                  <c:v>29.178551399028652</c:v>
                </c:pt>
                <c:pt idx="283">
                  <c:v>29.178551399028652</c:v>
                </c:pt>
                <c:pt idx="284">
                  <c:v>29.178551399028652</c:v>
                </c:pt>
                <c:pt idx="285">
                  <c:v>29.178551399028652</c:v>
                </c:pt>
                <c:pt idx="286">
                  <c:v>29.178551399028652</c:v>
                </c:pt>
                <c:pt idx="287">
                  <c:v>29.178551399028652</c:v>
                </c:pt>
                <c:pt idx="288">
                  <c:v>29.178551399028652</c:v>
                </c:pt>
                <c:pt idx="289">
                  <c:v>29.178551399028652</c:v>
                </c:pt>
                <c:pt idx="290">
                  <c:v>29.178551399028652</c:v>
                </c:pt>
                <c:pt idx="291">
                  <c:v>29.178551399028652</c:v>
                </c:pt>
                <c:pt idx="292">
                  <c:v>29.178551399028652</c:v>
                </c:pt>
                <c:pt idx="293">
                  <c:v>29.178551399028652</c:v>
                </c:pt>
                <c:pt idx="294">
                  <c:v>29.178551399028652</c:v>
                </c:pt>
                <c:pt idx="295">
                  <c:v>29.178551399028652</c:v>
                </c:pt>
                <c:pt idx="296">
                  <c:v>29.178551399028652</c:v>
                </c:pt>
                <c:pt idx="297">
                  <c:v>29.178551399028652</c:v>
                </c:pt>
                <c:pt idx="298">
                  <c:v>29.178551399028652</c:v>
                </c:pt>
                <c:pt idx="299">
                  <c:v>29.178551399028652</c:v>
                </c:pt>
                <c:pt idx="300">
                  <c:v>29.178551399028652</c:v>
                </c:pt>
                <c:pt idx="301">
                  <c:v>29.178551399028652</c:v>
                </c:pt>
                <c:pt idx="302">
                  <c:v>29.9121972487488</c:v>
                </c:pt>
                <c:pt idx="303">
                  <c:v>30.758261555618475</c:v>
                </c:pt>
                <c:pt idx="304">
                  <c:v>30.790569215726581</c:v>
                </c:pt>
                <c:pt idx="305">
                  <c:v>30.790569215726581</c:v>
                </c:pt>
                <c:pt idx="306">
                  <c:v>30.790569215726581</c:v>
                </c:pt>
                <c:pt idx="307">
                  <c:v>30.790569215726581</c:v>
                </c:pt>
                <c:pt idx="308">
                  <c:v>30.790569215726581</c:v>
                </c:pt>
                <c:pt idx="309">
                  <c:v>30.790569215726581</c:v>
                </c:pt>
                <c:pt idx="310">
                  <c:v>30.790569215726581</c:v>
                </c:pt>
                <c:pt idx="311">
                  <c:v>30.790569215726581</c:v>
                </c:pt>
                <c:pt idx="312">
                  <c:v>30.790569215726581</c:v>
                </c:pt>
                <c:pt idx="313">
                  <c:v>30.790569215726581</c:v>
                </c:pt>
                <c:pt idx="314">
                  <c:v>30.790569215726581</c:v>
                </c:pt>
                <c:pt idx="315">
                  <c:v>30.790569215726581</c:v>
                </c:pt>
                <c:pt idx="316">
                  <c:v>30.790569215726581</c:v>
                </c:pt>
                <c:pt idx="317">
                  <c:v>30.790569215726581</c:v>
                </c:pt>
                <c:pt idx="318">
                  <c:v>30.790569215726581</c:v>
                </c:pt>
                <c:pt idx="319">
                  <c:v>30.790569215726581</c:v>
                </c:pt>
                <c:pt idx="320">
                  <c:v>30.790569215726581</c:v>
                </c:pt>
                <c:pt idx="321">
                  <c:v>30.790569215726581</c:v>
                </c:pt>
                <c:pt idx="322">
                  <c:v>30.790569215726581</c:v>
                </c:pt>
                <c:pt idx="323">
                  <c:v>30.790569215726581</c:v>
                </c:pt>
                <c:pt idx="324">
                  <c:v>30.790569215726581</c:v>
                </c:pt>
                <c:pt idx="325">
                  <c:v>30.790569215726581</c:v>
                </c:pt>
                <c:pt idx="326">
                  <c:v>30.790569215726581</c:v>
                </c:pt>
                <c:pt idx="327">
                  <c:v>30.790569215726581</c:v>
                </c:pt>
                <c:pt idx="328">
                  <c:v>30.790569215726581</c:v>
                </c:pt>
                <c:pt idx="329">
                  <c:v>30.790569215726581</c:v>
                </c:pt>
                <c:pt idx="330">
                  <c:v>30.823423469747482</c:v>
                </c:pt>
                <c:pt idx="331">
                  <c:v>31.66609463419848</c:v>
                </c:pt>
                <c:pt idx="332">
                  <c:v>32.108038327290735</c:v>
                </c:pt>
                <c:pt idx="333">
                  <c:v>32.147745954486368</c:v>
                </c:pt>
                <c:pt idx="334">
                  <c:v>32.147745954486368</c:v>
                </c:pt>
                <c:pt idx="335">
                  <c:v>32.177237473636161</c:v>
                </c:pt>
                <c:pt idx="336">
                  <c:v>32.177237473636161</c:v>
                </c:pt>
                <c:pt idx="337">
                  <c:v>32.177237473636161</c:v>
                </c:pt>
                <c:pt idx="338">
                  <c:v>32.177237473636161</c:v>
                </c:pt>
                <c:pt idx="339">
                  <c:v>32.177237473636161</c:v>
                </c:pt>
                <c:pt idx="340">
                  <c:v>33.259586535144869</c:v>
                </c:pt>
                <c:pt idx="341">
                  <c:v>33.923122571785157</c:v>
                </c:pt>
                <c:pt idx="342">
                  <c:v>33.977984718848354</c:v>
                </c:pt>
                <c:pt idx="343">
                  <c:v>33.977984718848354</c:v>
                </c:pt>
                <c:pt idx="344">
                  <c:v>33.977984718848354</c:v>
                </c:pt>
                <c:pt idx="345">
                  <c:v>33.977984718848354</c:v>
                </c:pt>
                <c:pt idx="346">
                  <c:v>34.187297871142839</c:v>
                </c:pt>
                <c:pt idx="347">
                  <c:v>34.225511166329795</c:v>
                </c:pt>
                <c:pt idx="348">
                  <c:v>34.225511166329795</c:v>
                </c:pt>
                <c:pt idx="349">
                  <c:v>34.225511166329795</c:v>
                </c:pt>
                <c:pt idx="350">
                  <c:v>34.225511166329795</c:v>
                </c:pt>
                <c:pt idx="351">
                  <c:v>34.225511166329795</c:v>
                </c:pt>
                <c:pt idx="352">
                  <c:v>34.308071879704116</c:v>
                </c:pt>
                <c:pt idx="353">
                  <c:v>34.659088563314882</c:v>
                </c:pt>
                <c:pt idx="354">
                  <c:v>34.71767326853552</c:v>
                </c:pt>
                <c:pt idx="355">
                  <c:v>34.71767326853552</c:v>
                </c:pt>
                <c:pt idx="356">
                  <c:v>34.71767326853552</c:v>
                </c:pt>
                <c:pt idx="357">
                  <c:v>34.71767326853552</c:v>
                </c:pt>
                <c:pt idx="358">
                  <c:v>34.71767326853552</c:v>
                </c:pt>
                <c:pt idx="359">
                  <c:v>34.71767326853552</c:v>
                </c:pt>
                <c:pt idx="360">
                  <c:v>34.71767326853552</c:v>
                </c:pt>
                <c:pt idx="361">
                  <c:v>34.71767326853552</c:v>
                </c:pt>
                <c:pt idx="362">
                  <c:v>34.774261756900835</c:v>
                </c:pt>
                <c:pt idx="363">
                  <c:v>35.489562147777001</c:v>
                </c:pt>
                <c:pt idx="364">
                  <c:v>35.9389344317838</c:v>
                </c:pt>
                <c:pt idx="365">
                  <c:v>36.628438728554009</c:v>
                </c:pt>
                <c:pt idx="366">
                  <c:v>37.116898643911476</c:v>
                </c:pt>
                <c:pt idx="367">
                  <c:v>37.42253581897392</c:v>
                </c:pt>
                <c:pt idx="368">
                  <c:v>37.506090195098764</c:v>
                </c:pt>
                <c:pt idx="369">
                  <c:v>37.540461212327699</c:v>
                </c:pt>
                <c:pt idx="370">
                  <c:v>37.559267875475655</c:v>
                </c:pt>
                <c:pt idx="371">
                  <c:v>37.575237805232035</c:v>
                </c:pt>
                <c:pt idx="372">
                  <c:v>37.590087784010542</c:v>
                </c:pt>
                <c:pt idx="373">
                  <c:v>37.597098981817958</c:v>
                </c:pt>
                <c:pt idx="374">
                  <c:v>37.59856082880227</c:v>
                </c:pt>
                <c:pt idx="375">
                  <c:v>37.601569672558028</c:v>
                </c:pt>
                <c:pt idx="376">
                  <c:v>37.608036026398921</c:v>
                </c:pt>
                <c:pt idx="377">
                  <c:v>37.622117796343723</c:v>
                </c:pt>
                <c:pt idx="378">
                  <c:v>37.936774094484605</c:v>
                </c:pt>
                <c:pt idx="379">
                  <c:v>38.474448896110651</c:v>
                </c:pt>
                <c:pt idx="380">
                  <c:v>38.639729797818475</c:v>
                </c:pt>
                <c:pt idx="381">
                  <c:v>38.701962786996994</c:v>
                </c:pt>
                <c:pt idx="382">
                  <c:v>38.712395421198686</c:v>
                </c:pt>
                <c:pt idx="383">
                  <c:v>38.712395421198686</c:v>
                </c:pt>
                <c:pt idx="384">
                  <c:v>38.712395421198686</c:v>
                </c:pt>
                <c:pt idx="385">
                  <c:v>38.775437747762624</c:v>
                </c:pt>
                <c:pt idx="386">
                  <c:v>39.392792083549004</c:v>
                </c:pt>
                <c:pt idx="387">
                  <c:v>40.082736405891424</c:v>
                </c:pt>
                <c:pt idx="388">
                  <c:v>40.737348404592517</c:v>
                </c:pt>
                <c:pt idx="389">
                  <c:v>41.198669286554555</c:v>
                </c:pt>
                <c:pt idx="390">
                  <c:v>41.76666418344999</c:v>
                </c:pt>
                <c:pt idx="391">
                  <c:v>42.787314966603496</c:v>
                </c:pt>
                <c:pt idx="392">
                  <c:v>43.607463517006629</c:v>
                </c:pt>
                <c:pt idx="393">
                  <c:v>44.310023372327933</c:v>
                </c:pt>
                <c:pt idx="394">
                  <c:v>44.741874640597857</c:v>
                </c:pt>
                <c:pt idx="395">
                  <c:v>44.968999065723999</c:v>
                </c:pt>
                <c:pt idx="396">
                  <c:v>45.095355415571547</c:v>
                </c:pt>
                <c:pt idx="397">
                  <c:v>45.165235394896669</c:v>
                </c:pt>
                <c:pt idx="398">
                  <c:v>45.21929532003805</c:v>
                </c:pt>
                <c:pt idx="399">
                  <c:v>45.25423332445137</c:v>
                </c:pt>
                <c:pt idx="400">
                  <c:v>45.25423332445137</c:v>
                </c:pt>
                <c:pt idx="401">
                  <c:v>45.25423332445137</c:v>
                </c:pt>
                <c:pt idx="402">
                  <c:v>45.25423332445137</c:v>
                </c:pt>
                <c:pt idx="403">
                  <c:v>45.443593696602093</c:v>
                </c:pt>
                <c:pt idx="404">
                  <c:v>45.79615197425381</c:v>
                </c:pt>
                <c:pt idx="405">
                  <c:v>46.281589143015154</c:v>
                </c:pt>
                <c:pt idx="406">
                  <c:v>46.541693933387528</c:v>
                </c:pt>
                <c:pt idx="407">
                  <c:v>46.630088877393398</c:v>
                </c:pt>
                <c:pt idx="408">
                  <c:v>46.683469575777416</c:v>
                </c:pt>
                <c:pt idx="409">
                  <c:v>46.77524936931809</c:v>
                </c:pt>
                <c:pt idx="410">
                  <c:v>46.968612304176176</c:v>
                </c:pt>
                <c:pt idx="411">
                  <c:v>47.347959708183694</c:v>
                </c:pt>
                <c:pt idx="412">
                  <c:v>47.680054584190287</c:v>
                </c:pt>
                <c:pt idx="413">
                  <c:v>47.727244731940957</c:v>
                </c:pt>
                <c:pt idx="414">
                  <c:v>47.727244731940957</c:v>
                </c:pt>
                <c:pt idx="415">
                  <c:v>47.727244731940957</c:v>
                </c:pt>
                <c:pt idx="416">
                  <c:v>47.727244731940957</c:v>
                </c:pt>
                <c:pt idx="417">
                  <c:v>47.727244731940957</c:v>
                </c:pt>
                <c:pt idx="418">
                  <c:v>47.727244731940957</c:v>
                </c:pt>
                <c:pt idx="419">
                  <c:v>47.727244731940957</c:v>
                </c:pt>
                <c:pt idx="420">
                  <c:v>47.733097026210785</c:v>
                </c:pt>
                <c:pt idx="421">
                  <c:v>47.834122901810858</c:v>
                </c:pt>
                <c:pt idx="422">
                  <c:v>47.851560707155592</c:v>
                </c:pt>
                <c:pt idx="423">
                  <c:v>47.858702555878715</c:v>
                </c:pt>
                <c:pt idx="424">
                  <c:v>47.881643610628515</c:v>
                </c:pt>
                <c:pt idx="425">
                  <c:v>47.897827041641889</c:v>
                </c:pt>
                <c:pt idx="426">
                  <c:v>47.995589449563518</c:v>
                </c:pt>
                <c:pt idx="427">
                  <c:v>48.102079013166268</c:v>
                </c:pt>
                <c:pt idx="428">
                  <c:v>48.16484227770475</c:v>
                </c:pt>
                <c:pt idx="429">
                  <c:v>48.631920957559252</c:v>
                </c:pt>
                <c:pt idx="430">
                  <c:v>48.872795211035459</c:v>
                </c:pt>
                <c:pt idx="431">
                  <c:v>48.982671705319227</c:v>
                </c:pt>
                <c:pt idx="432">
                  <c:v>49.048796839025648</c:v>
                </c:pt>
                <c:pt idx="433">
                  <c:v>49.134296759410617</c:v>
                </c:pt>
                <c:pt idx="434">
                  <c:v>49.272248553048499</c:v>
                </c:pt>
                <c:pt idx="435">
                  <c:v>49.440139493500723</c:v>
                </c:pt>
                <c:pt idx="436">
                  <c:v>49.621471365441458</c:v>
                </c:pt>
                <c:pt idx="437">
                  <c:v>49.744492496557363</c:v>
                </c:pt>
                <c:pt idx="438">
                  <c:v>49.805556381035188</c:v>
                </c:pt>
                <c:pt idx="439">
                  <c:v>49.81825686559678</c:v>
                </c:pt>
                <c:pt idx="440">
                  <c:v>49.81825686559678</c:v>
                </c:pt>
                <c:pt idx="441">
                  <c:v>49.832371926773895</c:v>
                </c:pt>
                <c:pt idx="442">
                  <c:v>50.029105755524135</c:v>
                </c:pt>
                <c:pt idx="443">
                  <c:v>50.427553711876158</c:v>
                </c:pt>
                <c:pt idx="444">
                  <c:v>50.998361309901945</c:v>
                </c:pt>
                <c:pt idx="445">
                  <c:v>51.631693141750191</c:v>
                </c:pt>
                <c:pt idx="446">
                  <c:v>52.079642399098162</c:v>
                </c:pt>
                <c:pt idx="447">
                  <c:v>52.721888666246066</c:v>
                </c:pt>
                <c:pt idx="448">
                  <c:v>53.118467634718073</c:v>
                </c:pt>
                <c:pt idx="449">
                  <c:v>53.370863207226158</c:v>
                </c:pt>
                <c:pt idx="450">
                  <c:v>54.098849871759192</c:v>
                </c:pt>
                <c:pt idx="451">
                  <c:v>54.686910874893449</c:v>
                </c:pt>
                <c:pt idx="452">
                  <c:v>55.114607226813824</c:v>
                </c:pt>
                <c:pt idx="453">
                  <c:v>55.410148105521657</c:v>
                </c:pt>
                <c:pt idx="454">
                  <c:v>55.59089075548647</c:v>
                </c:pt>
                <c:pt idx="455">
                  <c:v>55.790066047641474</c:v>
                </c:pt>
                <c:pt idx="456">
                  <c:v>56.149485201603056</c:v>
                </c:pt>
                <c:pt idx="457">
                  <c:v>56.567562226644704</c:v>
                </c:pt>
                <c:pt idx="458">
                  <c:v>56.838059835376008</c:v>
                </c:pt>
                <c:pt idx="459">
                  <c:v>57.341329254086098</c:v>
                </c:pt>
                <c:pt idx="460">
                  <c:v>57.712512893627505</c:v>
                </c:pt>
                <c:pt idx="461">
                  <c:v>57.948686878912156</c:v>
                </c:pt>
                <c:pt idx="462">
                  <c:v>58.122292160791261</c:v>
                </c:pt>
                <c:pt idx="463">
                  <c:v>58.250560702711617</c:v>
                </c:pt>
                <c:pt idx="464">
                  <c:v>58.338350806625641</c:v>
                </c:pt>
                <c:pt idx="465">
                  <c:v>58.655849131743018</c:v>
                </c:pt>
                <c:pt idx="466">
                  <c:v>59.187314552138666</c:v>
                </c:pt>
                <c:pt idx="467">
                  <c:v>59.497203176075729</c:v>
                </c:pt>
                <c:pt idx="468">
                  <c:v>60.16666884494353</c:v>
                </c:pt>
                <c:pt idx="469">
                  <c:v>60.623806777487644</c:v>
                </c:pt>
                <c:pt idx="470">
                  <c:v>60.943038921236571</c:v>
                </c:pt>
                <c:pt idx="471">
                  <c:v>61.140482047775393</c:v>
                </c:pt>
                <c:pt idx="472">
                  <c:v>61.265619486934661</c:v>
                </c:pt>
                <c:pt idx="473">
                  <c:v>61.337925402093582</c:v>
                </c:pt>
                <c:pt idx="474">
                  <c:v>61.409161703702907</c:v>
                </c:pt>
                <c:pt idx="475">
                  <c:v>61.495228611272253</c:v>
                </c:pt>
                <c:pt idx="476">
                  <c:v>61.55913854906774</c:v>
                </c:pt>
                <c:pt idx="477">
                  <c:v>61.584444877779788</c:v>
                </c:pt>
                <c:pt idx="478">
                  <c:v>61.584444877779788</c:v>
                </c:pt>
                <c:pt idx="479">
                  <c:v>61.681820888580873</c:v>
                </c:pt>
                <c:pt idx="480">
                  <c:v>62.069101877147268</c:v>
                </c:pt>
                <c:pt idx="481">
                  <c:v>62.245121436883181</c:v>
                </c:pt>
                <c:pt idx="482">
                  <c:v>62.364473827394285</c:v>
                </c:pt>
                <c:pt idx="483">
                  <c:v>62.817960467557327</c:v>
                </c:pt>
                <c:pt idx="484">
                  <c:v>63.049993367396674</c:v>
                </c:pt>
                <c:pt idx="485">
                  <c:v>63.190891270914165</c:v>
                </c:pt>
                <c:pt idx="486">
                  <c:v>63.672512738098327</c:v>
                </c:pt>
                <c:pt idx="487">
                  <c:v>64.369069199702679</c:v>
                </c:pt>
                <c:pt idx="488">
                  <c:v>64.686011065271856</c:v>
                </c:pt>
                <c:pt idx="489">
                  <c:v>64.844752389003617</c:v>
                </c:pt>
                <c:pt idx="490">
                  <c:v>64.93851253444727</c:v>
                </c:pt>
                <c:pt idx="491">
                  <c:v>64.984401173696142</c:v>
                </c:pt>
                <c:pt idx="492">
                  <c:v>65.005589208406818</c:v>
                </c:pt>
                <c:pt idx="493">
                  <c:v>65.218094258092606</c:v>
                </c:pt>
                <c:pt idx="494">
                  <c:v>65.563274308922999</c:v>
                </c:pt>
                <c:pt idx="495">
                  <c:v>66.14974631759172</c:v>
                </c:pt>
                <c:pt idx="496">
                  <c:v>66.548423276877614</c:v>
                </c:pt>
                <c:pt idx="497">
                  <c:v>67.175178155667609</c:v>
                </c:pt>
                <c:pt idx="498">
                  <c:v>67.643978896398991</c:v>
                </c:pt>
                <c:pt idx="499">
                  <c:v>67.852910179902366</c:v>
                </c:pt>
                <c:pt idx="500">
                  <c:v>68.012121650860323</c:v>
                </c:pt>
                <c:pt idx="501">
                  <c:v>68.143136189536392</c:v>
                </c:pt>
                <c:pt idx="502">
                  <c:v>68.251048779797969</c:v>
                </c:pt>
                <c:pt idx="503">
                  <c:v>68.307732410341572</c:v>
                </c:pt>
                <c:pt idx="504">
                  <c:v>68.329144169229878</c:v>
                </c:pt>
                <c:pt idx="505">
                  <c:v>68.349704433741678</c:v>
                </c:pt>
                <c:pt idx="506">
                  <c:v>68.354301708028075</c:v>
                </c:pt>
                <c:pt idx="507">
                  <c:v>68.354301708028075</c:v>
                </c:pt>
                <c:pt idx="508">
                  <c:v>68.78285182870745</c:v>
                </c:pt>
                <c:pt idx="509">
                  <c:v>69.200250482473606</c:v>
                </c:pt>
                <c:pt idx="510">
                  <c:v>69.393477967890519</c:v>
                </c:pt>
                <c:pt idx="511">
                  <c:v>69.498266569940128</c:v>
                </c:pt>
                <c:pt idx="512">
                  <c:v>69.74839883714921</c:v>
                </c:pt>
                <c:pt idx="513">
                  <c:v>70.633126721485453</c:v>
                </c:pt>
                <c:pt idx="514">
                  <c:v>71.496976950038203</c:v>
                </c:pt>
                <c:pt idx="515">
                  <c:v>71.928148322710754</c:v>
                </c:pt>
                <c:pt idx="516">
                  <c:v>72.197896843227241</c:v>
                </c:pt>
                <c:pt idx="517">
                  <c:v>72.819344178995081</c:v>
                </c:pt>
                <c:pt idx="518">
                  <c:v>73.133806865307079</c:v>
                </c:pt>
                <c:pt idx="519">
                  <c:v>73.277361826414108</c:v>
                </c:pt>
                <c:pt idx="520">
                  <c:v>73.403073367306874</c:v>
                </c:pt>
                <c:pt idx="521">
                  <c:v>73.533554270985874</c:v>
                </c:pt>
                <c:pt idx="522">
                  <c:v>73.661200238742992</c:v>
                </c:pt>
                <c:pt idx="523">
                  <c:v>73.728434277874342</c:v>
                </c:pt>
                <c:pt idx="524">
                  <c:v>73.778247357830764</c:v>
                </c:pt>
                <c:pt idx="525">
                  <c:v>73.856298623048403</c:v>
                </c:pt>
                <c:pt idx="526">
                  <c:v>74.017396834683851</c:v>
                </c:pt>
                <c:pt idx="527">
                  <c:v>74.53128336635632</c:v>
                </c:pt>
                <c:pt idx="528">
                  <c:v>74.703988139177881</c:v>
                </c:pt>
                <c:pt idx="529">
                  <c:v>74.994881946452963</c:v>
                </c:pt>
                <c:pt idx="530">
                  <c:v>75.441152477039338</c:v>
                </c:pt>
                <c:pt idx="531">
                  <c:v>75.708010474655069</c:v>
                </c:pt>
                <c:pt idx="532">
                  <c:v>75.799158032092279</c:v>
                </c:pt>
                <c:pt idx="533">
                  <c:v>75.868181971942946</c:v>
                </c:pt>
                <c:pt idx="534">
                  <c:v>76.043755032873719</c:v>
                </c:pt>
                <c:pt idx="535">
                  <c:v>76.154246858954437</c:v>
                </c:pt>
                <c:pt idx="536">
                  <c:v>76.26620618127707</c:v>
                </c:pt>
                <c:pt idx="537">
                  <c:v>76.791821565489144</c:v>
                </c:pt>
                <c:pt idx="538">
                  <c:v>77.068607397529391</c:v>
                </c:pt>
                <c:pt idx="539">
                  <c:v>77.180577837247796</c:v>
                </c:pt>
                <c:pt idx="540">
                  <c:v>77.231283104453468</c:v>
                </c:pt>
                <c:pt idx="541">
                  <c:v>77.231283104453468</c:v>
                </c:pt>
                <c:pt idx="542">
                  <c:v>77.231283104453468</c:v>
                </c:pt>
                <c:pt idx="543">
                  <c:v>77.231283104453468</c:v>
                </c:pt>
                <c:pt idx="544">
                  <c:v>77.231283104453468</c:v>
                </c:pt>
                <c:pt idx="545">
                  <c:v>77.246524006457776</c:v>
                </c:pt>
                <c:pt idx="546">
                  <c:v>77.432024901813051</c:v>
                </c:pt>
                <c:pt idx="547">
                  <c:v>77.443707430202437</c:v>
                </c:pt>
                <c:pt idx="548">
                  <c:v>77.628695201638891</c:v>
                </c:pt>
                <c:pt idx="549">
                  <c:v>78.140002497492233</c:v>
                </c:pt>
                <c:pt idx="550">
                  <c:v>78.244146290587068</c:v>
                </c:pt>
                <c:pt idx="551">
                  <c:v>78.27601589376728</c:v>
                </c:pt>
                <c:pt idx="552">
                  <c:v>78.342582889152311</c:v>
                </c:pt>
                <c:pt idx="553">
                  <c:v>78.409883632658307</c:v>
                </c:pt>
                <c:pt idx="554">
                  <c:v>78.428363864540685</c:v>
                </c:pt>
                <c:pt idx="555">
                  <c:v>78.428363864540685</c:v>
                </c:pt>
                <c:pt idx="556">
                  <c:v>78.428363864540685</c:v>
                </c:pt>
                <c:pt idx="557">
                  <c:v>78.46767069255408</c:v>
                </c:pt>
                <c:pt idx="558">
                  <c:v>78.509600239977075</c:v>
                </c:pt>
                <c:pt idx="559">
                  <c:v>78.509600239977075</c:v>
                </c:pt>
                <c:pt idx="560">
                  <c:v>78.509600239977075</c:v>
                </c:pt>
                <c:pt idx="561">
                  <c:v>78.509600239977075</c:v>
                </c:pt>
                <c:pt idx="562">
                  <c:v>78.617247789086022</c:v>
                </c:pt>
                <c:pt idx="563">
                  <c:v>78.972611374443687</c:v>
                </c:pt>
                <c:pt idx="564">
                  <c:v>78.975884089798868</c:v>
                </c:pt>
                <c:pt idx="565">
                  <c:v>78.975884089798868</c:v>
                </c:pt>
                <c:pt idx="566">
                  <c:v>78.975884089798868</c:v>
                </c:pt>
                <c:pt idx="567">
                  <c:v>78.975884089798868</c:v>
                </c:pt>
                <c:pt idx="568">
                  <c:v>78.975884089798868</c:v>
                </c:pt>
                <c:pt idx="569">
                  <c:v>78.975884089798868</c:v>
                </c:pt>
                <c:pt idx="570">
                  <c:v>79.325683137342182</c:v>
                </c:pt>
                <c:pt idx="571">
                  <c:v>79.465613827427504</c:v>
                </c:pt>
                <c:pt idx="572">
                  <c:v>79.465613827427504</c:v>
                </c:pt>
                <c:pt idx="573">
                  <c:v>79.465613827427504</c:v>
                </c:pt>
                <c:pt idx="574">
                  <c:v>79.465613827427504</c:v>
                </c:pt>
                <c:pt idx="575">
                  <c:v>79.465613827427504</c:v>
                </c:pt>
                <c:pt idx="576">
                  <c:v>79.465613827427504</c:v>
                </c:pt>
                <c:pt idx="577">
                  <c:v>79.465613827427504</c:v>
                </c:pt>
                <c:pt idx="578">
                  <c:v>79.465613827427504</c:v>
                </c:pt>
                <c:pt idx="579">
                  <c:v>79.465613827427504</c:v>
                </c:pt>
                <c:pt idx="580">
                  <c:v>79.465613827427504</c:v>
                </c:pt>
                <c:pt idx="581">
                  <c:v>79.465613827427504</c:v>
                </c:pt>
                <c:pt idx="582">
                  <c:v>79.465613827427504</c:v>
                </c:pt>
                <c:pt idx="583">
                  <c:v>79.465613827427504</c:v>
                </c:pt>
                <c:pt idx="584">
                  <c:v>79.465613827427504</c:v>
                </c:pt>
                <c:pt idx="585">
                  <c:v>79.465613827427504</c:v>
                </c:pt>
                <c:pt idx="586">
                  <c:v>79.465613827427504</c:v>
                </c:pt>
                <c:pt idx="587">
                  <c:v>79.465613827427504</c:v>
                </c:pt>
                <c:pt idx="588">
                  <c:v>79.465613827427504</c:v>
                </c:pt>
                <c:pt idx="589">
                  <c:v>79.465613827427504</c:v>
                </c:pt>
                <c:pt idx="590">
                  <c:v>79.465613827427504</c:v>
                </c:pt>
                <c:pt idx="591">
                  <c:v>79.465613827427504</c:v>
                </c:pt>
                <c:pt idx="592">
                  <c:v>79.574653817268697</c:v>
                </c:pt>
                <c:pt idx="593">
                  <c:v>79.763967979373817</c:v>
                </c:pt>
                <c:pt idx="594">
                  <c:v>79.822919558654931</c:v>
                </c:pt>
                <c:pt idx="595">
                  <c:v>79.822919558654931</c:v>
                </c:pt>
                <c:pt idx="596">
                  <c:v>79.822919558654931</c:v>
                </c:pt>
                <c:pt idx="597">
                  <c:v>79.822919558654931</c:v>
                </c:pt>
                <c:pt idx="598">
                  <c:v>79.822919558654931</c:v>
                </c:pt>
                <c:pt idx="599">
                  <c:v>79.822919558654931</c:v>
                </c:pt>
                <c:pt idx="600">
                  <c:v>79.822919558654931</c:v>
                </c:pt>
                <c:pt idx="601">
                  <c:v>79.822919558654931</c:v>
                </c:pt>
                <c:pt idx="602">
                  <c:v>79.822919558654931</c:v>
                </c:pt>
                <c:pt idx="603">
                  <c:v>79.822919558654931</c:v>
                </c:pt>
                <c:pt idx="604">
                  <c:v>79.822919558654931</c:v>
                </c:pt>
                <c:pt idx="605">
                  <c:v>80.281598712194111</c:v>
                </c:pt>
                <c:pt idx="606">
                  <c:v>80.561630823799817</c:v>
                </c:pt>
                <c:pt idx="607">
                  <c:v>80.935749455825061</c:v>
                </c:pt>
                <c:pt idx="608">
                  <c:v>81.034134437909927</c:v>
                </c:pt>
                <c:pt idx="609">
                  <c:v>81.06657102827451</c:v>
                </c:pt>
                <c:pt idx="610">
                  <c:v>81.073975784946725</c:v>
                </c:pt>
                <c:pt idx="611">
                  <c:v>81.073975784946725</c:v>
                </c:pt>
                <c:pt idx="612">
                  <c:v>81.073975784946725</c:v>
                </c:pt>
                <c:pt idx="613">
                  <c:v>81.073975784946725</c:v>
                </c:pt>
                <c:pt idx="614">
                  <c:v>81.073975784946725</c:v>
                </c:pt>
                <c:pt idx="615">
                  <c:v>81.073975784946725</c:v>
                </c:pt>
                <c:pt idx="616">
                  <c:v>81.073975784946725</c:v>
                </c:pt>
                <c:pt idx="617">
                  <c:v>81.073975784946725</c:v>
                </c:pt>
                <c:pt idx="618">
                  <c:v>81.230615435294311</c:v>
                </c:pt>
                <c:pt idx="619">
                  <c:v>81.49608375843853</c:v>
                </c:pt>
                <c:pt idx="620">
                  <c:v>81.543662241844757</c:v>
                </c:pt>
                <c:pt idx="621">
                  <c:v>81.587924203432806</c:v>
                </c:pt>
                <c:pt idx="622">
                  <c:v>81.714814188277415</c:v>
                </c:pt>
                <c:pt idx="623">
                  <c:v>82.175770798678784</c:v>
                </c:pt>
                <c:pt idx="624">
                  <c:v>82.363195003502639</c:v>
                </c:pt>
                <c:pt idx="625">
                  <c:v>82.976070827130172</c:v>
                </c:pt>
                <c:pt idx="626">
                  <c:v>83.232634116260911</c:v>
                </c:pt>
                <c:pt idx="627">
                  <c:v>83.325549339625894</c:v>
                </c:pt>
                <c:pt idx="628">
                  <c:v>83.504346445330583</c:v>
                </c:pt>
                <c:pt idx="629">
                  <c:v>83.823912016301989</c:v>
                </c:pt>
                <c:pt idx="630">
                  <c:v>83.939351083501307</c:v>
                </c:pt>
                <c:pt idx="631">
                  <c:v>83.952150514995836</c:v>
                </c:pt>
                <c:pt idx="632">
                  <c:v>83.952150514995836</c:v>
                </c:pt>
                <c:pt idx="633">
                  <c:v>83.952150514995836</c:v>
                </c:pt>
                <c:pt idx="634">
                  <c:v>83.952150514995836</c:v>
                </c:pt>
                <c:pt idx="635">
                  <c:v>83.952150514995836</c:v>
                </c:pt>
                <c:pt idx="636">
                  <c:v>83.952150514995836</c:v>
                </c:pt>
                <c:pt idx="637">
                  <c:v>83.952150514995836</c:v>
                </c:pt>
                <c:pt idx="638">
                  <c:v>83.952150514995836</c:v>
                </c:pt>
                <c:pt idx="639">
                  <c:v>83.952150514995836</c:v>
                </c:pt>
                <c:pt idx="640">
                  <c:v>83.952150514995836</c:v>
                </c:pt>
                <c:pt idx="641">
                  <c:v>83.952150514995836</c:v>
                </c:pt>
                <c:pt idx="642">
                  <c:v>83.952150514995836</c:v>
                </c:pt>
                <c:pt idx="643">
                  <c:v>83.952150514995836</c:v>
                </c:pt>
                <c:pt idx="644">
                  <c:v>83.952150514995836</c:v>
                </c:pt>
                <c:pt idx="645">
                  <c:v>83.952150514995836</c:v>
                </c:pt>
                <c:pt idx="646">
                  <c:v>83.952150514995836</c:v>
                </c:pt>
                <c:pt idx="647">
                  <c:v>83.952150514995836</c:v>
                </c:pt>
                <c:pt idx="648">
                  <c:v>83.952150514995836</c:v>
                </c:pt>
                <c:pt idx="649">
                  <c:v>83.952150514995836</c:v>
                </c:pt>
                <c:pt idx="650">
                  <c:v>83.952150514995836</c:v>
                </c:pt>
                <c:pt idx="651">
                  <c:v>83.952150514995836</c:v>
                </c:pt>
                <c:pt idx="652">
                  <c:v>83.952150514995836</c:v>
                </c:pt>
                <c:pt idx="653">
                  <c:v>83.952150514995836</c:v>
                </c:pt>
                <c:pt idx="654">
                  <c:v>83.952150514995836</c:v>
                </c:pt>
                <c:pt idx="655">
                  <c:v>83.952150514995836</c:v>
                </c:pt>
                <c:pt idx="656">
                  <c:v>83.952150514995836</c:v>
                </c:pt>
                <c:pt idx="657">
                  <c:v>83.952150514995836</c:v>
                </c:pt>
                <c:pt idx="658">
                  <c:v>83.952150514995836</c:v>
                </c:pt>
                <c:pt idx="659">
                  <c:v>83.952150514995836</c:v>
                </c:pt>
                <c:pt idx="660">
                  <c:v>83.952150514995836</c:v>
                </c:pt>
                <c:pt idx="661">
                  <c:v>83.952150514995836</c:v>
                </c:pt>
                <c:pt idx="662">
                  <c:v>83.952150514995836</c:v>
                </c:pt>
                <c:pt idx="663">
                  <c:v>83.952150514995836</c:v>
                </c:pt>
                <c:pt idx="664">
                  <c:v>83.952150514995836</c:v>
                </c:pt>
                <c:pt idx="665">
                  <c:v>83.952150514995836</c:v>
                </c:pt>
                <c:pt idx="666">
                  <c:v>83.952150514995836</c:v>
                </c:pt>
                <c:pt idx="667">
                  <c:v>83.952150514995836</c:v>
                </c:pt>
                <c:pt idx="668">
                  <c:v>83.952150514995836</c:v>
                </c:pt>
                <c:pt idx="669">
                  <c:v>83.952150514995836</c:v>
                </c:pt>
                <c:pt idx="670">
                  <c:v>83.952150514995836</c:v>
                </c:pt>
                <c:pt idx="671">
                  <c:v>83.952150514995836</c:v>
                </c:pt>
                <c:pt idx="672">
                  <c:v>83.952150514995836</c:v>
                </c:pt>
                <c:pt idx="673">
                  <c:v>83.952150514995836</c:v>
                </c:pt>
                <c:pt idx="674">
                  <c:v>83.952150514995836</c:v>
                </c:pt>
                <c:pt idx="675">
                  <c:v>83.952150514995836</c:v>
                </c:pt>
                <c:pt idx="676">
                  <c:v>83.952150514995836</c:v>
                </c:pt>
                <c:pt idx="677">
                  <c:v>83.952150514995836</c:v>
                </c:pt>
                <c:pt idx="678">
                  <c:v>83.952150514995836</c:v>
                </c:pt>
                <c:pt idx="679">
                  <c:v>83.952150514995836</c:v>
                </c:pt>
                <c:pt idx="680">
                  <c:v>83.952150514995836</c:v>
                </c:pt>
                <c:pt idx="681">
                  <c:v>83.952150514995836</c:v>
                </c:pt>
                <c:pt idx="682">
                  <c:v>83.952150514995836</c:v>
                </c:pt>
                <c:pt idx="683">
                  <c:v>83.952150514995836</c:v>
                </c:pt>
                <c:pt idx="684">
                  <c:v>83.952150514995836</c:v>
                </c:pt>
                <c:pt idx="685">
                  <c:v>83.952150514995836</c:v>
                </c:pt>
                <c:pt idx="686">
                  <c:v>83.952150514995836</c:v>
                </c:pt>
                <c:pt idx="687">
                  <c:v>83.952150514995836</c:v>
                </c:pt>
                <c:pt idx="688">
                  <c:v>83.952150514995836</c:v>
                </c:pt>
                <c:pt idx="689">
                  <c:v>83.952150514995836</c:v>
                </c:pt>
                <c:pt idx="690">
                  <c:v>84.627720398743577</c:v>
                </c:pt>
                <c:pt idx="691">
                  <c:v>85.1814422767157</c:v>
                </c:pt>
                <c:pt idx="692">
                  <c:v>85.243626140732317</c:v>
                </c:pt>
                <c:pt idx="693">
                  <c:v>85.243626140732317</c:v>
                </c:pt>
                <c:pt idx="694">
                  <c:v>85.243626140732317</c:v>
                </c:pt>
                <c:pt idx="695">
                  <c:v>85.243626140732317</c:v>
                </c:pt>
                <c:pt idx="696">
                  <c:v>85.243626140732317</c:v>
                </c:pt>
                <c:pt idx="697">
                  <c:v>85.243626140732317</c:v>
                </c:pt>
                <c:pt idx="698">
                  <c:v>85.243626140732317</c:v>
                </c:pt>
                <c:pt idx="699">
                  <c:v>85.243626140732317</c:v>
                </c:pt>
                <c:pt idx="700">
                  <c:v>85.243626140732317</c:v>
                </c:pt>
                <c:pt idx="701">
                  <c:v>85.243626140732317</c:v>
                </c:pt>
                <c:pt idx="702">
                  <c:v>85.243626140732317</c:v>
                </c:pt>
                <c:pt idx="703">
                  <c:v>85.243626140732317</c:v>
                </c:pt>
                <c:pt idx="704">
                  <c:v>85.243626140732317</c:v>
                </c:pt>
                <c:pt idx="705">
                  <c:v>85.243626140732317</c:v>
                </c:pt>
                <c:pt idx="706">
                  <c:v>85.243626140732317</c:v>
                </c:pt>
                <c:pt idx="707">
                  <c:v>85.243626140732317</c:v>
                </c:pt>
                <c:pt idx="708">
                  <c:v>85.243626140732317</c:v>
                </c:pt>
                <c:pt idx="709">
                  <c:v>85.243626140732317</c:v>
                </c:pt>
                <c:pt idx="710">
                  <c:v>85.243626140732317</c:v>
                </c:pt>
                <c:pt idx="711">
                  <c:v>85.243626140732317</c:v>
                </c:pt>
                <c:pt idx="712">
                  <c:v>85.243626140732317</c:v>
                </c:pt>
                <c:pt idx="713">
                  <c:v>85.243626140732317</c:v>
                </c:pt>
                <c:pt idx="714">
                  <c:v>85.243626140732317</c:v>
                </c:pt>
                <c:pt idx="715">
                  <c:v>85.243626140732317</c:v>
                </c:pt>
                <c:pt idx="716">
                  <c:v>85.243626140732317</c:v>
                </c:pt>
                <c:pt idx="717">
                  <c:v>85.243626140732317</c:v>
                </c:pt>
                <c:pt idx="718">
                  <c:v>85.243626140732317</c:v>
                </c:pt>
                <c:pt idx="719">
                  <c:v>85.243626140732317</c:v>
                </c:pt>
                <c:pt idx="720">
                  <c:v>85.243626140732317</c:v>
                </c:pt>
                <c:pt idx="721">
                  <c:v>85.243626140732317</c:v>
                </c:pt>
                <c:pt idx="722">
                  <c:v>85.243626140732317</c:v>
                </c:pt>
                <c:pt idx="723">
                  <c:v>85.243626140732317</c:v>
                </c:pt>
                <c:pt idx="724">
                  <c:v>85.243626140732317</c:v>
                </c:pt>
                <c:pt idx="725">
                  <c:v>85.243626140732317</c:v>
                </c:pt>
                <c:pt idx="726">
                  <c:v>85.243626140732317</c:v>
                </c:pt>
                <c:pt idx="727">
                  <c:v>85.243626140732317</c:v>
                </c:pt>
                <c:pt idx="728">
                  <c:v>85.243626140732317</c:v>
                </c:pt>
                <c:pt idx="729">
                  <c:v>85.243626140732317</c:v>
                </c:pt>
                <c:pt idx="730">
                  <c:v>85.243626140732317</c:v>
                </c:pt>
                <c:pt idx="731">
                  <c:v>85.243626140732317</c:v>
                </c:pt>
                <c:pt idx="732">
                  <c:v>85.243626140732317</c:v>
                </c:pt>
                <c:pt idx="733">
                  <c:v>85.243626140732317</c:v>
                </c:pt>
                <c:pt idx="734">
                  <c:v>85.243626140732317</c:v>
                </c:pt>
                <c:pt idx="735">
                  <c:v>85.243626140732317</c:v>
                </c:pt>
                <c:pt idx="736">
                  <c:v>85.301719998220392</c:v>
                </c:pt>
                <c:pt idx="737">
                  <c:v>85.395081510881596</c:v>
                </c:pt>
                <c:pt idx="738">
                  <c:v>85.407078015860364</c:v>
                </c:pt>
                <c:pt idx="739">
                  <c:v>85.407078015860364</c:v>
                </c:pt>
                <c:pt idx="740">
                  <c:v>85.407078015860364</c:v>
                </c:pt>
                <c:pt idx="741">
                  <c:v>85.407078015860364</c:v>
                </c:pt>
                <c:pt idx="742">
                  <c:v>85.407078015860364</c:v>
                </c:pt>
                <c:pt idx="743">
                  <c:v>85.415938681735952</c:v>
                </c:pt>
                <c:pt idx="744">
                  <c:v>85.423529106126423</c:v>
                </c:pt>
                <c:pt idx="745">
                  <c:v>85.423529106126423</c:v>
                </c:pt>
                <c:pt idx="746">
                  <c:v>85.423529106126423</c:v>
                </c:pt>
                <c:pt idx="747">
                  <c:v>85.655416673006101</c:v>
                </c:pt>
                <c:pt idx="748">
                  <c:v>85.964387935839184</c:v>
                </c:pt>
                <c:pt idx="749">
                  <c:v>86.083632327670884</c:v>
                </c:pt>
                <c:pt idx="750">
                  <c:v>86.167699715315948</c:v>
                </c:pt>
                <c:pt idx="751">
                  <c:v>86.24291604461169</c:v>
                </c:pt>
                <c:pt idx="752">
                  <c:v>86.301700862956224</c:v>
                </c:pt>
                <c:pt idx="753">
                  <c:v>86.35368183508821</c:v>
                </c:pt>
                <c:pt idx="754">
                  <c:v>86.604608482455589</c:v>
                </c:pt>
                <c:pt idx="755">
                  <c:v>86.877067202881847</c:v>
                </c:pt>
                <c:pt idx="756">
                  <c:v>87.231959524402228</c:v>
                </c:pt>
                <c:pt idx="757">
                  <c:v>87.63222950913979</c:v>
                </c:pt>
                <c:pt idx="758">
                  <c:v>87.848145023643482</c:v>
                </c:pt>
                <c:pt idx="759">
                  <c:v>87.997758965446323</c:v>
                </c:pt>
                <c:pt idx="760">
                  <c:v>88.089807031941078</c:v>
                </c:pt>
                <c:pt idx="761">
                  <c:v>88.164056147804644</c:v>
                </c:pt>
                <c:pt idx="762">
                  <c:v>88.230289621316501</c:v>
                </c:pt>
                <c:pt idx="763">
                  <c:v>88.294232911299304</c:v>
                </c:pt>
                <c:pt idx="764">
                  <c:v>88.521659259042153</c:v>
                </c:pt>
                <c:pt idx="765">
                  <c:v>88.665180549189387</c:v>
                </c:pt>
                <c:pt idx="766">
                  <c:v>88.839538256021612</c:v>
                </c:pt>
                <c:pt idx="767">
                  <c:v>88.94205890933371</c:v>
                </c:pt>
                <c:pt idx="768">
                  <c:v>89.000454618826225</c:v>
                </c:pt>
                <c:pt idx="769">
                  <c:v>89.032468748151473</c:v>
                </c:pt>
                <c:pt idx="770">
                  <c:v>89.064516229664036</c:v>
                </c:pt>
                <c:pt idx="771">
                  <c:v>89.153273547010244</c:v>
                </c:pt>
                <c:pt idx="772">
                  <c:v>89.635249062194987</c:v>
                </c:pt>
                <c:pt idx="773">
                  <c:v>90.028728704031792</c:v>
                </c:pt>
                <c:pt idx="774">
                  <c:v>90.31851239017378</c:v>
                </c:pt>
                <c:pt idx="775">
                  <c:v>90.638500423160664</c:v>
                </c:pt>
                <c:pt idx="776">
                  <c:v>90.925945526477904</c:v>
                </c:pt>
                <c:pt idx="777">
                  <c:v>91.207334204570728</c:v>
                </c:pt>
                <c:pt idx="778">
                  <c:v>91.67264200871557</c:v>
                </c:pt>
                <c:pt idx="779">
                  <c:v>91.926858573743857</c:v>
                </c:pt>
                <c:pt idx="780">
                  <c:v>92.161446469020561</c:v>
                </c:pt>
                <c:pt idx="781">
                  <c:v>92.602925616565884</c:v>
                </c:pt>
                <c:pt idx="782">
                  <c:v>92.863491105246894</c:v>
                </c:pt>
                <c:pt idx="783">
                  <c:v>93.120772434570455</c:v>
                </c:pt>
                <c:pt idx="784">
                  <c:v>93.465988121633671</c:v>
                </c:pt>
                <c:pt idx="785">
                  <c:v>93.74489598885576</c:v>
                </c:pt>
                <c:pt idx="786">
                  <c:v>93.948173714857845</c:v>
                </c:pt>
                <c:pt idx="787">
                  <c:v>94.074514107787508</c:v>
                </c:pt>
                <c:pt idx="788">
                  <c:v>94.180625786965976</c:v>
                </c:pt>
                <c:pt idx="789">
                  <c:v>94.264280219652775</c:v>
                </c:pt>
                <c:pt idx="790">
                  <c:v>94.321419663423043</c:v>
                </c:pt>
                <c:pt idx="791">
                  <c:v>94.366274384865093</c:v>
                </c:pt>
                <c:pt idx="792">
                  <c:v>94.409383675170929</c:v>
                </c:pt>
                <c:pt idx="793">
                  <c:v>94.446578510925988</c:v>
                </c:pt>
                <c:pt idx="794">
                  <c:v>94.475068425791463</c:v>
                </c:pt>
                <c:pt idx="795">
                  <c:v>94.489870635673554</c:v>
                </c:pt>
                <c:pt idx="796">
                  <c:v>94.498778041433511</c:v>
                </c:pt>
                <c:pt idx="797">
                  <c:v>94.51585039084101</c:v>
                </c:pt>
                <c:pt idx="798">
                  <c:v>94.532011113795193</c:v>
                </c:pt>
                <c:pt idx="799">
                  <c:v>94.833830048219653</c:v>
                </c:pt>
                <c:pt idx="800">
                  <c:v>95.057119090188166</c:v>
                </c:pt>
                <c:pt idx="801">
                  <c:v>95.247747996221577</c:v>
                </c:pt>
                <c:pt idx="802">
                  <c:v>95.338951140637647</c:v>
                </c:pt>
                <c:pt idx="803">
                  <c:v>95.404250752904659</c:v>
                </c:pt>
                <c:pt idx="804">
                  <c:v>95.619455511973271</c:v>
                </c:pt>
                <c:pt idx="805">
                  <c:v>95.792601205743736</c:v>
                </c:pt>
                <c:pt idx="806">
                  <c:v>95.892544678571198</c:v>
                </c:pt>
                <c:pt idx="807">
                  <c:v>95.946660190691446</c:v>
                </c:pt>
                <c:pt idx="808">
                  <c:v>95.967034406643265</c:v>
                </c:pt>
                <c:pt idx="809">
                  <c:v>95.972255772078157</c:v>
                </c:pt>
                <c:pt idx="810">
                  <c:v>95.972255772078157</c:v>
                </c:pt>
                <c:pt idx="811">
                  <c:v>95.972255772078157</c:v>
                </c:pt>
                <c:pt idx="812">
                  <c:v>95.972255772078157</c:v>
                </c:pt>
                <c:pt idx="813">
                  <c:v>95.972255772078157</c:v>
                </c:pt>
                <c:pt idx="814">
                  <c:v>95.977773003158902</c:v>
                </c:pt>
                <c:pt idx="815">
                  <c:v>95.99549016152119</c:v>
                </c:pt>
                <c:pt idx="816">
                  <c:v>96.009060531260474</c:v>
                </c:pt>
                <c:pt idx="817">
                  <c:v>96.067711940855745</c:v>
                </c:pt>
                <c:pt idx="818">
                  <c:v>96.104495432967241</c:v>
                </c:pt>
                <c:pt idx="819">
                  <c:v>96.120378221027124</c:v>
                </c:pt>
                <c:pt idx="820">
                  <c:v>96.582298266559889</c:v>
                </c:pt>
                <c:pt idx="821">
                  <c:v>97.444104946773834</c:v>
                </c:pt>
                <c:pt idx="822">
                  <c:v>97.655541412337413</c:v>
                </c:pt>
                <c:pt idx="823">
                  <c:v>97.800808025381954</c:v>
                </c:pt>
                <c:pt idx="824">
                  <c:v>97.861727383714737</c:v>
                </c:pt>
                <c:pt idx="825">
                  <c:v>97.898622049783953</c:v>
                </c:pt>
                <c:pt idx="826">
                  <c:v>97.928323760788601</c:v>
                </c:pt>
                <c:pt idx="827">
                  <c:v>98.138238555527991</c:v>
                </c:pt>
                <c:pt idx="828">
                  <c:v>98.365951181875843</c:v>
                </c:pt>
                <c:pt idx="829">
                  <c:v>98.493451671560123</c:v>
                </c:pt>
                <c:pt idx="830">
                  <c:v>98.593204093324957</c:v>
                </c:pt>
                <c:pt idx="831">
                  <c:v>98.657325261640111</c:v>
                </c:pt>
                <c:pt idx="832">
                  <c:v>98.699489573305314</c:v>
                </c:pt>
                <c:pt idx="833">
                  <c:v>98.722643138200169</c:v>
                </c:pt>
                <c:pt idx="834">
                  <c:v>98.725861815667628</c:v>
                </c:pt>
                <c:pt idx="835">
                  <c:v>98.725861815667628</c:v>
                </c:pt>
                <c:pt idx="836">
                  <c:v>98.725861815667628</c:v>
                </c:pt>
                <c:pt idx="837">
                  <c:v>98.725861815667628</c:v>
                </c:pt>
                <c:pt idx="838">
                  <c:v>98.725861815667628</c:v>
                </c:pt>
                <c:pt idx="839">
                  <c:v>98.725861815667628</c:v>
                </c:pt>
                <c:pt idx="840">
                  <c:v>99.406682790471848</c:v>
                </c:pt>
                <c:pt idx="841">
                  <c:v>103.45437030777451</c:v>
                </c:pt>
                <c:pt idx="842">
                  <c:v>104.49150029407636</c:v>
                </c:pt>
                <c:pt idx="843">
                  <c:v>104.56400397880371</c:v>
                </c:pt>
                <c:pt idx="844">
                  <c:v>104.61776373425924</c:v>
                </c:pt>
                <c:pt idx="845">
                  <c:v>104.66484193485573</c:v>
                </c:pt>
                <c:pt idx="846">
                  <c:v>104.80793315366249</c:v>
                </c:pt>
                <c:pt idx="847">
                  <c:v>105.0804075701418</c:v>
                </c:pt>
                <c:pt idx="848">
                  <c:v>105.32245431238103</c:v>
                </c:pt>
                <c:pt idx="849">
                  <c:v>105.50540932410449</c:v>
                </c:pt>
                <c:pt idx="850">
                  <c:v>105.63129874332961</c:v>
                </c:pt>
                <c:pt idx="851">
                  <c:v>106.16683257210272</c:v>
                </c:pt>
                <c:pt idx="852">
                  <c:v>106.45579195251345</c:v>
                </c:pt>
                <c:pt idx="853">
                  <c:v>106.64326062692039</c:v>
                </c:pt>
                <c:pt idx="854">
                  <c:v>106.77986721566984</c:v>
                </c:pt>
                <c:pt idx="855">
                  <c:v>106.99599653637733</c:v>
                </c:pt>
                <c:pt idx="856">
                  <c:v>107.3333638123689</c:v>
                </c:pt>
                <c:pt idx="857">
                  <c:v>108.45602042712899</c:v>
                </c:pt>
                <c:pt idx="858">
                  <c:v>109.06675644139425</c:v>
                </c:pt>
                <c:pt idx="859">
                  <c:v>109.32577667499064</c:v>
                </c:pt>
                <c:pt idx="860">
                  <c:v>109.52947674722489</c:v>
                </c:pt>
                <c:pt idx="861">
                  <c:v>109.78647738845761</c:v>
                </c:pt>
                <c:pt idx="862">
                  <c:v>110.19147644188773</c:v>
                </c:pt>
                <c:pt idx="863">
                  <c:v>110.61612097255424</c:v>
                </c:pt>
                <c:pt idx="864">
                  <c:v>110.83640819928053</c:v>
                </c:pt>
                <c:pt idx="865">
                  <c:v>110.9974174717498</c:v>
                </c:pt>
                <c:pt idx="866">
                  <c:v>111.14638660459786</c:v>
                </c:pt>
                <c:pt idx="867">
                  <c:v>111.45074357815299</c:v>
                </c:pt>
                <c:pt idx="868">
                  <c:v>112.06122916168951</c:v>
                </c:pt>
                <c:pt idx="869">
                  <c:v>112.36552340253959</c:v>
                </c:pt>
                <c:pt idx="870">
                  <c:v>112.59074077919502</c:v>
                </c:pt>
                <c:pt idx="871">
                  <c:v>112.74456633932168</c:v>
                </c:pt>
                <c:pt idx="872">
                  <c:v>112.84955505449518</c:v>
                </c:pt>
                <c:pt idx="873">
                  <c:v>112.98197038503854</c:v>
                </c:pt>
                <c:pt idx="874">
                  <c:v>113.09677576067884</c:v>
                </c:pt>
                <c:pt idx="875">
                  <c:v>113.1573060101596</c:v>
                </c:pt>
                <c:pt idx="876">
                  <c:v>113.16083810921656</c:v>
                </c:pt>
                <c:pt idx="877">
                  <c:v>113.18627087183478</c:v>
                </c:pt>
                <c:pt idx="878">
                  <c:v>113.18627087183478</c:v>
                </c:pt>
                <c:pt idx="879">
                  <c:v>113.31784296229942</c:v>
                </c:pt>
                <c:pt idx="880">
                  <c:v>114.43231344837395</c:v>
                </c:pt>
                <c:pt idx="881">
                  <c:v>114.81483683160293</c:v>
                </c:pt>
                <c:pt idx="882">
                  <c:v>115.32267549997538</c:v>
                </c:pt>
                <c:pt idx="883">
                  <c:v>115.55264597841918</c:v>
                </c:pt>
                <c:pt idx="884">
                  <c:v>115.68314911688972</c:v>
                </c:pt>
                <c:pt idx="885">
                  <c:v>115.79391887786474</c:v>
                </c:pt>
                <c:pt idx="886">
                  <c:v>116.64102711301528</c:v>
                </c:pt>
                <c:pt idx="887">
                  <c:v>117.04048229000522</c:v>
                </c:pt>
                <c:pt idx="888">
                  <c:v>117.23448799312618</c:v>
                </c:pt>
                <c:pt idx="889">
                  <c:v>117.34421271889862</c:v>
                </c:pt>
                <c:pt idx="890">
                  <c:v>117.7250062792853</c:v>
                </c:pt>
                <c:pt idx="891">
                  <c:v>118.03566263373429</c:v>
                </c:pt>
                <c:pt idx="892">
                  <c:v>118.20286577482537</c:v>
                </c:pt>
                <c:pt idx="893">
                  <c:v>118.32869960707163</c:v>
                </c:pt>
                <c:pt idx="894">
                  <c:v>118.4321874738159</c:v>
                </c:pt>
                <c:pt idx="895">
                  <c:v>118.4784896935053</c:v>
                </c:pt>
                <c:pt idx="896">
                  <c:v>118.4784896935053</c:v>
                </c:pt>
                <c:pt idx="897">
                  <c:v>118.4784896935053</c:v>
                </c:pt>
                <c:pt idx="898">
                  <c:v>118.4784896935053</c:v>
                </c:pt>
                <c:pt idx="899">
                  <c:v>118.4784896935053</c:v>
                </c:pt>
                <c:pt idx="900">
                  <c:v>118.4784896935053</c:v>
                </c:pt>
                <c:pt idx="901">
                  <c:v>118.4784896935053</c:v>
                </c:pt>
                <c:pt idx="902">
                  <c:v>118.4784896935053</c:v>
                </c:pt>
                <c:pt idx="903">
                  <c:v>118.4784896935053</c:v>
                </c:pt>
                <c:pt idx="904">
                  <c:v>118.4784896935053</c:v>
                </c:pt>
                <c:pt idx="905">
                  <c:v>118.4784896935053</c:v>
                </c:pt>
                <c:pt idx="906">
                  <c:v>119.59559979758755</c:v>
                </c:pt>
                <c:pt idx="907">
                  <c:v>120.07366893072683</c:v>
                </c:pt>
                <c:pt idx="908">
                  <c:v>120.18131470348987</c:v>
                </c:pt>
                <c:pt idx="909">
                  <c:v>120.23756475559837</c:v>
                </c:pt>
                <c:pt idx="910">
                  <c:v>120.28247675629791</c:v>
                </c:pt>
                <c:pt idx="911">
                  <c:v>120.28247675629791</c:v>
                </c:pt>
                <c:pt idx="912">
                  <c:v>120.28247675629791</c:v>
                </c:pt>
                <c:pt idx="913">
                  <c:v>120.28247675629791</c:v>
                </c:pt>
                <c:pt idx="914">
                  <c:v>120.28247675629791</c:v>
                </c:pt>
                <c:pt idx="915">
                  <c:v>120.28247675629791</c:v>
                </c:pt>
                <c:pt idx="916">
                  <c:v>120.28247675629791</c:v>
                </c:pt>
                <c:pt idx="917">
                  <c:v>120.28247675629791</c:v>
                </c:pt>
                <c:pt idx="918">
                  <c:v>120.28247675629791</c:v>
                </c:pt>
                <c:pt idx="919">
                  <c:v>120.28247675629791</c:v>
                </c:pt>
                <c:pt idx="920">
                  <c:v>120.28247675629791</c:v>
                </c:pt>
                <c:pt idx="921">
                  <c:v>120.28247675629791</c:v>
                </c:pt>
                <c:pt idx="922">
                  <c:v>120.28247675629791</c:v>
                </c:pt>
                <c:pt idx="923">
                  <c:v>120.28247675629791</c:v>
                </c:pt>
                <c:pt idx="924">
                  <c:v>120.28247675629791</c:v>
                </c:pt>
                <c:pt idx="925">
                  <c:v>120.28247675629791</c:v>
                </c:pt>
                <c:pt idx="926">
                  <c:v>120.73234932928666</c:v>
                </c:pt>
                <c:pt idx="927">
                  <c:v>120.92699594487446</c:v>
                </c:pt>
                <c:pt idx="928">
                  <c:v>120.9872834623342</c:v>
                </c:pt>
                <c:pt idx="929">
                  <c:v>121.00279604799827</c:v>
                </c:pt>
                <c:pt idx="930">
                  <c:v>121.00323325671708</c:v>
                </c:pt>
                <c:pt idx="931">
                  <c:v>121.32150112292689</c:v>
                </c:pt>
                <c:pt idx="932">
                  <c:v>121.38673479250673</c:v>
                </c:pt>
                <c:pt idx="933">
                  <c:v>121.44107265254242</c:v>
                </c:pt>
                <c:pt idx="934">
                  <c:v>121.44248976712311</c:v>
                </c:pt>
                <c:pt idx="935">
                  <c:v>122.08016606111465</c:v>
                </c:pt>
                <c:pt idx="936">
                  <c:v>122.30787925796852</c:v>
                </c:pt>
                <c:pt idx="937">
                  <c:v>122.45332167390885</c:v>
                </c:pt>
                <c:pt idx="938">
                  <c:v>122.55379317976335</c:v>
                </c:pt>
                <c:pt idx="939">
                  <c:v>122.58999263092056</c:v>
                </c:pt>
                <c:pt idx="940">
                  <c:v>122.58999263092056</c:v>
                </c:pt>
                <c:pt idx="941">
                  <c:v>122.58999263092056</c:v>
                </c:pt>
                <c:pt idx="942">
                  <c:v>122.58999263092056</c:v>
                </c:pt>
                <c:pt idx="943">
                  <c:v>122.58999263092056</c:v>
                </c:pt>
                <c:pt idx="944">
                  <c:v>122.58999263092056</c:v>
                </c:pt>
                <c:pt idx="945">
                  <c:v>122.58999263092056</c:v>
                </c:pt>
                <c:pt idx="946">
                  <c:v>122.58999263092056</c:v>
                </c:pt>
                <c:pt idx="947">
                  <c:v>122.58999263092056</c:v>
                </c:pt>
                <c:pt idx="948">
                  <c:v>122.58999263092056</c:v>
                </c:pt>
                <c:pt idx="949">
                  <c:v>122.69026814199448</c:v>
                </c:pt>
                <c:pt idx="950">
                  <c:v>122.88808711186529</c:v>
                </c:pt>
                <c:pt idx="951">
                  <c:v>122.9209175258498</c:v>
                </c:pt>
                <c:pt idx="952">
                  <c:v>122.92844774142971</c:v>
                </c:pt>
                <c:pt idx="953">
                  <c:v>122.92844774142971</c:v>
                </c:pt>
                <c:pt idx="954">
                  <c:v>122.92844774142971</c:v>
                </c:pt>
                <c:pt idx="955">
                  <c:v>122.99205371305857</c:v>
                </c:pt>
                <c:pt idx="956">
                  <c:v>123.30983651589058</c:v>
                </c:pt>
                <c:pt idx="957">
                  <c:v>123.39974767716529</c:v>
                </c:pt>
                <c:pt idx="958">
                  <c:v>123.42985946431693</c:v>
                </c:pt>
                <c:pt idx="959">
                  <c:v>123.42985946431693</c:v>
                </c:pt>
                <c:pt idx="960">
                  <c:v>123.42985946431693</c:v>
                </c:pt>
                <c:pt idx="961">
                  <c:v>123.42985946431693</c:v>
                </c:pt>
                <c:pt idx="962">
                  <c:v>123.42985946431693</c:v>
                </c:pt>
                <c:pt idx="963">
                  <c:v>123.42985946431693</c:v>
                </c:pt>
                <c:pt idx="964">
                  <c:v>123.42985946431693</c:v>
                </c:pt>
                <c:pt idx="965">
                  <c:v>123.52593492188072</c:v>
                </c:pt>
                <c:pt idx="966">
                  <c:v>123.59635965359868</c:v>
                </c:pt>
                <c:pt idx="967">
                  <c:v>123.59635965359868</c:v>
                </c:pt>
                <c:pt idx="968">
                  <c:v>123.59635965359868</c:v>
                </c:pt>
                <c:pt idx="969">
                  <c:v>123.59635965359868</c:v>
                </c:pt>
                <c:pt idx="970">
                  <c:v>123.59635965359868</c:v>
                </c:pt>
                <c:pt idx="971">
                  <c:v>123.59635965359868</c:v>
                </c:pt>
                <c:pt idx="972">
                  <c:v>123.59635965359868</c:v>
                </c:pt>
                <c:pt idx="973">
                  <c:v>123.59635965359868</c:v>
                </c:pt>
                <c:pt idx="974">
                  <c:v>123.59635965359868</c:v>
                </c:pt>
                <c:pt idx="975">
                  <c:v>123.59635965359868</c:v>
                </c:pt>
                <c:pt idx="976">
                  <c:v>123.59635965359868</c:v>
                </c:pt>
                <c:pt idx="977">
                  <c:v>123.59635965359868</c:v>
                </c:pt>
                <c:pt idx="978">
                  <c:v>123.59635965359868</c:v>
                </c:pt>
                <c:pt idx="979">
                  <c:v>123.59635965359868</c:v>
                </c:pt>
                <c:pt idx="980">
                  <c:v>123.59635965359868</c:v>
                </c:pt>
                <c:pt idx="981">
                  <c:v>123.59635965359868</c:v>
                </c:pt>
                <c:pt idx="982">
                  <c:v>123.59635965359868</c:v>
                </c:pt>
                <c:pt idx="983">
                  <c:v>123.59635965359868</c:v>
                </c:pt>
                <c:pt idx="984">
                  <c:v>123.59635965359868</c:v>
                </c:pt>
                <c:pt idx="985">
                  <c:v>123.59635965359868</c:v>
                </c:pt>
                <c:pt idx="986">
                  <c:v>123.59635965359868</c:v>
                </c:pt>
                <c:pt idx="987">
                  <c:v>123.59635965359868</c:v>
                </c:pt>
                <c:pt idx="988">
                  <c:v>123.59635965359868</c:v>
                </c:pt>
                <c:pt idx="989">
                  <c:v>123.59635965359868</c:v>
                </c:pt>
                <c:pt idx="990">
                  <c:v>123.59635965359868</c:v>
                </c:pt>
                <c:pt idx="991">
                  <c:v>123.59635965359868</c:v>
                </c:pt>
                <c:pt idx="992">
                  <c:v>123.59635965359868</c:v>
                </c:pt>
                <c:pt idx="993">
                  <c:v>123.59635965359868</c:v>
                </c:pt>
                <c:pt idx="994">
                  <c:v>123.59635965359868</c:v>
                </c:pt>
                <c:pt idx="995">
                  <c:v>123.59635965359868</c:v>
                </c:pt>
                <c:pt idx="996">
                  <c:v>123.59635965359868</c:v>
                </c:pt>
                <c:pt idx="997">
                  <c:v>123.59635965359868</c:v>
                </c:pt>
                <c:pt idx="998">
                  <c:v>123.59635965359868</c:v>
                </c:pt>
                <c:pt idx="999">
                  <c:v>123.59635965359868</c:v>
                </c:pt>
                <c:pt idx="1000">
                  <c:v>123.59635965359868</c:v>
                </c:pt>
                <c:pt idx="1001">
                  <c:v>123.59635965359868</c:v>
                </c:pt>
                <c:pt idx="1002">
                  <c:v>123.59635965359868</c:v>
                </c:pt>
                <c:pt idx="1003">
                  <c:v>123.59635965359868</c:v>
                </c:pt>
                <c:pt idx="1004">
                  <c:v>123.59635965359868</c:v>
                </c:pt>
                <c:pt idx="1005">
                  <c:v>123.59635965359868</c:v>
                </c:pt>
                <c:pt idx="1006">
                  <c:v>123.59635965359868</c:v>
                </c:pt>
                <c:pt idx="1007">
                  <c:v>123.59635965359868</c:v>
                </c:pt>
                <c:pt idx="1008">
                  <c:v>123.59635965359868</c:v>
                </c:pt>
                <c:pt idx="1009">
                  <c:v>123.59635965359868</c:v>
                </c:pt>
                <c:pt idx="1010">
                  <c:v>123.59635965359868</c:v>
                </c:pt>
                <c:pt idx="1011">
                  <c:v>123.59635965359868</c:v>
                </c:pt>
                <c:pt idx="1012">
                  <c:v>123.59635965359868</c:v>
                </c:pt>
                <c:pt idx="1013">
                  <c:v>123.59635965359868</c:v>
                </c:pt>
                <c:pt idx="1014">
                  <c:v>123.59635965359868</c:v>
                </c:pt>
                <c:pt idx="1015">
                  <c:v>123.59635965359868</c:v>
                </c:pt>
                <c:pt idx="1016">
                  <c:v>123.59635965359868</c:v>
                </c:pt>
                <c:pt idx="1017">
                  <c:v>123.59635965359868</c:v>
                </c:pt>
                <c:pt idx="1018">
                  <c:v>123.59635965359868</c:v>
                </c:pt>
                <c:pt idx="1019">
                  <c:v>123.59635965359868</c:v>
                </c:pt>
                <c:pt idx="1020">
                  <c:v>123.59635965359868</c:v>
                </c:pt>
                <c:pt idx="1021">
                  <c:v>123.59635965359868</c:v>
                </c:pt>
                <c:pt idx="1022">
                  <c:v>123.59635965359868</c:v>
                </c:pt>
                <c:pt idx="1023">
                  <c:v>123.59635965359868</c:v>
                </c:pt>
                <c:pt idx="1024">
                  <c:v>123.59635965359868</c:v>
                </c:pt>
                <c:pt idx="1025">
                  <c:v>123.59635965359868</c:v>
                </c:pt>
                <c:pt idx="1026">
                  <c:v>123.59635965359868</c:v>
                </c:pt>
                <c:pt idx="1027">
                  <c:v>123.59635965359868</c:v>
                </c:pt>
                <c:pt idx="1028">
                  <c:v>123.59635965359868</c:v>
                </c:pt>
                <c:pt idx="1029">
                  <c:v>123.59635965359868</c:v>
                </c:pt>
                <c:pt idx="1030">
                  <c:v>123.59635965359868</c:v>
                </c:pt>
                <c:pt idx="1031">
                  <c:v>123.59635965359868</c:v>
                </c:pt>
                <c:pt idx="1032">
                  <c:v>123.59635965359868</c:v>
                </c:pt>
                <c:pt idx="1033">
                  <c:v>123.59635965359868</c:v>
                </c:pt>
                <c:pt idx="1034">
                  <c:v>123.59635965359868</c:v>
                </c:pt>
                <c:pt idx="1035">
                  <c:v>123.59635965359868</c:v>
                </c:pt>
                <c:pt idx="1036">
                  <c:v>123.59635965359868</c:v>
                </c:pt>
                <c:pt idx="1037">
                  <c:v>123.59635965359868</c:v>
                </c:pt>
                <c:pt idx="1038">
                  <c:v>123.59635965359868</c:v>
                </c:pt>
                <c:pt idx="1039">
                  <c:v>123.59635965359868</c:v>
                </c:pt>
                <c:pt idx="1040">
                  <c:v>123.59635965359868</c:v>
                </c:pt>
                <c:pt idx="1041">
                  <c:v>123.59635965359868</c:v>
                </c:pt>
                <c:pt idx="1042">
                  <c:v>123.59635965359868</c:v>
                </c:pt>
                <c:pt idx="1043">
                  <c:v>123.96947217829558</c:v>
                </c:pt>
                <c:pt idx="1044">
                  <c:v>124.06985557326243</c:v>
                </c:pt>
                <c:pt idx="1045">
                  <c:v>124.23005538024317</c:v>
                </c:pt>
                <c:pt idx="1046">
                  <c:v>124.26135948774639</c:v>
                </c:pt>
                <c:pt idx="1047">
                  <c:v>124.26135948774639</c:v>
                </c:pt>
                <c:pt idx="1048">
                  <c:v>124.26135948774639</c:v>
                </c:pt>
                <c:pt idx="1049">
                  <c:v>124.26135948774639</c:v>
                </c:pt>
                <c:pt idx="1050">
                  <c:v>124.26135948774639</c:v>
                </c:pt>
                <c:pt idx="1051">
                  <c:v>124.26135948774639</c:v>
                </c:pt>
              </c:numCache>
            </c:numRef>
          </c:yVal>
          <c:smooth val="0"/>
          <c:extLst>
            <c:ext xmlns:c16="http://schemas.microsoft.com/office/drawing/2014/chart" uri="{C3380CC4-5D6E-409C-BE32-E72D297353CC}">
              <c16:uniqueId val="{00000001-7479-40F0-870D-DD5BD59D3C43}"/>
            </c:ext>
          </c:extLst>
        </c:ser>
        <c:dLbls>
          <c:showLegendKey val="0"/>
          <c:showVal val="0"/>
          <c:showCatName val="0"/>
          <c:showSerName val="0"/>
          <c:showPercent val="0"/>
          <c:showBubbleSize val="0"/>
        </c:dLbls>
        <c:axId val="538379008"/>
        <c:axId val="538379992"/>
      </c:scatterChart>
      <c:valAx>
        <c:axId val="538379008"/>
        <c:scaling>
          <c:orientation val="minMax"/>
          <c:max val="43025"/>
          <c:min val="41974"/>
        </c:scaling>
        <c:delete val="0"/>
        <c:axPos val="b"/>
        <c:majorGridlines>
          <c:spPr>
            <a:ln w="9525" cap="flat" cmpd="sng" algn="ctr">
              <a:solidFill>
                <a:schemeClr val="tx1">
                  <a:lumMod val="15000"/>
                  <a:lumOff val="85000"/>
                </a:schemeClr>
              </a:solidFill>
              <a:round/>
            </a:ln>
            <a:effectLst/>
          </c:spPr>
        </c:majorGridlines>
        <c:numFmt formatCode="m/d/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538379992"/>
        <c:crosses val="autoZero"/>
        <c:crossBetween val="midCat"/>
        <c:majorUnit val="60"/>
        <c:minorUnit val="30"/>
      </c:valAx>
      <c:valAx>
        <c:axId val="538379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Cumulative TP Load (kg)</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538379008"/>
        <c:crosses val="autoZero"/>
        <c:crossBetween val="midCat"/>
      </c:valAx>
      <c:spPr>
        <a:noFill/>
        <a:ln>
          <a:solidFill>
            <a:schemeClr val="tx1"/>
          </a:solidFill>
        </a:ln>
        <a:effectLst/>
      </c:spPr>
    </c:plotArea>
    <c:legend>
      <c:legendPos val="r"/>
      <c:layout>
        <c:manualLayout>
          <c:xMode val="edge"/>
          <c:yMode val="edge"/>
          <c:x val="0.21249956255468069"/>
          <c:y val="0.14946105753634731"/>
          <c:w val="0.19384399379984044"/>
          <c:h val="0.163147350762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_xlchart.v1.13</cx:f>
      </cx:numDim>
    </cx:data>
    <cx:data id="1">
      <cx:numDim type="val">
        <cx:f>_xlchart.v1.15</cx:f>
      </cx:numDim>
    </cx:data>
  </cx:chartData>
  <cx:chart>
    <cx:title pos="t" align="ctr" overlay="0">
      <cx:tx>
        <cx:txData>
          <cx:v>TSS (mgL)</cx:v>
        </cx:txData>
      </cx:tx>
      <cx:txPr>
        <a:bodyPr spcFirstLastPara="1" vertOverflow="ellipsis" horzOverflow="overflow" wrap="square" lIns="0" tIns="0" rIns="0" bIns="0" anchor="ctr" anchorCtr="1"/>
        <a:lstStyle/>
        <a:p>
          <a:pPr algn="ctr" rtl="0">
            <a:defRPr>
              <a:solidFill>
                <a:schemeClr val="tx1"/>
              </a:solidFill>
            </a:defRPr>
          </a:pPr>
          <a:r>
            <a:rPr lang="en-US" sz="1000" b="0" i="0" u="none" strike="noStrike" baseline="0">
              <a:solidFill>
                <a:schemeClr val="tx1"/>
              </a:solidFill>
              <a:latin typeface="Palatino Linotype" panose="02040502050505030304" pitchFamily="18" charset="0"/>
            </a:rPr>
            <a:t>TSS (mgL)</a:t>
          </a:r>
        </a:p>
      </cx:txPr>
    </cx:title>
    <cx:plotArea>
      <cx:plotAreaRegion>
        <cx:series layoutId="boxWhisker" uniqueId="{F1308269-752B-4300-A7B6-FE0A9A766643}">
          <cx:tx>
            <cx:txData>
              <cx:f>_xlchart.v1.12</cx:f>
              <cx:v>wcINF</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CF4A2136-F7CB-4394-A7C0-403966D9A0F9}">
          <cx:tx>
            <cx:txData>
              <cx:f>_xlchart.v1.14</cx:f>
              <cx:v>wcEFF</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axis>
      <cx:axis id="1">
        <cx:valScaling max="200"/>
        <cx:majorGridlines/>
        <cx:majorTickMarks type="cross"/>
        <cx:tickLabels/>
        <cx:spPr>
          <a:ln>
            <a:solidFill>
              <a:schemeClr val="bg2">
                <a:lumMod val="25000"/>
              </a:schemeClr>
            </a:solidFill>
          </a:ln>
        </cx:spPr>
        <cx:txPr>
          <a:bodyPr spcFirstLastPara="1" vertOverflow="ellipsis" horzOverflow="overflow" wrap="square" lIns="0" tIns="0" rIns="0" bIns="0" anchor="ctr" anchorCtr="1"/>
          <a:lstStyle/>
          <a:p>
            <a:pPr algn="ctr" rtl="0">
              <a:defRPr>
                <a:solidFill>
                  <a:schemeClr val="tx1"/>
                </a:solidFill>
              </a:defRPr>
            </a:pPr>
            <a:endParaRPr lang="en-US" sz="900" b="0" i="0" u="none" strike="noStrike" baseline="0">
              <a:solidFill>
                <a:schemeClr val="tx1"/>
              </a:solidFill>
              <a:latin typeface="Calibri" panose="020F0502020204030204"/>
            </a:endParaRPr>
          </a:p>
        </cx:txPr>
      </cx:axis>
    </cx:plotArea>
  </cx:chart>
  <cx:spPr>
    <a:ln>
      <a:noFill/>
    </a:ln>
  </cx:spPr>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numDim type="val">
        <cx:f>_xlchart.v1.33</cx:f>
      </cx:numDim>
    </cx:data>
    <cx:data id="1">
      <cx:numDim type="val">
        <cx:f>_xlchart.v1.35</cx:f>
      </cx:numDim>
    </cx:data>
  </cx:chartData>
  <cx:chart>
    <cx:title pos="t" align="ctr" overlay="0">
      <cx:tx>
        <cx:txData>
          <cx:v>TKN</cx:v>
        </cx:txData>
      </cx:tx>
      <cx:txPr>
        <a:bodyPr spcFirstLastPara="1" vertOverflow="ellipsis" horzOverflow="overflow" wrap="square" lIns="0" tIns="0" rIns="0" bIns="0" anchor="ctr" anchorCtr="1"/>
        <a:lstStyle/>
        <a:p>
          <a:pPr algn="ctr" rtl="0">
            <a:defRPr sz="1000">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b="0" i="0" u="none" strike="noStrike" baseline="0">
              <a:solidFill>
                <a:sysClr val="windowText" lastClr="000000">
                  <a:lumMod val="65000"/>
                  <a:lumOff val="35000"/>
                </a:sysClr>
              </a:solidFill>
              <a:latin typeface="Palatino Linotype" panose="02040502050505030304" pitchFamily="18" charset="0"/>
            </a:rPr>
            <a:t>TKN</a:t>
          </a:r>
        </a:p>
      </cx:txPr>
    </cx:title>
    <cx:plotArea>
      <cx:plotAreaRegion>
        <cx:series layoutId="boxWhisker" uniqueId="{367EE7B9-1CFB-4930-B87D-00B8D990F079}">
          <cx:tx>
            <cx:txData>
              <cx:f>_xlchart.v1.32</cx:f>
              <cx:v>sysIN</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C70DFBB5-6B64-4E9C-8FFF-82F7468FCE0D}">
          <cx:tx>
            <cx:txData>
              <cx:f>_xlchart.v1.34</cx:f>
              <cx:v>sysOUT</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axis>
      <cx:axis id="1">
        <cx:valScaling max="4"/>
        <cx:majorGridlines/>
        <cx:majorTickMarks type="cross"/>
        <cx:tickLabels/>
        <cx:spPr>
          <a:ln>
            <a:solidFill>
              <a:schemeClr val="bg2">
                <a:lumMod val="25000"/>
              </a:schemeClr>
            </a:solidFill>
          </a:ln>
        </cx:spPr>
        <cx:txPr>
          <a:bodyPr spcFirstLastPara="1" vertOverflow="ellipsis" horzOverflow="overflow" wrap="square" lIns="0" tIns="0" rIns="0" bIns="0" anchor="ctr" anchorCtr="1"/>
          <a:lstStyle/>
          <a:p>
            <a:pPr algn="ctr" rtl="0">
              <a:defRPr>
                <a:solidFill>
                  <a:schemeClr val="tx1"/>
                </a:solidFill>
              </a:defRPr>
            </a:pPr>
            <a:endParaRPr lang="en-US" sz="900" b="0" i="0" u="none" strike="noStrike" baseline="0">
              <a:solidFill>
                <a:schemeClr val="tx1"/>
              </a:solidFill>
              <a:latin typeface="Calibri" panose="020F0502020204030204"/>
            </a:endParaRPr>
          </a:p>
        </cx:txPr>
      </cx:axis>
    </cx:plotArea>
    <cx:legend pos="t" align="ctr" overlay="0">
      <cx:txPr>
        <a:bodyPr spcFirstLastPara="1" vertOverflow="ellipsis" horzOverflow="overflow" wrap="square" lIns="0" tIns="0" rIns="0" bIns="0" anchor="ctr" anchorCtr="1"/>
        <a:lstStyle/>
        <a:p>
          <a:pPr algn="ctr" rtl="0">
            <a:defRPr sz="80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endParaRPr lang="en-US" sz="800" b="0" i="0" u="none" strike="noStrike" baseline="0">
            <a:solidFill>
              <a:schemeClr val="tx1"/>
            </a:solidFill>
            <a:latin typeface="Palatino Linotype" panose="02040502050505030304" pitchFamily="18" charset="0"/>
          </a:endParaRPr>
        </a:p>
      </cx:txPr>
    </cx:legend>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numDim type="val">
        <cx:f>_xlchart.v1.49</cx:f>
      </cx:numDim>
    </cx:data>
    <cx:data id="1">
      <cx:numDim type="val">
        <cx:f>_xlchart.v1.51</cx:f>
      </cx:numDim>
    </cx:data>
  </cx:chartData>
  <cx:chart>
    <cx:title pos="t" align="ctr" overlay="0">
      <cx:tx>
        <cx:rich>
          <a:bodyPr vertOverflow="overflow" horzOverflow="overflow" wrap="square" lIns="0" tIns="0" rIns="0" bIns="0"/>
          <a:lstStyle/>
          <a:p>
            <a:pPr algn="ctr" rtl="0">
              <a:defRPr sz="1000" b="0" i="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a:solidFill>
                  <a:schemeClr val="tx1"/>
                </a:solidFill>
                <a:latin typeface="Palatino Linotype" panose="02040502050505030304" pitchFamily="18" charset="0"/>
              </a:rPr>
              <a:t>NO</a:t>
            </a:r>
            <a:r>
              <a:rPr lang="en-US" sz="1000" baseline="-25000">
                <a:solidFill>
                  <a:schemeClr val="tx1"/>
                </a:solidFill>
                <a:latin typeface="Palatino Linotype" panose="02040502050505030304" pitchFamily="18" charset="0"/>
              </a:rPr>
              <a:t>2-3</a:t>
            </a:r>
          </a:p>
        </cx:rich>
      </cx:tx>
    </cx:title>
    <cx:plotArea>
      <cx:plotAreaRegion>
        <cx:series layoutId="boxWhisker" uniqueId="{EF6A5F3C-A470-47C4-AE89-6E39DD362F5B}">
          <cx:tx>
            <cx:txData>
              <cx:f>_xlchart.v1.48</cx:f>
              <cx:v>sysIN</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0A864E6B-BCFE-4557-A0B5-65526F5176C8}">
          <cx:tx>
            <cx:txData>
              <cx:f>_xlchart.v1.50</cx:f>
              <cx:v>sysOUT</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txPr>
          <a:bodyPr vertOverflow="overflow" horzOverflow="overflow" wrap="square" lIns="0" tIns="0" rIns="0" bIns="0"/>
          <a:lstStyle/>
          <a:p>
            <a:pPr algn="ctr" rtl="0">
              <a:defRPr sz="1000" b="0" i="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endParaRPr lang="en-US" sz="1000">
              <a:solidFill>
                <a:schemeClr val="tx1"/>
              </a:solidFill>
              <a:latin typeface="Palatino Linotype" panose="02040502050505030304" pitchFamily="18" charset="0"/>
            </a:endParaRPr>
          </a:p>
        </cx:txPr>
      </cx:axis>
      <cx:axis id="1">
        <cx:valScaling max="1"/>
        <cx:majorGridlines/>
        <cx:majorTickMarks type="cross"/>
        <cx:tickLabels/>
        <cx:spPr>
          <a:ln>
            <a:solidFill>
              <a:schemeClr val="bg2">
                <a:lumMod val="25000"/>
              </a:schemeClr>
            </a:solidFill>
          </a:ln>
        </cx:spPr>
        <cx:txPr>
          <a:bodyPr spcFirstLastPara="1" vertOverflow="ellipsis" horzOverflow="overflow" wrap="square" lIns="0" tIns="0" rIns="0" bIns="0" anchor="ctr" anchorCtr="1"/>
          <a:lstStyle/>
          <a:p>
            <a:pPr algn="ctr" rtl="0">
              <a:defRPr sz="100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endParaRPr lang="en-US" sz="1000" b="0" i="0" u="none" strike="noStrike" baseline="0">
              <a:solidFill>
                <a:schemeClr val="tx1"/>
              </a:solidFill>
              <a:latin typeface="Palatino Linotype" panose="02040502050505030304" pitchFamily="18" charset="0"/>
            </a:endParaRPr>
          </a:p>
        </cx:txPr>
      </cx:axis>
    </cx:plotArea>
  </cx:chart>
  <cx:spPr>
    <a:ln>
      <a:noFill/>
    </a:ln>
  </cx:spPr>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numDim type="val">
        <cx:f>_xlchart.v1.29</cx:f>
      </cx:numDim>
    </cx:data>
    <cx:data id="1">
      <cx:numDim type="val">
        <cx:f>_xlchart.v1.31</cx:f>
      </cx:numDim>
    </cx:data>
  </cx:chartData>
  <cx:chart>
    <cx:title pos="t" align="ctr" overlay="0">
      <cx:tx>
        <cx:rich>
          <a:bodyPr vertOverflow="overflow" horzOverflow="overflow" wrap="square" lIns="0" tIns="0" rIns="0" bIns="0"/>
          <a:lstStyle/>
          <a:p>
            <a:pPr algn="ctr" rtl="0">
              <a:defRPr sz="1000" b="0" i="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a:solidFill>
                  <a:schemeClr val="tx1"/>
                </a:solidFill>
                <a:latin typeface="Palatino Linotype" panose="02040502050505030304" pitchFamily="18" charset="0"/>
              </a:rPr>
              <a:t>NH</a:t>
            </a:r>
            <a:r>
              <a:rPr lang="en-US" sz="1000" baseline="-25000">
                <a:solidFill>
                  <a:schemeClr val="tx1"/>
                </a:solidFill>
                <a:latin typeface="Palatino Linotype" panose="02040502050505030304" pitchFamily="18" charset="0"/>
              </a:rPr>
              <a:t>4</a:t>
            </a:r>
          </a:p>
        </cx:rich>
      </cx:tx>
    </cx:title>
    <cx:plotArea>
      <cx:plotAreaRegion>
        <cx:series layoutId="boxWhisker" uniqueId="{864DCC33-D3EB-4141-9F83-6346042772B7}">
          <cx:tx>
            <cx:txData>
              <cx:f>_xlchart.v1.28</cx:f>
              <cx:v>sysIN</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9521EC31-C7F1-4DD7-92CB-651CA13AD997}">
          <cx:tx>
            <cx:txData>
              <cx:f>_xlchart.v1.30</cx:f>
              <cx:v>sysOUT</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axis id="1">
        <cx:valScaling max="1"/>
        <cx:majorGridlines/>
        <cx:majorTickMarks type="cross"/>
        <cx:tickLabels/>
        <cx:spPr>
          <a:ln>
            <a:solidFill>
              <a:schemeClr val="bg2">
                <a:lumMod val="25000"/>
              </a:schemeClr>
            </a:solidFill>
          </a:ln>
        </cx:spPr>
        <cx:txPr>
          <a:bodyPr spcFirstLastPara="1" vertOverflow="ellipsis" horzOverflow="overflow" wrap="square" lIns="0" tIns="0" rIns="0" bIns="0" anchor="ctr" anchorCtr="1"/>
          <a:lstStyle/>
          <a:p>
            <a:pPr algn="ctr" rtl="0">
              <a:defRPr>
                <a:solidFill>
                  <a:schemeClr val="tx1"/>
                </a:solidFill>
              </a:defRPr>
            </a:pPr>
            <a:endParaRPr lang="en-US" sz="900" b="0" i="0" u="none" strike="noStrike" baseline="0">
              <a:solidFill>
                <a:schemeClr val="tx1"/>
              </a:solidFill>
              <a:latin typeface="Calibri" panose="020F0502020204030204"/>
            </a:endParaRPr>
          </a:p>
        </cx:txPr>
      </cx:axis>
    </cx:plotArea>
  </cx:chart>
  <cx:spPr>
    <a:ln>
      <a:noFill/>
    </a:ln>
  </cx:spPr>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numDim type="val">
        <cx:f>_xlchart.v1.37</cx:f>
      </cx:numDim>
    </cx:data>
    <cx:data id="1">
      <cx:numDim type="val">
        <cx:f>_xlchart.v1.39</cx:f>
      </cx:numDim>
    </cx:data>
  </cx:chartData>
  <cx:chart>
    <cx:title pos="t" align="ctr" overlay="0">
      <cx:tx>
        <cx:txData>
          <cx:v>TP</cx:v>
        </cx:txData>
      </cx:tx>
      <cx:txPr>
        <a:bodyPr vertOverflow="overflow" horzOverflow="overflow" wrap="square" lIns="0" tIns="0" rIns="0" bIns="0"/>
        <a:lstStyle/>
        <a:p>
          <a:pPr algn="ctr" rtl="0">
            <a:defRPr sz="1000" b="0" i="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a:solidFill>
                <a:schemeClr val="tx1"/>
              </a:solidFill>
              <a:latin typeface="Palatino Linotype" panose="02040502050505030304" pitchFamily="18" charset="0"/>
            </a:rPr>
            <a:t>TP</a:t>
          </a:r>
        </a:p>
      </cx:txPr>
    </cx:title>
    <cx:plotArea>
      <cx:plotAreaRegion>
        <cx:series layoutId="boxWhisker" uniqueId="{B5345275-7F8B-4ED5-AD4D-D198C495FF79}">
          <cx:tx>
            <cx:txData>
              <cx:f>_xlchart.v1.36</cx:f>
              <cx:v>sysIN</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21FB041F-D71E-4A5E-AF31-9D57AA2296C6}">
          <cx:tx>
            <cx:txData>
              <cx:f>_xlchart.v1.38</cx:f>
              <cx:v>sysOUT</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axis id="1">
        <cx:valScaling max="2"/>
        <cx:majorGridlines/>
        <cx:majorTickMarks type="cross"/>
        <cx:tickLabels/>
        <cx:spPr>
          <a:ln>
            <a:solidFill>
              <a:schemeClr val="bg2">
                <a:lumMod val="25000"/>
              </a:schemeClr>
            </a:solidFill>
          </a:ln>
        </cx:spPr>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plotArea>
  </cx:chart>
  <cx:spPr>
    <a:ln>
      <a:noFill/>
    </a:ln>
  </cx:spPr>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numDim type="val">
        <cx:f>_xlchart.v1.53</cx:f>
      </cx:numDim>
    </cx:data>
    <cx:data id="1">
      <cx:numDim type="val">
        <cx:f>_xlchart.v1.55</cx:f>
      </cx:numDim>
    </cx:data>
  </cx:chartData>
  <cx:chart>
    <cx:title pos="t" align="ctr" overlay="0">
      <cx:tx>
        <cx:txData>
          <cx:v>DRP</cx:v>
        </cx:txData>
      </cx:tx>
      <cx:txPr>
        <a:bodyPr vertOverflow="overflow" horzOverflow="overflow" wrap="square" lIns="0" tIns="0" rIns="0" bIns="0"/>
        <a:lstStyle/>
        <a:p>
          <a:pPr algn="ctr" rtl="0">
            <a:defRPr sz="1000" b="0" i="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a:solidFill>
                <a:schemeClr val="tx1"/>
              </a:solidFill>
              <a:latin typeface="Palatino Linotype" panose="02040502050505030304" pitchFamily="18" charset="0"/>
            </a:rPr>
            <a:t>DRP</a:t>
          </a:r>
        </a:p>
      </cx:txPr>
    </cx:title>
    <cx:plotArea>
      <cx:plotAreaRegion>
        <cx:series layoutId="boxWhisker" uniqueId="{528BF17D-B7D0-4461-A49B-2C3AE026B368}">
          <cx:tx>
            <cx:txData>
              <cx:f>_xlchart.v1.52</cx:f>
              <cx:v>sysIN</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EE23B57B-AABD-44BE-88D6-DCBA8530B48C}">
          <cx:tx>
            <cx:txData>
              <cx:f>_xlchart.v1.54</cx:f>
              <cx:v>sysOUT</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axis id="1">
        <cx:valScaling max="1"/>
        <cx:majorGridlines/>
        <cx:majorTickMarks type="cross"/>
        <cx:tickLabels/>
        <cx:spPr>
          <a:ln>
            <a:solidFill>
              <a:schemeClr val="bg2">
                <a:lumMod val="25000"/>
              </a:schemeClr>
            </a:solidFill>
          </a:ln>
        </cx:spPr>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plotArea>
  </cx:chart>
  <cx:spPr>
    <a:ln>
      <a:noFill/>
    </a:ln>
  </cx:spPr>
</cx:chartSpace>
</file>

<file path=xl/charts/chartEx15.xml><?xml version="1.0" encoding="utf-8"?>
<cx:chartSpace xmlns:a="http://schemas.openxmlformats.org/drawingml/2006/main" xmlns:r="http://schemas.openxmlformats.org/officeDocument/2006/relationships" xmlns:cx="http://schemas.microsoft.com/office/drawing/2014/chartex">
  <cx:chartData>
    <cx:data id="0">
      <cx:numDim type="val">
        <cx:f>_xlchart.v1.97</cx:f>
      </cx:numDim>
    </cx:data>
    <cx:data id="1">
      <cx:numDim type="val">
        <cx:f>_xlchart.v1.99</cx:f>
      </cx:numDim>
    </cx:data>
    <cx:data id="2">
      <cx:numDim type="val">
        <cx:f>_xlchart.v1.101</cx:f>
      </cx:numDim>
    </cx:data>
    <cx:data id="3">
      <cx:numDim type="val">
        <cx:f>_xlchart.v1.103</cx:f>
      </cx:numDim>
    </cx:data>
  </cx:chartData>
  <cx:chart>
    <cx:title pos="t" align="ctr" overlay="0">
      <cx:tx>
        <cx:txData>
          <cx:v>TSS (mgL)</cx:v>
        </cx:txData>
      </cx:tx>
      <cx:txPr>
        <a:bodyPr spcFirstLastPara="1" vertOverflow="ellipsis" horzOverflow="overflow" wrap="square" lIns="0" tIns="0" rIns="0" bIns="0" anchor="ctr" anchorCtr="1"/>
        <a:lstStyle/>
        <a:p>
          <a:pPr algn="ctr" rtl="0">
            <a:defRPr>
              <a:solidFill>
                <a:schemeClr val="tx1"/>
              </a:solidFill>
            </a:defRPr>
          </a:pPr>
          <a:r>
            <a:rPr lang="en-US" sz="1000" b="0" i="0" u="none" strike="noStrike" baseline="0">
              <a:solidFill>
                <a:schemeClr val="tx1"/>
              </a:solidFill>
              <a:latin typeface="Palatino Linotype" panose="02040502050505030304" pitchFamily="18" charset="0"/>
            </a:rPr>
            <a:t>TSS (mgL)</a:t>
          </a:r>
        </a:p>
      </cx:txPr>
    </cx:title>
    <cx:plotArea>
      <cx:plotAreaRegion>
        <cx:series layoutId="boxWhisker" uniqueId="{8F0C8873-8F5E-41BE-88EA-59A8A5DC370E}">
          <cx:tx>
            <cx:txData>
              <cx:f>_xlchart.v1.96</cx:f>
              <cx:v>sysIN</cx:v>
            </cx:txData>
          </cx:tx>
          <cx:dataId val="0"/>
          <cx:layoutPr>
            <cx:statistics quartileMethod="exclusive"/>
          </cx:layoutPr>
        </cx:series>
        <cx:series layoutId="boxWhisker" uniqueId="{75DB7BB7-8E23-465C-8D8F-0FDFB761ADE5}">
          <cx:tx>
            <cx:txData>
              <cx:f>_xlchart.v1.98</cx:f>
              <cx:v>wcINF</cx:v>
            </cx:txData>
          </cx:tx>
          <cx:dataId val="1"/>
          <cx:layoutPr>
            <cx:statistics quartileMethod="exclusive"/>
          </cx:layoutPr>
        </cx:series>
        <cx:series layoutId="boxWhisker" uniqueId="{5C1B4449-01AA-47DB-A4DA-F26D4F1F9102}">
          <cx:tx>
            <cx:txData>
              <cx:f>_xlchart.v1.100</cx:f>
              <cx:v>wcEFF</cx:v>
            </cx:txData>
          </cx:tx>
          <cx:dataId val="2"/>
          <cx:layoutPr>
            <cx:statistics quartileMethod="exclusive"/>
          </cx:layoutPr>
        </cx:series>
        <cx:series layoutId="boxWhisker" uniqueId="{7C884482-C943-49A5-BAC1-B897CEC64276}">
          <cx:tx>
            <cx:txData>
              <cx:f>_xlchart.v1.102</cx:f>
              <cx:v>sysOUT</cx:v>
            </cx:txData>
          </cx:tx>
          <cx:dataId val="3"/>
          <cx:layoutPr>
            <cx:statistics quartileMethod="exclusive"/>
          </cx:layoutPr>
        </cx:series>
      </cx:plotAreaRegion>
      <cx:axis id="0" hidden="1">
        <cx:catScaling gapWidth="1"/>
        <cx:tickLabels/>
      </cx:axis>
      <cx:axis id="1">
        <cx:valScaling max="200"/>
        <cx:majorGridlines/>
        <cx:majorTickMarks type="cross"/>
        <cx:tickLabels/>
        <cx:spPr>
          <a:ln>
            <a:solidFill>
              <a:schemeClr val="bg2">
                <a:lumMod val="25000"/>
              </a:schemeClr>
            </a:solidFill>
          </a:ln>
        </cx:spPr>
        <cx:txPr>
          <a:bodyPr spcFirstLastPara="1" vertOverflow="ellipsis" horzOverflow="overflow" wrap="square" lIns="0" tIns="0" rIns="0" bIns="0" anchor="ctr" anchorCtr="1"/>
          <a:lstStyle/>
          <a:p>
            <a:pPr algn="ctr" rtl="0">
              <a:defRPr>
                <a:solidFill>
                  <a:schemeClr val="tx1"/>
                </a:solidFill>
              </a:defRPr>
            </a:pPr>
            <a:endParaRPr lang="en-US" sz="900" b="0" i="0" u="none" strike="noStrike" baseline="0">
              <a:solidFill>
                <a:schemeClr val="tx1"/>
              </a:solidFill>
              <a:latin typeface="Calibri" panose="020F0502020204030204"/>
            </a:endParaRPr>
          </a:p>
        </cx:txPr>
      </cx:axis>
    </cx:plotArea>
  </cx:chart>
  <cx:spPr>
    <a:ln>
      <a:noFill/>
    </a:ln>
  </cx:spPr>
</cx:chartSpace>
</file>

<file path=xl/charts/chartEx16.xml><?xml version="1.0" encoding="utf-8"?>
<cx:chartSpace xmlns:a="http://schemas.openxmlformats.org/drawingml/2006/main" xmlns:r="http://schemas.openxmlformats.org/officeDocument/2006/relationships" xmlns:cx="http://schemas.microsoft.com/office/drawing/2014/chartex">
  <cx:chartData>
    <cx:data id="0">
      <cx:numDim type="val">
        <cx:f>_xlchart.v1.105</cx:f>
      </cx:numDim>
    </cx:data>
    <cx:data id="1">
      <cx:numDim type="val">
        <cx:f>_xlchart.v1.107</cx:f>
      </cx:numDim>
    </cx:data>
    <cx:data id="2">
      <cx:numDim type="val">
        <cx:f>_xlchart.v1.109</cx:f>
      </cx:numDim>
    </cx:data>
    <cx:data id="3">
      <cx:numDim type="val">
        <cx:f>_xlchart.v1.111</cx:f>
      </cx:numDim>
    </cx:data>
  </cx:chartData>
  <cx:chart>
    <cx:title pos="t" align="ctr" overlay="0">
      <cx:tx>
        <cx:txData>
          <cx:v>TN (mgL)</cx:v>
        </cx:txData>
      </cx:tx>
      <cx:txPr>
        <a:bodyPr spcFirstLastPara="1" vertOverflow="ellipsis" horzOverflow="overflow" wrap="square" lIns="0" tIns="0" rIns="0" bIns="0" anchor="ctr" anchorCtr="1"/>
        <a:lstStyle/>
        <a:p>
          <a:pPr algn="ctr" rtl="0">
            <a:defRPr sz="100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b="0" i="0" u="none" strike="noStrike" baseline="0">
              <a:solidFill>
                <a:schemeClr val="tx1"/>
              </a:solidFill>
              <a:latin typeface="Palatino Linotype" panose="02040502050505030304" pitchFamily="18" charset="0"/>
            </a:rPr>
            <a:t>TN (mgL)</a:t>
          </a:r>
        </a:p>
      </cx:txPr>
    </cx:title>
    <cx:plotArea>
      <cx:plotAreaRegion>
        <cx:series layoutId="boxWhisker" uniqueId="{A38B71D0-C2D4-43DE-B4E0-FDD9CBB9BC33}">
          <cx:tx>
            <cx:txData>
              <cx:f>_xlchart.v1.104</cx:f>
              <cx:v>sysIN</cx:v>
            </cx:txData>
          </cx:tx>
          <cx:dataId val="0"/>
          <cx:layoutPr>
            <cx:statistics quartileMethod="exclusive"/>
          </cx:layoutPr>
        </cx:series>
        <cx:series layoutId="boxWhisker" uniqueId="{4F5616D8-D16C-4FA6-9CFF-AE9F8285C6D5}">
          <cx:tx>
            <cx:txData>
              <cx:f>_xlchart.v1.106</cx:f>
              <cx:v>wcINF</cx:v>
            </cx:txData>
          </cx:tx>
          <cx:dataId val="1"/>
          <cx:layoutPr>
            <cx:statistics quartileMethod="exclusive"/>
          </cx:layoutPr>
        </cx:series>
        <cx:series layoutId="boxWhisker" uniqueId="{B433713D-6119-44A4-A9C2-48BE7626476B}">
          <cx:tx>
            <cx:txData>
              <cx:f>_xlchart.v1.108</cx:f>
              <cx:v>wcEFF</cx:v>
            </cx:txData>
          </cx:tx>
          <cx:dataId val="2"/>
          <cx:layoutPr>
            <cx:statistics quartileMethod="exclusive"/>
          </cx:layoutPr>
        </cx:series>
        <cx:series layoutId="boxWhisker" uniqueId="{C12B203D-6956-42D7-9FC1-0F6131DF688C}">
          <cx:tx>
            <cx:txData>
              <cx:f>_xlchart.v1.110</cx:f>
              <cx:v>sysOUT</cx:v>
            </cx:txData>
          </cx:tx>
          <cx:dataId val="3"/>
          <cx:layoutPr>
            <cx:statistics quartileMethod="exclusive"/>
          </cx:layoutPr>
        </cx:series>
      </cx:plotAreaRegion>
      <cx:axis id="0" hidden="1">
        <cx:catScaling gapWidth="1"/>
        <cx:tickLabels/>
      </cx:axis>
      <cx:axis id="1">
        <cx:valScaling max="7"/>
        <cx:majorGridlines/>
        <cx:majorTickMarks type="cross"/>
        <cx:tickLabels/>
        <cx:spPr>
          <a:ln>
            <a:solidFill>
              <a:schemeClr val="bg2">
                <a:lumMod val="25000"/>
              </a:schemeClr>
            </a:solidFill>
          </a:ln>
        </cx:spPr>
        <cx:txPr>
          <a:bodyPr spcFirstLastPara="1" vertOverflow="ellipsis" horzOverflow="overflow" wrap="square" lIns="0" tIns="0" rIns="0" bIns="0" anchor="ctr" anchorCtr="1"/>
          <a:lstStyle/>
          <a:p>
            <a:pPr algn="ctr" rtl="0">
              <a:defRPr>
                <a:solidFill>
                  <a:schemeClr val="tx1"/>
                </a:solidFill>
              </a:defRPr>
            </a:pPr>
            <a:endParaRPr lang="en-US" sz="900" b="0" i="0" u="none" strike="noStrike" baseline="0">
              <a:solidFill>
                <a:schemeClr val="tx1"/>
              </a:solidFill>
              <a:latin typeface="Calibri" panose="020F0502020204030204"/>
            </a:endParaRPr>
          </a:p>
        </cx:txPr>
      </cx:axis>
    </cx:plotArea>
  </cx:chart>
  <cx:spPr>
    <a:ln>
      <a:noFill/>
    </a:ln>
  </cx:spPr>
</cx:chartSpace>
</file>

<file path=xl/charts/chartEx17.xml><?xml version="1.0" encoding="utf-8"?>
<cx:chartSpace xmlns:a="http://schemas.openxmlformats.org/drawingml/2006/main" xmlns:r="http://schemas.openxmlformats.org/officeDocument/2006/relationships" xmlns:cx="http://schemas.microsoft.com/office/drawing/2014/chartex">
  <cx:chartData>
    <cx:data id="0">
      <cx:numDim type="val">
        <cx:f>_xlchart.v1.89</cx:f>
      </cx:numDim>
    </cx:data>
    <cx:data id="1">
      <cx:numDim type="val">
        <cx:f>_xlchart.v1.91</cx:f>
      </cx:numDim>
    </cx:data>
    <cx:data id="2">
      <cx:numDim type="val">
        <cx:f>_xlchart.v1.93</cx:f>
      </cx:numDim>
    </cx:data>
    <cx:data id="3">
      <cx:numDim type="val">
        <cx:f>_xlchart.v1.95</cx:f>
      </cx:numDim>
    </cx:data>
  </cx:chartData>
  <cx:chart>
    <cx:title pos="t" align="ctr" overlay="0">
      <cx:tx>
        <cx:txData>
          <cx:v>TKN (mgL)</cx:v>
        </cx:txData>
      </cx:tx>
      <cx:txPr>
        <a:bodyPr spcFirstLastPara="1" vertOverflow="ellipsis" horzOverflow="overflow" wrap="square" lIns="0" tIns="0" rIns="0" bIns="0" anchor="ctr" anchorCtr="1"/>
        <a:lstStyle/>
        <a:p>
          <a:pPr algn="ctr" rtl="0">
            <a:defRPr sz="1000">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b="0" i="0" u="none" strike="noStrike" baseline="0">
              <a:solidFill>
                <a:sysClr val="windowText" lastClr="000000">
                  <a:lumMod val="65000"/>
                  <a:lumOff val="35000"/>
                </a:sysClr>
              </a:solidFill>
              <a:latin typeface="Palatino Linotype" panose="02040502050505030304" pitchFamily="18" charset="0"/>
            </a:rPr>
            <a:t>TKN (mgL)</a:t>
          </a:r>
        </a:p>
      </cx:txPr>
    </cx:title>
    <cx:plotArea>
      <cx:plotAreaRegion>
        <cx:series layoutId="boxWhisker" uniqueId="{1EA28000-5BDF-4544-AB1D-0E4830CBDFC3}">
          <cx:tx>
            <cx:txData>
              <cx:f>_xlchart.v1.88</cx:f>
              <cx:v>sysIN</cx:v>
            </cx:txData>
          </cx:tx>
          <cx:dataId val="0"/>
          <cx:layoutPr>
            <cx:statistics quartileMethod="exclusive"/>
          </cx:layoutPr>
        </cx:series>
        <cx:series layoutId="boxWhisker" uniqueId="{5A08C700-C712-4EFA-B463-24EA4F05E901}">
          <cx:tx>
            <cx:txData>
              <cx:f>_xlchart.v1.90</cx:f>
              <cx:v>wcINF</cx:v>
            </cx:txData>
          </cx:tx>
          <cx:dataId val="1"/>
          <cx:layoutPr>
            <cx:statistics quartileMethod="exclusive"/>
          </cx:layoutPr>
        </cx:series>
        <cx:series layoutId="boxWhisker" uniqueId="{345C2B5C-A74D-4AC7-8A6C-139276070953}">
          <cx:tx>
            <cx:txData>
              <cx:f>_xlchart.v1.92</cx:f>
              <cx:v>wcEFF</cx:v>
            </cx:txData>
          </cx:tx>
          <cx:dataId val="2"/>
          <cx:layoutPr>
            <cx:statistics quartileMethod="exclusive"/>
          </cx:layoutPr>
        </cx:series>
        <cx:series layoutId="boxWhisker" uniqueId="{B21029B2-9BEE-4438-A71B-5C910547FA02}">
          <cx:tx>
            <cx:txData>
              <cx:f>_xlchart.v1.94</cx:f>
              <cx:v>sysOUT</cx:v>
            </cx:txData>
          </cx:tx>
          <cx:dataId val="3"/>
          <cx:layoutPr>
            <cx:statistics quartileMethod="exclusive"/>
          </cx:layoutPr>
        </cx:series>
      </cx:plotAreaRegion>
      <cx:axis id="0" hidden="1">
        <cx:catScaling gapWidth="1"/>
        <cx:tickLabels/>
      </cx:axis>
      <cx:axis id="1">
        <cx:valScaling max="7"/>
        <cx:majorGridlines/>
        <cx:majorTickMarks type="cross"/>
        <cx:tickLabels/>
        <cx:spPr>
          <a:ln>
            <a:solidFill>
              <a:schemeClr val="bg2">
                <a:lumMod val="25000"/>
              </a:schemeClr>
            </a:solidFill>
          </a:ln>
        </cx:spPr>
      </cx:axis>
    </cx:plotArea>
  </cx:chart>
  <cx:spPr>
    <a:ln>
      <a:noFill/>
    </a:ln>
  </cx:spPr>
</cx:chartSpace>
</file>

<file path=xl/charts/chartEx18.xml><?xml version="1.0" encoding="utf-8"?>
<cx:chartSpace xmlns:a="http://schemas.openxmlformats.org/drawingml/2006/main" xmlns:r="http://schemas.openxmlformats.org/officeDocument/2006/relationships" xmlns:cx="http://schemas.microsoft.com/office/drawing/2014/chartex">
  <cx:chartData>
    <cx:data id="0">
      <cx:numDim type="val">
        <cx:f>_xlchart.v1.81</cx:f>
      </cx:numDim>
    </cx:data>
    <cx:data id="1">
      <cx:numDim type="val">
        <cx:f>_xlchart.v1.83</cx:f>
      </cx:numDim>
    </cx:data>
    <cx:data id="2">
      <cx:numDim type="val">
        <cx:f>_xlchart.v1.85</cx:f>
      </cx:numDim>
    </cx:data>
    <cx:data id="3">
      <cx:numDim type="val">
        <cx:f>_xlchart.v1.87</cx:f>
      </cx:numDim>
    </cx:data>
  </cx:chartData>
  <cx:chart>
    <cx:title pos="t" align="ctr" overlay="0">
      <cx:tx>
        <cx:txData>
          <cx:v>NO2-3 (mgL)</cx:v>
        </cx:txData>
      </cx:tx>
      <cx:txPr>
        <a:bodyPr spcFirstLastPara="1" vertOverflow="ellipsis" horzOverflow="overflow" wrap="square" lIns="0" tIns="0" rIns="0" bIns="0" anchor="ctr" anchorCtr="1"/>
        <a:lstStyle/>
        <a:p>
          <a:pPr algn="ctr" rtl="0">
            <a:defRPr sz="100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b="0" i="0" u="none" strike="noStrike" baseline="0">
              <a:solidFill>
                <a:schemeClr val="tx1"/>
              </a:solidFill>
              <a:latin typeface="Palatino Linotype" panose="02040502050505030304" pitchFamily="18" charset="0"/>
            </a:rPr>
            <a:t>NO2-3 (mgL)</a:t>
          </a:r>
        </a:p>
      </cx:txPr>
    </cx:title>
    <cx:plotArea>
      <cx:plotAreaRegion>
        <cx:series layoutId="boxWhisker" uniqueId="{FBD22E36-8B00-4DA7-9BED-C0E2E313FBBD}">
          <cx:tx>
            <cx:txData>
              <cx:f>_xlchart.v1.80</cx:f>
              <cx:v>sysIN</cx:v>
            </cx:txData>
          </cx:tx>
          <cx:dataId val="0"/>
          <cx:layoutPr>
            <cx:statistics quartileMethod="exclusive"/>
          </cx:layoutPr>
        </cx:series>
        <cx:series layoutId="boxWhisker" uniqueId="{7E3AA2CD-2D98-468D-B085-34EB3C711919}">
          <cx:tx>
            <cx:txData>
              <cx:f>_xlchart.v1.82</cx:f>
              <cx:v>wcINF</cx:v>
            </cx:txData>
          </cx:tx>
          <cx:dataId val="1"/>
          <cx:layoutPr>
            <cx:statistics quartileMethod="exclusive"/>
          </cx:layoutPr>
        </cx:series>
        <cx:series layoutId="boxWhisker" uniqueId="{F73E2C27-197B-47DB-B2FD-0722963EA1D0}">
          <cx:tx>
            <cx:txData>
              <cx:f>_xlchart.v1.84</cx:f>
              <cx:v>wcEFF</cx:v>
            </cx:txData>
          </cx:tx>
          <cx:dataId val="2"/>
          <cx:layoutPr>
            <cx:statistics quartileMethod="exclusive"/>
          </cx:layoutPr>
        </cx:series>
        <cx:series layoutId="boxWhisker" uniqueId="{2AE9562A-4783-4129-8C81-C8F1F0892F72}">
          <cx:tx>
            <cx:txData>
              <cx:f>_xlchart.v1.86</cx:f>
              <cx:v>sysOUT</cx:v>
            </cx:txData>
          </cx:tx>
          <cx:dataId val="3"/>
          <cx:layoutPr>
            <cx:statistics quartileMethod="exclusive"/>
          </cx:layoutPr>
        </cx:series>
      </cx:plotAreaRegion>
      <cx:axis id="0" hidden="1">
        <cx:catScaling gapWidth="1"/>
        <cx:tickLabels/>
      </cx:axis>
      <cx:axis id="1">
        <cx:valScaling max="1"/>
        <cx:majorGridlines/>
        <cx:majorTickMarks type="cross"/>
        <cx:tickLabels/>
        <cx:spPr>
          <a:ln>
            <a:solidFill>
              <a:schemeClr val="bg2">
                <a:lumMod val="25000"/>
              </a:schemeClr>
            </a:solidFill>
          </a:ln>
        </cx:spPr>
        <cx:txPr>
          <a:bodyPr spcFirstLastPara="1" vertOverflow="ellipsis" horzOverflow="overflow" wrap="square" lIns="0" tIns="0" rIns="0" bIns="0" anchor="ctr" anchorCtr="1"/>
          <a:lstStyle/>
          <a:p>
            <a:pPr algn="ctr" rtl="0">
              <a:defRPr>
                <a:solidFill>
                  <a:schemeClr val="tx1"/>
                </a:solidFill>
              </a:defRPr>
            </a:pPr>
            <a:endParaRPr lang="en-US" sz="900" b="0" i="0" u="none" strike="noStrike" baseline="0">
              <a:solidFill>
                <a:schemeClr val="tx1"/>
              </a:solidFill>
              <a:latin typeface="Calibri" panose="020F0502020204030204"/>
            </a:endParaRPr>
          </a:p>
        </cx:txPr>
      </cx:axis>
    </cx:plotArea>
  </cx:chart>
  <cx:spPr>
    <a:ln>
      <a:noFill/>
    </a:ln>
  </cx:spPr>
</cx:chartSpace>
</file>

<file path=xl/charts/chartEx19.xml><?xml version="1.0" encoding="utf-8"?>
<cx:chartSpace xmlns:a="http://schemas.openxmlformats.org/drawingml/2006/main" xmlns:r="http://schemas.openxmlformats.org/officeDocument/2006/relationships" xmlns:cx="http://schemas.microsoft.com/office/drawing/2014/chartex">
  <cx:chartData>
    <cx:data id="0">
      <cx:numDim type="val">
        <cx:f>_xlchart.v1.57</cx:f>
      </cx:numDim>
    </cx:data>
    <cx:data id="1">
      <cx:numDim type="val">
        <cx:f>_xlchart.v1.59</cx:f>
      </cx:numDim>
    </cx:data>
    <cx:data id="2">
      <cx:numDim type="val">
        <cx:f>_xlchart.v1.61</cx:f>
      </cx:numDim>
    </cx:data>
    <cx:data id="3">
      <cx:numDim type="val">
        <cx:f>_xlchart.v1.63</cx:f>
      </cx:numDim>
    </cx:data>
  </cx:chartData>
  <cx:chart>
    <cx:title pos="t" align="ctr" overlay="0">
      <cx:tx>
        <cx:txData>
          <cx:v>NH4 (mgL)</cx:v>
        </cx:txData>
      </cx:tx>
      <cx:txPr>
        <a:bodyPr spcFirstLastPara="1" vertOverflow="ellipsis" horzOverflow="overflow" wrap="square" lIns="0" tIns="0" rIns="0" bIns="0" anchor="ctr" anchorCtr="1"/>
        <a:lstStyle/>
        <a:p>
          <a:pPr algn="ctr" rtl="0">
            <a:defRPr>
              <a:solidFill>
                <a:schemeClr val="tx1"/>
              </a:solidFill>
            </a:defRPr>
          </a:pPr>
          <a:r>
            <a:rPr lang="en-US" sz="1000" b="0" i="0" u="none" strike="noStrike" baseline="0">
              <a:solidFill>
                <a:schemeClr val="tx1"/>
              </a:solidFill>
              <a:latin typeface="Palatino Linotype" panose="02040502050505030304" pitchFamily="18" charset="0"/>
            </a:rPr>
            <a:t>NH4 (mgL)</a:t>
          </a:r>
        </a:p>
      </cx:txPr>
    </cx:title>
    <cx:plotArea>
      <cx:plotAreaRegion>
        <cx:series layoutId="boxWhisker" uniqueId="{4956221F-C489-42F5-BAF8-DB4914DA7376}">
          <cx:tx>
            <cx:txData>
              <cx:f>_xlchart.v1.56</cx:f>
              <cx:v>sysIN</cx:v>
            </cx:txData>
          </cx:tx>
          <cx:dataId val="0"/>
          <cx:layoutPr>
            <cx:statistics quartileMethod="exclusive"/>
          </cx:layoutPr>
        </cx:series>
        <cx:series layoutId="boxWhisker" uniqueId="{B6950D49-82AA-458E-AF46-C520C6952EF0}">
          <cx:tx>
            <cx:txData>
              <cx:f>_xlchart.v1.58</cx:f>
              <cx:v>wcINF</cx:v>
            </cx:txData>
          </cx:tx>
          <cx:dataId val="1"/>
          <cx:layoutPr>
            <cx:statistics quartileMethod="exclusive"/>
          </cx:layoutPr>
        </cx:series>
        <cx:series layoutId="boxWhisker" uniqueId="{1E7A2C3E-C85C-43BE-8A14-2747EB74E5AA}">
          <cx:tx>
            <cx:txData>
              <cx:f>_xlchart.v1.60</cx:f>
              <cx:v>wcEFF</cx:v>
            </cx:txData>
          </cx:tx>
          <cx:dataId val="2"/>
          <cx:layoutPr>
            <cx:statistics quartileMethod="exclusive"/>
          </cx:layoutPr>
        </cx:series>
        <cx:series layoutId="boxWhisker" uniqueId="{89B615DF-35BC-47C6-B83D-ED8B08A75365}">
          <cx:tx>
            <cx:txData>
              <cx:f>_xlchart.v1.62</cx:f>
              <cx:v>sysOUT</cx:v>
            </cx:txData>
          </cx:tx>
          <cx:dataId val="3"/>
          <cx:layoutPr>
            <cx:statistics quartileMethod="exclusive"/>
          </cx:layoutPr>
        </cx:series>
      </cx:plotAreaRegion>
      <cx:axis id="0" hidden="1">
        <cx:catScaling gapWidth="1"/>
        <cx:tickLabels/>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axis id="1">
        <cx:valScaling max="1"/>
        <cx:majorGridlines/>
        <cx:majorTickMarks type="cross"/>
        <cx:tickLabels/>
        <cx:spPr>
          <a:ln>
            <a:solidFill>
              <a:schemeClr val="bg2">
                <a:lumMod val="25000"/>
              </a:schemeClr>
            </a:solidFill>
          </a:ln>
        </cx:spPr>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_xlchart.v1.5</cx:f>
      </cx:numDim>
    </cx:data>
    <cx:data id="1">
      <cx:numDim type="val">
        <cx:f>_xlchart.v1.7</cx:f>
      </cx:numDim>
    </cx:data>
  </cx:chartData>
  <cx:chart>
    <cx:title pos="t" align="ctr" overlay="0">
      <cx:tx>
        <cx:txData>
          <cx:v>TN (mgL)</cx:v>
        </cx:txData>
      </cx:tx>
      <cx:txPr>
        <a:bodyPr spcFirstLastPara="1" vertOverflow="ellipsis" horzOverflow="overflow" wrap="square" lIns="0" tIns="0" rIns="0" bIns="0" anchor="ctr" anchorCtr="1"/>
        <a:lstStyle/>
        <a:p>
          <a:pPr algn="ctr" rtl="0">
            <a:defRPr sz="100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b="0" i="0" u="none" strike="noStrike" baseline="0">
              <a:solidFill>
                <a:schemeClr val="tx1"/>
              </a:solidFill>
              <a:latin typeface="Palatino Linotype" panose="02040502050505030304" pitchFamily="18" charset="0"/>
            </a:rPr>
            <a:t>TN (mgL)</a:t>
          </a:r>
        </a:p>
      </cx:txPr>
    </cx:title>
    <cx:plotArea>
      <cx:plotAreaRegion>
        <cx:series layoutId="boxWhisker" uniqueId="{4D404EFB-7313-4D02-A621-5D123002DAB6}">
          <cx:tx>
            <cx:txData>
              <cx:f>_xlchart.v1.4</cx:f>
              <cx:v>wcINF</cx:v>
            </cx:txData>
          </cx:tx>
          <cx:spPr>
            <a:solidFill>
              <a:schemeClr val="bg2">
                <a:lumMod val="50000"/>
              </a:schemeClr>
            </a:solidFill>
            <a:ln>
              <a:solidFill>
                <a:schemeClr val="bg2">
                  <a:lumMod val="25000"/>
                </a:schemeClr>
              </a:solidFill>
            </a:ln>
          </cx:spPr>
          <cx:dataId val="0"/>
          <cx:layoutPr>
            <cx:statistics quartileMethod="exclusive"/>
          </cx:layoutPr>
        </cx:series>
        <cx:series layoutId="boxWhisker" uniqueId="{DCA34C9D-3D82-4212-8234-67F6AC7F8833}">
          <cx:tx>
            <cx:txData>
              <cx:f>_xlchart.v1.6</cx:f>
              <cx:v>wcEFF</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axis>
      <cx:axis id="1">
        <cx:valScaling max="7"/>
        <cx:majorGridlines/>
        <cx:majorTickMarks type="cross"/>
        <cx:tickLabels/>
        <cx:spPr>
          <a:ln>
            <a:solidFill>
              <a:schemeClr val="bg2">
                <a:lumMod val="25000"/>
              </a:schemeClr>
            </a:solidFill>
          </a:ln>
        </cx:spPr>
        <cx:txPr>
          <a:bodyPr spcFirstLastPara="1" vertOverflow="ellipsis" horzOverflow="overflow" wrap="square" lIns="0" tIns="0" rIns="0" bIns="0" anchor="ctr" anchorCtr="1"/>
          <a:lstStyle/>
          <a:p>
            <a:pPr algn="ctr" rtl="0">
              <a:defRPr>
                <a:solidFill>
                  <a:schemeClr val="tx1"/>
                </a:solidFill>
              </a:defRPr>
            </a:pPr>
            <a:endParaRPr lang="en-US" sz="900" b="0" i="0" u="none" strike="noStrike" baseline="0">
              <a:solidFill>
                <a:schemeClr val="tx1"/>
              </a:solidFill>
              <a:latin typeface="Calibri" panose="020F0502020204030204"/>
            </a:endParaRPr>
          </a:p>
        </cx:txPr>
      </cx:axis>
    </cx:plotArea>
  </cx:chart>
  <cx:spPr>
    <a:ln>
      <a:noFill/>
    </a:ln>
  </cx:spPr>
</cx:chartSpace>
</file>

<file path=xl/charts/chartEx20.xml><?xml version="1.0" encoding="utf-8"?>
<cx:chartSpace xmlns:a="http://schemas.openxmlformats.org/drawingml/2006/main" xmlns:r="http://schemas.openxmlformats.org/officeDocument/2006/relationships" xmlns:cx="http://schemas.microsoft.com/office/drawing/2014/chartex">
  <cx:chartData>
    <cx:data id="0">
      <cx:numDim type="val">
        <cx:f>_xlchart.v1.65</cx:f>
      </cx:numDim>
    </cx:data>
    <cx:data id="1">
      <cx:numDim type="val">
        <cx:f>_xlchart.v1.67</cx:f>
      </cx:numDim>
    </cx:data>
    <cx:data id="2">
      <cx:numDim type="val">
        <cx:f>_xlchart.v1.69</cx:f>
      </cx:numDim>
    </cx:data>
    <cx:data id="3">
      <cx:numDim type="val">
        <cx:f>_xlchart.v1.71</cx:f>
      </cx:numDim>
    </cx:data>
  </cx:chartData>
  <cx:chart>
    <cx:title pos="t" align="ctr" overlay="0">
      <cx:tx>
        <cx:txData>
          <cx:v>TP (mgL)</cx:v>
        </cx:txData>
      </cx:tx>
      <cx:txPr>
        <a:bodyPr spcFirstLastPara="1" vertOverflow="ellipsis" horzOverflow="overflow" wrap="square" lIns="0" tIns="0" rIns="0" bIns="0" anchor="ctr" anchorCtr="1"/>
        <a:lstStyle/>
        <a:p>
          <a:pPr algn="ctr" rtl="0">
            <a:defRPr sz="100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b="0" i="0" u="none" strike="noStrike" baseline="0">
              <a:solidFill>
                <a:schemeClr val="tx1"/>
              </a:solidFill>
              <a:latin typeface="Palatino Linotype" panose="02040502050505030304" pitchFamily="18" charset="0"/>
            </a:rPr>
            <a:t>TP (mgL)</a:t>
          </a:r>
        </a:p>
      </cx:txPr>
    </cx:title>
    <cx:plotArea>
      <cx:plotAreaRegion>
        <cx:series layoutId="boxWhisker" uniqueId="{F6922C5A-DED5-4075-B490-3A6D33612437}">
          <cx:tx>
            <cx:txData>
              <cx:f>_xlchart.v1.64</cx:f>
              <cx:v>sysIN</cx:v>
            </cx:txData>
          </cx:tx>
          <cx:dataId val="0"/>
          <cx:layoutPr>
            <cx:statistics quartileMethod="exclusive"/>
          </cx:layoutPr>
        </cx:series>
        <cx:series layoutId="boxWhisker" uniqueId="{13F60DE9-A674-4D12-B947-EB201C792F66}">
          <cx:tx>
            <cx:txData>
              <cx:f>_xlchart.v1.66</cx:f>
              <cx:v>wcINF</cx:v>
            </cx:txData>
          </cx:tx>
          <cx:dataId val="1"/>
          <cx:layoutPr>
            <cx:statistics quartileMethod="exclusive"/>
          </cx:layoutPr>
        </cx:series>
        <cx:series layoutId="boxWhisker" uniqueId="{009CDC4B-58B6-4EA9-9228-A6FF38630627}">
          <cx:tx>
            <cx:txData>
              <cx:f>_xlchart.v1.68</cx:f>
              <cx:v>wcEFF</cx:v>
            </cx:txData>
          </cx:tx>
          <cx:dataId val="2"/>
          <cx:layoutPr>
            <cx:statistics quartileMethod="exclusive"/>
          </cx:layoutPr>
        </cx:series>
        <cx:series layoutId="boxWhisker" uniqueId="{BFA13FD2-83C1-404B-B928-7A292DA835A4}">
          <cx:tx>
            <cx:txData>
              <cx:f>_xlchart.v1.70</cx:f>
              <cx:v>sysOUT</cx:v>
            </cx:txData>
          </cx:tx>
          <cx:dataId val="3"/>
          <cx:layoutPr>
            <cx:statistics quartileMethod="exclusive"/>
          </cx:layoutPr>
        </cx:series>
      </cx:plotAreaRegion>
      <cx:axis id="0" hidden="1">
        <cx:catScaling gapWidth="1"/>
        <cx:tickLabels/>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axis id="1">
        <cx:valScaling max="1.8"/>
        <cx:majorGridlines/>
        <cx:majorTickMarks type="cross"/>
        <cx:tickLabels/>
        <cx:spPr>
          <a:ln>
            <a:solidFill>
              <a:schemeClr val="bg2">
                <a:lumMod val="25000"/>
              </a:schemeClr>
            </a:solidFill>
          </a:ln>
        </cx:spPr>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plotArea>
  </cx:chart>
  <cx:spPr>
    <a:ln>
      <a:noFill/>
    </a:ln>
  </cx:spPr>
</cx:chartSpace>
</file>

<file path=xl/charts/chartEx21.xml><?xml version="1.0" encoding="utf-8"?>
<cx:chartSpace xmlns:a="http://schemas.openxmlformats.org/drawingml/2006/main" xmlns:r="http://schemas.openxmlformats.org/officeDocument/2006/relationships" xmlns:cx="http://schemas.microsoft.com/office/drawing/2014/chartex">
  <cx:chartData>
    <cx:data id="0">
      <cx:numDim type="val">
        <cx:f>_xlchart.v1.77</cx:f>
      </cx:numDim>
    </cx:data>
    <cx:data id="1">
      <cx:numDim type="val">
        <cx:f>_xlchart.v1.79</cx:f>
      </cx:numDim>
    </cx:data>
    <cx:data id="2">
      <cx:numDim type="val">
        <cx:f>_xlchart.v1.73</cx:f>
      </cx:numDim>
    </cx:data>
    <cx:data id="3">
      <cx:numDim type="val">
        <cx:f>_xlchart.v1.75</cx:f>
      </cx:numDim>
    </cx:data>
  </cx:chartData>
  <cx:chart>
    <cx:title pos="t" align="ctr" overlay="0">
      <cx:tx>
        <cx:txData>
          <cx:v>DRP (mgL)</cx:v>
        </cx:txData>
      </cx:tx>
      <cx:txPr>
        <a:bodyPr spcFirstLastPara="1" vertOverflow="ellipsis" horzOverflow="overflow" wrap="square" lIns="0" tIns="0" rIns="0" bIns="0" anchor="ctr" anchorCtr="1"/>
        <a:lstStyle/>
        <a:p>
          <a:pPr algn="ctr" rtl="0">
            <a:defRPr sz="100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b="0" i="0" u="none" strike="noStrike" baseline="0">
              <a:solidFill>
                <a:schemeClr val="tx1"/>
              </a:solidFill>
              <a:latin typeface="Palatino Linotype" panose="02040502050505030304" pitchFamily="18" charset="0"/>
            </a:rPr>
            <a:t>DRP (mgL)</a:t>
          </a:r>
        </a:p>
      </cx:txPr>
    </cx:title>
    <cx:plotArea>
      <cx:plotAreaRegion>
        <cx:series layoutId="boxWhisker" uniqueId="{6F9B3C6E-2EBB-46FD-A833-150BE234BF92}">
          <cx:tx>
            <cx:txData>
              <cx:f>_xlchart.v1.76</cx:f>
              <cx:v>sysIN</cx:v>
            </cx:txData>
          </cx:tx>
          <cx:dataId val="0"/>
          <cx:layoutPr>
            <cx:statistics quartileMethod="exclusive"/>
          </cx:layoutPr>
        </cx:series>
        <cx:series layoutId="boxWhisker" uniqueId="{090B9B5F-2268-4BE2-A557-D5D59531083C}">
          <cx:tx>
            <cx:txData>
              <cx:f>_xlchart.v1.78</cx:f>
              <cx:v>wcINF</cx:v>
            </cx:txData>
          </cx:tx>
          <cx:dataId val="1"/>
          <cx:layoutPr>
            <cx:statistics quartileMethod="exclusive"/>
          </cx:layoutPr>
        </cx:series>
        <cx:series layoutId="boxWhisker" uniqueId="{3C13CBEC-BF54-495B-AA4F-949B43696BBA}">
          <cx:tx>
            <cx:txData>
              <cx:f>_xlchart.v1.72</cx:f>
              <cx:v>wcEFF</cx:v>
            </cx:txData>
          </cx:tx>
          <cx:dataId val="2"/>
          <cx:layoutPr>
            <cx:statistics quartileMethod="exclusive"/>
          </cx:layoutPr>
        </cx:series>
        <cx:series layoutId="boxWhisker" uniqueId="{81404D5E-54A3-4D20-888D-C761A200B1B2}">
          <cx:tx>
            <cx:txData>
              <cx:f>_xlchart.v1.74</cx:f>
              <cx:v>sysOUT</cx:v>
            </cx:txData>
          </cx:tx>
          <cx:dataId val="3"/>
          <cx:layoutPr>
            <cx:statistics quartileMethod="exclusive"/>
          </cx:layoutPr>
        </cx:series>
      </cx:plotAreaRegion>
      <cx:axis id="0" hidden="1">
        <cx:catScaling gapWidth="1"/>
        <cx:tickLabels/>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axis id="1">
        <cx:valScaling max="1"/>
        <cx:majorGridlines/>
        <cx:majorTickMarks type="cross"/>
        <cx:tickLabels/>
        <cx:spPr>
          <a:ln>
            <a:solidFill>
              <a:schemeClr val="bg2">
                <a:lumMod val="25000"/>
              </a:schemeClr>
            </a:solidFill>
          </a:ln>
        </cx:spPr>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plotArea>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_xlchart.v1.21</cx:f>
      </cx:numDim>
    </cx:data>
    <cx:data id="1">
      <cx:numDim type="val">
        <cx:f>_xlchart.v1.23</cx:f>
      </cx:numDim>
    </cx:data>
  </cx:chartData>
  <cx:chart>
    <cx:title pos="t" align="ctr" overlay="0">
      <cx:tx>
        <cx:txData>
          <cx:v>TKN</cx:v>
        </cx:txData>
      </cx:tx>
      <cx:txPr>
        <a:bodyPr spcFirstLastPara="1" vertOverflow="ellipsis" horzOverflow="overflow" wrap="square" lIns="0" tIns="0" rIns="0" bIns="0" anchor="ctr" anchorCtr="1"/>
        <a:lstStyle/>
        <a:p>
          <a:pPr algn="ctr" rtl="0">
            <a:defRPr sz="1000">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b="0" i="0" u="none" strike="noStrike" baseline="0">
              <a:solidFill>
                <a:sysClr val="windowText" lastClr="000000">
                  <a:lumMod val="65000"/>
                  <a:lumOff val="35000"/>
                </a:sysClr>
              </a:solidFill>
              <a:latin typeface="Palatino Linotype" panose="02040502050505030304" pitchFamily="18" charset="0"/>
            </a:rPr>
            <a:t>TKN</a:t>
          </a:r>
        </a:p>
      </cx:txPr>
    </cx:title>
    <cx:plotArea>
      <cx:plotAreaRegion>
        <cx:series layoutId="boxWhisker" uniqueId="{367EE7B9-1CFB-4930-B87D-00B8D990F079}">
          <cx:tx>
            <cx:txData>
              <cx:f>_xlchart.v1.20</cx:f>
              <cx:v>wcINF</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C70DFBB5-6B64-4E9C-8FFF-82F7468FCE0D}">
          <cx:tx>
            <cx:txData>
              <cx:f>_xlchart.v1.22</cx:f>
              <cx:v>wcEFF</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axis>
      <cx:axis id="1">
        <cx:valScaling max="4"/>
        <cx:majorGridlines/>
        <cx:majorTickMarks type="cross"/>
        <cx:tickLabels/>
        <cx:spPr>
          <a:ln>
            <a:solidFill>
              <a:schemeClr val="bg2">
                <a:lumMod val="25000"/>
              </a:schemeClr>
            </a:solidFill>
          </a:ln>
        </cx:spPr>
      </cx:axis>
    </cx:plotArea>
    <cx:legend pos="t" align="ctr" overlay="0">
      <cx:txPr>
        <a:bodyPr spcFirstLastPara="1" vertOverflow="ellipsis" horzOverflow="overflow" wrap="square" lIns="0" tIns="0" rIns="0" bIns="0" anchor="ctr" anchorCtr="1"/>
        <a:lstStyle/>
        <a:p>
          <a:pPr algn="ctr" rtl="0">
            <a:defRPr sz="80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endParaRPr lang="en-US" sz="800" b="0" i="0" u="none" strike="noStrike" baseline="0">
            <a:solidFill>
              <a:schemeClr val="tx1"/>
            </a:solidFill>
            <a:latin typeface="Palatino Linotype" panose="02040502050505030304" pitchFamily="18" charset="0"/>
          </a:endParaRPr>
        </a:p>
      </cx:txPr>
    </cx:legend>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_xlchart.v1.25</cx:f>
      </cx:numDim>
    </cx:data>
    <cx:data id="1">
      <cx:numDim type="val">
        <cx:f>_xlchart.v1.27</cx:f>
      </cx:numDim>
    </cx:data>
  </cx:chartData>
  <cx:chart>
    <cx:title pos="t" align="ctr" overlay="0">
      <cx:tx>
        <cx:txData>
          <cx:v>NO2-3 (mgL)</cx:v>
        </cx:txData>
      </cx:tx>
      <cx:txPr>
        <a:bodyPr spcFirstLastPara="1" vertOverflow="ellipsis" horzOverflow="overflow" wrap="square" lIns="0" tIns="0" rIns="0" bIns="0" anchor="ctr" anchorCtr="1"/>
        <a:lstStyle/>
        <a:p>
          <a:pPr algn="ctr" rtl="0">
            <a:defRPr sz="100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b="0" i="0" u="none" strike="noStrike" baseline="0">
              <a:solidFill>
                <a:schemeClr val="tx1"/>
              </a:solidFill>
              <a:latin typeface="Palatino Linotype" panose="02040502050505030304" pitchFamily="18" charset="0"/>
            </a:rPr>
            <a:t>NO2-3 (mgL)</a:t>
          </a:r>
        </a:p>
      </cx:txPr>
    </cx:title>
    <cx:plotArea>
      <cx:plotAreaRegion>
        <cx:series layoutId="boxWhisker" uniqueId="{EF6A5F3C-A470-47C4-AE89-6E39DD362F5B}">
          <cx:tx>
            <cx:txData>
              <cx:f>_xlchart.v1.24</cx:f>
              <cx:v>wcINF</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0A864E6B-BCFE-4557-A0B5-65526F5176C8}">
          <cx:tx>
            <cx:txData>
              <cx:f>_xlchart.v1.26</cx:f>
              <cx:v>wcEFF</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axis>
      <cx:axis id="1">
        <cx:valScaling max="1"/>
        <cx:majorGridlines/>
        <cx:majorTickMarks type="cross"/>
        <cx:tickLabels/>
        <cx:spPr>
          <a:ln>
            <a:solidFill>
              <a:schemeClr val="bg2">
                <a:lumMod val="25000"/>
              </a:schemeClr>
            </a:solidFill>
          </a:ln>
        </cx:spPr>
        <cx:txPr>
          <a:bodyPr spcFirstLastPara="1" vertOverflow="ellipsis" horzOverflow="overflow" wrap="square" lIns="0" tIns="0" rIns="0" bIns="0" anchor="ctr" anchorCtr="1"/>
          <a:lstStyle/>
          <a:p>
            <a:pPr algn="ctr" rtl="0">
              <a:defRPr>
                <a:solidFill>
                  <a:schemeClr val="tx1"/>
                </a:solidFill>
              </a:defRPr>
            </a:pPr>
            <a:endParaRPr lang="en-US" sz="900" b="0" i="0" u="none" strike="noStrike" baseline="0">
              <a:solidFill>
                <a:schemeClr val="tx1"/>
              </a:solidFill>
              <a:latin typeface="Calibri" panose="020F0502020204030204"/>
            </a:endParaRPr>
          </a:p>
        </cx:txPr>
      </cx:axis>
    </cx:plotArea>
  </cx:chart>
  <cx:spPr>
    <a:ln>
      <a:no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data id="1">
      <cx:numDim type="val">
        <cx:f>_xlchart.v1.3</cx:f>
      </cx:numDim>
    </cx:data>
  </cx:chartData>
  <cx:chart>
    <cx:title pos="t" align="ctr" overlay="0">
      <cx:tx>
        <cx:txData>
          <cx:v>NH4 (mgL)</cx:v>
        </cx:txData>
      </cx:tx>
      <cx:txPr>
        <a:bodyPr spcFirstLastPara="1" vertOverflow="ellipsis" horzOverflow="overflow" wrap="square" lIns="0" tIns="0" rIns="0" bIns="0" anchor="ctr" anchorCtr="1"/>
        <a:lstStyle/>
        <a:p>
          <a:pPr algn="ctr" rtl="0">
            <a:defRPr>
              <a:solidFill>
                <a:schemeClr val="tx1"/>
              </a:solidFill>
            </a:defRPr>
          </a:pPr>
          <a:r>
            <a:rPr lang="en-US" sz="1000" b="0" i="0" u="none" strike="noStrike" baseline="0">
              <a:solidFill>
                <a:schemeClr val="tx1"/>
              </a:solidFill>
              <a:latin typeface="Palatino Linotype" panose="02040502050505030304" pitchFamily="18" charset="0"/>
            </a:rPr>
            <a:t>NH4 (mgL)</a:t>
          </a:r>
        </a:p>
      </cx:txPr>
    </cx:title>
    <cx:plotArea>
      <cx:plotAreaRegion>
        <cx:series layoutId="boxWhisker" uniqueId="{864DCC33-D3EB-4141-9F83-6346042772B7}">
          <cx:tx>
            <cx:txData>
              <cx:f>_xlchart.v1.0</cx:f>
              <cx:v>wcINF</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9521EC31-C7F1-4DD7-92CB-651CA13AD997}">
          <cx:tx>
            <cx:txData>
              <cx:f>_xlchart.v1.2</cx:f>
              <cx:v>wcEFF</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axis id="1">
        <cx:valScaling max="1"/>
        <cx:majorGridlines/>
        <cx:majorTickMarks type="cross"/>
        <cx:tickLabels/>
        <cx:spPr>
          <a:ln>
            <a:solidFill>
              <a:schemeClr val="bg2">
                <a:lumMod val="25000"/>
              </a:schemeClr>
            </a:solidFill>
          </a:ln>
        </cx:spPr>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plotArea>
  </cx:chart>
  <cx:spPr>
    <a:ln>
      <a:noFill/>
    </a:ln>
  </cx:spPr>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numDim type="val">
        <cx:f>_xlchart.v1.9</cx:f>
      </cx:numDim>
    </cx:data>
    <cx:data id="1">
      <cx:numDim type="val">
        <cx:f>_xlchart.v1.11</cx:f>
      </cx:numDim>
    </cx:data>
  </cx:chartData>
  <cx:chart>
    <cx:title pos="t" align="ctr" overlay="0">
      <cx:tx>
        <cx:txData>
          <cx:v>TP (mgL)</cx:v>
        </cx:txData>
      </cx:tx>
      <cx:txPr>
        <a:bodyPr spcFirstLastPara="1" vertOverflow="ellipsis" horzOverflow="overflow" wrap="square" lIns="0" tIns="0" rIns="0" bIns="0" anchor="ctr" anchorCtr="1"/>
        <a:lstStyle/>
        <a:p>
          <a:pPr algn="ctr" rtl="0">
            <a:defRPr sz="100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b="0" i="0" u="none" strike="noStrike" baseline="0">
              <a:solidFill>
                <a:schemeClr val="tx1"/>
              </a:solidFill>
              <a:latin typeface="Palatino Linotype" panose="02040502050505030304" pitchFamily="18" charset="0"/>
            </a:rPr>
            <a:t>TP (mgL)</a:t>
          </a:r>
        </a:p>
      </cx:txPr>
    </cx:title>
    <cx:plotArea>
      <cx:plotAreaRegion>
        <cx:series layoutId="boxWhisker" uniqueId="{B5345275-7F8B-4ED5-AD4D-D198C495FF79}">
          <cx:tx>
            <cx:txData>
              <cx:f>_xlchart.v1.8</cx:f>
              <cx:v>wcINF</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21FB041F-D71E-4A5E-AF31-9D57AA2296C6}">
          <cx:tx>
            <cx:txData>
              <cx:f>_xlchart.v1.10</cx:f>
              <cx:v>wcEFF</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axis id="1">
        <cx:valScaling max="1.8"/>
        <cx:majorGridlines/>
        <cx:majorTickMarks type="cross"/>
        <cx:tickLabels/>
        <cx:spPr>
          <a:ln>
            <a:solidFill>
              <a:schemeClr val="bg2">
                <a:lumMod val="25000"/>
              </a:schemeClr>
            </a:solidFill>
          </a:ln>
        </cx:spPr>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plotArea>
  </cx:chart>
  <cx:spPr>
    <a:ln>
      <a:noFill/>
    </a:ln>
  </cx:spPr>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numDim type="val">
        <cx:f>_xlchart.v1.17</cx:f>
      </cx:numDim>
    </cx:data>
    <cx:data id="1">
      <cx:numDim type="val">
        <cx:f>_xlchart.v1.19</cx:f>
      </cx:numDim>
    </cx:data>
  </cx:chartData>
  <cx:chart>
    <cx:title pos="t" align="ctr" overlay="0">
      <cx:tx>
        <cx:txData>
          <cx:v>DRP (mgL)</cx:v>
        </cx:txData>
      </cx:tx>
      <cx:txPr>
        <a:bodyPr spcFirstLastPara="1" vertOverflow="ellipsis" horzOverflow="overflow" wrap="square" lIns="0" tIns="0" rIns="0" bIns="0" anchor="ctr" anchorCtr="1"/>
        <a:lstStyle/>
        <a:p>
          <a:pPr algn="ctr" rtl="0">
            <a:defRPr sz="100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b="0" i="0" u="none" strike="noStrike" baseline="0">
              <a:solidFill>
                <a:schemeClr val="tx1"/>
              </a:solidFill>
              <a:latin typeface="Palatino Linotype" panose="02040502050505030304" pitchFamily="18" charset="0"/>
            </a:rPr>
            <a:t>DRP (mgL)</a:t>
          </a:r>
        </a:p>
      </cx:txPr>
    </cx:title>
    <cx:plotArea>
      <cx:plotAreaRegion>
        <cx:series layoutId="boxWhisker" uniqueId="{528BF17D-B7D0-4461-A49B-2C3AE026B368}">
          <cx:tx>
            <cx:txData>
              <cx:f>_xlchart.v1.16</cx:f>
              <cx:v>wcINF</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EE23B57B-AABD-44BE-88D6-DCBA8530B48C}">
          <cx:tx>
            <cx:txData>
              <cx:f>_xlchart.v1.18</cx:f>
              <cx:v>wcEFF</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axis id="1">
        <cx:valScaling max="1"/>
        <cx:majorGridlines/>
        <cx:majorTickMarks type="cross"/>
        <cx:tickLabels/>
        <cx:spPr>
          <a:ln>
            <a:solidFill>
              <a:schemeClr val="bg2">
                <a:lumMod val="25000"/>
              </a:schemeClr>
            </a:solidFill>
          </a:ln>
        </cx:spPr>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plotArea>
  </cx:chart>
  <cx:spPr>
    <a:ln>
      <a:noFill/>
    </a:ln>
  </cx:spPr>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numDim type="val">
        <cx:f>_xlchart.v1.45</cx:f>
      </cx:numDim>
    </cx:data>
    <cx:data id="1">
      <cx:numDim type="val">
        <cx:f>_xlchart.v1.47</cx:f>
      </cx:numDim>
    </cx:data>
  </cx:chartData>
  <cx:chart>
    <cx:title pos="t" align="ctr" overlay="0">
      <cx:tx>
        <cx:txData>
          <cx:v>TSS</cx:v>
        </cx:txData>
      </cx:tx>
      <cx:txPr>
        <a:bodyPr vertOverflow="overflow" horzOverflow="overflow" wrap="square" lIns="0" tIns="0" rIns="0" bIns="0"/>
        <a:lstStyle/>
        <a:p>
          <a:pPr algn="ctr" rtl="0">
            <a:defRPr sz="1400" b="0" i="0">
              <a:solidFill>
                <a:schemeClr val="tx1"/>
              </a:solidFill>
              <a:latin typeface="Calibri" panose="020F0502020204030204" pitchFamily="34" charset="0"/>
              <a:ea typeface="Calibri" panose="020F0502020204030204" pitchFamily="34" charset="0"/>
              <a:cs typeface="Calibri" panose="020F0502020204030204" pitchFamily="34" charset="0"/>
            </a:defRPr>
          </a:pPr>
          <a:r>
            <a:rPr lang="en-US" sz="1000">
              <a:solidFill>
                <a:schemeClr val="tx1"/>
              </a:solidFill>
              <a:latin typeface="Palatino Linotype" panose="02040502050505030304" pitchFamily="18" charset="0"/>
            </a:rPr>
            <a:t>TSS</a:t>
          </a:r>
        </a:p>
      </cx:txPr>
    </cx:title>
    <cx:plotArea>
      <cx:plotAreaRegion>
        <cx:series layoutId="boxWhisker" uniqueId="{F1308269-752B-4300-A7B6-FE0A9A766643}">
          <cx:tx>
            <cx:txData>
              <cx:f>_xlchart.v1.44</cx:f>
              <cx:v>sysIN</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CF4A2136-F7CB-4394-A7C0-403966D9A0F9}">
          <cx:tx>
            <cx:txData>
              <cx:f>_xlchart.v1.46</cx:f>
              <cx:v>sysOUT</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axis id="1">
        <cx:valScaling max="400"/>
        <cx:majorGridlines/>
        <cx:majorTickMarks type="cross"/>
        <cx:tickLabels/>
        <cx:spPr>
          <a:ln>
            <a:solidFill>
              <a:schemeClr val="bg2">
                <a:lumMod val="25000"/>
              </a:schemeClr>
            </a:solidFill>
          </a:ln>
        </cx:spPr>
        <cx:txPr>
          <a:bodyPr spcFirstLastPara="1" vertOverflow="ellipsis" horzOverflow="overflow" wrap="square" lIns="0" tIns="0" rIns="0" bIns="0" anchor="ctr" anchorCtr="1"/>
          <a:lstStyle/>
          <a:p>
            <a:pPr algn="ctr" rtl="0">
              <a:defRPr>
                <a:solidFill>
                  <a:schemeClr val="tx1"/>
                </a:solidFill>
              </a:defRPr>
            </a:pPr>
            <a:endParaRPr lang="en-US" sz="900" b="0" i="0" u="none" strike="noStrike" baseline="0">
              <a:solidFill>
                <a:schemeClr val="tx1"/>
              </a:solidFill>
              <a:latin typeface="Calibri" panose="020F0502020204030204"/>
            </a:endParaRPr>
          </a:p>
        </cx:txPr>
      </cx:axis>
    </cx:plotArea>
  </cx:chart>
  <cx:spPr>
    <a:ln>
      <a:noFill/>
    </a:ln>
  </cx:spPr>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numDim type="val">
        <cx:f>_xlchart.v1.41</cx:f>
      </cx:numDim>
    </cx:data>
    <cx:data id="1">
      <cx:numDim type="val">
        <cx:f>_xlchart.v1.43</cx:f>
      </cx:numDim>
    </cx:data>
  </cx:chartData>
  <cx:chart>
    <cx:title pos="t" align="ctr" overlay="0">
      <cx:tx>
        <cx:txData>
          <cx:v>TN</cx:v>
        </cx:txData>
      </cx:tx>
      <cx:txPr>
        <a:bodyPr vertOverflow="overflow" horzOverflow="overflow" wrap="square" lIns="0" tIns="0" rIns="0" bIns="0"/>
        <a:lstStyle/>
        <a:p>
          <a:pPr algn="ctr" rtl="0">
            <a:defRPr sz="1000" b="0" i="0">
              <a:solidFill>
                <a:schemeClr val="tx1"/>
              </a:solidFill>
              <a:latin typeface="Palatino Linotype" panose="02040502050505030304" pitchFamily="18" charset="0"/>
              <a:ea typeface="Palatino Linotype" panose="02040502050505030304" pitchFamily="18" charset="0"/>
              <a:cs typeface="Palatino Linotype" panose="02040502050505030304" pitchFamily="18" charset="0"/>
            </a:defRPr>
          </a:pPr>
          <a:r>
            <a:rPr lang="en-US" sz="1000">
              <a:solidFill>
                <a:schemeClr val="tx1"/>
              </a:solidFill>
              <a:latin typeface="Palatino Linotype" panose="02040502050505030304" pitchFamily="18" charset="0"/>
            </a:rPr>
            <a:t>TN</a:t>
          </a:r>
        </a:p>
      </cx:txPr>
    </cx:title>
    <cx:plotArea>
      <cx:plotAreaRegion>
        <cx:series layoutId="boxWhisker" uniqueId="{4D404EFB-7313-4D02-A621-5D123002DAB6}">
          <cx:tx>
            <cx:txData>
              <cx:f>_xlchart.v1.40</cx:f>
              <cx:v>sysIN</cx:v>
            </cx:txData>
          </cx:tx>
          <cx:spPr>
            <a:solidFill>
              <a:schemeClr val="tx1">
                <a:lumMod val="50000"/>
                <a:lumOff val="50000"/>
              </a:schemeClr>
            </a:solidFill>
            <a:ln>
              <a:solidFill>
                <a:schemeClr val="bg2">
                  <a:lumMod val="25000"/>
                </a:schemeClr>
              </a:solidFill>
            </a:ln>
          </cx:spPr>
          <cx:dataId val="0"/>
          <cx:layoutPr>
            <cx:statistics quartileMethod="exclusive"/>
          </cx:layoutPr>
        </cx:series>
        <cx:series layoutId="boxWhisker" uniqueId="{DCA34C9D-3D82-4212-8234-67F6AC7F8833}">
          <cx:tx>
            <cx:txData>
              <cx:f>_xlchart.v1.42</cx:f>
              <cx:v>sysOUT</cx:v>
            </cx:txData>
          </cx:tx>
          <cx:spPr>
            <a:solidFill>
              <a:schemeClr val="bg2">
                <a:lumMod val="90000"/>
              </a:schemeClr>
            </a:solidFill>
            <a:ln>
              <a:solidFill>
                <a:schemeClr val="bg2">
                  <a:lumMod val="25000"/>
                </a:schemeClr>
              </a:solidFill>
            </a:ln>
          </cx:spPr>
          <cx:dataId val="1"/>
          <cx:layoutPr>
            <cx:statistics quartileMethod="exclusive"/>
          </cx:layoutPr>
        </cx:series>
      </cx:plotAreaRegion>
      <cx:axis id="0" hidden="1">
        <cx:catScaling gapWidth="1"/>
        <cx:tickLabels/>
        <cx:txPr>
          <a:bodyPr vertOverflow="overflow" horzOverflow="overflow" wrap="square" lIns="0" tIns="0" rIns="0" bIns="0"/>
          <a:lstStyle/>
          <a:p>
            <a:pPr algn="ctr" rtl="0">
              <a:defRPr sz="900" b="0" i="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en-US">
              <a:solidFill>
                <a:schemeClr val="tx1"/>
              </a:solidFill>
            </a:endParaRPr>
          </a:p>
        </cx:txPr>
      </cx:axis>
      <cx:axis id="1">
        <cx:valScaling max="6"/>
        <cx:majorGridlines/>
        <cx:majorTickMarks type="cross"/>
        <cx:tickLabels/>
        <cx:spPr>
          <a:ln>
            <a:solidFill>
              <a:schemeClr val="bg2">
                <a:lumMod val="25000"/>
              </a:schemeClr>
            </a:solidFill>
          </a:ln>
        </cx:spPr>
        <cx:txPr>
          <a:bodyPr spcFirstLastPara="1" vertOverflow="ellipsis" horzOverflow="overflow" wrap="square" lIns="0" tIns="0" rIns="0" bIns="0" anchor="ctr" anchorCtr="1"/>
          <a:lstStyle/>
          <a:p>
            <a:pPr algn="ctr" rtl="0">
              <a:defRPr>
                <a:solidFill>
                  <a:schemeClr val="tx1"/>
                </a:solidFill>
              </a:defRPr>
            </a:pPr>
            <a:endParaRPr lang="en-US" sz="900" b="0" i="0" u="none" strike="noStrike" baseline="0">
              <a:solidFill>
                <a:schemeClr val="tx1"/>
              </a:solidFill>
              <a:latin typeface="Calibri" panose="020F0502020204030204"/>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microsoft.com/office/2014/relationships/chartEx" Target="../charts/chartEx3.xml"/><Relationship Id="rId7" Type="http://schemas.microsoft.com/office/2014/relationships/chartEx" Target="../charts/chartEx7.xml"/><Relationship Id="rId2" Type="http://schemas.microsoft.com/office/2014/relationships/chartEx" Target="../charts/chartEx2.xml"/><Relationship Id="rId1" Type="http://schemas.microsoft.com/office/2014/relationships/chartEx" Target="../charts/chartEx1.xml"/><Relationship Id="rId6" Type="http://schemas.microsoft.com/office/2014/relationships/chartEx" Target="../charts/chartEx6.xml"/><Relationship Id="rId5" Type="http://schemas.microsoft.com/office/2014/relationships/chartEx" Target="../charts/chartEx5.xml"/><Relationship Id="rId4" Type="http://schemas.microsoft.com/office/2014/relationships/chartEx" Target="../charts/chartEx4.xml"/></Relationships>
</file>

<file path=xl/drawings/_rels/drawing4.xml.rels><?xml version="1.0" encoding="UTF-8" standalone="yes"?>
<Relationships xmlns="http://schemas.openxmlformats.org/package/2006/relationships"><Relationship Id="rId3" Type="http://schemas.microsoft.com/office/2014/relationships/chartEx" Target="../charts/chartEx10.xml"/><Relationship Id="rId7" Type="http://schemas.microsoft.com/office/2014/relationships/chartEx" Target="../charts/chartEx14.xml"/><Relationship Id="rId2" Type="http://schemas.microsoft.com/office/2014/relationships/chartEx" Target="../charts/chartEx9.xml"/><Relationship Id="rId1" Type="http://schemas.microsoft.com/office/2014/relationships/chartEx" Target="../charts/chartEx8.xml"/><Relationship Id="rId6" Type="http://schemas.microsoft.com/office/2014/relationships/chartEx" Target="../charts/chartEx13.xml"/><Relationship Id="rId5" Type="http://schemas.microsoft.com/office/2014/relationships/chartEx" Target="../charts/chartEx12.xml"/><Relationship Id="rId4" Type="http://schemas.microsoft.com/office/2014/relationships/chartEx" Target="../charts/chartEx11.xml"/></Relationships>
</file>

<file path=xl/drawings/_rels/drawing5.xml.rels><?xml version="1.0" encoding="UTF-8" standalone="yes"?>
<Relationships xmlns="http://schemas.openxmlformats.org/package/2006/relationships"><Relationship Id="rId8" Type="http://schemas.openxmlformats.org/officeDocument/2006/relationships/image" Target="../media/image1.png"/><Relationship Id="rId3" Type="http://schemas.microsoft.com/office/2014/relationships/chartEx" Target="../charts/chartEx17.xml"/><Relationship Id="rId7" Type="http://schemas.microsoft.com/office/2014/relationships/chartEx" Target="../charts/chartEx21.xml"/><Relationship Id="rId2" Type="http://schemas.microsoft.com/office/2014/relationships/chartEx" Target="../charts/chartEx16.xml"/><Relationship Id="rId1" Type="http://schemas.microsoft.com/office/2014/relationships/chartEx" Target="../charts/chartEx15.xml"/><Relationship Id="rId6" Type="http://schemas.microsoft.com/office/2014/relationships/chartEx" Target="../charts/chartEx20.xml"/><Relationship Id="rId5" Type="http://schemas.microsoft.com/office/2014/relationships/chartEx" Target="../charts/chartEx19.xml"/><Relationship Id="rId4" Type="http://schemas.microsoft.com/office/2014/relationships/chartEx" Target="../charts/chartEx18.xm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49</xdr:col>
      <xdr:colOff>600075</xdr:colOff>
      <xdr:row>13</xdr:row>
      <xdr:rowOff>15875</xdr:rowOff>
    </xdr:from>
    <xdr:to>
      <xdr:col>55</xdr:col>
      <xdr:colOff>679451</xdr:colOff>
      <xdr:row>30</xdr:row>
      <xdr:rowOff>185420</xdr:rowOff>
    </xdr:to>
    <xdr:graphicFrame macro="">
      <xdr:nvGraphicFramePr>
        <xdr:cNvPr id="2" name="Chart 1">
          <a:extLst>
            <a:ext uri="{FF2B5EF4-FFF2-40B4-BE49-F238E27FC236}">
              <a16:creationId xmlns:a16="http://schemas.microsoft.com/office/drawing/2014/main" id="{1ACB88B3-E410-493A-A79E-510FFF497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12700</xdr:colOff>
      <xdr:row>13</xdr:row>
      <xdr:rowOff>12700</xdr:rowOff>
    </xdr:from>
    <xdr:to>
      <xdr:col>61</xdr:col>
      <xdr:colOff>666750</xdr:colOff>
      <xdr:row>30</xdr:row>
      <xdr:rowOff>190499</xdr:rowOff>
    </xdr:to>
    <xdr:graphicFrame macro="">
      <xdr:nvGraphicFramePr>
        <xdr:cNvPr id="3" name="Chart 2">
          <a:extLst>
            <a:ext uri="{FF2B5EF4-FFF2-40B4-BE49-F238E27FC236}">
              <a16:creationId xmlns:a16="http://schemas.microsoft.com/office/drawing/2014/main" id="{2EBD48AA-7424-4387-9C0C-8F153F0E6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61</xdr:col>
      <xdr:colOff>708026</xdr:colOff>
      <xdr:row>12</xdr:row>
      <xdr:rowOff>184150</xdr:rowOff>
    </xdr:from>
    <xdr:to>
      <xdr:col>67</xdr:col>
      <xdr:colOff>555625</xdr:colOff>
      <xdr:row>31</xdr:row>
      <xdr:rowOff>0</xdr:rowOff>
    </xdr:to>
    <xdr:graphicFrame macro="">
      <xdr:nvGraphicFramePr>
        <xdr:cNvPr id="4" name="Chart 3">
          <a:extLst>
            <a:ext uri="{FF2B5EF4-FFF2-40B4-BE49-F238E27FC236}">
              <a16:creationId xmlns:a16="http://schemas.microsoft.com/office/drawing/2014/main" id="{3190DCC6-EE4B-4675-B28A-F321ED3A9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52</xdr:col>
      <xdr:colOff>600075</xdr:colOff>
      <xdr:row>3</xdr:row>
      <xdr:rowOff>11906</xdr:rowOff>
    </xdr:from>
    <xdr:to>
      <xdr:col>58</xdr:col>
      <xdr:colOff>35719</xdr:colOff>
      <xdr:row>20</xdr:row>
      <xdr:rowOff>181451</xdr:rowOff>
    </xdr:to>
    <xdr:graphicFrame macro="">
      <xdr:nvGraphicFramePr>
        <xdr:cNvPr id="2" name="Chart 1">
          <a:extLst>
            <a:ext uri="{FF2B5EF4-FFF2-40B4-BE49-F238E27FC236}">
              <a16:creationId xmlns:a16="http://schemas.microsoft.com/office/drawing/2014/main" id="{4C2B9955-CD59-42A6-BDF0-6730A55DF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52389</xdr:colOff>
      <xdr:row>3</xdr:row>
      <xdr:rowOff>12700</xdr:rowOff>
    </xdr:from>
    <xdr:to>
      <xdr:col>63</xdr:col>
      <xdr:colOff>452438</xdr:colOff>
      <xdr:row>21</xdr:row>
      <xdr:rowOff>4445</xdr:rowOff>
    </xdr:to>
    <xdr:graphicFrame macro="">
      <xdr:nvGraphicFramePr>
        <xdr:cNvPr id="3" name="Chart 2">
          <a:extLst>
            <a:ext uri="{FF2B5EF4-FFF2-40B4-BE49-F238E27FC236}">
              <a16:creationId xmlns:a16="http://schemas.microsoft.com/office/drawing/2014/main" id="{25C05384-CD26-4389-B6BA-38BF9AE16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63</xdr:col>
      <xdr:colOff>457996</xdr:colOff>
      <xdr:row>3</xdr:row>
      <xdr:rowOff>13494</xdr:rowOff>
    </xdr:from>
    <xdr:to>
      <xdr:col>69</xdr:col>
      <xdr:colOff>23813</xdr:colOff>
      <xdr:row>21</xdr:row>
      <xdr:rowOff>5239</xdr:rowOff>
    </xdr:to>
    <xdr:graphicFrame macro="">
      <xdr:nvGraphicFramePr>
        <xdr:cNvPr id="4" name="Chart 3">
          <a:extLst>
            <a:ext uri="{FF2B5EF4-FFF2-40B4-BE49-F238E27FC236}">
              <a16:creationId xmlns:a16="http://schemas.microsoft.com/office/drawing/2014/main" id="{891F2E54-AFD4-46B8-86FC-B99D684B3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xdr:colOff>
      <xdr:row>1</xdr:row>
      <xdr:rowOff>0</xdr:rowOff>
    </xdr:from>
    <xdr:to>
      <xdr:col>18</xdr:col>
      <xdr:colOff>152401</xdr:colOff>
      <xdr:row>15</xdr:row>
      <xdr:rowOff>76200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C23E6357-1D25-4BB3-9D2A-7313BC3F44E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9839326" y="190500"/>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18</xdr:col>
      <xdr:colOff>133350</xdr:colOff>
      <xdr:row>1</xdr:row>
      <xdr:rowOff>0</xdr:rowOff>
    </xdr:from>
    <xdr:to>
      <xdr:col>20</xdr:col>
      <xdr:colOff>285750</xdr:colOff>
      <xdr:row>15</xdr:row>
      <xdr:rowOff>76200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A2EF8A2F-A326-43D7-8350-4CD6C7BA7F6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1191875" y="190500"/>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31</xdr:col>
      <xdr:colOff>9525</xdr:colOff>
      <xdr:row>1</xdr:row>
      <xdr:rowOff>9525</xdr:rowOff>
    </xdr:from>
    <xdr:to>
      <xdr:col>33</xdr:col>
      <xdr:colOff>161925</xdr:colOff>
      <xdr:row>15</xdr:row>
      <xdr:rowOff>85725</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3821490D-958D-4572-B620-C52777ABEEB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8992850" y="200025"/>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266701</xdr:colOff>
      <xdr:row>1</xdr:row>
      <xdr:rowOff>0</xdr:rowOff>
    </xdr:from>
    <xdr:to>
      <xdr:col>22</xdr:col>
      <xdr:colOff>419101</xdr:colOff>
      <xdr:row>15</xdr:row>
      <xdr:rowOff>76200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E8E1B35A-1167-44D3-8210-A1EE5DCB810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2544426" y="190500"/>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22</xdr:col>
      <xdr:colOff>409576</xdr:colOff>
      <xdr:row>1</xdr:row>
      <xdr:rowOff>0</xdr:rowOff>
    </xdr:from>
    <xdr:to>
      <xdr:col>24</xdr:col>
      <xdr:colOff>561976</xdr:colOff>
      <xdr:row>15</xdr:row>
      <xdr:rowOff>76200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5DAE5423-2DB3-498B-A8F5-DA20D71E561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3906501" y="190500"/>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24</xdr:col>
      <xdr:colOff>542926</xdr:colOff>
      <xdr:row>1</xdr:row>
      <xdr:rowOff>0</xdr:rowOff>
    </xdr:from>
    <xdr:to>
      <xdr:col>27</xdr:col>
      <xdr:colOff>85726</xdr:colOff>
      <xdr:row>15</xdr:row>
      <xdr:rowOff>76200</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D48A9188-5055-4283-BE2E-9F7C47D3705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5259051" y="190500"/>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27</xdr:col>
      <xdr:colOff>66676</xdr:colOff>
      <xdr:row>1</xdr:row>
      <xdr:rowOff>0</xdr:rowOff>
    </xdr:from>
    <xdr:to>
      <xdr:col>29</xdr:col>
      <xdr:colOff>219076</xdr:colOff>
      <xdr:row>15</xdr:row>
      <xdr:rowOff>76200</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32A67882-FBF1-4CB8-9B9B-C3BF2726A44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6611601" y="190500"/>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1</xdr:row>
      <xdr:rowOff>0</xdr:rowOff>
    </xdr:from>
    <xdr:to>
      <xdr:col>17</xdr:col>
      <xdr:colOff>152400</xdr:colOff>
      <xdr:row>15</xdr:row>
      <xdr:rowOff>76200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3C5A8174-D0CA-483E-AC4E-9AB0130AF4F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9229725" y="190500"/>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17</xdr:col>
      <xdr:colOff>152399</xdr:colOff>
      <xdr:row>1</xdr:row>
      <xdr:rowOff>0</xdr:rowOff>
    </xdr:from>
    <xdr:to>
      <xdr:col>19</xdr:col>
      <xdr:colOff>304799</xdr:colOff>
      <xdr:row>15</xdr:row>
      <xdr:rowOff>76200</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5E08AB7E-9900-4F1F-87F9-3B93CC601C5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0601324" y="190500"/>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28</xdr:col>
      <xdr:colOff>600075</xdr:colOff>
      <xdr:row>1</xdr:row>
      <xdr:rowOff>9525</xdr:rowOff>
    </xdr:from>
    <xdr:to>
      <xdr:col>31</xdr:col>
      <xdr:colOff>142875</xdr:colOff>
      <xdr:row>15</xdr:row>
      <xdr:rowOff>85725</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84465D85-827F-4828-A9B0-D919C22A3B8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7754600" y="200025"/>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295275</xdr:colOff>
      <xdr:row>1</xdr:row>
      <xdr:rowOff>0</xdr:rowOff>
    </xdr:from>
    <xdr:to>
      <xdr:col>21</xdr:col>
      <xdr:colOff>447675</xdr:colOff>
      <xdr:row>15</xdr:row>
      <xdr:rowOff>76200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BCC1385C-2E09-40F7-A1C4-CFE84D9A82D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1963400" y="190500"/>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438151</xdr:colOff>
      <xdr:row>1</xdr:row>
      <xdr:rowOff>0</xdr:rowOff>
    </xdr:from>
    <xdr:to>
      <xdr:col>23</xdr:col>
      <xdr:colOff>590551</xdr:colOff>
      <xdr:row>15</xdr:row>
      <xdr:rowOff>76200</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1068744D-248A-42C1-9EF8-1FFA6D25955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3325476" y="190500"/>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590549</xdr:colOff>
      <xdr:row>1</xdr:row>
      <xdr:rowOff>0</xdr:rowOff>
    </xdr:from>
    <xdr:to>
      <xdr:col>26</xdr:col>
      <xdr:colOff>133349</xdr:colOff>
      <xdr:row>15</xdr:row>
      <xdr:rowOff>76200</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79AFDDF9-485B-4EDC-8D61-A2306D3E4DA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4697074" y="190500"/>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26</xdr:col>
      <xdr:colOff>123826</xdr:colOff>
      <xdr:row>1</xdr:row>
      <xdr:rowOff>0</xdr:rowOff>
    </xdr:from>
    <xdr:to>
      <xdr:col>28</xdr:col>
      <xdr:colOff>276226</xdr:colOff>
      <xdr:row>15</xdr:row>
      <xdr:rowOff>76200</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F6DAF0F6-0501-42FA-B7C4-9CAEDAECA85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6059151" y="190500"/>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28</xdr:col>
      <xdr:colOff>314326</xdr:colOff>
      <xdr:row>3</xdr:row>
      <xdr:rowOff>179243</xdr:rowOff>
    </xdr:from>
    <xdr:to>
      <xdr:col>30</xdr:col>
      <xdr:colOff>466726</xdr:colOff>
      <xdr:row>18</xdr:row>
      <xdr:rowOff>64943</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C21CBCCD-33E0-4E76-A3D2-5E76C143C9A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7468851" y="750743"/>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30</xdr:col>
      <xdr:colOff>409575</xdr:colOff>
      <xdr:row>3</xdr:row>
      <xdr:rowOff>180975</xdr:rowOff>
    </xdr:from>
    <xdr:to>
      <xdr:col>32</xdr:col>
      <xdr:colOff>561975</xdr:colOff>
      <xdr:row>18</xdr:row>
      <xdr:rowOff>66675</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AF89254-6524-4D34-89B2-1EBE7B8794C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8783300" y="752475"/>
              <a:ext cx="13716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32</xdr:col>
      <xdr:colOff>561975</xdr:colOff>
      <xdr:row>3</xdr:row>
      <xdr:rowOff>179243</xdr:rowOff>
    </xdr:from>
    <xdr:to>
      <xdr:col>35</xdr:col>
      <xdr:colOff>104775</xdr:colOff>
      <xdr:row>18</xdr:row>
      <xdr:rowOff>69273</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5B5BD3FD-11D7-4851-8685-26814DD2177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20154900" y="750743"/>
              <a:ext cx="1371600" cy="274753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35</xdr:col>
      <xdr:colOff>85726</xdr:colOff>
      <xdr:row>3</xdr:row>
      <xdr:rowOff>179243</xdr:rowOff>
    </xdr:from>
    <xdr:to>
      <xdr:col>37</xdr:col>
      <xdr:colOff>238126</xdr:colOff>
      <xdr:row>18</xdr:row>
      <xdr:rowOff>69273</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13D842A1-EB97-4F0B-97D7-F9D955261E8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1507451" y="750743"/>
              <a:ext cx="1371600" cy="274753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37</xdr:col>
      <xdr:colOff>200026</xdr:colOff>
      <xdr:row>3</xdr:row>
      <xdr:rowOff>177510</xdr:rowOff>
    </xdr:from>
    <xdr:to>
      <xdr:col>39</xdr:col>
      <xdr:colOff>352426</xdr:colOff>
      <xdr:row>18</xdr:row>
      <xdr:rowOff>69273</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6F9D1331-57FF-487E-A222-1E144B8AFFF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2840951" y="749010"/>
              <a:ext cx="1371600" cy="274926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39</xdr:col>
      <xdr:colOff>342901</xdr:colOff>
      <xdr:row>3</xdr:row>
      <xdr:rowOff>173181</xdr:rowOff>
    </xdr:from>
    <xdr:to>
      <xdr:col>41</xdr:col>
      <xdr:colOff>495301</xdr:colOff>
      <xdr:row>18</xdr:row>
      <xdr:rowOff>60614</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911852DB-C6C4-4A90-BDF2-D6B5D99E14F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24203026" y="744681"/>
              <a:ext cx="1371600" cy="274493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41</xdr:col>
      <xdr:colOff>458933</xdr:colOff>
      <xdr:row>3</xdr:row>
      <xdr:rowOff>176646</xdr:rowOff>
    </xdr:from>
    <xdr:to>
      <xdr:col>44</xdr:col>
      <xdr:colOff>1733</xdr:colOff>
      <xdr:row>18</xdr:row>
      <xdr:rowOff>69273</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2F36F811-BD89-4682-AD4A-63E79AECFB6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25538258" y="748146"/>
              <a:ext cx="1371600" cy="275012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28</xdr:col>
      <xdr:colOff>551844</xdr:colOff>
      <xdr:row>18</xdr:row>
      <xdr:rowOff>10584</xdr:rowOff>
    </xdr:from>
    <xdr:to>
      <xdr:col>31</xdr:col>
      <xdr:colOff>10583</xdr:colOff>
      <xdr:row>20</xdr:row>
      <xdr:rowOff>183598</xdr:rowOff>
    </xdr:to>
    <xdr:pic>
      <xdr:nvPicPr>
        <xdr:cNvPr id="11" name="Picture 10">
          <a:extLst>
            <a:ext uri="{FF2B5EF4-FFF2-40B4-BE49-F238E27FC236}">
              <a16:creationId xmlns:a16="http://schemas.microsoft.com/office/drawing/2014/main" id="{620AF086-D599-23F1-1B0D-6B2B2CC33EE6}"/>
            </a:ext>
          </a:extLst>
        </xdr:cNvPr>
        <xdr:cNvPicPr>
          <a:picLocks noChangeAspect="1"/>
        </xdr:cNvPicPr>
      </xdr:nvPicPr>
      <xdr:blipFill>
        <a:blip xmlns:r="http://schemas.openxmlformats.org/officeDocument/2006/relationships" r:embed="rId8"/>
        <a:stretch>
          <a:fillRect/>
        </a:stretch>
      </xdr:blipFill>
      <xdr:spPr>
        <a:xfrm>
          <a:off x="17823844" y="3439584"/>
          <a:ext cx="1300239" cy="5540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28</xdr:col>
      <xdr:colOff>76201</xdr:colOff>
      <xdr:row>1</xdr:row>
      <xdr:rowOff>9526</xdr:rowOff>
    </xdr:from>
    <xdr:ext cx="5695949" cy="6345466"/>
    <xdr:pic>
      <xdr:nvPicPr>
        <xdr:cNvPr id="2" name="Picture 1">
          <a:extLst>
            <a:ext uri="{FF2B5EF4-FFF2-40B4-BE49-F238E27FC236}">
              <a16:creationId xmlns:a16="http://schemas.microsoft.com/office/drawing/2014/main" id="{BA303B21-D345-4656-BDF4-759D421E5C66}"/>
            </a:ext>
          </a:extLst>
        </xdr:cNvPr>
        <xdr:cNvPicPr>
          <a:picLocks noChangeAspect="1"/>
        </xdr:cNvPicPr>
      </xdr:nvPicPr>
      <xdr:blipFill>
        <a:blip xmlns:r="http://schemas.openxmlformats.org/officeDocument/2006/relationships" r:embed="rId1"/>
        <a:stretch>
          <a:fillRect/>
        </a:stretch>
      </xdr:blipFill>
      <xdr:spPr>
        <a:xfrm>
          <a:off x="17849851" y="590551"/>
          <a:ext cx="5695949" cy="6345466"/>
        </a:xfrm>
        <a:prstGeom prst="rect">
          <a:avLst/>
        </a:prstGeom>
      </xdr:spPr>
    </xdr:pic>
    <xdr:clientData/>
  </xdr:oneCellAnchor>
  <xdr:oneCellAnchor>
    <xdr:from>
      <xdr:col>28</xdr:col>
      <xdr:colOff>76200</xdr:colOff>
      <xdr:row>34</xdr:row>
      <xdr:rowOff>9526</xdr:rowOff>
    </xdr:from>
    <xdr:ext cx="5695950" cy="5290799"/>
    <xdr:pic>
      <xdr:nvPicPr>
        <xdr:cNvPr id="3" name="Picture 2">
          <a:extLst>
            <a:ext uri="{FF2B5EF4-FFF2-40B4-BE49-F238E27FC236}">
              <a16:creationId xmlns:a16="http://schemas.microsoft.com/office/drawing/2014/main" id="{69BFD973-7BA4-4EC6-A6EA-EE892DD52172}"/>
            </a:ext>
          </a:extLst>
        </xdr:cNvPr>
        <xdr:cNvPicPr>
          <a:picLocks noChangeAspect="1"/>
        </xdr:cNvPicPr>
      </xdr:nvPicPr>
      <xdr:blipFill>
        <a:blip xmlns:r="http://schemas.openxmlformats.org/officeDocument/2006/relationships" r:embed="rId2"/>
        <a:stretch>
          <a:fillRect/>
        </a:stretch>
      </xdr:blipFill>
      <xdr:spPr>
        <a:xfrm>
          <a:off x="17849850" y="6934201"/>
          <a:ext cx="5695950" cy="5290799"/>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personal/nietch_christopher_epa_gov/Documents/Profile/Documents/EFLMR%20Work/EFWM%20Cooperators/Ag%20BMP%20Work/ACPF/Copy%20of%20UEFW_All_NRW_flows_cmy_till.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 S" refreshedDate="45029.642235300926" createdVersion="8" refreshedVersion="8" minRefreshableVersion="3" recordCount="1047" xr:uid="{F7617780-0539-42E3-8E75-559C03859ED9}">
  <cacheSource type="worksheet">
    <worksheetSource ref="A1:M1048" sheet="UEFW_NRW_flows" r:id="rId2"/>
  </cacheSource>
  <cacheFields count="13">
    <cacheField name="SUB" numFmtId="0">
      <sharedItems containsSemiMixedTypes="0" containsString="0" containsNumber="1" containsInteger="1" minValue="3" maxValue="115"/>
    </cacheField>
    <cacheField name="LULC" numFmtId="0">
      <sharedItems count="8">
        <s v="SOYB"/>
        <s v="BERM"/>
        <s v="CORN"/>
        <s v="FESC"/>
        <s v="FRSD"/>
        <s v="SEPT"/>
        <s v="RNGE"/>
        <s v="WETN"/>
      </sharedItems>
    </cacheField>
    <cacheField name="HUC" numFmtId="0">
      <sharedItems containsSemiMixedTypes="0" containsString="0" containsNumber="1" containsInteger="1" minValue="1001" maxValue="1203"/>
    </cacheField>
    <cacheField name="Sub_AREAkm2" numFmtId="0">
      <sharedItems containsSemiMixedTypes="0" containsString="0" containsNumber="1" minValue="0.90390000000000004" maxValue="23.865107080000001"/>
    </cacheField>
    <cacheField name="LULC_AREAkm2" numFmtId="0">
      <sharedItems containsSemiMixedTypes="0" containsString="0" containsNumber="1" minValue="1.30042E-3" maxValue="10.59204079"/>
    </cacheField>
    <cacheField name="LULC_AREAha" numFmtId="0">
      <sharedItems containsSemiMixedTypes="0" containsString="0" containsNumber="1" minValue="0.13004199999999999" maxValue="1059.2040790000001"/>
    </cacheField>
    <cacheField name="flow_cms" numFmtId="0">
      <sharedItems containsSemiMixedTypes="0" containsString="0" containsNumber="1" minValue="2.5299999999999998E-5" maxValue="0.162296368"/>
    </cacheField>
    <cacheField name="flow_cmy" numFmtId="43">
      <sharedItems containsSemiMixedTypes="0" containsString="0" containsNumber="1" minValue="799.32949710000003" maxValue="5118827.4400000004"/>
    </cacheField>
    <cacheField name="SiteID" numFmtId="0">
      <sharedItems containsSemiMixedTypes="0" containsString="0" containsNumber="1" containsInteger="1" minValue="6" maxValue="348" count="95">
        <n v="6"/>
        <n v="7"/>
        <n v="8"/>
        <n v="16"/>
        <n v="17"/>
        <n v="20"/>
        <n v="30"/>
        <n v="33"/>
        <n v="34"/>
        <n v="40"/>
        <n v="42"/>
        <n v="51"/>
        <n v="52"/>
        <n v="53"/>
        <n v="55"/>
        <n v="56"/>
        <n v="57"/>
        <n v="59"/>
        <n v="60"/>
        <n v="62"/>
        <n v="65"/>
        <n v="71"/>
        <n v="72"/>
        <n v="75"/>
        <n v="79"/>
        <n v="80"/>
        <n v="84"/>
        <n v="85"/>
        <n v="91"/>
        <n v="96"/>
        <n v="111"/>
        <n v="113"/>
        <n v="114"/>
        <n v="115"/>
        <n v="116"/>
        <n v="117"/>
        <n v="118"/>
        <n v="120"/>
        <n v="121"/>
        <n v="123"/>
        <n v="126"/>
        <n v="129"/>
        <n v="137"/>
        <n v="138"/>
        <n v="139"/>
        <n v="141"/>
        <n v="142"/>
        <n v="143"/>
        <n v="145"/>
        <n v="146"/>
        <n v="155"/>
        <n v="156"/>
        <n v="160"/>
        <n v="164"/>
        <n v="169"/>
        <n v="173"/>
        <n v="176"/>
        <n v="178"/>
        <n v="186"/>
        <n v="187"/>
        <n v="189"/>
        <n v="194"/>
        <n v="195"/>
        <n v="200"/>
        <n v="211"/>
        <n v="212"/>
        <n v="214"/>
        <n v="217"/>
        <n v="219"/>
        <n v="220"/>
        <n v="223"/>
        <n v="227"/>
        <n v="230"/>
        <n v="232"/>
        <n v="233"/>
        <n v="234"/>
        <n v="238"/>
        <n v="241"/>
        <n v="242"/>
        <n v="243"/>
        <n v="245"/>
        <n v="261"/>
        <n v="275"/>
        <n v="276"/>
        <n v="284"/>
        <n v="285"/>
        <n v="291"/>
        <n v="293"/>
        <n v="296"/>
        <n v="298"/>
        <n v="305"/>
        <n v="318"/>
        <n v="325"/>
        <n v="344"/>
        <n v="348"/>
      </sharedItems>
    </cacheField>
    <cacheField name="NRW_Area_km2" numFmtId="0">
      <sharedItems containsSemiMixedTypes="0" containsString="0" containsNumber="1" minValue="2.5199999999999998E-7" maxValue="1.5945134510000001"/>
    </cacheField>
    <cacheField name="NRW_Area_ha" numFmtId="0">
      <sharedItems containsSemiMixedTypes="0" containsString="0" containsNumber="1" minValue="0" maxValue="159.45140000000001"/>
    </cacheField>
    <cacheField name="Fract_Sub_NRW" numFmtId="166">
      <sharedItems containsSemiMixedTypes="0" containsString="0" containsNumber="1" minValue="2.9499999999999998E-7" maxValue="1.3038449430000001"/>
    </cacheField>
    <cacheField name="NRW_flow_cmy" numFmtId="2">
      <sharedItems containsSemiMixedTypes="0" containsString="0" containsNumber="1" minValue="0.13066444199999999" maxValue="770582.304800000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7">
  <r>
    <n v="3"/>
    <x v="0"/>
    <n v="1002"/>
    <n v="11.197504090000001"/>
    <n v="5.8936330750000003"/>
    <n v="589.36330750000002"/>
    <n v="8.3950653E-2"/>
    <n v="2647803.5860000001"/>
    <x v="0"/>
    <n v="1.5762759999999999E-3"/>
    <n v="0.15759999999999999"/>
    <n v="2.6745399999999998E-4"/>
    <n v="708.16563959999996"/>
  </r>
  <r>
    <n v="13"/>
    <x v="1"/>
    <n v="1002"/>
    <n v="17.605006320000001"/>
    <n v="0.96059764000000003"/>
    <n v="96.059764000000001"/>
    <n v="1.4833377999999999E-2"/>
    <n v="467844.74040000001"/>
    <x v="0"/>
    <n v="5.6866632E-2"/>
    <n v="5.6867000000000001"/>
    <n v="5.9199221000000003E-2"/>
    <n v="27696.044190000001"/>
  </r>
  <r>
    <n v="13"/>
    <x v="2"/>
    <n v="1002"/>
    <n v="17.605006320000001"/>
    <n v="2.241591471"/>
    <n v="224.15914710000001"/>
    <n v="3.1440391999999998E-2"/>
    <n v="991629.95629999996"/>
    <x v="0"/>
    <n v="6.5278036999999997E-2"/>
    <n v="6.5277000000000003"/>
    <n v="2.9121291000000001E-2"/>
    <n v="28877.544259999999"/>
  </r>
  <r>
    <n v="13"/>
    <x v="3"/>
    <n v="1002"/>
    <n v="17.605006320000001"/>
    <n v="4.1814999200000003"/>
    <n v="418.149992"/>
    <n v="5.8359787000000003E-2"/>
    <n v="1840667.6769999999"/>
    <x v="0"/>
    <n v="6.5803455999999996E-2"/>
    <n v="6.5804"/>
    <n v="1.5736806999999998E-2"/>
    <n v="28966.231479999999"/>
  </r>
  <r>
    <n v="13"/>
    <x v="4"/>
    <n v="1002"/>
    <n v="17.605006320000001"/>
    <n v="3.28900053"/>
    <n v="328.90005300000001"/>
    <n v="3.4337412999999997E-2"/>
    <n v="1083002.014"/>
    <x v="0"/>
    <n v="5.1077190000000001E-3"/>
    <n v="0.51080000000000003"/>
    <n v="1.5529700000000001E-3"/>
    <n v="1681.8696090000001"/>
  </r>
  <r>
    <n v="13"/>
    <x v="5"/>
    <n v="1002"/>
    <n v="17.605006320000001"/>
    <n v="1.7699599999999999E-2"/>
    <n v="1.76996"/>
    <n v="7.0360900000000001E-4"/>
    <n v="22191.814139999999"/>
    <x v="0"/>
    <n v="2.9967299999999997E-4"/>
    <n v="0.03"/>
    <n v="1.6931068000000001E-2"/>
    <n v="375.73111790000002"/>
  </r>
  <r>
    <n v="13"/>
    <x v="0"/>
    <n v="1002"/>
    <n v="17.605006320000001"/>
    <n v="6.851017755"/>
    <n v="685.10177550000003"/>
    <n v="9.9982070000000006E-2"/>
    <n v="3153434.4780000001"/>
    <x v="0"/>
    <n v="0.33163109299999999"/>
    <n v="33.163400000000003"/>
    <n v="4.8406105999999997E-2"/>
    <n v="152645.4841"/>
  </r>
  <r>
    <n v="20"/>
    <x v="1"/>
    <n v="1006"/>
    <n v="12.46220634"/>
    <n v="0.47220202"/>
    <n v="47.220202"/>
    <n v="7.515168E-3"/>
    <n v="237028.3909"/>
    <x v="0"/>
    <n v="5.4799999999999997E-5"/>
    <n v="5.4999999999999997E-3"/>
    <n v="1.16054E-4"/>
    <n v="27.508117200000001"/>
  </r>
  <r>
    <n v="20"/>
    <x v="2"/>
    <n v="1006"/>
    <n v="12.46220634"/>
    <n v="2.2209637760000001"/>
    <n v="222.09637760000001"/>
    <n v="3.115128E-2"/>
    <n v="982511.36259999999"/>
    <x v="0"/>
    <n v="4.8699999999999998E-5"/>
    <n v="4.8999999999999998E-3"/>
    <n v="2.19E-5"/>
    <n v="21.549223829999999"/>
  </r>
  <r>
    <n v="20"/>
    <x v="3"/>
    <n v="1006"/>
    <n v="12.46220634"/>
    <n v="0.96920236999999998"/>
    <n v="96.920237"/>
    <n v="1.3886310000000001E-2"/>
    <n v="437974.21370000002"/>
    <x v="0"/>
    <n v="1.34E-5"/>
    <n v="1.2999999999999999E-3"/>
    <n v="1.38E-5"/>
    <n v="6.0381452629999997"/>
  </r>
  <r>
    <n v="20"/>
    <x v="0"/>
    <n v="1006"/>
    <n v="12.46220634"/>
    <n v="7.0415386639999999"/>
    <n v="704.15386639999997"/>
    <n v="0.104175512"/>
    <n v="3285695.6329999999"/>
    <x v="0"/>
    <n v="1.6051049999999999E-3"/>
    <n v="0.1605"/>
    <n v="2.2794800000000001E-4"/>
    <n v="748.96807879999994"/>
  </r>
  <r>
    <n v="75"/>
    <x v="1"/>
    <n v="1103"/>
    <n v="23.00671195"/>
    <n v="1.9499960439999999"/>
    <n v="194.99960440000001"/>
    <n v="3.7332087E-2"/>
    <n v="1177454.02"/>
    <x v="1"/>
    <n v="4.1900000000000002E-5"/>
    <n v="4.1999999999999997E-3"/>
    <n v="2.1500000000000001E-5"/>
    <n v="25.302945829999999"/>
  </r>
  <r>
    <n v="75"/>
    <x v="3"/>
    <n v="1103"/>
    <n v="23.00671195"/>
    <n v="4.3519025940000002"/>
    <n v="435.1902594"/>
    <n v="7.1087797999999994E-2"/>
    <n v="2242109.1439999999"/>
    <x v="1"/>
    <n v="1.4857100000000001E-4"/>
    <n v="1.49E-2"/>
    <n v="3.4100000000000002E-5"/>
    <n v="76.544285060000007"/>
  </r>
  <r>
    <n v="75"/>
    <x v="4"/>
    <n v="1103"/>
    <n v="23.00671195"/>
    <n v="6.5492995499999997"/>
    <n v="654.92995499999995"/>
    <n v="8.6127825000000005E-2"/>
    <n v="2716471.594"/>
    <x v="1"/>
    <n v="1.730774E-3"/>
    <n v="0.1731"/>
    <n v="2.6426899999999997E-4"/>
    <n v="717.87805219999996"/>
  </r>
  <r>
    <n v="75"/>
    <x v="0"/>
    <n v="1103"/>
    <n v="23.00671195"/>
    <n v="8.5050905409999995"/>
    <n v="850.50905409999996"/>
    <n v="0.144750988"/>
    <n v="4565446.1500000004"/>
    <x v="1"/>
    <n v="5.8308199999999996E-4"/>
    <n v="5.8299999999999998E-2"/>
    <n v="6.86E-5"/>
    <n v="312.99235010000001"/>
  </r>
  <r>
    <n v="77"/>
    <x v="3"/>
    <n v="1103"/>
    <n v="6.3339027400000001"/>
    <n v="0.77470086999999999"/>
    <n v="77.470087000000007"/>
    <n v="1.2579819000000001E-2"/>
    <n v="396767.47930000001"/>
    <x v="1"/>
    <n v="2.5299999999999998E-5"/>
    <n v="2.5000000000000001E-3"/>
    <n v="3.2700000000000002E-5"/>
    <n v="12.968211459999999"/>
  </r>
  <r>
    <n v="77"/>
    <x v="4"/>
    <n v="1103"/>
    <n v="6.3339027400000001"/>
    <n v="3.0469004000000002"/>
    <n v="304.69004000000001"/>
    <n v="4.6097766999999998E-2"/>
    <n v="1453923.56"/>
    <x v="1"/>
    <n v="4.6313600000000001E-4"/>
    <n v="4.6300000000000001E-2"/>
    <n v="1.5200200000000001E-4"/>
    <n v="220.99979959999999"/>
  </r>
  <r>
    <n v="77"/>
    <x v="0"/>
    <n v="1103"/>
    <n v="6.3339027400000001"/>
    <n v="1.099600369"/>
    <n v="109.96003690000001"/>
    <n v="1.8826130999999999E-2"/>
    <n v="593776.18420000002"/>
    <x v="1"/>
    <n v="1.264652E-3"/>
    <n v="0.1265"/>
    <n v="1.1501020000000001E-3"/>
    <n v="682.90311350000002"/>
  </r>
  <r>
    <n v="91"/>
    <x v="1"/>
    <n v="1202"/>
    <n v="6.1879992340000003"/>
    <n v="0.50709983999999997"/>
    <n v="50.709983999999999"/>
    <n v="9.4219920000000006E-3"/>
    <n v="297169.63179999997"/>
    <x v="1"/>
    <n v="7.3938580000000004E-2"/>
    <n v="7.3937999999999997"/>
    <n v="0.14580675100000001"/>
    <n v="43329.338380000001"/>
  </r>
  <r>
    <n v="91"/>
    <x v="3"/>
    <n v="1202"/>
    <n v="6.1879992340000003"/>
    <n v="1.6450996600000001"/>
    <n v="164.50996599999999"/>
    <n v="2.6989374999999999E-2"/>
    <n v="851244.88670000003"/>
    <x v="1"/>
    <n v="0.185450324"/>
    <n v="18.545000000000002"/>
    <n v="0.11272892900000001"/>
    <n v="95959.924790000005"/>
  </r>
  <r>
    <n v="91"/>
    <x v="4"/>
    <n v="1202"/>
    <n v="6.1879992340000003"/>
    <n v="1.6147997709999999"/>
    <n v="161.47997710000001"/>
    <n v="2.1300804999999999E-2"/>
    <n v="671827.38390000002"/>
    <x v="1"/>
    <n v="0.225351145"/>
    <n v="22.5351"/>
    <n v="0.13955361399999999"/>
    <n v="93755.939729999998"/>
  </r>
  <r>
    <n v="91"/>
    <x v="6"/>
    <n v="1202"/>
    <n v="6.1879992340000003"/>
    <n v="2.6399980999999999E-2"/>
    <n v="2.6399981000000001"/>
    <n v="4.4618199999999999E-4"/>
    <n v="14072.58473"/>
    <x v="1"/>
    <n v="1.798678E-3"/>
    <n v="0.1799"/>
    <n v="6.8131774000000006E-2"/>
    <n v="958.79016639999998"/>
  </r>
  <r>
    <n v="91"/>
    <x v="5"/>
    <n v="1202"/>
    <n v="6.1879992340000003"/>
    <n v="3.6699770999999999E-2"/>
    <n v="3.6699771000000001"/>
    <n v="1.674739E-3"/>
    <n v="52821.277880000001"/>
    <x v="1"/>
    <n v="2.6692170000000002E-3"/>
    <n v="0.26700000000000002"/>
    <n v="7.2731165E-2"/>
    <n v="3841.753064"/>
  </r>
  <r>
    <n v="91"/>
    <x v="0"/>
    <n v="1202"/>
    <n v="6.1879992340000003"/>
    <n v="2.058268564"/>
    <n v="205.8268564"/>
    <n v="3.5592515999999998E-2"/>
    <n v="1122587.953"/>
    <x v="1"/>
    <n v="0.43870858299999999"/>
    <n v="43.870800000000003"/>
    <n v="0.21314448"/>
    <n v="239273.42559999999"/>
  </r>
  <r>
    <n v="98"/>
    <x v="1"/>
    <n v="1202"/>
    <n v="3.7913986510000002"/>
    <n v="9.3600340000000004E-2"/>
    <n v="9.3600340000000006"/>
    <n v="1.693855E-3"/>
    <n v="53424.201489999999"/>
    <x v="2"/>
    <n v="2.9313680000000002E-3"/>
    <n v="0.29310000000000003"/>
    <n v="3.1317919E-2"/>
    <n v="1673.1348149999999"/>
  </r>
  <r>
    <n v="98"/>
    <x v="2"/>
    <n v="1202"/>
    <n v="3.7913986510000002"/>
    <n v="6.5289584999999997E-2"/>
    <n v="6.5289584740000004"/>
    <n v="1.04039E-3"/>
    <n v="32813.894630000003"/>
    <x v="2"/>
    <n v="4.2377739999999997E-3"/>
    <n v="0.42370000000000002"/>
    <n v="6.4907354E-2"/>
    <n v="2129.863077"/>
  </r>
  <r>
    <n v="98"/>
    <x v="4"/>
    <n v="1202"/>
    <n v="3.7913986510000002"/>
    <n v="3.1858002000000001"/>
    <n v="318.58001999999999"/>
    <n v="4.7598024000000003E-2"/>
    <n v="1501241.692"/>
    <x v="2"/>
    <n v="9.7525800000000001E-4"/>
    <n v="9.7500000000000003E-2"/>
    <n v="3.0612599999999999E-4"/>
    <n v="459.56977419999998"/>
  </r>
  <r>
    <n v="98"/>
    <x v="5"/>
    <n v="1202"/>
    <n v="3.7913986510000002"/>
    <n v="5.6990219999999998E-3"/>
    <n v="0.56990220000000003"/>
    <n v="2.5387199999999998E-4"/>
    <n v="8007.1076709999998"/>
    <x v="2"/>
    <n v="8.2399999999999997E-5"/>
    <n v="8.2000000000000007E-3"/>
    <n v="1.4451079E-2"/>
    <n v="115.7113469"/>
  </r>
  <r>
    <n v="98"/>
    <x v="0"/>
    <n v="1202"/>
    <n v="3.7913986510000002"/>
    <n v="8.9010501000000006E-2"/>
    <n v="8.9010501259999995"/>
    <n v="1.511458E-3"/>
    <n v="47671.374389999997"/>
    <x v="2"/>
    <n v="1.1183554E-2"/>
    <n v="1.1184000000000001"/>
    <n v="0.12564308199999999"/>
    <n v="5989.5784219999996"/>
  </r>
  <r>
    <n v="99"/>
    <x v="1"/>
    <n v="1201"/>
    <n v="5.5465980300000002"/>
    <n v="0.18989913"/>
    <n v="18.989913000000001"/>
    <n v="3.4908640000000002E-3"/>
    <n v="110101.8463"/>
    <x v="2"/>
    <n v="3.8166633999999998E-2"/>
    <n v="3.8168000000000002"/>
    <n v="0.200983724"/>
    <n v="22128.679120000001"/>
  </r>
  <r>
    <n v="99"/>
    <x v="2"/>
    <n v="1201"/>
    <n v="5.5465980300000002"/>
    <n v="0.13742647499999999"/>
    <n v="13.742647529999999"/>
    <n v="2.2594500000000001E-3"/>
    <n v="71263.064929999993"/>
    <x v="2"/>
    <n v="0.179182815"/>
    <n v="17.918399999999998"/>
    <n v="1.3038449430000001"/>
    <n v="92915.986820000006"/>
  </r>
  <r>
    <n v="99"/>
    <x v="3"/>
    <n v="1201"/>
    <n v="5.5465980300000002"/>
    <n v="0.87909946000000005"/>
    <n v="87.909946000000005"/>
    <n v="1.4293781E-2"/>
    <n v="450825.85479999997"/>
    <x v="2"/>
    <n v="0.10329711"/>
    <n v="10.329700000000001"/>
    <n v="0.11750332600000001"/>
    <n v="52973.537279999997"/>
  </r>
  <r>
    <n v="99"/>
    <x v="4"/>
    <n v="1201"/>
    <n v="5.5465980300000002"/>
    <n v="4.0156001799999999"/>
    <n v="401.56001800000001"/>
    <n v="6.0669753999999999E-2"/>
    <n v="1913524.0490000001"/>
    <x v="2"/>
    <n v="6.086221E-2"/>
    <n v="6.0862999999999996"/>
    <n v="1.5156441999999999E-2"/>
    <n v="29002.215690000001"/>
  </r>
  <r>
    <n v="99"/>
    <x v="5"/>
    <n v="1201"/>
    <n v="5.5465980300000002"/>
    <n v="1.6099659999999998E-2"/>
    <n v="1.609966"/>
    <n v="7.4007000000000001E-4"/>
    <n v="23341.793949999999"/>
    <x v="2"/>
    <n v="1.798635E-3"/>
    <n v="0.18"/>
    <n v="0.11171882599999999"/>
    <n v="2607.717811"/>
  </r>
  <r>
    <n v="99"/>
    <x v="0"/>
    <n v="1201"/>
    <n v="5.5465980300000002"/>
    <n v="0.28997308500000002"/>
    <n v="28.99730847"/>
    <n v="4.9672739999999998E-3"/>
    <n v="156667.82689999999"/>
    <x v="2"/>
    <n v="8.6680704999999997E-2"/>
    <n v="8.6681000000000008"/>
    <n v="0.298926727"/>
    <n v="46832.200720000001"/>
  </r>
  <r>
    <n v="106"/>
    <x v="4"/>
    <n v="1202"/>
    <n v="1.4764005"/>
    <n v="0.78849999999999998"/>
    <n v="78.849999999999994"/>
    <n v="1.1202215999999999E-2"/>
    <n v="353317.88299999997"/>
    <x v="2"/>
    <n v="1.8891000000000001E-4"/>
    <n v="1.89E-2"/>
    <n v="2.3958200000000001E-4"/>
    <n v="84.648540499999996"/>
  </r>
  <r>
    <n v="106"/>
    <x v="0"/>
    <n v="1202"/>
    <n v="1.4764005"/>
    <n v="0.14839495799999999"/>
    <n v="14.839495790000001"/>
    <n v="2.535804E-3"/>
    <n v="79979.270310000007"/>
    <x v="2"/>
    <n v="2.0616499999999999E-4"/>
    <n v="2.06E-2"/>
    <n v="1.3892959999999999E-3"/>
    <n v="111.11487320000001"/>
  </r>
  <r>
    <n v="75"/>
    <x v="1"/>
    <n v="1103"/>
    <n v="23.00671195"/>
    <n v="1.9499960439999999"/>
    <n v="194.99960440000001"/>
    <n v="3.7332087E-2"/>
    <n v="1177454.02"/>
    <x v="3"/>
    <n v="4.1900000000000002E-5"/>
    <n v="4.1999999999999997E-3"/>
    <n v="2.1500000000000001E-5"/>
    <n v="25.302945829999999"/>
  </r>
  <r>
    <n v="75"/>
    <x v="3"/>
    <n v="1103"/>
    <n v="23.00671195"/>
    <n v="4.3519025940000002"/>
    <n v="435.1902594"/>
    <n v="7.1087797999999994E-2"/>
    <n v="2242109.1439999999"/>
    <x v="3"/>
    <n v="1.4857100000000001E-4"/>
    <n v="1.49E-2"/>
    <n v="3.4100000000000002E-5"/>
    <n v="76.544285060000007"/>
  </r>
  <r>
    <n v="75"/>
    <x v="4"/>
    <n v="1103"/>
    <n v="23.00671195"/>
    <n v="6.5492995499999997"/>
    <n v="654.92995499999995"/>
    <n v="8.6127825000000005E-2"/>
    <n v="2716471.594"/>
    <x v="3"/>
    <n v="1.730774E-3"/>
    <n v="0.1731"/>
    <n v="2.6426899999999997E-4"/>
    <n v="717.87805219999996"/>
  </r>
  <r>
    <n v="75"/>
    <x v="0"/>
    <n v="1103"/>
    <n v="23.00671195"/>
    <n v="8.5050905409999995"/>
    <n v="850.50905409999996"/>
    <n v="0.144750988"/>
    <n v="4565446.1500000004"/>
    <x v="3"/>
    <n v="5.8308199999999996E-4"/>
    <n v="5.8299999999999998E-2"/>
    <n v="6.86E-5"/>
    <n v="312.99235010000001"/>
  </r>
  <r>
    <n v="77"/>
    <x v="3"/>
    <n v="1103"/>
    <n v="6.3339027400000001"/>
    <n v="0.77470086999999999"/>
    <n v="77.470087000000007"/>
    <n v="1.2579819000000001E-2"/>
    <n v="396767.47930000001"/>
    <x v="3"/>
    <n v="2.5299999999999998E-5"/>
    <n v="2.5000000000000001E-3"/>
    <n v="3.2700000000000002E-5"/>
    <n v="12.968211459999999"/>
  </r>
  <r>
    <n v="77"/>
    <x v="4"/>
    <n v="1103"/>
    <n v="6.3339027400000001"/>
    <n v="3.0469004000000002"/>
    <n v="304.69004000000001"/>
    <n v="4.6097766999999998E-2"/>
    <n v="1453923.56"/>
    <x v="3"/>
    <n v="4.6313600000000001E-4"/>
    <n v="4.6300000000000001E-2"/>
    <n v="1.5200200000000001E-4"/>
    <n v="220.99979959999999"/>
  </r>
  <r>
    <n v="77"/>
    <x v="0"/>
    <n v="1103"/>
    <n v="6.3339027400000001"/>
    <n v="1.099600369"/>
    <n v="109.96003690000001"/>
    <n v="1.8826130999999999E-2"/>
    <n v="593776.18420000002"/>
    <x v="3"/>
    <n v="1.264652E-3"/>
    <n v="0.1265"/>
    <n v="1.1501020000000001E-3"/>
    <n v="682.90311350000002"/>
  </r>
  <r>
    <n v="91"/>
    <x v="1"/>
    <n v="1202"/>
    <n v="6.1879992340000003"/>
    <n v="0.50709983999999997"/>
    <n v="50.709983999999999"/>
    <n v="9.4219920000000006E-3"/>
    <n v="297169.63179999997"/>
    <x v="3"/>
    <n v="8.0452256E-2"/>
    <n v="8.0451999999999995"/>
    <n v="0.158651708"/>
    <n v="47146.469649999999"/>
  </r>
  <r>
    <n v="91"/>
    <x v="3"/>
    <n v="1202"/>
    <n v="6.1879992340000003"/>
    <n v="1.6450996600000001"/>
    <n v="164.50996599999999"/>
    <n v="2.6989374999999999E-2"/>
    <n v="851244.88670000003"/>
    <x v="3"/>
    <n v="0.25382465900000001"/>
    <n v="25.382400000000001"/>
    <n v="0.15429135699999999"/>
    <n v="131339.72870000001"/>
  </r>
  <r>
    <n v="91"/>
    <x v="4"/>
    <n v="1202"/>
    <n v="6.1879992340000003"/>
    <n v="1.6147997709999999"/>
    <n v="161.47997710000001"/>
    <n v="2.1300804999999999E-2"/>
    <n v="671827.38390000002"/>
    <x v="3"/>
    <n v="0.39809168900000003"/>
    <n v="39.809199999999997"/>
    <n v="0.24652696700000001"/>
    <n v="165623.56700000001"/>
  </r>
  <r>
    <n v="91"/>
    <x v="6"/>
    <n v="1202"/>
    <n v="6.1879992340000003"/>
    <n v="2.6399980999999999E-2"/>
    <n v="2.6399981000000001"/>
    <n v="4.4618199999999999E-4"/>
    <n v="14072.58473"/>
    <x v="3"/>
    <n v="6.2946699999999996E-3"/>
    <n v="0.62949999999999995"/>
    <n v="0.238434649"/>
    <n v="3355.3918079999999"/>
  </r>
  <r>
    <n v="91"/>
    <x v="5"/>
    <n v="1202"/>
    <n v="6.1879992340000003"/>
    <n v="3.6699770999999999E-2"/>
    <n v="3.6699771000000001"/>
    <n v="1.674739E-3"/>
    <n v="52821.277880000001"/>
    <x v="3"/>
    <n v="3.5886780000000001E-3"/>
    <n v="0.3589"/>
    <n v="9.7784737999999996E-2"/>
    <n v="5165.114834"/>
  </r>
  <r>
    <n v="91"/>
    <x v="0"/>
    <n v="1202"/>
    <n v="6.1879992340000003"/>
    <n v="2.058268564"/>
    <n v="205.8268564"/>
    <n v="3.5592515999999998E-2"/>
    <n v="1122587.953"/>
    <x v="3"/>
    <n v="0.43870858299999999"/>
    <n v="43.870800000000003"/>
    <n v="0.21314448"/>
    <n v="239273.42559999999"/>
  </r>
  <r>
    <n v="12"/>
    <x v="1"/>
    <n v="1001"/>
    <n v="13.256503970000001"/>
    <n v="0.56670224000000002"/>
    <n v="56.670223999999997"/>
    <n v="9.1261229999999999E-3"/>
    <n v="287837.9325"/>
    <x v="4"/>
    <n v="6.3500000000000002E-6"/>
    <n v="5.9999999999999995E-4"/>
    <n v="1.1199999999999999E-5"/>
    <n v="3.2250724009999998"/>
  </r>
  <r>
    <n v="12"/>
    <x v="0"/>
    <n v="1001"/>
    <n v="13.256503970000001"/>
    <n v="4.535619144"/>
    <n v="453.56191439999998"/>
    <n v="6.7647517000000004E-2"/>
    <n v="2133602.6910000001"/>
    <x v="4"/>
    <n v="4.1943999999999998E-4"/>
    <n v="4.2000000000000003E-2"/>
    <n v="9.2499999999999999E-5"/>
    <n v="197.30893570000001"/>
  </r>
  <r>
    <n v="30"/>
    <x v="1"/>
    <n v="1003"/>
    <n v="15.99198376"/>
    <n v="0.91479725599999995"/>
    <n v="91.479725599999995"/>
    <n v="1.5475897000000001E-2"/>
    <n v="488109.79149999999"/>
    <x v="4"/>
    <n v="7.1522139999999998E-2"/>
    <n v="7.1520999999999999"/>
    <n v="7.8183596999999994E-2"/>
    <n v="38162.179340000002"/>
  </r>
  <r>
    <n v="30"/>
    <x v="2"/>
    <n v="1003"/>
    <n v="15.99198376"/>
    <n v="2.2564433949999998"/>
    <n v="225.6443395"/>
    <n v="3.3520269999999998E-2"/>
    <n v="1057229.311"/>
    <x v="4"/>
    <n v="9.1623890999999999E-2"/>
    <n v="9.1623999999999999"/>
    <n v="4.0605446000000003E-2"/>
    <n v="42929.267930000002"/>
  </r>
  <r>
    <n v="30"/>
    <x v="3"/>
    <n v="1003"/>
    <n v="15.99198376"/>
    <n v="3.1287978359999999"/>
    <n v="312.8797836"/>
    <n v="4.5616602999999999E-2"/>
    <n v="1438747.6429999999"/>
    <x v="4"/>
    <n v="0.150089323"/>
    <n v="15.008699999999999"/>
    <n v="4.7970285000000001E-2"/>
    <n v="69017.134290000002"/>
  </r>
  <r>
    <n v="30"/>
    <x v="4"/>
    <n v="1003"/>
    <n v="15.99198376"/>
    <n v="2.7063997"/>
    <n v="270.63997000000001"/>
    <n v="3.0951293000000001E-2"/>
    <n v="976203.77430000005"/>
    <x v="4"/>
    <n v="7.9116399999999993E-3"/>
    <n v="0.79120000000000001"/>
    <n v="2.9233079999999999E-3"/>
    <n v="2853.744412"/>
  </r>
  <r>
    <n v="30"/>
    <x v="6"/>
    <n v="1003"/>
    <n v="15.99198376"/>
    <n v="0.17069946999999999"/>
    <n v="17.069946999999999"/>
    <n v="2.6156840000000001E-3"/>
    <n v="82498.682109999994"/>
    <x v="4"/>
    <n v="3.8612650999999998E-2"/>
    <n v="3.8613"/>
    <n v="0.22620252199999999"/>
    <n v="18661.409919999998"/>
  </r>
  <r>
    <n v="30"/>
    <x v="5"/>
    <n v="1003"/>
    <n v="15.99198376"/>
    <n v="2.4098433999999998E-2"/>
    <n v="2.4098434000000002"/>
    <n v="1.0379250000000001E-3"/>
    <n v="32736.15884"/>
    <x v="4"/>
    <n v="7.9903099999999996E-4"/>
    <n v="0.08"/>
    <n v="3.3156964999999997E-2"/>
    <n v="1085.431683"/>
  </r>
  <r>
    <n v="30"/>
    <x v="0"/>
    <n v="1003"/>
    <n v="15.99198376"/>
    <n v="6.7771067629999999"/>
    <n v="677.71067630000005"/>
    <n v="0.104887799"/>
    <n v="3308161.1949999998"/>
    <x v="4"/>
    <n v="3.0018293000000001E-2"/>
    <n v="3.0017999999999998"/>
    <n v="4.429367E-3"/>
    <n v="14653.05978"/>
  </r>
  <r>
    <n v="80"/>
    <x v="1"/>
    <n v="1103"/>
    <n v="3.3708011199999999"/>
    <n v="7.7699820000000003E-2"/>
    <n v="7.7699819999999997"/>
    <n v="1.4149849999999999E-3"/>
    <n v="44628.627560000001"/>
    <x v="5"/>
    <n v="6.3200000000000005E-5"/>
    <n v="6.3E-3"/>
    <n v="8.1362299999999997E-4"/>
    <n v="36.310891730000002"/>
  </r>
  <r>
    <n v="80"/>
    <x v="3"/>
    <n v="1103"/>
    <n v="3.3708011199999999"/>
    <n v="0.67460059000000006"/>
    <n v="67.460059000000001"/>
    <n v="1.0799298000000001E-2"/>
    <n v="340609.86300000001"/>
    <x v="5"/>
    <n v="7.9699999999999999E-5"/>
    <n v="7.9000000000000008E-3"/>
    <n v="1.18175E-4"/>
    <n v="40.251644929999998"/>
  </r>
  <r>
    <n v="80"/>
    <x v="4"/>
    <n v="1103"/>
    <n v="3.3708011199999999"/>
    <n v="2.2544002999999999"/>
    <n v="225.44003000000001"/>
    <n v="3.1072143999999999E-2"/>
    <n v="980015.42830000003"/>
    <x v="5"/>
    <n v="2.1141749999999998E-3"/>
    <n v="0.2114"/>
    <n v="9.3779900000000001E-4"/>
    <n v="919.05774220000001"/>
  </r>
  <r>
    <n v="80"/>
    <x v="5"/>
    <n v="1103"/>
    <n v="3.3708011199999999"/>
    <n v="4.0003599999999997E-3"/>
    <n v="0.400036"/>
    <n v="1.9078899999999999E-4"/>
    <n v="6017.4965229999998"/>
    <x v="5"/>
    <n v="2.6400000000000001E-6"/>
    <n v="2.9999999999999997E-4"/>
    <n v="6.6078199999999995E-4"/>
    <n v="3.976255997"/>
  </r>
  <r>
    <n v="80"/>
    <x v="0"/>
    <n v="1103"/>
    <n v="3.3708011199999999"/>
    <n v="0.32580006"/>
    <n v="32.580005999999997"/>
    <n v="5.5259999999999997E-3"/>
    <n v="174290.05439999999"/>
    <x v="5"/>
    <n v="3.5598100000000001E-4"/>
    <n v="3.56E-2"/>
    <n v="1.0926359999999999E-3"/>
    <n v="190.43553199999999"/>
  </r>
  <r>
    <n v="89"/>
    <x v="3"/>
    <n v="1202"/>
    <n v="2.1292001699999998"/>
    <n v="0.48390028000000002"/>
    <n v="48.390028000000001"/>
    <n v="7.9893289999999999E-3"/>
    <n v="251983.432"/>
    <x v="5"/>
    <n v="1.67011E-4"/>
    <n v="1.67E-2"/>
    <n v="3.4513399999999998E-4"/>
    <n v="86.968173759999999"/>
  </r>
  <r>
    <n v="95"/>
    <x v="1"/>
    <n v="1202"/>
    <n v="8.4039941819999999"/>
    <n v="0.38299968000000001"/>
    <n v="38.299968"/>
    <n v="7.0430240000000002E-3"/>
    <n v="222136.9669"/>
    <x v="5"/>
    <n v="2.18766E-2"/>
    <n v="2.1877"/>
    <n v="5.7119108000000002E-2"/>
    <n v="12688.265289999999"/>
  </r>
  <r>
    <n v="95"/>
    <x v="3"/>
    <n v="1202"/>
    <n v="8.4039941819999999"/>
    <n v="3.2715999060000001"/>
    <n v="327.15999060000001"/>
    <n v="5.3590503999999997E-2"/>
    <n v="1690244.48"/>
    <x v="5"/>
    <n v="0.13172579000000001"/>
    <n v="13.172599999999999"/>
    <n v="4.0263416000000003E-2"/>
    <n v="68055.017439999996"/>
  </r>
  <r>
    <n v="95"/>
    <x v="4"/>
    <n v="1202"/>
    <n v="8.4039941819999999"/>
    <n v="3.5382000200000001"/>
    <n v="353.82000199999999"/>
    <n v="4.8494357000000002E-2"/>
    <n v="1529512.031"/>
    <x v="5"/>
    <n v="0.26193098599999998"/>
    <n v="26.193100000000001"/>
    <n v="7.4029445999999999E-2"/>
    <n v="113228.9278"/>
  </r>
  <r>
    <n v="95"/>
    <x v="5"/>
    <n v="1202"/>
    <n v="8.4039941819999999"/>
    <n v="2.9297951999999999E-2"/>
    <n v="2.9297952"/>
    <n v="1.412752E-3"/>
    <n v="44558.194790000001"/>
    <x v="5"/>
    <n v="4.9871300000000002E-4"/>
    <n v="4.99E-2"/>
    <n v="1.7022122000000001E-2"/>
    <n v="758.47503970000002"/>
  </r>
  <r>
    <n v="95"/>
    <x v="0"/>
    <n v="1202"/>
    <n v="8.4039941819999999"/>
    <n v="0.91426632699999999"/>
    <n v="91.426632679999997"/>
    <n v="1.5652780000000002E-2"/>
    <n v="493688.68290000001"/>
    <x v="5"/>
    <n v="8.1657687000000007E-2"/>
    <n v="8.1658000000000008"/>
    <n v="8.9314988999999997E-2"/>
    <n v="44093.799149999999"/>
  </r>
  <r>
    <n v="29"/>
    <x v="1"/>
    <n v="1003"/>
    <n v="6.0437977219999999"/>
    <n v="0.28910019999999997"/>
    <n v="28.910019999999999"/>
    <n v="4.7997680000000003E-3"/>
    <n v="151384.67989999999"/>
    <x v="6"/>
    <n v="1.01074E-4"/>
    <n v="1.01E-2"/>
    <n v="3.4961600000000002E-4"/>
    <n v="52.926487010000002"/>
  </r>
  <r>
    <n v="29"/>
    <x v="3"/>
    <n v="1003"/>
    <n v="6.0437977219999999"/>
    <n v="1.0287994659999999"/>
    <n v="102.8799466"/>
    <n v="1.485741E-2"/>
    <n v="468602.72129999998"/>
    <x v="6"/>
    <n v="1.347745E-3"/>
    <n v="0.1348"/>
    <n v="1.3100169999999999E-3"/>
    <n v="613.8774952"/>
  </r>
  <r>
    <n v="29"/>
    <x v="4"/>
    <n v="1003"/>
    <n v="6.0437977219999999"/>
    <n v="1.3069992159999999"/>
    <n v="130.69992160000001"/>
    <n v="1.4589693000000001E-2"/>
    <n v="460158.92170000001"/>
    <x v="6"/>
    <n v="9.1713500000000002E-4"/>
    <n v="9.1700000000000004E-2"/>
    <n v="7.0171100000000004E-4"/>
    <n v="322.8984676"/>
  </r>
  <r>
    <n v="30"/>
    <x v="1"/>
    <n v="1003"/>
    <n v="15.99198376"/>
    <n v="0.91479725599999995"/>
    <n v="91.479725599999995"/>
    <n v="1.5475897000000001E-2"/>
    <n v="488109.79149999999"/>
    <x v="6"/>
    <n v="1.2293138E-2"/>
    <n v="1.2293000000000001"/>
    <n v="1.3438100999999999E-2"/>
    <n v="6559.2685890000002"/>
  </r>
  <r>
    <n v="30"/>
    <x v="3"/>
    <n v="1003"/>
    <n v="15.99198376"/>
    <n v="3.1287978359999999"/>
    <n v="312.8797836"/>
    <n v="4.5616602999999999E-2"/>
    <n v="1438747.6429999999"/>
    <x v="6"/>
    <n v="0.33977033200000001"/>
    <n v="33.976999999999997"/>
    <n v="0.10859453099999999"/>
    <n v="156240.125"/>
  </r>
  <r>
    <n v="30"/>
    <x v="4"/>
    <n v="1003"/>
    <n v="15.99198376"/>
    <n v="2.7063997"/>
    <n v="270.63997000000001"/>
    <n v="3.0951293000000001E-2"/>
    <n v="976203.77430000005"/>
    <x v="6"/>
    <n v="0.53705931600000001"/>
    <n v="53.7059"/>
    <n v="0.19844050199999999"/>
    <n v="193718.36739999999"/>
  </r>
  <r>
    <n v="30"/>
    <x v="5"/>
    <n v="1003"/>
    <n v="15.99198376"/>
    <n v="2.4098433999999998E-2"/>
    <n v="2.4098434000000002"/>
    <n v="1.0379250000000001E-3"/>
    <n v="32736.15884"/>
    <x v="6"/>
    <n v="2.2764310000000002E-3"/>
    <n v="0.2276"/>
    <n v="9.4463844000000005E-2"/>
    <n v="3092.3834120000001"/>
  </r>
  <r>
    <n v="29"/>
    <x v="1"/>
    <n v="1003"/>
    <n v="6.0437977219999999"/>
    <n v="0.28910019999999997"/>
    <n v="28.910019999999999"/>
    <n v="4.7997680000000003E-3"/>
    <n v="151384.67989999999"/>
    <x v="7"/>
    <n v="1.01074E-4"/>
    <n v="1.01E-2"/>
    <n v="3.4961600000000002E-4"/>
    <n v="52.926487010000002"/>
  </r>
  <r>
    <n v="29"/>
    <x v="3"/>
    <n v="1003"/>
    <n v="6.0437977219999999"/>
    <n v="1.0287994659999999"/>
    <n v="102.8799466"/>
    <n v="1.485741E-2"/>
    <n v="468602.72129999998"/>
    <x v="7"/>
    <n v="1.347745E-3"/>
    <n v="0.1348"/>
    <n v="1.3100169999999999E-3"/>
    <n v="613.8774952"/>
  </r>
  <r>
    <n v="29"/>
    <x v="4"/>
    <n v="1003"/>
    <n v="6.0437977219999999"/>
    <n v="1.3069992159999999"/>
    <n v="130.69992160000001"/>
    <n v="1.4589693000000001E-2"/>
    <n v="460158.92170000001"/>
    <x v="7"/>
    <n v="9.1713500000000002E-4"/>
    <n v="9.1700000000000004E-2"/>
    <n v="7.0171100000000004E-4"/>
    <n v="322.8984676"/>
  </r>
  <r>
    <n v="30"/>
    <x v="1"/>
    <n v="1003"/>
    <n v="15.99198376"/>
    <n v="0.91479725599999995"/>
    <n v="91.479725599999995"/>
    <n v="1.5475897000000001E-2"/>
    <n v="488109.79149999999"/>
    <x v="7"/>
    <n v="6.641068E-3"/>
    <n v="0.66410000000000002"/>
    <n v="7.259606E-3"/>
    <n v="3543.4848969999998"/>
  </r>
  <r>
    <n v="30"/>
    <x v="3"/>
    <n v="1003"/>
    <n v="15.99198376"/>
    <n v="3.1287978359999999"/>
    <n v="312.8797836"/>
    <n v="4.5616602999999999E-2"/>
    <n v="1438747.6429999999"/>
    <x v="7"/>
    <n v="0.15694633999999999"/>
    <n v="15.694599999999999"/>
    <n v="5.0161866999999999E-2"/>
    <n v="72170.26771"/>
  </r>
  <r>
    <n v="30"/>
    <x v="4"/>
    <n v="1003"/>
    <n v="15.99198376"/>
    <n v="2.7063997"/>
    <n v="270.63997000000001"/>
    <n v="3.0951293000000001E-2"/>
    <n v="976203.77430000005"/>
    <x v="7"/>
    <n v="0.41557240099999998"/>
    <n v="41.557200000000002"/>
    <n v="0.15355174599999999"/>
    <n v="149897.79449999999"/>
  </r>
  <r>
    <n v="30"/>
    <x v="5"/>
    <n v="1003"/>
    <n v="15.99198376"/>
    <n v="2.4098433999999998E-2"/>
    <n v="2.4098434000000002"/>
    <n v="1.0379250000000001E-3"/>
    <n v="32736.15884"/>
    <x v="7"/>
    <n v="8.7814499999999999E-4"/>
    <n v="8.7800000000000003E-2"/>
    <n v="3.6439921E-2"/>
    <n v="1192.903026"/>
  </r>
  <r>
    <n v="80"/>
    <x v="3"/>
    <n v="1103"/>
    <n v="3.3708011199999999"/>
    <n v="0.67460059000000006"/>
    <n v="67.460059000000001"/>
    <n v="1.0799298000000001E-2"/>
    <n v="340609.86300000001"/>
    <x v="7"/>
    <n v="1.7724324E-2"/>
    <n v="1.7724"/>
    <n v="2.6273805000000001E-2"/>
    <n v="8949.1169680000003"/>
  </r>
  <r>
    <n v="80"/>
    <x v="4"/>
    <n v="1103"/>
    <n v="3.3708011199999999"/>
    <n v="2.2544002999999999"/>
    <n v="225.44003000000001"/>
    <n v="3.1072143999999999E-2"/>
    <n v="980015.42830000003"/>
    <x v="7"/>
    <n v="2.9241879999999999E-3"/>
    <n v="0.29239999999999999"/>
    <n v="1.2971020000000001E-3"/>
    <n v="1271.1802889999999"/>
  </r>
  <r>
    <n v="89"/>
    <x v="1"/>
    <n v="1202"/>
    <n v="2.1292001699999998"/>
    <n v="9.6999849999999999E-2"/>
    <n v="9.6999849999999999"/>
    <n v="1.7980380000000001E-3"/>
    <n v="56710.111290000001"/>
    <x v="7"/>
    <n v="7.6626326999999994E-2"/>
    <n v="7.6626000000000003"/>
    <n v="0.78996335799999995"/>
    <n v="44798.909950000001"/>
  </r>
  <r>
    <n v="89"/>
    <x v="3"/>
    <n v="1202"/>
    <n v="2.1292001699999998"/>
    <n v="0.48390028000000002"/>
    <n v="48.390028000000001"/>
    <n v="7.9893289999999999E-3"/>
    <n v="251983.432"/>
    <x v="7"/>
    <n v="0.40429028500000003"/>
    <n v="40.429000000000002"/>
    <n v="0.83548264400000005"/>
    <n v="210527.78409999999"/>
  </r>
  <r>
    <n v="89"/>
    <x v="4"/>
    <n v="1202"/>
    <n v="2.1292001699999998"/>
    <n v="1.39190014"/>
    <n v="139.19001399999999"/>
    <n v="1.9555257999999999E-2"/>
    <n v="616772.82609999995"/>
    <x v="7"/>
    <n v="0.422656908"/>
    <n v="42.265799999999999"/>
    <n v="0.30365461999999999"/>
    <n v="187285.91810000001"/>
  </r>
  <r>
    <n v="89"/>
    <x v="6"/>
    <n v="1202"/>
    <n v="2.1292001699999998"/>
    <n v="1.3099980000000001E-2"/>
    <n v="1.309998"/>
    <n v="2.1482000000000001E-4"/>
    <n v="6775.4312250000003"/>
    <x v="7"/>
    <n v="7.9740729999999999E-3"/>
    <n v="0.79749999999999999"/>
    <n v="0.60870875899999999"/>
    <n v="4124.2643310000003"/>
  </r>
  <r>
    <n v="89"/>
    <x v="5"/>
    <n v="1202"/>
    <n v="2.1292001699999998"/>
    <n v="6.2000099999999997E-3"/>
    <n v="0.62000100000000002"/>
    <n v="3.0255199999999999E-4"/>
    <n v="9542.4947819999998"/>
    <x v="7"/>
    <n v="5.0955219999999999E-3"/>
    <n v="0.50949999999999995"/>
    <n v="0.82185706000000003"/>
    <n v="7842.5667059999996"/>
  </r>
  <r>
    <n v="89"/>
    <x v="0"/>
    <n v="1202"/>
    <n v="2.1292001699999998"/>
    <n v="0.12765781600000001"/>
    <n v="12.765781580000001"/>
    <n v="2.1930780000000002E-3"/>
    <n v="69169.674329999994"/>
    <x v="7"/>
    <n v="5.0119733E-2"/>
    <n v="5.0119999999999996"/>
    <n v="0.39260998699999999"/>
    <n v="27156.70492"/>
  </r>
  <r>
    <n v="93"/>
    <x v="3"/>
    <n v="1202"/>
    <n v="1.5806010800000001"/>
    <n v="0.21630031999999999"/>
    <n v="21.630032"/>
    <n v="3.4676059999999998E-3"/>
    <n v="109368.2913"/>
    <x v="7"/>
    <n v="3.7877499999999998E-4"/>
    <n v="3.7900000000000003E-2"/>
    <n v="1.7511510000000001E-3"/>
    <n v="191.5204047"/>
  </r>
  <r>
    <n v="93"/>
    <x v="4"/>
    <n v="1202"/>
    <n v="1.5806010800000001"/>
    <n v="1.1018000699999999"/>
    <n v="110.180007"/>
    <n v="1.6857291E-2"/>
    <n v="531678.95019999996"/>
    <x v="7"/>
    <n v="3.9310700000000002E-4"/>
    <n v="3.9300000000000002E-2"/>
    <n v="3.56786E-4"/>
    <n v="189.69561100000001"/>
  </r>
  <r>
    <n v="93"/>
    <x v="0"/>
    <n v="1202"/>
    <n v="1.5806010800000001"/>
    <n v="0.14755263599999999"/>
    <n v="14.75526363"/>
    <n v="2.5214870000000002E-3"/>
    <n v="79527.695959999997"/>
    <x v="7"/>
    <n v="3.8861599999999999E-4"/>
    <n v="3.8899999999999997E-2"/>
    <n v="2.6337439999999999E-3"/>
    <n v="209.45557389999999"/>
  </r>
  <r>
    <n v="95"/>
    <x v="1"/>
    <n v="1202"/>
    <n v="8.4039941819999999"/>
    <n v="0.38299968000000001"/>
    <n v="38.299968"/>
    <n v="7.0430240000000002E-3"/>
    <n v="222136.9669"/>
    <x v="7"/>
    <n v="2.50413E-4"/>
    <n v="2.5100000000000001E-2"/>
    <n v="6.5382099999999996E-4"/>
    <n v="145.23782890000001"/>
  </r>
  <r>
    <n v="95"/>
    <x v="3"/>
    <n v="1202"/>
    <n v="8.4039941819999999"/>
    <n v="3.2715999060000001"/>
    <n v="327.15999060000001"/>
    <n v="5.3590503999999997E-2"/>
    <n v="1690244.48"/>
    <x v="7"/>
    <n v="2.9213899999999998E-3"/>
    <n v="0.29210000000000003"/>
    <n v="8.9295399999999995E-4"/>
    <n v="1509.3113840000001"/>
  </r>
  <r>
    <n v="95"/>
    <x v="4"/>
    <n v="1202"/>
    <n v="8.4039941819999999"/>
    <n v="3.5382000200000001"/>
    <n v="353.82000199999999"/>
    <n v="4.8494357000000002E-2"/>
    <n v="1529512.031"/>
    <x v="7"/>
    <n v="5.0429109999999997E-3"/>
    <n v="0.50419999999999998"/>
    <n v="1.4252760000000001E-3"/>
    <n v="2179.9765130000001"/>
  </r>
  <r>
    <n v="95"/>
    <x v="5"/>
    <n v="1202"/>
    <n v="8.4039941819999999"/>
    <n v="2.9297951999999999E-2"/>
    <n v="2.9297952"/>
    <n v="1.412752E-3"/>
    <n v="44558.194790000001"/>
    <x v="7"/>
    <n v="2.6999999999999999E-5"/>
    <n v="2.7000000000000001E-3"/>
    <n v="9.2164600000000003E-4"/>
    <n v="41.066887270000002"/>
  </r>
  <r>
    <n v="95"/>
    <x v="0"/>
    <n v="1202"/>
    <n v="8.4039941819999999"/>
    <n v="0.91426632699999999"/>
    <n v="91.426632679999997"/>
    <n v="1.5652780000000002E-2"/>
    <n v="493688.68290000001"/>
    <x v="7"/>
    <n v="3.6670959999999999E-3"/>
    <n v="0.36670000000000003"/>
    <n v="4.0109710000000003E-3"/>
    <n v="1980.171071"/>
  </r>
  <r>
    <n v="80"/>
    <x v="3"/>
    <n v="1103"/>
    <n v="3.3708011199999999"/>
    <n v="0.67460059000000006"/>
    <n v="67.460059000000001"/>
    <n v="1.0799298000000001E-2"/>
    <n v="340609.86300000001"/>
    <x v="8"/>
    <n v="1.8113461000000001E-2"/>
    <n v="1.8112999999999999"/>
    <n v="2.6850644999999999E-2"/>
    <n v="9145.5944500000005"/>
  </r>
  <r>
    <n v="80"/>
    <x v="4"/>
    <n v="1103"/>
    <n v="3.3708011199999999"/>
    <n v="2.2544002999999999"/>
    <n v="225.44003000000001"/>
    <n v="3.1072143999999999E-2"/>
    <n v="980015.42830000003"/>
    <x v="8"/>
    <n v="3.5933150000000001E-3"/>
    <n v="0.35930000000000001"/>
    <n v="1.5939109999999999E-3"/>
    <n v="1562.057855"/>
  </r>
  <r>
    <n v="81"/>
    <x v="3"/>
    <n v="1103"/>
    <n v="0.90390000000000004"/>
    <n v="5.5000200000000004E-3"/>
    <n v="0.55000199999999999"/>
    <n v="8.9499999999999994E-5"/>
    <n v="2823.630236"/>
    <x v="8"/>
    <n v="4.9556700000000003E-4"/>
    <n v="4.9599999999999998E-2"/>
    <n v="9.0102715999999999E-2"/>
    <n v="254.4167535"/>
  </r>
  <r>
    <n v="81"/>
    <x v="4"/>
    <n v="1103"/>
    <n v="0.90390000000000004"/>
    <n v="0.71269996999999996"/>
    <n v="71.269997000000004"/>
    <n v="1.0191239E-2"/>
    <n v="321431.67019999999"/>
    <x v="8"/>
    <n v="1.7130019999999999E-3"/>
    <n v="0.17130000000000001"/>
    <n v="2.4035390000000001E-3"/>
    <n v="772.57366690000003"/>
  </r>
  <r>
    <n v="89"/>
    <x v="1"/>
    <n v="1202"/>
    <n v="2.1292001699999998"/>
    <n v="9.6999849999999999E-2"/>
    <n v="9.6999849999999999"/>
    <n v="1.7980380000000001E-3"/>
    <n v="56710.111290000001"/>
    <x v="8"/>
    <n v="7.9087146999999997E-2"/>
    <n v="7.9086999999999996"/>
    <n v="0.81533267099999995"/>
    <n v="46237.606489999998"/>
  </r>
  <r>
    <n v="89"/>
    <x v="3"/>
    <n v="1202"/>
    <n v="2.1292001699999998"/>
    <n v="0.48390028000000002"/>
    <n v="48.390028000000001"/>
    <n v="7.9893289999999999E-3"/>
    <n v="251983.432"/>
    <x v="8"/>
    <n v="0.48026199200000003"/>
    <n v="48.026200000000003"/>
    <n v="0.99248132700000002"/>
    <n v="250088.8511"/>
  </r>
  <r>
    <n v="89"/>
    <x v="4"/>
    <n v="1202"/>
    <n v="2.1292001699999998"/>
    <n v="1.39190014"/>
    <n v="139.19001399999999"/>
    <n v="1.9555257999999999E-2"/>
    <n v="616772.82609999995"/>
    <x v="8"/>
    <n v="0.81236591899999999"/>
    <n v="81.236500000000007"/>
    <n v="0.58363807499999998"/>
    <n v="359972.10509999999"/>
  </r>
  <r>
    <n v="89"/>
    <x v="6"/>
    <n v="1202"/>
    <n v="2.1292001699999998"/>
    <n v="1.3099980000000001E-2"/>
    <n v="1.309998"/>
    <n v="2.1482000000000001E-4"/>
    <n v="6775.4312250000003"/>
    <x v="8"/>
    <n v="7.9937749999999998E-3"/>
    <n v="0.7994"/>
    <n v="0.61021276700000004"/>
    <n v="4134.4546350000001"/>
  </r>
  <r>
    <n v="89"/>
    <x v="5"/>
    <n v="1202"/>
    <n v="2.1292001699999998"/>
    <n v="6.2000099999999997E-3"/>
    <n v="0.62000100000000002"/>
    <n v="3.0255199999999999E-4"/>
    <n v="9542.4947819999998"/>
    <x v="8"/>
    <n v="5.8949010000000001E-3"/>
    <n v="0.58950000000000002"/>
    <n v="0.950788894"/>
    <n v="9072.8980570000003"/>
  </r>
  <r>
    <n v="89"/>
    <x v="0"/>
    <n v="1202"/>
    <n v="2.1292001699999998"/>
    <n v="0.12765781600000001"/>
    <n v="12.765781580000001"/>
    <n v="2.1930780000000002E-3"/>
    <n v="69169.674329999994"/>
    <x v="8"/>
    <n v="5.4620641999999997E-2"/>
    <n v="5.4621000000000004"/>
    <n v="0.42786759200000002"/>
    <n v="29595.462009999999"/>
  </r>
  <r>
    <n v="93"/>
    <x v="1"/>
    <n v="1202"/>
    <n v="1.5806010800000001"/>
    <n v="7.4000339999999998E-2"/>
    <n v="7.4000339999999998"/>
    <n v="1.344135E-3"/>
    <n v="42394.022239999998"/>
    <x v="8"/>
    <n v="2.00655E-4"/>
    <n v="2.01E-2"/>
    <n v="2.7115479999999998E-3"/>
    <n v="114.9534104"/>
  </r>
  <r>
    <n v="93"/>
    <x v="3"/>
    <n v="1202"/>
    <n v="1.5806010800000001"/>
    <n v="0.21630031999999999"/>
    <n v="21.630032"/>
    <n v="3.4676059999999998E-3"/>
    <n v="109368.2913"/>
    <x v="8"/>
    <n v="3.7877499999999998E-4"/>
    <n v="3.7900000000000003E-2"/>
    <n v="1.7511510000000001E-3"/>
    <n v="191.5204047"/>
  </r>
  <r>
    <n v="93"/>
    <x v="4"/>
    <n v="1202"/>
    <n v="1.5806010800000001"/>
    <n v="1.1018000699999999"/>
    <n v="110.180007"/>
    <n v="1.6857291E-2"/>
    <n v="531678.95019999996"/>
    <x v="8"/>
    <n v="1.1941580000000001E-3"/>
    <n v="0.11940000000000001"/>
    <n v="1.0838239999999999E-3"/>
    <n v="576.24666319999994"/>
  </r>
  <r>
    <n v="93"/>
    <x v="0"/>
    <n v="1202"/>
    <n v="1.5806010800000001"/>
    <n v="0.14755263599999999"/>
    <n v="14.75526363"/>
    <n v="2.5214870000000002E-3"/>
    <n v="79527.695959999997"/>
    <x v="8"/>
    <n v="4.2058200000000002E-4"/>
    <n v="4.2099999999999999E-2"/>
    <n v="2.850389E-3"/>
    <n v="226.6848665"/>
  </r>
  <r>
    <n v="95"/>
    <x v="1"/>
    <n v="1202"/>
    <n v="8.4039941819999999"/>
    <n v="0.38299968000000001"/>
    <n v="38.299968"/>
    <n v="7.0430240000000002E-3"/>
    <n v="222136.9669"/>
    <x v="8"/>
    <n v="2.50413E-4"/>
    <n v="2.5100000000000001E-2"/>
    <n v="6.5382099999999996E-4"/>
    <n v="145.23782890000001"/>
  </r>
  <r>
    <n v="95"/>
    <x v="3"/>
    <n v="1202"/>
    <n v="8.4039941819999999"/>
    <n v="3.2715999060000001"/>
    <n v="327.15999060000001"/>
    <n v="5.3590503999999997E-2"/>
    <n v="1690244.48"/>
    <x v="8"/>
    <n v="2.9213899999999998E-3"/>
    <n v="0.29210000000000003"/>
    <n v="8.9295399999999995E-4"/>
    <n v="1509.3113840000001"/>
  </r>
  <r>
    <n v="95"/>
    <x v="4"/>
    <n v="1202"/>
    <n v="8.4039941819999999"/>
    <n v="3.5382000200000001"/>
    <n v="353.82000199999999"/>
    <n v="4.8494357000000002E-2"/>
    <n v="1529512.031"/>
    <x v="8"/>
    <n v="5.0429109999999997E-3"/>
    <n v="0.50419999999999998"/>
    <n v="1.4252760000000001E-3"/>
    <n v="2179.9765130000001"/>
  </r>
  <r>
    <n v="95"/>
    <x v="5"/>
    <n v="1202"/>
    <n v="8.4039941819999999"/>
    <n v="2.9297951999999999E-2"/>
    <n v="2.9297952"/>
    <n v="1.412752E-3"/>
    <n v="44558.194790000001"/>
    <x v="8"/>
    <n v="2.6999999999999999E-5"/>
    <n v="2.7000000000000001E-3"/>
    <n v="9.2164600000000003E-4"/>
    <n v="41.066887270000002"/>
  </r>
  <r>
    <n v="95"/>
    <x v="0"/>
    <n v="1202"/>
    <n v="8.4039941819999999"/>
    <n v="0.91426632699999999"/>
    <n v="91.426632679999997"/>
    <n v="1.5652780000000002E-2"/>
    <n v="493688.68290000001"/>
    <x v="8"/>
    <n v="3.6670959999999999E-3"/>
    <n v="0.36670000000000003"/>
    <n v="4.0109710000000003E-3"/>
    <n v="1980.171071"/>
  </r>
  <r>
    <n v="91"/>
    <x v="1"/>
    <n v="1202"/>
    <n v="6.1879992340000003"/>
    <n v="0.50709983999999997"/>
    <n v="50.709983999999999"/>
    <n v="9.4219920000000006E-3"/>
    <n v="297169.63179999997"/>
    <x v="9"/>
    <n v="1.7038229999999999E-3"/>
    <n v="0.1704"/>
    <n v="3.359936E-3"/>
    <n v="998.47092669999995"/>
  </r>
  <r>
    <n v="91"/>
    <x v="3"/>
    <n v="1202"/>
    <n v="6.1879992340000003"/>
    <n v="1.6450996600000001"/>
    <n v="164.50996599999999"/>
    <n v="2.6989374999999999E-2"/>
    <n v="851244.88670000003"/>
    <x v="9"/>
    <n v="1.8186157000000001E-2"/>
    <n v="1.8186"/>
    <n v="1.1054745E-2"/>
    <n v="9410.2949289999997"/>
  </r>
  <r>
    <n v="91"/>
    <x v="4"/>
    <n v="1202"/>
    <n v="6.1879992340000003"/>
    <n v="1.6147997709999999"/>
    <n v="161.47997710000001"/>
    <n v="2.1300804999999999E-2"/>
    <n v="671827.38390000002"/>
    <x v="9"/>
    <n v="1.99824E-4"/>
    <n v="0.02"/>
    <n v="1.2374599999999999E-4"/>
    <n v="83.135653039999994"/>
  </r>
  <r>
    <n v="91"/>
    <x v="5"/>
    <n v="1202"/>
    <n v="6.1879992340000003"/>
    <n v="3.6699770999999999E-2"/>
    <n v="3.6699771000000001"/>
    <n v="1.674739E-3"/>
    <n v="52821.277880000001"/>
    <x v="9"/>
    <n v="1.99824E-4"/>
    <n v="0.02"/>
    <n v="5.4448250000000004E-3"/>
    <n v="287.60260349999999"/>
  </r>
  <r>
    <n v="91"/>
    <x v="0"/>
    <n v="1202"/>
    <n v="6.1879992340000003"/>
    <n v="2.058268564"/>
    <n v="205.8268564"/>
    <n v="3.5592515999999998E-2"/>
    <n v="1122587.953"/>
    <x v="9"/>
    <n v="1.6657443000000001E-2"/>
    <n v="1.6657"/>
    <n v="8.0929390000000004E-3"/>
    <n v="9085.0361389999998"/>
  </r>
  <r>
    <n v="92"/>
    <x v="1"/>
    <n v="1202"/>
    <n v="5.4208016900000002"/>
    <n v="0.25210043999999998"/>
    <n v="25.210044"/>
    <n v="4.6708219999999998E-3"/>
    <n v="147317.71780000001"/>
    <x v="9"/>
    <n v="3.280541E-2"/>
    <n v="3.2806000000000002"/>
    <n v="0.13012833400000001"/>
    <n v="19170.209190000001"/>
  </r>
  <r>
    <n v="92"/>
    <x v="2"/>
    <n v="1202"/>
    <n v="5.4208016900000002"/>
    <n v="0.75675266900000004"/>
    <n v="75.675266949999994"/>
    <n v="1.2638398E-2"/>
    <n v="398615.07520000002"/>
    <x v="9"/>
    <n v="1.6392520000000001E-2"/>
    <n v="1.6393"/>
    <n v="2.1661662000000002E-2"/>
    <n v="8634.6648719999994"/>
  </r>
  <r>
    <n v="92"/>
    <x v="3"/>
    <n v="1202"/>
    <n v="5.4208016900000002"/>
    <n v="0.82570010000000005"/>
    <n v="82.570009999999996"/>
    <n v="1.3626189E-2"/>
    <n v="429769.9889"/>
    <x v="9"/>
    <n v="4.9138277000000001E-2"/>
    <n v="4.9138000000000002"/>
    <n v="5.9511045999999998E-2"/>
    <n v="25576.06163"/>
  </r>
  <r>
    <n v="92"/>
    <x v="4"/>
    <n v="1202"/>
    <n v="5.4208016900000002"/>
    <n v="1.7809004900000001"/>
    <n v="178.09004899999999"/>
    <n v="2.3237641E-2"/>
    <n v="732915.21180000005"/>
    <x v="9"/>
    <n v="3.9337559000000001E-2"/>
    <n v="3.9337"/>
    <n v="2.2088578000000001E-2"/>
    <n v="16189.05479"/>
  </r>
  <r>
    <n v="92"/>
    <x v="5"/>
    <n v="1202"/>
    <n v="5.4208016900000002"/>
    <n v="1.400068E-2"/>
    <n v="1.4000680000000001"/>
    <n v="6.1451099999999999E-4"/>
    <n v="19381.665679999998"/>
    <x v="9"/>
    <n v="8.8477300000000005E-4"/>
    <n v="8.8499999999999995E-2"/>
    <n v="6.3195005999999998E-2"/>
    <n v="1224.8244790000001"/>
  </r>
  <r>
    <n v="92"/>
    <x v="0"/>
    <n v="1202"/>
    <n v="5.4208016900000002"/>
    <n v="1.760047401"/>
    <n v="176.00474009999999"/>
    <n v="3.0547563E-2"/>
    <n v="963470.15119999996"/>
    <x v="9"/>
    <n v="0.29337476899999998"/>
    <n v="29.337399999999999"/>
    <n v="0.16668572000000001"/>
    <n v="160596.7162"/>
  </r>
  <r>
    <n v="97"/>
    <x v="1"/>
    <n v="1203"/>
    <n v="2.62010006"/>
    <n v="0.14339958999999999"/>
    <n v="14.339959"/>
    <n v="2.6743629999999999E-3"/>
    <n v="84349.409119999997"/>
    <x v="9"/>
    <n v="5.8E-5"/>
    <n v="5.7999999999999996E-3"/>
    <n v="4.04674E-4"/>
    <n v="34.13403881"/>
  </r>
  <r>
    <n v="97"/>
    <x v="3"/>
    <n v="1203"/>
    <n v="2.62010006"/>
    <n v="0.55010018000000005"/>
    <n v="55.010018000000002"/>
    <n v="8.8874999999999996E-3"/>
    <n v="280311.73810000002"/>
    <x v="9"/>
    <n v="9.6872799999999997E-4"/>
    <n v="9.6799999999999997E-2"/>
    <n v="1.7610029999999999E-3"/>
    <n v="493.62972559999997"/>
  </r>
  <r>
    <n v="97"/>
    <x v="4"/>
    <n v="1203"/>
    <n v="2.62010006"/>
    <n v="1.7526999999999999"/>
    <n v="175.27"/>
    <n v="2.2884143999999999E-2"/>
    <n v="721765.90449999995"/>
    <x v="9"/>
    <n v="5.8199999999999998E-5"/>
    <n v="5.7999999999999996E-3"/>
    <n v="3.3200000000000001E-5"/>
    <n v="23.94762094"/>
  </r>
  <r>
    <n v="104"/>
    <x v="1"/>
    <n v="1201"/>
    <n v="11.894304460000001"/>
    <n v="0.53520053999999995"/>
    <n v="53.520054000000002"/>
    <n v="1.0003771E-2"/>
    <n v="315518.95140000002"/>
    <x v="9"/>
    <n v="5.1964755000000001E-2"/>
    <n v="5.1965000000000003"/>
    <n v="9.7093988000000006E-2"/>
    <n v="30634.993259999999"/>
  </r>
  <r>
    <n v="104"/>
    <x v="3"/>
    <n v="1201"/>
    <n v="11.894304460000001"/>
    <n v="2.9326980800000002"/>
    <n v="293.26980800000001"/>
    <n v="4.8051198000000003E-2"/>
    <n v="1515534.7749999999"/>
    <x v="9"/>
    <n v="3.9430831E-2"/>
    <n v="3.9430999999999998"/>
    <n v="1.3445241E-2"/>
    <n v="20376.7297"/>
  </r>
  <r>
    <n v="104"/>
    <x v="4"/>
    <n v="1201"/>
    <n v="11.894304460000001"/>
    <n v="6.7698003"/>
    <n v="676.98003000000006"/>
    <n v="9.2117920000000006E-2"/>
    <n v="2905399.1910000001"/>
    <x v="9"/>
    <n v="0.25499456999999998"/>
    <n v="25.499500000000001"/>
    <n v="3.7666483000000001E-2"/>
    <n v="109436.1701"/>
  </r>
  <r>
    <n v="104"/>
    <x v="5"/>
    <n v="1201"/>
    <n v="11.894304460000001"/>
    <n v="4.490036E-2"/>
    <n v="4.4900359999999999"/>
    <n v="2.084804E-3"/>
    <n v="65754.707739999998"/>
    <x v="9"/>
    <n v="1.761023E-3"/>
    <n v="0.1762"/>
    <n v="3.9220687999999997E-2"/>
    <n v="2578.944896"/>
  </r>
  <r>
    <n v="71"/>
    <x v="1"/>
    <n v="1102"/>
    <n v="3.13100004"/>
    <n v="1.0640997780000001"/>
    <n v="106.40997779999999"/>
    <n v="2.1033033999999999E-2"/>
    <n v="663381.88199999998"/>
    <x v="10"/>
    <n v="1.6981900000000001E-4"/>
    <n v="1.7000000000000001E-2"/>
    <n v="1.5958899999999999E-4"/>
    <n v="105.8684097"/>
  </r>
  <r>
    <n v="71"/>
    <x v="3"/>
    <n v="1102"/>
    <n v="3.13100004"/>
    <n v="0.81830031000000003"/>
    <n v="81.830031000000005"/>
    <n v="1.3285989E-2"/>
    <n v="419040.09169999999"/>
    <x v="10"/>
    <n v="1.0711402E-2"/>
    <n v="1.0710999999999999"/>
    <n v="1.3089818E-2"/>
    <n v="5485.1585059999998"/>
  </r>
  <r>
    <n v="71"/>
    <x v="4"/>
    <n v="1102"/>
    <n v="3.13100004"/>
    <n v="1.0578004400000001"/>
    <n v="105.780044"/>
    <n v="1.443617E-2"/>
    <n v="455316.78970000002"/>
    <x v="10"/>
    <n v="1.4660300000000001E-4"/>
    <n v="1.4500000000000001E-2"/>
    <n v="1.3859300000000001E-4"/>
    <n v="63.103595390000002"/>
  </r>
  <r>
    <n v="71"/>
    <x v="5"/>
    <n v="1102"/>
    <n v="3.13100004"/>
    <n v="5.699806E-3"/>
    <n v="0.56998059999999995"/>
    <n v="2.5619400000000001E-4"/>
    <n v="8080.3725919999997"/>
    <x v="10"/>
    <n v="2.8500000000000002E-5"/>
    <n v="2.8999999999999998E-3"/>
    <n v="5.0053650000000003E-3"/>
    <n v="40.445217919999997"/>
  </r>
  <r>
    <n v="72"/>
    <x v="1"/>
    <n v="1102"/>
    <n v="4.7278021099999998"/>
    <n v="0.37250033999999999"/>
    <n v="37.250033999999999"/>
    <n v="7.1711860000000004E-3"/>
    <n v="226179.2052"/>
    <x v="10"/>
    <n v="0.230320476"/>
    <n v="23.0319"/>
    <n v="0.61830943900000002"/>
    <n v="139848.73759999999"/>
  </r>
  <r>
    <n v="72"/>
    <x v="2"/>
    <n v="1102"/>
    <n v="4.7278021099999998"/>
    <n v="0.44938754600000003"/>
    <n v="44.938754629999998"/>
    <n v="7.3470009999999997E-3"/>
    <n v="231724.4025"/>
    <x v="10"/>
    <n v="0.185228161"/>
    <n v="18.5228"/>
    <n v="0.41217911499999998"/>
    <n v="95511.959239999996"/>
  </r>
  <r>
    <n v="72"/>
    <x v="3"/>
    <n v="1102"/>
    <n v="4.7278021099999998"/>
    <n v="1.3516008100000001"/>
    <n v="135.16008099999999"/>
    <n v="2.1929304E-2"/>
    <n v="691650.25950000004"/>
    <x v="10"/>
    <n v="0.72279218599999995"/>
    <n v="72.279200000000003"/>
    <n v="0.53476749999999995"/>
    <n v="369872.08020000003"/>
  </r>
  <r>
    <n v="72"/>
    <x v="4"/>
    <n v="1102"/>
    <n v="4.7278021099999998"/>
    <n v="1.5069001099999999"/>
    <n v="150.690011"/>
    <n v="2.1727967000000001E-2"/>
    <n v="685300.07920000004"/>
    <x v="10"/>
    <n v="1.086618146"/>
    <n v="108.6618"/>
    <n v="0.72109500699999995"/>
    <n v="494166.4656"/>
  </r>
  <r>
    <n v="72"/>
    <x v="6"/>
    <n v="1102"/>
    <n v="4.7278021099999998"/>
    <n v="2.9001000000000001E-3"/>
    <n v="0.29000999999999999"/>
    <n v="4.85E-5"/>
    <n v="1528.4600989999999"/>
    <x v="10"/>
    <n v="2.897607E-3"/>
    <n v="0.2898"/>
    <n v="0.99914037"/>
    <n v="1527.1461899999999"/>
  </r>
  <r>
    <n v="72"/>
    <x v="5"/>
    <n v="1102"/>
    <n v="4.7278021099999998"/>
    <n v="1.420064E-2"/>
    <n v="1.420064"/>
    <n v="6.8360399999999998E-4"/>
    <n v="21560.877369999998"/>
    <x v="10"/>
    <n v="3.6980720000000002E-3"/>
    <n v="0.36990000000000001"/>
    <n v="0.26041584699999998"/>
    <n v="5614.7941440000004"/>
  </r>
  <r>
    <n v="72"/>
    <x v="0"/>
    <n v="1102"/>
    <n v="4.7278021099999998"/>
    <n v="1.101268492"/>
    <n v="110.1268492"/>
    <n v="1.8759080000000001E-2"/>
    <n v="591661.37210000004"/>
    <x v="10"/>
    <n v="0.186963715"/>
    <n v="18.696300000000001"/>
    <n v="0.16977123799999999"/>
    <n v="100447.0834"/>
  </r>
  <r>
    <n v="74"/>
    <x v="1"/>
    <n v="1103"/>
    <n v="2.42320248"/>
    <n v="0.54150034999999996"/>
    <n v="54.150035000000003"/>
    <n v="1.0522205999999999E-2"/>
    <n v="331870.3836"/>
    <x v="10"/>
    <n v="1.9679299000000001E-2"/>
    <n v="1.968"/>
    <n v="3.6342171999999999E-2"/>
    <n v="12060.89064"/>
  </r>
  <r>
    <n v="74"/>
    <x v="3"/>
    <n v="1103"/>
    <n v="2.42320248"/>
    <n v="0.31680074000000003"/>
    <n v="31.680074000000001"/>
    <n v="5.1897250000000001E-3"/>
    <n v="163683.94130000001"/>
    <x v="10"/>
    <n v="4.0818870000000002E-3"/>
    <n v="0.40820000000000001"/>
    <n v="1.2884715E-2"/>
    <n v="2109.0209679999998"/>
  </r>
  <r>
    <n v="74"/>
    <x v="4"/>
    <n v="1103"/>
    <n v="2.42320248"/>
    <n v="1.20990032"/>
    <n v="120.990032"/>
    <n v="1.6582642000000002E-2"/>
    <n v="523016.54190000001"/>
    <x v="10"/>
    <n v="9.4794879999999995E-3"/>
    <n v="0.94810000000000005"/>
    <n v="7.8349330000000005E-3"/>
    <n v="4097.7997850000002"/>
  </r>
  <r>
    <n v="75"/>
    <x v="1"/>
    <n v="1103"/>
    <n v="23.00671195"/>
    <n v="1.9499960439999999"/>
    <n v="194.99960440000001"/>
    <n v="3.7332087E-2"/>
    <n v="1177454.02"/>
    <x v="10"/>
    <n v="9.8111959999999995E-3"/>
    <n v="0.98109999999999997"/>
    <n v="5.0313930000000003E-3"/>
    <n v="5924.2334570000003"/>
  </r>
  <r>
    <n v="75"/>
    <x v="3"/>
    <n v="1103"/>
    <n v="23.00671195"/>
    <n v="4.3519025940000002"/>
    <n v="435.1902594"/>
    <n v="7.1087797999999994E-2"/>
    <n v="2242109.1439999999"/>
    <x v="10"/>
    <n v="2.4253243000000001E-2"/>
    <n v="2.4253"/>
    <n v="5.5730210000000001E-3"/>
    <n v="12495.3205"/>
  </r>
  <r>
    <n v="75"/>
    <x v="4"/>
    <n v="1103"/>
    <n v="23.00671195"/>
    <n v="6.5492995499999997"/>
    <n v="654.92995499999995"/>
    <n v="8.6127825000000005E-2"/>
    <n v="2716471.594"/>
    <x v="10"/>
    <n v="1.1793470000000001E-3"/>
    <n v="0.1179"/>
    <n v="1.8007200000000001E-4"/>
    <n v="489.16096850000002"/>
  </r>
  <r>
    <n v="75"/>
    <x v="5"/>
    <n v="1103"/>
    <n v="23.00671195"/>
    <n v="9.3400473999999997E-2"/>
    <n v="9.3400473999999996"/>
    <n v="4.3216180000000002E-3"/>
    <n v="136303.84469999999"/>
    <x v="10"/>
    <n v="5.7264800000000004E-4"/>
    <n v="5.7200000000000001E-2"/>
    <n v="6.1311050000000004E-3"/>
    <n v="835.69318050000004"/>
  </r>
  <r>
    <n v="75"/>
    <x v="0"/>
    <n v="1103"/>
    <n v="23.00671195"/>
    <n v="8.5050905409999995"/>
    <n v="850.50905409999996"/>
    <n v="0.144750988"/>
    <n v="4565446.1500000004"/>
    <x v="10"/>
    <n v="1.0791346E-2"/>
    <n v="1.0791999999999999"/>
    <n v="1.26881E-3"/>
    <n v="5792.6851020000004"/>
  </r>
  <r>
    <n v="95"/>
    <x v="1"/>
    <n v="1202"/>
    <n v="8.4039941819999999"/>
    <n v="0.38299968000000001"/>
    <n v="38.299968"/>
    <n v="7.0430240000000002E-3"/>
    <n v="222136.9669"/>
    <x v="11"/>
    <n v="1.8328527000000001E-2"/>
    <n v="1.833"/>
    <n v="4.7855201E-2"/>
    <n v="10630.409149999999"/>
  </r>
  <r>
    <n v="95"/>
    <x v="3"/>
    <n v="1202"/>
    <n v="8.4039941819999999"/>
    <n v="3.2715999060000001"/>
    <n v="327.15999060000001"/>
    <n v="5.3590503999999997E-2"/>
    <n v="1690244.48"/>
    <x v="11"/>
    <n v="0.17395232399999999"/>
    <n v="17.395199999999999"/>
    <n v="5.3170414999999999E-2"/>
    <n v="89871.000209999998"/>
  </r>
  <r>
    <n v="95"/>
    <x v="4"/>
    <n v="1202"/>
    <n v="8.4039941819999999"/>
    <n v="3.5382000200000001"/>
    <n v="353.82000199999999"/>
    <n v="4.8494357000000002E-2"/>
    <n v="1529512.031"/>
    <x v="11"/>
    <n v="0.233153838"/>
    <n v="23.3155"/>
    <n v="6.5896172000000003E-2"/>
    <n v="100788.9883"/>
  </r>
  <r>
    <n v="95"/>
    <x v="5"/>
    <n v="1202"/>
    <n v="8.4039941819999999"/>
    <n v="2.9297951999999999E-2"/>
    <n v="2.9297952"/>
    <n v="1.412752E-3"/>
    <n v="44558.194790000001"/>
    <x v="11"/>
    <n v="4.99586E-4"/>
    <n v="0.05"/>
    <n v="1.7051921000000001E-2"/>
    <n v="759.80280479999999"/>
  </r>
  <r>
    <n v="95"/>
    <x v="0"/>
    <n v="1202"/>
    <n v="8.4039941819999999"/>
    <n v="0.91426632699999999"/>
    <n v="91.426632679999997"/>
    <n v="1.5652780000000002E-2"/>
    <n v="493688.68290000001"/>
    <x v="11"/>
    <n v="2.3544898000000002E-2"/>
    <n v="2.3546"/>
    <n v="2.5752778E-2"/>
    <n v="12713.855079999999"/>
  </r>
  <r>
    <n v="101"/>
    <x v="4"/>
    <n v="1202"/>
    <n v="3.04340089"/>
    <n v="1.71410007"/>
    <n v="171.41000700000001"/>
    <n v="2.5131704000000001E-2"/>
    <n v="792653.95920000004"/>
    <x v="11"/>
    <n v="1.1428300000000001E-3"/>
    <n v="0.1143"/>
    <n v="6.6672300000000003E-4"/>
    <n v="528.48079900000005"/>
  </r>
  <r>
    <n v="101"/>
    <x v="0"/>
    <n v="1202"/>
    <n v="3.04340089"/>
    <n v="0.29940528199999999"/>
    <n v="29.94052821"/>
    <n v="5.1925399999999998E-3"/>
    <n v="163772.7273"/>
    <x v="11"/>
    <n v="4.16E-6"/>
    <n v="4.0000000000000002E-4"/>
    <n v="1.3900000000000001E-5"/>
    <n v="2.274452089"/>
  </r>
  <r>
    <n v="102"/>
    <x v="3"/>
    <n v="1202"/>
    <n v="12.16681105"/>
    <n v="2.2367008099999999"/>
    <n v="223.67008100000001"/>
    <n v="3.6155640000000003E-2"/>
    <n v="1140348.8910000001"/>
    <x v="11"/>
    <n v="1.872702E-3"/>
    <n v="0.18720000000000001"/>
    <n v="8.3726099999999995E-4"/>
    <n v="954.76929059999998"/>
  </r>
  <r>
    <n v="102"/>
    <x v="4"/>
    <n v="1202"/>
    <n v="12.16681105"/>
    <n v="5.8162036500000003"/>
    <n v="581.62036499999999"/>
    <n v="7.7561605000000006E-2"/>
    <n v="2446293.0359999998"/>
    <x v="11"/>
    <n v="3.648133E-3"/>
    <n v="0.36480000000000001"/>
    <n v="6.2723599999999998E-4"/>
    <n v="1534.403215"/>
  </r>
  <r>
    <n v="80"/>
    <x v="1"/>
    <n v="1103"/>
    <n v="3.3708011199999999"/>
    <n v="7.7699820000000003E-2"/>
    <n v="7.7699819999999997"/>
    <n v="1.4149849999999999E-3"/>
    <n v="44628.627560000001"/>
    <x v="12"/>
    <n v="6.3200000000000005E-5"/>
    <n v="6.3E-3"/>
    <n v="8.1362299999999997E-4"/>
    <n v="36.310891730000002"/>
  </r>
  <r>
    <n v="80"/>
    <x v="3"/>
    <n v="1103"/>
    <n v="3.3708011199999999"/>
    <n v="0.67460059000000006"/>
    <n v="67.460059000000001"/>
    <n v="1.0799298000000001E-2"/>
    <n v="340609.86300000001"/>
    <x v="12"/>
    <n v="7.9699999999999999E-5"/>
    <n v="7.9000000000000008E-3"/>
    <n v="1.18175E-4"/>
    <n v="40.251644929999998"/>
  </r>
  <r>
    <n v="80"/>
    <x v="4"/>
    <n v="1103"/>
    <n v="3.3708011199999999"/>
    <n v="2.2544002999999999"/>
    <n v="225.44003000000001"/>
    <n v="3.1072143999999999E-2"/>
    <n v="980015.42830000003"/>
    <x v="12"/>
    <n v="2.1141749999999998E-3"/>
    <n v="0.2114"/>
    <n v="9.3779900000000001E-4"/>
    <n v="919.05774220000001"/>
  </r>
  <r>
    <n v="80"/>
    <x v="5"/>
    <n v="1103"/>
    <n v="3.3708011199999999"/>
    <n v="4.0003599999999997E-3"/>
    <n v="0.400036"/>
    <n v="1.9078899999999999E-4"/>
    <n v="6017.4965229999998"/>
    <x v="12"/>
    <n v="2.6400000000000001E-6"/>
    <n v="2.9999999999999997E-4"/>
    <n v="6.6078199999999995E-4"/>
    <n v="3.976255997"/>
  </r>
  <r>
    <n v="80"/>
    <x v="0"/>
    <n v="1103"/>
    <n v="3.3708011199999999"/>
    <n v="0.32580006"/>
    <n v="32.580005999999997"/>
    <n v="5.5259999999999997E-3"/>
    <n v="174290.05439999999"/>
    <x v="12"/>
    <n v="3.5598100000000001E-4"/>
    <n v="3.56E-2"/>
    <n v="1.0926359999999999E-3"/>
    <n v="190.43553199999999"/>
  </r>
  <r>
    <n v="89"/>
    <x v="1"/>
    <n v="1202"/>
    <n v="2.1292001699999998"/>
    <n v="9.6999849999999999E-2"/>
    <n v="9.6999849999999999"/>
    <n v="1.7980380000000001E-3"/>
    <n v="56710.111290000001"/>
    <x v="12"/>
    <n v="2.7500000000000001E-5"/>
    <n v="2.7000000000000001E-3"/>
    <n v="2.8313200000000001E-4"/>
    <n v="16.05644543"/>
  </r>
  <r>
    <n v="89"/>
    <x v="3"/>
    <n v="1202"/>
    <n v="2.1292001699999998"/>
    <n v="0.48390028000000002"/>
    <n v="48.390028000000001"/>
    <n v="7.9893289999999999E-3"/>
    <n v="251983.432"/>
    <x v="12"/>
    <n v="9.3705000000000004E-4"/>
    <n v="9.3700000000000006E-2"/>
    <n v="1.936452E-3"/>
    <n v="487.9537535"/>
  </r>
  <r>
    <n v="89"/>
    <x v="4"/>
    <n v="1202"/>
    <n v="2.1292001699999998"/>
    <n v="1.39190014"/>
    <n v="139.19001399999999"/>
    <n v="1.9555257999999999E-2"/>
    <n v="616772.82609999995"/>
    <x v="12"/>
    <n v="6.2500000000000001E-5"/>
    <n v="6.3E-3"/>
    <n v="4.49E-5"/>
    <n v="27.71199786"/>
  </r>
  <r>
    <n v="89"/>
    <x v="5"/>
    <n v="1202"/>
    <n v="2.1292001699999998"/>
    <n v="6.2000099999999997E-3"/>
    <n v="0.62000100000000002"/>
    <n v="3.0255199999999999E-4"/>
    <n v="9542.4947819999998"/>
    <x v="12"/>
    <n v="9.9900000000000002E-5"/>
    <n v="0.01"/>
    <n v="1.6116116E-2"/>
    <n v="153.78795629999999"/>
  </r>
  <r>
    <n v="95"/>
    <x v="1"/>
    <n v="1202"/>
    <n v="8.4039941819999999"/>
    <n v="0.38299968000000001"/>
    <n v="38.299968"/>
    <n v="7.0430240000000002E-3"/>
    <n v="222136.9669"/>
    <x v="12"/>
    <n v="6.6515565999999998E-2"/>
    <n v="6.6516000000000002"/>
    <n v="0.17367003"/>
    <n v="38578.533710000003"/>
  </r>
  <r>
    <n v="95"/>
    <x v="3"/>
    <n v="1202"/>
    <n v="8.4039941819999999"/>
    <n v="3.2715999060000001"/>
    <n v="327.15999060000001"/>
    <n v="5.3590503999999997E-2"/>
    <n v="1690244.48"/>
    <x v="12"/>
    <n v="0.33204890100000001"/>
    <n v="33.204799999999999"/>
    <n v="0.101494348"/>
    <n v="171550.2622"/>
  </r>
  <r>
    <n v="95"/>
    <x v="4"/>
    <n v="1202"/>
    <n v="8.4039941819999999"/>
    <n v="3.5382000200000001"/>
    <n v="353.82000199999999"/>
    <n v="4.8494357000000002E-2"/>
    <n v="1529512.031"/>
    <x v="12"/>
    <n v="0.41121057599999999"/>
    <n v="41.120899999999999"/>
    <n v="0.116220274"/>
    <n v="177760.30739999999"/>
  </r>
  <r>
    <n v="95"/>
    <x v="5"/>
    <n v="1202"/>
    <n v="8.4039941819999999"/>
    <n v="2.9297951999999999E-2"/>
    <n v="2.9297952"/>
    <n v="1.412752E-3"/>
    <n v="44558.194790000001"/>
    <x v="12"/>
    <n v="2.6959530000000001E-3"/>
    <n v="0.26960000000000001"/>
    <n v="9.2018471000000004E-2"/>
    <n v="4100.1769700000004"/>
  </r>
  <r>
    <n v="95"/>
    <x v="0"/>
    <n v="1202"/>
    <n v="8.4039941819999999"/>
    <n v="0.91426632699999999"/>
    <n v="91.426632679999997"/>
    <n v="1.5652780000000002E-2"/>
    <n v="493688.68290000001"/>
    <x v="12"/>
    <n v="0.104439376"/>
    <n v="10.443899999999999"/>
    <n v="0.11423298899999999"/>
    <n v="56395.534050000002"/>
  </r>
  <r>
    <n v="104"/>
    <x v="1"/>
    <n v="1201"/>
    <n v="11.894304460000001"/>
    <n v="0.53520053999999995"/>
    <n v="53.520054000000002"/>
    <n v="1.0003771E-2"/>
    <n v="315518.95140000002"/>
    <x v="13"/>
    <n v="2.5275399E-2"/>
    <n v="2.5276999999999998"/>
    <n v="4.7226035E-2"/>
    <n v="14900.70901"/>
  </r>
  <r>
    <n v="104"/>
    <x v="3"/>
    <n v="1201"/>
    <n v="11.894304460000001"/>
    <n v="2.9326980800000002"/>
    <n v="293.26980800000001"/>
    <n v="4.8051198000000003E-2"/>
    <n v="1515534.7749999999"/>
    <x v="13"/>
    <n v="0.207625741"/>
    <n v="20.762599999999999"/>
    <n v="7.0796835000000002E-2"/>
    <n v="107295.0649"/>
  </r>
  <r>
    <n v="104"/>
    <x v="4"/>
    <n v="1201"/>
    <n v="11.894304460000001"/>
    <n v="6.7698003"/>
    <n v="676.98003000000006"/>
    <n v="9.2117920000000006E-2"/>
    <n v="2905399.1910000001"/>
    <x v="13"/>
    <n v="0.26779139400000002"/>
    <n v="26.779299999999999"/>
    <n v="3.9556764000000001E-2"/>
    <n v="114928.19070000001"/>
  </r>
  <r>
    <n v="104"/>
    <x v="5"/>
    <n v="1201"/>
    <n v="11.894304460000001"/>
    <n v="4.490036E-2"/>
    <n v="4.4900359999999999"/>
    <n v="2.084804E-3"/>
    <n v="65754.707739999998"/>
    <x v="13"/>
    <n v="4.5966510000000002E-3"/>
    <n v="0.45979999999999999"/>
    <n v="0.102374485"/>
    <n v="6731.6043719999998"/>
  </r>
  <r>
    <n v="104"/>
    <x v="0"/>
    <n v="1201"/>
    <n v="11.894304460000001"/>
    <n v="1.0770132290000001"/>
    <n v="107.70132289999999"/>
    <n v="1.8596942000000002E-2"/>
    <n v="586547.54599999997"/>
    <x v="13"/>
    <n v="8.9026552999999994E-2"/>
    <n v="8.9027999999999992"/>
    <n v="8.2660594000000004E-2"/>
    <n v="48484.368589999998"/>
  </r>
  <r>
    <n v="107"/>
    <x v="1"/>
    <n v="1201"/>
    <n v="8.4240984300000008"/>
    <n v="2.6190995899999998"/>
    <n v="261.90995900000001"/>
    <n v="5.1317070999999999E-2"/>
    <n v="1618540.412"/>
    <x v="13"/>
    <n v="5.8014600000000003E-4"/>
    <n v="5.8000000000000003E-2"/>
    <n v="2.21506E-4"/>
    <n v="358.51630499999999"/>
  </r>
  <r>
    <n v="107"/>
    <x v="3"/>
    <n v="1201"/>
    <n v="8.4240984300000008"/>
    <n v="1.8718006"/>
    <n v="187.18006"/>
    <n v="3.0801268E-2"/>
    <n v="971471.98549999995"/>
    <x v="13"/>
    <n v="7.8130099999999998E-4"/>
    <n v="7.8200000000000006E-2"/>
    <n v="4.1740599999999999E-4"/>
    <n v="405.49833489999997"/>
  </r>
  <r>
    <n v="107"/>
    <x v="4"/>
    <n v="1201"/>
    <n v="8.4240984300000008"/>
    <n v="3.47770015"/>
    <n v="347.770015"/>
    <n v="4.6726428E-2"/>
    <n v="1473751.5419999999"/>
    <x v="13"/>
    <n v="1.9079259999999999E-3"/>
    <n v="0.1908"/>
    <n v="5.4861700000000005E-4"/>
    <n v="808.52520400000003"/>
  </r>
  <r>
    <n v="107"/>
    <x v="0"/>
    <n v="1201"/>
    <n v="8.4240984300000008"/>
    <n v="0.375624982"/>
    <n v="37.562498159999997"/>
    <n v="6.4774990000000003E-3"/>
    <n v="204300.32190000001"/>
    <x v="13"/>
    <n v="1.3088240000000001E-3"/>
    <n v="0.13089999999999999"/>
    <n v="3.4843909999999999E-3"/>
    <n v="711.86214010000003"/>
  </r>
  <r>
    <n v="112"/>
    <x v="3"/>
    <n v="1201"/>
    <n v="6.4674974120000002"/>
    <n v="2.1025996789999999"/>
    <n v="210.25996789999999"/>
    <n v="3.4825645000000002E-2"/>
    <n v="1098400.8289999999"/>
    <x v="13"/>
    <n v="3.5020299999999999E-4"/>
    <n v="3.5000000000000003E-2"/>
    <n v="1.6655700000000001E-4"/>
    <n v="182.94630169999999"/>
  </r>
  <r>
    <n v="112"/>
    <x v="4"/>
    <n v="1201"/>
    <n v="6.4674974120000002"/>
    <n v="2.6466000699999999"/>
    <n v="264.66000700000001"/>
    <n v="3.5302976999999999E-2"/>
    <n v="1113455.8810000001"/>
    <x v="13"/>
    <n v="1.789367E-3"/>
    <n v="0.1789"/>
    <n v="6.7610000000000001E-4"/>
    <n v="752.80796850000002"/>
  </r>
  <r>
    <n v="112"/>
    <x v="5"/>
    <n v="1201"/>
    <n v="6.4674974120000002"/>
    <n v="2.1999449000000001E-2"/>
    <n v="2.1999449000000002"/>
    <n v="1.038576E-3"/>
    <n v="32756.676299999999"/>
    <x v="13"/>
    <n v="9.3200000000000006E-6"/>
    <n v="8.9999999999999998E-4"/>
    <n v="4.23855E-4"/>
    <n v="13.88408969"/>
  </r>
  <r>
    <n v="112"/>
    <x v="0"/>
    <n v="1201"/>
    <n v="6.4674974120000002"/>
    <n v="0.73807898400000005"/>
    <n v="73.807898390000005"/>
    <n v="1.2794731E-2"/>
    <n v="403545.8224"/>
    <x v="13"/>
    <n v="8.2994750000000006E-3"/>
    <n v="0.82989999999999997"/>
    <n v="1.1244697999999999E-2"/>
    <n v="4537.7509540000001"/>
  </r>
  <r>
    <n v="104"/>
    <x v="3"/>
    <n v="1201"/>
    <n v="11.894304460000001"/>
    <n v="2.9326980800000002"/>
    <n v="293.26980800000001"/>
    <n v="4.8051198000000003E-2"/>
    <n v="1515534.7749999999"/>
    <x v="14"/>
    <n v="6.8458099999999997E-4"/>
    <n v="6.8400000000000002E-2"/>
    <n v="2.3342999999999999E-4"/>
    <n v="353.77184990000001"/>
  </r>
  <r>
    <n v="107"/>
    <x v="1"/>
    <n v="1201"/>
    <n v="8.4240984300000008"/>
    <n v="2.6190995899999998"/>
    <n v="261.90995900000001"/>
    <n v="5.1317070999999999E-2"/>
    <n v="1618540.412"/>
    <x v="14"/>
    <n v="3.1349081000000001E-2"/>
    <n v="3.1349"/>
    <n v="1.1969412E-2"/>
    <n v="19372.976569999999"/>
  </r>
  <r>
    <n v="107"/>
    <x v="3"/>
    <n v="1201"/>
    <n v="8.4240984300000008"/>
    <n v="1.8718006"/>
    <n v="187.18006"/>
    <n v="3.0801268E-2"/>
    <n v="971471.98549999995"/>
    <x v="14"/>
    <n v="0.13341424199999999"/>
    <n v="13.3413"/>
    <n v="7.1275883999999998E-2"/>
    <n v="69242.524139999994"/>
  </r>
  <r>
    <n v="107"/>
    <x v="4"/>
    <n v="1201"/>
    <n v="8.4240984300000008"/>
    <n v="3.47770015"/>
    <n v="347.770015"/>
    <n v="4.6726428E-2"/>
    <n v="1473751.5419999999"/>
    <x v="14"/>
    <n v="0.105276412"/>
    <n v="10.527699999999999"/>
    <n v="3.0271849E-2"/>
    <n v="44613.18346"/>
  </r>
  <r>
    <n v="107"/>
    <x v="5"/>
    <n v="1201"/>
    <n v="8.4240984300000008"/>
    <n v="2.230004E-2"/>
    <n v="2.2300040000000001"/>
    <n v="1.1577040000000001E-3"/>
    <n v="36513.991320000001"/>
    <x v="14"/>
    <n v="8.1714899999999998E-4"/>
    <n v="8.1799999999999998E-2"/>
    <n v="3.6643393000000003E-2"/>
    <n v="1337.996533"/>
  </r>
  <r>
    <n v="107"/>
    <x v="0"/>
    <n v="1201"/>
    <n v="8.4240984300000008"/>
    <n v="0.375624982"/>
    <n v="37.562498159999997"/>
    <n v="6.4774990000000003E-3"/>
    <n v="204300.32190000001"/>
    <x v="14"/>
    <n v="9.1658422000000003E-2"/>
    <n v="9.1660000000000004"/>
    <n v="0.24401577799999999"/>
    <n v="49852.502090000002"/>
  </r>
  <r>
    <n v="112"/>
    <x v="3"/>
    <n v="1201"/>
    <n v="6.4674974120000002"/>
    <n v="2.1025996789999999"/>
    <n v="210.25996789999999"/>
    <n v="3.4825645000000002E-2"/>
    <n v="1098400.8289999999"/>
    <x v="14"/>
    <n v="1.31836E-4"/>
    <n v="1.32E-2"/>
    <n v="6.2700000000000006E-5"/>
    <n v="68.871184670000005"/>
  </r>
  <r>
    <n v="112"/>
    <x v="4"/>
    <n v="1201"/>
    <n v="6.4674974120000002"/>
    <n v="2.6466000699999999"/>
    <n v="264.66000700000001"/>
    <n v="3.5302976999999999E-2"/>
    <n v="1113455.8810000001"/>
    <x v="14"/>
    <n v="5.3854599999999999E-4"/>
    <n v="5.3900000000000003E-2"/>
    <n v="2.0348600000000001E-4"/>
    <n v="226.5724506"/>
  </r>
  <r>
    <n v="112"/>
    <x v="0"/>
    <n v="1201"/>
    <n v="6.4674974120000002"/>
    <n v="0.73807898400000005"/>
    <n v="73.807898390000005"/>
    <n v="1.2794731E-2"/>
    <n v="403545.8224"/>
    <x v="14"/>
    <n v="2.10196E-4"/>
    <n v="2.1000000000000001E-2"/>
    <n v="2.8478800000000001E-4"/>
    <n v="114.9251744"/>
  </r>
  <r>
    <n v="29"/>
    <x v="1"/>
    <n v="1003"/>
    <n v="6.0437977219999999"/>
    <n v="0.28910019999999997"/>
    <n v="28.910019999999999"/>
    <n v="4.7997680000000003E-3"/>
    <n v="151384.67989999999"/>
    <x v="15"/>
    <n v="2.8808389E-2"/>
    <n v="2.8807999999999998"/>
    <n v="9.9648456999999996E-2"/>
    <n v="15085.24984"/>
  </r>
  <r>
    <n v="29"/>
    <x v="3"/>
    <n v="1003"/>
    <n v="6.0437977219999999"/>
    <n v="1.0287994659999999"/>
    <n v="102.8799466"/>
    <n v="1.485741E-2"/>
    <n v="468602.72129999998"/>
    <x v="15"/>
    <n v="0.22685007400000001"/>
    <n v="22.684999999999999"/>
    <n v="0.220499798"/>
    <n v="103326.8054"/>
  </r>
  <r>
    <n v="29"/>
    <x v="4"/>
    <n v="1003"/>
    <n v="6.0437977219999999"/>
    <n v="1.3069992159999999"/>
    <n v="130.69992160000001"/>
    <n v="1.4589693000000001E-2"/>
    <n v="460158.92170000001"/>
    <x v="15"/>
    <n v="0.287496961"/>
    <n v="28.749700000000001"/>
    <n v="0.219967203"/>
    <n v="101219.8707"/>
  </r>
  <r>
    <n v="29"/>
    <x v="5"/>
    <n v="1003"/>
    <n v="6.0437977219999999"/>
    <n v="1.2799504E-2"/>
    <n v="1.2799503999999999"/>
    <n v="5.3329799999999998E-4"/>
    <n v="16820.208640000001"/>
    <x v="15"/>
    <n v="2.4466959999999999E-3"/>
    <n v="0.2447"/>
    <n v="0.19115549900000001"/>
    <n v="3215.2753819999998"/>
  </r>
  <r>
    <n v="29"/>
    <x v="0"/>
    <n v="1003"/>
    <n v="6.0437977219999999"/>
    <n v="3.1344257839999998"/>
    <n v="313.4425784"/>
    <n v="4.8397136E-2"/>
    <n v="1526445.682"/>
    <x v="15"/>
    <n v="1.764325E-3"/>
    <n v="0.17649999999999999"/>
    <n v="5.6288599999999996E-4"/>
    <n v="859.21530240000004"/>
  </r>
  <r>
    <n v="30"/>
    <x v="1"/>
    <n v="1003"/>
    <n v="15.99198376"/>
    <n v="0.91479725599999995"/>
    <n v="91.479725599999995"/>
    <n v="1.5475897000000001E-2"/>
    <n v="488109.79149999999"/>
    <x v="15"/>
    <n v="1E-4"/>
    <n v="0.01"/>
    <n v="1.09273E-4"/>
    <n v="53.337252560000003"/>
  </r>
  <r>
    <n v="30"/>
    <x v="3"/>
    <n v="1003"/>
    <n v="15.99198376"/>
    <n v="3.1287978359999999"/>
    <n v="312.8797836"/>
    <n v="4.5616602999999999E-2"/>
    <n v="1438747.6429999999"/>
    <x v="15"/>
    <n v="1.9284090000000001E-3"/>
    <n v="0.1928"/>
    <n v="6.1634199999999997E-4"/>
    <n v="886.7603742"/>
  </r>
  <r>
    <n v="30"/>
    <x v="4"/>
    <n v="1003"/>
    <n v="15.99198376"/>
    <n v="2.7063997"/>
    <n v="270.63997000000001"/>
    <n v="3.0951293000000001E-2"/>
    <n v="976203.77430000005"/>
    <x v="15"/>
    <n v="6.9857199999999995E-4"/>
    <n v="6.9900000000000004E-2"/>
    <n v="2.5811900000000001E-4"/>
    <n v="251.9763921"/>
  </r>
  <r>
    <n v="30"/>
    <x v="5"/>
    <n v="1003"/>
    <n v="15.99198376"/>
    <n v="2.4098433999999998E-2"/>
    <n v="2.4098434000000002"/>
    <n v="1.0379250000000001E-3"/>
    <n v="32736.15884"/>
    <x v="15"/>
    <n v="1.1399999999999999E-5"/>
    <n v="1.1000000000000001E-3"/>
    <n v="4.7222399999999998E-4"/>
    <n v="15.45881007"/>
  </r>
  <r>
    <n v="100"/>
    <x v="4"/>
    <n v="1203"/>
    <n v="8.2196969479999993"/>
    <n v="5.2588995000000001"/>
    <n v="525.88995"/>
    <n v="7.1355083999999999E-2"/>
    <n v="2250539.34"/>
    <x v="16"/>
    <n v="2.0904180000000001E-3"/>
    <n v="0.20899999999999999"/>
    <n v="3.9750099999999997E-4"/>
    <n v="894.59191840000005"/>
  </r>
  <r>
    <n v="100"/>
    <x v="0"/>
    <n v="1203"/>
    <n v="8.2196969479999993"/>
    <n v="0.65274068600000001"/>
    <n v="65.274068569999997"/>
    <n v="1.1168465000000001E-2"/>
    <n v="352253.39610000001"/>
    <x v="16"/>
    <n v="4.3000000000000002E-5"/>
    <n v="4.3E-3"/>
    <n v="6.58E-5"/>
    <n v="23.182316220000001"/>
  </r>
  <r>
    <n v="104"/>
    <x v="1"/>
    <n v="1201"/>
    <n v="11.894304460000001"/>
    <n v="0.53520053999999995"/>
    <n v="53.520054000000002"/>
    <n v="1.0003771E-2"/>
    <n v="315518.95140000002"/>
    <x v="16"/>
    <n v="1.2472932000000001E-2"/>
    <n v="1.2473000000000001"/>
    <n v="2.3305157E-2"/>
    <n v="7353.2185749999999"/>
  </r>
  <r>
    <n v="104"/>
    <x v="2"/>
    <n v="1201"/>
    <n v="11.894304460000001"/>
    <n v="0.490891191"/>
    <n v="49.089119050000001"/>
    <n v="8.2212759999999996E-3"/>
    <n v="259299.03950000001"/>
    <x v="16"/>
    <n v="5.6943599999999999E-4"/>
    <n v="5.7000000000000002E-2"/>
    <n v="1.160005E-3"/>
    <n v="300.78807719999998"/>
  </r>
  <r>
    <n v="104"/>
    <x v="4"/>
    <n v="1201"/>
    <n v="11.894304460000001"/>
    <n v="6.7698003"/>
    <n v="676.98003000000006"/>
    <n v="9.2117920000000006E-2"/>
    <n v="2905399.1910000001"/>
    <x v="16"/>
    <n v="0.19269304600000001"/>
    <n v="19.269300000000001"/>
    <n v="2.8463623E-2"/>
    <n v="82698.188500000004"/>
  </r>
  <r>
    <n v="104"/>
    <x v="5"/>
    <n v="1201"/>
    <n v="11.894304460000001"/>
    <n v="4.490036E-2"/>
    <n v="4.4900359999999999"/>
    <n v="2.084804E-3"/>
    <n v="65754.707739999998"/>
    <x v="16"/>
    <n v="1.9985599999999999E-4"/>
    <n v="0.02"/>
    <n v="4.4511079999999996E-3"/>
    <n v="292.68127500000003"/>
  </r>
  <r>
    <n v="104"/>
    <x v="0"/>
    <n v="1201"/>
    <n v="11.894304460000001"/>
    <n v="1.0770132290000001"/>
    <n v="107.70132289999999"/>
    <n v="1.8596942000000002E-2"/>
    <n v="586547.54599999997"/>
    <x v="16"/>
    <n v="0.200862706"/>
    <n v="20.086400000000001"/>
    <n v="0.18649975799999999"/>
    <n v="109390.9752"/>
  </r>
  <r>
    <n v="29"/>
    <x v="1"/>
    <n v="1003"/>
    <n v="6.0437977219999999"/>
    <n v="0.28910019999999997"/>
    <n v="28.910019999999999"/>
    <n v="4.7997680000000003E-3"/>
    <n v="151384.67989999999"/>
    <x v="17"/>
    <n v="6.2726786000000007E-2"/>
    <n v="6.2725999999999997"/>
    <n v="0.216972474"/>
    <n v="32846.308550000002"/>
  </r>
  <r>
    <n v="29"/>
    <x v="3"/>
    <n v="1003"/>
    <n v="6.0437977219999999"/>
    <n v="1.0287994659999999"/>
    <n v="102.8799466"/>
    <n v="1.485741E-2"/>
    <n v="468602.72129999998"/>
    <x v="17"/>
    <n v="0.240917038"/>
    <n v="24.091699999999999"/>
    <n v="0.234172981"/>
    <n v="109734.0963"/>
  </r>
  <r>
    <n v="29"/>
    <x v="4"/>
    <n v="1003"/>
    <n v="6.0437977219999999"/>
    <n v="1.3069992159999999"/>
    <n v="130.69992160000001"/>
    <n v="1.4589693000000001E-2"/>
    <n v="460158.92170000001"/>
    <x v="17"/>
    <n v="0.29710599500000001"/>
    <n v="29.710599999999999"/>
    <n v="0.22731918400000001"/>
    <n v="104602.9506"/>
  </r>
  <r>
    <n v="29"/>
    <x v="5"/>
    <n v="1003"/>
    <n v="6.0437977219999999"/>
    <n v="1.2799504E-2"/>
    <n v="1.2799503999999999"/>
    <n v="5.3329799999999998E-4"/>
    <n v="16820.208640000001"/>
    <x v="17"/>
    <n v="6.4424340000000004E-3"/>
    <n v="0.64419999999999999"/>
    <n v="0.50333469399999997"/>
    <n v="8466.1945629999991"/>
  </r>
  <r>
    <n v="29"/>
    <x v="0"/>
    <n v="1003"/>
    <n v="6.0437977219999999"/>
    <n v="3.1344257839999998"/>
    <n v="313.4425784"/>
    <n v="4.8397136E-2"/>
    <n v="1526445.682"/>
    <x v="17"/>
    <n v="3.8915143999999999E-2"/>
    <n v="3.8915000000000002"/>
    <n v="1.2415397999999999E-2"/>
    <n v="18951.430690000001"/>
  </r>
  <r>
    <n v="40"/>
    <x v="1"/>
    <n v="1006"/>
    <n v="2.5437986600000002"/>
    <n v="0.35930019000000002"/>
    <n v="35.930019000000001"/>
    <n v="6.1809439999999998E-3"/>
    <n v="194946.98259999999"/>
    <x v="18"/>
    <n v="9.7799999999999995E-6"/>
    <n v="1E-3"/>
    <n v="2.72E-5"/>
    <n v="5.3077701509999997"/>
  </r>
  <r>
    <n v="40"/>
    <x v="3"/>
    <n v="1006"/>
    <n v="2.5437986600000002"/>
    <n v="0.25579967999999997"/>
    <n v="25.579968000000001"/>
    <n v="3.7803870000000001E-3"/>
    <n v="119233.3949"/>
    <x v="18"/>
    <n v="2.2699999999999999E-6"/>
    <n v="2.0000000000000001E-4"/>
    <n v="8.8699999999999998E-6"/>
    <n v="1.057494573"/>
  </r>
  <r>
    <n v="40"/>
    <x v="0"/>
    <n v="1006"/>
    <n v="2.5437986600000002"/>
    <n v="0.89683596899999996"/>
    <n v="89.683596890000004"/>
    <n v="1.3875419E-2"/>
    <n v="437630.70809999999"/>
    <x v="18"/>
    <n v="3.8976200000000001E-3"/>
    <n v="0.38969999999999999"/>
    <n v="4.3459670000000001E-3"/>
    <n v="1901.9287380000001"/>
  </r>
  <r>
    <n v="43"/>
    <x v="1"/>
    <n v="1101"/>
    <n v="8.6548997760000006"/>
    <n v="0.99199811999999998"/>
    <n v="99.199811999999994"/>
    <n v="1.7809104999999999E-2"/>
    <n v="561699.16209999996"/>
    <x v="18"/>
    <n v="3.0020300000000003E-4"/>
    <n v="0.03"/>
    <n v="3.02625E-4"/>
    <n v="169.9839843"/>
  </r>
  <r>
    <n v="43"/>
    <x v="4"/>
    <n v="1101"/>
    <n v="8.6548997760000006"/>
    <n v="4.1609003900000001"/>
    <n v="416.09003899999999"/>
    <n v="5.0439459999999998E-2"/>
    <n v="1590860.5689999999"/>
    <x v="18"/>
    <n v="8.1385342999999999E-2"/>
    <n v="8.1386000000000003"/>
    <n v="1.9559551000000001E-2"/>
    <n v="31116.518339999999"/>
  </r>
  <r>
    <n v="43"/>
    <x v="5"/>
    <n v="1101"/>
    <n v="8.6548997760000006"/>
    <n v="9.1002440000000004E-3"/>
    <n v="0.91002439999999996"/>
    <n v="4.2479699999999998E-4"/>
    <n v="13398.092119999999"/>
    <x v="18"/>
    <n v="8.03E-5"/>
    <n v="8.0000000000000002E-3"/>
    <n v="8.8237839999999994E-3"/>
    <n v="118.2218673"/>
  </r>
  <r>
    <n v="43"/>
    <x v="0"/>
    <n v="1101"/>
    <n v="8.6548997760000006"/>
    <n v="2.0010417060000001"/>
    <n v="200.1041706"/>
    <n v="3.1711283E-2"/>
    <n v="1000173.853"/>
    <x v="18"/>
    <n v="0.24845604399999999"/>
    <n v="24.845600000000001"/>
    <n v="0.12416335100000001"/>
    <n v="124184.9372"/>
  </r>
  <r>
    <n v="51"/>
    <x v="4"/>
    <n v="1101"/>
    <n v="6.7517022100000004"/>
    <n v="2.0278997099999998"/>
    <n v="202.78997100000001"/>
    <n v="2.6905855999999999E-2"/>
    <n v="848610.70519999997"/>
    <x v="18"/>
    <n v="4.8267099999999997E-3"/>
    <n v="0.48270000000000002"/>
    <n v="2.380152E-3"/>
    <n v="2019.8226999999999"/>
  </r>
  <r>
    <n v="51"/>
    <x v="5"/>
    <n v="1101"/>
    <n v="6.7517022100000004"/>
    <n v="1.5900299999999999E-2"/>
    <n v="1.5900300000000001"/>
    <n v="7.0540299999999995E-4"/>
    <n v="22248.420630000001"/>
    <x v="18"/>
    <n v="4.6400000000000003E-5"/>
    <n v="4.5999999999999999E-3"/>
    <n v="2.9191629999999998E-3"/>
    <n v="64.946756710000002"/>
  </r>
  <r>
    <n v="51"/>
    <x v="0"/>
    <n v="1101"/>
    <n v="6.7517022100000004"/>
    <n v="2.503957711"/>
    <n v="250.39577109999999"/>
    <n v="3.9595238999999997E-2"/>
    <n v="1248833.8400000001"/>
    <x v="18"/>
    <n v="1.70891E-4"/>
    <n v="1.7100000000000001E-2"/>
    <n v="6.8200000000000004E-5"/>
    <n v="85.231087909999999"/>
  </r>
  <r>
    <n v="29"/>
    <x v="1"/>
    <n v="1003"/>
    <n v="6.0437977219999999"/>
    <n v="0.28910019999999997"/>
    <n v="28.910019999999999"/>
    <n v="4.7997680000000003E-3"/>
    <n v="151384.67989999999"/>
    <x v="19"/>
    <n v="6.2726786000000007E-2"/>
    <n v="6.2725999999999997"/>
    <n v="0.216972474"/>
    <n v="32846.308550000002"/>
  </r>
  <r>
    <n v="29"/>
    <x v="3"/>
    <n v="1003"/>
    <n v="6.0437977219999999"/>
    <n v="1.0287994659999999"/>
    <n v="102.8799466"/>
    <n v="1.485741E-2"/>
    <n v="468602.72129999998"/>
    <x v="19"/>
    <n v="0.20682205200000001"/>
    <n v="20.682200000000002"/>
    <n v="0.20103242599999999"/>
    <n v="94204.341780000002"/>
  </r>
  <r>
    <n v="29"/>
    <x v="4"/>
    <n v="1003"/>
    <n v="6.0437977219999999"/>
    <n v="1.3069992159999999"/>
    <n v="130.69992160000001"/>
    <n v="1.4589693000000001E-2"/>
    <n v="460158.92170000001"/>
    <x v="19"/>
    <n v="0.25111978099999999"/>
    <n v="25.111999999999998"/>
    <n v="0.19213460700000001"/>
    <n v="88412.453519999995"/>
  </r>
  <r>
    <n v="29"/>
    <x v="5"/>
    <n v="1003"/>
    <n v="6.0437977219999999"/>
    <n v="1.2799504E-2"/>
    <n v="1.2799503999999999"/>
    <n v="5.3329799999999998E-4"/>
    <n v="16820.208640000001"/>
    <x v="19"/>
    <n v="6.4424340000000004E-3"/>
    <n v="0.64419999999999999"/>
    <n v="0.50333469399999997"/>
    <n v="8466.1945629999991"/>
  </r>
  <r>
    <n v="29"/>
    <x v="0"/>
    <n v="1003"/>
    <n v="6.0437977219999999"/>
    <n v="3.1344257839999998"/>
    <n v="313.4425784"/>
    <n v="4.8397136E-2"/>
    <n v="1526445.682"/>
    <x v="19"/>
    <n v="3.8915143999999999E-2"/>
    <n v="3.8915000000000002"/>
    <n v="1.2415397999999999E-2"/>
    <n v="18951.430690000001"/>
  </r>
  <r>
    <n v="68"/>
    <x v="3"/>
    <n v="1102"/>
    <n v="23.865107080000001"/>
    <n v="6.1413959399999998"/>
    <n v="614.13959399999999"/>
    <n v="9.7391554000000005E-2"/>
    <n v="3071729.611"/>
    <x v="19"/>
    <n v="1.03743E-4"/>
    <n v="1.04E-2"/>
    <n v="1.6900000000000001E-5"/>
    <n v="51.888686380000003"/>
  </r>
  <r>
    <n v="68"/>
    <x v="4"/>
    <n v="1102"/>
    <n v="23.865107080000001"/>
    <n v="6.4459054299999998"/>
    <n v="644.59054300000003"/>
    <n v="8.4415456E-2"/>
    <n v="2662463.48"/>
    <x v="19"/>
    <n v="5.9500000000000003E-5"/>
    <n v="5.8999999999999999E-3"/>
    <n v="9.2199999999999998E-6"/>
    <n v="24.556613370000001"/>
  </r>
  <r>
    <n v="68"/>
    <x v="0"/>
    <n v="1102"/>
    <n v="23.865107080000001"/>
    <n v="8.003738298"/>
    <n v="800.37382979999995"/>
    <n v="0.132278905"/>
    <n v="4172076.6609999998"/>
    <x v="19"/>
    <n v="5.89874E-4"/>
    <n v="5.8900000000000001E-2"/>
    <n v="7.3700000000000002E-5"/>
    <n v="307.48115680000001"/>
  </r>
  <r>
    <n v="75"/>
    <x v="1"/>
    <n v="1103"/>
    <n v="23.00671195"/>
    <n v="1.9499960439999999"/>
    <n v="194.99960440000001"/>
    <n v="3.7332087E-2"/>
    <n v="1177454.02"/>
    <x v="19"/>
    <n v="8.4770899999999998E-4"/>
    <n v="8.48E-2"/>
    <n v="4.3472299999999998E-4"/>
    <n v="511.8666996"/>
  </r>
  <r>
    <n v="75"/>
    <x v="3"/>
    <n v="1103"/>
    <n v="23.00671195"/>
    <n v="4.3519025940000002"/>
    <n v="435.1902594"/>
    <n v="7.1087797999999994E-2"/>
    <n v="2242109.1439999999"/>
    <x v="19"/>
    <n v="2.2114366999999999E-2"/>
    <n v="2.2113999999999998"/>
    <n v="5.0815399999999998E-3"/>
    <n v="11393.36731"/>
  </r>
  <r>
    <n v="75"/>
    <x v="4"/>
    <n v="1103"/>
    <n v="23.00671195"/>
    <n v="6.5492995499999997"/>
    <n v="654.92995499999995"/>
    <n v="8.6127825000000005E-2"/>
    <n v="2716471.594"/>
    <x v="19"/>
    <n v="0.161650918"/>
    <n v="16.165199999999999"/>
    <n v="2.4682169E-2"/>
    <n v="67048.410780000006"/>
  </r>
  <r>
    <n v="75"/>
    <x v="5"/>
    <n v="1103"/>
    <n v="23.00671195"/>
    <n v="9.3400473999999997E-2"/>
    <n v="9.3400473999999996"/>
    <n v="4.3216180000000002E-3"/>
    <n v="136303.84469999999"/>
    <x v="19"/>
    <n v="1.2878449999999999E-3"/>
    <n v="0.1288"/>
    <n v="1.3788422E-2"/>
    <n v="1879.414941"/>
  </r>
  <r>
    <n v="75"/>
    <x v="0"/>
    <n v="1103"/>
    <n v="23.00671195"/>
    <n v="8.5050905409999995"/>
    <n v="850.50905409999996"/>
    <n v="0.144750988"/>
    <n v="4565446.1500000004"/>
    <x v="19"/>
    <n v="0.408198438"/>
    <n v="40.819899999999997"/>
    <n v="4.7994601999999997E-2"/>
    <n v="219116.77239999999"/>
  </r>
  <r>
    <n v="71"/>
    <x v="1"/>
    <n v="1102"/>
    <n v="3.13100004"/>
    <n v="1.0640997780000001"/>
    <n v="106.40997779999999"/>
    <n v="2.1033033999999999E-2"/>
    <n v="663381.88199999998"/>
    <x v="20"/>
    <n v="1.6981900000000001E-4"/>
    <n v="1.7000000000000001E-2"/>
    <n v="1.5958899999999999E-4"/>
    <n v="105.8684097"/>
  </r>
  <r>
    <n v="71"/>
    <x v="3"/>
    <n v="1102"/>
    <n v="3.13100004"/>
    <n v="0.81830031000000003"/>
    <n v="81.830031000000005"/>
    <n v="1.3285989E-2"/>
    <n v="419040.09169999999"/>
    <x v="20"/>
    <n v="1.0711402E-2"/>
    <n v="1.0710999999999999"/>
    <n v="1.3089818E-2"/>
    <n v="5485.1585059999998"/>
  </r>
  <r>
    <n v="71"/>
    <x v="4"/>
    <n v="1102"/>
    <n v="3.13100004"/>
    <n v="1.0578004400000001"/>
    <n v="105.780044"/>
    <n v="1.443617E-2"/>
    <n v="455316.78970000002"/>
    <x v="20"/>
    <n v="1.4660300000000001E-4"/>
    <n v="1.4500000000000001E-2"/>
    <n v="1.3859300000000001E-4"/>
    <n v="63.103595390000002"/>
  </r>
  <r>
    <n v="71"/>
    <x v="5"/>
    <n v="1102"/>
    <n v="3.13100004"/>
    <n v="5.699806E-3"/>
    <n v="0.56998059999999995"/>
    <n v="2.5619400000000001E-4"/>
    <n v="8080.3725919999997"/>
    <x v="20"/>
    <n v="2.8500000000000002E-5"/>
    <n v="2.8999999999999998E-3"/>
    <n v="5.0053650000000003E-3"/>
    <n v="40.445217919999997"/>
  </r>
  <r>
    <n v="72"/>
    <x v="1"/>
    <n v="1102"/>
    <n v="4.7278021099999998"/>
    <n v="0.37250033999999999"/>
    <n v="37.250033999999999"/>
    <n v="7.1711860000000004E-3"/>
    <n v="226179.2052"/>
    <x v="20"/>
    <n v="0.23063879600000001"/>
    <n v="23.063700000000001"/>
    <n v="0.61916398900000003"/>
    <n v="140042.0189"/>
  </r>
  <r>
    <n v="72"/>
    <x v="2"/>
    <n v="1102"/>
    <n v="4.7278021099999998"/>
    <n v="0.44938754600000003"/>
    <n v="44.938754629999998"/>
    <n v="7.3470009999999997E-3"/>
    <n v="231724.4025"/>
    <x v="20"/>
    <n v="0.185228161"/>
    <n v="18.5228"/>
    <n v="0.41217911499999998"/>
    <n v="95511.959239999996"/>
  </r>
  <r>
    <n v="72"/>
    <x v="3"/>
    <n v="1102"/>
    <n v="4.7278021099999998"/>
    <n v="1.3516008100000001"/>
    <n v="135.16008099999999"/>
    <n v="2.1929304E-2"/>
    <n v="691650.25950000004"/>
    <x v="20"/>
    <n v="0.72279218599999995"/>
    <n v="72.279200000000003"/>
    <n v="0.53476749999999995"/>
    <n v="369872.08020000003"/>
  </r>
  <r>
    <n v="72"/>
    <x v="4"/>
    <n v="1102"/>
    <n v="4.7278021099999998"/>
    <n v="1.5069001099999999"/>
    <n v="150.690011"/>
    <n v="2.1727967000000001E-2"/>
    <n v="685300.07920000004"/>
    <x v="20"/>
    <n v="1.086618168"/>
    <n v="108.6618"/>
    <n v="0.72109502199999997"/>
    <n v="494166.47580000001"/>
  </r>
  <r>
    <n v="72"/>
    <x v="6"/>
    <n v="1102"/>
    <n v="4.7278021099999998"/>
    <n v="2.9001000000000001E-3"/>
    <n v="0.29000999999999999"/>
    <n v="4.85E-5"/>
    <n v="1528.4600989999999"/>
    <x v="20"/>
    <n v="2.897607E-3"/>
    <n v="0.2898"/>
    <n v="0.99914037"/>
    <n v="1527.1461899999999"/>
  </r>
  <r>
    <n v="72"/>
    <x v="5"/>
    <n v="1102"/>
    <n v="4.7278021099999998"/>
    <n v="1.420064E-2"/>
    <n v="1.420064"/>
    <n v="6.8360399999999998E-4"/>
    <n v="21560.877369999998"/>
    <x v="20"/>
    <n v="3.6980720000000002E-3"/>
    <n v="0.36990000000000001"/>
    <n v="0.26041584699999998"/>
    <n v="5614.7941440000004"/>
  </r>
  <r>
    <n v="72"/>
    <x v="0"/>
    <n v="1102"/>
    <n v="4.7278021099999998"/>
    <n v="1.101268492"/>
    <n v="110.1268492"/>
    <n v="1.8759080000000001E-2"/>
    <n v="591661.37210000004"/>
    <x v="20"/>
    <n v="0.186963715"/>
    <n v="18.696300000000001"/>
    <n v="0.16977123799999999"/>
    <n v="100447.0834"/>
  </r>
  <r>
    <n v="74"/>
    <x v="1"/>
    <n v="1103"/>
    <n v="2.42320248"/>
    <n v="0.54150034999999996"/>
    <n v="54.150035000000003"/>
    <n v="1.0522205999999999E-2"/>
    <n v="331870.3836"/>
    <x v="20"/>
    <n v="4.3782565000000002E-2"/>
    <n v="4.3784000000000001"/>
    <n v="8.0854176999999999E-2"/>
    <n v="26833.10672"/>
  </r>
  <r>
    <n v="74"/>
    <x v="3"/>
    <n v="1103"/>
    <n v="2.42320248"/>
    <n v="0.31680074000000003"/>
    <n v="31.680074000000001"/>
    <n v="5.1897250000000001E-3"/>
    <n v="163683.94130000001"/>
    <x v="20"/>
    <n v="6.07276E-3"/>
    <n v="0.60740000000000005"/>
    <n v="1.9169021000000001E-2"/>
    <n v="3137.6608890000002"/>
  </r>
  <r>
    <n v="74"/>
    <x v="4"/>
    <n v="1103"/>
    <n v="2.42320248"/>
    <n v="1.20990032"/>
    <n v="120.990032"/>
    <n v="1.6582642000000002E-2"/>
    <n v="523016.54190000001"/>
    <x v="20"/>
    <n v="4.9397000000000003E-2"/>
    <n v="4.9397000000000002"/>
    <n v="4.0827330000000002E-2"/>
    <n v="21353.3691"/>
  </r>
  <r>
    <n v="75"/>
    <x v="1"/>
    <n v="1103"/>
    <n v="23.00671195"/>
    <n v="1.9499960439999999"/>
    <n v="194.99960440000001"/>
    <n v="3.7332087E-2"/>
    <n v="1177454.02"/>
    <x v="20"/>
    <n v="9.8111959999999995E-3"/>
    <n v="0.98109999999999997"/>
    <n v="5.0313930000000003E-3"/>
    <n v="5924.2334570000003"/>
  </r>
  <r>
    <n v="75"/>
    <x v="3"/>
    <n v="1103"/>
    <n v="23.00671195"/>
    <n v="4.3519025940000002"/>
    <n v="435.1902594"/>
    <n v="7.1087797999999994E-2"/>
    <n v="2242109.1439999999"/>
    <x v="20"/>
    <n v="2.4253243000000001E-2"/>
    <n v="2.4253"/>
    <n v="5.5730210000000001E-3"/>
    <n v="12495.3205"/>
  </r>
  <r>
    <n v="75"/>
    <x v="4"/>
    <n v="1103"/>
    <n v="23.00671195"/>
    <n v="6.5492995499999997"/>
    <n v="654.92995499999995"/>
    <n v="8.6127825000000005E-2"/>
    <n v="2716471.594"/>
    <x v="20"/>
    <n v="1.1793470000000001E-3"/>
    <n v="0.1179"/>
    <n v="1.8007200000000001E-4"/>
    <n v="489.16096850000002"/>
  </r>
  <r>
    <n v="75"/>
    <x v="5"/>
    <n v="1103"/>
    <n v="23.00671195"/>
    <n v="9.3400473999999997E-2"/>
    <n v="9.3400473999999996"/>
    <n v="4.3216180000000002E-3"/>
    <n v="136303.84469999999"/>
    <x v="20"/>
    <n v="5.7264800000000004E-4"/>
    <n v="5.7200000000000001E-2"/>
    <n v="6.1311050000000004E-3"/>
    <n v="835.69318050000004"/>
  </r>
  <r>
    <n v="75"/>
    <x v="0"/>
    <n v="1103"/>
    <n v="23.00671195"/>
    <n v="8.5050905409999995"/>
    <n v="850.50905409999996"/>
    <n v="0.144750988"/>
    <n v="4565446.1500000004"/>
    <x v="20"/>
    <n v="1.0791346E-2"/>
    <n v="1.0791999999999999"/>
    <n v="1.26881E-3"/>
    <n v="5792.6851020000004"/>
  </r>
  <r>
    <n v="112"/>
    <x v="1"/>
    <n v="1201"/>
    <n v="6.4674974120000002"/>
    <n v="0.64429877700000004"/>
    <n v="64.429877700000006"/>
    <n v="1.2512051999999999E-2"/>
    <n v="394630.12920000002"/>
    <x v="21"/>
    <n v="3.8852464000000003E-2"/>
    <n v="3.8855"/>
    <n v="6.0301936E-2"/>
    <n v="23796.96096"/>
  </r>
  <r>
    <n v="112"/>
    <x v="2"/>
    <n v="1201"/>
    <n v="6.4674974120000002"/>
    <n v="0.37392143100000003"/>
    <n v="37.392143060000002"/>
    <n v="6.3346160000000004E-3"/>
    <n v="199793.7959"/>
    <x v="21"/>
    <n v="5.1325817000000003E-2"/>
    <n v="5.1326000000000001"/>
    <n v="0.13726364199999999"/>
    <n v="27424.424129999999"/>
  </r>
  <r>
    <n v="112"/>
    <x v="3"/>
    <n v="1201"/>
    <n v="6.4674974120000002"/>
    <n v="2.1025996789999999"/>
    <n v="210.25996789999999"/>
    <n v="3.4825645000000002E-2"/>
    <n v="1098400.8289999999"/>
    <x v="21"/>
    <n v="0.28786613"/>
    <n v="28.7867"/>
    <n v="0.13690962300000001"/>
    <n v="150381.64360000001"/>
  </r>
  <r>
    <n v="112"/>
    <x v="4"/>
    <n v="1201"/>
    <n v="6.4674974120000002"/>
    <n v="2.6466000699999999"/>
    <n v="264.66000700000001"/>
    <n v="3.5302976999999999E-2"/>
    <n v="1113455.8810000001"/>
    <x v="21"/>
    <n v="0.36017407899999998"/>
    <n v="36.017400000000002"/>
    <n v="0.136089348"/>
    <n v="151529.48540000001"/>
  </r>
  <r>
    <n v="112"/>
    <x v="5"/>
    <n v="1201"/>
    <n v="6.4674974120000002"/>
    <n v="2.1999449000000001E-2"/>
    <n v="2.1999449000000002"/>
    <n v="1.038576E-3"/>
    <n v="32756.676299999999"/>
    <x v="21"/>
    <n v="2.2772299999999999E-3"/>
    <n v="0.2278"/>
    <n v="0.103513034"/>
    <n v="3390.7429360000001"/>
  </r>
  <r>
    <n v="112"/>
    <x v="0"/>
    <n v="1201"/>
    <n v="6.4674974120000002"/>
    <n v="0.73807898400000005"/>
    <n v="73.807898390000005"/>
    <n v="1.2794731E-2"/>
    <n v="403545.8224"/>
    <x v="21"/>
    <n v="9.1447597000000005E-2"/>
    <n v="9.1448"/>
    <n v="0.123899473"/>
    <n v="49999.114560000002"/>
  </r>
  <r>
    <n v="114"/>
    <x v="1"/>
    <n v="1201"/>
    <n v="5.8721034999999997"/>
    <n v="0.4131012"/>
    <n v="41.310119999999998"/>
    <n v="7.5818190000000001E-3"/>
    <n v="239130.5724"/>
    <x v="21"/>
    <n v="3.3278799999999999E-4"/>
    <n v="3.3300000000000003E-2"/>
    <n v="8.0558500000000005E-4"/>
    <n v="192.6399351"/>
  </r>
  <r>
    <n v="114"/>
    <x v="2"/>
    <n v="1201"/>
    <n v="5.8721034999999997"/>
    <n v="0.72649015800000005"/>
    <n v="72.649015790000007"/>
    <n v="1.1941175E-2"/>
    <n v="376624.66600000003"/>
    <x v="21"/>
    <n v="5.04482E-4"/>
    <n v="5.0500000000000003E-2"/>
    <n v="6.9441000000000001E-4"/>
    <n v="261.53204590000001"/>
  </r>
  <r>
    <n v="114"/>
    <x v="3"/>
    <n v="1201"/>
    <n v="5.8721034999999997"/>
    <n v="1.9097"/>
    <n v="190.97"/>
    <n v="3.1123884000000001E-2"/>
    <n v="981647.31559999997"/>
    <x v="21"/>
    <n v="3.8993099999999999E-4"/>
    <n v="3.8899999999999997E-2"/>
    <n v="2.04184E-4"/>
    <n v="200.43696199999999"/>
  </r>
  <r>
    <n v="114"/>
    <x v="4"/>
    <n v="1201"/>
    <n v="5.8721034999999997"/>
    <n v="1.9170001000000001"/>
    <n v="191.70000999999999"/>
    <n v="2.4995313000000002E-2"/>
    <n v="788352.18709999998"/>
    <x v="21"/>
    <n v="1.3942640000000001E-3"/>
    <n v="0.1394"/>
    <n v="7.2731499999999997E-4"/>
    <n v="573.38072060000002"/>
  </r>
  <r>
    <n v="114"/>
    <x v="5"/>
    <n v="1201"/>
    <n v="5.8721034999999997"/>
    <n v="2.81005E-2"/>
    <n v="2.8100499999999999"/>
    <n v="1.351323E-3"/>
    <n v="42620.725449999998"/>
    <x v="21"/>
    <n v="2.48E-6"/>
    <n v="2.0000000000000001E-4"/>
    <n v="8.8300000000000005E-5"/>
    <n v="3.7633938090000001"/>
  </r>
  <r>
    <n v="104"/>
    <x v="3"/>
    <n v="1201"/>
    <n v="11.894304460000001"/>
    <n v="2.9326980800000002"/>
    <n v="293.26980800000001"/>
    <n v="4.8051198000000003E-2"/>
    <n v="1515534.7749999999"/>
    <x v="22"/>
    <n v="1.001013E-3"/>
    <n v="0.10009999999999999"/>
    <n v="3.4132800000000001E-4"/>
    <n v="517.29502669999999"/>
  </r>
  <r>
    <n v="104"/>
    <x v="4"/>
    <n v="1201"/>
    <n v="11.894304460000001"/>
    <n v="6.7698003"/>
    <n v="676.98003000000006"/>
    <n v="9.2117920000000006E-2"/>
    <n v="2905399.1910000001"/>
    <x v="22"/>
    <n v="4.24134E-4"/>
    <n v="4.24E-2"/>
    <n v="6.2700000000000006E-5"/>
    <n v="182.0259197"/>
  </r>
  <r>
    <n v="112"/>
    <x v="1"/>
    <n v="1201"/>
    <n v="6.4674974120000002"/>
    <n v="0.64429877700000004"/>
    <n v="64.429877700000006"/>
    <n v="1.2512051999999999E-2"/>
    <n v="394630.12920000002"/>
    <x v="22"/>
    <n v="4.5680519000000003E-2"/>
    <n v="4.5679999999999996"/>
    <n v="7.0899589999999998E-2"/>
    <n v="27979.114320000001"/>
  </r>
  <r>
    <n v="112"/>
    <x v="3"/>
    <n v="1201"/>
    <n v="6.4674974120000002"/>
    <n v="2.1025996789999999"/>
    <n v="210.25996789999999"/>
    <n v="3.4825645000000002E-2"/>
    <n v="1098400.8289999999"/>
    <x v="22"/>
    <n v="0.16169488300000001"/>
    <n v="16.169599999999999"/>
    <n v="7.6902363000000001E-2"/>
    <n v="84469.618770000001"/>
  </r>
  <r>
    <n v="112"/>
    <x v="4"/>
    <n v="1201"/>
    <n v="6.4674974120000002"/>
    <n v="2.6466000699999999"/>
    <n v="264.66000700000001"/>
    <n v="3.5302976999999999E-2"/>
    <n v="1113455.8810000001"/>
    <x v="22"/>
    <n v="0.30305473100000002"/>
    <n v="30.305599999999998"/>
    <n v="0.114507188"/>
    <n v="127498.7016"/>
  </r>
  <r>
    <n v="112"/>
    <x v="6"/>
    <n v="1201"/>
    <n v="6.4674974120000002"/>
    <n v="3.3899600000000002E-2"/>
    <n v="3.3899599999999999"/>
    <n v="5.7831199999999999E-4"/>
    <n v="18239.97437"/>
    <x v="22"/>
    <n v="3.3105090000000001E-3"/>
    <n v="0.33110000000000001"/>
    <n v="9.7656278999999999E-2"/>
    <n v="1781.248032"/>
  </r>
  <r>
    <n v="112"/>
    <x v="5"/>
    <n v="1201"/>
    <n v="6.4674974120000002"/>
    <n v="2.1999449000000001E-2"/>
    <n v="2.1999449000000002"/>
    <n v="1.038576E-3"/>
    <n v="32756.676299999999"/>
    <x v="22"/>
    <n v="2.7572109999999999E-3"/>
    <n v="0.27579999999999999"/>
    <n v="0.12533091199999999"/>
    <n v="4105.4241259999999"/>
  </r>
  <r>
    <n v="71"/>
    <x v="1"/>
    <n v="1102"/>
    <n v="3.13100004"/>
    <n v="1.0640997780000001"/>
    <n v="106.40997779999999"/>
    <n v="2.1033033999999999E-2"/>
    <n v="663381.88199999998"/>
    <x v="23"/>
    <n v="2.3791979999999999E-3"/>
    <n v="0.23780000000000001"/>
    <n v="2.2358790000000001E-3"/>
    <n v="1483.241462"/>
  </r>
  <r>
    <n v="71"/>
    <x v="3"/>
    <n v="1102"/>
    <n v="3.13100004"/>
    <n v="0.81830031000000003"/>
    <n v="81.830031000000005"/>
    <n v="1.3285989E-2"/>
    <n v="419040.09169999999"/>
    <x v="23"/>
    <n v="1.9268599999999999E-4"/>
    <n v="1.9300000000000001E-2"/>
    <n v="2.3547100000000001E-4"/>
    <n v="98.671833500000005"/>
  </r>
  <r>
    <n v="71"/>
    <x v="4"/>
    <n v="1102"/>
    <n v="3.13100004"/>
    <n v="1.0578004400000001"/>
    <n v="105.780044"/>
    <n v="1.443617E-2"/>
    <n v="455316.78970000002"/>
    <x v="23"/>
    <n v="3.16996E-4"/>
    <n v="3.1699999999999999E-2"/>
    <n v="2.9967399999999999E-4"/>
    <n v="136.4467066"/>
  </r>
  <r>
    <n v="74"/>
    <x v="1"/>
    <n v="1103"/>
    <n v="2.42320248"/>
    <n v="0.54150034999999996"/>
    <n v="54.150035000000003"/>
    <n v="1.0522205999999999E-2"/>
    <n v="331870.3836"/>
    <x v="23"/>
    <n v="1.0895600000000001E-3"/>
    <n v="0.109"/>
    <n v="2.0121119999999999E-3"/>
    <n v="667.76053639999998"/>
  </r>
  <r>
    <n v="77"/>
    <x v="1"/>
    <n v="1103"/>
    <n v="6.3339027400000001"/>
    <n v="0.72660057"/>
    <n v="72.660056999999995"/>
    <n v="1.3946385E-2"/>
    <n v="439868.99459999998"/>
    <x v="23"/>
    <n v="0.42426258500000003"/>
    <n v="42.426200000000001"/>
    <n v="0.58390070500000002"/>
    <n v="256839.8162"/>
  </r>
  <r>
    <n v="77"/>
    <x v="3"/>
    <n v="1103"/>
    <n v="6.3339027400000001"/>
    <n v="0.77470086999999999"/>
    <n v="77.470087000000007"/>
    <n v="1.2579819000000001E-2"/>
    <n v="396767.47930000001"/>
    <x v="23"/>
    <n v="0.131110478"/>
    <n v="13.1111"/>
    <n v="0.16924013299999999"/>
    <n v="67148.980859999996"/>
  </r>
  <r>
    <n v="77"/>
    <x v="4"/>
    <n v="1103"/>
    <n v="6.3339027400000001"/>
    <n v="3.0469004000000002"/>
    <n v="304.69004000000001"/>
    <n v="4.6097766999999998E-2"/>
    <n v="1453923.56"/>
    <x v="23"/>
    <n v="0.25890347899999999"/>
    <n v="25.8904"/>
    <n v="8.4972741000000004E-2"/>
    <n v="123543.8704"/>
  </r>
  <r>
    <n v="77"/>
    <x v="6"/>
    <n v="1103"/>
    <n v="6.3339027400000001"/>
    <n v="8.4899150000000007E-2"/>
    <n v="8.4899149999999999"/>
    <n v="1.4464E-3"/>
    <n v="45619.450299999997"/>
    <x v="23"/>
    <n v="2.5098690000000001E-3"/>
    <n v="0.251"/>
    <n v="2.9562952E-2"/>
    <n v="1348.64562"/>
  </r>
  <r>
    <n v="77"/>
    <x v="5"/>
    <n v="1103"/>
    <n v="6.3339027400000001"/>
    <n v="1.350062E-2"/>
    <n v="1.3500620000000001"/>
    <n v="6.3654E-4"/>
    <n v="20076.4594"/>
    <x v="23"/>
    <n v="4.3951839999999999E-3"/>
    <n v="0.4395"/>
    <n v="0.32555425500000001"/>
    <n v="6535.9767869999996"/>
  </r>
  <r>
    <n v="79"/>
    <x v="1"/>
    <n v="1103"/>
    <n v="13.47698327"/>
    <n v="1.5173959699999999"/>
    <n v="151.739597"/>
    <n v="2.8687285E-2"/>
    <n v="904796.978"/>
    <x v="23"/>
    <n v="2.0752230000000002E-3"/>
    <n v="0.20760000000000001"/>
    <n v="1.3676210000000001E-3"/>
    <n v="1237.4197200000001"/>
  </r>
  <r>
    <n v="79"/>
    <x v="3"/>
    <n v="1103"/>
    <n v="13.47698327"/>
    <n v="2.2008971599999998"/>
    <n v="220.08971600000001"/>
    <n v="3.5730845999999997E-2"/>
    <n v="1126950.882"/>
    <x v="23"/>
    <n v="2.7220199999999998E-4"/>
    <n v="2.7199999999999998E-2"/>
    <n v="1.23678E-4"/>
    <n v="139.37900060000001"/>
  </r>
  <r>
    <n v="79"/>
    <x v="4"/>
    <n v="1103"/>
    <n v="13.47698327"/>
    <n v="5.6684010300000001"/>
    <n v="566.840103"/>
    <n v="7.6414570000000001E-2"/>
    <n v="2410115.5410000002"/>
    <x v="23"/>
    <n v="7.6796000000000004E-4"/>
    <n v="7.6700000000000004E-2"/>
    <n v="1.3548100000000001E-4"/>
    <n v="326.52440080000002"/>
  </r>
  <r>
    <n v="29"/>
    <x v="1"/>
    <n v="1003"/>
    <n v="6.0437977219999999"/>
    <n v="0.28910019999999997"/>
    <n v="28.910019999999999"/>
    <n v="4.7997680000000003E-3"/>
    <n v="151384.67989999999"/>
    <x v="24"/>
    <n v="5.7230807000000002E-2"/>
    <n v="5.7230999999999996"/>
    <n v="0.19796184"/>
    <n v="29968.389719999999"/>
  </r>
  <r>
    <n v="29"/>
    <x v="3"/>
    <n v="1003"/>
    <n v="6.0437977219999999"/>
    <n v="1.0287994659999999"/>
    <n v="102.8799466"/>
    <n v="1.485741E-2"/>
    <n v="468602.72129999998"/>
    <x v="24"/>
    <n v="0.172113182"/>
    <n v="17.211300000000001"/>
    <n v="0.16729517099999999"/>
    <n v="78394.972330000004"/>
  </r>
  <r>
    <n v="29"/>
    <x v="4"/>
    <n v="1003"/>
    <n v="6.0437977219999999"/>
    <n v="1.3069992159999999"/>
    <n v="130.69992160000001"/>
    <n v="1.4589693000000001E-2"/>
    <n v="460158.92170000001"/>
    <x v="24"/>
    <n v="9.0744731999999995E-2"/>
    <n v="9.0745000000000005"/>
    <n v="6.9429828999999998E-2"/>
    <n v="31948.75505"/>
  </r>
  <r>
    <n v="29"/>
    <x v="5"/>
    <n v="1003"/>
    <n v="6.0437977219999999"/>
    <n v="1.2799504E-2"/>
    <n v="1.2799503999999999"/>
    <n v="5.3329799999999998E-4"/>
    <n v="16820.208640000001"/>
    <x v="24"/>
    <n v="5.6761049999999999E-3"/>
    <n v="0.56759999999999999"/>
    <n v="0.443462896"/>
    <n v="7459.13843"/>
  </r>
  <r>
    <n v="29"/>
    <x v="0"/>
    <n v="1003"/>
    <n v="6.0437977219999999"/>
    <n v="3.1344257839999998"/>
    <n v="313.4425784"/>
    <n v="4.8397136E-2"/>
    <n v="1526445.682"/>
    <x v="24"/>
    <n v="1.4838380999999999E-2"/>
    <n v="1.4838"/>
    <n v="4.7340029999999996E-3"/>
    <n v="7226.1985029999996"/>
  </r>
  <r>
    <n v="55"/>
    <x v="1"/>
    <n v="1101"/>
    <n v="1.396900502"/>
    <n v="4.9699913999999998E-2"/>
    <n v="4.9699913999999996"/>
    <n v="8.6320799999999997E-4"/>
    <n v="27225.58942"/>
    <x v="25"/>
    <n v="6.0900000000000003E-5"/>
    <n v="6.1000000000000004E-3"/>
    <n v="1.2261290000000001E-3"/>
    <n v="33.382072710000003"/>
  </r>
  <r>
    <n v="55"/>
    <x v="2"/>
    <n v="1101"/>
    <n v="1.396900502"/>
    <n v="0.24489501799999999"/>
    <n v="24.489501839999999"/>
    <n v="3.798081E-3"/>
    <n v="119791.4592"/>
    <x v="25"/>
    <n v="1.6420880000000001E-3"/>
    <n v="0.1641"/>
    <n v="6.7052730000000003E-3"/>
    <n v="803.23445230000004"/>
  </r>
  <r>
    <n v="56"/>
    <x v="1"/>
    <n v="1102"/>
    <n v="1.4021001200000001"/>
    <n v="5.4999909999999999E-2"/>
    <n v="5.4999909999999996"/>
    <n v="1.020644E-3"/>
    <n v="32191.1181"/>
    <x v="25"/>
    <n v="1.9157436999999999E-2"/>
    <n v="1.9157999999999999"/>
    <n v="0.348317604"/>
    <n v="11212.733120000001"/>
  </r>
  <r>
    <n v="56"/>
    <x v="2"/>
    <n v="1102"/>
    <n v="1.4021001200000001"/>
    <n v="0.19677371499999999"/>
    <n v="19.677371470000001"/>
    <n v="3.1438080000000001E-3"/>
    <n v="99155.692890000006"/>
    <x v="25"/>
    <n v="0.16914960500000001"/>
    <n v="16.915099999999999"/>
    <n v="0.85961484099999996"/>
    <n v="85235.705140000005"/>
  </r>
  <r>
    <n v="56"/>
    <x v="3"/>
    <n v="1102"/>
    <n v="1.4021001200000001"/>
    <n v="0.31319989999999998"/>
    <n v="31.319990000000001"/>
    <n v="4.9815399999999996E-3"/>
    <n v="157117.7775"/>
    <x v="25"/>
    <n v="9.8194743000000001E-2"/>
    <n v="9.8194999999999997"/>
    <n v="0.31352099"/>
    <n v="49259.721149999998"/>
  </r>
  <r>
    <n v="56"/>
    <x v="4"/>
    <n v="1102"/>
    <n v="1.4021001200000001"/>
    <n v="0.22330030000000001"/>
    <n v="22.330030000000001"/>
    <n v="2.8491860000000001E-3"/>
    <n v="89863.332410000003"/>
    <x v="25"/>
    <n v="8.7284165999999996E-2"/>
    <n v="8.7285000000000004"/>
    <n v="0.39088244"/>
    <n v="35125.998630000002"/>
  </r>
  <r>
    <n v="56"/>
    <x v="0"/>
    <n v="1102"/>
    <n v="1.4021001200000001"/>
    <n v="0.61382629499999997"/>
    <n v="61.382629530000003"/>
    <n v="1.0312205E-2"/>
    <n v="325246.93209999998"/>
    <x v="25"/>
    <n v="7.4972180999999999E-2"/>
    <n v="7.4970999999999997"/>
    <n v="0.122139083"/>
    <n v="39725.362159999997"/>
  </r>
  <r>
    <n v="57"/>
    <x v="3"/>
    <n v="1102"/>
    <n v="10.285105290000001"/>
    <n v="1.6016999999999999"/>
    <n v="160.16999999999999"/>
    <n v="2.5005254000000001E-2"/>
    <n v="788665.72239999997"/>
    <x v="25"/>
    <n v="1.4119499999999999E-4"/>
    <n v="1.41E-2"/>
    <n v="8.8200000000000003E-5"/>
    <n v="69.523243359999995"/>
  </r>
  <r>
    <n v="65"/>
    <x v="1"/>
    <n v="1102"/>
    <n v="8.1527010650000005"/>
    <n v="0.45450032499999998"/>
    <n v="45.450032499999999"/>
    <n v="8.2200559999999999E-3"/>
    <n v="259260.57610000001"/>
    <x v="25"/>
    <n v="1.5641629999999999E-3"/>
    <n v="0.15640000000000001"/>
    <n v="3.4415000000000001E-3"/>
    <n v="892.24529470000004"/>
  </r>
  <r>
    <n v="65"/>
    <x v="3"/>
    <n v="1102"/>
    <n v="8.1527010650000005"/>
    <n v="0.42910069000000001"/>
    <n v="42.910069"/>
    <n v="6.8127109999999999E-3"/>
    <n v="214872.90109999999"/>
    <x v="25"/>
    <n v="2.4352459999999999E-3"/>
    <n v="0.24360000000000001"/>
    <n v="5.675233E-3"/>
    <n v="1219.453745"/>
  </r>
  <r>
    <n v="65"/>
    <x v="4"/>
    <n v="1102"/>
    <n v="8.1527010650000005"/>
    <n v="2.9906999000000001"/>
    <n v="299.06999000000002"/>
    <n v="3.8404804000000001E-2"/>
    <n v="1211287.5160000001"/>
    <x v="25"/>
    <n v="8.7389930000000005E-3"/>
    <n v="0.874"/>
    <n v="2.9220560000000001E-3"/>
    <n v="3539.4499219999998"/>
  </r>
  <r>
    <n v="65"/>
    <x v="0"/>
    <n v="1102"/>
    <n v="8.1527010650000005"/>
    <n v="2.9682257480000001"/>
    <n v="296.82257479999998"/>
    <n v="4.9561696000000002E-2"/>
    <n v="1563175.878"/>
    <x v="25"/>
    <n v="6.847433E-3"/>
    <n v="0.68479999999999996"/>
    <n v="2.306911E-3"/>
    <n v="3606.1079909999999"/>
  </r>
  <r>
    <n v="66"/>
    <x v="2"/>
    <n v="1102"/>
    <n v="2.6859997039999999"/>
    <n v="0.49071071799999999"/>
    <n v="49.071071809999999"/>
    <n v="7.7550960000000004E-3"/>
    <n v="244595.72440000001"/>
    <x v="25"/>
    <n v="4.1958940000000004E-3"/>
    <n v="0.41959999999999997"/>
    <n v="8.5506469999999998E-3"/>
    <n v="2091.4517369999999"/>
  </r>
  <r>
    <n v="66"/>
    <x v="3"/>
    <n v="1102"/>
    <n v="2.6859997039999999"/>
    <n v="0.13710027999999999"/>
    <n v="13.710027999999999"/>
    <n v="2.2234300000000002E-3"/>
    <n v="70126.987240000002"/>
    <x v="25"/>
    <n v="3.2173400000000001E-4"/>
    <n v="3.2199999999999999E-2"/>
    <n v="2.3467029999999999E-3"/>
    <n v="164.56721350000001"/>
  </r>
  <r>
    <n v="66"/>
    <x v="4"/>
    <n v="1102"/>
    <n v="2.6859997039999999"/>
    <n v="0.69959998000000001"/>
    <n v="69.959997999999999"/>
    <n v="1.0602993E-2"/>
    <n v="334418.41470000002"/>
    <x v="25"/>
    <n v="3.9530099999999997E-4"/>
    <n v="3.95E-2"/>
    <n v="5.6503800000000002E-4"/>
    <n v="188.95926499999999"/>
  </r>
  <r>
    <n v="66"/>
    <x v="0"/>
    <n v="1102"/>
    <n v="2.6859997039999999"/>
    <n v="1.2286894420000001"/>
    <n v="122.8689442"/>
    <n v="2.0193545E-2"/>
    <n v="636904.42229999998"/>
    <x v="25"/>
    <n v="1.9603399999999999E-4"/>
    <n v="1.9599999999999999E-2"/>
    <n v="1.5954700000000001E-4"/>
    <n v="101.6161784"/>
  </r>
  <r>
    <n v="29"/>
    <x v="1"/>
    <n v="1003"/>
    <n v="6.0437977219999999"/>
    <n v="0.28910019999999997"/>
    <n v="28.910019999999999"/>
    <n v="4.7997680000000003E-3"/>
    <n v="151384.67989999999"/>
    <x v="26"/>
    <n v="6.4528299999999997E-4"/>
    <n v="6.4500000000000002E-2"/>
    <n v="2.232038E-3"/>
    <n v="337.89641949999998"/>
  </r>
  <r>
    <n v="29"/>
    <x v="3"/>
    <n v="1003"/>
    <n v="6.0437977219999999"/>
    <n v="1.0287994659999999"/>
    <n v="102.8799466"/>
    <n v="1.485741E-2"/>
    <n v="468602.72129999998"/>
    <x v="26"/>
    <n v="9.2299999999999994E-5"/>
    <n v="9.1999999999999998E-3"/>
    <n v="8.9699999999999998E-5"/>
    <n v="42.049955869999998"/>
  </r>
  <r>
    <n v="29"/>
    <x v="4"/>
    <n v="1003"/>
    <n v="6.0437977219999999"/>
    <n v="1.3069992159999999"/>
    <n v="130.69992160000001"/>
    <n v="1.4589693000000001E-2"/>
    <n v="460158.92170000001"/>
    <x v="26"/>
    <n v="1.0942778E-2"/>
    <n v="1.0943000000000001"/>
    <n v="8.3724439999999997E-3"/>
    <n v="3852.6548520000001"/>
  </r>
  <r>
    <n v="29"/>
    <x v="0"/>
    <n v="1003"/>
    <n v="6.0437977219999999"/>
    <n v="3.1344257839999998"/>
    <n v="313.4425784"/>
    <n v="4.8397136E-2"/>
    <n v="1526445.682"/>
    <x v="26"/>
    <n v="8.6763489999999999E-3"/>
    <n v="0.86770000000000003"/>
    <n v="2.7680819999999998E-3"/>
    <n v="4225.3274689999998"/>
  </r>
  <r>
    <n v="30"/>
    <x v="1"/>
    <n v="1003"/>
    <n v="15.99198376"/>
    <n v="0.91479725599999995"/>
    <n v="91.479725599999995"/>
    <n v="1.5475897000000001E-2"/>
    <n v="488109.79149999999"/>
    <x v="26"/>
    <n v="1.2347741000000001E-2"/>
    <n v="1.2347999999999999"/>
    <n v="1.3497790000000001E-2"/>
    <n v="6588.4032509999997"/>
  </r>
  <r>
    <n v="30"/>
    <x v="3"/>
    <n v="1003"/>
    <n v="15.99198376"/>
    <n v="3.1287978359999999"/>
    <n v="312.8797836"/>
    <n v="4.5616602999999999E-2"/>
    <n v="1438747.6429999999"/>
    <x v="26"/>
    <n v="2.9478157000000001E-2"/>
    <n v="2.9478"/>
    <n v="9.4215600000000007E-3"/>
    <n v="13555.247300000001"/>
  </r>
  <r>
    <n v="30"/>
    <x v="4"/>
    <n v="1003"/>
    <n v="15.99198376"/>
    <n v="2.7063997"/>
    <n v="270.63997000000001"/>
    <n v="3.0951293000000001E-2"/>
    <n v="976203.77430000005"/>
    <x v="26"/>
    <n v="7.2571068000000002E-2"/>
    <n v="7.2571000000000003"/>
    <n v="2.6814615999999999E-2"/>
    <n v="26176.529159999998"/>
  </r>
  <r>
    <n v="30"/>
    <x v="0"/>
    <n v="1003"/>
    <n v="15.99198376"/>
    <n v="6.7771067629999999"/>
    <n v="677.71067630000005"/>
    <n v="0.104887799"/>
    <n v="3308161.1949999998"/>
    <x v="26"/>
    <n v="0.32850328200000001"/>
    <n v="32.850099999999998"/>
    <n v="4.8472495999999997E-2"/>
    <n v="160354.83110000001"/>
  </r>
  <r>
    <n v="113"/>
    <x v="1"/>
    <n v="1201"/>
    <n v="7.1154015700000004"/>
    <n v="0.81960144000000001"/>
    <n v="81.960144"/>
    <n v="1.5277455000000001E-2"/>
    <n v="481850.94030000002"/>
    <x v="26"/>
    <n v="5.9466817999999998E-2"/>
    <n v="5.9467999999999996"/>
    <n v="7.2555775000000003E-2"/>
    <n v="34961.068339999998"/>
  </r>
  <r>
    <n v="113"/>
    <x v="3"/>
    <n v="1201"/>
    <n v="7.1154015700000004"/>
    <n v="1.24059886"/>
    <n v="124.05988600000001"/>
    <n v="2.0554975E-2"/>
    <n v="648303.91689999995"/>
    <x v="26"/>
    <n v="0.161314192"/>
    <n v="16.1312"/>
    <n v="0.13002929299999999"/>
    <n v="84298.499720000007"/>
  </r>
  <r>
    <n v="113"/>
    <x v="4"/>
    <n v="1201"/>
    <n v="7.1154015700000004"/>
    <n v="4.1150999700000002"/>
    <n v="411.509997"/>
    <n v="5.5659913999999998E-2"/>
    <n v="1755513.6850000001"/>
    <x v="26"/>
    <n v="8.2679875999999999E-2"/>
    <n v="8.2678999999999991"/>
    <n v="2.0091827E-2"/>
    <n v="35271.47696"/>
  </r>
  <r>
    <n v="113"/>
    <x v="5"/>
    <n v="1201"/>
    <n v="7.1154015700000004"/>
    <n v="2.959993E-2"/>
    <n v="2.9599929999999999"/>
    <n v="1.4279430000000001E-3"/>
    <n v="45037.306879999996"/>
    <x v="26"/>
    <n v="1.627961E-3"/>
    <n v="0.1628"/>
    <n v="5.4998806999999997E-2"/>
    <n v="2476.9981699999998"/>
  </r>
  <r>
    <n v="113"/>
    <x v="0"/>
    <n v="1201"/>
    <n v="7.1154015700000004"/>
    <n v="0.57502711399999995"/>
    <n v="57.502711419999997"/>
    <n v="1.03353E-2"/>
    <n v="325975.37030000001"/>
    <x v="26"/>
    <n v="0.18311417299999999"/>
    <n v="18.311499999999999"/>
    <n v="0.31844441499999998"/>
    <n v="103805.0362"/>
  </r>
  <r>
    <n v="114"/>
    <x v="1"/>
    <n v="1201"/>
    <n v="5.8721034999999997"/>
    <n v="0.4131012"/>
    <n v="41.310119999999998"/>
    <n v="7.5818190000000001E-3"/>
    <n v="239130.5724"/>
    <x v="26"/>
    <n v="7.9599999999999997E-5"/>
    <n v="8.0000000000000002E-3"/>
    <n v="1.92702E-4"/>
    <n v="46.080932930000003"/>
  </r>
  <r>
    <n v="114"/>
    <x v="3"/>
    <n v="1201"/>
    <n v="5.8721034999999997"/>
    <n v="1.9097"/>
    <n v="190.97"/>
    <n v="3.1123884000000001E-2"/>
    <n v="981647.31559999997"/>
    <x v="26"/>
    <n v="7.5860399999999996E-4"/>
    <n v="7.5899999999999995E-2"/>
    <n v="3.9723699999999999E-4"/>
    <n v="389.94705499999998"/>
  </r>
  <r>
    <n v="114"/>
    <x v="4"/>
    <n v="1201"/>
    <n v="5.8721034999999997"/>
    <n v="1.9170001000000001"/>
    <n v="191.70000999999999"/>
    <n v="2.4995313000000002E-2"/>
    <n v="788352.18709999998"/>
    <x v="26"/>
    <n v="8.6342999999999999E-4"/>
    <n v="8.6199999999999999E-2"/>
    <n v="4.50407E-4"/>
    <n v="355.07938480000001"/>
  </r>
  <r>
    <n v="114"/>
    <x v="0"/>
    <n v="1201"/>
    <n v="5.8721034999999997"/>
    <n v="0.87771154200000001"/>
    <n v="87.771154210000006"/>
    <n v="1.5056109999999999E-2"/>
    <n v="474869.69750000001"/>
    <x v="26"/>
    <n v="9.7100000000000002E-6"/>
    <n v="1E-3"/>
    <n v="1.11E-5"/>
    <n v="5.2553229159999999"/>
  </r>
  <r>
    <n v="62"/>
    <x v="1"/>
    <n v="1102"/>
    <n v="7.3934006500000002"/>
    <n v="0.53100024999999995"/>
    <n v="53.100025000000002"/>
    <n v="9.490933E-3"/>
    <n v="299344.02230000001"/>
    <x v="27"/>
    <n v="2.7221E-4"/>
    <n v="2.7199999999999998E-2"/>
    <n v="5.1263600000000002E-4"/>
    <n v="153.45438949999999"/>
  </r>
  <r>
    <n v="62"/>
    <x v="2"/>
    <n v="1102"/>
    <n v="7.3934006500000002"/>
    <n v="1.261331242"/>
    <n v="126.1331242"/>
    <n v="2.0348898000000001E-2"/>
    <n v="641804.23829999997"/>
    <x v="27"/>
    <n v="4.5471292000000003E-2"/>
    <n v="4.5471000000000004"/>
    <n v="3.6050237999999998E-2"/>
    <n v="23137.19585"/>
  </r>
  <r>
    <n v="62"/>
    <x v="4"/>
    <n v="1102"/>
    <n v="7.3934006500000002"/>
    <n v="0.91110000000000002"/>
    <n v="91.11"/>
    <n v="1.1432428E-2"/>
    <n v="360578.79070000001"/>
    <x v="27"/>
    <n v="7.0161510999999996E-2"/>
    <n v="7.0160999999999998"/>
    <n v="7.7007476000000005E-2"/>
    <n v="27767.262569999999"/>
  </r>
  <r>
    <n v="62"/>
    <x v="5"/>
    <n v="1102"/>
    <n v="7.3934006500000002"/>
    <n v="1.0599839999999999E-2"/>
    <n v="1.059984"/>
    <n v="4.4625900000000001E-4"/>
    <n v="14074.996139999999"/>
    <x v="27"/>
    <n v="1.99817E-4"/>
    <n v="0.02"/>
    <n v="1.8850898000000001E-2"/>
    <n v="265.32631629999997"/>
  </r>
  <r>
    <n v="62"/>
    <x v="0"/>
    <n v="1102"/>
    <n v="7.3934006500000002"/>
    <n v="4.4793685180000002"/>
    <n v="447.9368518"/>
    <n v="7.4121443999999995E-2"/>
    <n v="2337790.3560000001"/>
    <x v="27"/>
    <n v="0.24270519400000001"/>
    <n v="24.270700000000001"/>
    <n v="5.4182903999999997E-2"/>
    <n v="126668.27"/>
  </r>
  <r>
    <n v="63"/>
    <x v="2"/>
    <n v="1102"/>
    <n v="4.0814001940000004"/>
    <n v="0.40633149299999999"/>
    <n v="40.633149250000002"/>
    <n v="6.6484420000000001E-3"/>
    <n v="209691.85219999999"/>
    <x v="27"/>
    <n v="8.24977E-3"/>
    <n v="0.82499999999999996"/>
    <n v="2.0303054000000001E-2"/>
    <n v="4257.384935"/>
  </r>
  <r>
    <n v="63"/>
    <x v="4"/>
    <n v="1102"/>
    <n v="4.0814001940000004"/>
    <n v="0.93089964000000003"/>
    <n v="93.089963999999995"/>
    <n v="1.1702924E-2"/>
    <n v="369110.23180000001"/>
    <x v="27"/>
    <n v="7.0428280000000001E-3"/>
    <n v="0.70430000000000004"/>
    <n v="7.565614E-3"/>
    <n v="2792.5456939999999"/>
  </r>
  <r>
    <n v="63"/>
    <x v="0"/>
    <n v="1102"/>
    <n v="4.0814001940000004"/>
    <n v="1.381168545"/>
    <n v="138.11685449999999"/>
    <n v="2.2812438000000001E-2"/>
    <n v="719504.28319999995"/>
    <x v="27"/>
    <n v="3.8928740000000002E-3"/>
    <n v="0.38929999999999998"/>
    <n v="2.818536E-3"/>
    <n v="2027.9490579999999"/>
  </r>
  <r>
    <n v="104"/>
    <x v="3"/>
    <n v="1201"/>
    <n v="11.894304460000001"/>
    <n v="2.9326980800000002"/>
    <n v="293.26980800000001"/>
    <n v="4.8051198000000003E-2"/>
    <n v="1515534.7749999999"/>
    <x v="28"/>
    <n v="3.9766315000000003E-2"/>
    <n v="3.9765999999999999"/>
    <n v="1.3559635E-2"/>
    <n v="20550.098269999999"/>
  </r>
  <r>
    <n v="104"/>
    <x v="4"/>
    <n v="1201"/>
    <n v="11.894304460000001"/>
    <n v="6.7698003"/>
    <n v="676.98003000000006"/>
    <n v="9.2117920000000006E-2"/>
    <n v="2905399.1910000001"/>
    <x v="28"/>
    <n v="0.43204946500000002"/>
    <n v="43.204999999999998"/>
    <n v="6.3820119999999994E-2"/>
    <n v="185422.92389999999"/>
  </r>
  <r>
    <n v="104"/>
    <x v="6"/>
    <n v="1201"/>
    <n v="11.894304460000001"/>
    <n v="4.3800760000000001E-2"/>
    <n v="4.3800759999999999"/>
    <n v="7.3435000000000004E-4"/>
    <n v="23161.408090000001"/>
    <x v="28"/>
    <n v="5.3962039999999999E-3"/>
    <n v="0.53959999999999997"/>
    <n v="0.12319887"/>
    <n v="2853.4592940000002"/>
  </r>
  <r>
    <n v="104"/>
    <x v="5"/>
    <n v="1201"/>
    <n v="11.894304460000001"/>
    <n v="4.490036E-2"/>
    <n v="4.4900359999999999"/>
    <n v="2.084804E-3"/>
    <n v="65754.707739999998"/>
    <x v="28"/>
    <n v="1.9986099999999999E-4"/>
    <n v="0.02"/>
    <n v="4.4512049999999997E-3"/>
    <n v="292.6876742"/>
  </r>
  <r>
    <n v="104"/>
    <x v="0"/>
    <n v="1201"/>
    <n v="11.894304460000001"/>
    <n v="1.0770132290000001"/>
    <n v="107.70132289999999"/>
    <n v="1.8596942000000002E-2"/>
    <n v="586547.54599999997"/>
    <x v="28"/>
    <n v="6.2728559000000003E-2"/>
    <n v="6.2728999999999999"/>
    <n v="5.8243072E-2"/>
    <n v="34162.330860000002"/>
  </r>
  <r>
    <n v="71"/>
    <x v="1"/>
    <n v="1102"/>
    <n v="3.13100004"/>
    <n v="1.0640997780000001"/>
    <n v="106.40997779999999"/>
    <n v="2.1033033999999999E-2"/>
    <n v="663381.88199999998"/>
    <x v="29"/>
    <n v="2.3791979999999999E-3"/>
    <n v="0.23780000000000001"/>
    <n v="2.2358790000000001E-3"/>
    <n v="1483.241462"/>
  </r>
  <r>
    <n v="71"/>
    <x v="3"/>
    <n v="1102"/>
    <n v="3.13100004"/>
    <n v="0.81830031000000003"/>
    <n v="81.830031000000005"/>
    <n v="1.3285989E-2"/>
    <n v="419040.09169999999"/>
    <x v="29"/>
    <n v="1.9268599999999999E-4"/>
    <n v="1.9300000000000001E-2"/>
    <n v="2.3547100000000001E-4"/>
    <n v="98.671833500000005"/>
  </r>
  <r>
    <n v="71"/>
    <x v="4"/>
    <n v="1102"/>
    <n v="3.13100004"/>
    <n v="1.0578004400000001"/>
    <n v="105.780044"/>
    <n v="1.443617E-2"/>
    <n v="455316.78970000002"/>
    <x v="29"/>
    <n v="3.16996E-4"/>
    <n v="3.1699999999999999E-2"/>
    <n v="2.9967399999999999E-4"/>
    <n v="136.4467066"/>
  </r>
  <r>
    <n v="74"/>
    <x v="1"/>
    <n v="1103"/>
    <n v="2.42320248"/>
    <n v="0.54150034999999996"/>
    <n v="54.150035000000003"/>
    <n v="1.0522205999999999E-2"/>
    <n v="331870.3836"/>
    <x v="29"/>
    <n v="1.0895600000000001E-3"/>
    <n v="0.109"/>
    <n v="2.0121119999999999E-3"/>
    <n v="667.76053639999998"/>
  </r>
  <r>
    <n v="77"/>
    <x v="1"/>
    <n v="1103"/>
    <n v="6.3339027400000001"/>
    <n v="0.72660057"/>
    <n v="72.660056999999995"/>
    <n v="1.3946385E-2"/>
    <n v="439868.99459999998"/>
    <x v="29"/>
    <n v="0.45816977599999997"/>
    <n v="45.816899999999997"/>
    <n v="0.63056622100000004"/>
    <n v="277366.52960000001"/>
  </r>
  <r>
    <n v="77"/>
    <x v="3"/>
    <n v="1103"/>
    <n v="6.3339027400000001"/>
    <n v="0.77470086999999999"/>
    <n v="77.470087000000007"/>
    <n v="1.2579819000000001E-2"/>
    <n v="396767.47930000001"/>
    <x v="29"/>
    <n v="0.19554224000000001"/>
    <n v="19.554099999999998"/>
    <n v="0.252409991"/>
    <n v="100148.076"/>
  </r>
  <r>
    <n v="77"/>
    <x v="4"/>
    <n v="1103"/>
    <n v="6.3339027400000001"/>
    <n v="3.0469004000000002"/>
    <n v="304.69004000000001"/>
    <n v="4.6097766999999998E-2"/>
    <n v="1453923.56"/>
    <x v="29"/>
    <n v="0.34578179100000001"/>
    <n v="34.578200000000002"/>
    <n v="0.113486411"/>
    <n v="165000.56659999999"/>
  </r>
  <r>
    <n v="77"/>
    <x v="6"/>
    <n v="1103"/>
    <n v="6.3339027400000001"/>
    <n v="8.4899150000000007E-2"/>
    <n v="8.4899149999999999"/>
    <n v="1.4464E-3"/>
    <n v="45619.450299999997"/>
    <x v="29"/>
    <n v="6.0952200000000002E-3"/>
    <n v="0.60950000000000004"/>
    <n v="7.1793656999999997E-2"/>
    <n v="3275.1871540000002"/>
  </r>
  <r>
    <n v="77"/>
    <x v="5"/>
    <n v="1103"/>
    <n v="6.3339027400000001"/>
    <n v="1.350062E-2"/>
    <n v="1.3500620000000001"/>
    <n v="6.3654E-4"/>
    <n v="20076.4594"/>
    <x v="29"/>
    <n v="5.5956189999999996E-3"/>
    <n v="0.5595"/>
    <n v="0.41447124699999999"/>
    <n v="8321.1151730000001"/>
  </r>
  <r>
    <n v="77"/>
    <x v="0"/>
    <n v="1103"/>
    <n v="6.3339027400000001"/>
    <n v="1.099600369"/>
    <n v="109.96003690000001"/>
    <n v="1.8826130999999999E-2"/>
    <n v="593776.18420000002"/>
    <x v="29"/>
    <n v="3.7041075999999999E-2"/>
    <n v="3.7040999999999999"/>
    <n v="3.3685944000000002E-2"/>
    <n v="20001.911120000001"/>
  </r>
  <r>
    <n v="79"/>
    <x v="1"/>
    <n v="1103"/>
    <n v="13.47698327"/>
    <n v="1.5173959699999999"/>
    <n v="151.739597"/>
    <n v="2.8687285E-2"/>
    <n v="904796.978"/>
    <x v="29"/>
    <n v="2.0752230000000002E-3"/>
    <n v="0.20760000000000001"/>
    <n v="1.3676210000000001E-3"/>
    <n v="1237.4197200000001"/>
  </r>
  <r>
    <n v="79"/>
    <x v="3"/>
    <n v="1103"/>
    <n v="13.47698327"/>
    <n v="2.2008971599999998"/>
    <n v="220.08971600000001"/>
    <n v="3.5730845999999997E-2"/>
    <n v="1126950.882"/>
    <x v="29"/>
    <n v="2.7220199999999998E-4"/>
    <n v="2.7199999999999998E-2"/>
    <n v="1.23678E-4"/>
    <n v="139.37900060000001"/>
  </r>
  <r>
    <n v="79"/>
    <x v="4"/>
    <n v="1103"/>
    <n v="13.47698327"/>
    <n v="5.6684010300000001"/>
    <n v="566.840103"/>
    <n v="7.6414570000000001E-2"/>
    <n v="2410115.5410000002"/>
    <x v="29"/>
    <n v="9.2884900000000004E-4"/>
    <n v="9.2799999999999994E-2"/>
    <n v="1.63864E-4"/>
    <n v="394.932256"/>
  </r>
  <r>
    <n v="75"/>
    <x v="3"/>
    <n v="1103"/>
    <n v="23.00671195"/>
    <n v="4.3519025940000002"/>
    <n v="435.1902594"/>
    <n v="7.1087797999999994E-2"/>
    <n v="2242109.1439999999"/>
    <x v="30"/>
    <n v="1.0990496000000001E-2"/>
    <n v="1.0991"/>
    <n v="2.5254460000000002E-3"/>
    <n v="5662.3260300000002"/>
  </r>
  <r>
    <n v="75"/>
    <x v="4"/>
    <n v="1103"/>
    <n v="23.00671195"/>
    <n v="6.5492995499999997"/>
    <n v="654.92995499999995"/>
    <n v="8.6127825000000005E-2"/>
    <n v="2716471.594"/>
    <x v="30"/>
    <n v="4.6483626E-2"/>
    <n v="4.6482999999999999"/>
    <n v="7.097496E-3"/>
    <n v="19280.1456"/>
  </r>
  <r>
    <n v="75"/>
    <x v="0"/>
    <n v="1103"/>
    <n v="23.00671195"/>
    <n v="8.5050905409999995"/>
    <n v="850.50905409999996"/>
    <n v="0.144750988"/>
    <n v="4565446.1500000004"/>
    <x v="30"/>
    <n v="0.13069103500000001"/>
    <n v="13.069100000000001"/>
    <n v="1.5366213E-2"/>
    <n v="70153.618900000001"/>
  </r>
  <r>
    <n v="77"/>
    <x v="3"/>
    <n v="1103"/>
    <n v="6.3339027400000001"/>
    <n v="0.77470086999999999"/>
    <n v="77.470087000000007"/>
    <n v="1.2579819000000001E-2"/>
    <n v="396767.47930000001"/>
    <x v="30"/>
    <n v="1.7540710000000001E-3"/>
    <n v="0.1754"/>
    <n v="2.264191E-3"/>
    <n v="898.35754689999999"/>
  </r>
  <r>
    <n v="77"/>
    <x v="4"/>
    <n v="1103"/>
    <n v="6.3339027400000001"/>
    <n v="3.0469004000000002"/>
    <n v="304.69004000000001"/>
    <n v="4.6097766999999998E-2"/>
    <n v="1453923.56"/>
    <x v="30"/>
    <n v="0.185978486"/>
    <n v="18.597899999999999"/>
    <n v="6.1038584E-2"/>
    <n v="88745.435270000002"/>
  </r>
  <r>
    <n v="77"/>
    <x v="0"/>
    <n v="1103"/>
    <n v="6.3339027400000001"/>
    <n v="1.099600369"/>
    <n v="109.96003690000001"/>
    <n v="1.8826130999999999E-2"/>
    <n v="593776.18420000002"/>
    <x v="30"/>
    <n v="0.25499853700000003"/>
    <n v="25.4999"/>
    <n v="0.231901102"/>
    <n v="137697.3512"/>
  </r>
  <r>
    <n v="91"/>
    <x v="4"/>
    <n v="1202"/>
    <n v="6.1879992340000003"/>
    <n v="1.6147997709999999"/>
    <n v="161.47997710000001"/>
    <n v="2.1300804999999999E-2"/>
    <n v="671827.38390000002"/>
    <x v="30"/>
    <n v="3.508756E-3"/>
    <n v="0.35089999999999999"/>
    <n v="2.172874E-3"/>
    <n v="1459.7962199999999"/>
  </r>
  <r>
    <n v="91"/>
    <x v="0"/>
    <n v="1202"/>
    <n v="6.1879992340000003"/>
    <n v="2.058268564"/>
    <n v="205.8268564"/>
    <n v="3.5592515999999998E-2"/>
    <n v="1122587.953"/>
    <x v="30"/>
    <n v="2.781951E-3"/>
    <n v="0.2782"/>
    <n v="1.3515980000000001E-3"/>
    <n v="1517.2870929999999"/>
  </r>
  <r>
    <n v="95"/>
    <x v="4"/>
    <n v="1202"/>
    <n v="8.4039941819999999"/>
    <n v="3.5382000200000001"/>
    <n v="353.82000199999999"/>
    <n v="4.8494357000000002E-2"/>
    <n v="1529512.031"/>
    <x v="30"/>
    <n v="1.2999999999999999E-5"/>
    <n v="1.2999999999999999E-3"/>
    <n v="3.6799999999999999E-6"/>
    <n v="5.6266803100000002"/>
  </r>
  <r>
    <n v="43"/>
    <x v="1"/>
    <n v="1101"/>
    <n v="8.6548997760000006"/>
    <n v="0.99199811999999998"/>
    <n v="99.199811999999994"/>
    <n v="1.7809104999999999E-2"/>
    <n v="561699.16209999996"/>
    <x v="31"/>
    <n v="3.9123175000000003E-2"/>
    <n v="3.9123000000000001"/>
    <n v="3.9438760000000003E-2"/>
    <n v="22152.718290000001"/>
  </r>
  <r>
    <n v="43"/>
    <x v="3"/>
    <n v="1101"/>
    <n v="8.6548997760000006"/>
    <n v="1.06080234"/>
    <n v="106.080234"/>
    <n v="1.6382877000000001E-2"/>
    <n v="516715.94040000002"/>
    <x v="31"/>
    <n v="1.6588029000000001E-2"/>
    <n v="1.6588000000000001"/>
    <n v="1.5637247999999999E-2"/>
    <n v="8080.0153259999997"/>
  </r>
  <r>
    <n v="43"/>
    <x v="4"/>
    <n v="1101"/>
    <n v="8.6548997760000006"/>
    <n v="4.1609003900000001"/>
    <n v="416.09003899999999"/>
    <n v="5.0439459999999998E-2"/>
    <n v="1590860.5689999999"/>
    <x v="31"/>
    <n v="0.14498070699999999"/>
    <n v="14.498100000000001"/>
    <n v="3.4843590000000001E-2"/>
    <n v="55431.293409999998"/>
  </r>
  <r>
    <n v="43"/>
    <x v="0"/>
    <n v="1101"/>
    <n v="8.6548997760000006"/>
    <n v="2.0010417060000001"/>
    <n v="200.1041706"/>
    <n v="3.1711283E-2"/>
    <n v="1000173.853"/>
    <x v="31"/>
    <n v="0.18427353199999999"/>
    <n v="18.427299999999999"/>
    <n v="9.2088800999999998E-2"/>
    <n v="92104.811079999999"/>
  </r>
  <r>
    <n v="51"/>
    <x v="1"/>
    <n v="1101"/>
    <n v="6.7517022100000004"/>
    <n v="0.43989978000000002"/>
    <n v="43.989978000000001"/>
    <n v="7.6648200000000001E-3"/>
    <n v="241748.4375"/>
    <x v="31"/>
    <n v="9.6349200000000004E-4"/>
    <n v="9.64E-2"/>
    <n v="2.190254E-3"/>
    <n v="529.49045939999996"/>
  </r>
  <r>
    <n v="51"/>
    <x v="3"/>
    <n v="1101"/>
    <n v="6.7517022100000004"/>
    <n v="0.73740041000000001"/>
    <n v="73.740041000000005"/>
    <n v="1.1361965999999999E-2"/>
    <n v="358356.39649999997"/>
    <x v="31"/>
    <n v="1.4158000000000001E-4"/>
    <n v="1.4200000000000001E-2"/>
    <n v="1.9199899999999999E-4"/>
    <n v="68.804163239999994"/>
  </r>
  <r>
    <n v="51"/>
    <x v="4"/>
    <n v="1101"/>
    <n v="6.7517022100000004"/>
    <n v="2.0278997099999998"/>
    <n v="202.78997100000001"/>
    <n v="2.6905855999999999E-2"/>
    <n v="848610.70519999997"/>
    <x v="31"/>
    <n v="3.2066199999999999E-4"/>
    <n v="3.2099999999999997E-2"/>
    <n v="1.5812500000000001E-4"/>
    <n v="134.1867455"/>
  </r>
  <r>
    <n v="51"/>
    <x v="0"/>
    <n v="1101"/>
    <n v="6.7517022100000004"/>
    <n v="2.503957711"/>
    <n v="250.39577109999999"/>
    <n v="3.9595238999999997E-2"/>
    <n v="1248833.8400000001"/>
    <x v="31"/>
    <n v="4.6653599999999998E-4"/>
    <n v="4.6699999999999998E-2"/>
    <n v="1.86319E-4"/>
    <n v="232.68182400000001"/>
  </r>
  <r>
    <n v="31"/>
    <x v="4"/>
    <n v="1003"/>
    <n v="10.3123127"/>
    <n v="1.73860094"/>
    <n v="173.860094"/>
    <n v="1.9896226999999999E-2"/>
    <n v="627526.9852"/>
    <x v="32"/>
    <n v="5.0500000000000001E-5"/>
    <n v="5.0000000000000001E-3"/>
    <n v="2.9E-5"/>
    <n v="18.220280850000002"/>
  </r>
  <r>
    <n v="31"/>
    <x v="6"/>
    <n v="1003"/>
    <n v="10.3123127"/>
    <n v="0.42780118"/>
    <n v="42.780118000000002"/>
    <n v="6.809079E-3"/>
    <n v="214758.35879999999"/>
    <x v="32"/>
    <n v="5.6216999999999997E-4"/>
    <n v="5.62E-2"/>
    <n v="1.314092E-3"/>
    <n v="282.21230559999998"/>
  </r>
  <r>
    <n v="31"/>
    <x v="0"/>
    <n v="1003"/>
    <n v="10.3123127"/>
    <n v="4.1968940989999997"/>
    <n v="419.68940989999999"/>
    <n v="6.5230688999999994E-2"/>
    <n v="2057375.9369999999"/>
    <x v="32"/>
    <n v="1.9869010000000001E-3"/>
    <n v="0.19869999999999999"/>
    <n v="4.7342199999999998E-4"/>
    <n v="974.00642960000005"/>
  </r>
  <r>
    <n v="34"/>
    <x v="1"/>
    <n v="1004"/>
    <n v="5.7197017399999996"/>
    <n v="0.36299933600000001"/>
    <n v="36.299933600000003"/>
    <n v="6.0325200000000004E-3"/>
    <n v="190265.68359999999"/>
    <x v="32"/>
    <n v="2.8687399999999998E-2"/>
    <n v="2.8689"/>
    <n v="7.9028793999999999E-2"/>
    <n v="15036.46744"/>
  </r>
  <r>
    <n v="34"/>
    <x v="3"/>
    <n v="1004"/>
    <n v="5.7197017399999996"/>
    <n v="0.54950003000000003"/>
    <n v="54.950003000000002"/>
    <n v="7.9756740000000003E-3"/>
    <n v="251552.7518"/>
    <x v="32"/>
    <n v="1.0862657E-2"/>
    <n v="1.0863"/>
    <n v="1.9768254999999998E-2"/>
    <n v="4972.7589479999997"/>
  </r>
  <r>
    <n v="34"/>
    <x v="4"/>
    <n v="1004"/>
    <n v="5.7197017399999996"/>
    <n v="0.94469992199999997"/>
    <n v="94.469992199999993"/>
    <n v="1.061497E-2"/>
    <n v="334796.14189999999"/>
    <x v="32"/>
    <n v="1.6638435E-2"/>
    <n v="1.6637999999999999"/>
    <n v="1.7612401999999999E-2"/>
    <n v="5896.5643659999996"/>
  </r>
  <r>
    <n v="34"/>
    <x v="6"/>
    <n v="1004"/>
    <n v="5.7197017399999996"/>
    <n v="1.4900450000000001E-2"/>
    <n v="1.4900450000000001"/>
    <n v="2.25835E-4"/>
    <n v="7122.8290589999997"/>
    <x v="32"/>
    <n v="9.5556259999999994E-3"/>
    <n v="0.9556"/>
    <n v="0.64129782999999996"/>
    <n v="4567.854816"/>
  </r>
  <r>
    <n v="34"/>
    <x v="5"/>
    <n v="1004"/>
    <n v="5.7197017399999996"/>
    <n v="7.2004219999999997E-3"/>
    <n v="0.72004219999999997"/>
    <n v="2.71463E-4"/>
    <n v="8561.9511989999992"/>
    <x v="32"/>
    <n v="4.9613399999999996E-4"/>
    <n v="4.9700000000000001E-2"/>
    <n v="6.8903513E-2"/>
    <n v="589.94851870000002"/>
  </r>
  <r>
    <n v="34"/>
    <x v="0"/>
    <n v="1004"/>
    <n v="5.7197017399999996"/>
    <n v="3.0114014999999998"/>
    <n v="301.14015000000001"/>
    <n v="4.4719684000000003E-2"/>
    <n v="1410458.838"/>
    <x v="32"/>
    <n v="0.679137145"/>
    <n v="67.913799999999995"/>
    <n v="0.225521952"/>
    <n v="318089.43040000001"/>
  </r>
  <r>
    <n v="37"/>
    <x v="1"/>
    <n v="1003"/>
    <n v="6.1321996600000004"/>
    <n v="0.43660082"/>
    <n v="43.660082000000003"/>
    <n v="7.8445129999999991E-3"/>
    <n v="247415.9497"/>
    <x v="32"/>
    <n v="3.9775339999999996E-3"/>
    <n v="0.39760000000000001"/>
    <n v="9.1102309999999999E-3"/>
    <n v="2254.016537"/>
  </r>
  <r>
    <n v="37"/>
    <x v="3"/>
    <n v="1003"/>
    <n v="6.1321996600000004"/>
    <n v="1.3956001200000001"/>
    <n v="139.560012"/>
    <n v="2.0944790000000001E-2"/>
    <n v="660598.66330000001"/>
    <x v="32"/>
    <n v="6.9257579999999997E-3"/>
    <n v="0.6925"/>
    <n v="4.9625659999999999E-3"/>
    <n v="3278.2647419999998"/>
  </r>
  <r>
    <n v="37"/>
    <x v="4"/>
    <n v="1003"/>
    <n v="6.1321996600000004"/>
    <n v="0.55239976000000002"/>
    <n v="55.239975999999999"/>
    <n v="6.3017109999999998E-3"/>
    <n v="198755.9755"/>
    <x v="32"/>
    <n v="4.4712899999999999E-4"/>
    <n v="4.4699999999999997E-2"/>
    <n v="8.0942999999999998E-4"/>
    <n v="160.8791042"/>
  </r>
  <r>
    <n v="37"/>
    <x v="6"/>
    <n v="1003"/>
    <n v="6.1321996600000004"/>
    <n v="1.0608002000000001"/>
    <n v="106.08002"/>
    <n v="1.7685411000000002E-2"/>
    <n v="557797.86670000001"/>
    <x v="32"/>
    <n v="3.8549800000000001E-4"/>
    <n v="3.85E-2"/>
    <n v="3.6340299999999999E-4"/>
    <n v="202.70534019999999"/>
  </r>
  <r>
    <n v="37"/>
    <x v="5"/>
    <n v="1003"/>
    <n v="6.1321996600000004"/>
    <n v="1.7002E-3"/>
    <n v="0.17002"/>
    <n v="7.3300000000000006E-5"/>
    <n v="2313.2630680000002"/>
    <x v="32"/>
    <n v="9.9900000000000002E-5"/>
    <n v="0.01"/>
    <n v="5.8748564000000003E-2"/>
    <n v="135.90088309999999"/>
  </r>
  <r>
    <n v="37"/>
    <x v="0"/>
    <n v="1003"/>
    <n v="6.1321996600000004"/>
    <n v="1.7939886709999999"/>
    <n v="179.39886709999999"/>
    <n v="2.8091538999999999E-2"/>
    <n v="886007.12600000005"/>
    <x v="32"/>
    <n v="4.4942339999999997E-3"/>
    <n v="0.44950000000000001"/>
    <n v="2.5051629999999999E-3"/>
    <n v="2219.5920649999998"/>
  </r>
  <r>
    <n v="31"/>
    <x v="4"/>
    <n v="1003"/>
    <n v="10.3123127"/>
    <n v="1.73860094"/>
    <n v="173.860094"/>
    <n v="1.9896226999999999E-2"/>
    <n v="627526.9852"/>
    <x v="33"/>
    <n v="7.5944399999999996E-4"/>
    <n v="7.5899999999999995E-2"/>
    <n v="4.3681299999999998E-4"/>
    <n v="274.11214210000003"/>
  </r>
  <r>
    <n v="31"/>
    <x v="0"/>
    <n v="1003"/>
    <n v="10.3123127"/>
    <n v="4.1968940989999997"/>
    <n v="419.68940989999999"/>
    <n v="6.5230688999999994E-2"/>
    <n v="2057375.9369999999"/>
    <x v="33"/>
    <n v="2.6454949999999999E-3"/>
    <n v="0.2646"/>
    <n v="6.3034600000000005E-4"/>
    <n v="1296.8585029999999"/>
  </r>
  <r>
    <n v="34"/>
    <x v="1"/>
    <n v="1004"/>
    <n v="5.7197017399999996"/>
    <n v="0.36299933600000001"/>
    <n v="36.299933600000003"/>
    <n v="6.0325200000000004E-3"/>
    <n v="190265.68359999999"/>
    <x v="33"/>
    <n v="2.6381569000000001E-2"/>
    <n v="2.6381999999999999"/>
    <n v="7.2676632000000005E-2"/>
    <n v="13827.86909"/>
  </r>
  <r>
    <n v="34"/>
    <x v="3"/>
    <n v="1004"/>
    <n v="5.7197017399999996"/>
    <n v="0.54950003000000003"/>
    <n v="54.950003000000002"/>
    <n v="7.9756740000000003E-3"/>
    <n v="251552.7518"/>
    <x v="33"/>
    <n v="9.5792779999999994E-2"/>
    <n v="9.5792999999999999"/>
    <n v="0.17432716200000001"/>
    <n v="43852.477180000002"/>
  </r>
  <r>
    <n v="34"/>
    <x v="4"/>
    <n v="1004"/>
    <n v="5.7197017399999996"/>
    <n v="0.94469992199999997"/>
    <n v="94.469992199999993"/>
    <n v="1.061497E-2"/>
    <n v="334796.14189999999"/>
    <x v="33"/>
    <n v="4.5793209000000001E-2"/>
    <n v="4.5793999999999997"/>
    <n v="4.8473815000000003E-2"/>
    <n v="16228.8462"/>
  </r>
  <r>
    <n v="34"/>
    <x v="5"/>
    <n v="1004"/>
    <n v="5.7197017399999996"/>
    <n v="7.2004219999999997E-3"/>
    <n v="0.72004219999999997"/>
    <n v="2.71463E-4"/>
    <n v="8561.9511989999992"/>
    <x v="33"/>
    <n v="1.098725E-3"/>
    <n v="0.11"/>
    <n v="0.15259171499999999"/>
    <n v="1306.482818"/>
  </r>
  <r>
    <n v="34"/>
    <x v="0"/>
    <n v="1004"/>
    <n v="5.7197017399999996"/>
    <n v="3.0114014999999998"/>
    <n v="301.14015000000001"/>
    <n v="4.4719684000000003E-2"/>
    <n v="1410458.838"/>
    <x v="33"/>
    <n v="0.21088375200000001"/>
    <n v="21.0883"/>
    <n v="7.0028440999999997E-2"/>
    <n v="98772.233619999999"/>
  </r>
  <r>
    <n v="43"/>
    <x v="1"/>
    <n v="1101"/>
    <n v="8.6548997760000006"/>
    <n v="0.99199811999999998"/>
    <n v="99.199811999999994"/>
    <n v="1.7809104999999999E-2"/>
    <n v="561699.16209999996"/>
    <x v="34"/>
    <n v="3.3539089000000001E-2"/>
    <n v="3.3538999999999999"/>
    <n v="3.380963E-2"/>
    <n v="18990.84088"/>
  </r>
  <r>
    <n v="43"/>
    <x v="3"/>
    <n v="1101"/>
    <n v="8.6548997760000006"/>
    <n v="1.06080234"/>
    <n v="106.080234"/>
    <n v="1.6382877000000001E-2"/>
    <n v="516715.94040000002"/>
    <x v="34"/>
    <n v="0.13763454899999999"/>
    <n v="13.763299999999999"/>
    <n v="0.12974570599999999"/>
    <n v="67041.674530000004"/>
  </r>
  <r>
    <n v="43"/>
    <x v="4"/>
    <n v="1101"/>
    <n v="8.6548997760000006"/>
    <n v="4.1609003900000001"/>
    <n v="416.09003899999999"/>
    <n v="5.0439459999999998E-2"/>
    <n v="1590860.5689999999"/>
    <x v="34"/>
    <n v="9.5435135000000004E-2"/>
    <n v="9.5434999999999999"/>
    <n v="2.2936174E-2"/>
    <n v="36488.254509999999"/>
  </r>
  <r>
    <n v="43"/>
    <x v="0"/>
    <n v="1101"/>
    <n v="8.6548997760000006"/>
    <n v="2.0010417060000001"/>
    <n v="200.1041706"/>
    <n v="3.1711283E-2"/>
    <n v="1000173.853"/>
    <x v="34"/>
    <n v="9.9961252E-2"/>
    <n v="9.9961000000000002"/>
    <n v="4.9954606999999998E-2"/>
    <n v="49963.291599999997"/>
  </r>
  <r>
    <n v="75"/>
    <x v="1"/>
    <n v="1103"/>
    <n v="23.00671195"/>
    <n v="1.9499960439999999"/>
    <n v="194.99960440000001"/>
    <n v="3.7332087E-2"/>
    <n v="1177454.02"/>
    <x v="35"/>
    <n v="8.1800000000000005E-7"/>
    <n v="1E-4"/>
    <n v="4.2E-7"/>
    <n v="0.49410034899999999"/>
  </r>
  <r>
    <n v="75"/>
    <x v="2"/>
    <n v="1103"/>
    <n v="23.00671195"/>
    <n v="1.5203181450000001"/>
    <n v="152.0318145"/>
    <n v="2.5079786E-2"/>
    <n v="791016.43530000001"/>
    <x v="35"/>
    <n v="7.8041999999999999E-4"/>
    <n v="7.8100000000000003E-2"/>
    <n v="5.1332700000000005E-4"/>
    <n v="406.0500902"/>
  </r>
  <r>
    <n v="75"/>
    <x v="3"/>
    <n v="1103"/>
    <n v="23.00671195"/>
    <n v="4.3519025940000002"/>
    <n v="435.1902594"/>
    <n v="7.1087797999999994E-2"/>
    <n v="2242109.1439999999"/>
    <x v="35"/>
    <n v="1.25023E-3"/>
    <n v="0.12509999999999999"/>
    <n v="2.8728299999999999E-4"/>
    <n v="644.12095039999997"/>
  </r>
  <r>
    <n v="75"/>
    <x v="4"/>
    <n v="1103"/>
    <n v="23.00671195"/>
    <n v="6.5492995499999997"/>
    <n v="654.92995499999995"/>
    <n v="8.6127825000000005E-2"/>
    <n v="2716471.594"/>
    <x v="35"/>
    <n v="2.4980660000000002E-3"/>
    <n v="0.24990000000000001"/>
    <n v="3.8142500000000001E-4"/>
    <n v="1036.130024"/>
  </r>
  <r>
    <n v="75"/>
    <x v="0"/>
    <n v="1103"/>
    <n v="23.00671195"/>
    <n v="8.5050905409999995"/>
    <n v="850.50905409999996"/>
    <n v="0.144750988"/>
    <n v="4565446.1500000004"/>
    <x v="35"/>
    <n v="8.9464000000000004E-4"/>
    <n v="8.9499999999999996E-2"/>
    <n v="1.05189E-4"/>
    <n v="480.2334462"/>
  </r>
  <r>
    <n v="77"/>
    <x v="1"/>
    <n v="1103"/>
    <n v="6.3339027400000001"/>
    <n v="0.72660057"/>
    <n v="72.660056999999995"/>
    <n v="1.3946385E-2"/>
    <n v="439868.99459999998"/>
    <x v="35"/>
    <n v="9.3131079000000005E-2"/>
    <n v="9.3132000000000001"/>
    <n v="0.128173694"/>
    <n v="56379.633970000003"/>
  </r>
  <r>
    <n v="77"/>
    <x v="2"/>
    <n v="1103"/>
    <n v="6.3339027400000001"/>
    <n v="0.53119949099999997"/>
    <n v="53.119949050000002"/>
    <n v="8.7396009999999996E-3"/>
    <n v="275647.02830000001"/>
    <x v="35"/>
    <n v="0.14911122900000001"/>
    <n v="14.911199999999999"/>
    <n v="0.280706648"/>
    <n v="77375.953469999993"/>
  </r>
  <r>
    <n v="77"/>
    <x v="3"/>
    <n v="1103"/>
    <n v="6.3339027400000001"/>
    <n v="0.77470086999999999"/>
    <n v="77.470087000000007"/>
    <n v="1.2579819000000001E-2"/>
    <n v="396767.47930000001"/>
    <x v="35"/>
    <n v="0.24491798100000001"/>
    <n v="24.491900000000001"/>
    <n v="0.31614522499999997"/>
    <n v="125436.1441"/>
  </r>
  <r>
    <n v="77"/>
    <x v="4"/>
    <n v="1103"/>
    <n v="6.3339027400000001"/>
    <n v="3.0469004000000002"/>
    <n v="304.69004000000001"/>
    <n v="4.6097766999999998E-2"/>
    <n v="1453923.56"/>
    <x v="35"/>
    <n v="0.20425152999999999"/>
    <n v="20.4253"/>
    <n v="6.7035840999999999E-2"/>
    <n v="97464.988039999997"/>
  </r>
  <r>
    <n v="77"/>
    <x v="6"/>
    <n v="1103"/>
    <n v="6.3339027400000001"/>
    <n v="8.4899150000000007E-2"/>
    <n v="8.4899149999999999"/>
    <n v="1.4464E-3"/>
    <n v="45619.450299999997"/>
    <x v="35"/>
    <n v="4.4068019999999996E-3"/>
    <n v="0.44069999999999998"/>
    <n v="5.1906310999999997E-2"/>
    <n v="2367.9373599999999"/>
  </r>
  <r>
    <n v="77"/>
    <x v="5"/>
    <n v="1103"/>
    <n v="6.3339027400000001"/>
    <n v="1.350062E-2"/>
    <n v="1.3500620000000001"/>
    <n v="6.3654E-4"/>
    <n v="20076.4594"/>
    <x v="35"/>
    <n v="3.1882260000000002E-3"/>
    <n v="0.31890000000000002"/>
    <n v="0.23615402699999999"/>
    <n v="4741.1367270000001"/>
  </r>
  <r>
    <n v="77"/>
    <x v="0"/>
    <n v="1103"/>
    <n v="6.3339027400000001"/>
    <n v="1.099600369"/>
    <n v="109.96003690000001"/>
    <n v="1.8826130999999999E-2"/>
    <n v="593776.18420000002"/>
    <x v="35"/>
    <n v="0.63479163500000002"/>
    <n v="63.479300000000002"/>
    <n v="0.57729303499999995"/>
    <n v="342782.85560000001"/>
  </r>
  <r>
    <n v="80"/>
    <x v="1"/>
    <n v="1103"/>
    <n v="3.3708011199999999"/>
    <n v="7.7699820000000003E-2"/>
    <n v="7.7699819999999997"/>
    <n v="1.4149849999999999E-3"/>
    <n v="44628.627560000001"/>
    <x v="35"/>
    <n v="2.2375300000000001E-4"/>
    <n v="2.24E-2"/>
    <n v="2.879717E-3"/>
    <n v="128.51779690000001"/>
  </r>
  <r>
    <n v="80"/>
    <x v="4"/>
    <n v="1103"/>
    <n v="3.3708011199999999"/>
    <n v="2.2544002999999999"/>
    <n v="225.44003000000001"/>
    <n v="3.1072143999999999E-2"/>
    <n v="980015.42830000003"/>
    <x v="35"/>
    <n v="5.7899999999999998E-5"/>
    <n v="5.7999999999999996E-3"/>
    <n v="2.5700000000000001E-5"/>
    <n v="25.1755517"/>
  </r>
  <r>
    <n v="80"/>
    <x v="0"/>
    <n v="1103"/>
    <n v="3.3708011199999999"/>
    <n v="0.32580006"/>
    <n v="32.580005999999997"/>
    <n v="5.5259999999999997E-3"/>
    <n v="174290.05439999999"/>
    <x v="35"/>
    <n v="2.4278289999999998E-3"/>
    <n v="0.2427"/>
    <n v="7.4519E-3"/>
    <n v="1298.792066"/>
  </r>
  <r>
    <n v="95"/>
    <x v="1"/>
    <n v="1202"/>
    <n v="8.4039941819999999"/>
    <n v="0.38299968000000001"/>
    <n v="38.299968"/>
    <n v="7.0430240000000002E-3"/>
    <n v="222136.9669"/>
    <x v="35"/>
    <n v="3.5727399999999998E-4"/>
    <n v="3.5700000000000003E-2"/>
    <n v="9.3283099999999996E-4"/>
    <n v="207.21623"/>
  </r>
  <r>
    <n v="95"/>
    <x v="3"/>
    <n v="1202"/>
    <n v="8.4039941819999999"/>
    <n v="3.2715999060000001"/>
    <n v="327.15999060000001"/>
    <n v="5.3590503999999997E-2"/>
    <n v="1690244.48"/>
    <x v="35"/>
    <n v="3.4520200000000002E-4"/>
    <n v="3.4500000000000003E-2"/>
    <n v="1.05515E-4"/>
    <n v="178.34584340000001"/>
  </r>
  <r>
    <n v="95"/>
    <x v="4"/>
    <n v="1202"/>
    <n v="8.4039941819999999"/>
    <n v="3.5382000200000001"/>
    <n v="353.82000199999999"/>
    <n v="4.8494357000000002E-2"/>
    <n v="1529512.031"/>
    <x v="35"/>
    <n v="1.7957240000000001E-3"/>
    <n v="0.17949999999999999"/>
    <n v="5.0752499999999999E-4"/>
    <n v="776.26524210000002"/>
  </r>
  <r>
    <n v="95"/>
    <x v="5"/>
    <n v="1202"/>
    <n v="8.4039941819999999"/>
    <n v="2.9297951999999999E-2"/>
    <n v="2.9297952"/>
    <n v="1.412752E-3"/>
    <n v="44558.194790000001"/>
    <x v="35"/>
    <n v="1.11141E-4"/>
    <n v="1.11E-2"/>
    <n v="3.7934689999999998E-3"/>
    <n v="169.03011459999999"/>
  </r>
  <r>
    <n v="95"/>
    <x v="0"/>
    <n v="1202"/>
    <n v="8.4039941819999999"/>
    <n v="0.91426632699999999"/>
    <n v="91.426632679999997"/>
    <n v="1.5652780000000002E-2"/>
    <n v="493688.68290000001"/>
    <x v="35"/>
    <n v="1.020335E-3"/>
    <n v="0.10199999999999999"/>
    <n v="1.1160149999999999E-3"/>
    <n v="550.96419960000003"/>
  </r>
  <r>
    <n v="59"/>
    <x v="1"/>
    <n v="1101"/>
    <n v="5.024195046"/>
    <n v="0.41499830799999998"/>
    <n v="41.499830799999998"/>
    <n v="7.4173559999999999E-3"/>
    <n v="233943.41070000001"/>
    <x v="36"/>
    <n v="1.1765329999999999E-2"/>
    <n v="1.1765000000000001"/>
    <n v="2.8350309000000001E-2"/>
    <n v="6632.3678769999997"/>
  </r>
  <r>
    <n v="59"/>
    <x v="3"/>
    <n v="1101"/>
    <n v="5.024195046"/>
    <n v="0.75989985199999999"/>
    <n v="75.989985200000007"/>
    <n v="1.1761034E-2"/>
    <n v="370943.0025"/>
    <x v="36"/>
    <n v="0.14882105300000001"/>
    <n v="14.882199999999999"/>
    <n v="0.195842981"/>
    <n v="72646.583559999999"/>
  </r>
  <r>
    <n v="59"/>
    <x v="4"/>
    <n v="1101"/>
    <n v="5.024195046"/>
    <n v="1.0608004200000001"/>
    <n v="106.08004200000001"/>
    <n v="1.4200371E-2"/>
    <n v="447879.69069999998"/>
    <x v="36"/>
    <n v="0.110185064"/>
    <n v="11.0185"/>
    <n v="0.103869741"/>
    <n v="46521.14731"/>
  </r>
  <r>
    <n v="59"/>
    <x v="6"/>
    <n v="1101"/>
    <n v="5.024195046"/>
    <n v="1.1000022E-2"/>
    <n v="1.1000022"/>
    <n v="1.7407100000000001E-4"/>
    <n v="5490.192849"/>
    <x v="36"/>
    <n v="1.0984173999999999E-2"/>
    <n v="1.0985"/>
    <n v="0.99855929099999996"/>
    <n v="5482.2830809999996"/>
  </r>
  <r>
    <n v="59"/>
    <x v="5"/>
    <n v="1101"/>
    <n v="5.024195046"/>
    <n v="1.9199069999999999E-2"/>
    <n v="1.919907"/>
    <n v="8.3651699999999995E-4"/>
    <n v="26383.735410000001"/>
    <x v="36"/>
    <n v="1.9982999999999999E-4"/>
    <n v="0.02"/>
    <n v="1.0408341999999999E-2"/>
    <n v="274.61095299999999"/>
  </r>
  <r>
    <n v="59"/>
    <x v="0"/>
    <n v="1101"/>
    <n v="5.024195046"/>
    <n v="1.382877599"/>
    <n v="138.2877599"/>
    <n v="2.252856E-2"/>
    <n v="710550.77789999999"/>
    <x v="36"/>
    <n v="4.8461641E-2"/>
    <n v="4.8461999999999996"/>
    <n v="3.5044057000000003E-2"/>
    <n v="24900.581870000002"/>
  </r>
  <r>
    <n v="60"/>
    <x v="3"/>
    <n v="1101"/>
    <n v="5.0195989699999997"/>
    <n v="0.4421002"/>
    <n v="44.21002"/>
    <n v="6.9916800000000001E-3"/>
    <n v="220517.59669999999"/>
    <x v="36"/>
    <n v="7.4837099999999995E-4"/>
    <n v="7.4800000000000005E-2"/>
    <n v="1.692764E-3"/>
    <n v="373.28416240000001"/>
  </r>
  <r>
    <n v="60"/>
    <x v="4"/>
    <n v="1101"/>
    <n v="5.0195989699999997"/>
    <n v="1.81270018"/>
    <n v="181.27001799999999"/>
    <n v="2.3277923999999998E-2"/>
    <n v="734185.73030000005"/>
    <x v="36"/>
    <n v="1.00519E-4"/>
    <n v="1.01E-2"/>
    <n v="5.5500000000000001E-5"/>
    <n v="40.712671919999998"/>
  </r>
  <r>
    <n v="61"/>
    <x v="1"/>
    <n v="1102"/>
    <n v="7.6165909379999999"/>
    <n v="0.41229887999999998"/>
    <n v="41.229888000000003"/>
    <n v="7.2381479999999998E-3"/>
    <n v="228291.1839"/>
    <x v="36"/>
    <n v="3.9966200000000001E-4"/>
    <n v="0.04"/>
    <n v="9.6935100000000002E-4"/>
    <n v="221.29433549999999"/>
  </r>
  <r>
    <n v="61"/>
    <x v="3"/>
    <n v="1102"/>
    <n v="7.6165909379999999"/>
    <n v="1.4613991479999999"/>
    <n v="146.13991480000001"/>
    <n v="2.2613642E-2"/>
    <n v="713234.27080000006"/>
    <x v="36"/>
    <n v="2.7273169999999999E-3"/>
    <n v="0.27279999999999999"/>
    <n v="1.866237E-3"/>
    <n v="1331.0639719999999"/>
  </r>
  <r>
    <n v="61"/>
    <x v="4"/>
    <n v="1102"/>
    <n v="7.6165909379999999"/>
    <n v="2.6863998499999999"/>
    <n v="268.63998500000002"/>
    <n v="3.3166237000000001E-2"/>
    <n v="1046063.102"/>
    <x v="36"/>
    <n v="9.2582889999999994E-3"/>
    <n v="0.92579999999999996"/>
    <n v="3.4463559999999998E-3"/>
    <n v="3605.1055059999999"/>
  </r>
  <r>
    <n v="61"/>
    <x v="6"/>
    <n v="1102"/>
    <n v="7.6165909379999999"/>
    <n v="1.3099858000000001E-2"/>
    <n v="1.3099858"/>
    <n v="2.0985700000000001E-4"/>
    <n v="6618.8938420000004"/>
    <x v="36"/>
    <n v="2.2174900000000001E-4"/>
    <n v="2.2200000000000001E-2"/>
    <n v="1.6927576999999999E-2"/>
    <n v="112.04183519999999"/>
  </r>
  <r>
    <n v="61"/>
    <x v="0"/>
    <n v="1102"/>
    <n v="7.6165909379999999"/>
    <n v="2.4765545219999998"/>
    <n v="247.65545220000001"/>
    <n v="4.0143529999999997E-2"/>
    <n v="1266126.936"/>
    <x v="36"/>
    <n v="1.267956E-3"/>
    <n v="0.1268"/>
    <n v="5.1198400000000005E-4"/>
    <n v="648.23682989999998"/>
  </r>
  <r>
    <n v="20"/>
    <x v="1"/>
    <n v="1006"/>
    <n v="12.46220634"/>
    <n v="0.47220202"/>
    <n v="47.220202"/>
    <n v="7.515168E-3"/>
    <n v="237028.3909"/>
    <x v="37"/>
    <n v="5.6899999999999997E-6"/>
    <n v="5.9999999999999995E-4"/>
    <n v="1.2099999999999999E-5"/>
    <n v="2.8581788339999998"/>
  </r>
  <r>
    <n v="20"/>
    <x v="3"/>
    <n v="1006"/>
    <n v="12.46220634"/>
    <n v="0.96920236999999998"/>
    <n v="96.920237"/>
    <n v="1.3886310000000001E-2"/>
    <n v="437974.21370000002"/>
    <x v="37"/>
    <n v="3.7782199999999999E-4"/>
    <n v="3.78E-2"/>
    <n v="3.89828E-4"/>
    <n v="170.7344196"/>
  </r>
  <r>
    <n v="20"/>
    <x v="4"/>
    <n v="1006"/>
    <n v="12.46220634"/>
    <n v="1.7473987799999999"/>
    <n v="174.739878"/>
    <n v="1.9743591000000001E-2"/>
    <n v="622712.84959999996"/>
    <x v="37"/>
    <n v="4.8686420000000003E-3"/>
    <n v="0.4869"/>
    <n v="2.7862220000000001E-3"/>
    <n v="1735.0165320000001"/>
  </r>
  <r>
    <n v="20"/>
    <x v="0"/>
    <n v="1006"/>
    <n v="12.46220634"/>
    <n v="7.0415386639999999"/>
    <n v="704.15386639999997"/>
    <n v="0.104175512"/>
    <n v="3285695.6329999999"/>
    <x v="37"/>
    <n v="4.1733999999999999E-3"/>
    <n v="0.4173"/>
    <n v="5.9268299999999999E-4"/>
    <n v="1947.3756370000001"/>
  </r>
  <r>
    <n v="21"/>
    <x v="1"/>
    <n v="1006"/>
    <n v="20.71919896"/>
    <n v="0.86790217999999997"/>
    <n v="86.790217999999996"/>
    <n v="1.4470066E-2"/>
    <n v="456385.89250000002"/>
    <x v="37"/>
    <n v="0.109155106"/>
    <n v="10.9156"/>
    <n v="0.12576890399999999"/>
    <n v="57399.153680000003"/>
  </r>
  <r>
    <n v="21"/>
    <x v="2"/>
    <n v="1006"/>
    <n v="20.71919896"/>
    <n v="2.5945552869999999"/>
    <n v="259.4555287"/>
    <n v="3.7204474000000001E-2"/>
    <n v="1173429.1140000001"/>
    <x v="37"/>
    <n v="0.56042197199999999"/>
    <n v="56.042200000000001"/>
    <n v="0.21599924100000001"/>
    <n v="253459.79740000001"/>
  </r>
  <r>
    <n v="21"/>
    <x v="3"/>
    <n v="1006"/>
    <n v="20.71919896"/>
    <n v="2.3565994400000001"/>
    <n v="235.659944"/>
    <n v="3.4442107E-2"/>
    <n v="1086304.061"/>
    <x v="37"/>
    <n v="0.44034139999999999"/>
    <n v="44.033900000000003"/>
    <n v="0.18685458099999999"/>
    <n v="202980.89"/>
  </r>
  <r>
    <n v="21"/>
    <x v="4"/>
    <n v="1006"/>
    <n v="20.71919896"/>
    <n v="4.2201023800000002"/>
    <n v="422.01023800000002"/>
    <n v="5.0339746999999997E-2"/>
    <n v="1587715.621"/>
    <x v="37"/>
    <n v="0.429670567"/>
    <n v="42.967100000000002"/>
    <n v="0.10181519999999999"/>
    <n v="161653.5833"/>
  </r>
  <r>
    <n v="21"/>
    <x v="5"/>
    <n v="1006"/>
    <n v="20.71919896"/>
    <n v="3.3302379999999999E-2"/>
    <n v="3.330238"/>
    <n v="1.325257E-3"/>
    <n v="41798.610930000003"/>
    <x v="37"/>
    <n v="6.7496700000000001E-3"/>
    <n v="0.67510000000000003"/>
    <n v="0.202678303"/>
    <n v="8471.6715220000006"/>
  </r>
  <r>
    <n v="21"/>
    <x v="0"/>
    <n v="1006"/>
    <n v="20.71919896"/>
    <n v="10.59204079"/>
    <n v="1059.2040790000001"/>
    <n v="0.162296368"/>
    <n v="5118827.4400000004"/>
    <x v="37"/>
    <n v="1.5945134510000001"/>
    <n v="159.45140000000001"/>
    <n v="0.15053883200000001"/>
    <n v="770582.30480000004"/>
  </r>
  <r>
    <n v="56"/>
    <x v="4"/>
    <n v="1102"/>
    <n v="1.4021001200000001"/>
    <n v="0.22330030000000001"/>
    <n v="22.330030000000001"/>
    <n v="2.8491860000000001E-3"/>
    <n v="89863.332410000003"/>
    <x v="38"/>
    <n v="1.261692E-3"/>
    <n v="0.12620000000000001"/>
    <n v="5.6502009999999997E-3"/>
    <n v="507.74587320000001"/>
  </r>
  <r>
    <n v="56"/>
    <x v="0"/>
    <n v="1102"/>
    <n v="1.4021001200000001"/>
    <n v="0.61382629499999997"/>
    <n v="61.382629530000003"/>
    <n v="1.0312205E-2"/>
    <n v="325246.93209999998"/>
    <x v="38"/>
    <n v="2.8931300000000003E-4"/>
    <n v="2.9000000000000001E-2"/>
    <n v="4.7132700000000001E-4"/>
    <n v="153.2977181"/>
  </r>
  <r>
    <n v="65"/>
    <x v="1"/>
    <n v="1102"/>
    <n v="8.1527010650000005"/>
    <n v="0.45450032499999998"/>
    <n v="45.450032499999999"/>
    <n v="8.2200559999999999E-3"/>
    <n v="259260.57610000001"/>
    <x v="38"/>
    <n v="7.2742859999999996E-3"/>
    <n v="0.72750000000000004"/>
    <n v="1.6005017999999999E-2"/>
    <n v="4149.4702559999996"/>
  </r>
  <r>
    <n v="65"/>
    <x v="4"/>
    <n v="1102"/>
    <n v="8.1527010650000005"/>
    <n v="2.9906999000000001"/>
    <n v="299.06999000000002"/>
    <n v="3.8404804000000001E-2"/>
    <n v="1211287.5160000001"/>
    <x v="38"/>
    <n v="0.18034505200000001"/>
    <n v="18.034700000000001"/>
    <n v="6.0301954999999997E-2"/>
    <n v="73043.005810000002"/>
  </r>
  <r>
    <n v="65"/>
    <x v="5"/>
    <n v="1102"/>
    <n v="8.1527010650000005"/>
    <n v="1.0200205E-2"/>
    <n v="1.0200205"/>
    <n v="4.9402799999999998E-4"/>
    <n v="15581.64986"/>
    <x v="38"/>
    <n v="1.9983800000000001E-4"/>
    <n v="0.02"/>
    <n v="1.9591608999999999E-2"/>
    <n v="305.26958450000001"/>
  </r>
  <r>
    <n v="65"/>
    <x v="0"/>
    <n v="1102"/>
    <n v="8.1527010650000005"/>
    <n v="2.9682257480000001"/>
    <n v="296.82257479999998"/>
    <n v="4.9561696000000002E-2"/>
    <n v="1563175.878"/>
    <x v="38"/>
    <n v="0.20380364400000001"/>
    <n v="20.380400000000002"/>
    <n v="6.8661772999999995E-2"/>
    <n v="107330.4279"/>
  </r>
  <r>
    <n v="25"/>
    <x v="1"/>
    <n v="1006"/>
    <n v="6.7796947449999996"/>
    <n v="0.37539919500000002"/>
    <n v="37.539919500000003"/>
    <n v="6.5660980000000002E-3"/>
    <n v="207094.74299999999"/>
    <x v="39"/>
    <n v="3.5280273000000001E-2"/>
    <n v="3.5280999999999998"/>
    <n v="9.3980684999999994E-2"/>
    <n v="19462.905760000001"/>
  </r>
  <r>
    <n v="25"/>
    <x v="2"/>
    <n v="1006"/>
    <n v="6.7796947449999996"/>
    <n v="1.0458784560000001"/>
    <n v="104.58784559999999"/>
    <n v="1.5860968999999999E-2"/>
    <n v="500254.97070000001"/>
    <x v="39"/>
    <n v="7.2220990000000001E-3"/>
    <n v="0.72230000000000005"/>
    <n v="6.9052940000000002E-3"/>
    <n v="3454.407886"/>
  </r>
  <r>
    <n v="25"/>
    <x v="4"/>
    <n v="1006"/>
    <n v="6.7796947449999996"/>
    <n v="1.98069955"/>
    <n v="198.06995499999999"/>
    <n v="2.4283414E-2"/>
    <n v="765898.86750000005"/>
    <x v="39"/>
    <n v="0.156177556"/>
    <n v="15.617599999999999"/>
    <n v="7.8849694999999997E-2"/>
    <n v="60390.892339999999"/>
  </r>
  <r>
    <n v="25"/>
    <x v="5"/>
    <n v="1006"/>
    <n v="6.7796947449999996"/>
    <n v="5.2986700000000001E-3"/>
    <n v="0.52986699999999998"/>
    <n v="2.32298E-4"/>
    <n v="7326.6632470000004"/>
    <x v="39"/>
    <n v="1.9981999999999999E-4"/>
    <n v="0.02"/>
    <n v="3.7711376999999997E-2"/>
    <n v="276.29856009999997"/>
  </r>
  <r>
    <n v="25"/>
    <x v="0"/>
    <n v="1006"/>
    <n v="6.7796947449999996"/>
    <n v="2.793818629"/>
    <n v="279.38186289999999"/>
    <n v="4.5121157000000002E-2"/>
    <n v="1423121.284"/>
    <x v="39"/>
    <n v="0.42365909800000001"/>
    <n v="42.365600000000001"/>
    <n v="0.15164158999999999"/>
    <n v="215804.37359999999"/>
  </r>
  <r>
    <n v="18"/>
    <x v="1"/>
    <n v="1006"/>
    <n v="5.6492981689999997"/>
    <n v="0.26619970999999998"/>
    <n v="26.619971"/>
    <n v="4.355411E-3"/>
    <n v="137369.6514"/>
    <x v="40"/>
    <n v="1.4445829999999999E-3"/>
    <n v="0.1444"/>
    <n v="5.4266899999999996E-3"/>
    <n v="745.46251299999994"/>
  </r>
  <r>
    <n v="18"/>
    <x v="4"/>
    <n v="1006"/>
    <n v="5.6492981689999997"/>
    <n v="0.6522"/>
    <n v="65.22"/>
    <n v="7.1598349999999998E-3"/>
    <n v="225821.1894"/>
    <x v="40"/>
    <n v="8.4705499999999999E-4"/>
    <n v="8.4699999999999998E-2"/>
    <n v="1.298766E-3"/>
    <n v="293.28886929999999"/>
  </r>
  <r>
    <n v="18"/>
    <x v="0"/>
    <n v="1006"/>
    <n v="5.6492981689999997"/>
    <n v="3.1247840560000002"/>
    <n v="312.47840559999997"/>
    <n v="4.7031823E-2"/>
    <n v="1483383.702"/>
    <x v="40"/>
    <n v="2.1854999999999999E-3"/>
    <n v="0.2185"/>
    <n v="6.99408E-4"/>
    <n v="1037.4907780000001"/>
  </r>
  <r>
    <n v="21"/>
    <x v="1"/>
    <n v="1006"/>
    <n v="20.71919896"/>
    <n v="0.86790217999999997"/>
    <n v="86.790217999999996"/>
    <n v="1.4470066E-2"/>
    <n v="456385.89250000002"/>
    <x v="40"/>
    <n v="4.5549140000000002E-3"/>
    <n v="0.45550000000000002"/>
    <n v="5.248188E-3"/>
    <n v="2395.1991699999999"/>
  </r>
  <r>
    <n v="21"/>
    <x v="3"/>
    <n v="1006"/>
    <n v="20.71919896"/>
    <n v="2.3565994400000001"/>
    <n v="235.659944"/>
    <n v="3.4442107E-2"/>
    <n v="1086304.061"/>
    <x v="40"/>
    <n v="5.9692158000000002E-2"/>
    <n v="5.9691999999999998"/>
    <n v="2.5329785E-2"/>
    <n v="27515.848699999999"/>
  </r>
  <r>
    <n v="21"/>
    <x v="4"/>
    <n v="1006"/>
    <n v="20.71919896"/>
    <n v="4.2201023800000002"/>
    <n v="422.01023800000002"/>
    <n v="5.0339746999999997E-2"/>
    <n v="1587715.621"/>
    <x v="40"/>
    <n v="0.217962193"/>
    <n v="21.796099999999999"/>
    <n v="5.1648555999999998E-2"/>
    <n v="82003.218840000001"/>
  </r>
  <r>
    <n v="21"/>
    <x v="5"/>
    <n v="1006"/>
    <n v="20.71919896"/>
    <n v="3.3302379999999999E-2"/>
    <n v="3.330238"/>
    <n v="1.325257E-3"/>
    <n v="41798.610930000003"/>
    <x v="40"/>
    <n v="1.2802149999999999E-3"/>
    <n v="0.128"/>
    <n v="3.8442149000000002E-2"/>
    <n v="1606.828446"/>
  </r>
  <r>
    <n v="21"/>
    <x v="0"/>
    <n v="1006"/>
    <n v="20.71919896"/>
    <n v="10.59204079"/>
    <n v="1059.2040790000001"/>
    <n v="0.162296368"/>
    <n v="5118827.4400000004"/>
    <x v="40"/>
    <n v="0.56206542500000001"/>
    <n v="56.206600000000002"/>
    <n v="5.3064884999999999E-2"/>
    <n v="271629.98859999998"/>
  </r>
  <r>
    <n v="60"/>
    <x v="1"/>
    <n v="1101"/>
    <n v="5.0195989699999997"/>
    <n v="0.20499951999999999"/>
    <n v="20.499952"/>
    <n v="3.7034469999999999E-3"/>
    <n v="116806.708"/>
    <x v="41"/>
    <n v="6.0016679999999999E-3"/>
    <n v="0.60009999999999997"/>
    <n v="2.9276498000000001E-2"/>
    <n v="3419.6914080000001"/>
  </r>
  <r>
    <n v="60"/>
    <x v="3"/>
    <n v="1101"/>
    <n v="5.0195989699999997"/>
    <n v="0.4421002"/>
    <n v="44.21002"/>
    <n v="6.9916800000000001E-3"/>
    <n v="220517.59669999999"/>
    <x v="41"/>
    <n v="1.124498E-2"/>
    <n v="1.1245000000000001"/>
    <n v="2.5435363999999999E-2"/>
    <n v="5608.9453949999997"/>
  </r>
  <r>
    <n v="60"/>
    <x v="4"/>
    <n v="1101"/>
    <n v="5.0195989699999997"/>
    <n v="1.81270018"/>
    <n v="181.27001799999999"/>
    <n v="2.3277923999999998E-2"/>
    <n v="734185.73030000005"/>
    <x v="41"/>
    <n v="5.4635079999999997E-3"/>
    <n v="0.5464"/>
    <n v="3.014016E-3"/>
    <n v="2212.8478540000001"/>
  </r>
  <r>
    <n v="60"/>
    <x v="5"/>
    <n v="1101"/>
    <n v="5.0195989699999997"/>
    <n v="1.380002E-2"/>
    <n v="1.380002"/>
    <n v="5.9816800000000005E-4"/>
    <n v="18866.219779999999"/>
    <x v="41"/>
    <n v="1.99822E-4"/>
    <n v="0.02"/>
    <n v="1.4479828E-2"/>
    <n v="273.17961680000002"/>
  </r>
  <r>
    <n v="60"/>
    <x v="0"/>
    <n v="1101"/>
    <n v="5.0195989699999997"/>
    <n v="1.9862525689999999"/>
    <n v="198.62525690000001"/>
    <n v="3.3137136999999997E-2"/>
    <n v="1045145.301"/>
    <x v="41"/>
    <n v="8.9504841000000002E-2"/>
    <n v="8.9505999999999997"/>
    <n v="4.5062165000000001E-2"/>
    <n v="47096.50995"/>
  </r>
  <r>
    <n v="61"/>
    <x v="1"/>
    <n v="1102"/>
    <n v="7.6165909379999999"/>
    <n v="0.41229887999999998"/>
    <n v="41.229888000000003"/>
    <n v="7.2381479999999998E-3"/>
    <n v="228291.1839"/>
    <x v="41"/>
    <n v="1.4146269E-2"/>
    <n v="1.4146000000000001"/>
    <n v="3.4310713E-2"/>
    <n v="7832.8332870000004"/>
  </r>
  <r>
    <n v="61"/>
    <x v="2"/>
    <n v="1102"/>
    <n v="7.6165909379999999"/>
    <n v="0.54604054000000002"/>
    <n v="54.604054009999999"/>
    <n v="8.7849339999999995E-3"/>
    <n v="277076.8075"/>
    <x v="41"/>
    <n v="5.754665E-3"/>
    <n v="0.57550000000000001"/>
    <n v="1.0538897E-2"/>
    <n v="2920.0838549999999"/>
  </r>
  <r>
    <n v="61"/>
    <x v="3"/>
    <n v="1102"/>
    <n v="7.6165909379999999"/>
    <n v="1.4613991479999999"/>
    <n v="146.13991480000001"/>
    <n v="2.2613642E-2"/>
    <n v="713234.27080000006"/>
    <x v="41"/>
    <n v="7.7955796999999993E-2"/>
    <n v="7.7956000000000003"/>
    <n v="5.3343262000000002E-2"/>
    <n v="38046.24237"/>
  </r>
  <r>
    <n v="61"/>
    <x v="4"/>
    <n v="1102"/>
    <n v="7.6165909379999999"/>
    <n v="2.6863998499999999"/>
    <n v="268.63998500000002"/>
    <n v="3.3166237000000001E-2"/>
    <n v="1046063.102"/>
    <x v="41"/>
    <n v="7.8398400000000005E-4"/>
    <n v="7.8399999999999997E-2"/>
    <n v="2.9183399999999998E-4"/>
    <n v="305.2771343"/>
  </r>
  <r>
    <n v="61"/>
    <x v="5"/>
    <n v="1102"/>
    <n v="7.6165909379999999"/>
    <n v="2.079814E-2"/>
    <n v="2.0798139999999998"/>
    <n v="9.1615999999999996E-4"/>
    <n v="28895.70045"/>
    <x v="41"/>
    <n v="1.2193000000000001E-4"/>
    <n v="1.2200000000000001E-2"/>
    <n v="5.8625429999999996E-3"/>
    <n v="169.40227300000001"/>
  </r>
  <r>
    <n v="61"/>
    <x v="0"/>
    <n v="1102"/>
    <n v="7.6165909379999999"/>
    <n v="2.4765545219999998"/>
    <n v="247.65545220000001"/>
    <n v="4.0143529999999997E-2"/>
    <n v="1266126.936"/>
    <x v="41"/>
    <n v="0.14702256699999999"/>
    <n v="14.702299999999999"/>
    <n v="5.9365769999999998E-2"/>
    <n v="75164.600760000001"/>
  </r>
  <r>
    <n v="31"/>
    <x v="1"/>
    <n v="1003"/>
    <n v="10.3123127"/>
    <n v="0.69800163999999998"/>
    <n v="69.800163999999995"/>
    <n v="1.2029893E-2"/>
    <n v="379422.82579999999"/>
    <x v="42"/>
    <n v="8.0339409999999993E-3"/>
    <n v="0.8034"/>
    <n v="1.1509917E-2"/>
    <n v="4367.1250899999995"/>
  </r>
  <r>
    <n v="31"/>
    <x v="2"/>
    <n v="1003"/>
    <n v="10.3123127"/>
    <n v="1.0674123310000001"/>
    <n v="106.7412331"/>
    <n v="1.6128328000000001E-2"/>
    <n v="508687.46039999998"/>
    <x v="42"/>
    <n v="0.17382202399999999"/>
    <n v="17.382200000000001"/>
    <n v="0.16284430999999999"/>
    <n v="82836.858330000003"/>
  </r>
  <r>
    <n v="31"/>
    <x v="3"/>
    <n v="1003"/>
    <n v="10.3123127"/>
    <n v="2.16580065"/>
    <n v="216.58006499999999"/>
    <n v="3.2158412999999997E-2"/>
    <n v="1014276.353"/>
    <x v="42"/>
    <n v="0.22439279400000001"/>
    <n v="22.4392"/>
    <n v="0.103607317"/>
    <n v="105086.45140000001"/>
  </r>
  <r>
    <n v="31"/>
    <x v="4"/>
    <n v="1003"/>
    <n v="10.3123127"/>
    <n v="1.73860094"/>
    <n v="173.860094"/>
    <n v="1.9896226999999999E-2"/>
    <n v="627526.9852"/>
    <x v="42"/>
    <n v="2.6550806E-2"/>
    <n v="2.6551"/>
    <n v="1.5271363E-2"/>
    <n v="9583.1924039999994"/>
  </r>
  <r>
    <n v="31"/>
    <x v="5"/>
    <n v="1003"/>
    <n v="10.3123127"/>
    <n v="1.7801859999999999E-2"/>
    <n v="1.780186"/>
    <n v="7.6134100000000001E-4"/>
    <n v="24012.680530000001"/>
    <x v="42"/>
    <n v="2.9964E-4"/>
    <n v="0.03"/>
    <n v="1.6831941999999999E-2"/>
    <n v="404.18004309999998"/>
  </r>
  <r>
    <n v="31"/>
    <x v="0"/>
    <n v="1003"/>
    <n v="10.3123127"/>
    <n v="4.1968940989999997"/>
    <n v="419.68940989999999"/>
    <n v="6.5230688999999994E-2"/>
    <n v="2057375.9369999999"/>
    <x v="42"/>
    <n v="1.2224708000000001E-2"/>
    <n v="1.2225999999999999"/>
    <n v="2.9127990000000002E-3"/>
    <n v="5992.7219139999997"/>
  </r>
  <r>
    <n v="31"/>
    <x v="1"/>
    <n v="1003"/>
    <n v="10.3123127"/>
    <n v="0.69800163999999998"/>
    <n v="69.800163999999995"/>
    <n v="1.2029893E-2"/>
    <n v="379422.82579999999"/>
    <x v="43"/>
    <n v="2.5446462999999999E-2"/>
    <n v="2.5447000000000002"/>
    <n v="3.6456164999999999E-2"/>
    <n v="13832.301149999999"/>
  </r>
  <r>
    <n v="31"/>
    <x v="2"/>
    <n v="1003"/>
    <n v="10.3123127"/>
    <n v="1.0674123310000001"/>
    <n v="106.7412331"/>
    <n v="1.6128328000000001E-2"/>
    <n v="508687.46039999998"/>
    <x v="43"/>
    <n v="2.6006843000000002E-2"/>
    <n v="2.6006999999999998"/>
    <n v="2.4364383E-2"/>
    <n v="12393.85621"/>
  </r>
  <r>
    <n v="31"/>
    <x v="3"/>
    <n v="1003"/>
    <n v="10.3123127"/>
    <n v="2.16580065"/>
    <n v="216.58006499999999"/>
    <n v="3.2158412999999997E-2"/>
    <n v="1014276.353"/>
    <x v="43"/>
    <n v="0.16660847400000001"/>
    <n v="16.660900000000002"/>
    <n v="7.6926966999999999E-2"/>
    <n v="78025.203229999999"/>
  </r>
  <r>
    <n v="31"/>
    <x v="4"/>
    <n v="1003"/>
    <n v="10.3123127"/>
    <n v="1.73860094"/>
    <n v="173.860094"/>
    <n v="1.9896226999999999E-2"/>
    <n v="627526.9852"/>
    <x v="43"/>
    <n v="5.6795876000000002E-2"/>
    <n v="5.6795999999999998"/>
    <n v="3.2667574999999997E-2"/>
    <n v="20499.78472"/>
  </r>
  <r>
    <n v="31"/>
    <x v="5"/>
    <n v="1003"/>
    <n v="10.3123127"/>
    <n v="1.7801859999999999E-2"/>
    <n v="1.780186"/>
    <n v="7.6134100000000001E-4"/>
    <n v="24012.680530000001"/>
    <x v="43"/>
    <n v="9.9900000000000002E-5"/>
    <n v="0.01"/>
    <n v="5.6106649999999999E-3"/>
    <n v="134.72709689999999"/>
  </r>
  <r>
    <n v="31"/>
    <x v="0"/>
    <n v="1003"/>
    <n v="10.3123127"/>
    <n v="4.1968940989999997"/>
    <n v="419.68940989999999"/>
    <n v="6.5230688999999994E-2"/>
    <n v="2057375.9369999999"/>
    <x v="43"/>
    <n v="6.6539717999999998E-2"/>
    <n v="6.6540999999999997"/>
    <n v="1.5854514E-2"/>
    <n v="32618.696260000001"/>
  </r>
  <r>
    <n v="37"/>
    <x v="1"/>
    <n v="1003"/>
    <n v="6.1321996600000004"/>
    <n v="0.43660082"/>
    <n v="43.660082000000003"/>
    <n v="7.8445129999999991E-3"/>
    <n v="247415.9497"/>
    <x v="43"/>
    <n v="2.04534E-4"/>
    <n v="2.0500000000000001E-2"/>
    <n v="4.68469E-4"/>
    <n v="115.9066201"/>
  </r>
  <r>
    <n v="37"/>
    <x v="2"/>
    <n v="1003"/>
    <n v="6.1321996600000004"/>
    <n v="0.89110988899999999"/>
    <n v="89.110988950000007"/>
    <n v="1.3069607E-2"/>
    <n v="412215.41029999999"/>
    <x v="43"/>
    <n v="1.1531930000000001E-3"/>
    <n v="0.1153"/>
    <n v="1.2941090000000001E-3"/>
    <n v="533.45161229999997"/>
  </r>
  <r>
    <n v="37"/>
    <x v="3"/>
    <n v="1003"/>
    <n v="6.1321996600000004"/>
    <n v="1.3956001200000001"/>
    <n v="139.560012"/>
    <n v="2.0944790000000001E-2"/>
    <n v="660598.66330000001"/>
    <x v="43"/>
    <n v="4.6447249999999997E-3"/>
    <n v="0.46460000000000001"/>
    <n v="3.3281199999999999E-3"/>
    <n v="2198.551946"/>
  </r>
  <r>
    <n v="37"/>
    <x v="4"/>
    <n v="1003"/>
    <n v="6.1321996600000004"/>
    <n v="0.55239976000000002"/>
    <n v="55.239975999999999"/>
    <n v="6.3017109999999998E-3"/>
    <n v="198755.9755"/>
    <x v="43"/>
    <n v="2.0665200000000001E-4"/>
    <n v="2.07E-2"/>
    <n v="3.7409900000000002E-4"/>
    <n v="74.354355990000002"/>
  </r>
  <r>
    <n v="37"/>
    <x v="0"/>
    <n v="1003"/>
    <n v="6.1321996600000004"/>
    <n v="1.7939886709999999"/>
    <n v="179.39886709999999"/>
    <n v="2.8091538999999999E-2"/>
    <n v="886007.12600000005"/>
    <x v="43"/>
    <n v="8.7091100000000004E-4"/>
    <n v="8.7099999999999997E-2"/>
    <n v="4.8546100000000002E-4"/>
    <n v="430.12173539999998"/>
  </r>
  <r>
    <n v="102"/>
    <x v="3"/>
    <n v="1202"/>
    <n v="12.16681105"/>
    <n v="2.2367008099999999"/>
    <n v="223.67008100000001"/>
    <n v="3.6155640000000003E-2"/>
    <n v="1140348.8910000001"/>
    <x v="44"/>
    <n v="2.1891705000000001E-2"/>
    <n v="2.1892"/>
    <n v="9.7874980000000004E-3"/>
    <n v="11161.16275"/>
  </r>
  <r>
    <n v="102"/>
    <x v="4"/>
    <n v="1202"/>
    <n v="12.16681105"/>
    <n v="5.8162036500000003"/>
    <n v="581.62036499999999"/>
    <n v="7.7561605000000006E-2"/>
    <n v="2446293.0359999998"/>
    <x v="44"/>
    <n v="9.0925899000000004E-2"/>
    <n v="9.0924999999999994"/>
    <n v="1.5633204000000001E-2"/>
    <n v="38243.398459999997"/>
  </r>
  <r>
    <n v="102"/>
    <x v="5"/>
    <n v="1202"/>
    <n v="12.16681105"/>
    <n v="4.5801040000000001E-2"/>
    <n v="4.5801040000000004"/>
    <n v="2.0849800000000002E-3"/>
    <n v="65760.260070000004"/>
    <x v="44"/>
    <n v="1.9982999999999999E-4"/>
    <n v="0.02"/>
    <n v="4.3629990000000002E-3"/>
    <n v="286.91196020000001"/>
  </r>
  <r>
    <n v="102"/>
    <x v="0"/>
    <n v="1202"/>
    <n v="12.16681105"/>
    <n v="3.1421201590000001"/>
    <n v="314.21201589999998"/>
    <n v="5.3570985000000002E-2"/>
    <n v="1689628.855"/>
    <x v="44"/>
    <n v="0.32991839299999998"/>
    <n v="32.991799999999998"/>
    <n v="0.104998656"/>
    <n v="177408.7586"/>
  </r>
  <r>
    <n v="110"/>
    <x v="4"/>
    <n v="1202"/>
    <n v="14.82180455"/>
    <n v="4.7515000389999997"/>
    <n v="475.1500039"/>
    <n v="6.2121387E-2"/>
    <n v="1959308.5589999999"/>
    <x v="44"/>
    <n v="5.5168999999999997E-4"/>
    <n v="5.5199999999999999E-2"/>
    <n v="1.16109E-4"/>
    <n v="227.49265629999999"/>
  </r>
  <r>
    <n v="110"/>
    <x v="0"/>
    <n v="1202"/>
    <n v="14.82180455"/>
    <n v="3.243617022"/>
    <n v="324.36170220000002"/>
    <n v="5.5323024999999998E-2"/>
    <n v="1744888.203"/>
    <x v="44"/>
    <n v="3.11501E-4"/>
    <n v="3.1099999999999999E-2"/>
    <n v="9.6000000000000002E-5"/>
    <n v="167.5703474"/>
  </r>
  <r>
    <n v="42"/>
    <x v="1"/>
    <n v="1101"/>
    <n v="5.6095994439999997"/>
    <n v="0.21829983"/>
    <n v="21.829982999999999"/>
    <n v="3.8397510000000002E-3"/>
    <n v="121105.75109999999"/>
    <x v="45"/>
    <n v="1.51748E-4"/>
    <n v="1.52E-2"/>
    <n v="6.9513699999999997E-4"/>
    <n v="84.185104920000001"/>
  </r>
  <r>
    <n v="42"/>
    <x v="3"/>
    <n v="1101"/>
    <n v="5.6095994439999997"/>
    <n v="0.80919960000000002"/>
    <n v="80.919960000000003"/>
    <n v="1.2167344E-2"/>
    <n v="383758.03279999999"/>
    <x v="45"/>
    <n v="3.36576E-4"/>
    <n v="3.3700000000000001E-2"/>
    <n v="4.15936E-4"/>
    <n v="159.6189134"/>
  </r>
  <r>
    <n v="42"/>
    <x v="0"/>
    <n v="1101"/>
    <n v="5.6095994439999997"/>
    <n v="2.3851108760000002"/>
    <n v="238.5110876"/>
    <n v="3.725407E-2"/>
    <n v="1174993.3729999999"/>
    <x v="45"/>
    <n v="2.635779E-3"/>
    <n v="0.2636"/>
    <n v="1.105097E-3"/>
    <n v="1298.4816989999999"/>
  </r>
  <r>
    <n v="49"/>
    <x v="1"/>
    <n v="1101"/>
    <n v="14.59138149"/>
    <n v="2.091398044"/>
    <n v="209.1398044"/>
    <n v="3.6442438000000001E-2"/>
    <n v="1149394.5060000001"/>
    <x v="45"/>
    <n v="7.3094396000000006E-2"/>
    <n v="7.3094000000000001"/>
    <n v="3.4950016E-2"/>
    <n v="40171.35684"/>
  </r>
  <r>
    <n v="49"/>
    <x v="3"/>
    <n v="1101"/>
    <n v="14.59138149"/>
    <n v="1.8784981540000001"/>
    <n v="187.84981540000001"/>
    <n v="2.8729404E-2"/>
    <n v="906125.39850000001"/>
    <x v="45"/>
    <n v="7.0800187000000001E-2"/>
    <n v="7.0800999999999998"/>
    <n v="3.7689782999999998E-2"/>
    <n v="34151.669419999998"/>
  </r>
  <r>
    <n v="49"/>
    <x v="4"/>
    <n v="1101"/>
    <n v="14.59138149"/>
    <n v="3.9882011500000001"/>
    <n v="398.82011499999999"/>
    <n v="4.8487945999999997E-2"/>
    <n v="1529309.824"/>
    <x v="45"/>
    <n v="0.19003320900000001"/>
    <n v="19.0032"/>
    <n v="4.7648852999999998E-2"/>
    <n v="72869.858590000003"/>
  </r>
  <r>
    <n v="49"/>
    <x v="5"/>
    <n v="1101"/>
    <n v="14.59138149"/>
    <n v="1.6096606999999999E-2"/>
    <n v="1.6096607000000001"/>
    <n v="7.0880800000000001E-4"/>
    <n v="22355.804039999999"/>
    <x v="45"/>
    <n v="1.9982600000000001E-4"/>
    <n v="0.02"/>
    <n v="1.2414141E-2"/>
    <n v="277.52810799999997"/>
  </r>
  <r>
    <n v="49"/>
    <x v="0"/>
    <n v="1101"/>
    <n v="14.59138149"/>
    <n v="5.478985067"/>
    <n v="547.89850669999998"/>
    <n v="8.8153245000000005E-2"/>
    <n v="2780353.355"/>
    <x v="45"/>
    <n v="0.28347905200000001"/>
    <n v="28.3477"/>
    <n v="5.1739335999999997E-2"/>
    <n v="143853.63769999999"/>
  </r>
  <r>
    <n v="53"/>
    <x v="1"/>
    <n v="1101"/>
    <n v="10.63201237"/>
    <n v="0.58760223"/>
    <n v="58.760223000000003"/>
    <n v="1.0334713000000001E-2"/>
    <n v="325956.85369999998"/>
    <x v="45"/>
    <n v="3.63851E-4"/>
    <n v="3.6400000000000002E-2"/>
    <n v="6.1921299999999997E-4"/>
    <n v="201.83680580000001"/>
  </r>
  <r>
    <n v="53"/>
    <x v="2"/>
    <n v="1101"/>
    <n v="10.63201237"/>
    <n v="2.2216870449999999"/>
    <n v="222.16870449999999"/>
    <n v="3.4764613E-2"/>
    <n v="1096475.8999999999"/>
    <x v="45"/>
    <n v="4.6299999999999997E-6"/>
    <n v="5.0000000000000001E-4"/>
    <n v="2.08E-6"/>
    <n v="2.2828141300000002"/>
  </r>
  <r>
    <n v="53"/>
    <x v="3"/>
    <n v="1101"/>
    <n v="10.63201237"/>
    <n v="1.2155008199999999"/>
    <n v="121.550082"/>
    <n v="1.8741615E-2"/>
    <n v="591110.54960000003"/>
    <x v="45"/>
    <n v="1.19431E-4"/>
    <n v="1.1900000000000001E-2"/>
    <n v="9.8300000000000004E-5"/>
    <n v="58.080727979999999"/>
  </r>
  <r>
    <n v="53"/>
    <x v="4"/>
    <n v="1101"/>
    <n v="10.63201237"/>
    <n v="2.9154011999999998"/>
    <n v="291.54012"/>
    <n v="3.8800075000000003E-2"/>
    <n v="1223754.3700000001"/>
    <x v="45"/>
    <n v="1.018286E-3"/>
    <n v="0.1019"/>
    <n v="3.4927800000000001E-4"/>
    <n v="427.43071659999998"/>
  </r>
  <r>
    <n v="53"/>
    <x v="0"/>
    <n v="1101"/>
    <n v="10.63201237"/>
    <n v="3.610221084"/>
    <n v="361.02210839999998"/>
    <n v="5.8189306000000003E-2"/>
    <n v="1835290.713"/>
    <x v="45"/>
    <n v="2.520324E-3"/>
    <n v="0.252"/>
    <n v="6.9810800000000002E-4"/>
    <n v="1281.2312460000001"/>
  </r>
  <r>
    <n v="21"/>
    <x v="1"/>
    <n v="1006"/>
    <n v="20.71919896"/>
    <n v="0.86790217999999997"/>
    <n v="86.790217999999996"/>
    <n v="1.4470066E-2"/>
    <n v="456385.89250000002"/>
    <x v="46"/>
    <n v="4.4785389000000002E-2"/>
    <n v="4.4785000000000004"/>
    <n v="5.1601885E-2"/>
    <n v="23550.372510000001"/>
  </r>
  <r>
    <n v="21"/>
    <x v="2"/>
    <n v="1006"/>
    <n v="20.71919896"/>
    <n v="2.5945552869999999"/>
    <n v="259.4555287"/>
    <n v="3.7204474000000001E-2"/>
    <n v="1173429.1140000001"/>
    <x v="46"/>
    <n v="8.6100000000000006E-5"/>
    <n v="8.6E-3"/>
    <n v="3.3200000000000001E-5"/>
    <n v="38.957006640000003"/>
  </r>
  <r>
    <n v="21"/>
    <x v="3"/>
    <n v="1006"/>
    <n v="20.71919896"/>
    <n v="2.3565994400000001"/>
    <n v="235.659944"/>
    <n v="3.4442107E-2"/>
    <n v="1086304.061"/>
    <x v="46"/>
    <n v="0.181469987"/>
    <n v="18.146999999999998"/>
    <n v="7.7005019999999993E-2"/>
    <n v="83650.866049999997"/>
  </r>
  <r>
    <n v="21"/>
    <x v="4"/>
    <n v="1006"/>
    <n v="20.71919896"/>
    <n v="4.2201023800000002"/>
    <n v="422.01023800000002"/>
    <n v="5.0339746999999997E-2"/>
    <n v="1587715.621"/>
    <x v="46"/>
    <n v="0.105886939"/>
    <n v="10.5886"/>
    <n v="2.5091083E-2"/>
    <n v="39837.504569999997"/>
  </r>
  <r>
    <n v="21"/>
    <x v="5"/>
    <n v="1006"/>
    <n v="20.71919896"/>
    <n v="3.3302379999999999E-2"/>
    <n v="3.330238"/>
    <n v="1.325257E-3"/>
    <n v="41798.610930000003"/>
    <x v="46"/>
    <n v="3.657394E-3"/>
    <n v="0.3659"/>
    <n v="0.109823794"/>
    <n v="4590.4820399999999"/>
  </r>
  <r>
    <n v="21"/>
    <x v="0"/>
    <n v="1006"/>
    <n v="20.71919896"/>
    <n v="10.59204079"/>
    <n v="1059.2040790000001"/>
    <n v="0.162296368"/>
    <n v="5118827.4400000004"/>
    <x v="46"/>
    <n v="0.17143512699999999"/>
    <n v="17.1434"/>
    <n v="1.6185278000000001E-2"/>
    <n v="82849.646089999995"/>
  </r>
  <r>
    <n v="43"/>
    <x v="1"/>
    <n v="1101"/>
    <n v="8.6548997760000006"/>
    <n v="0.99199811999999998"/>
    <n v="99.199811999999994"/>
    <n v="1.7809104999999999E-2"/>
    <n v="561699.16209999996"/>
    <x v="47"/>
    <n v="8.4300000000000003E-5"/>
    <n v="8.3999999999999995E-3"/>
    <n v="8.4900000000000004E-5"/>
    <n v="47.70594698"/>
  </r>
  <r>
    <n v="43"/>
    <x v="3"/>
    <n v="1101"/>
    <n v="8.6548997760000006"/>
    <n v="1.06080234"/>
    <n v="106.080234"/>
    <n v="1.6382877000000001E-2"/>
    <n v="516715.94040000002"/>
    <x v="47"/>
    <n v="3.47797E-4"/>
    <n v="3.4799999999999998E-2"/>
    <n v="3.27862E-4"/>
    <n v="169.41163230000001"/>
  </r>
  <r>
    <n v="43"/>
    <x v="4"/>
    <n v="1101"/>
    <n v="8.6548997760000006"/>
    <n v="4.1609003900000001"/>
    <n v="416.09003899999999"/>
    <n v="5.0439459999999998E-2"/>
    <n v="1590860.5689999999"/>
    <x v="47"/>
    <n v="1.113688E-3"/>
    <n v="0.1114"/>
    <n v="2.6765600000000001E-4"/>
    <n v="425.80258479999998"/>
  </r>
  <r>
    <n v="43"/>
    <x v="0"/>
    <n v="1101"/>
    <n v="8.6548997760000006"/>
    <n v="2.0010417060000001"/>
    <n v="200.1041706"/>
    <n v="3.1711283E-2"/>
    <n v="1000173.853"/>
    <x v="47"/>
    <n v="9.0019899999999996E-4"/>
    <n v="0.09"/>
    <n v="4.4986499999999998E-4"/>
    <n v="449.94361800000001"/>
  </r>
  <r>
    <n v="51"/>
    <x v="1"/>
    <n v="1101"/>
    <n v="6.7517022100000004"/>
    <n v="0.43989978000000002"/>
    <n v="43.989978000000001"/>
    <n v="7.6648200000000001E-3"/>
    <n v="241748.4375"/>
    <x v="47"/>
    <n v="6.5703312E-2"/>
    <n v="6.5702999999999996"/>
    <n v="0.14935973"/>
    <n v="36107.481310000003"/>
  </r>
  <r>
    <n v="51"/>
    <x v="2"/>
    <n v="1101"/>
    <n v="6.7517022100000004"/>
    <n v="0.981042199"/>
    <n v="98.104219950000001"/>
    <n v="1.5172214E-2"/>
    <n v="478531.6152"/>
    <x v="47"/>
    <n v="6.5271734999999997E-2"/>
    <n v="6.5270999999999999"/>
    <n v="6.6533054999999994E-2"/>
    <n v="31838.170269999999"/>
  </r>
  <r>
    <n v="51"/>
    <x v="3"/>
    <n v="1101"/>
    <n v="6.7517022100000004"/>
    <n v="0.73740041000000001"/>
    <n v="73.740041000000005"/>
    <n v="1.1361965999999999E-2"/>
    <n v="358356.39649999997"/>
    <x v="47"/>
    <n v="0.17801112899999999"/>
    <n v="17.800999999999998"/>
    <n v="0.24140362100000001"/>
    <n v="86508.531770000001"/>
  </r>
  <r>
    <n v="51"/>
    <x v="4"/>
    <n v="1101"/>
    <n v="6.7517022100000004"/>
    <n v="2.0278997099999998"/>
    <n v="202.78997100000001"/>
    <n v="2.6905855999999999E-2"/>
    <n v="848610.70519999997"/>
    <x v="47"/>
    <n v="8.4675138999999996E-2"/>
    <n v="8.4673999999999996"/>
    <n v="4.1755092000000001E-2"/>
    <n v="35433.818039999998"/>
  </r>
  <r>
    <n v="51"/>
    <x v="5"/>
    <n v="1101"/>
    <n v="6.7517022100000004"/>
    <n v="1.5900299999999999E-2"/>
    <n v="1.5900300000000001"/>
    <n v="7.0540299999999995E-4"/>
    <n v="22248.420630000001"/>
    <x v="47"/>
    <n v="2.172949E-3"/>
    <n v="0.21729999999999999"/>
    <n v="0.13666086499999999"/>
    <n v="3040.488413"/>
  </r>
  <r>
    <n v="51"/>
    <x v="0"/>
    <n v="1101"/>
    <n v="6.7517022100000004"/>
    <n v="2.503957711"/>
    <n v="250.39577109999999"/>
    <n v="3.9595238999999997E-2"/>
    <n v="1248833.8400000001"/>
    <x v="47"/>
    <n v="1.598826E-3"/>
    <n v="0.15989999999999999"/>
    <n v="6.3851999999999995E-4"/>
    <n v="797.40477320000002"/>
  </r>
  <r>
    <n v="77"/>
    <x v="1"/>
    <n v="1103"/>
    <n v="6.3339027400000001"/>
    <n v="0.72660057"/>
    <n v="72.660056999999995"/>
    <n v="1.3946385E-2"/>
    <n v="439868.99459999998"/>
    <x v="47"/>
    <n v="2.8133900000000002E-4"/>
    <n v="2.8199999999999999E-2"/>
    <n v="3.87198E-4"/>
    <n v="170.31652589999999"/>
  </r>
  <r>
    <n v="77"/>
    <x v="3"/>
    <n v="1103"/>
    <n v="6.3339027400000001"/>
    <n v="0.77470086999999999"/>
    <n v="77.470087000000007"/>
    <n v="1.2579819000000001E-2"/>
    <n v="396767.47930000001"/>
    <x v="47"/>
    <n v="3.8632899999999998E-4"/>
    <n v="3.8600000000000002E-2"/>
    <n v="4.9868099999999995E-4"/>
    <n v="197.86059370000001"/>
  </r>
  <r>
    <n v="77"/>
    <x v="4"/>
    <n v="1103"/>
    <n v="6.3339027400000001"/>
    <n v="3.0469004000000002"/>
    <n v="304.69004000000001"/>
    <n v="4.6097766999999998E-2"/>
    <n v="1453923.56"/>
    <x v="47"/>
    <n v="2.0270119999999999E-3"/>
    <n v="0.2026"/>
    <n v="6.6527000000000003E-4"/>
    <n v="967.25216020000005"/>
  </r>
  <r>
    <n v="77"/>
    <x v="0"/>
    <n v="1103"/>
    <n v="6.3339027400000001"/>
    <n v="1.099600369"/>
    <n v="109.96003690000001"/>
    <n v="1.8826130999999999E-2"/>
    <n v="593776.18420000002"/>
    <x v="47"/>
    <n v="5.3891140000000004E-3"/>
    <n v="0.53890000000000005"/>
    <n v="4.9009750000000001E-3"/>
    <n v="2910.082062"/>
  </r>
  <r>
    <n v="80"/>
    <x v="1"/>
    <n v="1103"/>
    <n v="3.3708011199999999"/>
    <n v="7.7699820000000003E-2"/>
    <n v="7.7699819999999997"/>
    <n v="1.4149849999999999E-3"/>
    <n v="44628.627560000001"/>
    <x v="47"/>
    <n v="2.8959611E-2"/>
    <n v="2.8959999999999999"/>
    <n v="0.37271143600000001"/>
    <n v="16633.599849999999"/>
  </r>
  <r>
    <n v="80"/>
    <x v="3"/>
    <n v="1103"/>
    <n v="3.3708011199999999"/>
    <n v="0.67460059000000006"/>
    <n v="67.460059000000001"/>
    <n v="1.0799298000000001E-2"/>
    <n v="340609.86300000001"/>
    <x v="47"/>
    <n v="0.168436741"/>
    <n v="16.843800000000002"/>
    <n v="0.249683655"/>
    <n v="85044.715479999999"/>
  </r>
  <r>
    <n v="80"/>
    <x v="4"/>
    <n v="1103"/>
    <n v="3.3708011199999999"/>
    <n v="2.2544002999999999"/>
    <n v="225.44003000000001"/>
    <n v="3.1072143999999999E-2"/>
    <n v="980015.42830000003"/>
    <x v="47"/>
    <n v="0.341183552"/>
    <n v="34.118499999999997"/>
    <n v="0.151341158"/>
    <n v="148316.66990000001"/>
  </r>
  <r>
    <n v="80"/>
    <x v="6"/>
    <n v="1103"/>
    <n v="3.3708011199999999"/>
    <n v="3.4299990000000002E-2"/>
    <n v="3.429999"/>
    <n v="5.7041000000000004E-4"/>
    <n v="17990.72351"/>
    <x v="47"/>
    <n v="4.2965570000000003E-3"/>
    <n v="0.42959999999999998"/>
    <n v="0.125264084"/>
    <n v="2253.5914939999998"/>
  </r>
  <r>
    <n v="80"/>
    <x v="5"/>
    <n v="1103"/>
    <n v="3.3708011199999999"/>
    <n v="4.0003599999999997E-3"/>
    <n v="0.400036"/>
    <n v="1.9078899999999999E-4"/>
    <n v="6017.4965229999998"/>
    <x v="47"/>
    <n v="1.238322E-3"/>
    <n v="0.1239"/>
    <n v="0.30955270099999999"/>
    <n v="1862.732301"/>
  </r>
  <r>
    <n v="80"/>
    <x v="0"/>
    <n v="1103"/>
    <n v="3.3708011199999999"/>
    <n v="0.32580006"/>
    <n v="32.580005999999997"/>
    <n v="5.5259999999999997E-3"/>
    <n v="174290.05439999999"/>
    <x v="47"/>
    <n v="0.31068073899999998"/>
    <n v="31.068200000000001"/>
    <n v="0.95359325399999995"/>
    <n v="166201.82010000001"/>
  </r>
  <r>
    <n v="95"/>
    <x v="1"/>
    <n v="1202"/>
    <n v="8.4039941819999999"/>
    <n v="0.38299968000000001"/>
    <n v="38.299968"/>
    <n v="7.0430240000000002E-3"/>
    <n v="222136.9669"/>
    <x v="47"/>
    <n v="6.91806E-4"/>
    <n v="6.9199999999999998E-2"/>
    <n v="1.806282E-3"/>
    <n v="401.24211339999999"/>
  </r>
  <r>
    <n v="95"/>
    <x v="3"/>
    <n v="1202"/>
    <n v="8.4039941819999999"/>
    <n v="3.2715999060000001"/>
    <n v="327.15999060000001"/>
    <n v="5.3590503999999997E-2"/>
    <n v="1690244.48"/>
    <x v="47"/>
    <n v="2.3336720000000002E-3"/>
    <n v="0.2334"/>
    <n v="7.1331200000000002E-4"/>
    <n v="1205.6719800000001"/>
  </r>
  <r>
    <n v="95"/>
    <x v="4"/>
    <n v="1202"/>
    <n v="8.4039941819999999"/>
    <n v="3.5382000200000001"/>
    <n v="353.82000199999999"/>
    <n v="4.8494357000000002E-2"/>
    <n v="1529512.031"/>
    <x v="47"/>
    <n v="2.61503E-3"/>
    <n v="0.26150000000000001"/>
    <n v="7.39085E-4"/>
    <n v="1130.439075"/>
  </r>
  <r>
    <n v="95"/>
    <x v="0"/>
    <n v="1202"/>
    <n v="8.4039941819999999"/>
    <n v="0.91426632699999999"/>
    <n v="91.426632679999997"/>
    <n v="1.5652780000000002E-2"/>
    <n v="493688.68290000001"/>
    <x v="47"/>
    <n v="5.7671160000000001E-3"/>
    <n v="0.57679999999999998"/>
    <n v="6.3079169999999997E-3"/>
    <n v="3114.147305"/>
  </r>
  <r>
    <n v="114"/>
    <x v="1"/>
    <n v="1201"/>
    <n v="5.8721034999999997"/>
    <n v="0.4131012"/>
    <n v="41.310119999999998"/>
    <n v="7.5818190000000001E-3"/>
    <n v="239130.5724"/>
    <x v="47"/>
    <n v="6.0548093999999997E-2"/>
    <n v="6.0548999999999999"/>
    <n v="0.146569639"/>
    <n v="35049.281739999999"/>
  </r>
  <r>
    <n v="114"/>
    <x v="2"/>
    <n v="1201"/>
    <n v="5.8721034999999997"/>
    <n v="0.72649015800000005"/>
    <n v="72.649015790000007"/>
    <n v="1.1941175E-2"/>
    <n v="376624.66600000003"/>
    <x v="47"/>
    <n v="7.7038908000000003E-2"/>
    <n v="7.7039"/>
    <n v="0.106042604"/>
    <n v="39938.260430000002"/>
  </r>
  <r>
    <n v="114"/>
    <x v="3"/>
    <n v="1201"/>
    <n v="5.8721034999999997"/>
    <n v="1.9097"/>
    <n v="190.97"/>
    <n v="3.1123884000000001E-2"/>
    <n v="981647.31559999997"/>
    <x v="47"/>
    <n v="0.129096187"/>
    <n v="12.909599999999999"/>
    <n v="6.7600244000000004E-2"/>
    <n v="66359.598410000006"/>
  </r>
  <r>
    <n v="114"/>
    <x v="4"/>
    <n v="1201"/>
    <n v="5.8721034999999997"/>
    <n v="1.9170001000000001"/>
    <n v="191.70000999999999"/>
    <n v="2.4995313000000002E-2"/>
    <n v="788352.18709999998"/>
    <x v="47"/>
    <n v="6.1230358999999998E-2"/>
    <n v="6.1231"/>
    <n v="3.1940718E-2"/>
    <n v="25180.53485"/>
  </r>
  <r>
    <n v="114"/>
    <x v="5"/>
    <n v="1201"/>
    <n v="5.8721034999999997"/>
    <n v="2.81005E-2"/>
    <n v="2.8100499999999999"/>
    <n v="1.351323E-3"/>
    <n v="42620.725449999998"/>
    <x v="47"/>
    <n v="3.3974119999999998E-3"/>
    <n v="0.3397"/>
    <n v="0.12090218599999999"/>
    <n v="5152.938881"/>
  </r>
  <r>
    <n v="114"/>
    <x v="0"/>
    <n v="1201"/>
    <n v="5.8721034999999997"/>
    <n v="0.87771154200000001"/>
    <n v="87.771154210000006"/>
    <n v="1.5056109999999999E-2"/>
    <n v="474869.69750000001"/>
    <x v="47"/>
    <n v="0.19347055899999999"/>
    <n v="19.347100000000001"/>
    <n v="0.220426131"/>
    <n v="104673.69"/>
  </r>
  <r>
    <n v="80"/>
    <x v="1"/>
    <n v="1103"/>
    <n v="3.3708011199999999"/>
    <n v="7.7699820000000003E-2"/>
    <n v="7.7699819999999997"/>
    <n v="1.4149849999999999E-3"/>
    <n v="44628.627560000001"/>
    <x v="48"/>
    <n v="2.5753970000000001E-2"/>
    <n v="2.5754000000000001"/>
    <n v="0.33145468700000003"/>
    <n v="14792.36778"/>
  </r>
  <r>
    <n v="80"/>
    <x v="3"/>
    <n v="1103"/>
    <n v="3.3708011199999999"/>
    <n v="0.67460059000000006"/>
    <n v="67.460059000000001"/>
    <n v="1.0799298000000001E-2"/>
    <n v="340609.86300000001"/>
    <x v="48"/>
    <n v="1.8629007E-2"/>
    <n v="1.863"/>
    <n v="2.7614869E-2"/>
    <n v="9405.8966450000007"/>
  </r>
  <r>
    <n v="80"/>
    <x v="4"/>
    <n v="1103"/>
    <n v="3.3708011199999999"/>
    <n v="2.2544002999999999"/>
    <n v="225.44003000000001"/>
    <n v="3.1072143999999999E-2"/>
    <n v="980015.42830000003"/>
    <x v="48"/>
    <n v="0.43024734799999997"/>
    <n v="43.024799999999999"/>
    <n v="0.19084780500000001"/>
    <n v="187033.79310000001"/>
  </r>
  <r>
    <n v="80"/>
    <x v="5"/>
    <n v="1103"/>
    <n v="3.3708011199999999"/>
    <n v="4.0003599999999997E-3"/>
    <n v="0.400036"/>
    <n v="1.9078899999999999E-4"/>
    <n v="6017.4965229999998"/>
    <x v="48"/>
    <n v="1.0106379999999999E-3"/>
    <n v="0.10100000000000001"/>
    <n v="0.25263677299999998"/>
    <n v="1520.2409029999999"/>
  </r>
  <r>
    <n v="17"/>
    <x v="4"/>
    <n v="1001"/>
    <n v="18.873126360000001"/>
    <n v="3.4818997299999999"/>
    <n v="348.18997300000001"/>
    <n v="3.7718828000000003E-2"/>
    <n v="1189651.8230000001"/>
    <x v="49"/>
    <n v="2.3771299999999999E-4"/>
    <n v="2.3800000000000002E-2"/>
    <n v="6.8300000000000007E-5"/>
    <n v="81.218878779999997"/>
  </r>
  <r>
    <n v="17"/>
    <x v="0"/>
    <n v="1001"/>
    <n v="18.873126360000001"/>
    <n v="8.0565689739999993"/>
    <n v="805.65689740000005"/>
    <n v="0.118989028"/>
    <n v="3752913.9449999998"/>
    <x v="49"/>
    <n v="4.3090910000000001E-3"/>
    <n v="0.43090000000000001"/>
    <n v="5.3485399999999997E-4"/>
    <n v="2007.2624760000001"/>
  </r>
  <r>
    <n v="23"/>
    <x v="4"/>
    <n v="1006"/>
    <n v="5.4614007200000003"/>
    <n v="1.1742999000000001"/>
    <n v="117.42999"/>
    <n v="1.3956433000000001E-2"/>
    <n v="440185.88510000001"/>
    <x v="49"/>
    <n v="5.8192002E-2"/>
    <n v="5.8192000000000004"/>
    <n v="4.9554634E-2"/>
    <n v="21813.250479999999"/>
  </r>
  <r>
    <n v="23"/>
    <x v="0"/>
    <n v="1006"/>
    <n v="5.4614007200000003"/>
    <n v="2.619183923"/>
    <n v="261.91839229999999"/>
    <n v="3.9571614999999997E-2"/>
    <n v="1248088.7279999999"/>
    <x v="49"/>
    <n v="0.360857712"/>
    <n v="36.085799999999999"/>
    <n v="0.137774865"/>
    <n v="171955.25640000001"/>
  </r>
  <r>
    <n v="24"/>
    <x v="4"/>
    <n v="1004"/>
    <n v="6.778400661"/>
    <n v="0.89299969999999995"/>
    <n v="89.299970000000002"/>
    <n v="1.0209091999999999E-2"/>
    <n v="321994.76890000002"/>
    <x v="49"/>
    <n v="1.7719599999999999E-4"/>
    <n v="1.77E-2"/>
    <n v="1.98428E-4"/>
    <n v="63.892844009999997"/>
  </r>
  <r>
    <n v="28"/>
    <x v="1"/>
    <n v="1004"/>
    <n v="12.47199679"/>
    <n v="0.95659927"/>
    <n v="95.659926999999996"/>
    <n v="1.6254006000000001E-2"/>
    <n v="512651.33899999998"/>
    <x v="49"/>
    <n v="3.4507240000000001E-3"/>
    <n v="0.34510000000000002"/>
    <n v="3.6072819999999998E-3"/>
    <n v="1849.278047"/>
  </r>
  <r>
    <n v="28"/>
    <x v="4"/>
    <n v="1004"/>
    <n v="12.47199679"/>
    <n v="1.46789909"/>
    <n v="146.78990899999999"/>
    <n v="1.6767803000000001E-2"/>
    <n v="528856.49809999997"/>
    <x v="49"/>
    <n v="8.0954300000000002E-4"/>
    <n v="8.1000000000000003E-2"/>
    <n v="5.5149799999999998E-4"/>
    <n v="291.66325649999999"/>
  </r>
  <r>
    <n v="28"/>
    <x v="0"/>
    <n v="1004"/>
    <n v="12.47199679"/>
    <n v="7.7769579029999996"/>
    <n v="777.6957903"/>
    <n v="0.11959486"/>
    <n v="3772021.8849999998"/>
    <x v="49"/>
    <n v="5.4870439999999999E-3"/>
    <n v="0.54869999999999997"/>
    <n v="7.0555100000000001E-4"/>
    <n v="2661.355654"/>
  </r>
  <r>
    <n v="114"/>
    <x v="1"/>
    <n v="1201"/>
    <n v="5.8721034999999997"/>
    <n v="0.4131012"/>
    <n v="41.310119999999998"/>
    <n v="7.5818190000000001E-3"/>
    <n v="239130.5724"/>
    <x v="50"/>
    <n v="9.4668753999999994E-2"/>
    <n v="9.4669000000000008"/>
    <n v="0.229166011"/>
    <n v="54800.599490000001"/>
  </r>
  <r>
    <n v="114"/>
    <x v="2"/>
    <n v="1201"/>
    <n v="5.8721034999999997"/>
    <n v="0.72649015800000005"/>
    <n v="72.649015790000007"/>
    <n v="1.1941175E-2"/>
    <n v="376624.66600000003"/>
    <x v="50"/>
    <n v="0.27335554400000001"/>
    <n v="27.335599999999999"/>
    <n v="0.37626874999999999"/>
    <n v="141712.09220000001"/>
  </r>
  <r>
    <n v="114"/>
    <x v="3"/>
    <n v="1201"/>
    <n v="5.8721034999999997"/>
    <n v="1.9097"/>
    <n v="190.97"/>
    <n v="3.1123884000000001E-2"/>
    <n v="981647.31559999997"/>
    <x v="50"/>
    <n v="0.16972696300000001"/>
    <n v="16.972799999999999"/>
    <n v="8.8876243999999993E-2"/>
    <n v="87245.126099999994"/>
  </r>
  <r>
    <n v="114"/>
    <x v="4"/>
    <n v="1201"/>
    <n v="5.8721034999999997"/>
    <n v="1.9170001000000001"/>
    <n v="191.70000999999999"/>
    <n v="2.4995313000000002E-2"/>
    <n v="788352.18709999998"/>
    <x v="50"/>
    <n v="0.49521794099999999"/>
    <n v="49.521700000000003"/>
    <n v="0.258329637"/>
    <n v="203654.7346"/>
  </r>
  <r>
    <n v="114"/>
    <x v="5"/>
    <n v="1201"/>
    <n v="5.8721034999999997"/>
    <n v="2.81005E-2"/>
    <n v="2.8100499999999999"/>
    <n v="1.351323E-3"/>
    <n v="42620.725449999998"/>
    <x v="50"/>
    <n v="3.597285E-3"/>
    <n v="0.35980000000000001"/>
    <n v="0.12801498"/>
    <n v="5456.0913369999998"/>
  </r>
  <r>
    <n v="114"/>
    <x v="0"/>
    <n v="1201"/>
    <n v="5.8721034999999997"/>
    <n v="0.87771154200000001"/>
    <n v="87.771154210000006"/>
    <n v="1.5056109999999999E-2"/>
    <n v="474869.69750000001"/>
    <x v="50"/>
    <n v="0.104561824"/>
    <n v="10.456099999999999"/>
    <n v="0.119130054"/>
    <n v="56571.252809999998"/>
  </r>
  <r>
    <n v="43"/>
    <x v="1"/>
    <n v="1101"/>
    <n v="8.6548997760000006"/>
    <n v="0.99199811999999998"/>
    <n v="99.199811999999994"/>
    <n v="1.7809104999999999E-2"/>
    <n v="561699.16209999996"/>
    <x v="51"/>
    <n v="8.4300000000000003E-5"/>
    <n v="8.3999999999999995E-3"/>
    <n v="8.4900000000000004E-5"/>
    <n v="47.70594698"/>
  </r>
  <r>
    <n v="43"/>
    <x v="3"/>
    <n v="1101"/>
    <n v="8.6548997760000006"/>
    <n v="1.06080234"/>
    <n v="106.080234"/>
    <n v="1.6382877000000001E-2"/>
    <n v="516715.94040000002"/>
    <x v="51"/>
    <n v="3.47797E-4"/>
    <n v="3.4799999999999998E-2"/>
    <n v="3.27862E-4"/>
    <n v="169.41163230000001"/>
  </r>
  <r>
    <n v="43"/>
    <x v="4"/>
    <n v="1101"/>
    <n v="8.6548997760000006"/>
    <n v="4.1609003900000001"/>
    <n v="416.09003899999999"/>
    <n v="5.0439459999999998E-2"/>
    <n v="1590860.5689999999"/>
    <x v="51"/>
    <n v="1.113688E-3"/>
    <n v="0.1114"/>
    <n v="2.6765600000000001E-4"/>
    <n v="425.80258479999998"/>
  </r>
  <r>
    <n v="43"/>
    <x v="0"/>
    <n v="1101"/>
    <n v="8.6548997760000006"/>
    <n v="2.0010417060000001"/>
    <n v="200.1041706"/>
    <n v="3.1711283E-2"/>
    <n v="1000173.853"/>
    <x v="51"/>
    <n v="9.0019899999999996E-4"/>
    <n v="0.09"/>
    <n v="4.4986499999999998E-4"/>
    <n v="449.94361800000001"/>
  </r>
  <r>
    <n v="51"/>
    <x v="1"/>
    <n v="1101"/>
    <n v="6.7517022100000004"/>
    <n v="0.43989978000000002"/>
    <n v="43.989978000000001"/>
    <n v="7.6648200000000001E-3"/>
    <n v="241748.4375"/>
    <x v="51"/>
    <n v="6.6527857999999995E-2"/>
    <n v="6.6527000000000003"/>
    <n v="0.151234124"/>
    <n v="36560.613250000002"/>
  </r>
  <r>
    <n v="51"/>
    <x v="2"/>
    <n v="1101"/>
    <n v="6.7517022100000004"/>
    <n v="0.981042199"/>
    <n v="98.104219950000001"/>
    <n v="1.5172214E-2"/>
    <n v="478531.6152"/>
    <x v="51"/>
    <n v="0.163868926"/>
    <n v="16.386900000000001"/>
    <n v="0.167035553"/>
    <n v="79931.792879999994"/>
  </r>
  <r>
    <n v="51"/>
    <x v="3"/>
    <n v="1101"/>
    <n v="6.7517022100000004"/>
    <n v="0.73740041000000001"/>
    <n v="73.740041000000005"/>
    <n v="1.1361965999999999E-2"/>
    <n v="358356.39649999997"/>
    <x v="51"/>
    <n v="0.21263120699999999"/>
    <n v="21.263100000000001"/>
    <n v="0.28835243900000002"/>
    <n v="103332.94100000001"/>
  </r>
  <r>
    <n v="51"/>
    <x v="4"/>
    <n v="1101"/>
    <n v="6.7517022100000004"/>
    <n v="2.0278997099999998"/>
    <n v="202.78997100000001"/>
    <n v="2.6905855999999999E-2"/>
    <n v="848610.70519999997"/>
    <x v="51"/>
    <n v="0.17520022599999999"/>
    <n v="17.52"/>
    <n v="8.6394916000000002E-2"/>
    <n v="73315.650880000001"/>
  </r>
  <r>
    <n v="51"/>
    <x v="5"/>
    <n v="1101"/>
    <n v="6.7517022100000004"/>
    <n v="1.5900299999999999E-2"/>
    <n v="1.5900300000000001"/>
    <n v="7.0540299999999995E-4"/>
    <n v="22248.420630000001"/>
    <x v="51"/>
    <n v="2.372767E-3"/>
    <n v="0.23730000000000001"/>
    <n v="0.14922782200000001"/>
    <n v="3320.083361"/>
  </r>
  <r>
    <n v="51"/>
    <x v="0"/>
    <n v="1101"/>
    <n v="6.7517022100000004"/>
    <n v="2.503957711"/>
    <n v="250.39577109999999"/>
    <n v="3.9595238999999997E-2"/>
    <n v="1248833.8400000001"/>
    <x v="51"/>
    <n v="1.598826E-3"/>
    <n v="0.15989999999999999"/>
    <n v="6.3851999999999995E-4"/>
    <n v="797.40477320000002"/>
  </r>
  <r>
    <n v="31"/>
    <x v="2"/>
    <n v="1003"/>
    <n v="10.3123127"/>
    <n v="1.0674123310000001"/>
    <n v="106.7412331"/>
    <n v="1.6128328000000001E-2"/>
    <n v="508687.46039999998"/>
    <x v="52"/>
    <n v="1.8484999999999999E-4"/>
    <n v="1.8499999999999999E-2"/>
    <n v="1.7317499999999999E-4"/>
    <n v="88.092192150000002"/>
  </r>
  <r>
    <n v="31"/>
    <x v="3"/>
    <n v="1003"/>
    <n v="10.3123127"/>
    <n v="2.16580065"/>
    <n v="216.58006499999999"/>
    <n v="3.2158412999999997E-2"/>
    <n v="1014276.353"/>
    <x v="52"/>
    <n v="1.73E-5"/>
    <n v="1.6999999999999999E-3"/>
    <n v="7.9799999999999998E-6"/>
    <n v="8.0932700450000006"/>
  </r>
  <r>
    <n v="31"/>
    <x v="4"/>
    <n v="1003"/>
    <n v="10.3123127"/>
    <n v="1.73860094"/>
    <n v="173.860094"/>
    <n v="1.9896226999999999E-2"/>
    <n v="627526.9852"/>
    <x v="52"/>
    <n v="1.20479E-4"/>
    <n v="1.21E-2"/>
    <n v="6.9300000000000004E-5"/>
    <n v="43.485263330000002"/>
  </r>
  <r>
    <n v="37"/>
    <x v="1"/>
    <n v="1003"/>
    <n v="6.1321996600000004"/>
    <n v="0.43660082"/>
    <n v="43.660082000000003"/>
    <n v="7.8445129999999991E-3"/>
    <n v="247415.9497"/>
    <x v="52"/>
    <n v="5.7791908000000003E-2"/>
    <n v="5.7789999999999999"/>
    <n v="0.13236783999999999"/>
    <n v="32749.914939999999"/>
  </r>
  <r>
    <n v="37"/>
    <x v="2"/>
    <n v="1003"/>
    <n v="6.1321996600000004"/>
    <n v="0.89110988899999999"/>
    <n v="89.110988950000007"/>
    <n v="1.3069607E-2"/>
    <n v="412215.41029999999"/>
    <x v="52"/>
    <n v="0.243544648"/>
    <n v="24.354500000000002"/>
    <n v="0.27330484300000002"/>
    <n v="112660.46799999999"/>
  </r>
  <r>
    <n v="37"/>
    <x v="3"/>
    <n v="1003"/>
    <n v="6.1321996600000004"/>
    <n v="1.3956001200000001"/>
    <n v="139.560012"/>
    <n v="2.0944790000000001E-2"/>
    <n v="660598.66330000001"/>
    <x v="52"/>
    <n v="0.11581443600000001"/>
    <n v="11.5815"/>
    <n v="8.2985401E-2"/>
    <n v="54820.04509"/>
  </r>
  <r>
    <n v="37"/>
    <x v="4"/>
    <n v="1003"/>
    <n v="6.1321996600000004"/>
    <n v="0.55239976000000002"/>
    <n v="55.239975999999999"/>
    <n v="6.3017109999999998E-3"/>
    <n v="198755.9755"/>
    <x v="52"/>
    <n v="8.2931401000000002E-2"/>
    <n v="8.2931000000000008"/>
    <n v="0.15012932100000001"/>
    <n v="29839.099539999999"/>
  </r>
  <r>
    <n v="37"/>
    <x v="5"/>
    <n v="1003"/>
    <n v="6.1321996600000004"/>
    <n v="1.7002E-3"/>
    <n v="0.17002"/>
    <n v="7.3300000000000006E-5"/>
    <n v="2313.2630680000002"/>
    <x v="52"/>
    <n v="2.9963899999999998E-4"/>
    <n v="0.03"/>
    <n v="0.176237536"/>
    <n v="407.68378209999997"/>
  </r>
  <r>
    <n v="37"/>
    <x v="0"/>
    <n v="1003"/>
    <n v="6.1321996600000004"/>
    <n v="1.7939886709999999"/>
    <n v="179.39886709999999"/>
    <n v="2.8091538999999999E-2"/>
    <n v="886007.12600000005"/>
    <x v="52"/>
    <n v="2.1920897000000002E-2"/>
    <n v="2.1922999999999999"/>
    <n v="1.2219084E-2"/>
    <n v="10826.19506"/>
  </r>
  <r>
    <n v="98"/>
    <x v="1"/>
    <n v="1202"/>
    <n v="3.7913986510000002"/>
    <n v="9.3600340000000004E-2"/>
    <n v="9.3600340000000006"/>
    <n v="1.693855E-3"/>
    <n v="53424.201489999999"/>
    <x v="53"/>
    <n v="1.4372359999999999E-3"/>
    <n v="0.14369999999999999"/>
    <n v="1.5355027E-2"/>
    <n v="820.33007190000001"/>
  </r>
  <r>
    <n v="98"/>
    <x v="3"/>
    <n v="1202"/>
    <n v="3.7913986510000002"/>
    <n v="0.33699987300000001"/>
    <n v="33.699987299999997"/>
    <n v="5.4252320000000003E-3"/>
    <n v="171111.83050000001"/>
    <x v="53"/>
    <n v="2.8088000000000001E-4"/>
    <n v="2.81E-2"/>
    <n v="8.3347200000000003E-4"/>
    <n v="142.6169367"/>
  </r>
  <r>
    <n v="98"/>
    <x v="4"/>
    <n v="1202"/>
    <n v="3.7913986510000002"/>
    <n v="3.1858002000000001"/>
    <n v="318.58001999999999"/>
    <n v="4.7598024000000003E-2"/>
    <n v="1501241.692"/>
    <x v="53"/>
    <n v="1.513127E-3"/>
    <n v="0.15129999999999999"/>
    <n v="4.7496000000000002E-4"/>
    <n v="713.02948100000003"/>
  </r>
  <r>
    <n v="99"/>
    <x v="3"/>
    <n v="1201"/>
    <n v="5.5465980300000002"/>
    <n v="0.87909946000000005"/>
    <n v="87.909946000000005"/>
    <n v="1.4293781E-2"/>
    <n v="450825.85479999997"/>
    <x v="53"/>
    <n v="5.8993900000000004E-4"/>
    <n v="5.8999999999999997E-2"/>
    <n v="6.7107199999999999E-4"/>
    <n v="302.5365061"/>
  </r>
  <r>
    <n v="103"/>
    <x v="1"/>
    <n v="1202"/>
    <n v="8.5444978319999993"/>
    <n v="0.38559855599999998"/>
    <n v="38.559855599999999"/>
    <n v="7.1854199999999997E-3"/>
    <n v="226628.15150000001"/>
    <x v="53"/>
    <n v="7.1068900000000003E-4"/>
    <n v="7.0999999999999994E-2"/>
    <n v="1.8430790000000001E-3"/>
    <n v="417.69354090000002"/>
  </r>
  <r>
    <n v="103"/>
    <x v="3"/>
    <n v="1202"/>
    <n v="8.5444978319999993"/>
    <n v="2.74059952"/>
    <n v="274.05995200000001"/>
    <n v="4.4779794999999997E-2"/>
    <n v="1412354.733"/>
    <x v="53"/>
    <n v="1.6169260000000001E-3"/>
    <n v="0.16170000000000001"/>
    <n v="5.8998999999999998E-4"/>
    <n v="833.2749106"/>
  </r>
  <r>
    <n v="103"/>
    <x v="4"/>
    <n v="1202"/>
    <n v="8.5444978319999993"/>
    <n v="4.8032003000000003"/>
    <n v="480.32002999999997"/>
    <n v="6.6096142999999996E-2"/>
    <n v="2084672.362"/>
    <x v="53"/>
    <n v="1.317772E-3"/>
    <n v="0.13170000000000001"/>
    <n v="2.7435300000000002E-4"/>
    <n v="571.93589840000004"/>
  </r>
  <r>
    <n v="105"/>
    <x v="1"/>
    <n v="1201"/>
    <n v="3.6281982899999998"/>
    <n v="0.28519925200000001"/>
    <n v="28.519925199999999"/>
    <n v="5.3328760000000003E-3"/>
    <n v="168198.92"/>
    <x v="53"/>
    <n v="6.4840799999999995E-4"/>
    <n v="6.4799999999999996E-2"/>
    <n v="2.2735250000000002E-3"/>
    <n v="382.40448570000001"/>
  </r>
  <r>
    <n v="105"/>
    <x v="2"/>
    <n v="1201"/>
    <n v="3.6281982899999998"/>
    <n v="1.9963511E-2"/>
    <n v="1.996351091"/>
    <n v="3.2780999999999999E-4"/>
    <n v="10339.121929999999"/>
    <x v="53"/>
    <n v="4.1099999999999996E-6"/>
    <n v="4.0000000000000002E-4"/>
    <n v="2.0583400000000001E-4"/>
    <n v="2.1281417839999999"/>
  </r>
  <r>
    <n v="105"/>
    <x v="3"/>
    <n v="1201"/>
    <n v="3.6281982899999998"/>
    <n v="0.97469974999999998"/>
    <n v="97.469975000000005"/>
    <n v="1.6028858999999999E-2"/>
    <n v="505550.19929999998"/>
    <x v="53"/>
    <n v="3.6308769999999998E-3"/>
    <n v="0.36309999999999998"/>
    <n v="3.7251239999999998E-3"/>
    <n v="1883.2370040000001"/>
  </r>
  <r>
    <n v="105"/>
    <x v="4"/>
    <n v="1201"/>
    <n v="3.6281982899999998"/>
    <n v="2.1646000000000001"/>
    <n v="216.46"/>
    <n v="3.070434E-2"/>
    <n v="968414.89289999998"/>
    <x v="53"/>
    <n v="3.0480900000000002E-4"/>
    <n v="3.0499999999999999E-2"/>
    <n v="1.4081599999999999E-4"/>
    <n v="136.3678443"/>
  </r>
  <r>
    <n v="105"/>
    <x v="0"/>
    <n v="1201"/>
    <n v="3.6281982899999998"/>
    <n v="0.17214195800000001"/>
    <n v="17.214195790000002"/>
    <n v="2.9778650000000001E-3"/>
    <n v="93921.864610000004"/>
    <x v="53"/>
    <n v="1.0699999999999999E-5"/>
    <n v="1.1000000000000001E-3"/>
    <n v="6.2000000000000003E-5"/>
    <n v="5.8245354130000004"/>
  </r>
  <r>
    <n v="106"/>
    <x v="1"/>
    <n v="1202"/>
    <n v="1.4764005"/>
    <n v="0.12710009999999999"/>
    <n v="12.71001"/>
    <n v="2.354489E-3"/>
    <n v="74260.575750000004"/>
    <x v="53"/>
    <n v="0.114817659"/>
    <n v="11.4816"/>
    <n v="0.90336403399999998"/>
    <n v="67084.333310000002"/>
  </r>
  <r>
    <n v="106"/>
    <x v="2"/>
    <n v="1202"/>
    <n v="1.4764005"/>
    <n v="8.1205342E-2"/>
    <n v="8.1205342110000007"/>
    <n v="1.3246880000000001E-3"/>
    <n v="41780.662799999998"/>
    <x v="53"/>
    <n v="9.2542595000000005E-2"/>
    <n v="9.2544000000000004"/>
    <n v="1.13961216"/>
    <n v="47613.751389999998"/>
  </r>
  <r>
    <n v="106"/>
    <x v="3"/>
    <n v="1202"/>
    <n v="1.4764005"/>
    <n v="0.32910010000000001"/>
    <n v="32.91001"/>
    <n v="5.3981519999999998E-3"/>
    <n v="170257.71909999999"/>
    <x v="53"/>
    <n v="0.30941362"/>
    <n v="30.941299999999998"/>
    <n v="0.94018087400000006"/>
    <n v="160073.05119999999"/>
  </r>
  <r>
    <n v="106"/>
    <x v="4"/>
    <n v="1202"/>
    <n v="1.4764005"/>
    <n v="0.78849999999999998"/>
    <n v="78.849999999999994"/>
    <n v="1.1202215999999999E-2"/>
    <n v="353317.88299999997"/>
    <x v="53"/>
    <n v="0.39713261300000002"/>
    <n v="39.713200000000001"/>
    <n v="0.503655819"/>
    <n v="177950.60759999999"/>
  </r>
  <r>
    <n v="106"/>
    <x v="5"/>
    <n v="1202"/>
    <n v="1.4764005"/>
    <n v="2.0999999999999999E-3"/>
    <n v="0.21"/>
    <n v="1.2825099999999999E-4"/>
    <n v="4045.0320179999999"/>
    <x v="53"/>
    <n v="1.0875189999999999E-3"/>
    <n v="0.10879999999999999"/>
    <n v="0.51786633400000004"/>
    <n v="2094.7859010000002"/>
  </r>
  <r>
    <n v="106"/>
    <x v="0"/>
    <n v="1202"/>
    <n v="1.4764005"/>
    <n v="0.14839495799999999"/>
    <n v="14.839495790000001"/>
    <n v="2.535804E-3"/>
    <n v="79979.270310000007"/>
    <x v="53"/>
    <n v="8.1993047999999999E-2"/>
    <n v="8.1992999999999991"/>
    <n v="0.55253257200000006"/>
    <n v="44191.151960000003"/>
  </r>
  <r>
    <n v="107"/>
    <x v="3"/>
    <n v="1201"/>
    <n v="8.4240984300000008"/>
    <n v="1.8718006"/>
    <n v="187.18006"/>
    <n v="3.0801268E-2"/>
    <n v="971471.98549999995"/>
    <x v="53"/>
    <n v="1.475667E-3"/>
    <n v="0.14760000000000001"/>
    <n v="7.8836800000000001E-4"/>
    <n v="765.87728010000001"/>
  </r>
  <r>
    <n v="107"/>
    <x v="4"/>
    <n v="1201"/>
    <n v="8.4240984300000008"/>
    <n v="3.47770015"/>
    <n v="347.770015"/>
    <n v="4.6726428E-2"/>
    <n v="1473751.5419999999"/>
    <x v="53"/>
    <n v="3.538977E-3"/>
    <n v="0.35389999999999999"/>
    <n v="1.0176199999999999E-3"/>
    <n v="1499.718967"/>
  </r>
  <r>
    <n v="37"/>
    <x v="1"/>
    <n v="1003"/>
    <n v="6.1321996600000004"/>
    <n v="0.43660082"/>
    <n v="43.660082000000003"/>
    <n v="7.8445129999999991E-3"/>
    <n v="247415.9497"/>
    <x v="54"/>
    <n v="1.63392E-4"/>
    <n v="1.6299999999999999E-2"/>
    <n v="3.7423600000000001E-4"/>
    <n v="92.59203986"/>
  </r>
  <r>
    <n v="37"/>
    <x v="2"/>
    <n v="1003"/>
    <n v="6.1321996600000004"/>
    <n v="0.89110988899999999"/>
    <n v="89.110988950000007"/>
    <n v="1.3069607E-2"/>
    <n v="412215.41029999999"/>
    <x v="54"/>
    <n v="1.2333960000000001E-3"/>
    <n v="0.1234"/>
    <n v="1.3841120000000001E-3"/>
    <n v="570.55215029999999"/>
  </r>
  <r>
    <n v="37"/>
    <x v="3"/>
    <n v="1003"/>
    <n v="6.1321996600000004"/>
    <n v="1.3956001200000001"/>
    <n v="139.560012"/>
    <n v="2.0944790000000001E-2"/>
    <n v="660598.66330000001"/>
    <x v="54"/>
    <n v="5.0405999999999997E-4"/>
    <n v="5.04E-2"/>
    <n v="3.6117799999999998E-4"/>
    <n v="238.59383940000001"/>
  </r>
  <r>
    <n v="37"/>
    <x v="4"/>
    <n v="1003"/>
    <n v="6.1321996600000004"/>
    <n v="0.55239976000000002"/>
    <n v="55.239975999999999"/>
    <n v="6.3017109999999998E-3"/>
    <n v="198755.9755"/>
    <x v="54"/>
    <n v="1.3969000000000001E-4"/>
    <n v="1.3899999999999999E-2"/>
    <n v="2.5287900000000002E-4"/>
    <n v="50.261139020000002"/>
  </r>
  <r>
    <n v="37"/>
    <x v="0"/>
    <n v="1003"/>
    <n v="6.1321996600000004"/>
    <n v="1.7939886709999999"/>
    <n v="179.39886709999999"/>
    <n v="2.8091538999999999E-2"/>
    <n v="886007.12600000005"/>
    <x v="54"/>
    <n v="1.618825E-3"/>
    <n v="0.16189999999999999"/>
    <n v="9.0236099999999996E-4"/>
    <n v="799.49831949999998"/>
  </r>
  <r>
    <n v="80"/>
    <x v="1"/>
    <n v="1103"/>
    <n v="3.3708011199999999"/>
    <n v="7.7699820000000003E-2"/>
    <n v="7.7699819999999997"/>
    <n v="1.4149849999999999E-3"/>
    <n v="44628.627560000001"/>
    <x v="55"/>
    <n v="1.887604E-3"/>
    <n v="0.1888"/>
    <n v="2.4293544E-2"/>
    <n v="1084.1875460000001"/>
  </r>
  <r>
    <n v="80"/>
    <x v="3"/>
    <n v="1103"/>
    <n v="3.3708011199999999"/>
    <n v="0.67460059000000006"/>
    <n v="67.460059000000001"/>
    <n v="1.0799298000000001E-2"/>
    <n v="340609.86300000001"/>
    <x v="55"/>
    <n v="0.232668285"/>
    <n v="23.2669"/>
    <n v="0.34489783800000001"/>
    <n v="117475.60520000001"/>
  </r>
  <r>
    <n v="80"/>
    <x v="4"/>
    <n v="1103"/>
    <n v="3.3708011199999999"/>
    <n v="2.2544002999999999"/>
    <n v="225.44003000000001"/>
    <n v="3.1072143999999999E-2"/>
    <n v="980015.42830000003"/>
    <x v="55"/>
    <n v="0.33697980399999999"/>
    <n v="33.698099999999997"/>
    <n v="0.149476472"/>
    <n v="146489.24909999999"/>
  </r>
  <r>
    <n v="80"/>
    <x v="5"/>
    <n v="1103"/>
    <n v="3.3708011199999999"/>
    <n v="4.0003599999999997E-3"/>
    <n v="0.400036"/>
    <n v="1.9078899999999999E-4"/>
    <n v="6017.4965229999998"/>
    <x v="55"/>
    <n v="4.9960300000000005E-4"/>
    <n v="0.05"/>
    <n v="0.12488951299999999"/>
    <n v="751.52220780000005"/>
  </r>
  <r>
    <n v="80"/>
    <x v="0"/>
    <n v="1103"/>
    <n v="3.3708011199999999"/>
    <n v="0.32580006"/>
    <n v="32.580005999999997"/>
    <n v="5.5259999999999997E-3"/>
    <n v="174290.05439999999"/>
    <x v="55"/>
    <n v="1.1999576E-2"/>
    <n v="1.2"/>
    <n v="3.6831102999999997E-2"/>
    <n v="6419.295024"/>
  </r>
  <r>
    <n v="89"/>
    <x v="3"/>
    <n v="1202"/>
    <n v="2.1292001699999998"/>
    <n v="0.48390028000000002"/>
    <n v="48.390028000000001"/>
    <n v="7.9893289999999999E-3"/>
    <n v="251983.432"/>
    <x v="55"/>
    <n v="1.3581299999999999E-3"/>
    <n v="0.1358"/>
    <n v="2.8066329999999998E-3"/>
    <n v="707.22493770000005"/>
  </r>
  <r>
    <n v="95"/>
    <x v="3"/>
    <n v="1202"/>
    <n v="8.4039941819999999"/>
    <n v="3.2715999060000001"/>
    <n v="327.15999060000001"/>
    <n v="5.3590503999999997E-2"/>
    <n v="1690244.48"/>
    <x v="55"/>
    <n v="2.4430200000000001E-4"/>
    <n v="2.4400000000000002E-2"/>
    <n v="7.47E-5"/>
    <n v="126.2164654"/>
  </r>
  <r>
    <n v="95"/>
    <x v="4"/>
    <n v="1202"/>
    <n v="8.4039941819999999"/>
    <n v="3.5382000200000001"/>
    <n v="353.82000199999999"/>
    <n v="4.8494357000000002E-2"/>
    <n v="1529512.031"/>
    <x v="55"/>
    <n v="1.319282E-3"/>
    <n v="0.13189999999999999"/>
    <n v="3.72868E-4"/>
    <n v="570.30625350000003"/>
  </r>
  <r>
    <n v="95"/>
    <x v="0"/>
    <n v="1202"/>
    <n v="8.4039941819999999"/>
    <n v="0.91426632699999999"/>
    <n v="91.426632679999997"/>
    <n v="1.5652780000000002E-2"/>
    <n v="493688.68290000001"/>
    <x v="55"/>
    <n v="4.2899999999999999E-5"/>
    <n v="4.3E-3"/>
    <n v="4.6900000000000002E-5"/>
    <n v="23.140260380000001"/>
  </r>
  <r>
    <n v="15"/>
    <x v="3"/>
    <n v="1006"/>
    <n v="3.7244010400000001"/>
    <n v="0.22009993"/>
    <n v="22.009993000000001"/>
    <n v="3.2768290000000002E-3"/>
    <n v="103351.1817"/>
    <x v="56"/>
    <n v="1.2120099999999999E-4"/>
    <n v="1.21E-2"/>
    <n v="5.5066399999999997E-4"/>
    <n v="56.91173551"/>
  </r>
  <r>
    <n v="15"/>
    <x v="4"/>
    <n v="1006"/>
    <n v="3.7244010400000001"/>
    <n v="0.69059979999999999"/>
    <n v="69.059979999999996"/>
    <n v="8.1238530000000003E-3"/>
    <n v="256226.3265"/>
    <x v="56"/>
    <n v="1.80955E-4"/>
    <n v="1.8100000000000002E-2"/>
    <n v="2.62026E-4"/>
    <n v="67.137870699999993"/>
  </r>
  <r>
    <n v="19"/>
    <x v="1"/>
    <n v="1005"/>
    <n v="7.1388003299999996"/>
    <n v="0.43999937"/>
    <n v="43.999937000000003"/>
    <n v="7.5030619999999996E-3"/>
    <n v="236646.5906"/>
    <x v="56"/>
    <n v="5.9599999999999999E-5"/>
    <n v="6.0000000000000001E-3"/>
    <n v="1.3542599999999999E-4"/>
    <n v="32.048141479999998"/>
  </r>
  <r>
    <n v="19"/>
    <x v="3"/>
    <n v="1005"/>
    <n v="7.1388003299999996"/>
    <n v="0.86070031999999996"/>
    <n v="86.070031999999998"/>
    <n v="1.2790703E-2"/>
    <n v="403418.77279999998"/>
    <x v="56"/>
    <n v="6.5906099999999996E-4"/>
    <n v="6.59E-2"/>
    <n v="7.6572700000000001E-4"/>
    <n v="308.90860659999998"/>
  </r>
  <r>
    <n v="19"/>
    <x v="4"/>
    <n v="1005"/>
    <n v="7.1388003299999996"/>
    <n v="1.78580004"/>
    <n v="178.580004"/>
    <n v="2.0871936000000001E-2"/>
    <n v="658300.87679999997"/>
    <x v="56"/>
    <n v="2.71074E-4"/>
    <n v="2.7099999999999999E-2"/>
    <n v="1.5179399999999999E-4"/>
    <n v="99.926333700000001"/>
  </r>
  <r>
    <n v="19"/>
    <x v="0"/>
    <n v="1005"/>
    <n v="7.1388003299999996"/>
    <n v="3.4293892860000001"/>
    <n v="342.9389286"/>
    <n v="5.4246109000000001E-2"/>
    <n v="1710922.263"/>
    <x v="56"/>
    <n v="2.4012E-3"/>
    <n v="0.24010000000000001"/>
    <n v="7.0018299999999995E-4"/>
    <n v="1197.958437"/>
  </r>
  <r>
    <n v="27"/>
    <x v="1"/>
    <n v="1006"/>
    <n v="8.9390003050000004"/>
    <n v="0.57210095000000005"/>
    <n v="57.210095000000003"/>
    <n v="9.3600279999999994E-3"/>
    <n v="295215.28639999998"/>
    <x v="56"/>
    <n v="2.6367623E-2"/>
    <n v="2.6368"/>
    <n v="4.6089110000000003E-2"/>
    <n v="13606.209699999999"/>
  </r>
  <r>
    <n v="27"/>
    <x v="3"/>
    <n v="1006"/>
    <n v="8.9390003050000004"/>
    <n v="1.6740001900000001"/>
    <n v="167.40001899999999"/>
    <n v="2.4151430000000002E-2"/>
    <n v="761736.10649999999"/>
    <x v="56"/>
    <n v="0.26872494000000002"/>
    <n v="26.872599999999998"/>
    <n v="0.16052862000000001"/>
    <n v="122280.4457"/>
  </r>
  <r>
    <n v="27"/>
    <x v="4"/>
    <n v="1006"/>
    <n v="8.9390003050000004"/>
    <n v="3.3568989849999999"/>
    <n v="335.68989850000003"/>
    <n v="3.7960454999999997E-2"/>
    <n v="1197272.7620000001"/>
    <x v="56"/>
    <n v="0.28937517099999999"/>
    <n v="28.9377"/>
    <n v="8.6203120999999994E-2"/>
    <n v="103208.6492"/>
  </r>
  <r>
    <n v="27"/>
    <x v="5"/>
    <n v="1006"/>
    <n v="8.9390003050000004"/>
    <n v="1.5199850000000001E-2"/>
    <n v="1.5199849999999999"/>
    <n v="6.7631600000000005E-4"/>
    <n v="21331.016759999999"/>
    <x v="56"/>
    <n v="1.9815850000000001E-3"/>
    <n v="0.19819999999999999"/>
    <n v="0.13036872699999999"/>
    <n v="2780.8974950000002"/>
  </r>
  <r>
    <n v="27"/>
    <x v="0"/>
    <n v="1006"/>
    <n v="8.9390003050000004"/>
    <n v="2.9954939569999999"/>
    <n v="299.54939569999999"/>
    <n v="4.5142149999999999E-2"/>
    <n v="1423783.4240000001"/>
    <x v="56"/>
    <n v="0.450355701"/>
    <n v="45.035600000000002"/>
    <n v="0.150344386"/>
    <n v="214057.84529999999"/>
  </r>
  <r>
    <n v="65"/>
    <x v="2"/>
    <n v="1102"/>
    <n v="8.1527010650000005"/>
    <n v="1.2868740970000001"/>
    <n v="128.68740969999999"/>
    <n v="2.0698798000000001E-2"/>
    <n v="652840.08050000004"/>
    <x v="57"/>
    <n v="7.9334399999999997E-4"/>
    <n v="7.9299999999999995E-2"/>
    <n v="6.1648900000000001E-4"/>
    <n v="402.46880160000001"/>
  </r>
  <r>
    <n v="65"/>
    <x v="3"/>
    <n v="1102"/>
    <n v="8.1527010650000005"/>
    <n v="0.42910069000000001"/>
    <n v="42.910069"/>
    <n v="6.8127109999999999E-3"/>
    <n v="214872.90109999999"/>
    <x v="57"/>
    <n v="1.4492800000000001E-4"/>
    <n v="1.4500000000000001E-2"/>
    <n v="3.3774800000000002E-4"/>
    <n v="72.572945939999997"/>
  </r>
  <r>
    <n v="65"/>
    <x v="4"/>
    <n v="1102"/>
    <n v="8.1527010650000005"/>
    <n v="2.9906999000000001"/>
    <n v="299.06999000000002"/>
    <n v="3.8404804000000001E-2"/>
    <n v="1211287.5160000001"/>
    <x v="57"/>
    <n v="4.5753800000000001E-4"/>
    <n v="4.58E-2"/>
    <n v="1.5298699999999999E-4"/>
    <n v="185.31098309999999"/>
  </r>
  <r>
    <n v="66"/>
    <x v="3"/>
    <n v="1102"/>
    <n v="2.6859997039999999"/>
    <n v="0.13710027999999999"/>
    <n v="13.710027999999999"/>
    <n v="2.2234300000000002E-3"/>
    <n v="70126.987240000002"/>
    <x v="57"/>
    <n v="5.8295899999999997E-4"/>
    <n v="5.8299999999999998E-2"/>
    <n v="4.2520600000000002E-3"/>
    <n v="298.18417010000002"/>
  </r>
  <r>
    <n v="66"/>
    <x v="4"/>
    <n v="1102"/>
    <n v="2.6859997039999999"/>
    <n v="0.69959998000000001"/>
    <n v="69.959997999999999"/>
    <n v="1.0602993E-2"/>
    <n v="334418.41470000002"/>
    <x v="57"/>
    <n v="2.1084200000000002E-3"/>
    <n v="0.21079999999999999"/>
    <n v="3.0137509999999998E-3"/>
    <n v="1007.853916"/>
  </r>
  <r>
    <n v="66"/>
    <x v="0"/>
    <n v="1102"/>
    <n v="2.6859997039999999"/>
    <n v="1.2286894420000001"/>
    <n v="122.8689442"/>
    <n v="2.0193545E-2"/>
    <n v="636904.42229999998"/>
    <x v="57"/>
    <n v="8.6260099999999995E-4"/>
    <n v="8.6199999999999999E-2"/>
    <n v="7.0204999999999996E-4"/>
    <n v="447.13856079999999"/>
  </r>
  <r>
    <n v="69"/>
    <x v="1"/>
    <n v="1102"/>
    <n v="9.8550061709999994"/>
    <n v="0.52809979200000001"/>
    <n v="52.809979200000001"/>
    <n v="9.6482740000000001E-3"/>
    <n v="304306.57709999999"/>
    <x v="57"/>
    <n v="3.8734388000000002E-2"/>
    <n v="3.8733"/>
    <n v="7.3346720000000004E-2"/>
    <n v="22319.889439999999"/>
  </r>
  <r>
    <n v="69"/>
    <x v="2"/>
    <n v="1102"/>
    <n v="9.8550061709999994"/>
    <n v="0.83246361000000002"/>
    <n v="83.246361050000004"/>
    <n v="1.4087399E-2"/>
    <n v="444316.55"/>
    <x v="57"/>
    <n v="5.1689945000000001E-2"/>
    <n v="5.1691000000000003"/>
    <n v="6.2092739000000001E-2"/>
    <n v="27588.831460000001"/>
  </r>
  <r>
    <n v="69"/>
    <x v="3"/>
    <n v="1102"/>
    <n v="9.8550061709999994"/>
    <n v="1.76949906"/>
    <n v="176.949906"/>
    <n v="2.8691662999999999E-2"/>
    <n v="904935.05599999998"/>
    <x v="57"/>
    <n v="6.5236508999999998E-2"/>
    <n v="6.5235000000000003"/>
    <n v="3.6867219E-2"/>
    <n v="33362.438849999999"/>
  </r>
  <r>
    <n v="69"/>
    <x v="4"/>
    <n v="1102"/>
    <n v="9.8550061709999994"/>
    <n v="3.72290068"/>
    <n v="372.29006800000002"/>
    <n v="5.5628074999999999E-2"/>
    <n v="1754509.4839999999"/>
    <x v="57"/>
    <n v="0.29035709399999998"/>
    <n v="29.035699999999999"/>
    <n v="7.7992168000000001E-2"/>
    <n v="136837.99780000001"/>
  </r>
  <r>
    <n v="69"/>
    <x v="5"/>
    <n v="1102"/>
    <n v="9.8550061709999994"/>
    <n v="2.1500069E-2"/>
    <n v="2.1500069000000002"/>
    <n v="1.036875E-3"/>
    <n v="32703.033510000001"/>
    <x v="57"/>
    <n v="2.9975599999999998E-4"/>
    <n v="0.03"/>
    <n v="1.3942084E-2"/>
    <n v="455.94844389999997"/>
  </r>
  <r>
    <n v="69"/>
    <x v="0"/>
    <n v="1102"/>
    <n v="9.8550061709999994"/>
    <n v="2.8457411879999999"/>
    <n v="284.57411880000001"/>
    <n v="4.7266773999999998E-2"/>
    <n v="1490794.0519999999"/>
    <x v="57"/>
    <n v="0.19219998399999999"/>
    <n v="19.220099999999999"/>
    <n v="6.7539516999999993E-2"/>
    <n v="100687.5097"/>
  </r>
  <r>
    <n v="102"/>
    <x v="3"/>
    <n v="1202"/>
    <n v="12.16681105"/>
    <n v="2.2367008099999999"/>
    <n v="223.67008100000001"/>
    <n v="3.6155640000000003E-2"/>
    <n v="1140348.8910000001"/>
    <x v="58"/>
    <n v="1.8931760000000001E-3"/>
    <n v="0.1893"/>
    <n v="8.4641399999999998E-4"/>
    <n v="965.20771219999995"/>
  </r>
  <r>
    <n v="102"/>
    <x v="4"/>
    <n v="1202"/>
    <n v="12.16681105"/>
    <n v="5.8162036500000003"/>
    <n v="581.62036499999999"/>
    <n v="7.7561605000000006E-2"/>
    <n v="2446293.0359999998"/>
    <x v="58"/>
    <n v="9.8206399999999994E-4"/>
    <n v="9.8199999999999996E-2"/>
    <n v="1.6885000000000001E-4"/>
    <n v="413.05578839999998"/>
  </r>
  <r>
    <n v="102"/>
    <x v="6"/>
    <n v="1202"/>
    <n v="12.16681105"/>
    <n v="3.7098480000000003E-2"/>
    <n v="3.709848"/>
    <n v="6.1319900000000004E-4"/>
    <n v="19340.284199999998"/>
    <x v="58"/>
    <n v="8.92E-5"/>
    <n v="8.8999999999999999E-3"/>
    <n v="2.405431E-3"/>
    <n v="46.521719269999998"/>
  </r>
  <r>
    <n v="103"/>
    <x v="3"/>
    <n v="1202"/>
    <n v="8.5444978319999993"/>
    <n v="2.74059952"/>
    <n v="274.05995200000001"/>
    <n v="4.4779794999999997E-2"/>
    <n v="1412354.733"/>
    <x v="58"/>
    <n v="0.22128330399999999"/>
    <n v="22.128299999999999"/>
    <n v="8.0742663000000006E-2"/>
    <n v="114037.2825"/>
  </r>
  <r>
    <n v="103"/>
    <x v="4"/>
    <n v="1202"/>
    <n v="8.5444978319999993"/>
    <n v="4.8032003000000003"/>
    <n v="480.32002999999997"/>
    <n v="6.6096142999999996E-2"/>
    <n v="2084672.362"/>
    <x v="58"/>
    <n v="0.17841110900000001"/>
    <n v="17.841100000000001"/>
    <n v="3.7144216000000001E-2"/>
    <n v="77433.520109999998"/>
  </r>
  <r>
    <n v="103"/>
    <x v="6"/>
    <n v="1202"/>
    <n v="8.5444978319999993"/>
    <n v="7.3199440000000005E-2"/>
    <n v="7.3199439999999996"/>
    <n v="1.229188E-3"/>
    <n v="38768.578410000002"/>
    <x v="58"/>
    <n v="4.7960989999999998E-3"/>
    <n v="0.47970000000000002"/>
    <n v="6.5520978999999993E-2"/>
    <n v="2540.1552069999998"/>
  </r>
  <r>
    <n v="103"/>
    <x v="5"/>
    <n v="1202"/>
    <n v="8.5444978319999993"/>
    <n v="2.2499585999999999E-2"/>
    <n v="2.2499585999999998"/>
    <n v="1.080286E-3"/>
    <n v="34072.223680000003"/>
    <x v="58"/>
    <n v="1.1990219999999999E-3"/>
    <n v="0.12"/>
    <n v="5.3290838E-2"/>
    <n v="1815.7373620000001"/>
  </r>
  <r>
    <n v="45"/>
    <x v="0"/>
    <n v="1101"/>
    <n v="1.5344008600000001"/>
    <n v="0.54133212200000003"/>
    <n v="54.133212159999999"/>
    <n v="8.8558950000000008E-3"/>
    <n v="279314.92589999997"/>
    <x v="59"/>
    <n v="1.119742E-3"/>
    <n v="0.112"/>
    <n v="2.0684929999999998E-3"/>
    <n v="577.7610932"/>
  </r>
  <r>
    <n v="47"/>
    <x v="0"/>
    <n v="1101"/>
    <n v="2.5362003660000001"/>
    <n v="0.896284305"/>
    <n v="89.628430550000004"/>
    <n v="1.5063236000000001E-2"/>
    <n v="475094.47580000001"/>
    <x v="59"/>
    <n v="4.0153900000000002E-4"/>
    <n v="4.0099999999999997E-2"/>
    <n v="4.48004E-4"/>
    <n v="212.84433419999999"/>
  </r>
  <r>
    <n v="54"/>
    <x v="1"/>
    <n v="1101"/>
    <n v="5.69679878"/>
    <n v="0.36569976799999998"/>
    <n v="36.569976799999999"/>
    <n v="6.3626749999999999E-3"/>
    <n v="200678.77280000001"/>
    <x v="59"/>
    <n v="2.2670507999999999E-2"/>
    <n v="2.2669999999999999"/>
    <n v="6.1992131999999998E-2"/>
    <n v="12440.50506"/>
  </r>
  <r>
    <n v="54"/>
    <x v="3"/>
    <n v="1101"/>
    <n v="5.69679878"/>
    <n v="1.87340014"/>
    <n v="187.340014"/>
    <n v="2.8902713E-2"/>
    <n v="911591.56949999998"/>
    <x v="59"/>
    <n v="3.1773159999999999E-3"/>
    <n v="0.31769999999999998"/>
    <n v="1.6960160000000001E-3"/>
    <n v="1546.073492"/>
  </r>
  <r>
    <n v="54"/>
    <x v="4"/>
    <n v="1101"/>
    <n v="5.69679878"/>
    <n v="1.4375000200000001"/>
    <n v="143.75000199999999"/>
    <n v="1.7397151999999999E-2"/>
    <n v="548706.16559999995"/>
    <x v="59"/>
    <n v="4.1201321999999999E-2"/>
    <n v="4.1200999999999999"/>
    <n v="2.8661789E-2"/>
    <n v="15726.90021"/>
  </r>
  <r>
    <n v="54"/>
    <x v="5"/>
    <n v="1101"/>
    <n v="5.69679878"/>
    <n v="1.7099713999999998E-2"/>
    <n v="1.7099713999999999"/>
    <n v="7.6897700000000001E-4"/>
    <n v="24253.520530000002"/>
    <x v="59"/>
    <n v="4.9958100000000003E-4"/>
    <n v="0.05"/>
    <n v="2.9215758000000001E-2"/>
    <n v="708.58498080000004"/>
  </r>
  <r>
    <n v="54"/>
    <x v="0"/>
    <n v="1101"/>
    <n v="5.69679878"/>
    <n v="1.446772629"/>
    <n v="144.67726289999999"/>
    <n v="2.3651294999999999E-2"/>
    <n v="745961.85439999995"/>
    <x v="59"/>
    <n v="0.32171803399999999"/>
    <n v="32.171700000000001"/>
    <n v="0.22236945"/>
    <n v="165879.1274"/>
  </r>
  <r>
    <n v="57"/>
    <x v="1"/>
    <n v="1102"/>
    <n v="10.285105290000001"/>
    <n v="0.64640129999999996"/>
    <n v="64.640129999999999"/>
    <n v="1.1733617999999999E-2"/>
    <n v="370078.29739999998"/>
    <x v="59"/>
    <n v="6.6400000000000001E-5"/>
    <n v="6.6E-3"/>
    <n v="1.0273200000000001E-4"/>
    <n v="38.018863889999999"/>
  </r>
  <r>
    <n v="57"/>
    <x v="3"/>
    <n v="1102"/>
    <n v="10.285105290000001"/>
    <n v="1.6016999999999999"/>
    <n v="160.16999999999999"/>
    <n v="2.5005254000000001E-2"/>
    <n v="788665.72239999997"/>
    <x v="59"/>
    <n v="1.9400000000000001E-5"/>
    <n v="1.9E-3"/>
    <n v="1.2099999999999999E-5"/>
    <n v="9.5629095100000008"/>
  </r>
  <r>
    <n v="57"/>
    <x v="0"/>
    <n v="1102"/>
    <n v="10.285105290000001"/>
    <n v="4.8144757580000004"/>
    <n v="481.44757579999998"/>
    <n v="7.9152272999999995E-2"/>
    <n v="2496462.693"/>
    <x v="59"/>
    <n v="1.9619820000000001E-3"/>
    <n v="0.1961"/>
    <n v="4.0751699999999998E-4"/>
    <n v="1017.351567"/>
  </r>
  <r>
    <n v="98"/>
    <x v="1"/>
    <n v="1202"/>
    <n v="3.7913986510000002"/>
    <n v="9.3600340000000004E-2"/>
    <n v="9.3600340000000006"/>
    <n v="1.693855E-3"/>
    <n v="53424.201489999999"/>
    <x v="60"/>
    <n v="1.1742040000000001E-3"/>
    <n v="0.1174"/>
    <n v="1.2544871000000001E-2"/>
    <n v="670.19970650000005"/>
  </r>
  <r>
    <n v="98"/>
    <x v="3"/>
    <n v="1202"/>
    <n v="3.7913986510000002"/>
    <n v="0.33699987300000001"/>
    <n v="33.699987299999997"/>
    <n v="5.4252320000000003E-3"/>
    <n v="171111.83050000001"/>
    <x v="60"/>
    <n v="3.4700000000000003E-5"/>
    <n v="3.5000000000000001E-3"/>
    <n v="1.02864E-4"/>
    <n v="17.601329539999998"/>
  </r>
  <r>
    <n v="98"/>
    <x v="4"/>
    <n v="1202"/>
    <n v="3.7913986510000002"/>
    <n v="3.1858002000000001"/>
    <n v="318.58001999999999"/>
    <n v="4.7598024000000003E-2"/>
    <n v="1501241.692"/>
    <x v="60"/>
    <n v="1.3722490000000001E-3"/>
    <n v="0.13719999999999999"/>
    <n v="4.3073900000000002E-4"/>
    <n v="646.64381400000002"/>
  </r>
  <r>
    <n v="103"/>
    <x v="1"/>
    <n v="1202"/>
    <n v="8.5444978319999993"/>
    <n v="0.38559855599999998"/>
    <n v="38.559855599999999"/>
    <n v="7.1854199999999997E-3"/>
    <n v="226628.15150000001"/>
    <x v="60"/>
    <n v="7.1068900000000003E-4"/>
    <n v="7.0999999999999994E-2"/>
    <n v="1.8430790000000001E-3"/>
    <n v="417.69354090000002"/>
  </r>
  <r>
    <n v="103"/>
    <x v="3"/>
    <n v="1202"/>
    <n v="8.5444978319999993"/>
    <n v="2.74059952"/>
    <n v="274.05995200000001"/>
    <n v="4.4779794999999997E-2"/>
    <n v="1412354.733"/>
    <x v="60"/>
    <n v="1.6169260000000001E-3"/>
    <n v="0.16170000000000001"/>
    <n v="5.8998999999999998E-4"/>
    <n v="833.2749106"/>
  </r>
  <r>
    <n v="103"/>
    <x v="4"/>
    <n v="1202"/>
    <n v="8.5444978319999993"/>
    <n v="4.8032003000000003"/>
    <n v="480.32002999999997"/>
    <n v="6.6096142999999996E-2"/>
    <n v="2084672.362"/>
    <x v="60"/>
    <n v="1.317772E-3"/>
    <n v="0.13170000000000001"/>
    <n v="2.7435300000000002E-4"/>
    <n v="571.93589840000004"/>
  </r>
  <r>
    <n v="105"/>
    <x v="1"/>
    <n v="1201"/>
    <n v="3.6281982899999998"/>
    <n v="0.28519925200000001"/>
    <n v="28.519925199999999"/>
    <n v="5.3328760000000003E-3"/>
    <n v="168198.92"/>
    <x v="60"/>
    <n v="6.4840799999999995E-4"/>
    <n v="6.4799999999999996E-2"/>
    <n v="2.2735250000000002E-3"/>
    <n v="382.40448570000001"/>
  </r>
  <r>
    <n v="105"/>
    <x v="2"/>
    <n v="1201"/>
    <n v="3.6281982899999998"/>
    <n v="1.9963511E-2"/>
    <n v="1.996351091"/>
    <n v="3.2780999999999999E-4"/>
    <n v="10339.121929999999"/>
    <x v="60"/>
    <n v="2.5199999999999998E-7"/>
    <n v="0"/>
    <n v="1.26E-5"/>
    <n v="0.13066444199999999"/>
  </r>
  <r>
    <n v="105"/>
    <x v="3"/>
    <n v="1201"/>
    <n v="3.6281982899999998"/>
    <n v="0.97469974999999998"/>
    <n v="97.469975000000005"/>
    <n v="1.6028858999999999E-2"/>
    <n v="505550.19929999998"/>
    <x v="60"/>
    <n v="2.5220770000000002E-3"/>
    <n v="0.25219999999999998"/>
    <n v="2.5875429999999999E-3"/>
    <n v="1308.132832"/>
  </r>
  <r>
    <n v="105"/>
    <x v="4"/>
    <n v="1201"/>
    <n v="3.6281982899999998"/>
    <n v="2.1646000000000001"/>
    <n v="216.46"/>
    <n v="3.070434E-2"/>
    <n v="968414.89289999998"/>
    <x v="60"/>
    <n v="3.0480900000000002E-4"/>
    <n v="3.0499999999999999E-2"/>
    <n v="1.4081599999999999E-4"/>
    <n v="136.3678443"/>
  </r>
  <r>
    <n v="105"/>
    <x v="0"/>
    <n v="1201"/>
    <n v="3.6281982899999998"/>
    <n v="0.17214195800000001"/>
    <n v="17.214195790000002"/>
    <n v="2.9778650000000001E-3"/>
    <n v="93921.864610000004"/>
    <x v="60"/>
    <n v="6.9999999999999999E-6"/>
    <n v="6.9999999999999999E-4"/>
    <n v="4.07E-5"/>
    <n v="3.8187143099999998"/>
  </r>
  <r>
    <n v="106"/>
    <x v="1"/>
    <n v="1202"/>
    <n v="1.4764005"/>
    <n v="0.12710009999999999"/>
    <n v="12.71001"/>
    <n v="2.354489E-3"/>
    <n v="74260.575750000004"/>
    <x v="60"/>
    <n v="8.3511785000000005E-2"/>
    <n v="8.3511000000000006"/>
    <n v="0.65705522400000005"/>
    <n v="48793.299229999997"/>
  </r>
  <r>
    <n v="106"/>
    <x v="2"/>
    <n v="1202"/>
    <n v="1.4764005"/>
    <n v="8.1205342E-2"/>
    <n v="8.1205342110000007"/>
    <n v="1.3246880000000001E-3"/>
    <n v="41780.662799999998"/>
    <x v="60"/>
    <n v="2.3446511999999999E-2"/>
    <n v="2.3447"/>
    <n v="0.28873114799999999"/>
    <n v="12063.37875"/>
  </r>
  <r>
    <n v="106"/>
    <x v="3"/>
    <n v="1202"/>
    <n v="1.4764005"/>
    <n v="0.32910010000000001"/>
    <n v="32.91001"/>
    <n v="5.3981519999999998E-3"/>
    <n v="170257.71909999999"/>
    <x v="60"/>
    <n v="0.269640033"/>
    <n v="26.963999999999999"/>
    <n v="0.81932528500000001"/>
    <n v="139496.45420000001"/>
  </r>
  <r>
    <n v="106"/>
    <x v="4"/>
    <n v="1202"/>
    <n v="1.4764005"/>
    <n v="0.78849999999999998"/>
    <n v="78.849999999999994"/>
    <n v="1.1202215999999999E-2"/>
    <n v="353317.88299999997"/>
    <x v="60"/>
    <n v="0.31374912900000002"/>
    <n v="31.3749"/>
    <n v="0.39790631500000001"/>
    <n v="140587.4167"/>
  </r>
  <r>
    <n v="106"/>
    <x v="5"/>
    <n v="1202"/>
    <n v="1.4764005"/>
    <n v="2.0999999999999999E-3"/>
    <n v="0.21"/>
    <n v="1.2825099999999999E-4"/>
    <n v="4045.0320179999999"/>
    <x v="60"/>
    <n v="1.9984199999999999E-4"/>
    <n v="0.02"/>
    <n v="9.5162626E-2"/>
    <n v="384.9358704"/>
  </r>
  <r>
    <n v="106"/>
    <x v="0"/>
    <n v="1202"/>
    <n v="1.4764005"/>
    <n v="0.14839495799999999"/>
    <n v="14.839495790000001"/>
    <n v="2.535804E-3"/>
    <n v="79979.270310000007"/>
    <x v="60"/>
    <n v="3.7874697999999998E-2"/>
    <n v="3.7875999999999999"/>
    <n v="0.25522900999999998"/>
    <n v="20413.030009999999"/>
  </r>
  <r>
    <n v="107"/>
    <x v="3"/>
    <n v="1201"/>
    <n v="8.4240984300000008"/>
    <n v="1.8718006"/>
    <n v="187.18006"/>
    <n v="3.0801268E-2"/>
    <n v="971471.98549999995"/>
    <x v="60"/>
    <n v="1.475667E-3"/>
    <n v="0.14760000000000001"/>
    <n v="7.8836800000000001E-4"/>
    <n v="765.87728010000001"/>
  </r>
  <r>
    <n v="107"/>
    <x v="4"/>
    <n v="1201"/>
    <n v="8.4240984300000008"/>
    <n v="3.47770015"/>
    <n v="347.770015"/>
    <n v="4.6726428E-2"/>
    <n v="1473751.5419999999"/>
    <x v="60"/>
    <n v="3.538977E-3"/>
    <n v="0.35389999999999999"/>
    <n v="1.0176199999999999E-3"/>
    <n v="1499.718967"/>
  </r>
  <r>
    <n v="61"/>
    <x v="4"/>
    <n v="1102"/>
    <n v="7.6165909379999999"/>
    <n v="2.6863998499999999"/>
    <n v="268.63998500000002"/>
    <n v="3.3166237000000001E-2"/>
    <n v="1046063.102"/>
    <x v="61"/>
    <n v="7.5613999999999998E-4"/>
    <n v="7.5600000000000001E-2"/>
    <n v="2.8146900000000001E-4"/>
    <n v="294.43484119999999"/>
  </r>
  <r>
    <n v="61"/>
    <x v="0"/>
    <n v="1102"/>
    <n v="7.6165909379999999"/>
    <n v="2.4765545219999998"/>
    <n v="247.65545220000001"/>
    <n v="4.0143529999999997E-2"/>
    <n v="1266126.936"/>
    <x v="61"/>
    <n v="7.3099999999999997E-7"/>
    <n v="1E-4"/>
    <n v="2.9499999999999998E-7"/>
    <n v="0.37375913700000002"/>
  </r>
  <r>
    <n v="67"/>
    <x v="2"/>
    <n v="1102"/>
    <n v="14.97261039"/>
    <n v="1.1241173229999999"/>
    <n v="112.4117323"/>
    <n v="1.7954623999999999E-2"/>
    <n v="566288.83559999999"/>
    <x v="61"/>
    <n v="7.7922066999999998E-2"/>
    <n v="7.7920999999999996"/>
    <n v="6.9318447000000005E-2"/>
    <n v="39254.262759999998"/>
  </r>
  <r>
    <n v="67"/>
    <x v="3"/>
    <n v="1102"/>
    <n v="14.97261039"/>
    <n v="2.4648023299999999"/>
    <n v="246.480233"/>
    <n v="3.8794086999999998E-2"/>
    <n v="1223565.49"/>
    <x v="61"/>
    <n v="6.3311515999999998E-2"/>
    <n v="6.3311999999999999"/>
    <n v="2.5686245E-2"/>
    <n v="31428.80272"/>
  </r>
  <r>
    <n v="67"/>
    <x v="4"/>
    <n v="1102"/>
    <n v="14.97261039"/>
    <n v="4.9367001899999998"/>
    <n v="493.67001900000002"/>
    <n v="6.3453873999999993E-2"/>
    <n v="2001335.1950000001"/>
    <x v="61"/>
    <n v="0.11592356400000001"/>
    <n v="11.5924"/>
    <n v="2.3481993999999999E-2"/>
    <n v="46995.340859999997"/>
  </r>
  <r>
    <n v="67"/>
    <x v="5"/>
    <n v="1102"/>
    <n v="14.97261039"/>
    <n v="7.2001570000000001E-2"/>
    <n v="7.2001569999999999"/>
    <n v="3.2052700000000001E-3"/>
    <n v="101094.2297"/>
    <x v="61"/>
    <n v="4.0297880000000003E-3"/>
    <n v="0.40300000000000002"/>
    <n v="5.5968054000000003E-2"/>
    <n v="5658.0473510000002"/>
  </r>
  <r>
    <n v="67"/>
    <x v="0"/>
    <n v="1102"/>
    <n v="14.97261039"/>
    <n v="5.4272848570000001"/>
    <n v="542.72848569999996"/>
    <n v="8.9518825999999996E-2"/>
    <n v="2823423.7769999998"/>
    <x v="61"/>
    <n v="0.111140497"/>
    <n v="11.114000000000001"/>
    <n v="2.0478103000000001E-2"/>
    <n v="57818.362079999999"/>
  </r>
  <r>
    <n v="102"/>
    <x v="0"/>
    <n v="1202"/>
    <n v="12.16681105"/>
    <n v="3.1421201590000001"/>
    <n v="314.21201589999998"/>
    <n v="5.3570985000000002E-2"/>
    <n v="1689628.855"/>
    <x v="62"/>
    <n v="1.182609E-3"/>
    <n v="0.1182"/>
    <n v="3.76373E-4"/>
    <n v="635.93050989999995"/>
  </r>
  <r>
    <n v="108"/>
    <x v="1"/>
    <n v="1202"/>
    <n v="8.7789059599999995"/>
    <n v="0.51359944999999996"/>
    <n v="51.359945000000003"/>
    <n v="9.4528100000000007E-3"/>
    <n v="298141.61839999998"/>
    <x v="62"/>
    <n v="2.0506027999999999E-2"/>
    <n v="2.0506000000000002"/>
    <n v="3.9926110000000001E-2"/>
    <n v="11903.634969999999"/>
  </r>
  <r>
    <n v="108"/>
    <x v="2"/>
    <n v="1202"/>
    <n v="8.7789059599999995"/>
    <n v="1.229528011"/>
    <n v="122.9528011"/>
    <n v="2.0566217000000001E-2"/>
    <n v="648658.47219999996"/>
    <x v="62"/>
    <n v="9.3368063000000001E-2"/>
    <n v="9.3368000000000002"/>
    <n v="7.5938134000000004E-2"/>
    <n v="49257.914049999999"/>
  </r>
  <r>
    <n v="108"/>
    <x v="3"/>
    <n v="1202"/>
    <n v="8.7789059599999995"/>
    <n v="1.1896004"/>
    <n v="118.96004000000001"/>
    <n v="1.9694393000000001E-2"/>
    <n v="621161.15670000005"/>
    <x v="62"/>
    <n v="2.938852E-3"/>
    <n v="0.29389999999999999"/>
    <n v="2.4704530000000001E-3"/>
    <n v="1534.5494189999999"/>
  </r>
  <r>
    <n v="108"/>
    <x v="4"/>
    <n v="1202"/>
    <n v="8.7789059599999995"/>
    <n v="1.7521002000000001"/>
    <n v="175.21001999999999"/>
    <n v="2.3134835999999999E-2"/>
    <n v="729672.73250000004"/>
    <x v="62"/>
    <n v="0.13282160600000001"/>
    <n v="13.282299999999999"/>
    <n v="7.5807083999999997E-2"/>
    <n v="55314.36189"/>
  </r>
  <r>
    <n v="108"/>
    <x v="5"/>
    <n v="1202"/>
    <n v="8.7789059599999995"/>
    <n v="1.460097E-2"/>
    <n v="1.460097"/>
    <n v="6.6601599999999996E-4"/>
    <n v="21006.134740000001"/>
    <x v="62"/>
    <n v="3.2575300000000002E-4"/>
    <n v="3.2599999999999997E-2"/>
    <n v="2.2310346000000002E-2"/>
    <n v="468.65412930000002"/>
  </r>
  <r>
    <n v="108"/>
    <x v="0"/>
    <n v="1202"/>
    <n v="8.7789059599999995"/>
    <n v="4.0780768289999996"/>
    <n v="407.80768289999997"/>
    <n v="7.0023830999999995E-2"/>
    <n v="2208551.645"/>
    <x v="62"/>
    <n v="0.39416030600000002"/>
    <n v="39.416200000000003"/>
    <n v="9.6653477000000002E-2"/>
    <n v="213464.19620000001"/>
  </r>
  <r>
    <n v="110"/>
    <x v="3"/>
    <n v="1202"/>
    <n v="14.82180455"/>
    <n v="4.7353986600000004"/>
    <n v="473.53986600000002"/>
    <n v="7.7279045000000005E-2"/>
    <n v="2437381.0780000002"/>
    <x v="62"/>
    <n v="5.1301460000000004E-3"/>
    <n v="0.51300000000000001"/>
    <n v="1.0833609999999999E-3"/>
    <n v="2640.5637230000002"/>
  </r>
  <r>
    <n v="110"/>
    <x v="0"/>
    <n v="1202"/>
    <n v="14.82180455"/>
    <n v="3.243617022"/>
    <n v="324.36170220000002"/>
    <n v="5.5323024999999998E-2"/>
    <n v="1744888.203"/>
    <x v="62"/>
    <n v="1.0568349999999999E-3"/>
    <n v="0.1057"/>
    <n v="3.2581999999999999E-4"/>
    <n v="568.51936339999997"/>
  </r>
  <r>
    <n v="21"/>
    <x v="4"/>
    <n v="1006"/>
    <n v="20.71919896"/>
    <n v="4.2201023800000002"/>
    <n v="422.01023800000002"/>
    <n v="5.0339746999999997E-2"/>
    <n v="1587715.621"/>
    <x v="63"/>
    <n v="1.5737999999999999E-4"/>
    <n v="1.5699999999999999E-2"/>
    <n v="3.7299999999999999E-5"/>
    <n v="59.210759889999999"/>
  </r>
  <r>
    <n v="21"/>
    <x v="0"/>
    <n v="1006"/>
    <n v="20.71919896"/>
    <n v="10.59204079"/>
    <n v="1059.2040790000001"/>
    <n v="0.162296368"/>
    <n v="5118827.4400000004"/>
    <x v="63"/>
    <n v="8.3119800000000001E-4"/>
    <n v="8.3099999999999993E-2"/>
    <n v="7.8499999999999997E-5"/>
    <n v="401.6941961"/>
  </r>
  <r>
    <n v="23"/>
    <x v="1"/>
    <n v="1006"/>
    <n v="5.4614007200000003"/>
    <n v="0.31920114999999999"/>
    <n v="31.920114999999999"/>
    <n v="5.3453659999999998E-3"/>
    <n v="168592.84080000001"/>
    <x v="63"/>
    <n v="4.9428156000000001E-2"/>
    <n v="4.9428999999999998"/>
    <n v="0.154849554"/>
    <n v="26106.526259999999"/>
  </r>
  <r>
    <n v="23"/>
    <x v="3"/>
    <n v="1006"/>
    <n v="5.4614007200000003"/>
    <n v="0.61429999999999996"/>
    <n v="61.43"/>
    <n v="8.8860870000000008E-3"/>
    <n v="280267.16899999999"/>
    <x v="63"/>
    <n v="9.6984794999999999E-2"/>
    <n v="9.6986000000000008"/>
    <n v="0.157878553"/>
    <n v="44248.175080000001"/>
  </r>
  <r>
    <n v="23"/>
    <x v="4"/>
    <n v="1006"/>
    <n v="5.4614007200000003"/>
    <n v="1.1742999000000001"/>
    <n v="117.42999"/>
    <n v="1.3956433000000001E-2"/>
    <n v="440185.88510000001"/>
    <x v="63"/>
    <n v="9.0404924999999997E-2"/>
    <n v="9.0404999999999998"/>
    <n v="7.6986233000000001E-2"/>
    <n v="33888.252950000002"/>
  </r>
  <r>
    <n v="23"/>
    <x v="5"/>
    <n v="1006"/>
    <n v="5.4614007200000003"/>
    <n v="5.3002600000000002E-3"/>
    <n v="0.530026"/>
    <n v="2.3122E-4"/>
    <n v="7292.6783230000001"/>
    <x v="63"/>
    <n v="1.18737E-4"/>
    <n v="1.1900000000000001E-2"/>
    <n v="2.2402017E-2"/>
    <n v="163.3707053"/>
  </r>
  <r>
    <n v="23"/>
    <x v="0"/>
    <n v="1006"/>
    <n v="5.4614007200000003"/>
    <n v="2.619183923"/>
    <n v="261.91839229999999"/>
    <n v="3.9571614999999997E-2"/>
    <n v="1248088.7279999999"/>
    <x v="63"/>
    <n v="0.241879539"/>
    <n v="24.187999999999999"/>
    <n v="9.2349200000000006E-2"/>
    <n v="115259.9952"/>
  </r>
  <r>
    <n v="24"/>
    <x v="1"/>
    <n v="1004"/>
    <n v="6.778400661"/>
    <n v="0.44850079999999998"/>
    <n v="44.850079999999998"/>
    <n v="7.4269660000000001E-3"/>
    <n v="234246.51420000001"/>
    <x v="63"/>
    <n v="3.1862299999999997E-4"/>
    <n v="3.1899999999999998E-2"/>
    <n v="7.1041799999999999E-4"/>
    <n v="166.41290670000001"/>
  </r>
  <r>
    <n v="24"/>
    <x v="3"/>
    <n v="1004"/>
    <n v="6.778400661"/>
    <n v="1.1281999"/>
    <n v="112.81999"/>
    <n v="1.6260947000000001E-2"/>
    <n v="512870.28409999999"/>
    <x v="63"/>
    <n v="1.5608880000000001E-3"/>
    <n v="0.15609999999999999"/>
    <n v="1.383521E-3"/>
    <n v="709.56663100000003"/>
  </r>
  <r>
    <n v="24"/>
    <x v="0"/>
    <n v="1004"/>
    <n v="6.778400661"/>
    <n v="3.8319157750000001"/>
    <n v="383.19157749999999"/>
    <n v="5.8412927000000003E-2"/>
    <n v="1842343.719"/>
    <x v="63"/>
    <n v="2.2828029999999999E-3"/>
    <n v="0.22819999999999999"/>
    <n v="5.95734E-4"/>
    <n v="1097.5470330000001"/>
  </r>
  <r>
    <n v="27"/>
    <x v="1"/>
    <n v="1006"/>
    <n v="8.9390003050000004"/>
    <n v="0.57210095000000005"/>
    <n v="57.210095000000003"/>
    <n v="9.3600279999999994E-3"/>
    <n v="295215.28639999998"/>
    <x v="64"/>
    <n v="6.1758500000000003E-4"/>
    <n v="6.1800000000000001E-2"/>
    <n v="1.0795030000000001E-3"/>
    <n v="318.68579249999999"/>
  </r>
  <r>
    <n v="27"/>
    <x v="3"/>
    <n v="1006"/>
    <n v="8.9390003050000004"/>
    <n v="1.6740001900000001"/>
    <n v="167.40001899999999"/>
    <n v="2.4151430000000002E-2"/>
    <n v="761736.10649999999"/>
    <x v="64"/>
    <n v="2.7369953999999998E-2"/>
    <n v="2.7372000000000001"/>
    <n v="1.6350030000000002E-2"/>
    <n v="12454.408289999999"/>
  </r>
  <r>
    <n v="27"/>
    <x v="4"/>
    <n v="1006"/>
    <n v="8.9390003050000004"/>
    <n v="3.3568989849999999"/>
    <n v="335.68989850000003"/>
    <n v="3.7960454999999997E-2"/>
    <n v="1197272.7620000001"/>
    <x v="64"/>
    <n v="0.154647909"/>
    <n v="15.464700000000001"/>
    <n v="4.6068681E-2"/>
    <n v="55156.77706"/>
  </r>
  <r>
    <n v="27"/>
    <x v="5"/>
    <n v="1006"/>
    <n v="8.9390003050000004"/>
    <n v="1.5199850000000001E-2"/>
    <n v="1.5199849999999999"/>
    <n v="6.7631600000000005E-4"/>
    <n v="21331.016759999999"/>
    <x v="64"/>
    <n v="2.1644899999999999E-4"/>
    <n v="2.1700000000000001E-2"/>
    <n v="1.4240203E-2"/>
    <n v="303.75801250000001"/>
  </r>
  <r>
    <n v="27"/>
    <x v="0"/>
    <n v="1006"/>
    <n v="8.9390003050000004"/>
    <n v="2.9954939569999999"/>
    <n v="299.54939569999999"/>
    <n v="4.5142149999999999E-2"/>
    <n v="1423783.4240000001"/>
    <x v="64"/>
    <n v="0.53314249700000005"/>
    <n v="53.3142"/>
    <n v="0.17798149699999999"/>
    <n v="253407.10459999999"/>
  </r>
  <r>
    <n v="38"/>
    <x v="1"/>
    <n v="1006"/>
    <n v="16.956410649999999"/>
    <n v="1.2227025"/>
    <n v="122.27025"/>
    <n v="2.0712423000000001E-2"/>
    <n v="653269.82479999994"/>
    <x v="64"/>
    <n v="5.0185400000000004E-4"/>
    <n v="5.0200000000000002E-2"/>
    <n v="4.1044699999999998E-4"/>
    <n v="268.13237729999997"/>
  </r>
  <r>
    <n v="38"/>
    <x v="4"/>
    <n v="1006"/>
    <n v="16.956410649999999"/>
    <n v="3.0973983299999999"/>
    <n v="309.73983299999998"/>
    <n v="3.5457269999999999E-2"/>
    <n v="1118322.2819999999"/>
    <x v="64"/>
    <n v="1.8877499999999999E-4"/>
    <n v="1.89E-2"/>
    <n v="6.0900000000000003E-5"/>
    <n v="68.157726530000005"/>
  </r>
  <r>
    <n v="38"/>
    <x v="0"/>
    <n v="1006"/>
    <n v="16.956410649999999"/>
    <n v="9.1029019449999993"/>
    <n v="910.29019449999998"/>
    <n v="0.14208125599999999"/>
    <n v="4481242.8250000002"/>
    <x v="64"/>
    <n v="1.3683844000000001E-2"/>
    <n v="1.3684000000000001"/>
    <n v="1.5032400000000001E-3"/>
    <n v="6736.3823080000002"/>
  </r>
  <r>
    <n v="102"/>
    <x v="1"/>
    <n v="1202"/>
    <n v="12.16681105"/>
    <n v="0.66810177000000004"/>
    <n v="66.810176999999996"/>
    <n v="1.2250418000000001E-2"/>
    <n v="386378.18520000001"/>
    <x v="64"/>
    <n v="6.5500000000000006E-5"/>
    <n v="6.6E-3"/>
    <n v="9.8099999999999999E-5"/>
    <n v="37.891732380000001"/>
  </r>
  <r>
    <n v="102"/>
    <x v="3"/>
    <n v="1202"/>
    <n v="12.16681105"/>
    <n v="2.2367008099999999"/>
    <n v="223.67008100000001"/>
    <n v="3.6155640000000003E-2"/>
    <n v="1140348.8910000001"/>
    <x v="64"/>
    <n v="5.5193519999999999E-3"/>
    <n v="0.55200000000000005"/>
    <n v="2.4676310000000001E-3"/>
    <n v="2813.9598900000001"/>
  </r>
  <r>
    <n v="102"/>
    <x v="4"/>
    <n v="1202"/>
    <n v="12.16681105"/>
    <n v="5.8162036500000003"/>
    <n v="581.62036499999999"/>
    <n v="7.7561605000000006E-2"/>
    <n v="2446293.0359999998"/>
    <x v="64"/>
    <n v="2.83396E-4"/>
    <n v="2.8299999999999999E-2"/>
    <n v="4.8699999999999998E-5"/>
    <n v="119.1964208"/>
  </r>
  <r>
    <n v="102"/>
    <x v="5"/>
    <n v="1202"/>
    <n v="12.16681105"/>
    <n v="4.5801040000000001E-2"/>
    <n v="4.5801040000000004"/>
    <n v="2.0849800000000002E-3"/>
    <n v="65760.260070000004"/>
    <x v="64"/>
    <n v="1.99E-6"/>
    <n v="2.0000000000000001E-4"/>
    <n v="4.3399999999999998E-5"/>
    <n v="2.8553994020000002"/>
  </r>
  <r>
    <n v="103"/>
    <x v="1"/>
    <n v="1202"/>
    <n v="8.5444978319999993"/>
    <n v="0.38559855599999998"/>
    <n v="38.559855599999999"/>
    <n v="7.1854199999999997E-3"/>
    <n v="226628.15150000001"/>
    <x v="64"/>
    <n v="1.9550966999999999E-2"/>
    <n v="1.9552"/>
    <n v="5.0702905999999999E-2"/>
    <n v="11490.705809999999"/>
  </r>
  <r>
    <n v="103"/>
    <x v="3"/>
    <n v="1202"/>
    <n v="8.5444978319999993"/>
    <n v="2.74059952"/>
    <n v="274.05995200000001"/>
    <n v="4.4779794999999997E-2"/>
    <n v="1412354.733"/>
    <x v="64"/>
    <n v="0.19139381899999999"/>
    <n v="19.139500000000002"/>
    <n v="6.9836477999999994E-2"/>
    <n v="98633.880780000007"/>
  </r>
  <r>
    <n v="103"/>
    <x v="4"/>
    <n v="1202"/>
    <n v="8.5444978319999993"/>
    <n v="4.8032003000000003"/>
    <n v="480.32002999999997"/>
    <n v="6.6096142999999996E-2"/>
    <n v="2084672.362"/>
    <x v="64"/>
    <n v="0.76063052499999995"/>
    <n v="76.063100000000006"/>
    <n v="0.15835911"/>
    <n v="330126.8603"/>
  </r>
  <r>
    <n v="103"/>
    <x v="6"/>
    <n v="1202"/>
    <n v="8.5444978319999993"/>
    <n v="7.3199440000000005E-2"/>
    <n v="7.3199439999999996"/>
    <n v="1.229188E-3"/>
    <n v="38768.578410000002"/>
    <x v="64"/>
    <n v="1.3988344E-2"/>
    <n v="1.3989"/>
    <n v="0.19109906400000001"/>
    <n v="7408.6390350000001"/>
  </r>
  <r>
    <n v="103"/>
    <x v="5"/>
    <n v="1202"/>
    <n v="8.5444978319999993"/>
    <n v="2.2499585999999999E-2"/>
    <n v="2.2499585999999998"/>
    <n v="1.080286E-3"/>
    <n v="34072.223680000003"/>
    <x v="64"/>
    <n v="1.3405820000000001E-3"/>
    <n v="0.1341"/>
    <n v="5.9582536999999998E-2"/>
    <n v="2030.109537"/>
  </r>
  <r>
    <n v="103"/>
    <x v="0"/>
    <n v="1202"/>
    <n v="8.5444978319999993"/>
    <n v="0.51438925400000002"/>
    <n v="51.43892537"/>
    <n v="8.8997509999999991E-3"/>
    <n v="280698.14399999997"/>
    <x v="64"/>
    <n v="1.058708E-2"/>
    <n v="1.0587"/>
    <n v="2.0581845000000001E-2"/>
    <n v="5777.2855749999999"/>
  </r>
  <r>
    <n v="110"/>
    <x v="1"/>
    <n v="1202"/>
    <n v="14.82180455"/>
    <n v="0.87250083"/>
    <n v="87.250083000000004"/>
    <n v="1.6217563000000001E-2"/>
    <n v="511501.94380000001"/>
    <x v="64"/>
    <n v="5.84E-6"/>
    <n v="5.9999999999999995E-4"/>
    <n v="6.6900000000000003E-6"/>
    <n v="3.4220248209999999"/>
  </r>
  <r>
    <n v="110"/>
    <x v="3"/>
    <n v="1202"/>
    <n v="14.82180455"/>
    <n v="4.7353986600000004"/>
    <n v="473.53986600000002"/>
    <n v="7.7279045000000005E-2"/>
    <n v="2437381.0780000002"/>
    <x v="64"/>
    <n v="3.0303320000000002E-3"/>
    <n v="0.30309999999999998"/>
    <n v="6.3993199999999996E-4"/>
    <n v="1559.757335"/>
  </r>
  <r>
    <n v="110"/>
    <x v="4"/>
    <n v="1202"/>
    <n v="14.82180455"/>
    <n v="4.7515000389999997"/>
    <n v="475.1500039"/>
    <n v="6.2121387E-2"/>
    <n v="1959308.5589999999"/>
    <x v="64"/>
    <n v="6.9184499999999996E-3"/>
    <n v="0.69179999999999997"/>
    <n v="1.4560560000000001E-3"/>
    <n v="2852.8629249999999"/>
  </r>
  <r>
    <n v="110"/>
    <x v="0"/>
    <n v="1202"/>
    <n v="14.82180455"/>
    <n v="3.243617022"/>
    <n v="324.36170220000002"/>
    <n v="5.5323024999999998E-2"/>
    <n v="1744888.203"/>
    <x v="64"/>
    <n v="8.5782700000000003E-4"/>
    <n v="8.5800000000000001E-2"/>
    <n v="2.6446599999999998E-4"/>
    <n v="461.46384590000002"/>
  </r>
  <r>
    <n v="61"/>
    <x v="1"/>
    <n v="1102"/>
    <n v="7.6165909379999999"/>
    <n v="0.41229887999999998"/>
    <n v="41.229888000000003"/>
    <n v="7.2381479999999998E-3"/>
    <n v="228291.1839"/>
    <x v="65"/>
    <n v="1.8905090000000001E-3"/>
    <n v="0.18909999999999999"/>
    <n v="4.5852890000000002E-3"/>
    <n v="1046.7810300000001"/>
  </r>
  <r>
    <n v="61"/>
    <x v="4"/>
    <n v="1102"/>
    <n v="7.6165909379999999"/>
    <n v="2.6863998499999999"/>
    <n v="268.63998500000002"/>
    <n v="3.3166237000000001E-2"/>
    <n v="1046063.102"/>
    <x v="65"/>
    <n v="4.8736639999999998E-2"/>
    <n v="4.8737000000000004"/>
    <n v="1.814199E-2"/>
    <n v="18977.666669999999"/>
  </r>
  <r>
    <n v="61"/>
    <x v="0"/>
    <n v="1102"/>
    <n v="7.6165909379999999"/>
    <n v="2.4765545219999998"/>
    <n v="247.65545220000001"/>
    <n v="4.0143529999999997E-2"/>
    <n v="1266126.936"/>
    <x v="65"/>
    <n v="5.9857375999999997E-2"/>
    <n v="5.9856999999999996"/>
    <n v="2.4169618E-2"/>
    <n v="30601.803970000001"/>
  </r>
  <r>
    <n v="67"/>
    <x v="1"/>
    <n v="1102"/>
    <n v="14.97261039"/>
    <n v="0.89400369999999996"/>
    <n v="89.400369999999995"/>
    <n v="1.5989218999999999E-2"/>
    <n v="504299.97440000001"/>
    <x v="65"/>
    <n v="2.8109822E-2"/>
    <n v="2.8109000000000002"/>
    <n v="3.1442624000000002E-2"/>
    <n v="15856.51447"/>
  </r>
  <r>
    <n v="67"/>
    <x v="3"/>
    <n v="1102"/>
    <n v="14.97261039"/>
    <n v="2.4648023299999999"/>
    <n v="246.480233"/>
    <n v="3.8794086999999998E-2"/>
    <n v="1223565.49"/>
    <x v="65"/>
    <n v="3.6012773999999997E-2"/>
    <n v="3.6012"/>
    <n v="1.4610816E-2"/>
    <n v="17877.290690000002"/>
  </r>
  <r>
    <n v="67"/>
    <x v="4"/>
    <n v="1102"/>
    <n v="14.97261039"/>
    <n v="4.9367001899999998"/>
    <n v="493.67001900000002"/>
    <n v="6.3453873999999993E-2"/>
    <n v="2001335.1950000001"/>
    <x v="65"/>
    <n v="8.4843575000000004E-2"/>
    <n v="8.4842999999999993"/>
    <n v="1.7186292999999998E-2"/>
    <n v="34395.532579999999"/>
  </r>
  <r>
    <n v="67"/>
    <x v="5"/>
    <n v="1102"/>
    <n v="14.97261039"/>
    <n v="7.2001570000000001E-2"/>
    <n v="7.2001569999999999"/>
    <n v="3.2052700000000001E-3"/>
    <n v="101094.2297"/>
    <x v="65"/>
    <n v="7.0006300000000001E-4"/>
    <n v="7.0099999999999996E-2"/>
    <n v="9.7228780000000008E-3"/>
    <n v="982.92690059999995"/>
  </r>
  <r>
    <n v="67"/>
    <x v="0"/>
    <n v="1102"/>
    <n v="14.97261039"/>
    <n v="5.4272848570000001"/>
    <n v="542.72848569999996"/>
    <n v="8.9518825999999996E-2"/>
    <n v="2823423.7769999998"/>
    <x v="65"/>
    <n v="8.8608276999999999E-2"/>
    <n v="8.8607999999999993"/>
    <n v="1.6326447000000001E-2"/>
    <n v="46096.477780000001"/>
  </r>
  <r>
    <n v="103"/>
    <x v="1"/>
    <n v="1202"/>
    <n v="8.5444978319999993"/>
    <n v="0.38559855599999998"/>
    <n v="38.559855599999999"/>
    <n v="7.1854199999999997E-3"/>
    <n v="226628.15150000001"/>
    <x v="66"/>
    <n v="6.1084400000000004E-4"/>
    <n v="6.1100000000000002E-2"/>
    <n v="1.5841449999999999E-3"/>
    <n v="359.01180890000001"/>
  </r>
  <r>
    <n v="103"/>
    <x v="3"/>
    <n v="1202"/>
    <n v="8.5444978319999993"/>
    <n v="2.74059952"/>
    <n v="274.05995200000001"/>
    <n v="4.4779794999999997E-2"/>
    <n v="1412354.733"/>
    <x v="66"/>
    <n v="0.22170162800000001"/>
    <n v="22.170100000000001"/>
    <n v="8.0895303000000002E-2"/>
    <n v="114252.8636"/>
  </r>
  <r>
    <n v="103"/>
    <x v="4"/>
    <n v="1202"/>
    <n v="8.5444978319999993"/>
    <n v="4.8032003000000003"/>
    <n v="480.32002999999997"/>
    <n v="6.6096142999999996E-2"/>
    <n v="2084672.362"/>
    <x v="66"/>
    <n v="0.21260310299999999"/>
    <n v="21.260400000000001"/>
    <n v="4.4262801999999997E-2"/>
    <n v="92273.439580000006"/>
  </r>
  <r>
    <n v="103"/>
    <x v="5"/>
    <n v="1202"/>
    <n v="8.5444978319999993"/>
    <n v="2.2499585999999999E-2"/>
    <n v="2.2499585999999998"/>
    <n v="1.080286E-3"/>
    <n v="34072.223680000003"/>
    <x v="66"/>
    <n v="7.9934699999999995E-4"/>
    <n v="0.08"/>
    <n v="3.5527165999999999E-2"/>
    <n v="1210.4895630000001"/>
  </r>
  <r>
    <n v="103"/>
    <x v="0"/>
    <n v="1202"/>
    <n v="8.5444978319999993"/>
    <n v="0.51438925400000002"/>
    <n v="51.43892537"/>
    <n v="8.8997509999999991E-3"/>
    <n v="280698.14399999997"/>
    <x v="66"/>
    <n v="6.3318150000000002E-3"/>
    <n v="0.63319999999999999"/>
    <n v="1.2309384E-2"/>
    <n v="3455.2211579999998"/>
  </r>
  <r>
    <n v="103"/>
    <x v="7"/>
    <n v="1202"/>
    <n v="8.5444978319999993"/>
    <n v="1.6006499999999999E-3"/>
    <n v="0.16006500000000001"/>
    <n v="2.5299999999999998E-5"/>
    <n v="799.32949710000003"/>
    <x v="66"/>
    <n v="1.5986939999999999E-3"/>
    <n v="0.15989999999999999"/>
    <n v="0.99877829200000001"/>
    <n v="798.35294959999999"/>
  </r>
  <r>
    <n v="111"/>
    <x v="3"/>
    <n v="1202"/>
    <n v="19.206504079999998"/>
    <n v="3.3553987599999999"/>
    <n v="335.53987599999999"/>
    <n v="5.5554559000000003E-2"/>
    <n v="1752190.7830000001"/>
    <x v="66"/>
    <n v="8.2775600000000002E-4"/>
    <n v="8.2699999999999996E-2"/>
    <n v="2.4669399999999999E-4"/>
    <n v="432.2544833"/>
  </r>
  <r>
    <n v="111"/>
    <x v="4"/>
    <n v="1202"/>
    <n v="19.206504079999998"/>
    <n v="5.8105976200000002"/>
    <n v="581.05976199999998"/>
    <n v="7.8742822000000004E-2"/>
    <n v="2483548.6120000002"/>
    <x v="66"/>
    <n v="1.5170559999999999E-3"/>
    <n v="0.15160000000000001"/>
    <n v="2.6108400000000002E-4"/>
    <n v="648.41580060000001"/>
  </r>
  <r>
    <n v="111"/>
    <x v="0"/>
    <n v="1202"/>
    <n v="19.206504079999998"/>
    <n v="7.2540762259999996"/>
    <n v="725.40762259999997"/>
    <n v="0.12668599699999999"/>
    <n v="3995676.3470000001"/>
    <x v="66"/>
    <n v="5.2071699999999997E-4"/>
    <n v="5.21E-2"/>
    <n v="7.1799999999999997E-5"/>
    <n v="286.82036890000001"/>
  </r>
  <r>
    <n v="54"/>
    <x v="1"/>
    <n v="1101"/>
    <n v="5.69679878"/>
    <n v="0.36569976799999998"/>
    <n v="36.569976799999999"/>
    <n v="6.3626749999999999E-3"/>
    <n v="200678.77280000001"/>
    <x v="67"/>
    <n v="9.1171499999999992E-3"/>
    <n v="0.91169999999999995"/>
    <n v="2.4930694999999999E-2"/>
    <n v="5003.0613670000002"/>
  </r>
  <r>
    <n v="54"/>
    <x v="3"/>
    <n v="1101"/>
    <n v="5.69679878"/>
    <n v="1.87340014"/>
    <n v="187.340014"/>
    <n v="2.8902713E-2"/>
    <n v="911591.56949999998"/>
    <x v="67"/>
    <n v="0.117338357"/>
    <n v="11.7339"/>
    <n v="6.2633900000000006E-2"/>
    <n v="57096.535000000003"/>
  </r>
  <r>
    <n v="54"/>
    <x v="4"/>
    <n v="1101"/>
    <n v="5.69679878"/>
    <n v="1.4375000200000001"/>
    <n v="143.75000199999999"/>
    <n v="1.7397151999999999E-2"/>
    <n v="548706.16559999995"/>
    <x v="67"/>
    <n v="0.13190864499999999"/>
    <n v="13.190799999999999"/>
    <n v="9.1762534000000007E-2"/>
    <n v="50350.668250000002"/>
  </r>
  <r>
    <n v="54"/>
    <x v="5"/>
    <n v="1101"/>
    <n v="5.69679878"/>
    <n v="1.7099713999999998E-2"/>
    <n v="1.7099713999999999"/>
    <n v="7.6897700000000001E-4"/>
    <n v="24253.520530000002"/>
    <x v="67"/>
    <n v="1.2526200000000001E-3"/>
    <n v="0.12520000000000001"/>
    <n v="7.3253865000000001E-2"/>
    <n v="1776.664115"/>
  </r>
  <r>
    <n v="54"/>
    <x v="0"/>
    <n v="1101"/>
    <n v="5.69679878"/>
    <n v="1.446772629"/>
    <n v="144.67726289999999"/>
    <n v="2.3651294999999999E-2"/>
    <n v="745961.85439999995"/>
    <x v="67"/>
    <n v="0.22341480499999999"/>
    <n v="22.3415"/>
    <n v="0.15442288600000001"/>
    <n v="115193.58259999999"/>
  </r>
  <r>
    <n v="57"/>
    <x v="1"/>
    <n v="1102"/>
    <n v="10.285105290000001"/>
    <n v="0.64640129999999996"/>
    <n v="64.640129999999999"/>
    <n v="1.1733617999999999E-2"/>
    <n v="370078.29739999998"/>
    <x v="67"/>
    <n v="3.7229329999999999E-3"/>
    <n v="0.37230000000000002"/>
    <n v="5.7594760000000004E-3"/>
    <n v="2131.4572069999999"/>
  </r>
  <r>
    <n v="57"/>
    <x v="3"/>
    <n v="1102"/>
    <n v="10.285105290000001"/>
    <n v="1.6016999999999999"/>
    <n v="160.16999999999999"/>
    <n v="2.5005254000000001E-2"/>
    <n v="788665.72239999997"/>
    <x v="67"/>
    <n v="3.0630789999999998E-3"/>
    <n v="0.30630000000000002"/>
    <n v="1.9123930000000001E-3"/>
    <n v="1508.2385200000001"/>
  </r>
  <r>
    <n v="57"/>
    <x v="4"/>
    <n v="1102"/>
    <n v="10.285105290000001"/>
    <n v="1.9027999"/>
    <n v="190.27999"/>
    <n v="2.3472454E-2"/>
    <n v="740321.19290000002"/>
    <x v="67"/>
    <n v="1.8509139999999999E-3"/>
    <n v="0.18509999999999999"/>
    <n v="9.7273200000000002E-4"/>
    <n v="720.13380889999996"/>
  </r>
  <r>
    <n v="57"/>
    <x v="0"/>
    <n v="1102"/>
    <n v="10.285105290000001"/>
    <n v="4.8144757580000004"/>
    <n v="481.44757579999998"/>
    <n v="7.9152272999999995E-2"/>
    <n v="2496462.693"/>
    <x v="67"/>
    <n v="3.01961E-4"/>
    <n v="3.0200000000000001E-2"/>
    <n v="6.2700000000000006E-5"/>
    <n v="156.57656589999999"/>
  </r>
  <r>
    <n v="103"/>
    <x v="3"/>
    <n v="1202"/>
    <n v="8.5444978319999993"/>
    <n v="2.74059952"/>
    <n v="274.05995200000001"/>
    <n v="4.4779794999999997E-2"/>
    <n v="1412354.733"/>
    <x v="68"/>
    <n v="5.0144199999999995E-4"/>
    <n v="5.0099999999999999E-2"/>
    <n v="1.8296799999999999E-4"/>
    <n v="258.41567859999998"/>
  </r>
  <r>
    <n v="103"/>
    <x v="4"/>
    <n v="1202"/>
    <n v="8.5444978319999993"/>
    <n v="4.8032003000000003"/>
    <n v="480.32002999999997"/>
    <n v="6.6096142999999996E-2"/>
    <n v="2084672.362"/>
    <x v="68"/>
    <n v="9.2625499999999996E-4"/>
    <n v="9.2600000000000002E-2"/>
    <n v="1.9284099999999999E-4"/>
    <n v="402.01066630000003"/>
  </r>
  <r>
    <n v="103"/>
    <x v="0"/>
    <n v="1202"/>
    <n v="8.5444978319999993"/>
    <n v="0.51438925400000002"/>
    <n v="51.43892537"/>
    <n v="8.8997509999999991E-3"/>
    <n v="280698.14399999997"/>
    <x v="68"/>
    <n v="1.49338E-4"/>
    <n v="1.49E-2"/>
    <n v="2.9032100000000001E-4"/>
    <n v="81.492529410000003"/>
  </r>
  <r>
    <n v="110"/>
    <x v="3"/>
    <n v="1202"/>
    <n v="14.82180455"/>
    <n v="4.7353986600000004"/>
    <n v="473.53986600000002"/>
    <n v="7.7279045000000005E-2"/>
    <n v="2437381.0780000002"/>
    <x v="68"/>
    <n v="5.9783054000000002E-2"/>
    <n v="5.9782999999999999"/>
    <n v="1.2624714E-2"/>
    <n v="30771.239239999999"/>
  </r>
  <r>
    <n v="110"/>
    <x v="4"/>
    <n v="1202"/>
    <n v="14.82180455"/>
    <n v="4.7515000389999997"/>
    <n v="475.1500039"/>
    <n v="6.2121387E-2"/>
    <n v="1959308.5589999999"/>
    <x v="68"/>
    <n v="0.149602337"/>
    <n v="14.9602"/>
    <n v="3.1485286000000001E-2"/>
    <n v="61689.390140000003"/>
  </r>
  <r>
    <n v="110"/>
    <x v="0"/>
    <n v="1202"/>
    <n v="14.82180455"/>
    <n v="3.243617022"/>
    <n v="324.36170220000002"/>
    <n v="5.5323024999999998E-2"/>
    <n v="1744888.203"/>
    <x v="68"/>
    <n v="0.129075615"/>
    <n v="12.907400000000001"/>
    <n v="3.9793728E-2"/>
    <n v="69435.607210000002"/>
  </r>
  <r>
    <n v="67"/>
    <x v="3"/>
    <n v="1102"/>
    <n v="14.97261039"/>
    <n v="2.4648023299999999"/>
    <n v="246.480233"/>
    <n v="3.8794086999999998E-2"/>
    <n v="1223565.49"/>
    <x v="69"/>
    <n v="3.56101E-4"/>
    <n v="3.56E-2"/>
    <n v="1.44475E-4"/>
    <n v="176.77419119999999"/>
  </r>
  <r>
    <n v="67"/>
    <x v="4"/>
    <n v="1102"/>
    <n v="14.97261039"/>
    <n v="4.9367001899999998"/>
    <n v="493.67001900000002"/>
    <n v="6.3453873999999993E-2"/>
    <n v="2001335.1950000001"/>
    <x v="69"/>
    <n v="1.579013E-3"/>
    <n v="0.1578"/>
    <n v="3.1985200000000003E-4"/>
    <n v="640.13093730000003"/>
  </r>
  <r>
    <n v="67"/>
    <x v="0"/>
    <n v="1102"/>
    <n v="14.97261039"/>
    <n v="5.4272848570000001"/>
    <n v="542.72848569999996"/>
    <n v="8.9518825999999996E-2"/>
    <n v="2823423.7769999998"/>
    <x v="69"/>
    <n v="6.8088899999999995E-4"/>
    <n v="6.8000000000000005E-2"/>
    <n v="1.2545699999999999E-4"/>
    <n v="354.21729299999998"/>
  </r>
  <r>
    <n v="68"/>
    <x v="1"/>
    <n v="1102"/>
    <n v="23.865107080000001"/>
    <n v="2.10780295"/>
    <n v="210.780295"/>
    <n v="3.8750583999999998E-2"/>
    <n v="1222193.4169999999"/>
    <x v="69"/>
    <n v="2.7035467000000001E-2"/>
    <n v="2.7035"/>
    <n v="1.2826373E-2"/>
    <n v="15676.308559999999"/>
  </r>
  <r>
    <n v="68"/>
    <x v="3"/>
    <n v="1102"/>
    <n v="23.865107080000001"/>
    <n v="6.1413959399999998"/>
    <n v="614.13959399999999"/>
    <n v="9.7391554000000005E-2"/>
    <n v="3071729.611"/>
    <x v="69"/>
    <n v="9.4347790000000001E-2"/>
    <n v="9.4349000000000007"/>
    <n v="1.5362597E-2"/>
    <n v="47189.743829999999"/>
  </r>
  <r>
    <n v="68"/>
    <x v="4"/>
    <n v="1102"/>
    <n v="23.865107080000001"/>
    <n v="6.4459054299999998"/>
    <n v="644.59054300000003"/>
    <n v="8.4415456E-2"/>
    <n v="2662463.48"/>
    <x v="69"/>
    <n v="0.11111114499999999"/>
    <n v="11.1113"/>
    <n v="1.7237477000000001E-2"/>
    <n v="45894.152399999999"/>
  </r>
  <r>
    <n v="68"/>
    <x v="5"/>
    <n v="1102"/>
    <n v="23.865107080000001"/>
    <n v="0.10119939"/>
    <n v="10.119939"/>
    <n v="4.6465769999999998E-3"/>
    <n v="146553.0521"/>
    <x v="69"/>
    <n v="1.1990010000000001E-3"/>
    <n v="0.12"/>
    <n v="1.1847907E-2"/>
    <n v="1736.3468600000001"/>
  </r>
  <r>
    <n v="68"/>
    <x v="0"/>
    <n v="1102"/>
    <n v="23.865107080000001"/>
    <n v="8.003738298"/>
    <n v="800.37382979999995"/>
    <n v="0.132278905"/>
    <n v="4172076.6609999998"/>
    <x v="69"/>
    <n v="0.24150960099999999"/>
    <n v="24.1509"/>
    <n v="3.0174599999999999E-2"/>
    <n v="125890.74430000001"/>
  </r>
  <r>
    <n v="103"/>
    <x v="1"/>
    <n v="1202"/>
    <n v="8.5444978319999993"/>
    <n v="0.38559855599999998"/>
    <n v="38.559855599999999"/>
    <n v="7.1854199999999997E-3"/>
    <n v="226628.15150000001"/>
    <x v="70"/>
    <n v="0.134208564"/>
    <n v="13.4209"/>
    <n v="0.34805255800000001"/>
    <n v="78878.507899999997"/>
  </r>
  <r>
    <n v="103"/>
    <x v="3"/>
    <n v="1202"/>
    <n v="8.5444978319999993"/>
    <n v="2.74059952"/>
    <n v="274.05995200000001"/>
    <n v="4.4779794999999997E-2"/>
    <n v="1412354.733"/>
    <x v="70"/>
    <n v="0.42955344299999998"/>
    <n v="42.955300000000001"/>
    <n v="0.156737035"/>
    <n v="221368.29319999999"/>
  </r>
  <r>
    <n v="103"/>
    <x v="4"/>
    <n v="1202"/>
    <n v="8.5444978319999993"/>
    <n v="4.8032003000000003"/>
    <n v="480.32002999999997"/>
    <n v="6.6096142999999996E-2"/>
    <n v="2084672.362"/>
    <x v="70"/>
    <n v="0.37679806700000001"/>
    <n v="37.679900000000004"/>
    <n v="7.8447294000000001E-2"/>
    <n v="163536.90590000001"/>
  </r>
  <r>
    <n v="103"/>
    <x v="6"/>
    <n v="1202"/>
    <n v="8.5444978319999993"/>
    <n v="7.3199440000000005E-2"/>
    <n v="7.3199439999999996"/>
    <n v="1.229188E-3"/>
    <n v="38768.578410000002"/>
    <x v="70"/>
    <n v="6.9943239999999997E-3"/>
    <n v="0.69940000000000002"/>
    <n v="9.5551603999999998E-2"/>
    <n v="3704.3998489999999"/>
  </r>
  <r>
    <n v="103"/>
    <x v="5"/>
    <n v="1202"/>
    <n v="8.5444978319999993"/>
    <n v="2.2499585999999999E-2"/>
    <n v="2.2499585999999998"/>
    <n v="1.080286E-3"/>
    <n v="34072.223680000003"/>
    <x v="70"/>
    <n v="5.6667840000000002E-3"/>
    <n v="0.56669999999999998"/>
    <n v="0.25186168599999997"/>
    <n v="8581.4877149999993"/>
  </r>
  <r>
    <n v="103"/>
    <x v="0"/>
    <n v="1202"/>
    <n v="8.5444978319999993"/>
    <n v="0.51438925400000002"/>
    <n v="51.43892537"/>
    <n v="8.8997509999999991E-3"/>
    <n v="280698.14399999997"/>
    <x v="70"/>
    <n v="0.296553134"/>
    <n v="29.6553"/>
    <n v="0.57651502600000004"/>
    <n v="161826.69779999999"/>
  </r>
  <r>
    <n v="107"/>
    <x v="1"/>
    <n v="1201"/>
    <n v="8.4240984300000008"/>
    <n v="2.6190995899999998"/>
    <n v="261.90995900000001"/>
    <n v="5.1317070999999999E-2"/>
    <n v="1618540.412"/>
    <x v="70"/>
    <n v="1.0031389999999999E-3"/>
    <n v="0.1003"/>
    <n v="3.8300900000000002E-4"/>
    <n v="619.91602850000004"/>
  </r>
  <r>
    <n v="107"/>
    <x v="3"/>
    <n v="1201"/>
    <n v="8.4240984300000008"/>
    <n v="1.8718006"/>
    <n v="187.18006"/>
    <n v="3.0801268E-2"/>
    <n v="971471.98549999995"/>
    <x v="70"/>
    <n v="2.65E-5"/>
    <n v="2.5999999999999999E-3"/>
    <n v="1.4100000000000001E-5"/>
    <n v="13.740480270000001"/>
  </r>
  <r>
    <n v="107"/>
    <x v="4"/>
    <n v="1201"/>
    <n v="8.4240984300000008"/>
    <n v="3.47770015"/>
    <n v="347.770015"/>
    <n v="4.6726428E-2"/>
    <n v="1473751.5419999999"/>
    <x v="70"/>
    <n v="1.4852229999999999E-3"/>
    <n v="0.14849999999999999"/>
    <n v="4.2706999999999999E-4"/>
    <n v="629.39574830000004"/>
  </r>
  <r>
    <n v="107"/>
    <x v="0"/>
    <n v="1201"/>
    <n v="8.4240984300000008"/>
    <n v="0.375624982"/>
    <n v="37.562498159999997"/>
    <n v="6.4774990000000003E-3"/>
    <n v="204300.32190000001"/>
    <x v="70"/>
    <n v="1.2524334999999999E-2"/>
    <n v="1.2524999999999999"/>
    <n v="3.3342657999999997E-2"/>
    <n v="6811.9158319999997"/>
  </r>
  <r>
    <n v="111"/>
    <x v="1"/>
    <n v="1202"/>
    <n v="19.206504079999998"/>
    <n v="1.6214043199999999"/>
    <n v="162.140432"/>
    <n v="3.1291325000000002E-2"/>
    <n v="986928.38459999999"/>
    <x v="70"/>
    <n v="5.4265699999999999E-4"/>
    <n v="5.4199999999999998E-2"/>
    <n v="3.3468300000000001E-4"/>
    <n v="330.3082235"/>
  </r>
  <r>
    <n v="111"/>
    <x v="3"/>
    <n v="1202"/>
    <n v="19.206504079999998"/>
    <n v="3.3553987599999999"/>
    <n v="335.53987599999999"/>
    <n v="5.5554559000000003E-2"/>
    <n v="1752190.7830000001"/>
    <x v="70"/>
    <n v="5.1954099999999999E-4"/>
    <n v="5.1999999999999998E-2"/>
    <n v="1.5483700000000001E-4"/>
    <n v="271.3046377"/>
  </r>
  <r>
    <n v="111"/>
    <x v="4"/>
    <n v="1202"/>
    <n v="19.206504079999998"/>
    <n v="5.8105976200000002"/>
    <n v="581.05976199999998"/>
    <n v="7.8742822000000004E-2"/>
    <n v="2483548.6120000002"/>
    <x v="70"/>
    <n v="7.0647729999999999E-3"/>
    <n v="0.70650000000000002"/>
    <n v="1.2158430000000001E-3"/>
    <n v="3019.6044900000002"/>
  </r>
  <r>
    <n v="111"/>
    <x v="5"/>
    <n v="1202"/>
    <n v="19.206504079999998"/>
    <n v="6.6696500000000006E-2"/>
    <n v="6.6696499999999999"/>
    <n v="3.059792E-3"/>
    <n v="96505.845490000007"/>
    <x v="70"/>
    <n v="1.3226899999999999E-4"/>
    <n v="1.32E-2"/>
    <n v="1.9831520000000002E-3"/>
    <n v="191.38577190000001"/>
  </r>
  <r>
    <n v="111"/>
    <x v="0"/>
    <n v="1202"/>
    <n v="19.206504079999998"/>
    <n v="7.2540762259999996"/>
    <n v="725.40762259999997"/>
    <n v="0.12668599699999999"/>
    <n v="3995676.3470000001"/>
    <x v="70"/>
    <n v="2.8636900000000002E-4"/>
    <n v="2.87E-2"/>
    <n v="3.9499999999999998E-5"/>
    <n v="157.7371627"/>
  </r>
  <r>
    <n v="52"/>
    <x v="1"/>
    <n v="1101"/>
    <n v="5.72120184"/>
    <n v="0.2154006"/>
    <n v="21.54006"/>
    <n v="3.665392E-3"/>
    <n v="115606.4485"/>
    <x v="71"/>
    <n v="1.7397051E-2"/>
    <n v="1.7398"/>
    <n v="8.0766027000000004E-2"/>
    <n v="9337.0734900000007"/>
  </r>
  <r>
    <n v="52"/>
    <x v="4"/>
    <n v="1101"/>
    <n v="5.72120184"/>
    <n v="1.5606000099999999"/>
    <n v="156.060001"/>
    <n v="1.8331788000000002E-2"/>
    <n v="578184.59979999997"/>
    <x v="71"/>
    <n v="3.3845899999999998E-2"/>
    <n v="3.3845999999999998"/>
    <n v="2.1687748E-2"/>
    <n v="12539.522070000001"/>
  </r>
  <r>
    <n v="52"/>
    <x v="5"/>
    <n v="1101"/>
    <n v="5.72120184"/>
    <n v="5.0001300000000002E-3"/>
    <n v="0.50001300000000004"/>
    <n v="2.13215E-4"/>
    <n v="6724.7891250000002"/>
    <x v="71"/>
    <n v="3.9961599999999999E-4"/>
    <n v="0.04"/>
    <n v="7.9921183000000007E-2"/>
    <n v="537.45310029999996"/>
  </r>
  <r>
    <n v="52"/>
    <x v="0"/>
    <n v="1101"/>
    <n v="5.72120184"/>
    <n v="3.0179112950000002"/>
    <n v="301.79112950000001"/>
    <n v="4.6960735000000003E-2"/>
    <n v="1481141.5889999999"/>
    <x v="71"/>
    <n v="0.55871769699999996"/>
    <n v="55.872"/>
    <n v="0.18513390299999999"/>
    <n v="274209.5233"/>
  </r>
  <r>
    <n v="62"/>
    <x v="1"/>
    <n v="1102"/>
    <n v="7.3934006500000002"/>
    <n v="0.53100024999999995"/>
    <n v="53.100025000000002"/>
    <n v="9.490933E-3"/>
    <n v="299344.02230000001"/>
    <x v="71"/>
    <n v="2.77656E-3"/>
    <n v="0.2777"/>
    <n v="5.2289229999999999E-3"/>
    <n v="1565.246922"/>
  </r>
  <r>
    <n v="62"/>
    <x v="4"/>
    <n v="1102"/>
    <n v="7.3934006500000002"/>
    <n v="0.91110000000000002"/>
    <n v="91.11"/>
    <n v="1.1432428E-2"/>
    <n v="360578.79070000001"/>
    <x v="71"/>
    <n v="2.695607E-3"/>
    <n v="0.26960000000000001"/>
    <n v="2.9586299999999999E-3"/>
    <n v="1066.819094"/>
  </r>
  <r>
    <n v="62"/>
    <x v="0"/>
    <n v="1102"/>
    <n v="7.3934006500000002"/>
    <n v="4.4793685180000002"/>
    <n v="447.9368518"/>
    <n v="7.4121443999999995E-2"/>
    <n v="2337790.3560000001"/>
    <x v="71"/>
    <n v="1.8292440000000001E-3"/>
    <n v="0.18290000000000001"/>
    <n v="4.0837099999999998E-4"/>
    <n v="954.68581089999998"/>
  </r>
  <r>
    <n v="68"/>
    <x v="3"/>
    <n v="1102"/>
    <n v="23.865107080000001"/>
    <n v="6.1413959399999998"/>
    <n v="614.13959399999999"/>
    <n v="9.7391554000000005E-2"/>
    <n v="3071729.611"/>
    <x v="71"/>
    <n v="7.5799999999999999E-5"/>
    <n v="7.6E-3"/>
    <n v="1.2300000000000001E-5"/>
    <n v="37.929357709999998"/>
  </r>
  <r>
    <n v="69"/>
    <x v="1"/>
    <n v="1102"/>
    <n v="9.8550061709999994"/>
    <n v="0.52809979200000001"/>
    <n v="52.809979200000001"/>
    <n v="9.6482740000000001E-3"/>
    <n v="304306.57709999999"/>
    <x v="71"/>
    <n v="1.0178634000000001E-2"/>
    <n v="1.0179"/>
    <n v="1.9274072999999999E-2"/>
    <n v="5865.2271970000002"/>
  </r>
  <r>
    <n v="69"/>
    <x v="3"/>
    <n v="1102"/>
    <n v="9.8550061709999994"/>
    <n v="1.76949906"/>
    <n v="176.949906"/>
    <n v="2.8691662999999999E-2"/>
    <n v="904935.05599999998"/>
    <x v="71"/>
    <n v="0.141668929"/>
    <n v="14.1668"/>
    <n v="8.0061601999999996E-2"/>
    <n v="72450.550270000007"/>
  </r>
  <r>
    <n v="69"/>
    <x v="4"/>
    <n v="1102"/>
    <n v="9.8550061709999994"/>
    <n v="3.72290068"/>
    <n v="372.29006800000002"/>
    <n v="5.5628074999999999E-2"/>
    <n v="1754509.4839999999"/>
    <x v="71"/>
    <n v="0.104346734"/>
    <n v="10.434699999999999"/>
    <n v="2.8028342000000001E-2"/>
    <n v="49175.99224"/>
  </r>
  <r>
    <n v="69"/>
    <x v="5"/>
    <n v="1102"/>
    <n v="9.8550061709999994"/>
    <n v="2.1500069E-2"/>
    <n v="2.1500069000000002"/>
    <n v="1.036875E-3"/>
    <n v="32703.033510000001"/>
    <x v="71"/>
    <n v="5.1797799999999999E-4"/>
    <n v="5.1799999999999999E-2"/>
    <n v="2.4091939E-2"/>
    <n v="787.87947789999998"/>
  </r>
  <r>
    <n v="69"/>
    <x v="0"/>
    <n v="1102"/>
    <n v="9.8550061709999994"/>
    <n v="2.8457411879999999"/>
    <n v="284.57411880000001"/>
    <n v="4.7266773999999998E-2"/>
    <n v="1490794.0519999999"/>
    <x v="71"/>
    <n v="0.14422984999999999"/>
    <n v="14.4231"/>
    <n v="5.0682700999999997E-2"/>
    <n v="75557.469559999998"/>
  </r>
  <r>
    <n v="25"/>
    <x v="1"/>
    <n v="1006"/>
    <n v="6.7796947449999996"/>
    <n v="0.37539919500000002"/>
    <n v="37.539919500000003"/>
    <n v="6.5660980000000002E-3"/>
    <n v="207094.74299999999"/>
    <x v="72"/>
    <n v="3.5313432999999998E-2"/>
    <n v="3.5312000000000001"/>
    <n v="9.4069016000000005E-2"/>
    <n v="19481.19872"/>
  </r>
  <r>
    <n v="25"/>
    <x v="3"/>
    <n v="1006"/>
    <n v="6.7796947449999996"/>
    <n v="0.56810020000000006"/>
    <n v="56.810020000000002"/>
    <n v="8.7646709999999999E-3"/>
    <n v="276437.72090000001"/>
    <x v="72"/>
    <n v="0.11567427800000001"/>
    <n v="11.567600000000001"/>
    <n v="0.203615978"/>
    <n v="56287.13682"/>
  </r>
  <r>
    <n v="25"/>
    <x v="4"/>
    <n v="1006"/>
    <n v="6.7796947449999996"/>
    <n v="1.98069955"/>
    <n v="198.06995499999999"/>
    <n v="2.4283414E-2"/>
    <n v="765898.86750000005"/>
    <x v="72"/>
    <n v="2.8402096000000002E-2"/>
    <n v="2.8401999999999998"/>
    <n v="1.4339427E-2"/>
    <n v="10982.55062"/>
  </r>
  <r>
    <n v="25"/>
    <x v="5"/>
    <n v="1006"/>
    <n v="6.7796947449999996"/>
    <n v="5.2986700000000001E-3"/>
    <n v="0.52986699999999998"/>
    <n v="2.32298E-4"/>
    <n v="7326.6632470000004"/>
    <x v="72"/>
    <n v="3.9963999999999999E-4"/>
    <n v="0.04"/>
    <n v="7.5422621999999995E-2"/>
    <n v="552.5961499"/>
  </r>
  <r>
    <n v="25"/>
    <x v="0"/>
    <n v="1006"/>
    <n v="6.7796947449999996"/>
    <n v="2.793818629"/>
    <n v="279.38186289999999"/>
    <n v="4.5121157000000002E-2"/>
    <n v="1423121.284"/>
    <x v="72"/>
    <n v="0.24547754399999999"/>
    <n v="24.547799999999999"/>
    <n v="8.7864523999999999E-2"/>
    <n v="125041.8741"/>
  </r>
  <r>
    <n v="49"/>
    <x v="1"/>
    <n v="1101"/>
    <n v="14.59138149"/>
    <n v="2.091398044"/>
    <n v="209.1398044"/>
    <n v="3.6442438000000001E-2"/>
    <n v="1149394.5060000001"/>
    <x v="72"/>
    <n v="6.6995100000000001E-4"/>
    <n v="6.7000000000000004E-2"/>
    <n v="3.20336E-4"/>
    <n v="368.19280689999999"/>
  </r>
  <r>
    <n v="49"/>
    <x v="0"/>
    <n v="1101"/>
    <n v="14.59138149"/>
    <n v="5.478985067"/>
    <n v="547.89850669999998"/>
    <n v="8.8153245000000005E-2"/>
    <n v="2780353.355"/>
    <x v="72"/>
    <n v="7.432709E-3"/>
    <n v="0.74329999999999996"/>
    <n v="1.356585E-3"/>
    <n v="3771.785621"/>
  </r>
  <r>
    <n v="54"/>
    <x v="1"/>
    <n v="1101"/>
    <n v="5.69679878"/>
    <n v="0.36569976799999998"/>
    <n v="36.569976799999999"/>
    <n v="6.3626749999999999E-3"/>
    <n v="200678.77280000001"/>
    <x v="73"/>
    <n v="9.2873880000000006E-3"/>
    <n v="0.92869999999999997"/>
    <n v="2.5396210999999998E-2"/>
    <n v="5096.4804329999997"/>
  </r>
  <r>
    <n v="54"/>
    <x v="3"/>
    <n v="1101"/>
    <n v="5.69679878"/>
    <n v="1.87340014"/>
    <n v="187.340014"/>
    <n v="2.8902713E-2"/>
    <n v="911591.56949999998"/>
    <x v="73"/>
    <n v="0.137130693"/>
    <n v="13.713100000000001"/>
    <n v="7.3198826999999994E-2"/>
    <n v="66727.433860000005"/>
  </r>
  <r>
    <n v="54"/>
    <x v="4"/>
    <n v="1101"/>
    <n v="5.69679878"/>
    <n v="1.4375000200000001"/>
    <n v="143.75000199999999"/>
    <n v="1.7397151999999999E-2"/>
    <n v="548706.16559999995"/>
    <x v="73"/>
    <n v="0.150462871"/>
    <n v="15.046200000000001"/>
    <n v="0.104669822"/>
    <n v="57432.97668"/>
  </r>
  <r>
    <n v="54"/>
    <x v="5"/>
    <n v="1101"/>
    <n v="5.69679878"/>
    <n v="1.7099713999999998E-2"/>
    <n v="1.7099713999999999"/>
    <n v="7.6897700000000001E-4"/>
    <n v="24253.520530000002"/>
    <x v="73"/>
    <n v="1.2526200000000001E-3"/>
    <n v="0.12520000000000001"/>
    <n v="7.3253865000000001E-2"/>
    <n v="1776.664115"/>
  </r>
  <r>
    <n v="54"/>
    <x v="0"/>
    <n v="1101"/>
    <n v="5.69679878"/>
    <n v="1.446772629"/>
    <n v="144.67726289999999"/>
    <n v="2.3651294999999999E-2"/>
    <n v="745961.85439999995"/>
    <x v="73"/>
    <n v="0.228655996"/>
    <n v="22.865600000000001"/>
    <n v="0.158045564"/>
    <n v="117895.962"/>
  </r>
  <r>
    <n v="57"/>
    <x v="1"/>
    <n v="1102"/>
    <n v="10.285105290000001"/>
    <n v="0.64640129999999996"/>
    <n v="64.640129999999999"/>
    <n v="1.1733617999999999E-2"/>
    <n v="370078.29739999998"/>
    <x v="73"/>
    <n v="3.7229329999999999E-3"/>
    <n v="0.37230000000000002"/>
    <n v="5.7594760000000004E-3"/>
    <n v="2131.4572069999999"/>
  </r>
  <r>
    <n v="57"/>
    <x v="3"/>
    <n v="1102"/>
    <n v="10.285105290000001"/>
    <n v="1.6016999999999999"/>
    <n v="160.16999999999999"/>
    <n v="2.5005254000000001E-2"/>
    <n v="788665.72239999997"/>
    <x v="73"/>
    <n v="3.0630789999999998E-3"/>
    <n v="0.30630000000000002"/>
    <n v="1.9123930000000001E-3"/>
    <n v="1508.2385200000001"/>
  </r>
  <r>
    <n v="57"/>
    <x v="4"/>
    <n v="1102"/>
    <n v="10.285105290000001"/>
    <n v="1.9027999"/>
    <n v="190.27999"/>
    <n v="2.3472454E-2"/>
    <n v="740321.19290000002"/>
    <x v="73"/>
    <n v="1.8509139999999999E-3"/>
    <n v="0.18509999999999999"/>
    <n v="9.7273200000000002E-4"/>
    <n v="720.13380889999996"/>
  </r>
  <r>
    <n v="57"/>
    <x v="0"/>
    <n v="1102"/>
    <n v="10.285105290000001"/>
    <n v="4.8144757580000004"/>
    <n v="481.44757579999998"/>
    <n v="7.9152272999999995E-2"/>
    <n v="2496462.693"/>
    <x v="73"/>
    <n v="3.01961E-4"/>
    <n v="3.0200000000000001E-2"/>
    <n v="6.2700000000000006E-5"/>
    <n v="156.57656589999999"/>
  </r>
  <r>
    <n v="25"/>
    <x v="1"/>
    <n v="1006"/>
    <n v="6.7796947449999996"/>
    <n v="0.37539919500000002"/>
    <n v="37.539919500000003"/>
    <n v="6.5660980000000002E-3"/>
    <n v="207094.74299999999"/>
    <x v="74"/>
    <n v="1.8667525000000001E-2"/>
    <n v="1.8667"/>
    <n v="4.9727131000000001E-2"/>
    <n v="10298.227419999999"/>
  </r>
  <r>
    <n v="25"/>
    <x v="3"/>
    <n v="1006"/>
    <n v="6.7796947449999996"/>
    <n v="0.56810020000000006"/>
    <n v="56.810020000000002"/>
    <n v="8.7646709999999999E-3"/>
    <n v="276437.72090000001"/>
    <x v="74"/>
    <n v="0.15506477900000001"/>
    <n v="15.506399999999999"/>
    <n v="0.27295322100000002"/>
    <n v="75454.566229999997"/>
  </r>
  <r>
    <n v="25"/>
    <x v="4"/>
    <n v="1006"/>
    <n v="6.7796947449999996"/>
    <n v="1.98069955"/>
    <n v="198.06995499999999"/>
    <n v="2.4283414E-2"/>
    <n v="765898.86750000005"/>
    <x v="74"/>
    <n v="0.13593065800000001"/>
    <n v="13.5931"/>
    <n v="6.8627600999999996E-2"/>
    <n v="52561.801670000001"/>
  </r>
  <r>
    <n v="25"/>
    <x v="0"/>
    <n v="1006"/>
    <n v="6.7796947449999996"/>
    <n v="2.793818629"/>
    <n v="279.38186289999999"/>
    <n v="4.5121157000000002E-2"/>
    <n v="1423121.284"/>
    <x v="74"/>
    <n v="0.14642154600000001"/>
    <n v="14.642099999999999"/>
    <n v="5.2409109000000002E-2"/>
    <n v="74584.518790000002"/>
  </r>
  <r>
    <n v="26"/>
    <x v="1"/>
    <n v="1006"/>
    <n v="8.3457023199999991"/>
    <n v="0.33340004000000001"/>
    <n v="33.340004"/>
    <n v="5.6248160000000004E-3"/>
    <n v="177406.69010000001"/>
    <x v="74"/>
    <n v="2.73112E-4"/>
    <n v="2.7300000000000001E-2"/>
    <n v="8.1917199999999996E-4"/>
    <n v="145.32658359999999"/>
  </r>
  <r>
    <n v="26"/>
    <x v="3"/>
    <n v="1006"/>
    <n v="8.3457023199999991"/>
    <n v="0.50609950999999997"/>
    <n v="50.609951000000002"/>
    <n v="7.4383289999999996E-3"/>
    <n v="234604.90659999999"/>
    <x v="74"/>
    <n v="6.8726099999999999E-4"/>
    <n v="6.8699999999999997E-2"/>
    <n v="1.357956E-3"/>
    <n v="318.5831106"/>
  </r>
  <r>
    <n v="26"/>
    <x v="4"/>
    <n v="1006"/>
    <n v="8.3457023199999991"/>
    <n v="1.21080024"/>
    <n v="121.08002399999999"/>
    <n v="1.4055837E-2"/>
    <n v="443321.09259999997"/>
    <x v="74"/>
    <n v="1.0810679999999999E-3"/>
    <n v="0.1081"/>
    <n v="8.92854E-4"/>
    <n v="395.82121410000002"/>
  </r>
  <r>
    <n v="26"/>
    <x v="0"/>
    <n v="1006"/>
    <n v="8.3457023199999991"/>
    <n v="5.133785026"/>
    <n v="513.37850260000005"/>
    <n v="8.0410385000000001E-2"/>
    <n v="2536143.5440000002"/>
    <x v="74"/>
    <n v="1.477059E-3"/>
    <n v="0.1477"/>
    <n v="2.8771299999999999E-4"/>
    <n v="729.68271730000004"/>
  </r>
  <r>
    <n v="53"/>
    <x v="2"/>
    <n v="1101"/>
    <n v="10.63201237"/>
    <n v="2.2216870449999999"/>
    <n v="222.16870449999999"/>
    <n v="3.4764613E-2"/>
    <n v="1096475.8999999999"/>
    <x v="74"/>
    <n v="0.12833850199999999"/>
    <n v="12.8338"/>
    <n v="5.7766237999999998E-2"/>
    <n v="63339.287270000001"/>
  </r>
  <r>
    <n v="53"/>
    <x v="4"/>
    <n v="1101"/>
    <n v="10.63201237"/>
    <n v="2.9154011999999998"/>
    <n v="291.54012"/>
    <n v="3.8800075000000003E-2"/>
    <n v="1223754.3700000001"/>
    <x v="74"/>
    <n v="9.9532779999999994E-3"/>
    <n v="0.99529999999999996"/>
    <n v="3.4140339999999998E-3"/>
    <n v="4177.9384959999998"/>
  </r>
  <r>
    <n v="53"/>
    <x v="5"/>
    <n v="1101"/>
    <n v="10.63201237"/>
    <n v="2.740107E-2"/>
    <n v="2.7401070000000001"/>
    <n v="1.1815529999999999E-3"/>
    <n v="37266.194210000001"/>
    <x v="74"/>
    <n v="1.2099999999999999E-5"/>
    <n v="1.1999999999999999E-3"/>
    <n v="4.4283199999999999E-4"/>
    <n v="16.502647790000001"/>
  </r>
  <r>
    <n v="53"/>
    <x v="0"/>
    <n v="1101"/>
    <n v="10.63201237"/>
    <n v="3.610221084"/>
    <n v="361.02210839999998"/>
    <n v="5.8189306000000003E-2"/>
    <n v="1835290.713"/>
    <x v="74"/>
    <n v="0.26189440400000003"/>
    <n v="26.189499999999999"/>
    <n v="7.2542484000000004E-2"/>
    <n v="133136.5465"/>
  </r>
  <r>
    <n v="54"/>
    <x v="2"/>
    <n v="1101"/>
    <n v="5.69679878"/>
    <n v="0.55632650900000002"/>
    <n v="55.632650910000002"/>
    <n v="8.5503939999999994E-3"/>
    <n v="269679.41389999999"/>
    <x v="74"/>
    <n v="6.8870200000000002E-4"/>
    <n v="6.8900000000000003E-2"/>
    <n v="1.237946E-3"/>
    <n v="333.84844900000002"/>
  </r>
  <r>
    <n v="110"/>
    <x v="3"/>
    <n v="1202"/>
    <n v="14.82180455"/>
    <n v="4.7353986600000004"/>
    <n v="473.53986600000002"/>
    <n v="7.7279045000000005E-2"/>
    <n v="2437381.0780000002"/>
    <x v="75"/>
    <n v="0.45528766399999998"/>
    <n v="45.528599999999997"/>
    <n v="9.6145583000000007E-2"/>
    <n v="234343.42449999999"/>
  </r>
  <r>
    <n v="110"/>
    <x v="4"/>
    <n v="1202"/>
    <n v="14.82180455"/>
    <n v="4.7515000389999997"/>
    <n v="475.1500039"/>
    <n v="6.2121387E-2"/>
    <n v="1959308.5589999999"/>
    <x v="75"/>
    <n v="0.26914095100000002"/>
    <n v="26.914100000000001"/>
    <n v="5.6643365000000001E-2"/>
    <n v="110981.83"/>
  </r>
  <r>
    <n v="110"/>
    <x v="5"/>
    <n v="1202"/>
    <n v="14.82180455"/>
    <n v="3.4698987000000001E-2"/>
    <n v="3.4698986999999999"/>
    <n v="1.54817E-3"/>
    <n v="48829.287660000002"/>
    <x v="75"/>
    <n v="2.0982209999999999E-3"/>
    <n v="0.2099"/>
    <n v="6.0469228E-2"/>
    <n v="2952.6693270000001"/>
  </r>
  <r>
    <n v="110"/>
    <x v="0"/>
    <n v="1202"/>
    <n v="14.82180455"/>
    <n v="3.243617022"/>
    <n v="324.36170220000002"/>
    <n v="5.5323024999999998E-2"/>
    <n v="1744888.203"/>
    <x v="75"/>
    <n v="0.12852391499999999"/>
    <n v="12.852399999999999"/>
    <n v="3.9623641000000001E-2"/>
    <n v="69138.823050000006"/>
  </r>
  <r>
    <n v="111"/>
    <x v="3"/>
    <n v="1202"/>
    <n v="19.206504079999998"/>
    <n v="3.3553987599999999"/>
    <n v="335.53987599999999"/>
    <n v="5.5554559000000003E-2"/>
    <n v="1752190.7830000001"/>
    <x v="75"/>
    <n v="3.3000000000000003E-5"/>
    <n v="3.3E-3"/>
    <n v="9.8500000000000006E-6"/>
    <n v="17.25071354"/>
  </r>
  <r>
    <n v="111"/>
    <x v="4"/>
    <n v="1202"/>
    <n v="19.206504079999998"/>
    <n v="5.8105976200000002"/>
    <n v="581.05976199999998"/>
    <n v="7.8742822000000004E-2"/>
    <n v="2483548.6120000002"/>
    <x v="75"/>
    <n v="2.3519230000000001E-3"/>
    <n v="0.23519999999999999"/>
    <n v="4.04764E-4"/>
    <n v="1005.252162"/>
  </r>
  <r>
    <n v="111"/>
    <x v="0"/>
    <n v="1202"/>
    <n v="19.206504079999998"/>
    <n v="7.2540762259999996"/>
    <n v="725.40762259999997"/>
    <n v="0.12668599699999999"/>
    <n v="3995676.3470000001"/>
    <x v="75"/>
    <n v="4.2374399999999999E-4"/>
    <n v="4.24E-2"/>
    <n v="5.8400000000000003E-5"/>
    <n v="233.40563890000001"/>
  </r>
  <r>
    <n v="110"/>
    <x v="1"/>
    <n v="1202"/>
    <n v="14.82180455"/>
    <n v="0.87250083"/>
    <n v="87.250083000000004"/>
    <n v="1.6217563000000001E-2"/>
    <n v="511501.94380000001"/>
    <x v="76"/>
    <n v="1.4607168E-2"/>
    <n v="1.4608000000000001"/>
    <n v="1.6741723999999999E-2"/>
    <n v="8563.4243580000002"/>
  </r>
  <r>
    <n v="110"/>
    <x v="2"/>
    <n v="1202"/>
    <n v="14.82180455"/>
    <n v="1.150886544"/>
    <n v="115.0886544"/>
    <n v="1.9517956E-2"/>
    <n v="615596.31700000004"/>
    <x v="76"/>
    <n v="8.1794433E-2"/>
    <n v="8.1795000000000009"/>
    <n v="7.1070804000000001E-2"/>
    <n v="43750.925479999998"/>
  </r>
  <r>
    <n v="110"/>
    <x v="3"/>
    <n v="1202"/>
    <n v="14.82180455"/>
    <n v="4.7353986600000004"/>
    <n v="473.53986600000002"/>
    <n v="7.7279045000000005E-2"/>
    <n v="2437381.0780000002"/>
    <x v="76"/>
    <n v="0.36902453499999999"/>
    <n v="36.9024"/>
    <n v="7.7928926999999995E-2"/>
    <n v="189942.49110000001"/>
  </r>
  <r>
    <n v="110"/>
    <x v="4"/>
    <n v="1202"/>
    <n v="14.82180455"/>
    <n v="4.7515000389999997"/>
    <n v="475.1500039"/>
    <n v="6.2121387E-2"/>
    <n v="1959308.5589999999"/>
    <x v="76"/>
    <n v="0.14019105500000001"/>
    <n v="14.019"/>
    <n v="2.9504589000000001E-2"/>
    <n v="57808.59347"/>
  </r>
  <r>
    <n v="110"/>
    <x v="5"/>
    <n v="1202"/>
    <n v="14.82180455"/>
    <n v="3.4698987000000001E-2"/>
    <n v="3.4698986999999999"/>
    <n v="1.54817E-3"/>
    <n v="48829.287660000002"/>
    <x v="76"/>
    <n v="2.9974400000000001E-4"/>
    <n v="0.03"/>
    <n v="8.6384140000000005E-3"/>
    <n v="421.80758020000002"/>
  </r>
  <r>
    <n v="110"/>
    <x v="0"/>
    <n v="1202"/>
    <n v="14.82180455"/>
    <n v="3.243617022"/>
    <n v="324.36170220000002"/>
    <n v="5.5323024999999998E-2"/>
    <n v="1744888.203"/>
    <x v="76"/>
    <n v="0.117927899"/>
    <n v="11.7928"/>
    <n v="3.6356911999999998E-2"/>
    <n v="63438.747000000003"/>
  </r>
  <r>
    <n v="111"/>
    <x v="3"/>
    <n v="1202"/>
    <n v="19.206504079999998"/>
    <n v="3.3553987599999999"/>
    <n v="335.53987599999999"/>
    <n v="5.5554559000000003E-2"/>
    <n v="1752190.7830000001"/>
    <x v="76"/>
    <n v="6.0800000000000001E-5"/>
    <n v="6.1000000000000004E-3"/>
    <n v="1.8099999999999999E-5"/>
    <n v="31.744633570000001"/>
  </r>
  <r>
    <n v="111"/>
    <x v="4"/>
    <n v="1202"/>
    <n v="19.206504079999998"/>
    <n v="5.8105976200000002"/>
    <n v="581.05976199999998"/>
    <n v="7.8742822000000004E-2"/>
    <n v="2483548.6120000002"/>
    <x v="76"/>
    <n v="2.1681099999999999E-4"/>
    <n v="2.1700000000000001E-2"/>
    <n v="3.7299999999999999E-5"/>
    <n v="92.668516260000004"/>
  </r>
  <r>
    <n v="111"/>
    <x v="0"/>
    <n v="1202"/>
    <n v="19.206504079999998"/>
    <n v="7.2540762259999996"/>
    <n v="725.40762259999997"/>
    <n v="0.12668599699999999"/>
    <n v="3995676.3470000001"/>
    <x v="76"/>
    <n v="2.0137250000000001E-3"/>
    <n v="0.2014"/>
    <n v="2.7759900000000001E-4"/>
    <n v="1109.196177"/>
  </r>
  <r>
    <n v="68"/>
    <x v="1"/>
    <n v="1102"/>
    <n v="23.865107080000001"/>
    <n v="2.10780295"/>
    <n v="210.780295"/>
    <n v="3.8750583999999998E-2"/>
    <n v="1222193.4169999999"/>
    <x v="77"/>
    <n v="3.4039921000000001E-2"/>
    <n v="3.4039999999999999"/>
    <n v="1.6149480000000001E-2"/>
    <n v="19737.787700000001"/>
  </r>
  <r>
    <n v="68"/>
    <x v="3"/>
    <n v="1102"/>
    <n v="23.865107080000001"/>
    <n v="6.1413959399999998"/>
    <n v="614.13959399999999"/>
    <n v="9.7391554000000005E-2"/>
    <n v="3071729.611"/>
    <x v="77"/>
    <n v="0.41896441299999998"/>
    <n v="41.8964"/>
    <n v="6.8219737000000003E-2"/>
    <n v="209552.58480000001"/>
  </r>
  <r>
    <n v="68"/>
    <x v="4"/>
    <n v="1102"/>
    <n v="23.865107080000001"/>
    <n v="6.4459054299999998"/>
    <n v="644.59054300000003"/>
    <n v="8.4415456E-2"/>
    <n v="2662463.48"/>
    <x v="77"/>
    <n v="0.23188332"/>
    <n v="23.188600000000001"/>
    <n v="3.5973738999999998E-2"/>
    <n v="95778.766369999998"/>
  </r>
  <r>
    <n v="68"/>
    <x v="5"/>
    <n v="1102"/>
    <n v="23.865107080000001"/>
    <n v="0.10119939"/>
    <n v="10.119939"/>
    <n v="4.6465769999999998E-3"/>
    <n v="146553.0521"/>
    <x v="77"/>
    <n v="3.2246169999999999E-3"/>
    <n v="0.32250000000000001"/>
    <n v="3.1863992000000001E-2"/>
    <n v="4669.7652969999999"/>
  </r>
  <r>
    <n v="68"/>
    <x v="0"/>
    <n v="1102"/>
    <n v="23.865107080000001"/>
    <n v="8.003738298"/>
    <n v="800.37382979999995"/>
    <n v="0.132278905"/>
    <n v="4172076.6609999998"/>
    <x v="77"/>
    <n v="7.0394406000000007E-2"/>
    <n v="7.0393999999999997"/>
    <n v="8.7951910000000008E-3"/>
    <n v="36694.210679999997"/>
  </r>
  <r>
    <n v="110"/>
    <x v="1"/>
    <n v="1202"/>
    <n v="14.82180455"/>
    <n v="0.87250083"/>
    <n v="87.250083000000004"/>
    <n v="1.6217563000000001E-2"/>
    <n v="511501.94380000001"/>
    <x v="78"/>
    <n v="5.7680028000000001E-2"/>
    <n v="5.7680999999999996"/>
    <n v="6.6108850999999996E-2"/>
    <n v="33814.805990000001"/>
  </r>
  <r>
    <n v="110"/>
    <x v="2"/>
    <n v="1202"/>
    <n v="14.82180455"/>
    <n v="1.150886544"/>
    <n v="115.0886544"/>
    <n v="1.9517956E-2"/>
    <n v="615596.31700000004"/>
    <x v="78"/>
    <n v="6.1782239000000003E-2"/>
    <n v="6.1782000000000004"/>
    <n v="5.3682302000000001E-2"/>
    <n v="33046.627260000001"/>
  </r>
  <r>
    <n v="110"/>
    <x v="3"/>
    <n v="1202"/>
    <n v="14.82180455"/>
    <n v="4.7353986600000004"/>
    <n v="473.53986600000002"/>
    <n v="7.7279045000000005E-2"/>
    <n v="2437381.0780000002"/>
    <x v="78"/>
    <n v="0.12259611199999999"/>
    <n v="12.259600000000001"/>
    <n v="2.5889290999999998E-2"/>
    <n v="63102.067029999998"/>
  </r>
  <r>
    <n v="110"/>
    <x v="4"/>
    <n v="1202"/>
    <n v="14.82180455"/>
    <n v="4.7515000389999997"/>
    <n v="475.1500039"/>
    <n v="6.2121387E-2"/>
    <n v="1959308.5589999999"/>
    <x v="78"/>
    <n v="0.27804849700000001"/>
    <n v="27.8049"/>
    <n v="5.8518045999999997E-2"/>
    <n v="114654.9081"/>
  </r>
  <r>
    <n v="110"/>
    <x v="6"/>
    <n v="1202"/>
    <n v="14.82180455"/>
    <n v="3.3202469999999998E-2"/>
    <n v="3.3202470000000002"/>
    <n v="5.6347400000000001E-4"/>
    <n v="17771.963319999999"/>
    <x v="78"/>
    <n v="5.3953150000000004E-3"/>
    <n v="0.53949999999999998"/>
    <n v="0.16249740200000001"/>
    <n v="2887.8978689999999"/>
  </r>
  <r>
    <n v="110"/>
    <x v="5"/>
    <n v="1202"/>
    <n v="14.82180455"/>
    <n v="3.4698987000000001E-2"/>
    <n v="3.4698986999999999"/>
    <n v="1.54817E-3"/>
    <n v="48829.287660000002"/>
    <x v="78"/>
    <n v="9.9913699999999999E-4"/>
    <n v="0.1"/>
    <n v="2.8794416E-2"/>
    <n v="1406.0108150000001"/>
  </r>
  <r>
    <n v="110"/>
    <x v="0"/>
    <n v="1202"/>
    <n v="14.82180455"/>
    <n v="3.243617022"/>
    <n v="324.36170220000002"/>
    <n v="5.5323024999999998E-2"/>
    <n v="1744888.203"/>
    <x v="78"/>
    <n v="0.376442795"/>
    <n v="37.644300000000001"/>
    <n v="0.116056486"/>
    <n v="202505.59409999999"/>
  </r>
  <r>
    <n v="111"/>
    <x v="4"/>
    <n v="1202"/>
    <n v="19.206504079999998"/>
    <n v="5.8105976200000002"/>
    <n v="581.05976199999998"/>
    <n v="7.8742822000000004E-2"/>
    <n v="2483548.6120000002"/>
    <x v="78"/>
    <n v="2.456874E-3"/>
    <n v="0.2457"/>
    <n v="4.2282600000000001E-4"/>
    <n v="1050.1097749999999"/>
  </r>
  <r>
    <n v="111"/>
    <x v="0"/>
    <n v="1202"/>
    <n v="19.206504079999998"/>
    <n v="7.2540762259999996"/>
    <n v="725.40762259999997"/>
    <n v="0.12668599699999999"/>
    <n v="3995676.3470000001"/>
    <x v="78"/>
    <n v="9.1109100000000005E-4"/>
    <n v="9.11E-2"/>
    <n v="1.25597E-4"/>
    <n v="501.84548960000001"/>
  </r>
  <r>
    <n v="110"/>
    <x v="1"/>
    <n v="1202"/>
    <n v="14.82180455"/>
    <n v="0.87250083"/>
    <n v="87.250083000000004"/>
    <n v="1.6217563000000001E-2"/>
    <n v="511501.94380000001"/>
    <x v="79"/>
    <n v="5.6894864000000003E-2"/>
    <n v="5.6894"/>
    <n v="6.5208951000000001E-2"/>
    <n v="33354.50503"/>
  </r>
  <r>
    <n v="110"/>
    <x v="3"/>
    <n v="1202"/>
    <n v="14.82180455"/>
    <n v="4.7353986600000004"/>
    <n v="473.53986600000002"/>
    <n v="7.7279045000000005E-2"/>
    <n v="2437381.0780000002"/>
    <x v="79"/>
    <n v="0.28614547299999998"/>
    <n v="28.6144"/>
    <n v="6.0426901999999998E-2"/>
    <n v="147283.38860000001"/>
  </r>
  <r>
    <n v="110"/>
    <x v="4"/>
    <n v="1202"/>
    <n v="14.82180455"/>
    <n v="4.7515000389999997"/>
    <n v="475.1500039"/>
    <n v="6.2121387E-2"/>
    <n v="1959308.5589999999"/>
    <x v="79"/>
    <n v="9.3702687000000007E-2"/>
    <n v="9.3702000000000005"/>
    <n v="1.9720654000000001E-2"/>
    <n v="38638.845600000001"/>
  </r>
  <r>
    <n v="110"/>
    <x v="6"/>
    <n v="1202"/>
    <n v="14.82180455"/>
    <n v="3.3202469999999998E-2"/>
    <n v="3.3202470000000002"/>
    <n v="5.6347400000000001E-4"/>
    <n v="17771.963319999999"/>
    <x v="79"/>
    <n v="1.220247E-3"/>
    <n v="0.122"/>
    <n v="3.6751698999999999E-2"/>
    <n v="653.14984159999995"/>
  </r>
  <r>
    <n v="110"/>
    <x v="5"/>
    <n v="1202"/>
    <n v="14.82180455"/>
    <n v="3.4698987000000001E-2"/>
    <n v="3.4698986999999999"/>
    <n v="1.54817E-3"/>
    <n v="48829.287660000002"/>
    <x v="79"/>
    <n v="2.778123E-3"/>
    <n v="0.27789999999999998"/>
    <n v="8.0063507000000006E-2"/>
    <n v="3909.4439929999999"/>
  </r>
  <r>
    <n v="110"/>
    <x v="0"/>
    <n v="1202"/>
    <n v="14.82180455"/>
    <n v="3.243617022"/>
    <n v="324.36170220000002"/>
    <n v="5.5323024999999998E-2"/>
    <n v="1744888.203"/>
    <x v="79"/>
    <n v="0.11806578500000001"/>
    <n v="11.806800000000001"/>
    <n v="3.6399422000000001E-2"/>
    <n v="63512.922319999998"/>
  </r>
  <r>
    <n v="111"/>
    <x v="1"/>
    <n v="1202"/>
    <n v="19.206504079999998"/>
    <n v="1.6214043199999999"/>
    <n v="162.140432"/>
    <n v="3.1291325000000002E-2"/>
    <n v="986928.38459999999"/>
    <x v="79"/>
    <n v="1.4500000000000001E-6"/>
    <n v="1E-4"/>
    <n v="8.9599999999999998E-7"/>
    <n v="0.88424251499999995"/>
  </r>
  <r>
    <n v="111"/>
    <x v="3"/>
    <n v="1202"/>
    <n v="19.206504079999998"/>
    <n v="3.3553987599999999"/>
    <n v="335.53987599999999"/>
    <n v="5.5554559000000003E-2"/>
    <n v="1752190.7830000001"/>
    <x v="79"/>
    <n v="1.3802319999999999E-3"/>
    <n v="0.1381"/>
    <n v="4.11347E-4"/>
    <n v="720.75784710000005"/>
  </r>
  <r>
    <n v="111"/>
    <x v="4"/>
    <n v="1202"/>
    <n v="19.206504079999998"/>
    <n v="5.8105976200000002"/>
    <n v="581.05976199999998"/>
    <n v="7.8742822000000004E-2"/>
    <n v="2483548.6120000002"/>
    <x v="79"/>
    <n v="4.4278609999999999E-3"/>
    <n v="0.44280000000000003"/>
    <n v="7.6203200000000005E-4"/>
    <n v="1892.5432390000001"/>
  </r>
  <r>
    <n v="111"/>
    <x v="0"/>
    <n v="1202"/>
    <n v="19.206504079999998"/>
    <n v="7.2540762259999996"/>
    <n v="725.40762259999997"/>
    <n v="0.12668599699999999"/>
    <n v="3995676.3470000001"/>
    <x v="79"/>
    <n v="9.7274199999999996E-4"/>
    <n v="9.7199999999999995E-2"/>
    <n v="1.34096E-4"/>
    <n v="535.80383800000004"/>
  </r>
  <r>
    <n v="27"/>
    <x v="1"/>
    <n v="1006"/>
    <n v="8.9390003050000004"/>
    <n v="0.57210095000000005"/>
    <n v="57.210095000000003"/>
    <n v="9.3600279999999994E-3"/>
    <n v="295215.28639999998"/>
    <x v="80"/>
    <n v="1.2961065000000001E-2"/>
    <n v="1.2961"/>
    <n v="2.2655207E-2"/>
    <n v="6688.1633760000004"/>
  </r>
  <r>
    <n v="27"/>
    <x v="3"/>
    <n v="1006"/>
    <n v="8.9390003050000004"/>
    <n v="1.6740001900000001"/>
    <n v="167.40001899999999"/>
    <n v="2.4151430000000002E-2"/>
    <n v="761736.10649999999"/>
    <x v="80"/>
    <n v="9.4654259000000004E-2"/>
    <n v="9.4654000000000007"/>
    <n v="5.6543757E-2"/>
    <n v="43071.420940000004"/>
  </r>
  <r>
    <n v="27"/>
    <x v="4"/>
    <n v="1006"/>
    <n v="8.9390003050000004"/>
    <n v="3.3568989849999999"/>
    <n v="335.68989850000003"/>
    <n v="3.7960454999999997E-2"/>
    <n v="1197272.7620000001"/>
    <x v="80"/>
    <n v="0.16289008199999999"/>
    <n v="16.289000000000001"/>
    <n v="4.8523974999999997E-2"/>
    <n v="58096.433440000001"/>
  </r>
  <r>
    <n v="27"/>
    <x v="5"/>
    <n v="1006"/>
    <n v="8.9390003050000004"/>
    <n v="1.5199850000000001E-2"/>
    <n v="1.5199849999999999"/>
    <n v="6.7631600000000005E-4"/>
    <n v="21331.016759999999"/>
    <x v="80"/>
    <n v="1.9980900000000001E-4"/>
    <n v="0.02"/>
    <n v="1.3145435E-2"/>
    <n v="280.4054999"/>
  </r>
  <r>
    <n v="27"/>
    <x v="0"/>
    <n v="1006"/>
    <n v="8.9390003050000004"/>
    <n v="2.9954939569999999"/>
    <n v="299.54939569999999"/>
    <n v="4.5142149999999999E-2"/>
    <n v="1423783.4240000001"/>
    <x v="80"/>
    <n v="0.162214056"/>
    <n v="16.221299999999999"/>
    <n v="5.4152690000000003E-2"/>
    <n v="77101.702369999999"/>
  </r>
  <r>
    <n v="36"/>
    <x v="3"/>
    <n v="1006"/>
    <n v="5.7663040199999998"/>
    <n v="0.38449986000000003"/>
    <n v="38.449986000000003"/>
    <n v="5.691209E-3"/>
    <n v="179500.7366"/>
    <x v="80"/>
    <n v="1.0729E-4"/>
    <n v="1.0699999999999999E-2"/>
    <n v="2.7903699999999999E-4"/>
    <n v="50.087365820000002"/>
  </r>
  <r>
    <n v="38"/>
    <x v="1"/>
    <n v="1006"/>
    <n v="16.956410649999999"/>
    <n v="1.2227025"/>
    <n v="122.27025"/>
    <n v="2.0712423000000001E-2"/>
    <n v="653269.82479999994"/>
    <x v="80"/>
    <n v="4.62767E-4"/>
    <n v="4.6300000000000001E-2"/>
    <n v="3.7847899999999998E-4"/>
    <n v="247.24870390000001"/>
  </r>
  <r>
    <n v="38"/>
    <x v="3"/>
    <n v="1006"/>
    <n v="16.956410649999999"/>
    <n v="1.64620082"/>
    <n v="164.620082"/>
    <n v="2.4304612E-2"/>
    <n v="766567.47169999999"/>
    <x v="80"/>
    <n v="7.9126370000000001E-3"/>
    <n v="0.7913"/>
    <n v="4.8066050000000003E-3"/>
    <n v="3684.587176"/>
  </r>
  <r>
    <n v="38"/>
    <x v="4"/>
    <n v="1006"/>
    <n v="16.956410649999999"/>
    <n v="3.0973983299999999"/>
    <n v="309.73983299999998"/>
    <n v="3.5457269999999999E-2"/>
    <n v="1118322.2819999999"/>
    <x v="80"/>
    <n v="5.9593899999999997E-4"/>
    <n v="5.9700000000000003E-2"/>
    <n v="1.9239999999999999E-4"/>
    <n v="215.1650535"/>
  </r>
  <r>
    <n v="38"/>
    <x v="0"/>
    <n v="1006"/>
    <n v="16.956410649999999"/>
    <n v="9.1029019449999993"/>
    <n v="910.29019449999998"/>
    <n v="0.14208125599999999"/>
    <n v="4481242.8250000002"/>
    <x v="80"/>
    <n v="1.3833000000000001E-3"/>
    <n v="0.13830000000000001"/>
    <n v="1.51963E-4"/>
    <n v="680.98091369999997"/>
  </r>
  <r>
    <n v="54"/>
    <x v="1"/>
    <n v="1101"/>
    <n v="5.69679878"/>
    <n v="0.36569976799999998"/>
    <n v="36.569976799999999"/>
    <n v="6.3626749999999999E-3"/>
    <n v="200678.77280000001"/>
    <x v="81"/>
    <n v="4.0865121999999997E-2"/>
    <n v="4.0865999999999998"/>
    <n v="0.111745004"/>
    <n v="22424.850210000001"/>
  </r>
  <r>
    <n v="54"/>
    <x v="3"/>
    <n v="1101"/>
    <n v="5.69679878"/>
    <n v="1.87340014"/>
    <n v="187.340014"/>
    <n v="2.8902713E-2"/>
    <n v="911591.56949999998"/>
    <x v="81"/>
    <n v="0.13218929700000001"/>
    <n v="13.2188"/>
    <n v="7.0561165999999995E-2"/>
    <n v="64322.963680000001"/>
  </r>
  <r>
    <n v="54"/>
    <x v="4"/>
    <n v="1101"/>
    <n v="5.69679878"/>
    <n v="1.4375000200000001"/>
    <n v="143.75000199999999"/>
    <n v="1.7397151999999999E-2"/>
    <n v="548706.16559999995"/>
    <x v="81"/>
    <n v="4.8392574000000001E-2"/>
    <n v="4.8394000000000004"/>
    <n v="3.3664398999999998E-2"/>
    <n v="18471.8632"/>
  </r>
  <r>
    <n v="54"/>
    <x v="5"/>
    <n v="1101"/>
    <n v="5.69679878"/>
    <n v="1.7099713999999998E-2"/>
    <n v="1.7099713999999999"/>
    <n v="7.6897700000000001E-4"/>
    <n v="24253.520530000002"/>
    <x v="81"/>
    <n v="8.9734600000000004E-4"/>
    <n v="8.9800000000000005E-2"/>
    <n v="5.2477259999999998E-2"/>
    <n v="1272.7583090000001"/>
  </r>
  <r>
    <n v="54"/>
    <x v="0"/>
    <n v="1101"/>
    <n v="5.69679878"/>
    <n v="1.446772629"/>
    <n v="144.67726289999999"/>
    <n v="2.3651294999999999E-2"/>
    <n v="745961.85439999995"/>
    <x v="81"/>
    <n v="0.226308382"/>
    <n v="22.6309"/>
    <n v="0.156422908"/>
    <n v="116685.52250000001"/>
  </r>
  <r>
    <n v="57"/>
    <x v="1"/>
    <n v="1102"/>
    <n v="10.285105290000001"/>
    <n v="0.64640129999999996"/>
    <n v="64.640129999999999"/>
    <n v="1.1733617999999999E-2"/>
    <n v="370078.29739999998"/>
    <x v="81"/>
    <n v="4.0300000000000004E-6"/>
    <n v="4.0000000000000002E-4"/>
    <n v="6.2299999999999996E-6"/>
    <n v="2.3061970930000002"/>
  </r>
  <r>
    <n v="57"/>
    <x v="3"/>
    <n v="1102"/>
    <n v="10.285105290000001"/>
    <n v="1.6016999999999999"/>
    <n v="160.16999999999999"/>
    <n v="2.5005254000000001E-2"/>
    <n v="788665.72239999997"/>
    <x v="81"/>
    <n v="1.095375E-3"/>
    <n v="0.1095"/>
    <n v="6.8388200000000002E-4"/>
    <n v="539.35466870000005"/>
  </r>
  <r>
    <n v="57"/>
    <x v="4"/>
    <n v="1102"/>
    <n v="10.285105290000001"/>
    <n v="1.9027999"/>
    <n v="190.27999"/>
    <n v="2.3472454E-2"/>
    <n v="740321.19290000002"/>
    <x v="81"/>
    <n v="4.7500000000000003E-5"/>
    <n v="4.7999999999999996E-3"/>
    <n v="2.5000000000000001E-5"/>
    <n v="18.484168570000001"/>
  </r>
  <r>
    <n v="57"/>
    <x v="0"/>
    <n v="1102"/>
    <n v="10.285105290000001"/>
    <n v="4.8144757580000004"/>
    <n v="481.44757579999998"/>
    <n v="7.9152272999999995E-2"/>
    <n v="2496462.693"/>
    <x v="81"/>
    <n v="1.9643799999999999E-3"/>
    <n v="0.19639999999999999"/>
    <n v="4.0801500000000002E-4"/>
    <n v="1018.595192"/>
  </r>
  <r>
    <n v="54"/>
    <x v="1"/>
    <n v="1101"/>
    <n v="5.69679878"/>
    <n v="0.36569976799999998"/>
    <n v="36.569976799999999"/>
    <n v="6.3626749999999999E-3"/>
    <n v="200678.77280000001"/>
    <x v="82"/>
    <n v="1.892216E-3"/>
    <n v="0.18920000000000001"/>
    <n v="5.1742330000000003E-3"/>
    <n v="1038.358745"/>
  </r>
  <r>
    <n v="54"/>
    <x v="2"/>
    <n v="1101"/>
    <n v="5.69679878"/>
    <n v="0.55632650900000002"/>
    <n v="55.632650910000002"/>
    <n v="8.5503939999999994E-3"/>
    <n v="269679.41389999999"/>
    <x v="82"/>
    <n v="8.8032319999999994E-3"/>
    <n v="0.88029999999999997"/>
    <n v="1.5823858999999999E-2"/>
    <n v="4267.3691360000003"/>
  </r>
  <r>
    <n v="54"/>
    <x v="3"/>
    <n v="1101"/>
    <n v="5.69679878"/>
    <n v="1.87340014"/>
    <n v="187.340014"/>
    <n v="2.8902713E-2"/>
    <n v="911591.56949999998"/>
    <x v="82"/>
    <n v="7.3255311000000004E-2"/>
    <n v="7.3254999999999999"/>
    <n v="3.9102864000000001E-2"/>
    <n v="35645.841079999998"/>
  </r>
  <r>
    <n v="54"/>
    <x v="4"/>
    <n v="1101"/>
    <n v="5.69679878"/>
    <n v="1.4375000200000001"/>
    <n v="143.75000199999999"/>
    <n v="1.7397151999999999E-2"/>
    <n v="548706.16559999995"/>
    <x v="82"/>
    <n v="9.5144487E-2"/>
    <n v="9.5144000000000002"/>
    <n v="6.6187467999999999E-2"/>
    <n v="36317.471980000002"/>
  </r>
  <r>
    <n v="54"/>
    <x v="0"/>
    <n v="1101"/>
    <n v="5.69679878"/>
    <n v="1.446772629"/>
    <n v="144.67726289999999"/>
    <n v="2.3651294999999999E-2"/>
    <n v="745961.85439999995"/>
    <x v="82"/>
    <n v="0.11199369300000001"/>
    <n v="11.199299999999999"/>
    <n v="7.7409325000000001E-2"/>
    <n v="57744.403839999999"/>
  </r>
  <r>
    <n v="56"/>
    <x v="3"/>
    <n v="1102"/>
    <n v="1.4021001200000001"/>
    <n v="0.31319989999999998"/>
    <n v="31.319990000000001"/>
    <n v="4.9815399999999996E-3"/>
    <n v="157117.7775"/>
    <x v="82"/>
    <n v="3.46953E-4"/>
    <n v="3.4700000000000002E-2"/>
    <n v="1.1077699999999999E-3"/>
    <n v="174.05038329999999"/>
  </r>
  <r>
    <n v="56"/>
    <x v="4"/>
    <n v="1102"/>
    <n v="1.4021001200000001"/>
    <n v="0.22330030000000001"/>
    <n v="22.330030000000001"/>
    <n v="2.8491860000000001E-3"/>
    <n v="89863.332410000003"/>
    <x v="82"/>
    <n v="4.4578599999999999E-4"/>
    <n v="4.4600000000000001E-2"/>
    <n v="1.9963530000000002E-3"/>
    <n v="179.39895859999999"/>
  </r>
  <r>
    <n v="56"/>
    <x v="0"/>
    <n v="1102"/>
    <n v="1.4021001200000001"/>
    <n v="0.61382629499999997"/>
    <n v="61.382629530000003"/>
    <n v="1.0312205E-2"/>
    <n v="325246.93209999998"/>
    <x v="82"/>
    <n v="2.6186100000000001E-4"/>
    <n v="2.6200000000000001E-2"/>
    <n v="4.2660400000000002E-4"/>
    <n v="138.75158490000001"/>
  </r>
  <r>
    <n v="57"/>
    <x v="2"/>
    <n v="1102"/>
    <n v="10.285105290000001"/>
    <n v="1.280526842"/>
    <n v="128.05268419999999"/>
    <n v="1.9574195999999999E-2"/>
    <n v="617370.15540000005"/>
    <x v="82"/>
    <n v="6.7500000000000001E-5"/>
    <n v="6.7000000000000002E-3"/>
    <n v="5.27E-5"/>
    <n v="32.533727370000001"/>
  </r>
  <r>
    <n v="57"/>
    <x v="4"/>
    <n v="1102"/>
    <n v="10.285105290000001"/>
    <n v="1.9027999"/>
    <n v="190.27999"/>
    <n v="2.3472454E-2"/>
    <n v="740321.19290000002"/>
    <x v="82"/>
    <n v="9.5343649999999995E-3"/>
    <n v="0.95340000000000003"/>
    <n v="5.010703E-3"/>
    <n v="3709.5295000000001"/>
  </r>
  <r>
    <n v="57"/>
    <x v="0"/>
    <n v="1102"/>
    <n v="10.285105290000001"/>
    <n v="4.8144757580000004"/>
    <n v="481.44757579999998"/>
    <n v="7.9152272999999995E-2"/>
    <n v="2496462.693"/>
    <x v="82"/>
    <n v="4.1028588999999997E-2"/>
    <n v="4.1029"/>
    <n v="8.5219219999999995E-3"/>
    <n v="21274.661380000001"/>
  </r>
  <r>
    <n v="68"/>
    <x v="1"/>
    <n v="1102"/>
    <n v="23.865107080000001"/>
    <n v="2.10780295"/>
    <n v="210.780295"/>
    <n v="3.8750583999999998E-2"/>
    <n v="1222193.4169999999"/>
    <x v="83"/>
    <n v="7.6966972999999994E-2"/>
    <n v="7.6967999999999996"/>
    <n v="3.6515260000000001E-2"/>
    <n v="44628.710279999999"/>
  </r>
  <r>
    <n v="68"/>
    <x v="3"/>
    <n v="1102"/>
    <n v="23.865107080000001"/>
    <n v="6.1413959399999998"/>
    <n v="614.13959399999999"/>
    <n v="9.7391554000000005E-2"/>
    <n v="3071729.611"/>
    <x v="83"/>
    <n v="2.6271504000000001E-2"/>
    <n v="2.6272000000000002"/>
    <n v="4.2777739999999998E-3"/>
    <n v="13140.16525"/>
  </r>
  <r>
    <n v="68"/>
    <x v="4"/>
    <n v="1102"/>
    <n v="23.865107080000001"/>
    <n v="6.4459054299999998"/>
    <n v="644.59054300000003"/>
    <n v="8.4415456E-2"/>
    <n v="2662463.48"/>
    <x v="83"/>
    <n v="6.1973439999999996E-3"/>
    <n v="0.61970000000000003"/>
    <n v="9.6143900000000002E-4"/>
    <n v="2559.796069"/>
  </r>
  <r>
    <n v="68"/>
    <x v="6"/>
    <n v="1102"/>
    <n v="23.865107080000001"/>
    <n v="4.8400940000000003E-2"/>
    <n v="4.8400939999999997"/>
    <n v="7.8527299999999996E-4"/>
    <n v="24767.500049999999"/>
    <x v="83"/>
    <n v="2.2998350000000001E-3"/>
    <n v="0.23"/>
    <n v="4.7516338999999998E-2"/>
    <n v="1176.860919"/>
  </r>
  <r>
    <n v="68"/>
    <x v="5"/>
    <n v="1102"/>
    <n v="23.865107080000001"/>
    <n v="0.10119939"/>
    <n v="10.119939"/>
    <n v="4.6465769999999998E-3"/>
    <n v="146553.0521"/>
    <x v="83"/>
    <n v="3.99668E-4"/>
    <n v="0.04"/>
    <n v="3.9493080000000003E-3"/>
    <n v="578.78315220000002"/>
  </r>
  <r>
    <n v="68"/>
    <x v="0"/>
    <n v="1102"/>
    <n v="23.865107080000001"/>
    <n v="8.003738298"/>
    <n v="800.37382979999995"/>
    <n v="0.132278905"/>
    <n v="4172076.6609999998"/>
    <x v="83"/>
    <n v="1.0720429E-2"/>
    <n v="1.0721000000000001"/>
    <n v="1.3394279999999999E-3"/>
    <n v="5588.1951280000003"/>
  </r>
  <r>
    <n v="71"/>
    <x v="1"/>
    <n v="1102"/>
    <n v="3.13100004"/>
    <n v="1.0640997780000001"/>
    <n v="106.40997779999999"/>
    <n v="2.1033033999999999E-2"/>
    <n v="663381.88199999998"/>
    <x v="83"/>
    <n v="1.665162E-3"/>
    <n v="0.16639999999999999"/>
    <n v="1.564855E-3"/>
    <n v="1038.0967270000001"/>
  </r>
  <r>
    <n v="71"/>
    <x v="3"/>
    <n v="1102"/>
    <n v="3.13100004"/>
    <n v="0.81830031000000003"/>
    <n v="81.830031000000005"/>
    <n v="1.3285989E-2"/>
    <n v="419040.09169999999"/>
    <x v="83"/>
    <n v="5.7376599999999997E-4"/>
    <n v="5.74E-2"/>
    <n v="7.0116799999999995E-4"/>
    <n v="293.81754119999999"/>
  </r>
  <r>
    <n v="71"/>
    <x v="4"/>
    <n v="1102"/>
    <n v="3.13100004"/>
    <n v="1.0578004400000001"/>
    <n v="105.780044"/>
    <n v="1.443617E-2"/>
    <n v="455316.78970000002"/>
    <x v="83"/>
    <n v="4.4100000000000001E-5"/>
    <n v="4.4000000000000003E-3"/>
    <n v="4.1699999999999997E-5"/>
    <n v="18.980664279999999"/>
  </r>
  <r>
    <n v="71"/>
    <x v="0"/>
    <n v="1102"/>
    <n v="3.13100004"/>
    <n v="0.13298401300000001"/>
    <n v="13.29840125"/>
    <n v="2.2534539999999998E-3"/>
    <n v="71073.931049999999"/>
    <x v="83"/>
    <n v="1.3850200000000001E-4"/>
    <n v="1.3899999999999999E-2"/>
    <n v="1.041492E-3"/>
    <n v="74.02296158"/>
  </r>
  <r>
    <n v="72"/>
    <x v="1"/>
    <n v="1102"/>
    <n v="4.7278021099999998"/>
    <n v="0.37250033999999999"/>
    <n v="37.250033999999999"/>
    <n v="7.1711860000000004E-3"/>
    <n v="226179.2052"/>
    <x v="83"/>
    <n v="6.4588397000000006E-2"/>
    <n v="6.4588000000000001"/>
    <n v="0.173391512"/>
    <n v="39217.554340000002"/>
  </r>
  <r>
    <n v="72"/>
    <x v="3"/>
    <n v="1102"/>
    <n v="4.7278021099999998"/>
    <n v="1.3516008100000001"/>
    <n v="135.16008099999999"/>
    <n v="2.1929304E-2"/>
    <n v="691650.25950000004"/>
    <x v="83"/>
    <n v="0.15560805899999999"/>
    <n v="15.560700000000001"/>
    <n v="0.11512871099999999"/>
    <n v="79628.803050000002"/>
  </r>
  <r>
    <n v="72"/>
    <x v="4"/>
    <n v="1102"/>
    <n v="4.7278021099999998"/>
    <n v="1.5069001099999999"/>
    <n v="150.690011"/>
    <n v="2.1727967000000001E-2"/>
    <n v="685300.07920000004"/>
    <x v="83"/>
    <n v="8.4182215000000005E-2"/>
    <n v="8.4182000000000006"/>
    <n v="5.5864496E-2"/>
    <n v="38283.943339999998"/>
  </r>
  <r>
    <n v="72"/>
    <x v="5"/>
    <n v="1102"/>
    <n v="4.7278021099999998"/>
    <n v="1.420064E-2"/>
    <n v="1.420064"/>
    <n v="6.8360399999999998E-4"/>
    <n v="21560.877369999998"/>
    <x v="83"/>
    <n v="3.6969519999999999E-3"/>
    <n v="0.36969999999999997"/>
    <n v="0.260337021"/>
    <n v="5613.0945840000004"/>
  </r>
  <r>
    <n v="72"/>
    <x v="0"/>
    <n v="1102"/>
    <n v="4.7278021099999998"/>
    <n v="1.101268492"/>
    <n v="110.1268492"/>
    <n v="1.8759080000000001E-2"/>
    <n v="591661.37210000004"/>
    <x v="83"/>
    <n v="0.118423168"/>
    <n v="11.8424"/>
    <n v="0.107533421"/>
    <n v="63623.37126"/>
  </r>
  <r>
    <n v="103"/>
    <x v="1"/>
    <n v="1202"/>
    <n v="8.5444978319999993"/>
    <n v="0.38559855599999998"/>
    <n v="38.559855599999999"/>
    <n v="7.1854199999999997E-3"/>
    <n v="226628.15150000001"/>
    <x v="84"/>
    <n v="4.6300000000000001E-5"/>
    <n v="4.5999999999999999E-3"/>
    <n v="1.2010699999999999E-4"/>
    <n v="27.21967003"/>
  </r>
  <r>
    <n v="103"/>
    <x v="3"/>
    <n v="1202"/>
    <n v="8.5444978319999993"/>
    <n v="2.74059952"/>
    <n v="274.05995200000001"/>
    <n v="4.4779794999999997E-2"/>
    <n v="1412354.733"/>
    <x v="84"/>
    <n v="3.76005E-4"/>
    <n v="3.7600000000000001E-2"/>
    <n v="1.37198E-4"/>
    <n v="193.77235970000001"/>
  </r>
  <r>
    <n v="103"/>
    <x v="4"/>
    <n v="1202"/>
    <n v="8.5444978319999993"/>
    <n v="4.8032003000000003"/>
    <n v="480.32002999999997"/>
    <n v="6.6096142999999996E-2"/>
    <n v="2084672.362"/>
    <x v="84"/>
    <n v="8.7054600000000004E-4"/>
    <n v="8.6999999999999994E-2"/>
    <n v="1.8124300000000001E-4"/>
    <n v="377.83230090000001"/>
  </r>
  <r>
    <n v="103"/>
    <x v="5"/>
    <n v="1202"/>
    <n v="8.5444978319999993"/>
    <n v="2.2499585999999999E-2"/>
    <n v="2.2499585999999998"/>
    <n v="1.080286E-3"/>
    <n v="34072.223680000003"/>
    <x v="84"/>
    <n v="2.8399999999999999E-5"/>
    <n v="2.8E-3"/>
    <n v="1.263655E-3"/>
    <n v="43.055527490000003"/>
  </r>
  <r>
    <n v="103"/>
    <x v="0"/>
    <n v="1202"/>
    <n v="8.5444978319999993"/>
    <n v="0.51438925400000002"/>
    <n v="51.43892537"/>
    <n v="8.8997509999999991E-3"/>
    <n v="280698.14399999997"/>
    <x v="84"/>
    <n v="1.3999999999999999E-6"/>
    <n v="1E-4"/>
    <n v="2.7199999999999998E-6"/>
    <n v="0.76432737900000003"/>
  </r>
  <r>
    <n v="107"/>
    <x v="0"/>
    <n v="1201"/>
    <n v="8.4240984300000008"/>
    <n v="0.375624982"/>
    <n v="37.562498159999997"/>
    <n v="6.4774990000000003E-3"/>
    <n v="204300.32190000001"/>
    <x v="84"/>
    <n v="2.6360799999999997E-4"/>
    <n v="2.64E-2"/>
    <n v="7.0178500000000002E-4"/>
    <n v="143.37484280000001"/>
  </r>
  <r>
    <n v="111"/>
    <x v="1"/>
    <n v="1202"/>
    <n v="19.206504079999998"/>
    <n v="1.6214043199999999"/>
    <n v="162.140432"/>
    <n v="3.1291325000000002E-2"/>
    <n v="986928.38459999999"/>
    <x v="84"/>
    <n v="8.4641121999999999E-2"/>
    <n v="8.4641000000000002"/>
    <n v="5.2202353999999999E-2"/>
    <n v="51519.984519999998"/>
  </r>
  <r>
    <n v="111"/>
    <x v="3"/>
    <n v="1202"/>
    <n v="19.206504079999998"/>
    <n v="3.3553987599999999"/>
    <n v="335.53987599999999"/>
    <n v="5.5554559000000003E-2"/>
    <n v="1752190.7830000001"/>
    <x v="84"/>
    <n v="0.22893789"/>
    <n v="22.893799999999999"/>
    <n v="6.8229711999999998E-2"/>
    <n v="119551.4718"/>
  </r>
  <r>
    <n v="111"/>
    <x v="4"/>
    <n v="1202"/>
    <n v="19.206504079999998"/>
    <n v="5.8105976200000002"/>
    <n v="581.05976199999998"/>
    <n v="7.8742822000000004E-2"/>
    <n v="2483548.6120000002"/>
    <x v="84"/>
    <n v="0.32293245900000001"/>
    <n v="32.293199999999999"/>
    <n v="5.5576462E-2"/>
    <n v="138026.84539999999"/>
  </r>
  <r>
    <n v="111"/>
    <x v="5"/>
    <n v="1202"/>
    <n v="19.206504079999998"/>
    <n v="6.6696500000000006E-2"/>
    <n v="6.6696499999999999"/>
    <n v="3.059792E-3"/>
    <n v="96505.845490000007"/>
    <x v="84"/>
    <n v="3.8514280000000001E-3"/>
    <n v="0.38519999999999999"/>
    <n v="5.7745577999999999E-2"/>
    <n v="5572.7858139999998"/>
  </r>
  <r>
    <n v="111"/>
    <x v="0"/>
    <n v="1202"/>
    <n v="19.206504079999998"/>
    <n v="7.2540762259999996"/>
    <n v="725.40762259999997"/>
    <n v="0.12668599699999999"/>
    <n v="3995676.3470000001"/>
    <x v="84"/>
    <n v="0.43236753500000003"/>
    <n v="43.236699999999999"/>
    <n v="5.9603389999999999E-2"/>
    <n v="238155.85569999999"/>
  </r>
  <r>
    <n v="115"/>
    <x v="1"/>
    <n v="1201"/>
    <n v="5.8112989600000002"/>
    <n v="0.29839959999999999"/>
    <n v="29.839960000000001"/>
    <n v="5.5595200000000001E-3"/>
    <n v="175347.27179999999"/>
    <x v="84"/>
    <n v="4.6917909999999998E-3"/>
    <n v="0.46920000000000001"/>
    <n v="1.5723183000000002E-2"/>
    <n v="2757.017163"/>
  </r>
  <r>
    <n v="115"/>
    <x v="3"/>
    <n v="1201"/>
    <n v="5.8112989600000002"/>
    <n v="1.9808003000000001"/>
    <n v="198.08002999999999"/>
    <n v="3.2534317E-2"/>
    <n v="1026132.3689999999"/>
    <x v="84"/>
    <n v="4.0902174999999999E-2"/>
    <n v="4.0902000000000003"/>
    <n v="2.0649318E-2"/>
    <n v="21188.933560000001"/>
  </r>
  <r>
    <n v="115"/>
    <x v="4"/>
    <n v="1201"/>
    <n v="5.8112989600000002"/>
    <n v="1.5604998999999999"/>
    <n v="156.04999000000001"/>
    <n v="2.0438914999999998E-2"/>
    <n v="644643.39159999997"/>
    <x v="84"/>
    <n v="1.507794E-3"/>
    <n v="0.15079999999999999"/>
    <n v="9.6622500000000003E-4"/>
    <n v="622.87073780000003"/>
  </r>
  <r>
    <n v="115"/>
    <x v="5"/>
    <n v="1201"/>
    <n v="5.8112989600000002"/>
    <n v="1.589892E-2"/>
    <n v="1.5898920000000001"/>
    <n v="7.5098799999999996E-4"/>
    <n v="23686.1463"/>
    <x v="84"/>
    <n v="3.3300000000000003E-5"/>
    <n v="3.3E-3"/>
    <n v="2.0973260000000001E-3"/>
    <n v="49.677573150000001"/>
  </r>
  <r>
    <n v="115"/>
    <x v="0"/>
    <n v="1201"/>
    <n v="5.8112989600000002"/>
    <n v="1.7660054629999999"/>
    <n v="176.60054629999999"/>
    <n v="3.0545147000000002E-2"/>
    <n v="963393.92509999999"/>
    <x v="84"/>
    <n v="6.8209200000000003E-4"/>
    <n v="6.8199999999999997E-2"/>
    <n v="3.86234E-4"/>
    <n v="372.09580219999998"/>
  </r>
  <r>
    <n v="27"/>
    <x v="1"/>
    <n v="1006"/>
    <n v="8.9390003050000004"/>
    <n v="0.57210095000000005"/>
    <n v="57.210095000000003"/>
    <n v="9.3600279999999994E-3"/>
    <n v="295215.28639999998"/>
    <x v="85"/>
    <n v="1.4265799999999999E-4"/>
    <n v="1.43E-2"/>
    <n v="2.4935799999999998E-4"/>
    <n v="73.614272470000003"/>
  </r>
  <r>
    <n v="27"/>
    <x v="3"/>
    <n v="1006"/>
    <n v="8.9390003050000004"/>
    <n v="1.6740001900000001"/>
    <n v="167.40001899999999"/>
    <n v="2.4151430000000002E-2"/>
    <n v="761736.10649999999"/>
    <x v="85"/>
    <n v="1.4320279999999999E-3"/>
    <n v="0.14319999999999999"/>
    <n v="8.5545200000000004E-4"/>
    <n v="651.62902629999996"/>
  </r>
  <r>
    <n v="27"/>
    <x v="4"/>
    <n v="1006"/>
    <n v="8.9390003050000004"/>
    <n v="3.3568989849999999"/>
    <n v="335.68989850000003"/>
    <n v="3.7960454999999997E-2"/>
    <n v="1197272.7620000001"/>
    <x v="85"/>
    <n v="3.37237E-4"/>
    <n v="3.3700000000000001E-2"/>
    <n v="1.00461E-4"/>
    <n v="120.2790455"/>
  </r>
  <r>
    <n v="27"/>
    <x v="0"/>
    <n v="1006"/>
    <n v="8.9390003050000004"/>
    <n v="2.9954939569999999"/>
    <n v="299.54939569999999"/>
    <n v="4.5142149999999999E-2"/>
    <n v="1423783.4240000001"/>
    <x v="85"/>
    <n v="2.4321910000000002E-3"/>
    <n v="0.24329999999999999"/>
    <n v="8.1194999999999998E-4"/>
    <n v="1156.0407990000001"/>
  </r>
  <r>
    <n v="36"/>
    <x v="3"/>
    <n v="1006"/>
    <n v="5.7663040199999998"/>
    <n v="0.38449986000000003"/>
    <n v="38.449986000000003"/>
    <n v="5.691209E-3"/>
    <n v="179500.7366"/>
    <x v="85"/>
    <n v="2.4466100000000002E-4"/>
    <n v="2.4400000000000002E-2"/>
    <n v="6.3630900000000005E-4"/>
    <n v="114.21789680000001"/>
  </r>
  <r>
    <n v="36"/>
    <x v="0"/>
    <n v="1006"/>
    <n v="5.7663040199999998"/>
    <n v="2.1411862099999999"/>
    <n v="214.11862099999999"/>
    <n v="3.2924465999999999E-2"/>
    <n v="1038437.657"/>
    <x v="85"/>
    <n v="4.4101110000000004E-3"/>
    <n v="0.441"/>
    <n v="2.0596579999999998E-3"/>
    <n v="2138.826431"/>
  </r>
  <r>
    <n v="38"/>
    <x v="1"/>
    <n v="1006"/>
    <n v="16.956410649999999"/>
    <n v="1.2227025"/>
    <n v="122.27025"/>
    <n v="2.0712423000000001E-2"/>
    <n v="653269.82479999994"/>
    <x v="85"/>
    <n v="1.3438327E-2"/>
    <n v="1.3438000000000001"/>
    <n v="1.0990676E-2"/>
    <n v="7179.8772200000003"/>
  </r>
  <r>
    <n v="38"/>
    <x v="3"/>
    <n v="1006"/>
    <n v="16.956410649999999"/>
    <n v="1.64620082"/>
    <n v="164.620082"/>
    <n v="2.4304612E-2"/>
    <n v="766567.47169999999"/>
    <x v="85"/>
    <n v="4.3170788000000002E-2"/>
    <n v="4.3170999999999999"/>
    <n v="2.6224496999999999E-2"/>
    <n v="20102.84607"/>
  </r>
  <r>
    <n v="38"/>
    <x v="4"/>
    <n v="1006"/>
    <n v="16.956410649999999"/>
    <n v="3.0973983299999999"/>
    <n v="309.73983299999998"/>
    <n v="3.5457269999999999E-2"/>
    <n v="1118322.2819999999"/>
    <x v="85"/>
    <n v="0.20549825899999999"/>
    <n v="20.549900000000001"/>
    <n v="6.6345441000000005E-2"/>
    <n v="74195.585229999997"/>
  </r>
  <r>
    <n v="38"/>
    <x v="5"/>
    <n v="1006"/>
    <n v="16.956410649999999"/>
    <n v="2.5201899999999999E-2"/>
    <n v="2.5201899999999999"/>
    <n v="1.065727E-3"/>
    <n v="33613.033920000002"/>
    <x v="85"/>
    <n v="1.0989470000000001E-3"/>
    <n v="0.11"/>
    <n v="4.3605735E-2"/>
    <n v="1465.721041"/>
  </r>
  <r>
    <n v="38"/>
    <x v="0"/>
    <n v="1006"/>
    <n v="16.956410649999999"/>
    <n v="9.1029019449999993"/>
    <n v="910.29019449999998"/>
    <n v="0.14208125599999999"/>
    <n v="4481242.8250000002"/>
    <x v="85"/>
    <n v="0.21077293899999999"/>
    <n v="21.077400000000001"/>
    <n v="2.3154477999999999E-2"/>
    <n v="103760.8365"/>
  </r>
  <r>
    <n v="72"/>
    <x v="1"/>
    <n v="1102"/>
    <n v="4.7278021099999998"/>
    <n v="0.37250033999999999"/>
    <n v="37.250033999999999"/>
    <n v="7.1711860000000004E-3"/>
    <n v="226179.2052"/>
    <x v="86"/>
    <n v="1.1369087999999999E-2"/>
    <n v="1.1369"/>
    <n v="3.0521014999999999E-2"/>
    <n v="6903.2188290000004"/>
  </r>
  <r>
    <n v="72"/>
    <x v="2"/>
    <n v="1102"/>
    <n v="4.7278021099999998"/>
    <n v="0.44938754600000003"/>
    <n v="44.938754629999998"/>
    <n v="7.3470009999999997E-3"/>
    <n v="231724.4025"/>
    <x v="86"/>
    <n v="0.10940128"/>
    <n v="10.940200000000001"/>
    <n v="0.24344528600000001"/>
    <n v="56412.213470000002"/>
  </r>
  <r>
    <n v="72"/>
    <x v="3"/>
    <n v="1102"/>
    <n v="4.7278021099999998"/>
    <n v="1.3516008100000001"/>
    <n v="135.16008099999999"/>
    <n v="2.1929304E-2"/>
    <n v="691650.25950000004"/>
    <x v="86"/>
    <n v="0.14183926999999999"/>
    <n v="14.1839"/>
    <n v="0.10494168800000001"/>
    <n v="72582.945649999994"/>
  </r>
  <r>
    <n v="72"/>
    <x v="4"/>
    <n v="1102"/>
    <n v="4.7278021099999998"/>
    <n v="1.5069001099999999"/>
    <n v="150.690011"/>
    <n v="2.1727967000000001E-2"/>
    <n v="685300.07920000004"/>
    <x v="86"/>
    <n v="0.15690458199999999"/>
    <n v="15.6905"/>
    <n v="0.104124076"/>
    <n v="71356.237859999994"/>
  </r>
  <r>
    <n v="72"/>
    <x v="5"/>
    <n v="1102"/>
    <n v="4.7278021099999998"/>
    <n v="1.420064E-2"/>
    <n v="1.420064"/>
    <n v="6.8360399999999998E-4"/>
    <n v="21560.877369999998"/>
    <x v="86"/>
    <n v="2.6090200000000001E-3"/>
    <n v="0.26090000000000002"/>
    <n v="0.18372549499999999"/>
    <n v="3961.2828789999999"/>
  </r>
  <r>
    <n v="72"/>
    <x v="0"/>
    <n v="1102"/>
    <n v="4.7278021099999998"/>
    <n v="1.101268492"/>
    <n v="110.1268492"/>
    <n v="1.8759080000000001E-2"/>
    <n v="591661.37210000004"/>
    <x v="86"/>
    <n v="0.35158895099999998"/>
    <n v="35.158999999999999"/>
    <n v="0.31925815899999999"/>
    <n v="188892.72039999999"/>
  </r>
  <r>
    <n v="75"/>
    <x v="1"/>
    <n v="1103"/>
    <n v="23.00671195"/>
    <n v="1.9499960439999999"/>
    <n v="194.99960440000001"/>
    <n v="3.7332087E-2"/>
    <n v="1177454.02"/>
    <x v="86"/>
    <n v="2.0971799999999999E-4"/>
    <n v="2.1000000000000001E-2"/>
    <n v="1.0754799999999999E-4"/>
    <n v="126.6326899"/>
  </r>
  <r>
    <n v="75"/>
    <x v="3"/>
    <n v="1103"/>
    <n v="23.00671195"/>
    <n v="4.3519025940000002"/>
    <n v="435.1902594"/>
    <n v="7.1087797999999994E-2"/>
    <n v="2242109.1439999999"/>
    <x v="86"/>
    <n v="2.308807E-3"/>
    <n v="0.23089999999999999"/>
    <n v="5.3052799999999995E-4"/>
    <n v="1189.5020030000001"/>
  </r>
  <r>
    <n v="75"/>
    <x v="5"/>
    <n v="1103"/>
    <n v="23.00671195"/>
    <n v="9.3400473999999997E-2"/>
    <n v="9.3400473999999996"/>
    <n v="4.3216180000000002E-3"/>
    <n v="136303.84469999999"/>
    <x v="86"/>
    <n v="1.35E-4"/>
    <n v="1.35E-2"/>
    <n v="1.4453910000000001E-3"/>
    <n v="197.01230279999999"/>
  </r>
  <r>
    <n v="75"/>
    <x v="0"/>
    <n v="1103"/>
    <n v="23.00671195"/>
    <n v="8.5050905409999995"/>
    <n v="850.50905409999996"/>
    <n v="0.144750988"/>
    <n v="4565446.1500000004"/>
    <x v="86"/>
    <n v="3.6728500000000002E-4"/>
    <n v="3.6799999999999999E-2"/>
    <n v="4.32E-5"/>
    <n v="197.15472990000001"/>
  </r>
  <r>
    <n v="54"/>
    <x v="1"/>
    <n v="1101"/>
    <n v="5.69679878"/>
    <n v="0.36569976799999998"/>
    <n v="36.569976799999999"/>
    <n v="6.3626749999999999E-3"/>
    <n v="200678.77280000001"/>
    <x v="87"/>
    <n v="4.6677871000000003E-2"/>
    <n v="4.6677999999999997"/>
    <n v="0.12763987099999999"/>
    <n v="25614.61275"/>
  </r>
  <r>
    <n v="54"/>
    <x v="2"/>
    <n v="1101"/>
    <n v="5.69679878"/>
    <n v="0.55632650900000002"/>
    <n v="55.632650910000002"/>
    <n v="8.5503939999999994E-3"/>
    <n v="269679.41389999999"/>
    <x v="87"/>
    <n v="8.8032319999999994E-3"/>
    <n v="0.88029999999999997"/>
    <n v="1.5823858999999999E-2"/>
    <n v="4267.3691360000003"/>
  </r>
  <r>
    <n v="54"/>
    <x v="3"/>
    <n v="1101"/>
    <n v="5.69679878"/>
    <n v="1.87340014"/>
    <n v="187.340014"/>
    <n v="2.8902713E-2"/>
    <n v="911591.56949999998"/>
    <x v="87"/>
    <n v="0.211451635"/>
    <n v="21.145"/>
    <n v="0.11287051300000001"/>
    <n v="102891.8082"/>
  </r>
  <r>
    <n v="54"/>
    <x v="4"/>
    <n v="1101"/>
    <n v="5.69679878"/>
    <n v="1.4375000200000001"/>
    <n v="143.75000199999999"/>
    <n v="1.7397151999999999E-2"/>
    <n v="548706.16559999995"/>
    <x v="87"/>
    <n v="0.142372478"/>
    <n v="14.2372"/>
    <n v="9.9041722999999998E-2"/>
    <n v="54344.803809999998"/>
  </r>
  <r>
    <n v="54"/>
    <x v="5"/>
    <n v="1101"/>
    <n v="5.69679878"/>
    <n v="1.7099713999999998E-2"/>
    <n v="1.7099713999999999"/>
    <n v="7.6897700000000001E-4"/>
    <n v="24253.520530000002"/>
    <x v="87"/>
    <n v="1.0782840000000001E-3"/>
    <n v="0.1079"/>
    <n v="6.3058591999999997E-2"/>
    <n v="1529.392865"/>
  </r>
  <r>
    <n v="54"/>
    <x v="0"/>
    <n v="1101"/>
    <n v="5.69679878"/>
    <n v="1.446772629"/>
    <n v="144.67726289999999"/>
    <n v="2.3651294999999999E-2"/>
    <n v="745961.85439999995"/>
    <x v="87"/>
    <n v="0.14343225300000001"/>
    <n v="14.3431"/>
    <n v="9.9139457E-2"/>
    <n v="73954.253200000006"/>
  </r>
  <r>
    <n v="55"/>
    <x v="1"/>
    <n v="1101"/>
    <n v="1.396900502"/>
    <n v="4.9699913999999998E-2"/>
    <n v="4.9699913999999996"/>
    <n v="8.6320799999999997E-4"/>
    <n v="27225.58942"/>
    <x v="87"/>
    <n v="8.5676999999999997E-4"/>
    <n v="8.5699999999999998E-2"/>
    <n v="1.7238857999999999E-2"/>
    <n v="469.33805899999999"/>
  </r>
  <r>
    <n v="55"/>
    <x v="3"/>
    <n v="1101"/>
    <n v="1.396900502"/>
    <n v="0.2122"/>
    <n v="21.22"/>
    <n v="3.2645030000000002E-3"/>
    <n v="102962.428"/>
    <x v="87"/>
    <n v="8.4831999999999996E-4"/>
    <n v="8.48E-2"/>
    <n v="3.9977379999999998E-3"/>
    <n v="411.61676019999999"/>
  </r>
  <r>
    <n v="55"/>
    <x v="4"/>
    <n v="1101"/>
    <n v="1.396900502"/>
    <n v="0.56580001999999996"/>
    <n v="56.580002"/>
    <n v="6.8703729999999999E-3"/>
    <n v="216691.57800000001"/>
    <x v="87"/>
    <n v="5.1793399999999995E-4"/>
    <n v="5.1799999999999999E-2"/>
    <n v="9.1540000000000002E-4"/>
    <n v="198.359565"/>
  </r>
  <r>
    <n v="55"/>
    <x v="5"/>
    <n v="1101"/>
    <n v="1.396900502"/>
    <n v="3.8000640000000001E-3"/>
    <n v="0.38000640000000002"/>
    <n v="1.8887999999999999E-4"/>
    <n v="5957.2762050000001"/>
    <x v="87"/>
    <n v="5.5300000000000002E-5"/>
    <n v="5.4999999999999997E-3"/>
    <n v="1.4563746000000001E-2"/>
    <n v="86.760260389999999"/>
  </r>
  <r>
    <n v="56"/>
    <x v="1"/>
    <n v="1102"/>
    <n v="1.4021001200000001"/>
    <n v="5.4999909999999999E-2"/>
    <n v="5.4999909999999996"/>
    <n v="1.020644E-3"/>
    <n v="32191.1181"/>
    <x v="87"/>
    <n v="2.6168099999999999E-4"/>
    <n v="2.6200000000000001E-2"/>
    <n v="4.7578509999999996E-3"/>
    <n v="153.16053650000001"/>
  </r>
  <r>
    <n v="56"/>
    <x v="3"/>
    <n v="1102"/>
    <n v="1.4021001200000001"/>
    <n v="0.31319989999999998"/>
    <n v="31.319990000000001"/>
    <n v="4.9815399999999996E-3"/>
    <n v="157117.7775"/>
    <x v="87"/>
    <n v="3.46953E-4"/>
    <n v="3.4700000000000002E-2"/>
    <n v="1.1077699999999999E-3"/>
    <n v="174.05038329999999"/>
  </r>
  <r>
    <n v="56"/>
    <x v="4"/>
    <n v="1102"/>
    <n v="1.4021001200000001"/>
    <n v="0.22330030000000001"/>
    <n v="22.330030000000001"/>
    <n v="2.8491860000000001E-3"/>
    <n v="89863.332410000003"/>
    <x v="87"/>
    <n v="4.4578599999999999E-4"/>
    <n v="4.4600000000000001E-2"/>
    <n v="1.9963530000000002E-3"/>
    <n v="179.39895859999999"/>
  </r>
  <r>
    <n v="56"/>
    <x v="0"/>
    <n v="1102"/>
    <n v="1.4021001200000001"/>
    <n v="0.61382629499999997"/>
    <n v="61.382629530000003"/>
    <n v="1.0312205E-2"/>
    <n v="325246.93209999998"/>
    <x v="87"/>
    <n v="9.6891100000000003E-4"/>
    <n v="9.69E-2"/>
    <n v="1.5784779999999999E-3"/>
    <n v="513.39500620000001"/>
  </r>
  <r>
    <n v="57"/>
    <x v="2"/>
    <n v="1102"/>
    <n v="10.285105290000001"/>
    <n v="1.280526842"/>
    <n v="128.05268419999999"/>
    <n v="1.9574195999999999E-2"/>
    <n v="617370.15540000005"/>
    <x v="87"/>
    <n v="6.7500000000000001E-5"/>
    <n v="6.7000000000000002E-3"/>
    <n v="5.27E-5"/>
    <n v="32.533727370000001"/>
  </r>
  <r>
    <n v="57"/>
    <x v="4"/>
    <n v="1102"/>
    <n v="10.285105290000001"/>
    <n v="1.9027999"/>
    <n v="190.27999"/>
    <n v="2.3472454E-2"/>
    <n v="740321.19290000002"/>
    <x v="87"/>
    <n v="9.5343649999999995E-3"/>
    <n v="0.95340000000000003"/>
    <n v="5.010703E-3"/>
    <n v="3709.5295000000001"/>
  </r>
  <r>
    <n v="57"/>
    <x v="0"/>
    <n v="1102"/>
    <n v="10.285105290000001"/>
    <n v="4.8144757580000004"/>
    <n v="481.44757579999998"/>
    <n v="7.9152272999999995E-2"/>
    <n v="2496462.693"/>
    <x v="87"/>
    <n v="4.1028588999999997E-2"/>
    <n v="4.1029"/>
    <n v="8.5219219999999995E-3"/>
    <n v="21274.661380000001"/>
  </r>
  <r>
    <n v="107"/>
    <x v="0"/>
    <n v="1201"/>
    <n v="8.4240984300000008"/>
    <n v="0.375624982"/>
    <n v="37.562498159999997"/>
    <n v="6.4774990000000003E-3"/>
    <n v="204300.32190000001"/>
    <x v="87"/>
    <n v="2.6360799999999997E-4"/>
    <n v="2.64E-2"/>
    <n v="7.0178500000000002E-4"/>
    <n v="143.37484280000001"/>
  </r>
  <r>
    <n v="111"/>
    <x v="1"/>
    <n v="1202"/>
    <n v="19.206504079999998"/>
    <n v="1.6214043199999999"/>
    <n v="162.140432"/>
    <n v="3.1291325000000002E-2"/>
    <n v="986928.38459999999"/>
    <x v="87"/>
    <n v="2.9689436999999999E-2"/>
    <n v="2.9689000000000001"/>
    <n v="1.8310940000000001E-2"/>
    <n v="18071.586080000001"/>
  </r>
  <r>
    <n v="111"/>
    <x v="3"/>
    <n v="1202"/>
    <n v="19.206504079999998"/>
    <n v="3.3553987599999999"/>
    <n v="335.53987599999999"/>
    <n v="5.5554559000000003E-2"/>
    <n v="1752190.7830000001"/>
    <x v="87"/>
    <n v="9.2468198000000001E-2"/>
    <n v="9.2468000000000004"/>
    <n v="2.7558035000000002E-2"/>
    <n v="48286.935729999997"/>
  </r>
  <r>
    <n v="111"/>
    <x v="4"/>
    <n v="1202"/>
    <n v="19.206504079999998"/>
    <n v="5.8105976200000002"/>
    <n v="581.05976199999998"/>
    <n v="7.8742822000000004E-2"/>
    <n v="2483548.6120000002"/>
    <x v="87"/>
    <n v="0.179965496"/>
    <n v="17.996600000000001"/>
    <n v="3.0971942999999998E-2"/>
    <n v="76920.324869999997"/>
  </r>
  <r>
    <n v="111"/>
    <x v="5"/>
    <n v="1202"/>
    <n v="19.206504079999998"/>
    <n v="6.6696500000000006E-2"/>
    <n v="6.6696499999999999"/>
    <n v="3.059792E-3"/>
    <n v="96505.845490000007"/>
    <x v="87"/>
    <n v="1.0990970000000001E-3"/>
    <n v="0.1099"/>
    <n v="1.6479074E-2"/>
    <n v="1590.3269290000001"/>
  </r>
  <r>
    <n v="111"/>
    <x v="0"/>
    <n v="1202"/>
    <n v="19.206504079999998"/>
    <n v="7.2540762259999996"/>
    <n v="725.40762259999997"/>
    <n v="0.12668599699999999"/>
    <n v="3995676.3470000001"/>
    <x v="87"/>
    <n v="0.42370216199999999"/>
    <n v="42.3703"/>
    <n v="5.8408837999999998E-2"/>
    <n v="233382.8118"/>
  </r>
  <r>
    <n v="115"/>
    <x v="1"/>
    <n v="1201"/>
    <n v="5.8112989600000002"/>
    <n v="0.29839959999999999"/>
    <n v="29.839960000000001"/>
    <n v="5.5595200000000001E-3"/>
    <n v="175347.27179999999"/>
    <x v="87"/>
    <n v="4.6917909999999998E-3"/>
    <n v="0.46920000000000001"/>
    <n v="1.5723183000000002E-2"/>
    <n v="2757.017163"/>
  </r>
  <r>
    <n v="115"/>
    <x v="3"/>
    <n v="1201"/>
    <n v="5.8112989600000002"/>
    <n v="1.9808003000000001"/>
    <n v="198.08002999999999"/>
    <n v="3.2534317E-2"/>
    <n v="1026132.3689999999"/>
    <x v="87"/>
    <n v="4.0902174999999999E-2"/>
    <n v="4.0902000000000003"/>
    <n v="2.0649318E-2"/>
    <n v="21188.933560000001"/>
  </r>
  <r>
    <n v="115"/>
    <x v="4"/>
    <n v="1201"/>
    <n v="5.8112989600000002"/>
    <n v="1.5604998999999999"/>
    <n v="156.04999000000001"/>
    <n v="2.0438914999999998E-2"/>
    <n v="644643.39159999997"/>
    <x v="87"/>
    <n v="1.507794E-3"/>
    <n v="0.15079999999999999"/>
    <n v="9.6622500000000003E-4"/>
    <n v="622.87073780000003"/>
  </r>
  <r>
    <n v="115"/>
    <x v="5"/>
    <n v="1201"/>
    <n v="5.8112989600000002"/>
    <n v="1.589892E-2"/>
    <n v="1.5898920000000001"/>
    <n v="7.5098799999999996E-4"/>
    <n v="23686.1463"/>
    <x v="87"/>
    <n v="3.3300000000000003E-5"/>
    <n v="3.3E-3"/>
    <n v="2.0973260000000001E-3"/>
    <n v="49.677573150000001"/>
  </r>
  <r>
    <n v="115"/>
    <x v="0"/>
    <n v="1201"/>
    <n v="5.8112989600000002"/>
    <n v="1.7660054629999999"/>
    <n v="176.60054629999999"/>
    <n v="3.0545147000000002E-2"/>
    <n v="963393.92509999999"/>
    <x v="87"/>
    <n v="6.8209200000000003E-4"/>
    <n v="6.8199999999999997E-2"/>
    <n v="3.86234E-4"/>
    <n v="372.09580219999998"/>
  </r>
  <r>
    <n v="53"/>
    <x v="1"/>
    <n v="1101"/>
    <n v="10.63201237"/>
    <n v="0.58760223"/>
    <n v="58.760223000000003"/>
    <n v="1.0334713000000001E-2"/>
    <n v="325956.85369999998"/>
    <x v="88"/>
    <n v="2.6763970000000001E-3"/>
    <n v="0.2676"/>
    <n v="4.5547770000000003E-3"/>
    <n v="1484.660846"/>
  </r>
  <r>
    <n v="53"/>
    <x v="2"/>
    <n v="1101"/>
    <n v="10.63201237"/>
    <n v="2.2216870449999999"/>
    <n v="222.16870449999999"/>
    <n v="3.4764613E-2"/>
    <n v="1096475.8999999999"/>
    <x v="88"/>
    <n v="1.639606E-3"/>
    <n v="0.16400000000000001"/>
    <n v="7.3800099999999996E-4"/>
    <n v="809.19983620000005"/>
  </r>
  <r>
    <n v="53"/>
    <x v="3"/>
    <n v="1101"/>
    <n v="10.63201237"/>
    <n v="1.2155008199999999"/>
    <n v="121.550082"/>
    <n v="1.8741615E-2"/>
    <n v="591110.54960000003"/>
    <x v="88"/>
    <n v="1.1158944000000001E-2"/>
    <n v="1.1157999999999999"/>
    <n v="9.1805319999999999E-3"/>
    <n v="5426.7091659999996"/>
  </r>
  <r>
    <n v="53"/>
    <x v="4"/>
    <n v="1101"/>
    <n v="10.63201237"/>
    <n v="2.9154011999999998"/>
    <n v="291.54012"/>
    <n v="3.8800075000000003E-2"/>
    <n v="1223754.3700000001"/>
    <x v="88"/>
    <n v="4.4961699999999999E-3"/>
    <n v="0.44969999999999999"/>
    <n v="1.542213E-3"/>
    <n v="1887.2901360000001"/>
  </r>
  <r>
    <n v="53"/>
    <x v="5"/>
    <n v="1101"/>
    <n v="10.63201237"/>
    <n v="2.740107E-2"/>
    <n v="2.7401070000000001"/>
    <n v="1.1815529999999999E-3"/>
    <n v="37266.194210000001"/>
    <x v="88"/>
    <n v="8.9923399999999995E-4"/>
    <n v="8.9899999999999994E-2"/>
    <n v="3.2817471000000001E-2"/>
    <n v="1222.9822569999999"/>
  </r>
  <r>
    <n v="53"/>
    <x v="0"/>
    <n v="1101"/>
    <n v="10.63201237"/>
    <n v="3.610221084"/>
    <n v="361.02210839999998"/>
    <n v="5.8189306000000003E-2"/>
    <n v="1835290.713"/>
    <x v="88"/>
    <n v="6.3666899999999997E-4"/>
    <n v="6.3600000000000004E-2"/>
    <n v="1.7635200000000001E-4"/>
    <n v="323.65705819999999"/>
  </r>
  <r>
    <n v="54"/>
    <x v="1"/>
    <n v="1101"/>
    <n v="5.69679878"/>
    <n v="0.36569976799999998"/>
    <n v="36.569976799999999"/>
    <n v="6.3626749999999999E-3"/>
    <n v="200678.77280000001"/>
    <x v="88"/>
    <n v="1.7542409999999999E-3"/>
    <n v="0.1754"/>
    <n v="4.7969420000000002E-3"/>
    <n v="962.64450739999995"/>
  </r>
  <r>
    <n v="54"/>
    <x v="2"/>
    <n v="1101"/>
    <n v="5.69679878"/>
    <n v="0.55632650900000002"/>
    <n v="55.632650910000002"/>
    <n v="8.5503939999999994E-3"/>
    <n v="269679.41389999999"/>
    <x v="88"/>
    <n v="8.8040899999999997E-4"/>
    <n v="8.8099999999999998E-2"/>
    <n v="1.5825399999999999E-3"/>
    <n v="426.77849229999998"/>
  </r>
  <r>
    <n v="54"/>
    <x v="3"/>
    <n v="1101"/>
    <n v="5.69679878"/>
    <n v="1.87340014"/>
    <n v="187.340014"/>
    <n v="2.8902713E-2"/>
    <n v="911591.56949999998"/>
    <x v="88"/>
    <n v="6.5925749999999998E-3"/>
    <n v="0.6593"/>
    <n v="3.5190429999999999E-3"/>
    <n v="3207.9296429999999"/>
  </r>
  <r>
    <n v="54"/>
    <x v="4"/>
    <n v="1101"/>
    <n v="5.69679878"/>
    <n v="1.4375000200000001"/>
    <n v="143.75000199999999"/>
    <n v="1.7397151999999999E-2"/>
    <n v="548706.16559999995"/>
    <x v="88"/>
    <n v="7.2312799999999997E-4"/>
    <n v="7.2300000000000003E-2"/>
    <n v="5.0304600000000005E-4"/>
    <n v="276.02421420000002"/>
  </r>
  <r>
    <n v="54"/>
    <x v="5"/>
    <n v="1101"/>
    <n v="5.69679878"/>
    <n v="1.7099713999999998E-2"/>
    <n v="1.7099713999999999"/>
    <n v="7.6897700000000001E-4"/>
    <n v="24253.520530000002"/>
    <x v="88"/>
    <n v="4.0800000000000002E-5"/>
    <n v="4.1000000000000003E-3"/>
    <n v="2.3875010000000002E-3"/>
    <n v="57.905294429999998"/>
  </r>
  <r>
    <n v="54"/>
    <x v="0"/>
    <n v="1101"/>
    <n v="5.69679878"/>
    <n v="1.446772629"/>
    <n v="144.67726289999999"/>
    <n v="2.3651294999999999E-2"/>
    <n v="745961.85439999995"/>
    <x v="88"/>
    <n v="3.5802700000000002E-4"/>
    <n v="3.5799999999999998E-2"/>
    <n v="2.4746600000000001E-4"/>
    <n v="184.60029589999999"/>
  </r>
  <r>
    <n v="59"/>
    <x v="1"/>
    <n v="1101"/>
    <n v="5.024195046"/>
    <n v="0.41499830799999998"/>
    <n v="41.499830799999998"/>
    <n v="7.4173559999999999E-3"/>
    <n v="233943.41070000001"/>
    <x v="88"/>
    <n v="0.16065542899999999"/>
    <n v="16.0654"/>
    <n v="0.38712309299999997"/>
    <n v="90564.896739999996"/>
  </r>
  <r>
    <n v="59"/>
    <x v="2"/>
    <n v="1101"/>
    <n v="5.024195046"/>
    <n v="1.3507199910000001"/>
    <n v="135.0719991"/>
    <n v="2.0889830000000002E-2"/>
    <n v="658865.22400000005"/>
    <x v="88"/>
    <n v="0.21417441500000001"/>
    <n v="21.417400000000001"/>
    <n v="0.15856314899999999"/>
    <n v="104471.7444"/>
  </r>
  <r>
    <n v="59"/>
    <x v="3"/>
    <n v="1101"/>
    <n v="5.024195046"/>
    <n v="0.75989985199999999"/>
    <n v="75.989985200000007"/>
    <n v="1.1761034E-2"/>
    <n v="370943.0025"/>
    <x v="88"/>
    <n v="0.198347144"/>
    <n v="19.834800000000001"/>
    <n v="0.261017479"/>
    <n v="96822.607529999994"/>
  </r>
  <r>
    <n v="59"/>
    <x v="4"/>
    <n v="1101"/>
    <n v="5.024195046"/>
    <n v="1.0608004200000001"/>
    <n v="106.08004200000001"/>
    <n v="1.4200371E-2"/>
    <n v="447879.69069999998"/>
    <x v="88"/>
    <n v="0.104724965"/>
    <n v="10.4725"/>
    <n v="9.8722589999999999E-2"/>
    <n v="44215.843070000003"/>
  </r>
  <r>
    <n v="59"/>
    <x v="5"/>
    <n v="1101"/>
    <n v="5.024195046"/>
    <n v="1.9199069999999999E-2"/>
    <n v="1.919907"/>
    <n v="8.3651699999999995E-4"/>
    <n v="26383.735410000001"/>
    <x v="88"/>
    <n v="9.1777990000000004E-3"/>
    <n v="0.91779999999999995"/>
    <n v="0.47803351199999999"/>
    <n v="12612.30969"/>
  </r>
  <r>
    <n v="59"/>
    <x v="0"/>
    <n v="1101"/>
    <n v="5.024195046"/>
    <n v="1.382877599"/>
    <n v="138.2877599"/>
    <n v="2.252856E-2"/>
    <n v="710550.77789999999"/>
    <x v="88"/>
    <n v="0.11744914100000001"/>
    <n v="11.7448"/>
    <n v="8.4930974000000006E-2"/>
    <n v="60347.769699999997"/>
  </r>
  <r>
    <n v="27"/>
    <x v="1"/>
    <n v="1006"/>
    <n v="8.9390003050000004"/>
    <n v="0.57210095000000005"/>
    <n v="57.210095000000003"/>
    <n v="9.3600279999999994E-3"/>
    <n v="295215.28639999998"/>
    <x v="89"/>
    <n v="1.4265799999999999E-4"/>
    <n v="1.43E-2"/>
    <n v="2.4935799999999998E-4"/>
    <n v="73.614272470000003"/>
  </r>
  <r>
    <n v="27"/>
    <x v="3"/>
    <n v="1006"/>
    <n v="8.9390003050000004"/>
    <n v="1.6740001900000001"/>
    <n v="167.40001899999999"/>
    <n v="2.4151430000000002E-2"/>
    <n v="761736.10649999999"/>
    <x v="89"/>
    <n v="1.4320279999999999E-3"/>
    <n v="0.14319999999999999"/>
    <n v="8.5545200000000004E-4"/>
    <n v="651.62902629999996"/>
  </r>
  <r>
    <n v="27"/>
    <x v="4"/>
    <n v="1006"/>
    <n v="8.9390003050000004"/>
    <n v="3.3568989849999999"/>
    <n v="335.68989850000003"/>
    <n v="3.7960454999999997E-2"/>
    <n v="1197272.7620000001"/>
    <x v="89"/>
    <n v="3.37237E-4"/>
    <n v="3.3700000000000001E-2"/>
    <n v="1.00461E-4"/>
    <n v="120.2790455"/>
  </r>
  <r>
    <n v="27"/>
    <x v="0"/>
    <n v="1006"/>
    <n v="8.9390003050000004"/>
    <n v="2.9954939569999999"/>
    <n v="299.54939569999999"/>
    <n v="4.5142149999999999E-2"/>
    <n v="1423783.4240000001"/>
    <x v="89"/>
    <n v="2.4321910000000002E-3"/>
    <n v="0.24329999999999999"/>
    <n v="8.1194999999999998E-4"/>
    <n v="1156.0407990000001"/>
  </r>
  <r>
    <n v="36"/>
    <x v="3"/>
    <n v="1006"/>
    <n v="5.7663040199999998"/>
    <n v="0.38449986000000003"/>
    <n v="38.449986000000003"/>
    <n v="5.691209E-3"/>
    <n v="179500.7366"/>
    <x v="89"/>
    <n v="2.4466100000000002E-4"/>
    <n v="2.4400000000000002E-2"/>
    <n v="6.3630900000000005E-4"/>
    <n v="114.21789680000001"/>
  </r>
  <r>
    <n v="36"/>
    <x v="0"/>
    <n v="1006"/>
    <n v="5.7663040199999998"/>
    <n v="2.1411862099999999"/>
    <n v="214.11862099999999"/>
    <n v="3.2924465999999999E-2"/>
    <n v="1038437.657"/>
    <x v="89"/>
    <n v="4.4101110000000004E-3"/>
    <n v="0.441"/>
    <n v="2.0596579999999998E-3"/>
    <n v="2138.826431"/>
  </r>
  <r>
    <n v="38"/>
    <x v="1"/>
    <n v="1006"/>
    <n v="16.956410649999999"/>
    <n v="1.2227025"/>
    <n v="122.27025"/>
    <n v="2.0712423000000001E-2"/>
    <n v="653269.82479999994"/>
    <x v="89"/>
    <n v="1.3438327E-2"/>
    <n v="1.3438000000000001"/>
    <n v="1.0990676E-2"/>
    <n v="7179.8772200000003"/>
  </r>
  <r>
    <n v="38"/>
    <x v="3"/>
    <n v="1006"/>
    <n v="16.956410649999999"/>
    <n v="1.64620082"/>
    <n v="164.620082"/>
    <n v="2.4304612E-2"/>
    <n v="766567.47169999999"/>
    <x v="89"/>
    <n v="4.3170788000000002E-2"/>
    <n v="4.3170999999999999"/>
    <n v="2.6224496999999999E-2"/>
    <n v="20102.84607"/>
  </r>
  <r>
    <n v="38"/>
    <x v="4"/>
    <n v="1006"/>
    <n v="16.956410649999999"/>
    <n v="3.0973983299999999"/>
    <n v="309.73983299999998"/>
    <n v="3.5457269999999999E-2"/>
    <n v="1118322.2819999999"/>
    <x v="89"/>
    <n v="0.25117602"/>
    <n v="25.1175"/>
    <n v="8.1092578999999998E-2"/>
    <n v="90687.638349999994"/>
  </r>
  <r>
    <n v="38"/>
    <x v="5"/>
    <n v="1006"/>
    <n v="16.956410649999999"/>
    <n v="2.5201899999999999E-2"/>
    <n v="2.5201899999999999"/>
    <n v="1.065727E-3"/>
    <n v="33613.033920000002"/>
    <x v="89"/>
    <n v="1.0989470000000001E-3"/>
    <n v="0.11"/>
    <n v="4.3605735E-2"/>
    <n v="1465.721041"/>
  </r>
  <r>
    <n v="38"/>
    <x v="0"/>
    <n v="1006"/>
    <n v="16.956410649999999"/>
    <n v="9.1029019449999993"/>
    <n v="910.29019449999998"/>
    <n v="0.14208125599999999"/>
    <n v="4481242.8250000002"/>
    <x v="89"/>
    <n v="0.21086917299999999"/>
    <n v="21.087"/>
    <n v="2.3165049E-2"/>
    <n v="103808.2114"/>
  </r>
  <r>
    <n v="35"/>
    <x v="1"/>
    <n v="1006"/>
    <n v="2.8462015100000002"/>
    <n v="5.620021E-2"/>
    <n v="5.6200210000000004"/>
    <n v="9.4378599999999995E-4"/>
    <n v="29767.02375"/>
    <x v="90"/>
    <n v="1.6177598000000001E-2"/>
    <n v="1.6177999999999999"/>
    <n v="0.28785654199999999"/>
    <n v="8568.6325130000005"/>
  </r>
  <r>
    <n v="35"/>
    <x v="3"/>
    <n v="1006"/>
    <n v="2.8462015100000002"/>
    <n v="0.53390013000000003"/>
    <n v="53.390013000000003"/>
    <n v="7.8304910000000002E-3"/>
    <n v="246973.67819999999"/>
    <x v="90"/>
    <n v="1.4251115999999999E-2"/>
    <n v="1.4252"/>
    <n v="2.6692475E-2"/>
    <n v="6592.3386689999998"/>
  </r>
  <r>
    <n v="35"/>
    <x v="4"/>
    <n v="1006"/>
    <n v="2.8462015100000002"/>
    <n v="1.3374003999999999"/>
    <n v="133.74003999999999"/>
    <n v="1.5933210999999999E-2"/>
    <n v="502533.4656"/>
    <x v="90"/>
    <n v="0.29047822299999998"/>
    <n v="29.047799999999999"/>
    <n v="0.217196153"/>
    <n v="109148.3357"/>
  </r>
  <r>
    <n v="35"/>
    <x v="5"/>
    <n v="1006"/>
    <n v="2.8462015100000002"/>
    <n v="1.30042E-3"/>
    <n v="0.13004199999999999"/>
    <n v="6.4800000000000003E-5"/>
    <n v="2043.7834270000001"/>
    <x v="90"/>
    <n v="1.9981799999999999E-4"/>
    <n v="0.02"/>
    <n v="0.15365658300000001"/>
    <n v="314.04077710000001"/>
  </r>
  <r>
    <n v="35"/>
    <x v="0"/>
    <n v="1006"/>
    <n v="2.8462015100000002"/>
    <n v="0.67155823800000003"/>
    <n v="67.155823839999996"/>
    <n v="1.0587216E-2"/>
    <n v="333920.77740000002"/>
    <x v="90"/>
    <n v="0.16872359200000001"/>
    <n v="16.872399999999999"/>
    <n v="0.251241936"/>
    <n v="83894.902749999994"/>
  </r>
  <r>
    <n v="49"/>
    <x v="1"/>
    <n v="1101"/>
    <n v="14.59138149"/>
    <n v="2.091398044"/>
    <n v="209.1398044"/>
    <n v="3.6442438000000001E-2"/>
    <n v="1149394.5060000001"/>
    <x v="90"/>
    <n v="1.5394740000000001E-3"/>
    <n v="0.15390000000000001"/>
    <n v="7.3609800000000003E-4"/>
    <n v="846.06699679999997"/>
  </r>
  <r>
    <n v="49"/>
    <x v="4"/>
    <n v="1101"/>
    <n v="14.59138149"/>
    <n v="3.9882011500000001"/>
    <n v="398.82011499999999"/>
    <n v="4.8487945999999997E-2"/>
    <n v="1529309.824"/>
    <x v="90"/>
    <n v="6.0823500000000005E-4"/>
    <n v="6.08E-2"/>
    <n v="1.52509E-4"/>
    <n v="233.23307349999999"/>
  </r>
  <r>
    <n v="49"/>
    <x v="0"/>
    <n v="1101"/>
    <n v="14.59138149"/>
    <n v="5.478985067"/>
    <n v="547.89850669999998"/>
    <n v="8.8153245000000005E-2"/>
    <n v="2780353.355"/>
    <x v="90"/>
    <n v="1.7349310000000001E-3"/>
    <n v="0.17349999999999999"/>
    <n v="3.16652E-4"/>
    <n v="880.40432150000004"/>
  </r>
  <r>
    <n v="54"/>
    <x v="1"/>
    <n v="1101"/>
    <n v="5.69679878"/>
    <n v="0.36569976799999998"/>
    <n v="36.569976799999999"/>
    <n v="6.3626749999999999E-3"/>
    <n v="200678.77280000001"/>
    <x v="91"/>
    <n v="4.4011099999999997E-4"/>
    <n v="4.3999999999999997E-2"/>
    <n v="1.203476E-3"/>
    <n v="241.51212319999999"/>
  </r>
  <r>
    <n v="54"/>
    <x v="3"/>
    <n v="1101"/>
    <n v="5.69679878"/>
    <n v="1.87340014"/>
    <n v="187.340014"/>
    <n v="2.8902713E-2"/>
    <n v="911591.56949999998"/>
    <x v="91"/>
    <n v="2.3612469999999999E-3"/>
    <n v="0.23619999999999999"/>
    <n v="1.2604070000000001E-3"/>
    <n v="1148.9764250000001"/>
  </r>
  <r>
    <n v="54"/>
    <x v="4"/>
    <n v="1101"/>
    <n v="5.69679878"/>
    <n v="1.4375000200000001"/>
    <n v="143.75000199999999"/>
    <n v="1.7397151999999999E-2"/>
    <n v="548706.16559999995"/>
    <x v="91"/>
    <n v="5.3961899999999997E-4"/>
    <n v="5.3900000000000003E-2"/>
    <n v="3.7538699999999998E-4"/>
    <n v="205.97725579999999"/>
  </r>
  <r>
    <n v="54"/>
    <x v="5"/>
    <n v="1101"/>
    <n v="5.69679878"/>
    <n v="1.7099713999999998E-2"/>
    <n v="1.7099713999999999"/>
    <n v="7.6897700000000001E-4"/>
    <n v="24253.520530000002"/>
    <x v="91"/>
    <n v="2.0800000000000001E-5"/>
    <n v="2.0999999999999999E-3"/>
    <n v="1.2164719999999999E-3"/>
    <n v="29.503725230000001"/>
  </r>
  <r>
    <n v="55"/>
    <x v="1"/>
    <n v="1101"/>
    <n v="1.396900502"/>
    <n v="4.9699913999999998E-2"/>
    <n v="4.9699913999999996"/>
    <n v="8.6320799999999997E-4"/>
    <n v="27225.58942"/>
    <x v="91"/>
    <n v="2.2618605E-2"/>
    <n v="2.2618"/>
    <n v="0.45510350100000002"/>
    <n v="12390.46106"/>
  </r>
  <r>
    <n v="55"/>
    <x v="3"/>
    <n v="1101"/>
    <n v="1.396900502"/>
    <n v="0.2122"/>
    <n v="21.22"/>
    <n v="3.2645030000000002E-3"/>
    <n v="102962.428"/>
    <x v="91"/>
    <n v="0.183131928"/>
    <n v="18.313199999999998"/>
    <n v="0.863015686"/>
    <n v="88858.190369999997"/>
  </r>
  <r>
    <n v="55"/>
    <x v="4"/>
    <n v="1101"/>
    <n v="1.396900502"/>
    <n v="0.56580001999999996"/>
    <n v="56.580002"/>
    <n v="6.8703729999999999E-3"/>
    <n v="216691.57800000001"/>
    <x v="91"/>
    <n v="0.25861709399999999"/>
    <n v="25.861899999999999"/>
    <n v="0.45708215699999999"/>
    <n v="99045.853889999999"/>
  </r>
  <r>
    <n v="55"/>
    <x v="5"/>
    <n v="1101"/>
    <n v="1.396900502"/>
    <n v="3.8000640000000001E-3"/>
    <n v="0.38000640000000002"/>
    <n v="1.8887999999999999E-4"/>
    <n v="5957.2762050000001"/>
    <x v="91"/>
    <n v="2.5424850000000001E-3"/>
    <n v="0.25430000000000003"/>
    <n v="0.66906360899999995"/>
    <n v="3985.7967170000002"/>
  </r>
  <r>
    <n v="55"/>
    <x v="0"/>
    <n v="1101"/>
    <n v="1.396900502"/>
    <n v="0.305205479"/>
    <n v="30.520547860000001"/>
    <n v="4.950678E-3"/>
    <n v="156144.3848"/>
    <x v="91"/>
    <n v="0.16356480400000001"/>
    <n v="16.3566"/>
    <n v="0.53591699999999998"/>
    <n v="83680.430290000004"/>
  </r>
  <r>
    <n v="56"/>
    <x v="1"/>
    <n v="1102"/>
    <n v="1.4021001200000001"/>
    <n v="5.4999909999999999E-2"/>
    <n v="5.4999909999999996"/>
    <n v="1.020644E-3"/>
    <n v="32191.1181"/>
    <x v="91"/>
    <n v="4.45198E-4"/>
    <n v="4.4499999999999998E-2"/>
    <n v="8.0945300000000008E-3"/>
    <n v="260.5719636"/>
  </r>
  <r>
    <n v="56"/>
    <x v="4"/>
    <n v="1102"/>
    <n v="1.4021001200000001"/>
    <n v="0.22330030000000001"/>
    <n v="22.330030000000001"/>
    <n v="2.8491860000000001E-3"/>
    <n v="89863.332410000003"/>
    <x v="91"/>
    <n v="4.6800000000000001E-6"/>
    <n v="5.0000000000000001E-4"/>
    <n v="2.0999999999999999E-5"/>
    <n v="1.8851200480000001"/>
  </r>
  <r>
    <n v="56"/>
    <x v="0"/>
    <n v="1102"/>
    <n v="1.4021001200000001"/>
    <n v="0.61382629499999997"/>
    <n v="61.382629530000003"/>
    <n v="1.0312205E-2"/>
    <n v="325246.93209999998"/>
    <x v="91"/>
    <n v="4.6313150000000004E-3"/>
    <n v="0.46310000000000001"/>
    <n v="7.5449929999999998E-3"/>
    <n v="2453.9858300000001"/>
  </r>
  <r>
    <n v="38"/>
    <x v="4"/>
    <n v="1006"/>
    <n v="16.956410649999999"/>
    <n v="3.0973983299999999"/>
    <n v="309.73983299999998"/>
    <n v="3.5457269999999999E-2"/>
    <n v="1118322.2819999999"/>
    <x v="92"/>
    <n v="7.6354600000000004E-4"/>
    <n v="7.6399999999999996E-2"/>
    <n v="2.46512E-4"/>
    <n v="275.67980080000001"/>
  </r>
  <r>
    <n v="38"/>
    <x v="0"/>
    <n v="1006"/>
    <n v="16.956410649999999"/>
    <n v="9.1029019449999993"/>
    <n v="910.29019449999998"/>
    <n v="0.14208125599999999"/>
    <n v="4481242.8250000002"/>
    <x v="92"/>
    <n v="9.3373829999999994E-3"/>
    <n v="0.93369999999999997"/>
    <n v="1.025759E-3"/>
    <n v="4596.6750709999997"/>
  </r>
  <r>
    <n v="39"/>
    <x v="1"/>
    <n v="1006"/>
    <n v="8.3845026649999994"/>
    <n v="0.91740018099999998"/>
    <n v="91.7400181"/>
    <n v="1.5364654E-2"/>
    <n v="484601.1925"/>
    <x v="92"/>
    <n v="2.1808991E-2"/>
    <n v="2.1808999999999998"/>
    <n v="2.3772603999999999E-2"/>
    <n v="11520.232330000001"/>
  </r>
  <r>
    <n v="39"/>
    <x v="2"/>
    <n v="1006"/>
    <n v="8.3845026649999994"/>
    <n v="0.80556881999999996"/>
    <n v="80.556882029999997"/>
    <n v="1.155874E-2"/>
    <n v="364562.65210000001"/>
    <x v="92"/>
    <n v="0.18267330000000001"/>
    <n v="18.267299999999999"/>
    <n v="0.22676312100000001"/>
    <n v="82669.364839999995"/>
  </r>
  <r>
    <n v="39"/>
    <x v="3"/>
    <n v="1006"/>
    <n v="8.3845026649999994"/>
    <n v="0.78240105000000004"/>
    <n v="78.240105"/>
    <n v="1.1405843000000001E-2"/>
    <n v="359740.28519999998"/>
    <x v="92"/>
    <n v="1.7052553000000002E-2"/>
    <n v="1.7053"/>
    <n v="2.1795156E-2"/>
    <n v="7840.5956310000001"/>
  </r>
  <r>
    <n v="39"/>
    <x v="4"/>
    <n v="1006"/>
    <n v="8.3845026649999994"/>
    <n v="1.8803996700000001"/>
    <n v="188.03996699999999"/>
    <n v="2.1109121000000002E-2"/>
    <n v="665781.68169999996"/>
    <x v="92"/>
    <n v="7.5714937999999996E-2"/>
    <n v="7.5715000000000003"/>
    <n v="4.0265343000000002E-2"/>
    <n v="26807.927879999999"/>
  </r>
  <r>
    <n v="39"/>
    <x v="5"/>
    <n v="1006"/>
    <n v="8.3845026649999994"/>
    <n v="1.0101209999999999E-2"/>
    <n v="1.010121"/>
    <n v="4.56081E-4"/>
    <n v="14384.803190000001"/>
    <x v="92"/>
    <n v="4.9950299999999999E-4"/>
    <n v="0.05"/>
    <n v="4.9449807999999998E-2"/>
    <n v="711.32574910000005"/>
  </r>
  <r>
    <n v="39"/>
    <x v="0"/>
    <n v="1006"/>
    <n v="8.3845026649999994"/>
    <n v="3.9886317340000002"/>
    <n v="398.86317339999999"/>
    <n v="6.1856577000000003E-2"/>
    <n v="1950956.4310000001"/>
    <x v="92"/>
    <n v="0.78048376100000005"/>
    <n v="78.048500000000004"/>
    <n v="0.19567706700000001"/>
    <n v="381757.43320000003"/>
  </r>
  <r>
    <n v="58"/>
    <x v="1"/>
    <n v="1101"/>
    <n v="14.228808430000001"/>
    <n v="0.63440015000000005"/>
    <n v="63.440015000000002"/>
    <n v="1.1472714E-2"/>
    <n v="361849.3982"/>
    <x v="93"/>
    <n v="1.19714E-4"/>
    <n v="1.2E-2"/>
    <n v="1.88705E-4"/>
    <n v="68.282627739999995"/>
  </r>
  <r>
    <n v="58"/>
    <x v="3"/>
    <n v="1101"/>
    <n v="14.228808430000001"/>
    <n v="1.3757006199999999"/>
    <n v="137.57006200000001"/>
    <n v="2.152169E-2"/>
    <n v="678794.1"/>
    <x v="93"/>
    <n v="1.7345010000000001E-3"/>
    <n v="0.17349999999999999"/>
    <n v="1.260813E-3"/>
    <n v="855.8324265"/>
  </r>
  <r>
    <n v="58"/>
    <x v="4"/>
    <n v="1101"/>
    <n v="14.228808430000001"/>
    <n v="2.6556015099999999"/>
    <n v="265.56015100000002"/>
    <n v="3.3737540000000003E-2"/>
    <n v="1064082.014"/>
    <x v="93"/>
    <n v="3.1600000000000002E-5"/>
    <n v="3.2000000000000002E-3"/>
    <n v="1.19E-5"/>
    <n v="12.67652036"/>
  </r>
  <r>
    <n v="58"/>
    <x v="0"/>
    <n v="1101"/>
    <n v="14.228808430000001"/>
    <n v="7.4258198740000001"/>
    <n v="742.5819874"/>
    <n v="0.123778926"/>
    <n v="3903987.3319999999"/>
    <x v="93"/>
    <n v="2.489481E-3"/>
    <n v="0.24890000000000001"/>
    <n v="3.35247E-4"/>
    <n v="1308.798716"/>
  </r>
  <r>
    <n v="60"/>
    <x v="1"/>
    <n v="1101"/>
    <n v="5.0195989699999997"/>
    <n v="0.20499951999999999"/>
    <n v="20.499952"/>
    <n v="3.7034469999999999E-3"/>
    <n v="116806.708"/>
    <x v="93"/>
    <n v="2.8311899000000001E-2"/>
    <n v="2.8311999999999999"/>
    <n v="0.13810714800000001"/>
    <n v="16131.841259999999"/>
  </r>
  <r>
    <n v="60"/>
    <x v="3"/>
    <n v="1101"/>
    <n v="5.0195989699999997"/>
    <n v="0.4421002"/>
    <n v="44.21002"/>
    <n v="6.9916800000000001E-3"/>
    <n v="220517.59669999999"/>
    <x v="93"/>
    <n v="2.1582338E-2"/>
    <n v="2.1583000000000001"/>
    <n v="4.8817751999999999E-2"/>
    <n v="10765.173419999999"/>
  </r>
  <r>
    <n v="60"/>
    <x v="4"/>
    <n v="1101"/>
    <n v="5.0195989699999997"/>
    <n v="1.81270018"/>
    <n v="181.27001799999999"/>
    <n v="2.3277923999999998E-2"/>
    <n v="734185.73030000005"/>
    <x v="93"/>
    <n v="9.5262711999999999E-2"/>
    <n v="9.5261999999999993"/>
    <n v="5.2552934000000003E-2"/>
    <n v="38583.613980000002"/>
  </r>
  <r>
    <n v="60"/>
    <x v="5"/>
    <n v="1101"/>
    <n v="5.0195989699999997"/>
    <n v="1.380002E-2"/>
    <n v="1.380002"/>
    <n v="5.9816800000000005E-4"/>
    <n v="18866.219779999999"/>
    <x v="93"/>
    <n v="2.44174E-3"/>
    <n v="0.24429999999999999"/>
    <n v="0.176937437"/>
    <n v="3338.1405800000002"/>
  </r>
  <r>
    <n v="60"/>
    <x v="0"/>
    <n v="1101"/>
    <n v="5.0195989699999997"/>
    <n v="1.9862525689999999"/>
    <n v="198.62525690000001"/>
    <n v="3.3137136999999997E-2"/>
    <n v="1045145.301"/>
    <x v="93"/>
    <n v="0.19803136099999999"/>
    <n v="19.803000000000001"/>
    <n v="9.9700997E-2"/>
    <n v="104202.0284"/>
  </r>
  <r>
    <n v="36"/>
    <x v="1"/>
    <n v="1006"/>
    <n v="5.7663040199999998"/>
    <n v="0.37040044999999999"/>
    <n v="37.040044999999999"/>
    <n v="6.1742250000000002E-3"/>
    <n v="194735.0515"/>
    <x v="94"/>
    <n v="1.037505E-3"/>
    <n v="0.1038"/>
    <n v="2.8010349999999999E-3"/>
    <n v="545.45974109999997"/>
  </r>
  <r>
    <n v="36"/>
    <x v="0"/>
    <n v="1006"/>
    <n v="5.7663040199999998"/>
    <n v="2.1411862099999999"/>
    <n v="214.11862099999999"/>
    <n v="3.2924465999999999E-2"/>
    <n v="1038437.657"/>
    <x v="94"/>
    <n v="6.1842590000000001E-3"/>
    <n v="0.61839999999999995"/>
    <n v="2.8882399999999998E-3"/>
    <n v="2999.2569199999998"/>
  </r>
  <r>
    <n v="38"/>
    <x v="3"/>
    <n v="1006"/>
    <n v="16.956410649999999"/>
    <n v="1.64620082"/>
    <n v="164.620082"/>
    <n v="2.4304612E-2"/>
    <n v="766567.47169999999"/>
    <x v="94"/>
    <n v="6.9362600000000003E-4"/>
    <n v="6.9400000000000003E-2"/>
    <n v="4.2134900000000001E-4"/>
    <n v="322.9927735"/>
  </r>
  <r>
    <n v="38"/>
    <x v="4"/>
    <n v="1006"/>
    <n v="16.956410649999999"/>
    <n v="3.0973983299999999"/>
    <n v="309.73983299999998"/>
    <n v="3.5457269999999999E-2"/>
    <n v="1118322.2819999999"/>
    <x v="94"/>
    <n v="4.1371399999999998E-4"/>
    <n v="4.1300000000000003E-2"/>
    <n v="1.3356800000000001E-4"/>
    <n v="149.37247930000001"/>
  </r>
  <r>
    <n v="38"/>
    <x v="0"/>
    <n v="1006"/>
    <n v="16.956410649999999"/>
    <n v="9.1029019449999993"/>
    <n v="910.29019449999998"/>
    <n v="0.14208125599999999"/>
    <n v="4481242.8250000002"/>
    <x v="94"/>
    <n v="1.3082101E-2"/>
    <n v="1.3082"/>
    <n v="1.437135E-3"/>
    <n v="6440.1521359999997"/>
  </r>
  <r>
    <n v="40"/>
    <x v="1"/>
    <n v="1006"/>
    <n v="2.5437986600000002"/>
    <n v="0.35930019000000002"/>
    <n v="35.930019000000001"/>
    <n v="6.1809439999999998E-3"/>
    <n v="194946.98259999999"/>
    <x v="94"/>
    <n v="7.265283E-3"/>
    <n v="0.72650000000000003"/>
    <n v="2.0220648000000001E-2"/>
    <n v="3941.9542740000002"/>
  </r>
  <r>
    <n v="40"/>
    <x v="3"/>
    <n v="1006"/>
    <n v="2.5437986600000002"/>
    <n v="0.25579967999999997"/>
    <n v="25.579968000000001"/>
    <n v="3.7803870000000001E-3"/>
    <n v="119233.3949"/>
    <x v="94"/>
    <n v="6.3809780999999996E-2"/>
    <n v="6.3810000000000002"/>
    <n v="0.24945215200000001"/>
    <n v="29743.02693"/>
  </r>
  <r>
    <n v="40"/>
    <x v="4"/>
    <n v="1006"/>
    <n v="2.5437986600000002"/>
    <n v="0.65679969999999999"/>
    <n v="65.679969999999997"/>
    <n v="7.9534659999999993E-3"/>
    <n v="250852.3101"/>
    <x v="94"/>
    <n v="5.5097407000000001E-2"/>
    <n v="5.5096999999999996"/>
    <n v="8.3887685000000003E-2"/>
    <n v="21043.41965"/>
  </r>
  <r>
    <n v="40"/>
    <x v="5"/>
    <n v="1006"/>
    <n v="2.5437986600000002"/>
    <n v="1.60027E-3"/>
    <n v="0.160027"/>
    <n v="7.2700000000000005E-5"/>
    <n v="2292.784451"/>
    <x v="94"/>
    <n v="1.99812E-4"/>
    <n v="0.02"/>
    <n v="0.12486165"/>
    <n v="286.28084869999998"/>
  </r>
  <r>
    <n v="40"/>
    <x v="0"/>
    <n v="1006"/>
    <n v="2.5437986600000002"/>
    <n v="0.89683596899999996"/>
    <n v="89.683596890000004"/>
    <n v="1.3875419E-2"/>
    <n v="437630.70809999999"/>
    <x v="94"/>
    <n v="0.28460882900000001"/>
    <n v="28.460699999999999"/>
    <n v="0.31734769699999998"/>
    <n v="138881.0971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2A306D-BC92-4CA8-9ABB-E7959C62FD6D}" name="PivotTable2"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NRW_SiteID">
  <location ref="W3:AB94" firstHeaderRow="0" firstDataRow="1" firstDataCol="1" rowPageCount="1" colPageCount="1"/>
  <pivotFields count="13">
    <pivotField showAll="0"/>
    <pivotField axis="axisPage" multipleItemSelectionAllowed="1" showAll="0">
      <items count="9">
        <item h="1" x="1"/>
        <item x="2"/>
        <item h="1" x="3"/>
        <item h="1" x="4"/>
        <item h="1" x="6"/>
        <item h="1" x="5"/>
        <item x="0"/>
        <item h="1" x="7"/>
        <item t="default"/>
      </items>
    </pivotField>
    <pivotField showAll="0"/>
    <pivotField numFmtId="2" showAll="0"/>
    <pivotField dataField="1" numFmtId="2" showAll="0"/>
    <pivotField numFmtId="2" showAll="0"/>
    <pivotField dataField="1" numFmtId="166" showAll="0"/>
    <pivotField numFmtId="43" showAll="0"/>
    <pivotField axis="axisRow" numFmtId="1" showAll="0" sortType="ascending">
      <items count="96">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t="default" sd="0"/>
      </items>
    </pivotField>
    <pivotField dataField="1" numFmtId="164" showAll="0"/>
    <pivotField dataField="1" numFmtId="2" showAll="0"/>
    <pivotField numFmtId="166" showAll="0"/>
    <pivotField dataField="1" numFmtId="2" showAll="0"/>
  </pivotFields>
  <rowFields count="1">
    <field x="8"/>
  </rowFields>
  <rowItems count="91">
    <i>
      <x/>
    </i>
    <i>
      <x v="1"/>
    </i>
    <i>
      <x v="2"/>
    </i>
    <i>
      <x v="3"/>
    </i>
    <i>
      <x v="4"/>
    </i>
    <i>
      <x v="5"/>
    </i>
    <i>
      <x v="7"/>
    </i>
    <i>
      <x v="8"/>
    </i>
    <i>
      <x v="9"/>
    </i>
    <i>
      <x v="10"/>
    </i>
    <i>
      <x v="11"/>
    </i>
    <i>
      <x v="12"/>
    </i>
    <i>
      <x v="13"/>
    </i>
    <i>
      <x v="14"/>
    </i>
    <i>
      <x v="15"/>
    </i>
    <i>
      <x v="16"/>
    </i>
    <i>
      <x v="17"/>
    </i>
    <i>
      <x v="18"/>
    </i>
    <i>
      <x v="19"/>
    </i>
    <i>
      <x v="20"/>
    </i>
    <i>
      <x v="21"/>
    </i>
    <i>
      <x v="24"/>
    </i>
    <i>
      <x v="25"/>
    </i>
    <i>
      <x v="26"/>
    </i>
    <i>
      <x v="27"/>
    </i>
    <i>
      <x v="28"/>
    </i>
    <i>
      <x v="29"/>
    </i>
    <i>
      <x v="30"/>
    </i>
    <i>
      <x v="31"/>
    </i>
    <i>
      <x v="32"/>
    </i>
    <i>
      <x v="33"/>
    </i>
    <i>
      <x v="34"/>
    </i>
    <i>
      <x v="35"/>
    </i>
    <i>
      <x v="36"/>
    </i>
    <i>
      <x v="37"/>
    </i>
    <i>
      <x v="38"/>
    </i>
    <i>
      <x v="39"/>
    </i>
    <i>
      <x v="40"/>
    </i>
    <i>
      <x v="41"/>
    </i>
    <i>
      <x v="42"/>
    </i>
    <i>
      <x v="43"/>
    </i>
    <i>
      <x v="44"/>
    </i>
    <i>
      <x v="45"/>
    </i>
    <i>
      <x v="46"/>
    </i>
    <i>
      <x v="47"/>
    </i>
    <i>
      <x v="49"/>
    </i>
    <i>
      <x v="50"/>
    </i>
    <i>
      <x v="51"/>
    </i>
    <i>
      <x v="52"/>
    </i>
    <i>
      <x v="53"/>
    </i>
    <i>
      <x v="54"/>
    </i>
    <i>
      <x v="55"/>
    </i>
    <i>
      <x v="56"/>
    </i>
    <i>
      <x v="57"/>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t="grand">
      <x/>
    </i>
  </rowItems>
  <colFields count="1">
    <field x="-2"/>
  </colFields>
  <colItems count="5">
    <i>
      <x/>
    </i>
    <i i="1">
      <x v="1"/>
    </i>
    <i i="2">
      <x v="2"/>
    </i>
    <i i="3">
      <x v="3"/>
    </i>
    <i i="4">
      <x v="4"/>
    </i>
  </colItems>
  <pageFields count="1">
    <pageField fld="1" hier="-1"/>
  </pageFields>
  <dataFields count="5">
    <dataField name="Sum of NRW_Area_km2" fld="9" baseField="0" baseItem="0"/>
    <dataField name="Sum of NRW_Area_ha" fld="10" baseField="0" baseItem="0"/>
    <dataField name="Sum of LULC_AREAkm2" fld="4" baseField="0" baseItem="0"/>
    <dataField name="Sum of flow_cms" fld="6" baseField="0" baseItem="0"/>
    <dataField name="Sum of NRW_flow_cmy" fld="12" baseField="0" baseItem="0"/>
  </dataFields>
  <formats count="3">
    <format dxfId="2">
      <pivotArea outline="0" collapsedLevelsAreSubtotals="1" fieldPosition="0"/>
    </format>
    <format dxfId="1">
      <pivotArea field="8" type="button" dataOnly="0" labelOnly="1" outline="0" axis="axisRow" fieldPosition="0"/>
    </format>
    <format dxfId="0">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7DDB4-9438-462D-9570-9C0DB506F312}">
  <dimension ref="A1:N6941"/>
  <sheetViews>
    <sheetView workbookViewId="0">
      <pane ySplit="1" topLeftCell="A6905" activePane="bottomLeft" state="frozen"/>
      <selection pane="bottomLeft" activeCell="E34" sqref="E34"/>
    </sheetView>
  </sheetViews>
  <sheetFormatPr defaultRowHeight="15" x14ac:dyDescent="0.25"/>
  <cols>
    <col min="1" max="1" width="16.140625" customWidth="1"/>
    <col min="5" max="5" width="10.42578125" customWidth="1"/>
    <col min="6" max="9" width="9.140625" style="260"/>
    <col min="10" max="10" width="9.85546875" style="260" customWidth="1"/>
    <col min="11" max="12" width="9.140625" style="260"/>
    <col min="13" max="13" width="11.140625" style="260" customWidth="1"/>
    <col min="14" max="14" width="9.140625" style="260"/>
  </cols>
  <sheetData>
    <row r="1" spans="1:14" x14ac:dyDescent="0.25">
      <c r="A1" t="s">
        <v>379</v>
      </c>
      <c r="B1" t="s">
        <v>601</v>
      </c>
      <c r="C1" t="s">
        <v>589</v>
      </c>
      <c r="D1" t="s">
        <v>590</v>
      </c>
      <c r="E1" t="s">
        <v>591</v>
      </c>
      <c r="F1" s="260" t="s">
        <v>592</v>
      </c>
      <c r="G1" s="260" t="s">
        <v>593</v>
      </c>
      <c r="H1" s="260" t="s">
        <v>594</v>
      </c>
      <c r="I1" s="260" t="s">
        <v>595</v>
      </c>
      <c r="J1" s="260" t="s">
        <v>596</v>
      </c>
      <c r="K1" s="260" t="s">
        <v>597</v>
      </c>
      <c r="L1" s="260" t="s">
        <v>598</v>
      </c>
      <c r="M1" s="260" t="s">
        <v>599</v>
      </c>
      <c r="N1" s="260" t="s">
        <v>600</v>
      </c>
    </row>
    <row r="2" spans="1:14" x14ac:dyDescent="0.25">
      <c r="A2" s="263">
        <v>36526</v>
      </c>
      <c r="B2">
        <v>9.0999999999999998E-2</v>
      </c>
    </row>
    <row r="3" spans="1:14" x14ac:dyDescent="0.25">
      <c r="A3" s="263">
        <v>36527</v>
      </c>
      <c r="B3">
        <v>0.82299999999999995</v>
      </c>
    </row>
    <row r="4" spans="1:14" x14ac:dyDescent="0.25">
      <c r="A4" s="263">
        <v>36528</v>
      </c>
      <c r="B4">
        <v>16.658999999999999</v>
      </c>
    </row>
    <row r="5" spans="1:14" x14ac:dyDescent="0.25">
      <c r="A5" s="263">
        <v>36529</v>
      </c>
      <c r="B5">
        <v>134.96199999999999</v>
      </c>
    </row>
    <row r="6" spans="1:14" x14ac:dyDescent="0.25">
      <c r="A6" s="263">
        <v>36530</v>
      </c>
      <c r="B6">
        <v>18.463999999999999</v>
      </c>
    </row>
    <row r="7" spans="1:14" x14ac:dyDescent="0.25">
      <c r="A7" s="263">
        <v>36531</v>
      </c>
      <c r="B7">
        <v>5.9409999999999998</v>
      </c>
    </row>
    <row r="8" spans="1:14" x14ac:dyDescent="0.25">
      <c r="A8" s="263">
        <v>36532</v>
      </c>
      <c r="B8">
        <v>2.948</v>
      </c>
    </row>
    <row r="9" spans="1:14" x14ac:dyDescent="0.25">
      <c r="A9" s="263">
        <v>36533</v>
      </c>
      <c r="B9">
        <v>2.262</v>
      </c>
    </row>
    <row r="10" spans="1:14" x14ac:dyDescent="0.25">
      <c r="A10" s="263">
        <v>36534</v>
      </c>
      <c r="B10">
        <v>1.1200000000000001</v>
      </c>
    </row>
    <row r="11" spans="1:14" x14ac:dyDescent="0.25">
      <c r="A11" s="263">
        <v>36535</v>
      </c>
      <c r="B11">
        <v>1.577</v>
      </c>
    </row>
    <row r="12" spans="1:14" x14ac:dyDescent="0.25">
      <c r="A12" s="263">
        <v>36536</v>
      </c>
      <c r="B12">
        <v>0.66300000000000003</v>
      </c>
    </row>
    <row r="13" spans="1:14" x14ac:dyDescent="0.25">
      <c r="A13" s="263">
        <v>36537</v>
      </c>
      <c r="B13">
        <v>0.66300000000000003</v>
      </c>
    </row>
    <row r="14" spans="1:14" x14ac:dyDescent="0.25">
      <c r="A14" s="263">
        <v>36538</v>
      </c>
      <c r="B14">
        <v>2.0569999999999999</v>
      </c>
    </row>
    <row r="15" spans="1:14" x14ac:dyDescent="0.25">
      <c r="A15" s="263">
        <v>36539</v>
      </c>
      <c r="B15">
        <v>0.89100000000000001</v>
      </c>
    </row>
    <row r="16" spans="1:14" x14ac:dyDescent="0.25">
      <c r="A16" s="263">
        <v>36540</v>
      </c>
      <c r="B16">
        <v>0.20599999999999999</v>
      </c>
    </row>
    <row r="17" spans="1:2" x14ac:dyDescent="0.25">
      <c r="A17" s="263">
        <v>36541</v>
      </c>
      <c r="B17">
        <v>0.66300000000000003</v>
      </c>
    </row>
    <row r="18" spans="1:2" x14ac:dyDescent="0.25">
      <c r="A18" s="263">
        <v>36542</v>
      </c>
      <c r="B18">
        <v>0.20599999999999999</v>
      </c>
    </row>
    <row r="19" spans="1:2" x14ac:dyDescent="0.25">
      <c r="A19" s="263">
        <v>36543</v>
      </c>
      <c r="B19">
        <v>0.434</v>
      </c>
    </row>
    <row r="20" spans="1:2" x14ac:dyDescent="0.25">
      <c r="A20" s="263">
        <v>36544</v>
      </c>
      <c r="B20">
        <v>0.89100000000000001</v>
      </c>
    </row>
    <row r="21" spans="1:2" x14ac:dyDescent="0.25">
      <c r="A21" s="263">
        <v>36545</v>
      </c>
      <c r="B21">
        <v>0.66300000000000003</v>
      </c>
    </row>
    <row r="22" spans="1:2" x14ac:dyDescent="0.25">
      <c r="A22" s="263">
        <v>36546</v>
      </c>
      <c r="B22">
        <v>9.0999999999999998E-2</v>
      </c>
    </row>
    <row r="23" spans="1:2" x14ac:dyDescent="0.25">
      <c r="A23" s="263">
        <v>36547</v>
      </c>
      <c r="B23">
        <v>0.434</v>
      </c>
    </row>
    <row r="24" spans="1:2" x14ac:dyDescent="0.25">
      <c r="A24" s="263">
        <v>36548</v>
      </c>
      <c r="B24">
        <v>0.66300000000000003</v>
      </c>
    </row>
    <row r="25" spans="1:2" x14ac:dyDescent="0.25">
      <c r="A25" s="263">
        <v>36549</v>
      </c>
      <c r="B25">
        <v>9.0999999999999998E-2</v>
      </c>
    </row>
    <row r="26" spans="1:2" x14ac:dyDescent="0.25">
      <c r="A26" s="263">
        <v>36550</v>
      </c>
      <c r="B26">
        <v>0.434</v>
      </c>
    </row>
    <row r="27" spans="1:2" x14ac:dyDescent="0.25">
      <c r="A27" s="263">
        <v>36551</v>
      </c>
      <c r="B27">
        <v>0.20599999999999999</v>
      </c>
    </row>
    <row r="28" spans="1:2" x14ac:dyDescent="0.25">
      <c r="A28" s="263">
        <v>36552</v>
      </c>
      <c r="B28">
        <v>9.0999999999999998E-2</v>
      </c>
    </row>
    <row r="29" spans="1:2" x14ac:dyDescent="0.25">
      <c r="A29" s="263">
        <v>36553</v>
      </c>
      <c r="B29">
        <v>9.0999999999999998E-2</v>
      </c>
    </row>
    <row r="30" spans="1:2" x14ac:dyDescent="0.25">
      <c r="A30" s="263">
        <v>36554</v>
      </c>
      <c r="B30">
        <v>0.434</v>
      </c>
    </row>
    <row r="31" spans="1:2" x14ac:dyDescent="0.25">
      <c r="A31" s="263">
        <v>36555</v>
      </c>
      <c r="B31">
        <v>0.20599999999999999</v>
      </c>
    </row>
    <row r="32" spans="1:2" x14ac:dyDescent="0.25">
      <c r="A32" s="263">
        <v>36556</v>
      </c>
      <c r="B32">
        <v>9.0999999999999998E-2</v>
      </c>
    </row>
    <row r="33" spans="1:2" x14ac:dyDescent="0.25">
      <c r="A33" s="263">
        <v>36557</v>
      </c>
      <c r="B33">
        <v>9.0999999999999998E-2</v>
      </c>
    </row>
    <row r="34" spans="1:2" x14ac:dyDescent="0.25">
      <c r="A34" s="263">
        <v>36558</v>
      </c>
      <c r="B34">
        <v>0.20599999999999999</v>
      </c>
    </row>
    <row r="35" spans="1:2" x14ac:dyDescent="0.25">
      <c r="A35" s="263">
        <v>36559</v>
      </c>
      <c r="B35">
        <v>9.0999999999999998E-2</v>
      </c>
    </row>
    <row r="36" spans="1:2" x14ac:dyDescent="0.25">
      <c r="A36" s="263">
        <v>36560</v>
      </c>
      <c r="B36">
        <v>0.20599999999999999</v>
      </c>
    </row>
    <row r="37" spans="1:2" x14ac:dyDescent="0.25">
      <c r="A37" s="263">
        <v>36561</v>
      </c>
      <c r="B37">
        <v>0.20599999999999999</v>
      </c>
    </row>
    <row r="38" spans="1:2" x14ac:dyDescent="0.25">
      <c r="A38" s="263">
        <v>36562</v>
      </c>
      <c r="B38">
        <v>0.20599999999999999</v>
      </c>
    </row>
    <row r="39" spans="1:2" x14ac:dyDescent="0.25">
      <c r="A39" s="263">
        <v>36563</v>
      </c>
      <c r="B39">
        <v>0.20599999999999999</v>
      </c>
    </row>
    <row r="40" spans="1:2" x14ac:dyDescent="0.25">
      <c r="A40" s="263">
        <v>36564</v>
      </c>
      <c r="B40">
        <v>0.434</v>
      </c>
    </row>
    <row r="41" spans="1:2" x14ac:dyDescent="0.25">
      <c r="A41" s="263">
        <v>36565</v>
      </c>
      <c r="B41">
        <v>0.20599999999999999</v>
      </c>
    </row>
    <row r="42" spans="1:2" x14ac:dyDescent="0.25">
      <c r="A42" s="263">
        <v>36566</v>
      </c>
      <c r="B42">
        <v>0.66300000000000003</v>
      </c>
    </row>
    <row r="43" spans="1:2" x14ac:dyDescent="0.25">
      <c r="A43" s="263">
        <v>36567</v>
      </c>
      <c r="B43">
        <v>1.577</v>
      </c>
    </row>
    <row r="44" spans="1:2" x14ac:dyDescent="0.25">
      <c r="A44" s="263">
        <v>36568</v>
      </c>
      <c r="B44">
        <v>5.2560000000000002</v>
      </c>
    </row>
    <row r="45" spans="1:2" x14ac:dyDescent="0.25">
      <c r="A45" s="263">
        <v>36569</v>
      </c>
      <c r="B45">
        <v>47.576999999999998</v>
      </c>
    </row>
    <row r="46" spans="1:2" x14ac:dyDescent="0.25">
      <c r="A46" s="263">
        <v>36570</v>
      </c>
      <c r="B46">
        <v>223.261</v>
      </c>
    </row>
    <row r="47" spans="1:2" x14ac:dyDescent="0.25">
      <c r="A47" s="263">
        <v>36571</v>
      </c>
      <c r="B47">
        <v>32.084000000000003</v>
      </c>
    </row>
    <row r="48" spans="1:2" x14ac:dyDescent="0.25">
      <c r="A48" s="263">
        <v>36572</v>
      </c>
      <c r="B48">
        <v>14.785</v>
      </c>
    </row>
    <row r="49" spans="1:2" x14ac:dyDescent="0.25">
      <c r="A49" s="263">
        <v>36573</v>
      </c>
      <c r="B49">
        <v>8.3870000000000005</v>
      </c>
    </row>
    <row r="50" spans="1:2" x14ac:dyDescent="0.25">
      <c r="A50" s="263">
        <v>36574</v>
      </c>
      <c r="B50">
        <v>265.37700000000001</v>
      </c>
    </row>
    <row r="51" spans="1:2" x14ac:dyDescent="0.25">
      <c r="A51" s="263">
        <v>36575</v>
      </c>
      <c r="B51">
        <v>268.50700000000001</v>
      </c>
    </row>
    <row r="52" spans="1:2" x14ac:dyDescent="0.25">
      <c r="A52" s="263">
        <v>36576</v>
      </c>
      <c r="B52">
        <v>22.486000000000001</v>
      </c>
    </row>
    <row r="53" spans="1:2" x14ac:dyDescent="0.25">
      <c r="A53" s="263">
        <v>36577</v>
      </c>
      <c r="B53">
        <v>9.2550000000000008</v>
      </c>
    </row>
    <row r="54" spans="1:2" x14ac:dyDescent="0.25">
      <c r="A54" s="263">
        <v>36578</v>
      </c>
      <c r="B54">
        <v>7.0839999999999996</v>
      </c>
    </row>
    <row r="55" spans="1:2" x14ac:dyDescent="0.25">
      <c r="A55" s="263">
        <v>36579</v>
      </c>
      <c r="B55">
        <v>4.2279999999999998</v>
      </c>
    </row>
    <row r="56" spans="1:2" x14ac:dyDescent="0.25">
      <c r="A56" s="263">
        <v>36580</v>
      </c>
      <c r="B56">
        <v>7.0380000000000003</v>
      </c>
    </row>
    <row r="57" spans="1:2" x14ac:dyDescent="0.25">
      <c r="A57" s="263">
        <v>36581</v>
      </c>
      <c r="B57">
        <v>7.6550000000000002</v>
      </c>
    </row>
    <row r="58" spans="1:2" x14ac:dyDescent="0.25">
      <c r="A58" s="263">
        <v>36582</v>
      </c>
      <c r="B58">
        <v>5.5759999999999996</v>
      </c>
    </row>
    <row r="59" spans="1:2" x14ac:dyDescent="0.25">
      <c r="A59" s="263">
        <v>36583</v>
      </c>
      <c r="B59">
        <v>5.0049999999999999</v>
      </c>
    </row>
    <row r="60" spans="1:2" x14ac:dyDescent="0.25">
      <c r="A60" s="263">
        <v>36584</v>
      </c>
      <c r="B60">
        <v>3.3820000000000001</v>
      </c>
    </row>
    <row r="61" spans="1:2" x14ac:dyDescent="0.25">
      <c r="A61" s="263">
        <v>36585</v>
      </c>
      <c r="B61">
        <v>1.782</v>
      </c>
    </row>
    <row r="62" spans="1:2" x14ac:dyDescent="0.25">
      <c r="A62" s="263">
        <v>36586</v>
      </c>
      <c r="B62">
        <v>9.0999999999999998E-2</v>
      </c>
    </row>
    <row r="63" spans="1:2" x14ac:dyDescent="0.25">
      <c r="A63" s="263">
        <v>36587</v>
      </c>
      <c r="B63">
        <v>9.0999999999999998E-2</v>
      </c>
    </row>
    <row r="64" spans="1:2" x14ac:dyDescent="0.25">
      <c r="A64" s="263">
        <v>36588</v>
      </c>
      <c r="B64">
        <v>9.0999999999999998E-2</v>
      </c>
    </row>
    <row r="65" spans="1:2" x14ac:dyDescent="0.25">
      <c r="A65" s="263">
        <v>36589</v>
      </c>
      <c r="B65">
        <v>6.9000000000000006E-2</v>
      </c>
    </row>
    <row r="66" spans="1:2" x14ac:dyDescent="0.25">
      <c r="A66" s="263">
        <v>36590</v>
      </c>
      <c r="B66">
        <v>1.028</v>
      </c>
    </row>
    <row r="67" spans="1:2" x14ac:dyDescent="0.25">
      <c r="A67" s="263">
        <v>36591</v>
      </c>
      <c r="B67">
        <v>0.8</v>
      </c>
    </row>
    <row r="68" spans="1:2" x14ac:dyDescent="0.25">
      <c r="A68" s="263">
        <v>36592</v>
      </c>
      <c r="B68">
        <v>0.93700000000000006</v>
      </c>
    </row>
    <row r="69" spans="1:2" x14ac:dyDescent="0.25">
      <c r="A69" s="263">
        <v>36593</v>
      </c>
      <c r="B69">
        <v>0.84599999999999997</v>
      </c>
    </row>
    <row r="70" spans="1:2" x14ac:dyDescent="0.25">
      <c r="A70" s="263">
        <v>36594</v>
      </c>
      <c r="B70">
        <v>0.64</v>
      </c>
    </row>
    <row r="71" spans="1:2" x14ac:dyDescent="0.25">
      <c r="A71" s="263">
        <v>36595</v>
      </c>
      <c r="B71">
        <v>1.1200000000000001</v>
      </c>
    </row>
    <row r="72" spans="1:2" x14ac:dyDescent="0.25">
      <c r="A72" s="263">
        <v>36596</v>
      </c>
      <c r="B72">
        <v>2.194</v>
      </c>
    </row>
    <row r="73" spans="1:2" x14ac:dyDescent="0.25">
      <c r="A73" s="263">
        <v>36597</v>
      </c>
      <c r="B73">
        <v>1.8280000000000001</v>
      </c>
    </row>
    <row r="74" spans="1:2" x14ac:dyDescent="0.25">
      <c r="A74" s="263">
        <v>36598</v>
      </c>
      <c r="B74">
        <v>1.6</v>
      </c>
    </row>
    <row r="75" spans="1:2" x14ac:dyDescent="0.25">
      <c r="A75" s="263">
        <v>36599</v>
      </c>
      <c r="B75">
        <v>1.3480000000000001</v>
      </c>
    </row>
    <row r="76" spans="1:2" x14ac:dyDescent="0.25">
      <c r="A76" s="263">
        <v>36600</v>
      </c>
      <c r="B76">
        <v>1.1200000000000001</v>
      </c>
    </row>
    <row r="77" spans="1:2" x14ac:dyDescent="0.25">
      <c r="A77" s="263">
        <v>36601</v>
      </c>
      <c r="B77">
        <v>16.681999999999999</v>
      </c>
    </row>
    <row r="78" spans="1:2" x14ac:dyDescent="0.25">
      <c r="A78" s="263">
        <v>36602</v>
      </c>
      <c r="B78">
        <v>21.481000000000002</v>
      </c>
    </row>
    <row r="79" spans="1:2" x14ac:dyDescent="0.25">
      <c r="A79" s="263">
        <v>36603</v>
      </c>
      <c r="B79">
        <v>6.5129999999999999</v>
      </c>
    </row>
    <row r="80" spans="1:2" x14ac:dyDescent="0.25">
      <c r="A80" s="263">
        <v>36604</v>
      </c>
      <c r="B80">
        <v>16.065000000000001</v>
      </c>
    </row>
    <row r="81" spans="1:2" x14ac:dyDescent="0.25">
      <c r="A81" s="263">
        <v>36605</v>
      </c>
      <c r="B81">
        <v>56.923999999999999</v>
      </c>
    </row>
    <row r="82" spans="1:2" x14ac:dyDescent="0.25">
      <c r="A82" s="263">
        <v>36606</v>
      </c>
      <c r="B82">
        <v>40.767000000000003</v>
      </c>
    </row>
    <row r="83" spans="1:2" x14ac:dyDescent="0.25">
      <c r="A83" s="263">
        <v>36607</v>
      </c>
      <c r="B83">
        <v>11.677</v>
      </c>
    </row>
    <row r="84" spans="1:2" x14ac:dyDescent="0.25">
      <c r="A84" s="263">
        <v>36608</v>
      </c>
      <c r="B84">
        <v>4.9359999999999999</v>
      </c>
    </row>
    <row r="85" spans="1:2" x14ac:dyDescent="0.25">
      <c r="A85" s="263">
        <v>36609</v>
      </c>
      <c r="B85">
        <v>3.4740000000000002</v>
      </c>
    </row>
    <row r="86" spans="1:2" x14ac:dyDescent="0.25">
      <c r="A86" s="263">
        <v>36610</v>
      </c>
      <c r="B86">
        <v>3.976</v>
      </c>
    </row>
    <row r="87" spans="1:2" x14ac:dyDescent="0.25">
      <c r="A87" s="263">
        <v>36611</v>
      </c>
      <c r="B87">
        <v>2.5369999999999999</v>
      </c>
    </row>
    <row r="88" spans="1:2" x14ac:dyDescent="0.25">
      <c r="A88" s="263">
        <v>36612</v>
      </c>
      <c r="B88">
        <v>2.7650000000000001</v>
      </c>
    </row>
    <row r="89" spans="1:2" x14ac:dyDescent="0.25">
      <c r="A89" s="263">
        <v>36613</v>
      </c>
      <c r="B89">
        <v>5.2329999999999997</v>
      </c>
    </row>
    <row r="90" spans="1:2" x14ac:dyDescent="0.25">
      <c r="A90" s="263">
        <v>36614</v>
      </c>
      <c r="B90">
        <v>13.14</v>
      </c>
    </row>
    <row r="91" spans="1:2" x14ac:dyDescent="0.25">
      <c r="A91" s="263">
        <v>36615</v>
      </c>
      <c r="B91">
        <v>4.57</v>
      </c>
    </row>
    <row r="92" spans="1:2" x14ac:dyDescent="0.25">
      <c r="A92" s="263">
        <v>36616</v>
      </c>
      <c r="B92">
        <v>2.9020000000000001</v>
      </c>
    </row>
    <row r="93" spans="1:2" x14ac:dyDescent="0.25">
      <c r="A93" s="263">
        <v>36617</v>
      </c>
      <c r="B93">
        <v>2.262</v>
      </c>
    </row>
    <row r="94" spans="1:2" x14ac:dyDescent="0.25">
      <c r="A94" s="263">
        <v>36618</v>
      </c>
      <c r="B94">
        <v>20.588999999999999</v>
      </c>
    </row>
    <row r="95" spans="1:2" x14ac:dyDescent="0.25">
      <c r="A95" s="263">
        <v>36619</v>
      </c>
      <c r="B95">
        <v>104.935</v>
      </c>
    </row>
    <row r="96" spans="1:2" x14ac:dyDescent="0.25">
      <c r="A96" s="263">
        <v>36620</v>
      </c>
      <c r="B96">
        <v>155.23099999999999</v>
      </c>
    </row>
    <row r="97" spans="1:2" x14ac:dyDescent="0.25">
      <c r="A97" s="263">
        <v>36621</v>
      </c>
      <c r="B97">
        <v>26.050999999999998</v>
      </c>
    </row>
    <row r="98" spans="1:2" x14ac:dyDescent="0.25">
      <c r="A98" s="263">
        <v>36622</v>
      </c>
      <c r="B98">
        <v>9.3689999999999998</v>
      </c>
    </row>
    <row r="99" spans="1:2" x14ac:dyDescent="0.25">
      <c r="A99" s="263">
        <v>36623</v>
      </c>
      <c r="B99">
        <v>20.201000000000001</v>
      </c>
    </row>
    <row r="100" spans="1:2" x14ac:dyDescent="0.25">
      <c r="A100" s="263">
        <v>36624</v>
      </c>
      <c r="B100">
        <v>88.138999999999996</v>
      </c>
    </row>
    <row r="101" spans="1:2" x14ac:dyDescent="0.25">
      <c r="A101" s="263">
        <v>36625</v>
      </c>
      <c r="B101">
        <v>21.594999999999999</v>
      </c>
    </row>
    <row r="102" spans="1:2" x14ac:dyDescent="0.25">
      <c r="A102" s="263">
        <v>36626</v>
      </c>
      <c r="B102">
        <v>8.798</v>
      </c>
    </row>
    <row r="103" spans="1:2" x14ac:dyDescent="0.25">
      <c r="A103" s="263">
        <v>36627</v>
      </c>
      <c r="B103">
        <v>4.25</v>
      </c>
    </row>
    <row r="104" spans="1:2" x14ac:dyDescent="0.25">
      <c r="A104" s="263">
        <v>36628</v>
      </c>
      <c r="B104">
        <v>2.0110000000000001</v>
      </c>
    </row>
    <row r="105" spans="1:2" x14ac:dyDescent="0.25">
      <c r="A105" s="263">
        <v>36629</v>
      </c>
      <c r="B105">
        <v>1.9419999999999999</v>
      </c>
    </row>
    <row r="106" spans="1:2" x14ac:dyDescent="0.25">
      <c r="A106" s="263">
        <v>36630</v>
      </c>
      <c r="B106">
        <v>2.6739999999999999</v>
      </c>
    </row>
    <row r="107" spans="1:2" x14ac:dyDescent="0.25">
      <c r="A107" s="263">
        <v>36631</v>
      </c>
      <c r="B107">
        <v>2.2170000000000001</v>
      </c>
    </row>
    <row r="108" spans="1:2" x14ac:dyDescent="0.25">
      <c r="A108" s="263">
        <v>36632</v>
      </c>
      <c r="B108">
        <v>2.3079999999999998</v>
      </c>
    </row>
    <row r="109" spans="1:2" x14ac:dyDescent="0.25">
      <c r="A109" s="263">
        <v>36633</v>
      </c>
      <c r="B109">
        <v>2.3079999999999998</v>
      </c>
    </row>
    <row r="110" spans="1:2" x14ac:dyDescent="0.25">
      <c r="A110" s="263">
        <v>36634</v>
      </c>
      <c r="B110">
        <v>4.2729999999999997</v>
      </c>
    </row>
    <row r="111" spans="1:2" x14ac:dyDescent="0.25">
      <c r="A111" s="263">
        <v>36635</v>
      </c>
      <c r="B111">
        <v>5.5990000000000002</v>
      </c>
    </row>
    <row r="112" spans="1:2" x14ac:dyDescent="0.25">
      <c r="A112" s="263">
        <v>36636</v>
      </c>
      <c r="B112">
        <v>4.319</v>
      </c>
    </row>
    <row r="113" spans="1:2" x14ac:dyDescent="0.25">
      <c r="A113" s="263">
        <v>36637</v>
      </c>
      <c r="B113">
        <v>13.641999999999999</v>
      </c>
    </row>
    <row r="114" spans="1:2" x14ac:dyDescent="0.25">
      <c r="A114" s="263">
        <v>36638</v>
      </c>
      <c r="B114">
        <v>13.14</v>
      </c>
    </row>
    <row r="115" spans="1:2" x14ac:dyDescent="0.25">
      <c r="A115" s="263">
        <v>36639</v>
      </c>
      <c r="B115">
        <v>4.2960000000000003</v>
      </c>
    </row>
    <row r="116" spans="1:2" x14ac:dyDescent="0.25">
      <c r="A116" s="263">
        <v>36640</v>
      </c>
      <c r="B116">
        <v>1.623</v>
      </c>
    </row>
    <row r="117" spans="1:2" x14ac:dyDescent="0.25">
      <c r="A117" s="263">
        <v>36641</v>
      </c>
      <c r="B117">
        <v>9.0999999999999998E-2</v>
      </c>
    </row>
    <row r="118" spans="1:2" x14ac:dyDescent="0.25">
      <c r="A118" s="263">
        <v>36642</v>
      </c>
      <c r="B118">
        <v>1.006</v>
      </c>
    </row>
    <row r="119" spans="1:2" x14ac:dyDescent="0.25">
      <c r="A119" s="263">
        <v>36643</v>
      </c>
      <c r="B119">
        <v>1.165</v>
      </c>
    </row>
    <row r="120" spans="1:2" x14ac:dyDescent="0.25">
      <c r="A120" s="263">
        <v>36644</v>
      </c>
      <c r="B120">
        <v>1.3939999999999999</v>
      </c>
    </row>
    <row r="121" spans="1:2" x14ac:dyDescent="0.25">
      <c r="A121" s="263">
        <v>36645</v>
      </c>
      <c r="B121">
        <v>0.84599999999999997</v>
      </c>
    </row>
    <row r="122" spans="1:2" x14ac:dyDescent="0.25">
      <c r="A122" s="263">
        <v>36646</v>
      </c>
      <c r="B122">
        <v>0.64</v>
      </c>
    </row>
    <row r="123" spans="1:2" x14ac:dyDescent="0.25">
      <c r="A123" s="263">
        <v>36647</v>
      </c>
      <c r="B123">
        <v>0.96</v>
      </c>
    </row>
    <row r="124" spans="1:2" x14ac:dyDescent="0.25">
      <c r="A124" s="263">
        <v>36648</v>
      </c>
      <c r="B124">
        <v>1.1200000000000001</v>
      </c>
    </row>
    <row r="125" spans="1:2" x14ac:dyDescent="0.25">
      <c r="A125" s="263">
        <v>36649</v>
      </c>
      <c r="B125">
        <v>1.4630000000000001</v>
      </c>
    </row>
    <row r="126" spans="1:2" x14ac:dyDescent="0.25">
      <c r="A126" s="263">
        <v>36650</v>
      </c>
      <c r="B126">
        <v>0.48</v>
      </c>
    </row>
    <row r="127" spans="1:2" x14ac:dyDescent="0.25">
      <c r="A127" s="263">
        <v>36651</v>
      </c>
      <c r="B127">
        <v>0.73099999999999998</v>
      </c>
    </row>
    <row r="128" spans="1:2" x14ac:dyDescent="0.25">
      <c r="A128" s="263">
        <v>36652</v>
      </c>
      <c r="B128">
        <v>9.0999999999999998E-2</v>
      </c>
    </row>
    <row r="129" spans="1:2" x14ac:dyDescent="0.25">
      <c r="A129" s="263">
        <v>36653</v>
      </c>
      <c r="B129">
        <v>0.45700000000000002</v>
      </c>
    </row>
    <row r="130" spans="1:2" x14ac:dyDescent="0.25">
      <c r="A130" s="263">
        <v>36654</v>
      </c>
      <c r="B130">
        <v>0.22900000000000001</v>
      </c>
    </row>
    <row r="131" spans="1:2" x14ac:dyDescent="0.25">
      <c r="A131" s="263">
        <v>36655</v>
      </c>
      <c r="B131">
        <v>0.20599999999999999</v>
      </c>
    </row>
    <row r="132" spans="1:2" x14ac:dyDescent="0.25">
      <c r="A132" s="263">
        <v>36656</v>
      </c>
      <c r="B132">
        <v>9.0999999999999998E-2</v>
      </c>
    </row>
    <row r="133" spans="1:2" x14ac:dyDescent="0.25">
      <c r="A133" s="263">
        <v>36657</v>
      </c>
      <c r="B133">
        <v>9.0999999999999998E-2</v>
      </c>
    </row>
    <row r="134" spans="1:2" x14ac:dyDescent="0.25">
      <c r="A134" s="263">
        <v>36658</v>
      </c>
      <c r="B134">
        <v>9.0999999999999998E-2</v>
      </c>
    </row>
    <row r="135" spans="1:2" x14ac:dyDescent="0.25">
      <c r="A135" s="263">
        <v>36659</v>
      </c>
      <c r="B135">
        <v>1.1879999999999999</v>
      </c>
    </row>
    <row r="136" spans="1:2" x14ac:dyDescent="0.25">
      <c r="A136" s="263">
        <v>36660</v>
      </c>
      <c r="B136">
        <v>9.0999999999999998E-2</v>
      </c>
    </row>
    <row r="137" spans="1:2" x14ac:dyDescent="0.25">
      <c r="A137" s="263">
        <v>36661</v>
      </c>
      <c r="B137">
        <v>9.0999999999999998E-2</v>
      </c>
    </row>
    <row r="138" spans="1:2" x14ac:dyDescent="0.25">
      <c r="A138" s="263">
        <v>36662</v>
      </c>
      <c r="B138">
        <v>9.0999999999999998E-2</v>
      </c>
    </row>
    <row r="139" spans="1:2" x14ac:dyDescent="0.25">
      <c r="A139" s="263">
        <v>36663</v>
      </c>
      <c r="B139">
        <v>0.45700000000000002</v>
      </c>
    </row>
    <row r="140" spans="1:2" x14ac:dyDescent="0.25">
      <c r="A140" s="263">
        <v>36664</v>
      </c>
      <c r="B140">
        <v>9.0999999999999998E-2</v>
      </c>
    </row>
    <row r="141" spans="1:2" x14ac:dyDescent="0.25">
      <c r="A141" s="263">
        <v>36665</v>
      </c>
      <c r="B141">
        <v>9.0999999999999998E-2</v>
      </c>
    </row>
    <row r="142" spans="1:2" x14ac:dyDescent="0.25">
      <c r="A142" s="263">
        <v>36666</v>
      </c>
      <c r="B142">
        <v>9.0999999999999998E-2</v>
      </c>
    </row>
    <row r="143" spans="1:2" x14ac:dyDescent="0.25">
      <c r="A143" s="263">
        <v>36667</v>
      </c>
      <c r="B143">
        <v>9.0999999999999998E-2</v>
      </c>
    </row>
    <row r="144" spans="1:2" x14ac:dyDescent="0.25">
      <c r="A144" s="263">
        <v>36668</v>
      </c>
      <c r="B144">
        <v>0.45700000000000002</v>
      </c>
    </row>
    <row r="145" spans="1:2" x14ac:dyDescent="0.25">
      <c r="A145" s="263">
        <v>36669</v>
      </c>
      <c r="B145">
        <v>0.96</v>
      </c>
    </row>
    <row r="146" spans="1:2" x14ac:dyDescent="0.25">
      <c r="A146" s="263">
        <v>36670</v>
      </c>
      <c r="B146">
        <v>1.6679999999999999</v>
      </c>
    </row>
    <row r="147" spans="1:2" x14ac:dyDescent="0.25">
      <c r="A147" s="263">
        <v>36671</v>
      </c>
      <c r="B147">
        <v>0.70799999999999996</v>
      </c>
    </row>
    <row r="148" spans="1:2" x14ac:dyDescent="0.25">
      <c r="A148" s="263">
        <v>36672</v>
      </c>
      <c r="B148">
        <v>9.0999999999999998E-2</v>
      </c>
    </row>
    <row r="149" spans="1:2" x14ac:dyDescent="0.25">
      <c r="A149" s="263">
        <v>36673</v>
      </c>
      <c r="B149">
        <v>11.403</v>
      </c>
    </row>
    <row r="150" spans="1:2" x14ac:dyDescent="0.25">
      <c r="A150" s="263">
        <v>36674</v>
      </c>
      <c r="B150">
        <v>19.492999999999999</v>
      </c>
    </row>
    <row r="151" spans="1:2" x14ac:dyDescent="0.25">
      <c r="A151" s="263">
        <v>36675</v>
      </c>
      <c r="B151">
        <v>22.28</v>
      </c>
    </row>
    <row r="152" spans="1:2" x14ac:dyDescent="0.25">
      <c r="A152" s="263">
        <v>36676</v>
      </c>
      <c r="B152">
        <v>3.931</v>
      </c>
    </row>
    <row r="153" spans="1:2" x14ac:dyDescent="0.25">
      <c r="A153" s="263">
        <v>36677</v>
      </c>
      <c r="B153">
        <v>0.114</v>
      </c>
    </row>
    <row r="154" spans="1:2" x14ac:dyDescent="0.25">
      <c r="A154" s="263">
        <v>36678</v>
      </c>
      <c r="B154">
        <v>9.0999999999999998E-2</v>
      </c>
    </row>
    <row r="155" spans="1:2" x14ac:dyDescent="0.25">
      <c r="A155" s="263">
        <v>36679</v>
      </c>
      <c r="B155">
        <v>9.0999999999999998E-2</v>
      </c>
    </row>
    <row r="156" spans="1:2" x14ac:dyDescent="0.25">
      <c r="A156" s="263">
        <v>36680</v>
      </c>
      <c r="B156">
        <v>9.0999999999999998E-2</v>
      </c>
    </row>
    <row r="157" spans="1:2" x14ac:dyDescent="0.25">
      <c r="A157" s="263">
        <v>36681</v>
      </c>
      <c r="B157">
        <v>9.0999999999999998E-2</v>
      </c>
    </row>
    <row r="158" spans="1:2" x14ac:dyDescent="0.25">
      <c r="A158" s="263">
        <v>36682</v>
      </c>
      <c r="B158">
        <v>1.2110000000000001</v>
      </c>
    </row>
    <row r="159" spans="1:2" x14ac:dyDescent="0.25">
      <c r="A159" s="263">
        <v>36683</v>
      </c>
      <c r="B159">
        <v>9.0999999999999998E-2</v>
      </c>
    </row>
    <row r="160" spans="1:2" x14ac:dyDescent="0.25">
      <c r="A160" s="263">
        <v>36684</v>
      </c>
      <c r="B160">
        <v>9.0999999999999998E-2</v>
      </c>
    </row>
    <row r="161" spans="1:2" x14ac:dyDescent="0.25">
      <c r="A161" s="263">
        <v>36685</v>
      </c>
      <c r="B161">
        <v>9.0999999999999998E-2</v>
      </c>
    </row>
    <row r="162" spans="1:2" x14ac:dyDescent="0.25">
      <c r="A162" s="263">
        <v>36686</v>
      </c>
      <c r="B162">
        <v>9.0999999999999998E-2</v>
      </c>
    </row>
    <row r="163" spans="1:2" x14ac:dyDescent="0.25">
      <c r="A163" s="263">
        <v>36687</v>
      </c>
      <c r="B163">
        <v>9.0999999999999998E-2</v>
      </c>
    </row>
    <row r="164" spans="1:2" x14ac:dyDescent="0.25">
      <c r="A164" s="263">
        <v>36688</v>
      </c>
      <c r="B164">
        <v>9.0999999999999998E-2</v>
      </c>
    </row>
    <row r="165" spans="1:2" x14ac:dyDescent="0.25">
      <c r="A165" s="263">
        <v>36689</v>
      </c>
      <c r="B165">
        <v>9.0999999999999998E-2</v>
      </c>
    </row>
    <row r="166" spans="1:2" x14ac:dyDescent="0.25">
      <c r="A166" s="263">
        <v>36690</v>
      </c>
      <c r="B166">
        <v>9.0999999999999998E-2</v>
      </c>
    </row>
    <row r="167" spans="1:2" x14ac:dyDescent="0.25">
      <c r="A167" s="263">
        <v>36691</v>
      </c>
      <c r="B167">
        <v>9.0999999999999998E-2</v>
      </c>
    </row>
    <row r="168" spans="1:2" x14ac:dyDescent="0.25">
      <c r="A168" s="263">
        <v>36692</v>
      </c>
      <c r="B168">
        <v>9.0999999999999998E-2</v>
      </c>
    </row>
    <row r="169" spans="1:2" x14ac:dyDescent="0.25">
      <c r="A169" s="263">
        <v>36693</v>
      </c>
      <c r="B169">
        <v>4.1589999999999998</v>
      </c>
    </row>
    <row r="170" spans="1:2" x14ac:dyDescent="0.25">
      <c r="A170" s="263">
        <v>36694</v>
      </c>
      <c r="B170">
        <v>13.414</v>
      </c>
    </row>
    <row r="171" spans="1:2" x14ac:dyDescent="0.25">
      <c r="A171" s="263">
        <v>36695</v>
      </c>
      <c r="B171">
        <v>44.491999999999997</v>
      </c>
    </row>
    <row r="172" spans="1:2" x14ac:dyDescent="0.25">
      <c r="A172" s="263">
        <v>36696</v>
      </c>
      <c r="B172">
        <v>34.575000000000003</v>
      </c>
    </row>
    <row r="173" spans="1:2" x14ac:dyDescent="0.25">
      <c r="A173" s="263">
        <v>36697</v>
      </c>
      <c r="B173">
        <v>1.6</v>
      </c>
    </row>
    <row r="174" spans="1:2" x14ac:dyDescent="0.25">
      <c r="A174" s="263">
        <v>36698</v>
      </c>
      <c r="B174">
        <v>9.0999999999999998E-2</v>
      </c>
    </row>
    <row r="175" spans="1:2" x14ac:dyDescent="0.25">
      <c r="A175" s="263">
        <v>36699</v>
      </c>
      <c r="B175">
        <v>9.0999999999999998E-2</v>
      </c>
    </row>
    <row r="176" spans="1:2" x14ac:dyDescent="0.25">
      <c r="A176" s="263">
        <v>36700</v>
      </c>
      <c r="B176">
        <v>9.0999999999999998E-2</v>
      </c>
    </row>
    <row r="177" spans="1:2" x14ac:dyDescent="0.25">
      <c r="A177" s="263">
        <v>36701</v>
      </c>
      <c r="B177">
        <v>0.66300000000000003</v>
      </c>
    </row>
    <row r="178" spans="1:2" x14ac:dyDescent="0.25">
      <c r="A178" s="263">
        <v>36702</v>
      </c>
      <c r="B178">
        <v>1.143</v>
      </c>
    </row>
    <row r="179" spans="1:2" x14ac:dyDescent="0.25">
      <c r="A179" s="263">
        <v>36703</v>
      </c>
      <c r="B179">
        <v>0.45700000000000002</v>
      </c>
    </row>
    <row r="180" spans="1:2" x14ac:dyDescent="0.25">
      <c r="A180" s="263">
        <v>36704</v>
      </c>
      <c r="B180">
        <v>12.843</v>
      </c>
    </row>
    <row r="181" spans="1:2" x14ac:dyDescent="0.25">
      <c r="A181" s="263">
        <v>36705</v>
      </c>
      <c r="B181">
        <v>2.5139999999999998</v>
      </c>
    </row>
    <row r="182" spans="1:2" x14ac:dyDescent="0.25">
      <c r="A182" s="263">
        <v>36706</v>
      </c>
      <c r="B182">
        <v>0.8</v>
      </c>
    </row>
    <row r="183" spans="1:2" x14ac:dyDescent="0.25">
      <c r="A183" s="263">
        <v>36707</v>
      </c>
      <c r="B183">
        <v>0.29699999999999999</v>
      </c>
    </row>
    <row r="184" spans="1:2" x14ac:dyDescent="0.25">
      <c r="A184" s="263">
        <v>36708</v>
      </c>
      <c r="B184">
        <v>4.5999999999999999E-2</v>
      </c>
    </row>
    <row r="185" spans="1:2" x14ac:dyDescent="0.25">
      <c r="A185" s="263">
        <v>36709</v>
      </c>
      <c r="B185">
        <v>9.0999999999999998E-2</v>
      </c>
    </row>
    <row r="186" spans="1:2" x14ac:dyDescent="0.25">
      <c r="A186" s="263">
        <v>36710</v>
      </c>
      <c r="B186">
        <v>2.3769999999999998</v>
      </c>
    </row>
    <row r="187" spans="1:2" x14ac:dyDescent="0.25">
      <c r="A187" s="263">
        <v>36711</v>
      </c>
      <c r="B187">
        <v>50.137</v>
      </c>
    </row>
    <row r="188" spans="1:2" x14ac:dyDescent="0.25">
      <c r="A188" s="263">
        <v>36712</v>
      </c>
      <c r="B188">
        <v>31.946999999999999</v>
      </c>
    </row>
    <row r="189" spans="1:2" x14ac:dyDescent="0.25">
      <c r="A189" s="263">
        <v>36713</v>
      </c>
      <c r="B189">
        <v>14.808</v>
      </c>
    </row>
    <row r="190" spans="1:2" x14ac:dyDescent="0.25">
      <c r="A190" s="263">
        <v>36714</v>
      </c>
      <c r="B190">
        <v>1.028</v>
      </c>
    </row>
    <row r="191" spans="1:2" x14ac:dyDescent="0.25">
      <c r="A191" s="263">
        <v>36715</v>
      </c>
      <c r="B191">
        <v>9.0999999999999998E-2</v>
      </c>
    </row>
    <row r="192" spans="1:2" x14ac:dyDescent="0.25">
      <c r="A192" s="263">
        <v>36716</v>
      </c>
      <c r="B192">
        <v>6.9000000000000006E-2</v>
      </c>
    </row>
    <row r="193" spans="1:2" x14ac:dyDescent="0.25">
      <c r="A193" s="263">
        <v>36717</v>
      </c>
      <c r="B193">
        <v>2.7879999999999998</v>
      </c>
    </row>
    <row r="194" spans="1:2" x14ac:dyDescent="0.25">
      <c r="A194" s="263">
        <v>36718</v>
      </c>
      <c r="B194">
        <v>4.0220000000000002</v>
      </c>
    </row>
    <row r="195" spans="1:2" x14ac:dyDescent="0.25">
      <c r="A195" s="263">
        <v>36719</v>
      </c>
      <c r="B195">
        <v>2.194</v>
      </c>
    </row>
    <row r="196" spans="1:2" x14ac:dyDescent="0.25">
      <c r="A196" s="263">
        <v>36720</v>
      </c>
      <c r="B196">
        <v>9.0999999999999998E-2</v>
      </c>
    </row>
    <row r="197" spans="1:2" x14ac:dyDescent="0.25">
      <c r="A197" s="263">
        <v>36721</v>
      </c>
      <c r="B197">
        <v>4.2279999999999998</v>
      </c>
    </row>
    <row r="198" spans="1:2" x14ac:dyDescent="0.25">
      <c r="A198" s="263">
        <v>36722</v>
      </c>
      <c r="B198">
        <v>1.554</v>
      </c>
    </row>
    <row r="199" spans="1:2" x14ac:dyDescent="0.25">
      <c r="A199" s="263">
        <v>36723</v>
      </c>
      <c r="B199">
        <v>0.57099999999999995</v>
      </c>
    </row>
    <row r="200" spans="1:2" x14ac:dyDescent="0.25">
      <c r="A200" s="263">
        <v>36724</v>
      </c>
      <c r="B200">
        <v>0.34300000000000003</v>
      </c>
    </row>
    <row r="201" spans="1:2" x14ac:dyDescent="0.25">
      <c r="A201" s="263">
        <v>36725</v>
      </c>
      <c r="B201">
        <v>0.32</v>
      </c>
    </row>
    <row r="202" spans="1:2" x14ac:dyDescent="0.25">
      <c r="A202" s="263">
        <v>36726</v>
      </c>
      <c r="B202">
        <v>10.398</v>
      </c>
    </row>
    <row r="203" spans="1:2" x14ac:dyDescent="0.25">
      <c r="A203" s="263">
        <v>36727</v>
      </c>
      <c r="B203">
        <v>7.952</v>
      </c>
    </row>
    <row r="204" spans="1:2" x14ac:dyDescent="0.25">
      <c r="A204" s="263">
        <v>36728</v>
      </c>
      <c r="B204">
        <v>1.4630000000000001</v>
      </c>
    </row>
    <row r="205" spans="1:2" x14ac:dyDescent="0.25">
      <c r="A205" s="263">
        <v>36729</v>
      </c>
      <c r="B205">
        <v>9.0999999999999998E-2</v>
      </c>
    </row>
    <row r="206" spans="1:2" x14ac:dyDescent="0.25">
      <c r="A206" s="263">
        <v>36730</v>
      </c>
      <c r="B206">
        <v>9.0999999999999998E-2</v>
      </c>
    </row>
    <row r="207" spans="1:2" x14ac:dyDescent="0.25">
      <c r="A207" s="263">
        <v>36731</v>
      </c>
      <c r="B207">
        <v>9.0999999999999998E-2</v>
      </c>
    </row>
    <row r="208" spans="1:2" x14ac:dyDescent="0.25">
      <c r="A208" s="263">
        <v>36732</v>
      </c>
      <c r="B208">
        <v>9.0999999999999998E-2</v>
      </c>
    </row>
    <row r="209" spans="1:2" x14ac:dyDescent="0.25">
      <c r="A209" s="263">
        <v>36733</v>
      </c>
      <c r="B209">
        <v>3.4279999999999999</v>
      </c>
    </row>
    <row r="210" spans="1:2" x14ac:dyDescent="0.25">
      <c r="A210" s="263">
        <v>36734</v>
      </c>
      <c r="B210">
        <v>1.8280000000000001</v>
      </c>
    </row>
    <row r="211" spans="1:2" x14ac:dyDescent="0.25">
      <c r="A211" s="263">
        <v>36735</v>
      </c>
      <c r="B211">
        <v>0.38900000000000001</v>
      </c>
    </row>
    <row r="212" spans="1:2" x14ac:dyDescent="0.25">
      <c r="A212" s="263">
        <v>36736</v>
      </c>
      <c r="B212">
        <v>0.38900000000000001</v>
      </c>
    </row>
    <row r="213" spans="1:2" x14ac:dyDescent="0.25">
      <c r="A213" s="263">
        <v>36737</v>
      </c>
      <c r="B213">
        <v>0.38900000000000001</v>
      </c>
    </row>
    <row r="214" spans="1:2" x14ac:dyDescent="0.25">
      <c r="A214" s="263">
        <v>36738</v>
      </c>
      <c r="B214">
        <v>1.006</v>
      </c>
    </row>
    <row r="215" spans="1:2" x14ac:dyDescent="0.25">
      <c r="A215" s="263">
        <v>36739</v>
      </c>
      <c r="B215">
        <v>0.22900000000000001</v>
      </c>
    </row>
    <row r="216" spans="1:2" x14ac:dyDescent="0.25">
      <c r="A216" s="263">
        <v>36740</v>
      </c>
      <c r="B216">
        <v>9.0999999999999998E-2</v>
      </c>
    </row>
    <row r="217" spans="1:2" x14ac:dyDescent="0.25">
      <c r="A217" s="263">
        <v>36741</v>
      </c>
      <c r="B217">
        <v>9.0999999999999998E-2</v>
      </c>
    </row>
    <row r="218" spans="1:2" x14ac:dyDescent="0.25">
      <c r="A218" s="263">
        <v>36742</v>
      </c>
      <c r="B218">
        <v>9.0999999999999998E-2</v>
      </c>
    </row>
    <row r="219" spans="1:2" x14ac:dyDescent="0.25">
      <c r="A219" s="263">
        <v>36743</v>
      </c>
      <c r="B219">
        <v>9.0999999999999998E-2</v>
      </c>
    </row>
    <row r="220" spans="1:2" x14ac:dyDescent="0.25">
      <c r="A220" s="263">
        <v>36744</v>
      </c>
      <c r="B220">
        <v>9.0999999999999998E-2</v>
      </c>
    </row>
    <row r="221" spans="1:2" x14ac:dyDescent="0.25">
      <c r="A221" s="263">
        <v>36745</v>
      </c>
      <c r="B221">
        <v>1.44</v>
      </c>
    </row>
    <row r="222" spans="1:2" x14ac:dyDescent="0.25">
      <c r="A222" s="263">
        <v>36746</v>
      </c>
      <c r="B222">
        <v>0.70799999999999996</v>
      </c>
    </row>
    <row r="223" spans="1:2" x14ac:dyDescent="0.25">
      <c r="A223" s="263">
        <v>36747</v>
      </c>
      <c r="B223">
        <v>11.243</v>
      </c>
    </row>
    <row r="224" spans="1:2" x14ac:dyDescent="0.25">
      <c r="A224" s="263">
        <v>36748</v>
      </c>
      <c r="B224">
        <v>33.979999999999997</v>
      </c>
    </row>
    <row r="225" spans="1:2" x14ac:dyDescent="0.25">
      <c r="A225" s="263">
        <v>36749</v>
      </c>
      <c r="B225">
        <v>0.84599999999999997</v>
      </c>
    </row>
    <row r="226" spans="1:2" x14ac:dyDescent="0.25">
      <c r="A226" s="263">
        <v>36750</v>
      </c>
      <c r="B226">
        <v>9.0999999999999998E-2</v>
      </c>
    </row>
    <row r="227" spans="1:2" x14ac:dyDescent="0.25">
      <c r="A227" s="263">
        <v>36751</v>
      </c>
      <c r="B227">
        <v>9.0999999999999998E-2</v>
      </c>
    </row>
    <row r="228" spans="1:2" x14ac:dyDescent="0.25">
      <c r="A228" s="263">
        <v>36752</v>
      </c>
      <c r="B228">
        <v>9.0999999999999998E-2</v>
      </c>
    </row>
    <row r="229" spans="1:2" x14ac:dyDescent="0.25">
      <c r="A229" s="263">
        <v>36753</v>
      </c>
      <c r="B229">
        <v>9.0999999999999998E-2</v>
      </c>
    </row>
    <row r="230" spans="1:2" x14ac:dyDescent="0.25">
      <c r="A230" s="263">
        <v>36754</v>
      </c>
      <c r="B230">
        <v>9.0999999999999998E-2</v>
      </c>
    </row>
    <row r="231" spans="1:2" x14ac:dyDescent="0.25">
      <c r="A231" s="263">
        <v>36755</v>
      </c>
      <c r="B231">
        <v>9.0999999999999998E-2</v>
      </c>
    </row>
    <row r="232" spans="1:2" x14ac:dyDescent="0.25">
      <c r="A232" s="263">
        <v>36756</v>
      </c>
      <c r="B232">
        <v>3.9529999999999998</v>
      </c>
    </row>
    <row r="233" spans="1:2" x14ac:dyDescent="0.25">
      <c r="A233" s="263">
        <v>36757</v>
      </c>
      <c r="B233">
        <v>0.73099999999999998</v>
      </c>
    </row>
    <row r="234" spans="1:2" x14ac:dyDescent="0.25">
      <c r="A234" s="263">
        <v>36758</v>
      </c>
      <c r="B234">
        <v>9.0999999999999998E-2</v>
      </c>
    </row>
    <row r="235" spans="1:2" x14ac:dyDescent="0.25">
      <c r="A235" s="263">
        <v>36759</v>
      </c>
      <c r="B235">
        <v>9.0999999999999998E-2</v>
      </c>
    </row>
    <row r="236" spans="1:2" x14ac:dyDescent="0.25">
      <c r="A236" s="263">
        <v>36760</v>
      </c>
      <c r="B236">
        <v>9.0999999999999998E-2</v>
      </c>
    </row>
    <row r="237" spans="1:2" x14ac:dyDescent="0.25">
      <c r="A237" s="263">
        <v>36761</v>
      </c>
      <c r="B237">
        <v>0.20599999999999999</v>
      </c>
    </row>
    <row r="238" spans="1:2" x14ac:dyDescent="0.25">
      <c r="A238" s="263">
        <v>36762</v>
      </c>
      <c r="B238">
        <v>9.0999999999999998E-2</v>
      </c>
    </row>
    <row r="239" spans="1:2" x14ac:dyDescent="0.25">
      <c r="A239" s="263">
        <v>36763</v>
      </c>
      <c r="B239">
        <v>9.0999999999999998E-2</v>
      </c>
    </row>
    <row r="240" spans="1:2" x14ac:dyDescent="0.25">
      <c r="A240" s="263">
        <v>36764</v>
      </c>
      <c r="B240">
        <v>9.0999999999999998E-2</v>
      </c>
    </row>
    <row r="241" spans="1:2" x14ac:dyDescent="0.25">
      <c r="A241" s="263">
        <v>36765</v>
      </c>
      <c r="B241">
        <v>2.6739999999999999</v>
      </c>
    </row>
    <row r="242" spans="1:2" x14ac:dyDescent="0.25">
      <c r="A242" s="263">
        <v>36766</v>
      </c>
      <c r="B242">
        <v>0.45700000000000002</v>
      </c>
    </row>
    <row r="243" spans="1:2" x14ac:dyDescent="0.25">
      <c r="A243" s="263">
        <v>36767</v>
      </c>
      <c r="B243">
        <v>9.0999999999999998E-2</v>
      </c>
    </row>
    <row r="244" spans="1:2" x14ac:dyDescent="0.25">
      <c r="A244" s="263">
        <v>36768</v>
      </c>
      <c r="B244">
        <v>9.0999999999999998E-2</v>
      </c>
    </row>
    <row r="245" spans="1:2" x14ac:dyDescent="0.25">
      <c r="A245" s="263">
        <v>36769</v>
      </c>
      <c r="B245">
        <v>9.0999999999999998E-2</v>
      </c>
    </row>
    <row r="246" spans="1:2" x14ac:dyDescent="0.25">
      <c r="A246" s="263">
        <v>36770</v>
      </c>
      <c r="B246">
        <v>0.45700000000000002</v>
      </c>
    </row>
    <row r="247" spans="1:2" x14ac:dyDescent="0.25">
      <c r="A247" s="263">
        <v>36771</v>
      </c>
      <c r="B247">
        <v>0.22900000000000001</v>
      </c>
    </row>
    <row r="248" spans="1:2" x14ac:dyDescent="0.25">
      <c r="A248" s="263">
        <v>36772</v>
      </c>
      <c r="B248">
        <v>9.0999999999999998E-2</v>
      </c>
    </row>
    <row r="249" spans="1:2" x14ac:dyDescent="0.25">
      <c r="A249" s="263">
        <v>36773</v>
      </c>
      <c r="B249">
        <v>9.0999999999999998E-2</v>
      </c>
    </row>
    <row r="250" spans="1:2" x14ac:dyDescent="0.25">
      <c r="A250" s="263">
        <v>36774</v>
      </c>
      <c r="B250">
        <v>9.0999999999999998E-2</v>
      </c>
    </row>
    <row r="251" spans="1:2" x14ac:dyDescent="0.25">
      <c r="A251" s="263">
        <v>36775</v>
      </c>
      <c r="B251">
        <v>9.0999999999999998E-2</v>
      </c>
    </row>
    <row r="252" spans="1:2" x14ac:dyDescent="0.25">
      <c r="A252" s="263">
        <v>36776</v>
      </c>
      <c r="B252">
        <v>9.0999999999999998E-2</v>
      </c>
    </row>
    <row r="253" spans="1:2" x14ac:dyDescent="0.25">
      <c r="A253" s="263">
        <v>36777</v>
      </c>
      <c r="B253">
        <v>9.0999999999999998E-2</v>
      </c>
    </row>
    <row r="254" spans="1:2" x14ac:dyDescent="0.25">
      <c r="A254" s="263">
        <v>36778</v>
      </c>
      <c r="B254">
        <v>9.0999999999999998E-2</v>
      </c>
    </row>
    <row r="255" spans="1:2" x14ac:dyDescent="0.25">
      <c r="A255" s="263">
        <v>36779</v>
      </c>
      <c r="B255">
        <v>0.96</v>
      </c>
    </row>
    <row r="256" spans="1:2" x14ac:dyDescent="0.25">
      <c r="A256" s="263">
        <v>36780</v>
      </c>
      <c r="B256">
        <v>0.96</v>
      </c>
    </row>
    <row r="257" spans="1:2" x14ac:dyDescent="0.25">
      <c r="A257" s="263">
        <v>36781</v>
      </c>
      <c r="B257">
        <v>0.45700000000000002</v>
      </c>
    </row>
    <row r="258" spans="1:2" x14ac:dyDescent="0.25">
      <c r="A258" s="263">
        <v>36782</v>
      </c>
      <c r="B258">
        <v>9.0999999999999998E-2</v>
      </c>
    </row>
    <row r="259" spans="1:2" x14ac:dyDescent="0.25">
      <c r="A259" s="263">
        <v>36783</v>
      </c>
      <c r="B259">
        <v>9.0999999999999998E-2</v>
      </c>
    </row>
    <row r="260" spans="1:2" x14ac:dyDescent="0.25">
      <c r="A260" s="263">
        <v>36784</v>
      </c>
      <c r="B260">
        <v>9.0999999999999998E-2</v>
      </c>
    </row>
    <row r="261" spans="1:2" x14ac:dyDescent="0.25">
      <c r="A261" s="263">
        <v>36785</v>
      </c>
      <c r="B261">
        <v>9.0999999999999998E-2</v>
      </c>
    </row>
    <row r="262" spans="1:2" x14ac:dyDescent="0.25">
      <c r="A262" s="263">
        <v>36786</v>
      </c>
      <c r="B262">
        <v>9.0999999999999998E-2</v>
      </c>
    </row>
    <row r="263" spans="1:2" x14ac:dyDescent="0.25">
      <c r="A263" s="263">
        <v>36787</v>
      </c>
      <c r="B263">
        <v>9.0999999999999998E-2</v>
      </c>
    </row>
    <row r="264" spans="1:2" x14ac:dyDescent="0.25">
      <c r="A264" s="263">
        <v>36788</v>
      </c>
      <c r="B264">
        <v>9.0999999999999998E-2</v>
      </c>
    </row>
    <row r="265" spans="1:2" x14ac:dyDescent="0.25">
      <c r="A265" s="263">
        <v>36789</v>
      </c>
      <c r="B265">
        <v>1.44</v>
      </c>
    </row>
    <row r="266" spans="1:2" x14ac:dyDescent="0.25">
      <c r="A266" s="263">
        <v>36790</v>
      </c>
      <c r="B266">
        <v>9.0999999999999998E-2</v>
      </c>
    </row>
    <row r="267" spans="1:2" x14ac:dyDescent="0.25">
      <c r="A267" s="263">
        <v>36791</v>
      </c>
      <c r="B267">
        <v>9.0999999999999998E-2</v>
      </c>
    </row>
    <row r="268" spans="1:2" x14ac:dyDescent="0.25">
      <c r="A268" s="263">
        <v>36792</v>
      </c>
      <c r="B268">
        <v>9.8949999999999996</v>
      </c>
    </row>
    <row r="269" spans="1:2" x14ac:dyDescent="0.25">
      <c r="A269" s="263">
        <v>36793</v>
      </c>
      <c r="B269">
        <v>80.483999999999995</v>
      </c>
    </row>
    <row r="270" spans="1:2" x14ac:dyDescent="0.25">
      <c r="A270" s="263">
        <v>36794</v>
      </c>
      <c r="B270">
        <v>67.206999999999994</v>
      </c>
    </row>
    <row r="271" spans="1:2" x14ac:dyDescent="0.25">
      <c r="A271" s="263">
        <v>36795</v>
      </c>
      <c r="B271">
        <v>116.224</v>
      </c>
    </row>
    <row r="272" spans="1:2" x14ac:dyDescent="0.25">
      <c r="A272" s="263">
        <v>36796</v>
      </c>
      <c r="B272">
        <v>14.374000000000001</v>
      </c>
    </row>
    <row r="273" spans="1:2" x14ac:dyDescent="0.25">
      <c r="A273" s="263">
        <v>36797</v>
      </c>
      <c r="B273">
        <v>1.1879999999999999</v>
      </c>
    </row>
    <row r="274" spans="1:2" x14ac:dyDescent="0.25">
      <c r="A274" s="263">
        <v>36798</v>
      </c>
      <c r="B274">
        <v>9.0999999999999998E-2</v>
      </c>
    </row>
    <row r="275" spans="1:2" x14ac:dyDescent="0.25">
      <c r="A275" s="263">
        <v>36799</v>
      </c>
      <c r="B275">
        <v>9.0999999999999998E-2</v>
      </c>
    </row>
    <row r="276" spans="1:2" x14ac:dyDescent="0.25">
      <c r="A276" s="263">
        <v>36800</v>
      </c>
      <c r="B276">
        <v>9.0999999999999998E-2</v>
      </c>
    </row>
    <row r="277" spans="1:2" x14ac:dyDescent="0.25">
      <c r="A277" s="263">
        <v>36801</v>
      </c>
      <c r="B277">
        <v>9.0999999999999998E-2</v>
      </c>
    </row>
    <row r="278" spans="1:2" x14ac:dyDescent="0.25">
      <c r="A278" s="263">
        <v>36802</v>
      </c>
      <c r="B278">
        <v>9.0999999999999998E-2</v>
      </c>
    </row>
    <row r="279" spans="1:2" x14ac:dyDescent="0.25">
      <c r="A279" s="263">
        <v>36803</v>
      </c>
      <c r="B279">
        <v>9.0999999999999998E-2</v>
      </c>
    </row>
    <row r="280" spans="1:2" x14ac:dyDescent="0.25">
      <c r="A280" s="263">
        <v>36804</v>
      </c>
      <c r="B280">
        <v>9.0999999999999998E-2</v>
      </c>
    </row>
    <row r="281" spans="1:2" x14ac:dyDescent="0.25">
      <c r="A281" s="263">
        <v>36805</v>
      </c>
      <c r="B281">
        <v>8.7289999999999992</v>
      </c>
    </row>
    <row r="282" spans="1:2" x14ac:dyDescent="0.25">
      <c r="A282" s="263">
        <v>36806</v>
      </c>
      <c r="B282">
        <v>0.98299999999999998</v>
      </c>
    </row>
    <row r="283" spans="1:2" x14ac:dyDescent="0.25">
      <c r="A283" s="263">
        <v>36807</v>
      </c>
      <c r="B283">
        <v>9.0999999999999998E-2</v>
      </c>
    </row>
    <row r="284" spans="1:2" x14ac:dyDescent="0.25">
      <c r="A284" s="263">
        <v>36808</v>
      </c>
      <c r="B284">
        <v>9.0999999999999998E-2</v>
      </c>
    </row>
    <row r="285" spans="1:2" x14ac:dyDescent="0.25">
      <c r="A285" s="263">
        <v>36809</v>
      </c>
      <c r="B285">
        <v>1.2569999999999999</v>
      </c>
    </row>
    <row r="286" spans="1:2" x14ac:dyDescent="0.25">
      <c r="A286" s="263">
        <v>36810</v>
      </c>
      <c r="B286">
        <v>9.0999999999999998E-2</v>
      </c>
    </row>
    <row r="287" spans="1:2" x14ac:dyDescent="0.25">
      <c r="A287" s="263">
        <v>36811</v>
      </c>
      <c r="B287">
        <v>0.45700000000000002</v>
      </c>
    </row>
    <row r="288" spans="1:2" x14ac:dyDescent="0.25">
      <c r="A288" s="263">
        <v>36812</v>
      </c>
      <c r="B288">
        <v>0.45700000000000002</v>
      </c>
    </row>
    <row r="289" spans="1:2" x14ac:dyDescent="0.25">
      <c r="A289" s="263">
        <v>36813</v>
      </c>
      <c r="B289">
        <v>6.9000000000000006E-2</v>
      </c>
    </row>
    <row r="290" spans="1:2" x14ac:dyDescent="0.25">
      <c r="A290" s="263">
        <v>36814</v>
      </c>
      <c r="B290">
        <v>0.114</v>
      </c>
    </row>
    <row r="291" spans="1:2" x14ac:dyDescent="0.25">
      <c r="A291" s="263">
        <v>36815</v>
      </c>
      <c r="B291">
        <v>0.34300000000000003</v>
      </c>
    </row>
    <row r="292" spans="1:2" x14ac:dyDescent="0.25">
      <c r="A292" s="263">
        <v>36816</v>
      </c>
      <c r="B292">
        <v>1.143</v>
      </c>
    </row>
    <row r="293" spans="1:2" x14ac:dyDescent="0.25">
      <c r="A293" s="263">
        <v>36817</v>
      </c>
      <c r="B293">
        <v>0.41099999999999998</v>
      </c>
    </row>
    <row r="294" spans="1:2" x14ac:dyDescent="0.25">
      <c r="A294" s="263">
        <v>36818</v>
      </c>
      <c r="B294">
        <v>0.183</v>
      </c>
    </row>
    <row r="295" spans="1:2" x14ac:dyDescent="0.25">
      <c r="A295" s="263">
        <v>36819</v>
      </c>
      <c r="B295">
        <v>0.41099999999999998</v>
      </c>
    </row>
    <row r="296" spans="1:2" x14ac:dyDescent="0.25">
      <c r="A296" s="263">
        <v>36820</v>
      </c>
      <c r="B296">
        <v>0.66300000000000003</v>
      </c>
    </row>
    <row r="297" spans="1:2" x14ac:dyDescent="0.25">
      <c r="A297" s="263">
        <v>36821</v>
      </c>
      <c r="B297">
        <v>0.36599999999999999</v>
      </c>
    </row>
    <row r="298" spans="1:2" x14ac:dyDescent="0.25">
      <c r="A298" s="263">
        <v>36822</v>
      </c>
      <c r="B298">
        <v>0.41099999999999998</v>
      </c>
    </row>
    <row r="299" spans="1:2" x14ac:dyDescent="0.25">
      <c r="A299" s="263">
        <v>36823</v>
      </c>
      <c r="B299">
        <v>0.16</v>
      </c>
    </row>
    <row r="300" spans="1:2" x14ac:dyDescent="0.25">
      <c r="A300" s="263">
        <v>36824</v>
      </c>
      <c r="B300">
        <v>0.70799999999999996</v>
      </c>
    </row>
    <row r="301" spans="1:2" x14ac:dyDescent="0.25">
      <c r="A301" s="263">
        <v>36825</v>
      </c>
      <c r="B301">
        <v>0.251</v>
      </c>
    </row>
    <row r="302" spans="1:2" x14ac:dyDescent="0.25">
      <c r="A302" s="263">
        <v>36826</v>
      </c>
      <c r="B302">
        <v>0.13700000000000001</v>
      </c>
    </row>
    <row r="303" spans="1:2" x14ac:dyDescent="0.25">
      <c r="A303" s="263">
        <v>36827</v>
      </c>
      <c r="B303">
        <v>9.0999999999999998E-2</v>
      </c>
    </row>
    <row r="304" spans="1:2" x14ac:dyDescent="0.25">
      <c r="A304" s="263">
        <v>36828</v>
      </c>
      <c r="B304">
        <v>9.0999999999999998E-2</v>
      </c>
    </row>
    <row r="305" spans="1:2" x14ac:dyDescent="0.25">
      <c r="A305" s="263">
        <v>36829</v>
      </c>
      <c r="B305">
        <v>9.0999999999999998E-2</v>
      </c>
    </row>
    <row r="306" spans="1:2" x14ac:dyDescent="0.25">
      <c r="A306" s="263">
        <v>36830</v>
      </c>
      <c r="B306">
        <v>9.0999999999999998E-2</v>
      </c>
    </row>
    <row r="307" spans="1:2" x14ac:dyDescent="0.25">
      <c r="A307" s="263">
        <v>36831</v>
      </c>
      <c r="B307">
        <v>9.0999999999999998E-2</v>
      </c>
    </row>
    <row r="308" spans="1:2" x14ac:dyDescent="0.25">
      <c r="A308" s="263">
        <v>36832</v>
      </c>
      <c r="B308">
        <v>0.27400000000000002</v>
      </c>
    </row>
    <row r="309" spans="1:2" x14ac:dyDescent="0.25">
      <c r="A309" s="263">
        <v>36833</v>
      </c>
      <c r="B309">
        <v>9.0999999999999998E-2</v>
      </c>
    </row>
    <row r="310" spans="1:2" x14ac:dyDescent="0.25">
      <c r="A310" s="263">
        <v>36834</v>
      </c>
      <c r="B310">
        <v>0.29699999999999999</v>
      </c>
    </row>
    <row r="311" spans="1:2" x14ac:dyDescent="0.25">
      <c r="A311" s="263">
        <v>36835</v>
      </c>
      <c r="B311">
        <v>9.0999999999999998E-2</v>
      </c>
    </row>
    <row r="312" spans="1:2" x14ac:dyDescent="0.25">
      <c r="A312" s="263">
        <v>36836</v>
      </c>
      <c r="B312">
        <v>0.48</v>
      </c>
    </row>
    <row r="313" spans="1:2" x14ac:dyDescent="0.25">
      <c r="A313" s="263">
        <v>36837</v>
      </c>
      <c r="B313">
        <v>0.22900000000000001</v>
      </c>
    </row>
    <row r="314" spans="1:2" x14ac:dyDescent="0.25">
      <c r="A314" s="263">
        <v>36838</v>
      </c>
      <c r="B314">
        <v>0.48</v>
      </c>
    </row>
    <row r="315" spans="1:2" x14ac:dyDescent="0.25">
      <c r="A315" s="263">
        <v>36839</v>
      </c>
      <c r="B315">
        <v>2.9710000000000001</v>
      </c>
    </row>
    <row r="316" spans="1:2" x14ac:dyDescent="0.25">
      <c r="A316" s="263">
        <v>36840</v>
      </c>
      <c r="B316">
        <v>5.9870000000000001</v>
      </c>
    </row>
    <row r="317" spans="1:2" x14ac:dyDescent="0.25">
      <c r="A317" s="263">
        <v>36841</v>
      </c>
      <c r="B317">
        <v>4.2960000000000003</v>
      </c>
    </row>
    <row r="318" spans="1:2" x14ac:dyDescent="0.25">
      <c r="A318" s="263">
        <v>36842</v>
      </c>
      <c r="B318">
        <v>0.54800000000000004</v>
      </c>
    </row>
    <row r="319" spans="1:2" x14ac:dyDescent="0.25">
      <c r="A319" s="263">
        <v>36843</v>
      </c>
      <c r="B319">
        <v>0.68600000000000005</v>
      </c>
    </row>
    <row r="320" spans="1:2" x14ac:dyDescent="0.25">
      <c r="A320" s="263">
        <v>36844</v>
      </c>
      <c r="B320">
        <v>0.52600000000000002</v>
      </c>
    </row>
    <row r="321" spans="1:2" x14ac:dyDescent="0.25">
      <c r="A321" s="263">
        <v>36845</v>
      </c>
      <c r="B321">
        <v>0.754</v>
      </c>
    </row>
    <row r="322" spans="1:2" x14ac:dyDescent="0.25">
      <c r="A322" s="263">
        <v>36846</v>
      </c>
      <c r="B322">
        <v>6.9000000000000006E-2</v>
      </c>
    </row>
    <row r="323" spans="1:2" x14ac:dyDescent="0.25">
      <c r="A323" s="263">
        <v>36847</v>
      </c>
      <c r="B323">
        <v>0.64</v>
      </c>
    </row>
    <row r="324" spans="1:2" x14ac:dyDescent="0.25">
      <c r="A324" s="263">
        <v>36848</v>
      </c>
      <c r="B324">
        <v>0.41099999999999998</v>
      </c>
    </row>
    <row r="325" spans="1:2" x14ac:dyDescent="0.25">
      <c r="A325" s="263">
        <v>36849</v>
      </c>
      <c r="B325">
        <v>0.41099999999999998</v>
      </c>
    </row>
    <row r="326" spans="1:2" x14ac:dyDescent="0.25">
      <c r="A326" s="263">
        <v>36850</v>
      </c>
      <c r="B326">
        <v>0.183</v>
      </c>
    </row>
    <row r="327" spans="1:2" x14ac:dyDescent="0.25">
      <c r="A327" s="263">
        <v>36851</v>
      </c>
      <c r="B327">
        <v>0.251</v>
      </c>
    </row>
    <row r="328" spans="1:2" x14ac:dyDescent="0.25">
      <c r="A328" s="263">
        <v>36852</v>
      </c>
      <c r="B328">
        <v>0.34300000000000003</v>
      </c>
    </row>
    <row r="329" spans="1:2" x14ac:dyDescent="0.25">
      <c r="A329" s="263">
        <v>36853</v>
      </c>
      <c r="B329">
        <v>0.183</v>
      </c>
    </row>
    <row r="330" spans="1:2" x14ac:dyDescent="0.25">
      <c r="A330" s="263">
        <v>36854</v>
      </c>
      <c r="B330">
        <v>0.183</v>
      </c>
    </row>
    <row r="331" spans="1:2" x14ac:dyDescent="0.25">
      <c r="A331" s="263">
        <v>36855</v>
      </c>
      <c r="B331">
        <v>2.0569999999999999</v>
      </c>
    </row>
    <row r="332" spans="1:2" x14ac:dyDescent="0.25">
      <c r="A332" s="263">
        <v>36856</v>
      </c>
      <c r="B332">
        <v>3.3140000000000001</v>
      </c>
    </row>
    <row r="333" spans="1:2" x14ac:dyDescent="0.25">
      <c r="A333" s="263">
        <v>36857</v>
      </c>
      <c r="B333">
        <v>4.3419999999999996</v>
      </c>
    </row>
    <row r="334" spans="1:2" x14ac:dyDescent="0.25">
      <c r="A334" s="263">
        <v>36858</v>
      </c>
      <c r="B334">
        <v>2.5819999999999999</v>
      </c>
    </row>
    <row r="335" spans="1:2" x14ac:dyDescent="0.25">
      <c r="A335" s="263">
        <v>36859</v>
      </c>
      <c r="B335">
        <v>1.7370000000000001</v>
      </c>
    </row>
    <row r="336" spans="1:2" x14ac:dyDescent="0.25">
      <c r="A336" s="263">
        <v>36860</v>
      </c>
      <c r="B336">
        <v>1.0509999999999999</v>
      </c>
    </row>
    <row r="337" spans="1:2" x14ac:dyDescent="0.25">
      <c r="A337" s="263">
        <v>36861</v>
      </c>
      <c r="B337">
        <v>0.98299999999999998</v>
      </c>
    </row>
    <row r="338" spans="1:2" x14ac:dyDescent="0.25">
      <c r="A338" s="263">
        <v>36862</v>
      </c>
      <c r="B338">
        <v>1.2569999999999999</v>
      </c>
    </row>
    <row r="339" spans="1:2" x14ac:dyDescent="0.25">
      <c r="A339" s="263">
        <v>36863</v>
      </c>
      <c r="B339">
        <v>0.61699999999999999</v>
      </c>
    </row>
    <row r="340" spans="1:2" x14ac:dyDescent="0.25">
      <c r="A340" s="263">
        <v>36864</v>
      </c>
      <c r="B340">
        <v>0.70799999999999996</v>
      </c>
    </row>
    <row r="341" spans="1:2" x14ac:dyDescent="0.25">
      <c r="A341" s="263">
        <v>36865</v>
      </c>
      <c r="B341">
        <v>0.70799999999999996</v>
      </c>
    </row>
    <row r="342" spans="1:2" x14ac:dyDescent="0.25">
      <c r="A342" s="263">
        <v>36866</v>
      </c>
      <c r="B342">
        <v>0.48</v>
      </c>
    </row>
    <row r="343" spans="1:2" x14ac:dyDescent="0.25">
      <c r="A343" s="263">
        <v>36867</v>
      </c>
      <c r="B343">
        <v>0.503</v>
      </c>
    </row>
    <row r="344" spans="1:2" x14ac:dyDescent="0.25">
      <c r="A344" s="263">
        <v>36868</v>
      </c>
      <c r="B344">
        <v>0.48</v>
      </c>
    </row>
    <row r="345" spans="1:2" x14ac:dyDescent="0.25">
      <c r="A345" s="263">
        <v>36869</v>
      </c>
      <c r="B345">
        <v>0.48</v>
      </c>
    </row>
    <row r="346" spans="1:2" x14ac:dyDescent="0.25">
      <c r="A346" s="263">
        <v>36870</v>
      </c>
      <c r="B346">
        <v>0.48</v>
      </c>
    </row>
    <row r="347" spans="1:2" x14ac:dyDescent="0.25">
      <c r="A347" s="263">
        <v>36871</v>
      </c>
      <c r="B347">
        <v>2.1019999999999999</v>
      </c>
    </row>
    <row r="348" spans="1:2" x14ac:dyDescent="0.25">
      <c r="A348" s="263">
        <v>36872</v>
      </c>
      <c r="B348">
        <v>3.7480000000000002</v>
      </c>
    </row>
    <row r="349" spans="1:2" x14ac:dyDescent="0.25">
      <c r="A349" s="263">
        <v>36873</v>
      </c>
      <c r="B349">
        <v>3.976</v>
      </c>
    </row>
    <row r="350" spans="1:2" x14ac:dyDescent="0.25">
      <c r="A350" s="263">
        <v>36874</v>
      </c>
      <c r="B350">
        <v>7.907</v>
      </c>
    </row>
    <row r="351" spans="1:2" x14ac:dyDescent="0.25">
      <c r="A351" s="263">
        <v>36875</v>
      </c>
      <c r="B351">
        <v>6.444</v>
      </c>
    </row>
    <row r="352" spans="1:2" x14ac:dyDescent="0.25">
      <c r="A352" s="263">
        <v>36876</v>
      </c>
      <c r="B352">
        <v>220.45</v>
      </c>
    </row>
    <row r="353" spans="1:2" x14ac:dyDescent="0.25">
      <c r="A353" s="263">
        <v>36877</v>
      </c>
      <c r="B353">
        <v>229.614</v>
      </c>
    </row>
    <row r="354" spans="1:2" x14ac:dyDescent="0.25">
      <c r="A354" s="263">
        <v>36878</v>
      </c>
      <c r="B354">
        <v>1.897</v>
      </c>
    </row>
    <row r="355" spans="1:2" x14ac:dyDescent="0.25">
      <c r="A355" s="263">
        <v>36879</v>
      </c>
      <c r="B355">
        <v>22.28</v>
      </c>
    </row>
    <row r="356" spans="1:2" x14ac:dyDescent="0.25">
      <c r="A356" s="263">
        <v>36880</v>
      </c>
      <c r="B356">
        <v>2.1480000000000001</v>
      </c>
    </row>
    <row r="357" spans="1:2" x14ac:dyDescent="0.25">
      <c r="A357" s="263">
        <v>36881</v>
      </c>
      <c r="B357">
        <v>1.92</v>
      </c>
    </row>
    <row r="358" spans="1:2" x14ac:dyDescent="0.25">
      <c r="A358" s="263">
        <v>36882</v>
      </c>
      <c r="B358">
        <v>0.38900000000000001</v>
      </c>
    </row>
    <row r="359" spans="1:2" x14ac:dyDescent="0.25">
      <c r="A359" s="263">
        <v>36883</v>
      </c>
      <c r="B359">
        <v>9.0999999999999998E-2</v>
      </c>
    </row>
    <row r="360" spans="1:2" x14ac:dyDescent="0.25">
      <c r="A360" s="263">
        <v>36884</v>
      </c>
      <c r="B360">
        <v>1.097</v>
      </c>
    </row>
    <row r="361" spans="1:2" x14ac:dyDescent="0.25">
      <c r="A361" s="263">
        <v>36885</v>
      </c>
      <c r="B361">
        <v>9.0999999999999998E-2</v>
      </c>
    </row>
    <row r="362" spans="1:2" x14ac:dyDescent="0.25">
      <c r="A362" s="263">
        <v>36886</v>
      </c>
      <c r="B362">
        <v>9.0999999999999998E-2</v>
      </c>
    </row>
    <row r="363" spans="1:2" x14ac:dyDescent="0.25">
      <c r="A363" s="263">
        <v>36887</v>
      </c>
      <c r="B363">
        <v>1.0509999999999999</v>
      </c>
    </row>
    <row r="364" spans="1:2" x14ac:dyDescent="0.25">
      <c r="A364" s="263">
        <v>36888</v>
      </c>
      <c r="B364">
        <v>1.6</v>
      </c>
    </row>
    <row r="365" spans="1:2" x14ac:dyDescent="0.25">
      <c r="A365" s="263">
        <v>36889</v>
      </c>
      <c r="B365">
        <v>1.3480000000000001</v>
      </c>
    </row>
    <row r="366" spans="1:2" x14ac:dyDescent="0.25">
      <c r="A366" s="263">
        <v>36890</v>
      </c>
      <c r="B366">
        <v>1.3480000000000001</v>
      </c>
    </row>
    <row r="367" spans="1:2" x14ac:dyDescent="0.25">
      <c r="A367" s="263">
        <v>36891</v>
      </c>
      <c r="B367">
        <v>1.1879999999999999</v>
      </c>
    </row>
    <row r="368" spans="1:2" x14ac:dyDescent="0.25">
      <c r="A368" s="263">
        <v>36892</v>
      </c>
      <c r="B368">
        <v>1.2110000000000001</v>
      </c>
    </row>
    <row r="369" spans="1:2" x14ac:dyDescent="0.25">
      <c r="A369" s="263">
        <v>36893</v>
      </c>
      <c r="B369">
        <v>1.1200000000000001</v>
      </c>
    </row>
    <row r="370" spans="1:2" x14ac:dyDescent="0.25">
      <c r="A370" s="263">
        <v>36894</v>
      </c>
      <c r="B370">
        <v>0.96</v>
      </c>
    </row>
    <row r="371" spans="1:2" x14ac:dyDescent="0.25">
      <c r="A371" s="263">
        <v>36895</v>
      </c>
      <c r="B371">
        <v>0.96</v>
      </c>
    </row>
    <row r="372" spans="1:2" x14ac:dyDescent="0.25">
      <c r="A372" s="263">
        <v>36896</v>
      </c>
      <c r="B372">
        <v>0.73099999999999998</v>
      </c>
    </row>
    <row r="373" spans="1:2" x14ac:dyDescent="0.25">
      <c r="A373" s="263">
        <v>36897</v>
      </c>
      <c r="B373">
        <v>1.165</v>
      </c>
    </row>
    <row r="374" spans="1:2" x14ac:dyDescent="0.25">
      <c r="A374" s="263">
        <v>36898</v>
      </c>
      <c r="B374">
        <v>0.96</v>
      </c>
    </row>
    <row r="375" spans="1:2" x14ac:dyDescent="0.25">
      <c r="A375" s="263">
        <v>36899</v>
      </c>
      <c r="B375">
        <v>1.417</v>
      </c>
    </row>
    <row r="376" spans="1:2" x14ac:dyDescent="0.25">
      <c r="A376" s="263">
        <v>36900</v>
      </c>
      <c r="B376">
        <v>0.73099999999999998</v>
      </c>
    </row>
    <row r="377" spans="1:2" x14ac:dyDescent="0.25">
      <c r="A377" s="263">
        <v>36901</v>
      </c>
      <c r="B377">
        <v>0.96</v>
      </c>
    </row>
    <row r="378" spans="1:2" x14ac:dyDescent="0.25">
      <c r="A378" s="263">
        <v>36902</v>
      </c>
      <c r="B378">
        <v>0.73099999999999998</v>
      </c>
    </row>
    <row r="379" spans="1:2" x14ac:dyDescent="0.25">
      <c r="A379" s="263">
        <v>36903</v>
      </c>
      <c r="B379">
        <v>0.96</v>
      </c>
    </row>
    <row r="380" spans="1:2" x14ac:dyDescent="0.25">
      <c r="A380" s="263">
        <v>36904</v>
      </c>
      <c r="B380">
        <v>0.73099999999999998</v>
      </c>
    </row>
    <row r="381" spans="1:2" x14ac:dyDescent="0.25">
      <c r="A381" s="263">
        <v>36905</v>
      </c>
      <c r="B381">
        <v>1.4850000000000001</v>
      </c>
    </row>
    <row r="382" spans="1:2" x14ac:dyDescent="0.25">
      <c r="A382" s="263">
        <v>36906</v>
      </c>
      <c r="B382">
        <v>2.8109999999999999</v>
      </c>
    </row>
    <row r="383" spans="1:2" x14ac:dyDescent="0.25">
      <c r="A383" s="263">
        <v>36907</v>
      </c>
      <c r="B383">
        <v>5.1870000000000003</v>
      </c>
    </row>
    <row r="384" spans="1:2" x14ac:dyDescent="0.25">
      <c r="A384" s="263">
        <v>36908</v>
      </c>
      <c r="B384">
        <v>4.0449999999999999</v>
      </c>
    </row>
    <row r="385" spans="1:2" x14ac:dyDescent="0.25">
      <c r="A385" s="263">
        <v>36909</v>
      </c>
      <c r="B385">
        <v>2.3540000000000001</v>
      </c>
    </row>
    <row r="386" spans="1:2" x14ac:dyDescent="0.25">
      <c r="A386" s="263">
        <v>36910</v>
      </c>
      <c r="B386">
        <v>8.1579999999999995</v>
      </c>
    </row>
    <row r="387" spans="1:2" x14ac:dyDescent="0.25">
      <c r="A387" s="263">
        <v>36911</v>
      </c>
      <c r="B387">
        <v>5.5529999999999999</v>
      </c>
    </row>
    <row r="388" spans="1:2" x14ac:dyDescent="0.25">
      <c r="A388" s="263">
        <v>36912</v>
      </c>
      <c r="B388">
        <v>0.434</v>
      </c>
    </row>
    <row r="389" spans="1:2" x14ac:dyDescent="0.25">
      <c r="A389" s="263">
        <v>36913</v>
      </c>
      <c r="B389">
        <v>1.988</v>
      </c>
    </row>
    <row r="390" spans="1:2" x14ac:dyDescent="0.25">
      <c r="A390" s="263">
        <v>36914</v>
      </c>
      <c r="B390">
        <v>2.5590000000000002</v>
      </c>
    </row>
    <row r="391" spans="1:2" x14ac:dyDescent="0.25">
      <c r="A391" s="263">
        <v>36915</v>
      </c>
      <c r="B391">
        <v>2.2850000000000001</v>
      </c>
    </row>
    <row r="392" spans="1:2" x14ac:dyDescent="0.25">
      <c r="A392" s="263">
        <v>36916</v>
      </c>
      <c r="B392">
        <v>2.5139999999999998</v>
      </c>
    </row>
    <row r="393" spans="1:2" x14ac:dyDescent="0.25">
      <c r="A393" s="263">
        <v>36917</v>
      </c>
      <c r="B393">
        <v>1.577</v>
      </c>
    </row>
    <row r="394" spans="1:2" x14ac:dyDescent="0.25">
      <c r="A394" s="263">
        <v>36918</v>
      </c>
      <c r="B394">
        <v>1.92</v>
      </c>
    </row>
    <row r="395" spans="1:2" x14ac:dyDescent="0.25">
      <c r="A395" s="263">
        <v>36919</v>
      </c>
      <c r="B395">
        <v>1.417</v>
      </c>
    </row>
    <row r="396" spans="1:2" x14ac:dyDescent="0.25">
      <c r="A396" s="263">
        <v>36920</v>
      </c>
      <c r="B396">
        <v>5.5990000000000002</v>
      </c>
    </row>
    <row r="397" spans="1:2" x14ac:dyDescent="0.25">
      <c r="A397" s="263">
        <v>36921</v>
      </c>
      <c r="B397">
        <v>76.622</v>
      </c>
    </row>
    <row r="398" spans="1:2" x14ac:dyDescent="0.25">
      <c r="A398" s="263">
        <v>36922</v>
      </c>
      <c r="B398">
        <v>65.355999999999995</v>
      </c>
    </row>
    <row r="399" spans="1:2" x14ac:dyDescent="0.25">
      <c r="A399" s="263">
        <v>36923</v>
      </c>
      <c r="B399">
        <v>19.63</v>
      </c>
    </row>
    <row r="400" spans="1:2" x14ac:dyDescent="0.25">
      <c r="A400" s="263">
        <v>36924</v>
      </c>
      <c r="B400">
        <v>7.633</v>
      </c>
    </row>
    <row r="401" spans="1:2" x14ac:dyDescent="0.25">
      <c r="A401" s="263">
        <v>36925</v>
      </c>
      <c r="B401">
        <v>1.8280000000000001</v>
      </c>
    </row>
    <row r="402" spans="1:2" x14ac:dyDescent="0.25">
      <c r="A402" s="263">
        <v>36926</v>
      </c>
      <c r="B402">
        <v>2.6739999999999999</v>
      </c>
    </row>
    <row r="403" spans="1:2" x14ac:dyDescent="0.25">
      <c r="A403" s="263">
        <v>36927</v>
      </c>
      <c r="B403">
        <v>3.7709999999999999</v>
      </c>
    </row>
    <row r="404" spans="1:2" x14ac:dyDescent="0.25">
      <c r="A404" s="263">
        <v>36928</v>
      </c>
      <c r="B404">
        <v>3.1309999999999998</v>
      </c>
    </row>
    <row r="405" spans="1:2" x14ac:dyDescent="0.25">
      <c r="A405" s="263">
        <v>36929</v>
      </c>
      <c r="B405">
        <v>2.5369999999999999</v>
      </c>
    </row>
    <row r="406" spans="1:2" x14ac:dyDescent="0.25">
      <c r="A406" s="263">
        <v>36930</v>
      </c>
      <c r="B406">
        <v>2.4910000000000001</v>
      </c>
    </row>
    <row r="407" spans="1:2" x14ac:dyDescent="0.25">
      <c r="A407" s="263">
        <v>36931</v>
      </c>
      <c r="B407">
        <v>6.4669999999999996</v>
      </c>
    </row>
    <row r="408" spans="1:2" x14ac:dyDescent="0.25">
      <c r="A408" s="263">
        <v>36932</v>
      </c>
      <c r="B408">
        <v>28.428000000000001</v>
      </c>
    </row>
    <row r="409" spans="1:2" x14ac:dyDescent="0.25">
      <c r="A409" s="263">
        <v>36933</v>
      </c>
      <c r="B409">
        <v>7.13</v>
      </c>
    </row>
    <row r="410" spans="1:2" x14ac:dyDescent="0.25">
      <c r="A410" s="263">
        <v>36934</v>
      </c>
      <c r="B410">
        <v>1.714</v>
      </c>
    </row>
    <row r="411" spans="1:2" x14ac:dyDescent="0.25">
      <c r="A411" s="263">
        <v>36935</v>
      </c>
      <c r="B411">
        <v>9.0999999999999998E-2</v>
      </c>
    </row>
    <row r="412" spans="1:2" x14ac:dyDescent="0.25">
      <c r="A412" s="263">
        <v>36936</v>
      </c>
      <c r="B412">
        <v>0.59399999999999997</v>
      </c>
    </row>
    <row r="413" spans="1:2" x14ac:dyDescent="0.25">
      <c r="A413" s="263">
        <v>36937</v>
      </c>
      <c r="B413">
        <v>15.699</v>
      </c>
    </row>
    <row r="414" spans="1:2" x14ac:dyDescent="0.25">
      <c r="A414" s="263">
        <v>36938</v>
      </c>
      <c r="B414">
        <v>29.89</v>
      </c>
    </row>
    <row r="415" spans="1:2" x14ac:dyDescent="0.25">
      <c r="A415" s="263">
        <v>36939</v>
      </c>
      <c r="B415">
        <v>25.457000000000001</v>
      </c>
    </row>
    <row r="416" spans="1:2" x14ac:dyDescent="0.25">
      <c r="A416" s="263">
        <v>36940</v>
      </c>
      <c r="B416">
        <v>5.3470000000000004</v>
      </c>
    </row>
    <row r="417" spans="1:2" x14ac:dyDescent="0.25">
      <c r="A417" s="263">
        <v>36941</v>
      </c>
      <c r="B417">
        <v>0.66300000000000003</v>
      </c>
    </row>
    <row r="418" spans="1:2" x14ac:dyDescent="0.25">
      <c r="A418" s="263">
        <v>36942</v>
      </c>
      <c r="B418">
        <v>0.48</v>
      </c>
    </row>
    <row r="419" spans="1:2" x14ac:dyDescent="0.25">
      <c r="A419" s="263">
        <v>36943</v>
      </c>
      <c r="B419">
        <v>9.0999999999999998E-2</v>
      </c>
    </row>
    <row r="420" spans="1:2" x14ac:dyDescent="0.25">
      <c r="A420" s="263">
        <v>36944</v>
      </c>
      <c r="B420">
        <v>1.3480000000000001</v>
      </c>
    </row>
    <row r="421" spans="1:2" x14ac:dyDescent="0.25">
      <c r="A421" s="263">
        <v>36945</v>
      </c>
      <c r="B421">
        <v>2.2850000000000001</v>
      </c>
    </row>
    <row r="422" spans="1:2" x14ac:dyDescent="0.25">
      <c r="A422" s="263">
        <v>36946</v>
      </c>
      <c r="B422">
        <v>2.3769999999999998</v>
      </c>
    </row>
    <row r="423" spans="1:2" x14ac:dyDescent="0.25">
      <c r="A423" s="263">
        <v>36947</v>
      </c>
      <c r="B423">
        <v>8.2040000000000006</v>
      </c>
    </row>
    <row r="424" spans="1:2" x14ac:dyDescent="0.25">
      <c r="A424" s="263">
        <v>36948</v>
      </c>
      <c r="B424">
        <v>4.0449999999999999</v>
      </c>
    </row>
    <row r="425" spans="1:2" x14ac:dyDescent="0.25">
      <c r="A425" s="263">
        <v>36949</v>
      </c>
      <c r="B425">
        <v>1.7370000000000001</v>
      </c>
    </row>
    <row r="426" spans="1:2" x14ac:dyDescent="0.25">
      <c r="A426" s="263">
        <v>36950</v>
      </c>
      <c r="B426">
        <v>1.3939999999999999</v>
      </c>
    </row>
    <row r="427" spans="1:2" x14ac:dyDescent="0.25">
      <c r="A427" s="263">
        <v>36951</v>
      </c>
      <c r="B427">
        <v>2.0110000000000001</v>
      </c>
    </row>
    <row r="428" spans="1:2" x14ac:dyDescent="0.25">
      <c r="A428" s="263">
        <v>36952</v>
      </c>
      <c r="B428">
        <v>2.0110000000000001</v>
      </c>
    </row>
    <row r="429" spans="1:2" x14ac:dyDescent="0.25">
      <c r="A429" s="263">
        <v>36953</v>
      </c>
      <c r="B429">
        <v>1.8280000000000001</v>
      </c>
    </row>
    <row r="430" spans="1:2" x14ac:dyDescent="0.25">
      <c r="A430" s="263">
        <v>36954</v>
      </c>
      <c r="B430">
        <v>38.298999999999999</v>
      </c>
    </row>
    <row r="431" spans="1:2" x14ac:dyDescent="0.25">
      <c r="A431" s="263">
        <v>36955</v>
      </c>
      <c r="B431">
        <v>49.04</v>
      </c>
    </row>
    <row r="432" spans="1:2" x14ac:dyDescent="0.25">
      <c r="A432" s="263">
        <v>36956</v>
      </c>
      <c r="B432">
        <v>9.141</v>
      </c>
    </row>
    <row r="433" spans="1:2" x14ac:dyDescent="0.25">
      <c r="A433" s="263">
        <v>36957</v>
      </c>
      <c r="B433">
        <v>3.1760000000000002</v>
      </c>
    </row>
    <row r="434" spans="1:2" x14ac:dyDescent="0.25">
      <c r="A434" s="263">
        <v>36958</v>
      </c>
      <c r="B434">
        <v>2.2400000000000002</v>
      </c>
    </row>
    <row r="435" spans="1:2" x14ac:dyDescent="0.25">
      <c r="A435" s="263">
        <v>36959</v>
      </c>
      <c r="B435">
        <v>3.2679999999999998</v>
      </c>
    </row>
    <row r="436" spans="1:2" x14ac:dyDescent="0.25">
      <c r="A436" s="263">
        <v>36960</v>
      </c>
      <c r="B436">
        <v>1.028</v>
      </c>
    </row>
    <row r="437" spans="1:2" x14ac:dyDescent="0.25">
      <c r="A437" s="263">
        <v>36961</v>
      </c>
      <c r="B437">
        <v>1.8049999999999999</v>
      </c>
    </row>
    <row r="438" spans="1:2" x14ac:dyDescent="0.25">
      <c r="A438" s="263">
        <v>36962</v>
      </c>
      <c r="B438">
        <v>3.2679999999999998</v>
      </c>
    </row>
    <row r="439" spans="1:2" x14ac:dyDescent="0.25">
      <c r="A439" s="263">
        <v>36963</v>
      </c>
      <c r="B439">
        <v>10.009</v>
      </c>
    </row>
    <row r="440" spans="1:2" x14ac:dyDescent="0.25">
      <c r="A440" s="263">
        <v>36964</v>
      </c>
      <c r="B440">
        <v>8.9580000000000002</v>
      </c>
    </row>
    <row r="441" spans="1:2" x14ac:dyDescent="0.25">
      <c r="A441" s="263">
        <v>36965</v>
      </c>
      <c r="B441">
        <v>2.6280000000000001</v>
      </c>
    </row>
    <row r="442" spans="1:2" x14ac:dyDescent="0.25">
      <c r="A442" s="263">
        <v>36966</v>
      </c>
      <c r="B442">
        <v>2.742</v>
      </c>
    </row>
    <row r="443" spans="1:2" x14ac:dyDescent="0.25">
      <c r="A443" s="263">
        <v>36967</v>
      </c>
      <c r="B443">
        <v>4.7069999999999999</v>
      </c>
    </row>
    <row r="444" spans="1:2" x14ac:dyDescent="0.25">
      <c r="A444" s="263">
        <v>36968</v>
      </c>
      <c r="B444">
        <v>5.827</v>
      </c>
    </row>
    <row r="445" spans="1:2" x14ac:dyDescent="0.25">
      <c r="A445" s="263">
        <v>36969</v>
      </c>
      <c r="B445">
        <v>3.4049999999999998</v>
      </c>
    </row>
    <row r="446" spans="1:2" x14ac:dyDescent="0.25">
      <c r="A446" s="263">
        <v>36970</v>
      </c>
      <c r="B446">
        <v>3.9529999999999998</v>
      </c>
    </row>
    <row r="447" spans="1:2" x14ac:dyDescent="0.25">
      <c r="A447" s="263">
        <v>36971</v>
      </c>
      <c r="B447">
        <v>12.363</v>
      </c>
    </row>
    <row r="448" spans="1:2" x14ac:dyDescent="0.25">
      <c r="A448" s="263">
        <v>36972</v>
      </c>
      <c r="B448">
        <v>8.3179999999999996</v>
      </c>
    </row>
    <row r="449" spans="1:2" x14ac:dyDescent="0.25">
      <c r="A449" s="263">
        <v>36973</v>
      </c>
      <c r="B449">
        <v>4.6619999999999999</v>
      </c>
    </row>
    <row r="450" spans="1:2" x14ac:dyDescent="0.25">
      <c r="A450" s="263">
        <v>36974</v>
      </c>
      <c r="B450">
        <v>3.2679999999999998</v>
      </c>
    </row>
    <row r="451" spans="1:2" x14ac:dyDescent="0.25">
      <c r="A451" s="263">
        <v>36975</v>
      </c>
      <c r="B451">
        <v>2.4449999999999998</v>
      </c>
    </row>
    <row r="452" spans="1:2" x14ac:dyDescent="0.25">
      <c r="A452" s="263">
        <v>36976</v>
      </c>
      <c r="B452">
        <v>2.331</v>
      </c>
    </row>
    <row r="453" spans="1:2" x14ac:dyDescent="0.25">
      <c r="A453" s="263">
        <v>36977</v>
      </c>
      <c r="B453">
        <v>1.8740000000000001</v>
      </c>
    </row>
    <row r="454" spans="1:2" x14ac:dyDescent="0.25">
      <c r="A454" s="263">
        <v>36978</v>
      </c>
      <c r="B454">
        <v>1.417</v>
      </c>
    </row>
    <row r="455" spans="1:2" x14ac:dyDescent="0.25">
      <c r="A455" s="263">
        <v>36979</v>
      </c>
      <c r="B455">
        <v>1.417</v>
      </c>
    </row>
    <row r="456" spans="1:2" x14ac:dyDescent="0.25">
      <c r="A456" s="263">
        <v>36980</v>
      </c>
      <c r="B456">
        <v>1.6679999999999999</v>
      </c>
    </row>
    <row r="457" spans="1:2" x14ac:dyDescent="0.25">
      <c r="A457" s="263">
        <v>36981</v>
      </c>
      <c r="B457">
        <v>1.645</v>
      </c>
    </row>
    <row r="458" spans="1:2" x14ac:dyDescent="0.25">
      <c r="A458" s="263">
        <v>36982</v>
      </c>
      <c r="B458">
        <v>2.3769999999999998</v>
      </c>
    </row>
    <row r="459" spans="1:2" x14ac:dyDescent="0.25">
      <c r="A459" s="263">
        <v>36983</v>
      </c>
      <c r="B459">
        <v>3.7709999999999999</v>
      </c>
    </row>
    <row r="460" spans="1:2" x14ac:dyDescent="0.25">
      <c r="A460" s="263">
        <v>36984</v>
      </c>
      <c r="B460">
        <v>3.5419999999999998</v>
      </c>
    </row>
    <row r="461" spans="1:2" x14ac:dyDescent="0.25">
      <c r="A461" s="263">
        <v>36985</v>
      </c>
      <c r="B461">
        <v>2.605</v>
      </c>
    </row>
    <row r="462" spans="1:2" x14ac:dyDescent="0.25">
      <c r="A462" s="263">
        <v>36986</v>
      </c>
      <c r="B462">
        <v>1.6679999999999999</v>
      </c>
    </row>
    <row r="463" spans="1:2" x14ac:dyDescent="0.25">
      <c r="A463" s="263">
        <v>36987</v>
      </c>
      <c r="B463">
        <v>2.4449999999999998</v>
      </c>
    </row>
    <row r="464" spans="1:2" x14ac:dyDescent="0.25">
      <c r="A464" s="263">
        <v>36988</v>
      </c>
      <c r="B464">
        <v>5.0730000000000004</v>
      </c>
    </row>
    <row r="465" spans="1:2" x14ac:dyDescent="0.25">
      <c r="A465" s="263">
        <v>36989</v>
      </c>
      <c r="B465">
        <v>4.9589999999999996</v>
      </c>
    </row>
    <row r="466" spans="1:2" x14ac:dyDescent="0.25">
      <c r="A466" s="263">
        <v>36990</v>
      </c>
      <c r="B466">
        <v>3.085</v>
      </c>
    </row>
    <row r="467" spans="1:2" x14ac:dyDescent="0.25">
      <c r="A467" s="263">
        <v>36991</v>
      </c>
      <c r="B467">
        <v>2.8340000000000001</v>
      </c>
    </row>
    <row r="468" spans="1:2" x14ac:dyDescent="0.25">
      <c r="A468" s="263">
        <v>36992</v>
      </c>
      <c r="B468">
        <v>11.472</v>
      </c>
    </row>
    <row r="469" spans="1:2" x14ac:dyDescent="0.25">
      <c r="A469" s="263">
        <v>36993</v>
      </c>
      <c r="B469">
        <v>18.213000000000001</v>
      </c>
    </row>
    <row r="470" spans="1:2" x14ac:dyDescent="0.25">
      <c r="A470" s="263">
        <v>36994</v>
      </c>
      <c r="B470">
        <v>5.0730000000000004</v>
      </c>
    </row>
    <row r="471" spans="1:2" x14ac:dyDescent="0.25">
      <c r="A471" s="263">
        <v>36995</v>
      </c>
      <c r="B471">
        <v>3.2909999999999999</v>
      </c>
    </row>
    <row r="472" spans="1:2" x14ac:dyDescent="0.25">
      <c r="A472" s="263">
        <v>36996</v>
      </c>
      <c r="B472">
        <v>2.1709999999999998</v>
      </c>
    </row>
    <row r="473" spans="1:2" x14ac:dyDescent="0.25">
      <c r="A473" s="263">
        <v>36997</v>
      </c>
      <c r="B473">
        <v>1.6910000000000001</v>
      </c>
    </row>
    <row r="474" spans="1:2" x14ac:dyDescent="0.25">
      <c r="A474" s="263">
        <v>36998</v>
      </c>
      <c r="B474">
        <v>1.9419999999999999</v>
      </c>
    </row>
    <row r="475" spans="1:2" x14ac:dyDescent="0.25">
      <c r="A475" s="263">
        <v>36999</v>
      </c>
      <c r="B475">
        <v>1.6910000000000001</v>
      </c>
    </row>
    <row r="476" spans="1:2" x14ac:dyDescent="0.25">
      <c r="A476" s="263">
        <v>37000</v>
      </c>
      <c r="B476">
        <v>0.96</v>
      </c>
    </row>
    <row r="477" spans="1:2" x14ac:dyDescent="0.25">
      <c r="A477" s="263">
        <v>37001</v>
      </c>
      <c r="B477">
        <v>2.6509999999999998</v>
      </c>
    </row>
    <row r="478" spans="1:2" x14ac:dyDescent="0.25">
      <c r="A478" s="263">
        <v>37002</v>
      </c>
      <c r="B478">
        <v>5.3239999999999998</v>
      </c>
    </row>
    <row r="479" spans="1:2" x14ac:dyDescent="0.25">
      <c r="A479" s="263">
        <v>37003</v>
      </c>
      <c r="B479">
        <v>4.3650000000000002</v>
      </c>
    </row>
    <row r="480" spans="1:2" x14ac:dyDescent="0.25">
      <c r="A480" s="263">
        <v>37004</v>
      </c>
      <c r="B480">
        <v>2.3079999999999998</v>
      </c>
    </row>
    <row r="481" spans="1:2" x14ac:dyDescent="0.25">
      <c r="A481" s="263">
        <v>37005</v>
      </c>
      <c r="B481">
        <v>1.6910000000000001</v>
      </c>
    </row>
    <row r="482" spans="1:2" x14ac:dyDescent="0.25">
      <c r="A482" s="263">
        <v>37006</v>
      </c>
      <c r="B482">
        <v>1.0509999999999999</v>
      </c>
    </row>
    <row r="483" spans="1:2" x14ac:dyDescent="0.25">
      <c r="A483" s="263">
        <v>37007</v>
      </c>
      <c r="B483">
        <v>1.0740000000000001</v>
      </c>
    </row>
    <row r="484" spans="1:2" x14ac:dyDescent="0.25">
      <c r="A484" s="263">
        <v>37008</v>
      </c>
      <c r="B484">
        <v>0.45700000000000002</v>
      </c>
    </row>
    <row r="485" spans="1:2" x14ac:dyDescent="0.25">
      <c r="A485" s="263">
        <v>37009</v>
      </c>
      <c r="B485">
        <v>0.45700000000000002</v>
      </c>
    </row>
    <row r="486" spans="1:2" x14ac:dyDescent="0.25">
      <c r="A486" s="263">
        <v>37010</v>
      </c>
      <c r="B486">
        <v>0.20599999999999999</v>
      </c>
    </row>
    <row r="487" spans="1:2" x14ac:dyDescent="0.25">
      <c r="A487" s="263">
        <v>37011</v>
      </c>
      <c r="B487">
        <v>0.45700000000000002</v>
      </c>
    </row>
    <row r="488" spans="1:2" x14ac:dyDescent="0.25">
      <c r="A488" s="263">
        <v>37012</v>
      </c>
      <c r="B488">
        <v>0.22900000000000001</v>
      </c>
    </row>
    <row r="489" spans="1:2" x14ac:dyDescent="0.25">
      <c r="A489" s="263">
        <v>37013</v>
      </c>
      <c r="B489">
        <v>0.45700000000000002</v>
      </c>
    </row>
    <row r="490" spans="1:2" x14ac:dyDescent="0.25">
      <c r="A490" s="263">
        <v>37014</v>
      </c>
      <c r="B490">
        <v>9.0999999999999998E-2</v>
      </c>
    </row>
    <row r="491" spans="1:2" x14ac:dyDescent="0.25">
      <c r="A491" s="263">
        <v>37015</v>
      </c>
      <c r="B491">
        <v>0.45700000000000002</v>
      </c>
    </row>
    <row r="492" spans="1:2" x14ac:dyDescent="0.25">
      <c r="A492" s="263">
        <v>37016</v>
      </c>
      <c r="B492">
        <v>9.0999999999999998E-2</v>
      </c>
    </row>
    <row r="493" spans="1:2" x14ac:dyDescent="0.25">
      <c r="A493" s="263">
        <v>37017</v>
      </c>
      <c r="B493">
        <v>0.22900000000000001</v>
      </c>
    </row>
    <row r="494" spans="1:2" x14ac:dyDescent="0.25">
      <c r="A494" s="263">
        <v>37018</v>
      </c>
      <c r="B494">
        <v>0.22900000000000001</v>
      </c>
    </row>
    <row r="495" spans="1:2" x14ac:dyDescent="0.25">
      <c r="A495" s="263">
        <v>37019</v>
      </c>
      <c r="B495">
        <v>0.45700000000000002</v>
      </c>
    </row>
    <row r="496" spans="1:2" x14ac:dyDescent="0.25">
      <c r="A496" s="263">
        <v>37020</v>
      </c>
      <c r="B496">
        <v>9.0999999999999998E-2</v>
      </c>
    </row>
    <row r="497" spans="1:2" x14ac:dyDescent="0.25">
      <c r="A497" s="263">
        <v>37021</v>
      </c>
      <c r="B497">
        <v>9.0999999999999998E-2</v>
      </c>
    </row>
    <row r="498" spans="1:2" x14ac:dyDescent="0.25">
      <c r="A498" s="263">
        <v>37022</v>
      </c>
      <c r="B498">
        <v>0.96</v>
      </c>
    </row>
    <row r="499" spans="1:2" x14ac:dyDescent="0.25">
      <c r="A499" s="263">
        <v>37023</v>
      </c>
      <c r="B499">
        <v>9.0999999999999998E-2</v>
      </c>
    </row>
    <row r="500" spans="1:2" x14ac:dyDescent="0.25">
      <c r="A500" s="263">
        <v>37024</v>
      </c>
      <c r="B500">
        <v>9.0999999999999998E-2</v>
      </c>
    </row>
    <row r="501" spans="1:2" x14ac:dyDescent="0.25">
      <c r="A501" s="263">
        <v>37025</v>
      </c>
      <c r="B501">
        <v>0.22900000000000001</v>
      </c>
    </row>
    <row r="502" spans="1:2" x14ac:dyDescent="0.25">
      <c r="A502" s="263">
        <v>37026</v>
      </c>
      <c r="B502">
        <v>9.0999999999999998E-2</v>
      </c>
    </row>
    <row r="503" spans="1:2" x14ac:dyDescent="0.25">
      <c r="A503" s="263">
        <v>37027</v>
      </c>
      <c r="B503">
        <v>0.96</v>
      </c>
    </row>
    <row r="504" spans="1:2" x14ac:dyDescent="0.25">
      <c r="A504" s="263">
        <v>37028</v>
      </c>
      <c r="B504">
        <v>5.05</v>
      </c>
    </row>
    <row r="505" spans="1:2" x14ac:dyDescent="0.25">
      <c r="A505" s="263">
        <v>37029</v>
      </c>
      <c r="B505">
        <v>16.042000000000002</v>
      </c>
    </row>
    <row r="506" spans="1:2" x14ac:dyDescent="0.25">
      <c r="A506" s="263">
        <v>37030</v>
      </c>
      <c r="B506">
        <v>72.783000000000001</v>
      </c>
    </row>
    <row r="507" spans="1:2" x14ac:dyDescent="0.25">
      <c r="A507" s="263">
        <v>37031</v>
      </c>
      <c r="B507">
        <v>12.637</v>
      </c>
    </row>
    <row r="508" spans="1:2" x14ac:dyDescent="0.25">
      <c r="A508" s="263">
        <v>37032</v>
      </c>
      <c r="B508">
        <v>6.2389999999999999</v>
      </c>
    </row>
    <row r="509" spans="1:2" x14ac:dyDescent="0.25">
      <c r="A509" s="263">
        <v>37033</v>
      </c>
      <c r="B509">
        <v>0.73099999999999998</v>
      </c>
    </row>
    <row r="510" spans="1:2" x14ac:dyDescent="0.25">
      <c r="A510" s="263">
        <v>37034</v>
      </c>
      <c r="B510">
        <v>4.2050000000000001</v>
      </c>
    </row>
    <row r="511" spans="1:2" x14ac:dyDescent="0.25">
      <c r="A511" s="263">
        <v>37035</v>
      </c>
      <c r="B511">
        <v>3.5880000000000001</v>
      </c>
    </row>
    <row r="512" spans="1:2" x14ac:dyDescent="0.25">
      <c r="A512" s="263">
        <v>37036</v>
      </c>
      <c r="B512">
        <v>17.984000000000002</v>
      </c>
    </row>
    <row r="513" spans="1:2" x14ac:dyDescent="0.25">
      <c r="A513" s="263">
        <v>37037</v>
      </c>
      <c r="B513">
        <v>9.8030000000000008</v>
      </c>
    </row>
    <row r="514" spans="1:2" x14ac:dyDescent="0.25">
      <c r="A514" s="263">
        <v>37038</v>
      </c>
      <c r="B514">
        <v>17.116</v>
      </c>
    </row>
    <row r="515" spans="1:2" x14ac:dyDescent="0.25">
      <c r="A515" s="263">
        <v>37039</v>
      </c>
      <c r="B515">
        <v>11.151999999999999</v>
      </c>
    </row>
    <row r="516" spans="1:2" x14ac:dyDescent="0.25">
      <c r="A516" s="263">
        <v>37040</v>
      </c>
      <c r="B516">
        <v>3.5649999999999999</v>
      </c>
    </row>
    <row r="517" spans="1:2" x14ac:dyDescent="0.25">
      <c r="A517" s="263">
        <v>37041</v>
      </c>
      <c r="B517">
        <v>0.41099999999999998</v>
      </c>
    </row>
    <row r="518" spans="1:2" x14ac:dyDescent="0.25">
      <c r="A518" s="263">
        <v>37042</v>
      </c>
      <c r="B518">
        <v>1.897</v>
      </c>
    </row>
    <row r="519" spans="1:2" x14ac:dyDescent="0.25">
      <c r="A519" s="263">
        <v>37043</v>
      </c>
      <c r="B519">
        <v>6.3529999999999998</v>
      </c>
    </row>
    <row r="520" spans="1:2" x14ac:dyDescent="0.25">
      <c r="A520" s="263">
        <v>37044</v>
      </c>
      <c r="B520">
        <v>8.09</v>
      </c>
    </row>
    <row r="521" spans="1:2" x14ac:dyDescent="0.25">
      <c r="A521" s="263">
        <v>37045</v>
      </c>
      <c r="B521">
        <v>5.782</v>
      </c>
    </row>
    <row r="522" spans="1:2" x14ac:dyDescent="0.25">
      <c r="A522" s="263">
        <v>37046</v>
      </c>
      <c r="B522">
        <v>6.8780000000000001</v>
      </c>
    </row>
    <row r="523" spans="1:2" x14ac:dyDescent="0.25">
      <c r="A523" s="263">
        <v>37047</v>
      </c>
      <c r="B523">
        <v>10.032</v>
      </c>
    </row>
    <row r="524" spans="1:2" x14ac:dyDescent="0.25">
      <c r="A524" s="263">
        <v>37048</v>
      </c>
      <c r="B524">
        <v>30.576000000000001</v>
      </c>
    </row>
    <row r="525" spans="1:2" x14ac:dyDescent="0.25">
      <c r="A525" s="263">
        <v>37049</v>
      </c>
      <c r="B525">
        <v>69.081000000000003</v>
      </c>
    </row>
    <row r="526" spans="1:2" x14ac:dyDescent="0.25">
      <c r="A526" s="263">
        <v>37050</v>
      </c>
      <c r="B526">
        <v>12.706</v>
      </c>
    </row>
    <row r="527" spans="1:2" x14ac:dyDescent="0.25">
      <c r="A527" s="263">
        <v>37051</v>
      </c>
      <c r="B527">
        <v>3.1309999999999998</v>
      </c>
    </row>
    <row r="528" spans="1:2" x14ac:dyDescent="0.25">
      <c r="A528" s="263">
        <v>37052</v>
      </c>
      <c r="B528">
        <v>1.44</v>
      </c>
    </row>
    <row r="529" spans="1:2" x14ac:dyDescent="0.25">
      <c r="A529" s="263">
        <v>37053</v>
      </c>
      <c r="B529">
        <v>1.988</v>
      </c>
    </row>
    <row r="530" spans="1:2" x14ac:dyDescent="0.25">
      <c r="A530" s="263">
        <v>37054</v>
      </c>
      <c r="B530">
        <v>0.93700000000000006</v>
      </c>
    </row>
    <row r="531" spans="1:2" x14ac:dyDescent="0.25">
      <c r="A531" s="263">
        <v>37055</v>
      </c>
      <c r="B531">
        <v>2.1709999999999998</v>
      </c>
    </row>
    <row r="532" spans="1:2" x14ac:dyDescent="0.25">
      <c r="A532" s="263">
        <v>37056</v>
      </c>
      <c r="B532">
        <v>1.417</v>
      </c>
    </row>
    <row r="533" spans="1:2" x14ac:dyDescent="0.25">
      <c r="A533" s="263">
        <v>37057</v>
      </c>
      <c r="B533">
        <v>10.763</v>
      </c>
    </row>
    <row r="534" spans="1:2" x14ac:dyDescent="0.25">
      <c r="A534" s="263">
        <v>37058</v>
      </c>
      <c r="B534">
        <v>3.2679999999999998</v>
      </c>
    </row>
    <row r="535" spans="1:2" x14ac:dyDescent="0.25">
      <c r="A535" s="263">
        <v>37059</v>
      </c>
      <c r="B535">
        <v>1.897</v>
      </c>
    </row>
    <row r="536" spans="1:2" x14ac:dyDescent="0.25">
      <c r="A536" s="263">
        <v>37060</v>
      </c>
      <c r="B536">
        <v>1.006</v>
      </c>
    </row>
    <row r="537" spans="1:2" x14ac:dyDescent="0.25">
      <c r="A537" s="263">
        <v>37061</v>
      </c>
      <c r="B537">
        <v>1.028</v>
      </c>
    </row>
    <row r="538" spans="1:2" x14ac:dyDescent="0.25">
      <c r="A538" s="263">
        <v>37062</v>
      </c>
      <c r="B538">
        <v>3.8620000000000001</v>
      </c>
    </row>
    <row r="539" spans="1:2" x14ac:dyDescent="0.25">
      <c r="A539" s="263">
        <v>37063</v>
      </c>
      <c r="B539">
        <v>1.782</v>
      </c>
    </row>
    <row r="540" spans="1:2" x14ac:dyDescent="0.25">
      <c r="A540" s="263">
        <v>37064</v>
      </c>
      <c r="B540">
        <v>0.8</v>
      </c>
    </row>
    <row r="541" spans="1:2" x14ac:dyDescent="0.25">
      <c r="A541" s="263">
        <v>37065</v>
      </c>
      <c r="B541">
        <v>0.93700000000000006</v>
      </c>
    </row>
    <row r="542" spans="1:2" x14ac:dyDescent="0.25">
      <c r="A542" s="263">
        <v>37066</v>
      </c>
      <c r="B542">
        <v>0.96</v>
      </c>
    </row>
    <row r="543" spans="1:2" x14ac:dyDescent="0.25">
      <c r="A543" s="263">
        <v>37067</v>
      </c>
      <c r="B543">
        <v>0.22900000000000001</v>
      </c>
    </row>
    <row r="544" spans="1:2" x14ac:dyDescent="0.25">
      <c r="A544" s="263">
        <v>37068</v>
      </c>
      <c r="B544">
        <v>9.0999999999999998E-2</v>
      </c>
    </row>
    <row r="545" spans="1:2" x14ac:dyDescent="0.25">
      <c r="A545" s="263">
        <v>37069</v>
      </c>
      <c r="B545">
        <v>0.22900000000000001</v>
      </c>
    </row>
    <row r="546" spans="1:2" x14ac:dyDescent="0.25">
      <c r="A546" s="263">
        <v>37070</v>
      </c>
      <c r="B546">
        <v>1.554</v>
      </c>
    </row>
    <row r="547" spans="1:2" x14ac:dyDescent="0.25">
      <c r="A547" s="263">
        <v>37071</v>
      </c>
      <c r="B547">
        <v>9.0999999999999998E-2</v>
      </c>
    </row>
    <row r="548" spans="1:2" x14ac:dyDescent="0.25">
      <c r="A548" s="263">
        <v>37072</v>
      </c>
      <c r="B548">
        <v>9.0999999999999998E-2</v>
      </c>
    </row>
    <row r="549" spans="1:2" x14ac:dyDescent="0.25">
      <c r="A549" s="263">
        <v>37073</v>
      </c>
      <c r="B549">
        <v>0.73099999999999998</v>
      </c>
    </row>
    <row r="550" spans="1:2" x14ac:dyDescent="0.25">
      <c r="A550" s="263">
        <v>37074</v>
      </c>
      <c r="B550">
        <v>9.0999999999999998E-2</v>
      </c>
    </row>
    <row r="551" spans="1:2" x14ac:dyDescent="0.25">
      <c r="A551" s="263">
        <v>37075</v>
      </c>
      <c r="B551">
        <v>0.22900000000000001</v>
      </c>
    </row>
    <row r="552" spans="1:2" x14ac:dyDescent="0.25">
      <c r="A552" s="263">
        <v>37076</v>
      </c>
      <c r="B552">
        <v>2.194</v>
      </c>
    </row>
    <row r="553" spans="1:2" x14ac:dyDescent="0.25">
      <c r="A553" s="263">
        <v>37077</v>
      </c>
      <c r="B553">
        <v>0.48</v>
      </c>
    </row>
    <row r="554" spans="1:2" x14ac:dyDescent="0.25">
      <c r="A554" s="263">
        <v>37078</v>
      </c>
      <c r="B554">
        <v>9.0999999999999998E-2</v>
      </c>
    </row>
    <row r="555" spans="1:2" x14ac:dyDescent="0.25">
      <c r="A555" s="263">
        <v>37079</v>
      </c>
      <c r="B555">
        <v>0.22900000000000001</v>
      </c>
    </row>
    <row r="556" spans="1:2" x14ac:dyDescent="0.25">
      <c r="A556" s="263">
        <v>37080</v>
      </c>
      <c r="B556">
        <v>4.9359999999999999</v>
      </c>
    </row>
    <row r="557" spans="1:2" x14ac:dyDescent="0.25">
      <c r="A557" s="263">
        <v>37081</v>
      </c>
      <c r="B557">
        <v>1.4630000000000001</v>
      </c>
    </row>
    <row r="558" spans="1:2" x14ac:dyDescent="0.25">
      <c r="A558" s="263">
        <v>37082</v>
      </c>
      <c r="B558">
        <v>9.0999999999999998E-2</v>
      </c>
    </row>
    <row r="559" spans="1:2" x14ac:dyDescent="0.25">
      <c r="A559" s="263">
        <v>37083</v>
      </c>
      <c r="B559">
        <v>9.0999999999999998E-2</v>
      </c>
    </row>
    <row r="560" spans="1:2" x14ac:dyDescent="0.25">
      <c r="A560" s="263">
        <v>37084</v>
      </c>
      <c r="B560">
        <v>9.0999999999999998E-2</v>
      </c>
    </row>
    <row r="561" spans="1:2" x14ac:dyDescent="0.25">
      <c r="A561" s="263">
        <v>37085</v>
      </c>
      <c r="B561">
        <v>9.0999999999999998E-2</v>
      </c>
    </row>
    <row r="562" spans="1:2" x14ac:dyDescent="0.25">
      <c r="A562" s="263">
        <v>37086</v>
      </c>
      <c r="B562">
        <v>9.0999999999999998E-2</v>
      </c>
    </row>
    <row r="563" spans="1:2" x14ac:dyDescent="0.25">
      <c r="A563" s="263">
        <v>37087</v>
      </c>
      <c r="B563">
        <v>9.0999999999999998E-2</v>
      </c>
    </row>
    <row r="564" spans="1:2" x14ac:dyDescent="0.25">
      <c r="A564" s="263">
        <v>37088</v>
      </c>
      <c r="B564">
        <v>9.0999999999999998E-2</v>
      </c>
    </row>
    <row r="565" spans="1:2" x14ac:dyDescent="0.25">
      <c r="A565" s="263">
        <v>37089</v>
      </c>
      <c r="B565">
        <v>9.3919999999999995</v>
      </c>
    </row>
    <row r="566" spans="1:2" x14ac:dyDescent="0.25">
      <c r="A566" s="263">
        <v>37090</v>
      </c>
      <c r="B566">
        <v>282.447</v>
      </c>
    </row>
    <row r="567" spans="1:2" x14ac:dyDescent="0.25">
      <c r="A567" s="263">
        <v>37091</v>
      </c>
      <c r="B567">
        <v>25.274000000000001</v>
      </c>
    </row>
    <row r="568" spans="1:2" x14ac:dyDescent="0.25">
      <c r="A568" s="263">
        <v>37092</v>
      </c>
      <c r="B568">
        <v>0.64</v>
      </c>
    </row>
    <row r="569" spans="1:2" x14ac:dyDescent="0.25">
      <c r="A569" s="263">
        <v>37093</v>
      </c>
      <c r="B569">
        <v>0.27400000000000002</v>
      </c>
    </row>
    <row r="570" spans="1:2" x14ac:dyDescent="0.25">
      <c r="A570" s="263">
        <v>37094</v>
      </c>
      <c r="B570">
        <v>9.4380000000000006</v>
      </c>
    </row>
    <row r="571" spans="1:2" x14ac:dyDescent="0.25">
      <c r="A571" s="263">
        <v>37095</v>
      </c>
      <c r="B571">
        <v>9.0999999999999998E-2</v>
      </c>
    </row>
    <row r="572" spans="1:2" x14ac:dyDescent="0.25">
      <c r="A572" s="263">
        <v>37096</v>
      </c>
      <c r="B572">
        <v>9.0999999999999998E-2</v>
      </c>
    </row>
    <row r="573" spans="1:2" x14ac:dyDescent="0.25">
      <c r="A573" s="263">
        <v>37097</v>
      </c>
      <c r="B573">
        <v>3.7250000000000001</v>
      </c>
    </row>
    <row r="574" spans="1:2" x14ac:dyDescent="0.25">
      <c r="A574" s="263">
        <v>37098</v>
      </c>
      <c r="B574">
        <v>70.795000000000002</v>
      </c>
    </row>
    <row r="575" spans="1:2" x14ac:dyDescent="0.25">
      <c r="A575" s="263">
        <v>37099</v>
      </c>
      <c r="B575">
        <v>9.2550000000000008</v>
      </c>
    </row>
    <row r="576" spans="1:2" x14ac:dyDescent="0.25">
      <c r="A576" s="263">
        <v>37100</v>
      </c>
      <c r="B576">
        <v>8.09</v>
      </c>
    </row>
    <row r="577" spans="1:2" x14ac:dyDescent="0.25">
      <c r="A577" s="263">
        <v>37101</v>
      </c>
      <c r="B577">
        <v>4.593</v>
      </c>
    </row>
    <row r="578" spans="1:2" x14ac:dyDescent="0.25">
      <c r="A578" s="263">
        <v>37102</v>
      </c>
      <c r="B578">
        <v>2.6970000000000001</v>
      </c>
    </row>
    <row r="579" spans="1:2" x14ac:dyDescent="0.25">
      <c r="A579" s="263">
        <v>37103</v>
      </c>
      <c r="B579">
        <v>0.183</v>
      </c>
    </row>
    <row r="580" spans="1:2" x14ac:dyDescent="0.25">
      <c r="A580" s="263">
        <v>37104</v>
      </c>
      <c r="B580">
        <v>9.0999999999999998E-2</v>
      </c>
    </row>
    <row r="581" spans="1:2" x14ac:dyDescent="0.25">
      <c r="A581" s="263">
        <v>37105</v>
      </c>
      <c r="B581">
        <v>0.13700000000000001</v>
      </c>
    </row>
    <row r="582" spans="1:2" x14ac:dyDescent="0.25">
      <c r="A582" s="263">
        <v>37106</v>
      </c>
      <c r="B582">
        <v>2.9249999999999998</v>
      </c>
    </row>
    <row r="583" spans="1:2" x14ac:dyDescent="0.25">
      <c r="A583" s="263">
        <v>37107</v>
      </c>
      <c r="B583">
        <v>0.48</v>
      </c>
    </row>
    <row r="584" spans="1:2" x14ac:dyDescent="0.25">
      <c r="A584" s="263">
        <v>37108</v>
      </c>
      <c r="B584">
        <v>0.22900000000000001</v>
      </c>
    </row>
    <row r="585" spans="1:2" x14ac:dyDescent="0.25">
      <c r="A585" s="263">
        <v>37109</v>
      </c>
      <c r="B585">
        <v>9.0999999999999998E-2</v>
      </c>
    </row>
    <row r="586" spans="1:2" x14ac:dyDescent="0.25">
      <c r="A586" s="263">
        <v>37110</v>
      </c>
      <c r="B586">
        <v>9.0999999999999998E-2</v>
      </c>
    </row>
    <row r="587" spans="1:2" x14ac:dyDescent="0.25">
      <c r="A587" s="263">
        <v>37111</v>
      </c>
      <c r="B587">
        <v>0.22900000000000001</v>
      </c>
    </row>
    <row r="588" spans="1:2" x14ac:dyDescent="0.25">
      <c r="A588" s="263">
        <v>37112</v>
      </c>
      <c r="B588">
        <v>9.0999999999999998E-2</v>
      </c>
    </row>
    <row r="589" spans="1:2" x14ac:dyDescent="0.25">
      <c r="A589" s="263">
        <v>37113</v>
      </c>
      <c r="B589">
        <v>0.70799999999999996</v>
      </c>
    </row>
    <row r="590" spans="1:2" x14ac:dyDescent="0.25">
      <c r="A590" s="263">
        <v>37114</v>
      </c>
      <c r="B590">
        <v>41.567</v>
      </c>
    </row>
    <row r="591" spans="1:2" x14ac:dyDescent="0.25">
      <c r="A591" s="263">
        <v>37115</v>
      </c>
      <c r="B591">
        <v>25.251000000000001</v>
      </c>
    </row>
    <row r="592" spans="1:2" x14ac:dyDescent="0.25">
      <c r="A592" s="263">
        <v>37116</v>
      </c>
      <c r="B592">
        <v>9.0999999999999998E-2</v>
      </c>
    </row>
    <row r="593" spans="1:2" x14ac:dyDescent="0.25">
      <c r="A593" s="263">
        <v>37117</v>
      </c>
      <c r="B593">
        <v>9.0999999999999998E-2</v>
      </c>
    </row>
    <row r="594" spans="1:2" x14ac:dyDescent="0.25">
      <c r="A594" s="263">
        <v>37118</v>
      </c>
      <c r="B594">
        <v>9.0999999999999998E-2</v>
      </c>
    </row>
    <row r="595" spans="1:2" x14ac:dyDescent="0.25">
      <c r="A595" s="263">
        <v>37119</v>
      </c>
      <c r="B595">
        <v>9.0999999999999998E-2</v>
      </c>
    </row>
    <row r="596" spans="1:2" x14ac:dyDescent="0.25">
      <c r="A596" s="263">
        <v>37120</v>
      </c>
      <c r="B596">
        <v>9.0999999999999998E-2</v>
      </c>
    </row>
    <row r="597" spans="1:2" x14ac:dyDescent="0.25">
      <c r="A597" s="263">
        <v>37121</v>
      </c>
      <c r="B597">
        <v>5.1420000000000003</v>
      </c>
    </row>
    <row r="598" spans="1:2" x14ac:dyDescent="0.25">
      <c r="A598" s="263">
        <v>37122</v>
      </c>
      <c r="B598">
        <v>41.978999999999999</v>
      </c>
    </row>
    <row r="599" spans="1:2" x14ac:dyDescent="0.25">
      <c r="A599" s="263">
        <v>37123</v>
      </c>
      <c r="B599">
        <v>4.593</v>
      </c>
    </row>
    <row r="600" spans="1:2" x14ac:dyDescent="0.25">
      <c r="A600" s="263">
        <v>37124</v>
      </c>
      <c r="B600">
        <v>1.3480000000000001</v>
      </c>
    </row>
    <row r="601" spans="1:2" x14ac:dyDescent="0.25">
      <c r="A601" s="263">
        <v>37125</v>
      </c>
      <c r="B601">
        <v>1.2569999999999999</v>
      </c>
    </row>
    <row r="602" spans="1:2" x14ac:dyDescent="0.25">
      <c r="A602" s="263">
        <v>37126</v>
      </c>
      <c r="B602">
        <v>1.782</v>
      </c>
    </row>
    <row r="603" spans="1:2" x14ac:dyDescent="0.25">
      <c r="A603" s="263">
        <v>37127</v>
      </c>
      <c r="B603">
        <v>0.64</v>
      </c>
    </row>
    <row r="604" spans="1:2" x14ac:dyDescent="0.25">
      <c r="A604" s="263">
        <v>37128</v>
      </c>
      <c r="B604">
        <v>7.29</v>
      </c>
    </row>
    <row r="605" spans="1:2" x14ac:dyDescent="0.25">
      <c r="A605" s="263">
        <v>37129</v>
      </c>
      <c r="B605">
        <v>50.981999999999999</v>
      </c>
    </row>
    <row r="606" spans="1:2" x14ac:dyDescent="0.25">
      <c r="A606" s="263">
        <v>37130</v>
      </c>
      <c r="B606">
        <v>10.603</v>
      </c>
    </row>
    <row r="607" spans="1:2" x14ac:dyDescent="0.25">
      <c r="A607" s="263">
        <v>37131</v>
      </c>
      <c r="B607">
        <v>9.0999999999999998E-2</v>
      </c>
    </row>
    <row r="608" spans="1:2" x14ac:dyDescent="0.25">
      <c r="A608" s="263">
        <v>37132</v>
      </c>
      <c r="B608">
        <v>3.0390000000000001</v>
      </c>
    </row>
    <row r="609" spans="1:2" x14ac:dyDescent="0.25">
      <c r="A609" s="263">
        <v>37133</v>
      </c>
      <c r="B609">
        <v>1.554</v>
      </c>
    </row>
    <row r="610" spans="1:2" x14ac:dyDescent="0.25">
      <c r="A610" s="263">
        <v>37134</v>
      </c>
      <c r="B610">
        <v>82.974000000000004</v>
      </c>
    </row>
    <row r="611" spans="1:2" x14ac:dyDescent="0.25">
      <c r="A611" s="263">
        <v>37135</v>
      </c>
      <c r="B611">
        <v>66.521000000000001</v>
      </c>
    </row>
    <row r="612" spans="1:2" x14ac:dyDescent="0.25">
      <c r="A612" s="263">
        <v>37136</v>
      </c>
      <c r="B612">
        <v>4.8220000000000001</v>
      </c>
    </row>
    <row r="613" spans="1:2" x14ac:dyDescent="0.25">
      <c r="A613" s="263">
        <v>37137</v>
      </c>
      <c r="B613">
        <v>2.9940000000000002</v>
      </c>
    </row>
    <row r="614" spans="1:2" x14ac:dyDescent="0.25">
      <c r="A614" s="263">
        <v>37138</v>
      </c>
      <c r="B614">
        <v>0.41099999999999998</v>
      </c>
    </row>
    <row r="615" spans="1:2" x14ac:dyDescent="0.25">
      <c r="A615" s="263">
        <v>37139</v>
      </c>
      <c r="B615">
        <v>9.0999999999999998E-2</v>
      </c>
    </row>
    <row r="616" spans="1:2" x14ac:dyDescent="0.25">
      <c r="A616" s="263">
        <v>37140</v>
      </c>
      <c r="B616">
        <v>9.0999999999999998E-2</v>
      </c>
    </row>
    <row r="617" spans="1:2" x14ac:dyDescent="0.25">
      <c r="A617" s="263">
        <v>37141</v>
      </c>
      <c r="B617">
        <v>0.8</v>
      </c>
    </row>
    <row r="618" spans="1:2" x14ac:dyDescent="0.25">
      <c r="A618" s="263">
        <v>37142</v>
      </c>
      <c r="B618">
        <v>0.434</v>
      </c>
    </row>
    <row r="619" spans="1:2" x14ac:dyDescent="0.25">
      <c r="A619" s="263">
        <v>37143</v>
      </c>
      <c r="B619">
        <v>0.68600000000000005</v>
      </c>
    </row>
    <row r="620" spans="1:2" x14ac:dyDescent="0.25">
      <c r="A620" s="263">
        <v>37144</v>
      </c>
      <c r="B620">
        <v>9.0999999999999998E-2</v>
      </c>
    </row>
    <row r="621" spans="1:2" x14ac:dyDescent="0.25">
      <c r="A621" s="263">
        <v>37145</v>
      </c>
      <c r="B621">
        <v>0.20599999999999999</v>
      </c>
    </row>
    <row r="622" spans="1:2" x14ac:dyDescent="0.25">
      <c r="A622" s="263">
        <v>37146</v>
      </c>
      <c r="B622">
        <v>9.0999999999999998E-2</v>
      </c>
    </row>
    <row r="623" spans="1:2" x14ac:dyDescent="0.25">
      <c r="A623" s="263">
        <v>37147</v>
      </c>
      <c r="B623">
        <v>9.0999999999999998E-2</v>
      </c>
    </row>
    <row r="624" spans="1:2" x14ac:dyDescent="0.25">
      <c r="A624" s="263">
        <v>37148</v>
      </c>
      <c r="B624">
        <v>9.0999999999999998E-2</v>
      </c>
    </row>
    <row r="625" spans="1:2" x14ac:dyDescent="0.25">
      <c r="A625" s="263">
        <v>37149</v>
      </c>
      <c r="B625">
        <v>9.0999999999999998E-2</v>
      </c>
    </row>
    <row r="626" spans="1:2" x14ac:dyDescent="0.25">
      <c r="A626" s="263">
        <v>37150</v>
      </c>
      <c r="B626">
        <v>9.0999999999999998E-2</v>
      </c>
    </row>
    <row r="627" spans="1:2" x14ac:dyDescent="0.25">
      <c r="A627" s="263">
        <v>37151</v>
      </c>
      <c r="B627">
        <v>9.0999999999999998E-2</v>
      </c>
    </row>
    <row r="628" spans="1:2" x14ac:dyDescent="0.25">
      <c r="A628" s="263">
        <v>37152</v>
      </c>
      <c r="B628">
        <v>9.0999999999999998E-2</v>
      </c>
    </row>
    <row r="629" spans="1:2" x14ac:dyDescent="0.25">
      <c r="A629" s="263">
        <v>37153</v>
      </c>
      <c r="B629">
        <v>1.6679999999999999</v>
      </c>
    </row>
    <row r="630" spans="1:2" x14ac:dyDescent="0.25">
      <c r="A630" s="263">
        <v>37154</v>
      </c>
      <c r="B630">
        <v>9.0999999999999998E-2</v>
      </c>
    </row>
    <row r="631" spans="1:2" x14ac:dyDescent="0.25">
      <c r="A631" s="263">
        <v>37155</v>
      </c>
      <c r="B631">
        <v>9.0999999999999998E-2</v>
      </c>
    </row>
    <row r="632" spans="1:2" x14ac:dyDescent="0.25">
      <c r="A632" s="263">
        <v>37156</v>
      </c>
      <c r="B632">
        <v>9.0999999999999998E-2</v>
      </c>
    </row>
    <row r="633" spans="1:2" x14ac:dyDescent="0.25">
      <c r="A633" s="263">
        <v>37157</v>
      </c>
      <c r="B633">
        <v>9.0999999999999998E-2</v>
      </c>
    </row>
    <row r="634" spans="1:2" x14ac:dyDescent="0.25">
      <c r="A634" s="263">
        <v>37158</v>
      </c>
      <c r="B634">
        <v>0.70799999999999996</v>
      </c>
    </row>
    <row r="635" spans="1:2" x14ac:dyDescent="0.25">
      <c r="A635" s="263">
        <v>37159</v>
      </c>
      <c r="B635">
        <v>9.0999999999999998E-2</v>
      </c>
    </row>
    <row r="636" spans="1:2" x14ac:dyDescent="0.25">
      <c r="A636" s="263">
        <v>37160</v>
      </c>
      <c r="B636">
        <v>9.0999999999999998E-2</v>
      </c>
    </row>
    <row r="637" spans="1:2" x14ac:dyDescent="0.25">
      <c r="A637" s="263">
        <v>37161</v>
      </c>
      <c r="B637">
        <v>9.0999999999999998E-2</v>
      </c>
    </row>
    <row r="638" spans="1:2" x14ac:dyDescent="0.25">
      <c r="A638" s="263">
        <v>37162</v>
      </c>
      <c r="B638">
        <v>9.0999999999999998E-2</v>
      </c>
    </row>
    <row r="639" spans="1:2" x14ac:dyDescent="0.25">
      <c r="A639" s="263">
        <v>37163</v>
      </c>
      <c r="B639">
        <v>9.0999999999999998E-2</v>
      </c>
    </row>
    <row r="640" spans="1:2" x14ac:dyDescent="0.25">
      <c r="A640" s="263">
        <v>37164</v>
      </c>
      <c r="B640">
        <v>9.0999999999999998E-2</v>
      </c>
    </row>
    <row r="641" spans="1:2" x14ac:dyDescent="0.25">
      <c r="A641" s="263">
        <v>37165</v>
      </c>
      <c r="B641">
        <v>9.0999999999999998E-2</v>
      </c>
    </row>
    <row r="642" spans="1:2" x14ac:dyDescent="0.25">
      <c r="A642" s="263">
        <v>37166</v>
      </c>
      <c r="B642">
        <v>9.0999999999999998E-2</v>
      </c>
    </row>
    <row r="643" spans="1:2" x14ac:dyDescent="0.25">
      <c r="A643" s="263">
        <v>37167</v>
      </c>
      <c r="B643">
        <v>9.0999999999999998E-2</v>
      </c>
    </row>
    <row r="644" spans="1:2" x14ac:dyDescent="0.25">
      <c r="A644" s="263">
        <v>37168</v>
      </c>
      <c r="B644">
        <v>9.0999999999999998E-2</v>
      </c>
    </row>
    <row r="645" spans="1:2" x14ac:dyDescent="0.25">
      <c r="A645" s="263">
        <v>37169</v>
      </c>
      <c r="B645">
        <v>1.1879999999999999</v>
      </c>
    </row>
    <row r="646" spans="1:2" x14ac:dyDescent="0.25">
      <c r="A646" s="263">
        <v>37170</v>
      </c>
      <c r="B646">
        <v>9.0999999999999998E-2</v>
      </c>
    </row>
    <row r="647" spans="1:2" x14ac:dyDescent="0.25">
      <c r="A647" s="263">
        <v>37171</v>
      </c>
      <c r="B647">
        <v>9.0999999999999998E-2</v>
      </c>
    </row>
    <row r="648" spans="1:2" x14ac:dyDescent="0.25">
      <c r="A648" s="263">
        <v>37172</v>
      </c>
      <c r="B648">
        <v>9.0999999999999998E-2</v>
      </c>
    </row>
    <row r="649" spans="1:2" x14ac:dyDescent="0.25">
      <c r="A649" s="263">
        <v>37173</v>
      </c>
      <c r="B649">
        <v>9.0999999999999998E-2</v>
      </c>
    </row>
    <row r="650" spans="1:2" x14ac:dyDescent="0.25">
      <c r="A650" s="263">
        <v>37174</v>
      </c>
      <c r="B650">
        <v>9.0999999999999998E-2</v>
      </c>
    </row>
    <row r="651" spans="1:2" x14ac:dyDescent="0.25">
      <c r="A651" s="263">
        <v>37175</v>
      </c>
      <c r="B651">
        <v>9.0999999999999998E-2</v>
      </c>
    </row>
    <row r="652" spans="1:2" x14ac:dyDescent="0.25">
      <c r="A652" s="263">
        <v>37176</v>
      </c>
      <c r="B652">
        <v>7.7919999999999998</v>
      </c>
    </row>
    <row r="653" spans="1:2" x14ac:dyDescent="0.25">
      <c r="A653" s="263">
        <v>37177</v>
      </c>
      <c r="B653">
        <v>2.5369999999999999</v>
      </c>
    </row>
    <row r="654" spans="1:2" x14ac:dyDescent="0.25">
      <c r="A654" s="263">
        <v>37178</v>
      </c>
      <c r="B654">
        <v>18.190000000000001</v>
      </c>
    </row>
    <row r="655" spans="1:2" x14ac:dyDescent="0.25">
      <c r="A655" s="263">
        <v>37179</v>
      </c>
      <c r="B655">
        <v>7.7469999999999999</v>
      </c>
    </row>
    <row r="656" spans="1:2" x14ac:dyDescent="0.25">
      <c r="A656" s="263">
        <v>37180</v>
      </c>
      <c r="B656">
        <v>6.9470000000000001</v>
      </c>
    </row>
    <row r="657" spans="1:2" x14ac:dyDescent="0.25">
      <c r="A657" s="263">
        <v>37181</v>
      </c>
      <c r="B657">
        <v>5.5069999999999997</v>
      </c>
    </row>
    <row r="658" spans="1:2" x14ac:dyDescent="0.25">
      <c r="A658" s="263">
        <v>37182</v>
      </c>
      <c r="B658">
        <v>0.48</v>
      </c>
    </row>
    <row r="659" spans="1:2" x14ac:dyDescent="0.25">
      <c r="A659" s="263">
        <v>37183</v>
      </c>
      <c r="B659">
        <v>9.0999999999999998E-2</v>
      </c>
    </row>
    <row r="660" spans="1:2" x14ac:dyDescent="0.25">
      <c r="A660" s="263">
        <v>37184</v>
      </c>
      <c r="B660">
        <v>9.0999999999999998E-2</v>
      </c>
    </row>
    <row r="661" spans="1:2" x14ac:dyDescent="0.25">
      <c r="A661" s="263">
        <v>37185</v>
      </c>
      <c r="B661">
        <v>0.86799999999999999</v>
      </c>
    </row>
    <row r="662" spans="1:2" x14ac:dyDescent="0.25">
      <c r="A662" s="263">
        <v>37186</v>
      </c>
      <c r="B662">
        <v>0.8</v>
      </c>
    </row>
    <row r="663" spans="1:2" x14ac:dyDescent="0.25">
      <c r="A663" s="263">
        <v>37187</v>
      </c>
      <c r="B663">
        <v>12.82</v>
      </c>
    </row>
    <row r="664" spans="1:2" x14ac:dyDescent="0.25">
      <c r="A664" s="263">
        <v>37188</v>
      </c>
      <c r="B664">
        <v>192.06800000000001</v>
      </c>
    </row>
    <row r="665" spans="1:2" x14ac:dyDescent="0.25">
      <c r="A665" s="263">
        <v>37189</v>
      </c>
      <c r="B665">
        <v>87.727999999999994</v>
      </c>
    </row>
    <row r="666" spans="1:2" x14ac:dyDescent="0.25">
      <c r="A666" s="263">
        <v>37190</v>
      </c>
      <c r="B666">
        <v>14.282</v>
      </c>
    </row>
    <row r="667" spans="1:2" x14ac:dyDescent="0.25">
      <c r="A667" s="263">
        <v>37191</v>
      </c>
      <c r="B667">
        <v>5.1189999999999998</v>
      </c>
    </row>
    <row r="668" spans="1:2" x14ac:dyDescent="0.25">
      <c r="A668" s="263">
        <v>37192</v>
      </c>
      <c r="B668">
        <v>2.948</v>
      </c>
    </row>
    <row r="669" spans="1:2" x14ac:dyDescent="0.25">
      <c r="A669" s="263">
        <v>37193</v>
      </c>
      <c r="B669">
        <v>0.434</v>
      </c>
    </row>
    <row r="670" spans="1:2" x14ac:dyDescent="0.25">
      <c r="A670" s="263">
        <v>37194</v>
      </c>
      <c r="B670">
        <v>1.1879999999999999</v>
      </c>
    </row>
    <row r="671" spans="1:2" x14ac:dyDescent="0.25">
      <c r="A671" s="263">
        <v>37195</v>
      </c>
      <c r="B671">
        <v>1.2569999999999999</v>
      </c>
    </row>
    <row r="672" spans="1:2" x14ac:dyDescent="0.25">
      <c r="A672" s="263">
        <v>37196</v>
      </c>
      <c r="B672">
        <v>0.8</v>
      </c>
    </row>
    <row r="673" spans="1:2" x14ac:dyDescent="0.25">
      <c r="A673" s="263">
        <v>37197</v>
      </c>
      <c r="B673">
        <v>1.6679999999999999</v>
      </c>
    </row>
    <row r="674" spans="1:2" x14ac:dyDescent="0.25">
      <c r="A674" s="263">
        <v>37198</v>
      </c>
      <c r="B674">
        <v>1.28</v>
      </c>
    </row>
    <row r="675" spans="1:2" x14ac:dyDescent="0.25">
      <c r="A675" s="263">
        <v>37199</v>
      </c>
      <c r="B675">
        <v>1.1200000000000001</v>
      </c>
    </row>
    <row r="676" spans="1:2" x14ac:dyDescent="0.25">
      <c r="A676" s="263">
        <v>37200</v>
      </c>
      <c r="B676">
        <v>1.097</v>
      </c>
    </row>
    <row r="677" spans="1:2" x14ac:dyDescent="0.25">
      <c r="A677" s="263">
        <v>37201</v>
      </c>
      <c r="B677">
        <v>0.68600000000000005</v>
      </c>
    </row>
    <row r="678" spans="1:2" x14ac:dyDescent="0.25">
      <c r="A678" s="263">
        <v>37202</v>
      </c>
      <c r="B678">
        <v>0.68600000000000005</v>
      </c>
    </row>
    <row r="679" spans="1:2" x14ac:dyDescent="0.25">
      <c r="A679" s="263">
        <v>37203</v>
      </c>
      <c r="B679">
        <v>0.70799999999999996</v>
      </c>
    </row>
    <row r="680" spans="1:2" x14ac:dyDescent="0.25">
      <c r="A680" s="263">
        <v>37204</v>
      </c>
      <c r="B680">
        <v>0.48</v>
      </c>
    </row>
    <row r="681" spans="1:2" x14ac:dyDescent="0.25">
      <c r="A681" s="263">
        <v>37205</v>
      </c>
      <c r="B681">
        <v>0.48</v>
      </c>
    </row>
    <row r="682" spans="1:2" x14ac:dyDescent="0.25">
      <c r="A682" s="263">
        <v>37206</v>
      </c>
      <c r="B682">
        <v>0.48</v>
      </c>
    </row>
    <row r="683" spans="1:2" x14ac:dyDescent="0.25">
      <c r="A683" s="263">
        <v>37207</v>
      </c>
      <c r="B683">
        <v>0.251</v>
      </c>
    </row>
    <row r="684" spans="1:2" x14ac:dyDescent="0.25">
      <c r="A684" s="263">
        <v>37208</v>
      </c>
      <c r="B684">
        <v>0.251</v>
      </c>
    </row>
    <row r="685" spans="1:2" x14ac:dyDescent="0.25">
      <c r="A685" s="263">
        <v>37209</v>
      </c>
      <c r="B685">
        <v>0.48</v>
      </c>
    </row>
    <row r="686" spans="1:2" x14ac:dyDescent="0.25">
      <c r="A686" s="263">
        <v>37210</v>
      </c>
      <c r="B686">
        <v>0.48</v>
      </c>
    </row>
    <row r="687" spans="1:2" x14ac:dyDescent="0.25">
      <c r="A687" s="263">
        <v>37211</v>
      </c>
      <c r="B687">
        <v>0.48</v>
      </c>
    </row>
    <row r="688" spans="1:2" x14ac:dyDescent="0.25">
      <c r="A688" s="263">
        <v>37212</v>
      </c>
      <c r="B688">
        <v>1.1879999999999999</v>
      </c>
    </row>
    <row r="689" spans="1:2" x14ac:dyDescent="0.25">
      <c r="A689" s="263">
        <v>37213</v>
      </c>
      <c r="B689">
        <v>0.98299999999999998</v>
      </c>
    </row>
    <row r="690" spans="1:2" x14ac:dyDescent="0.25">
      <c r="A690" s="263">
        <v>37214</v>
      </c>
      <c r="B690">
        <v>2.1019999999999999</v>
      </c>
    </row>
    <row r="691" spans="1:2" x14ac:dyDescent="0.25">
      <c r="A691" s="263">
        <v>37215</v>
      </c>
      <c r="B691">
        <v>1.44</v>
      </c>
    </row>
    <row r="692" spans="1:2" x14ac:dyDescent="0.25">
      <c r="A692" s="263">
        <v>37216</v>
      </c>
      <c r="B692">
        <v>1.2110000000000001</v>
      </c>
    </row>
    <row r="693" spans="1:2" x14ac:dyDescent="0.25">
      <c r="A693" s="263">
        <v>37217</v>
      </c>
      <c r="B693">
        <v>0.73099999999999998</v>
      </c>
    </row>
    <row r="694" spans="1:2" x14ac:dyDescent="0.25">
      <c r="A694" s="263">
        <v>37218</v>
      </c>
      <c r="B694">
        <v>0.86799999999999999</v>
      </c>
    </row>
    <row r="695" spans="1:2" x14ac:dyDescent="0.25">
      <c r="A695" s="263">
        <v>37219</v>
      </c>
      <c r="B695">
        <v>3.702</v>
      </c>
    </row>
    <row r="696" spans="1:2" x14ac:dyDescent="0.25">
      <c r="A696" s="263">
        <v>37220</v>
      </c>
      <c r="B696">
        <v>10.215</v>
      </c>
    </row>
    <row r="697" spans="1:2" x14ac:dyDescent="0.25">
      <c r="A697" s="263">
        <v>37221</v>
      </c>
      <c r="B697">
        <v>3.1309999999999998</v>
      </c>
    </row>
    <row r="698" spans="1:2" x14ac:dyDescent="0.25">
      <c r="A698" s="263">
        <v>37222</v>
      </c>
      <c r="B698">
        <v>48.514000000000003</v>
      </c>
    </row>
    <row r="699" spans="1:2" x14ac:dyDescent="0.25">
      <c r="A699" s="263">
        <v>37223</v>
      </c>
      <c r="B699">
        <v>37.704999999999998</v>
      </c>
    </row>
    <row r="700" spans="1:2" x14ac:dyDescent="0.25">
      <c r="A700" s="263">
        <v>37224</v>
      </c>
      <c r="B700">
        <v>129.29499999999999</v>
      </c>
    </row>
    <row r="701" spans="1:2" x14ac:dyDescent="0.25">
      <c r="A701" s="263">
        <v>37225</v>
      </c>
      <c r="B701">
        <v>100.15900000000001</v>
      </c>
    </row>
    <row r="702" spans="1:2" x14ac:dyDescent="0.25">
      <c r="A702" s="263">
        <v>37226</v>
      </c>
      <c r="B702">
        <v>29.73</v>
      </c>
    </row>
    <row r="703" spans="1:2" x14ac:dyDescent="0.25">
      <c r="A703" s="263">
        <v>37227</v>
      </c>
      <c r="B703">
        <v>10.9</v>
      </c>
    </row>
    <row r="704" spans="1:2" x14ac:dyDescent="0.25">
      <c r="A704" s="263">
        <v>37228</v>
      </c>
      <c r="B704">
        <v>5.6440000000000001</v>
      </c>
    </row>
    <row r="705" spans="1:2" x14ac:dyDescent="0.25">
      <c r="A705" s="263">
        <v>37229</v>
      </c>
      <c r="B705">
        <v>3.5649999999999999</v>
      </c>
    </row>
    <row r="706" spans="1:2" x14ac:dyDescent="0.25">
      <c r="A706" s="263">
        <v>37230</v>
      </c>
      <c r="B706">
        <v>1.577</v>
      </c>
    </row>
    <row r="707" spans="1:2" x14ac:dyDescent="0.25">
      <c r="A707" s="263">
        <v>37231</v>
      </c>
      <c r="B707">
        <v>7.3129999999999997</v>
      </c>
    </row>
    <row r="708" spans="1:2" x14ac:dyDescent="0.25">
      <c r="A708" s="263">
        <v>37232</v>
      </c>
      <c r="B708">
        <v>16.75</v>
      </c>
    </row>
    <row r="709" spans="1:2" x14ac:dyDescent="0.25">
      <c r="A709" s="263">
        <v>37233</v>
      </c>
      <c r="B709">
        <v>10.535</v>
      </c>
    </row>
    <row r="710" spans="1:2" x14ac:dyDescent="0.25">
      <c r="A710" s="263">
        <v>37234</v>
      </c>
      <c r="B710">
        <v>6.81</v>
      </c>
    </row>
    <row r="711" spans="1:2" x14ac:dyDescent="0.25">
      <c r="A711" s="263">
        <v>37235</v>
      </c>
      <c r="B711">
        <v>3.976</v>
      </c>
    </row>
    <row r="712" spans="1:2" x14ac:dyDescent="0.25">
      <c r="A712" s="263">
        <v>37236</v>
      </c>
      <c r="B712">
        <v>2.2170000000000001</v>
      </c>
    </row>
    <row r="713" spans="1:2" x14ac:dyDescent="0.25">
      <c r="A713" s="263">
        <v>37237</v>
      </c>
      <c r="B713">
        <v>3.3359999999999999</v>
      </c>
    </row>
    <row r="714" spans="1:2" x14ac:dyDescent="0.25">
      <c r="A714" s="263">
        <v>37238</v>
      </c>
      <c r="B714">
        <v>9.0719999999999992</v>
      </c>
    </row>
    <row r="715" spans="1:2" x14ac:dyDescent="0.25">
      <c r="A715" s="263">
        <v>37239</v>
      </c>
      <c r="B715">
        <v>23.492000000000001</v>
      </c>
    </row>
    <row r="716" spans="1:2" x14ac:dyDescent="0.25">
      <c r="A716" s="263">
        <v>37240</v>
      </c>
      <c r="B716">
        <v>21.571999999999999</v>
      </c>
    </row>
    <row r="717" spans="1:2" x14ac:dyDescent="0.25">
      <c r="A717" s="263">
        <v>37241</v>
      </c>
      <c r="B717">
        <v>19.927</v>
      </c>
    </row>
    <row r="718" spans="1:2" x14ac:dyDescent="0.25">
      <c r="A718" s="263">
        <v>37242</v>
      </c>
      <c r="B718">
        <v>166.155</v>
      </c>
    </row>
    <row r="719" spans="1:2" x14ac:dyDescent="0.25">
      <c r="A719" s="263">
        <v>37243</v>
      </c>
      <c r="B719">
        <v>78.084000000000003</v>
      </c>
    </row>
    <row r="720" spans="1:2" x14ac:dyDescent="0.25">
      <c r="A720" s="263">
        <v>37244</v>
      </c>
      <c r="B720">
        <v>9.0999999999999998E-2</v>
      </c>
    </row>
    <row r="721" spans="1:2" x14ac:dyDescent="0.25">
      <c r="A721" s="263">
        <v>37245</v>
      </c>
      <c r="B721">
        <v>9.8490000000000002</v>
      </c>
    </row>
    <row r="722" spans="1:2" x14ac:dyDescent="0.25">
      <c r="A722" s="263">
        <v>37246</v>
      </c>
      <c r="B722">
        <v>6.6959999999999997</v>
      </c>
    </row>
    <row r="723" spans="1:2" x14ac:dyDescent="0.25">
      <c r="A723" s="263">
        <v>37247</v>
      </c>
      <c r="B723">
        <v>4.7300000000000004</v>
      </c>
    </row>
    <row r="724" spans="1:2" x14ac:dyDescent="0.25">
      <c r="A724" s="263">
        <v>37248</v>
      </c>
      <c r="B724">
        <v>18.213000000000001</v>
      </c>
    </row>
    <row r="725" spans="1:2" x14ac:dyDescent="0.25">
      <c r="A725" s="263">
        <v>37249</v>
      </c>
      <c r="B725">
        <v>15.218999999999999</v>
      </c>
    </row>
    <row r="726" spans="1:2" x14ac:dyDescent="0.25">
      <c r="A726" s="263">
        <v>37250</v>
      </c>
      <c r="B726">
        <v>5.5759999999999996</v>
      </c>
    </row>
    <row r="727" spans="1:2" x14ac:dyDescent="0.25">
      <c r="A727" s="263">
        <v>37251</v>
      </c>
      <c r="B727">
        <v>2.125</v>
      </c>
    </row>
    <row r="728" spans="1:2" x14ac:dyDescent="0.25">
      <c r="A728" s="263">
        <v>37252</v>
      </c>
      <c r="B728">
        <v>3.3820000000000001</v>
      </c>
    </row>
    <row r="729" spans="1:2" x14ac:dyDescent="0.25">
      <c r="A729" s="263">
        <v>37253</v>
      </c>
      <c r="B729">
        <v>3.6110000000000002</v>
      </c>
    </row>
    <row r="730" spans="1:2" x14ac:dyDescent="0.25">
      <c r="A730" s="263">
        <v>37254</v>
      </c>
      <c r="B730">
        <v>3.016</v>
      </c>
    </row>
    <row r="731" spans="1:2" x14ac:dyDescent="0.25">
      <c r="A731" s="263">
        <v>37255</v>
      </c>
      <c r="B731">
        <v>2.0569999999999999</v>
      </c>
    </row>
    <row r="732" spans="1:2" x14ac:dyDescent="0.25">
      <c r="A732" s="263">
        <v>37256</v>
      </c>
      <c r="B732">
        <v>2.0569999999999999</v>
      </c>
    </row>
    <row r="733" spans="1:2" x14ac:dyDescent="0.25">
      <c r="A733" s="263">
        <v>37257</v>
      </c>
      <c r="B733">
        <v>1.7370000000000001</v>
      </c>
    </row>
    <row r="734" spans="1:2" x14ac:dyDescent="0.25">
      <c r="A734" s="263">
        <v>37258</v>
      </c>
      <c r="B734">
        <v>1.8740000000000001</v>
      </c>
    </row>
    <row r="735" spans="1:2" x14ac:dyDescent="0.25">
      <c r="A735" s="263">
        <v>37259</v>
      </c>
      <c r="B735">
        <v>1.645</v>
      </c>
    </row>
    <row r="736" spans="1:2" x14ac:dyDescent="0.25">
      <c r="A736" s="263">
        <v>37260</v>
      </c>
      <c r="B736">
        <v>1.417</v>
      </c>
    </row>
    <row r="737" spans="1:2" x14ac:dyDescent="0.25">
      <c r="A737" s="263">
        <v>37261</v>
      </c>
      <c r="B737">
        <v>1.417</v>
      </c>
    </row>
    <row r="738" spans="1:2" x14ac:dyDescent="0.25">
      <c r="A738" s="263">
        <v>37262</v>
      </c>
      <c r="B738">
        <v>2.3540000000000001</v>
      </c>
    </row>
    <row r="739" spans="1:2" x14ac:dyDescent="0.25">
      <c r="A739" s="263">
        <v>37263</v>
      </c>
      <c r="B739">
        <v>1.7370000000000001</v>
      </c>
    </row>
    <row r="740" spans="1:2" x14ac:dyDescent="0.25">
      <c r="A740" s="263">
        <v>37264</v>
      </c>
      <c r="B740">
        <v>1.1200000000000001</v>
      </c>
    </row>
    <row r="741" spans="1:2" x14ac:dyDescent="0.25">
      <c r="A741" s="263">
        <v>37265</v>
      </c>
      <c r="B741">
        <v>1.554</v>
      </c>
    </row>
    <row r="742" spans="1:2" x14ac:dyDescent="0.25">
      <c r="A742" s="263">
        <v>37266</v>
      </c>
      <c r="B742">
        <v>2.3540000000000001</v>
      </c>
    </row>
    <row r="743" spans="1:2" x14ac:dyDescent="0.25">
      <c r="A743" s="263">
        <v>37267</v>
      </c>
      <c r="B743">
        <v>4.9130000000000003</v>
      </c>
    </row>
    <row r="744" spans="1:2" x14ac:dyDescent="0.25">
      <c r="A744" s="263">
        <v>37268</v>
      </c>
      <c r="B744">
        <v>4.7300000000000004</v>
      </c>
    </row>
    <row r="745" spans="1:2" x14ac:dyDescent="0.25">
      <c r="A745" s="263">
        <v>37269</v>
      </c>
      <c r="B745">
        <v>4.2960000000000003</v>
      </c>
    </row>
    <row r="746" spans="1:2" x14ac:dyDescent="0.25">
      <c r="A746" s="263">
        <v>37270</v>
      </c>
      <c r="B746">
        <v>2.9020000000000001</v>
      </c>
    </row>
    <row r="747" spans="1:2" x14ac:dyDescent="0.25">
      <c r="A747" s="263">
        <v>37271</v>
      </c>
      <c r="B747">
        <v>2.6739999999999999</v>
      </c>
    </row>
    <row r="748" spans="1:2" x14ac:dyDescent="0.25">
      <c r="A748" s="263">
        <v>37272</v>
      </c>
      <c r="B748">
        <v>2.5590000000000002</v>
      </c>
    </row>
    <row r="749" spans="1:2" x14ac:dyDescent="0.25">
      <c r="A749" s="263">
        <v>37273</v>
      </c>
      <c r="B749">
        <v>2.0110000000000001</v>
      </c>
    </row>
    <row r="750" spans="1:2" x14ac:dyDescent="0.25">
      <c r="A750" s="263">
        <v>37274</v>
      </c>
      <c r="B750">
        <v>1.897</v>
      </c>
    </row>
    <row r="751" spans="1:2" x14ac:dyDescent="0.25">
      <c r="A751" s="263">
        <v>37275</v>
      </c>
      <c r="B751">
        <v>1.897</v>
      </c>
    </row>
    <row r="752" spans="1:2" x14ac:dyDescent="0.25">
      <c r="A752" s="263">
        <v>37276</v>
      </c>
      <c r="B752">
        <v>1.417</v>
      </c>
    </row>
    <row r="753" spans="1:2" x14ac:dyDescent="0.25">
      <c r="A753" s="263">
        <v>37277</v>
      </c>
      <c r="B753">
        <v>1.417</v>
      </c>
    </row>
    <row r="754" spans="1:2" x14ac:dyDescent="0.25">
      <c r="A754" s="263">
        <v>37278</v>
      </c>
      <c r="B754">
        <v>1.8740000000000001</v>
      </c>
    </row>
    <row r="755" spans="1:2" x14ac:dyDescent="0.25">
      <c r="A755" s="263">
        <v>37279</v>
      </c>
      <c r="B755">
        <v>1.8740000000000001</v>
      </c>
    </row>
    <row r="756" spans="1:2" x14ac:dyDescent="0.25">
      <c r="A756" s="263">
        <v>37280</v>
      </c>
      <c r="B756">
        <v>90.241</v>
      </c>
    </row>
    <row r="757" spans="1:2" x14ac:dyDescent="0.25">
      <c r="A757" s="263">
        <v>37281</v>
      </c>
      <c r="B757">
        <v>30.757999999999999</v>
      </c>
    </row>
    <row r="758" spans="1:2" x14ac:dyDescent="0.25">
      <c r="A758" s="263">
        <v>37282</v>
      </c>
      <c r="B758">
        <v>7.29</v>
      </c>
    </row>
    <row r="759" spans="1:2" x14ac:dyDescent="0.25">
      <c r="A759" s="263">
        <v>37283</v>
      </c>
      <c r="B759">
        <v>2.742</v>
      </c>
    </row>
    <row r="760" spans="1:2" x14ac:dyDescent="0.25">
      <c r="A760" s="263">
        <v>37284</v>
      </c>
      <c r="B760">
        <v>0.8</v>
      </c>
    </row>
    <row r="761" spans="1:2" x14ac:dyDescent="0.25">
      <c r="A761" s="263">
        <v>37285</v>
      </c>
      <c r="B761">
        <v>0.84599999999999997</v>
      </c>
    </row>
    <row r="762" spans="1:2" x14ac:dyDescent="0.25">
      <c r="A762" s="263">
        <v>37286</v>
      </c>
      <c r="B762">
        <v>37.476999999999997</v>
      </c>
    </row>
    <row r="763" spans="1:2" x14ac:dyDescent="0.25">
      <c r="A763" s="263">
        <v>37287</v>
      </c>
      <c r="B763">
        <v>57.518000000000001</v>
      </c>
    </row>
    <row r="764" spans="1:2" x14ac:dyDescent="0.25">
      <c r="A764" s="263">
        <v>37288</v>
      </c>
      <c r="B764">
        <v>66.063999999999993</v>
      </c>
    </row>
    <row r="765" spans="1:2" x14ac:dyDescent="0.25">
      <c r="A765" s="263">
        <v>37289</v>
      </c>
      <c r="B765">
        <v>22.257999999999999</v>
      </c>
    </row>
    <row r="766" spans="1:2" x14ac:dyDescent="0.25">
      <c r="A766" s="263">
        <v>37290</v>
      </c>
      <c r="B766">
        <v>6.444</v>
      </c>
    </row>
    <row r="767" spans="1:2" x14ac:dyDescent="0.25">
      <c r="A767" s="263">
        <v>37291</v>
      </c>
      <c r="B767">
        <v>2.6970000000000001</v>
      </c>
    </row>
    <row r="768" spans="1:2" x14ac:dyDescent="0.25">
      <c r="A768" s="263">
        <v>37292</v>
      </c>
      <c r="B768">
        <v>1.623</v>
      </c>
    </row>
    <row r="769" spans="1:2" x14ac:dyDescent="0.25">
      <c r="A769" s="263">
        <v>37293</v>
      </c>
      <c r="B769">
        <v>1.28</v>
      </c>
    </row>
    <row r="770" spans="1:2" x14ac:dyDescent="0.25">
      <c r="A770" s="263">
        <v>37294</v>
      </c>
      <c r="B770">
        <v>2.1019999999999999</v>
      </c>
    </row>
    <row r="771" spans="1:2" x14ac:dyDescent="0.25">
      <c r="A771" s="263">
        <v>37295</v>
      </c>
      <c r="B771">
        <v>3.0390000000000001</v>
      </c>
    </row>
    <row r="772" spans="1:2" x14ac:dyDescent="0.25">
      <c r="A772" s="263">
        <v>37296</v>
      </c>
      <c r="B772">
        <v>2.468</v>
      </c>
    </row>
    <row r="773" spans="1:2" x14ac:dyDescent="0.25">
      <c r="A773" s="263">
        <v>37297</v>
      </c>
      <c r="B773">
        <v>3.633</v>
      </c>
    </row>
    <row r="774" spans="1:2" x14ac:dyDescent="0.25">
      <c r="A774" s="263">
        <v>37298</v>
      </c>
      <c r="B774">
        <v>4.7990000000000004</v>
      </c>
    </row>
    <row r="775" spans="1:2" x14ac:dyDescent="0.25">
      <c r="A775" s="263">
        <v>37299</v>
      </c>
      <c r="B775">
        <v>4.0449999999999999</v>
      </c>
    </row>
    <row r="776" spans="1:2" x14ac:dyDescent="0.25">
      <c r="A776" s="263">
        <v>37300</v>
      </c>
      <c r="B776">
        <v>2.9020000000000001</v>
      </c>
    </row>
    <row r="777" spans="1:2" x14ac:dyDescent="0.25">
      <c r="A777" s="263">
        <v>37301</v>
      </c>
      <c r="B777">
        <v>2.2170000000000001</v>
      </c>
    </row>
    <row r="778" spans="1:2" x14ac:dyDescent="0.25">
      <c r="A778" s="263">
        <v>37302</v>
      </c>
      <c r="B778">
        <v>2.0110000000000001</v>
      </c>
    </row>
    <row r="779" spans="1:2" x14ac:dyDescent="0.25">
      <c r="A779" s="263">
        <v>37303</v>
      </c>
      <c r="B779">
        <v>1.8280000000000001</v>
      </c>
    </row>
    <row r="780" spans="1:2" x14ac:dyDescent="0.25">
      <c r="A780" s="263">
        <v>37304</v>
      </c>
      <c r="B780">
        <v>1.8740000000000001</v>
      </c>
    </row>
    <row r="781" spans="1:2" x14ac:dyDescent="0.25">
      <c r="A781" s="263">
        <v>37305</v>
      </c>
      <c r="B781">
        <v>1.645</v>
      </c>
    </row>
    <row r="782" spans="1:2" x14ac:dyDescent="0.25">
      <c r="A782" s="263">
        <v>37306</v>
      </c>
      <c r="B782">
        <v>1.417</v>
      </c>
    </row>
    <row r="783" spans="1:2" x14ac:dyDescent="0.25">
      <c r="A783" s="263">
        <v>37307</v>
      </c>
      <c r="B783">
        <v>4.4790000000000001</v>
      </c>
    </row>
    <row r="784" spans="1:2" x14ac:dyDescent="0.25">
      <c r="A784" s="263">
        <v>37308</v>
      </c>
      <c r="B784">
        <v>9.0259999999999998</v>
      </c>
    </row>
    <row r="785" spans="1:2" x14ac:dyDescent="0.25">
      <c r="A785" s="263">
        <v>37309</v>
      </c>
      <c r="B785">
        <v>3.6110000000000002</v>
      </c>
    </row>
    <row r="786" spans="1:2" x14ac:dyDescent="0.25">
      <c r="A786" s="263">
        <v>37310</v>
      </c>
      <c r="B786">
        <v>1.782</v>
      </c>
    </row>
    <row r="787" spans="1:2" x14ac:dyDescent="0.25">
      <c r="A787" s="263">
        <v>37311</v>
      </c>
      <c r="B787">
        <v>2.468</v>
      </c>
    </row>
    <row r="788" spans="1:2" x14ac:dyDescent="0.25">
      <c r="A788" s="263">
        <v>37312</v>
      </c>
      <c r="B788">
        <v>1.988</v>
      </c>
    </row>
    <row r="789" spans="1:2" x14ac:dyDescent="0.25">
      <c r="A789" s="263">
        <v>37313</v>
      </c>
      <c r="B789">
        <v>1.851</v>
      </c>
    </row>
    <row r="790" spans="1:2" x14ac:dyDescent="0.25">
      <c r="A790" s="263">
        <v>37314</v>
      </c>
      <c r="B790">
        <v>1.623</v>
      </c>
    </row>
    <row r="791" spans="1:2" x14ac:dyDescent="0.25">
      <c r="A791" s="263">
        <v>37315</v>
      </c>
      <c r="B791">
        <v>1.76</v>
      </c>
    </row>
    <row r="792" spans="1:2" x14ac:dyDescent="0.25">
      <c r="A792" s="263">
        <v>37316</v>
      </c>
      <c r="B792">
        <v>1.5309999999999999</v>
      </c>
    </row>
    <row r="793" spans="1:2" x14ac:dyDescent="0.25">
      <c r="A793" s="263">
        <v>37317</v>
      </c>
      <c r="B793">
        <v>3.1309999999999998</v>
      </c>
    </row>
    <row r="794" spans="1:2" x14ac:dyDescent="0.25">
      <c r="A794" s="263">
        <v>37318</v>
      </c>
      <c r="B794">
        <v>6.6959999999999997</v>
      </c>
    </row>
    <row r="795" spans="1:2" x14ac:dyDescent="0.25">
      <c r="A795" s="263">
        <v>37319</v>
      </c>
      <c r="B795">
        <v>3.8159999999999998</v>
      </c>
    </row>
    <row r="796" spans="1:2" x14ac:dyDescent="0.25">
      <c r="A796" s="263">
        <v>37320</v>
      </c>
      <c r="B796">
        <v>1.6</v>
      </c>
    </row>
    <row r="797" spans="1:2" x14ac:dyDescent="0.25">
      <c r="A797" s="263">
        <v>37321</v>
      </c>
      <c r="B797">
        <v>1.851</v>
      </c>
    </row>
    <row r="798" spans="1:2" x14ac:dyDescent="0.25">
      <c r="A798" s="263">
        <v>37322</v>
      </c>
      <c r="B798">
        <v>1.8049999999999999</v>
      </c>
    </row>
    <row r="799" spans="1:2" x14ac:dyDescent="0.25">
      <c r="A799" s="263">
        <v>37323</v>
      </c>
      <c r="B799">
        <v>1.92</v>
      </c>
    </row>
    <row r="800" spans="1:2" x14ac:dyDescent="0.25">
      <c r="A800" s="263">
        <v>37324</v>
      </c>
      <c r="B800">
        <v>3.085</v>
      </c>
    </row>
    <row r="801" spans="1:2" x14ac:dyDescent="0.25">
      <c r="A801" s="263">
        <v>37325</v>
      </c>
      <c r="B801">
        <v>2.9710000000000001</v>
      </c>
    </row>
    <row r="802" spans="1:2" x14ac:dyDescent="0.25">
      <c r="A802" s="263">
        <v>37326</v>
      </c>
      <c r="B802">
        <v>1.8280000000000001</v>
      </c>
    </row>
    <row r="803" spans="1:2" x14ac:dyDescent="0.25">
      <c r="A803" s="263">
        <v>37327</v>
      </c>
      <c r="B803">
        <v>1.577</v>
      </c>
    </row>
    <row r="804" spans="1:2" x14ac:dyDescent="0.25">
      <c r="A804" s="263">
        <v>37328</v>
      </c>
      <c r="B804">
        <v>2.399</v>
      </c>
    </row>
    <row r="805" spans="1:2" x14ac:dyDescent="0.25">
      <c r="A805" s="263">
        <v>37329</v>
      </c>
      <c r="B805">
        <v>2.0569999999999999</v>
      </c>
    </row>
    <row r="806" spans="1:2" x14ac:dyDescent="0.25">
      <c r="A806" s="263">
        <v>37330</v>
      </c>
      <c r="B806">
        <v>4.3650000000000002</v>
      </c>
    </row>
    <row r="807" spans="1:2" x14ac:dyDescent="0.25">
      <c r="A807" s="263">
        <v>37331</v>
      </c>
      <c r="B807">
        <v>42.23</v>
      </c>
    </row>
    <row r="808" spans="1:2" x14ac:dyDescent="0.25">
      <c r="A808" s="263">
        <v>37332</v>
      </c>
      <c r="B808">
        <v>22.029</v>
      </c>
    </row>
    <row r="809" spans="1:2" x14ac:dyDescent="0.25">
      <c r="A809" s="263">
        <v>37333</v>
      </c>
      <c r="B809">
        <v>11.106</v>
      </c>
    </row>
    <row r="810" spans="1:2" x14ac:dyDescent="0.25">
      <c r="A810" s="263">
        <v>37334</v>
      </c>
      <c r="B810">
        <v>30.736000000000001</v>
      </c>
    </row>
    <row r="811" spans="1:2" x14ac:dyDescent="0.25">
      <c r="A811" s="263">
        <v>37335</v>
      </c>
      <c r="B811">
        <v>150.47800000000001</v>
      </c>
    </row>
    <row r="812" spans="1:2" x14ac:dyDescent="0.25">
      <c r="A812" s="263">
        <v>37336</v>
      </c>
      <c r="B812">
        <v>40.402000000000001</v>
      </c>
    </row>
    <row r="813" spans="1:2" x14ac:dyDescent="0.25">
      <c r="A813" s="263">
        <v>37337</v>
      </c>
      <c r="B813">
        <v>2.8570000000000002</v>
      </c>
    </row>
    <row r="814" spans="1:2" x14ac:dyDescent="0.25">
      <c r="A814" s="263">
        <v>37338</v>
      </c>
      <c r="B814">
        <v>9.0999999999999998E-2</v>
      </c>
    </row>
    <row r="815" spans="1:2" x14ac:dyDescent="0.25">
      <c r="A815" s="263">
        <v>37339</v>
      </c>
      <c r="B815">
        <v>2.1019999999999999</v>
      </c>
    </row>
    <row r="816" spans="1:2" x14ac:dyDescent="0.25">
      <c r="A816" s="263">
        <v>37340</v>
      </c>
      <c r="B816">
        <v>3.3140000000000001</v>
      </c>
    </row>
    <row r="817" spans="1:2" x14ac:dyDescent="0.25">
      <c r="A817" s="263">
        <v>37341</v>
      </c>
      <c r="B817">
        <v>107.791</v>
      </c>
    </row>
    <row r="818" spans="1:2" x14ac:dyDescent="0.25">
      <c r="A818" s="263">
        <v>37342</v>
      </c>
      <c r="B818">
        <v>36.426000000000002</v>
      </c>
    </row>
    <row r="819" spans="1:2" x14ac:dyDescent="0.25">
      <c r="A819" s="263">
        <v>37343</v>
      </c>
      <c r="B819">
        <v>8.7750000000000004</v>
      </c>
    </row>
    <row r="820" spans="1:2" x14ac:dyDescent="0.25">
      <c r="A820" s="263">
        <v>37344</v>
      </c>
      <c r="B820">
        <v>6.4210000000000003</v>
      </c>
    </row>
    <row r="821" spans="1:2" x14ac:dyDescent="0.25">
      <c r="A821" s="263">
        <v>37345</v>
      </c>
      <c r="B821">
        <v>3.9079999999999999</v>
      </c>
    </row>
    <row r="822" spans="1:2" x14ac:dyDescent="0.25">
      <c r="A822" s="263">
        <v>37346</v>
      </c>
      <c r="B822">
        <v>0.96</v>
      </c>
    </row>
    <row r="823" spans="1:2" x14ac:dyDescent="0.25">
      <c r="A823" s="263">
        <v>37347</v>
      </c>
      <c r="B823">
        <v>0.59399999999999997</v>
      </c>
    </row>
    <row r="824" spans="1:2" x14ac:dyDescent="0.25">
      <c r="A824" s="263">
        <v>37348</v>
      </c>
      <c r="B824">
        <v>2.8340000000000001</v>
      </c>
    </row>
    <row r="825" spans="1:2" x14ac:dyDescent="0.25">
      <c r="A825" s="263">
        <v>37349</v>
      </c>
      <c r="B825">
        <v>3.4279999999999999</v>
      </c>
    </row>
    <row r="826" spans="1:2" x14ac:dyDescent="0.25">
      <c r="A826" s="263">
        <v>37350</v>
      </c>
      <c r="B826">
        <v>2.7189999999999999</v>
      </c>
    </row>
    <row r="827" spans="1:2" x14ac:dyDescent="0.25">
      <c r="A827" s="263">
        <v>37351</v>
      </c>
      <c r="B827">
        <v>2.3540000000000001</v>
      </c>
    </row>
    <row r="828" spans="1:2" x14ac:dyDescent="0.25">
      <c r="A828" s="263">
        <v>37352</v>
      </c>
      <c r="B828">
        <v>1.3939999999999999</v>
      </c>
    </row>
    <row r="829" spans="1:2" x14ac:dyDescent="0.25">
      <c r="A829" s="263">
        <v>37353</v>
      </c>
      <c r="B829">
        <v>1.623</v>
      </c>
    </row>
    <row r="830" spans="1:2" x14ac:dyDescent="0.25">
      <c r="A830" s="263">
        <v>37354</v>
      </c>
      <c r="B830">
        <v>1.577</v>
      </c>
    </row>
    <row r="831" spans="1:2" x14ac:dyDescent="0.25">
      <c r="A831" s="263">
        <v>37355</v>
      </c>
      <c r="B831">
        <v>2.0569999999999999</v>
      </c>
    </row>
    <row r="832" spans="1:2" x14ac:dyDescent="0.25">
      <c r="A832" s="263">
        <v>37356</v>
      </c>
      <c r="B832">
        <v>1.371</v>
      </c>
    </row>
    <row r="833" spans="1:2" x14ac:dyDescent="0.25">
      <c r="A833" s="263">
        <v>37357</v>
      </c>
      <c r="B833">
        <v>1.371</v>
      </c>
    </row>
    <row r="834" spans="1:2" x14ac:dyDescent="0.25">
      <c r="A834" s="263">
        <v>37358</v>
      </c>
      <c r="B834">
        <v>1.6</v>
      </c>
    </row>
    <row r="835" spans="1:2" x14ac:dyDescent="0.25">
      <c r="A835" s="263">
        <v>37359</v>
      </c>
      <c r="B835">
        <v>4.319</v>
      </c>
    </row>
    <row r="836" spans="1:2" x14ac:dyDescent="0.25">
      <c r="A836" s="263">
        <v>37360</v>
      </c>
      <c r="B836">
        <v>20.338000000000001</v>
      </c>
    </row>
    <row r="837" spans="1:2" x14ac:dyDescent="0.25">
      <c r="A837" s="263">
        <v>37361</v>
      </c>
      <c r="B837">
        <v>26.393999999999998</v>
      </c>
    </row>
    <row r="838" spans="1:2" x14ac:dyDescent="0.25">
      <c r="A838" s="263">
        <v>37362</v>
      </c>
      <c r="B838">
        <v>5.0270000000000001</v>
      </c>
    </row>
    <row r="839" spans="1:2" x14ac:dyDescent="0.25">
      <c r="A839" s="263">
        <v>37363</v>
      </c>
      <c r="B839">
        <v>3.5649999999999999</v>
      </c>
    </row>
    <row r="840" spans="1:2" x14ac:dyDescent="0.25">
      <c r="A840" s="263">
        <v>37364</v>
      </c>
      <c r="B840">
        <v>3.1760000000000002</v>
      </c>
    </row>
    <row r="841" spans="1:2" x14ac:dyDescent="0.25">
      <c r="A841" s="263">
        <v>37365</v>
      </c>
      <c r="B841">
        <v>46.228999999999999</v>
      </c>
    </row>
    <row r="842" spans="1:2" x14ac:dyDescent="0.25">
      <c r="A842" s="263">
        <v>37366</v>
      </c>
      <c r="B842">
        <v>16.658999999999999</v>
      </c>
    </row>
    <row r="843" spans="1:2" x14ac:dyDescent="0.25">
      <c r="A843" s="263">
        <v>37367</v>
      </c>
      <c r="B843">
        <v>193.577</v>
      </c>
    </row>
    <row r="844" spans="1:2" x14ac:dyDescent="0.25">
      <c r="A844" s="263">
        <v>37368</v>
      </c>
      <c r="B844">
        <v>155.209</v>
      </c>
    </row>
    <row r="845" spans="1:2" x14ac:dyDescent="0.25">
      <c r="A845" s="263">
        <v>37369</v>
      </c>
      <c r="B845">
        <v>17.504000000000001</v>
      </c>
    </row>
    <row r="846" spans="1:2" x14ac:dyDescent="0.25">
      <c r="A846" s="263">
        <v>37370</v>
      </c>
      <c r="B846">
        <v>9.3239999999999998</v>
      </c>
    </row>
    <row r="847" spans="1:2" x14ac:dyDescent="0.25">
      <c r="A847" s="263">
        <v>37371</v>
      </c>
      <c r="B847">
        <v>3.8620000000000001</v>
      </c>
    </row>
    <row r="848" spans="1:2" x14ac:dyDescent="0.25">
      <c r="A848" s="263">
        <v>37372</v>
      </c>
      <c r="B848">
        <v>5.5990000000000002</v>
      </c>
    </row>
    <row r="849" spans="1:2" x14ac:dyDescent="0.25">
      <c r="A849" s="263">
        <v>37373</v>
      </c>
      <c r="B849">
        <v>12.614000000000001</v>
      </c>
    </row>
    <row r="850" spans="1:2" x14ac:dyDescent="0.25">
      <c r="A850" s="263">
        <v>37374</v>
      </c>
      <c r="B850">
        <v>148.49</v>
      </c>
    </row>
    <row r="851" spans="1:2" x14ac:dyDescent="0.25">
      <c r="A851" s="263">
        <v>37375</v>
      </c>
      <c r="B851">
        <v>28.93</v>
      </c>
    </row>
    <row r="852" spans="1:2" x14ac:dyDescent="0.25">
      <c r="A852" s="263">
        <v>37376</v>
      </c>
      <c r="B852">
        <v>7.7919999999999998</v>
      </c>
    </row>
    <row r="853" spans="1:2" x14ac:dyDescent="0.25">
      <c r="A853" s="263">
        <v>37377</v>
      </c>
      <c r="B853">
        <v>10.329000000000001</v>
      </c>
    </row>
    <row r="854" spans="1:2" x14ac:dyDescent="0.25">
      <c r="A854" s="263">
        <v>37378</v>
      </c>
      <c r="B854">
        <v>17.779</v>
      </c>
    </row>
    <row r="855" spans="1:2" x14ac:dyDescent="0.25">
      <c r="A855" s="263">
        <v>37379</v>
      </c>
      <c r="B855">
        <v>9.2089999999999996</v>
      </c>
    </row>
    <row r="856" spans="1:2" x14ac:dyDescent="0.25">
      <c r="A856" s="263">
        <v>37380</v>
      </c>
      <c r="B856">
        <v>2.8340000000000001</v>
      </c>
    </row>
    <row r="857" spans="1:2" x14ac:dyDescent="0.25">
      <c r="A857" s="263">
        <v>37381</v>
      </c>
      <c r="B857">
        <v>0.77700000000000002</v>
      </c>
    </row>
    <row r="858" spans="1:2" x14ac:dyDescent="0.25">
      <c r="A858" s="263">
        <v>37382</v>
      </c>
      <c r="B858">
        <v>26.690999999999999</v>
      </c>
    </row>
    <row r="859" spans="1:2" x14ac:dyDescent="0.25">
      <c r="A859" s="263">
        <v>37383</v>
      </c>
      <c r="B859">
        <v>92.001000000000005</v>
      </c>
    </row>
    <row r="860" spans="1:2" x14ac:dyDescent="0.25">
      <c r="A860" s="263">
        <v>37384</v>
      </c>
      <c r="B860">
        <v>197.46100000000001</v>
      </c>
    </row>
    <row r="861" spans="1:2" x14ac:dyDescent="0.25">
      <c r="A861" s="263">
        <v>37385</v>
      </c>
      <c r="B861">
        <v>97.6</v>
      </c>
    </row>
    <row r="862" spans="1:2" x14ac:dyDescent="0.25">
      <c r="A862" s="263">
        <v>37386</v>
      </c>
      <c r="B862">
        <v>15.082000000000001</v>
      </c>
    </row>
    <row r="863" spans="1:2" x14ac:dyDescent="0.25">
      <c r="A863" s="263">
        <v>37387</v>
      </c>
      <c r="B863">
        <v>2.262</v>
      </c>
    </row>
    <row r="864" spans="1:2" x14ac:dyDescent="0.25">
      <c r="A864" s="263">
        <v>37388</v>
      </c>
      <c r="B864">
        <v>8.1809999999999992</v>
      </c>
    </row>
    <row r="865" spans="1:2" x14ac:dyDescent="0.25">
      <c r="A865" s="263">
        <v>37389</v>
      </c>
      <c r="B865">
        <v>112.15600000000001</v>
      </c>
    </row>
    <row r="866" spans="1:2" x14ac:dyDescent="0.25">
      <c r="A866" s="263">
        <v>37390</v>
      </c>
      <c r="B866">
        <v>59.003</v>
      </c>
    </row>
    <row r="867" spans="1:2" x14ac:dyDescent="0.25">
      <c r="A867" s="263">
        <v>37391</v>
      </c>
      <c r="B867">
        <v>9.2780000000000005</v>
      </c>
    </row>
    <row r="868" spans="1:2" x14ac:dyDescent="0.25">
      <c r="A868" s="263">
        <v>37392</v>
      </c>
      <c r="B868">
        <v>6.81</v>
      </c>
    </row>
    <row r="869" spans="1:2" x14ac:dyDescent="0.25">
      <c r="A869" s="263">
        <v>37393</v>
      </c>
      <c r="B869">
        <v>40.15</v>
      </c>
    </row>
    <row r="870" spans="1:2" x14ac:dyDescent="0.25">
      <c r="A870" s="263">
        <v>37394</v>
      </c>
      <c r="B870">
        <v>80.804000000000002</v>
      </c>
    </row>
    <row r="871" spans="1:2" x14ac:dyDescent="0.25">
      <c r="A871" s="263">
        <v>37395</v>
      </c>
      <c r="B871">
        <v>11.906000000000001</v>
      </c>
    </row>
    <row r="872" spans="1:2" x14ac:dyDescent="0.25">
      <c r="A872" s="263">
        <v>37396</v>
      </c>
      <c r="B872">
        <v>6.17</v>
      </c>
    </row>
    <row r="873" spans="1:2" x14ac:dyDescent="0.25">
      <c r="A873" s="263">
        <v>37397</v>
      </c>
      <c r="B873">
        <v>3.016</v>
      </c>
    </row>
    <row r="874" spans="1:2" x14ac:dyDescent="0.25">
      <c r="A874" s="263">
        <v>37398</v>
      </c>
      <c r="B874">
        <v>1.6</v>
      </c>
    </row>
    <row r="875" spans="1:2" x14ac:dyDescent="0.25">
      <c r="A875" s="263">
        <v>37399</v>
      </c>
      <c r="B875">
        <v>9.0999999999999998E-2</v>
      </c>
    </row>
    <row r="876" spans="1:2" x14ac:dyDescent="0.25">
      <c r="A876" s="263">
        <v>37400</v>
      </c>
      <c r="B876">
        <v>0.16</v>
      </c>
    </row>
    <row r="877" spans="1:2" x14ac:dyDescent="0.25">
      <c r="A877" s="263">
        <v>37401</v>
      </c>
      <c r="B877">
        <v>1.8049999999999999</v>
      </c>
    </row>
    <row r="878" spans="1:2" x14ac:dyDescent="0.25">
      <c r="A878" s="263">
        <v>37402</v>
      </c>
      <c r="B878">
        <v>4.6159999999999997</v>
      </c>
    </row>
    <row r="879" spans="1:2" x14ac:dyDescent="0.25">
      <c r="A879" s="263">
        <v>37403</v>
      </c>
      <c r="B879">
        <v>2.879</v>
      </c>
    </row>
    <row r="880" spans="1:2" x14ac:dyDescent="0.25">
      <c r="A880" s="263">
        <v>37404</v>
      </c>
      <c r="B880">
        <v>8.7520000000000007</v>
      </c>
    </row>
    <row r="881" spans="1:2" x14ac:dyDescent="0.25">
      <c r="A881" s="263">
        <v>37405</v>
      </c>
      <c r="B881">
        <v>15.631</v>
      </c>
    </row>
    <row r="882" spans="1:2" x14ac:dyDescent="0.25">
      <c r="A882" s="263">
        <v>37406</v>
      </c>
      <c r="B882">
        <v>6.1470000000000002</v>
      </c>
    </row>
    <row r="883" spans="1:2" x14ac:dyDescent="0.25">
      <c r="A883" s="263">
        <v>37407</v>
      </c>
      <c r="B883">
        <v>0.91400000000000003</v>
      </c>
    </row>
    <row r="884" spans="1:2" x14ac:dyDescent="0.25">
      <c r="A884" s="263">
        <v>37408</v>
      </c>
      <c r="B884">
        <v>3.3140000000000001</v>
      </c>
    </row>
    <row r="885" spans="1:2" x14ac:dyDescent="0.25">
      <c r="A885" s="263">
        <v>37409</v>
      </c>
      <c r="B885">
        <v>4.593</v>
      </c>
    </row>
    <row r="886" spans="1:2" x14ac:dyDescent="0.25">
      <c r="A886" s="263">
        <v>37410</v>
      </c>
      <c r="B886">
        <v>1.8280000000000001</v>
      </c>
    </row>
    <row r="887" spans="1:2" x14ac:dyDescent="0.25">
      <c r="A887" s="263">
        <v>37411</v>
      </c>
      <c r="B887">
        <v>1.623</v>
      </c>
    </row>
    <row r="888" spans="1:2" x14ac:dyDescent="0.25">
      <c r="A888" s="263">
        <v>37412</v>
      </c>
      <c r="B888">
        <v>2.125</v>
      </c>
    </row>
    <row r="889" spans="1:2" x14ac:dyDescent="0.25">
      <c r="A889" s="263">
        <v>37413</v>
      </c>
      <c r="B889">
        <v>115.19499999999999</v>
      </c>
    </row>
    <row r="890" spans="1:2" x14ac:dyDescent="0.25">
      <c r="A890" s="263">
        <v>37414</v>
      </c>
      <c r="B890">
        <v>93.531999999999996</v>
      </c>
    </row>
    <row r="891" spans="1:2" x14ac:dyDescent="0.25">
      <c r="A891" s="263">
        <v>37415</v>
      </c>
      <c r="B891">
        <v>5.21</v>
      </c>
    </row>
    <row r="892" spans="1:2" x14ac:dyDescent="0.25">
      <c r="A892" s="263">
        <v>37416</v>
      </c>
      <c r="B892">
        <v>3.2450000000000001</v>
      </c>
    </row>
    <row r="893" spans="1:2" x14ac:dyDescent="0.25">
      <c r="A893" s="263">
        <v>37417</v>
      </c>
      <c r="B893">
        <v>2.8570000000000002</v>
      </c>
    </row>
    <row r="894" spans="1:2" x14ac:dyDescent="0.25">
      <c r="A894" s="263">
        <v>37418</v>
      </c>
      <c r="B894">
        <v>2.0569999999999999</v>
      </c>
    </row>
    <row r="895" spans="1:2" x14ac:dyDescent="0.25">
      <c r="A895" s="263">
        <v>37419</v>
      </c>
      <c r="B895">
        <v>1.8740000000000001</v>
      </c>
    </row>
    <row r="896" spans="1:2" x14ac:dyDescent="0.25">
      <c r="A896" s="263">
        <v>37420</v>
      </c>
      <c r="B896">
        <v>1.3939999999999999</v>
      </c>
    </row>
    <row r="897" spans="1:2" x14ac:dyDescent="0.25">
      <c r="A897" s="263">
        <v>37421</v>
      </c>
      <c r="B897">
        <v>0.84599999999999997</v>
      </c>
    </row>
    <row r="898" spans="1:2" x14ac:dyDescent="0.25">
      <c r="A898" s="263">
        <v>37422</v>
      </c>
      <c r="B898">
        <v>1.2110000000000001</v>
      </c>
    </row>
    <row r="899" spans="1:2" x14ac:dyDescent="0.25">
      <c r="A899" s="263">
        <v>37423</v>
      </c>
      <c r="B899">
        <v>2.262</v>
      </c>
    </row>
    <row r="900" spans="1:2" x14ac:dyDescent="0.25">
      <c r="A900" s="263">
        <v>37424</v>
      </c>
      <c r="B900">
        <v>2.6739999999999999</v>
      </c>
    </row>
    <row r="901" spans="1:2" x14ac:dyDescent="0.25">
      <c r="A901" s="263">
        <v>37425</v>
      </c>
      <c r="B901">
        <v>1.44</v>
      </c>
    </row>
    <row r="902" spans="1:2" x14ac:dyDescent="0.25">
      <c r="A902" s="263">
        <v>37426</v>
      </c>
      <c r="B902">
        <v>0.48</v>
      </c>
    </row>
    <row r="903" spans="1:2" x14ac:dyDescent="0.25">
      <c r="A903" s="263">
        <v>37427</v>
      </c>
      <c r="B903">
        <v>0.22900000000000001</v>
      </c>
    </row>
    <row r="904" spans="1:2" x14ac:dyDescent="0.25">
      <c r="A904" s="263">
        <v>37428</v>
      </c>
      <c r="B904">
        <v>0.22900000000000001</v>
      </c>
    </row>
    <row r="905" spans="1:2" x14ac:dyDescent="0.25">
      <c r="A905" s="263">
        <v>37429</v>
      </c>
      <c r="B905">
        <v>9.0999999999999998E-2</v>
      </c>
    </row>
    <row r="906" spans="1:2" x14ac:dyDescent="0.25">
      <c r="A906" s="263">
        <v>37430</v>
      </c>
      <c r="B906">
        <v>9.0999999999999998E-2</v>
      </c>
    </row>
    <row r="907" spans="1:2" x14ac:dyDescent="0.25">
      <c r="A907" s="263">
        <v>37431</v>
      </c>
      <c r="B907">
        <v>9.0999999999999998E-2</v>
      </c>
    </row>
    <row r="908" spans="1:2" x14ac:dyDescent="0.25">
      <c r="A908" s="263">
        <v>37432</v>
      </c>
      <c r="B908">
        <v>3.8620000000000001</v>
      </c>
    </row>
    <row r="909" spans="1:2" x14ac:dyDescent="0.25">
      <c r="A909" s="263">
        <v>37433</v>
      </c>
      <c r="B909">
        <v>10.535</v>
      </c>
    </row>
    <row r="910" spans="1:2" x14ac:dyDescent="0.25">
      <c r="A910" s="263">
        <v>37434</v>
      </c>
      <c r="B910">
        <v>4.6390000000000002</v>
      </c>
    </row>
    <row r="911" spans="1:2" x14ac:dyDescent="0.25">
      <c r="A911" s="263">
        <v>37435</v>
      </c>
      <c r="B911">
        <v>3.6110000000000002</v>
      </c>
    </row>
    <row r="912" spans="1:2" x14ac:dyDescent="0.25">
      <c r="A912" s="263">
        <v>37436</v>
      </c>
      <c r="B912">
        <v>3.359</v>
      </c>
    </row>
    <row r="913" spans="1:2" x14ac:dyDescent="0.25">
      <c r="A913" s="263">
        <v>37437</v>
      </c>
      <c r="B913">
        <v>1.143</v>
      </c>
    </row>
    <row r="914" spans="1:2" x14ac:dyDescent="0.25">
      <c r="A914" s="263">
        <v>37438</v>
      </c>
      <c r="B914">
        <v>0.91400000000000003</v>
      </c>
    </row>
    <row r="915" spans="1:2" x14ac:dyDescent="0.25">
      <c r="A915" s="263">
        <v>37439</v>
      </c>
      <c r="B915">
        <v>0.16</v>
      </c>
    </row>
    <row r="916" spans="1:2" x14ac:dyDescent="0.25">
      <c r="A916" s="263">
        <v>37440</v>
      </c>
      <c r="B916">
        <v>9.0999999999999998E-2</v>
      </c>
    </row>
    <row r="917" spans="1:2" x14ac:dyDescent="0.25">
      <c r="A917" s="263">
        <v>37441</v>
      </c>
      <c r="B917">
        <v>9.0999999999999998E-2</v>
      </c>
    </row>
    <row r="918" spans="1:2" x14ac:dyDescent="0.25">
      <c r="A918" s="263">
        <v>37442</v>
      </c>
      <c r="B918">
        <v>9.0999999999999998E-2</v>
      </c>
    </row>
    <row r="919" spans="1:2" x14ac:dyDescent="0.25">
      <c r="A919" s="263">
        <v>37443</v>
      </c>
      <c r="B919">
        <v>9.0999999999999998E-2</v>
      </c>
    </row>
    <row r="920" spans="1:2" x14ac:dyDescent="0.25">
      <c r="A920" s="263">
        <v>37444</v>
      </c>
      <c r="B920">
        <v>9.0999999999999998E-2</v>
      </c>
    </row>
    <row r="921" spans="1:2" x14ac:dyDescent="0.25">
      <c r="A921" s="263">
        <v>37445</v>
      </c>
      <c r="B921">
        <v>9.0999999999999998E-2</v>
      </c>
    </row>
    <row r="922" spans="1:2" x14ac:dyDescent="0.25">
      <c r="A922" s="263">
        <v>37446</v>
      </c>
      <c r="B922">
        <v>9.0999999999999998E-2</v>
      </c>
    </row>
    <row r="923" spans="1:2" x14ac:dyDescent="0.25">
      <c r="A923" s="263">
        <v>37447</v>
      </c>
      <c r="B923">
        <v>9.0999999999999998E-2</v>
      </c>
    </row>
    <row r="924" spans="1:2" x14ac:dyDescent="0.25">
      <c r="A924" s="263">
        <v>37448</v>
      </c>
      <c r="B924">
        <v>9.0999999999999998E-2</v>
      </c>
    </row>
    <row r="925" spans="1:2" x14ac:dyDescent="0.25">
      <c r="A925" s="263">
        <v>37449</v>
      </c>
      <c r="B925">
        <v>9.0999999999999998E-2</v>
      </c>
    </row>
    <row r="926" spans="1:2" x14ac:dyDescent="0.25">
      <c r="A926" s="263">
        <v>37450</v>
      </c>
      <c r="B926">
        <v>9.0999999999999998E-2</v>
      </c>
    </row>
    <row r="927" spans="1:2" x14ac:dyDescent="0.25">
      <c r="A927" s="263">
        <v>37451</v>
      </c>
      <c r="B927">
        <v>9.0999999999999998E-2</v>
      </c>
    </row>
    <row r="928" spans="1:2" x14ac:dyDescent="0.25">
      <c r="A928" s="263">
        <v>37452</v>
      </c>
      <c r="B928">
        <v>9.0999999999999998E-2</v>
      </c>
    </row>
    <row r="929" spans="1:2" x14ac:dyDescent="0.25">
      <c r="A929" s="263">
        <v>37453</v>
      </c>
      <c r="B929">
        <v>9.0999999999999998E-2</v>
      </c>
    </row>
    <row r="930" spans="1:2" x14ac:dyDescent="0.25">
      <c r="A930" s="263">
        <v>37454</v>
      </c>
      <c r="B930">
        <v>9.0999999999999998E-2</v>
      </c>
    </row>
    <row r="931" spans="1:2" x14ac:dyDescent="0.25">
      <c r="A931" s="263">
        <v>37455</v>
      </c>
      <c r="B931">
        <v>9.0999999999999998E-2</v>
      </c>
    </row>
    <row r="932" spans="1:2" x14ac:dyDescent="0.25">
      <c r="A932" s="263">
        <v>37456</v>
      </c>
      <c r="B932">
        <v>2.1709999999999998</v>
      </c>
    </row>
    <row r="933" spans="1:2" x14ac:dyDescent="0.25">
      <c r="A933" s="263">
        <v>37457</v>
      </c>
      <c r="B933">
        <v>1.2110000000000001</v>
      </c>
    </row>
    <row r="934" spans="1:2" x14ac:dyDescent="0.25">
      <c r="A934" s="263">
        <v>37458</v>
      </c>
      <c r="B934">
        <v>0.48</v>
      </c>
    </row>
    <row r="935" spans="1:2" x14ac:dyDescent="0.25">
      <c r="A935" s="263">
        <v>37459</v>
      </c>
      <c r="B935">
        <v>9.0999999999999998E-2</v>
      </c>
    </row>
    <row r="936" spans="1:2" x14ac:dyDescent="0.25">
      <c r="A936" s="263">
        <v>37460</v>
      </c>
      <c r="B936">
        <v>9.0999999999999998E-2</v>
      </c>
    </row>
    <row r="937" spans="1:2" x14ac:dyDescent="0.25">
      <c r="A937" s="263">
        <v>37461</v>
      </c>
      <c r="B937">
        <v>9.0999999999999998E-2</v>
      </c>
    </row>
    <row r="938" spans="1:2" x14ac:dyDescent="0.25">
      <c r="A938" s="263">
        <v>37462</v>
      </c>
      <c r="B938">
        <v>9.0999999999999998E-2</v>
      </c>
    </row>
    <row r="939" spans="1:2" x14ac:dyDescent="0.25">
      <c r="A939" s="263">
        <v>37463</v>
      </c>
      <c r="B939">
        <v>9.0999999999999998E-2</v>
      </c>
    </row>
    <row r="940" spans="1:2" x14ac:dyDescent="0.25">
      <c r="A940" s="263">
        <v>37464</v>
      </c>
      <c r="B940">
        <v>9.0999999999999998E-2</v>
      </c>
    </row>
    <row r="941" spans="1:2" x14ac:dyDescent="0.25">
      <c r="A941" s="263">
        <v>37465</v>
      </c>
      <c r="B941">
        <v>5.8040000000000003</v>
      </c>
    </row>
    <row r="942" spans="1:2" x14ac:dyDescent="0.25">
      <c r="A942" s="263">
        <v>37466</v>
      </c>
      <c r="B942">
        <v>3.3820000000000001</v>
      </c>
    </row>
    <row r="943" spans="1:2" x14ac:dyDescent="0.25">
      <c r="A943" s="263">
        <v>37467</v>
      </c>
      <c r="B943">
        <v>0.96</v>
      </c>
    </row>
    <row r="944" spans="1:2" x14ac:dyDescent="0.25">
      <c r="A944" s="263">
        <v>37468</v>
      </c>
      <c r="B944">
        <v>0.48</v>
      </c>
    </row>
    <row r="945" spans="1:2" x14ac:dyDescent="0.25">
      <c r="A945" s="263">
        <v>37469</v>
      </c>
      <c r="B945">
        <v>9.0999999999999998E-2</v>
      </c>
    </row>
    <row r="946" spans="1:2" x14ac:dyDescent="0.25">
      <c r="A946" s="263">
        <v>37470</v>
      </c>
      <c r="B946">
        <v>9.0999999999999998E-2</v>
      </c>
    </row>
    <row r="947" spans="1:2" x14ac:dyDescent="0.25">
      <c r="A947" s="263">
        <v>37471</v>
      </c>
      <c r="B947">
        <v>9.0999999999999998E-2</v>
      </c>
    </row>
    <row r="948" spans="1:2" x14ac:dyDescent="0.25">
      <c r="A948" s="263">
        <v>37472</v>
      </c>
      <c r="B948">
        <v>9.0999999999999998E-2</v>
      </c>
    </row>
    <row r="949" spans="1:2" x14ac:dyDescent="0.25">
      <c r="A949" s="263">
        <v>37473</v>
      </c>
      <c r="B949">
        <v>9.0999999999999998E-2</v>
      </c>
    </row>
    <row r="950" spans="1:2" x14ac:dyDescent="0.25">
      <c r="A950" s="263">
        <v>37474</v>
      </c>
      <c r="B950">
        <v>9.0999999999999998E-2</v>
      </c>
    </row>
    <row r="951" spans="1:2" x14ac:dyDescent="0.25">
      <c r="A951" s="263">
        <v>37475</v>
      </c>
      <c r="B951">
        <v>9.0999999999999998E-2</v>
      </c>
    </row>
    <row r="952" spans="1:2" x14ac:dyDescent="0.25">
      <c r="A952" s="263">
        <v>37476</v>
      </c>
      <c r="B952">
        <v>9.0999999999999998E-2</v>
      </c>
    </row>
    <row r="953" spans="1:2" x14ac:dyDescent="0.25">
      <c r="A953" s="263">
        <v>37477</v>
      </c>
      <c r="B953">
        <v>9.0999999999999998E-2</v>
      </c>
    </row>
    <row r="954" spans="1:2" x14ac:dyDescent="0.25">
      <c r="A954" s="263">
        <v>37478</v>
      </c>
      <c r="B954">
        <v>9.0999999999999998E-2</v>
      </c>
    </row>
    <row r="955" spans="1:2" x14ac:dyDescent="0.25">
      <c r="A955" s="263">
        <v>37479</v>
      </c>
      <c r="B955">
        <v>9.0999999999999998E-2</v>
      </c>
    </row>
    <row r="956" spans="1:2" x14ac:dyDescent="0.25">
      <c r="A956" s="263">
        <v>37480</v>
      </c>
      <c r="B956">
        <v>9.0999999999999998E-2</v>
      </c>
    </row>
    <row r="957" spans="1:2" x14ac:dyDescent="0.25">
      <c r="A957" s="263">
        <v>37481</v>
      </c>
      <c r="B957">
        <v>9.0999999999999998E-2</v>
      </c>
    </row>
    <row r="958" spans="1:2" x14ac:dyDescent="0.25">
      <c r="A958" s="263">
        <v>37482</v>
      </c>
      <c r="B958">
        <v>9.0999999999999998E-2</v>
      </c>
    </row>
    <row r="959" spans="1:2" x14ac:dyDescent="0.25">
      <c r="A959" s="263">
        <v>37483</v>
      </c>
      <c r="B959">
        <v>9.0999999999999998E-2</v>
      </c>
    </row>
    <row r="960" spans="1:2" x14ac:dyDescent="0.25">
      <c r="A960" s="263">
        <v>37484</v>
      </c>
      <c r="B960">
        <v>9.0999999999999998E-2</v>
      </c>
    </row>
    <row r="961" spans="1:2" x14ac:dyDescent="0.25">
      <c r="A961" s="263">
        <v>37485</v>
      </c>
      <c r="B961">
        <v>9.0999999999999998E-2</v>
      </c>
    </row>
    <row r="962" spans="1:2" x14ac:dyDescent="0.25">
      <c r="A962" s="263">
        <v>37486</v>
      </c>
      <c r="B962">
        <v>1.2110000000000001</v>
      </c>
    </row>
    <row r="963" spans="1:2" x14ac:dyDescent="0.25">
      <c r="A963" s="263">
        <v>37487</v>
      </c>
      <c r="B963">
        <v>5.5759999999999996</v>
      </c>
    </row>
    <row r="964" spans="1:2" x14ac:dyDescent="0.25">
      <c r="A964" s="263">
        <v>37488</v>
      </c>
      <c r="B964">
        <v>1.92</v>
      </c>
    </row>
    <row r="965" spans="1:2" x14ac:dyDescent="0.25">
      <c r="A965" s="263">
        <v>37489</v>
      </c>
      <c r="B965">
        <v>0.70799999999999996</v>
      </c>
    </row>
    <row r="966" spans="1:2" x14ac:dyDescent="0.25">
      <c r="A966" s="263">
        <v>37490</v>
      </c>
      <c r="B966">
        <v>9.0999999999999998E-2</v>
      </c>
    </row>
    <row r="967" spans="1:2" x14ac:dyDescent="0.25">
      <c r="A967" s="263">
        <v>37491</v>
      </c>
      <c r="B967">
        <v>0.22900000000000001</v>
      </c>
    </row>
    <row r="968" spans="1:2" x14ac:dyDescent="0.25">
      <c r="A968" s="263">
        <v>37492</v>
      </c>
      <c r="B968">
        <v>9.0999999999999998E-2</v>
      </c>
    </row>
    <row r="969" spans="1:2" x14ac:dyDescent="0.25">
      <c r="A969" s="263">
        <v>37493</v>
      </c>
      <c r="B969">
        <v>9.0999999999999998E-2</v>
      </c>
    </row>
    <row r="970" spans="1:2" x14ac:dyDescent="0.25">
      <c r="A970" s="263">
        <v>37494</v>
      </c>
      <c r="B970">
        <v>9.0999999999999998E-2</v>
      </c>
    </row>
    <row r="971" spans="1:2" x14ac:dyDescent="0.25">
      <c r="A971" s="263">
        <v>37495</v>
      </c>
      <c r="B971">
        <v>9.0999999999999998E-2</v>
      </c>
    </row>
    <row r="972" spans="1:2" x14ac:dyDescent="0.25">
      <c r="A972" s="263">
        <v>37496</v>
      </c>
      <c r="B972">
        <v>9.0999999999999998E-2</v>
      </c>
    </row>
    <row r="973" spans="1:2" x14ac:dyDescent="0.25">
      <c r="A973" s="263">
        <v>37497</v>
      </c>
      <c r="B973">
        <v>9.0999999999999998E-2</v>
      </c>
    </row>
    <row r="974" spans="1:2" x14ac:dyDescent="0.25">
      <c r="A974" s="263">
        <v>37498</v>
      </c>
      <c r="B974">
        <v>9.0999999999999998E-2</v>
      </c>
    </row>
    <row r="975" spans="1:2" x14ac:dyDescent="0.25">
      <c r="A975" s="263">
        <v>37499</v>
      </c>
      <c r="B975">
        <v>9.0999999999999998E-2</v>
      </c>
    </row>
    <row r="976" spans="1:2" x14ac:dyDescent="0.25">
      <c r="A976" s="263">
        <v>37500</v>
      </c>
      <c r="B976">
        <v>9.0999999999999998E-2</v>
      </c>
    </row>
    <row r="977" spans="1:2" x14ac:dyDescent="0.25">
      <c r="A977" s="263">
        <v>37501</v>
      </c>
      <c r="B977">
        <v>9.0999999999999998E-2</v>
      </c>
    </row>
    <row r="978" spans="1:2" x14ac:dyDescent="0.25">
      <c r="A978" s="263">
        <v>37502</v>
      </c>
      <c r="B978">
        <v>0.48</v>
      </c>
    </row>
    <row r="979" spans="1:2" x14ac:dyDescent="0.25">
      <c r="A979" s="263">
        <v>37503</v>
      </c>
      <c r="B979">
        <v>9.0999999999999998E-2</v>
      </c>
    </row>
    <row r="980" spans="1:2" x14ac:dyDescent="0.25">
      <c r="A980" s="263">
        <v>37504</v>
      </c>
      <c r="B980">
        <v>9.0999999999999998E-2</v>
      </c>
    </row>
    <row r="981" spans="1:2" x14ac:dyDescent="0.25">
      <c r="A981" s="263">
        <v>37505</v>
      </c>
      <c r="B981">
        <v>9.0999999999999998E-2</v>
      </c>
    </row>
    <row r="982" spans="1:2" x14ac:dyDescent="0.25">
      <c r="A982" s="263">
        <v>37506</v>
      </c>
      <c r="B982">
        <v>9.0999999999999998E-2</v>
      </c>
    </row>
    <row r="983" spans="1:2" x14ac:dyDescent="0.25">
      <c r="A983" s="263">
        <v>37507</v>
      </c>
      <c r="B983">
        <v>9.0999999999999998E-2</v>
      </c>
    </row>
    <row r="984" spans="1:2" x14ac:dyDescent="0.25">
      <c r="A984" s="263">
        <v>37508</v>
      </c>
      <c r="B984">
        <v>9.0999999999999998E-2</v>
      </c>
    </row>
    <row r="985" spans="1:2" x14ac:dyDescent="0.25">
      <c r="A985" s="263">
        <v>37509</v>
      </c>
      <c r="B985">
        <v>9.0999999999999998E-2</v>
      </c>
    </row>
    <row r="986" spans="1:2" x14ac:dyDescent="0.25">
      <c r="A986" s="263">
        <v>37510</v>
      </c>
      <c r="B986">
        <v>9.0999999999999998E-2</v>
      </c>
    </row>
    <row r="987" spans="1:2" x14ac:dyDescent="0.25">
      <c r="A987" s="263">
        <v>37511</v>
      </c>
      <c r="B987">
        <v>9.0999999999999998E-2</v>
      </c>
    </row>
    <row r="988" spans="1:2" x14ac:dyDescent="0.25">
      <c r="A988" s="263">
        <v>37512</v>
      </c>
      <c r="B988">
        <v>9.0999999999999998E-2</v>
      </c>
    </row>
    <row r="989" spans="1:2" x14ac:dyDescent="0.25">
      <c r="A989" s="263">
        <v>37513</v>
      </c>
      <c r="B989">
        <v>9.0999999999999998E-2</v>
      </c>
    </row>
    <row r="990" spans="1:2" x14ac:dyDescent="0.25">
      <c r="A990" s="263">
        <v>37514</v>
      </c>
      <c r="B990">
        <v>4.9820000000000002</v>
      </c>
    </row>
    <row r="991" spans="1:2" x14ac:dyDescent="0.25">
      <c r="A991" s="263">
        <v>37515</v>
      </c>
      <c r="B991">
        <v>1.1879999999999999</v>
      </c>
    </row>
    <row r="992" spans="1:2" x14ac:dyDescent="0.25">
      <c r="A992" s="263">
        <v>37516</v>
      </c>
      <c r="B992">
        <v>9.0999999999999998E-2</v>
      </c>
    </row>
    <row r="993" spans="1:2" x14ac:dyDescent="0.25">
      <c r="A993" s="263">
        <v>37517</v>
      </c>
      <c r="B993">
        <v>9.0999999999999998E-2</v>
      </c>
    </row>
    <row r="994" spans="1:2" x14ac:dyDescent="0.25">
      <c r="A994" s="263">
        <v>37518</v>
      </c>
      <c r="B994">
        <v>0.96</v>
      </c>
    </row>
    <row r="995" spans="1:2" x14ac:dyDescent="0.25">
      <c r="A995" s="263">
        <v>37519</v>
      </c>
      <c r="B995">
        <v>0.96</v>
      </c>
    </row>
    <row r="996" spans="1:2" x14ac:dyDescent="0.25">
      <c r="A996" s="263">
        <v>37520</v>
      </c>
      <c r="B996">
        <v>0.48</v>
      </c>
    </row>
    <row r="997" spans="1:2" x14ac:dyDescent="0.25">
      <c r="A997" s="263">
        <v>37521</v>
      </c>
      <c r="B997">
        <v>9.0999999999999998E-2</v>
      </c>
    </row>
    <row r="998" spans="1:2" x14ac:dyDescent="0.25">
      <c r="A998" s="263">
        <v>37522</v>
      </c>
      <c r="B998">
        <v>9.0999999999999998E-2</v>
      </c>
    </row>
    <row r="999" spans="1:2" x14ac:dyDescent="0.25">
      <c r="A999" s="263">
        <v>37523</v>
      </c>
      <c r="B999">
        <v>9.0999999999999998E-2</v>
      </c>
    </row>
    <row r="1000" spans="1:2" x14ac:dyDescent="0.25">
      <c r="A1000" s="263">
        <v>37524</v>
      </c>
      <c r="B1000">
        <v>9.0999999999999998E-2</v>
      </c>
    </row>
    <row r="1001" spans="1:2" x14ac:dyDescent="0.25">
      <c r="A1001" s="263">
        <v>37525</v>
      </c>
      <c r="B1001">
        <v>3.8159999999999998</v>
      </c>
    </row>
    <row r="1002" spans="1:2" x14ac:dyDescent="0.25">
      <c r="A1002" s="263">
        <v>37526</v>
      </c>
      <c r="B1002">
        <v>14.808</v>
      </c>
    </row>
    <row r="1003" spans="1:2" x14ac:dyDescent="0.25">
      <c r="A1003" s="263">
        <v>37527</v>
      </c>
      <c r="B1003">
        <v>9.7579999999999991</v>
      </c>
    </row>
    <row r="1004" spans="1:2" x14ac:dyDescent="0.25">
      <c r="A1004" s="263">
        <v>37528</v>
      </c>
      <c r="B1004">
        <v>2.6280000000000001</v>
      </c>
    </row>
    <row r="1005" spans="1:2" x14ac:dyDescent="0.25">
      <c r="A1005" s="263">
        <v>37529</v>
      </c>
      <c r="B1005">
        <v>0.73099999999999998</v>
      </c>
    </row>
    <row r="1006" spans="1:2" x14ac:dyDescent="0.25">
      <c r="A1006" s="263">
        <v>37530</v>
      </c>
      <c r="B1006">
        <v>4.5999999999999999E-2</v>
      </c>
    </row>
    <row r="1007" spans="1:2" x14ac:dyDescent="0.25">
      <c r="A1007" s="263">
        <v>37531</v>
      </c>
      <c r="B1007">
        <v>6.9000000000000006E-2</v>
      </c>
    </row>
    <row r="1008" spans="1:2" x14ac:dyDescent="0.25">
      <c r="A1008" s="263">
        <v>37532</v>
      </c>
      <c r="B1008">
        <v>0.183</v>
      </c>
    </row>
    <row r="1009" spans="1:2" x14ac:dyDescent="0.25">
      <c r="A1009" s="263">
        <v>37533</v>
      </c>
      <c r="B1009">
        <v>1.3939999999999999</v>
      </c>
    </row>
    <row r="1010" spans="1:2" x14ac:dyDescent="0.25">
      <c r="A1010" s="263">
        <v>37534</v>
      </c>
      <c r="B1010">
        <v>1.165</v>
      </c>
    </row>
    <row r="1011" spans="1:2" x14ac:dyDescent="0.25">
      <c r="A1011" s="263">
        <v>37535</v>
      </c>
      <c r="B1011">
        <v>0.91400000000000003</v>
      </c>
    </row>
    <row r="1012" spans="1:2" x14ac:dyDescent="0.25">
      <c r="A1012" s="263">
        <v>37536</v>
      </c>
      <c r="B1012">
        <v>9.0999999999999998E-2</v>
      </c>
    </row>
    <row r="1013" spans="1:2" x14ac:dyDescent="0.25">
      <c r="A1013" s="263">
        <v>37537</v>
      </c>
      <c r="B1013">
        <v>9.0999999999999998E-2</v>
      </c>
    </row>
    <row r="1014" spans="1:2" x14ac:dyDescent="0.25">
      <c r="A1014" s="263">
        <v>37538</v>
      </c>
      <c r="B1014">
        <v>9.0999999999999998E-2</v>
      </c>
    </row>
    <row r="1015" spans="1:2" x14ac:dyDescent="0.25">
      <c r="A1015" s="263">
        <v>37539</v>
      </c>
      <c r="B1015">
        <v>0.48</v>
      </c>
    </row>
    <row r="1016" spans="1:2" x14ac:dyDescent="0.25">
      <c r="A1016" s="263">
        <v>37540</v>
      </c>
      <c r="B1016">
        <v>0.84599999999999997</v>
      </c>
    </row>
    <row r="1017" spans="1:2" x14ac:dyDescent="0.25">
      <c r="A1017" s="263">
        <v>37541</v>
      </c>
      <c r="B1017">
        <v>9.0999999999999998E-2</v>
      </c>
    </row>
    <row r="1018" spans="1:2" x14ac:dyDescent="0.25">
      <c r="A1018" s="263">
        <v>37542</v>
      </c>
      <c r="B1018">
        <v>9.0999999999999998E-2</v>
      </c>
    </row>
    <row r="1019" spans="1:2" x14ac:dyDescent="0.25">
      <c r="A1019" s="263">
        <v>37543</v>
      </c>
      <c r="B1019">
        <v>9.0999999999999998E-2</v>
      </c>
    </row>
    <row r="1020" spans="1:2" x14ac:dyDescent="0.25">
      <c r="A1020" s="263">
        <v>37544</v>
      </c>
      <c r="B1020">
        <v>0.251</v>
      </c>
    </row>
    <row r="1021" spans="1:2" x14ac:dyDescent="0.25">
      <c r="A1021" s="263">
        <v>37545</v>
      </c>
      <c r="B1021">
        <v>9.0999999999999998E-2</v>
      </c>
    </row>
    <row r="1022" spans="1:2" x14ac:dyDescent="0.25">
      <c r="A1022" s="263">
        <v>37546</v>
      </c>
      <c r="B1022">
        <v>9.0999999999999998E-2</v>
      </c>
    </row>
    <row r="1023" spans="1:2" x14ac:dyDescent="0.25">
      <c r="A1023" s="263">
        <v>37547</v>
      </c>
      <c r="B1023">
        <v>9.0999999999999998E-2</v>
      </c>
    </row>
    <row r="1024" spans="1:2" x14ac:dyDescent="0.25">
      <c r="A1024" s="263">
        <v>37548</v>
      </c>
      <c r="B1024">
        <v>9.0999999999999998E-2</v>
      </c>
    </row>
    <row r="1025" spans="1:2" x14ac:dyDescent="0.25">
      <c r="A1025" s="263">
        <v>37549</v>
      </c>
      <c r="B1025">
        <v>9.0999999999999998E-2</v>
      </c>
    </row>
    <row r="1026" spans="1:2" x14ac:dyDescent="0.25">
      <c r="A1026" s="263">
        <v>37550</v>
      </c>
      <c r="B1026">
        <v>9.0999999999999998E-2</v>
      </c>
    </row>
    <row r="1027" spans="1:2" x14ac:dyDescent="0.25">
      <c r="A1027" s="263">
        <v>37551</v>
      </c>
      <c r="B1027">
        <v>9.0999999999999998E-2</v>
      </c>
    </row>
    <row r="1028" spans="1:2" x14ac:dyDescent="0.25">
      <c r="A1028" s="263">
        <v>37552</v>
      </c>
      <c r="B1028">
        <v>9.0999999999999998E-2</v>
      </c>
    </row>
    <row r="1029" spans="1:2" x14ac:dyDescent="0.25">
      <c r="A1029" s="263">
        <v>37553</v>
      </c>
      <c r="B1029">
        <v>9.0999999999999998E-2</v>
      </c>
    </row>
    <row r="1030" spans="1:2" x14ac:dyDescent="0.25">
      <c r="A1030" s="263">
        <v>37554</v>
      </c>
      <c r="B1030">
        <v>4.4790000000000001</v>
      </c>
    </row>
    <row r="1031" spans="1:2" x14ac:dyDescent="0.25">
      <c r="A1031" s="263">
        <v>37555</v>
      </c>
      <c r="B1031">
        <v>14.875999999999999</v>
      </c>
    </row>
    <row r="1032" spans="1:2" x14ac:dyDescent="0.25">
      <c r="A1032" s="263">
        <v>37556</v>
      </c>
      <c r="B1032">
        <v>3.9529999999999998</v>
      </c>
    </row>
    <row r="1033" spans="1:2" x14ac:dyDescent="0.25">
      <c r="A1033" s="263">
        <v>37557</v>
      </c>
      <c r="B1033">
        <v>9.0999999999999998E-2</v>
      </c>
    </row>
    <row r="1034" spans="1:2" x14ac:dyDescent="0.25">
      <c r="A1034" s="263">
        <v>37558</v>
      </c>
      <c r="B1034">
        <v>9.9629999999999992</v>
      </c>
    </row>
    <row r="1035" spans="1:2" x14ac:dyDescent="0.25">
      <c r="A1035" s="263">
        <v>37559</v>
      </c>
      <c r="B1035">
        <v>14.717000000000001</v>
      </c>
    </row>
    <row r="1036" spans="1:2" x14ac:dyDescent="0.25">
      <c r="A1036" s="263">
        <v>37560</v>
      </c>
      <c r="B1036">
        <v>1.508</v>
      </c>
    </row>
    <row r="1037" spans="1:2" x14ac:dyDescent="0.25">
      <c r="A1037" s="263">
        <v>37561</v>
      </c>
      <c r="B1037">
        <v>9.0999999999999998E-2</v>
      </c>
    </row>
    <row r="1038" spans="1:2" x14ac:dyDescent="0.25">
      <c r="A1038" s="263">
        <v>37562</v>
      </c>
      <c r="B1038">
        <v>1.028</v>
      </c>
    </row>
    <row r="1039" spans="1:2" x14ac:dyDescent="0.25">
      <c r="A1039" s="263">
        <v>37563</v>
      </c>
      <c r="B1039">
        <v>0.8</v>
      </c>
    </row>
    <row r="1040" spans="1:2" x14ac:dyDescent="0.25">
      <c r="A1040" s="263">
        <v>37564</v>
      </c>
      <c r="B1040">
        <v>0.77700000000000002</v>
      </c>
    </row>
    <row r="1041" spans="1:2" x14ac:dyDescent="0.25">
      <c r="A1041" s="263">
        <v>37565</v>
      </c>
      <c r="B1041">
        <v>4.0679999999999996</v>
      </c>
    </row>
    <row r="1042" spans="1:2" x14ac:dyDescent="0.25">
      <c r="A1042" s="263">
        <v>37566</v>
      </c>
      <c r="B1042">
        <v>8.7750000000000004</v>
      </c>
    </row>
    <row r="1043" spans="1:2" x14ac:dyDescent="0.25">
      <c r="A1043" s="263">
        <v>37567</v>
      </c>
      <c r="B1043">
        <v>5.4619999999999997</v>
      </c>
    </row>
    <row r="1044" spans="1:2" x14ac:dyDescent="0.25">
      <c r="A1044" s="263">
        <v>37568</v>
      </c>
      <c r="B1044">
        <v>1.782</v>
      </c>
    </row>
    <row r="1045" spans="1:2" x14ac:dyDescent="0.25">
      <c r="A1045" s="263">
        <v>37569</v>
      </c>
      <c r="B1045">
        <v>1.2569999999999999</v>
      </c>
    </row>
    <row r="1046" spans="1:2" x14ac:dyDescent="0.25">
      <c r="A1046" s="263">
        <v>37570</v>
      </c>
      <c r="B1046">
        <v>7.61</v>
      </c>
    </row>
    <row r="1047" spans="1:2" x14ac:dyDescent="0.25">
      <c r="A1047" s="263">
        <v>37571</v>
      </c>
      <c r="B1047">
        <v>32.015000000000001</v>
      </c>
    </row>
    <row r="1048" spans="1:2" x14ac:dyDescent="0.25">
      <c r="A1048" s="263">
        <v>37572</v>
      </c>
      <c r="B1048">
        <v>8.5009999999999994</v>
      </c>
    </row>
    <row r="1049" spans="1:2" x14ac:dyDescent="0.25">
      <c r="A1049" s="263">
        <v>37573</v>
      </c>
      <c r="B1049">
        <v>0.48</v>
      </c>
    </row>
    <row r="1050" spans="1:2" x14ac:dyDescent="0.25">
      <c r="A1050" s="263">
        <v>37574</v>
      </c>
      <c r="B1050">
        <v>4.5999999999999999E-2</v>
      </c>
    </row>
    <row r="1051" spans="1:2" x14ac:dyDescent="0.25">
      <c r="A1051" s="263">
        <v>37575</v>
      </c>
      <c r="B1051">
        <v>2.4449999999999998</v>
      </c>
    </row>
    <row r="1052" spans="1:2" x14ac:dyDescent="0.25">
      <c r="A1052" s="263">
        <v>37576</v>
      </c>
      <c r="B1052">
        <v>4.8220000000000001</v>
      </c>
    </row>
    <row r="1053" spans="1:2" x14ac:dyDescent="0.25">
      <c r="A1053" s="263">
        <v>37577</v>
      </c>
      <c r="B1053">
        <v>3.9529999999999998</v>
      </c>
    </row>
    <row r="1054" spans="1:2" x14ac:dyDescent="0.25">
      <c r="A1054" s="263">
        <v>37578</v>
      </c>
      <c r="B1054">
        <v>2.9020000000000001</v>
      </c>
    </row>
    <row r="1055" spans="1:2" x14ac:dyDescent="0.25">
      <c r="A1055" s="263">
        <v>37579</v>
      </c>
      <c r="B1055">
        <v>2.2170000000000001</v>
      </c>
    </row>
    <row r="1056" spans="1:2" x14ac:dyDescent="0.25">
      <c r="A1056" s="263">
        <v>37580</v>
      </c>
      <c r="B1056">
        <v>1.5309999999999999</v>
      </c>
    </row>
    <row r="1057" spans="1:2" x14ac:dyDescent="0.25">
      <c r="A1057" s="263">
        <v>37581</v>
      </c>
      <c r="B1057">
        <v>2.4220000000000002</v>
      </c>
    </row>
    <row r="1058" spans="1:2" x14ac:dyDescent="0.25">
      <c r="A1058" s="263">
        <v>37582</v>
      </c>
      <c r="B1058">
        <v>2.6509999999999998</v>
      </c>
    </row>
    <row r="1059" spans="1:2" x14ac:dyDescent="0.25">
      <c r="A1059" s="263">
        <v>37583</v>
      </c>
      <c r="B1059">
        <v>2.194</v>
      </c>
    </row>
    <row r="1060" spans="1:2" x14ac:dyDescent="0.25">
      <c r="A1060" s="263">
        <v>37584</v>
      </c>
      <c r="B1060">
        <v>1.714</v>
      </c>
    </row>
    <row r="1061" spans="1:2" x14ac:dyDescent="0.25">
      <c r="A1061" s="263">
        <v>37585</v>
      </c>
      <c r="B1061">
        <v>1.714</v>
      </c>
    </row>
    <row r="1062" spans="1:2" x14ac:dyDescent="0.25">
      <c r="A1062" s="263">
        <v>37586</v>
      </c>
      <c r="B1062">
        <v>1.2110000000000001</v>
      </c>
    </row>
    <row r="1063" spans="1:2" x14ac:dyDescent="0.25">
      <c r="A1063" s="263">
        <v>37587</v>
      </c>
      <c r="B1063">
        <v>0.89100000000000001</v>
      </c>
    </row>
    <row r="1064" spans="1:2" x14ac:dyDescent="0.25">
      <c r="A1064" s="263">
        <v>37588</v>
      </c>
      <c r="B1064">
        <v>0.68600000000000005</v>
      </c>
    </row>
    <row r="1065" spans="1:2" x14ac:dyDescent="0.25">
      <c r="A1065" s="263">
        <v>37589</v>
      </c>
      <c r="B1065">
        <v>0.54800000000000004</v>
      </c>
    </row>
    <row r="1066" spans="1:2" x14ac:dyDescent="0.25">
      <c r="A1066" s="263">
        <v>37590</v>
      </c>
      <c r="B1066">
        <v>0.503</v>
      </c>
    </row>
    <row r="1067" spans="1:2" x14ac:dyDescent="0.25">
      <c r="A1067" s="263">
        <v>37591</v>
      </c>
      <c r="B1067">
        <v>0.503</v>
      </c>
    </row>
    <row r="1068" spans="1:2" x14ac:dyDescent="0.25">
      <c r="A1068" s="263">
        <v>37592</v>
      </c>
      <c r="B1068">
        <v>0.59399999999999997</v>
      </c>
    </row>
    <row r="1069" spans="1:2" x14ac:dyDescent="0.25">
      <c r="A1069" s="263">
        <v>37593</v>
      </c>
      <c r="B1069">
        <v>0.251</v>
      </c>
    </row>
    <row r="1070" spans="1:2" x14ac:dyDescent="0.25">
      <c r="A1070" s="263">
        <v>37594</v>
      </c>
      <c r="B1070">
        <v>0.251</v>
      </c>
    </row>
    <row r="1071" spans="1:2" x14ac:dyDescent="0.25">
      <c r="A1071" s="263">
        <v>37595</v>
      </c>
      <c r="B1071">
        <v>0.70799999999999996</v>
      </c>
    </row>
    <row r="1072" spans="1:2" x14ac:dyDescent="0.25">
      <c r="A1072" s="263">
        <v>37596</v>
      </c>
      <c r="B1072">
        <v>0.48</v>
      </c>
    </row>
    <row r="1073" spans="1:2" x14ac:dyDescent="0.25">
      <c r="A1073" s="263">
        <v>37597</v>
      </c>
      <c r="B1073">
        <v>2.3E-2</v>
      </c>
    </row>
    <row r="1074" spans="1:2" x14ac:dyDescent="0.25">
      <c r="A1074" s="263">
        <v>37598</v>
      </c>
      <c r="B1074">
        <v>0.251</v>
      </c>
    </row>
    <row r="1075" spans="1:2" x14ac:dyDescent="0.25">
      <c r="A1075" s="263">
        <v>37599</v>
      </c>
      <c r="B1075">
        <v>0.32</v>
      </c>
    </row>
    <row r="1076" spans="1:2" x14ac:dyDescent="0.25">
      <c r="A1076" s="263">
        <v>37600</v>
      </c>
      <c r="B1076">
        <v>0.48</v>
      </c>
    </row>
    <row r="1077" spans="1:2" x14ac:dyDescent="0.25">
      <c r="A1077" s="263">
        <v>37601</v>
      </c>
      <c r="B1077">
        <v>7.4269999999999996</v>
      </c>
    </row>
    <row r="1078" spans="1:2" x14ac:dyDescent="0.25">
      <c r="A1078" s="263">
        <v>37602</v>
      </c>
      <c r="B1078">
        <v>9.6890000000000001</v>
      </c>
    </row>
    <row r="1079" spans="1:2" x14ac:dyDescent="0.25">
      <c r="A1079" s="263">
        <v>37603</v>
      </c>
      <c r="B1079">
        <v>15.311</v>
      </c>
    </row>
    <row r="1080" spans="1:2" x14ac:dyDescent="0.25">
      <c r="A1080" s="263">
        <v>37604</v>
      </c>
      <c r="B1080">
        <v>35.351999999999997</v>
      </c>
    </row>
    <row r="1081" spans="1:2" x14ac:dyDescent="0.25">
      <c r="A1081" s="263">
        <v>37605</v>
      </c>
      <c r="B1081">
        <v>12.202999999999999</v>
      </c>
    </row>
    <row r="1082" spans="1:2" x14ac:dyDescent="0.25">
      <c r="A1082" s="263">
        <v>37606</v>
      </c>
      <c r="B1082">
        <v>3.496</v>
      </c>
    </row>
    <row r="1083" spans="1:2" x14ac:dyDescent="0.25">
      <c r="A1083" s="263">
        <v>37607</v>
      </c>
      <c r="B1083">
        <v>2.6739999999999999</v>
      </c>
    </row>
    <row r="1084" spans="1:2" x14ac:dyDescent="0.25">
      <c r="A1084" s="263">
        <v>37608</v>
      </c>
      <c r="B1084">
        <v>12.089</v>
      </c>
    </row>
    <row r="1085" spans="1:2" x14ac:dyDescent="0.25">
      <c r="A1085" s="263">
        <v>37609</v>
      </c>
      <c r="B1085">
        <v>51.85</v>
      </c>
    </row>
    <row r="1086" spans="1:2" x14ac:dyDescent="0.25">
      <c r="A1086" s="263">
        <v>37610</v>
      </c>
      <c r="B1086">
        <v>128.88300000000001</v>
      </c>
    </row>
    <row r="1087" spans="1:2" x14ac:dyDescent="0.25">
      <c r="A1087" s="263">
        <v>37611</v>
      </c>
      <c r="B1087">
        <v>21.800999999999998</v>
      </c>
    </row>
    <row r="1088" spans="1:2" x14ac:dyDescent="0.25">
      <c r="A1088" s="263">
        <v>37612</v>
      </c>
      <c r="B1088">
        <v>9.5749999999999993</v>
      </c>
    </row>
    <row r="1089" spans="1:2" x14ac:dyDescent="0.25">
      <c r="A1089" s="263">
        <v>37613</v>
      </c>
      <c r="B1089">
        <v>4.4560000000000004</v>
      </c>
    </row>
    <row r="1090" spans="1:2" x14ac:dyDescent="0.25">
      <c r="A1090" s="263">
        <v>37614</v>
      </c>
      <c r="B1090">
        <v>0.91400000000000003</v>
      </c>
    </row>
    <row r="1091" spans="1:2" x14ac:dyDescent="0.25">
      <c r="A1091" s="263">
        <v>37615</v>
      </c>
      <c r="B1091">
        <v>1.28</v>
      </c>
    </row>
    <row r="1092" spans="1:2" x14ac:dyDescent="0.25">
      <c r="A1092" s="263">
        <v>37616</v>
      </c>
      <c r="B1092">
        <v>1.9419999999999999</v>
      </c>
    </row>
    <row r="1093" spans="1:2" x14ac:dyDescent="0.25">
      <c r="A1093" s="263">
        <v>37617</v>
      </c>
      <c r="B1093">
        <v>2.3079999999999998</v>
      </c>
    </row>
    <row r="1094" spans="1:2" x14ac:dyDescent="0.25">
      <c r="A1094" s="263">
        <v>37618</v>
      </c>
      <c r="B1094">
        <v>2.6280000000000001</v>
      </c>
    </row>
    <row r="1095" spans="1:2" x14ac:dyDescent="0.25">
      <c r="A1095" s="263">
        <v>37619</v>
      </c>
      <c r="B1095">
        <v>2.6970000000000001</v>
      </c>
    </row>
    <row r="1096" spans="1:2" x14ac:dyDescent="0.25">
      <c r="A1096" s="263">
        <v>37620</v>
      </c>
      <c r="B1096">
        <v>5.05</v>
      </c>
    </row>
    <row r="1097" spans="1:2" x14ac:dyDescent="0.25">
      <c r="A1097" s="263">
        <v>37621</v>
      </c>
      <c r="B1097">
        <v>29.638999999999999</v>
      </c>
    </row>
    <row r="1098" spans="1:2" x14ac:dyDescent="0.25">
      <c r="A1098" s="263">
        <v>37622</v>
      </c>
      <c r="B1098">
        <v>171.43299999999999</v>
      </c>
    </row>
    <row r="1099" spans="1:2" x14ac:dyDescent="0.25">
      <c r="A1099" s="263">
        <v>37623</v>
      </c>
      <c r="B1099">
        <v>58.34</v>
      </c>
    </row>
    <row r="1100" spans="1:2" x14ac:dyDescent="0.25">
      <c r="A1100" s="263">
        <v>37624</v>
      </c>
      <c r="B1100">
        <v>19.401</v>
      </c>
    </row>
    <row r="1101" spans="1:2" x14ac:dyDescent="0.25">
      <c r="A1101" s="263">
        <v>37625</v>
      </c>
      <c r="B1101">
        <v>12.66</v>
      </c>
    </row>
    <row r="1102" spans="1:2" x14ac:dyDescent="0.25">
      <c r="A1102" s="263">
        <v>37626</v>
      </c>
      <c r="B1102">
        <v>10.603</v>
      </c>
    </row>
    <row r="1103" spans="1:2" x14ac:dyDescent="0.25">
      <c r="A1103" s="263">
        <v>37627</v>
      </c>
      <c r="B1103">
        <v>12.843</v>
      </c>
    </row>
    <row r="1104" spans="1:2" x14ac:dyDescent="0.25">
      <c r="A1104" s="263">
        <v>37628</v>
      </c>
      <c r="B1104">
        <v>8.3179999999999996</v>
      </c>
    </row>
    <row r="1105" spans="1:2" x14ac:dyDescent="0.25">
      <c r="A1105" s="263">
        <v>37629</v>
      </c>
      <c r="B1105">
        <v>3.1760000000000002</v>
      </c>
    </row>
    <row r="1106" spans="1:2" x14ac:dyDescent="0.25">
      <c r="A1106" s="263">
        <v>37630</v>
      </c>
      <c r="B1106">
        <v>8.1349999999999998</v>
      </c>
    </row>
    <row r="1107" spans="1:2" x14ac:dyDescent="0.25">
      <c r="A1107" s="263">
        <v>37631</v>
      </c>
      <c r="B1107">
        <v>5.9189999999999996</v>
      </c>
    </row>
    <row r="1108" spans="1:2" x14ac:dyDescent="0.25">
      <c r="A1108" s="263">
        <v>37632</v>
      </c>
      <c r="B1108">
        <v>2.6509999999999998</v>
      </c>
    </row>
    <row r="1109" spans="1:2" x14ac:dyDescent="0.25">
      <c r="A1109" s="263">
        <v>37633</v>
      </c>
      <c r="B1109">
        <v>0.98299999999999998</v>
      </c>
    </row>
    <row r="1110" spans="1:2" x14ac:dyDescent="0.25">
      <c r="A1110" s="263">
        <v>37634</v>
      </c>
      <c r="B1110">
        <v>2.2170000000000001</v>
      </c>
    </row>
    <row r="1111" spans="1:2" x14ac:dyDescent="0.25">
      <c r="A1111" s="263">
        <v>37635</v>
      </c>
      <c r="B1111">
        <v>2.5369999999999999</v>
      </c>
    </row>
    <row r="1112" spans="1:2" x14ac:dyDescent="0.25">
      <c r="A1112" s="263">
        <v>37636</v>
      </c>
      <c r="B1112">
        <v>1.76</v>
      </c>
    </row>
    <row r="1113" spans="1:2" x14ac:dyDescent="0.25">
      <c r="A1113" s="263">
        <v>37637</v>
      </c>
      <c r="B1113">
        <v>1.8740000000000001</v>
      </c>
    </row>
    <row r="1114" spans="1:2" x14ac:dyDescent="0.25">
      <c r="A1114" s="263">
        <v>37638</v>
      </c>
      <c r="B1114">
        <v>1.8740000000000001</v>
      </c>
    </row>
    <row r="1115" spans="1:2" x14ac:dyDescent="0.25">
      <c r="A1115" s="263">
        <v>37639</v>
      </c>
      <c r="B1115">
        <v>1.1879999999999999</v>
      </c>
    </row>
    <row r="1116" spans="1:2" x14ac:dyDescent="0.25">
      <c r="A1116" s="263">
        <v>37640</v>
      </c>
      <c r="B1116">
        <v>1.0740000000000001</v>
      </c>
    </row>
    <row r="1117" spans="1:2" x14ac:dyDescent="0.25">
      <c r="A1117" s="263">
        <v>37641</v>
      </c>
      <c r="B1117">
        <v>0.98299999999999998</v>
      </c>
    </row>
    <row r="1118" spans="1:2" x14ac:dyDescent="0.25">
      <c r="A1118" s="263">
        <v>37642</v>
      </c>
      <c r="B1118">
        <v>1.097</v>
      </c>
    </row>
    <row r="1119" spans="1:2" x14ac:dyDescent="0.25">
      <c r="A1119" s="263">
        <v>37643</v>
      </c>
      <c r="B1119">
        <v>0.73099999999999998</v>
      </c>
    </row>
    <row r="1120" spans="1:2" x14ac:dyDescent="0.25">
      <c r="A1120" s="263">
        <v>37644</v>
      </c>
      <c r="B1120">
        <v>0.96</v>
      </c>
    </row>
    <row r="1121" spans="1:2" x14ac:dyDescent="0.25">
      <c r="A1121" s="263">
        <v>37645</v>
      </c>
      <c r="B1121">
        <v>0.48</v>
      </c>
    </row>
    <row r="1122" spans="1:2" x14ac:dyDescent="0.25">
      <c r="A1122" s="263">
        <v>37646</v>
      </c>
      <c r="B1122">
        <v>0.48</v>
      </c>
    </row>
    <row r="1123" spans="1:2" x14ac:dyDescent="0.25">
      <c r="A1123" s="263">
        <v>37647</v>
      </c>
      <c r="B1123">
        <v>0.96</v>
      </c>
    </row>
    <row r="1124" spans="1:2" x14ac:dyDescent="0.25">
      <c r="A1124" s="263">
        <v>37648</v>
      </c>
      <c r="B1124">
        <v>0.48</v>
      </c>
    </row>
    <row r="1125" spans="1:2" x14ac:dyDescent="0.25">
      <c r="A1125" s="263">
        <v>37649</v>
      </c>
      <c r="B1125">
        <v>0.48</v>
      </c>
    </row>
    <row r="1126" spans="1:2" x14ac:dyDescent="0.25">
      <c r="A1126" s="263">
        <v>37650</v>
      </c>
      <c r="B1126">
        <v>1.417</v>
      </c>
    </row>
    <row r="1127" spans="1:2" x14ac:dyDescent="0.25">
      <c r="A1127" s="263">
        <v>37651</v>
      </c>
      <c r="B1127">
        <v>1.1879999999999999</v>
      </c>
    </row>
    <row r="1128" spans="1:2" x14ac:dyDescent="0.25">
      <c r="A1128" s="263">
        <v>37652</v>
      </c>
      <c r="B1128">
        <v>1.1879999999999999</v>
      </c>
    </row>
    <row r="1129" spans="1:2" x14ac:dyDescent="0.25">
      <c r="A1129" s="263">
        <v>37653</v>
      </c>
      <c r="B1129">
        <v>1.8740000000000001</v>
      </c>
    </row>
    <row r="1130" spans="1:2" x14ac:dyDescent="0.25">
      <c r="A1130" s="263">
        <v>37654</v>
      </c>
      <c r="B1130">
        <v>3.2679999999999998</v>
      </c>
    </row>
    <row r="1131" spans="1:2" x14ac:dyDescent="0.25">
      <c r="A1131" s="263">
        <v>37655</v>
      </c>
      <c r="B1131">
        <v>9.6660000000000004</v>
      </c>
    </row>
    <row r="1132" spans="1:2" x14ac:dyDescent="0.25">
      <c r="A1132" s="263">
        <v>37656</v>
      </c>
      <c r="B1132">
        <v>63.732999999999997</v>
      </c>
    </row>
    <row r="1133" spans="1:2" x14ac:dyDescent="0.25">
      <c r="A1133" s="263">
        <v>37657</v>
      </c>
      <c r="B1133">
        <v>13.071</v>
      </c>
    </row>
    <row r="1134" spans="1:2" x14ac:dyDescent="0.25">
      <c r="A1134" s="263">
        <v>37658</v>
      </c>
      <c r="B1134">
        <v>1.897</v>
      </c>
    </row>
    <row r="1135" spans="1:2" x14ac:dyDescent="0.25">
      <c r="A1135" s="263">
        <v>37659</v>
      </c>
      <c r="B1135">
        <v>2.5139999999999998</v>
      </c>
    </row>
    <row r="1136" spans="1:2" x14ac:dyDescent="0.25">
      <c r="A1136" s="263">
        <v>37660</v>
      </c>
      <c r="B1136">
        <v>2.605</v>
      </c>
    </row>
    <row r="1137" spans="1:2" x14ac:dyDescent="0.25">
      <c r="A1137" s="263">
        <v>37661</v>
      </c>
      <c r="B1137">
        <v>2.3769999999999998</v>
      </c>
    </row>
    <row r="1138" spans="1:2" x14ac:dyDescent="0.25">
      <c r="A1138" s="263">
        <v>37662</v>
      </c>
      <c r="B1138">
        <v>3.3140000000000001</v>
      </c>
    </row>
    <row r="1139" spans="1:2" x14ac:dyDescent="0.25">
      <c r="A1139" s="263">
        <v>37663</v>
      </c>
      <c r="B1139">
        <v>2.605</v>
      </c>
    </row>
    <row r="1140" spans="1:2" x14ac:dyDescent="0.25">
      <c r="A1140" s="263">
        <v>37664</v>
      </c>
      <c r="B1140">
        <v>1.897</v>
      </c>
    </row>
    <row r="1141" spans="1:2" x14ac:dyDescent="0.25">
      <c r="A1141" s="263">
        <v>37665</v>
      </c>
      <c r="B1141">
        <v>1.782</v>
      </c>
    </row>
    <row r="1142" spans="1:2" x14ac:dyDescent="0.25">
      <c r="A1142" s="263">
        <v>37666</v>
      </c>
      <c r="B1142">
        <v>2.9249999999999998</v>
      </c>
    </row>
    <row r="1143" spans="1:2" x14ac:dyDescent="0.25">
      <c r="A1143" s="263">
        <v>37667</v>
      </c>
      <c r="B1143">
        <v>20.841000000000001</v>
      </c>
    </row>
    <row r="1144" spans="1:2" x14ac:dyDescent="0.25">
      <c r="A1144" s="263">
        <v>37668</v>
      </c>
      <c r="B1144">
        <v>10.9</v>
      </c>
    </row>
    <row r="1145" spans="1:2" x14ac:dyDescent="0.25">
      <c r="A1145" s="263">
        <v>37669</v>
      </c>
      <c r="B1145">
        <v>3.0619999999999998</v>
      </c>
    </row>
    <row r="1146" spans="1:2" x14ac:dyDescent="0.25">
      <c r="A1146" s="263">
        <v>37670</v>
      </c>
      <c r="B1146">
        <v>2.5590000000000002</v>
      </c>
    </row>
    <row r="1147" spans="1:2" x14ac:dyDescent="0.25">
      <c r="A1147" s="263">
        <v>37671</v>
      </c>
      <c r="B1147">
        <v>4.7990000000000004</v>
      </c>
    </row>
    <row r="1148" spans="1:2" x14ac:dyDescent="0.25">
      <c r="A1148" s="263">
        <v>37672</v>
      </c>
      <c r="B1148">
        <v>3.5649999999999999</v>
      </c>
    </row>
    <row r="1149" spans="1:2" x14ac:dyDescent="0.25">
      <c r="A1149" s="263">
        <v>37673</v>
      </c>
      <c r="B1149">
        <v>13.688000000000001</v>
      </c>
    </row>
    <row r="1150" spans="1:2" x14ac:dyDescent="0.25">
      <c r="A1150" s="263">
        <v>37674</v>
      </c>
      <c r="B1150">
        <v>140.40100000000001</v>
      </c>
    </row>
    <row r="1151" spans="1:2" x14ac:dyDescent="0.25">
      <c r="A1151" s="263">
        <v>37675</v>
      </c>
      <c r="B1151">
        <v>121.48</v>
      </c>
    </row>
    <row r="1152" spans="1:2" x14ac:dyDescent="0.25">
      <c r="A1152" s="263">
        <v>37676</v>
      </c>
      <c r="B1152">
        <v>36.036999999999999</v>
      </c>
    </row>
    <row r="1153" spans="1:2" x14ac:dyDescent="0.25">
      <c r="A1153" s="263">
        <v>37677</v>
      </c>
      <c r="B1153">
        <v>19.995000000000001</v>
      </c>
    </row>
    <row r="1154" spans="1:2" x14ac:dyDescent="0.25">
      <c r="A1154" s="263">
        <v>37678</v>
      </c>
      <c r="B1154">
        <v>10.146000000000001</v>
      </c>
    </row>
    <row r="1155" spans="1:2" x14ac:dyDescent="0.25">
      <c r="A1155" s="263">
        <v>37679</v>
      </c>
      <c r="B1155">
        <v>8.9809999999999999</v>
      </c>
    </row>
    <row r="1156" spans="1:2" x14ac:dyDescent="0.25">
      <c r="A1156" s="263">
        <v>37680</v>
      </c>
      <c r="B1156">
        <v>9.8949999999999996</v>
      </c>
    </row>
    <row r="1157" spans="1:2" x14ac:dyDescent="0.25">
      <c r="A1157" s="263">
        <v>37681</v>
      </c>
      <c r="B1157">
        <v>22.097999999999999</v>
      </c>
    </row>
    <row r="1158" spans="1:2" x14ac:dyDescent="0.25">
      <c r="A1158" s="263">
        <v>37682</v>
      </c>
      <c r="B1158">
        <v>41.773000000000003</v>
      </c>
    </row>
    <row r="1159" spans="1:2" x14ac:dyDescent="0.25">
      <c r="A1159" s="263">
        <v>37683</v>
      </c>
      <c r="B1159">
        <v>25.091000000000001</v>
      </c>
    </row>
    <row r="1160" spans="1:2" x14ac:dyDescent="0.25">
      <c r="A1160" s="263">
        <v>37684</v>
      </c>
      <c r="B1160">
        <v>18.533000000000001</v>
      </c>
    </row>
    <row r="1161" spans="1:2" x14ac:dyDescent="0.25">
      <c r="A1161" s="263">
        <v>37685</v>
      </c>
      <c r="B1161">
        <v>71.366</v>
      </c>
    </row>
    <row r="1162" spans="1:2" x14ac:dyDescent="0.25">
      <c r="A1162" s="263">
        <v>37686</v>
      </c>
      <c r="B1162">
        <v>56.991999999999997</v>
      </c>
    </row>
    <row r="1163" spans="1:2" x14ac:dyDescent="0.25">
      <c r="A1163" s="263">
        <v>37687</v>
      </c>
      <c r="B1163">
        <v>16.475999999999999</v>
      </c>
    </row>
    <row r="1164" spans="1:2" x14ac:dyDescent="0.25">
      <c r="A1164" s="263">
        <v>37688</v>
      </c>
      <c r="B1164">
        <v>9.7349999999999994</v>
      </c>
    </row>
    <row r="1165" spans="1:2" x14ac:dyDescent="0.25">
      <c r="A1165" s="263">
        <v>37689</v>
      </c>
      <c r="B1165">
        <v>16.545000000000002</v>
      </c>
    </row>
    <row r="1166" spans="1:2" x14ac:dyDescent="0.25">
      <c r="A1166" s="263">
        <v>37690</v>
      </c>
      <c r="B1166">
        <v>5.782</v>
      </c>
    </row>
    <row r="1167" spans="1:2" x14ac:dyDescent="0.25">
      <c r="A1167" s="263">
        <v>37691</v>
      </c>
      <c r="B1167">
        <v>1.44</v>
      </c>
    </row>
    <row r="1168" spans="1:2" x14ac:dyDescent="0.25">
      <c r="A1168" s="263">
        <v>37692</v>
      </c>
      <c r="B1168">
        <v>9.0999999999999998E-2</v>
      </c>
    </row>
    <row r="1169" spans="1:2" x14ac:dyDescent="0.25">
      <c r="A1169" s="263">
        <v>37693</v>
      </c>
      <c r="B1169">
        <v>6.2389999999999999</v>
      </c>
    </row>
    <row r="1170" spans="1:2" x14ac:dyDescent="0.25">
      <c r="A1170" s="263">
        <v>37694</v>
      </c>
      <c r="B1170">
        <v>17.116</v>
      </c>
    </row>
    <row r="1171" spans="1:2" x14ac:dyDescent="0.25">
      <c r="A1171" s="263">
        <v>37695</v>
      </c>
      <c r="B1171">
        <v>6.673</v>
      </c>
    </row>
    <row r="1172" spans="1:2" x14ac:dyDescent="0.25">
      <c r="A1172" s="263">
        <v>37696</v>
      </c>
      <c r="B1172">
        <v>4.4329999999999998</v>
      </c>
    </row>
    <row r="1173" spans="1:2" x14ac:dyDescent="0.25">
      <c r="A1173" s="263">
        <v>37697</v>
      </c>
      <c r="B1173">
        <v>3.8620000000000001</v>
      </c>
    </row>
    <row r="1174" spans="1:2" x14ac:dyDescent="0.25">
      <c r="A1174" s="263">
        <v>37698</v>
      </c>
      <c r="B1174">
        <v>3.0390000000000001</v>
      </c>
    </row>
    <row r="1175" spans="1:2" x14ac:dyDescent="0.25">
      <c r="A1175" s="263">
        <v>37699</v>
      </c>
      <c r="B1175">
        <v>8.0440000000000005</v>
      </c>
    </row>
    <row r="1176" spans="1:2" x14ac:dyDescent="0.25">
      <c r="A1176" s="263">
        <v>37700</v>
      </c>
      <c r="B1176">
        <v>36.334000000000003</v>
      </c>
    </row>
    <row r="1177" spans="1:2" x14ac:dyDescent="0.25">
      <c r="A1177" s="263">
        <v>37701</v>
      </c>
      <c r="B1177">
        <v>52.786999999999999</v>
      </c>
    </row>
    <row r="1178" spans="1:2" x14ac:dyDescent="0.25">
      <c r="A1178" s="263">
        <v>37702</v>
      </c>
      <c r="B1178">
        <v>22.577999999999999</v>
      </c>
    </row>
    <row r="1179" spans="1:2" x14ac:dyDescent="0.25">
      <c r="A1179" s="263">
        <v>37703</v>
      </c>
      <c r="B1179">
        <v>7.2439999999999998</v>
      </c>
    </row>
    <row r="1180" spans="1:2" x14ac:dyDescent="0.25">
      <c r="A1180" s="263">
        <v>37704</v>
      </c>
      <c r="B1180">
        <v>3.496</v>
      </c>
    </row>
    <row r="1181" spans="1:2" x14ac:dyDescent="0.25">
      <c r="A1181" s="263">
        <v>37705</v>
      </c>
      <c r="B1181">
        <v>3.931</v>
      </c>
    </row>
    <row r="1182" spans="1:2" x14ac:dyDescent="0.25">
      <c r="A1182" s="263">
        <v>37706</v>
      </c>
      <c r="B1182">
        <v>5.5990000000000002</v>
      </c>
    </row>
    <row r="1183" spans="1:2" x14ac:dyDescent="0.25">
      <c r="A1183" s="263">
        <v>37707</v>
      </c>
      <c r="B1183">
        <v>4.7300000000000004</v>
      </c>
    </row>
    <row r="1184" spans="1:2" x14ac:dyDescent="0.25">
      <c r="A1184" s="263">
        <v>37708</v>
      </c>
      <c r="B1184">
        <v>2.5590000000000002</v>
      </c>
    </row>
    <row r="1185" spans="1:2" x14ac:dyDescent="0.25">
      <c r="A1185" s="263">
        <v>37709</v>
      </c>
      <c r="B1185">
        <v>19.561</v>
      </c>
    </row>
    <row r="1186" spans="1:2" x14ac:dyDescent="0.25">
      <c r="A1186" s="263">
        <v>37710</v>
      </c>
      <c r="B1186">
        <v>14.534000000000001</v>
      </c>
    </row>
    <row r="1187" spans="1:2" x14ac:dyDescent="0.25">
      <c r="A1187" s="263">
        <v>37711</v>
      </c>
      <c r="B1187">
        <v>7.3810000000000002</v>
      </c>
    </row>
    <row r="1188" spans="1:2" x14ac:dyDescent="0.25">
      <c r="A1188" s="263">
        <v>37712</v>
      </c>
      <c r="B1188">
        <v>6.8330000000000002</v>
      </c>
    </row>
    <row r="1189" spans="1:2" x14ac:dyDescent="0.25">
      <c r="A1189" s="263">
        <v>37713</v>
      </c>
      <c r="B1189">
        <v>3.3820000000000001</v>
      </c>
    </row>
    <row r="1190" spans="1:2" x14ac:dyDescent="0.25">
      <c r="A1190" s="263">
        <v>37714</v>
      </c>
      <c r="B1190">
        <v>2.4449999999999998</v>
      </c>
    </row>
    <row r="1191" spans="1:2" x14ac:dyDescent="0.25">
      <c r="A1191" s="263">
        <v>37715</v>
      </c>
      <c r="B1191">
        <v>2.4220000000000002</v>
      </c>
    </row>
    <row r="1192" spans="1:2" x14ac:dyDescent="0.25">
      <c r="A1192" s="263">
        <v>37716</v>
      </c>
      <c r="B1192">
        <v>9.5980000000000008</v>
      </c>
    </row>
    <row r="1193" spans="1:2" x14ac:dyDescent="0.25">
      <c r="A1193" s="263">
        <v>37717</v>
      </c>
      <c r="B1193">
        <v>6.9240000000000004</v>
      </c>
    </row>
    <row r="1194" spans="1:2" x14ac:dyDescent="0.25">
      <c r="A1194" s="263">
        <v>37718</v>
      </c>
      <c r="B1194">
        <v>19.972000000000001</v>
      </c>
    </row>
    <row r="1195" spans="1:2" x14ac:dyDescent="0.25">
      <c r="A1195" s="263">
        <v>37719</v>
      </c>
      <c r="B1195">
        <v>21.731999999999999</v>
      </c>
    </row>
    <row r="1196" spans="1:2" x14ac:dyDescent="0.25">
      <c r="A1196" s="263">
        <v>37720</v>
      </c>
      <c r="B1196">
        <v>29.25</v>
      </c>
    </row>
    <row r="1197" spans="1:2" x14ac:dyDescent="0.25">
      <c r="A1197" s="263">
        <v>37721</v>
      </c>
      <c r="B1197">
        <v>14.785</v>
      </c>
    </row>
    <row r="1198" spans="1:2" x14ac:dyDescent="0.25">
      <c r="A1198" s="263">
        <v>37722</v>
      </c>
      <c r="B1198">
        <v>4.1589999999999998</v>
      </c>
    </row>
    <row r="1199" spans="1:2" x14ac:dyDescent="0.25">
      <c r="A1199" s="263">
        <v>37723</v>
      </c>
      <c r="B1199">
        <v>1.143</v>
      </c>
    </row>
    <row r="1200" spans="1:2" x14ac:dyDescent="0.25">
      <c r="A1200" s="263">
        <v>37724</v>
      </c>
      <c r="B1200">
        <v>9.0999999999999998E-2</v>
      </c>
    </row>
    <row r="1201" spans="1:2" x14ac:dyDescent="0.25">
      <c r="A1201" s="263">
        <v>37725</v>
      </c>
      <c r="B1201">
        <v>1.2569999999999999</v>
      </c>
    </row>
    <row r="1202" spans="1:2" x14ac:dyDescent="0.25">
      <c r="A1202" s="263">
        <v>37726</v>
      </c>
      <c r="B1202">
        <v>2.262</v>
      </c>
    </row>
    <row r="1203" spans="1:2" x14ac:dyDescent="0.25">
      <c r="A1203" s="263">
        <v>37727</v>
      </c>
      <c r="B1203">
        <v>2.125</v>
      </c>
    </row>
    <row r="1204" spans="1:2" x14ac:dyDescent="0.25">
      <c r="A1204" s="263">
        <v>37728</v>
      </c>
      <c r="B1204">
        <v>2.3769999999999998</v>
      </c>
    </row>
    <row r="1205" spans="1:2" x14ac:dyDescent="0.25">
      <c r="A1205" s="263">
        <v>37729</v>
      </c>
      <c r="B1205">
        <v>1.897</v>
      </c>
    </row>
    <row r="1206" spans="1:2" x14ac:dyDescent="0.25">
      <c r="A1206" s="263">
        <v>37730</v>
      </c>
      <c r="B1206">
        <v>1.6679999999999999</v>
      </c>
    </row>
    <row r="1207" spans="1:2" x14ac:dyDescent="0.25">
      <c r="A1207" s="263">
        <v>37731</v>
      </c>
      <c r="B1207">
        <v>6.2160000000000002</v>
      </c>
    </row>
    <row r="1208" spans="1:2" x14ac:dyDescent="0.25">
      <c r="A1208" s="263">
        <v>37732</v>
      </c>
      <c r="B1208">
        <v>26.164999999999999</v>
      </c>
    </row>
    <row r="1209" spans="1:2" x14ac:dyDescent="0.25">
      <c r="A1209" s="263">
        <v>37733</v>
      </c>
      <c r="B1209">
        <v>10.648999999999999</v>
      </c>
    </row>
    <row r="1210" spans="1:2" x14ac:dyDescent="0.25">
      <c r="A1210" s="263">
        <v>37734</v>
      </c>
      <c r="B1210">
        <v>4.1130000000000004</v>
      </c>
    </row>
    <row r="1211" spans="1:2" x14ac:dyDescent="0.25">
      <c r="A1211" s="263">
        <v>37735</v>
      </c>
      <c r="B1211">
        <v>2.9020000000000001</v>
      </c>
    </row>
    <row r="1212" spans="1:2" x14ac:dyDescent="0.25">
      <c r="A1212" s="263">
        <v>37736</v>
      </c>
      <c r="B1212">
        <v>2.194</v>
      </c>
    </row>
    <row r="1213" spans="1:2" x14ac:dyDescent="0.25">
      <c r="A1213" s="263">
        <v>37737</v>
      </c>
      <c r="B1213">
        <v>0.84599999999999997</v>
      </c>
    </row>
    <row r="1214" spans="1:2" x14ac:dyDescent="0.25">
      <c r="A1214" s="263">
        <v>37738</v>
      </c>
      <c r="B1214">
        <v>1.9419999999999999</v>
      </c>
    </row>
    <row r="1215" spans="1:2" x14ac:dyDescent="0.25">
      <c r="A1215" s="263">
        <v>37739</v>
      </c>
      <c r="B1215">
        <v>0.96</v>
      </c>
    </row>
    <row r="1216" spans="1:2" x14ac:dyDescent="0.25">
      <c r="A1216" s="263">
        <v>37740</v>
      </c>
      <c r="B1216">
        <v>1.0740000000000001</v>
      </c>
    </row>
    <row r="1217" spans="1:2" x14ac:dyDescent="0.25">
      <c r="A1217" s="263">
        <v>37741</v>
      </c>
      <c r="B1217">
        <v>1.2110000000000001</v>
      </c>
    </row>
    <row r="1218" spans="1:2" x14ac:dyDescent="0.25">
      <c r="A1218" s="263">
        <v>37742</v>
      </c>
      <c r="B1218">
        <v>2.194</v>
      </c>
    </row>
    <row r="1219" spans="1:2" x14ac:dyDescent="0.25">
      <c r="A1219" s="263">
        <v>37743</v>
      </c>
      <c r="B1219">
        <v>2.194</v>
      </c>
    </row>
    <row r="1220" spans="1:2" x14ac:dyDescent="0.25">
      <c r="A1220" s="263">
        <v>37744</v>
      </c>
      <c r="B1220">
        <v>6.8780000000000001</v>
      </c>
    </row>
    <row r="1221" spans="1:2" x14ac:dyDescent="0.25">
      <c r="A1221" s="263">
        <v>37745</v>
      </c>
      <c r="B1221">
        <v>3.2909999999999999</v>
      </c>
    </row>
    <row r="1222" spans="1:2" x14ac:dyDescent="0.25">
      <c r="A1222" s="263">
        <v>37746</v>
      </c>
      <c r="B1222">
        <v>147.07300000000001</v>
      </c>
    </row>
    <row r="1223" spans="1:2" x14ac:dyDescent="0.25">
      <c r="A1223" s="263">
        <v>37747</v>
      </c>
      <c r="B1223">
        <v>46.526000000000003</v>
      </c>
    </row>
    <row r="1224" spans="1:2" x14ac:dyDescent="0.25">
      <c r="A1224" s="263">
        <v>37748</v>
      </c>
      <c r="B1224">
        <v>50.502000000000002</v>
      </c>
    </row>
    <row r="1225" spans="1:2" x14ac:dyDescent="0.25">
      <c r="A1225" s="263">
        <v>37749</v>
      </c>
      <c r="B1225">
        <v>9.0999999999999998E-2</v>
      </c>
    </row>
    <row r="1226" spans="1:2" x14ac:dyDescent="0.25">
      <c r="A1226" s="263">
        <v>37750</v>
      </c>
      <c r="B1226">
        <v>7.2670000000000003</v>
      </c>
    </row>
    <row r="1227" spans="1:2" x14ac:dyDescent="0.25">
      <c r="A1227" s="263">
        <v>37751</v>
      </c>
      <c r="B1227">
        <v>262.81700000000001</v>
      </c>
    </row>
    <row r="1228" spans="1:2" x14ac:dyDescent="0.25">
      <c r="A1228" s="263">
        <v>37752</v>
      </c>
      <c r="B1228">
        <v>184.71</v>
      </c>
    </row>
    <row r="1229" spans="1:2" x14ac:dyDescent="0.25">
      <c r="A1229" s="263">
        <v>37753</v>
      </c>
      <c r="B1229">
        <v>26.141999999999999</v>
      </c>
    </row>
    <row r="1230" spans="1:2" x14ac:dyDescent="0.25">
      <c r="A1230" s="263">
        <v>37754</v>
      </c>
      <c r="B1230">
        <v>9.0719999999999992</v>
      </c>
    </row>
    <row r="1231" spans="1:2" x14ac:dyDescent="0.25">
      <c r="A1231" s="263">
        <v>37755</v>
      </c>
      <c r="B1231">
        <v>7.0839999999999996</v>
      </c>
    </row>
    <row r="1232" spans="1:2" x14ac:dyDescent="0.25">
      <c r="A1232" s="263">
        <v>37756</v>
      </c>
      <c r="B1232">
        <v>10.946</v>
      </c>
    </row>
    <row r="1233" spans="1:2" x14ac:dyDescent="0.25">
      <c r="A1233" s="263">
        <v>37757</v>
      </c>
      <c r="B1233">
        <v>18.417999999999999</v>
      </c>
    </row>
    <row r="1234" spans="1:2" x14ac:dyDescent="0.25">
      <c r="A1234" s="263">
        <v>37758</v>
      </c>
      <c r="B1234">
        <v>13.551</v>
      </c>
    </row>
    <row r="1235" spans="1:2" x14ac:dyDescent="0.25">
      <c r="A1235" s="263">
        <v>37759</v>
      </c>
      <c r="B1235">
        <v>16.635999999999999</v>
      </c>
    </row>
    <row r="1236" spans="1:2" x14ac:dyDescent="0.25">
      <c r="A1236" s="263">
        <v>37760</v>
      </c>
      <c r="B1236">
        <v>9.4149999999999991</v>
      </c>
    </row>
    <row r="1237" spans="1:2" x14ac:dyDescent="0.25">
      <c r="A1237" s="263">
        <v>37761</v>
      </c>
      <c r="B1237">
        <v>23.149000000000001</v>
      </c>
    </row>
    <row r="1238" spans="1:2" x14ac:dyDescent="0.25">
      <c r="A1238" s="263">
        <v>37762</v>
      </c>
      <c r="B1238">
        <v>27.079000000000001</v>
      </c>
    </row>
    <row r="1239" spans="1:2" x14ac:dyDescent="0.25">
      <c r="A1239" s="263">
        <v>37763</v>
      </c>
      <c r="B1239">
        <v>6.7409999999999997</v>
      </c>
    </row>
    <row r="1240" spans="1:2" x14ac:dyDescent="0.25">
      <c r="A1240" s="263">
        <v>37764</v>
      </c>
      <c r="B1240">
        <v>9.0999999999999998E-2</v>
      </c>
    </row>
    <row r="1241" spans="1:2" x14ac:dyDescent="0.25">
      <c r="A1241" s="263">
        <v>37765</v>
      </c>
      <c r="B1241">
        <v>1.165</v>
      </c>
    </row>
    <row r="1242" spans="1:2" x14ac:dyDescent="0.25">
      <c r="A1242" s="263">
        <v>37766</v>
      </c>
      <c r="B1242">
        <v>2.9020000000000001</v>
      </c>
    </row>
    <row r="1243" spans="1:2" x14ac:dyDescent="0.25">
      <c r="A1243" s="263">
        <v>37767</v>
      </c>
      <c r="B1243">
        <v>1.851</v>
      </c>
    </row>
    <row r="1244" spans="1:2" x14ac:dyDescent="0.25">
      <c r="A1244" s="263">
        <v>37768</v>
      </c>
      <c r="B1244">
        <v>1.6</v>
      </c>
    </row>
    <row r="1245" spans="1:2" x14ac:dyDescent="0.25">
      <c r="A1245" s="263">
        <v>37769</v>
      </c>
      <c r="B1245">
        <v>2.4449999999999998</v>
      </c>
    </row>
    <row r="1246" spans="1:2" x14ac:dyDescent="0.25">
      <c r="A1246" s="263">
        <v>37770</v>
      </c>
      <c r="B1246">
        <v>2.0569999999999999</v>
      </c>
    </row>
    <row r="1247" spans="1:2" x14ac:dyDescent="0.25">
      <c r="A1247" s="263">
        <v>37771</v>
      </c>
      <c r="B1247">
        <v>2.5590000000000002</v>
      </c>
    </row>
    <row r="1248" spans="1:2" x14ac:dyDescent="0.25">
      <c r="A1248" s="263">
        <v>37772</v>
      </c>
      <c r="B1248">
        <v>5.0270000000000001</v>
      </c>
    </row>
    <row r="1249" spans="1:2" x14ac:dyDescent="0.25">
      <c r="A1249" s="263">
        <v>37773</v>
      </c>
      <c r="B1249">
        <v>6.6269999999999998</v>
      </c>
    </row>
    <row r="1250" spans="1:2" x14ac:dyDescent="0.25">
      <c r="A1250" s="263">
        <v>37774</v>
      </c>
      <c r="B1250">
        <v>2.0339999999999998</v>
      </c>
    </row>
    <row r="1251" spans="1:2" x14ac:dyDescent="0.25">
      <c r="A1251" s="263">
        <v>37775</v>
      </c>
      <c r="B1251">
        <v>16.773</v>
      </c>
    </row>
    <row r="1252" spans="1:2" x14ac:dyDescent="0.25">
      <c r="A1252" s="263">
        <v>37776</v>
      </c>
      <c r="B1252">
        <v>12.750999999999999</v>
      </c>
    </row>
    <row r="1253" spans="1:2" x14ac:dyDescent="0.25">
      <c r="A1253" s="263">
        <v>37777</v>
      </c>
      <c r="B1253">
        <v>2.8109999999999999</v>
      </c>
    </row>
    <row r="1254" spans="1:2" x14ac:dyDescent="0.25">
      <c r="A1254" s="263">
        <v>37778</v>
      </c>
      <c r="B1254">
        <v>2.6280000000000001</v>
      </c>
    </row>
    <row r="1255" spans="1:2" x14ac:dyDescent="0.25">
      <c r="A1255" s="263">
        <v>37779</v>
      </c>
      <c r="B1255">
        <v>4.3879999999999999</v>
      </c>
    </row>
    <row r="1256" spans="1:2" x14ac:dyDescent="0.25">
      <c r="A1256" s="263">
        <v>37780</v>
      </c>
      <c r="B1256">
        <v>5.1189999999999998</v>
      </c>
    </row>
    <row r="1257" spans="1:2" x14ac:dyDescent="0.25">
      <c r="A1257" s="263">
        <v>37781</v>
      </c>
      <c r="B1257">
        <v>10.398</v>
      </c>
    </row>
    <row r="1258" spans="1:2" x14ac:dyDescent="0.25">
      <c r="A1258" s="263">
        <v>37782</v>
      </c>
      <c r="B1258">
        <v>3.3359999999999999</v>
      </c>
    </row>
    <row r="1259" spans="1:2" x14ac:dyDescent="0.25">
      <c r="A1259" s="263">
        <v>37783</v>
      </c>
      <c r="B1259">
        <v>0.77700000000000002</v>
      </c>
    </row>
    <row r="1260" spans="1:2" x14ac:dyDescent="0.25">
      <c r="A1260" s="263">
        <v>37784</v>
      </c>
      <c r="B1260">
        <v>9.0999999999999998E-2</v>
      </c>
    </row>
    <row r="1261" spans="1:2" x14ac:dyDescent="0.25">
      <c r="A1261" s="263">
        <v>37785</v>
      </c>
      <c r="B1261">
        <v>4.1589999999999998</v>
      </c>
    </row>
    <row r="1262" spans="1:2" x14ac:dyDescent="0.25">
      <c r="A1262" s="263">
        <v>37786</v>
      </c>
      <c r="B1262">
        <v>55.164000000000001</v>
      </c>
    </row>
    <row r="1263" spans="1:2" x14ac:dyDescent="0.25">
      <c r="A1263" s="263">
        <v>37787</v>
      </c>
      <c r="B1263">
        <v>74.679000000000002</v>
      </c>
    </row>
    <row r="1264" spans="1:2" x14ac:dyDescent="0.25">
      <c r="A1264" s="263">
        <v>37788</v>
      </c>
      <c r="B1264">
        <v>1.143</v>
      </c>
    </row>
    <row r="1265" spans="1:2" x14ac:dyDescent="0.25">
      <c r="A1265" s="263">
        <v>37789</v>
      </c>
      <c r="B1265">
        <v>12.683</v>
      </c>
    </row>
    <row r="1266" spans="1:2" x14ac:dyDescent="0.25">
      <c r="A1266" s="263">
        <v>37790</v>
      </c>
      <c r="B1266">
        <v>23.696999999999999</v>
      </c>
    </row>
    <row r="1267" spans="1:2" x14ac:dyDescent="0.25">
      <c r="A1267" s="263">
        <v>37791</v>
      </c>
      <c r="B1267">
        <v>22.417999999999999</v>
      </c>
    </row>
    <row r="1268" spans="1:2" x14ac:dyDescent="0.25">
      <c r="A1268" s="263">
        <v>37792</v>
      </c>
      <c r="B1268">
        <v>3.8159999999999998</v>
      </c>
    </row>
    <row r="1269" spans="1:2" x14ac:dyDescent="0.25">
      <c r="A1269" s="263">
        <v>37793</v>
      </c>
      <c r="B1269">
        <v>1.28</v>
      </c>
    </row>
    <row r="1270" spans="1:2" x14ac:dyDescent="0.25">
      <c r="A1270" s="263">
        <v>37794</v>
      </c>
      <c r="B1270">
        <v>1.9419999999999999</v>
      </c>
    </row>
    <row r="1271" spans="1:2" x14ac:dyDescent="0.25">
      <c r="A1271" s="263">
        <v>37795</v>
      </c>
      <c r="B1271">
        <v>1.325</v>
      </c>
    </row>
    <row r="1272" spans="1:2" x14ac:dyDescent="0.25">
      <c r="A1272" s="263">
        <v>37796</v>
      </c>
      <c r="B1272">
        <v>1.097</v>
      </c>
    </row>
    <row r="1273" spans="1:2" x14ac:dyDescent="0.25">
      <c r="A1273" s="263">
        <v>37797</v>
      </c>
      <c r="B1273">
        <v>0.77700000000000002</v>
      </c>
    </row>
    <row r="1274" spans="1:2" x14ac:dyDescent="0.25">
      <c r="A1274" s="263">
        <v>37798</v>
      </c>
      <c r="B1274">
        <v>0.68600000000000005</v>
      </c>
    </row>
    <row r="1275" spans="1:2" x14ac:dyDescent="0.25">
      <c r="A1275" s="263">
        <v>37799</v>
      </c>
      <c r="B1275">
        <v>0.45700000000000002</v>
      </c>
    </row>
    <row r="1276" spans="1:2" x14ac:dyDescent="0.25">
      <c r="A1276" s="263">
        <v>37800</v>
      </c>
      <c r="B1276">
        <v>0.32</v>
      </c>
    </row>
    <row r="1277" spans="1:2" x14ac:dyDescent="0.25">
      <c r="A1277" s="263">
        <v>37801</v>
      </c>
      <c r="B1277">
        <v>9.0999999999999998E-2</v>
      </c>
    </row>
    <row r="1278" spans="1:2" x14ac:dyDescent="0.25">
      <c r="A1278" s="263">
        <v>37802</v>
      </c>
      <c r="B1278">
        <v>0.22900000000000001</v>
      </c>
    </row>
    <row r="1279" spans="1:2" x14ac:dyDescent="0.25">
      <c r="A1279" s="263">
        <v>37803</v>
      </c>
      <c r="B1279">
        <v>9.0999999999999998E-2</v>
      </c>
    </row>
    <row r="1280" spans="1:2" x14ac:dyDescent="0.25">
      <c r="A1280" s="263">
        <v>37804</v>
      </c>
      <c r="B1280">
        <v>9.0999999999999998E-2</v>
      </c>
    </row>
    <row r="1281" spans="1:2" x14ac:dyDescent="0.25">
      <c r="A1281" s="263">
        <v>37805</v>
      </c>
      <c r="B1281">
        <v>0.48</v>
      </c>
    </row>
    <row r="1282" spans="1:2" x14ac:dyDescent="0.25">
      <c r="A1282" s="263">
        <v>37806</v>
      </c>
      <c r="B1282">
        <v>0.48</v>
      </c>
    </row>
    <row r="1283" spans="1:2" x14ac:dyDescent="0.25">
      <c r="A1283" s="263">
        <v>37807</v>
      </c>
      <c r="B1283">
        <v>9.0999999999999998E-2</v>
      </c>
    </row>
    <row r="1284" spans="1:2" x14ac:dyDescent="0.25">
      <c r="A1284" s="263">
        <v>37808</v>
      </c>
      <c r="B1284">
        <v>0.22900000000000001</v>
      </c>
    </row>
    <row r="1285" spans="1:2" x14ac:dyDescent="0.25">
      <c r="A1285" s="263">
        <v>37809</v>
      </c>
      <c r="B1285">
        <v>0.96</v>
      </c>
    </row>
    <row r="1286" spans="1:2" x14ac:dyDescent="0.25">
      <c r="A1286" s="263">
        <v>37810</v>
      </c>
      <c r="B1286">
        <v>0.48</v>
      </c>
    </row>
    <row r="1287" spans="1:2" x14ac:dyDescent="0.25">
      <c r="A1287" s="263">
        <v>37811</v>
      </c>
      <c r="B1287">
        <v>5.3929999999999998</v>
      </c>
    </row>
    <row r="1288" spans="1:2" x14ac:dyDescent="0.25">
      <c r="A1288" s="263">
        <v>37812</v>
      </c>
      <c r="B1288">
        <v>30.917999999999999</v>
      </c>
    </row>
    <row r="1289" spans="1:2" x14ac:dyDescent="0.25">
      <c r="A1289" s="263">
        <v>37813</v>
      </c>
      <c r="B1289">
        <v>7.13</v>
      </c>
    </row>
    <row r="1290" spans="1:2" x14ac:dyDescent="0.25">
      <c r="A1290" s="263">
        <v>37814</v>
      </c>
      <c r="B1290">
        <v>9.0999999999999998E-2</v>
      </c>
    </row>
    <row r="1291" spans="1:2" x14ac:dyDescent="0.25">
      <c r="A1291" s="263">
        <v>37815</v>
      </c>
      <c r="B1291">
        <v>0.48</v>
      </c>
    </row>
    <row r="1292" spans="1:2" x14ac:dyDescent="0.25">
      <c r="A1292" s="263">
        <v>37816</v>
      </c>
      <c r="B1292">
        <v>0.82299999999999995</v>
      </c>
    </row>
    <row r="1293" spans="1:2" x14ac:dyDescent="0.25">
      <c r="A1293" s="263">
        <v>37817</v>
      </c>
      <c r="B1293">
        <v>2.5369999999999999</v>
      </c>
    </row>
    <row r="1294" spans="1:2" x14ac:dyDescent="0.25">
      <c r="A1294" s="263">
        <v>37818</v>
      </c>
      <c r="B1294">
        <v>4.593</v>
      </c>
    </row>
    <row r="1295" spans="1:2" x14ac:dyDescent="0.25">
      <c r="A1295" s="263">
        <v>37819</v>
      </c>
      <c r="B1295">
        <v>2.4220000000000002</v>
      </c>
    </row>
    <row r="1296" spans="1:2" x14ac:dyDescent="0.25">
      <c r="A1296" s="263">
        <v>37820</v>
      </c>
      <c r="B1296">
        <v>2.468</v>
      </c>
    </row>
    <row r="1297" spans="1:2" x14ac:dyDescent="0.25">
      <c r="A1297" s="263">
        <v>37821</v>
      </c>
      <c r="B1297">
        <v>6.9240000000000004</v>
      </c>
    </row>
    <row r="1298" spans="1:2" x14ac:dyDescent="0.25">
      <c r="A1298" s="263">
        <v>37822</v>
      </c>
      <c r="B1298">
        <v>1.5309999999999999</v>
      </c>
    </row>
    <row r="1299" spans="1:2" x14ac:dyDescent="0.25">
      <c r="A1299" s="263">
        <v>37823</v>
      </c>
      <c r="B1299">
        <v>1.782</v>
      </c>
    </row>
    <row r="1300" spans="1:2" x14ac:dyDescent="0.25">
      <c r="A1300" s="263">
        <v>37824</v>
      </c>
      <c r="B1300">
        <v>4.5999999999999999E-2</v>
      </c>
    </row>
    <row r="1301" spans="1:2" x14ac:dyDescent="0.25">
      <c r="A1301" s="263">
        <v>37825</v>
      </c>
      <c r="B1301">
        <v>18.007000000000001</v>
      </c>
    </row>
    <row r="1302" spans="1:2" x14ac:dyDescent="0.25">
      <c r="A1302" s="263">
        <v>37826</v>
      </c>
      <c r="B1302">
        <v>9.0259999999999998</v>
      </c>
    </row>
    <row r="1303" spans="1:2" x14ac:dyDescent="0.25">
      <c r="A1303" s="263">
        <v>37827</v>
      </c>
      <c r="B1303">
        <v>0.61699999999999999</v>
      </c>
    </row>
    <row r="1304" spans="1:2" x14ac:dyDescent="0.25">
      <c r="A1304" s="263">
        <v>37828</v>
      </c>
      <c r="B1304">
        <v>9.0999999999999998E-2</v>
      </c>
    </row>
    <row r="1305" spans="1:2" x14ac:dyDescent="0.25">
      <c r="A1305" s="263">
        <v>37829</v>
      </c>
      <c r="B1305">
        <v>0.36599999999999999</v>
      </c>
    </row>
    <row r="1306" spans="1:2" x14ac:dyDescent="0.25">
      <c r="A1306" s="263">
        <v>37830</v>
      </c>
      <c r="B1306">
        <v>3.7250000000000001</v>
      </c>
    </row>
    <row r="1307" spans="1:2" x14ac:dyDescent="0.25">
      <c r="A1307" s="263">
        <v>37831</v>
      </c>
      <c r="B1307">
        <v>0.77700000000000002</v>
      </c>
    </row>
    <row r="1308" spans="1:2" x14ac:dyDescent="0.25">
      <c r="A1308" s="263">
        <v>37832</v>
      </c>
      <c r="B1308">
        <v>4.5999999999999999E-2</v>
      </c>
    </row>
    <row r="1309" spans="1:2" x14ac:dyDescent="0.25">
      <c r="A1309" s="263">
        <v>37833</v>
      </c>
      <c r="B1309">
        <v>1.44</v>
      </c>
    </row>
    <row r="1310" spans="1:2" x14ac:dyDescent="0.25">
      <c r="A1310" s="263">
        <v>37834</v>
      </c>
      <c r="B1310">
        <v>2.6739999999999999</v>
      </c>
    </row>
    <row r="1311" spans="1:2" x14ac:dyDescent="0.25">
      <c r="A1311" s="263">
        <v>37835</v>
      </c>
      <c r="B1311">
        <v>62.911000000000001</v>
      </c>
    </row>
    <row r="1312" spans="1:2" x14ac:dyDescent="0.25">
      <c r="A1312" s="263">
        <v>37836</v>
      </c>
      <c r="B1312">
        <v>24.451000000000001</v>
      </c>
    </row>
    <row r="1313" spans="1:2" x14ac:dyDescent="0.25">
      <c r="A1313" s="263">
        <v>37837</v>
      </c>
      <c r="B1313">
        <v>8.8889999999999993</v>
      </c>
    </row>
    <row r="1314" spans="1:2" x14ac:dyDescent="0.25">
      <c r="A1314" s="263">
        <v>37838</v>
      </c>
      <c r="B1314">
        <v>5.1420000000000003</v>
      </c>
    </row>
    <row r="1315" spans="1:2" x14ac:dyDescent="0.25">
      <c r="A1315" s="263">
        <v>37839</v>
      </c>
      <c r="B1315">
        <v>1.782</v>
      </c>
    </row>
    <row r="1316" spans="1:2" x14ac:dyDescent="0.25">
      <c r="A1316" s="263">
        <v>37840</v>
      </c>
      <c r="B1316">
        <v>2.7189999999999999</v>
      </c>
    </row>
    <row r="1317" spans="1:2" x14ac:dyDescent="0.25">
      <c r="A1317" s="263">
        <v>37841</v>
      </c>
      <c r="B1317">
        <v>2.468</v>
      </c>
    </row>
    <row r="1318" spans="1:2" x14ac:dyDescent="0.25">
      <c r="A1318" s="263">
        <v>37842</v>
      </c>
      <c r="B1318">
        <v>9.7349999999999994</v>
      </c>
    </row>
    <row r="1319" spans="1:2" x14ac:dyDescent="0.25">
      <c r="A1319" s="263">
        <v>37843</v>
      </c>
      <c r="B1319">
        <v>5.4160000000000004</v>
      </c>
    </row>
    <row r="1320" spans="1:2" x14ac:dyDescent="0.25">
      <c r="A1320" s="263">
        <v>37844</v>
      </c>
      <c r="B1320">
        <v>5.782</v>
      </c>
    </row>
    <row r="1321" spans="1:2" x14ac:dyDescent="0.25">
      <c r="A1321" s="263">
        <v>37845</v>
      </c>
      <c r="B1321">
        <v>1.2569999999999999</v>
      </c>
    </row>
    <row r="1322" spans="1:2" x14ac:dyDescent="0.25">
      <c r="A1322" s="263">
        <v>37846</v>
      </c>
      <c r="B1322">
        <v>0.48</v>
      </c>
    </row>
    <row r="1323" spans="1:2" x14ac:dyDescent="0.25">
      <c r="A1323" s="263">
        <v>37847</v>
      </c>
      <c r="B1323">
        <v>0.434</v>
      </c>
    </row>
    <row r="1324" spans="1:2" x14ac:dyDescent="0.25">
      <c r="A1324" s="263">
        <v>37848</v>
      </c>
      <c r="B1324">
        <v>1.9419999999999999</v>
      </c>
    </row>
    <row r="1325" spans="1:2" x14ac:dyDescent="0.25">
      <c r="A1325" s="263">
        <v>37849</v>
      </c>
      <c r="B1325">
        <v>0.22900000000000001</v>
      </c>
    </row>
    <row r="1326" spans="1:2" x14ac:dyDescent="0.25">
      <c r="A1326" s="263">
        <v>37850</v>
      </c>
      <c r="B1326">
        <v>0.22900000000000001</v>
      </c>
    </row>
    <row r="1327" spans="1:2" x14ac:dyDescent="0.25">
      <c r="A1327" s="263">
        <v>37851</v>
      </c>
      <c r="B1327">
        <v>9.0999999999999998E-2</v>
      </c>
    </row>
    <row r="1328" spans="1:2" x14ac:dyDescent="0.25">
      <c r="A1328" s="263">
        <v>37852</v>
      </c>
      <c r="B1328">
        <v>9.0999999999999998E-2</v>
      </c>
    </row>
    <row r="1329" spans="1:2" x14ac:dyDescent="0.25">
      <c r="A1329" s="263">
        <v>37853</v>
      </c>
      <c r="B1329">
        <v>9.0999999999999998E-2</v>
      </c>
    </row>
    <row r="1330" spans="1:2" x14ac:dyDescent="0.25">
      <c r="A1330" s="263">
        <v>37854</v>
      </c>
      <c r="B1330">
        <v>9.0999999999999998E-2</v>
      </c>
    </row>
    <row r="1331" spans="1:2" x14ac:dyDescent="0.25">
      <c r="A1331" s="263">
        <v>37855</v>
      </c>
      <c r="B1331">
        <v>5.5759999999999996</v>
      </c>
    </row>
    <row r="1332" spans="1:2" x14ac:dyDescent="0.25">
      <c r="A1332" s="263">
        <v>37856</v>
      </c>
      <c r="B1332">
        <v>0.48</v>
      </c>
    </row>
    <row r="1333" spans="1:2" x14ac:dyDescent="0.25">
      <c r="A1333" s="263">
        <v>37857</v>
      </c>
      <c r="B1333">
        <v>9.0999999999999998E-2</v>
      </c>
    </row>
    <row r="1334" spans="1:2" x14ac:dyDescent="0.25">
      <c r="A1334" s="263">
        <v>37858</v>
      </c>
      <c r="B1334">
        <v>9.0999999999999998E-2</v>
      </c>
    </row>
    <row r="1335" spans="1:2" x14ac:dyDescent="0.25">
      <c r="A1335" s="263">
        <v>37859</v>
      </c>
      <c r="B1335">
        <v>9.0999999999999998E-2</v>
      </c>
    </row>
    <row r="1336" spans="1:2" x14ac:dyDescent="0.25">
      <c r="A1336" s="263">
        <v>37860</v>
      </c>
      <c r="B1336">
        <v>9.0999999999999998E-2</v>
      </c>
    </row>
    <row r="1337" spans="1:2" x14ac:dyDescent="0.25">
      <c r="A1337" s="263">
        <v>37861</v>
      </c>
      <c r="B1337">
        <v>9.0999999999999998E-2</v>
      </c>
    </row>
    <row r="1338" spans="1:2" x14ac:dyDescent="0.25">
      <c r="A1338" s="263">
        <v>37862</v>
      </c>
      <c r="B1338">
        <v>0.73099999999999998</v>
      </c>
    </row>
    <row r="1339" spans="1:2" x14ac:dyDescent="0.25">
      <c r="A1339" s="263">
        <v>37863</v>
      </c>
      <c r="B1339">
        <v>0.22900000000000001</v>
      </c>
    </row>
    <row r="1340" spans="1:2" x14ac:dyDescent="0.25">
      <c r="A1340" s="263">
        <v>37864</v>
      </c>
      <c r="B1340">
        <v>1.44</v>
      </c>
    </row>
    <row r="1341" spans="1:2" x14ac:dyDescent="0.25">
      <c r="A1341" s="263">
        <v>37865</v>
      </c>
      <c r="B1341">
        <v>10.489000000000001</v>
      </c>
    </row>
    <row r="1342" spans="1:2" x14ac:dyDescent="0.25">
      <c r="A1342" s="263">
        <v>37866</v>
      </c>
      <c r="B1342">
        <v>76.69</v>
      </c>
    </row>
    <row r="1343" spans="1:2" x14ac:dyDescent="0.25">
      <c r="A1343" s="263">
        <v>37867</v>
      </c>
      <c r="B1343">
        <v>43.555</v>
      </c>
    </row>
    <row r="1344" spans="1:2" x14ac:dyDescent="0.25">
      <c r="A1344" s="263">
        <v>37868</v>
      </c>
      <c r="B1344">
        <v>9.9860000000000007</v>
      </c>
    </row>
    <row r="1345" spans="1:2" x14ac:dyDescent="0.25">
      <c r="A1345" s="263">
        <v>37869</v>
      </c>
      <c r="B1345">
        <v>2.0569999999999999</v>
      </c>
    </row>
    <row r="1346" spans="1:2" x14ac:dyDescent="0.25">
      <c r="A1346" s="263">
        <v>37870</v>
      </c>
      <c r="B1346">
        <v>0.70799999999999996</v>
      </c>
    </row>
    <row r="1347" spans="1:2" x14ac:dyDescent="0.25">
      <c r="A1347" s="263">
        <v>37871</v>
      </c>
      <c r="B1347">
        <v>9.0999999999999998E-2</v>
      </c>
    </row>
    <row r="1348" spans="1:2" x14ac:dyDescent="0.25">
      <c r="A1348" s="263">
        <v>37872</v>
      </c>
      <c r="B1348">
        <v>9.0999999999999998E-2</v>
      </c>
    </row>
    <row r="1349" spans="1:2" x14ac:dyDescent="0.25">
      <c r="A1349" s="263">
        <v>37873</v>
      </c>
      <c r="B1349">
        <v>0.48</v>
      </c>
    </row>
    <row r="1350" spans="1:2" x14ac:dyDescent="0.25">
      <c r="A1350" s="263">
        <v>37874</v>
      </c>
      <c r="B1350">
        <v>0.48</v>
      </c>
    </row>
    <row r="1351" spans="1:2" x14ac:dyDescent="0.25">
      <c r="A1351" s="263">
        <v>37875</v>
      </c>
      <c r="B1351">
        <v>0.22900000000000001</v>
      </c>
    </row>
    <row r="1352" spans="1:2" x14ac:dyDescent="0.25">
      <c r="A1352" s="263">
        <v>37876</v>
      </c>
      <c r="B1352">
        <v>9.0999999999999998E-2</v>
      </c>
    </row>
    <row r="1353" spans="1:2" x14ac:dyDescent="0.25">
      <c r="A1353" s="263">
        <v>37877</v>
      </c>
      <c r="B1353">
        <v>9.0999999999999998E-2</v>
      </c>
    </row>
    <row r="1354" spans="1:2" x14ac:dyDescent="0.25">
      <c r="A1354" s="263">
        <v>37878</v>
      </c>
      <c r="B1354">
        <v>9.0999999999999998E-2</v>
      </c>
    </row>
    <row r="1355" spans="1:2" x14ac:dyDescent="0.25">
      <c r="A1355" s="263">
        <v>37879</v>
      </c>
      <c r="B1355">
        <v>9.0999999999999998E-2</v>
      </c>
    </row>
    <row r="1356" spans="1:2" x14ac:dyDescent="0.25">
      <c r="A1356" s="263">
        <v>37880</v>
      </c>
      <c r="B1356">
        <v>9.0999999999999998E-2</v>
      </c>
    </row>
    <row r="1357" spans="1:2" x14ac:dyDescent="0.25">
      <c r="A1357" s="263">
        <v>37881</v>
      </c>
      <c r="B1357">
        <v>9.0999999999999998E-2</v>
      </c>
    </row>
    <row r="1358" spans="1:2" x14ac:dyDescent="0.25">
      <c r="A1358" s="263">
        <v>37882</v>
      </c>
      <c r="B1358">
        <v>9.0999999999999998E-2</v>
      </c>
    </row>
    <row r="1359" spans="1:2" x14ac:dyDescent="0.25">
      <c r="A1359" s="263">
        <v>37883</v>
      </c>
      <c r="B1359">
        <v>9.0999999999999998E-2</v>
      </c>
    </row>
    <row r="1360" spans="1:2" x14ac:dyDescent="0.25">
      <c r="A1360" s="263">
        <v>37884</v>
      </c>
      <c r="B1360">
        <v>9.0999999999999998E-2</v>
      </c>
    </row>
    <row r="1361" spans="1:2" x14ac:dyDescent="0.25">
      <c r="A1361" s="263">
        <v>37885</v>
      </c>
      <c r="B1361">
        <v>9.0999999999999998E-2</v>
      </c>
    </row>
    <row r="1362" spans="1:2" x14ac:dyDescent="0.25">
      <c r="A1362" s="263">
        <v>37886</v>
      </c>
      <c r="B1362">
        <v>23.012</v>
      </c>
    </row>
    <row r="1363" spans="1:2" x14ac:dyDescent="0.25">
      <c r="A1363" s="263">
        <v>37887</v>
      </c>
      <c r="B1363">
        <v>10.877000000000001</v>
      </c>
    </row>
    <row r="1364" spans="1:2" x14ac:dyDescent="0.25">
      <c r="A1364" s="263">
        <v>37888</v>
      </c>
      <c r="B1364">
        <v>9.0999999999999998E-2</v>
      </c>
    </row>
    <row r="1365" spans="1:2" x14ac:dyDescent="0.25">
      <c r="A1365" s="263">
        <v>37889</v>
      </c>
      <c r="B1365">
        <v>9.0999999999999998E-2</v>
      </c>
    </row>
    <row r="1366" spans="1:2" x14ac:dyDescent="0.25">
      <c r="A1366" s="263">
        <v>37890</v>
      </c>
      <c r="B1366">
        <v>9.0999999999999998E-2</v>
      </c>
    </row>
    <row r="1367" spans="1:2" x14ac:dyDescent="0.25">
      <c r="A1367" s="263">
        <v>37891</v>
      </c>
      <c r="B1367">
        <v>19.103999999999999</v>
      </c>
    </row>
    <row r="1368" spans="1:2" x14ac:dyDescent="0.25">
      <c r="A1368" s="263">
        <v>37892</v>
      </c>
      <c r="B1368">
        <v>11.86</v>
      </c>
    </row>
    <row r="1369" spans="1:2" x14ac:dyDescent="0.25">
      <c r="A1369" s="263">
        <v>37893</v>
      </c>
      <c r="B1369">
        <v>0.59399999999999997</v>
      </c>
    </row>
    <row r="1370" spans="1:2" x14ac:dyDescent="0.25">
      <c r="A1370" s="263">
        <v>37894</v>
      </c>
      <c r="B1370">
        <v>0.57099999999999995</v>
      </c>
    </row>
    <row r="1371" spans="1:2" x14ac:dyDescent="0.25">
      <c r="A1371" s="263">
        <v>37895</v>
      </c>
      <c r="B1371">
        <v>1.1879999999999999</v>
      </c>
    </row>
    <row r="1372" spans="1:2" x14ac:dyDescent="0.25">
      <c r="A1372" s="263">
        <v>37896</v>
      </c>
      <c r="B1372">
        <v>0.91400000000000003</v>
      </c>
    </row>
    <row r="1373" spans="1:2" x14ac:dyDescent="0.25">
      <c r="A1373" s="263">
        <v>37897</v>
      </c>
      <c r="B1373">
        <v>0.38900000000000001</v>
      </c>
    </row>
    <row r="1374" spans="1:2" x14ac:dyDescent="0.25">
      <c r="A1374" s="263">
        <v>37898</v>
      </c>
      <c r="B1374">
        <v>0.45700000000000002</v>
      </c>
    </row>
    <row r="1375" spans="1:2" x14ac:dyDescent="0.25">
      <c r="A1375" s="263">
        <v>37899</v>
      </c>
      <c r="B1375">
        <v>9.0999999999999998E-2</v>
      </c>
    </row>
    <row r="1376" spans="1:2" x14ac:dyDescent="0.25">
      <c r="A1376" s="263">
        <v>37900</v>
      </c>
      <c r="B1376">
        <v>0.48</v>
      </c>
    </row>
    <row r="1377" spans="1:2" x14ac:dyDescent="0.25">
      <c r="A1377" s="263">
        <v>37901</v>
      </c>
      <c r="B1377">
        <v>0.251</v>
      </c>
    </row>
    <row r="1378" spans="1:2" x14ac:dyDescent="0.25">
      <c r="A1378" s="263">
        <v>37902</v>
      </c>
      <c r="B1378">
        <v>9.0999999999999998E-2</v>
      </c>
    </row>
    <row r="1379" spans="1:2" x14ac:dyDescent="0.25">
      <c r="A1379" s="263">
        <v>37903</v>
      </c>
      <c r="B1379">
        <v>0.251</v>
      </c>
    </row>
    <row r="1380" spans="1:2" x14ac:dyDescent="0.25">
      <c r="A1380" s="263">
        <v>37904</v>
      </c>
      <c r="B1380">
        <v>9.0999999999999998E-2</v>
      </c>
    </row>
    <row r="1381" spans="1:2" x14ac:dyDescent="0.25">
      <c r="A1381" s="263">
        <v>37905</v>
      </c>
      <c r="B1381">
        <v>2.3E-2</v>
      </c>
    </row>
    <row r="1382" spans="1:2" x14ac:dyDescent="0.25">
      <c r="A1382" s="263">
        <v>37906</v>
      </c>
      <c r="B1382">
        <v>9.0999999999999998E-2</v>
      </c>
    </row>
    <row r="1383" spans="1:2" x14ac:dyDescent="0.25">
      <c r="A1383" s="263">
        <v>37907</v>
      </c>
      <c r="B1383">
        <v>9.0999999999999998E-2</v>
      </c>
    </row>
    <row r="1384" spans="1:2" x14ac:dyDescent="0.25">
      <c r="A1384" s="263">
        <v>37908</v>
      </c>
      <c r="B1384">
        <v>1.92</v>
      </c>
    </row>
    <row r="1385" spans="1:2" x14ac:dyDescent="0.25">
      <c r="A1385" s="263">
        <v>37909</v>
      </c>
      <c r="B1385">
        <v>1.006</v>
      </c>
    </row>
    <row r="1386" spans="1:2" x14ac:dyDescent="0.25">
      <c r="A1386" s="263">
        <v>37910</v>
      </c>
      <c r="B1386">
        <v>2.8340000000000001</v>
      </c>
    </row>
    <row r="1387" spans="1:2" x14ac:dyDescent="0.25">
      <c r="A1387" s="263">
        <v>37911</v>
      </c>
      <c r="B1387">
        <v>1.645</v>
      </c>
    </row>
    <row r="1388" spans="1:2" x14ac:dyDescent="0.25">
      <c r="A1388" s="263">
        <v>37912</v>
      </c>
      <c r="B1388">
        <v>0.82299999999999995</v>
      </c>
    </row>
    <row r="1389" spans="1:2" x14ac:dyDescent="0.25">
      <c r="A1389" s="263">
        <v>37913</v>
      </c>
      <c r="B1389">
        <v>9.0999999999999998E-2</v>
      </c>
    </row>
    <row r="1390" spans="1:2" x14ac:dyDescent="0.25">
      <c r="A1390" s="263">
        <v>37914</v>
      </c>
      <c r="B1390">
        <v>0.13700000000000001</v>
      </c>
    </row>
    <row r="1391" spans="1:2" x14ac:dyDescent="0.25">
      <c r="A1391" s="263">
        <v>37915</v>
      </c>
      <c r="B1391">
        <v>9.0999999999999998E-2</v>
      </c>
    </row>
    <row r="1392" spans="1:2" x14ac:dyDescent="0.25">
      <c r="A1392" s="263">
        <v>37916</v>
      </c>
      <c r="B1392">
        <v>9.0999999999999998E-2</v>
      </c>
    </row>
    <row r="1393" spans="1:2" x14ac:dyDescent="0.25">
      <c r="A1393" s="263">
        <v>37917</v>
      </c>
      <c r="B1393">
        <v>2.3E-2</v>
      </c>
    </row>
    <row r="1394" spans="1:2" x14ac:dyDescent="0.25">
      <c r="A1394" s="263">
        <v>37918</v>
      </c>
      <c r="B1394">
        <v>9.0999999999999998E-2</v>
      </c>
    </row>
    <row r="1395" spans="1:2" x14ac:dyDescent="0.25">
      <c r="A1395" s="263">
        <v>37919</v>
      </c>
      <c r="B1395">
        <v>0.251</v>
      </c>
    </row>
    <row r="1396" spans="1:2" x14ac:dyDescent="0.25">
      <c r="A1396" s="263">
        <v>37920</v>
      </c>
      <c r="B1396">
        <v>1.1879999999999999</v>
      </c>
    </row>
    <row r="1397" spans="1:2" x14ac:dyDescent="0.25">
      <c r="A1397" s="263">
        <v>37921</v>
      </c>
      <c r="B1397">
        <v>1.0509999999999999</v>
      </c>
    </row>
    <row r="1398" spans="1:2" x14ac:dyDescent="0.25">
      <c r="A1398" s="263">
        <v>37922</v>
      </c>
      <c r="B1398">
        <v>0.70799999999999996</v>
      </c>
    </row>
    <row r="1399" spans="1:2" x14ac:dyDescent="0.25">
      <c r="A1399" s="263">
        <v>37923</v>
      </c>
      <c r="B1399">
        <v>1.0509999999999999</v>
      </c>
    </row>
    <row r="1400" spans="1:2" x14ac:dyDescent="0.25">
      <c r="A1400" s="263">
        <v>37924</v>
      </c>
      <c r="B1400">
        <v>1.165</v>
      </c>
    </row>
    <row r="1401" spans="1:2" x14ac:dyDescent="0.25">
      <c r="A1401" s="263">
        <v>37925</v>
      </c>
      <c r="B1401">
        <v>0.68600000000000005</v>
      </c>
    </row>
    <row r="1402" spans="1:2" x14ac:dyDescent="0.25">
      <c r="A1402" s="263">
        <v>37926</v>
      </c>
      <c r="B1402">
        <v>0.45700000000000002</v>
      </c>
    </row>
    <row r="1403" spans="1:2" x14ac:dyDescent="0.25">
      <c r="A1403" s="263">
        <v>37927</v>
      </c>
      <c r="B1403">
        <v>0.73099999999999998</v>
      </c>
    </row>
    <row r="1404" spans="1:2" x14ac:dyDescent="0.25">
      <c r="A1404" s="263">
        <v>37928</v>
      </c>
      <c r="B1404">
        <v>0.45700000000000002</v>
      </c>
    </row>
    <row r="1405" spans="1:2" x14ac:dyDescent="0.25">
      <c r="A1405" s="263">
        <v>37929</v>
      </c>
      <c r="B1405">
        <v>9.0999999999999998E-2</v>
      </c>
    </row>
    <row r="1406" spans="1:2" x14ac:dyDescent="0.25">
      <c r="A1406" s="263">
        <v>37930</v>
      </c>
      <c r="B1406">
        <v>0.73099999999999998</v>
      </c>
    </row>
    <row r="1407" spans="1:2" x14ac:dyDescent="0.25">
      <c r="A1407" s="263">
        <v>37931</v>
      </c>
      <c r="B1407">
        <v>0.251</v>
      </c>
    </row>
    <row r="1408" spans="1:2" x14ac:dyDescent="0.25">
      <c r="A1408" s="263">
        <v>37932</v>
      </c>
      <c r="B1408">
        <v>2.3E-2</v>
      </c>
    </row>
    <row r="1409" spans="1:2" x14ac:dyDescent="0.25">
      <c r="A1409" s="263">
        <v>37933</v>
      </c>
      <c r="B1409">
        <v>9.0999999999999998E-2</v>
      </c>
    </row>
    <row r="1410" spans="1:2" x14ac:dyDescent="0.25">
      <c r="A1410" s="263">
        <v>37934</v>
      </c>
      <c r="B1410">
        <v>2.3E-2</v>
      </c>
    </row>
    <row r="1411" spans="1:2" x14ac:dyDescent="0.25">
      <c r="A1411" s="263">
        <v>37935</v>
      </c>
      <c r="B1411">
        <v>2.3E-2</v>
      </c>
    </row>
    <row r="1412" spans="1:2" x14ac:dyDescent="0.25">
      <c r="A1412" s="263">
        <v>37936</v>
      </c>
      <c r="B1412">
        <v>1.1879999999999999</v>
      </c>
    </row>
    <row r="1413" spans="1:2" x14ac:dyDescent="0.25">
      <c r="A1413" s="263">
        <v>37937</v>
      </c>
      <c r="B1413">
        <v>118.417</v>
      </c>
    </row>
    <row r="1414" spans="1:2" x14ac:dyDescent="0.25">
      <c r="A1414" s="263">
        <v>37938</v>
      </c>
      <c r="B1414">
        <v>39.418999999999997</v>
      </c>
    </row>
    <row r="1415" spans="1:2" x14ac:dyDescent="0.25">
      <c r="A1415" s="263">
        <v>37939</v>
      </c>
      <c r="B1415">
        <v>9.3460000000000001</v>
      </c>
    </row>
    <row r="1416" spans="1:2" x14ac:dyDescent="0.25">
      <c r="A1416" s="263">
        <v>37940</v>
      </c>
      <c r="B1416">
        <v>4.5019999999999998</v>
      </c>
    </row>
    <row r="1417" spans="1:2" x14ac:dyDescent="0.25">
      <c r="A1417" s="263">
        <v>37941</v>
      </c>
      <c r="B1417">
        <v>3.2450000000000001</v>
      </c>
    </row>
    <row r="1418" spans="1:2" x14ac:dyDescent="0.25">
      <c r="A1418" s="263">
        <v>37942</v>
      </c>
      <c r="B1418">
        <v>2.3079999999999998</v>
      </c>
    </row>
    <row r="1419" spans="1:2" x14ac:dyDescent="0.25">
      <c r="A1419" s="263">
        <v>37943</v>
      </c>
      <c r="B1419">
        <v>3.9990000000000001</v>
      </c>
    </row>
    <row r="1420" spans="1:2" x14ac:dyDescent="0.25">
      <c r="A1420" s="263">
        <v>37944</v>
      </c>
      <c r="B1420">
        <v>11.54</v>
      </c>
    </row>
    <row r="1421" spans="1:2" x14ac:dyDescent="0.25">
      <c r="A1421" s="263">
        <v>37945</v>
      </c>
      <c r="B1421">
        <v>4.548</v>
      </c>
    </row>
    <row r="1422" spans="1:2" x14ac:dyDescent="0.25">
      <c r="A1422" s="263">
        <v>37946</v>
      </c>
      <c r="B1422">
        <v>1.92</v>
      </c>
    </row>
    <row r="1423" spans="1:2" x14ac:dyDescent="0.25">
      <c r="A1423" s="263">
        <v>37947</v>
      </c>
      <c r="B1423">
        <v>2.3079999999999998</v>
      </c>
    </row>
    <row r="1424" spans="1:2" x14ac:dyDescent="0.25">
      <c r="A1424" s="263">
        <v>37948</v>
      </c>
      <c r="B1424">
        <v>2.2850000000000001</v>
      </c>
    </row>
    <row r="1425" spans="1:2" x14ac:dyDescent="0.25">
      <c r="A1425" s="263">
        <v>37949</v>
      </c>
      <c r="B1425">
        <v>4.319</v>
      </c>
    </row>
    <row r="1426" spans="1:2" x14ac:dyDescent="0.25">
      <c r="A1426" s="263">
        <v>37950</v>
      </c>
      <c r="B1426">
        <v>3.2679999999999998</v>
      </c>
    </row>
    <row r="1427" spans="1:2" x14ac:dyDescent="0.25">
      <c r="A1427" s="263">
        <v>37951</v>
      </c>
      <c r="B1427">
        <v>1.3939999999999999</v>
      </c>
    </row>
    <row r="1428" spans="1:2" x14ac:dyDescent="0.25">
      <c r="A1428" s="263">
        <v>37952</v>
      </c>
      <c r="B1428">
        <v>20.087</v>
      </c>
    </row>
    <row r="1429" spans="1:2" x14ac:dyDescent="0.25">
      <c r="A1429" s="263">
        <v>37953</v>
      </c>
      <c r="B1429">
        <v>92.823999999999998</v>
      </c>
    </row>
    <row r="1430" spans="1:2" x14ac:dyDescent="0.25">
      <c r="A1430" s="263">
        <v>37954</v>
      </c>
      <c r="B1430">
        <v>42.116</v>
      </c>
    </row>
    <row r="1431" spans="1:2" x14ac:dyDescent="0.25">
      <c r="A1431" s="263">
        <v>37955</v>
      </c>
      <c r="B1431">
        <v>12.614000000000001</v>
      </c>
    </row>
    <row r="1432" spans="1:2" x14ac:dyDescent="0.25">
      <c r="A1432" s="263">
        <v>37956</v>
      </c>
      <c r="B1432">
        <v>5.6669999999999998</v>
      </c>
    </row>
    <row r="1433" spans="1:2" x14ac:dyDescent="0.25">
      <c r="A1433" s="263">
        <v>37957</v>
      </c>
      <c r="B1433">
        <v>2.468</v>
      </c>
    </row>
    <row r="1434" spans="1:2" x14ac:dyDescent="0.25">
      <c r="A1434" s="263">
        <v>37958</v>
      </c>
      <c r="B1434">
        <v>2.9020000000000001</v>
      </c>
    </row>
    <row r="1435" spans="1:2" x14ac:dyDescent="0.25">
      <c r="A1435" s="263">
        <v>37959</v>
      </c>
      <c r="B1435">
        <v>2.605</v>
      </c>
    </row>
    <row r="1436" spans="1:2" x14ac:dyDescent="0.25">
      <c r="A1436" s="263">
        <v>37960</v>
      </c>
      <c r="B1436">
        <v>7.45</v>
      </c>
    </row>
    <row r="1437" spans="1:2" x14ac:dyDescent="0.25">
      <c r="A1437" s="263">
        <v>37961</v>
      </c>
      <c r="B1437">
        <v>12.317</v>
      </c>
    </row>
    <row r="1438" spans="1:2" x14ac:dyDescent="0.25">
      <c r="A1438" s="263">
        <v>37962</v>
      </c>
      <c r="B1438">
        <v>4.0679999999999996</v>
      </c>
    </row>
    <row r="1439" spans="1:2" x14ac:dyDescent="0.25">
      <c r="A1439" s="263">
        <v>37963</v>
      </c>
      <c r="B1439">
        <v>2.9249999999999998</v>
      </c>
    </row>
    <row r="1440" spans="1:2" x14ac:dyDescent="0.25">
      <c r="A1440" s="263">
        <v>37964</v>
      </c>
      <c r="B1440">
        <v>3.1309999999999998</v>
      </c>
    </row>
    <row r="1441" spans="1:2" x14ac:dyDescent="0.25">
      <c r="A1441" s="263">
        <v>37965</v>
      </c>
      <c r="B1441">
        <v>12.18</v>
      </c>
    </row>
    <row r="1442" spans="1:2" x14ac:dyDescent="0.25">
      <c r="A1442" s="263">
        <v>37966</v>
      </c>
      <c r="B1442">
        <v>14.351000000000001</v>
      </c>
    </row>
    <row r="1443" spans="1:2" x14ac:dyDescent="0.25">
      <c r="A1443" s="263">
        <v>37967</v>
      </c>
      <c r="B1443">
        <v>3.1309999999999998</v>
      </c>
    </row>
    <row r="1444" spans="1:2" x14ac:dyDescent="0.25">
      <c r="A1444" s="263">
        <v>37968</v>
      </c>
      <c r="B1444">
        <v>3.7480000000000002</v>
      </c>
    </row>
    <row r="1445" spans="1:2" x14ac:dyDescent="0.25">
      <c r="A1445" s="263">
        <v>37969</v>
      </c>
      <c r="B1445">
        <v>1.9419999999999999</v>
      </c>
    </row>
    <row r="1446" spans="1:2" x14ac:dyDescent="0.25">
      <c r="A1446" s="263">
        <v>37970</v>
      </c>
      <c r="B1446">
        <v>2.5139999999999998</v>
      </c>
    </row>
    <row r="1447" spans="1:2" x14ac:dyDescent="0.25">
      <c r="A1447" s="263">
        <v>37971</v>
      </c>
      <c r="B1447">
        <v>5.2560000000000002</v>
      </c>
    </row>
    <row r="1448" spans="1:2" x14ac:dyDescent="0.25">
      <c r="A1448" s="263">
        <v>37972</v>
      </c>
      <c r="B1448">
        <v>11.997</v>
      </c>
    </row>
    <row r="1449" spans="1:2" x14ac:dyDescent="0.25">
      <c r="A1449" s="263">
        <v>37973</v>
      </c>
      <c r="B1449">
        <v>4.7759999999999998</v>
      </c>
    </row>
    <row r="1450" spans="1:2" x14ac:dyDescent="0.25">
      <c r="A1450" s="263">
        <v>37974</v>
      </c>
      <c r="B1450">
        <v>2.5819999999999999</v>
      </c>
    </row>
    <row r="1451" spans="1:2" x14ac:dyDescent="0.25">
      <c r="A1451" s="263">
        <v>37975</v>
      </c>
      <c r="B1451">
        <v>3.222</v>
      </c>
    </row>
    <row r="1452" spans="1:2" x14ac:dyDescent="0.25">
      <c r="A1452" s="263">
        <v>37976</v>
      </c>
      <c r="B1452">
        <v>2.742</v>
      </c>
    </row>
    <row r="1453" spans="1:2" x14ac:dyDescent="0.25">
      <c r="A1453" s="263">
        <v>37977</v>
      </c>
      <c r="B1453">
        <v>5.2329999999999997</v>
      </c>
    </row>
    <row r="1454" spans="1:2" x14ac:dyDescent="0.25">
      <c r="A1454" s="263">
        <v>37978</v>
      </c>
      <c r="B1454">
        <v>19.309999999999999</v>
      </c>
    </row>
    <row r="1455" spans="1:2" x14ac:dyDescent="0.25">
      <c r="A1455" s="263">
        <v>37979</v>
      </c>
      <c r="B1455">
        <v>44.584000000000003</v>
      </c>
    </row>
    <row r="1456" spans="1:2" x14ac:dyDescent="0.25">
      <c r="A1456" s="263">
        <v>37980</v>
      </c>
      <c r="B1456">
        <v>11.54</v>
      </c>
    </row>
    <row r="1457" spans="1:2" x14ac:dyDescent="0.25">
      <c r="A1457" s="263">
        <v>37981</v>
      </c>
      <c r="B1457">
        <v>2.8109999999999999</v>
      </c>
    </row>
    <row r="1458" spans="1:2" x14ac:dyDescent="0.25">
      <c r="A1458" s="263">
        <v>37982</v>
      </c>
      <c r="B1458">
        <v>0.48</v>
      </c>
    </row>
    <row r="1459" spans="1:2" x14ac:dyDescent="0.25">
      <c r="A1459" s="263">
        <v>37983</v>
      </c>
      <c r="B1459">
        <v>1.623</v>
      </c>
    </row>
    <row r="1460" spans="1:2" x14ac:dyDescent="0.25">
      <c r="A1460" s="263">
        <v>37984</v>
      </c>
      <c r="B1460">
        <v>4.593</v>
      </c>
    </row>
    <row r="1461" spans="1:2" x14ac:dyDescent="0.25">
      <c r="A1461" s="263">
        <v>37985</v>
      </c>
      <c r="B1461">
        <v>43.075000000000003</v>
      </c>
    </row>
    <row r="1462" spans="1:2" x14ac:dyDescent="0.25">
      <c r="A1462" s="263">
        <v>37986</v>
      </c>
      <c r="B1462">
        <v>8.798</v>
      </c>
    </row>
    <row r="1463" spans="1:2" x14ac:dyDescent="0.25">
      <c r="A1463" s="263">
        <v>37987</v>
      </c>
      <c r="B1463">
        <v>6.9000000000000006E-2</v>
      </c>
    </row>
    <row r="1464" spans="1:2" x14ac:dyDescent="0.25">
      <c r="A1464" s="263">
        <v>37988</v>
      </c>
      <c r="B1464">
        <v>66.613</v>
      </c>
    </row>
    <row r="1465" spans="1:2" x14ac:dyDescent="0.25">
      <c r="A1465" s="263">
        <v>37989</v>
      </c>
      <c r="B1465">
        <v>36.837000000000003</v>
      </c>
    </row>
    <row r="1466" spans="1:2" x14ac:dyDescent="0.25">
      <c r="A1466" s="263">
        <v>37990</v>
      </c>
      <c r="B1466">
        <v>266.99900000000002</v>
      </c>
    </row>
    <row r="1467" spans="1:2" x14ac:dyDescent="0.25">
      <c r="A1467" s="263">
        <v>37991</v>
      </c>
      <c r="B1467">
        <v>269.30700000000002</v>
      </c>
    </row>
    <row r="1468" spans="1:2" x14ac:dyDescent="0.25">
      <c r="A1468" s="263">
        <v>37992</v>
      </c>
      <c r="B1468">
        <v>41.338999999999999</v>
      </c>
    </row>
    <row r="1469" spans="1:2" x14ac:dyDescent="0.25">
      <c r="A1469" s="263">
        <v>37993</v>
      </c>
      <c r="B1469">
        <v>10.398</v>
      </c>
    </row>
    <row r="1470" spans="1:2" x14ac:dyDescent="0.25">
      <c r="A1470" s="263">
        <v>37994</v>
      </c>
      <c r="B1470">
        <v>6.0789999999999997</v>
      </c>
    </row>
    <row r="1471" spans="1:2" x14ac:dyDescent="0.25">
      <c r="A1471" s="263">
        <v>37995</v>
      </c>
      <c r="B1471">
        <v>5.1420000000000003</v>
      </c>
    </row>
    <row r="1472" spans="1:2" x14ac:dyDescent="0.25">
      <c r="A1472" s="263">
        <v>37996</v>
      </c>
      <c r="B1472">
        <v>2.9710000000000001</v>
      </c>
    </row>
    <row r="1473" spans="1:2" x14ac:dyDescent="0.25">
      <c r="A1473" s="263">
        <v>37997</v>
      </c>
      <c r="B1473">
        <v>3.496</v>
      </c>
    </row>
    <row r="1474" spans="1:2" x14ac:dyDescent="0.25">
      <c r="A1474" s="263">
        <v>37998</v>
      </c>
      <c r="B1474">
        <v>4.5250000000000004</v>
      </c>
    </row>
    <row r="1475" spans="1:2" x14ac:dyDescent="0.25">
      <c r="A1475" s="263">
        <v>37999</v>
      </c>
      <c r="B1475">
        <v>7.8150000000000004</v>
      </c>
    </row>
    <row r="1476" spans="1:2" x14ac:dyDescent="0.25">
      <c r="A1476" s="263">
        <v>38000</v>
      </c>
      <c r="B1476">
        <v>8.0210000000000008</v>
      </c>
    </row>
    <row r="1477" spans="1:2" x14ac:dyDescent="0.25">
      <c r="A1477" s="263">
        <v>38001</v>
      </c>
      <c r="B1477">
        <v>8.5690000000000008</v>
      </c>
    </row>
    <row r="1478" spans="1:2" x14ac:dyDescent="0.25">
      <c r="A1478" s="263">
        <v>38002</v>
      </c>
      <c r="B1478">
        <v>8.2720000000000002</v>
      </c>
    </row>
    <row r="1479" spans="1:2" x14ac:dyDescent="0.25">
      <c r="A1479" s="263">
        <v>38003</v>
      </c>
      <c r="B1479">
        <v>10.077999999999999</v>
      </c>
    </row>
    <row r="1480" spans="1:2" x14ac:dyDescent="0.25">
      <c r="A1480" s="263">
        <v>38004</v>
      </c>
      <c r="B1480">
        <v>24.634</v>
      </c>
    </row>
    <row r="1481" spans="1:2" x14ac:dyDescent="0.25">
      <c r="A1481" s="263">
        <v>38005</v>
      </c>
      <c r="B1481">
        <v>16.155999999999999</v>
      </c>
    </row>
    <row r="1482" spans="1:2" x14ac:dyDescent="0.25">
      <c r="A1482" s="263">
        <v>38006</v>
      </c>
      <c r="B1482">
        <v>2.8570000000000002</v>
      </c>
    </row>
    <row r="1483" spans="1:2" x14ac:dyDescent="0.25">
      <c r="A1483" s="263">
        <v>38007</v>
      </c>
      <c r="B1483">
        <v>9.0999999999999998E-2</v>
      </c>
    </row>
    <row r="1484" spans="1:2" x14ac:dyDescent="0.25">
      <c r="A1484" s="263">
        <v>38008</v>
      </c>
      <c r="B1484">
        <v>9.0999999999999998E-2</v>
      </c>
    </row>
    <row r="1485" spans="1:2" x14ac:dyDescent="0.25">
      <c r="A1485" s="263">
        <v>38009</v>
      </c>
      <c r="B1485">
        <v>0.503</v>
      </c>
    </row>
    <row r="1486" spans="1:2" x14ac:dyDescent="0.25">
      <c r="A1486" s="263">
        <v>38010</v>
      </c>
      <c r="B1486">
        <v>1.8740000000000001</v>
      </c>
    </row>
    <row r="1487" spans="1:2" x14ac:dyDescent="0.25">
      <c r="A1487" s="263">
        <v>38011</v>
      </c>
      <c r="B1487">
        <v>2.2850000000000001</v>
      </c>
    </row>
    <row r="1488" spans="1:2" x14ac:dyDescent="0.25">
      <c r="A1488" s="263">
        <v>38012</v>
      </c>
      <c r="B1488">
        <v>1.851</v>
      </c>
    </row>
    <row r="1489" spans="1:2" x14ac:dyDescent="0.25">
      <c r="A1489" s="263">
        <v>38013</v>
      </c>
      <c r="B1489">
        <v>2.742</v>
      </c>
    </row>
    <row r="1490" spans="1:2" x14ac:dyDescent="0.25">
      <c r="A1490" s="263">
        <v>38014</v>
      </c>
      <c r="B1490">
        <v>2.5369999999999999</v>
      </c>
    </row>
    <row r="1491" spans="1:2" x14ac:dyDescent="0.25">
      <c r="A1491" s="263">
        <v>38015</v>
      </c>
      <c r="B1491">
        <v>2.7650000000000001</v>
      </c>
    </row>
    <row r="1492" spans="1:2" x14ac:dyDescent="0.25">
      <c r="A1492" s="263">
        <v>38016</v>
      </c>
      <c r="B1492">
        <v>2.1019999999999999</v>
      </c>
    </row>
    <row r="1493" spans="1:2" x14ac:dyDescent="0.25">
      <c r="A1493" s="263">
        <v>38017</v>
      </c>
      <c r="B1493">
        <v>0.8</v>
      </c>
    </row>
    <row r="1494" spans="1:2" x14ac:dyDescent="0.25">
      <c r="A1494" s="263">
        <v>38018</v>
      </c>
      <c r="B1494">
        <v>1.006</v>
      </c>
    </row>
    <row r="1495" spans="1:2" x14ac:dyDescent="0.25">
      <c r="A1495" s="263">
        <v>38019</v>
      </c>
      <c r="B1495">
        <v>1.6679999999999999</v>
      </c>
    </row>
    <row r="1496" spans="1:2" x14ac:dyDescent="0.25">
      <c r="A1496" s="263">
        <v>38020</v>
      </c>
      <c r="B1496">
        <v>54.113</v>
      </c>
    </row>
    <row r="1497" spans="1:2" x14ac:dyDescent="0.25">
      <c r="A1497" s="263">
        <v>38021</v>
      </c>
      <c r="B1497">
        <v>43.600999999999999</v>
      </c>
    </row>
    <row r="1498" spans="1:2" x14ac:dyDescent="0.25">
      <c r="A1498" s="263">
        <v>38022</v>
      </c>
      <c r="B1498">
        <v>33.866</v>
      </c>
    </row>
    <row r="1499" spans="1:2" x14ac:dyDescent="0.25">
      <c r="A1499" s="263">
        <v>38023</v>
      </c>
      <c r="B1499">
        <v>187.77199999999999</v>
      </c>
    </row>
    <row r="1500" spans="1:2" x14ac:dyDescent="0.25">
      <c r="A1500" s="263">
        <v>38024</v>
      </c>
      <c r="B1500">
        <v>40.265000000000001</v>
      </c>
    </row>
    <row r="1501" spans="1:2" x14ac:dyDescent="0.25">
      <c r="A1501" s="263">
        <v>38025</v>
      </c>
      <c r="B1501">
        <v>13.78</v>
      </c>
    </row>
    <row r="1502" spans="1:2" x14ac:dyDescent="0.25">
      <c r="A1502" s="263">
        <v>38026</v>
      </c>
      <c r="B1502">
        <v>10.032</v>
      </c>
    </row>
    <row r="1503" spans="1:2" x14ac:dyDescent="0.25">
      <c r="A1503" s="263">
        <v>38027</v>
      </c>
      <c r="B1503">
        <v>10.625999999999999</v>
      </c>
    </row>
    <row r="1504" spans="1:2" x14ac:dyDescent="0.25">
      <c r="A1504" s="263">
        <v>38028</v>
      </c>
      <c r="B1504">
        <v>10.625999999999999</v>
      </c>
    </row>
    <row r="1505" spans="1:2" x14ac:dyDescent="0.25">
      <c r="A1505" s="263">
        <v>38029</v>
      </c>
      <c r="B1505">
        <v>8.2949999999999999</v>
      </c>
    </row>
    <row r="1506" spans="1:2" x14ac:dyDescent="0.25">
      <c r="A1506" s="263">
        <v>38030</v>
      </c>
      <c r="B1506">
        <v>8.1809999999999992</v>
      </c>
    </row>
    <row r="1507" spans="1:2" x14ac:dyDescent="0.25">
      <c r="A1507" s="263">
        <v>38031</v>
      </c>
      <c r="B1507">
        <v>4.9130000000000003</v>
      </c>
    </row>
    <row r="1508" spans="1:2" x14ac:dyDescent="0.25">
      <c r="A1508" s="263">
        <v>38032</v>
      </c>
      <c r="B1508">
        <v>2.948</v>
      </c>
    </row>
    <row r="1509" spans="1:2" x14ac:dyDescent="0.25">
      <c r="A1509" s="263">
        <v>38033</v>
      </c>
      <c r="B1509">
        <v>1.3939999999999999</v>
      </c>
    </row>
    <row r="1510" spans="1:2" x14ac:dyDescent="0.25">
      <c r="A1510" s="263">
        <v>38034</v>
      </c>
      <c r="B1510">
        <v>1.714</v>
      </c>
    </row>
    <row r="1511" spans="1:2" x14ac:dyDescent="0.25">
      <c r="A1511" s="263">
        <v>38035</v>
      </c>
      <c r="B1511">
        <v>2.6970000000000001</v>
      </c>
    </row>
    <row r="1512" spans="1:2" x14ac:dyDescent="0.25">
      <c r="A1512" s="263">
        <v>38036</v>
      </c>
      <c r="B1512">
        <v>2.468</v>
      </c>
    </row>
    <row r="1513" spans="1:2" x14ac:dyDescent="0.25">
      <c r="A1513" s="263">
        <v>38037</v>
      </c>
      <c r="B1513">
        <v>4.548</v>
      </c>
    </row>
    <row r="1514" spans="1:2" x14ac:dyDescent="0.25">
      <c r="A1514" s="263">
        <v>38038</v>
      </c>
      <c r="B1514">
        <v>9.2319999999999993</v>
      </c>
    </row>
    <row r="1515" spans="1:2" x14ac:dyDescent="0.25">
      <c r="A1515" s="263">
        <v>38039</v>
      </c>
      <c r="B1515">
        <v>6.101</v>
      </c>
    </row>
    <row r="1516" spans="1:2" x14ac:dyDescent="0.25">
      <c r="A1516" s="263">
        <v>38040</v>
      </c>
      <c r="B1516">
        <v>3.085</v>
      </c>
    </row>
    <row r="1517" spans="1:2" x14ac:dyDescent="0.25">
      <c r="A1517" s="263">
        <v>38041</v>
      </c>
      <c r="B1517">
        <v>2.6280000000000001</v>
      </c>
    </row>
    <row r="1518" spans="1:2" x14ac:dyDescent="0.25">
      <c r="A1518" s="263">
        <v>38042</v>
      </c>
      <c r="B1518">
        <v>2.399</v>
      </c>
    </row>
    <row r="1519" spans="1:2" x14ac:dyDescent="0.25">
      <c r="A1519" s="263">
        <v>38043</v>
      </c>
      <c r="B1519">
        <v>1.234</v>
      </c>
    </row>
    <row r="1520" spans="1:2" x14ac:dyDescent="0.25">
      <c r="A1520" s="263">
        <v>38044</v>
      </c>
      <c r="B1520">
        <v>0.52600000000000002</v>
      </c>
    </row>
    <row r="1521" spans="1:2" x14ac:dyDescent="0.25">
      <c r="A1521" s="263">
        <v>38045</v>
      </c>
      <c r="B1521">
        <v>0.29699999999999999</v>
      </c>
    </row>
    <row r="1522" spans="1:2" x14ac:dyDescent="0.25">
      <c r="A1522" s="263">
        <v>38046</v>
      </c>
      <c r="B1522">
        <v>1.097</v>
      </c>
    </row>
    <row r="1523" spans="1:2" x14ac:dyDescent="0.25">
      <c r="A1523" s="263">
        <v>38047</v>
      </c>
      <c r="B1523">
        <v>2.8570000000000002</v>
      </c>
    </row>
    <row r="1524" spans="1:2" x14ac:dyDescent="0.25">
      <c r="A1524" s="263">
        <v>38048</v>
      </c>
      <c r="B1524">
        <v>3.5649999999999999</v>
      </c>
    </row>
    <row r="1525" spans="1:2" x14ac:dyDescent="0.25">
      <c r="A1525" s="263">
        <v>38049</v>
      </c>
      <c r="B1525">
        <v>4.6849999999999996</v>
      </c>
    </row>
    <row r="1526" spans="1:2" x14ac:dyDescent="0.25">
      <c r="A1526" s="263">
        <v>38050</v>
      </c>
      <c r="B1526">
        <v>45.954999999999998</v>
      </c>
    </row>
    <row r="1527" spans="1:2" x14ac:dyDescent="0.25">
      <c r="A1527" s="263">
        <v>38051</v>
      </c>
      <c r="B1527">
        <v>22.555</v>
      </c>
    </row>
    <row r="1528" spans="1:2" x14ac:dyDescent="0.25">
      <c r="A1528" s="263">
        <v>38052</v>
      </c>
      <c r="B1528">
        <v>29.433</v>
      </c>
    </row>
    <row r="1529" spans="1:2" x14ac:dyDescent="0.25">
      <c r="A1529" s="263">
        <v>38053</v>
      </c>
      <c r="B1529">
        <v>11.677</v>
      </c>
    </row>
    <row r="1530" spans="1:2" x14ac:dyDescent="0.25">
      <c r="A1530" s="263">
        <v>38054</v>
      </c>
      <c r="B1530">
        <v>2.9940000000000002</v>
      </c>
    </row>
    <row r="1531" spans="1:2" x14ac:dyDescent="0.25">
      <c r="A1531" s="263">
        <v>38055</v>
      </c>
      <c r="B1531">
        <v>1.44</v>
      </c>
    </row>
    <row r="1532" spans="1:2" x14ac:dyDescent="0.25">
      <c r="A1532" s="263">
        <v>38056</v>
      </c>
      <c r="B1532">
        <v>2.8340000000000001</v>
      </c>
    </row>
    <row r="1533" spans="1:2" x14ac:dyDescent="0.25">
      <c r="A1533" s="263">
        <v>38057</v>
      </c>
      <c r="B1533">
        <v>2.7650000000000001</v>
      </c>
    </row>
    <row r="1534" spans="1:2" x14ac:dyDescent="0.25">
      <c r="A1534" s="263">
        <v>38058</v>
      </c>
      <c r="B1534">
        <v>2.1480000000000001</v>
      </c>
    </row>
    <row r="1535" spans="1:2" x14ac:dyDescent="0.25">
      <c r="A1535" s="263">
        <v>38059</v>
      </c>
      <c r="B1535">
        <v>2.1480000000000001</v>
      </c>
    </row>
    <row r="1536" spans="1:2" x14ac:dyDescent="0.25">
      <c r="A1536" s="263">
        <v>38060</v>
      </c>
      <c r="B1536">
        <v>2.1480000000000001</v>
      </c>
    </row>
    <row r="1537" spans="1:2" x14ac:dyDescent="0.25">
      <c r="A1537" s="263">
        <v>38061</v>
      </c>
      <c r="B1537">
        <v>1.92</v>
      </c>
    </row>
    <row r="1538" spans="1:2" x14ac:dyDescent="0.25">
      <c r="A1538" s="263">
        <v>38062</v>
      </c>
      <c r="B1538">
        <v>3.7709999999999999</v>
      </c>
    </row>
    <row r="1539" spans="1:2" x14ac:dyDescent="0.25">
      <c r="A1539" s="263">
        <v>38063</v>
      </c>
      <c r="B1539">
        <v>3.3140000000000001</v>
      </c>
    </row>
    <row r="1540" spans="1:2" x14ac:dyDescent="0.25">
      <c r="A1540" s="263">
        <v>38064</v>
      </c>
      <c r="B1540">
        <v>2.605</v>
      </c>
    </row>
    <row r="1541" spans="1:2" x14ac:dyDescent="0.25">
      <c r="A1541" s="263">
        <v>38065</v>
      </c>
      <c r="B1541">
        <v>4.8899999999999997</v>
      </c>
    </row>
    <row r="1542" spans="1:2" x14ac:dyDescent="0.25">
      <c r="A1542" s="263">
        <v>38066</v>
      </c>
      <c r="B1542">
        <v>4.2729999999999997</v>
      </c>
    </row>
    <row r="1543" spans="1:2" x14ac:dyDescent="0.25">
      <c r="A1543" s="263">
        <v>38067</v>
      </c>
      <c r="B1543">
        <v>12.363</v>
      </c>
    </row>
    <row r="1544" spans="1:2" x14ac:dyDescent="0.25">
      <c r="A1544" s="263">
        <v>38068</v>
      </c>
      <c r="B1544">
        <v>5.0049999999999999</v>
      </c>
    </row>
    <row r="1545" spans="1:2" x14ac:dyDescent="0.25">
      <c r="A1545" s="263">
        <v>38069</v>
      </c>
      <c r="B1545">
        <v>2.8340000000000001</v>
      </c>
    </row>
    <row r="1546" spans="1:2" x14ac:dyDescent="0.25">
      <c r="A1546" s="263">
        <v>38070</v>
      </c>
      <c r="B1546">
        <v>2.8340000000000001</v>
      </c>
    </row>
    <row r="1547" spans="1:2" x14ac:dyDescent="0.25">
      <c r="A1547" s="263">
        <v>38071</v>
      </c>
      <c r="B1547">
        <v>2.2850000000000001</v>
      </c>
    </row>
    <row r="1548" spans="1:2" x14ac:dyDescent="0.25">
      <c r="A1548" s="263">
        <v>38072</v>
      </c>
      <c r="B1548">
        <v>2.742</v>
      </c>
    </row>
    <row r="1549" spans="1:2" x14ac:dyDescent="0.25">
      <c r="A1549" s="263">
        <v>38073</v>
      </c>
      <c r="B1549">
        <v>2.08</v>
      </c>
    </row>
    <row r="1550" spans="1:2" x14ac:dyDescent="0.25">
      <c r="A1550" s="263">
        <v>38074</v>
      </c>
      <c r="B1550">
        <v>1.28</v>
      </c>
    </row>
    <row r="1551" spans="1:2" x14ac:dyDescent="0.25">
      <c r="A1551" s="263">
        <v>38075</v>
      </c>
      <c r="B1551">
        <v>2.6739999999999999</v>
      </c>
    </row>
    <row r="1552" spans="1:2" x14ac:dyDescent="0.25">
      <c r="A1552" s="263">
        <v>38076</v>
      </c>
      <c r="B1552">
        <v>96.503</v>
      </c>
    </row>
    <row r="1553" spans="1:2" x14ac:dyDescent="0.25">
      <c r="A1553" s="263">
        <v>38077</v>
      </c>
      <c r="B1553">
        <v>75.182000000000002</v>
      </c>
    </row>
    <row r="1554" spans="1:2" x14ac:dyDescent="0.25">
      <c r="A1554" s="263">
        <v>38078</v>
      </c>
      <c r="B1554">
        <v>23.925999999999998</v>
      </c>
    </row>
    <row r="1555" spans="1:2" x14ac:dyDescent="0.25">
      <c r="A1555" s="263">
        <v>38079</v>
      </c>
      <c r="B1555">
        <v>10.786</v>
      </c>
    </row>
    <row r="1556" spans="1:2" x14ac:dyDescent="0.25">
      <c r="A1556" s="263">
        <v>38080</v>
      </c>
      <c r="B1556">
        <v>8.5920000000000005</v>
      </c>
    </row>
    <row r="1557" spans="1:2" x14ac:dyDescent="0.25">
      <c r="A1557" s="263">
        <v>38081</v>
      </c>
      <c r="B1557">
        <v>4.1130000000000004</v>
      </c>
    </row>
    <row r="1558" spans="1:2" x14ac:dyDescent="0.25">
      <c r="A1558" s="263">
        <v>38082</v>
      </c>
      <c r="B1558">
        <v>1.1200000000000001</v>
      </c>
    </row>
    <row r="1559" spans="1:2" x14ac:dyDescent="0.25">
      <c r="A1559" s="263">
        <v>38083</v>
      </c>
      <c r="B1559">
        <v>1.92</v>
      </c>
    </row>
    <row r="1560" spans="1:2" x14ac:dyDescent="0.25">
      <c r="A1560" s="263">
        <v>38084</v>
      </c>
      <c r="B1560">
        <v>1.76</v>
      </c>
    </row>
    <row r="1561" spans="1:2" x14ac:dyDescent="0.25">
      <c r="A1561" s="263">
        <v>38085</v>
      </c>
      <c r="B1561">
        <v>2.1480000000000001</v>
      </c>
    </row>
    <row r="1562" spans="1:2" x14ac:dyDescent="0.25">
      <c r="A1562" s="263">
        <v>38086</v>
      </c>
      <c r="B1562">
        <v>2.3540000000000001</v>
      </c>
    </row>
    <row r="1563" spans="1:2" x14ac:dyDescent="0.25">
      <c r="A1563" s="263">
        <v>38087</v>
      </c>
      <c r="B1563">
        <v>1.8740000000000001</v>
      </c>
    </row>
    <row r="1564" spans="1:2" x14ac:dyDescent="0.25">
      <c r="A1564" s="263">
        <v>38088</v>
      </c>
      <c r="B1564">
        <v>1.8740000000000001</v>
      </c>
    </row>
    <row r="1565" spans="1:2" x14ac:dyDescent="0.25">
      <c r="A1565" s="263">
        <v>38089</v>
      </c>
      <c r="B1565">
        <v>5.37</v>
      </c>
    </row>
    <row r="1566" spans="1:2" x14ac:dyDescent="0.25">
      <c r="A1566" s="263">
        <v>38090</v>
      </c>
      <c r="B1566">
        <v>53.381999999999998</v>
      </c>
    </row>
    <row r="1567" spans="1:2" x14ac:dyDescent="0.25">
      <c r="A1567" s="263">
        <v>38091</v>
      </c>
      <c r="B1567">
        <v>76.941999999999993</v>
      </c>
    </row>
    <row r="1568" spans="1:2" x14ac:dyDescent="0.25">
      <c r="A1568" s="263">
        <v>38092</v>
      </c>
      <c r="B1568">
        <v>18.303999999999998</v>
      </c>
    </row>
    <row r="1569" spans="1:2" x14ac:dyDescent="0.25">
      <c r="A1569" s="263">
        <v>38093</v>
      </c>
      <c r="B1569">
        <v>5.0049999999999999</v>
      </c>
    </row>
    <row r="1570" spans="1:2" x14ac:dyDescent="0.25">
      <c r="A1570" s="263">
        <v>38094</v>
      </c>
      <c r="B1570">
        <v>3.7480000000000002</v>
      </c>
    </row>
    <row r="1571" spans="1:2" x14ac:dyDescent="0.25">
      <c r="A1571" s="263">
        <v>38095</v>
      </c>
      <c r="B1571">
        <v>3.4049999999999998</v>
      </c>
    </row>
    <row r="1572" spans="1:2" x14ac:dyDescent="0.25">
      <c r="A1572" s="263">
        <v>38096</v>
      </c>
      <c r="B1572">
        <v>2.6280000000000001</v>
      </c>
    </row>
    <row r="1573" spans="1:2" x14ac:dyDescent="0.25">
      <c r="A1573" s="263">
        <v>38097</v>
      </c>
      <c r="B1573">
        <v>2.3769999999999998</v>
      </c>
    </row>
    <row r="1574" spans="1:2" x14ac:dyDescent="0.25">
      <c r="A1574" s="263">
        <v>38098</v>
      </c>
      <c r="B1574">
        <v>5.1420000000000003</v>
      </c>
    </row>
    <row r="1575" spans="1:2" x14ac:dyDescent="0.25">
      <c r="A1575" s="263">
        <v>38099</v>
      </c>
      <c r="B1575">
        <v>8.3870000000000005</v>
      </c>
    </row>
    <row r="1576" spans="1:2" x14ac:dyDescent="0.25">
      <c r="A1576" s="263">
        <v>38100</v>
      </c>
      <c r="B1576">
        <v>36.470999999999997</v>
      </c>
    </row>
    <row r="1577" spans="1:2" x14ac:dyDescent="0.25">
      <c r="A1577" s="263">
        <v>38101</v>
      </c>
      <c r="B1577">
        <v>12.249000000000001</v>
      </c>
    </row>
    <row r="1578" spans="1:2" x14ac:dyDescent="0.25">
      <c r="A1578" s="263">
        <v>38102</v>
      </c>
      <c r="B1578">
        <v>7.0609999999999999</v>
      </c>
    </row>
    <row r="1579" spans="1:2" x14ac:dyDescent="0.25">
      <c r="A1579" s="263">
        <v>38103</v>
      </c>
      <c r="B1579">
        <v>8.3870000000000005</v>
      </c>
    </row>
    <row r="1580" spans="1:2" x14ac:dyDescent="0.25">
      <c r="A1580" s="263">
        <v>38104</v>
      </c>
      <c r="B1580">
        <v>2.1019999999999999</v>
      </c>
    </row>
    <row r="1581" spans="1:2" x14ac:dyDescent="0.25">
      <c r="A1581" s="263">
        <v>38105</v>
      </c>
      <c r="B1581">
        <v>1.44</v>
      </c>
    </row>
    <row r="1582" spans="1:2" x14ac:dyDescent="0.25">
      <c r="A1582" s="263">
        <v>38106</v>
      </c>
      <c r="B1582">
        <v>0.48</v>
      </c>
    </row>
    <row r="1583" spans="1:2" x14ac:dyDescent="0.25">
      <c r="A1583" s="263">
        <v>38107</v>
      </c>
      <c r="B1583">
        <v>3.9529999999999998</v>
      </c>
    </row>
    <row r="1584" spans="1:2" x14ac:dyDescent="0.25">
      <c r="A1584" s="263">
        <v>38108</v>
      </c>
      <c r="B1584">
        <v>10.122999999999999</v>
      </c>
    </row>
    <row r="1585" spans="1:2" x14ac:dyDescent="0.25">
      <c r="A1585" s="263">
        <v>38109</v>
      </c>
      <c r="B1585">
        <v>188.93799999999999</v>
      </c>
    </row>
    <row r="1586" spans="1:2" x14ac:dyDescent="0.25">
      <c r="A1586" s="263">
        <v>38110</v>
      </c>
      <c r="B1586">
        <v>56.192</v>
      </c>
    </row>
    <row r="1587" spans="1:2" x14ac:dyDescent="0.25">
      <c r="A1587" s="263">
        <v>38111</v>
      </c>
      <c r="B1587">
        <v>26.553999999999998</v>
      </c>
    </row>
    <row r="1588" spans="1:2" x14ac:dyDescent="0.25">
      <c r="A1588" s="263">
        <v>38112</v>
      </c>
      <c r="B1588">
        <v>21.548999999999999</v>
      </c>
    </row>
    <row r="1589" spans="1:2" x14ac:dyDescent="0.25">
      <c r="A1589" s="263">
        <v>38113</v>
      </c>
      <c r="B1589">
        <v>19.446999999999999</v>
      </c>
    </row>
    <row r="1590" spans="1:2" x14ac:dyDescent="0.25">
      <c r="A1590" s="263">
        <v>38114</v>
      </c>
      <c r="B1590">
        <v>11.403</v>
      </c>
    </row>
    <row r="1591" spans="1:2" x14ac:dyDescent="0.25">
      <c r="A1591" s="263">
        <v>38115</v>
      </c>
      <c r="B1591">
        <v>0.503</v>
      </c>
    </row>
    <row r="1592" spans="1:2" x14ac:dyDescent="0.25">
      <c r="A1592" s="263">
        <v>38116</v>
      </c>
      <c r="B1592">
        <v>0.183</v>
      </c>
    </row>
    <row r="1593" spans="1:2" x14ac:dyDescent="0.25">
      <c r="A1593" s="263">
        <v>38117</v>
      </c>
      <c r="B1593">
        <v>1.1879999999999999</v>
      </c>
    </row>
    <row r="1594" spans="1:2" x14ac:dyDescent="0.25">
      <c r="A1594" s="263">
        <v>38118</v>
      </c>
      <c r="B1594">
        <v>1.4850000000000001</v>
      </c>
    </row>
    <row r="1595" spans="1:2" x14ac:dyDescent="0.25">
      <c r="A1595" s="263">
        <v>38119</v>
      </c>
      <c r="B1595">
        <v>0.96</v>
      </c>
    </row>
    <row r="1596" spans="1:2" x14ac:dyDescent="0.25">
      <c r="A1596" s="263">
        <v>38120</v>
      </c>
      <c r="B1596">
        <v>1.6910000000000001</v>
      </c>
    </row>
    <row r="1597" spans="1:2" x14ac:dyDescent="0.25">
      <c r="A1597" s="263">
        <v>38121</v>
      </c>
      <c r="B1597">
        <v>1.371</v>
      </c>
    </row>
    <row r="1598" spans="1:2" x14ac:dyDescent="0.25">
      <c r="A1598" s="263">
        <v>38122</v>
      </c>
      <c r="B1598">
        <v>3.931</v>
      </c>
    </row>
    <row r="1599" spans="1:2" x14ac:dyDescent="0.25">
      <c r="A1599" s="263">
        <v>38123</v>
      </c>
      <c r="B1599">
        <v>2.1709999999999998</v>
      </c>
    </row>
    <row r="1600" spans="1:2" x14ac:dyDescent="0.25">
      <c r="A1600" s="263">
        <v>38124</v>
      </c>
      <c r="B1600">
        <v>4.9359999999999999</v>
      </c>
    </row>
    <row r="1601" spans="1:2" x14ac:dyDescent="0.25">
      <c r="A1601" s="263">
        <v>38125</v>
      </c>
      <c r="B1601">
        <v>6.81</v>
      </c>
    </row>
    <row r="1602" spans="1:2" x14ac:dyDescent="0.25">
      <c r="A1602" s="263">
        <v>38126</v>
      </c>
      <c r="B1602">
        <v>62.499000000000002</v>
      </c>
    </row>
    <row r="1603" spans="1:2" x14ac:dyDescent="0.25">
      <c r="A1603" s="263">
        <v>38127</v>
      </c>
      <c r="B1603">
        <v>16.315999999999999</v>
      </c>
    </row>
    <row r="1604" spans="1:2" x14ac:dyDescent="0.25">
      <c r="A1604" s="263">
        <v>38128</v>
      </c>
      <c r="B1604">
        <v>2.3540000000000001</v>
      </c>
    </row>
    <row r="1605" spans="1:2" x14ac:dyDescent="0.25">
      <c r="A1605" s="263">
        <v>38129</v>
      </c>
      <c r="B1605">
        <v>9.0999999999999998E-2</v>
      </c>
    </row>
    <row r="1606" spans="1:2" x14ac:dyDescent="0.25">
      <c r="A1606" s="263">
        <v>38130</v>
      </c>
      <c r="B1606">
        <v>0.86799999999999999</v>
      </c>
    </row>
    <row r="1607" spans="1:2" x14ac:dyDescent="0.25">
      <c r="A1607" s="263">
        <v>38131</v>
      </c>
      <c r="B1607">
        <v>1.2569999999999999</v>
      </c>
    </row>
    <row r="1608" spans="1:2" x14ac:dyDescent="0.25">
      <c r="A1608" s="263">
        <v>38132</v>
      </c>
      <c r="B1608">
        <v>3.976</v>
      </c>
    </row>
    <row r="1609" spans="1:2" x14ac:dyDescent="0.25">
      <c r="A1609" s="263">
        <v>38133</v>
      </c>
      <c r="B1609">
        <v>29.524000000000001</v>
      </c>
    </row>
    <row r="1610" spans="1:2" x14ac:dyDescent="0.25">
      <c r="A1610" s="263">
        <v>38134</v>
      </c>
      <c r="B1610">
        <v>47.165999999999997</v>
      </c>
    </row>
    <row r="1611" spans="1:2" x14ac:dyDescent="0.25">
      <c r="A1611" s="263">
        <v>38135</v>
      </c>
      <c r="B1611">
        <v>57.402999999999999</v>
      </c>
    </row>
    <row r="1612" spans="1:2" x14ac:dyDescent="0.25">
      <c r="A1612" s="263">
        <v>38136</v>
      </c>
      <c r="B1612">
        <v>10.42</v>
      </c>
    </row>
    <row r="1613" spans="1:2" x14ac:dyDescent="0.25">
      <c r="A1613" s="263">
        <v>38137</v>
      </c>
      <c r="B1613">
        <v>5.1189999999999998</v>
      </c>
    </row>
    <row r="1614" spans="1:2" x14ac:dyDescent="0.25">
      <c r="A1614" s="263">
        <v>38138</v>
      </c>
      <c r="B1614">
        <v>25.503</v>
      </c>
    </row>
    <row r="1615" spans="1:2" x14ac:dyDescent="0.25">
      <c r="A1615" s="263">
        <v>38139</v>
      </c>
      <c r="B1615">
        <v>8.8209999999999997</v>
      </c>
    </row>
    <row r="1616" spans="1:2" x14ac:dyDescent="0.25">
      <c r="A1616" s="263">
        <v>38140</v>
      </c>
      <c r="B1616">
        <v>2.3769999999999998</v>
      </c>
    </row>
    <row r="1617" spans="1:2" x14ac:dyDescent="0.25">
      <c r="A1617" s="263">
        <v>38141</v>
      </c>
      <c r="B1617">
        <v>2.1709999999999998</v>
      </c>
    </row>
    <row r="1618" spans="1:2" x14ac:dyDescent="0.25">
      <c r="A1618" s="263">
        <v>38142</v>
      </c>
      <c r="B1618">
        <v>1.3029999999999999</v>
      </c>
    </row>
    <row r="1619" spans="1:2" x14ac:dyDescent="0.25">
      <c r="A1619" s="263">
        <v>38143</v>
      </c>
      <c r="B1619">
        <v>1.0740000000000001</v>
      </c>
    </row>
    <row r="1620" spans="1:2" x14ac:dyDescent="0.25">
      <c r="A1620" s="263">
        <v>38144</v>
      </c>
      <c r="B1620">
        <v>1.1200000000000001</v>
      </c>
    </row>
    <row r="1621" spans="1:2" x14ac:dyDescent="0.25">
      <c r="A1621" s="263">
        <v>38145</v>
      </c>
      <c r="B1621">
        <v>0.57099999999999995</v>
      </c>
    </row>
    <row r="1622" spans="1:2" x14ac:dyDescent="0.25">
      <c r="A1622" s="263">
        <v>38146</v>
      </c>
      <c r="B1622">
        <v>0.57099999999999995</v>
      </c>
    </row>
    <row r="1623" spans="1:2" x14ac:dyDescent="0.25">
      <c r="A1623" s="263">
        <v>38147</v>
      </c>
      <c r="B1623">
        <v>0.70799999999999996</v>
      </c>
    </row>
    <row r="1624" spans="1:2" x14ac:dyDescent="0.25">
      <c r="A1624" s="263">
        <v>38148</v>
      </c>
      <c r="B1624">
        <v>2.1709999999999998</v>
      </c>
    </row>
    <row r="1625" spans="1:2" x14ac:dyDescent="0.25">
      <c r="A1625" s="263">
        <v>38149</v>
      </c>
      <c r="B1625">
        <v>0.93700000000000006</v>
      </c>
    </row>
    <row r="1626" spans="1:2" x14ac:dyDescent="0.25">
      <c r="A1626" s="263">
        <v>38150</v>
      </c>
      <c r="B1626">
        <v>3.9529999999999998</v>
      </c>
    </row>
    <row r="1627" spans="1:2" x14ac:dyDescent="0.25">
      <c r="A1627" s="263">
        <v>38151</v>
      </c>
      <c r="B1627">
        <v>2.3769999999999998</v>
      </c>
    </row>
    <row r="1628" spans="1:2" x14ac:dyDescent="0.25">
      <c r="A1628" s="263">
        <v>38152</v>
      </c>
      <c r="B1628">
        <v>0.77700000000000002</v>
      </c>
    </row>
    <row r="1629" spans="1:2" x14ac:dyDescent="0.25">
      <c r="A1629" s="263">
        <v>38153</v>
      </c>
      <c r="B1629">
        <v>1.2569999999999999</v>
      </c>
    </row>
    <row r="1630" spans="1:2" x14ac:dyDescent="0.25">
      <c r="A1630" s="263">
        <v>38154</v>
      </c>
      <c r="B1630">
        <v>2.08</v>
      </c>
    </row>
    <row r="1631" spans="1:2" x14ac:dyDescent="0.25">
      <c r="A1631" s="263">
        <v>38155</v>
      </c>
      <c r="B1631">
        <v>2.2170000000000001</v>
      </c>
    </row>
    <row r="1632" spans="1:2" x14ac:dyDescent="0.25">
      <c r="A1632" s="263">
        <v>38156</v>
      </c>
      <c r="B1632">
        <v>0.82299999999999995</v>
      </c>
    </row>
    <row r="1633" spans="1:2" x14ac:dyDescent="0.25">
      <c r="A1633" s="263">
        <v>38157</v>
      </c>
      <c r="B1633">
        <v>0.82299999999999995</v>
      </c>
    </row>
    <row r="1634" spans="1:2" x14ac:dyDescent="0.25">
      <c r="A1634" s="263">
        <v>38158</v>
      </c>
      <c r="B1634">
        <v>8.1120000000000001</v>
      </c>
    </row>
    <row r="1635" spans="1:2" x14ac:dyDescent="0.25">
      <c r="A1635" s="263">
        <v>38159</v>
      </c>
      <c r="B1635">
        <v>0.93700000000000006</v>
      </c>
    </row>
    <row r="1636" spans="1:2" x14ac:dyDescent="0.25">
      <c r="A1636" s="263">
        <v>38160</v>
      </c>
      <c r="B1636">
        <v>0.434</v>
      </c>
    </row>
    <row r="1637" spans="1:2" x14ac:dyDescent="0.25">
      <c r="A1637" s="263">
        <v>38161</v>
      </c>
      <c r="B1637">
        <v>9.0999999999999998E-2</v>
      </c>
    </row>
    <row r="1638" spans="1:2" x14ac:dyDescent="0.25">
      <c r="A1638" s="263">
        <v>38162</v>
      </c>
      <c r="B1638">
        <v>9.0999999999999998E-2</v>
      </c>
    </row>
    <row r="1639" spans="1:2" x14ac:dyDescent="0.25">
      <c r="A1639" s="263">
        <v>38163</v>
      </c>
      <c r="B1639">
        <v>9.0999999999999998E-2</v>
      </c>
    </row>
    <row r="1640" spans="1:2" x14ac:dyDescent="0.25">
      <c r="A1640" s="263">
        <v>38164</v>
      </c>
      <c r="B1640">
        <v>9.0999999999999998E-2</v>
      </c>
    </row>
    <row r="1641" spans="1:2" x14ac:dyDescent="0.25">
      <c r="A1641" s="263">
        <v>38165</v>
      </c>
      <c r="B1641">
        <v>9.0999999999999998E-2</v>
      </c>
    </row>
    <row r="1642" spans="1:2" x14ac:dyDescent="0.25">
      <c r="A1642" s="263">
        <v>38166</v>
      </c>
      <c r="B1642">
        <v>9.0999999999999998E-2</v>
      </c>
    </row>
    <row r="1643" spans="1:2" x14ac:dyDescent="0.25">
      <c r="A1643" s="263">
        <v>38167</v>
      </c>
      <c r="B1643">
        <v>9.0999999999999998E-2</v>
      </c>
    </row>
    <row r="1644" spans="1:2" x14ac:dyDescent="0.25">
      <c r="A1644" s="263">
        <v>38168</v>
      </c>
      <c r="B1644">
        <v>9.0999999999999998E-2</v>
      </c>
    </row>
    <row r="1645" spans="1:2" x14ac:dyDescent="0.25">
      <c r="A1645" s="263">
        <v>38169</v>
      </c>
      <c r="B1645">
        <v>9.0999999999999998E-2</v>
      </c>
    </row>
    <row r="1646" spans="1:2" x14ac:dyDescent="0.25">
      <c r="A1646" s="263">
        <v>38170</v>
      </c>
      <c r="B1646">
        <v>9.0999999999999998E-2</v>
      </c>
    </row>
    <row r="1647" spans="1:2" x14ac:dyDescent="0.25">
      <c r="A1647" s="263">
        <v>38171</v>
      </c>
      <c r="B1647">
        <v>9.0999999999999998E-2</v>
      </c>
    </row>
    <row r="1648" spans="1:2" x14ac:dyDescent="0.25">
      <c r="A1648" s="263">
        <v>38172</v>
      </c>
      <c r="B1648">
        <v>9.0999999999999998E-2</v>
      </c>
    </row>
    <row r="1649" spans="1:2" x14ac:dyDescent="0.25">
      <c r="A1649" s="263">
        <v>38173</v>
      </c>
      <c r="B1649">
        <v>9.0999999999999998E-2</v>
      </c>
    </row>
    <row r="1650" spans="1:2" x14ac:dyDescent="0.25">
      <c r="A1650" s="263">
        <v>38174</v>
      </c>
      <c r="B1650">
        <v>0.22900000000000001</v>
      </c>
    </row>
    <row r="1651" spans="1:2" x14ac:dyDescent="0.25">
      <c r="A1651" s="263">
        <v>38175</v>
      </c>
      <c r="B1651">
        <v>9.0999999999999998E-2</v>
      </c>
    </row>
    <row r="1652" spans="1:2" x14ac:dyDescent="0.25">
      <c r="A1652" s="263">
        <v>38176</v>
      </c>
      <c r="B1652">
        <v>9.0999999999999998E-2</v>
      </c>
    </row>
    <row r="1653" spans="1:2" x14ac:dyDescent="0.25">
      <c r="A1653" s="263">
        <v>38177</v>
      </c>
      <c r="B1653">
        <v>9.0999999999999998E-2</v>
      </c>
    </row>
    <row r="1654" spans="1:2" x14ac:dyDescent="0.25">
      <c r="A1654" s="263">
        <v>38178</v>
      </c>
      <c r="B1654">
        <v>6.0330000000000004</v>
      </c>
    </row>
    <row r="1655" spans="1:2" x14ac:dyDescent="0.25">
      <c r="A1655" s="263">
        <v>38179</v>
      </c>
      <c r="B1655">
        <v>2.1709999999999998</v>
      </c>
    </row>
    <row r="1656" spans="1:2" x14ac:dyDescent="0.25">
      <c r="A1656" s="263">
        <v>38180</v>
      </c>
      <c r="B1656">
        <v>9.0999999999999998E-2</v>
      </c>
    </row>
    <row r="1657" spans="1:2" x14ac:dyDescent="0.25">
      <c r="A1657" s="263">
        <v>38181</v>
      </c>
      <c r="B1657">
        <v>9.0999999999999998E-2</v>
      </c>
    </row>
    <row r="1658" spans="1:2" x14ac:dyDescent="0.25">
      <c r="A1658" s="263">
        <v>38182</v>
      </c>
      <c r="B1658">
        <v>9.0999999999999998E-2</v>
      </c>
    </row>
    <row r="1659" spans="1:2" x14ac:dyDescent="0.25">
      <c r="A1659" s="263">
        <v>38183</v>
      </c>
      <c r="B1659">
        <v>9.0999999999999998E-2</v>
      </c>
    </row>
    <row r="1660" spans="1:2" x14ac:dyDescent="0.25">
      <c r="A1660" s="263">
        <v>38184</v>
      </c>
      <c r="B1660">
        <v>9.0999999999999998E-2</v>
      </c>
    </row>
    <row r="1661" spans="1:2" x14ac:dyDescent="0.25">
      <c r="A1661" s="263">
        <v>38185</v>
      </c>
      <c r="B1661">
        <v>9.0999999999999998E-2</v>
      </c>
    </row>
    <row r="1662" spans="1:2" x14ac:dyDescent="0.25">
      <c r="A1662" s="263">
        <v>38186</v>
      </c>
      <c r="B1662">
        <v>9.0999999999999998E-2</v>
      </c>
    </row>
    <row r="1663" spans="1:2" x14ac:dyDescent="0.25">
      <c r="A1663" s="263">
        <v>38187</v>
      </c>
      <c r="B1663">
        <v>9.0999999999999998E-2</v>
      </c>
    </row>
    <row r="1664" spans="1:2" x14ac:dyDescent="0.25">
      <c r="A1664" s="263">
        <v>38188</v>
      </c>
      <c r="B1664">
        <v>9.0999999999999998E-2</v>
      </c>
    </row>
    <row r="1665" spans="1:2" x14ac:dyDescent="0.25">
      <c r="A1665" s="263">
        <v>38189</v>
      </c>
      <c r="B1665">
        <v>9.0999999999999998E-2</v>
      </c>
    </row>
    <row r="1666" spans="1:2" x14ac:dyDescent="0.25">
      <c r="A1666" s="263">
        <v>38190</v>
      </c>
      <c r="B1666">
        <v>12.34</v>
      </c>
    </row>
    <row r="1667" spans="1:2" x14ac:dyDescent="0.25">
      <c r="A1667" s="263">
        <v>38191</v>
      </c>
      <c r="B1667">
        <v>1.1879999999999999</v>
      </c>
    </row>
    <row r="1668" spans="1:2" x14ac:dyDescent="0.25">
      <c r="A1668" s="263">
        <v>38192</v>
      </c>
      <c r="B1668">
        <v>9.0999999999999998E-2</v>
      </c>
    </row>
    <row r="1669" spans="1:2" x14ac:dyDescent="0.25">
      <c r="A1669" s="263">
        <v>38193</v>
      </c>
      <c r="B1669">
        <v>1.6679999999999999</v>
      </c>
    </row>
    <row r="1670" spans="1:2" x14ac:dyDescent="0.25">
      <c r="A1670" s="263">
        <v>38194</v>
      </c>
      <c r="B1670">
        <v>4.3419999999999996</v>
      </c>
    </row>
    <row r="1671" spans="1:2" x14ac:dyDescent="0.25">
      <c r="A1671" s="263">
        <v>38195</v>
      </c>
      <c r="B1671">
        <v>0.96</v>
      </c>
    </row>
    <row r="1672" spans="1:2" x14ac:dyDescent="0.25">
      <c r="A1672" s="263">
        <v>38196</v>
      </c>
      <c r="B1672">
        <v>0.96</v>
      </c>
    </row>
    <row r="1673" spans="1:2" x14ac:dyDescent="0.25">
      <c r="A1673" s="263">
        <v>38197</v>
      </c>
      <c r="B1673">
        <v>0.22900000000000001</v>
      </c>
    </row>
    <row r="1674" spans="1:2" x14ac:dyDescent="0.25">
      <c r="A1674" s="263">
        <v>38198</v>
      </c>
      <c r="B1674">
        <v>13.117000000000001</v>
      </c>
    </row>
    <row r="1675" spans="1:2" x14ac:dyDescent="0.25">
      <c r="A1675" s="263">
        <v>38199</v>
      </c>
      <c r="B1675">
        <v>197.256</v>
      </c>
    </row>
    <row r="1676" spans="1:2" x14ac:dyDescent="0.25">
      <c r="A1676" s="263">
        <v>38200</v>
      </c>
      <c r="B1676">
        <v>60.328000000000003</v>
      </c>
    </row>
    <row r="1677" spans="1:2" x14ac:dyDescent="0.25">
      <c r="A1677" s="263">
        <v>38201</v>
      </c>
      <c r="B1677">
        <v>12.706</v>
      </c>
    </row>
    <row r="1678" spans="1:2" x14ac:dyDescent="0.25">
      <c r="A1678" s="263">
        <v>38202</v>
      </c>
      <c r="B1678">
        <v>9.6210000000000004</v>
      </c>
    </row>
    <row r="1679" spans="1:2" x14ac:dyDescent="0.25">
      <c r="A1679" s="263">
        <v>38203</v>
      </c>
      <c r="B1679">
        <v>4.9589999999999996</v>
      </c>
    </row>
    <row r="1680" spans="1:2" x14ac:dyDescent="0.25">
      <c r="A1680" s="263">
        <v>38204</v>
      </c>
      <c r="B1680">
        <v>6.2160000000000002</v>
      </c>
    </row>
    <row r="1681" spans="1:2" x14ac:dyDescent="0.25">
      <c r="A1681" s="263">
        <v>38205</v>
      </c>
      <c r="B1681">
        <v>9.0999999999999998E-2</v>
      </c>
    </row>
    <row r="1682" spans="1:2" x14ac:dyDescent="0.25">
      <c r="A1682" s="263">
        <v>38206</v>
      </c>
      <c r="B1682">
        <v>4.5999999999999999E-2</v>
      </c>
    </row>
    <row r="1683" spans="1:2" x14ac:dyDescent="0.25">
      <c r="A1683" s="263">
        <v>38207</v>
      </c>
      <c r="B1683">
        <v>0.36599999999999999</v>
      </c>
    </row>
    <row r="1684" spans="1:2" x14ac:dyDescent="0.25">
      <c r="A1684" s="263">
        <v>38208</v>
      </c>
      <c r="B1684">
        <v>9.0999999999999998E-2</v>
      </c>
    </row>
    <row r="1685" spans="1:2" x14ac:dyDescent="0.25">
      <c r="A1685" s="263">
        <v>38209</v>
      </c>
      <c r="B1685">
        <v>9.0999999999999998E-2</v>
      </c>
    </row>
    <row r="1686" spans="1:2" x14ac:dyDescent="0.25">
      <c r="A1686" s="263">
        <v>38210</v>
      </c>
      <c r="B1686">
        <v>9.0999999999999998E-2</v>
      </c>
    </row>
    <row r="1687" spans="1:2" x14ac:dyDescent="0.25">
      <c r="A1687" s="263">
        <v>38211</v>
      </c>
      <c r="B1687">
        <v>9.0999999999999998E-2</v>
      </c>
    </row>
    <row r="1688" spans="1:2" x14ac:dyDescent="0.25">
      <c r="A1688" s="263">
        <v>38212</v>
      </c>
      <c r="B1688">
        <v>9.0999999999999998E-2</v>
      </c>
    </row>
    <row r="1689" spans="1:2" x14ac:dyDescent="0.25">
      <c r="A1689" s="263">
        <v>38213</v>
      </c>
      <c r="B1689">
        <v>9.0999999999999998E-2</v>
      </c>
    </row>
    <row r="1690" spans="1:2" x14ac:dyDescent="0.25">
      <c r="A1690" s="263">
        <v>38214</v>
      </c>
      <c r="B1690">
        <v>9.0999999999999998E-2</v>
      </c>
    </row>
    <row r="1691" spans="1:2" x14ac:dyDescent="0.25">
      <c r="A1691" s="263">
        <v>38215</v>
      </c>
      <c r="B1691">
        <v>9.0999999999999998E-2</v>
      </c>
    </row>
    <row r="1692" spans="1:2" x14ac:dyDescent="0.25">
      <c r="A1692" s="263">
        <v>38216</v>
      </c>
      <c r="B1692">
        <v>9.0999999999999998E-2</v>
      </c>
    </row>
    <row r="1693" spans="1:2" x14ac:dyDescent="0.25">
      <c r="A1693" s="263">
        <v>38217</v>
      </c>
      <c r="B1693">
        <v>9.0999999999999998E-2</v>
      </c>
    </row>
    <row r="1694" spans="1:2" x14ac:dyDescent="0.25">
      <c r="A1694" s="263">
        <v>38218</v>
      </c>
      <c r="B1694">
        <v>9.0999999999999998E-2</v>
      </c>
    </row>
    <row r="1695" spans="1:2" x14ac:dyDescent="0.25">
      <c r="A1695" s="263">
        <v>38219</v>
      </c>
      <c r="B1695">
        <v>0.45700000000000002</v>
      </c>
    </row>
    <row r="1696" spans="1:2" x14ac:dyDescent="0.25">
      <c r="A1696" s="263">
        <v>38220</v>
      </c>
      <c r="B1696">
        <v>9.0999999999999998E-2</v>
      </c>
    </row>
    <row r="1697" spans="1:2" x14ac:dyDescent="0.25">
      <c r="A1697" s="263">
        <v>38221</v>
      </c>
      <c r="B1697">
        <v>9.0999999999999998E-2</v>
      </c>
    </row>
    <row r="1698" spans="1:2" x14ac:dyDescent="0.25">
      <c r="A1698" s="263">
        <v>38222</v>
      </c>
      <c r="B1698">
        <v>9.0999999999999998E-2</v>
      </c>
    </row>
    <row r="1699" spans="1:2" x14ac:dyDescent="0.25">
      <c r="A1699" s="263">
        <v>38223</v>
      </c>
      <c r="B1699">
        <v>9.0999999999999998E-2</v>
      </c>
    </row>
    <row r="1700" spans="1:2" x14ac:dyDescent="0.25">
      <c r="A1700" s="263">
        <v>38224</v>
      </c>
      <c r="B1700">
        <v>9.0999999999999998E-2</v>
      </c>
    </row>
    <row r="1701" spans="1:2" x14ac:dyDescent="0.25">
      <c r="A1701" s="263">
        <v>38225</v>
      </c>
      <c r="B1701">
        <v>9.0999999999999998E-2</v>
      </c>
    </row>
    <row r="1702" spans="1:2" x14ac:dyDescent="0.25">
      <c r="A1702" s="263">
        <v>38226</v>
      </c>
      <c r="B1702">
        <v>9.0999999999999998E-2</v>
      </c>
    </row>
    <row r="1703" spans="1:2" x14ac:dyDescent="0.25">
      <c r="A1703" s="263">
        <v>38227</v>
      </c>
      <c r="B1703">
        <v>0.45700000000000002</v>
      </c>
    </row>
    <row r="1704" spans="1:2" x14ac:dyDescent="0.25">
      <c r="A1704" s="263">
        <v>38228</v>
      </c>
      <c r="B1704">
        <v>0.22900000000000001</v>
      </c>
    </row>
    <row r="1705" spans="1:2" x14ac:dyDescent="0.25">
      <c r="A1705" s="263">
        <v>38229</v>
      </c>
      <c r="B1705">
        <v>9.0999999999999998E-2</v>
      </c>
    </row>
    <row r="1706" spans="1:2" x14ac:dyDescent="0.25">
      <c r="A1706" s="263">
        <v>38230</v>
      </c>
      <c r="B1706">
        <v>9.0999999999999998E-2</v>
      </c>
    </row>
    <row r="1707" spans="1:2" x14ac:dyDescent="0.25">
      <c r="A1707" s="263">
        <v>38231</v>
      </c>
      <c r="B1707">
        <v>9.0999999999999998E-2</v>
      </c>
    </row>
    <row r="1708" spans="1:2" x14ac:dyDescent="0.25">
      <c r="A1708" s="263">
        <v>38232</v>
      </c>
      <c r="B1708">
        <v>9.0999999999999998E-2</v>
      </c>
    </row>
    <row r="1709" spans="1:2" x14ac:dyDescent="0.25">
      <c r="A1709" s="263">
        <v>38233</v>
      </c>
      <c r="B1709">
        <v>0.22900000000000001</v>
      </c>
    </row>
    <row r="1710" spans="1:2" x14ac:dyDescent="0.25">
      <c r="A1710" s="263">
        <v>38234</v>
      </c>
      <c r="B1710">
        <v>9.0999999999999998E-2</v>
      </c>
    </row>
    <row r="1711" spans="1:2" x14ac:dyDescent="0.25">
      <c r="A1711" s="263">
        <v>38235</v>
      </c>
      <c r="B1711">
        <v>9.0999999999999998E-2</v>
      </c>
    </row>
    <row r="1712" spans="1:2" x14ac:dyDescent="0.25">
      <c r="A1712" s="263">
        <v>38236</v>
      </c>
      <c r="B1712">
        <v>9.0999999999999998E-2</v>
      </c>
    </row>
    <row r="1713" spans="1:2" x14ac:dyDescent="0.25">
      <c r="A1713" s="263">
        <v>38237</v>
      </c>
      <c r="B1713">
        <v>6.5129999999999999</v>
      </c>
    </row>
    <row r="1714" spans="1:2" x14ac:dyDescent="0.25">
      <c r="A1714" s="263">
        <v>38238</v>
      </c>
      <c r="B1714">
        <v>20.818000000000001</v>
      </c>
    </row>
    <row r="1715" spans="1:2" x14ac:dyDescent="0.25">
      <c r="A1715" s="263">
        <v>38239</v>
      </c>
      <c r="B1715">
        <v>3.6560000000000001</v>
      </c>
    </row>
    <row r="1716" spans="1:2" x14ac:dyDescent="0.25">
      <c r="A1716" s="263">
        <v>38240</v>
      </c>
      <c r="B1716">
        <v>2.1709999999999998</v>
      </c>
    </row>
    <row r="1717" spans="1:2" x14ac:dyDescent="0.25">
      <c r="A1717" s="263">
        <v>38241</v>
      </c>
      <c r="B1717">
        <v>0.82299999999999995</v>
      </c>
    </row>
    <row r="1718" spans="1:2" x14ac:dyDescent="0.25">
      <c r="A1718" s="263">
        <v>38242</v>
      </c>
      <c r="B1718">
        <v>0.503</v>
      </c>
    </row>
    <row r="1719" spans="1:2" x14ac:dyDescent="0.25">
      <c r="A1719" s="263">
        <v>38243</v>
      </c>
      <c r="B1719">
        <v>9.0999999999999998E-2</v>
      </c>
    </row>
    <row r="1720" spans="1:2" x14ac:dyDescent="0.25">
      <c r="A1720" s="263">
        <v>38244</v>
      </c>
      <c r="B1720">
        <v>9.0999999999999998E-2</v>
      </c>
    </row>
    <row r="1721" spans="1:2" x14ac:dyDescent="0.25">
      <c r="A1721" s="263">
        <v>38245</v>
      </c>
      <c r="B1721">
        <v>9.0999999999999998E-2</v>
      </c>
    </row>
    <row r="1722" spans="1:2" x14ac:dyDescent="0.25">
      <c r="A1722" s="263">
        <v>38246</v>
      </c>
      <c r="B1722">
        <v>9.0999999999999998E-2</v>
      </c>
    </row>
    <row r="1723" spans="1:2" x14ac:dyDescent="0.25">
      <c r="A1723" s="263">
        <v>38247</v>
      </c>
      <c r="B1723">
        <v>4.9359999999999999</v>
      </c>
    </row>
    <row r="1724" spans="1:2" x14ac:dyDescent="0.25">
      <c r="A1724" s="263">
        <v>38248</v>
      </c>
      <c r="B1724">
        <v>0.68600000000000005</v>
      </c>
    </row>
    <row r="1725" spans="1:2" x14ac:dyDescent="0.25">
      <c r="A1725" s="263">
        <v>38249</v>
      </c>
      <c r="B1725">
        <v>9.0999999999999998E-2</v>
      </c>
    </row>
    <row r="1726" spans="1:2" x14ac:dyDescent="0.25">
      <c r="A1726" s="263">
        <v>38250</v>
      </c>
      <c r="B1726">
        <v>9.0999999999999998E-2</v>
      </c>
    </row>
    <row r="1727" spans="1:2" x14ac:dyDescent="0.25">
      <c r="A1727" s="263">
        <v>38251</v>
      </c>
      <c r="B1727">
        <v>9.0999999999999998E-2</v>
      </c>
    </row>
    <row r="1728" spans="1:2" x14ac:dyDescent="0.25">
      <c r="A1728" s="263">
        <v>38252</v>
      </c>
      <c r="B1728">
        <v>9.0999999999999998E-2</v>
      </c>
    </row>
    <row r="1729" spans="1:2" x14ac:dyDescent="0.25">
      <c r="A1729" s="263">
        <v>38253</v>
      </c>
      <c r="B1729">
        <v>9.0999999999999998E-2</v>
      </c>
    </row>
    <row r="1730" spans="1:2" x14ac:dyDescent="0.25">
      <c r="A1730" s="263">
        <v>38254</v>
      </c>
      <c r="B1730">
        <v>9.0999999999999998E-2</v>
      </c>
    </row>
    <row r="1731" spans="1:2" x14ac:dyDescent="0.25">
      <c r="A1731" s="263">
        <v>38255</v>
      </c>
      <c r="B1731">
        <v>9.0999999999999998E-2</v>
      </c>
    </row>
    <row r="1732" spans="1:2" x14ac:dyDescent="0.25">
      <c r="A1732" s="263">
        <v>38256</v>
      </c>
      <c r="B1732">
        <v>9.0999999999999998E-2</v>
      </c>
    </row>
    <row r="1733" spans="1:2" x14ac:dyDescent="0.25">
      <c r="A1733" s="263">
        <v>38257</v>
      </c>
      <c r="B1733">
        <v>9.0999999999999998E-2</v>
      </c>
    </row>
    <row r="1734" spans="1:2" x14ac:dyDescent="0.25">
      <c r="A1734" s="263">
        <v>38258</v>
      </c>
      <c r="B1734">
        <v>9.0999999999999998E-2</v>
      </c>
    </row>
    <row r="1735" spans="1:2" x14ac:dyDescent="0.25">
      <c r="A1735" s="263">
        <v>38259</v>
      </c>
      <c r="B1735">
        <v>9.0999999999999998E-2</v>
      </c>
    </row>
    <row r="1736" spans="1:2" x14ac:dyDescent="0.25">
      <c r="A1736" s="263">
        <v>38260</v>
      </c>
      <c r="B1736">
        <v>9.0999999999999998E-2</v>
      </c>
    </row>
    <row r="1737" spans="1:2" x14ac:dyDescent="0.25">
      <c r="A1737" s="263">
        <v>38261</v>
      </c>
      <c r="B1737">
        <v>9.0999999999999998E-2</v>
      </c>
    </row>
    <row r="1738" spans="1:2" x14ac:dyDescent="0.25">
      <c r="A1738" s="263">
        <v>38262</v>
      </c>
      <c r="B1738">
        <v>9.0999999999999998E-2</v>
      </c>
    </row>
    <row r="1739" spans="1:2" x14ac:dyDescent="0.25">
      <c r="A1739" s="263">
        <v>38263</v>
      </c>
      <c r="B1739">
        <v>9.0999999999999998E-2</v>
      </c>
    </row>
    <row r="1740" spans="1:2" x14ac:dyDescent="0.25">
      <c r="A1740" s="263">
        <v>38264</v>
      </c>
      <c r="B1740">
        <v>9.0999999999999998E-2</v>
      </c>
    </row>
    <row r="1741" spans="1:2" x14ac:dyDescent="0.25">
      <c r="A1741" s="263">
        <v>38265</v>
      </c>
      <c r="B1741">
        <v>9.0999999999999998E-2</v>
      </c>
    </row>
    <row r="1742" spans="1:2" x14ac:dyDescent="0.25">
      <c r="A1742" s="263">
        <v>38266</v>
      </c>
      <c r="B1742">
        <v>9.0999999999999998E-2</v>
      </c>
    </row>
    <row r="1743" spans="1:2" x14ac:dyDescent="0.25">
      <c r="A1743" s="263">
        <v>38267</v>
      </c>
      <c r="B1743">
        <v>9.0999999999999998E-2</v>
      </c>
    </row>
    <row r="1744" spans="1:2" x14ac:dyDescent="0.25">
      <c r="A1744" s="263">
        <v>38268</v>
      </c>
      <c r="B1744">
        <v>9.0999999999999998E-2</v>
      </c>
    </row>
    <row r="1745" spans="1:2" x14ac:dyDescent="0.25">
      <c r="A1745" s="263">
        <v>38269</v>
      </c>
      <c r="B1745">
        <v>9.0999999999999998E-2</v>
      </c>
    </row>
    <row r="1746" spans="1:2" x14ac:dyDescent="0.25">
      <c r="A1746" s="263">
        <v>38270</v>
      </c>
      <c r="B1746">
        <v>9.0999999999999998E-2</v>
      </c>
    </row>
    <row r="1747" spans="1:2" x14ac:dyDescent="0.25">
      <c r="A1747" s="263">
        <v>38271</v>
      </c>
      <c r="B1747">
        <v>9.0999999999999998E-2</v>
      </c>
    </row>
    <row r="1748" spans="1:2" x14ac:dyDescent="0.25">
      <c r="A1748" s="263">
        <v>38272</v>
      </c>
      <c r="B1748">
        <v>0.22900000000000001</v>
      </c>
    </row>
    <row r="1749" spans="1:2" x14ac:dyDescent="0.25">
      <c r="A1749" s="263">
        <v>38273</v>
      </c>
      <c r="B1749">
        <v>0.48</v>
      </c>
    </row>
    <row r="1750" spans="1:2" x14ac:dyDescent="0.25">
      <c r="A1750" s="263">
        <v>38274</v>
      </c>
      <c r="B1750">
        <v>9.0999999999999998E-2</v>
      </c>
    </row>
    <row r="1751" spans="1:2" x14ac:dyDescent="0.25">
      <c r="A1751" s="263">
        <v>38275</v>
      </c>
      <c r="B1751">
        <v>1.1879999999999999</v>
      </c>
    </row>
    <row r="1752" spans="1:2" x14ac:dyDescent="0.25">
      <c r="A1752" s="263">
        <v>38276</v>
      </c>
      <c r="B1752">
        <v>9.0999999999999998E-2</v>
      </c>
    </row>
    <row r="1753" spans="1:2" x14ac:dyDescent="0.25">
      <c r="A1753" s="263">
        <v>38277</v>
      </c>
      <c r="B1753">
        <v>9.0999999999999998E-2</v>
      </c>
    </row>
    <row r="1754" spans="1:2" x14ac:dyDescent="0.25">
      <c r="A1754" s="263">
        <v>38278</v>
      </c>
      <c r="B1754">
        <v>55.393000000000001</v>
      </c>
    </row>
    <row r="1755" spans="1:2" x14ac:dyDescent="0.25">
      <c r="A1755" s="263">
        <v>38279</v>
      </c>
      <c r="B1755">
        <v>97.554000000000002</v>
      </c>
    </row>
    <row r="1756" spans="1:2" x14ac:dyDescent="0.25">
      <c r="A1756" s="263">
        <v>38280</v>
      </c>
      <c r="B1756">
        <v>25.32</v>
      </c>
    </row>
    <row r="1757" spans="1:2" x14ac:dyDescent="0.25">
      <c r="A1757" s="263">
        <v>38281</v>
      </c>
      <c r="B1757">
        <v>14.557</v>
      </c>
    </row>
    <row r="1758" spans="1:2" x14ac:dyDescent="0.25">
      <c r="A1758" s="263">
        <v>38282</v>
      </c>
      <c r="B1758">
        <v>5.85</v>
      </c>
    </row>
    <row r="1759" spans="1:2" x14ac:dyDescent="0.25">
      <c r="A1759" s="263">
        <v>38283</v>
      </c>
      <c r="B1759">
        <v>5.484</v>
      </c>
    </row>
    <row r="1760" spans="1:2" x14ac:dyDescent="0.25">
      <c r="A1760" s="263">
        <v>38284</v>
      </c>
      <c r="B1760">
        <v>11.86</v>
      </c>
    </row>
    <row r="1761" spans="1:2" x14ac:dyDescent="0.25">
      <c r="A1761" s="263">
        <v>38285</v>
      </c>
      <c r="B1761">
        <v>6.9009999999999998</v>
      </c>
    </row>
    <row r="1762" spans="1:2" x14ac:dyDescent="0.25">
      <c r="A1762" s="263">
        <v>38286</v>
      </c>
      <c r="B1762">
        <v>9.0999999999999998E-2</v>
      </c>
    </row>
    <row r="1763" spans="1:2" x14ac:dyDescent="0.25">
      <c r="A1763" s="263">
        <v>38287</v>
      </c>
      <c r="B1763">
        <v>1.6</v>
      </c>
    </row>
    <row r="1764" spans="1:2" x14ac:dyDescent="0.25">
      <c r="A1764" s="263">
        <v>38288</v>
      </c>
      <c r="B1764">
        <v>2.08</v>
      </c>
    </row>
    <row r="1765" spans="1:2" x14ac:dyDescent="0.25">
      <c r="A1765" s="263">
        <v>38289</v>
      </c>
      <c r="B1765">
        <v>2.1019999999999999</v>
      </c>
    </row>
    <row r="1766" spans="1:2" x14ac:dyDescent="0.25">
      <c r="A1766" s="263">
        <v>38290</v>
      </c>
      <c r="B1766">
        <v>2.3769999999999998</v>
      </c>
    </row>
    <row r="1767" spans="1:2" x14ac:dyDescent="0.25">
      <c r="A1767" s="263">
        <v>38291</v>
      </c>
      <c r="B1767">
        <v>1.417</v>
      </c>
    </row>
    <row r="1768" spans="1:2" x14ac:dyDescent="0.25">
      <c r="A1768" s="263">
        <v>38292</v>
      </c>
      <c r="B1768">
        <v>0.93700000000000006</v>
      </c>
    </row>
    <row r="1769" spans="1:2" x14ac:dyDescent="0.25">
      <c r="A1769" s="263">
        <v>38293</v>
      </c>
      <c r="B1769">
        <v>10.375</v>
      </c>
    </row>
    <row r="1770" spans="1:2" x14ac:dyDescent="0.25">
      <c r="A1770" s="263">
        <v>38294</v>
      </c>
      <c r="B1770">
        <v>10.26</v>
      </c>
    </row>
    <row r="1771" spans="1:2" x14ac:dyDescent="0.25">
      <c r="A1771" s="263">
        <v>38295</v>
      </c>
      <c r="B1771">
        <v>20.681000000000001</v>
      </c>
    </row>
    <row r="1772" spans="1:2" x14ac:dyDescent="0.25">
      <c r="A1772" s="263">
        <v>38296</v>
      </c>
      <c r="B1772">
        <v>9.8490000000000002</v>
      </c>
    </row>
    <row r="1773" spans="1:2" x14ac:dyDescent="0.25">
      <c r="A1773" s="263">
        <v>38297</v>
      </c>
      <c r="B1773">
        <v>2.0569999999999999</v>
      </c>
    </row>
    <row r="1774" spans="1:2" x14ac:dyDescent="0.25">
      <c r="A1774" s="263">
        <v>38298</v>
      </c>
      <c r="B1774">
        <v>1.28</v>
      </c>
    </row>
    <row r="1775" spans="1:2" x14ac:dyDescent="0.25">
      <c r="A1775" s="263">
        <v>38299</v>
      </c>
      <c r="B1775">
        <v>1.782</v>
      </c>
    </row>
    <row r="1776" spans="1:2" x14ac:dyDescent="0.25">
      <c r="A1776" s="263">
        <v>38300</v>
      </c>
      <c r="B1776">
        <v>0.183</v>
      </c>
    </row>
    <row r="1777" spans="1:2" x14ac:dyDescent="0.25">
      <c r="A1777" s="263">
        <v>38301</v>
      </c>
      <c r="B1777">
        <v>0.84599999999999997</v>
      </c>
    </row>
    <row r="1778" spans="1:2" x14ac:dyDescent="0.25">
      <c r="A1778" s="263">
        <v>38302</v>
      </c>
      <c r="B1778">
        <v>5.9640000000000004</v>
      </c>
    </row>
    <row r="1779" spans="1:2" x14ac:dyDescent="0.25">
      <c r="A1779" s="263">
        <v>38303</v>
      </c>
      <c r="B1779">
        <v>64.762</v>
      </c>
    </row>
    <row r="1780" spans="1:2" x14ac:dyDescent="0.25">
      <c r="A1780" s="263">
        <v>38304</v>
      </c>
      <c r="B1780">
        <v>16.568000000000001</v>
      </c>
    </row>
    <row r="1781" spans="1:2" x14ac:dyDescent="0.25">
      <c r="A1781" s="263">
        <v>38305</v>
      </c>
      <c r="B1781">
        <v>4.41</v>
      </c>
    </row>
    <row r="1782" spans="1:2" x14ac:dyDescent="0.25">
      <c r="A1782" s="263">
        <v>38306</v>
      </c>
      <c r="B1782">
        <v>1.4850000000000001</v>
      </c>
    </row>
    <row r="1783" spans="1:2" x14ac:dyDescent="0.25">
      <c r="A1783" s="263">
        <v>38307</v>
      </c>
      <c r="B1783">
        <v>1.234</v>
      </c>
    </row>
    <row r="1784" spans="1:2" x14ac:dyDescent="0.25">
      <c r="A1784" s="263">
        <v>38308</v>
      </c>
      <c r="B1784">
        <v>2.6970000000000001</v>
      </c>
    </row>
    <row r="1785" spans="1:2" x14ac:dyDescent="0.25">
      <c r="A1785" s="263">
        <v>38309</v>
      </c>
      <c r="B1785">
        <v>2.468</v>
      </c>
    </row>
    <row r="1786" spans="1:2" x14ac:dyDescent="0.25">
      <c r="A1786" s="263">
        <v>38310</v>
      </c>
      <c r="B1786">
        <v>96.251000000000005</v>
      </c>
    </row>
    <row r="1787" spans="1:2" x14ac:dyDescent="0.25">
      <c r="A1787" s="263">
        <v>38311</v>
      </c>
      <c r="B1787">
        <v>50.594000000000001</v>
      </c>
    </row>
    <row r="1788" spans="1:2" x14ac:dyDescent="0.25">
      <c r="A1788" s="263">
        <v>38312</v>
      </c>
      <c r="B1788">
        <v>10.009</v>
      </c>
    </row>
    <row r="1789" spans="1:2" x14ac:dyDescent="0.25">
      <c r="A1789" s="263">
        <v>38313</v>
      </c>
      <c r="B1789">
        <v>3.7480000000000002</v>
      </c>
    </row>
    <row r="1790" spans="1:2" x14ac:dyDescent="0.25">
      <c r="A1790" s="263">
        <v>38314</v>
      </c>
      <c r="B1790">
        <v>2.7879999999999998</v>
      </c>
    </row>
    <row r="1791" spans="1:2" x14ac:dyDescent="0.25">
      <c r="A1791" s="263">
        <v>38315</v>
      </c>
      <c r="B1791">
        <v>34.848999999999997</v>
      </c>
    </row>
    <row r="1792" spans="1:2" x14ac:dyDescent="0.25">
      <c r="A1792" s="263">
        <v>38316</v>
      </c>
      <c r="B1792">
        <v>32.518000000000001</v>
      </c>
    </row>
    <row r="1793" spans="1:2" x14ac:dyDescent="0.25">
      <c r="A1793" s="263">
        <v>38317</v>
      </c>
      <c r="B1793">
        <v>10.786</v>
      </c>
    </row>
    <row r="1794" spans="1:2" x14ac:dyDescent="0.25">
      <c r="A1794" s="263">
        <v>38318</v>
      </c>
      <c r="B1794">
        <v>7.1749999999999998</v>
      </c>
    </row>
    <row r="1795" spans="1:2" x14ac:dyDescent="0.25">
      <c r="A1795" s="263">
        <v>38319</v>
      </c>
      <c r="B1795">
        <v>12.614000000000001</v>
      </c>
    </row>
    <row r="1796" spans="1:2" x14ac:dyDescent="0.25">
      <c r="A1796" s="263">
        <v>38320</v>
      </c>
      <c r="B1796">
        <v>11.129</v>
      </c>
    </row>
    <row r="1797" spans="1:2" x14ac:dyDescent="0.25">
      <c r="A1797" s="263">
        <v>38321</v>
      </c>
      <c r="B1797">
        <v>27.948</v>
      </c>
    </row>
    <row r="1798" spans="1:2" x14ac:dyDescent="0.25">
      <c r="A1798" s="263">
        <v>38322</v>
      </c>
      <c r="B1798">
        <v>61.973999999999997</v>
      </c>
    </row>
    <row r="1799" spans="1:2" x14ac:dyDescent="0.25">
      <c r="A1799" s="263">
        <v>38323</v>
      </c>
      <c r="B1799">
        <v>24.497</v>
      </c>
    </row>
    <row r="1800" spans="1:2" x14ac:dyDescent="0.25">
      <c r="A1800" s="263">
        <v>38324</v>
      </c>
      <c r="B1800">
        <v>6.3760000000000003</v>
      </c>
    </row>
    <row r="1801" spans="1:2" x14ac:dyDescent="0.25">
      <c r="A1801" s="263">
        <v>38325</v>
      </c>
      <c r="B1801">
        <v>1.988</v>
      </c>
    </row>
    <row r="1802" spans="1:2" x14ac:dyDescent="0.25">
      <c r="A1802" s="263">
        <v>38326</v>
      </c>
      <c r="B1802">
        <v>3.1760000000000002</v>
      </c>
    </row>
    <row r="1803" spans="1:2" x14ac:dyDescent="0.25">
      <c r="A1803" s="263">
        <v>38327</v>
      </c>
      <c r="B1803">
        <v>4.7530000000000001</v>
      </c>
    </row>
    <row r="1804" spans="1:2" x14ac:dyDescent="0.25">
      <c r="A1804" s="263">
        <v>38328</v>
      </c>
      <c r="B1804">
        <v>27.285</v>
      </c>
    </row>
    <row r="1805" spans="1:2" x14ac:dyDescent="0.25">
      <c r="A1805" s="263">
        <v>38329</v>
      </c>
      <c r="B1805">
        <v>20.315000000000001</v>
      </c>
    </row>
    <row r="1806" spans="1:2" x14ac:dyDescent="0.25">
      <c r="A1806" s="263">
        <v>38330</v>
      </c>
      <c r="B1806">
        <v>14.327999999999999</v>
      </c>
    </row>
    <row r="1807" spans="1:2" x14ac:dyDescent="0.25">
      <c r="A1807" s="263">
        <v>38331</v>
      </c>
      <c r="B1807">
        <v>34.872</v>
      </c>
    </row>
    <row r="1808" spans="1:2" x14ac:dyDescent="0.25">
      <c r="A1808" s="263">
        <v>38332</v>
      </c>
      <c r="B1808">
        <v>18.486999999999998</v>
      </c>
    </row>
    <row r="1809" spans="1:2" x14ac:dyDescent="0.25">
      <c r="A1809" s="263">
        <v>38333</v>
      </c>
      <c r="B1809">
        <v>15.058999999999999</v>
      </c>
    </row>
    <row r="1810" spans="1:2" x14ac:dyDescent="0.25">
      <c r="A1810" s="263">
        <v>38334</v>
      </c>
      <c r="B1810">
        <v>7.907</v>
      </c>
    </row>
    <row r="1811" spans="1:2" x14ac:dyDescent="0.25">
      <c r="A1811" s="263">
        <v>38335</v>
      </c>
      <c r="B1811">
        <v>1.0509999999999999</v>
      </c>
    </row>
    <row r="1812" spans="1:2" x14ac:dyDescent="0.25">
      <c r="A1812" s="263">
        <v>38336</v>
      </c>
      <c r="B1812">
        <v>1.1879999999999999</v>
      </c>
    </row>
    <row r="1813" spans="1:2" x14ac:dyDescent="0.25">
      <c r="A1813" s="263">
        <v>38337</v>
      </c>
      <c r="B1813">
        <v>2.9710000000000001</v>
      </c>
    </row>
    <row r="1814" spans="1:2" x14ac:dyDescent="0.25">
      <c r="A1814" s="263">
        <v>38338</v>
      </c>
      <c r="B1814">
        <v>3.016</v>
      </c>
    </row>
    <row r="1815" spans="1:2" x14ac:dyDescent="0.25">
      <c r="A1815" s="263">
        <v>38339</v>
      </c>
      <c r="B1815">
        <v>2.7189999999999999</v>
      </c>
    </row>
    <row r="1816" spans="1:2" x14ac:dyDescent="0.25">
      <c r="A1816" s="263">
        <v>38340</v>
      </c>
      <c r="B1816">
        <v>2.6970000000000001</v>
      </c>
    </row>
    <row r="1817" spans="1:2" x14ac:dyDescent="0.25">
      <c r="A1817" s="263">
        <v>38341</v>
      </c>
      <c r="B1817">
        <v>2.4449999999999998</v>
      </c>
    </row>
    <row r="1818" spans="1:2" x14ac:dyDescent="0.25">
      <c r="A1818" s="263">
        <v>38342</v>
      </c>
      <c r="B1818">
        <v>1.76</v>
      </c>
    </row>
    <row r="1819" spans="1:2" x14ac:dyDescent="0.25">
      <c r="A1819" s="263">
        <v>38343</v>
      </c>
      <c r="B1819">
        <v>13.14</v>
      </c>
    </row>
    <row r="1820" spans="1:2" x14ac:dyDescent="0.25">
      <c r="A1820" s="263">
        <v>38344</v>
      </c>
      <c r="B1820">
        <v>17.07</v>
      </c>
    </row>
    <row r="1821" spans="1:2" x14ac:dyDescent="0.25">
      <c r="A1821" s="263">
        <v>38345</v>
      </c>
      <c r="B1821">
        <v>4.8899999999999997</v>
      </c>
    </row>
    <row r="1822" spans="1:2" x14ac:dyDescent="0.25">
      <c r="A1822" s="263">
        <v>38346</v>
      </c>
      <c r="B1822">
        <v>9.0999999999999998E-2</v>
      </c>
    </row>
    <row r="1823" spans="1:2" x14ac:dyDescent="0.25">
      <c r="A1823" s="263">
        <v>38347</v>
      </c>
      <c r="B1823">
        <v>9.0999999999999998E-2</v>
      </c>
    </row>
    <row r="1824" spans="1:2" x14ac:dyDescent="0.25">
      <c r="A1824" s="263">
        <v>38348</v>
      </c>
      <c r="B1824">
        <v>2.605</v>
      </c>
    </row>
    <row r="1825" spans="1:2" x14ac:dyDescent="0.25">
      <c r="A1825" s="263">
        <v>38349</v>
      </c>
      <c r="B1825">
        <v>2.194</v>
      </c>
    </row>
    <row r="1826" spans="1:2" x14ac:dyDescent="0.25">
      <c r="A1826" s="263">
        <v>38350</v>
      </c>
      <c r="B1826">
        <v>5.9189999999999996</v>
      </c>
    </row>
    <row r="1827" spans="1:2" x14ac:dyDescent="0.25">
      <c r="A1827" s="263">
        <v>38351</v>
      </c>
      <c r="B1827">
        <v>41.133000000000003</v>
      </c>
    </row>
    <row r="1828" spans="1:2" x14ac:dyDescent="0.25">
      <c r="A1828" s="263">
        <v>38352</v>
      </c>
      <c r="B1828">
        <v>140.10400000000001</v>
      </c>
    </row>
    <row r="1829" spans="1:2" x14ac:dyDescent="0.25">
      <c r="A1829" s="263">
        <v>38353</v>
      </c>
      <c r="B1829">
        <v>48.697000000000003</v>
      </c>
    </row>
    <row r="1830" spans="1:2" x14ac:dyDescent="0.25">
      <c r="A1830" s="263">
        <v>38354</v>
      </c>
      <c r="B1830">
        <v>17.413</v>
      </c>
    </row>
    <row r="1831" spans="1:2" x14ac:dyDescent="0.25">
      <c r="A1831" s="263">
        <v>38355</v>
      </c>
      <c r="B1831">
        <v>146.18199999999999</v>
      </c>
    </row>
    <row r="1832" spans="1:2" x14ac:dyDescent="0.25">
      <c r="A1832" s="263">
        <v>38356</v>
      </c>
      <c r="B1832">
        <v>141.13200000000001</v>
      </c>
    </row>
    <row r="1833" spans="1:2" x14ac:dyDescent="0.25">
      <c r="A1833" s="263">
        <v>38357</v>
      </c>
      <c r="B1833">
        <v>246.524</v>
      </c>
    </row>
    <row r="1834" spans="1:2" x14ac:dyDescent="0.25">
      <c r="A1834" s="263">
        <v>38358</v>
      </c>
      <c r="B1834">
        <v>284.48099999999999</v>
      </c>
    </row>
    <row r="1835" spans="1:2" x14ac:dyDescent="0.25">
      <c r="A1835" s="263">
        <v>38359</v>
      </c>
      <c r="B1835">
        <v>68.349000000000004</v>
      </c>
    </row>
    <row r="1836" spans="1:2" x14ac:dyDescent="0.25">
      <c r="A1836" s="263">
        <v>38360</v>
      </c>
      <c r="B1836">
        <v>43.35</v>
      </c>
    </row>
    <row r="1837" spans="1:2" x14ac:dyDescent="0.25">
      <c r="A1837" s="263">
        <v>38361</v>
      </c>
      <c r="B1837">
        <v>22.212</v>
      </c>
    </row>
    <row r="1838" spans="1:2" x14ac:dyDescent="0.25">
      <c r="A1838" s="263">
        <v>38362</v>
      </c>
      <c r="B1838">
        <v>11.015000000000001</v>
      </c>
    </row>
    <row r="1839" spans="1:2" x14ac:dyDescent="0.25">
      <c r="A1839" s="263">
        <v>38363</v>
      </c>
      <c r="B1839">
        <v>31.718</v>
      </c>
    </row>
    <row r="1840" spans="1:2" x14ac:dyDescent="0.25">
      <c r="A1840" s="263">
        <v>38364</v>
      </c>
      <c r="B1840">
        <v>94.766000000000005</v>
      </c>
    </row>
    <row r="1841" spans="1:2" x14ac:dyDescent="0.25">
      <c r="A1841" s="263">
        <v>38365</v>
      </c>
      <c r="B1841">
        <v>44.378</v>
      </c>
    </row>
    <row r="1842" spans="1:2" x14ac:dyDescent="0.25">
      <c r="A1842" s="263">
        <v>38366</v>
      </c>
      <c r="B1842">
        <v>87.956000000000003</v>
      </c>
    </row>
    <row r="1843" spans="1:2" x14ac:dyDescent="0.25">
      <c r="A1843" s="263">
        <v>38367</v>
      </c>
      <c r="B1843">
        <v>17.161999999999999</v>
      </c>
    </row>
    <row r="1844" spans="1:2" x14ac:dyDescent="0.25">
      <c r="A1844" s="263">
        <v>38368</v>
      </c>
      <c r="B1844">
        <v>8.7289999999999992</v>
      </c>
    </row>
    <row r="1845" spans="1:2" x14ac:dyDescent="0.25">
      <c r="A1845" s="263">
        <v>38369</v>
      </c>
      <c r="B1845">
        <v>5.2789999999999999</v>
      </c>
    </row>
    <row r="1846" spans="1:2" x14ac:dyDescent="0.25">
      <c r="A1846" s="263">
        <v>38370</v>
      </c>
      <c r="B1846">
        <v>3.359</v>
      </c>
    </row>
    <row r="1847" spans="1:2" x14ac:dyDescent="0.25">
      <c r="A1847" s="263">
        <v>38371</v>
      </c>
      <c r="B1847">
        <v>1.1879999999999999</v>
      </c>
    </row>
    <row r="1848" spans="1:2" x14ac:dyDescent="0.25">
      <c r="A1848" s="263">
        <v>38372</v>
      </c>
      <c r="B1848">
        <v>18.213000000000001</v>
      </c>
    </row>
    <row r="1849" spans="1:2" x14ac:dyDescent="0.25">
      <c r="A1849" s="263">
        <v>38373</v>
      </c>
      <c r="B1849">
        <v>9.0999999999999998E-2</v>
      </c>
    </row>
    <row r="1850" spans="1:2" x14ac:dyDescent="0.25">
      <c r="A1850" s="263">
        <v>38374</v>
      </c>
      <c r="B1850">
        <v>1.9650000000000001</v>
      </c>
    </row>
    <row r="1851" spans="1:2" x14ac:dyDescent="0.25">
      <c r="A1851" s="263">
        <v>38375</v>
      </c>
      <c r="B1851">
        <v>1.097</v>
      </c>
    </row>
    <row r="1852" spans="1:2" x14ac:dyDescent="0.25">
      <c r="A1852" s="263">
        <v>38376</v>
      </c>
      <c r="B1852">
        <v>0.68600000000000005</v>
      </c>
    </row>
    <row r="1853" spans="1:2" x14ac:dyDescent="0.25">
      <c r="A1853" s="263">
        <v>38377</v>
      </c>
      <c r="B1853">
        <v>1.988</v>
      </c>
    </row>
    <row r="1854" spans="1:2" x14ac:dyDescent="0.25">
      <c r="A1854" s="263">
        <v>38378</v>
      </c>
      <c r="B1854">
        <v>2.9249999999999998</v>
      </c>
    </row>
    <row r="1855" spans="1:2" x14ac:dyDescent="0.25">
      <c r="A1855" s="263">
        <v>38379</v>
      </c>
      <c r="B1855">
        <v>1.92</v>
      </c>
    </row>
    <row r="1856" spans="1:2" x14ac:dyDescent="0.25">
      <c r="A1856" s="263">
        <v>38380</v>
      </c>
      <c r="B1856">
        <v>1.143</v>
      </c>
    </row>
    <row r="1857" spans="1:2" x14ac:dyDescent="0.25">
      <c r="A1857" s="263">
        <v>38381</v>
      </c>
      <c r="B1857">
        <v>2.9020000000000001</v>
      </c>
    </row>
    <row r="1858" spans="1:2" x14ac:dyDescent="0.25">
      <c r="A1858" s="263">
        <v>38382</v>
      </c>
      <c r="B1858">
        <v>3.2679999999999998</v>
      </c>
    </row>
    <row r="1859" spans="1:2" x14ac:dyDescent="0.25">
      <c r="A1859" s="263">
        <v>38383</v>
      </c>
      <c r="B1859">
        <v>3.7930000000000001</v>
      </c>
    </row>
    <row r="1860" spans="1:2" x14ac:dyDescent="0.25">
      <c r="A1860" s="263">
        <v>38384</v>
      </c>
      <c r="B1860">
        <v>4.3419999999999996</v>
      </c>
    </row>
    <row r="1861" spans="1:2" x14ac:dyDescent="0.25">
      <c r="A1861" s="263">
        <v>38385</v>
      </c>
      <c r="B1861">
        <v>4.6619999999999999</v>
      </c>
    </row>
    <row r="1862" spans="1:2" x14ac:dyDescent="0.25">
      <c r="A1862" s="263">
        <v>38386</v>
      </c>
      <c r="B1862">
        <v>6.2839999999999998</v>
      </c>
    </row>
    <row r="1863" spans="1:2" x14ac:dyDescent="0.25">
      <c r="A1863" s="263">
        <v>38387</v>
      </c>
      <c r="B1863">
        <v>7.6779999999999999</v>
      </c>
    </row>
    <row r="1864" spans="1:2" x14ac:dyDescent="0.25">
      <c r="A1864" s="263">
        <v>38388</v>
      </c>
      <c r="B1864">
        <v>11.129</v>
      </c>
    </row>
    <row r="1865" spans="1:2" x14ac:dyDescent="0.25">
      <c r="A1865" s="263">
        <v>38389</v>
      </c>
      <c r="B1865">
        <v>15.288</v>
      </c>
    </row>
    <row r="1866" spans="1:2" x14ac:dyDescent="0.25">
      <c r="A1866" s="263">
        <v>38390</v>
      </c>
      <c r="B1866">
        <v>22.532</v>
      </c>
    </row>
    <row r="1867" spans="1:2" x14ac:dyDescent="0.25">
      <c r="A1867" s="263">
        <v>38391</v>
      </c>
      <c r="B1867">
        <v>86.813999999999993</v>
      </c>
    </row>
    <row r="1868" spans="1:2" x14ac:dyDescent="0.25">
      <c r="A1868" s="263">
        <v>38392</v>
      </c>
      <c r="B1868">
        <v>42.960999999999999</v>
      </c>
    </row>
    <row r="1869" spans="1:2" x14ac:dyDescent="0.25">
      <c r="A1869" s="263">
        <v>38393</v>
      </c>
      <c r="B1869">
        <v>24.245999999999999</v>
      </c>
    </row>
    <row r="1870" spans="1:2" x14ac:dyDescent="0.25">
      <c r="A1870" s="263">
        <v>38394</v>
      </c>
      <c r="B1870">
        <v>10.992000000000001</v>
      </c>
    </row>
    <row r="1871" spans="1:2" x14ac:dyDescent="0.25">
      <c r="A1871" s="263">
        <v>38395</v>
      </c>
      <c r="B1871">
        <v>7.1529999999999996</v>
      </c>
    </row>
    <row r="1872" spans="1:2" x14ac:dyDescent="0.25">
      <c r="A1872" s="263">
        <v>38396</v>
      </c>
      <c r="B1872">
        <v>11.196999999999999</v>
      </c>
    </row>
    <row r="1873" spans="1:2" x14ac:dyDescent="0.25">
      <c r="A1873" s="263">
        <v>38397</v>
      </c>
      <c r="B1873">
        <v>37.591000000000001</v>
      </c>
    </row>
    <row r="1874" spans="1:2" x14ac:dyDescent="0.25">
      <c r="A1874" s="263">
        <v>38398</v>
      </c>
      <c r="B1874">
        <v>30.164000000000001</v>
      </c>
    </row>
    <row r="1875" spans="1:2" x14ac:dyDescent="0.25">
      <c r="A1875" s="263">
        <v>38399</v>
      </c>
      <c r="B1875">
        <v>10.877000000000001</v>
      </c>
    </row>
    <row r="1876" spans="1:2" x14ac:dyDescent="0.25">
      <c r="A1876" s="263">
        <v>38400</v>
      </c>
      <c r="B1876">
        <v>8.2720000000000002</v>
      </c>
    </row>
    <row r="1877" spans="1:2" x14ac:dyDescent="0.25">
      <c r="A1877" s="263">
        <v>38401</v>
      </c>
      <c r="B1877">
        <v>5.3019999999999996</v>
      </c>
    </row>
    <row r="1878" spans="1:2" x14ac:dyDescent="0.25">
      <c r="A1878" s="263">
        <v>38402</v>
      </c>
      <c r="B1878">
        <v>3.8159999999999998</v>
      </c>
    </row>
    <row r="1879" spans="1:2" x14ac:dyDescent="0.25">
      <c r="A1879" s="263">
        <v>38403</v>
      </c>
      <c r="B1879">
        <v>3.8159999999999998</v>
      </c>
    </row>
    <row r="1880" spans="1:2" x14ac:dyDescent="0.25">
      <c r="A1880" s="263">
        <v>38404</v>
      </c>
      <c r="B1880">
        <v>4.09</v>
      </c>
    </row>
    <row r="1881" spans="1:2" x14ac:dyDescent="0.25">
      <c r="A1881" s="263">
        <v>38405</v>
      </c>
      <c r="B1881">
        <v>3.976</v>
      </c>
    </row>
    <row r="1882" spans="1:2" x14ac:dyDescent="0.25">
      <c r="A1882" s="263">
        <v>38406</v>
      </c>
      <c r="B1882">
        <v>3.2679999999999998</v>
      </c>
    </row>
    <row r="1883" spans="1:2" x14ac:dyDescent="0.25">
      <c r="A1883" s="263">
        <v>38407</v>
      </c>
      <c r="B1883">
        <v>3.2679999999999998</v>
      </c>
    </row>
    <row r="1884" spans="1:2" x14ac:dyDescent="0.25">
      <c r="A1884" s="263">
        <v>38408</v>
      </c>
      <c r="B1884">
        <v>2.8109999999999999</v>
      </c>
    </row>
    <row r="1885" spans="1:2" x14ac:dyDescent="0.25">
      <c r="A1885" s="263">
        <v>38409</v>
      </c>
      <c r="B1885">
        <v>3.1080000000000001</v>
      </c>
    </row>
    <row r="1886" spans="1:2" x14ac:dyDescent="0.25">
      <c r="A1886" s="263">
        <v>38410</v>
      </c>
      <c r="B1886">
        <v>2.6280000000000001</v>
      </c>
    </row>
    <row r="1887" spans="1:2" x14ac:dyDescent="0.25">
      <c r="A1887" s="263">
        <v>38411</v>
      </c>
      <c r="B1887">
        <v>3.7930000000000001</v>
      </c>
    </row>
    <row r="1888" spans="1:2" x14ac:dyDescent="0.25">
      <c r="A1888" s="263">
        <v>38412</v>
      </c>
      <c r="B1888">
        <v>7.907</v>
      </c>
    </row>
    <row r="1889" spans="1:2" x14ac:dyDescent="0.25">
      <c r="A1889" s="263">
        <v>38413</v>
      </c>
      <c r="B1889">
        <v>5.2329999999999997</v>
      </c>
    </row>
    <row r="1890" spans="1:2" x14ac:dyDescent="0.25">
      <c r="A1890" s="263">
        <v>38414</v>
      </c>
      <c r="B1890">
        <v>3.016</v>
      </c>
    </row>
    <row r="1891" spans="1:2" x14ac:dyDescent="0.25">
      <c r="A1891" s="263">
        <v>38415</v>
      </c>
      <c r="B1891">
        <v>3.016</v>
      </c>
    </row>
    <row r="1892" spans="1:2" x14ac:dyDescent="0.25">
      <c r="A1892" s="263">
        <v>38416</v>
      </c>
      <c r="B1892">
        <v>8.2270000000000003</v>
      </c>
    </row>
    <row r="1893" spans="1:2" x14ac:dyDescent="0.25">
      <c r="A1893" s="263">
        <v>38417</v>
      </c>
      <c r="B1893">
        <v>13.551</v>
      </c>
    </row>
    <row r="1894" spans="1:2" x14ac:dyDescent="0.25">
      <c r="A1894" s="263">
        <v>38418</v>
      </c>
      <c r="B1894">
        <v>6.399</v>
      </c>
    </row>
    <row r="1895" spans="1:2" x14ac:dyDescent="0.25">
      <c r="A1895" s="263">
        <v>38419</v>
      </c>
      <c r="B1895">
        <v>15.288</v>
      </c>
    </row>
    <row r="1896" spans="1:2" x14ac:dyDescent="0.25">
      <c r="A1896" s="263">
        <v>38420</v>
      </c>
      <c r="B1896">
        <v>4.9130000000000003</v>
      </c>
    </row>
    <row r="1897" spans="1:2" x14ac:dyDescent="0.25">
      <c r="A1897" s="263">
        <v>38421</v>
      </c>
      <c r="B1897">
        <v>1.143</v>
      </c>
    </row>
    <row r="1898" spans="1:2" x14ac:dyDescent="0.25">
      <c r="A1898" s="263">
        <v>38422</v>
      </c>
      <c r="B1898">
        <v>1.9419999999999999</v>
      </c>
    </row>
    <row r="1899" spans="1:2" x14ac:dyDescent="0.25">
      <c r="A1899" s="263">
        <v>38423</v>
      </c>
      <c r="B1899">
        <v>4.1589999999999998</v>
      </c>
    </row>
    <row r="1900" spans="1:2" x14ac:dyDescent="0.25">
      <c r="A1900" s="263">
        <v>38424</v>
      </c>
      <c r="B1900">
        <v>6.9930000000000003</v>
      </c>
    </row>
    <row r="1901" spans="1:2" x14ac:dyDescent="0.25">
      <c r="A1901" s="263">
        <v>38425</v>
      </c>
      <c r="B1901">
        <v>4.5250000000000004</v>
      </c>
    </row>
    <row r="1902" spans="1:2" x14ac:dyDescent="0.25">
      <c r="A1902" s="263">
        <v>38426</v>
      </c>
      <c r="B1902">
        <v>3.359</v>
      </c>
    </row>
    <row r="1903" spans="1:2" x14ac:dyDescent="0.25">
      <c r="A1903" s="263">
        <v>38427</v>
      </c>
      <c r="B1903">
        <v>2.6509999999999998</v>
      </c>
    </row>
    <row r="1904" spans="1:2" x14ac:dyDescent="0.25">
      <c r="A1904" s="263">
        <v>38428</v>
      </c>
      <c r="B1904">
        <v>2.08</v>
      </c>
    </row>
    <row r="1905" spans="1:2" x14ac:dyDescent="0.25">
      <c r="A1905" s="263">
        <v>38429</v>
      </c>
      <c r="B1905">
        <v>2.1019999999999999</v>
      </c>
    </row>
    <row r="1906" spans="1:2" x14ac:dyDescent="0.25">
      <c r="A1906" s="263">
        <v>38430</v>
      </c>
      <c r="B1906">
        <v>3.016</v>
      </c>
    </row>
    <row r="1907" spans="1:2" x14ac:dyDescent="0.25">
      <c r="A1907" s="263">
        <v>38431</v>
      </c>
      <c r="B1907">
        <v>13.962</v>
      </c>
    </row>
    <row r="1908" spans="1:2" x14ac:dyDescent="0.25">
      <c r="A1908" s="263">
        <v>38432</v>
      </c>
      <c r="B1908">
        <v>6.97</v>
      </c>
    </row>
    <row r="1909" spans="1:2" x14ac:dyDescent="0.25">
      <c r="A1909" s="263">
        <v>38433</v>
      </c>
      <c r="B1909">
        <v>0.59399999999999997</v>
      </c>
    </row>
    <row r="1910" spans="1:2" x14ac:dyDescent="0.25">
      <c r="A1910" s="263">
        <v>38434</v>
      </c>
      <c r="B1910">
        <v>28.085000000000001</v>
      </c>
    </row>
    <row r="1911" spans="1:2" x14ac:dyDescent="0.25">
      <c r="A1911" s="263">
        <v>38435</v>
      </c>
      <c r="B1911">
        <v>40.972999999999999</v>
      </c>
    </row>
    <row r="1912" spans="1:2" x14ac:dyDescent="0.25">
      <c r="A1912" s="263">
        <v>38436</v>
      </c>
      <c r="B1912">
        <v>7.1529999999999996</v>
      </c>
    </row>
    <row r="1913" spans="1:2" x14ac:dyDescent="0.25">
      <c r="A1913" s="263">
        <v>38437</v>
      </c>
      <c r="B1913">
        <v>4.3650000000000002</v>
      </c>
    </row>
    <row r="1914" spans="1:2" x14ac:dyDescent="0.25">
      <c r="A1914" s="263">
        <v>38438</v>
      </c>
      <c r="B1914">
        <v>7.4950000000000001</v>
      </c>
    </row>
    <row r="1915" spans="1:2" x14ac:dyDescent="0.25">
      <c r="A1915" s="263">
        <v>38439</v>
      </c>
      <c r="B1915">
        <v>260.029</v>
      </c>
    </row>
    <row r="1916" spans="1:2" x14ac:dyDescent="0.25">
      <c r="A1916" s="263">
        <v>38440</v>
      </c>
      <c r="B1916">
        <v>136.72200000000001</v>
      </c>
    </row>
    <row r="1917" spans="1:2" x14ac:dyDescent="0.25">
      <c r="A1917" s="263">
        <v>38441</v>
      </c>
      <c r="B1917">
        <v>20.428999999999998</v>
      </c>
    </row>
    <row r="1918" spans="1:2" x14ac:dyDescent="0.25">
      <c r="A1918" s="263">
        <v>38442</v>
      </c>
      <c r="B1918">
        <v>12.157</v>
      </c>
    </row>
    <row r="1919" spans="1:2" x14ac:dyDescent="0.25">
      <c r="A1919" s="263">
        <v>38443</v>
      </c>
      <c r="B1919">
        <v>7.77</v>
      </c>
    </row>
    <row r="1920" spans="1:2" x14ac:dyDescent="0.25">
      <c r="A1920" s="263">
        <v>38444</v>
      </c>
      <c r="B1920">
        <v>53.93</v>
      </c>
    </row>
    <row r="1921" spans="1:2" x14ac:dyDescent="0.25">
      <c r="A1921" s="263">
        <v>38445</v>
      </c>
      <c r="B1921">
        <v>72.713999999999999</v>
      </c>
    </row>
    <row r="1922" spans="1:2" x14ac:dyDescent="0.25">
      <c r="A1922" s="263">
        <v>38446</v>
      </c>
      <c r="B1922">
        <v>18.646999999999998</v>
      </c>
    </row>
    <row r="1923" spans="1:2" x14ac:dyDescent="0.25">
      <c r="A1923" s="263">
        <v>38447</v>
      </c>
      <c r="B1923">
        <v>10.192</v>
      </c>
    </row>
    <row r="1924" spans="1:2" x14ac:dyDescent="0.25">
      <c r="A1924" s="263">
        <v>38448</v>
      </c>
      <c r="B1924">
        <v>4.7069999999999999</v>
      </c>
    </row>
    <row r="1925" spans="1:2" x14ac:dyDescent="0.25">
      <c r="A1925" s="263">
        <v>38449</v>
      </c>
      <c r="B1925">
        <v>3.5419999999999998</v>
      </c>
    </row>
    <row r="1926" spans="1:2" x14ac:dyDescent="0.25">
      <c r="A1926" s="263">
        <v>38450</v>
      </c>
      <c r="B1926">
        <v>2.1709999999999998</v>
      </c>
    </row>
    <row r="1927" spans="1:2" x14ac:dyDescent="0.25">
      <c r="A1927" s="263">
        <v>38451</v>
      </c>
      <c r="B1927">
        <v>2.3079999999999998</v>
      </c>
    </row>
    <row r="1928" spans="1:2" x14ac:dyDescent="0.25">
      <c r="A1928" s="263">
        <v>38452</v>
      </c>
      <c r="B1928">
        <v>2.4220000000000002</v>
      </c>
    </row>
    <row r="1929" spans="1:2" x14ac:dyDescent="0.25">
      <c r="A1929" s="263">
        <v>38453</v>
      </c>
      <c r="B1929">
        <v>2.1480000000000001</v>
      </c>
    </row>
    <row r="1930" spans="1:2" x14ac:dyDescent="0.25">
      <c r="A1930" s="263">
        <v>38454</v>
      </c>
      <c r="B1930">
        <v>2.3540000000000001</v>
      </c>
    </row>
    <row r="1931" spans="1:2" x14ac:dyDescent="0.25">
      <c r="A1931" s="263">
        <v>38455</v>
      </c>
      <c r="B1931">
        <v>2.2170000000000001</v>
      </c>
    </row>
    <row r="1932" spans="1:2" x14ac:dyDescent="0.25">
      <c r="A1932" s="263">
        <v>38456</v>
      </c>
      <c r="B1932">
        <v>1.645</v>
      </c>
    </row>
    <row r="1933" spans="1:2" x14ac:dyDescent="0.25">
      <c r="A1933" s="263">
        <v>38457</v>
      </c>
      <c r="B1933">
        <v>1.2110000000000001</v>
      </c>
    </row>
    <row r="1934" spans="1:2" x14ac:dyDescent="0.25">
      <c r="A1934" s="263">
        <v>38458</v>
      </c>
      <c r="B1934">
        <v>1.28</v>
      </c>
    </row>
    <row r="1935" spans="1:2" x14ac:dyDescent="0.25">
      <c r="A1935" s="263">
        <v>38459</v>
      </c>
      <c r="B1935">
        <v>1.1879999999999999</v>
      </c>
    </row>
    <row r="1936" spans="1:2" x14ac:dyDescent="0.25">
      <c r="A1936" s="263">
        <v>38460</v>
      </c>
      <c r="B1936">
        <v>0.93700000000000006</v>
      </c>
    </row>
    <row r="1937" spans="1:2" x14ac:dyDescent="0.25">
      <c r="A1937" s="263">
        <v>38461</v>
      </c>
      <c r="B1937">
        <v>0.93700000000000006</v>
      </c>
    </row>
    <row r="1938" spans="1:2" x14ac:dyDescent="0.25">
      <c r="A1938" s="263">
        <v>38462</v>
      </c>
      <c r="B1938">
        <v>0.70799999999999996</v>
      </c>
    </row>
    <row r="1939" spans="1:2" x14ac:dyDescent="0.25">
      <c r="A1939" s="263">
        <v>38463</v>
      </c>
      <c r="B1939">
        <v>1.417</v>
      </c>
    </row>
    <row r="1940" spans="1:2" x14ac:dyDescent="0.25">
      <c r="A1940" s="263">
        <v>38464</v>
      </c>
      <c r="B1940">
        <v>13.436999999999999</v>
      </c>
    </row>
    <row r="1941" spans="1:2" x14ac:dyDescent="0.25">
      <c r="A1941" s="263">
        <v>38465</v>
      </c>
      <c r="B1941">
        <v>114.85299999999999</v>
      </c>
    </row>
    <row r="1942" spans="1:2" x14ac:dyDescent="0.25">
      <c r="A1942" s="263">
        <v>38466</v>
      </c>
      <c r="B1942">
        <v>61.790999999999997</v>
      </c>
    </row>
    <row r="1943" spans="1:2" x14ac:dyDescent="0.25">
      <c r="A1943" s="263">
        <v>38467</v>
      </c>
      <c r="B1943">
        <v>26.257000000000001</v>
      </c>
    </row>
    <row r="1944" spans="1:2" x14ac:dyDescent="0.25">
      <c r="A1944" s="263">
        <v>38468</v>
      </c>
      <c r="B1944">
        <v>16.292999999999999</v>
      </c>
    </row>
    <row r="1945" spans="1:2" x14ac:dyDescent="0.25">
      <c r="A1945" s="263">
        <v>38469</v>
      </c>
      <c r="B1945">
        <v>24.565999999999999</v>
      </c>
    </row>
    <row r="1946" spans="1:2" x14ac:dyDescent="0.25">
      <c r="A1946" s="263">
        <v>38470</v>
      </c>
      <c r="B1946">
        <v>9.3919999999999995</v>
      </c>
    </row>
    <row r="1947" spans="1:2" x14ac:dyDescent="0.25">
      <c r="A1947" s="263">
        <v>38471</v>
      </c>
      <c r="B1947">
        <v>5.69</v>
      </c>
    </row>
    <row r="1948" spans="1:2" x14ac:dyDescent="0.25">
      <c r="A1948" s="263">
        <v>38472</v>
      </c>
      <c r="B1948">
        <v>4.7530000000000001</v>
      </c>
    </row>
    <row r="1949" spans="1:2" x14ac:dyDescent="0.25">
      <c r="A1949" s="263">
        <v>38473</v>
      </c>
      <c r="B1949">
        <v>3.7709999999999999</v>
      </c>
    </row>
    <row r="1950" spans="1:2" x14ac:dyDescent="0.25">
      <c r="A1950" s="263">
        <v>38474</v>
      </c>
      <c r="B1950">
        <v>3.0390000000000001</v>
      </c>
    </row>
    <row r="1951" spans="1:2" x14ac:dyDescent="0.25">
      <c r="A1951" s="263">
        <v>38475</v>
      </c>
      <c r="B1951">
        <v>2.468</v>
      </c>
    </row>
    <row r="1952" spans="1:2" x14ac:dyDescent="0.25">
      <c r="A1952" s="263">
        <v>38476</v>
      </c>
      <c r="B1952">
        <v>1.645</v>
      </c>
    </row>
    <row r="1953" spans="1:2" x14ac:dyDescent="0.25">
      <c r="A1953" s="263">
        <v>38477</v>
      </c>
      <c r="B1953">
        <v>1.417</v>
      </c>
    </row>
    <row r="1954" spans="1:2" x14ac:dyDescent="0.25">
      <c r="A1954" s="263">
        <v>38478</v>
      </c>
      <c r="B1954">
        <v>1.6679999999999999</v>
      </c>
    </row>
    <row r="1955" spans="1:2" x14ac:dyDescent="0.25">
      <c r="A1955" s="263">
        <v>38479</v>
      </c>
      <c r="B1955">
        <v>1.1879999999999999</v>
      </c>
    </row>
    <row r="1956" spans="1:2" x14ac:dyDescent="0.25">
      <c r="A1956" s="263">
        <v>38480</v>
      </c>
      <c r="B1956">
        <v>1.1879999999999999</v>
      </c>
    </row>
    <row r="1957" spans="1:2" x14ac:dyDescent="0.25">
      <c r="A1957" s="263">
        <v>38481</v>
      </c>
      <c r="B1957">
        <v>0.70799999999999996</v>
      </c>
    </row>
    <row r="1958" spans="1:2" x14ac:dyDescent="0.25">
      <c r="A1958" s="263">
        <v>38482</v>
      </c>
      <c r="B1958">
        <v>0.82299999999999995</v>
      </c>
    </row>
    <row r="1959" spans="1:2" x14ac:dyDescent="0.25">
      <c r="A1959" s="263">
        <v>38483</v>
      </c>
      <c r="B1959">
        <v>0.20599999999999999</v>
      </c>
    </row>
    <row r="1960" spans="1:2" x14ac:dyDescent="0.25">
      <c r="A1960" s="263">
        <v>38484</v>
      </c>
      <c r="B1960">
        <v>1.44</v>
      </c>
    </row>
    <row r="1961" spans="1:2" x14ac:dyDescent="0.25">
      <c r="A1961" s="263">
        <v>38485</v>
      </c>
      <c r="B1961">
        <v>0.70799999999999996</v>
      </c>
    </row>
    <row r="1962" spans="1:2" x14ac:dyDescent="0.25">
      <c r="A1962" s="263">
        <v>38486</v>
      </c>
      <c r="B1962">
        <v>2.4220000000000002</v>
      </c>
    </row>
    <row r="1963" spans="1:2" x14ac:dyDescent="0.25">
      <c r="A1963" s="263">
        <v>38487</v>
      </c>
      <c r="B1963">
        <v>2.6739999999999999</v>
      </c>
    </row>
    <row r="1964" spans="1:2" x14ac:dyDescent="0.25">
      <c r="A1964" s="263">
        <v>38488</v>
      </c>
      <c r="B1964">
        <v>1.9419999999999999</v>
      </c>
    </row>
    <row r="1965" spans="1:2" x14ac:dyDescent="0.25">
      <c r="A1965" s="263">
        <v>38489</v>
      </c>
      <c r="B1965">
        <v>0.82299999999999995</v>
      </c>
    </row>
    <row r="1966" spans="1:2" x14ac:dyDescent="0.25">
      <c r="A1966" s="263">
        <v>38490</v>
      </c>
      <c r="B1966">
        <v>0.183</v>
      </c>
    </row>
    <row r="1967" spans="1:2" x14ac:dyDescent="0.25">
      <c r="A1967" s="263">
        <v>38491</v>
      </c>
      <c r="B1967">
        <v>3.3820000000000001</v>
      </c>
    </row>
    <row r="1968" spans="1:2" x14ac:dyDescent="0.25">
      <c r="A1968" s="263">
        <v>38492</v>
      </c>
      <c r="B1968">
        <v>2.1480000000000001</v>
      </c>
    </row>
    <row r="1969" spans="1:2" x14ac:dyDescent="0.25">
      <c r="A1969" s="263">
        <v>38493</v>
      </c>
      <c r="B1969">
        <v>0.82299999999999995</v>
      </c>
    </row>
    <row r="1970" spans="1:2" x14ac:dyDescent="0.25">
      <c r="A1970" s="263">
        <v>38494</v>
      </c>
      <c r="B1970">
        <v>0.82299999999999995</v>
      </c>
    </row>
    <row r="1971" spans="1:2" x14ac:dyDescent="0.25">
      <c r="A1971" s="263">
        <v>38495</v>
      </c>
      <c r="B1971">
        <v>0.434</v>
      </c>
    </row>
    <row r="1972" spans="1:2" x14ac:dyDescent="0.25">
      <c r="A1972" s="263">
        <v>38496</v>
      </c>
      <c r="B1972">
        <v>0.20599999999999999</v>
      </c>
    </row>
    <row r="1973" spans="1:2" x14ac:dyDescent="0.25">
      <c r="A1973" s="263">
        <v>38497</v>
      </c>
      <c r="B1973">
        <v>0.22900000000000001</v>
      </c>
    </row>
    <row r="1974" spans="1:2" x14ac:dyDescent="0.25">
      <c r="A1974" s="263">
        <v>38498</v>
      </c>
      <c r="B1974">
        <v>0.20599999999999999</v>
      </c>
    </row>
    <row r="1975" spans="1:2" x14ac:dyDescent="0.25">
      <c r="A1975" s="263">
        <v>38499</v>
      </c>
      <c r="B1975">
        <v>9.0999999999999998E-2</v>
      </c>
    </row>
    <row r="1976" spans="1:2" x14ac:dyDescent="0.25">
      <c r="A1976" s="263">
        <v>38500</v>
      </c>
      <c r="B1976">
        <v>0.70799999999999996</v>
      </c>
    </row>
    <row r="1977" spans="1:2" x14ac:dyDescent="0.25">
      <c r="A1977" s="263">
        <v>38501</v>
      </c>
      <c r="B1977">
        <v>9.0999999999999998E-2</v>
      </c>
    </row>
    <row r="1978" spans="1:2" x14ac:dyDescent="0.25">
      <c r="A1978" s="263">
        <v>38502</v>
      </c>
      <c r="B1978">
        <v>0.20599999999999999</v>
      </c>
    </row>
    <row r="1979" spans="1:2" x14ac:dyDescent="0.25">
      <c r="A1979" s="263">
        <v>38503</v>
      </c>
      <c r="B1979">
        <v>9.0999999999999998E-2</v>
      </c>
    </row>
    <row r="1980" spans="1:2" x14ac:dyDescent="0.25">
      <c r="A1980" s="263">
        <v>38504</v>
      </c>
      <c r="B1980">
        <v>9.0999999999999998E-2</v>
      </c>
    </row>
    <row r="1981" spans="1:2" x14ac:dyDescent="0.25">
      <c r="A1981" s="263">
        <v>38505</v>
      </c>
      <c r="B1981">
        <v>0.22900000000000001</v>
      </c>
    </row>
    <row r="1982" spans="1:2" x14ac:dyDescent="0.25">
      <c r="A1982" s="263">
        <v>38506</v>
      </c>
      <c r="B1982">
        <v>9.0999999999999998E-2</v>
      </c>
    </row>
    <row r="1983" spans="1:2" x14ac:dyDescent="0.25">
      <c r="A1983" s="263">
        <v>38507</v>
      </c>
      <c r="B1983">
        <v>9.0999999999999998E-2</v>
      </c>
    </row>
    <row r="1984" spans="1:2" x14ac:dyDescent="0.25">
      <c r="A1984" s="263">
        <v>38508</v>
      </c>
      <c r="B1984">
        <v>9.0999999999999998E-2</v>
      </c>
    </row>
    <row r="1985" spans="1:2" x14ac:dyDescent="0.25">
      <c r="A1985" s="263">
        <v>38509</v>
      </c>
      <c r="B1985">
        <v>9.0999999999999998E-2</v>
      </c>
    </row>
    <row r="1986" spans="1:2" x14ac:dyDescent="0.25">
      <c r="A1986" s="263">
        <v>38510</v>
      </c>
      <c r="B1986">
        <v>9.0999999999999998E-2</v>
      </c>
    </row>
    <row r="1987" spans="1:2" x14ac:dyDescent="0.25">
      <c r="A1987" s="263">
        <v>38511</v>
      </c>
      <c r="B1987">
        <v>9.0999999999999998E-2</v>
      </c>
    </row>
    <row r="1988" spans="1:2" x14ac:dyDescent="0.25">
      <c r="A1988" s="263">
        <v>38512</v>
      </c>
      <c r="B1988">
        <v>9.0999999999999998E-2</v>
      </c>
    </row>
    <row r="1989" spans="1:2" x14ac:dyDescent="0.25">
      <c r="A1989" s="263">
        <v>38513</v>
      </c>
      <c r="B1989">
        <v>9.0999999999999998E-2</v>
      </c>
    </row>
    <row r="1990" spans="1:2" x14ac:dyDescent="0.25">
      <c r="A1990" s="263">
        <v>38514</v>
      </c>
      <c r="B1990">
        <v>9.0999999999999998E-2</v>
      </c>
    </row>
    <row r="1991" spans="1:2" x14ac:dyDescent="0.25">
      <c r="A1991" s="263">
        <v>38515</v>
      </c>
      <c r="B1991">
        <v>1.44</v>
      </c>
    </row>
    <row r="1992" spans="1:2" x14ac:dyDescent="0.25">
      <c r="A1992" s="263">
        <v>38516</v>
      </c>
      <c r="B1992">
        <v>0.22900000000000001</v>
      </c>
    </row>
    <row r="1993" spans="1:2" x14ac:dyDescent="0.25">
      <c r="A1993" s="263">
        <v>38517</v>
      </c>
      <c r="B1993">
        <v>0.45700000000000002</v>
      </c>
    </row>
    <row r="1994" spans="1:2" x14ac:dyDescent="0.25">
      <c r="A1994" s="263">
        <v>38518</v>
      </c>
      <c r="B1994">
        <v>9.0999999999999998E-2</v>
      </c>
    </row>
    <row r="1995" spans="1:2" x14ac:dyDescent="0.25">
      <c r="A1995" s="263">
        <v>38519</v>
      </c>
      <c r="B1995">
        <v>9.0999999999999998E-2</v>
      </c>
    </row>
    <row r="1996" spans="1:2" x14ac:dyDescent="0.25">
      <c r="A1996" s="263">
        <v>38520</v>
      </c>
      <c r="B1996">
        <v>9.0999999999999998E-2</v>
      </c>
    </row>
    <row r="1997" spans="1:2" x14ac:dyDescent="0.25">
      <c r="A1997" s="263">
        <v>38521</v>
      </c>
      <c r="B1997">
        <v>9.0999999999999998E-2</v>
      </c>
    </row>
    <row r="1998" spans="1:2" x14ac:dyDescent="0.25">
      <c r="A1998" s="263">
        <v>38522</v>
      </c>
      <c r="B1998">
        <v>9.0999999999999998E-2</v>
      </c>
    </row>
    <row r="1999" spans="1:2" x14ac:dyDescent="0.25">
      <c r="A1999" s="263">
        <v>38523</v>
      </c>
      <c r="B1999">
        <v>9.0999999999999998E-2</v>
      </c>
    </row>
    <row r="2000" spans="1:2" x14ac:dyDescent="0.25">
      <c r="A2000" s="263">
        <v>38524</v>
      </c>
      <c r="B2000">
        <v>9.0999999999999998E-2</v>
      </c>
    </row>
    <row r="2001" spans="1:2" x14ac:dyDescent="0.25">
      <c r="A2001" s="263">
        <v>38525</v>
      </c>
      <c r="B2001">
        <v>9.0999999999999998E-2</v>
      </c>
    </row>
    <row r="2002" spans="1:2" x14ac:dyDescent="0.25">
      <c r="A2002" s="263">
        <v>38526</v>
      </c>
      <c r="B2002">
        <v>9.0999999999999998E-2</v>
      </c>
    </row>
    <row r="2003" spans="1:2" x14ac:dyDescent="0.25">
      <c r="A2003" s="263">
        <v>38527</v>
      </c>
      <c r="B2003">
        <v>9.0999999999999998E-2</v>
      </c>
    </row>
    <row r="2004" spans="1:2" x14ac:dyDescent="0.25">
      <c r="A2004" s="263">
        <v>38528</v>
      </c>
      <c r="B2004">
        <v>9.0999999999999998E-2</v>
      </c>
    </row>
    <row r="2005" spans="1:2" x14ac:dyDescent="0.25">
      <c r="A2005" s="263">
        <v>38529</v>
      </c>
      <c r="B2005">
        <v>9.0999999999999998E-2</v>
      </c>
    </row>
    <row r="2006" spans="1:2" x14ac:dyDescent="0.25">
      <c r="A2006" s="263">
        <v>38530</v>
      </c>
      <c r="B2006">
        <v>9.0999999999999998E-2</v>
      </c>
    </row>
    <row r="2007" spans="1:2" x14ac:dyDescent="0.25">
      <c r="A2007" s="263">
        <v>38531</v>
      </c>
      <c r="B2007">
        <v>9.0999999999999998E-2</v>
      </c>
    </row>
    <row r="2008" spans="1:2" x14ac:dyDescent="0.25">
      <c r="A2008" s="263">
        <v>38532</v>
      </c>
      <c r="B2008">
        <v>9.0999999999999998E-2</v>
      </c>
    </row>
    <row r="2009" spans="1:2" x14ac:dyDescent="0.25">
      <c r="A2009" s="263">
        <v>38533</v>
      </c>
      <c r="B2009">
        <v>0.70799999999999996</v>
      </c>
    </row>
    <row r="2010" spans="1:2" x14ac:dyDescent="0.25">
      <c r="A2010" s="263">
        <v>38534</v>
      </c>
      <c r="B2010">
        <v>9.6430000000000007</v>
      </c>
    </row>
    <row r="2011" spans="1:2" x14ac:dyDescent="0.25">
      <c r="A2011" s="263">
        <v>38535</v>
      </c>
      <c r="B2011">
        <v>4.3419999999999996</v>
      </c>
    </row>
    <row r="2012" spans="1:2" x14ac:dyDescent="0.25">
      <c r="A2012" s="263">
        <v>38536</v>
      </c>
      <c r="B2012">
        <v>1.6679999999999999</v>
      </c>
    </row>
    <row r="2013" spans="1:2" x14ac:dyDescent="0.25">
      <c r="A2013" s="263">
        <v>38537</v>
      </c>
      <c r="B2013">
        <v>0.22900000000000001</v>
      </c>
    </row>
    <row r="2014" spans="1:2" x14ac:dyDescent="0.25">
      <c r="A2014" s="263">
        <v>38538</v>
      </c>
      <c r="B2014">
        <v>0.45700000000000002</v>
      </c>
    </row>
    <row r="2015" spans="1:2" x14ac:dyDescent="0.25">
      <c r="A2015" s="263">
        <v>38539</v>
      </c>
      <c r="B2015">
        <v>9.0999999999999998E-2</v>
      </c>
    </row>
    <row r="2016" spans="1:2" x14ac:dyDescent="0.25">
      <c r="A2016" s="263">
        <v>38540</v>
      </c>
      <c r="B2016">
        <v>9.0999999999999998E-2</v>
      </c>
    </row>
    <row r="2017" spans="1:2" x14ac:dyDescent="0.25">
      <c r="A2017" s="263">
        <v>38541</v>
      </c>
      <c r="B2017">
        <v>9.0999999999999998E-2</v>
      </c>
    </row>
    <row r="2018" spans="1:2" x14ac:dyDescent="0.25">
      <c r="A2018" s="263">
        <v>38542</v>
      </c>
      <c r="B2018">
        <v>9.0999999999999998E-2</v>
      </c>
    </row>
    <row r="2019" spans="1:2" x14ac:dyDescent="0.25">
      <c r="A2019" s="263">
        <v>38543</v>
      </c>
      <c r="B2019">
        <v>9.0999999999999998E-2</v>
      </c>
    </row>
    <row r="2020" spans="1:2" x14ac:dyDescent="0.25">
      <c r="A2020" s="263">
        <v>38544</v>
      </c>
      <c r="B2020">
        <v>9.0999999999999998E-2</v>
      </c>
    </row>
    <row r="2021" spans="1:2" x14ac:dyDescent="0.25">
      <c r="A2021" s="263">
        <v>38545</v>
      </c>
      <c r="B2021">
        <v>9.0999999999999998E-2</v>
      </c>
    </row>
    <row r="2022" spans="1:2" x14ac:dyDescent="0.25">
      <c r="A2022" s="263">
        <v>38546</v>
      </c>
      <c r="B2022">
        <v>1.1879999999999999</v>
      </c>
    </row>
    <row r="2023" spans="1:2" x14ac:dyDescent="0.25">
      <c r="A2023" s="263">
        <v>38547</v>
      </c>
      <c r="B2023">
        <v>0.96</v>
      </c>
    </row>
    <row r="2024" spans="1:2" x14ac:dyDescent="0.25">
      <c r="A2024" s="263">
        <v>38548</v>
      </c>
      <c r="B2024">
        <v>0.22900000000000001</v>
      </c>
    </row>
    <row r="2025" spans="1:2" x14ac:dyDescent="0.25">
      <c r="A2025" s="263">
        <v>38549</v>
      </c>
      <c r="B2025">
        <v>0.96</v>
      </c>
    </row>
    <row r="2026" spans="1:2" x14ac:dyDescent="0.25">
      <c r="A2026" s="263">
        <v>38550</v>
      </c>
      <c r="B2026">
        <v>0.45700000000000002</v>
      </c>
    </row>
    <row r="2027" spans="1:2" x14ac:dyDescent="0.25">
      <c r="A2027" s="263">
        <v>38551</v>
      </c>
      <c r="B2027">
        <v>2.399</v>
      </c>
    </row>
    <row r="2028" spans="1:2" x14ac:dyDescent="0.25">
      <c r="A2028" s="263">
        <v>38552</v>
      </c>
      <c r="B2028">
        <v>13.3</v>
      </c>
    </row>
    <row r="2029" spans="1:2" x14ac:dyDescent="0.25">
      <c r="A2029" s="263">
        <v>38553</v>
      </c>
      <c r="B2029">
        <v>3.3820000000000001</v>
      </c>
    </row>
    <row r="2030" spans="1:2" x14ac:dyDescent="0.25">
      <c r="A2030" s="263">
        <v>38554</v>
      </c>
      <c r="B2030">
        <v>14.007999999999999</v>
      </c>
    </row>
    <row r="2031" spans="1:2" x14ac:dyDescent="0.25">
      <c r="A2031" s="263">
        <v>38555</v>
      </c>
      <c r="B2031">
        <v>2.5590000000000002</v>
      </c>
    </row>
    <row r="2032" spans="1:2" x14ac:dyDescent="0.25">
      <c r="A2032" s="263">
        <v>38556</v>
      </c>
      <c r="B2032">
        <v>0.251</v>
      </c>
    </row>
    <row r="2033" spans="1:2" x14ac:dyDescent="0.25">
      <c r="A2033" s="263">
        <v>38557</v>
      </c>
      <c r="B2033">
        <v>9.0999999999999998E-2</v>
      </c>
    </row>
    <row r="2034" spans="1:2" x14ac:dyDescent="0.25">
      <c r="A2034" s="263">
        <v>38558</v>
      </c>
      <c r="B2034">
        <v>9.0999999999999998E-2</v>
      </c>
    </row>
    <row r="2035" spans="1:2" x14ac:dyDescent="0.25">
      <c r="A2035" s="263">
        <v>38559</v>
      </c>
      <c r="B2035">
        <v>9.0999999999999998E-2</v>
      </c>
    </row>
    <row r="2036" spans="1:2" x14ac:dyDescent="0.25">
      <c r="A2036" s="263">
        <v>38560</v>
      </c>
      <c r="B2036">
        <v>9.0999999999999998E-2</v>
      </c>
    </row>
    <row r="2037" spans="1:2" x14ac:dyDescent="0.25">
      <c r="A2037" s="263">
        <v>38561</v>
      </c>
      <c r="B2037">
        <v>9.0999999999999998E-2</v>
      </c>
    </row>
    <row r="2038" spans="1:2" x14ac:dyDescent="0.25">
      <c r="A2038" s="263">
        <v>38562</v>
      </c>
      <c r="B2038">
        <v>9.0999999999999998E-2</v>
      </c>
    </row>
    <row r="2039" spans="1:2" x14ac:dyDescent="0.25">
      <c r="A2039" s="263">
        <v>38563</v>
      </c>
      <c r="B2039">
        <v>9.0999999999999998E-2</v>
      </c>
    </row>
    <row r="2040" spans="1:2" x14ac:dyDescent="0.25">
      <c r="A2040" s="263">
        <v>38564</v>
      </c>
      <c r="B2040">
        <v>9.0999999999999998E-2</v>
      </c>
    </row>
    <row r="2041" spans="1:2" x14ac:dyDescent="0.25">
      <c r="A2041" s="263">
        <v>38565</v>
      </c>
      <c r="B2041">
        <v>9.0999999999999998E-2</v>
      </c>
    </row>
    <row r="2042" spans="1:2" x14ac:dyDescent="0.25">
      <c r="A2042" s="263">
        <v>38566</v>
      </c>
      <c r="B2042">
        <v>9.0999999999999998E-2</v>
      </c>
    </row>
    <row r="2043" spans="1:2" x14ac:dyDescent="0.25">
      <c r="A2043" s="263">
        <v>38567</v>
      </c>
      <c r="B2043">
        <v>9.0999999999999998E-2</v>
      </c>
    </row>
    <row r="2044" spans="1:2" x14ac:dyDescent="0.25">
      <c r="A2044" s="263">
        <v>38568</v>
      </c>
      <c r="B2044">
        <v>9.0999999999999998E-2</v>
      </c>
    </row>
    <row r="2045" spans="1:2" x14ac:dyDescent="0.25">
      <c r="A2045" s="263">
        <v>38569</v>
      </c>
      <c r="B2045">
        <v>9.0999999999999998E-2</v>
      </c>
    </row>
    <row r="2046" spans="1:2" x14ac:dyDescent="0.25">
      <c r="A2046" s="263">
        <v>38570</v>
      </c>
      <c r="B2046">
        <v>9.0999999999999998E-2</v>
      </c>
    </row>
    <row r="2047" spans="1:2" x14ac:dyDescent="0.25">
      <c r="A2047" s="263">
        <v>38571</v>
      </c>
      <c r="B2047">
        <v>9.0999999999999998E-2</v>
      </c>
    </row>
    <row r="2048" spans="1:2" x14ac:dyDescent="0.25">
      <c r="A2048" s="263">
        <v>38572</v>
      </c>
      <c r="B2048">
        <v>9.0999999999999998E-2</v>
      </c>
    </row>
    <row r="2049" spans="1:2" x14ac:dyDescent="0.25">
      <c r="A2049" s="263">
        <v>38573</v>
      </c>
      <c r="B2049">
        <v>9.0999999999999998E-2</v>
      </c>
    </row>
    <row r="2050" spans="1:2" x14ac:dyDescent="0.25">
      <c r="A2050" s="263">
        <v>38574</v>
      </c>
      <c r="B2050">
        <v>9.0999999999999998E-2</v>
      </c>
    </row>
    <row r="2051" spans="1:2" x14ac:dyDescent="0.25">
      <c r="A2051" s="263">
        <v>38575</v>
      </c>
      <c r="B2051">
        <v>9.0999999999999998E-2</v>
      </c>
    </row>
    <row r="2052" spans="1:2" x14ac:dyDescent="0.25">
      <c r="A2052" s="263">
        <v>38576</v>
      </c>
      <c r="B2052">
        <v>9.0999999999999998E-2</v>
      </c>
    </row>
    <row r="2053" spans="1:2" x14ac:dyDescent="0.25">
      <c r="A2053" s="263">
        <v>38577</v>
      </c>
      <c r="B2053">
        <v>9.0999999999999998E-2</v>
      </c>
    </row>
    <row r="2054" spans="1:2" x14ac:dyDescent="0.25">
      <c r="A2054" s="263">
        <v>38578</v>
      </c>
      <c r="B2054">
        <v>9.0999999999999998E-2</v>
      </c>
    </row>
    <row r="2055" spans="1:2" x14ac:dyDescent="0.25">
      <c r="A2055" s="263">
        <v>38579</v>
      </c>
      <c r="B2055">
        <v>9.0999999999999998E-2</v>
      </c>
    </row>
    <row r="2056" spans="1:2" x14ac:dyDescent="0.25">
      <c r="A2056" s="263">
        <v>38580</v>
      </c>
      <c r="B2056">
        <v>9.0999999999999998E-2</v>
      </c>
    </row>
    <row r="2057" spans="1:2" x14ac:dyDescent="0.25">
      <c r="A2057" s="263">
        <v>38581</v>
      </c>
      <c r="B2057">
        <v>9.0999999999999998E-2</v>
      </c>
    </row>
    <row r="2058" spans="1:2" x14ac:dyDescent="0.25">
      <c r="A2058" s="263">
        <v>38582</v>
      </c>
      <c r="B2058">
        <v>0.27400000000000002</v>
      </c>
    </row>
    <row r="2059" spans="1:2" x14ac:dyDescent="0.25">
      <c r="A2059" s="263">
        <v>38583</v>
      </c>
      <c r="B2059">
        <v>9.0999999999999998E-2</v>
      </c>
    </row>
    <row r="2060" spans="1:2" x14ac:dyDescent="0.25">
      <c r="A2060" s="263">
        <v>38584</v>
      </c>
      <c r="B2060">
        <v>9.0999999999999998E-2</v>
      </c>
    </row>
    <row r="2061" spans="1:2" x14ac:dyDescent="0.25">
      <c r="A2061" s="263">
        <v>38585</v>
      </c>
      <c r="B2061">
        <v>9.0999999999999998E-2</v>
      </c>
    </row>
    <row r="2062" spans="1:2" x14ac:dyDescent="0.25">
      <c r="A2062" s="263">
        <v>38586</v>
      </c>
      <c r="B2062">
        <v>9.0999999999999998E-2</v>
      </c>
    </row>
    <row r="2063" spans="1:2" x14ac:dyDescent="0.25">
      <c r="A2063" s="263">
        <v>38587</v>
      </c>
      <c r="B2063">
        <v>9.0999999999999998E-2</v>
      </c>
    </row>
    <row r="2064" spans="1:2" x14ac:dyDescent="0.25">
      <c r="A2064" s="263">
        <v>38588</v>
      </c>
      <c r="B2064">
        <v>9.0999999999999998E-2</v>
      </c>
    </row>
    <row r="2065" spans="1:2" x14ac:dyDescent="0.25">
      <c r="A2065" s="263">
        <v>38589</v>
      </c>
      <c r="B2065">
        <v>9.0999999999999998E-2</v>
      </c>
    </row>
    <row r="2066" spans="1:2" x14ac:dyDescent="0.25">
      <c r="A2066" s="263">
        <v>38590</v>
      </c>
      <c r="B2066">
        <v>1.417</v>
      </c>
    </row>
    <row r="2067" spans="1:2" x14ac:dyDescent="0.25">
      <c r="A2067" s="263">
        <v>38591</v>
      </c>
      <c r="B2067">
        <v>9.0999999999999998E-2</v>
      </c>
    </row>
    <row r="2068" spans="1:2" x14ac:dyDescent="0.25">
      <c r="A2068" s="263">
        <v>38592</v>
      </c>
      <c r="B2068">
        <v>9.0999999999999998E-2</v>
      </c>
    </row>
    <row r="2069" spans="1:2" x14ac:dyDescent="0.25">
      <c r="A2069" s="263">
        <v>38593</v>
      </c>
      <c r="B2069">
        <v>9.0999999999999998E-2</v>
      </c>
    </row>
    <row r="2070" spans="1:2" x14ac:dyDescent="0.25">
      <c r="A2070" s="263">
        <v>38594</v>
      </c>
      <c r="B2070">
        <v>22.76</v>
      </c>
    </row>
    <row r="2071" spans="1:2" x14ac:dyDescent="0.25">
      <c r="A2071" s="263">
        <v>38595</v>
      </c>
      <c r="B2071">
        <v>36.311</v>
      </c>
    </row>
    <row r="2072" spans="1:2" x14ac:dyDescent="0.25">
      <c r="A2072" s="263">
        <v>38596</v>
      </c>
      <c r="B2072">
        <v>7.1749999999999998</v>
      </c>
    </row>
    <row r="2073" spans="1:2" x14ac:dyDescent="0.25">
      <c r="A2073" s="263">
        <v>38597</v>
      </c>
      <c r="B2073">
        <v>9.0999999999999998E-2</v>
      </c>
    </row>
    <row r="2074" spans="1:2" x14ac:dyDescent="0.25">
      <c r="A2074" s="263">
        <v>38598</v>
      </c>
      <c r="B2074">
        <v>9.0999999999999998E-2</v>
      </c>
    </row>
    <row r="2075" spans="1:2" x14ac:dyDescent="0.25">
      <c r="A2075" s="263">
        <v>38599</v>
      </c>
      <c r="B2075">
        <v>1.1200000000000001</v>
      </c>
    </row>
    <row r="2076" spans="1:2" x14ac:dyDescent="0.25">
      <c r="A2076" s="263">
        <v>38600</v>
      </c>
      <c r="B2076">
        <v>9.0999999999999998E-2</v>
      </c>
    </row>
    <row r="2077" spans="1:2" x14ac:dyDescent="0.25">
      <c r="A2077" s="263">
        <v>38601</v>
      </c>
      <c r="B2077">
        <v>9.0999999999999998E-2</v>
      </c>
    </row>
    <row r="2078" spans="1:2" x14ac:dyDescent="0.25">
      <c r="A2078" s="263">
        <v>38602</v>
      </c>
      <c r="B2078">
        <v>9.0999999999999998E-2</v>
      </c>
    </row>
    <row r="2079" spans="1:2" x14ac:dyDescent="0.25">
      <c r="A2079" s="263">
        <v>38603</v>
      </c>
      <c r="B2079">
        <v>9.0999999999999998E-2</v>
      </c>
    </row>
    <row r="2080" spans="1:2" x14ac:dyDescent="0.25">
      <c r="A2080" s="263">
        <v>38604</v>
      </c>
      <c r="B2080">
        <v>9.0999999999999998E-2</v>
      </c>
    </row>
    <row r="2081" spans="1:2" x14ac:dyDescent="0.25">
      <c r="A2081" s="263">
        <v>38605</v>
      </c>
      <c r="B2081">
        <v>9.0999999999999998E-2</v>
      </c>
    </row>
    <row r="2082" spans="1:2" x14ac:dyDescent="0.25">
      <c r="A2082" s="263">
        <v>38606</v>
      </c>
      <c r="B2082">
        <v>9.0999999999999998E-2</v>
      </c>
    </row>
    <row r="2083" spans="1:2" x14ac:dyDescent="0.25">
      <c r="A2083" s="263">
        <v>38607</v>
      </c>
      <c r="B2083">
        <v>9.0999999999999998E-2</v>
      </c>
    </row>
    <row r="2084" spans="1:2" x14ac:dyDescent="0.25">
      <c r="A2084" s="263">
        <v>38608</v>
      </c>
      <c r="B2084">
        <v>9.0999999999999998E-2</v>
      </c>
    </row>
    <row r="2085" spans="1:2" x14ac:dyDescent="0.25">
      <c r="A2085" s="263">
        <v>38609</v>
      </c>
      <c r="B2085">
        <v>9.0999999999999998E-2</v>
      </c>
    </row>
    <row r="2086" spans="1:2" x14ac:dyDescent="0.25">
      <c r="A2086" s="263">
        <v>38610</v>
      </c>
      <c r="B2086">
        <v>9.0999999999999998E-2</v>
      </c>
    </row>
    <row r="2087" spans="1:2" x14ac:dyDescent="0.25">
      <c r="A2087" s="263">
        <v>38611</v>
      </c>
      <c r="B2087">
        <v>9.0999999999999998E-2</v>
      </c>
    </row>
    <row r="2088" spans="1:2" x14ac:dyDescent="0.25">
      <c r="A2088" s="263">
        <v>38612</v>
      </c>
      <c r="B2088">
        <v>9.0999999999999998E-2</v>
      </c>
    </row>
    <row r="2089" spans="1:2" x14ac:dyDescent="0.25">
      <c r="A2089" s="263">
        <v>38613</v>
      </c>
      <c r="B2089">
        <v>9.0999999999999998E-2</v>
      </c>
    </row>
    <row r="2090" spans="1:2" x14ac:dyDescent="0.25">
      <c r="A2090" s="263">
        <v>38614</v>
      </c>
      <c r="B2090">
        <v>9.0999999999999998E-2</v>
      </c>
    </row>
    <row r="2091" spans="1:2" x14ac:dyDescent="0.25">
      <c r="A2091" s="263">
        <v>38615</v>
      </c>
      <c r="B2091">
        <v>0.45700000000000002</v>
      </c>
    </row>
    <row r="2092" spans="1:2" x14ac:dyDescent="0.25">
      <c r="A2092" s="263">
        <v>38616</v>
      </c>
      <c r="B2092">
        <v>9.0999999999999998E-2</v>
      </c>
    </row>
    <row r="2093" spans="1:2" x14ac:dyDescent="0.25">
      <c r="A2093" s="263">
        <v>38617</v>
      </c>
      <c r="B2093">
        <v>9.0999999999999998E-2</v>
      </c>
    </row>
    <row r="2094" spans="1:2" x14ac:dyDescent="0.25">
      <c r="A2094" s="263">
        <v>38618</v>
      </c>
      <c r="B2094">
        <v>0.22900000000000001</v>
      </c>
    </row>
    <row r="2095" spans="1:2" x14ac:dyDescent="0.25">
      <c r="A2095" s="263">
        <v>38619</v>
      </c>
      <c r="B2095">
        <v>9.0999999999999998E-2</v>
      </c>
    </row>
    <row r="2096" spans="1:2" x14ac:dyDescent="0.25">
      <c r="A2096" s="263">
        <v>38620</v>
      </c>
      <c r="B2096">
        <v>9.0999999999999998E-2</v>
      </c>
    </row>
    <row r="2097" spans="1:2" x14ac:dyDescent="0.25">
      <c r="A2097" s="263">
        <v>38621</v>
      </c>
      <c r="B2097">
        <v>0.70799999999999996</v>
      </c>
    </row>
    <row r="2098" spans="1:2" x14ac:dyDescent="0.25">
      <c r="A2098" s="263">
        <v>38622</v>
      </c>
      <c r="B2098">
        <v>9.0999999999999998E-2</v>
      </c>
    </row>
    <row r="2099" spans="1:2" x14ac:dyDescent="0.25">
      <c r="A2099" s="263">
        <v>38623</v>
      </c>
      <c r="B2099">
        <v>9.0999999999999998E-2</v>
      </c>
    </row>
    <row r="2100" spans="1:2" x14ac:dyDescent="0.25">
      <c r="A2100" s="263">
        <v>38624</v>
      </c>
      <c r="B2100">
        <v>9.0999999999999998E-2</v>
      </c>
    </row>
    <row r="2101" spans="1:2" x14ac:dyDescent="0.25">
      <c r="A2101" s="263">
        <v>38625</v>
      </c>
      <c r="B2101">
        <v>9.0999999999999998E-2</v>
      </c>
    </row>
    <row r="2102" spans="1:2" x14ac:dyDescent="0.25">
      <c r="A2102" s="263">
        <v>38626</v>
      </c>
      <c r="B2102">
        <v>9.0999999999999998E-2</v>
      </c>
    </row>
    <row r="2103" spans="1:2" x14ac:dyDescent="0.25">
      <c r="A2103" s="263">
        <v>38627</v>
      </c>
      <c r="B2103">
        <v>9.0999999999999998E-2</v>
      </c>
    </row>
    <row r="2104" spans="1:2" x14ac:dyDescent="0.25">
      <c r="A2104" s="263">
        <v>38628</v>
      </c>
      <c r="B2104">
        <v>9.0999999999999998E-2</v>
      </c>
    </row>
    <row r="2105" spans="1:2" x14ac:dyDescent="0.25">
      <c r="A2105" s="263">
        <v>38629</v>
      </c>
      <c r="B2105">
        <v>9.0999999999999998E-2</v>
      </c>
    </row>
    <row r="2106" spans="1:2" x14ac:dyDescent="0.25">
      <c r="A2106" s="263">
        <v>38630</v>
      </c>
      <c r="B2106">
        <v>9.0999999999999998E-2</v>
      </c>
    </row>
    <row r="2107" spans="1:2" x14ac:dyDescent="0.25">
      <c r="A2107" s="263">
        <v>38631</v>
      </c>
      <c r="B2107">
        <v>9.0999999999999998E-2</v>
      </c>
    </row>
    <row r="2108" spans="1:2" x14ac:dyDescent="0.25">
      <c r="A2108" s="263">
        <v>38632</v>
      </c>
      <c r="B2108">
        <v>9.0999999999999998E-2</v>
      </c>
    </row>
    <row r="2109" spans="1:2" x14ac:dyDescent="0.25">
      <c r="A2109" s="263">
        <v>38633</v>
      </c>
      <c r="B2109">
        <v>9.0999999999999998E-2</v>
      </c>
    </row>
    <row r="2110" spans="1:2" x14ac:dyDescent="0.25">
      <c r="A2110" s="263">
        <v>38634</v>
      </c>
      <c r="B2110">
        <v>9.0999999999999998E-2</v>
      </c>
    </row>
    <row r="2111" spans="1:2" x14ac:dyDescent="0.25">
      <c r="A2111" s="263">
        <v>38635</v>
      </c>
      <c r="B2111">
        <v>9.0999999999999998E-2</v>
      </c>
    </row>
    <row r="2112" spans="1:2" x14ac:dyDescent="0.25">
      <c r="A2112" s="263">
        <v>38636</v>
      </c>
      <c r="B2112">
        <v>9.0999999999999998E-2</v>
      </c>
    </row>
    <row r="2113" spans="1:2" x14ac:dyDescent="0.25">
      <c r="A2113" s="263">
        <v>38637</v>
      </c>
      <c r="B2113">
        <v>9.0999999999999998E-2</v>
      </c>
    </row>
    <row r="2114" spans="1:2" x14ac:dyDescent="0.25">
      <c r="A2114" s="263">
        <v>38638</v>
      </c>
      <c r="B2114">
        <v>9.0999999999999998E-2</v>
      </c>
    </row>
    <row r="2115" spans="1:2" x14ac:dyDescent="0.25">
      <c r="A2115" s="263">
        <v>38639</v>
      </c>
      <c r="B2115">
        <v>9.0999999999999998E-2</v>
      </c>
    </row>
    <row r="2116" spans="1:2" x14ac:dyDescent="0.25">
      <c r="A2116" s="263">
        <v>38640</v>
      </c>
      <c r="B2116">
        <v>9.0999999999999998E-2</v>
      </c>
    </row>
    <row r="2117" spans="1:2" x14ac:dyDescent="0.25">
      <c r="A2117" s="263">
        <v>38641</v>
      </c>
      <c r="B2117">
        <v>9.0999999999999998E-2</v>
      </c>
    </row>
    <row r="2118" spans="1:2" x14ac:dyDescent="0.25">
      <c r="A2118" s="263">
        <v>38642</v>
      </c>
      <c r="B2118">
        <v>9.0999999999999998E-2</v>
      </c>
    </row>
    <row r="2119" spans="1:2" x14ac:dyDescent="0.25">
      <c r="A2119" s="263">
        <v>38643</v>
      </c>
      <c r="B2119">
        <v>9.0999999999999998E-2</v>
      </c>
    </row>
    <row r="2120" spans="1:2" x14ac:dyDescent="0.25">
      <c r="A2120" s="263">
        <v>38644</v>
      </c>
      <c r="B2120">
        <v>9.0999999999999998E-2</v>
      </c>
    </row>
    <row r="2121" spans="1:2" x14ac:dyDescent="0.25">
      <c r="A2121" s="263">
        <v>38645</v>
      </c>
      <c r="B2121">
        <v>0.70799999999999996</v>
      </c>
    </row>
    <row r="2122" spans="1:2" x14ac:dyDescent="0.25">
      <c r="A2122" s="263">
        <v>38646</v>
      </c>
      <c r="B2122">
        <v>1.897</v>
      </c>
    </row>
    <row r="2123" spans="1:2" x14ac:dyDescent="0.25">
      <c r="A2123" s="263">
        <v>38647</v>
      </c>
      <c r="B2123">
        <v>0.48</v>
      </c>
    </row>
    <row r="2124" spans="1:2" x14ac:dyDescent="0.25">
      <c r="A2124" s="263">
        <v>38648</v>
      </c>
      <c r="B2124">
        <v>1.417</v>
      </c>
    </row>
    <row r="2125" spans="1:2" x14ac:dyDescent="0.25">
      <c r="A2125" s="263">
        <v>38649</v>
      </c>
      <c r="B2125">
        <v>2.1019999999999999</v>
      </c>
    </row>
    <row r="2126" spans="1:2" x14ac:dyDescent="0.25">
      <c r="A2126" s="263">
        <v>38650</v>
      </c>
      <c r="B2126">
        <v>1.8280000000000001</v>
      </c>
    </row>
    <row r="2127" spans="1:2" x14ac:dyDescent="0.25">
      <c r="A2127" s="263">
        <v>38651</v>
      </c>
      <c r="B2127">
        <v>4.3419999999999996</v>
      </c>
    </row>
    <row r="2128" spans="1:2" x14ac:dyDescent="0.25">
      <c r="A2128" s="263">
        <v>38652</v>
      </c>
      <c r="B2128">
        <v>1.9650000000000001</v>
      </c>
    </row>
    <row r="2129" spans="1:2" x14ac:dyDescent="0.25">
      <c r="A2129" s="263">
        <v>38653</v>
      </c>
      <c r="B2129">
        <v>0.8</v>
      </c>
    </row>
    <row r="2130" spans="1:2" x14ac:dyDescent="0.25">
      <c r="A2130" s="263">
        <v>38654</v>
      </c>
      <c r="B2130">
        <v>9.0999999999999998E-2</v>
      </c>
    </row>
    <row r="2131" spans="1:2" x14ac:dyDescent="0.25">
      <c r="A2131" s="263">
        <v>38655</v>
      </c>
      <c r="B2131">
        <v>9.0999999999999998E-2</v>
      </c>
    </row>
    <row r="2132" spans="1:2" x14ac:dyDescent="0.25">
      <c r="A2132" s="263">
        <v>38656</v>
      </c>
      <c r="B2132">
        <v>0.27400000000000002</v>
      </c>
    </row>
    <row r="2133" spans="1:2" x14ac:dyDescent="0.25">
      <c r="A2133" s="263">
        <v>38657</v>
      </c>
      <c r="B2133">
        <v>9.0999999999999998E-2</v>
      </c>
    </row>
    <row r="2134" spans="1:2" x14ac:dyDescent="0.25">
      <c r="A2134" s="263">
        <v>38658</v>
      </c>
      <c r="B2134">
        <v>9.0999999999999998E-2</v>
      </c>
    </row>
    <row r="2135" spans="1:2" x14ac:dyDescent="0.25">
      <c r="A2135" s="263">
        <v>38659</v>
      </c>
      <c r="B2135">
        <v>9.0999999999999998E-2</v>
      </c>
    </row>
    <row r="2136" spans="1:2" x14ac:dyDescent="0.25">
      <c r="A2136" s="263">
        <v>38660</v>
      </c>
      <c r="B2136">
        <v>9.0999999999999998E-2</v>
      </c>
    </row>
    <row r="2137" spans="1:2" x14ac:dyDescent="0.25">
      <c r="A2137" s="263">
        <v>38661</v>
      </c>
      <c r="B2137">
        <v>9.0999999999999998E-2</v>
      </c>
    </row>
    <row r="2138" spans="1:2" x14ac:dyDescent="0.25">
      <c r="A2138" s="263">
        <v>38662</v>
      </c>
      <c r="B2138">
        <v>0.114</v>
      </c>
    </row>
    <row r="2139" spans="1:2" x14ac:dyDescent="0.25">
      <c r="A2139" s="263">
        <v>38663</v>
      </c>
      <c r="B2139">
        <v>0.29699999999999999</v>
      </c>
    </row>
    <row r="2140" spans="1:2" x14ac:dyDescent="0.25">
      <c r="A2140" s="263">
        <v>38664</v>
      </c>
      <c r="B2140">
        <v>9.0999999999999998E-2</v>
      </c>
    </row>
    <row r="2141" spans="1:2" x14ac:dyDescent="0.25">
      <c r="A2141" s="263">
        <v>38665</v>
      </c>
      <c r="B2141">
        <v>9.0999999999999998E-2</v>
      </c>
    </row>
    <row r="2142" spans="1:2" x14ac:dyDescent="0.25">
      <c r="A2142" s="263">
        <v>38666</v>
      </c>
      <c r="B2142">
        <v>0.251</v>
      </c>
    </row>
    <row r="2143" spans="1:2" x14ac:dyDescent="0.25">
      <c r="A2143" s="263">
        <v>38667</v>
      </c>
      <c r="B2143">
        <v>9.0999999999999998E-2</v>
      </c>
    </row>
    <row r="2144" spans="1:2" x14ac:dyDescent="0.25">
      <c r="A2144" s="263">
        <v>38668</v>
      </c>
      <c r="B2144">
        <v>9.0999999999999998E-2</v>
      </c>
    </row>
    <row r="2145" spans="1:2" x14ac:dyDescent="0.25">
      <c r="A2145" s="263">
        <v>38669</v>
      </c>
      <c r="B2145">
        <v>2.3E-2</v>
      </c>
    </row>
    <row r="2146" spans="1:2" x14ac:dyDescent="0.25">
      <c r="A2146" s="263">
        <v>38670</v>
      </c>
      <c r="B2146">
        <v>0.93700000000000006</v>
      </c>
    </row>
    <row r="2147" spans="1:2" x14ac:dyDescent="0.25">
      <c r="A2147" s="263">
        <v>38671</v>
      </c>
      <c r="B2147">
        <v>95.748999999999995</v>
      </c>
    </row>
    <row r="2148" spans="1:2" x14ac:dyDescent="0.25">
      <c r="A2148" s="263">
        <v>38672</v>
      </c>
      <c r="B2148">
        <v>58.728999999999999</v>
      </c>
    </row>
    <row r="2149" spans="1:2" x14ac:dyDescent="0.25">
      <c r="A2149" s="263">
        <v>38673</v>
      </c>
      <c r="B2149">
        <v>3.702</v>
      </c>
    </row>
    <row r="2150" spans="1:2" x14ac:dyDescent="0.25">
      <c r="A2150" s="263">
        <v>38674</v>
      </c>
      <c r="B2150">
        <v>9.0999999999999998E-2</v>
      </c>
    </row>
    <row r="2151" spans="1:2" x14ac:dyDescent="0.25">
      <c r="A2151" s="263">
        <v>38675</v>
      </c>
      <c r="B2151">
        <v>9.0999999999999998E-2</v>
      </c>
    </row>
    <row r="2152" spans="1:2" x14ac:dyDescent="0.25">
      <c r="A2152" s="263">
        <v>38676</v>
      </c>
      <c r="B2152">
        <v>12.866</v>
      </c>
    </row>
    <row r="2153" spans="1:2" x14ac:dyDescent="0.25">
      <c r="A2153" s="263">
        <v>38677</v>
      </c>
      <c r="B2153">
        <v>1.3480000000000001</v>
      </c>
    </row>
    <row r="2154" spans="1:2" x14ac:dyDescent="0.25">
      <c r="A2154" s="263">
        <v>38678</v>
      </c>
      <c r="B2154">
        <v>0.93700000000000006</v>
      </c>
    </row>
    <row r="2155" spans="1:2" x14ac:dyDescent="0.25">
      <c r="A2155" s="263">
        <v>38679</v>
      </c>
      <c r="B2155">
        <v>1.165</v>
      </c>
    </row>
    <row r="2156" spans="1:2" x14ac:dyDescent="0.25">
      <c r="A2156" s="263">
        <v>38680</v>
      </c>
      <c r="B2156">
        <v>0.91400000000000003</v>
      </c>
    </row>
    <row r="2157" spans="1:2" x14ac:dyDescent="0.25">
      <c r="A2157" s="263">
        <v>38681</v>
      </c>
      <c r="B2157">
        <v>0.45700000000000002</v>
      </c>
    </row>
    <row r="2158" spans="1:2" x14ac:dyDescent="0.25">
      <c r="A2158" s="263">
        <v>38682</v>
      </c>
      <c r="B2158">
        <v>0.70799999999999996</v>
      </c>
    </row>
    <row r="2159" spans="1:2" x14ac:dyDescent="0.25">
      <c r="A2159" s="263">
        <v>38683</v>
      </c>
      <c r="B2159">
        <v>0.70799999999999996</v>
      </c>
    </row>
    <row r="2160" spans="1:2" x14ac:dyDescent="0.25">
      <c r="A2160" s="263">
        <v>38684</v>
      </c>
      <c r="B2160">
        <v>2.5590000000000002</v>
      </c>
    </row>
    <row r="2161" spans="1:2" x14ac:dyDescent="0.25">
      <c r="A2161" s="263">
        <v>38685</v>
      </c>
      <c r="B2161">
        <v>19.423999999999999</v>
      </c>
    </row>
    <row r="2162" spans="1:2" x14ac:dyDescent="0.25">
      <c r="A2162" s="263">
        <v>38686</v>
      </c>
      <c r="B2162">
        <v>12.477</v>
      </c>
    </row>
    <row r="2163" spans="1:2" x14ac:dyDescent="0.25">
      <c r="A2163" s="263">
        <v>38687</v>
      </c>
      <c r="B2163">
        <v>3.496</v>
      </c>
    </row>
    <row r="2164" spans="1:2" x14ac:dyDescent="0.25">
      <c r="A2164" s="263">
        <v>38688</v>
      </c>
      <c r="B2164">
        <v>4.5999999999999999E-2</v>
      </c>
    </row>
    <row r="2165" spans="1:2" x14ac:dyDescent="0.25">
      <c r="A2165" s="263">
        <v>38689</v>
      </c>
      <c r="B2165">
        <v>9.0999999999999998E-2</v>
      </c>
    </row>
    <row r="2166" spans="1:2" x14ac:dyDescent="0.25">
      <c r="A2166" s="263">
        <v>38690</v>
      </c>
      <c r="B2166">
        <v>9.0999999999999998E-2</v>
      </c>
    </row>
    <row r="2167" spans="1:2" x14ac:dyDescent="0.25">
      <c r="A2167" s="263">
        <v>38691</v>
      </c>
      <c r="B2167">
        <v>1.714</v>
      </c>
    </row>
    <row r="2168" spans="1:2" x14ac:dyDescent="0.25">
      <c r="A2168" s="263">
        <v>38692</v>
      </c>
      <c r="B2168">
        <v>1.44</v>
      </c>
    </row>
    <row r="2169" spans="1:2" x14ac:dyDescent="0.25">
      <c r="A2169" s="263">
        <v>38693</v>
      </c>
      <c r="B2169">
        <v>1.2110000000000001</v>
      </c>
    </row>
    <row r="2170" spans="1:2" x14ac:dyDescent="0.25">
      <c r="A2170" s="263">
        <v>38694</v>
      </c>
      <c r="B2170">
        <v>1.6679999999999999</v>
      </c>
    </row>
    <row r="2171" spans="1:2" x14ac:dyDescent="0.25">
      <c r="A2171" s="263">
        <v>38695</v>
      </c>
      <c r="B2171">
        <v>0.503</v>
      </c>
    </row>
    <row r="2172" spans="1:2" x14ac:dyDescent="0.25">
      <c r="A2172" s="263">
        <v>38696</v>
      </c>
      <c r="B2172">
        <v>0.73099999999999998</v>
      </c>
    </row>
    <row r="2173" spans="1:2" x14ac:dyDescent="0.25">
      <c r="A2173" s="263">
        <v>38697</v>
      </c>
      <c r="B2173">
        <v>0.45700000000000002</v>
      </c>
    </row>
    <row r="2174" spans="1:2" x14ac:dyDescent="0.25">
      <c r="A2174" s="263">
        <v>38698</v>
      </c>
      <c r="B2174">
        <v>0.68600000000000005</v>
      </c>
    </row>
    <row r="2175" spans="1:2" x14ac:dyDescent="0.25">
      <c r="A2175" s="263">
        <v>38699</v>
      </c>
      <c r="B2175">
        <v>0.45700000000000002</v>
      </c>
    </row>
    <row r="2176" spans="1:2" x14ac:dyDescent="0.25">
      <c r="A2176" s="263">
        <v>38700</v>
      </c>
      <c r="B2176">
        <v>0.8</v>
      </c>
    </row>
    <row r="2177" spans="1:2" x14ac:dyDescent="0.25">
      <c r="A2177" s="263">
        <v>38701</v>
      </c>
      <c r="B2177">
        <v>7.6779999999999999</v>
      </c>
    </row>
    <row r="2178" spans="1:2" x14ac:dyDescent="0.25">
      <c r="A2178" s="263">
        <v>38702</v>
      </c>
      <c r="B2178">
        <v>11.837</v>
      </c>
    </row>
    <row r="2179" spans="1:2" x14ac:dyDescent="0.25">
      <c r="A2179" s="263">
        <v>38703</v>
      </c>
      <c r="B2179">
        <v>3.6110000000000002</v>
      </c>
    </row>
    <row r="2180" spans="1:2" x14ac:dyDescent="0.25">
      <c r="A2180" s="263">
        <v>38704</v>
      </c>
      <c r="B2180">
        <v>1.7370000000000001</v>
      </c>
    </row>
    <row r="2181" spans="1:2" x14ac:dyDescent="0.25">
      <c r="A2181" s="263">
        <v>38705</v>
      </c>
      <c r="B2181">
        <v>1.9650000000000001</v>
      </c>
    </row>
    <row r="2182" spans="1:2" x14ac:dyDescent="0.25">
      <c r="A2182" s="263">
        <v>38706</v>
      </c>
      <c r="B2182">
        <v>1.006</v>
      </c>
    </row>
    <row r="2183" spans="1:2" x14ac:dyDescent="0.25">
      <c r="A2183" s="263">
        <v>38707</v>
      </c>
      <c r="B2183">
        <v>1.623</v>
      </c>
    </row>
    <row r="2184" spans="1:2" x14ac:dyDescent="0.25">
      <c r="A2184" s="263">
        <v>38708</v>
      </c>
      <c r="B2184">
        <v>1.165</v>
      </c>
    </row>
    <row r="2185" spans="1:2" x14ac:dyDescent="0.25">
      <c r="A2185" s="263">
        <v>38709</v>
      </c>
      <c r="B2185">
        <v>1.165</v>
      </c>
    </row>
    <row r="2186" spans="1:2" x14ac:dyDescent="0.25">
      <c r="A2186" s="263">
        <v>38710</v>
      </c>
      <c r="B2186">
        <v>1.165</v>
      </c>
    </row>
    <row r="2187" spans="1:2" x14ac:dyDescent="0.25">
      <c r="A2187" s="263">
        <v>38711</v>
      </c>
      <c r="B2187">
        <v>12.317</v>
      </c>
    </row>
    <row r="2188" spans="1:2" x14ac:dyDescent="0.25">
      <c r="A2188" s="263">
        <v>38712</v>
      </c>
      <c r="B2188">
        <v>24.725999999999999</v>
      </c>
    </row>
    <row r="2189" spans="1:2" x14ac:dyDescent="0.25">
      <c r="A2189" s="263">
        <v>38713</v>
      </c>
      <c r="B2189">
        <v>8.5920000000000005</v>
      </c>
    </row>
    <row r="2190" spans="1:2" x14ac:dyDescent="0.25">
      <c r="A2190" s="263">
        <v>38714</v>
      </c>
      <c r="B2190">
        <v>4.41</v>
      </c>
    </row>
    <row r="2191" spans="1:2" x14ac:dyDescent="0.25">
      <c r="A2191" s="263">
        <v>38715</v>
      </c>
      <c r="B2191">
        <v>9.8260000000000005</v>
      </c>
    </row>
    <row r="2192" spans="1:2" x14ac:dyDescent="0.25">
      <c r="A2192" s="263">
        <v>38716</v>
      </c>
      <c r="B2192">
        <v>12.157</v>
      </c>
    </row>
    <row r="2193" spans="1:2" x14ac:dyDescent="0.25">
      <c r="A2193" s="263">
        <v>38717</v>
      </c>
      <c r="B2193">
        <v>3.931</v>
      </c>
    </row>
    <row r="2194" spans="1:2" x14ac:dyDescent="0.25">
      <c r="A2194" s="263">
        <v>38718</v>
      </c>
      <c r="B2194">
        <v>1.645</v>
      </c>
    </row>
    <row r="2195" spans="1:2" x14ac:dyDescent="0.25">
      <c r="A2195" s="263">
        <v>38719</v>
      </c>
      <c r="B2195">
        <v>23.332000000000001</v>
      </c>
    </row>
    <row r="2196" spans="1:2" x14ac:dyDescent="0.25">
      <c r="A2196" s="263">
        <v>38720</v>
      </c>
      <c r="B2196">
        <v>56.808999999999997</v>
      </c>
    </row>
    <row r="2197" spans="1:2" x14ac:dyDescent="0.25">
      <c r="A2197" s="263">
        <v>38721</v>
      </c>
      <c r="B2197">
        <v>13.208</v>
      </c>
    </row>
    <row r="2198" spans="1:2" x14ac:dyDescent="0.25">
      <c r="A2198" s="263">
        <v>38722</v>
      </c>
      <c r="B2198">
        <v>4.09</v>
      </c>
    </row>
    <row r="2199" spans="1:2" x14ac:dyDescent="0.25">
      <c r="A2199" s="263">
        <v>38723</v>
      </c>
      <c r="B2199">
        <v>0.114</v>
      </c>
    </row>
    <row r="2200" spans="1:2" x14ac:dyDescent="0.25">
      <c r="A2200" s="263">
        <v>38724</v>
      </c>
      <c r="B2200">
        <v>1.165</v>
      </c>
    </row>
    <row r="2201" spans="1:2" x14ac:dyDescent="0.25">
      <c r="A2201" s="263">
        <v>38725</v>
      </c>
      <c r="B2201">
        <v>2.6970000000000001</v>
      </c>
    </row>
    <row r="2202" spans="1:2" x14ac:dyDescent="0.25">
      <c r="A2202" s="263">
        <v>38726</v>
      </c>
      <c r="B2202">
        <v>2.2170000000000001</v>
      </c>
    </row>
    <row r="2203" spans="1:2" x14ac:dyDescent="0.25">
      <c r="A2203" s="263">
        <v>38727</v>
      </c>
      <c r="B2203">
        <v>2.4910000000000001</v>
      </c>
    </row>
    <row r="2204" spans="1:2" x14ac:dyDescent="0.25">
      <c r="A2204" s="263">
        <v>38728</v>
      </c>
      <c r="B2204">
        <v>16.27</v>
      </c>
    </row>
    <row r="2205" spans="1:2" x14ac:dyDescent="0.25">
      <c r="A2205" s="263">
        <v>38729</v>
      </c>
      <c r="B2205">
        <v>10.603</v>
      </c>
    </row>
    <row r="2206" spans="1:2" x14ac:dyDescent="0.25">
      <c r="A2206" s="263">
        <v>38730</v>
      </c>
      <c r="B2206">
        <v>2.6739999999999999</v>
      </c>
    </row>
    <row r="2207" spans="1:2" x14ac:dyDescent="0.25">
      <c r="A2207" s="263">
        <v>38731</v>
      </c>
      <c r="B2207">
        <v>9.6430000000000007</v>
      </c>
    </row>
    <row r="2208" spans="1:2" x14ac:dyDescent="0.25">
      <c r="A2208" s="263">
        <v>38732</v>
      </c>
      <c r="B2208">
        <v>10.146000000000001</v>
      </c>
    </row>
    <row r="2209" spans="1:2" x14ac:dyDescent="0.25">
      <c r="A2209" s="263">
        <v>38733</v>
      </c>
      <c r="B2209">
        <v>2.1480000000000001</v>
      </c>
    </row>
    <row r="2210" spans="1:2" x14ac:dyDescent="0.25">
      <c r="A2210" s="263">
        <v>38734</v>
      </c>
      <c r="B2210">
        <v>27.033999999999999</v>
      </c>
    </row>
    <row r="2211" spans="1:2" x14ac:dyDescent="0.25">
      <c r="A2211" s="263">
        <v>38735</v>
      </c>
      <c r="B2211">
        <v>77.832999999999998</v>
      </c>
    </row>
    <row r="2212" spans="1:2" x14ac:dyDescent="0.25">
      <c r="A2212" s="263">
        <v>38736</v>
      </c>
      <c r="B2212">
        <v>18.190000000000001</v>
      </c>
    </row>
    <row r="2213" spans="1:2" x14ac:dyDescent="0.25">
      <c r="A2213" s="263">
        <v>38737</v>
      </c>
      <c r="B2213">
        <v>12.042999999999999</v>
      </c>
    </row>
    <row r="2214" spans="1:2" x14ac:dyDescent="0.25">
      <c r="A2214" s="263">
        <v>38738</v>
      </c>
      <c r="B2214">
        <v>5.2560000000000002</v>
      </c>
    </row>
    <row r="2215" spans="1:2" x14ac:dyDescent="0.25">
      <c r="A2215" s="263">
        <v>38739</v>
      </c>
      <c r="B2215">
        <v>4.0220000000000002</v>
      </c>
    </row>
    <row r="2216" spans="1:2" x14ac:dyDescent="0.25">
      <c r="A2216" s="263">
        <v>38740</v>
      </c>
      <c r="B2216">
        <v>88.138999999999996</v>
      </c>
    </row>
    <row r="2217" spans="1:2" x14ac:dyDescent="0.25">
      <c r="A2217" s="263">
        <v>38741</v>
      </c>
      <c r="B2217">
        <v>25.890999999999998</v>
      </c>
    </row>
    <row r="2218" spans="1:2" x14ac:dyDescent="0.25">
      <c r="A2218" s="263">
        <v>38742</v>
      </c>
      <c r="B2218">
        <v>6.49</v>
      </c>
    </row>
    <row r="2219" spans="1:2" x14ac:dyDescent="0.25">
      <c r="A2219" s="263">
        <v>38743</v>
      </c>
      <c r="B2219">
        <v>1.417</v>
      </c>
    </row>
    <row r="2220" spans="1:2" x14ac:dyDescent="0.25">
      <c r="A2220" s="263">
        <v>38744</v>
      </c>
      <c r="B2220">
        <v>2.9020000000000001</v>
      </c>
    </row>
    <row r="2221" spans="1:2" x14ac:dyDescent="0.25">
      <c r="A2221" s="263">
        <v>38745</v>
      </c>
      <c r="B2221">
        <v>3.702</v>
      </c>
    </row>
    <row r="2222" spans="1:2" x14ac:dyDescent="0.25">
      <c r="A2222" s="263">
        <v>38746</v>
      </c>
      <c r="B2222">
        <v>5.0049999999999999</v>
      </c>
    </row>
    <row r="2223" spans="1:2" x14ac:dyDescent="0.25">
      <c r="A2223" s="263">
        <v>38747</v>
      </c>
      <c r="B2223">
        <v>5.9189999999999996</v>
      </c>
    </row>
    <row r="2224" spans="1:2" x14ac:dyDescent="0.25">
      <c r="A2224" s="263">
        <v>38748</v>
      </c>
      <c r="B2224">
        <v>4.7069999999999999</v>
      </c>
    </row>
    <row r="2225" spans="1:2" x14ac:dyDescent="0.25">
      <c r="A2225" s="263">
        <v>38749</v>
      </c>
      <c r="B2225">
        <v>2.5590000000000002</v>
      </c>
    </row>
    <row r="2226" spans="1:2" x14ac:dyDescent="0.25">
      <c r="A2226" s="263">
        <v>38750</v>
      </c>
      <c r="B2226">
        <v>2.5590000000000002</v>
      </c>
    </row>
    <row r="2227" spans="1:2" x14ac:dyDescent="0.25">
      <c r="A2227" s="263">
        <v>38751</v>
      </c>
      <c r="B2227">
        <v>7.5640000000000001</v>
      </c>
    </row>
    <row r="2228" spans="1:2" x14ac:dyDescent="0.25">
      <c r="A2228" s="263">
        <v>38752</v>
      </c>
      <c r="B2228">
        <v>49.771000000000001</v>
      </c>
    </row>
    <row r="2229" spans="1:2" x14ac:dyDescent="0.25">
      <c r="A2229" s="263">
        <v>38753</v>
      </c>
      <c r="B2229">
        <v>56.283999999999999</v>
      </c>
    </row>
    <row r="2230" spans="1:2" x14ac:dyDescent="0.25">
      <c r="A2230" s="263">
        <v>38754</v>
      </c>
      <c r="B2230">
        <v>3.7930000000000001</v>
      </c>
    </row>
    <row r="2231" spans="1:2" x14ac:dyDescent="0.25">
      <c r="A2231" s="263">
        <v>38755</v>
      </c>
      <c r="B2231">
        <v>1.76</v>
      </c>
    </row>
    <row r="2232" spans="1:2" x14ac:dyDescent="0.25">
      <c r="A2232" s="263">
        <v>38756</v>
      </c>
      <c r="B2232">
        <v>2.262</v>
      </c>
    </row>
    <row r="2233" spans="1:2" x14ac:dyDescent="0.25">
      <c r="A2233" s="263">
        <v>38757</v>
      </c>
      <c r="B2233">
        <v>1.645</v>
      </c>
    </row>
    <row r="2234" spans="1:2" x14ac:dyDescent="0.25">
      <c r="A2234" s="263">
        <v>38758</v>
      </c>
      <c r="B2234">
        <v>2.331</v>
      </c>
    </row>
    <row r="2235" spans="1:2" x14ac:dyDescent="0.25">
      <c r="A2235" s="263">
        <v>38759</v>
      </c>
      <c r="B2235">
        <v>2.2850000000000001</v>
      </c>
    </row>
    <row r="2236" spans="1:2" x14ac:dyDescent="0.25">
      <c r="A2236" s="263">
        <v>38760</v>
      </c>
      <c r="B2236">
        <v>2.5819999999999999</v>
      </c>
    </row>
    <row r="2237" spans="1:2" x14ac:dyDescent="0.25">
      <c r="A2237" s="263">
        <v>38761</v>
      </c>
      <c r="B2237">
        <v>2.3079999999999998</v>
      </c>
    </row>
    <row r="2238" spans="1:2" x14ac:dyDescent="0.25">
      <c r="A2238" s="263">
        <v>38762</v>
      </c>
      <c r="B2238">
        <v>2.1019999999999999</v>
      </c>
    </row>
    <row r="2239" spans="1:2" x14ac:dyDescent="0.25">
      <c r="A2239" s="263">
        <v>38763</v>
      </c>
      <c r="B2239">
        <v>2.1019999999999999</v>
      </c>
    </row>
    <row r="2240" spans="1:2" x14ac:dyDescent="0.25">
      <c r="A2240" s="263">
        <v>38764</v>
      </c>
      <c r="B2240">
        <v>2.3769999999999998</v>
      </c>
    </row>
    <row r="2241" spans="1:2" x14ac:dyDescent="0.25">
      <c r="A2241" s="263">
        <v>38765</v>
      </c>
      <c r="B2241">
        <v>23.56</v>
      </c>
    </row>
    <row r="2242" spans="1:2" x14ac:dyDescent="0.25">
      <c r="A2242" s="263">
        <v>38766</v>
      </c>
      <c r="B2242">
        <v>14.853999999999999</v>
      </c>
    </row>
    <row r="2243" spans="1:2" x14ac:dyDescent="0.25">
      <c r="A2243" s="263">
        <v>38767</v>
      </c>
      <c r="B2243">
        <v>4.1820000000000004</v>
      </c>
    </row>
    <row r="2244" spans="1:2" x14ac:dyDescent="0.25">
      <c r="A2244" s="263">
        <v>38768</v>
      </c>
      <c r="B2244">
        <v>0.114</v>
      </c>
    </row>
    <row r="2245" spans="1:2" x14ac:dyDescent="0.25">
      <c r="A2245" s="263">
        <v>38769</v>
      </c>
      <c r="B2245">
        <v>1.0509999999999999</v>
      </c>
    </row>
    <row r="2246" spans="1:2" x14ac:dyDescent="0.25">
      <c r="A2246" s="263">
        <v>38770</v>
      </c>
      <c r="B2246">
        <v>2.5819999999999999</v>
      </c>
    </row>
    <row r="2247" spans="1:2" x14ac:dyDescent="0.25">
      <c r="A2247" s="263">
        <v>38771</v>
      </c>
      <c r="B2247">
        <v>2.125</v>
      </c>
    </row>
    <row r="2248" spans="1:2" x14ac:dyDescent="0.25">
      <c r="A2248" s="263">
        <v>38772</v>
      </c>
      <c r="B2248">
        <v>1.988</v>
      </c>
    </row>
    <row r="2249" spans="1:2" x14ac:dyDescent="0.25">
      <c r="A2249" s="263">
        <v>38773</v>
      </c>
      <c r="B2249">
        <v>1.988</v>
      </c>
    </row>
    <row r="2250" spans="1:2" x14ac:dyDescent="0.25">
      <c r="A2250" s="263">
        <v>38774</v>
      </c>
      <c r="B2250">
        <v>1.44</v>
      </c>
    </row>
    <row r="2251" spans="1:2" x14ac:dyDescent="0.25">
      <c r="A2251" s="263">
        <v>38775</v>
      </c>
      <c r="B2251">
        <v>1.165</v>
      </c>
    </row>
    <row r="2252" spans="1:2" x14ac:dyDescent="0.25">
      <c r="A2252" s="263">
        <v>38776</v>
      </c>
      <c r="B2252">
        <v>1.371</v>
      </c>
    </row>
    <row r="2253" spans="1:2" x14ac:dyDescent="0.25">
      <c r="A2253" s="263">
        <v>38777</v>
      </c>
      <c r="B2253">
        <v>1.165</v>
      </c>
    </row>
    <row r="2254" spans="1:2" x14ac:dyDescent="0.25">
      <c r="A2254" s="263">
        <v>38778</v>
      </c>
      <c r="B2254">
        <v>1.165</v>
      </c>
    </row>
    <row r="2255" spans="1:2" x14ac:dyDescent="0.25">
      <c r="A2255" s="263">
        <v>38779</v>
      </c>
      <c r="B2255">
        <v>1.143</v>
      </c>
    </row>
    <row r="2256" spans="1:2" x14ac:dyDescent="0.25">
      <c r="A2256" s="263">
        <v>38780</v>
      </c>
      <c r="B2256">
        <v>0.86799999999999999</v>
      </c>
    </row>
    <row r="2257" spans="1:2" x14ac:dyDescent="0.25">
      <c r="A2257" s="263">
        <v>38781</v>
      </c>
      <c r="B2257">
        <v>0.96</v>
      </c>
    </row>
    <row r="2258" spans="1:2" x14ac:dyDescent="0.25">
      <c r="A2258" s="263">
        <v>38782</v>
      </c>
      <c r="B2258">
        <v>1.3939999999999999</v>
      </c>
    </row>
    <row r="2259" spans="1:2" x14ac:dyDescent="0.25">
      <c r="A2259" s="263">
        <v>38783</v>
      </c>
      <c r="B2259">
        <v>0.93700000000000006</v>
      </c>
    </row>
    <row r="2260" spans="1:2" x14ac:dyDescent="0.25">
      <c r="A2260" s="263">
        <v>38784</v>
      </c>
      <c r="B2260">
        <v>3.9529999999999998</v>
      </c>
    </row>
    <row r="2261" spans="1:2" x14ac:dyDescent="0.25">
      <c r="A2261" s="263">
        <v>38785</v>
      </c>
      <c r="B2261">
        <v>15.791</v>
      </c>
    </row>
    <row r="2262" spans="1:2" x14ac:dyDescent="0.25">
      <c r="A2262" s="263">
        <v>38786</v>
      </c>
      <c r="B2262">
        <v>10.169</v>
      </c>
    </row>
    <row r="2263" spans="1:2" x14ac:dyDescent="0.25">
      <c r="A2263" s="263">
        <v>38787</v>
      </c>
      <c r="B2263">
        <v>27.651</v>
      </c>
    </row>
    <row r="2264" spans="1:2" x14ac:dyDescent="0.25">
      <c r="A2264" s="263">
        <v>38788</v>
      </c>
      <c r="B2264">
        <v>198.71799999999999</v>
      </c>
    </row>
    <row r="2265" spans="1:2" x14ac:dyDescent="0.25">
      <c r="A2265" s="263">
        <v>38789</v>
      </c>
      <c r="B2265">
        <v>109.208</v>
      </c>
    </row>
    <row r="2266" spans="1:2" x14ac:dyDescent="0.25">
      <c r="A2266" s="263">
        <v>38790</v>
      </c>
      <c r="B2266">
        <v>66.498000000000005</v>
      </c>
    </row>
    <row r="2267" spans="1:2" x14ac:dyDescent="0.25">
      <c r="A2267" s="263">
        <v>38791</v>
      </c>
      <c r="B2267">
        <v>16.727</v>
      </c>
    </row>
    <row r="2268" spans="1:2" x14ac:dyDescent="0.25">
      <c r="A2268" s="263">
        <v>38792</v>
      </c>
      <c r="B2268">
        <v>8.7750000000000004</v>
      </c>
    </row>
    <row r="2269" spans="1:2" x14ac:dyDescent="0.25">
      <c r="A2269" s="263">
        <v>38793</v>
      </c>
      <c r="B2269">
        <v>2.399</v>
      </c>
    </row>
    <row r="2270" spans="1:2" x14ac:dyDescent="0.25">
      <c r="A2270" s="263">
        <v>38794</v>
      </c>
      <c r="B2270">
        <v>9.0999999999999998E-2</v>
      </c>
    </row>
    <row r="2271" spans="1:2" x14ac:dyDescent="0.25">
      <c r="A2271" s="263">
        <v>38795</v>
      </c>
      <c r="B2271">
        <v>9.0999999999999998E-2</v>
      </c>
    </row>
    <row r="2272" spans="1:2" x14ac:dyDescent="0.25">
      <c r="A2272" s="263">
        <v>38796</v>
      </c>
      <c r="B2272">
        <v>9.0999999999999998E-2</v>
      </c>
    </row>
    <row r="2273" spans="1:2" x14ac:dyDescent="0.25">
      <c r="A2273" s="263">
        <v>38797</v>
      </c>
      <c r="B2273">
        <v>0.48</v>
      </c>
    </row>
    <row r="2274" spans="1:2" x14ac:dyDescent="0.25">
      <c r="A2274" s="263">
        <v>38798</v>
      </c>
      <c r="B2274">
        <v>0.84599999999999997</v>
      </c>
    </row>
    <row r="2275" spans="1:2" x14ac:dyDescent="0.25">
      <c r="A2275" s="263">
        <v>38799</v>
      </c>
      <c r="B2275">
        <v>0.754</v>
      </c>
    </row>
    <row r="2276" spans="1:2" x14ac:dyDescent="0.25">
      <c r="A2276" s="263">
        <v>38800</v>
      </c>
      <c r="B2276">
        <v>2.0339999999999998</v>
      </c>
    </row>
    <row r="2277" spans="1:2" x14ac:dyDescent="0.25">
      <c r="A2277" s="263">
        <v>38801</v>
      </c>
      <c r="B2277">
        <v>3.7709999999999999</v>
      </c>
    </row>
    <row r="2278" spans="1:2" x14ac:dyDescent="0.25">
      <c r="A2278" s="263">
        <v>38802</v>
      </c>
      <c r="B2278">
        <v>3.9990000000000001</v>
      </c>
    </row>
    <row r="2279" spans="1:2" x14ac:dyDescent="0.25">
      <c r="A2279" s="263">
        <v>38803</v>
      </c>
      <c r="B2279">
        <v>3.7709999999999999</v>
      </c>
    </row>
    <row r="2280" spans="1:2" x14ac:dyDescent="0.25">
      <c r="A2280" s="263">
        <v>38804</v>
      </c>
      <c r="B2280">
        <v>2.1480000000000001</v>
      </c>
    </row>
    <row r="2281" spans="1:2" x14ac:dyDescent="0.25">
      <c r="A2281" s="263">
        <v>38805</v>
      </c>
      <c r="B2281">
        <v>3.1989999999999998</v>
      </c>
    </row>
    <row r="2282" spans="1:2" x14ac:dyDescent="0.25">
      <c r="A2282" s="263">
        <v>38806</v>
      </c>
      <c r="B2282">
        <v>3.3359999999999999</v>
      </c>
    </row>
    <row r="2283" spans="1:2" x14ac:dyDescent="0.25">
      <c r="A2283" s="263">
        <v>38807</v>
      </c>
      <c r="B2283">
        <v>6.2610000000000001</v>
      </c>
    </row>
    <row r="2284" spans="1:2" x14ac:dyDescent="0.25">
      <c r="A2284" s="263">
        <v>38808</v>
      </c>
      <c r="B2284">
        <v>37.271000000000001</v>
      </c>
    </row>
    <row r="2285" spans="1:2" x14ac:dyDescent="0.25">
      <c r="A2285" s="263">
        <v>38809</v>
      </c>
      <c r="B2285">
        <v>9.3919999999999995</v>
      </c>
    </row>
    <row r="2286" spans="1:2" x14ac:dyDescent="0.25">
      <c r="A2286" s="263">
        <v>38810</v>
      </c>
      <c r="B2286">
        <v>36.768000000000001</v>
      </c>
    </row>
    <row r="2287" spans="1:2" x14ac:dyDescent="0.25">
      <c r="A2287" s="263">
        <v>38811</v>
      </c>
      <c r="B2287">
        <v>11.632</v>
      </c>
    </row>
    <row r="2288" spans="1:2" x14ac:dyDescent="0.25">
      <c r="A2288" s="263">
        <v>38812</v>
      </c>
      <c r="B2288">
        <v>4.2729999999999997</v>
      </c>
    </row>
    <row r="2289" spans="1:2" x14ac:dyDescent="0.25">
      <c r="A2289" s="263">
        <v>38813</v>
      </c>
      <c r="B2289">
        <v>4.7990000000000004</v>
      </c>
    </row>
    <row r="2290" spans="1:2" x14ac:dyDescent="0.25">
      <c r="A2290" s="263">
        <v>38814</v>
      </c>
      <c r="B2290">
        <v>8.5920000000000005</v>
      </c>
    </row>
    <row r="2291" spans="1:2" x14ac:dyDescent="0.25">
      <c r="A2291" s="263">
        <v>38815</v>
      </c>
      <c r="B2291">
        <v>37.911000000000001</v>
      </c>
    </row>
    <row r="2292" spans="1:2" x14ac:dyDescent="0.25">
      <c r="A2292" s="263">
        <v>38816</v>
      </c>
      <c r="B2292">
        <v>7.2210000000000001</v>
      </c>
    </row>
    <row r="2293" spans="1:2" x14ac:dyDescent="0.25">
      <c r="A2293" s="263">
        <v>38817</v>
      </c>
      <c r="B2293">
        <v>3.359</v>
      </c>
    </row>
    <row r="2294" spans="1:2" x14ac:dyDescent="0.25">
      <c r="A2294" s="263">
        <v>38818</v>
      </c>
      <c r="B2294">
        <v>3.5649999999999999</v>
      </c>
    </row>
    <row r="2295" spans="1:2" x14ac:dyDescent="0.25">
      <c r="A2295" s="263">
        <v>38819</v>
      </c>
      <c r="B2295">
        <v>2.948</v>
      </c>
    </row>
    <row r="2296" spans="1:2" x14ac:dyDescent="0.25">
      <c r="A2296" s="263">
        <v>38820</v>
      </c>
      <c r="B2296">
        <v>2.4449999999999998</v>
      </c>
    </row>
    <row r="2297" spans="1:2" x14ac:dyDescent="0.25">
      <c r="A2297" s="263">
        <v>38821</v>
      </c>
      <c r="B2297">
        <v>8.9350000000000005</v>
      </c>
    </row>
    <row r="2298" spans="1:2" x14ac:dyDescent="0.25">
      <c r="A2298" s="263">
        <v>38822</v>
      </c>
      <c r="B2298">
        <v>67.412000000000006</v>
      </c>
    </row>
    <row r="2299" spans="1:2" x14ac:dyDescent="0.25">
      <c r="A2299" s="263">
        <v>38823</v>
      </c>
      <c r="B2299">
        <v>17.39</v>
      </c>
    </row>
    <row r="2300" spans="1:2" x14ac:dyDescent="0.25">
      <c r="A2300" s="263">
        <v>38824</v>
      </c>
      <c r="B2300">
        <v>52.17</v>
      </c>
    </row>
    <row r="2301" spans="1:2" x14ac:dyDescent="0.25">
      <c r="A2301" s="263">
        <v>38825</v>
      </c>
      <c r="B2301">
        <v>17.047000000000001</v>
      </c>
    </row>
    <row r="2302" spans="1:2" x14ac:dyDescent="0.25">
      <c r="A2302" s="263">
        <v>38826</v>
      </c>
      <c r="B2302">
        <v>7.4729999999999999</v>
      </c>
    </row>
    <row r="2303" spans="1:2" x14ac:dyDescent="0.25">
      <c r="A2303" s="263">
        <v>38827</v>
      </c>
      <c r="B2303">
        <v>3.9990000000000001</v>
      </c>
    </row>
    <row r="2304" spans="1:2" x14ac:dyDescent="0.25">
      <c r="A2304" s="263">
        <v>38828</v>
      </c>
      <c r="B2304">
        <v>8.0440000000000005</v>
      </c>
    </row>
    <row r="2305" spans="1:2" x14ac:dyDescent="0.25">
      <c r="A2305" s="263">
        <v>38829</v>
      </c>
      <c r="B2305">
        <v>10.648999999999999</v>
      </c>
    </row>
    <row r="2306" spans="1:2" x14ac:dyDescent="0.25">
      <c r="A2306" s="263">
        <v>38830</v>
      </c>
      <c r="B2306">
        <v>5.5759999999999996</v>
      </c>
    </row>
    <row r="2307" spans="1:2" x14ac:dyDescent="0.25">
      <c r="A2307" s="263">
        <v>38831</v>
      </c>
      <c r="B2307">
        <v>3.976</v>
      </c>
    </row>
    <row r="2308" spans="1:2" x14ac:dyDescent="0.25">
      <c r="A2308" s="263">
        <v>38832</v>
      </c>
      <c r="B2308">
        <v>3.496</v>
      </c>
    </row>
    <row r="2309" spans="1:2" x14ac:dyDescent="0.25">
      <c r="A2309" s="263">
        <v>38833</v>
      </c>
      <c r="B2309">
        <v>2.5139999999999998</v>
      </c>
    </row>
    <row r="2310" spans="1:2" x14ac:dyDescent="0.25">
      <c r="A2310" s="263">
        <v>38834</v>
      </c>
      <c r="B2310">
        <v>1.9419999999999999</v>
      </c>
    </row>
    <row r="2311" spans="1:2" x14ac:dyDescent="0.25">
      <c r="A2311" s="263">
        <v>38835</v>
      </c>
      <c r="B2311">
        <v>1.554</v>
      </c>
    </row>
    <row r="2312" spans="1:2" x14ac:dyDescent="0.25">
      <c r="A2312" s="263">
        <v>38836</v>
      </c>
      <c r="B2312">
        <v>1.3939999999999999</v>
      </c>
    </row>
    <row r="2313" spans="1:2" x14ac:dyDescent="0.25">
      <c r="A2313" s="263">
        <v>38837</v>
      </c>
      <c r="B2313">
        <v>2.1480000000000001</v>
      </c>
    </row>
    <row r="2314" spans="1:2" x14ac:dyDescent="0.25">
      <c r="A2314" s="263">
        <v>38838</v>
      </c>
      <c r="B2314">
        <v>1.92</v>
      </c>
    </row>
    <row r="2315" spans="1:2" x14ac:dyDescent="0.25">
      <c r="A2315" s="263">
        <v>38839</v>
      </c>
      <c r="B2315">
        <v>1.6679999999999999</v>
      </c>
    </row>
    <row r="2316" spans="1:2" x14ac:dyDescent="0.25">
      <c r="A2316" s="263">
        <v>38840</v>
      </c>
      <c r="B2316">
        <v>1.1879999999999999</v>
      </c>
    </row>
    <row r="2317" spans="1:2" x14ac:dyDescent="0.25">
      <c r="A2317" s="263">
        <v>38841</v>
      </c>
      <c r="B2317">
        <v>0.93700000000000006</v>
      </c>
    </row>
    <row r="2318" spans="1:2" x14ac:dyDescent="0.25">
      <c r="A2318" s="263">
        <v>38842</v>
      </c>
      <c r="B2318">
        <v>0.93700000000000006</v>
      </c>
    </row>
    <row r="2319" spans="1:2" x14ac:dyDescent="0.25">
      <c r="A2319" s="263">
        <v>38843</v>
      </c>
      <c r="B2319">
        <v>0.45700000000000002</v>
      </c>
    </row>
    <row r="2320" spans="1:2" x14ac:dyDescent="0.25">
      <c r="A2320" s="263">
        <v>38844</v>
      </c>
      <c r="B2320">
        <v>0.45700000000000002</v>
      </c>
    </row>
    <row r="2321" spans="1:2" x14ac:dyDescent="0.25">
      <c r="A2321" s="263">
        <v>38845</v>
      </c>
      <c r="B2321">
        <v>0.20599999999999999</v>
      </c>
    </row>
    <row r="2322" spans="1:2" x14ac:dyDescent="0.25">
      <c r="A2322" s="263">
        <v>38846</v>
      </c>
      <c r="B2322">
        <v>0.20599999999999999</v>
      </c>
    </row>
    <row r="2323" spans="1:2" x14ac:dyDescent="0.25">
      <c r="A2323" s="263">
        <v>38847</v>
      </c>
      <c r="B2323">
        <v>0.93700000000000006</v>
      </c>
    </row>
    <row r="2324" spans="1:2" x14ac:dyDescent="0.25">
      <c r="A2324" s="263">
        <v>38848</v>
      </c>
      <c r="B2324">
        <v>0.45700000000000002</v>
      </c>
    </row>
    <row r="2325" spans="1:2" x14ac:dyDescent="0.25">
      <c r="A2325" s="263">
        <v>38849</v>
      </c>
      <c r="B2325">
        <v>0.70799999999999996</v>
      </c>
    </row>
    <row r="2326" spans="1:2" x14ac:dyDescent="0.25">
      <c r="A2326" s="263">
        <v>38850</v>
      </c>
      <c r="B2326">
        <v>0.70799999999999996</v>
      </c>
    </row>
    <row r="2327" spans="1:2" x14ac:dyDescent="0.25">
      <c r="A2327" s="263">
        <v>38851</v>
      </c>
      <c r="B2327">
        <v>0.70799999999999996</v>
      </c>
    </row>
    <row r="2328" spans="1:2" x14ac:dyDescent="0.25">
      <c r="A2328" s="263">
        <v>38852</v>
      </c>
      <c r="B2328">
        <v>0.20599999999999999</v>
      </c>
    </row>
    <row r="2329" spans="1:2" x14ac:dyDescent="0.25">
      <c r="A2329" s="263">
        <v>38853</v>
      </c>
      <c r="B2329">
        <v>0.91400000000000003</v>
      </c>
    </row>
    <row r="2330" spans="1:2" x14ac:dyDescent="0.25">
      <c r="A2330" s="263">
        <v>38854</v>
      </c>
      <c r="B2330">
        <v>1.143</v>
      </c>
    </row>
    <row r="2331" spans="1:2" x14ac:dyDescent="0.25">
      <c r="A2331" s="263">
        <v>38855</v>
      </c>
      <c r="B2331">
        <v>4.7759999999999998</v>
      </c>
    </row>
    <row r="2332" spans="1:2" x14ac:dyDescent="0.25">
      <c r="A2332" s="263">
        <v>38856</v>
      </c>
      <c r="B2332">
        <v>8.2040000000000006</v>
      </c>
    </row>
    <row r="2333" spans="1:2" x14ac:dyDescent="0.25">
      <c r="A2333" s="263">
        <v>38857</v>
      </c>
      <c r="B2333">
        <v>4.3419999999999996</v>
      </c>
    </row>
    <row r="2334" spans="1:2" x14ac:dyDescent="0.25">
      <c r="A2334" s="263">
        <v>38858</v>
      </c>
      <c r="B2334">
        <v>1.645</v>
      </c>
    </row>
    <row r="2335" spans="1:2" x14ac:dyDescent="0.25">
      <c r="A2335" s="263">
        <v>38859</v>
      </c>
      <c r="B2335">
        <v>1.006</v>
      </c>
    </row>
    <row r="2336" spans="1:2" x14ac:dyDescent="0.25">
      <c r="A2336" s="263">
        <v>38860</v>
      </c>
      <c r="B2336">
        <v>0.434</v>
      </c>
    </row>
    <row r="2337" spans="1:2" x14ac:dyDescent="0.25">
      <c r="A2337" s="263">
        <v>38861</v>
      </c>
      <c r="B2337">
        <v>9.0999999999999998E-2</v>
      </c>
    </row>
    <row r="2338" spans="1:2" x14ac:dyDescent="0.25">
      <c r="A2338" s="263">
        <v>38862</v>
      </c>
      <c r="B2338">
        <v>2.6509999999999998</v>
      </c>
    </row>
    <row r="2339" spans="1:2" x14ac:dyDescent="0.25">
      <c r="A2339" s="263">
        <v>38863</v>
      </c>
      <c r="B2339">
        <v>4.1130000000000004</v>
      </c>
    </row>
    <row r="2340" spans="1:2" x14ac:dyDescent="0.25">
      <c r="A2340" s="263">
        <v>38864</v>
      </c>
      <c r="B2340">
        <v>1.508</v>
      </c>
    </row>
    <row r="2341" spans="1:2" x14ac:dyDescent="0.25">
      <c r="A2341" s="263">
        <v>38865</v>
      </c>
      <c r="B2341">
        <v>0.96</v>
      </c>
    </row>
    <row r="2342" spans="1:2" x14ac:dyDescent="0.25">
      <c r="A2342" s="263">
        <v>38866</v>
      </c>
      <c r="B2342">
        <v>0.27400000000000002</v>
      </c>
    </row>
    <row r="2343" spans="1:2" x14ac:dyDescent="0.25">
      <c r="A2343" s="263">
        <v>38867</v>
      </c>
      <c r="B2343">
        <v>6.9000000000000006E-2</v>
      </c>
    </row>
    <row r="2344" spans="1:2" x14ac:dyDescent="0.25">
      <c r="A2344" s="263">
        <v>38868</v>
      </c>
      <c r="B2344">
        <v>1.577</v>
      </c>
    </row>
    <row r="2345" spans="1:2" x14ac:dyDescent="0.25">
      <c r="A2345" s="263">
        <v>38869</v>
      </c>
      <c r="B2345">
        <v>13.94</v>
      </c>
    </row>
    <row r="2346" spans="1:2" x14ac:dyDescent="0.25">
      <c r="A2346" s="263">
        <v>38870</v>
      </c>
      <c r="B2346">
        <v>18.236000000000001</v>
      </c>
    </row>
    <row r="2347" spans="1:2" x14ac:dyDescent="0.25">
      <c r="A2347" s="263">
        <v>38871</v>
      </c>
      <c r="B2347">
        <v>12.797000000000001</v>
      </c>
    </row>
    <row r="2348" spans="1:2" x14ac:dyDescent="0.25">
      <c r="A2348" s="263">
        <v>38872</v>
      </c>
      <c r="B2348">
        <v>9.0999999999999998E-2</v>
      </c>
    </row>
    <row r="2349" spans="1:2" x14ac:dyDescent="0.25">
      <c r="A2349" s="263">
        <v>38873</v>
      </c>
      <c r="B2349">
        <v>9.0999999999999998E-2</v>
      </c>
    </row>
    <row r="2350" spans="1:2" x14ac:dyDescent="0.25">
      <c r="A2350" s="263">
        <v>38874</v>
      </c>
      <c r="B2350">
        <v>6.9000000000000006E-2</v>
      </c>
    </row>
    <row r="2351" spans="1:2" x14ac:dyDescent="0.25">
      <c r="A2351" s="263">
        <v>38875</v>
      </c>
      <c r="B2351">
        <v>0.93700000000000006</v>
      </c>
    </row>
    <row r="2352" spans="1:2" x14ac:dyDescent="0.25">
      <c r="A2352" s="263">
        <v>38876</v>
      </c>
      <c r="B2352">
        <v>0.70799999999999996</v>
      </c>
    </row>
    <row r="2353" spans="1:2" x14ac:dyDescent="0.25">
      <c r="A2353" s="263">
        <v>38877</v>
      </c>
      <c r="B2353">
        <v>0.20599999999999999</v>
      </c>
    </row>
    <row r="2354" spans="1:2" x14ac:dyDescent="0.25">
      <c r="A2354" s="263">
        <v>38878</v>
      </c>
      <c r="B2354">
        <v>1.1200000000000001</v>
      </c>
    </row>
    <row r="2355" spans="1:2" x14ac:dyDescent="0.25">
      <c r="A2355" s="263">
        <v>38879</v>
      </c>
      <c r="B2355">
        <v>5.5990000000000002</v>
      </c>
    </row>
    <row r="2356" spans="1:2" x14ac:dyDescent="0.25">
      <c r="A2356" s="263">
        <v>38880</v>
      </c>
      <c r="B2356">
        <v>0.91400000000000003</v>
      </c>
    </row>
    <row r="2357" spans="1:2" x14ac:dyDescent="0.25">
      <c r="A2357" s="263">
        <v>38881</v>
      </c>
      <c r="B2357">
        <v>9.0999999999999998E-2</v>
      </c>
    </row>
    <row r="2358" spans="1:2" x14ac:dyDescent="0.25">
      <c r="A2358" s="263">
        <v>38882</v>
      </c>
      <c r="B2358">
        <v>0.45700000000000002</v>
      </c>
    </row>
    <row r="2359" spans="1:2" x14ac:dyDescent="0.25">
      <c r="A2359" s="263">
        <v>38883</v>
      </c>
      <c r="B2359">
        <v>9.0999999999999998E-2</v>
      </c>
    </row>
    <row r="2360" spans="1:2" x14ac:dyDescent="0.25">
      <c r="A2360" s="263">
        <v>38884</v>
      </c>
      <c r="B2360">
        <v>9.0999999999999998E-2</v>
      </c>
    </row>
    <row r="2361" spans="1:2" x14ac:dyDescent="0.25">
      <c r="A2361" s="263">
        <v>38885</v>
      </c>
      <c r="B2361">
        <v>9.0999999999999998E-2</v>
      </c>
    </row>
    <row r="2362" spans="1:2" x14ac:dyDescent="0.25">
      <c r="A2362" s="263">
        <v>38886</v>
      </c>
      <c r="B2362">
        <v>9.0999999999999998E-2</v>
      </c>
    </row>
    <row r="2363" spans="1:2" x14ac:dyDescent="0.25">
      <c r="A2363" s="263">
        <v>38887</v>
      </c>
      <c r="B2363">
        <v>1.44</v>
      </c>
    </row>
    <row r="2364" spans="1:2" x14ac:dyDescent="0.25">
      <c r="A2364" s="263">
        <v>38888</v>
      </c>
      <c r="B2364">
        <v>0.45700000000000002</v>
      </c>
    </row>
    <row r="2365" spans="1:2" x14ac:dyDescent="0.25">
      <c r="A2365" s="263">
        <v>38889</v>
      </c>
      <c r="B2365">
        <v>1.6910000000000001</v>
      </c>
    </row>
    <row r="2366" spans="1:2" x14ac:dyDescent="0.25">
      <c r="A2366" s="263">
        <v>38890</v>
      </c>
      <c r="B2366">
        <v>8.0670000000000002</v>
      </c>
    </row>
    <row r="2367" spans="1:2" x14ac:dyDescent="0.25">
      <c r="A2367" s="263">
        <v>38891</v>
      </c>
      <c r="B2367">
        <v>37.020000000000003</v>
      </c>
    </row>
    <row r="2368" spans="1:2" x14ac:dyDescent="0.25">
      <c r="A2368" s="263">
        <v>38892</v>
      </c>
      <c r="B2368">
        <v>1.851</v>
      </c>
    </row>
    <row r="2369" spans="1:2" x14ac:dyDescent="0.25">
      <c r="A2369" s="263">
        <v>38893</v>
      </c>
      <c r="B2369">
        <v>4.5999999999999999E-2</v>
      </c>
    </row>
    <row r="2370" spans="1:2" x14ac:dyDescent="0.25">
      <c r="A2370" s="263">
        <v>38894</v>
      </c>
      <c r="B2370">
        <v>1.645</v>
      </c>
    </row>
    <row r="2371" spans="1:2" x14ac:dyDescent="0.25">
      <c r="A2371" s="263">
        <v>38895</v>
      </c>
      <c r="B2371">
        <v>9.0999999999999998E-2</v>
      </c>
    </row>
    <row r="2372" spans="1:2" x14ac:dyDescent="0.25">
      <c r="A2372" s="263">
        <v>38896</v>
      </c>
      <c r="B2372">
        <v>0.59399999999999997</v>
      </c>
    </row>
    <row r="2373" spans="1:2" x14ac:dyDescent="0.25">
      <c r="A2373" s="263">
        <v>38897</v>
      </c>
      <c r="B2373">
        <v>1.44</v>
      </c>
    </row>
    <row r="2374" spans="1:2" x14ac:dyDescent="0.25">
      <c r="A2374" s="263">
        <v>38898</v>
      </c>
      <c r="B2374">
        <v>0.20599999999999999</v>
      </c>
    </row>
    <row r="2375" spans="1:2" x14ac:dyDescent="0.25">
      <c r="A2375" s="263">
        <v>38899</v>
      </c>
      <c r="B2375">
        <v>9.0999999999999998E-2</v>
      </c>
    </row>
    <row r="2376" spans="1:2" x14ac:dyDescent="0.25">
      <c r="A2376" s="263">
        <v>38900</v>
      </c>
      <c r="B2376">
        <v>9.0999999999999998E-2</v>
      </c>
    </row>
    <row r="2377" spans="1:2" x14ac:dyDescent="0.25">
      <c r="A2377" s="263">
        <v>38901</v>
      </c>
      <c r="B2377">
        <v>9.0999999999999998E-2</v>
      </c>
    </row>
    <row r="2378" spans="1:2" x14ac:dyDescent="0.25">
      <c r="A2378" s="263">
        <v>38902</v>
      </c>
      <c r="B2378">
        <v>2.4220000000000002</v>
      </c>
    </row>
    <row r="2379" spans="1:2" x14ac:dyDescent="0.25">
      <c r="A2379" s="263">
        <v>38903</v>
      </c>
      <c r="B2379">
        <v>0.82299999999999995</v>
      </c>
    </row>
    <row r="2380" spans="1:2" x14ac:dyDescent="0.25">
      <c r="A2380" s="263">
        <v>38904</v>
      </c>
      <c r="B2380">
        <v>9.0999999999999998E-2</v>
      </c>
    </row>
    <row r="2381" spans="1:2" x14ac:dyDescent="0.25">
      <c r="A2381" s="263">
        <v>38905</v>
      </c>
      <c r="B2381">
        <v>9.0999999999999998E-2</v>
      </c>
    </row>
    <row r="2382" spans="1:2" x14ac:dyDescent="0.25">
      <c r="A2382" s="263">
        <v>38906</v>
      </c>
      <c r="B2382">
        <v>9.0999999999999998E-2</v>
      </c>
    </row>
    <row r="2383" spans="1:2" x14ac:dyDescent="0.25">
      <c r="A2383" s="263">
        <v>38907</v>
      </c>
      <c r="B2383">
        <v>9.0999999999999998E-2</v>
      </c>
    </row>
    <row r="2384" spans="1:2" x14ac:dyDescent="0.25">
      <c r="A2384" s="263">
        <v>38908</v>
      </c>
      <c r="B2384">
        <v>9.0999999999999998E-2</v>
      </c>
    </row>
    <row r="2385" spans="1:2" x14ac:dyDescent="0.25">
      <c r="A2385" s="263">
        <v>38909</v>
      </c>
      <c r="B2385">
        <v>1.1879999999999999</v>
      </c>
    </row>
    <row r="2386" spans="1:2" x14ac:dyDescent="0.25">
      <c r="A2386" s="263">
        <v>38910</v>
      </c>
      <c r="B2386">
        <v>0.20599999999999999</v>
      </c>
    </row>
    <row r="2387" spans="1:2" x14ac:dyDescent="0.25">
      <c r="A2387" s="263">
        <v>38911</v>
      </c>
      <c r="B2387">
        <v>2.6509999999999998</v>
      </c>
    </row>
    <row r="2388" spans="1:2" x14ac:dyDescent="0.25">
      <c r="A2388" s="263">
        <v>38912</v>
      </c>
      <c r="B2388">
        <v>6.3529999999999998</v>
      </c>
    </row>
    <row r="2389" spans="1:2" x14ac:dyDescent="0.25">
      <c r="A2389" s="263">
        <v>38913</v>
      </c>
      <c r="B2389">
        <v>1.1879999999999999</v>
      </c>
    </row>
    <row r="2390" spans="1:2" x14ac:dyDescent="0.25">
      <c r="A2390" s="263">
        <v>38914</v>
      </c>
      <c r="B2390">
        <v>0.20599999999999999</v>
      </c>
    </row>
    <row r="2391" spans="1:2" x14ac:dyDescent="0.25">
      <c r="A2391" s="263">
        <v>38915</v>
      </c>
      <c r="B2391">
        <v>9.0999999999999998E-2</v>
      </c>
    </row>
    <row r="2392" spans="1:2" x14ac:dyDescent="0.25">
      <c r="A2392" s="263">
        <v>38916</v>
      </c>
      <c r="B2392">
        <v>9.0999999999999998E-2</v>
      </c>
    </row>
    <row r="2393" spans="1:2" x14ac:dyDescent="0.25">
      <c r="A2393" s="263">
        <v>38917</v>
      </c>
      <c r="B2393">
        <v>9.0999999999999998E-2</v>
      </c>
    </row>
    <row r="2394" spans="1:2" x14ac:dyDescent="0.25">
      <c r="A2394" s="263">
        <v>38918</v>
      </c>
      <c r="B2394">
        <v>9.0999999999999998E-2</v>
      </c>
    </row>
    <row r="2395" spans="1:2" x14ac:dyDescent="0.25">
      <c r="A2395" s="263">
        <v>38919</v>
      </c>
      <c r="B2395">
        <v>15.425000000000001</v>
      </c>
    </row>
    <row r="2396" spans="1:2" x14ac:dyDescent="0.25">
      <c r="A2396" s="263">
        <v>38920</v>
      </c>
      <c r="B2396">
        <v>10.238</v>
      </c>
    </row>
    <row r="2397" spans="1:2" x14ac:dyDescent="0.25">
      <c r="A2397" s="263">
        <v>38921</v>
      </c>
      <c r="B2397">
        <v>9.0999999999999998E-2</v>
      </c>
    </row>
    <row r="2398" spans="1:2" x14ac:dyDescent="0.25">
      <c r="A2398" s="263">
        <v>38922</v>
      </c>
      <c r="B2398">
        <v>9.0999999999999998E-2</v>
      </c>
    </row>
    <row r="2399" spans="1:2" x14ac:dyDescent="0.25">
      <c r="A2399" s="263">
        <v>38923</v>
      </c>
      <c r="B2399">
        <v>9.0999999999999998E-2</v>
      </c>
    </row>
    <row r="2400" spans="1:2" x14ac:dyDescent="0.25">
      <c r="A2400" s="263">
        <v>38924</v>
      </c>
      <c r="B2400">
        <v>9.0999999999999998E-2</v>
      </c>
    </row>
    <row r="2401" spans="1:2" x14ac:dyDescent="0.25">
      <c r="A2401" s="263">
        <v>38925</v>
      </c>
      <c r="B2401">
        <v>9.0999999999999998E-2</v>
      </c>
    </row>
    <row r="2402" spans="1:2" x14ac:dyDescent="0.25">
      <c r="A2402" s="263">
        <v>38926</v>
      </c>
      <c r="B2402">
        <v>0.93700000000000006</v>
      </c>
    </row>
    <row r="2403" spans="1:2" x14ac:dyDescent="0.25">
      <c r="A2403" s="263">
        <v>38927</v>
      </c>
      <c r="B2403">
        <v>0.20599999999999999</v>
      </c>
    </row>
    <row r="2404" spans="1:2" x14ac:dyDescent="0.25">
      <c r="A2404" s="263">
        <v>38928</v>
      </c>
      <c r="B2404">
        <v>0.20599999999999999</v>
      </c>
    </row>
    <row r="2405" spans="1:2" x14ac:dyDescent="0.25">
      <c r="A2405" s="263">
        <v>38929</v>
      </c>
      <c r="B2405">
        <v>9.0999999999999998E-2</v>
      </c>
    </row>
    <row r="2406" spans="1:2" x14ac:dyDescent="0.25">
      <c r="A2406" s="263">
        <v>38930</v>
      </c>
      <c r="B2406">
        <v>9.0999999999999998E-2</v>
      </c>
    </row>
    <row r="2407" spans="1:2" x14ac:dyDescent="0.25">
      <c r="A2407" s="263">
        <v>38931</v>
      </c>
      <c r="B2407">
        <v>9.0999999999999998E-2</v>
      </c>
    </row>
    <row r="2408" spans="1:2" x14ac:dyDescent="0.25">
      <c r="A2408" s="263">
        <v>38932</v>
      </c>
      <c r="B2408">
        <v>9.0999999999999998E-2</v>
      </c>
    </row>
    <row r="2409" spans="1:2" x14ac:dyDescent="0.25">
      <c r="A2409" s="263">
        <v>38933</v>
      </c>
      <c r="B2409">
        <v>9.0999999999999998E-2</v>
      </c>
    </row>
    <row r="2410" spans="1:2" x14ac:dyDescent="0.25">
      <c r="A2410" s="263">
        <v>38934</v>
      </c>
      <c r="B2410">
        <v>0.20599999999999999</v>
      </c>
    </row>
    <row r="2411" spans="1:2" x14ac:dyDescent="0.25">
      <c r="A2411" s="263">
        <v>38935</v>
      </c>
      <c r="B2411">
        <v>0.29699999999999999</v>
      </c>
    </row>
    <row r="2412" spans="1:2" x14ac:dyDescent="0.25">
      <c r="A2412" s="263">
        <v>38936</v>
      </c>
      <c r="B2412">
        <v>9.0999999999999998E-2</v>
      </c>
    </row>
    <row r="2413" spans="1:2" x14ac:dyDescent="0.25">
      <c r="A2413" s="263">
        <v>38937</v>
      </c>
      <c r="B2413">
        <v>9.0999999999999998E-2</v>
      </c>
    </row>
    <row r="2414" spans="1:2" x14ac:dyDescent="0.25">
      <c r="A2414" s="263">
        <v>38938</v>
      </c>
      <c r="B2414">
        <v>9.0999999999999998E-2</v>
      </c>
    </row>
    <row r="2415" spans="1:2" x14ac:dyDescent="0.25">
      <c r="A2415" s="263">
        <v>38939</v>
      </c>
      <c r="B2415">
        <v>9.0999999999999998E-2</v>
      </c>
    </row>
    <row r="2416" spans="1:2" x14ac:dyDescent="0.25">
      <c r="A2416" s="263">
        <v>38940</v>
      </c>
      <c r="B2416">
        <v>9.0999999999999998E-2</v>
      </c>
    </row>
    <row r="2417" spans="1:2" x14ac:dyDescent="0.25">
      <c r="A2417" s="263">
        <v>38941</v>
      </c>
      <c r="B2417">
        <v>9.0999999999999998E-2</v>
      </c>
    </row>
    <row r="2418" spans="1:2" x14ac:dyDescent="0.25">
      <c r="A2418" s="263">
        <v>38942</v>
      </c>
      <c r="B2418">
        <v>9.0999999999999998E-2</v>
      </c>
    </row>
    <row r="2419" spans="1:2" x14ac:dyDescent="0.25">
      <c r="A2419" s="263">
        <v>38943</v>
      </c>
      <c r="B2419">
        <v>9.0999999999999998E-2</v>
      </c>
    </row>
    <row r="2420" spans="1:2" x14ac:dyDescent="0.25">
      <c r="A2420" s="263">
        <v>38944</v>
      </c>
      <c r="B2420">
        <v>0.45700000000000002</v>
      </c>
    </row>
    <row r="2421" spans="1:2" x14ac:dyDescent="0.25">
      <c r="A2421" s="263">
        <v>38945</v>
      </c>
      <c r="B2421">
        <v>9.0999999999999998E-2</v>
      </c>
    </row>
    <row r="2422" spans="1:2" x14ac:dyDescent="0.25">
      <c r="A2422" s="263">
        <v>38946</v>
      </c>
      <c r="B2422">
        <v>0.20599999999999999</v>
      </c>
    </row>
    <row r="2423" spans="1:2" x14ac:dyDescent="0.25">
      <c r="A2423" s="263">
        <v>38947</v>
      </c>
      <c r="B2423">
        <v>0.45700000000000002</v>
      </c>
    </row>
    <row r="2424" spans="1:2" x14ac:dyDescent="0.25">
      <c r="A2424" s="263">
        <v>38948</v>
      </c>
      <c r="B2424">
        <v>9.0999999999999998E-2</v>
      </c>
    </row>
    <row r="2425" spans="1:2" x14ac:dyDescent="0.25">
      <c r="A2425" s="263">
        <v>38949</v>
      </c>
      <c r="B2425">
        <v>9.0999999999999998E-2</v>
      </c>
    </row>
    <row r="2426" spans="1:2" x14ac:dyDescent="0.25">
      <c r="A2426" s="263">
        <v>38950</v>
      </c>
      <c r="B2426">
        <v>9.0999999999999998E-2</v>
      </c>
    </row>
    <row r="2427" spans="1:2" x14ac:dyDescent="0.25">
      <c r="A2427" s="263">
        <v>38951</v>
      </c>
      <c r="B2427">
        <v>9.0999999999999998E-2</v>
      </c>
    </row>
    <row r="2428" spans="1:2" x14ac:dyDescent="0.25">
      <c r="A2428" s="263">
        <v>38952</v>
      </c>
      <c r="B2428">
        <v>9.0999999999999998E-2</v>
      </c>
    </row>
    <row r="2429" spans="1:2" x14ac:dyDescent="0.25">
      <c r="A2429" s="263">
        <v>38953</v>
      </c>
      <c r="B2429">
        <v>9.0999999999999998E-2</v>
      </c>
    </row>
    <row r="2430" spans="1:2" x14ac:dyDescent="0.25">
      <c r="A2430" s="263">
        <v>38954</v>
      </c>
      <c r="B2430">
        <v>9.0999999999999998E-2</v>
      </c>
    </row>
    <row r="2431" spans="1:2" x14ac:dyDescent="0.25">
      <c r="A2431" s="263">
        <v>38955</v>
      </c>
      <c r="B2431">
        <v>9.0999999999999998E-2</v>
      </c>
    </row>
    <row r="2432" spans="1:2" x14ac:dyDescent="0.25">
      <c r="A2432" s="263">
        <v>38956</v>
      </c>
      <c r="B2432">
        <v>0.45700000000000002</v>
      </c>
    </row>
    <row r="2433" spans="1:2" x14ac:dyDescent="0.25">
      <c r="A2433" s="263">
        <v>38957</v>
      </c>
      <c r="B2433">
        <v>1.1879999999999999</v>
      </c>
    </row>
    <row r="2434" spans="1:2" x14ac:dyDescent="0.25">
      <c r="A2434" s="263">
        <v>38958</v>
      </c>
      <c r="B2434">
        <v>23.263000000000002</v>
      </c>
    </row>
    <row r="2435" spans="1:2" x14ac:dyDescent="0.25">
      <c r="A2435" s="263">
        <v>38959</v>
      </c>
      <c r="B2435">
        <v>8.7750000000000004</v>
      </c>
    </row>
    <row r="2436" spans="1:2" x14ac:dyDescent="0.25">
      <c r="A2436" s="263">
        <v>38960</v>
      </c>
      <c r="B2436">
        <v>0.41099999999999998</v>
      </c>
    </row>
    <row r="2437" spans="1:2" x14ac:dyDescent="0.25">
      <c r="A2437" s="263">
        <v>38961</v>
      </c>
      <c r="B2437">
        <v>9.0999999999999998E-2</v>
      </c>
    </row>
    <row r="2438" spans="1:2" x14ac:dyDescent="0.25">
      <c r="A2438" s="263">
        <v>38962</v>
      </c>
      <c r="B2438">
        <v>9.0999999999999998E-2</v>
      </c>
    </row>
    <row r="2439" spans="1:2" x14ac:dyDescent="0.25">
      <c r="A2439" s="263">
        <v>38963</v>
      </c>
      <c r="B2439">
        <v>0.20599999999999999</v>
      </c>
    </row>
    <row r="2440" spans="1:2" x14ac:dyDescent="0.25">
      <c r="A2440" s="263">
        <v>38964</v>
      </c>
      <c r="B2440">
        <v>9.0999999999999998E-2</v>
      </c>
    </row>
    <row r="2441" spans="1:2" x14ac:dyDescent="0.25">
      <c r="A2441" s="263">
        <v>38965</v>
      </c>
      <c r="B2441">
        <v>9.0999999999999998E-2</v>
      </c>
    </row>
    <row r="2442" spans="1:2" x14ac:dyDescent="0.25">
      <c r="A2442" s="263">
        <v>38966</v>
      </c>
      <c r="B2442">
        <v>9.0999999999999998E-2</v>
      </c>
    </row>
    <row r="2443" spans="1:2" x14ac:dyDescent="0.25">
      <c r="A2443" s="263">
        <v>38967</v>
      </c>
      <c r="B2443">
        <v>9.0999999999999998E-2</v>
      </c>
    </row>
    <row r="2444" spans="1:2" x14ac:dyDescent="0.25">
      <c r="A2444" s="263">
        <v>38968</v>
      </c>
      <c r="B2444">
        <v>9.0999999999999998E-2</v>
      </c>
    </row>
    <row r="2445" spans="1:2" x14ac:dyDescent="0.25">
      <c r="A2445" s="263">
        <v>38969</v>
      </c>
      <c r="B2445">
        <v>9.0999999999999998E-2</v>
      </c>
    </row>
    <row r="2446" spans="1:2" x14ac:dyDescent="0.25">
      <c r="A2446" s="263">
        <v>38970</v>
      </c>
      <c r="B2446">
        <v>9.0999999999999998E-2</v>
      </c>
    </row>
    <row r="2447" spans="1:2" x14ac:dyDescent="0.25">
      <c r="A2447" s="263">
        <v>38971</v>
      </c>
      <c r="B2447">
        <v>9.0999999999999998E-2</v>
      </c>
    </row>
    <row r="2448" spans="1:2" x14ac:dyDescent="0.25">
      <c r="A2448" s="263">
        <v>38972</v>
      </c>
      <c r="B2448">
        <v>65.447000000000003</v>
      </c>
    </row>
    <row r="2449" spans="1:2" x14ac:dyDescent="0.25">
      <c r="A2449" s="263">
        <v>38973</v>
      </c>
      <c r="B2449">
        <v>102.65</v>
      </c>
    </row>
    <row r="2450" spans="1:2" x14ac:dyDescent="0.25">
      <c r="A2450" s="263">
        <v>38974</v>
      </c>
      <c r="B2450">
        <v>19.79</v>
      </c>
    </row>
    <row r="2451" spans="1:2" x14ac:dyDescent="0.25">
      <c r="A2451" s="263">
        <v>38975</v>
      </c>
      <c r="B2451">
        <v>5.1870000000000003</v>
      </c>
    </row>
    <row r="2452" spans="1:2" x14ac:dyDescent="0.25">
      <c r="A2452" s="263">
        <v>38976</v>
      </c>
      <c r="B2452">
        <v>4.1820000000000004</v>
      </c>
    </row>
    <row r="2453" spans="1:2" x14ac:dyDescent="0.25">
      <c r="A2453" s="263">
        <v>38977</v>
      </c>
      <c r="B2453">
        <v>0.32</v>
      </c>
    </row>
    <row r="2454" spans="1:2" x14ac:dyDescent="0.25">
      <c r="A2454" s="263">
        <v>38978</v>
      </c>
      <c r="B2454">
        <v>9.0999999999999998E-2</v>
      </c>
    </row>
    <row r="2455" spans="1:2" x14ac:dyDescent="0.25">
      <c r="A2455" s="263">
        <v>38979</v>
      </c>
      <c r="B2455">
        <v>2.0339999999999998</v>
      </c>
    </row>
    <row r="2456" spans="1:2" x14ac:dyDescent="0.25">
      <c r="A2456" s="263">
        <v>38980</v>
      </c>
      <c r="B2456">
        <v>2.5369999999999999</v>
      </c>
    </row>
    <row r="2457" spans="1:2" x14ac:dyDescent="0.25">
      <c r="A2457" s="263">
        <v>38981</v>
      </c>
      <c r="B2457">
        <v>9.0999999999999998E-2</v>
      </c>
    </row>
    <row r="2458" spans="1:2" x14ac:dyDescent="0.25">
      <c r="A2458" s="263">
        <v>38982</v>
      </c>
      <c r="B2458">
        <v>1.6910000000000001</v>
      </c>
    </row>
    <row r="2459" spans="1:2" x14ac:dyDescent="0.25">
      <c r="A2459" s="263">
        <v>38983</v>
      </c>
      <c r="B2459">
        <v>116.589</v>
      </c>
    </row>
    <row r="2460" spans="1:2" x14ac:dyDescent="0.25">
      <c r="A2460" s="263">
        <v>38984</v>
      </c>
      <c r="B2460">
        <v>66.384</v>
      </c>
    </row>
    <row r="2461" spans="1:2" x14ac:dyDescent="0.25">
      <c r="A2461" s="263">
        <v>38985</v>
      </c>
      <c r="B2461">
        <v>13.962</v>
      </c>
    </row>
    <row r="2462" spans="1:2" x14ac:dyDescent="0.25">
      <c r="A2462" s="263">
        <v>38986</v>
      </c>
      <c r="B2462">
        <v>8.3640000000000008</v>
      </c>
    </row>
    <row r="2463" spans="1:2" x14ac:dyDescent="0.25">
      <c r="A2463" s="263">
        <v>38987</v>
      </c>
      <c r="B2463">
        <v>2.4220000000000002</v>
      </c>
    </row>
    <row r="2464" spans="1:2" x14ac:dyDescent="0.25">
      <c r="A2464" s="263">
        <v>38988</v>
      </c>
      <c r="B2464">
        <v>5.4390000000000001</v>
      </c>
    </row>
    <row r="2465" spans="1:2" x14ac:dyDescent="0.25">
      <c r="A2465" s="263">
        <v>38989</v>
      </c>
      <c r="B2465">
        <v>5.9189999999999996</v>
      </c>
    </row>
    <row r="2466" spans="1:2" x14ac:dyDescent="0.25">
      <c r="A2466" s="263">
        <v>38990</v>
      </c>
      <c r="B2466">
        <v>1.371</v>
      </c>
    </row>
    <row r="2467" spans="1:2" x14ac:dyDescent="0.25">
      <c r="A2467" s="263">
        <v>38991</v>
      </c>
      <c r="B2467">
        <v>0.8</v>
      </c>
    </row>
    <row r="2468" spans="1:2" x14ac:dyDescent="0.25">
      <c r="A2468" s="263">
        <v>38992</v>
      </c>
      <c r="B2468">
        <v>1.143</v>
      </c>
    </row>
    <row r="2469" spans="1:2" x14ac:dyDescent="0.25">
      <c r="A2469" s="263">
        <v>38993</v>
      </c>
      <c r="B2469">
        <v>0.86799999999999999</v>
      </c>
    </row>
    <row r="2470" spans="1:2" x14ac:dyDescent="0.25">
      <c r="A2470" s="263">
        <v>38994</v>
      </c>
      <c r="B2470">
        <v>1.645</v>
      </c>
    </row>
    <row r="2471" spans="1:2" x14ac:dyDescent="0.25">
      <c r="A2471" s="263">
        <v>38995</v>
      </c>
      <c r="B2471">
        <v>45.634999999999998</v>
      </c>
    </row>
    <row r="2472" spans="1:2" x14ac:dyDescent="0.25">
      <c r="A2472" s="263">
        <v>38996</v>
      </c>
      <c r="B2472">
        <v>15.058999999999999</v>
      </c>
    </row>
    <row r="2473" spans="1:2" x14ac:dyDescent="0.25">
      <c r="A2473" s="263">
        <v>38997</v>
      </c>
      <c r="B2473">
        <v>2.262</v>
      </c>
    </row>
    <row r="2474" spans="1:2" x14ac:dyDescent="0.25">
      <c r="A2474" s="263">
        <v>38998</v>
      </c>
      <c r="B2474">
        <v>9.0999999999999998E-2</v>
      </c>
    </row>
    <row r="2475" spans="1:2" x14ac:dyDescent="0.25">
      <c r="A2475" s="263">
        <v>38999</v>
      </c>
      <c r="B2475">
        <v>1.165</v>
      </c>
    </row>
    <row r="2476" spans="1:2" x14ac:dyDescent="0.25">
      <c r="A2476" s="263">
        <v>39000</v>
      </c>
      <c r="B2476">
        <v>1.2569999999999999</v>
      </c>
    </row>
    <row r="2477" spans="1:2" x14ac:dyDescent="0.25">
      <c r="A2477" s="263">
        <v>39001</v>
      </c>
      <c r="B2477">
        <v>1.5309999999999999</v>
      </c>
    </row>
    <row r="2478" spans="1:2" x14ac:dyDescent="0.25">
      <c r="A2478" s="263">
        <v>39002</v>
      </c>
      <c r="B2478">
        <v>0.36599999999999999</v>
      </c>
    </row>
    <row r="2479" spans="1:2" x14ac:dyDescent="0.25">
      <c r="A2479" s="263">
        <v>39003</v>
      </c>
      <c r="B2479">
        <v>0.98299999999999998</v>
      </c>
    </row>
    <row r="2480" spans="1:2" x14ac:dyDescent="0.25">
      <c r="A2480" s="263">
        <v>39004</v>
      </c>
      <c r="B2480">
        <v>1.2110000000000001</v>
      </c>
    </row>
    <row r="2481" spans="1:2" x14ac:dyDescent="0.25">
      <c r="A2481" s="263">
        <v>39005</v>
      </c>
      <c r="B2481">
        <v>0.73099999999999998</v>
      </c>
    </row>
    <row r="2482" spans="1:2" x14ac:dyDescent="0.25">
      <c r="A2482" s="263">
        <v>39006</v>
      </c>
      <c r="B2482">
        <v>3.2679999999999998</v>
      </c>
    </row>
    <row r="2483" spans="1:2" x14ac:dyDescent="0.25">
      <c r="A2483" s="263">
        <v>39007</v>
      </c>
      <c r="B2483">
        <v>149.541</v>
      </c>
    </row>
    <row r="2484" spans="1:2" x14ac:dyDescent="0.25">
      <c r="A2484" s="263">
        <v>39008</v>
      </c>
      <c r="B2484">
        <v>54.433</v>
      </c>
    </row>
    <row r="2485" spans="1:2" x14ac:dyDescent="0.25">
      <c r="A2485" s="263">
        <v>39009</v>
      </c>
      <c r="B2485">
        <v>15.265000000000001</v>
      </c>
    </row>
    <row r="2486" spans="1:2" x14ac:dyDescent="0.25">
      <c r="A2486" s="263">
        <v>39010</v>
      </c>
      <c r="B2486">
        <v>45.588999999999999</v>
      </c>
    </row>
    <row r="2487" spans="1:2" x14ac:dyDescent="0.25">
      <c r="A2487" s="263">
        <v>39011</v>
      </c>
      <c r="B2487">
        <v>15.493</v>
      </c>
    </row>
    <row r="2488" spans="1:2" x14ac:dyDescent="0.25">
      <c r="A2488" s="263">
        <v>39012</v>
      </c>
      <c r="B2488">
        <v>5.5990000000000002</v>
      </c>
    </row>
    <row r="2489" spans="1:2" x14ac:dyDescent="0.25">
      <c r="A2489" s="263">
        <v>39013</v>
      </c>
      <c r="B2489">
        <v>2.331</v>
      </c>
    </row>
    <row r="2490" spans="1:2" x14ac:dyDescent="0.25">
      <c r="A2490" s="263">
        <v>39014</v>
      </c>
      <c r="B2490">
        <v>1.9650000000000001</v>
      </c>
    </row>
    <row r="2491" spans="1:2" x14ac:dyDescent="0.25">
      <c r="A2491" s="263">
        <v>39015</v>
      </c>
      <c r="B2491">
        <v>1.782</v>
      </c>
    </row>
    <row r="2492" spans="1:2" x14ac:dyDescent="0.25">
      <c r="A2492" s="263">
        <v>39016</v>
      </c>
      <c r="B2492">
        <v>2.8109999999999999</v>
      </c>
    </row>
    <row r="2493" spans="1:2" x14ac:dyDescent="0.25">
      <c r="A2493" s="263">
        <v>39017</v>
      </c>
      <c r="B2493">
        <v>61.06</v>
      </c>
    </row>
    <row r="2494" spans="1:2" x14ac:dyDescent="0.25">
      <c r="A2494" s="263">
        <v>39018</v>
      </c>
      <c r="B2494">
        <v>164.05199999999999</v>
      </c>
    </row>
    <row r="2495" spans="1:2" x14ac:dyDescent="0.25">
      <c r="A2495" s="263">
        <v>39019</v>
      </c>
      <c r="B2495">
        <v>28.952999999999999</v>
      </c>
    </row>
    <row r="2496" spans="1:2" x14ac:dyDescent="0.25">
      <c r="A2496" s="263">
        <v>39020</v>
      </c>
      <c r="B2496">
        <v>11.311999999999999</v>
      </c>
    </row>
    <row r="2497" spans="1:2" x14ac:dyDescent="0.25">
      <c r="A2497" s="263">
        <v>39021</v>
      </c>
      <c r="B2497">
        <v>5.8040000000000003</v>
      </c>
    </row>
    <row r="2498" spans="1:2" x14ac:dyDescent="0.25">
      <c r="A2498" s="263">
        <v>39022</v>
      </c>
      <c r="B2498">
        <v>4.7990000000000004</v>
      </c>
    </row>
    <row r="2499" spans="1:2" x14ac:dyDescent="0.25">
      <c r="A2499" s="263">
        <v>39023</v>
      </c>
      <c r="B2499">
        <v>5.37</v>
      </c>
    </row>
    <row r="2500" spans="1:2" x14ac:dyDescent="0.25">
      <c r="A2500" s="263">
        <v>39024</v>
      </c>
      <c r="B2500">
        <v>2.5590000000000002</v>
      </c>
    </row>
    <row r="2501" spans="1:2" x14ac:dyDescent="0.25">
      <c r="A2501" s="263">
        <v>39025</v>
      </c>
      <c r="B2501">
        <v>0.96</v>
      </c>
    </row>
    <row r="2502" spans="1:2" x14ac:dyDescent="0.25">
      <c r="A2502" s="263">
        <v>39026</v>
      </c>
      <c r="B2502">
        <v>0.48</v>
      </c>
    </row>
    <row r="2503" spans="1:2" x14ac:dyDescent="0.25">
      <c r="A2503" s="263">
        <v>39027</v>
      </c>
      <c r="B2503">
        <v>1.7370000000000001</v>
      </c>
    </row>
    <row r="2504" spans="1:2" x14ac:dyDescent="0.25">
      <c r="A2504" s="263">
        <v>39028</v>
      </c>
      <c r="B2504">
        <v>2.4910000000000001</v>
      </c>
    </row>
    <row r="2505" spans="1:2" x14ac:dyDescent="0.25">
      <c r="A2505" s="263">
        <v>39029</v>
      </c>
      <c r="B2505">
        <v>2.125</v>
      </c>
    </row>
    <row r="2506" spans="1:2" x14ac:dyDescent="0.25">
      <c r="A2506" s="263">
        <v>39030</v>
      </c>
      <c r="B2506">
        <v>2.3540000000000001</v>
      </c>
    </row>
    <row r="2507" spans="1:2" x14ac:dyDescent="0.25">
      <c r="A2507" s="263">
        <v>39031</v>
      </c>
      <c r="B2507">
        <v>1.4850000000000001</v>
      </c>
    </row>
    <row r="2508" spans="1:2" x14ac:dyDescent="0.25">
      <c r="A2508" s="263">
        <v>39032</v>
      </c>
      <c r="B2508">
        <v>0.754</v>
      </c>
    </row>
    <row r="2509" spans="1:2" x14ac:dyDescent="0.25">
      <c r="A2509" s="263">
        <v>39033</v>
      </c>
      <c r="B2509">
        <v>3.4279999999999999</v>
      </c>
    </row>
    <row r="2510" spans="1:2" x14ac:dyDescent="0.25">
      <c r="A2510" s="263">
        <v>39034</v>
      </c>
      <c r="B2510">
        <v>3.7709999999999999</v>
      </c>
    </row>
    <row r="2511" spans="1:2" x14ac:dyDescent="0.25">
      <c r="A2511" s="263">
        <v>39035</v>
      </c>
      <c r="B2511">
        <v>1.097</v>
      </c>
    </row>
    <row r="2512" spans="1:2" x14ac:dyDescent="0.25">
      <c r="A2512" s="263">
        <v>39036</v>
      </c>
      <c r="B2512">
        <v>22.806000000000001</v>
      </c>
    </row>
    <row r="2513" spans="1:2" x14ac:dyDescent="0.25">
      <c r="A2513" s="263">
        <v>39037</v>
      </c>
      <c r="B2513">
        <v>68.326999999999998</v>
      </c>
    </row>
    <row r="2514" spans="1:2" x14ac:dyDescent="0.25">
      <c r="A2514" s="263">
        <v>39038</v>
      </c>
      <c r="B2514">
        <v>46.32</v>
      </c>
    </row>
    <row r="2515" spans="1:2" x14ac:dyDescent="0.25">
      <c r="A2515" s="263">
        <v>39039</v>
      </c>
      <c r="B2515">
        <v>13.871</v>
      </c>
    </row>
    <row r="2516" spans="1:2" x14ac:dyDescent="0.25">
      <c r="A2516" s="263">
        <v>39040</v>
      </c>
      <c r="B2516">
        <v>6.5129999999999999</v>
      </c>
    </row>
    <row r="2517" spans="1:2" x14ac:dyDescent="0.25">
      <c r="A2517" s="263">
        <v>39041</v>
      </c>
      <c r="B2517">
        <v>3.5649999999999999</v>
      </c>
    </row>
    <row r="2518" spans="1:2" x14ac:dyDescent="0.25">
      <c r="A2518" s="263">
        <v>39042</v>
      </c>
      <c r="B2518">
        <v>1.92</v>
      </c>
    </row>
    <row r="2519" spans="1:2" x14ac:dyDescent="0.25">
      <c r="A2519" s="263">
        <v>39043</v>
      </c>
      <c r="B2519">
        <v>1.2110000000000001</v>
      </c>
    </row>
    <row r="2520" spans="1:2" x14ac:dyDescent="0.25">
      <c r="A2520" s="263">
        <v>39044</v>
      </c>
      <c r="B2520">
        <v>0.98299999999999998</v>
      </c>
    </row>
    <row r="2521" spans="1:2" x14ac:dyDescent="0.25">
      <c r="A2521" s="263">
        <v>39045</v>
      </c>
      <c r="B2521">
        <v>0.52600000000000002</v>
      </c>
    </row>
    <row r="2522" spans="1:2" x14ac:dyDescent="0.25">
      <c r="A2522" s="263">
        <v>39046</v>
      </c>
      <c r="B2522">
        <v>4.5999999999999999E-2</v>
      </c>
    </row>
    <row r="2523" spans="1:2" x14ac:dyDescent="0.25">
      <c r="A2523" s="263">
        <v>39047</v>
      </c>
      <c r="B2523">
        <v>0.82299999999999995</v>
      </c>
    </row>
    <row r="2524" spans="1:2" x14ac:dyDescent="0.25">
      <c r="A2524" s="263">
        <v>39048</v>
      </c>
      <c r="B2524">
        <v>1.623</v>
      </c>
    </row>
    <row r="2525" spans="1:2" x14ac:dyDescent="0.25">
      <c r="A2525" s="263">
        <v>39049</v>
      </c>
      <c r="B2525">
        <v>1.3939999999999999</v>
      </c>
    </row>
    <row r="2526" spans="1:2" x14ac:dyDescent="0.25">
      <c r="A2526" s="263">
        <v>39050</v>
      </c>
      <c r="B2526">
        <v>1.143</v>
      </c>
    </row>
    <row r="2527" spans="1:2" x14ac:dyDescent="0.25">
      <c r="A2527" s="263">
        <v>39051</v>
      </c>
      <c r="B2527">
        <v>5.3239999999999998</v>
      </c>
    </row>
    <row r="2528" spans="1:2" x14ac:dyDescent="0.25">
      <c r="A2528" s="263">
        <v>39052</v>
      </c>
      <c r="B2528">
        <v>55.85</v>
      </c>
    </row>
    <row r="2529" spans="1:2" x14ac:dyDescent="0.25">
      <c r="A2529" s="263">
        <v>39053</v>
      </c>
      <c r="B2529">
        <v>27.788</v>
      </c>
    </row>
    <row r="2530" spans="1:2" x14ac:dyDescent="0.25">
      <c r="A2530" s="263">
        <v>39054</v>
      </c>
      <c r="B2530">
        <v>5.7359999999999998</v>
      </c>
    </row>
    <row r="2531" spans="1:2" x14ac:dyDescent="0.25">
      <c r="A2531" s="263">
        <v>39055</v>
      </c>
      <c r="B2531">
        <v>3.2909999999999999</v>
      </c>
    </row>
    <row r="2532" spans="1:2" x14ac:dyDescent="0.25">
      <c r="A2532" s="263">
        <v>39056</v>
      </c>
      <c r="B2532">
        <v>1.6</v>
      </c>
    </row>
    <row r="2533" spans="1:2" x14ac:dyDescent="0.25">
      <c r="A2533" s="263">
        <v>39057</v>
      </c>
      <c r="B2533">
        <v>1.2110000000000001</v>
      </c>
    </row>
    <row r="2534" spans="1:2" x14ac:dyDescent="0.25">
      <c r="A2534" s="263">
        <v>39058</v>
      </c>
      <c r="B2534">
        <v>2.4910000000000001</v>
      </c>
    </row>
    <row r="2535" spans="1:2" x14ac:dyDescent="0.25">
      <c r="A2535" s="263">
        <v>39059</v>
      </c>
      <c r="B2535">
        <v>1.325</v>
      </c>
    </row>
    <row r="2536" spans="1:2" x14ac:dyDescent="0.25">
      <c r="A2536" s="263">
        <v>39060</v>
      </c>
      <c r="B2536">
        <v>1.577</v>
      </c>
    </row>
    <row r="2537" spans="1:2" x14ac:dyDescent="0.25">
      <c r="A2537" s="263">
        <v>39061</v>
      </c>
      <c r="B2537">
        <v>1.577</v>
      </c>
    </row>
    <row r="2538" spans="1:2" x14ac:dyDescent="0.25">
      <c r="A2538" s="263">
        <v>39062</v>
      </c>
      <c r="B2538">
        <v>1.3480000000000001</v>
      </c>
    </row>
    <row r="2539" spans="1:2" x14ac:dyDescent="0.25">
      <c r="A2539" s="263">
        <v>39063</v>
      </c>
      <c r="B2539">
        <v>3.2909999999999999</v>
      </c>
    </row>
    <row r="2540" spans="1:2" x14ac:dyDescent="0.25">
      <c r="A2540" s="263">
        <v>39064</v>
      </c>
      <c r="B2540">
        <v>2.3769999999999998</v>
      </c>
    </row>
    <row r="2541" spans="1:2" x14ac:dyDescent="0.25">
      <c r="A2541" s="263">
        <v>39065</v>
      </c>
      <c r="B2541">
        <v>2.3769999999999998</v>
      </c>
    </row>
    <row r="2542" spans="1:2" x14ac:dyDescent="0.25">
      <c r="A2542" s="263">
        <v>39066</v>
      </c>
      <c r="B2542">
        <v>2.605</v>
      </c>
    </row>
    <row r="2543" spans="1:2" x14ac:dyDescent="0.25">
      <c r="A2543" s="263">
        <v>39067</v>
      </c>
      <c r="B2543">
        <v>1.897</v>
      </c>
    </row>
    <row r="2544" spans="1:2" x14ac:dyDescent="0.25">
      <c r="A2544" s="263">
        <v>39068</v>
      </c>
      <c r="B2544">
        <v>1.44</v>
      </c>
    </row>
    <row r="2545" spans="1:2" x14ac:dyDescent="0.25">
      <c r="A2545" s="263">
        <v>39069</v>
      </c>
      <c r="B2545">
        <v>1.897</v>
      </c>
    </row>
    <row r="2546" spans="1:2" x14ac:dyDescent="0.25">
      <c r="A2546" s="263">
        <v>39070</v>
      </c>
      <c r="B2546">
        <v>1.44</v>
      </c>
    </row>
    <row r="2547" spans="1:2" x14ac:dyDescent="0.25">
      <c r="A2547" s="263">
        <v>39071</v>
      </c>
      <c r="B2547">
        <v>0.98299999999999998</v>
      </c>
    </row>
    <row r="2548" spans="1:2" x14ac:dyDescent="0.25">
      <c r="A2548" s="263">
        <v>39072</v>
      </c>
      <c r="B2548">
        <v>3.0619999999999998</v>
      </c>
    </row>
    <row r="2549" spans="1:2" x14ac:dyDescent="0.25">
      <c r="A2549" s="263">
        <v>39073</v>
      </c>
      <c r="B2549">
        <v>66.361000000000004</v>
      </c>
    </row>
    <row r="2550" spans="1:2" x14ac:dyDescent="0.25">
      <c r="A2550" s="263">
        <v>39074</v>
      </c>
      <c r="B2550">
        <v>53.860999999999997</v>
      </c>
    </row>
    <row r="2551" spans="1:2" x14ac:dyDescent="0.25">
      <c r="A2551" s="263">
        <v>39075</v>
      </c>
      <c r="B2551">
        <v>12.042999999999999</v>
      </c>
    </row>
    <row r="2552" spans="1:2" x14ac:dyDescent="0.25">
      <c r="A2552" s="263">
        <v>39076</v>
      </c>
      <c r="B2552">
        <v>21.777999999999999</v>
      </c>
    </row>
    <row r="2553" spans="1:2" x14ac:dyDescent="0.25">
      <c r="A2553" s="263">
        <v>39077</v>
      </c>
      <c r="B2553">
        <v>74.039000000000001</v>
      </c>
    </row>
    <row r="2554" spans="1:2" x14ac:dyDescent="0.25">
      <c r="A2554" s="263">
        <v>39078</v>
      </c>
      <c r="B2554">
        <v>19.606999999999999</v>
      </c>
    </row>
    <row r="2555" spans="1:2" x14ac:dyDescent="0.25">
      <c r="A2555" s="263">
        <v>39079</v>
      </c>
      <c r="B2555">
        <v>7.0380000000000003</v>
      </c>
    </row>
    <row r="2556" spans="1:2" x14ac:dyDescent="0.25">
      <c r="A2556" s="263">
        <v>39080</v>
      </c>
      <c r="B2556">
        <v>4.3650000000000002</v>
      </c>
    </row>
    <row r="2557" spans="1:2" x14ac:dyDescent="0.25">
      <c r="A2557" s="263">
        <v>39081</v>
      </c>
      <c r="B2557">
        <v>2.9249999999999998</v>
      </c>
    </row>
    <row r="2558" spans="1:2" x14ac:dyDescent="0.25">
      <c r="A2558" s="263">
        <v>39082</v>
      </c>
      <c r="B2558">
        <v>13.071</v>
      </c>
    </row>
    <row r="2559" spans="1:2" x14ac:dyDescent="0.25">
      <c r="A2559" s="263">
        <v>39083</v>
      </c>
      <c r="B2559">
        <v>44.012</v>
      </c>
    </row>
    <row r="2560" spans="1:2" x14ac:dyDescent="0.25">
      <c r="A2560" s="263">
        <v>39084</v>
      </c>
      <c r="B2560">
        <v>11.403</v>
      </c>
    </row>
    <row r="2561" spans="1:2" x14ac:dyDescent="0.25">
      <c r="A2561" s="263">
        <v>39085</v>
      </c>
      <c r="B2561">
        <v>5.0960000000000001</v>
      </c>
    </row>
    <row r="2562" spans="1:2" x14ac:dyDescent="0.25">
      <c r="A2562" s="263">
        <v>39086</v>
      </c>
      <c r="B2562">
        <v>2.0569999999999999</v>
      </c>
    </row>
    <row r="2563" spans="1:2" x14ac:dyDescent="0.25">
      <c r="A2563" s="263">
        <v>39087</v>
      </c>
      <c r="B2563">
        <v>38.116999999999997</v>
      </c>
    </row>
    <row r="2564" spans="1:2" x14ac:dyDescent="0.25">
      <c r="A2564" s="263">
        <v>39088</v>
      </c>
      <c r="B2564">
        <v>39.579000000000001</v>
      </c>
    </row>
    <row r="2565" spans="1:2" x14ac:dyDescent="0.25">
      <c r="A2565" s="263">
        <v>39089</v>
      </c>
      <c r="B2565">
        <v>28.542000000000002</v>
      </c>
    </row>
    <row r="2566" spans="1:2" x14ac:dyDescent="0.25">
      <c r="A2566" s="263">
        <v>39090</v>
      </c>
      <c r="B2566">
        <v>51.073999999999998</v>
      </c>
    </row>
    <row r="2567" spans="1:2" x14ac:dyDescent="0.25">
      <c r="A2567" s="263">
        <v>39091</v>
      </c>
      <c r="B2567">
        <v>15.699</v>
      </c>
    </row>
    <row r="2568" spans="1:2" x14ac:dyDescent="0.25">
      <c r="A2568" s="263">
        <v>39092</v>
      </c>
      <c r="B2568">
        <v>6.6269999999999998</v>
      </c>
    </row>
    <row r="2569" spans="1:2" x14ac:dyDescent="0.25">
      <c r="A2569" s="263">
        <v>39093</v>
      </c>
      <c r="B2569">
        <v>3.5419999999999998</v>
      </c>
    </row>
    <row r="2570" spans="1:2" x14ac:dyDescent="0.25">
      <c r="A2570" s="263">
        <v>39094</v>
      </c>
      <c r="B2570">
        <v>5.0960000000000001</v>
      </c>
    </row>
    <row r="2571" spans="1:2" x14ac:dyDescent="0.25">
      <c r="A2571" s="263">
        <v>39095</v>
      </c>
      <c r="B2571">
        <v>80.323999999999998</v>
      </c>
    </row>
    <row r="2572" spans="1:2" x14ac:dyDescent="0.25">
      <c r="A2572" s="263">
        <v>39096</v>
      </c>
      <c r="B2572">
        <v>108.431</v>
      </c>
    </row>
    <row r="2573" spans="1:2" x14ac:dyDescent="0.25">
      <c r="A2573" s="263">
        <v>39097</v>
      </c>
      <c r="B2573">
        <v>157.768</v>
      </c>
    </row>
    <row r="2574" spans="1:2" x14ac:dyDescent="0.25">
      <c r="A2574" s="263">
        <v>39098</v>
      </c>
      <c r="B2574">
        <v>76.325000000000003</v>
      </c>
    </row>
    <row r="2575" spans="1:2" x14ac:dyDescent="0.25">
      <c r="A2575" s="263">
        <v>39099</v>
      </c>
      <c r="B2575">
        <v>15.791</v>
      </c>
    </row>
    <row r="2576" spans="1:2" x14ac:dyDescent="0.25">
      <c r="A2576" s="263">
        <v>39100</v>
      </c>
      <c r="B2576">
        <v>7.4039999999999999</v>
      </c>
    </row>
    <row r="2577" spans="1:2" x14ac:dyDescent="0.25">
      <c r="A2577" s="263">
        <v>39101</v>
      </c>
      <c r="B2577">
        <v>5.0049999999999999</v>
      </c>
    </row>
    <row r="2578" spans="1:2" x14ac:dyDescent="0.25">
      <c r="A2578" s="263">
        <v>39102</v>
      </c>
      <c r="B2578">
        <v>3.3359999999999999</v>
      </c>
    </row>
    <row r="2579" spans="1:2" x14ac:dyDescent="0.25">
      <c r="A2579" s="263">
        <v>39103</v>
      </c>
      <c r="B2579">
        <v>4.0449999999999999</v>
      </c>
    </row>
    <row r="2580" spans="1:2" x14ac:dyDescent="0.25">
      <c r="A2580" s="263">
        <v>39104</v>
      </c>
      <c r="B2580">
        <v>3.7480000000000002</v>
      </c>
    </row>
    <row r="2581" spans="1:2" x14ac:dyDescent="0.25">
      <c r="A2581" s="263">
        <v>39105</v>
      </c>
      <c r="B2581">
        <v>5.8959999999999999</v>
      </c>
    </row>
    <row r="2582" spans="1:2" x14ac:dyDescent="0.25">
      <c r="A2582" s="263">
        <v>39106</v>
      </c>
      <c r="B2582">
        <v>4.4329999999999998</v>
      </c>
    </row>
    <row r="2583" spans="1:2" x14ac:dyDescent="0.25">
      <c r="A2583" s="263">
        <v>39107</v>
      </c>
      <c r="B2583">
        <v>3.7250000000000001</v>
      </c>
    </row>
    <row r="2584" spans="1:2" x14ac:dyDescent="0.25">
      <c r="A2584" s="263">
        <v>39108</v>
      </c>
      <c r="B2584">
        <v>3.1539999999999999</v>
      </c>
    </row>
    <row r="2585" spans="1:2" x14ac:dyDescent="0.25">
      <c r="A2585" s="263">
        <v>39109</v>
      </c>
      <c r="B2585">
        <v>5.8040000000000003</v>
      </c>
    </row>
    <row r="2586" spans="1:2" x14ac:dyDescent="0.25">
      <c r="A2586" s="263">
        <v>39110</v>
      </c>
      <c r="B2586">
        <v>9.6660000000000004</v>
      </c>
    </row>
    <row r="2587" spans="1:2" x14ac:dyDescent="0.25">
      <c r="A2587" s="263">
        <v>39111</v>
      </c>
      <c r="B2587">
        <v>3.0619999999999998</v>
      </c>
    </row>
    <row r="2588" spans="1:2" x14ac:dyDescent="0.25">
      <c r="A2588" s="263">
        <v>39112</v>
      </c>
      <c r="B2588">
        <v>1.234</v>
      </c>
    </row>
    <row r="2589" spans="1:2" x14ac:dyDescent="0.25">
      <c r="A2589" s="263">
        <v>39113</v>
      </c>
      <c r="B2589">
        <v>1.897</v>
      </c>
    </row>
    <row r="2590" spans="1:2" x14ac:dyDescent="0.25">
      <c r="A2590" s="263">
        <v>39114</v>
      </c>
      <c r="B2590">
        <v>2.3540000000000001</v>
      </c>
    </row>
    <row r="2591" spans="1:2" x14ac:dyDescent="0.25">
      <c r="A2591" s="263">
        <v>39115</v>
      </c>
      <c r="B2591">
        <v>2.3769999999999998</v>
      </c>
    </row>
    <row r="2592" spans="1:2" x14ac:dyDescent="0.25">
      <c r="A2592" s="263">
        <v>39116</v>
      </c>
      <c r="B2592">
        <v>1.6679999999999999</v>
      </c>
    </row>
    <row r="2593" spans="1:2" x14ac:dyDescent="0.25">
      <c r="A2593" s="263">
        <v>39117</v>
      </c>
      <c r="B2593">
        <v>1.1879999999999999</v>
      </c>
    </row>
    <row r="2594" spans="1:2" x14ac:dyDescent="0.25">
      <c r="A2594" s="263">
        <v>39118</v>
      </c>
      <c r="B2594">
        <v>2.08</v>
      </c>
    </row>
    <row r="2595" spans="1:2" x14ac:dyDescent="0.25">
      <c r="A2595" s="263">
        <v>39119</v>
      </c>
      <c r="B2595">
        <v>1.851</v>
      </c>
    </row>
    <row r="2596" spans="1:2" x14ac:dyDescent="0.25">
      <c r="A2596" s="263">
        <v>39120</v>
      </c>
      <c r="B2596">
        <v>1.165</v>
      </c>
    </row>
    <row r="2597" spans="1:2" x14ac:dyDescent="0.25">
      <c r="A2597" s="263">
        <v>39121</v>
      </c>
      <c r="B2597">
        <v>1.851</v>
      </c>
    </row>
    <row r="2598" spans="1:2" x14ac:dyDescent="0.25">
      <c r="A2598" s="263">
        <v>39122</v>
      </c>
      <c r="B2598">
        <v>1.3939999999999999</v>
      </c>
    </row>
    <row r="2599" spans="1:2" x14ac:dyDescent="0.25">
      <c r="A2599" s="263">
        <v>39123</v>
      </c>
      <c r="B2599">
        <v>1.3939999999999999</v>
      </c>
    </row>
    <row r="2600" spans="1:2" x14ac:dyDescent="0.25">
      <c r="A2600" s="263">
        <v>39124</v>
      </c>
      <c r="B2600">
        <v>0.68600000000000005</v>
      </c>
    </row>
    <row r="2601" spans="1:2" x14ac:dyDescent="0.25">
      <c r="A2601" s="263">
        <v>39125</v>
      </c>
      <c r="B2601">
        <v>0.754</v>
      </c>
    </row>
    <row r="2602" spans="1:2" x14ac:dyDescent="0.25">
      <c r="A2602" s="263">
        <v>39126</v>
      </c>
      <c r="B2602">
        <v>5.85</v>
      </c>
    </row>
    <row r="2603" spans="1:2" x14ac:dyDescent="0.25">
      <c r="A2603" s="263">
        <v>39127</v>
      </c>
      <c r="B2603">
        <v>9.7119999999999997</v>
      </c>
    </row>
    <row r="2604" spans="1:2" x14ac:dyDescent="0.25">
      <c r="A2604" s="263">
        <v>39128</v>
      </c>
      <c r="B2604">
        <v>5.53</v>
      </c>
    </row>
    <row r="2605" spans="1:2" x14ac:dyDescent="0.25">
      <c r="A2605" s="263">
        <v>39129</v>
      </c>
      <c r="B2605">
        <v>3.9990000000000001</v>
      </c>
    </row>
    <row r="2606" spans="1:2" x14ac:dyDescent="0.25">
      <c r="A2606" s="263">
        <v>39130</v>
      </c>
      <c r="B2606">
        <v>2.1480000000000001</v>
      </c>
    </row>
    <row r="2607" spans="1:2" x14ac:dyDescent="0.25">
      <c r="A2607" s="263">
        <v>39131</v>
      </c>
      <c r="B2607">
        <v>0.52600000000000002</v>
      </c>
    </row>
    <row r="2608" spans="1:2" x14ac:dyDescent="0.25">
      <c r="A2608" s="263">
        <v>39132</v>
      </c>
      <c r="B2608">
        <v>4.5999999999999999E-2</v>
      </c>
    </row>
    <row r="2609" spans="1:2" x14ac:dyDescent="0.25">
      <c r="A2609" s="263">
        <v>39133</v>
      </c>
      <c r="B2609">
        <v>71.48</v>
      </c>
    </row>
    <row r="2610" spans="1:2" x14ac:dyDescent="0.25">
      <c r="A2610" s="263">
        <v>39134</v>
      </c>
      <c r="B2610">
        <v>150.72999999999999</v>
      </c>
    </row>
    <row r="2611" spans="1:2" x14ac:dyDescent="0.25">
      <c r="A2611" s="263">
        <v>39135</v>
      </c>
      <c r="B2611">
        <v>100.342</v>
      </c>
    </row>
    <row r="2612" spans="1:2" x14ac:dyDescent="0.25">
      <c r="A2612" s="263">
        <v>39136</v>
      </c>
      <c r="B2612">
        <v>54.41</v>
      </c>
    </row>
    <row r="2613" spans="1:2" x14ac:dyDescent="0.25">
      <c r="A2613" s="263">
        <v>39137</v>
      </c>
      <c r="B2613">
        <v>28.359000000000002</v>
      </c>
    </row>
    <row r="2614" spans="1:2" x14ac:dyDescent="0.25">
      <c r="A2614" s="263">
        <v>39138</v>
      </c>
      <c r="B2614">
        <v>154.066</v>
      </c>
    </row>
    <row r="2615" spans="1:2" x14ac:dyDescent="0.25">
      <c r="A2615" s="263">
        <v>39139</v>
      </c>
      <c r="B2615">
        <v>58.957000000000001</v>
      </c>
    </row>
    <row r="2616" spans="1:2" x14ac:dyDescent="0.25">
      <c r="A2616" s="263">
        <v>39140</v>
      </c>
      <c r="B2616">
        <v>22.736999999999998</v>
      </c>
    </row>
    <row r="2617" spans="1:2" x14ac:dyDescent="0.25">
      <c r="A2617" s="263">
        <v>39141</v>
      </c>
      <c r="B2617">
        <v>13.323</v>
      </c>
    </row>
    <row r="2618" spans="1:2" x14ac:dyDescent="0.25">
      <c r="A2618" s="263">
        <v>39142</v>
      </c>
      <c r="B2618">
        <v>54.820999999999998</v>
      </c>
    </row>
    <row r="2619" spans="1:2" x14ac:dyDescent="0.25">
      <c r="A2619" s="263">
        <v>39143</v>
      </c>
      <c r="B2619">
        <v>169.62799999999999</v>
      </c>
    </row>
    <row r="2620" spans="1:2" x14ac:dyDescent="0.25">
      <c r="A2620" s="263">
        <v>39144</v>
      </c>
      <c r="B2620">
        <v>23.513999999999999</v>
      </c>
    </row>
    <row r="2621" spans="1:2" x14ac:dyDescent="0.25">
      <c r="A2621" s="263">
        <v>39145</v>
      </c>
      <c r="B2621">
        <v>14.237</v>
      </c>
    </row>
    <row r="2622" spans="1:2" x14ac:dyDescent="0.25">
      <c r="A2622" s="263">
        <v>39146</v>
      </c>
      <c r="B2622">
        <v>10.465999999999999</v>
      </c>
    </row>
    <row r="2623" spans="1:2" x14ac:dyDescent="0.25">
      <c r="A2623" s="263">
        <v>39147</v>
      </c>
      <c r="B2623">
        <v>5.53</v>
      </c>
    </row>
    <row r="2624" spans="1:2" x14ac:dyDescent="0.25">
      <c r="A2624" s="263">
        <v>39148</v>
      </c>
      <c r="B2624">
        <v>2.08</v>
      </c>
    </row>
    <row r="2625" spans="1:2" x14ac:dyDescent="0.25">
      <c r="A2625" s="263">
        <v>39149</v>
      </c>
      <c r="B2625">
        <v>2.3769999999999998</v>
      </c>
    </row>
    <row r="2626" spans="1:2" x14ac:dyDescent="0.25">
      <c r="A2626" s="263">
        <v>39150</v>
      </c>
      <c r="B2626">
        <v>1.92</v>
      </c>
    </row>
    <row r="2627" spans="1:2" x14ac:dyDescent="0.25">
      <c r="A2627" s="263">
        <v>39151</v>
      </c>
      <c r="B2627">
        <v>1.2110000000000001</v>
      </c>
    </row>
    <row r="2628" spans="1:2" x14ac:dyDescent="0.25">
      <c r="A2628" s="263">
        <v>39152</v>
      </c>
      <c r="B2628">
        <v>1.2110000000000001</v>
      </c>
    </row>
    <row r="2629" spans="1:2" x14ac:dyDescent="0.25">
      <c r="A2629" s="263">
        <v>39153</v>
      </c>
      <c r="B2629">
        <v>0.503</v>
      </c>
    </row>
    <row r="2630" spans="1:2" x14ac:dyDescent="0.25">
      <c r="A2630" s="263">
        <v>39154</v>
      </c>
      <c r="B2630">
        <v>1.554</v>
      </c>
    </row>
    <row r="2631" spans="1:2" x14ac:dyDescent="0.25">
      <c r="A2631" s="263">
        <v>39155</v>
      </c>
      <c r="B2631">
        <v>2.9020000000000001</v>
      </c>
    </row>
    <row r="2632" spans="1:2" x14ac:dyDescent="0.25">
      <c r="A2632" s="263">
        <v>39156</v>
      </c>
      <c r="B2632">
        <v>13.14</v>
      </c>
    </row>
    <row r="2633" spans="1:2" x14ac:dyDescent="0.25">
      <c r="A2633" s="263">
        <v>39157</v>
      </c>
      <c r="B2633">
        <v>18.190000000000001</v>
      </c>
    </row>
    <row r="2634" spans="1:2" x14ac:dyDescent="0.25">
      <c r="A2634" s="263">
        <v>39158</v>
      </c>
      <c r="B2634">
        <v>4.2050000000000001</v>
      </c>
    </row>
    <row r="2635" spans="1:2" x14ac:dyDescent="0.25">
      <c r="A2635" s="263">
        <v>39159</v>
      </c>
      <c r="B2635">
        <v>1.234</v>
      </c>
    </row>
    <row r="2636" spans="1:2" x14ac:dyDescent="0.25">
      <c r="A2636" s="263">
        <v>39160</v>
      </c>
      <c r="B2636">
        <v>0.52600000000000002</v>
      </c>
    </row>
    <row r="2637" spans="1:2" x14ac:dyDescent="0.25">
      <c r="A2637" s="263">
        <v>39161</v>
      </c>
      <c r="B2637">
        <v>2.879</v>
      </c>
    </row>
    <row r="2638" spans="1:2" x14ac:dyDescent="0.25">
      <c r="A2638" s="263">
        <v>39162</v>
      </c>
      <c r="B2638">
        <v>3.4740000000000002</v>
      </c>
    </row>
    <row r="2639" spans="1:2" x14ac:dyDescent="0.25">
      <c r="A2639" s="263">
        <v>39163</v>
      </c>
      <c r="B2639">
        <v>7.8609999999999998</v>
      </c>
    </row>
    <row r="2640" spans="1:2" x14ac:dyDescent="0.25">
      <c r="A2640" s="263">
        <v>39164</v>
      </c>
      <c r="B2640">
        <v>11.311999999999999</v>
      </c>
    </row>
    <row r="2641" spans="1:2" x14ac:dyDescent="0.25">
      <c r="A2641" s="263">
        <v>39165</v>
      </c>
      <c r="B2641">
        <v>34.575000000000003</v>
      </c>
    </row>
    <row r="2642" spans="1:2" x14ac:dyDescent="0.25">
      <c r="A2642" s="263">
        <v>39166</v>
      </c>
      <c r="B2642">
        <v>10.535</v>
      </c>
    </row>
    <row r="2643" spans="1:2" x14ac:dyDescent="0.25">
      <c r="A2643" s="263">
        <v>39167</v>
      </c>
      <c r="B2643">
        <v>4.6390000000000002</v>
      </c>
    </row>
    <row r="2644" spans="1:2" x14ac:dyDescent="0.25">
      <c r="A2644" s="263">
        <v>39168</v>
      </c>
      <c r="B2644">
        <v>1.8280000000000001</v>
      </c>
    </row>
    <row r="2645" spans="1:2" x14ac:dyDescent="0.25">
      <c r="A2645" s="263">
        <v>39169</v>
      </c>
      <c r="B2645">
        <v>18.259</v>
      </c>
    </row>
    <row r="2646" spans="1:2" x14ac:dyDescent="0.25">
      <c r="A2646" s="263">
        <v>39170</v>
      </c>
      <c r="B2646">
        <v>13.323</v>
      </c>
    </row>
    <row r="2647" spans="1:2" x14ac:dyDescent="0.25">
      <c r="A2647" s="263">
        <v>39171</v>
      </c>
      <c r="B2647">
        <v>4.2729999999999997</v>
      </c>
    </row>
    <row r="2648" spans="1:2" x14ac:dyDescent="0.25">
      <c r="A2648" s="263">
        <v>39172</v>
      </c>
      <c r="B2648">
        <v>6.9470000000000001</v>
      </c>
    </row>
    <row r="2649" spans="1:2" x14ac:dyDescent="0.25">
      <c r="A2649" s="263">
        <v>39173</v>
      </c>
      <c r="B2649">
        <v>48.743000000000002</v>
      </c>
    </row>
    <row r="2650" spans="1:2" x14ac:dyDescent="0.25">
      <c r="A2650" s="263">
        <v>39174</v>
      </c>
      <c r="B2650">
        <v>18.007000000000001</v>
      </c>
    </row>
    <row r="2651" spans="1:2" x14ac:dyDescent="0.25">
      <c r="A2651" s="263">
        <v>39175</v>
      </c>
      <c r="B2651">
        <v>10.169</v>
      </c>
    </row>
    <row r="2652" spans="1:2" x14ac:dyDescent="0.25">
      <c r="A2652" s="263">
        <v>39176</v>
      </c>
      <c r="B2652">
        <v>30.37</v>
      </c>
    </row>
    <row r="2653" spans="1:2" x14ac:dyDescent="0.25">
      <c r="A2653" s="263">
        <v>39177</v>
      </c>
      <c r="B2653">
        <v>7.93</v>
      </c>
    </row>
    <row r="2654" spans="1:2" x14ac:dyDescent="0.25">
      <c r="A2654" s="263">
        <v>39178</v>
      </c>
      <c r="B2654">
        <v>4.09</v>
      </c>
    </row>
    <row r="2655" spans="1:2" x14ac:dyDescent="0.25">
      <c r="A2655" s="263">
        <v>39179</v>
      </c>
      <c r="B2655">
        <v>3.496</v>
      </c>
    </row>
    <row r="2656" spans="1:2" x14ac:dyDescent="0.25">
      <c r="A2656" s="263">
        <v>39180</v>
      </c>
      <c r="B2656">
        <v>3.0619999999999998</v>
      </c>
    </row>
    <row r="2657" spans="1:2" x14ac:dyDescent="0.25">
      <c r="A2657" s="263">
        <v>39181</v>
      </c>
      <c r="B2657">
        <v>2.3540000000000001</v>
      </c>
    </row>
    <row r="2658" spans="1:2" x14ac:dyDescent="0.25">
      <c r="A2658" s="263">
        <v>39182</v>
      </c>
      <c r="B2658">
        <v>2.3540000000000001</v>
      </c>
    </row>
    <row r="2659" spans="1:2" x14ac:dyDescent="0.25">
      <c r="A2659" s="263">
        <v>39183</v>
      </c>
      <c r="B2659">
        <v>3.2909999999999999</v>
      </c>
    </row>
    <row r="2660" spans="1:2" x14ac:dyDescent="0.25">
      <c r="A2660" s="263">
        <v>39184</v>
      </c>
      <c r="B2660">
        <v>7.1070000000000002</v>
      </c>
    </row>
    <row r="2661" spans="1:2" x14ac:dyDescent="0.25">
      <c r="A2661" s="263">
        <v>39185</v>
      </c>
      <c r="B2661">
        <v>6.4210000000000003</v>
      </c>
    </row>
    <row r="2662" spans="1:2" x14ac:dyDescent="0.25">
      <c r="A2662" s="263">
        <v>39186</v>
      </c>
      <c r="B2662">
        <v>13.94</v>
      </c>
    </row>
    <row r="2663" spans="1:2" x14ac:dyDescent="0.25">
      <c r="A2663" s="263">
        <v>39187</v>
      </c>
      <c r="B2663">
        <v>30.096</v>
      </c>
    </row>
    <row r="2664" spans="1:2" x14ac:dyDescent="0.25">
      <c r="A2664" s="263">
        <v>39188</v>
      </c>
      <c r="B2664">
        <v>7.93</v>
      </c>
    </row>
    <row r="2665" spans="1:2" x14ac:dyDescent="0.25">
      <c r="A2665" s="263">
        <v>39189</v>
      </c>
      <c r="B2665">
        <v>2.1019999999999999</v>
      </c>
    </row>
    <row r="2666" spans="1:2" x14ac:dyDescent="0.25">
      <c r="A2666" s="263">
        <v>39190</v>
      </c>
      <c r="B2666">
        <v>1.988</v>
      </c>
    </row>
    <row r="2667" spans="1:2" x14ac:dyDescent="0.25">
      <c r="A2667" s="263">
        <v>39191</v>
      </c>
      <c r="B2667">
        <v>2.5590000000000002</v>
      </c>
    </row>
    <row r="2668" spans="1:2" x14ac:dyDescent="0.25">
      <c r="A2668" s="263">
        <v>39192</v>
      </c>
      <c r="B2668">
        <v>3.222</v>
      </c>
    </row>
    <row r="2669" spans="1:2" x14ac:dyDescent="0.25">
      <c r="A2669" s="263">
        <v>39193</v>
      </c>
      <c r="B2669">
        <v>2.3769999999999998</v>
      </c>
    </row>
    <row r="2670" spans="1:2" x14ac:dyDescent="0.25">
      <c r="A2670" s="263">
        <v>39194</v>
      </c>
      <c r="B2670">
        <v>2.125</v>
      </c>
    </row>
    <row r="2671" spans="1:2" x14ac:dyDescent="0.25">
      <c r="A2671" s="263">
        <v>39195</v>
      </c>
      <c r="B2671">
        <v>1.645</v>
      </c>
    </row>
    <row r="2672" spans="1:2" x14ac:dyDescent="0.25">
      <c r="A2672" s="263">
        <v>39196</v>
      </c>
      <c r="B2672">
        <v>1.645</v>
      </c>
    </row>
    <row r="2673" spans="1:2" x14ac:dyDescent="0.25">
      <c r="A2673" s="263">
        <v>39197</v>
      </c>
      <c r="B2673">
        <v>3.5649999999999999</v>
      </c>
    </row>
    <row r="2674" spans="1:2" x14ac:dyDescent="0.25">
      <c r="A2674" s="263">
        <v>39198</v>
      </c>
      <c r="B2674">
        <v>3.5649999999999999</v>
      </c>
    </row>
    <row r="2675" spans="1:2" x14ac:dyDescent="0.25">
      <c r="A2675" s="263">
        <v>39199</v>
      </c>
      <c r="B2675">
        <v>3.7930000000000001</v>
      </c>
    </row>
    <row r="2676" spans="1:2" x14ac:dyDescent="0.25">
      <c r="A2676" s="263">
        <v>39200</v>
      </c>
      <c r="B2676">
        <v>4.5019999999999998</v>
      </c>
    </row>
    <row r="2677" spans="1:2" x14ac:dyDescent="0.25">
      <c r="A2677" s="263">
        <v>39201</v>
      </c>
      <c r="B2677">
        <v>2.879</v>
      </c>
    </row>
    <row r="2678" spans="1:2" x14ac:dyDescent="0.25">
      <c r="A2678" s="263">
        <v>39202</v>
      </c>
      <c r="B2678">
        <v>1.92</v>
      </c>
    </row>
    <row r="2679" spans="1:2" x14ac:dyDescent="0.25">
      <c r="A2679" s="263">
        <v>39203</v>
      </c>
      <c r="B2679">
        <v>1.417</v>
      </c>
    </row>
    <row r="2680" spans="1:2" x14ac:dyDescent="0.25">
      <c r="A2680" s="263">
        <v>39204</v>
      </c>
      <c r="B2680">
        <v>1.1879999999999999</v>
      </c>
    </row>
    <row r="2681" spans="1:2" x14ac:dyDescent="0.25">
      <c r="A2681" s="263">
        <v>39205</v>
      </c>
      <c r="B2681">
        <v>1.1879999999999999</v>
      </c>
    </row>
    <row r="2682" spans="1:2" x14ac:dyDescent="0.25">
      <c r="A2682" s="263">
        <v>39206</v>
      </c>
      <c r="B2682">
        <v>0.93700000000000006</v>
      </c>
    </row>
    <row r="2683" spans="1:2" x14ac:dyDescent="0.25">
      <c r="A2683" s="263">
        <v>39207</v>
      </c>
      <c r="B2683">
        <v>1.028</v>
      </c>
    </row>
    <row r="2684" spans="1:2" x14ac:dyDescent="0.25">
      <c r="A2684" s="263">
        <v>39208</v>
      </c>
      <c r="B2684">
        <v>0.45700000000000002</v>
      </c>
    </row>
    <row r="2685" spans="1:2" x14ac:dyDescent="0.25">
      <c r="A2685" s="263">
        <v>39209</v>
      </c>
      <c r="B2685">
        <v>0.93700000000000006</v>
      </c>
    </row>
    <row r="2686" spans="1:2" x14ac:dyDescent="0.25">
      <c r="A2686" s="263">
        <v>39210</v>
      </c>
      <c r="B2686">
        <v>0.68600000000000005</v>
      </c>
    </row>
    <row r="2687" spans="1:2" x14ac:dyDescent="0.25">
      <c r="A2687" s="263">
        <v>39211</v>
      </c>
      <c r="B2687">
        <v>0.70799999999999996</v>
      </c>
    </row>
    <row r="2688" spans="1:2" x14ac:dyDescent="0.25">
      <c r="A2688" s="263">
        <v>39212</v>
      </c>
      <c r="B2688">
        <v>0.20599999999999999</v>
      </c>
    </row>
    <row r="2689" spans="1:2" x14ac:dyDescent="0.25">
      <c r="A2689" s="263">
        <v>39213</v>
      </c>
      <c r="B2689">
        <v>0.20599999999999999</v>
      </c>
    </row>
    <row r="2690" spans="1:2" x14ac:dyDescent="0.25">
      <c r="A2690" s="263">
        <v>39214</v>
      </c>
      <c r="B2690">
        <v>9.0999999999999998E-2</v>
      </c>
    </row>
    <row r="2691" spans="1:2" x14ac:dyDescent="0.25">
      <c r="A2691" s="263">
        <v>39215</v>
      </c>
      <c r="B2691">
        <v>9.0999999999999998E-2</v>
      </c>
    </row>
    <row r="2692" spans="1:2" x14ac:dyDescent="0.25">
      <c r="A2692" s="263">
        <v>39216</v>
      </c>
      <c r="B2692">
        <v>9.0999999999999998E-2</v>
      </c>
    </row>
    <row r="2693" spans="1:2" x14ac:dyDescent="0.25">
      <c r="A2693" s="263">
        <v>39217</v>
      </c>
      <c r="B2693">
        <v>9.0999999999999998E-2</v>
      </c>
    </row>
    <row r="2694" spans="1:2" x14ac:dyDescent="0.25">
      <c r="A2694" s="263">
        <v>39218</v>
      </c>
      <c r="B2694">
        <v>1.1879999999999999</v>
      </c>
    </row>
    <row r="2695" spans="1:2" x14ac:dyDescent="0.25">
      <c r="A2695" s="263">
        <v>39219</v>
      </c>
      <c r="B2695">
        <v>9.0999999999999998E-2</v>
      </c>
    </row>
    <row r="2696" spans="1:2" x14ac:dyDescent="0.25">
      <c r="A2696" s="263">
        <v>39220</v>
      </c>
      <c r="B2696">
        <v>9.0999999999999998E-2</v>
      </c>
    </row>
    <row r="2697" spans="1:2" x14ac:dyDescent="0.25">
      <c r="A2697" s="263">
        <v>39221</v>
      </c>
      <c r="B2697">
        <v>0.20599999999999999</v>
      </c>
    </row>
    <row r="2698" spans="1:2" x14ac:dyDescent="0.25">
      <c r="A2698" s="263">
        <v>39222</v>
      </c>
      <c r="B2698">
        <v>9.0999999999999998E-2</v>
      </c>
    </row>
    <row r="2699" spans="1:2" x14ac:dyDescent="0.25">
      <c r="A2699" s="263">
        <v>39223</v>
      </c>
      <c r="B2699">
        <v>9.0999999999999998E-2</v>
      </c>
    </row>
    <row r="2700" spans="1:2" x14ac:dyDescent="0.25">
      <c r="A2700" s="263">
        <v>39224</v>
      </c>
      <c r="B2700">
        <v>9.0999999999999998E-2</v>
      </c>
    </row>
    <row r="2701" spans="1:2" x14ac:dyDescent="0.25">
      <c r="A2701" s="263">
        <v>39225</v>
      </c>
      <c r="B2701">
        <v>9.0999999999999998E-2</v>
      </c>
    </row>
    <row r="2702" spans="1:2" x14ac:dyDescent="0.25">
      <c r="A2702" s="263">
        <v>39226</v>
      </c>
      <c r="B2702">
        <v>9.0999999999999998E-2</v>
      </c>
    </row>
    <row r="2703" spans="1:2" x14ac:dyDescent="0.25">
      <c r="A2703" s="263">
        <v>39227</v>
      </c>
      <c r="B2703">
        <v>9.0999999999999998E-2</v>
      </c>
    </row>
    <row r="2704" spans="1:2" x14ac:dyDescent="0.25">
      <c r="A2704" s="263">
        <v>39228</v>
      </c>
      <c r="B2704">
        <v>9.0999999999999998E-2</v>
      </c>
    </row>
    <row r="2705" spans="1:2" x14ac:dyDescent="0.25">
      <c r="A2705" s="263">
        <v>39229</v>
      </c>
      <c r="B2705">
        <v>9.0999999999999998E-2</v>
      </c>
    </row>
    <row r="2706" spans="1:2" x14ac:dyDescent="0.25">
      <c r="A2706" s="263">
        <v>39230</v>
      </c>
      <c r="B2706">
        <v>9.0999999999999998E-2</v>
      </c>
    </row>
    <row r="2707" spans="1:2" x14ac:dyDescent="0.25">
      <c r="A2707" s="263">
        <v>39231</v>
      </c>
      <c r="B2707">
        <v>9.0999999999999998E-2</v>
      </c>
    </row>
    <row r="2708" spans="1:2" x14ac:dyDescent="0.25">
      <c r="A2708" s="263">
        <v>39232</v>
      </c>
      <c r="B2708">
        <v>9.0999999999999998E-2</v>
      </c>
    </row>
    <row r="2709" spans="1:2" x14ac:dyDescent="0.25">
      <c r="A2709" s="263">
        <v>39233</v>
      </c>
      <c r="B2709">
        <v>9.0999999999999998E-2</v>
      </c>
    </row>
    <row r="2710" spans="1:2" x14ac:dyDescent="0.25">
      <c r="A2710" s="263">
        <v>39234</v>
      </c>
      <c r="B2710">
        <v>9.0999999999999998E-2</v>
      </c>
    </row>
    <row r="2711" spans="1:2" x14ac:dyDescent="0.25">
      <c r="A2711" s="263">
        <v>39235</v>
      </c>
      <c r="B2711">
        <v>9.0999999999999998E-2</v>
      </c>
    </row>
    <row r="2712" spans="1:2" x14ac:dyDescent="0.25">
      <c r="A2712" s="263">
        <v>39236</v>
      </c>
      <c r="B2712">
        <v>0.70799999999999996</v>
      </c>
    </row>
    <row r="2713" spans="1:2" x14ac:dyDescent="0.25">
      <c r="A2713" s="263">
        <v>39237</v>
      </c>
      <c r="B2713">
        <v>9.0999999999999998E-2</v>
      </c>
    </row>
    <row r="2714" spans="1:2" x14ac:dyDescent="0.25">
      <c r="A2714" s="263">
        <v>39238</v>
      </c>
      <c r="B2714">
        <v>9.0999999999999998E-2</v>
      </c>
    </row>
    <row r="2715" spans="1:2" x14ac:dyDescent="0.25">
      <c r="A2715" s="263">
        <v>39239</v>
      </c>
      <c r="B2715">
        <v>9.0999999999999998E-2</v>
      </c>
    </row>
    <row r="2716" spans="1:2" x14ac:dyDescent="0.25">
      <c r="A2716" s="263">
        <v>39240</v>
      </c>
      <c r="B2716">
        <v>9.0999999999999998E-2</v>
      </c>
    </row>
    <row r="2717" spans="1:2" x14ac:dyDescent="0.25">
      <c r="A2717" s="263">
        <v>39241</v>
      </c>
      <c r="B2717">
        <v>1.417</v>
      </c>
    </row>
    <row r="2718" spans="1:2" x14ac:dyDescent="0.25">
      <c r="A2718" s="263">
        <v>39242</v>
      </c>
      <c r="B2718">
        <v>9.0999999999999998E-2</v>
      </c>
    </row>
    <row r="2719" spans="1:2" x14ac:dyDescent="0.25">
      <c r="A2719" s="263">
        <v>39243</v>
      </c>
      <c r="B2719">
        <v>9.0999999999999998E-2</v>
      </c>
    </row>
    <row r="2720" spans="1:2" x14ac:dyDescent="0.25">
      <c r="A2720" s="263">
        <v>39244</v>
      </c>
      <c r="B2720">
        <v>0.70799999999999996</v>
      </c>
    </row>
    <row r="2721" spans="1:2" x14ac:dyDescent="0.25">
      <c r="A2721" s="263">
        <v>39245</v>
      </c>
      <c r="B2721">
        <v>9.0999999999999998E-2</v>
      </c>
    </row>
    <row r="2722" spans="1:2" x14ac:dyDescent="0.25">
      <c r="A2722" s="263">
        <v>39246</v>
      </c>
      <c r="B2722">
        <v>9.0999999999999998E-2</v>
      </c>
    </row>
    <row r="2723" spans="1:2" x14ac:dyDescent="0.25">
      <c r="A2723" s="263">
        <v>39247</v>
      </c>
      <c r="B2723">
        <v>9.0999999999999998E-2</v>
      </c>
    </row>
    <row r="2724" spans="1:2" x14ac:dyDescent="0.25">
      <c r="A2724" s="263">
        <v>39248</v>
      </c>
      <c r="B2724">
        <v>9.0999999999999998E-2</v>
      </c>
    </row>
    <row r="2725" spans="1:2" x14ac:dyDescent="0.25">
      <c r="A2725" s="263">
        <v>39249</v>
      </c>
      <c r="B2725">
        <v>9.0999999999999998E-2</v>
      </c>
    </row>
    <row r="2726" spans="1:2" x14ac:dyDescent="0.25">
      <c r="A2726" s="263">
        <v>39250</v>
      </c>
      <c r="B2726">
        <v>9.0999999999999998E-2</v>
      </c>
    </row>
    <row r="2727" spans="1:2" x14ac:dyDescent="0.25">
      <c r="A2727" s="263">
        <v>39251</v>
      </c>
      <c r="B2727">
        <v>9.0999999999999998E-2</v>
      </c>
    </row>
    <row r="2728" spans="1:2" x14ac:dyDescent="0.25">
      <c r="A2728" s="263">
        <v>39252</v>
      </c>
      <c r="B2728">
        <v>9.0999999999999998E-2</v>
      </c>
    </row>
    <row r="2729" spans="1:2" x14ac:dyDescent="0.25">
      <c r="A2729" s="263">
        <v>39253</v>
      </c>
      <c r="B2729">
        <v>9.0999999999999998E-2</v>
      </c>
    </row>
    <row r="2730" spans="1:2" x14ac:dyDescent="0.25">
      <c r="A2730" s="263">
        <v>39254</v>
      </c>
      <c r="B2730">
        <v>9.0999999999999998E-2</v>
      </c>
    </row>
    <row r="2731" spans="1:2" x14ac:dyDescent="0.25">
      <c r="A2731" s="263">
        <v>39255</v>
      </c>
      <c r="B2731">
        <v>9.0999999999999998E-2</v>
      </c>
    </row>
    <row r="2732" spans="1:2" x14ac:dyDescent="0.25">
      <c r="A2732" s="263">
        <v>39256</v>
      </c>
      <c r="B2732">
        <v>9.0999999999999998E-2</v>
      </c>
    </row>
    <row r="2733" spans="1:2" x14ac:dyDescent="0.25">
      <c r="A2733" s="263">
        <v>39257</v>
      </c>
      <c r="B2733">
        <v>9.0999999999999998E-2</v>
      </c>
    </row>
    <row r="2734" spans="1:2" x14ac:dyDescent="0.25">
      <c r="A2734" s="263">
        <v>39258</v>
      </c>
      <c r="B2734">
        <v>9.0999999999999998E-2</v>
      </c>
    </row>
    <row r="2735" spans="1:2" x14ac:dyDescent="0.25">
      <c r="A2735" s="263">
        <v>39259</v>
      </c>
      <c r="B2735">
        <v>9.0999999999999998E-2</v>
      </c>
    </row>
    <row r="2736" spans="1:2" x14ac:dyDescent="0.25">
      <c r="A2736" s="263">
        <v>39260</v>
      </c>
      <c r="B2736">
        <v>2.5819999999999999</v>
      </c>
    </row>
    <row r="2737" spans="1:2" x14ac:dyDescent="0.25">
      <c r="A2737" s="263">
        <v>39261</v>
      </c>
      <c r="B2737">
        <v>2.1019999999999999</v>
      </c>
    </row>
    <row r="2738" spans="1:2" x14ac:dyDescent="0.25">
      <c r="A2738" s="263">
        <v>39262</v>
      </c>
      <c r="B2738">
        <v>3.0619999999999998</v>
      </c>
    </row>
    <row r="2739" spans="1:2" x14ac:dyDescent="0.25">
      <c r="A2739" s="263">
        <v>39263</v>
      </c>
      <c r="B2739">
        <v>9.0999999999999998E-2</v>
      </c>
    </row>
    <row r="2740" spans="1:2" x14ac:dyDescent="0.25">
      <c r="A2740" s="263">
        <v>39264</v>
      </c>
      <c r="B2740">
        <v>9.0999999999999998E-2</v>
      </c>
    </row>
    <row r="2741" spans="1:2" x14ac:dyDescent="0.25">
      <c r="A2741" s="263">
        <v>39265</v>
      </c>
      <c r="B2741">
        <v>9.0999999999999998E-2</v>
      </c>
    </row>
    <row r="2742" spans="1:2" x14ac:dyDescent="0.25">
      <c r="A2742" s="263">
        <v>39266</v>
      </c>
      <c r="B2742">
        <v>9.0999999999999998E-2</v>
      </c>
    </row>
    <row r="2743" spans="1:2" x14ac:dyDescent="0.25">
      <c r="A2743" s="263">
        <v>39267</v>
      </c>
      <c r="B2743">
        <v>1.3939999999999999</v>
      </c>
    </row>
    <row r="2744" spans="1:2" x14ac:dyDescent="0.25">
      <c r="A2744" s="263">
        <v>39268</v>
      </c>
      <c r="B2744">
        <v>9.0999999999999998E-2</v>
      </c>
    </row>
    <row r="2745" spans="1:2" x14ac:dyDescent="0.25">
      <c r="A2745" s="263">
        <v>39269</v>
      </c>
      <c r="B2745">
        <v>9.0999999999999998E-2</v>
      </c>
    </row>
    <row r="2746" spans="1:2" x14ac:dyDescent="0.25">
      <c r="A2746" s="263">
        <v>39270</v>
      </c>
      <c r="B2746">
        <v>9.0999999999999998E-2</v>
      </c>
    </row>
    <row r="2747" spans="1:2" x14ac:dyDescent="0.25">
      <c r="A2747" s="263">
        <v>39271</v>
      </c>
      <c r="B2747">
        <v>9.0999999999999998E-2</v>
      </c>
    </row>
    <row r="2748" spans="1:2" x14ac:dyDescent="0.25">
      <c r="A2748" s="263">
        <v>39272</v>
      </c>
      <c r="B2748">
        <v>9.0999999999999998E-2</v>
      </c>
    </row>
    <row r="2749" spans="1:2" x14ac:dyDescent="0.25">
      <c r="A2749" s="263">
        <v>39273</v>
      </c>
      <c r="B2749">
        <v>0.45700000000000002</v>
      </c>
    </row>
    <row r="2750" spans="1:2" x14ac:dyDescent="0.25">
      <c r="A2750" s="263">
        <v>39274</v>
      </c>
      <c r="B2750">
        <v>9.0999999999999998E-2</v>
      </c>
    </row>
    <row r="2751" spans="1:2" x14ac:dyDescent="0.25">
      <c r="A2751" s="263">
        <v>39275</v>
      </c>
      <c r="B2751">
        <v>9.0999999999999998E-2</v>
      </c>
    </row>
    <row r="2752" spans="1:2" x14ac:dyDescent="0.25">
      <c r="A2752" s="263">
        <v>39276</v>
      </c>
      <c r="B2752">
        <v>9.0999999999999998E-2</v>
      </c>
    </row>
    <row r="2753" spans="1:2" x14ac:dyDescent="0.25">
      <c r="A2753" s="263">
        <v>39277</v>
      </c>
      <c r="B2753">
        <v>9.0999999999999998E-2</v>
      </c>
    </row>
    <row r="2754" spans="1:2" x14ac:dyDescent="0.25">
      <c r="A2754" s="263">
        <v>39278</v>
      </c>
      <c r="B2754">
        <v>0.22900000000000001</v>
      </c>
    </row>
    <row r="2755" spans="1:2" x14ac:dyDescent="0.25">
      <c r="A2755" s="263">
        <v>39279</v>
      </c>
      <c r="B2755">
        <v>9.0999999999999998E-2</v>
      </c>
    </row>
    <row r="2756" spans="1:2" x14ac:dyDescent="0.25">
      <c r="A2756" s="263">
        <v>39280</v>
      </c>
      <c r="B2756">
        <v>9.0999999999999998E-2</v>
      </c>
    </row>
    <row r="2757" spans="1:2" x14ac:dyDescent="0.25">
      <c r="A2757" s="263">
        <v>39281</v>
      </c>
      <c r="B2757">
        <v>9.0999999999999998E-2</v>
      </c>
    </row>
    <row r="2758" spans="1:2" x14ac:dyDescent="0.25">
      <c r="A2758" s="263">
        <v>39282</v>
      </c>
      <c r="B2758">
        <v>0.45700000000000002</v>
      </c>
    </row>
    <row r="2759" spans="1:2" x14ac:dyDescent="0.25">
      <c r="A2759" s="263">
        <v>39283</v>
      </c>
      <c r="B2759">
        <v>9.0999999999999998E-2</v>
      </c>
    </row>
    <row r="2760" spans="1:2" x14ac:dyDescent="0.25">
      <c r="A2760" s="263">
        <v>39284</v>
      </c>
      <c r="B2760">
        <v>9.0999999999999998E-2</v>
      </c>
    </row>
    <row r="2761" spans="1:2" x14ac:dyDescent="0.25">
      <c r="A2761" s="263">
        <v>39285</v>
      </c>
      <c r="B2761">
        <v>9.0999999999999998E-2</v>
      </c>
    </row>
    <row r="2762" spans="1:2" x14ac:dyDescent="0.25">
      <c r="A2762" s="263">
        <v>39286</v>
      </c>
      <c r="B2762">
        <v>9.0999999999999998E-2</v>
      </c>
    </row>
    <row r="2763" spans="1:2" x14ac:dyDescent="0.25">
      <c r="A2763" s="263">
        <v>39287</v>
      </c>
      <c r="B2763">
        <v>9.0999999999999998E-2</v>
      </c>
    </row>
    <row r="2764" spans="1:2" x14ac:dyDescent="0.25">
      <c r="A2764" s="263">
        <v>39288</v>
      </c>
      <c r="B2764">
        <v>9.0999999999999998E-2</v>
      </c>
    </row>
    <row r="2765" spans="1:2" x14ac:dyDescent="0.25">
      <c r="A2765" s="263">
        <v>39289</v>
      </c>
      <c r="B2765">
        <v>9.0999999999999998E-2</v>
      </c>
    </row>
    <row r="2766" spans="1:2" x14ac:dyDescent="0.25">
      <c r="A2766" s="263">
        <v>39290</v>
      </c>
      <c r="B2766">
        <v>1.3939999999999999</v>
      </c>
    </row>
    <row r="2767" spans="1:2" x14ac:dyDescent="0.25">
      <c r="A2767" s="263">
        <v>39291</v>
      </c>
      <c r="B2767">
        <v>5.3470000000000004</v>
      </c>
    </row>
    <row r="2768" spans="1:2" x14ac:dyDescent="0.25">
      <c r="A2768" s="263">
        <v>39292</v>
      </c>
      <c r="B2768">
        <v>0.70799999999999996</v>
      </c>
    </row>
    <row r="2769" spans="1:2" x14ac:dyDescent="0.25">
      <c r="A2769" s="263">
        <v>39293</v>
      </c>
      <c r="B2769">
        <v>9.0999999999999998E-2</v>
      </c>
    </row>
    <row r="2770" spans="1:2" x14ac:dyDescent="0.25">
      <c r="A2770" s="263">
        <v>39294</v>
      </c>
      <c r="B2770">
        <v>9.0999999999999998E-2</v>
      </c>
    </row>
    <row r="2771" spans="1:2" x14ac:dyDescent="0.25">
      <c r="A2771" s="263">
        <v>39295</v>
      </c>
      <c r="B2771">
        <v>9.0999999999999998E-2</v>
      </c>
    </row>
    <row r="2772" spans="1:2" x14ac:dyDescent="0.25">
      <c r="A2772" s="263">
        <v>39296</v>
      </c>
      <c r="B2772">
        <v>9.0999999999999998E-2</v>
      </c>
    </row>
    <row r="2773" spans="1:2" x14ac:dyDescent="0.25">
      <c r="A2773" s="263">
        <v>39297</v>
      </c>
      <c r="B2773">
        <v>9.0999999999999998E-2</v>
      </c>
    </row>
    <row r="2774" spans="1:2" x14ac:dyDescent="0.25">
      <c r="A2774" s="263">
        <v>39298</v>
      </c>
      <c r="B2774">
        <v>9.0999999999999998E-2</v>
      </c>
    </row>
    <row r="2775" spans="1:2" x14ac:dyDescent="0.25">
      <c r="A2775" s="263">
        <v>39299</v>
      </c>
      <c r="B2775">
        <v>9.0999999999999998E-2</v>
      </c>
    </row>
    <row r="2776" spans="1:2" x14ac:dyDescent="0.25">
      <c r="A2776" s="263">
        <v>39300</v>
      </c>
      <c r="B2776">
        <v>9.0999999999999998E-2</v>
      </c>
    </row>
    <row r="2777" spans="1:2" x14ac:dyDescent="0.25">
      <c r="A2777" s="263">
        <v>39301</v>
      </c>
      <c r="B2777">
        <v>9.0999999999999998E-2</v>
      </c>
    </row>
    <row r="2778" spans="1:2" x14ac:dyDescent="0.25">
      <c r="A2778" s="263">
        <v>39302</v>
      </c>
      <c r="B2778">
        <v>9.0999999999999998E-2</v>
      </c>
    </row>
    <row r="2779" spans="1:2" x14ac:dyDescent="0.25">
      <c r="A2779" s="263">
        <v>39303</v>
      </c>
      <c r="B2779">
        <v>9.0999999999999998E-2</v>
      </c>
    </row>
    <row r="2780" spans="1:2" x14ac:dyDescent="0.25">
      <c r="A2780" s="263">
        <v>39304</v>
      </c>
      <c r="B2780">
        <v>9.0999999999999998E-2</v>
      </c>
    </row>
    <row r="2781" spans="1:2" x14ac:dyDescent="0.25">
      <c r="A2781" s="263">
        <v>39305</v>
      </c>
      <c r="B2781">
        <v>9.0999999999999998E-2</v>
      </c>
    </row>
    <row r="2782" spans="1:2" x14ac:dyDescent="0.25">
      <c r="A2782" s="263">
        <v>39306</v>
      </c>
      <c r="B2782">
        <v>9.0999999999999998E-2</v>
      </c>
    </row>
    <row r="2783" spans="1:2" x14ac:dyDescent="0.25">
      <c r="A2783" s="263">
        <v>39307</v>
      </c>
      <c r="B2783">
        <v>9.0999999999999998E-2</v>
      </c>
    </row>
    <row r="2784" spans="1:2" x14ac:dyDescent="0.25">
      <c r="A2784" s="263">
        <v>39308</v>
      </c>
      <c r="B2784">
        <v>9.0999999999999998E-2</v>
      </c>
    </row>
    <row r="2785" spans="1:2" x14ac:dyDescent="0.25">
      <c r="A2785" s="263">
        <v>39309</v>
      </c>
      <c r="B2785">
        <v>9.0999999999999998E-2</v>
      </c>
    </row>
    <row r="2786" spans="1:2" x14ac:dyDescent="0.25">
      <c r="A2786" s="263">
        <v>39310</v>
      </c>
      <c r="B2786">
        <v>9.0999999999999998E-2</v>
      </c>
    </row>
    <row r="2787" spans="1:2" x14ac:dyDescent="0.25">
      <c r="A2787" s="263">
        <v>39311</v>
      </c>
      <c r="B2787">
        <v>9.0999999999999998E-2</v>
      </c>
    </row>
    <row r="2788" spans="1:2" x14ac:dyDescent="0.25">
      <c r="A2788" s="263">
        <v>39312</v>
      </c>
      <c r="B2788">
        <v>9.0999999999999998E-2</v>
      </c>
    </row>
    <row r="2789" spans="1:2" x14ac:dyDescent="0.25">
      <c r="A2789" s="263">
        <v>39313</v>
      </c>
      <c r="B2789">
        <v>9.0999999999999998E-2</v>
      </c>
    </row>
    <row r="2790" spans="1:2" x14ac:dyDescent="0.25">
      <c r="A2790" s="263">
        <v>39314</v>
      </c>
      <c r="B2790">
        <v>9.0999999999999998E-2</v>
      </c>
    </row>
    <row r="2791" spans="1:2" x14ac:dyDescent="0.25">
      <c r="A2791" s="263">
        <v>39315</v>
      </c>
      <c r="B2791">
        <v>9.0999999999999998E-2</v>
      </c>
    </row>
    <row r="2792" spans="1:2" x14ac:dyDescent="0.25">
      <c r="A2792" s="263">
        <v>39316</v>
      </c>
      <c r="B2792">
        <v>9.0999999999999998E-2</v>
      </c>
    </row>
    <row r="2793" spans="1:2" x14ac:dyDescent="0.25">
      <c r="A2793" s="263">
        <v>39317</v>
      </c>
      <c r="B2793">
        <v>9.0999999999999998E-2</v>
      </c>
    </row>
    <row r="2794" spans="1:2" x14ac:dyDescent="0.25">
      <c r="A2794" s="263">
        <v>39318</v>
      </c>
      <c r="B2794">
        <v>9.0999999999999998E-2</v>
      </c>
    </row>
    <row r="2795" spans="1:2" x14ac:dyDescent="0.25">
      <c r="A2795" s="263">
        <v>39319</v>
      </c>
      <c r="B2795">
        <v>9.0999999999999998E-2</v>
      </c>
    </row>
    <row r="2796" spans="1:2" x14ac:dyDescent="0.25">
      <c r="A2796" s="263">
        <v>39320</v>
      </c>
      <c r="B2796">
        <v>9.0999999999999998E-2</v>
      </c>
    </row>
    <row r="2797" spans="1:2" x14ac:dyDescent="0.25">
      <c r="A2797" s="263">
        <v>39321</v>
      </c>
      <c r="B2797">
        <v>9.0999999999999998E-2</v>
      </c>
    </row>
    <row r="2798" spans="1:2" x14ac:dyDescent="0.25">
      <c r="A2798" s="263">
        <v>39322</v>
      </c>
      <c r="B2798">
        <v>9.0999999999999998E-2</v>
      </c>
    </row>
    <row r="2799" spans="1:2" x14ac:dyDescent="0.25">
      <c r="A2799" s="263">
        <v>39323</v>
      </c>
      <c r="B2799">
        <v>9.0999999999999998E-2</v>
      </c>
    </row>
    <row r="2800" spans="1:2" x14ac:dyDescent="0.25">
      <c r="A2800" s="263">
        <v>39324</v>
      </c>
      <c r="B2800">
        <v>9.0999999999999998E-2</v>
      </c>
    </row>
    <row r="2801" spans="1:2" x14ac:dyDescent="0.25">
      <c r="A2801" s="263">
        <v>39325</v>
      </c>
      <c r="B2801">
        <v>9.0999999999999998E-2</v>
      </c>
    </row>
    <row r="2802" spans="1:2" x14ac:dyDescent="0.25">
      <c r="A2802" s="263">
        <v>39326</v>
      </c>
      <c r="B2802">
        <v>9.0999999999999998E-2</v>
      </c>
    </row>
    <row r="2803" spans="1:2" x14ac:dyDescent="0.25">
      <c r="A2803" s="263">
        <v>39327</v>
      </c>
      <c r="B2803">
        <v>9.0999999999999998E-2</v>
      </c>
    </row>
    <row r="2804" spans="1:2" x14ac:dyDescent="0.25">
      <c r="A2804" s="263">
        <v>39328</v>
      </c>
      <c r="B2804">
        <v>9.0999999999999998E-2</v>
      </c>
    </row>
    <row r="2805" spans="1:2" x14ac:dyDescent="0.25">
      <c r="A2805" s="263">
        <v>39329</v>
      </c>
      <c r="B2805">
        <v>9.0999999999999998E-2</v>
      </c>
    </row>
    <row r="2806" spans="1:2" x14ac:dyDescent="0.25">
      <c r="A2806" s="263">
        <v>39330</v>
      </c>
      <c r="B2806">
        <v>9.0999999999999998E-2</v>
      </c>
    </row>
    <row r="2807" spans="1:2" x14ac:dyDescent="0.25">
      <c r="A2807" s="263">
        <v>39331</v>
      </c>
      <c r="B2807">
        <v>9.0999999999999998E-2</v>
      </c>
    </row>
    <row r="2808" spans="1:2" x14ac:dyDescent="0.25">
      <c r="A2808" s="263">
        <v>39332</v>
      </c>
      <c r="B2808">
        <v>9.0999999999999998E-2</v>
      </c>
    </row>
    <row r="2809" spans="1:2" x14ac:dyDescent="0.25">
      <c r="A2809" s="263">
        <v>39333</v>
      </c>
      <c r="B2809">
        <v>9.0999999999999998E-2</v>
      </c>
    </row>
    <row r="2810" spans="1:2" x14ac:dyDescent="0.25">
      <c r="A2810" s="263">
        <v>39334</v>
      </c>
      <c r="B2810">
        <v>9.0999999999999998E-2</v>
      </c>
    </row>
    <row r="2811" spans="1:2" x14ac:dyDescent="0.25">
      <c r="A2811" s="263">
        <v>39335</v>
      </c>
      <c r="B2811">
        <v>9.0999999999999998E-2</v>
      </c>
    </row>
    <row r="2812" spans="1:2" x14ac:dyDescent="0.25">
      <c r="A2812" s="263">
        <v>39336</v>
      </c>
      <c r="B2812">
        <v>2.3E-2</v>
      </c>
    </row>
    <row r="2813" spans="1:2" x14ac:dyDescent="0.25">
      <c r="A2813" s="263">
        <v>39337</v>
      </c>
      <c r="B2813">
        <v>9.0999999999999998E-2</v>
      </c>
    </row>
    <row r="2814" spans="1:2" x14ac:dyDescent="0.25">
      <c r="A2814" s="263">
        <v>39338</v>
      </c>
      <c r="B2814">
        <v>9.0999999999999998E-2</v>
      </c>
    </row>
    <row r="2815" spans="1:2" x14ac:dyDescent="0.25">
      <c r="A2815" s="263">
        <v>39339</v>
      </c>
      <c r="B2815">
        <v>9.0999999999999998E-2</v>
      </c>
    </row>
    <row r="2816" spans="1:2" x14ac:dyDescent="0.25">
      <c r="A2816" s="263">
        <v>39340</v>
      </c>
      <c r="B2816">
        <v>9.0999999999999998E-2</v>
      </c>
    </row>
    <row r="2817" spans="1:2" x14ac:dyDescent="0.25">
      <c r="A2817" s="263">
        <v>39341</v>
      </c>
      <c r="B2817">
        <v>9.0999999999999998E-2</v>
      </c>
    </row>
    <row r="2818" spans="1:2" x14ac:dyDescent="0.25">
      <c r="A2818" s="263">
        <v>39342</v>
      </c>
      <c r="B2818">
        <v>9.0999999999999998E-2</v>
      </c>
    </row>
    <row r="2819" spans="1:2" x14ac:dyDescent="0.25">
      <c r="A2819" s="263">
        <v>39343</v>
      </c>
      <c r="B2819">
        <v>9.0999999999999998E-2</v>
      </c>
    </row>
    <row r="2820" spans="1:2" x14ac:dyDescent="0.25">
      <c r="A2820" s="263">
        <v>39344</v>
      </c>
      <c r="B2820">
        <v>9.0999999999999998E-2</v>
      </c>
    </row>
    <row r="2821" spans="1:2" x14ac:dyDescent="0.25">
      <c r="A2821" s="263">
        <v>39345</v>
      </c>
      <c r="B2821">
        <v>9.0999999999999998E-2</v>
      </c>
    </row>
    <row r="2822" spans="1:2" x14ac:dyDescent="0.25">
      <c r="A2822" s="263">
        <v>39346</v>
      </c>
      <c r="B2822">
        <v>9.0999999999999998E-2</v>
      </c>
    </row>
    <row r="2823" spans="1:2" x14ac:dyDescent="0.25">
      <c r="A2823" s="263">
        <v>39347</v>
      </c>
      <c r="B2823">
        <v>9.0999999999999998E-2</v>
      </c>
    </row>
    <row r="2824" spans="1:2" x14ac:dyDescent="0.25">
      <c r="A2824" s="263">
        <v>39348</v>
      </c>
      <c r="B2824">
        <v>9.0999999999999998E-2</v>
      </c>
    </row>
    <row r="2825" spans="1:2" x14ac:dyDescent="0.25">
      <c r="A2825" s="263">
        <v>39349</v>
      </c>
      <c r="B2825">
        <v>9.0999999999999998E-2</v>
      </c>
    </row>
    <row r="2826" spans="1:2" x14ac:dyDescent="0.25">
      <c r="A2826" s="263">
        <v>39350</v>
      </c>
      <c r="B2826">
        <v>9.0999999999999998E-2</v>
      </c>
    </row>
    <row r="2827" spans="1:2" x14ac:dyDescent="0.25">
      <c r="A2827" s="263">
        <v>39351</v>
      </c>
      <c r="B2827">
        <v>2.3E-2</v>
      </c>
    </row>
    <row r="2828" spans="1:2" x14ac:dyDescent="0.25">
      <c r="A2828" s="263">
        <v>39352</v>
      </c>
      <c r="B2828">
        <v>1.782</v>
      </c>
    </row>
    <row r="2829" spans="1:2" x14ac:dyDescent="0.25">
      <c r="A2829" s="263">
        <v>39353</v>
      </c>
      <c r="B2829">
        <v>9.0999999999999998E-2</v>
      </c>
    </row>
    <row r="2830" spans="1:2" x14ac:dyDescent="0.25">
      <c r="A2830" s="263">
        <v>39354</v>
      </c>
      <c r="B2830">
        <v>1.988</v>
      </c>
    </row>
    <row r="2831" spans="1:2" x14ac:dyDescent="0.25">
      <c r="A2831" s="263">
        <v>39355</v>
      </c>
      <c r="B2831">
        <v>0.22900000000000001</v>
      </c>
    </row>
    <row r="2832" spans="1:2" x14ac:dyDescent="0.25">
      <c r="A2832" s="263">
        <v>39356</v>
      </c>
      <c r="B2832">
        <v>2.3E-2</v>
      </c>
    </row>
    <row r="2833" spans="1:2" x14ac:dyDescent="0.25">
      <c r="A2833" s="263">
        <v>39357</v>
      </c>
      <c r="B2833">
        <v>9.0999999999999998E-2</v>
      </c>
    </row>
    <row r="2834" spans="1:2" x14ac:dyDescent="0.25">
      <c r="A2834" s="263">
        <v>39358</v>
      </c>
      <c r="B2834">
        <v>9.0999999999999998E-2</v>
      </c>
    </row>
    <row r="2835" spans="1:2" x14ac:dyDescent="0.25">
      <c r="A2835" s="263">
        <v>39359</v>
      </c>
      <c r="B2835">
        <v>9.0999999999999998E-2</v>
      </c>
    </row>
    <row r="2836" spans="1:2" x14ac:dyDescent="0.25">
      <c r="A2836" s="263">
        <v>39360</v>
      </c>
      <c r="B2836">
        <v>9.0999999999999998E-2</v>
      </c>
    </row>
    <row r="2837" spans="1:2" x14ac:dyDescent="0.25">
      <c r="A2837" s="263">
        <v>39361</v>
      </c>
      <c r="B2837">
        <v>9.0999999999999998E-2</v>
      </c>
    </row>
    <row r="2838" spans="1:2" x14ac:dyDescent="0.25">
      <c r="A2838" s="263">
        <v>39362</v>
      </c>
      <c r="B2838">
        <v>9.0999999999999998E-2</v>
      </c>
    </row>
    <row r="2839" spans="1:2" x14ac:dyDescent="0.25">
      <c r="A2839" s="263">
        <v>39363</v>
      </c>
      <c r="B2839">
        <v>9.0999999999999998E-2</v>
      </c>
    </row>
    <row r="2840" spans="1:2" x14ac:dyDescent="0.25">
      <c r="A2840" s="263">
        <v>39364</v>
      </c>
      <c r="B2840">
        <v>9.0999999999999998E-2</v>
      </c>
    </row>
    <row r="2841" spans="1:2" x14ac:dyDescent="0.25">
      <c r="A2841" s="263">
        <v>39365</v>
      </c>
      <c r="B2841">
        <v>9.0999999999999998E-2</v>
      </c>
    </row>
    <row r="2842" spans="1:2" x14ac:dyDescent="0.25">
      <c r="A2842" s="263">
        <v>39366</v>
      </c>
      <c r="B2842">
        <v>9.0999999999999998E-2</v>
      </c>
    </row>
    <row r="2843" spans="1:2" x14ac:dyDescent="0.25">
      <c r="A2843" s="263">
        <v>39367</v>
      </c>
      <c r="B2843">
        <v>9.0999999999999998E-2</v>
      </c>
    </row>
    <row r="2844" spans="1:2" x14ac:dyDescent="0.25">
      <c r="A2844" s="263">
        <v>39368</v>
      </c>
      <c r="B2844">
        <v>9.0999999999999998E-2</v>
      </c>
    </row>
    <row r="2845" spans="1:2" x14ac:dyDescent="0.25">
      <c r="A2845" s="263">
        <v>39369</v>
      </c>
      <c r="B2845">
        <v>9.0999999999999998E-2</v>
      </c>
    </row>
    <row r="2846" spans="1:2" x14ac:dyDescent="0.25">
      <c r="A2846" s="263">
        <v>39370</v>
      </c>
      <c r="B2846">
        <v>9.0999999999999998E-2</v>
      </c>
    </row>
    <row r="2847" spans="1:2" x14ac:dyDescent="0.25">
      <c r="A2847" s="263">
        <v>39371</v>
      </c>
      <c r="B2847">
        <v>0.66300000000000003</v>
      </c>
    </row>
    <row r="2848" spans="1:2" x14ac:dyDescent="0.25">
      <c r="A2848" s="263">
        <v>39372</v>
      </c>
      <c r="B2848">
        <v>9.0999999999999998E-2</v>
      </c>
    </row>
    <row r="2849" spans="1:2" x14ac:dyDescent="0.25">
      <c r="A2849" s="263">
        <v>39373</v>
      </c>
      <c r="B2849">
        <v>0.45700000000000002</v>
      </c>
    </row>
    <row r="2850" spans="1:2" x14ac:dyDescent="0.25">
      <c r="A2850" s="263">
        <v>39374</v>
      </c>
      <c r="B2850">
        <v>0.45700000000000002</v>
      </c>
    </row>
    <row r="2851" spans="1:2" x14ac:dyDescent="0.25">
      <c r="A2851" s="263">
        <v>39375</v>
      </c>
      <c r="B2851">
        <v>9.0999999999999998E-2</v>
      </c>
    </row>
    <row r="2852" spans="1:2" x14ac:dyDescent="0.25">
      <c r="A2852" s="263">
        <v>39376</v>
      </c>
      <c r="B2852">
        <v>9.0999999999999998E-2</v>
      </c>
    </row>
    <row r="2853" spans="1:2" x14ac:dyDescent="0.25">
      <c r="A2853" s="263">
        <v>39377</v>
      </c>
      <c r="B2853">
        <v>1.76</v>
      </c>
    </row>
    <row r="2854" spans="1:2" x14ac:dyDescent="0.25">
      <c r="A2854" s="263">
        <v>39378</v>
      </c>
      <c r="B2854">
        <v>42.777999999999999</v>
      </c>
    </row>
    <row r="2855" spans="1:2" x14ac:dyDescent="0.25">
      <c r="A2855" s="263">
        <v>39379</v>
      </c>
      <c r="B2855">
        <v>42.823999999999998</v>
      </c>
    </row>
    <row r="2856" spans="1:2" x14ac:dyDescent="0.25">
      <c r="A2856" s="263">
        <v>39380</v>
      </c>
      <c r="B2856">
        <v>13.574</v>
      </c>
    </row>
    <row r="2857" spans="1:2" x14ac:dyDescent="0.25">
      <c r="A2857" s="263">
        <v>39381</v>
      </c>
      <c r="B2857">
        <v>3.9529999999999998</v>
      </c>
    </row>
    <row r="2858" spans="1:2" x14ac:dyDescent="0.25">
      <c r="A2858" s="263">
        <v>39382</v>
      </c>
      <c r="B2858">
        <v>1.623</v>
      </c>
    </row>
    <row r="2859" spans="1:2" x14ac:dyDescent="0.25">
      <c r="A2859" s="263">
        <v>39383</v>
      </c>
      <c r="B2859">
        <v>0.70799999999999996</v>
      </c>
    </row>
    <row r="2860" spans="1:2" x14ac:dyDescent="0.25">
      <c r="A2860" s="263">
        <v>39384</v>
      </c>
      <c r="B2860">
        <v>0.22900000000000001</v>
      </c>
    </row>
    <row r="2861" spans="1:2" x14ac:dyDescent="0.25">
      <c r="A2861" s="263">
        <v>39385</v>
      </c>
      <c r="B2861">
        <v>0.22900000000000001</v>
      </c>
    </row>
    <row r="2862" spans="1:2" x14ac:dyDescent="0.25">
      <c r="A2862" s="263">
        <v>39386</v>
      </c>
      <c r="B2862">
        <v>9.0999999999999998E-2</v>
      </c>
    </row>
    <row r="2863" spans="1:2" x14ac:dyDescent="0.25">
      <c r="A2863" s="263">
        <v>39387</v>
      </c>
      <c r="B2863">
        <v>9.0999999999999998E-2</v>
      </c>
    </row>
    <row r="2864" spans="1:2" x14ac:dyDescent="0.25">
      <c r="A2864" s="263">
        <v>39388</v>
      </c>
      <c r="B2864">
        <v>9.0999999999999998E-2</v>
      </c>
    </row>
    <row r="2865" spans="1:2" x14ac:dyDescent="0.25">
      <c r="A2865" s="263">
        <v>39389</v>
      </c>
      <c r="B2865">
        <v>9.0999999999999998E-2</v>
      </c>
    </row>
    <row r="2866" spans="1:2" x14ac:dyDescent="0.25">
      <c r="A2866" s="263">
        <v>39390</v>
      </c>
      <c r="B2866">
        <v>9.0999999999999998E-2</v>
      </c>
    </row>
    <row r="2867" spans="1:2" x14ac:dyDescent="0.25">
      <c r="A2867" s="263">
        <v>39391</v>
      </c>
      <c r="B2867">
        <v>9.0999999999999998E-2</v>
      </c>
    </row>
    <row r="2868" spans="1:2" x14ac:dyDescent="0.25">
      <c r="A2868" s="263">
        <v>39392</v>
      </c>
      <c r="B2868">
        <v>9.0999999999999998E-2</v>
      </c>
    </row>
    <row r="2869" spans="1:2" x14ac:dyDescent="0.25">
      <c r="A2869" s="263">
        <v>39393</v>
      </c>
      <c r="B2869">
        <v>9.0999999999999998E-2</v>
      </c>
    </row>
    <row r="2870" spans="1:2" x14ac:dyDescent="0.25">
      <c r="A2870" s="263">
        <v>39394</v>
      </c>
      <c r="B2870">
        <v>9.0999999999999998E-2</v>
      </c>
    </row>
    <row r="2871" spans="1:2" x14ac:dyDescent="0.25">
      <c r="A2871" s="263">
        <v>39395</v>
      </c>
      <c r="B2871">
        <v>9.0999999999999998E-2</v>
      </c>
    </row>
    <row r="2872" spans="1:2" x14ac:dyDescent="0.25">
      <c r="A2872" s="263">
        <v>39396</v>
      </c>
      <c r="B2872">
        <v>9.0999999999999998E-2</v>
      </c>
    </row>
    <row r="2873" spans="1:2" x14ac:dyDescent="0.25">
      <c r="A2873" s="263">
        <v>39397</v>
      </c>
      <c r="B2873">
        <v>9.0999999999999998E-2</v>
      </c>
    </row>
    <row r="2874" spans="1:2" x14ac:dyDescent="0.25">
      <c r="A2874" s="263">
        <v>39398</v>
      </c>
      <c r="B2874">
        <v>9.0999999999999998E-2</v>
      </c>
    </row>
    <row r="2875" spans="1:2" x14ac:dyDescent="0.25">
      <c r="A2875" s="263">
        <v>39399</v>
      </c>
      <c r="B2875">
        <v>0.22900000000000001</v>
      </c>
    </row>
    <row r="2876" spans="1:2" x14ac:dyDescent="0.25">
      <c r="A2876" s="263">
        <v>39400</v>
      </c>
      <c r="B2876">
        <v>9.0999999999999998E-2</v>
      </c>
    </row>
    <row r="2877" spans="1:2" x14ac:dyDescent="0.25">
      <c r="A2877" s="263">
        <v>39401</v>
      </c>
      <c r="B2877">
        <v>9.0999999999999998E-2</v>
      </c>
    </row>
    <row r="2878" spans="1:2" x14ac:dyDescent="0.25">
      <c r="A2878" s="263">
        <v>39402</v>
      </c>
      <c r="B2878">
        <v>9.0999999999999998E-2</v>
      </c>
    </row>
    <row r="2879" spans="1:2" x14ac:dyDescent="0.25">
      <c r="A2879" s="263">
        <v>39403</v>
      </c>
      <c r="B2879">
        <v>9.0999999999999998E-2</v>
      </c>
    </row>
    <row r="2880" spans="1:2" x14ac:dyDescent="0.25">
      <c r="A2880" s="263">
        <v>39404</v>
      </c>
      <c r="B2880">
        <v>0.45700000000000002</v>
      </c>
    </row>
    <row r="2881" spans="1:2" x14ac:dyDescent="0.25">
      <c r="A2881" s="263">
        <v>39405</v>
      </c>
      <c r="B2881">
        <v>9.0999999999999998E-2</v>
      </c>
    </row>
    <row r="2882" spans="1:2" x14ac:dyDescent="0.25">
      <c r="A2882" s="263">
        <v>39406</v>
      </c>
      <c r="B2882">
        <v>9.0999999999999998E-2</v>
      </c>
    </row>
    <row r="2883" spans="1:2" x14ac:dyDescent="0.25">
      <c r="A2883" s="263">
        <v>39407</v>
      </c>
      <c r="B2883">
        <v>1.623</v>
      </c>
    </row>
    <row r="2884" spans="1:2" x14ac:dyDescent="0.25">
      <c r="A2884" s="263">
        <v>39408</v>
      </c>
      <c r="B2884">
        <v>1.6</v>
      </c>
    </row>
    <row r="2885" spans="1:2" x14ac:dyDescent="0.25">
      <c r="A2885" s="263">
        <v>39409</v>
      </c>
      <c r="B2885">
        <v>1.143</v>
      </c>
    </row>
    <row r="2886" spans="1:2" x14ac:dyDescent="0.25">
      <c r="A2886" s="263">
        <v>39410</v>
      </c>
      <c r="B2886">
        <v>2.08</v>
      </c>
    </row>
    <row r="2887" spans="1:2" x14ac:dyDescent="0.25">
      <c r="A2887" s="263">
        <v>39411</v>
      </c>
      <c r="B2887">
        <v>1.851</v>
      </c>
    </row>
    <row r="2888" spans="1:2" x14ac:dyDescent="0.25">
      <c r="A2888" s="263">
        <v>39412</v>
      </c>
      <c r="B2888">
        <v>15.013999999999999</v>
      </c>
    </row>
    <row r="2889" spans="1:2" x14ac:dyDescent="0.25">
      <c r="A2889" s="263">
        <v>39413</v>
      </c>
      <c r="B2889">
        <v>25.617000000000001</v>
      </c>
    </row>
    <row r="2890" spans="1:2" x14ac:dyDescent="0.25">
      <c r="A2890" s="263">
        <v>39414</v>
      </c>
      <c r="B2890">
        <v>3.1080000000000001</v>
      </c>
    </row>
    <row r="2891" spans="1:2" x14ac:dyDescent="0.25">
      <c r="A2891" s="263">
        <v>39415</v>
      </c>
      <c r="B2891">
        <v>9.0999999999999998E-2</v>
      </c>
    </row>
    <row r="2892" spans="1:2" x14ac:dyDescent="0.25">
      <c r="A2892" s="263">
        <v>39416</v>
      </c>
      <c r="B2892">
        <v>9.0999999999999998E-2</v>
      </c>
    </row>
    <row r="2893" spans="1:2" x14ac:dyDescent="0.25">
      <c r="A2893" s="263">
        <v>39417</v>
      </c>
      <c r="B2893">
        <v>0.8</v>
      </c>
    </row>
    <row r="2894" spans="1:2" x14ac:dyDescent="0.25">
      <c r="A2894" s="263">
        <v>39418</v>
      </c>
      <c r="B2894">
        <v>14.739000000000001</v>
      </c>
    </row>
    <row r="2895" spans="1:2" x14ac:dyDescent="0.25">
      <c r="A2895" s="263">
        <v>39419</v>
      </c>
      <c r="B2895">
        <v>50.776000000000003</v>
      </c>
    </row>
    <row r="2896" spans="1:2" x14ac:dyDescent="0.25">
      <c r="A2896" s="263">
        <v>39420</v>
      </c>
      <c r="B2896">
        <v>5.2560000000000002</v>
      </c>
    </row>
    <row r="2897" spans="1:2" x14ac:dyDescent="0.25">
      <c r="A2897" s="263">
        <v>39421</v>
      </c>
      <c r="B2897">
        <v>0.52600000000000002</v>
      </c>
    </row>
    <row r="2898" spans="1:2" x14ac:dyDescent="0.25">
      <c r="A2898" s="263">
        <v>39422</v>
      </c>
      <c r="B2898">
        <v>1.234</v>
      </c>
    </row>
    <row r="2899" spans="1:2" x14ac:dyDescent="0.25">
      <c r="A2899" s="263">
        <v>39423</v>
      </c>
      <c r="B2899">
        <v>4.0449999999999999</v>
      </c>
    </row>
    <row r="2900" spans="1:2" x14ac:dyDescent="0.25">
      <c r="A2900" s="263">
        <v>39424</v>
      </c>
      <c r="B2900">
        <v>10.786</v>
      </c>
    </row>
    <row r="2901" spans="1:2" x14ac:dyDescent="0.25">
      <c r="A2901" s="263">
        <v>39425</v>
      </c>
      <c r="B2901">
        <v>112.773</v>
      </c>
    </row>
    <row r="2902" spans="1:2" x14ac:dyDescent="0.25">
      <c r="A2902" s="263">
        <v>39426</v>
      </c>
      <c r="B2902">
        <v>70.177999999999997</v>
      </c>
    </row>
    <row r="2903" spans="1:2" x14ac:dyDescent="0.25">
      <c r="A2903" s="263">
        <v>39427</v>
      </c>
      <c r="B2903">
        <v>19.013000000000002</v>
      </c>
    </row>
    <row r="2904" spans="1:2" x14ac:dyDescent="0.25">
      <c r="A2904" s="263">
        <v>39428</v>
      </c>
      <c r="B2904">
        <v>21.914999999999999</v>
      </c>
    </row>
    <row r="2905" spans="1:2" x14ac:dyDescent="0.25">
      <c r="A2905" s="263">
        <v>39429</v>
      </c>
      <c r="B2905">
        <v>82.563000000000002</v>
      </c>
    </row>
    <row r="2906" spans="1:2" x14ac:dyDescent="0.25">
      <c r="A2906" s="263">
        <v>39430</v>
      </c>
      <c r="B2906">
        <v>41.704000000000001</v>
      </c>
    </row>
    <row r="2907" spans="1:2" x14ac:dyDescent="0.25">
      <c r="A2907" s="263">
        <v>39431</v>
      </c>
      <c r="B2907">
        <v>37.613999999999997</v>
      </c>
    </row>
    <row r="2908" spans="1:2" x14ac:dyDescent="0.25">
      <c r="A2908" s="263">
        <v>39432</v>
      </c>
      <c r="B2908">
        <v>134.25399999999999</v>
      </c>
    </row>
    <row r="2909" spans="1:2" x14ac:dyDescent="0.25">
      <c r="A2909" s="263">
        <v>39433</v>
      </c>
      <c r="B2909">
        <v>25.457000000000001</v>
      </c>
    </row>
    <row r="2910" spans="1:2" x14ac:dyDescent="0.25">
      <c r="A2910" s="263">
        <v>39434</v>
      </c>
      <c r="B2910">
        <v>7.9749999999999996</v>
      </c>
    </row>
    <row r="2911" spans="1:2" x14ac:dyDescent="0.25">
      <c r="A2911" s="263">
        <v>39435</v>
      </c>
      <c r="B2911">
        <v>4.5019999999999998</v>
      </c>
    </row>
    <row r="2912" spans="1:2" x14ac:dyDescent="0.25">
      <c r="A2912" s="263">
        <v>39436</v>
      </c>
      <c r="B2912">
        <v>3.7709999999999999</v>
      </c>
    </row>
    <row r="2913" spans="1:2" x14ac:dyDescent="0.25">
      <c r="A2913" s="263">
        <v>39437</v>
      </c>
      <c r="B2913">
        <v>3.4279999999999999</v>
      </c>
    </row>
    <row r="2914" spans="1:2" x14ac:dyDescent="0.25">
      <c r="A2914" s="263">
        <v>39438</v>
      </c>
      <c r="B2914">
        <v>2.742</v>
      </c>
    </row>
    <row r="2915" spans="1:2" x14ac:dyDescent="0.25">
      <c r="A2915" s="263">
        <v>39439</v>
      </c>
      <c r="B2915">
        <v>8.7289999999999992</v>
      </c>
    </row>
    <row r="2916" spans="1:2" x14ac:dyDescent="0.25">
      <c r="A2916" s="263">
        <v>39440</v>
      </c>
      <c r="B2916">
        <v>9.2780000000000005</v>
      </c>
    </row>
    <row r="2917" spans="1:2" x14ac:dyDescent="0.25">
      <c r="A2917" s="263">
        <v>39441</v>
      </c>
      <c r="B2917">
        <v>2.2850000000000001</v>
      </c>
    </row>
    <row r="2918" spans="1:2" x14ac:dyDescent="0.25">
      <c r="A2918" s="263">
        <v>39442</v>
      </c>
      <c r="B2918">
        <v>2.1480000000000001</v>
      </c>
    </row>
    <row r="2919" spans="1:2" x14ac:dyDescent="0.25">
      <c r="A2919" s="263">
        <v>39443</v>
      </c>
      <c r="B2919">
        <v>3.4049999999999998</v>
      </c>
    </row>
    <row r="2920" spans="1:2" x14ac:dyDescent="0.25">
      <c r="A2920" s="263">
        <v>39444</v>
      </c>
      <c r="B2920">
        <v>1.4630000000000001</v>
      </c>
    </row>
    <row r="2921" spans="1:2" x14ac:dyDescent="0.25">
      <c r="A2921" s="263">
        <v>39445</v>
      </c>
      <c r="B2921">
        <v>3.1760000000000002</v>
      </c>
    </row>
    <row r="2922" spans="1:2" x14ac:dyDescent="0.25">
      <c r="A2922" s="263">
        <v>39446</v>
      </c>
      <c r="B2922">
        <v>3.1989999999999998</v>
      </c>
    </row>
    <row r="2923" spans="1:2" x14ac:dyDescent="0.25">
      <c r="A2923" s="263">
        <v>39447</v>
      </c>
      <c r="B2923">
        <v>3.2450000000000001</v>
      </c>
    </row>
    <row r="2924" spans="1:2" x14ac:dyDescent="0.25">
      <c r="A2924" s="263">
        <v>39448</v>
      </c>
      <c r="B2924">
        <v>1.4850000000000001</v>
      </c>
    </row>
    <row r="2925" spans="1:2" x14ac:dyDescent="0.25">
      <c r="A2925" s="263">
        <v>39449</v>
      </c>
      <c r="B2925">
        <v>1.897</v>
      </c>
    </row>
    <row r="2926" spans="1:2" x14ac:dyDescent="0.25">
      <c r="A2926" s="263">
        <v>39450</v>
      </c>
      <c r="B2926">
        <v>1.508</v>
      </c>
    </row>
    <row r="2927" spans="1:2" x14ac:dyDescent="0.25">
      <c r="A2927" s="263">
        <v>39451</v>
      </c>
      <c r="B2927">
        <v>1.3480000000000001</v>
      </c>
    </row>
    <row r="2928" spans="1:2" x14ac:dyDescent="0.25">
      <c r="A2928" s="263">
        <v>39452</v>
      </c>
      <c r="B2928">
        <v>2.0339999999999998</v>
      </c>
    </row>
    <row r="2929" spans="1:2" x14ac:dyDescent="0.25">
      <c r="A2929" s="263">
        <v>39453</v>
      </c>
      <c r="B2929">
        <v>4.593</v>
      </c>
    </row>
    <row r="2930" spans="1:2" x14ac:dyDescent="0.25">
      <c r="A2930" s="263">
        <v>39454</v>
      </c>
      <c r="B2930">
        <v>5.7590000000000003</v>
      </c>
    </row>
    <row r="2931" spans="1:2" x14ac:dyDescent="0.25">
      <c r="A2931" s="263">
        <v>39455</v>
      </c>
      <c r="B2931">
        <v>3.222</v>
      </c>
    </row>
    <row r="2932" spans="1:2" x14ac:dyDescent="0.25">
      <c r="A2932" s="263">
        <v>39456</v>
      </c>
      <c r="B2932">
        <v>10.808999999999999</v>
      </c>
    </row>
    <row r="2933" spans="1:2" x14ac:dyDescent="0.25">
      <c r="A2933" s="263">
        <v>39457</v>
      </c>
      <c r="B2933">
        <v>43.075000000000003</v>
      </c>
    </row>
    <row r="2934" spans="1:2" x14ac:dyDescent="0.25">
      <c r="A2934" s="263">
        <v>39458</v>
      </c>
      <c r="B2934">
        <v>108.523</v>
      </c>
    </row>
    <row r="2935" spans="1:2" x14ac:dyDescent="0.25">
      <c r="A2935" s="263">
        <v>39459</v>
      </c>
      <c r="B2935">
        <v>17.116</v>
      </c>
    </row>
    <row r="2936" spans="1:2" x14ac:dyDescent="0.25">
      <c r="A2936" s="263">
        <v>39460</v>
      </c>
      <c r="B2936">
        <v>6.8780000000000001</v>
      </c>
    </row>
    <row r="2937" spans="1:2" x14ac:dyDescent="0.25">
      <c r="A2937" s="263">
        <v>39461</v>
      </c>
      <c r="B2937">
        <v>4.4560000000000004</v>
      </c>
    </row>
    <row r="2938" spans="1:2" x14ac:dyDescent="0.25">
      <c r="A2938" s="263">
        <v>39462</v>
      </c>
      <c r="B2938">
        <v>1.6</v>
      </c>
    </row>
    <row r="2939" spans="1:2" x14ac:dyDescent="0.25">
      <c r="A2939" s="263">
        <v>39463</v>
      </c>
      <c r="B2939">
        <v>1.851</v>
      </c>
    </row>
    <row r="2940" spans="1:2" x14ac:dyDescent="0.25">
      <c r="A2940" s="263">
        <v>39464</v>
      </c>
      <c r="B2940">
        <v>3.1309999999999998</v>
      </c>
    </row>
    <row r="2941" spans="1:2" x14ac:dyDescent="0.25">
      <c r="A2941" s="263">
        <v>39465</v>
      </c>
      <c r="B2941">
        <v>3.8159999999999998</v>
      </c>
    </row>
    <row r="2942" spans="1:2" x14ac:dyDescent="0.25">
      <c r="A2942" s="263">
        <v>39466</v>
      </c>
      <c r="B2942">
        <v>3.1760000000000002</v>
      </c>
    </row>
    <row r="2943" spans="1:2" x14ac:dyDescent="0.25">
      <c r="A2943" s="263">
        <v>39467</v>
      </c>
      <c r="B2943">
        <v>1.234</v>
      </c>
    </row>
    <row r="2944" spans="1:2" x14ac:dyDescent="0.25">
      <c r="A2944" s="263">
        <v>39468</v>
      </c>
      <c r="B2944">
        <v>1.4850000000000001</v>
      </c>
    </row>
    <row r="2945" spans="1:2" x14ac:dyDescent="0.25">
      <c r="A2945" s="263">
        <v>39469</v>
      </c>
      <c r="B2945">
        <v>2.331</v>
      </c>
    </row>
    <row r="2946" spans="1:2" x14ac:dyDescent="0.25">
      <c r="A2946" s="263">
        <v>39470</v>
      </c>
      <c r="B2946">
        <v>1.417</v>
      </c>
    </row>
    <row r="2947" spans="1:2" x14ac:dyDescent="0.25">
      <c r="A2947" s="263">
        <v>39471</v>
      </c>
      <c r="B2947">
        <v>1.645</v>
      </c>
    </row>
    <row r="2948" spans="1:2" x14ac:dyDescent="0.25">
      <c r="A2948" s="263">
        <v>39472</v>
      </c>
      <c r="B2948">
        <v>0.93700000000000006</v>
      </c>
    </row>
    <row r="2949" spans="1:2" x14ac:dyDescent="0.25">
      <c r="A2949" s="263">
        <v>39473</v>
      </c>
      <c r="B2949">
        <v>1.417</v>
      </c>
    </row>
    <row r="2950" spans="1:2" x14ac:dyDescent="0.25">
      <c r="A2950" s="263">
        <v>39474</v>
      </c>
      <c r="B2950">
        <v>1.165</v>
      </c>
    </row>
    <row r="2951" spans="1:2" x14ac:dyDescent="0.25">
      <c r="A2951" s="263">
        <v>39475</v>
      </c>
      <c r="B2951">
        <v>1.417</v>
      </c>
    </row>
    <row r="2952" spans="1:2" x14ac:dyDescent="0.25">
      <c r="A2952" s="263">
        <v>39476</v>
      </c>
      <c r="B2952">
        <v>4.2050000000000001</v>
      </c>
    </row>
    <row r="2953" spans="1:2" x14ac:dyDescent="0.25">
      <c r="A2953" s="263">
        <v>39477</v>
      </c>
      <c r="B2953">
        <v>16.202000000000002</v>
      </c>
    </row>
    <row r="2954" spans="1:2" x14ac:dyDescent="0.25">
      <c r="A2954" s="263">
        <v>39478</v>
      </c>
      <c r="B2954">
        <v>4.6390000000000002</v>
      </c>
    </row>
    <row r="2955" spans="1:2" x14ac:dyDescent="0.25">
      <c r="A2955" s="263">
        <v>39479</v>
      </c>
      <c r="B2955">
        <v>8.1809999999999992</v>
      </c>
    </row>
    <row r="2956" spans="1:2" x14ac:dyDescent="0.25">
      <c r="A2956" s="263">
        <v>39480</v>
      </c>
      <c r="B2956">
        <v>7.45</v>
      </c>
    </row>
    <row r="2957" spans="1:2" x14ac:dyDescent="0.25">
      <c r="A2957" s="263">
        <v>39481</v>
      </c>
      <c r="B2957">
        <v>3.702</v>
      </c>
    </row>
    <row r="2958" spans="1:2" x14ac:dyDescent="0.25">
      <c r="A2958" s="263">
        <v>39482</v>
      </c>
      <c r="B2958">
        <v>6.0330000000000004</v>
      </c>
    </row>
    <row r="2959" spans="1:2" x14ac:dyDescent="0.25">
      <c r="A2959" s="263">
        <v>39483</v>
      </c>
      <c r="B2959">
        <v>127.992</v>
      </c>
    </row>
    <row r="2960" spans="1:2" x14ac:dyDescent="0.25">
      <c r="A2960" s="263">
        <v>39484</v>
      </c>
      <c r="B2960">
        <v>174.815</v>
      </c>
    </row>
    <row r="2961" spans="1:2" x14ac:dyDescent="0.25">
      <c r="A2961" s="263">
        <v>39485</v>
      </c>
      <c r="B2961">
        <v>39.442</v>
      </c>
    </row>
    <row r="2962" spans="1:2" x14ac:dyDescent="0.25">
      <c r="A2962" s="263">
        <v>39486</v>
      </c>
      <c r="B2962">
        <v>12.294</v>
      </c>
    </row>
    <row r="2963" spans="1:2" x14ac:dyDescent="0.25">
      <c r="A2963" s="263">
        <v>39487</v>
      </c>
      <c r="B2963">
        <v>7.5410000000000004</v>
      </c>
    </row>
    <row r="2964" spans="1:2" x14ac:dyDescent="0.25">
      <c r="A2964" s="263">
        <v>39488</v>
      </c>
      <c r="B2964">
        <v>4.8220000000000001</v>
      </c>
    </row>
    <row r="2965" spans="1:2" x14ac:dyDescent="0.25">
      <c r="A2965" s="263">
        <v>39489</v>
      </c>
      <c r="B2965">
        <v>3.0619999999999998</v>
      </c>
    </row>
    <row r="2966" spans="1:2" x14ac:dyDescent="0.25">
      <c r="A2966" s="263">
        <v>39490</v>
      </c>
      <c r="B2966">
        <v>22.577999999999999</v>
      </c>
    </row>
    <row r="2967" spans="1:2" x14ac:dyDescent="0.25">
      <c r="A2967" s="263">
        <v>39491</v>
      </c>
      <c r="B2967">
        <v>38.939</v>
      </c>
    </row>
    <row r="2968" spans="1:2" x14ac:dyDescent="0.25">
      <c r="A2968" s="263">
        <v>39492</v>
      </c>
      <c r="B2968">
        <v>19.218</v>
      </c>
    </row>
    <row r="2969" spans="1:2" x14ac:dyDescent="0.25">
      <c r="A2969" s="263">
        <v>39493</v>
      </c>
      <c r="B2969">
        <v>15.722</v>
      </c>
    </row>
    <row r="2970" spans="1:2" x14ac:dyDescent="0.25">
      <c r="A2970" s="263">
        <v>39494</v>
      </c>
      <c r="B2970">
        <v>13.323</v>
      </c>
    </row>
    <row r="2971" spans="1:2" x14ac:dyDescent="0.25">
      <c r="A2971" s="263">
        <v>39495</v>
      </c>
      <c r="B2971">
        <v>25.068000000000001</v>
      </c>
    </row>
    <row r="2972" spans="1:2" x14ac:dyDescent="0.25">
      <c r="A2972" s="263">
        <v>39496</v>
      </c>
      <c r="B2972">
        <v>51.759</v>
      </c>
    </row>
    <row r="2973" spans="1:2" x14ac:dyDescent="0.25">
      <c r="A2973" s="263">
        <v>39497</v>
      </c>
      <c r="B2973">
        <v>15.218999999999999</v>
      </c>
    </row>
    <row r="2974" spans="1:2" x14ac:dyDescent="0.25">
      <c r="A2974" s="263">
        <v>39498</v>
      </c>
      <c r="B2974">
        <v>5.1420000000000003</v>
      </c>
    </row>
    <row r="2975" spans="1:2" x14ac:dyDescent="0.25">
      <c r="A2975" s="263">
        <v>39499</v>
      </c>
      <c r="B2975">
        <v>2.4449999999999998</v>
      </c>
    </row>
    <row r="2976" spans="1:2" x14ac:dyDescent="0.25">
      <c r="A2976" s="263">
        <v>39500</v>
      </c>
      <c r="B2976">
        <v>4.57</v>
      </c>
    </row>
    <row r="2977" spans="1:2" x14ac:dyDescent="0.25">
      <c r="A2977" s="263">
        <v>39501</v>
      </c>
      <c r="B2977">
        <v>4.7990000000000004</v>
      </c>
    </row>
    <row r="2978" spans="1:2" x14ac:dyDescent="0.25">
      <c r="A2978" s="263">
        <v>39502</v>
      </c>
      <c r="B2978">
        <v>4.8449999999999998</v>
      </c>
    </row>
    <row r="2979" spans="1:2" x14ac:dyDescent="0.25">
      <c r="A2979" s="263">
        <v>39503</v>
      </c>
      <c r="B2979">
        <v>2.399</v>
      </c>
    </row>
    <row r="2980" spans="1:2" x14ac:dyDescent="0.25">
      <c r="A2980" s="263">
        <v>39504</v>
      </c>
      <c r="B2980">
        <v>27.672999999999998</v>
      </c>
    </row>
    <row r="2981" spans="1:2" x14ac:dyDescent="0.25">
      <c r="A2981" s="263">
        <v>39505</v>
      </c>
      <c r="B2981">
        <v>31.81</v>
      </c>
    </row>
    <row r="2982" spans="1:2" x14ac:dyDescent="0.25">
      <c r="A2982" s="263">
        <v>39506</v>
      </c>
      <c r="B2982">
        <v>17.207000000000001</v>
      </c>
    </row>
    <row r="2983" spans="1:2" x14ac:dyDescent="0.25">
      <c r="A2983" s="263">
        <v>39507</v>
      </c>
      <c r="B2983">
        <v>18.876000000000001</v>
      </c>
    </row>
    <row r="2984" spans="1:2" x14ac:dyDescent="0.25">
      <c r="A2984" s="263">
        <v>39508</v>
      </c>
      <c r="B2984">
        <v>46</v>
      </c>
    </row>
    <row r="2985" spans="1:2" x14ac:dyDescent="0.25">
      <c r="A2985" s="263">
        <v>39509</v>
      </c>
      <c r="B2985">
        <v>49.68</v>
      </c>
    </row>
    <row r="2986" spans="1:2" x14ac:dyDescent="0.25">
      <c r="A2986" s="263">
        <v>39510</v>
      </c>
      <c r="B2986">
        <v>27.262</v>
      </c>
    </row>
    <row r="2987" spans="1:2" x14ac:dyDescent="0.25">
      <c r="A2987" s="263">
        <v>39511</v>
      </c>
      <c r="B2987">
        <v>280.80099999999999</v>
      </c>
    </row>
    <row r="2988" spans="1:2" x14ac:dyDescent="0.25">
      <c r="A2988" s="263">
        <v>39512</v>
      </c>
      <c r="B2988">
        <v>167.32</v>
      </c>
    </row>
    <row r="2989" spans="1:2" x14ac:dyDescent="0.25">
      <c r="A2989" s="263">
        <v>39513</v>
      </c>
      <c r="B2989">
        <v>25.684999999999999</v>
      </c>
    </row>
    <row r="2990" spans="1:2" x14ac:dyDescent="0.25">
      <c r="A2990" s="263">
        <v>39514</v>
      </c>
      <c r="B2990">
        <v>17.481999999999999</v>
      </c>
    </row>
    <row r="2991" spans="1:2" x14ac:dyDescent="0.25">
      <c r="A2991" s="263">
        <v>39515</v>
      </c>
      <c r="B2991">
        <v>11.997</v>
      </c>
    </row>
    <row r="2992" spans="1:2" x14ac:dyDescent="0.25">
      <c r="A2992" s="263">
        <v>39516</v>
      </c>
      <c r="B2992">
        <v>2.7879999999999998</v>
      </c>
    </row>
    <row r="2993" spans="1:2" x14ac:dyDescent="0.25">
      <c r="A2993" s="263">
        <v>39517</v>
      </c>
      <c r="B2993">
        <v>18.303999999999998</v>
      </c>
    </row>
    <row r="2994" spans="1:2" x14ac:dyDescent="0.25">
      <c r="A2994" s="263">
        <v>39518</v>
      </c>
      <c r="B2994">
        <v>28.838999999999999</v>
      </c>
    </row>
    <row r="2995" spans="1:2" x14ac:dyDescent="0.25">
      <c r="A2995" s="263">
        <v>39519</v>
      </c>
      <c r="B2995">
        <v>60.350999999999999</v>
      </c>
    </row>
    <row r="2996" spans="1:2" x14ac:dyDescent="0.25">
      <c r="A2996" s="263">
        <v>39520</v>
      </c>
      <c r="B2996">
        <v>56.945999999999998</v>
      </c>
    </row>
    <row r="2997" spans="1:2" x14ac:dyDescent="0.25">
      <c r="A2997" s="263">
        <v>39521</v>
      </c>
      <c r="B2997">
        <v>63.87</v>
      </c>
    </row>
    <row r="2998" spans="1:2" x14ac:dyDescent="0.25">
      <c r="A2998" s="263">
        <v>39522</v>
      </c>
      <c r="B2998">
        <v>70.018000000000001</v>
      </c>
    </row>
    <row r="2999" spans="1:2" x14ac:dyDescent="0.25">
      <c r="A2999" s="263">
        <v>39523</v>
      </c>
      <c r="B2999">
        <v>30.736000000000001</v>
      </c>
    </row>
    <row r="3000" spans="1:2" x14ac:dyDescent="0.25">
      <c r="A3000" s="263">
        <v>39524</v>
      </c>
      <c r="B3000">
        <v>20.268999999999998</v>
      </c>
    </row>
    <row r="3001" spans="1:2" x14ac:dyDescent="0.25">
      <c r="A3001" s="263">
        <v>39525</v>
      </c>
      <c r="B3001">
        <v>176.78100000000001</v>
      </c>
    </row>
    <row r="3002" spans="1:2" x14ac:dyDescent="0.25">
      <c r="A3002" s="263">
        <v>39526</v>
      </c>
      <c r="B3002">
        <v>338.86799999999999</v>
      </c>
    </row>
    <row r="3003" spans="1:2" x14ac:dyDescent="0.25">
      <c r="A3003" s="263">
        <v>39527</v>
      </c>
      <c r="B3003">
        <v>145.49700000000001</v>
      </c>
    </row>
    <row r="3004" spans="1:2" x14ac:dyDescent="0.25">
      <c r="A3004" s="263">
        <v>39528</v>
      </c>
      <c r="B3004">
        <v>18.440999999999999</v>
      </c>
    </row>
    <row r="3005" spans="1:2" x14ac:dyDescent="0.25">
      <c r="A3005" s="263">
        <v>39529</v>
      </c>
      <c r="B3005">
        <v>10.42</v>
      </c>
    </row>
    <row r="3006" spans="1:2" x14ac:dyDescent="0.25">
      <c r="A3006" s="263">
        <v>39530</v>
      </c>
      <c r="B3006">
        <v>2.6739999999999999</v>
      </c>
    </row>
    <row r="3007" spans="1:2" x14ac:dyDescent="0.25">
      <c r="A3007" s="263">
        <v>39531</v>
      </c>
      <c r="B3007">
        <v>2.7650000000000001</v>
      </c>
    </row>
    <row r="3008" spans="1:2" x14ac:dyDescent="0.25">
      <c r="A3008" s="263">
        <v>39532</v>
      </c>
      <c r="B3008">
        <v>31.077999999999999</v>
      </c>
    </row>
    <row r="3009" spans="1:14" x14ac:dyDescent="0.25">
      <c r="A3009" s="263">
        <v>39533</v>
      </c>
      <c r="B3009">
        <v>9.0999999999999998E-2</v>
      </c>
    </row>
    <row r="3010" spans="1:14" x14ac:dyDescent="0.25">
      <c r="A3010" s="263">
        <v>39534</v>
      </c>
      <c r="B3010">
        <v>55.963999999999999</v>
      </c>
    </row>
    <row r="3011" spans="1:14" x14ac:dyDescent="0.25">
      <c r="A3011" s="263">
        <v>39535</v>
      </c>
      <c r="B3011">
        <v>99.335999999999999</v>
      </c>
    </row>
    <row r="3012" spans="1:14" x14ac:dyDescent="0.25">
      <c r="A3012" s="263">
        <v>39536</v>
      </c>
      <c r="B3012">
        <v>24.36</v>
      </c>
    </row>
    <row r="3013" spans="1:14" x14ac:dyDescent="0.25">
      <c r="A3013" s="263">
        <v>39537</v>
      </c>
      <c r="B3013">
        <v>13.276999999999999</v>
      </c>
    </row>
    <row r="3014" spans="1:14" x14ac:dyDescent="0.25">
      <c r="A3014" s="263">
        <v>39538</v>
      </c>
      <c r="B3014">
        <v>12.089</v>
      </c>
    </row>
    <row r="3015" spans="1:14" x14ac:dyDescent="0.25">
      <c r="A3015" s="263">
        <v>39539</v>
      </c>
      <c r="B3015">
        <v>16.042000000000002</v>
      </c>
    </row>
    <row r="3016" spans="1:14" x14ac:dyDescent="0.25">
      <c r="A3016" s="263">
        <v>39540</v>
      </c>
      <c r="B3016">
        <v>15.744999999999999</v>
      </c>
    </row>
    <row r="3017" spans="1:14" x14ac:dyDescent="0.25">
      <c r="A3017" s="263">
        <v>39541</v>
      </c>
      <c r="B3017">
        <v>14.122</v>
      </c>
    </row>
    <row r="3018" spans="1:14" x14ac:dyDescent="0.25">
      <c r="A3018" s="263">
        <v>39542</v>
      </c>
      <c r="B3018">
        <v>211.92599999999999</v>
      </c>
    </row>
    <row r="3019" spans="1:14" x14ac:dyDescent="0.25">
      <c r="A3019" s="263">
        <v>39543</v>
      </c>
      <c r="B3019">
        <v>75.593000000000004</v>
      </c>
    </row>
    <row r="3020" spans="1:14" x14ac:dyDescent="0.25">
      <c r="A3020" s="263">
        <v>39544</v>
      </c>
      <c r="B3020">
        <v>22.417999999999999</v>
      </c>
    </row>
    <row r="3021" spans="1:14" x14ac:dyDescent="0.25">
      <c r="A3021" s="263">
        <v>39545</v>
      </c>
      <c r="B3021">
        <v>14.442</v>
      </c>
    </row>
    <row r="3022" spans="1:14" x14ac:dyDescent="0.25">
      <c r="A3022" s="263">
        <v>39546</v>
      </c>
      <c r="B3022">
        <v>11.929</v>
      </c>
    </row>
    <row r="3023" spans="1:14" x14ac:dyDescent="0.25">
      <c r="A3023" s="263">
        <v>39547</v>
      </c>
      <c r="B3023">
        <v>9.0999999999999998E-2</v>
      </c>
    </row>
    <row r="3024" spans="1:14" x14ac:dyDescent="0.25">
      <c r="A3024" s="263">
        <v>39548</v>
      </c>
      <c r="B3024">
        <v>22.966000000000001</v>
      </c>
      <c r="C3024">
        <v>3002.1890109999999</v>
      </c>
      <c r="D3024">
        <v>178.58361600000001</v>
      </c>
      <c r="F3024" s="260">
        <v>90</v>
      </c>
      <c r="G3024" s="260">
        <v>44</v>
      </c>
      <c r="H3024" s="260">
        <v>46</v>
      </c>
      <c r="I3024" s="260">
        <v>1513</v>
      </c>
      <c r="J3024" s="260">
        <v>1230</v>
      </c>
      <c r="K3024" s="260">
        <v>0</v>
      </c>
      <c r="L3024" s="260">
        <v>283</v>
      </c>
      <c r="M3024" s="260">
        <v>39</v>
      </c>
      <c r="N3024" s="260">
        <v>3810</v>
      </c>
    </row>
    <row r="3025" spans="1:14" x14ac:dyDescent="0.25">
      <c r="A3025" s="263">
        <v>39549</v>
      </c>
      <c r="B3025">
        <v>8.9809999999999999</v>
      </c>
      <c r="C3025">
        <v>1133.5643709999999</v>
      </c>
      <c r="D3025">
        <v>65.513059200000001</v>
      </c>
      <c r="F3025" s="260">
        <v>84.428571428571402</v>
      </c>
      <c r="G3025" s="260">
        <v>39.857142857142897</v>
      </c>
      <c r="H3025" s="260">
        <v>44.571428571428598</v>
      </c>
      <c r="I3025" s="260">
        <v>1460.8571428571399</v>
      </c>
      <c r="J3025" s="260">
        <v>1115.57142857143</v>
      </c>
      <c r="K3025" s="260">
        <v>1.5714285714285701</v>
      </c>
      <c r="L3025" s="260">
        <v>343.857142857143</v>
      </c>
      <c r="M3025" s="260">
        <v>43.285714285714299</v>
      </c>
      <c r="N3025" s="260">
        <v>3810</v>
      </c>
    </row>
    <row r="3026" spans="1:14" x14ac:dyDescent="0.25">
      <c r="A3026" s="263">
        <v>39550</v>
      </c>
      <c r="B3026">
        <v>8.1349999999999998</v>
      </c>
      <c r="C3026">
        <v>990.13455769999996</v>
      </c>
      <c r="D3026">
        <v>55.42584686</v>
      </c>
      <c r="F3026" s="260">
        <v>78.857142857142904</v>
      </c>
      <c r="G3026" s="260">
        <v>35.714285714285701</v>
      </c>
      <c r="H3026" s="260">
        <v>43.142857142857103</v>
      </c>
      <c r="I3026" s="260">
        <v>1408.7142857142901</v>
      </c>
      <c r="J3026" s="260">
        <v>1001.14285714286</v>
      </c>
      <c r="K3026" s="260">
        <v>3.1428571428571401</v>
      </c>
      <c r="L3026" s="260">
        <v>404.71428571428601</v>
      </c>
      <c r="M3026" s="260">
        <v>47.571428571428598</v>
      </c>
      <c r="N3026" s="260">
        <v>3810</v>
      </c>
    </row>
    <row r="3027" spans="1:14" x14ac:dyDescent="0.25">
      <c r="A3027" s="263">
        <v>39551</v>
      </c>
      <c r="B3027">
        <v>4.0449999999999999</v>
      </c>
      <c r="C3027">
        <v>474.10543539999998</v>
      </c>
      <c r="D3027">
        <v>25.61247771</v>
      </c>
      <c r="F3027" s="260">
        <v>73.285714285714306</v>
      </c>
      <c r="G3027" s="260">
        <v>31.571428571428601</v>
      </c>
      <c r="H3027" s="260">
        <v>41.714285714285701</v>
      </c>
      <c r="I3027" s="260">
        <v>1356.57142857143</v>
      </c>
      <c r="J3027" s="260">
        <v>886.71428571428601</v>
      </c>
      <c r="K3027" s="260">
        <v>4.71428571428571</v>
      </c>
      <c r="L3027" s="260">
        <v>465.57142857142901</v>
      </c>
      <c r="M3027" s="260">
        <v>51.857142857142897</v>
      </c>
      <c r="N3027" s="260">
        <v>3810</v>
      </c>
    </row>
    <row r="3028" spans="1:14" x14ac:dyDescent="0.25">
      <c r="A3028" s="263">
        <v>39552</v>
      </c>
      <c r="B3028">
        <v>0.48</v>
      </c>
      <c r="C3028">
        <v>54.097261709999998</v>
      </c>
      <c r="D3028">
        <v>2.8082468569999999</v>
      </c>
      <c r="F3028" s="260">
        <v>67.714285714285694</v>
      </c>
      <c r="G3028" s="260">
        <v>27.428571428571399</v>
      </c>
      <c r="H3028" s="260">
        <v>40.285714285714299</v>
      </c>
      <c r="I3028" s="260">
        <v>1304.42857142857</v>
      </c>
      <c r="J3028" s="260">
        <v>772.28571428571399</v>
      </c>
      <c r="K3028" s="260">
        <v>6.28571428571429</v>
      </c>
      <c r="L3028" s="260">
        <v>526.42857142857099</v>
      </c>
      <c r="M3028" s="260">
        <v>56.142857142857103</v>
      </c>
      <c r="N3028" s="260">
        <v>3810</v>
      </c>
    </row>
    <row r="3029" spans="1:14" x14ac:dyDescent="0.25">
      <c r="A3029" s="263">
        <v>39553</v>
      </c>
      <c r="B3029">
        <v>1.0740000000000001</v>
      </c>
      <c r="C3029">
        <v>116.2040997</v>
      </c>
      <c r="D3029">
        <v>5.7664594290000002</v>
      </c>
      <c r="F3029" s="260">
        <v>62.142857142857103</v>
      </c>
      <c r="G3029" s="260">
        <v>23.285714285714299</v>
      </c>
      <c r="H3029" s="260">
        <v>38.857142857142897</v>
      </c>
      <c r="I3029" s="260">
        <v>1252.2857142857099</v>
      </c>
      <c r="J3029" s="260">
        <v>657.857142857143</v>
      </c>
      <c r="K3029" s="260">
        <v>7.8571428571428603</v>
      </c>
      <c r="L3029" s="260">
        <v>587.28571428571399</v>
      </c>
      <c r="M3029" s="260">
        <v>60.428571428571402</v>
      </c>
      <c r="N3029" s="260">
        <v>3810</v>
      </c>
    </row>
    <row r="3030" spans="1:14" x14ac:dyDescent="0.25">
      <c r="A3030" s="263">
        <v>39554</v>
      </c>
      <c r="B3030">
        <v>0.13700000000000001</v>
      </c>
      <c r="C3030">
        <v>14.20585097</v>
      </c>
      <c r="D3030">
        <v>0.66962468600000002</v>
      </c>
      <c r="F3030" s="260">
        <v>56.571428571428598</v>
      </c>
      <c r="G3030" s="260">
        <v>19.1428571428571</v>
      </c>
      <c r="H3030" s="260">
        <v>37.428571428571402</v>
      </c>
      <c r="I3030" s="260">
        <v>1200.1428571428601</v>
      </c>
      <c r="J3030" s="260">
        <v>543.42857142857099</v>
      </c>
      <c r="K3030" s="260">
        <v>9.4285714285714306</v>
      </c>
      <c r="L3030" s="260">
        <v>648.142857142857</v>
      </c>
      <c r="M3030" s="260">
        <v>64.714285714285694</v>
      </c>
      <c r="N3030" s="260">
        <v>3810</v>
      </c>
    </row>
    <row r="3031" spans="1:14" x14ac:dyDescent="0.25">
      <c r="A3031" s="263">
        <v>39555</v>
      </c>
      <c r="B3031">
        <v>9.0999999999999998E-2</v>
      </c>
      <c r="C3031">
        <v>9.0260352000000008</v>
      </c>
      <c r="D3031">
        <v>0.40098240000000002</v>
      </c>
      <c r="F3031" s="260">
        <v>51</v>
      </c>
      <c r="G3031" s="260">
        <v>15</v>
      </c>
      <c r="H3031" s="260">
        <v>36</v>
      </c>
      <c r="I3031" s="260">
        <v>1148</v>
      </c>
      <c r="J3031" s="260">
        <v>429</v>
      </c>
      <c r="K3031" s="260">
        <v>11</v>
      </c>
      <c r="L3031" s="260">
        <v>709</v>
      </c>
      <c r="M3031" s="260">
        <v>69</v>
      </c>
      <c r="N3031" s="260">
        <v>3810</v>
      </c>
    </row>
    <row r="3032" spans="1:14" x14ac:dyDescent="0.25">
      <c r="A3032" s="263">
        <v>39556</v>
      </c>
      <c r="B3032">
        <v>9.0999999999999998E-2</v>
      </c>
      <c r="C3032">
        <v>8.1836351999999994</v>
      </c>
      <c r="D3032">
        <v>0.4301856</v>
      </c>
      <c r="F3032" s="260">
        <v>54.714285714285701</v>
      </c>
      <c r="G3032" s="260">
        <v>15</v>
      </c>
      <c r="H3032" s="260">
        <v>39.714285714285701</v>
      </c>
      <c r="I3032" s="260">
        <v>1040.8571428571399</v>
      </c>
      <c r="J3032" s="260">
        <v>368</v>
      </c>
      <c r="K3032" s="260">
        <v>9.4285714285714306</v>
      </c>
      <c r="L3032" s="260">
        <v>664.28571428571399</v>
      </c>
      <c r="M3032" s="260">
        <v>62</v>
      </c>
      <c r="N3032" s="260">
        <v>3810</v>
      </c>
    </row>
    <row r="3033" spans="1:14" x14ac:dyDescent="0.25">
      <c r="A3033" s="263">
        <v>39557</v>
      </c>
      <c r="B3033">
        <v>9.0999999999999998E-2</v>
      </c>
      <c r="C3033">
        <v>7.3412351999999998</v>
      </c>
      <c r="D3033">
        <v>0.45938879999999999</v>
      </c>
      <c r="F3033" s="260">
        <v>58.428571428571402</v>
      </c>
      <c r="G3033" s="260">
        <v>15</v>
      </c>
      <c r="H3033" s="260">
        <v>43.428571428571402</v>
      </c>
      <c r="I3033" s="260">
        <v>933.71428571428601</v>
      </c>
      <c r="J3033" s="260">
        <v>307</v>
      </c>
      <c r="K3033" s="260">
        <v>7.8571428571428603</v>
      </c>
      <c r="L3033" s="260">
        <v>619.57142857142901</v>
      </c>
      <c r="M3033" s="260">
        <v>55</v>
      </c>
      <c r="N3033" s="260">
        <v>3810</v>
      </c>
    </row>
    <row r="3034" spans="1:14" x14ac:dyDescent="0.25">
      <c r="A3034" s="263">
        <v>39558</v>
      </c>
      <c r="B3034">
        <v>0.27400000000000002</v>
      </c>
      <c r="C3034">
        <v>19.567921370000001</v>
      </c>
      <c r="D3034">
        <v>1.471145143</v>
      </c>
      <c r="F3034" s="260">
        <v>62.142857142857103</v>
      </c>
      <c r="G3034" s="260">
        <v>15</v>
      </c>
      <c r="H3034" s="260">
        <v>47.142857142857103</v>
      </c>
      <c r="I3034" s="260">
        <v>826.57142857142901</v>
      </c>
      <c r="J3034" s="260">
        <v>246</v>
      </c>
      <c r="K3034" s="260">
        <v>6.28571428571429</v>
      </c>
      <c r="L3034" s="260">
        <v>574.857142857143</v>
      </c>
      <c r="M3034" s="260">
        <v>48</v>
      </c>
      <c r="N3034" s="260">
        <v>3810</v>
      </c>
    </row>
    <row r="3035" spans="1:14" x14ac:dyDescent="0.25">
      <c r="A3035" s="263">
        <v>39559</v>
      </c>
      <c r="B3035">
        <v>1.645</v>
      </c>
      <c r="C3035">
        <v>102.250944</v>
      </c>
      <c r="D3035">
        <v>9.360144</v>
      </c>
      <c r="F3035" s="260">
        <v>65.857142857142904</v>
      </c>
      <c r="G3035" s="260">
        <v>15</v>
      </c>
      <c r="H3035" s="260">
        <v>50.857142857142897</v>
      </c>
      <c r="I3035" s="260">
        <v>719.42857142857099</v>
      </c>
      <c r="J3035" s="260">
        <v>185</v>
      </c>
      <c r="K3035" s="260">
        <v>4.71428571428571</v>
      </c>
      <c r="L3035" s="260">
        <v>530.142857142857</v>
      </c>
      <c r="M3035" s="260">
        <v>41</v>
      </c>
      <c r="N3035" s="260">
        <v>3810</v>
      </c>
    </row>
    <row r="3036" spans="1:14" x14ac:dyDescent="0.25">
      <c r="A3036" s="263">
        <v>39560</v>
      </c>
      <c r="B3036">
        <v>1.165</v>
      </c>
      <c r="C3036">
        <v>61.630230859999998</v>
      </c>
      <c r="D3036">
        <v>7.0027817140000002</v>
      </c>
      <c r="F3036" s="260">
        <v>69.571428571428598</v>
      </c>
      <c r="G3036" s="260">
        <v>15</v>
      </c>
      <c r="H3036" s="260">
        <v>54.571428571428598</v>
      </c>
      <c r="I3036" s="260">
        <v>612.28571428571399</v>
      </c>
      <c r="J3036" s="260">
        <v>124</v>
      </c>
      <c r="K3036" s="260">
        <v>3.1428571428571401</v>
      </c>
      <c r="L3036" s="260">
        <v>485.42857142857099</v>
      </c>
      <c r="M3036" s="260">
        <v>34</v>
      </c>
      <c r="N3036" s="260">
        <v>3810</v>
      </c>
    </row>
    <row r="3037" spans="1:14" x14ac:dyDescent="0.25">
      <c r="A3037" s="263">
        <v>39561</v>
      </c>
      <c r="B3037">
        <v>0.70799999999999996</v>
      </c>
      <c r="C3037">
        <v>30.90019474</v>
      </c>
      <c r="D3037">
        <v>4.4829750859999997</v>
      </c>
      <c r="F3037" s="260">
        <v>73.285714285714306</v>
      </c>
      <c r="G3037" s="260">
        <v>15</v>
      </c>
      <c r="H3037" s="260">
        <v>58.285714285714299</v>
      </c>
      <c r="I3037" s="260">
        <v>505.142857142857</v>
      </c>
      <c r="J3037" s="260">
        <v>63</v>
      </c>
      <c r="K3037" s="260">
        <v>1.5714285714285701</v>
      </c>
      <c r="L3037" s="260">
        <v>440.71428571428601</v>
      </c>
      <c r="M3037" s="260">
        <v>27</v>
      </c>
      <c r="N3037" s="260">
        <v>3810</v>
      </c>
    </row>
    <row r="3038" spans="1:14" x14ac:dyDescent="0.25">
      <c r="A3038" s="263">
        <v>39562</v>
      </c>
      <c r="B3038">
        <v>1.417</v>
      </c>
      <c r="C3038">
        <v>48.726662400000002</v>
      </c>
      <c r="D3038">
        <v>9.4270175999999992</v>
      </c>
      <c r="F3038" s="260">
        <v>77</v>
      </c>
      <c r="G3038" s="260">
        <v>15</v>
      </c>
      <c r="H3038" s="260">
        <v>62</v>
      </c>
      <c r="I3038" s="260">
        <v>398</v>
      </c>
      <c r="J3038" s="260">
        <v>2</v>
      </c>
      <c r="K3038" s="260">
        <v>0</v>
      </c>
      <c r="L3038" s="260">
        <v>396</v>
      </c>
      <c r="M3038" s="260">
        <v>20</v>
      </c>
      <c r="N3038" s="260">
        <v>3810</v>
      </c>
    </row>
    <row r="3039" spans="1:14" x14ac:dyDescent="0.25">
      <c r="A3039" s="263">
        <v>39563</v>
      </c>
      <c r="B3039">
        <v>0.93700000000000006</v>
      </c>
      <c r="C3039">
        <v>33.58550674</v>
      </c>
      <c r="D3039">
        <v>5.9908032000000002</v>
      </c>
      <c r="F3039" s="260">
        <v>74</v>
      </c>
      <c r="G3039" s="260">
        <v>15.4285714285714</v>
      </c>
      <c r="H3039" s="260">
        <v>58.571428571428598</v>
      </c>
      <c r="I3039" s="260">
        <v>414.857142857143</v>
      </c>
      <c r="J3039" s="260">
        <v>13.4285714285714</v>
      </c>
      <c r="K3039" s="260">
        <v>1.4285714285714299</v>
      </c>
      <c r="L3039" s="260">
        <v>400.142857142857</v>
      </c>
      <c r="M3039" s="260">
        <v>19.8571428571429</v>
      </c>
      <c r="N3039" s="260">
        <v>3810</v>
      </c>
    </row>
    <row r="3040" spans="1:14" x14ac:dyDescent="0.25">
      <c r="A3040" s="263">
        <v>39564</v>
      </c>
      <c r="B3040">
        <v>0.73099999999999998</v>
      </c>
      <c r="C3040">
        <v>27.26638354</v>
      </c>
      <c r="D3040">
        <v>4.4842464</v>
      </c>
      <c r="F3040" s="260">
        <v>71</v>
      </c>
      <c r="G3040" s="260">
        <v>15.8571428571429</v>
      </c>
      <c r="H3040" s="260">
        <v>55.142857142857103</v>
      </c>
      <c r="I3040" s="260">
        <v>431.71428571428601</v>
      </c>
      <c r="J3040" s="260">
        <v>24.8571428571429</v>
      </c>
      <c r="K3040" s="260">
        <v>2.8571428571428599</v>
      </c>
      <c r="L3040" s="260">
        <v>404.28571428571399</v>
      </c>
      <c r="M3040" s="260">
        <v>19.714285714285701</v>
      </c>
      <c r="N3040" s="260">
        <v>3810</v>
      </c>
    </row>
    <row r="3041" spans="1:14" x14ac:dyDescent="0.25">
      <c r="A3041" s="263">
        <v>39565</v>
      </c>
      <c r="B3041">
        <v>0.93700000000000006</v>
      </c>
      <c r="C3041">
        <v>36.314907429999998</v>
      </c>
      <c r="D3041">
        <v>5.5050623999999999</v>
      </c>
      <c r="F3041" s="260">
        <v>68</v>
      </c>
      <c r="G3041" s="260">
        <v>16.285714285714299</v>
      </c>
      <c r="H3041" s="260">
        <v>51.714285714285701</v>
      </c>
      <c r="I3041" s="260">
        <v>448.57142857142901</v>
      </c>
      <c r="J3041" s="260">
        <v>36.285714285714299</v>
      </c>
      <c r="K3041" s="260">
        <v>4.28571428571429</v>
      </c>
      <c r="L3041" s="260">
        <v>408.42857142857099</v>
      </c>
      <c r="M3041" s="260">
        <v>19.571428571428601</v>
      </c>
      <c r="N3041" s="260">
        <v>3810</v>
      </c>
    </row>
    <row r="3042" spans="1:14" x14ac:dyDescent="0.25">
      <c r="A3042" s="263">
        <v>39566</v>
      </c>
      <c r="B3042">
        <v>1.645</v>
      </c>
      <c r="C3042">
        <v>66.150431999999995</v>
      </c>
      <c r="D3042">
        <v>9.2383199999999999</v>
      </c>
      <c r="F3042" s="260">
        <v>65</v>
      </c>
      <c r="G3042" s="260">
        <v>16.714285714285701</v>
      </c>
      <c r="H3042" s="260">
        <v>48.285714285714299</v>
      </c>
      <c r="I3042" s="260">
        <v>465.42857142857099</v>
      </c>
      <c r="J3042" s="260">
        <v>47.714285714285701</v>
      </c>
      <c r="K3042" s="260">
        <v>5.71428571428571</v>
      </c>
      <c r="L3042" s="260">
        <v>412.57142857142901</v>
      </c>
      <c r="M3042" s="260">
        <v>19.428571428571399</v>
      </c>
      <c r="N3042" s="260">
        <v>3810</v>
      </c>
    </row>
    <row r="3043" spans="1:14" x14ac:dyDescent="0.25">
      <c r="A3043" s="263">
        <v>39567</v>
      </c>
      <c r="B3043">
        <v>0.70799999999999996</v>
      </c>
      <c r="C3043">
        <v>29.50199589</v>
      </c>
      <c r="D3043">
        <v>3.7926144000000002</v>
      </c>
      <c r="F3043" s="260">
        <v>62</v>
      </c>
      <c r="G3043" s="260">
        <v>17.1428571428571</v>
      </c>
      <c r="H3043" s="260">
        <v>44.857142857142897</v>
      </c>
      <c r="I3043" s="260">
        <v>482.28571428571399</v>
      </c>
      <c r="J3043" s="260">
        <v>59.142857142857103</v>
      </c>
      <c r="K3043" s="260">
        <v>7.1428571428571397</v>
      </c>
      <c r="L3043" s="260">
        <v>416.71428571428601</v>
      </c>
      <c r="M3043" s="260">
        <v>19.285714285714299</v>
      </c>
      <c r="N3043" s="260">
        <v>3810</v>
      </c>
    </row>
    <row r="3044" spans="1:14" x14ac:dyDescent="0.25">
      <c r="A3044" s="263">
        <v>39568</v>
      </c>
      <c r="B3044">
        <v>0.70799999999999996</v>
      </c>
      <c r="C3044">
        <v>30.533167540000001</v>
      </c>
      <c r="D3044">
        <v>3.6091008000000002</v>
      </c>
      <c r="F3044" s="260">
        <v>59</v>
      </c>
      <c r="G3044" s="260">
        <v>17.571428571428601</v>
      </c>
      <c r="H3044" s="260">
        <v>41.428571428571402</v>
      </c>
      <c r="I3044" s="260">
        <v>499.142857142857</v>
      </c>
      <c r="J3044" s="260">
        <v>70.571428571428598</v>
      </c>
      <c r="K3044" s="260">
        <v>8.5714285714285694</v>
      </c>
      <c r="L3044" s="260">
        <v>420.857142857143</v>
      </c>
      <c r="M3044" s="260">
        <v>19.1428571428571</v>
      </c>
      <c r="N3044" s="260">
        <v>3810</v>
      </c>
    </row>
    <row r="3045" spans="1:14" x14ac:dyDescent="0.25">
      <c r="A3045" s="263">
        <v>39569</v>
      </c>
      <c r="B3045">
        <v>0.45700000000000002</v>
      </c>
      <c r="C3045">
        <v>20.374156800000002</v>
      </c>
      <c r="D3045">
        <v>2.2111488000000001</v>
      </c>
      <c r="F3045" s="260">
        <v>56</v>
      </c>
      <c r="G3045" s="260">
        <v>18</v>
      </c>
      <c r="H3045" s="260">
        <v>38</v>
      </c>
      <c r="I3045" s="260">
        <v>516</v>
      </c>
      <c r="J3045" s="260">
        <v>82</v>
      </c>
      <c r="K3045" s="260">
        <v>10</v>
      </c>
      <c r="L3045" s="260">
        <v>425</v>
      </c>
      <c r="M3045" s="260">
        <v>19</v>
      </c>
      <c r="N3045" s="260">
        <v>3810</v>
      </c>
    </row>
    <row r="3046" spans="1:14" x14ac:dyDescent="0.25">
      <c r="A3046" s="263">
        <v>39570</v>
      </c>
      <c r="B3046">
        <v>1.165</v>
      </c>
      <c r="C3046">
        <v>53.088850290000003</v>
      </c>
      <c r="D3046">
        <v>5.8668068570000003</v>
      </c>
      <c r="F3046" s="260">
        <v>58.285714285714299</v>
      </c>
      <c r="G3046" s="260">
        <v>19.571428571428601</v>
      </c>
      <c r="H3046" s="260">
        <v>38.857142857142897</v>
      </c>
      <c r="I3046" s="260">
        <v>527.42857142857099</v>
      </c>
      <c r="J3046" s="260">
        <v>80.714285714285694</v>
      </c>
      <c r="K3046" s="260">
        <v>18.714285714285701</v>
      </c>
      <c r="L3046" s="260">
        <v>429</v>
      </c>
      <c r="M3046" s="260">
        <v>20.8571428571429</v>
      </c>
      <c r="N3046" s="260">
        <v>3786.4285714285702</v>
      </c>
    </row>
    <row r="3047" spans="1:14" x14ac:dyDescent="0.25">
      <c r="A3047" s="263">
        <v>39571</v>
      </c>
      <c r="B3047">
        <v>1.645</v>
      </c>
      <c r="C3047">
        <v>76.586687999999995</v>
      </c>
      <c r="D3047">
        <v>8.6088959999999997</v>
      </c>
      <c r="F3047" s="260">
        <v>60.571428571428598</v>
      </c>
      <c r="G3047" s="260">
        <v>21.1428571428571</v>
      </c>
      <c r="H3047" s="260">
        <v>39.714285714285701</v>
      </c>
      <c r="I3047" s="260">
        <v>538.857142857143</v>
      </c>
      <c r="J3047" s="260">
        <v>79.428571428571402</v>
      </c>
      <c r="K3047" s="260">
        <v>27.428571428571399</v>
      </c>
      <c r="L3047" s="260">
        <v>433</v>
      </c>
      <c r="M3047" s="260">
        <v>22.714285714285701</v>
      </c>
      <c r="N3047" s="260">
        <v>3762.8571428571399</v>
      </c>
    </row>
    <row r="3048" spans="1:14" x14ac:dyDescent="0.25">
      <c r="A3048" s="263">
        <v>39572</v>
      </c>
      <c r="B3048">
        <v>1.417</v>
      </c>
      <c r="C3048">
        <v>67.370819659999995</v>
      </c>
      <c r="D3048">
        <v>7.695524571</v>
      </c>
      <c r="F3048" s="260">
        <v>62.857142857142897</v>
      </c>
      <c r="G3048" s="260">
        <v>22.714285714285701</v>
      </c>
      <c r="H3048" s="260">
        <v>40.571428571428598</v>
      </c>
      <c r="I3048" s="260">
        <v>550.28571428571399</v>
      </c>
      <c r="J3048" s="260">
        <v>78.142857142857096</v>
      </c>
      <c r="K3048" s="260">
        <v>36.142857142857103</v>
      </c>
      <c r="L3048" s="260">
        <v>437</v>
      </c>
      <c r="M3048" s="260">
        <v>24.571428571428601</v>
      </c>
      <c r="N3048" s="260">
        <v>3739.2857142857101</v>
      </c>
    </row>
    <row r="3049" spans="1:14" x14ac:dyDescent="0.25">
      <c r="A3049" s="263">
        <v>39573</v>
      </c>
      <c r="B3049">
        <v>0.45700000000000002</v>
      </c>
      <c r="C3049">
        <v>22.179176229999999</v>
      </c>
      <c r="D3049">
        <v>2.5721526859999999</v>
      </c>
      <c r="F3049" s="260">
        <v>65.142857142857096</v>
      </c>
      <c r="G3049" s="260">
        <v>24.285714285714299</v>
      </c>
      <c r="H3049" s="260">
        <v>41.428571428571402</v>
      </c>
      <c r="I3049" s="260">
        <v>561.71428571428601</v>
      </c>
      <c r="J3049" s="260">
        <v>76.857142857142904</v>
      </c>
      <c r="K3049" s="260">
        <v>44.857142857142897</v>
      </c>
      <c r="L3049" s="260">
        <v>441</v>
      </c>
      <c r="M3049" s="260">
        <v>26.428571428571399</v>
      </c>
      <c r="N3049" s="260">
        <v>3715.7142857142899</v>
      </c>
    </row>
    <row r="3050" spans="1:14" x14ac:dyDescent="0.25">
      <c r="A3050" s="263">
        <v>39574</v>
      </c>
      <c r="B3050">
        <v>0.45700000000000002</v>
      </c>
      <c r="C3050">
        <v>22.630431089999998</v>
      </c>
      <c r="D3050">
        <v>2.662403657</v>
      </c>
      <c r="F3050" s="260">
        <v>67.428571428571402</v>
      </c>
      <c r="G3050" s="260">
        <v>25.8571428571429</v>
      </c>
      <c r="H3050" s="260">
        <v>42.285714285714299</v>
      </c>
      <c r="I3050" s="260">
        <v>573.142857142857</v>
      </c>
      <c r="J3050" s="260">
        <v>75.571428571428598</v>
      </c>
      <c r="K3050" s="260">
        <v>53.571428571428598</v>
      </c>
      <c r="L3050" s="260">
        <v>445</v>
      </c>
      <c r="M3050" s="260">
        <v>28.285714285714299</v>
      </c>
      <c r="N3050" s="260">
        <v>3692.1428571428601</v>
      </c>
    </row>
    <row r="3051" spans="1:14" x14ac:dyDescent="0.25">
      <c r="A3051" s="263">
        <v>39575</v>
      </c>
      <c r="B3051">
        <v>0.93700000000000006</v>
      </c>
      <c r="C3051">
        <v>47.325032229999998</v>
      </c>
      <c r="D3051">
        <v>5.643845486</v>
      </c>
      <c r="F3051" s="260">
        <v>69.714285714285694</v>
      </c>
      <c r="G3051" s="260">
        <v>27.428571428571399</v>
      </c>
      <c r="H3051" s="260">
        <v>43.142857142857103</v>
      </c>
      <c r="I3051" s="260">
        <v>584.57142857142901</v>
      </c>
      <c r="J3051" s="260">
        <v>74.285714285714306</v>
      </c>
      <c r="K3051" s="260">
        <v>62.285714285714299</v>
      </c>
      <c r="L3051" s="260">
        <v>449</v>
      </c>
      <c r="M3051" s="260">
        <v>30.1428571428571</v>
      </c>
      <c r="N3051" s="260">
        <v>3668.5714285714298</v>
      </c>
    </row>
    <row r="3052" spans="1:14" x14ac:dyDescent="0.25">
      <c r="A3052" s="263">
        <v>39576</v>
      </c>
      <c r="B3052">
        <v>2.8570000000000002</v>
      </c>
      <c r="C3052">
        <v>147.1195008</v>
      </c>
      <c r="D3052">
        <v>17.772825600000001</v>
      </c>
      <c r="F3052" s="260">
        <v>72</v>
      </c>
      <c r="G3052" s="260">
        <v>29</v>
      </c>
      <c r="H3052" s="260">
        <v>44</v>
      </c>
      <c r="I3052" s="260">
        <v>596</v>
      </c>
      <c r="J3052" s="260">
        <v>73</v>
      </c>
      <c r="K3052" s="260">
        <v>71</v>
      </c>
      <c r="L3052" s="260">
        <v>453</v>
      </c>
      <c r="M3052" s="260">
        <v>32</v>
      </c>
      <c r="N3052" s="260">
        <v>3645</v>
      </c>
    </row>
    <row r="3053" spans="1:14" x14ac:dyDescent="0.25">
      <c r="A3053" s="263">
        <v>39577</v>
      </c>
      <c r="B3053">
        <v>3.5649999999999999</v>
      </c>
      <c r="C3053">
        <v>373.0953806</v>
      </c>
      <c r="D3053">
        <v>30.933606860000001</v>
      </c>
      <c r="F3053" s="260">
        <v>100.428571428571</v>
      </c>
      <c r="G3053" s="260">
        <v>51.285714285714299</v>
      </c>
      <c r="H3053" s="260">
        <v>50</v>
      </c>
      <c r="I3053" s="260">
        <v>1211.2857142857099</v>
      </c>
      <c r="J3053" s="260">
        <v>527.57142857142901</v>
      </c>
      <c r="K3053" s="260">
        <v>127</v>
      </c>
      <c r="L3053" s="260">
        <v>557.71428571428601</v>
      </c>
      <c r="M3053" s="260">
        <v>34</v>
      </c>
      <c r="N3053" s="260">
        <v>4437.1428571428596</v>
      </c>
    </row>
    <row r="3054" spans="1:14" x14ac:dyDescent="0.25">
      <c r="A3054" s="263">
        <v>39578</v>
      </c>
      <c r="B3054">
        <v>1.897</v>
      </c>
      <c r="C3054">
        <v>299.37651840000001</v>
      </c>
      <c r="D3054">
        <v>21.119788799999998</v>
      </c>
      <c r="F3054" s="260">
        <v>128.857142857143</v>
      </c>
      <c r="G3054" s="260">
        <v>73.571428571428598</v>
      </c>
      <c r="H3054" s="260">
        <v>56</v>
      </c>
      <c r="I3054" s="260">
        <v>1826.57142857143</v>
      </c>
      <c r="J3054" s="260">
        <v>982.142857142857</v>
      </c>
      <c r="K3054" s="260">
        <v>183</v>
      </c>
      <c r="L3054" s="260">
        <v>662.42857142857099</v>
      </c>
      <c r="M3054" s="260">
        <v>36</v>
      </c>
      <c r="N3054" s="260">
        <v>5229.2857142857101</v>
      </c>
    </row>
    <row r="3055" spans="1:14" x14ac:dyDescent="0.25">
      <c r="A3055" s="263">
        <v>39579</v>
      </c>
      <c r="B3055">
        <v>51.325000000000003</v>
      </c>
      <c r="C3055">
        <v>10828.36666</v>
      </c>
      <c r="D3055">
        <v>697.48035430000004</v>
      </c>
      <c r="F3055" s="260">
        <v>157.28571428571399</v>
      </c>
      <c r="G3055" s="260">
        <v>95.857142857142804</v>
      </c>
      <c r="H3055" s="260">
        <v>62</v>
      </c>
      <c r="I3055" s="260">
        <v>2441.8571428571399</v>
      </c>
      <c r="J3055" s="260">
        <v>1436.7142857142901</v>
      </c>
      <c r="K3055" s="260">
        <v>239</v>
      </c>
      <c r="L3055" s="260">
        <v>767.142857142857</v>
      </c>
      <c r="M3055" s="260">
        <v>38</v>
      </c>
      <c r="N3055" s="260">
        <v>6021.4285714285697</v>
      </c>
    </row>
    <row r="3056" spans="1:14" x14ac:dyDescent="0.25">
      <c r="A3056" s="263">
        <v>39580</v>
      </c>
      <c r="B3056">
        <v>47.576999999999998</v>
      </c>
      <c r="C3056">
        <v>12566.852849999999</v>
      </c>
      <c r="D3056">
        <v>763.40694859999996</v>
      </c>
      <c r="F3056" s="260">
        <v>185.71428571428601</v>
      </c>
      <c r="G3056" s="260">
        <v>118.142857142857</v>
      </c>
      <c r="H3056" s="260">
        <v>68</v>
      </c>
      <c r="I3056" s="260">
        <v>3057.1428571428601</v>
      </c>
      <c r="J3056" s="260">
        <v>1891.2857142857099</v>
      </c>
      <c r="K3056" s="260">
        <v>295</v>
      </c>
      <c r="L3056" s="260">
        <v>871.857142857143</v>
      </c>
      <c r="M3056" s="260">
        <v>40</v>
      </c>
      <c r="N3056" s="260">
        <v>6813.5714285714303</v>
      </c>
    </row>
    <row r="3057" spans="1:14" x14ac:dyDescent="0.25">
      <c r="A3057" s="263">
        <v>39581</v>
      </c>
      <c r="B3057">
        <v>7.4729999999999999</v>
      </c>
      <c r="C3057">
        <v>2371.1666730000002</v>
      </c>
      <c r="D3057">
        <v>138.265019</v>
      </c>
      <c r="F3057" s="260">
        <v>214.142857142857</v>
      </c>
      <c r="G3057" s="260">
        <v>140.42857142857099</v>
      </c>
      <c r="H3057" s="260">
        <v>74</v>
      </c>
      <c r="I3057" s="260">
        <v>3672.4285714285702</v>
      </c>
      <c r="J3057" s="260">
        <v>2345.8571428571399</v>
      </c>
      <c r="K3057" s="260">
        <v>351</v>
      </c>
      <c r="L3057" s="260">
        <v>976.57142857142901</v>
      </c>
      <c r="M3057" s="260">
        <v>42</v>
      </c>
      <c r="N3057" s="260">
        <v>7605.7142857142899</v>
      </c>
    </row>
    <row r="3058" spans="1:14" x14ac:dyDescent="0.25">
      <c r="A3058" s="263">
        <v>39582</v>
      </c>
      <c r="B3058">
        <v>12.957000000000001</v>
      </c>
      <c r="C3058">
        <v>4800.0309699999998</v>
      </c>
      <c r="D3058">
        <v>271.55502719999998</v>
      </c>
      <c r="F3058" s="260">
        <v>242.57142857142901</v>
      </c>
      <c r="G3058" s="260">
        <v>162.71428571428601</v>
      </c>
      <c r="H3058" s="260">
        <v>80</v>
      </c>
      <c r="I3058" s="260">
        <v>4287.7142857142899</v>
      </c>
      <c r="J3058" s="260">
        <v>2800.4285714285702</v>
      </c>
      <c r="K3058" s="260">
        <v>407</v>
      </c>
      <c r="L3058" s="260">
        <v>1081.2857142857099</v>
      </c>
      <c r="M3058" s="260">
        <v>44</v>
      </c>
      <c r="N3058" s="260">
        <v>8397.8571428571395</v>
      </c>
    </row>
    <row r="3059" spans="1:14" x14ac:dyDescent="0.25">
      <c r="A3059" s="263">
        <v>39583</v>
      </c>
      <c r="B3059">
        <v>58.249000000000002</v>
      </c>
      <c r="C3059">
        <v>24675.394779999999</v>
      </c>
      <c r="D3059">
        <v>1363.8653859999999</v>
      </c>
      <c r="F3059" s="260">
        <v>271</v>
      </c>
      <c r="G3059" s="260">
        <v>185</v>
      </c>
      <c r="H3059" s="260">
        <v>86</v>
      </c>
      <c r="I3059" s="260">
        <v>4903</v>
      </c>
      <c r="J3059" s="260">
        <v>3255</v>
      </c>
      <c r="K3059" s="260">
        <v>463</v>
      </c>
      <c r="L3059" s="260">
        <v>1186</v>
      </c>
      <c r="M3059" s="260">
        <v>46</v>
      </c>
      <c r="N3059" s="260">
        <v>9190</v>
      </c>
    </row>
    <row r="3060" spans="1:14" x14ac:dyDescent="0.25">
      <c r="A3060" s="263">
        <v>39584</v>
      </c>
      <c r="B3060">
        <v>221.524</v>
      </c>
      <c r="C3060">
        <v>88310.453989999995</v>
      </c>
      <c r="D3060">
        <v>5028.2656790000001</v>
      </c>
      <c r="F3060" s="260">
        <v>262.71428571428601</v>
      </c>
      <c r="G3060" s="260">
        <v>175</v>
      </c>
      <c r="H3060" s="260">
        <v>87.714285714285694</v>
      </c>
      <c r="I3060" s="260">
        <v>4614</v>
      </c>
      <c r="J3060" s="260">
        <v>3133.5714285714298</v>
      </c>
      <c r="K3060" s="260">
        <v>409.142857142857</v>
      </c>
      <c r="L3060" s="260">
        <v>1072.2857142857099</v>
      </c>
      <c r="M3060" s="260">
        <v>45.428571428571402</v>
      </c>
      <c r="N3060" s="260">
        <v>8808.5714285714294</v>
      </c>
    </row>
    <row r="3061" spans="1:14" x14ac:dyDescent="0.25">
      <c r="A3061" s="263">
        <v>39585</v>
      </c>
      <c r="B3061">
        <v>20.567</v>
      </c>
      <c r="C3061">
        <v>7685.4765600000001</v>
      </c>
      <c r="D3061">
        <v>452.11672179999999</v>
      </c>
      <c r="F3061" s="260">
        <v>254.42857142857099</v>
      </c>
      <c r="G3061" s="260">
        <v>165</v>
      </c>
      <c r="H3061" s="260">
        <v>89.428571428571402</v>
      </c>
      <c r="I3061" s="260">
        <v>4325</v>
      </c>
      <c r="J3061" s="260">
        <v>3012.1428571428601</v>
      </c>
      <c r="K3061" s="260">
        <v>355.28571428571399</v>
      </c>
      <c r="L3061" s="260">
        <v>958.57142857142901</v>
      </c>
      <c r="M3061" s="260">
        <v>44.857142857142897</v>
      </c>
      <c r="N3061" s="260">
        <v>8427.1428571428605</v>
      </c>
    </row>
    <row r="3062" spans="1:14" x14ac:dyDescent="0.25">
      <c r="A3062" s="263">
        <v>39586</v>
      </c>
      <c r="B3062">
        <v>0.61699999999999999</v>
      </c>
      <c r="C3062">
        <v>215.1543168</v>
      </c>
      <c r="D3062">
        <v>13.12158034</v>
      </c>
      <c r="F3062" s="260">
        <v>246.142857142857</v>
      </c>
      <c r="G3062" s="260">
        <v>155</v>
      </c>
      <c r="H3062" s="260">
        <v>91.142857142857096</v>
      </c>
      <c r="I3062" s="260">
        <v>4036</v>
      </c>
      <c r="J3062" s="260">
        <v>2890.7142857142899</v>
      </c>
      <c r="K3062" s="260">
        <v>301.42857142857099</v>
      </c>
      <c r="L3062" s="260">
        <v>844.857142857143</v>
      </c>
      <c r="M3062" s="260">
        <v>44.285714285714299</v>
      </c>
      <c r="N3062" s="260">
        <v>8045.7142857142899</v>
      </c>
    </row>
    <row r="3063" spans="1:14" x14ac:dyDescent="0.25">
      <c r="A3063" s="263">
        <v>39587</v>
      </c>
      <c r="B3063">
        <v>7.907</v>
      </c>
      <c r="C3063">
        <v>2559.8185060000001</v>
      </c>
      <c r="D3063">
        <v>162.49562739999999</v>
      </c>
      <c r="F3063" s="260">
        <v>237.857142857143</v>
      </c>
      <c r="G3063" s="260">
        <v>145</v>
      </c>
      <c r="H3063" s="260">
        <v>92.857142857142904</v>
      </c>
      <c r="I3063" s="260">
        <v>3747</v>
      </c>
      <c r="J3063" s="260">
        <v>2769.2857142857101</v>
      </c>
      <c r="K3063" s="260">
        <v>247.57142857142901</v>
      </c>
      <c r="L3063" s="260">
        <v>731.142857142857</v>
      </c>
      <c r="M3063" s="260">
        <v>43.714285714285701</v>
      </c>
      <c r="N3063" s="260">
        <v>7664.2857142857101</v>
      </c>
    </row>
    <row r="3064" spans="1:14" x14ac:dyDescent="0.25">
      <c r="A3064" s="263">
        <v>39588</v>
      </c>
      <c r="B3064">
        <v>169.65100000000001</v>
      </c>
      <c r="C3064">
        <v>50686.832849999999</v>
      </c>
      <c r="D3064">
        <v>3365.0227380000001</v>
      </c>
      <c r="F3064" s="260">
        <v>229.57142857142901</v>
      </c>
      <c r="G3064" s="260">
        <v>135</v>
      </c>
      <c r="H3064" s="260">
        <v>94.571428571428598</v>
      </c>
      <c r="I3064" s="260">
        <v>3458</v>
      </c>
      <c r="J3064" s="260">
        <v>2647.8571428571399</v>
      </c>
      <c r="K3064" s="260">
        <v>193.71428571428601</v>
      </c>
      <c r="L3064" s="260">
        <v>617.42857142857099</v>
      </c>
      <c r="M3064" s="260">
        <v>43.142857142857103</v>
      </c>
      <c r="N3064" s="260">
        <v>7282.8571428571404</v>
      </c>
    </row>
    <row r="3065" spans="1:14" x14ac:dyDescent="0.25">
      <c r="A3065" s="263">
        <v>39589</v>
      </c>
      <c r="B3065">
        <v>41.475999999999999</v>
      </c>
      <c r="C3065">
        <v>11356.195159999999</v>
      </c>
      <c r="D3065">
        <v>792.98319909999998</v>
      </c>
      <c r="F3065" s="260">
        <v>221.28571428571399</v>
      </c>
      <c r="G3065" s="260">
        <v>125</v>
      </c>
      <c r="H3065" s="260">
        <v>96.285714285714306</v>
      </c>
      <c r="I3065" s="260">
        <v>3169</v>
      </c>
      <c r="J3065" s="260">
        <v>2526.4285714285702</v>
      </c>
      <c r="K3065" s="260">
        <v>139.857142857143</v>
      </c>
      <c r="L3065" s="260">
        <v>503.71428571428601</v>
      </c>
      <c r="M3065" s="260">
        <v>42.571428571428598</v>
      </c>
      <c r="N3065" s="260">
        <v>6901.4285714285697</v>
      </c>
    </row>
    <row r="3066" spans="1:14" x14ac:dyDescent="0.25">
      <c r="A3066" s="263">
        <v>39590</v>
      </c>
      <c r="B3066">
        <v>14.625</v>
      </c>
      <c r="C3066">
        <v>3639.1680000000001</v>
      </c>
      <c r="D3066">
        <v>269.14679999999998</v>
      </c>
      <c r="F3066" s="260">
        <v>213</v>
      </c>
      <c r="G3066" s="260">
        <v>115</v>
      </c>
      <c r="H3066" s="260">
        <v>98</v>
      </c>
      <c r="I3066" s="260">
        <v>2880</v>
      </c>
      <c r="J3066" s="260">
        <v>2405</v>
      </c>
      <c r="K3066" s="260">
        <v>86</v>
      </c>
      <c r="L3066" s="260">
        <v>390</v>
      </c>
      <c r="M3066" s="260">
        <v>42</v>
      </c>
      <c r="N3066" s="260">
        <v>6520</v>
      </c>
    </row>
    <row r="3067" spans="1:14" x14ac:dyDescent="0.25">
      <c r="A3067" s="263">
        <v>39591</v>
      </c>
      <c r="B3067">
        <v>10.535</v>
      </c>
      <c r="C3067">
        <v>2886.1686</v>
      </c>
      <c r="D3067">
        <v>190.84363200000001</v>
      </c>
      <c r="F3067" s="260">
        <v>209.666666666667</v>
      </c>
      <c r="G3067" s="260">
        <v>118.5</v>
      </c>
      <c r="H3067" s="260">
        <v>91.1666666666667</v>
      </c>
      <c r="I3067" s="260">
        <v>3170.8333333333298</v>
      </c>
      <c r="J3067" s="260">
        <v>2438.3333333333298</v>
      </c>
      <c r="K3067" s="260">
        <v>101</v>
      </c>
      <c r="L3067" s="260">
        <v>632.33333333333303</v>
      </c>
      <c r="M3067" s="260">
        <v>50.1666666666667</v>
      </c>
      <c r="N3067" s="260">
        <v>6153.3333333333303</v>
      </c>
    </row>
    <row r="3068" spans="1:14" x14ac:dyDescent="0.25">
      <c r="A3068" s="263">
        <v>39592</v>
      </c>
      <c r="B3068">
        <v>2.7650000000000001</v>
      </c>
      <c r="C3068">
        <v>826.97832000000005</v>
      </c>
      <c r="D3068">
        <v>49.292208000000002</v>
      </c>
      <c r="F3068" s="260">
        <v>206.333333333333</v>
      </c>
      <c r="G3068" s="260">
        <v>122</v>
      </c>
      <c r="H3068" s="260">
        <v>84.3333333333333</v>
      </c>
      <c r="I3068" s="260">
        <v>3461.6666666666702</v>
      </c>
      <c r="J3068" s="260">
        <v>2471.6666666666702</v>
      </c>
      <c r="K3068" s="260">
        <v>116</v>
      </c>
      <c r="L3068" s="260">
        <v>874.66666666666697</v>
      </c>
      <c r="M3068" s="260">
        <v>58.3333333333333</v>
      </c>
      <c r="N3068" s="260">
        <v>5786.6666666666697</v>
      </c>
    </row>
    <row r="3069" spans="1:14" x14ac:dyDescent="0.25">
      <c r="A3069" s="263">
        <v>39593</v>
      </c>
      <c r="B3069">
        <v>4.7530000000000001</v>
      </c>
      <c r="C3069">
        <v>1540.998648</v>
      </c>
      <c r="D3069">
        <v>83.363817600000004</v>
      </c>
      <c r="F3069" s="260">
        <v>203</v>
      </c>
      <c r="G3069" s="260">
        <v>125.5</v>
      </c>
      <c r="H3069" s="260">
        <v>77.5</v>
      </c>
      <c r="I3069" s="260">
        <v>3752.5</v>
      </c>
      <c r="J3069" s="260">
        <v>2505</v>
      </c>
      <c r="K3069" s="260">
        <v>131</v>
      </c>
      <c r="L3069" s="260">
        <v>1117</v>
      </c>
      <c r="M3069" s="260">
        <v>66.5</v>
      </c>
      <c r="N3069" s="260">
        <v>5420</v>
      </c>
    </row>
    <row r="3070" spans="1:14" x14ac:dyDescent="0.25">
      <c r="A3070" s="263">
        <v>39594</v>
      </c>
      <c r="B3070">
        <v>3.5419999999999998</v>
      </c>
      <c r="C3070">
        <v>1237.376448</v>
      </c>
      <c r="D3070">
        <v>61.103750400000003</v>
      </c>
      <c r="F3070" s="260">
        <v>199.666666666667</v>
      </c>
      <c r="G3070" s="260">
        <v>129</v>
      </c>
      <c r="H3070" s="260">
        <v>70.6666666666667</v>
      </c>
      <c r="I3070" s="260">
        <v>4043.3333333333298</v>
      </c>
      <c r="J3070" s="260">
        <v>2538.3333333333298</v>
      </c>
      <c r="K3070" s="260">
        <v>146</v>
      </c>
      <c r="L3070" s="260">
        <v>1359.3333333333301</v>
      </c>
      <c r="M3070" s="260">
        <v>74.6666666666667</v>
      </c>
      <c r="N3070" s="260">
        <v>5053.3333333333303</v>
      </c>
    </row>
    <row r="3071" spans="1:14" x14ac:dyDescent="0.25">
      <c r="A3071" s="263">
        <v>39595</v>
      </c>
      <c r="B3071">
        <v>7.016</v>
      </c>
      <c r="C3071">
        <v>2627.295552</v>
      </c>
      <c r="D3071">
        <v>119.01381120000001</v>
      </c>
      <c r="F3071" s="260">
        <v>196.333333333333</v>
      </c>
      <c r="G3071" s="260">
        <v>132.5</v>
      </c>
      <c r="H3071" s="260">
        <v>63.8333333333333</v>
      </c>
      <c r="I3071" s="260">
        <v>4334.1666666666697</v>
      </c>
      <c r="J3071" s="260">
        <v>2571.6666666666702</v>
      </c>
      <c r="K3071" s="260">
        <v>161</v>
      </c>
      <c r="L3071" s="260">
        <v>1601.6666666666699</v>
      </c>
      <c r="M3071" s="260">
        <v>82.8333333333333</v>
      </c>
      <c r="N3071" s="260">
        <v>4686.6666666666697</v>
      </c>
    </row>
    <row r="3072" spans="1:14" x14ac:dyDescent="0.25">
      <c r="A3072" s="263">
        <v>39596</v>
      </c>
      <c r="B3072">
        <v>5.1189999999999998</v>
      </c>
      <c r="C3072">
        <v>2045.5524</v>
      </c>
      <c r="D3072">
        <v>85.360348799999997</v>
      </c>
      <c r="F3072" s="260">
        <v>193</v>
      </c>
      <c r="G3072" s="260">
        <v>136</v>
      </c>
      <c r="H3072" s="260">
        <v>57</v>
      </c>
      <c r="I3072" s="260">
        <v>4625</v>
      </c>
      <c r="J3072" s="260">
        <v>2605</v>
      </c>
      <c r="K3072" s="260">
        <v>176</v>
      </c>
      <c r="L3072" s="260">
        <v>1844</v>
      </c>
      <c r="M3072" s="260">
        <v>91</v>
      </c>
      <c r="N3072" s="260">
        <v>4320</v>
      </c>
    </row>
    <row r="3073" spans="1:14" x14ac:dyDescent="0.25">
      <c r="A3073" s="263">
        <v>39597</v>
      </c>
      <c r="B3073">
        <v>2.2400000000000002</v>
      </c>
      <c r="C3073">
        <v>835.66425600000002</v>
      </c>
      <c r="D3073">
        <v>38.658816000000002</v>
      </c>
      <c r="F3073" s="260">
        <v>199.75</v>
      </c>
      <c r="G3073" s="260">
        <v>144.5</v>
      </c>
      <c r="H3073" s="260">
        <v>55.25</v>
      </c>
      <c r="I3073" s="260">
        <v>4317.875</v>
      </c>
      <c r="J3073" s="260">
        <v>2458.125</v>
      </c>
      <c r="K3073" s="260">
        <v>189.375</v>
      </c>
      <c r="L3073" s="260">
        <v>1670.5</v>
      </c>
      <c r="M3073" s="260">
        <v>91.125</v>
      </c>
      <c r="N3073" s="260">
        <v>5010</v>
      </c>
    </row>
    <row r="3074" spans="1:14" x14ac:dyDescent="0.25">
      <c r="A3074" s="263">
        <v>39598</v>
      </c>
      <c r="B3074">
        <v>9.0999999999999998E-2</v>
      </c>
      <c r="C3074">
        <v>31.5341208</v>
      </c>
      <c r="D3074">
        <v>1.6235856</v>
      </c>
      <c r="F3074" s="260">
        <v>206.5</v>
      </c>
      <c r="G3074" s="260">
        <v>153</v>
      </c>
      <c r="H3074" s="260">
        <v>53.5</v>
      </c>
      <c r="I3074" s="260">
        <v>4010.75</v>
      </c>
      <c r="J3074" s="260">
        <v>2311.25</v>
      </c>
      <c r="K3074" s="260">
        <v>202.75</v>
      </c>
      <c r="L3074" s="260">
        <v>1497</v>
      </c>
      <c r="M3074" s="260">
        <v>91.25</v>
      </c>
      <c r="N3074" s="260">
        <v>5700</v>
      </c>
    </row>
    <row r="3075" spans="1:14" x14ac:dyDescent="0.25">
      <c r="A3075" s="263">
        <v>39599</v>
      </c>
      <c r="B3075">
        <v>0.34300000000000003</v>
      </c>
      <c r="C3075">
        <v>109.7576676</v>
      </c>
      <c r="D3075">
        <v>6.3197064000000003</v>
      </c>
      <c r="F3075" s="260">
        <v>213.25</v>
      </c>
      <c r="G3075" s="260">
        <v>161.5</v>
      </c>
      <c r="H3075" s="260">
        <v>51.75</v>
      </c>
      <c r="I3075" s="260">
        <v>3703.625</v>
      </c>
      <c r="J3075" s="260">
        <v>2164.375</v>
      </c>
      <c r="K3075" s="260">
        <v>216.125</v>
      </c>
      <c r="L3075" s="260">
        <v>1323.5</v>
      </c>
      <c r="M3075" s="260">
        <v>91.375</v>
      </c>
      <c r="N3075" s="260">
        <v>6390</v>
      </c>
    </row>
    <row r="3076" spans="1:14" x14ac:dyDescent="0.25">
      <c r="A3076" s="263">
        <v>39600</v>
      </c>
      <c r="B3076">
        <v>0.96</v>
      </c>
      <c r="C3076">
        <v>281.71929599999999</v>
      </c>
      <c r="D3076">
        <v>18.247679999999999</v>
      </c>
      <c r="F3076" s="260">
        <v>220</v>
      </c>
      <c r="G3076" s="260">
        <v>170</v>
      </c>
      <c r="H3076" s="260">
        <v>50</v>
      </c>
      <c r="I3076" s="260">
        <v>3396.5</v>
      </c>
      <c r="J3076" s="260">
        <v>2017.5</v>
      </c>
      <c r="K3076" s="260">
        <v>229.5</v>
      </c>
      <c r="L3076" s="260">
        <v>1150</v>
      </c>
      <c r="M3076" s="260">
        <v>91.5</v>
      </c>
      <c r="N3076" s="260">
        <v>7080</v>
      </c>
    </row>
    <row r="3077" spans="1:14" x14ac:dyDescent="0.25">
      <c r="A3077" s="263">
        <v>39601</v>
      </c>
      <c r="B3077">
        <v>0.45700000000000002</v>
      </c>
      <c r="C3077">
        <v>121.98335400000001</v>
      </c>
      <c r="D3077">
        <v>8.9531784000000005</v>
      </c>
      <c r="F3077" s="260">
        <v>226.75</v>
      </c>
      <c r="G3077" s="260">
        <v>178.5</v>
      </c>
      <c r="H3077" s="260">
        <v>48.25</v>
      </c>
      <c r="I3077" s="260">
        <v>3089.375</v>
      </c>
      <c r="J3077" s="260">
        <v>1870.625</v>
      </c>
      <c r="K3077" s="260">
        <v>242.875</v>
      </c>
      <c r="L3077" s="260">
        <v>976.5</v>
      </c>
      <c r="M3077" s="260">
        <v>91.625</v>
      </c>
      <c r="N3077" s="260">
        <v>7770</v>
      </c>
    </row>
    <row r="3078" spans="1:14" x14ac:dyDescent="0.25">
      <c r="A3078" s="263">
        <v>39602</v>
      </c>
      <c r="B3078">
        <v>7.335</v>
      </c>
      <c r="C3078">
        <v>1763.234244</v>
      </c>
      <c r="D3078">
        <v>147.97922399999999</v>
      </c>
      <c r="F3078" s="260">
        <v>233.5</v>
      </c>
      <c r="G3078" s="260">
        <v>187</v>
      </c>
      <c r="H3078" s="260">
        <v>46.5</v>
      </c>
      <c r="I3078" s="260">
        <v>2782.25</v>
      </c>
      <c r="J3078" s="260">
        <v>1723.75</v>
      </c>
      <c r="K3078" s="260">
        <v>256.25</v>
      </c>
      <c r="L3078" s="260">
        <v>803</v>
      </c>
      <c r="M3078" s="260">
        <v>91.75</v>
      </c>
      <c r="N3078" s="260">
        <v>8460</v>
      </c>
    </row>
    <row r="3079" spans="1:14" x14ac:dyDescent="0.25">
      <c r="A3079" s="263">
        <v>39603</v>
      </c>
      <c r="B3079">
        <v>106.809</v>
      </c>
      <c r="C3079">
        <v>22841.1901</v>
      </c>
      <c r="D3079">
        <v>2217.0984979999998</v>
      </c>
      <c r="F3079" s="260">
        <v>240.25</v>
      </c>
      <c r="G3079" s="260">
        <v>195.5</v>
      </c>
      <c r="H3079" s="260">
        <v>44.75</v>
      </c>
      <c r="I3079" s="260">
        <v>2475.125</v>
      </c>
      <c r="J3079" s="260">
        <v>1576.875</v>
      </c>
      <c r="K3079" s="260">
        <v>269.625</v>
      </c>
      <c r="L3079" s="260">
        <v>629.5</v>
      </c>
      <c r="M3079" s="260">
        <v>91.875</v>
      </c>
      <c r="N3079" s="260">
        <v>9150</v>
      </c>
    </row>
    <row r="3080" spans="1:14" x14ac:dyDescent="0.25">
      <c r="A3080" s="263">
        <v>39604</v>
      </c>
      <c r="B3080">
        <v>80.918000000000006</v>
      </c>
      <c r="C3080">
        <v>15157.171350000001</v>
      </c>
      <c r="D3080">
        <v>1726.8548539999999</v>
      </c>
      <c r="F3080" s="260">
        <v>247</v>
      </c>
      <c r="G3080" s="260">
        <v>204</v>
      </c>
      <c r="H3080" s="260">
        <v>43</v>
      </c>
      <c r="I3080" s="260">
        <v>2168</v>
      </c>
      <c r="J3080" s="260">
        <v>1430</v>
      </c>
      <c r="K3080" s="260">
        <v>283</v>
      </c>
      <c r="L3080" s="260">
        <v>456</v>
      </c>
      <c r="M3080" s="260">
        <v>92</v>
      </c>
      <c r="N3080" s="260">
        <v>9840</v>
      </c>
    </row>
    <row r="3081" spans="1:14" x14ac:dyDescent="0.25">
      <c r="A3081" s="263">
        <v>39605</v>
      </c>
      <c r="B3081">
        <v>16.225000000000001</v>
      </c>
      <c r="C3081">
        <v>3293.2025279999998</v>
      </c>
      <c r="D3081">
        <v>321.58209599999998</v>
      </c>
      <c r="F3081" s="260">
        <v>229.4</v>
      </c>
      <c r="G3081" s="260">
        <v>188.4</v>
      </c>
      <c r="H3081" s="260">
        <v>41</v>
      </c>
      <c r="I3081" s="260">
        <v>2349.1999999999998</v>
      </c>
      <c r="J3081" s="260">
        <v>1499.2</v>
      </c>
      <c r="K3081" s="260">
        <v>231</v>
      </c>
      <c r="L3081" s="260">
        <v>620</v>
      </c>
      <c r="M3081" s="260">
        <v>79.599999999999994</v>
      </c>
      <c r="N3081" s="260">
        <v>8914</v>
      </c>
    </row>
    <row r="3082" spans="1:14" x14ac:dyDescent="0.25">
      <c r="A3082" s="263">
        <v>39606</v>
      </c>
      <c r="B3082">
        <v>7.1749999999999998</v>
      </c>
      <c r="C3082">
        <v>1568.6455679999999</v>
      </c>
      <c r="D3082">
        <v>131.29905600000001</v>
      </c>
      <c r="F3082" s="260">
        <v>211.8</v>
      </c>
      <c r="G3082" s="260">
        <v>172.8</v>
      </c>
      <c r="H3082" s="260">
        <v>39</v>
      </c>
      <c r="I3082" s="260">
        <v>2530.4</v>
      </c>
      <c r="J3082" s="260">
        <v>1568.4</v>
      </c>
      <c r="K3082" s="260">
        <v>179</v>
      </c>
      <c r="L3082" s="260">
        <v>784</v>
      </c>
      <c r="M3082" s="260">
        <v>67.2</v>
      </c>
      <c r="N3082" s="260">
        <v>7988</v>
      </c>
    </row>
    <row r="3083" spans="1:14" x14ac:dyDescent="0.25">
      <c r="A3083" s="263">
        <v>39607</v>
      </c>
      <c r="B3083">
        <v>10.603</v>
      </c>
      <c r="C3083">
        <v>2484.094591</v>
      </c>
      <c r="D3083">
        <v>177.90646459999999</v>
      </c>
      <c r="F3083" s="260">
        <v>194.2</v>
      </c>
      <c r="G3083" s="260">
        <v>157.19999999999999</v>
      </c>
      <c r="H3083" s="260">
        <v>37</v>
      </c>
      <c r="I3083" s="260">
        <v>2711.6</v>
      </c>
      <c r="J3083" s="260">
        <v>1637.6</v>
      </c>
      <c r="K3083" s="260">
        <v>127</v>
      </c>
      <c r="L3083" s="260">
        <v>948</v>
      </c>
      <c r="M3083" s="260">
        <v>54.8</v>
      </c>
      <c r="N3083" s="260">
        <v>7062</v>
      </c>
    </row>
    <row r="3084" spans="1:14" x14ac:dyDescent="0.25">
      <c r="A3084" s="263">
        <v>39608</v>
      </c>
      <c r="B3084">
        <v>2.3E-2</v>
      </c>
      <c r="C3084">
        <v>5.7485721600000002</v>
      </c>
      <c r="D3084">
        <v>0.35093952</v>
      </c>
      <c r="F3084" s="260">
        <v>176.6</v>
      </c>
      <c r="G3084" s="260">
        <v>141.6</v>
      </c>
      <c r="H3084" s="260">
        <v>35</v>
      </c>
      <c r="I3084" s="260">
        <v>2892.8</v>
      </c>
      <c r="J3084" s="260">
        <v>1706.8</v>
      </c>
      <c r="K3084" s="260">
        <v>75</v>
      </c>
      <c r="L3084" s="260">
        <v>1112</v>
      </c>
      <c r="M3084" s="260">
        <v>42.4</v>
      </c>
      <c r="N3084" s="260">
        <v>6136</v>
      </c>
    </row>
    <row r="3085" spans="1:14" x14ac:dyDescent="0.25">
      <c r="A3085" s="263">
        <v>39609</v>
      </c>
      <c r="B3085">
        <v>2.399</v>
      </c>
      <c r="C3085">
        <v>637.15904639999997</v>
      </c>
      <c r="D3085">
        <v>32.956502399999998</v>
      </c>
      <c r="F3085" s="260">
        <v>159</v>
      </c>
      <c r="G3085" s="260">
        <v>126</v>
      </c>
      <c r="H3085" s="260">
        <v>33</v>
      </c>
      <c r="I3085" s="260">
        <v>3074</v>
      </c>
      <c r="J3085" s="260">
        <v>1776</v>
      </c>
      <c r="K3085" s="260">
        <v>23</v>
      </c>
      <c r="L3085" s="260">
        <v>1276</v>
      </c>
      <c r="M3085" s="260">
        <v>30</v>
      </c>
      <c r="N3085" s="260">
        <v>5210</v>
      </c>
    </row>
    <row r="3086" spans="1:14" x14ac:dyDescent="0.25">
      <c r="A3086" s="263">
        <v>39610</v>
      </c>
      <c r="B3086">
        <v>1.554</v>
      </c>
      <c r="C3086">
        <v>413.26951680000002</v>
      </c>
      <c r="D3086">
        <v>22.004639999999998</v>
      </c>
      <c r="F3086" s="260">
        <v>163.888888888889</v>
      </c>
      <c r="G3086" s="260">
        <v>127.777777777778</v>
      </c>
      <c r="H3086" s="260">
        <v>36.1111111111111</v>
      </c>
      <c r="I3086" s="260">
        <v>3078</v>
      </c>
      <c r="J3086" s="260">
        <v>1874</v>
      </c>
      <c r="K3086" s="260">
        <v>21.7777777777778</v>
      </c>
      <c r="L3086" s="260">
        <v>1183.2222222222199</v>
      </c>
      <c r="M3086" s="260">
        <v>29.6666666666667</v>
      </c>
      <c r="N3086" s="260">
        <v>5135.5555555555602</v>
      </c>
    </row>
    <row r="3087" spans="1:14" x14ac:dyDescent="0.25">
      <c r="A3087" s="263">
        <v>39611</v>
      </c>
      <c r="B3087">
        <v>1.371</v>
      </c>
      <c r="C3087">
        <v>365.07646080000001</v>
      </c>
      <c r="D3087">
        <v>19.992470399999998</v>
      </c>
      <c r="F3087" s="260">
        <v>168.777777777778</v>
      </c>
      <c r="G3087" s="260">
        <v>129.555555555556</v>
      </c>
      <c r="H3087" s="260">
        <v>39.2222222222222</v>
      </c>
      <c r="I3087" s="260">
        <v>3082</v>
      </c>
      <c r="J3087" s="260">
        <v>1972</v>
      </c>
      <c r="K3087" s="260">
        <v>20.5555555555556</v>
      </c>
      <c r="L3087" s="260">
        <v>1090.44444444444</v>
      </c>
      <c r="M3087" s="260">
        <v>29.3333333333333</v>
      </c>
      <c r="N3087" s="260">
        <v>5061.1111111111104</v>
      </c>
    </row>
    <row r="3088" spans="1:14" x14ac:dyDescent="0.25">
      <c r="A3088" s="263">
        <v>39612</v>
      </c>
      <c r="B3088">
        <v>2.9020000000000001</v>
      </c>
      <c r="C3088">
        <v>773.7614208</v>
      </c>
      <c r="D3088">
        <v>43.543929599999998</v>
      </c>
      <c r="F3088" s="260">
        <v>173.666666666667</v>
      </c>
      <c r="G3088" s="260">
        <v>131.333333333333</v>
      </c>
      <c r="H3088" s="260">
        <v>42.3333333333333</v>
      </c>
      <c r="I3088" s="260">
        <v>3086</v>
      </c>
      <c r="J3088" s="260">
        <v>2070</v>
      </c>
      <c r="K3088" s="260">
        <v>19.3333333333333</v>
      </c>
      <c r="L3088" s="260">
        <v>997.66666666666697</v>
      </c>
      <c r="M3088" s="260">
        <v>29</v>
      </c>
      <c r="N3088" s="260">
        <v>4986.6666666666697</v>
      </c>
    </row>
    <row r="3089" spans="1:14" x14ac:dyDescent="0.25">
      <c r="A3089" s="263">
        <v>39613</v>
      </c>
      <c r="B3089">
        <v>4.6390000000000002</v>
      </c>
      <c r="C3089">
        <v>1238.5016639999999</v>
      </c>
      <c r="D3089">
        <v>71.566780800000004</v>
      </c>
      <c r="F3089" s="260">
        <v>178.555555555556</v>
      </c>
      <c r="G3089" s="260">
        <v>133.111111111111</v>
      </c>
      <c r="H3089" s="260">
        <v>45.4444444444444</v>
      </c>
      <c r="I3089" s="260">
        <v>3090</v>
      </c>
      <c r="J3089" s="260">
        <v>2168</v>
      </c>
      <c r="K3089" s="260">
        <v>18.1111111111111</v>
      </c>
      <c r="L3089" s="260">
        <v>904.88888888888903</v>
      </c>
      <c r="M3089" s="260">
        <v>28.6666666666667</v>
      </c>
      <c r="N3089" s="260">
        <v>4912.2222222222199</v>
      </c>
    </row>
    <row r="3090" spans="1:14" x14ac:dyDescent="0.25">
      <c r="A3090" s="263">
        <v>39614</v>
      </c>
      <c r="B3090">
        <v>3.9079999999999999</v>
      </c>
      <c r="C3090">
        <v>1044.6928129999999</v>
      </c>
      <c r="D3090">
        <v>61.940236800000001</v>
      </c>
      <c r="F3090" s="260">
        <v>183.444444444444</v>
      </c>
      <c r="G3090" s="260">
        <v>134.888888888889</v>
      </c>
      <c r="H3090" s="260">
        <v>48.5555555555556</v>
      </c>
      <c r="I3090" s="260">
        <v>3094</v>
      </c>
      <c r="J3090" s="260">
        <v>2266</v>
      </c>
      <c r="K3090" s="260">
        <v>16.8888888888889</v>
      </c>
      <c r="L3090" s="260">
        <v>812.11111111111097</v>
      </c>
      <c r="M3090" s="260">
        <v>28.3333333333333</v>
      </c>
      <c r="N3090" s="260">
        <v>4837.7777777777801</v>
      </c>
    </row>
    <row r="3091" spans="1:14" x14ac:dyDescent="0.25">
      <c r="A3091" s="263">
        <v>39615</v>
      </c>
      <c r="B3091">
        <v>2.1480000000000001</v>
      </c>
      <c r="C3091">
        <v>574.94914559999995</v>
      </c>
      <c r="D3091">
        <v>34.952255999999998</v>
      </c>
      <c r="F3091" s="260">
        <v>188.333333333333</v>
      </c>
      <c r="G3091" s="260">
        <v>136.666666666667</v>
      </c>
      <c r="H3091" s="260">
        <v>51.6666666666667</v>
      </c>
      <c r="I3091" s="260">
        <v>3098</v>
      </c>
      <c r="J3091" s="260">
        <v>2364</v>
      </c>
      <c r="K3091" s="260">
        <v>15.6666666666667</v>
      </c>
      <c r="L3091" s="260">
        <v>719.33333333333303</v>
      </c>
      <c r="M3091" s="260">
        <v>28</v>
      </c>
      <c r="N3091" s="260">
        <v>4763.3333333333303</v>
      </c>
    </row>
    <row r="3092" spans="1:14" x14ac:dyDescent="0.25">
      <c r="A3092" s="263">
        <v>39616</v>
      </c>
      <c r="B3092">
        <v>0.32</v>
      </c>
      <c r="C3092">
        <v>85.764095999999995</v>
      </c>
      <c r="D3092">
        <v>5.3422080000000003</v>
      </c>
      <c r="F3092" s="260">
        <v>193.222222222222</v>
      </c>
      <c r="G3092" s="260">
        <v>138.444444444444</v>
      </c>
      <c r="H3092" s="260">
        <v>54.7777777777778</v>
      </c>
      <c r="I3092" s="260">
        <v>3102</v>
      </c>
      <c r="J3092" s="260">
        <v>2462</v>
      </c>
      <c r="K3092" s="260">
        <v>14.4444444444444</v>
      </c>
      <c r="L3092" s="260">
        <v>626.555555555556</v>
      </c>
      <c r="M3092" s="260">
        <v>27.6666666666667</v>
      </c>
      <c r="N3092" s="260">
        <v>4688.8888888888896</v>
      </c>
    </row>
    <row r="3093" spans="1:14" x14ac:dyDescent="0.25">
      <c r="A3093" s="263">
        <v>39617</v>
      </c>
      <c r="B3093">
        <v>6.9000000000000006E-2</v>
      </c>
      <c r="C3093">
        <v>18.516729600000001</v>
      </c>
      <c r="D3093">
        <v>1.1810592</v>
      </c>
      <c r="F3093" s="260">
        <v>198.111111111111</v>
      </c>
      <c r="G3093" s="260">
        <v>140.222222222222</v>
      </c>
      <c r="H3093" s="260">
        <v>57.8888888888889</v>
      </c>
      <c r="I3093" s="260">
        <v>3106</v>
      </c>
      <c r="J3093" s="260">
        <v>2560</v>
      </c>
      <c r="K3093" s="260">
        <v>13.2222222222222</v>
      </c>
      <c r="L3093" s="260">
        <v>533.77777777777806</v>
      </c>
      <c r="M3093" s="260">
        <v>27.3333333333333</v>
      </c>
      <c r="N3093" s="260">
        <v>4614.4444444444398</v>
      </c>
    </row>
    <row r="3094" spans="1:14" x14ac:dyDescent="0.25">
      <c r="A3094" s="263">
        <v>39618</v>
      </c>
      <c r="B3094">
        <v>1.0509999999999999</v>
      </c>
      <c r="C3094">
        <v>282.40790399999997</v>
      </c>
      <c r="D3094">
        <v>18.4336992</v>
      </c>
      <c r="F3094" s="260">
        <v>203</v>
      </c>
      <c r="G3094" s="260">
        <v>142</v>
      </c>
      <c r="H3094" s="260">
        <v>61</v>
      </c>
      <c r="I3094" s="260">
        <v>3110</v>
      </c>
      <c r="J3094" s="260">
        <v>2658</v>
      </c>
      <c r="K3094" s="260">
        <v>12</v>
      </c>
      <c r="L3094" s="260">
        <v>441</v>
      </c>
      <c r="M3094" s="260">
        <v>27</v>
      </c>
      <c r="N3094" s="260">
        <v>4540</v>
      </c>
    </row>
    <row r="3095" spans="1:14" x14ac:dyDescent="0.25">
      <c r="A3095" s="263">
        <v>39619</v>
      </c>
      <c r="B3095">
        <v>9.0999999999999998E-2</v>
      </c>
      <c r="C3095">
        <v>24.312787199999999</v>
      </c>
      <c r="D3095">
        <v>1.5938208</v>
      </c>
      <c r="F3095" s="260">
        <v>202.71428571428601</v>
      </c>
      <c r="G3095" s="260">
        <v>141.28571428571399</v>
      </c>
      <c r="H3095" s="260">
        <v>61.428571428571402</v>
      </c>
      <c r="I3095" s="260">
        <v>3092.2857142857101</v>
      </c>
      <c r="J3095" s="260">
        <v>2557.4285714285702</v>
      </c>
      <c r="K3095" s="260">
        <v>14</v>
      </c>
      <c r="L3095" s="260">
        <v>521.71428571428601</v>
      </c>
      <c r="M3095" s="260">
        <v>26.1428571428571</v>
      </c>
      <c r="N3095" s="260">
        <v>4295.7142857142899</v>
      </c>
    </row>
    <row r="3096" spans="1:14" x14ac:dyDescent="0.25">
      <c r="A3096" s="263">
        <v>39620</v>
      </c>
      <c r="B3096">
        <v>0.45700000000000002</v>
      </c>
      <c r="C3096">
        <v>121.3988379</v>
      </c>
      <c r="D3096">
        <v>7.9928516570000001</v>
      </c>
      <c r="F3096" s="260">
        <v>202.42857142857099</v>
      </c>
      <c r="G3096" s="260">
        <v>140.57142857142901</v>
      </c>
      <c r="H3096" s="260">
        <v>61.857142857142897</v>
      </c>
      <c r="I3096" s="260">
        <v>3074.5714285714298</v>
      </c>
      <c r="J3096" s="260">
        <v>2456.8571428571399</v>
      </c>
      <c r="K3096" s="260">
        <v>16</v>
      </c>
      <c r="L3096" s="260">
        <v>602.42857142857099</v>
      </c>
      <c r="M3096" s="260">
        <v>25.285714285714299</v>
      </c>
      <c r="N3096" s="260">
        <v>4051.4285714285702</v>
      </c>
    </row>
    <row r="3097" spans="1:14" x14ac:dyDescent="0.25">
      <c r="A3097" s="263">
        <v>39621</v>
      </c>
      <c r="B3097">
        <v>9.0999999999999998E-2</v>
      </c>
      <c r="C3097">
        <v>24.0342336</v>
      </c>
      <c r="D3097">
        <v>1.5893280000000001</v>
      </c>
      <c r="F3097" s="260">
        <v>202.142857142857</v>
      </c>
      <c r="G3097" s="260">
        <v>139.857142857143</v>
      </c>
      <c r="H3097" s="260">
        <v>62.285714285714299</v>
      </c>
      <c r="I3097" s="260">
        <v>3056.8571428571399</v>
      </c>
      <c r="J3097" s="260">
        <v>2356.2857142857101</v>
      </c>
      <c r="K3097" s="260">
        <v>18</v>
      </c>
      <c r="L3097" s="260">
        <v>683.142857142857</v>
      </c>
      <c r="M3097" s="260">
        <v>24.428571428571399</v>
      </c>
      <c r="N3097" s="260">
        <v>3807.1428571428601</v>
      </c>
    </row>
    <row r="3098" spans="1:14" x14ac:dyDescent="0.25">
      <c r="A3098" s="263">
        <v>39622</v>
      </c>
      <c r="B3098">
        <v>9.0999999999999998E-2</v>
      </c>
      <c r="C3098">
        <v>23.894956799999999</v>
      </c>
      <c r="D3098">
        <v>1.5870816000000001</v>
      </c>
      <c r="F3098" s="260">
        <v>201.857142857143</v>
      </c>
      <c r="G3098" s="260">
        <v>139.142857142857</v>
      </c>
      <c r="H3098" s="260">
        <v>62.714285714285701</v>
      </c>
      <c r="I3098" s="260">
        <v>3039.1428571428601</v>
      </c>
      <c r="J3098" s="260">
        <v>2255.7142857142899</v>
      </c>
      <c r="K3098" s="260">
        <v>20</v>
      </c>
      <c r="L3098" s="260">
        <v>763.857142857143</v>
      </c>
      <c r="M3098" s="260">
        <v>23.571428571428601</v>
      </c>
      <c r="N3098" s="260">
        <v>3562.8571428571399</v>
      </c>
    </row>
    <row r="3099" spans="1:14" x14ac:dyDescent="0.25">
      <c r="A3099" s="263">
        <v>39623</v>
      </c>
      <c r="B3099">
        <v>9.0999999999999998E-2</v>
      </c>
      <c r="C3099">
        <v>23.755680000000002</v>
      </c>
      <c r="D3099">
        <v>1.5848352000000001</v>
      </c>
      <c r="F3099" s="260">
        <v>201.57142857142901</v>
      </c>
      <c r="G3099" s="260">
        <v>138.42857142857099</v>
      </c>
      <c r="H3099" s="260">
        <v>63.142857142857103</v>
      </c>
      <c r="I3099" s="260">
        <v>3021.4285714285702</v>
      </c>
      <c r="J3099" s="260">
        <v>2155.1428571428601</v>
      </c>
      <c r="K3099" s="260">
        <v>22</v>
      </c>
      <c r="L3099" s="260">
        <v>844.57142857142901</v>
      </c>
      <c r="M3099" s="260">
        <v>22.714285714285701</v>
      </c>
      <c r="N3099" s="260">
        <v>3318.5714285714298</v>
      </c>
    </row>
    <row r="3100" spans="1:14" x14ac:dyDescent="0.25">
      <c r="A3100" s="263">
        <v>39624</v>
      </c>
      <c r="B3100">
        <v>9.0999999999999998E-2</v>
      </c>
      <c r="C3100">
        <v>23.616403200000001</v>
      </c>
      <c r="D3100">
        <v>1.5825887999999999</v>
      </c>
      <c r="F3100" s="260">
        <v>201.28571428571399</v>
      </c>
      <c r="G3100" s="260">
        <v>137.71428571428601</v>
      </c>
      <c r="H3100" s="260">
        <v>63.571428571428598</v>
      </c>
      <c r="I3100" s="260">
        <v>3003.7142857142899</v>
      </c>
      <c r="J3100" s="260">
        <v>2054.5714285714298</v>
      </c>
      <c r="K3100" s="260">
        <v>24</v>
      </c>
      <c r="L3100" s="260">
        <v>925.28571428571399</v>
      </c>
      <c r="M3100" s="260">
        <v>21.8571428571429</v>
      </c>
      <c r="N3100" s="260">
        <v>3074.2857142857101</v>
      </c>
    </row>
    <row r="3101" spans="1:14" x14ac:dyDescent="0.25">
      <c r="A3101" s="263">
        <v>39625</v>
      </c>
      <c r="B3101">
        <v>3.633</v>
      </c>
      <c r="C3101">
        <v>937.27912319999996</v>
      </c>
      <c r="D3101">
        <v>63.092131199999997</v>
      </c>
      <c r="F3101" s="260">
        <v>201</v>
      </c>
      <c r="G3101" s="260">
        <v>137</v>
      </c>
      <c r="H3101" s="260">
        <v>64</v>
      </c>
      <c r="I3101" s="260">
        <v>2986</v>
      </c>
      <c r="J3101" s="260">
        <v>1954</v>
      </c>
      <c r="K3101" s="260">
        <v>26</v>
      </c>
      <c r="L3101" s="260">
        <v>1006</v>
      </c>
      <c r="M3101" s="260">
        <v>21</v>
      </c>
      <c r="N3101" s="260">
        <v>2830</v>
      </c>
    </row>
    <row r="3102" spans="1:14" x14ac:dyDescent="0.25">
      <c r="A3102" s="263">
        <v>39626</v>
      </c>
      <c r="B3102">
        <v>0.93700000000000006</v>
      </c>
      <c r="C3102">
        <v>214.176997</v>
      </c>
      <c r="D3102">
        <v>15.09266057</v>
      </c>
      <c r="F3102" s="260">
        <v>186.42857142857099</v>
      </c>
      <c r="G3102" s="260">
        <v>125.28571428571399</v>
      </c>
      <c r="H3102" s="260">
        <v>61.142857142857103</v>
      </c>
      <c r="I3102" s="260">
        <v>2645.5714285714298</v>
      </c>
      <c r="J3102" s="260">
        <v>1689.42857142857</v>
      </c>
      <c r="K3102" s="260">
        <v>27.285714285714299</v>
      </c>
      <c r="L3102" s="260">
        <v>929</v>
      </c>
      <c r="M3102" s="260">
        <v>19.428571428571399</v>
      </c>
      <c r="N3102" s="260">
        <v>3003.5714285714298</v>
      </c>
    </row>
    <row r="3103" spans="1:14" x14ac:dyDescent="0.25">
      <c r="A3103" s="263">
        <v>39627</v>
      </c>
      <c r="B3103">
        <v>1.44</v>
      </c>
      <c r="C3103">
        <v>286.79665369999998</v>
      </c>
      <c r="D3103">
        <v>21.38177829</v>
      </c>
      <c r="F3103" s="260">
        <v>171.857142857143</v>
      </c>
      <c r="G3103" s="260">
        <v>113.571428571429</v>
      </c>
      <c r="H3103" s="260">
        <v>58.285714285714299</v>
      </c>
      <c r="I3103" s="260">
        <v>2305.1428571428601</v>
      </c>
      <c r="J3103" s="260">
        <v>1424.8571428571399</v>
      </c>
      <c r="K3103" s="260">
        <v>28.571428571428601</v>
      </c>
      <c r="L3103" s="260">
        <v>852</v>
      </c>
      <c r="M3103" s="260">
        <v>17.8571428571429</v>
      </c>
      <c r="N3103" s="260">
        <v>3177.1428571428601</v>
      </c>
    </row>
    <row r="3104" spans="1:14" x14ac:dyDescent="0.25">
      <c r="A3104" s="263">
        <v>39628</v>
      </c>
      <c r="B3104">
        <v>0.16</v>
      </c>
      <c r="C3104">
        <v>27.160210289999998</v>
      </c>
      <c r="D3104">
        <v>2.1743177139999998</v>
      </c>
      <c r="F3104" s="260">
        <v>157.28571428571399</v>
      </c>
      <c r="G3104" s="260">
        <v>101.857142857143</v>
      </c>
      <c r="H3104" s="260">
        <v>55.428571428571402</v>
      </c>
      <c r="I3104" s="260">
        <v>1964.7142857142901</v>
      </c>
      <c r="J3104" s="260">
        <v>1160.2857142857099</v>
      </c>
      <c r="K3104" s="260">
        <v>29.8571428571429</v>
      </c>
      <c r="L3104" s="260">
        <v>775</v>
      </c>
      <c r="M3104" s="260">
        <v>16.285714285714299</v>
      </c>
      <c r="N3104" s="260">
        <v>3350.7142857142899</v>
      </c>
    </row>
    <row r="3105" spans="1:14" x14ac:dyDescent="0.25">
      <c r="A3105" s="263">
        <v>39629</v>
      </c>
      <c r="B3105">
        <v>9.0999999999999998E-2</v>
      </c>
      <c r="C3105">
        <v>12.770784000000001</v>
      </c>
      <c r="D3105">
        <v>1.1220768000000001</v>
      </c>
      <c r="F3105" s="260">
        <v>142.71428571428601</v>
      </c>
      <c r="G3105" s="260">
        <v>90.142857142857096</v>
      </c>
      <c r="H3105" s="260">
        <v>52.571428571428598</v>
      </c>
      <c r="I3105" s="260">
        <v>1624.2857142857099</v>
      </c>
      <c r="J3105" s="260">
        <v>895.71428571428601</v>
      </c>
      <c r="K3105" s="260">
        <v>31.1428571428571</v>
      </c>
      <c r="L3105" s="260">
        <v>698</v>
      </c>
      <c r="M3105" s="260">
        <v>14.714285714285699</v>
      </c>
      <c r="N3105" s="260">
        <v>3524.2857142857101</v>
      </c>
    </row>
    <row r="3106" spans="1:14" x14ac:dyDescent="0.25">
      <c r="A3106" s="263">
        <v>39630</v>
      </c>
      <c r="B3106">
        <v>9.0999999999999998E-2</v>
      </c>
      <c r="C3106">
        <v>10.0941984</v>
      </c>
      <c r="D3106">
        <v>1.0075103999999999</v>
      </c>
      <c r="F3106" s="260">
        <v>128.142857142857</v>
      </c>
      <c r="G3106" s="260">
        <v>78.428571428571402</v>
      </c>
      <c r="H3106" s="260">
        <v>49.714285714285701</v>
      </c>
      <c r="I3106" s="260">
        <v>1283.8571428571399</v>
      </c>
      <c r="J3106" s="260">
        <v>631.142857142857</v>
      </c>
      <c r="K3106" s="260">
        <v>32.428571428571402</v>
      </c>
      <c r="L3106" s="260">
        <v>621</v>
      </c>
      <c r="M3106" s="260">
        <v>13.1428571428571</v>
      </c>
      <c r="N3106" s="260">
        <v>3697.8571428571399</v>
      </c>
    </row>
    <row r="3107" spans="1:14" x14ac:dyDescent="0.25">
      <c r="A3107" s="263">
        <v>39631</v>
      </c>
      <c r="B3107">
        <v>9.0999999999999998E-2</v>
      </c>
      <c r="C3107">
        <v>7.4176127999999997</v>
      </c>
      <c r="D3107">
        <v>0.89294399999999996</v>
      </c>
      <c r="F3107" s="260">
        <v>113.571428571429</v>
      </c>
      <c r="G3107" s="260">
        <v>66.714285714285694</v>
      </c>
      <c r="H3107" s="260">
        <v>46.857142857142897</v>
      </c>
      <c r="I3107" s="260">
        <v>943.42857142857201</v>
      </c>
      <c r="J3107" s="260">
        <v>366.57142857142901</v>
      </c>
      <c r="K3107" s="260">
        <v>33.714285714285701</v>
      </c>
      <c r="L3107" s="260">
        <v>544</v>
      </c>
      <c r="M3107" s="260">
        <v>11.5714285714286</v>
      </c>
      <c r="N3107" s="260">
        <v>3871.4285714285702</v>
      </c>
    </row>
    <row r="3108" spans="1:14" x14ac:dyDescent="0.25">
      <c r="A3108" s="263">
        <v>39632</v>
      </c>
      <c r="B3108">
        <v>9.0999999999999998E-2</v>
      </c>
      <c r="C3108">
        <v>4.7410272000000004</v>
      </c>
      <c r="D3108">
        <v>0.7783776</v>
      </c>
      <c r="F3108" s="260">
        <v>99</v>
      </c>
      <c r="G3108" s="260">
        <v>55</v>
      </c>
      <c r="H3108" s="260">
        <v>44</v>
      </c>
      <c r="I3108" s="260">
        <v>603</v>
      </c>
      <c r="J3108" s="260">
        <v>102</v>
      </c>
      <c r="K3108" s="260">
        <v>35</v>
      </c>
      <c r="L3108" s="260">
        <v>467</v>
      </c>
      <c r="M3108" s="260">
        <v>10</v>
      </c>
      <c r="N3108" s="260">
        <v>4045</v>
      </c>
    </row>
    <row r="3109" spans="1:14" x14ac:dyDescent="0.25">
      <c r="A3109" s="263">
        <v>39633</v>
      </c>
      <c r="B3109">
        <v>3.3820000000000001</v>
      </c>
      <c r="C3109">
        <v>167.85078580000001</v>
      </c>
      <c r="D3109">
        <v>29.17873646</v>
      </c>
      <c r="F3109" s="260">
        <v>99.857142857142904</v>
      </c>
      <c r="G3109" s="260">
        <v>57.571428571428598</v>
      </c>
      <c r="H3109" s="260">
        <v>42.285714285714299</v>
      </c>
      <c r="I3109" s="260">
        <v>574.42857142857099</v>
      </c>
      <c r="J3109" s="260">
        <v>103.428571428571</v>
      </c>
      <c r="K3109" s="260">
        <v>37.714285714285701</v>
      </c>
      <c r="L3109" s="260">
        <v>434.28571428571399</v>
      </c>
      <c r="M3109" s="260">
        <v>9.9759036144578292</v>
      </c>
      <c r="N3109" s="260">
        <v>4052.8</v>
      </c>
    </row>
    <row r="3110" spans="1:14" x14ac:dyDescent="0.25">
      <c r="A3110" s="263">
        <v>39634</v>
      </c>
      <c r="B3110">
        <v>1.1879999999999999</v>
      </c>
      <c r="C3110">
        <v>56.028523890000002</v>
      </c>
      <c r="D3110">
        <v>10.337636570000001</v>
      </c>
      <c r="F3110" s="260">
        <v>100.71428571428601</v>
      </c>
      <c r="G3110" s="260">
        <v>60.142857142857103</v>
      </c>
      <c r="H3110" s="260">
        <v>40.571428571428598</v>
      </c>
      <c r="I3110" s="260">
        <v>545.857142857143</v>
      </c>
      <c r="J3110" s="260">
        <v>104.857142857143</v>
      </c>
      <c r="K3110" s="260">
        <v>40.428571428571402</v>
      </c>
      <c r="L3110" s="260">
        <v>401.57142857142901</v>
      </c>
      <c r="M3110" s="260">
        <v>9.9518072289156603</v>
      </c>
      <c r="N3110" s="260">
        <v>4060.6</v>
      </c>
    </row>
    <row r="3111" spans="1:14" x14ac:dyDescent="0.25">
      <c r="A3111" s="263">
        <v>39635</v>
      </c>
      <c r="B3111">
        <v>9.0999999999999998E-2</v>
      </c>
      <c r="C3111">
        <v>4.0671071999999997</v>
      </c>
      <c r="D3111">
        <v>0.79859519999999995</v>
      </c>
      <c r="F3111" s="260">
        <v>101.571428571429</v>
      </c>
      <c r="G3111" s="260">
        <v>62.714285714285701</v>
      </c>
      <c r="H3111" s="260">
        <v>38.857142857142897</v>
      </c>
      <c r="I3111" s="260">
        <v>517.28571428571399</v>
      </c>
      <c r="J3111" s="260">
        <v>106.28571428571399</v>
      </c>
      <c r="K3111" s="260">
        <v>43.142857142857103</v>
      </c>
      <c r="L3111" s="260">
        <v>368.857142857143</v>
      </c>
      <c r="M3111" s="260">
        <v>9.9277108433734895</v>
      </c>
      <c r="N3111" s="260">
        <v>4068.4</v>
      </c>
    </row>
    <row r="3112" spans="1:14" x14ac:dyDescent="0.25">
      <c r="A3112" s="263">
        <v>39636</v>
      </c>
      <c r="B3112">
        <v>9.0999999999999998E-2</v>
      </c>
      <c r="C3112">
        <v>3.8424672000000002</v>
      </c>
      <c r="D3112">
        <v>0.80533440000000001</v>
      </c>
      <c r="F3112" s="260">
        <v>102.428571428571</v>
      </c>
      <c r="G3112" s="260">
        <v>65.285714285714306</v>
      </c>
      <c r="H3112" s="260">
        <v>37.142857142857103</v>
      </c>
      <c r="I3112" s="260">
        <v>488.71428571428601</v>
      </c>
      <c r="J3112" s="260">
        <v>107.71428571428601</v>
      </c>
      <c r="K3112" s="260">
        <v>45.857142857142897</v>
      </c>
      <c r="L3112" s="260">
        <v>336.142857142857</v>
      </c>
      <c r="M3112" s="260">
        <v>9.9036144578313294</v>
      </c>
      <c r="N3112" s="260">
        <v>4076.2</v>
      </c>
    </row>
    <row r="3113" spans="1:14" x14ac:dyDescent="0.25">
      <c r="A3113" s="263">
        <v>39637</v>
      </c>
      <c r="B3113">
        <v>0.20599999999999999</v>
      </c>
      <c r="C3113">
        <v>8.1898066289999996</v>
      </c>
      <c r="D3113">
        <v>1.838320457</v>
      </c>
      <c r="F3113" s="260">
        <v>103.28571428571399</v>
      </c>
      <c r="G3113" s="260">
        <v>67.857142857142904</v>
      </c>
      <c r="H3113" s="260">
        <v>35.428571428571402</v>
      </c>
      <c r="I3113" s="260">
        <v>460.142857142857</v>
      </c>
      <c r="J3113" s="260">
        <v>109.142857142857</v>
      </c>
      <c r="K3113" s="260">
        <v>48.571428571428598</v>
      </c>
      <c r="L3113" s="260">
        <v>303.42857142857099</v>
      </c>
      <c r="M3113" s="260">
        <v>9.8795180722891605</v>
      </c>
      <c r="N3113" s="260">
        <v>4084</v>
      </c>
    </row>
    <row r="3114" spans="1:14" x14ac:dyDescent="0.25">
      <c r="A3114" s="263">
        <v>39638</v>
      </c>
      <c r="B3114">
        <v>2.1709999999999998</v>
      </c>
      <c r="C3114">
        <v>80.951751770000001</v>
      </c>
      <c r="D3114">
        <v>19.534533939999999</v>
      </c>
      <c r="F3114" s="260">
        <v>104.142857142857</v>
      </c>
      <c r="G3114" s="260">
        <v>70.428571428571402</v>
      </c>
      <c r="H3114" s="260">
        <v>33.714285714285701</v>
      </c>
      <c r="I3114" s="260">
        <v>431.57142857142901</v>
      </c>
      <c r="J3114" s="260">
        <v>110.571428571429</v>
      </c>
      <c r="K3114" s="260">
        <v>51.285714285714299</v>
      </c>
      <c r="L3114" s="260">
        <v>270.71428571428601</v>
      </c>
      <c r="M3114" s="260">
        <v>9.8554216867469897</v>
      </c>
      <c r="N3114" s="260">
        <v>4091.8</v>
      </c>
    </row>
    <row r="3115" spans="1:14" x14ac:dyDescent="0.25">
      <c r="A3115" s="263">
        <v>39639</v>
      </c>
      <c r="B3115">
        <v>0.93700000000000006</v>
      </c>
      <c r="C3115">
        <v>32.6255904</v>
      </c>
      <c r="D3115">
        <v>8.5004639999999991</v>
      </c>
      <c r="F3115" s="260">
        <v>105</v>
      </c>
      <c r="G3115" s="260">
        <v>73</v>
      </c>
      <c r="H3115" s="260">
        <v>32</v>
      </c>
      <c r="I3115" s="260">
        <v>403</v>
      </c>
      <c r="J3115" s="260">
        <v>112</v>
      </c>
      <c r="K3115" s="260">
        <v>54</v>
      </c>
      <c r="L3115" s="260">
        <v>238</v>
      </c>
      <c r="M3115" s="260">
        <v>9.8313253012048207</v>
      </c>
      <c r="N3115" s="260">
        <v>4099.6000000000004</v>
      </c>
    </row>
    <row r="3116" spans="1:14" x14ac:dyDescent="0.25">
      <c r="A3116" s="263">
        <v>39640</v>
      </c>
      <c r="B3116">
        <v>0.20599999999999999</v>
      </c>
      <c r="C3116">
        <v>13.870038859999999</v>
      </c>
      <c r="D3116">
        <v>2.318877257</v>
      </c>
      <c r="F3116" s="260">
        <v>130.28571428571399</v>
      </c>
      <c r="G3116" s="260">
        <v>90.142857142857096</v>
      </c>
      <c r="H3116" s="260">
        <v>40.285714285714299</v>
      </c>
      <c r="I3116" s="260">
        <v>779.28571428571399</v>
      </c>
      <c r="J3116" s="260">
        <v>340.42857142857099</v>
      </c>
      <c r="K3116" s="260">
        <v>47.142857142857103</v>
      </c>
      <c r="L3116" s="260">
        <v>392.57142857142901</v>
      </c>
      <c r="M3116" s="260">
        <v>9.80722891566265</v>
      </c>
      <c r="N3116" s="260">
        <v>4107.3999999999996</v>
      </c>
    </row>
    <row r="3117" spans="1:14" x14ac:dyDescent="0.25">
      <c r="A3117" s="263">
        <v>39641</v>
      </c>
      <c r="B3117">
        <v>0.20599999999999999</v>
      </c>
      <c r="C3117">
        <v>20.56732251</v>
      </c>
      <c r="D3117">
        <v>2.7689225139999998</v>
      </c>
      <c r="F3117" s="260">
        <v>155.57142857142901</v>
      </c>
      <c r="G3117" s="260">
        <v>107.28571428571399</v>
      </c>
      <c r="H3117" s="260">
        <v>48.571428571428598</v>
      </c>
      <c r="I3117" s="260">
        <v>1155.57142857143</v>
      </c>
      <c r="J3117" s="260">
        <v>568.857142857143</v>
      </c>
      <c r="K3117" s="260">
        <v>40.285714285714299</v>
      </c>
      <c r="L3117" s="260">
        <v>547.142857142857</v>
      </c>
      <c r="M3117" s="260">
        <v>9.7831325301204792</v>
      </c>
      <c r="N3117" s="260">
        <v>4115.2</v>
      </c>
    </row>
    <row r="3118" spans="1:14" x14ac:dyDescent="0.25">
      <c r="A3118" s="263">
        <v>39642</v>
      </c>
      <c r="B3118">
        <v>3.6560000000000001</v>
      </c>
      <c r="C3118">
        <v>483.88058330000001</v>
      </c>
      <c r="D3118">
        <v>57.128864909999997</v>
      </c>
      <c r="F3118" s="260">
        <v>180.857142857143</v>
      </c>
      <c r="G3118" s="260">
        <v>124.428571428571</v>
      </c>
      <c r="H3118" s="260">
        <v>56.857142857142897</v>
      </c>
      <c r="I3118" s="260">
        <v>1531.8571428571399</v>
      </c>
      <c r="J3118" s="260">
        <v>797.28571428571399</v>
      </c>
      <c r="K3118" s="260">
        <v>33.428571428571402</v>
      </c>
      <c r="L3118" s="260">
        <v>701.71428571428601</v>
      </c>
      <c r="M3118" s="260">
        <v>9.7590361445783103</v>
      </c>
      <c r="N3118" s="260">
        <v>4123</v>
      </c>
    </row>
    <row r="3119" spans="1:14" x14ac:dyDescent="0.25">
      <c r="A3119" s="263">
        <v>39643</v>
      </c>
      <c r="B3119">
        <v>0.20599999999999999</v>
      </c>
      <c r="C3119">
        <v>33.961889829999997</v>
      </c>
      <c r="D3119">
        <v>3.6690130289999998</v>
      </c>
      <c r="F3119" s="260">
        <v>206.142857142857</v>
      </c>
      <c r="G3119" s="260">
        <v>141.57142857142901</v>
      </c>
      <c r="H3119" s="260">
        <v>65.142857142857096</v>
      </c>
      <c r="I3119" s="260">
        <v>1908.1428571428601</v>
      </c>
      <c r="J3119" s="260">
        <v>1025.7142857142901</v>
      </c>
      <c r="K3119" s="260">
        <v>26.571428571428601</v>
      </c>
      <c r="L3119" s="260">
        <v>856.28571428571399</v>
      </c>
      <c r="M3119" s="260">
        <v>9.7349397590361395</v>
      </c>
      <c r="N3119" s="260">
        <v>4130.8</v>
      </c>
    </row>
    <row r="3120" spans="1:14" x14ac:dyDescent="0.25">
      <c r="A3120" s="263">
        <v>39644</v>
      </c>
      <c r="B3120">
        <v>9.0999999999999998E-2</v>
      </c>
      <c r="C3120">
        <v>17.961091199999998</v>
      </c>
      <c r="D3120">
        <v>1.8195840000000001</v>
      </c>
      <c r="F3120" s="260">
        <v>231.42857142857099</v>
      </c>
      <c r="G3120" s="260">
        <v>158.71428571428601</v>
      </c>
      <c r="H3120" s="260">
        <v>73.428571428571402</v>
      </c>
      <c r="I3120" s="260">
        <v>2284.4285714285702</v>
      </c>
      <c r="J3120" s="260">
        <v>1254.1428571428601</v>
      </c>
      <c r="K3120" s="260">
        <v>19.714285714285701</v>
      </c>
      <c r="L3120" s="260">
        <v>1010.85714285714</v>
      </c>
      <c r="M3120" s="260">
        <v>9.7108433734939794</v>
      </c>
      <c r="N3120" s="260">
        <v>4138.6000000000004</v>
      </c>
    </row>
    <row r="3121" spans="1:14" x14ac:dyDescent="0.25">
      <c r="A3121" s="263">
        <v>39645</v>
      </c>
      <c r="B3121">
        <v>9.0999999999999998E-2</v>
      </c>
      <c r="C3121">
        <v>20.919599999999999</v>
      </c>
      <c r="D3121">
        <v>2.0183903999999999</v>
      </c>
      <c r="F3121" s="260">
        <v>256.71428571428601</v>
      </c>
      <c r="G3121" s="260">
        <v>175.857142857143</v>
      </c>
      <c r="H3121" s="260">
        <v>81.714285714285694</v>
      </c>
      <c r="I3121" s="260">
        <v>2660.7142857142899</v>
      </c>
      <c r="J3121" s="260">
        <v>1482.57142857143</v>
      </c>
      <c r="K3121" s="260">
        <v>12.8571428571429</v>
      </c>
      <c r="L3121" s="260">
        <v>1165.42857142857</v>
      </c>
      <c r="M3121" s="260">
        <v>9.6867469879518104</v>
      </c>
      <c r="N3121" s="260">
        <v>4146.3999999999996</v>
      </c>
    </row>
    <row r="3122" spans="1:14" x14ac:dyDescent="0.25">
      <c r="A3122" s="263">
        <v>39646</v>
      </c>
      <c r="B3122">
        <v>9.0999999999999998E-2</v>
      </c>
      <c r="C3122">
        <v>23.8781088</v>
      </c>
      <c r="D3122">
        <v>2.2171968</v>
      </c>
      <c r="F3122" s="260">
        <v>282</v>
      </c>
      <c r="G3122" s="260">
        <v>193</v>
      </c>
      <c r="H3122" s="260">
        <v>90</v>
      </c>
      <c r="I3122" s="260">
        <v>3037</v>
      </c>
      <c r="J3122" s="260">
        <v>1711</v>
      </c>
      <c r="K3122" s="260">
        <v>6</v>
      </c>
      <c r="L3122" s="260">
        <v>1320</v>
      </c>
      <c r="M3122" s="260">
        <v>9.6626506024096397</v>
      </c>
      <c r="N3122" s="260">
        <v>4154.2</v>
      </c>
    </row>
    <row r="3123" spans="1:14" x14ac:dyDescent="0.25">
      <c r="A3123" s="263">
        <v>39647</v>
      </c>
      <c r="B3123">
        <v>9.0999999999999998E-2</v>
      </c>
      <c r="C3123">
        <v>21.183926400000001</v>
      </c>
      <c r="D3123">
        <v>2.0167055999999999</v>
      </c>
      <c r="F3123" s="260">
        <v>256.5</v>
      </c>
      <c r="G3123" s="260">
        <v>167</v>
      </c>
      <c r="H3123" s="260">
        <v>90.3333333333333</v>
      </c>
      <c r="I3123" s="260">
        <v>2694.3333333333298</v>
      </c>
      <c r="J3123" s="260">
        <v>1429.6666666666699</v>
      </c>
      <c r="K3123" s="260">
        <v>5</v>
      </c>
      <c r="L3123" s="260">
        <v>1259.8333333333301</v>
      </c>
      <c r="M3123" s="260">
        <v>9.6385542168674707</v>
      </c>
      <c r="N3123" s="260">
        <v>4162</v>
      </c>
    </row>
    <row r="3124" spans="1:14" x14ac:dyDescent="0.25">
      <c r="A3124" s="263">
        <v>39648</v>
      </c>
      <c r="B3124">
        <v>9.0999999999999998E-2</v>
      </c>
      <c r="C3124">
        <v>18.489744000000002</v>
      </c>
      <c r="D3124">
        <v>1.8162144</v>
      </c>
      <c r="F3124" s="260">
        <v>231</v>
      </c>
      <c r="G3124" s="260">
        <v>141</v>
      </c>
      <c r="H3124" s="260">
        <v>90.6666666666667</v>
      </c>
      <c r="I3124" s="260">
        <v>2351.6666666666702</v>
      </c>
      <c r="J3124" s="260">
        <v>1148.3333333333301</v>
      </c>
      <c r="K3124" s="260">
        <v>4</v>
      </c>
      <c r="L3124" s="260">
        <v>1199.6666666666699</v>
      </c>
      <c r="M3124" s="260">
        <v>9.6144578313253</v>
      </c>
      <c r="N3124" s="260">
        <v>4169.8</v>
      </c>
    </row>
    <row r="3125" spans="1:14" x14ac:dyDescent="0.25">
      <c r="A3125" s="263">
        <v>39649</v>
      </c>
      <c r="B3125">
        <v>9.0999999999999998E-2</v>
      </c>
      <c r="C3125">
        <v>15.795561599999999</v>
      </c>
      <c r="D3125">
        <v>1.6157231999999999</v>
      </c>
      <c r="F3125" s="260">
        <v>205.5</v>
      </c>
      <c r="G3125" s="260">
        <v>115</v>
      </c>
      <c r="H3125" s="260">
        <v>91</v>
      </c>
      <c r="I3125" s="260">
        <v>2009</v>
      </c>
      <c r="J3125" s="260">
        <v>867</v>
      </c>
      <c r="K3125" s="260">
        <v>3</v>
      </c>
      <c r="L3125" s="260">
        <v>1139.5</v>
      </c>
      <c r="M3125" s="260">
        <v>9.5903614457831292</v>
      </c>
      <c r="N3125" s="260">
        <v>4177.6000000000004</v>
      </c>
    </row>
    <row r="3126" spans="1:14" x14ac:dyDescent="0.25">
      <c r="A3126" s="263">
        <v>39650</v>
      </c>
      <c r="B3126">
        <v>9.0999999999999998E-2</v>
      </c>
      <c r="C3126">
        <v>13.1013792</v>
      </c>
      <c r="D3126">
        <v>1.415232</v>
      </c>
      <c r="F3126" s="260">
        <v>180</v>
      </c>
      <c r="G3126" s="260">
        <v>89</v>
      </c>
      <c r="H3126" s="260">
        <v>91.3333333333333</v>
      </c>
      <c r="I3126" s="260">
        <v>1666.3333333333301</v>
      </c>
      <c r="J3126" s="260">
        <v>585.66666666666697</v>
      </c>
      <c r="K3126" s="260">
        <v>2</v>
      </c>
      <c r="L3126" s="260">
        <v>1079.3333333333301</v>
      </c>
      <c r="M3126" s="260">
        <v>9.5662650602409602</v>
      </c>
      <c r="N3126" s="260">
        <v>4185.3999999999996</v>
      </c>
    </row>
    <row r="3127" spans="1:14" x14ac:dyDescent="0.25">
      <c r="A3127" s="263">
        <v>39651</v>
      </c>
      <c r="B3127">
        <v>1.417</v>
      </c>
      <c r="C3127">
        <v>162.0549216</v>
      </c>
      <c r="D3127">
        <v>18.915249599999999</v>
      </c>
      <c r="F3127" s="260">
        <v>154.5</v>
      </c>
      <c r="G3127" s="260">
        <v>63</v>
      </c>
      <c r="H3127" s="260">
        <v>91.6666666666667</v>
      </c>
      <c r="I3127" s="260">
        <v>1323.6666666666699</v>
      </c>
      <c r="J3127" s="260">
        <v>304.33333333333297</v>
      </c>
      <c r="K3127" s="260">
        <v>1</v>
      </c>
      <c r="L3127" s="260">
        <v>1019.16666666667</v>
      </c>
      <c r="M3127" s="260">
        <v>9.5421686746987895</v>
      </c>
      <c r="N3127" s="260">
        <v>4193.2</v>
      </c>
    </row>
    <row r="3128" spans="1:14" x14ac:dyDescent="0.25">
      <c r="A3128" s="263">
        <v>39652</v>
      </c>
      <c r="B3128">
        <v>9.0999999999999998E-2</v>
      </c>
      <c r="C3128">
        <v>7.7130143999999996</v>
      </c>
      <c r="D3128">
        <v>1.0142496000000001</v>
      </c>
      <c r="F3128" s="260">
        <v>129</v>
      </c>
      <c r="G3128" s="260">
        <v>37</v>
      </c>
      <c r="H3128" s="260">
        <v>92</v>
      </c>
      <c r="I3128" s="260">
        <v>981</v>
      </c>
      <c r="J3128" s="260">
        <v>23</v>
      </c>
      <c r="K3128" s="260">
        <v>0</v>
      </c>
      <c r="L3128" s="260">
        <v>959</v>
      </c>
      <c r="M3128" s="260">
        <v>9.5180722891566294</v>
      </c>
      <c r="N3128" s="260">
        <v>4201</v>
      </c>
    </row>
    <row r="3129" spans="1:14" x14ac:dyDescent="0.25">
      <c r="A3129" s="263">
        <v>39653</v>
      </c>
      <c r="B3129">
        <v>9.0999999999999998E-2</v>
      </c>
      <c r="C3129">
        <v>6.9503615999999999</v>
      </c>
      <c r="D3129">
        <v>1.04098176</v>
      </c>
      <c r="F3129" s="260">
        <v>132.4</v>
      </c>
      <c r="G3129" s="260">
        <v>50.4</v>
      </c>
      <c r="H3129" s="260">
        <v>82.2</v>
      </c>
      <c r="I3129" s="260">
        <v>884</v>
      </c>
      <c r="J3129" s="260">
        <v>24.8</v>
      </c>
      <c r="K3129" s="260">
        <v>4.2</v>
      </c>
      <c r="L3129" s="260">
        <v>855.8</v>
      </c>
      <c r="M3129" s="260">
        <v>9.4939759036144604</v>
      </c>
      <c r="N3129" s="260">
        <v>4208.8</v>
      </c>
    </row>
    <row r="3130" spans="1:14" x14ac:dyDescent="0.25">
      <c r="A3130" s="263">
        <v>39654</v>
      </c>
      <c r="B3130">
        <v>9.0999999999999998E-2</v>
      </c>
      <c r="C3130">
        <v>6.1877088000000002</v>
      </c>
      <c r="D3130">
        <v>1.0677139200000001</v>
      </c>
      <c r="F3130" s="260">
        <v>135.80000000000001</v>
      </c>
      <c r="G3130" s="260">
        <v>63.8</v>
      </c>
      <c r="H3130" s="260">
        <v>72.400000000000006</v>
      </c>
      <c r="I3130" s="260">
        <v>787</v>
      </c>
      <c r="J3130" s="260">
        <v>26.6</v>
      </c>
      <c r="K3130" s="260">
        <v>8.4</v>
      </c>
      <c r="L3130" s="260">
        <v>752.6</v>
      </c>
      <c r="M3130" s="260">
        <v>9.4698795180722897</v>
      </c>
      <c r="N3130" s="260">
        <v>4216.6000000000004</v>
      </c>
    </row>
    <row r="3131" spans="1:14" x14ac:dyDescent="0.25">
      <c r="A3131" s="263">
        <v>39655</v>
      </c>
      <c r="B3131">
        <v>0.45700000000000002</v>
      </c>
      <c r="C3131">
        <v>27.244512</v>
      </c>
      <c r="D3131">
        <v>5.4962841600000001</v>
      </c>
      <c r="F3131" s="260">
        <v>139.19999999999999</v>
      </c>
      <c r="G3131" s="260">
        <v>77.2</v>
      </c>
      <c r="H3131" s="260">
        <v>62.6</v>
      </c>
      <c r="I3131" s="260">
        <v>690</v>
      </c>
      <c r="J3131" s="260">
        <v>28.4</v>
      </c>
      <c r="K3131" s="260">
        <v>12.6</v>
      </c>
      <c r="L3131" s="260">
        <v>649.4</v>
      </c>
      <c r="M3131" s="260">
        <v>9.4457831325301207</v>
      </c>
      <c r="N3131" s="260">
        <v>4224.3999999999996</v>
      </c>
    </row>
    <row r="3132" spans="1:14" x14ac:dyDescent="0.25">
      <c r="A3132" s="263">
        <v>39656</v>
      </c>
      <c r="B3132">
        <v>9.0999999999999998E-2</v>
      </c>
      <c r="C3132">
        <v>4.6624032</v>
      </c>
      <c r="D3132">
        <v>1.1211782400000001</v>
      </c>
      <c r="F3132" s="260">
        <v>142.6</v>
      </c>
      <c r="G3132" s="260">
        <v>90.6</v>
      </c>
      <c r="H3132" s="260">
        <v>52.8</v>
      </c>
      <c r="I3132" s="260">
        <v>593</v>
      </c>
      <c r="J3132" s="260">
        <v>30.2</v>
      </c>
      <c r="K3132" s="260">
        <v>16.8</v>
      </c>
      <c r="L3132" s="260">
        <v>546.20000000000005</v>
      </c>
      <c r="M3132" s="260">
        <v>9.4216867469879499</v>
      </c>
      <c r="N3132" s="260">
        <v>4232.2</v>
      </c>
    </row>
    <row r="3133" spans="1:14" x14ac:dyDescent="0.25">
      <c r="A3133" s="263">
        <v>39657</v>
      </c>
      <c r="B3133">
        <v>9.0999999999999998E-2</v>
      </c>
      <c r="C3133">
        <v>3.8997503999999998</v>
      </c>
      <c r="D3133">
        <v>1.1479104</v>
      </c>
      <c r="F3133" s="260">
        <v>146</v>
      </c>
      <c r="G3133" s="260">
        <v>104</v>
      </c>
      <c r="H3133" s="260">
        <v>43</v>
      </c>
      <c r="I3133" s="260">
        <v>496</v>
      </c>
      <c r="J3133" s="260">
        <v>32</v>
      </c>
      <c r="K3133" s="260">
        <v>21</v>
      </c>
      <c r="L3133" s="260">
        <v>443</v>
      </c>
      <c r="M3133" s="260">
        <v>9.3975903614457792</v>
      </c>
      <c r="N3133" s="260">
        <v>4240</v>
      </c>
    </row>
    <row r="3134" spans="1:14" x14ac:dyDescent="0.25">
      <c r="A3134" s="263">
        <v>39658</v>
      </c>
      <c r="B3134">
        <v>9.0999999999999998E-2</v>
      </c>
      <c r="C3134">
        <v>4.3251936000000004</v>
      </c>
      <c r="D3134">
        <v>1.35408</v>
      </c>
      <c r="F3134" s="260">
        <v>172.222222222222</v>
      </c>
      <c r="G3134" s="260">
        <v>116.555555555556</v>
      </c>
      <c r="H3134" s="260">
        <v>56.5555555555556</v>
      </c>
      <c r="I3134" s="260">
        <v>550.11111111111097</v>
      </c>
      <c r="J3134" s="260">
        <v>38.6666666666667</v>
      </c>
      <c r="K3134" s="260">
        <v>28.6666666666667</v>
      </c>
      <c r="L3134" s="260">
        <v>482.88888888888903</v>
      </c>
      <c r="M3134" s="260">
        <v>9.3734939759036102</v>
      </c>
      <c r="N3134" s="260">
        <v>4300</v>
      </c>
    </row>
    <row r="3135" spans="1:14" x14ac:dyDescent="0.25">
      <c r="A3135" s="263">
        <v>39659</v>
      </c>
      <c r="B3135">
        <v>9.0999999999999998E-2</v>
      </c>
      <c r="C3135">
        <v>4.7506367999999997</v>
      </c>
      <c r="D3135">
        <v>1.5602495999999999</v>
      </c>
      <c r="F3135" s="260">
        <v>198.444444444444</v>
      </c>
      <c r="G3135" s="260">
        <v>129.111111111111</v>
      </c>
      <c r="H3135" s="260">
        <v>70.1111111111111</v>
      </c>
      <c r="I3135" s="260">
        <v>604.22222222222194</v>
      </c>
      <c r="J3135" s="260">
        <v>45.3333333333333</v>
      </c>
      <c r="K3135" s="260">
        <v>36.3333333333333</v>
      </c>
      <c r="L3135" s="260">
        <v>522.77777777777806</v>
      </c>
      <c r="M3135" s="260">
        <v>9.3493975903614501</v>
      </c>
      <c r="N3135" s="260">
        <v>4360</v>
      </c>
    </row>
    <row r="3136" spans="1:14" x14ac:dyDescent="0.25">
      <c r="A3136" s="263">
        <v>39660</v>
      </c>
      <c r="B3136">
        <v>9.0999999999999998E-2</v>
      </c>
      <c r="C3136">
        <v>5.1760799999999998</v>
      </c>
      <c r="D3136">
        <v>1.7664192000000001</v>
      </c>
      <c r="F3136" s="260">
        <v>224.666666666667</v>
      </c>
      <c r="G3136" s="260">
        <v>141.666666666667</v>
      </c>
      <c r="H3136" s="260">
        <v>83.6666666666667</v>
      </c>
      <c r="I3136" s="260">
        <v>658.33333333333303</v>
      </c>
      <c r="J3136" s="260">
        <v>52</v>
      </c>
      <c r="K3136" s="260">
        <v>44</v>
      </c>
      <c r="L3136" s="260">
        <v>562.66666666666697</v>
      </c>
      <c r="M3136" s="260">
        <v>9.3253012048192794</v>
      </c>
      <c r="N3136" s="260">
        <v>4420</v>
      </c>
    </row>
    <row r="3137" spans="1:14" x14ac:dyDescent="0.25">
      <c r="A3137" s="263">
        <v>39661</v>
      </c>
      <c r="B3137">
        <v>9.0999999999999998E-2</v>
      </c>
      <c r="C3137">
        <v>5.6015231999999999</v>
      </c>
      <c r="D3137">
        <v>1.9725888</v>
      </c>
      <c r="F3137" s="260">
        <v>250.888888888889</v>
      </c>
      <c r="G3137" s="260">
        <v>154.222222222222</v>
      </c>
      <c r="H3137" s="260">
        <v>97.2222222222222</v>
      </c>
      <c r="I3137" s="260">
        <v>712.444444444444</v>
      </c>
      <c r="J3137" s="260">
        <v>58.6666666666667</v>
      </c>
      <c r="K3137" s="260">
        <v>51.6666666666667</v>
      </c>
      <c r="L3137" s="260">
        <v>602.555555555556</v>
      </c>
      <c r="M3137" s="260">
        <v>9.3012048192771104</v>
      </c>
      <c r="N3137" s="260">
        <v>4480</v>
      </c>
    </row>
    <row r="3138" spans="1:14" x14ac:dyDescent="0.25">
      <c r="A3138" s="263">
        <v>39662</v>
      </c>
      <c r="B3138">
        <v>9.0999999999999998E-2</v>
      </c>
      <c r="C3138">
        <v>6.0269664000000001</v>
      </c>
      <c r="D3138">
        <v>2.1787584</v>
      </c>
      <c r="F3138" s="260">
        <v>277.11111111111097</v>
      </c>
      <c r="G3138" s="260">
        <v>166.777777777778</v>
      </c>
      <c r="H3138" s="260">
        <v>110.777777777778</v>
      </c>
      <c r="I3138" s="260">
        <v>766.555555555556</v>
      </c>
      <c r="J3138" s="260">
        <v>65.3333333333333</v>
      </c>
      <c r="K3138" s="260">
        <v>59.3333333333333</v>
      </c>
      <c r="L3138" s="260">
        <v>642.444444444444</v>
      </c>
      <c r="M3138" s="260">
        <v>9.2771084337349397</v>
      </c>
      <c r="N3138" s="260">
        <v>4540</v>
      </c>
    </row>
    <row r="3139" spans="1:14" x14ac:dyDescent="0.25">
      <c r="A3139" s="263">
        <v>39663</v>
      </c>
      <c r="B3139">
        <v>9.0999999999999998E-2</v>
      </c>
      <c r="C3139">
        <v>6.4524096000000002</v>
      </c>
      <c r="D3139">
        <v>2.3849279999999999</v>
      </c>
      <c r="F3139" s="260">
        <v>303.33333333333297</v>
      </c>
      <c r="G3139" s="260">
        <v>179.333333333333</v>
      </c>
      <c r="H3139" s="260">
        <v>124.333333333333</v>
      </c>
      <c r="I3139" s="260">
        <v>820.66666666666697</v>
      </c>
      <c r="J3139" s="260">
        <v>72</v>
      </c>
      <c r="K3139" s="260">
        <v>67</v>
      </c>
      <c r="L3139" s="260">
        <v>682.33333333333303</v>
      </c>
      <c r="M3139" s="260">
        <v>9.2530120481927707</v>
      </c>
      <c r="N3139" s="260">
        <v>4600</v>
      </c>
    </row>
    <row r="3140" spans="1:14" x14ac:dyDescent="0.25">
      <c r="A3140" s="263">
        <v>39664</v>
      </c>
      <c r="B3140">
        <v>9.0999999999999998E-2</v>
      </c>
      <c r="C3140">
        <v>6.8778528000000003</v>
      </c>
      <c r="D3140">
        <v>2.5910975999999999</v>
      </c>
      <c r="F3140" s="260">
        <v>329.555555555556</v>
      </c>
      <c r="G3140" s="260">
        <v>191.888888888889</v>
      </c>
      <c r="H3140" s="260">
        <v>137.888888888889</v>
      </c>
      <c r="I3140" s="260">
        <v>874.77777777777806</v>
      </c>
      <c r="J3140" s="260">
        <v>78.6666666666667</v>
      </c>
      <c r="K3140" s="260">
        <v>74.6666666666667</v>
      </c>
      <c r="L3140" s="260">
        <v>722.22222222222194</v>
      </c>
      <c r="M3140" s="260">
        <v>9.2289156626505999</v>
      </c>
      <c r="N3140" s="260">
        <v>4660</v>
      </c>
    </row>
    <row r="3141" spans="1:14" x14ac:dyDescent="0.25">
      <c r="A3141" s="263">
        <v>39665</v>
      </c>
      <c r="B3141">
        <v>0.93700000000000006</v>
      </c>
      <c r="C3141">
        <v>75.199871999999999</v>
      </c>
      <c r="D3141">
        <v>28.802630400000002</v>
      </c>
      <c r="F3141" s="260">
        <v>355.777777777778</v>
      </c>
      <c r="G3141" s="260">
        <v>204.444444444444</v>
      </c>
      <c r="H3141" s="260">
        <v>151.444444444444</v>
      </c>
      <c r="I3141" s="260">
        <v>928.88888888888903</v>
      </c>
      <c r="J3141" s="260">
        <v>85.3333333333333</v>
      </c>
      <c r="K3141" s="260">
        <v>82.3333333333333</v>
      </c>
      <c r="L3141" s="260">
        <v>762.11111111111097</v>
      </c>
      <c r="M3141" s="260">
        <v>9.2048192771084292</v>
      </c>
      <c r="N3141" s="260">
        <v>4720</v>
      </c>
    </row>
    <row r="3142" spans="1:14" x14ac:dyDescent="0.25">
      <c r="A3142" s="263">
        <v>39666</v>
      </c>
      <c r="B3142">
        <v>9.0999999999999998E-2</v>
      </c>
      <c r="C3142">
        <v>7.7287391999999997</v>
      </c>
      <c r="D3142">
        <v>3.0034367999999998</v>
      </c>
      <c r="F3142" s="260">
        <v>382</v>
      </c>
      <c r="G3142" s="260">
        <v>217</v>
      </c>
      <c r="H3142" s="260">
        <v>165</v>
      </c>
      <c r="I3142" s="260">
        <v>983</v>
      </c>
      <c r="J3142" s="260">
        <v>92</v>
      </c>
      <c r="K3142" s="260">
        <v>90</v>
      </c>
      <c r="L3142" s="260">
        <v>802</v>
      </c>
      <c r="M3142" s="260">
        <v>9.1807228915662709</v>
      </c>
      <c r="N3142" s="260">
        <v>4780</v>
      </c>
    </row>
    <row r="3143" spans="1:14" x14ac:dyDescent="0.25">
      <c r="A3143" s="263">
        <v>39667</v>
      </c>
      <c r="B3143">
        <v>9.0999999999999998E-2</v>
      </c>
      <c r="C3143">
        <v>7.0997472000000004</v>
      </c>
      <c r="D3143">
        <v>2.8678104000000002</v>
      </c>
      <c r="F3143" s="260">
        <v>364.75</v>
      </c>
      <c r="G3143" s="260">
        <v>220</v>
      </c>
      <c r="H3143" s="260">
        <v>144.75</v>
      </c>
      <c r="I3143" s="260">
        <v>903</v>
      </c>
      <c r="J3143" s="260">
        <v>88.625</v>
      </c>
      <c r="K3143" s="260">
        <v>85.5</v>
      </c>
      <c r="L3143" s="260">
        <v>729.875</v>
      </c>
      <c r="M3143" s="260">
        <v>9.1566265060241001</v>
      </c>
      <c r="N3143" s="260">
        <v>4840</v>
      </c>
    </row>
    <row r="3144" spans="1:14" x14ac:dyDescent="0.25">
      <c r="A3144" s="263">
        <v>39668</v>
      </c>
      <c r="B3144">
        <v>9.0999999999999998E-2</v>
      </c>
      <c r="C3144">
        <v>6.4707552000000002</v>
      </c>
      <c r="D3144">
        <v>2.7321840000000002</v>
      </c>
      <c r="F3144" s="260">
        <v>347.5</v>
      </c>
      <c r="G3144" s="260">
        <v>223</v>
      </c>
      <c r="H3144" s="260">
        <v>124.5</v>
      </c>
      <c r="I3144" s="260">
        <v>823</v>
      </c>
      <c r="J3144" s="260">
        <v>85.25</v>
      </c>
      <c r="K3144" s="260">
        <v>81</v>
      </c>
      <c r="L3144" s="260">
        <v>657.75</v>
      </c>
      <c r="M3144" s="260">
        <v>9.1325301204819294</v>
      </c>
      <c r="N3144" s="260">
        <v>4900</v>
      </c>
    </row>
    <row r="3145" spans="1:14" x14ac:dyDescent="0.25">
      <c r="A3145" s="263">
        <v>39669</v>
      </c>
      <c r="B3145">
        <v>9.0999999999999998E-2</v>
      </c>
      <c r="C3145">
        <v>5.8417631999999999</v>
      </c>
      <c r="D3145">
        <v>2.5965576000000001</v>
      </c>
      <c r="F3145" s="260">
        <v>330.25</v>
      </c>
      <c r="G3145" s="260">
        <v>226</v>
      </c>
      <c r="H3145" s="260">
        <v>104.25</v>
      </c>
      <c r="I3145" s="260">
        <v>743</v>
      </c>
      <c r="J3145" s="260">
        <v>81.875</v>
      </c>
      <c r="K3145" s="260">
        <v>76.5</v>
      </c>
      <c r="L3145" s="260">
        <v>585.625</v>
      </c>
      <c r="M3145" s="260">
        <v>9.1084337349397604</v>
      </c>
      <c r="N3145" s="260">
        <v>4960</v>
      </c>
    </row>
    <row r="3146" spans="1:14" x14ac:dyDescent="0.25">
      <c r="A3146" s="263">
        <v>39670</v>
      </c>
      <c r="B3146">
        <v>9.0999999999999998E-2</v>
      </c>
      <c r="C3146">
        <v>5.2127711999999997</v>
      </c>
      <c r="D3146">
        <v>2.4609312000000001</v>
      </c>
      <c r="F3146" s="260">
        <v>313</v>
      </c>
      <c r="G3146" s="260">
        <v>229</v>
      </c>
      <c r="H3146" s="260">
        <v>84</v>
      </c>
      <c r="I3146" s="260">
        <v>663</v>
      </c>
      <c r="J3146" s="260">
        <v>78.5</v>
      </c>
      <c r="K3146" s="260">
        <v>72</v>
      </c>
      <c r="L3146" s="260">
        <v>513.5</v>
      </c>
      <c r="M3146" s="260">
        <v>9.0843373493975896</v>
      </c>
      <c r="N3146" s="260">
        <v>5020</v>
      </c>
    </row>
    <row r="3147" spans="1:14" x14ac:dyDescent="0.25">
      <c r="A3147" s="263">
        <v>39671</v>
      </c>
      <c r="B3147">
        <v>9.0999999999999998E-2</v>
      </c>
      <c r="C3147">
        <v>4.5837792000000004</v>
      </c>
      <c r="D3147">
        <v>2.3253048000000001</v>
      </c>
      <c r="F3147" s="260">
        <v>295.75</v>
      </c>
      <c r="G3147" s="260">
        <v>232</v>
      </c>
      <c r="H3147" s="260">
        <v>63.75</v>
      </c>
      <c r="I3147" s="260">
        <v>583</v>
      </c>
      <c r="J3147" s="260">
        <v>75.125</v>
      </c>
      <c r="K3147" s="260">
        <v>67.5</v>
      </c>
      <c r="L3147" s="260">
        <v>441.375</v>
      </c>
      <c r="M3147" s="260">
        <v>9.0602409638554207</v>
      </c>
      <c r="N3147" s="260">
        <v>5080</v>
      </c>
    </row>
    <row r="3148" spans="1:14" x14ac:dyDescent="0.25">
      <c r="A3148" s="263">
        <v>39672</v>
      </c>
      <c r="B3148">
        <v>9.0999999999999998E-2</v>
      </c>
      <c r="C3148">
        <v>3.9547872000000002</v>
      </c>
      <c r="D3148">
        <v>2.1896784</v>
      </c>
      <c r="F3148" s="260">
        <v>278.5</v>
      </c>
      <c r="G3148" s="260">
        <v>235</v>
      </c>
      <c r="H3148" s="260">
        <v>43.5</v>
      </c>
      <c r="I3148" s="260">
        <v>503</v>
      </c>
      <c r="J3148" s="260">
        <v>71.75</v>
      </c>
      <c r="K3148" s="260">
        <v>63</v>
      </c>
      <c r="L3148" s="260">
        <v>369.25</v>
      </c>
      <c r="M3148" s="260">
        <v>9.0361445783132499</v>
      </c>
      <c r="N3148" s="260">
        <v>5140</v>
      </c>
    </row>
    <row r="3149" spans="1:14" x14ac:dyDescent="0.25">
      <c r="A3149" s="263">
        <v>39673</v>
      </c>
      <c r="B3149">
        <v>9.0999999999999998E-2</v>
      </c>
      <c r="C3149">
        <v>3.3257952</v>
      </c>
      <c r="D3149">
        <v>2.054052</v>
      </c>
      <c r="F3149" s="260">
        <v>261.25</v>
      </c>
      <c r="G3149" s="260">
        <v>238</v>
      </c>
      <c r="H3149" s="260">
        <v>23.25</v>
      </c>
      <c r="I3149" s="260">
        <v>423</v>
      </c>
      <c r="J3149" s="260">
        <v>68.375</v>
      </c>
      <c r="K3149" s="260">
        <v>58.5</v>
      </c>
      <c r="L3149" s="260">
        <v>297.125</v>
      </c>
      <c r="M3149" s="260">
        <v>9.0120481927710792</v>
      </c>
      <c r="N3149" s="260">
        <v>5200</v>
      </c>
    </row>
    <row r="3150" spans="1:14" x14ac:dyDescent="0.25">
      <c r="A3150" s="263">
        <v>39674</v>
      </c>
      <c r="B3150">
        <v>9.0999999999999998E-2</v>
      </c>
      <c r="C3150">
        <v>2.6968032000000002</v>
      </c>
      <c r="D3150">
        <v>1.9184256</v>
      </c>
      <c r="F3150" s="260">
        <v>244</v>
      </c>
      <c r="G3150" s="260">
        <v>241</v>
      </c>
      <c r="H3150" s="260">
        <v>3</v>
      </c>
      <c r="I3150" s="260">
        <v>343</v>
      </c>
      <c r="J3150" s="260">
        <v>65</v>
      </c>
      <c r="K3150" s="260">
        <v>54</v>
      </c>
      <c r="L3150" s="260">
        <v>225</v>
      </c>
      <c r="M3150" s="260">
        <v>8.9879518072289208</v>
      </c>
      <c r="N3150" s="260">
        <v>5260</v>
      </c>
    </row>
    <row r="3151" spans="1:14" x14ac:dyDescent="0.25">
      <c r="A3151" s="263">
        <v>39675</v>
      </c>
      <c r="B3151">
        <v>9.0999999999999998E-2</v>
      </c>
      <c r="C3151">
        <v>3.3651072000000002</v>
      </c>
      <c r="D3151">
        <v>2.2351679999999998</v>
      </c>
      <c r="F3151" s="260">
        <v>284.28571428571399</v>
      </c>
      <c r="G3151" s="260">
        <v>272.142857142857</v>
      </c>
      <c r="H3151" s="260">
        <v>12.1428571428571</v>
      </c>
      <c r="I3151" s="260">
        <v>428</v>
      </c>
      <c r="J3151" s="260">
        <v>104.571428571429</v>
      </c>
      <c r="K3151" s="260">
        <v>55.142857142857103</v>
      </c>
      <c r="L3151" s="260">
        <v>269.28571428571399</v>
      </c>
      <c r="M3151" s="260">
        <v>8.9638554216867501</v>
      </c>
      <c r="N3151" s="260">
        <v>5320</v>
      </c>
    </row>
    <row r="3152" spans="1:14" x14ac:dyDescent="0.25">
      <c r="A3152" s="263">
        <v>39676</v>
      </c>
      <c r="B3152">
        <v>9.0999999999999998E-2</v>
      </c>
      <c r="C3152">
        <v>4.0334111999999998</v>
      </c>
      <c r="D3152">
        <v>2.5519104000000001</v>
      </c>
      <c r="F3152" s="260">
        <v>324.57142857142901</v>
      </c>
      <c r="G3152" s="260">
        <v>303.28571428571399</v>
      </c>
      <c r="H3152" s="260">
        <v>21.285714285714299</v>
      </c>
      <c r="I3152" s="260">
        <v>513</v>
      </c>
      <c r="J3152" s="260">
        <v>144.142857142857</v>
      </c>
      <c r="K3152" s="260">
        <v>56.285714285714299</v>
      </c>
      <c r="L3152" s="260">
        <v>313.57142857142901</v>
      </c>
      <c r="M3152" s="260">
        <v>8.9397590361445793</v>
      </c>
      <c r="N3152" s="260">
        <v>5380</v>
      </c>
    </row>
    <row r="3153" spans="1:14" x14ac:dyDescent="0.25">
      <c r="A3153" s="263">
        <v>39677</v>
      </c>
      <c r="B3153">
        <v>9.0999999999999998E-2</v>
      </c>
      <c r="C3153">
        <v>4.7017151999999998</v>
      </c>
      <c r="D3153">
        <v>2.8686528</v>
      </c>
      <c r="F3153" s="260">
        <v>364.857142857143</v>
      </c>
      <c r="G3153" s="260">
        <v>334.42857142857099</v>
      </c>
      <c r="H3153" s="260">
        <v>30.428571428571399</v>
      </c>
      <c r="I3153" s="260">
        <v>598</v>
      </c>
      <c r="J3153" s="260">
        <v>183.71428571428601</v>
      </c>
      <c r="K3153" s="260">
        <v>57.428571428571402</v>
      </c>
      <c r="L3153" s="260">
        <v>357.857142857143</v>
      </c>
      <c r="M3153" s="260">
        <v>8.9156626506024104</v>
      </c>
      <c r="N3153" s="260">
        <v>5440</v>
      </c>
    </row>
    <row r="3154" spans="1:14" x14ac:dyDescent="0.25">
      <c r="A3154" s="263">
        <v>39678</v>
      </c>
      <c r="B3154">
        <v>9.0999999999999998E-2</v>
      </c>
      <c r="C3154">
        <v>5.3700191999999998</v>
      </c>
      <c r="D3154">
        <v>3.1853951999999999</v>
      </c>
      <c r="F3154" s="260">
        <v>405.142857142857</v>
      </c>
      <c r="G3154" s="260">
        <v>365.57142857142901</v>
      </c>
      <c r="H3154" s="260">
        <v>39.571428571428598</v>
      </c>
      <c r="I3154" s="260">
        <v>683</v>
      </c>
      <c r="J3154" s="260">
        <v>223.28571428571399</v>
      </c>
      <c r="K3154" s="260">
        <v>58.571428571428598</v>
      </c>
      <c r="L3154" s="260">
        <v>402.142857142857</v>
      </c>
      <c r="M3154" s="260">
        <v>8.8915662650602396</v>
      </c>
      <c r="N3154" s="260">
        <v>5500</v>
      </c>
    </row>
    <row r="3155" spans="1:14" x14ac:dyDescent="0.25">
      <c r="A3155" s="263">
        <v>39679</v>
      </c>
      <c r="B3155">
        <v>9.0999999999999998E-2</v>
      </c>
      <c r="C3155">
        <v>6.0383231999999998</v>
      </c>
      <c r="D3155">
        <v>3.5021376000000002</v>
      </c>
      <c r="F3155" s="260">
        <v>445.42857142857099</v>
      </c>
      <c r="G3155" s="260">
        <v>396.71428571428601</v>
      </c>
      <c r="H3155" s="260">
        <v>48.714285714285701</v>
      </c>
      <c r="I3155" s="260">
        <v>768</v>
      </c>
      <c r="J3155" s="260">
        <v>262.857142857143</v>
      </c>
      <c r="K3155" s="260">
        <v>59.714285714285701</v>
      </c>
      <c r="L3155" s="260">
        <v>446.42857142857099</v>
      </c>
      <c r="M3155" s="260">
        <v>8.8674698795180706</v>
      </c>
      <c r="N3155" s="260">
        <v>5560</v>
      </c>
    </row>
    <row r="3156" spans="1:14" x14ac:dyDescent="0.25">
      <c r="A3156" s="263">
        <v>39680</v>
      </c>
      <c r="B3156">
        <v>9.0999999999999998E-2</v>
      </c>
      <c r="C3156">
        <v>6.7066271999999998</v>
      </c>
      <c r="D3156">
        <v>3.8188800000000001</v>
      </c>
      <c r="F3156" s="260">
        <v>485.71428571428601</v>
      </c>
      <c r="G3156" s="260">
        <v>427.857142857143</v>
      </c>
      <c r="H3156" s="260">
        <v>57.857142857142897</v>
      </c>
      <c r="I3156" s="260">
        <v>853</v>
      </c>
      <c r="J3156" s="260">
        <v>302.42857142857099</v>
      </c>
      <c r="K3156" s="260">
        <v>60.857142857142897</v>
      </c>
      <c r="L3156" s="260">
        <v>490.71428571428601</v>
      </c>
      <c r="M3156" s="260">
        <v>8.8433734939758999</v>
      </c>
      <c r="N3156" s="260">
        <v>5620</v>
      </c>
    </row>
    <row r="3157" spans="1:14" x14ac:dyDescent="0.25">
      <c r="A3157" s="263">
        <v>39681</v>
      </c>
      <c r="B3157">
        <v>9.0999999999999998E-2</v>
      </c>
      <c r="C3157">
        <v>7.3749311999999998</v>
      </c>
      <c r="D3157">
        <v>4.1356223999999999</v>
      </c>
      <c r="F3157" s="260">
        <v>526</v>
      </c>
      <c r="G3157" s="260">
        <v>459</v>
      </c>
      <c r="H3157" s="260">
        <v>67</v>
      </c>
      <c r="I3157" s="260">
        <v>938</v>
      </c>
      <c r="J3157" s="260">
        <v>342</v>
      </c>
      <c r="K3157" s="260">
        <v>62</v>
      </c>
      <c r="L3157" s="260">
        <v>535</v>
      </c>
      <c r="M3157" s="260">
        <v>8.8192771084337291</v>
      </c>
      <c r="N3157" s="260">
        <v>5680</v>
      </c>
    </row>
    <row r="3158" spans="1:14" x14ac:dyDescent="0.25">
      <c r="A3158" s="263">
        <v>39682</v>
      </c>
      <c r="B3158">
        <v>9.0999999999999998E-2</v>
      </c>
      <c r="C3158">
        <v>7.8208415999999996</v>
      </c>
      <c r="D3158">
        <v>4.650048</v>
      </c>
      <c r="F3158" s="260">
        <v>591.42857142857099</v>
      </c>
      <c r="G3158" s="260">
        <v>524.28571428571399</v>
      </c>
      <c r="H3158" s="260">
        <v>67.142857142857096</v>
      </c>
      <c r="I3158" s="260">
        <v>994.71428571428601</v>
      </c>
      <c r="J3158" s="260">
        <v>320.28571428571399</v>
      </c>
      <c r="K3158" s="260">
        <v>171</v>
      </c>
      <c r="L3158" s="260">
        <v>504.28571428571399</v>
      </c>
      <c r="M3158" s="260">
        <v>8.7951807228915708</v>
      </c>
      <c r="N3158" s="260">
        <v>5740</v>
      </c>
    </row>
    <row r="3159" spans="1:14" x14ac:dyDescent="0.25">
      <c r="A3159" s="263">
        <v>39683</v>
      </c>
      <c r="B3159">
        <v>9.0999999999999998E-2</v>
      </c>
      <c r="C3159">
        <v>8.2667520000000003</v>
      </c>
      <c r="D3159">
        <v>5.1644736</v>
      </c>
      <c r="F3159" s="260">
        <v>656.857142857143</v>
      </c>
      <c r="G3159" s="260">
        <v>589.57142857142901</v>
      </c>
      <c r="H3159" s="260">
        <v>67.285714285714306</v>
      </c>
      <c r="I3159" s="260">
        <v>1051.42857142857</v>
      </c>
      <c r="J3159" s="260">
        <v>298.57142857142901</v>
      </c>
      <c r="K3159" s="260">
        <v>280</v>
      </c>
      <c r="L3159" s="260">
        <v>473.57142857142901</v>
      </c>
      <c r="M3159" s="260">
        <v>8.7710843373494001</v>
      </c>
      <c r="N3159" s="260">
        <v>5800</v>
      </c>
    </row>
    <row r="3160" spans="1:14" x14ac:dyDescent="0.25">
      <c r="A3160" s="263">
        <v>39684</v>
      </c>
      <c r="B3160">
        <v>9.0999999999999998E-2</v>
      </c>
      <c r="C3160">
        <v>8.7126623999999993</v>
      </c>
      <c r="D3160">
        <v>5.6788992</v>
      </c>
      <c r="F3160" s="260">
        <v>722.28571428571399</v>
      </c>
      <c r="G3160" s="260">
        <v>654.857142857143</v>
      </c>
      <c r="H3160" s="260">
        <v>67.428571428571402</v>
      </c>
      <c r="I3160" s="260">
        <v>1108.1428571428601</v>
      </c>
      <c r="J3160" s="260">
        <v>276.857142857143</v>
      </c>
      <c r="K3160" s="260">
        <v>389</v>
      </c>
      <c r="L3160" s="260">
        <v>442.857142857143</v>
      </c>
      <c r="M3160" s="260">
        <v>8.7469879518072293</v>
      </c>
      <c r="N3160" s="260">
        <v>5860</v>
      </c>
    </row>
    <row r="3161" spans="1:14" x14ac:dyDescent="0.25">
      <c r="A3161" s="263">
        <v>39685</v>
      </c>
      <c r="B3161">
        <v>9.0999999999999998E-2</v>
      </c>
      <c r="C3161">
        <v>9.1585728</v>
      </c>
      <c r="D3161">
        <v>6.1933248000000001</v>
      </c>
      <c r="F3161" s="260">
        <v>787.71428571428601</v>
      </c>
      <c r="G3161" s="260">
        <v>720.142857142857</v>
      </c>
      <c r="H3161" s="260">
        <v>67.571428571428598</v>
      </c>
      <c r="I3161" s="260">
        <v>1164.8571428571399</v>
      </c>
      <c r="J3161" s="260">
        <v>255.142857142857</v>
      </c>
      <c r="K3161" s="260">
        <v>498</v>
      </c>
      <c r="L3161" s="260">
        <v>412.142857142857</v>
      </c>
      <c r="M3161" s="260">
        <v>8.7228915662650603</v>
      </c>
      <c r="N3161" s="260">
        <v>5920</v>
      </c>
    </row>
    <row r="3162" spans="1:14" x14ac:dyDescent="0.25">
      <c r="A3162" s="263">
        <v>39686</v>
      </c>
      <c r="B3162">
        <v>9.0999999999999998E-2</v>
      </c>
      <c r="C3162">
        <v>9.6044832000000007</v>
      </c>
      <c r="D3162">
        <v>6.7077504000000001</v>
      </c>
      <c r="F3162" s="260">
        <v>853.142857142857</v>
      </c>
      <c r="G3162" s="260">
        <v>785.42857142857099</v>
      </c>
      <c r="H3162" s="260">
        <v>67.714285714285694</v>
      </c>
      <c r="I3162" s="260">
        <v>1221.57142857143</v>
      </c>
      <c r="J3162" s="260">
        <v>233.42857142857099</v>
      </c>
      <c r="K3162" s="260">
        <v>607</v>
      </c>
      <c r="L3162" s="260">
        <v>381.42857142857099</v>
      </c>
      <c r="M3162" s="260">
        <v>8.6987951807228896</v>
      </c>
      <c r="N3162" s="260">
        <v>5980</v>
      </c>
    </row>
    <row r="3163" spans="1:14" x14ac:dyDescent="0.25">
      <c r="A3163" s="263">
        <v>39687</v>
      </c>
      <c r="B3163">
        <v>0.22900000000000001</v>
      </c>
      <c r="C3163">
        <v>25.291649830000001</v>
      </c>
      <c r="D3163">
        <v>18.174486859999998</v>
      </c>
      <c r="F3163" s="260">
        <v>918.57142857142901</v>
      </c>
      <c r="G3163" s="260">
        <v>850.71428571428601</v>
      </c>
      <c r="H3163" s="260">
        <v>67.857142857142904</v>
      </c>
      <c r="I3163" s="260">
        <v>1278.2857142857099</v>
      </c>
      <c r="J3163" s="260">
        <v>211.71428571428601</v>
      </c>
      <c r="K3163" s="260">
        <v>716</v>
      </c>
      <c r="L3163" s="260">
        <v>350.71428571428601</v>
      </c>
      <c r="M3163" s="260">
        <v>8.6746987951807206</v>
      </c>
      <c r="N3163" s="260">
        <v>6040</v>
      </c>
    </row>
    <row r="3164" spans="1:14" x14ac:dyDescent="0.25">
      <c r="A3164" s="263">
        <v>39688</v>
      </c>
      <c r="B3164">
        <v>9.0999999999999998E-2</v>
      </c>
      <c r="C3164">
        <v>10.496304</v>
      </c>
      <c r="D3164">
        <v>7.7366016000000002</v>
      </c>
      <c r="F3164" s="260">
        <v>984</v>
      </c>
      <c r="G3164" s="260">
        <v>916</v>
      </c>
      <c r="H3164" s="260">
        <v>68</v>
      </c>
      <c r="I3164" s="260">
        <v>1335</v>
      </c>
      <c r="J3164" s="260">
        <v>190</v>
      </c>
      <c r="K3164" s="260">
        <v>825</v>
      </c>
      <c r="L3164" s="260">
        <v>320</v>
      </c>
      <c r="M3164" s="260">
        <v>8.6506024096385605</v>
      </c>
      <c r="N3164" s="260">
        <v>6100</v>
      </c>
    </row>
    <row r="3165" spans="1:14" x14ac:dyDescent="0.25">
      <c r="A3165" s="263">
        <v>39689</v>
      </c>
      <c r="B3165">
        <v>9.0999999999999998E-2</v>
      </c>
      <c r="C3165">
        <v>10.3660128</v>
      </c>
      <c r="D3165">
        <v>6.9919200000000004</v>
      </c>
      <c r="F3165" s="260">
        <v>889.28571428571399</v>
      </c>
      <c r="G3165" s="260">
        <v>820.28571428571399</v>
      </c>
      <c r="H3165" s="260">
        <v>69.142857142857096</v>
      </c>
      <c r="I3165" s="260">
        <v>1318.42857142857</v>
      </c>
      <c r="J3165" s="260">
        <v>199.71428571428601</v>
      </c>
      <c r="K3165" s="260">
        <v>737.42857142857099</v>
      </c>
      <c r="L3165" s="260">
        <v>381.42857142857099</v>
      </c>
      <c r="M3165" s="260">
        <v>8.6265060240963898</v>
      </c>
      <c r="N3165" s="260">
        <v>6160</v>
      </c>
    </row>
    <row r="3166" spans="1:14" x14ac:dyDescent="0.25">
      <c r="A3166" s="263">
        <v>39690</v>
      </c>
      <c r="B3166">
        <v>9.0999999999999998E-2</v>
      </c>
      <c r="C3166">
        <v>10.2357216</v>
      </c>
      <c r="D3166">
        <v>6.2472383999999996</v>
      </c>
      <c r="F3166" s="260">
        <v>794.57142857142901</v>
      </c>
      <c r="G3166" s="260">
        <v>724.57142857142901</v>
      </c>
      <c r="H3166" s="260">
        <v>70.285714285714306</v>
      </c>
      <c r="I3166" s="260">
        <v>1301.8571428571399</v>
      </c>
      <c r="J3166" s="260">
        <v>209.42857142857099</v>
      </c>
      <c r="K3166" s="260">
        <v>649.857142857143</v>
      </c>
      <c r="L3166" s="260">
        <v>442.857142857143</v>
      </c>
      <c r="M3166" s="260">
        <v>8.6024096385542208</v>
      </c>
      <c r="N3166" s="260">
        <v>6220</v>
      </c>
    </row>
    <row r="3167" spans="1:14" x14ac:dyDescent="0.25">
      <c r="A3167" s="263">
        <v>39691</v>
      </c>
      <c r="B3167">
        <v>9.0999999999999998E-2</v>
      </c>
      <c r="C3167">
        <v>10.105430399999999</v>
      </c>
      <c r="D3167">
        <v>5.5025567999999998</v>
      </c>
      <c r="F3167" s="260">
        <v>699.857142857143</v>
      </c>
      <c r="G3167" s="260">
        <v>628.857142857143</v>
      </c>
      <c r="H3167" s="260">
        <v>71.428571428571402</v>
      </c>
      <c r="I3167" s="260">
        <v>1285.2857142857099</v>
      </c>
      <c r="J3167" s="260">
        <v>219.142857142857</v>
      </c>
      <c r="K3167" s="260">
        <v>562.28571428571399</v>
      </c>
      <c r="L3167" s="260">
        <v>504.28571428571399</v>
      </c>
      <c r="M3167" s="260">
        <v>8.5783132530120501</v>
      </c>
      <c r="N3167" s="260">
        <v>6280</v>
      </c>
    </row>
    <row r="3168" spans="1:14" x14ac:dyDescent="0.25">
      <c r="A3168" s="263">
        <v>39692</v>
      </c>
      <c r="B3168">
        <v>9.0999999999999998E-2</v>
      </c>
      <c r="C3168">
        <v>9.9751391999999992</v>
      </c>
      <c r="D3168">
        <v>4.7578752</v>
      </c>
      <c r="F3168" s="260">
        <v>605.142857142857</v>
      </c>
      <c r="G3168" s="260">
        <v>533.142857142857</v>
      </c>
      <c r="H3168" s="260">
        <v>72.571428571428598</v>
      </c>
      <c r="I3168" s="260">
        <v>1268.7142857142901</v>
      </c>
      <c r="J3168" s="260">
        <v>228.857142857143</v>
      </c>
      <c r="K3168" s="260">
        <v>474.71428571428601</v>
      </c>
      <c r="L3168" s="260">
        <v>565.71428571428601</v>
      </c>
      <c r="M3168" s="260">
        <v>8.5542168674698793</v>
      </c>
      <c r="N3168" s="260">
        <v>6340</v>
      </c>
    </row>
    <row r="3169" spans="1:14" x14ac:dyDescent="0.25">
      <c r="A3169" s="263">
        <v>39693</v>
      </c>
      <c r="B3169">
        <v>9.0999999999999998E-2</v>
      </c>
      <c r="C3169">
        <v>9.8448480000000007</v>
      </c>
      <c r="D3169">
        <v>4.0131936000000001</v>
      </c>
      <c r="F3169" s="260">
        <v>510.42857142857099</v>
      </c>
      <c r="G3169" s="260">
        <v>437.42857142857099</v>
      </c>
      <c r="H3169" s="260">
        <v>73.714285714285694</v>
      </c>
      <c r="I3169" s="260">
        <v>1252.1428571428601</v>
      </c>
      <c r="J3169" s="260">
        <v>238.57142857142901</v>
      </c>
      <c r="K3169" s="260">
        <v>387.142857142857</v>
      </c>
      <c r="L3169" s="260">
        <v>627.142857142857</v>
      </c>
      <c r="M3169" s="260">
        <v>8.5301204819277103</v>
      </c>
      <c r="N3169" s="260">
        <v>6400</v>
      </c>
    </row>
    <row r="3170" spans="1:14" x14ac:dyDescent="0.25">
      <c r="A3170" s="263">
        <v>39694</v>
      </c>
      <c r="B3170">
        <v>9.0999999999999998E-2</v>
      </c>
      <c r="C3170">
        <v>9.7145568000000004</v>
      </c>
      <c r="D3170">
        <v>3.2685119999999999</v>
      </c>
      <c r="F3170" s="260">
        <v>415.71428571428601</v>
      </c>
      <c r="G3170" s="260">
        <v>341.71428571428601</v>
      </c>
      <c r="H3170" s="260">
        <v>74.857142857142904</v>
      </c>
      <c r="I3170" s="260">
        <v>1235.57142857143</v>
      </c>
      <c r="J3170" s="260">
        <v>248.28571428571399</v>
      </c>
      <c r="K3170" s="260">
        <v>299.57142857142901</v>
      </c>
      <c r="L3170" s="260">
        <v>688.57142857142901</v>
      </c>
      <c r="M3170" s="260">
        <v>8.5060240963855396</v>
      </c>
      <c r="N3170" s="260">
        <v>6460</v>
      </c>
    </row>
    <row r="3171" spans="1:14" x14ac:dyDescent="0.25">
      <c r="A3171" s="263">
        <v>39695</v>
      </c>
      <c r="B3171">
        <v>9.0999999999999998E-2</v>
      </c>
      <c r="C3171">
        <v>9.5842656000000002</v>
      </c>
      <c r="D3171">
        <v>2.5238304</v>
      </c>
      <c r="F3171" s="260">
        <v>321</v>
      </c>
      <c r="G3171" s="260">
        <v>246</v>
      </c>
      <c r="H3171" s="260">
        <v>76</v>
      </c>
      <c r="I3171" s="260">
        <v>1219</v>
      </c>
      <c r="J3171" s="260">
        <v>258</v>
      </c>
      <c r="K3171" s="260">
        <v>212</v>
      </c>
      <c r="L3171" s="260">
        <v>750</v>
      </c>
      <c r="M3171" s="260">
        <v>8.4819277108433706</v>
      </c>
      <c r="N3171" s="260">
        <v>6520</v>
      </c>
    </row>
    <row r="3172" spans="1:14" x14ac:dyDescent="0.25">
      <c r="A3172" s="263">
        <v>39696</v>
      </c>
      <c r="B3172">
        <v>0.68600000000000005</v>
      </c>
      <c r="C3172">
        <v>71.776454400000006</v>
      </c>
      <c r="D3172">
        <v>17.5959</v>
      </c>
      <c r="F3172" s="260">
        <v>296.875</v>
      </c>
      <c r="G3172" s="260">
        <v>228.125</v>
      </c>
      <c r="H3172" s="260">
        <v>69.625</v>
      </c>
      <c r="I3172" s="260">
        <v>1211</v>
      </c>
      <c r="J3172" s="260">
        <v>275.25</v>
      </c>
      <c r="K3172" s="260">
        <v>192.375</v>
      </c>
      <c r="L3172" s="260">
        <v>744.375</v>
      </c>
      <c r="M3172" s="260">
        <v>8.4578313253012105</v>
      </c>
      <c r="N3172" s="260">
        <v>6580</v>
      </c>
    </row>
    <row r="3173" spans="1:14" x14ac:dyDescent="0.25">
      <c r="A3173" s="263">
        <v>39697</v>
      </c>
      <c r="B3173">
        <v>9.0999999999999998E-2</v>
      </c>
      <c r="C3173">
        <v>9.4584671999999994</v>
      </c>
      <c r="D3173">
        <v>2.1444695999999999</v>
      </c>
      <c r="F3173" s="260">
        <v>272.75</v>
      </c>
      <c r="G3173" s="260">
        <v>210.25</v>
      </c>
      <c r="H3173" s="260">
        <v>63.25</v>
      </c>
      <c r="I3173" s="260">
        <v>1203</v>
      </c>
      <c r="J3173" s="260">
        <v>292.5</v>
      </c>
      <c r="K3173" s="260">
        <v>172.75</v>
      </c>
      <c r="L3173" s="260">
        <v>738.75</v>
      </c>
      <c r="M3173" s="260">
        <v>8.4337349397590398</v>
      </c>
      <c r="N3173" s="260">
        <v>6640</v>
      </c>
    </row>
    <row r="3174" spans="1:14" x14ac:dyDescent="0.25">
      <c r="A3174" s="263">
        <v>39698</v>
      </c>
      <c r="B3174">
        <v>9.0999999999999998E-2</v>
      </c>
      <c r="C3174">
        <v>9.3955680000000008</v>
      </c>
      <c r="D3174">
        <v>1.9547892</v>
      </c>
      <c r="F3174" s="260">
        <v>248.625</v>
      </c>
      <c r="G3174" s="260">
        <v>192.375</v>
      </c>
      <c r="H3174" s="260">
        <v>56.875</v>
      </c>
      <c r="I3174" s="260">
        <v>1195</v>
      </c>
      <c r="J3174" s="260">
        <v>309.75</v>
      </c>
      <c r="K3174" s="260">
        <v>153.125</v>
      </c>
      <c r="L3174" s="260">
        <v>733.125</v>
      </c>
      <c r="M3174" s="260">
        <v>8.4096385542168708</v>
      </c>
      <c r="N3174" s="260">
        <v>6700</v>
      </c>
    </row>
    <row r="3175" spans="1:14" x14ac:dyDescent="0.25">
      <c r="A3175" s="263">
        <v>39699</v>
      </c>
      <c r="B3175">
        <v>9.0999999999999998E-2</v>
      </c>
      <c r="C3175">
        <v>9.3326688000000004</v>
      </c>
      <c r="D3175">
        <v>1.7651087999999999</v>
      </c>
      <c r="F3175" s="260">
        <v>224.5</v>
      </c>
      <c r="G3175" s="260">
        <v>174.5</v>
      </c>
      <c r="H3175" s="260">
        <v>50.5</v>
      </c>
      <c r="I3175" s="260">
        <v>1187</v>
      </c>
      <c r="J3175" s="260">
        <v>327</v>
      </c>
      <c r="K3175" s="260">
        <v>133.5</v>
      </c>
      <c r="L3175" s="260">
        <v>727.5</v>
      </c>
      <c r="M3175" s="260">
        <v>8.3855421686747</v>
      </c>
      <c r="N3175" s="260">
        <v>6760</v>
      </c>
    </row>
    <row r="3176" spans="1:14" x14ac:dyDescent="0.25">
      <c r="A3176" s="263">
        <v>39700</v>
      </c>
      <c r="B3176">
        <v>9.0999999999999998E-2</v>
      </c>
      <c r="C3176">
        <v>9.2697696000000001</v>
      </c>
      <c r="D3176">
        <v>1.5754284000000001</v>
      </c>
      <c r="F3176" s="260">
        <v>200.375</v>
      </c>
      <c r="G3176" s="260">
        <v>156.625</v>
      </c>
      <c r="H3176" s="260">
        <v>44.125</v>
      </c>
      <c r="I3176" s="260">
        <v>1179</v>
      </c>
      <c r="J3176" s="260">
        <v>344.25</v>
      </c>
      <c r="K3176" s="260">
        <v>113.875</v>
      </c>
      <c r="L3176" s="260">
        <v>721.875</v>
      </c>
      <c r="M3176" s="260">
        <v>8.3614457831325293</v>
      </c>
      <c r="N3176" s="260">
        <v>6820</v>
      </c>
    </row>
    <row r="3177" spans="1:14" x14ac:dyDescent="0.25">
      <c r="A3177" s="263">
        <v>39701</v>
      </c>
      <c r="B3177">
        <v>9.0999999999999998E-2</v>
      </c>
      <c r="C3177">
        <v>9.2068703999999997</v>
      </c>
      <c r="D3177">
        <v>1.385748</v>
      </c>
      <c r="F3177" s="260">
        <v>176.25</v>
      </c>
      <c r="G3177" s="260">
        <v>138.75</v>
      </c>
      <c r="H3177" s="260">
        <v>37.75</v>
      </c>
      <c r="I3177" s="260">
        <v>1171</v>
      </c>
      <c r="J3177" s="260">
        <v>361.5</v>
      </c>
      <c r="K3177" s="260">
        <v>94.25</v>
      </c>
      <c r="L3177" s="260">
        <v>716.25</v>
      </c>
      <c r="M3177" s="260">
        <v>8.3373493975903603</v>
      </c>
      <c r="N3177" s="260">
        <v>6880</v>
      </c>
    </row>
    <row r="3178" spans="1:14" x14ac:dyDescent="0.25">
      <c r="A3178" s="263">
        <v>39702</v>
      </c>
      <c r="B3178">
        <v>9.0999999999999998E-2</v>
      </c>
      <c r="C3178">
        <v>9.1439711999999993</v>
      </c>
      <c r="D3178">
        <v>1.1960675999999999</v>
      </c>
      <c r="F3178" s="260">
        <v>152.125</v>
      </c>
      <c r="G3178" s="260">
        <v>120.875</v>
      </c>
      <c r="H3178" s="260">
        <v>31.375</v>
      </c>
      <c r="I3178" s="260">
        <v>1163</v>
      </c>
      <c r="J3178" s="260">
        <v>378.75</v>
      </c>
      <c r="K3178" s="260">
        <v>74.625</v>
      </c>
      <c r="L3178" s="260">
        <v>710.625</v>
      </c>
      <c r="M3178" s="260">
        <v>8.3132530120481896</v>
      </c>
      <c r="N3178" s="260">
        <v>6940</v>
      </c>
    </row>
    <row r="3179" spans="1:14" x14ac:dyDescent="0.25">
      <c r="A3179" s="263">
        <v>39703</v>
      </c>
      <c r="B3179">
        <v>1.3939999999999999</v>
      </c>
      <c r="C3179">
        <v>139.11004800000001</v>
      </c>
      <c r="D3179">
        <v>15.416524799999999</v>
      </c>
      <c r="F3179" s="260">
        <v>128</v>
      </c>
      <c r="G3179" s="260">
        <v>103</v>
      </c>
      <c r="H3179" s="260">
        <v>25</v>
      </c>
      <c r="I3179" s="260">
        <v>1155</v>
      </c>
      <c r="J3179" s="260">
        <v>396</v>
      </c>
      <c r="K3179" s="260">
        <v>55</v>
      </c>
      <c r="L3179" s="260">
        <v>705</v>
      </c>
      <c r="M3179" s="260">
        <v>8.2891566265060206</v>
      </c>
      <c r="N3179" s="260">
        <v>7000</v>
      </c>
    </row>
    <row r="3180" spans="1:14" x14ac:dyDescent="0.25">
      <c r="A3180" s="263">
        <v>39704</v>
      </c>
      <c r="B3180">
        <v>9.0999999999999998E-2</v>
      </c>
      <c r="C3180">
        <v>9.2832480000000004</v>
      </c>
      <c r="D3180">
        <v>1.8274463999999999</v>
      </c>
      <c r="F3180" s="260">
        <v>232.42857142857099</v>
      </c>
      <c r="G3180" s="260">
        <v>195</v>
      </c>
      <c r="H3180" s="260">
        <v>37.428571428571402</v>
      </c>
      <c r="I3180" s="260">
        <v>1180.7142857142901</v>
      </c>
      <c r="J3180" s="260">
        <v>455.42857142857099</v>
      </c>
      <c r="K3180" s="260">
        <v>56.857142857142897</v>
      </c>
      <c r="L3180" s="260">
        <v>669.28571428571399</v>
      </c>
      <c r="M3180" s="260">
        <v>8.2650602409638605</v>
      </c>
      <c r="N3180" s="260">
        <v>7060</v>
      </c>
    </row>
    <row r="3181" spans="1:14" x14ac:dyDescent="0.25">
      <c r="A3181" s="263">
        <v>39705</v>
      </c>
      <c r="B3181">
        <v>9.0999999999999998E-2</v>
      </c>
      <c r="C3181">
        <v>9.4854240000000001</v>
      </c>
      <c r="D3181">
        <v>2.6485056</v>
      </c>
      <c r="F3181" s="260">
        <v>336.857142857143</v>
      </c>
      <c r="G3181" s="260">
        <v>287</v>
      </c>
      <c r="H3181" s="260">
        <v>49.857142857142897</v>
      </c>
      <c r="I3181" s="260">
        <v>1206.42857142857</v>
      </c>
      <c r="J3181" s="260">
        <v>514.857142857143</v>
      </c>
      <c r="K3181" s="260">
        <v>58.714285714285701</v>
      </c>
      <c r="L3181" s="260">
        <v>633.57142857142901</v>
      </c>
      <c r="M3181" s="260">
        <v>8.2409638554216897</v>
      </c>
      <c r="N3181" s="260">
        <v>7120</v>
      </c>
    </row>
    <row r="3182" spans="1:14" x14ac:dyDescent="0.25">
      <c r="A3182" s="263">
        <v>39706</v>
      </c>
      <c r="B3182">
        <v>9.0999999999999998E-2</v>
      </c>
      <c r="C3182">
        <v>9.6875999999999998</v>
      </c>
      <c r="D3182">
        <v>3.4695648000000001</v>
      </c>
      <c r="F3182" s="260">
        <v>441.28571428571399</v>
      </c>
      <c r="G3182" s="260">
        <v>379</v>
      </c>
      <c r="H3182" s="260">
        <v>62.285714285714299</v>
      </c>
      <c r="I3182" s="260">
        <v>1232.1428571428601</v>
      </c>
      <c r="J3182" s="260">
        <v>574.28571428571399</v>
      </c>
      <c r="K3182" s="260">
        <v>60.571428571428598</v>
      </c>
      <c r="L3182" s="260">
        <v>597.857142857143</v>
      </c>
      <c r="M3182" s="260">
        <v>8.2168674698795208</v>
      </c>
      <c r="N3182" s="260">
        <v>7180</v>
      </c>
    </row>
    <row r="3183" spans="1:14" x14ac:dyDescent="0.25">
      <c r="A3183" s="263">
        <v>39707</v>
      </c>
      <c r="B3183">
        <v>9.0999999999999998E-2</v>
      </c>
      <c r="C3183">
        <v>9.8897759999999995</v>
      </c>
      <c r="D3183">
        <v>4.2906240000000002</v>
      </c>
      <c r="F3183" s="260">
        <v>545.71428571428601</v>
      </c>
      <c r="G3183" s="260">
        <v>471</v>
      </c>
      <c r="H3183" s="260">
        <v>74.714285714285694</v>
      </c>
      <c r="I3183" s="260">
        <v>1257.8571428571399</v>
      </c>
      <c r="J3183" s="260">
        <v>633.71428571428601</v>
      </c>
      <c r="K3183" s="260">
        <v>62.428571428571402</v>
      </c>
      <c r="L3183" s="260">
        <v>562.142857142857</v>
      </c>
      <c r="M3183" s="260">
        <v>8.19277108433735</v>
      </c>
      <c r="N3183" s="260">
        <v>7240</v>
      </c>
    </row>
    <row r="3184" spans="1:14" x14ac:dyDescent="0.25">
      <c r="A3184" s="263">
        <v>39708</v>
      </c>
      <c r="B3184">
        <v>9.0999999999999998E-2</v>
      </c>
      <c r="C3184">
        <v>10.091951999999999</v>
      </c>
      <c r="D3184">
        <v>5.1116831999999999</v>
      </c>
      <c r="F3184" s="260">
        <v>650.142857142857</v>
      </c>
      <c r="G3184" s="260">
        <v>563</v>
      </c>
      <c r="H3184" s="260">
        <v>87.142857142857096</v>
      </c>
      <c r="I3184" s="260">
        <v>1283.57142857143</v>
      </c>
      <c r="J3184" s="260">
        <v>693.142857142857</v>
      </c>
      <c r="K3184" s="260">
        <v>64.285714285714306</v>
      </c>
      <c r="L3184" s="260">
        <v>526.42857142857099</v>
      </c>
      <c r="M3184" s="260">
        <v>8.1686746987951793</v>
      </c>
      <c r="N3184" s="260">
        <v>7300</v>
      </c>
    </row>
    <row r="3185" spans="1:14" x14ac:dyDescent="0.25">
      <c r="A3185" s="263">
        <v>39709</v>
      </c>
      <c r="B3185">
        <v>9.0999999999999998E-2</v>
      </c>
      <c r="C3185">
        <v>10.294128000000001</v>
      </c>
      <c r="D3185">
        <v>5.9327424000000004</v>
      </c>
      <c r="F3185" s="260">
        <v>754.57142857142901</v>
      </c>
      <c r="G3185" s="260">
        <v>655</v>
      </c>
      <c r="H3185" s="260">
        <v>99.571428571428598</v>
      </c>
      <c r="I3185" s="260">
        <v>1309.2857142857099</v>
      </c>
      <c r="J3185" s="260">
        <v>752.57142857142901</v>
      </c>
      <c r="K3185" s="260">
        <v>66.142857142857096</v>
      </c>
      <c r="L3185" s="260">
        <v>490.71428571428601</v>
      </c>
      <c r="M3185" s="260">
        <v>8.1445783132530103</v>
      </c>
      <c r="N3185" s="260">
        <v>7360</v>
      </c>
    </row>
    <row r="3186" spans="1:14" x14ac:dyDescent="0.25">
      <c r="A3186" s="263">
        <v>39710</v>
      </c>
      <c r="B3186">
        <v>9.0999999999999998E-2</v>
      </c>
      <c r="C3186">
        <v>10.496304</v>
      </c>
      <c r="D3186">
        <v>6.7538016000000001</v>
      </c>
      <c r="F3186" s="260">
        <v>859</v>
      </c>
      <c r="G3186" s="260">
        <v>747</v>
      </c>
      <c r="H3186" s="260">
        <v>112</v>
      </c>
      <c r="I3186" s="260">
        <v>1335</v>
      </c>
      <c r="J3186" s="260">
        <v>812</v>
      </c>
      <c r="K3186" s="260">
        <v>68</v>
      </c>
      <c r="L3186" s="260">
        <v>455</v>
      </c>
      <c r="M3186" s="260">
        <v>8.1204819277108395</v>
      </c>
      <c r="N3186" s="260">
        <v>7420</v>
      </c>
    </row>
    <row r="3187" spans="1:14" x14ac:dyDescent="0.25">
      <c r="A3187" s="263">
        <v>39711</v>
      </c>
      <c r="B3187">
        <v>9.0999999999999998E-2</v>
      </c>
      <c r="C3187">
        <v>10.900656</v>
      </c>
      <c r="D3187">
        <v>7.7489568000000002</v>
      </c>
      <c r="F3187" s="260">
        <v>985.57142857142901</v>
      </c>
      <c r="G3187" s="260">
        <v>889.142857142857</v>
      </c>
      <c r="H3187" s="260">
        <v>96.428571428571402</v>
      </c>
      <c r="I3187" s="260">
        <v>1386.42857142857</v>
      </c>
      <c r="J3187" s="260">
        <v>850.142857142857</v>
      </c>
      <c r="K3187" s="260">
        <v>139</v>
      </c>
      <c r="L3187" s="260">
        <v>397.42857142857099</v>
      </c>
      <c r="M3187" s="260">
        <v>8.0963855421686706</v>
      </c>
      <c r="N3187" s="260">
        <v>7480</v>
      </c>
    </row>
    <row r="3188" spans="1:14" x14ac:dyDescent="0.25">
      <c r="A3188" s="263">
        <v>39712</v>
      </c>
      <c r="B3188">
        <v>9.0999999999999998E-2</v>
      </c>
      <c r="C3188">
        <v>11.305008000000001</v>
      </c>
      <c r="D3188">
        <v>8.7441119999999994</v>
      </c>
      <c r="F3188" s="260">
        <v>1112.1428571428601</v>
      </c>
      <c r="G3188" s="260">
        <v>1031.2857142857099</v>
      </c>
      <c r="H3188" s="260">
        <v>80.857142857142904</v>
      </c>
      <c r="I3188" s="260">
        <v>1437.8571428571399</v>
      </c>
      <c r="J3188" s="260">
        <v>888.28571428571399</v>
      </c>
      <c r="K3188" s="260">
        <v>210</v>
      </c>
      <c r="L3188" s="260">
        <v>339.857142857143</v>
      </c>
      <c r="M3188" s="260">
        <v>8.0722891566265105</v>
      </c>
      <c r="N3188" s="260">
        <v>7540</v>
      </c>
    </row>
    <row r="3189" spans="1:14" x14ac:dyDescent="0.25">
      <c r="A3189" s="263">
        <v>39713</v>
      </c>
      <c r="B3189">
        <v>9.0999999999999998E-2</v>
      </c>
      <c r="C3189">
        <v>11.70936</v>
      </c>
      <c r="D3189">
        <v>9.7392672000000005</v>
      </c>
      <c r="F3189" s="260">
        <v>1238.7142857142901</v>
      </c>
      <c r="G3189" s="260">
        <v>1173.42857142857</v>
      </c>
      <c r="H3189" s="260">
        <v>65.285714285714306</v>
      </c>
      <c r="I3189" s="260">
        <v>1489.2857142857099</v>
      </c>
      <c r="J3189" s="260">
        <v>926.42857142857099</v>
      </c>
      <c r="K3189" s="260">
        <v>281</v>
      </c>
      <c r="L3189" s="260">
        <v>282.28571428571399</v>
      </c>
      <c r="M3189" s="260">
        <v>8.0481927710843397</v>
      </c>
      <c r="N3189" s="260">
        <v>7600</v>
      </c>
    </row>
    <row r="3190" spans="1:14" x14ac:dyDescent="0.25">
      <c r="A3190" s="263">
        <v>39714</v>
      </c>
      <c r="B3190">
        <v>9.0999999999999998E-2</v>
      </c>
      <c r="C3190">
        <v>12.113712</v>
      </c>
      <c r="D3190">
        <v>10.7344224</v>
      </c>
      <c r="F3190" s="260">
        <v>1365.2857142857099</v>
      </c>
      <c r="G3190" s="260">
        <v>1315.57142857143</v>
      </c>
      <c r="H3190" s="260">
        <v>49.714285714285701</v>
      </c>
      <c r="I3190" s="260">
        <v>1540.7142857142901</v>
      </c>
      <c r="J3190" s="260">
        <v>964.57142857142901</v>
      </c>
      <c r="K3190" s="260">
        <v>352</v>
      </c>
      <c r="L3190" s="260">
        <v>224.71428571428601</v>
      </c>
      <c r="M3190" s="260">
        <v>8.0240963855421708</v>
      </c>
      <c r="N3190" s="260">
        <v>7660</v>
      </c>
    </row>
    <row r="3191" spans="1:14" x14ac:dyDescent="0.25">
      <c r="A3191" s="263">
        <v>39715</v>
      </c>
      <c r="B3191">
        <v>9.0999999999999998E-2</v>
      </c>
      <c r="C3191">
        <v>12.518064000000001</v>
      </c>
      <c r="D3191">
        <v>11.729577600000001</v>
      </c>
      <c r="F3191" s="260">
        <v>1491.8571428571399</v>
      </c>
      <c r="G3191" s="260">
        <v>1457.7142857142901</v>
      </c>
      <c r="H3191" s="260">
        <v>34.142857142857103</v>
      </c>
      <c r="I3191" s="260">
        <v>1592.1428571428601</v>
      </c>
      <c r="J3191" s="260">
        <v>1002.71428571429</v>
      </c>
      <c r="K3191" s="260">
        <v>423</v>
      </c>
      <c r="L3191" s="260">
        <v>167.142857142857</v>
      </c>
      <c r="M3191" s="260">
        <v>8</v>
      </c>
      <c r="N3191" s="260">
        <v>7720</v>
      </c>
    </row>
    <row r="3192" spans="1:14" x14ac:dyDescent="0.25">
      <c r="A3192" s="263">
        <v>39716</v>
      </c>
      <c r="B3192">
        <v>9.0999999999999998E-2</v>
      </c>
      <c r="C3192">
        <v>12.922416</v>
      </c>
      <c r="D3192">
        <v>12.7247328</v>
      </c>
      <c r="F3192" s="260">
        <v>1618.42857142857</v>
      </c>
      <c r="G3192" s="260">
        <v>1599.8571428571399</v>
      </c>
      <c r="H3192" s="260">
        <v>18.571428571428601</v>
      </c>
      <c r="I3192" s="260">
        <v>1643.57142857143</v>
      </c>
      <c r="J3192" s="260">
        <v>1040.8571428571399</v>
      </c>
      <c r="K3192" s="260">
        <v>494</v>
      </c>
      <c r="L3192" s="260">
        <v>109.571428571429</v>
      </c>
      <c r="M3192" s="260">
        <v>7.9759036144578301</v>
      </c>
      <c r="N3192" s="260">
        <v>7780</v>
      </c>
    </row>
    <row r="3193" spans="1:14" x14ac:dyDescent="0.25">
      <c r="A3193" s="263">
        <v>39717</v>
      </c>
      <c r="B3193">
        <v>9.0999999999999998E-2</v>
      </c>
      <c r="C3193">
        <v>13.326768</v>
      </c>
      <c r="D3193">
        <v>13.719887999999999</v>
      </c>
      <c r="F3193" s="260">
        <v>1745</v>
      </c>
      <c r="G3193" s="260">
        <v>1742</v>
      </c>
      <c r="H3193" s="260">
        <v>3</v>
      </c>
      <c r="I3193" s="260">
        <v>1695</v>
      </c>
      <c r="J3193" s="260">
        <v>1079</v>
      </c>
      <c r="K3193" s="260">
        <v>565</v>
      </c>
      <c r="L3193" s="260">
        <v>52</v>
      </c>
      <c r="M3193" s="260">
        <v>7.9518072289156603</v>
      </c>
      <c r="N3193" s="260">
        <v>7840</v>
      </c>
    </row>
    <row r="3194" spans="1:14" x14ac:dyDescent="0.25">
      <c r="A3194" s="263">
        <v>39718</v>
      </c>
      <c r="B3194">
        <v>9.0999999999999998E-2</v>
      </c>
      <c r="C3194">
        <v>13.635367199999999</v>
      </c>
      <c r="D3194">
        <v>12.615220799999999</v>
      </c>
      <c r="F3194" s="260">
        <v>1604.5</v>
      </c>
      <c r="G3194" s="260">
        <v>1566</v>
      </c>
      <c r="H3194" s="260">
        <v>38.5</v>
      </c>
      <c r="I3194" s="260">
        <v>1734.25</v>
      </c>
      <c r="J3194" s="260">
        <v>1028.75</v>
      </c>
      <c r="K3194" s="260">
        <v>424.25</v>
      </c>
      <c r="L3194" s="260">
        <v>282.25</v>
      </c>
      <c r="M3194" s="260">
        <v>7.9277108433734904</v>
      </c>
      <c r="N3194" s="260">
        <v>7900</v>
      </c>
    </row>
    <row r="3195" spans="1:14" x14ac:dyDescent="0.25">
      <c r="A3195" s="263">
        <v>39719</v>
      </c>
      <c r="B3195">
        <v>9.0999999999999998E-2</v>
      </c>
      <c r="C3195">
        <v>13.943966400000001</v>
      </c>
      <c r="D3195">
        <v>11.5105536</v>
      </c>
      <c r="F3195" s="260">
        <v>1464</v>
      </c>
      <c r="G3195" s="260">
        <v>1390</v>
      </c>
      <c r="H3195" s="260">
        <v>74</v>
      </c>
      <c r="I3195" s="260">
        <v>1773.5</v>
      </c>
      <c r="J3195" s="260">
        <v>978.5</v>
      </c>
      <c r="K3195" s="260">
        <v>283.5</v>
      </c>
      <c r="L3195" s="260">
        <v>512.5</v>
      </c>
      <c r="M3195" s="260">
        <v>7.9036144578313197</v>
      </c>
      <c r="N3195" s="260">
        <v>7960</v>
      </c>
    </row>
    <row r="3196" spans="1:14" x14ac:dyDescent="0.25">
      <c r="A3196" s="263">
        <v>39720</v>
      </c>
      <c r="B3196">
        <v>9.0999999999999998E-2</v>
      </c>
      <c r="C3196">
        <v>14.252565600000001</v>
      </c>
      <c r="D3196">
        <v>10.4058864</v>
      </c>
      <c r="F3196" s="260">
        <v>1323.5</v>
      </c>
      <c r="G3196" s="260">
        <v>1214</v>
      </c>
      <c r="H3196" s="260">
        <v>109.5</v>
      </c>
      <c r="I3196" s="260">
        <v>1812.75</v>
      </c>
      <c r="J3196" s="260">
        <v>928.25</v>
      </c>
      <c r="K3196" s="260">
        <v>142.75</v>
      </c>
      <c r="L3196" s="260">
        <v>742.75</v>
      </c>
      <c r="M3196" s="260">
        <v>7.8795180722891596</v>
      </c>
      <c r="N3196" s="260">
        <v>8020</v>
      </c>
    </row>
    <row r="3197" spans="1:14" x14ac:dyDescent="0.25">
      <c r="A3197" s="263">
        <v>39721</v>
      </c>
      <c r="B3197">
        <v>9.0999999999999998E-2</v>
      </c>
      <c r="C3197">
        <v>14.5611648</v>
      </c>
      <c r="D3197">
        <v>9.3012192000000002</v>
      </c>
      <c r="F3197" s="260">
        <v>1183</v>
      </c>
      <c r="G3197" s="260">
        <v>1038</v>
      </c>
      <c r="H3197" s="260">
        <v>145</v>
      </c>
      <c r="I3197" s="260">
        <v>1852</v>
      </c>
      <c r="J3197" s="260">
        <v>878</v>
      </c>
      <c r="K3197" s="260">
        <v>2</v>
      </c>
      <c r="L3197" s="260">
        <v>973</v>
      </c>
      <c r="M3197" s="260">
        <v>7.8554216867469897</v>
      </c>
      <c r="N3197" s="260">
        <v>8080</v>
      </c>
    </row>
    <row r="3198" spans="1:14" x14ac:dyDescent="0.25">
      <c r="A3198" s="263">
        <v>39722</v>
      </c>
      <c r="B3198">
        <v>9.0999999999999998E-2</v>
      </c>
      <c r="C3198">
        <v>14.6904576</v>
      </c>
      <c r="D3198">
        <v>8.8443263999999999</v>
      </c>
      <c r="F3198" s="260">
        <v>1124.8888888888901</v>
      </c>
      <c r="G3198" s="260">
        <v>933.22222222222194</v>
      </c>
      <c r="H3198" s="260">
        <v>191.666666666667</v>
      </c>
      <c r="I3198" s="260">
        <v>1868.44444444444</v>
      </c>
      <c r="J3198" s="260">
        <v>872.555555555556</v>
      </c>
      <c r="K3198" s="260">
        <v>5.4444444444444402</v>
      </c>
      <c r="L3198" s="260">
        <v>991.444444444444</v>
      </c>
      <c r="M3198" s="260">
        <v>7.8313253012048198</v>
      </c>
      <c r="N3198" s="260">
        <v>7881.3333333333303</v>
      </c>
    </row>
    <row r="3199" spans="1:14" x14ac:dyDescent="0.25">
      <c r="A3199" s="263">
        <v>39723</v>
      </c>
      <c r="B3199">
        <v>9.0999999999999998E-2</v>
      </c>
      <c r="C3199">
        <v>14.8197504</v>
      </c>
      <c r="D3199">
        <v>8.3874335999999996</v>
      </c>
      <c r="F3199" s="260">
        <v>1066.7777777777801</v>
      </c>
      <c r="G3199" s="260">
        <v>828.444444444444</v>
      </c>
      <c r="H3199" s="260">
        <v>238.333333333333</v>
      </c>
      <c r="I3199" s="260">
        <v>1884.8888888888901</v>
      </c>
      <c r="J3199" s="260">
        <v>867.11111111111097</v>
      </c>
      <c r="K3199" s="260">
        <v>8.8888888888888893</v>
      </c>
      <c r="L3199" s="260">
        <v>1009.8888888888901</v>
      </c>
      <c r="M3199" s="260">
        <v>7.80722891566265</v>
      </c>
      <c r="N3199" s="260">
        <v>7682.6666666666697</v>
      </c>
    </row>
    <row r="3200" spans="1:14" x14ac:dyDescent="0.25">
      <c r="A3200" s="263">
        <v>39724</v>
      </c>
      <c r="B3200">
        <v>9.0999999999999998E-2</v>
      </c>
      <c r="C3200">
        <v>14.9490432</v>
      </c>
      <c r="D3200">
        <v>7.9305408000000002</v>
      </c>
      <c r="F3200" s="260">
        <v>1008.66666666667</v>
      </c>
      <c r="G3200" s="260">
        <v>723.66666666666697</v>
      </c>
      <c r="H3200" s="260">
        <v>285</v>
      </c>
      <c r="I3200" s="260">
        <v>1901.3333333333301</v>
      </c>
      <c r="J3200" s="260">
        <v>861.66666666666697</v>
      </c>
      <c r="K3200" s="260">
        <v>12.3333333333333</v>
      </c>
      <c r="L3200" s="260">
        <v>1028.3333333333301</v>
      </c>
      <c r="M3200" s="260">
        <v>7.7831325301204801</v>
      </c>
      <c r="N3200" s="260">
        <v>7484</v>
      </c>
    </row>
    <row r="3201" spans="1:14" x14ac:dyDescent="0.25">
      <c r="A3201" s="263">
        <v>39725</v>
      </c>
      <c r="B3201">
        <v>9.0999999999999998E-2</v>
      </c>
      <c r="C3201">
        <v>15.078336</v>
      </c>
      <c r="D3201">
        <v>7.4736479999999998</v>
      </c>
      <c r="F3201" s="260">
        <v>950.555555555556</v>
      </c>
      <c r="G3201" s="260">
        <v>618.88888888888903</v>
      </c>
      <c r="H3201" s="260">
        <v>331.66666666666703</v>
      </c>
      <c r="I3201" s="260">
        <v>1917.7777777777801</v>
      </c>
      <c r="J3201" s="260">
        <v>856.22222222222194</v>
      </c>
      <c r="K3201" s="260">
        <v>15.7777777777778</v>
      </c>
      <c r="L3201" s="260">
        <v>1046.7777777777801</v>
      </c>
      <c r="M3201" s="260">
        <v>7.7590361445783103</v>
      </c>
      <c r="N3201" s="260">
        <v>7285.3333333333303</v>
      </c>
    </row>
    <row r="3202" spans="1:14" x14ac:dyDescent="0.25">
      <c r="A3202" s="263">
        <v>39726</v>
      </c>
      <c r="B3202">
        <v>9.0999999999999998E-2</v>
      </c>
      <c r="C3202">
        <v>15.2076288</v>
      </c>
      <c r="D3202">
        <v>7.0167552000000004</v>
      </c>
      <c r="F3202" s="260">
        <v>892.444444444444</v>
      </c>
      <c r="G3202" s="260">
        <v>514.11111111111097</v>
      </c>
      <c r="H3202" s="260">
        <v>378.33333333333297</v>
      </c>
      <c r="I3202" s="260">
        <v>1934.2222222222199</v>
      </c>
      <c r="J3202" s="260">
        <v>850.77777777777806</v>
      </c>
      <c r="K3202" s="260">
        <v>19.2222222222222</v>
      </c>
      <c r="L3202" s="260">
        <v>1065.2222222222199</v>
      </c>
      <c r="M3202" s="260">
        <v>7.7349397590361404</v>
      </c>
      <c r="N3202" s="260">
        <v>7086.6666666666697</v>
      </c>
    </row>
    <row r="3203" spans="1:14" x14ac:dyDescent="0.25">
      <c r="A3203" s="263">
        <v>39727</v>
      </c>
      <c r="B3203">
        <v>9.0999999999999998E-2</v>
      </c>
      <c r="C3203">
        <v>15.3369216</v>
      </c>
      <c r="D3203">
        <v>6.5598624000000001</v>
      </c>
      <c r="F3203" s="260">
        <v>834.33333333333303</v>
      </c>
      <c r="G3203" s="260">
        <v>409.33333333333297</v>
      </c>
      <c r="H3203" s="260">
        <v>425</v>
      </c>
      <c r="I3203" s="260">
        <v>1950.6666666666699</v>
      </c>
      <c r="J3203" s="260">
        <v>845.33333333333303</v>
      </c>
      <c r="K3203" s="260">
        <v>22.6666666666667</v>
      </c>
      <c r="L3203" s="260">
        <v>1083.6666666666699</v>
      </c>
      <c r="M3203" s="260">
        <v>7.7108433734939803</v>
      </c>
      <c r="N3203" s="260">
        <v>6888</v>
      </c>
    </row>
    <row r="3204" spans="1:14" x14ac:dyDescent="0.25">
      <c r="A3204" s="263">
        <v>39728</v>
      </c>
      <c r="B3204">
        <v>9.0999999999999998E-2</v>
      </c>
      <c r="C3204">
        <v>15.4662144</v>
      </c>
      <c r="D3204">
        <v>6.1029695999999998</v>
      </c>
      <c r="F3204" s="260">
        <v>776.22222222222194</v>
      </c>
      <c r="G3204" s="260">
        <v>304.555555555556</v>
      </c>
      <c r="H3204" s="260">
        <v>471.66666666666703</v>
      </c>
      <c r="I3204" s="260">
        <v>1967.1111111111099</v>
      </c>
      <c r="J3204" s="260">
        <v>839.88888888888903</v>
      </c>
      <c r="K3204" s="260">
        <v>26.1111111111111</v>
      </c>
      <c r="L3204" s="260">
        <v>1102.1111111111099</v>
      </c>
      <c r="M3204" s="260">
        <v>7.6867469879518104</v>
      </c>
      <c r="N3204" s="260">
        <v>6689.3333333333303</v>
      </c>
    </row>
    <row r="3205" spans="1:14" x14ac:dyDescent="0.25">
      <c r="A3205" s="263">
        <v>39729</v>
      </c>
      <c r="B3205">
        <v>1.623</v>
      </c>
      <c r="C3205">
        <v>278.14844160000001</v>
      </c>
      <c r="D3205">
        <v>100.6987104</v>
      </c>
      <c r="F3205" s="260">
        <v>718.11111111111097</v>
      </c>
      <c r="G3205" s="260">
        <v>199.777777777778</v>
      </c>
      <c r="H3205" s="260">
        <v>518.33333333333303</v>
      </c>
      <c r="I3205" s="260">
        <v>1983.55555555556</v>
      </c>
      <c r="J3205" s="260">
        <v>834.444444444444</v>
      </c>
      <c r="K3205" s="260">
        <v>29.5555555555556</v>
      </c>
      <c r="L3205" s="260">
        <v>1120.55555555556</v>
      </c>
      <c r="M3205" s="260">
        <v>7.6626506024096397</v>
      </c>
      <c r="N3205" s="260">
        <v>6490.6666666666697</v>
      </c>
    </row>
    <row r="3206" spans="1:14" x14ac:dyDescent="0.25">
      <c r="A3206" s="263">
        <v>39730</v>
      </c>
      <c r="B3206">
        <v>9.0999999999999998E-2</v>
      </c>
      <c r="C3206">
        <v>15.7248</v>
      </c>
      <c r="D3206">
        <v>5.189184</v>
      </c>
      <c r="F3206" s="260">
        <v>660</v>
      </c>
      <c r="G3206" s="260">
        <v>95</v>
      </c>
      <c r="H3206" s="260">
        <v>565</v>
      </c>
      <c r="I3206" s="260">
        <v>2000</v>
      </c>
      <c r="J3206" s="260">
        <v>829</v>
      </c>
      <c r="K3206" s="260">
        <v>33</v>
      </c>
      <c r="L3206" s="260">
        <v>1139</v>
      </c>
      <c r="M3206" s="260">
        <v>7.6385542168674698</v>
      </c>
      <c r="N3206" s="260">
        <v>6292</v>
      </c>
    </row>
    <row r="3207" spans="1:14" x14ac:dyDescent="0.25">
      <c r="A3207" s="263">
        <v>39731</v>
      </c>
      <c r="B3207">
        <v>9.0999999999999998E-2</v>
      </c>
      <c r="C3207">
        <v>18.208008</v>
      </c>
      <c r="D3207">
        <v>7.1678879999999996</v>
      </c>
      <c r="F3207" s="260">
        <v>911.66666666666697</v>
      </c>
      <c r="G3207" s="260">
        <v>325.83333333333297</v>
      </c>
      <c r="H3207" s="260">
        <v>586</v>
      </c>
      <c r="I3207" s="260">
        <v>2315.8333333333298</v>
      </c>
      <c r="J3207" s="260">
        <v>1214.3333333333301</v>
      </c>
      <c r="K3207" s="260">
        <v>31</v>
      </c>
      <c r="L3207" s="260">
        <v>1071.3333333333301</v>
      </c>
      <c r="M3207" s="260">
        <v>7.6144578313253</v>
      </c>
      <c r="N3207" s="260">
        <v>6093.3333333333303</v>
      </c>
    </row>
    <row r="3208" spans="1:14" x14ac:dyDescent="0.25">
      <c r="A3208" s="263">
        <v>39732</v>
      </c>
      <c r="B3208">
        <v>9.0999999999999998E-2</v>
      </c>
      <c r="C3208">
        <v>20.691216000000001</v>
      </c>
      <c r="D3208">
        <v>9.1465920000000001</v>
      </c>
      <c r="F3208" s="260">
        <v>1163.3333333333301</v>
      </c>
      <c r="G3208" s="260">
        <v>556.66666666666697</v>
      </c>
      <c r="H3208" s="260">
        <v>607</v>
      </c>
      <c r="I3208" s="260">
        <v>2631.6666666666702</v>
      </c>
      <c r="J3208" s="260">
        <v>1599.6666666666699</v>
      </c>
      <c r="K3208" s="260">
        <v>29</v>
      </c>
      <c r="L3208" s="260">
        <v>1003.66666666667</v>
      </c>
      <c r="M3208" s="260">
        <v>7.5903614457831301</v>
      </c>
      <c r="N3208" s="260">
        <v>5894.6666666666697</v>
      </c>
    </row>
    <row r="3209" spans="1:14" x14ac:dyDescent="0.25">
      <c r="A3209" s="263">
        <v>39733</v>
      </c>
      <c r="B3209">
        <v>9.0999999999999998E-2</v>
      </c>
      <c r="C3209">
        <v>23.174423999999998</v>
      </c>
      <c r="D3209">
        <v>11.125296000000001</v>
      </c>
      <c r="F3209" s="260">
        <v>1415</v>
      </c>
      <c r="G3209" s="260">
        <v>787.5</v>
      </c>
      <c r="H3209" s="260">
        <v>628</v>
      </c>
      <c r="I3209" s="260">
        <v>2947.5</v>
      </c>
      <c r="J3209" s="260">
        <v>1985</v>
      </c>
      <c r="K3209" s="260">
        <v>27</v>
      </c>
      <c r="L3209" s="260">
        <v>936</v>
      </c>
      <c r="M3209" s="260">
        <v>7.5662650602409602</v>
      </c>
      <c r="N3209" s="260">
        <v>5696</v>
      </c>
    </row>
    <row r="3210" spans="1:14" x14ac:dyDescent="0.25">
      <c r="A3210" s="263">
        <v>39734</v>
      </c>
      <c r="B3210">
        <v>9.0999999999999998E-2</v>
      </c>
      <c r="C3210">
        <v>25.657632</v>
      </c>
      <c r="D3210">
        <v>13.103999999999999</v>
      </c>
      <c r="F3210" s="260">
        <v>1666.6666666666699</v>
      </c>
      <c r="G3210" s="260">
        <v>1018.33333333333</v>
      </c>
      <c r="H3210" s="260">
        <v>649</v>
      </c>
      <c r="I3210" s="260">
        <v>3263.3333333333298</v>
      </c>
      <c r="J3210" s="260">
        <v>2370.3333333333298</v>
      </c>
      <c r="K3210" s="260">
        <v>25</v>
      </c>
      <c r="L3210" s="260">
        <v>868.33333333333303</v>
      </c>
      <c r="M3210" s="260">
        <v>7.5421686746987904</v>
      </c>
      <c r="N3210" s="260">
        <v>5497.3333333333303</v>
      </c>
    </row>
    <row r="3211" spans="1:14" x14ac:dyDescent="0.25">
      <c r="A3211" s="263">
        <v>39735</v>
      </c>
      <c r="B3211">
        <v>9.0999999999999998E-2</v>
      </c>
      <c r="C3211">
        <v>28.140840000000001</v>
      </c>
      <c r="D3211">
        <v>15.082704</v>
      </c>
      <c r="F3211" s="260">
        <v>1918.3333333333301</v>
      </c>
      <c r="G3211" s="260">
        <v>1249.1666666666699</v>
      </c>
      <c r="H3211" s="260">
        <v>670</v>
      </c>
      <c r="I3211" s="260">
        <v>3579.1666666666702</v>
      </c>
      <c r="J3211" s="260">
        <v>2755.6666666666702</v>
      </c>
      <c r="K3211" s="260">
        <v>23</v>
      </c>
      <c r="L3211" s="260">
        <v>800.66666666666697</v>
      </c>
      <c r="M3211" s="260">
        <v>7.5180722891566303</v>
      </c>
      <c r="N3211" s="260">
        <v>5298.6666666666697</v>
      </c>
    </row>
    <row r="3212" spans="1:14" x14ac:dyDescent="0.25">
      <c r="A3212" s="263">
        <v>39736</v>
      </c>
      <c r="B3212">
        <v>9.0999999999999998E-2</v>
      </c>
      <c r="C3212">
        <v>30.624047999999998</v>
      </c>
      <c r="D3212">
        <v>17.061408</v>
      </c>
      <c r="F3212" s="260">
        <v>2170</v>
      </c>
      <c r="G3212" s="260">
        <v>1480</v>
      </c>
      <c r="H3212" s="260">
        <v>691</v>
      </c>
      <c r="I3212" s="260">
        <v>3895</v>
      </c>
      <c r="J3212" s="260">
        <v>3141</v>
      </c>
      <c r="K3212" s="260">
        <v>21</v>
      </c>
      <c r="L3212" s="260">
        <v>733</v>
      </c>
      <c r="M3212" s="260">
        <v>7.4939759036144604</v>
      </c>
      <c r="N3212" s="260">
        <v>5100</v>
      </c>
    </row>
    <row r="3213" spans="1:14" x14ac:dyDescent="0.25">
      <c r="A3213" s="263">
        <v>39737</v>
      </c>
      <c r="B3213">
        <v>9.0999999999999998E-2</v>
      </c>
      <c r="C3213">
        <v>29.493828000000001</v>
      </c>
      <c r="D3213">
        <v>16.7066172</v>
      </c>
      <c r="F3213" s="260">
        <v>2124.875</v>
      </c>
      <c r="G3213" s="260">
        <v>1424.375</v>
      </c>
      <c r="H3213" s="260">
        <v>701.375</v>
      </c>
      <c r="I3213" s="260">
        <v>3751.25</v>
      </c>
      <c r="J3213" s="260">
        <v>2889</v>
      </c>
      <c r="K3213" s="260">
        <v>18.375</v>
      </c>
      <c r="L3213" s="260">
        <v>843.875</v>
      </c>
      <c r="M3213" s="260">
        <v>7.4698795180722897</v>
      </c>
      <c r="N3213" s="260">
        <v>5093.3333333333303</v>
      </c>
    </row>
    <row r="3214" spans="1:14" x14ac:dyDescent="0.25">
      <c r="A3214" s="263">
        <v>39738</v>
      </c>
      <c r="B3214">
        <v>9.0999999999999998E-2</v>
      </c>
      <c r="C3214">
        <v>28.363607999999999</v>
      </c>
      <c r="D3214">
        <v>16.3518264</v>
      </c>
      <c r="F3214" s="260">
        <v>2079.75</v>
      </c>
      <c r="G3214" s="260">
        <v>1368.75</v>
      </c>
      <c r="H3214" s="260">
        <v>711.75</v>
      </c>
      <c r="I3214" s="260">
        <v>3607.5</v>
      </c>
      <c r="J3214" s="260">
        <v>2637</v>
      </c>
      <c r="K3214" s="260">
        <v>15.75</v>
      </c>
      <c r="L3214" s="260">
        <v>954.75</v>
      </c>
      <c r="M3214" s="260">
        <v>7.4457831325301198</v>
      </c>
      <c r="N3214" s="260">
        <v>5086.6666666666697</v>
      </c>
    </row>
    <row r="3215" spans="1:14" x14ac:dyDescent="0.25">
      <c r="A3215" s="263">
        <v>39739</v>
      </c>
      <c r="B3215">
        <v>9.0999999999999998E-2</v>
      </c>
      <c r="C3215">
        <v>27.233388000000001</v>
      </c>
      <c r="D3215">
        <v>15.9970356</v>
      </c>
      <c r="F3215" s="260">
        <v>2034.625</v>
      </c>
      <c r="G3215" s="260">
        <v>1313.125</v>
      </c>
      <c r="H3215" s="260">
        <v>722.125</v>
      </c>
      <c r="I3215" s="260">
        <v>3463.75</v>
      </c>
      <c r="J3215" s="260">
        <v>2385</v>
      </c>
      <c r="K3215" s="260">
        <v>13.125</v>
      </c>
      <c r="L3215" s="260">
        <v>1065.625</v>
      </c>
      <c r="M3215" s="260">
        <v>7.4216867469879499</v>
      </c>
      <c r="N3215" s="260">
        <v>5080</v>
      </c>
    </row>
    <row r="3216" spans="1:14" x14ac:dyDescent="0.25">
      <c r="A3216" s="263">
        <v>39740</v>
      </c>
      <c r="B3216">
        <v>9.0999999999999998E-2</v>
      </c>
      <c r="C3216">
        <v>26.103168</v>
      </c>
      <c r="D3216">
        <v>15.6422448</v>
      </c>
      <c r="F3216" s="260">
        <v>1989.5</v>
      </c>
      <c r="G3216" s="260">
        <v>1257.5</v>
      </c>
      <c r="H3216" s="260">
        <v>732.5</v>
      </c>
      <c r="I3216" s="260">
        <v>3320</v>
      </c>
      <c r="J3216" s="260">
        <v>2133</v>
      </c>
      <c r="K3216" s="260">
        <v>10.5</v>
      </c>
      <c r="L3216" s="260">
        <v>1176.5</v>
      </c>
      <c r="M3216" s="260">
        <v>7.3975903614457801</v>
      </c>
      <c r="N3216" s="260">
        <v>5073.3333333333303</v>
      </c>
    </row>
    <row r="3217" spans="1:14" x14ac:dyDescent="0.25">
      <c r="A3217" s="263">
        <v>39741</v>
      </c>
      <c r="B3217">
        <v>9.0999999999999998E-2</v>
      </c>
      <c r="C3217">
        <v>24.972947999999999</v>
      </c>
      <c r="D3217">
        <v>15.287454</v>
      </c>
      <c r="F3217" s="260">
        <v>1944.375</v>
      </c>
      <c r="G3217" s="260">
        <v>1201.875</v>
      </c>
      <c r="H3217" s="260">
        <v>742.875</v>
      </c>
      <c r="I3217" s="260">
        <v>3176.25</v>
      </c>
      <c r="J3217" s="260">
        <v>1881</v>
      </c>
      <c r="K3217" s="260">
        <v>7.875</v>
      </c>
      <c r="L3217" s="260">
        <v>1287.375</v>
      </c>
      <c r="M3217" s="260">
        <v>7.3734939759036102</v>
      </c>
      <c r="N3217" s="260">
        <v>5066.6666666666697</v>
      </c>
    </row>
    <row r="3218" spans="1:14" x14ac:dyDescent="0.25">
      <c r="A3218" s="263">
        <v>39742</v>
      </c>
      <c r="B3218">
        <v>9.0999999999999998E-2</v>
      </c>
      <c r="C3218">
        <v>23.842728000000001</v>
      </c>
      <c r="D3218">
        <v>14.9326632</v>
      </c>
      <c r="F3218" s="260">
        <v>1899.25</v>
      </c>
      <c r="G3218" s="260">
        <v>1146.25</v>
      </c>
      <c r="H3218" s="260">
        <v>753.25</v>
      </c>
      <c r="I3218" s="260">
        <v>3032.5</v>
      </c>
      <c r="J3218" s="260">
        <v>1629</v>
      </c>
      <c r="K3218" s="260">
        <v>5.25</v>
      </c>
      <c r="L3218" s="260">
        <v>1398.25</v>
      </c>
      <c r="M3218" s="260">
        <v>7.3493975903614501</v>
      </c>
      <c r="N3218" s="260">
        <v>5060</v>
      </c>
    </row>
    <row r="3219" spans="1:14" x14ac:dyDescent="0.25">
      <c r="A3219" s="263">
        <v>39743</v>
      </c>
      <c r="B3219">
        <v>9.0999999999999998E-2</v>
      </c>
      <c r="C3219">
        <v>22.712508</v>
      </c>
      <c r="D3219">
        <v>14.5778724</v>
      </c>
      <c r="F3219" s="260">
        <v>1854.125</v>
      </c>
      <c r="G3219" s="260">
        <v>1090.625</v>
      </c>
      <c r="H3219" s="260">
        <v>763.625</v>
      </c>
      <c r="I3219" s="260">
        <v>2888.75</v>
      </c>
      <c r="J3219" s="260">
        <v>1377</v>
      </c>
      <c r="K3219" s="260">
        <v>2.625</v>
      </c>
      <c r="L3219" s="260">
        <v>1509.125</v>
      </c>
      <c r="M3219" s="260">
        <v>7.3253012048192803</v>
      </c>
      <c r="N3219" s="260">
        <v>5053.3333333333303</v>
      </c>
    </row>
    <row r="3220" spans="1:14" x14ac:dyDescent="0.25">
      <c r="A3220" s="263">
        <v>39744</v>
      </c>
      <c r="B3220">
        <v>9.0999999999999998E-2</v>
      </c>
      <c r="C3220">
        <v>21.582287999999998</v>
      </c>
      <c r="D3220">
        <v>14.2230816</v>
      </c>
      <c r="F3220" s="260">
        <v>1809</v>
      </c>
      <c r="G3220" s="260">
        <v>1035</v>
      </c>
      <c r="H3220" s="260">
        <v>774</v>
      </c>
      <c r="I3220" s="260">
        <v>2745</v>
      </c>
      <c r="J3220" s="260">
        <v>1125</v>
      </c>
      <c r="K3220" s="260">
        <v>0</v>
      </c>
      <c r="L3220" s="260">
        <v>1620</v>
      </c>
      <c r="M3220" s="260">
        <v>7.3012048192771104</v>
      </c>
      <c r="N3220" s="260">
        <v>5046.6666666666697</v>
      </c>
    </row>
    <row r="3221" spans="1:14" x14ac:dyDescent="0.25">
      <c r="A3221" s="263">
        <v>39745</v>
      </c>
      <c r="B3221">
        <v>9.0999999999999998E-2</v>
      </c>
      <c r="C3221">
        <v>20.453472000000001</v>
      </c>
      <c r="D3221">
        <v>13.7726784</v>
      </c>
      <c r="F3221" s="260">
        <v>1751.7142857142901</v>
      </c>
      <c r="G3221" s="260">
        <v>1024.2857142857099</v>
      </c>
      <c r="H3221" s="260">
        <v>727.42857142857099</v>
      </c>
      <c r="I3221" s="260">
        <v>2601.4285714285702</v>
      </c>
      <c r="J3221" s="260">
        <v>1087.2857142857099</v>
      </c>
      <c r="K3221" s="260">
        <v>4.71428571428571</v>
      </c>
      <c r="L3221" s="260">
        <v>1509.57142857143</v>
      </c>
      <c r="M3221" s="260">
        <v>7.2771084337349397</v>
      </c>
      <c r="N3221" s="260">
        <v>5040</v>
      </c>
    </row>
    <row r="3222" spans="1:14" x14ac:dyDescent="0.25">
      <c r="A3222" s="263">
        <v>39746</v>
      </c>
      <c r="B3222">
        <v>9.0999999999999998E-2</v>
      </c>
      <c r="C3222">
        <v>19.324656000000001</v>
      </c>
      <c r="D3222">
        <v>13.3222752</v>
      </c>
      <c r="F3222" s="260">
        <v>1694.42857142857</v>
      </c>
      <c r="G3222" s="260">
        <v>1013.57142857143</v>
      </c>
      <c r="H3222" s="260">
        <v>680.857142857143</v>
      </c>
      <c r="I3222" s="260">
        <v>2457.8571428571399</v>
      </c>
      <c r="J3222" s="260">
        <v>1049.57142857143</v>
      </c>
      <c r="K3222" s="260">
        <v>9.4285714285714306</v>
      </c>
      <c r="L3222" s="260">
        <v>1399.1428571428601</v>
      </c>
      <c r="M3222" s="260">
        <v>7.2530120481927698</v>
      </c>
      <c r="N3222" s="260">
        <v>5033.3333333333303</v>
      </c>
    </row>
    <row r="3223" spans="1:14" x14ac:dyDescent="0.25">
      <c r="A3223" s="263">
        <v>39747</v>
      </c>
      <c r="B3223">
        <v>9.0999999999999998E-2</v>
      </c>
      <c r="C3223">
        <v>18.19584</v>
      </c>
      <c r="D3223">
        <v>12.871872</v>
      </c>
      <c r="F3223" s="260">
        <v>1637.1428571428601</v>
      </c>
      <c r="G3223" s="260">
        <v>1002.85714285714</v>
      </c>
      <c r="H3223" s="260">
        <v>634.28571428571399</v>
      </c>
      <c r="I3223" s="260">
        <v>2314.2857142857101</v>
      </c>
      <c r="J3223" s="260">
        <v>1011.85714285714</v>
      </c>
      <c r="K3223" s="260">
        <v>14.1428571428571</v>
      </c>
      <c r="L3223" s="260">
        <v>1288.7142857142901</v>
      </c>
      <c r="M3223" s="260">
        <v>7.2289156626505999</v>
      </c>
      <c r="N3223" s="260">
        <v>5026.6666666666697</v>
      </c>
    </row>
    <row r="3224" spans="1:14" x14ac:dyDescent="0.25">
      <c r="A3224" s="263">
        <v>39748</v>
      </c>
      <c r="B3224">
        <v>9.0999999999999998E-2</v>
      </c>
      <c r="C3224">
        <v>17.067024</v>
      </c>
      <c r="D3224">
        <v>12.4214688</v>
      </c>
      <c r="F3224" s="260">
        <v>1579.8571428571399</v>
      </c>
      <c r="G3224" s="260">
        <v>992.142857142857</v>
      </c>
      <c r="H3224" s="260">
        <v>587.71428571428601</v>
      </c>
      <c r="I3224" s="260">
        <v>2170.7142857142899</v>
      </c>
      <c r="J3224" s="260">
        <v>974.142857142857</v>
      </c>
      <c r="K3224" s="260">
        <v>18.8571428571429</v>
      </c>
      <c r="L3224" s="260">
        <v>1178.2857142857099</v>
      </c>
      <c r="M3224" s="260">
        <v>7.2048192771084301</v>
      </c>
      <c r="N3224" s="260">
        <v>5020</v>
      </c>
    </row>
    <row r="3225" spans="1:14" x14ac:dyDescent="0.25">
      <c r="A3225" s="263">
        <v>39749</v>
      </c>
      <c r="B3225">
        <v>9.0999999999999998E-2</v>
      </c>
      <c r="C3225">
        <v>15.938207999999999</v>
      </c>
      <c r="D3225">
        <v>11.971065599999999</v>
      </c>
      <c r="F3225" s="260">
        <v>1522.57142857143</v>
      </c>
      <c r="G3225" s="260">
        <v>981.42857142857099</v>
      </c>
      <c r="H3225" s="260">
        <v>541.142857142857</v>
      </c>
      <c r="I3225" s="260">
        <v>2027.1428571428601</v>
      </c>
      <c r="J3225" s="260">
        <v>936.42857142857099</v>
      </c>
      <c r="K3225" s="260">
        <v>23.571428571428601</v>
      </c>
      <c r="L3225" s="260">
        <v>1067.8571428571399</v>
      </c>
      <c r="M3225" s="260">
        <v>7.18072289156627</v>
      </c>
      <c r="N3225" s="260">
        <v>5013.3333333333303</v>
      </c>
    </row>
    <row r="3226" spans="1:14" x14ac:dyDescent="0.25">
      <c r="A3226" s="263">
        <v>39750</v>
      </c>
      <c r="B3226">
        <v>9.0999999999999998E-2</v>
      </c>
      <c r="C3226">
        <v>14.809392000000001</v>
      </c>
      <c r="D3226">
        <v>11.520662400000001</v>
      </c>
      <c r="F3226" s="260">
        <v>1465.2857142857099</v>
      </c>
      <c r="G3226" s="260">
        <v>970.71428571428601</v>
      </c>
      <c r="H3226" s="260">
        <v>494.57142857142901</v>
      </c>
      <c r="I3226" s="260">
        <v>1883.57142857143</v>
      </c>
      <c r="J3226" s="260">
        <v>898.71428571428601</v>
      </c>
      <c r="K3226" s="260">
        <v>28.285714285714299</v>
      </c>
      <c r="L3226" s="260">
        <v>957.42857142857099</v>
      </c>
      <c r="M3226" s="260">
        <v>7.1566265060241001</v>
      </c>
      <c r="N3226" s="260">
        <v>5006.6666666666697</v>
      </c>
    </row>
    <row r="3227" spans="1:14" x14ac:dyDescent="0.25">
      <c r="A3227" s="263">
        <v>39751</v>
      </c>
      <c r="B3227">
        <v>9.0999999999999998E-2</v>
      </c>
      <c r="C3227">
        <v>13.680576</v>
      </c>
      <c r="D3227">
        <v>11.070259200000001</v>
      </c>
      <c r="F3227" s="260">
        <v>1408</v>
      </c>
      <c r="G3227" s="260">
        <v>960</v>
      </c>
      <c r="H3227" s="260">
        <v>448</v>
      </c>
      <c r="I3227" s="260">
        <v>1740</v>
      </c>
      <c r="J3227" s="260">
        <v>861</v>
      </c>
      <c r="K3227" s="260">
        <v>33</v>
      </c>
      <c r="L3227" s="260">
        <v>847</v>
      </c>
      <c r="M3227" s="260">
        <v>7.1325301204819302</v>
      </c>
      <c r="N3227" s="260">
        <v>5000</v>
      </c>
    </row>
    <row r="3228" spans="1:14" x14ac:dyDescent="0.25">
      <c r="A3228" s="263">
        <v>39752</v>
      </c>
      <c r="B3228">
        <v>9.0999999999999998E-2</v>
      </c>
      <c r="C3228">
        <v>13.484016</v>
      </c>
      <c r="D3228">
        <v>10.8141696</v>
      </c>
      <c r="F3228" s="260">
        <v>1375.42857142857</v>
      </c>
      <c r="G3228" s="260">
        <v>907.71428571428601</v>
      </c>
      <c r="H3228" s="260">
        <v>467.857142857143</v>
      </c>
      <c r="I3228" s="260">
        <v>1715</v>
      </c>
      <c r="J3228" s="260">
        <v>782.57142857142901</v>
      </c>
      <c r="K3228" s="260">
        <v>29</v>
      </c>
      <c r="L3228" s="260">
        <v>904.42857142857099</v>
      </c>
      <c r="M3228" s="260">
        <v>7.1084337349397604</v>
      </c>
      <c r="N3228" s="260">
        <v>4993.3333333333303</v>
      </c>
    </row>
    <row r="3229" spans="1:14" x14ac:dyDescent="0.25">
      <c r="A3229" s="263">
        <v>39753</v>
      </c>
      <c r="B3229">
        <v>9.0999999999999998E-2</v>
      </c>
      <c r="C3229">
        <v>13.287456000000001</v>
      </c>
      <c r="D3229">
        <v>10.55808</v>
      </c>
      <c r="F3229" s="260">
        <v>1342.8571428571399</v>
      </c>
      <c r="G3229" s="260">
        <v>855.42857142857099</v>
      </c>
      <c r="H3229" s="260">
        <v>487.71428571428601</v>
      </c>
      <c r="I3229" s="260">
        <v>1690</v>
      </c>
      <c r="J3229" s="260">
        <v>704.142857142857</v>
      </c>
      <c r="K3229" s="260">
        <v>25</v>
      </c>
      <c r="L3229" s="260">
        <v>961.857142857143</v>
      </c>
      <c r="M3229" s="260">
        <v>7.0843373493975896</v>
      </c>
      <c r="N3229" s="260">
        <v>4986.6666666666697</v>
      </c>
    </row>
    <row r="3230" spans="1:14" x14ac:dyDescent="0.25">
      <c r="A3230" s="263">
        <v>39754</v>
      </c>
      <c r="B3230">
        <v>9.0999999999999998E-2</v>
      </c>
      <c r="C3230">
        <v>13.090896000000001</v>
      </c>
      <c r="D3230">
        <v>10.301990399999999</v>
      </c>
      <c r="F3230" s="260">
        <v>1310.2857142857099</v>
      </c>
      <c r="G3230" s="260">
        <v>803.142857142857</v>
      </c>
      <c r="H3230" s="260">
        <v>507.57142857142901</v>
      </c>
      <c r="I3230" s="260">
        <v>1665</v>
      </c>
      <c r="J3230" s="260">
        <v>625.71428571428601</v>
      </c>
      <c r="K3230" s="260">
        <v>21</v>
      </c>
      <c r="L3230" s="260">
        <v>1019.28571428571</v>
      </c>
      <c r="M3230" s="260">
        <v>7.0602409638554198</v>
      </c>
      <c r="N3230" s="260">
        <v>4980</v>
      </c>
    </row>
    <row r="3231" spans="1:14" x14ac:dyDescent="0.25">
      <c r="A3231" s="263">
        <v>39755</v>
      </c>
      <c r="B3231">
        <v>9.0999999999999998E-2</v>
      </c>
      <c r="C3231">
        <v>12.894335999999999</v>
      </c>
      <c r="D3231">
        <v>10.0459008</v>
      </c>
      <c r="F3231" s="260">
        <v>1277.7142857142901</v>
      </c>
      <c r="G3231" s="260">
        <v>750.857142857143</v>
      </c>
      <c r="H3231" s="260">
        <v>527.42857142857099</v>
      </c>
      <c r="I3231" s="260">
        <v>1640</v>
      </c>
      <c r="J3231" s="260">
        <v>547.28571428571399</v>
      </c>
      <c r="K3231" s="260">
        <v>17</v>
      </c>
      <c r="L3231" s="260">
        <v>1076.7142857142901</v>
      </c>
      <c r="M3231" s="260">
        <v>7.0361445783132499</v>
      </c>
      <c r="N3231" s="260">
        <v>4973.3333333333303</v>
      </c>
    </row>
    <row r="3232" spans="1:14" x14ac:dyDescent="0.25">
      <c r="A3232" s="263">
        <v>39756</v>
      </c>
      <c r="B3232">
        <v>9.0999999999999998E-2</v>
      </c>
      <c r="C3232">
        <v>12.697775999999999</v>
      </c>
      <c r="D3232">
        <v>9.7898112000000008</v>
      </c>
      <c r="F3232" s="260">
        <v>1245.1428571428601</v>
      </c>
      <c r="G3232" s="260">
        <v>698.57142857142901</v>
      </c>
      <c r="H3232" s="260">
        <v>547.28571428571399</v>
      </c>
      <c r="I3232" s="260">
        <v>1615</v>
      </c>
      <c r="J3232" s="260">
        <v>468.857142857143</v>
      </c>
      <c r="K3232" s="260">
        <v>13</v>
      </c>
      <c r="L3232" s="260">
        <v>1134.1428571428601</v>
      </c>
      <c r="M3232" s="260">
        <v>7.01204819277108</v>
      </c>
      <c r="N3232" s="260">
        <v>4966.6666666666697</v>
      </c>
    </row>
    <row r="3233" spans="1:14" x14ac:dyDescent="0.25">
      <c r="A3233" s="263">
        <v>39757</v>
      </c>
      <c r="B3233">
        <v>9.0999999999999998E-2</v>
      </c>
      <c r="C3233">
        <v>12.501215999999999</v>
      </c>
      <c r="D3233">
        <v>9.5337215999999998</v>
      </c>
      <c r="F3233" s="260">
        <v>1212.57142857143</v>
      </c>
      <c r="G3233" s="260">
        <v>646.28571428571399</v>
      </c>
      <c r="H3233" s="260">
        <v>567.142857142857</v>
      </c>
      <c r="I3233" s="260">
        <v>1590</v>
      </c>
      <c r="J3233" s="260">
        <v>390.42857142857099</v>
      </c>
      <c r="K3233" s="260">
        <v>9</v>
      </c>
      <c r="L3233" s="260">
        <v>1191.57142857143</v>
      </c>
      <c r="M3233" s="260">
        <v>6.98795180722892</v>
      </c>
      <c r="N3233" s="260">
        <v>4960</v>
      </c>
    </row>
    <row r="3234" spans="1:14" x14ac:dyDescent="0.25">
      <c r="A3234" s="263">
        <v>39758</v>
      </c>
      <c r="B3234">
        <v>9.0999999999999998E-2</v>
      </c>
      <c r="C3234">
        <v>12.304656</v>
      </c>
      <c r="D3234">
        <v>9.2776320000000005</v>
      </c>
      <c r="F3234" s="260">
        <v>1180</v>
      </c>
      <c r="G3234" s="260">
        <v>594</v>
      </c>
      <c r="H3234" s="260">
        <v>587</v>
      </c>
      <c r="I3234" s="260">
        <v>1565</v>
      </c>
      <c r="J3234" s="260">
        <v>312</v>
      </c>
      <c r="K3234" s="260">
        <v>5</v>
      </c>
      <c r="L3234" s="260">
        <v>1249</v>
      </c>
      <c r="M3234" s="260">
        <v>6.9638554216867501</v>
      </c>
      <c r="N3234" s="260">
        <v>4953.3333333333303</v>
      </c>
    </row>
    <row r="3235" spans="1:14" x14ac:dyDescent="0.25">
      <c r="A3235" s="263">
        <v>39759</v>
      </c>
      <c r="B3235">
        <v>9.0999999999999998E-2</v>
      </c>
      <c r="C3235">
        <v>13.236912</v>
      </c>
      <c r="D3235">
        <v>9.1125216000000009</v>
      </c>
      <c r="F3235" s="260">
        <v>1159</v>
      </c>
      <c r="G3235" s="260">
        <v>574.28571428571399</v>
      </c>
      <c r="H3235" s="260">
        <v>585.71428571428601</v>
      </c>
      <c r="I3235" s="260">
        <v>1683.57142857143</v>
      </c>
      <c r="J3235" s="260">
        <v>484.57142857142901</v>
      </c>
      <c r="K3235" s="260">
        <v>40.857142857142897</v>
      </c>
      <c r="L3235" s="260">
        <v>1159.1428571428601</v>
      </c>
      <c r="M3235" s="260">
        <v>6.9397590361445802</v>
      </c>
      <c r="N3235" s="260">
        <v>4946.6666666666697</v>
      </c>
    </row>
    <row r="3236" spans="1:14" x14ac:dyDescent="0.25">
      <c r="A3236" s="263">
        <v>39760</v>
      </c>
      <c r="B3236">
        <v>9.0999999999999998E-2</v>
      </c>
      <c r="C3236">
        <v>14.169168000000001</v>
      </c>
      <c r="D3236">
        <v>8.9474111999999995</v>
      </c>
      <c r="F3236" s="260">
        <v>1138</v>
      </c>
      <c r="G3236" s="260">
        <v>554.57142857142901</v>
      </c>
      <c r="H3236" s="260">
        <v>584.42857142857099</v>
      </c>
      <c r="I3236" s="260">
        <v>1802.1428571428601</v>
      </c>
      <c r="J3236" s="260">
        <v>657.142857142857</v>
      </c>
      <c r="K3236" s="260">
        <v>76.714285714285694</v>
      </c>
      <c r="L3236" s="260">
        <v>1069.2857142857099</v>
      </c>
      <c r="M3236" s="260">
        <v>6.9156626506024104</v>
      </c>
      <c r="N3236" s="260">
        <v>4940</v>
      </c>
    </row>
    <row r="3237" spans="1:14" x14ac:dyDescent="0.25">
      <c r="A3237" s="263">
        <v>39761</v>
      </c>
      <c r="B3237">
        <v>9.0999999999999998E-2</v>
      </c>
      <c r="C3237">
        <v>15.101424</v>
      </c>
      <c r="D3237">
        <v>8.7823007999999998</v>
      </c>
      <c r="F3237" s="260">
        <v>1117</v>
      </c>
      <c r="G3237" s="260">
        <v>534.857142857143</v>
      </c>
      <c r="H3237" s="260">
        <v>583.142857142857</v>
      </c>
      <c r="I3237" s="260">
        <v>1920.7142857142901</v>
      </c>
      <c r="J3237" s="260">
        <v>829.71428571428601</v>
      </c>
      <c r="K3237" s="260">
        <v>112.571428571429</v>
      </c>
      <c r="L3237" s="260">
        <v>979.42857142857099</v>
      </c>
      <c r="M3237" s="260">
        <v>6.8915662650602396</v>
      </c>
      <c r="N3237" s="260">
        <v>4933.3333333333303</v>
      </c>
    </row>
    <row r="3238" spans="1:14" x14ac:dyDescent="0.25">
      <c r="A3238" s="263">
        <v>39762</v>
      </c>
      <c r="B3238">
        <v>9.0999999999999998E-2</v>
      </c>
      <c r="C3238">
        <v>16.03368</v>
      </c>
      <c r="D3238">
        <v>8.6171904000000001</v>
      </c>
      <c r="F3238" s="260">
        <v>1096</v>
      </c>
      <c r="G3238" s="260">
        <v>515.142857142857</v>
      </c>
      <c r="H3238" s="260">
        <v>581.857142857143</v>
      </c>
      <c r="I3238" s="260">
        <v>2039.2857142857099</v>
      </c>
      <c r="J3238" s="260">
        <v>1002.28571428571</v>
      </c>
      <c r="K3238" s="260">
        <v>148.42857142857099</v>
      </c>
      <c r="L3238" s="260">
        <v>889.57142857142901</v>
      </c>
      <c r="M3238" s="260">
        <v>6.8674698795180698</v>
      </c>
      <c r="N3238" s="260">
        <v>4926.6666666666697</v>
      </c>
    </row>
    <row r="3239" spans="1:14" x14ac:dyDescent="0.25">
      <c r="A3239" s="263">
        <v>39763</v>
      </c>
      <c r="B3239">
        <v>9.0999999999999998E-2</v>
      </c>
      <c r="C3239">
        <v>16.965935999999999</v>
      </c>
      <c r="D3239">
        <v>8.4520800000000005</v>
      </c>
      <c r="F3239" s="260">
        <v>1075</v>
      </c>
      <c r="G3239" s="260">
        <v>495.42857142857099</v>
      </c>
      <c r="H3239" s="260">
        <v>580.57142857142901</v>
      </c>
      <c r="I3239" s="260">
        <v>2157.8571428571399</v>
      </c>
      <c r="J3239" s="260">
        <v>1174.8571428571399</v>
      </c>
      <c r="K3239" s="260">
        <v>184.28571428571399</v>
      </c>
      <c r="L3239" s="260">
        <v>799.71428571428601</v>
      </c>
      <c r="M3239" s="260">
        <v>6.8433734939758999</v>
      </c>
      <c r="N3239" s="260">
        <v>4920</v>
      </c>
    </row>
    <row r="3240" spans="1:14" x14ac:dyDescent="0.25">
      <c r="A3240" s="263">
        <v>39764</v>
      </c>
      <c r="B3240">
        <v>2.3E-2</v>
      </c>
      <c r="C3240">
        <v>4.5237188570000004</v>
      </c>
      <c r="D3240">
        <v>2.0945087999999998</v>
      </c>
      <c r="F3240" s="260">
        <v>1054</v>
      </c>
      <c r="G3240" s="260">
        <v>475.71428571428601</v>
      </c>
      <c r="H3240" s="260">
        <v>579.28571428571399</v>
      </c>
      <c r="I3240" s="260">
        <v>2276.4285714285702</v>
      </c>
      <c r="J3240" s="260">
        <v>1347.42857142857</v>
      </c>
      <c r="K3240" s="260">
        <v>220.142857142857</v>
      </c>
      <c r="L3240" s="260">
        <v>709.857142857143</v>
      </c>
      <c r="M3240" s="260">
        <v>6.81927710843373</v>
      </c>
      <c r="N3240" s="260">
        <v>4913.3333333333303</v>
      </c>
    </row>
    <row r="3241" spans="1:14" x14ac:dyDescent="0.25">
      <c r="A3241" s="263">
        <v>39765</v>
      </c>
      <c r="B3241">
        <v>9.0999999999999998E-2</v>
      </c>
      <c r="C3241">
        <v>18.830448000000001</v>
      </c>
      <c r="D3241">
        <v>8.1218591999999994</v>
      </c>
      <c r="F3241" s="260">
        <v>1033</v>
      </c>
      <c r="G3241" s="260">
        <v>456</v>
      </c>
      <c r="H3241" s="260">
        <v>578</v>
      </c>
      <c r="I3241" s="260">
        <v>2395</v>
      </c>
      <c r="J3241" s="260">
        <v>1520</v>
      </c>
      <c r="K3241" s="260">
        <v>256</v>
      </c>
      <c r="L3241" s="260">
        <v>620</v>
      </c>
      <c r="M3241" s="260">
        <v>6.7951807228915699</v>
      </c>
      <c r="N3241" s="260">
        <v>4906.6666666666697</v>
      </c>
    </row>
    <row r="3242" spans="1:14" x14ac:dyDescent="0.25">
      <c r="A3242" s="263">
        <v>39766</v>
      </c>
      <c r="B3242">
        <v>1.9419999999999999</v>
      </c>
      <c r="C3242">
        <v>415.15743090000001</v>
      </c>
      <c r="D3242">
        <v>177.04115379999999</v>
      </c>
      <c r="F3242" s="260">
        <v>1055.1428571428601</v>
      </c>
      <c r="G3242" s="260">
        <v>481.71428571428601</v>
      </c>
      <c r="H3242" s="260">
        <v>574.42857142857099</v>
      </c>
      <c r="I3242" s="260">
        <v>2474.2857142857101</v>
      </c>
      <c r="J3242" s="260">
        <v>1555</v>
      </c>
      <c r="K3242" s="260">
        <v>307.57142857142901</v>
      </c>
      <c r="L3242" s="260">
        <v>612.71428571428601</v>
      </c>
      <c r="M3242" s="260">
        <v>6.7710843373494001</v>
      </c>
      <c r="N3242" s="260">
        <v>4900</v>
      </c>
    </row>
    <row r="3243" spans="1:14" x14ac:dyDescent="0.25">
      <c r="A3243" s="263">
        <v>39767</v>
      </c>
      <c r="B3243">
        <v>9.0999999999999998E-2</v>
      </c>
      <c r="C3243">
        <v>20.077200000000001</v>
      </c>
      <c r="D3243">
        <v>8.4700512000000003</v>
      </c>
      <c r="F3243" s="260">
        <v>1077.2857142857099</v>
      </c>
      <c r="G3243" s="260">
        <v>507.42857142857099</v>
      </c>
      <c r="H3243" s="260">
        <v>570.857142857143</v>
      </c>
      <c r="I3243" s="260">
        <v>2553.5714285714298</v>
      </c>
      <c r="J3243" s="260">
        <v>1590</v>
      </c>
      <c r="K3243" s="260">
        <v>359.142857142857</v>
      </c>
      <c r="L3243" s="260">
        <v>605.42857142857099</v>
      </c>
      <c r="M3243" s="260">
        <v>6.7469879518072302</v>
      </c>
      <c r="N3243" s="260">
        <v>4893.3333333333303</v>
      </c>
    </row>
    <row r="3244" spans="1:14" x14ac:dyDescent="0.25">
      <c r="A3244" s="263">
        <v>39768</v>
      </c>
      <c r="B3244">
        <v>9.0999999999999998E-2</v>
      </c>
      <c r="C3244">
        <v>20.700576000000002</v>
      </c>
      <c r="D3244">
        <v>8.6441472000000008</v>
      </c>
      <c r="F3244" s="260">
        <v>1099.42857142857</v>
      </c>
      <c r="G3244" s="260">
        <v>533.142857142857</v>
      </c>
      <c r="H3244" s="260">
        <v>567.28571428571399</v>
      </c>
      <c r="I3244" s="260">
        <v>2632.8571428571399</v>
      </c>
      <c r="J3244" s="260">
        <v>1625</v>
      </c>
      <c r="K3244" s="260">
        <v>410.71428571428601</v>
      </c>
      <c r="L3244" s="260">
        <v>598.142857142857</v>
      </c>
      <c r="M3244" s="260">
        <v>6.7228915662650603</v>
      </c>
      <c r="N3244" s="260">
        <v>4886.6666666666697</v>
      </c>
    </row>
    <row r="3245" spans="1:14" x14ac:dyDescent="0.25">
      <c r="A3245" s="263">
        <v>39769</v>
      </c>
      <c r="B3245">
        <v>9.0999999999999998E-2</v>
      </c>
      <c r="C3245">
        <v>21.323951999999998</v>
      </c>
      <c r="D3245">
        <v>8.8182431999999995</v>
      </c>
      <c r="F3245" s="260">
        <v>1121.57142857143</v>
      </c>
      <c r="G3245" s="260">
        <v>558.857142857143</v>
      </c>
      <c r="H3245" s="260">
        <v>563.71428571428601</v>
      </c>
      <c r="I3245" s="260">
        <v>2712.1428571428601</v>
      </c>
      <c r="J3245" s="260">
        <v>1660</v>
      </c>
      <c r="K3245" s="260">
        <v>462.28571428571399</v>
      </c>
      <c r="L3245" s="260">
        <v>590.857142857143</v>
      </c>
      <c r="M3245" s="260">
        <v>6.6987951807228896</v>
      </c>
      <c r="N3245" s="260">
        <v>4880</v>
      </c>
    </row>
    <row r="3246" spans="1:14" x14ac:dyDescent="0.25">
      <c r="A3246" s="263">
        <v>39770</v>
      </c>
      <c r="B3246">
        <v>9.0999999999999998E-2</v>
      </c>
      <c r="C3246">
        <v>21.947327999999999</v>
      </c>
      <c r="D3246">
        <v>8.9923392</v>
      </c>
      <c r="F3246" s="260">
        <v>1143.7142857142901</v>
      </c>
      <c r="G3246" s="260">
        <v>584.57142857142901</v>
      </c>
      <c r="H3246" s="260">
        <v>560.142857142857</v>
      </c>
      <c r="I3246" s="260">
        <v>2791.4285714285702</v>
      </c>
      <c r="J3246" s="260">
        <v>1695</v>
      </c>
      <c r="K3246" s="260">
        <v>513.857142857143</v>
      </c>
      <c r="L3246" s="260">
        <v>583.57142857142901</v>
      </c>
      <c r="M3246" s="260">
        <v>6.6746987951807197</v>
      </c>
      <c r="N3246" s="260">
        <v>4873.3333333333303</v>
      </c>
    </row>
    <row r="3247" spans="1:14" x14ac:dyDescent="0.25">
      <c r="A3247" s="263">
        <v>39771</v>
      </c>
      <c r="B3247">
        <v>9.0999999999999998E-2</v>
      </c>
      <c r="C3247">
        <v>22.570703999999999</v>
      </c>
      <c r="D3247">
        <v>9.1664352000000004</v>
      </c>
      <c r="F3247" s="260">
        <v>1165.8571428571399</v>
      </c>
      <c r="G3247" s="260">
        <v>610.28571428571399</v>
      </c>
      <c r="H3247" s="260">
        <v>556.57142857142901</v>
      </c>
      <c r="I3247" s="260">
        <v>2870.7142857142899</v>
      </c>
      <c r="J3247" s="260">
        <v>1730</v>
      </c>
      <c r="K3247" s="260">
        <v>565.42857142857099</v>
      </c>
      <c r="L3247" s="260">
        <v>576.28571428571399</v>
      </c>
      <c r="M3247" s="260">
        <v>6.6506024096385499</v>
      </c>
      <c r="N3247" s="260">
        <v>4866.6666666666697</v>
      </c>
    </row>
    <row r="3248" spans="1:14" x14ac:dyDescent="0.25">
      <c r="A3248" s="263">
        <v>39772</v>
      </c>
      <c r="B3248">
        <v>9.0999999999999998E-2</v>
      </c>
      <c r="C3248">
        <v>23.19408</v>
      </c>
      <c r="D3248">
        <v>9.3405311999999991</v>
      </c>
      <c r="F3248" s="260">
        <v>1188</v>
      </c>
      <c r="G3248" s="260">
        <v>636</v>
      </c>
      <c r="H3248" s="260">
        <v>553</v>
      </c>
      <c r="I3248" s="260">
        <v>2950</v>
      </c>
      <c r="J3248" s="260">
        <v>1765</v>
      </c>
      <c r="K3248" s="260">
        <v>617</v>
      </c>
      <c r="L3248" s="260">
        <v>569</v>
      </c>
      <c r="M3248" s="260">
        <v>6.6265060240963898</v>
      </c>
      <c r="N3248" s="260">
        <v>4860</v>
      </c>
    </row>
    <row r="3249" spans="1:14" x14ac:dyDescent="0.25">
      <c r="A3249" s="263">
        <v>39773</v>
      </c>
      <c r="B3249">
        <v>9.0999999999999998E-2</v>
      </c>
      <c r="C3249">
        <v>20.335536000000001</v>
      </c>
      <c r="D3249">
        <v>8.3026944</v>
      </c>
      <c r="F3249" s="260">
        <v>1056</v>
      </c>
      <c r="G3249" s="260">
        <v>570.857142857143</v>
      </c>
      <c r="H3249" s="260">
        <v>486</v>
      </c>
      <c r="I3249" s="260">
        <v>2586.4285714285702</v>
      </c>
      <c r="J3249" s="260">
        <v>1545.42857142857</v>
      </c>
      <c r="K3249" s="260">
        <v>528.857142857143</v>
      </c>
      <c r="L3249" s="260">
        <v>513</v>
      </c>
      <c r="M3249" s="260">
        <v>6.6024096385542199</v>
      </c>
      <c r="N3249" s="260">
        <v>4853.3333333333303</v>
      </c>
    </row>
    <row r="3250" spans="1:14" x14ac:dyDescent="0.25">
      <c r="A3250" s="263">
        <v>39774</v>
      </c>
      <c r="B3250">
        <v>9.0999999999999998E-2</v>
      </c>
      <c r="C3250">
        <v>17.476991999999999</v>
      </c>
      <c r="D3250">
        <v>7.2648576</v>
      </c>
      <c r="F3250" s="260">
        <v>924</v>
      </c>
      <c r="G3250" s="260">
        <v>505.71428571428601</v>
      </c>
      <c r="H3250" s="260">
        <v>419</v>
      </c>
      <c r="I3250" s="260">
        <v>2222.8571428571399</v>
      </c>
      <c r="J3250" s="260">
        <v>1325.8571428571399</v>
      </c>
      <c r="K3250" s="260">
        <v>440.71428571428601</v>
      </c>
      <c r="L3250" s="260">
        <v>457</v>
      </c>
      <c r="M3250" s="260">
        <v>6.5783132530120501</v>
      </c>
      <c r="N3250" s="260">
        <v>4846.6666666666697</v>
      </c>
    </row>
    <row r="3251" spans="1:14" x14ac:dyDescent="0.25">
      <c r="A3251" s="263">
        <v>39775</v>
      </c>
      <c r="B3251">
        <v>1.3029999999999999</v>
      </c>
      <c r="C3251">
        <v>209.31689829999999</v>
      </c>
      <c r="D3251">
        <v>89.162726399999997</v>
      </c>
      <c r="F3251" s="260">
        <v>792</v>
      </c>
      <c r="G3251" s="260">
        <v>440.57142857142901</v>
      </c>
      <c r="H3251" s="260">
        <v>352</v>
      </c>
      <c r="I3251" s="260">
        <v>1859.2857142857099</v>
      </c>
      <c r="J3251" s="260">
        <v>1106.2857142857099</v>
      </c>
      <c r="K3251" s="260">
        <v>352.57142857142901</v>
      </c>
      <c r="L3251" s="260">
        <v>401</v>
      </c>
      <c r="M3251" s="260">
        <v>6.5542168674698802</v>
      </c>
      <c r="N3251" s="260">
        <v>4840</v>
      </c>
    </row>
    <row r="3252" spans="1:14" x14ac:dyDescent="0.25">
      <c r="A3252" s="263">
        <v>39776</v>
      </c>
      <c r="B3252">
        <v>0.251</v>
      </c>
      <c r="C3252">
        <v>32.436658289999997</v>
      </c>
      <c r="D3252">
        <v>14.313024</v>
      </c>
      <c r="F3252" s="260">
        <v>660</v>
      </c>
      <c r="G3252" s="260">
        <v>375.42857142857099</v>
      </c>
      <c r="H3252" s="260">
        <v>285</v>
      </c>
      <c r="I3252" s="260">
        <v>1495.7142857142901</v>
      </c>
      <c r="J3252" s="260">
        <v>886.71428571428601</v>
      </c>
      <c r="K3252" s="260">
        <v>264.42857142857099</v>
      </c>
      <c r="L3252" s="260">
        <v>345</v>
      </c>
      <c r="M3252" s="260">
        <v>6.5301204819277103</v>
      </c>
      <c r="N3252" s="260">
        <v>4833.3333333333303</v>
      </c>
    </row>
    <row r="3253" spans="1:14" x14ac:dyDescent="0.25">
      <c r="A3253" s="263">
        <v>39777</v>
      </c>
      <c r="B3253">
        <v>2.3E-2</v>
      </c>
      <c r="C3253">
        <v>2.2497942860000002</v>
      </c>
      <c r="D3253">
        <v>1.0492416</v>
      </c>
      <c r="F3253" s="260">
        <v>528</v>
      </c>
      <c r="G3253" s="260">
        <v>310.28571428571399</v>
      </c>
      <c r="H3253" s="260">
        <v>218</v>
      </c>
      <c r="I3253" s="260">
        <v>1132.1428571428601</v>
      </c>
      <c r="J3253" s="260">
        <v>667.142857142857</v>
      </c>
      <c r="K3253" s="260">
        <v>176.28571428571399</v>
      </c>
      <c r="L3253" s="260">
        <v>289</v>
      </c>
      <c r="M3253" s="260">
        <v>6.5060240963855396</v>
      </c>
      <c r="N3253" s="260">
        <v>4826.6666666666697</v>
      </c>
    </row>
    <row r="3254" spans="1:14" x14ac:dyDescent="0.25">
      <c r="A3254" s="263">
        <v>39778</v>
      </c>
      <c r="B3254">
        <v>9.0999999999999998E-2</v>
      </c>
      <c r="C3254">
        <v>6.0428160000000002</v>
      </c>
      <c r="D3254">
        <v>3.1135104</v>
      </c>
      <c r="F3254" s="260">
        <v>396</v>
      </c>
      <c r="G3254" s="260">
        <v>245.142857142857</v>
      </c>
      <c r="H3254" s="260">
        <v>151</v>
      </c>
      <c r="I3254" s="260">
        <v>768.57142857142901</v>
      </c>
      <c r="J3254" s="260">
        <v>447.57142857142901</v>
      </c>
      <c r="K3254" s="260">
        <v>88.142857142857196</v>
      </c>
      <c r="L3254" s="260">
        <v>233</v>
      </c>
      <c r="M3254" s="260">
        <v>6.4819277108433697</v>
      </c>
      <c r="N3254" s="260">
        <v>4820</v>
      </c>
    </row>
    <row r="3255" spans="1:14" x14ac:dyDescent="0.25">
      <c r="A3255" s="263">
        <v>39779</v>
      </c>
      <c r="B3255">
        <v>0.251</v>
      </c>
      <c r="C3255">
        <v>8.7829920000000001</v>
      </c>
      <c r="D3255">
        <v>5.7252096000000003</v>
      </c>
      <c r="F3255" s="260">
        <v>264</v>
      </c>
      <c r="G3255" s="260">
        <v>180</v>
      </c>
      <c r="H3255" s="260">
        <v>84</v>
      </c>
      <c r="I3255" s="260">
        <v>405</v>
      </c>
      <c r="J3255" s="260">
        <v>228</v>
      </c>
      <c r="K3255" s="260">
        <v>0</v>
      </c>
      <c r="L3255" s="260">
        <v>177</v>
      </c>
      <c r="M3255" s="260">
        <v>6.4578313253012096</v>
      </c>
      <c r="N3255" s="260">
        <v>4813.3333333333303</v>
      </c>
    </row>
    <row r="3256" spans="1:14" x14ac:dyDescent="0.25">
      <c r="A3256" s="263">
        <v>39780</v>
      </c>
      <c r="B3256">
        <v>2.3E-2</v>
      </c>
      <c r="C3256">
        <v>0.69909695999999999</v>
      </c>
      <c r="D3256">
        <v>0.44990207999999998</v>
      </c>
      <c r="F3256" s="260">
        <v>226.4</v>
      </c>
      <c r="G3256" s="260">
        <v>156</v>
      </c>
      <c r="H3256" s="260">
        <v>70.400000000000006</v>
      </c>
      <c r="I3256" s="260">
        <v>351.8</v>
      </c>
      <c r="J3256" s="260">
        <v>198.2</v>
      </c>
      <c r="K3256" s="260">
        <v>0</v>
      </c>
      <c r="L3256" s="260">
        <v>153.80000000000001</v>
      </c>
      <c r="M3256" s="260">
        <v>6.4337349397590398</v>
      </c>
      <c r="N3256" s="260">
        <v>4806.6666666666697</v>
      </c>
    </row>
    <row r="3257" spans="1:14" x14ac:dyDescent="0.25">
      <c r="A3257" s="263">
        <v>39781</v>
      </c>
      <c r="B3257">
        <v>0.66300000000000003</v>
      </c>
      <c r="C3257">
        <v>17.104763519999999</v>
      </c>
      <c r="D3257">
        <v>10.815068159999999</v>
      </c>
      <c r="F3257" s="260">
        <v>188.8</v>
      </c>
      <c r="G3257" s="260">
        <v>132</v>
      </c>
      <c r="H3257" s="260">
        <v>56.8</v>
      </c>
      <c r="I3257" s="260">
        <v>298.60000000000002</v>
      </c>
      <c r="J3257" s="260">
        <v>168.4</v>
      </c>
      <c r="K3257" s="260">
        <v>0</v>
      </c>
      <c r="L3257" s="260">
        <v>130.6</v>
      </c>
      <c r="M3257" s="260">
        <v>6.4096385542168699</v>
      </c>
      <c r="N3257" s="260">
        <v>4800</v>
      </c>
    </row>
    <row r="3258" spans="1:14" x14ac:dyDescent="0.25">
      <c r="A3258" s="263">
        <v>39782</v>
      </c>
      <c r="B3258">
        <v>9.0999999999999998E-2</v>
      </c>
      <c r="C3258">
        <v>1.92943296</v>
      </c>
      <c r="D3258">
        <v>1.1887948800000001</v>
      </c>
      <c r="F3258" s="260">
        <v>151.19999999999999</v>
      </c>
      <c r="G3258" s="260">
        <v>108</v>
      </c>
      <c r="H3258" s="260">
        <v>43.2</v>
      </c>
      <c r="I3258" s="260">
        <v>245.4</v>
      </c>
      <c r="J3258" s="260">
        <v>138.6</v>
      </c>
      <c r="K3258" s="260">
        <v>0</v>
      </c>
      <c r="L3258" s="260">
        <v>107.4</v>
      </c>
      <c r="M3258" s="260">
        <v>6.3855421686747</v>
      </c>
      <c r="N3258" s="260">
        <v>4793.3333333333303</v>
      </c>
    </row>
    <row r="3259" spans="1:14" x14ac:dyDescent="0.25">
      <c r="A3259" s="263">
        <v>39783</v>
      </c>
      <c r="B3259">
        <v>0.251</v>
      </c>
      <c r="C3259">
        <v>4.1681260800000004</v>
      </c>
      <c r="D3259">
        <v>2.4635750399999998</v>
      </c>
      <c r="F3259" s="260">
        <v>113.6</v>
      </c>
      <c r="G3259" s="260">
        <v>84</v>
      </c>
      <c r="H3259" s="260">
        <v>29.6</v>
      </c>
      <c r="I3259" s="260">
        <v>192.2</v>
      </c>
      <c r="J3259" s="260">
        <v>108.8</v>
      </c>
      <c r="K3259" s="260">
        <v>0</v>
      </c>
      <c r="L3259" s="260">
        <v>84.2</v>
      </c>
      <c r="M3259" s="260">
        <v>6.3614457831325302</v>
      </c>
      <c r="N3259" s="260">
        <v>4786.6666666666697</v>
      </c>
    </row>
    <row r="3260" spans="1:14" x14ac:dyDescent="0.25">
      <c r="A3260" s="263">
        <v>39784</v>
      </c>
      <c r="B3260">
        <v>0.251</v>
      </c>
      <c r="C3260">
        <v>3.0144096</v>
      </c>
      <c r="D3260">
        <v>1.6481664</v>
      </c>
      <c r="F3260" s="260">
        <v>76</v>
      </c>
      <c r="G3260" s="260">
        <v>60</v>
      </c>
      <c r="H3260" s="260">
        <v>16</v>
      </c>
      <c r="I3260" s="260">
        <v>139</v>
      </c>
      <c r="J3260" s="260">
        <v>79</v>
      </c>
      <c r="K3260" s="260">
        <v>0</v>
      </c>
      <c r="L3260" s="260">
        <v>61</v>
      </c>
      <c r="M3260" s="260">
        <v>6.3373493975903603</v>
      </c>
      <c r="N3260" s="260">
        <v>4780</v>
      </c>
    </row>
    <row r="3261" spans="1:14" x14ac:dyDescent="0.25">
      <c r="A3261" s="263">
        <v>39785</v>
      </c>
      <c r="B3261">
        <v>2.3E-2</v>
      </c>
      <c r="C3261">
        <v>0.3686256</v>
      </c>
      <c r="D3261">
        <v>0.14904000000000001</v>
      </c>
      <c r="F3261" s="260">
        <v>75</v>
      </c>
      <c r="G3261" s="260">
        <v>58</v>
      </c>
      <c r="H3261" s="260">
        <v>17</v>
      </c>
      <c r="I3261" s="260">
        <v>185.5</v>
      </c>
      <c r="J3261" s="260">
        <v>110</v>
      </c>
      <c r="K3261" s="260">
        <v>0.33333333333333298</v>
      </c>
      <c r="L3261" s="260">
        <v>76</v>
      </c>
      <c r="M3261" s="260">
        <v>6.3132530120481896</v>
      </c>
      <c r="N3261" s="260">
        <v>4822.3999999999996</v>
      </c>
    </row>
    <row r="3262" spans="1:14" x14ac:dyDescent="0.25">
      <c r="A3262" s="263">
        <v>39786</v>
      </c>
      <c r="B3262">
        <v>0.45700000000000002</v>
      </c>
      <c r="C3262">
        <v>9.1604735999999995</v>
      </c>
      <c r="D3262">
        <v>2.9218752000000001</v>
      </c>
      <c r="F3262" s="260">
        <v>74</v>
      </c>
      <c r="G3262" s="260">
        <v>56</v>
      </c>
      <c r="H3262" s="260">
        <v>18</v>
      </c>
      <c r="I3262" s="260">
        <v>232</v>
      </c>
      <c r="J3262" s="260">
        <v>141</v>
      </c>
      <c r="K3262" s="260">
        <v>0.66666666666666696</v>
      </c>
      <c r="L3262" s="260">
        <v>91</v>
      </c>
      <c r="M3262" s="260">
        <v>6.2891566265060197</v>
      </c>
      <c r="N3262" s="260">
        <v>4864.8</v>
      </c>
    </row>
    <row r="3263" spans="1:14" x14ac:dyDescent="0.25">
      <c r="A3263" s="263">
        <v>39787</v>
      </c>
      <c r="B3263">
        <v>0.251</v>
      </c>
      <c r="C3263">
        <v>6.0396624000000001</v>
      </c>
      <c r="D3263">
        <v>1.5831071999999999</v>
      </c>
      <c r="F3263" s="260">
        <v>73</v>
      </c>
      <c r="G3263" s="260">
        <v>54</v>
      </c>
      <c r="H3263" s="260">
        <v>19</v>
      </c>
      <c r="I3263" s="260">
        <v>278.5</v>
      </c>
      <c r="J3263" s="260">
        <v>172</v>
      </c>
      <c r="K3263" s="260">
        <v>1</v>
      </c>
      <c r="L3263" s="260">
        <v>106</v>
      </c>
      <c r="M3263" s="260">
        <v>6.2650602409638596</v>
      </c>
      <c r="N3263" s="260">
        <v>4907.2</v>
      </c>
    </row>
    <row r="3264" spans="1:14" x14ac:dyDescent="0.25">
      <c r="A3264" s="263">
        <v>39788</v>
      </c>
      <c r="B3264">
        <v>0.251</v>
      </c>
      <c r="C3264">
        <v>7.0480799999999997</v>
      </c>
      <c r="D3264">
        <v>1.5614208000000001</v>
      </c>
      <c r="F3264" s="260">
        <v>72</v>
      </c>
      <c r="G3264" s="260">
        <v>52</v>
      </c>
      <c r="H3264" s="260">
        <v>20</v>
      </c>
      <c r="I3264" s="260">
        <v>325</v>
      </c>
      <c r="J3264" s="260">
        <v>203</v>
      </c>
      <c r="K3264" s="260">
        <v>1.3333333333333299</v>
      </c>
      <c r="L3264" s="260">
        <v>121</v>
      </c>
      <c r="M3264" s="260">
        <v>6.2409638554216897</v>
      </c>
      <c r="N3264" s="260">
        <v>4949.6000000000004</v>
      </c>
    </row>
    <row r="3265" spans="1:14" x14ac:dyDescent="0.25">
      <c r="A3265" s="263">
        <v>39789</v>
      </c>
      <c r="B3265">
        <v>9.0999999999999998E-2</v>
      </c>
      <c r="C3265">
        <v>2.9208816</v>
      </c>
      <c r="D3265">
        <v>0.55823040000000002</v>
      </c>
      <c r="F3265" s="260">
        <v>71</v>
      </c>
      <c r="G3265" s="260">
        <v>50</v>
      </c>
      <c r="H3265" s="260">
        <v>21</v>
      </c>
      <c r="I3265" s="260">
        <v>371.5</v>
      </c>
      <c r="J3265" s="260">
        <v>234</v>
      </c>
      <c r="K3265" s="260">
        <v>1.6666666666666701</v>
      </c>
      <c r="L3265" s="260">
        <v>136</v>
      </c>
      <c r="M3265" s="260">
        <v>6.2168674698795199</v>
      </c>
      <c r="N3265" s="260">
        <v>4992</v>
      </c>
    </row>
    <row r="3266" spans="1:14" x14ac:dyDescent="0.25">
      <c r="A3266" s="263">
        <v>39790</v>
      </c>
      <c r="B3266">
        <v>0.251</v>
      </c>
      <c r="C3266">
        <v>9.0649151999999997</v>
      </c>
      <c r="D3266">
        <v>1.5180480000000001</v>
      </c>
      <c r="F3266" s="260">
        <v>70</v>
      </c>
      <c r="G3266" s="260">
        <v>48</v>
      </c>
      <c r="H3266" s="260">
        <v>22</v>
      </c>
      <c r="I3266" s="260">
        <v>418</v>
      </c>
      <c r="J3266" s="260">
        <v>265</v>
      </c>
      <c r="K3266" s="260">
        <v>2</v>
      </c>
      <c r="L3266" s="260">
        <v>151</v>
      </c>
      <c r="M3266" s="260">
        <v>6.19277108433735</v>
      </c>
      <c r="N3266" s="260">
        <v>5034.3999999999996</v>
      </c>
    </row>
    <row r="3267" spans="1:14" x14ac:dyDescent="0.25">
      <c r="A3267" s="263">
        <v>39791</v>
      </c>
      <c r="B3267">
        <v>1.3029999999999999</v>
      </c>
      <c r="C3267">
        <v>44.935183539999997</v>
      </c>
      <c r="D3267">
        <v>7.9770404570000002</v>
      </c>
      <c r="F3267" s="260">
        <v>70.857142857142904</v>
      </c>
      <c r="G3267" s="260">
        <v>48.571428571428598</v>
      </c>
      <c r="H3267" s="260">
        <v>22.285714285714299</v>
      </c>
      <c r="I3267" s="260">
        <v>399.142857142857</v>
      </c>
      <c r="J3267" s="260">
        <v>228.857142857143</v>
      </c>
      <c r="K3267" s="260">
        <v>1.71428571428571</v>
      </c>
      <c r="L3267" s="260">
        <v>168.57142857142901</v>
      </c>
      <c r="M3267" s="260">
        <v>6.1686746987951802</v>
      </c>
      <c r="N3267" s="260">
        <v>5076.8</v>
      </c>
    </row>
    <row r="3268" spans="1:14" x14ac:dyDescent="0.25">
      <c r="A3268" s="263">
        <v>39792</v>
      </c>
      <c r="B3268">
        <v>1.3029999999999999</v>
      </c>
      <c r="C3268">
        <v>42.812261489999997</v>
      </c>
      <c r="D3268">
        <v>8.073536914</v>
      </c>
      <c r="F3268" s="260">
        <v>71.714285714285694</v>
      </c>
      <c r="G3268" s="260">
        <v>49.142857142857103</v>
      </c>
      <c r="H3268" s="260">
        <v>22.571428571428601</v>
      </c>
      <c r="I3268" s="260">
        <v>380.28571428571399</v>
      </c>
      <c r="J3268" s="260">
        <v>192.71428571428601</v>
      </c>
      <c r="K3268" s="260">
        <v>1.4285714285714299</v>
      </c>
      <c r="L3268" s="260">
        <v>186.142857142857</v>
      </c>
      <c r="M3268" s="260">
        <v>6.1445783132530103</v>
      </c>
      <c r="N3268" s="260">
        <v>5119.2</v>
      </c>
    </row>
    <row r="3269" spans="1:14" x14ac:dyDescent="0.25">
      <c r="A3269" s="263">
        <v>39793</v>
      </c>
      <c r="B3269">
        <v>2.3E-2</v>
      </c>
      <c r="C3269">
        <v>0.718230857</v>
      </c>
      <c r="D3269">
        <v>0.14421394300000001</v>
      </c>
      <c r="F3269" s="260">
        <v>72.571428571428598</v>
      </c>
      <c r="G3269" s="260">
        <v>49.714285714285701</v>
      </c>
      <c r="H3269" s="260">
        <v>22.8571428571429</v>
      </c>
      <c r="I3269" s="260">
        <v>361.42857142857099</v>
      </c>
      <c r="J3269" s="260">
        <v>156.57142857142901</v>
      </c>
      <c r="K3269" s="260">
        <v>1.1428571428571399</v>
      </c>
      <c r="L3269" s="260">
        <v>203.71428571428601</v>
      </c>
      <c r="M3269" s="260">
        <v>6.1204819277108404</v>
      </c>
      <c r="N3269" s="260">
        <v>5161.6000000000004</v>
      </c>
    </row>
    <row r="3270" spans="1:14" x14ac:dyDescent="0.25">
      <c r="A3270" s="263">
        <v>39794</v>
      </c>
      <c r="B3270">
        <v>9.0999999999999998E-2</v>
      </c>
      <c r="C3270">
        <v>2.6934336000000001</v>
      </c>
      <c r="D3270">
        <v>0.57732479999999997</v>
      </c>
      <c r="F3270" s="260">
        <v>73.428571428571402</v>
      </c>
      <c r="G3270" s="260">
        <v>50.285714285714299</v>
      </c>
      <c r="H3270" s="260">
        <v>23.1428571428571</v>
      </c>
      <c r="I3270" s="260">
        <v>342.57142857142901</v>
      </c>
      <c r="J3270" s="260">
        <v>120.428571428571</v>
      </c>
      <c r="K3270" s="260">
        <v>0.85714285714285698</v>
      </c>
      <c r="L3270" s="260">
        <v>221.28571428571399</v>
      </c>
      <c r="M3270" s="260">
        <v>6.0963855421686803</v>
      </c>
      <c r="N3270" s="260">
        <v>5204</v>
      </c>
    </row>
    <row r="3271" spans="1:14" x14ac:dyDescent="0.25">
      <c r="A3271" s="263">
        <v>39795</v>
      </c>
      <c r="B3271">
        <v>2.3E-2</v>
      </c>
      <c r="C3271">
        <v>0.64328502899999995</v>
      </c>
      <c r="D3271">
        <v>0.14762057100000001</v>
      </c>
      <c r="F3271" s="260">
        <v>74.285714285714306</v>
      </c>
      <c r="G3271" s="260">
        <v>50.857142857142897</v>
      </c>
      <c r="H3271" s="260">
        <v>23.428571428571399</v>
      </c>
      <c r="I3271" s="260">
        <v>323.71428571428601</v>
      </c>
      <c r="J3271" s="260">
        <v>84.285714285714306</v>
      </c>
      <c r="K3271" s="260">
        <v>0.57142857142857095</v>
      </c>
      <c r="L3271" s="260">
        <v>238.857142857143</v>
      </c>
      <c r="M3271" s="260">
        <v>6.0722891566265096</v>
      </c>
      <c r="N3271" s="260">
        <v>5246.4</v>
      </c>
    </row>
    <row r="3272" spans="1:14" x14ac:dyDescent="0.25">
      <c r="A3272" s="263">
        <v>39796</v>
      </c>
      <c r="B3272">
        <v>0.66300000000000003</v>
      </c>
      <c r="C3272">
        <v>17.46319269</v>
      </c>
      <c r="D3272">
        <v>4.3044233140000001</v>
      </c>
      <c r="F3272" s="260">
        <v>75.142857142857096</v>
      </c>
      <c r="G3272" s="260">
        <v>51.428571428571402</v>
      </c>
      <c r="H3272" s="260">
        <v>23.714285714285701</v>
      </c>
      <c r="I3272" s="260">
        <v>304.857142857143</v>
      </c>
      <c r="J3272" s="260">
        <v>48.142857142857203</v>
      </c>
      <c r="K3272" s="260">
        <v>0.28571428571428598</v>
      </c>
      <c r="L3272" s="260">
        <v>256.42857142857099</v>
      </c>
      <c r="M3272" s="260">
        <v>6.0481927710843397</v>
      </c>
      <c r="N3272" s="260">
        <v>5288.8</v>
      </c>
    </row>
    <row r="3273" spans="1:14" x14ac:dyDescent="0.25">
      <c r="A3273" s="263">
        <v>39797</v>
      </c>
      <c r="B3273">
        <v>0.45700000000000002</v>
      </c>
      <c r="C3273">
        <v>11.292652800000001</v>
      </c>
      <c r="D3273">
        <v>3.0008447999999999</v>
      </c>
      <c r="F3273" s="260">
        <v>76</v>
      </c>
      <c r="G3273" s="260">
        <v>52</v>
      </c>
      <c r="H3273" s="260">
        <v>24</v>
      </c>
      <c r="I3273" s="260">
        <v>286</v>
      </c>
      <c r="J3273" s="260">
        <v>12</v>
      </c>
      <c r="K3273" s="260">
        <v>0</v>
      </c>
      <c r="L3273" s="260">
        <v>274</v>
      </c>
      <c r="M3273" s="260">
        <v>6.0240963855421699</v>
      </c>
      <c r="N3273" s="260">
        <v>5331.2</v>
      </c>
    </row>
    <row r="3274" spans="1:14" x14ac:dyDescent="0.25">
      <c r="A3274" s="263">
        <v>39798</v>
      </c>
      <c r="B3274">
        <v>0.251</v>
      </c>
      <c r="C3274">
        <v>7.8783593139999999</v>
      </c>
      <c r="D3274">
        <v>1.803069257</v>
      </c>
      <c r="F3274" s="260">
        <v>83.142857142857096</v>
      </c>
      <c r="G3274" s="260">
        <v>54.428571428571402</v>
      </c>
      <c r="H3274" s="260">
        <v>28.8571428571429</v>
      </c>
      <c r="I3274" s="260">
        <v>363.28571428571399</v>
      </c>
      <c r="J3274" s="260">
        <v>76.857142857142804</v>
      </c>
      <c r="K3274" s="260">
        <v>2.1428571428571401</v>
      </c>
      <c r="L3274" s="260">
        <v>284.28571428571399</v>
      </c>
      <c r="M3274" s="260">
        <v>6</v>
      </c>
      <c r="N3274" s="260">
        <v>5373.6</v>
      </c>
    </row>
    <row r="3275" spans="1:14" x14ac:dyDescent="0.25">
      <c r="A3275" s="263">
        <v>39799</v>
      </c>
      <c r="B3275">
        <v>9.0999999999999998E-2</v>
      </c>
      <c r="C3275">
        <v>3.4639487999999998</v>
      </c>
      <c r="D3275">
        <v>0.7098624</v>
      </c>
      <c r="F3275" s="260">
        <v>90.285714285714306</v>
      </c>
      <c r="G3275" s="260">
        <v>56.857142857142897</v>
      </c>
      <c r="H3275" s="260">
        <v>33.714285714285701</v>
      </c>
      <c r="I3275" s="260">
        <v>440.57142857142901</v>
      </c>
      <c r="J3275" s="260">
        <v>141.71428571428601</v>
      </c>
      <c r="K3275" s="260">
        <v>4.28571428571429</v>
      </c>
      <c r="L3275" s="260">
        <v>294.57142857142901</v>
      </c>
      <c r="M3275" s="260">
        <v>5.9759036144578301</v>
      </c>
      <c r="N3275" s="260">
        <v>5416</v>
      </c>
    </row>
    <row r="3276" spans="1:14" x14ac:dyDescent="0.25">
      <c r="A3276" s="263">
        <v>39800</v>
      </c>
      <c r="B3276">
        <v>4.2729999999999997</v>
      </c>
      <c r="C3276">
        <v>191.18622859999999</v>
      </c>
      <c r="D3276">
        <v>35.969381490000004</v>
      </c>
      <c r="F3276" s="260">
        <v>97.428571428571402</v>
      </c>
      <c r="G3276" s="260">
        <v>59.285714285714299</v>
      </c>
      <c r="H3276" s="260">
        <v>38.571428571428598</v>
      </c>
      <c r="I3276" s="260">
        <v>517.857142857143</v>
      </c>
      <c r="J3276" s="260">
        <v>206.57142857142901</v>
      </c>
      <c r="K3276" s="260">
        <v>6.4285714285714297</v>
      </c>
      <c r="L3276" s="260">
        <v>304.857142857143</v>
      </c>
      <c r="M3276" s="260">
        <v>5.9518072289156603</v>
      </c>
      <c r="N3276" s="260">
        <v>5458.4</v>
      </c>
    </row>
    <row r="3277" spans="1:14" x14ac:dyDescent="0.25">
      <c r="A3277" s="263">
        <v>39801</v>
      </c>
      <c r="B3277">
        <v>3.016</v>
      </c>
      <c r="C3277">
        <v>155.08375409999999</v>
      </c>
      <c r="D3277">
        <v>27.249473829999999</v>
      </c>
      <c r="F3277" s="260">
        <v>104.571428571429</v>
      </c>
      <c r="G3277" s="260">
        <v>61.714285714285701</v>
      </c>
      <c r="H3277" s="260">
        <v>43.428571428571402</v>
      </c>
      <c r="I3277" s="260">
        <v>595.142857142857</v>
      </c>
      <c r="J3277" s="260">
        <v>271.42857142857099</v>
      </c>
      <c r="K3277" s="260">
        <v>8.5714285714285694</v>
      </c>
      <c r="L3277" s="260">
        <v>315.142857142857</v>
      </c>
      <c r="M3277" s="260">
        <v>5.9277108433734904</v>
      </c>
      <c r="N3277" s="260">
        <v>5500.8</v>
      </c>
    </row>
    <row r="3278" spans="1:14" x14ac:dyDescent="0.25">
      <c r="A3278" s="263">
        <v>39802</v>
      </c>
      <c r="B3278">
        <v>3.6560000000000001</v>
      </c>
      <c r="C3278">
        <v>212.40566129999999</v>
      </c>
      <c r="D3278">
        <v>35.288129830000003</v>
      </c>
      <c r="F3278" s="260">
        <v>111.71428571428601</v>
      </c>
      <c r="G3278" s="260">
        <v>64.142857142857096</v>
      </c>
      <c r="H3278" s="260">
        <v>48.285714285714299</v>
      </c>
      <c r="I3278" s="260">
        <v>672.42857142857099</v>
      </c>
      <c r="J3278" s="260">
        <v>336.28571428571399</v>
      </c>
      <c r="K3278" s="260">
        <v>10.714285714285699</v>
      </c>
      <c r="L3278" s="260">
        <v>325.42857142857099</v>
      </c>
      <c r="M3278" s="260">
        <v>5.9036144578313197</v>
      </c>
      <c r="N3278" s="260">
        <v>5543.2</v>
      </c>
    </row>
    <row r="3279" spans="1:14" x14ac:dyDescent="0.25">
      <c r="A3279" s="263">
        <v>39803</v>
      </c>
      <c r="B3279">
        <v>0.89100000000000001</v>
      </c>
      <c r="C3279">
        <v>57.714805030000001</v>
      </c>
      <c r="D3279">
        <v>9.1499081140000005</v>
      </c>
      <c r="F3279" s="260">
        <v>118.857142857143</v>
      </c>
      <c r="G3279" s="260">
        <v>66.571428571428598</v>
      </c>
      <c r="H3279" s="260">
        <v>53.142857142857103</v>
      </c>
      <c r="I3279" s="260">
        <v>749.71428571428601</v>
      </c>
      <c r="J3279" s="260">
        <v>401.142857142857</v>
      </c>
      <c r="K3279" s="260">
        <v>12.8571428571429</v>
      </c>
      <c r="L3279" s="260">
        <v>335.71428571428601</v>
      </c>
      <c r="M3279" s="260">
        <v>5.8795180722891596</v>
      </c>
      <c r="N3279" s="260">
        <v>5585.6</v>
      </c>
    </row>
    <row r="3280" spans="1:14" x14ac:dyDescent="0.25">
      <c r="A3280" s="263">
        <v>39804</v>
      </c>
      <c r="B3280">
        <v>0.89100000000000001</v>
      </c>
      <c r="C3280">
        <v>63.664444799999998</v>
      </c>
      <c r="D3280">
        <v>9.6997824000000001</v>
      </c>
      <c r="F3280" s="260">
        <v>126</v>
      </c>
      <c r="G3280" s="260">
        <v>69</v>
      </c>
      <c r="H3280" s="260">
        <v>58</v>
      </c>
      <c r="I3280" s="260">
        <v>827</v>
      </c>
      <c r="J3280" s="260">
        <v>466</v>
      </c>
      <c r="K3280" s="260">
        <v>15</v>
      </c>
      <c r="L3280" s="260">
        <v>346</v>
      </c>
      <c r="M3280" s="260">
        <v>5.8554216867469897</v>
      </c>
      <c r="N3280" s="260">
        <v>5628</v>
      </c>
    </row>
    <row r="3281" spans="1:14" x14ac:dyDescent="0.25">
      <c r="A3281" s="263">
        <v>39805</v>
      </c>
      <c r="B3281">
        <v>41.406999999999996</v>
      </c>
      <c r="C3281">
        <v>4858.8440790000004</v>
      </c>
      <c r="D3281">
        <v>599.49764430000005</v>
      </c>
      <c r="F3281" s="260">
        <v>167.57142857142901</v>
      </c>
      <c r="G3281" s="260">
        <v>99.714285714285694</v>
      </c>
      <c r="H3281" s="260">
        <v>68.714285714285694</v>
      </c>
      <c r="I3281" s="260">
        <v>1358.1428571428601</v>
      </c>
      <c r="J3281" s="260">
        <v>765.142857142857</v>
      </c>
      <c r="K3281" s="260">
        <v>23.1428571428571</v>
      </c>
      <c r="L3281" s="260">
        <v>569.857142857143</v>
      </c>
      <c r="M3281" s="260">
        <v>5.8313253012048198</v>
      </c>
      <c r="N3281" s="260">
        <v>5670.4</v>
      </c>
    </row>
    <row r="3282" spans="1:14" x14ac:dyDescent="0.25">
      <c r="A3282" s="263">
        <v>39806</v>
      </c>
      <c r="B3282">
        <v>35.283000000000001</v>
      </c>
      <c r="C3282">
        <v>5759.3953030000002</v>
      </c>
      <c r="D3282">
        <v>637.56179380000003</v>
      </c>
      <c r="F3282" s="260">
        <v>209.142857142857</v>
      </c>
      <c r="G3282" s="260">
        <v>130.42857142857099</v>
      </c>
      <c r="H3282" s="260">
        <v>79.428571428571402</v>
      </c>
      <c r="I3282" s="260">
        <v>1889.2857142857099</v>
      </c>
      <c r="J3282" s="260">
        <v>1064.2857142857099</v>
      </c>
      <c r="K3282" s="260">
        <v>31.285714285714299</v>
      </c>
      <c r="L3282" s="260">
        <v>793.71428571428601</v>
      </c>
      <c r="M3282" s="260">
        <v>5.80722891566265</v>
      </c>
      <c r="N3282" s="260">
        <v>5712.8</v>
      </c>
    </row>
    <row r="3283" spans="1:14" x14ac:dyDescent="0.25">
      <c r="A3283" s="263">
        <v>39807</v>
      </c>
      <c r="B3283">
        <v>5.5069999999999997</v>
      </c>
      <c r="C3283">
        <v>1151.6515320000001</v>
      </c>
      <c r="D3283">
        <v>119.29106059999999</v>
      </c>
      <c r="F3283" s="260">
        <v>250.71428571428601</v>
      </c>
      <c r="G3283" s="260">
        <v>161.142857142857</v>
      </c>
      <c r="H3283" s="260">
        <v>90.142857142857096</v>
      </c>
      <c r="I3283" s="260">
        <v>2420.4285714285702</v>
      </c>
      <c r="J3283" s="260">
        <v>1363.42857142857</v>
      </c>
      <c r="K3283" s="260">
        <v>39.428571428571402</v>
      </c>
      <c r="L3283" s="260">
        <v>1017.57142857143</v>
      </c>
      <c r="M3283" s="260">
        <v>5.7831325301204801</v>
      </c>
      <c r="N3283" s="260">
        <v>5755.2</v>
      </c>
    </row>
    <row r="3284" spans="1:14" x14ac:dyDescent="0.25">
      <c r="A3284" s="263">
        <v>39808</v>
      </c>
      <c r="B3284">
        <v>4.4560000000000004</v>
      </c>
      <c r="C3284">
        <v>1136.350277</v>
      </c>
      <c r="D3284">
        <v>112.5295323</v>
      </c>
      <c r="F3284" s="260">
        <v>292.28571428571399</v>
      </c>
      <c r="G3284" s="260">
        <v>191.857142857143</v>
      </c>
      <c r="H3284" s="260">
        <v>100.857142857143</v>
      </c>
      <c r="I3284" s="260">
        <v>2951.5714285714298</v>
      </c>
      <c r="J3284" s="260">
        <v>1662.57142857143</v>
      </c>
      <c r="K3284" s="260">
        <v>47.571428571428598</v>
      </c>
      <c r="L3284" s="260">
        <v>1241.42857142857</v>
      </c>
      <c r="M3284" s="260">
        <v>5.7590361445783103</v>
      </c>
      <c r="N3284" s="260">
        <v>5797.6</v>
      </c>
    </row>
    <row r="3285" spans="1:14" x14ac:dyDescent="0.25">
      <c r="A3285" s="263">
        <v>39809</v>
      </c>
      <c r="B3285">
        <v>4.25</v>
      </c>
      <c r="C3285">
        <v>1278.8526859999999</v>
      </c>
      <c r="D3285">
        <v>122.59234290000001</v>
      </c>
      <c r="F3285" s="260">
        <v>333.857142857143</v>
      </c>
      <c r="G3285" s="260">
        <v>222.57142857142901</v>
      </c>
      <c r="H3285" s="260">
        <v>111.571428571429</v>
      </c>
      <c r="I3285" s="260">
        <v>3482.7142857142899</v>
      </c>
      <c r="J3285" s="260">
        <v>1961.7142857142901</v>
      </c>
      <c r="K3285" s="260">
        <v>55.714285714285701</v>
      </c>
      <c r="L3285" s="260">
        <v>1465.2857142857099</v>
      </c>
      <c r="M3285" s="260">
        <v>5.7349397590361404</v>
      </c>
      <c r="N3285" s="260">
        <v>5840</v>
      </c>
    </row>
    <row r="3286" spans="1:14" x14ac:dyDescent="0.25">
      <c r="A3286" s="263">
        <v>39810</v>
      </c>
      <c r="B3286">
        <v>2.6970000000000001</v>
      </c>
      <c r="C3286">
        <v>935.31220250000001</v>
      </c>
      <c r="D3286">
        <v>87.48266606</v>
      </c>
      <c r="F3286" s="260">
        <v>375.42857142857099</v>
      </c>
      <c r="G3286" s="260">
        <v>253.28571428571399</v>
      </c>
      <c r="H3286" s="260">
        <v>122.28571428571399</v>
      </c>
      <c r="I3286" s="260">
        <v>4013.8571428571399</v>
      </c>
      <c r="J3286" s="260">
        <v>2260.8571428571399</v>
      </c>
      <c r="K3286" s="260">
        <v>63.857142857142897</v>
      </c>
      <c r="L3286" s="260">
        <v>1689.1428571428601</v>
      </c>
      <c r="M3286" s="260">
        <v>5.7108433734939803</v>
      </c>
      <c r="N3286" s="260">
        <v>5882.4</v>
      </c>
    </row>
    <row r="3287" spans="1:14" x14ac:dyDescent="0.25">
      <c r="A3287" s="263">
        <v>39811</v>
      </c>
      <c r="B3287">
        <v>1.8049999999999999</v>
      </c>
      <c r="C3287">
        <v>708.80183999999997</v>
      </c>
      <c r="D3287">
        <v>65.031983999999994</v>
      </c>
      <c r="F3287" s="260">
        <v>417</v>
      </c>
      <c r="G3287" s="260">
        <v>284</v>
      </c>
      <c r="H3287" s="260">
        <v>133</v>
      </c>
      <c r="I3287" s="260">
        <v>4545</v>
      </c>
      <c r="J3287" s="260">
        <v>2560</v>
      </c>
      <c r="K3287" s="260">
        <v>72</v>
      </c>
      <c r="L3287" s="260">
        <v>1913</v>
      </c>
      <c r="M3287" s="260">
        <v>5.6867469879518104</v>
      </c>
      <c r="N3287" s="260">
        <v>5924.8</v>
      </c>
    </row>
    <row r="3288" spans="1:14" x14ac:dyDescent="0.25">
      <c r="A3288" s="263">
        <v>39812</v>
      </c>
      <c r="B3288">
        <v>1.3480000000000001</v>
      </c>
      <c r="C3288">
        <v>483.83802509999998</v>
      </c>
      <c r="D3288">
        <v>44.207621490000001</v>
      </c>
      <c r="F3288" s="260">
        <v>379.57142857142901</v>
      </c>
      <c r="G3288" s="260">
        <v>255.57142857142901</v>
      </c>
      <c r="H3288" s="260">
        <v>124</v>
      </c>
      <c r="I3288" s="260">
        <v>4154.2857142857101</v>
      </c>
      <c r="J3288" s="260">
        <v>2355.7142857142899</v>
      </c>
      <c r="K3288" s="260">
        <v>81.714285714285694</v>
      </c>
      <c r="L3288" s="260">
        <v>1717</v>
      </c>
      <c r="M3288" s="260">
        <v>5.6626506024096397</v>
      </c>
      <c r="N3288" s="260">
        <v>5967.2</v>
      </c>
    </row>
    <row r="3289" spans="1:14" x14ac:dyDescent="0.25">
      <c r="A3289" s="263">
        <v>39813</v>
      </c>
      <c r="B3289">
        <v>9.0999999999999998E-2</v>
      </c>
      <c r="C3289">
        <v>29.590703999999999</v>
      </c>
      <c r="D3289">
        <v>2.690064</v>
      </c>
      <c r="F3289" s="260">
        <v>342.142857142857</v>
      </c>
      <c r="G3289" s="260">
        <v>227.142857142857</v>
      </c>
      <c r="H3289" s="260">
        <v>115</v>
      </c>
      <c r="I3289" s="260">
        <v>3763.5714285714298</v>
      </c>
      <c r="J3289" s="260">
        <v>2151.4285714285702</v>
      </c>
      <c r="K3289" s="260">
        <v>91.428571428571402</v>
      </c>
      <c r="L3289" s="260">
        <v>1521</v>
      </c>
      <c r="M3289" s="260">
        <v>5.6385542168674698</v>
      </c>
      <c r="N3289" s="260">
        <v>6009.6</v>
      </c>
    </row>
    <row r="3290" spans="1:14" x14ac:dyDescent="0.25">
      <c r="A3290" s="263">
        <v>39814</v>
      </c>
      <c r="B3290">
        <v>0.68600000000000005</v>
      </c>
      <c r="C3290">
        <v>199.91059200000001</v>
      </c>
      <c r="D3290">
        <v>18.0605376</v>
      </c>
      <c r="F3290" s="260">
        <v>304.71428571428601</v>
      </c>
      <c r="G3290" s="260">
        <v>198.71428571428601</v>
      </c>
      <c r="H3290" s="260">
        <v>106</v>
      </c>
      <c r="I3290" s="260">
        <v>3372.8571428571399</v>
      </c>
      <c r="J3290" s="260">
        <v>1947.1428571428601</v>
      </c>
      <c r="K3290" s="260">
        <v>101.142857142857</v>
      </c>
      <c r="L3290" s="260">
        <v>1325</v>
      </c>
      <c r="M3290" s="260">
        <v>5.6144578313253</v>
      </c>
      <c r="N3290" s="260">
        <v>6052</v>
      </c>
    </row>
    <row r="3291" spans="1:14" x14ac:dyDescent="0.25">
      <c r="A3291" s="263">
        <v>39815</v>
      </c>
      <c r="B3291">
        <v>0.45700000000000002</v>
      </c>
      <c r="C3291">
        <v>117.74931429999999</v>
      </c>
      <c r="D3291">
        <v>10.553722970000001</v>
      </c>
      <c r="F3291" s="260">
        <v>267.28571428571399</v>
      </c>
      <c r="G3291" s="260">
        <v>170.28571428571399</v>
      </c>
      <c r="H3291" s="260">
        <v>97</v>
      </c>
      <c r="I3291" s="260">
        <v>2982.1428571428601</v>
      </c>
      <c r="J3291" s="260">
        <v>1742.8571428571399</v>
      </c>
      <c r="K3291" s="260">
        <v>110.857142857143</v>
      </c>
      <c r="L3291" s="260">
        <v>1129</v>
      </c>
      <c r="M3291" s="260">
        <v>5.5903614457831301</v>
      </c>
      <c r="N3291" s="260">
        <v>6094.4</v>
      </c>
    </row>
    <row r="3292" spans="1:14" x14ac:dyDescent="0.25">
      <c r="A3292" s="263">
        <v>39816</v>
      </c>
      <c r="B3292">
        <v>0.68600000000000005</v>
      </c>
      <c r="C3292">
        <v>153.59500800000001</v>
      </c>
      <c r="D3292">
        <v>13.6237248</v>
      </c>
      <c r="F3292" s="260">
        <v>229.857142857143</v>
      </c>
      <c r="G3292" s="260">
        <v>141.857142857143</v>
      </c>
      <c r="H3292" s="260">
        <v>88</v>
      </c>
      <c r="I3292" s="260">
        <v>2591.4285714285702</v>
      </c>
      <c r="J3292" s="260">
        <v>1538.57142857143</v>
      </c>
      <c r="K3292" s="260">
        <v>120.571428571429</v>
      </c>
      <c r="L3292" s="260">
        <v>933</v>
      </c>
      <c r="M3292" s="260">
        <v>5.5662650602409602</v>
      </c>
      <c r="N3292" s="260">
        <v>6136.8</v>
      </c>
    </row>
    <row r="3293" spans="1:14" x14ac:dyDescent="0.25">
      <c r="A3293" s="263">
        <v>39817</v>
      </c>
      <c r="B3293">
        <v>0.68600000000000005</v>
      </c>
      <c r="C3293">
        <v>130.43721600000001</v>
      </c>
      <c r="D3293">
        <v>11.405318400000001</v>
      </c>
      <c r="F3293" s="260">
        <v>192.42857142857099</v>
      </c>
      <c r="G3293" s="260">
        <v>113.428571428571</v>
      </c>
      <c r="H3293" s="260">
        <v>79</v>
      </c>
      <c r="I3293" s="260">
        <v>2200.7142857142899</v>
      </c>
      <c r="J3293" s="260">
        <v>1334.2857142857099</v>
      </c>
      <c r="K3293" s="260">
        <v>130.28571428571399</v>
      </c>
      <c r="L3293" s="260">
        <v>737</v>
      </c>
      <c r="M3293" s="260">
        <v>5.5421686746987904</v>
      </c>
      <c r="N3293" s="260">
        <v>6179.2</v>
      </c>
    </row>
    <row r="3294" spans="1:14" x14ac:dyDescent="0.25">
      <c r="A3294" s="263">
        <v>39818</v>
      </c>
      <c r="B3294">
        <v>0.91400000000000003</v>
      </c>
      <c r="C3294">
        <v>142.93497600000001</v>
      </c>
      <c r="D3294">
        <v>12.240288</v>
      </c>
      <c r="F3294" s="260">
        <v>155</v>
      </c>
      <c r="G3294" s="260">
        <v>85</v>
      </c>
      <c r="H3294" s="260">
        <v>70</v>
      </c>
      <c r="I3294" s="260">
        <v>1810</v>
      </c>
      <c r="J3294" s="260">
        <v>1130</v>
      </c>
      <c r="K3294" s="260">
        <v>140</v>
      </c>
      <c r="L3294" s="260">
        <v>541</v>
      </c>
      <c r="M3294" s="260">
        <v>5.5180722891566303</v>
      </c>
      <c r="N3294" s="260">
        <v>6221.6</v>
      </c>
    </row>
    <row r="3295" spans="1:14" x14ac:dyDescent="0.25">
      <c r="A3295" s="263">
        <v>39819</v>
      </c>
      <c r="B3295">
        <v>1.3480000000000001</v>
      </c>
      <c r="C3295">
        <v>209.49121650000001</v>
      </c>
      <c r="D3295">
        <v>18.734581030000001</v>
      </c>
      <c r="F3295" s="260">
        <v>160.857142857143</v>
      </c>
      <c r="G3295" s="260">
        <v>98.571428571428598</v>
      </c>
      <c r="H3295" s="260">
        <v>62.285714285714299</v>
      </c>
      <c r="I3295" s="260">
        <v>1798.7142857142901</v>
      </c>
      <c r="J3295" s="260">
        <v>992.71428571428601</v>
      </c>
      <c r="K3295" s="260">
        <v>142.857142857143</v>
      </c>
      <c r="L3295" s="260">
        <v>664.142857142857</v>
      </c>
      <c r="M3295" s="260">
        <v>5.4939759036144604</v>
      </c>
      <c r="N3295" s="260">
        <v>6264</v>
      </c>
    </row>
    <row r="3296" spans="1:14" x14ac:dyDescent="0.25">
      <c r="A3296" s="263">
        <v>39820</v>
      </c>
      <c r="B3296">
        <v>6.6959999999999997</v>
      </c>
      <c r="C3296">
        <v>1034.0889159999999</v>
      </c>
      <c r="D3296">
        <v>96.449949259999997</v>
      </c>
      <c r="F3296" s="260">
        <v>166.71428571428601</v>
      </c>
      <c r="G3296" s="260">
        <v>112.142857142857</v>
      </c>
      <c r="H3296" s="260">
        <v>54.571428571428598</v>
      </c>
      <c r="I3296" s="260">
        <v>1787.42857142857</v>
      </c>
      <c r="J3296" s="260">
        <v>855.42857142857099</v>
      </c>
      <c r="K3296" s="260">
        <v>145.71428571428601</v>
      </c>
      <c r="L3296" s="260">
        <v>787.28571428571399</v>
      </c>
      <c r="M3296" s="260">
        <v>5.4698795180722897</v>
      </c>
      <c r="N3296" s="260">
        <v>6306.4</v>
      </c>
    </row>
    <row r="3297" spans="1:14" x14ac:dyDescent="0.25">
      <c r="A3297" s="263">
        <v>39821</v>
      </c>
      <c r="B3297">
        <v>5.165</v>
      </c>
      <c r="C3297">
        <v>792.61440689999995</v>
      </c>
      <c r="D3297">
        <v>77.011035430000007</v>
      </c>
      <c r="F3297" s="260">
        <v>172.57142857142901</v>
      </c>
      <c r="G3297" s="260">
        <v>125.71428571428601</v>
      </c>
      <c r="H3297" s="260">
        <v>46.857142857142897</v>
      </c>
      <c r="I3297" s="260">
        <v>1776.1428571428601</v>
      </c>
      <c r="J3297" s="260">
        <v>718.142857142857</v>
      </c>
      <c r="K3297" s="260">
        <v>148.57142857142901</v>
      </c>
      <c r="L3297" s="260">
        <v>910.42857142857099</v>
      </c>
      <c r="M3297" s="260">
        <v>5.4457831325301198</v>
      </c>
      <c r="N3297" s="260">
        <v>6348.8</v>
      </c>
    </row>
    <row r="3298" spans="1:14" x14ac:dyDescent="0.25">
      <c r="A3298" s="263">
        <v>39822</v>
      </c>
      <c r="B3298">
        <v>3.1760000000000002</v>
      </c>
      <c r="C3298">
        <v>484.28809510000002</v>
      </c>
      <c r="D3298">
        <v>48.961941940000003</v>
      </c>
      <c r="F3298" s="260">
        <v>178.42857142857099</v>
      </c>
      <c r="G3298" s="260">
        <v>139.28571428571399</v>
      </c>
      <c r="H3298" s="260">
        <v>39.142857142857103</v>
      </c>
      <c r="I3298" s="260">
        <v>1764.8571428571399</v>
      </c>
      <c r="J3298" s="260">
        <v>580.857142857143</v>
      </c>
      <c r="K3298" s="260">
        <v>151.42857142857099</v>
      </c>
      <c r="L3298" s="260">
        <v>1033.57142857143</v>
      </c>
      <c r="M3298" s="260">
        <v>5.4216867469879499</v>
      </c>
      <c r="N3298" s="260">
        <v>6391.2</v>
      </c>
    </row>
    <row r="3299" spans="1:14" x14ac:dyDescent="0.25">
      <c r="A3299" s="263">
        <v>39823</v>
      </c>
      <c r="B3299">
        <v>18.303999999999998</v>
      </c>
      <c r="C3299">
        <v>2773.2128910000001</v>
      </c>
      <c r="D3299">
        <v>291.44151770000002</v>
      </c>
      <c r="F3299" s="260">
        <v>184.28571428571399</v>
      </c>
      <c r="G3299" s="260">
        <v>152.857142857143</v>
      </c>
      <c r="H3299" s="260">
        <v>31.428571428571399</v>
      </c>
      <c r="I3299" s="260">
        <v>1753.57142857143</v>
      </c>
      <c r="J3299" s="260">
        <v>443.57142857142901</v>
      </c>
      <c r="K3299" s="260">
        <v>154.28571428571399</v>
      </c>
      <c r="L3299" s="260">
        <v>1156.7142857142901</v>
      </c>
      <c r="M3299" s="260">
        <v>5.3975903614457801</v>
      </c>
      <c r="N3299" s="260">
        <v>6433.6</v>
      </c>
    </row>
    <row r="3300" spans="1:14" x14ac:dyDescent="0.25">
      <c r="A3300" s="263">
        <v>39824</v>
      </c>
      <c r="B3300">
        <v>17.413</v>
      </c>
      <c r="C3300">
        <v>2621.239587</v>
      </c>
      <c r="D3300">
        <v>286.06673419999998</v>
      </c>
      <c r="F3300" s="260">
        <v>190.142857142857</v>
      </c>
      <c r="G3300" s="260">
        <v>166.42857142857099</v>
      </c>
      <c r="H3300" s="260">
        <v>23.714285714285701</v>
      </c>
      <c r="I3300" s="260">
        <v>1742.2857142857099</v>
      </c>
      <c r="J3300" s="260">
        <v>306.28571428571399</v>
      </c>
      <c r="K3300" s="260">
        <v>157.142857142857</v>
      </c>
      <c r="L3300" s="260">
        <v>1279.8571428571399</v>
      </c>
      <c r="M3300" s="260">
        <v>5.3734939759036102</v>
      </c>
      <c r="N3300" s="260">
        <v>6476</v>
      </c>
    </row>
    <row r="3301" spans="1:14" x14ac:dyDescent="0.25">
      <c r="A3301" s="263">
        <v>39825</v>
      </c>
      <c r="B3301">
        <v>7.1070000000000002</v>
      </c>
      <c r="C3301">
        <v>1062.9115489999999</v>
      </c>
      <c r="D3301">
        <v>120.35278080000001</v>
      </c>
      <c r="F3301" s="260">
        <v>196</v>
      </c>
      <c r="G3301" s="260">
        <v>180</v>
      </c>
      <c r="H3301" s="260">
        <v>16</v>
      </c>
      <c r="I3301" s="260">
        <v>1731</v>
      </c>
      <c r="J3301" s="260">
        <v>169</v>
      </c>
      <c r="K3301" s="260">
        <v>160</v>
      </c>
      <c r="L3301" s="260">
        <v>1403</v>
      </c>
      <c r="M3301" s="260">
        <v>5.3493975903614501</v>
      </c>
      <c r="N3301" s="260">
        <v>6518.4</v>
      </c>
    </row>
    <row r="3302" spans="1:14" x14ac:dyDescent="0.25">
      <c r="A3302" s="263">
        <v>39826</v>
      </c>
      <c r="B3302">
        <v>3.4740000000000002</v>
      </c>
      <c r="C3302">
        <v>559.29871439999999</v>
      </c>
      <c r="D3302">
        <v>57.591971999999998</v>
      </c>
      <c r="F3302" s="260">
        <v>191.875</v>
      </c>
      <c r="G3302" s="260">
        <v>170.875</v>
      </c>
      <c r="H3302" s="260">
        <v>21</v>
      </c>
      <c r="I3302" s="260">
        <v>1863.375</v>
      </c>
      <c r="J3302" s="260">
        <v>344.375</v>
      </c>
      <c r="K3302" s="260">
        <v>161</v>
      </c>
      <c r="L3302" s="260">
        <v>1359</v>
      </c>
      <c r="M3302" s="260">
        <v>5.3253012048192803</v>
      </c>
      <c r="N3302" s="260">
        <v>6560.8</v>
      </c>
    </row>
    <row r="3303" spans="1:14" x14ac:dyDescent="0.25">
      <c r="A3303" s="263">
        <v>39827</v>
      </c>
      <c r="B3303">
        <v>1.988</v>
      </c>
      <c r="C3303">
        <v>342.79640640000002</v>
      </c>
      <c r="D3303">
        <v>32.248540800000001</v>
      </c>
      <c r="F3303" s="260">
        <v>187.75</v>
      </c>
      <c r="G3303" s="260">
        <v>161.75</v>
      </c>
      <c r="H3303" s="260">
        <v>26</v>
      </c>
      <c r="I3303" s="260">
        <v>1995.75</v>
      </c>
      <c r="J3303" s="260">
        <v>519.75</v>
      </c>
      <c r="K3303" s="260">
        <v>162</v>
      </c>
      <c r="L3303" s="260">
        <v>1315</v>
      </c>
      <c r="M3303" s="260">
        <v>5.3012048192771104</v>
      </c>
      <c r="N3303" s="260">
        <v>6603.2</v>
      </c>
    </row>
    <row r="3304" spans="1:14" x14ac:dyDescent="0.25">
      <c r="A3304" s="263">
        <v>39828</v>
      </c>
      <c r="B3304">
        <v>1.097</v>
      </c>
      <c r="C3304">
        <v>201.70538999999999</v>
      </c>
      <c r="D3304">
        <v>17.404124400000001</v>
      </c>
      <c r="F3304" s="260">
        <v>183.625</v>
      </c>
      <c r="G3304" s="260">
        <v>152.625</v>
      </c>
      <c r="H3304" s="260">
        <v>31</v>
      </c>
      <c r="I3304" s="260">
        <v>2128.125</v>
      </c>
      <c r="J3304" s="260">
        <v>695.125</v>
      </c>
      <c r="K3304" s="260">
        <v>163</v>
      </c>
      <c r="L3304" s="260">
        <v>1271</v>
      </c>
      <c r="M3304" s="260">
        <v>5.2771084337349397</v>
      </c>
      <c r="N3304" s="260">
        <v>6645.6</v>
      </c>
    </row>
    <row r="3305" spans="1:14" x14ac:dyDescent="0.25">
      <c r="A3305" s="263">
        <v>39829</v>
      </c>
      <c r="B3305">
        <v>0.41099999999999998</v>
      </c>
      <c r="C3305">
        <v>80.271259200000003</v>
      </c>
      <c r="D3305">
        <v>6.3741168000000004</v>
      </c>
      <c r="F3305" s="260">
        <v>179.5</v>
      </c>
      <c r="G3305" s="260">
        <v>143.5</v>
      </c>
      <c r="H3305" s="260">
        <v>36</v>
      </c>
      <c r="I3305" s="260">
        <v>2260.5</v>
      </c>
      <c r="J3305" s="260">
        <v>870.5</v>
      </c>
      <c r="K3305" s="260">
        <v>164</v>
      </c>
      <c r="L3305" s="260">
        <v>1227</v>
      </c>
      <c r="M3305" s="260">
        <v>5.2530120481927698</v>
      </c>
      <c r="N3305" s="260">
        <v>6688</v>
      </c>
    </row>
    <row r="3306" spans="1:14" x14ac:dyDescent="0.25">
      <c r="A3306" s="263">
        <v>39830</v>
      </c>
      <c r="B3306">
        <v>0.82299999999999995</v>
      </c>
      <c r="C3306">
        <v>170.1506412</v>
      </c>
      <c r="D3306">
        <v>12.470425199999999</v>
      </c>
      <c r="F3306" s="260">
        <v>175.375</v>
      </c>
      <c r="G3306" s="260">
        <v>134.375</v>
      </c>
      <c r="H3306" s="260">
        <v>41</v>
      </c>
      <c r="I3306" s="260">
        <v>2392.875</v>
      </c>
      <c r="J3306" s="260">
        <v>1045.875</v>
      </c>
      <c r="K3306" s="260">
        <v>165</v>
      </c>
      <c r="L3306" s="260">
        <v>1183</v>
      </c>
      <c r="M3306" s="260">
        <v>5.2289156626505999</v>
      </c>
      <c r="N3306" s="260">
        <v>6730.4</v>
      </c>
    </row>
    <row r="3307" spans="1:14" x14ac:dyDescent="0.25">
      <c r="A3307" s="263">
        <v>39831</v>
      </c>
      <c r="B3307">
        <v>1.143</v>
      </c>
      <c r="C3307">
        <v>249.3815688</v>
      </c>
      <c r="D3307">
        <v>16.911828</v>
      </c>
      <c r="F3307" s="260">
        <v>171.25</v>
      </c>
      <c r="G3307" s="260">
        <v>125.25</v>
      </c>
      <c r="H3307" s="260">
        <v>46</v>
      </c>
      <c r="I3307" s="260">
        <v>2525.25</v>
      </c>
      <c r="J3307" s="260">
        <v>1221.25</v>
      </c>
      <c r="K3307" s="260">
        <v>166</v>
      </c>
      <c r="L3307" s="260">
        <v>1139</v>
      </c>
      <c r="M3307" s="260">
        <v>5.2048192771084301</v>
      </c>
      <c r="N3307" s="260">
        <v>6772.8</v>
      </c>
    </row>
    <row r="3308" spans="1:14" x14ac:dyDescent="0.25">
      <c r="A3308" s="263">
        <v>39832</v>
      </c>
      <c r="B3308">
        <v>0.45700000000000002</v>
      </c>
      <c r="C3308">
        <v>104.9357916</v>
      </c>
      <c r="D3308">
        <v>6.5988971999999997</v>
      </c>
      <c r="F3308" s="260">
        <v>167.125</v>
      </c>
      <c r="G3308" s="260">
        <v>116.125</v>
      </c>
      <c r="H3308" s="260">
        <v>51</v>
      </c>
      <c r="I3308" s="260">
        <v>2657.625</v>
      </c>
      <c r="J3308" s="260">
        <v>1396.625</v>
      </c>
      <c r="K3308" s="260">
        <v>167</v>
      </c>
      <c r="L3308" s="260">
        <v>1095</v>
      </c>
      <c r="M3308" s="260">
        <v>5.18072289156627</v>
      </c>
      <c r="N3308" s="260">
        <v>6815.2</v>
      </c>
    </row>
    <row r="3309" spans="1:14" x14ac:dyDescent="0.25">
      <c r="A3309" s="263">
        <v>39833</v>
      </c>
      <c r="B3309">
        <v>0.34300000000000003</v>
      </c>
      <c r="C3309">
        <v>82.682208000000003</v>
      </c>
      <c r="D3309">
        <v>4.8305376000000004</v>
      </c>
      <c r="F3309" s="260">
        <v>163</v>
      </c>
      <c r="G3309" s="260">
        <v>107</v>
      </c>
      <c r="H3309" s="260">
        <v>56</v>
      </c>
      <c r="I3309" s="260">
        <v>2790</v>
      </c>
      <c r="J3309" s="260">
        <v>1572</v>
      </c>
      <c r="K3309" s="260">
        <v>168</v>
      </c>
      <c r="L3309" s="260">
        <v>1051</v>
      </c>
      <c r="M3309" s="260">
        <v>5.1566265060241001</v>
      </c>
      <c r="N3309" s="260">
        <v>6857.6</v>
      </c>
    </row>
    <row r="3310" spans="1:14" x14ac:dyDescent="0.25">
      <c r="A3310" s="263">
        <v>39834</v>
      </c>
      <c r="B3310">
        <v>0.45700000000000002</v>
      </c>
      <c r="C3310">
        <v>110.84699519999999</v>
      </c>
      <c r="D3310">
        <v>5.8240080000000001</v>
      </c>
      <c r="F3310" s="260">
        <v>147.5</v>
      </c>
      <c r="G3310" s="260">
        <v>91.5</v>
      </c>
      <c r="H3310" s="260">
        <v>56</v>
      </c>
      <c r="I3310" s="260">
        <v>2807.3333333333298</v>
      </c>
      <c r="J3310" s="260">
        <v>1581.6666666666699</v>
      </c>
      <c r="K3310" s="260">
        <v>141.5</v>
      </c>
      <c r="L3310" s="260">
        <v>1085</v>
      </c>
      <c r="M3310" s="260">
        <v>5.1325301204819302</v>
      </c>
      <c r="N3310" s="260">
        <v>6900</v>
      </c>
    </row>
    <row r="3311" spans="1:14" x14ac:dyDescent="0.25">
      <c r="A3311" s="263">
        <v>39835</v>
      </c>
      <c r="B3311">
        <v>0.22900000000000001</v>
      </c>
      <c r="C3311">
        <v>55.887724800000001</v>
      </c>
      <c r="D3311">
        <v>2.6116991999999999</v>
      </c>
      <c r="F3311" s="260">
        <v>132</v>
      </c>
      <c r="G3311" s="260">
        <v>76</v>
      </c>
      <c r="H3311" s="260">
        <v>56</v>
      </c>
      <c r="I3311" s="260">
        <v>2824.6666666666702</v>
      </c>
      <c r="J3311" s="260">
        <v>1591.3333333333301</v>
      </c>
      <c r="K3311" s="260">
        <v>115</v>
      </c>
      <c r="L3311" s="260">
        <v>1119</v>
      </c>
      <c r="M3311" s="260">
        <v>5.1084337349397604</v>
      </c>
      <c r="N3311" s="260">
        <v>6942.4</v>
      </c>
    </row>
    <row r="3312" spans="1:14" x14ac:dyDescent="0.25">
      <c r="A3312" s="263">
        <v>39836</v>
      </c>
      <c r="B3312">
        <v>0.22900000000000001</v>
      </c>
      <c r="C3312">
        <v>56.2306752</v>
      </c>
      <c r="D3312">
        <v>2.3050223999999999</v>
      </c>
      <c r="F3312" s="260">
        <v>116.5</v>
      </c>
      <c r="G3312" s="260">
        <v>60.5</v>
      </c>
      <c r="H3312" s="260">
        <v>56</v>
      </c>
      <c r="I3312" s="260">
        <v>2842</v>
      </c>
      <c r="J3312" s="260">
        <v>1601</v>
      </c>
      <c r="K3312" s="260">
        <v>88.5</v>
      </c>
      <c r="L3312" s="260">
        <v>1153</v>
      </c>
      <c r="M3312" s="260">
        <v>5.0843373493975896</v>
      </c>
      <c r="N3312" s="260">
        <v>6984.8</v>
      </c>
    </row>
    <row r="3313" spans="1:14" x14ac:dyDescent="0.25">
      <c r="A3313" s="263">
        <v>39837</v>
      </c>
      <c r="B3313">
        <v>0.68600000000000005</v>
      </c>
      <c r="C3313">
        <v>169.4738304</v>
      </c>
      <c r="D3313">
        <v>5.9863103999999998</v>
      </c>
      <c r="F3313" s="260">
        <v>101</v>
      </c>
      <c r="G3313" s="260">
        <v>45</v>
      </c>
      <c r="H3313" s="260">
        <v>56</v>
      </c>
      <c r="I3313" s="260">
        <v>2859.3333333333298</v>
      </c>
      <c r="J3313" s="260">
        <v>1610.6666666666699</v>
      </c>
      <c r="K3313" s="260">
        <v>62</v>
      </c>
      <c r="L3313" s="260">
        <v>1187</v>
      </c>
      <c r="M3313" s="260">
        <v>5.0602409638554198</v>
      </c>
      <c r="N3313" s="260">
        <v>7027.2</v>
      </c>
    </row>
    <row r="3314" spans="1:14" x14ac:dyDescent="0.25">
      <c r="A3314" s="263">
        <v>39838</v>
      </c>
      <c r="B3314">
        <v>0.22900000000000001</v>
      </c>
      <c r="C3314">
        <v>56.916575999999999</v>
      </c>
      <c r="D3314">
        <v>1.6916688</v>
      </c>
      <c r="F3314" s="260">
        <v>85.5</v>
      </c>
      <c r="G3314" s="260">
        <v>29.5</v>
      </c>
      <c r="H3314" s="260">
        <v>56</v>
      </c>
      <c r="I3314" s="260">
        <v>2876.6666666666702</v>
      </c>
      <c r="J3314" s="260">
        <v>1620.3333333333301</v>
      </c>
      <c r="K3314" s="260">
        <v>35.5</v>
      </c>
      <c r="L3314" s="260">
        <v>1221</v>
      </c>
      <c r="M3314" s="260">
        <v>5.0361445783132499</v>
      </c>
      <c r="N3314" s="260">
        <v>7069.6</v>
      </c>
    </row>
    <row r="3315" spans="1:14" x14ac:dyDescent="0.25">
      <c r="A3315" s="263">
        <v>39839</v>
      </c>
      <c r="B3315">
        <v>0.45700000000000002</v>
      </c>
      <c r="C3315">
        <v>114.26901119999999</v>
      </c>
      <c r="D3315">
        <v>2.7639360000000002</v>
      </c>
      <c r="F3315" s="260">
        <v>70</v>
      </c>
      <c r="G3315" s="260">
        <v>14</v>
      </c>
      <c r="H3315" s="260">
        <v>56</v>
      </c>
      <c r="I3315" s="260">
        <v>2894</v>
      </c>
      <c r="J3315" s="260">
        <v>1630</v>
      </c>
      <c r="K3315" s="260">
        <v>9</v>
      </c>
      <c r="L3315" s="260">
        <v>1255</v>
      </c>
      <c r="M3315" s="260">
        <v>5.01204819277108</v>
      </c>
      <c r="N3315" s="260">
        <v>7112</v>
      </c>
    </row>
    <row r="3316" spans="1:14" x14ac:dyDescent="0.25">
      <c r="A3316" s="263">
        <v>39840</v>
      </c>
      <c r="B3316">
        <v>2.5369999999999999</v>
      </c>
      <c r="C3316">
        <v>621.01584820000005</v>
      </c>
      <c r="D3316">
        <v>19.258004570000001</v>
      </c>
      <c r="F3316" s="260">
        <v>87.857142857142904</v>
      </c>
      <c r="G3316" s="260">
        <v>36</v>
      </c>
      <c r="H3316" s="260">
        <v>51.857142857142897</v>
      </c>
      <c r="I3316" s="260">
        <v>2833.1428571428601</v>
      </c>
      <c r="J3316" s="260">
        <v>1595.7142857142901</v>
      </c>
      <c r="K3316" s="260">
        <v>11.4285714285714</v>
      </c>
      <c r="L3316" s="260">
        <v>1226</v>
      </c>
      <c r="M3316" s="260">
        <v>4.98795180722892</v>
      </c>
      <c r="N3316" s="260">
        <v>7154.4</v>
      </c>
    </row>
    <row r="3317" spans="1:14" x14ac:dyDescent="0.25">
      <c r="A3317" s="263">
        <v>39841</v>
      </c>
      <c r="B3317">
        <v>5.8040000000000003</v>
      </c>
      <c r="C3317">
        <v>1390.205919</v>
      </c>
      <c r="D3317">
        <v>53.01207771</v>
      </c>
      <c r="F3317" s="260">
        <v>105.71428571428601</v>
      </c>
      <c r="G3317" s="260">
        <v>58</v>
      </c>
      <c r="H3317" s="260">
        <v>47.714285714285701</v>
      </c>
      <c r="I3317" s="260">
        <v>2772.2857142857101</v>
      </c>
      <c r="J3317" s="260">
        <v>1561.42857142857</v>
      </c>
      <c r="K3317" s="260">
        <v>13.8571428571429</v>
      </c>
      <c r="L3317" s="260">
        <v>1197</v>
      </c>
      <c r="M3317" s="260">
        <v>4.9638554216867501</v>
      </c>
      <c r="N3317" s="260">
        <v>7196.8</v>
      </c>
    </row>
    <row r="3318" spans="1:14" x14ac:dyDescent="0.25">
      <c r="A3318" s="263">
        <v>39842</v>
      </c>
      <c r="B3318">
        <v>4.2729999999999997</v>
      </c>
      <c r="C3318">
        <v>1001.024722</v>
      </c>
      <c r="D3318">
        <v>45.620989710000003</v>
      </c>
      <c r="F3318" s="260">
        <v>123.571428571429</v>
      </c>
      <c r="G3318" s="260">
        <v>80</v>
      </c>
      <c r="H3318" s="260">
        <v>43.571428571428598</v>
      </c>
      <c r="I3318" s="260">
        <v>2711.4285714285702</v>
      </c>
      <c r="J3318" s="260">
        <v>1527.1428571428601</v>
      </c>
      <c r="K3318" s="260">
        <v>16.285714285714299</v>
      </c>
      <c r="L3318" s="260">
        <v>1168</v>
      </c>
      <c r="M3318" s="260">
        <v>4.9397590361445802</v>
      </c>
      <c r="N3318" s="260">
        <v>7239.2</v>
      </c>
    </row>
    <row r="3319" spans="1:14" x14ac:dyDescent="0.25">
      <c r="A3319" s="263">
        <v>39843</v>
      </c>
      <c r="B3319">
        <v>4.6390000000000002</v>
      </c>
      <c r="C3319">
        <v>1062.374474</v>
      </c>
      <c r="D3319">
        <v>56.685929139999999</v>
      </c>
      <c r="F3319" s="260">
        <v>141.42857142857099</v>
      </c>
      <c r="G3319" s="260">
        <v>102</v>
      </c>
      <c r="H3319" s="260">
        <v>39.428571428571402</v>
      </c>
      <c r="I3319" s="260">
        <v>2650.5714285714298</v>
      </c>
      <c r="J3319" s="260">
        <v>1492.8571428571399</v>
      </c>
      <c r="K3319" s="260">
        <v>18.714285714285701</v>
      </c>
      <c r="L3319" s="260">
        <v>1139</v>
      </c>
      <c r="M3319" s="260">
        <v>4.9156626506024104</v>
      </c>
      <c r="N3319" s="260">
        <v>7281.6</v>
      </c>
    </row>
    <row r="3320" spans="1:14" x14ac:dyDescent="0.25">
      <c r="A3320" s="263">
        <v>39844</v>
      </c>
      <c r="B3320">
        <v>4.1820000000000004</v>
      </c>
      <c r="C3320">
        <v>935.72799629999997</v>
      </c>
      <c r="D3320">
        <v>57.553878859999998</v>
      </c>
      <c r="F3320" s="260">
        <v>159.28571428571399</v>
      </c>
      <c r="G3320" s="260">
        <v>124</v>
      </c>
      <c r="H3320" s="260">
        <v>35.285714285714299</v>
      </c>
      <c r="I3320" s="260">
        <v>2589.7142857142899</v>
      </c>
      <c r="J3320" s="260">
        <v>1458.57142857143</v>
      </c>
      <c r="K3320" s="260">
        <v>21.1428571428571</v>
      </c>
      <c r="L3320" s="260">
        <v>1110</v>
      </c>
      <c r="M3320" s="260">
        <v>4.8915662650602396</v>
      </c>
      <c r="N3320" s="260">
        <v>7324</v>
      </c>
    </row>
    <row r="3321" spans="1:14" x14ac:dyDescent="0.25">
      <c r="A3321" s="263">
        <v>39845</v>
      </c>
      <c r="B3321">
        <v>3.1309999999999998</v>
      </c>
      <c r="C3321">
        <v>684.10238809999998</v>
      </c>
      <c r="D3321">
        <v>47.920402289999998</v>
      </c>
      <c r="F3321" s="260">
        <v>177.142857142857</v>
      </c>
      <c r="G3321" s="260">
        <v>146</v>
      </c>
      <c r="H3321" s="260">
        <v>31.1428571428571</v>
      </c>
      <c r="I3321" s="260">
        <v>2528.8571428571399</v>
      </c>
      <c r="J3321" s="260">
        <v>1424.2857142857099</v>
      </c>
      <c r="K3321" s="260">
        <v>23.571428571428601</v>
      </c>
      <c r="L3321" s="260">
        <v>1081</v>
      </c>
      <c r="M3321" s="260">
        <v>4.8674698795180698</v>
      </c>
      <c r="N3321" s="260">
        <v>7366.4</v>
      </c>
    </row>
    <row r="3322" spans="1:14" x14ac:dyDescent="0.25">
      <c r="A3322" s="263">
        <v>39846</v>
      </c>
      <c r="B3322">
        <v>4.5250000000000004</v>
      </c>
      <c r="C3322">
        <v>964.88927999999999</v>
      </c>
      <c r="D3322">
        <v>76.237200000000001</v>
      </c>
      <c r="F3322" s="260">
        <v>195</v>
      </c>
      <c r="G3322" s="260">
        <v>168</v>
      </c>
      <c r="H3322" s="260">
        <v>27</v>
      </c>
      <c r="I3322" s="260">
        <v>2468</v>
      </c>
      <c r="J3322" s="260">
        <v>1390</v>
      </c>
      <c r="K3322" s="260">
        <v>26</v>
      </c>
      <c r="L3322" s="260">
        <v>1052</v>
      </c>
      <c r="M3322" s="260">
        <v>4.8433734939758999</v>
      </c>
      <c r="N3322" s="260">
        <v>7408.8</v>
      </c>
    </row>
    <row r="3323" spans="1:14" x14ac:dyDescent="0.25">
      <c r="A3323" s="263">
        <v>39847</v>
      </c>
      <c r="B3323">
        <v>4.9820000000000002</v>
      </c>
      <c r="C3323">
        <v>1029.746946</v>
      </c>
      <c r="D3323">
        <v>94.574871770000001</v>
      </c>
      <c r="F3323" s="260">
        <v>219.71428571428601</v>
      </c>
      <c r="G3323" s="260">
        <v>174.71428571428601</v>
      </c>
      <c r="H3323" s="260">
        <v>45</v>
      </c>
      <c r="I3323" s="260">
        <v>2392.2857142857101</v>
      </c>
      <c r="J3323" s="260">
        <v>1292.1428571428601</v>
      </c>
      <c r="K3323" s="260">
        <v>39.714285714285701</v>
      </c>
      <c r="L3323" s="260">
        <v>1060.57142857143</v>
      </c>
      <c r="M3323" s="260">
        <v>4.8192771084337398</v>
      </c>
      <c r="N3323" s="260">
        <v>7451.2</v>
      </c>
    </row>
    <row r="3324" spans="1:14" x14ac:dyDescent="0.25">
      <c r="A3324" s="263">
        <v>39848</v>
      </c>
      <c r="B3324">
        <v>2.194</v>
      </c>
      <c r="C3324">
        <v>439.13298650000002</v>
      </c>
      <c r="D3324">
        <v>46.334271090000001</v>
      </c>
      <c r="F3324" s="260">
        <v>244.42857142857099</v>
      </c>
      <c r="G3324" s="260">
        <v>181.42857142857099</v>
      </c>
      <c r="H3324" s="260">
        <v>63</v>
      </c>
      <c r="I3324" s="260">
        <v>2316.5714285714298</v>
      </c>
      <c r="J3324" s="260">
        <v>1194.2857142857099</v>
      </c>
      <c r="K3324" s="260">
        <v>53.428571428571402</v>
      </c>
      <c r="L3324" s="260">
        <v>1069.1428571428601</v>
      </c>
      <c r="M3324" s="260">
        <v>4.7951807228915699</v>
      </c>
      <c r="N3324" s="260">
        <v>7493.6</v>
      </c>
    </row>
    <row r="3325" spans="1:14" x14ac:dyDescent="0.25">
      <c r="A3325" s="263">
        <v>39849</v>
      </c>
      <c r="B3325">
        <v>0.13700000000000001</v>
      </c>
      <c r="C3325">
        <v>26.524577829999998</v>
      </c>
      <c r="D3325">
        <v>3.1857901709999998</v>
      </c>
      <c r="F3325" s="260">
        <v>269.142857142857</v>
      </c>
      <c r="G3325" s="260">
        <v>188.142857142857</v>
      </c>
      <c r="H3325" s="260">
        <v>81</v>
      </c>
      <c r="I3325" s="260">
        <v>2240.8571428571399</v>
      </c>
      <c r="J3325" s="260">
        <v>1096.42857142857</v>
      </c>
      <c r="K3325" s="260">
        <v>67.142857142857096</v>
      </c>
      <c r="L3325" s="260">
        <v>1077.7142857142901</v>
      </c>
      <c r="M3325" s="260">
        <v>4.7710843373494001</v>
      </c>
      <c r="N3325" s="260">
        <v>7536</v>
      </c>
    </row>
    <row r="3326" spans="1:14" x14ac:dyDescent="0.25">
      <c r="A3326" s="263">
        <v>39850</v>
      </c>
      <c r="B3326">
        <v>1.325</v>
      </c>
      <c r="C3326">
        <v>247.86555430000001</v>
      </c>
      <c r="D3326">
        <v>33.640765709999997</v>
      </c>
      <c r="F3326" s="260">
        <v>293.857142857143</v>
      </c>
      <c r="G3326" s="260">
        <v>194.857142857143</v>
      </c>
      <c r="H3326" s="260">
        <v>99</v>
      </c>
      <c r="I3326" s="260">
        <v>2165.1428571428601</v>
      </c>
      <c r="J3326" s="260">
        <v>998.57142857142901</v>
      </c>
      <c r="K3326" s="260">
        <v>80.857142857142904</v>
      </c>
      <c r="L3326" s="260">
        <v>1086.2857142857099</v>
      </c>
      <c r="M3326" s="260">
        <v>4.7469879518072302</v>
      </c>
      <c r="N3326" s="260">
        <v>7578.4</v>
      </c>
    </row>
    <row r="3327" spans="1:14" x14ac:dyDescent="0.25">
      <c r="A3327" s="263">
        <v>39851</v>
      </c>
      <c r="B3327">
        <v>27.056000000000001</v>
      </c>
      <c r="C3327">
        <v>4884.3284629999998</v>
      </c>
      <c r="D3327">
        <v>744.70480459999999</v>
      </c>
      <c r="F3327" s="260">
        <v>318.57142857142901</v>
      </c>
      <c r="G3327" s="260">
        <v>201.57142857142901</v>
      </c>
      <c r="H3327" s="260">
        <v>117</v>
      </c>
      <c r="I3327" s="260">
        <v>2089.4285714285702</v>
      </c>
      <c r="J3327" s="260">
        <v>900.71428571428601</v>
      </c>
      <c r="K3327" s="260">
        <v>94.571428571428598</v>
      </c>
      <c r="L3327" s="260">
        <v>1094.8571428571399</v>
      </c>
      <c r="M3327" s="260">
        <v>4.7228915662650603</v>
      </c>
      <c r="N3327" s="260">
        <v>7620.8</v>
      </c>
    </row>
    <row r="3328" spans="1:14" x14ac:dyDescent="0.25">
      <c r="A3328" s="263">
        <v>39852</v>
      </c>
      <c r="B3328">
        <v>131.85400000000001</v>
      </c>
      <c r="C3328">
        <v>22940.606889999999</v>
      </c>
      <c r="D3328">
        <v>3910.7745709999999</v>
      </c>
      <c r="F3328" s="260">
        <v>343.28571428571399</v>
      </c>
      <c r="G3328" s="260">
        <v>208.28571428571399</v>
      </c>
      <c r="H3328" s="260">
        <v>135</v>
      </c>
      <c r="I3328" s="260">
        <v>2013.7142857142901</v>
      </c>
      <c r="J3328" s="260">
        <v>802.857142857143</v>
      </c>
      <c r="K3328" s="260">
        <v>108.28571428571399</v>
      </c>
      <c r="L3328" s="260">
        <v>1103.42857142857</v>
      </c>
      <c r="M3328" s="260">
        <v>4.6987951807228896</v>
      </c>
      <c r="N3328" s="260">
        <v>7663.2</v>
      </c>
    </row>
    <row r="3329" spans="1:14" x14ac:dyDescent="0.25">
      <c r="A3329" s="263">
        <v>39853</v>
      </c>
      <c r="B3329">
        <v>33.408999999999999</v>
      </c>
      <c r="C3329">
        <v>5594.1098689999999</v>
      </c>
      <c r="D3329">
        <v>1062.2458369999999</v>
      </c>
      <c r="F3329" s="260">
        <v>368</v>
      </c>
      <c r="G3329" s="260">
        <v>215</v>
      </c>
      <c r="H3329" s="260">
        <v>153</v>
      </c>
      <c r="I3329" s="260">
        <v>1938</v>
      </c>
      <c r="J3329" s="260">
        <v>705</v>
      </c>
      <c r="K3329" s="260">
        <v>122</v>
      </c>
      <c r="L3329" s="260">
        <v>1112</v>
      </c>
      <c r="M3329" s="260">
        <v>4.6746987951807197</v>
      </c>
      <c r="N3329" s="260">
        <v>7705.6</v>
      </c>
    </row>
    <row r="3330" spans="1:14" x14ac:dyDescent="0.25">
      <c r="A3330" s="263">
        <v>39854</v>
      </c>
      <c r="B3330">
        <v>27.536000000000001</v>
      </c>
      <c r="C3330">
        <v>4646.9973890000001</v>
      </c>
      <c r="D3330">
        <v>794.02809600000001</v>
      </c>
      <c r="F3330" s="260">
        <v>333.75</v>
      </c>
      <c r="G3330" s="260">
        <v>197.5</v>
      </c>
      <c r="H3330" s="260">
        <v>136.25</v>
      </c>
      <c r="I3330" s="260">
        <v>1953.25</v>
      </c>
      <c r="J3330" s="260">
        <v>835</v>
      </c>
      <c r="K3330" s="260">
        <v>109.25</v>
      </c>
      <c r="L3330" s="260">
        <v>1009.875</v>
      </c>
      <c r="M3330" s="260">
        <v>4.6506024096385499</v>
      </c>
      <c r="N3330" s="260">
        <v>7748</v>
      </c>
    </row>
    <row r="3331" spans="1:14" x14ac:dyDescent="0.25">
      <c r="A3331" s="263">
        <v>39855</v>
      </c>
      <c r="B3331">
        <v>91.977999999999994</v>
      </c>
      <c r="C3331">
        <v>15643.471079999999</v>
      </c>
      <c r="D3331">
        <v>2380.0963099999999</v>
      </c>
      <c r="F3331" s="260">
        <v>299.5</v>
      </c>
      <c r="G3331" s="260">
        <v>180</v>
      </c>
      <c r="H3331" s="260">
        <v>119.5</v>
      </c>
      <c r="I3331" s="260">
        <v>1968.5</v>
      </c>
      <c r="J3331" s="260">
        <v>965</v>
      </c>
      <c r="K3331" s="260">
        <v>96.5</v>
      </c>
      <c r="L3331" s="260">
        <v>907.75</v>
      </c>
      <c r="M3331" s="260">
        <v>4.6265060240963898</v>
      </c>
      <c r="N3331" s="260">
        <v>7790.4</v>
      </c>
    </row>
    <row r="3332" spans="1:14" x14ac:dyDescent="0.25">
      <c r="A3332" s="263">
        <v>39856</v>
      </c>
      <c r="B3332">
        <v>70.909000000000006</v>
      </c>
      <c r="C3332">
        <v>12153.518959999999</v>
      </c>
      <c r="D3332">
        <v>1625.0640980000001</v>
      </c>
      <c r="F3332" s="260">
        <v>265.25</v>
      </c>
      <c r="G3332" s="260">
        <v>162.5</v>
      </c>
      <c r="H3332" s="260">
        <v>102.75</v>
      </c>
      <c r="I3332" s="260">
        <v>1983.75</v>
      </c>
      <c r="J3332" s="260">
        <v>1095</v>
      </c>
      <c r="K3332" s="260">
        <v>83.75</v>
      </c>
      <c r="L3332" s="260">
        <v>805.625</v>
      </c>
      <c r="M3332" s="260">
        <v>4.6024096385542199</v>
      </c>
      <c r="N3332" s="260">
        <v>7832.8</v>
      </c>
    </row>
    <row r="3333" spans="1:14" x14ac:dyDescent="0.25">
      <c r="A3333" s="263">
        <v>39857</v>
      </c>
      <c r="B3333">
        <v>16.635999999999999</v>
      </c>
      <c r="C3333">
        <v>2873.2634499999999</v>
      </c>
      <c r="D3333">
        <v>332.02794239999997</v>
      </c>
      <c r="F3333" s="260">
        <v>231</v>
      </c>
      <c r="G3333" s="260">
        <v>145</v>
      </c>
      <c r="H3333" s="260">
        <v>86</v>
      </c>
      <c r="I3333" s="260">
        <v>1999</v>
      </c>
      <c r="J3333" s="260">
        <v>1225</v>
      </c>
      <c r="K3333" s="260">
        <v>71</v>
      </c>
      <c r="L3333" s="260">
        <v>703.5</v>
      </c>
      <c r="M3333" s="260">
        <v>4.5783132530120501</v>
      </c>
      <c r="N3333" s="260">
        <v>7875.2</v>
      </c>
    </row>
    <row r="3334" spans="1:14" x14ac:dyDescent="0.25">
      <c r="A3334" s="263">
        <v>39858</v>
      </c>
      <c r="B3334">
        <v>9.3689999999999998</v>
      </c>
      <c r="C3334">
        <v>1630.4983130000001</v>
      </c>
      <c r="D3334">
        <v>159.2655048</v>
      </c>
      <c r="F3334" s="260">
        <v>196.75</v>
      </c>
      <c r="G3334" s="260">
        <v>127.5</v>
      </c>
      <c r="H3334" s="260">
        <v>69.25</v>
      </c>
      <c r="I3334" s="260">
        <v>2014.25</v>
      </c>
      <c r="J3334" s="260">
        <v>1355</v>
      </c>
      <c r="K3334" s="260">
        <v>58.25</v>
      </c>
      <c r="L3334" s="260">
        <v>601.375</v>
      </c>
      <c r="M3334" s="260">
        <v>4.5542168674698802</v>
      </c>
      <c r="N3334" s="260">
        <v>7917.6</v>
      </c>
    </row>
    <row r="3335" spans="1:14" x14ac:dyDescent="0.25">
      <c r="A3335" s="263">
        <v>39859</v>
      </c>
      <c r="B3335">
        <v>7.29</v>
      </c>
      <c r="C3335">
        <v>1278.2927520000001</v>
      </c>
      <c r="D3335">
        <v>102.3516</v>
      </c>
      <c r="F3335" s="260">
        <v>162.5</v>
      </c>
      <c r="G3335" s="260">
        <v>110</v>
      </c>
      <c r="H3335" s="260">
        <v>52.5</v>
      </c>
      <c r="I3335" s="260">
        <v>2029.5</v>
      </c>
      <c r="J3335" s="260">
        <v>1485</v>
      </c>
      <c r="K3335" s="260">
        <v>45.5</v>
      </c>
      <c r="L3335" s="260">
        <v>499.25</v>
      </c>
      <c r="M3335" s="260">
        <v>4.5301204819277103</v>
      </c>
      <c r="N3335" s="260">
        <v>7960</v>
      </c>
    </row>
    <row r="3336" spans="1:14" x14ac:dyDescent="0.25">
      <c r="A3336" s="263">
        <v>39860</v>
      </c>
      <c r="B3336">
        <v>5.5069999999999997</v>
      </c>
      <c r="C3336">
        <v>972.9018648</v>
      </c>
      <c r="D3336">
        <v>61.021965600000001</v>
      </c>
      <c r="F3336" s="260">
        <v>128.25</v>
      </c>
      <c r="G3336" s="260">
        <v>92.5</v>
      </c>
      <c r="H3336" s="260">
        <v>35.75</v>
      </c>
      <c r="I3336" s="260">
        <v>2044.75</v>
      </c>
      <c r="J3336" s="260">
        <v>1615</v>
      </c>
      <c r="K3336" s="260">
        <v>32.75</v>
      </c>
      <c r="L3336" s="260">
        <v>397.125</v>
      </c>
      <c r="M3336" s="260">
        <v>4.5060240963855396</v>
      </c>
      <c r="N3336" s="260">
        <v>8002.4</v>
      </c>
    </row>
    <row r="3337" spans="1:14" x14ac:dyDescent="0.25">
      <c r="A3337" s="263">
        <v>39861</v>
      </c>
      <c r="B3337">
        <v>2.948</v>
      </c>
      <c r="C3337">
        <v>524.69683199999997</v>
      </c>
      <c r="D3337">
        <v>23.942476800000001</v>
      </c>
      <c r="F3337" s="260">
        <v>94</v>
      </c>
      <c r="G3337" s="260">
        <v>75</v>
      </c>
      <c r="H3337" s="260">
        <v>19</v>
      </c>
      <c r="I3337" s="260">
        <v>2060</v>
      </c>
      <c r="J3337" s="260">
        <v>1745</v>
      </c>
      <c r="K3337" s="260">
        <v>20</v>
      </c>
      <c r="L3337" s="260">
        <v>295</v>
      </c>
      <c r="M3337" s="260">
        <v>4.4819277108433697</v>
      </c>
      <c r="N3337" s="260">
        <v>8044.8</v>
      </c>
    </row>
    <row r="3338" spans="1:14" x14ac:dyDescent="0.25">
      <c r="A3338" s="263">
        <v>39862</v>
      </c>
      <c r="B3338">
        <v>2.6280000000000001</v>
      </c>
      <c r="C3338">
        <v>465.28214400000002</v>
      </c>
      <c r="D3338">
        <v>20.1325824</v>
      </c>
      <c r="F3338" s="260">
        <v>88.6666666666667</v>
      </c>
      <c r="G3338" s="260">
        <v>69</v>
      </c>
      <c r="H3338" s="260">
        <v>19.6666666666667</v>
      </c>
      <c r="I3338" s="260">
        <v>2049.1666666666702</v>
      </c>
      <c r="J3338" s="260">
        <v>1709.1666666666699</v>
      </c>
      <c r="K3338" s="260">
        <v>15.8333333333333</v>
      </c>
      <c r="L3338" s="260">
        <v>324.16666666666703</v>
      </c>
      <c r="M3338" s="260">
        <v>4.4578313253011999</v>
      </c>
      <c r="N3338" s="260">
        <v>8087.2</v>
      </c>
    </row>
    <row r="3339" spans="1:14" x14ac:dyDescent="0.25">
      <c r="A3339" s="263">
        <v>39863</v>
      </c>
      <c r="B3339">
        <v>3.3140000000000001</v>
      </c>
      <c r="C3339">
        <v>583.63516800000002</v>
      </c>
      <c r="D3339">
        <v>23.860800000000001</v>
      </c>
      <c r="F3339" s="260">
        <v>83.3333333333333</v>
      </c>
      <c r="G3339" s="260">
        <v>63</v>
      </c>
      <c r="H3339" s="260">
        <v>20.3333333333333</v>
      </c>
      <c r="I3339" s="260">
        <v>2038.3333333333301</v>
      </c>
      <c r="J3339" s="260">
        <v>1673.3333333333301</v>
      </c>
      <c r="K3339" s="260">
        <v>11.6666666666667</v>
      </c>
      <c r="L3339" s="260">
        <v>353.33333333333297</v>
      </c>
      <c r="M3339" s="260">
        <v>4.4337349397590398</v>
      </c>
      <c r="N3339" s="260">
        <v>8129.6</v>
      </c>
    </row>
    <row r="3340" spans="1:14" x14ac:dyDescent="0.25">
      <c r="A3340" s="263">
        <v>39864</v>
      </c>
      <c r="B3340">
        <v>2.3540000000000001</v>
      </c>
      <c r="C3340">
        <v>412.364304</v>
      </c>
      <c r="D3340">
        <v>15.864076799999999</v>
      </c>
      <c r="F3340" s="260">
        <v>78</v>
      </c>
      <c r="G3340" s="260">
        <v>57</v>
      </c>
      <c r="H3340" s="260">
        <v>21</v>
      </c>
      <c r="I3340" s="260">
        <v>2027.5</v>
      </c>
      <c r="J3340" s="260">
        <v>1637.5</v>
      </c>
      <c r="K3340" s="260">
        <v>7.5</v>
      </c>
      <c r="L3340" s="260">
        <v>382.5</v>
      </c>
      <c r="M3340" s="260">
        <v>4.4096385542168699</v>
      </c>
      <c r="N3340" s="260">
        <v>8172</v>
      </c>
    </row>
    <row r="3341" spans="1:14" x14ac:dyDescent="0.25">
      <c r="A3341" s="263">
        <v>39865</v>
      </c>
      <c r="B3341">
        <v>2.4910000000000001</v>
      </c>
      <c r="C3341">
        <v>434.03183999999999</v>
      </c>
      <c r="D3341">
        <v>15.6394944</v>
      </c>
      <c r="F3341" s="260">
        <v>72.6666666666667</v>
      </c>
      <c r="G3341" s="260">
        <v>51</v>
      </c>
      <c r="H3341" s="260">
        <v>21.6666666666667</v>
      </c>
      <c r="I3341" s="260">
        <v>2016.6666666666699</v>
      </c>
      <c r="J3341" s="260">
        <v>1601.6666666666699</v>
      </c>
      <c r="K3341" s="260">
        <v>3.3333333333333401</v>
      </c>
      <c r="L3341" s="260">
        <v>411.66666666666703</v>
      </c>
      <c r="M3341" s="260">
        <v>4.3855421686747</v>
      </c>
      <c r="N3341" s="260">
        <v>8214.4</v>
      </c>
    </row>
    <row r="3342" spans="1:14" x14ac:dyDescent="0.25">
      <c r="A3342" s="263">
        <v>39866</v>
      </c>
      <c r="B3342">
        <v>2.0339999999999998</v>
      </c>
      <c r="C3342">
        <v>352.500336</v>
      </c>
      <c r="D3342">
        <v>11.832998399999999</v>
      </c>
      <c r="F3342" s="260">
        <v>67.3333333333333</v>
      </c>
      <c r="G3342" s="260">
        <v>45</v>
      </c>
      <c r="H3342" s="260">
        <v>22.3333333333333</v>
      </c>
      <c r="I3342" s="260">
        <v>2005.8333333333301</v>
      </c>
      <c r="J3342" s="260">
        <v>1565.8333333333301</v>
      </c>
      <c r="K3342" s="260">
        <v>-0.83333333333333603</v>
      </c>
      <c r="L3342" s="260">
        <v>440.83333333333297</v>
      </c>
      <c r="M3342" s="260">
        <v>4.3614457831325302</v>
      </c>
      <c r="N3342" s="260">
        <v>8256.7999999999993</v>
      </c>
    </row>
    <row r="3343" spans="1:14" x14ac:dyDescent="0.25">
      <c r="A3343" s="263">
        <v>39867</v>
      </c>
      <c r="B3343">
        <v>1.3480000000000001</v>
      </c>
      <c r="C3343">
        <v>232.35206400000001</v>
      </c>
      <c r="D3343">
        <v>7.2209664</v>
      </c>
      <c r="F3343" s="260">
        <v>62</v>
      </c>
      <c r="G3343" s="260">
        <v>39</v>
      </c>
      <c r="H3343" s="260">
        <v>23</v>
      </c>
      <c r="I3343" s="260">
        <v>1995</v>
      </c>
      <c r="J3343" s="260">
        <v>1530</v>
      </c>
      <c r="K3343" s="260">
        <v>-5</v>
      </c>
      <c r="L3343" s="260">
        <v>470</v>
      </c>
      <c r="M3343" s="260">
        <v>4.3373493975903603</v>
      </c>
      <c r="N3343" s="260">
        <v>8299.2000000000007</v>
      </c>
    </row>
    <row r="3344" spans="1:14" x14ac:dyDescent="0.25">
      <c r="A3344" s="263">
        <v>39868</v>
      </c>
      <c r="B3344">
        <v>1.3480000000000001</v>
      </c>
      <c r="C3344">
        <v>236.26203430000001</v>
      </c>
      <c r="D3344">
        <v>11.72991086</v>
      </c>
      <c r="F3344" s="260">
        <v>100.71428571428601</v>
      </c>
      <c r="G3344" s="260">
        <v>68.571428571428598</v>
      </c>
      <c r="H3344" s="260">
        <v>32.142857142857103</v>
      </c>
      <c r="I3344" s="260">
        <v>2028.57142857143</v>
      </c>
      <c r="J3344" s="260">
        <v>1535.7142857142901</v>
      </c>
      <c r="K3344" s="260">
        <v>8.5714285714285694</v>
      </c>
      <c r="L3344" s="260">
        <v>484.42857142857099</v>
      </c>
      <c r="M3344" s="260">
        <v>4.3132530120481896</v>
      </c>
      <c r="N3344" s="260">
        <v>8341.6</v>
      </c>
    </row>
    <row r="3345" spans="1:14" x14ac:dyDescent="0.25">
      <c r="A3345" s="263">
        <v>39869</v>
      </c>
      <c r="B3345">
        <v>1.097</v>
      </c>
      <c r="C3345">
        <v>195.45154969999999</v>
      </c>
      <c r="D3345">
        <v>13.215151540000001</v>
      </c>
      <c r="F3345" s="260">
        <v>139.42857142857099</v>
      </c>
      <c r="G3345" s="260">
        <v>98.142857142857096</v>
      </c>
      <c r="H3345" s="260">
        <v>41.285714285714299</v>
      </c>
      <c r="I3345" s="260">
        <v>2062.1428571428601</v>
      </c>
      <c r="J3345" s="260">
        <v>1541.42857142857</v>
      </c>
      <c r="K3345" s="260">
        <v>22.1428571428571</v>
      </c>
      <c r="L3345" s="260">
        <v>498.857142857143</v>
      </c>
      <c r="M3345" s="260">
        <v>4.2891566265060197</v>
      </c>
      <c r="N3345" s="260">
        <v>8384</v>
      </c>
    </row>
    <row r="3346" spans="1:14" x14ac:dyDescent="0.25">
      <c r="A3346" s="263">
        <v>39870</v>
      </c>
      <c r="B3346">
        <v>1.577</v>
      </c>
      <c r="C3346">
        <v>285.54693939999999</v>
      </c>
      <c r="D3346">
        <v>24.272463089999999</v>
      </c>
      <c r="F3346" s="260">
        <v>178.142857142857</v>
      </c>
      <c r="G3346" s="260">
        <v>127.71428571428601</v>
      </c>
      <c r="H3346" s="260">
        <v>50.428571428571402</v>
      </c>
      <c r="I3346" s="260">
        <v>2095.7142857142899</v>
      </c>
      <c r="J3346" s="260">
        <v>1547.1428571428601</v>
      </c>
      <c r="K3346" s="260">
        <v>35.714285714285701</v>
      </c>
      <c r="L3346" s="260">
        <v>513.28571428571399</v>
      </c>
      <c r="M3346" s="260">
        <v>4.2650602409638596</v>
      </c>
      <c r="N3346" s="260">
        <v>8426.4</v>
      </c>
    </row>
    <row r="3347" spans="1:14" x14ac:dyDescent="0.25">
      <c r="A3347" s="263">
        <v>39871</v>
      </c>
      <c r="B3347">
        <v>60.625999999999998</v>
      </c>
      <c r="C3347">
        <v>11153.382540000001</v>
      </c>
      <c r="D3347">
        <v>1135.9164510000001</v>
      </c>
      <c r="F3347" s="260">
        <v>216.857142857143</v>
      </c>
      <c r="G3347" s="260">
        <v>157.28571428571399</v>
      </c>
      <c r="H3347" s="260">
        <v>59.571428571428598</v>
      </c>
      <c r="I3347" s="260">
        <v>2129.2857142857101</v>
      </c>
      <c r="J3347" s="260">
        <v>1552.8571428571399</v>
      </c>
      <c r="K3347" s="260">
        <v>49.285714285714299</v>
      </c>
      <c r="L3347" s="260">
        <v>527.71428571428601</v>
      </c>
      <c r="M3347" s="260">
        <v>4.2409638554216897</v>
      </c>
      <c r="N3347" s="260">
        <v>8468.7999999999993</v>
      </c>
    </row>
    <row r="3348" spans="1:14" x14ac:dyDescent="0.25">
      <c r="A3348" s="263">
        <v>39872</v>
      </c>
      <c r="B3348">
        <v>27.672999999999998</v>
      </c>
      <c r="C3348">
        <v>5171.2772299999997</v>
      </c>
      <c r="D3348">
        <v>611.05779150000001</v>
      </c>
      <c r="F3348" s="260">
        <v>255.57142857142901</v>
      </c>
      <c r="G3348" s="260">
        <v>186.857142857143</v>
      </c>
      <c r="H3348" s="260">
        <v>68.714285714285694</v>
      </c>
      <c r="I3348" s="260">
        <v>2162.8571428571399</v>
      </c>
      <c r="J3348" s="260">
        <v>1558.57142857143</v>
      </c>
      <c r="K3348" s="260">
        <v>62.857142857142897</v>
      </c>
      <c r="L3348" s="260">
        <v>542.142857142857</v>
      </c>
      <c r="M3348" s="260">
        <v>4.2168674698795199</v>
      </c>
      <c r="N3348" s="260">
        <v>8511.2000000000007</v>
      </c>
    </row>
    <row r="3349" spans="1:14" x14ac:dyDescent="0.25">
      <c r="A3349" s="263">
        <v>39873</v>
      </c>
      <c r="B3349">
        <v>7.7240000000000002</v>
      </c>
      <c r="C3349">
        <v>1465.7945139999999</v>
      </c>
      <c r="D3349">
        <v>196.3926309</v>
      </c>
      <c r="F3349" s="260">
        <v>294.28571428571399</v>
      </c>
      <c r="G3349" s="260">
        <v>216.42857142857099</v>
      </c>
      <c r="H3349" s="260">
        <v>77.857142857142904</v>
      </c>
      <c r="I3349" s="260">
        <v>2196.4285714285702</v>
      </c>
      <c r="J3349" s="260">
        <v>1564.2857142857099</v>
      </c>
      <c r="K3349" s="260">
        <v>76.428571428571402</v>
      </c>
      <c r="L3349" s="260">
        <v>556.57142857142901</v>
      </c>
      <c r="M3349" s="260">
        <v>4.19277108433735</v>
      </c>
      <c r="N3349" s="260">
        <v>8553.6</v>
      </c>
    </row>
    <row r="3350" spans="1:14" x14ac:dyDescent="0.25">
      <c r="A3350" s="263">
        <v>39874</v>
      </c>
      <c r="B3350">
        <v>3.1989999999999998</v>
      </c>
      <c r="C3350">
        <v>616.35772799999995</v>
      </c>
      <c r="D3350">
        <v>92.039068799999995</v>
      </c>
      <c r="F3350" s="260">
        <v>333</v>
      </c>
      <c r="G3350" s="260">
        <v>246</v>
      </c>
      <c r="H3350" s="260">
        <v>87</v>
      </c>
      <c r="I3350" s="260">
        <v>2230</v>
      </c>
      <c r="J3350" s="260">
        <v>1570</v>
      </c>
      <c r="K3350" s="260">
        <v>90</v>
      </c>
      <c r="L3350" s="260">
        <v>571</v>
      </c>
      <c r="M3350" s="260">
        <v>4.1686746987951802</v>
      </c>
      <c r="N3350" s="260">
        <v>8596</v>
      </c>
    </row>
    <row r="3351" spans="1:14" x14ac:dyDescent="0.25">
      <c r="A3351" s="263">
        <v>39875</v>
      </c>
      <c r="B3351">
        <v>0.61699999999999999</v>
      </c>
      <c r="C3351">
        <v>113.8599813</v>
      </c>
      <c r="D3351">
        <v>15.87079131</v>
      </c>
      <c r="F3351" s="260">
        <v>297.71428571428601</v>
      </c>
      <c r="G3351" s="260">
        <v>217.857142857143</v>
      </c>
      <c r="H3351" s="260">
        <v>79.857142857142904</v>
      </c>
      <c r="I3351" s="260">
        <v>2135.8571428571399</v>
      </c>
      <c r="J3351" s="260">
        <v>1542.8571428571399</v>
      </c>
      <c r="K3351" s="260">
        <v>77.714285714285694</v>
      </c>
      <c r="L3351" s="260">
        <v>516.142857142857</v>
      </c>
      <c r="M3351" s="260">
        <v>4.1445783132530103</v>
      </c>
      <c r="N3351" s="260">
        <v>8638.4</v>
      </c>
    </row>
    <row r="3352" spans="1:14" x14ac:dyDescent="0.25">
      <c r="A3352" s="263">
        <v>39876</v>
      </c>
      <c r="B3352">
        <v>2.3E-2</v>
      </c>
      <c r="C3352">
        <v>4.0572946290000003</v>
      </c>
      <c r="D3352">
        <v>0.52149805699999996</v>
      </c>
      <c r="F3352" s="260">
        <v>262.42857142857099</v>
      </c>
      <c r="G3352" s="260">
        <v>189.71428571428601</v>
      </c>
      <c r="H3352" s="260">
        <v>72.714285714285694</v>
      </c>
      <c r="I3352" s="260">
        <v>2041.7142857142901</v>
      </c>
      <c r="J3352" s="260">
        <v>1515.7142857142901</v>
      </c>
      <c r="K3352" s="260">
        <v>65.428571428571402</v>
      </c>
      <c r="L3352" s="260">
        <v>461.28571428571399</v>
      </c>
      <c r="M3352" s="260">
        <v>4.1204819277108404</v>
      </c>
      <c r="N3352" s="260">
        <v>8680.7999999999993</v>
      </c>
    </row>
    <row r="3353" spans="1:14" x14ac:dyDescent="0.25">
      <c r="A3353" s="263">
        <v>39877</v>
      </c>
      <c r="B3353">
        <v>1.508</v>
      </c>
      <c r="C3353">
        <v>253.7514185</v>
      </c>
      <c r="D3353">
        <v>29.594715430000001</v>
      </c>
      <c r="F3353" s="260">
        <v>227.142857142857</v>
      </c>
      <c r="G3353" s="260">
        <v>161.57142857142901</v>
      </c>
      <c r="H3353" s="260">
        <v>65.571428571428598</v>
      </c>
      <c r="I3353" s="260">
        <v>1947.57142857143</v>
      </c>
      <c r="J3353" s="260">
        <v>1488.57142857143</v>
      </c>
      <c r="K3353" s="260">
        <v>53.142857142857103</v>
      </c>
      <c r="L3353" s="260">
        <v>406.42857142857099</v>
      </c>
      <c r="M3353" s="260">
        <v>4.0963855421686697</v>
      </c>
      <c r="N3353" s="260">
        <v>8723.2000000000007</v>
      </c>
    </row>
    <row r="3354" spans="1:14" x14ac:dyDescent="0.25">
      <c r="A3354" s="263">
        <v>39878</v>
      </c>
      <c r="B3354">
        <v>1.782</v>
      </c>
      <c r="C3354">
        <v>285.36275929999999</v>
      </c>
      <c r="D3354">
        <v>29.539246630000001</v>
      </c>
      <c r="F3354" s="260">
        <v>191.857142857143</v>
      </c>
      <c r="G3354" s="260">
        <v>133.42857142857099</v>
      </c>
      <c r="H3354" s="260">
        <v>58.428571428571402</v>
      </c>
      <c r="I3354" s="260">
        <v>1853.42857142857</v>
      </c>
      <c r="J3354" s="260">
        <v>1461.42857142857</v>
      </c>
      <c r="K3354" s="260">
        <v>40.857142857142897</v>
      </c>
      <c r="L3354" s="260">
        <v>351.57142857142901</v>
      </c>
      <c r="M3354" s="260">
        <v>4.0722891566265096</v>
      </c>
      <c r="N3354" s="260">
        <v>8765.6</v>
      </c>
    </row>
    <row r="3355" spans="1:14" x14ac:dyDescent="0.25">
      <c r="A3355" s="263">
        <v>39879</v>
      </c>
      <c r="B3355">
        <v>2.0339999999999998</v>
      </c>
      <c r="C3355">
        <v>309.1726491</v>
      </c>
      <c r="D3355">
        <v>27.515487090000001</v>
      </c>
      <c r="F3355" s="260">
        <v>156.57142857142901</v>
      </c>
      <c r="G3355" s="260">
        <v>105.28571428571399</v>
      </c>
      <c r="H3355" s="260">
        <v>51.285714285714299</v>
      </c>
      <c r="I3355" s="260">
        <v>1759.2857142857099</v>
      </c>
      <c r="J3355" s="260">
        <v>1434.2857142857099</v>
      </c>
      <c r="K3355" s="260">
        <v>28.571428571428601</v>
      </c>
      <c r="L3355" s="260">
        <v>296.71428571428601</v>
      </c>
      <c r="M3355" s="260">
        <v>4.0481927710843397</v>
      </c>
      <c r="N3355" s="260">
        <v>8808</v>
      </c>
    </row>
    <row r="3356" spans="1:14" x14ac:dyDescent="0.25">
      <c r="A3356" s="263">
        <v>39880</v>
      </c>
      <c r="B3356">
        <v>2.5139999999999998</v>
      </c>
      <c r="C3356">
        <v>361.6850139</v>
      </c>
      <c r="D3356">
        <v>26.344421489999998</v>
      </c>
      <c r="F3356" s="260">
        <v>121.28571428571399</v>
      </c>
      <c r="G3356" s="260">
        <v>77.142857142857096</v>
      </c>
      <c r="H3356" s="260">
        <v>44.142857142857103</v>
      </c>
      <c r="I3356" s="260">
        <v>1665.1428571428601</v>
      </c>
      <c r="J3356" s="260">
        <v>1407.1428571428601</v>
      </c>
      <c r="K3356" s="260">
        <v>16.285714285714299</v>
      </c>
      <c r="L3356" s="260">
        <v>241.857142857143</v>
      </c>
      <c r="M3356" s="260">
        <v>4.0240963855421699</v>
      </c>
      <c r="N3356" s="260">
        <v>8850.4</v>
      </c>
    </row>
    <row r="3357" spans="1:14" x14ac:dyDescent="0.25">
      <c r="A3357" s="263">
        <v>39881</v>
      </c>
      <c r="B3357">
        <v>5.7590000000000003</v>
      </c>
      <c r="C3357">
        <v>781.69440959999997</v>
      </c>
      <c r="D3357">
        <v>42.791673600000003</v>
      </c>
      <c r="F3357" s="260">
        <v>86</v>
      </c>
      <c r="G3357" s="260">
        <v>49</v>
      </c>
      <c r="H3357" s="260">
        <v>37</v>
      </c>
      <c r="I3357" s="260">
        <v>1571</v>
      </c>
      <c r="J3357" s="260">
        <v>1380</v>
      </c>
      <c r="K3357" s="260">
        <v>4</v>
      </c>
      <c r="L3357" s="260">
        <v>187</v>
      </c>
      <c r="M3357" s="260">
        <v>4</v>
      </c>
      <c r="N3357" s="260">
        <v>8892.7999999999993</v>
      </c>
    </row>
    <row r="3358" spans="1:14" x14ac:dyDescent="0.25">
      <c r="A3358" s="263">
        <v>39882</v>
      </c>
      <c r="B3358">
        <v>4.593</v>
      </c>
      <c r="C3358">
        <v>587.03264230000002</v>
      </c>
      <c r="D3358">
        <v>36.168693939999997</v>
      </c>
      <c r="F3358" s="260">
        <v>91.142857142857096</v>
      </c>
      <c r="G3358" s="260">
        <v>50</v>
      </c>
      <c r="H3358" s="260">
        <v>41.142857142857103</v>
      </c>
      <c r="I3358" s="260">
        <v>1479.2857142857099</v>
      </c>
      <c r="J3358" s="260">
        <v>1268.8571428571399</v>
      </c>
      <c r="K3358" s="260">
        <v>6</v>
      </c>
      <c r="L3358" s="260">
        <v>204.42857142857099</v>
      </c>
      <c r="M3358" s="260">
        <v>8.4285714285714306</v>
      </c>
      <c r="N3358" s="260">
        <v>8935.2000000000007</v>
      </c>
    </row>
    <row r="3359" spans="1:14" x14ac:dyDescent="0.25">
      <c r="A3359" s="263">
        <v>39883</v>
      </c>
      <c r="B3359">
        <v>2.5139999999999998</v>
      </c>
      <c r="C3359">
        <v>301.39383500000002</v>
      </c>
      <c r="D3359">
        <v>20.914181490000001</v>
      </c>
      <c r="F3359" s="260">
        <v>96.285714285714306</v>
      </c>
      <c r="G3359" s="260">
        <v>51</v>
      </c>
      <c r="H3359" s="260">
        <v>45.285714285714299</v>
      </c>
      <c r="I3359" s="260">
        <v>1387.57142857143</v>
      </c>
      <c r="J3359" s="260">
        <v>1157.7142857142901</v>
      </c>
      <c r="K3359" s="260">
        <v>8</v>
      </c>
      <c r="L3359" s="260">
        <v>221.857142857143</v>
      </c>
      <c r="M3359" s="260">
        <v>12.8571428571429</v>
      </c>
      <c r="N3359" s="260">
        <v>8977.6</v>
      </c>
    </row>
    <row r="3360" spans="1:14" x14ac:dyDescent="0.25">
      <c r="A3360" s="263">
        <v>39884</v>
      </c>
      <c r="B3360">
        <v>1.7370000000000001</v>
      </c>
      <c r="C3360">
        <v>194.47809330000001</v>
      </c>
      <c r="D3360">
        <v>15.22207543</v>
      </c>
      <c r="F3360" s="260">
        <v>101.428571428571</v>
      </c>
      <c r="G3360" s="260">
        <v>52</v>
      </c>
      <c r="H3360" s="260">
        <v>49.428571428571402</v>
      </c>
      <c r="I3360" s="260">
        <v>1295.8571428571399</v>
      </c>
      <c r="J3360" s="260">
        <v>1046.57142857143</v>
      </c>
      <c r="K3360" s="260">
        <v>10</v>
      </c>
      <c r="L3360" s="260">
        <v>239.28571428571399</v>
      </c>
      <c r="M3360" s="260">
        <v>17.285714285714299</v>
      </c>
      <c r="N3360" s="260">
        <v>9020</v>
      </c>
    </row>
    <row r="3361" spans="1:14" x14ac:dyDescent="0.25">
      <c r="A3361" s="263">
        <v>39885</v>
      </c>
      <c r="B3361">
        <v>1.623</v>
      </c>
      <c r="C3361">
        <v>168.8535813</v>
      </c>
      <c r="D3361">
        <v>14.94421303</v>
      </c>
      <c r="F3361" s="260">
        <v>106.571428571429</v>
      </c>
      <c r="G3361" s="260">
        <v>53</v>
      </c>
      <c r="H3361" s="260">
        <v>53.571428571428598</v>
      </c>
      <c r="I3361" s="260">
        <v>1204.1428571428601</v>
      </c>
      <c r="J3361" s="260">
        <v>935.42857142857099</v>
      </c>
      <c r="K3361" s="260">
        <v>12</v>
      </c>
      <c r="L3361" s="260">
        <v>256.71428571428601</v>
      </c>
      <c r="M3361" s="260">
        <v>21.714285714285701</v>
      </c>
      <c r="N3361" s="260">
        <v>9062.4</v>
      </c>
    </row>
    <row r="3362" spans="1:14" x14ac:dyDescent="0.25">
      <c r="A3362" s="263">
        <v>39886</v>
      </c>
      <c r="B3362">
        <v>1.0509999999999999</v>
      </c>
      <c r="C3362">
        <v>101.0156338</v>
      </c>
      <c r="D3362">
        <v>10.144372110000001</v>
      </c>
      <c r="F3362" s="260">
        <v>111.71428571428601</v>
      </c>
      <c r="G3362" s="260">
        <v>54</v>
      </c>
      <c r="H3362" s="260">
        <v>57.714285714285701</v>
      </c>
      <c r="I3362" s="260">
        <v>1112.42857142857</v>
      </c>
      <c r="J3362" s="260">
        <v>824.28571428571399</v>
      </c>
      <c r="K3362" s="260">
        <v>14</v>
      </c>
      <c r="L3362" s="260">
        <v>274.142857142857</v>
      </c>
      <c r="M3362" s="260">
        <v>26.1428571428571</v>
      </c>
      <c r="N3362" s="260">
        <v>9104.7999999999993</v>
      </c>
    </row>
    <row r="3363" spans="1:14" x14ac:dyDescent="0.25">
      <c r="A3363" s="263">
        <v>39887</v>
      </c>
      <c r="B3363">
        <v>1.4630000000000001</v>
      </c>
      <c r="C3363">
        <v>129.02155200000001</v>
      </c>
      <c r="D3363">
        <v>14.7711168</v>
      </c>
      <c r="F3363" s="260">
        <v>116.857142857143</v>
      </c>
      <c r="G3363" s="260">
        <v>55</v>
      </c>
      <c r="H3363" s="260">
        <v>61.857142857142897</v>
      </c>
      <c r="I3363" s="260">
        <v>1020.71428571429</v>
      </c>
      <c r="J3363" s="260">
        <v>713.142857142857</v>
      </c>
      <c r="K3363" s="260">
        <v>16</v>
      </c>
      <c r="L3363" s="260">
        <v>291.57142857142901</v>
      </c>
      <c r="M3363" s="260">
        <v>30.571428571428601</v>
      </c>
      <c r="N3363" s="260">
        <v>9147.2000000000007</v>
      </c>
    </row>
    <row r="3364" spans="1:14" x14ac:dyDescent="0.25">
      <c r="A3364" s="263">
        <v>39888</v>
      </c>
      <c r="B3364">
        <v>1.417</v>
      </c>
      <c r="C3364">
        <v>113.73635520000001</v>
      </c>
      <c r="D3364">
        <v>14.9363136</v>
      </c>
      <c r="F3364" s="260">
        <v>122</v>
      </c>
      <c r="G3364" s="260">
        <v>56</v>
      </c>
      <c r="H3364" s="260">
        <v>66</v>
      </c>
      <c r="I3364" s="260">
        <v>929</v>
      </c>
      <c r="J3364" s="260">
        <v>602</v>
      </c>
      <c r="K3364" s="260">
        <v>18</v>
      </c>
      <c r="L3364" s="260">
        <v>309</v>
      </c>
      <c r="M3364" s="260">
        <v>35</v>
      </c>
      <c r="N3364" s="260">
        <v>9189.6</v>
      </c>
    </row>
    <row r="3365" spans="1:14" x14ac:dyDescent="0.25">
      <c r="A3365" s="263">
        <v>39889</v>
      </c>
      <c r="B3365">
        <v>0.93700000000000006</v>
      </c>
      <c r="C3365">
        <v>72.097813029999998</v>
      </c>
      <c r="D3365">
        <v>9.2753362290000005</v>
      </c>
      <c r="F3365" s="260">
        <v>114.571428571429</v>
      </c>
      <c r="G3365" s="260">
        <v>50.714285714285701</v>
      </c>
      <c r="H3365" s="260">
        <v>63.857142857142897</v>
      </c>
      <c r="I3365" s="260">
        <v>890.57142857142901</v>
      </c>
      <c r="J3365" s="260">
        <v>522.142857142857</v>
      </c>
      <c r="K3365" s="260">
        <v>16.1428571428571</v>
      </c>
      <c r="L3365" s="260">
        <v>352.28571428571399</v>
      </c>
      <c r="M3365" s="260">
        <v>31.714285714285701</v>
      </c>
      <c r="N3365" s="260">
        <v>9232</v>
      </c>
    </row>
    <row r="3366" spans="1:14" x14ac:dyDescent="0.25">
      <c r="A3366" s="263">
        <v>39890</v>
      </c>
      <c r="B3366">
        <v>1.645</v>
      </c>
      <c r="C3366">
        <v>121.11336</v>
      </c>
      <c r="D3366">
        <v>15.228</v>
      </c>
      <c r="F3366" s="260">
        <v>107.142857142857</v>
      </c>
      <c r="G3366" s="260">
        <v>45.428571428571402</v>
      </c>
      <c r="H3366" s="260">
        <v>61.714285714285701</v>
      </c>
      <c r="I3366" s="260">
        <v>852.142857142857</v>
      </c>
      <c r="J3366" s="260">
        <v>442.28571428571399</v>
      </c>
      <c r="K3366" s="260">
        <v>14.285714285714301</v>
      </c>
      <c r="L3366" s="260">
        <v>395.57142857142901</v>
      </c>
      <c r="M3366" s="260">
        <v>28.428571428571399</v>
      </c>
      <c r="N3366" s="260">
        <v>9274.4</v>
      </c>
    </row>
    <row r="3367" spans="1:14" x14ac:dyDescent="0.25">
      <c r="A3367" s="263">
        <v>39891</v>
      </c>
      <c r="B3367">
        <v>0.93700000000000006</v>
      </c>
      <c r="C3367">
        <v>65.875704690000006</v>
      </c>
      <c r="D3367">
        <v>8.0725494859999998</v>
      </c>
      <c r="F3367" s="260">
        <v>99.714285714285694</v>
      </c>
      <c r="G3367" s="260">
        <v>40.142857142857103</v>
      </c>
      <c r="H3367" s="260">
        <v>59.571428571428598</v>
      </c>
      <c r="I3367" s="260">
        <v>813.71428571428601</v>
      </c>
      <c r="J3367" s="260">
        <v>362.42857142857099</v>
      </c>
      <c r="K3367" s="260">
        <v>12.4285714285714</v>
      </c>
      <c r="L3367" s="260">
        <v>438.857142857143</v>
      </c>
      <c r="M3367" s="260">
        <v>25.1428571428571</v>
      </c>
      <c r="N3367" s="260">
        <v>9316.7999999999993</v>
      </c>
    </row>
    <row r="3368" spans="1:14" x14ac:dyDescent="0.25">
      <c r="A3368" s="263">
        <v>39892</v>
      </c>
      <c r="B3368">
        <v>1.097</v>
      </c>
      <c r="C3368">
        <v>73.482200230000004</v>
      </c>
      <c r="D3368">
        <v>8.7469138290000004</v>
      </c>
      <c r="F3368" s="260">
        <v>92.285714285714306</v>
      </c>
      <c r="G3368" s="260">
        <v>34.857142857142897</v>
      </c>
      <c r="H3368" s="260">
        <v>57.428571428571402</v>
      </c>
      <c r="I3368" s="260">
        <v>775.28571428571399</v>
      </c>
      <c r="J3368" s="260">
        <v>282.57142857142901</v>
      </c>
      <c r="K3368" s="260">
        <v>10.5714285714286</v>
      </c>
      <c r="L3368" s="260">
        <v>482.142857142857</v>
      </c>
      <c r="M3368" s="260">
        <v>21.8571428571429</v>
      </c>
      <c r="N3368" s="260">
        <v>9359.2000000000007</v>
      </c>
    </row>
    <row r="3369" spans="1:14" x14ac:dyDescent="0.25">
      <c r="A3369" s="263">
        <v>39893</v>
      </c>
      <c r="B3369">
        <v>0.93700000000000006</v>
      </c>
      <c r="C3369">
        <v>59.65359634</v>
      </c>
      <c r="D3369">
        <v>6.8697627429999999</v>
      </c>
      <c r="F3369" s="260">
        <v>84.857142857142904</v>
      </c>
      <c r="G3369" s="260">
        <v>29.571428571428601</v>
      </c>
      <c r="H3369" s="260">
        <v>55.285714285714299</v>
      </c>
      <c r="I3369" s="260">
        <v>736.857142857143</v>
      </c>
      <c r="J3369" s="260">
        <v>202.71428571428601</v>
      </c>
      <c r="K3369" s="260">
        <v>8.71428571428571</v>
      </c>
      <c r="L3369" s="260">
        <v>525.42857142857099</v>
      </c>
      <c r="M3369" s="260">
        <v>18.571428571428601</v>
      </c>
      <c r="N3369" s="260">
        <v>9401.6</v>
      </c>
    </row>
    <row r="3370" spans="1:14" x14ac:dyDescent="0.25">
      <c r="A3370" s="263">
        <v>39894</v>
      </c>
      <c r="B3370">
        <v>0.93700000000000006</v>
      </c>
      <c r="C3370">
        <v>56.542542169999997</v>
      </c>
      <c r="D3370">
        <v>6.2683693710000004</v>
      </c>
      <c r="F3370" s="260">
        <v>77.428571428571402</v>
      </c>
      <c r="G3370" s="260">
        <v>24.285714285714299</v>
      </c>
      <c r="H3370" s="260">
        <v>53.142857142857103</v>
      </c>
      <c r="I3370" s="260">
        <v>698.42857142857099</v>
      </c>
      <c r="J3370" s="260">
        <v>122.857142857143</v>
      </c>
      <c r="K3370" s="260">
        <v>6.8571428571428603</v>
      </c>
      <c r="L3370" s="260">
        <v>568.71428571428601</v>
      </c>
      <c r="M3370" s="260">
        <v>15.285714285714301</v>
      </c>
      <c r="N3370" s="260">
        <v>9444</v>
      </c>
    </row>
    <row r="3371" spans="1:14" x14ac:dyDescent="0.25">
      <c r="A3371" s="263">
        <v>39895</v>
      </c>
      <c r="B3371">
        <v>0.48</v>
      </c>
      <c r="C3371">
        <v>27.37152</v>
      </c>
      <c r="D3371">
        <v>2.9030399999999998</v>
      </c>
      <c r="F3371" s="260">
        <v>70</v>
      </c>
      <c r="G3371" s="260">
        <v>19</v>
      </c>
      <c r="H3371" s="260">
        <v>51</v>
      </c>
      <c r="I3371" s="260">
        <v>660</v>
      </c>
      <c r="J3371" s="260">
        <v>43</v>
      </c>
      <c r="K3371" s="260">
        <v>5</v>
      </c>
      <c r="L3371" s="260">
        <v>612</v>
      </c>
      <c r="M3371" s="260">
        <v>12</v>
      </c>
      <c r="N3371" s="260">
        <v>9486.4</v>
      </c>
    </row>
    <row r="3372" spans="1:14" x14ac:dyDescent="0.25">
      <c r="A3372" s="263">
        <v>39896</v>
      </c>
      <c r="B3372">
        <v>0.70799999999999996</v>
      </c>
      <c r="C3372">
        <v>53.044169140000001</v>
      </c>
      <c r="D3372">
        <v>5.6627053710000004</v>
      </c>
      <c r="F3372" s="260">
        <v>92.571428571428598</v>
      </c>
      <c r="G3372" s="260">
        <v>35.428571428571402</v>
      </c>
      <c r="H3372" s="260">
        <v>57.142857142857103</v>
      </c>
      <c r="I3372" s="260">
        <v>867.142857142857</v>
      </c>
      <c r="J3372" s="260">
        <v>222.57142857142901</v>
      </c>
      <c r="K3372" s="260">
        <v>11.1428571428571</v>
      </c>
      <c r="L3372" s="260">
        <v>633.42857142857099</v>
      </c>
      <c r="M3372" s="260">
        <v>21.8571428571429</v>
      </c>
      <c r="N3372" s="260">
        <v>9528.7999999999993</v>
      </c>
    </row>
    <row r="3373" spans="1:14" x14ac:dyDescent="0.25">
      <c r="A3373" s="263">
        <v>39897</v>
      </c>
      <c r="B3373">
        <v>6.5129999999999999</v>
      </c>
      <c r="C3373">
        <v>604.52549490000001</v>
      </c>
      <c r="D3373">
        <v>64.793557030000002</v>
      </c>
      <c r="F3373" s="260">
        <v>115.142857142857</v>
      </c>
      <c r="G3373" s="260">
        <v>51.857142857142897</v>
      </c>
      <c r="H3373" s="260">
        <v>63.285714285714299</v>
      </c>
      <c r="I3373" s="260">
        <v>1074.2857142857099</v>
      </c>
      <c r="J3373" s="260">
        <v>402.142857142857</v>
      </c>
      <c r="K3373" s="260">
        <v>17.285714285714299</v>
      </c>
      <c r="L3373" s="260">
        <v>654.857142857143</v>
      </c>
      <c r="M3373" s="260">
        <v>31.714285714285701</v>
      </c>
      <c r="N3373" s="260">
        <v>9571.2000000000007</v>
      </c>
    </row>
    <row r="3374" spans="1:14" x14ac:dyDescent="0.25">
      <c r="A3374" s="263">
        <v>39898</v>
      </c>
      <c r="B3374">
        <v>36.289000000000001</v>
      </c>
      <c r="C3374">
        <v>4017.752187</v>
      </c>
      <c r="D3374">
        <v>431.78518489999999</v>
      </c>
      <c r="F3374" s="260">
        <v>137.71428571428601</v>
      </c>
      <c r="G3374" s="260">
        <v>68.285714285714306</v>
      </c>
      <c r="H3374" s="260">
        <v>69.428571428571402</v>
      </c>
      <c r="I3374" s="260">
        <v>1281.42857142857</v>
      </c>
      <c r="J3374" s="260">
        <v>581.71428571428601</v>
      </c>
      <c r="K3374" s="260">
        <v>23.428571428571399</v>
      </c>
      <c r="L3374" s="260">
        <v>676.28571428571399</v>
      </c>
      <c r="M3374" s="260">
        <v>41.571428571428598</v>
      </c>
      <c r="N3374" s="260">
        <v>9613.6</v>
      </c>
    </row>
    <row r="3375" spans="1:14" x14ac:dyDescent="0.25">
      <c r="A3375" s="263">
        <v>39899</v>
      </c>
      <c r="B3375">
        <v>22.715</v>
      </c>
      <c r="C3375">
        <v>2921.4345600000001</v>
      </c>
      <c r="D3375">
        <v>314.57289600000001</v>
      </c>
      <c r="F3375" s="260">
        <v>160.28571428571399</v>
      </c>
      <c r="G3375" s="260">
        <v>84.714285714285694</v>
      </c>
      <c r="H3375" s="260">
        <v>75.571428571428598</v>
      </c>
      <c r="I3375" s="260">
        <v>1488.57142857143</v>
      </c>
      <c r="J3375" s="260">
        <v>761.28571428571399</v>
      </c>
      <c r="K3375" s="260">
        <v>29.571428571428601</v>
      </c>
      <c r="L3375" s="260">
        <v>697.71428571428601</v>
      </c>
      <c r="M3375" s="260">
        <v>51.428571428571402</v>
      </c>
      <c r="N3375" s="260">
        <v>9656</v>
      </c>
    </row>
    <row r="3376" spans="1:14" x14ac:dyDescent="0.25">
      <c r="A3376" s="263">
        <v>39900</v>
      </c>
      <c r="B3376">
        <v>5.0049999999999999</v>
      </c>
      <c r="C3376">
        <v>733.28111999999999</v>
      </c>
      <c r="D3376">
        <v>79.073279999999997</v>
      </c>
      <c r="F3376" s="260">
        <v>182.857142857143</v>
      </c>
      <c r="G3376" s="260">
        <v>101.142857142857</v>
      </c>
      <c r="H3376" s="260">
        <v>81.714285714285694</v>
      </c>
      <c r="I3376" s="260">
        <v>1695.7142857142901</v>
      </c>
      <c r="J3376" s="260">
        <v>940.857142857143</v>
      </c>
      <c r="K3376" s="260">
        <v>35.714285714285701</v>
      </c>
      <c r="L3376" s="260">
        <v>719.142857142857</v>
      </c>
      <c r="M3376" s="260">
        <v>61.285714285714299</v>
      </c>
      <c r="N3376" s="260">
        <v>9698.4</v>
      </c>
    </row>
    <row r="3377" spans="1:14" x14ac:dyDescent="0.25">
      <c r="A3377" s="263">
        <v>39901</v>
      </c>
      <c r="B3377">
        <v>4.0449999999999999</v>
      </c>
      <c r="C3377">
        <v>665.02573710000001</v>
      </c>
      <c r="D3377">
        <v>71.794820569999999</v>
      </c>
      <c r="F3377" s="260">
        <v>205.42857142857099</v>
      </c>
      <c r="G3377" s="260">
        <v>117.571428571429</v>
      </c>
      <c r="H3377" s="260">
        <v>87.857142857142904</v>
      </c>
      <c r="I3377" s="260">
        <v>1902.8571428571399</v>
      </c>
      <c r="J3377" s="260">
        <v>1120.42857142857</v>
      </c>
      <c r="K3377" s="260">
        <v>41.857142857142897</v>
      </c>
      <c r="L3377" s="260">
        <v>740.57142857142901</v>
      </c>
      <c r="M3377" s="260">
        <v>71.142857142857096</v>
      </c>
      <c r="N3377" s="260">
        <v>9740.7999999999993</v>
      </c>
    </row>
    <row r="3378" spans="1:14" x14ac:dyDescent="0.25">
      <c r="A3378" s="263">
        <v>39902</v>
      </c>
      <c r="B3378">
        <v>3.5649999999999999</v>
      </c>
      <c r="C3378">
        <v>649.91376000000002</v>
      </c>
      <c r="D3378">
        <v>70.227648000000002</v>
      </c>
      <c r="F3378" s="260">
        <v>228</v>
      </c>
      <c r="G3378" s="260">
        <v>134</v>
      </c>
      <c r="H3378" s="260">
        <v>94</v>
      </c>
      <c r="I3378" s="260">
        <v>2110</v>
      </c>
      <c r="J3378" s="260">
        <v>1300</v>
      </c>
      <c r="K3378" s="260">
        <v>48</v>
      </c>
      <c r="L3378" s="260">
        <v>762</v>
      </c>
      <c r="M3378" s="260">
        <v>81</v>
      </c>
      <c r="N3378" s="260">
        <v>9783.2000000000007</v>
      </c>
    </row>
    <row r="3379" spans="1:14" x14ac:dyDescent="0.25">
      <c r="A3379" s="263">
        <v>39903</v>
      </c>
      <c r="B3379">
        <v>2.125</v>
      </c>
      <c r="C3379">
        <v>383.9862857</v>
      </c>
      <c r="D3379">
        <v>41.100171430000003</v>
      </c>
      <c r="F3379" s="260">
        <v>223.857142857143</v>
      </c>
      <c r="G3379" s="260">
        <v>132.142857142857</v>
      </c>
      <c r="H3379" s="260">
        <v>91.714285714285694</v>
      </c>
      <c r="I3379" s="260">
        <v>2091.4285714285702</v>
      </c>
      <c r="J3379" s="260">
        <v>1291.42857142857</v>
      </c>
      <c r="K3379" s="260">
        <v>48.428571428571402</v>
      </c>
      <c r="L3379" s="260">
        <v>751.57142857142901</v>
      </c>
      <c r="M3379" s="260">
        <v>84.142857142857096</v>
      </c>
      <c r="N3379" s="260">
        <v>9825.6</v>
      </c>
    </row>
    <row r="3380" spans="1:14" x14ac:dyDescent="0.25">
      <c r="A3380" s="263">
        <v>39904</v>
      </c>
      <c r="B3380">
        <v>3.1760000000000002</v>
      </c>
      <c r="C3380">
        <v>568.80526629999997</v>
      </c>
      <c r="D3380">
        <v>60.291006170000003</v>
      </c>
      <c r="F3380" s="260">
        <v>219.71428571428601</v>
      </c>
      <c r="G3380" s="260">
        <v>130.28571428571399</v>
      </c>
      <c r="H3380" s="260">
        <v>89.428571428571402</v>
      </c>
      <c r="I3380" s="260">
        <v>2072.8571428571399</v>
      </c>
      <c r="J3380" s="260">
        <v>1282.8571428571399</v>
      </c>
      <c r="K3380" s="260">
        <v>48.857142857142897</v>
      </c>
      <c r="L3380" s="260">
        <v>741.142857142857</v>
      </c>
      <c r="M3380" s="260">
        <v>87.285714285714306</v>
      </c>
      <c r="N3380" s="260">
        <v>9868</v>
      </c>
    </row>
    <row r="3381" spans="1:14" x14ac:dyDescent="0.25">
      <c r="A3381" s="263">
        <v>39905</v>
      </c>
      <c r="B3381">
        <v>3.9079999999999999</v>
      </c>
      <c r="C3381">
        <v>693.63203659999999</v>
      </c>
      <c r="D3381">
        <v>72.787951539999995</v>
      </c>
      <c r="F3381" s="260">
        <v>215.57142857142901</v>
      </c>
      <c r="G3381" s="260">
        <v>128.42857142857099</v>
      </c>
      <c r="H3381" s="260">
        <v>87.142857142857096</v>
      </c>
      <c r="I3381" s="260">
        <v>2054.2857142857101</v>
      </c>
      <c r="J3381" s="260">
        <v>1274.2857142857099</v>
      </c>
      <c r="K3381" s="260">
        <v>49.285714285714299</v>
      </c>
      <c r="L3381" s="260">
        <v>730.71428571428601</v>
      </c>
      <c r="M3381" s="260">
        <v>90.428571428571402</v>
      </c>
      <c r="N3381" s="260">
        <v>9910.4</v>
      </c>
    </row>
    <row r="3382" spans="1:14" x14ac:dyDescent="0.25">
      <c r="A3382" s="263">
        <v>39906</v>
      </c>
      <c r="B3382">
        <v>54.844000000000001</v>
      </c>
      <c r="C3382">
        <v>9646.2761140000002</v>
      </c>
      <c r="D3382">
        <v>1001.858853</v>
      </c>
      <c r="F3382" s="260">
        <v>211.42857142857099</v>
      </c>
      <c r="G3382" s="260">
        <v>126.571428571429</v>
      </c>
      <c r="H3382" s="260">
        <v>84.857142857142904</v>
      </c>
      <c r="I3382" s="260">
        <v>2035.7142857142901</v>
      </c>
      <c r="J3382" s="260">
        <v>1265.7142857142901</v>
      </c>
      <c r="K3382" s="260">
        <v>49.714285714285701</v>
      </c>
      <c r="L3382" s="260">
        <v>720.28571428571399</v>
      </c>
      <c r="M3382" s="260">
        <v>93.571428571428598</v>
      </c>
      <c r="N3382" s="260">
        <v>9952.7999999999993</v>
      </c>
    </row>
    <row r="3383" spans="1:14" x14ac:dyDescent="0.25">
      <c r="A3383" s="263">
        <v>39907</v>
      </c>
      <c r="B3383">
        <v>23.012</v>
      </c>
      <c r="C3383">
        <v>4010.5576590000001</v>
      </c>
      <c r="D3383">
        <v>412.1330853</v>
      </c>
      <c r="F3383" s="260">
        <v>207.28571428571399</v>
      </c>
      <c r="G3383" s="260">
        <v>124.71428571428601</v>
      </c>
      <c r="H3383" s="260">
        <v>82.571428571428598</v>
      </c>
      <c r="I3383" s="260">
        <v>2017.1428571428601</v>
      </c>
      <c r="J3383" s="260">
        <v>1257.1428571428601</v>
      </c>
      <c r="K3383" s="260">
        <v>50.142857142857103</v>
      </c>
      <c r="L3383" s="260">
        <v>709.857142857143</v>
      </c>
      <c r="M3383" s="260">
        <v>96.714285714285694</v>
      </c>
      <c r="N3383" s="260">
        <v>9995.2000000000007</v>
      </c>
    </row>
    <row r="3384" spans="1:14" x14ac:dyDescent="0.25">
      <c r="A3384" s="263">
        <v>39908</v>
      </c>
      <c r="B3384">
        <v>7.0609999999999999</v>
      </c>
      <c r="C3384">
        <v>1219.2692709999999</v>
      </c>
      <c r="D3384">
        <v>123.93144409999999</v>
      </c>
      <c r="F3384" s="260">
        <v>203.142857142857</v>
      </c>
      <c r="G3384" s="260">
        <v>122.857142857143</v>
      </c>
      <c r="H3384" s="260">
        <v>80.285714285714306</v>
      </c>
      <c r="I3384" s="260">
        <v>1998.57142857143</v>
      </c>
      <c r="J3384" s="260">
        <v>1248.57142857143</v>
      </c>
      <c r="K3384" s="260">
        <v>50.571428571428598</v>
      </c>
      <c r="L3384" s="260">
        <v>699.42857142857099</v>
      </c>
      <c r="M3384" s="260">
        <v>99.857142857142904</v>
      </c>
      <c r="N3384" s="260">
        <v>10037.6</v>
      </c>
    </row>
    <row r="3385" spans="1:14" x14ac:dyDescent="0.25">
      <c r="A3385" s="263">
        <v>39909</v>
      </c>
      <c r="B3385">
        <v>6.444</v>
      </c>
      <c r="C3385">
        <v>1102.387968</v>
      </c>
      <c r="D3385">
        <v>110.7955584</v>
      </c>
      <c r="F3385" s="260">
        <v>199</v>
      </c>
      <c r="G3385" s="260">
        <v>121</v>
      </c>
      <c r="H3385" s="260">
        <v>78</v>
      </c>
      <c r="I3385" s="260">
        <v>1980</v>
      </c>
      <c r="J3385" s="260">
        <v>1240</v>
      </c>
      <c r="K3385" s="260">
        <v>51</v>
      </c>
      <c r="L3385" s="260">
        <v>689</v>
      </c>
      <c r="M3385" s="260">
        <v>103</v>
      </c>
      <c r="N3385" s="260">
        <v>10080</v>
      </c>
    </row>
    <row r="3386" spans="1:14" x14ac:dyDescent="0.25">
      <c r="A3386" s="263">
        <v>39910</v>
      </c>
      <c r="B3386">
        <v>6.9930000000000003</v>
      </c>
      <c r="C3386">
        <v>1159.191648</v>
      </c>
      <c r="D3386">
        <v>111.6034848</v>
      </c>
      <c r="F3386" s="260">
        <v>184.71428571428601</v>
      </c>
      <c r="G3386" s="260">
        <v>110.857142857143</v>
      </c>
      <c r="H3386" s="260">
        <v>73.857142857142904</v>
      </c>
      <c r="I3386" s="260">
        <v>1918.57142857143</v>
      </c>
      <c r="J3386" s="260">
        <v>1176.7142857142901</v>
      </c>
      <c r="K3386" s="260">
        <v>45.857142857142897</v>
      </c>
      <c r="L3386" s="260">
        <v>696</v>
      </c>
      <c r="M3386" s="260">
        <v>92.857142857142904</v>
      </c>
      <c r="N3386" s="260">
        <v>10122.4</v>
      </c>
    </row>
    <row r="3387" spans="1:14" x14ac:dyDescent="0.25">
      <c r="A3387" s="263">
        <v>39911</v>
      </c>
      <c r="B3387">
        <v>4.7069999999999999</v>
      </c>
      <c r="C3387">
        <v>755.27177140000003</v>
      </c>
      <c r="D3387">
        <v>69.310709489999994</v>
      </c>
      <c r="F3387" s="260">
        <v>170.42857142857099</v>
      </c>
      <c r="G3387" s="260">
        <v>100.71428571428601</v>
      </c>
      <c r="H3387" s="260">
        <v>69.714285714285694</v>
      </c>
      <c r="I3387" s="260">
        <v>1857.1428571428601</v>
      </c>
      <c r="J3387" s="260">
        <v>1113.42857142857</v>
      </c>
      <c r="K3387" s="260">
        <v>40.714285714285701</v>
      </c>
      <c r="L3387" s="260">
        <v>703</v>
      </c>
      <c r="M3387" s="260">
        <v>82.714285714285694</v>
      </c>
      <c r="N3387" s="260">
        <v>10164.799999999999</v>
      </c>
    </row>
    <row r="3388" spans="1:14" x14ac:dyDescent="0.25">
      <c r="A3388" s="263">
        <v>39912</v>
      </c>
      <c r="B3388">
        <v>3.5880000000000001</v>
      </c>
      <c r="C3388">
        <v>556.67717489999995</v>
      </c>
      <c r="D3388">
        <v>48.404785369999999</v>
      </c>
      <c r="F3388" s="260">
        <v>156.142857142857</v>
      </c>
      <c r="G3388" s="260">
        <v>90.571428571428598</v>
      </c>
      <c r="H3388" s="260">
        <v>65.571428571428598</v>
      </c>
      <c r="I3388" s="260">
        <v>1795.7142857142901</v>
      </c>
      <c r="J3388" s="260">
        <v>1050.1428571428601</v>
      </c>
      <c r="K3388" s="260">
        <v>35.571428571428598</v>
      </c>
      <c r="L3388" s="260">
        <v>710</v>
      </c>
      <c r="M3388" s="260">
        <v>72.571428571428598</v>
      </c>
      <c r="N3388" s="260">
        <v>10207.200000000001</v>
      </c>
    </row>
    <row r="3389" spans="1:14" x14ac:dyDescent="0.25">
      <c r="A3389" s="263">
        <v>39913</v>
      </c>
      <c r="B3389">
        <v>4.9820000000000002</v>
      </c>
      <c r="C3389">
        <v>746.51426739999999</v>
      </c>
      <c r="D3389">
        <v>61.06166949</v>
      </c>
      <c r="F3389" s="260">
        <v>141.857142857143</v>
      </c>
      <c r="G3389" s="260">
        <v>80.428571428571402</v>
      </c>
      <c r="H3389" s="260">
        <v>61.428571428571402</v>
      </c>
      <c r="I3389" s="260">
        <v>1734.2857142857099</v>
      </c>
      <c r="J3389" s="260">
        <v>986.857142857143</v>
      </c>
      <c r="K3389" s="260">
        <v>30.428571428571399</v>
      </c>
      <c r="L3389" s="260">
        <v>717</v>
      </c>
      <c r="M3389" s="260">
        <v>62.428571428571402</v>
      </c>
      <c r="N3389" s="260">
        <v>10249.6</v>
      </c>
    </row>
    <row r="3390" spans="1:14" x14ac:dyDescent="0.25">
      <c r="A3390" s="263">
        <v>39914</v>
      </c>
      <c r="B3390">
        <v>11.86</v>
      </c>
      <c r="C3390">
        <v>1714.1834060000001</v>
      </c>
      <c r="D3390">
        <v>130.72295310000001</v>
      </c>
      <c r="F3390" s="260">
        <v>127.571428571429</v>
      </c>
      <c r="G3390" s="260">
        <v>70.285714285714306</v>
      </c>
      <c r="H3390" s="260">
        <v>57.285714285714299</v>
      </c>
      <c r="I3390" s="260">
        <v>1672.8571428571399</v>
      </c>
      <c r="J3390" s="260">
        <v>923.57142857142901</v>
      </c>
      <c r="K3390" s="260">
        <v>25.285714285714299</v>
      </c>
      <c r="L3390" s="260">
        <v>724</v>
      </c>
      <c r="M3390" s="260">
        <v>52.285714285714299</v>
      </c>
      <c r="N3390" s="260">
        <v>10292</v>
      </c>
    </row>
    <row r="3391" spans="1:14" x14ac:dyDescent="0.25">
      <c r="A3391" s="263">
        <v>39915</v>
      </c>
      <c r="B3391">
        <v>3.3140000000000001</v>
      </c>
      <c r="C3391">
        <v>461.39969830000001</v>
      </c>
      <c r="D3391">
        <v>32.437053259999999</v>
      </c>
      <c r="F3391" s="260">
        <v>113.28571428571399</v>
      </c>
      <c r="G3391" s="260">
        <v>60.142857142857103</v>
      </c>
      <c r="H3391" s="260">
        <v>53.142857142857103</v>
      </c>
      <c r="I3391" s="260">
        <v>1611.42857142857</v>
      </c>
      <c r="J3391" s="260">
        <v>860.28571428571399</v>
      </c>
      <c r="K3391" s="260">
        <v>20.1428571428571</v>
      </c>
      <c r="L3391" s="260">
        <v>731</v>
      </c>
      <c r="M3391" s="260">
        <v>42.142857142857103</v>
      </c>
      <c r="N3391" s="260">
        <v>10334.4</v>
      </c>
    </row>
    <row r="3392" spans="1:14" x14ac:dyDescent="0.25">
      <c r="A3392" s="263">
        <v>39916</v>
      </c>
      <c r="B3392">
        <v>4.1360000000000001</v>
      </c>
      <c r="C3392">
        <v>553.89311999999995</v>
      </c>
      <c r="D3392">
        <v>35.377689599999997</v>
      </c>
      <c r="F3392" s="260">
        <v>99</v>
      </c>
      <c r="G3392" s="260">
        <v>50</v>
      </c>
      <c r="H3392" s="260">
        <v>49</v>
      </c>
      <c r="I3392" s="260">
        <v>1550</v>
      </c>
      <c r="J3392" s="260">
        <v>797</v>
      </c>
      <c r="K3392" s="260">
        <v>15</v>
      </c>
      <c r="L3392" s="260">
        <v>738</v>
      </c>
      <c r="M3392" s="260">
        <v>32</v>
      </c>
      <c r="N3392" s="260">
        <v>10376.799999999999</v>
      </c>
    </row>
    <row r="3393" spans="1:14" x14ac:dyDescent="0.25">
      <c r="A3393" s="263">
        <v>39917</v>
      </c>
      <c r="B3393">
        <v>37.18</v>
      </c>
      <c r="C3393">
        <v>5002.0909709999996</v>
      </c>
      <c r="D3393">
        <v>335.92023769999997</v>
      </c>
      <c r="F3393" s="260">
        <v>104.571428571429</v>
      </c>
      <c r="G3393" s="260">
        <v>55.571428571428598</v>
      </c>
      <c r="H3393" s="260">
        <v>49</v>
      </c>
      <c r="I3393" s="260">
        <v>1557.1428571428601</v>
      </c>
      <c r="J3393" s="260">
        <v>874.57142857142901</v>
      </c>
      <c r="K3393" s="260">
        <v>16</v>
      </c>
      <c r="L3393" s="260">
        <v>666.57142857142901</v>
      </c>
      <c r="M3393" s="260">
        <v>35.428571428571402</v>
      </c>
      <c r="N3393" s="260">
        <v>10419.200000000001</v>
      </c>
    </row>
    <row r="3394" spans="1:14" x14ac:dyDescent="0.25">
      <c r="A3394" s="263">
        <v>39918</v>
      </c>
      <c r="B3394">
        <v>22.234999999999999</v>
      </c>
      <c r="C3394">
        <v>3005.1555429999999</v>
      </c>
      <c r="D3394">
        <v>211.59588339999999</v>
      </c>
      <c r="F3394" s="260">
        <v>110.142857142857</v>
      </c>
      <c r="G3394" s="260">
        <v>61.142857142857103</v>
      </c>
      <c r="H3394" s="260">
        <v>49</v>
      </c>
      <c r="I3394" s="260">
        <v>1564.2857142857099</v>
      </c>
      <c r="J3394" s="260">
        <v>952.142857142857</v>
      </c>
      <c r="K3394" s="260">
        <v>17</v>
      </c>
      <c r="L3394" s="260">
        <v>595.142857142857</v>
      </c>
      <c r="M3394" s="260">
        <v>38.857142857142897</v>
      </c>
      <c r="N3394" s="260">
        <v>10461.6</v>
      </c>
    </row>
    <row r="3395" spans="1:14" x14ac:dyDescent="0.25">
      <c r="A3395" s="263">
        <v>39919</v>
      </c>
      <c r="B3395">
        <v>5.1870000000000003</v>
      </c>
      <c r="C3395">
        <v>704.24639999999999</v>
      </c>
      <c r="D3395">
        <v>51.858144000000003</v>
      </c>
      <c r="F3395" s="260">
        <v>115.71428571428601</v>
      </c>
      <c r="G3395" s="260">
        <v>66.714285714285694</v>
      </c>
      <c r="H3395" s="260">
        <v>49</v>
      </c>
      <c r="I3395" s="260">
        <v>1571.42857142857</v>
      </c>
      <c r="J3395" s="260">
        <v>1029.7142857142901</v>
      </c>
      <c r="K3395" s="260">
        <v>18</v>
      </c>
      <c r="L3395" s="260">
        <v>523.71428571428601</v>
      </c>
      <c r="M3395" s="260">
        <v>42.285714285714299</v>
      </c>
      <c r="N3395" s="260">
        <v>10504</v>
      </c>
    </row>
    <row r="3396" spans="1:14" x14ac:dyDescent="0.25">
      <c r="A3396" s="263">
        <v>39920</v>
      </c>
      <c r="B3396">
        <v>2.8570000000000002</v>
      </c>
      <c r="C3396">
        <v>389.66214860000002</v>
      </c>
      <c r="D3396">
        <v>29.938747889999998</v>
      </c>
      <c r="F3396" s="260">
        <v>121.28571428571399</v>
      </c>
      <c r="G3396" s="260">
        <v>72.285714285714306</v>
      </c>
      <c r="H3396" s="260">
        <v>49</v>
      </c>
      <c r="I3396" s="260">
        <v>1578.57142857143</v>
      </c>
      <c r="J3396" s="260">
        <v>1107.2857142857099</v>
      </c>
      <c r="K3396" s="260">
        <v>19</v>
      </c>
      <c r="L3396" s="260">
        <v>452.28571428571399</v>
      </c>
      <c r="M3396" s="260">
        <v>45.714285714285701</v>
      </c>
      <c r="N3396" s="260">
        <v>10546.4</v>
      </c>
    </row>
    <row r="3397" spans="1:14" x14ac:dyDescent="0.25">
      <c r="A3397" s="263">
        <v>39921</v>
      </c>
      <c r="B3397">
        <v>1.325</v>
      </c>
      <c r="C3397">
        <v>181.53257139999999</v>
      </c>
      <c r="D3397">
        <v>14.522605710000001</v>
      </c>
      <c r="F3397" s="260">
        <v>126.857142857143</v>
      </c>
      <c r="G3397" s="260">
        <v>77.857142857142904</v>
      </c>
      <c r="H3397" s="260">
        <v>49</v>
      </c>
      <c r="I3397" s="260">
        <v>1585.7142857142901</v>
      </c>
      <c r="J3397" s="260">
        <v>1184.8571428571399</v>
      </c>
      <c r="K3397" s="260">
        <v>20</v>
      </c>
      <c r="L3397" s="260">
        <v>380.857142857143</v>
      </c>
      <c r="M3397" s="260">
        <v>49.142857142857103</v>
      </c>
      <c r="N3397" s="260">
        <v>10588.8</v>
      </c>
    </row>
    <row r="3398" spans="1:14" x14ac:dyDescent="0.25">
      <c r="A3398" s="263">
        <v>39922</v>
      </c>
      <c r="B3398">
        <v>3.7480000000000002</v>
      </c>
      <c r="C3398">
        <v>515.81046860000004</v>
      </c>
      <c r="D3398">
        <v>42.883973490000002</v>
      </c>
      <c r="F3398" s="260">
        <v>132.42857142857099</v>
      </c>
      <c r="G3398" s="260">
        <v>83.428571428571402</v>
      </c>
      <c r="H3398" s="260">
        <v>49</v>
      </c>
      <c r="I3398" s="260">
        <v>1592.8571428571399</v>
      </c>
      <c r="J3398" s="260">
        <v>1262.42857142857</v>
      </c>
      <c r="K3398" s="260">
        <v>21</v>
      </c>
      <c r="L3398" s="260">
        <v>309.42857142857099</v>
      </c>
      <c r="M3398" s="260">
        <v>52.571428571428598</v>
      </c>
      <c r="N3398" s="260">
        <v>10631.2</v>
      </c>
    </row>
    <row r="3399" spans="1:14" x14ac:dyDescent="0.25">
      <c r="A3399" s="263">
        <v>39923</v>
      </c>
      <c r="B3399">
        <v>6.5810000000000004</v>
      </c>
      <c r="C3399">
        <v>909.75743999999997</v>
      </c>
      <c r="D3399">
        <v>78.466579199999998</v>
      </c>
      <c r="F3399" s="260">
        <v>138</v>
      </c>
      <c r="G3399" s="260">
        <v>89</v>
      </c>
      <c r="H3399" s="260">
        <v>49</v>
      </c>
      <c r="I3399" s="260">
        <v>1600</v>
      </c>
      <c r="J3399" s="260">
        <v>1340</v>
      </c>
      <c r="K3399" s="260">
        <v>22</v>
      </c>
      <c r="L3399" s="260">
        <v>238</v>
      </c>
      <c r="M3399" s="260">
        <v>56</v>
      </c>
      <c r="N3399" s="260">
        <v>10673.6</v>
      </c>
    </row>
    <row r="3400" spans="1:14" x14ac:dyDescent="0.25">
      <c r="A3400" s="263">
        <v>39924</v>
      </c>
      <c r="B3400">
        <v>18.440999999999999</v>
      </c>
      <c r="C3400">
        <v>2597.0829119999999</v>
      </c>
      <c r="D3400">
        <v>216.916741</v>
      </c>
      <c r="F3400" s="260">
        <v>136.142857142857</v>
      </c>
      <c r="G3400" s="260">
        <v>87.857142857142904</v>
      </c>
      <c r="H3400" s="260">
        <v>48.285714285714299</v>
      </c>
      <c r="I3400" s="260">
        <v>1630</v>
      </c>
      <c r="J3400" s="260">
        <v>1330</v>
      </c>
      <c r="K3400" s="260">
        <v>22</v>
      </c>
      <c r="L3400" s="260">
        <v>278</v>
      </c>
      <c r="M3400" s="260">
        <v>51.571428571428598</v>
      </c>
      <c r="N3400" s="260">
        <v>10716</v>
      </c>
    </row>
    <row r="3401" spans="1:14" x14ac:dyDescent="0.25">
      <c r="A3401" s="263">
        <v>39925</v>
      </c>
      <c r="B3401">
        <v>18.486999999999998</v>
      </c>
      <c r="C3401">
        <v>2651.4794879999999</v>
      </c>
      <c r="D3401">
        <v>214.491456</v>
      </c>
      <c r="F3401" s="260">
        <v>134.28571428571399</v>
      </c>
      <c r="G3401" s="260">
        <v>86.714285714285694</v>
      </c>
      <c r="H3401" s="260">
        <v>47.571428571428598</v>
      </c>
      <c r="I3401" s="260">
        <v>1660</v>
      </c>
      <c r="J3401" s="260">
        <v>1320</v>
      </c>
      <c r="K3401" s="260">
        <v>22</v>
      </c>
      <c r="L3401" s="260">
        <v>318</v>
      </c>
      <c r="M3401" s="260">
        <v>47.142857142857103</v>
      </c>
      <c r="N3401" s="260">
        <v>10758.4</v>
      </c>
    </row>
    <row r="3402" spans="1:14" x14ac:dyDescent="0.25">
      <c r="A3402" s="263">
        <v>39926</v>
      </c>
      <c r="B3402">
        <v>6.65</v>
      </c>
      <c r="C3402">
        <v>971.00639999999999</v>
      </c>
      <c r="D3402">
        <v>76.088160000000002</v>
      </c>
      <c r="F3402" s="260">
        <v>132.42857142857099</v>
      </c>
      <c r="G3402" s="260">
        <v>85.571428571428598</v>
      </c>
      <c r="H3402" s="260">
        <v>46.857142857142897</v>
      </c>
      <c r="I3402" s="260">
        <v>1690</v>
      </c>
      <c r="J3402" s="260">
        <v>1310</v>
      </c>
      <c r="K3402" s="260">
        <v>22</v>
      </c>
      <c r="L3402" s="260">
        <v>358</v>
      </c>
      <c r="M3402" s="260">
        <v>42.714285714285701</v>
      </c>
      <c r="N3402" s="260">
        <v>10800.8</v>
      </c>
    </row>
    <row r="3403" spans="1:14" x14ac:dyDescent="0.25">
      <c r="A3403" s="263">
        <v>39927</v>
      </c>
      <c r="B3403">
        <v>2.9249999999999998</v>
      </c>
      <c r="C3403">
        <v>434.67840000000001</v>
      </c>
      <c r="D3403">
        <v>32.998011429999998</v>
      </c>
      <c r="F3403" s="260">
        <v>130.57142857142901</v>
      </c>
      <c r="G3403" s="260">
        <v>84.428571428571402</v>
      </c>
      <c r="H3403" s="260">
        <v>46.142857142857103</v>
      </c>
      <c r="I3403" s="260">
        <v>1720</v>
      </c>
      <c r="J3403" s="260">
        <v>1300</v>
      </c>
      <c r="K3403" s="260">
        <v>22</v>
      </c>
      <c r="L3403" s="260">
        <v>398</v>
      </c>
      <c r="M3403" s="260">
        <v>38.285714285714299</v>
      </c>
      <c r="N3403" s="260">
        <v>10843.2</v>
      </c>
    </row>
    <row r="3404" spans="1:14" x14ac:dyDescent="0.25">
      <c r="A3404" s="263">
        <v>39928</v>
      </c>
      <c r="B3404">
        <v>0.89100000000000001</v>
      </c>
      <c r="C3404">
        <v>134.7192</v>
      </c>
      <c r="D3404">
        <v>9.9087346289999996</v>
      </c>
      <c r="F3404" s="260">
        <v>128.71428571428601</v>
      </c>
      <c r="G3404" s="260">
        <v>83.285714285714306</v>
      </c>
      <c r="H3404" s="260">
        <v>45.428571428571402</v>
      </c>
      <c r="I3404" s="260">
        <v>1750</v>
      </c>
      <c r="J3404" s="260">
        <v>1290</v>
      </c>
      <c r="K3404" s="260">
        <v>22</v>
      </c>
      <c r="L3404" s="260">
        <v>438</v>
      </c>
      <c r="M3404" s="260">
        <v>33.857142857142897</v>
      </c>
      <c r="N3404" s="260">
        <v>10885.6</v>
      </c>
    </row>
    <row r="3405" spans="1:14" x14ac:dyDescent="0.25">
      <c r="A3405" s="263">
        <v>39929</v>
      </c>
      <c r="B3405">
        <v>9.0999999999999998E-2</v>
      </c>
      <c r="C3405">
        <v>13.995072</v>
      </c>
      <c r="D3405">
        <v>0.9974016</v>
      </c>
      <c r="F3405" s="260">
        <v>126.857142857143</v>
      </c>
      <c r="G3405" s="260">
        <v>82.142857142857096</v>
      </c>
      <c r="H3405" s="260">
        <v>44.714285714285701</v>
      </c>
      <c r="I3405" s="260">
        <v>1780</v>
      </c>
      <c r="J3405" s="260">
        <v>1280</v>
      </c>
      <c r="K3405" s="260">
        <v>22</v>
      </c>
      <c r="L3405" s="260">
        <v>478</v>
      </c>
      <c r="M3405" s="260">
        <v>29.428571428571399</v>
      </c>
      <c r="N3405" s="260">
        <v>10928</v>
      </c>
    </row>
    <row r="3406" spans="1:14" x14ac:dyDescent="0.25">
      <c r="A3406" s="263">
        <v>39930</v>
      </c>
      <c r="B3406">
        <v>9.0999999999999998E-2</v>
      </c>
      <c r="C3406">
        <v>14.230943999999999</v>
      </c>
      <c r="D3406">
        <v>0.98280000000000001</v>
      </c>
      <c r="F3406" s="260">
        <v>125</v>
      </c>
      <c r="G3406" s="260">
        <v>81</v>
      </c>
      <c r="H3406" s="260">
        <v>44</v>
      </c>
      <c r="I3406" s="260">
        <v>1810</v>
      </c>
      <c r="J3406" s="260">
        <v>1270</v>
      </c>
      <c r="K3406" s="260">
        <v>22</v>
      </c>
      <c r="L3406" s="260">
        <v>518</v>
      </c>
      <c r="M3406" s="260">
        <v>25</v>
      </c>
      <c r="N3406" s="260">
        <v>10970.4</v>
      </c>
    </row>
    <row r="3407" spans="1:14" x14ac:dyDescent="0.25">
      <c r="A3407" s="263">
        <v>39931</v>
      </c>
      <c r="B3407">
        <v>0.52600000000000002</v>
      </c>
      <c r="C3407">
        <v>73.597198629999994</v>
      </c>
      <c r="D3407">
        <v>5.0185810289999999</v>
      </c>
      <c r="F3407" s="260">
        <v>110.428571428571</v>
      </c>
      <c r="G3407" s="260">
        <v>70.428571428571402</v>
      </c>
      <c r="H3407" s="260">
        <v>40</v>
      </c>
      <c r="I3407" s="260">
        <v>1619.42857142857</v>
      </c>
      <c r="J3407" s="260">
        <v>1109.42857142857</v>
      </c>
      <c r="K3407" s="260">
        <v>21.8571428571429</v>
      </c>
      <c r="L3407" s="260">
        <v>488.142857142857</v>
      </c>
      <c r="M3407" s="260">
        <v>22.1428571428571</v>
      </c>
      <c r="N3407" s="260">
        <v>11012.8</v>
      </c>
    </row>
    <row r="3408" spans="1:14" x14ac:dyDescent="0.25">
      <c r="A3408" s="263">
        <v>39932</v>
      </c>
      <c r="B3408">
        <v>1.28</v>
      </c>
      <c r="C3408">
        <v>158.0201691</v>
      </c>
      <c r="D3408">
        <v>10.60103314</v>
      </c>
      <c r="F3408" s="260">
        <v>95.857142857142904</v>
      </c>
      <c r="G3408" s="260">
        <v>59.857142857142897</v>
      </c>
      <c r="H3408" s="260">
        <v>36</v>
      </c>
      <c r="I3408" s="260">
        <v>1428.8571428571399</v>
      </c>
      <c r="J3408" s="260">
        <v>948.857142857143</v>
      </c>
      <c r="K3408" s="260">
        <v>21.714285714285701</v>
      </c>
      <c r="L3408" s="260">
        <v>458.28571428571399</v>
      </c>
      <c r="M3408" s="260">
        <v>19.285714285714299</v>
      </c>
      <c r="N3408" s="260">
        <v>11055.2</v>
      </c>
    </row>
    <row r="3409" spans="1:14" x14ac:dyDescent="0.25">
      <c r="A3409" s="263">
        <v>39933</v>
      </c>
      <c r="B3409">
        <v>2.6739999999999999</v>
      </c>
      <c r="C3409">
        <v>286.08560640000002</v>
      </c>
      <c r="D3409">
        <v>18.779731200000001</v>
      </c>
      <c r="F3409" s="260">
        <v>81.285714285714306</v>
      </c>
      <c r="G3409" s="260">
        <v>49.285714285714299</v>
      </c>
      <c r="H3409" s="260">
        <v>32</v>
      </c>
      <c r="I3409" s="260">
        <v>1238.2857142857099</v>
      </c>
      <c r="J3409" s="260">
        <v>788.28571428571399</v>
      </c>
      <c r="K3409" s="260">
        <v>21.571428571428601</v>
      </c>
      <c r="L3409" s="260">
        <v>428.42857142857099</v>
      </c>
      <c r="M3409" s="260">
        <v>16.428571428571399</v>
      </c>
      <c r="N3409" s="260">
        <v>11097.6</v>
      </c>
    </row>
    <row r="3410" spans="1:14" x14ac:dyDescent="0.25">
      <c r="A3410" s="263">
        <v>39934</v>
      </c>
      <c r="B3410">
        <v>2.9249999999999998</v>
      </c>
      <c r="C3410">
        <v>264.77835429999999</v>
      </c>
      <c r="D3410">
        <v>16.860034290000002</v>
      </c>
      <c r="F3410" s="260">
        <v>66.714285714285694</v>
      </c>
      <c r="G3410" s="260">
        <v>38.714285714285701</v>
      </c>
      <c r="H3410" s="260">
        <v>28</v>
      </c>
      <c r="I3410" s="260">
        <v>1047.7142857142901</v>
      </c>
      <c r="J3410" s="260">
        <v>627.71428571428601</v>
      </c>
      <c r="K3410" s="260">
        <v>21.428571428571399</v>
      </c>
      <c r="L3410" s="260">
        <v>398.57142857142901</v>
      </c>
      <c r="M3410" s="260">
        <v>13.5714285714286</v>
      </c>
      <c r="N3410" s="260">
        <v>11140</v>
      </c>
    </row>
    <row r="3411" spans="1:14" x14ac:dyDescent="0.25">
      <c r="A3411" s="263">
        <v>39935</v>
      </c>
      <c r="B3411">
        <v>4.3879999999999999</v>
      </c>
      <c r="C3411">
        <v>324.96274290000002</v>
      </c>
      <c r="D3411">
        <v>19.76856686</v>
      </c>
      <c r="F3411" s="260">
        <v>52.142857142857103</v>
      </c>
      <c r="G3411" s="260">
        <v>28.1428571428571</v>
      </c>
      <c r="H3411" s="260">
        <v>24</v>
      </c>
      <c r="I3411" s="260">
        <v>857.142857142857</v>
      </c>
      <c r="J3411" s="260">
        <v>467.142857142857</v>
      </c>
      <c r="K3411" s="260">
        <v>21.285714285714299</v>
      </c>
      <c r="L3411" s="260">
        <v>368.71428571428601</v>
      </c>
      <c r="M3411" s="260">
        <v>10.714285714285699</v>
      </c>
      <c r="N3411" s="260">
        <v>11182.4</v>
      </c>
    </row>
    <row r="3412" spans="1:14" x14ac:dyDescent="0.25">
      <c r="A3412" s="263">
        <v>39936</v>
      </c>
      <c r="B3412">
        <v>2.5139999999999998</v>
      </c>
      <c r="C3412">
        <v>144.78571339999999</v>
      </c>
      <c r="D3412">
        <v>8.1608749710000001</v>
      </c>
      <c r="F3412" s="260">
        <v>37.571428571428598</v>
      </c>
      <c r="G3412" s="260">
        <v>17.571428571428601</v>
      </c>
      <c r="H3412" s="260">
        <v>20</v>
      </c>
      <c r="I3412" s="260">
        <v>666.57142857142901</v>
      </c>
      <c r="J3412" s="260">
        <v>306.57142857142901</v>
      </c>
      <c r="K3412" s="260">
        <v>21.1428571428571</v>
      </c>
      <c r="L3412" s="260">
        <v>338.857142857143</v>
      </c>
      <c r="M3412" s="260">
        <v>7.8571428571428603</v>
      </c>
      <c r="N3412" s="260">
        <v>11224.8</v>
      </c>
    </row>
    <row r="3413" spans="1:14" x14ac:dyDescent="0.25">
      <c r="A3413" s="263">
        <v>39937</v>
      </c>
      <c r="B3413">
        <v>0.45700000000000002</v>
      </c>
      <c r="C3413">
        <v>18.794764799999999</v>
      </c>
      <c r="D3413">
        <v>0.90815040000000002</v>
      </c>
      <c r="F3413" s="260">
        <v>23</v>
      </c>
      <c r="G3413" s="260">
        <v>7</v>
      </c>
      <c r="H3413" s="260">
        <v>16</v>
      </c>
      <c r="I3413" s="260">
        <v>476</v>
      </c>
      <c r="J3413" s="260">
        <v>146</v>
      </c>
      <c r="K3413" s="260">
        <v>21</v>
      </c>
      <c r="L3413" s="260">
        <v>309</v>
      </c>
      <c r="M3413" s="260">
        <v>5</v>
      </c>
      <c r="N3413" s="260">
        <v>11267.2</v>
      </c>
    </row>
    <row r="3414" spans="1:14" x14ac:dyDescent="0.25">
      <c r="A3414" s="263">
        <v>39938</v>
      </c>
      <c r="B3414">
        <v>0.89100000000000001</v>
      </c>
      <c r="C3414">
        <v>55.933212339999997</v>
      </c>
      <c r="D3414">
        <v>4.6519364569999997</v>
      </c>
      <c r="F3414" s="260">
        <v>60.428571428571402</v>
      </c>
      <c r="G3414" s="260">
        <v>35.428571428571402</v>
      </c>
      <c r="H3414" s="260">
        <v>25</v>
      </c>
      <c r="I3414" s="260">
        <v>726.57142857142901</v>
      </c>
      <c r="J3414" s="260">
        <v>279.42857142857099</v>
      </c>
      <c r="K3414" s="260">
        <v>39.285714285714299</v>
      </c>
      <c r="L3414" s="260">
        <v>407.857142857143</v>
      </c>
      <c r="M3414" s="260">
        <v>17.285714285714299</v>
      </c>
      <c r="N3414" s="260">
        <v>11309.6</v>
      </c>
    </row>
    <row r="3415" spans="1:14" x14ac:dyDescent="0.25">
      <c r="A3415" s="263">
        <v>39939</v>
      </c>
      <c r="B3415">
        <v>10.192</v>
      </c>
      <c r="C3415">
        <v>860.46105599999999</v>
      </c>
      <c r="D3415">
        <v>86.171903999999998</v>
      </c>
      <c r="F3415" s="260">
        <v>97.857142857142804</v>
      </c>
      <c r="G3415" s="260">
        <v>63.857142857142897</v>
      </c>
      <c r="H3415" s="260">
        <v>34</v>
      </c>
      <c r="I3415" s="260">
        <v>977.142857142857</v>
      </c>
      <c r="J3415" s="260">
        <v>412.857142857143</v>
      </c>
      <c r="K3415" s="260">
        <v>57.571428571428598</v>
      </c>
      <c r="L3415" s="260">
        <v>506.71428571428601</v>
      </c>
      <c r="M3415" s="260">
        <v>29.571428571428601</v>
      </c>
      <c r="N3415" s="260">
        <v>11352</v>
      </c>
    </row>
    <row r="3416" spans="1:14" x14ac:dyDescent="0.25">
      <c r="A3416" s="263">
        <v>39940</v>
      </c>
      <c r="B3416">
        <v>22.852</v>
      </c>
      <c r="C3416">
        <v>2424.0147999999999</v>
      </c>
      <c r="D3416">
        <v>267.10984589999998</v>
      </c>
      <c r="F3416" s="260">
        <v>135.28571428571399</v>
      </c>
      <c r="G3416" s="260">
        <v>92.285714285714306</v>
      </c>
      <c r="H3416" s="260">
        <v>43</v>
      </c>
      <c r="I3416" s="260">
        <v>1227.7142857142901</v>
      </c>
      <c r="J3416" s="260">
        <v>546.28571428571399</v>
      </c>
      <c r="K3416" s="260">
        <v>75.857142857142904</v>
      </c>
      <c r="L3416" s="260">
        <v>605.57142857142901</v>
      </c>
      <c r="M3416" s="260">
        <v>41.857142857142897</v>
      </c>
      <c r="N3416" s="260">
        <v>11394.4</v>
      </c>
    </row>
    <row r="3417" spans="1:14" x14ac:dyDescent="0.25">
      <c r="A3417" s="263">
        <v>39941</v>
      </c>
      <c r="B3417">
        <v>12.202999999999999</v>
      </c>
      <c r="C3417">
        <v>1558.6145770000001</v>
      </c>
      <c r="D3417">
        <v>182.09944179999999</v>
      </c>
      <c r="F3417" s="260">
        <v>172.71428571428601</v>
      </c>
      <c r="G3417" s="260">
        <v>120.71428571428601</v>
      </c>
      <c r="H3417" s="260">
        <v>52</v>
      </c>
      <c r="I3417" s="260">
        <v>1478.2857142857099</v>
      </c>
      <c r="J3417" s="260">
        <v>679.71428571428601</v>
      </c>
      <c r="K3417" s="260">
        <v>94.142857142857096</v>
      </c>
      <c r="L3417" s="260">
        <v>704.42857142857099</v>
      </c>
      <c r="M3417" s="260">
        <v>54.142857142857103</v>
      </c>
      <c r="N3417" s="260">
        <v>11436.8</v>
      </c>
    </row>
    <row r="3418" spans="1:14" x14ac:dyDescent="0.25">
      <c r="A3418" s="263">
        <v>39942</v>
      </c>
      <c r="B3418">
        <v>11.403</v>
      </c>
      <c r="C3418">
        <v>1703.303251</v>
      </c>
      <c r="D3418">
        <v>207.03677759999999</v>
      </c>
      <c r="F3418" s="260">
        <v>210.142857142857</v>
      </c>
      <c r="G3418" s="260">
        <v>149.142857142857</v>
      </c>
      <c r="H3418" s="260">
        <v>61</v>
      </c>
      <c r="I3418" s="260">
        <v>1728.8571428571399</v>
      </c>
      <c r="J3418" s="260">
        <v>813.142857142857</v>
      </c>
      <c r="K3418" s="260">
        <v>112.428571428571</v>
      </c>
      <c r="L3418" s="260">
        <v>803.28571428571399</v>
      </c>
      <c r="M3418" s="260">
        <v>66.428571428571402</v>
      </c>
      <c r="N3418" s="260">
        <v>11479.2</v>
      </c>
    </row>
    <row r="3419" spans="1:14" x14ac:dyDescent="0.25">
      <c r="A3419" s="263">
        <v>39943</v>
      </c>
      <c r="B3419">
        <v>4.4790000000000001</v>
      </c>
      <c r="C3419">
        <v>766.01035339999999</v>
      </c>
      <c r="D3419">
        <v>95.806577829999995</v>
      </c>
      <c r="F3419" s="260">
        <v>247.57142857142901</v>
      </c>
      <c r="G3419" s="260">
        <v>177.57142857142901</v>
      </c>
      <c r="H3419" s="260">
        <v>70</v>
      </c>
      <c r="I3419" s="260">
        <v>1979.42857142857</v>
      </c>
      <c r="J3419" s="260">
        <v>946.57142857142901</v>
      </c>
      <c r="K3419" s="260">
        <v>130.71428571428601</v>
      </c>
      <c r="L3419" s="260">
        <v>902.142857142857</v>
      </c>
      <c r="M3419" s="260">
        <v>78.714285714285694</v>
      </c>
      <c r="N3419" s="260">
        <v>11521.6</v>
      </c>
    </row>
    <row r="3420" spans="1:14" x14ac:dyDescent="0.25">
      <c r="A3420" s="263">
        <v>39944</v>
      </c>
      <c r="B3420">
        <v>1.9419999999999999</v>
      </c>
      <c r="C3420">
        <v>374.16902399999998</v>
      </c>
      <c r="D3420">
        <v>47.819808000000002</v>
      </c>
      <c r="F3420" s="260">
        <v>285</v>
      </c>
      <c r="G3420" s="260">
        <v>206</v>
      </c>
      <c r="H3420" s="260">
        <v>79</v>
      </c>
      <c r="I3420" s="260">
        <v>2230</v>
      </c>
      <c r="J3420" s="260">
        <v>1080</v>
      </c>
      <c r="K3420" s="260">
        <v>149</v>
      </c>
      <c r="L3420" s="260">
        <v>1001</v>
      </c>
      <c r="M3420" s="260">
        <v>91</v>
      </c>
      <c r="N3420" s="260">
        <v>11564</v>
      </c>
    </row>
    <row r="3421" spans="1:14" x14ac:dyDescent="0.25">
      <c r="A3421" s="263">
        <v>39945</v>
      </c>
      <c r="B3421">
        <v>1.165</v>
      </c>
      <c r="C3421">
        <v>225.75702860000001</v>
      </c>
      <c r="D3421">
        <v>28.41375086</v>
      </c>
      <c r="F3421" s="260">
        <v>282.28571428571399</v>
      </c>
      <c r="G3421" s="260">
        <v>206.57142857142901</v>
      </c>
      <c r="H3421" s="260">
        <v>75.714285714285694</v>
      </c>
      <c r="I3421" s="260">
        <v>2242.8571428571399</v>
      </c>
      <c r="J3421" s="260">
        <v>1087.2857142857099</v>
      </c>
      <c r="K3421" s="260">
        <v>126.71428571428601</v>
      </c>
      <c r="L3421" s="260">
        <v>1028.8571428571399</v>
      </c>
      <c r="M3421" s="260">
        <v>94.428571428571402</v>
      </c>
      <c r="N3421" s="260">
        <v>11606.4</v>
      </c>
    </row>
    <row r="3422" spans="1:14" x14ac:dyDescent="0.25">
      <c r="A3422" s="263">
        <v>39946</v>
      </c>
      <c r="B3422">
        <v>2.9249999999999998</v>
      </c>
      <c r="C3422">
        <v>570.06411430000003</v>
      </c>
      <c r="D3422">
        <v>70.653291429999996</v>
      </c>
      <c r="F3422" s="260">
        <v>279.57142857142901</v>
      </c>
      <c r="G3422" s="260">
        <v>207.142857142857</v>
      </c>
      <c r="H3422" s="260">
        <v>72.428571428571402</v>
      </c>
      <c r="I3422" s="260">
        <v>2255.7142857142899</v>
      </c>
      <c r="J3422" s="260">
        <v>1094.57142857143</v>
      </c>
      <c r="K3422" s="260">
        <v>104.428571428571</v>
      </c>
      <c r="L3422" s="260">
        <v>1056.7142857142901</v>
      </c>
      <c r="M3422" s="260">
        <v>97.857142857142904</v>
      </c>
      <c r="N3422" s="260">
        <v>11648.8</v>
      </c>
    </row>
    <row r="3423" spans="1:14" x14ac:dyDescent="0.25">
      <c r="A3423" s="263">
        <v>39947</v>
      </c>
      <c r="B3423">
        <v>23.056999999999999</v>
      </c>
      <c r="C3423">
        <v>4519.277403</v>
      </c>
      <c r="D3423">
        <v>551.53398030000005</v>
      </c>
      <c r="F3423" s="260">
        <v>276.857142857143</v>
      </c>
      <c r="G3423" s="260">
        <v>207.71428571428601</v>
      </c>
      <c r="H3423" s="260">
        <v>69.142857142857096</v>
      </c>
      <c r="I3423" s="260">
        <v>2268.5714285714298</v>
      </c>
      <c r="J3423" s="260">
        <v>1101.8571428571399</v>
      </c>
      <c r="K3423" s="260">
        <v>82.142857142857196</v>
      </c>
      <c r="L3423" s="260">
        <v>1084.57142857143</v>
      </c>
      <c r="M3423" s="260">
        <v>101.28571428571399</v>
      </c>
      <c r="N3423" s="260">
        <v>11691.2</v>
      </c>
    </row>
    <row r="3424" spans="1:14" x14ac:dyDescent="0.25">
      <c r="A3424" s="263">
        <v>39948</v>
      </c>
      <c r="B3424">
        <v>11.472</v>
      </c>
      <c r="C3424">
        <v>2261.3081969999998</v>
      </c>
      <c r="D3424">
        <v>271.72513650000002</v>
      </c>
      <c r="F3424" s="260">
        <v>274.142857142857</v>
      </c>
      <c r="G3424" s="260">
        <v>208.28571428571399</v>
      </c>
      <c r="H3424" s="260">
        <v>65.857142857142904</v>
      </c>
      <c r="I3424" s="260">
        <v>2281.4285714285702</v>
      </c>
      <c r="J3424" s="260">
        <v>1109.1428571428601</v>
      </c>
      <c r="K3424" s="260">
        <v>59.857142857142897</v>
      </c>
      <c r="L3424" s="260">
        <v>1112.42857142857</v>
      </c>
      <c r="M3424" s="260">
        <v>104.71428571428601</v>
      </c>
      <c r="N3424" s="260">
        <v>11733.6</v>
      </c>
    </row>
    <row r="3425" spans="1:14" x14ac:dyDescent="0.25">
      <c r="A3425" s="263">
        <v>39949</v>
      </c>
      <c r="B3425">
        <v>3.5649999999999999</v>
      </c>
      <c r="C3425">
        <v>706.67670859999998</v>
      </c>
      <c r="D3425">
        <v>83.604342860000003</v>
      </c>
      <c r="F3425" s="260">
        <v>271.42857142857099</v>
      </c>
      <c r="G3425" s="260">
        <v>208.857142857143</v>
      </c>
      <c r="H3425" s="260">
        <v>62.571428571428598</v>
      </c>
      <c r="I3425" s="260">
        <v>2294.2857142857101</v>
      </c>
      <c r="J3425" s="260">
        <v>1116.42857142857</v>
      </c>
      <c r="K3425" s="260">
        <v>37.571428571428598</v>
      </c>
      <c r="L3425" s="260">
        <v>1140.2857142857099</v>
      </c>
      <c r="M3425" s="260">
        <v>108.142857142857</v>
      </c>
      <c r="N3425" s="260">
        <v>11776</v>
      </c>
    </row>
    <row r="3426" spans="1:14" x14ac:dyDescent="0.25">
      <c r="A3426" s="263">
        <v>39950</v>
      </c>
      <c r="B3426">
        <v>4.09</v>
      </c>
      <c r="C3426">
        <v>815.28891429999999</v>
      </c>
      <c r="D3426">
        <v>94.957179429999997</v>
      </c>
      <c r="F3426" s="260">
        <v>268.71428571428601</v>
      </c>
      <c r="G3426" s="260">
        <v>209.42857142857099</v>
      </c>
      <c r="H3426" s="260">
        <v>59.285714285714299</v>
      </c>
      <c r="I3426" s="260">
        <v>2307.1428571428601</v>
      </c>
      <c r="J3426" s="260">
        <v>1123.7142857142901</v>
      </c>
      <c r="K3426" s="260">
        <v>15.285714285714301</v>
      </c>
      <c r="L3426" s="260">
        <v>1168.1428571428601</v>
      </c>
      <c r="M3426" s="260">
        <v>111.571428571429</v>
      </c>
      <c r="N3426" s="260">
        <v>11818.4</v>
      </c>
    </row>
    <row r="3427" spans="1:14" x14ac:dyDescent="0.25">
      <c r="A3427" s="263">
        <v>39951</v>
      </c>
      <c r="B3427">
        <v>2.1709999999999998</v>
      </c>
      <c r="C3427">
        <v>435.17260800000003</v>
      </c>
      <c r="D3427">
        <v>49.894790399999998</v>
      </c>
      <c r="F3427" s="260">
        <v>266</v>
      </c>
      <c r="G3427" s="260">
        <v>210</v>
      </c>
      <c r="H3427" s="260">
        <v>56</v>
      </c>
      <c r="I3427" s="260">
        <v>2320</v>
      </c>
      <c r="J3427" s="260">
        <v>1131</v>
      </c>
      <c r="K3427" s="260">
        <v>-7</v>
      </c>
      <c r="L3427" s="260">
        <v>1196</v>
      </c>
      <c r="M3427" s="260">
        <v>115</v>
      </c>
      <c r="N3427" s="260">
        <v>11860.8</v>
      </c>
    </row>
    <row r="3428" spans="1:14" x14ac:dyDescent="0.25">
      <c r="A3428" s="263">
        <v>39952</v>
      </c>
      <c r="B3428">
        <v>1.44</v>
      </c>
      <c r="C3428">
        <v>282.57983999999999</v>
      </c>
      <c r="D3428">
        <v>37.558079999999997</v>
      </c>
      <c r="F3428" s="260">
        <v>301.875</v>
      </c>
      <c r="G3428" s="260">
        <v>232.125</v>
      </c>
      <c r="H3428" s="260">
        <v>69.875</v>
      </c>
      <c r="I3428" s="260">
        <v>2271.25</v>
      </c>
      <c r="J3428" s="260">
        <v>1093.625</v>
      </c>
      <c r="K3428" s="260">
        <v>28.875</v>
      </c>
      <c r="L3428" s="260">
        <v>1148.875</v>
      </c>
      <c r="M3428" s="260">
        <v>117.625</v>
      </c>
      <c r="N3428" s="260">
        <v>11903.2</v>
      </c>
    </row>
    <row r="3429" spans="1:14" x14ac:dyDescent="0.25">
      <c r="A3429" s="263">
        <v>39953</v>
      </c>
      <c r="B3429">
        <v>0.96</v>
      </c>
      <c r="C3429">
        <v>184.34304</v>
      </c>
      <c r="D3429">
        <v>28.014336</v>
      </c>
      <c r="F3429" s="260">
        <v>337.75</v>
      </c>
      <c r="G3429" s="260">
        <v>254.25</v>
      </c>
      <c r="H3429" s="260">
        <v>83.75</v>
      </c>
      <c r="I3429" s="260">
        <v>2222.5</v>
      </c>
      <c r="J3429" s="260">
        <v>1056.25</v>
      </c>
      <c r="K3429" s="260">
        <v>64.75</v>
      </c>
      <c r="L3429" s="260">
        <v>1101.75</v>
      </c>
      <c r="M3429" s="260">
        <v>120.25</v>
      </c>
      <c r="N3429" s="260">
        <v>11945.6</v>
      </c>
    </row>
    <row r="3430" spans="1:14" x14ac:dyDescent="0.25">
      <c r="A3430" s="263">
        <v>39954</v>
      </c>
      <c r="B3430">
        <v>0.70799999999999996</v>
      </c>
      <c r="C3430">
        <v>132.97089600000001</v>
      </c>
      <c r="D3430">
        <v>22.855089599999999</v>
      </c>
      <c r="F3430" s="260">
        <v>373.625</v>
      </c>
      <c r="G3430" s="260">
        <v>276.375</v>
      </c>
      <c r="H3430" s="260">
        <v>97.625</v>
      </c>
      <c r="I3430" s="260">
        <v>2173.75</v>
      </c>
      <c r="J3430" s="260">
        <v>1018.875</v>
      </c>
      <c r="K3430" s="260">
        <v>100.625</v>
      </c>
      <c r="L3430" s="260">
        <v>1054.625</v>
      </c>
      <c r="M3430" s="260">
        <v>122.875</v>
      </c>
      <c r="N3430" s="260">
        <v>11988</v>
      </c>
    </row>
    <row r="3431" spans="1:14" x14ac:dyDescent="0.25">
      <c r="A3431" s="263">
        <v>39955</v>
      </c>
      <c r="B3431">
        <v>0.96</v>
      </c>
      <c r="C3431">
        <v>176.256</v>
      </c>
      <c r="D3431">
        <v>33.965567999999998</v>
      </c>
      <c r="F3431" s="260">
        <v>409.5</v>
      </c>
      <c r="G3431" s="260">
        <v>298.5</v>
      </c>
      <c r="H3431" s="260">
        <v>111.5</v>
      </c>
      <c r="I3431" s="260">
        <v>2125</v>
      </c>
      <c r="J3431" s="260">
        <v>981.5</v>
      </c>
      <c r="K3431" s="260">
        <v>136.5</v>
      </c>
      <c r="L3431" s="260">
        <v>1007.5</v>
      </c>
      <c r="M3431" s="260">
        <v>125.5</v>
      </c>
      <c r="N3431" s="260">
        <v>12030.4</v>
      </c>
    </row>
    <row r="3432" spans="1:14" x14ac:dyDescent="0.25">
      <c r="A3432" s="263">
        <v>39956</v>
      </c>
      <c r="B3432">
        <v>0.45700000000000002</v>
      </c>
      <c r="C3432">
        <v>81.980316000000002</v>
      </c>
      <c r="D3432">
        <v>17.585542799999999</v>
      </c>
      <c r="F3432" s="260">
        <v>445.375</v>
      </c>
      <c r="G3432" s="260">
        <v>320.625</v>
      </c>
      <c r="H3432" s="260">
        <v>125.375</v>
      </c>
      <c r="I3432" s="260">
        <v>2076.25</v>
      </c>
      <c r="J3432" s="260">
        <v>944.125</v>
      </c>
      <c r="K3432" s="260">
        <v>172.375</v>
      </c>
      <c r="L3432" s="260">
        <v>960.375</v>
      </c>
      <c r="M3432" s="260">
        <v>128.125</v>
      </c>
      <c r="N3432" s="260">
        <v>12072.8</v>
      </c>
    </row>
    <row r="3433" spans="1:14" x14ac:dyDescent="0.25">
      <c r="A3433" s="263">
        <v>39957</v>
      </c>
      <c r="B3433">
        <v>0.45700000000000002</v>
      </c>
      <c r="C3433">
        <v>80.055431999999996</v>
      </c>
      <c r="D3433">
        <v>19.00206</v>
      </c>
      <c r="F3433" s="260">
        <v>481.25</v>
      </c>
      <c r="G3433" s="260">
        <v>342.75</v>
      </c>
      <c r="H3433" s="260">
        <v>139.25</v>
      </c>
      <c r="I3433" s="260">
        <v>2027.5</v>
      </c>
      <c r="J3433" s="260">
        <v>906.75</v>
      </c>
      <c r="K3433" s="260">
        <v>208.25</v>
      </c>
      <c r="L3433" s="260">
        <v>913.25</v>
      </c>
      <c r="M3433" s="260">
        <v>130.75</v>
      </c>
      <c r="N3433" s="260">
        <v>12115.2</v>
      </c>
    </row>
    <row r="3434" spans="1:14" x14ac:dyDescent="0.25">
      <c r="A3434" s="263">
        <v>39958</v>
      </c>
      <c r="B3434">
        <v>7.335</v>
      </c>
      <c r="C3434">
        <v>1254.0209400000001</v>
      </c>
      <c r="D3434">
        <v>327.72486600000002</v>
      </c>
      <c r="F3434" s="260">
        <v>517.125</v>
      </c>
      <c r="G3434" s="260">
        <v>364.875</v>
      </c>
      <c r="H3434" s="260">
        <v>153.125</v>
      </c>
      <c r="I3434" s="260">
        <v>1978.75</v>
      </c>
      <c r="J3434" s="260">
        <v>869.375</v>
      </c>
      <c r="K3434" s="260">
        <v>244.125</v>
      </c>
      <c r="L3434" s="260">
        <v>866.125</v>
      </c>
      <c r="M3434" s="260">
        <v>133.375</v>
      </c>
      <c r="N3434" s="260">
        <v>12157.6</v>
      </c>
    </row>
    <row r="3435" spans="1:14" x14ac:dyDescent="0.25">
      <c r="A3435" s="263">
        <v>39959</v>
      </c>
      <c r="B3435">
        <v>4.3879999999999999</v>
      </c>
      <c r="C3435">
        <v>731.70777599999997</v>
      </c>
      <c r="D3435">
        <v>209.65512960000001</v>
      </c>
      <c r="F3435" s="260">
        <v>553</v>
      </c>
      <c r="G3435" s="260">
        <v>387</v>
      </c>
      <c r="H3435" s="260">
        <v>167</v>
      </c>
      <c r="I3435" s="260">
        <v>1930</v>
      </c>
      <c r="J3435" s="260">
        <v>832</v>
      </c>
      <c r="K3435" s="260">
        <v>280</v>
      </c>
      <c r="L3435" s="260">
        <v>819</v>
      </c>
      <c r="M3435" s="260">
        <v>136</v>
      </c>
      <c r="N3435" s="260">
        <v>12200</v>
      </c>
    </row>
    <row r="3436" spans="1:14" x14ac:dyDescent="0.25">
      <c r="A3436" s="263">
        <v>39960</v>
      </c>
      <c r="B3436">
        <v>2.3079999999999998</v>
      </c>
      <c r="C3436">
        <v>423.08409599999999</v>
      </c>
      <c r="D3436">
        <v>110.9723328</v>
      </c>
      <c r="F3436" s="260">
        <v>556.5</v>
      </c>
      <c r="G3436" s="260">
        <v>387.66666666666703</v>
      </c>
      <c r="H3436" s="260">
        <v>169.666666666667</v>
      </c>
      <c r="I3436" s="260">
        <v>2121.6666666666702</v>
      </c>
      <c r="J3436" s="260">
        <v>920</v>
      </c>
      <c r="K3436" s="260">
        <v>264.66666666666703</v>
      </c>
      <c r="L3436" s="260">
        <v>937.83333333333303</v>
      </c>
      <c r="M3436" s="260">
        <v>141.166666666667</v>
      </c>
      <c r="N3436" s="260">
        <v>11958.461538461501</v>
      </c>
    </row>
    <row r="3437" spans="1:14" x14ac:dyDescent="0.25">
      <c r="A3437" s="263">
        <v>39961</v>
      </c>
      <c r="B3437">
        <v>10.282999999999999</v>
      </c>
      <c r="C3437">
        <v>2055.2837760000002</v>
      </c>
      <c r="D3437">
        <v>497.53267199999999</v>
      </c>
      <c r="F3437" s="260">
        <v>560</v>
      </c>
      <c r="G3437" s="260">
        <v>388.33333333333297</v>
      </c>
      <c r="H3437" s="260">
        <v>172.333333333333</v>
      </c>
      <c r="I3437" s="260">
        <v>2313.3333333333298</v>
      </c>
      <c r="J3437" s="260">
        <v>1008</v>
      </c>
      <c r="K3437" s="260">
        <v>249.333333333333</v>
      </c>
      <c r="L3437" s="260">
        <v>1056.6666666666699</v>
      </c>
      <c r="M3437" s="260">
        <v>146.333333333333</v>
      </c>
      <c r="N3437" s="260">
        <v>11716.9230769231</v>
      </c>
    </row>
    <row r="3438" spans="1:14" x14ac:dyDescent="0.25">
      <c r="A3438" s="263">
        <v>39962</v>
      </c>
      <c r="B3438">
        <v>4.0679999999999996</v>
      </c>
      <c r="C3438">
        <v>880.44537600000001</v>
      </c>
      <c r="D3438">
        <v>198.05627519999999</v>
      </c>
      <c r="F3438" s="260">
        <v>563.5</v>
      </c>
      <c r="G3438" s="260">
        <v>389</v>
      </c>
      <c r="H3438" s="260">
        <v>175</v>
      </c>
      <c r="I3438" s="260">
        <v>2505</v>
      </c>
      <c r="J3438" s="260">
        <v>1096</v>
      </c>
      <c r="K3438" s="260">
        <v>234</v>
      </c>
      <c r="L3438" s="260">
        <v>1175.5</v>
      </c>
      <c r="M3438" s="260">
        <v>151.5</v>
      </c>
      <c r="N3438" s="260">
        <v>11475.384615384601</v>
      </c>
    </row>
    <row r="3439" spans="1:14" x14ac:dyDescent="0.25">
      <c r="A3439" s="263">
        <v>39963</v>
      </c>
      <c r="B3439">
        <v>0.41099999999999998</v>
      </c>
      <c r="C3439">
        <v>95.759711999999993</v>
      </c>
      <c r="D3439">
        <v>20.134396800000001</v>
      </c>
      <c r="F3439" s="260">
        <v>567</v>
      </c>
      <c r="G3439" s="260">
        <v>389.66666666666703</v>
      </c>
      <c r="H3439" s="260">
        <v>177.666666666667</v>
      </c>
      <c r="I3439" s="260">
        <v>2696.6666666666702</v>
      </c>
      <c r="J3439" s="260">
        <v>1184</v>
      </c>
      <c r="K3439" s="260">
        <v>218.666666666667</v>
      </c>
      <c r="L3439" s="260">
        <v>1294.3333333333301</v>
      </c>
      <c r="M3439" s="260">
        <v>156.666666666667</v>
      </c>
      <c r="N3439" s="260">
        <v>11233.8461538462</v>
      </c>
    </row>
    <row r="3440" spans="1:14" x14ac:dyDescent="0.25">
      <c r="A3440" s="263">
        <v>39964</v>
      </c>
      <c r="B3440">
        <v>3.7480000000000002</v>
      </c>
      <c r="C3440">
        <v>935.32089599999995</v>
      </c>
      <c r="D3440">
        <v>184.74341759999999</v>
      </c>
      <c r="F3440" s="260">
        <v>570.5</v>
      </c>
      <c r="G3440" s="260">
        <v>390.33333333333297</v>
      </c>
      <c r="H3440" s="260">
        <v>180.333333333333</v>
      </c>
      <c r="I3440" s="260">
        <v>2888.3333333333298</v>
      </c>
      <c r="J3440" s="260">
        <v>1272</v>
      </c>
      <c r="K3440" s="260">
        <v>203.333333333333</v>
      </c>
      <c r="L3440" s="260">
        <v>1413.1666666666699</v>
      </c>
      <c r="M3440" s="260">
        <v>161.833333333333</v>
      </c>
      <c r="N3440" s="260">
        <v>10992.307692307701</v>
      </c>
    </row>
    <row r="3441" spans="1:14" x14ac:dyDescent="0.25">
      <c r="A3441" s="263">
        <v>39965</v>
      </c>
      <c r="B3441">
        <v>2.3769999999999998</v>
      </c>
      <c r="C3441">
        <v>632.548224</v>
      </c>
      <c r="D3441">
        <v>117.88398720000001</v>
      </c>
      <c r="F3441" s="260">
        <v>574</v>
      </c>
      <c r="G3441" s="260">
        <v>391</v>
      </c>
      <c r="H3441" s="260">
        <v>183</v>
      </c>
      <c r="I3441" s="260">
        <v>3080</v>
      </c>
      <c r="J3441" s="260">
        <v>1360</v>
      </c>
      <c r="K3441" s="260">
        <v>188</v>
      </c>
      <c r="L3441" s="260">
        <v>1532</v>
      </c>
      <c r="M3441" s="260">
        <v>167</v>
      </c>
      <c r="N3441" s="260">
        <v>10750.7692307692</v>
      </c>
    </row>
    <row r="3442" spans="1:14" x14ac:dyDescent="0.25">
      <c r="A3442" s="263">
        <v>39966</v>
      </c>
      <c r="B3442">
        <v>3.7709999999999999</v>
      </c>
      <c r="C3442">
        <v>1082.169257</v>
      </c>
      <c r="D3442">
        <v>173.9848896</v>
      </c>
      <c r="F3442" s="260">
        <v>534</v>
      </c>
      <c r="G3442" s="260">
        <v>369.42857142857099</v>
      </c>
      <c r="H3442" s="260">
        <v>164.57142857142901</v>
      </c>
      <c r="I3442" s="260">
        <v>3321.4285714285702</v>
      </c>
      <c r="J3442" s="260">
        <v>1422.8571428571399</v>
      </c>
      <c r="K3442" s="260">
        <v>166.42857142857099</v>
      </c>
      <c r="L3442" s="260">
        <v>1732.1428571428601</v>
      </c>
      <c r="M3442" s="260">
        <v>158.142857142857</v>
      </c>
      <c r="N3442" s="260">
        <v>10509.2307692308</v>
      </c>
    </row>
    <row r="3443" spans="1:14" x14ac:dyDescent="0.25">
      <c r="A3443" s="263">
        <v>39967</v>
      </c>
      <c r="B3443">
        <v>48.787999999999997</v>
      </c>
      <c r="C3443">
        <v>15018.451859999999</v>
      </c>
      <c r="D3443">
        <v>2082.349901</v>
      </c>
      <c r="F3443" s="260">
        <v>494</v>
      </c>
      <c r="G3443" s="260">
        <v>347.857142857143</v>
      </c>
      <c r="H3443" s="260">
        <v>146.142857142857</v>
      </c>
      <c r="I3443" s="260">
        <v>3562.8571428571399</v>
      </c>
      <c r="J3443" s="260">
        <v>1485.7142857142901</v>
      </c>
      <c r="K3443" s="260">
        <v>144.857142857143</v>
      </c>
      <c r="L3443" s="260">
        <v>1932.2857142857099</v>
      </c>
      <c r="M3443" s="260">
        <v>149.28571428571399</v>
      </c>
      <c r="N3443" s="260">
        <v>10267.692307692299</v>
      </c>
    </row>
    <row r="3444" spans="1:14" x14ac:dyDescent="0.25">
      <c r="A3444" s="263">
        <v>39968</v>
      </c>
      <c r="B3444">
        <v>9.3689999999999998</v>
      </c>
      <c r="C3444">
        <v>3079.4992870000001</v>
      </c>
      <c r="D3444">
        <v>367.50464640000001</v>
      </c>
      <c r="F3444" s="260">
        <v>454</v>
      </c>
      <c r="G3444" s="260">
        <v>326.28571428571399</v>
      </c>
      <c r="H3444" s="260">
        <v>127.71428571428601</v>
      </c>
      <c r="I3444" s="260">
        <v>3804.2857142857101</v>
      </c>
      <c r="J3444" s="260">
        <v>1548.57142857143</v>
      </c>
      <c r="K3444" s="260">
        <v>123.28571428571399</v>
      </c>
      <c r="L3444" s="260">
        <v>2132.4285714285702</v>
      </c>
      <c r="M3444" s="260">
        <v>140.42857142857099</v>
      </c>
      <c r="N3444" s="260">
        <v>10026.1538461538</v>
      </c>
    </row>
    <row r="3445" spans="1:14" x14ac:dyDescent="0.25">
      <c r="A3445" s="263">
        <v>39969</v>
      </c>
      <c r="B3445">
        <v>9.0999999999999998E-2</v>
      </c>
      <c r="C3445">
        <v>31.809024000000001</v>
      </c>
      <c r="D3445">
        <v>3.2550336</v>
      </c>
      <c r="F3445" s="260">
        <v>414</v>
      </c>
      <c r="G3445" s="260">
        <v>304.71428571428601</v>
      </c>
      <c r="H3445" s="260">
        <v>109.28571428571399</v>
      </c>
      <c r="I3445" s="260">
        <v>4045.7142857142899</v>
      </c>
      <c r="J3445" s="260">
        <v>1611.42857142857</v>
      </c>
      <c r="K3445" s="260">
        <v>101.71428571428601</v>
      </c>
      <c r="L3445" s="260">
        <v>2332.5714285714298</v>
      </c>
      <c r="M3445" s="260">
        <v>131.57142857142901</v>
      </c>
      <c r="N3445" s="260">
        <v>9784.6153846153793</v>
      </c>
    </row>
    <row r="3446" spans="1:14" x14ac:dyDescent="0.25">
      <c r="A3446" s="263">
        <v>39970</v>
      </c>
      <c r="B3446">
        <v>9.0999999999999998E-2</v>
      </c>
      <c r="C3446">
        <v>33.707231999999998</v>
      </c>
      <c r="D3446">
        <v>2.9405375999999999</v>
      </c>
      <c r="F3446" s="260">
        <v>374</v>
      </c>
      <c r="G3446" s="260">
        <v>283.142857142857</v>
      </c>
      <c r="H3446" s="260">
        <v>90.857142857142904</v>
      </c>
      <c r="I3446" s="260">
        <v>4287.1428571428596</v>
      </c>
      <c r="J3446" s="260">
        <v>1674.2857142857099</v>
      </c>
      <c r="K3446" s="260">
        <v>80.142857142857096</v>
      </c>
      <c r="L3446" s="260">
        <v>2532.7142857142899</v>
      </c>
      <c r="M3446" s="260">
        <v>122.71428571428601</v>
      </c>
      <c r="N3446" s="260">
        <v>9543.0769230769201</v>
      </c>
    </row>
    <row r="3447" spans="1:14" x14ac:dyDescent="0.25">
      <c r="A3447" s="263">
        <v>39971</v>
      </c>
      <c r="B3447">
        <v>1.2110000000000001</v>
      </c>
      <c r="C3447">
        <v>473.82623999999998</v>
      </c>
      <c r="D3447">
        <v>34.946553600000001</v>
      </c>
      <c r="F3447" s="260">
        <v>334</v>
      </c>
      <c r="G3447" s="260">
        <v>261.57142857142901</v>
      </c>
      <c r="H3447" s="260">
        <v>72.428571428571402</v>
      </c>
      <c r="I3447" s="260">
        <v>4528.5714285714303</v>
      </c>
      <c r="J3447" s="260">
        <v>1737.1428571428601</v>
      </c>
      <c r="K3447" s="260">
        <v>58.571428571428598</v>
      </c>
      <c r="L3447" s="260">
        <v>2732.8571428571399</v>
      </c>
      <c r="M3447" s="260">
        <v>113.857142857143</v>
      </c>
      <c r="N3447" s="260">
        <v>9301.5384615384592</v>
      </c>
    </row>
    <row r="3448" spans="1:14" x14ac:dyDescent="0.25">
      <c r="A3448" s="263">
        <v>39972</v>
      </c>
      <c r="B3448">
        <v>1.1200000000000001</v>
      </c>
      <c r="C3448">
        <v>461.58336000000003</v>
      </c>
      <c r="D3448">
        <v>28.449791999999999</v>
      </c>
      <c r="F3448" s="260">
        <v>294</v>
      </c>
      <c r="G3448" s="260">
        <v>240</v>
      </c>
      <c r="H3448" s="260">
        <v>54</v>
      </c>
      <c r="I3448" s="260">
        <v>4770</v>
      </c>
      <c r="J3448" s="260">
        <v>1800</v>
      </c>
      <c r="K3448" s="260">
        <v>37</v>
      </c>
      <c r="L3448" s="260">
        <v>2933</v>
      </c>
      <c r="M3448" s="260">
        <v>105</v>
      </c>
      <c r="N3448" s="260">
        <v>9060</v>
      </c>
    </row>
    <row r="3449" spans="1:14" x14ac:dyDescent="0.25">
      <c r="A3449" s="263">
        <v>39973</v>
      </c>
      <c r="B3449">
        <v>0.45700000000000002</v>
      </c>
      <c r="C3449">
        <v>341.34609599999999</v>
      </c>
      <c r="D3449">
        <v>15.517526399999999</v>
      </c>
      <c r="F3449" s="260">
        <v>393</v>
      </c>
      <c r="G3449" s="260">
        <v>268</v>
      </c>
      <c r="H3449" s="260">
        <v>125</v>
      </c>
      <c r="I3449" s="260">
        <v>8645</v>
      </c>
      <c r="J3449" s="260">
        <v>4870</v>
      </c>
      <c r="K3449" s="260">
        <v>18</v>
      </c>
      <c r="L3449" s="260">
        <v>3757</v>
      </c>
      <c r="M3449" s="260">
        <v>101</v>
      </c>
      <c r="N3449" s="260">
        <v>9036.4285714285706</v>
      </c>
    </row>
    <row r="3450" spans="1:14" x14ac:dyDescent="0.25">
      <c r="A3450" s="263">
        <v>39974</v>
      </c>
      <c r="B3450">
        <v>2.9020000000000001</v>
      </c>
      <c r="C3450">
        <v>1921.24008</v>
      </c>
      <c r="D3450">
        <v>109.73738880000001</v>
      </c>
      <c r="F3450" s="260">
        <v>437.66666666666703</v>
      </c>
      <c r="G3450" s="260">
        <v>295.16666666666703</v>
      </c>
      <c r="H3450" s="260">
        <v>142.5</v>
      </c>
      <c r="I3450" s="260">
        <v>7662.5</v>
      </c>
      <c r="J3450" s="260">
        <v>4445</v>
      </c>
      <c r="K3450" s="260">
        <v>30.1666666666667</v>
      </c>
      <c r="L3450" s="260">
        <v>3187.3333333333298</v>
      </c>
      <c r="M3450" s="260">
        <v>97</v>
      </c>
      <c r="N3450" s="260">
        <v>9012.8571428571395</v>
      </c>
    </row>
    <row r="3451" spans="1:14" x14ac:dyDescent="0.25">
      <c r="A3451" s="263">
        <v>39975</v>
      </c>
      <c r="B3451">
        <v>20.588999999999999</v>
      </c>
      <c r="C3451">
        <v>11882.982529999999</v>
      </c>
      <c r="D3451">
        <v>858.01775039999995</v>
      </c>
      <c r="F3451" s="260">
        <v>482.33333333333297</v>
      </c>
      <c r="G3451" s="260">
        <v>322.33333333333297</v>
      </c>
      <c r="H3451" s="260">
        <v>160</v>
      </c>
      <c r="I3451" s="260">
        <v>6680</v>
      </c>
      <c r="J3451" s="260">
        <v>4020</v>
      </c>
      <c r="K3451" s="260">
        <v>42.3333333333333</v>
      </c>
      <c r="L3451" s="260">
        <v>2617.6666666666702</v>
      </c>
      <c r="M3451" s="260">
        <v>93</v>
      </c>
      <c r="N3451" s="260">
        <v>8989.2857142857101</v>
      </c>
    </row>
    <row r="3452" spans="1:14" x14ac:dyDescent="0.25">
      <c r="A3452" s="263">
        <v>39976</v>
      </c>
      <c r="B3452">
        <v>10.282999999999999</v>
      </c>
      <c r="C3452">
        <v>5061.9507119999998</v>
      </c>
      <c r="D3452">
        <v>468.21378240000001</v>
      </c>
      <c r="F3452" s="260">
        <v>527</v>
      </c>
      <c r="G3452" s="260">
        <v>349.5</v>
      </c>
      <c r="H3452" s="260">
        <v>177.5</v>
      </c>
      <c r="I3452" s="260">
        <v>5697.5</v>
      </c>
      <c r="J3452" s="260">
        <v>3595</v>
      </c>
      <c r="K3452" s="260">
        <v>54.5</v>
      </c>
      <c r="L3452" s="260">
        <v>2048</v>
      </c>
      <c r="M3452" s="260">
        <v>89</v>
      </c>
      <c r="N3452" s="260">
        <v>8965.7142857142899</v>
      </c>
    </row>
    <row r="3453" spans="1:14" x14ac:dyDescent="0.25">
      <c r="A3453" s="263">
        <v>39977</v>
      </c>
      <c r="B3453">
        <v>9.0999999999999998E-2</v>
      </c>
      <c r="C3453">
        <v>37.071216</v>
      </c>
      <c r="D3453">
        <v>4.4946719999999996</v>
      </c>
      <c r="F3453" s="260">
        <v>571.66666666666697</v>
      </c>
      <c r="G3453" s="260">
        <v>376.66666666666703</v>
      </c>
      <c r="H3453" s="260">
        <v>195</v>
      </c>
      <c r="I3453" s="260">
        <v>4715</v>
      </c>
      <c r="J3453" s="260">
        <v>3170</v>
      </c>
      <c r="K3453" s="260">
        <v>66.6666666666667</v>
      </c>
      <c r="L3453" s="260">
        <v>1478.3333333333301</v>
      </c>
      <c r="M3453" s="260">
        <v>85</v>
      </c>
      <c r="N3453" s="260">
        <v>8942.1428571428605</v>
      </c>
    </row>
    <row r="3454" spans="1:14" x14ac:dyDescent="0.25">
      <c r="A3454" s="263">
        <v>39978</v>
      </c>
      <c r="B3454">
        <v>17.161999999999999</v>
      </c>
      <c r="C3454">
        <v>5534.5390559999996</v>
      </c>
      <c r="D3454">
        <v>913.89709440000001</v>
      </c>
      <c r="F3454" s="260">
        <v>616.33333333333303</v>
      </c>
      <c r="G3454" s="260">
        <v>403.83333333333297</v>
      </c>
      <c r="H3454" s="260">
        <v>212.5</v>
      </c>
      <c r="I3454" s="260">
        <v>3732.5</v>
      </c>
      <c r="J3454" s="260">
        <v>2745</v>
      </c>
      <c r="K3454" s="260">
        <v>78.8333333333333</v>
      </c>
      <c r="L3454" s="260">
        <v>908.66666666666697</v>
      </c>
      <c r="M3454" s="260">
        <v>81</v>
      </c>
      <c r="N3454" s="260">
        <v>8918.5714285714294</v>
      </c>
    </row>
    <row r="3455" spans="1:14" x14ac:dyDescent="0.25">
      <c r="A3455" s="263">
        <v>39979</v>
      </c>
      <c r="B3455">
        <v>7.7240000000000002</v>
      </c>
      <c r="C3455">
        <v>1835.2224000000001</v>
      </c>
      <c r="D3455">
        <v>441.1207296</v>
      </c>
      <c r="F3455" s="260">
        <v>661</v>
      </c>
      <c r="G3455" s="260">
        <v>431</v>
      </c>
      <c r="H3455" s="260">
        <v>230</v>
      </c>
      <c r="I3455" s="260">
        <v>2750</v>
      </c>
      <c r="J3455" s="260">
        <v>2320</v>
      </c>
      <c r="K3455" s="260">
        <v>91</v>
      </c>
      <c r="L3455" s="260">
        <v>339</v>
      </c>
      <c r="M3455" s="260">
        <v>77</v>
      </c>
      <c r="N3455" s="260">
        <v>8895</v>
      </c>
    </row>
    <row r="3456" spans="1:14" x14ac:dyDescent="0.25">
      <c r="A3456" s="263">
        <v>39980</v>
      </c>
      <c r="B3456">
        <v>9.0999999999999998E-2</v>
      </c>
      <c r="C3456">
        <v>20.082816000000001</v>
      </c>
      <c r="D3456">
        <v>4.7545055999999999</v>
      </c>
      <c r="F3456" s="260">
        <v>604.71428571428601</v>
      </c>
      <c r="G3456" s="260">
        <v>380.857142857143</v>
      </c>
      <c r="H3456" s="260">
        <v>223.857142857143</v>
      </c>
      <c r="I3456" s="260">
        <v>2554.2857142857101</v>
      </c>
      <c r="J3456" s="260">
        <v>2118.5714285714298</v>
      </c>
      <c r="K3456" s="260">
        <v>79.285714285714306</v>
      </c>
      <c r="L3456" s="260">
        <v>356.42857142857099</v>
      </c>
      <c r="M3456" s="260">
        <v>70</v>
      </c>
      <c r="N3456" s="260">
        <v>8871.4285714285706</v>
      </c>
    </row>
    <row r="3457" spans="1:14" x14ac:dyDescent="0.25">
      <c r="A3457" s="263">
        <v>39981</v>
      </c>
      <c r="B3457">
        <v>9.0999999999999998E-2</v>
      </c>
      <c r="C3457">
        <v>18.544032000000001</v>
      </c>
      <c r="D3457">
        <v>4.3119648000000002</v>
      </c>
      <c r="F3457" s="260">
        <v>548.42857142857099</v>
      </c>
      <c r="G3457" s="260">
        <v>330.71428571428601</v>
      </c>
      <c r="H3457" s="260">
        <v>217.71428571428601</v>
      </c>
      <c r="I3457" s="260">
        <v>2358.5714285714298</v>
      </c>
      <c r="J3457" s="260">
        <v>1917.1428571428601</v>
      </c>
      <c r="K3457" s="260">
        <v>67.571428571428598</v>
      </c>
      <c r="L3457" s="260">
        <v>373.857142857143</v>
      </c>
      <c r="M3457" s="260">
        <v>63</v>
      </c>
      <c r="N3457" s="260">
        <v>8847.8571428571395</v>
      </c>
    </row>
    <row r="3458" spans="1:14" x14ac:dyDescent="0.25">
      <c r="A3458" s="263">
        <v>39982</v>
      </c>
      <c r="B3458">
        <v>1.097</v>
      </c>
      <c r="C3458">
        <v>204.99733029999999</v>
      </c>
      <c r="D3458">
        <v>46.645693710000003</v>
      </c>
      <c r="F3458" s="260">
        <v>492.142857142857</v>
      </c>
      <c r="G3458" s="260">
        <v>280.57142857142901</v>
      </c>
      <c r="H3458" s="260">
        <v>211.57142857142901</v>
      </c>
      <c r="I3458" s="260">
        <v>2162.8571428571399</v>
      </c>
      <c r="J3458" s="260">
        <v>1715.7142857142901</v>
      </c>
      <c r="K3458" s="260">
        <v>55.857142857142897</v>
      </c>
      <c r="L3458" s="260">
        <v>391.28571428571399</v>
      </c>
      <c r="M3458" s="260">
        <v>56</v>
      </c>
      <c r="N3458" s="260">
        <v>8824.2857142857101</v>
      </c>
    </row>
    <row r="3459" spans="1:14" x14ac:dyDescent="0.25">
      <c r="A3459" s="263">
        <v>39983</v>
      </c>
      <c r="B3459">
        <v>1.028</v>
      </c>
      <c r="C3459">
        <v>174.72005490000001</v>
      </c>
      <c r="D3459">
        <v>38.712482739999999</v>
      </c>
      <c r="F3459" s="260">
        <v>435.857142857143</v>
      </c>
      <c r="G3459" s="260">
        <v>230.42857142857099</v>
      </c>
      <c r="H3459" s="260">
        <v>205.42857142857099</v>
      </c>
      <c r="I3459" s="260">
        <v>1967.1428571428601</v>
      </c>
      <c r="J3459" s="260">
        <v>1514.2857142857099</v>
      </c>
      <c r="K3459" s="260">
        <v>44.142857142857103</v>
      </c>
      <c r="L3459" s="260">
        <v>408.71428571428601</v>
      </c>
      <c r="M3459" s="260">
        <v>49</v>
      </c>
      <c r="N3459" s="260">
        <v>8800.7142857142899</v>
      </c>
    </row>
    <row r="3460" spans="1:14" x14ac:dyDescent="0.25">
      <c r="A3460" s="263">
        <v>39984</v>
      </c>
      <c r="B3460">
        <v>1.1879999999999999</v>
      </c>
      <c r="C3460">
        <v>181.82509709999999</v>
      </c>
      <c r="D3460">
        <v>38.960426060000003</v>
      </c>
      <c r="F3460" s="260">
        <v>379.57142857142901</v>
      </c>
      <c r="G3460" s="260">
        <v>180.28571428571399</v>
      </c>
      <c r="H3460" s="260">
        <v>199.28571428571399</v>
      </c>
      <c r="I3460" s="260">
        <v>1771.42857142857</v>
      </c>
      <c r="J3460" s="260">
        <v>1312.8571428571399</v>
      </c>
      <c r="K3460" s="260">
        <v>32.428571428571402</v>
      </c>
      <c r="L3460" s="260">
        <v>426.142857142857</v>
      </c>
      <c r="M3460" s="260">
        <v>42</v>
      </c>
      <c r="N3460" s="260">
        <v>8777.1428571428605</v>
      </c>
    </row>
    <row r="3461" spans="1:14" x14ac:dyDescent="0.25">
      <c r="A3461" s="263">
        <v>39985</v>
      </c>
      <c r="B3461">
        <v>0.45700000000000002</v>
      </c>
      <c r="C3461">
        <v>62.21676343</v>
      </c>
      <c r="D3461">
        <v>12.764871769999999</v>
      </c>
      <c r="F3461" s="260">
        <v>323.28571428571399</v>
      </c>
      <c r="G3461" s="260">
        <v>130.142857142857</v>
      </c>
      <c r="H3461" s="260">
        <v>193.142857142857</v>
      </c>
      <c r="I3461" s="260">
        <v>1575.7142857142901</v>
      </c>
      <c r="J3461" s="260">
        <v>1111.42857142857</v>
      </c>
      <c r="K3461" s="260">
        <v>20.714285714285701</v>
      </c>
      <c r="L3461" s="260">
        <v>443.57142857142901</v>
      </c>
      <c r="M3461" s="260">
        <v>35</v>
      </c>
      <c r="N3461" s="260">
        <v>8753.5714285714294</v>
      </c>
    </row>
    <row r="3462" spans="1:14" x14ac:dyDescent="0.25">
      <c r="A3462" s="263">
        <v>39986</v>
      </c>
      <c r="B3462">
        <v>0.45700000000000002</v>
      </c>
      <c r="C3462">
        <v>54.489024000000001</v>
      </c>
      <c r="D3462">
        <v>10.5424416</v>
      </c>
      <c r="F3462" s="260">
        <v>267</v>
      </c>
      <c r="G3462" s="260">
        <v>80</v>
      </c>
      <c r="H3462" s="260">
        <v>187</v>
      </c>
      <c r="I3462" s="260">
        <v>1380</v>
      </c>
      <c r="J3462" s="260">
        <v>910</v>
      </c>
      <c r="K3462" s="260">
        <v>9</v>
      </c>
      <c r="L3462" s="260">
        <v>461</v>
      </c>
      <c r="M3462" s="260">
        <v>28</v>
      </c>
      <c r="N3462" s="260">
        <v>8730</v>
      </c>
    </row>
    <row r="3463" spans="1:14" x14ac:dyDescent="0.25">
      <c r="A3463" s="263">
        <v>39987</v>
      </c>
      <c r="B3463">
        <v>9.0999999999999998E-2</v>
      </c>
      <c r="C3463">
        <v>11.274681599999999</v>
      </c>
      <c r="D3463">
        <v>1.2815711999999999</v>
      </c>
      <c r="F3463" s="260">
        <v>163</v>
      </c>
      <c r="G3463" s="260">
        <v>111</v>
      </c>
      <c r="H3463" s="260">
        <v>52</v>
      </c>
      <c r="I3463" s="260">
        <v>1434</v>
      </c>
      <c r="J3463" s="260">
        <v>808</v>
      </c>
      <c r="K3463" s="260">
        <v>12</v>
      </c>
      <c r="L3463" s="260">
        <v>614</v>
      </c>
      <c r="M3463" s="260">
        <v>44</v>
      </c>
      <c r="N3463" s="260">
        <v>8620.7142857142899</v>
      </c>
    </row>
    <row r="3464" spans="1:14" x14ac:dyDescent="0.25">
      <c r="A3464" s="263">
        <v>39988</v>
      </c>
      <c r="B3464">
        <v>9.0999999999999998E-2</v>
      </c>
      <c r="C3464">
        <v>11.970504</v>
      </c>
      <c r="D3464">
        <v>1.4650272</v>
      </c>
      <c r="F3464" s="260">
        <v>186.333333333333</v>
      </c>
      <c r="G3464" s="260">
        <v>120</v>
      </c>
      <c r="H3464" s="260">
        <v>66.5</v>
      </c>
      <c r="I3464" s="260">
        <v>1522.5</v>
      </c>
      <c r="J3464" s="260">
        <v>864.16666666666697</v>
      </c>
      <c r="K3464" s="260">
        <v>13.8333333333333</v>
      </c>
      <c r="L3464" s="260">
        <v>644.5</v>
      </c>
      <c r="M3464" s="260">
        <v>44.3333333333333</v>
      </c>
      <c r="N3464" s="260">
        <v>8511.4285714285706</v>
      </c>
    </row>
    <row r="3465" spans="1:14" x14ac:dyDescent="0.25">
      <c r="A3465" s="263">
        <v>39989</v>
      </c>
      <c r="B3465">
        <v>12.957000000000001</v>
      </c>
      <c r="C3465">
        <v>1803.4900130000001</v>
      </c>
      <c r="D3465">
        <v>234.71864640000001</v>
      </c>
      <c r="F3465" s="260">
        <v>209.666666666667</v>
      </c>
      <c r="G3465" s="260">
        <v>129</v>
      </c>
      <c r="H3465" s="260">
        <v>81</v>
      </c>
      <c r="I3465" s="260">
        <v>1611</v>
      </c>
      <c r="J3465" s="260">
        <v>920.33333333333303</v>
      </c>
      <c r="K3465" s="260">
        <v>15.6666666666667</v>
      </c>
      <c r="L3465" s="260">
        <v>675</v>
      </c>
      <c r="M3465" s="260">
        <v>44.6666666666667</v>
      </c>
      <c r="N3465" s="260">
        <v>8402.1428571428605</v>
      </c>
    </row>
    <row r="3466" spans="1:14" x14ac:dyDescent="0.25">
      <c r="A3466" s="263">
        <v>39990</v>
      </c>
      <c r="B3466">
        <v>24.611000000000001</v>
      </c>
      <c r="C3466">
        <v>3613.8004850000002</v>
      </c>
      <c r="D3466">
        <v>495.44896319999998</v>
      </c>
      <c r="F3466" s="260">
        <v>233</v>
      </c>
      <c r="G3466" s="260">
        <v>138</v>
      </c>
      <c r="H3466" s="260">
        <v>95.5</v>
      </c>
      <c r="I3466" s="260">
        <v>1699.5</v>
      </c>
      <c r="J3466" s="260">
        <v>976.5</v>
      </c>
      <c r="K3466" s="260">
        <v>17.5</v>
      </c>
      <c r="L3466" s="260">
        <v>705.5</v>
      </c>
      <c r="M3466" s="260">
        <v>45</v>
      </c>
      <c r="N3466" s="260">
        <v>8292.8571428571395</v>
      </c>
    </row>
    <row r="3467" spans="1:14" x14ac:dyDescent="0.25">
      <c r="A3467" s="263">
        <v>39991</v>
      </c>
      <c r="B3467">
        <v>9.0999999999999998E-2</v>
      </c>
      <c r="C3467">
        <v>14.057971200000001</v>
      </c>
      <c r="D3467">
        <v>2.0153951999999999</v>
      </c>
      <c r="F3467" s="260">
        <v>256.33333333333297</v>
      </c>
      <c r="G3467" s="260">
        <v>147</v>
      </c>
      <c r="H3467" s="260">
        <v>110</v>
      </c>
      <c r="I3467" s="260">
        <v>1788</v>
      </c>
      <c r="J3467" s="260">
        <v>1032.6666666666699</v>
      </c>
      <c r="K3467" s="260">
        <v>19.3333333333333</v>
      </c>
      <c r="L3467" s="260">
        <v>736</v>
      </c>
      <c r="M3467" s="260">
        <v>45.3333333333333</v>
      </c>
      <c r="N3467" s="260">
        <v>8183.5714285714303</v>
      </c>
    </row>
    <row r="3468" spans="1:14" x14ac:dyDescent="0.25">
      <c r="A3468" s="263">
        <v>39992</v>
      </c>
      <c r="B3468">
        <v>9.0999999999999998E-2</v>
      </c>
      <c r="C3468">
        <v>14.7537936</v>
      </c>
      <c r="D3468">
        <v>2.1988512</v>
      </c>
      <c r="F3468" s="260">
        <v>279.66666666666703</v>
      </c>
      <c r="G3468" s="260">
        <v>156</v>
      </c>
      <c r="H3468" s="260">
        <v>124.5</v>
      </c>
      <c r="I3468" s="260">
        <v>1876.5</v>
      </c>
      <c r="J3468" s="260">
        <v>1088.8333333333301</v>
      </c>
      <c r="K3468" s="260">
        <v>21.1666666666667</v>
      </c>
      <c r="L3468" s="260">
        <v>766.5</v>
      </c>
      <c r="M3468" s="260">
        <v>45.6666666666667</v>
      </c>
      <c r="N3468" s="260">
        <v>8074.2857142857101</v>
      </c>
    </row>
    <row r="3469" spans="1:14" x14ac:dyDescent="0.25">
      <c r="A3469" s="263">
        <v>39993</v>
      </c>
      <c r="B3469">
        <v>9.0999999999999998E-2</v>
      </c>
      <c r="C3469">
        <v>15.449616000000001</v>
      </c>
      <c r="D3469">
        <v>2.3823072000000001</v>
      </c>
      <c r="F3469" s="260">
        <v>303</v>
      </c>
      <c r="G3469" s="260">
        <v>165</v>
      </c>
      <c r="H3469" s="260">
        <v>139</v>
      </c>
      <c r="I3469" s="260">
        <v>1965</v>
      </c>
      <c r="J3469" s="260">
        <v>1145</v>
      </c>
      <c r="K3469" s="260">
        <v>23</v>
      </c>
      <c r="L3469" s="260">
        <v>797</v>
      </c>
      <c r="M3469" s="260">
        <v>46</v>
      </c>
      <c r="N3469" s="260">
        <v>7965</v>
      </c>
    </row>
    <row r="3470" spans="1:14" x14ac:dyDescent="0.25">
      <c r="A3470" s="263">
        <v>39994</v>
      </c>
      <c r="B3470">
        <v>9.0999999999999998E-2</v>
      </c>
      <c r="C3470">
        <v>14.595984</v>
      </c>
      <c r="D3470">
        <v>2.2924511999999999</v>
      </c>
      <c r="F3470" s="260">
        <v>291.57142857142901</v>
      </c>
      <c r="G3470" s="260">
        <v>162.71428571428601</v>
      </c>
      <c r="H3470" s="260">
        <v>129.71428571428601</v>
      </c>
      <c r="I3470" s="260">
        <v>1856.42857142857</v>
      </c>
      <c r="J3470" s="260">
        <v>1002.57142857143</v>
      </c>
      <c r="K3470" s="260">
        <v>22.714285714285701</v>
      </c>
      <c r="L3470" s="260">
        <v>831.28571428571399</v>
      </c>
      <c r="M3470" s="260">
        <v>43.285714285714299</v>
      </c>
      <c r="N3470" s="260">
        <v>7855.7142857142899</v>
      </c>
    </row>
    <row r="3471" spans="1:14" x14ac:dyDescent="0.25">
      <c r="A3471" s="263">
        <v>39995</v>
      </c>
      <c r="B3471">
        <v>0.70799999999999996</v>
      </c>
      <c r="C3471">
        <v>106.9185189</v>
      </c>
      <c r="D3471">
        <v>17.13667474</v>
      </c>
      <c r="F3471" s="260">
        <v>280.142857142857</v>
      </c>
      <c r="G3471" s="260">
        <v>160.42857142857099</v>
      </c>
      <c r="H3471" s="260">
        <v>120.428571428571</v>
      </c>
      <c r="I3471" s="260">
        <v>1747.8571428571399</v>
      </c>
      <c r="J3471" s="260">
        <v>860.142857142857</v>
      </c>
      <c r="K3471" s="260">
        <v>22.428571428571399</v>
      </c>
      <c r="L3471" s="260">
        <v>865.57142857142901</v>
      </c>
      <c r="M3471" s="260">
        <v>40.571428571428598</v>
      </c>
      <c r="N3471" s="260">
        <v>7746.4285714285697</v>
      </c>
    </row>
    <row r="3472" spans="1:14" x14ac:dyDescent="0.25">
      <c r="A3472" s="263">
        <v>39996</v>
      </c>
      <c r="B3472">
        <v>9.0999999999999998E-2</v>
      </c>
      <c r="C3472">
        <v>12.888719999999999</v>
      </c>
      <c r="D3472">
        <v>2.1127392</v>
      </c>
      <c r="F3472" s="260">
        <v>268.71428571428601</v>
      </c>
      <c r="G3472" s="260">
        <v>158.142857142857</v>
      </c>
      <c r="H3472" s="260">
        <v>111.142857142857</v>
      </c>
      <c r="I3472" s="260">
        <v>1639.2857142857099</v>
      </c>
      <c r="J3472" s="260">
        <v>717.71428571428601</v>
      </c>
      <c r="K3472" s="260">
        <v>22.1428571428571</v>
      </c>
      <c r="L3472" s="260">
        <v>899.857142857143</v>
      </c>
      <c r="M3472" s="260">
        <v>37.857142857142897</v>
      </c>
      <c r="N3472" s="260">
        <v>7637.1428571428596</v>
      </c>
    </row>
    <row r="3473" spans="1:14" x14ac:dyDescent="0.25">
      <c r="A3473" s="263">
        <v>39997</v>
      </c>
      <c r="B3473">
        <v>9.0999999999999998E-2</v>
      </c>
      <c r="C3473">
        <v>12.035088</v>
      </c>
      <c r="D3473">
        <v>2.0228831999999999</v>
      </c>
      <c r="F3473" s="260">
        <v>257.28571428571399</v>
      </c>
      <c r="G3473" s="260">
        <v>155.857142857143</v>
      </c>
      <c r="H3473" s="260">
        <v>101.857142857143</v>
      </c>
      <c r="I3473" s="260">
        <v>1530.7142857142901</v>
      </c>
      <c r="J3473" s="260">
        <v>575.28571428571399</v>
      </c>
      <c r="K3473" s="260">
        <v>21.8571428571429</v>
      </c>
      <c r="L3473" s="260">
        <v>934.142857142857</v>
      </c>
      <c r="M3473" s="260">
        <v>35.142857142857103</v>
      </c>
      <c r="N3473" s="260">
        <v>7527.8571428571404</v>
      </c>
    </row>
    <row r="3474" spans="1:14" x14ac:dyDescent="0.25">
      <c r="A3474" s="263">
        <v>39998</v>
      </c>
      <c r="B3474">
        <v>0.93700000000000006</v>
      </c>
      <c r="C3474">
        <v>115.1321349</v>
      </c>
      <c r="D3474">
        <v>19.903807539999999</v>
      </c>
      <c r="F3474" s="260">
        <v>245.857142857143</v>
      </c>
      <c r="G3474" s="260">
        <v>153.57142857142901</v>
      </c>
      <c r="H3474" s="260">
        <v>92.571428571428598</v>
      </c>
      <c r="I3474" s="260">
        <v>1422.1428571428601</v>
      </c>
      <c r="J3474" s="260">
        <v>432.857142857143</v>
      </c>
      <c r="K3474" s="260">
        <v>21.571428571428601</v>
      </c>
      <c r="L3474" s="260">
        <v>968.42857142857099</v>
      </c>
      <c r="M3474" s="260">
        <v>32.428571428571402</v>
      </c>
      <c r="N3474" s="260">
        <v>7418.5714285714303</v>
      </c>
    </row>
    <row r="3475" spans="1:14" x14ac:dyDescent="0.25">
      <c r="A3475" s="263">
        <v>39999</v>
      </c>
      <c r="B3475">
        <v>0.20599999999999999</v>
      </c>
      <c r="C3475">
        <v>23.379469709999999</v>
      </c>
      <c r="D3475">
        <v>4.1724534860000002</v>
      </c>
      <c r="F3475" s="260">
        <v>234.42857142857099</v>
      </c>
      <c r="G3475" s="260">
        <v>151.28571428571399</v>
      </c>
      <c r="H3475" s="260">
        <v>83.285714285714306</v>
      </c>
      <c r="I3475" s="260">
        <v>1313.57142857143</v>
      </c>
      <c r="J3475" s="260">
        <v>290.42857142857099</v>
      </c>
      <c r="K3475" s="260">
        <v>21.285714285714299</v>
      </c>
      <c r="L3475" s="260">
        <v>1002.71428571429</v>
      </c>
      <c r="M3475" s="260">
        <v>29.714285714285701</v>
      </c>
      <c r="N3475" s="260">
        <v>7309.2857142857101</v>
      </c>
    </row>
    <row r="3476" spans="1:14" x14ac:dyDescent="0.25">
      <c r="A3476" s="263">
        <v>40000</v>
      </c>
      <c r="B3476">
        <v>9.0999999999999998E-2</v>
      </c>
      <c r="C3476">
        <v>9.4741920000000004</v>
      </c>
      <c r="D3476">
        <v>1.7533152000000001</v>
      </c>
      <c r="F3476" s="260">
        <v>223</v>
      </c>
      <c r="G3476" s="260">
        <v>149</v>
      </c>
      <c r="H3476" s="260">
        <v>74</v>
      </c>
      <c r="I3476" s="260">
        <v>1205</v>
      </c>
      <c r="J3476" s="260">
        <v>148</v>
      </c>
      <c r="K3476" s="260">
        <v>21</v>
      </c>
      <c r="L3476" s="260">
        <v>1037</v>
      </c>
      <c r="M3476" s="260">
        <v>27</v>
      </c>
      <c r="N3476" s="260">
        <v>7200</v>
      </c>
    </row>
    <row r="3477" spans="1:14" x14ac:dyDescent="0.25">
      <c r="A3477" s="263">
        <v>40001</v>
      </c>
      <c r="B3477">
        <v>9.0999999999999998E-2</v>
      </c>
      <c r="C3477">
        <v>9.8167679999999997</v>
      </c>
      <c r="D3477">
        <v>1.9240416</v>
      </c>
      <c r="F3477" s="260">
        <v>244.71428571428601</v>
      </c>
      <c r="G3477" s="260">
        <v>154.71428571428601</v>
      </c>
      <c r="H3477" s="260">
        <v>90</v>
      </c>
      <c r="I3477" s="260">
        <v>1248.57142857143</v>
      </c>
      <c r="J3477" s="260">
        <v>191.142857142857</v>
      </c>
      <c r="K3477" s="260">
        <v>23.428571428571399</v>
      </c>
      <c r="L3477" s="260">
        <v>1034.8571428571399</v>
      </c>
      <c r="M3477" s="260">
        <v>29.8571428571429</v>
      </c>
      <c r="N3477" s="260">
        <v>7107.1428571428596</v>
      </c>
    </row>
    <row r="3478" spans="1:14" x14ac:dyDescent="0.25">
      <c r="A3478" s="263">
        <v>40002</v>
      </c>
      <c r="B3478">
        <v>9.0999999999999998E-2</v>
      </c>
      <c r="C3478">
        <v>10.159344000000001</v>
      </c>
      <c r="D3478">
        <v>2.0947680000000002</v>
      </c>
      <c r="F3478" s="260">
        <v>266.42857142857099</v>
      </c>
      <c r="G3478" s="260">
        <v>160.42857142857099</v>
      </c>
      <c r="H3478" s="260">
        <v>106</v>
      </c>
      <c r="I3478" s="260">
        <v>1292.1428571428601</v>
      </c>
      <c r="J3478" s="260">
        <v>234.28571428571399</v>
      </c>
      <c r="K3478" s="260">
        <v>25.8571428571429</v>
      </c>
      <c r="L3478" s="260">
        <v>1032.7142857142901</v>
      </c>
      <c r="M3478" s="260">
        <v>32.714285714285701</v>
      </c>
      <c r="N3478" s="260">
        <v>7014.2857142857101</v>
      </c>
    </row>
    <row r="3479" spans="1:14" x14ac:dyDescent="0.25">
      <c r="A3479" s="263">
        <v>40003</v>
      </c>
      <c r="B3479">
        <v>9.0999999999999998E-2</v>
      </c>
      <c r="C3479">
        <v>10.50192</v>
      </c>
      <c r="D3479">
        <v>2.2654944000000001</v>
      </c>
      <c r="F3479" s="260">
        <v>288.142857142857</v>
      </c>
      <c r="G3479" s="260">
        <v>166.142857142857</v>
      </c>
      <c r="H3479" s="260">
        <v>122</v>
      </c>
      <c r="I3479" s="260">
        <v>1335.7142857142901</v>
      </c>
      <c r="J3479" s="260">
        <v>277.42857142857099</v>
      </c>
      <c r="K3479" s="260">
        <v>28.285714285714299</v>
      </c>
      <c r="L3479" s="260">
        <v>1030.57142857143</v>
      </c>
      <c r="M3479" s="260">
        <v>35.571428571428598</v>
      </c>
      <c r="N3479" s="260">
        <v>6921.4285714285697</v>
      </c>
    </row>
    <row r="3480" spans="1:14" x14ac:dyDescent="0.25">
      <c r="A3480" s="263">
        <v>40004</v>
      </c>
      <c r="B3480">
        <v>9.0999999999999998E-2</v>
      </c>
      <c r="C3480">
        <v>10.844495999999999</v>
      </c>
      <c r="D3480">
        <v>2.4362208000000001</v>
      </c>
      <c r="F3480" s="260">
        <v>309.857142857143</v>
      </c>
      <c r="G3480" s="260">
        <v>171.857142857143</v>
      </c>
      <c r="H3480" s="260">
        <v>138</v>
      </c>
      <c r="I3480" s="260">
        <v>1379.2857142857099</v>
      </c>
      <c r="J3480" s="260">
        <v>320.57142857142901</v>
      </c>
      <c r="K3480" s="260">
        <v>30.714285714285701</v>
      </c>
      <c r="L3480" s="260">
        <v>1028.42857142857</v>
      </c>
      <c r="M3480" s="260">
        <v>38.428571428571402</v>
      </c>
      <c r="N3480" s="260">
        <v>6828.5714285714303</v>
      </c>
    </row>
    <row r="3481" spans="1:14" x14ac:dyDescent="0.25">
      <c r="A3481" s="263">
        <v>40005</v>
      </c>
      <c r="B3481">
        <v>9.0999999999999998E-2</v>
      </c>
      <c r="C3481">
        <v>11.187072000000001</v>
      </c>
      <c r="D3481">
        <v>2.6069472</v>
      </c>
      <c r="F3481" s="260">
        <v>331.57142857142901</v>
      </c>
      <c r="G3481" s="260">
        <v>177.57142857142901</v>
      </c>
      <c r="H3481" s="260">
        <v>154</v>
      </c>
      <c r="I3481" s="260">
        <v>1422.8571428571399</v>
      </c>
      <c r="J3481" s="260">
        <v>363.71428571428601</v>
      </c>
      <c r="K3481" s="260">
        <v>33.142857142857103</v>
      </c>
      <c r="L3481" s="260">
        <v>1026.2857142857099</v>
      </c>
      <c r="M3481" s="260">
        <v>41.285714285714299</v>
      </c>
      <c r="N3481" s="260">
        <v>6735.7142857142899</v>
      </c>
    </row>
    <row r="3482" spans="1:14" x14ac:dyDescent="0.25">
      <c r="A3482" s="263">
        <v>40006</v>
      </c>
      <c r="B3482">
        <v>9.0999999999999998E-2</v>
      </c>
      <c r="C3482">
        <v>11.529648</v>
      </c>
      <c r="D3482">
        <v>2.7776736</v>
      </c>
      <c r="F3482" s="260">
        <v>353.28571428571399</v>
      </c>
      <c r="G3482" s="260">
        <v>183.28571428571399</v>
      </c>
      <c r="H3482" s="260">
        <v>170</v>
      </c>
      <c r="I3482" s="260">
        <v>1466.42857142857</v>
      </c>
      <c r="J3482" s="260">
        <v>406.857142857143</v>
      </c>
      <c r="K3482" s="260">
        <v>35.571428571428598</v>
      </c>
      <c r="L3482" s="260">
        <v>1024.1428571428601</v>
      </c>
      <c r="M3482" s="260">
        <v>44.142857142857103</v>
      </c>
      <c r="N3482" s="260">
        <v>6642.8571428571404</v>
      </c>
    </row>
    <row r="3483" spans="1:14" x14ac:dyDescent="0.25">
      <c r="A3483" s="263">
        <v>40007</v>
      </c>
      <c r="B3483">
        <v>9.0999999999999998E-2</v>
      </c>
      <c r="C3483">
        <v>11.872223999999999</v>
      </c>
      <c r="D3483">
        <v>2.9483999999999999</v>
      </c>
      <c r="F3483" s="260">
        <v>375</v>
      </c>
      <c r="G3483" s="260">
        <v>189</v>
      </c>
      <c r="H3483" s="260">
        <v>186</v>
      </c>
      <c r="I3483" s="260">
        <v>1510</v>
      </c>
      <c r="J3483" s="260">
        <v>450</v>
      </c>
      <c r="K3483" s="260">
        <v>38</v>
      </c>
      <c r="L3483" s="260">
        <v>1022</v>
      </c>
      <c r="M3483" s="260">
        <v>47</v>
      </c>
      <c r="N3483" s="260">
        <v>6550</v>
      </c>
    </row>
    <row r="3484" spans="1:14" x14ac:dyDescent="0.25">
      <c r="A3484" s="263">
        <v>40008</v>
      </c>
      <c r="B3484">
        <v>9.0999999999999998E-2</v>
      </c>
      <c r="C3484">
        <v>13.1672736</v>
      </c>
      <c r="D3484">
        <v>2.9124576000000002</v>
      </c>
      <c r="F3484" s="260">
        <v>370.42857142857099</v>
      </c>
      <c r="G3484" s="260">
        <v>186.42857142857099</v>
      </c>
      <c r="H3484" s="260">
        <v>184</v>
      </c>
      <c r="I3484" s="260">
        <v>1674.7142857142901</v>
      </c>
      <c r="J3484" s="260">
        <v>600</v>
      </c>
      <c r="K3484" s="260">
        <v>34.571428571428598</v>
      </c>
      <c r="L3484" s="260">
        <v>1040.1428571428601</v>
      </c>
      <c r="M3484" s="260">
        <v>42.285714285714299</v>
      </c>
      <c r="N3484" s="260">
        <v>6457.1428571428596</v>
      </c>
    </row>
    <row r="3485" spans="1:14" x14ac:dyDescent="0.25">
      <c r="A3485" s="263">
        <v>40009</v>
      </c>
      <c r="B3485">
        <v>9.0999999999999998E-2</v>
      </c>
      <c r="C3485">
        <v>14.4623232</v>
      </c>
      <c r="D3485">
        <v>2.8765152</v>
      </c>
      <c r="F3485" s="260">
        <v>365.857142857143</v>
      </c>
      <c r="G3485" s="260">
        <v>183.857142857143</v>
      </c>
      <c r="H3485" s="260">
        <v>182</v>
      </c>
      <c r="I3485" s="260">
        <v>1839.42857142857</v>
      </c>
      <c r="J3485" s="260">
        <v>750</v>
      </c>
      <c r="K3485" s="260">
        <v>31.1428571428571</v>
      </c>
      <c r="L3485" s="260">
        <v>1058.2857142857099</v>
      </c>
      <c r="M3485" s="260">
        <v>37.571428571428598</v>
      </c>
      <c r="N3485" s="260">
        <v>6364.2857142857101</v>
      </c>
    </row>
    <row r="3486" spans="1:14" x14ac:dyDescent="0.25">
      <c r="A3486" s="263">
        <v>40010</v>
      </c>
      <c r="B3486">
        <v>9.0999999999999998E-2</v>
      </c>
      <c r="C3486">
        <v>15.757372800000001</v>
      </c>
      <c r="D3486">
        <v>2.8405727999999999</v>
      </c>
      <c r="F3486" s="260">
        <v>361.28571428571399</v>
      </c>
      <c r="G3486" s="260">
        <v>181.28571428571399</v>
      </c>
      <c r="H3486" s="260">
        <v>180</v>
      </c>
      <c r="I3486" s="260">
        <v>2004.1428571428601</v>
      </c>
      <c r="J3486" s="260">
        <v>900</v>
      </c>
      <c r="K3486" s="260">
        <v>27.714285714285701</v>
      </c>
      <c r="L3486" s="260">
        <v>1076.42857142857</v>
      </c>
      <c r="M3486" s="260">
        <v>32.857142857142897</v>
      </c>
      <c r="N3486" s="260">
        <v>6271.4285714285697</v>
      </c>
    </row>
    <row r="3487" spans="1:14" x14ac:dyDescent="0.25">
      <c r="A3487" s="263">
        <v>40011</v>
      </c>
      <c r="B3487">
        <v>9.0999999999999998E-2</v>
      </c>
      <c r="C3487">
        <v>17.052422400000001</v>
      </c>
      <c r="D3487">
        <v>2.8046304000000002</v>
      </c>
      <c r="F3487" s="260">
        <v>356.71428571428601</v>
      </c>
      <c r="G3487" s="260">
        <v>178.71428571428601</v>
      </c>
      <c r="H3487" s="260">
        <v>178</v>
      </c>
      <c r="I3487" s="260">
        <v>2168.8571428571399</v>
      </c>
      <c r="J3487" s="260">
        <v>1050</v>
      </c>
      <c r="K3487" s="260">
        <v>24.285714285714299</v>
      </c>
      <c r="L3487" s="260">
        <v>1094.57142857143</v>
      </c>
      <c r="M3487" s="260">
        <v>28.1428571428571</v>
      </c>
      <c r="N3487" s="260">
        <v>6178.5714285714303</v>
      </c>
    </row>
    <row r="3488" spans="1:14" x14ac:dyDescent="0.25">
      <c r="A3488" s="263">
        <v>40012</v>
      </c>
      <c r="B3488">
        <v>9.0999999999999998E-2</v>
      </c>
      <c r="C3488">
        <v>18.347472</v>
      </c>
      <c r="D3488">
        <v>2.768688</v>
      </c>
      <c r="F3488" s="260">
        <v>352.142857142857</v>
      </c>
      <c r="G3488" s="260">
        <v>176.142857142857</v>
      </c>
      <c r="H3488" s="260">
        <v>176</v>
      </c>
      <c r="I3488" s="260">
        <v>2333.5714285714298</v>
      </c>
      <c r="J3488" s="260">
        <v>1200</v>
      </c>
      <c r="K3488" s="260">
        <v>20.8571428571429</v>
      </c>
      <c r="L3488" s="260">
        <v>1112.7142857142901</v>
      </c>
      <c r="M3488" s="260">
        <v>23.428571428571399</v>
      </c>
      <c r="N3488" s="260">
        <v>6085.7142857142899</v>
      </c>
    </row>
    <row r="3489" spans="1:14" x14ac:dyDescent="0.25">
      <c r="A3489" s="263">
        <v>40013</v>
      </c>
      <c r="B3489">
        <v>9.0999999999999998E-2</v>
      </c>
      <c r="C3489">
        <v>19.642521599999998</v>
      </c>
      <c r="D3489">
        <v>2.7327455999999999</v>
      </c>
      <c r="F3489" s="260">
        <v>347.57142857142901</v>
      </c>
      <c r="G3489" s="260">
        <v>173.57142857142901</v>
      </c>
      <c r="H3489" s="260">
        <v>174</v>
      </c>
      <c r="I3489" s="260">
        <v>2498.2857142857101</v>
      </c>
      <c r="J3489" s="260">
        <v>1350</v>
      </c>
      <c r="K3489" s="260">
        <v>17.428571428571399</v>
      </c>
      <c r="L3489" s="260">
        <v>1130.8571428571399</v>
      </c>
      <c r="M3489" s="260">
        <v>18.714285714285701</v>
      </c>
      <c r="N3489" s="260">
        <v>5992.8571428571404</v>
      </c>
    </row>
    <row r="3490" spans="1:14" x14ac:dyDescent="0.25">
      <c r="A3490" s="263">
        <v>40014</v>
      </c>
      <c r="B3490">
        <v>9.0999999999999998E-2</v>
      </c>
      <c r="C3490">
        <v>20.937571200000001</v>
      </c>
      <c r="D3490">
        <v>2.6968032000000002</v>
      </c>
      <c r="F3490" s="260">
        <v>343</v>
      </c>
      <c r="G3490" s="260">
        <v>171</v>
      </c>
      <c r="H3490" s="260">
        <v>172</v>
      </c>
      <c r="I3490" s="260">
        <v>2663</v>
      </c>
      <c r="J3490" s="260">
        <v>1500</v>
      </c>
      <c r="K3490" s="260">
        <v>14</v>
      </c>
      <c r="L3490" s="260">
        <v>1149</v>
      </c>
      <c r="M3490" s="260">
        <v>14</v>
      </c>
      <c r="N3490" s="260">
        <v>5900</v>
      </c>
    </row>
    <row r="3491" spans="1:14" x14ac:dyDescent="0.25">
      <c r="A3491" s="263">
        <v>40015</v>
      </c>
      <c r="B3491">
        <v>9.0999999999999998E-2</v>
      </c>
      <c r="C3491">
        <v>12.839299199999999</v>
      </c>
      <c r="D3491">
        <v>2.7911519999999999</v>
      </c>
      <c r="F3491" s="260">
        <v>355</v>
      </c>
      <c r="G3491" s="260">
        <v>242</v>
      </c>
      <c r="H3491" s="260">
        <v>113</v>
      </c>
      <c r="I3491" s="260">
        <v>1633</v>
      </c>
      <c r="J3491" s="260">
        <v>584</v>
      </c>
      <c r="K3491" s="260">
        <v>74</v>
      </c>
      <c r="L3491" s="260">
        <v>975</v>
      </c>
      <c r="M3491" s="260">
        <v>14</v>
      </c>
      <c r="N3491" s="260">
        <v>5984.2857142857101</v>
      </c>
    </row>
    <row r="3492" spans="1:14" x14ac:dyDescent="0.25">
      <c r="A3492" s="263">
        <v>40016</v>
      </c>
      <c r="B3492">
        <v>2.1480000000000001</v>
      </c>
      <c r="C3492">
        <v>303.74438400000003</v>
      </c>
      <c r="D3492">
        <v>61.243775999999997</v>
      </c>
      <c r="F3492" s="260">
        <v>330</v>
      </c>
      <c r="G3492" s="260">
        <v>225</v>
      </c>
      <c r="H3492" s="260">
        <v>105</v>
      </c>
      <c r="I3492" s="260">
        <v>1636.6666666666699</v>
      </c>
      <c r="J3492" s="260">
        <v>642</v>
      </c>
      <c r="K3492" s="260">
        <v>70.6666666666667</v>
      </c>
      <c r="L3492" s="260">
        <v>924</v>
      </c>
      <c r="M3492" s="260">
        <v>20.6666666666667</v>
      </c>
      <c r="N3492" s="260">
        <v>6068.5714285714303</v>
      </c>
    </row>
    <row r="3493" spans="1:14" x14ac:dyDescent="0.25">
      <c r="A3493" s="263">
        <v>40017</v>
      </c>
      <c r="B3493">
        <v>9.0999999999999998E-2</v>
      </c>
      <c r="C3493">
        <v>12.8969568</v>
      </c>
      <c r="D3493">
        <v>2.3980320000000002</v>
      </c>
      <c r="F3493" s="260">
        <v>305</v>
      </c>
      <c r="G3493" s="260">
        <v>208</v>
      </c>
      <c r="H3493" s="260">
        <v>97</v>
      </c>
      <c r="I3493" s="260">
        <v>1640.3333333333301</v>
      </c>
      <c r="J3493" s="260">
        <v>700</v>
      </c>
      <c r="K3493" s="260">
        <v>67.3333333333333</v>
      </c>
      <c r="L3493" s="260">
        <v>873</v>
      </c>
      <c r="M3493" s="260">
        <v>27.3333333333333</v>
      </c>
      <c r="N3493" s="260">
        <v>6152.8571428571404</v>
      </c>
    </row>
    <row r="3494" spans="1:14" x14ac:dyDescent="0.25">
      <c r="A3494" s="263">
        <v>40018</v>
      </c>
      <c r="B3494">
        <v>9.0999999999999998E-2</v>
      </c>
      <c r="C3494">
        <v>12.925785599999999</v>
      </c>
      <c r="D3494">
        <v>2.2014719999999999</v>
      </c>
      <c r="F3494" s="260">
        <v>280</v>
      </c>
      <c r="G3494" s="260">
        <v>191</v>
      </c>
      <c r="H3494" s="260">
        <v>89</v>
      </c>
      <c r="I3494" s="260">
        <v>1644</v>
      </c>
      <c r="J3494" s="260">
        <v>758</v>
      </c>
      <c r="K3494" s="260">
        <v>64</v>
      </c>
      <c r="L3494" s="260">
        <v>822</v>
      </c>
      <c r="M3494" s="260">
        <v>34</v>
      </c>
      <c r="N3494" s="260">
        <v>6237.1428571428596</v>
      </c>
    </row>
    <row r="3495" spans="1:14" x14ac:dyDescent="0.25">
      <c r="A3495" s="263">
        <v>40019</v>
      </c>
      <c r="B3495">
        <v>11.609</v>
      </c>
      <c r="C3495">
        <v>1652.6386660000001</v>
      </c>
      <c r="D3495">
        <v>255.769488</v>
      </c>
      <c r="F3495" s="260">
        <v>255</v>
      </c>
      <c r="G3495" s="260">
        <v>174</v>
      </c>
      <c r="H3495" s="260">
        <v>81</v>
      </c>
      <c r="I3495" s="260">
        <v>1647.6666666666699</v>
      </c>
      <c r="J3495" s="260">
        <v>816</v>
      </c>
      <c r="K3495" s="260">
        <v>60.6666666666667</v>
      </c>
      <c r="L3495" s="260">
        <v>771</v>
      </c>
      <c r="M3495" s="260">
        <v>40.6666666666667</v>
      </c>
      <c r="N3495" s="260">
        <v>6321.4285714285697</v>
      </c>
    </row>
    <row r="3496" spans="1:14" x14ac:dyDescent="0.25">
      <c r="A3496" s="263">
        <v>40020</v>
      </c>
      <c r="B3496">
        <v>5.3019999999999996</v>
      </c>
      <c r="C3496">
        <v>756.46391040000003</v>
      </c>
      <c r="D3496">
        <v>105.361344</v>
      </c>
      <c r="F3496" s="260">
        <v>230</v>
      </c>
      <c r="G3496" s="260">
        <v>157</v>
      </c>
      <c r="H3496" s="260">
        <v>73</v>
      </c>
      <c r="I3496" s="260">
        <v>1651.3333333333301</v>
      </c>
      <c r="J3496" s="260">
        <v>874</v>
      </c>
      <c r="K3496" s="260">
        <v>57.3333333333333</v>
      </c>
      <c r="L3496" s="260">
        <v>720</v>
      </c>
      <c r="M3496" s="260">
        <v>47.3333333333333</v>
      </c>
      <c r="N3496" s="260">
        <v>6405.7142857142899</v>
      </c>
    </row>
    <row r="3497" spans="1:14" x14ac:dyDescent="0.25">
      <c r="A3497" s="263">
        <v>40021</v>
      </c>
      <c r="B3497">
        <v>1.6679999999999999</v>
      </c>
      <c r="C3497">
        <v>238.51065600000001</v>
      </c>
      <c r="D3497">
        <v>29.543616</v>
      </c>
      <c r="F3497" s="260">
        <v>205</v>
      </c>
      <c r="G3497" s="260">
        <v>140</v>
      </c>
      <c r="H3497" s="260">
        <v>65</v>
      </c>
      <c r="I3497" s="260">
        <v>1655</v>
      </c>
      <c r="J3497" s="260">
        <v>932</v>
      </c>
      <c r="K3497" s="260">
        <v>54</v>
      </c>
      <c r="L3497" s="260">
        <v>669</v>
      </c>
      <c r="M3497" s="260">
        <v>54</v>
      </c>
      <c r="N3497" s="260">
        <v>6490</v>
      </c>
    </row>
    <row r="3498" spans="1:14" x14ac:dyDescent="0.25">
      <c r="A3498" s="263">
        <v>40022</v>
      </c>
      <c r="B3498">
        <v>1.1879999999999999</v>
      </c>
      <c r="C3498">
        <v>172.5872091</v>
      </c>
      <c r="D3498">
        <v>21.804348340000001</v>
      </c>
      <c r="F3498" s="260">
        <v>212.42857142857099</v>
      </c>
      <c r="G3498" s="260">
        <v>144.28571428571399</v>
      </c>
      <c r="H3498" s="260">
        <v>68.142857142857096</v>
      </c>
      <c r="I3498" s="260">
        <v>1681.42857142857</v>
      </c>
      <c r="J3498" s="260">
        <v>930</v>
      </c>
      <c r="K3498" s="260">
        <v>52</v>
      </c>
      <c r="L3498" s="260">
        <v>699.42857142857099</v>
      </c>
      <c r="M3498" s="260">
        <v>51</v>
      </c>
      <c r="N3498" s="260">
        <v>6574.2857142857101</v>
      </c>
    </row>
    <row r="3499" spans="1:14" x14ac:dyDescent="0.25">
      <c r="A3499" s="263">
        <v>40023</v>
      </c>
      <c r="B3499">
        <v>28.907</v>
      </c>
      <c r="C3499">
        <v>4265.4838829999999</v>
      </c>
      <c r="D3499">
        <v>549.10746099999994</v>
      </c>
      <c r="F3499" s="260">
        <v>219.857142857143</v>
      </c>
      <c r="G3499" s="260">
        <v>148.57142857142901</v>
      </c>
      <c r="H3499" s="260">
        <v>71.285714285714306</v>
      </c>
      <c r="I3499" s="260">
        <v>1707.8571428571399</v>
      </c>
      <c r="J3499" s="260">
        <v>928</v>
      </c>
      <c r="K3499" s="260">
        <v>50</v>
      </c>
      <c r="L3499" s="260">
        <v>729.857142857143</v>
      </c>
      <c r="M3499" s="260">
        <v>48</v>
      </c>
      <c r="N3499" s="260">
        <v>6658.5714285714303</v>
      </c>
    </row>
    <row r="3500" spans="1:14" x14ac:dyDescent="0.25">
      <c r="A3500" s="263">
        <v>40024</v>
      </c>
      <c r="B3500">
        <v>24.542999999999999</v>
      </c>
      <c r="C3500">
        <v>3677.5792179999999</v>
      </c>
      <c r="D3500">
        <v>481.96281190000002</v>
      </c>
      <c r="F3500" s="260">
        <v>227.28571428571399</v>
      </c>
      <c r="G3500" s="260">
        <v>152.857142857143</v>
      </c>
      <c r="H3500" s="260">
        <v>74.428571428571402</v>
      </c>
      <c r="I3500" s="260">
        <v>1734.2857142857099</v>
      </c>
      <c r="J3500" s="260">
        <v>926</v>
      </c>
      <c r="K3500" s="260">
        <v>48</v>
      </c>
      <c r="L3500" s="260">
        <v>760.28571428571399</v>
      </c>
      <c r="M3500" s="260">
        <v>45</v>
      </c>
      <c r="N3500" s="260">
        <v>6742.8571428571404</v>
      </c>
    </row>
    <row r="3501" spans="1:14" x14ac:dyDescent="0.25">
      <c r="A3501" s="263">
        <v>40025</v>
      </c>
      <c r="B3501">
        <v>172.37</v>
      </c>
      <c r="C3501">
        <v>26221.909370000001</v>
      </c>
      <c r="D3501">
        <v>3495.5454030000001</v>
      </c>
      <c r="F3501" s="260">
        <v>234.71428571428601</v>
      </c>
      <c r="G3501" s="260">
        <v>157.142857142857</v>
      </c>
      <c r="H3501" s="260">
        <v>77.571428571428598</v>
      </c>
      <c r="I3501" s="260">
        <v>1760.7142857142901</v>
      </c>
      <c r="J3501" s="260">
        <v>924</v>
      </c>
      <c r="K3501" s="260">
        <v>46</v>
      </c>
      <c r="L3501" s="260">
        <v>790.71428571428601</v>
      </c>
      <c r="M3501" s="260">
        <v>42</v>
      </c>
      <c r="N3501" s="260">
        <v>6827.1428571428596</v>
      </c>
    </row>
    <row r="3502" spans="1:14" x14ac:dyDescent="0.25">
      <c r="A3502" s="263">
        <v>40026</v>
      </c>
      <c r="B3502">
        <v>14.648</v>
      </c>
      <c r="C3502">
        <v>2261.7851249999999</v>
      </c>
      <c r="D3502">
        <v>306.45290060000002</v>
      </c>
      <c r="F3502" s="260">
        <v>242.142857142857</v>
      </c>
      <c r="G3502" s="260">
        <v>161.42857142857099</v>
      </c>
      <c r="H3502" s="260">
        <v>80.714285714285694</v>
      </c>
      <c r="I3502" s="260">
        <v>1787.1428571428601</v>
      </c>
      <c r="J3502" s="260">
        <v>922</v>
      </c>
      <c r="K3502" s="260">
        <v>44</v>
      </c>
      <c r="L3502" s="260">
        <v>821.142857142857</v>
      </c>
      <c r="M3502" s="260">
        <v>39</v>
      </c>
      <c r="N3502" s="260">
        <v>6911.4285714285697</v>
      </c>
    </row>
    <row r="3503" spans="1:14" x14ac:dyDescent="0.25">
      <c r="A3503" s="263">
        <v>40027</v>
      </c>
      <c r="B3503">
        <v>3.5880000000000001</v>
      </c>
      <c r="C3503">
        <v>562.2129463</v>
      </c>
      <c r="D3503">
        <v>77.367941490000007</v>
      </c>
      <c r="F3503" s="260">
        <v>249.57142857142901</v>
      </c>
      <c r="G3503" s="260">
        <v>165.71428571428601</v>
      </c>
      <c r="H3503" s="260">
        <v>83.857142857142904</v>
      </c>
      <c r="I3503" s="260">
        <v>1813.57142857143</v>
      </c>
      <c r="J3503" s="260">
        <v>920</v>
      </c>
      <c r="K3503" s="260">
        <v>42</v>
      </c>
      <c r="L3503" s="260">
        <v>851.57142857142901</v>
      </c>
      <c r="M3503" s="260">
        <v>36</v>
      </c>
      <c r="N3503" s="260">
        <v>6995.7142857142899</v>
      </c>
    </row>
    <row r="3504" spans="1:14" x14ac:dyDescent="0.25">
      <c r="A3504" s="263">
        <v>40028</v>
      </c>
      <c r="B3504">
        <v>0.70799999999999996</v>
      </c>
      <c r="C3504">
        <v>112.555008</v>
      </c>
      <c r="D3504">
        <v>15.720998399999999</v>
      </c>
      <c r="F3504" s="260">
        <v>257</v>
      </c>
      <c r="G3504" s="260">
        <v>170</v>
      </c>
      <c r="H3504" s="260">
        <v>87</v>
      </c>
      <c r="I3504" s="260">
        <v>1840</v>
      </c>
      <c r="J3504" s="260">
        <v>918</v>
      </c>
      <c r="K3504" s="260">
        <v>40</v>
      </c>
      <c r="L3504" s="260">
        <v>882</v>
      </c>
      <c r="M3504" s="260">
        <v>33</v>
      </c>
      <c r="N3504" s="260">
        <v>7080</v>
      </c>
    </row>
    <row r="3505" spans="1:14" x14ac:dyDescent="0.25">
      <c r="A3505" s="263">
        <v>40029</v>
      </c>
      <c r="B3505">
        <v>163.892</v>
      </c>
      <c r="C3505">
        <v>31777.666079999999</v>
      </c>
      <c r="D3505">
        <v>3546.1358869999999</v>
      </c>
      <c r="F3505" s="260">
        <v>250.42857142857099</v>
      </c>
      <c r="G3505" s="260">
        <v>167.57142857142901</v>
      </c>
      <c r="H3505" s="260">
        <v>82.857142857142904</v>
      </c>
      <c r="I3505" s="260">
        <v>2244.1428571428601</v>
      </c>
      <c r="J3505" s="260">
        <v>1162.57142857143</v>
      </c>
      <c r="K3505" s="260">
        <v>38.142857142857103</v>
      </c>
      <c r="L3505" s="260">
        <v>1043.42857142857</v>
      </c>
      <c r="M3505" s="260">
        <v>31</v>
      </c>
      <c r="N3505" s="260">
        <v>7108.25396825397</v>
      </c>
    </row>
    <row r="3506" spans="1:14" x14ac:dyDescent="0.25">
      <c r="A3506" s="263">
        <v>40030</v>
      </c>
      <c r="B3506">
        <v>49.36</v>
      </c>
      <c r="C3506">
        <v>11294.15468</v>
      </c>
      <c r="D3506">
        <v>1039.978533</v>
      </c>
      <c r="F3506" s="260">
        <v>243.857142857143</v>
      </c>
      <c r="G3506" s="260">
        <v>165.142857142857</v>
      </c>
      <c r="H3506" s="260">
        <v>78.714285714285694</v>
      </c>
      <c r="I3506" s="260">
        <v>2648.2857142857101</v>
      </c>
      <c r="J3506" s="260">
        <v>1407.1428571428601</v>
      </c>
      <c r="K3506" s="260">
        <v>36.285714285714299</v>
      </c>
      <c r="L3506" s="260">
        <v>1204.8571428571399</v>
      </c>
      <c r="M3506" s="260">
        <v>29</v>
      </c>
      <c r="N3506" s="260">
        <v>7136.50793650794</v>
      </c>
    </row>
    <row r="3507" spans="1:14" x14ac:dyDescent="0.25">
      <c r="A3507" s="263">
        <v>40031</v>
      </c>
      <c r="B3507">
        <v>14.374000000000001</v>
      </c>
      <c r="C3507">
        <v>3790.8525559999998</v>
      </c>
      <c r="D3507">
        <v>294.68835569999999</v>
      </c>
      <c r="F3507" s="260">
        <v>237.28571428571399</v>
      </c>
      <c r="G3507" s="260">
        <v>162.71428571428601</v>
      </c>
      <c r="H3507" s="260">
        <v>74.571428571428598</v>
      </c>
      <c r="I3507" s="260">
        <v>3052.4285714285702</v>
      </c>
      <c r="J3507" s="260">
        <v>1651.7142857142901</v>
      </c>
      <c r="K3507" s="260">
        <v>34.428571428571402</v>
      </c>
      <c r="L3507" s="260">
        <v>1366.2857142857099</v>
      </c>
      <c r="M3507" s="260">
        <v>27</v>
      </c>
      <c r="N3507" s="260">
        <v>7164.7619047619</v>
      </c>
    </row>
    <row r="3508" spans="1:14" x14ac:dyDescent="0.25">
      <c r="A3508" s="263">
        <v>40032</v>
      </c>
      <c r="B3508">
        <v>9.1639999999999997</v>
      </c>
      <c r="C3508">
        <v>2736.8081769999999</v>
      </c>
      <c r="D3508">
        <v>182.6725577</v>
      </c>
      <c r="F3508" s="260">
        <v>230.71428571428601</v>
      </c>
      <c r="G3508" s="260">
        <v>160.28571428571399</v>
      </c>
      <c r="H3508" s="260">
        <v>70.428571428571402</v>
      </c>
      <c r="I3508" s="260">
        <v>3456.5714285714298</v>
      </c>
      <c r="J3508" s="260">
        <v>1896.2857142857099</v>
      </c>
      <c r="K3508" s="260">
        <v>32.571428571428598</v>
      </c>
      <c r="L3508" s="260">
        <v>1527.7142857142901</v>
      </c>
      <c r="M3508" s="260">
        <v>25</v>
      </c>
      <c r="N3508" s="260">
        <v>7193.0158730158701</v>
      </c>
    </row>
    <row r="3509" spans="1:14" x14ac:dyDescent="0.25">
      <c r="A3509" s="263">
        <v>40033</v>
      </c>
      <c r="B3509">
        <v>6.81</v>
      </c>
      <c r="C3509">
        <v>2271.5825140000002</v>
      </c>
      <c r="D3509">
        <v>131.8820709</v>
      </c>
      <c r="F3509" s="260">
        <v>224.142857142857</v>
      </c>
      <c r="G3509" s="260">
        <v>157.857142857143</v>
      </c>
      <c r="H3509" s="260">
        <v>66.285714285714306</v>
      </c>
      <c r="I3509" s="260">
        <v>3860.7142857142899</v>
      </c>
      <c r="J3509" s="260">
        <v>2140.8571428571399</v>
      </c>
      <c r="K3509" s="260">
        <v>30.714285714285701</v>
      </c>
      <c r="L3509" s="260">
        <v>1689.1428571428601</v>
      </c>
      <c r="M3509" s="260">
        <v>23</v>
      </c>
      <c r="N3509" s="260">
        <v>7221.2698412698401</v>
      </c>
    </row>
    <row r="3510" spans="1:14" x14ac:dyDescent="0.25">
      <c r="A3510" s="263">
        <v>40034</v>
      </c>
      <c r="B3510">
        <v>2.3E-2</v>
      </c>
      <c r="C3510">
        <v>8.4751241139999998</v>
      </c>
      <c r="D3510">
        <v>0.43235794300000002</v>
      </c>
      <c r="F3510" s="260">
        <v>217.57142857142901</v>
      </c>
      <c r="G3510" s="260">
        <v>155.42857142857099</v>
      </c>
      <c r="H3510" s="260">
        <v>62.142857142857103</v>
      </c>
      <c r="I3510" s="260">
        <v>4264.8571428571404</v>
      </c>
      <c r="J3510" s="260">
        <v>2385.4285714285702</v>
      </c>
      <c r="K3510" s="260">
        <v>28.8571428571429</v>
      </c>
      <c r="L3510" s="260">
        <v>1850.57142857143</v>
      </c>
      <c r="M3510" s="260">
        <v>21</v>
      </c>
      <c r="N3510" s="260">
        <v>7249.5238095238101</v>
      </c>
    </row>
    <row r="3511" spans="1:14" x14ac:dyDescent="0.25">
      <c r="A3511" s="263">
        <v>40035</v>
      </c>
      <c r="B3511">
        <v>12.226000000000001</v>
      </c>
      <c r="C3511">
        <v>4931.9879620000002</v>
      </c>
      <c r="D3511">
        <v>222.88487040000001</v>
      </c>
      <c r="F3511" s="260">
        <v>211</v>
      </c>
      <c r="G3511" s="260">
        <v>153</v>
      </c>
      <c r="H3511" s="260">
        <v>58</v>
      </c>
      <c r="I3511" s="260">
        <v>4669</v>
      </c>
      <c r="J3511" s="260">
        <v>2630</v>
      </c>
      <c r="K3511" s="260">
        <v>27</v>
      </c>
      <c r="L3511" s="260">
        <v>2012</v>
      </c>
      <c r="M3511" s="260">
        <v>19</v>
      </c>
      <c r="N3511" s="260">
        <v>7277.7777777777801</v>
      </c>
    </row>
    <row r="3512" spans="1:14" x14ac:dyDescent="0.25">
      <c r="A3512" s="263">
        <v>40036</v>
      </c>
      <c r="B3512">
        <v>21.274999999999999</v>
      </c>
      <c r="C3512">
        <v>7647.7959769999998</v>
      </c>
      <c r="D3512">
        <v>364.48086860000001</v>
      </c>
      <c r="F3512" s="260">
        <v>198.28571428571399</v>
      </c>
      <c r="G3512" s="260">
        <v>143</v>
      </c>
      <c r="H3512" s="260">
        <v>55.285714285714299</v>
      </c>
      <c r="I3512" s="260">
        <v>4160.5714285714303</v>
      </c>
      <c r="J3512" s="260">
        <v>2289.2857142857101</v>
      </c>
      <c r="K3512" s="260">
        <v>26.1428571428571</v>
      </c>
      <c r="L3512" s="260">
        <v>1845.1428571428601</v>
      </c>
      <c r="M3512" s="260">
        <v>17.8571428571429</v>
      </c>
      <c r="N3512" s="260">
        <v>7306.0317460317501</v>
      </c>
    </row>
    <row r="3513" spans="1:14" x14ac:dyDescent="0.25">
      <c r="A3513" s="263">
        <v>40037</v>
      </c>
      <c r="B3513">
        <v>1.76</v>
      </c>
      <c r="C3513">
        <v>555.35945140000001</v>
      </c>
      <c r="D3513">
        <v>28.218733709999999</v>
      </c>
      <c r="F3513" s="260">
        <v>185.57142857142901</v>
      </c>
      <c r="G3513" s="260">
        <v>133</v>
      </c>
      <c r="H3513" s="260">
        <v>52.571428571428598</v>
      </c>
      <c r="I3513" s="260">
        <v>3652.1428571428601</v>
      </c>
      <c r="J3513" s="260">
        <v>1948.57142857143</v>
      </c>
      <c r="K3513" s="260">
        <v>25.285714285714299</v>
      </c>
      <c r="L3513" s="260">
        <v>1678.2857142857099</v>
      </c>
      <c r="M3513" s="260">
        <v>16.714285714285701</v>
      </c>
      <c r="N3513" s="260">
        <v>7334.2857142857101</v>
      </c>
    </row>
    <row r="3514" spans="1:14" x14ac:dyDescent="0.25">
      <c r="A3514" s="263">
        <v>40038</v>
      </c>
      <c r="B3514">
        <v>0.48</v>
      </c>
      <c r="C3514">
        <v>130.37611889999999</v>
      </c>
      <c r="D3514">
        <v>7.1687314290000002</v>
      </c>
      <c r="F3514" s="260">
        <v>172.857142857143</v>
      </c>
      <c r="G3514" s="260">
        <v>123</v>
      </c>
      <c r="H3514" s="260">
        <v>49.857142857142897</v>
      </c>
      <c r="I3514" s="260">
        <v>3143.7142857142899</v>
      </c>
      <c r="J3514" s="260">
        <v>1607.8571428571399</v>
      </c>
      <c r="K3514" s="260">
        <v>24.428571428571399</v>
      </c>
      <c r="L3514" s="260">
        <v>1511.42857142857</v>
      </c>
      <c r="M3514" s="260">
        <v>15.5714285714286</v>
      </c>
      <c r="N3514" s="260">
        <v>7362.5396825396801</v>
      </c>
    </row>
    <row r="3515" spans="1:14" x14ac:dyDescent="0.25">
      <c r="A3515" s="263">
        <v>40039</v>
      </c>
      <c r="B3515">
        <v>0.251</v>
      </c>
      <c r="C3515">
        <v>57.149860109999999</v>
      </c>
      <c r="D3515">
        <v>3.4729220569999999</v>
      </c>
      <c r="F3515" s="260">
        <v>160.142857142857</v>
      </c>
      <c r="G3515" s="260">
        <v>113</v>
      </c>
      <c r="H3515" s="260">
        <v>47.142857142857103</v>
      </c>
      <c r="I3515" s="260">
        <v>2635.2857142857101</v>
      </c>
      <c r="J3515" s="260">
        <v>1267.1428571428601</v>
      </c>
      <c r="K3515" s="260">
        <v>23.571428571428601</v>
      </c>
      <c r="L3515" s="260">
        <v>1344.57142857143</v>
      </c>
      <c r="M3515" s="260">
        <v>14.4285714285714</v>
      </c>
      <c r="N3515" s="260">
        <v>7390.7936507936502</v>
      </c>
    </row>
    <row r="3516" spans="1:14" x14ac:dyDescent="0.25">
      <c r="A3516" s="263">
        <v>40040</v>
      </c>
      <c r="B3516">
        <v>0.89100000000000001</v>
      </c>
      <c r="C3516">
        <v>163.73056729999999</v>
      </c>
      <c r="D3516">
        <v>11.349405259999999</v>
      </c>
      <c r="F3516" s="260">
        <v>147.42857142857099</v>
      </c>
      <c r="G3516" s="260">
        <v>103</v>
      </c>
      <c r="H3516" s="260">
        <v>44.428571428571402</v>
      </c>
      <c r="I3516" s="260">
        <v>2126.8571428571399</v>
      </c>
      <c r="J3516" s="260">
        <v>926.42857142857099</v>
      </c>
      <c r="K3516" s="260">
        <v>22.714285714285701</v>
      </c>
      <c r="L3516" s="260">
        <v>1177.7142857142901</v>
      </c>
      <c r="M3516" s="260">
        <v>13.285714285714301</v>
      </c>
      <c r="N3516" s="260">
        <v>7419.0476190476202</v>
      </c>
    </row>
    <row r="3517" spans="1:14" x14ac:dyDescent="0.25">
      <c r="A3517" s="263">
        <v>40041</v>
      </c>
      <c r="B3517">
        <v>0.503</v>
      </c>
      <c r="C3517">
        <v>70.335610970000005</v>
      </c>
      <c r="D3517">
        <v>5.8545750859999997</v>
      </c>
      <c r="F3517" s="260">
        <v>134.71428571428601</v>
      </c>
      <c r="G3517" s="260">
        <v>93</v>
      </c>
      <c r="H3517" s="260">
        <v>41.714285714285701</v>
      </c>
      <c r="I3517" s="260">
        <v>1618.42857142857</v>
      </c>
      <c r="J3517" s="260">
        <v>585.71428571428601</v>
      </c>
      <c r="K3517" s="260">
        <v>21.8571428571429</v>
      </c>
      <c r="L3517" s="260">
        <v>1010.85714285714</v>
      </c>
      <c r="M3517" s="260">
        <v>12.1428571428571</v>
      </c>
      <c r="N3517" s="260">
        <v>7447.3015873015902</v>
      </c>
    </row>
    <row r="3518" spans="1:14" x14ac:dyDescent="0.25">
      <c r="A3518" s="263">
        <v>40042</v>
      </c>
      <c r="B3518">
        <v>0.64</v>
      </c>
      <c r="C3518">
        <v>61.37856</v>
      </c>
      <c r="D3518">
        <v>6.7461120000000001</v>
      </c>
      <c r="F3518" s="260">
        <v>122</v>
      </c>
      <c r="G3518" s="260">
        <v>83</v>
      </c>
      <c r="H3518" s="260">
        <v>39</v>
      </c>
      <c r="I3518" s="260">
        <v>1110</v>
      </c>
      <c r="J3518" s="260">
        <v>245</v>
      </c>
      <c r="K3518" s="260">
        <v>21</v>
      </c>
      <c r="L3518" s="260">
        <v>844</v>
      </c>
      <c r="M3518" s="260">
        <v>11</v>
      </c>
      <c r="N3518" s="260">
        <v>7475.5555555555602</v>
      </c>
    </row>
    <row r="3519" spans="1:14" x14ac:dyDescent="0.25">
      <c r="A3519" s="263">
        <v>40043</v>
      </c>
      <c r="B3519">
        <v>0.73099999999999998</v>
      </c>
      <c r="C3519">
        <v>68.021596799999998</v>
      </c>
      <c r="D3519">
        <v>7.6782569140000003</v>
      </c>
      <c r="F3519" s="260">
        <v>121.571428571429</v>
      </c>
      <c r="G3519" s="260">
        <v>82.714285714285694</v>
      </c>
      <c r="H3519" s="260">
        <v>38.857142857142897</v>
      </c>
      <c r="I3519" s="260">
        <v>1077</v>
      </c>
      <c r="J3519" s="260">
        <v>229.71428571428601</v>
      </c>
      <c r="K3519" s="260">
        <v>20</v>
      </c>
      <c r="L3519" s="260">
        <v>827.28571428571399</v>
      </c>
      <c r="M3519" s="260">
        <v>10.285714285714301</v>
      </c>
      <c r="N3519" s="260">
        <v>7503.8095238095202</v>
      </c>
    </row>
    <row r="3520" spans="1:14" x14ac:dyDescent="0.25">
      <c r="A3520" s="263">
        <v>40044</v>
      </c>
      <c r="B3520">
        <v>9.0999999999999998E-2</v>
      </c>
      <c r="C3520">
        <v>8.2083455999999995</v>
      </c>
      <c r="D3520">
        <v>0.95247360000000003</v>
      </c>
      <c r="F3520" s="260">
        <v>121.142857142857</v>
      </c>
      <c r="G3520" s="260">
        <v>82.428571428571402</v>
      </c>
      <c r="H3520" s="260">
        <v>38.714285714285701</v>
      </c>
      <c r="I3520" s="260">
        <v>1044</v>
      </c>
      <c r="J3520" s="260">
        <v>214.42857142857099</v>
      </c>
      <c r="K3520" s="260">
        <v>19</v>
      </c>
      <c r="L3520" s="260">
        <v>810.57142857142901</v>
      </c>
      <c r="M3520" s="260">
        <v>9.5714285714285694</v>
      </c>
      <c r="N3520" s="260">
        <v>7532.0634920634902</v>
      </c>
    </row>
    <row r="3521" spans="1:14" x14ac:dyDescent="0.25">
      <c r="A3521" s="263">
        <v>40045</v>
      </c>
      <c r="B3521">
        <v>0.20599999999999999</v>
      </c>
      <c r="C3521">
        <v>17.9941824</v>
      </c>
      <c r="D3521">
        <v>2.148521143</v>
      </c>
      <c r="F3521" s="260">
        <v>120.71428571428601</v>
      </c>
      <c r="G3521" s="260">
        <v>82.142857142857096</v>
      </c>
      <c r="H3521" s="260">
        <v>38.571428571428598</v>
      </c>
      <c r="I3521" s="260">
        <v>1011</v>
      </c>
      <c r="J3521" s="260">
        <v>199.142857142857</v>
      </c>
      <c r="K3521" s="260">
        <v>18</v>
      </c>
      <c r="L3521" s="260">
        <v>793.857142857143</v>
      </c>
      <c r="M3521" s="260">
        <v>8.8571428571428594</v>
      </c>
      <c r="N3521" s="260">
        <v>7560.3174603174602</v>
      </c>
    </row>
    <row r="3522" spans="1:14" x14ac:dyDescent="0.25">
      <c r="A3522" s="263">
        <v>40046</v>
      </c>
      <c r="B3522">
        <v>9.0999999999999998E-2</v>
      </c>
      <c r="C3522">
        <v>7.6894271999999999</v>
      </c>
      <c r="D3522">
        <v>0.94573439999999998</v>
      </c>
      <c r="F3522" s="260">
        <v>120.28571428571399</v>
      </c>
      <c r="G3522" s="260">
        <v>81.857142857142904</v>
      </c>
      <c r="H3522" s="260">
        <v>38.428571428571402</v>
      </c>
      <c r="I3522" s="260">
        <v>978</v>
      </c>
      <c r="J3522" s="260">
        <v>183.857142857143</v>
      </c>
      <c r="K3522" s="260">
        <v>17</v>
      </c>
      <c r="L3522" s="260">
        <v>777.142857142857</v>
      </c>
      <c r="M3522" s="260">
        <v>8.1428571428571406</v>
      </c>
      <c r="N3522" s="260">
        <v>7588.5714285714303</v>
      </c>
    </row>
    <row r="3523" spans="1:14" x14ac:dyDescent="0.25">
      <c r="A3523" s="263">
        <v>40047</v>
      </c>
      <c r="B3523">
        <v>9.0999999999999998E-2</v>
      </c>
      <c r="C3523">
        <v>7.4299679999999997</v>
      </c>
      <c r="D3523">
        <v>0.9423648</v>
      </c>
      <c r="F3523" s="260">
        <v>119.857142857143</v>
      </c>
      <c r="G3523" s="260">
        <v>81.571428571428598</v>
      </c>
      <c r="H3523" s="260">
        <v>38.285714285714299</v>
      </c>
      <c r="I3523" s="260">
        <v>945</v>
      </c>
      <c r="J3523" s="260">
        <v>168.57142857142901</v>
      </c>
      <c r="K3523" s="260">
        <v>16</v>
      </c>
      <c r="L3523" s="260">
        <v>760.42857142857099</v>
      </c>
      <c r="M3523" s="260">
        <v>7.4285714285714297</v>
      </c>
      <c r="N3523" s="260">
        <v>7616.8253968254003</v>
      </c>
    </row>
    <row r="3524" spans="1:14" x14ac:dyDescent="0.25">
      <c r="A3524" s="263">
        <v>40048</v>
      </c>
      <c r="B3524">
        <v>9.0999999999999998E-2</v>
      </c>
      <c r="C3524">
        <v>7.1705088000000003</v>
      </c>
      <c r="D3524">
        <v>0.93899520000000003</v>
      </c>
      <c r="F3524" s="260">
        <v>119.428571428571</v>
      </c>
      <c r="G3524" s="260">
        <v>81.285714285714306</v>
      </c>
      <c r="H3524" s="260">
        <v>38.142857142857103</v>
      </c>
      <c r="I3524" s="260">
        <v>912</v>
      </c>
      <c r="J3524" s="260">
        <v>153.28571428571399</v>
      </c>
      <c r="K3524" s="260">
        <v>15</v>
      </c>
      <c r="L3524" s="260">
        <v>743.71428571428601</v>
      </c>
      <c r="M3524" s="260">
        <v>6.71428571428571</v>
      </c>
      <c r="N3524" s="260">
        <v>7645.0793650793603</v>
      </c>
    </row>
    <row r="3525" spans="1:14" x14ac:dyDescent="0.25">
      <c r="A3525" s="263">
        <v>40049</v>
      </c>
      <c r="B3525">
        <v>9.0999999999999998E-2</v>
      </c>
      <c r="C3525">
        <v>6.9110496000000001</v>
      </c>
      <c r="D3525">
        <v>0.93562559999999995</v>
      </c>
      <c r="F3525" s="260">
        <v>119</v>
      </c>
      <c r="G3525" s="260">
        <v>81</v>
      </c>
      <c r="H3525" s="260">
        <v>38</v>
      </c>
      <c r="I3525" s="260">
        <v>879</v>
      </c>
      <c r="J3525" s="260">
        <v>138</v>
      </c>
      <c r="K3525" s="260">
        <v>14</v>
      </c>
      <c r="L3525" s="260">
        <v>727</v>
      </c>
      <c r="M3525" s="260">
        <v>6</v>
      </c>
      <c r="N3525" s="260">
        <v>7673.3333333333303</v>
      </c>
    </row>
    <row r="3526" spans="1:14" x14ac:dyDescent="0.25">
      <c r="A3526" s="263">
        <v>40050</v>
      </c>
      <c r="B3526">
        <v>9.0999999999999998E-2</v>
      </c>
      <c r="C3526">
        <v>7.1255807999999998</v>
      </c>
      <c r="D3526">
        <v>1.1007359999999999</v>
      </c>
      <c r="F3526" s="260">
        <v>140</v>
      </c>
      <c r="G3526" s="260">
        <v>95.285714285714306</v>
      </c>
      <c r="H3526" s="260">
        <v>44.714285714285701</v>
      </c>
      <c r="I3526" s="260">
        <v>906.28571428571399</v>
      </c>
      <c r="J3526" s="260">
        <v>245.57142857142901</v>
      </c>
      <c r="K3526" s="260">
        <v>14.8571428571429</v>
      </c>
      <c r="L3526" s="260">
        <v>645.857142857143</v>
      </c>
      <c r="M3526" s="260">
        <v>8.1428571428571406</v>
      </c>
      <c r="N3526" s="260">
        <v>7701.5873015873003</v>
      </c>
    </row>
    <row r="3527" spans="1:14" x14ac:dyDescent="0.25">
      <c r="A3527" s="263">
        <v>40051</v>
      </c>
      <c r="B3527">
        <v>9.0999999999999998E-2</v>
      </c>
      <c r="C3527">
        <v>7.3401120000000004</v>
      </c>
      <c r="D3527">
        <v>1.2658464</v>
      </c>
      <c r="F3527" s="260">
        <v>161</v>
      </c>
      <c r="G3527" s="260">
        <v>109.571428571429</v>
      </c>
      <c r="H3527" s="260">
        <v>51.428571428571402</v>
      </c>
      <c r="I3527" s="260">
        <v>933.57142857142901</v>
      </c>
      <c r="J3527" s="260">
        <v>353.142857142857</v>
      </c>
      <c r="K3527" s="260">
        <v>15.714285714285699</v>
      </c>
      <c r="L3527" s="260">
        <v>564.71428571428601</v>
      </c>
      <c r="M3527" s="260">
        <v>10.285714285714301</v>
      </c>
      <c r="N3527" s="260">
        <v>7729.8412698412703</v>
      </c>
    </row>
    <row r="3528" spans="1:14" x14ac:dyDescent="0.25">
      <c r="A3528" s="263">
        <v>40052</v>
      </c>
      <c r="B3528">
        <v>9.0999999999999998E-2</v>
      </c>
      <c r="C3528">
        <v>7.5546432000000001</v>
      </c>
      <c r="D3528">
        <v>1.4309567999999999</v>
      </c>
      <c r="F3528" s="260">
        <v>182</v>
      </c>
      <c r="G3528" s="260">
        <v>123.857142857143</v>
      </c>
      <c r="H3528" s="260">
        <v>58.142857142857103</v>
      </c>
      <c r="I3528" s="260">
        <v>960.857142857143</v>
      </c>
      <c r="J3528" s="260">
        <v>460.71428571428601</v>
      </c>
      <c r="K3528" s="260">
        <v>16.571428571428601</v>
      </c>
      <c r="L3528" s="260">
        <v>483.57142857142901</v>
      </c>
      <c r="M3528" s="260">
        <v>12.4285714285714</v>
      </c>
      <c r="N3528" s="260">
        <v>7758.0952380952403</v>
      </c>
    </row>
    <row r="3529" spans="1:14" x14ac:dyDescent="0.25">
      <c r="A3529" s="263">
        <v>40053</v>
      </c>
      <c r="B3529">
        <v>9.0999999999999998E-2</v>
      </c>
      <c r="C3529">
        <v>7.7691743999999998</v>
      </c>
      <c r="D3529">
        <v>1.5960672</v>
      </c>
      <c r="F3529" s="260">
        <v>203</v>
      </c>
      <c r="G3529" s="260">
        <v>138.142857142857</v>
      </c>
      <c r="H3529" s="260">
        <v>64.857142857142904</v>
      </c>
      <c r="I3529" s="260">
        <v>988.142857142857</v>
      </c>
      <c r="J3529" s="260">
        <v>568.28571428571399</v>
      </c>
      <c r="K3529" s="260">
        <v>17.428571428571399</v>
      </c>
      <c r="L3529" s="260">
        <v>402.42857142857099</v>
      </c>
      <c r="M3529" s="260">
        <v>14.5714285714286</v>
      </c>
      <c r="N3529" s="260">
        <v>7786.3492063492104</v>
      </c>
    </row>
    <row r="3530" spans="1:14" x14ac:dyDescent="0.25">
      <c r="A3530" s="263">
        <v>40054</v>
      </c>
      <c r="B3530">
        <v>9.0999999999999998E-2</v>
      </c>
      <c r="C3530">
        <v>7.9837056000000004</v>
      </c>
      <c r="D3530">
        <v>1.7611775999999999</v>
      </c>
      <c r="F3530" s="260">
        <v>224</v>
      </c>
      <c r="G3530" s="260">
        <v>152.42857142857099</v>
      </c>
      <c r="H3530" s="260">
        <v>71.571428571428598</v>
      </c>
      <c r="I3530" s="260">
        <v>1015.42857142857</v>
      </c>
      <c r="J3530" s="260">
        <v>675.857142857143</v>
      </c>
      <c r="K3530" s="260">
        <v>18.285714285714299</v>
      </c>
      <c r="L3530" s="260">
        <v>321.28571428571399</v>
      </c>
      <c r="M3530" s="260">
        <v>16.714285714285701</v>
      </c>
      <c r="N3530" s="260">
        <v>7814.6031746031704</v>
      </c>
    </row>
    <row r="3531" spans="1:14" x14ac:dyDescent="0.25">
      <c r="A3531" s="263">
        <v>40055</v>
      </c>
      <c r="B3531">
        <v>9.0999999999999998E-2</v>
      </c>
      <c r="C3531">
        <v>8.1982368000000001</v>
      </c>
      <c r="D3531">
        <v>1.926288</v>
      </c>
      <c r="F3531" s="260">
        <v>245</v>
      </c>
      <c r="G3531" s="260">
        <v>166.71428571428601</v>
      </c>
      <c r="H3531" s="260">
        <v>78.285714285714306</v>
      </c>
      <c r="I3531" s="260">
        <v>1042.7142857142901</v>
      </c>
      <c r="J3531" s="260">
        <v>783.42857142857099</v>
      </c>
      <c r="K3531" s="260">
        <v>19.1428571428571</v>
      </c>
      <c r="L3531" s="260">
        <v>240.142857142857</v>
      </c>
      <c r="M3531" s="260">
        <v>18.8571428571429</v>
      </c>
      <c r="N3531" s="260">
        <v>7842.8571428571404</v>
      </c>
    </row>
    <row r="3532" spans="1:14" x14ac:dyDescent="0.25">
      <c r="A3532" s="263">
        <v>40056</v>
      </c>
      <c r="B3532">
        <v>9.0999999999999998E-2</v>
      </c>
      <c r="C3532">
        <v>8.4127679999999998</v>
      </c>
      <c r="D3532">
        <v>2.0913984000000001</v>
      </c>
      <c r="F3532" s="260">
        <v>266</v>
      </c>
      <c r="G3532" s="260">
        <v>181</v>
      </c>
      <c r="H3532" s="260">
        <v>85</v>
      </c>
      <c r="I3532" s="260">
        <v>1070</v>
      </c>
      <c r="J3532" s="260">
        <v>891</v>
      </c>
      <c r="K3532" s="260">
        <v>20</v>
      </c>
      <c r="L3532" s="260">
        <v>159</v>
      </c>
      <c r="M3532" s="260">
        <v>21</v>
      </c>
      <c r="N3532" s="260">
        <v>7871.1111111111104</v>
      </c>
    </row>
    <row r="3533" spans="1:14" x14ac:dyDescent="0.25">
      <c r="A3533" s="263">
        <v>40057</v>
      </c>
      <c r="B3533">
        <v>9.0999999999999998E-2</v>
      </c>
      <c r="C3533">
        <v>8.2083455999999995</v>
      </c>
      <c r="D3533">
        <v>2.0864843999999998</v>
      </c>
      <c r="F3533" s="260">
        <v>265.375</v>
      </c>
      <c r="G3533" s="260">
        <v>180.625</v>
      </c>
      <c r="H3533" s="260">
        <v>84.75</v>
      </c>
      <c r="I3533" s="260">
        <v>1044</v>
      </c>
      <c r="J3533" s="260">
        <v>804.125</v>
      </c>
      <c r="K3533" s="260">
        <v>28.125</v>
      </c>
      <c r="L3533" s="260">
        <v>211.75</v>
      </c>
      <c r="M3533" s="260">
        <v>21</v>
      </c>
      <c r="N3533" s="260">
        <v>7899.3650793650804</v>
      </c>
    </row>
    <row r="3534" spans="1:14" x14ac:dyDescent="0.25">
      <c r="A3534" s="263">
        <v>40058</v>
      </c>
      <c r="B3534">
        <v>9.0999999999999998E-2</v>
      </c>
      <c r="C3534">
        <v>8.0039231999999991</v>
      </c>
      <c r="D3534">
        <v>2.0815703999999999</v>
      </c>
      <c r="F3534" s="260">
        <v>264.75</v>
      </c>
      <c r="G3534" s="260">
        <v>180.25</v>
      </c>
      <c r="H3534" s="260">
        <v>84.5</v>
      </c>
      <c r="I3534" s="260">
        <v>1018</v>
      </c>
      <c r="J3534" s="260">
        <v>717.25</v>
      </c>
      <c r="K3534" s="260">
        <v>36.25</v>
      </c>
      <c r="L3534" s="260">
        <v>264.5</v>
      </c>
      <c r="M3534" s="260">
        <v>21</v>
      </c>
      <c r="N3534" s="260">
        <v>7927.6190476190504</v>
      </c>
    </row>
    <row r="3535" spans="1:14" x14ac:dyDescent="0.25">
      <c r="A3535" s="263">
        <v>40059</v>
      </c>
      <c r="B3535">
        <v>9.0999999999999998E-2</v>
      </c>
      <c r="C3535">
        <v>7.7995007999999997</v>
      </c>
      <c r="D3535">
        <v>2.0766564000000001</v>
      </c>
      <c r="F3535" s="260">
        <v>264.125</v>
      </c>
      <c r="G3535" s="260">
        <v>179.875</v>
      </c>
      <c r="H3535" s="260">
        <v>84.25</v>
      </c>
      <c r="I3535" s="260">
        <v>992</v>
      </c>
      <c r="J3535" s="260">
        <v>630.375</v>
      </c>
      <c r="K3535" s="260">
        <v>44.375</v>
      </c>
      <c r="L3535" s="260">
        <v>317.25</v>
      </c>
      <c r="M3535" s="260">
        <v>21</v>
      </c>
      <c r="N3535" s="260">
        <v>7955.8730158730204</v>
      </c>
    </row>
    <row r="3536" spans="1:14" x14ac:dyDescent="0.25">
      <c r="A3536" s="263">
        <v>40060</v>
      </c>
      <c r="B3536">
        <v>9.0999999999999998E-2</v>
      </c>
      <c r="C3536">
        <v>7.5950784000000002</v>
      </c>
      <c r="D3536">
        <v>2.0717424000000002</v>
      </c>
      <c r="F3536" s="260">
        <v>263.5</v>
      </c>
      <c r="G3536" s="260">
        <v>179.5</v>
      </c>
      <c r="H3536" s="260">
        <v>84</v>
      </c>
      <c r="I3536" s="260">
        <v>966</v>
      </c>
      <c r="J3536" s="260">
        <v>543.5</v>
      </c>
      <c r="K3536" s="260">
        <v>52.5</v>
      </c>
      <c r="L3536" s="260">
        <v>370</v>
      </c>
      <c r="M3536" s="260">
        <v>21</v>
      </c>
      <c r="N3536" s="260">
        <v>7984.1269841269796</v>
      </c>
    </row>
    <row r="3537" spans="1:14" x14ac:dyDescent="0.25">
      <c r="A3537" s="263">
        <v>40061</v>
      </c>
      <c r="B3537">
        <v>9.0999999999999998E-2</v>
      </c>
      <c r="C3537">
        <v>7.3906559999999999</v>
      </c>
      <c r="D3537">
        <v>2.0668283999999999</v>
      </c>
      <c r="F3537" s="260">
        <v>262.875</v>
      </c>
      <c r="G3537" s="260">
        <v>179.125</v>
      </c>
      <c r="H3537" s="260">
        <v>83.75</v>
      </c>
      <c r="I3537" s="260">
        <v>940</v>
      </c>
      <c r="J3537" s="260">
        <v>456.625</v>
      </c>
      <c r="K3537" s="260">
        <v>60.625</v>
      </c>
      <c r="L3537" s="260">
        <v>422.75</v>
      </c>
      <c r="M3537" s="260">
        <v>21</v>
      </c>
      <c r="N3537" s="260">
        <v>8012.3809523809496</v>
      </c>
    </row>
    <row r="3538" spans="1:14" x14ac:dyDescent="0.25">
      <c r="A3538" s="263">
        <v>40062</v>
      </c>
      <c r="B3538">
        <v>9.0999999999999998E-2</v>
      </c>
      <c r="C3538">
        <v>7.1862336000000004</v>
      </c>
      <c r="D3538">
        <v>2.0619144</v>
      </c>
      <c r="F3538" s="260">
        <v>262.25</v>
      </c>
      <c r="G3538" s="260">
        <v>178.75</v>
      </c>
      <c r="H3538" s="260">
        <v>83.5</v>
      </c>
      <c r="I3538" s="260">
        <v>914</v>
      </c>
      <c r="J3538" s="260">
        <v>369.75</v>
      </c>
      <c r="K3538" s="260">
        <v>68.75</v>
      </c>
      <c r="L3538" s="260">
        <v>475.5</v>
      </c>
      <c r="M3538" s="260">
        <v>21</v>
      </c>
      <c r="N3538" s="260">
        <v>8040.6349206349196</v>
      </c>
    </row>
    <row r="3539" spans="1:14" x14ac:dyDescent="0.25">
      <c r="A3539" s="263">
        <v>40063</v>
      </c>
      <c r="B3539">
        <v>0.20599999999999999</v>
      </c>
      <c r="C3539">
        <v>15.8049792</v>
      </c>
      <c r="D3539">
        <v>4.6565063999999996</v>
      </c>
      <c r="F3539" s="260">
        <v>261.625</v>
      </c>
      <c r="G3539" s="260">
        <v>178.375</v>
      </c>
      <c r="H3539" s="260">
        <v>83.25</v>
      </c>
      <c r="I3539" s="260">
        <v>888</v>
      </c>
      <c r="J3539" s="260">
        <v>282.875</v>
      </c>
      <c r="K3539" s="260">
        <v>76.875</v>
      </c>
      <c r="L3539" s="260">
        <v>528.25</v>
      </c>
      <c r="M3539" s="260">
        <v>21</v>
      </c>
      <c r="N3539" s="260">
        <v>8068.8888888888896</v>
      </c>
    </row>
    <row r="3540" spans="1:14" x14ac:dyDescent="0.25">
      <c r="A3540" s="263">
        <v>40064</v>
      </c>
      <c r="B3540">
        <v>1.1879999999999999</v>
      </c>
      <c r="C3540">
        <v>88.478438400000002</v>
      </c>
      <c r="D3540">
        <v>26.789875200000001</v>
      </c>
      <c r="F3540" s="260">
        <v>261</v>
      </c>
      <c r="G3540" s="260">
        <v>178</v>
      </c>
      <c r="H3540" s="260">
        <v>83</v>
      </c>
      <c r="I3540" s="260">
        <v>862</v>
      </c>
      <c r="J3540" s="260">
        <v>196</v>
      </c>
      <c r="K3540" s="260">
        <v>85</v>
      </c>
      <c r="L3540" s="260">
        <v>581</v>
      </c>
      <c r="M3540" s="260">
        <v>21</v>
      </c>
      <c r="N3540" s="260">
        <v>8097.1428571428596</v>
      </c>
    </row>
    <row r="3541" spans="1:14" x14ac:dyDescent="0.25">
      <c r="A3541" s="263">
        <v>40065</v>
      </c>
      <c r="B3541">
        <v>0.45700000000000002</v>
      </c>
      <c r="C3541">
        <v>35.075664000000003</v>
      </c>
      <c r="D3541">
        <v>10.213401599999999</v>
      </c>
      <c r="F3541" s="260">
        <v>258.66666666666703</v>
      </c>
      <c r="G3541" s="260">
        <v>170.833333333333</v>
      </c>
      <c r="H3541" s="260">
        <v>87.8333333333333</v>
      </c>
      <c r="I3541" s="260">
        <v>888.33333333333303</v>
      </c>
      <c r="J3541" s="260">
        <v>226.166666666667</v>
      </c>
      <c r="K3541" s="260">
        <v>76.5</v>
      </c>
      <c r="L3541" s="260">
        <v>585.66666666666697</v>
      </c>
      <c r="M3541" s="260">
        <v>22.8333333333333</v>
      </c>
      <c r="N3541" s="260">
        <v>8125.3968253968296</v>
      </c>
    </row>
    <row r="3542" spans="1:14" x14ac:dyDescent="0.25">
      <c r="A3542" s="263">
        <v>40066</v>
      </c>
      <c r="B3542">
        <v>0.45700000000000002</v>
      </c>
      <c r="C3542">
        <v>36.115430400000001</v>
      </c>
      <c r="D3542">
        <v>10.1212704</v>
      </c>
      <c r="F3542" s="260">
        <v>256.33333333333297</v>
      </c>
      <c r="G3542" s="260">
        <v>163.666666666667</v>
      </c>
      <c r="H3542" s="260">
        <v>92.6666666666667</v>
      </c>
      <c r="I3542" s="260">
        <v>914.66666666666697</v>
      </c>
      <c r="J3542" s="260">
        <v>256.33333333333297</v>
      </c>
      <c r="K3542" s="260">
        <v>68</v>
      </c>
      <c r="L3542" s="260">
        <v>590.33333333333303</v>
      </c>
      <c r="M3542" s="260">
        <v>24.6666666666667</v>
      </c>
      <c r="N3542" s="260">
        <v>8153.6507936507896</v>
      </c>
    </row>
    <row r="3543" spans="1:14" x14ac:dyDescent="0.25">
      <c r="A3543" s="263">
        <v>40067</v>
      </c>
      <c r="B3543">
        <v>9.0999999999999998E-2</v>
      </c>
      <c r="C3543">
        <v>7.3985184000000004</v>
      </c>
      <c r="D3543">
        <v>1.9970496</v>
      </c>
      <c r="F3543" s="260">
        <v>254</v>
      </c>
      <c r="G3543" s="260">
        <v>156.5</v>
      </c>
      <c r="H3543" s="260">
        <v>97.5</v>
      </c>
      <c r="I3543" s="260">
        <v>941</v>
      </c>
      <c r="J3543" s="260">
        <v>286.5</v>
      </c>
      <c r="K3543" s="260">
        <v>59.5</v>
      </c>
      <c r="L3543" s="260">
        <v>595</v>
      </c>
      <c r="M3543" s="260">
        <v>26.5</v>
      </c>
      <c r="N3543" s="260">
        <v>8181.9047619047597</v>
      </c>
    </row>
    <row r="3544" spans="1:14" x14ac:dyDescent="0.25">
      <c r="A3544" s="263">
        <v>40068</v>
      </c>
      <c r="B3544">
        <v>9.0999999999999998E-2</v>
      </c>
      <c r="C3544">
        <v>7.6055615999999997</v>
      </c>
      <c r="D3544">
        <v>1.978704</v>
      </c>
      <c r="F3544" s="260">
        <v>251.666666666667</v>
      </c>
      <c r="G3544" s="260">
        <v>149.333333333333</v>
      </c>
      <c r="H3544" s="260">
        <v>102.333333333333</v>
      </c>
      <c r="I3544" s="260">
        <v>967.33333333333303</v>
      </c>
      <c r="J3544" s="260">
        <v>316.66666666666703</v>
      </c>
      <c r="K3544" s="260">
        <v>51</v>
      </c>
      <c r="L3544" s="260">
        <v>599.66666666666697</v>
      </c>
      <c r="M3544" s="260">
        <v>28.3333333333333</v>
      </c>
      <c r="N3544" s="260">
        <v>8210.1587301587297</v>
      </c>
    </row>
    <row r="3545" spans="1:14" x14ac:dyDescent="0.25">
      <c r="A3545" s="263">
        <v>40069</v>
      </c>
      <c r="B3545">
        <v>9.0999999999999998E-2</v>
      </c>
      <c r="C3545">
        <v>7.8126047999999999</v>
      </c>
      <c r="D3545">
        <v>1.9603584000000001</v>
      </c>
      <c r="F3545" s="260">
        <v>249.333333333333</v>
      </c>
      <c r="G3545" s="260">
        <v>142.166666666667</v>
      </c>
      <c r="H3545" s="260">
        <v>107.166666666667</v>
      </c>
      <c r="I3545" s="260">
        <v>993.66666666666697</v>
      </c>
      <c r="J3545" s="260">
        <v>346.83333333333297</v>
      </c>
      <c r="K3545" s="260">
        <v>42.5</v>
      </c>
      <c r="L3545" s="260">
        <v>604.33333333333303</v>
      </c>
      <c r="M3545" s="260">
        <v>30.1666666666667</v>
      </c>
      <c r="N3545" s="260">
        <v>8238.4126984126997</v>
      </c>
    </row>
    <row r="3546" spans="1:14" x14ac:dyDescent="0.25">
      <c r="A3546" s="263">
        <v>40070</v>
      </c>
      <c r="B3546">
        <v>9.0999999999999998E-2</v>
      </c>
      <c r="C3546">
        <v>8.0196480000000001</v>
      </c>
      <c r="D3546">
        <v>1.9420128000000001</v>
      </c>
      <c r="F3546" s="260">
        <v>247</v>
      </c>
      <c r="G3546" s="260">
        <v>135</v>
      </c>
      <c r="H3546" s="260">
        <v>112</v>
      </c>
      <c r="I3546" s="260">
        <v>1020</v>
      </c>
      <c r="J3546" s="260">
        <v>377</v>
      </c>
      <c r="K3546" s="260">
        <v>34</v>
      </c>
      <c r="L3546" s="260">
        <v>609</v>
      </c>
      <c r="M3546" s="260">
        <v>32</v>
      </c>
      <c r="N3546" s="260">
        <v>8266.6666666666697</v>
      </c>
    </row>
    <row r="3547" spans="1:14" x14ac:dyDescent="0.25">
      <c r="A3547" s="263">
        <v>40071</v>
      </c>
      <c r="B3547">
        <v>9.0999999999999998E-2</v>
      </c>
      <c r="C3547">
        <v>11.261203200000001</v>
      </c>
      <c r="D3547">
        <v>2.2845887999999999</v>
      </c>
      <c r="F3547" s="260">
        <v>290.57142857142901</v>
      </c>
      <c r="G3547" s="260">
        <v>169.42857142857099</v>
      </c>
      <c r="H3547" s="260">
        <v>121.142857142857</v>
      </c>
      <c r="I3547" s="260">
        <v>1432.2857142857099</v>
      </c>
      <c r="J3547" s="260">
        <v>637.42857142857099</v>
      </c>
      <c r="K3547" s="260">
        <v>35.142857142857103</v>
      </c>
      <c r="L3547" s="260">
        <v>759.71428571428601</v>
      </c>
      <c r="M3547" s="260">
        <v>34</v>
      </c>
      <c r="N3547" s="260">
        <v>8294.9206349206306</v>
      </c>
    </row>
    <row r="3548" spans="1:14" x14ac:dyDescent="0.25">
      <c r="A3548" s="263">
        <v>40072</v>
      </c>
      <c r="B3548">
        <v>9.0999999999999998E-2</v>
      </c>
      <c r="C3548">
        <v>14.502758399999999</v>
      </c>
      <c r="D3548">
        <v>2.6271648000000001</v>
      </c>
      <c r="F3548" s="260">
        <v>334.142857142857</v>
      </c>
      <c r="G3548" s="260">
        <v>203.857142857143</v>
      </c>
      <c r="H3548" s="260">
        <v>130.28571428571399</v>
      </c>
      <c r="I3548" s="260">
        <v>1844.57142857143</v>
      </c>
      <c r="J3548" s="260">
        <v>897.857142857143</v>
      </c>
      <c r="K3548" s="260">
        <v>36.285714285714299</v>
      </c>
      <c r="L3548" s="260">
        <v>910.42857142857099</v>
      </c>
      <c r="M3548" s="260">
        <v>36</v>
      </c>
      <c r="N3548" s="260">
        <v>8323.1746031746006</v>
      </c>
    </row>
    <row r="3549" spans="1:14" x14ac:dyDescent="0.25">
      <c r="A3549" s="263">
        <v>40073</v>
      </c>
      <c r="B3549">
        <v>9.0999999999999998E-2</v>
      </c>
      <c r="C3549">
        <v>17.744313600000002</v>
      </c>
      <c r="D3549">
        <v>2.9697407999999998</v>
      </c>
      <c r="F3549" s="260">
        <v>377.71428571428601</v>
      </c>
      <c r="G3549" s="260">
        <v>238.28571428571399</v>
      </c>
      <c r="H3549" s="260">
        <v>139.42857142857099</v>
      </c>
      <c r="I3549" s="260">
        <v>2256.8571428571399</v>
      </c>
      <c r="J3549" s="260">
        <v>1158.2857142857099</v>
      </c>
      <c r="K3549" s="260">
        <v>37.428571428571402</v>
      </c>
      <c r="L3549" s="260">
        <v>1061.1428571428601</v>
      </c>
      <c r="M3549" s="260">
        <v>38</v>
      </c>
      <c r="N3549" s="260">
        <v>8351.4285714285706</v>
      </c>
    </row>
    <row r="3550" spans="1:14" x14ac:dyDescent="0.25">
      <c r="A3550" s="263">
        <v>40074</v>
      </c>
      <c r="B3550">
        <v>9.0999999999999998E-2</v>
      </c>
      <c r="C3550">
        <v>20.985868799999999</v>
      </c>
      <c r="D3550">
        <v>3.3123168000000001</v>
      </c>
      <c r="F3550" s="260">
        <v>421.28571428571399</v>
      </c>
      <c r="G3550" s="260">
        <v>272.71428571428601</v>
      </c>
      <c r="H3550" s="260">
        <v>148.57142857142901</v>
      </c>
      <c r="I3550" s="260">
        <v>2669.1428571428601</v>
      </c>
      <c r="J3550" s="260">
        <v>1418.7142857142901</v>
      </c>
      <c r="K3550" s="260">
        <v>38.571428571428598</v>
      </c>
      <c r="L3550" s="260">
        <v>1211.8571428571399</v>
      </c>
      <c r="M3550" s="260">
        <v>40</v>
      </c>
      <c r="N3550" s="260">
        <v>8379.6825396825407</v>
      </c>
    </row>
    <row r="3551" spans="1:14" x14ac:dyDescent="0.25">
      <c r="A3551" s="263">
        <v>40075</v>
      </c>
      <c r="B3551">
        <v>9.0999999999999998E-2</v>
      </c>
      <c r="C3551">
        <v>24.227423999999999</v>
      </c>
      <c r="D3551">
        <v>3.6548927999999998</v>
      </c>
      <c r="F3551" s="260">
        <v>464.857142857143</v>
      </c>
      <c r="G3551" s="260">
        <v>307.142857142857</v>
      </c>
      <c r="H3551" s="260">
        <v>157.71428571428601</v>
      </c>
      <c r="I3551" s="260">
        <v>3081.4285714285702</v>
      </c>
      <c r="J3551" s="260">
        <v>1679.1428571428601</v>
      </c>
      <c r="K3551" s="260">
        <v>39.714285714285701</v>
      </c>
      <c r="L3551" s="260">
        <v>1362.57142857143</v>
      </c>
      <c r="M3551" s="260">
        <v>42</v>
      </c>
      <c r="N3551" s="260">
        <v>8407.9365079365107</v>
      </c>
    </row>
    <row r="3552" spans="1:14" x14ac:dyDescent="0.25">
      <c r="A3552" s="263">
        <v>40076</v>
      </c>
      <c r="B3552">
        <v>1.417</v>
      </c>
      <c r="C3552">
        <v>427.73124749999999</v>
      </c>
      <c r="D3552">
        <v>62.246299890000003</v>
      </c>
      <c r="F3552" s="260">
        <v>508.42857142857099</v>
      </c>
      <c r="G3552" s="260">
        <v>341.57142857142901</v>
      </c>
      <c r="H3552" s="260">
        <v>166.857142857143</v>
      </c>
      <c r="I3552" s="260">
        <v>3493.7142857142899</v>
      </c>
      <c r="J3552" s="260">
        <v>1939.57142857143</v>
      </c>
      <c r="K3552" s="260">
        <v>40.857142857142897</v>
      </c>
      <c r="L3552" s="260">
        <v>1513.2857142857099</v>
      </c>
      <c r="M3552" s="260">
        <v>44</v>
      </c>
      <c r="N3552" s="260">
        <v>8436.1904761904807</v>
      </c>
    </row>
    <row r="3553" spans="1:14" x14ac:dyDescent="0.25">
      <c r="A3553" s="263">
        <v>40077</v>
      </c>
      <c r="B3553">
        <v>0.93700000000000006</v>
      </c>
      <c r="C3553">
        <v>316.21726080000002</v>
      </c>
      <c r="D3553">
        <v>44.6881536</v>
      </c>
      <c r="F3553" s="260">
        <v>552</v>
      </c>
      <c r="G3553" s="260">
        <v>376</v>
      </c>
      <c r="H3553" s="260">
        <v>176</v>
      </c>
      <c r="I3553" s="260">
        <v>3906</v>
      </c>
      <c r="J3553" s="260">
        <v>2200</v>
      </c>
      <c r="K3553" s="260">
        <v>42</v>
      </c>
      <c r="L3553" s="260">
        <v>1664</v>
      </c>
      <c r="M3553" s="260">
        <v>46</v>
      </c>
      <c r="N3553" s="260">
        <v>8464.4444444444507</v>
      </c>
    </row>
    <row r="3554" spans="1:14" x14ac:dyDescent="0.25">
      <c r="A3554" s="263">
        <v>40078</v>
      </c>
      <c r="B3554">
        <v>1.92</v>
      </c>
      <c r="C3554">
        <v>589.06828800000005</v>
      </c>
      <c r="D3554">
        <v>83.939328000000003</v>
      </c>
      <c r="F3554" s="260">
        <v>506</v>
      </c>
      <c r="G3554" s="260">
        <v>344.71428571428601</v>
      </c>
      <c r="H3554" s="260">
        <v>161.28571428571399</v>
      </c>
      <c r="I3554" s="260">
        <v>3551</v>
      </c>
      <c r="J3554" s="260">
        <v>1959.1428571428601</v>
      </c>
      <c r="K3554" s="260">
        <v>40</v>
      </c>
      <c r="L3554" s="260">
        <v>1551.8571428571399</v>
      </c>
      <c r="M3554" s="260">
        <v>44</v>
      </c>
      <c r="N3554" s="260">
        <v>8492.6984126984098</v>
      </c>
    </row>
    <row r="3555" spans="1:14" x14ac:dyDescent="0.25">
      <c r="A3555" s="263">
        <v>40079</v>
      </c>
      <c r="B3555">
        <v>0.45700000000000002</v>
      </c>
      <c r="C3555">
        <v>126.1934208</v>
      </c>
      <c r="D3555">
        <v>18.163008000000001</v>
      </c>
      <c r="F3555" s="260">
        <v>460</v>
      </c>
      <c r="G3555" s="260">
        <v>313.42857142857099</v>
      </c>
      <c r="H3555" s="260">
        <v>146.57142857142901</v>
      </c>
      <c r="I3555" s="260">
        <v>3196</v>
      </c>
      <c r="J3555" s="260">
        <v>1718.2857142857099</v>
      </c>
      <c r="K3555" s="260">
        <v>38</v>
      </c>
      <c r="L3555" s="260">
        <v>1439.7142857142901</v>
      </c>
      <c r="M3555" s="260">
        <v>42</v>
      </c>
      <c r="N3555" s="260">
        <v>8520.9523809523798</v>
      </c>
    </row>
    <row r="3556" spans="1:14" x14ac:dyDescent="0.25">
      <c r="A3556" s="263">
        <v>40080</v>
      </c>
      <c r="B3556">
        <v>2.879</v>
      </c>
      <c r="C3556">
        <v>706.6862496</v>
      </c>
      <c r="D3556">
        <v>102.9806784</v>
      </c>
      <c r="F3556" s="260">
        <v>414</v>
      </c>
      <c r="G3556" s="260">
        <v>282.142857142857</v>
      </c>
      <c r="H3556" s="260">
        <v>131.857142857143</v>
      </c>
      <c r="I3556" s="260">
        <v>2841</v>
      </c>
      <c r="J3556" s="260">
        <v>1477.42857142857</v>
      </c>
      <c r="K3556" s="260">
        <v>36</v>
      </c>
      <c r="L3556" s="260">
        <v>1327.57142857143</v>
      </c>
      <c r="M3556" s="260">
        <v>40</v>
      </c>
      <c r="N3556" s="260">
        <v>8549.2063492063498</v>
      </c>
    </row>
    <row r="3557" spans="1:14" x14ac:dyDescent="0.25">
      <c r="A3557" s="263">
        <v>40081</v>
      </c>
      <c r="B3557">
        <v>3.6110000000000002</v>
      </c>
      <c r="C3557">
        <v>775.60813440000004</v>
      </c>
      <c r="D3557">
        <v>114.8124672</v>
      </c>
      <c r="F3557" s="260">
        <v>368</v>
      </c>
      <c r="G3557" s="260">
        <v>250.857142857143</v>
      </c>
      <c r="H3557" s="260">
        <v>117.142857142857</v>
      </c>
      <c r="I3557" s="260">
        <v>2486</v>
      </c>
      <c r="J3557" s="260">
        <v>1236.57142857143</v>
      </c>
      <c r="K3557" s="260">
        <v>34</v>
      </c>
      <c r="L3557" s="260">
        <v>1215.42857142857</v>
      </c>
      <c r="M3557" s="260">
        <v>38</v>
      </c>
      <c r="N3557" s="260">
        <v>8577.4603174603199</v>
      </c>
    </row>
    <row r="3558" spans="1:14" x14ac:dyDescent="0.25">
      <c r="A3558" s="263">
        <v>40082</v>
      </c>
      <c r="B3558">
        <v>10.74</v>
      </c>
      <c r="C3558">
        <v>1977.4316160000001</v>
      </c>
      <c r="D3558">
        <v>298.79539199999999</v>
      </c>
      <c r="F3558" s="260">
        <v>322</v>
      </c>
      <c r="G3558" s="260">
        <v>219.57142857142901</v>
      </c>
      <c r="H3558" s="260">
        <v>102.428571428571</v>
      </c>
      <c r="I3558" s="260">
        <v>2131</v>
      </c>
      <c r="J3558" s="260">
        <v>995.71428571428601</v>
      </c>
      <c r="K3558" s="260">
        <v>32</v>
      </c>
      <c r="L3558" s="260">
        <v>1103.2857142857099</v>
      </c>
      <c r="M3558" s="260">
        <v>36</v>
      </c>
      <c r="N3558" s="260">
        <v>8605.7142857142899</v>
      </c>
    </row>
    <row r="3559" spans="1:14" x14ac:dyDescent="0.25">
      <c r="A3559" s="263">
        <v>40083</v>
      </c>
      <c r="B3559">
        <v>60.533999999999999</v>
      </c>
      <c r="C3559">
        <v>9288.7243780000008</v>
      </c>
      <c r="D3559">
        <v>1443.5179780000001</v>
      </c>
      <c r="F3559" s="260">
        <v>276</v>
      </c>
      <c r="G3559" s="260">
        <v>188.28571428571399</v>
      </c>
      <c r="H3559" s="260">
        <v>87.714285714285694</v>
      </c>
      <c r="I3559" s="260">
        <v>1776</v>
      </c>
      <c r="J3559" s="260">
        <v>754.857142857143</v>
      </c>
      <c r="K3559" s="260">
        <v>30</v>
      </c>
      <c r="L3559" s="260">
        <v>991.142857142857</v>
      </c>
      <c r="M3559" s="260">
        <v>34</v>
      </c>
      <c r="N3559" s="260">
        <v>8633.9682539682508</v>
      </c>
    </row>
    <row r="3560" spans="1:14" x14ac:dyDescent="0.25">
      <c r="A3560" s="263">
        <v>40084</v>
      </c>
      <c r="B3560">
        <v>5.4390000000000001</v>
      </c>
      <c r="C3560">
        <v>667.76996159999999</v>
      </c>
      <c r="D3560">
        <v>108.083808</v>
      </c>
      <c r="F3560" s="260">
        <v>230</v>
      </c>
      <c r="G3560" s="260">
        <v>157</v>
      </c>
      <c r="H3560" s="260">
        <v>73</v>
      </c>
      <c r="I3560" s="260">
        <v>1421</v>
      </c>
      <c r="J3560" s="260">
        <v>514</v>
      </c>
      <c r="K3560" s="260">
        <v>28</v>
      </c>
      <c r="L3560" s="260">
        <v>879</v>
      </c>
      <c r="M3560" s="260">
        <v>32</v>
      </c>
      <c r="N3560" s="260">
        <v>8662.2222222222208</v>
      </c>
    </row>
    <row r="3561" spans="1:14" x14ac:dyDescent="0.25">
      <c r="A3561" s="263">
        <v>40085</v>
      </c>
      <c r="B3561">
        <v>9.0999999999999998E-2</v>
      </c>
      <c r="C3561">
        <v>10.9691712</v>
      </c>
      <c r="D3561">
        <v>1.9813248000000001</v>
      </c>
      <c r="F3561" s="260">
        <v>252</v>
      </c>
      <c r="G3561" s="260">
        <v>172</v>
      </c>
      <c r="H3561" s="260">
        <v>80</v>
      </c>
      <c r="I3561" s="260">
        <v>1395.1428571428601</v>
      </c>
      <c r="J3561" s="260">
        <v>568.857142857143</v>
      </c>
      <c r="K3561" s="260">
        <v>33.571428571428598</v>
      </c>
      <c r="L3561" s="260">
        <v>792.71428571428601</v>
      </c>
      <c r="M3561" s="260">
        <v>34.428571428571402</v>
      </c>
      <c r="N3561" s="260">
        <v>8690.4761904761908</v>
      </c>
    </row>
    <row r="3562" spans="1:14" x14ac:dyDescent="0.25">
      <c r="A3562" s="263">
        <v>40086</v>
      </c>
      <c r="B3562">
        <v>9.0999999999999998E-2</v>
      </c>
      <c r="C3562">
        <v>10.765872</v>
      </c>
      <c r="D3562">
        <v>2.1542976</v>
      </c>
      <c r="F3562" s="260">
        <v>274</v>
      </c>
      <c r="G3562" s="260">
        <v>187</v>
      </c>
      <c r="H3562" s="260">
        <v>87</v>
      </c>
      <c r="I3562" s="260">
        <v>1369.2857142857099</v>
      </c>
      <c r="J3562" s="260">
        <v>623.71428571428601</v>
      </c>
      <c r="K3562" s="260">
        <v>39.142857142857103</v>
      </c>
      <c r="L3562" s="260">
        <v>706.42857142857099</v>
      </c>
      <c r="M3562" s="260">
        <v>36.857142857142897</v>
      </c>
      <c r="N3562" s="260">
        <v>8718.7301587301608</v>
      </c>
    </row>
    <row r="3563" spans="1:14" x14ac:dyDescent="0.25">
      <c r="A3563" s="263">
        <v>40087</v>
      </c>
      <c r="B3563">
        <v>9.0999999999999998E-2</v>
      </c>
      <c r="C3563">
        <v>10.5625728</v>
      </c>
      <c r="D3563">
        <v>2.3272704000000002</v>
      </c>
      <c r="F3563" s="260">
        <v>296</v>
      </c>
      <c r="G3563" s="260">
        <v>202</v>
      </c>
      <c r="H3563" s="260">
        <v>94</v>
      </c>
      <c r="I3563" s="260">
        <v>1343.42857142857</v>
      </c>
      <c r="J3563" s="260">
        <v>678.57142857142901</v>
      </c>
      <c r="K3563" s="260">
        <v>44.714285714285701</v>
      </c>
      <c r="L3563" s="260">
        <v>620.142857142857</v>
      </c>
      <c r="M3563" s="260">
        <v>39.285714285714299</v>
      </c>
      <c r="N3563" s="260">
        <v>8746.9841269841309</v>
      </c>
    </row>
    <row r="3564" spans="1:14" x14ac:dyDescent="0.25">
      <c r="A3564" s="263">
        <v>40088</v>
      </c>
      <c r="B3564">
        <v>2.7189999999999999</v>
      </c>
      <c r="C3564">
        <v>309.52598810000001</v>
      </c>
      <c r="D3564">
        <v>74.705068800000006</v>
      </c>
      <c r="F3564" s="260">
        <v>318</v>
      </c>
      <c r="G3564" s="260">
        <v>217</v>
      </c>
      <c r="H3564" s="260">
        <v>101</v>
      </c>
      <c r="I3564" s="260">
        <v>1317.57142857143</v>
      </c>
      <c r="J3564" s="260">
        <v>733.42857142857099</v>
      </c>
      <c r="K3564" s="260">
        <v>50.285714285714299</v>
      </c>
      <c r="L3564" s="260">
        <v>533.857142857143</v>
      </c>
      <c r="M3564" s="260">
        <v>41.714285714285701</v>
      </c>
      <c r="N3564" s="260">
        <v>8775.2380952381009</v>
      </c>
    </row>
    <row r="3565" spans="1:14" x14ac:dyDescent="0.25">
      <c r="A3565" s="263">
        <v>40089</v>
      </c>
      <c r="B3565">
        <v>0.98299999999999998</v>
      </c>
      <c r="C3565">
        <v>109.7068443</v>
      </c>
      <c r="D3565">
        <v>28.876608000000001</v>
      </c>
      <c r="F3565" s="260">
        <v>340</v>
      </c>
      <c r="G3565" s="260">
        <v>232</v>
      </c>
      <c r="H3565" s="260">
        <v>108</v>
      </c>
      <c r="I3565" s="260">
        <v>1291.7142857142901</v>
      </c>
      <c r="J3565" s="260">
        <v>788.28571428571399</v>
      </c>
      <c r="K3565" s="260">
        <v>55.857142857142897</v>
      </c>
      <c r="L3565" s="260">
        <v>447.57142857142901</v>
      </c>
      <c r="M3565" s="260">
        <v>44.142857142857103</v>
      </c>
      <c r="N3565" s="260">
        <v>8803.49206349206</v>
      </c>
    </row>
    <row r="3566" spans="1:14" x14ac:dyDescent="0.25">
      <c r="A3566" s="263">
        <v>40090</v>
      </c>
      <c r="B3566">
        <v>1.1200000000000001</v>
      </c>
      <c r="C3566">
        <v>122.49446399999999</v>
      </c>
      <c r="D3566">
        <v>35.030016000000003</v>
      </c>
      <c r="F3566" s="260">
        <v>362</v>
      </c>
      <c r="G3566" s="260">
        <v>247</v>
      </c>
      <c r="H3566" s="260">
        <v>115</v>
      </c>
      <c r="I3566" s="260">
        <v>1265.8571428571399</v>
      </c>
      <c r="J3566" s="260">
        <v>843.142857142857</v>
      </c>
      <c r="K3566" s="260">
        <v>61.428571428571402</v>
      </c>
      <c r="L3566" s="260">
        <v>361.28571428571399</v>
      </c>
      <c r="M3566" s="260">
        <v>46.571428571428598</v>
      </c>
      <c r="N3566" s="260">
        <v>8831.74603174603</v>
      </c>
    </row>
    <row r="3567" spans="1:14" x14ac:dyDescent="0.25">
      <c r="A3567" s="263">
        <v>40091</v>
      </c>
      <c r="B3567">
        <v>0.86799999999999999</v>
      </c>
      <c r="C3567">
        <v>92.994048000000006</v>
      </c>
      <c r="D3567">
        <v>28.798156800000001</v>
      </c>
      <c r="F3567" s="260">
        <v>384</v>
      </c>
      <c r="G3567" s="260">
        <v>262</v>
      </c>
      <c r="H3567" s="260">
        <v>122</v>
      </c>
      <c r="I3567" s="260">
        <v>1240</v>
      </c>
      <c r="J3567" s="260">
        <v>898</v>
      </c>
      <c r="K3567" s="260">
        <v>67</v>
      </c>
      <c r="L3567" s="260">
        <v>275</v>
      </c>
      <c r="M3567" s="260">
        <v>49</v>
      </c>
      <c r="N3567" s="260">
        <v>8860</v>
      </c>
    </row>
    <row r="3568" spans="1:14" x14ac:dyDescent="0.25">
      <c r="A3568" s="263">
        <v>40092</v>
      </c>
      <c r="B3568">
        <v>0.70799999999999996</v>
      </c>
      <c r="C3568">
        <v>79.173010289999993</v>
      </c>
      <c r="D3568">
        <v>22.06532571</v>
      </c>
      <c r="F3568" s="260">
        <v>360.71428571428601</v>
      </c>
      <c r="G3568" s="260">
        <v>251.28571428571399</v>
      </c>
      <c r="H3568" s="260">
        <v>109.428571428571</v>
      </c>
      <c r="I3568" s="260">
        <v>1294.2857142857099</v>
      </c>
      <c r="J3568" s="260">
        <v>887.42857142857099</v>
      </c>
      <c r="K3568" s="260">
        <v>62</v>
      </c>
      <c r="L3568" s="260">
        <v>344.857142857143</v>
      </c>
      <c r="M3568" s="260">
        <v>55.285714285714299</v>
      </c>
      <c r="N3568" s="260">
        <v>8888.25396825397</v>
      </c>
    </row>
    <row r="3569" spans="1:14" x14ac:dyDescent="0.25">
      <c r="A3569" s="263">
        <v>40093</v>
      </c>
      <c r="B3569">
        <v>0.59399999999999997</v>
      </c>
      <c r="C3569">
        <v>69.210843429999997</v>
      </c>
      <c r="D3569">
        <v>17.317374170000001</v>
      </c>
      <c r="F3569" s="260">
        <v>337.42857142857099</v>
      </c>
      <c r="G3569" s="260">
        <v>240.57142857142901</v>
      </c>
      <c r="H3569" s="260">
        <v>96.857142857142904</v>
      </c>
      <c r="I3569" s="260">
        <v>1348.57142857143</v>
      </c>
      <c r="J3569" s="260">
        <v>876.857142857143</v>
      </c>
      <c r="K3569" s="260">
        <v>57</v>
      </c>
      <c r="L3569" s="260">
        <v>414.71428571428601</v>
      </c>
      <c r="M3569" s="260">
        <v>61.571428571428598</v>
      </c>
      <c r="N3569" s="260">
        <v>8916.50793650794</v>
      </c>
    </row>
    <row r="3570" spans="1:14" x14ac:dyDescent="0.25">
      <c r="A3570" s="263">
        <v>40094</v>
      </c>
      <c r="B3570">
        <v>0.70799999999999996</v>
      </c>
      <c r="C3570">
        <v>85.814454859999998</v>
      </c>
      <c r="D3570">
        <v>19.21649554</v>
      </c>
      <c r="F3570" s="260">
        <v>314.142857142857</v>
      </c>
      <c r="G3570" s="260">
        <v>229.857142857143</v>
      </c>
      <c r="H3570" s="260">
        <v>84.285714285714306</v>
      </c>
      <c r="I3570" s="260">
        <v>1402.8571428571399</v>
      </c>
      <c r="J3570" s="260">
        <v>866.28571428571399</v>
      </c>
      <c r="K3570" s="260">
        <v>52</v>
      </c>
      <c r="L3570" s="260">
        <v>484.57142857142901</v>
      </c>
      <c r="M3570" s="260">
        <v>67.857142857142904</v>
      </c>
      <c r="N3570" s="260">
        <v>8944.7619047618991</v>
      </c>
    </row>
    <row r="3571" spans="1:14" x14ac:dyDescent="0.25">
      <c r="A3571" s="263">
        <v>40095</v>
      </c>
      <c r="B3571">
        <v>104.021</v>
      </c>
      <c r="C3571">
        <v>13095.9467</v>
      </c>
      <c r="D3571">
        <v>2614.0536739999998</v>
      </c>
      <c r="F3571" s="260">
        <v>290.857142857143</v>
      </c>
      <c r="G3571" s="260">
        <v>219.142857142857</v>
      </c>
      <c r="H3571" s="260">
        <v>71.714285714285694</v>
      </c>
      <c r="I3571" s="260">
        <v>1457.1428571428601</v>
      </c>
      <c r="J3571" s="260">
        <v>855.71428571428601</v>
      </c>
      <c r="K3571" s="260">
        <v>47</v>
      </c>
      <c r="L3571" s="260">
        <v>554.42857142857099</v>
      </c>
      <c r="M3571" s="260">
        <v>74.142857142857096</v>
      </c>
      <c r="N3571" s="260">
        <v>8973.0158730158691</v>
      </c>
    </row>
    <row r="3572" spans="1:14" x14ac:dyDescent="0.25">
      <c r="A3572" s="263">
        <v>40096</v>
      </c>
      <c r="B3572">
        <v>29.295999999999999</v>
      </c>
      <c r="C3572">
        <v>3825.6893070000001</v>
      </c>
      <c r="D3572">
        <v>677.26995020000004</v>
      </c>
      <c r="F3572" s="260">
        <v>267.57142857142901</v>
      </c>
      <c r="G3572" s="260">
        <v>208.42857142857099</v>
      </c>
      <c r="H3572" s="260">
        <v>59.142857142857103</v>
      </c>
      <c r="I3572" s="260">
        <v>1511.42857142857</v>
      </c>
      <c r="J3572" s="260">
        <v>845.142857142857</v>
      </c>
      <c r="K3572" s="260">
        <v>42</v>
      </c>
      <c r="L3572" s="260">
        <v>624.28571428571399</v>
      </c>
      <c r="M3572" s="260">
        <v>80.428571428571402</v>
      </c>
      <c r="N3572" s="260">
        <v>9001.2698412698392</v>
      </c>
    </row>
    <row r="3573" spans="1:14" x14ac:dyDescent="0.25">
      <c r="A3573" s="263">
        <v>40097</v>
      </c>
      <c r="B3573">
        <v>7.2670000000000003</v>
      </c>
      <c r="C3573">
        <v>983.06314970000005</v>
      </c>
      <c r="D3573">
        <v>153.37937830000001</v>
      </c>
      <c r="F3573" s="260">
        <v>244.28571428571399</v>
      </c>
      <c r="G3573" s="260">
        <v>197.71428571428601</v>
      </c>
      <c r="H3573" s="260">
        <v>46.571428571428598</v>
      </c>
      <c r="I3573" s="260">
        <v>1565.7142857142901</v>
      </c>
      <c r="J3573" s="260">
        <v>834.57142857142901</v>
      </c>
      <c r="K3573" s="260">
        <v>37</v>
      </c>
      <c r="L3573" s="260">
        <v>694.142857142857</v>
      </c>
      <c r="M3573" s="260">
        <v>86.714285714285694</v>
      </c>
      <c r="N3573" s="260">
        <v>9029.5238095238092</v>
      </c>
    </row>
    <row r="3574" spans="1:14" x14ac:dyDescent="0.25">
      <c r="A3574" s="263">
        <v>40098</v>
      </c>
      <c r="B3574">
        <v>2.7879999999999998</v>
      </c>
      <c r="C3574">
        <v>390.23078400000003</v>
      </c>
      <c r="D3574">
        <v>53.235187199999999</v>
      </c>
      <c r="F3574" s="260">
        <v>221</v>
      </c>
      <c r="G3574" s="260">
        <v>187</v>
      </c>
      <c r="H3574" s="260">
        <v>34</v>
      </c>
      <c r="I3574" s="260">
        <v>1620</v>
      </c>
      <c r="J3574" s="260">
        <v>824</v>
      </c>
      <c r="K3574" s="260">
        <v>32</v>
      </c>
      <c r="L3574" s="260">
        <v>764</v>
      </c>
      <c r="M3574" s="260">
        <v>93</v>
      </c>
      <c r="N3574" s="260">
        <v>9057.7777777777792</v>
      </c>
    </row>
    <row r="3575" spans="1:14" x14ac:dyDescent="0.25">
      <c r="A3575" s="263">
        <v>40099</v>
      </c>
      <c r="B3575">
        <v>9.0999999999999998E-2</v>
      </c>
      <c r="C3575">
        <v>12.737088</v>
      </c>
      <c r="D3575">
        <v>2.0992608000000001</v>
      </c>
      <c r="F3575" s="260">
        <v>267</v>
      </c>
      <c r="G3575" s="260">
        <v>182</v>
      </c>
      <c r="H3575" s="260">
        <v>85</v>
      </c>
      <c r="I3575" s="260">
        <v>1620</v>
      </c>
      <c r="J3575" s="260">
        <v>812</v>
      </c>
      <c r="K3575" s="260">
        <v>36</v>
      </c>
      <c r="L3575" s="260">
        <v>772</v>
      </c>
      <c r="M3575" s="260">
        <v>95</v>
      </c>
      <c r="N3575" s="260">
        <v>9086.0317460317492</v>
      </c>
    </row>
    <row r="3576" spans="1:14" x14ac:dyDescent="0.25">
      <c r="A3576" s="263">
        <v>40100</v>
      </c>
      <c r="B3576">
        <v>1.7370000000000001</v>
      </c>
      <c r="C3576">
        <v>327.36752639999997</v>
      </c>
      <c r="D3576">
        <v>39.445185600000002</v>
      </c>
      <c r="F3576" s="260">
        <v>262.83333333333297</v>
      </c>
      <c r="G3576" s="260">
        <v>179.166666666667</v>
      </c>
      <c r="H3576" s="260">
        <v>83.6666666666667</v>
      </c>
      <c r="I3576" s="260">
        <v>2181.3333333333298</v>
      </c>
      <c r="J3576" s="260">
        <v>1145</v>
      </c>
      <c r="K3576" s="260">
        <v>31.5</v>
      </c>
      <c r="L3576" s="260">
        <v>1005</v>
      </c>
      <c r="M3576" s="260">
        <v>82.5</v>
      </c>
      <c r="N3576" s="260">
        <v>9114.2857142857101</v>
      </c>
    </row>
    <row r="3577" spans="1:14" x14ac:dyDescent="0.25">
      <c r="A3577" s="263">
        <v>40101</v>
      </c>
      <c r="B3577">
        <v>1.645</v>
      </c>
      <c r="C3577">
        <v>389.80972800000001</v>
      </c>
      <c r="D3577">
        <v>36.763776</v>
      </c>
      <c r="F3577" s="260">
        <v>258.66666666666703</v>
      </c>
      <c r="G3577" s="260">
        <v>176.333333333333</v>
      </c>
      <c r="H3577" s="260">
        <v>82.3333333333333</v>
      </c>
      <c r="I3577" s="260">
        <v>2742.6666666666702</v>
      </c>
      <c r="J3577" s="260">
        <v>1478</v>
      </c>
      <c r="K3577" s="260">
        <v>27</v>
      </c>
      <c r="L3577" s="260">
        <v>1238</v>
      </c>
      <c r="M3577" s="260">
        <v>70</v>
      </c>
      <c r="N3577" s="260">
        <v>9142.5396825396801</v>
      </c>
    </row>
    <row r="3578" spans="1:14" x14ac:dyDescent="0.25">
      <c r="A3578" s="263">
        <v>40102</v>
      </c>
      <c r="B3578">
        <v>1.417</v>
      </c>
      <c r="C3578">
        <v>404.50475519999998</v>
      </c>
      <c r="D3578">
        <v>31.158129599999999</v>
      </c>
      <c r="F3578" s="260">
        <v>254.5</v>
      </c>
      <c r="G3578" s="260">
        <v>173.5</v>
      </c>
      <c r="H3578" s="260">
        <v>81</v>
      </c>
      <c r="I3578" s="260">
        <v>3304</v>
      </c>
      <c r="J3578" s="260">
        <v>1811</v>
      </c>
      <c r="K3578" s="260">
        <v>22.5</v>
      </c>
      <c r="L3578" s="260">
        <v>1471</v>
      </c>
      <c r="M3578" s="260">
        <v>57.5</v>
      </c>
      <c r="N3578" s="260">
        <v>9170.7936507936502</v>
      </c>
    </row>
    <row r="3579" spans="1:14" x14ac:dyDescent="0.25">
      <c r="A3579" s="263">
        <v>40103</v>
      </c>
      <c r="B3579">
        <v>0.93700000000000006</v>
      </c>
      <c r="C3579">
        <v>312.92501759999999</v>
      </c>
      <c r="D3579">
        <v>20.2661856</v>
      </c>
      <c r="F3579" s="260">
        <v>250.333333333333</v>
      </c>
      <c r="G3579" s="260">
        <v>170.666666666667</v>
      </c>
      <c r="H3579" s="260">
        <v>79.6666666666667</v>
      </c>
      <c r="I3579" s="260">
        <v>3865.3333333333298</v>
      </c>
      <c r="J3579" s="260">
        <v>2144</v>
      </c>
      <c r="K3579" s="260">
        <v>18</v>
      </c>
      <c r="L3579" s="260">
        <v>1704</v>
      </c>
      <c r="M3579" s="260">
        <v>45</v>
      </c>
      <c r="N3579" s="260">
        <v>9199.0476190476202</v>
      </c>
    </row>
    <row r="3580" spans="1:14" x14ac:dyDescent="0.25">
      <c r="A3580" s="263">
        <v>40104</v>
      </c>
      <c r="B3580">
        <v>0.93700000000000006</v>
      </c>
      <c r="C3580">
        <v>358.36876799999999</v>
      </c>
      <c r="D3580">
        <v>19.928865600000002</v>
      </c>
      <c r="F3580" s="260">
        <v>246.166666666667</v>
      </c>
      <c r="G3580" s="260">
        <v>167.833333333333</v>
      </c>
      <c r="H3580" s="260">
        <v>78.3333333333333</v>
      </c>
      <c r="I3580" s="260">
        <v>4426.6666666666697</v>
      </c>
      <c r="J3580" s="260">
        <v>2477</v>
      </c>
      <c r="K3580" s="260">
        <v>13.5</v>
      </c>
      <c r="L3580" s="260">
        <v>1937</v>
      </c>
      <c r="M3580" s="260">
        <v>32.5</v>
      </c>
      <c r="N3580" s="260">
        <v>9227.3015873015902</v>
      </c>
    </row>
    <row r="3581" spans="1:14" x14ac:dyDescent="0.25">
      <c r="A3581" s="263">
        <v>40105</v>
      </c>
      <c r="B3581">
        <v>0.22900000000000001</v>
      </c>
      <c r="C3581">
        <v>98.690572799999998</v>
      </c>
      <c r="D3581">
        <v>4.7881152</v>
      </c>
      <c r="F3581" s="260">
        <v>242</v>
      </c>
      <c r="G3581" s="260">
        <v>165</v>
      </c>
      <c r="H3581" s="260">
        <v>77</v>
      </c>
      <c r="I3581" s="260">
        <v>4988</v>
      </c>
      <c r="J3581" s="260">
        <v>2810</v>
      </c>
      <c r="K3581" s="260">
        <v>9</v>
      </c>
      <c r="L3581" s="260">
        <v>2170</v>
      </c>
      <c r="M3581" s="260">
        <v>20</v>
      </c>
      <c r="N3581" s="260">
        <v>9255.5555555555493</v>
      </c>
    </row>
    <row r="3582" spans="1:14" x14ac:dyDescent="0.25">
      <c r="A3582" s="263">
        <v>40106</v>
      </c>
      <c r="B3582">
        <v>0.48</v>
      </c>
      <c r="C3582">
        <v>184.301568</v>
      </c>
      <c r="D3582">
        <v>12.394203429999999</v>
      </c>
      <c r="F3582" s="260">
        <v>298.857142857143</v>
      </c>
      <c r="G3582" s="260">
        <v>203.71428571428601</v>
      </c>
      <c r="H3582" s="260">
        <v>95.142857142857096</v>
      </c>
      <c r="I3582" s="260">
        <v>4444</v>
      </c>
      <c r="J3582" s="260">
        <v>2455.8571428571399</v>
      </c>
      <c r="K3582" s="260">
        <v>18</v>
      </c>
      <c r="L3582" s="260">
        <v>1971</v>
      </c>
      <c r="M3582" s="260">
        <v>24</v>
      </c>
      <c r="N3582" s="260">
        <v>9283.8095238095193</v>
      </c>
    </row>
    <row r="3583" spans="1:14" x14ac:dyDescent="0.25">
      <c r="A3583" s="263">
        <v>40107</v>
      </c>
      <c r="B3583">
        <v>0.22900000000000001</v>
      </c>
      <c r="C3583">
        <v>77.163839999999993</v>
      </c>
      <c r="D3583">
        <v>7.0380205709999997</v>
      </c>
      <c r="F3583" s="260">
        <v>355.71428571428601</v>
      </c>
      <c r="G3583" s="260">
        <v>242.42857142857099</v>
      </c>
      <c r="H3583" s="260">
        <v>113.28571428571399</v>
      </c>
      <c r="I3583" s="260">
        <v>3900</v>
      </c>
      <c r="J3583" s="260">
        <v>2101.7142857142899</v>
      </c>
      <c r="K3583" s="260">
        <v>27</v>
      </c>
      <c r="L3583" s="260">
        <v>1772</v>
      </c>
      <c r="M3583" s="260">
        <v>28</v>
      </c>
      <c r="N3583" s="260">
        <v>9312.0634920634893</v>
      </c>
    </row>
    <row r="3584" spans="1:14" x14ac:dyDescent="0.25">
      <c r="A3584" s="263">
        <v>40108</v>
      </c>
      <c r="B3584">
        <v>0.22900000000000001</v>
      </c>
      <c r="C3584">
        <v>66.400473599999998</v>
      </c>
      <c r="D3584">
        <v>8.1629732570000009</v>
      </c>
      <c r="F3584" s="260">
        <v>412.57142857142901</v>
      </c>
      <c r="G3584" s="260">
        <v>281.142857142857</v>
      </c>
      <c r="H3584" s="260">
        <v>131.42857142857099</v>
      </c>
      <c r="I3584" s="260">
        <v>3356</v>
      </c>
      <c r="J3584" s="260">
        <v>1747.57142857143</v>
      </c>
      <c r="K3584" s="260">
        <v>36</v>
      </c>
      <c r="L3584" s="260">
        <v>1573</v>
      </c>
      <c r="M3584" s="260">
        <v>32</v>
      </c>
      <c r="N3584" s="260">
        <v>9340.3174603174593</v>
      </c>
    </row>
    <row r="3585" spans="1:14" x14ac:dyDescent="0.25">
      <c r="A3585" s="263">
        <v>40109</v>
      </c>
      <c r="B3585">
        <v>17.253</v>
      </c>
      <c r="C3585">
        <v>4191.7336699999996</v>
      </c>
      <c r="D3585">
        <v>699.75801869999998</v>
      </c>
      <c r="F3585" s="260">
        <v>469.42857142857099</v>
      </c>
      <c r="G3585" s="260">
        <v>319.857142857143</v>
      </c>
      <c r="H3585" s="260">
        <v>149.57142857142901</v>
      </c>
      <c r="I3585" s="260">
        <v>2812</v>
      </c>
      <c r="J3585" s="260">
        <v>1393.42857142857</v>
      </c>
      <c r="K3585" s="260">
        <v>45</v>
      </c>
      <c r="L3585" s="260">
        <v>1374</v>
      </c>
      <c r="M3585" s="260">
        <v>36</v>
      </c>
      <c r="N3585" s="260">
        <v>9368.5714285714294</v>
      </c>
    </row>
    <row r="3586" spans="1:14" x14ac:dyDescent="0.25">
      <c r="A3586" s="263">
        <v>40110</v>
      </c>
      <c r="B3586">
        <v>19.058</v>
      </c>
      <c r="C3586">
        <v>3734.5142019999998</v>
      </c>
      <c r="D3586">
        <v>866.58795150000003</v>
      </c>
      <c r="F3586" s="260">
        <v>526.28571428571399</v>
      </c>
      <c r="G3586" s="260">
        <v>358.57142857142901</v>
      </c>
      <c r="H3586" s="260">
        <v>167.71428571428601</v>
      </c>
      <c r="I3586" s="260">
        <v>2268</v>
      </c>
      <c r="J3586" s="260">
        <v>1039.2857142857099</v>
      </c>
      <c r="K3586" s="260">
        <v>54</v>
      </c>
      <c r="L3586" s="260">
        <v>1175</v>
      </c>
      <c r="M3586" s="260">
        <v>40</v>
      </c>
      <c r="N3586" s="260">
        <v>9396.8253968253994</v>
      </c>
    </row>
    <row r="3587" spans="1:14" x14ac:dyDescent="0.25">
      <c r="A3587" s="263">
        <v>40111</v>
      </c>
      <c r="B3587">
        <v>3.3359999999999999</v>
      </c>
      <c r="C3587">
        <v>496.9092096</v>
      </c>
      <c r="D3587">
        <v>168.079499</v>
      </c>
      <c r="F3587" s="260">
        <v>583.142857142857</v>
      </c>
      <c r="G3587" s="260">
        <v>397.28571428571399</v>
      </c>
      <c r="H3587" s="260">
        <v>185.857142857143</v>
      </c>
      <c r="I3587" s="260">
        <v>1724</v>
      </c>
      <c r="J3587" s="260">
        <v>685.142857142857</v>
      </c>
      <c r="K3587" s="260">
        <v>63</v>
      </c>
      <c r="L3587" s="260">
        <v>976</v>
      </c>
      <c r="M3587" s="260">
        <v>44</v>
      </c>
      <c r="N3587" s="260">
        <v>9425.0793650793603</v>
      </c>
    </row>
    <row r="3588" spans="1:14" x14ac:dyDescent="0.25">
      <c r="A3588" s="263">
        <v>40112</v>
      </c>
      <c r="B3588">
        <v>4.5999999999999999E-2</v>
      </c>
      <c r="C3588">
        <v>4.6897919999999997</v>
      </c>
      <c r="D3588">
        <v>2.5436160000000001</v>
      </c>
      <c r="F3588" s="260">
        <v>640</v>
      </c>
      <c r="G3588" s="260">
        <v>436</v>
      </c>
      <c r="H3588" s="260">
        <v>204</v>
      </c>
      <c r="I3588" s="260">
        <v>1180</v>
      </c>
      <c r="J3588" s="260">
        <v>331</v>
      </c>
      <c r="K3588" s="260">
        <v>72</v>
      </c>
      <c r="L3588" s="260">
        <v>777</v>
      </c>
      <c r="M3588" s="260">
        <v>48</v>
      </c>
      <c r="N3588" s="260">
        <v>9453.3333333333303</v>
      </c>
    </row>
    <row r="3589" spans="1:14" x14ac:dyDescent="0.25">
      <c r="A3589" s="263">
        <v>40113</v>
      </c>
      <c r="B3589">
        <v>2.8570000000000002</v>
      </c>
      <c r="C3589">
        <v>302.91383309999998</v>
      </c>
      <c r="D3589">
        <v>145.8500133</v>
      </c>
      <c r="F3589" s="260">
        <v>590.857142857143</v>
      </c>
      <c r="G3589" s="260">
        <v>401</v>
      </c>
      <c r="H3589" s="260">
        <v>189.857142857143</v>
      </c>
      <c r="I3589" s="260">
        <v>1227.1428571428601</v>
      </c>
      <c r="J3589" s="260">
        <v>365.857142857143</v>
      </c>
      <c r="K3589" s="260">
        <v>65.428571428571402</v>
      </c>
      <c r="L3589" s="260">
        <v>795.857142857143</v>
      </c>
      <c r="M3589" s="260">
        <v>54</v>
      </c>
      <c r="N3589" s="260">
        <v>9481.5873015873003</v>
      </c>
    </row>
    <row r="3590" spans="1:14" x14ac:dyDescent="0.25">
      <c r="A3590" s="263">
        <v>40114</v>
      </c>
      <c r="B3590">
        <v>54.524000000000001</v>
      </c>
      <c r="C3590">
        <v>6002.9989299999997</v>
      </c>
      <c r="D3590">
        <v>2551.9475269999998</v>
      </c>
      <c r="F3590" s="260">
        <v>541.71428571428601</v>
      </c>
      <c r="G3590" s="260">
        <v>366</v>
      </c>
      <c r="H3590" s="260">
        <v>175.71428571428601</v>
      </c>
      <c r="I3590" s="260">
        <v>1274.2857142857099</v>
      </c>
      <c r="J3590" s="260">
        <v>400.71428571428601</v>
      </c>
      <c r="K3590" s="260">
        <v>58.857142857142897</v>
      </c>
      <c r="L3590" s="260">
        <v>814.71428571428601</v>
      </c>
      <c r="M3590" s="260">
        <v>60</v>
      </c>
      <c r="N3590" s="260">
        <v>9509.8412698412703</v>
      </c>
    </row>
    <row r="3591" spans="1:14" x14ac:dyDescent="0.25">
      <c r="A3591" s="263">
        <v>40115</v>
      </c>
      <c r="B3591">
        <v>10.946</v>
      </c>
      <c r="C3591">
        <v>1249.7204569999999</v>
      </c>
      <c r="D3591">
        <v>465.8417445</v>
      </c>
      <c r="F3591" s="260">
        <v>492.57142857142901</v>
      </c>
      <c r="G3591" s="260">
        <v>331</v>
      </c>
      <c r="H3591" s="260">
        <v>161.57142857142901</v>
      </c>
      <c r="I3591" s="260">
        <v>1321.42857142857</v>
      </c>
      <c r="J3591" s="260">
        <v>435.57142857142901</v>
      </c>
      <c r="K3591" s="260">
        <v>52.285714285714299</v>
      </c>
      <c r="L3591" s="260">
        <v>833.57142857142901</v>
      </c>
      <c r="M3591" s="260">
        <v>66</v>
      </c>
      <c r="N3591" s="260">
        <v>9538.0952380952403</v>
      </c>
    </row>
    <row r="3592" spans="1:14" x14ac:dyDescent="0.25">
      <c r="A3592" s="263">
        <v>40116</v>
      </c>
      <c r="B3592">
        <v>4.593</v>
      </c>
      <c r="C3592">
        <v>543.0973166</v>
      </c>
      <c r="D3592">
        <v>175.96806580000001</v>
      </c>
      <c r="F3592" s="260">
        <v>443.42857142857099</v>
      </c>
      <c r="G3592" s="260">
        <v>296</v>
      </c>
      <c r="H3592" s="260">
        <v>147.42857142857099</v>
      </c>
      <c r="I3592" s="260">
        <v>1368.57142857143</v>
      </c>
      <c r="J3592" s="260">
        <v>470.42857142857099</v>
      </c>
      <c r="K3592" s="260">
        <v>45.714285714285701</v>
      </c>
      <c r="L3592" s="260">
        <v>852.42857142857099</v>
      </c>
      <c r="M3592" s="260">
        <v>72</v>
      </c>
      <c r="N3592" s="260">
        <v>9566.3492063492104</v>
      </c>
    </row>
    <row r="3593" spans="1:14" x14ac:dyDescent="0.25">
      <c r="A3593" s="263">
        <v>40117</v>
      </c>
      <c r="B3593">
        <v>107.24299999999999</v>
      </c>
      <c r="C3593">
        <v>13117.718629999999</v>
      </c>
      <c r="D3593">
        <v>3653.3706790000001</v>
      </c>
      <c r="F3593" s="260">
        <v>394.28571428571399</v>
      </c>
      <c r="G3593" s="260">
        <v>261</v>
      </c>
      <c r="H3593" s="260">
        <v>133.28571428571399</v>
      </c>
      <c r="I3593" s="260">
        <v>1415.7142857142901</v>
      </c>
      <c r="J3593" s="260">
        <v>505.28571428571399</v>
      </c>
      <c r="K3593" s="260">
        <v>39.142857142857103</v>
      </c>
      <c r="L3593" s="260">
        <v>871.28571428571399</v>
      </c>
      <c r="M3593" s="260">
        <v>78</v>
      </c>
      <c r="N3593" s="260">
        <v>9594.6031746031695</v>
      </c>
    </row>
    <row r="3594" spans="1:14" x14ac:dyDescent="0.25">
      <c r="A3594" s="263">
        <v>40118</v>
      </c>
      <c r="B3594">
        <v>33.683</v>
      </c>
      <c r="C3594">
        <v>4257.2232409999997</v>
      </c>
      <c r="D3594">
        <v>1004.438608</v>
      </c>
      <c r="F3594" s="260">
        <v>345.142857142857</v>
      </c>
      <c r="G3594" s="260">
        <v>226</v>
      </c>
      <c r="H3594" s="260">
        <v>119.142857142857</v>
      </c>
      <c r="I3594" s="260">
        <v>1462.8571428571399</v>
      </c>
      <c r="J3594" s="260">
        <v>540.142857142857</v>
      </c>
      <c r="K3594" s="260">
        <v>32.571428571428598</v>
      </c>
      <c r="L3594" s="260">
        <v>890.142857142857</v>
      </c>
      <c r="M3594" s="260">
        <v>84</v>
      </c>
      <c r="N3594" s="260">
        <v>9622.8571428571395</v>
      </c>
    </row>
    <row r="3595" spans="1:14" x14ac:dyDescent="0.25">
      <c r="A3595" s="263">
        <v>40119</v>
      </c>
      <c r="B3595">
        <v>8.9120000000000008</v>
      </c>
      <c r="C3595">
        <v>1162.695168</v>
      </c>
      <c r="D3595">
        <v>227.9190528</v>
      </c>
      <c r="F3595" s="260">
        <v>296</v>
      </c>
      <c r="G3595" s="260">
        <v>191</v>
      </c>
      <c r="H3595" s="260">
        <v>105</v>
      </c>
      <c r="I3595" s="260">
        <v>1510</v>
      </c>
      <c r="J3595" s="260">
        <v>575</v>
      </c>
      <c r="K3595" s="260">
        <v>26</v>
      </c>
      <c r="L3595" s="260">
        <v>909</v>
      </c>
      <c r="M3595" s="260">
        <v>90</v>
      </c>
      <c r="N3595" s="260">
        <v>9651.1111111111095</v>
      </c>
    </row>
    <row r="3596" spans="1:14" x14ac:dyDescent="0.25">
      <c r="A3596" s="263">
        <v>40120</v>
      </c>
      <c r="B3596">
        <v>6.673</v>
      </c>
      <c r="C3596">
        <v>883.7644937</v>
      </c>
      <c r="D3596">
        <v>155.99719949999999</v>
      </c>
      <c r="F3596" s="260">
        <v>270.57142857142901</v>
      </c>
      <c r="G3596" s="260">
        <v>171</v>
      </c>
      <c r="H3596" s="260">
        <v>99.571428571428598</v>
      </c>
      <c r="I3596" s="260">
        <v>1532.8571428571399</v>
      </c>
      <c r="J3596" s="260">
        <v>671.42857142857099</v>
      </c>
      <c r="K3596" s="260">
        <v>24.285714285714299</v>
      </c>
      <c r="L3596" s="260">
        <v>837.142857142857</v>
      </c>
      <c r="M3596" s="260">
        <v>81.571428571428598</v>
      </c>
      <c r="N3596" s="260">
        <v>9679.3650793650795</v>
      </c>
    </row>
    <row r="3597" spans="1:14" x14ac:dyDescent="0.25">
      <c r="A3597" s="263">
        <v>40121</v>
      </c>
      <c r="B3597">
        <v>5.21</v>
      </c>
      <c r="C3597">
        <v>700.29545140000005</v>
      </c>
      <c r="D3597">
        <v>110.3495863</v>
      </c>
      <c r="F3597" s="260">
        <v>245.142857142857</v>
      </c>
      <c r="G3597" s="260">
        <v>151</v>
      </c>
      <c r="H3597" s="260">
        <v>94.142857142857096</v>
      </c>
      <c r="I3597" s="260">
        <v>1555.7142857142901</v>
      </c>
      <c r="J3597" s="260">
        <v>767.857142857143</v>
      </c>
      <c r="K3597" s="260">
        <v>22.571428571428601</v>
      </c>
      <c r="L3597" s="260">
        <v>765.28571428571399</v>
      </c>
      <c r="M3597" s="260">
        <v>73.142857142857096</v>
      </c>
      <c r="N3597" s="260">
        <v>9707.6190476190495</v>
      </c>
    </row>
    <row r="3598" spans="1:14" x14ac:dyDescent="0.25">
      <c r="A3598" s="263">
        <v>40122</v>
      </c>
      <c r="B3598">
        <v>1.645</v>
      </c>
      <c r="C3598">
        <v>224.35919999999999</v>
      </c>
      <c r="D3598">
        <v>31.227551999999999</v>
      </c>
      <c r="F3598" s="260">
        <v>219.71428571428601</v>
      </c>
      <c r="G3598" s="260">
        <v>131</v>
      </c>
      <c r="H3598" s="260">
        <v>88.714285714285694</v>
      </c>
      <c r="I3598" s="260">
        <v>1578.57142857143</v>
      </c>
      <c r="J3598" s="260">
        <v>864.28571428571399</v>
      </c>
      <c r="K3598" s="260">
        <v>20.8571428571429</v>
      </c>
      <c r="L3598" s="260">
        <v>693.42857142857099</v>
      </c>
      <c r="M3598" s="260">
        <v>64.714285714285694</v>
      </c>
      <c r="N3598" s="260">
        <v>9735.8730158730195</v>
      </c>
    </row>
    <row r="3599" spans="1:14" x14ac:dyDescent="0.25">
      <c r="A3599" s="263">
        <v>40123</v>
      </c>
      <c r="B3599">
        <v>0.73099999999999998</v>
      </c>
      <c r="C3599">
        <v>101.14366630000001</v>
      </c>
      <c r="D3599">
        <v>12.27077486</v>
      </c>
      <c r="F3599" s="260">
        <v>194.28571428571399</v>
      </c>
      <c r="G3599" s="260">
        <v>111</v>
      </c>
      <c r="H3599" s="260">
        <v>83.285714285714306</v>
      </c>
      <c r="I3599" s="260">
        <v>1601.42857142857</v>
      </c>
      <c r="J3599" s="260">
        <v>960.71428571428601</v>
      </c>
      <c r="K3599" s="260">
        <v>19.1428571428571</v>
      </c>
      <c r="L3599" s="260">
        <v>621.57142857142901</v>
      </c>
      <c r="M3599" s="260">
        <v>56.285714285714299</v>
      </c>
      <c r="N3599" s="260">
        <v>9764.1269841269805</v>
      </c>
    </row>
    <row r="3600" spans="1:14" x14ac:dyDescent="0.25">
      <c r="A3600" s="263">
        <v>40124</v>
      </c>
      <c r="B3600">
        <v>1.714</v>
      </c>
      <c r="C3600">
        <v>240.5398217</v>
      </c>
      <c r="D3600">
        <v>25.005986740000001</v>
      </c>
      <c r="F3600" s="260">
        <v>168.857142857143</v>
      </c>
      <c r="G3600" s="260">
        <v>91</v>
      </c>
      <c r="H3600" s="260">
        <v>77.857142857142904</v>
      </c>
      <c r="I3600" s="260">
        <v>1624.2857142857099</v>
      </c>
      <c r="J3600" s="260">
        <v>1057.1428571428601</v>
      </c>
      <c r="K3600" s="260">
        <v>17.428571428571399</v>
      </c>
      <c r="L3600" s="260">
        <v>549.71428571428601</v>
      </c>
      <c r="M3600" s="260">
        <v>47.857142857142897</v>
      </c>
      <c r="N3600" s="260">
        <v>9792.3809523809505</v>
      </c>
    </row>
    <row r="3601" spans="1:14" x14ac:dyDescent="0.25">
      <c r="A3601" s="263">
        <v>40125</v>
      </c>
      <c r="B3601">
        <v>1.623</v>
      </c>
      <c r="C3601">
        <v>230.97423090000001</v>
      </c>
      <c r="D3601">
        <v>20.112586969999999</v>
      </c>
      <c r="F3601" s="260">
        <v>143.42857142857099</v>
      </c>
      <c r="G3601" s="260">
        <v>71</v>
      </c>
      <c r="H3601" s="260">
        <v>72.428571428571402</v>
      </c>
      <c r="I3601" s="260">
        <v>1647.1428571428601</v>
      </c>
      <c r="J3601" s="260">
        <v>1153.57142857143</v>
      </c>
      <c r="K3601" s="260">
        <v>15.714285714285699</v>
      </c>
      <c r="L3601" s="260">
        <v>477.857142857143</v>
      </c>
      <c r="M3601" s="260">
        <v>39.428571428571402</v>
      </c>
      <c r="N3601" s="260">
        <v>9820.6349206349205</v>
      </c>
    </row>
    <row r="3602" spans="1:14" x14ac:dyDescent="0.25">
      <c r="A3602" s="263">
        <v>40126</v>
      </c>
      <c r="B3602">
        <v>1.623</v>
      </c>
      <c r="C3602">
        <v>234.17942400000001</v>
      </c>
      <c r="D3602">
        <v>16.5468096</v>
      </c>
      <c r="F3602" s="260">
        <v>118</v>
      </c>
      <c r="G3602" s="260">
        <v>51</v>
      </c>
      <c r="H3602" s="260">
        <v>67</v>
      </c>
      <c r="I3602" s="260">
        <v>1670</v>
      </c>
      <c r="J3602" s="260">
        <v>1250</v>
      </c>
      <c r="K3602" s="260">
        <v>14</v>
      </c>
      <c r="L3602" s="260">
        <v>406</v>
      </c>
      <c r="M3602" s="260">
        <v>31</v>
      </c>
      <c r="N3602" s="260">
        <v>9848.8888888888905</v>
      </c>
    </row>
    <row r="3603" spans="1:14" x14ac:dyDescent="0.25">
      <c r="A3603" s="263">
        <v>40127</v>
      </c>
      <c r="B3603">
        <v>1.3939999999999999</v>
      </c>
      <c r="C3603">
        <v>187.61360089999999</v>
      </c>
      <c r="D3603">
        <v>13.575488910000001</v>
      </c>
      <c r="F3603" s="260">
        <v>112.71428571428601</v>
      </c>
      <c r="G3603" s="260">
        <v>47.142857142857103</v>
      </c>
      <c r="H3603" s="260">
        <v>65.571428571428598</v>
      </c>
      <c r="I3603" s="260">
        <v>1557.7142857142901</v>
      </c>
      <c r="J3603" s="260">
        <v>1152.8571428571399</v>
      </c>
      <c r="K3603" s="260">
        <v>13.5714285714286</v>
      </c>
      <c r="L3603" s="260">
        <v>391.28571428571399</v>
      </c>
      <c r="M3603" s="260">
        <v>36.285714285714299</v>
      </c>
      <c r="N3603" s="260">
        <v>9877.1428571428605</v>
      </c>
    </row>
    <row r="3604" spans="1:14" x14ac:dyDescent="0.25">
      <c r="A3604" s="263">
        <v>40128</v>
      </c>
      <c r="B3604">
        <v>0.93700000000000006</v>
      </c>
      <c r="C3604">
        <v>117.0172718</v>
      </c>
      <c r="D3604">
        <v>8.6970733710000001</v>
      </c>
      <c r="F3604" s="260">
        <v>107.428571428571</v>
      </c>
      <c r="G3604" s="260">
        <v>43.285714285714299</v>
      </c>
      <c r="H3604" s="260">
        <v>64.142857142857096</v>
      </c>
      <c r="I3604" s="260">
        <v>1445.42857142857</v>
      </c>
      <c r="J3604" s="260">
        <v>1055.7142857142901</v>
      </c>
      <c r="K3604" s="260">
        <v>13.1428571428571</v>
      </c>
      <c r="L3604" s="260">
        <v>376.57142857142901</v>
      </c>
      <c r="M3604" s="260">
        <v>41.571428571428598</v>
      </c>
      <c r="N3604" s="260">
        <v>9905.3968253968305</v>
      </c>
    </row>
    <row r="3605" spans="1:14" x14ac:dyDescent="0.25">
      <c r="A3605" s="263">
        <v>40129</v>
      </c>
      <c r="B3605">
        <v>0.89100000000000001</v>
      </c>
      <c r="C3605">
        <v>102.6285367</v>
      </c>
      <c r="D3605">
        <v>7.8632022859999999</v>
      </c>
      <c r="F3605" s="260">
        <v>102.142857142857</v>
      </c>
      <c r="G3605" s="260">
        <v>39.428571428571402</v>
      </c>
      <c r="H3605" s="260">
        <v>62.714285714285701</v>
      </c>
      <c r="I3605" s="260">
        <v>1333.1428571428601</v>
      </c>
      <c r="J3605" s="260">
        <v>958.57142857142901</v>
      </c>
      <c r="K3605" s="260">
        <v>12.714285714285699</v>
      </c>
      <c r="L3605" s="260">
        <v>361.857142857143</v>
      </c>
      <c r="M3605" s="260">
        <v>46.857142857142897</v>
      </c>
      <c r="N3605" s="260">
        <v>9933.6507936507896</v>
      </c>
    </row>
    <row r="3606" spans="1:14" x14ac:dyDescent="0.25">
      <c r="A3606" s="263">
        <v>40130</v>
      </c>
      <c r="B3606">
        <v>1.165</v>
      </c>
      <c r="C3606">
        <v>122.8865966</v>
      </c>
      <c r="D3606">
        <v>9.7492525709999995</v>
      </c>
      <c r="F3606" s="260">
        <v>96.857142857142904</v>
      </c>
      <c r="G3606" s="260">
        <v>35.571428571428598</v>
      </c>
      <c r="H3606" s="260">
        <v>61.285714285714299</v>
      </c>
      <c r="I3606" s="260">
        <v>1220.8571428571399</v>
      </c>
      <c r="J3606" s="260">
        <v>861.42857142857099</v>
      </c>
      <c r="K3606" s="260">
        <v>12.285714285714301</v>
      </c>
      <c r="L3606" s="260">
        <v>347.142857142857</v>
      </c>
      <c r="M3606" s="260">
        <v>52.142857142857103</v>
      </c>
      <c r="N3606" s="260">
        <v>9961.9047619047597</v>
      </c>
    </row>
    <row r="3607" spans="1:14" x14ac:dyDescent="0.25">
      <c r="A3607" s="263">
        <v>40131</v>
      </c>
      <c r="B3607">
        <v>0.93700000000000006</v>
      </c>
      <c r="C3607">
        <v>89.746395430000007</v>
      </c>
      <c r="D3607">
        <v>7.4133298290000003</v>
      </c>
      <c r="F3607" s="260">
        <v>91.571428571428598</v>
      </c>
      <c r="G3607" s="260">
        <v>31.714285714285701</v>
      </c>
      <c r="H3607" s="260">
        <v>59.857142857142897</v>
      </c>
      <c r="I3607" s="260">
        <v>1108.57142857143</v>
      </c>
      <c r="J3607" s="260">
        <v>764.28571428571399</v>
      </c>
      <c r="K3607" s="260">
        <v>11.8571428571429</v>
      </c>
      <c r="L3607" s="260">
        <v>332.42857142857099</v>
      </c>
      <c r="M3607" s="260">
        <v>57.428571428571402</v>
      </c>
      <c r="N3607" s="260">
        <v>9990.1587301587297</v>
      </c>
    </row>
    <row r="3608" spans="1:14" x14ac:dyDescent="0.25">
      <c r="A3608" s="263">
        <v>40132</v>
      </c>
      <c r="B3608">
        <v>0.93700000000000006</v>
      </c>
      <c r="C3608">
        <v>80.656103310000006</v>
      </c>
      <c r="D3608">
        <v>6.9854153139999999</v>
      </c>
      <c r="F3608" s="260">
        <v>86.285714285714306</v>
      </c>
      <c r="G3608" s="260">
        <v>27.8571428571429</v>
      </c>
      <c r="H3608" s="260">
        <v>58.428571428571402</v>
      </c>
      <c r="I3608" s="260">
        <v>996.28571428571399</v>
      </c>
      <c r="J3608" s="260">
        <v>667.142857142857</v>
      </c>
      <c r="K3608" s="260">
        <v>11.4285714285714</v>
      </c>
      <c r="L3608" s="260">
        <v>317.71428571428601</v>
      </c>
      <c r="M3608" s="260">
        <v>62.714285714285701</v>
      </c>
      <c r="N3608" s="260">
        <v>10018.4126984127</v>
      </c>
    </row>
    <row r="3609" spans="1:14" x14ac:dyDescent="0.25">
      <c r="A3609" s="263">
        <v>40133</v>
      </c>
      <c r="B3609">
        <v>0.48</v>
      </c>
      <c r="C3609">
        <v>36.661248000000001</v>
      </c>
      <c r="D3609">
        <v>3.359232</v>
      </c>
      <c r="F3609" s="260">
        <v>81</v>
      </c>
      <c r="G3609" s="260">
        <v>24</v>
      </c>
      <c r="H3609" s="260">
        <v>57</v>
      </c>
      <c r="I3609" s="260">
        <v>884</v>
      </c>
      <c r="J3609" s="260">
        <v>570</v>
      </c>
      <c r="K3609" s="260">
        <v>11</v>
      </c>
      <c r="L3609" s="260">
        <v>303</v>
      </c>
      <c r="M3609" s="260">
        <v>68</v>
      </c>
      <c r="N3609" s="260">
        <v>10046.666666666701</v>
      </c>
    </row>
    <row r="3610" spans="1:14" x14ac:dyDescent="0.25">
      <c r="A3610" s="263">
        <v>40134</v>
      </c>
      <c r="B3610">
        <v>1.2110000000000001</v>
      </c>
      <c r="C3610">
        <v>87.620486400000004</v>
      </c>
      <c r="D3610">
        <v>8.0864352000000004</v>
      </c>
      <c r="F3610" s="260">
        <v>77.285714285714306</v>
      </c>
      <c r="G3610" s="260">
        <v>25.8571428571429</v>
      </c>
      <c r="H3610" s="260">
        <v>51.285714285714299</v>
      </c>
      <c r="I3610" s="260">
        <v>837.42857142857099</v>
      </c>
      <c r="J3610" s="260">
        <v>505.57142857142901</v>
      </c>
      <c r="K3610" s="260">
        <v>9.8571428571428594</v>
      </c>
      <c r="L3610" s="260">
        <v>322</v>
      </c>
      <c r="M3610" s="260">
        <v>59.857142857142897</v>
      </c>
      <c r="N3610" s="260">
        <v>10074.9206349206</v>
      </c>
    </row>
    <row r="3611" spans="1:14" x14ac:dyDescent="0.25">
      <c r="A3611" s="263">
        <v>40135</v>
      </c>
      <c r="B3611">
        <v>1.8740000000000001</v>
      </c>
      <c r="C3611">
        <v>128.05052710000001</v>
      </c>
      <c r="D3611">
        <v>11.912214860000001</v>
      </c>
      <c r="F3611" s="260">
        <v>73.571428571428598</v>
      </c>
      <c r="G3611" s="260">
        <v>27.714285714285701</v>
      </c>
      <c r="H3611" s="260">
        <v>45.571428571428598</v>
      </c>
      <c r="I3611" s="260">
        <v>790.857142857143</v>
      </c>
      <c r="J3611" s="260">
        <v>441.142857142857</v>
      </c>
      <c r="K3611" s="260">
        <v>8.7142857142857206</v>
      </c>
      <c r="L3611" s="260">
        <v>341</v>
      </c>
      <c r="M3611" s="260">
        <v>51.714285714285701</v>
      </c>
      <c r="N3611" s="260">
        <v>10103.174603174601</v>
      </c>
    </row>
    <row r="3612" spans="1:14" x14ac:dyDescent="0.25">
      <c r="A3612" s="263">
        <v>40136</v>
      </c>
      <c r="B3612">
        <v>0.70799999999999996</v>
      </c>
      <c r="C3612">
        <v>45.528850290000001</v>
      </c>
      <c r="D3612">
        <v>4.2732452570000001</v>
      </c>
      <c r="F3612" s="260">
        <v>69.857142857142904</v>
      </c>
      <c r="G3612" s="260">
        <v>29.571428571428601</v>
      </c>
      <c r="H3612" s="260">
        <v>39.857142857142897</v>
      </c>
      <c r="I3612" s="260">
        <v>744.28571428571399</v>
      </c>
      <c r="J3612" s="260">
        <v>376.71428571428601</v>
      </c>
      <c r="K3612" s="260">
        <v>7.5714285714285703</v>
      </c>
      <c r="L3612" s="260">
        <v>360</v>
      </c>
      <c r="M3612" s="260">
        <v>43.571428571428598</v>
      </c>
      <c r="N3612" s="260">
        <v>10131.4285714286</v>
      </c>
    </row>
    <row r="3613" spans="1:14" x14ac:dyDescent="0.25">
      <c r="A3613" s="263">
        <v>40137</v>
      </c>
      <c r="B3613">
        <v>1.3939999999999999</v>
      </c>
      <c r="C3613">
        <v>84.033824910000007</v>
      </c>
      <c r="D3613">
        <v>7.966351543</v>
      </c>
      <c r="F3613" s="260">
        <v>66.142857142857096</v>
      </c>
      <c r="G3613" s="260">
        <v>31.428571428571399</v>
      </c>
      <c r="H3613" s="260">
        <v>34.142857142857103</v>
      </c>
      <c r="I3613" s="260">
        <v>697.71428571428601</v>
      </c>
      <c r="J3613" s="260">
        <v>312.28571428571399</v>
      </c>
      <c r="K3613" s="260">
        <v>6.4285714285714297</v>
      </c>
      <c r="L3613" s="260">
        <v>379</v>
      </c>
      <c r="M3613" s="260">
        <v>35.428571428571402</v>
      </c>
      <c r="N3613" s="260">
        <v>10159.682539682501</v>
      </c>
    </row>
    <row r="3614" spans="1:14" x14ac:dyDescent="0.25">
      <c r="A3614" s="263">
        <v>40138</v>
      </c>
      <c r="B3614">
        <v>1.097</v>
      </c>
      <c r="C3614">
        <v>61.715840909999997</v>
      </c>
      <c r="D3614">
        <v>5.9170299430000002</v>
      </c>
      <c r="F3614" s="260">
        <v>62.428571428571402</v>
      </c>
      <c r="G3614" s="260">
        <v>33.285714285714299</v>
      </c>
      <c r="H3614" s="260">
        <v>28.428571428571399</v>
      </c>
      <c r="I3614" s="260">
        <v>651.142857142857</v>
      </c>
      <c r="J3614" s="260">
        <v>247.857142857143</v>
      </c>
      <c r="K3614" s="260">
        <v>5.28571428571429</v>
      </c>
      <c r="L3614" s="260">
        <v>398</v>
      </c>
      <c r="M3614" s="260">
        <v>27.285714285714299</v>
      </c>
      <c r="N3614" s="260">
        <v>10187.9365079365</v>
      </c>
    </row>
    <row r="3615" spans="1:14" x14ac:dyDescent="0.25">
      <c r="A3615" s="263">
        <v>40139</v>
      </c>
      <c r="B3615">
        <v>1.1200000000000001</v>
      </c>
      <c r="C3615">
        <v>58.503168000000002</v>
      </c>
      <c r="D3615">
        <v>5.6816639999999996</v>
      </c>
      <c r="F3615" s="260">
        <v>58.714285714285701</v>
      </c>
      <c r="G3615" s="260">
        <v>35.142857142857103</v>
      </c>
      <c r="H3615" s="260">
        <v>22.714285714285701</v>
      </c>
      <c r="I3615" s="260">
        <v>604.57142857142901</v>
      </c>
      <c r="J3615" s="260">
        <v>183.42857142857099</v>
      </c>
      <c r="K3615" s="260">
        <v>4.1428571428571397</v>
      </c>
      <c r="L3615" s="260">
        <v>417</v>
      </c>
      <c r="M3615" s="260">
        <v>19.1428571428571</v>
      </c>
      <c r="N3615" s="260">
        <v>10216.190476190501</v>
      </c>
    </row>
    <row r="3616" spans="1:14" x14ac:dyDescent="0.25">
      <c r="A3616" s="263">
        <v>40140</v>
      </c>
      <c r="B3616">
        <v>0.64</v>
      </c>
      <c r="C3616">
        <v>30.855167999999999</v>
      </c>
      <c r="D3616">
        <v>3.04128</v>
      </c>
      <c r="F3616" s="260">
        <v>55</v>
      </c>
      <c r="G3616" s="260">
        <v>37</v>
      </c>
      <c r="H3616" s="260">
        <v>17</v>
      </c>
      <c r="I3616" s="260">
        <v>558</v>
      </c>
      <c r="J3616" s="260">
        <v>119</v>
      </c>
      <c r="K3616" s="260">
        <v>3</v>
      </c>
      <c r="L3616" s="260">
        <v>436</v>
      </c>
      <c r="M3616" s="260">
        <v>11</v>
      </c>
      <c r="N3616" s="260">
        <v>10244.4444444444</v>
      </c>
    </row>
    <row r="3617" spans="1:14" x14ac:dyDescent="0.25">
      <c r="A3617" s="263">
        <v>40141</v>
      </c>
      <c r="B3617">
        <v>0.41099999999999998</v>
      </c>
      <c r="C3617">
        <v>19.890896909999999</v>
      </c>
      <c r="D3617">
        <v>1.9987282289999999</v>
      </c>
      <c r="F3617" s="260">
        <v>56.285714285714299</v>
      </c>
      <c r="G3617" s="260">
        <v>34.571428571428598</v>
      </c>
      <c r="H3617" s="260">
        <v>20.8571428571429</v>
      </c>
      <c r="I3617" s="260">
        <v>560.142857142857</v>
      </c>
      <c r="J3617" s="260">
        <v>111.857142857143</v>
      </c>
      <c r="K3617" s="260">
        <v>2.5714285714285698</v>
      </c>
      <c r="L3617" s="260">
        <v>445.71428571428601</v>
      </c>
      <c r="M3617" s="260">
        <v>14</v>
      </c>
      <c r="N3617" s="260">
        <v>10272.698412698401</v>
      </c>
    </row>
    <row r="3618" spans="1:14" x14ac:dyDescent="0.25">
      <c r="A3618" s="263">
        <v>40142</v>
      </c>
      <c r="B3618">
        <v>1.3480000000000001</v>
      </c>
      <c r="C3618">
        <v>65.487842740000005</v>
      </c>
      <c r="D3618">
        <v>6.7051830859999999</v>
      </c>
      <c r="F3618" s="260">
        <v>57.571428571428598</v>
      </c>
      <c r="G3618" s="260">
        <v>32.142857142857103</v>
      </c>
      <c r="H3618" s="260">
        <v>24.714285714285701</v>
      </c>
      <c r="I3618" s="260">
        <v>562.28571428571399</v>
      </c>
      <c r="J3618" s="260">
        <v>104.71428571428601</v>
      </c>
      <c r="K3618" s="260">
        <v>2.1428571428571401</v>
      </c>
      <c r="L3618" s="260">
        <v>455.42857142857099</v>
      </c>
      <c r="M3618" s="260">
        <v>17</v>
      </c>
      <c r="N3618" s="260">
        <v>10300.9523809524</v>
      </c>
    </row>
    <row r="3619" spans="1:14" x14ac:dyDescent="0.25">
      <c r="A3619" s="263">
        <v>40143</v>
      </c>
      <c r="B3619">
        <v>0.41099999999999998</v>
      </c>
      <c r="C3619">
        <v>20.04308434</v>
      </c>
      <c r="D3619">
        <v>2.090040686</v>
      </c>
      <c r="F3619" s="260">
        <v>58.857142857142897</v>
      </c>
      <c r="G3619" s="260">
        <v>29.714285714285701</v>
      </c>
      <c r="H3619" s="260">
        <v>28.571428571428601</v>
      </c>
      <c r="I3619" s="260">
        <v>564.42857142857099</v>
      </c>
      <c r="J3619" s="260">
        <v>97.571428571428598</v>
      </c>
      <c r="K3619" s="260">
        <v>1.71428571428571</v>
      </c>
      <c r="L3619" s="260">
        <v>465.142857142857</v>
      </c>
      <c r="M3619" s="260">
        <v>20</v>
      </c>
      <c r="N3619" s="260">
        <v>10329.206349206301</v>
      </c>
    </row>
    <row r="3620" spans="1:14" x14ac:dyDescent="0.25">
      <c r="A3620" s="263">
        <v>40144</v>
      </c>
      <c r="B3620">
        <v>0.64</v>
      </c>
      <c r="C3620">
        <v>31.329133710000001</v>
      </c>
      <c r="D3620">
        <v>3.3256594289999999</v>
      </c>
      <c r="F3620" s="260">
        <v>60.142857142857103</v>
      </c>
      <c r="G3620" s="260">
        <v>27.285714285714299</v>
      </c>
      <c r="H3620" s="260">
        <v>32.428571428571402</v>
      </c>
      <c r="I3620" s="260">
        <v>566.57142857142901</v>
      </c>
      <c r="J3620" s="260">
        <v>90.428571428571402</v>
      </c>
      <c r="K3620" s="260">
        <v>1.28571428571429</v>
      </c>
      <c r="L3620" s="260">
        <v>474.857142857143</v>
      </c>
      <c r="M3620" s="260">
        <v>23</v>
      </c>
      <c r="N3620" s="260">
        <v>10357.4603174603</v>
      </c>
    </row>
    <row r="3621" spans="1:14" x14ac:dyDescent="0.25">
      <c r="A3621" s="263">
        <v>40145</v>
      </c>
      <c r="B3621">
        <v>0.34300000000000003</v>
      </c>
      <c r="C3621">
        <v>16.853961600000002</v>
      </c>
      <c r="D3621">
        <v>1.8204480000000001</v>
      </c>
      <c r="F3621" s="260">
        <v>61.428571428571402</v>
      </c>
      <c r="G3621" s="260">
        <v>24.8571428571429</v>
      </c>
      <c r="H3621" s="260">
        <v>36.285714285714299</v>
      </c>
      <c r="I3621" s="260">
        <v>568.71428571428601</v>
      </c>
      <c r="J3621" s="260">
        <v>83.285714285714306</v>
      </c>
      <c r="K3621" s="260">
        <v>0.85714285714285698</v>
      </c>
      <c r="L3621" s="260">
        <v>484.57142857142901</v>
      </c>
      <c r="M3621" s="260">
        <v>26</v>
      </c>
      <c r="N3621" s="260">
        <v>10385.714285714301</v>
      </c>
    </row>
    <row r="3622" spans="1:14" x14ac:dyDescent="0.25">
      <c r="A3622" s="263">
        <v>40146</v>
      </c>
      <c r="B3622">
        <v>0.8</v>
      </c>
      <c r="C3622">
        <v>39.457645710000001</v>
      </c>
      <c r="D3622">
        <v>4.3348114290000002</v>
      </c>
      <c r="F3622" s="260">
        <v>62.714285714285701</v>
      </c>
      <c r="G3622" s="260">
        <v>22.428571428571399</v>
      </c>
      <c r="H3622" s="260">
        <v>40.142857142857103</v>
      </c>
      <c r="I3622" s="260">
        <v>570.857142857143</v>
      </c>
      <c r="J3622" s="260">
        <v>76.142857142857096</v>
      </c>
      <c r="K3622" s="260">
        <v>0.42857142857142899</v>
      </c>
      <c r="L3622" s="260">
        <v>494.28571428571399</v>
      </c>
      <c r="M3622" s="260">
        <v>29</v>
      </c>
      <c r="N3622" s="260">
        <v>10413.9682539683</v>
      </c>
    </row>
    <row r="3623" spans="1:14" x14ac:dyDescent="0.25">
      <c r="A3623" s="263">
        <v>40147</v>
      </c>
      <c r="B3623">
        <v>1.3939999999999999</v>
      </c>
      <c r="C3623">
        <v>69.013036799999995</v>
      </c>
      <c r="D3623">
        <v>7.7082623999999997</v>
      </c>
      <c r="F3623" s="260">
        <v>64</v>
      </c>
      <c r="G3623" s="260">
        <v>20</v>
      </c>
      <c r="H3623" s="260">
        <v>44</v>
      </c>
      <c r="I3623" s="260">
        <v>573</v>
      </c>
      <c r="J3623" s="260">
        <v>69</v>
      </c>
      <c r="K3623" s="260">
        <v>0</v>
      </c>
      <c r="L3623" s="260">
        <v>504</v>
      </c>
      <c r="M3623" s="260">
        <v>32</v>
      </c>
      <c r="N3623" s="260">
        <v>10442.222222222201</v>
      </c>
    </row>
    <row r="3624" spans="1:14" x14ac:dyDescent="0.25">
      <c r="A3624" s="263">
        <v>40148</v>
      </c>
      <c r="B3624">
        <v>0.54800000000000004</v>
      </c>
      <c r="C3624">
        <v>37.728954510000001</v>
      </c>
      <c r="D3624">
        <v>5.5802057139999999</v>
      </c>
      <c r="F3624" s="260">
        <v>117.857142857143</v>
      </c>
      <c r="G3624" s="260">
        <v>18.8571428571429</v>
      </c>
      <c r="H3624" s="260">
        <v>99</v>
      </c>
      <c r="I3624" s="260">
        <v>796.857142857143</v>
      </c>
      <c r="J3624" s="260">
        <v>83.142857142857096</v>
      </c>
      <c r="K3624" s="260">
        <v>2</v>
      </c>
      <c r="L3624" s="260">
        <v>711.71428571428601</v>
      </c>
      <c r="M3624" s="260">
        <v>37.428571428571402</v>
      </c>
      <c r="N3624" s="260">
        <v>10470.4761904762</v>
      </c>
    </row>
    <row r="3625" spans="1:14" x14ac:dyDescent="0.25">
      <c r="A3625" s="263">
        <v>40149</v>
      </c>
      <c r="B3625">
        <v>8.1349999999999998</v>
      </c>
      <c r="C3625">
        <v>717.42332569999996</v>
      </c>
      <c r="D3625">
        <v>120.6917897</v>
      </c>
      <c r="F3625" s="260">
        <v>171.71428571428601</v>
      </c>
      <c r="G3625" s="260">
        <v>17.714285714285701</v>
      </c>
      <c r="H3625" s="260">
        <v>154</v>
      </c>
      <c r="I3625" s="260">
        <v>1020.71428571429</v>
      </c>
      <c r="J3625" s="260">
        <v>97.285714285714306</v>
      </c>
      <c r="K3625" s="260">
        <v>4</v>
      </c>
      <c r="L3625" s="260">
        <v>919.42857142857099</v>
      </c>
      <c r="M3625" s="260">
        <v>42.857142857142897</v>
      </c>
      <c r="N3625" s="260">
        <v>10498.730158730201</v>
      </c>
    </row>
    <row r="3626" spans="1:14" x14ac:dyDescent="0.25">
      <c r="A3626" s="263">
        <v>40150</v>
      </c>
      <c r="B3626">
        <v>31.718</v>
      </c>
      <c r="C3626">
        <v>3410.6673519999999</v>
      </c>
      <c r="D3626">
        <v>618.16388300000006</v>
      </c>
      <c r="F3626" s="260">
        <v>225.57142857142901</v>
      </c>
      <c r="G3626" s="260">
        <v>16.571428571428601</v>
      </c>
      <c r="H3626" s="260">
        <v>209</v>
      </c>
      <c r="I3626" s="260">
        <v>1244.57142857143</v>
      </c>
      <c r="J3626" s="260">
        <v>111.428571428571</v>
      </c>
      <c r="K3626" s="260">
        <v>6</v>
      </c>
      <c r="L3626" s="260">
        <v>1127.1428571428601</v>
      </c>
      <c r="M3626" s="260">
        <v>48.285714285714299</v>
      </c>
      <c r="N3626" s="260">
        <v>10526.9841269841</v>
      </c>
    </row>
    <row r="3627" spans="1:14" x14ac:dyDescent="0.25">
      <c r="A3627" s="263">
        <v>40151</v>
      </c>
      <c r="B3627">
        <v>9.2780000000000005</v>
      </c>
      <c r="C3627">
        <v>1177.120537</v>
      </c>
      <c r="D3627">
        <v>223.9953079</v>
      </c>
      <c r="F3627" s="260">
        <v>279.42857142857099</v>
      </c>
      <c r="G3627" s="260">
        <v>15.4285714285714</v>
      </c>
      <c r="H3627" s="260">
        <v>264</v>
      </c>
      <c r="I3627" s="260">
        <v>1468.42857142857</v>
      </c>
      <c r="J3627" s="260">
        <v>125.571428571429</v>
      </c>
      <c r="K3627" s="260">
        <v>8</v>
      </c>
      <c r="L3627" s="260">
        <v>1334.8571428571399</v>
      </c>
      <c r="M3627" s="260">
        <v>53.714285714285701</v>
      </c>
      <c r="N3627" s="260">
        <v>10555.238095238101</v>
      </c>
    </row>
    <row r="3628" spans="1:14" x14ac:dyDescent="0.25">
      <c r="A3628" s="263">
        <v>40152</v>
      </c>
      <c r="B3628">
        <v>3.2909999999999999</v>
      </c>
      <c r="C3628">
        <v>481.1885815</v>
      </c>
      <c r="D3628">
        <v>94.767259890000005</v>
      </c>
      <c r="F3628" s="260">
        <v>333.28571428571399</v>
      </c>
      <c r="G3628" s="260">
        <v>14.285714285714301</v>
      </c>
      <c r="H3628" s="260">
        <v>319</v>
      </c>
      <c r="I3628" s="260">
        <v>1692.2857142857099</v>
      </c>
      <c r="J3628" s="260">
        <v>139.71428571428601</v>
      </c>
      <c r="K3628" s="260">
        <v>10</v>
      </c>
      <c r="L3628" s="260">
        <v>1542.57142857143</v>
      </c>
      <c r="M3628" s="260">
        <v>59.142857142857103</v>
      </c>
      <c r="N3628" s="260">
        <v>10583.4920634921</v>
      </c>
    </row>
    <row r="3629" spans="1:14" x14ac:dyDescent="0.25">
      <c r="A3629" s="263">
        <v>40153</v>
      </c>
      <c r="B3629">
        <v>1.1200000000000001</v>
      </c>
      <c r="C3629">
        <v>185.421312</v>
      </c>
      <c r="D3629">
        <v>37.463039999999999</v>
      </c>
      <c r="F3629" s="260">
        <v>387.142857142857</v>
      </c>
      <c r="G3629" s="260">
        <v>13.1428571428571</v>
      </c>
      <c r="H3629" s="260">
        <v>374</v>
      </c>
      <c r="I3629" s="260">
        <v>1916.1428571428601</v>
      </c>
      <c r="J3629" s="260">
        <v>153.857142857143</v>
      </c>
      <c r="K3629" s="260">
        <v>12</v>
      </c>
      <c r="L3629" s="260">
        <v>1750.2857142857099</v>
      </c>
      <c r="M3629" s="260">
        <v>64.571428571428598</v>
      </c>
      <c r="N3629" s="260">
        <v>10611.746031746001</v>
      </c>
    </row>
    <row r="3630" spans="1:14" x14ac:dyDescent="0.25">
      <c r="A3630" s="263">
        <v>40154</v>
      </c>
      <c r="B3630">
        <v>0.27400000000000002</v>
      </c>
      <c r="C3630">
        <v>50.661504000000001</v>
      </c>
      <c r="D3630">
        <v>10.440057599999999</v>
      </c>
      <c r="F3630" s="260">
        <v>441</v>
      </c>
      <c r="G3630" s="260">
        <v>12</v>
      </c>
      <c r="H3630" s="260">
        <v>429</v>
      </c>
      <c r="I3630" s="260">
        <v>2140</v>
      </c>
      <c r="J3630" s="260">
        <v>168</v>
      </c>
      <c r="K3630" s="260">
        <v>14</v>
      </c>
      <c r="L3630" s="260">
        <v>1958</v>
      </c>
      <c r="M3630" s="260">
        <v>70</v>
      </c>
      <c r="N3630" s="260">
        <v>10640</v>
      </c>
    </row>
    <row r="3631" spans="1:14" x14ac:dyDescent="0.25">
      <c r="A3631" s="263">
        <v>40155</v>
      </c>
      <c r="B3631">
        <v>16.202000000000002</v>
      </c>
      <c r="C3631">
        <v>2995.684992</v>
      </c>
      <c r="D3631">
        <v>576.93933259999994</v>
      </c>
      <c r="F3631" s="260">
        <v>412.142857142857</v>
      </c>
      <c r="G3631" s="260">
        <v>30.714285714285701</v>
      </c>
      <c r="H3631" s="260">
        <v>381.42857142857099</v>
      </c>
      <c r="I3631" s="260">
        <v>2140</v>
      </c>
      <c r="J3631" s="260">
        <v>354</v>
      </c>
      <c r="K3631" s="260">
        <v>31.8571428571429</v>
      </c>
      <c r="L3631" s="260">
        <v>1754.1428571428601</v>
      </c>
      <c r="M3631" s="260">
        <v>68</v>
      </c>
      <c r="N3631" s="260">
        <v>10519.285714285699</v>
      </c>
    </row>
    <row r="3632" spans="1:14" x14ac:dyDescent="0.25">
      <c r="A3632" s="263">
        <v>40156</v>
      </c>
      <c r="B3632">
        <v>128.541</v>
      </c>
      <c r="C3632">
        <v>23766.71674</v>
      </c>
      <c r="D3632">
        <v>4256.7490660000003</v>
      </c>
      <c r="F3632" s="260">
        <v>383.28571428571399</v>
      </c>
      <c r="G3632" s="260">
        <v>49.428571428571402</v>
      </c>
      <c r="H3632" s="260">
        <v>333.857142857143</v>
      </c>
      <c r="I3632" s="260">
        <v>2140</v>
      </c>
      <c r="J3632" s="260">
        <v>540</v>
      </c>
      <c r="K3632" s="260">
        <v>49.714285714285701</v>
      </c>
      <c r="L3632" s="260">
        <v>1550.2857142857099</v>
      </c>
      <c r="M3632" s="260">
        <v>66</v>
      </c>
      <c r="N3632" s="260">
        <v>10398.5714285714</v>
      </c>
    </row>
    <row r="3633" spans="1:14" x14ac:dyDescent="0.25">
      <c r="A3633" s="263">
        <v>40157</v>
      </c>
      <c r="B3633">
        <v>26.004999999999999</v>
      </c>
      <c r="C3633">
        <v>4808.22048</v>
      </c>
      <c r="D3633">
        <v>796.34145599999999</v>
      </c>
      <c r="F3633" s="260">
        <v>354.42857142857099</v>
      </c>
      <c r="G3633" s="260">
        <v>68.142857142857096</v>
      </c>
      <c r="H3633" s="260">
        <v>286.28571428571399</v>
      </c>
      <c r="I3633" s="260">
        <v>2140</v>
      </c>
      <c r="J3633" s="260">
        <v>726</v>
      </c>
      <c r="K3633" s="260">
        <v>67.571428571428598</v>
      </c>
      <c r="L3633" s="260">
        <v>1346.42857142857</v>
      </c>
      <c r="M3633" s="260">
        <v>64</v>
      </c>
      <c r="N3633" s="260">
        <v>10277.857142857099</v>
      </c>
    </row>
    <row r="3634" spans="1:14" x14ac:dyDescent="0.25">
      <c r="A3634" s="263">
        <v>40158</v>
      </c>
      <c r="B3634">
        <v>10.146000000000001</v>
      </c>
      <c r="C3634">
        <v>1875.9548159999999</v>
      </c>
      <c r="D3634">
        <v>285.40060249999999</v>
      </c>
      <c r="F3634" s="260">
        <v>325.57142857142901</v>
      </c>
      <c r="G3634" s="260">
        <v>86.857142857142804</v>
      </c>
      <c r="H3634" s="260">
        <v>238.71428571428601</v>
      </c>
      <c r="I3634" s="260">
        <v>2140</v>
      </c>
      <c r="J3634" s="260">
        <v>912</v>
      </c>
      <c r="K3634" s="260">
        <v>85.428571428571402</v>
      </c>
      <c r="L3634" s="260">
        <v>1142.57142857143</v>
      </c>
      <c r="M3634" s="260">
        <v>62</v>
      </c>
      <c r="N3634" s="260">
        <v>10157.142857142901</v>
      </c>
    </row>
    <row r="3635" spans="1:14" x14ac:dyDescent="0.25">
      <c r="A3635" s="263">
        <v>40159</v>
      </c>
      <c r="B3635">
        <v>3.6560000000000001</v>
      </c>
      <c r="C3635">
        <v>675.97977600000002</v>
      </c>
      <c r="D3635">
        <v>93.725633830000007</v>
      </c>
      <c r="F3635" s="260">
        <v>296.71428571428601</v>
      </c>
      <c r="G3635" s="260">
        <v>105.571428571429</v>
      </c>
      <c r="H3635" s="260">
        <v>191.142857142857</v>
      </c>
      <c r="I3635" s="260">
        <v>2140</v>
      </c>
      <c r="J3635" s="260">
        <v>1098</v>
      </c>
      <c r="K3635" s="260">
        <v>103.28571428571399</v>
      </c>
      <c r="L3635" s="260">
        <v>938.71428571428601</v>
      </c>
      <c r="M3635" s="260">
        <v>60</v>
      </c>
      <c r="N3635" s="260">
        <v>10036.4285714286</v>
      </c>
    </row>
    <row r="3636" spans="1:14" x14ac:dyDescent="0.25">
      <c r="A3636" s="263">
        <v>40160</v>
      </c>
      <c r="B3636">
        <v>2.605</v>
      </c>
      <c r="C3636">
        <v>481.65408000000002</v>
      </c>
      <c r="D3636">
        <v>60.287142860000003</v>
      </c>
      <c r="F3636" s="260">
        <v>267.857142857143</v>
      </c>
      <c r="G3636" s="260">
        <v>124.28571428571399</v>
      </c>
      <c r="H3636" s="260">
        <v>143.57142857142901</v>
      </c>
      <c r="I3636" s="260">
        <v>2140</v>
      </c>
      <c r="J3636" s="260">
        <v>1284</v>
      </c>
      <c r="K3636" s="260">
        <v>121.142857142857</v>
      </c>
      <c r="L3636" s="260">
        <v>734.857142857143</v>
      </c>
      <c r="M3636" s="260">
        <v>58</v>
      </c>
      <c r="N3636" s="260">
        <v>9915.7142857142899</v>
      </c>
    </row>
    <row r="3637" spans="1:14" x14ac:dyDescent="0.25">
      <c r="A3637" s="263">
        <v>40161</v>
      </c>
      <c r="B3637">
        <v>3.7709999999999999</v>
      </c>
      <c r="C3637">
        <v>697.24281599999995</v>
      </c>
      <c r="D3637">
        <v>77.869641599999994</v>
      </c>
      <c r="F3637" s="260">
        <v>239</v>
      </c>
      <c r="G3637" s="260">
        <v>143</v>
      </c>
      <c r="H3637" s="260">
        <v>96</v>
      </c>
      <c r="I3637" s="260">
        <v>2140</v>
      </c>
      <c r="J3637" s="260">
        <v>1470</v>
      </c>
      <c r="K3637" s="260">
        <v>139</v>
      </c>
      <c r="L3637" s="260">
        <v>531</v>
      </c>
      <c r="M3637" s="260">
        <v>56</v>
      </c>
      <c r="N3637" s="260">
        <v>9795</v>
      </c>
    </row>
    <row r="3638" spans="1:14" x14ac:dyDescent="0.25">
      <c r="A3638" s="263">
        <v>40162</v>
      </c>
      <c r="B3638">
        <v>6.0330000000000004</v>
      </c>
      <c r="C3638">
        <v>1078.2453390000001</v>
      </c>
      <c r="D3638">
        <v>113.63276159999999</v>
      </c>
      <c r="F3638" s="260">
        <v>218</v>
      </c>
      <c r="G3638" s="260">
        <v>126.28571428571399</v>
      </c>
      <c r="H3638" s="260">
        <v>91.714285714285694</v>
      </c>
      <c r="I3638" s="260">
        <v>2068.5714285714298</v>
      </c>
      <c r="J3638" s="260">
        <v>1434.2857142857099</v>
      </c>
      <c r="K3638" s="260">
        <v>121.71428571428601</v>
      </c>
      <c r="L3638" s="260">
        <v>512.57142857142901</v>
      </c>
      <c r="M3638" s="260">
        <v>51.857142857142897</v>
      </c>
      <c r="N3638" s="260">
        <v>9674.2857142857101</v>
      </c>
    </row>
    <row r="3639" spans="1:14" x14ac:dyDescent="0.25">
      <c r="A3639" s="263">
        <v>40163</v>
      </c>
      <c r="B3639">
        <v>3.1539999999999999</v>
      </c>
      <c r="C3639">
        <v>544.23261260000004</v>
      </c>
      <c r="D3639">
        <v>53.6836032</v>
      </c>
      <c r="F3639" s="260">
        <v>197</v>
      </c>
      <c r="G3639" s="260">
        <v>109.571428571429</v>
      </c>
      <c r="H3639" s="260">
        <v>87.428571428571402</v>
      </c>
      <c r="I3639" s="260">
        <v>1997.1428571428601</v>
      </c>
      <c r="J3639" s="260">
        <v>1398.57142857143</v>
      </c>
      <c r="K3639" s="260">
        <v>104.428571428571</v>
      </c>
      <c r="L3639" s="260">
        <v>494.142857142857</v>
      </c>
      <c r="M3639" s="260">
        <v>47.714285714285701</v>
      </c>
      <c r="N3639" s="260">
        <v>9553.5714285714294</v>
      </c>
    </row>
    <row r="3640" spans="1:14" x14ac:dyDescent="0.25">
      <c r="A3640" s="263">
        <v>40164</v>
      </c>
      <c r="B3640">
        <v>1.6</v>
      </c>
      <c r="C3640">
        <v>266.21074290000001</v>
      </c>
      <c r="D3640">
        <v>24.33024</v>
      </c>
      <c r="F3640" s="260">
        <v>176</v>
      </c>
      <c r="G3640" s="260">
        <v>92.857142857142904</v>
      </c>
      <c r="H3640" s="260">
        <v>83.142857142857096</v>
      </c>
      <c r="I3640" s="260">
        <v>1925.7142857142901</v>
      </c>
      <c r="J3640" s="260">
        <v>1362.8571428571399</v>
      </c>
      <c r="K3640" s="260">
        <v>87.142857142857096</v>
      </c>
      <c r="L3640" s="260">
        <v>475.71428571428601</v>
      </c>
      <c r="M3640" s="260">
        <v>43.571428571428598</v>
      </c>
      <c r="N3640" s="260">
        <v>9432.8571428571395</v>
      </c>
    </row>
    <row r="3641" spans="1:14" x14ac:dyDescent="0.25">
      <c r="A3641" s="263">
        <v>40165</v>
      </c>
      <c r="B3641">
        <v>2.6970000000000001</v>
      </c>
      <c r="C3641">
        <v>432.0871406</v>
      </c>
      <c r="D3641">
        <v>36.118223999999998</v>
      </c>
      <c r="F3641" s="260">
        <v>155</v>
      </c>
      <c r="G3641" s="260">
        <v>76.142857142857196</v>
      </c>
      <c r="H3641" s="260">
        <v>78.857142857142904</v>
      </c>
      <c r="I3641" s="260">
        <v>1854.2857142857099</v>
      </c>
      <c r="J3641" s="260">
        <v>1327.1428571428601</v>
      </c>
      <c r="K3641" s="260">
        <v>69.857142857142904</v>
      </c>
      <c r="L3641" s="260">
        <v>457.28571428571399</v>
      </c>
      <c r="M3641" s="260">
        <v>39.428571428571402</v>
      </c>
      <c r="N3641" s="260">
        <v>9312.1428571428605</v>
      </c>
    </row>
    <row r="3642" spans="1:14" x14ac:dyDescent="0.25">
      <c r="A3642" s="263">
        <v>40166</v>
      </c>
      <c r="B3642">
        <v>3.7709999999999999</v>
      </c>
      <c r="C3642">
        <v>580.88053030000003</v>
      </c>
      <c r="D3642">
        <v>43.6591296</v>
      </c>
      <c r="F3642" s="260">
        <v>134</v>
      </c>
      <c r="G3642" s="260">
        <v>59.428571428571402</v>
      </c>
      <c r="H3642" s="260">
        <v>74.571428571428598</v>
      </c>
      <c r="I3642" s="260">
        <v>1782.8571428571399</v>
      </c>
      <c r="J3642" s="260">
        <v>1291.42857142857</v>
      </c>
      <c r="K3642" s="260">
        <v>52.571428571428598</v>
      </c>
      <c r="L3642" s="260">
        <v>438.857142857143</v>
      </c>
      <c r="M3642" s="260">
        <v>35.285714285714299</v>
      </c>
      <c r="N3642" s="260">
        <v>9191.4285714285706</v>
      </c>
    </row>
    <row r="3643" spans="1:14" x14ac:dyDescent="0.25">
      <c r="A3643" s="263">
        <v>40167</v>
      </c>
      <c r="B3643">
        <v>6.101</v>
      </c>
      <c r="C3643">
        <v>902.13918169999999</v>
      </c>
      <c r="D3643">
        <v>59.565283200000003</v>
      </c>
      <c r="F3643" s="260">
        <v>113</v>
      </c>
      <c r="G3643" s="260">
        <v>42.714285714285701</v>
      </c>
      <c r="H3643" s="260">
        <v>70.285714285714306</v>
      </c>
      <c r="I3643" s="260">
        <v>1711.42857142857</v>
      </c>
      <c r="J3643" s="260">
        <v>1255.7142857142901</v>
      </c>
      <c r="K3643" s="260">
        <v>35.285714285714299</v>
      </c>
      <c r="L3643" s="260">
        <v>420.42857142857099</v>
      </c>
      <c r="M3643" s="260">
        <v>31.1428571428571</v>
      </c>
      <c r="N3643" s="260">
        <v>9070.7142857142899</v>
      </c>
    </row>
    <row r="3644" spans="1:14" x14ac:dyDescent="0.25">
      <c r="A3644" s="263">
        <v>40168</v>
      </c>
      <c r="B3644">
        <v>5.2789999999999999</v>
      </c>
      <c r="C3644">
        <v>748.01318400000002</v>
      </c>
      <c r="D3644">
        <v>41.9617152</v>
      </c>
      <c r="F3644" s="260">
        <v>92</v>
      </c>
      <c r="G3644" s="260">
        <v>26</v>
      </c>
      <c r="H3644" s="260">
        <v>66</v>
      </c>
      <c r="I3644" s="260">
        <v>1640</v>
      </c>
      <c r="J3644" s="260">
        <v>1220</v>
      </c>
      <c r="K3644" s="260">
        <v>18</v>
      </c>
      <c r="L3644" s="260">
        <v>402</v>
      </c>
      <c r="M3644" s="260">
        <v>27</v>
      </c>
      <c r="N3644" s="260">
        <v>8950</v>
      </c>
    </row>
    <row r="3645" spans="1:14" x14ac:dyDescent="0.25">
      <c r="A3645" s="263">
        <v>40169</v>
      </c>
      <c r="B3645">
        <v>3.9079999999999999</v>
      </c>
      <c r="C3645">
        <v>588.47780569999998</v>
      </c>
      <c r="D3645">
        <v>39.601662169999997</v>
      </c>
      <c r="F3645" s="260">
        <v>117.28571428571399</v>
      </c>
      <c r="G3645" s="260">
        <v>45.857142857142897</v>
      </c>
      <c r="H3645" s="260">
        <v>71.428571428571402</v>
      </c>
      <c r="I3645" s="260">
        <v>1742.8571428571399</v>
      </c>
      <c r="J3645" s="260">
        <v>1250</v>
      </c>
      <c r="K3645" s="260">
        <v>26.285714285714299</v>
      </c>
      <c r="L3645" s="260">
        <v>466.71428571428601</v>
      </c>
      <c r="M3645" s="260">
        <v>32.142857142857103</v>
      </c>
      <c r="N3645" s="260">
        <v>8829.2857142857101</v>
      </c>
    </row>
    <row r="3646" spans="1:14" x14ac:dyDescent="0.25">
      <c r="A3646" s="263">
        <v>40170</v>
      </c>
      <c r="B3646">
        <v>4.4790000000000001</v>
      </c>
      <c r="C3646">
        <v>714.26485030000003</v>
      </c>
      <c r="D3646">
        <v>55.173089830000002</v>
      </c>
      <c r="F3646" s="260">
        <v>142.57142857142901</v>
      </c>
      <c r="G3646" s="260">
        <v>65.714285714285694</v>
      </c>
      <c r="H3646" s="260">
        <v>76.857142857142904</v>
      </c>
      <c r="I3646" s="260">
        <v>1845.7142857142901</v>
      </c>
      <c r="J3646" s="260">
        <v>1280</v>
      </c>
      <c r="K3646" s="260">
        <v>34.571428571428598</v>
      </c>
      <c r="L3646" s="260">
        <v>531.42857142857099</v>
      </c>
      <c r="M3646" s="260">
        <v>37.285714285714299</v>
      </c>
      <c r="N3646" s="260">
        <v>8708.5714285714294</v>
      </c>
    </row>
    <row r="3647" spans="1:14" x14ac:dyDescent="0.25">
      <c r="A3647" s="263">
        <v>40171</v>
      </c>
      <c r="B3647">
        <v>7.77</v>
      </c>
      <c r="C3647">
        <v>1308.1305600000001</v>
      </c>
      <c r="D3647">
        <v>112.6872</v>
      </c>
      <c r="F3647" s="260">
        <v>167.857142857143</v>
      </c>
      <c r="G3647" s="260">
        <v>85.571428571428598</v>
      </c>
      <c r="H3647" s="260">
        <v>82.285714285714306</v>
      </c>
      <c r="I3647" s="260">
        <v>1948.57142857143</v>
      </c>
      <c r="J3647" s="260">
        <v>1310</v>
      </c>
      <c r="K3647" s="260">
        <v>42.857142857142897</v>
      </c>
      <c r="L3647" s="260">
        <v>596.142857142857</v>
      </c>
      <c r="M3647" s="260">
        <v>42.428571428571402</v>
      </c>
      <c r="N3647" s="260">
        <v>8587.8571428571395</v>
      </c>
    </row>
    <row r="3648" spans="1:14" x14ac:dyDescent="0.25">
      <c r="A3648" s="263">
        <v>40172</v>
      </c>
      <c r="B3648">
        <v>25.388000000000002</v>
      </c>
      <c r="C3648">
        <v>4499.8561650000001</v>
      </c>
      <c r="D3648">
        <v>423.66333809999998</v>
      </c>
      <c r="F3648" s="260">
        <v>193.142857142857</v>
      </c>
      <c r="G3648" s="260">
        <v>105.428571428571</v>
      </c>
      <c r="H3648" s="260">
        <v>87.714285714285694</v>
      </c>
      <c r="I3648" s="260">
        <v>2051.4285714285702</v>
      </c>
      <c r="J3648" s="260">
        <v>1340</v>
      </c>
      <c r="K3648" s="260">
        <v>51.142857142857103</v>
      </c>
      <c r="L3648" s="260">
        <v>660.857142857143</v>
      </c>
      <c r="M3648" s="260">
        <v>47.571428571428598</v>
      </c>
      <c r="N3648" s="260">
        <v>8467.1428571428605</v>
      </c>
    </row>
    <row r="3649" spans="1:14" x14ac:dyDescent="0.25">
      <c r="A3649" s="263">
        <v>40173</v>
      </c>
      <c r="B3649">
        <v>26.599</v>
      </c>
      <c r="C3649">
        <v>4950.8794699999999</v>
      </c>
      <c r="D3649">
        <v>501.98240779999998</v>
      </c>
      <c r="F3649" s="260">
        <v>218.42857142857099</v>
      </c>
      <c r="G3649" s="260">
        <v>125.28571428571399</v>
      </c>
      <c r="H3649" s="260">
        <v>93.142857142857096</v>
      </c>
      <c r="I3649" s="260">
        <v>2154.2857142857101</v>
      </c>
      <c r="J3649" s="260">
        <v>1370</v>
      </c>
      <c r="K3649" s="260">
        <v>59.428571428571402</v>
      </c>
      <c r="L3649" s="260">
        <v>725.57142857142901</v>
      </c>
      <c r="M3649" s="260">
        <v>52.714285714285701</v>
      </c>
      <c r="N3649" s="260">
        <v>8346.4285714285706</v>
      </c>
    </row>
    <row r="3650" spans="1:14" x14ac:dyDescent="0.25">
      <c r="A3650" s="263">
        <v>40174</v>
      </c>
      <c r="B3650">
        <v>8.3409999999999993</v>
      </c>
      <c r="C3650">
        <v>1626.6379890000001</v>
      </c>
      <c r="D3650">
        <v>175.63572210000001</v>
      </c>
      <c r="F3650" s="260">
        <v>243.71428571428601</v>
      </c>
      <c r="G3650" s="260">
        <v>145.142857142857</v>
      </c>
      <c r="H3650" s="260">
        <v>98.571428571428598</v>
      </c>
      <c r="I3650" s="260">
        <v>2257.1428571428601</v>
      </c>
      <c r="J3650" s="260">
        <v>1400</v>
      </c>
      <c r="K3650" s="260">
        <v>67.714285714285694</v>
      </c>
      <c r="L3650" s="260">
        <v>790.28571428571399</v>
      </c>
      <c r="M3650" s="260">
        <v>57.857142857142897</v>
      </c>
      <c r="N3650" s="260">
        <v>8225.7142857142899</v>
      </c>
    </row>
    <row r="3651" spans="1:14" x14ac:dyDescent="0.25">
      <c r="A3651" s="263">
        <v>40175</v>
      </c>
      <c r="B3651">
        <v>5.1870000000000003</v>
      </c>
      <c r="C3651">
        <v>1057.650048</v>
      </c>
      <c r="D3651">
        <v>120.55417919999999</v>
      </c>
      <c r="F3651" s="260">
        <v>269</v>
      </c>
      <c r="G3651" s="260">
        <v>165</v>
      </c>
      <c r="H3651" s="260">
        <v>104</v>
      </c>
      <c r="I3651" s="260">
        <v>2360</v>
      </c>
      <c r="J3651" s="260">
        <v>1430</v>
      </c>
      <c r="K3651" s="260">
        <v>76</v>
      </c>
      <c r="L3651" s="260">
        <v>855</v>
      </c>
      <c r="M3651" s="260">
        <v>63</v>
      </c>
      <c r="N3651" s="260">
        <v>8105</v>
      </c>
    </row>
    <row r="3652" spans="1:14" x14ac:dyDescent="0.25">
      <c r="A3652" s="263">
        <v>40176</v>
      </c>
      <c r="B3652">
        <v>2.5139999999999998</v>
      </c>
      <c r="C3652">
        <v>500.20267890000002</v>
      </c>
      <c r="D3652">
        <v>52.812962740000003</v>
      </c>
      <c r="F3652" s="260">
        <v>243.142857142857</v>
      </c>
      <c r="G3652" s="260">
        <v>146</v>
      </c>
      <c r="H3652" s="260">
        <v>97.142857142857096</v>
      </c>
      <c r="I3652" s="260">
        <v>2302.8571428571399</v>
      </c>
      <c r="J3652" s="260">
        <v>1434.2857142857099</v>
      </c>
      <c r="K3652" s="260">
        <v>68</v>
      </c>
      <c r="L3652" s="260">
        <v>801.42857142857099</v>
      </c>
      <c r="M3652" s="260">
        <v>55.857142857142897</v>
      </c>
      <c r="N3652" s="260">
        <v>7984.2857142857101</v>
      </c>
    </row>
    <row r="3653" spans="1:14" x14ac:dyDescent="0.25">
      <c r="A3653" s="263">
        <v>40177</v>
      </c>
      <c r="B3653">
        <v>2.879</v>
      </c>
      <c r="C3653">
        <v>558.61154739999995</v>
      </c>
      <c r="D3653">
        <v>54.048865370000001</v>
      </c>
      <c r="F3653" s="260">
        <v>217.28571428571399</v>
      </c>
      <c r="G3653" s="260">
        <v>127</v>
      </c>
      <c r="H3653" s="260">
        <v>90.285714285714306</v>
      </c>
      <c r="I3653" s="260">
        <v>2245.7142857142899</v>
      </c>
      <c r="J3653" s="260">
        <v>1438.57142857143</v>
      </c>
      <c r="K3653" s="260">
        <v>60</v>
      </c>
      <c r="L3653" s="260">
        <v>747.857142857143</v>
      </c>
      <c r="M3653" s="260">
        <v>48.714285714285701</v>
      </c>
      <c r="N3653" s="260">
        <v>7863.5714285714303</v>
      </c>
    </row>
    <row r="3654" spans="1:14" x14ac:dyDescent="0.25">
      <c r="A3654" s="263">
        <v>40178</v>
      </c>
      <c r="B3654">
        <v>3.222</v>
      </c>
      <c r="C3654">
        <v>609.25626509999995</v>
      </c>
      <c r="D3654">
        <v>53.290038860000003</v>
      </c>
      <c r="F3654" s="260">
        <v>191.42857142857099</v>
      </c>
      <c r="G3654" s="260">
        <v>108</v>
      </c>
      <c r="H3654" s="260">
        <v>83.428571428571402</v>
      </c>
      <c r="I3654" s="260">
        <v>2188.5714285714298</v>
      </c>
      <c r="J3654" s="260">
        <v>1442.8571428571399</v>
      </c>
      <c r="K3654" s="260">
        <v>52</v>
      </c>
      <c r="L3654" s="260">
        <v>694.28571428571399</v>
      </c>
      <c r="M3654" s="260">
        <v>41.571428571428598</v>
      </c>
      <c r="N3654" s="260">
        <v>7742.8571428571404</v>
      </c>
    </row>
    <row r="3655" spans="1:14" x14ac:dyDescent="0.25">
      <c r="A3655" s="263">
        <v>40179</v>
      </c>
      <c r="B3655">
        <v>3.839</v>
      </c>
      <c r="C3655">
        <v>706.97269029999995</v>
      </c>
      <c r="D3655">
        <v>54.918320909999998</v>
      </c>
      <c r="F3655" s="260">
        <v>165.57142857142901</v>
      </c>
      <c r="G3655" s="260">
        <v>89</v>
      </c>
      <c r="H3655" s="260">
        <v>76.571428571428598</v>
      </c>
      <c r="I3655" s="260">
        <v>2131.4285714285702</v>
      </c>
      <c r="J3655" s="260">
        <v>1447.1428571428601</v>
      </c>
      <c r="K3655" s="260">
        <v>44</v>
      </c>
      <c r="L3655" s="260">
        <v>640.71428571428601</v>
      </c>
      <c r="M3655" s="260">
        <v>34.428571428571402</v>
      </c>
      <c r="N3655" s="260">
        <v>7622.1428571428596</v>
      </c>
    </row>
    <row r="3656" spans="1:14" x14ac:dyDescent="0.25">
      <c r="A3656" s="263">
        <v>40180</v>
      </c>
      <c r="B3656">
        <v>2.08</v>
      </c>
      <c r="C3656">
        <v>372.77403429999998</v>
      </c>
      <c r="D3656">
        <v>25.10833371</v>
      </c>
      <c r="F3656" s="260">
        <v>139.71428571428601</v>
      </c>
      <c r="G3656" s="260">
        <v>70</v>
      </c>
      <c r="H3656" s="260">
        <v>69.714285714285694</v>
      </c>
      <c r="I3656" s="260">
        <v>2074.2857142857101</v>
      </c>
      <c r="J3656" s="260">
        <v>1451.42857142857</v>
      </c>
      <c r="K3656" s="260">
        <v>36</v>
      </c>
      <c r="L3656" s="260">
        <v>587.142857142857</v>
      </c>
      <c r="M3656" s="260">
        <v>27.285714285714299</v>
      </c>
      <c r="N3656" s="260">
        <v>7501.4285714285697</v>
      </c>
    </row>
    <row r="3657" spans="1:14" x14ac:dyDescent="0.25">
      <c r="A3657" s="263">
        <v>40181</v>
      </c>
      <c r="B3657">
        <v>9.0999999999999998E-2</v>
      </c>
      <c r="C3657">
        <v>15.859584</v>
      </c>
      <c r="D3657">
        <v>0.89519040000000005</v>
      </c>
      <c r="F3657" s="260">
        <v>113.857142857143</v>
      </c>
      <c r="G3657" s="260">
        <v>51</v>
      </c>
      <c r="H3657" s="260">
        <v>62.857142857142897</v>
      </c>
      <c r="I3657" s="260">
        <v>2017.1428571428601</v>
      </c>
      <c r="J3657" s="260">
        <v>1455.7142857142901</v>
      </c>
      <c r="K3657" s="260">
        <v>28</v>
      </c>
      <c r="L3657" s="260">
        <v>533.57142857142901</v>
      </c>
      <c r="M3657" s="260">
        <v>20.1428571428571</v>
      </c>
      <c r="N3657" s="260">
        <v>7380.7142857142899</v>
      </c>
    </row>
    <row r="3658" spans="1:14" x14ac:dyDescent="0.25">
      <c r="A3658" s="263">
        <v>40182</v>
      </c>
      <c r="B3658">
        <v>1.28</v>
      </c>
      <c r="C3658">
        <v>216.76032000000001</v>
      </c>
      <c r="D3658">
        <v>9.7320960000000003</v>
      </c>
      <c r="F3658" s="260">
        <v>88</v>
      </c>
      <c r="G3658" s="260">
        <v>32</v>
      </c>
      <c r="H3658" s="260">
        <v>56</v>
      </c>
      <c r="I3658" s="260">
        <v>1960</v>
      </c>
      <c r="J3658" s="260">
        <v>1460</v>
      </c>
      <c r="K3658" s="260">
        <v>20</v>
      </c>
      <c r="L3658" s="260">
        <v>480</v>
      </c>
      <c r="M3658" s="260">
        <v>13</v>
      </c>
      <c r="N3658" s="260">
        <v>7260</v>
      </c>
    </row>
    <row r="3659" spans="1:14" x14ac:dyDescent="0.25">
      <c r="A3659" s="263">
        <v>40183</v>
      </c>
      <c r="B3659">
        <v>1.508</v>
      </c>
      <c r="C3659">
        <v>248.48393139999999</v>
      </c>
      <c r="D3659">
        <v>10.98168686</v>
      </c>
      <c r="F3659" s="260">
        <v>84.285714285714306</v>
      </c>
      <c r="G3659" s="260">
        <v>30.1428571428571</v>
      </c>
      <c r="H3659" s="260">
        <v>54.142857142857103</v>
      </c>
      <c r="I3659" s="260">
        <v>1907.1428571428601</v>
      </c>
      <c r="J3659" s="260">
        <v>1431.42857142857</v>
      </c>
      <c r="K3659" s="260">
        <v>18.428571428571399</v>
      </c>
      <c r="L3659" s="260">
        <v>457.28571428571399</v>
      </c>
      <c r="M3659" s="260">
        <v>13</v>
      </c>
      <c r="N3659" s="260">
        <v>7139.2857142857101</v>
      </c>
    </row>
    <row r="3660" spans="1:14" x14ac:dyDescent="0.25">
      <c r="A3660" s="263">
        <v>40184</v>
      </c>
      <c r="B3660">
        <v>1.988</v>
      </c>
      <c r="C3660">
        <v>318.49804799999998</v>
      </c>
      <c r="D3660">
        <v>13.8392064</v>
      </c>
      <c r="F3660" s="260">
        <v>80.571428571428598</v>
      </c>
      <c r="G3660" s="260">
        <v>28.285714285714299</v>
      </c>
      <c r="H3660" s="260">
        <v>52.285714285714299</v>
      </c>
      <c r="I3660" s="260">
        <v>1854.2857142857099</v>
      </c>
      <c r="J3660" s="260">
        <v>1402.8571428571399</v>
      </c>
      <c r="K3660" s="260">
        <v>16.8571428571429</v>
      </c>
      <c r="L3660" s="260">
        <v>434.57142857142901</v>
      </c>
      <c r="M3660" s="260">
        <v>13</v>
      </c>
      <c r="N3660" s="260">
        <v>7018.5714285714303</v>
      </c>
    </row>
    <row r="3661" spans="1:14" x14ac:dyDescent="0.25">
      <c r="A3661" s="263">
        <v>40185</v>
      </c>
      <c r="B3661">
        <v>2.0339999999999998</v>
      </c>
      <c r="C3661">
        <v>316.57873369999999</v>
      </c>
      <c r="D3661">
        <v>13.506689829999999</v>
      </c>
      <c r="F3661" s="260">
        <v>76.857142857142904</v>
      </c>
      <c r="G3661" s="260">
        <v>26.428571428571399</v>
      </c>
      <c r="H3661" s="260">
        <v>50.428571428571402</v>
      </c>
      <c r="I3661" s="260">
        <v>1801.42857142857</v>
      </c>
      <c r="J3661" s="260">
        <v>1374.2857142857099</v>
      </c>
      <c r="K3661" s="260">
        <v>15.285714285714301</v>
      </c>
      <c r="L3661" s="260">
        <v>411.857142857143</v>
      </c>
      <c r="M3661" s="260">
        <v>13</v>
      </c>
      <c r="N3661" s="260">
        <v>6897.8571428571404</v>
      </c>
    </row>
    <row r="3662" spans="1:14" x14ac:dyDescent="0.25">
      <c r="A3662" s="263">
        <v>40186</v>
      </c>
      <c r="B3662">
        <v>0.8</v>
      </c>
      <c r="C3662">
        <v>120.8612571</v>
      </c>
      <c r="D3662">
        <v>5.0556342860000001</v>
      </c>
      <c r="F3662" s="260">
        <v>73.142857142857096</v>
      </c>
      <c r="G3662" s="260">
        <v>24.571428571428601</v>
      </c>
      <c r="H3662" s="260">
        <v>48.571428571428598</v>
      </c>
      <c r="I3662" s="260">
        <v>1748.57142857143</v>
      </c>
      <c r="J3662" s="260">
        <v>1345.7142857142901</v>
      </c>
      <c r="K3662" s="260">
        <v>13.714285714285699</v>
      </c>
      <c r="L3662" s="260">
        <v>389.142857142857</v>
      </c>
      <c r="M3662" s="260">
        <v>13</v>
      </c>
      <c r="N3662" s="260">
        <v>6777.1428571428596</v>
      </c>
    </row>
    <row r="3663" spans="1:14" x14ac:dyDescent="0.25">
      <c r="A3663" s="263">
        <v>40187</v>
      </c>
      <c r="B3663">
        <v>0.32</v>
      </c>
      <c r="C3663">
        <v>46.883108569999997</v>
      </c>
      <c r="D3663">
        <v>1.9195611429999999</v>
      </c>
      <c r="F3663" s="260">
        <v>69.428571428571402</v>
      </c>
      <c r="G3663" s="260">
        <v>22.714285714285701</v>
      </c>
      <c r="H3663" s="260">
        <v>46.714285714285701</v>
      </c>
      <c r="I3663" s="260">
        <v>1695.7142857142901</v>
      </c>
      <c r="J3663" s="260">
        <v>1317.1428571428601</v>
      </c>
      <c r="K3663" s="260">
        <v>12.1428571428571</v>
      </c>
      <c r="L3663" s="260">
        <v>366.42857142857099</v>
      </c>
      <c r="M3663" s="260">
        <v>13</v>
      </c>
      <c r="N3663" s="260">
        <v>6656.4285714285697</v>
      </c>
    </row>
    <row r="3664" spans="1:14" x14ac:dyDescent="0.25">
      <c r="A3664" s="263">
        <v>40188</v>
      </c>
      <c r="B3664">
        <v>9.0999999999999998E-2</v>
      </c>
      <c r="C3664">
        <v>12.9168</v>
      </c>
      <c r="D3664">
        <v>0.51667200000000002</v>
      </c>
      <c r="F3664" s="260">
        <v>65.714285714285694</v>
      </c>
      <c r="G3664" s="260">
        <v>20.8571428571429</v>
      </c>
      <c r="H3664" s="260">
        <v>44.857142857142897</v>
      </c>
      <c r="I3664" s="260">
        <v>1642.8571428571399</v>
      </c>
      <c r="J3664" s="260">
        <v>1288.57142857143</v>
      </c>
      <c r="K3664" s="260">
        <v>10.5714285714286</v>
      </c>
      <c r="L3664" s="260">
        <v>343.71428571428601</v>
      </c>
      <c r="M3664" s="260">
        <v>13</v>
      </c>
      <c r="N3664" s="260">
        <v>6535.7142857142899</v>
      </c>
    </row>
    <row r="3665" spans="1:14" x14ac:dyDescent="0.25">
      <c r="A3665" s="263">
        <v>40189</v>
      </c>
      <c r="B3665">
        <v>9.0999999999999998E-2</v>
      </c>
      <c r="C3665">
        <v>12.501215999999999</v>
      </c>
      <c r="D3665">
        <v>0.48746879999999998</v>
      </c>
      <c r="F3665" s="260">
        <v>62</v>
      </c>
      <c r="G3665" s="260">
        <v>19</v>
      </c>
      <c r="H3665" s="260">
        <v>43</v>
      </c>
      <c r="I3665" s="260">
        <v>1590</v>
      </c>
      <c r="J3665" s="260">
        <v>1260</v>
      </c>
      <c r="K3665" s="260">
        <v>9</v>
      </c>
      <c r="L3665" s="260">
        <v>321</v>
      </c>
      <c r="M3665" s="260">
        <v>13</v>
      </c>
      <c r="N3665" s="260">
        <v>6415</v>
      </c>
    </row>
    <row r="3666" spans="1:14" x14ac:dyDescent="0.25">
      <c r="A3666" s="263">
        <v>40190</v>
      </c>
      <c r="B3666">
        <v>9.0999999999999998E-2</v>
      </c>
      <c r="C3666">
        <v>13.006656</v>
      </c>
      <c r="D3666">
        <v>0.68402879999999999</v>
      </c>
      <c r="F3666" s="260">
        <v>87</v>
      </c>
      <c r="G3666" s="260">
        <v>37.142857142857103</v>
      </c>
      <c r="H3666" s="260">
        <v>49.857142857142897</v>
      </c>
      <c r="I3666" s="260">
        <v>1654.2857142857099</v>
      </c>
      <c r="J3666" s="260">
        <v>1254.2857142857099</v>
      </c>
      <c r="K3666" s="260">
        <v>24.571428571428601</v>
      </c>
      <c r="L3666" s="260">
        <v>375.42857142857099</v>
      </c>
      <c r="M3666" s="260">
        <v>16.285714285714299</v>
      </c>
      <c r="N3666" s="260">
        <v>6294.2857142857101</v>
      </c>
    </row>
    <row r="3667" spans="1:14" x14ac:dyDescent="0.25">
      <c r="A3667" s="263">
        <v>40191</v>
      </c>
      <c r="B3667">
        <v>0.22900000000000001</v>
      </c>
      <c r="C3667">
        <v>34.002966860000001</v>
      </c>
      <c r="D3667">
        <v>2.2159871999999998</v>
      </c>
      <c r="F3667" s="260">
        <v>112</v>
      </c>
      <c r="G3667" s="260">
        <v>55.285714285714299</v>
      </c>
      <c r="H3667" s="260">
        <v>56.714285714285701</v>
      </c>
      <c r="I3667" s="260">
        <v>1718.57142857143</v>
      </c>
      <c r="J3667" s="260">
        <v>1248.57142857143</v>
      </c>
      <c r="K3667" s="260">
        <v>40.142857142857103</v>
      </c>
      <c r="L3667" s="260">
        <v>429.857142857143</v>
      </c>
      <c r="M3667" s="260">
        <v>19.571428571428601</v>
      </c>
      <c r="N3667" s="260">
        <v>6173.5714285714303</v>
      </c>
    </row>
    <row r="3668" spans="1:14" x14ac:dyDescent="0.25">
      <c r="A3668" s="263">
        <v>40192</v>
      </c>
      <c r="B3668">
        <v>0.82299999999999995</v>
      </c>
      <c r="C3668">
        <v>126.7739794</v>
      </c>
      <c r="D3668">
        <v>9.7416864000000007</v>
      </c>
      <c r="F3668" s="260">
        <v>137</v>
      </c>
      <c r="G3668" s="260">
        <v>73.428571428571402</v>
      </c>
      <c r="H3668" s="260">
        <v>63.571428571428598</v>
      </c>
      <c r="I3668" s="260">
        <v>1782.8571428571399</v>
      </c>
      <c r="J3668" s="260">
        <v>1242.8571428571399</v>
      </c>
      <c r="K3668" s="260">
        <v>55.714285714285701</v>
      </c>
      <c r="L3668" s="260">
        <v>484.28571428571399</v>
      </c>
      <c r="M3668" s="260">
        <v>22.8571428571429</v>
      </c>
      <c r="N3668" s="260">
        <v>6052.8571428571404</v>
      </c>
    </row>
    <row r="3669" spans="1:14" x14ac:dyDescent="0.25">
      <c r="A3669" s="263">
        <v>40193</v>
      </c>
      <c r="B3669">
        <v>1.508</v>
      </c>
      <c r="C3669">
        <v>240.66645940000001</v>
      </c>
      <c r="D3669">
        <v>21.107174400000002</v>
      </c>
      <c r="F3669" s="260">
        <v>162</v>
      </c>
      <c r="G3669" s="260">
        <v>91.571428571428598</v>
      </c>
      <c r="H3669" s="260">
        <v>70.428571428571402</v>
      </c>
      <c r="I3669" s="260">
        <v>1847.1428571428601</v>
      </c>
      <c r="J3669" s="260">
        <v>1237.1428571428601</v>
      </c>
      <c r="K3669" s="260">
        <v>71.285714285714306</v>
      </c>
      <c r="L3669" s="260">
        <v>538.71428571428601</v>
      </c>
      <c r="M3669" s="260">
        <v>26.1428571428571</v>
      </c>
      <c r="N3669" s="260">
        <v>5932.1428571428596</v>
      </c>
    </row>
    <row r="3670" spans="1:14" x14ac:dyDescent="0.25">
      <c r="A3670" s="263">
        <v>40194</v>
      </c>
      <c r="B3670">
        <v>2.6509999999999998</v>
      </c>
      <c r="C3670">
        <v>437.80583309999997</v>
      </c>
      <c r="D3670">
        <v>42.831676799999997</v>
      </c>
      <c r="F3670" s="260">
        <v>187</v>
      </c>
      <c r="G3670" s="260">
        <v>109.71428571428601</v>
      </c>
      <c r="H3670" s="260">
        <v>77.285714285714306</v>
      </c>
      <c r="I3670" s="260">
        <v>1911.42857142857</v>
      </c>
      <c r="J3670" s="260">
        <v>1231.42857142857</v>
      </c>
      <c r="K3670" s="260">
        <v>86.857142857142904</v>
      </c>
      <c r="L3670" s="260">
        <v>593.142857142857</v>
      </c>
      <c r="M3670" s="260">
        <v>29.428571428571399</v>
      </c>
      <c r="N3670" s="260">
        <v>5811.4285714285697</v>
      </c>
    </row>
    <row r="3671" spans="1:14" x14ac:dyDescent="0.25">
      <c r="A3671" s="263">
        <v>40195</v>
      </c>
      <c r="B3671">
        <v>8.2720000000000002</v>
      </c>
      <c r="C3671">
        <v>1412.0445810000001</v>
      </c>
      <c r="D3671">
        <v>151.5165696</v>
      </c>
      <c r="F3671" s="260">
        <v>212</v>
      </c>
      <c r="G3671" s="260">
        <v>127.857142857143</v>
      </c>
      <c r="H3671" s="260">
        <v>84.142857142857096</v>
      </c>
      <c r="I3671" s="260">
        <v>1975.7142857142901</v>
      </c>
      <c r="J3671" s="260">
        <v>1225.7142857142901</v>
      </c>
      <c r="K3671" s="260">
        <v>102.428571428571</v>
      </c>
      <c r="L3671" s="260">
        <v>647.57142857142901</v>
      </c>
      <c r="M3671" s="260">
        <v>32.714285714285701</v>
      </c>
      <c r="N3671" s="260">
        <v>5690.7142857142899</v>
      </c>
    </row>
    <row r="3672" spans="1:14" x14ac:dyDescent="0.25">
      <c r="A3672" s="263">
        <v>40196</v>
      </c>
      <c r="B3672">
        <v>15.425000000000001</v>
      </c>
      <c r="C3672">
        <v>2718.7487999999998</v>
      </c>
      <c r="D3672">
        <v>315.85464000000002</v>
      </c>
      <c r="F3672" s="260">
        <v>237</v>
      </c>
      <c r="G3672" s="260">
        <v>146</v>
      </c>
      <c r="H3672" s="260">
        <v>91</v>
      </c>
      <c r="I3672" s="260">
        <v>2040</v>
      </c>
      <c r="J3672" s="260">
        <v>1220</v>
      </c>
      <c r="K3672" s="260">
        <v>118</v>
      </c>
      <c r="L3672" s="260">
        <v>702</v>
      </c>
      <c r="M3672" s="260">
        <v>36</v>
      </c>
      <c r="N3672" s="260">
        <v>5570</v>
      </c>
    </row>
    <row r="3673" spans="1:14" x14ac:dyDescent="0.25">
      <c r="A3673" s="263">
        <v>40197</v>
      </c>
      <c r="B3673">
        <v>8.4550000000000001</v>
      </c>
      <c r="C3673">
        <v>1538.249554</v>
      </c>
      <c r="D3673">
        <v>226.98051430000001</v>
      </c>
      <c r="F3673" s="260">
        <v>310.71428571428601</v>
      </c>
      <c r="G3673" s="260">
        <v>163.71428571428601</v>
      </c>
      <c r="H3673" s="260">
        <v>147</v>
      </c>
      <c r="I3673" s="260">
        <v>2105.7142857142899</v>
      </c>
      <c r="J3673" s="260">
        <v>1200</v>
      </c>
      <c r="K3673" s="260">
        <v>119.142857142857</v>
      </c>
      <c r="L3673" s="260">
        <v>786.57142857142901</v>
      </c>
      <c r="M3673" s="260">
        <v>42.142857142857103</v>
      </c>
      <c r="N3673" s="260">
        <v>5449.2857142857101</v>
      </c>
    </row>
    <row r="3674" spans="1:14" x14ac:dyDescent="0.25">
      <c r="A3674" s="263">
        <v>40198</v>
      </c>
      <c r="B3674">
        <v>5.37</v>
      </c>
      <c r="C3674">
        <v>1007.473371</v>
      </c>
      <c r="D3674">
        <v>178.36255539999999</v>
      </c>
      <c r="F3674" s="260">
        <v>384.42857142857099</v>
      </c>
      <c r="G3674" s="260">
        <v>181.42857142857099</v>
      </c>
      <c r="H3674" s="260">
        <v>203</v>
      </c>
      <c r="I3674" s="260">
        <v>2171.4285714285702</v>
      </c>
      <c r="J3674" s="260">
        <v>1180</v>
      </c>
      <c r="K3674" s="260">
        <v>120.28571428571399</v>
      </c>
      <c r="L3674" s="260">
        <v>871.142857142857</v>
      </c>
      <c r="M3674" s="260">
        <v>48.285714285714299</v>
      </c>
      <c r="N3674" s="260">
        <v>5328.5714285714303</v>
      </c>
    </row>
    <row r="3675" spans="1:14" x14ac:dyDescent="0.25">
      <c r="A3675" s="263">
        <v>40199</v>
      </c>
      <c r="B3675">
        <v>6.1470000000000002</v>
      </c>
      <c r="C3675">
        <v>1188.148361</v>
      </c>
      <c r="D3675">
        <v>243.32003789999999</v>
      </c>
      <c r="F3675" s="260">
        <v>458.142857142857</v>
      </c>
      <c r="G3675" s="260">
        <v>199.142857142857</v>
      </c>
      <c r="H3675" s="260">
        <v>259</v>
      </c>
      <c r="I3675" s="260">
        <v>2237.1428571428601</v>
      </c>
      <c r="J3675" s="260">
        <v>1160</v>
      </c>
      <c r="K3675" s="260">
        <v>121.428571428571</v>
      </c>
      <c r="L3675" s="260">
        <v>955.71428571428601</v>
      </c>
      <c r="M3675" s="260">
        <v>54.428571428571402</v>
      </c>
      <c r="N3675" s="260">
        <v>5207.8571428571404</v>
      </c>
    </row>
    <row r="3676" spans="1:14" x14ac:dyDescent="0.25">
      <c r="A3676" s="263">
        <v>40200</v>
      </c>
      <c r="B3676">
        <v>25.594000000000001</v>
      </c>
      <c r="C3676">
        <v>5092.3577420000001</v>
      </c>
      <c r="D3676">
        <v>1176.107188</v>
      </c>
      <c r="F3676" s="260">
        <v>531.857142857143</v>
      </c>
      <c r="G3676" s="260">
        <v>216.857142857143</v>
      </c>
      <c r="H3676" s="260">
        <v>315</v>
      </c>
      <c r="I3676" s="260">
        <v>2302.8571428571399</v>
      </c>
      <c r="J3676" s="260">
        <v>1140</v>
      </c>
      <c r="K3676" s="260">
        <v>122.571428571429</v>
      </c>
      <c r="L3676" s="260">
        <v>1040.2857142857099</v>
      </c>
      <c r="M3676" s="260">
        <v>60.571428571428598</v>
      </c>
      <c r="N3676" s="260">
        <v>5087.1428571428596</v>
      </c>
    </row>
    <row r="3677" spans="1:14" x14ac:dyDescent="0.25">
      <c r="A3677" s="263">
        <v>40201</v>
      </c>
      <c r="B3677">
        <v>12.202999999999999</v>
      </c>
      <c r="C3677">
        <v>2497.277705</v>
      </c>
      <c r="D3677">
        <v>638.47769549999998</v>
      </c>
      <c r="F3677" s="260">
        <v>605.57142857142901</v>
      </c>
      <c r="G3677" s="260">
        <v>234.57142857142901</v>
      </c>
      <c r="H3677" s="260">
        <v>371</v>
      </c>
      <c r="I3677" s="260">
        <v>2368.5714285714298</v>
      </c>
      <c r="J3677" s="260">
        <v>1120</v>
      </c>
      <c r="K3677" s="260">
        <v>123.71428571428601</v>
      </c>
      <c r="L3677" s="260">
        <v>1124.8571428571399</v>
      </c>
      <c r="M3677" s="260">
        <v>66.714285714285694</v>
      </c>
      <c r="N3677" s="260">
        <v>4966.4285714285697</v>
      </c>
    </row>
    <row r="3678" spans="1:14" x14ac:dyDescent="0.25">
      <c r="A3678" s="263">
        <v>40202</v>
      </c>
      <c r="B3678">
        <v>70.245999999999995</v>
      </c>
      <c r="C3678">
        <v>14774.299279999999</v>
      </c>
      <c r="D3678">
        <v>4122.7578100000001</v>
      </c>
      <c r="F3678" s="260">
        <v>679.28571428571399</v>
      </c>
      <c r="G3678" s="260">
        <v>252.28571428571399</v>
      </c>
      <c r="H3678" s="260">
        <v>427</v>
      </c>
      <c r="I3678" s="260">
        <v>2434.2857142857101</v>
      </c>
      <c r="J3678" s="260">
        <v>1100</v>
      </c>
      <c r="K3678" s="260">
        <v>124.857142857143</v>
      </c>
      <c r="L3678" s="260">
        <v>1209.42857142857</v>
      </c>
      <c r="M3678" s="260">
        <v>72.857142857142904</v>
      </c>
      <c r="N3678" s="260">
        <v>4845.7142857142899</v>
      </c>
    </row>
    <row r="3679" spans="1:14" x14ac:dyDescent="0.25">
      <c r="A3679" s="263">
        <v>40203</v>
      </c>
      <c r="B3679">
        <v>78.084000000000003</v>
      </c>
      <c r="C3679">
        <v>16866.144</v>
      </c>
      <c r="D3679">
        <v>5080.0825729999997</v>
      </c>
      <c r="F3679" s="260">
        <v>753</v>
      </c>
      <c r="G3679" s="260">
        <v>270</v>
      </c>
      <c r="H3679" s="260">
        <v>483</v>
      </c>
      <c r="I3679" s="260">
        <v>2500</v>
      </c>
      <c r="J3679" s="260">
        <v>1080</v>
      </c>
      <c r="K3679" s="260">
        <v>126</v>
      </c>
      <c r="L3679" s="260">
        <v>1294</v>
      </c>
      <c r="M3679" s="260">
        <v>79</v>
      </c>
      <c r="N3679" s="260">
        <v>4725</v>
      </c>
    </row>
    <row r="3680" spans="1:14" x14ac:dyDescent="0.25">
      <c r="A3680" s="263">
        <v>40204</v>
      </c>
      <c r="B3680">
        <v>20.681000000000001</v>
      </c>
      <c r="C3680">
        <v>4224.5965029999998</v>
      </c>
      <c r="D3680">
        <v>1178.292293</v>
      </c>
      <c r="F3680" s="260">
        <v>659.42857142857099</v>
      </c>
      <c r="G3680" s="260">
        <v>235</v>
      </c>
      <c r="H3680" s="260">
        <v>424.42857142857099</v>
      </c>
      <c r="I3680" s="260">
        <v>2364.2857142857101</v>
      </c>
      <c r="J3680" s="260">
        <v>1110</v>
      </c>
      <c r="K3680" s="260">
        <v>108.857142857143</v>
      </c>
      <c r="L3680" s="260">
        <v>1145.42857142857</v>
      </c>
      <c r="M3680" s="260">
        <v>69.428571428571402</v>
      </c>
      <c r="N3680" s="260">
        <v>4604.2857142857101</v>
      </c>
    </row>
    <row r="3681" spans="1:14" x14ac:dyDescent="0.25">
      <c r="A3681" s="263">
        <v>40205</v>
      </c>
      <c r="B3681">
        <v>9.6660000000000004</v>
      </c>
      <c r="C3681">
        <v>1861.174491</v>
      </c>
      <c r="D3681">
        <v>472.57129229999998</v>
      </c>
      <c r="F3681" s="260">
        <v>565.857142857143</v>
      </c>
      <c r="G3681" s="260">
        <v>200</v>
      </c>
      <c r="H3681" s="260">
        <v>365.857142857143</v>
      </c>
      <c r="I3681" s="260">
        <v>2228.5714285714298</v>
      </c>
      <c r="J3681" s="260">
        <v>1140</v>
      </c>
      <c r="K3681" s="260">
        <v>91.714285714285694</v>
      </c>
      <c r="L3681" s="260">
        <v>996.857142857143</v>
      </c>
      <c r="M3681" s="260">
        <v>59.857142857142897</v>
      </c>
      <c r="N3681" s="260">
        <v>4483.5714285714303</v>
      </c>
    </row>
    <row r="3682" spans="1:14" x14ac:dyDescent="0.25">
      <c r="A3682" s="263">
        <v>40206</v>
      </c>
      <c r="B3682">
        <v>4.7759999999999998</v>
      </c>
      <c r="C3682">
        <v>863.60996569999998</v>
      </c>
      <c r="D3682">
        <v>194.88699980000001</v>
      </c>
      <c r="F3682" s="260">
        <v>472.28571428571399</v>
      </c>
      <c r="G3682" s="260">
        <v>165</v>
      </c>
      <c r="H3682" s="260">
        <v>307.28571428571399</v>
      </c>
      <c r="I3682" s="260">
        <v>2092.8571428571399</v>
      </c>
      <c r="J3682" s="260">
        <v>1170</v>
      </c>
      <c r="K3682" s="260">
        <v>74.571428571428598</v>
      </c>
      <c r="L3682" s="260">
        <v>848.28571428571399</v>
      </c>
      <c r="M3682" s="260">
        <v>50.285714285714299</v>
      </c>
      <c r="N3682" s="260">
        <v>4362.8571428571404</v>
      </c>
    </row>
    <row r="3683" spans="1:14" x14ac:dyDescent="0.25">
      <c r="A3683" s="263">
        <v>40207</v>
      </c>
      <c r="B3683">
        <v>3.3820000000000001</v>
      </c>
      <c r="C3683">
        <v>571.88653710000006</v>
      </c>
      <c r="D3683">
        <v>110.66213209999999</v>
      </c>
      <c r="F3683" s="260">
        <v>378.71428571428601</v>
      </c>
      <c r="G3683" s="260">
        <v>130</v>
      </c>
      <c r="H3683" s="260">
        <v>248.71428571428601</v>
      </c>
      <c r="I3683" s="260">
        <v>1957.1428571428601</v>
      </c>
      <c r="J3683" s="260">
        <v>1200</v>
      </c>
      <c r="K3683" s="260">
        <v>57.428571428571402</v>
      </c>
      <c r="L3683" s="260">
        <v>699.71428571428601</v>
      </c>
      <c r="M3683" s="260">
        <v>40.714285714285701</v>
      </c>
      <c r="N3683" s="260">
        <v>4242.1428571428596</v>
      </c>
    </row>
    <row r="3684" spans="1:14" x14ac:dyDescent="0.25">
      <c r="A3684" s="263">
        <v>40208</v>
      </c>
      <c r="B3684">
        <v>0.34300000000000003</v>
      </c>
      <c r="C3684">
        <v>53.978400000000001</v>
      </c>
      <c r="D3684">
        <v>8.4502655999999998</v>
      </c>
      <c r="F3684" s="260">
        <v>285.142857142857</v>
      </c>
      <c r="G3684" s="260">
        <v>95</v>
      </c>
      <c r="H3684" s="260">
        <v>190.142857142857</v>
      </c>
      <c r="I3684" s="260">
        <v>1821.42857142857</v>
      </c>
      <c r="J3684" s="260">
        <v>1230</v>
      </c>
      <c r="K3684" s="260">
        <v>40.285714285714299</v>
      </c>
      <c r="L3684" s="260">
        <v>551.142857142857</v>
      </c>
      <c r="M3684" s="260">
        <v>31.1428571428571</v>
      </c>
      <c r="N3684" s="260">
        <v>4121.4285714285697</v>
      </c>
    </row>
    <row r="3685" spans="1:14" x14ac:dyDescent="0.25">
      <c r="A3685" s="263">
        <v>40209</v>
      </c>
      <c r="B3685">
        <v>1.577</v>
      </c>
      <c r="C3685">
        <v>229.6832914</v>
      </c>
      <c r="D3685">
        <v>26.10214354</v>
      </c>
      <c r="F3685" s="260">
        <v>191.57142857142901</v>
      </c>
      <c r="G3685" s="260">
        <v>60</v>
      </c>
      <c r="H3685" s="260">
        <v>131.57142857142901</v>
      </c>
      <c r="I3685" s="260">
        <v>1685.7142857142901</v>
      </c>
      <c r="J3685" s="260">
        <v>1260</v>
      </c>
      <c r="K3685" s="260">
        <v>23.142857142857199</v>
      </c>
      <c r="L3685" s="260">
        <v>402.57142857142901</v>
      </c>
      <c r="M3685" s="260">
        <v>21.571428571428601</v>
      </c>
      <c r="N3685" s="260">
        <v>4000.7142857142899</v>
      </c>
    </row>
    <row r="3686" spans="1:14" x14ac:dyDescent="0.25">
      <c r="A3686" s="263">
        <v>40210</v>
      </c>
      <c r="B3686">
        <v>2.5590000000000002</v>
      </c>
      <c r="C3686">
        <v>342.70128</v>
      </c>
      <c r="D3686">
        <v>21.667564800000001</v>
      </c>
      <c r="F3686" s="260">
        <v>98</v>
      </c>
      <c r="G3686" s="260">
        <v>25</v>
      </c>
      <c r="H3686" s="260">
        <v>73</v>
      </c>
      <c r="I3686" s="260">
        <v>1550</v>
      </c>
      <c r="J3686" s="260">
        <v>1290</v>
      </c>
      <c r="K3686" s="260">
        <v>6</v>
      </c>
      <c r="L3686" s="260">
        <v>254</v>
      </c>
      <c r="M3686" s="260">
        <v>12</v>
      </c>
      <c r="N3686" s="260">
        <v>3880</v>
      </c>
    </row>
    <row r="3687" spans="1:14" x14ac:dyDescent="0.25">
      <c r="A3687" s="263">
        <v>40211</v>
      </c>
      <c r="B3687">
        <v>2.125</v>
      </c>
      <c r="C3687">
        <v>270.41657140000001</v>
      </c>
      <c r="D3687">
        <v>17.022342859999998</v>
      </c>
      <c r="F3687" s="260">
        <v>92.714285714285694</v>
      </c>
      <c r="G3687" s="260">
        <v>24</v>
      </c>
      <c r="H3687" s="260">
        <v>68.714285714285694</v>
      </c>
      <c r="I3687" s="260">
        <v>1472.8571428571399</v>
      </c>
      <c r="J3687" s="260">
        <v>1243</v>
      </c>
      <c r="K3687" s="260">
        <v>5.71428571428571</v>
      </c>
      <c r="L3687" s="260">
        <v>224.142857142857</v>
      </c>
      <c r="M3687" s="260">
        <v>11.8571428571429</v>
      </c>
      <c r="N3687" s="260">
        <v>3889.8412698412699</v>
      </c>
    </row>
    <row r="3688" spans="1:14" x14ac:dyDescent="0.25">
      <c r="A3688" s="263">
        <v>40212</v>
      </c>
      <c r="B3688">
        <v>2.331</v>
      </c>
      <c r="C3688">
        <v>281.09462400000001</v>
      </c>
      <c r="D3688">
        <v>17.6079744</v>
      </c>
      <c r="F3688" s="260">
        <v>87.428571428571402</v>
      </c>
      <c r="G3688" s="260">
        <v>23</v>
      </c>
      <c r="H3688" s="260">
        <v>64.428571428571402</v>
      </c>
      <c r="I3688" s="260">
        <v>1395.7142857142901</v>
      </c>
      <c r="J3688" s="260">
        <v>1196</v>
      </c>
      <c r="K3688" s="260">
        <v>5.4285714285714297</v>
      </c>
      <c r="L3688" s="260">
        <v>194.28571428571399</v>
      </c>
      <c r="M3688" s="260">
        <v>11.714285714285699</v>
      </c>
      <c r="N3688" s="260">
        <v>3899.6825396825402</v>
      </c>
    </row>
    <row r="3689" spans="1:14" x14ac:dyDescent="0.25">
      <c r="A3689" s="263">
        <v>40213</v>
      </c>
      <c r="B3689">
        <v>1.508</v>
      </c>
      <c r="C3689">
        <v>171.7982537</v>
      </c>
      <c r="D3689">
        <v>10.70249143</v>
      </c>
      <c r="F3689" s="260">
        <v>82.142857142857096</v>
      </c>
      <c r="G3689" s="260">
        <v>22</v>
      </c>
      <c r="H3689" s="260">
        <v>60.142857142857103</v>
      </c>
      <c r="I3689" s="260">
        <v>1318.57142857143</v>
      </c>
      <c r="J3689" s="260">
        <v>1149</v>
      </c>
      <c r="K3689" s="260">
        <v>5.1428571428571397</v>
      </c>
      <c r="L3689" s="260">
        <v>164.42857142857099</v>
      </c>
      <c r="M3689" s="260">
        <v>11.5714285714286</v>
      </c>
      <c r="N3689" s="260">
        <v>3909.5238095238101</v>
      </c>
    </row>
    <row r="3690" spans="1:14" x14ac:dyDescent="0.25">
      <c r="A3690" s="263">
        <v>40214</v>
      </c>
      <c r="B3690">
        <v>3.5880000000000001</v>
      </c>
      <c r="C3690">
        <v>384.8468297</v>
      </c>
      <c r="D3690">
        <v>23.82596023</v>
      </c>
      <c r="F3690" s="260">
        <v>76.857142857142904</v>
      </c>
      <c r="G3690" s="260">
        <v>21</v>
      </c>
      <c r="H3690" s="260">
        <v>55.857142857142897</v>
      </c>
      <c r="I3690" s="260">
        <v>1241.42857142857</v>
      </c>
      <c r="J3690" s="260">
        <v>1102</v>
      </c>
      <c r="K3690" s="260">
        <v>4.8571428571428603</v>
      </c>
      <c r="L3690" s="260">
        <v>134.57142857142901</v>
      </c>
      <c r="M3690" s="260">
        <v>11.4285714285714</v>
      </c>
      <c r="N3690" s="260">
        <v>3919.36507936508</v>
      </c>
    </row>
    <row r="3691" spans="1:14" x14ac:dyDescent="0.25">
      <c r="A3691" s="263">
        <v>40215</v>
      </c>
      <c r="B3691">
        <v>5.5759999999999996</v>
      </c>
      <c r="C3691">
        <v>560.91373710000005</v>
      </c>
      <c r="D3691">
        <v>34.480709490000002</v>
      </c>
      <c r="F3691" s="260">
        <v>71.571428571428598</v>
      </c>
      <c r="G3691" s="260">
        <v>20</v>
      </c>
      <c r="H3691" s="260">
        <v>51.571428571428598</v>
      </c>
      <c r="I3691" s="260">
        <v>1164.2857142857099</v>
      </c>
      <c r="J3691" s="260">
        <v>1055</v>
      </c>
      <c r="K3691" s="260">
        <v>4.5714285714285703</v>
      </c>
      <c r="L3691" s="260">
        <v>104.71428571428601</v>
      </c>
      <c r="M3691" s="260">
        <v>11.285714285714301</v>
      </c>
      <c r="N3691" s="260">
        <v>3929.2063492063498</v>
      </c>
    </row>
    <row r="3692" spans="1:14" x14ac:dyDescent="0.25">
      <c r="A3692" s="263">
        <v>40216</v>
      </c>
      <c r="B3692">
        <v>1.645</v>
      </c>
      <c r="C3692">
        <v>154.51344</v>
      </c>
      <c r="D3692">
        <v>9.4210560000000001</v>
      </c>
      <c r="F3692" s="260">
        <v>66.285714285714306</v>
      </c>
      <c r="G3692" s="260">
        <v>19</v>
      </c>
      <c r="H3692" s="260">
        <v>47.285714285714299</v>
      </c>
      <c r="I3692" s="260">
        <v>1087.1428571428601</v>
      </c>
      <c r="J3692" s="260">
        <v>1008</v>
      </c>
      <c r="K3692" s="260">
        <v>4.28571428571429</v>
      </c>
      <c r="L3692" s="260">
        <v>74.857142857142904</v>
      </c>
      <c r="M3692" s="260">
        <v>11.1428571428571</v>
      </c>
      <c r="N3692" s="260">
        <v>3939.0476190476202</v>
      </c>
    </row>
    <row r="3693" spans="1:14" x14ac:dyDescent="0.25">
      <c r="A3693" s="263">
        <v>40217</v>
      </c>
      <c r="B3693">
        <v>0.98299999999999998</v>
      </c>
      <c r="C3693">
        <v>85.780512000000002</v>
      </c>
      <c r="D3693">
        <v>5.1808031999999997</v>
      </c>
      <c r="F3693" s="260">
        <v>61</v>
      </c>
      <c r="G3693" s="260">
        <v>18</v>
      </c>
      <c r="H3693" s="260">
        <v>43</v>
      </c>
      <c r="I3693" s="260">
        <v>1010</v>
      </c>
      <c r="J3693" s="260">
        <v>961</v>
      </c>
      <c r="K3693" s="260">
        <v>4</v>
      </c>
      <c r="L3693" s="260">
        <v>45</v>
      </c>
      <c r="M3693" s="260">
        <v>11</v>
      </c>
      <c r="N3693" s="260">
        <v>3948.8888888888901</v>
      </c>
    </row>
    <row r="3694" spans="1:14" x14ac:dyDescent="0.25">
      <c r="A3694" s="263">
        <v>40218</v>
      </c>
      <c r="B3694">
        <v>2.9020000000000001</v>
      </c>
      <c r="C3694">
        <v>251.1447182</v>
      </c>
      <c r="D3694">
        <v>15.56334309</v>
      </c>
      <c r="F3694" s="260">
        <v>62.071428571428598</v>
      </c>
      <c r="G3694" s="260">
        <v>18</v>
      </c>
      <c r="H3694" s="260">
        <v>44.071428571428598</v>
      </c>
      <c r="I3694" s="260">
        <v>1001.64285714286</v>
      </c>
      <c r="J3694" s="260">
        <v>935.92857142857099</v>
      </c>
      <c r="K3694" s="260">
        <v>7.1428571428571397</v>
      </c>
      <c r="L3694" s="260">
        <v>58.571428571428598</v>
      </c>
      <c r="M3694" s="260">
        <v>13.1428571428571</v>
      </c>
      <c r="N3694" s="260">
        <v>3958.7301587301599</v>
      </c>
    </row>
    <row r="3695" spans="1:14" x14ac:dyDescent="0.25">
      <c r="A3695" s="263">
        <v>40219</v>
      </c>
      <c r="B3695">
        <v>2.468</v>
      </c>
      <c r="C3695">
        <v>211.80347789999999</v>
      </c>
      <c r="D3695">
        <v>13.464279769999999</v>
      </c>
      <c r="F3695" s="260">
        <v>63.142857142857103</v>
      </c>
      <c r="G3695" s="260">
        <v>18</v>
      </c>
      <c r="H3695" s="260">
        <v>45.142857142857103</v>
      </c>
      <c r="I3695" s="260">
        <v>993.28571428571399</v>
      </c>
      <c r="J3695" s="260">
        <v>910.857142857143</v>
      </c>
      <c r="K3695" s="260">
        <v>10.285714285714301</v>
      </c>
      <c r="L3695" s="260">
        <v>72.142857142857096</v>
      </c>
      <c r="M3695" s="260">
        <v>15.285714285714301</v>
      </c>
      <c r="N3695" s="260">
        <v>3968.5714285714298</v>
      </c>
    </row>
    <row r="3696" spans="1:14" x14ac:dyDescent="0.25">
      <c r="A3696" s="263">
        <v>40220</v>
      </c>
      <c r="B3696">
        <v>2.468</v>
      </c>
      <c r="C3696">
        <v>210.02144089999999</v>
      </c>
      <c r="D3696">
        <v>13.692746059999999</v>
      </c>
      <c r="F3696" s="260">
        <v>64.214285714285694</v>
      </c>
      <c r="G3696" s="260">
        <v>18</v>
      </c>
      <c r="H3696" s="260">
        <v>46.214285714285701</v>
      </c>
      <c r="I3696" s="260">
        <v>984.92857142857099</v>
      </c>
      <c r="J3696" s="260">
        <v>885.78571428571399</v>
      </c>
      <c r="K3696" s="260">
        <v>13.4285714285714</v>
      </c>
      <c r="L3696" s="260">
        <v>85.714285714285694</v>
      </c>
      <c r="M3696" s="260">
        <v>17.428571428571399</v>
      </c>
      <c r="N3696" s="260">
        <v>3978.4126984127001</v>
      </c>
    </row>
    <row r="3697" spans="1:14" x14ac:dyDescent="0.25">
      <c r="A3697" s="263">
        <v>40221</v>
      </c>
      <c r="B3697">
        <v>1.782</v>
      </c>
      <c r="C3697">
        <v>150.3576247</v>
      </c>
      <c r="D3697">
        <v>10.051701939999999</v>
      </c>
      <c r="F3697" s="260">
        <v>65.285714285714306</v>
      </c>
      <c r="G3697" s="260">
        <v>18</v>
      </c>
      <c r="H3697" s="260">
        <v>47.285714285714299</v>
      </c>
      <c r="I3697" s="260">
        <v>976.57142857142901</v>
      </c>
      <c r="J3697" s="260">
        <v>860.71428571428601</v>
      </c>
      <c r="K3697" s="260">
        <v>16.571428571428601</v>
      </c>
      <c r="L3697" s="260">
        <v>99.285714285714306</v>
      </c>
      <c r="M3697" s="260">
        <v>19.571428571428601</v>
      </c>
      <c r="N3697" s="260">
        <v>3988.25396825397</v>
      </c>
    </row>
    <row r="3698" spans="1:14" x14ac:dyDescent="0.25">
      <c r="A3698" s="263">
        <v>40222</v>
      </c>
      <c r="B3698">
        <v>2.194</v>
      </c>
      <c r="C3698">
        <v>183.53624909999999</v>
      </c>
      <c r="D3698">
        <v>12.57876617</v>
      </c>
      <c r="F3698" s="260">
        <v>66.357142857142904</v>
      </c>
      <c r="G3698" s="260">
        <v>18</v>
      </c>
      <c r="H3698" s="260">
        <v>48.357142857142897</v>
      </c>
      <c r="I3698" s="260">
        <v>968.21428571428601</v>
      </c>
      <c r="J3698" s="260">
        <v>835.642857142857</v>
      </c>
      <c r="K3698" s="260">
        <v>19.714285714285701</v>
      </c>
      <c r="L3698" s="260">
        <v>112.857142857143</v>
      </c>
      <c r="M3698" s="260">
        <v>21.714285714285701</v>
      </c>
      <c r="N3698" s="260">
        <v>3998.0952380952399</v>
      </c>
    </row>
    <row r="3699" spans="1:14" x14ac:dyDescent="0.25">
      <c r="A3699" s="263">
        <v>40223</v>
      </c>
      <c r="B3699">
        <v>1.9419999999999999</v>
      </c>
      <c r="C3699">
        <v>161.05327819999999</v>
      </c>
      <c r="D3699">
        <v>11.31375909</v>
      </c>
      <c r="F3699" s="260">
        <v>67.428571428571402</v>
      </c>
      <c r="G3699" s="260">
        <v>18</v>
      </c>
      <c r="H3699" s="260">
        <v>49.428571428571402</v>
      </c>
      <c r="I3699" s="260">
        <v>959.857142857143</v>
      </c>
      <c r="J3699" s="260">
        <v>810.57142857142901</v>
      </c>
      <c r="K3699" s="260">
        <v>22.8571428571429</v>
      </c>
      <c r="L3699" s="260">
        <v>126.428571428571</v>
      </c>
      <c r="M3699" s="260">
        <v>23.8571428571429</v>
      </c>
      <c r="N3699" s="260">
        <v>4007.9365079365102</v>
      </c>
    </row>
    <row r="3700" spans="1:14" x14ac:dyDescent="0.25">
      <c r="A3700" s="263">
        <v>40224</v>
      </c>
      <c r="B3700">
        <v>3.5880000000000001</v>
      </c>
      <c r="C3700">
        <v>294.96804479999997</v>
      </c>
      <c r="D3700">
        <v>21.2352192</v>
      </c>
      <c r="F3700" s="260">
        <v>68.5</v>
      </c>
      <c r="G3700" s="260">
        <v>18</v>
      </c>
      <c r="H3700" s="260">
        <v>50.5</v>
      </c>
      <c r="I3700" s="260">
        <v>951.5</v>
      </c>
      <c r="J3700" s="260">
        <v>785.5</v>
      </c>
      <c r="K3700" s="260">
        <v>26</v>
      </c>
      <c r="L3700" s="260">
        <v>140</v>
      </c>
      <c r="M3700" s="260">
        <v>26</v>
      </c>
      <c r="N3700" s="260">
        <v>4017.7777777777801</v>
      </c>
    </row>
    <row r="3701" spans="1:14" x14ac:dyDescent="0.25">
      <c r="A3701" s="263">
        <v>40225</v>
      </c>
      <c r="B3701">
        <v>1.92</v>
      </c>
      <c r="C3701">
        <v>156.45608229999999</v>
      </c>
      <c r="D3701">
        <v>11.541065140000001</v>
      </c>
      <c r="F3701" s="260">
        <v>69.571428571428598</v>
      </c>
      <c r="G3701" s="260">
        <v>18</v>
      </c>
      <c r="H3701" s="260">
        <v>51.571428571428598</v>
      </c>
      <c r="I3701" s="260">
        <v>943.142857142857</v>
      </c>
      <c r="J3701" s="260">
        <v>760.42857142857099</v>
      </c>
      <c r="K3701" s="260">
        <v>29.1428571428571</v>
      </c>
      <c r="L3701" s="260">
        <v>153.57142857142901</v>
      </c>
      <c r="M3701" s="260">
        <v>28.1428571428571</v>
      </c>
      <c r="N3701" s="260">
        <v>4027.61904761905</v>
      </c>
    </row>
    <row r="3702" spans="1:14" x14ac:dyDescent="0.25">
      <c r="A3702" s="263">
        <v>40226</v>
      </c>
      <c r="B3702">
        <v>2.2400000000000002</v>
      </c>
      <c r="C3702">
        <v>180.91468800000001</v>
      </c>
      <c r="D3702">
        <v>13.671936000000001</v>
      </c>
      <c r="F3702" s="260">
        <v>70.642857142857096</v>
      </c>
      <c r="G3702" s="260">
        <v>18</v>
      </c>
      <c r="H3702" s="260">
        <v>52.642857142857103</v>
      </c>
      <c r="I3702" s="260">
        <v>934.78571428571399</v>
      </c>
      <c r="J3702" s="260">
        <v>735.357142857143</v>
      </c>
      <c r="K3702" s="260">
        <v>32.285714285714299</v>
      </c>
      <c r="L3702" s="260">
        <v>167.142857142857</v>
      </c>
      <c r="M3702" s="260">
        <v>30.285714285714299</v>
      </c>
      <c r="N3702" s="260">
        <v>4037.4603174603199</v>
      </c>
    </row>
    <row r="3703" spans="1:14" x14ac:dyDescent="0.25">
      <c r="A3703" s="263">
        <v>40227</v>
      </c>
      <c r="B3703">
        <v>1.851</v>
      </c>
      <c r="C3703">
        <v>148.1603863</v>
      </c>
      <c r="D3703">
        <v>11.46900754</v>
      </c>
      <c r="F3703" s="260">
        <v>71.714285714285694</v>
      </c>
      <c r="G3703" s="260">
        <v>18</v>
      </c>
      <c r="H3703" s="260">
        <v>53.714285714285701</v>
      </c>
      <c r="I3703" s="260">
        <v>926.42857142857099</v>
      </c>
      <c r="J3703" s="260">
        <v>710.28571428571399</v>
      </c>
      <c r="K3703" s="260">
        <v>35.428571428571402</v>
      </c>
      <c r="L3703" s="260">
        <v>180.71428571428601</v>
      </c>
      <c r="M3703" s="260">
        <v>32.428571428571402</v>
      </c>
      <c r="N3703" s="260">
        <v>4047.3015873015902</v>
      </c>
    </row>
    <row r="3704" spans="1:14" x14ac:dyDescent="0.25">
      <c r="A3704" s="263">
        <v>40228</v>
      </c>
      <c r="B3704">
        <v>1.6679999999999999</v>
      </c>
      <c r="C3704">
        <v>132.30804749999999</v>
      </c>
      <c r="D3704">
        <v>10.48952777</v>
      </c>
      <c r="F3704" s="260">
        <v>72.785714285714306</v>
      </c>
      <c r="G3704" s="260">
        <v>18</v>
      </c>
      <c r="H3704" s="260">
        <v>54.785714285714299</v>
      </c>
      <c r="I3704" s="260">
        <v>918.07142857142901</v>
      </c>
      <c r="J3704" s="260">
        <v>685.21428571428601</v>
      </c>
      <c r="K3704" s="260">
        <v>38.571428571428598</v>
      </c>
      <c r="L3704" s="260">
        <v>194.28571428571399</v>
      </c>
      <c r="M3704" s="260">
        <v>34.571428571428598</v>
      </c>
      <c r="N3704" s="260">
        <v>4057.1428571428601</v>
      </c>
    </row>
    <row r="3705" spans="1:14" x14ac:dyDescent="0.25">
      <c r="A3705" s="263">
        <v>40229</v>
      </c>
      <c r="B3705">
        <v>1.897</v>
      </c>
      <c r="C3705">
        <v>149.1028992</v>
      </c>
      <c r="D3705">
        <v>12.105244799999999</v>
      </c>
      <c r="F3705" s="260">
        <v>73.857142857142904</v>
      </c>
      <c r="G3705" s="260">
        <v>18</v>
      </c>
      <c r="H3705" s="260">
        <v>55.857142857142897</v>
      </c>
      <c r="I3705" s="260">
        <v>909.71428571428601</v>
      </c>
      <c r="J3705" s="260">
        <v>660.142857142857</v>
      </c>
      <c r="K3705" s="260">
        <v>41.714285714285701</v>
      </c>
      <c r="L3705" s="260">
        <v>207.857142857143</v>
      </c>
      <c r="M3705" s="260">
        <v>36.714285714285701</v>
      </c>
      <c r="N3705" s="260">
        <v>4066.9841269841299</v>
      </c>
    </row>
    <row r="3706" spans="1:14" x14ac:dyDescent="0.25">
      <c r="A3706" s="263">
        <v>40230</v>
      </c>
      <c r="B3706">
        <v>5.165</v>
      </c>
      <c r="C3706">
        <v>402.23603309999999</v>
      </c>
      <c r="D3706">
        <v>33.437324570000001</v>
      </c>
      <c r="F3706" s="260">
        <v>74.928571428571402</v>
      </c>
      <c r="G3706" s="260">
        <v>18</v>
      </c>
      <c r="H3706" s="260">
        <v>56.928571428571402</v>
      </c>
      <c r="I3706" s="260">
        <v>901.357142857143</v>
      </c>
      <c r="J3706" s="260">
        <v>635.07142857142901</v>
      </c>
      <c r="K3706" s="260">
        <v>44.857142857142897</v>
      </c>
      <c r="L3706" s="260">
        <v>221.42857142857099</v>
      </c>
      <c r="M3706" s="260">
        <v>38.857142857142897</v>
      </c>
      <c r="N3706" s="260">
        <v>4076.8253968253998</v>
      </c>
    </row>
    <row r="3707" spans="1:14" x14ac:dyDescent="0.25">
      <c r="A3707" s="263">
        <v>40231</v>
      </c>
      <c r="B3707">
        <v>27.742000000000001</v>
      </c>
      <c r="C3707">
        <v>2140.439558</v>
      </c>
      <c r="D3707">
        <v>182.1650688</v>
      </c>
      <c r="F3707" s="260">
        <v>76</v>
      </c>
      <c r="G3707" s="260">
        <v>18</v>
      </c>
      <c r="H3707" s="260">
        <v>58</v>
      </c>
      <c r="I3707" s="260">
        <v>893</v>
      </c>
      <c r="J3707" s="260">
        <v>610</v>
      </c>
      <c r="K3707" s="260">
        <v>48</v>
      </c>
      <c r="L3707" s="260">
        <v>235</v>
      </c>
      <c r="M3707" s="260">
        <v>41</v>
      </c>
      <c r="N3707" s="260">
        <v>4086.6666666666702</v>
      </c>
    </row>
    <row r="3708" spans="1:14" x14ac:dyDescent="0.25">
      <c r="A3708" s="263">
        <v>40232</v>
      </c>
      <c r="B3708">
        <v>35.351999999999997</v>
      </c>
      <c r="C3708">
        <v>2996.8153010000001</v>
      </c>
      <c r="D3708">
        <v>253.07991770000001</v>
      </c>
      <c r="F3708" s="260">
        <v>82.857142857142904</v>
      </c>
      <c r="G3708" s="260">
        <v>23.571428571428601</v>
      </c>
      <c r="H3708" s="260">
        <v>59.285714285714299</v>
      </c>
      <c r="I3708" s="260">
        <v>981.142857142857</v>
      </c>
      <c r="J3708" s="260">
        <v>665.71428571428601</v>
      </c>
      <c r="K3708" s="260">
        <v>44.285714285714299</v>
      </c>
      <c r="L3708" s="260">
        <v>271.142857142857</v>
      </c>
      <c r="M3708" s="260">
        <v>40.285714285714299</v>
      </c>
      <c r="N3708" s="260">
        <v>4096.50793650794</v>
      </c>
    </row>
    <row r="3709" spans="1:14" x14ac:dyDescent="0.25">
      <c r="A3709" s="263">
        <v>40233</v>
      </c>
      <c r="B3709">
        <v>36.768000000000001</v>
      </c>
      <c r="C3709">
        <v>3396.8589529999999</v>
      </c>
      <c r="D3709">
        <v>285.00032370000002</v>
      </c>
      <c r="F3709" s="260">
        <v>89.714285714285694</v>
      </c>
      <c r="G3709" s="260">
        <v>29.1428571428571</v>
      </c>
      <c r="H3709" s="260">
        <v>60.571428571428598</v>
      </c>
      <c r="I3709" s="260">
        <v>1069.2857142857099</v>
      </c>
      <c r="J3709" s="260">
        <v>721.42857142857099</v>
      </c>
      <c r="K3709" s="260">
        <v>40.571428571428598</v>
      </c>
      <c r="L3709" s="260">
        <v>307.28571428571399</v>
      </c>
      <c r="M3709" s="260">
        <v>39.571428571428598</v>
      </c>
      <c r="N3709" s="260">
        <v>4106.3492063492104</v>
      </c>
    </row>
    <row r="3710" spans="1:14" x14ac:dyDescent="0.25">
      <c r="A3710" s="263">
        <v>40234</v>
      </c>
      <c r="B3710">
        <v>24.36</v>
      </c>
      <c r="C3710">
        <v>2436.0445439999999</v>
      </c>
      <c r="D3710">
        <v>203.25427199999999</v>
      </c>
      <c r="F3710" s="260">
        <v>96.571428571428598</v>
      </c>
      <c r="G3710" s="260">
        <v>34.714285714285701</v>
      </c>
      <c r="H3710" s="260">
        <v>61.857142857142897</v>
      </c>
      <c r="I3710" s="260">
        <v>1157.42857142857</v>
      </c>
      <c r="J3710" s="260">
        <v>777.142857142857</v>
      </c>
      <c r="K3710" s="260">
        <v>36.857142857142897</v>
      </c>
      <c r="L3710" s="260">
        <v>343.42857142857099</v>
      </c>
      <c r="M3710" s="260">
        <v>38.857142857142897</v>
      </c>
      <c r="N3710" s="260">
        <v>4116.1904761904798</v>
      </c>
    </row>
    <row r="3711" spans="1:14" x14ac:dyDescent="0.25">
      <c r="A3711" s="263">
        <v>40235</v>
      </c>
      <c r="B3711">
        <v>15.151</v>
      </c>
      <c r="C3711">
        <v>1630.5107949999999</v>
      </c>
      <c r="D3711">
        <v>135.39279909999999</v>
      </c>
      <c r="F3711" s="260">
        <v>103.428571428571</v>
      </c>
      <c r="G3711" s="260">
        <v>40.285714285714299</v>
      </c>
      <c r="H3711" s="260">
        <v>63.142857142857103</v>
      </c>
      <c r="I3711" s="260">
        <v>1245.57142857143</v>
      </c>
      <c r="J3711" s="260">
        <v>832.857142857143</v>
      </c>
      <c r="K3711" s="260">
        <v>33.142857142857103</v>
      </c>
      <c r="L3711" s="260">
        <v>379.57142857142901</v>
      </c>
      <c r="M3711" s="260">
        <v>38.142857142857103</v>
      </c>
      <c r="N3711" s="260">
        <v>4126.0317460317501</v>
      </c>
    </row>
    <row r="3712" spans="1:14" x14ac:dyDescent="0.25">
      <c r="A3712" s="263">
        <v>40236</v>
      </c>
      <c r="B3712">
        <v>11.792</v>
      </c>
      <c r="C3712">
        <v>1358.8265249999999</v>
      </c>
      <c r="D3712">
        <v>112.36226189999999</v>
      </c>
      <c r="F3712" s="260">
        <v>110.28571428571399</v>
      </c>
      <c r="G3712" s="260">
        <v>45.857142857142897</v>
      </c>
      <c r="H3712" s="260">
        <v>64.428571428571402</v>
      </c>
      <c r="I3712" s="260">
        <v>1333.7142857142901</v>
      </c>
      <c r="J3712" s="260">
        <v>888.57142857142901</v>
      </c>
      <c r="K3712" s="260">
        <v>29.428571428571399</v>
      </c>
      <c r="L3712" s="260">
        <v>415.71428571428601</v>
      </c>
      <c r="M3712" s="260">
        <v>37.428571428571402</v>
      </c>
      <c r="N3712" s="260">
        <v>4135.8730158730204</v>
      </c>
    </row>
    <row r="3713" spans="1:14" x14ac:dyDescent="0.25">
      <c r="A3713" s="263">
        <v>40237</v>
      </c>
      <c r="B3713">
        <v>10.215</v>
      </c>
      <c r="C3713">
        <v>1254.89699</v>
      </c>
      <c r="D3713">
        <v>103.38747429999999</v>
      </c>
      <c r="F3713" s="260">
        <v>117.142857142857</v>
      </c>
      <c r="G3713" s="260">
        <v>51.428571428571402</v>
      </c>
      <c r="H3713" s="260">
        <v>65.714285714285694</v>
      </c>
      <c r="I3713" s="260">
        <v>1421.8571428571399</v>
      </c>
      <c r="J3713" s="260">
        <v>944.28571428571399</v>
      </c>
      <c r="K3713" s="260">
        <v>25.714285714285701</v>
      </c>
      <c r="L3713" s="260">
        <v>451.857142857143</v>
      </c>
      <c r="M3713" s="260">
        <v>36.714285714285701</v>
      </c>
      <c r="N3713" s="260">
        <v>4145.7142857142899</v>
      </c>
    </row>
    <row r="3714" spans="1:14" x14ac:dyDescent="0.25">
      <c r="A3714" s="263">
        <v>40238</v>
      </c>
      <c r="B3714">
        <v>12.34</v>
      </c>
      <c r="C3714">
        <v>1609.9257600000001</v>
      </c>
      <c r="D3714">
        <v>132.20582400000001</v>
      </c>
      <c r="F3714" s="260">
        <v>124</v>
      </c>
      <c r="G3714" s="260">
        <v>57</v>
      </c>
      <c r="H3714" s="260">
        <v>67</v>
      </c>
      <c r="I3714" s="260">
        <v>1510</v>
      </c>
      <c r="J3714" s="260">
        <v>1000</v>
      </c>
      <c r="K3714" s="260">
        <v>22</v>
      </c>
      <c r="L3714" s="260">
        <v>488</v>
      </c>
      <c r="M3714" s="260">
        <v>36</v>
      </c>
      <c r="N3714" s="260">
        <v>4155.5555555555602</v>
      </c>
    </row>
    <row r="3715" spans="1:14" x14ac:dyDescent="0.25">
      <c r="A3715" s="263">
        <v>40239</v>
      </c>
      <c r="B3715">
        <v>17.23</v>
      </c>
      <c r="C3715">
        <v>2315.7356300000001</v>
      </c>
      <c r="D3715">
        <v>239.4635246</v>
      </c>
      <c r="F3715" s="260">
        <v>160.857142857143</v>
      </c>
      <c r="G3715" s="260">
        <v>72.571428571428598</v>
      </c>
      <c r="H3715" s="260">
        <v>88.285714285714306</v>
      </c>
      <c r="I3715" s="260">
        <v>1555.57142857143</v>
      </c>
      <c r="J3715" s="260">
        <v>1004.28571428571</v>
      </c>
      <c r="K3715" s="260">
        <v>27.1428571428571</v>
      </c>
      <c r="L3715" s="260">
        <v>524.142857142857</v>
      </c>
      <c r="M3715" s="260">
        <v>45.714285714285701</v>
      </c>
      <c r="N3715" s="260">
        <v>4165.3968253968296</v>
      </c>
    </row>
    <row r="3716" spans="1:14" x14ac:dyDescent="0.25">
      <c r="A3716" s="263">
        <v>40240</v>
      </c>
      <c r="B3716">
        <v>12.157</v>
      </c>
      <c r="C3716">
        <v>1681.784097</v>
      </c>
      <c r="D3716">
        <v>207.67212620000001</v>
      </c>
      <c r="F3716" s="260">
        <v>197.71428571428601</v>
      </c>
      <c r="G3716" s="260">
        <v>88.142857142857096</v>
      </c>
      <c r="H3716" s="260">
        <v>109.571428571429</v>
      </c>
      <c r="I3716" s="260">
        <v>1601.1428571428601</v>
      </c>
      <c r="J3716" s="260">
        <v>1008.57142857143</v>
      </c>
      <c r="K3716" s="260">
        <v>32.285714285714299</v>
      </c>
      <c r="L3716" s="260">
        <v>560.28571428571399</v>
      </c>
      <c r="M3716" s="260">
        <v>55.428571428571402</v>
      </c>
      <c r="N3716" s="260">
        <v>4175.2380952381</v>
      </c>
    </row>
    <row r="3717" spans="1:14" x14ac:dyDescent="0.25">
      <c r="A3717" s="263">
        <v>40241</v>
      </c>
      <c r="B3717">
        <v>14.167999999999999</v>
      </c>
      <c r="C3717">
        <v>2015.7679869999999</v>
      </c>
      <c r="D3717">
        <v>287.14245119999998</v>
      </c>
      <c r="F3717" s="260">
        <v>234.57142857142901</v>
      </c>
      <c r="G3717" s="260">
        <v>103.71428571428601</v>
      </c>
      <c r="H3717" s="260">
        <v>130.857142857143</v>
      </c>
      <c r="I3717" s="260">
        <v>1646.7142857142901</v>
      </c>
      <c r="J3717" s="260">
        <v>1012.85714285714</v>
      </c>
      <c r="K3717" s="260">
        <v>37.428571428571402</v>
      </c>
      <c r="L3717" s="260">
        <v>596.42857142857099</v>
      </c>
      <c r="M3717" s="260">
        <v>65.142857142857096</v>
      </c>
      <c r="N3717" s="260">
        <v>4185.0793650793603</v>
      </c>
    </row>
    <row r="3718" spans="1:14" x14ac:dyDescent="0.25">
      <c r="A3718" s="263">
        <v>40242</v>
      </c>
      <c r="B3718">
        <v>17.39</v>
      </c>
      <c r="C3718">
        <v>2542.652517</v>
      </c>
      <c r="D3718">
        <v>407.82034290000001</v>
      </c>
      <c r="F3718" s="260">
        <v>271.42857142857099</v>
      </c>
      <c r="G3718" s="260">
        <v>119.28571428571399</v>
      </c>
      <c r="H3718" s="260">
        <v>152.142857142857</v>
      </c>
      <c r="I3718" s="260">
        <v>1692.2857142857099</v>
      </c>
      <c r="J3718" s="260">
        <v>1017.14285714286</v>
      </c>
      <c r="K3718" s="260">
        <v>42.571428571428598</v>
      </c>
      <c r="L3718" s="260">
        <v>632.57142857142901</v>
      </c>
      <c r="M3718" s="260">
        <v>74.857142857142904</v>
      </c>
      <c r="N3718" s="260">
        <v>4194.9206349206397</v>
      </c>
    </row>
    <row r="3719" spans="1:14" x14ac:dyDescent="0.25">
      <c r="A3719" s="263">
        <v>40243</v>
      </c>
      <c r="B3719">
        <v>18.076000000000001</v>
      </c>
      <c r="C3719">
        <v>2714.126894</v>
      </c>
      <c r="D3719">
        <v>481.47027020000002</v>
      </c>
      <c r="F3719" s="260">
        <v>308.28571428571399</v>
      </c>
      <c r="G3719" s="260">
        <v>134.857142857143</v>
      </c>
      <c r="H3719" s="260">
        <v>173.42857142857099</v>
      </c>
      <c r="I3719" s="260">
        <v>1737.8571428571399</v>
      </c>
      <c r="J3719" s="260">
        <v>1021.42857142857</v>
      </c>
      <c r="K3719" s="260">
        <v>47.714285714285701</v>
      </c>
      <c r="L3719" s="260">
        <v>668.71428571428601</v>
      </c>
      <c r="M3719" s="260">
        <v>84.571428571428598</v>
      </c>
      <c r="N3719" s="260">
        <v>4204.7619047619</v>
      </c>
    </row>
    <row r="3720" spans="1:14" x14ac:dyDescent="0.25">
      <c r="A3720" s="263">
        <v>40244</v>
      </c>
      <c r="B3720">
        <v>21.846</v>
      </c>
      <c r="C3720">
        <v>3366.2114409999999</v>
      </c>
      <c r="D3720">
        <v>651.45521010000004</v>
      </c>
      <c r="F3720" s="260">
        <v>345.142857142857</v>
      </c>
      <c r="G3720" s="260">
        <v>150.42857142857099</v>
      </c>
      <c r="H3720" s="260">
        <v>194.71428571428601</v>
      </c>
      <c r="I3720" s="260">
        <v>1783.42857142857</v>
      </c>
      <c r="J3720" s="260">
        <v>1025.7142857142901</v>
      </c>
      <c r="K3720" s="260">
        <v>52.857142857142897</v>
      </c>
      <c r="L3720" s="260">
        <v>704.857142857143</v>
      </c>
      <c r="M3720" s="260">
        <v>94.285714285714306</v>
      </c>
      <c r="N3720" s="260">
        <v>4214.6031746031704</v>
      </c>
    </row>
    <row r="3721" spans="1:14" x14ac:dyDescent="0.25">
      <c r="A3721" s="263">
        <v>40245</v>
      </c>
      <c r="B3721">
        <v>30.553000000000001</v>
      </c>
      <c r="C3721">
        <v>4828.1561570000003</v>
      </c>
      <c r="D3721">
        <v>1008.395654</v>
      </c>
      <c r="F3721" s="260">
        <v>382</v>
      </c>
      <c r="G3721" s="260">
        <v>166</v>
      </c>
      <c r="H3721" s="260">
        <v>216</v>
      </c>
      <c r="I3721" s="260">
        <v>1829</v>
      </c>
      <c r="J3721" s="260">
        <v>1030</v>
      </c>
      <c r="K3721" s="260">
        <v>58</v>
      </c>
      <c r="L3721" s="260">
        <v>741</v>
      </c>
      <c r="M3721" s="260">
        <v>104</v>
      </c>
      <c r="N3721" s="260">
        <v>4224.4444444444398</v>
      </c>
    </row>
    <row r="3722" spans="1:14" x14ac:dyDescent="0.25">
      <c r="A3722" s="263">
        <v>40246</v>
      </c>
      <c r="B3722">
        <v>30.37</v>
      </c>
      <c r="C3722">
        <v>4720.8932850000001</v>
      </c>
      <c r="D3722">
        <v>976.8658011</v>
      </c>
      <c r="F3722" s="260">
        <v>372.28571428571399</v>
      </c>
      <c r="G3722" s="260">
        <v>164.28571428571399</v>
      </c>
      <c r="H3722" s="260">
        <v>208</v>
      </c>
      <c r="I3722" s="260">
        <v>1799.1428571428601</v>
      </c>
      <c r="J3722" s="260">
        <v>1015.28571428571</v>
      </c>
      <c r="K3722" s="260">
        <v>58.285714285714299</v>
      </c>
      <c r="L3722" s="260">
        <v>725.57142857142901</v>
      </c>
      <c r="M3722" s="260">
        <v>104.142857142857</v>
      </c>
      <c r="N3722" s="260">
        <v>4234.2857142857101</v>
      </c>
    </row>
    <row r="3723" spans="1:14" x14ac:dyDescent="0.25">
      <c r="A3723" s="263">
        <v>40247</v>
      </c>
      <c r="B3723">
        <v>12.683</v>
      </c>
      <c r="C3723">
        <v>1938.8031020000001</v>
      </c>
      <c r="D3723">
        <v>397.30983220000002</v>
      </c>
      <c r="F3723" s="260">
        <v>362.57142857142901</v>
      </c>
      <c r="G3723" s="260">
        <v>162.57142857142901</v>
      </c>
      <c r="H3723" s="260">
        <v>200</v>
      </c>
      <c r="I3723" s="260">
        <v>1769.2857142857099</v>
      </c>
      <c r="J3723" s="260">
        <v>1000.57142857143</v>
      </c>
      <c r="K3723" s="260">
        <v>58.571428571428598</v>
      </c>
      <c r="L3723" s="260">
        <v>710.142857142857</v>
      </c>
      <c r="M3723" s="260">
        <v>104.28571428571399</v>
      </c>
      <c r="N3723" s="260">
        <v>4244.1269841269796</v>
      </c>
    </row>
    <row r="3724" spans="1:14" x14ac:dyDescent="0.25">
      <c r="A3724" s="263">
        <v>40248</v>
      </c>
      <c r="B3724">
        <v>13.163</v>
      </c>
      <c r="C3724">
        <v>1978.222892</v>
      </c>
      <c r="D3724">
        <v>401.29850060000001</v>
      </c>
      <c r="F3724" s="260">
        <v>352.857142857143</v>
      </c>
      <c r="G3724" s="260">
        <v>160.857142857143</v>
      </c>
      <c r="H3724" s="260">
        <v>192</v>
      </c>
      <c r="I3724" s="260">
        <v>1739.42857142857</v>
      </c>
      <c r="J3724" s="260">
        <v>985.857142857143</v>
      </c>
      <c r="K3724" s="260">
        <v>58.857142857142897</v>
      </c>
      <c r="L3724" s="260">
        <v>694.71428571428601</v>
      </c>
      <c r="M3724" s="260">
        <v>104.428571428571</v>
      </c>
      <c r="N3724" s="260">
        <v>4253.9682539682499</v>
      </c>
    </row>
    <row r="3725" spans="1:14" x14ac:dyDescent="0.25">
      <c r="A3725" s="263">
        <v>40249</v>
      </c>
      <c r="B3725">
        <v>17.504000000000001</v>
      </c>
      <c r="C3725">
        <v>2585.4628280000002</v>
      </c>
      <c r="D3725">
        <v>518.95059019999997</v>
      </c>
      <c r="F3725" s="260">
        <v>343.142857142857</v>
      </c>
      <c r="G3725" s="260">
        <v>159.142857142857</v>
      </c>
      <c r="H3725" s="260">
        <v>184</v>
      </c>
      <c r="I3725" s="260">
        <v>1709.57142857143</v>
      </c>
      <c r="J3725" s="260">
        <v>971.142857142857</v>
      </c>
      <c r="K3725" s="260">
        <v>59.142857142857103</v>
      </c>
      <c r="L3725" s="260">
        <v>679.28571428571399</v>
      </c>
      <c r="M3725" s="260">
        <v>104.571428571429</v>
      </c>
      <c r="N3725" s="260">
        <v>4263.8095238095202</v>
      </c>
    </row>
    <row r="3726" spans="1:14" x14ac:dyDescent="0.25">
      <c r="A3726" s="263">
        <v>40250</v>
      </c>
      <c r="B3726">
        <v>144.011</v>
      </c>
      <c r="C3726">
        <v>20899.929660000002</v>
      </c>
      <c r="D3726">
        <v>4148.7018049999997</v>
      </c>
      <c r="F3726" s="260">
        <v>333.42857142857099</v>
      </c>
      <c r="G3726" s="260">
        <v>157.42857142857099</v>
      </c>
      <c r="H3726" s="260">
        <v>176</v>
      </c>
      <c r="I3726" s="260">
        <v>1679.7142857142901</v>
      </c>
      <c r="J3726" s="260">
        <v>956.42857142857099</v>
      </c>
      <c r="K3726" s="260">
        <v>59.428571428571402</v>
      </c>
      <c r="L3726" s="260">
        <v>663.857142857143</v>
      </c>
      <c r="M3726" s="260">
        <v>104.71428571428601</v>
      </c>
      <c r="N3726" s="260">
        <v>4273.6507936507896</v>
      </c>
    </row>
    <row r="3727" spans="1:14" x14ac:dyDescent="0.25">
      <c r="A3727" s="263">
        <v>40251</v>
      </c>
      <c r="B3727">
        <v>99.519000000000005</v>
      </c>
      <c r="C3727">
        <v>14186.200290000001</v>
      </c>
      <c r="D3727">
        <v>2783.4383809999999</v>
      </c>
      <c r="F3727" s="260">
        <v>323.71428571428601</v>
      </c>
      <c r="G3727" s="260">
        <v>155.71428571428601</v>
      </c>
      <c r="H3727" s="260">
        <v>168</v>
      </c>
      <c r="I3727" s="260">
        <v>1649.8571428571399</v>
      </c>
      <c r="J3727" s="260">
        <v>941.71428571428601</v>
      </c>
      <c r="K3727" s="260">
        <v>59.714285714285701</v>
      </c>
      <c r="L3727" s="260">
        <v>648.42857142857099</v>
      </c>
      <c r="M3727" s="260">
        <v>104.857142857143</v>
      </c>
      <c r="N3727" s="260">
        <v>4283.49206349206</v>
      </c>
    </row>
    <row r="3728" spans="1:14" x14ac:dyDescent="0.25">
      <c r="A3728" s="263">
        <v>40252</v>
      </c>
      <c r="B3728">
        <v>27.719000000000001</v>
      </c>
      <c r="C3728">
        <v>3879.7729920000002</v>
      </c>
      <c r="D3728">
        <v>752.00538240000003</v>
      </c>
      <c r="F3728" s="260">
        <v>314</v>
      </c>
      <c r="G3728" s="260">
        <v>154</v>
      </c>
      <c r="H3728" s="260">
        <v>160</v>
      </c>
      <c r="I3728" s="260">
        <v>1620</v>
      </c>
      <c r="J3728" s="260">
        <v>927</v>
      </c>
      <c r="K3728" s="260">
        <v>60</v>
      </c>
      <c r="L3728" s="260">
        <v>633</v>
      </c>
      <c r="M3728" s="260">
        <v>105</v>
      </c>
      <c r="N3728" s="260">
        <v>4293.3333333333303</v>
      </c>
    </row>
    <row r="3729" spans="1:14" x14ac:dyDescent="0.25">
      <c r="A3729" s="263">
        <v>40253</v>
      </c>
      <c r="B3729">
        <v>18.03</v>
      </c>
      <c r="C3729">
        <v>2525.8484570000001</v>
      </c>
      <c r="D3729">
        <v>494.48768910000001</v>
      </c>
      <c r="F3729" s="260">
        <v>317.42857142857099</v>
      </c>
      <c r="G3729" s="260">
        <v>138</v>
      </c>
      <c r="H3729" s="260">
        <v>179.42857142857099</v>
      </c>
      <c r="I3729" s="260">
        <v>1621.42857142857</v>
      </c>
      <c r="J3729" s="260">
        <v>889</v>
      </c>
      <c r="K3729" s="260">
        <v>56.857142857142897</v>
      </c>
      <c r="L3729" s="260">
        <v>675.57142857142901</v>
      </c>
      <c r="M3729" s="260">
        <v>97.142857142857096</v>
      </c>
      <c r="N3729" s="260">
        <v>4303.1746031745997</v>
      </c>
    </row>
    <row r="3730" spans="1:14" x14ac:dyDescent="0.25">
      <c r="A3730" s="263">
        <v>40254</v>
      </c>
      <c r="B3730">
        <v>5.8040000000000003</v>
      </c>
      <c r="C3730">
        <v>813.80703089999997</v>
      </c>
      <c r="D3730">
        <v>160.89881969999999</v>
      </c>
      <c r="F3730" s="260">
        <v>320.857142857143</v>
      </c>
      <c r="G3730" s="260">
        <v>122</v>
      </c>
      <c r="H3730" s="260">
        <v>198.857142857143</v>
      </c>
      <c r="I3730" s="260">
        <v>1622.8571428571399</v>
      </c>
      <c r="J3730" s="260">
        <v>851</v>
      </c>
      <c r="K3730" s="260">
        <v>53.714285714285701</v>
      </c>
      <c r="L3730" s="260">
        <v>718.142857142857</v>
      </c>
      <c r="M3730" s="260">
        <v>89.285714285714306</v>
      </c>
      <c r="N3730" s="260">
        <v>4313.0158730158701</v>
      </c>
    </row>
    <row r="3731" spans="1:14" x14ac:dyDescent="0.25">
      <c r="A3731" s="263">
        <v>40255</v>
      </c>
      <c r="B3731">
        <v>6.1929999999999996</v>
      </c>
      <c r="C3731">
        <v>869.11500339999998</v>
      </c>
      <c r="D3731">
        <v>173.51724340000001</v>
      </c>
      <c r="F3731" s="260">
        <v>324.28571428571399</v>
      </c>
      <c r="G3731" s="260">
        <v>106</v>
      </c>
      <c r="H3731" s="260">
        <v>218.28571428571399</v>
      </c>
      <c r="I3731" s="260">
        <v>1624.2857142857099</v>
      </c>
      <c r="J3731" s="260">
        <v>813</v>
      </c>
      <c r="K3731" s="260">
        <v>50.571428571428598</v>
      </c>
      <c r="L3731" s="260">
        <v>760.71428571428601</v>
      </c>
      <c r="M3731" s="260">
        <v>81.428571428571402</v>
      </c>
      <c r="N3731" s="260">
        <v>4322.8571428571404</v>
      </c>
    </row>
    <row r="3732" spans="1:14" x14ac:dyDescent="0.25">
      <c r="A3732" s="263">
        <v>40256</v>
      </c>
      <c r="B3732">
        <v>4.41</v>
      </c>
      <c r="C3732">
        <v>619.43615999999997</v>
      </c>
      <c r="D3732">
        <v>124.867008</v>
      </c>
      <c r="F3732" s="260">
        <v>327.71428571428601</v>
      </c>
      <c r="G3732" s="260">
        <v>90</v>
      </c>
      <c r="H3732" s="260">
        <v>237.71428571428601</v>
      </c>
      <c r="I3732" s="260">
        <v>1625.7142857142901</v>
      </c>
      <c r="J3732" s="260">
        <v>775</v>
      </c>
      <c r="K3732" s="260">
        <v>47.428571428571402</v>
      </c>
      <c r="L3732" s="260">
        <v>803.28571428571399</v>
      </c>
      <c r="M3732" s="260">
        <v>73.571428571428598</v>
      </c>
      <c r="N3732" s="260">
        <v>4332.6984126984098</v>
      </c>
    </row>
    <row r="3733" spans="1:14" x14ac:dyDescent="0.25">
      <c r="A3733" s="263">
        <v>40257</v>
      </c>
      <c r="B3733">
        <v>3.359</v>
      </c>
      <c r="C3733">
        <v>472.2254949</v>
      </c>
      <c r="D3733">
        <v>96.103485259999999</v>
      </c>
      <c r="F3733" s="260">
        <v>331.142857142857</v>
      </c>
      <c r="G3733" s="260">
        <v>74</v>
      </c>
      <c r="H3733" s="260">
        <v>257.142857142857</v>
      </c>
      <c r="I3733" s="260">
        <v>1627.1428571428601</v>
      </c>
      <c r="J3733" s="260">
        <v>737</v>
      </c>
      <c r="K3733" s="260">
        <v>44.285714285714299</v>
      </c>
      <c r="L3733" s="260">
        <v>845.857142857143</v>
      </c>
      <c r="M3733" s="260">
        <v>65.714285714285694</v>
      </c>
      <c r="N3733" s="260">
        <v>4342.5396825396801</v>
      </c>
    </row>
    <row r="3734" spans="1:14" x14ac:dyDescent="0.25">
      <c r="A3734" s="263">
        <v>40258</v>
      </c>
      <c r="B3734">
        <v>5.3470000000000004</v>
      </c>
      <c r="C3734">
        <v>752.3687314</v>
      </c>
      <c r="D3734">
        <v>154.56557620000001</v>
      </c>
      <c r="F3734" s="260">
        <v>334.57142857142901</v>
      </c>
      <c r="G3734" s="260">
        <v>58</v>
      </c>
      <c r="H3734" s="260">
        <v>276.57142857142901</v>
      </c>
      <c r="I3734" s="260">
        <v>1628.57142857143</v>
      </c>
      <c r="J3734" s="260">
        <v>699</v>
      </c>
      <c r="K3734" s="260">
        <v>41.142857142857103</v>
      </c>
      <c r="L3734" s="260">
        <v>888.42857142857099</v>
      </c>
      <c r="M3734" s="260">
        <v>57.857142857142897</v>
      </c>
      <c r="N3734" s="260">
        <v>4352.3809523809496</v>
      </c>
    </row>
    <row r="3735" spans="1:14" x14ac:dyDescent="0.25">
      <c r="A3735" s="263">
        <v>40259</v>
      </c>
      <c r="B3735">
        <v>28.975999999999999</v>
      </c>
      <c r="C3735">
        <v>4080.748032</v>
      </c>
      <c r="D3735">
        <v>846.19192320000002</v>
      </c>
      <c r="F3735" s="260">
        <v>338</v>
      </c>
      <c r="G3735" s="260">
        <v>42</v>
      </c>
      <c r="H3735" s="260">
        <v>296</v>
      </c>
      <c r="I3735" s="260">
        <v>1630</v>
      </c>
      <c r="J3735" s="260">
        <v>661</v>
      </c>
      <c r="K3735" s="260">
        <v>38</v>
      </c>
      <c r="L3735" s="260">
        <v>931</v>
      </c>
      <c r="M3735" s="260">
        <v>50</v>
      </c>
      <c r="N3735" s="260">
        <v>4362.2222222222199</v>
      </c>
    </row>
    <row r="3736" spans="1:14" x14ac:dyDescent="0.25">
      <c r="A3736" s="263">
        <v>40260</v>
      </c>
      <c r="B3736">
        <v>37.247999999999998</v>
      </c>
      <c r="C3736">
        <v>5470.9862400000002</v>
      </c>
      <c r="D3736">
        <v>1075.807378</v>
      </c>
      <c r="F3736" s="260">
        <v>334.28571428571399</v>
      </c>
      <c r="G3736" s="260">
        <v>49.428571428571402</v>
      </c>
      <c r="H3736" s="260">
        <v>284.857142857143</v>
      </c>
      <c r="I3736" s="260">
        <v>1700</v>
      </c>
      <c r="J3736" s="260">
        <v>723.71428571428601</v>
      </c>
      <c r="K3736" s="260">
        <v>40.285714285714299</v>
      </c>
      <c r="L3736" s="260">
        <v>936</v>
      </c>
      <c r="M3736" s="260">
        <v>47.142857142857103</v>
      </c>
      <c r="N3736" s="260">
        <v>4372.0634920634902</v>
      </c>
    </row>
    <row r="3737" spans="1:14" x14ac:dyDescent="0.25">
      <c r="A3737" s="263">
        <v>40261</v>
      </c>
      <c r="B3737">
        <v>12.706</v>
      </c>
      <c r="C3737">
        <v>1943.1031680000001</v>
      </c>
      <c r="D3737">
        <v>362.90078540000002</v>
      </c>
      <c r="F3737" s="260">
        <v>330.57142857142901</v>
      </c>
      <c r="G3737" s="260">
        <v>56.857142857142897</v>
      </c>
      <c r="H3737" s="260">
        <v>273.71428571428601</v>
      </c>
      <c r="I3737" s="260">
        <v>1770</v>
      </c>
      <c r="J3737" s="260">
        <v>786.42857142857099</v>
      </c>
      <c r="K3737" s="260">
        <v>42.571428571428598</v>
      </c>
      <c r="L3737" s="260">
        <v>941</v>
      </c>
      <c r="M3737" s="260">
        <v>44.285714285714299</v>
      </c>
      <c r="N3737" s="260">
        <v>4381.9047619047597</v>
      </c>
    </row>
    <row r="3738" spans="1:14" x14ac:dyDescent="0.25">
      <c r="A3738" s="263">
        <v>40262</v>
      </c>
      <c r="B3738">
        <v>19.584</v>
      </c>
      <c r="C3738">
        <v>3113.385984</v>
      </c>
      <c r="D3738">
        <v>553.06111269999997</v>
      </c>
      <c r="F3738" s="260">
        <v>326.857142857143</v>
      </c>
      <c r="G3738" s="260">
        <v>64.285714285714306</v>
      </c>
      <c r="H3738" s="260">
        <v>262.57142857142901</v>
      </c>
      <c r="I3738" s="260">
        <v>1840</v>
      </c>
      <c r="J3738" s="260">
        <v>849.142857142857</v>
      </c>
      <c r="K3738" s="260">
        <v>44.857142857142897</v>
      </c>
      <c r="L3738" s="260">
        <v>946</v>
      </c>
      <c r="M3738" s="260">
        <v>41.428571428571402</v>
      </c>
      <c r="N3738" s="260">
        <v>4391.74603174603</v>
      </c>
    </row>
    <row r="3739" spans="1:14" x14ac:dyDescent="0.25">
      <c r="A3739" s="263">
        <v>40263</v>
      </c>
      <c r="B3739">
        <v>125.34099999999999</v>
      </c>
      <c r="C3739">
        <v>20684.27318</v>
      </c>
      <c r="D3739">
        <v>3499.4634209999999</v>
      </c>
      <c r="F3739" s="260">
        <v>323.142857142857</v>
      </c>
      <c r="G3739" s="260">
        <v>71.714285714285694</v>
      </c>
      <c r="H3739" s="260">
        <v>251.42857142857099</v>
      </c>
      <c r="I3739" s="260">
        <v>1910</v>
      </c>
      <c r="J3739" s="260">
        <v>911.857142857143</v>
      </c>
      <c r="K3739" s="260">
        <v>47.142857142857103</v>
      </c>
      <c r="L3739" s="260">
        <v>951</v>
      </c>
      <c r="M3739" s="260">
        <v>38.571428571428598</v>
      </c>
      <c r="N3739" s="260">
        <v>4401.5873015873003</v>
      </c>
    </row>
    <row r="3740" spans="1:14" x14ac:dyDescent="0.25">
      <c r="A3740" s="263">
        <v>40264</v>
      </c>
      <c r="B3740">
        <v>22.736999999999998</v>
      </c>
      <c r="C3740">
        <v>3889.6640640000001</v>
      </c>
      <c r="D3740">
        <v>627.51001780000001</v>
      </c>
      <c r="F3740" s="260">
        <v>319.42857142857099</v>
      </c>
      <c r="G3740" s="260">
        <v>79.142857142857096</v>
      </c>
      <c r="H3740" s="260">
        <v>240.28571428571399</v>
      </c>
      <c r="I3740" s="260">
        <v>1980</v>
      </c>
      <c r="J3740" s="260">
        <v>974.57142857142901</v>
      </c>
      <c r="K3740" s="260">
        <v>49.428571428571402</v>
      </c>
      <c r="L3740" s="260">
        <v>956</v>
      </c>
      <c r="M3740" s="260">
        <v>35.714285714285701</v>
      </c>
      <c r="N3740" s="260">
        <v>4411.4285714285697</v>
      </c>
    </row>
    <row r="3741" spans="1:14" x14ac:dyDescent="0.25">
      <c r="A3741" s="263">
        <v>40265</v>
      </c>
      <c r="B3741">
        <v>18.280999999999999</v>
      </c>
      <c r="C3741">
        <v>3237.9307199999998</v>
      </c>
      <c r="D3741">
        <v>498.6638949</v>
      </c>
      <c r="F3741" s="260">
        <v>315.71428571428601</v>
      </c>
      <c r="G3741" s="260">
        <v>86.571428571428598</v>
      </c>
      <c r="H3741" s="260">
        <v>229.142857142857</v>
      </c>
      <c r="I3741" s="260">
        <v>2050</v>
      </c>
      <c r="J3741" s="260">
        <v>1037.2857142857099</v>
      </c>
      <c r="K3741" s="260">
        <v>51.714285714285701</v>
      </c>
      <c r="L3741" s="260">
        <v>961</v>
      </c>
      <c r="M3741" s="260">
        <v>32.857142857142897</v>
      </c>
      <c r="N3741" s="260">
        <v>4421.2698412698401</v>
      </c>
    </row>
    <row r="3742" spans="1:14" x14ac:dyDescent="0.25">
      <c r="A3742" s="263">
        <v>40266</v>
      </c>
      <c r="B3742">
        <v>28.175999999999998</v>
      </c>
      <c r="C3742">
        <v>5160.9415680000002</v>
      </c>
      <c r="D3742">
        <v>759.53479679999998</v>
      </c>
      <c r="F3742" s="260">
        <v>312</v>
      </c>
      <c r="G3742" s="260">
        <v>94</v>
      </c>
      <c r="H3742" s="260">
        <v>218</v>
      </c>
      <c r="I3742" s="260">
        <v>2120</v>
      </c>
      <c r="J3742" s="260">
        <v>1100</v>
      </c>
      <c r="K3742" s="260">
        <v>54</v>
      </c>
      <c r="L3742" s="260">
        <v>966</v>
      </c>
      <c r="M3742" s="260">
        <v>30</v>
      </c>
      <c r="N3742" s="260">
        <v>4431.1111111111104</v>
      </c>
    </row>
    <row r="3743" spans="1:14" x14ac:dyDescent="0.25">
      <c r="A3743" s="263">
        <v>40267</v>
      </c>
      <c r="B3743">
        <v>15.493</v>
      </c>
      <c r="C3743">
        <v>2717.3482560000002</v>
      </c>
      <c r="D3743">
        <v>374.99788389999998</v>
      </c>
      <c r="F3743" s="260">
        <v>280.142857142857</v>
      </c>
      <c r="G3743" s="260">
        <v>84.571428571428598</v>
      </c>
      <c r="H3743" s="260">
        <v>195.57142857142901</v>
      </c>
      <c r="I3743" s="260">
        <v>2030</v>
      </c>
      <c r="J3743" s="260">
        <v>1097.1428571428601</v>
      </c>
      <c r="K3743" s="260">
        <v>51.428571428571402</v>
      </c>
      <c r="L3743" s="260">
        <v>881.42857142857099</v>
      </c>
      <c r="M3743" s="260">
        <v>31</v>
      </c>
      <c r="N3743" s="260">
        <v>4440.9523809523798</v>
      </c>
    </row>
    <row r="3744" spans="1:14" x14ac:dyDescent="0.25">
      <c r="A3744" s="263">
        <v>40268</v>
      </c>
      <c r="B3744">
        <v>7.2670000000000003</v>
      </c>
      <c r="C3744">
        <v>1218.065472</v>
      </c>
      <c r="D3744">
        <v>155.89085349999999</v>
      </c>
      <c r="F3744" s="260">
        <v>248.28571428571399</v>
      </c>
      <c r="G3744" s="260">
        <v>75.142857142857096</v>
      </c>
      <c r="H3744" s="260">
        <v>173.142857142857</v>
      </c>
      <c r="I3744" s="260">
        <v>1940</v>
      </c>
      <c r="J3744" s="260">
        <v>1094.2857142857099</v>
      </c>
      <c r="K3744" s="260">
        <v>48.857142857142897</v>
      </c>
      <c r="L3744" s="260">
        <v>796.857142857143</v>
      </c>
      <c r="M3744" s="260">
        <v>32</v>
      </c>
      <c r="N3744" s="260">
        <v>4450.7936507936502</v>
      </c>
    </row>
    <row r="3745" spans="1:14" x14ac:dyDescent="0.25">
      <c r="A3745" s="263">
        <v>40269</v>
      </c>
      <c r="B3745">
        <v>5.3239999999999998</v>
      </c>
      <c r="C3745">
        <v>850.98815999999999</v>
      </c>
      <c r="D3745">
        <v>99.555757709999995</v>
      </c>
      <c r="F3745" s="260">
        <v>216.42857142857099</v>
      </c>
      <c r="G3745" s="260">
        <v>65.714285714285694</v>
      </c>
      <c r="H3745" s="260">
        <v>150.71428571428601</v>
      </c>
      <c r="I3745" s="260">
        <v>1850</v>
      </c>
      <c r="J3745" s="260">
        <v>1091.42857142857</v>
      </c>
      <c r="K3745" s="260">
        <v>46.285714285714299</v>
      </c>
      <c r="L3745" s="260">
        <v>712.28571428571399</v>
      </c>
      <c r="M3745" s="260">
        <v>33</v>
      </c>
      <c r="N3745" s="260">
        <v>4460.6349206349196</v>
      </c>
    </row>
    <row r="3746" spans="1:14" x14ac:dyDescent="0.25">
      <c r="A3746" s="263">
        <v>40270</v>
      </c>
      <c r="B3746">
        <v>2.9940000000000002</v>
      </c>
      <c r="C3746">
        <v>455.27961599999998</v>
      </c>
      <c r="D3746">
        <v>47.745232459999997</v>
      </c>
      <c r="F3746" s="260">
        <v>184.57142857142901</v>
      </c>
      <c r="G3746" s="260">
        <v>56.285714285714299</v>
      </c>
      <c r="H3746" s="260">
        <v>128.28571428571399</v>
      </c>
      <c r="I3746" s="260">
        <v>1760</v>
      </c>
      <c r="J3746" s="260">
        <v>1088.57142857143</v>
      </c>
      <c r="K3746" s="260">
        <v>43.714285714285701</v>
      </c>
      <c r="L3746" s="260">
        <v>627.71428571428601</v>
      </c>
      <c r="M3746" s="260">
        <v>34</v>
      </c>
      <c r="N3746" s="260">
        <v>4470.4761904761899</v>
      </c>
    </row>
    <row r="3747" spans="1:14" x14ac:dyDescent="0.25">
      <c r="A3747" s="263">
        <v>40271</v>
      </c>
      <c r="B3747">
        <v>2.7879999999999998</v>
      </c>
      <c r="C3747">
        <v>402.274944</v>
      </c>
      <c r="D3747">
        <v>36.786305830000003</v>
      </c>
      <c r="F3747" s="260">
        <v>152.71428571428601</v>
      </c>
      <c r="G3747" s="260">
        <v>46.857142857142897</v>
      </c>
      <c r="H3747" s="260">
        <v>105.857142857143</v>
      </c>
      <c r="I3747" s="260">
        <v>1670</v>
      </c>
      <c r="J3747" s="260">
        <v>1085.7142857142901</v>
      </c>
      <c r="K3747" s="260">
        <v>41.142857142857103</v>
      </c>
      <c r="L3747" s="260">
        <v>543.142857142857</v>
      </c>
      <c r="M3747" s="260">
        <v>35</v>
      </c>
      <c r="N3747" s="260">
        <v>4480.3174603174602</v>
      </c>
    </row>
    <row r="3748" spans="1:14" x14ac:dyDescent="0.25">
      <c r="A3748" s="263">
        <v>40272</v>
      </c>
      <c r="B3748">
        <v>2.468</v>
      </c>
      <c r="C3748">
        <v>336.91161599999998</v>
      </c>
      <c r="D3748">
        <v>25.77099703</v>
      </c>
      <c r="F3748" s="260">
        <v>120.857142857143</v>
      </c>
      <c r="G3748" s="260">
        <v>37.428571428571402</v>
      </c>
      <c r="H3748" s="260">
        <v>83.428571428571402</v>
      </c>
      <c r="I3748" s="260">
        <v>1580</v>
      </c>
      <c r="J3748" s="260">
        <v>1082.8571428571399</v>
      </c>
      <c r="K3748" s="260">
        <v>38.571428571428598</v>
      </c>
      <c r="L3748" s="260">
        <v>458.57142857142901</v>
      </c>
      <c r="M3748" s="260">
        <v>36</v>
      </c>
      <c r="N3748" s="260">
        <v>4490.1587301587297</v>
      </c>
    </row>
    <row r="3749" spans="1:14" x14ac:dyDescent="0.25">
      <c r="A3749" s="263">
        <v>40273</v>
      </c>
      <c r="B3749">
        <v>2.331</v>
      </c>
      <c r="C3749">
        <v>300.08361600000001</v>
      </c>
      <c r="D3749">
        <v>17.9244576</v>
      </c>
      <c r="F3749" s="260">
        <v>89</v>
      </c>
      <c r="G3749" s="260">
        <v>28</v>
      </c>
      <c r="H3749" s="260">
        <v>61</v>
      </c>
      <c r="I3749" s="260">
        <v>1490</v>
      </c>
      <c r="J3749" s="260">
        <v>1080</v>
      </c>
      <c r="K3749" s="260">
        <v>36</v>
      </c>
      <c r="L3749" s="260">
        <v>374</v>
      </c>
      <c r="M3749" s="260">
        <v>37</v>
      </c>
      <c r="N3749" s="260">
        <v>4500</v>
      </c>
    </row>
    <row r="3750" spans="1:14" x14ac:dyDescent="0.25">
      <c r="A3750" s="263">
        <v>40274</v>
      </c>
      <c r="B3750">
        <v>4.1820000000000004</v>
      </c>
      <c r="C3750">
        <v>565.73140109999997</v>
      </c>
      <c r="D3750">
        <v>34.790416460000003</v>
      </c>
      <c r="F3750" s="260">
        <v>96.285714285714306</v>
      </c>
      <c r="G3750" s="260">
        <v>32.857142857142897</v>
      </c>
      <c r="H3750" s="260">
        <v>63.428571428571402</v>
      </c>
      <c r="I3750" s="260">
        <v>1565.7142857142901</v>
      </c>
      <c r="J3750" s="260">
        <v>1059.2857142857099</v>
      </c>
      <c r="K3750" s="260">
        <v>62.571428571428598</v>
      </c>
      <c r="L3750" s="260">
        <v>443.857142857143</v>
      </c>
      <c r="M3750" s="260">
        <v>40.571428571428598</v>
      </c>
      <c r="N3750" s="260">
        <v>5631.4285714285697</v>
      </c>
    </row>
    <row r="3751" spans="1:14" x14ac:dyDescent="0.25">
      <c r="A3751" s="263">
        <v>40275</v>
      </c>
      <c r="B3751">
        <v>5.3470000000000004</v>
      </c>
      <c r="C3751">
        <v>758.30848460000004</v>
      </c>
      <c r="D3751">
        <v>47.84801143</v>
      </c>
      <c r="F3751" s="260">
        <v>103.571428571429</v>
      </c>
      <c r="G3751" s="260">
        <v>37.714285714285701</v>
      </c>
      <c r="H3751" s="260">
        <v>65.857142857142904</v>
      </c>
      <c r="I3751" s="260">
        <v>1641.42857142857</v>
      </c>
      <c r="J3751" s="260">
        <v>1038.57142857143</v>
      </c>
      <c r="K3751" s="260">
        <v>89.142857142857096</v>
      </c>
      <c r="L3751" s="260">
        <v>513.71428571428601</v>
      </c>
      <c r="M3751" s="260">
        <v>44.142857142857103</v>
      </c>
      <c r="N3751" s="260">
        <v>6762.8571428571404</v>
      </c>
    </row>
    <row r="3752" spans="1:14" x14ac:dyDescent="0.25">
      <c r="A3752" s="263">
        <v>40276</v>
      </c>
      <c r="B3752">
        <v>4.09</v>
      </c>
      <c r="C3752">
        <v>606.79707429999996</v>
      </c>
      <c r="D3752">
        <v>39.174253710000002</v>
      </c>
      <c r="F3752" s="260">
        <v>110.857142857143</v>
      </c>
      <c r="G3752" s="260">
        <v>42.571428571428598</v>
      </c>
      <c r="H3752" s="260">
        <v>68.285714285714306</v>
      </c>
      <c r="I3752" s="260">
        <v>1717.1428571428601</v>
      </c>
      <c r="J3752" s="260">
        <v>1017.85714285714</v>
      </c>
      <c r="K3752" s="260">
        <v>115.71428571428601</v>
      </c>
      <c r="L3752" s="260">
        <v>583.57142857142901</v>
      </c>
      <c r="M3752" s="260">
        <v>47.714285714285701</v>
      </c>
      <c r="N3752" s="260">
        <v>7894.2857142857101</v>
      </c>
    </row>
    <row r="3753" spans="1:14" x14ac:dyDescent="0.25">
      <c r="A3753" s="263">
        <v>40277</v>
      </c>
      <c r="B3753">
        <v>2.5590000000000002</v>
      </c>
      <c r="C3753">
        <v>396.39641139999998</v>
      </c>
      <c r="D3753">
        <v>26.12110217</v>
      </c>
      <c r="F3753" s="260">
        <v>118.142857142857</v>
      </c>
      <c r="G3753" s="260">
        <v>47.428571428571402</v>
      </c>
      <c r="H3753" s="260">
        <v>70.714285714285694</v>
      </c>
      <c r="I3753" s="260">
        <v>1792.8571428571399</v>
      </c>
      <c r="J3753" s="260">
        <v>997.142857142857</v>
      </c>
      <c r="K3753" s="260">
        <v>142.28571428571399</v>
      </c>
      <c r="L3753" s="260">
        <v>653.42857142857099</v>
      </c>
      <c r="M3753" s="260">
        <v>51.285714285714299</v>
      </c>
      <c r="N3753" s="260">
        <v>9025.7142857142899</v>
      </c>
    </row>
    <row r="3754" spans="1:14" x14ac:dyDescent="0.25">
      <c r="A3754" s="263">
        <v>40278</v>
      </c>
      <c r="B3754">
        <v>2.1019999999999999</v>
      </c>
      <c r="C3754">
        <v>339.35648909999998</v>
      </c>
      <c r="D3754">
        <v>22.77943406</v>
      </c>
      <c r="F3754" s="260">
        <v>125.428571428571</v>
      </c>
      <c r="G3754" s="260">
        <v>52.285714285714299</v>
      </c>
      <c r="H3754" s="260">
        <v>73.142857142857096</v>
      </c>
      <c r="I3754" s="260">
        <v>1868.57142857143</v>
      </c>
      <c r="J3754" s="260">
        <v>976.42857142857099</v>
      </c>
      <c r="K3754" s="260">
        <v>168.857142857143</v>
      </c>
      <c r="L3754" s="260">
        <v>723.28571428571399</v>
      </c>
      <c r="M3754" s="260">
        <v>54.857142857142897</v>
      </c>
      <c r="N3754" s="260">
        <v>10157.142857142901</v>
      </c>
    </row>
    <row r="3755" spans="1:14" x14ac:dyDescent="0.25">
      <c r="A3755" s="263">
        <v>40279</v>
      </c>
      <c r="B3755">
        <v>1.9419999999999999</v>
      </c>
      <c r="C3755">
        <v>326.2293669</v>
      </c>
      <c r="D3755">
        <v>22.267970739999999</v>
      </c>
      <c r="F3755" s="260">
        <v>132.71428571428601</v>
      </c>
      <c r="G3755" s="260">
        <v>57.142857142857103</v>
      </c>
      <c r="H3755" s="260">
        <v>75.571428571428598</v>
      </c>
      <c r="I3755" s="260">
        <v>1944.2857142857099</v>
      </c>
      <c r="J3755" s="260">
        <v>955.71428571428601</v>
      </c>
      <c r="K3755" s="260">
        <v>195.42857142857099</v>
      </c>
      <c r="L3755" s="260">
        <v>793.142857142857</v>
      </c>
      <c r="M3755" s="260">
        <v>58.428571428571402</v>
      </c>
      <c r="N3755" s="260">
        <v>11288.5714285714</v>
      </c>
    </row>
    <row r="3756" spans="1:14" x14ac:dyDescent="0.25">
      <c r="A3756" s="263">
        <v>40280</v>
      </c>
      <c r="B3756">
        <v>1.165</v>
      </c>
      <c r="C3756">
        <v>203.32512</v>
      </c>
      <c r="D3756">
        <v>14.091839999999999</v>
      </c>
      <c r="F3756" s="260">
        <v>140</v>
      </c>
      <c r="G3756" s="260">
        <v>62</v>
      </c>
      <c r="H3756" s="260">
        <v>78</v>
      </c>
      <c r="I3756" s="260">
        <v>2020</v>
      </c>
      <c r="J3756" s="260">
        <v>935</v>
      </c>
      <c r="K3756" s="260">
        <v>222</v>
      </c>
      <c r="L3756" s="260">
        <v>863</v>
      </c>
      <c r="M3756" s="260">
        <v>62</v>
      </c>
      <c r="N3756" s="260">
        <v>12420</v>
      </c>
    </row>
    <row r="3757" spans="1:14" x14ac:dyDescent="0.25">
      <c r="A3757" s="263">
        <v>40281</v>
      </c>
      <c r="B3757">
        <v>1.3939999999999999</v>
      </c>
      <c r="C3757">
        <v>216.70885029999999</v>
      </c>
      <c r="D3757">
        <v>16.05314469</v>
      </c>
      <c r="F3757" s="260">
        <v>133.28571428571399</v>
      </c>
      <c r="G3757" s="260">
        <v>56.571428571428598</v>
      </c>
      <c r="H3757" s="260">
        <v>76.714285714285694</v>
      </c>
      <c r="I3757" s="260">
        <v>1799.2857142857099</v>
      </c>
      <c r="J3757" s="260">
        <v>812</v>
      </c>
      <c r="K3757" s="260">
        <v>190.71428571428601</v>
      </c>
      <c r="L3757" s="260">
        <v>796.57142857142901</v>
      </c>
      <c r="M3757" s="260">
        <v>55</v>
      </c>
      <c r="N3757" s="260">
        <v>11228.5714285714</v>
      </c>
    </row>
    <row r="3758" spans="1:14" x14ac:dyDescent="0.25">
      <c r="A3758" s="263">
        <v>40282</v>
      </c>
      <c r="B3758">
        <v>0.93700000000000006</v>
      </c>
      <c r="C3758">
        <v>127.79609139999999</v>
      </c>
      <c r="D3758">
        <v>10.246817829999999</v>
      </c>
      <c r="F3758" s="260">
        <v>126.571428571429</v>
      </c>
      <c r="G3758" s="260">
        <v>51.142857142857103</v>
      </c>
      <c r="H3758" s="260">
        <v>75.428571428571402</v>
      </c>
      <c r="I3758" s="260">
        <v>1578.57142857143</v>
      </c>
      <c r="J3758" s="260">
        <v>689</v>
      </c>
      <c r="K3758" s="260">
        <v>159.42857142857099</v>
      </c>
      <c r="L3758" s="260">
        <v>730.142857142857</v>
      </c>
      <c r="M3758" s="260">
        <v>48</v>
      </c>
      <c r="N3758" s="260">
        <v>10037.142857142901</v>
      </c>
    </row>
    <row r="3759" spans="1:14" x14ac:dyDescent="0.25">
      <c r="A3759" s="263">
        <v>40283</v>
      </c>
      <c r="B3759">
        <v>1.165</v>
      </c>
      <c r="C3759">
        <v>136.67646859999999</v>
      </c>
      <c r="D3759">
        <v>12.064340570000001</v>
      </c>
      <c r="F3759" s="260">
        <v>119.857142857143</v>
      </c>
      <c r="G3759" s="260">
        <v>45.714285714285701</v>
      </c>
      <c r="H3759" s="260">
        <v>74.142857142857096</v>
      </c>
      <c r="I3759" s="260">
        <v>1357.8571428571399</v>
      </c>
      <c r="J3759" s="260">
        <v>566</v>
      </c>
      <c r="K3759" s="260">
        <v>128.142857142857</v>
      </c>
      <c r="L3759" s="260">
        <v>663.71428571428601</v>
      </c>
      <c r="M3759" s="260">
        <v>41</v>
      </c>
      <c r="N3759" s="260">
        <v>8845.7142857142899</v>
      </c>
    </row>
    <row r="3760" spans="1:14" x14ac:dyDescent="0.25">
      <c r="A3760" s="263">
        <v>40284</v>
      </c>
      <c r="B3760">
        <v>1.8740000000000001</v>
      </c>
      <c r="C3760">
        <v>184.1188937</v>
      </c>
      <c r="D3760">
        <v>18.319367310000001</v>
      </c>
      <c r="F3760" s="260">
        <v>113.142857142857</v>
      </c>
      <c r="G3760" s="260">
        <v>40.285714285714299</v>
      </c>
      <c r="H3760" s="260">
        <v>72.857142857142904</v>
      </c>
      <c r="I3760" s="260">
        <v>1137.1428571428601</v>
      </c>
      <c r="J3760" s="260">
        <v>443</v>
      </c>
      <c r="K3760" s="260">
        <v>96.857142857142904</v>
      </c>
      <c r="L3760" s="260">
        <v>597.28571428571399</v>
      </c>
      <c r="M3760" s="260">
        <v>34</v>
      </c>
      <c r="N3760" s="260">
        <v>7654.2857142857101</v>
      </c>
    </row>
    <row r="3761" spans="1:14" x14ac:dyDescent="0.25">
      <c r="A3761" s="263">
        <v>40285</v>
      </c>
      <c r="B3761">
        <v>0.93700000000000006</v>
      </c>
      <c r="C3761">
        <v>74.191124569999999</v>
      </c>
      <c r="D3761">
        <v>8.6161165709999992</v>
      </c>
      <c r="F3761" s="260">
        <v>106.428571428571</v>
      </c>
      <c r="G3761" s="260">
        <v>34.857142857142897</v>
      </c>
      <c r="H3761" s="260">
        <v>71.571428571428598</v>
      </c>
      <c r="I3761" s="260">
        <v>916.42857142857099</v>
      </c>
      <c r="J3761" s="260">
        <v>320</v>
      </c>
      <c r="K3761" s="260">
        <v>65.571428571428598</v>
      </c>
      <c r="L3761" s="260">
        <v>530.857142857143</v>
      </c>
      <c r="M3761" s="260">
        <v>27</v>
      </c>
      <c r="N3761" s="260">
        <v>6462.8571428571404</v>
      </c>
    </row>
    <row r="3762" spans="1:14" x14ac:dyDescent="0.25">
      <c r="A3762" s="263">
        <v>40286</v>
      </c>
      <c r="B3762">
        <v>0.68600000000000005</v>
      </c>
      <c r="C3762">
        <v>41.235264000000001</v>
      </c>
      <c r="D3762">
        <v>5.9101055999999996</v>
      </c>
      <c r="F3762" s="260">
        <v>99.714285714285694</v>
      </c>
      <c r="G3762" s="260">
        <v>29.428571428571399</v>
      </c>
      <c r="H3762" s="260">
        <v>70.285714285714306</v>
      </c>
      <c r="I3762" s="260">
        <v>695.71428571428601</v>
      </c>
      <c r="J3762" s="260">
        <v>197</v>
      </c>
      <c r="K3762" s="260">
        <v>34.285714285714299</v>
      </c>
      <c r="L3762" s="260">
        <v>464.42857142857099</v>
      </c>
      <c r="M3762" s="260">
        <v>20</v>
      </c>
      <c r="N3762" s="260">
        <v>5271.4285714285697</v>
      </c>
    </row>
    <row r="3763" spans="1:14" x14ac:dyDescent="0.25">
      <c r="A3763" s="263">
        <v>40287</v>
      </c>
      <c r="B3763">
        <v>0.70799999999999996</v>
      </c>
      <c r="C3763">
        <v>29.056319999999999</v>
      </c>
      <c r="D3763">
        <v>5.6889215999999996</v>
      </c>
      <c r="F3763" s="260">
        <v>93</v>
      </c>
      <c r="G3763" s="260">
        <v>24</v>
      </c>
      <c r="H3763" s="260">
        <v>69</v>
      </c>
      <c r="I3763" s="260">
        <v>475</v>
      </c>
      <c r="J3763" s="260">
        <v>74</v>
      </c>
      <c r="K3763" s="260">
        <v>3</v>
      </c>
      <c r="L3763" s="260">
        <v>398</v>
      </c>
      <c r="M3763" s="260">
        <v>13</v>
      </c>
      <c r="N3763" s="260">
        <v>4080</v>
      </c>
    </row>
    <row r="3764" spans="1:14" x14ac:dyDescent="0.25">
      <c r="A3764" s="263">
        <v>40288</v>
      </c>
      <c r="B3764">
        <v>0.45700000000000002</v>
      </c>
      <c r="C3764">
        <v>43.410717259999998</v>
      </c>
      <c r="D3764">
        <v>7.626207086</v>
      </c>
      <c r="F3764" s="260">
        <v>193.142857142857</v>
      </c>
      <c r="G3764" s="260">
        <v>97.857142857142804</v>
      </c>
      <c r="H3764" s="260">
        <v>95.285714285714306</v>
      </c>
      <c r="I3764" s="260">
        <v>1099.42857142857</v>
      </c>
      <c r="J3764" s="260">
        <v>453.42857142857099</v>
      </c>
      <c r="K3764" s="260">
        <v>94.428571428571402</v>
      </c>
      <c r="L3764" s="260">
        <v>551.57142857142901</v>
      </c>
      <c r="M3764" s="260">
        <v>31.571428571428601</v>
      </c>
      <c r="N3764" s="260">
        <v>4618.5714285714303</v>
      </c>
    </row>
    <row r="3765" spans="1:14" x14ac:dyDescent="0.25">
      <c r="A3765" s="263">
        <v>40289</v>
      </c>
      <c r="B3765">
        <v>0.68600000000000005</v>
      </c>
      <c r="C3765">
        <v>102.1737024</v>
      </c>
      <c r="D3765">
        <v>17.383161600000001</v>
      </c>
      <c r="F3765" s="260">
        <v>293.28571428571399</v>
      </c>
      <c r="G3765" s="260">
        <v>171.71428571428601</v>
      </c>
      <c r="H3765" s="260">
        <v>121.571428571429</v>
      </c>
      <c r="I3765" s="260">
        <v>1723.8571428571399</v>
      </c>
      <c r="J3765" s="260">
        <v>832.857142857143</v>
      </c>
      <c r="K3765" s="260">
        <v>185.857142857143</v>
      </c>
      <c r="L3765" s="260">
        <v>705.142857142857</v>
      </c>
      <c r="M3765" s="260">
        <v>50.142857142857103</v>
      </c>
      <c r="N3765" s="260">
        <v>5157.1428571428596</v>
      </c>
    </row>
    <row r="3766" spans="1:14" x14ac:dyDescent="0.25">
      <c r="A3766" s="263">
        <v>40290</v>
      </c>
      <c r="B3766">
        <v>0.22900000000000001</v>
      </c>
      <c r="C3766">
        <v>46.462241830000004</v>
      </c>
      <c r="D3766">
        <v>7.7842203430000003</v>
      </c>
      <c r="F3766" s="260">
        <v>393.42857142857099</v>
      </c>
      <c r="G3766" s="260">
        <v>245.57142857142901</v>
      </c>
      <c r="H3766" s="260">
        <v>147.857142857143</v>
      </c>
      <c r="I3766" s="260">
        <v>2348.2857142857101</v>
      </c>
      <c r="J3766" s="260">
        <v>1212.2857142857099</v>
      </c>
      <c r="K3766" s="260">
        <v>277.28571428571399</v>
      </c>
      <c r="L3766" s="260">
        <v>858.71428571428601</v>
      </c>
      <c r="M3766" s="260">
        <v>68.714285714285694</v>
      </c>
      <c r="N3766" s="260">
        <v>5695.7142857142899</v>
      </c>
    </row>
    <row r="3767" spans="1:14" x14ac:dyDescent="0.25">
      <c r="A3767" s="263">
        <v>40291</v>
      </c>
      <c r="B3767">
        <v>0.93700000000000006</v>
      </c>
      <c r="C3767">
        <v>240.66143589999999</v>
      </c>
      <c r="D3767">
        <v>39.95796343</v>
      </c>
      <c r="F3767" s="260">
        <v>493.57142857142901</v>
      </c>
      <c r="G3767" s="260">
        <v>319.42857142857099</v>
      </c>
      <c r="H3767" s="260">
        <v>174.142857142857</v>
      </c>
      <c r="I3767" s="260">
        <v>2972.7142857142899</v>
      </c>
      <c r="J3767" s="260">
        <v>1591.7142857142901</v>
      </c>
      <c r="K3767" s="260">
        <v>368.71428571428601</v>
      </c>
      <c r="L3767" s="260">
        <v>1012.28571428571</v>
      </c>
      <c r="M3767" s="260">
        <v>87.285714285714306</v>
      </c>
      <c r="N3767" s="260">
        <v>6234.2857142857101</v>
      </c>
    </row>
    <row r="3768" spans="1:14" x14ac:dyDescent="0.25">
      <c r="A3768" s="263">
        <v>40292</v>
      </c>
      <c r="B3768">
        <v>6.5359999999999996</v>
      </c>
      <c r="C3768">
        <v>2031.3439820000001</v>
      </c>
      <c r="D3768">
        <v>335.27663180000002</v>
      </c>
      <c r="F3768" s="260">
        <v>593.71428571428601</v>
      </c>
      <c r="G3768" s="260">
        <v>393.28571428571399</v>
      </c>
      <c r="H3768" s="260">
        <v>200.42857142857099</v>
      </c>
      <c r="I3768" s="260">
        <v>3597.1428571428601</v>
      </c>
      <c r="J3768" s="260">
        <v>1971.1428571428601</v>
      </c>
      <c r="K3768" s="260">
        <v>460.142857142857</v>
      </c>
      <c r="L3768" s="260">
        <v>1165.8571428571399</v>
      </c>
      <c r="M3768" s="260">
        <v>105.857142857143</v>
      </c>
      <c r="N3768" s="260">
        <v>6772.8571428571404</v>
      </c>
    </row>
    <row r="3769" spans="1:14" x14ac:dyDescent="0.25">
      <c r="A3769" s="263">
        <v>40293</v>
      </c>
      <c r="B3769">
        <v>27.856000000000002</v>
      </c>
      <c r="C3769">
        <v>10160.3025</v>
      </c>
      <c r="D3769">
        <v>1669.9465070000001</v>
      </c>
      <c r="F3769" s="260">
        <v>693.857142857143</v>
      </c>
      <c r="G3769" s="260">
        <v>467.142857142857</v>
      </c>
      <c r="H3769" s="260">
        <v>226.71428571428601</v>
      </c>
      <c r="I3769" s="260">
        <v>4221.5714285714303</v>
      </c>
      <c r="J3769" s="260">
        <v>2350.5714285714298</v>
      </c>
      <c r="K3769" s="260">
        <v>551.57142857142901</v>
      </c>
      <c r="L3769" s="260">
        <v>1319.42857142857</v>
      </c>
      <c r="M3769" s="260">
        <v>124.428571428571</v>
      </c>
      <c r="N3769" s="260">
        <v>7311.4285714285697</v>
      </c>
    </row>
    <row r="3770" spans="1:14" x14ac:dyDescent="0.25">
      <c r="A3770" s="263">
        <v>40294</v>
      </c>
      <c r="B3770">
        <v>16.956</v>
      </c>
      <c r="C3770">
        <v>7099.3822460000001</v>
      </c>
      <c r="D3770">
        <v>1163.2087300000001</v>
      </c>
      <c r="F3770" s="260">
        <v>794</v>
      </c>
      <c r="G3770" s="260">
        <v>541</v>
      </c>
      <c r="H3770" s="260">
        <v>253</v>
      </c>
      <c r="I3770" s="260">
        <v>4846</v>
      </c>
      <c r="J3770" s="260">
        <v>2730</v>
      </c>
      <c r="K3770" s="260">
        <v>643</v>
      </c>
      <c r="L3770" s="260">
        <v>1473</v>
      </c>
      <c r="M3770" s="260">
        <v>143</v>
      </c>
      <c r="N3770" s="260">
        <v>7850</v>
      </c>
    </row>
    <row r="3771" spans="1:14" x14ac:dyDescent="0.25">
      <c r="A3771" s="263">
        <v>40295</v>
      </c>
      <c r="B3771">
        <v>8.9350000000000005</v>
      </c>
      <c r="C3771">
        <v>3772.3549579999999</v>
      </c>
      <c r="D3771">
        <v>616.37408230000005</v>
      </c>
      <c r="F3771" s="260">
        <v>798.42857142857099</v>
      </c>
      <c r="G3771" s="260">
        <v>518.142857142857</v>
      </c>
      <c r="H3771" s="260">
        <v>280.28571428571399</v>
      </c>
      <c r="I3771" s="260">
        <v>4886.5714285714303</v>
      </c>
      <c r="J3771" s="260">
        <v>2808.5714285714298</v>
      </c>
      <c r="K3771" s="260">
        <v>631.57142857142901</v>
      </c>
      <c r="L3771" s="260">
        <v>1446.42857142857</v>
      </c>
      <c r="M3771" s="260">
        <v>138.28571428571399</v>
      </c>
      <c r="N3771" s="260">
        <v>8828.5714285714294</v>
      </c>
    </row>
    <row r="3772" spans="1:14" x14ac:dyDescent="0.25">
      <c r="A3772" s="263">
        <v>40296</v>
      </c>
      <c r="B3772">
        <v>4.3419999999999996</v>
      </c>
      <c r="C3772">
        <v>1848.41173</v>
      </c>
      <c r="D3772">
        <v>301.1908937</v>
      </c>
      <c r="F3772" s="260">
        <v>802.857142857143</v>
      </c>
      <c r="G3772" s="260">
        <v>495.28571428571399</v>
      </c>
      <c r="H3772" s="260">
        <v>307.57142857142901</v>
      </c>
      <c r="I3772" s="260">
        <v>4927.1428571428596</v>
      </c>
      <c r="J3772" s="260">
        <v>2887.1428571428601</v>
      </c>
      <c r="K3772" s="260">
        <v>620.142857142857</v>
      </c>
      <c r="L3772" s="260">
        <v>1419.8571428571399</v>
      </c>
      <c r="M3772" s="260">
        <v>133.57142857142901</v>
      </c>
      <c r="N3772" s="260">
        <v>9807.1428571428605</v>
      </c>
    </row>
    <row r="3773" spans="1:14" x14ac:dyDescent="0.25">
      <c r="A3773" s="263">
        <v>40297</v>
      </c>
      <c r="B3773">
        <v>2.6280000000000001</v>
      </c>
      <c r="C3773">
        <v>1127.965232</v>
      </c>
      <c r="D3773">
        <v>183.3016485</v>
      </c>
      <c r="F3773" s="260">
        <v>807.28571428571399</v>
      </c>
      <c r="G3773" s="260">
        <v>472.42857142857099</v>
      </c>
      <c r="H3773" s="260">
        <v>334.857142857143</v>
      </c>
      <c r="I3773" s="260">
        <v>4967.7142857142899</v>
      </c>
      <c r="J3773" s="260">
        <v>2965.7142857142899</v>
      </c>
      <c r="K3773" s="260">
        <v>608.71428571428601</v>
      </c>
      <c r="L3773" s="260">
        <v>1393.2857142857099</v>
      </c>
      <c r="M3773" s="260">
        <v>128.857142857143</v>
      </c>
      <c r="N3773" s="260">
        <v>10785.714285714301</v>
      </c>
    </row>
    <row r="3774" spans="1:14" x14ac:dyDescent="0.25">
      <c r="A3774" s="263">
        <v>40298</v>
      </c>
      <c r="B3774">
        <v>1.6679999999999999</v>
      </c>
      <c r="C3774">
        <v>721.77009740000005</v>
      </c>
      <c r="D3774">
        <v>116.9803666</v>
      </c>
      <c r="F3774" s="260">
        <v>811.71428571428601</v>
      </c>
      <c r="G3774" s="260">
        <v>449.57142857142901</v>
      </c>
      <c r="H3774" s="260">
        <v>362.142857142857</v>
      </c>
      <c r="I3774" s="260">
        <v>5008.2857142857101</v>
      </c>
      <c r="J3774" s="260">
        <v>3044.2857142857101</v>
      </c>
      <c r="K3774" s="260">
        <v>597.28571428571399</v>
      </c>
      <c r="L3774" s="260">
        <v>1366.7142857142901</v>
      </c>
      <c r="M3774" s="260">
        <v>124.142857142857</v>
      </c>
      <c r="N3774" s="260">
        <v>11764.285714285699</v>
      </c>
    </row>
    <row r="3775" spans="1:14" x14ac:dyDescent="0.25">
      <c r="A3775" s="263">
        <v>40299</v>
      </c>
      <c r="B3775">
        <v>6.7640000000000002</v>
      </c>
      <c r="C3775">
        <v>2950.6005829999999</v>
      </c>
      <c r="D3775">
        <v>476.9617207</v>
      </c>
      <c r="F3775" s="260">
        <v>816.142857142857</v>
      </c>
      <c r="G3775" s="260">
        <v>426.71428571428601</v>
      </c>
      <c r="H3775" s="260">
        <v>389.42857142857099</v>
      </c>
      <c r="I3775" s="260">
        <v>5048.8571428571404</v>
      </c>
      <c r="J3775" s="260">
        <v>3122.8571428571399</v>
      </c>
      <c r="K3775" s="260">
        <v>585.857142857143</v>
      </c>
      <c r="L3775" s="260">
        <v>1340.1428571428601</v>
      </c>
      <c r="M3775" s="260">
        <v>119.428571428571</v>
      </c>
      <c r="N3775" s="260">
        <v>12742.857142857099</v>
      </c>
    </row>
    <row r="3776" spans="1:14" x14ac:dyDescent="0.25">
      <c r="A3776" s="263">
        <v>40300</v>
      </c>
      <c r="B3776">
        <v>165.583</v>
      </c>
      <c r="C3776">
        <v>72811.25434</v>
      </c>
      <c r="D3776">
        <v>11739.399450000001</v>
      </c>
      <c r="F3776" s="260">
        <v>820.57142857142901</v>
      </c>
      <c r="G3776" s="260">
        <v>403.857142857143</v>
      </c>
      <c r="H3776" s="260">
        <v>416.71428571428601</v>
      </c>
      <c r="I3776" s="260">
        <v>5089.4285714285697</v>
      </c>
      <c r="J3776" s="260">
        <v>3201.4285714285702</v>
      </c>
      <c r="K3776" s="260">
        <v>574.42857142857099</v>
      </c>
      <c r="L3776" s="260">
        <v>1313.57142857143</v>
      </c>
      <c r="M3776" s="260">
        <v>114.71428571428601</v>
      </c>
      <c r="N3776" s="260">
        <v>13721.4285714286</v>
      </c>
    </row>
    <row r="3777" spans="1:14" x14ac:dyDescent="0.25">
      <c r="A3777" s="263">
        <v>40301</v>
      </c>
      <c r="B3777">
        <v>97.965000000000003</v>
      </c>
      <c r="C3777">
        <v>43421.222880000001</v>
      </c>
      <c r="D3777">
        <v>6982.9452000000001</v>
      </c>
      <c r="F3777" s="260">
        <v>825</v>
      </c>
      <c r="G3777" s="260">
        <v>381</v>
      </c>
      <c r="H3777" s="260">
        <v>444</v>
      </c>
      <c r="I3777" s="260">
        <v>5130</v>
      </c>
      <c r="J3777" s="260">
        <v>3280</v>
      </c>
      <c r="K3777" s="260">
        <v>563</v>
      </c>
      <c r="L3777" s="260">
        <v>1287</v>
      </c>
      <c r="M3777" s="260">
        <v>110</v>
      </c>
      <c r="N3777" s="260">
        <v>14700</v>
      </c>
    </row>
    <row r="3778" spans="1:14" x14ac:dyDescent="0.25">
      <c r="A3778" s="263">
        <v>40302</v>
      </c>
      <c r="B3778">
        <v>18.373000000000001</v>
      </c>
      <c r="C3778">
        <v>7966.3900160000003</v>
      </c>
      <c r="D3778">
        <v>1157.2344290000001</v>
      </c>
      <c r="F3778" s="260">
        <v>729</v>
      </c>
      <c r="G3778" s="260">
        <v>337.42857142857099</v>
      </c>
      <c r="H3778" s="260">
        <v>391.57142857142901</v>
      </c>
      <c r="I3778" s="260">
        <v>5018.4285714285697</v>
      </c>
      <c r="J3778" s="260">
        <v>3161.4285714285702</v>
      </c>
      <c r="K3778" s="260">
        <v>488.42857142857099</v>
      </c>
      <c r="L3778" s="260">
        <v>1368.57142857143</v>
      </c>
      <c r="M3778" s="260">
        <v>96.142857142857096</v>
      </c>
      <c r="N3778" s="260">
        <v>13394.285714285699</v>
      </c>
    </row>
    <row r="3779" spans="1:14" x14ac:dyDescent="0.25">
      <c r="A3779" s="263">
        <v>40303</v>
      </c>
      <c r="B3779">
        <v>2.6739999999999999</v>
      </c>
      <c r="C3779">
        <v>1133.64887</v>
      </c>
      <c r="D3779">
        <v>146.24426879999999</v>
      </c>
      <c r="F3779" s="260">
        <v>633</v>
      </c>
      <c r="G3779" s="260">
        <v>293.857142857143</v>
      </c>
      <c r="H3779" s="260">
        <v>339.142857142857</v>
      </c>
      <c r="I3779" s="260">
        <v>4906.8571428571404</v>
      </c>
      <c r="J3779" s="260">
        <v>3042.8571428571399</v>
      </c>
      <c r="K3779" s="260">
        <v>413.857142857143</v>
      </c>
      <c r="L3779" s="260">
        <v>1450.1428571428601</v>
      </c>
      <c r="M3779" s="260">
        <v>82.285714285714306</v>
      </c>
      <c r="N3779" s="260">
        <v>12088.5714285714</v>
      </c>
    </row>
    <row r="3780" spans="1:14" x14ac:dyDescent="0.25">
      <c r="A3780" s="263">
        <v>40304</v>
      </c>
      <c r="B3780">
        <v>8.25</v>
      </c>
      <c r="C3780">
        <v>3418.0796570000002</v>
      </c>
      <c r="D3780">
        <v>382.77359999999999</v>
      </c>
      <c r="F3780" s="260">
        <v>537</v>
      </c>
      <c r="G3780" s="260">
        <v>250.28571428571399</v>
      </c>
      <c r="H3780" s="260">
        <v>286.71428571428601</v>
      </c>
      <c r="I3780" s="260">
        <v>4795.2857142857101</v>
      </c>
      <c r="J3780" s="260">
        <v>2924.2857142857101</v>
      </c>
      <c r="K3780" s="260">
        <v>339.28571428571399</v>
      </c>
      <c r="L3780" s="260">
        <v>1531.7142857142901</v>
      </c>
      <c r="M3780" s="260">
        <v>68.428571428571402</v>
      </c>
      <c r="N3780" s="260">
        <v>10782.857142857099</v>
      </c>
    </row>
    <row r="3781" spans="1:14" x14ac:dyDescent="0.25">
      <c r="A3781" s="263">
        <v>40305</v>
      </c>
      <c r="B3781">
        <v>4.41</v>
      </c>
      <c r="C3781">
        <v>1784.6075519999999</v>
      </c>
      <c r="D3781">
        <v>168.03158400000001</v>
      </c>
      <c r="F3781" s="260">
        <v>441</v>
      </c>
      <c r="G3781" s="260">
        <v>206.71428571428601</v>
      </c>
      <c r="H3781" s="260">
        <v>234.28571428571399</v>
      </c>
      <c r="I3781" s="260">
        <v>4683.7142857142899</v>
      </c>
      <c r="J3781" s="260">
        <v>2805.7142857142899</v>
      </c>
      <c r="K3781" s="260">
        <v>264.71428571428601</v>
      </c>
      <c r="L3781" s="260">
        <v>1613.2857142857099</v>
      </c>
      <c r="M3781" s="260">
        <v>54.571428571428598</v>
      </c>
      <c r="N3781" s="260">
        <v>9477.1428571428605</v>
      </c>
    </row>
    <row r="3782" spans="1:14" x14ac:dyDescent="0.25">
      <c r="A3782" s="263">
        <v>40306</v>
      </c>
      <c r="B3782">
        <v>2.08</v>
      </c>
      <c r="C3782">
        <v>821.66893709999999</v>
      </c>
      <c r="D3782">
        <v>62.000639999999997</v>
      </c>
      <c r="F3782" s="260">
        <v>345</v>
      </c>
      <c r="G3782" s="260">
        <v>163.142857142857</v>
      </c>
      <c r="H3782" s="260">
        <v>181.857142857143</v>
      </c>
      <c r="I3782" s="260">
        <v>4572.1428571428596</v>
      </c>
      <c r="J3782" s="260">
        <v>2687.1428571428601</v>
      </c>
      <c r="K3782" s="260">
        <v>190.142857142857</v>
      </c>
      <c r="L3782" s="260">
        <v>1694.8571428571399</v>
      </c>
      <c r="M3782" s="260">
        <v>40.714285714285701</v>
      </c>
      <c r="N3782" s="260">
        <v>8171.4285714285697</v>
      </c>
    </row>
    <row r="3783" spans="1:14" x14ac:dyDescent="0.25">
      <c r="A3783" s="263">
        <v>40307</v>
      </c>
      <c r="B3783">
        <v>0.98299999999999998</v>
      </c>
      <c r="C3783">
        <v>378.84168410000001</v>
      </c>
      <c r="D3783">
        <v>21.147868800000001</v>
      </c>
      <c r="F3783" s="260">
        <v>249</v>
      </c>
      <c r="G3783" s="260">
        <v>119.571428571429</v>
      </c>
      <c r="H3783" s="260">
        <v>129.42857142857099</v>
      </c>
      <c r="I3783" s="260">
        <v>4460.5714285714303</v>
      </c>
      <c r="J3783" s="260">
        <v>2568.5714285714298</v>
      </c>
      <c r="K3783" s="260">
        <v>115.571428571429</v>
      </c>
      <c r="L3783" s="260">
        <v>1776.42857142857</v>
      </c>
      <c r="M3783" s="260">
        <v>26.8571428571429</v>
      </c>
      <c r="N3783" s="260">
        <v>6865.7142857142899</v>
      </c>
    </row>
    <row r="3784" spans="1:14" x14ac:dyDescent="0.25">
      <c r="A3784" s="263">
        <v>40308</v>
      </c>
      <c r="B3784">
        <v>1.1879999999999999</v>
      </c>
      <c r="C3784">
        <v>446.39527679999998</v>
      </c>
      <c r="D3784">
        <v>15.7044096</v>
      </c>
      <c r="F3784" s="260">
        <v>153</v>
      </c>
      <c r="G3784" s="260">
        <v>76</v>
      </c>
      <c r="H3784" s="260">
        <v>77</v>
      </c>
      <c r="I3784" s="260">
        <v>4349</v>
      </c>
      <c r="J3784" s="260">
        <v>2450</v>
      </c>
      <c r="K3784" s="260">
        <v>41</v>
      </c>
      <c r="L3784" s="260">
        <v>1858</v>
      </c>
      <c r="M3784" s="260">
        <v>13</v>
      </c>
      <c r="N3784" s="260">
        <v>5560</v>
      </c>
    </row>
    <row r="3785" spans="1:14" x14ac:dyDescent="0.25">
      <c r="A3785" s="263">
        <v>40309</v>
      </c>
      <c r="B3785">
        <v>1.92</v>
      </c>
      <c r="C3785">
        <v>331.77600000000001</v>
      </c>
      <c r="D3785">
        <v>21.067775999999999</v>
      </c>
      <c r="F3785" s="260">
        <v>127</v>
      </c>
      <c r="G3785" s="260">
        <v>45</v>
      </c>
      <c r="H3785" s="260">
        <v>83</v>
      </c>
      <c r="I3785" s="260">
        <v>2000</v>
      </c>
      <c r="J3785" s="260">
        <v>1670</v>
      </c>
      <c r="K3785" s="260">
        <v>13</v>
      </c>
      <c r="L3785" s="260">
        <v>317</v>
      </c>
      <c r="M3785" s="260">
        <v>17</v>
      </c>
      <c r="N3785" s="260">
        <v>5845.7142857142899</v>
      </c>
    </row>
    <row r="3786" spans="1:14" x14ac:dyDescent="0.25">
      <c r="A3786" s="263">
        <v>40310</v>
      </c>
      <c r="B3786">
        <v>35.031999999999996</v>
      </c>
      <c r="C3786">
        <v>6497.4551039999997</v>
      </c>
      <c r="D3786">
        <v>409.62216960000001</v>
      </c>
      <c r="F3786" s="260">
        <v>135.333333333333</v>
      </c>
      <c r="G3786" s="260">
        <v>52.5</v>
      </c>
      <c r="H3786" s="260">
        <v>83.6666666666667</v>
      </c>
      <c r="I3786" s="260">
        <v>2146.6666666666702</v>
      </c>
      <c r="J3786" s="260">
        <v>1793.3333333333301</v>
      </c>
      <c r="K3786" s="260">
        <v>16.5</v>
      </c>
      <c r="L3786" s="260">
        <v>336.83333333333297</v>
      </c>
      <c r="M3786" s="260">
        <v>21</v>
      </c>
      <c r="N3786" s="260">
        <v>6131.4285714285697</v>
      </c>
    </row>
    <row r="3787" spans="1:14" x14ac:dyDescent="0.25">
      <c r="A3787" s="263">
        <v>40311</v>
      </c>
      <c r="B3787">
        <v>21.800999999999998</v>
      </c>
      <c r="C3787">
        <v>4319.7373440000001</v>
      </c>
      <c r="D3787">
        <v>270.6114528</v>
      </c>
      <c r="F3787" s="260">
        <v>143.666666666667</v>
      </c>
      <c r="G3787" s="260">
        <v>60</v>
      </c>
      <c r="H3787" s="260">
        <v>84.3333333333333</v>
      </c>
      <c r="I3787" s="260">
        <v>2293.3333333333298</v>
      </c>
      <c r="J3787" s="260">
        <v>1916.6666666666699</v>
      </c>
      <c r="K3787" s="260">
        <v>20</v>
      </c>
      <c r="L3787" s="260">
        <v>356.66666666666703</v>
      </c>
      <c r="M3787" s="260">
        <v>25</v>
      </c>
      <c r="N3787" s="260">
        <v>6417.1428571428596</v>
      </c>
    </row>
    <row r="3788" spans="1:14" x14ac:dyDescent="0.25">
      <c r="A3788" s="263">
        <v>40312</v>
      </c>
      <c r="B3788">
        <v>6.3070000000000004</v>
      </c>
      <c r="C3788">
        <v>1329.6165120000001</v>
      </c>
      <c r="D3788">
        <v>82.828569599999994</v>
      </c>
      <c r="F3788" s="260">
        <v>152</v>
      </c>
      <c r="G3788" s="260">
        <v>67.5</v>
      </c>
      <c r="H3788" s="260">
        <v>85</v>
      </c>
      <c r="I3788" s="260">
        <v>2440</v>
      </c>
      <c r="J3788" s="260">
        <v>2040</v>
      </c>
      <c r="K3788" s="260">
        <v>23.5</v>
      </c>
      <c r="L3788" s="260">
        <v>376.5</v>
      </c>
      <c r="M3788" s="260">
        <v>29</v>
      </c>
      <c r="N3788" s="260">
        <v>6702.8571428571404</v>
      </c>
    </row>
    <row r="3789" spans="1:14" x14ac:dyDescent="0.25">
      <c r="A3789" s="263">
        <v>40313</v>
      </c>
      <c r="B3789">
        <v>3.9529999999999998</v>
      </c>
      <c r="C3789">
        <v>883.44806400000004</v>
      </c>
      <c r="D3789">
        <v>54.760118400000003</v>
      </c>
      <c r="F3789" s="260">
        <v>160.333333333333</v>
      </c>
      <c r="G3789" s="260">
        <v>75</v>
      </c>
      <c r="H3789" s="260">
        <v>85.6666666666667</v>
      </c>
      <c r="I3789" s="260">
        <v>2586.6666666666702</v>
      </c>
      <c r="J3789" s="260">
        <v>2163.3333333333298</v>
      </c>
      <c r="K3789" s="260">
        <v>27</v>
      </c>
      <c r="L3789" s="260">
        <v>396.33333333333297</v>
      </c>
      <c r="M3789" s="260">
        <v>33</v>
      </c>
      <c r="N3789" s="260">
        <v>6988.5714285714303</v>
      </c>
    </row>
    <row r="3790" spans="1:14" x14ac:dyDescent="0.25">
      <c r="A3790" s="263">
        <v>40314</v>
      </c>
      <c r="B3790">
        <v>2.1709999999999998</v>
      </c>
      <c r="C3790">
        <v>512.70335999999998</v>
      </c>
      <c r="D3790">
        <v>31.637548800000001</v>
      </c>
      <c r="F3790" s="260">
        <v>168.666666666667</v>
      </c>
      <c r="G3790" s="260">
        <v>82.5</v>
      </c>
      <c r="H3790" s="260">
        <v>86.3333333333333</v>
      </c>
      <c r="I3790" s="260">
        <v>2733.3333333333298</v>
      </c>
      <c r="J3790" s="260">
        <v>2286.6666666666702</v>
      </c>
      <c r="K3790" s="260">
        <v>30.5</v>
      </c>
      <c r="L3790" s="260">
        <v>416.16666666666703</v>
      </c>
      <c r="M3790" s="260">
        <v>37</v>
      </c>
      <c r="N3790" s="260">
        <v>7274.2857142857101</v>
      </c>
    </row>
    <row r="3791" spans="1:14" x14ac:dyDescent="0.25">
      <c r="A3791" s="263">
        <v>40315</v>
      </c>
      <c r="B3791">
        <v>2.6970000000000001</v>
      </c>
      <c r="C3791">
        <v>671.09990400000004</v>
      </c>
      <c r="D3791">
        <v>41.2446816</v>
      </c>
      <c r="F3791" s="260">
        <v>177</v>
      </c>
      <c r="G3791" s="260">
        <v>90</v>
      </c>
      <c r="H3791" s="260">
        <v>87</v>
      </c>
      <c r="I3791" s="260">
        <v>2880</v>
      </c>
      <c r="J3791" s="260">
        <v>2410</v>
      </c>
      <c r="K3791" s="260">
        <v>34</v>
      </c>
      <c r="L3791" s="260">
        <v>436</v>
      </c>
      <c r="M3791" s="260">
        <v>41</v>
      </c>
      <c r="N3791" s="260">
        <v>7560</v>
      </c>
    </row>
    <row r="3792" spans="1:14" x14ac:dyDescent="0.25">
      <c r="A3792" s="263">
        <v>40316</v>
      </c>
      <c r="B3792">
        <v>3.1760000000000002</v>
      </c>
      <c r="C3792">
        <v>810.67490740000005</v>
      </c>
      <c r="D3792">
        <v>52.646827889999997</v>
      </c>
      <c r="F3792" s="260">
        <v>191.857142857143</v>
      </c>
      <c r="G3792" s="260">
        <v>97.428571428571402</v>
      </c>
      <c r="H3792" s="260">
        <v>94.428571428571402</v>
      </c>
      <c r="I3792" s="260">
        <v>2954.2857142857101</v>
      </c>
      <c r="J3792" s="260">
        <v>2432.8571428571399</v>
      </c>
      <c r="K3792" s="260">
        <v>54.285714285714299</v>
      </c>
      <c r="L3792" s="260">
        <v>467.142857142857</v>
      </c>
      <c r="M3792" s="260">
        <v>46.142857142857103</v>
      </c>
      <c r="N3792" s="260">
        <v>7591.4285714285697</v>
      </c>
    </row>
    <row r="3793" spans="1:14" x14ac:dyDescent="0.25">
      <c r="A3793" s="263">
        <v>40317</v>
      </c>
      <c r="B3793">
        <v>2.4220000000000002</v>
      </c>
      <c r="C3793">
        <v>633.76128000000006</v>
      </c>
      <c r="D3793">
        <v>43.257196800000003</v>
      </c>
      <c r="F3793" s="260">
        <v>206.71428571428601</v>
      </c>
      <c r="G3793" s="260">
        <v>104.857142857143</v>
      </c>
      <c r="H3793" s="260">
        <v>101.857142857143</v>
      </c>
      <c r="I3793" s="260">
        <v>3028.5714285714298</v>
      </c>
      <c r="J3793" s="260">
        <v>2455.7142857142899</v>
      </c>
      <c r="K3793" s="260">
        <v>74.571428571428598</v>
      </c>
      <c r="L3793" s="260">
        <v>498.28571428571399</v>
      </c>
      <c r="M3793" s="260">
        <v>51.285714285714299</v>
      </c>
      <c r="N3793" s="260">
        <v>7622.8571428571404</v>
      </c>
    </row>
    <row r="3794" spans="1:14" x14ac:dyDescent="0.25">
      <c r="A3794" s="263">
        <v>40318</v>
      </c>
      <c r="B3794">
        <v>1.623</v>
      </c>
      <c r="C3794">
        <v>435.10496910000001</v>
      </c>
      <c r="D3794">
        <v>31.070341030000002</v>
      </c>
      <c r="F3794" s="260">
        <v>221.57142857142901</v>
      </c>
      <c r="G3794" s="260">
        <v>112.28571428571399</v>
      </c>
      <c r="H3794" s="260">
        <v>109.28571428571399</v>
      </c>
      <c r="I3794" s="260">
        <v>3102.8571428571399</v>
      </c>
      <c r="J3794" s="260">
        <v>2478.5714285714298</v>
      </c>
      <c r="K3794" s="260">
        <v>94.857142857142904</v>
      </c>
      <c r="L3794" s="260">
        <v>529.42857142857099</v>
      </c>
      <c r="M3794" s="260">
        <v>56.428571428571402</v>
      </c>
      <c r="N3794" s="260">
        <v>7654.2857142857101</v>
      </c>
    </row>
    <row r="3795" spans="1:14" x14ac:dyDescent="0.25">
      <c r="A3795" s="263">
        <v>40319</v>
      </c>
      <c r="B3795">
        <v>22.257999999999999</v>
      </c>
      <c r="C3795">
        <v>6109.9354700000004</v>
      </c>
      <c r="D3795">
        <v>454.67370510000001</v>
      </c>
      <c r="F3795" s="260">
        <v>236.42857142857099</v>
      </c>
      <c r="G3795" s="260">
        <v>119.71428571428601</v>
      </c>
      <c r="H3795" s="260">
        <v>116.71428571428601</v>
      </c>
      <c r="I3795" s="260">
        <v>3177.1428571428601</v>
      </c>
      <c r="J3795" s="260">
        <v>2501.4285714285702</v>
      </c>
      <c r="K3795" s="260">
        <v>115.142857142857</v>
      </c>
      <c r="L3795" s="260">
        <v>560.57142857142901</v>
      </c>
      <c r="M3795" s="260">
        <v>61.571428571428598</v>
      </c>
      <c r="N3795" s="260">
        <v>7685.7142857142899</v>
      </c>
    </row>
    <row r="3796" spans="1:14" x14ac:dyDescent="0.25">
      <c r="A3796" s="263">
        <v>40320</v>
      </c>
      <c r="B3796">
        <v>137.864</v>
      </c>
      <c r="C3796">
        <v>38729.227559999999</v>
      </c>
      <c r="D3796">
        <v>2993.1771210000002</v>
      </c>
      <c r="F3796" s="260">
        <v>251.28571428571399</v>
      </c>
      <c r="G3796" s="260">
        <v>127.142857142857</v>
      </c>
      <c r="H3796" s="260">
        <v>124.142857142857</v>
      </c>
      <c r="I3796" s="260">
        <v>3251.4285714285702</v>
      </c>
      <c r="J3796" s="260">
        <v>2524.2857142857101</v>
      </c>
      <c r="K3796" s="260">
        <v>135.42857142857099</v>
      </c>
      <c r="L3796" s="260">
        <v>591.71428571428601</v>
      </c>
      <c r="M3796" s="260">
        <v>66.714285714285694</v>
      </c>
      <c r="N3796" s="260">
        <v>7717.1428571428596</v>
      </c>
    </row>
    <row r="3797" spans="1:14" x14ac:dyDescent="0.25">
      <c r="A3797" s="263">
        <v>40321</v>
      </c>
      <c r="B3797">
        <v>31.466999999999999</v>
      </c>
      <c r="C3797">
        <v>9041.7817230000001</v>
      </c>
      <c r="D3797">
        <v>723.57557350000002</v>
      </c>
      <c r="F3797" s="260">
        <v>266.142857142857</v>
      </c>
      <c r="G3797" s="260">
        <v>134.57142857142901</v>
      </c>
      <c r="H3797" s="260">
        <v>131.57142857142901</v>
      </c>
      <c r="I3797" s="260">
        <v>3325.7142857142899</v>
      </c>
      <c r="J3797" s="260">
        <v>2547.1428571428601</v>
      </c>
      <c r="K3797" s="260">
        <v>155.71428571428601</v>
      </c>
      <c r="L3797" s="260">
        <v>622.857142857143</v>
      </c>
      <c r="M3797" s="260">
        <v>71.857142857142904</v>
      </c>
      <c r="N3797" s="260">
        <v>7748.5714285714303</v>
      </c>
    </row>
    <row r="3798" spans="1:14" x14ac:dyDescent="0.25">
      <c r="A3798" s="263">
        <v>40322</v>
      </c>
      <c r="B3798">
        <v>14.648</v>
      </c>
      <c r="C3798">
        <v>4302.9964799999998</v>
      </c>
      <c r="D3798">
        <v>355.63000319999998</v>
      </c>
      <c r="F3798" s="260">
        <v>281</v>
      </c>
      <c r="G3798" s="260">
        <v>142</v>
      </c>
      <c r="H3798" s="260">
        <v>139</v>
      </c>
      <c r="I3798" s="260">
        <v>3400</v>
      </c>
      <c r="J3798" s="260">
        <v>2570</v>
      </c>
      <c r="K3798" s="260">
        <v>176</v>
      </c>
      <c r="L3798" s="260">
        <v>654</v>
      </c>
      <c r="M3798" s="260">
        <v>77</v>
      </c>
      <c r="N3798" s="260">
        <v>7780</v>
      </c>
    </row>
    <row r="3799" spans="1:14" x14ac:dyDescent="0.25">
      <c r="A3799" s="263">
        <v>40323</v>
      </c>
      <c r="B3799">
        <v>8.5470000000000006</v>
      </c>
      <c r="C3799">
        <v>2367.6899400000002</v>
      </c>
      <c r="D3799">
        <v>192.36903839999999</v>
      </c>
      <c r="F3799" s="260">
        <v>260.5</v>
      </c>
      <c r="G3799" s="260">
        <v>132</v>
      </c>
      <c r="H3799" s="260">
        <v>128.5</v>
      </c>
      <c r="I3799" s="260">
        <v>3206.25</v>
      </c>
      <c r="J3799" s="260">
        <v>2420</v>
      </c>
      <c r="K3799" s="260">
        <v>156</v>
      </c>
      <c r="L3799" s="260">
        <v>630.25</v>
      </c>
      <c r="M3799" s="260">
        <v>69.75</v>
      </c>
      <c r="N3799" s="260">
        <v>7242.5</v>
      </c>
    </row>
    <row r="3800" spans="1:14" x14ac:dyDescent="0.25">
      <c r="A3800" s="263">
        <v>40324</v>
      </c>
      <c r="B3800">
        <v>0.59399999999999997</v>
      </c>
      <c r="C3800">
        <v>154.60632000000001</v>
      </c>
      <c r="D3800">
        <v>12.317183999999999</v>
      </c>
      <c r="F3800" s="260">
        <v>240</v>
      </c>
      <c r="G3800" s="260">
        <v>122</v>
      </c>
      <c r="H3800" s="260">
        <v>118</v>
      </c>
      <c r="I3800" s="260">
        <v>3012.5</v>
      </c>
      <c r="J3800" s="260">
        <v>2270</v>
      </c>
      <c r="K3800" s="260">
        <v>136</v>
      </c>
      <c r="L3800" s="260">
        <v>606.5</v>
      </c>
      <c r="M3800" s="260">
        <v>62.5</v>
      </c>
      <c r="N3800" s="260">
        <v>6705</v>
      </c>
    </row>
    <row r="3801" spans="1:14" x14ac:dyDescent="0.25">
      <c r="A3801" s="263">
        <v>40325</v>
      </c>
      <c r="B3801">
        <v>2.08</v>
      </c>
      <c r="C3801">
        <v>506.56319999999999</v>
      </c>
      <c r="D3801">
        <v>39.446784000000001</v>
      </c>
      <c r="F3801" s="260">
        <v>219.5</v>
      </c>
      <c r="G3801" s="260">
        <v>112</v>
      </c>
      <c r="H3801" s="260">
        <v>107.5</v>
      </c>
      <c r="I3801" s="260">
        <v>2818.75</v>
      </c>
      <c r="J3801" s="260">
        <v>2120</v>
      </c>
      <c r="K3801" s="260">
        <v>116</v>
      </c>
      <c r="L3801" s="260">
        <v>582.75</v>
      </c>
      <c r="M3801" s="260">
        <v>55.25</v>
      </c>
      <c r="N3801" s="260">
        <v>6167.5</v>
      </c>
    </row>
    <row r="3802" spans="1:14" x14ac:dyDescent="0.25">
      <c r="A3802" s="263">
        <v>40326</v>
      </c>
      <c r="B3802">
        <v>2.7650000000000001</v>
      </c>
      <c r="C3802">
        <v>627.10199999999998</v>
      </c>
      <c r="D3802">
        <v>47.540303999999999</v>
      </c>
      <c r="F3802" s="260">
        <v>199</v>
      </c>
      <c r="G3802" s="260">
        <v>102</v>
      </c>
      <c r="H3802" s="260">
        <v>97</v>
      </c>
      <c r="I3802" s="260">
        <v>2625</v>
      </c>
      <c r="J3802" s="260">
        <v>1970</v>
      </c>
      <c r="K3802" s="260">
        <v>96</v>
      </c>
      <c r="L3802" s="260">
        <v>559</v>
      </c>
      <c r="M3802" s="260">
        <v>48</v>
      </c>
      <c r="N3802" s="260">
        <v>5630</v>
      </c>
    </row>
    <row r="3803" spans="1:14" x14ac:dyDescent="0.25">
      <c r="A3803" s="263">
        <v>40327</v>
      </c>
      <c r="B3803">
        <v>1.92</v>
      </c>
      <c r="C3803">
        <v>403.3152</v>
      </c>
      <c r="D3803">
        <v>29.611008000000002</v>
      </c>
      <c r="F3803" s="260">
        <v>178.5</v>
      </c>
      <c r="G3803" s="260">
        <v>92</v>
      </c>
      <c r="H3803" s="260">
        <v>86.5</v>
      </c>
      <c r="I3803" s="260">
        <v>2431.25</v>
      </c>
      <c r="J3803" s="260">
        <v>1820</v>
      </c>
      <c r="K3803" s="260">
        <v>76</v>
      </c>
      <c r="L3803" s="260">
        <v>535.25</v>
      </c>
      <c r="M3803" s="260">
        <v>40.75</v>
      </c>
      <c r="N3803" s="260">
        <v>5092.5</v>
      </c>
    </row>
    <row r="3804" spans="1:14" x14ac:dyDescent="0.25">
      <c r="A3804" s="263">
        <v>40328</v>
      </c>
      <c r="B3804">
        <v>1.1879999999999999</v>
      </c>
      <c r="C3804">
        <v>229.66416000000001</v>
      </c>
      <c r="D3804">
        <v>16.217625600000002</v>
      </c>
      <c r="F3804" s="260">
        <v>158</v>
      </c>
      <c r="G3804" s="260">
        <v>82</v>
      </c>
      <c r="H3804" s="260">
        <v>76</v>
      </c>
      <c r="I3804" s="260">
        <v>2237.5</v>
      </c>
      <c r="J3804" s="260">
        <v>1670</v>
      </c>
      <c r="K3804" s="260">
        <v>56</v>
      </c>
      <c r="L3804" s="260">
        <v>511.5</v>
      </c>
      <c r="M3804" s="260">
        <v>33.5</v>
      </c>
      <c r="N3804" s="260">
        <v>4555</v>
      </c>
    </row>
    <row r="3805" spans="1:14" x14ac:dyDescent="0.25">
      <c r="A3805" s="263">
        <v>40329</v>
      </c>
      <c r="B3805">
        <v>0.70799999999999996</v>
      </c>
      <c r="C3805">
        <v>125.01864</v>
      </c>
      <c r="D3805">
        <v>8.4110399999999998</v>
      </c>
      <c r="F3805" s="260">
        <v>137.5</v>
      </c>
      <c r="G3805" s="260">
        <v>72</v>
      </c>
      <c r="H3805" s="260">
        <v>65.5</v>
      </c>
      <c r="I3805" s="260">
        <v>2043.75</v>
      </c>
      <c r="J3805" s="260">
        <v>1520</v>
      </c>
      <c r="K3805" s="260">
        <v>36</v>
      </c>
      <c r="L3805" s="260">
        <v>487.75</v>
      </c>
      <c r="M3805" s="260">
        <v>26.25</v>
      </c>
      <c r="N3805" s="260">
        <v>4017.5</v>
      </c>
    </row>
    <row r="3806" spans="1:14" x14ac:dyDescent="0.25">
      <c r="A3806" s="263">
        <v>40330</v>
      </c>
      <c r="B3806">
        <v>1.1879999999999999</v>
      </c>
      <c r="C3806">
        <v>189.88991999999999</v>
      </c>
      <c r="D3806">
        <v>12.0092544</v>
      </c>
      <c r="F3806" s="260">
        <v>117</v>
      </c>
      <c r="G3806" s="260">
        <v>62</v>
      </c>
      <c r="H3806" s="260">
        <v>55</v>
      </c>
      <c r="I3806" s="260">
        <v>1850</v>
      </c>
      <c r="J3806" s="260">
        <v>1370</v>
      </c>
      <c r="K3806" s="260">
        <v>16</v>
      </c>
      <c r="L3806" s="260">
        <v>464</v>
      </c>
      <c r="M3806" s="260">
        <v>19</v>
      </c>
      <c r="N3806" s="260">
        <v>3480</v>
      </c>
    </row>
    <row r="3807" spans="1:14" x14ac:dyDescent="0.25">
      <c r="A3807" s="263">
        <v>40331</v>
      </c>
      <c r="B3807">
        <v>23.035</v>
      </c>
      <c r="C3807">
        <v>3998.6917199999998</v>
      </c>
      <c r="D3807">
        <v>262.70956799999999</v>
      </c>
      <c r="F3807" s="260">
        <v>132</v>
      </c>
      <c r="G3807" s="260">
        <v>75.1666666666667</v>
      </c>
      <c r="H3807" s="260">
        <v>56.8333333333333</v>
      </c>
      <c r="I3807" s="260">
        <v>2009.1666666666699</v>
      </c>
      <c r="J3807" s="260">
        <v>1405</v>
      </c>
      <c r="K3807" s="260">
        <v>21.6666666666667</v>
      </c>
      <c r="L3807" s="260">
        <v>582.5</v>
      </c>
      <c r="M3807" s="260">
        <v>21.3333333333333</v>
      </c>
      <c r="N3807" s="260">
        <v>3556.6666666666702</v>
      </c>
    </row>
    <row r="3808" spans="1:14" x14ac:dyDescent="0.25">
      <c r="A3808" s="263">
        <v>40332</v>
      </c>
      <c r="B3808">
        <v>16.27</v>
      </c>
      <c r="C3808">
        <v>3048.0868799999998</v>
      </c>
      <c r="D3808">
        <v>206.64201600000001</v>
      </c>
      <c r="F3808" s="260">
        <v>147</v>
      </c>
      <c r="G3808" s="260">
        <v>88.3333333333333</v>
      </c>
      <c r="H3808" s="260">
        <v>58.6666666666667</v>
      </c>
      <c r="I3808" s="260">
        <v>2168.3333333333298</v>
      </c>
      <c r="J3808" s="260">
        <v>1440</v>
      </c>
      <c r="K3808" s="260">
        <v>27.3333333333333</v>
      </c>
      <c r="L3808" s="260">
        <v>701</v>
      </c>
      <c r="M3808" s="260">
        <v>23.6666666666667</v>
      </c>
      <c r="N3808" s="260">
        <v>3633.3333333333298</v>
      </c>
    </row>
    <row r="3809" spans="1:14" x14ac:dyDescent="0.25">
      <c r="A3809" s="263">
        <v>40333</v>
      </c>
      <c r="B3809">
        <v>9.0999999999999998E-2</v>
      </c>
      <c r="C3809">
        <v>18.299735999999999</v>
      </c>
      <c r="D3809">
        <v>1.2737088000000001</v>
      </c>
      <c r="F3809" s="260">
        <v>162</v>
      </c>
      <c r="G3809" s="260">
        <v>101.5</v>
      </c>
      <c r="H3809" s="260">
        <v>60.5</v>
      </c>
      <c r="I3809" s="260">
        <v>2327.5</v>
      </c>
      <c r="J3809" s="260">
        <v>1475</v>
      </c>
      <c r="K3809" s="260">
        <v>33</v>
      </c>
      <c r="L3809" s="260">
        <v>819.5</v>
      </c>
      <c r="M3809" s="260">
        <v>26</v>
      </c>
      <c r="N3809" s="260">
        <v>3710</v>
      </c>
    </row>
    <row r="3810" spans="1:14" x14ac:dyDescent="0.25">
      <c r="A3810" s="263">
        <v>40334</v>
      </c>
      <c r="B3810">
        <v>9.0999999999999998E-2</v>
      </c>
      <c r="C3810">
        <v>19.551168000000001</v>
      </c>
      <c r="D3810">
        <v>1.3916447999999999</v>
      </c>
      <c r="F3810" s="260">
        <v>177</v>
      </c>
      <c r="G3810" s="260">
        <v>114.666666666667</v>
      </c>
      <c r="H3810" s="260">
        <v>62.3333333333333</v>
      </c>
      <c r="I3810" s="260">
        <v>2486.6666666666702</v>
      </c>
      <c r="J3810" s="260">
        <v>1510</v>
      </c>
      <c r="K3810" s="260">
        <v>38.6666666666667</v>
      </c>
      <c r="L3810" s="260">
        <v>938</v>
      </c>
      <c r="M3810" s="260">
        <v>28.3333333333333</v>
      </c>
      <c r="N3810" s="260">
        <v>3786.6666666666702</v>
      </c>
    </row>
    <row r="3811" spans="1:14" x14ac:dyDescent="0.25">
      <c r="A3811" s="263">
        <v>40335</v>
      </c>
      <c r="B3811">
        <v>0.70799999999999996</v>
      </c>
      <c r="C3811">
        <v>161.84880000000001</v>
      </c>
      <c r="D3811">
        <v>11.7448704</v>
      </c>
      <c r="F3811" s="260">
        <v>192</v>
      </c>
      <c r="G3811" s="260">
        <v>127.833333333333</v>
      </c>
      <c r="H3811" s="260">
        <v>64.1666666666667</v>
      </c>
      <c r="I3811" s="260">
        <v>2645.8333333333298</v>
      </c>
      <c r="J3811" s="260">
        <v>1545</v>
      </c>
      <c r="K3811" s="260">
        <v>44.3333333333333</v>
      </c>
      <c r="L3811" s="260">
        <v>1056.5</v>
      </c>
      <c r="M3811" s="260">
        <v>30.6666666666667</v>
      </c>
      <c r="N3811" s="260">
        <v>3863.3333333333298</v>
      </c>
    </row>
    <row r="3812" spans="1:14" x14ac:dyDescent="0.25">
      <c r="A3812" s="263">
        <v>40336</v>
      </c>
      <c r="B3812">
        <v>2.879</v>
      </c>
      <c r="C3812">
        <v>697.73140799999999</v>
      </c>
      <c r="D3812">
        <v>51.490339200000001</v>
      </c>
      <c r="F3812" s="260">
        <v>207</v>
      </c>
      <c r="G3812" s="260">
        <v>141</v>
      </c>
      <c r="H3812" s="260">
        <v>66</v>
      </c>
      <c r="I3812" s="260">
        <v>2805</v>
      </c>
      <c r="J3812" s="260">
        <v>1580</v>
      </c>
      <c r="K3812" s="260">
        <v>50</v>
      </c>
      <c r="L3812" s="260">
        <v>1175</v>
      </c>
      <c r="M3812" s="260">
        <v>33</v>
      </c>
      <c r="N3812" s="260">
        <v>3940</v>
      </c>
    </row>
    <row r="3813" spans="1:14" x14ac:dyDescent="0.25">
      <c r="A3813" s="263">
        <v>40337</v>
      </c>
      <c r="B3813">
        <v>1.006</v>
      </c>
      <c r="C3813">
        <v>246.59991769999999</v>
      </c>
      <c r="D3813">
        <v>20.599660799999999</v>
      </c>
      <c r="F3813" s="260">
        <v>237</v>
      </c>
      <c r="G3813" s="260">
        <v>153.857142857143</v>
      </c>
      <c r="H3813" s="260">
        <v>83.142857142857096</v>
      </c>
      <c r="I3813" s="260">
        <v>2837.1428571428601</v>
      </c>
      <c r="J3813" s="260">
        <v>1640</v>
      </c>
      <c r="K3813" s="260">
        <v>63.142857142857103</v>
      </c>
      <c r="L3813" s="260">
        <v>1134</v>
      </c>
      <c r="M3813" s="260">
        <v>45.428571428571402</v>
      </c>
      <c r="N3813" s="260">
        <v>4614.2857142857101</v>
      </c>
    </row>
    <row r="3814" spans="1:14" x14ac:dyDescent="0.25">
      <c r="A3814" s="263">
        <v>40338</v>
      </c>
      <c r="B3814">
        <v>6.4210000000000003</v>
      </c>
      <c r="C3814">
        <v>1591.8062609999999</v>
      </c>
      <c r="D3814">
        <v>148.12476480000001</v>
      </c>
      <c r="F3814" s="260">
        <v>267</v>
      </c>
      <c r="G3814" s="260">
        <v>166.71428571428601</v>
      </c>
      <c r="H3814" s="260">
        <v>100.28571428571399</v>
      </c>
      <c r="I3814" s="260">
        <v>2869.2857142857101</v>
      </c>
      <c r="J3814" s="260">
        <v>1700</v>
      </c>
      <c r="K3814" s="260">
        <v>76.285714285714306</v>
      </c>
      <c r="L3814" s="260">
        <v>1093</v>
      </c>
      <c r="M3814" s="260">
        <v>57.857142857142897</v>
      </c>
      <c r="N3814" s="260">
        <v>5288.5714285714303</v>
      </c>
    </row>
    <row r="3815" spans="1:14" x14ac:dyDescent="0.25">
      <c r="A3815" s="263">
        <v>40339</v>
      </c>
      <c r="B3815">
        <v>1.006</v>
      </c>
      <c r="C3815">
        <v>252.18752910000001</v>
      </c>
      <c r="D3815">
        <v>25.814764799999999</v>
      </c>
      <c r="F3815" s="260">
        <v>297</v>
      </c>
      <c r="G3815" s="260">
        <v>179.57142857142901</v>
      </c>
      <c r="H3815" s="260">
        <v>117.428571428571</v>
      </c>
      <c r="I3815" s="260">
        <v>2901.4285714285702</v>
      </c>
      <c r="J3815" s="260">
        <v>1760</v>
      </c>
      <c r="K3815" s="260">
        <v>89.428571428571402</v>
      </c>
      <c r="L3815" s="260">
        <v>1052</v>
      </c>
      <c r="M3815" s="260">
        <v>70.285714285714306</v>
      </c>
      <c r="N3815" s="260">
        <v>5962.8571428571404</v>
      </c>
    </row>
    <row r="3816" spans="1:14" x14ac:dyDescent="0.25">
      <c r="A3816" s="263">
        <v>40340</v>
      </c>
      <c r="B3816">
        <v>9.0999999999999998E-2</v>
      </c>
      <c r="C3816">
        <v>23.064912</v>
      </c>
      <c r="D3816">
        <v>2.5710047999999999</v>
      </c>
      <c r="F3816" s="260">
        <v>327</v>
      </c>
      <c r="G3816" s="260">
        <v>192.42857142857099</v>
      </c>
      <c r="H3816" s="260">
        <v>134.57142857142901</v>
      </c>
      <c r="I3816" s="260">
        <v>2933.5714285714298</v>
      </c>
      <c r="J3816" s="260">
        <v>1820</v>
      </c>
      <c r="K3816" s="260">
        <v>102.571428571429</v>
      </c>
      <c r="L3816" s="260">
        <v>1011</v>
      </c>
      <c r="M3816" s="260">
        <v>82.714285714285694</v>
      </c>
      <c r="N3816" s="260">
        <v>6637.1428571428596</v>
      </c>
    </row>
    <row r="3817" spans="1:14" x14ac:dyDescent="0.25">
      <c r="A3817" s="263">
        <v>40341</v>
      </c>
      <c r="B3817">
        <v>123.468</v>
      </c>
      <c r="C3817">
        <v>31637.15811</v>
      </c>
      <c r="D3817">
        <v>3808.3457659999999</v>
      </c>
      <c r="F3817" s="260">
        <v>357</v>
      </c>
      <c r="G3817" s="260">
        <v>205.28571428571399</v>
      </c>
      <c r="H3817" s="260">
        <v>151.71428571428601</v>
      </c>
      <c r="I3817" s="260">
        <v>2965.7142857142899</v>
      </c>
      <c r="J3817" s="260">
        <v>1880</v>
      </c>
      <c r="K3817" s="260">
        <v>115.71428571428601</v>
      </c>
      <c r="L3817" s="260">
        <v>970</v>
      </c>
      <c r="M3817" s="260">
        <v>95.142857142857096</v>
      </c>
      <c r="N3817" s="260">
        <v>7311.4285714285697</v>
      </c>
    </row>
    <row r="3818" spans="1:14" x14ac:dyDescent="0.25">
      <c r="A3818" s="263">
        <v>40342</v>
      </c>
      <c r="B3818">
        <v>31.01</v>
      </c>
      <c r="C3818">
        <v>8032.0507200000002</v>
      </c>
      <c r="D3818">
        <v>1036.875168</v>
      </c>
      <c r="F3818" s="260">
        <v>387</v>
      </c>
      <c r="G3818" s="260">
        <v>218.142857142857</v>
      </c>
      <c r="H3818" s="260">
        <v>168.857142857143</v>
      </c>
      <c r="I3818" s="260">
        <v>2997.8571428571399</v>
      </c>
      <c r="J3818" s="260">
        <v>1940</v>
      </c>
      <c r="K3818" s="260">
        <v>128.857142857143</v>
      </c>
      <c r="L3818" s="260">
        <v>929</v>
      </c>
      <c r="M3818" s="260">
        <v>107.571428571429</v>
      </c>
      <c r="N3818" s="260">
        <v>7985.7142857142899</v>
      </c>
    </row>
    <row r="3819" spans="1:14" x14ac:dyDescent="0.25">
      <c r="A3819" s="263">
        <v>40343</v>
      </c>
      <c r="B3819">
        <v>15.539</v>
      </c>
      <c r="C3819">
        <v>4067.9858880000002</v>
      </c>
      <c r="D3819">
        <v>559.85152319999997</v>
      </c>
      <c r="F3819" s="260">
        <v>417</v>
      </c>
      <c r="G3819" s="260">
        <v>231</v>
      </c>
      <c r="H3819" s="260">
        <v>186</v>
      </c>
      <c r="I3819" s="260">
        <v>3030</v>
      </c>
      <c r="J3819" s="260">
        <v>2000</v>
      </c>
      <c r="K3819" s="260">
        <v>142</v>
      </c>
      <c r="L3819" s="260">
        <v>888</v>
      </c>
      <c r="M3819" s="260">
        <v>120</v>
      </c>
      <c r="N3819" s="260">
        <v>8660</v>
      </c>
    </row>
    <row r="3820" spans="1:14" x14ac:dyDescent="0.25">
      <c r="A3820" s="263">
        <v>40344</v>
      </c>
      <c r="B3820">
        <v>22.6</v>
      </c>
      <c r="C3820">
        <v>8064.4031999999997</v>
      </c>
      <c r="D3820">
        <v>829.87199999999996</v>
      </c>
      <c r="F3820" s="260">
        <v>425</v>
      </c>
      <c r="G3820" s="260">
        <v>290</v>
      </c>
      <c r="H3820" s="260">
        <v>135</v>
      </c>
      <c r="I3820" s="260">
        <v>4130</v>
      </c>
      <c r="J3820" s="260">
        <v>3810</v>
      </c>
      <c r="K3820" s="260">
        <v>132</v>
      </c>
      <c r="L3820" s="260">
        <v>188</v>
      </c>
      <c r="M3820" s="260">
        <v>77</v>
      </c>
      <c r="N3820" s="260">
        <v>8040</v>
      </c>
    </row>
    <row r="3821" spans="1:14" x14ac:dyDescent="0.25">
      <c r="A3821" s="263">
        <v>40345</v>
      </c>
      <c r="B3821">
        <v>4.09</v>
      </c>
      <c r="C3821">
        <v>1437.0624</v>
      </c>
      <c r="D3821">
        <v>137.22767999999999</v>
      </c>
      <c r="F3821" s="260">
        <v>388.33333333333297</v>
      </c>
      <c r="G3821" s="260">
        <v>259.5</v>
      </c>
      <c r="H3821" s="260">
        <v>128.833333333333</v>
      </c>
      <c r="I3821" s="260">
        <v>4066.6666666666702</v>
      </c>
      <c r="J3821" s="260">
        <v>3655</v>
      </c>
      <c r="K3821" s="260">
        <v>112.5</v>
      </c>
      <c r="L3821" s="260">
        <v>299.33333333333297</v>
      </c>
      <c r="M3821" s="260">
        <v>69</v>
      </c>
      <c r="N3821" s="260">
        <v>8006.6666666666697</v>
      </c>
    </row>
    <row r="3822" spans="1:14" x14ac:dyDescent="0.25">
      <c r="A3822" s="263">
        <v>40346</v>
      </c>
      <c r="B3822">
        <v>6.17</v>
      </c>
      <c r="C3822">
        <v>2134.12896</v>
      </c>
      <c r="D3822">
        <v>187.46928</v>
      </c>
      <c r="F3822" s="260">
        <v>351.66666666666703</v>
      </c>
      <c r="G3822" s="260">
        <v>229</v>
      </c>
      <c r="H3822" s="260">
        <v>122.666666666667</v>
      </c>
      <c r="I3822" s="260">
        <v>4003.3333333333298</v>
      </c>
      <c r="J3822" s="260">
        <v>3500</v>
      </c>
      <c r="K3822" s="260">
        <v>93</v>
      </c>
      <c r="L3822" s="260">
        <v>410.66666666666703</v>
      </c>
      <c r="M3822" s="260">
        <v>61</v>
      </c>
      <c r="N3822" s="260">
        <v>7973.3333333333303</v>
      </c>
    </row>
    <row r="3823" spans="1:14" x14ac:dyDescent="0.25">
      <c r="A3823" s="263">
        <v>40347</v>
      </c>
      <c r="B3823">
        <v>0.754</v>
      </c>
      <c r="C3823">
        <v>256.67366399999997</v>
      </c>
      <c r="D3823">
        <v>20.520864</v>
      </c>
      <c r="F3823" s="260">
        <v>315</v>
      </c>
      <c r="G3823" s="260">
        <v>198.5</v>
      </c>
      <c r="H3823" s="260">
        <v>116.5</v>
      </c>
      <c r="I3823" s="260">
        <v>3940</v>
      </c>
      <c r="J3823" s="260">
        <v>3345</v>
      </c>
      <c r="K3823" s="260">
        <v>73.5</v>
      </c>
      <c r="L3823" s="260">
        <v>522</v>
      </c>
      <c r="M3823" s="260">
        <v>53</v>
      </c>
      <c r="N3823" s="260">
        <v>7940</v>
      </c>
    </row>
    <row r="3824" spans="1:14" x14ac:dyDescent="0.25">
      <c r="A3824" s="263">
        <v>40348</v>
      </c>
      <c r="B3824">
        <v>0.183</v>
      </c>
      <c r="C3824">
        <v>61.294752000000003</v>
      </c>
      <c r="D3824">
        <v>4.4007839999999998</v>
      </c>
      <c r="F3824" s="260">
        <v>278.33333333333297</v>
      </c>
      <c r="G3824" s="260">
        <v>168</v>
      </c>
      <c r="H3824" s="260">
        <v>110.333333333333</v>
      </c>
      <c r="I3824" s="260">
        <v>3876.6666666666702</v>
      </c>
      <c r="J3824" s="260">
        <v>3190</v>
      </c>
      <c r="K3824" s="260">
        <v>54</v>
      </c>
      <c r="L3824" s="260">
        <v>633.33333333333303</v>
      </c>
      <c r="M3824" s="260">
        <v>45</v>
      </c>
      <c r="N3824" s="260">
        <v>7906.6666666666697</v>
      </c>
    </row>
    <row r="3825" spans="1:14" x14ac:dyDescent="0.25">
      <c r="A3825" s="263">
        <v>40349</v>
      </c>
      <c r="B3825">
        <v>0.36599999999999999</v>
      </c>
      <c r="C3825">
        <v>120.586752</v>
      </c>
      <c r="D3825">
        <v>7.64208</v>
      </c>
      <c r="F3825" s="260">
        <v>241.666666666667</v>
      </c>
      <c r="G3825" s="260">
        <v>137.5</v>
      </c>
      <c r="H3825" s="260">
        <v>104.166666666667</v>
      </c>
      <c r="I3825" s="260">
        <v>3813.3333333333298</v>
      </c>
      <c r="J3825" s="260">
        <v>3035</v>
      </c>
      <c r="K3825" s="260">
        <v>34.5</v>
      </c>
      <c r="L3825" s="260">
        <v>744.66666666666697</v>
      </c>
      <c r="M3825" s="260">
        <v>37</v>
      </c>
      <c r="N3825" s="260">
        <v>7873.3333333333303</v>
      </c>
    </row>
    <row r="3826" spans="1:14" x14ac:dyDescent="0.25">
      <c r="A3826" s="263">
        <v>40350</v>
      </c>
      <c r="B3826">
        <v>2.3079999999999998</v>
      </c>
      <c r="C3826">
        <v>747.79200000000003</v>
      </c>
      <c r="D3826">
        <v>40.879295999999997</v>
      </c>
      <c r="F3826" s="260">
        <v>205</v>
      </c>
      <c r="G3826" s="260">
        <v>107</v>
      </c>
      <c r="H3826" s="260">
        <v>98</v>
      </c>
      <c r="I3826" s="260">
        <v>3750</v>
      </c>
      <c r="J3826" s="260">
        <v>2880</v>
      </c>
      <c r="K3826" s="260">
        <v>15</v>
      </c>
      <c r="L3826" s="260">
        <v>856</v>
      </c>
      <c r="M3826" s="260">
        <v>29</v>
      </c>
      <c r="N3826" s="260">
        <v>7840</v>
      </c>
    </row>
    <row r="3827" spans="1:14" x14ac:dyDescent="0.25">
      <c r="A3827" s="263">
        <v>40351</v>
      </c>
      <c r="B3827">
        <v>2.5590000000000002</v>
      </c>
      <c r="C3827">
        <v>757.4172069</v>
      </c>
      <c r="D3827">
        <v>49.715374629999999</v>
      </c>
      <c r="F3827" s="260">
        <v>224.857142857143</v>
      </c>
      <c r="G3827" s="260">
        <v>118.71428571428601</v>
      </c>
      <c r="H3827" s="260">
        <v>106.142857142857</v>
      </c>
      <c r="I3827" s="260">
        <v>3425.7142857142899</v>
      </c>
      <c r="J3827" s="260">
        <v>2559.2857142857101</v>
      </c>
      <c r="K3827" s="260">
        <v>16.428571428571399</v>
      </c>
      <c r="L3827" s="260">
        <v>850.857142857143</v>
      </c>
      <c r="M3827" s="260">
        <v>28.714285714285701</v>
      </c>
      <c r="N3827" s="260">
        <v>8015.7142857142899</v>
      </c>
    </row>
    <row r="3828" spans="1:14" x14ac:dyDescent="0.25">
      <c r="A3828" s="263">
        <v>40352</v>
      </c>
      <c r="B3828">
        <v>2.3769999999999998</v>
      </c>
      <c r="C3828">
        <v>636.9490697</v>
      </c>
      <c r="D3828">
        <v>50.257658059999997</v>
      </c>
      <c r="F3828" s="260">
        <v>244.71428571428601</v>
      </c>
      <c r="G3828" s="260">
        <v>130.42857142857099</v>
      </c>
      <c r="H3828" s="260">
        <v>114.28571428571399</v>
      </c>
      <c r="I3828" s="260">
        <v>3101.4285714285702</v>
      </c>
      <c r="J3828" s="260">
        <v>2238.5714285714298</v>
      </c>
      <c r="K3828" s="260">
        <v>17.8571428571429</v>
      </c>
      <c r="L3828" s="260">
        <v>845.71428571428601</v>
      </c>
      <c r="M3828" s="260">
        <v>28.428571428571399</v>
      </c>
      <c r="N3828" s="260">
        <v>8191.4285714285697</v>
      </c>
    </row>
    <row r="3829" spans="1:14" x14ac:dyDescent="0.25">
      <c r="A3829" s="263">
        <v>40353</v>
      </c>
      <c r="B3829">
        <v>2.1480000000000001</v>
      </c>
      <c r="C3829">
        <v>515.4021669</v>
      </c>
      <c r="D3829">
        <v>49.101070630000002</v>
      </c>
      <c r="F3829" s="260">
        <v>264.57142857142901</v>
      </c>
      <c r="G3829" s="260">
        <v>142.142857142857</v>
      </c>
      <c r="H3829" s="260">
        <v>122.428571428571</v>
      </c>
      <c r="I3829" s="260">
        <v>2777.1428571428601</v>
      </c>
      <c r="J3829" s="260">
        <v>1917.8571428571399</v>
      </c>
      <c r="K3829" s="260">
        <v>19.285714285714299</v>
      </c>
      <c r="L3829" s="260">
        <v>840.57142857142901</v>
      </c>
      <c r="M3829" s="260">
        <v>28.1428571428571</v>
      </c>
      <c r="N3829" s="260">
        <v>8367.1428571428605</v>
      </c>
    </row>
    <row r="3830" spans="1:14" x14ac:dyDescent="0.25">
      <c r="A3830" s="263">
        <v>40354</v>
      </c>
      <c r="B3830">
        <v>9.0999999999999998E-2</v>
      </c>
      <c r="C3830">
        <v>19.285343999999998</v>
      </c>
      <c r="D3830">
        <v>2.2362912000000001</v>
      </c>
      <c r="F3830" s="260">
        <v>284.42857142857099</v>
      </c>
      <c r="G3830" s="260">
        <v>153.857142857143</v>
      </c>
      <c r="H3830" s="260">
        <v>130.57142857142901</v>
      </c>
      <c r="I3830" s="260">
        <v>2452.8571428571399</v>
      </c>
      <c r="J3830" s="260">
        <v>1597.1428571428601</v>
      </c>
      <c r="K3830" s="260">
        <v>20.714285714285701</v>
      </c>
      <c r="L3830" s="260">
        <v>835.42857142857099</v>
      </c>
      <c r="M3830" s="260">
        <v>27.8571428571429</v>
      </c>
      <c r="N3830" s="260">
        <v>8542.8571428571395</v>
      </c>
    </row>
    <row r="3831" spans="1:14" x14ac:dyDescent="0.25">
      <c r="A3831" s="263">
        <v>40355</v>
      </c>
      <c r="B3831">
        <v>0.183</v>
      </c>
      <c r="C3831">
        <v>33.655268569999997</v>
      </c>
      <c r="D3831">
        <v>4.8111222859999998</v>
      </c>
      <c r="F3831" s="260">
        <v>304.28571428571399</v>
      </c>
      <c r="G3831" s="260">
        <v>165.57142857142901</v>
      </c>
      <c r="H3831" s="260">
        <v>138.71428571428601</v>
      </c>
      <c r="I3831" s="260">
        <v>2128.5714285714298</v>
      </c>
      <c r="J3831" s="260">
        <v>1276.42857142857</v>
      </c>
      <c r="K3831" s="260">
        <v>22.1428571428571</v>
      </c>
      <c r="L3831" s="260">
        <v>830.28571428571399</v>
      </c>
      <c r="M3831" s="260">
        <v>27.571428571428601</v>
      </c>
      <c r="N3831" s="260">
        <v>8718.5714285714294</v>
      </c>
    </row>
    <row r="3832" spans="1:14" x14ac:dyDescent="0.25">
      <c r="A3832" s="263">
        <v>40356</v>
      </c>
      <c r="B3832">
        <v>3.1080000000000001</v>
      </c>
      <c r="C3832">
        <v>484.50700799999998</v>
      </c>
      <c r="D3832">
        <v>87.042470399999999</v>
      </c>
      <c r="F3832" s="260">
        <v>324.142857142857</v>
      </c>
      <c r="G3832" s="260">
        <v>177.28571428571399</v>
      </c>
      <c r="H3832" s="260">
        <v>146.857142857143</v>
      </c>
      <c r="I3832" s="260">
        <v>1804.2857142857099</v>
      </c>
      <c r="J3832" s="260">
        <v>955.71428571428601</v>
      </c>
      <c r="K3832" s="260">
        <v>23.571428571428601</v>
      </c>
      <c r="L3832" s="260">
        <v>825.142857142857</v>
      </c>
      <c r="M3832" s="260">
        <v>27.285714285714299</v>
      </c>
      <c r="N3832" s="260">
        <v>8894.2857142857101</v>
      </c>
    </row>
    <row r="3833" spans="1:14" x14ac:dyDescent="0.25">
      <c r="A3833" s="263">
        <v>40357</v>
      </c>
      <c r="B3833">
        <v>95.566000000000003</v>
      </c>
      <c r="C3833">
        <v>12220.215550000001</v>
      </c>
      <c r="D3833">
        <v>2840.3744259999999</v>
      </c>
      <c r="F3833" s="260">
        <v>344</v>
      </c>
      <c r="G3833" s="260">
        <v>189</v>
      </c>
      <c r="H3833" s="260">
        <v>155</v>
      </c>
      <c r="I3833" s="260">
        <v>1480</v>
      </c>
      <c r="J3833" s="260">
        <v>635</v>
      </c>
      <c r="K3833" s="260">
        <v>25</v>
      </c>
      <c r="L3833" s="260">
        <v>820</v>
      </c>
      <c r="M3833" s="260">
        <v>27</v>
      </c>
      <c r="N3833" s="260">
        <v>9070</v>
      </c>
    </row>
    <row r="3834" spans="1:14" x14ac:dyDescent="0.25">
      <c r="A3834" s="263">
        <v>40358</v>
      </c>
      <c r="B3834">
        <v>9.3239999999999998</v>
      </c>
      <c r="C3834">
        <v>1183.2156</v>
      </c>
      <c r="D3834">
        <v>256.38016320000003</v>
      </c>
      <c r="F3834" s="260">
        <v>318.25</v>
      </c>
      <c r="G3834" s="260">
        <v>177.125</v>
      </c>
      <c r="H3834" s="260">
        <v>141.25</v>
      </c>
      <c r="I3834" s="260">
        <v>1468.75</v>
      </c>
      <c r="J3834" s="260">
        <v>641.625</v>
      </c>
      <c r="K3834" s="260">
        <v>22.75</v>
      </c>
      <c r="L3834" s="260">
        <v>804.375</v>
      </c>
      <c r="M3834" s="260">
        <v>27.875</v>
      </c>
      <c r="N3834" s="260">
        <v>9676.25</v>
      </c>
    </row>
    <row r="3835" spans="1:14" x14ac:dyDescent="0.25">
      <c r="A3835" s="263">
        <v>40359</v>
      </c>
      <c r="B3835">
        <v>1.1879999999999999</v>
      </c>
      <c r="C3835">
        <v>149.602464</v>
      </c>
      <c r="D3835">
        <v>30.023136000000001</v>
      </c>
      <c r="F3835" s="260">
        <v>292.5</v>
      </c>
      <c r="G3835" s="260">
        <v>165.25</v>
      </c>
      <c r="H3835" s="260">
        <v>127.5</v>
      </c>
      <c r="I3835" s="260">
        <v>1457.5</v>
      </c>
      <c r="J3835" s="260">
        <v>648.25</v>
      </c>
      <c r="K3835" s="260">
        <v>20.5</v>
      </c>
      <c r="L3835" s="260">
        <v>788.75</v>
      </c>
      <c r="M3835" s="260">
        <v>28.75</v>
      </c>
      <c r="N3835" s="260">
        <v>10282.5</v>
      </c>
    </row>
    <row r="3836" spans="1:14" x14ac:dyDescent="0.25">
      <c r="A3836" s="263">
        <v>40360</v>
      </c>
      <c r="B3836">
        <v>0.70799999999999996</v>
      </c>
      <c r="C3836">
        <v>88.468847999999994</v>
      </c>
      <c r="D3836">
        <v>16.317417599999999</v>
      </c>
      <c r="F3836" s="260">
        <v>266.75</v>
      </c>
      <c r="G3836" s="260">
        <v>153.375</v>
      </c>
      <c r="H3836" s="260">
        <v>113.75</v>
      </c>
      <c r="I3836" s="260">
        <v>1446.25</v>
      </c>
      <c r="J3836" s="260">
        <v>654.875</v>
      </c>
      <c r="K3836" s="260">
        <v>18.25</v>
      </c>
      <c r="L3836" s="260">
        <v>773.125</v>
      </c>
      <c r="M3836" s="260">
        <v>29.625</v>
      </c>
      <c r="N3836" s="260">
        <v>10888.75</v>
      </c>
    </row>
    <row r="3837" spans="1:14" x14ac:dyDescent="0.25">
      <c r="A3837" s="263">
        <v>40361</v>
      </c>
      <c r="B3837">
        <v>0.84599999999999997</v>
      </c>
      <c r="C3837">
        <v>104.89046399999999</v>
      </c>
      <c r="D3837">
        <v>17.6157504</v>
      </c>
      <c r="F3837" s="260">
        <v>241</v>
      </c>
      <c r="G3837" s="260">
        <v>141.5</v>
      </c>
      <c r="H3837" s="260">
        <v>100</v>
      </c>
      <c r="I3837" s="260">
        <v>1435</v>
      </c>
      <c r="J3837" s="260">
        <v>661.5</v>
      </c>
      <c r="K3837" s="260">
        <v>16</v>
      </c>
      <c r="L3837" s="260">
        <v>757.5</v>
      </c>
      <c r="M3837" s="260">
        <v>30.5</v>
      </c>
      <c r="N3837" s="260">
        <v>11495</v>
      </c>
    </row>
    <row r="3838" spans="1:14" x14ac:dyDescent="0.25">
      <c r="A3838" s="263">
        <v>40362</v>
      </c>
      <c r="B3838">
        <v>9.0999999999999998E-2</v>
      </c>
      <c r="C3838">
        <v>11.194091999999999</v>
      </c>
      <c r="D3838">
        <v>1.6923816</v>
      </c>
      <c r="F3838" s="260">
        <v>215.25</v>
      </c>
      <c r="G3838" s="260">
        <v>129.625</v>
      </c>
      <c r="H3838" s="260">
        <v>86.25</v>
      </c>
      <c r="I3838" s="260">
        <v>1423.75</v>
      </c>
      <c r="J3838" s="260">
        <v>668.125</v>
      </c>
      <c r="K3838" s="260">
        <v>13.75</v>
      </c>
      <c r="L3838" s="260">
        <v>741.875</v>
      </c>
      <c r="M3838" s="260">
        <v>31.375</v>
      </c>
      <c r="N3838" s="260">
        <v>12101.25</v>
      </c>
    </row>
    <row r="3839" spans="1:14" x14ac:dyDescent="0.25">
      <c r="A3839" s="263">
        <v>40363</v>
      </c>
      <c r="B3839">
        <v>9.0999999999999998E-2</v>
      </c>
      <c r="C3839">
        <v>11.105639999999999</v>
      </c>
      <c r="D3839">
        <v>1.4899248</v>
      </c>
      <c r="F3839" s="260">
        <v>189.5</v>
      </c>
      <c r="G3839" s="260">
        <v>117.75</v>
      </c>
      <c r="H3839" s="260">
        <v>72.5</v>
      </c>
      <c r="I3839" s="260">
        <v>1412.5</v>
      </c>
      <c r="J3839" s="260">
        <v>674.75</v>
      </c>
      <c r="K3839" s="260">
        <v>11.5</v>
      </c>
      <c r="L3839" s="260">
        <v>726.25</v>
      </c>
      <c r="M3839" s="260">
        <v>32.25</v>
      </c>
      <c r="N3839" s="260">
        <v>12707.5</v>
      </c>
    </row>
    <row r="3840" spans="1:14" x14ac:dyDescent="0.25">
      <c r="A3840" s="263">
        <v>40364</v>
      </c>
      <c r="B3840">
        <v>0.27400000000000002</v>
      </c>
      <c r="C3840">
        <v>33.172632</v>
      </c>
      <c r="D3840">
        <v>3.8765520000000002</v>
      </c>
      <c r="F3840" s="260">
        <v>163.75</v>
      </c>
      <c r="G3840" s="260">
        <v>105.875</v>
      </c>
      <c r="H3840" s="260">
        <v>58.75</v>
      </c>
      <c r="I3840" s="260">
        <v>1401.25</v>
      </c>
      <c r="J3840" s="260">
        <v>681.375</v>
      </c>
      <c r="K3840" s="260">
        <v>9.25</v>
      </c>
      <c r="L3840" s="260">
        <v>710.625</v>
      </c>
      <c r="M3840" s="260">
        <v>33.125</v>
      </c>
      <c r="N3840" s="260">
        <v>13313.75</v>
      </c>
    </row>
    <row r="3841" spans="1:14" x14ac:dyDescent="0.25">
      <c r="A3841" s="263">
        <v>40365</v>
      </c>
      <c r="B3841">
        <v>2.3E-2</v>
      </c>
      <c r="C3841">
        <v>2.7622080000000002</v>
      </c>
      <c r="D3841">
        <v>0.27423360000000002</v>
      </c>
      <c r="F3841" s="260">
        <v>138</v>
      </c>
      <c r="G3841" s="260">
        <v>94</v>
      </c>
      <c r="H3841" s="260">
        <v>45</v>
      </c>
      <c r="I3841" s="260">
        <v>1390</v>
      </c>
      <c r="J3841" s="260">
        <v>688</v>
      </c>
      <c r="K3841" s="260">
        <v>7</v>
      </c>
      <c r="L3841" s="260">
        <v>695</v>
      </c>
      <c r="M3841" s="260">
        <v>34</v>
      </c>
      <c r="N3841" s="260">
        <v>13920</v>
      </c>
    </row>
    <row r="3842" spans="1:14" x14ac:dyDescent="0.25">
      <c r="A3842" s="263">
        <v>40366</v>
      </c>
      <c r="B3842">
        <v>9.0999999999999998E-2</v>
      </c>
      <c r="C3842">
        <v>10.227672</v>
      </c>
      <c r="D3842">
        <v>1.0614239999999999</v>
      </c>
      <c r="F3842" s="260">
        <v>135</v>
      </c>
      <c r="G3842" s="260">
        <v>85.6666666666667</v>
      </c>
      <c r="H3842" s="260">
        <v>50.1666666666667</v>
      </c>
      <c r="I3842" s="260">
        <v>1300.8333333333301</v>
      </c>
      <c r="J3842" s="260">
        <v>576</v>
      </c>
      <c r="K3842" s="260">
        <v>7.5</v>
      </c>
      <c r="L3842" s="260">
        <v>717.33333333333303</v>
      </c>
      <c r="M3842" s="260">
        <v>31.5</v>
      </c>
      <c r="N3842" s="260">
        <v>12600</v>
      </c>
    </row>
    <row r="3843" spans="1:14" x14ac:dyDescent="0.25">
      <c r="A3843" s="263">
        <v>40367</v>
      </c>
      <c r="B3843">
        <v>9.0999999999999998E-2</v>
      </c>
      <c r="C3843">
        <v>9.5266079999999995</v>
      </c>
      <c r="D3843">
        <v>1.0378368</v>
      </c>
      <c r="F3843" s="260">
        <v>132</v>
      </c>
      <c r="G3843" s="260">
        <v>77.3333333333333</v>
      </c>
      <c r="H3843" s="260">
        <v>55.3333333333333</v>
      </c>
      <c r="I3843" s="260">
        <v>1211.6666666666699</v>
      </c>
      <c r="J3843" s="260">
        <v>464</v>
      </c>
      <c r="K3843" s="260">
        <v>8</v>
      </c>
      <c r="L3843" s="260">
        <v>739.66666666666697</v>
      </c>
      <c r="M3843" s="260">
        <v>29</v>
      </c>
      <c r="N3843" s="260">
        <v>11280</v>
      </c>
    </row>
    <row r="3844" spans="1:14" x14ac:dyDescent="0.25">
      <c r="A3844" s="263">
        <v>40368</v>
      </c>
      <c r="B3844">
        <v>0.91400000000000003</v>
      </c>
      <c r="C3844">
        <v>88.643376000000004</v>
      </c>
      <c r="D3844">
        <v>10.187078400000001</v>
      </c>
      <c r="F3844" s="260">
        <v>129</v>
      </c>
      <c r="G3844" s="260">
        <v>69</v>
      </c>
      <c r="H3844" s="260">
        <v>60.5</v>
      </c>
      <c r="I3844" s="260">
        <v>1122.5</v>
      </c>
      <c r="J3844" s="260">
        <v>352</v>
      </c>
      <c r="K3844" s="260">
        <v>8.5</v>
      </c>
      <c r="L3844" s="260">
        <v>762</v>
      </c>
      <c r="M3844" s="260">
        <v>26.5</v>
      </c>
      <c r="N3844" s="260">
        <v>9960</v>
      </c>
    </row>
    <row r="3845" spans="1:14" x14ac:dyDescent="0.25">
      <c r="A3845" s="263">
        <v>40369</v>
      </c>
      <c r="B3845">
        <v>9.0999999999999998E-2</v>
      </c>
      <c r="C3845">
        <v>8.1244800000000001</v>
      </c>
      <c r="D3845">
        <v>0.99066240000000005</v>
      </c>
      <c r="F3845" s="260">
        <v>126</v>
      </c>
      <c r="G3845" s="260">
        <v>60.6666666666667</v>
      </c>
      <c r="H3845" s="260">
        <v>65.6666666666667</v>
      </c>
      <c r="I3845" s="260">
        <v>1033.3333333333301</v>
      </c>
      <c r="J3845" s="260">
        <v>240</v>
      </c>
      <c r="K3845" s="260">
        <v>9</v>
      </c>
      <c r="L3845" s="260">
        <v>784.33333333333303</v>
      </c>
      <c r="M3845" s="260">
        <v>24</v>
      </c>
      <c r="N3845" s="260">
        <v>8640</v>
      </c>
    </row>
    <row r="3846" spans="1:14" x14ac:dyDescent="0.25">
      <c r="A3846" s="263">
        <v>40370</v>
      </c>
      <c r="B3846">
        <v>0.22900000000000001</v>
      </c>
      <c r="C3846">
        <v>18.680904000000002</v>
      </c>
      <c r="D3846">
        <v>2.4336288000000001</v>
      </c>
      <c r="F3846" s="260">
        <v>123</v>
      </c>
      <c r="G3846" s="260">
        <v>52.3333333333333</v>
      </c>
      <c r="H3846" s="260">
        <v>70.8333333333333</v>
      </c>
      <c r="I3846" s="260">
        <v>944.16666666666697</v>
      </c>
      <c r="J3846" s="260">
        <v>128</v>
      </c>
      <c r="K3846" s="260">
        <v>9.5</v>
      </c>
      <c r="L3846" s="260">
        <v>806.66666666666697</v>
      </c>
      <c r="M3846" s="260">
        <v>21.5</v>
      </c>
      <c r="N3846" s="260">
        <v>7320</v>
      </c>
    </row>
    <row r="3847" spans="1:14" x14ac:dyDescent="0.25">
      <c r="A3847" s="263">
        <v>40371</v>
      </c>
      <c r="B3847">
        <v>0.70799999999999996</v>
      </c>
      <c r="C3847">
        <v>52.301375999999998</v>
      </c>
      <c r="D3847">
        <v>7.3405440000000004</v>
      </c>
      <c r="F3847" s="260">
        <v>120</v>
      </c>
      <c r="G3847" s="260">
        <v>44</v>
      </c>
      <c r="H3847" s="260">
        <v>76</v>
      </c>
      <c r="I3847" s="260">
        <v>855</v>
      </c>
      <c r="J3847" s="260">
        <v>16</v>
      </c>
      <c r="K3847" s="260">
        <v>10</v>
      </c>
      <c r="L3847" s="260">
        <v>829</v>
      </c>
      <c r="M3847" s="260">
        <v>19</v>
      </c>
      <c r="N3847" s="260">
        <v>6000</v>
      </c>
    </row>
    <row r="3848" spans="1:14" x14ac:dyDescent="0.25">
      <c r="A3848" s="263">
        <v>40372</v>
      </c>
      <c r="B3848">
        <v>9.5980000000000008</v>
      </c>
      <c r="C3848">
        <v>798.86073599999997</v>
      </c>
      <c r="D3848">
        <v>123.56081279999999</v>
      </c>
      <c r="F3848" s="260">
        <v>149</v>
      </c>
      <c r="G3848" s="260">
        <v>87.3333333333333</v>
      </c>
      <c r="H3848" s="260">
        <v>61.6666666666667</v>
      </c>
      <c r="I3848" s="260">
        <v>963.33333333333303</v>
      </c>
      <c r="J3848" s="260">
        <v>196.333333333333</v>
      </c>
      <c r="K3848" s="260">
        <v>34.6666666666667</v>
      </c>
      <c r="L3848" s="260">
        <v>732.33333333333303</v>
      </c>
      <c r="M3848" s="260">
        <v>36.6666666666667</v>
      </c>
      <c r="N3848" s="260">
        <v>6080</v>
      </c>
    </row>
    <row r="3849" spans="1:14" x14ac:dyDescent="0.25">
      <c r="A3849" s="263">
        <v>40373</v>
      </c>
      <c r="B3849">
        <v>5.2329999999999997</v>
      </c>
      <c r="C3849">
        <v>484.53393599999998</v>
      </c>
      <c r="D3849">
        <v>80.479353599999996</v>
      </c>
      <c r="F3849" s="260">
        <v>178</v>
      </c>
      <c r="G3849" s="260">
        <v>130.666666666667</v>
      </c>
      <c r="H3849" s="260">
        <v>47.3333333333333</v>
      </c>
      <c r="I3849" s="260">
        <v>1071.6666666666699</v>
      </c>
      <c r="J3849" s="260">
        <v>376.66666666666703</v>
      </c>
      <c r="K3849" s="260">
        <v>59.3333333333333</v>
      </c>
      <c r="L3849" s="260">
        <v>635.66666666666697</v>
      </c>
      <c r="M3849" s="260">
        <v>54.3333333333333</v>
      </c>
      <c r="N3849" s="260">
        <v>6160</v>
      </c>
    </row>
    <row r="3850" spans="1:14" x14ac:dyDescent="0.25">
      <c r="A3850" s="263">
        <v>40374</v>
      </c>
      <c r="B3850">
        <v>9.0999999999999998E-2</v>
      </c>
      <c r="C3850">
        <v>9.2776320000000005</v>
      </c>
      <c r="D3850">
        <v>1.6275168</v>
      </c>
      <c r="F3850" s="260">
        <v>207</v>
      </c>
      <c r="G3850" s="260">
        <v>174</v>
      </c>
      <c r="H3850" s="260">
        <v>33</v>
      </c>
      <c r="I3850" s="260">
        <v>1180</v>
      </c>
      <c r="J3850" s="260">
        <v>557</v>
      </c>
      <c r="K3850" s="260">
        <v>84</v>
      </c>
      <c r="L3850" s="260">
        <v>539</v>
      </c>
      <c r="M3850" s="260">
        <v>72</v>
      </c>
      <c r="N3850" s="260">
        <v>6240</v>
      </c>
    </row>
    <row r="3851" spans="1:14" x14ac:dyDescent="0.25">
      <c r="A3851" s="263">
        <v>40375</v>
      </c>
      <c r="B3851">
        <v>9.0999999999999998E-2</v>
      </c>
      <c r="C3851">
        <v>8.2987631999999998</v>
      </c>
      <c r="D3851">
        <v>1.4702687999999999</v>
      </c>
      <c r="F3851" s="260">
        <v>187</v>
      </c>
      <c r="G3851" s="260">
        <v>144.75</v>
      </c>
      <c r="H3851" s="260">
        <v>42.25</v>
      </c>
      <c r="I3851" s="260">
        <v>1055.5</v>
      </c>
      <c r="J3851" s="260">
        <v>442.5</v>
      </c>
      <c r="K3851" s="260">
        <v>78.75</v>
      </c>
      <c r="L3851" s="260">
        <v>534.25</v>
      </c>
      <c r="M3851" s="260">
        <v>64</v>
      </c>
      <c r="N3851" s="260">
        <v>6335</v>
      </c>
    </row>
    <row r="3852" spans="1:14" x14ac:dyDescent="0.25">
      <c r="A3852" s="263">
        <v>40376</v>
      </c>
      <c r="B3852">
        <v>9.0999999999999998E-2</v>
      </c>
      <c r="C3852">
        <v>7.3198943999999999</v>
      </c>
      <c r="D3852">
        <v>1.3130208000000001</v>
      </c>
      <c r="F3852" s="260">
        <v>167</v>
      </c>
      <c r="G3852" s="260">
        <v>115.5</v>
      </c>
      <c r="H3852" s="260">
        <v>51.5</v>
      </c>
      <c r="I3852" s="260">
        <v>931</v>
      </c>
      <c r="J3852" s="260">
        <v>328</v>
      </c>
      <c r="K3852" s="260">
        <v>73.5</v>
      </c>
      <c r="L3852" s="260">
        <v>529.5</v>
      </c>
      <c r="M3852" s="260">
        <v>56</v>
      </c>
      <c r="N3852" s="260">
        <v>6430</v>
      </c>
    </row>
    <row r="3853" spans="1:14" x14ac:dyDescent="0.25">
      <c r="A3853" s="263">
        <v>40377</v>
      </c>
      <c r="B3853">
        <v>9.0999999999999998E-2</v>
      </c>
      <c r="C3853">
        <v>6.3410256</v>
      </c>
      <c r="D3853">
        <v>1.1557728</v>
      </c>
      <c r="F3853" s="260">
        <v>147</v>
      </c>
      <c r="G3853" s="260">
        <v>86.25</v>
      </c>
      <c r="H3853" s="260">
        <v>60.75</v>
      </c>
      <c r="I3853" s="260">
        <v>806.5</v>
      </c>
      <c r="J3853" s="260">
        <v>213.5</v>
      </c>
      <c r="K3853" s="260">
        <v>68.25</v>
      </c>
      <c r="L3853" s="260">
        <v>524.75</v>
      </c>
      <c r="M3853" s="260">
        <v>48</v>
      </c>
      <c r="N3853" s="260">
        <v>6525</v>
      </c>
    </row>
    <row r="3854" spans="1:14" x14ac:dyDescent="0.25">
      <c r="A3854" s="263">
        <v>40378</v>
      </c>
      <c r="B3854">
        <v>9.0999999999999998E-2</v>
      </c>
      <c r="C3854">
        <v>5.3621568000000002</v>
      </c>
      <c r="D3854">
        <v>0.99852479999999999</v>
      </c>
      <c r="F3854" s="260">
        <v>127</v>
      </c>
      <c r="G3854" s="260">
        <v>57</v>
      </c>
      <c r="H3854" s="260">
        <v>70</v>
      </c>
      <c r="I3854" s="260">
        <v>682</v>
      </c>
      <c r="J3854" s="260">
        <v>99</v>
      </c>
      <c r="K3854" s="260">
        <v>63</v>
      </c>
      <c r="L3854" s="260">
        <v>520</v>
      </c>
      <c r="M3854" s="260">
        <v>40</v>
      </c>
      <c r="N3854" s="260">
        <v>6620</v>
      </c>
    </row>
    <row r="3855" spans="1:14" x14ac:dyDescent="0.25">
      <c r="A3855" s="263">
        <v>40379</v>
      </c>
      <c r="B3855">
        <v>3.4049999999999998</v>
      </c>
      <c r="C3855">
        <v>190.55236110000001</v>
      </c>
      <c r="D3855">
        <v>39.33767314</v>
      </c>
      <c r="F3855" s="260">
        <v>133.71428571428601</v>
      </c>
      <c r="G3855" s="260">
        <v>65.142857142857096</v>
      </c>
      <c r="H3855" s="260">
        <v>68.571428571428598</v>
      </c>
      <c r="I3855" s="260">
        <v>647.71428571428601</v>
      </c>
      <c r="J3855" s="260">
        <v>120.428571428571</v>
      </c>
      <c r="K3855" s="260">
        <v>74</v>
      </c>
      <c r="L3855" s="260">
        <v>453.28571428571399</v>
      </c>
      <c r="M3855" s="260">
        <v>39.142857142857103</v>
      </c>
      <c r="N3855" s="260">
        <v>6440</v>
      </c>
    </row>
    <row r="3856" spans="1:14" x14ac:dyDescent="0.25">
      <c r="A3856" s="263">
        <v>40380</v>
      </c>
      <c r="B3856">
        <v>22.326000000000001</v>
      </c>
      <c r="C3856">
        <v>1183.283103</v>
      </c>
      <c r="D3856">
        <v>270.88199589999999</v>
      </c>
      <c r="F3856" s="260">
        <v>140.42857142857099</v>
      </c>
      <c r="G3856" s="260">
        <v>73.285714285714306</v>
      </c>
      <c r="H3856" s="260">
        <v>67.142857142857096</v>
      </c>
      <c r="I3856" s="260">
        <v>613.42857142857099</v>
      </c>
      <c r="J3856" s="260">
        <v>141.857142857143</v>
      </c>
      <c r="K3856" s="260">
        <v>85</v>
      </c>
      <c r="L3856" s="260">
        <v>386.57142857142901</v>
      </c>
      <c r="M3856" s="260">
        <v>38.285714285714299</v>
      </c>
      <c r="N3856" s="260">
        <v>6260</v>
      </c>
    </row>
    <row r="3857" spans="1:14" x14ac:dyDescent="0.25">
      <c r="A3857" s="263">
        <v>40381</v>
      </c>
      <c r="B3857">
        <v>2.1709999999999998</v>
      </c>
      <c r="C3857">
        <v>108.6323739</v>
      </c>
      <c r="D3857">
        <v>27.60023314</v>
      </c>
      <c r="F3857" s="260">
        <v>147.142857142857</v>
      </c>
      <c r="G3857" s="260">
        <v>81.428571428571402</v>
      </c>
      <c r="H3857" s="260">
        <v>65.714285714285694</v>
      </c>
      <c r="I3857" s="260">
        <v>579.142857142857</v>
      </c>
      <c r="J3857" s="260">
        <v>163.28571428571399</v>
      </c>
      <c r="K3857" s="260">
        <v>96</v>
      </c>
      <c r="L3857" s="260">
        <v>319.857142857143</v>
      </c>
      <c r="M3857" s="260">
        <v>37.428571428571402</v>
      </c>
      <c r="N3857" s="260">
        <v>6080</v>
      </c>
    </row>
    <row r="3858" spans="1:14" x14ac:dyDescent="0.25">
      <c r="A3858" s="263">
        <v>40382</v>
      </c>
      <c r="B3858">
        <v>9.0999999999999998E-2</v>
      </c>
      <c r="C3858">
        <v>4.2838848</v>
      </c>
      <c r="D3858">
        <v>1.2096864000000001</v>
      </c>
      <c r="F3858" s="260">
        <v>153.857142857143</v>
      </c>
      <c r="G3858" s="260">
        <v>89.571428571428598</v>
      </c>
      <c r="H3858" s="260">
        <v>64.285714285714306</v>
      </c>
      <c r="I3858" s="260">
        <v>544.857142857143</v>
      </c>
      <c r="J3858" s="260">
        <v>184.71428571428601</v>
      </c>
      <c r="K3858" s="260">
        <v>107</v>
      </c>
      <c r="L3858" s="260">
        <v>253.142857142857</v>
      </c>
      <c r="M3858" s="260">
        <v>36.571428571428598</v>
      </c>
      <c r="N3858" s="260">
        <v>5900</v>
      </c>
    </row>
    <row r="3859" spans="1:14" x14ac:dyDescent="0.25">
      <c r="A3859" s="263">
        <v>40383</v>
      </c>
      <c r="B3859">
        <v>9.0999999999999998E-2</v>
      </c>
      <c r="C3859">
        <v>4.0143167999999996</v>
      </c>
      <c r="D3859">
        <v>1.2624768</v>
      </c>
      <c r="F3859" s="260">
        <v>160.57142857142901</v>
      </c>
      <c r="G3859" s="260">
        <v>97.714285714285694</v>
      </c>
      <c r="H3859" s="260">
        <v>62.857142857142897</v>
      </c>
      <c r="I3859" s="260">
        <v>510.57142857142901</v>
      </c>
      <c r="J3859" s="260">
        <v>206.142857142857</v>
      </c>
      <c r="K3859" s="260">
        <v>118</v>
      </c>
      <c r="L3859" s="260">
        <v>186.42857142857099</v>
      </c>
      <c r="M3859" s="260">
        <v>35.714285714285701</v>
      </c>
      <c r="N3859" s="260">
        <v>5720</v>
      </c>
    </row>
    <row r="3860" spans="1:14" x14ac:dyDescent="0.25">
      <c r="A3860" s="263">
        <v>40384</v>
      </c>
      <c r="B3860">
        <v>9.0999999999999998E-2</v>
      </c>
      <c r="C3860">
        <v>3.7447488</v>
      </c>
      <c r="D3860">
        <v>1.3152672000000001</v>
      </c>
      <c r="F3860" s="260">
        <v>167.28571428571399</v>
      </c>
      <c r="G3860" s="260">
        <v>105.857142857143</v>
      </c>
      <c r="H3860" s="260">
        <v>61.428571428571402</v>
      </c>
      <c r="I3860" s="260">
        <v>476.28571428571399</v>
      </c>
      <c r="J3860" s="260">
        <v>227.57142857142901</v>
      </c>
      <c r="K3860" s="260">
        <v>129</v>
      </c>
      <c r="L3860" s="260">
        <v>119.71428571428601</v>
      </c>
      <c r="M3860" s="260">
        <v>34.857142857142897</v>
      </c>
      <c r="N3860" s="260">
        <v>5540</v>
      </c>
    </row>
    <row r="3861" spans="1:14" x14ac:dyDescent="0.25">
      <c r="A3861" s="263">
        <v>40385</v>
      </c>
      <c r="B3861">
        <v>9.0999999999999998E-2</v>
      </c>
      <c r="C3861">
        <v>3.4751808</v>
      </c>
      <c r="D3861">
        <v>1.3680576</v>
      </c>
      <c r="F3861" s="260">
        <v>174</v>
      </c>
      <c r="G3861" s="260">
        <v>114</v>
      </c>
      <c r="H3861" s="260">
        <v>60</v>
      </c>
      <c r="I3861" s="260">
        <v>442</v>
      </c>
      <c r="J3861" s="260">
        <v>249</v>
      </c>
      <c r="K3861" s="260">
        <v>140</v>
      </c>
      <c r="L3861" s="260">
        <v>53</v>
      </c>
      <c r="M3861" s="260">
        <v>34</v>
      </c>
      <c r="N3861" s="260">
        <v>5360</v>
      </c>
    </row>
    <row r="3862" spans="1:14" x14ac:dyDescent="0.25">
      <c r="A3862" s="263">
        <v>40386</v>
      </c>
      <c r="B3862">
        <v>9.0999999999999998E-2</v>
      </c>
      <c r="C3862">
        <v>4.8544704000000003</v>
      </c>
      <c r="D3862">
        <v>1.5601248000000001</v>
      </c>
      <c r="F3862" s="260">
        <v>198.42857142857099</v>
      </c>
      <c r="G3862" s="260">
        <v>131.28571428571399</v>
      </c>
      <c r="H3862" s="260">
        <v>67.142857142857096</v>
      </c>
      <c r="I3862" s="260">
        <v>617.42857142857099</v>
      </c>
      <c r="J3862" s="260">
        <v>290.71428571428601</v>
      </c>
      <c r="K3862" s="260">
        <v>142.71428571428601</v>
      </c>
      <c r="L3862" s="260">
        <v>184</v>
      </c>
      <c r="M3862" s="260">
        <v>33.857142857142897</v>
      </c>
      <c r="N3862" s="260">
        <v>5452.8571428571404</v>
      </c>
    </row>
    <row r="3863" spans="1:14" x14ac:dyDescent="0.25">
      <c r="A3863" s="263">
        <v>40387</v>
      </c>
      <c r="B3863">
        <v>9.0999999999999998E-2</v>
      </c>
      <c r="C3863">
        <v>6.2337600000000002</v>
      </c>
      <c r="D3863">
        <v>1.752192</v>
      </c>
      <c r="F3863" s="260">
        <v>222.857142857143</v>
      </c>
      <c r="G3863" s="260">
        <v>148.57142857142901</v>
      </c>
      <c r="H3863" s="260">
        <v>74.285714285714306</v>
      </c>
      <c r="I3863" s="260">
        <v>792.857142857143</v>
      </c>
      <c r="J3863" s="260">
        <v>332.42857142857099</v>
      </c>
      <c r="K3863" s="260">
        <v>145.42857142857099</v>
      </c>
      <c r="L3863" s="260">
        <v>315</v>
      </c>
      <c r="M3863" s="260">
        <v>33.714285714285701</v>
      </c>
      <c r="N3863" s="260">
        <v>5545.7142857142899</v>
      </c>
    </row>
    <row r="3864" spans="1:14" x14ac:dyDescent="0.25">
      <c r="A3864" s="263">
        <v>40388</v>
      </c>
      <c r="B3864">
        <v>9.0999999999999998E-2</v>
      </c>
      <c r="C3864">
        <v>7.6130496000000001</v>
      </c>
      <c r="D3864">
        <v>1.9442592000000001</v>
      </c>
      <c r="F3864" s="260">
        <v>247.28571428571399</v>
      </c>
      <c r="G3864" s="260">
        <v>165.857142857143</v>
      </c>
      <c r="H3864" s="260">
        <v>81.428571428571402</v>
      </c>
      <c r="I3864" s="260">
        <v>968.28571428571399</v>
      </c>
      <c r="J3864" s="260">
        <v>374.142857142857</v>
      </c>
      <c r="K3864" s="260">
        <v>148.142857142857</v>
      </c>
      <c r="L3864" s="260">
        <v>446</v>
      </c>
      <c r="M3864" s="260">
        <v>33.571428571428598</v>
      </c>
      <c r="N3864" s="260">
        <v>5638.5714285714303</v>
      </c>
    </row>
    <row r="3865" spans="1:14" x14ac:dyDescent="0.25">
      <c r="A3865" s="263">
        <v>40389</v>
      </c>
      <c r="B3865">
        <v>9.0999999999999998E-2</v>
      </c>
      <c r="C3865">
        <v>8.9923392</v>
      </c>
      <c r="D3865">
        <v>2.1363264000000002</v>
      </c>
      <c r="F3865" s="260">
        <v>271.71428571428601</v>
      </c>
      <c r="G3865" s="260">
        <v>183.142857142857</v>
      </c>
      <c r="H3865" s="260">
        <v>88.571428571428598</v>
      </c>
      <c r="I3865" s="260">
        <v>1143.7142857142901</v>
      </c>
      <c r="J3865" s="260">
        <v>415.857142857143</v>
      </c>
      <c r="K3865" s="260">
        <v>150.857142857143</v>
      </c>
      <c r="L3865" s="260">
        <v>577</v>
      </c>
      <c r="M3865" s="260">
        <v>33.428571428571402</v>
      </c>
      <c r="N3865" s="260">
        <v>5731.4285714285697</v>
      </c>
    </row>
    <row r="3866" spans="1:14" x14ac:dyDescent="0.25">
      <c r="A3866" s="263">
        <v>40390</v>
      </c>
      <c r="B3866">
        <v>9.0999999999999998E-2</v>
      </c>
      <c r="C3866">
        <v>10.3716288</v>
      </c>
      <c r="D3866">
        <v>2.3283936000000001</v>
      </c>
      <c r="F3866" s="260">
        <v>296.142857142857</v>
      </c>
      <c r="G3866" s="260">
        <v>200.42857142857099</v>
      </c>
      <c r="H3866" s="260">
        <v>95.714285714285694</v>
      </c>
      <c r="I3866" s="260">
        <v>1319.1428571428601</v>
      </c>
      <c r="J3866" s="260">
        <v>457.57142857142901</v>
      </c>
      <c r="K3866" s="260">
        <v>153.57142857142901</v>
      </c>
      <c r="L3866" s="260">
        <v>708</v>
      </c>
      <c r="M3866" s="260">
        <v>33.285714285714299</v>
      </c>
      <c r="N3866" s="260">
        <v>5824.2857142857101</v>
      </c>
    </row>
    <row r="3867" spans="1:14" x14ac:dyDescent="0.25">
      <c r="A3867" s="263">
        <v>40391</v>
      </c>
      <c r="B3867">
        <v>9.0999999999999998E-2</v>
      </c>
      <c r="C3867">
        <v>11.7509184</v>
      </c>
      <c r="D3867">
        <v>2.5204607999999999</v>
      </c>
      <c r="F3867" s="260">
        <v>320.57142857142901</v>
      </c>
      <c r="G3867" s="260">
        <v>217.71428571428601</v>
      </c>
      <c r="H3867" s="260">
        <v>102.857142857143</v>
      </c>
      <c r="I3867" s="260">
        <v>1494.57142857143</v>
      </c>
      <c r="J3867" s="260">
        <v>499.28571428571399</v>
      </c>
      <c r="K3867" s="260">
        <v>156.28571428571399</v>
      </c>
      <c r="L3867" s="260">
        <v>839</v>
      </c>
      <c r="M3867" s="260">
        <v>33.142857142857103</v>
      </c>
      <c r="N3867" s="260">
        <v>5917.1428571428596</v>
      </c>
    </row>
    <row r="3868" spans="1:14" x14ac:dyDescent="0.25">
      <c r="A3868" s="263">
        <v>40392</v>
      </c>
      <c r="B3868">
        <v>9.0999999999999998E-2</v>
      </c>
      <c r="C3868">
        <v>13.130208</v>
      </c>
      <c r="D3868">
        <v>2.7125279999999998</v>
      </c>
      <c r="F3868" s="260">
        <v>345</v>
      </c>
      <c r="G3868" s="260">
        <v>235</v>
      </c>
      <c r="H3868" s="260">
        <v>110</v>
      </c>
      <c r="I3868" s="260">
        <v>1670</v>
      </c>
      <c r="J3868" s="260">
        <v>541</v>
      </c>
      <c r="K3868" s="260">
        <v>159</v>
      </c>
      <c r="L3868" s="260">
        <v>970</v>
      </c>
      <c r="M3868" s="260">
        <v>33</v>
      </c>
      <c r="N3868" s="260">
        <v>6010</v>
      </c>
    </row>
    <row r="3869" spans="1:14" x14ac:dyDescent="0.25">
      <c r="A3869" s="263">
        <v>40393</v>
      </c>
      <c r="B3869">
        <v>9.0999999999999998E-2</v>
      </c>
      <c r="C3869">
        <v>13.691808</v>
      </c>
      <c r="D3869">
        <v>2.6765856000000001</v>
      </c>
      <c r="F3869" s="260">
        <v>340.42857142857099</v>
      </c>
      <c r="G3869" s="260">
        <v>230.42857142857099</v>
      </c>
      <c r="H3869" s="260">
        <v>110</v>
      </c>
      <c r="I3869" s="260">
        <v>1741.42857142857</v>
      </c>
      <c r="J3869" s="260">
        <v>570.28571428571399</v>
      </c>
      <c r="K3869" s="260">
        <v>169.71428571428601</v>
      </c>
      <c r="L3869" s="260">
        <v>1001.42857142857</v>
      </c>
      <c r="M3869" s="260">
        <v>69.714285714285694</v>
      </c>
      <c r="N3869" s="260">
        <v>5945.7142857142899</v>
      </c>
    </row>
    <row r="3870" spans="1:14" x14ac:dyDescent="0.25">
      <c r="A3870" s="263">
        <v>40394</v>
      </c>
      <c r="B3870">
        <v>9.0999999999999998E-2</v>
      </c>
      <c r="C3870">
        <v>14.253408</v>
      </c>
      <c r="D3870">
        <v>2.6406432</v>
      </c>
      <c r="F3870" s="260">
        <v>335.857142857143</v>
      </c>
      <c r="G3870" s="260">
        <v>225.857142857143</v>
      </c>
      <c r="H3870" s="260">
        <v>110</v>
      </c>
      <c r="I3870" s="260">
        <v>1812.8571428571399</v>
      </c>
      <c r="J3870" s="260">
        <v>599.57142857142901</v>
      </c>
      <c r="K3870" s="260">
        <v>180.42857142857099</v>
      </c>
      <c r="L3870" s="260">
        <v>1032.8571428571399</v>
      </c>
      <c r="M3870" s="260">
        <v>106.428571428571</v>
      </c>
      <c r="N3870" s="260">
        <v>5881.4285714285697</v>
      </c>
    </row>
    <row r="3871" spans="1:14" x14ac:dyDescent="0.25">
      <c r="A3871" s="263">
        <v>40395</v>
      </c>
      <c r="B3871">
        <v>9.0999999999999998E-2</v>
      </c>
      <c r="C3871">
        <v>14.815008000000001</v>
      </c>
      <c r="D3871">
        <v>2.6047007999999998</v>
      </c>
      <c r="F3871" s="260">
        <v>331.28571428571399</v>
      </c>
      <c r="G3871" s="260">
        <v>221.28571428571399</v>
      </c>
      <c r="H3871" s="260">
        <v>110</v>
      </c>
      <c r="I3871" s="260">
        <v>1884.2857142857099</v>
      </c>
      <c r="J3871" s="260">
        <v>628.857142857143</v>
      </c>
      <c r="K3871" s="260">
        <v>191.142857142857</v>
      </c>
      <c r="L3871" s="260">
        <v>1064.2857142857099</v>
      </c>
      <c r="M3871" s="260">
        <v>143.142857142857</v>
      </c>
      <c r="N3871" s="260">
        <v>5817.1428571428596</v>
      </c>
    </row>
    <row r="3872" spans="1:14" x14ac:dyDescent="0.25">
      <c r="A3872" s="263">
        <v>40396</v>
      </c>
      <c r="B3872">
        <v>9.0999999999999998E-2</v>
      </c>
      <c r="C3872">
        <v>15.376607999999999</v>
      </c>
      <c r="D3872">
        <v>2.5687584000000001</v>
      </c>
      <c r="F3872" s="260">
        <v>326.71428571428601</v>
      </c>
      <c r="G3872" s="260">
        <v>216.71428571428601</v>
      </c>
      <c r="H3872" s="260">
        <v>110</v>
      </c>
      <c r="I3872" s="260">
        <v>1955.7142857142901</v>
      </c>
      <c r="J3872" s="260">
        <v>658.142857142857</v>
      </c>
      <c r="K3872" s="260">
        <v>201.857142857143</v>
      </c>
      <c r="L3872" s="260">
        <v>1095.7142857142901</v>
      </c>
      <c r="M3872" s="260">
        <v>179.857142857143</v>
      </c>
      <c r="N3872" s="260">
        <v>5752.8571428571404</v>
      </c>
    </row>
    <row r="3873" spans="1:14" x14ac:dyDescent="0.25">
      <c r="A3873" s="263">
        <v>40397</v>
      </c>
      <c r="B3873">
        <v>9.0999999999999998E-2</v>
      </c>
      <c r="C3873">
        <v>15.938207999999999</v>
      </c>
      <c r="D3873">
        <v>2.532816</v>
      </c>
      <c r="F3873" s="260">
        <v>322.142857142857</v>
      </c>
      <c r="G3873" s="260">
        <v>212.142857142857</v>
      </c>
      <c r="H3873" s="260">
        <v>110</v>
      </c>
      <c r="I3873" s="260">
        <v>2027.1428571428601</v>
      </c>
      <c r="J3873" s="260">
        <v>687.42857142857099</v>
      </c>
      <c r="K3873" s="260">
        <v>212.57142857142901</v>
      </c>
      <c r="L3873" s="260">
        <v>1127.1428571428601</v>
      </c>
      <c r="M3873" s="260">
        <v>216.57142857142901</v>
      </c>
      <c r="N3873" s="260">
        <v>5688.5714285714303</v>
      </c>
    </row>
    <row r="3874" spans="1:14" x14ac:dyDescent="0.25">
      <c r="A3874" s="263">
        <v>40398</v>
      </c>
      <c r="B3874">
        <v>9.0999999999999998E-2</v>
      </c>
      <c r="C3874">
        <v>16.499808000000002</v>
      </c>
      <c r="D3874">
        <v>2.4968735999999998</v>
      </c>
      <c r="F3874" s="260">
        <v>317.57142857142901</v>
      </c>
      <c r="G3874" s="260">
        <v>207.57142857142901</v>
      </c>
      <c r="H3874" s="260">
        <v>110</v>
      </c>
      <c r="I3874" s="260">
        <v>2098.5714285714298</v>
      </c>
      <c r="J3874" s="260">
        <v>716.71428571428601</v>
      </c>
      <c r="K3874" s="260">
        <v>223.28571428571399</v>
      </c>
      <c r="L3874" s="260">
        <v>1158.57142857143</v>
      </c>
      <c r="M3874" s="260">
        <v>253.28571428571399</v>
      </c>
      <c r="N3874" s="260">
        <v>5624.2857142857101</v>
      </c>
    </row>
    <row r="3875" spans="1:14" x14ac:dyDescent="0.25">
      <c r="A3875" s="263">
        <v>40399</v>
      </c>
      <c r="B3875">
        <v>9.0999999999999998E-2</v>
      </c>
      <c r="C3875">
        <v>17.061408</v>
      </c>
      <c r="D3875">
        <v>2.4609312000000001</v>
      </c>
      <c r="F3875" s="260">
        <v>313</v>
      </c>
      <c r="G3875" s="260">
        <v>203</v>
      </c>
      <c r="H3875" s="260">
        <v>110</v>
      </c>
      <c r="I3875" s="260">
        <v>2170</v>
      </c>
      <c r="J3875" s="260">
        <v>746</v>
      </c>
      <c r="K3875" s="260">
        <v>234</v>
      </c>
      <c r="L3875" s="260">
        <v>1190</v>
      </c>
      <c r="M3875" s="260">
        <v>290</v>
      </c>
      <c r="N3875" s="260">
        <v>5560</v>
      </c>
    </row>
    <row r="3876" spans="1:14" x14ac:dyDescent="0.25">
      <c r="A3876" s="263">
        <v>40400</v>
      </c>
      <c r="B3876">
        <v>9.0999999999999998E-2</v>
      </c>
      <c r="C3876">
        <v>14.126111999999999</v>
      </c>
      <c r="D3876">
        <v>2.2958208</v>
      </c>
      <c r="F3876" s="260">
        <v>292</v>
      </c>
      <c r="G3876" s="260">
        <v>194</v>
      </c>
      <c r="H3876" s="260">
        <v>98</v>
      </c>
      <c r="I3876" s="260">
        <v>1796.6666666666699</v>
      </c>
      <c r="J3876" s="260">
        <v>594.66666666666697</v>
      </c>
      <c r="K3876" s="260">
        <v>175.666666666667</v>
      </c>
      <c r="L3876" s="260">
        <v>1026.3333333333301</v>
      </c>
      <c r="M3876" s="260">
        <v>202</v>
      </c>
      <c r="N3876" s="260">
        <v>6016.6666666666697</v>
      </c>
    </row>
    <row r="3877" spans="1:14" x14ac:dyDescent="0.25">
      <c r="A3877" s="263">
        <v>40401</v>
      </c>
      <c r="B3877">
        <v>3.359</v>
      </c>
      <c r="C3877">
        <v>413.07638400000002</v>
      </c>
      <c r="D3877">
        <v>78.648969600000001</v>
      </c>
      <c r="F3877" s="260">
        <v>271</v>
      </c>
      <c r="G3877" s="260">
        <v>185</v>
      </c>
      <c r="H3877" s="260">
        <v>86</v>
      </c>
      <c r="I3877" s="260">
        <v>1423.3333333333301</v>
      </c>
      <c r="J3877" s="260">
        <v>443.33333333333297</v>
      </c>
      <c r="K3877" s="260">
        <v>117.333333333333</v>
      </c>
      <c r="L3877" s="260">
        <v>862.66666666666697</v>
      </c>
      <c r="M3877" s="260">
        <v>114</v>
      </c>
      <c r="N3877" s="260">
        <v>6473.3333333333303</v>
      </c>
    </row>
    <row r="3878" spans="1:14" x14ac:dyDescent="0.25">
      <c r="A3878" s="263">
        <v>40402</v>
      </c>
      <c r="B3878">
        <v>9.0999999999999998E-2</v>
      </c>
      <c r="C3878">
        <v>8.2555200000000006</v>
      </c>
      <c r="D3878">
        <v>1.9656</v>
      </c>
      <c r="F3878" s="260">
        <v>250</v>
      </c>
      <c r="G3878" s="260">
        <v>176</v>
      </c>
      <c r="H3878" s="260">
        <v>74</v>
      </c>
      <c r="I3878" s="260">
        <v>1050</v>
      </c>
      <c r="J3878" s="260">
        <v>292</v>
      </c>
      <c r="K3878" s="260">
        <v>59</v>
      </c>
      <c r="L3878" s="260">
        <v>699</v>
      </c>
      <c r="M3878" s="260">
        <v>26</v>
      </c>
      <c r="N3878" s="260">
        <v>6930</v>
      </c>
    </row>
    <row r="3879" spans="1:14" x14ac:dyDescent="0.25">
      <c r="A3879" s="263">
        <v>40403</v>
      </c>
      <c r="B3879">
        <v>1.417</v>
      </c>
      <c r="C3879">
        <v>137.73240000000001</v>
      </c>
      <c r="D3879">
        <v>33.208812000000002</v>
      </c>
      <c r="F3879" s="260">
        <v>271.25</v>
      </c>
      <c r="G3879" s="260">
        <v>183.5</v>
      </c>
      <c r="H3879" s="260">
        <v>87.75</v>
      </c>
      <c r="I3879" s="260">
        <v>1125</v>
      </c>
      <c r="J3879" s="260">
        <v>331.5</v>
      </c>
      <c r="K3879" s="260">
        <v>58.25</v>
      </c>
      <c r="L3879" s="260">
        <v>735.5</v>
      </c>
      <c r="M3879" s="260">
        <v>31.25</v>
      </c>
      <c r="N3879" s="260">
        <v>7392.5</v>
      </c>
    </row>
    <row r="3880" spans="1:14" x14ac:dyDescent="0.25">
      <c r="A3880" s="263">
        <v>40404</v>
      </c>
      <c r="B3880">
        <v>2.0569999999999999</v>
      </c>
      <c r="C3880">
        <v>213.26975999999999</v>
      </c>
      <c r="D3880">
        <v>51.984504000000001</v>
      </c>
      <c r="F3880" s="260">
        <v>292.5</v>
      </c>
      <c r="G3880" s="260">
        <v>191</v>
      </c>
      <c r="H3880" s="260">
        <v>101.5</v>
      </c>
      <c r="I3880" s="260">
        <v>1200</v>
      </c>
      <c r="J3880" s="260">
        <v>371</v>
      </c>
      <c r="K3880" s="260">
        <v>57.5</v>
      </c>
      <c r="L3880" s="260">
        <v>772</v>
      </c>
      <c r="M3880" s="260">
        <v>36.5</v>
      </c>
      <c r="N3880" s="260">
        <v>7855</v>
      </c>
    </row>
    <row r="3881" spans="1:14" x14ac:dyDescent="0.25">
      <c r="A3881" s="263">
        <v>40405</v>
      </c>
      <c r="B3881">
        <v>4.09</v>
      </c>
      <c r="C3881">
        <v>450.55439999999999</v>
      </c>
      <c r="D3881">
        <v>110.87172</v>
      </c>
      <c r="F3881" s="260">
        <v>313.75</v>
      </c>
      <c r="G3881" s="260">
        <v>198.5</v>
      </c>
      <c r="H3881" s="260">
        <v>115.25</v>
      </c>
      <c r="I3881" s="260">
        <v>1275</v>
      </c>
      <c r="J3881" s="260">
        <v>410.5</v>
      </c>
      <c r="K3881" s="260">
        <v>56.75</v>
      </c>
      <c r="L3881" s="260">
        <v>808.5</v>
      </c>
      <c r="M3881" s="260">
        <v>41.75</v>
      </c>
      <c r="N3881" s="260">
        <v>8317.5</v>
      </c>
    </row>
    <row r="3882" spans="1:14" x14ac:dyDescent="0.25">
      <c r="A3882" s="263">
        <v>40406</v>
      </c>
      <c r="B3882">
        <v>4.09</v>
      </c>
      <c r="C3882">
        <v>477.05759999999998</v>
      </c>
      <c r="D3882">
        <v>118.38096</v>
      </c>
      <c r="F3882" s="260">
        <v>335</v>
      </c>
      <c r="G3882" s="260">
        <v>206</v>
      </c>
      <c r="H3882" s="260">
        <v>129</v>
      </c>
      <c r="I3882" s="260">
        <v>1350</v>
      </c>
      <c r="J3882" s="260">
        <v>450</v>
      </c>
      <c r="K3882" s="260">
        <v>56</v>
      </c>
      <c r="L3882" s="260">
        <v>845</v>
      </c>
      <c r="M3882" s="260">
        <v>47</v>
      </c>
      <c r="N3882" s="260">
        <v>8780</v>
      </c>
    </row>
    <row r="3883" spans="1:14" x14ac:dyDescent="0.25">
      <c r="A3883" s="263">
        <v>40407</v>
      </c>
      <c r="B3883">
        <v>1.417</v>
      </c>
      <c r="C3883">
        <v>167.55255769999999</v>
      </c>
      <c r="D3883">
        <v>41.8706496</v>
      </c>
      <c r="F3883" s="260">
        <v>342</v>
      </c>
      <c r="G3883" s="260">
        <v>214</v>
      </c>
      <c r="H3883" s="260">
        <v>128</v>
      </c>
      <c r="I3883" s="260">
        <v>1368.57142857143</v>
      </c>
      <c r="J3883" s="260">
        <v>478.857142857143</v>
      </c>
      <c r="K3883" s="260">
        <v>67</v>
      </c>
      <c r="L3883" s="260">
        <v>823.57142857142901</v>
      </c>
      <c r="M3883" s="260">
        <v>42.571428571428598</v>
      </c>
      <c r="N3883" s="260">
        <v>8440</v>
      </c>
    </row>
    <row r="3884" spans="1:14" x14ac:dyDescent="0.25">
      <c r="A3884" s="263">
        <v>40408</v>
      </c>
      <c r="B3884">
        <v>9.0999999999999998E-2</v>
      </c>
      <c r="C3884">
        <v>10.906272</v>
      </c>
      <c r="D3884">
        <v>2.7439776</v>
      </c>
      <c r="F3884" s="260">
        <v>349</v>
      </c>
      <c r="G3884" s="260">
        <v>222</v>
      </c>
      <c r="H3884" s="260">
        <v>127</v>
      </c>
      <c r="I3884" s="260">
        <v>1387.1428571428601</v>
      </c>
      <c r="J3884" s="260">
        <v>507.71428571428601</v>
      </c>
      <c r="K3884" s="260">
        <v>78</v>
      </c>
      <c r="L3884" s="260">
        <v>802.142857142857</v>
      </c>
      <c r="M3884" s="260">
        <v>38.142857142857103</v>
      </c>
      <c r="N3884" s="260">
        <v>8100</v>
      </c>
    </row>
    <row r="3885" spans="1:14" x14ac:dyDescent="0.25">
      <c r="A3885" s="263">
        <v>40409</v>
      </c>
      <c r="B3885">
        <v>9.0999999999999998E-2</v>
      </c>
      <c r="C3885">
        <v>11.052288000000001</v>
      </c>
      <c r="D3885">
        <v>2.7990143999999999</v>
      </c>
      <c r="F3885" s="260">
        <v>356</v>
      </c>
      <c r="G3885" s="260">
        <v>230</v>
      </c>
      <c r="H3885" s="260">
        <v>126</v>
      </c>
      <c r="I3885" s="260">
        <v>1405.7142857142901</v>
      </c>
      <c r="J3885" s="260">
        <v>536.57142857142901</v>
      </c>
      <c r="K3885" s="260">
        <v>89</v>
      </c>
      <c r="L3885" s="260">
        <v>780.71428571428601</v>
      </c>
      <c r="M3885" s="260">
        <v>33.714285714285701</v>
      </c>
      <c r="N3885" s="260">
        <v>7760</v>
      </c>
    </row>
    <row r="3886" spans="1:14" x14ac:dyDescent="0.25">
      <c r="A3886" s="263">
        <v>40410</v>
      </c>
      <c r="B3886">
        <v>9.0999999999999998E-2</v>
      </c>
      <c r="C3886">
        <v>11.198304</v>
      </c>
      <c r="D3886">
        <v>2.8540511999999998</v>
      </c>
      <c r="F3886" s="260">
        <v>363</v>
      </c>
      <c r="G3886" s="260">
        <v>238</v>
      </c>
      <c r="H3886" s="260">
        <v>125</v>
      </c>
      <c r="I3886" s="260">
        <v>1424.2857142857099</v>
      </c>
      <c r="J3886" s="260">
        <v>565.42857142857099</v>
      </c>
      <c r="K3886" s="260">
        <v>100</v>
      </c>
      <c r="L3886" s="260">
        <v>759.28571428571399</v>
      </c>
      <c r="M3886" s="260">
        <v>29.285714285714299</v>
      </c>
      <c r="N3886" s="260">
        <v>7420</v>
      </c>
    </row>
    <row r="3887" spans="1:14" x14ac:dyDescent="0.25">
      <c r="A3887" s="263">
        <v>40411</v>
      </c>
      <c r="B3887">
        <v>9.0999999999999998E-2</v>
      </c>
      <c r="C3887">
        <v>11.34432</v>
      </c>
      <c r="D3887">
        <v>2.9090880000000001</v>
      </c>
      <c r="F3887" s="260">
        <v>370</v>
      </c>
      <c r="G3887" s="260">
        <v>246</v>
      </c>
      <c r="H3887" s="260">
        <v>124</v>
      </c>
      <c r="I3887" s="260">
        <v>1442.8571428571399</v>
      </c>
      <c r="J3887" s="260">
        <v>594.28571428571399</v>
      </c>
      <c r="K3887" s="260">
        <v>111</v>
      </c>
      <c r="L3887" s="260">
        <v>737.857142857143</v>
      </c>
      <c r="M3887" s="260">
        <v>24.8571428571429</v>
      </c>
      <c r="N3887" s="260">
        <v>7080</v>
      </c>
    </row>
    <row r="3888" spans="1:14" x14ac:dyDescent="0.25">
      <c r="A3888" s="263">
        <v>40412</v>
      </c>
      <c r="B3888">
        <v>9.0999999999999998E-2</v>
      </c>
      <c r="C3888">
        <v>11.490335999999999</v>
      </c>
      <c r="D3888">
        <v>2.9641248</v>
      </c>
      <c r="F3888" s="260">
        <v>377</v>
      </c>
      <c r="G3888" s="260">
        <v>254</v>
      </c>
      <c r="H3888" s="260">
        <v>123</v>
      </c>
      <c r="I3888" s="260">
        <v>1461.42857142857</v>
      </c>
      <c r="J3888" s="260">
        <v>623.142857142857</v>
      </c>
      <c r="K3888" s="260">
        <v>122</v>
      </c>
      <c r="L3888" s="260">
        <v>716.42857142857099</v>
      </c>
      <c r="M3888" s="260">
        <v>20.428571428571399</v>
      </c>
      <c r="N3888" s="260">
        <v>6740</v>
      </c>
    </row>
    <row r="3889" spans="1:14" x14ac:dyDescent="0.25">
      <c r="A3889" s="263">
        <v>40413</v>
      </c>
      <c r="B3889">
        <v>9.0999999999999998E-2</v>
      </c>
      <c r="C3889">
        <v>11.636352</v>
      </c>
      <c r="D3889">
        <v>3.0191615999999999</v>
      </c>
      <c r="F3889" s="260">
        <v>384</v>
      </c>
      <c r="G3889" s="260">
        <v>262</v>
      </c>
      <c r="H3889" s="260">
        <v>122</v>
      </c>
      <c r="I3889" s="260">
        <v>1480</v>
      </c>
      <c r="J3889" s="260">
        <v>652</v>
      </c>
      <c r="K3889" s="260">
        <v>133</v>
      </c>
      <c r="L3889" s="260">
        <v>695</v>
      </c>
      <c r="M3889" s="260">
        <v>16</v>
      </c>
      <c r="N3889" s="260">
        <v>6400</v>
      </c>
    </row>
    <row r="3890" spans="1:14" x14ac:dyDescent="0.25">
      <c r="A3890" s="263">
        <v>40414</v>
      </c>
      <c r="B3890">
        <v>9.0999999999999998E-2</v>
      </c>
      <c r="C3890">
        <v>12.928032</v>
      </c>
      <c r="D3890">
        <v>3.0427488</v>
      </c>
      <c r="F3890" s="260">
        <v>387</v>
      </c>
      <c r="G3890" s="260">
        <v>272</v>
      </c>
      <c r="H3890" s="260">
        <v>115</v>
      </c>
      <c r="I3890" s="260">
        <v>1644.2857142857099</v>
      </c>
      <c r="J3890" s="260">
        <v>758.857142857143</v>
      </c>
      <c r="K3890" s="260">
        <v>136.28571428571399</v>
      </c>
      <c r="L3890" s="260">
        <v>749.142857142857</v>
      </c>
      <c r="M3890" s="260">
        <v>19.428571428571399</v>
      </c>
      <c r="N3890" s="260">
        <v>6428.5714285714303</v>
      </c>
    </row>
    <row r="3891" spans="1:14" x14ac:dyDescent="0.25">
      <c r="A3891" s="263">
        <v>40415</v>
      </c>
      <c r="B3891">
        <v>9.0999999999999998E-2</v>
      </c>
      <c r="C3891">
        <v>14.219711999999999</v>
      </c>
      <c r="D3891">
        <v>3.0663360000000002</v>
      </c>
      <c r="F3891" s="260">
        <v>390</v>
      </c>
      <c r="G3891" s="260">
        <v>282</v>
      </c>
      <c r="H3891" s="260">
        <v>108</v>
      </c>
      <c r="I3891" s="260">
        <v>1808.57142857143</v>
      </c>
      <c r="J3891" s="260">
        <v>865.71428571428601</v>
      </c>
      <c r="K3891" s="260">
        <v>139.57142857142901</v>
      </c>
      <c r="L3891" s="260">
        <v>803.28571428571399</v>
      </c>
      <c r="M3891" s="260">
        <v>22.8571428571429</v>
      </c>
      <c r="N3891" s="260">
        <v>6457.1428571428596</v>
      </c>
    </row>
    <row r="3892" spans="1:14" x14ac:dyDescent="0.25">
      <c r="A3892" s="263">
        <v>40416</v>
      </c>
      <c r="B3892">
        <v>9.0999999999999998E-2</v>
      </c>
      <c r="C3892">
        <v>15.511392000000001</v>
      </c>
      <c r="D3892">
        <v>3.0899231999999999</v>
      </c>
      <c r="F3892" s="260">
        <v>393</v>
      </c>
      <c r="G3892" s="260">
        <v>292</v>
      </c>
      <c r="H3892" s="260">
        <v>101</v>
      </c>
      <c r="I3892" s="260">
        <v>1972.8571428571399</v>
      </c>
      <c r="J3892" s="260">
        <v>972.57142857142901</v>
      </c>
      <c r="K3892" s="260">
        <v>142.857142857143</v>
      </c>
      <c r="L3892" s="260">
        <v>857.42857142857099</v>
      </c>
      <c r="M3892" s="260">
        <v>26.285714285714299</v>
      </c>
      <c r="N3892" s="260">
        <v>6485.7142857142899</v>
      </c>
    </row>
    <row r="3893" spans="1:14" x14ac:dyDescent="0.25">
      <c r="A3893" s="263">
        <v>40417</v>
      </c>
      <c r="B3893">
        <v>9.0999999999999998E-2</v>
      </c>
      <c r="C3893">
        <v>16.803072</v>
      </c>
      <c r="D3893">
        <v>3.1135104</v>
      </c>
      <c r="F3893" s="260">
        <v>396</v>
      </c>
      <c r="G3893" s="260">
        <v>302</v>
      </c>
      <c r="H3893" s="260">
        <v>94</v>
      </c>
      <c r="I3893" s="260">
        <v>2137.1428571428601</v>
      </c>
      <c r="J3893" s="260">
        <v>1079.42857142857</v>
      </c>
      <c r="K3893" s="260">
        <v>146.142857142857</v>
      </c>
      <c r="L3893" s="260">
        <v>911.57142857142901</v>
      </c>
      <c r="M3893" s="260">
        <v>29.714285714285701</v>
      </c>
      <c r="N3893" s="260">
        <v>6514.2857142857101</v>
      </c>
    </row>
    <row r="3894" spans="1:14" x14ac:dyDescent="0.25">
      <c r="A3894" s="263">
        <v>40418</v>
      </c>
      <c r="B3894">
        <v>9.0999999999999998E-2</v>
      </c>
      <c r="C3894">
        <v>18.094752</v>
      </c>
      <c r="D3894">
        <v>3.1370976000000002</v>
      </c>
      <c r="F3894" s="260">
        <v>399</v>
      </c>
      <c r="G3894" s="260">
        <v>312</v>
      </c>
      <c r="H3894" s="260">
        <v>87</v>
      </c>
      <c r="I3894" s="260">
        <v>2301.4285714285702</v>
      </c>
      <c r="J3894" s="260">
        <v>1186.2857142857099</v>
      </c>
      <c r="K3894" s="260">
        <v>149.42857142857099</v>
      </c>
      <c r="L3894" s="260">
        <v>965.71428571428601</v>
      </c>
      <c r="M3894" s="260">
        <v>33.142857142857103</v>
      </c>
      <c r="N3894" s="260">
        <v>6542.8571428571404</v>
      </c>
    </row>
    <row r="3895" spans="1:14" x14ac:dyDescent="0.25">
      <c r="A3895" s="263">
        <v>40419</v>
      </c>
      <c r="B3895">
        <v>9.0999999999999998E-2</v>
      </c>
      <c r="C3895">
        <v>19.386431999999999</v>
      </c>
      <c r="D3895">
        <v>3.1606847999999998</v>
      </c>
      <c r="F3895" s="260">
        <v>402</v>
      </c>
      <c r="G3895" s="260">
        <v>322</v>
      </c>
      <c r="H3895" s="260">
        <v>80</v>
      </c>
      <c r="I3895" s="260">
        <v>2465.7142857142899</v>
      </c>
      <c r="J3895" s="260">
        <v>1293.1428571428601</v>
      </c>
      <c r="K3895" s="260">
        <v>152.71428571428601</v>
      </c>
      <c r="L3895" s="260">
        <v>1019.85714285714</v>
      </c>
      <c r="M3895" s="260">
        <v>36.571428571428598</v>
      </c>
      <c r="N3895" s="260">
        <v>6571.4285714285697</v>
      </c>
    </row>
    <row r="3896" spans="1:14" x14ac:dyDescent="0.25">
      <c r="A3896" s="263">
        <v>40420</v>
      </c>
      <c r="B3896">
        <v>9.0999999999999998E-2</v>
      </c>
      <c r="C3896">
        <v>20.678111999999999</v>
      </c>
      <c r="D3896">
        <v>3.184272</v>
      </c>
      <c r="F3896" s="260">
        <v>405</v>
      </c>
      <c r="G3896" s="260">
        <v>332</v>
      </c>
      <c r="H3896" s="260">
        <v>73</v>
      </c>
      <c r="I3896" s="260">
        <v>2630</v>
      </c>
      <c r="J3896" s="260">
        <v>1400</v>
      </c>
      <c r="K3896" s="260">
        <v>156</v>
      </c>
      <c r="L3896" s="260">
        <v>1074</v>
      </c>
      <c r="M3896" s="260">
        <v>40</v>
      </c>
      <c r="N3896" s="260">
        <v>6600</v>
      </c>
    </row>
    <row r="3897" spans="1:14" x14ac:dyDescent="0.25">
      <c r="A3897" s="263">
        <v>40421</v>
      </c>
      <c r="B3897">
        <v>9.0999999999999998E-2</v>
      </c>
      <c r="C3897">
        <v>22.447151999999999</v>
      </c>
      <c r="D3897">
        <v>3.4280064000000001</v>
      </c>
      <c r="F3897" s="260">
        <v>436</v>
      </c>
      <c r="G3897" s="260">
        <v>363</v>
      </c>
      <c r="H3897" s="260">
        <v>73</v>
      </c>
      <c r="I3897" s="260">
        <v>2855</v>
      </c>
      <c r="J3897" s="260">
        <v>1597.5</v>
      </c>
      <c r="K3897" s="260">
        <v>169</v>
      </c>
      <c r="L3897" s="260">
        <v>1088.5</v>
      </c>
      <c r="M3897" s="260">
        <v>53.25</v>
      </c>
      <c r="N3897" s="260">
        <v>6658.75</v>
      </c>
    </row>
    <row r="3898" spans="1:14" x14ac:dyDescent="0.25">
      <c r="A3898" s="263">
        <v>40422</v>
      </c>
      <c r="B3898">
        <v>9.0999999999999998E-2</v>
      </c>
      <c r="C3898">
        <v>24.216191999999999</v>
      </c>
      <c r="D3898">
        <v>3.6717407999999998</v>
      </c>
      <c r="F3898" s="260">
        <v>467</v>
      </c>
      <c r="G3898" s="260">
        <v>394</v>
      </c>
      <c r="H3898" s="260">
        <v>73</v>
      </c>
      <c r="I3898" s="260">
        <v>3080</v>
      </c>
      <c r="J3898" s="260">
        <v>1795</v>
      </c>
      <c r="K3898" s="260">
        <v>182</v>
      </c>
      <c r="L3898" s="260">
        <v>1103</v>
      </c>
      <c r="M3898" s="260">
        <v>66.5</v>
      </c>
      <c r="N3898" s="260">
        <v>6717.5</v>
      </c>
    </row>
    <row r="3899" spans="1:14" x14ac:dyDescent="0.25">
      <c r="A3899" s="263">
        <v>40423</v>
      </c>
      <c r="B3899">
        <v>9.0999999999999998E-2</v>
      </c>
      <c r="C3899">
        <v>25.985232</v>
      </c>
      <c r="D3899">
        <v>3.9154751999999999</v>
      </c>
      <c r="F3899" s="260">
        <v>498</v>
      </c>
      <c r="G3899" s="260">
        <v>425</v>
      </c>
      <c r="H3899" s="260">
        <v>73</v>
      </c>
      <c r="I3899" s="260">
        <v>3305</v>
      </c>
      <c r="J3899" s="260">
        <v>1992.5</v>
      </c>
      <c r="K3899" s="260">
        <v>195</v>
      </c>
      <c r="L3899" s="260">
        <v>1117.5</v>
      </c>
      <c r="M3899" s="260">
        <v>79.75</v>
      </c>
      <c r="N3899" s="260">
        <v>6776.25</v>
      </c>
    </row>
    <row r="3900" spans="1:14" x14ac:dyDescent="0.25">
      <c r="A3900" s="263">
        <v>40424</v>
      </c>
      <c r="B3900">
        <v>9.0999999999999998E-2</v>
      </c>
      <c r="C3900">
        <v>27.754272</v>
      </c>
      <c r="D3900">
        <v>4.1592095999999996</v>
      </c>
      <c r="F3900" s="260">
        <v>529</v>
      </c>
      <c r="G3900" s="260">
        <v>456</v>
      </c>
      <c r="H3900" s="260">
        <v>73</v>
      </c>
      <c r="I3900" s="260">
        <v>3530</v>
      </c>
      <c r="J3900" s="260">
        <v>2190</v>
      </c>
      <c r="K3900" s="260">
        <v>208</v>
      </c>
      <c r="L3900" s="260">
        <v>1132</v>
      </c>
      <c r="M3900" s="260">
        <v>93</v>
      </c>
      <c r="N3900" s="260">
        <v>6835</v>
      </c>
    </row>
    <row r="3901" spans="1:14" x14ac:dyDescent="0.25">
      <c r="A3901" s="263">
        <v>40425</v>
      </c>
      <c r="B3901">
        <v>9.0999999999999998E-2</v>
      </c>
      <c r="C3901">
        <v>29.523312000000001</v>
      </c>
      <c r="D3901">
        <v>4.4029439999999997</v>
      </c>
      <c r="F3901" s="260">
        <v>560</v>
      </c>
      <c r="G3901" s="260">
        <v>487</v>
      </c>
      <c r="H3901" s="260">
        <v>73</v>
      </c>
      <c r="I3901" s="260">
        <v>3755</v>
      </c>
      <c r="J3901" s="260">
        <v>2387.5</v>
      </c>
      <c r="K3901" s="260">
        <v>221</v>
      </c>
      <c r="L3901" s="260">
        <v>1146.5</v>
      </c>
      <c r="M3901" s="260">
        <v>106.25</v>
      </c>
      <c r="N3901" s="260">
        <v>6893.75</v>
      </c>
    </row>
    <row r="3902" spans="1:14" x14ac:dyDescent="0.25">
      <c r="A3902" s="263">
        <v>40426</v>
      </c>
      <c r="B3902">
        <v>9.0999999999999998E-2</v>
      </c>
      <c r="C3902">
        <v>31.292352000000001</v>
      </c>
      <c r="D3902">
        <v>4.6466783999999999</v>
      </c>
      <c r="F3902" s="260">
        <v>591</v>
      </c>
      <c r="G3902" s="260">
        <v>518</v>
      </c>
      <c r="H3902" s="260">
        <v>73</v>
      </c>
      <c r="I3902" s="260">
        <v>3980</v>
      </c>
      <c r="J3902" s="260">
        <v>2585</v>
      </c>
      <c r="K3902" s="260">
        <v>234</v>
      </c>
      <c r="L3902" s="260">
        <v>1161</v>
      </c>
      <c r="M3902" s="260">
        <v>119.5</v>
      </c>
      <c r="N3902" s="260">
        <v>6952.5</v>
      </c>
    </row>
    <row r="3903" spans="1:14" x14ac:dyDescent="0.25">
      <c r="A3903" s="263">
        <v>40427</v>
      </c>
      <c r="B3903">
        <v>9.0999999999999998E-2</v>
      </c>
      <c r="C3903">
        <v>33.061391999999998</v>
      </c>
      <c r="D3903">
        <v>4.8904128</v>
      </c>
      <c r="F3903" s="260">
        <v>622</v>
      </c>
      <c r="G3903" s="260">
        <v>549</v>
      </c>
      <c r="H3903" s="260">
        <v>73</v>
      </c>
      <c r="I3903" s="260">
        <v>4205</v>
      </c>
      <c r="J3903" s="260">
        <v>2782.5</v>
      </c>
      <c r="K3903" s="260">
        <v>247</v>
      </c>
      <c r="L3903" s="260">
        <v>1175.5</v>
      </c>
      <c r="M3903" s="260">
        <v>132.75</v>
      </c>
      <c r="N3903" s="260">
        <v>7011.25</v>
      </c>
    </row>
    <row r="3904" spans="1:14" x14ac:dyDescent="0.25">
      <c r="A3904" s="263">
        <v>40428</v>
      </c>
      <c r="B3904">
        <v>9.0999999999999998E-2</v>
      </c>
      <c r="C3904">
        <v>34.830432000000002</v>
      </c>
      <c r="D3904">
        <v>5.1341472000000001</v>
      </c>
      <c r="F3904" s="260">
        <v>653</v>
      </c>
      <c r="G3904" s="260">
        <v>580</v>
      </c>
      <c r="H3904" s="260">
        <v>73</v>
      </c>
      <c r="I3904" s="260">
        <v>4430</v>
      </c>
      <c r="J3904" s="260">
        <v>2980</v>
      </c>
      <c r="K3904" s="260">
        <v>260</v>
      </c>
      <c r="L3904" s="260">
        <v>1190</v>
      </c>
      <c r="M3904" s="260">
        <v>146</v>
      </c>
      <c r="N3904" s="260">
        <v>7070</v>
      </c>
    </row>
    <row r="3905" spans="1:14" x14ac:dyDescent="0.25">
      <c r="A3905" s="263">
        <v>40429</v>
      </c>
      <c r="B3905">
        <v>9.0999999999999998E-2</v>
      </c>
      <c r="C3905">
        <v>35.760815999999998</v>
      </c>
      <c r="D3905">
        <v>5.4604368000000001</v>
      </c>
      <c r="F3905" s="260">
        <v>694.5</v>
      </c>
      <c r="G3905" s="260">
        <v>603</v>
      </c>
      <c r="H3905" s="260">
        <v>91.5</v>
      </c>
      <c r="I3905" s="260">
        <v>4548.3333333333303</v>
      </c>
      <c r="J3905" s="260">
        <v>3136.6666666666702</v>
      </c>
      <c r="K3905" s="260">
        <v>299.16666666666703</v>
      </c>
      <c r="L3905" s="260">
        <v>1112.5</v>
      </c>
      <c r="M3905" s="260">
        <v>138.666666666667</v>
      </c>
      <c r="N3905" s="260">
        <v>7316.6666666666697</v>
      </c>
    </row>
    <row r="3906" spans="1:14" x14ac:dyDescent="0.25">
      <c r="A3906" s="263">
        <v>40430</v>
      </c>
      <c r="B3906">
        <v>9.0999999999999998E-2</v>
      </c>
      <c r="C3906">
        <v>36.691200000000002</v>
      </c>
      <c r="D3906">
        <v>5.7867264</v>
      </c>
      <c r="F3906" s="260">
        <v>736</v>
      </c>
      <c r="G3906" s="260">
        <v>626</v>
      </c>
      <c r="H3906" s="260">
        <v>110</v>
      </c>
      <c r="I3906" s="260">
        <v>4666.6666666666697</v>
      </c>
      <c r="J3906" s="260">
        <v>3293.3333333333298</v>
      </c>
      <c r="K3906" s="260">
        <v>338.33333333333297</v>
      </c>
      <c r="L3906" s="260">
        <v>1035</v>
      </c>
      <c r="M3906" s="260">
        <v>131.333333333333</v>
      </c>
      <c r="N3906" s="260">
        <v>7563.3333333333303</v>
      </c>
    </row>
    <row r="3907" spans="1:14" x14ac:dyDescent="0.25">
      <c r="A3907" s="263">
        <v>40431</v>
      </c>
      <c r="B3907">
        <v>9.0999999999999998E-2</v>
      </c>
      <c r="C3907">
        <v>37.621583999999999</v>
      </c>
      <c r="D3907">
        <v>6.113016</v>
      </c>
      <c r="F3907" s="260">
        <v>777.5</v>
      </c>
      <c r="G3907" s="260">
        <v>649</v>
      </c>
      <c r="H3907" s="260">
        <v>128.5</v>
      </c>
      <c r="I3907" s="260">
        <v>4785</v>
      </c>
      <c r="J3907" s="260">
        <v>3450</v>
      </c>
      <c r="K3907" s="260">
        <v>377.5</v>
      </c>
      <c r="L3907" s="260">
        <v>957.5</v>
      </c>
      <c r="M3907" s="260">
        <v>124</v>
      </c>
      <c r="N3907" s="260">
        <v>7810</v>
      </c>
    </row>
    <row r="3908" spans="1:14" x14ac:dyDescent="0.25">
      <c r="A3908" s="263">
        <v>40432</v>
      </c>
      <c r="B3908">
        <v>0.22900000000000001</v>
      </c>
      <c r="C3908">
        <v>97.015392000000006</v>
      </c>
      <c r="D3908">
        <v>16.2044064</v>
      </c>
      <c r="F3908" s="260">
        <v>819</v>
      </c>
      <c r="G3908" s="260">
        <v>672</v>
      </c>
      <c r="H3908" s="260">
        <v>147</v>
      </c>
      <c r="I3908" s="260">
        <v>4903.3333333333303</v>
      </c>
      <c r="J3908" s="260">
        <v>3606.6666666666702</v>
      </c>
      <c r="K3908" s="260">
        <v>416.66666666666703</v>
      </c>
      <c r="L3908" s="260">
        <v>880</v>
      </c>
      <c r="M3908" s="260">
        <v>116.666666666667</v>
      </c>
      <c r="N3908" s="260">
        <v>8056.6666666666697</v>
      </c>
    </row>
    <row r="3909" spans="1:14" x14ac:dyDescent="0.25">
      <c r="A3909" s="263">
        <v>40433</v>
      </c>
      <c r="B3909">
        <v>9.0999999999999998E-2</v>
      </c>
      <c r="C3909">
        <v>39.482351999999999</v>
      </c>
      <c r="D3909">
        <v>6.7655951999999999</v>
      </c>
      <c r="F3909" s="260">
        <v>860.5</v>
      </c>
      <c r="G3909" s="260">
        <v>695</v>
      </c>
      <c r="H3909" s="260">
        <v>165.5</v>
      </c>
      <c r="I3909" s="260">
        <v>5021.6666666666697</v>
      </c>
      <c r="J3909" s="260">
        <v>3763.3333333333298</v>
      </c>
      <c r="K3909" s="260">
        <v>455.83333333333297</v>
      </c>
      <c r="L3909" s="260">
        <v>802.5</v>
      </c>
      <c r="M3909" s="260">
        <v>109.333333333333</v>
      </c>
      <c r="N3909" s="260">
        <v>8303.3333333333303</v>
      </c>
    </row>
    <row r="3910" spans="1:14" x14ac:dyDescent="0.25">
      <c r="A3910" s="263">
        <v>40434</v>
      </c>
      <c r="B3910">
        <v>9.0999999999999998E-2</v>
      </c>
      <c r="C3910">
        <v>40.412736000000002</v>
      </c>
      <c r="D3910">
        <v>7.0918847999999999</v>
      </c>
      <c r="F3910" s="260">
        <v>902</v>
      </c>
      <c r="G3910" s="260">
        <v>718</v>
      </c>
      <c r="H3910" s="260">
        <v>184</v>
      </c>
      <c r="I3910" s="260">
        <v>5140</v>
      </c>
      <c r="J3910" s="260">
        <v>3920</v>
      </c>
      <c r="K3910" s="260">
        <v>495</v>
      </c>
      <c r="L3910" s="260">
        <v>725</v>
      </c>
      <c r="M3910" s="260">
        <v>102</v>
      </c>
      <c r="N3910" s="260">
        <v>8550</v>
      </c>
    </row>
    <row r="3911" spans="1:14" x14ac:dyDescent="0.25">
      <c r="A3911" s="263">
        <v>40435</v>
      </c>
      <c r="B3911">
        <v>9.0999999999999998E-2</v>
      </c>
      <c r="C3911">
        <v>40.693536000000002</v>
      </c>
      <c r="D3911">
        <v>7.8197184000000002</v>
      </c>
      <c r="F3911" s="260">
        <v>994.57142857142901</v>
      </c>
      <c r="G3911" s="260">
        <v>798.28571428571399</v>
      </c>
      <c r="H3911" s="260">
        <v>196.28571428571399</v>
      </c>
      <c r="I3911" s="260">
        <v>5175.7142857142899</v>
      </c>
      <c r="J3911" s="260">
        <v>4005.7142857142899</v>
      </c>
      <c r="K3911" s="260">
        <v>436.42857142857099</v>
      </c>
      <c r="L3911" s="260">
        <v>733.57142857142901</v>
      </c>
      <c r="M3911" s="260">
        <v>96.857142857142904</v>
      </c>
      <c r="N3911" s="260">
        <v>8825.7142857142899</v>
      </c>
    </row>
    <row r="3912" spans="1:14" x14ac:dyDescent="0.25">
      <c r="A3912" s="263">
        <v>40436</v>
      </c>
      <c r="B3912">
        <v>9.0999999999999998E-2</v>
      </c>
      <c r="C3912">
        <v>40.974336000000001</v>
      </c>
      <c r="D3912">
        <v>8.5475519999999996</v>
      </c>
      <c r="F3912" s="260">
        <v>1087.1428571428601</v>
      </c>
      <c r="G3912" s="260">
        <v>878.57142857142901</v>
      </c>
      <c r="H3912" s="260">
        <v>208.57142857142901</v>
      </c>
      <c r="I3912" s="260">
        <v>5211.4285714285697</v>
      </c>
      <c r="J3912" s="260">
        <v>4091.4285714285702</v>
      </c>
      <c r="K3912" s="260">
        <v>377.857142857143</v>
      </c>
      <c r="L3912" s="260">
        <v>742.142857142857</v>
      </c>
      <c r="M3912" s="260">
        <v>91.714285714285694</v>
      </c>
      <c r="N3912" s="260">
        <v>9101.4285714285706</v>
      </c>
    </row>
    <row r="3913" spans="1:14" x14ac:dyDescent="0.25">
      <c r="A3913" s="263">
        <v>40437</v>
      </c>
      <c r="B3913">
        <v>9.0999999999999998E-2</v>
      </c>
      <c r="C3913">
        <v>41.255136</v>
      </c>
      <c r="D3913">
        <v>9.2753855999999999</v>
      </c>
      <c r="F3913" s="260">
        <v>1179.7142857142901</v>
      </c>
      <c r="G3913" s="260">
        <v>958.857142857143</v>
      </c>
      <c r="H3913" s="260">
        <v>220.857142857143</v>
      </c>
      <c r="I3913" s="260">
        <v>5247.1428571428596</v>
      </c>
      <c r="J3913" s="260">
        <v>4177.1428571428596</v>
      </c>
      <c r="K3913" s="260">
        <v>319.28571428571399</v>
      </c>
      <c r="L3913" s="260">
        <v>750.71428571428601</v>
      </c>
      <c r="M3913" s="260">
        <v>86.571428571428598</v>
      </c>
      <c r="N3913" s="260">
        <v>9377.1428571428605</v>
      </c>
    </row>
    <row r="3914" spans="1:14" x14ac:dyDescent="0.25">
      <c r="A3914" s="263">
        <v>40438</v>
      </c>
      <c r="B3914">
        <v>9.0999999999999998E-2</v>
      </c>
      <c r="C3914">
        <v>41.535936</v>
      </c>
      <c r="D3914">
        <v>10.0032192</v>
      </c>
      <c r="F3914" s="260">
        <v>1272.2857142857099</v>
      </c>
      <c r="G3914" s="260">
        <v>1039.1428571428601</v>
      </c>
      <c r="H3914" s="260">
        <v>233.142857142857</v>
      </c>
      <c r="I3914" s="260">
        <v>5282.8571428571404</v>
      </c>
      <c r="J3914" s="260">
        <v>4262.8571428571404</v>
      </c>
      <c r="K3914" s="260">
        <v>260.71428571428601</v>
      </c>
      <c r="L3914" s="260">
        <v>759.28571428571399</v>
      </c>
      <c r="M3914" s="260">
        <v>81.428571428571402</v>
      </c>
      <c r="N3914" s="260">
        <v>9652.8571428571395</v>
      </c>
    </row>
    <row r="3915" spans="1:14" x14ac:dyDescent="0.25">
      <c r="A3915" s="263">
        <v>40439</v>
      </c>
      <c r="B3915">
        <v>9.0999999999999998E-2</v>
      </c>
      <c r="C3915">
        <v>41.816735999999999</v>
      </c>
      <c r="D3915">
        <v>10.731052800000001</v>
      </c>
      <c r="F3915" s="260">
        <v>1364.8571428571399</v>
      </c>
      <c r="G3915" s="260">
        <v>1119.42857142857</v>
      </c>
      <c r="H3915" s="260">
        <v>245.42857142857099</v>
      </c>
      <c r="I3915" s="260">
        <v>5318.5714285714303</v>
      </c>
      <c r="J3915" s="260">
        <v>4348.5714285714303</v>
      </c>
      <c r="K3915" s="260">
        <v>202.142857142857</v>
      </c>
      <c r="L3915" s="260">
        <v>767.857142857143</v>
      </c>
      <c r="M3915" s="260">
        <v>76.285714285714306</v>
      </c>
      <c r="N3915" s="260">
        <v>9928.5714285714294</v>
      </c>
    </row>
    <row r="3916" spans="1:14" x14ac:dyDescent="0.25">
      <c r="A3916" s="263">
        <v>40440</v>
      </c>
      <c r="B3916">
        <v>9.0999999999999998E-2</v>
      </c>
      <c r="C3916">
        <v>42.097535999999998</v>
      </c>
      <c r="D3916">
        <v>11.458886400000001</v>
      </c>
      <c r="F3916" s="260">
        <v>1457.42857142857</v>
      </c>
      <c r="G3916" s="260">
        <v>1199.7142857142901</v>
      </c>
      <c r="H3916" s="260">
        <v>257.71428571428601</v>
      </c>
      <c r="I3916" s="260">
        <v>5354.2857142857101</v>
      </c>
      <c r="J3916" s="260">
        <v>4434.2857142857101</v>
      </c>
      <c r="K3916" s="260">
        <v>143.57142857142901</v>
      </c>
      <c r="L3916" s="260">
        <v>776.42857142857099</v>
      </c>
      <c r="M3916" s="260">
        <v>71.142857142857096</v>
      </c>
      <c r="N3916" s="260">
        <v>10204.285714285699</v>
      </c>
    </row>
    <row r="3917" spans="1:14" x14ac:dyDescent="0.25">
      <c r="A3917" s="263">
        <v>40441</v>
      </c>
      <c r="B3917">
        <v>9.0999999999999998E-2</v>
      </c>
      <c r="C3917">
        <v>42.378335999999997</v>
      </c>
      <c r="D3917">
        <v>12.186719999999999</v>
      </c>
      <c r="F3917" s="260">
        <v>1550</v>
      </c>
      <c r="G3917" s="260">
        <v>1280</v>
      </c>
      <c r="H3917" s="260">
        <v>270</v>
      </c>
      <c r="I3917" s="260">
        <v>5390</v>
      </c>
      <c r="J3917" s="260">
        <v>4520</v>
      </c>
      <c r="K3917" s="260">
        <v>85</v>
      </c>
      <c r="L3917" s="260">
        <v>785</v>
      </c>
      <c r="M3917" s="260">
        <v>66</v>
      </c>
      <c r="N3917" s="260">
        <v>10480</v>
      </c>
    </row>
    <row r="3918" spans="1:14" x14ac:dyDescent="0.25">
      <c r="A3918" s="263">
        <v>40442</v>
      </c>
      <c r="B3918">
        <v>9.0999999999999998E-2</v>
      </c>
      <c r="C3918">
        <v>44.81568</v>
      </c>
      <c r="D3918">
        <v>12.793248</v>
      </c>
      <c r="F3918" s="260">
        <v>1627.1428571428601</v>
      </c>
      <c r="G3918" s="260">
        <v>1375.7142857142901</v>
      </c>
      <c r="H3918" s="260">
        <v>251.42857142857099</v>
      </c>
      <c r="I3918" s="260">
        <v>5700</v>
      </c>
      <c r="J3918" s="260">
        <v>4657.1428571428596</v>
      </c>
      <c r="K3918" s="260">
        <v>83.857142857142904</v>
      </c>
      <c r="L3918" s="260">
        <v>959</v>
      </c>
      <c r="M3918" s="260">
        <v>62.571428571428598</v>
      </c>
      <c r="N3918" s="260">
        <v>10220</v>
      </c>
    </row>
    <row r="3919" spans="1:14" x14ac:dyDescent="0.25">
      <c r="A3919" s="263">
        <v>40443</v>
      </c>
      <c r="B3919">
        <v>9.0999999999999998E-2</v>
      </c>
      <c r="C3919">
        <v>47.253024000000003</v>
      </c>
      <c r="D3919">
        <v>13.399775999999999</v>
      </c>
      <c r="F3919" s="260">
        <v>1704.2857142857099</v>
      </c>
      <c r="G3919" s="260">
        <v>1471.42857142857</v>
      </c>
      <c r="H3919" s="260">
        <v>232.857142857143</v>
      </c>
      <c r="I3919" s="260">
        <v>6010</v>
      </c>
      <c r="J3919" s="260">
        <v>4794.2857142857101</v>
      </c>
      <c r="K3919" s="260">
        <v>82.714285714285694</v>
      </c>
      <c r="L3919" s="260">
        <v>1133</v>
      </c>
      <c r="M3919" s="260">
        <v>59.142857142857103</v>
      </c>
      <c r="N3919" s="260">
        <v>9960</v>
      </c>
    </row>
    <row r="3920" spans="1:14" x14ac:dyDescent="0.25">
      <c r="A3920" s="263">
        <v>40444</v>
      </c>
      <c r="B3920">
        <v>9.0999999999999998E-2</v>
      </c>
      <c r="C3920">
        <v>49.690367999999999</v>
      </c>
      <c r="D3920">
        <v>14.006304</v>
      </c>
      <c r="F3920" s="260">
        <v>1781.42857142857</v>
      </c>
      <c r="G3920" s="260">
        <v>1567.1428571428601</v>
      </c>
      <c r="H3920" s="260">
        <v>214.28571428571399</v>
      </c>
      <c r="I3920" s="260">
        <v>6320</v>
      </c>
      <c r="J3920" s="260">
        <v>4931.4285714285697</v>
      </c>
      <c r="K3920" s="260">
        <v>81.571428571428598</v>
      </c>
      <c r="L3920" s="260">
        <v>1307</v>
      </c>
      <c r="M3920" s="260">
        <v>55.714285714285701</v>
      </c>
      <c r="N3920" s="260">
        <v>9700</v>
      </c>
    </row>
    <row r="3921" spans="1:14" x14ac:dyDescent="0.25">
      <c r="A3921" s="263">
        <v>40445</v>
      </c>
      <c r="B3921">
        <v>9.0999999999999998E-2</v>
      </c>
      <c r="C3921">
        <v>52.127712000000002</v>
      </c>
      <c r="D3921">
        <v>14.612831999999999</v>
      </c>
      <c r="F3921" s="260">
        <v>1858.57142857143</v>
      </c>
      <c r="G3921" s="260">
        <v>1662.8571428571399</v>
      </c>
      <c r="H3921" s="260">
        <v>195.71428571428601</v>
      </c>
      <c r="I3921" s="260">
        <v>6630</v>
      </c>
      <c r="J3921" s="260">
        <v>5068.5714285714303</v>
      </c>
      <c r="K3921" s="260">
        <v>80.428571428571402</v>
      </c>
      <c r="L3921" s="260">
        <v>1481</v>
      </c>
      <c r="M3921" s="260">
        <v>52.285714285714299</v>
      </c>
      <c r="N3921" s="260">
        <v>9440</v>
      </c>
    </row>
    <row r="3922" spans="1:14" x14ac:dyDescent="0.25">
      <c r="A3922" s="263">
        <v>40446</v>
      </c>
      <c r="B3922">
        <v>9.0999999999999998E-2</v>
      </c>
      <c r="C3922">
        <v>54.565055999999998</v>
      </c>
      <c r="D3922">
        <v>15.21936</v>
      </c>
      <c r="F3922" s="260">
        <v>1935.7142857142901</v>
      </c>
      <c r="G3922" s="260">
        <v>1758.57142857143</v>
      </c>
      <c r="H3922" s="260">
        <v>177.142857142857</v>
      </c>
      <c r="I3922" s="260">
        <v>6940</v>
      </c>
      <c r="J3922" s="260">
        <v>5205.7142857142899</v>
      </c>
      <c r="K3922" s="260">
        <v>79.285714285714306</v>
      </c>
      <c r="L3922" s="260">
        <v>1655</v>
      </c>
      <c r="M3922" s="260">
        <v>48.857142857142897</v>
      </c>
      <c r="N3922" s="260">
        <v>9180</v>
      </c>
    </row>
    <row r="3923" spans="1:14" x14ac:dyDescent="0.25">
      <c r="A3923" s="263">
        <v>40447</v>
      </c>
      <c r="B3923">
        <v>9.0999999999999998E-2</v>
      </c>
      <c r="C3923">
        <v>57.002400000000002</v>
      </c>
      <c r="D3923">
        <v>15.825888000000001</v>
      </c>
      <c r="F3923" s="260">
        <v>2012.8571428571399</v>
      </c>
      <c r="G3923" s="260">
        <v>1854.2857142857099</v>
      </c>
      <c r="H3923" s="260">
        <v>158.57142857142901</v>
      </c>
      <c r="I3923" s="260">
        <v>7250</v>
      </c>
      <c r="J3923" s="260">
        <v>5342.8571428571404</v>
      </c>
      <c r="K3923" s="260">
        <v>78.142857142857096</v>
      </c>
      <c r="L3923" s="260">
        <v>1829</v>
      </c>
      <c r="M3923" s="260">
        <v>45.428571428571402</v>
      </c>
      <c r="N3923" s="260">
        <v>8920</v>
      </c>
    </row>
    <row r="3924" spans="1:14" x14ac:dyDescent="0.25">
      <c r="A3924" s="263">
        <v>40448</v>
      </c>
      <c r="B3924">
        <v>9.0999999999999998E-2</v>
      </c>
      <c r="C3924">
        <v>59.439743999999997</v>
      </c>
      <c r="D3924">
        <v>16.432416</v>
      </c>
      <c r="F3924" s="260">
        <v>2090</v>
      </c>
      <c r="G3924" s="260">
        <v>1950</v>
      </c>
      <c r="H3924" s="260">
        <v>140</v>
      </c>
      <c r="I3924" s="260">
        <v>7560</v>
      </c>
      <c r="J3924" s="260">
        <v>5480</v>
      </c>
      <c r="K3924" s="260">
        <v>77</v>
      </c>
      <c r="L3924" s="260">
        <v>2003</v>
      </c>
      <c r="M3924" s="260">
        <v>42</v>
      </c>
      <c r="N3924" s="260">
        <v>8660</v>
      </c>
    </row>
    <row r="3925" spans="1:14" x14ac:dyDescent="0.25">
      <c r="A3925" s="263">
        <v>40449</v>
      </c>
      <c r="B3925">
        <v>9.0999999999999998E-2</v>
      </c>
      <c r="C3925">
        <v>60.394463999999999</v>
      </c>
      <c r="D3925">
        <v>16.67952</v>
      </c>
      <c r="F3925" s="260">
        <v>2121.4285714285702</v>
      </c>
      <c r="G3925" s="260">
        <v>1947.1428571428601</v>
      </c>
      <c r="H3925" s="260">
        <v>174.28571428571399</v>
      </c>
      <c r="I3925" s="260">
        <v>7681.4285714285697</v>
      </c>
      <c r="J3925" s="260">
        <v>5598.5714285714303</v>
      </c>
      <c r="K3925" s="260">
        <v>73.571428571428598</v>
      </c>
      <c r="L3925" s="260">
        <v>2009.2857142857099</v>
      </c>
      <c r="M3925" s="260">
        <v>45.428571428571402</v>
      </c>
      <c r="N3925" s="260">
        <v>8562.8571428571395</v>
      </c>
    </row>
    <row r="3926" spans="1:14" x14ac:dyDescent="0.25">
      <c r="A3926" s="263">
        <v>40450</v>
      </c>
      <c r="B3926">
        <v>9.0999999999999998E-2</v>
      </c>
      <c r="C3926">
        <v>61.349184000000001</v>
      </c>
      <c r="D3926">
        <v>16.926624</v>
      </c>
      <c r="F3926" s="260">
        <v>2152.8571428571399</v>
      </c>
      <c r="G3926" s="260">
        <v>1944.2857142857099</v>
      </c>
      <c r="H3926" s="260">
        <v>208.57142857142901</v>
      </c>
      <c r="I3926" s="260">
        <v>7802.8571428571404</v>
      </c>
      <c r="J3926" s="260">
        <v>5717.1428571428596</v>
      </c>
      <c r="K3926" s="260">
        <v>70.142857142857096</v>
      </c>
      <c r="L3926" s="260">
        <v>2015.57142857143</v>
      </c>
      <c r="M3926" s="260">
        <v>48.857142857142897</v>
      </c>
      <c r="N3926" s="260">
        <v>8465.7142857142899</v>
      </c>
    </row>
    <row r="3927" spans="1:14" x14ac:dyDescent="0.25">
      <c r="A3927" s="263">
        <v>40451</v>
      </c>
      <c r="B3927">
        <v>9.0999999999999998E-2</v>
      </c>
      <c r="C3927">
        <v>62.303904000000003</v>
      </c>
      <c r="D3927">
        <v>17.173728000000001</v>
      </c>
      <c r="F3927" s="260">
        <v>2184.2857142857101</v>
      </c>
      <c r="G3927" s="260">
        <v>1941.42857142857</v>
      </c>
      <c r="H3927" s="260">
        <v>242.857142857143</v>
      </c>
      <c r="I3927" s="260">
        <v>7924.2857142857101</v>
      </c>
      <c r="J3927" s="260">
        <v>5835.7142857142899</v>
      </c>
      <c r="K3927" s="260">
        <v>66.714285714285694</v>
      </c>
      <c r="L3927" s="260">
        <v>2021.8571428571399</v>
      </c>
      <c r="M3927" s="260">
        <v>52.285714285714299</v>
      </c>
      <c r="N3927" s="260">
        <v>8368.5714285714294</v>
      </c>
    </row>
    <row r="3928" spans="1:14" x14ac:dyDescent="0.25">
      <c r="A3928" s="263">
        <v>40452</v>
      </c>
      <c r="B3928">
        <v>9.0999999999999998E-2</v>
      </c>
      <c r="C3928">
        <v>63.258623999999998</v>
      </c>
      <c r="D3928">
        <v>17.420832000000001</v>
      </c>
      <c r="F3928" s="260">
        <v>2215.7142857142899</v>
      </c>
      <c r="G3928" s="260">
        <v>1938.57142857143</v>
      </c>
      <c r="H3928" s="260">
        <v>277.142857142857</v>
      </c>
      <c r="I3928" s="260">
        <v>8045.7142857142899</v>
      </c>
      <c r="J3928" s="260">
        <v>5954.2857142857101</v>
      </c>
      <c r="K3928" s="260">
        <v>63.285714285714299</v>
      </c>
      <c r="L3928" s="260">
        <v>2028.1428571428601</v>
      </c>
      <c r="M3928" s="260">
        <v>55.714285714285701</v>
      </c>
      <c r="N3928" s="260">
        <v>8271.4285714285706</v>
      </c>
    </row>
    <row r="3929" spans="1:14" x14ac:dyDescent="0.25">
      <c r="A3929" s="263">
        <v>40453</v>
      </c>
      <c r="B3929">
        <v>9.0999999999999998E-2</v>
      </c>
      <c r="C3929">
        <v>64.213344000000006</v>
      </c>
      <c r="D3929">
        <v>17.667936000000001</v>
      </c>
      <c r="F3929" s="260">
        <v>2247.1428571428601</v>
      </c>
      <c r="G3929" s="260">
        <v>1935.7142857142901</v>
      </c>
      <c r="H3929" s="260">
        <v>311.42857142857099</v>
      </c>
      <c r="I3929" s="260">
        <v>8167.1428571428596</v>
      </c>
      <c r="J3929" s="260">
        <v>6072.8571428571404</v>
      </c>
      <c r="K3929" s="260">
        <v>59.857142857142897</v>
      </c>
      <c r="L3929" s="260">
        <v>2034.42857142857</v>
      </c>
      <c r="M3929" s="260">
        <v>59.142857142857103</v>
      </c>
      <c r="N3929" s="260">
        <v>8174.2857142857101</v>
      </c>
    </row>
    <row r="3930" spans="1:14" x14ac:dyDescent="0.25">
      <c r="A3930" s="263">
        <v>40454</v>
      </c>
      <c r="B3930">
        <v>9.0999999999999998E-2</v>
      </c>
      <c r="C3930">
        <v>65.168064000000001</v>
      </c>
      <c r="D3930">
        <v>17.915040000000001</v>
      </c>
      <c r="F3930" s="260">
        <v>2278.5714285714298</v>
      </c>
      <c r="G3930" s="260">
        <v>1932.8571428571399</v>
      </c>
      <c r="H3930" s="260">
        <v>345.71428571428601</v>
      </c>
      <c r="I3930" s="260">
        <v>8288.5714285714294</v>
      </c>
      <c r="J3930" s="260">
        <v>6191.4285714285697</v>
      </c>
      <c r="K3930" s="260">
        <v>56.428571428571402</v>
      </c>
      <c r="L3930" s="260">
        <v>2040.7142857142901</v>
      </c>
      <c r="M3930" s="260">
        <v>62.571428571428598</v>
      </c>
      <c r="N3930" s="260">
        <v>8077.1428571428596</v>
      </c>
    </row>
    <row r="3931" spans="1:14" x14ac:dyDescent="0.25">
      <c r="A3931" s="263">
        <v>40455</v>
      </c>
      <c r="B3931">
        <v>9.0999999999999998E-2</v>
      </c>
      <c r="C3931">
        <v>66.122783999999996</v>
      </c>
      <c r="D3931">
        <v>18.162144000000001</v>
      </c>
      <c r="F3931" s="260">
        <v>2310</v>
      </c>
      <c r="G3931" s="260">
        <v>1930</v>
      </c>
      <c r="H3931" s="260">
        <v>380</v>
      </c>
      <c r="I3931" s="260">
        <v>8410</v>
      </c>
      <c r="J3931" s="260">
        <v>6310</v>
      </c>
      <c r="K3931" s="260">
        <v>53</v>
      </c>
      <c r="L3931" s="260">
        <v>2047</v>
      </c>
      <c r="M3931" s="260">
        <v>66</v>
      </c>
      <c r="N3931" s="260">
        <v>7980</v>
      </c>
    </row>
    <row r="3932" spans="1:14" x14ac:dyDescent="0.25">
      <c r="A3932" s="263">
        <v>40456</v>
      </c>
      <c r="B3932">
        <v>9.0999999999999998E-2</v>
      </c>
      <c r="C3932">
        <v>69.552756000000002</v>
      </c>
      <c r="D3932">
        <v>18.054036</v>
      </c>
      <c r="F3932" s="260">
        <v>2296.25</v>
      </c>
      <c r="G3932" s="260">
        <v>1956.25</v>
      </c>
      <c r="H3932" s="260">
        <v>340</v>
      </c>
      <c r="I3932" s="260">
        <v>8846.25</v>
      </c>
      <c r="J3932" s="260">
        <v>6971.25</v>
      </c>
      <c r="K3932" s="260">
        <v>54</v>
      </c>
      <c r="L3932" s="260">
        <v>1821</v>
      </c>
      <c r="M3932" s="260">
        <v>66</v>
      </c>
      <c r="N3932" s="260">
        <v>8067.5</v>
      </c>
    </row>
    <row r="3933" spans="1:14" x14ac:dyDescent="0.25">
      <c r="A3933" s="263">
        <v>40457</v>
      </c>
      <c r="B3933">
        <v>9.0999999999999998E-2</v>
      </c>
      <c r="C3933">
        <v>72.982727999999994</v>
      </c>
      <c r="D3933">
        <v>17.945927999999999</v>
      </c>
      <c r="F3933" s="260">
        <v>2282.5</v>
      </c>
      <c r="G3933" s="260">
        <v>1982.5</v>
      </c>
      <c r="H3933" s="260">
        <v>300</v>
      </c>
      <c r="I3933" s="260">
        <v>9282.5</v>
      </c>
      <c r="J3933" s="260">
        <v>7632.5</v>
      </c>
      <c r="K3933" s="260">
        <v>55</v>
      </c>
      <c r="L3933" s="260">
        <v>1595</v>
      </c>
      <c r="M3933" s="260">
        <v>66</v>
      </c>
      <c r="N3933" s="260">
        <v>8155</v>
      </c>
    </row>
    <row r="3934" spans="1:14" x14ac:dyDescent="0.25">
      <c r="A3934" s="263">
        <v>40458</v>
      </c>
      <c r="B3934">
        <v>9.0999999999999998E-2</v>
      </c>
      <c r="C3934">
        <v>76.412700000000001</v>
      </c>
      <c r="D3934">
        <v>17.837820000000001</v>
      </c>
      <c r="F3934" s="260">
        <v>2268.75</v>
      </c>
      <c r="G3934" s="260">
        <v>2008.75</v>
      </c>
      <c r="H3934" s="260">
        <v>260</v>
      </c>
      <c r="I3934" s="260">
        <v>9718.75</v>
      </c>
      <c r="J3934" s="260">
        <v>8293.75</v>
      </c>
      <c r="K3934" s="260">
        <v>56</v>
      </c>
      <c r="L3934" s="260">
        <v>1369</v>
      </c>
      <c r="M3934" s="260">
        <v>66</v>
      </c>
      <c r="N3934" s="260">
        <v>8242.5</v>
      </c>
    </row>
    <row r="3935" spans="1:14" x14ac:dyDescent="0.25">
      <c r="A3935" s="263">
        <v>40459</v>
      </c>
      <c r="B3935">
        <v>9.0999999999999998E-2</v>
      </c>
      <c r="C3935">
        <v>79.842671999999993</v>
      </c>
      <c r="D3935">
        <v>17.729711999999999</v>
      </c>
      <c r="F3935" s="260">
        <v>2255</v>
      </c>
      <c r="G3935" s="260">
        <v>2035</v>
      </c>
      <c r="H3935" s="260">
        <v>220</v>
      </c>
      <c r="I3935" s="260">
        <v>10155</v>
      </c>
      <c r="J3935" s="260">
        <v>8955</v>
      </c>
      <c r="K3935" s="260">
        <v>57</v>
      </c>
      <c r="L3935" s="260">
        <v>1143</v>
      </c>
      <c r="M3935" s="260">
        <v>66</v>
      </c>
      <c r="N3935" s="260">
        <v>8330</v>
      </c>
    </row>
    <row r="3936" spans="1:14" x14ac:dyDescent="0.25">
      <c r="A3936" s="263">
        <v>40460</v>
      </c>
      <c r="B3936">
        <v>9.0999999999999998E-2</v>
      </c>
      <c r="C3936">
        <v>83.272644</v>
      </c>
      <c r="D3936">
        <v>17.621604000000001</v>
      </c>
      <c r="F3936" s="260">
        <v>2241.25</v>
      </c>
      <c r="G3936" s="260">
        <v>2061.25</v>
      </c>
      <c r="H3936" s="260">
        <v>180</v>
      </c>
      <c r="I3936" s="260">
        <v>10591.25</v>
      </c>
      <c r="J3936" s="260">
        <v>9616.25</v>
      </c>
      <c r="K3936" s="260">
        <v>58</v>
      </c>
      <c r="L3936" s="260">
        <v>917</v>
      </c>
      <c r="M3936" s="260">
        <v>66</v>
      </c>
      <c r="N3936" s="260">
        <v>8417.5</v>
      </c>
    </row>
    <row r="3937" spans="1:14" x14ac:dyDescent="0.25">
      <c r="A3937" s="263">
        <v>40461</v>
      </c>
      <c r="B3937">
        <v>9.0999999999999998E-2</v>
      </c>
      <c r="C3937">
        <v>86.702616000000006</v>
      </c>
      <c r="D3937">
        <v>17.513496</v>
      </c>
      <c r="F3937" s="260">
        <v>2227.5</v>
      </c>
      <c r="G3937" s="260">
        <v>2087.5</v>
      </c>
      <c r="H3937" s="260">
        <v>140</v>
      </c>
      <c r="I3937" s="260">
        <v>11027.5</v>
      </c>
      <c r="J3937" s="260">
        <v>10277.5</v>
      </c>
      <c r="K3937" s="260">
        <v>59</v>
      </c>
      <c r="L3937" s="260">
        <v>691</v>
      </c>
      <c r="M3937" s="260">
        <v>66</v>
      </c>
      <c r="N3937" s="260">
        <v>8505</v>
      </c>
    </row>
    <row r="3938" spans="1:14" x14ac:dyDescent="0.25">
      <c r="A3938" s="263">
        <v>40462</v>
      </c>
      <c r="B3938">
        <v>9.0999999999999998E-2</v>
      </c>
      <c r="C3938">
        <v>90.132587999999998</v>
      </c>
      <c r="D3938">
        <v>17.405387999999999</v>
      </c>
      <c r="F3938" s="260">
        <v>2213.75</v>
      </c>
      <c r="G3938" s="260">
        <v>2113.75</v>
      </c>
      <c r="H3938" s="260">
        <v>100</v>
      </c>
      <c r="I3938" s="260">
        <v>11463.75</v>
      </c>
      <c r="J3938" s="260">
        <v>10938.75</v>
      </c>
      <c r="K3938" s="260">
        <v>60</v>
      </c>
      <c r="L3938" s="260">
        <v>465</v>
      </c>
      <c r="M3938" s="260">
        <v>66</v>
      </c>
      <c r="N3938" s="260">
        <v>8592.5</v>
      </c>
    </row>
    <row r="3939" spans="1:14" x14ac:dyDescent="0.25">
      <c r="A3939" s="263">
        <v>40463</v>
      </c>
      <c r="B3939">
        <v>9.0999999999999998E-2</v>
      </c>
      <c r="C3939">
        <v>93.562560000000005</v>
      </c>
      <c r="D3939">
        <v>17.297280000000001</v>
      </c>
      <c r="F3939" s="260">
        <v>2200</v>
      </c>
      <c r="G3939" s="260">
        <v>2140</v>
      </c>
      <c r="H3939" s="260">
        <v>60</v>
      </c>
      <c r="I3939" s="260">
        <v>11900</v>
      </c>
      <c r="J3939" s="260">
        <v>11600</v>
      </c>
      <c r="K3939" s="260">
        <v>61</v>
      </c>
      <c r="L3939" s="260">
        <v>239</v>
      </c>
      <c r="M3939" s="260">
        <v>66</v>
      </c>
      <c r="N3939" s="260">
        <v>8680</v>
      </c>
    </row>
    <row r="3940" spans="1:14" x14ac:dyDescent="0.25">
      <c r="A3940" s="263">
        <v>40464</v>
      </c>
      <c r="B3940">
        <v>9.0999999999999998E-2</v>
      </c>
      <c r="C3940">
        <v>95.004000000000005</v>
      </c>
      <c r="D3940">
        <v>18.293184</v>
      </c>
      <c r="F3940" s="260">
        <v>2326.6666666666702</v>
      </c>
      <c r="G3940" s="260">
        <v>2251.6666666666702</v>
      </c>
      <c r="H3940" s="260">
        <v>75</v>
      </c>
      <c r="I3940" s="260">
        <v>12083.333333333299</v>
      </c>
      <c r="J3940" s="260">
        <v>11783.333333333299</v>
      </c>
      <c r="K3940" s="260">
        <v>56.8333333333333</v>
      </c>
      <c r="L3940" s="260">
        <v>243.333333333333</v>
      </c>
      <c r="M3940" s="260">
        <v>61.6666666666667</v>
      </c>
      <c r="N3940" s="260">
        <v>8670</v>
      </c>
    </row>
    <row r="3941" spans="1:14" x14ac:dyDescent="0.25">
      <c r="A3941" s="263">
        <v>40465</v>
      </c>
      <c r="B3941">
        <v>9.0999999999999998E-2</v>
      </c>
      <c r="C3941">
        <v>96.445440000000005</v>
      </c>
      <c r="D3941">
        <v>19.289088</v>
      </c>
      <c r="F3941" s="260">
        <v>2453.3333333333298</v>
      </c>
      <c r="G3941" s="260">
        <v>2363.3333333333298</v>
      </c>
      <c r="H3941" s="260">
        <v>90</v>
      </c>
      <c r="I3941" s="260">
        <v>12266.666666666701</v>
      </c>
      <c r="J3941" s="260">
        <v>11966.666666666701</v>
      </c>
      <c r="K3941" s="260">
        <v>52.6666666666667</v>
      </c>
      <c r="L3941" s="260">
        <v>247.666666666667</v>
      </c>
      <c r="M3941" s="260">
        <v>57.3333333333333</v>
      </c>
      <c r="N3941" s="260">
        <v>8660</v>
      </c>
    </row>
    <row r="3942" spans="1:14" x14ac:dyDescent="0.25">
      <c r="A3942" s="263">
        <v>40466</v>
      </c>
      <c r="B3942">
        <v>9.0999999999999998E-2</v>
      </c>
      <c r="C3942">
        <v>97.886880000000005</v>
      </c>
      <c r="D3942">
        <v>20.284991999999999</v>
      </c>
      <c r="F3942" s="260">
        <v>2580</v>
      </c>
      <c r="G3942" s="260">
        <v>2475</v>
      </c>
      <c r="H3942" s="260">
        <v>105</v>
      </c>
      <c r="I3942" s="260">
        <v>12450</v>
      </c>
      <c r="J3942" s="260">
        <v>12150</v>
      </c>
      <c r="K3942" s="260">
        <v>48.5</v>
      </c>
      <c r="L3942" s="260">
        <v>252</v>
      </c>
      <c r="M3942" s="260">
        <v>53</v>
      </c>
      <c r="N3942" s="260">
        <v>8650</v>
      </c>
    </row>
    <row r="3943" spans="1:14" x14ac:dyDescent="0.25">
      <c r="A3943" s="263">
        <v>40467</v>
      </c>
      <c r="B3943">
        <v>9.0999999999999998E-2</v>
      </c>
      <c r="C3943">
        <v>99.328320000000005</v>
      </c>
      <c r="D3943">
        <v>21.280895999999998</v>
      </c>
      <c r="F3943" s="260">
        <v>2706.6666666666702</v>
      </c>
      <c r="G3943" s="260">
        <v>2586.6666666666702</v>
      </c>
      <c r="H3943" s="260">
        <v>120</v>
      </c>
      <c r="I3943" s="260">
        <v>12633.333333333299</v>
      </c>
      <c r="J3943" s="260">
        <v>12333.333333333299</v>
      </c>
      <c r="K3943" s="260">
        <v>44.3333333333333</v>
      </c>
      <c r="L3943" s="260">
        <v>256.33333333333297</v>
      </c>
      <c r="M3943" s="260">
        <v>48.6666666666667</v>
      </c>
      <c r="N3943" s="260">
        <v>8640</v>
      </c>
    </row>
    <row r="3944" spans="1:14" x14ac:dyDescent="0.25">
      <c r="A3944" s="263">
        <v>40468</v>
      </c>
      <c r="B3944">
        <v>9.0999999999999998E-2</v>
      </c>
      <c r="C3944">
        <v>100.76976000000001</v>
      </c>
      <c r="D3944">
        <v>22.276800000000001</v>
      </c>
      <c r="F3944" s="260">
        <v>2833.3333333333298</v>
      </c>
      <c r="G3944" s="260">
        <v>2698.3333333333298</v>
      </c>
      <c r="H3944" s="260">
        <v>135</v>
      </c>
      <c r="I3944" s="260">
        <v>12816.666666666701</v>
      </c>
      <c r="J3944" s="260">
        <v>12516.666666666701</v>
      </c>
      <c r="K3944" s="260">
        <v>40.1666666666667</v>
      </c>
      <c r="L3944" s="260">
        <v>260.66666666666703</v>
      </c>
      <c r="M3944" s="260">
        <v>44.3333333333333</v>
      </c>
      <c r="N3944" s="260">
        <v>8630</v>
      </c>
    </row>
    <row r="3945" spans="1:14" x14ac:dyDescent="0.25">
      <c r="A3945" s="263">
        <v>40469</v>
      </c>
      <c r="B3945">
        <v>9.0999999999999998E-2</v>
      </c>
      <c r="C3945">
        <v>102.21120000000001</v>
      </c>
      <c r="D3945">
        <v>23.272704000000001</v>
      </c>
      <c r="F3945" s="260">
        <v>2960</v>
      </c>
      <c r="G3945" s="260">
        <v>2810</v>
      </c>
      <c r="H3945" s="260">
        <v>150</v>
      </c>
      <c r="I3945" s="260">
        <v>13000</v>
      </c>
      <c r="J3945" s="260">
        <v>12700</v>
      </c>
      <c r="K3945" s="260">
        <v>36</v>
      </c>
      <c r="L3945" s="260">
        <v>265</v>
      </c>
      <c r="M3945" s="260">
        <v>40</v>
      </c>
      <c r="N3945" s="260">
        <v>8620</v>
      </c>
    </row>
    <row r="3946" spans="1:14" x14ac:dyDescent="0.25">
      <c r="A3946" s="263">
        <v>40470</v>
      </c>
      <c r="B3946">
        <v>9.0999999999999998E-2</v>
      </c>
      <c r="C3946">
        <v>101.08799999999999</v>
      </c>
      <c r="D3946">
        <v>23.755680000000002</v>
      </c>
      <c r="F3946" s="260">
        <v>3021.4285714285702</v>
      </c>
      <c r="G3946" s="260">
        <v>2888.5714285714298</v>
      </c>
      <c r="H3946" s="260">
        <v>132.857142857143</v>
      </c>
      <c r="I3946" s="260">
        <v>12857.142857142901</v>
      </c>
      <c r="J3946" s="260">
        <v>12542.857142857099</v>
      </c>
      <c r="K3946" s="260">
        <v>36</v>
      </c>
      <c r="L3946" s="260">
        <v>279.142857142857</v>
      </c>
      <c r="M3946" s="260">
        <v>42.428571428571402</v>
      </c>
      <c r="N3946" s="260">
        <v>8715.7142857142899</v>
      </c>
    </row>
    <row r="3947" spans="1:14" x14ac:dyDescent="0.25">
      <c r="A3947" s="263">
        <v>40471</v>
      </c>
      <c r="B3947">
        <v>9.0999999999999998E-2</v>
      </c>
      <c r="C3947">
        <v>99.964799999999997</v>
      </c>
      <c r="D3947">
        <v>24.238655999999999</v>
      </c>
      <c r="F3947" s="260">
        <v>3082.8571428571399</v>
      </c>
      <c r="G3947" s="260">
        <v>2967.1428571428601</v>
      </c>
      <c r="H3947" s="260">
        <v>115.71428571428601</v>
      </c>
      <c r="I3947" s="260">
        <v>12714.285714285699</v>
      </c>
      <c r="J3947" s="260">
        <v>12385.714285714301</v>
      </c>
      <c r="K3947" s="260">
        <v>36</v>
      </c>
      <c r="L3947" s="260">
        <v>293.28571428571399</v>
      </c>
      <c r="M3947" s="260">
        <v>44.857142857142897</v>
      </c>
      <c r="N3947" s="260">
        <v>8811.4285714285706</v>
      </c>
    </row>
    <row r="3948" spans="1:14" x14ac:dyDescent="0.25">
      <c r="A3948" s="263">
        <v>40472</v>
      </c>
      <c r="B3948">
        <v>9.0999999999999998E-2</v>
      </c>
      <c r="C3948">
        <v>98.8416</v>
      </c>
      <c r="D3948">
        <v>24.721632</v>
      </c>
      <c r="F3948" s="260">
        <v>3144.2857142857101</v>
      </c>
      <c r="G3948" s="260">
        <v>3045.7142857142899</v>
      </c>
      <c r="H3948" s="260">
        <v>98.571428571428598</v>
      </c>
      <c r="I3948" s="260">
        <v>12571.4285714286</v>
      </c>
      <c r="J3948" s="260">
        <v>12228.5714285714</v>
      </c>
      <c r="K3948" s="260">
        <v>36</v>
      </c>
      <c r="L3948" s="260">
        <v>307.42857142857099</v>
      </c>
      <c r="M3948" s="260">
        <v>47.285714285714299</v>
      </c>
      <c r="N3948" s="260">
        <v>8907.1428571428605</v>
      </c>
    </row>
    <row r="3949" spans="1:14" x14ac:dyDescent="0.25">
      <c r="A3949" s="263">
        <v>40473</v>
      </c>
      <c r="B3949">
        <v>9.0999999999999998E-2</v>
      </c>
      <c r="C3949">
        <v>97.718400000000003</v>
      </c>
      <c r="D3949">
        <v>25.204608</v>
      </c>
      <c r="F3949" s="260">
        <v>3205.7142857142899</v>
      </c>
      <c r="G3949" s="260">
        <v>3124.2857142857101</v>
      </c>
      <c r="H3949" s="260">
        <v>81.428571428571402</v>
      </c>
      <c r="I3949" s="260">
        <v>12428.5714285714</v>
      </c>
      <c r="J3949" s="260">
        <v>12071.4285714286</v>
      </c>
      <c r="K3949" s="260">
        <v>36</v>
      </c>
      <c r="L3949" s="260">
        <v>321.57142857142901</v>
      </c>
      <c r="M3949" s="260">
        <v>49.714285714285701</v>
      </c>
      <c r="N3949" s="260">
        <v>9002.8571428571395</v>
      </c>
    </row>
    <row r="3950" spans="1:14" x14ac:dyDescent="0.25">
      <c r="A3950" s="263">
        <v>40474</v>
      </c>
      <c r="B3950">
        <v>9.0999999999999998E-2</v>
      </c>
      <c r="C3950">
        <v>96.595200000000006</v>
      </c>
      <c r="D3950">
        <v>25.687584000000001</v>
      </c>
      <c r="F3950" s="260">
        <v>3267.1428571428601</v>
      </c>
      <c r="G3950" s="260">
        <v>3202.8571428571399</v>
      </c>
      <c r="H3950" s="260">
        <v>64.285714285714306</v>
      </c>
      <c r="I3950" s="260">
        <v>12285.714285714301</v>
      </c>
      <c r="J3950" s="260">
        <v>11914.285714285699</v>
      </c>
      <c r="K3950" s="260">
        <v>36</v>
      </c>
      <c r="L3950" s="260">
        <v>335.71428571428601</v>
      </c>
      <c r="M3950" s="260">
        <v>52.142857142857103</v>
      </c>
      <c r="N3950" s="260">
        <v>9098.5714285714294</v>
      </c>
    </row>
    <row r="3951" spans="1:14" x14ac:dyDescent="0.25">
      <c r="A3951" s="263">
        <v>40475</v>
      </c>
      <c r="B3951">
        <v>9.0999999999999998E-2</v>
      </c>
      <c r="C3951">
        <v>95.471999999999994</v>
      </c>
      <c r="D3951">
        <v>26.170559999999998</v>
      </c>
      <c r="F3951" s="260">
        <v>3328.5714285714298</v>
      </c>
      <c r="G3951" s="260">
        <v>3281.4285714285702</v>
      </c>
      <c r="H3951" s="260">
        <v>47.142857142857203</v>
      </c>
      <c r="I3951" s="260">
        <v>12142.857142857099</v>
      </c>
      <c r="J3951" s="260">
        <v>11757.142857142901</v>
      </c>
      <c r="K3951" s="260">
        <v>36</v>
      </c>
      <c r="L3951" s="260">
        <v>349.857142857143</v>
      </c>
      <c r="M3951" s="260">
        <v>54.571428571428598</v>
      </c>
      <c r="N3951" s="260">
        <v>9194.2857142857101</v>
      </c>
    </row>
    <row r="3952" spans="1:14" x14ac:dyDescent="0.25">
      <c r="A3952" s="263">
        <v>40476</v>
      </c>
      <c r="B3952">
        <v>9.0999999999999998E-2</v>
      </c>
      <c r="C3952">
        <v>94.348799999999997</v>
      </c>
      <c r="D3952">
        <v>26.653535999999999</v>
      </c>
      <c r="F3952" s="260">
        <v>3390</v>
      </c>
      <c r="G3952" s="260">
        <v>3360</v>
      </c>
      <c r="H3952" s="260">
        <v>30</v>
      </c>
      <c r="I3952" s="260">
        <v>12000</v>
      </c>
      <c r="J3952" s="260">
        <v>11600</v>
      </c>
      <c r="K3952" s="260">
        <v>36</v>
      </c>
      <c r="L3952" s="260">
        <v>364</v>
      </c>
      <c r="M3952" s="260">
        <v>57</v>
      </c>
      <c r="N3952" s="260">
        <v>9290</v>
      </c>
    </row>
    <row r="3953" spans="1:14" x14ac:dyDescent="0.25">
      <c r="A3953" s="263">
        <v>40477</v>
      </c>
      <c r="B3953">
        <v>1.3939999999999999</v>
      </c>
      <c r="C3953">
        <v>1343.7841370000001</v>
      </c>
      <c r="D3953">
        <v>378.01456460000003</v>
      </c>
      <c r="F3953" s="260">
        <v>3138.5714285714298</v>
      </c>
      <c r="G3953" s="260">
        <v>3091.4285714285702</v>
      </c>
      <c r="H3953" s="260">
        <v>47.142857142857103</v>
      </c>
      <c r="I3953" s="260">
        <v>11157.142857142901</v>
      </c>
      <c r="J3953" s="260">
        <v>10747.142857142901</v>
      </c>
      <c r="K3953" s="260">
        <v>34.428571428571402</v>
      </c>
      <c r="L3953" s="260">
        <v>375.57142857142901</v>
      </c>
      <c r="M3953" s="260">
        <v>54.285714285714299</v>
      </c>
      <c r="N3953" s="260">
        <v>9140</v>
      </c>
    </row>
    <row r="3954" spans="1:14" x14ac:dyDescent="0.25">
      <c r="A3954" s="263">
        <v>40478</v>
      </c>
      <c r="B3954">
        <v>9.0999999999999998E-2</v>
      </c>
      <c r="C3954">
        <v>81.095039999999997</v>
      </c>
      <c r="D3954">
        <v>22.699871999999999</v>
      </c>
      <c r="F3954" s="260">
        <v>2887.1428571428601</v>
      </c>
      <c r="G3954" s="260">
        <v>2822.8571428571399</v>
      </c>
      <c r="H3954" s="260">
        <v>64.285714285714306</v>
      </c>
      <c r="I3954" s="260">
        <v>10314.285714285699</v>
      </c>
      <c r="J3954" s="260">
        <v>9894.2857142857101</v>
      </c>
      <c r="K3954" s="260">
        <v>32.857142857142897</v>
      </c>
      <c r="L3954" s="260">
        <v>387.142857142857</v>
      </c>
      <c r="M3954" s="260">
        <v>51.571428571428598</v>
      </c>
      <c r="N3954" s="260">
        <v>8990</v>
      </c>
    </row>
    <row r="3955" spans="1:14" x14ac:dyDescent="0.25">
      <c r="A3955" s="263">
        <v>40479</v>
      </c>
      <c r="B3955">
        <v>9.0999999999999998E-2</v>
      </c>
      <c r="C3955">
        <v>74.468159999999997</v>
      </c>
      <c r="D3955">
        <v>20.723040000000001</v>
      </c>
      <c r="F3955" s="260">
        <v>2635.7142857142899</v>
      </c>
      <c r="G3955" s="260">
        <v>2554.2857142857101</v>
      </c>
      <c r="H3955" s="260">
        <v>81.428571428571402</v>
      </c>
      <c r="I3955" s="260">
        <v>9471.4285714285706</v>
      </c>
      <c r="J3955" s="260">
        <v>9041.4285714285706</v>
      </c>
      <c r="K3955" s="260">
        <v>31.285714285714299</v>
      </c>
      <c r="L3955" s="260">
        <v>398.71428571428601</v>
      </c>
      <c r="M3955" s="260">
        <v>48.857142857142897</v>
      </c>
      <c r="N3955" s="260">
        <v>8840</v>
      </c>
    </row>
    <row r="3956" spans="1:14" x14ac:dyDescent="0.25">
      <c r="A3956" s="263">
        <v>40480</v>
      </c>
      <c r="B3956">
        <v>9.0999999999999998E-2</v>
      </c>
      <c r="C3956">
        <v>67.841279999999998</v>
      </c>
      <c r="D3956">
        <v>18.746207999999999</v>
      </c>
      <c r="F3956" s="260">
        <v>2384.2857142857101</v>
      </c>
      <c r="G3956" s="260">
        <v>2285.7142857142899</v>
      </c>
      <c r="H3956" s="260">
        <v>98.571428571428598</v>
      </c>
      <c r="I3956" s="260">
        <v>8628.5714285714294</v>
      </c>
      <c r="J3956" s="260">
        <v>8188.5714285714303</v>
      </c>
      <c r="K3956" s="260">
        <v>29.714285714285701</v>
      </c>
      <c r="L3956" s="260">
        <v>410.28571428571399</v>
      </c>
      <c r="M3956" s="260">
        <v>46.142857142857103</v>
      </c>
      <c r="N3956" s="260">
        <v>8690</v>
      </c>
    </row>
    <row r="3957" spans="1:14" x14ac:dyDescent="0.25">
      <c r="A3957" s="263">
        <v>40481</v>
      </c>
      <c r="B3957">
        <v>9.0999999999999998E-2</v>
      </c>
      <c r="C3957">
        <v>61.214399999999998</v>
      </c>
      <c r="D3957">
        <v>16.769376000000001</v>
      </c>
      <c r="F3957" s="260">
        <v>2132.8571428571399</v>
      </c>
      <c r="G3957" s="260">
        <v>2017.1428571428601</v>
      </c>
      <c r="H3957" s="260">
        <v>115.71428571428601</v>
      </c>
      <c r="I3957" s="260">
        <v>7785.7142857142899</v>
      </c>
      <c r="J3957" s="260">
        <v>7335.7142857142899</v>
      </c>
      <c r="K3957" s="260">
        <v>28.1428571428571</v>
      </c>
      <c r="L3957" s="260">
        <v>421.857142857143</v>
      </c>
      <c r="M3957" s="260">
        <v>43.428571428571402</v>
      </c>
      <c r="N3957" s="260">
        <v>8540</v>
      </c>
    </row>
    <row r="3958" spans="1:14" x14ac:dyDescent="0.25">
      <c r="A3958" s="263">
        <v>40482</v>
      </c>
      <c r="B3958">
        <v>9.0999999999999998E-2</v>
      </c>
      <c r="C3958">
        <v>54.587519999999998</v>
      </c>
      <c r="D3958">
        <v>14.792543999999999</v>
      </c>
      <c r="F3958" s="260">
        <v>1881.42857142857</v>
      </c>
      <c r="G3958" s="260">
        <v>1748.57142857143</v>
      </c>
      <c r="H3958" s="260">
        <v>132.857142857143</v>
      </c>
      <c r="I3958" s="260">
        <v>6942.8571428571404</v>
      </c>
      <c r="J3958" s="260">
        <v>6482.8571428571404</v>
      </c>
      <c r="K3958" s="260">
        <v>26.571428571428601</v>
      </c>
      <c r="L3958" s="260">
        <v>433.42857142857099</v>
      </c>
      <c r="M3958" s="260">
        <v>40.714285714285701</v>
      </c>
      <c r="N3958" s="260">
        <v>8390</v>
      </c>
    </row>
    <row r="3959" spans="1:14" x14ac:dyDescent="0.25">
      <c r="A3959" s="263">
        <v>40483</v>
      </c>
      <c r="B3959">
        <v>9.0999999999999998E-2</v>
      </c>
      <c r="C3959">
        <v>47.960639999999998</v>
      </c>
      <c r="D3959">
        <v>12.815712</v>
      </c>
      <c r="F3959" s="260">
        <v>1630</v>
      </c>
      <c r="G3959" s="260">
        <v>1480</v>
      </c>
      <c r="H3959" s="260">
        <v>150</v>
      </c>
      <c r="I3959" s="260">
        <v>6100</v>
      </c>
      <c r="J3959" s="260">
        <v>5630</v>
      </c>
      <c r="K3959" s="260">
        <v>25</v>
      </c>
      <c r="L3959" s="260">
        <v>445</v>
      </c>
      <c r="M3959" s="260">
        <v>38</v>
      </c>
      <c r="N3959" s="260">
        <v>8240</v>
      </c>
    </row>
    <row r="3960" spans="1:14" x14ac:dyDescent="0.25">
      <c r="A3960" s="263">
        <v>40484</v>
      </c>
      <c r="B3960">
        <v>9.0999999999999998E-2</v>
      </c>
      <c r="C3960">
        <v>51.217919999999999</v>
      </c>
      <c r="D3960">
        <v>13.163904</v>
      </c>
      <c r="F3960" s="260">
        <v>1674.2857142857099</v>
      </c>
      <c r="G3960" s="260">
        <v>1517.1428571428601</v>
      </c>
      <c r="H3960" s="260">
        <v>157.142857142857</v>
      </c>
      <c r="I3960" s="260">
        <v>6514.2857142857101</v>
      </c>
      <c r="J3960" s="260">
        <v>5994.2857142857101</v>
      </c>
      <c r="K3960" s="260">
        <v>45.285714285714299</v>
      </c>
      <c r="L3960" s="260">
        <v>474.71428571428601</v>
      </c>
      <c r="M3960" s="260">
        <v>38.142857142857103</v>
      </c>
      <c r="N3960" s="260">
        <v>8242.8571428571395</v>
      </c>
    </row>
    <row r="3961" spans="1:14" x14ac:dyDescent="0.25">
      <c r="A3961" s="263">
        <v>40485</v>
      </c>
      <c r="B3961">
        <v>9.0999999999999998E-2</v>
      </c>
      <c r="C3961">
        <v>54.475200000000001</v>
      </c>
      <c r="D3961">
        <v>13.512096</v>
      </c>
      <c r="F3961" s="260">
        <v>1718.57142857143</v>
      </c>
      <c r="G3961" s="260">
        <v>1554.2857142857099</v>
      </c>
      <c r="H3961" s="260">
        <v>164.28571428571399</v>
      </c>
      <c r="I3961" s="260">
        <v>6928.5714285714303</v>
      </c>
      <c r="J3961" s="260">
        <v>6358.5714285714303</v>
      </c>
      <c r="K3961" s="260">
        <v>65.571428571428598</v>
      </c>
      <c r="L3961" s="260">
        <v>504.42857142857099</v>
      </c>
      <c r="M3961" s="260">
        <v>38.285714285714299</v>
      </c>
      <c r="N3961" s="260">
        <v>8245.7142857142899</v>
      </c>
    </row>
    <row r="3962" spans="1:14" x14ac:dyDescent="0.25">
      <c r="A3962" s="263">
        <v>40486</v>
      </c>
      <c r="B3962">
        <v>9.0999999999999998E-2</v>
      </c>
      <c r="C3962">
        <v>57.732480000000002</v>
      </c>
      <c r="D3962">
        <v>13.860288000000001</v>
      </c>
      <c r="F3962" s="260">
        <v>1762.8571428571399</v>
      </c>
      <c r="G3962" s="260">
        <v>1591.42857142857</v>
      </c>
      <c r="H3962" s="260">
        <v>171.42857142857099</v>
      </c>
      <c r="I3962" s="260">
        <v>7342.8571428571404</v>
      </c>
      <c r="J3962" s="260">
        <v>6722.8571428571404</v>
      </c>
      <c r="K3962" s="260">
        <v>85.857142857142904</v>
      </c>
      <c r="L3962" s="260">
        <v>534.142857142857</v>
      </c>
      <c r="M3962" s="260">
        <v>38.428571428571402</v>
      </c>
      <c r="N3962" s="260">
        <v>8248.5714285714294</v>
      </c>
    </row>
    <row r="3963" spans="1:14" x14ac:dyDescent="0.25">
      <c r="A3963" s="263">
        <v>40487</v>
      </c>
      <c r="B3963">
        <v>9.0999999999999998E-2</v>
      </c>
      <c r="C3963">
        <v>60.989759999999997</v>
      </c>
      <c r="D3963">
        <v>14.20848</v>
      </c>
      <c r="F3963" s="260">
        <v>1807.1428571428601</v>
      </c>
      <c r="G3963" s="260">
        <v>1628.57142857143</v>
      </c>
      <c r="H3963" s="260">
        <v>178.57142857142901</v>
      </c>
      <c r="I3963" s="260">
        <v>7757.1428571428596</v>
      </c>
      <c r="J3963" s="260">
        <v>7087.1428571428596</v>
      </c>
      <c r="K3963" s="260">
        <v>106.142857142857</v>
      </c>
      <c r="L3963" s="260">
        <v>563.857142857143</v>
      </c>
      <c r="M3963" s="260">
        <v>38.571428571428598</v>
      </c>
      <c r="N3963" s="260">
        <v>8251.4285714285706</v>
      </c>
    </row>
    <row r="3964" spans="1:14" x14ac:dyDescent="0.25">
      <c r="A3964" s="263">
        <v>40488</v>
      </c>
      <c r="B3964">
        <v>9.0999999999999998E-2</v>
      </c>
      <c r="C3964">
        <v>64.247039999999998</v>
      </c>
      <c r="D3964">
        <v>14.556672000000001</v>
      </c>
      <c r="F3964" s="260">
        <v>1851.42857142857</v>
      </c>
      <c r="G3964" s="260">
        <v>1665.7142857142901</v>
      </c>
      <c r="H3964" s="260">
        <v>185.71428571428601</v>
      </c>
      <c r="I3964" s="260">
        <v>8171.4285714285697</v>
      </c>
      <c r="J3964" s="260">
        <v>7451.4285714285697</v>
      </c>
      <c r="K3964" s="260">
        <v>126.428571428571</v>
      </c>
      <c r="L3964" s="260">
        <v>593.57142857142901</v>
      </c>
      <c r="M3964" s="260">
        <v>38.714285714285701</v>
      </c>
      <c r="N3964" s="260">
        <v>8254.2857142857101</v>
      </c>
    </row>
    <row r="3965" spans="1:14" x14ac:dyDescent="0.25">
      <c r="A3965" s="263">
        <v>40489</v>
      </c>
      <c r="B3965">
        <v>9.0999999999999998E-2</v>
      </c>
      <c r="C3965">
        <v>67.504320000000007</v>
      </c>
      <c r="D3965">
        <v>14.904864</v>
      </c>
      <c r="F3965" s="260">
        <v>1895.7142857142901</v>
      </c>
      <c r="G3965" s="260">
        <v>1702.8571428571399</v>
      </c>
      <c r="H3965" s="260">
        <v>192.857142857143</v>
      </c>
      <c r="I3965" s="260">
        <v>8585.7142857142899</v>
      </c>
      <c r="J3965" s="260">
        <v>7815.7142857142899</v>
      </c>
      <c r="K3965" s="260">
        <v>146.71428571428601</v>
      </c>
      <c r="L3965" s="260">
        <v>623.28571428571399</v>
      </c>
      <c r="M3965" s="260">
        <v>38.857142857142897</v>
      </c>
      <c r="N3965" s="260">
        <v>8257.1428571428605</v>
      </c>
    </row>
    <row r="3966" spans="1:14" x14ac:dyDescent="0.25">
      <c r="A3966" s="263">
        <v>40490</v>
      </c>
      <c r="B3966">
        <v>9.0999999999999998E-2</v>
      </c>
      <c r="C3966">
        <v>70.761600000000001</v>
      </c>
      <c r="D3966">
        <v>15.253056000000001</v>
      </c>
      <c r="F3966" s="260">
        <v>1940</v>
      </c>
      <c r="G3966" s="260">
        <v>1740</v>
      </c>
      <c r="H3966" s="260">
        <v>200</v>
      </c>
      <c r="I3966" s="260">
        <v>9000</v>
      </c>
      <c r="J3966" s="260">
        <v>8180</v>
      </c>
      <c r="K3966" s="260">
        <v>167</v>
      </c>
      <c r="L3966" s="260">
        <v>653</v>
      </c>
      <c r="M3966" s="260">
        <v>39</v>
      </c>
      <c r="N3966" s="260">
        <v>8260</v>
      </c>
    </row>
    <row r="3967" spans="1:14" x14ac:dyDescent="0.25">
      <c r="A3967" s="263">
        <v>40491</v>
      </c>
      <c r="B3967">
        <v>9.0999999999999998E-2</v>
      </c>
      <c r="C3967">
        <v>78.623999999999995</v>
      </c>
      <c r="D3967">
        <v>16.485206399999999</v>
      </c>
      <c r="F3967" s="260">
        <v>2096.7142857142899</v>
      </c>
      <c r="G3967" s="260">
        <v>1787.1428571428601</v>
      </c>
      <c r="H3967" s="260">
        <v>309.57142857142901</v>
      </c>
      <c r="I3967" s="260">
        <v>10000</v>
      </c>
      <c r="J3967" s="260">
        <v>9140</v>
      </c>
      <c r="K3967" s="260">
        <v>247.142857142857</v>
      </c>
      <c r="L3967" s="260">
        <v>612.857142857143</v>
      </c>
      <c r="M3967" s="260">
        <v>46.285714285714299</v>
      </c>
      <c r="N3967" s="260">
        <v>8287.5714285714294</v>
      </c>
    </row>
    <row r="3968" spans="1:14" x14ac:dyDescent="0.25">
      <c r="A3968" s="263">
        <v>40492</v>
      </c>
      <c r="B3968">
        <v>9.0999999999999998E-2</v>
      </c>
      <c r="C3968">
        <v>86.486400000000003</v>
      </c>
      <c r="D3968">
        <v>17.717356800000001</v>
      </c>
      <c r="F3968" s="260">
        <v>2253.4285714285702</v>
      </c>
      <c r="G3968" s="260">
        <v>1834.2857142857099</v>
      </c>
      <c r="H3968" s="260">
        <v>419.142857142857</v>
      </c>
      <c r="I3968" s="260">
        <v>11000</v>
      </c>
      <c r="J3968" s="260">
        <v>10100</v>
      </c>
      <c r="K3968" s="260">
        <v>327.28571428571399</v>
      </c>
      <c r="L3968" s="260">
        <v>572.71428571428601</v>
      </c>
      <c r="M3968" s="260">
        <v>53.571428571428598</v>
      </c>
      <c r="N3968" s="260">
        <v>8315.1428571428605</v>
      </c>
    </row>
    <row r="3969" spans="1:14" x14ac:dyDescent="0.25">
      <c r="A3969" s="263">
        <v>40493</v>
      </c>
      <c r="B3969">
        <v>9.0999999999999998E-2</v>
      </c>
      <c r="C3969">
        <v>94.348799999999997</v>
      </c>
      <c r="D3969">
        <v>18.949507199999999</v>
      </c>
      <c r="F3969" s="260">
        <v>2410.1428571428601</v>
      </c>
      <c r="G3969" s="260">
        <v>1881.42857142857</v>
      </c>
      <c r="H3969" s="260">
        <v>528.71428571428601</v>
      </c>
      <c r="I3969" s="260">
        <v>12000</v>
      </c>
      <c r="J3969" s="260">
        <v>11060</v>
      </c>
      <c r="K3969" s="260">
        <v>407.42857142857099</v>
      </c>
      <c r="L3969" s="260">
        <v>532.57142857142901</v>
      </c>
      <c r="M3969" s="260">
        <v>60.857142857142897</v>
      </c>
      <c r="N3969" s="260">
        <v>8342.7142857142899</v>
      </c>
    </row>
    <row r="3970" spans="1:14" x14ac:dyDescent="0.25">
      <c r="A3970" s="263">
        <v>40494</v>
      </c>
      <c r="B3970">
        <v>9.0999999999999998E-2</v>
      </c>
      <c r="C3970">
        <v>102.21120000000001</v>
      </c>
      <c r="D3970">
        <v>20.181657600000001</v>
      </c>
      <c r="F3970" s="260">
        <v>2566.8571428571399</v>
      </c>
      <c r="G3970" s="260">
        <v>1928.57142857143</v>
      </c>
      <c r="H3970" s="260">
        <v>638.28571428571399</v>
      </c>
      <c r="I3970" s="260">
        <v>13000</v>
      </c>
      <c r="J3970" s="260">
        <v>12020</v>
      </c>
      <c r="K3970" s="260">
        <v>487.57142857142901</v>
      </c>
      <c r="L3970" s="260">
        <v>492.42857142857099</v>
      </c>
      <c r="M3970" s="260">
        <v>68.142857142857096</v>
      </c>
      <c r="N3970" s="260">
        <v>8370.2857142857101</v>
      </c>
    </row>
    <row r="3971" spans="1:14" x14ac:dyDescent="0.25">
      <c r="A3971" s="263">
        <v>40495</v>
      </c>
      <c r="B3971">
        <v>9.0999999999999998E-2</v>
      </c>
      <c r="C3971">
        <v>110.0736</v>
      </c>
      <c r="D3971">
        <v>21.413808</v>
      </c>
      <c r="F3971" s="260">
        <v>2723.5714285714298</v>
      </c>
      <c r="G3971" s="260">
        <v>1975.7142857142901</v>
      </c>
      <c r="H3971" s="260">
        <v>747.857142857143</v>
      </c>
      <c r="I3971" s="260">
        <v>14000</v>
      </c>
      <c r="J3971" s="260">
        <v>12980</v>
      </c>
      <c r="K3971" s="260">
        <v>567.71428571428601</v>
      </c>
      <c r="L3971" s="260">
        <v>452.28571428571399</v>
      </c>
      <c r="M3971" s="260">
        <v>75.428571428571402</v>
      </c>
      <c r="N3971" s="260">
        <v>8397.8571428571395</v>
      </c>
    </row>
    <row r="3972" spans="1:14" x14ac:dyDescent="0.25">
      <c r="A3972" s="263">
        <v>40496</v>
      </c>
      <c r="B3972">
        <v>9.0999999999999998E-2</v>
      </c>
      <c r="C3972">
        <v>117.93600000000001</v>
      </c>
      <c r="D3972">
        <v>22.645958400000001</v>
      </c>
      <c r="F3972" s="260">
        <v>2880.2857142857101</v>
      </c>
      <c r="G3972" s="260">
        <v>2022.8571428571399</v>
      </c>
      <c r="H3972" s="260">
        <v>857.42857142857099</v>
      </c>
      <c r="I3972" s="260">
        <v>15000</v>
      </c>
      <c r="J3972" s="260">
        <v>13940</v>
      </c>
      <c r="K3972" s="260">
        <v>647.857142857143</v>
      </c>
      <c r="L3972" s="260">
        <v>412.142857142857</v>
      </c>
      <c r="M3972" s="260">
        <v>82.714285714285694</v>
      </c>
      <c r="N3972" s="260">
        <v>8425.4285714285706</v>
      </c>
    </row>
    <row r="3973" spans="1:14" x14ac:dyDescent="0.25">
      <c r="A3973" s="263">
        <v>40497</v>
      </c>
      <c r="B3973">
        <v>9.0999999999999998E-2</v>
      </c>
      <c r="C3973">
        <v>125.7984</v>
      </c>
      <c r="D3973">
        <v>23.8781088</v>
      </c>
      <c r="F3973" s="260">
        <v>3037</v>
      </c>
      <c r="G3973" s="260">
        <v>2070</v>
      </c>
      <c r="H3973" s="260">
        <v>967</v>
      </c>
      <c r="I3973" s="260">
        <v>16000</v>
      </c>
      <c r="J3973" s="260">
        <v>14900</v>
      </c>
      <c r="K3973" s="260">
        <v>728</v>
      </c>
      <c r="L3973" s="260">
        <v>372</v>
      </c>
      <c r="M3973" s="260">
        <v>90</v>
      </c>
      <c r="N3973" s="260">
        <v>8453</v>
      </c>
    </row>
    <row r="3974" spans="1:14" x14ac:dyDescent="0.25">
      <c r="A3974" s="263">
        <v>40498</v>
      </c>
      <c r="B3974">
        <v>1.6</v>
      </c>
      <c r="C3974">
        <v>1918.1787429999999</v>
      </c>
      <c r="D3974">
        <v>364.47963429999999</v>
      </c>
      <c r="F3974" s="260">
        <v>2636.5714285714298</v>
      </c>
      <c r="G3974" s="260">
        <v>1794</v>
      </c>
      <c r="H3974" s="260">
        <v>842.57142857142901</v>
      </c>
      <c r="I3974" s="260">
        <v>13875.714285714301</v>
      </c>
      <c r="J3974" s="260">
        <v>12837.142857142901</v>
      </c>
      <c r="K3974" s="260">
        <v>626.42857142857099</v>
      </c>
      <c r="L3974" s="260">
        <v>412.142857142857</v>
      </c>
      <c r="M3974" s="260">
        <v>79.857142857142904</v>
      </c>
      <c r="N3974" s="260">
        <v>8191.5714285714303</v>
      </c>
    </row>
    <row r="3975" spans="1:14" x14ac:dyDescent="0.25">
      <c r="A3975" s="263">
        <v>40499</v>
      </c>
      <c r="B3975">
        <v>9.0999999999999998E-2</v>
      </c>
      <c r="C3975">
        <v>92.394431999999995</v>
      </c>
      <c r="D3975">
        <v>17.581449599999999</v>
      </c>
      <c r="F3975" s="260">
        <v>2236.1428571428601</v>
      </c>
      <c r="G3975" s="260">
        <v>1518</v>
      </c>
      <c r="H3975" s="260">
        <v>718.142857142857</v>
      </c>
      <c r="I3975" s="260">
        <v>11751.4285714286</v>
      </c>
      <c r="J3975" s="260">
        <v>10774.285714285699</v>
      </c>
      <c r="K3975" s="260">
        <v>524.857142857143</v>
      </c>
      <c r="L3975" s="260">
        <v>452.28571428571399</v>
      </c>
      <c r="M3975" s="260">
        <v>69.714285714285694</v>
      </c>
      <c r="N3975" s="260">
        <v>7930.1428571428596</v>
      </c>
    </row>
    <row r="3976" spans="1:14" x14ac:dyDescent="0.25">
      <c r="A3976" s="263">
        <v>40500</v>
      </c>
      <c r="B3976">
        <v>9.0999999999999998E-2</v>
      </c>
      <c r="C3976">
        <v>75.692447999999999</v>
      </c>
      <c r="D3976">
        <v>14.433120000000001</v>
      </c>
      <c r="F3976" s="260">
        <v>1835.7142857142901</v>
      </c>
      <c r="G3976" s="260">
        <v>1242</v>
      </c>
      <c r="H3976" s="260">
        <v>593.71428571428601</v>
      </c>
      <c r="I3976" s="260">
        <v>9627.1428571428605</v>
      </c>
      <c r="J3976" s="260">
        <v>8711.4285714285706</v>
      </c>
      <c r="K3976" s="260">
        <v>423.28571428571399</v>
      </c>
      <c r="L3976" s="260">
        <v>492.42857142857099</v>
      </c>
      <c r="M3976" s="260">
        <v>59.571428571428598</v>
      </c>
      <c r="N3976" s="260">
        <v>7668.7142857142899</v>
      </c>
    </row>
    <row r="3977" spans="1:14" x14ac:dyDescent="0.25">
      <c r="A3977" s="263">
        <v>40501</v>
      </c>
      <c r="B3977">
        <v>9.0999999999999998E-2</v>
      </c>
      <c r="C3977">
        <v>58.990464000000003</v>
      </c>
      <c r="D3977">
        <v>11.2847904</v>
      </c>
      <c r="F3977" s="260">
        <v>1435.2857142857099</v>
      </c>
      <c r="G3977" s="260">
        <v>966</v>
      </c>
      <c r="H3977" s="260">
        <v>469.28571428571399</v>
      </c>
      <c r="I3977" s="260">
        <v>7502.8571428571404</v>
      </c>
      <c r="J3977" s="260">
        <v>6648.5714285714303</v>
      </c>
      <c r="K3977" s="260">
        <v>321.71428571428601</v>
      </c>
      <c r="L3977" s="260">
        <v>532.57142857142901</v>
      </c>
      <c r="M3977" s="260">
        <v>49.428571428571402</v>
      </c>
      <c r="N3977" s="260">
        <v>7407.2857142857101</v>
      </c>
    </row>
    <row r="3978" spans="1:14" x14ac:dyDescent="0.25">
      <c r="A3978" s="263">
        <v>40502</v>
      </c>
      <c r="B3978">
        <v>9.0999999999999998E-2</v>
      </c>
      <c r="C3978">
        <v>42.28848</v>
      </c>
      <c r="D3978">
        <v>8.1364608</v>
      </c>
      <c r="F3978" s="260">
        <v>1034.8571428571399</v>
      </c>
      <c r="G3978" s="260">
        <v>690</v>
      </c>
      <c r="H3978" s="260">
        <v>344.857142857143</v>
      </c>
      <c r="I3978" s="260">
        <v>5378.5714285714303</v>
      </c>
      <c r="J3978" s="260">
        <v>4585.7142857142899</v>
      </c>
      <c r="K3978" s="260">
        <v>220.142857142857</v>
      </c>
      <c r="L3978" s="260">
        <v>572.71428571428601</v>
      </c>
      <c r="M3978" s="260">
        <v>39.285714285714299</v>
      </c>
      <c r="N3978" s="260">
        <v>7145.8571428571404</v>
      </c>
    </row>
    <row r="3979" spans="1:14" x14ac:dyDescent="0.25">
      <c r="A3979" s="263">
        <v>40503</v>
      </c>
      <c r="B3979">
        <v>9.0999999999999998E-2</v>
      </c>
      <c r="C3979">
        <v>25.586496</v>
      </c>
      <c r="D3979">
        <v>4.9881311999999998</v>
      </c>
      <c r="F3979" s="260">
        <v>634.42857142857201</v>
      </c>
      <c r="G3979" s="260">
        <v>414</v>
      </c>
      <c r="H3979" s="260">
        <v>220.42857142857099</v>
      </c>
      <c r="I3979" s="260">
        <v>3254.2857142857201</v>
      </c>
      <c r="J3979" s="260">
        <v>2522.8571428571399</v>
      </c>
      <c r="K3979" s="260">
        <v>118.571428571429</v>
      </c>
      <c r="L3979" s="260">
        <v>612.857142857143</v>
      </c>
      <c r="M3979" s="260">
        <v>29.1428571428571</v>
      </c>
      <c r="N3979" s="260">
        <v>6884.4285714285697</v>
      </c>
    </row>
    <row r="3980" spans="1:14" x14ac:dyDescent="0.25">
      <c r="A3980" s="263">
        <v>40504</v>
      </c>
      <c r="B3980">
        <v>0.45700000000000002</v>
      </c>
      <c r="C3980">
        <v>44.617823999999999</v>
      </c>
      <c r="D3980">
        <v>9.2394432000000002</v>
      </c>
      <c r="F3980" s="260">
        <v>234</v>
      </c>
      <c r="G3980" s="260">
        <v>138</v>
      </c>
      <c r="H3980" s="260">
        <v>96</v>
      </c>
      <c r="I3980" s="260">
        <v>1130</v>
      </c>
      <c r="J3980" s="260">
        <v>460</v>
      </c>
      <c r="K3980" s="260">
        <v>17</v>
      </c>
      <c r="L3980" s="260">
        <v>653</v>
      </c>
      <c r="M3980" s="260">
        <v>19</v>
      </c>
      <c r="N3980" s="260">
        <v>6623</v>
      </c>
    </row>
    <row r="3981" spans="1:14" x14ac:dyDescent="0.25">
      <c r="A3981" s="263">
        <v>40505</v>
      </c>
      <c r="B3981">
        <v>9.0999999999999998E-2</v>
      </c>
      <c r="C3981">
        <v>9.1203839999999996</v>
      </c>
      <c r="D3981">
        <v>2.1262175999999999</v>
      </c>
      <c r="F3981" s="260">
        <v>270.42857142857099</v>
      </c>
      <c r="G3981" s="260">
        <v>160.142857142857</v>
      </c>
      <c r="H3981" s="260">
        <v>110.28571428571399</v>
      </c>
      <c r="I3981" s="260">
        <v>1160</v>
      </c>
      <c r="J3981" s="260">
        <v>493.28571428571399</v>
      </c>
      <c r="K3981" s="260">
        <v>17</v>
      </c>
      <c r="L3981" s="260">
        <v>649.71428571428601</v>
      </c>
      <c r="M3981" s="260">
        <v>21.285714285714299</v>
      </c>
      <c r="N3981" s="260">
        <v>7109.7142857142899</v>
      </c>
    </row>
    <row r="3982" spans="1:14" x14ac:dyDescent="0.25">
      <c r="A3982" s="263">
        <v>40506</v>
      </c>
      <c r="B3982">
        <v>1.8280000000000001</v>
      </c>
      <c r="C3982">
        <v>187.94764799999999</v>
      </c>
      <c r="D3982">
        <v>48.464771659999997</v>
      </c>
      <c r="F3982" s="260">
        <v>306.857142857143</v>
      </c>
      <c r="G3982" s="260">
        <v>182.28571428571399</v>
      </c>
      <c r="H3982" s="260">
        <v>124.571428571429</v>
      </c>
      <c r="I3982" s="260">
        <v>1190</v>
      </c>
      <c r="J3982" s="260">
        <v>526.57142857142901</v>
      </c>
      <c r="K3982" s="260">
        <v>17</v>
      </c>
      <c r="L3982" s="260">
        <v>646.42857142857099</v>
      </c>
      <c r="M3982" s="260">
        <v>23.571428571428601</v>
      </c>
      <c r="N3982" s="260">
        <v>7596.4285714285697</v>
      </c>
    </row>
    <row r="3983" spans="1:14" x14ac:dyDescent="0.25">
      <c r="A3983" s="263">
        <v>40507</v>
      </c>
      <c r="B3983">
        <v>7.7009999999999996</v>
      </c>
      <c r="C3983">
        <v>811.74700800000005</v>
      </c>
      <c r="D3983">
        <v>228.41077989999999</v>
      </c>
      <c r="F3983" s="260">
        <v>343.28571428571399</v>
      </c>
      <c r="G3983" s="260">
        <v>204.42857142857099</v>
      </c>
      <c r="H3983" s="260">
        <v>138.857142857143</v>
      </c>
      <c r="I3983" s="260">
        <v>1220</v>
      </c>
      <c r="J3983" s="260">
        <v>559.857142857143</v>
      </c>
      <c r="K3983" s="260">
        <v>17</v>
      </c>
      <c r="L3983" s="260">
        <v>643.142857142857</v>
      </c>
      <c r="M3983" s="260">
        <v>25.8571428571429</v>
      </c>
      <c r="N3983" s="260">
        <v>8083.1428571428596</v>
      </c>
    </row>
    <row r="3984" spans="1:14" x14ac:dyDescent="0.25">
      <c r="A3984" s="263">
        <v>40508</v>
      </c>
      <c r="B3984">
        <v>38.505000000000003</v>
      </c>
      <c r="C3984">
        <v>4158.54</v>
      </c>
      <c r="D3984">
        <v>1263.245637</v>
      </c>
      <c r="F3984" s="260">
        <v>379.71428571428601</v>
      </c>
      <c r="G3984" s="260">
        <v>226.57142857142901</v>
      </c>
      <c r="H3984" s="260">
        <v>153.142857142857</v>
      </c>
      <c r="I3984" s="260">
        <v>1250</v>
      </c>
      <c r="J3984" s="260">
        <v>593.142857142857</v>
      </c>
      <c r="K3984" s="260">
        <v>17</v>
      </c>
      <c r="L3984" s="260">
        <v>639.857142857143</v>
      </c>
      <c r="M3984" s="260">
        <v>28.1428571428571</v>
      </c>
      <c r="N3984" s="260">
        <v>8569.8571428571395</v>
      </c>
    </row>
    <row r="3985" spans="1:14" x14ac:dyDescent="0.25">
      <c r="A3985" s="263">
        <v>40509</v>
      </c>
      <c r="B3985">
        <v>7.4729999999999999</v>
      </c>
      <c r="C3985">
        <v>826.45401600000002</v>
      </c>
      <c r="D3985">
        <v>268.68979339999999</v>
      </c>
      <c r="F3985" s="260">
        <v>416.142857142857</v>
      </c>
      <c r="G3985" s="260">
        <v>248.71428571428601</v>
      </c>
      <c r="H3985" s="260">
        <v>167.42857142857099</v>
      </c>
      <c r="I3985" s="260">
        <v>1280</v>
      </c>
      <c r="J3985" s="260">
        <v>626.42857142857099</v>
      </c>
      <c r="K3985" s="260">
        <v>17</v>
      </c>
      <c r="L3985" s="260">
        <v>636.57142857142901</v>
      </c>
      <c r="M3985" s="260">
        <v>30.428571428571399</v>
      </c>
      <c r="N3985" s="260">
        <v>9056.5714285714294</v>
      </c>
    </row>
    <row r="3986" spans="1:14" x14ac:dyDescent="0.25">
      <c r="A3986" s="263">
        <v>40510</v>
      </c>
      <c r="B3986">
        <v>0.29699999999999999</v>
      </c>
      <c r="C3986">
        <v>33.615648</v>
      </c>
      <c r="D3986">
        <v>11.61334491</v>
      </c>
      <c r="F3986" s="260">
        <v>452.57142857142901</v>
      </c>
      <c r="G3986" s="260">
        <v>270.857142857143</v>
      </c>
      <c r="H3986" s="260">
        <v>181.71428571428601</v>
      </c>
      <c r="I3986" s="260">
        <v>1310</v>
      </c>
      <c r="J3986" s="260">
        <v>659.71428571428601</v>
      </c>
      <c r="K3986" s="260">
        <v>17</v>
      </c>
      <c r="L3986" s="260">
        <v>633.28571428571399</v>
      </c>
      <c r="M3986" s="260">
        <v>32.714285714285701</v>
      </c>
      <c r="N3986" s="260">
        <v>9543.2857142857101</v>
      </c>
    </row>
    <row r="3987" spans="1:14" x14ac:dyDescent="0.25">
      <c r="A3987" s="263">
        <v>40511</v>
      </c>
      <c r="B3987">
        <v>0.183</v>
      </c>
      <c r="C3987">
        <v>21.187007999999999</v>
      </c>
      <c r="D3987">
        <v>7.7316767999999998</v>
      </c>
      <c r="F3987" s="260">
        <v>489</v>
      </c>
      <c r="G3987" s="260">
        <v>293</v>
      </c>
      <c r="H3987" s="260">
        <v>196</v>
      </c>
      <c r="I3987" s="260">
        <v>1340</v>
      </c>
      <c r="J3987" s="260">
        <v>693</v>
      </c>
      <c r="K3987" s="260">
        <v>17</v>
      </c>
      <c r="L3987" s="260">
        <v>630</v>
      </c>
      <c r="M3987" s="260">
        <v>35</v>
      </c>
      <c r="N3987" s="260">
        <v>10030</v>
      </c>
    </row>
    <row r="3988" spans="1:14" x14ac:dyDescent="0.25">
      <c r="A3988" s="263">
        <v>40512</v>
      </c>
      <c r="B3988">
        <v>10.375</v>
      </c>
      <c r="C3988">
        <v>1538.8626859999999</v>
      </c>
      <c r="D3988">
        <v>433.98565710000003</v>
      </c>
      <c r="F3988" s="260">
        <v>484.142857142857</v>
      </c>
      <c r="G3988" s="260">
        <v>295.42857142857099</v>
      </c>
      <c r="H3988" s="260">
        <v>188.71428571428601</v>
      </c>
      <c r="I3988" s="260">
        <v>1716.7142857142901</v>
      </c>
      <c r="J3988" s="260">
        <v>914</v>
      </c>
      <c r="K3988" s="260">
        <v>16.285714285714299</v>
      </c>
      <c r="L3988" s="260">
        <v>786.42857142857099</v>
      </c>
      <c r="M3988" s="260">
        <v>33.142857142857103</v>
      </c>
      <c r="N3988" s="260">
        <v>9827.1428571428605</v>
      </c>
    </row>
    <row r="3989" spans="1:14" x14ac:dyDescent="0.25">
      <c r="A3989" s="263">
        <v>40513</v>
      </c>
      <c r="B3989">
        <v>18.213000000000001</v>
      </c>
      <c r="C3989">
        <v>3294.225899</v>
      </c>
      <c r="D3989">
        <v>754.20553370000005</v>
      </c>
      <c r="F3989" s="260">
        <v>479.28571428571399</v>
      </c>
      <c r="G3989" s="260">
        <v>297.857142857143</v>
      </c>
      <c r="H3989" s="260">
        <v>181.42857142857099</v>
      </c>
      <c r="I3989" s="260">
        <v>2093.4285714285702</v>
      </c>
      <c r="J3989" s="260">
        <v>1135</v>
      </c>
      <c r="K3989" s="260">
        <v>15.5714285714286</v>
      </c>
      <c r="L3989" s="260">
        <v>942.857142857143</v>
      </c>
      <c r="M3989" s="260">
        <v>31.285714285714299</v>
      </c>
      <c r="N3989" s="260">
        <v>9624.2857142857101</v>
      </c>
    </row>
    <row r="3990" spans="1:14" x14ac:dyDescent="0.25">
      <c r="A3990" s="263">
        <v>40514</v>
      </c>
      <c r="B3990">
        <v>2.948</v>
      </c>
      <c r="C3990">
        <v>629.16317070000002</v>
      </c>
      <c r="D3990">
        <v>120.840373</v>
      </c>
      <c r="F3990" s="260">
        <v>474.42857142857099</v>
      </c>
      <c r="G3990" s="260">
        <v>300.28571428571399</v>
      </c>
      <c r="H3990" s="260">
        <v>174.142857142857</v>
      </c>
      <c r="I3990" s="260">
        <v>2470.1428571428601</v>
      </c>
      <c r="J3990" s="260">
        <v>1356</v>
      </c>
      <c r="K3990" s="260">
        <v>14.8571428571429</v>
      </c>
      <c r="L3990" s="260">
        <v>1099.2857142857099</v>
      </c>
      <c r="M3990" s="260">
        <v>29.428571428571399</v>
      </c>
      <c r="N3990" s="260">
        <v>9421.4285714285706</v>
      </c>
    </row>
    <row r="3991" spans="1:14" x14ac:dyDescent="0.25">
      <c r="A3991" s="263">
        <v>40515</v>
      </c>
      <c r="B3991">
        <v>9.0999999999999998E-2</v>
      </c>
      <c r="C3991">
        <v>22.3831296</v>
      </c>
      <c r="D3991">
        <v>3.6919583999999999</v>
      </c>
      <c r="F3991" s="260">
        <v>469.57142857142901</v>
      </c>
      <c r="G3991" s="260">
        <v>302.71428571428601</v>
      </c>
      <c r="H3991" s="260">
        <v>166.857142857143</v>
      </c>
      <c r="I3991" s="260">
        <v>2846.8571428571399</v>
      </c>
      <c r="J3991" s="260">
        <v>1577</v>
      </c>
      <c r="K3991" s="260">
        <v>14.1428571428571</v>
      </c>
      <c r="L3991" s="260">
        <v>1255.7142857142901</v>
      </c>
      <c r="M3991" s="260">
        <v>27.571428571428601</v>
      </c>
      <c r="N3991" s="260">
        <v>9218.5714285714294</v>
      </c>
    </row>
    <row r="3992" spans="1:14" x14ac:dyDescent="0.25">
      <c r="A3992" s="263">
        <v>40516</v>
      </c>
      <c r="B3992">
        <v>9.0999999999999998E-2</v>
      </c>
      <c r="C3992">
        <v>25.345008</v>
      </c>
      <c r="D3992">
        <v>3.6537696</v>
      </c>
      <c r="F3992" s="260">
        <v>464.71428571428601</v>
      </c>
      <c r="G3992" s="260">
        <v>305.142857142857</v>
      </c>
      <c r="H3992" s="260">
        <v>159.57142857142901</v>
      </c>
      <c r="I3992" s="260">
        <v>3223.5714285714298</v>
      </c>
      <c r="J3992" s="260">
        <v>1798</v>
      </c>
      <c r="K3992" s="260">
        <v>13.4285714285714</v>
      </c>
      <c r="L3992" s="260">
        <v>1412.1428571428601</v>
      </c>
      <c r="M3992" s="260">
        <v>25.714285714285701</v>
      </c>
      <c r="N3992" s="260">
        <v>9015.7142857142899</v>
      </c>
    </row>
    <row r="3993" spans="1:14" x14ac:dyDescent="0.25">
      <c r="A3993" s="263">
        <v>40517</v>
      </c>
      <c r="B3993">
        <v>9.0999999999999998E-2</v>
      </c>
      <c r="C3993">
        <v>28.3068864</v>
      </c>
      <c r="D3993">
        <v>3.6155808</v>
      </c>
      <c r="F3993" s="260">
        <v>459.857142857143</v>
      </c>
      <c r="G3993" s="260">
        <v>307.57142857142901</v>
      </c>
      <c r="H3993" s="260">
        <v>152.28571428571399</v>
      </c>
      <c r="I3993" s="260">
        <v>3600.2857142857101</v>
      </c>
      <c r="J3993" s="260">
        <v>2019</v>
      </c>
      <c r="K3993" s="260">
        <v>12.714285714285699</v>
      </c>
      <c r="L3993" s="260">
        <v>1568.57142857143</v>
      </c>
      <c r="M3993" s="260">
        <v>23.8571428571429</v>
      </c>
      <c r="N3993" s="260">
        <v>8812.8571428571395</v>
      </c>
    </row>
    <row r="3994" spans="1:14" x14ac:dyDescent="0.25">
      <c r="A3994" s="263">
        <v>40518</v>
      </c>
      <c r="B3994">
        <v>0.91400000000000003</v>
      </c>
      <c r="C3994">
        <v>314.06209919999998</v>
      </c>
      <c r="D3994">
        <v>35.931168</v>
      </c>
      <c r="F3994" s="260">
        <v>455</v>
      </c>
      <c r="G3994" s="260">
        <v>310</v>
      </c>
      <c r="H3994" s="260">
        <v>145</v>
      </c>
      <c r="I3994" s="260">
        <v>3977</v>
      </c>
      <c r="J3994" s="260">
        <v>2240</v>
      </c>
      <c r="K3994" s="260">
        <v>12</v>
      </c>
      <c r="L3994" s="260">
        <v>1725</v>
      </c>
      <c r="M3994" s="260">
        <v>22</v>
      </c>
      <c r="N3994" s="260">
        <v>8610</v>
      </c>
    </row>
    <row r="3995" spans="1:14" x14ac:dyDescent="0.25">
      <c r="A3995" s="263">
        <v>40519</v>
      </c>
      <c r="B3995">
        <v>0.45700000000000002</v>
      </c>
      <c r="C3995">
        <v>148.69975679999999</v>
      </c>
      <c r="D3995">
        <v>16.40311406</v>
      </c>
      <c r="F3995" s="260">
        <v>415.42857142857099</v>
      </c>
      <c r="G3995" s="260">
        <v>280.857142857143</v>
      </c>
      <c r="H3995" s="260">
        <v>134.57142857142901</v>
      </c>
      <c r="I3995" s="260">
        <v>3766</v>
      </c>
      <c r="J3995" s="260">
        <v>2081.4285714285702</v>
      </c>
      <c r="K3995" s="260">
        <v>16.1428571428571</v>
      </c>
      <c r="L3995" s="260">
        <v>1668.42857142857</v>
      </c>
      <c r="M3995" s="260">
        <v>20.8571428571429</v>
      </c>
      <c r="N3995" s="260">
        <v>8312.8571428571395</v>
      </c>
    </row>
    <row r="3996" spans="1:14" x14ac:dyDescent="0.25">
      <c r="A3996" s="263">
        <v>40520</v>
      </c>
      <c r="B3996">
        <v>0.22900000000000001</v>
      </c>
      <c r="C3996">
        <v>70.337807999999995</v>
      </c>
      <c r="D3996">
        <v>7.4365590859999999</v>
      </c>
      <c r="F3996" s="260">
        <v>375.857142857143</v>
      </c>
      <c r="G3996" s="260">
        <v>251.71428571428601</v>
      </c>
      <c r="H3996" s="260">
        <v>124.142857142857</v>
      </c>
      <c r="I3996" s="260">
        <v>3555</v>
      </c>
      <c r="J3996" s="260">
        <v>1922.8571428571399</v>
      </c>
      <c r="K3996" s="260">
        <v>20.285714285714299</v>
      </c>
      <c r="L3996" s="260">
        <v>1611.8571428571399</v>
      </c>
      <c r="M3996" s="260">
        <v>19.714285714285701</v>
      </c>
      <c r="N3996" s="260">
        <v>8015.7142857142899</v>
      </c>
    </row>
    <row r="3997" spans="1:14" x14ac:dyDescent="0.25">
      <c r="A3997" s="263">
        <v>40521</v>
      </c>
      <c r="B3997">
        <v>0.45700000000000002</v>
      </c>
      <c r="C3997">
        <v>132.03717119999999</v>
      </c>
      <c r="D3997">
        <v>13.27817417</v>
      </c>
      <c r="F3997" s="260">
        <v>336.28571428571399</v>
      </c>
      <c r="G3997" s="260">
        <v>222.57142857142901</v>
      </c>
      <c r="H3997" s="260">
        <v>113.71428571428601</v>
      </c>
      <c r="I3997" s="260">
        <v>3344</v>
      </c>
      <c r="J3997" s="260">
        <v>1764.2857142857099</v>
      </c>
      <c r="K3997" s="260">
        <v>24.428571428571399</v>
      </c>
      <c r="L3997" s="260">
        <v>1555.2857142857099</v>
      </c>
      <c r="M3997" s="260">
        <v>18.571428571428601</v>
      </c>
      <c r="N3997" s="260">
        <v>7718.5714285714303</v>
      </c>
    </row>
    <row r="3998" spans="1:14" x14ac:dyDescent="0.25">
      <c r="A3998" s="263">
        <v>40522</v>
      </c>
      <c r="B3998">
        <v>0.45700000000000002</v>
      </c>
      <c r="C3998">
        <v>123.7058784</v>
      </c>
      <c r="D3998">
        <v>11.71570423</v>
      </c>
      <c r="F3998" s="260">
        <v>296.71428571428601</v>
      </c>
      <c r="G3998" s="260">
        <v>193.42857142857099</v>
      </c>
      <c r="H3998" s="260">
        <v>103.28571428571399</v>
      </c>
      <c r="I3998" s="260">
        <v>3133</v>
      </c>
      <c r="J3998" s="260">
        <v>1605.7142857142901</v>
      </c>
      <c r="K3998" s="260">
        <v>28.571428571428601</v>
      </c>
      <c r="L3998" s="260">
        <v>1498.7142857142901</v>
      </c>
      <c r="M3998" s="260">
        <v>17.428571428571399</v>
      </c>
      <c r="N3998" s="260">
        <v>7421.4285714285697</v>
      </c>
    </row>
    <row r="3999" spans="1:14" x14ac:dyDescent="0.25">
      <c r="A3999" s="263">
        <v>40523</v>
      </c>
      <c r="B3999">
        <v>1.623</v>
      </c>
      <c r="C3999">
        <v>409.74387840000003</v>
      </c>
      <c r="D3999">
        <v>36.05842286</v>
      </c>
      <c r="F3999" s="260">
        <v>257.142857142857</v>
      </c>
      <c r="G3999" s="260">
        <v>164.28571428571399</v>
      </c>
      <c r="H3999" s="260">
        <v>92.857142857142904</v>
      </c>
      <c r="I3999" s="260">
        <v>2922</v>
      </c>
      <c r="J3999" s="260">
        <v>1447.1428571428601</v>
      </c>
      <c r="K3999" s="260">
        <v>32.714285714285701</v>
      </c>
      <c r="L3999" s="260">
        <v>1442.1428571428601</v>
      </c>
      <c r="M3999" s="260">
        <v>16.285714285714299</v>
      </c>
      <c r="N3999" s="260">
        <v>7124.2857142857101</v>
      </c>
    </row>
    <row r="4000" spans="1:14" x14ac:dyDescent="0.25">
      <c r="A4000" s="263">
        <v>40524</v>
      </c>
      <c r="B4000">
        <v>3.633</v>
      </c>
      <c r="C4000">
        <v>850.9590432</v>
      </c>
      <c r="D4000">
        <v>68.293756799999997</v>
      </c>
      <c r="F4000" s="260">
        <v>217.57142857142901</v>
      </c>
      <c r="G4000" s="260">
        <v>135.142857142857</v>
      </c>
      <c r="H4000" s="260">
        <v>82.428571428571402</v>
      </c>
      <c r="I4000" s="260">
        <v>2711</v>
      </c>
      <c r="J4000" s="260">
        <v>1288.57142857143</v>
      </c>
      <c r="K4000" s="260">
        <v>36.857142857142897</v>
      </c>
      <c r="L4000" s="260">
        <v>1385.57142857143</v>
      </c>
      <c r="M4000" s="260">
        <v>15.1428571428571</v>
      </c>
      <c r="N4000" s="260">
        <v>6827.1428571428596</v>
      </c>
    </row>
    <row r="4001" spans="1:14" x14ac:dyDescent="0.25">
      <c r="A4001" s="263">
        <v>40525</v>
      </c>
      <c r="B4001">
        <v>3.5419999999999998</v>
      </c>
      <c r="C4001">
        <v>765.072</v>
      </c>
      <c r="D4001">
        <v>54.473126399999998</v>
      </c>
      <c r="F4001" s="260">
        <v>178</v>
      </c>
      <c r="G4001" s="260">
        <v>106</v>
      </c>
      <c r="H4001" s="260">
        <v>72</v>
      </c>
      <c r="I4001" s="260">
        <v>2500</v>
      </c>
      <c r="J4001" s="260">
        <v>1130</v>
      </c>
      <c r="K4001" s="260">
        <v>41</v>
      </c>
      <c r="L4001" s="260">
        <v>1329</v>
      </c>
      <c r="M4001" s="260">
        <v>14</v>
      </c>
      <c r="N4001" s="260">
        <v>6530</v>
      </c>
    </row>
    <row r="4002" spans="1:14" x14ac:dyDescent="0.25">
      <c r="A4002" s="263">
        <v>40526</v>
      </c>
      <c r="B4002">
        <v>1.508</v>
      </c>
      <c r="C4002">
        <v>370.06423410000002</v>
      </c>
      <c r="D4002">
        <v>24.829780110000002</v>
      </c>
      <c r="F4002" s="260">
        <v>190.57142857142901</v>
      </c>
      <c r="G4002" s="260">
        <v>116.71428571428601</v>
      </c>
      <c r="H4002" s="260">
        <v>73.857142857142904</v>
      </c>
      <c r="I4002" s="260">
        <v>2840.2857142857101</v>
      </c>
      <c r="J4002" s="260">
        <v>1361.42857142857</v>
      </c>
      <c r="K4002" s="260">
        <v>35.142857142857103</v>
      </c>
      <c r="L4002" s="260">
        <v>1443.7142857142901</v>
      </c>
      <c r="M4002" s="260">
        <v>15.1428571428571</v>
      </c>
      <c r="N4002" s="260">
        <v>6354.2857142857101</v>
      </c>
    </row>
    <row r="4003" spans="1:14" x14ac:dyDescent="0.25">
      <c r="A4003" s="263">
        <v>40527</v>
      </c>
      <c r="B4003">
        <v>0.73099999999999998</v>
      </c>
      <c r="C4003">
        <v>200.87980250000001</v>
      </c>
      <c r="D4003">
        <v>12.83017783</v>
      </c>
      <c r="F4003" s="260">
        <v>203.142857142857</v>
      </c>
      <c r="G4003" s="260">
        <v>127.428571428571</v>
      </c>
      <c r="H4003" s="260">
        <v>75.714285714285694</v>
      </c>
      <c r="I4003" s="260">
        <v>3180.5714285714298</v>
      </c>
      <c r="J4003" s="260">
        <v>1592.8571428571399</v>
      </c>
      <c r="K4003" s="260">
        <v>29.285714285714299</v>
      </c>
      <c r="L4003" s="260">
        <v>1558.42857142857</v>
      </c>
      <c r="M4003" s="260">
        <v>16.285714285714299</v>
      </c>
      <c r="N4003" s="260">
        <v>6178.5714285714303</v>
      </c>
    </row>
    <row r="4004" spans="1:14" x14ac:dyDescent="0.25">
      <c r="A4004" s="263">
        <v>40528</v>
      </c>
      <c r="B4004">
        <v>2.331</v>
      </c>
      <c r="C4004">
        <v>709.09499519999997</v>
      </c>
      <c r="D4004">
        <v>43.444512000000003</v>
      </c>
      <c r="F4004" s="260">
        <v>215.71428571428601</v>
      </c>
      <c r="G4004" s="260">
        <v>138.142857142857</v>
      </c>
      <c r="H4004" s="260">
        <v>77.571428571428598</v>
      </c>
      <c r="I4004" s="260">
        <v>3520.8571428571399</v>
      </c>
      <c r="J4004" s="260">
        <v>1824.2857142857099</v>
      </c>
      <c r="K4004" s="260">
        <v>23.428571428571399</v>
      </c>
      <c r="L4004" s="260">
        <v>1673.1428571428601</v>
      </c>
      <c r="M4004" s="260">
        <v>17.428571428571399</v>
      </c>
      <c r="N4004" s="260">
        <v>6002.8571428571404</v>
      </c>
    </row>
    <row r="4005" spans="1:14" x14ac:dyDescent="0.25">
      <c r="A4005" s="263">
        <v>40529</v>
      </c>
      <c r="B4005">
        <v>1.3939999999999999</v>
      </c>
      <c r="C4005">
        <v>465.04222349999998</v>
      </c>
      <c r="D4005">
        <v>27.49509669</v>
      </c>
      <c r="F4005" s="260">
        <v>228.28571428571399</v>
      </c>
      <c r="G4005" s="260">
        <v>148.857142857143</v>
      </c>
      <c r="H4005" s="260">
        <v>79.428571428571402</v>
      </c>
      <c r="I4005" s="260">
        <v>3861.1428571428601</v>
      </c>
      <c r="J4005" s="260">
        <v>2055.7142857142899</v>
      </c>
      <c r="K4005" s="260">
        <v>17.571428571428601</v>
      </c>
      <c r="L4005" s="260">
        <v>1787.8571428571399</v>
      </c>
      <c r="M4005" s="260">
        <v>18.571428571428601</v>
      </c>
      <c r="N4005" s="260">
        <v>5827.1428571428596</v>
      </c>
    </row>
    <row r="4006" spans="1:14" x14ac:dyDescent="0.25">
      <c r="A4006" s="263">
        <v>40530</v>
      </c>
      <c r="B4006">
        <v>0.93700000000000006</v>
      </c>
      <c r="C4006">
        <v>340.13421260000001</v>
      </c>
      <c r="D4006">
        <v>19.49902354</v>
      </c>
      <c r="F4006" s="260">
        <v>240.857142857143</v>
      </c>
      <c r="G4006" s="260">
        <v>159.57142857142901</v>
      </c>
      <c r="H4006" s="260">
        <v>81.285714285714306</v>
      </c>
      <c r="I4006" s="260">
        <v>4201.4285714285697</v>
      </c>
      <c r="J4006" s="260">
        <v>2287.1428571428601</v>
      </c>
      <c r="K4006" s="260">
        <v>11.714285714285699</v>
      </c>
      <c r="L4006" s="260">
        <v>1902.57142857143</v>
      </c>
      <c r="M4006" s="260">
        <v>19.714285714285701</v>
      </c>
      <c r="N4006" s="260">
        <v>5651.4285714285697</v>
      </c>
    </row>
    <row r="4007" spans="1:14" x14ac:dyDescent="0.25">
      <c r="A4007" s="263">
        <v>40531</v>
      </c>
      <c r="B4007">
        <v>0.93700000000000006</v>
      </c>
      <c r="C4007">
        <v>367.68265509999998</v>
      </c>
      <c r="D4007">
        <v>20.51676617</v>
      </c>
      <c r="F4007" s="260">
        <v>253.42857142857099</v>
      </c>
      <c r="G4007" s="260">
        <v>170.28571428571399</v>
      </c>
      <c r="H4007" s="260">
        <v>83.142857142857096</v>
      </c>
      <c r="I4007" s="260">
        <v>4541.7142857142899</v>
      </c>
      <c r="J4007" s="260">
        <v>2518.5714285714298</v>
      </c>
      <c r="K4007" s="260">
        <v>5.8571428571428603</v>
      </c>
      <c r="L4007" s="260">
        <v>2017.2857142857099</v>
      </c>
      <c r="M4007" s="260">
        <v>20.8571428571429</v>
      </c>
      <c r="N4007" s="260">
        <v>5475.7142857142899</v>
      </c>
    </row>
    <row r="4008" spans="1:14" x14ac:dyDescent="0.25">
      <c r="A4008" s="263">
        <v>40532</v>
      </c>
      <c r="B4008">
        <v>9.0999999999999998E-2</v>
      </c>
      <c r="C4008">
        <v>38.384236799999996</v>
      </c>
      <c r="D4008">
        <v>2.0913984000000001</v>
      </c>
      <c r="F4008" s="260">
        <v>266</v>
      </c>
      <c r="G4008" s="260">
        <v>181</v>
      </c>
      <c r="H4008" s="260">
        <v>85</v>
      </c>
      <c r="I4008" s="260">
        <v>4882</v>
      </c>
      <c r="J4008" s="260">
        <v>2750</v>
      </c>
      <c r="K4008" s="260">
        <v>0</v>
      </c>
      <c r="L4008" s="260">
        <v>2132</v>
      </c>
      <c r="M4008" s="260">
        <v>22</v>
      </c>
      <c r="N4008" s="260">
        <v>5300</v>
      </c>
    </row>
    <row r="4009" spans="1:14" x14ac:dyDescent="0.25">
      <c r="A4009" s="263">
        <v>40533</v>
      </c>
      <c r="B4009">
        <v>0.8</v>
      </c>
      <c r="C4009">
        <v>307.50500570000003</v>
      </c>
      <c r="D4009">
        <v>17.319497139999999</v>
      </c>
      <c r="F4009" s="260">
        <v>250.57142857142901</v>
      </c>
      <c r="G4009" s="260">
        <v>172.57142857142901</v>
      </c>
      <c r="H4009" s="260">
        <v>78</v>
      </c>
      <c r="I4009" s="260">
        <v>4448.8571428571404</v>
      </c>
      <c r="J4009" s="260">
        <v>2567.1428571428601</v>
      </c>
      <c r="K4009" s="260">
        <v>12.1428571428571</v>
      </c>
      <c r="L4009" s="260">
        <v>1869.7142857142901</v>
      </c>
      <c r="M4009" s="260">
        <v>22.1428571428571</v>
      </c>
      <c r="N4009" s="260">
        <v>5301.4285714285697</v>
      </c>
    </row>
    <row r="4010" spans="1:14" x14ac:dyDescent="0.25">
      <c r="A4010" s="263">
        <v>40534</v>
      </c>
      <c r="B4010">
        <v>0.93700000000000006</v>
      </c>
      <c r="C4010">
        <v>325.09937830000001</v>
      </c>
      <c r="D4010">
        <v>19.03641326</v>
      </c>
      <c r="F4010" s="260">
        <v>235.142857142857</v>
      </c>
      <c r="G4010" s="260">
        <v>164.142857142857</v>
      </c>
      <c r="H4010" s="260">
        <v>71</v>
      </c>
      <c r="I4010" s="260">
        <v>4015.7142857142899</v>
      </c>
      <c r="J4010" s="260">
        <v>2384.2857142857101</v>
      </c>
      <c r="K4010" s="260">
        <v>24.285714285714299</v>
      </c>
      <c r="L4010" s="260">
        <v>1607.42857142857</v>
      </c>
      <c r="M4010" s="260">
        <v>22.285714285714299</v>
      </c>
      <c r="N4010" s="260">
        <v>5302.8571428571404</v>
      </c>
    </row>
    <row r="4011" spans="1:14" x14ac:dyDescent="0.25">
      <c r="A4011" s="263">
        <v>40535</v>
      </c>
      <c r="B4011">
        <v>1.165</v>
      </c>
      <c r="C4011">
        <v>360.60730969999997</v>
      </c>
      <c r="D4011">
        <v>22.115561140000001</v>
      </c>
      <c r="F4011" s="260">
        <v>219.71428571428601</v>
      </c>
      <c r="G4011" s="260">
        <v>155.71428571428601</v>
      </c>
      <c r="H4011" s="260">
        <v>64</v>
      </c>
      <c r="I4011" s="260">
        <v>3582.5714285714298</v>
      </c>
      <c r="J4011" s="260">
        <v>2201.4285714285702</v>
      </c>
      <c r="K4011" s="260">
        <v>36.428571428571402</v>
      </c>
      <c r="L4011" s="260">
        <v>1345.1428571428601</v>
      </c>
      <c r="M4011" s="260">
        <v>22.428571428571399</v>
      </c>
      <c r="N4011" s="260">
        <v>5304.2857142857101</v>
      </c>
    </row>
    <row r="4012" spans="1:14" x14ac:dyDescent="0.25">
      <c r="A4012" s="263">
        <v>40536</v>
      </c>
      <c r="B4012">
        <v>0.93700000000000006</v>
      </c>
      <c r="C4012">
        <v>254.967659</v>
      </c>
      <c r="D4012">
        <v>16.538317710000001</v>
      </c>
      <c r="F4012" s="260">
        <v>204.28571428571399</v>
      </c>
      <c r="G4012" s="260">
        <v>147.28571428571399</v>
      </c>
      <c r="H4012" s="260">
        <v>57</v>
      </c>
      <c r="I4012" s="260">
        <v>3149.4285714285702</v>
      </c>
      <c r="J4012" s="260">
        <v>2018.57142857143</v>
      </c>
      <c r="K4012" s="260">
        <v>48.571428571428598</v>
      </c>
      <c r="L4012" s="260">
        <v>1082.8571428571399</v>
      </c>
      <c r="M4012" s="260">
        <v>22.571428571428601</v>
      </c>
      <c r="N4012" s="260">
        <v>5305.7142857142899</v>
      </c>
    </row>
    <row r="4013" spans="1:14" x14ac:dyDescent="0.25">
      <c r="A4013" s="263">
        <v>40537</v>
      </c>
      <c r="B4013">
        <v>1.165</v>
      </c>
      <c r="C4013">
        <v>273.41045489999999</v>
      </c>
      <c r="D4013">
        <v>19.00960457</v>
      </c>
      <c r="F4013" s="260">
        <v>188.857142857143</v>
      </c>
      <c r="G4013" s="260">
        <v>138.857142857143</v>
      </c>
      <c r="H4013" s="260">
        <v>50</v>
      </c>
      <c r="I4013" s="260">
        <v>2716.2857142857101</v>
      </c>
      <c r="J4013" s="260">
        <v>1835.7142857142901</v>
      </c>
      <c r="K4013" s="260">
        <v>60.714285714285701</v>
      </c>
      <c r="L4013" s="260">
        <v>820.57142857142799</v>
      </c>
      <c r="M4013" s="260">
        <v>22.714285714285701</v>
      </c>
      <c r="N4013" s="260">
        <v>5307.1428571428596</v>
      </c>
    </row>
    <row r="4014" spans="1:14" x14ac:dyDescent="0.25">
      <c r="A4014" s="263">
        <v>40538</v>
      </c>
      <c r="B4014">
        <v>0.93700000000000006</v>
      </c>
      <c r="C4014">
        <v>184.83593970000001</v>
      </c>
      <c r="D4014">
        <v>14.04022217</v>
      </c>
      <c r="F4014" s="260">
        <v>173.42857142857099</v>
      </c>
      <c r="G4014" s="260">
        <v>130.42857142857099</v>
      </c>
      <c r="H4014" s="260">
        <v>43</v>
      </c>
      <c r="I4014" s="260">
        <v>2283.1428571428601</v>
      </c>
      <c r="J4014" s="260">
        <v>1652.8571428571399</v>
      </c>
      <c r="K4014" s="260">
        <v>72.857142857142804</v>
      </c>
      <c r="L4014" s="260">
        <v>558.28571428571399</v>
      </c>
      <c r="M4014" s="260">
        <v>22.8571428571429</v>
      </c>
      <c r="N4014" s="260">
        <v>5308.5714285714303</v>
      </c>
    </row>
    <row r="4015" spans="1:14" x14ac:dyDescent="0.25">
      <c r="A4015" s="263">
        <v>40539</v>
      </c>
      <c r="B4015">
        <v>0.98299999999999998</v>
      </c>
      <c r="C4015">
        <v>157.12271999999999</v>
      </c>
      <c r="D4015">
        <v>13.4191296</v>
      </c>
      <c r="F4015" s="260">
        <v>158</v>
      </c>
      <c r="G4015" s="260">
        <v>122</v>
      </c>
      <c r="H4015" s="260">
        <v>36</v>
      </c>
      <c r="I4015" s="260">
        <v>1850</v>
      </c>
      <c r="J4015" s="260">
        <v>1470</v>
      </c>
      <c r="K4015" s="260">
        <v>85</v>
      </c>
      <c r="L4015" s="260">
        <v>296</v>
      </c>
      <c r="M4015" s="260">
        <v>23</v>
      </c>
      <c r="N4015" s="260">
        <v>5310</v>
      </c>
    </row>
    <row r="4016" spans="1:14" x14ac:dyDescent="0.25">
      <c r="A4016" s="263">
        <v>40540</v>
      </c>
      <c r="B4016">
        <v>0.70799999999999996</v>
      </c>
      <c r="C4016">
        <v>120.5946514</v>
      </c>
      <c r="D4016">
        <v>11.00207726</v>
      </c>
      <c r="F4016" s="260">
        <v>179.857142857143</v>
      </c>
      <c r="G4016" s="260">
        <v>134.857142857143</v>
      </c>
      <c r="H4016" s="260">
        <v>45</v>
      </c>
      <c r="I4016" s="260">
        <v>1971.42857142857</v>
      </c>
      <c r="J4016" s="260">
        <v>1520</v>
      </c>
      <c r="K4016" s="260">
        <v>78.142857142857096</v>
      </c>
      <c r="L4016" s="260">
        <v>374.142857142857</v>
      </c>
      <c r="M4016" s="260">
        <v>26</v>
      </c>
      <c r="N4016" s="260">
        <v>6362.8571428571404</v>
      </c>
    </row>
    <row r="4017" spans="1:14" x14ac:dyDescent="0.25">
      <c r="A4017" s="263">
        <v>40541</v>
      </c>
      <c r="B4017">
        <v>0.48</v>
      </c>
      <c r="C4017">
        <v>86.794971430000004</v>
      </c>
      <c r="D4017">
        <v>8.3654948569999998</v>
      </c>
      <c r="F4017" s="260">
        <v>201.71428571428601</v>
      </c>
      <c r="G4017" s="260">
        <v>147.71428571428601</v>
      </c>
      <c r="H4017" s="260">
        <v>54</v>
      </c>
      <c r="I4017" s="260">
        <v>2092.8571428571399</v>
      </c>
      <c r="J4017" s="260">
        <v>1570</v>
      </c>
      <c r="K4017" s="260">
        <v>71.285714285714306</v>
      </c>
      <c r="L4017" s="260">
        <v>452.28571428571399</v>
      </c>
      <c r="M4017" s="260">
        <v>29</v>
      </c>
      <c r="N4017" s="260">
        <v>7415.7142857142899</v>
      </c>
    </row>
    <row r="4018" spans="1:14" x14ac:dyDescent="0.25">
      <c r="A4018" s="263">
        <v>40542</v>
      </c>
      <c r="B4018">
        <v>7.907</v>
      </c>
      <c r="C4018">
        <v>1512.7220569999999</v>
      </c>
      <c r="D4018">
        <v>152.73613030000001</v>
      </c>
      <c r="F4018" s="260">
        <v>223.57142857142901</v>
      </c>
      <c r="G4018" s="260">
        <v>160.57142857142901</v>
      </c>
      <c r="H4018" s="260">
        <v>63</v>
      </c>
      <c r="I4018" s="260">
        <v>2214.2857142857101</v>
      </c>
      <c r="J4018" s="260">
        <v>1620</v>
      </c>
      <c r="K4018" s="260">
        <v>64.428571428571402</v>
      </c>
      <c r="L4018" s="260">
        <v>530.42857142857099</v>
      </c>
      <c r="M4018" s="260">
        <v>32</v>
      </c>
      <c r="N4018" s="260">
        <v>8468.5714285714294</v>
      </c>
    </row>
    <row r="4019" spans="1:14" x14ac:dyDescent="0.25">
      <c r="A4019" s="263">
        <v>40543</v>
      </c>
      <c r="B4019">
        <v>12.5</v>
      </c>
      <c r="C4019">
        <v>2522.5714290000001</v>
      </c>
      <c r="D4019">
        <v>265.06285709999997</v>
      </c>
      <c r="F4019" s="260">
        <v>245.42857142857099</v>
      </c>
      <c r="G4019" s="260">
        <v>173.42857142857099</v>
      </c>
      <c r="H4019" s="260">
        <v>72</v>
      </c>
      <c r="I4019" s="260">
        <v>2335.7142857142899</v>
      </c>
      <c r="J4019" s="260">
        <v>1670</v>
      </c>
      <c r="K4019" s="260">
        <v>57.571428571428598</v>
      </c>
      <c r="L4019" s="260">
        <v>608.57142857142901</v>
      </c>
      <c r="M4019" s="260">
        <v>35</v>
      </c>
      <c r="N4019" s="260">
        <v>9521.4285714285706</v>
      </c>
    </row>
    <row r="4020" spans="1:14" x14ac:dyDescent="0.25">
      <c r="A4020" s="263">
        <v>40544</v>
      </c>
      <c r="B4020">
        <v>16.338999999999999</v>
      </c>
      <c r="C4020">
        <v>3468.7230169999998</v>
      </c>
      <c r="D4020">
        <v>377.3244631</v>
      </c>
      <c r="F4020" s="260">
        <v>267.28571428571399</v>
      </c>
      <c r="G4020" s="260">
        <v>186.28571428571399</v>
      </c>
      <c r="H4020" s="260">
        <v>81</v>
      </c>
      <c r="I4020" s="260">
        <v>2457.1428571428601</v>
      </c>
      <c r="J4020" s="260">
        <v>1720</v>
      </c>
      <c r="K4020" s="260">
        <v>50.714285714285701</v>
      </c>
      <c r="L4020" s="260">
        <v>686.71428571428601</v>
      </c>
      <c r="M4020" s="260">
        <v>38</v>
      </c>
      <c r="N4020" s="260">
        <v>10574.285714285699</v>
      </c>
    </row>
    <row r="4021" spans="1:14" x14ac:dyDescent="0.25">
      <c r="A4021" s="263">
        <v>40545</v>
      </c>
      <c r="B4021">
        <v>10.923</v>
      </c>
      <c r="C4021">
        <v>2433.5195659999999</v>
      </c>
      <c r="D4021">
        <v>272.87776179999997</v>
      </c>
      <c r="F4021" s="260">
        <v>289.142857142857</v>
      </c>
      <c r="G4021" s="260">
        <v>199.142857142857</v>
      </c>
      <c r="H4021" s="260">
        <v>90</v>
      </c>
      <c r="I4021" s="260">
        <v>2578.5714285714298</v>
      </c>
      <c r="J4021" s="260">
        <v>1770</v>
      </c>
      <c r="K4021" s="260">
        <v>43.857142857142897</v>
      </c>
      <c r="L4021" s="260">
        <v>764.857142857143</v>
      </c>
      <c r="M4021" s="260">
        <v>41</v>
      </c>
      <c r="N4021" s="260">
        <v>11627.142857142901</v>
      </c>
    </row>
    <row r="4022" spans="1:14" x14ac:dyDescent="0.25">
      <c r="A4022" s="263">
        <v>40546</v>
      </c>
      <c r="B4022">
        <v>1.645</v>
      </c>
      <c r="C4022">
        <v>383.74560000000002</v>
      </c>
      <c r="D4022">
        <v>44.201808</v>
      </c>
      <c r="F4022" s="260">
        <v>311</v>
      </c>
      <c r="G4022" s="260">
        <v>212</v>
      </c>
      <c r="H4022" s="260">
        <v>99</v>
      </c>
      <c r="I4022" s="260">
        <v>2700</v>
      </c>
      <c r="J4022" s="260">
        <v>1820</v>
      </c>
      <c r="K4022" s="260">
        <v>37</v>
      </c>
      <c r="L4022" s="260">
        <v>843</v>
      </c>
      <c r="M4022" s="260">
        <v>44</v>
      </c>
      <c r="N4022" s="260">
        <v>12680</v>
      </c>
    </row>
    <row r="4023" spans="1:14" x14ac:dyDescent="0.25">
      <c r="A4023" s="263">
        <v>40547</v>
      </c>
      <c r="B4023">
        <v>0.434</v>
      </c>
      <c r="C4023">
        <v>100.17216000000001</v>
      </c>
      <c r="D4023">
        <v>10.756454400000001</v>
      </c>
      <c r="F4023" s="260">
        <v>286.857142857143</v>
      </c>
      <c r="G4023" s="260">
        <v>190</v>
      </c>
      <c r="H4023" s="260">
        <v>96.857142857142904</v>
      </c>
      <c r="I4023" s="260">
        <v>2671.4285714285702</v>
      </c>
      <c r="J4023" s="260">
        <v>1828.57142857143</v>
      </c>
      <c r="K4023" s="260">
        <v>32.714285714285701</v>
      </c>
      <c r="L4023" s="260">
        <v>810.142857142857</v>
      </c>
      <c r="M4023" s="260">
        <v>41.857142857142897</v>
      </c>
      <c r="N4023" s="260">
        <v>11840</v>
      </c>
    </row>
    <row r="4024" spans="1:14" x14ac:dyDescent="0.25">
      <c r="A4024" s="263">
        <v>40548</v>
      </c>
      <c r="B4024">
        <v>2.3079999999999998</v>
      </c>
      <c r="C4024">
        <v>527.0153143</v>
      </c>
      <c r="D4024">
        <v>52.388170969999997</v>
      </c>
      <c r="F4024" s="260">
        <v>262.71428571428601</v>
      </c>
      <c r="G4024" s="260">
        <v>168</v>
      </c>
      <c r="H4024" s="260">
        <v>94.714285714285694</v>
      </c>
      <c r="I4024" s="260">
        <v>2642.8571428571399</v>
      </c>
      <c r="J4024" s="260">
        <v>1837.1428571428601</v>
      </c>
      <c r="K4024" s="260">
        <v>28.428571428571399</v>
      </c>
      <c r="L4024" s="260">
        <v>777.28571428571399</v>
      </c>
      <c r="M4024" s="260">
        <v>39.714285714285701</v>
      </c>
      <c r="N4024" s="260">
        <v>11000</v>
      </c>
    </row>
    <row r="4025" spans="1:14" x14ac:dyDescent="0.25">
      <c r="A4025" s="263">
        <v>40549</v>
      </c>
      <c r="B4025">
        <v>1.3029999999999999</v>
      </c>
      <c r="C4025">
        <v>294.3141943</v>
      </c>
      <c r="D4025">
        <v>26.858180569999998</v>
      </c>
      <c r="F4025" s="260">
        <v>238.57142857142901</v>
      </c>
      <c r="G4025" s="260">
        <v>146</v>
      </c>
      <c r="H4025" s="260">
        <v>92.571428571428598</v>
      </c>
      <c r="I4025" s="260">
        <v>2614.2857142857101</v>
      </c>
      <c r="J4025" s="260">
        <v>1845.7142857142901</v>
      </c>
      <c r="K4025" s="260">
        <v>24.1428571428571</v>
      </c>
      <c r="L4025" s="260">
        <v>744.42857142857099</v>
      </c>
      <c r="M4025" s="260">
        <v>37.571428571428598</v>
      </c>
      <c r="N4025" s="260">
        <v>10160</v>
      </c>
    </row>
    <row r="4026" spans="1:14" x14ac:dyDescent="0.25">
      <c r="A4026" s="263">
        <v>40550</v>
      </c>
      <c r="B4026">
        <v>1.5309999999999999</v>
      </c>
      <c r="C4026">
        <v>342.03414859999998</v>
      </c>
      <c r="D4026">
        <v>28.364268339999999</v>
      </c>
      <c r="F4026" s="260">
        <v>214.42857142857099</v>
      </c>
      <c r="G4026" s="260">
        <v>124</v>
      </c>
      <c r="H4026" s="260">
        <v>90.428571428571402</v>
      </c>
      <c r="I4026" s="260">
        <v>2585.7142857142899</v>
      </c>
      <c r="J4026" s="260">
        <v>1854.2857142857099</v>
      </c>
      <c r="K4026" s="260">
        <v>19.8571428571429</v>
      </c>
      <c r="L4026" s="260">
        <v>711.57142857142901</v>
      </c>
      <c r="M4026" s="260">
        <v>35.428571428571402</v>
      </c>
      <c r="N4026" s="260">
        <v>9320</v>
      </c>
    </row>
    <row r="4027" spans="1:14" x14ac:dyDescent="0.25">
      <c r="A4027" s="263">
        <v>40551</v>
      </c>
      <c r="B4027">
        <v>0.66300000000000003</v>
      </c>
      <c r="C4027">
        <v>146.48132570000001</v>
      </c>
      <c r="D4027">
        <v>10.90017463</v>
      </c>
      <c r="F4027" s="260">
        <v>190.28571428571399</v>
      </c>
      <c r="G4027" s="260">
        <v>102</v>
      </c>
      <c r="H4027" s="260">
        <v>88.285714285714306</v>
      </c>
      <c r="I4027" s="260">
        <v>2557.1428571428601</v>
      </c>
      <c r="J4027" s="260">
        <v>1862.8571428571399</v>
      </c>
      <c r="K4027" s="260">
        <v>15.5714285714286</v>
      </c>
      <c r="L4027" s="260">
        <v>678.71428571428601</v>
      </c>
      <c r="M4027" s="260">
        <v>33.285714285714299</v>
      </c>
      <c r="N4027" s="260">
        <v>8480</v>
      </c>
    </row>
    <row r="4028" spans="1:14" x14ac:dyDescent="0.25">
      <c r="A4028" s="263">
        <v>40552</v>
      </c>
      <c r="B4028">
        <v>0.70799999999999996</v>
      </c>
      <c r="C4028">
        <v>154.67574859999999</v>
      </c>
      <c r="D4028">
        <v>10.16315794</v>
      </c>
      <c r="F4028" s="260">
        <v>166.142857142857</v>
      </c>
      <c r="G4028" s="260">
        <v>80</v>
      </c>
      <c r="H4028" s="260">
        <v>86.142857142857096</v>
      </c>
      <c r="I4028" s="260">
        <v>2528.5714285714298</v>
      </c>
      <c r="J4028" s="260">
        <v>1871.42857142857</v>
      </c>
      <c r="K4028" s="260">
        <v>11.285714285714301</v>
      </c>
      <c r="L4028" s="260">
        <v>645.857142857143</v>
      </c>
      <c r="M4028" s="260">
        <v>31.1428571428571</v>
      </c>
      <c r="N4028" s="260">
        <v>7640</v>
      </c>
    </row>
    <row r="4029" spans="1:14" x14ac:dyDescent="0.25">
      <c r="A4029" s="263">
        <v>40553</v>
      </c>
      <c r="B4029">
        <v>0.96</v>
      </c>
      <c r="C4029">
        <v>207.36</v>
      </c>
      <c r="D4029">
        <v>11.778048</v>
      </c>
      <c r="F4029" s="260">
        <v>142</v>
      </c>
      <c r="G4029" s="260">
        <v>58</v>
      </c>
      <c r="H4029" s="260">
        <v>84</v>
      </c>
      <c r="I4029" s="260">
        <v>2500</v>
      </c>
      <c r="J4029" s="260">
        <v>1880</v>
      </c>
      <c r="K4029" s="260">
        <v>7</v>
      </c>
      <c r="L4029" s="260">
        <v>613</v>
      </c>
      <c r="M4029" s="260">
        <v>29</v>
      </c>
      <c r="N4029" s="260">
        <v>6800</v>
      </c>
    </row>
    <row r="4030" spans="1:14" x14ac:dyDescent="0.25">
      <c r="A4030" s="263">
        <v>40554</v>
      </c>
      <c r="B4030">
        <v>1.2110000000000001</v>
      </c>
      <c r="C4030">
        <v>253.205568</v>
      </c>
      <c r="D4030">
        <v>14.0335524</v>
      </c>
      <c r="F4030" s="260">
        <v>134.125</v>
      </c>
      <c r="G4030" s="260">
        <v>58.125</v>
      </c>
      <c r="H4030" s="260">
        <v>76</v>
      </c>
      <c r="I4030" s="260">
        <v>2420</v>
      </c>
      <c r="J4030" s="260">
        <v>1841.25</v>
      </c>
      <c r="K4030" s="260">
        <v>6.5</v>
      </c>
      <c r="L4030" s="260">
        <v>572.25</v>
      </c>
      <c r="M4030" s="260">
        <v>28.375</v>
      </c>
      <c r="N4030" s="260">
        <v>6473.75</v>
      </c>
    </row>
    <row r="4031" spans="1:14" x14ac:dyDescent="0.25">
      <c r="A4031" s="263">
        <v>40555</v>
      </c>
      <c r="B4031">
        <v>0.86799999999999999</v>
      </c>
      <c r="C4031">
        <v>175.48876799999999</v>
      </c>
      <c r="D4031">
        <v>9.4681440000000006</v>
      </c>
      <c r="F4031" s="260">
        <v>126.25</v>
      </c>
      <c r="G4031" s="260">
        <v>58.25</v>
      </c>
      <c r="H4031" s="260">
        <v>68</v>
      </c>
      <c r="I4031" s="260">
        <v>2340</v>
      </c>
      <c r="J4031" s="260">
        <v>1802.5</v>
      </c>
      <c r="K4031" s="260">
        <v>6</v>
      </c>
      <c r="L4031" s="260">
        <v>531.5</v>
      </c>
      <c r="M4031" s="260">
        <v>27.75</v>
      </c>
      <c r="N4031" s="260">
        <v>6147.5</v>
      </c>
    </row>
    <row r="4032" spans="1:14" x14ac:dyDescent="0.25">
      <c r="A4032" s="263">
        <v>40556</v>
      </c>
      <c r="B4032">
        <v>0.70799999999999996</v>
      </c>
      <c r="C4032">
        <v>138.24691200000001</v>
      </c>
      <c r="D4032">
        <v>7.2411408000000002</v>
      </c>
      <c r="F4032" s="260">
        <v>118.375</v>
      </c>
      <c r="G4032" s="260">
        <v>58.375</v>
      </c>
      <c r="H4032" s="260">
        <v>60</v>
      </c>
      <c r="I4032" s="260">
        <v>2260</v>
      </c>
      <c r="J4032" s="260">
        <v>1763.75</v>
      </c>
      <c r="K4032" s="260">
        <v>5.5</v>
      </c>
      <c r="L4032" s="260">
        <v>490.75</v>
      </c>
      <c r="M4032" s="260">
        <v>27.125</v>
      </c>
      <c r="N4032" s="260">
        <v>5821.25</v>
      </c>
    </row>
    <row r="4033" spans="1:14" x14ac:dyDescent="0.25">
      <c r="A4033" s="263">
        <v>40557</v>
      </c>
      <c r="B4033">
        <v>0.45700000000000002</v>
      </c>
      <c r="C4033">
        <v>86.076864</v>
      </c>
      <c r="D4033">
        <v>4.3630703999999998</v>
      </c>
      <c r="F4033" s="260">
        <v>110.5</v>
      </c>
      <c r="G4033" s="260">
        <v>58.5</v>
      </c>
      <c r="H4033" s="260">
        <v>52</v>
      </c>
      <c r="I4033" s="260">
        <v>2180</v>
      </c>
      <c r="J4033" s="260">
        <v>1725</v>
      </c>
      <c r="K4033" s="260">
        <v>5</v>
      </c>
      <c r="L4033" s="260">
        <v>450</v>
      </c>
      <c r="M4033" s="260">
        <v>26.5</v>
      </c>
      <c r="N4033" s="260">
        <v>5495</v>
      </c>
    </row>
    <row r="4034" spans="1:14" x14ac:dyDescent="0.25">
      <c r="A4034" s="263">
        <v>40558</v>
      </c>
      <c r="B4034">
        <v>0.45700000000000002</v>
      </c>
      <c r="C4034">
        <v>82.918080000000003</v>
      </c>
      <c r="D4034">
        <v>4.0521276000000004</v>
      </c>
      <c r="F4034" s="260">
        <v>102.625</v>
      </c>
      <c r="G4034" s="260">
        <v>58.625</v>
      </c>
      <c r="H4034" s="260">
        <v>44</v>
      </c>
      <c r="I4034" s="260">
        <v>2100</v>
      </c>
      <c r="J4034" s="260">
        <v>1686.25</v>
      </c>
      <c r="K4034" s="260">
        <v>4.5</v>
      </c>
      <c r="L4034" s="260">
        <v>409.25</v>
      </c>
      <c r="M4034" s="260">
        <v>25.875</v>
      </c>
      <c r="N4034" s="260">
        <v>5168.75</v>
      </c>
    </row>
    <row r="4035" spans="1:14" x14ac:dyDescent="0.25">
      <c r="A4035" s="263">
        <v>40559</v>
      </c>
      <c r="B4035">
        <v>0.59399999999999997</v>
      </c>
      <c r="C4035">
        <v>103.66963200000001</v>
      </c>
      <c r="D4035">
        <v>4.8627216000000004</v>
      </c>
      <c r="F4035" s="260">
        <v>94.75</v>
      </c>
      <c r="G4035" s="260">
        <v>58.75</v>
      </c>
      <c r="H4035" s="260">
        <v>36</v>
      </c>
      <c r="I4035" s="260">
        <v>2020</v>
      </c>
      <c r="J4035" s="260">
        <v>1647.5</v>
      </c>
      <c r="K4035" s="260">
        <v>4</v>
      </c>
      <c r="L4035" s="260">
        <v>368.5</v>
      </c>
      <c r="M4035" s="260">
        <v>25.25</v>
      </c>
      <c r="N4035" s="260">
        <v>4842.5</v>
      </c>
    </row>
    <row r="4036" spans="1:14" x14ac:dyDescent="0.25">
      <c r="A4036" s="263">
        <v>40560</v>
      </c>
      <c r="B4036">
        <v>0.45700000000000002</v>
      </c>
      <c r="C4036">
        <v>76.600511999999995</v>
      </c>
      <c r="D4036">
        <v>3.4302419999999998</v>
      </c>
      <c r="F4036" s="260">
        <v>86.875</v>
      </c>
      <c r="G4036" s="260">
        <v>58.875</v>
      </c>
      <c r="H4036" s="260">
        <v>28</v>
      </c>
      <c r="I4036" s="260">
        <v>1940</v>
      </c>
      <c r="J4036" s="260">
        <v>1608.75</v>
      </c>
      <c r="K4036" s="260">
        <v>3.5</v>
      </c>
      <c r="L4036" s="260">
        <v>327.75</v>
      </c>
      <c r="M4036" s="260">
        <v>24.625</v>
      </c>
      <c r="N4036" s="260">
        <v>4516.25</v>
      </c>
    </row>
    <row r="4037" spans="1:14" x14ac:dyDescent="0.25">
      <c r="A4037" s="263">
        <v>40561</v>
      </c>
      <c r="B4037">
        <v>2.3079999999999998</v>
      </c>
      <c r="C4037">
        <v>370.904832</v>
      </c>
      <c r="D4037">
        <v>15.753484800000001</v>
      </c>
      <c r="F4037" s="260">
        <v>79</v>
      </c>
      <c r="G4037" s="260">
        <v>59</v>
      </c>
      <c r="H4037" s="260">
        <v>20</v>
      </c>
      <c r="I4037" s="260">
        <v>1860</v>
      </c>
      <c r="J4037" s="260">
        <v>1570</v>
      </c>
      <c r="K4037" s="260">
        <v>3</v>
      </c>
      <c r="L4037" s="260">
        <v>287</v>
      </c>
      <c r="M4037" s="260">
        <v>24</v>
      </c>
      <c r="N4037" s="260">
        <v>4190</v>
      </c>
    </row>
    <row r="4038" spans="1:14" x14ac:dyDescent="0.25">
      <c r="A4038" s="263">
        <v>40562</v>
      </c>
      <c r="B4038">
        <v>8.3179999999999996</v>
      </c>
      <c r="C4038">
        <v>1424.1746880000001</v>
      </c>
      <c r="D4038">
        <v>65.519222400000004</v>
      </c>
      <c r="F4038" s="260">
        <v>91.1666666666667</v>
      </c>
      <c r="G4038" s="260">
        <v>64.5</v>
      </c>
      <c r="H4038" s="260">
        <v>26.6666666666667</v>
      </c>
      <c r="I4038" s="260">
        <v>1981.6666666666699</v>
      </c>
      <c r="J4038" s="260">
        <v>1628.3333333333301</v>
      </c>
      <c r="K4038" s="260">
        <v>4.5</v>
      </c>
      <c r="L4038" s="260">
        <v>348.83333333333297</v>
      </c>
      <c r="M4038" s="260">
        <v>22.8333333333333</v>
      </c>
      <c r="N4038" s="260">
        <v>4626.6666666666697</v>
      </c>
    </row>
    <row r="4039" spans="1:14" x14ac:dyDescent="0.25">
      <c r="A4039" s="263">
        <v>40563</v>
      </c>
      <c r="B4039">
        <v>8.7520000000000007</v>
      </c>
      <c r="C4039">
        <v>1590.4834559999999</v>
      </c>
      <c r="D4039">
        <v>78.137855999999999</v>
      </c>
      <c r="F4039" s="260">
        <v>103.333333333333</v>
      </c>
      <c r="G4039" s="260">
        <v>70</v>
      </c>
      <c r="H4039" s="260">
        <v>33.3333333333333</v>
      </c>
      <c r="I4039" s="260">
        <v>2103.3333333333298</v>
      </c>
      <c r="J4039" s="260">
        <v>1686.6666666666699</v>
      </c>
      <c r="K4039" s="260">
        <v>6</v>
      </c>
      <c r="L4039" s="260">
        <v>410.66666666666703</v>
      </c>
      <c r="M4039" s="260">
        <v>21.6666666666667</v>
      </c>
      <c r="N4039" s="260">
        <v>5063.3333333333303</v>
      </c>
    </row>
    <row r="4040" spans="1:14" x14ac:dyDescent="0.25">
      <c r="A4040" s="263">
        <v>40564</v>
      </c>
      <c r="B4040">
        <v>1.851</v>
      </c>
      <c r="C4040">
        <v>355.83623999999998</v>
      </c>
      <c r="D4040">
        <v>18.4714992</v>
      </c>
      <c r="F4040" s="260">
        <v>115.5</v>
      </c>
      <c r="G4040" s="260">
        <v>75.5</v>
      </c>
      <c r="H4040" s="260">
        <v>40</v>
      </c>
      <c r="I4040" s="260">
        <v>2225</v>
      </c>
      <c r="J4040" s="260">
        <v>1745</v>
      </c>
      <c r="K4040" s="260">
        <v>7.5</v>
      </c>
      <c r="L4040" s="260">
        <v>472.5</v>
      </c>
      <c r="M4040" s="260">
        <v>20.5</v>
      </c>
      <c r="N4040" s="260">
        <v>5500</v>
      </c>
    </row>
    <row r="4041" spans="1:14" x14ac:dyDescent="0.25">
      <c r="A4041" s="263">
        <v>40565</v>
      </c>
      <c r="B4041">
        <v>1.623</v>
      </c>
      <c r="C4041">
        <v>329.06649599999997</v>
      </c>
      <c r="D4041">
        <v>17.9023392</v>
      </c>
      <c r="F4041" s="260">
        <v>127.666666666667</v>
      </c>
      <c r="G4041" s="260">
        <v>81</v>
      </c>
      <c r="H4041" s="260">
        <v>46.6666666666667</v>
      </c>
      <c r="I4041" s="260">
        <v>2346.6666666666702</v>
      </c>
      <c r="J4041" s="260">
        <v>1803.3333333333301</v>
      </c>
      <c r="K4041" s="260">
        <v>9</v>
      </c>
      <c r="L4041" s="260">
        <v>534.33333333333303</v>
      </c>
      <c r="M4041" s="260">
        <v>19.3333333333333</v>
      </c>
      <c r="N4041" s="260">
        <v>5936.6666666666697</v>
      </c>
    </row>
    <row r="4042" spans="1:14" x14ac:dyDescent="0.25">
      <c r="A4042" s="263">
        <v>40566</v>
      </c>
      <c r="B4042">
        <v>2.742</v>
      </c>
      <c r="C4042">
        <v>584.76988800000004</v>
      </c>
      <c r="D4042">
        <v>33.127747200000002</v>
      </c>
      <c r="F4042" s="260">
        <v>139.833333333333</v>
      </c>
      <c r="G4042" s="260">
        <v>86.5</v>
      </c>
      <c r="H4042" s="260">
        <v>53.3333333333333</v>
      </c>
      <c r="I4042" s="260">
        <v>2468.3333333333298</v>
      </c>
      <c r="J4042" s="260">
        <v>1861.6666666666699</v>
      </c>
      <c r="K4042" s="260">
        <v>10.5</v>
      </c>
      <c r="L4042" s="260">
        <v>596.16666666666697</v>
      </c>
      <c r="M4042" s="260">
        <v>18.1666666666667</v>
      </c>
      <c r="N4042" s="260">
        <v>6373.3333333333303</v>
      </c>
    </row>
    <row r="4043" spans="1:14" x14ac:dyDescent="0.25">
      <c r="A4043" s="263">
        <v>40567</v>
      </c>
      <c r="B4043">
        <v>1.782</v>
      </c>
      <c r="C4043">
        <v>398.76883199999997</v>
      </c>
      <c r="D4043">
        <v>23.4026496</v>
      </c>
      <c r="F4043" s="260">
        <v>152</v>
      </c>
      <c r="G4043" s="260">
        <v>92</v>
      </c>
      <c r="H4043" s="260">
        <v>60</v>
      </c>
      <c r="I4043" s="260">
        <v>2590</v>
      </c>
      <c r="J4043" s="260">
        <v>1920</v>
      </c>
      <c r="K4043" s="260">
        <v>12</v>
      </c>
      <c r="L4043" s="260">
        <v>658</v>
      </c>
      <c r="M4043" s="260">
        <v>17</v>
      </c>
      <c r="N4043" s="260">
        <v>6810</v>
      </c>
    </row>
    <row r="4044" spans="1:14" x14ac:dyDescent="0.25">
      <c r="A4044" s="263">
        <v>40568</v>
      </c>
      <c r="B4044">
        <v>1.8740000000000001</v>
      </c>
      <c r="C4044">
        <v>412.18576460000003</v>
      </c>
      <c r="D4044">
        <v>24.125126399999999</v>
      </c>
      <c r="F4044" s="260">
        <v>149</v>
      </c>
      <c r="G4044" s="260">
        <v>91.571428571428598</v>
      </c>
      <c r="H4044" s="260">
        <v>57.428571428571402</v>
      </c>
      <c r="I4044" s="260">
        <v>2545.7142857142899</v>
      </c>
      <c r="J4044" s="260">
        <v>1867.1428571428601</v>
      </c>
      <c r="K4044" s="260">
        <v>15</v>
      </c>
      <c r="L4044" s="260">
        <v>663.57142857142901</v>
      </c>
      <c r="M4044" s="260">
        <v>18.8571428571429</v>
      </c>
      <c r="N4044" s="260">
        <v>6874.2857142857101</v>
      </c>
    </row>
    <row r="4045" spans="1:14" x14ac:dyDescent="0.25">
      <c r="A4045" s="263">
        <v>40569</v>
      </c>
      <c r="B4045">
        <v>3.702</v>
      </c>
      <c r="C4045">
        <v>800.08893260000002</v>
      </c>
      <c r="D4045">
        <v>46.698508799999999</v>
      </c>
      <c r="F4045" s="260">
        <v>146</v>
      </c>
      <c r="G4045" s="260">
        <v>91.142857142857096</v>
      </c>
      <c r="H4045" s="260">
        <v>54.857142857142897</v>
      </c>
      <c r="I4045" s="260">
        <v>2501.4285714285702</v>
      </c>
      <c r="J4045" s="260">
        <v>1814.2857142857099</v>
      </c>
      <c r="K4045" s="260">
        <v>18</v>
      </c>
      <c r="L4045" s="260">
        <v>669.142857142857</v>
      </c>
      <c r="M4045" s="260">
        <v>20.714285714285701</v>
      </c>
      <c r="N4045" s="260">
        <v>6938.5714285714303</v>
      </c>
    </row>
    <row r="4046" spans="1:14" x14ac:dyDescent="0.25">
      <c r="A4046" s="263">
        <v>40570</v>
      </c>
      <c r="B4046">
        <v>2.948</v>
      </c>
      <c r="C4046">
        <v>625.8519771</v>
      </c>
      <c r="D4046">
        <v>36.423129600000003</v>
      </c>
      <c r="F4046" s="260">
        <v>143</v>
      </c>
      <c r="G4046" s="260">
        <v>90.714285714285694</v>
      </c>
      <c r="H4046" s="260">
        <v>52.285714285714299</v>
      </c>
      <c r="I4046" s="260">
        <v>2457.1428571428601</v>
      </c>
      <c r="J4046" s="260">
        <v>1761.42857142857</v>
      </c>
      <c r="K4046" s="260">
        <v>21</v>
      </c>
      <c r="L4046" s="260">
        <v>674.71428571428601</v>
      </c>
      <c r="M4046" s="260">
        <v>22.571428571428601</v>
      </c>
      <c r="N4046" s="260">
        <v>7002.8571428571404</v>
      </c>
    </row>
    <row r="4047" spans="1:14" x14ac:dyDescent="0.25">
      <c r="A4047" s="263">
        <v>40571</v>
      </c>
      <c r="B4047">
        <v>2.6970000000000001</v>
      </c>
      <c r="C4047">
        <v>562.24590169999999</v>
      </c>
      <c r="D4047">
        <v>32.622911999999999</v>
      </c>
      <c r="F4047" s="260">
        <v>140</v>
      </c>
      <c r="G4047" s="260">
        <v>90.285714285714306</v>
      </c>
      <c r="H4047" s="260">
        <v>49.714285714285701</v>
      </c>
      <c r="I4047" s="260">
        <v>2412.8571428571399</v>
      </c>
      <c r="J4047" s="260">
        <v>1708.57142857143</v>
      </c>
      <c r="K4047" s="260">
        <v>24</v>
      </c>
      <c r="L4047" s="260">
        <v>680.28571428571399</v>
      </c>
      <c r="M4047" s="260">
        <v>24.428571428571399</v>
      </c>
      <c r="N4047" s="260">
        <v>7067.1428571428596</v>
      </c>
    </row>
    <row r="4048" spans="1:14" x14ac:dyDescent="0.25">
      <c r="A4048" s="263">
        <v>40572</v>
      </c>
      <c r="B4048">
        <v>2.4449999999999998</v>
      </c>
      <c r="C4048">
        <v>500.35597710000002</v>
      </c>
      <c r="D4048">
        <v>28.940975999999999</v>
      </c>
      <c r="F4048" s="260">
        <v>137</v>
      </c>
      <c r="G4048" s="260">
        <v>89.857142857142904</v>
      </c>
      <c r="H4048" s="260">
        <v>47.142857142857103</v>
      </c>
      <c r="I4048" s="260">
        <v>2368.5714285714298</v>
      </c>
      <c r="J4048" s="260">
        <v>1655.7142857142901</v>
      </c>
      <c r="K4048" s="260">
        <v>27</v>
      </c>
      <c r="L4048" s="260">
        <v>685.857142857143</v>
      </c>
      <c r="M4048" s="260">
        <v>26.285714285714299</v>
      </c>
      <c r="N4048" s="260">
        <v>7131.4285714285697</v>
      </c>
    </row>
    <row r="4049" spans="1:14" x14ac:dyDescent="0.25">
      <c r="A4049" s="263">
        <v>40573</v>
      </c>
      <c r="B4049">
        <v>5.2329999999999997</v>
      </c>
      <c r="C4049">
        <v>1050.882089</v>
      </c>
      <c r="D4049">
        <v>60.585580800000002</v>
      </c>
      <c r="F4049" s="260">
        <v>134</v>
      </c>
      <c r="G4049" s="260">
        <v>89.428571428571402</v>
      </c>
      <c r="H4049" s="260">
        <v>44.571428571428598</v>
      </c>
      <c r="I4049" s="260">
        <v>2324.2857142857101</v>
      </c>
      <c r="J4049" s="260">
        <v>1602.8571428571399</v>
      </c>
      <c r="K4049" s="260">
        <v>30</v>
      </c>
      <c r="L4049" s="260">
        <v>691.42857142857099</v>
      </c>
      <c r="M4049" s="260">
        <v>28.1428571428571</v>
      </c>
      <c r="N4049" s="260">
        <v>7195.7142857142899</v>
      </c>
    </row>
    <row r="4050" spans="1:14" x14ac:dyDescent="0.25">
      <c r="A4050" s="263">
        <v>40574</v>
      </c>
      <c r="B4050">
        <v>4.1589999999999998</v>
      </c>
      <c r="C4050">
        <v>819.28972799999997</v>
      </c>
      <c r="D4050">
        <v>47.073225600000001</v>
      </c>
      <c r="F4050" s="260">
        <v>131</v>
      </c>
      <c r="G4050" s="260">
        <v>89</v>
      </c>
      <c r="H4050" s="260">
        <v>42</v>
      </c>
      <c r="I4050" s="260">
        <v>2280</v>
      </c>
      <c r="J4050" s="260">
        <v>1550</v>
      </c>
      <c r="K4050" s="260">
        <v>33</v>
      </c>
      <c r="L4050" s="260">
        <v>697</v>
      </c>
      <c r="M4050" s="260">
        <v>30</v>
      </c>
      <c r="N4050" s="260">
        <v>7260</v>
      </c>
    </row>
    <row r="4051" spans="1:14" x14ac:dyDescent="0.25">
      <c r="A4051" s="263">
        <v>40575</v>
      </c>
      <c r="B4051">
        <v>14.991</v>
      </c>
      <c r="C4051">
        <v>3021.5688270000001</v>
      </c>
      <c r="D4051">
        <v>177.6305006</v>
      </c>
      <c r="F4051" s="260">
        <v>137.142857142857</v>
      </c>
      <c r="G4051" s="260">
        <v>92.714285714285694</v>
      </c>
      <c r="H4051" s="260">
        <v>44.428571428571402</v>
      </c>
      <c r="I4051" s="260">
        <v>2332.8571428571399</v>
      </c>
      <c r="J4051" s="260">
        <v>1612.8571428571399</v>
      </c>
      <c r="K4051" s="260">
        <v>34.571428571428598</v>
      </c>
      <c r="L4051" s="260">
        <v>685.42857142857099</v>
      </c>
      <c r="M4051" s="260">
        <v>27.285714285714299</v>
      </c>
      <c r="N4051" s="260">
        <v>7187.6190475714302</v>
      </c>
    </row>
    <row r="4052" spans="1:14" x14ac:dyDescent="0.25">
      <c r="A4052" s="263">
        <v>40576</v>
      </c>
      <c r="B4052">
        <v>77.513000000000005</v>
      </c>
      <c r="C4052">
        <v>15977.422490000001</v>
      </c>
      <c r="D4052">
        <v>959.60208139999997</v>
      </c>
      <c r="F4052" s="260">
        <v>143.28571428571399</v>
      </c>
      <c r="G4052" s="260">
        <v>96.428571428571402</v>
      </c>
      <c r="H4052" s="260">
        <v>46.857142857142897</v>
      </c>
      <c r="I4052" s="260">
        <v>2385.7142857142899</v>
      </c>
      <c r="J4052" s="260">
        <v>1675.7142857142901</v>
      </c>
      <c r="K4052" s="260">
        <v>36.142857142857103</v>
      </c>
      <c r="L4052" s="260">
        <v>673.857142857143</v>
      </c>
      <c r="M4052" s="260">
        <v>24.571428571428601</v>
      </c>
      <c r="N4052" s="260">
        <v>7115.2380951428604</v>
      </c>
    </row>
    <row r="4053" spans="1:14" x14ac:dyDescent="0.25">
      <c r="A4053" s="263">
        <v>40577</v>
      </c>
      <c r="B4053">
        <v>19.698</v>
      </c>
      <c r="C4053">
        <v>4150.222272</v>
      </c>
      <c r="D4053">
        <v>254.31356160000001</v>
      </c>
      <c r="F4053" s="260">
        <v>149.42857142857099</v>
      </c>
      <c r="G4053" s="260">
        <v>100.142857142857</v>
      </c>
      <c r="H4053" s="260">
        <v>49.285714285714299</v>
      </c>
      <c r="I4053" s="260">
        <v>2438.5714285714298</v>
      </c>
      <c r="J4053" s="260">
        <v>1738.57142857143</v>
      </c>
      <c r="K4053" s="260">
        <v>37.714285714285701</v>
      </c>
      <c r="L4053" s="260">
        <v>662.28571428571399</v>
      </c>
      <c r="M4053" s="260">
        <v>21.8571428571429</v>
      </c>
      <c r="N4053" s="260">
        <v>7042.8571427142897</v>
      </c>
    </row>
    <row r="4054" spans="1:14" x14ac:dyDescent="0.25">
      <c r="A4054" s="263">
        <v>40578</v>
      </c>
      <c r="B4054">
        <v>2.1480000000000001</v>
      </c>
      <c r="C4054">
        <v>462.37725260000002</v>
      </c>
      <c r="D4054">
        <v>28.87206583</v>
      </c>
      <c r="F4054" s="260">
        <v>155.57142857142901</v>
      </c>
      <c r="G4054" s="260">
        <v>103.857142857143</v>
      </c>
      <c r="H4054" s="260">
        <v>51.714285714285701</v>
      </c>
      <c r="I4054" s="260">
        <v>2491.4285714285702</v>
      </c>
      <c r="J4054" s="260">
        <v>1801.42857142857</v>
      </c>
      <c r="K4054" s="260">
        <v>39.285714285714299</v>
      </c>
      <c r="L4054" s="260">
        <v>650.71428571428601</v>
      </c>
      <c r="M4054" s="260">
        <v>19.1428571428571</v>
      </c>
      <c r="N4054" s="260">
        <v>6970.4761902857099</v>
      </c>
    </row>
    <row r="4055" spans="1:14" x14ac:dyDescent="0.25">
      <c r="A4055" s="263">
        <v>40579</v>
      </c>
      <c r="B4055">
        <v>4.867</v>
      </c>
      <c r="C4055">
        <v>1069.8945329999999</v>
      </c>
      <c r="D4055">
        <v>68.002280229999997</v>
      </c>
      <c r="F4055" s="260">
        <v>161.71428571428601</v>
      </c>
      <c r="G4055" s="260">
        <v>107.571428571429</v>
      </c>
      <c r="H4055" s="260">
        <v>54.142857142857103</v>
      </c>
      <c r="I4055" s="260">
        <v>2544.2857142857101</v>
      </c>
      <c r="J4055" s="260">
        <v>1864.2857142857099</v>
      </c>
      <c r="K4055" s="260">
        <v>40.857142857142897</v>
      </c>
      <c r="L4055" s="260">
        <v>639.142857142857</v>
      </c>
      <c r="M4055" s="260">
        <v>16.428571428571399</v>
      </c>
      <c r="N4055" s="260">
        <v>6898.0952378571401</v>
      </c>
    </row>
    <row r="4056" spans="1:14" x14ac:dyDescent="0.25">
      <c r="A4056" s="263">
        <v>40580</v>
      </c>
      <c r="B4056">
        <v>7.8840000000000003</v>
      </c>
      <c r="C4056">
        <v>1769.115538</v>
      </c>
      <c r="D4056">
        <v>114.3405257</v>
      </c>
      <c r="F4056" s="260">
        <v>167.857142857143</v>
      </c>
      <c r="G4056" s="260">
        <v>111.28571428571399</v>
      </c>
      <c r="H4056" s="260">
        <v>56.571428571428598</v>
      </c>
      <c r="I4056" s="260">
        <v>2597.1428571428601</v>
      </c>
      <c r="J4056" s="260">
        <v>1927.1428571428601</v>
      </c>
      <c r="K4056" s="260">
        <v>42.428571428571402</v>
      </c>
      <c r="L4056" s="260">
        <v>627.57142857142901</v>
      </c>
      <c r="M4056" s="260">
        <v>13.714285714285699</v>
      </c>
      <c r="N4056" s="260">
        <v>6825.7142854285703</v>
      </c>
    </row>
    <row r="4057" spans="1:14" x14ac:dyDescent="0.25">
      <c r="A4057" s="263">
        <v>40581</v>
      </c>
      <c r="B4057">
        <v>8.8209999999999997</v>
      </c>
      <c r="C4057">
        <v>2019.65616</v>
      </c>
      <c r="D4057">
        <v>132.61138560000001</v>
      </c>
      <c r="F4057" s="260">
        <v>174</v>
      </c>
      <c r="G4057" s="260">
        <v>115</v>
      </c>
      <c r="H4057" s="260">
        <v>59</v>
      </c>
      <c r="I4057" s="260">
        <v>2650</v>
      </c>
      <c r="J4057" s="260">
        <v>1990</v>
      </c>
      <c r="K4057" s="260">
        <v>44</v>
      </c>
      <c r="L4057" s="260">
        <v>616</v>
      </c>
      <c r="M4057" s="260">
        <v>11</v>
      </c>
      <c r="N4057" s="260">
        <v>6753.3333329999996</v>
      </c>
    </row>
    <row r="4058" spans="1:14" x14ac:dyDescent="0.25">
      <c r="A4058" s="263">
        <v>40582</v>
      </c>
      <c r="B4058">
        <v>10.489000000000001</v>
      </c>
      <c r="C4058">
        <v>2782.1862719999999</v>
      </c>
      <c r="D4058">
        <v>148.8838629</v>
      </c>
      <c r="F4058" s="260">
        <v>164.28571428571399</v>
      </c>
      <c r="G4058" s="260">
        <v>105.142857142857</v>
      </c>
      <c r="H4058" s="260">
        <v>59.142857142857103</v>
      </c>
      <c r="I4058" s="260">
        <v>3070</v>
      </c>
      <c r="J4058" s="260">
        <v>2001.42857142857</v>
      </c>
      <c r="K4058" s="260">
        <v>38.571428571428598</v>
      </c>
      <c r="L4058" s="260">
        <v>1030</v>
      </c>
      <c r="M4058" s="260">
        <v>10.5714285714286</v>
      </c>
      <c r="N4058" s="260">
        <v>6541.4285711428602</v>
      </c>
    </row>
    <row r="4059" spans="1:14" x14ac:dyDescent="0.25">
      <c r="A4059" s="263">
        <v>40583</v>
      </c>
      <c r="B4059">
        <v>4.9820000000000002</v>
      </c>
      <c r="C4059">
        <v>1502.252352</v>
      </c>
      <c r="D4059">
        <v>66.534467660000004</v>
      </c>
      <c r="F4059" s="260">
        <v>154.57142857142901</v>
      </c>
      <c r="G4059" s="260">
        <v>95.285714285714306</v>
      </c>
      <c r="H4059" s="260">
        <v>59.285714285714299</v>
      </c>
      <c r="I4059" s="260">
        <v>3490</v>
      </c>
      <c r="J4059" s="260">
        <v>2012.8571428571399</v>
      </c>
      <c r="K4059" s="260">
        <v>33.142857142857103</v>
      </c>
      <c r="L4059" s="260">
        <v>1444</v>
      </c>
      <c r="M4059" s="260">
        <v>10.1428571428571</v>
      </c>
      <c r="N4059" s="260">
        <v>6329.5238092857098</v>
      </c>
    </row>
    <row r="4060" spans="1:14" x14ac:dyDescent="0.25">
      <c r="A4060" s="263">
        <v>40584</v>
      </c>
      <c r="B4060">
        <v>3.1309999999999998</v>
      </c>
      <c r="C4060">
        <v>1057.726944</v>
      </c>
      <c r="D4060">
        <v>39.186522510000003</v>
      </c>
      <c r="F4060" s="260">
        <v>144.857142857143</v>
      </c>
      <c r="G4060" s="260">
        <v>85.428571428571402</v>
      </c>
      <c r="H4060" s="260">
        <v>59.428571428571402</v>
      </c>
      <c r="I4060" s="260">
        <v>3910</v>
      </c>
      <c r="J4060" s="260">
        <v>2024.2857142857099</v>
      </c>
      <c r="K4060" s="260">
        <v>27.714285714285701</v>
      </c>
      <c r="L4060" s="260">
        <v>1858</v>
      </c>
      <c r="M4060" s="260">
        <v>9.7142857142857206</v>
      </c>
      <c r="N4060" s="260">
        <v>6117.6190474285704</v>
      </c>
    </row>
    <row r="4061" spans="1:14" x14ac:dyDescent="0.25">
      <c r="A4061" s="263">
        <v>40585</v>
      </c>
      <c r="B4061">
        <v>3.0390000000000001</v>
      </c>
      <c r="C4061">
        <v>1136.9263679999999</v>
      </c>
      <c r="D4061">
        <v>35.484405940000002</v>
      </c>
      <c r="F4061" s="260">
        <v>135.142857142857</v>
      </c>
      <c r="G4061" s="260">
        <v>75.571428571428598</v>
      </c>
      <c r="H4061" s="260">
        <v>59.571428571428598</v>
      </c>
      <c r="I4061" s="260">
        <v>4330</v>
      </c>
      <c r="J4061" s="260">
        <v>2035.7142857142901</v>
      </c>
      <c r="K4061" s="260">
        <v>22.285714285714299</v>
      </c>
      <c r="L4061" s="260">
        <v>2272</v>
      </c>
      <c r="M4061" s="260">
        <v>9.28571428571429</v>
      </c>
      <c r="N4061" s="260">
        <v>5905.7142855714301</v>
      </c>
    </row>
    <row r="4062" spans="1:14" x14ac:dyDescent="0.25">
      <c r="A4062" s="263">
        <v>40586</v>
      </c>
      <c r="B4062">
        <v>2.7879999999999998</v>
      </c>
      <c r="C4062">
        <v>1144.1952000000001</v>
      </c>
      <c r="D4062">
        <v>30.213635660000001</v>
      </c>
      <c r="F4062" s="260">
        <v>125.428571428571</v>
      </c>
      <c r="G4062" s="260">
        <v>65.714285714285694</v>
      </c>
      <c r="H4062" s="260">
        <v>59.714285714285701</v>
      </c>
      <c r="I4062" s="260">
        <v>4750</v>
      </c>
      <c r="J4062" s="260">
        <v>2047.1428571428601</v>
      </c>
      <c r="K4062" s="260">
        <v>16.8571428571429</v>
      </c>
      <c r="L4062" s="260">
        <v>2686</v>
      </c>
      <c r="M4062" s="260">
        <v>8.8571428571428594</v>
      </c>
      <c r="N4062" s="260">
        <v>5693.8095237142898</v>
      </c>
    </row>
    <row r="4063" spans="1:14" x14ac:dyDescent="0.25">
      <c r="A4063" s="263">
        <v>40587</v>
      </c>
      <c r="B4063">
        <v>2.5590000000000002</v>
      </c>
      <c r="C4063">
        <v>1143.0745919999999</v>
      </c>
      <c r="D4063">
        <v>25.584150860000001</v>
      </c>
      <c r="F4063" s="260">
        <v>115.71428571428601</v>
      </c>
      <c r="G4063" s="260">
        <v>55.857142857142897</v>
      </c>
      <c r="H4063" s="260">
        <v>59.857142857142897</v>
      </c>
      <c r="I4063" s="260">
        <v>5170</v>
      </c>
      <c r="J4063" s="260">
        <v>2058.5714285714298</v>
      </c>
      <c r="K4063" s="260">
        <v>11.4285714285714</v>
      </c>
      <c r="L4063" s="260">
        <v>3100</v>
      </c>
      <c r="M4063" s="260">
        <v>8.4285714285714306</v>
      </c>
      <c r="N4063" s="260">
        <v>5481.9047618571403</v>
      </c>
    </row>
    <row r="4064" spans="1:14" x14ac:dyDescent="0.25">
      <c r="A4064" s="263">
        <v>40588</v>
      </c>
      <c r="B4064">
        <v>2.262</v>
      </c>
      <c r="C4064">
        <v>1092.491712</v>
      </c>
      <c r="D4064">
        <v>20.716300799999999</v>
      </c>
      <c r="F4064" s="260">
        <v>106</v>
      </c>
      <c r="G4064" s="260">
        <v>46</v>
      </c>
      <c r="H4064" s="260">
        <v>60</v>
      </c>
      <c r="I4064" s="260">
        <v>5590</v>
      </c>
      <c r="J4064" s="260">
        <v>2070</v>
      </c>
      <c r="K4064" s="260">
        <v>6</v>
      </c>
      <c r="L4064" s="260">
        <v>3514</v>
      </c>
      <c r="M4064" s="260">
        <v>8</v>
      </c>
      <c r="N4064" s="260">
        <v>5270</v>
      </c>
    </row>
    <row r="4065" spans="1:14" x14ac:dyDescent="0.25">
      <c r="A4065" s="263">
        <v>40589</v>
      </c>
      <c r="B4065">
        <v>4.0220000000000002</v>
      </c>
      <c r="C4065">
        <v>1843.4917439999999</v>
      </c>
      <c r="D4065">
        <v>71.845790399999998</v>
      </c>
      <c r="F4065" s="260">
        <v>206.75</v>
      </c>
      <c r="G4065" s="260">
        <v>88.5</v>
      </c>
      <c r="H4065" s="260">
        <v>118.25</v>
      </c>
      <c r="I4065" s="260">
        <v>5305</v>
      </c>
      <c r="J4065" s="260">
        <v>1983.75</v>
      </c>
      <c r="K4065" s="260">
        <v>37.625</v>
      </c>
      <c r="L4065" s="260">
        <v>3283.625</v>
      </c>
      <c r="M4065" s="260">
        <v>75.625</v>
      </c>
      <c r="N4065" s="260">
        <v>6170.625</v>
      </c>
    </row>
    <row r="4066" spans="1:14" x14ac:dyDescent="0.25">
      <c r="A4066" s="263">
        <v>40590</v>
      </c>
      <c r="B4066">
        <v>3.222</v>
      </c>
      <c r="C4066">
        <v>1397.471616</v>
      </c>
      <c r="D4066">
        <v>85.602096000000003</v>
      </c>
      <c r="F4066" s="260">
        <v>307.5</v>
      </c>
      <c r="G4066" s="260">
        <v>131</v>
      </c>
      <c r="H4066" s="260">
        <v>176.5</v>
      </c>
      <c r="I4066" s="260">
        <v>5020</v>
      </c>
      <c r="J4066" s="260">
        <v>1897.5</v>
      </c>
      <c r="K4066" s="260">
        <v>69.25</v>
      </c>
      <c r="L4066" s="260">
        <v>3053.25</v>
      </c>
      <c r="M4066" s="260">
        <v>143.25</v>
      </c>
      <c r="N4066" s="260">
        <v>7071.25</v>
      </c>
    </row>
    <row r="4067" spans="1:14" x14ac:dyDescent="0.25">
      <c r="A4067" s="263">
        <v>40591</v>
      </c>
      <c r="B4067">
        <v>2.4220000000000002</v>
      </c>
      <c r="C4067">
        <v>990.84988799999996</v>
      </c>
      <c r="D4067">
        <v>85.430721599999998</v>
      </c>
      <c r="F4067" s="260">
        <v>408.25</v>
      </c>
      <c r="G4067" s="260">
        <v>173.5</v>
      </c>
      <c r="H4067" s="260">
        <v>234.75</v>
      </c>
      <c r="I4067" s="260">
        <v>4735</v>
      </c>
      <c r="J4067" s="260">
        <v>1811.25</v>
      </c>
      <c r="K4067" s="260">
        <v>100.875</v>
      </c>
      <c r="L4067" s="260">
        <v>2822.875</v>
      </c>
      <c r="M4067" s="260">
        <v>210.875</v>
      </c>
      <c r="N4067" s="260">
        <v>7971.875</v>
      </c>
    </row>
    <row r="4068" spans="1:14" x14ac:dyDescent="0.25">
      <c r="A4068" s="263">
        <v>40592</v>
      </c>
      <c r="B4068">
        <v>2.4449999999999998</v>
      </c>
      <c r="C4068">
        <v>940.05359999999996</v>
      </c>
      <c r="D4068">
        <v>107.525232</v>
      </c>
      <c r="F4068" s="260">
        <v>509</v>
      </c>
      <c r="G4068" s="260">
        <v>216</v>
      </c>
      <c r="H4068" s="260">
        <v>293</v>
      </c>
      <c r="I4068" s="260">
        <v>4450</v>
      </c>
      <c r="J4068" s="260">
        <v>1725</v>
      </c>
      <c r="K4068" s="260">
        <v>132.5</v>
      </c>
      <c r="L4068" s="260">
        <v>2592.5</v>
      </c>
      <c r="M4068" s="260">
        <v>278.5</v>
      </c>
      <c r="N4068" s="260">
        <v>8872.5</v>
      </c>
    </row>
    <row r="4069" spans="1:14" x14ac:dyDescent="0.25">
      <c r="A4069" s="263">
        <v>40593</v>
      </c>
      <c r="B4069">
        <v>2.1709999999999998</v>
      </c>
      <c r="C4069">
        <v>781.24737600000003</v>
      </c>
      <c r="D4069">
        <v>114.37349039999999</v>
      </c>
      <c r="F4069" s="260">
        <v>609.75</v>
      </c>
      <c r="G4069" s="260">
        <v>258.5</v>
      </c>
      <c r="H4069" s="260">
        <v>351.25</v>
      </c>
      <c r="I4069" s="260">
        <v>4165</v>
      </c>
      <c r="J4069" s="260">
        <v>1638.75</v>
      </c>
      <c r="K4069" s="260">
        <v>164.125</v>
      </c>
      <c r="L4069" s="260">
        <v>2362.125</v>
      </c>
      <c r="M4069" s="260">
        <v>346.125</v>
      </c>
      <c r="N4069" s="260">
        <v>9773.125</v>
      </c>
    </row>
    <row r="4070" spans="1:14" x14ac:dyDescent="0.25">
      <c r="A4070" s="263">
        <v>40594</v>
      </c>
      <c r="B4070">
        <v>1.8280000000000001</v>
      </c>
      <c r="C4070">
        <v>612.80409599999996</v>
      </c>
      <c r="D4070">
        <v>112.21580160000001</v>
      </c>
      <c r="F4070" s="260">
        <v>710.5</v>
      </c>
      <c r="G4070" s="260">
        <v>301</v>
      </c>
      <c r="H4070" s="260">
        <v>409.5</v>
      </c>
      <c r="I4070" s="260">
        <v>3880</v>
      </c>
      <c r="J4070" s="260">
        <v>1552.5</v>
      </c>
      <c r="K4070" s="260">
        <v>195.75</v>
      </c>
      <c r="L4070" s="260">
        <v>2131.75</v>
      </c>
      <c r="M4070" s="260">
        <v>413.75</v>
      </c>
      <c r="N4070" s="260">
        <v>10673.75</v>
      </c>
    </row>
    <row r="4071" spans="1:14" x14ac:dyDescent="0.25">
      <c r="A4071" s="263">
        <v>40595</v>
      </c>
      <c r="B4071">
        <v>59.802999999999997</v>
      </c>
      <c r="C4071">
        <v>18575.290219999999</v>
      </c>
      <c r="D4071">
        <v>4191.7118760000003</v>
      </c>
      <c r="F4071" s="260">
        <v>811.25</v>
      </c>
      <c r="G4071" s="260">
        <v>343.5</v>
      </c>
      <c r="H4071" s="260">
        <v>467.75</v>
      </c>
      <c r="I4071" s="260">
        <v>3595</v>
      </c>
      <c r="J4071" s="260">
        <v>1466.25</v>
      </c>
      <c r="K4071" s="260">
        <v>227.375</v>
      </c>
      <c r="L4071" s="260">
        <v>1901.375</v>
      </c>
      <c r="M4071" s="260">
        <v>481.375</v>
      </c>
      <c r="N4071" s="260">
        <v>11574.375</v>
      </c>
    </row>
    <row r="4072" spans="1:14" x14ac:dyDescent="0.25">
      <c r="A4072" s="263">
        <v>40596</v>
      </c>
      <c r="B4072">
        <v>157.81399999999999</v>
      </c>
      <c r="C4072">
        <v>45132.278980000003</v>
      </c>
      <c r="D4072">
        <v>12435.2382</v>
      </c>
      <c r="F4072" s="260">
        <v>912</v>
      </c>
      <c r="G4072" s="260">
        <v>386</v>
      </c>
      <c r="H4072" s="260">
        <v>526</v>
      </c>
      <c r="I4072" s="260">
        <v>3310</v>
      </c>
      <c r="J4072" s="260">
        <v>1380</v>
      </c>
      <c r="K4072" s="260">
        <v>259</v>
      </c>
      <c r="L4072" s="260">
        <v>1671</v>
      </c>
      <c r="M4072" s="260">
        <v>549</v>
      </c>
      <c r="N4072" s="260">
        <v>12475</v>
      </c>
    </row>
    <row r="4073" spans="1:14" x14ac:dyDescent="0.25">
      <c r="A4073" s="263">
        <v>40597</v>
      </c>
      <c r="B4073">
        <v>19.332999999999998</v>
      </c>
      <c r="C4073">
        <v>6166.4536799999996</v>
      </c>
      <c r="D4073">
        <v>1436.7976269999999</v>
      </c>
      <c r="F4073" s="260">
        <v>860.16666666666697</v>
      </c>
      <c r="G4073" s="260">
        <v>359.16666666666703</v>
      </c>
      <c r="H4073" s="260">
        <v>501</v>
      </c>
      <c r="I4073" s="260">
        <v>3691.6666666666702</v>
      </c>
      <c r="J4073" s="260">
        <v>1326.6666666666699</v>
      </c>
      <c r="K4073" s="260">
        <v>232.166666666667</v>
      </c>
      <c r="L4073" s="260">
        <v>2132.8333333333298</v>
      </c>
      <c r="M4073" s="260">
        <v>472.16666666666703</v>
      </c>
      <c r="N4073" s="260">
        <v>12207.5</v>
      </c>
    </row>
    <row r="4074" spans="1:14" x14ac:dyDescent="0.25">
      <c r="A4074" s="263">
        <v>40598</v>
      </c>
      <c r="B4074">
        <v>24.428000000000001</v>
      </c>
      <c r="C4074">
        <v>8597.0926080000008</v>
      </c>
      <c r="D4074">
        <v>1706.05152</v>
      </c>
      <c r="F4074" s="260">
        <v>808.33333333333303</v>
      </c>
      <c r="G4074" s="260">
        <v>332.33333333333297</v>
      </c>
      <c r="H4074" s="260">
        <v>476</v>
      </c>
      <c r="I4074" s="260">
        <v>4073.3333333333298</v>
      </c>
      <c r="J4074" s="260">
        <v>1273.3333333333301</v>
      </c>
      <c r="K4074" s="260">
        <v>205.333333333333</v>
      </c>
      <c r="L4074" s="260">
        <v>2594.6666666666702</v>
      </c>
      <c r="M4074" s="260">
        <v>395.33333333333297</v>
      </c>
      <c r="N4074" s="260">
        <v>11940</v>
      </c>
    </row>
    <row r="4075" spans="1:14" x14ac:dyDescent="0.25">
      <c r="A4075" s="263">
        <v>40599</v>
      </c>
      <c r="B4075">
        <v>251.43700000000001</v>
      </c>
      <c r="C4075">
        <v>96781.118539999996</v>
      </c>
      <c r="D4075">
        <v>16434.324619999999</v>
      </c>
      <c r="F4075" s="260">
        <v>756.5</v>
      </c>
      <c r="G4075" s="260">
        <v>305.5</v>
      </c>
      <c r="H4075" s="260">
        <v>451</v>
      </c>
      <c r="I4075" s="260">
        <v>4455</v>
      </c>
      <c r="J4075" s="260">
        <v>1220</v>
      </c>
      <c r="K4075" s="260">
        <v>178.5</v>
      </c>
      <c r="L4075" s="260">
        <v>3056.5</v>
      </c>
      <c r="M4075" s="260">
        <v>318.5</v>
      </c>
      <c r="N4075" s="260">
        <v>11672.5</v>
      </c>
    </row>
    <row r="4076" spans="1:14" x14ac:dyDescent="0.25">
      <c r="A4076" s="263">
        <v>40600</v>
      </c>
      <c r="B4076">
        <v>53.838999999999999</v>
      </c>
      <c r="C4076">
        <v>22498.672030000002</v>
      </c>
      <c r="D4076">
        <v>3277.8906050000001</v>
      </c>
      <c r="F4076" s="260">
        <v>704.66666666666697</v>
      </c>
      <c r="G4076" s="260">
        <v>278.66666666666703</v>
      </c>
      <c r="H4076" s="260">
        <v>426</v>
      </c>
      <c r="I4076" s="260">
        <v>4836.6666666666697</v>
      </c>
      <c r="J4076" s="260">
        <v>1166.6666666666699</v>
      </c>
      <c r="K4076" s="260">
        <v>151.666666666667</v>
      </c>
      <c r="L4076" s="260">
        <v>3518.3333333333298</v>
      </c>
      <c r="M4076" s="260">
        <v>241.666666666667</v>
      </c>
      <c r="N4076" s="260">
        <v>11405</v>
      </c>
    </row>
    <row r="4077" spans="1:14" x14ac:dyDescent="0.25">
      <c r="A4077" s="263">
        <v>40601</v>
      </c>
      <c r="B4077">
        <v>16.361999999999998</v>
      </c>
      <c r="C4077">
        <v>7377.0367679999999</v>
      </c>
      <c r="D4077">
        <v>922.89533759999995</v>
      </c>
      <c r="F4077" s="260">
        <v>652.83333333333303</v>
      </c>
      <c r="G4077" s="260">
        <v>251.833333333333</v>
      </c>
      <c r="H4077" s="260">
        <v>401</v>
      </c>
      <c r="I4077" s="260">
        <v>5218.3333333333303</v>
      </c>
      <c r="J4077" s="260">
        <v>1113.3333333333301</v>
      </c>
      <c r="K4077" s="260">
        <v>124.833333333333</v>
      </c>
      <c r="L4077" s="260">
        <v>3980.1666666666702</v>
      </c>
      <c r="M4077" s="260">
        <v>164.833333333333</v>
      </c>
      <c r="N4077" s="260">
        <v>11137.5</v>
      </c>
    </row>
    <row r="4078" spans="1:14" x14ac:dyDescent="0.25">
      <c r="A4078" s="263">
        <v>40602</v>
      </c>
      <c r="B4078">
        <v>96.251000000000005</v>
      </c>
      <c r="C4078">
        <v>46570.083839999999</v>
      </c>
      <c r="D4078">
        <v>4997.9679260000003</v>
      </c>
      <c r="F4078" s="260">
        <v>601</v>
      </c>
      <c r="G4078" s="260">
        <v>225</v>
      </c>
      <c r="H4078" s="260">
        <v>376</v>
      </c>
      <c r="I4078" s="260">
        <v>5600</v>
      </c>
      <c r="J4078" s="260">
        <v>1060</v>
      </c>
      <c r="K4078" s="260">
        <v>98</v>
      </c>
      <c r="L4078" s="260">
        <v>4442</v>
      </c>
      <c r="M4078" s="260">
        <v>88</v>
      </c>
      <c r="N4078" s="260">
        <v>10870</v>
      </c>
    </row>
    <row r="4079" spans="1:14" x14ac:dyDescent="0.25">
      <c r="A4079" s="263">
        <v>40603</v>
      </c>
      <c r="B4079">
        <v>33.363</v>
      </c>
      <c r="C4079">
        <v>15603.3146</v>
      </c>
      <c r="D4079">
        <v>1600.234371</v>
      </c>
      <c r="F4079" s="260">
        <v>555.142857142857</v>
      </c>
      <c r="G4079" s="260">
        <v>213</v>
      </c>
      <c r="H4079" s="260">
        <v>342.142857142857</v>
      </c>
      <c r="I4079" s="260">
        <v>5413</v>
      </c>
      <c r="J4079" s="260">
        <v>1067.1428571428601</v>
      </c>
      <c r="K4079" s="260">
        <v>88.428571428571402</v>
      </c>
      <c r="L4079" s="260">
        <v>4257.4285714285697</v>
      </c>
      <c r="M4079" s="260">
        <v>77.714285714285694</v>
      </c>
      <c r="N4079" s="260">
        <v>10520</v>
      </c>
    </row>
    <row r="4080" spans="1:14" x14ac:dyDescent="0.25">
      <c r="A4080" s="263">
        <v>40604</v>
      </c>
      <c r="B4080">
        <v>13.071</v>
      </c>
      <c r="C4080">
        <v>5901.9015740000004</v>
      </c>
      <c r="D4080">
        <v>575.15387659999999</v>
      </c>
      <c r="F4080" s="260">
        <v>509.28571428571399</v>
      </c>
      <c r="G4080" s="260">
        <v>201</v>
      </c>
      <c r="H4080" s="260">
        <v>308.28571428571399</v>
      </c>
      <c r="I4080" s="260">
        <v>5226</v>
      </c>
      <c r="J4080" s="260">
        <v>1074.2857142857099</v>
      </c>
      <c r="K4080" s="260">
        <v>78.857142857142904</v>
      </c>
      <c r="L4080" s="260">
        <v>4072.8571428571399</v>
      </c>
      <c r="M4080" s="260">
        <v>67.428571428571402</v>
      </c>
      <c r="N4080" s="260">
        <v>10170</v>
      </c>
    </row>
    <row r="4081" spans="1:14" x14ac:dyDescent="0.25">
      <c r="A4081" s="263">
        <v>40605</v>
      </c>
      <c r="B4081">
        <v>9.3689999999999998</v>
      </c>
      <c r="C4081">
        <v>4078.9777819999999</v>
      </c>
      <c r="D4081">
        <v>375.13690150000002</v>
      </c>
      <c r="F4081" s="260">
        <v>463.42857142857099</v>
      </c>
      <c r="G4081" s="260">
        <v>189</v>
      </c>
      <c r="H4081" s="260">
        <v>274.42857142857099</v>
      </c>
      <c r="I4081" s="260">
        <v>5039</v>
      </c>
      <c r="J4081" s="260">
        <v>1081.42857142857</v>
      </c>
      <c r="K4081" s="260">
        <v>69.285714285714306</v>
      </c>
      <c r="L4081" s="260">
        <v>3888.2857142857101</v>
      </c>
      <c r="M4081" s="260">
        <v>57.142857142857103</v>
      </c>
      <c r="N4081" s="260">
        <v>9820</v>
      </c>
    </row>
    <row r="4082" spans="1:14" x14ac:dyDescent="0.25">
      <c r="A4082" s="263">
        <v>40606</v>
      </c>
      <c r="B4082">
        <v>6.81</v>
      </c>
      <c r="C4082">
        <v>2854.839168</v>
      </c>
      <c r="D4082">
        <v>245.69234739999999</v>
      </c>
      <c r="F4082" s="260">
        <v>417.57142857142901</v>
      </c>
      <c r="G4082" s="260">
        <v>177</v>
      </c>
      <c r="H4082" s="260">
        <v>240.57142857142901</v>
      </c>
      <c r="I4082" s="260">
        <v>4852</v>
      </c>
      <c r="J4082" s="260">
        <v>1088.57142857143</v>
      </c>
      <c r="K4082" s="260">
        <v>59.714285714285701</v>
      </c>
      <c r="L4082" s="260">
        <v>3703.7142857142899</v>
      </c>
      <c r="M4082" s="260">
        <v>46.857142857142897</v>
      </c>
      <c r="N4082" s="260">
        <v>9470</v>
      </c>
    </row>
    <row r="4083" spans="1:14" x14ac:dyDescent="0.25">
      <c r="A4083" s="263">
        <v>40607</v>
      </c>
      <c r="B4083">
        <v>84.3</v>
      </c>
      <c r="C4083">
        <v>33977.620799999997</v>
      </c>
      <c r="D4083">
        <v>2707.388434</v>
      </c>
      <c r="F4083" s="260">
        <v>371.71428571428601</v>
      </c>
      <c r="G4083" s="260">
        <v>165</v>
      </c>
      <c r="H4083" s="260">
        <v>206.71428571428601</v>
      </c>
      <c r="I4083" s="260">
        <v>4665</v>
      </c>
      <c r="J4083" s="260">
        <v>1095.7142857142901</v>
      </c>
      <c r="K4083" s="260">
        <v>50.142857142857103</v>
      </c>
      <c r="L4083" s="260">
        <v>3519.1428571428601</v>
      </c>
      <c r="M4083" s="260">
        <v>36.571428571428598</v>
      </c>
      <c r="N4083" s="260">
        <v>9120</v>
      </c>
    </row>
    <row r="4084" spans="1:14" x14ac:dyDescent="0.25">
      <c r="A4084" s="263">
        <v>40608</v>
      </c>
      <c r="B4084">
        <v>94.994</v>
      </c>
      <c r="C4084">
        <v>36753.102599999998</v>
      </c>
      <c r="D4084">
        <v>2674.466504</v>
      </c>
      <c r="F4084" s="260">
        <v>325.857142857143</v>
      </c>
      <c r="G4084" s="260">
        <v>153</v>
      </c>
      <c r="H4084" s="260">
        <v>172.857142857143</v>
      </c>
      <c r="I4084" s="260">
        <v>4478</v>
      </c>
      <c r="J4084" s="260">
        <v>1102.8571428571399</v>
      </c>
      <c r="K4084" s="260">
        <v>40.571428571428598</v>
      </c>
      <c r="L4084" s="260">
        <v>3334.5714285714298</v>
      </c>
      <c r="M4084" s="260">
        <v>26.285714285714299</v>
      </c>
      <c r="N4084" s="260">
        <v>8770</v>
      </c>
    </row>
    <row r="4085" spans="1:14" x14ac:dyDescent="0.25">
      <c r="A4085" s="263">
        <v>40609</v>
      </c>
      <c r="B4085">
        <v>23.834</v>
      </c>
      <c r="C4085">
        <v>8836.2743620000001</v>
      </c>
      <c r="D4085">
        <v>576.592128</v>
      </c>
      <c r="F4085" s="260">
        <v>280</v>
      </c>
      <c r="G4085" s="260">
        <v>141</v>
      </c>
      <c r="H4085" s="260">
        <v>139</v>
      </c>
      <c r="I4085" s="260">
        <v>4291</v>
      </c>
      <c r="J4085" s="260">
        <v>1110</v>
      </c>
      <c r="K4085" s="260">
        <v>31</v>
      </c>
      <c r="L4085" s="260">
        <v>3150</v>
      </c>
      <c r="M4085" s="260">
        <v>16</v>
      </c>
      <c r="N4085" s="260">
        <v>8420</v>
      </c>
    </row>
    <row r="4086" spans="1:14" x14ac:dyDescent="0.25">
      <c r="A4086" s="263">
        <v>40610</v>
      </c>
      <c r="B4086">
        <v>11.037000000000001</v>
      </c>
      <c r="C4086">
        <v>4114.770192</v>
      </c>
      <c r="D4086">
        <v>247.79893989999999</v>
      </c>
      <c r="F4086" s="260">
        <v>259.857142857143</v>
      </c>
      <c r="G4086" s="260">
        <v>131.57142857142901</v>
      </c>
      <c r="H4086" s="260">
        <v>128.28571428571399</v>
      </c>
      <c r="I4086" s="260">
        <v>4315</v>
      </c>
      <c r="J4086" s="260">
        <v>1164.2857142857099</v>
      </c>
      <c r="K4086" s="260">
        <v>29.428571428571399</v>
      </c>
      <c r="L4086" s="260">
        <v>3121.2857142857101</v>
      </c>
      <c r="M4086" s="260">
        <v>18.285714285714299</v>
      </c>
      <c r="N4086" s="260">
        <v>8092.8571428571404</v>
      </c>
    </row>
    <row r="4087" spans="1:14" x14ac:dyDescent="0.25">
      <c r="A4087" s="263">
        <v>40611</v>
      </c>
      <c r="B4087">
        <v>99.427999999999997</v>
      </c>
      <c r="C4087">
        <v>37274.523150000001</v>
      </c>
      <c r="D4087">
        <v>2059.2845569999999</v>
      </c>
      <c r="F4087" s="260">
        <v>239.71428571428601</v>
      </c>
      <c r="G4087" s="260">
        <v>122.142857142857</v>
      </c>
      <c r="H4087" s="260">
        <v>117.571428571429</v>
      </c>
      <c r="I4087" s="260">
        <v>4339</v>
      </c>
      <c r="J4087" s="260">
        <v>1218.57142857143</v>
      </c>
      <c r="K4087" s="260">
        <v>27.8571428571429</v>
      </c>
      <c r="L4087" s="260">
        <v>3092.5714285714298</v>
      </c>
      <c r="M4087" s="260">
        <v>20.571428571428601</v>
      </c>
      <c r="N4087" s="260">
        <v>7765.7142857142899</v>
      </c>
    </row>
    <row r="4088" spans="1:14" x14ac:dyDescent="0.25">
      <c r="A4088" s="263">
        <v>40612</v>
      </c>
      <c r="B4088">
        <v>119.56</v>
      </c>
      <c r="C4088">
        <v>45069.72019</v>
      </c>
      <c r="D4088">
        <v>2268.1693439999999</v>
      </c>
      <c r="F4088" s="260">
        <v>219.57142857142901</v>
      </c>
      <c r="G4088" s="260">
        <v>112.71428571428601</v>
      </c>
      <c r="H4088" s="260">
        <v>106.857142857143</v>
      </c>
      <c r="I4088" s="260">
        <v>4363</v>
      </c>
      <c r="J4088" s="260">
        <v>1272.8571428571399</v>
      </c>
      <c r="K4088" s="260">
        <v>26.285714285714299</v>
      </c>
      <c r="L4088" s="260">
        <v>3063.8571428571399</v>
      </c>
      <c r="M4088" s="260">
        <v>22.8571428571429</v>
      </c>
      <c r="N4088" s="260">
        <v>7438.5714285714303</v>
      </c>
    </row>
    <row r="4089" spans="1:14" x14ac:dyDescent="0.25">
      <c r="A4089" s="263">
        <v>40613</v>
      </c>
      <c r="B4089">
        <v>43.006999999999998</v>
      </c>
      <c r="C4089">
        <v>16301.23566</v>
      </c>
      <c r="D4089">
        <v>741.037643</v>
      </c>
      <c r="F4089" s="260">
        <v>199.42857142857099</v>
      </c>
      <c r="G4089" s="260">
        <v>103.28571428571399</v>
      </c>
      <c r="H4089" s="260">
        <v>96.142857142857096</v>
      </c>
      <c r="I4089" s="260">
        <v>4387</v>
      </c>
      <c r="J4089" s="260">
        <v>1327.1428571428601</v>
      </c>
      <c r="K4089" s="260">
        <v>24.714285714285701</v>
      </c>
      <c r="L4089" s="260">
        <v>3035.1428571428601</v>
      </c>
      <c r="M4089" s="260">
        <v>25.1428571428571</v>
      </c>
      <c r="N4089" s="260">
        <v>7111.4285714285697</v>
      </c>
    </row>
    <row r="4090" spans="1:14" x14ac:dyDescent="0.25">
      <c r="A4090" s="263">
        <v>40614</v>
      </c>
      <c r="B4090">
        <v>30.393000000000001</v>
      </c>
      <c r="C4090">
        <v>11583.088390000001</v>
      </c>
      <c r="D4090">
        <v>470.79625370000002</v>
      </c>
      <c r="F4090" s="260">
        <v>179.28571428571399</v>
      </c>
      <c r="G4090" s="260">
        <v>93.857142857142904</v>
      </c>
      <c r="H4090" s="260">
        <v>85.428571428571402</v>
      </c>
      <c r="I4090" s="260">
        <v>4411</v>
      </c>
      <c r="J4090" s="260">
        <v>1381.42857142857</v>
      </c>
      <c r="K4090" s="260">
        <v>23.1428571428571</v>
      </c>
      <c r="L4090" s="260">
        <v>3006.4285714285702</v>
      </c>
      <c r="M4090" s="260">
        <v>27.428571428571399</v>
      </c>
      <c r="N4090" s="260">
        <v>6784.2857142857101</v>
      </c>
    </row>
    <row r="4091" spans="1:14" x14ac:dyDescent="0.25">
      <c r="A4091" s="263">
        <v>40615</v>
      </c>
      <c r="B4091">
        <v>11.266</v>
      </c>
      <c r="C4091">
        <v>4316.9509440000002</v>
      </c>
      <c r="D4091">
        <v>154.90685619999999</v>
      </c>
      <c r="F4091" s="260">
        <v>159.142857142857</v>
      </c>
      <c r="G4091" s="260">
        <v>84.428571428571402</v>
      </c>
      <c r="H4091" s="260">
        <v>74.714285714285694</v>
      </c>
      <c r="I4091" s="260">
        <v>4435</v>
      </c>
      <c r="J4091" s="260">
        <v>1435.7142857142901</v>
      </c>
      <c r="K4091" s="260">
        <v>21.571428571428601</v>
      </c>
      <c r="L4091" s="260">
        <v>2977.7142857142899</v>
      </c>
      <c r="M4091" s="260">
        <v>29.714285714285701</v>
      </c>
      <c r="N4091" s="260">
        <v>6457.1428571428596</v>
      </c>
    </row>
    <row r="4092" spans="1:14" x14ac:dyDescent="0.25">
      <c r="A4092" s="263">
        <v>40616</v>
      </c>
      <c r="B4092">
        <v>6.9240000000000004</v>
      </c>
      <c r="C4092">
        <v>2667.5236220000002</v>
      </c>
      <c r="D4092">
        <v>83.154470399999994</v>
      </c>
      <c r="F4092" s="260">
        <v>139</v>
      </c>
      <c r="G4092" s="260">
        <v>75</v>
      </c>
      <c r="H4092" s="260">
        <v>64</v>
      </c>
      <c r="I4092" s="260">
        <v>4459</v>
      </c>
      <c r="J4092" s="260">
        <v>1490</v>
      </c>
      <c r="K4092" s="260">
        <v>20</v>
      </c>
      <c r="L4092" s="260">
        <v>2949</v>
      </c>
      <c r="M4092" s="260">
        <v>32</v>
      </c>
      <c r="N4092" s="260">
        <v>6130</v>
      </c>
    </row>
    <row r="4093" spans="1:14" x14ac:dyDescent="0.25">
      <c r="A4093" s="263">
        <v>40617</v>
      </c>
      <c r="B4093">
        <v>3.976</v>
      </c>
      <c r="C4093">
        <v>1508.031821</v>
      </c>
      <c r="D4093">
        <v>48.584448000000002</v>
      </c>
      <c r="F4093" s="260">
        <v>141.42857142857099</v>
      </c>
      <c r="G4093" s="260">
        <v>74.857142857142904</v>
      </c>
      <c r="H4093" s="260">
        <v>66.571428571428598</v>
      </c>
      <c r="I4093" s="260">
        <v>4389.8571428571404</v>
      </c>
      <c r="J4093" s="260">
        <v>1454.2857142857099</v>
      </c>
      <c r="K4093" s="260">
        <v>24.285714285714299</v>
      </c>
      <c r="L4093" s="260">
        <v>2911.2857142857101</v>
      </c>
      <c r="M4093" s="260">
        <v>29.1428571428571</v>
      </c>
      <c r="N4093" s="260">
        <v>6238.5714285714303</v>
      </c>
    </row>
    <row r="4094" spans="1:14" x14ac:dyDescent="0.25">
      <c r="A4094" s="263">
        <v>40618</v>
      </c>
      <c r="B4094">
        <v>6.65</v>
      </c>
      <c r="C4094">
        <v>2482.5095999999999</v>
      </c>
      <c r="D4094">
        <v>82.654560000000004</v>
      </c>
      <c r="F4094" s="260">
        <v>143.857142857143</v>
      </c>
      <c r="G4094" s="260">
        <v>74.714285714285694</v>
      </c>
      <c r="H4094" s="260">
        <v>69.142857142857096</v>
      </c>
      <c r="I4094" s="260">
        <v>4320.7142857142899</v>
      </c>
      <c r="J4094" s="260">
        <v>1418.57142857143</v>
      </c>
      <c r="K4094" s="260">
        <v>28.571428571428601</v>
      </c>
      <c r="L4094" s="260">
        <v>2873.5714285714298</v>
      </c>
      <c r="M4094" s="260">
        <v>26.285714285714299</v>
      </c>
      <c r="N4094" s="260">
        <v>6347.1428571428596</v>
      </c>
    </row>
    <row r="4095" spans="1:14" x14ac:dyDescent="0.25">
      <c r="A4095" s="263">
        <v>40619</v>
      </c>
      <c r="B4095">
        <v>6.673</v>
      </c>
      <c r="C4095">
        <v>2451.2316030000002</v>
      </c>
      <c r="D4095">
        <v>84.340618969999994</v>
      </c>
      <c r="F4095" s="260">
        <v>146.28571428571399</v>
      </c>
      <c r="G4095" s="260">
        <v>74.571428571428598</v>
      </c>
      <c r="H4095" s="260">
        <v>71.714285714285694</v>
      </c>
      <c r="I4095" s="260">
        <v>4251.5714285714303</v>
      </c>
      <c r="J4095" s="260">
        <v>1382.8571428571399</v>
      </c>
      <c r="K4095" s="260">
        <v>32.857142857142897</v>
      </c>
      <c r="L4095" s="260">
        <v>2835.8571428571399</v>
      </c>
      <c r="M4095" s="260">
        <v>23.428571428571399</v>
      </c>
      <c r="N4095" s="260">
        <v>6455.7142857142899</v>
      </c>
    </row>
    <row r="4096" spans="1:14" x14ac:dyDescent="0.25">
      <c r="A4096" s="263">
        <v>40620</v>
      </c>
      <c r="B4096">
        <v>9.2089999999999996</v>
      </c>
      <c r="C4096">
        <v>3327.7810789999999</v>
      </c>
      <c r="D4096">
        <v>118.32565169999999</v>
      </c>
      <c r="F4096" s="260">
        <v>148.71428571428601</v>
      </c>
      <c r="G4096" s="260">
        <v>74.428571428571402</v>
      </c>
      <c r="H4096" s="260">
        <v>74.285714285714306</v>
      </c>
      <c r="I4096" s="260">
        <v>4182.4285714285697</v>
      </c>
      <c r="J4096" s="260">
        <v>1347.1428571428601</v>
      </c>
      <c r="K4096" s="260">
        <v>37.142857142857103</v>
      </c>
      <c r="L4096" s="260">
        <v>2798.1428571428601</v>
      </c>
      <c r="M4096" s="260">
        <v>20.571428571428601</v>
      </c>
      <c r="N4096" s="260">
        <v>6564.2857142857101</v>
      </c>
    </row>
    <row r="4097" spans="1:14" x14ac:dyDescent="0.25">
      <c r="A4097" s="263">
        <v>40621</v>
      </c>
      <c r="B4097">
        <v>24.68</v>
      </c>
      <c r="C4097">
        <v>8770.9730189999991</v>
      </c>
      <c r="D4097">
        <v>322.28977370000001</v>
      </c>
      <c r="F4097" s="260">
        <v>151.142857142857</v>
      </c>
      <c r="G4097" s="260">
        <v>74.285714285714306</v>
      </c>
      <c r="H4097" s="260">
        <v>76.857142857142904</v>
      </c>
      <c r="I4097" s="260">
        <v>4113.2857142857101</v>
      </c>
      <c r="J4097" s="260">
        <v>1311.42857142857</v>
      </c>
      <c r="K4097" s="260">
        <v>41.428571428571402</v>
      </c>
      <c r="L4097" s="260">
        <v>2760.4285714285702</v>
      </c>
      <c r="M4097" s="260">
        <v>17.714285714285701</v>
      </c>
      <c r="N4097" s="260">
        <v>6672.8571428571404</v>
      </c>
    </row>
    <row r="4098" spans="1:14" x14ac:dyDescent="0.25">
      <c r="A4098" s="263">
        <v>40622</v>
      </c>
      <c r="B4098">
        <v>11.609</v>
      </c>
      <c r="C4098">
        <v>4056.3464629999999</v>
      </c>
      <c r="D4098">
        <v>154.03484570000001</v>
      </c>
      <c r="F4098" s="260">
        <v>153.57142857142901</v>
      </c>
      <c r="G4098" s="260">
        <v>74.142857142857096</v>
      </c>
      <c r="H4098" s="260">
        <v>79.428571428571402</v>
      </c>
      <c r="I4098" s="260">
        <v>4044.1428571428601</v>
      </c>
      <c r="J4098" s="260">
        <v>1275.7142857142901</v>
      </c>
      <c r="K4098" s="260">
        <v>45.714285714285701</v>
      </c>
      <c r="L4098" s="260">
        <v>2722.7142857142899</v>
      </c>
      <c r="M4098" s="260">
        <v>14.8571428571429</v>
      </c>
      <c r="N4098" s="260">
        <v>6781.4285714285697</v>
      </c>
    </row>
    <row r="4099" spans="1:14" x14ac:dyDescent="0.25">
      <c r="A4099" s="263">
        <v>40623</v>
      </c>
      <c r="B4099">
        <v>8.5690000000000008</v>
      </c>
      <c r="C4099">
        <v>2942.9373599999999</v>
      </c>
      <c r="D4099">
        <v>115.49640960000001</v>
      </c>
      <c r="F4099" s="260">
        <v>156</v>
      </c>
      <c r="G4099" s="260">
        <v>74</v>
      </c>
      <c r="H4099" s="260">
        <v>82</v>
      </c>
      <c r="I4099" s="260">
        <v>3975</v>
      </c>
      <c r="J4099" s="260">
        <v>1240</v>
      </c>
      <c r="K4099" s="260">
        <v>50</v>
      </c>
      <c r="L4099" s="260">
        <v>2685</v>
      </c>
      <c r="M4099" s="260">
        <v>12</v>
      </c>
      <c r="N4099" s="260">
        <v>6890</v>
      </c>
    </row>
    <row r="4100" spans="1:14" x14ac:dyDescent="0.25">
      <c r="A4100" s="263">
        <v>40624</v>
      </c>
      <c r="B4100">
        <v>18.099</v>
      </c>
      <c r="C4100">
        <v>6115.6169360000004</v>
      </c>
      <c r="D4100">
        <v>237.46715380000001</v>
      </c>
      <c r="F4100" s="260">
        <v>151.857142857143</v>
      </c>
      <c r="G4100" s="260">
        <v>73.857142857142904</v>
      </c>
      <c r="H4100" s="260">
        <v>78</v>
      </c>
      <c r="I4100" s="260">
        <v>3910.8571428571399</v>
      </c>
      <c r="J4100" s="260">
        <v>1207.8571428571399</v>
      </c>
      <c r="K4100" s="260">
        <v>46</v>
      </c>
      <c r="L4100" s="260">
        <v>2657.1428571428601</v>
      </c>
      <c r="M4100" s="260">
        <v>13.285714285714301</v>
      </c>
      <c r="N4100" s="260">
        <v>7021.4285714285697</v>
      </c>
    </row>
    <row r="4101" spans="1:14" x14ac:dyDescent="0.25">
      <c r="A4101" s="263">
        <v>40625</v>
      </c>
      <c r="B4101">
        <v>8.7750000000000004</v>
      </c>
      <c r="C4101">
        <v>2916.4249030000001</v>
      </c>
      <c r="D4101">
        <v>111.9910629</v>
      </c>
      <c r="F4101" s="260">
        <v>147.71428571428601</v>
      </c>
      <c r="G4101" s="260">
        <v>73.714285714285694</v>
      </c>
      <c r="H4101" s="260">
        <v>74</v>
      </c>
      <c r="I4101" s="260">
        <v>3846.7142857142899</v>
      </c>
      <c r="J4101" s="260">
        <v>1175.7142857142901</v>
      </c>
      <c r="K4101" s="260">
        <v>42</v>
      </c>
      <c r="L4101" s="260">
        <v>2629.2857142857101</v>
      </c>
      <c r="M4101" s="260">
        <v>14.5714285714286</v>
      </c>
      <c r="N4101" s="260">
        <v>7152.8571428571404</v>
      </c>
    </row>
    <row r="4102" spans="1:14" x14ac:dyDescent="0.25">
      <c r="A4102" s="263">
        <v>40626</v>
      </c>
      <c r="B4102">
        <v>8.25</v>
      </c>
      <c r="C4102">
        <v>2696.2169140000001</v>
      </c>
      <c r="D4102">
        <v>102.3377143</v>
      </c>
      <c r="F4102" s="260">
        <v>143.57142857142901</v>
      </c>
      <c r="G4102" s="260">
        <v>73.571428571428598</v>
      </c>
      <c r="H4102" s="260">
        <v>70</v>
      </c>
      <c r="I4102" s="260">
        <v>3782.5714285714298</v>
      </c>
      <c r="J4102" s="260">
        <v>1143.57142857143</v>
      </c>
      <c r="K4102" s="260">
        <v>38</v>
      </c>
      <c r="L4102" s="260">
        <v>2601.4285714285702</v>
      </c>
      <c r="M4102" s="260">
        <v>15.8571428571429</v>
      </c>
      <c r="N4102" s="260">
        <v>7284.2857142857101</v>
      </c>
    </row>
    <row r="4103" spans="1:14" x14ac:dyDescent="0.25">
      <c r="A4103" s="263">
        <v>40627</v>
      </c>
      <c r="B4103">
        <v>6.2389999999999999</v>
      </c>
      <c r="C4103">
        <v>2004.417434</v>
      </c>
      <c r="D4103">
        <v>75.158915660000005</v>
      </c>
      <c r="F4103" s="260">
        <v>139.42857142857099</v>
      </c>
      <c r="G4103" s="260">
        <v>73.428571428571402</v>
      </c>
      <c r="H4103" s="260">
        <v>66</v>
      </c>
      <c r="I4103" s="260">
        <v>3718.4285714285702</v>
      </c>
      <c r="J4103" s="260">
        <v>1111.42857142857</v>
      </c>
      <c r="K4103" s="260">
        <v>34</v>
      </c>
      <c r="L4103" s="260">
        <v>2573.5714285714298</v>
      </c>
      <c r="M4103" s="260">
        <v>17.1428571428571</v>
      </c>
      <c r="N4103" s="260">
        <v>7415.7142857142899</v>
      </c>
    </row>
    <row r="4104" spans="1:14" x14ac:dyDescent="0.25">
      <c r="A4104" s="263">
        <v>40628</v>
      </c>
      <c r="B4104">
        <v>2.948</v>
      </c>
      <c r="C4104">
        <v>930.77288229999999</v>
      </c>
      <c r="D4104">
        <v>34.458245490000003</v>
      </c>
      <c r="F4104" s="260">
        <v>135.28571428571399</v>
      </c>
      <c r="G4104" s="260">
        <v>73.285714285714306</v>
      </c>
      <c r="H4104" s="260">
        <v>62</v>
      </c>
      <c r="I4104" s="260">
        <v>3654.2857142857101</v>
      </c>
      <c r="J4104" s="260">
        <v>1079.2857142857099</v>
      </c>
      <c r="K4104" s="260">
        <v>30</v>
      </c>
      <c r="L4104" s="260">
        <v>2545.7142857142899</v>
      </c>
      <c r="M4104" s="260">
        <v>18.428571428571399</v>
      </c>
      <c r="N4104" s="260">
        <v>7547.1428571428596</v>
      </c>
    </row>
    <row r="4105" spans="1:14" x14ac:dyDescent="0.25">
      <c r="A4105" s="263">
        <v>40629</v>
      </c>
      <c r="B4105">
        <v>3.2450000000000001</v>
      </c>
      <c r="C4105">
        <v>1006.5611730000001</v>
      </c>
      <c r="D4105">
        <v>36.768260570000002</v>
      </c>
      <c r="F4105" s="260">
        <v>131.142857142857</v>
      </c>
      <c r="G4105" s="260">
        <v>73.142857142857096</v>
      </c>
      <c r="H4105" s="260">
        <v>58</v>
      </c>
      <c r="I4105" s="260">
        <v>3590.1428571428601</v>
      </c>
      <c r="J4105" s="260">
        <v>1047.1428571428601</v>
      </c>
      <c r="K4105" s="260">
        <v>26</v>
      </c>
      <c r="L4105" s="260">
        <v>2517.8571428571399</v>
      </c>
      <c r="M4105" s="260">
        <v>19.714285714285701</v>
      </c>
      <c r="N4105" s="260">
        <v>7678.5714285714303</v>
      </c>
    </row>
    <row r="4106" spans="1:14" x14ac:dyDescent="0.25">
      <c r="A4106" s="263">
        <v>40630</v>
      </c>
      <c r="B4106">
        <v>2.7879999999999998</v>
      </c>
      <c r="C4106">
        <v>849.35416320000002</v>
      </c>
      <c r="D4106">
        <v>30.5921664</v>
      </c>
      <c r="F4106" s="260">
        <v>127</v>
      </c>
      <c r="G4106" s="260">
        <v>73</v>
      </c>
      <c r="H4106" s="260">
        <v>54</v>
      </c>
      <c r="I4106" s="260">
        <v>3526</v>
      </c>
      <c r="J4106" s="260">
        <v>1015</v>
      </c>
      <c r="K4106" s="260">
        <v>22</v>
      </c>
      <c r="L4106" s="260">
        <v>2490</v>
      </c>
      <c r="M4106" s="260">
        <v>21</v>
      </c>
      <c r="N4106" s="260">
        <v>7810</v>
      </c>
    </row>
    <row r="4107" spans="1:14" x14ac:dyDescent="0.25">
      <c r="A4107" s="263">
        <v>40631</v>
      </c>
      <c r="B4107">
        <v>2.2400000000000002</v>
      </c>
      <c r="C4107">
        <v>715.69612800000004</v>
      </c>
      <c r="D4107">
        <v>24.385535999999998</v>
      </c>
      <c r="F4107" s="260">
        <v>126</v>
      </c>
      <c r="G4107" s="260">
        <v>53</v>
      </c>
      <c r="H4107" s="260">
        <v>73</v>
      </c>
      <c r="I4107" s="260">
        <v>3698</v>
      </c>
      <c r="J4107" s="260">
        <v>1177.5</v>
      </c>
      <c r="K4107" s="260">
        <v>11</v>
      </c>
      <c r="L4107" s="260">
        <v>2510</v>
      </c>
      <c r="M4107" s="260">
        <v>21.5</v>
      </c>
      <c r="N4107" s="260">
        <v>7085</v>
      </c>
    </row>
    <row r="4108" spans="1:14" x14ac:dyDescent="0.25">
      <c r="A4108" s="263">
        <v>40632</v>
      </c>
      <c r="B4108">
        <v>2.2170000000000001</v>
      </c>
      <c r="C4108">
        <v>741.29385600000001</v>
      </c>
      <c r="D4108">
        <v>23.9436</v>
      </c>
      <c r="F4108" s="260">
        <v>125</v>
      </c>
      <c r="G4108" s="260">
        <v>33</v>
      </c>
      <c r="H4108" s="260">
        <v>92</v>
      </c>
      <c r="I4108" s="260">
        <v>3870</v>
      </c>
      <c r="J4108" s="260">
        <v>1340</v>
      </c>
      <c r="K4108" s="260">
        <v>0</v>
      </c>
      <c r="L4108" s="260">
        <v>2530</v>
      </c>
      <c r="M4108" s="260">
        <v>22</v>
      </c>
      <c r="N4108" s="260">
        <v>6360</v>
      </c>
    </row>
    <row r="4109" spans="1:14" x14ac:dyDescent="0.25">
      <c r="A4109" s="263">
        <v>40633</v>
      </c>
      <c r="B4109">
        <v>2.0110000000000001</v>
      </c>
      <c r="C4109">
        <v>614.38141440000004</v>
      </c>
      <c r="D4109">
        <v>18.38279232</v>
      </c>
      <c r="F4109" s="260">
        <v>105.8</v>
      </c>
      <c r="G4109" s="260">
        <v>30.4</v>
      </c>
      <c r="H4109" s="260">
        <v>75.400000000000006</v>
      </c>
      <c r="I4109" s="260">
        <v>3536</v>
      </c>
      <c r="J4109" s="260">
        <v>1209.8</v>
      </c>
      <c r="K4109" s="260">
        <v>0</v>
      </c>
      <c r="L4109" s="260">
        <v>2326.1999999999998</v>
      </c>
      <c r="M4109" s="260">
        <v>18.8</v>
      </c>
      <c r="N4109" s="260">
        <v>5946</v>
      </c>
    </row>
    <row r="4110" spans="1:14" x14ac:dyDescent="0.25">
      <c r="A4110" s="263">
        <v>40634</v>
      </c>
      <c r="B4110">
        <v>2.6970000000000001</v>
      </c>
      <c r="C4110">
        <v>746.13260160000004</v>
      </c>
      <c r="D4110">
        <v>20.17960128</v>
      </c>
      <c r="F4110" s="260">
        <v>86.6</v>
      </c>
      <c r="G4110" s="260">
        <v>27.8</v>
      </c>
      <c r="H4110" s="260">
        <v>58.8</v>
      </c>
      <c r="I4110" s="260">
        <v>3202</v>
      </c>
      <c r="J4110" s="260">
        <v>1079.5999999999999</v>
      </c>
      <c r="K4110" s="260">
        <v>0</v>
      </c>
      <c r="L4110" s="260">
        <v>2122.4</v>
      </c>
      <c r="M4110" s="260">
        <v>15.6</v>
      </c>
      <c r="N4110" s="260">
        <v>5532</v>
      </c>
    </row>
    <row r="4111" spans="1:14" x14ac:dyDescent="0.25">
      <c r="A4111" s="263">
        <v>40635</v>
      </c>
      <c r="B4111">
        <v>2.194</v>
      </c>
      <c r="C4111">
        <v>543.66266880000001</v>
      </c>
      <c r="D4111">
        <v>12.77645184</v>
      </c>
      <c r="F4111" s="260">
        <v>67.400000000000006</v>
      </c>
      <c r="G4111" s="260">
        <v>25.2</v>
      </c>
      <c r="H4111" s="260">
        <v>42.2</v>
      </c>
      <c r="I4111" s="260">
        <v>2868</v>
      </c>
      <c r="J4111" s="260">
        <v>949.4</v>
      </c>
      <c r="K4111" s="260">
        <v>0</v>
      </c>
      <c r="L4111" s="260">
        <v>1918.6</v>
      </c>
      <c r="M4111" s="260">
        <v>12.4</v>
      </c>
      <c r="N4111" s="260">
        <v>5118</v>
      </c>
    </row>
    <row r="4112" spans="1:14" x14ac:dyDescent="0.25">
      <c r="A4112" s="263">
        <v>40636</v>
      </c>
      <c r="B4112">
        <v>2.194</v>
      </c>
      <c r="C4112">
        <v>480.34909440000001</v>
      </c>
      <c r="D4112">
        <v>9.1368691200000001</v>
      </c>
      <c r="F4112" s="260">
        <v>48.2</v>
      </c>
      <c r="G4112" s="260">
        <v>22.6</v>
      </c>
      <c r="H4112" s="260">
        <v>25.6</v>
      </c>
      <c r="I4112" s="260">
        <v>2534</v>
      </c>
      <c r="J4112" s="260">
        <v>819.2</v>
      </c>
      <c r="K4112" s="260">
        <v>0</v>
      </c>
      <c r="L4112" s="260">
        <v>1714.8</v>
      </c>
      <c r="M4112" s="260">
        <v>9.1999999999999993</v>
      </c>
      <c r="N4112" s="260">
        <v>4704</v>
      </c>
    </row>
    <row r="4113" spans="1:14" x14ac:dyDescent="0.25">
      <c r="A4113" s="263">
        <v>40637</v>
      </c>
      <c r="B4113">
        <v>36.654000000000003</v>
      </c>
      <c r="C4113">
        <v>6967.1923200000001</v>
      </c>
      <c r="D4113">
        <v>91.8402624</v>
      </c>
      <c r="F4113" s="260">
        <v>29</v>
      </c>
      <c r="G4113" s="260">
        <v>20</v>
      </c>
      <c r="H4113" s="260">
        <v>9</v>
      </c>
      <c r="I4113" s="260">
        <v>2200</v>
      </c>
      <c r="J4113" s="260">
        <v>689</v>
      </c>
      <c r="K4113" s="260">
        <v>0</v>
      </c>
      <c r="L4113" s="260">
        <v>1511</v>
      </c>
      <c r="M4113" s="260">
        <v>6</v>
      </c>
      <c r="N4113" s="260">
        <v>4290</v>
      </c>
    </row>
    <row r="4114" spans="1:14" x14ac:dyDescent="0.25">
      <c r="A4114" s="263">
        <v>40638</v>
      </c>
      <c r="B4114">
        <v>111.608</v>
      </c>
      <c r="C4114">
        <v>24203.757310000001</v>
      </c>
      <c r="D4114">
        <v>636.43345920000002</v>
      </c>
      <c r="F4114" s="260">
        <v>66</v>
      </c>
      <c r="G4114" s="260">
        <v>38.285714285714299</v>
      </c>
      <c r="H4114" s="260">
        <v>27.714285714285701</v>
      </c>
      <c r="I4114" s="260">
        <v>2510</v>
      </c>
      <c r="J4114" s="260">
        <v>726.28571428571399</v>
      </c>
      <c r="K4114" s="260">
        <v>8</v>
      </c>
      <c r="L4114" s="260">
        <v>1775.7142857142901</v>
      </c>
      <c r="M4114" s="260">
        <v>15.285714285714301</v>
      </c>
      <c r="N4114" s="260">
        <v>4611.4285714285697</v>
      </c>
    </row>
    <row r="4115" spans="1:14" x14ac:dyDescent="0.25">
      <c r="A4115" s="263">
        <v>40639</v>
      </c>
      <c r="B4115">
        <v>19.538</v>
      </c>
      <c r="C4115">
        <v>4760.3946239999996</v>
      </c>
      <c r="D4115">
        <v>173.87256959999999</v>
      </c>
      <c r="F4115" s="260">
        <v>103</v>
      </c>
      <c r="G4115" s="260">
        <v>56.571428571428598</v>
      </c>
      <c r="H4115" s="260">
        <v>46.428571428571402</v>
      </c>
      <c r="I4115" s="260">
        <v>2820</v>
      </c>
      <c r="J4115" s="260">
        <v>763.57142857142901</v>
      </c>
      <c r="K4115" s="260">
        <v>16</v>
      </c>
      <c r="L4115" s="260">
        <v>2040.42857142857</v>
      </c>
      <c r="M4115" s="260">
        <v>24.571428571428601</v>
      </c>
      <c r="N4115" s="260">
        <v>4932.8571428571404</v>
      </c>
    </row>
    <row r="4116" spans="1:14" x14ac:dyDescent="0.25">
      <c r="A4116" s="263">
        <v>40640</v>
      </c>
      <c r="B4116">
        <v>8.25</v>
      </c>
      <c r="C4116">
        <v>2231.0639999999999</v>
      </c>
      <c r="D4116">
        <v>99.792000000000002</v>
      </c>
      <c r="F4116" s="260">
        <v>140</v>
      </c>
      <c r="G4116" s="260">
        <v>74.857142857142904</v>
      </c>
      <c r="H4116" s="260">
        <v>65.142857142857096</v>
      </c>
      <c r="I4116" s="260">
        <v>3130</v>
      </c>
      <c r="J4116" s="260">
        <v>800.857142857143</v>
      </c>
      <c r="K4116" s="260">
        <v>24</v>
      </c>
      <c r="L4116" s="260">
        <v>2305.1428571428601</v>
      </c>
      <c r="M4116" s="260">
        <v>33.857142857142897</v>
      </c>
      <c r="N4116" s="260">
        <v>5254.2857142857101</v>
      </c>
    </row>
    <row r="4117" spans="1:14" x14ac:dyDescent="0.25">
      <c r="A4117" s="263">
        <v>40641</v>
      </c>
      <c r="B4117">
        <v>5.0960000000000001</v>
      </c>
      <c r="C4117">
        <v>1514.612736</v>
      </c>
      <c r="D4117">
        <v>77.932108799999995</v>
      </c>
      <c r="F4117" s="260">
        <v>177</v>
      </c>
      <c r="G4117" s="260">
        <v>93.142857142857096</v>
      </c>
      <c r="H4117" s="260">
        <v>83.857142857142804</v>
      </c>
      <c r="I4117" s="260">
        <v>3440</v>
      </c>
      <c r="J4117" s="260">
        <v>838.142857142857</v>
      </c>
      <c r="K4117" s="260">
        <v>32</v>
      </c>
      <c r="L4117" s="260">
        <v>2569.8571428571399</v>
      </c>
      <c r="M4117" s="260">
        <v>43.142857142857103</v>
      </c>
      <c r="N4117" s="260">
        <v>5575.7142857142899</v>
      </c>
    </row>
    <row r="4118" spans="1:14" x14ac:dyDescent="0.25">
      <c r="A4118" s="263">
        <v>40642</v>
      </c>
      <c r="B4118">
        <v>25.137</v>
      </c>
      <c r="C4118">
        <v>8144.3879999999999</v>
      </c>
      <c r="D4118">
        <v>464.77307519999999</v>
      </c>
      <c r="F4118" s="260">
        <v>214</v>
      </c>
      <c r="G4118" s="260">
        <v>111.428571428571</v>
      </c>
      <c r="H4118" s="260">
        <v>102.571428571429</v>
      </c>
      <c r="I4118" s="260">
        <v>3750</v>
      </c>
      <c r="J4118" s="260">
        <v>875.42857142857099</v>
      </c>
      <c r="K4118" s="260">
        <v>40</v>
      </c>
      <c r="L4118" s="260">
        <v>2834.5714285714298</v>
      </c>
      <c r="M4118" s="260">
        <v>52.428571428571402</v>
      </c>
      <c r="N4118" s="260">
        <v>5897.1428571428596</v>
      </c>
    </row>
    <row r="4119" spans="1:14" x14ac:dyDescent="0.25">
      <c r="A4119" s="263">
        <v>40643</v>
      </c>
      <c r="B4119">
        <v>25.571000000000002</v>
      </c>
      <c r="C4119">
        <v>8969.8976640000001</v>
      </c>
      <c r="D4119">
        <v>554.54293440000004</v>
      </c>
      <c r="F4119" s="260">
        <v>251</v>
      </c>
      <c r="G4119" s="260">
        <v>129.71428571428601</v>
      </c>
      <c r="H4119" s="260">
        <v>121.28571428571399</v>
      </c>
      <c r="I4119" s="260">
        <v>4060</v>
      </c>
      <c r="J4119" s="260">
        <v>912.71428571428601</v>
      </c>
      <c r="K4119" s="260">
        <v>48</v>
      </c>
      <c r="L4119" s="260">
        <v>3099.2857142857101</v>
      </c>
      <c r="M4119" s="260">
        <v>61.714285714285701</v>
      </c>
      <c r="N4119" s="260">
        <v>6218.5714285714303</v>
      </c>
    </row>
    <row r="4120" spans="1:14" x14ac:dyDescent="0.25">
      <c r="A4120" s="263">
        <v>40644</v>
      </c>
      <c r="B4120">
        <v>42.938000000000002</v>
      </c>
      <c r="C4120">
        <v>16212.01478</v>
      </c>
      <c r="D4120">
        <v>1068.4348419999999</v>
      </c>
      <c r="F4120" s="260">
        <v>288</v>
      </c>
      <c r="G4120" s="260">
        <v>148</v>
      </c>
      <c r="H4120" s="260">
        <v>140</v>
      </c>
      <c r="I4120" s="260">
        <v>4370</v>
      </c>
      <c r="J4120" s="260">
        <v>950</v>
      </c>
      <c r="K4120" s="260">
        <v>56</v>
      </c>
      <c r="L4120" s="260">
        <v>3364</v>
      </c>
      <c r="M4120" s="260">
        <v>71</v>
      </c>
      <c r="N4120" s="260">
        <v>6540</v>
      </c>
    </row>
    <row r="4121" spans="1:14" x14ac:dyDescent="0.25">
      <c r="A4121" s="263">
        <v>40645</v>
      </c>
      <c r="B4121">
        <v>264.64499999999998</v>
      </c>
      <c r="C4121">
        <v>99124.463359999994</v>
      </c>
      <c r="D4121">
        <v>7026.1886469999999</v>
      </c>
      <c r="F4121" s="260">
        <v>307.28571428571399</v>
      </c>
      <c r="G4121" s="260">
        <v>140.71428571428601</v>
      </c>
      <c r="H4121" s="260">
        <v>166.57142857142901</v>
      </c>
      <c r="I4121" s="260">
        <v>4335.1428571428596</v>
      </c>
      <c r="J4121" s="260">
        <v>970</v>
      </c>
      <c r="K4121" s="260">
        <v>54.285714285714299</v>
      </c>
      <c r="L4121" s="260">
        <v>3310.8571428571399</v>
      </c>
      <c r="M4121" s="260">
        <v>69.857142857142904</v>
      </c>
      <c r="N4121" s="260">
        <v>6861.4285714285697</v>
      </c>
    </row>
    <row r="4122" spans="1:14" x14ac:dyDescent="0.25">
      <c r="A4122" s="263">
        <v>40646</v>
      </c>
      <c r="B4122">
        <v>82.06</v>
      </c>
      <c r="C4122">
        <v>30488.956910000001</v>
      </c>
      <c r="D4122">
        <v>2315.386203</v>
      </c>
      <c r="F4122" s="260">
        <v>326.57142857142901</v>
      </c>
      <c r="G4122" s="260">
        <v>133.42857142857099</v>
      </c>
      <c r="H4122" s="260">
        <v>193.142857142857</v>
      </c>
      <c r="I4122" s="260">
        <v>4300.2857142857101</v>
      </c>
      <c r="J4122" s="260">
        <v>990</v>
      </c>
      <c r="K4122" s="260">
        <v>52.571428571428598</v>
      </c>
      <c r="L4122" s="260">
        <v>3257.7142857142899</v>
      </c>
      <c r="M4122" s="260">
        <v>68.714285714285694</v>
      </c>
      <c r="N4122" s="260">
        <v>7182.8571428571404</v>
      </c>
    </row>
    <row r="4123" spans="1:14" x14ac:dyDescent="0.25">
      <c r="A4123" s="263">
        <v>40647</v>
      </c>
      <c r="B4123">
        <v>15.859</v>
      </c>
      <c r="C4123">
        <v>5844.5653000000002</v>
      </c>
      <c r="D4123">
        <v>473.89954419999998</v>
      </c>
      <c r="F4123" s="260">
        <v>345.857142857143</v>
      </c>
      <c r="G4123" s="260">
        <v>126.142857142857</v>
      </c>
      <c r="H4123" s="260">
        <v>219.71428571428601</v>
      </c>
      <c r="I4123" s="260">
        <v>4265.4285714285697</v>
      </c>
      <c r="J4123" s="260">
        <v>1010</v>
      </c>
      <c r="K4123" s="260">
        <v>50.857142857142897</v>
      </c>
      <c r="L4123" s="260">
        <v>3204.5714285714298</v>
      </c>
      <c r="M4123" s="260">
        <v>67.571428571428598</v>
      </c>
      <c r="N4123" s="260">
        <v>7504.2857142857101</v>
      </c>
    </row>
    <row r="4124" spans="1:14" x14ac:dyDescent="0.25">
      <c r="A4124" s="263">
        <v>40648</v>
      </c>
      <c r="B4124">
        <v>8.9120000000000008</v>
      </c>
      <c r="C4124">
        <v>3257.5264619999998</v>
      </c>
      <c r="D4124">
        <v>281.15883150000002</v>
      </c>
      <c r="F4124" s="260">
        <v>365.142857142857</v>
      </c>
      <c r="G4124" s="260">
        <v>118.857142857143</v>
      </c>
      <c r="H4124" s="260">
        <v>246.28571428571399</v>
      </c>
      <c r="I4124" s="260">
        <v>4230.5714285714303</v>
      </c>
      <c r="J4124" s="260">
        <v>1030</v>
      </c>
      <c r="K4124" s="260">
        <v>49.142857142857103</v>
      </c>
      <c r="L4124" s="260">
        <v>3151.4285714285702</v>
      </c>
      <c r="M4124" s="260">
        <v>66.428571428571402</v>
      </c>
      <c r="N4124" s="260">
        <v>7825.7142857142899</v>
      </c>
    </row>
    <row r="4125" spans="1:14" x14ac:dyDescent="0.25">
      <c r="A4125" s="263">
        <v>40649</v>
      </c>
      <c r="B4125">
        <v>49.085000000000001</v>
      </c>
      <c r="C4125">
        <v>17793.78933</v>
      </c>
      <c r="D4125">
        <v>1630.3400429999999</v>
      </c>
      <c r="F4125" s="260">
        <v>384.42857142857099</v>
      </c>
      <c r="G4125" s="260">
        <v>111.571428571429</v>
      </c>
      <c r="H4125" s="260">
        <v>272.857142857143</v>
      </c>
      <c r="I4125" s="260">
        <v>4195.7142857142899</v>
      </c>
      <c r="J4125" s="260">
        <v>1050</v>
      </c>
      <c r="K4125" s="260">
        <v>47.428571428571402</v>
      </c>
      <c r="L4125" s="260">
        <v>3098.2857142857101</v>
      </c>
      <c r="M4125" s="260">
        <v>65.285714285714306</v>
      </c>
      <c r="N4125" s="260">
        <v>8147.1428571428596</v>
      </c>
    </row>
    <row r="4126" spans="1:14" x14ac:dyDescent="0.25">
      <c r="A4126" s="263">
        <v>40650</v>
      </c>
      <c r="B4126">
        <v>21.297999999999998</v>
      </c>
      <c r="C4126">
        <v>7656.5896210000001</v>
      </c>
      <c r="D4126">
        <v>742.89371249999999</v>
      </c>
      <c r="F4126" s="260">
        <v>403.71428571428601</v>
      </c>
      <c r="G4126" s="260">
        <v>104.28571428571399</v>
      </c>
      <c r="H4126" s="260">
        <v>299.42857142857099</v>
      </c>
      <c r="I4126" s="260">
        <v>4160.8571428571404</v>
      </c>
      <c r="J4126" s="260">
        <v>1070</v>
      </c>
      <c r="K4126" s="260">
        <v>45.714285714285701</v>
      </c>
      <c r="L4126" s="260">
        <v>3045.1428571428601</v>
      </c>
      <c r="M4126" s="260">
        <v>64.142857142857096</v>
      </c>
      <c r="N4126" s="260">
        <v>8468.5714285714294</v>
      </c>
    </row>
    <row r="4127" spans="1:14" x14ac:dyDescent="0.25">
      <c r="A4127" s="263">
        <v>40651</v>
      </c>
      <c r="B4127">
        <v>83.5</v>
      </c>
      <c r="C4127">
        <v>29766.614399999999</v>
      </c>
      <c r="D4127">
        <v>3051.6912000000002</v>
      </c>
      <c r="F4127" s="260">
        <v>423</v>
      </c>
      <c r="G4127" s="260">
        <v>97</v>
      </c>
      <c r="H4127" s="260">
        <v>326</v>
      </c>
      <c r="I4127" s="260">
        <v>4126</v>
      </c>
      <c r="J4127" s="260">
        <v>1090</v>
      </c>
      <c r="K4127" s="260">
        <v>44</v>
      </c>
      <c r="L4127" s="260">
        <v>2992</v>
      </c>
      <c r="M4127" s="260">
        <v>63</v>
      </c>
      <c r="N4127" s="260">
        <v>8790</v>
      </c>
    </row>
    <row r="4128" spans="1:14" x14ac:dyDescent="0.25">
      <c r="A4128" s="263">
        <v>40652</v>
      </c>
      <c r="B4128">
        <v>113.367</v>
      </c>
      <c r="C4128">
        <v>40307.448980000001</v>
      </c>
      <c r="D4128">
        <v>4039.7002440000001</v>
      </c>
      <c r="F4128" s="260">
        <v>412.42857142857099</v>
      </c>
      <c r="G4128" s="260">
        <v>102</v>
      </c>
      <c r="H4128" s="260">
        <v>310.42857142857099</v>
      </c>
      <c r="I4128" s="260">
        <v>4115.1428571428596</v>
      </c>
      <c r="J4128" s="260">
        <v>1016.42857142857</v>
      </c>
      <c r="K4128" s="260">
        <v>47.571428571428598</v>
      </c>
      <c r="L4128" s="260">
        <v>3051.1428571428601</v>
      </c>
      <c r="M4128" s="260">
        <v>66.428571428571402</v>
      </c>
      <c r="N4128" s="260">
        <v>8947.1428571428605</v>
      </c>
    </row>
    <row r="4129" spans="1:14" x14ac:dyDescent="0.25">
      <c r="A4129" s="263">
        <v>40653</v>
      </c>
      <c r="B4129">
        <v>280.596</v>
      </c>
      <c r="C4129">
        <v>99502.227729999999</v>
      </c>
      <c r="D4129">
        <v>9742.4213920000002</v>
      </c>
      <c r="F4129" s="260">
        <v>401.857142857143</v>
      </c>
      <c r="G4129" s="260">
        <v>107</v>
      </c>
      <c r="H4129" s="260">
        <v>294.857142857143</v>
      </c>
      <c r="I4129" s="260">
        <v>4104.2857142857101</v>
      </c>
      <c r="J4129" s="260">
        <v>942.857142857143</v>
      </c>
      <c r="K4129" s="260">
        <v>51.142857142857103</v>
      </c>
      <c r="L4129" s="260">
        <v>3110.2857142857101</v>
      </c>
      <c r="M4129" s="260">
        <v>69.857142857142904</v>
      </c>
      <c r="N4129" s="260">
        <v>9104.2857142857101</v>
      </c>
    </row>
    <row r="4130" spans="1:14" x14ac:dyDescent="0.25">
      <c r="A4130" s="263">
        <v>40654</v>
      </c>
      <c r="B4130">
        <v>48.216999999999999</v>
      </c>
      <c r="C4130">
        <v>17053.013849999999</v>
      </c>
      <c r="D4130">
        <v>1630.0762520000001</v>
      </c>
      <c r="F4130" s="260">
        <v>391.28571428571399</v>
      </c>
      <c r="G4130" s="260">
        <v>112</v>
      </c>
      <c r="H4130" s="260">
        <v>279.28571428571399</v>
      </c>
      <c r="I4130" s="260">
        <v>4093.4285714285702</v>
      </c>
      <c r="J4130" s="260">
        <v>869.28571428571399</v>
      </c>
      <c r="K4130" s="260">
        <v>54.714285714285701</v>
      </c>
      <c r="L4130" s="260">
        <v>3169.4285714285702</v>
      </c>
      <c r="M4130" s="260">
        <v>73.285714285714306</v>
      </c>
      <c r="N4130" s="260">
        <v>9261.4285714285706</v>
      </c>
    </row>
    <row r="4131" spans="1:14" x14ac:dyDescent="0.25">
      <c r="A4131" s="263">
        <v>40655</v>
      </c>
      <c r="B4131">
        <v>16.042000000000002</v>
      </c>
      <c r="C4131">
        <v>5658.5615779999998</v>
      </c>
      <c r="D4131">
        <v>527.68096460000004</v>
      </c>
      <c r="F4131" s="260">
        <v>380.71428571428601</v>
      </c>
      <c r="G4131" s="260">
        <v>117</v>
      </c>
      <c r="H4131" s="260">
        <v>263.71428571428601</v>
      </c>
      <c r="I4131" s="260">
        <v>4082.5714285714298</v>
      </c>
      <c r="J4131" s="260">
        <v>795.71428571428601</v>
      </c>
      <c r="K4131" s="260">
        <v>58.285714285714299</v>
      </c>
      <c r="L4131" s="260">
        <v>3228.5714285714298</v>
      </c>
      <c r="M4131" s="260">
        <v>76.714285714285694</v>
      </c>
      <c r="N4131" s="260">
        <v>9418.5714285714294</v>
      </c>
    </row>
    <row r="4132" spans="1:14" x14ac:dyDescent="0.25">
      <c r="A4132" s="263">
        <v>40656</v>
      </c>
      <c r="B4132">
        <v>332.286</v>
      </c>
      <c r="C4132">
        <v>116896.92359999999</v>
      </c>
      <c r="D4132">
        <v>10626.620209999999</v>
      </c>
      <c r="F4132" s="260">
        <v>370.142857142857</v>
      </c>
      <c r="G4132" s="260">
        <v>122</v>
      </c>
      <c r="H4132" s="260">
        <v>248.142857142857</v>
      </c>
      <c r="I4132" s="260">
        <v>4071.7142857142899</v>
      </c>
      <c r="J4132" s="260">
        <v>722.142857142857</v>
      </c>
      <c r="K4132" s="260">
        <v>61.857142857142897</v>
      </c>
      <c r="L4132" s="260">
        <v>3287.7142857142899</v>
      </c>
      <c r="M4132" s="260">
        <v>80.142857142857096</v>
      </c>
      <c r="N4132" s="260">
        <v>9575.7142857142899</v>
      </c>
    </row>
    <row r="4133" spans="1:14" x14ac:dyDescent="0.25">
      <c r="A4133" s="263">
        <v>40657</v>
      </c>
      <c r="B4133">
        <v>128.495</v>
      </c>
      <c r="C4133">
        <v>45083.506050000004</v>
      </c>
      <c r="D4133">
        <v>3991.9504940000002</v>
      </c>
      <c r="F4133" s="260">
        <v>359.57142857142901</v>
      </c>
      <c r="G4133" s="260">
        <v>127</v>
      </c>
      <c r="H4133" s="260">
        <v>232.57142857142901</v>
      </c>
      <c r="I4133" s="260">
        <v>4060.8571428571399</v>
      </c>
      <c r="J4133" s="260">
        <v>648.57142857142901</v>
      </c>
      <c r="K4133" s="260">
        <v>65.428571428571402</v>
      </c>
      <c r="L4133" s="260">
        <v>3346.8571428571399</v>
      </c>
      <c r="M4133" s="260">
        <v>83.571428571428598</v>
      </c>
      <c r="N4133" s="260">
        <v>9732.8571428571395</v>
      </c>
    </row>
    <row r="4134" spans="1:14" x14ac:dyDescent="0.25">
      <c r="A4134" s="263">
        <v>40658</v>
      </c>
      <c r="B4134">
        <v>58.134999999999998</v>
      </c>
      <c r="C4134">
        <v>20342.599200000001</v>
      </c>
      <c r="D4134">
        <v>1752.9795360000001</v>
      </c>
      <c r="F4134" s="260">
        <v>349</v>
      </c>
      <c r="G4134" s="260">
        <v>132</v>
      </c>
      <c r="H4134" s="260">
        <v>217</v>
      </c>
      <c r="I4134" s="260">
        <v>4050</v>
      </c>
      <c r="J4134" s="260">
        <v>575</v>
      </c>
      <c r="K4134" s="260">
        <v>69</v>
      </c>
      <c r="L4134" s="260">
        <v>3406</v>
      </c>
      <c r="M4134" s="260">
        <v>87</v>
      </c>
      <c r="N4134" s="260">
        <v>9890</v>
      </c>
    </row>
    <row r="4135" spans="1:14" x14ac:dyDescent="0.25">
      <c r="A4135" s="263">
        <v>40659</v>
      </c>
      <c r="B4135">
        <v>27.285</v>
      </c>
      <c r="C4135">
        <v>9518.9413370000002</v>
      </c>
      <c r="D4135">
        <v>828.12937369999997</v>
      </c>
      <c r="F4135" s="260">
        <v>351.28571428571399</v>
      </c>
      <c r="G4135" s="260">
        <v>144.142857142857</v>
      </c>
      <c r="H4135" s="260">
        <v>207</v>
      </c>
      <c r="I4135" s="260">
        <v>4037.8571428571399</v>
      </c>
      <c r="J4135" s="260">
        <v>587.71428571428601</v>
      </c>
      <c r="K4135" s="260">
        <v>77.857142857142904</v>
      </c>
      <c r="L4135" s="260">
        <v>3372.2857142857101</v>
      </c>
      <c r="M4135" s="260">
        <v>80.857142857142904</v>
      </c>
      <c r="N4135" s="260">
        <v>9820</v>
      </c>
    </row>
    <row r="4136" spans="1:14" x14ac:dyDescent="0.25">
      <c r="A4136" s="263">
        <v>40660</v>
      </c>
      <c r="B4136">
        <v>36.951000000000001</v>
      </c>
      <c r="C4136">
        <v>12852.36016</v>
      </c>
      <c r="D4136">
        <v>1128.8002630000001</v>
      </c>
      <c r="F4136" s="260">
        <v>353.57142857142901</v>
      </c>
      <c r="G4136" s="260">
        <v>156.28571428571399</v>
      </c>
      <c r="H4136" s="260">
        <v>197</v>
      </c>
      <c r="I4136" s="260">
        <v>4025.7142857142899</v>
      </c>
      <c r="J4136" s="260">
        <v>600.42857142857099</v>
      </c>
      <c r="K4136" s="260">
        <v>86.714285714285694</v>
      </c>
      <c r="L4136" s="260">
        <v>3338.5714285714298</v>
      </c>
      <c r="M4136" s="260">
        <v>74.714285714285694</v>
      </c>
      <c r="N4136" s="260">
        <v>9750</v>
      </c>
    </row>
    <row r="4137" spans="1:14" x14ac:dyDescent="0.25">
      <c r="A4137" s="263">
        <v>40661</v>
      </c>
      <c r="B4137">
        <v>79.843999999999994</v>
      </c>
      <c r="C4137">
        <v>27687.709190000001</v>
      </c>
      <c r="D4137">
        <v>2454.888187</v>
      </c>
      <c r="F4137" s="260">
        <v>355.857142857143</v>
      </c>
      <c r="G4137" s="260">
        <v>168.42857142857099</v>
      </c>
      <c r="H4137" s="260">
        <v>187</v>
      </c>
      <c r="I4137" s="260">
        <v>4013.5714285714298</v>
      </c>
      <c r="J4137" s="260">
        <v>613.142857142857</v>
      </c>
      <c r="K4137" s="260">
        <v>95.571428571428598</v>
      </c>
      <c r="L4137" s="260">
        <v>3304.8571428571399</v>
      </c>
      <c r="M4137" s="260">
        <v>68.571428571428598</v>
      </c>
      <c r="N4137" s="260">
        <v>9680</v>
      </c>
    </row>
    <row r="4138" spans="1:14" x14ac:dyDescent="0.25">
      <c r="A4138" s="263">
        <v>40662</v>
      </c>
      <c r="B4138">
        <v>22.92</v>
      </c>
      <c r="C4138">
        <v>7923.9809830000004</v>
      </c>
      <c r="D4138">
        <v>709.2260023</v>
      </c>
      <c r="F4138" s="260">
        <v>358.142857142857</v>
      </c>
      <c r="G4138" s="260">
        <v>180.57142857142901</v>
      </c>
      <c r="H4138" s="260">
        <v>177</v>
      </c>
      <c r="I4138" s="260">
        <v>4001.4285714285702</v>
      </c>
      <c r="J4138" s="260">
        <v>625.857142857143</v>
      </c>
      <c r="K4138" s="260">
        <v>104.428571428571</v>
      </c>
      <c r="L4138" s="260">
        <v>3271.1428571428601</v>
      </c>
      <c r="M4138" s="260">
        <v>62.428571428571402</v>
      </c>
      <c r="N4138" s="260">
        <v>9610</v>
      </c>
    </row>
    <row r="4139" spans="1:14" x14ac:dyDescent="0.25">
      <c r="A4139" s="263">
        <v>40663</v>
      </c>
      <c r="B4139">
        <v>11.586</v>
      </c>
      <c r="C4139">
        <v>3993.3962740000002</v>
      </c>
      <c r="D4139">
        <v>360.79995700000001</v>
      </c>
      <c r="F4139" s="260">
        <v>360.42857142857099</v>
      </c>
      <c r="G4139" s="260">
        <v>192.71428571428601</v>
      </c>
      <c r="H4139" s="260">
        <v>167</v>
      </c>
      <c r="I4139" s="260">
        <v>3989.2857142857101</v>
      </c>
      <c r="J4139" s="260">
        <v>638.57142857142901</v>
      </c>
      <c r="K4139" s="260">
        <v>113.28571428571399</v>
      </c>
      <c r="L4139" s="260">
        <v>3237.4285714285702</v>
      </c>
      <c r="M4139" s="260">
        <v>56.285714285714299</v>
      </c>
      <c r="N4139" s="260">
        <v>9540</v>
      </c>
    </row>
    <row r="4140" spans="1:14" x14ac:dyDescent="0.25">
      <c r="A4140" s="263">
        <v>40664</v>
      </c>
      <c r="B4140">
        <v>9.4149999999999991</v>
      </c>
      <c r="C4140">
        <v>3235.23072</v>
      </c>
      <c r="D4140">
        <v>295.05211200000002</v>
      </c>
      <c r="F4140" s="260">
        <v>362.71428571428601</v>
      </c>
      <c r="G4140" s="260">
        <v>204.857142857143</v>
      </c>
      <c r="H4140" s="260">
        <v>157</v>
      </c>
      <c r="I4140" s="260">
        <v>3977.1428571428601</v>
      </c>
      <c r="J4140" s="260">
        <v>651.28571428571399</v>
      </c>
      <c r="K4140" s="260">
        <v>122.142857142857</v>
      </c>
      <c r="L4140" s="260">
        <v>3203.7142857142899</v>
      </c>
      <c r="M4140" s="260">
        <v>50.142857142857103</v>
      </c>
      <c r="N4140" s="260">
        <v>9470</v>
      </c>
    </row>
    <row r="4141" spans="1:14" x14ac:dyDescent="0.25">
      <c r="A4141" s="263">
        <v>40665</v>
      </c>
      <c r="B4141">
        <v>34.094999999999999</v>
      </c>
      <c r="C4141">
        <v>11680.128720000001</v>
      </c>
      <c r="D4141">
        <v>1075.21992</v>
      </c>
      <c r="F4141" s="260">
        <v>365</v>
      </c>
      <c r="G4141" s="260">
        <v>217</v>
      </c>
      <c r="H4141" s="260">
        <v>147</v>
      </c>
      <c r="I4141" s="260">
        <v>3965</v>
      </c>
      <c r="J4141" s="260">
        <v>664</v>
      </c>
      <c r="K4141" s="260">
        <v>131</v>
      </c>
      <c r="L4141" s="260">
        <v>3170</v>
      </c>
      <c r="M4141" s="260">
        <v>44</v>
      </c>
      <c r="N4141" s="260">
        <v>9400</v>
      </c>
    </row>
    <row r="4142" spans="1:14" x14ac:dyDescent="0.25">
      <c r="A4142" s="263">
        <v>40666</v>
      </c>
      <c r="B4142">
        <v>289.39400000000001</v>
      </c>
      <c r="C4142">
        <v>93192.144190000006</v>
      </c>
      <c r="D4142">
        <v>8940.5878460000004</v>
      </c>
      <c r="F4142" s="260">
        <v>357.57142857142901</v>
      </c>
      <c r="G4142" s="260">
        <v>199.42857142857099</v>
      </c>
      <c r="H4142" s="260">
        <v>157.28571428571399</v>
      </c>
      <c r="I4142" s="260">
        <v>3727.1428571428601</v>
      </c>
      <c r="J4142" s="260">
        <v>661.57142857142901</v>
      </c>
      <c r="K4142" s="260">
        <v>116.571428571429</v>
      </c>
      <c r="L4142" s="260">
        <v>2949</v>
      </c>
      <c r="M4142" s="260">
        <v>46.857142857142897</v>
      </c>
      <c r="N4142" s="260">
        <v>9095.7142857142899</v>
      </c>
    </row>
    <row r="4143" spans="1:14" x14ac:dyDescent="0.25">
      <c r="A4143" s="263">
        <v>40667</v>
      </c>
      <c r="B4143">
        <v>105.392</v>
      </c>
      <c r="C4143">
        <v>31772.977920000001</v>
      </c>
      <c r="D4143">
        <v>3188.354918</v>
      </c>
      <c r="F4143" s="260">
        <v>350.142857142857</v>
      </c>
      <c r="G4143" s="260">
        <v>181.857142857143</v>
      </c>
      <c r="H4143" s="260">
        <v>167.57142857142901</v>
      </c>
      <c r="I4143" s="260">
        <v>3489.2857142857101</v>
      </c>
      <c r="J4143" s="260">
        <v>659.142857142857</v>
      </c>
      <c r="K4143" s="260">
        <v>102.142857142857</v>
      </c>
      <c r="L4143" s="260">
        <v>2728</v>
      </c>
      <c r="M4143" s="260">
        <v>49.714285714285701</v>
      </c>
      <c r="N4143" s="260">
        <v>8791.4285714285706</v>
      </c>
    </row>
    <row r="4144" spans="1:14" x14ac:dyDescent="0.25">
      <c r="A4144" s="263">
        <v>40668</v>
      </c>
      <c r="B4144">
        <v>16.841999999999999</v>
      </c>
      <c r="C4144">
        <v>4731.3123839999998</v>
      </c>
      <c r="D4144">
        <v>498.70028159999998</v>
      </c>
      <c r="F4144" s="260">
        <v>342.71428571428601</v>
      </c>
      <c r="G4144" s="260">
        <v>164.28571428571399</v>
      </c>
      <c r="H4144" s="260">
        <v>177.857142857143</v>
      </c>
      <c r="I4144" s="260">
        <v>3251.4285714285702</v>
      </c>
      <c r="J4144" s="260">
        <v>656.71428571428601</v>
      </c>
      <c r="K4144" s="260">
        <v>87.714285714285694</v>
      </c>
      <c r="L4144" s="260">
        <v>2507</v>
      </c>
      <c r="M4144" s="260">
        <v>52.571428571428598</v>
      </c>
      <c r="N4144" s="260">
        <v>8487.1428571428605</v>
      </c>
    </row>
    <row r="4145" spans="1:14" x14ac:dyDescent="0.25">
      <c r="A4145" s="263">
        <v>40669</v>
      </c>
      <c r="B4145">
        <v>9.3239999999999998</v>
      </c>
      <c r="C4145">
        <v>2427.7138559999999</v>
      </c>
      <c r="D4145">
        <v>270.1040256</v>
      </c>
      <c r="F4145" s="260">
        <v>335.28571428571399</v>
      </c>
      <c r="G4145" s="260">
        <v>146.71428571428601</v>
      </c>
      <c r="H4145" s="260">
        <v>188.142857142857</v>
      </c>
      <c r="I4145" s="260">
        <v>3013.5714285714298</v>
      </c>
      <c r="J4145" s="260">
        <v>654.28571428571399</v>
      </c>
      <c r="K4145" s="260">
        <v>73.285714285714306</v>
      </c>
      <c r="L4145" s="260">
        <v>2286</v>
      </c>
      <c r="M4145" s="260">
        <v>55.428571428571402</v>
      </c>
      <c r="N4145" s="260">
        <v>8182.8571428571404</v>
      </c>
    </row>
    <row r="4146" spans="1:14" x14ac:dyDescent="0.25">
      <c r="A4146" s="263">
        <v>40670</v>
      </c>
      <c r="B4146">
        <v>4.8449999999999998</v>
      </c>
      <c r="C4146">
        <v>1161.9362060000001</v>
      </c>
      <c r="D4146">
        <v>137.24362289999999</v>
      </c>
      <c r="F4146" s="260">
        <v>327.857142857143</v>
      </c>
      <c r="G4146" s="260">
        <v>129.142857142857</v>
      </c>
      <c r="H4146" s="260">
        <v>198.42857142857099</v>
      </c>
      <c r="I4146" s="260">
        <v>2775.7142857142899</v>
      </c>
      <c r="J4146" s="260">
        <v>651.857142857143</v>
      </c>
      <c r="K4146" s="260">
        <v>58.857142857142897</v>
      </c>
      <c r="L4146" s="260">
        <v>2065</v>
      </c>
      <c r="M4146" s="260">
        <v>58.285714285714299</v>
      </c>
      <c r="N4146" s="260">
        <v>7878.5714285714303</v>
      </c>
    </row>
    <row r="4147" spans="1:14" x14ac:dyDescent="0.25">
      <c r="A4147" s="263">
        <v>40671</v>
      </c>
      <c r="B4147">
        <v>32.220999999999997</v>
      </c>
      <c r="C4147">
        <v>7065.1262880000004</v>
      </c>
      <c r="D4147">
        <v>892.03930560000003</v>
      </c>
      <c r="F4147" s="260">
        <v>320.42857142857099</v>
      </c>
      <c r="G4147" s="260">
        <v>111.571428571429</v>
      </c>
      <c r="H4147" s="260">
        <v>208.71428571428601</v>
      </c>
      <c r="I4147" s="260">
        <v>2537.8571428571399</v>
      </c>
      <c r="J4147" s="260">
        <v>649.42857142857099</v>
      </c>
      <c r="K4147" s="260">
        <v>44.428571428571402</v>
      </c>
      <c r="L4147" s="260">
        <v>1844</v>
      </c>
      <c r="M4147" s="260">
        <v>61.142857142857103</v>
      </c>
      <c r="N4147" s="260">
        <v>7574.2857142857101</v>
      </c>
    </row>
    <row r="4148" spans="1:14" x14ac:dyDescent="0.25">
      <c r="A4148" s="263">
        <v>40672</v>
      </c>
      <c r="B4148">
        <v>13.757</v>
      </c>
      <c r="C4148">
        <v>2733.7910400000001</v>
      </c>
      <c r="D4148">
        <v>372.03330240000003</v>
      </c>
      <c r="F4148" s="260">
        <v>313</v>
      </c>
      <c r="G4148" s="260">
        <v>94</v>
      </c>
      <c r="H4148" s="260">
        <v>219</v>
      </c>
      <c r="I4148" s="260">
        <v>2300</v>
      </c>
      <c r="J4148" s="260">
        <v>647</v>
      </c>
      <c r="K4148" s="260">
        <v>30</v>
      </c>
      <c r="L4148" s="260">
        <v>1623</v>
      </c>
      <c r="M4148" s="260">
        <v>64</v>
      </c>
      <c r="N4148" s="260">
        <v>7270</v>
      </c>
    </row>
    <row r="4149" spans="1:14" x14ac:dyDescent="0.25">
      <c r="A4149" s="263">
        <v>40673</v>
      </c>
      <c r="B4149">
        <v>9.5519999999999996</v>
      </c>
      <c r="C4149">
        <v>1796.544527</v>
      </c>
      <c r="D4149">
        <v>233.43996340000001</v>
      </c>
      <c r="F4149" s="260">
        <v>282.857142857143</v>
      </c>
      <c r="G4149" s="260">
        <v>84.714285714285694</v>
      </c>
      <c r="H4149" s="260">
        <v>198.142857142857</v>
      </c>
      <c r="I4149" s="260">
        <v>2176.8571428571399</v>
      </c>
      <c r="J4149" s="260">
        <v>668</v>
      </c>
      <c r="K4149" s="260">
        <v>26.428571428571399</v>
      </c>
      <c r="L4149" s="260">
        <v>1482.42857142857</v>
      </c>
      <c r="M4149" s="260">
        <v>56</v>
      </c>
      <c r="N4149" s="260">
        <v>6910</v>
      </c>
    </row>
    <row r="4150" spans="1:14" x14ac:dyDescent="0.25">
      <c r="A4150" s="263">
        <v>40674</v>
      </c>
      <c r="B4150">
        <v>11.7</v>
      </c>
      <c r="C4150">
        <v>2076.0586969999999</v>
      </c>
      <c r="D4150">
        <v>255.4638171</v>
      </c>
      <c r="F4150" s="260">
        <v>252.71428571428601</v>
      </c>
      <c r="G4150" s="260">
        <v>75.428571428571402</v>
      </c>
      <c r="H4150" s="260">
        <v>177.28571428571399</v>
      </c>
      <c r="I4150" s="260">
        <v>2053.7142857142899</v>
      </c>
      <c r="J4150" s="260">
        <v>689</v>
      </c>
      <c r="K4150" s="260">
        <v>22.8571428571429</v>
      </c>
      <c r="L4150" s="260">
        <v>1341.8571428571399</v>
      </c>
      <c r="M4150" s="260">
        <v>48</v>
      </c>
      <c r="N4150" s="260">
        <v>6550</v>
      </c>
    </row>
    <row r="4151" spans="1:14" x14ac:dyDescent="0.25">
      <c r="A4151" s="263">
        <v>40675</v>
      </c>
      <c r="B4151">
        <v>5.1420000000000003</v>
      </c>
      <c r="C4151">
        <v>857.69265189999999</v>
      </c>
      <c r="D4151">
        <v>98.881541490000004</v>
      </c>
      <c r="F4151" s="260">
        <v>222.57142857142901</v>
      </c>
      <c r="G4151" s="260">
        <v>66.142857142857096</v>
      </c>
      <c r="H4151" s="260">
        <v>156.42857142857099</v>
      </c>
      <c r="I4151" s="260">
        <v>1930.57142857143</v>
      </c>
      <c r="J4151" s="260">
        <v>710</v>
      </c>
      <c r="K4151" s="260">
        <v>19.285714285714299</v>
      </c>
      <c r="L4151" s="260">
        <v>1201.2857142857099</v>
      </c>
      <c r="M4151" s="260">
        <v>40</v>
      </c>
      <c r="N4151" s="260">
        <v>6190</v>
      </c>
    </row>
    <row r="4152" spans="1:14" x14ac:dyDescent="0.25">
      <c r="A4152" s="263">
        <v>40676</v>
      </c>
      <c r="B4152">
        <v>5.2329999999999997</v>
      </c>
      <c r="C4152">
        <v>817.19484890000001</v>
      </c>
      <c r="D4152">
        <v>87.002960909999999</v>
      </c>
      <c r="F4152" s="260">
        <v>192.42857142857099</v>
      </c>
      <c r="G4152" s="260">
        <v>56.857142857142897</v>
      </c>
      <c r="H4152" s="260">
        <v>135.57142857142901</v>
      </c>
      <c r="I4152" s="260">
        <v>1807.42857142857</v>
      </c>
      <c r="J4152" s="260">
        <v>731</v>
      </c>
      <c r="K4152" s="260">
        <v>15.714285714285699</v>
      </c>
      <c r="L4152" s="260">
        <v>1060.7142857142901</v>
      </c>
      <c r="M4152" s="260">
        <v>32</v>
      </c>
      <c r="N4152" s="260">
        <v>5830</v>
      </c>
    </row>
    <row r="4153" spans="1:14" x14ac:dyDescent="0.25">
      <c r="A4153" s="263">
        <v>40677</v>
      </c>
      <c r="B4153">
        <v>4.9359999999999999</v>
      </c>
      <c r="C4153">
        <v>718.29800230000001</v>
      </c>
      <c r="D4153">
        <v>69.210053490000007</v>
      </c>
      <c r="F4153" s="260">
        <v>162.28571428571399</v>
      </c>
      <c r="G4153" s="260">
        <v>47.571428571428598</v>
      </c>
      <c r="H4153" s="260">
        <v>114.71428571428601</v>
      </c>
      <c r="I4153" s="260">
        <v>1684.2857142857099</v>
      </c>
      <c r="J4153" s="260">
        <v>752</v>
      </c>
      <c r="K4153" s="260">
        <v>12.1428571428571</v>
      </c>
      <c r="L4153" s="260">
        <v>920.142857142857</v>
      </c>
      <c r="M4153" s="260">
        <v>24</v>
      </c>
      <c r="N4153" s="260">
        <v>5470</v>
      </c>
    </row>
    <row r="4154" spans="1:14" x14ac:dyDescent="0.25">
      <c r="A4154" s="263">
        <v>40678</v>
      </c>
      <c r="B4154">
        <v>2.399</v>
      </c>
      <c r="C4154">
        <v>323.58370009999999</v>
      </c>
      <c r="D4154">
        <v>27.38972571</v>
      </c>
      <c r="F4154" s="260">
        <v>132.142857142857</v>
      </c>
      <c r="G4154" s="260">
        <v>38.285714285714299</v>
      </c>
      <c r="H4154" s="260">
        <v>93.857142857142904</v>
      </c>
      <c r="I4154" s="260">
        <v>1561.1428571428601</v>
      </c>
      <c r="J4154" s="260">
        <v>773</v>
      </c>
      <c r="K4154" s="260">
        <v>8.5714285714285694</v>
      </c>
      <c r="L4154" s="260">
        <v>779.57142857142901</v>
      </c>
      <c r="M4154" s="260">
        <v>16</v>
      </c>
      <c r="N4154" s="260">
        <v>5110</v>
      </c>
    </row>
    <row r="4155" spans="1:14" x14ac:dyDescent="0.25">
      <c r="A4155" s="263">
        <v>40679</v>
      </c>
      <c r="B4155">
        <v>5.7590000000000003</v>
      </c>
      <c r="C4155">
        <v>715.51658880000002</v>
      </c>
      <c r="D4155">
        <v>50.752915199999997</v>
      </c>
      <c r="F4155" s="260">
        <v>102</v>
      </c>
      <c r="G4155" s="260">
        <v>29</v>
      </c>
      <c r="H4155" s="260">
        <v>73</v>
      </c>
      <c r="I4155" s="260">
        <v>1438</v>
      </c>
      <c r="J4155" s="260">
        <v>794</v>
      </c>
      <c r="K4155" s="260">
        <v>5</v>
      </c>
      <c r="L4155" s="260">
        <v>639</v>
      </c>
      <c r="M4155" s="260">
        <v>8</v>
      </c>
      <c r="N4155" s="260">
        <v>4750</v>
      </c>
    </row>
    <row r="4156" spans="1:14" x14ac:dyDescent="0.25">
      <c r="A4156" s="263">
        <v>40680</v>
      </c>
      <c r="B4156">
        <v>4.1130000000000004</v>
      </c>
      <c r="C4156">
        <v>576.95753830000001</v>
      </c>
      <c r="D4156">
        <v>103.15686030000001</v>
      </c>
      <c r="F4156" s="260">
        <v>290.28571428571399</v>
      </c>
      <c r="G4156" s="260">
        <v>86.857142857142904</v>
      </c>
      <c r="H4156" s="260">
        <v>203.42857142857099</v>
      </c>
      <c r="I4156" s="260">
        <v>1623.57142857143</v>
      </c>
      <c r="J4156" s="260">
        <v>780.42857142857099</v>
      </c>
      <c r="K4156" s="260">
        <v>46.714285714285701</v>
      </c>
      <c r="L4156" s="260">
        <v>796.42857142857099</v>
      </c>
      <c r="M4156" s="260">
        <v>65.714285714285694</v>
      </c>
      <c r="N4156" s="260">
        <v>5342.8571428571404</v>
      </c>
    </row>
    <row r="4157" spans="1:14" x14ac:dyDescent="0.25">
      <c r="A4157" s="263">
        <v>40681</v>
      </c>
      <c r="B4157">
        <v>6.0330000000000004</v>
      </c>
      <c r="C4157">
        <v>943.01788529999999</v>
      </c>
      <c r="D4157">
        <v>249.4559314</v>
      </c>
      <c r="F4157" s="260">
        <v>478.57142857142901</v>
      </c>
      <c r="G4157" s="260">
        <v>144.71428571428601</v>
      </c>
      <c r="H4157" s="260">
        <v>333.857142857143</v>
      </c>
      <c r="I4157" s="260">
        <v>1809.1428571428601</v>
      </c>
      <c r="J4157" s="260">
        <v>766.857142857143</v>
      </c>
      <c r="K4157" s="260">
        <v>88.428571428571402</v>
      </c>
      <c r="L4157" s="260">
        <v>953.857142857143</v>
      </c>
      <c r="M4157" s="260">
        <v>123.428571428571</v>
      </c>
      <c r="N4157" s="260">
        <v>5935.7142857142899</v>
      </c>
    </row>
    <row r="4158" spans="1:14" x14ac:dyDescent="0.25">
      <c r="A4158" s="263">
        <v>40682</v>
      </c>
      <c r="B4158">
        <v>6.4210000000000003</v>
      </c>
      <c r="C4158">
        <v>1106.6164209999999</v>
      </c>
      <c r="D4158">
        <v>369.95527129999999</v>
      </c>
      <c r="F4158" s="260">
        <v>666.857142857143</v>
      </c>
      <c r="G4158" s="260">
        <v>202.57142857142901</v>
      </c>
      <c r="H4158" s="260">
        <v>464.28571428571399</v>
      </c>
      <c r="I4158" s="260">
        <v>1994.7142857142901</v>
      </c>
      <c r="J4158" s="260">
        <v>753.28571428571399</v>
      </c>
      <c r="K4158" s="260">
        <v>130.142857142857</v>
      </c>
      <c r="L4158" s="260">
        <v>1111.2857142857099</v>
      </c>
      <c r="M4158" s="260">
        <v>181.142857142857</v>
      </c>
      <c r="N4158" s="260">
        <v>6528.5714285714303</v>
      </c>
    </row>
    <row r="4159" spans="1:14" x14ac:dyDescent="0.25">
      <c r="A4159" s="263">
        <v>40683</v>
      </c>
      <c r="B4159">
        <v>3.085</v>
      </c>
      <c r="C4159">
        <v>581.14207539999995</v>
      </c>
      <c r="D4159">
        <v>227.93319769999999</v>
      </c>
      <c r="F4159" s="260">
        <v>855.142857142857</v>
      </c>
      <c r="G4159" s="260">
        <v>260.42857142857099</v>
      </c>
      <c r="H4159" s="260">
        <v>594.71428571428601</v>
      </c>
      <c r="I4159" s="260">
        <v>2180.2857142857101</v>
      </c>
      <c r="J4159" s="260">
        <v>739.71428571428601</v>
      </c>
      <c r="K4159" s="260">
        <v>171.857142857143</v>
      </c>
      <c r="L4159" s="260">
        <v>1268.7142857142901</v>
      </c>
      <c r="M4159" s="260">
        <v>238.857142857143</v>
      </c>
      <c r="N4159" s="260">
        <v>7121.4285714285697</v>
      </c>
    </row>
    <row r="4160" spans="1:14" x14ac:dyDescent="0.25">
      <c r="A4160" s="263">
        <v>40684</v>
      </c>
      <c r="B4160">
        <v>1.577</v>
      </c>
      <c r="C4160">
        <v>322.35466009999999</v>
      </c>
      <c r="D4160">
        <v>142.1700645</v>
      </c>
      <c r="F4160" s="260">
        <v>1043.42857142857</v>
      </c>
      <c r="G4160" s="260">
        <v>318.28571428571399</v>
      </c>
      <c r="H4160" s="260">
        <v>725.142857142857</v>
      </c>
      <c r="I4160" s="260">
        <v>2365.8571428571399</v>
      </c>
      <c r="J4160" s="260">
        <v>726.142857142857</v>
      </c>
      <c r="K4160" s="260">
        <v>213.57142857142901</v>
      </c>
      <c r="L4160" s="260">
        <v>1426.1428571428601</v>
      </c>
      <c r="M4160" s="260">
        <v>296.57142857142901</v>
      </c>
      <c r="N4160" s="260">
        <v>7714.2857142857101</v>
      </c>
    </row>
    <row r="4161" spans="1:14" x14ac:dyDescent="0.25">
      <c r="A4161" s="263">
        <v>40685</v>
      </c>
      <c r="B4161">
        <v>0.22900000000000001</v>
      </c>
      <c r="C4161">
        <v>50.481545140000001</v>
      </c>
      <c r="D4161">
        <v>24.370206169999999</v>
      </c>
      <c r="F4161" s="260">
        <v>1231.7142857142901</v>
      </c>
      <c r="G4161" s="260">
        <v>376.142857142857</v>
      </c>
      <c r="H4161" s="260">
        <v>855.57142857142901</v>
      </c>
      <c r="I4161" s="260">
        <v>2551.4285714285702</v>
      </c>
      <c r="J4161" s="260">
        <v>712.57142857142901</v>
      </c>
      <c r="K4161" s="260">
        <v>255.28571428571399</v>
      </c>
      <c r="L4161" s="260">
        <v>1583.57142857143</v>
      </c>
      <c r="M4161" s="260">
        <v>354.28571428571399</v>
      </c>
      <c r="N4161" s="260">
        <v>8307.1428571428605</v>
      </c>
    </row>
    <row r="4162" spans="1:14" x14ac:dyDescent="0.25">
      <c r="A4162" s="263">
        <v>40686</v>
      </c>
      <c r="B4162">
        <v>98.558999999999997</v>
      </c>
      <c r="C4162">
        <v>23306.916929999999</v>
      </c>
      <c r="D4162">
        <v>12092.006590000001</v>
      </c>
      <c r="F4162" s="260">
        <v>1420</v>
      </c>
      <c r="G4162" s="260">
        <v>434</v>
      </c>
      <c r="H4162" s="260">
        <v>986</v>
      </c>
      <c r="I4162" s="260">
        <v>2737</v>
      </c>
      <c r="J4162" s="260">
        <v>699</v>
      </c>
      <c r="K4162" s="260">
        <v>297</v>
      </c>
      <c r="L4162" s="260">
        <v>1741</v>
      </c>
      <c r="M4162" s="260">
        <v>412</v>
      </c>
      <c r="N4162" s="260">
        <v>8900</v>
      </c>
    </row>
    <row r="4163" spans="1:14" x14ac:dyDescent="0.25">
      <c r="A4163" s="263">
        <v>40687</v>
      </c>
      <c r="B4163">
        <v>69.308999999999997</v>
      </c>
      <c r="C4163">
        <v>15541.129349999999</v>
      </c>
      <c r="D4163">
        <v>6786.2382550000002</v>
      </c>
      <c r="F4163" s="260">
        <v>1133.25</v>
      </c>
      <c r="G4163" s="260">
        <v>360.25</v>
      </c>
      <c r="H4163" s="260">
        <v>773</v>
      </c>
      <c r="I4163" s="260">
        <v>2595.25</v>
      </c>
      <c r="J4163" s="260">
        <v>801.75</v>
      </c>
      <c r="K4163" s="260">
        <v>234.75</v>
      </c>
      <c r="L4163" s="260">
        <v>1558.75</v>
      </c>
      <c r="M4163" s="260">
        <v>321.5</v>
      </c>
      <c r="N4163" s="260">
        <v>9135</v>
      </c>
    </row>
    <row r="4164" spans="1:14" x14ac:dyDescent="0.25">
      <c r="A4164" s="263">
        <v>40688</v>
      </c>
      <c r="B4164">
        <v>15.768000000000001</v>
      </c>
      <c r="C4164">
        <v>3342.5384829999998</v>
      </c>
      <c r="D4164">
        <v>1153.2336769999999</v>
      </c>
      <c r="F4164" s="260">
        <v>846.5</v>
      </c>
      <c r="G4164" s="260">
        <v>286.5</v>
      </c>
      <c r="H4164" s="260">
        <v>560</v>
      </c>
      <c r="I4164" s="260">
        <v>2453.5</v>
      </c>
      <c r="J4164" s="260">
        <v>904.5</v>
      </c>
      <c r="K4164" s="260">
        <v>172.5</v>
      </c>
      <c r="L4164" s="260">
        <v>1376.5</v>
      </c>
      <c r="M4164" s="260">
        <v>231</v>
      </c>
      <c r="N4164" s="260">
        <v>9370</v>
      </c>
    </row>
    <row r="4165" spans="1:14" x14ac:dyDescent="0.25">
      <c r="A4165" s="263">
        <v>40689</v>
      </c>
      <c r="B4165">
        <v>25.045000000000002</v>
      </c>
      <c r="C4165">
        <v>5002.3680839999997</v>
      </c>
      <c r="D4165">
        <v>1211.236308</v>
      </c>
      <c r="F4165" s="260">
        <v>559.75</v>
      </c>
      <c r="G4165" s="260">
        <v>212.75</v>
      </c>
      <c r="H4165" s="260">
        <v>347</v>
      </c>
      <c r="I4165" s="260">
        <v>2311.75</v>
      </c>
      <c r="J4165" s="260">
        <v>1007.25</v>
      </c>
      <c r="K4165" s="260">
        <v>110.25</v>
      </c>
      <c r="L4165" s="260">
        <v>1194.25</v>
      </c>
      <c r="M4165" s="260">
        <v>140.5</v>
      </c>
      <c r="N4165" s="260">
        <v>9605</v>
      </c>
    </row>
    <row r="4166" spans="1:14" x14ac:dyDescent="0.25">
      <c r="A4166" s="263">
        <v>40690</v>
      </c>
      <c r="B4166">
        <v>53.723999999999997</v>
      </c>
      <c r="C4166">
        <v>10072.605310000001</v>
      </c>
      <c r="D4166">
        <v>1267.1987329999999</v>
      </c>
      <c r="F4166" s="260">
        <v>273</v>
      </c>
      <c r="G4166" s="260">
        <v>139</v>
      </c>
      <c r="H4166" s="260">
        <v>134</v>
      </c>
      <c r="I4166" s="260">
        <v>2170</v>
      </c>
      <c r="J4166" s="260">
        <v>1110</v>
      </c>
      <c r="K4166" s="260">
        <v>48</v>
      </c>
      <c r="L4166" s="260">
        <v>1012</v>
      </c>
      <c r="M4166" s="260">
        <v>50</v>
      </c>
      <c r="N4166" s="260">
        <v>9840</v>
      </c>
    </row>
    <row r="4167" spans="1:14" x14ac:dyDescent="0.25">
      <c r="A4167" s="263">
        <v>40691</v>
      </c>
      <c r="B4167">
        <v>12.706</v>
      </c>
      <c r="C4167">
        <v>2428.87896</v>
      </c>
      <c r="D4167">
        <v>274.17515040000001</v>
      </c>
      <c r="F4167" s="260">
        <v>249.75</v>
      </c>
      <c r="G4167" s="260">
        <v>135</v>
      </c>
      <c r="H4167" s="260">
        <v>114.75</v>
      </c>
      <c r="I4167" s="260">
        <v>2212.5</v>
      </c>
      <c r="J4167" s="260">
        <v>1117.5</v>
      </c>
      <c r="K4167" s="260">
        <v>38.5</v>
      </c>
      <c r="L4167" s="260">
        <v>1056.5</v>
      </c>
      <c r="M4167" s="260">
        <v>53.25</v>
      </c>
      <c r="N4167" s="260">
        <v>9125</v>
      </c>
    </row>
    <row r="4168" spans="1:14" x14ac:dyDescent="0.25">
      <c r="A4168" s="263">
        <v>40692</v>
      </c>
      <c r="B4168">
        <v>4.2279999999999998</v>
      </c>
      <c r="C4168">
        <v>823.74969599999997</v>
      </c>
      <c r="D4168">
        <v>82.740268799999996</v>
      </c>
      <c r="F4168" s="260">
        <v>226.5</v>
      </c>
      <c r="G4168" s="260">
        <v>131</v>
      </c>
      <c r="H4168" s="260">
        <v>95.5</v>
      </c>
      <c r="I4168" s="260">
        <v>2255</v>
      </c>
      <c r="J4168" s="260">
        <v>1125</v>
      </c>
      <c r="K4168" s="260">
        <v>29</v>
      </c>
      <c r="L4168" s="260">
        <v>1101</v>
      </c>
      <c r="M4168" s="260">
        <v>56.5</v>
      </c>
      <c r="N4168" s="260">
        <v>8410</v>
      </c>
    </row>
    <row r="4169" spans="1:14" x14ac:dyDescent="0.25">
      <c r="A4169" s="263">
        <v>40693</v>
      </c>
      <c r="B4169">
        <v>3.3140000000000001</v>
      </c>
      <c r="C4169">
        <v>657.84225600000002</v>
      </c>
      <c r="D4169">
        <v>58.196491199999997</v>
      </c>
      <c r="F4169" s="260">
        <v>203.25</v>
      </c>
      <c r="G4169" s="260">
        <v>127</v>
      </c>
      <c r="H4169" s="260">
        <v>76.25</v>
      </c>
      <c r="I4169" s="260">
        <v>2297.5</v>
      </c>
      <c r="J4169" s="260">
        <v>1132.5</v>
      </c>
      <c r="K4169" s="260">
        <v>19.5</v>
      </c>
      <c r="L4169" s="260">
        <v>1145.5</v>
      </c>
      <c r="M4169" s="260">
        <v>59.75</v>
      </c>
      <c r="N4169" s="260">
        <v>7695</v>
      </c>
    </row>
    <row r="4170" spans="1:14" x14ac:dyDescent="0.25">
      <c r="A4170" s="263">
        <v>40694</v>
      </c>
      <c r="B4170">
        <v>2.2400000000000002</v>
      </c>
      <c r="C4170">
        <v>452.87423999999999</v>
      </c>
      <c r="D4170">
        <v>34.836480000000002</v>
      </c>
      <c r="F4170" s="260">
        <v>180</v>
      </c>
      <c r="G4170" s="260">
        <v>123</v>
      </c>
      <c r="H4170" s="260">
        <v>57</v>
      </c>
      <c r="I4170" s="260">
        <v>2340</v>
      </c>
      <c r="J4170" s="260">
        <v>1140</v>
      </c>
      <c r="K4170" s="260">
        <v>10</v>
      </c>
      <c r="L4170" s="260">
        <v>1190</v>
      </c>
      <c r="M4170" s="260">
        <v>63</v>
      </c>
      <c r="N4170" s="260">
        <v>6980</v>
      </c>
    </row>
    <row r="4171" spans="1:14" x14ac:dyDescent="0.25">
      <c r="A4171" s="263">
        <v>40695</v>
      </c>
      <c r="B4171">
        <v>1.76</v>
      </c>
      <c r="C4171">
        <v>321.209856</v>
      </c>
      <c r="D4171">
        <v>25.369344000000002</v>
      </c>
      <c r="F4171" s="260">
        <v>166.833333333333</v>
      </c>
      <c r="G4171" s="260">
        <v>105.666666666667</v>
      </c>
      <c r="H4171" s="260">
        <v>61.1666666666667</v>
      </c>
      <c r="I4171" s="260">
        <v>2112.3333333333298</v>
      </c>
      <c r="J4171" s="260">
        <v>995</v>
      </c>
      <c r="K4171" s="260">
        <v>16</v>
      </c>
      <c r="L4171" s="260">
        <v>1101.3333333333301</v>
      </c>
      <c r="M4171" s="260">
        <v>55</v>
      </c>
      <c r="N4171" s="260">
        <v>6616.6666666666697</v>
      </c>
    </row>
    <row r="4172" spans="1:14" x14ac:dyDescent="0.25">
      <c r="A4172" s="263">
        <v>40696</v>
      </c>
      <c r="B4172">
        <v>1.623</v>
      </c>
      <c r="C4172">
        <v>264.2815296</v>
      </c>
      <c r="D4172">
        <v>21.5482464</v>
      </c>
      <c r="F4172" s="260">
        <v>153.666666666667</v>
      </c>
      <c r="G4172" s="260">
        <v>88.3333333333333</v>
      </c>
      <c r="H4172" s="260">
        <v>65.3333333333333</v>
      </c>
      <c r="I4172" s="260">
        <v>1884.6666666666699</v>
      </c>
      <c r="J4172" s="260">
        <v>850</v>
      </c>
      <c r="K4172" s="260">
        <v>22</v>
      </c>
      <c r="L4172" s="260">
        <v>1012.66666666667</v>
      </c>
      <c r="M4172" s="260">
        <v>47</v>
      </c>
      <c r="N4172" s="260">
        <v>6253.3333333333303</v>
      </c>
    </row>
    <row r="4173" spans="1:14" x14ac:dyDescent="0.25">
      <c r="A4173" s="263">
        <v>40697</v>
      </c>
      <c r="B4173">
        <v>0.96</v>
      </c>
      <c r="C4173">
        <v>137.438208</v>
      </c>
      <c r="D4173">
        <v>11.653632</v>
      </c>
      <c r="F4173" s="260">
        <v>140.5</v>
      </c>
      <c r="G4173" s="260">
        <v>71</v>
      </c>
      <c r="H4173" s="260">
        <v>69.5</v>
      </c>
      <c r="I4173" s="260">
        <v>1657</v>
      </c>
      <c r="J4173" s="260">
        <v>705</v>
      </c>
      <c r="K4173" s="260">
        <v>28</v>
      </c>
      <c r="L4173" s="260">
        <v>924</v>
      </c>
      <c r="M4173" s="260">
        <v>39</v>
      </c>
      <c r="N4173" s="260">
        <v>5890</v>
      </c>
    </row>
    <row r="4174" spans="1:14" x14ac:dyDescent="0.25">
      <c r="A4174" s="263">
        <v>40698</v>
      </c>
      <c r="B4174">
        <v>0.96</v>
      </c>
      <c r="C4174">
        <v>118.554624</v>
      </c>
      <c r="D4174">
        <v>10.561536</v>
      </c>
      <c r="F4174" s="260">
        <v>127.333333333333</v>
      </c>
      <c r="G4174" s="260">
        <v>53.6666666666667</v>
      </c>
      <c r="H4174" s="260">
        <v>73.6666666666667</v>
      </c>
      <c r="I4174" s="260">
        <v>1429.3333333333301</v>
      </c>
      <c r="J4174" s="260">
        <v>560</v>
      </c>
      <c r="K4174" s="260">
        <v>34</v>
      </c>
      <c r="L4174" s="260">
        <v>835.33333333333303</v>
      </c>
      <c r="M4174" s="260">
        <v>31</v>
      </c>
      <c r="N4174" s="260">
        <v>5526.6666666666697</v>
      </c>
    </row>
    <row r="4175" spans="1:14" x14ac:dyDescent="0.25">
      <c r="A4175" s="263">
        <v>40699</v>
      </c>
      <c r="B4175">
        <v>0.45700000000000002</v>
      </c>
      <c r="C4175">
        <v>47.447567999999997</v>
      </c>
      <c r="D4175">
        <v>4.5078480000000001</v>
      </c>
      <c r="F4175" s="260">
        <v>114.166666666667</v>
      </c>
      <c r="G4175" s="260">
        <v>36.3333333333333</v>
      </c>
      <c r="H4175" s="260">
        <v>77.8333333333333</v>
      </c>
      <c r="I4175" s="260">
        <v>1201.6666666666699</v>
      </c>
      <c r="J4175" s="260">
        <v>415</v>
      </c>
      <c r="K4175" s="260">
        <v>40</v>
      </c>
      <c r="L4175" s="260">
        <v>746.66666666666697</v>
      </c>
      <c r="M4175" s="260">
        <v>23</v>
      </c>
      <c r="N4175" s="260">
        <v>5163.3333333333303</v>
      </c>
    </row>
    <row r="4176" spans="1:14" x14ac:dyDescent="0.25">
      <c r="A4176" s="263">
        <v>40700</v>
      </c>
      <c r="B4176">
        <v>0.70799999999999996</v>
      </c>
      <c r="C4176">
        <v>59.580748800000002</v>
      </c>
      <c r="D4176">
        <v>6.1782912000000003</v>
      </c>
      <c r="F4176" s="260">
        <v>101</v>
      </c>
      <c r="G4176" s="260">
        <v>19</v>
      </c>
      <c r="H4176" s="260">
        <v>82</v>
      </c>
      <c r="I4176" s="260">
        <v>974</v>
      </c>
      <c r="J4176" s="260">
        <v>270</v>
      </c>
      <c r="K4176" s="260">
        <v>46</v>
      </c>
      <c r="L4176" s="260">
        <v>658</v>
      </c>
      <c r="M4176" s="260">
        <v>15</v>
      </c>
      <c r="N4176" s="260">
        <v>4800</v>
      </c>
    </row>
    <row r="4177" spans="1:14" x14ac:dyDescent="0.25">
      <c r="A4177" s="263">
        <v>40701</v>
      </c>
      <c r="B4177">
        <v>0.22900000000000001</v>
      </c>
      <c r="C4177">
        <v>18.703045029999998</v>
      </c>
      <c r="D4177">
        <v>2.0407433140000002</v>
      </c>
      <c r="F4177" s="260">
        <v>103.142857142857</v>
      </c>
      <c r="G4177" s="260">
        <v>22.285714285714299</v>
      </c>
      <c r="H4177" s="260">
        <v>81</v>
      </c>
      <c r="I4177" s="260">
        <v>945.28571428571399</v>
      </c>
      <c r="J4177" s="260">
        <v>258</v>
      </c>
      <c r="K4177" s="260">
        <v>40.142857142857103</v>
      </c>
      <c r="L4177" s="260">
        <v>647.142857142857</v>
      </c>
      <c r="M4177" s="260">
        <v>15</v>
      </c>
      <c r="N4177" s="260">
        <v>4762.8571428571404</v>
      </c>
    </row>
    <row r="4178" spans="1:14" x14ac:dyDescent="0.25">
      <c r="A4178" s="263">
        <v>40702</v>
      </c>
      <c r="B4178">
        <v>0.45700000000000002</v>
      </c>
      <c r="C4178">
        <v>36.190639539999999</v>
      </c>
      <c r="D4178">
        <v>4.1571853709999997</v>
      </c>
      <c r="F4178" s="260">
        <v>105.28571428571399</v>
      </c>
      <c r="G4178" s="260">
        <v>25.571428571428601</v>
      </c>
      <c r="H4178" s="260">
        <v>80</v>
      </c>
      <c r="I4178" s="260">
        <v>916.57142857142901</v>
      </c>
      <c r="J4178" s="260">
        <v>246</v>
      </c>
      <c r="K4178" s="260">
        <v>34.285714285714299</v>
      </c>
      <c r="L4178" s="260">
        <v>636.28571428571399</v>
      </c>
      <c r="M4178" s="260">
        <v>15</v>
      </c>
      <c r="N4178" s="260">
        <v>4725.7142857142899</v>
      </c>
    </row>
    <row r="4179" spans="1:14" x14ac:dyDescent="0.25">
      <c r="A4179" s="263">
        <v>40703</v>
      </c>
      <c r="B4179">
        <v>9.0999999999999998E-2</v>
      </c>
      <c r="C4179">
        <v>6.9806879999999998</v>
      </c>
      <c r="D4179">
        <v>0.84464640000000002</v>
      </c>
      <c r="F4179" s="260">
        <v>107.428571428571</v>
      </c>
      <c r="G4179" s="260">
        <v>28.8571428571429</v>
      </c>
      <c r="H4179" s="260">
        <v>79</v>
      </c>
      <c r="I4179" s="260">
        <v>887.857142857143</v>
      </c>
      <c r="J4179" s="260">
        <v>234</v>
      </c>
      <c r="K4179" s="260">
        <v>28.428571428571399</v>
      </c>
      <c r="L4179" s="260">
        <v>625.42857142857099</v>
      </c>
      <c r="M4179" s="260">
        <v>15</v>
      </c>
      <c r="N4179" s="260">
        <v>4688.5714285714303</v>
      </c>
    </row>
    <row r="4180" spans="1:14" x14ac:dyDescent="0.25">
      <c r="A4180" s="263">
        <v>40704</v>
      </c>
      <c r="B4180">
        <v>1.1879999999999999</v>
      </c>
      <c r="C4180">
        <v>88.185172109999996</v>
      </c>
      <c r="D4180">
        <v>11.24676206</v>
      </c>
      <c r="F4180" s="260">
        <v>109.571428571429</v>
      </c>
      <c r="G4180" s="260">
        <v>32.142857142857103</v>
      </c>
      <c r="H4180" s="260">
        <v>78</v>
      </c>
      <c r="I4180" s="260">
        <v>859.142857142857</v>
      </c>
      <c r="J4180" s="260">
        <v>222</v>
      </c>
      <c r="K4180" s="260">
        <v>22.571428571428601</v>
      </c>
      <c r="L4180" s="260">
        <v>614.57142857142901</v>
      </c>
      <c r="M4180" s="260">
        <v>15</v>
      </c>
      <c r="N4180" s="260">
        <v>4651.4285714285697</v>
      </c>
    </row>
    <row r="4181" spans="1:14" x14ac:dyDescent="0.25">
      <c r="A4181" s="263">
        <v>40705</v>
      </c>
      <c r="B4181">
        <v>3.1539999999999999</v>
      </c>
      <c r="C4181">
        <v>226.29643609999999</v>
      </c>
      <c r="D4181">
        <v>30.44276846</v>
      </c>
      <c r="F4181" s="260">
        <v>111.71428571428601</v>
      </c>
      <c r="G4181" s="260">
        <v>35.428571428571402</v>
      </c>
      <c r="H4181" s="260">
        <v>77</v>
      </c>
      <c r="I4181" s="260">
        <v>830.42857142857099</v>
      </c>
      <c r="J4181" s="260">
        <v>210</v>
      </c>
      <c r="K4181" s="260">
        <v>16.714285714285701</v>
      </c>
      <c r="L4181" s="260">
        <v>603.71428571428601</v>
      </c>
      <c r="M4181" s="260">
        <v>15</v>
      </c>
      <c r="N4181" s="260">
        <v>4614.2857142857101</v>
      </c>
    </row>
    <row r="4182" spans="1:14" x14ac:dyDescent="0.25">
      <c r="A4182" s="263">
        <v>40706</v>
      </c>
      <c r="B4182">
        <v>0.22900000000000001</v>
      </c>
      <c r="C4182">
        <v>15.862398170000001</v>
      </c>
      <c r="D4182">
        <v>2.2527318859999999</v>
      </c>
      <c r="F4182" s="260">
        <v>113.857142857143</v>
      </c>
      <c r="G4182" s="260">
        <v>38.714285714285701</v>
      </c>
      <c r="H4182" s="260">
        <v>76</v>
      </c>
      <c r="I4182" s="260">
        <v>801.71428571428601</v>
      </c>
      <c r="J4182" s="260">
        <v>198</v>
      </c>
      <c r="K4182" s="260">
        <v>10.8571428571429</v>
      </c>
      <c r="L4182" s="260">
        <v>592.857142857143</v>
      </c>
      <c r="M4182" s="260">
        <v>15</v>
      </c>
      <c r="N4182" s="260">
        <v>4577.1428571428596</v>
      </c>
    </row>
    <row r="4183" spans="1:14" x14ac:dyDescent="0.25">
      <c r="A4183" s="263">
        <v>40707</v>
      </c>
      <c r="B4183">
        <v>0.45700000000000002</v>
      </c>
      <c r="C4183">
        <v>30.521750399999998</v>
      </c>
      <c r="D4183">
        <v>4.5802367999999998</v>
      </c>
      <c r="F4183" s="260">
        <v>116</v>
      </c>
      <c r="G4183" s="260">
        <v>42</v>
      </c>
      <c r="H4183" s="260">
        <v>75</v>
      </c>
      <c r="I4183" s="260">
        <v>773</v>
      </c>
      <c r="J4183" s="260">
        <v>186</v>
      </c>
      <c r="K4183" s="260">
        <v>5</v>
      </c>
      <c r="L4183" s="260">
        <v>582</v>
      </c>
      <c r="M4183" s="260">
        <v>15</v>
      </c>
      <c r="N4183" s="260">
        <v>4540</v>
      </c>
    </row>
    <row r="4184" spans="1:14" x14ac:dyDescent="0.25">
      <c r="A4184" s="263">
        <v>40708</v>
      </c>
      <c r="B4184">
        <v>0.20599999999999999</v>
      </c>
      <c r="C4184">
        <v>13.46067566</v>
      </c>
      <c r="D4184">
        <v>2.1408932570000001</v>
      </c>
      <c r="F4184" s="260">
        <v>120.28571428571399</v>
      </c>
      <c r="G4184" s="260">
        <v>43.571428571428598</v>
      </c>
      <c r="H4184" s="260">
        <v>77.571428571428598</v>
      </c>
      <c r="I4184" s="260">
        <v>756.28571428571399</v>
      </c>
      <c r="J4184" s="260">
        <v>174.857142857143</v>
      </c>
      <c r="K4184" s="260">
        <v>8.2857142857142794</v>
      </c>
      <c r="L4184" s="260">
        <v>573.142857142857</v>
      </c>
      <c r="M4184" s="260">
        <v>15.1428571428571</v>
      </c>
      <c r="N4184" s="260">
        <v>4504.2857142857101</v>
      </c>
    </row>
    <row r="4185" spans="1:14" x14ac:dyDescent="0.25">
      <c r="A4185" s="263">
        <v>40709</v>
      </c>
      <c r="B4185">
        <v>0.96</v>
      </c>
      <c r="C4185">
        <v>61.343012569999999</v>
      </c>
      <c r="D4185">
        <v>10.332452569999999</v>
      </c>
      <c r="F4185" s="260">
        <v>124.571428571429</v>
      </c>
      <c r="G4185" s="260">
        <v>45.142857142857103</v>
      </c>
      <c r="H4185" s="260">
        <v>80.142857142857096</v>
      </c>
      <c r="I4185" s="260">
        <v>739.57142857142901</v>
      </c>
      <c r="J4185" s="260">
        <v>163.71428571428601</v>
      </c>
      <c r="K4185" s="260">
        <v>11.5714285714286</v>
      </c>
      <c r="L4185" s="260">
        <v>564.28571428571399</v>
      </c>
      <c r="M4185" s="260">
        <v>15.285714285714301</v>
      </c>
      <c r="N4185" s="260">
        <v>4468.5714285714303</v>
      </c>
    </row>
    <row r="4186" spans="1:14" x14ac:dyDescent="0.25">
      <c r="A4186" s="263">
        <v>40710</v>
      </c>
      <c r="B4186">
        <v>0.20599999999999999</v>
      </c>
      <c r="C4186">
        <v>12.86570057</v>
      </c>
      <c r="D4186">
        <v>2.2934509709999999</v>
      </c>
      <c r="F4186" s="260">
        <v>128.857142857143</v>
      </c>
      <c r="G4186" s="260">
        <v>46.714285714285701</v>
      </c>
      <c r="H4186" s="260">
        <v>82.714285714285694</v>
      </c>
      <c r="I4186" s="260">
        <v>722.857142857143</v>
      </c>
      <c r="J4186" s="260">
        <v>152.57142857142901</v>
      </c>
      <c r="K4186" s="260">
        <v>14.8571428571429</v>
      </c>
      <c r="L4186" s="260">
        <v>555.42857142857099</v>
      </c>
      <c r="M4186" s="260">
        <v>15.4285714285714</v>
      </c>
      <c r="N4186" s="260">
        <v>4432.8571428571404</v>
      </c>
    </row>
    <row r="4187" spans="1:14" x14ac:dyDescent="0.25">
      <c r="A4187" s="263">
        <v>40711</v>
      </c>
      <c r="B4187">
        <v>0.22900000000000001</v>
      </c>
      <c r="C4187">
        <v>13.971460110000001</v>
      </c>
      <c r="D4187">
        <v>2.6343113140000001</v>
      </c>
      <c r="F4187" s="260">
        <v>133.142857142857</v>
      </c>
      <c r="G4187" s="260">
        <v>48.285714285714299</v>
      </c>
      <c r="H4187" s="260">
        <v>85.285714285714306</v>
      </c>
      <c r="I4187" s="260">
        <v>706.142857142857</v>
      </c>
      <c r="J4187" s="260">
        <v>141.42857142857099</v>
      </c>
      <c r="K4187" s="260">
        <v>18.1428571428571</v>
      </c>
      <c r="L4187" s="260">
        <v>546.57142857142901</v>
      </c>
      <c r="M4187" s="260">
        <v>15.5714285714286</v>
      </c>
      <c r="N4187" s="260">
        <v>4397.1428571428596</v>
      </c>
    </row>
    <row r="4188" spans="1:14" x14ac:dyDescent="0.25">
      <c r="A4188" s="263">
        <v>40712</v>
      </c>
      <c r="B4188">
        <v>0.70799999999999996</v>
      </c>
      <c r="C4188">
        <v>42.173173030000001</v>
      </c>
      <c r="D4188">
        <v>8.4066706290000006</v>
      </c>
      <c r="F4188" s="260">
        <v>137.42857142857099</v>
      </c>
      <c r="G4188" s="260">
        <v>49.857142857142897</v>
      </c>
      <c r="H4188" s="260">
        <v>87.857142857142904</v>
      </c>
      <c r="I4188" s="260">
        <v>689.42857142857099</v>
      </c>
      <c r="J4188" s="260">
        <v>130.28571428571399</v>
      </c>
      <c r="K4188" s="260">
        <v>21.428571428571399</v>
      </c>
      <c r="L4188" s="260">
        <v>537.71428571428601</v>
      </c>
      <c r="M4188" s="260">
        <v>15.714285714285699</v>
      </c>
      <c r="N4188" s="260">
        <v>4361.4285714285697</v>
      </c>
    </row>
    <row r="4189" spans="1:14" x14ac:dyDescent="0.25">
      <c r="A4189" s="263">
        <v>40713</v>
      </c>
      <c r="B4189">
        <v>0.96</v>
      </c>
      <c r="C4189">
        <v>55.79761371</v>
      </c>
      <c r="D4189">
        <v>11.75434971</v>
      </c>
      <c r="F4189" s="260">
        <v>141.71428571428601</v>
      </c>
      <c r="G4189" s="260">
        <v>51.428571428571402</v>
      </c>
      <c r="H4189" s="260">
        <v>90.428571428571402</v>
      </c>
      <c r="I4189" s="260">
        <v>672.71428571428601</v>
      </c>
      <c r="J4189" s="260">
        <v>119.142857142857</v>
      </c>
      <c r="K4189" s="260">
        <v>24.714285714285701</v>
      </c>
      <c r="L4189" s="260">
        <v>528.857142857143</v>
      </c>
      <c r="M4189" s="260">
        <v>15.8571428571429</v>
      </c>
      <c r="N4189" s="260">
        <v>4325.7142857142899</v>
      </c>
    </row>
    <row r="4190" spans="1:14" x14ac:dyDescent="0.25">
      <c r="A4190" s="263">
        <v>40714</v>
      </c>
      <c r="B4190">
        <v>6.8559999999999999</v>
      </c>
      <c r="C4190">
        <v>388.58711039999997</v>
      </c>
      <c r="D4190">
        <v>86.4843264</v>
      </c>
      <c r="F4190" s="260">
        <v>146</v>
      </c>
      <c r="G4190" s="260">
        <v>53</v>
      </c>
      <c r="H4190" s="260">
        <v>93</v>
      </c>
      <c r="I4190" s="260">
        <v>656</v>
      </c>
      <c r="J4190" s="260">
        <v>108</v>
      </c>
      <c r="K4190" s="260">
        <v>28</v>
      </c>
      <c r="L4190" s="260">
        <v>520</v>
      </c>
      <c r="M4190" s="260">
        <v>16</v>
      </c>
      <c r="N4190" s="260">
        <v>4290</v>
      </c>
    </row>
    <row r="4191" spans="1:14" x14ac:dyDescent="0.25">
      <c r="A4191" s="263">
        <v>40715</v>
      </c>
      <c r="B4191">
        <v>43.783999999999999</v>
      </c>
      <c r="C4191">
        <v>4350.37824</v>
      </c>
      <c r="D4191">
        <v>692.27758080000001</v>
      </c>
      <c r="F4191" s="260">
        <v>183</v>
      </c>
      <c r="G4191" s="260">
        <v>78.857142857142904</v>
      </c>
      <c r="H4191" s="260">
        <v>104.142857142857</v>
      </c>
      <c r="I4191" s="260">
        <v>1150</v>
      </c>
      <c r="J4191" s="260">
        <v>648</v>
      </c>
      <c r="K4191" s="260">
        <v>80.142857142857096</v>
      </c>
      <c r="L4191" s="260">
        <v>588.142857142857</v>
      </c>
      <c r="M4191" s="260">
        <v>56.142857142857103</v>
      </c>
      <c r="N4191" s="260">
        <v>4902.8571428571404</v>
      </c>
    </row>
    <row r="4192" spans="1:14" x14ac:dyDescent="0.25">
      <c r="A4192" s="263">
        <v>40716</v>
      </c>
      <c r="B4192">
        <v>19.812000000000001</v>
      </c>
      <c r="C4192">
        <v>2938.51584</v>
      </c>
      <c r="D4192">
        <v>376.58649600000001</v>
      </c>
      <c r="F4192" s="260">
        <v>220</v>
      </c>
      <c r="G4192" s="260">
        <v>104.71428571428601</v>
      </c>
      <c r="H4192" s="260">
        <v>115.28571428571399</v>
      </c>
      <c r="I4192" s="260">
        <v>1716.6666666666699</v>
      </c>
      <c r="J4192" s="260">
        <v>1066.6666666666699</v>
      </c>
      <c r="K4192" s="260">
        <v>132.28571428571399</v>
      </c>
      <c r="L4192" s="260">
        <v>656.28571428571399</v>
      </c>
      <c r="M4192" s="260">
        <v>96.285714285714306</v>
      </c>
      <c r="N4192" s="260">
        <v>5515.7142857142899</v>
      </c>
    </row>
    <row r="4193" spans="1:14" x14ac:dyDescent="0.25">
      <c r="A4193" s="263">
        <v>40717</v>
      </c>
      <c r="B4193">
        <v>0.89100000000000001</v>
      </c>
      <c r="C4193">
        <v>175.77647999999999</v>
      </c>
      <c r="D4193">
        <v>19.7844768</v>
      </c>
      <c r="F4193" s="260">
        <v>257</v>
      </c>
      <c r="G4193" s="260">
        <v>130.57142857142901</v>
      </c>
      <c r="H4193" s="260">
        <v>126.428571428571</v>
      </c>
      <c r="I4193" s="260">
        <v>2283.3333333333298</v>
      </c>
      <c r="J4193" s="260">
        <v>1485.3333333333301</v>
      </c>
      <c r="K4193" s="260">
        <v>184.42857142857099</v>
      </c>
      <c r="L4193" s="260">
        <v>724.42857142857099</v>
      </c>
      <c r="M4193" s="260">
        <v>136.42857142857099</v>
      </c>
      <c r="N4193" s="260">
        <v>6128.5714285714303</v>
      </c>
    </row>
    <row r="4194" spans="1:14" x14ac:dyDescent="0.25">
      <c r="A4194" s="263">
        <v>40718</v>
      </c>
      <c r="B4194">
        <v>1.645</v>
      </c>
      <c r="C4194">
        <v>405.06479999999999</v>
      </c>
      <c r="D4194">
        <v>41.785632</v>
      </c>
      <c r="F4194" s="260">
        <v>294</v>
      </c>
      <c r="G4194" s="260">
        <v>156.42857142857099</v>
      </c>
      <c r="H4194" s="260">
        <v>137.57142857142901</v>
      </c>
      <c r="I4194" s="260">
        <v>2850</v>
      </c>
      <c r="J4194" s="260">
        <v>1904</v>
      </c>
      <c r="K4194" s="260">
        <v>236.57142857142901</v>
      </c>
      <c r="L4194" s="260">
        <v>792.57142857142901</v>
      </c>
      <c r="M4194" s="260">
        <v>176.57142857142901</v>
      </c>
      <c r="N4194" s="260">
        <v>6741.4285714285697</v>
      </c>
    </row>
    <row r="4195" spans="1:14" x14ac:dyDescent="0.25">
      <c r="A4195" s="263">
        <v>40719</v>
      </c>
      <c r="B4195">
        <v>0.48</v>
      </c>
      <c r="C4195">
        <v>141.696</v>
      </c>
      <c r="D4195">
        <v>13.727232000000001</v>
      </c>
      <c r="F4195" s="260">
        <v>331</v>
      </c>
      <c r="G4195" s="260">
        <v>182.28571428571399</v>
      </c>
      <c r="H4195" s="260">
        <v>148.71428571428601</v>
      </c>
      <c r="I4195" s="260">
        <v>3416.6666666666702</v>
      </c>
      <c r="J4195" s="260">
        <v>2322.6666666666702</v>
      </c>
      <c r="K4195" s="260">
        <v>288.71428571428601</v>
      </c>
      <c r="L4195" s="260">
        <v>860.71428571428601</v>
      </c>
      <c r="M4195" s="260">
        <v>216.71428571428601</v>
      </c>
      <c r="N4195" s="260">
        <v>7354.2857142857101</v>
      </c>
    </row>
    <row r="4196" spans="1:14" x14ac:dyDescent="0.25">
      <c r="A4196" s="263">
        <v>40720</v>
      </c>
      <c r="B4196">
        <v>96.822999999999993</v>
      </c>
      <c r="C4196">
        <v>33322.60368</v>
      </c>
      <c r="D4196">
        <v>3078.5066499999998</v>
      </c>
      <c r="F4196" s="260">
        <v>368</v>
      </c>
      <c r="G4196" s="260">
        <v>208.142857142857</v>
      </c>
      <c r="H4196" s="260">
        <v>159.857142857143</v>
      </c>
      <c r="I4196" s="260">
        <v>3983.3333333333298</v>
      </c>
      <c r="J4196" s="260">
        <v>2741.3333333333298</v>
      </c>
      <c r="K4196" s="260">
        <v>340.857142857143</v>
      </c>
      <c r="L4196" s="260">
        <v>928.857142857143</v>
      </c>
      <c r="M4196" s="260">
        <v>256.857142857143</v>
      </c>
      <c r="N4196" s="260">
        <v>7967.1428571428596</v>
      </c>
    </row>
    <row r="4197" spans="1:14" x14ac:dyDescent="0.25">
      <c r="A4197" s="263">
        <v>40721</v>
      </c>
      <c r="B4197">
        <v>10.923</v>
      </c>
      <c r="C4197">
        <v>4294.0497599999999</v>
      </c>
      <c r="D4197">
        <v>382.21761600000002</v>
      </c>
      <c r="F4197" s="260">
        <v>405</v>
      </c>
      <c r="G4197" s="260">
        <v>234</v>
      </c>
      <c r="H4197" s="260">
        <v>171</v>
      </c>
      <c r="I4197" s="260">
        <v>4550</v>
      </c>
      <c r="J4197" s="260">
        <v>3160</v>
      </c>
      <c r="K4197" s="260">
        <v>393</v>
      </c>
      <c r="L4197" s="260">
        <v>997</v>
      </c>
      <c r="M4197" s="260">
        <v>297</v>
      </c>
      <c r="N4197" s="260">
        <v>8580</v>
      </c>
    </row>
    <row r="4198" spans="1:14" x14ac:dyDescent="0.25">
      <c r="A4198" s="263">
        <v>40722</v>
      </c>
      <c r="B4198">
        <v>4.9130000000000003</v>
      </c>
      <c r="C4198">
        <v>1765.319508</v>
      </c>
      <c r="D4198">
        <v>162.47094480000001</v>
      </c>
      <c r="F4198" s="260">
        <v>382.75</v>
      </c>
      <c r="G4198" s="260">
        <v>219.875</v>
      </c>
      <c r="H4198" s="260">
        <v>162.875</v>
      </c>
      <c r="I4198" s="260">
        <v>4158.75</v>
      </c>
      <c r="J4198" s="260">
        <v>2843.25</v>
      </c>
      <c r="K4198" s="260">
        <v>349</v>
      </c>
      <c r="L4198" s="260">
        <v>966.5</v>
      </c>
      <c r="M4198" s="260">
        <v>265.25</v>
      </c>
      <c r="N4198" s="260">
        <v>8166.25</v>
      </c>
    </row>
    <row r="4199" spans="1:14" x14ac:dyDescent="0.25">
      <c r="A4199" s="263">
        <v>40723</v>
      </c>
      <c r="B4199">
        <v>0.93700000000000006</v>
      </c>
      <c r="C4199">
        <v>305.00474400000002</v>
      </c>
      <c r="D4199">
        <v>29.184926399999998</v>
      </c>
      <c r="F4199" s="260">
        <v>360.5</v>
      </c>
      <c r="G4199" s="260">
        <v>205.75</v>
      </c>
      <c r="H4199" s="260">
        <v>154.75</v>
      </c>
      <c r="I4199" s="260">
        <v>3767.5</v>
      </c>
      <c r="J4199" s="260">
        <v>2526.5</v>
      </c>
      <c r="K4199" s="260">
        <v>305</v>
      </c>
      <c r="L4199" s="260">
        <v>936</v>
      </c>
      <c r="M4199" s="260">
        <v>233.5</v>
      </c>
      <c r="N4199" s="260">
        <v>7752.5</v>
      </c>
    </row>
    <row r="4200" spans="1:14" x14ac:dyDescent="0.25">
      <c r="A4200" s="263">
        <v>40724</v>
      </c>
      <c r="B4200">
        <v>0.70799999999999996</v>
      </c>
      <c r="C4200">
        <v>206.52926400000001</v>
      </c>
      <c r="D4200">
        <v>20.691158399999999</v>
      </c>
      <c r="F4200" s="260">
        <v>338.25</v>
      </c>
      <c r="G4200" s="260">
        <v>191.625</v>
      </c>
      <c r="H4200" s="260">
        <v>146.625</v>
      </c>
      <c r="I4200" s="260">
        <v>3376.25</v>
      </c>
      <c r="J4200" s="260">
        <v>2209.75</v>
      </c>
      <c r="K4200" s="260">
        <v>261</v>
      </c>
      <c r="L4200" s="260">
        <v>905.5</v>
      </c>
      <c r="M4200" s="260">
        <v>201.75</v>
      </c>
      <c r="N4200" s="260">
        <v>7338.75</v>
      </c>
    </row>
    <row r="4201" spans="1:14" x14ac:dyDescent="0.25">
      <c r="A4201" s="263">
        <v>40725</v>
      </c>
      <c r="B4201">
        <v>0.45700000000000002</v>
      </c>
      <c r="C4201">
        <v>117.862128</v>
      </c>
      <c r="D4201">
        <v>12.4771968</v>
      </c>
      <c r="F4201" s="260">
        <v>316</v>
      </c>
      <c r="G4201" s="260">
        <v>177.5</v>
      </c>
      <c r="H4201" s="260">
        <v>138.5</v>
      </c>
      <c r="I4201" s="260">
        <v>2985</v>
      </c>
      <c r="J4201" s="260">
        <v>1893</v>
      </c>
      <c r="K4201" s="260">
        <v>217</v>
      </c>
      <c r="L4201" s="260">
        <v>875</v>
      </c>
      <c r="M4201" s="260">
        <v>170</v>
      </c>
      <c r="N4201" s="260">
        <v>6925</v>
      </c>
    </row>
    <row r="4202" spans="1:14" x14ac:dyDescent="0.25">
      <c r="A4202" s="263">
        <v>40726</v>
      </c>
      <c r="B4202">
        <v>0.45700000000000002</v>
      </c>
      <c r="C4202">
        <v>102.41370000000001</v>
      </c>
      <c r="D4202">
        <v>11.598660000000001</v>
      </c>
      <c r="F4202" s="260">
        <v>293.75</v>
      </c>
      <c r="G4202" s="260">
        <v>163.375</v>
      </c>
      <c r="H4202" s="260">
        <v>130.375</v>
      </c>
      <c r="I4202" s="260">
        <v>2593.75</v>
      </c>
      <c r="J4202" s="260">
        <v>1576.25</v>
      </c>
      <c r="K4202" s="260">
        <v>173</v>
      </c>
      <c r="L4202" s="260">
        <v>844.5</v>
      </c>
      <c r="M4202" s="260">
        <v>138.25</v>
      </c>
      <c r="N4202" s="260">
        <v>6511.25</v>
      </c>
    </row>
    <row r="4203" spans="1:14" x14ac:dyDescent="0.25">
      <c r="A4203" s="263">
        <v>40727</v>
      </c>
      <c r="B4203">
        <v>9.0999999999999998E-2</v>
      </c>
      <c r="C4203">
        <v>17.316935999999998</v>
      </c>
      <c r="D4203">
        <v>2.1346416000000001</v>
      </c>
      <c r="F4203" s="260">
        <v>271.5</v>
      </c>
      <c r="G4203" s="260">
        <v>149.25</v>
      </c>
      <c r="H4203" s="260">
        <v>122.25</v>
      </c>
      <c r="I4203" s="260">
        <v>2202.5</v>
      </c>
      <c r="J4203" s="260">
        <v>1259.5</v>
      </c>
      <c r="K4203" s="260">
        <v>129</v>
      </c>
      <c r="L4203" s="260">
        <v>814</v>
      </c>
      <c r="M4203" s="260">
        <v>106.5</v>
      </c>
      <c r="N4203" s="260">
        <v>6097.5</v>
      </c>
    </row>
    <row r="4204" spans="1:14" x14ac:dyDescent="0.25">
      <c r="A4204" s="263">
        <v>40728</v>
      </c>
      <c r="B4204">
        <v>0.96</v>
      </c>
      <c r="C4204">
        <v>150.23231999999999</v>
      </c>
      <c r="D4204">
        <v>20.673791999999999</v>
      </c>
      <c r="F4204" s="260">
        <v>249.25</v>
      </c>
      <c r="G4204" s="260">
        <v>135.125</v>
      </c>
      <c r="H4204" s="260">
        <v>114.125</v>
      </c>
      <c r="I4204" s="260">
        <v>1811.25</v>
      </c>
      <c r="J4204" s="260">
        <v>942.75</v>
      </c>
      <c r="K4204" s="260">
        <v>85</v>
      </c>
      <c r="L4204" s="260">
        <v>783.5</v>
      </c>
      <c r="M4204" s="260">
        <v>74.75</v>
      </c>
      <c r="N4204" s="260">
        <v>5683.75</v>
      </c>
    </row>
    <row r="4205" spans="1:14" x14ac:dyDescent="0.25">
      <c r="A4205" s="263">
        <v>40729</v>
      </c>
      <c r="B4205">
        <v>9.0999999999999998E-2</v>
      </c>
      <c r="C4205">
        <v>11.164607999999999</v>
      </c>
      <c r="D4205">
        <v>1.7847648</v>
      </c>
      <c r="F4205" s="260">
        <v>227</v>
      </c>
      <c r="G4205" s="260">
        <v>121</v>
      </c>
      <c r="H4205" s="260">
        <v>106</v>
      </c>
      <c r="I4205" s="260">
        <v>1420</v>
      </c>
      <c r="J4205" s="260">
        <v>626</v>
      </c>
      <c r="K4205" s="260">
        <v>41</v>
      </c>
      <c r="L4205" s="260">
        <v>753</v>
      </c>
      <c r="M4205" s="260">
        <v>43</v>
      </c>
      <c r="N4205" s="260">
        <v>5270</v>
      </c>
    </row>
    <row r="4206" spans="1:14" x14ac:dyDescent="0.25">
      <c r="A4206" s="263">
        <v>40730</v>
      </c>
      <c r="B4206">
        <v>0.20599999999999999</v>
      </c>
      <c r="C4206">
        <v>26.905248</v>
      </c>
      <c r="D4206">
        <v>4.1588928000000003</v>
      </c>
      <c r="F4206" s="260">
        <v>233.666666666667</v>
      </c>
      <c r="G4206" s="260">
        <v>126.666666666667</v>
      </c>
      <c r="H4206" s="260">
        <v>107</v>
      </c>
      <c r="I4206" s="260">
        <v>1511.6666666666699</v>
      </c>
      <c r="J4206" s="260">
        <v>735</v>
      </c>
      <c r="K4206" s="260">
        <v>39.5</v>
      </c>
      <c r="L4206" s="260">
        <v>737.16666666666697</v>
      </c>
      <c r="M4206" s="260">
        <v>40.1666666666667</v>
      </c>
      <c r="N4206" s="260">
        <v>5678.3333333333303</v>
      </c>
    </row>
    <row r="4207" spans="1:14" x14ac:dyDescent="0.25">
      <c r="A4207" s="263">
        <v>40731</v>
      </c>
      <c r="B4207">
        <v>9.0999999999999998E-2</v>
      </c>
      <c r="C4207">
        <v>12.606047999999999</v>
      </c>
      <c r="D4207">
        <v>1.8895968000000001</v>
      </c>
      <c r="F4207" s="260">
        <v>240.333333333333</v>
      </c>
      <c r="G4207" s="260">
        <v>132.333333333333</v>
      </c>
      <c r="H4207" s="260">
        <v>108</v>
      </c>
      <c r="I4207" s="260">
        <v>1603.3333333333301</v>
      </c>
      <c r="J4207" s="260">
        <v>844</v>
      </c>
      <c r="K4207" s="260">
        <v>38</v>
      </c>
      <c r="L4207" s="260">
        <v>721.33333333333303</v>
      </c>
      <c r="M4207" s="260">
        <v>37.3333333333333</v>
      </c>
      <c r="N4207" s="260">
        <v>6086.6666666666697</v>
      </c>
    </row>
    <row r="4208" spans="1:14" x14ac:dyDescent="0.25">
      <c r="A4208" s="263">
        <v>40732</v>
      </c>
      <c r="B4208">
        <v>8.0670000000000002</v>
      </c>
      <c r="C4208">
        <v>1181.3960159999999</v>
      </c>
      <c r="D4208">
        <v>172.15623360000001</v>
      </c>
      <c r="F4208" s="260">
        <v>247</v>
      </c>
      <c r="G4208" s="260">
        <v>138</v>
      </c>
      <c r="H4208" s="260">
        <v>109</v>
      </c>
      <c r="I4208" s="260">
        <v>1695</v>
      </c>
      <c r="J4208" s="260">
        <v>953</v>
      </c>
      <c r="K4208" s="260">
        <v>36.5</v>
      </c>
      <c r="L4208" s="260">
        <v>705.5</v>
      </c>
      <c r="M4208" s="260">
        <v>34.5</v>
      </c>
      <c r="N4208" s="260">
        <v>6495</v>
      </c>
    </row>
    <row r="4209" spans="1:14" x14ac:dyDescent="0.25">
      <c r="A4209" s="263">
        <v>40733</v>
      </c>
      <c r="B4209">
        <v>5.85</v>
      </c>
      <c r="C4209">
        <v>903.05280000000005</v>
      </c>
      <c r="D4209">
        <v>128.21328</v>
      </c>
      <c r="F4209" s="260">
        <v>253.666666666667</v>
      </c>
      <c r="G4209" s="260">
        <v>143.666666666667</v>
      </c>
      <c r="H4209" s="260">
        <v>110</v>
      </c>
      <c r="I4209" s="260">
        <v>1786.6666666666699</v>
      </c>
      <c r="J4209" s="260">
        <v>1062</v>
      </c>
      <c r="K4209" s="260">
        <v>35</v>
      </c>
      <c r="L4209" s="260">
        <v>689.66666666666697</v>
      </c>
      <c r="M4209" s="260">
        <v>31.6666666666667</v>
      </c>
      <c r="N4209" s="260">
        <v>6903.3333333333303</v>
      </c>
    </row>
    <row r="4210" spans="1:14" x14ac:dyDescent="0.25">
      <c r="A4210" s="263">
        <v>40734</v>
      </c>
      <c r="B4210">
        <v>0.70799999999999996</v>
      </c>
      <c r="C4210">
        <v>114.89990400000001</v>
      </c>
      <c r="D4210">
        <v>15.924902400000001</v>
      </c>
      <c r="F4210" s="260">
        <v>260.33333333333297</v>
      </c>
      <c r="G4210" s="260">
        <v>149.333333333333</v>
      </c>
      <c r="H4210" s="260">
        <v>111</v>
      </c>
      <c r="I4210" s="260">
        <v>1878.3333333333301</v>
      </c>
      <c r="J4210" s="260">
        <v>1171</v>
      </c>
      <c r="K4210" s="260">
        <v>33.5</v>
      </c>
      <c r="L4210" s="260">
        <v>673.83333333333303</v>
      </c>
      <c r="M4210" s="260">
        <v>28.8333333333333</v>
      </c>
      <c r="N4210" s="260">
        <v>7311.6666666666697</v>
      </c>
    </row>
    <row r="4211" spans="1:14" x14ac:dyDescent="0.25">
      <c r="A4211" s="263">
        <v>40735</v>
      </c>
      <c r="B4211">
        <v>0.89100000000000001</v>
      </c>
      <c r="C4211">
        <v>151.655328</v>
      </c>
      <c r="D4211">
        <v>20.5543008</v>
      </c>
      <c r="F4211" s="260">
        <v>267</v>
      </c>
      <c r="G4211" s="260">
        <v>155</v>
      </c>
      <c r="H4211" s="260">
        <v>112</v>
      </c>
      <c r="I4211" s="260">
        <v>1970</v>
      </c>
      <c r="J4211" s="260">
        <v>1280</v>
      </c>
      <c r="K4211" s="260">
        <v>32</v>
      </c>
      <c r="L4211" s="260">
        <v>658</v>
      </c>
      <c r="M4211" s="260">
        <v>26</v>
      </c>
      <c r="N4211" s="260">
        <v>7720</v>
      </c>
    </row>
    <row r="4212" spans="1:14" x14ac:dyDescent="0.25">
      <c r="A4212" s="263">
        <v>40736</v>
      </c>
      <c r="B4212">
        <v>5.8730000000000002</v>
      </c>
      <c r="C4212">
        <v>989.48303999999996</v>
      </c>
      <c r="D4212">
        <v>131.931072</v>
      </c>
      <c r="F4212" s="260">
        <v>260</v>
      </c>
      <c r="G4212" s="260">
        <v>154.857142857143</v>
      </c>
      <c r="H4212" s="260">
        <v>105.142857142857</v>
      </c>
      <c r="I4212" s="260">
        <v>1950</v>
      </c>
      <c r="J4212" s="260">
        <v>1261.42857142857</v>
      </c>
      <c r="K4212" s="260">
        <v>29.571428571428601</v>
      </c>
      <c r="L4212" s="260">
        <v>659</v>
      </c>
      <c r="M4212" s="260">
        <v>31.714285714285701</v>
      </c>
      <c r="N4212" s="260">
        <v>7502.8571428571404</v>
      </c>
    </row>
    <row r="4213" spans="1:14" x14ac:dyDescent="0.25">
      <c r="A4213" s="263">
        <v>40737</v>
      </c>
      <c r="B4213">
        <v>6.673</v>
      </c>
      <c r="C4213">
        <v>1112.7360960000001</v>
      </c>
      <c r="D4213">
        <v>145.8664416</v>
      </c>
      <c r="F4213" s="260">
        <v>253</v>
      </c>
      <c r="G4213" s="260">
        <v>154.71428571428601</v>
      </c>
      <c r="H4213" s="260">
        <v>98.285714285714306</v>
      </c>
      <c r="I4213" s="260">
        <v>1930</v>
      </c>
      <c r="J4213" s="260">
        <v>1242.8571428571399</v>
      </c>
      <c r="K4213" s="260">
        <v>27.1428571428571</v>
      </c>
      <c r="L4213" s="260">
        <v>660</v>
      </c>
      <c r="M4213" s="260">
        <v>37.428571428571402</v>
      </c>
      <c r="N4213" s="260">
        <v>7285.7142857142899</v>
      </c>
    </row>
    <row r="4214" spans="1:14" x14ac:dyDescent="0.25">
      <c r="A4214" s="263">
        <v>40738</v>
      </c>
      <c r="B4214">
        <v>9.0999999999999998E-2</v>
      </c>
      <c r="C4214">
        <v>15.017184</v>
      </c>
      <c r="D4214">
        <v>1.9341504</v>
      </c>
      <c r="F4214" s="260">
        <v>246</v>
      </c>
      <c r="G4214" s="260">
        <v>154.57142857142901</v>
      </c>
      <c r="H4214" s="260">
        <v>91.428571428571402</v>
      </c>
      <c r="I4214" s="260">
        <v>1910</v>
      </c>
      <c r="J4214" s="260">
        <v>1224.2857142857099</v>
      </c>
      <c r="K4214" s="260">
        <v>24.714285714285701</v>
      </c>
      <c r="L4214" s="260">
        <v>661</v>
      </c>
      <c r="M4214" s="260">
        <v>43.142857142857103</v>
      </c>
      <c r="N4214" s="260">
        <v>7068.5714285714303</v>
      </c>
    </row>
    <row r="4215" spans="1:14" x14ac:dyDescent="0.25">
      <c r="A4215" s="263">
        <v>40739</v>
      </c>
      <c r="B4215">
        <v>9.0999999999999998E-2</v>
      </c>
      <c r="C4215">
        <v>14.859935999999999</v>
      </c>
      <c r="D4215">
        <v>1.8791135999999999</v>
      </c>
      <c r="F4215" s="260">
        <v>239</v>
      </c>
      <c r="G4215" s="260">
        <v>154.42857142857099</v>
      </c>
      <c r="H4215" s="260">
        <v>84.571428571428598</v>
      </c>
      <c r="I4215" s="260">
        <v>1890</v>
      </c>
      <c r="J4215" s="260">
        <v>1205.7142857142901</v>
      </c>
      <c r="K4215" s="260">
        <v>22.285714285714299</v>
      </c>
      <c r="L4215" s="260">
        <v>662</v>
      </c>
      <c r="M4215" s="260">
        <v>48.857142857142897</v>
      </c>
      <c r="N4215" s="260">
        <v>6851.4285714285697</v>
      </c>
    </row>
    <row r="4216" spans="1:14" x14ac:dyDescent="0.25">
      <c r="A4216" s="263">
        <v>40740</v>
      </c>
      <c r="B4216">
        <v>1.6910000000000001</v>
      </c>
      <c r="C4216">
        <v>273.21148799999997</v>
      </c>
      <c r="D4216">
        <v>33.895756800000001</v>
      </c>
      <c r="F4216" s="260">
        <v>232</v>
      </c>
      <c r="G4216" s="260">
        <v>154.28571428571399</v>
      </c>
      <c r="H4216" s="260">
        <v>77.714285714285694</v>
      </c>
      <c r="I4216" s="260">
        <v>1870</v>
      </c>
      <c r="J4216" s="260">
        <v>1187.1428571428601</v>
      </c>
      <c r="K4216" s="260">
        <v>19.8571428571429</v>
      </c>
      <c r="L4216" s="260">
        <v>663</v>
      </c>
      <c r="M4216" s="260">
        <v>54.571428571428598</v>
      </c>
      <c r="N4216" s="260">
        <v>6634.2857142857101</v>
      </c>
    </row>
    <row r="4217" spans="1:14" x14ac:dyDescent="0.25">
      <c r="A4217" s="263">
        <v>40741</v>
      </c>
      <c r="B4217">
        <v>3.6560000000000001</v>
      </c>
      <c r="C4217">
        <v>584.37504000000001</v>
      </c>
      <c r="D4217">
        <v>71.072640000000007</v>
      </c>
      <c r="F4217" s="260">
        <v>225</v>
      </c>
      <c r="G4217" s="260">
        <v>154.142857142857</v>
      </c>
      <c r="H4217" s="260">
        <v>70.857142857142904</v>
      </c>
      <c r="I4217" s="260">
        <v>1850</v>
      </c>
      <c r="J4217" s="260">
        <v>1168.57142857143</v>
      </c>
      <c r="K4217" s="260">
        <v>17.428571428571399</v>
      </c>
      <c r="L4217" s="260">
        <v>664</v>
      </c>
      <c r="M4217" s="260">
        <v>60.285714285714299</v>
      </c>
      <c r="N4217" s="260">
        <v>6417.1428571428596</v>
      </c>
    </row>
    <row r="4218" spans="1:14" x14ac:dyDescent="0.25">
      <c r="A4218" s="263">
        <v>40742</v>
      </c>
      <c r="B4218">
        <v>0.96</v>
      </c>
      <c r="C4218">
        <v>151.78752</v>
      </c>
      <c r="D4218">
        <v>18.081792</v>
      </c>
      <c r="F4218" s="260">
        <v>218</v>
      </c>
      <c r="G4218" s="260">
        <v>154</v>
      </c>
      <c r="H4218" s="260">
        <v>64</v>
      </c>
      <c r="I4218" s="260">
        <v>1830</v>
      </c>
      <c r="J4218" s="260">
        <v>1150</v>
      </c>
      <c r="K4218" s="260">
        <v>15</v>
      </c>
      <c r="L4218" s="260">
        <v>665</v>
      </c>
      <c r="M4218" s="260">
        <v>66</v>
      </c>
      <c r="N4218" s="260">
        <v>6200</v>
      </c>
    </row>
    <row r="4219" spans="1:14" x14ac:dyDescent="0.25">
      <c r="A4219" s="263">
        <v>40743</v>
      </c>
      <c r="B4219">
        <v>77.489999999999995</v>
      </c>
      <c r="C4219">
        <v>11601.714239999999</v>
      </c>
      <c r="D4219">
        <v>1515.9700800000001</v>
      </c>
      <c r="F4219" s="260">
        <v>226.42857142857099</v>
      </c>
      <c r="G4219" s="260">
        <v>162</v>
      </c>
      <c r="H4219" s="260">
        <v>64.428571428571402</v>
      </c>
      <c r="I4219" s="260">
        <v>1732.8571428571399</v>
      </c>
      <c r="J4219" s="260">
        <v>1072.42857142857</v>
      </c>
      <c r="K4219" s="260">
        <v>26.285714285714299</v>
      </c>
      <c r="L4219" s="260">
        <v>634.142857142857</v>
      </c>
      <c r="M4219" s="260">
        <v>59.428571428571402</v>
      </c>
      <c r="N4219" s="260">
        <v>6224.2857142857101</v>
      </c>
    </row>
    <row r="4220" spans="1:14" x14ac:dyDescent="0.25">
      <c r="A4220" s="263">
        <v>40744</v>
      </c>
      <c r="B4220">
        <v>25.867999999999999</v>
      </c>
      <c r="C4220">
        <v>3655.8135769999999</v>
      </c>
      <c r="D4220">
        <v>524.90458699999999</v>
      </c>
      <c r="F4220" s="260">
        <v>234.857142857143</v>
      </c>
      <c r="G4220" s="260">
        <v>170</v>
      </c>
      <c r="H4220" s="260">
        <v>64.857142857142904</v>
      </c>
      <c r="I4220" s="260">
        <v>1635.7142857142901</v>
      </c>
      <c r="J4220" s="260">
        <v>994.857142857143</v>
      </c>
      <c r="K4220" s="260">
        <v>37.571428571428598</v>
      </c>
      <c r="L4220" s="260">
        <v>603.28571428571399</v>
      </c>
      <c r="M4220" s="260">
        <v>52.857142857142897</v>
      </c>
      <c r="N4220" s="260">
        <v>6248.5714285714303</v>
      </c>
    </row>
    <row r="4221" spans="1:14" x14ac:dyDescent="0.25">
      <c r="A4221" s="263">
        <v>40745</v>
      </c>
      <c r="B4221">
        <v>3.5190000000000001</v>
      </c>
      <c r="C4221">
        <v>467.78971890000003</v>
      </c>
      <c r="D4221">
        <v>73.96897783</v>
      </c>
      <c r="F4221" s="260">
        <v>243.28571428571399</v>
      </c>
      <c r="G4221" s="260">
        <v>178</v>
      </c>
      <c r="H4221" s="260">
        <v>65.285714285714306</v>
      </c>
      <c r="I4221" s="260">
        <v>1538.57142857143</v>
      </c>
      <c r="J4221" s="260">
        <v>917.28571428571399</v>
      </c>
      <c r="K4221" s="260">
        <v>48.857142857142897</v>
      </c>
      <c r="L4221" s="260">
        <v>572.42857142857099</v>
      </c>
      <c r="M4221" s="260">
        <v>46.285714285714299</v>
      </c>
      <c r="N4221" s="260">
        <v>6272.8571428571404</v>
      </c>
    </row>
    <row r="4222" spans="1:14" x14ac:dyDescent="0.25">
      <c r="A4222" s="263">
        <v>40746</v>
      </c>
      <c r="B4222">
        <v>0.8</v>
      </c>
      <c r="C4222">
        <v>99.631542859999996</v>
      </c>
      <c r="D4222">
        <v>17.39849143</v>
      </c>
      <c r="F4222" s="260">
        <v>251.71428571428601</v>
      </c>
      <c r="G4222" s="260">
        <v>186</v>
      </c>
      <c r="H4222" s="260">
        <v>65.714285714285694</v>
      </c>
      <c r="I4222" s="260">
        <v>1441.42857142857</v>
      </c>
      <c r="J4222" s="260">
        <v>839.71428571428601</v>
      </c>
      <c r="K4222" s="260">
        <v>60.142857142857103</v>
      </c>
      <c r="L4222" s="260">
        <v>541.57142857142901</v>
      </c>
      <c r="M4222" s="260">
        <v>39.714285714285701</v>
      </c>
      <c r="N4222" s="260">
        <v>6297.1428571428596</v>
      </c>
    </row>
    <row r="4223" spans="1:14" x14ac:dyDescent="0.25">
      <c r="A4223" s="263">
        <v>40747</v>
      </c>
      <c r="B4223">
        <v>1.2110000000000001</v>
      </c>
      <c r="C4223">
        <v>140.65315200000001</v>
      </c>
      <c r="D4223">
        <v>27.2188512</v>
      </c>
      <c r="F4223" s="260">
        <v>260.142857142857</v>
      </c>
      <c r="G4223" s="260">
        <v>194</v>
      </c>
      <c r="H4223" s="260">
        <v>66.142857142857096</v>
      </c>
      <c r="I4223" s="260">
        <v>1344.2857142857099</v>
      </c>
      <c r="J4223" s="260">
        <v>762.142857142857</v>
      </c>
      <c r="K4223" s="260">
        <v>71.428571428571402</v>
      </c>
      <c r="L4223" s="260">
        <v>510.71428571428601</v>
      </c>
      <c r="M4223" s="260">
        <v>33.142857142857103</v>
      </c>
      <c r="N4223" s="260">
        <v>6321.4285714285697</v>
      </c>
    </row>
    <row r="4224" spans="1:14" x14ac:dyDescent="0.25">
      <c r="A4224" s="263">
        <v>40748</v>
      </c>
      <c r="B4224">
        <v>12.249000000000001</v>
      </c>
      <c r="C4224">
        <v>1319.8682470000001</v>
      </c>
      <c r="D4224">
        <v>284.23279539999999</v>
      </c>
      <c r="F4224" s="260">
        <v>268.57142857142901</v>
      </c>
      <c r="G4224" s="260">
        <v>202</v>
      </c>
      <c r="H4224" s="260">
        <v>66.571428571428598</v>
      </c>
      <c r="I4224" s="260">
        <v>1247.1428571428601</v>
      </c>
      <c r="J4224" s="260">
        <v>684.57142857142901</v>
      </c>
      <c r="K4224" s="260">
        <v>82.714285714285694</v>
      </c>
      <c r="L4224" s="260">
        <v>479.857142857143</v>
      </c>
      <c r="M4224" s="260">
        <v>26.571428571428601</v>
      </c>
      <c r="N4224" s="260">
        <v>6345.7142857142899</v>
      </c>
    </row>
    <row r="4225" spans="1:14" x14ac:dyDescent="0.25">
      <c r="A4225" s="263">
        <v>40749</v>
      </c>
      <c r="B4225">
        <v>1.1879999999999999</v>
      </c>
      <c r="C4225">
        <v>118.03968</v>
      </c>
      <c r="D4225">
        <v>28.4321664</v>
      </c>
      <c r="F4225" s="260">
        <v>277</v>
      </c>
      <c r="G4225" s="260">
        <v>210</v>
      </c>
      <c r="H4225" s="260">
        <v>67</v>
      </c>
      <c r="I4225" s="260">
        <v>1150</v>
      </c>
      <c r="J4225" s="260">
        <v>607</v>
      </c>
      <c r="K4225" s="260">
        <v>94</v>
      </c>
      <c r="L4225" s="260">
        <v>449</v>
      </c>
      <c r="M4225" s="260">
        <v>20</v>
      </c>
      <c r="N4225" s="260">
        <v>6370</v>
      </c>
    </row>
    <row r="4226" spans="1:14" x14ac:dyDescent="0.25">
      <c r="A4226" s="263">
        <v>40750</v>
      </c>
      <c r="B4226">
        <v>9.0999999999999998E-2</v>
      </c>
      <c r="C4226">
        <v>9.1203839999999996</v>
      </c>
      <c r="D4226">
        <v>2.1059999999999999</v>
      </c>
      <c r="F4226" s="260">
        <v>267.857142857143</v>
      </c>
      <c r="G4226" s="260">
        <v>201.42857142857099</v>
      </c>
      <c r="H4226" s="260">
        <v>66.428571428571402</v>
      </c>
      <c r="I4226" s="260">
        <v>1160</v>
      </c>
      <c r="J4226" s="260">
        <v>653</v>
      </c>
      <c r="K4226" s="260">
        <v>94.142857142857096</v>
      </c>
      <c r="L4226" s="260">
        <v>474</v>
      </c>
      <c r="M4226" s="260">
        <v>18.8571428571429</v>
      </c>
      <c r="N4226" s="260">
        <v>6262.8571428571404</v>
      </c>
    </row>
    <row r="4227" spans="1:14" x14ac:dyDescent="0.25">
      <c r="A4227" s="263">
        <v>40751</v>
      </c>
      <c r="B4227">
        <v>0.66300000000000003</v>
      </c>
      <c r="C4227">
        <v>64.329033600000002</v>
      </c>
      <c r="D4227">
        <v>14.819982169999999</v>
      </c>
      <c r="F4227" s="260">
        <v>258.71428571428601</v>
      </c>
      <c r="G4227" s="260">
        <v>192.857142857143</v>
      </c>
      <c r="H4227" s="260">
        <v>65.857142857142904</v>
      </c>
      <c r="I4227" s="260">
        <v>1123</v>
      </c>
      <c r="J4227" s="260">
        <v>580.66666666666697</v>
      </c>
      <c r="K4227" s="260">
        <v>94.285714285714306</v>
      </c>
      <c r="L4227" s="260">
        <v>499</v>
      </c>
      <c r="M4227" s="260">
        <v>17.714285714285701</v>
      </c>
      <c r="N4227" s="260">
        <v>6155.7142857142899</v>
      </c>
    </row>
    <row r="4228" spans="1:14" x14ac:dyDescent="0.25">
      <c r="A4228" s="263">
        <v>40752</v>
      </c>
      <c r="B4228">
        <v>9.0999999999999998E-2</v>
      </c>
      <c r="C4228">
        <v>8.5385664000000006</v>
      </c>
      <c r="D4228">
        <v>1.9622303999999999</v>
      </c>
      <c r="F4228" s="260">
        <v>249.57142857142901</v>
      </c>
      <c r="G4228" s="260">
        <v>184.28571428571399</v>
      </c>
      <c r="H4228" s="260">
        <v>65.285714285714306</v>
      </c>
      <c r="I4228" s="260">
        <v>1086</v>
      </c>
      <c r="J4228" s="260">
        <v>508.33333333333297</v>
      </c>
      <c r="K4228" s="260">
        <v>94.428571428571402</v>
      </c>
      <c r="L4228" s="260">
        <v>524</v>
      </c>
      <c r="M4228" s="260">
        <v>16.571428571428601</v>
      </c>
      <c r="N4228" s="260">
        <v>6048.5714285714303</v>
      </c>
    </row>
    <row r="4229" spans="1:14" x14ac:dyDescent="0.25">
      <c r="A4229" s="263">
        <v>40753</v>
      </c>
      <c r="B4229">
        <v>9.0999999999999998E-2</v>
      </c>
      <c r="C4229">
        <v>8.2476576000000001</v>
      </c>
      <c r="D4229">
        <v>1.8903456000000001</v>
      </c>
      <c r="F4229" s="260">
        <v>240.42857142857099</v>
      </c>
      <c r="G4229" s="260">
        <v>175.71428571428601</v>
      </c>
      <c r="H4229" s="260">
        <v>64.714285714285694</v>
      </c>
      <c r="I4229" s="260">
        <v>1049</v>
      </c>
      <c r="J4229" s="260">
        <v>436</v>
      </c>
      <c r="K4229" s="260">
        <v>94.571428571428598</v>
      </c>
      <c r="L4229" s="260">
        <v>549</v>
      </c>
      <c r="M4229" s="260">
        <v>15.4285714285714</v>
      </c>
      <c r="N4229" s="260">
        <v>5941.4285714285697</v>
      </c>
    </row>
    <row r="4230" spans="1:14" x14ac:dyDescent="0.25">
      <c r="A4230" s="263">
        <v>40754</v>
      </c>
      <c r="B4230">
        <v>9.0999999999999998E-2</v>
      </c>
      <c r="C4230">
        <v>7.9567487999999997</v>
      </c>
      <c r="D4230">
        <v>1.8184608</v>
      </c>
      <c r="F4230" s="260">
        <v>231.28571428571399</v>
      </c>
      <c r="G4230" s="260">
        <v>167.142857142857</v>
      </c>
      <c r="H4230" s="260">
        <v>64.142857142857096</v>
      </c>
      <c r="I4230" s="260">
        <v>1012</v>
      </c>
      <c r="J4230" s="260">
        <v>363.66666666666703</v>
      </c>
      <c r="K4230" s="260">
        <v>94.714285714285694</v>
      </c>
      <c r="L4230" s="260">
        <v>574</v>
      </c>
      <c r="M4230" s="260">
        <v>14.285714285714301</v>
      </c>
      <c r="N4230" s="260">
        <v>5834.2857142857101</v>
      </c>
    </row>
    <row r="4231" spans="1:14" x14ac:dyDescent="0.25">
      <c r="A4231" s="263">
        <v>40755</v>
      </c>
      <c r="B4231">
        <v>9.0999999999999998E-2</v>
      </c>
      <c r="C4231">
        <v>7.6658400000000002</v>
      </c>
      <c r="D4231">
        <v>1.7465759999999999</v>
      </c>
      <c r="F4231" s="260">
        <v>222.142857142857</v>
      </c>
      <c r="G4231" s="260">
        <v>158.57142857142901</v>
      </c>
      <c r="H4231" s="260">
        <v>63.571428571428598</v>
      </c>
      <c r="I4231" s="260">
        <v>975</v>
      </c>
      <c r="J4231" s="260">
        <v>291.33333333333297</v>
      </c>
      <c r="K4231" s="260">
        <v>94.857142857142904</v>
      </c>
      <c r="L4231" s="260">
        <v>599</v>
      </c>
      <c r="M4231" s="260">
        <v>13.1428571428571</v>
      </c>
      <c r="N4231" s="260">
        <v>5727.1428571428596</v>
      </c>
    </row>
    <row r="4232" spans="1:14" x14ac:dyDescent="0.25">
      <c r="A4232" s="263">
        <v>40756</v>
      </c>
      <c r="B4232">
        <v>9.0999999999999998E-2</v>
      </c>
      <c r="C4232">
        <v>7.3749311999999998</v>
      </c>
      <c r="D4232">
        <v>1.6746912</v>
      </c>
      <c r="E4232">
        <v>0.146620482</v>
      </c>
      <c r="F4232" s="260">
        <v>213</v>
      </c>
      <c r="G4232" s="260">
        <v>150</v>
      </c>
      <c r="H4232" s="260">
        <v>63</v>
      </c>
      <c r="I4232" s="260">
        <v>938</v>
      </c>
      <c r="J4232" s="260">
        <v>219</v>
      </c>
      <c r="K4232" s="260">
        <v>95</v>
      </c>
      <c r="L4232" s="260">
        <v>624</v>
      </c>
      <c r="M4232" s="260">
        <v>12</v>
      </c>
      <c r="N4232" s="260">
        <v>5620</v>
      </c>
    </row>
    <row r="4233" spans="1:14" x14ac:dyDescent="0.25">
      <c r="A4233" s="263">
        <v>40757</v>
      </c>
      <c r="B4233">
        <v>9.0999999999999998E-2</v>
      </c>
      <c r="C4233">
        <v>7.5007295999999997</v>
      </c>
      <c r="D4233">
        <v>1.6859232</v>
      </c>
      <c r="E4233">
        <v>0.145062734</v>
      </c>
      <c r="F4233" s="260">
        <v>214.42857142857099</v>
      </c>
      <c r="G4233" s="260">
        <v>155</v>
      </c>
      <c r="H4233" s="260">
        <v>59.428571428571402</v>
      </c>
      <c r="I4233" s="260">
        <v>954</v>
      </c>
      <c r="J4233" s="260">
        <v>245.857142857143</v>
      </c>
      <c r="K4233" s="260">
        <v>94</v>
      </c>
      <c r="L4233" s="260">
        <v>614.142857142857</v>
      </c>
      <c r="M4233" s="260">
        <v>13</v>
      </c>
      <c r="N4233" s="260">
        <v>5567.1428571428596</v>
      </c>
    </row>
    <row r="4234" spans="1:14" x14ac:dyDescent="0.25">
      <c r="A4234" s="263">
        <v>40758</v>
      </c>
      <c r="B4234">
        <v>0.45700000000000002</v>
      </c>
      <c r="C4234">
        <v>38.300255999999997</v>
      </c>
      <c r="D4234">
        <v>8.5230761140000002</v>
      </c>
      <c r="E4234">
        <v>0.70899779200000002</v>
      </c>
      <c r="F4234" s="260">
        <v>215.857142857143</v>
      </c>
      <c r="G4234" s="260">
        <v>160</v>
      </c>
      <c r="H4234" s="260">
        <v>55.857142857142897</v>
      </c>
      <c r="I4234" s="260">
        <v>970</v>
      </c>
      <c r="J4234" s="260">
        <v>272.71428571428601</v>
      </c>
      <c r="K4234" s="260">
        <v>93</v>
      </c>
      <c r="L4234" s="260">
        <v>604.28571428571399</v>
      </c>
      <c r="M4234" s="260">
        <v>14</v>
      </c>
      <c r="N4234" s="260">
        <v>5514.2857142857101</v>
      </c>
    </row>
    <row r="4235" spans="1:14" x14ac:dyDescent="0.25">
      <c r="A4235" s="263">
        <v>40759</v>
      </c>
      <c r="B4235">
        <v>9.0999999999999998E-2</v>
      </c>
      <c r="C4235">
        <v>7.7523264000000003</v>
      </c>
      <c r="D4235">
        <v>1.7083872</v>
      </c>
      <c r="E4235">
        <v>0.141947239</v>
      </c>
      <c r="F4235" s="260">
        <v>217.28571428571399</v>
      </c>
      <c r="G4235" s="260">
        <v>165</v>
      </c>
      <c r="H4235" s="260">
        <v>52.285714285714299</v>
      </c>
      <c r="I4235" s="260">
        <v>986</v>
      </c>
      <c r="J4235" s="260">
        <v>299.57142857142901</v>
      </c>
      <c r="K4235" s="260">
        <v>92</v>
      </c>
      <c r="L4235" s="260">
        <v>594.42857142857099</v>
      </c>
      <c r="M4235" s="260">
        <v>15</v>
      </c>
      <c r="N4235" s="260">
        <v>5461.4285714285697</v>
      </c>
    </row>
    <row r="4236" spans="1:14" x14ac:dyDescent="0.25">
      <c r="A4236" s="263">
        <v>40760</v>
      </c>
      <c r="B4236">
        <v>9.0999999999999998E-2</v>
      </c>
      <c r="C4236">
        <v>7.8781248000000001</v>
      </c>
      <c r="D4236">
        <v>1.7196191999999999</v>
      </c>
      <c r="E4236">
        <v>0.14038949100000001</v>
      </c>
      <c r="F4236" s="260">
        <v>218.71428571428601</v>
      </c>
      <c r="G4236" s="260">
        <v>170</v>
      </c>
      <c r="H4236" s="260">
        <v>48.714285714285701</v>
      </c>
      <c r="I4236" s="260">
        <v>1002</v>
      </c>
      <c r="J4236" s="260">
        <v>326.42857142857099</v>
      </c>
      <c r="K4236" s="260">
        <v>91</v>
      </c>
      <c r="L4236" s="260">
        <v>584.57142857142901</v>
      </c>
      <c r="M4236" s="260">
        <v>16</v>
      </c>
      <c r="N4236" s="260">
        <v>5408.5714285714303</v>
      </c>
    </row>
    <row r="4237" spans="1:14" x14ac:dyDescent="0.25">
      <c r="A4237" s="263">
        <v>40761</v>
      </c>
      <c r="B4237">
        <v>9.0999999999999998E-2</v>
      </c>
      <c r="C4237">
        <v>8.0039231999999991</v>
      </c>
      <c r="D4237">
        <v>1.7308512</v>
      </c>
      <c r="E4237">
        <v>0.13883174300000001</v>
      </c>
      <c r="F4237" s="260">
        <v>220.142857142857</v>
      </c>
      <c r="G4237" s="260">
        <v>175</v>
      </c>
      <c r="H4237" s="260">
        <v>45.142857142857103</v>
      </c>
      <c r="I4237" s="260">
        <v>1018</v>
      </c>
      <c r="J4237" s="260">
        <v>353.28571428571399</v>
      </c>
      <c r="K4237" s="260">
        <v>90</v>
      </c>
      <c r="L4237" s="260">
        <v>574.71428571428601</v>
      </c>
      <c r="M4237" s="260">
        <v>17</v>
      </c>
      <c r="N4237" s="260">
        <v>5355.7142857142899</v>
      </c>
    </row>
    <row r="4238" spans="1:14" x14ac:dyDescent="0.25">
      <c r="A4238" s="263">
        <v>40762</v>
      </c>
      <c r="B4238">
        <v>2.6509999999999998</v>
      </c>
      <c r="C4238">
        <v>236.8339776</v>
      </c>
      <c r="D4238">
        <v>50.750138059999998</v>
      </c>
      <c r="E4238">
        <v>7.4950499930000003</v>
      </c>
      <c r="F4238" s="260">
        <v>221.57142857142901</v>
      </c>
      <c r="G4238" s="260">
        <v>180</v>
      </c>
      <c r="H4238" s="260">
        <v>41.571428571428598</v>
      </c>
      <c r="I4238" s="260">
        <v>1034</v>
      </c>
      <c r="J4238" s="260">
        <v>380.142857142857</v>
      </c>
      <c r="K4238" s="260">
        <v>89</v>
      </c>
      <c r="L4238" s="260">
        <v>564.857142857143</v>
      </c>
      <c r="M4238" s="260">
        <v>18</v>
      </c>
      <c r="N4238" s="260">
        <v>5302.8571428571404</v>
      </c>
    </row>
    <row r="4239" spans="1:14" x14ac:dyDescent="0.25">
      <c r="A4239" s="263">
        <v>40763</v>
      </c>
      <c r="B4239">
        <v>0.96</v>
      </c>
      <c r="C4239">
        <v>87.091200000000001</v>
      </c>
      <c r="D4239">
        <v>18.496511999999999</v>
      </c>
      <c r="E4239">
        <v>1.6426412530000001</v>
      </c>
      <c r="F4239" s="260">
        <v>223</v>
      </c>
      <c r="G4239" s="260">
        <v>185</v>
      </c>
      <c r="H4239" s="260">
        <v>38</v>
      </c>
      <c r="I4239" s="260">
        <v>1050</v>
      </c>
      <c r="J4239" s="260">
        <v>407</v>
      </c>
      <c r="K4239" s="260">
        <v>88</v>
      </c>
      <c r="L4239" s="260">
        <v>555</v>
      </c>
      <c r="M4239" s="260">
        <v>19</v>
      </c>
      <c r="N4239" s="260">
        <v>5250</v>
      </c>
    </row>
    <row r="4240" spans="1:14" x14ac:dyDescent="0.25">
      <c r="A4240" s="263">
        <v>40764</v>
      </c>
      <c r="B4240">
        <v>11.449</v>
      </c>
      <c r="C4240">
        <v>1020.7064820000001</v>
      </c>
      <c r="D4240">
        <v>215.50289140000001</v>
      </c>
      <c r="E4240">
        <v>76.435871140000003</v>
      </c>
      <c r="F4240" s="260">
        <v>217.857142857143</v>
      </c>
      <c r="G4240" s="260">
        <v>173.57142857142901</v>
      </c>
      <c r="H4240" s="260">
        <v>44.285714285714299</v>
      </c>
      <c r="I4240" s="260">
        <v>1031.8571428571399</v>
      </c>
      <c r="J4240" s="260">
        <v>386.71428571428601</v>
      </c>
      <c r="K4240" s="260">
        <v>80</v>
      </c>
      <c r="L4240" s="260">
        <v>565.142857142857</v>
      </c>
      <c r="M4240" s="260">
        <v>18.1428571428571</v>
      </c>
      <c r="N4240" s="260">
        <v>5317.1428571428596</v>
      </c>
    </row>
    <row r="4241" spans="1:14" x14ac:dyDescent="0.25">
      <c r="A4241" s="263">
        <v>40765</v>
      </c>
      <c r="B4241">
        <v>3.4049999999999998</v>
      </c>
      <c r="C4241">
        <v>298.22663310000002</v>
      </c>
      <c r="D4241">
        <v>62.578841140000002</v>
      </c>
      <c r="E4241">
        <v>10.713744950000001</v>
      </c>
      <c r="F4241" s="260">
        <v>212.71428571428601</v>
      </c>
      <c r="G4241" s="260">
        <v>162.142857142857</v>
      </c>
      <c r="H4241" s="260">
        <v>50.571428571428598</v>
      </c>
      <c r="I4241" s="260">
        <v>1013.71428571429</v>
      </c>
      <c r="J4241" s="260">
        <v>366.42857142857099</v>
      </c>
      <c r="K4241" s="260">
        <v>72</v>
      </c>
      <c r="L4241" s="260">
        <v>575.28571428571399</v>
      </c>
      <c r="M4241" s="260">
        <v>17.285714285714299</v>
      </c>
      <c r="N4241" s="260">
        <v>5384.2857142857101</v>
      </c>
    </row>
    <row r="4242" spans="1:14" x14ac:dyDescent="0.25">
      <c r="A4242" s="263">
        <v>40766</v>
      </c>
      <c r="B4242">
        <v>1.44</v>
      </c>
      <c r="C4242">
        <v>123.86501490000001</v>
      </c>
      <c r="D4242">
        <v>25.825206860000002</v>
      </c>
      <c r="E4242">
        <v>2.8672128059999999</v>
      </c>
      <c r="F4242" s="260">
        <v>207.57142857142901</v>
      </c>
      <c r="G4242" s="260">
        <v>150.71428571428601</v>
      </c>
      <c r="H4242" s="260">
        <v>56.857142857142897</v>
      </c>
      <c r="I4242" s="260">
        <v>995.57142857142901</v>
      </c>
      <c r="J4242" s="260">
        <v>346.142857142857</v>
      </c>
      <c r="K4242" s="260">
        <v>64</v>
      </c>
      <c r="L4242" s="260">
        <v>585.42857142857099</v>
      </c>
      <c r="M4242" s="260">
        <v>16.428571428571399</v>
      </c>
      <c r="N4242" s="260">
        <v>5451.4285714285697</v>
      </c>
    </row>
    <row r="4243" spans="1:14" x14ac:dyDescent="0.25">
      <c r="A4243" s="263">
        <v>40767</v>
      </c>
      <c r="B4243">
        <v>0.41099999999999998</v>
      </c>
      <c r="C4243">
        <v>34.708879539999998</v>
      </c>
      <c r="D4243">
        <v>7.1883195430000004</v>
      </c>
      <c r="E4243">
        <v>0.54960980699999995</v>
      </c>
      <c r="F4243" s="260">
        <v>202.42857142857099</v>
      </c>
      <c r="G4243" s="260">
        <v>139.28571428571399</v>
      </c>
      <c r="H4243" s="260">
        <v>63.142857142857103</v>
      </c>
      <c r="I4243" s="260">
        <v>977.42857142857099</v>
      </c>
      <c r="J4243" s="260">
        <v>325.857142857143</v>
      </c>
      <c r="K4243" s="260">
        <v>56</v>
      </c>
      <c r="L4243" s="260">
        <v>595.57142857142901</v>
      </c>
      <c r="M4243" s="260">
        <v>15.5714285714286</v>
      </c>
      <c r="N4243" s="260">
        <v>5518.5714285714303</v>
      </c>
    </row>
    <row r="4244" spans="1:14" x14ac:dyDescent="0.25">
      <c r="A4244" s="263">
        <v>40768</v>
      </c>
      <c r="B4244">
        <v>9.0999999999999998E-2</v>
      </c>
      <c r="C4244">
        <v>7.5422880000000001</v>
      </c>
      <c r="D4244">
        <v>1.5511391999999999</v>
      </c>
      <c r="E4244">
        <v>0.127927508</v>
      </c>
      <c r="F4244" s="260">
        <v>197.28571428571399</v>
      </c>
      <c r="G4244" s="260">
        <v>127.857142857143</v>
      </c>
      <c r="H4244" s="260">
        <v>69.428571428571402</v>
      </c>
      <c r="I4244" s="260">
        <v>959.28571428571399</v>
      </c>
      <c r="J4244" s="260">
        <v>305.57142857142901</v>
      </c>
      <c r="K4244" s="260">
        <v>48</v>
      </c>
      <c r="L4244" s="260">
        <v>605.71428571428601</v>
      </c>
      <c r="M4244" s="260">
        <v>14.714285714285699</v>
      </c>
      <c r="N4244" s="260">
        <v>5585.7142857142899</v>
      </c>
    </row>
    <row r="4245" spans="1:14" x14ac:dyDescent="0.25">
      <c r="A4245" s="263">
        <v>40769</v>
      </c>
      <c r="B4245">
        <v>9.0999999999999998E-2</v>
      </c>
      <c r="C4245">
        <v>7.3996415999999998</v>
      </c>
      <c r="D4245">
        <v>1.510704</v>
      </c>
      <c r="E4245">
        <v>0.126369761</v>
      </c>
      <c r="F4245" s="260">
        <v>192.142857142857</v>
      </c>
      <c r="G4245" s="260">
        <v>116.428571428571</v>
      </c>
      <c r="H4245" s="260">
        <v>75.714285714285694</v>
      </c>
      <c r="I4245" s="260">
        <v>941.142857142857</v>
      </c>
      <c r="J4245" s="260">
        <v>285.28571428571399</v>
      </c>
      <c r="K4245" s="260">
        <v>40</v>
      </c>
      <c r="L4245" s="260">
        <v>615.857142857143</v>
      </c>
      <c r="M4245" s="260">
        <v>13.8571428571429</v>
      </c>
      <c r="N4245" s="260">
        <v>5652.8571428571404</v>
      </c>
    </row>
    <row r="4246" spans="1:14" x14ac:dyDescent="0.25">
      <c r="A4246" s="263">
        <v>40770</v>
      </c>
      <c r="B4246">
        <v>9.0999999999999998E-2</v>
      </c>
      <c r="C4246">
        <v>7.2569952000000004</v>
      </c>
      <c r="D4246">
        <v>1.4702687999999999</v>
      </c>
      <c r="E4246">
        <v>0.124812013</v>
      </c>
      <c r="F4246" s="260">
        <v>187</v>
      </c>
      <c r="G4246" s="260">
        <v>105</v>
      </c>
      <c r="H4246" s="260">
        <v>82</v>
      </c>
      <c r="I4246" s="260">
        <v>923</v>
      </c>
      <c r="J4246" s="260">
        <v>265</v>
      </c>
      <c r="K4246" s="260">
        <v>32</v>
      </c>
      <c r="L4246" s="260">
        <v>626</v>
      </c>
      <c r="M4246" s="260">
        <v>13</v>
      </c>
      <c r="N4246" s="260">
        <v>5720</v>
      </c>
    </row>
    <row r="4247" spans="1:14" x14ac:dyDescent="0.25">
      <c r="A4247" s="263">
        <v>40771</v>
      </c>
      <c r="B4247">
        <v>9.0999999999999998E-2</v>
      </c>
      <c r="C4247">
        <v>7.4558016</v>
      </c>
      <c r="D4247">
        <v>1.5118271999999999</v>
      </c>
      <c r="E4247">
        <v>0.123254265</v>
      </c>
      <c r="F4247" s="260">
        <v>192.28571428571399</v>
      </c>
      <c r="G4247" s="260">
        <v>113.428571428571</v>
      </c>
      <c r="H4247" s="260">
        <v>78.857142857142904</v>
      </c>
      <c r="I4247" s="260">
        <v>948.28571428571399</v>
      </c>
      <c r="J4247" s="260">
        <v>298.42857142857099</v>
      </c>
      <c r="K4247" s="260">
        <v>33.857142857142897</v>
      </c>
      <c r="L4247" s="260">
        <v>616</v>
      </c>
      <c r="M4247" s="260">
        <v>14.714285714285699</v>
      </c>
      <c r="N4247" s="260">
        <v>5618.5714285714303</v>
      </c>
    </row>
    <row r="4248" spans="1:14" x14ac:dyDescent="0.25">
      <c r="A4248" s="263">
        <v>40772</v>
      </c>
      <c r="B4248">
        <v>9.0999999999999998E-2</v>
      </c>
      <c r="C4248">
        <v>7.6546079999999996</v>
      </c>
      <c r="D4248">
        <v>1.5533855999999999</v>
      </c>
      <c r="E4248">
        <v>0.121753297</v>
      </c>
      <c r="F4248" s="260">
        <v>197.57142857142901</v>
      </c>
      <c r="G4248" s="260">
        <v>121.857142857143</v>
      </c>
      <c r="H4248" s="260">
        <v>75.714285714285694</v>
      </c>
      <c r="I4248" s="260">
        <v>973.57142857142901</v>
      </c>
      <c r="J4248" s="260">
        <v>331.857142857143</v>
      </c>
      <c r="K4248" s="260">
        <v>35.714285714285701</v>
      </c>
      <c r="L4248" s="260">
        <v>606</v>
      </c>
      <c r="M4248" s="260">
        <v>16.428571428571399</v>
      </c>
      <c r="N4248" s="260">
        <v>5517.1428571428596</v>
      </c>
    </row>
    <row r="4249" spans="1:14" x14ac:dyDescent="0.25">
      <c r="A4249" s="263">
        <v>40773</v>
      </c>
      <c r="B4249">
        <v>9.0999999999999998E-2</v>
      </c>
      <c r="C4249">
        <v>7.8534144000000001</v>
      </c>
      <c r="D4249">
        <v>1.5949439999999999</v>
      </c>
      <c r="E4249">
        <v>0.12027125499999999</v>
      </c>
      <c r="F4249" s="260">
        <v>202.857142857143</v>
      </c>
      <c r="G4249" s="260">
        <v>130.28571428571399</v>
      </c>
      <c r="H4249" s="260">
        <v>72.571428571428598</v>
      </c>
      <c r="I4249" s="260">
        <v>998.857142857143</v>
      </c>
      <c r="J4249" s="260">
        <v>365.28571428571399</v>
      </c>
      <c r="K4249" s="260">
        <v>37.571428571428598</v>
      </c>
      <c r="L4249" s="260">
        <v>596</v>
      </c>
      <c r="M4249" s="260">
        <v>18.1428571428571</v>
      </c>
      <c r="N4249" s="260">
        <v>5415.7142857142899</v>
      </c>
    </row>
    <row r="4250" spans="1:14" x14ac:dyDescent="0.25">
      <c r="A4250" s="263">
        <v>40774</v>
      </c>
      <c r="B4250">
        <v>2.1709999999999998</v>
      </c>
      <c r="C4250">
        <v>192.1029819</v>
      </c>
      <c r="D4250">
        <v>39.042271540000002</v>
      </c>
      <c r="E4250">
        <v>4.9154639839999996</v>
      </c>
      <c r="F4250" s="260">
        <v>208.142857142857</v>
      </c>
      <c r="G4250" s="260">
        <v>138.71428571428601</v>
      </c>
      <c r="H4250" s="260">
        <v>69.428571428571402</v>
      </c>
      <c r="I4250" s="260">
        <v>1024.1428571428601</v>
      </c>
      <c r="J4250" s="260">
        <v>398.71428571428601</v>
      </c>
      <c r="K4250" s="260">
        <v>39.428571428571402</v>
      </c>
      <c r="L4250" s="260">
        <v>586</v>
      </c>
      <c r="M4250" s="260">
        <v>19.8571428571429</v>
      </c>
      <c r="N4250" s="260">
        <v>5314.2857142857101</v>
      </c>
    </row>
    <row r="4251" spans="1:14" x14ac:dyDescent="0.25">
      <c r="A4251" s="263">
        <v>40775</v>
      </c>
      <c r="B4251">
        <v>9.0999999999999998E-2</v>
      </c>
      <c r="C4251">
        <v>8.2510271999999993</v>
      </c>
      <c r="D4251">
        <v>1.6780607999999999</v>
      </c>
      <c r="E4251">
        <v>0.117307172</v>
      </c>
      <c r="F4251" s="260">
        <v>213.42857142857099</v>
      </c>
      <c r="G4251" s="260">
        <v>147.142857142857</v>
      </c>
      <c r="H4251" s="260">
        <v>66.285714285714306</v>
      </c>
      <c r="I4251" s="260">
        <v>1049.42857142857</v>
      </c>
      <c r="J4251" s="260">
        <v>432.142857142857</v>
      </c>
      <c r="K4251" s="260">
        <v>41.285714285714299</v>
      </c>
      <c r="L4251" s="260">
        <v>576</v>
      </c>
      <c r="M4251" s="260">
        <v>21.571428571428601</v>
      </c>
      <c r="N4251" s="260">
        <v>5212.8571428571404</v>
      </c>
    </row>
    <row r="4252" spans="1:14" x14ac:dyDescent="0.25">
      <c r="A4252" s="263">
        <v>40776</v>
      </c>
      <c r="B4252">
        <v>0.22900000000000001</v>
      </c>
      <c r="C4252">
        <v>21.263866969999999</v>
      </c>
      <c r="D4252">
        <v>4.3273933710000003</v>
      </c>
      <c r="E4252">
        <v>0.28699864800000002</v>
      </c>
      <c r="F4252" s="260">
        <v>218.71428571428601</v>
      </c>
      <c r="G4252" s="260">
        <v>155.57142857142901</v>
      </c>
      <c r="H4252" s="260">
        <v>63.142857142857103</v>
      </c>
      <c r="I4252" s="260">
        <v>1074.7142857142901</v>
      </c>
      <c r="J4252" s="260">
        <v>465.57142857142901</v>
      </c>
      <c r="K4252" s="260">
        <v>43.142857142857103</v>
      </c>
      <c r="L4252" s="260">
        <v>566</v>
      </c>
      <c r="M4252" s="260">
        <v>23.285714285714299</v>
      </c>
      <c r="N4252" s="260">
        <v>5111.4285714285697</v>
      </c>
    </row>
    <row r="4253" spans="1:14" x14ac:dyDescent="0.25">
      <c r="A4253" s="263">
        <v>40777</v>
      </c>
      <c r="B4253">
        <v>9.0999999999999998E-2</v>
      </c>
      <c r="C4253">
        <v>8.6486400000000003</v>
      </c>
      <c r="D4253">
        <v>1.7611775999999999</v>
      </c>
      <c r="E4253">
        <v>0.11434308899999999</v>
      </c>
      <c r="F4253" s="260">
        <v>224</v>
      </c>
      <c r="G4253" s="260">
        <v>164</v>
      </c>
      <c r="H4253" s="260">
        <v>60</v>
      </c>
      <c r="I4253" s="260">
        <v>1100</v>
      </c>
      <c r="J4253" s="260">
        <v>499</v>
      </c>
      <c r="K4253" s="260">
        <v>45</v>
      </c>
      <c r="L4253" s="260">
        <v>556</v>
      </c>
      <c r="M4253" s="260">
        <v>25</v>
      </c>
      <c r="N4253" s="260">
        <v>5010</v>
      </c>
    </row>
    <row r="4254" spans="1:14" x14ac:dyDescent="0.25">
      <c r="A4254" s="263">
        <v>40778</v>
      </c>
      <c r="B4254">
        <v>9.0999999999999998E-2</v>
      </c>
      <c r="C4254">
        <v>10.168704</v>
      </c>
      <c r="D4254">
        <v>2.3283936000000001</v>
      </c>
      <c r="E4254">
        <v>0.11286104700000001</v>
      </c>
      <c r="F4254" s="260">
        <v>296.142857142857</v>
      </c>
      <c r="G4254" s="260">
        <v>211.57142857142901</v>
      </c>
      <c r="H4254" s="260">
        <v>84.571428571428598</v>
      </c>
      <c r="I4254" s="260">
        <v>1293.3333333333301</v>
      </c>
      <c r="J4254" s="260">
        <v>648</v>
      </c>
      <c r="K4254" s="260">
        <v>46.142857142857103</v>
      </c>
      <c r="L4254" s="260">
        <v>615.33333333333303</v>
      </c>
      <c r="M4254" s="260">
        <v>24.714285714285701</v>
      </c>
      <c r="N4254" s="260">
        <v>5020</v>
      </c>
    </row>
    <row r="4255" spans="1:14" x14ac:dyDescent="0.25">
      <c r="A4255" s="263">
        <v>40779</v>
      </c>
      <c r="B4255">
        <v>9.0999999999999998E-2</v>
      </c>
      <c r="C4255">
        <v>11.688768</v>
      </c>
      <c r="D4255">
        <v>2.8956095999999998</v>
      </c>
      <c r="E4255">
        <v>0.111379006</v>
      </c>
      <c r="F4255" s="260">
        <v>368.28571428571399</v>
      </c>
      <c r="G4255" s="260">
        <v>259.142857142857</v>
      </c>
      <c r="H4255" s="260">
        <v>109.142857142857</v>
      </c>
      <c r="I4255" s="260">
        <v>1486.6666666666699</v>
      </c>
      <c r="J4255" s="260">
        <v>797</v>
      </c>
      <c r="K4255" s="260">
        <v>47.285714285714299</v>
      </c>
      <c r="L4255" s="260">
        <v>674.66666666666697</v>
      </c>
      <c r="M4255" s="260">
        <v>24.428571428571399</v>
      </c>
      <c r="N4255" s="260">
        <v>5030</v>
      </c>
    </row>
    <row r="4256" spans="1:14" x14ac:dyDescent="0.25">
      <c r="A4256" s="263">
        <v>40780</v>
      </c>
      <c r="B4256">
        <v>9.0999999999999998E-2</v>
      </c>
      <c r="C4256">
        <v>13.208831999999999</v>
      </c>
      <c r="D4256">
        <v>3.4628255999999999</v>
      </c>
      <c r="E4256">
        <v>0.109896964</v>
      </c>
      <c r="F4256" s="260">
        <v>440.42857142857099</v>
      </c>
      <c r="G4256" s="260">
        <v>306.71428571428601</v>
      </c>
      <c r="H4256" s="260">
        <v>133.71428571428601</v>
      </c>
      <c r="I4256" s="260">
        <v>1680</v>
      </c>
      <c r="J4256" s="260">
        <v>946</v>
      </c>
      <c r="K4256" s="260">
        <v>48.428571428571402</v>
      </c>
      <c r="L4256" s="260">
        <v>734</v>
      </c>
      <c r="M4256" s="260">
        <v>24.1428571428571</v>
      </c>
      <c r="N4256" s="260">
        <v>5040</v>
      </c>
    </row>
    <row r="4257" spans="1:14" x14ac:dyDescent="0.25">
      <c r="A4257" s="263">
        <v>40781</v>
      </c>
      <c r="B4257">
        <v>9.0999999999999998E-2</v>
      </c>
      <c r="C4257">
        <v>21.037816800000002</v>
      </c>
      <c r="D4257">
        <v>4.0300415999999997</v>
      </c>
      <c r="E4257">
        <v>0.108414923</v>
      </c>
      <c r="F4257" s="260">
        <v>512.57142857142901</v>
      </c>
      <c r="G4257" s="260">
        <v>354.28571428571399</v>
      </c>
      <c r="H4257" s="260">
        <v>158.28571428571399</v>
      </c>
      <c r="I4257" s="260">
        <v>2675.75</v>
      </c>
      <c r="J4257" s="260">
        <v>1507</v>
      </c>
      <c r="K4257" s="260">
        <v>49.571428571428598</v>
      </c>
      <c r="L4257" s="260">
        <v>1155.5</v>
      </c>
      <c r="M4257" s="260">
        <v>23.8571428571429</v>
      </c>
      <c r="N4257" s="260">
        <v>5050</v>
      </c>
    </row>
    <row r="4258" spans="1:14" x14ac:dyDescent="0.25">
      <c r="A4258" s="263">
        <v>40782</v>
      </c>
      <c r="B4258">
        <v>9.0999999999999998E-2</v>
      </c>
      <c r="C4258">
        <v>28.866801599999999</v>
      </c>
      <c r="D4258">
        <v>4.5972575999999998</v>
      </c>
      <c r="E4258">
        <v>0.10693288099999999</v>
      </c>
      <c r="F4258" s="260">
        <v>584.71428571428601</v>
      </c>
      <c r="G4258" s="260">
        <v>401.857142857143</v>
      </c>
      <c r="H4258" s="260">
        <v>182.857142857143</v>
      </c>
      <c r="I4258" s="260">
        <v>3671.5</v>
      </c>
      <c r="J4258" s="260">
        <v>2068</v>
      </c>
      <c r="K4258" s="260">
        <v>50.714285714285701</v>
      </c>
      <c r="L4258" s="260">
        <v>1577</v>
      </c>
      <c r="M4258" s="260">
        <v>23.571428571428601</v>
      </c>
      <c r="N4258" s="260">
        <v>5060</v>
      </c>
    </row>
    <row r="4259" spans="1:14" x14ac:dyDescent="0.25">
      <c r="A4259" s="263">
        <v>40783</v>
      </c>
      <c r="B4259">
        <v>9.0999999999999998E-2</v>
      </c>
      <c r="C4259">
        <v>36.695786400000003</v>
      </c>
      <c r="D4259">
        <v>5.1644736</v>
      </c>
      <c r="E4259">
        <v>0.10545084</v>
      </c>
      <c r="F4259" s="260">
        <v>656.857142857143</v>
      </c>
      <c r="G4259" s="260">
        <v>449.42857142857099</v>
      </c>
      <c r="H4259" s="260">
        <v>207.42857142857099</v>
      </c>
      <c r="I4259" s="260">
        <v>4667.25</v>
      </c>
      <c r="J4259" s="260">
        <v>2629</v>
      </c>
      <c r="K4259" s="260">
        <v>51.857142857142897</v>
      </c>
      <c r="L4259" s="260">
        <v>1998.5</v>
      </c>
      <c r="M4259" s="260">
        <v>23.285714285714299</v>
      </c>
      <c r="N4259" s="260">
        <v>5070</v>
      </c>
    </row>
    <row r="4260" spans="1:14" x14ac:dyDescent="0.25">
      <c r="A4260" s="263">
        <v>40784</v>
      </c>
      <c r="B4260">
        <v>9.0999999999999998E-2</v>
      </c>
      <c r="C4260">
        <v>44.524771200000004</v>
      </c>
      <c r="D4260">
        <v>5.7316896000000002</v>
      </c>
      <c r="E4260">
        <v>0.103968798</v>
      </c>
      <c r="F4260" s="260">
        <v>729</v>
      </c>
      <c r="G4260" s="260">
        <v>497</v>
      </c>
      <c r="H4260" s="260">
        <v>232</v>
      </c>
      <c r="I4260" s="260">
        <v>5663</v>
      </c>
      <c r="J4260" s="260">
        <v>3190</v>
      </c>
      <c r="K4260" s="260">
        <v>53</v>
      </c>
      <c r="L4260" s="260">
        <v>2420</v>
      </c>
      <c r="M4260" s="260">
        <v>23</v>
      </c>
      <c r="N4260" s="260">
        <v>5080</v>
      </c>
    </row>
    <row r="4261" spans="1:14" x14ac:dyDescent="0.25">
      <c r="A4261" s="263">
        <v>40785</v>
      </c>
      <c r="B4261">
        <v>9.0999999999999998E-2</v>
      </c>
      <c r="C4261">
        <v>39.613719600000003</v>
      </c>
      <c r="D4261">
        <v>5.1705107999999997</v>
      </c>
      <c r="E4261">
        <v>0.102486756</v>
      </c>
      <c r="F4261" s="260">
        <v>657.625</v>
      </c>
      <c r="G4261" s="260">
        <v>447.875</v>
      </c>
      <c r="H4261" s="260">
        <v>209.75</v>
      </c>
      <c r="I4261" s="260">
        <v>5038.375</v>
      </c>
      <c r="J4261" s="260">
        <v>2799.5</v>
      </c>
      <c r="K4261" s="260">
        <v>57.875</v>
      </c>
      <c r="L4261" s="260">
        <v>2181</v>
      </c>
      <c r="M4261" s="260">
        <v>24.5</v>
      </c>
      <c r="N4261" s="260">
        <v>5245</v>
      </c>
    </row>
    <row r="4262" spans="1:14" x14ac:dyDescent="0.25">
      <c r="A4262" s="263">
        <v>40786</v>
      </c>
      <c r="B4262">
        <v>9.0999999999999998E-2</v>
      </c>
      <c r="C4262">
        <v>34.702668000000003</v>
      </c>
      <c r="D4262">
        <v>4.6093320000000002</v>
      </c>
      <c r="E4262">
        <v>0.10100471499999999</v>
      </c>
      <c r="F4262" s="260">
        <v>586.25</v>
      </c>
      <c r="G4262" s="260">
        <v>398.75</v>
      </c>
      <c r="H4262" s="260">
        <v>187.5</v>
      </c>
      <c r="I4262" s="260">
        <v>4413.75</v>
      </c>
      <c r="J4262" s="260">
        <v>2409</v>
      </c>
      <c r="K4262" s="260">
        <v>62.75</v>
      </c>
      <c r="L4262" s="260">
        <v>1942</v>
      </c>
      <c r="M4262" s="260">
        <v>26</v>
      </c>
      <c r="N4262" s="260">
        <v>5410</v>
      </c>
    </row>
    <row r="4263" spans="1:14" x14ac:dyDescent="0.25">
      <c r="A4263" s="263">
        <v>40787</v>
      </c>
      <c r="B4263">
        <v>9.0999999999999998E-2</v>
      </c>
      <c r="C4263">
        <v>29.791616399999999</v>
      </c>
      <c r="D4263">
        <v>4.0481531999999998</v>
      </c>
      <c r="E4263">
        <v>9.9522673000000006E-2</v>
      </c>
      <c r="F4263" s="260">
        <v>514.875</v>
      </c>
      <c r="G4263" s="260">
        <v>349.625</v>
      </c>
      <c r="H4263" s="260">
        <v>165.25</v>
      </c>
      <c r="I4263" s="260">
        <v>3789.125</v>
      </c>
      <c r="J4263" s="260">
        <v>2018.5</v>
      </c>
      <c r="K4263" s="260">
        <v>67.625</v>
      </c>
      <c r="L4263" s="260">
        <v>1703</v>
      </c>
      <c r="M4263" s="260">
        <v>27.5</v>
      </c>
      <c r="N4263" s="260">
        <v>5575</v>
      </c>
    </row>
    <row r="4264" spans="1:14" x14ac:dyDescent="0.25">
      <c r="A4264" s="263">
        <v>40788</v>
      </c>
      <c r="B4264">
        <v>9.0999999999999998E-2</v>
      </c>
      <c r="C4264">
        <v>24.880564799999998</v>
      </c>
      <c r="D4264">
        <v>3.4869743999999998</v>
      </c>
      <c r="E4264">
        <v>9.8040632000000003E-2</v>
      </c>
      <c r="F4264" s="260">
        <v>443.5</v>
      </c>
      <c r="G4264" s="260">
        <v>300.5</v>
      </c>
      <c r="H4264" s="260">
        <v>143</v>
      </c>
      <c r="I4264" s="260">
        <v>3164.5</v>
      </c>
      <c r="J4264" s="260">
        <v>1628</v>
      </c>
      <c r="K4264" s="260">
        <v>72.5</v>
      </c>
      <c r="L4264" s="260">
        <v>1464</v>
      </c>
      <c r="M4264" s="260">
        <v>29</v>
      </c>
      <c r="N4264" s="260">
        <v>5740</v>
      </c>
    </row>
    <row r="4265" spans="1:14" x14ac:dyDescent="0.25">
      <c r="A4265" s="263">
        <v>40789</v>
      </c>
      <c r="B4265">
        <v>9.0999999999999998E-2</v>
      </c>
      <c r="C4265">
        <v>19.969513200000002</v>
      </c>
      <c r="D4265">
        <v>2.9257955999999998</v>
      </c>
      <c r="E4265">
        <v>9.655859E-2</v>
      </c>
      <c r="F4265" s="260">
        <v>372.125</v>
      </c>
      <c r="G4265" s="260">
        <v>251.375</v>
      </c>
      <c r="H4265" s="260">
        <v>120.75</v>
      </c>
      <c r="I4265" s="260">
        <v>2539.875</v>
      </c>
      <c r="J4265" s="260">
        <v>1237.5</v>
      </c>
      <c r="K4265" s="260">
        <v>77.375</v>
      </c>
      <c r="L4265" s="260">
        <v>1225</v>
      </c>
      <c r="M4265" s="260">
        <v>30.5</v>
      </c>
      <c r="N4265" s="260">
        <v>5905</v>
      </c>
    </row>
    <row r="4266" spans="1:14" x14ac:dyDescent="0.25">
      <c r="A4266" s="263">
        <v>40790</v>
      </c>
      <c r="B4266">
        <v>0.45700000000000002</v>
      </c>
      <c r="C4266">
        <v>75.623263199999997</v>
      </c>
      <c r="D4266">
        <v>11.875053599999999</v>
      </c>
      <c r="E4266">
        <v>0.42181513300000001</v>
      </c>
      <c r="F4266" s="260">
        <v>300.75</v>
      </c>
      <c r="G4266" s="260">
        <v>202.25</v>
      </c>
      <c r="H4266" s="260">
        <v>98.5</v>
      </c>
      <c r="I4266" s="260">
        <v>1915.25</v>
      </c>
      <c r="J4266" s="260">
        <v>847</v>
      </c>
      <c r="K4266" s="260">
        <v>82.25</v>
      </c>
      <c r="L4266" s="260">
        <v>986</v>
      </c>
      <c r="M4266" s="260">
        <v>32</v>
      </c>
      <c r="N4266" s="260">
        <v>6070</v>
      </c>
    </row>
    <row r="4267" spans="1:14" x14ac:dyDescent="0.25">
      <c r="A4267" s="263">
        <v>40791</v>
      </c>
      <c r="B4267">
        <v>9.0999999999999998E-2</v>
      </c>
      <c r="C4267">
        <v>10.147410000000001</v>
      </c>
      <c r="D4267">
        <v>1.8034380000000001</v>
      </c>
      <c r="E4267">
        <v>9.3594506999999993E-2</v>
      </c>
      <c r="F4267" s="260">
        <v>229.375</v>
      </c>
      <c r="G4267" s="260">
        <v>153.125</v>
      </c>
      <c r="H4267" s="260">
        <v>76.25</v>
      </c>
      <c r="I4267" s="260">
        <v>1290.625</v>
      </c>
      <c r="J4267" s="260">
        <v>456.5</v>
      </c>
      <c r="K4267" s="260">
        <v>87.125</v>
      </c>
      <c r="L4267" s="260">
        <v>747</v>
      </c>
      <c r="M4267" s="260">
        <v>33.5</v>
      </c>
      <c r="N4267" s="260">
        <v>6235</v>
      </c>
    </row>
    <row r="4268" spans="1:14" x14ac:dyDescent="0.25">
      <c r="A4268" s="263">
        <v>40792</v>
      </c>
      <c r="B4268">
        <v>9.0999999999999998E-2</v>
      </c>
      <c r="C4268">
        <v>5.2363584000000003</v>
      </c>
      <c r="D4268">
        <v>1.2422591999999999</v>
      </c>
      <c r="E4268">
        <v>9.2112465000000004E-2</v>
      </c>
      <c r="F4268" s="260">
        <v>158</v>
      </c>
      <c r="G4268" s="260">
        <v>104</v>
      </c>
      <c r="H4268" s="260">
        <v>54</v>
      </c>
      <c r="I4268" s="260">
        <v>666</v>
      </c>
      <c r="J4268" s="260">
        <v>66</v>
      </c>
      <c r="K4268" s="260">
        <v>92</v>
      </c>
      <c r="L4268" s="260">
        <v>508</v>
      </c>
      <c r="M4268" s="260">
        <v>35</v>
      </c>
      <c r="N4268" s="260">
        <v>6400</v>
      </c>
    </row>
    <row r="4269" spans="1:14" x14ac:dyDescent="0.25">
      <c r="A4269" s="263">
        <v>40793</v>
      </c>
      <c r="B4269">
        <v>1.1879999999999999</v>
      </c>
      <c r="C4269">
        <v>88.786367999999996</v>
      </c>
      <c r="D4269">
        <v>20.083852799999999</v>
      </c>
      <c r="E4269">
        <v>1.512226735</v>
      </c>
      <c r="F4269" s="260">
        <v>195.666666666667</v>
      </c>
      <c r="G4269" s="260">
        <v>141.5</v>
      </c>
      <c r="H4269" s="260">
        <v>54.1666666666667</v>
      </c>
      <c r="I4269" s="260">
        <v>865</v>
      </c>
      <c r="J4269" s="260">
        <v>226.666666666667</v>
      </c>
      <c r="K4269" s="260">
        <v>81.8333333333333</v>
      </c>
      <c r="L4269" s="260">
        <v>556.5</v>
      </c>
      <c r="M4269" s="260">
        <v>32.5</v>
      </c>
      <c r="N4269" s="260">
        <v>6156.6666666666697</v>
      </c>
    </row>
    <row r="4270" spans="1:14" x14ac:dyDescent="0.25">
      <c r="A4270" s="263">
        <v>40794</v>
      </c>
      <c r="B4270">
        <v>9.0999999999999998E-2</v>
      </c>
      <c r="C4270">
        <v>8.3655936000000004</v>
      </c>
      <c r="D4270">
        <v>1.83456</v>
      </c>
      <c r="E4270">
        <v>8.9148381999999998E-2</v>
      </c>
      <c r="F4270" s="260">
        <v>233.333333333333</v>
      </c>
      <c r="G4270" s="260">
        <v>179</v>
      </c>
      <c r="H4270" s="260">
        <v>54.3333333333333</v>
      </c>
      <c r="I4270" s="260">
        <v>1064</v>
      </c>
      <c r="J4270" s="260">
        <v>387.33333333333297</v>
      </c>
      <c r="K4270" s="260">
        <v>71.6666666666667</v>
      </c>
      <c r="L4270" s="260">
        <v>605</v>
      </c>
      <c r="M4270" s="260">
        <v>30</v>
      </c>
      <c r="N4270" s="260">
        <v>5913.3333333333303</v>
      </c>
    </row>
    <row r="4271" spans="1:14" x14ac:dyDescent="0.25">
      <c r="A4271" s="263">
        <v>40795</v>
      </c>
      <c r="B4271">
        <v>9.0999999999999998E-2</v>
      </c>
      <c r="C4271">
        <v>9.9302112000000005</v>
      </c>
      <c r="D4271">
        <v>2.1307103999999999</v>
      </c>
      <c r="E4271">
        <v>8.8046950999999998E-2</v>
      </c>
      <c r="F4271" s="260">
        <v>271</v>
      </c>
      <c r="G4271" s="260">
        <v>216.5</v>
      </c>
      <c r="H4271" s="260">
        <v>54.5</v>
      </c>
      <c r="I4271" s="260">
        <v>1263</v>
      </c>
      <c r="J4271" s="260">
        <v>548</v>
      </c>
      <c r="K4271" s="260">
        <v>61.5</v>
      </c>
      <c r="L4271" s="260">
        <v>653.5</v>
      </c>
      <c r="M4271" s="260">
        <v>27.5</v>
      </c>
      <c r="N4271" s="260">
        <v>5670</v>
      </c>
    </row>
    <row r="4272" spans="1:14" x14ac:dyDescent="0.25">
      <c r="A4272" s="263">
        <v>40796</v>
      </c>
      <c r="B4272">
        <v>9.0999999999999998E-2</v>
      </c>
      <c r="C4272">
        <v>11.494828800000001</v>
      </c>
      <c r="D4272">
        <v>2.4268608</v>
      </c>
      <c r="E4272">
        <v>8.6999892999999995E-2</v>
      </c>
      <c r="F4272" s="260">
        <v>308.66666666666703</v>
      </c>
      <c r="G4272" s="260">
        <v>254</v>
      </c>
      <c r="H4272" s="260">
        <v>54.6666666666667</v>
      </c>
      <c r="I4272" s="260">
        <v>1462</v>
      </c>
      <c r="J4272" s="260">
        <v>708.66666666666697</v>
      </c>
      <c r="K4272" s="260">
        <v>51.3333333333333</v>
      </c>
      <c r="L4272" s="260">
        <v>702</v>
      </c>
      <c r="M4272" s="260">
        <v>25</v>
      </c>
      <c r="N4272" s="260">
        <v>5426.6666666666697</v>
      </c>
    </row>
    <row r="4273" spans="1:14" x14ac:dyDescent="0.25">
      <c r="A4273" s="263">
        <v>40797</v>
      </c>
      <c r="B4273">
        <v>9.0999999999999998E-2</v>
      </c>
      <c r="C4273">
        <v>13.059446400000001</v>
      </c>
      <c r="D4273">
        <v>2.7230112000000002</v>
      </c>
      <c r="E4273">
        <v>8.5952835000000005E-2</v>
      </c>
      <c r="F4273" s="260">
        <v>346.33333333333297</v>
      </c>
      <c r="G4273" s="260">
        <v>291.5</v>
      </c>
      <c r="H4273" s="260">
        <v>54.8333333333333</v>
      </c>
      <c r="I4273" s="260">
        <v>1661</v>
      </c>
      <c r="J4273" s="260">
        <v>869.33333333333303</v>
      </c>
      <c r="K4273" s="260">
        <v>41.1666666666667</v>
      </c>
      <c r="L4273" s="260">
        <v>750.5</v>
      </c>
      <c r="M4273" s="260">
        <v>22.5</v>
      </c>
      <c r="N4273" s="260">
        <v>5183.3333333333303</v>
      </c>
    </row>
    <row r="4274" spans="1:14" x14ac:dyDescent="0.25">
      <c r="A4274" s="263">
        <v>40798</v>
      </c>
      <c r="B4274">
        <v>9.0999999999999998E-2</v>
      </c>
      <c r="C4274">
        <v>14.624064000000001</v>
      </c>
      <c r="D4274">
        <v>3.0191615999999999</v>
      </c>
      <c r="E4274">
        <v>8.4905777000000002E-2</v>
      </c>
      <c r="F4274" s="260">
        <v>384</v>
      </c>
      <c r="G4274" s="260">
        <v>329</v>
      </c>
      <c r="H4274" s="260">
        <v>55</v>
      </c>
      <c r="I4274" s="260">
        <v>1860</v>
      </c>
      <c r="J4274" s="260">
        <v>1030</v>
      </c>
      <c r="K4274" s="260">
        <v>31</v>
      </c>
      <c r="L4274" s="260">
        <v>799</v>
      </c>
      <c r="M4274" s="260">
        <v>20</v>
      </c>
      <c r="N4274" s="260">
        <v>4940</v>
      </c>
    </row>
    <row r="4275" spans="1:14" x14ac:dyDescent="0.25">
      <c r="A4275" s="263">
        <v>40799</v>
      </c>
      <c r="B4275">
        <v>9.0999999999999998E-2</v>
      </c>
      <c r="C4275">
        <v>13.882752</v>
      </c>
      <c r="D4275">
        <v>2.9551392000000001</v>
      </c>
      <c r="E4275">
        <v>8.3858717999999999E-2</v>
      </c>
      <c r="F4275" s="260">
        <v>375.857142857143</v>
      </c>
      <c r="G4275" s="260">
        <v>317</v>
      </c>
      <c r="H4275" s="260">
        <v>58.857142857142897</v>
      </c>
      <c r="I4275" s="260">
        <v>1765.7142857142901</v>
      </c>
      <c r="J4275" s="260">
        <v>955.28571428571399</v>
      </c>
      <c r="K4275" s="260">
        <v>65.142857142857096</v>
      </c>
      <c r="L4275" s="260">
        <v>745.28571428571399</v>
      </c>
      <c r="M4275" s="260">
        <v>21.285714285714299</v>
      </c>
      <c r="N4275" s="260">
        <v>4987.1428571428596</v>
      </c>
    </row>
    <row r="4276" spans="1:14" x14ac:dyDescent="0.25">
      <c r="A4276" s="263">
        <v>40800</v>
      </c>
      <c r="B4276">
        <v>0.22900000000000001</v>
      </c>
      <c r="C4276">
        <v>33.070217139999997</v>
      </c>
      <c r="D4276">
        <v>7.2754477709999996</v>
      </c>
      <c r="E4276">
        <v>0.20115881599999999</v>
      </c>
      <c r="F4276" s="260">
        <v>367.71428571428601</v>
      </c>
      <c r="G4276" s="260">
        <v>305</v>
      </c>
      <c r="H4276" s="260">
        <v>62.714285714285701</v>
      </c>
      <c r="I4276" s="260">
        <v>1671.42857142857</v>
      </c>
      <c r="J4276" s="260">
        <v>880.57142857142901</v>
      </c>
      <c r="K4276" s="260">
        <v>99.285714285714306</v>
      </c>
      <c r="L4276" s="260">
        <v>691.57142857142901</v>
      </c>
      <c r="M4276" s="260">
        <v>22.571428571428601</v>
      </c>
      <c r="N4276" s="260">
        <v>5034.2857142857101</v>
      </c>
    </row>
    <row r="4277" spans="1:14" x14ac:dyDescent="0.25">
      <c r="A4277" s="263">
        <v>40801</v>
      </c>
      <c r="B4277">
        <v>0.48</v>
      </c>
      <c r="C4277">
        <v>65.407268569999999</v>
      </c>
      <c r="D4277">
        <v>14.912146290000001</v>
      </c>
      <c r="E4277">
        <v>0.38090729600000001</v>
      </c>
      <c r="F4277" s="260">
        <v>359.57142857142901</v>
      </c>
      <c r="G4277" s="260">
        <v>293</v>
      </c>
      <c r="H4277" s="260">
        <v>66.571428571428598</v>
      </c>
      <c r="I4277" s="260">
        <v>1577.1428571428601</v>
      </c>
      <c r="J4277" s="260">
        <v>805.857142857143</v>
      </c>
      <c r="K4277" s="260">
        <v>133.42857142857099</v>
      </c>
      <c r="L4277" s="260">
        <v>637.857142857143</v>
      </c>
      <c r="M4277" s="260">
        <v>23.8571428571429</v>
      </c>
      <c r="N4277" s="260">
        <v>5081.4285714285697</v>
      </c>
    </row>
    <row r="4278" spans="1:14" x14ac:dyDescent="0.25">
      <c r="A4278" s="263">
        <v>40802</v>
      </c>
      <c r="B4278">
        <v>9.0999999999999998E-2</v>
      </c>
      <c r="C4278">
        <v>11.658816</v>
      </c>
      <c r="D4278">
        <v>2.7630720000000002</v>
      </c>
      <c r="E4278">
        <v>8.0717544000000002E-2</v>
      </c>
      <c r="F4278" s="260">
        <v>351.42857142857099</v>
      </c>
      <c r="G4278" s="260">
        <v>281</v>
      </c>
      <c r="H4278" s="260">
        <v>70.428571428571402</v>
      </c>
      <c r="I4278" s="260">
        <v>1482.8571428571399</v>
      </c>
      <c r="J4278" s="260">
        <v>731.142857142857</v>
      </c>
      <c r="K4278" s="260">
        <v>167.57142857142901</v>
      </c>
      <c r="L4278" s="260">
        <v>584.142857142857</v>
      </c>
      <c r="M4278" s="260">
        <v>25.1428571428571</v>
      </c>
      <c r="N4278" s="260">
        <v>5128.5714285714303</v>
      </c>
    </row>
    <row r="4279" spans="1:14" x14ac:dyDescent="0.25">
      <c r="A4279" s="263">
        <v>40803</v>
      </c>
      <c r="B4279">
        <v>9.0999999999999998E-2</v>
      </c>
      <c r="C4279">
        <v>10.917503999999999</v>
      </c>
      <c r="D4279">
        <v>2.6990495999999999</v>
      </c>
      <c r="E4279">
        <v>7.9670485999999999E-2</v>
      </c>
      <c r="F4279" s="260">
        <v>343.28571428571399</v>
      </c>
      <c r="G4279" s="260">
        <v>269</v>
      </c>
      <c r="H4279" s="260">
        <v>74.285714285714306</v>
      </c>
      <c r="I4279" s="260">
        <v>1388.57142857143</v>
      </c>
      <c r="J4279" s="260">
        <v>656.42857142857099</v>
      </c>
      <c r="K4279" s="260">
        <v>201.71428571428601</v>
      </c>
      <c r="L4279" s="260">
        <v>530.42857142857099</v>
      </c>
      <c r="M4279" s="260">
        <v>26.428571428571399</v>
      </c>
      <c r="N4279" s="260">
        <v>5175.7142857142899</v>
      </c>
    </row>
    <row r="4280" spans="1:14" x14ac:dyDescent="0.25">
      <c r="A4280" s="263">
        <v>40804</v>
      </c>
      <c r="B4280">
        <v>9.0999999999999998E-2</v>
      </c>
      <c r="C4280">
        <v>10.176192</v>
      </c>
      <c r="D4280">
        <v>2.6350272000000001</v>
      </c>
      <c r="E4280">
        <v>7.8623427999999995E-2</v>
      </c>
      <c r="F4280" s="260">
        <v>335.142857142857</v>
      </c>
      <c r="G4280" s="260">
        <v>257</v>
      </c>
      <c r="H4280" s="260">
        <v>78.142857142857096</v>
      </c>
      <c r="I4280" s="260">
        <v>1294.2857142857099</v>
      </c>
      <c r="J4280" s="260">
        <v>581.71428571428601</v>
      </c>
      <c r="K4280" s="260">
        <v>235.857142857143</v>
      </c>
      <c r="L4280" s="260">
        <v>476.71428571428601</v>
      </c>
      <c r="M4280" s="260">
        <v>27.714285714285701</v>
      </c>
      <c r="N4280" s="260">
        <v>5222.8571428571404</v>
      </c>
    </row>
    <row r="4281" spans="1:14" x14ac:dyDescent="0.25">
      <c r="A4281" s="263">
        <v>40805</v>
      </c>
      <c r="B4281">
        <v>0.70899999999999996</v>
      </c>
      <c r="C4281">
        <v>73.509119999999996</v>
      </c>
      <c r="D4281">
        <v>20.031235200000001</v>
      </c>
      <c r="E4281">
        <v>0.59868369600000004</v>
      </c>
      <c r="F4281" s="260">
        <v>327</v>
      </c>
      <c r="G4281" s="260">
        <v>245</v>
      </c>
      <c r="H4281" s="260">
        <v>82</v>
      </c>
      <c r="I4281" s="260">
        <v>1200</v>
      </c>
      <c r="J4281" s="260">
        <v>507</v>
      </c>
      <c r="K4281" s="260">
        <v>270</v>
      </c>
      <c r="L4281" s="260">
        <v>423</v>
      </c>
      <c r="M4281" s="260">
        <v>29</v>
      </c>
      <c r="N4281" s="260">
        <v>5270</v>
      </c>
    </row>
    <row r="4282" spans="1:14" x14ac:dyDescent="0.25">
      <c r="A4282" s="263">
        <v>40806</v>
      </c>
      <c r="B4282">
        <v>9.0999999999999998E-2</v>
      </c>
      <c r="C4282">
        <v>8.8504415999999999</v>
      </c>
      <c r="D4282">
        <v>2.8259712000000001</v>
      </c>
      <c r="E4282">
        <v>7.6529311000000003E-2</v>
      </c>
      <c r="F4282" s="260">
        <v>359.42857142857099</v>
      </c>
      <c r="G4282" s="260">
        <v>239.57142857142901</v>
      </c>
      <c r="H4282" s="260">
        <v>119.857142857143</v>
      </c>
      <c r="I4282" s="260">
        <v>1125.6666666666699</v>
      </c>
      <c r="J4282" s="260">
        <v>521.33333333333303</v>
      </c>
      <c r="K4282" s="260">
        <v>180</v>
      </c>
      <c r="L4282" s="260">
        <v>424.33333333333297</v>
      </c>
      <c r="M4282" s="260">
        <v>28.1428571428571</v>
      </c>
      <c r="N4282" s="260">
        <v>5480</v>
      </c>
    </row>
    <row r="4283" spans="1:14" x14ac:dyDescent="0.25">
      <c r="A4283" s="263">
        <v>40807</v>
      </c>
      <c r="B4283">
        <v>0.22900000000000001</v>
      </c>
      <c r="C4283">
        <v>20.801260800000001</v>
      </c>
      <c r="D4283">
        <v>7.7531286860000002</v>
      </c>
      <c r="E4283">
        <v>0.18346861</v>
      </c>
      <c r="F4283" s="260">
        <v>391.857142857143</v>
      </c>
      <c r="G4283" s="260">
        <v>234.142857142857</v>
      </c>
      <c r="H4283" s="260">
        <v>157.71428571428601</v>
      </c>
      <c r="I4283" s="260">
        <v>1051.3333333333301</v>
      </c>
      <c r="J4283" s="260">
        <v>535.66666666666697</v>
      </c>
      <c r="K4283" s="260">
        <v>90</v>
      </c>
      <c r="L4283" s="260">
        <v>425.66666666666703</v>
      </c>
      <c r="M4283" s="260">
        <v>27.285714285714299</v>
      </c>
      <c r="N4283" s="260">
        <v>5690</v>
      </c>
    </row>
    <row r="4284" spans="1:14" x14ac:dyDescent="0.25">
      <c r="A4284" s="263">
        <v>40808</v>
      </c>
      <c r="B4284">
        <v>9.0999999999999998E-2</v>
      </c>
      <c r="C4284">
        <v>7.6815648000000003</v>
      </c>
      <c r="D4284">
        <v>3.3359040000000002</v>
      </c>
      <c r="E4284">
        <v>7.4435194999999996E-2</v>
      </c>
      <c r="F4284" s="260">
        <v>424.28571428571399</v>
      </c>
      <c r="G4284" s="260">
        <v>228.71428571428601</v>
      </c>
      <c r="H4284" s="260">
        <v>195.57142857142901</v>
      </c>
      <c r="I4284" s="260">
        <v>977</v>
      </c>
      <c r="J4284" s="260">
        <v>550</v>
      </c>
      <c r="K4284" s="260">
        <v>0</v>
      </c>
      <c r="L4284" s="260">
        <v>427</v>
      </c>
      <c r="M4284" s="260">
        <v>26.428571428571399</v>
      </c>
      <c r="N4284" s="260">
        <v>5900</v>
      </c>
    </row>
    <row r="4285" spans="1:14" x14ac:dyDescent="0.25">
      <c r="A4285" s="263">
        <v>40809</v>
      </c>
      <c r="B4285">
        <v>1.417</v>
      </c>
      <c r="C4285">
        <v>110.7368496</v>
      </c>
      <c r="D4285">
        <v>55.914981939999997</v>
      </c>
      <c r="E4285">
        <v>1.747534876</v>
      </c>
      <c r="F4285" s="260">
        <v>456.71428571428601</v>
      </c>
      <c r="G4285" s="260">
        <v>223.28571428571399</v>
      </c>
      <c r="H4285" s="260">
        <v>233.42857142857099</v>
      </c>
      <c r="I4285" s="260">
        <v>904.5</v>
      </c>
      <c r="J4285" s="260">
        <v>436.5</v>
      </c>
      <c r="K4285" s="260">
        <v>12.5</v>
      </c>
      <c r="L4285" s="260">
        <v>455.5</v>
      </c>
      <c r="M4285" s="260">
        <v>25.571428571428601</v>
      </c>
      <c r="N4285" s="260">
        <v>6110</v>
      </c>
    </row>
    <row r="4286" spans="1:14" x14ac:dyDescent="0.25">
      <c r="A4286" s="263">
        <v>40810</v>
      </c>
      <c r="B4286">
        <v>9.0999999999999998E-2</v>
      </c>
      <c r="C4286">
        <v>6.5415168000000001</v>
      </c>
      <c r="D4286">
        <v>3.8458367999999998</v>
      </c>
      <c r="E4286">
        <v>7.2341079000000003E-2</v>
      </c>
      <c r="F4286" s="260">
        <v>489.142857142857</v>
      </c>
      <c r="G4286" s="260">
        <v>217.857142857143</v>
      </c>
      <c r="H4286" s="260">
        <v>271.28571428571399</v>
      </c>
      <c r="I4286" s="260">
        <v>832</v>
      </c>
      <c r="J4286" s="260">
        <v>323</v>
      </c>
      <c r="K4286" s="260">
        <v>25</v>
      </c>
      <c r="L4286" s="260">
        <v>484</v>
      </c>
      <c r="M4286" s="260">
        <v>24.714285714285701</v>
      </c>
      <c r="N4286" s="260">
        <v>6320</v>
      </c>
    </row>
    <row r="4287" spans="1:14" x14ac:dyDescent="0.25">
      <c r="A4287" s="263">
        <v>40811</v>
      </c>
      <c r="B4287">
        <v>9.0999999999999998E-2</v>
      </c>
      <c r="C4287">
        <v>5.9714928</v>
      </c>
      <c r="D4287">
        <v>4.1008031999999996</v>
      </c>
      <c r="E4287">
        <v>7.1294020999999999E-2</v>
      </c>
      <c r="F4287" s="260">
        <v>521.57142857142901</v>
      </c>
      <c r="G4287" s="260">
        <v>212.42857142857099</v>
      </c>
      <c r="H4287" s="260">
        <v>309.142857142857</v>
      </c>
      <c r="I4287" s="260">
        <v>759.5</v>
      </c>
      <c r="J4287" s="260">
        <v>209.5</v>
      </c>
      <c r="K4287" s="260">
        <v>37.5</v>
      </c>
      <c r="L4287" s="260">
        <v>512.5</v>
      </c>
      <c r="M4287" s="260">
        <v>23.8571428571429</v>
      </c>
      <c r="N4287" s="260">
        <v>6530</v>
      </c>
    </row>
    <row r="4288" spans="1:14" x14ac:dyDescent="0.25">
      <c r="A4288" s="263">
        <v>40812</v>
      </c>
      <c r="B4288">
        <v>4.7759999999999998</v>
      </c>
      <c r="C4288">
        <v>283.48807679999999</v>
      </c>
      <c r="D4288">
        <v>228.60610560000001</v>
      </c>
      <c r="E4288">
        <v>15.86763663</v>
      </c>
      <c r="F4288" s="260">
        <v>554</v>
      </c>
      <c r="G4288" s="260">
        <v>207</v>
      </c>
      <c r="H4288" s="260">
        <v>347</v>
      </c>
      <c r="I4288" s="260">
        <v>687</v>
      </c>
      <c r="J4288" s="260">
        <v>96</v>
      </c>
      <c r="K4288" s="260">
        <v>50</v>
      </c>
      <c r="L4288" s="260">
        <v>541</v>
      </c>
      <c r="M4288" s="260">
        <v>23</v>
      </c>
      <c r="N4288" s="260">
        <v>6740</v>
      </c>
    </row>
    <row r="4289" spans="1:14" x14ac:dyDescent="0.25">
      <c r="A4289" s="263">
        <v>40813</v>
      </c>
      <c r="B4289">
        <v>3.5649999999999999</v>
      </c>
      <c r="C4289">
        <v>210.24292109999999</v>
      </c>
      <c r="D4289">
        <v>154.0520023</v>
      </c>
      <c r="E4289">
        <v>8.693928477</v>
      </c>
      <c r="F4289" s="260">
        <v>500.142857142857</v>
      </c>
      <c r="G4289" s="260">
        <v>196.71428571428601</v>
      </c>
      <c r="H4289" s="260">
        <v>303.42857142857099</v>
      </c>
      <c r="I4289" s="260">
        <v>682.57142857142901</v>
      </c>
      <c r="J4289" s="260">
        <v>103</v>
      </c>
      <c r="K4289" s="260">
        <v>52.857142857142897</v>
      </c>
      <c r="L4289" s="260">
        <v>526.71428571428601</v>
      </c>
      <c r="M4289" s="260">
        <v>21.714285714285701</v>
      </c>
      <c r="N4289" s="260">
        <v>6562.8571428571404</v>
      </c>
    </row>
    <row r="4290" spans="1:14" x14ac:dyDescent="0.25">
      <c r="A4290" s="263">
        <v>40814</v>
      </c>
      <c r="B4290">
        <v>1.897</v>
      </c>
      <c r="C4290">
        <v>111.1481568</v>
      </c>
      <c r="D4290">
        <v>73.146585599999995</v>
      </c>
      <c r="E4290">
        <v>2.6896652109999999</v>
      </c>
      <c r="F4290" s="260">
        <v>446.28571428571399</v>
      </c>
      <c r="G4290" s="260">
        <v>186.42857142857099</v>
      </c>
      <c r="H4290" s="260">
        <v>259.857142857143</v>
      </c>
      <c r="I4290" s="260">
        <v>678.142857142857</v>
      </c>
      <c r="J4290" s="260">
        <v>110</v>
      </c>
      <c r="K4290" s="260">
        <v>55.714285714285701</v>
      </c>
      <c r="L4290" s="260">
        <v>512.42857142857099</v>
      </c>
      <c r="M4290" s="260">
        <v>20.428571428571399</v>
      </c>
      <c r="N4290" s="260">
        <v>6385.7142857142899</v>
      </c>
    </row>
    <row r="4291" spans="1:14" x14ac:dyDescent="0.25">
      <c r="A4291" s="263">
        <v>40815</v>
      </c>
      <c r="B4291">
        <v>2.1480000000000001</v>
      </c>
      <c r="C4291">
        <v>125.0327479</v>
      </c>
      <c r="D4291">
        <v>72.829719769999997</v>
      </c>
      <c r="E4291">
        <v>3.4468059260000001</v>
      </c>
      <c r="F4291" s="260">
        <v>392.42857142857099</v>
      </c>
      <c r="G4291" s="260">
        <v>176.142857142857</v>
      </c>
      <c r="H4291" s="260">
        <v>216.28571428571399</v>
      </c>
      <c r="I4291" s="260">
        <v>673.71428571428601</v>
      </c>
      <c r="J4291" s="260">
        <v>117</v>
      </c>
      <c r="K4291" s="260">
        <v>58.571428571428598</v>
      </c>
      <c r="L4291" s="260">
        <v>498.142857142857</v>
      </c>
      <c r="M4291" s="260">
        <v>19.1428571428571</v>
      </c>
      <c r="N4291" s="260">
        <v>6208.5714285714303</v>
      </c>
    </row>
    <row r="4292" spans="1:14" x14ac:dyDescent="0.25">
      <c r="A4292" s="263">
        <v>40816</v>
      </c>
      <c r="B4292">
        <v>9.0999999999999998E-2</v>
      </c>
      <c r="C4292">
        <v>5.2621919999999998</v>
      </c>
      <c r="D4292">
        <v>2.6619839999999999</v>
      </c>
      <c r="E4292">
        <v>6.6058729999999996E-2</v>
      </c>
      <c r="F4292" s="260">
        <v>338.57142857142901</v>
      </c>
      <c r="G4292" s="260">
        <v>165.857142857143</v>
      </c>
      <c r="H4292" s="260">
        <v>172.71428571428601</v>
      </c>
      <c r="I4292" s="260">
        <v>669.28571428571399</v>
      </c>
      <c r="J4292" s="260">
        <v>124</v>
      </c>
      <c r="K4292" s="260">
        <v>61.428571428571402</v>
      </c>
      <c r="L4292" s="260">
        <v>483.857142857143</v>
      </c>
      <c r="M4292" s="260">
        <v>17.8571428571429</v>
      </c>
      <c r="N4292" s="260">
        <v>6031.4285714285697</v>
      </c>
    </row>
    <row r="4293" spans="1:14" x14ac:dyDescent="0.25">
      <c r="A4293" s="263">
        <v>40817</v>
      </c>
      <c r="B4293">
        <v>9.0999999999999998E-2</v>
      </c>
      <c r="C4293">
        <v>5.2273728000000004</v>
      </c>
      <c r="D4293">
        <v>2.2385375999999999</v>
      </c>
      <c r="E4293">
        <v>6.5011672000000006E-2</v>
      </c>
      <c r="F4293" s="260">
        <v>284.71428571428601</v>
      </c>
      <c r="G4293" s="260">
        <v>155.57142857142901</v>
      </c>
      <c r="H4293" s="260">
        <v>129.142857142857</v>
      </c>
      <c r="I4293" s="260">
        <v>664.857142857143</v>
      </c>
      <c r="J4293" s="260">
        <v>131</v>
      </c>
      <c r="K4293" s="260">
        <v>64.285714285714306</v>
      </c>
      <c r="L4293" s="260">
        <v>469.57142857142901</v>
      </c>
      <c r="M4293" s="260">
        <v>16.571428571428601</v>
      </c>
      <c r="N4293" s="260">
        <v>5854.2857142857101</v>
      </c>
    </row>
    <row r="4294" spans="1:14" x14ac:dyDescent="0.25">
      <c r="A4294" s="263">
        <v>40818</v>
      </c>
      <c r="B4294">
        <v>9.0999999999999998E-2</v>
      </c>
      <c r="C4294">
        <v>5.1925536000000001</v>
      </c>
      <c r="D4294">
        <v>1.8150911999999999</v>
      </c>
      <c r="E4294">
        <v>6.4470189999999997E-2</v>
      </c>
      <c r="F4294" s="260">
        <v>230.857142857143</v>
      </c>
      <c r="G4294" s="260">
        <v>145.28571428571399</v>
      </c>
      <c r="H4294" s="260">
        <v>85.571428571428598</v>
      </c>
      <c r="I4294" s="260">
        <v>660.42857142857099</v>
      </c>
      <c r="J4294" s="260">
        <v>138</v>
      </c>
      <c r="K4294" s="260">
        <v>67.142857142857096</v>
      </c>
      <c r="L4294" s="260">
        <v>455.28571428571399</v>
      </c>
      <c r="M4294" s="260">
        <v>15.285714285714301</v>
      </c>
      <c r="N4294" s="260">
        <v>5677.1428571428596</v>
      </c>
    </row>
    <row r="4295" spans="1:14" x14ac:dyDescent="0.25">
      <c r="A4295" s="263">
        <v>40819</v>
      </c>
      <c r="B4295">
        <v>9.0999999999999998E-2</v>
      </c>
      <c r="C4295">
        <v>5.1577343999999998</v>
      </c>
      <c r="D4295">
        <v>1.3916447999999999</v>
      </c>
      <c r="E4295">
        <v>6.3928709E-2</v>
      </c>
      <c r="F4295" s="260">
        <v>177</v>
      </c>
      <c r="G4295" s="260">
        <v>135</v>
      </c>
      <c r="H4295" s="260">
        <v>42</v>
      </c>
      <c r="I4295" s="260">
        <v>656</v>
      </c>
      <c r="J4295" s="260">
        <v>145</v>
      </c>
      <c r="K4295" s="260">
        <v>70</v>
      </c>
      <c r="L4295" s="260">
        <v>441</v>
      </c>
      <c r="M4295" s="260">
        <v>14</v>
      </c>
      <c r="N4295" s="260">
        <v>5500</v>
      </c>
    </row>
    <row r="4296" spans="1:14" x14ac:dyDescent="0.25">
      <c r="A4296" s="263">
        <v>40820</v>
      </c>
      <c r="B4296">
        <v>9.0999999999999998E-2</v>
      </c>
      <c r="C4296">
        <v>6.3410256</v>
      </c>
      <c r="D4296">
        <v>1.6825536000000001</v>
      </c>
      <c r="E4296">
        <v>6.3387228000000004E-2</v>
      </c>
      <c r="F4296" s="260">
        <v>214</v>
      </c>
      <c r="G4296" s="260">
        <v>130.625</v>
      </c>
      <c r="H4296" s="260">
        <v>83.375</v>
      </c>
      <c r="I4296" s="260">
        <v>806.5</v>
      </c>
      <c r="J4296" s="260">
        <v>129.25</v>
      </c>
      <c r="K4296" s="260">
        <v>91.625</v>
      </c>
      <c r="L4296" s="260">
        <v>585.625</v>
      </c>
      <c r="M4296" s="260">
        <v>18.875</v>
      </c>
      <c r="N4296" s="260">
        <v>5503.75</v>
      </c>
    </row>
    <row r="4297" spans="1:14" x14ac:dyDescent="0.25">
      <c r="A4297" s="263">
        <v>40821</v>
      </c>
      <c r="B4297">
        <v>9.0999999999999998E-2</v>
      </c>
      <c r="C4297">
        <v>7.5243168000000002</v>
      </c>
      <c r="D4297">
        <v>1.9734624000000001</v>
      </c>
      <c r="E4297">
        <v>6.2845745999999994E-2</v>
      </c>
      <c r="F4297" s="260">
        <v>251</v>
      </c>
      <c r="G4297" s="260">
        <v>126.25</v>
      </c>
      <c r="H4297" s="260">
        <v>124.75</v>
      </c>
      <c r="I4297" s="260">
        <v>957</v>
      </c>
      <c r="J4297" s="260">
        <v>113.5</v>
      </c>
      <c r="K4297" s="260">
        <v>113.25</v>
      </c>
      <c r="L4297" s="260">
        <v>730.25</v>
      </c>
      <c r="M4297" s="260">
        <v>23.75</v>
      </c>
      <c r="N4297" s="260">
        <v>5507.5</v>
      </c>
    </row>
    <row r="4298" spans="1:14" x14ac:dyDescent="0.25">
      <c r="A4298" s="263">
        <v>40822</v>
      </c>
      <c r="B4298">
        <v>9.0999999999999998E-2</v>
      </c>
      <c r="C4298">
        <v>8.7076080000000005</v>
      </c>
      <c r="D4298">
        <v>2.2643711999999998</v>
      </c>
      <c r="E4298">
        <v>6.2304264999999998E-2</v>
      </c>
      <c r="F4298" s="260">
        <v>288</v>
      </c>
      <c r="G4298" s="260">
        <v>121.875</v>
      </c>
      <c r="H4298" s="260">
        <v>166.125</v>
      </c>
      <c r="I4298" s="260">
        <v>1107.5</v>
      </c>
      <c r="J4298" s="260">
        <v>97.75</v>
      </c>
      <c r="K4298" s="260">
        <v>134.875</v>
      </c>
      <c r="L4298" s="260">
        <v>874.875</v>
      </c>
      <c r="M4298" s="260">
        <v>28.625</v>
      </c>
      <c r="N4298" s="260">
        <v>5511.25</v>
      </c>
    </row>
    <row r="4299" spans="1:14" x14ac:dyDescent="0.25">
      <c r="A4299" s="263">
        <v>40823</v>
      </c>
      <c r="B4299">
        <v>9.0999999999999998E-2</v>
      </c>
      <c r="C4299">
        <v>9.8908991999999998</v>
      </c>
      <c r="D4299">
        <v>2.5552800000000002</v>
      </c>
      <c r="E4299">
        <v>6.1762783000000002E-2</v>
      </c>
      <c r="F4299" s="260">
        <v>325</v>
      </c>
      <c r="G4299" s="260">
        <v>117.5</v>
      </c>
      <c r="H4299" s="260">
        <v>207.5</v>
      </c>
      <c r="I4299" s="260">
        <v>1258</v>
      </c>
      <c r="J4299" s="260">
        <v>82</v>
      </c>
      <c r="K4299" s="260">
        <v>156.5</v>
      </c>
      <c r="L4299" s="260">
        <v>1019.5</v>
      </c>
      <c r="M4299" s="260">
        <v>33.5</v>
      </c>
      <c r="N4299" s="260">
        <v>5515</v>
      </c>
    </row>
    <row r="4300" spans="1:14" x14ac:dyDescent="0.25">
      <c r="A4300" s="263">
        <v>40824</v>
      </c>
      <c r="B4300">
        <v>9.0999999999999998E-2</v>
      </c>
      <c r="C4300">
        <v>11.074190400000001</v>
      </c>
      <c r="D4300">
        <v>2.8461888000000002</v>
      </c>
      <c r="E4300">
        <v>6.1221301999999998E-2</v>
      </c>
      <c r="F4300" s="260">
        <v>362</v>
      </c>
      <c r="G4300" s="260">
        <v>113.125</v>
      </c>
      <c r="H4300" s="260">
        <v>248.875</v>
      </c>
      <c r="I4300" s="260">
        <v>1408.5</v>
      </c>
      <c r="J4300" s="260">
        <v>66.25</v>
      </c>
      <c r="K4300" s="260">
        <v>178.125</v>
      </c>
      <c r="L4300" s="260">
        <v>1164.125</v>
      </c>
      <c r="M4300" s="260">
        <v>38.375</v>
      </c>
      <c r="N4300" s="260">
        <v>5518.75</v>
      </c>
    </row>
    <row r="4301" spans="1:14" x14ac:dyDescent="0.25">
      <c r="A4301" s="263">
        <v>40825</v>
      </c>
      <c r="B4301">
        <v>9.0999999999999998E-2</v>
      </c>
      <c r="C4301">
        <v>12.2574816</v>
      </c>
      <c r="D4301">
        <v>3.1370976000000002</v>
      </c>
      <c r="E4301">
        <v>6.0679820000000002E-2</v>
      </c>
      <c r="F4301" s="260">
        <v>399</v>
      </c>
      <c r="G4301" s="260">
        <v>108.75</v>
      </c>
      <c r="H4301" s="260">
        <v>290.25</v>
      </c>
      <c r="I4301" s="260">
        <v>1559</v>
      </c>
      <c r="J4301" s="260">
        <v>50.5</v>
      </c>
      <c r="K4301" s="260">
        <v>199.75</v>
      </c>
      <c r="L4301" s="260">
        <v>1308.75</v>
      </c>
      <c r="M4301" s="260">
        <v>43.25</v>
      </c>
      <c r="N4301" s="260">
        <v>5522.5</v>
      </c>
    </row>
    <row r="4302" spans="1:14" x14ac:dyDescent="0.25">
      <c r="A4302" s="263">
        <v>40826</v>
      </c>
      <c r="B4302">
        <v>9.0999999999999998E-2</v>
      </c>
      <c r="C4302">
        <v>13.4407728</v>
      </c>
      <c r="D4302">
        <v>3.4280064000000001</v>
      </c>
      <c r="E4302">
        <v>6.0138338999999999E-2</v>
      </c>
      <c r="F4302" s="260">
        <v>436</v>
      </c>
      <c r="G4302" s="260">
        <v>104.375</v>
      </c>
      <c r="H4302" s="260">
        <v>331.625</v>
      </c>
      <c r="I4302" s="260">
        <v>1709.5</v>
      </c>
      <c r="J4302" s="260">
        <v>34.75</v>
      </c>
      <c r="K4302" s="260">
        <v>221.375</v>
      </c>
      <c r="L4302" s="260">
        <v>1453.375</v>
      </c>
      <c r="M4302" s="260">
        <v>48.125</v>
      </c>
      <c r="N4302" s="260">
        <v>5526.25</v>
      </c>
    </row>
    <row r="4303" spans="1:14" x14ac:dyDescent="0.25">
      <c r="A4303" s="263">
        <v>40827</v>
      </c>
      <c r="B4303">
        <v>9.0999999999999998E-2</v>
      </c>
      <c r="C4303">
        <v>14.624064000000001</v>
      </c>
      <c r="D4303">
        <v>3.7189152000000001</v>
      </c>
      <c r="E4303">
        <v>5.9596858000000003E-2</v>
      </c>
      <c r="F4303" s="260">
        <v>473</v>
      </c>
      <c r="G4303" s="260">
        <v>100</v>
      </c>
      <c r="H4303" s="260">
        <v>373</v>
      </c>
      <c r="I4303" s="260">
        <v>1860</v>
      </c>
      <c r="J4303" s="260">
        <v>19</v>
      </c>
      <c r="K4303" s="260">
        <v>243</v>
      </c>
      <c r="L4303" s="260">
        <v>1598</v>
      </c>
      <c r="M4303" s="260">
        <v>53</v>
      </c>
      <c r="N4303" s="260">
        <v>5530</v>
      </c>
    </row>
    <row r="4304" spans="1:14" x14ac:dyDescent="0.25">
      <c r="A4304" s="263">
        <v>40828</v>
      </c>
      <c r="B4304">
        <v>9.0999999999999998E-2</v>
      </c>
      <c r="C4304">
        <v>15.279264</v>
      </c>
      <c r="D4304">
        <v>4.3269408</v>
      </c>
      <c r="E4304">
        <v>5.9055376E-2</v>
      </c>
      <c r="F4304" s="260">
        <v>550.33333333333303</v>
      </c>
      <c r="G4304" s="260">
        <v>224.5</v>
      </c>
      <c r="H4304" s="260">
        <v>325.83333333333297</v>
      </c>
      <c r="I4304" s="260">
        <v>1943.3333333333301</v>
      </c>
      <c r="J4304" s="260">
        <v>239.166666666667</v>
      </c>
      <c r="K4304" s="260">
        <v>305.16666666666703</v>
      </c>
      <c r="L4304" s="260">
        <v>1399</v>
      </c>
      <c r="M4304" s="260">
        <v>50.1666666666667</v>
      </c>
      <c r="N4304" s="260">
        <v>5660</v>
      </c>
    </row>
    <row r="4305" spans="1:14" x14ac:dyDescent="0.25">
      <c r="A4305" s="263">
        <v>40829</v>
      </c>
      <c r="B4305">
        <v>0.22900000000000001</v>
      </c>
      <c r="C4305">
        <v>40.098815999999999</v>
      </c>
      <c r="D4305">
        <v>12.4187616</v>
      </c>
      <c r="E4305">
        <v>0.14430932599999999</v>
      </c>
      <c r="F4305" s="260">
        <v>627.66666666666697</v>
      </c>
      <c r="G4305" s="260">
        <v>349</v>
      </c>
      <c r="H4305" s="260">
        <v>278.66666666666703</v>
      </c>
      <c r="I4305" s="260">
        <v>2026.6666666666699</v>
      </c>
      <c r="J4305" s="260">
        <v>459.33333333333297</v>
      </c>
      <c r="K4305" s="260">
        <v>367.33333333333297</v>
      </c>
      <c r="L4305" s="260">
        <v>1200</v>
      </c>
      <c r="M4305" s="260">
        <v>47.3333333333333</v>
      </c>
      <c r="N4305" s="260">
        <v>5790</v>
      </c>
    </row>
    <row r="4306" spans="1:14" x14ac:dyDescent="0.25">
      <c r="A4306" s="263">
        <v>40830</v>
      </c>
      <c r="B4306">
        <v>9.0999999999999998E-2</v>
      </c>
      <c r="C4306">
        <v>16.589663999999999</v>
      </c>
      <c r="D4306">
        <v>5.5429919999999999</v>
      </c>
      <c r="E4306">
        <v>5.7972413E-2</v>
      </c>
      <c r="F4306" s="260">
        <v>705</v>
      </c>
      <c r="G4306" s="260">
        <v>473.5</v>
      </c>
      <c r="H4306" s="260">
        <v>231.5</v>
      </c>
      <c r="I4306" s="260">
        <v>2110</v>
      </c>
      <c r="J4306" s="260">
        <v>679.5</v>
      </c>
      <c r="K4306" s="260">
        <v>429.5</v>
      </c>
      <c r="L4306" s="260">
        <v>1001</v>
      </c>
      <c r="M4306" s="260">
        <v>44.5</v>
      </c>
      <c r="N4306" s="260">
        <v>5920</v>
      </c>
    </row>
    <row r="4307" spans="1:14" x14ac:dyDescent="0.25">
      <c r="A4307" s="263">
        <v>40831</v>
      </c>
      <c r="B4307">
        <v>9.0999999999999998E-2</v>
      </c>
      <c r="C4307">
        <v>17.244864</v>
      </c>
      <c r="D4307">
        <v>6.1510176000000003</v>
      </c>
      <c r="E4307">
        <v>5.7430931999999997E-2</v>
      </c>
      <c r="F4307" s="260">
        <v>782.33333333333303</v>
      </c>
      <c r="G4307" s="260">
        <v>598</v>
      </c>
      <c r="H4307" s="260">
        <v>184.333333333333</v>
      </c>
      <c r="I4307" s="260">
        <v>2193.3333333333298</v>
      </c>
      <c r="J4307" s="260">
        <v>899.66666666666697</v>
      </c>
      <c r="K4307" s="260">
        <v>491.66666666666703</v>
      </c>
      <c r="L4307" s="260">
        <v>802</v>
      </c>
      <c r="M4307" s="260">
        <v>41.6666666666667</v>
      </c>
      <c r="N4307" s="260">
        <v>6050</v>
      </c>
    </row>
    <row r="4308" spans="1:14" x14ac:dyDescent="0.25">
      <c r="A4308" s="263">
        <v>40832</v>
      </c>
      <c r="B4308">
        <v>9.0999999999999998E-2</v>
      </c>
      <c r="C4308">
        <v>17.900064</v>
      </c>
      <c r="D4308">
        <v>6.7590431999999998</v>
      </c>
      <c r="E4308">
        <v>5.6889451000000001E-2</v>
      </c>
      <c r="F4308" s="260">
        <v>859.66666666666697</v>
      </c>
      <c r="G4308" s="260">
        <v>722.5</v>
      </c>
      <c r="H4308" s="260">
        <v>137.166666666667</v>
      </c>
      <c r="I4308" s="260">
        <v>2276.6666666666702</v>
      </c>
      <c r="J4308" s="260">
        <v>1119.8333333333301</v>
      </c>
      <c r="K4308" s="260">
        <v>553.83333333333303</v>
      </c>
      <c r="L4308" s="260">
        <v>603</v>
      </c>
      <c r="M4308" s="260">
        <v>38.8333333333333</v>
      </c>
      <c r="N4308" s="260">
        <v>6180</v>
      </c>
    </row>
    <row r="4309" spans="1:14" x14ac:dyDescent="0.25">
      <c r="A4309" s="263">
        <v>40833</v>
      </c>
      <c r="B4309">
        <v>9.0999999999999998E-2</v>
      </c>
      <c r="C4309">
        <v>18.555264000000001</v>
      </c>
      <c r="D4309">
        <v>7.3670688000000002</v>
      </c>
      <c r="E4309">
        <v>5.6347968999999998E-2</v>
      </c>
      <c r="F4309" s="260">
        <v>937</v>
      </c>
      <c r="G4309" s="260">
        <v>847</v>
      </c>
      <c r="H4309" s="260">
        <v>90</v>
      </c>
      <c r="I4309" s="260">
        <v>2360</v>
      </c>
      <c r="J4309" s="260">
        <v>1340</v>
      </c>
      <c r="K4309" s="260">
        <v>616</v>
      </c>
      <c r="L4309" s="260">
        <v>404</v>
      </c>
      <c r="M4309" s="260">
        <v>36</v>
      </c>
      <c r="N4309" s="260">
        <v>6310</v>
      </c>
    </row>
    <row r="4310" spans="1:14" x14ac:dyDescent="0.25">
      <c r="A4310" s="263">
        <v>40834</v>
      </c>
      <c r="B4310">
        <v>0.59399999999999997</v>
      </c>
      <c r="C4310">
        <v>116.42671540000001</v>
      </c>
      <c r="D4310">
        <v>44.539817139999997</v>
      </c>
      <c r="E4310">
        <v>0.36309223200000001</v>
      </c>
      <c r="F4310" s="260">
        <v>867.857142857143</v>
      </c>
      <c r="G4310" s="260">
        <v>781.857142857143</v>
      </c>
      <c r="H4310" s="260">
        <v>86</v>
      </c>
      <c r="I4310" s="260">
        <v>2268.5714285714298</v>
      </c>
      <c r="J4310" s="260">
        <v>1236.7142857142901</v>
      </c>
      <c r="K4310" s="260">
        <v>536</v>
      </c>
      <c r="L4310" s="260">
        <v>495.857142857143</v>
      </c>
      <c r="M4310" s="260">
        <v>40.142857142857103</v>
      </c>
      <c r="N4310" s="260">
        <v>7425.7142857142899</v>
      </c>
    </row>
    <row r="4311" spans="1:14" x14ac:dyDescent="0.25">
      <c r="A4311" s="263">
        <v>40835</v>
      </c>
      <c r="B4311">
        <v>5.69</v>
      </c>
      <c r="C4311">
        <v>1070.3182629999999</v>
      </c>
      <c r="D4311">
        <v>392.66072229999997</v>
      </c>
      <c r="E4311">
        <v>22.207152839999999</v>
      </c>
      <c r="F4311" s="260">
        <v>798.71428571428601</v>
      </c>
      <c r="G4311" s="260">
        <v>716.71428571428601</v>
      </c>
      <c r="H4311" s="260">
        <v>82</v>
      </c>
      <c r="I4311" s="260">
        <v>2177.1428571428601</v>
      </c>
      <c r="J4311" s="260">
        <v>1133.42857142857</v>
      </c>
      <c r="K4311" s="260">
        <v>456</v>
      </c>
      <c r="L4311" s="260">
        <v>587.71428571428601</v>
      </c>
      <c r="M4311" s="260">
        <v>44.285714285714299</v>
      </c>
      <c r="N4311" s="260">
        <v>8541.4285714285706</v>
      </c>
    </row>
    <row r="4312" spans="1:14" x14ac:dyDescent="0.25">
      <c r="A4312" s="263">
        <v>40836</v>
      </c>
      <c r="B4312">
        <v>25.274000000000001</v>
      </c>
      <c r="C4312">
        <v>4554.5192230000002</v>
      </c>
      <c r="D4312">
        <v>1593.1458680000001</v>
      </c>
      <c r="E4312">
        <v>259.25275490000001</v>
      </c>
      <c r="F4312" s="260">
        <v>729.57142857142901</v>
      </c>
      <c r="G4312" s="260">
        <v>651.57142857142901</v>
      </c>
      <c r="H4312" s="260">
        <v>78</v>
      </c>
      <c r="I4312" s="260">
        <v>2085.7142857142899</v>
      </c>
      <c r="J4312" s="260">
        <v>1030.1428571428601</v>
      </c>
      <c r="K4312" s="260">
        <v>376</v>
      </c>
      <c r="L4312" s="260">
        <v>679.57142857142901</v>
      </c>
      <c r="M4312" s="260">
        <v>48.428571428571402</v>
      </c>
      <c r="N4312" s="260">
        <v>9657.1428571428605</v>
      </c>
    </row>
    <row r="4313" spans="1:14" x14ac:dyDescent="0.25">
      <c r="A4313" s="263">
        <v>40837</v>
      </c>
      <c r="B4313">
        <v>11.631</v>
      </c>
      <c r="C4313">
        <v>2004.094409</v>
      </c>
      <c r="D4313">
        <v>663.67682330000002</v>
      </c>
      <c r="E4313">
        <v>83.404448549999998</v>
      </c>
      <c r="F4313" s="260">
        <v>660.42857142857099</v>
      </c>
      <c r="G4313" s="260">
        <v>586.42857142857099</v>
      </c>
      <c r="H4313" s="260">
        <v>74</v>
      </c>
      <c r="I4313" s="260">
        <v>1994.2857142857099</v>
      </c>
      <c r="J4313" s="260">
        <v>926.857142857143</v>
      </c>
      <c r="K4313" s="260">
        <v>296</v>
      </c>
      <c r="L4313" s="260">
        <v>771.42857142857099</v>
      </c>
      <c r="M4313" s="260">
        <v>52.571428571428598</v>
      </c>
      <c r="N4313" s="260">
        <v>10772.857142857099</v>
      </c>
    </row>
    <row r="4314" spans="1:14" x14ac:dyDescent="0.25">
      <c r="A4314" s="263">
        <v>40838</v>
      </c>
      <c r="B4314">
        <v>0.59399999999999997</v>
      </c>
      <c r="C4314">
        <v>97.65767314</v>
      </c>
      <c r="D4314">
        <v>30.345728909999998</v>
      </c>
      <c r="E4314">
        <v>0.35321015300000003</v>
      </c>
      <c r="F4314" s="260">
        <v>591.28571428571399</v>
      </c>
      <c r="G4314" s="260">
        <v>521.28571428571399</v>
      </c>
      <c r="H4314" s="260">
        <v>70</v>
      </c>
      <c r="I4314" s="260">
        <v>1902.8571428571399</v>
      </c>
      <c r="J4314" s="260">
        <v>823.57142857142901</v>
      </c>
      <c r="K4314" s="260">
        <v>216</v>
      </c>
      <c r="L4314" s="260">
        <v>863.28571428571399</v>
      </c>
      <c r="M4314" s="260">
        <v>56.714285714285701</v>
      </c>
      <c r="N4314" s="260">
        <v>11888.5714285714</v>
      </c>
    </row>
    <row r="4315" spans="1:14" x14ac:dyDescent="0.25">
      <c r="A4315" s="263">
        <v>40839</v>
      </c>
      <c r="B4315">
        <v>4.5999999999999999E-2</v>
      </c>
      <c r="C4315">
        <v>7.199341714</v>
      </c>
      <c r="D4315">
        <v>2.075204571</v>
      </c>
      <c r="E4315">
        <v>2.5824776000000001E-2</v>
      </c>
      <c r="F4315" s="260">
        <v>522.142857142857</v>
      </c>
      <c r="G4315" s="260">
        <v>456.142857142857</v>
      </c>
      <c r="H4315" s="260">
        <v>66</v>
      </c>
      <c r="I4315" s="260">
        <v>1811.42857142857</v>
      </c>
      <c r="J4315" s="260">
        <v>720.28571428571399</v>
      </c>
      <c r="K4315" s="260">
        <v>136</v>
      </c>
      <c r="L4315" s="260">
        <v>955.142857142857</v>
      </c>
      <c r="M4315" s="260">
        <v>60.857142857142897</v>
      </c>
      <c r="N4315" s="260">
        <v>13004.285714285699</v>
      </c>
    </row>
    <row r="4316" spans="1:14" x14ac:dyDescent="0.25">
      <c r="A4316" s="263">
        <v>40840</v>
      </c>
      <c r="B4316">
        <v>9.0999999999999998E-2</v>
      </c>
      <c r="C4316">
        <v>13.523327999999999</v>
      </c>
      <c r="D4316">
        <v>3.5616672</v>
      </c>
      <c r="E4316">
        <v>5.2610585000000001E-2</v>
      </c>
      <c r="F4316" s="260">
        <v>453</v>
      </c>
      <c r="G4316" s="260">
        <v>391</v>
      </c>
      <c r="H4316" s="260">
        <v>62</v>
      </c>
      <c r="I4316" s="260">
        <v>1720</v>
      </c>
      <c r="J4316" s="260">
        <v>617</v>
      </c>
      <c r="K4316" s="260">
        <v>56</v>
      </c>
      <c r="L4316" s="260">
        <v>1047</v>
      </c>
      <c r="M4316" s="260">
        <v>65</v>
      </c>
      <c r="N4316" s="260">
        <v>14120</v>
      </c>
    </row>
    <row r="4317" spans="1:14" x14ac:dyDescent="0.25">
      <c r="A4317" s="263">
        <v>40841</v>
      </c>
      <c r="B4317">
        <v>9.0999999999999998E-2</v>
      </c>
      <c r="C4317">
        <v>16.690752</v>
      </c>
      <c r="D4317">
        <v>4.0412736000000002</v>
      </c>
      <c r="E4317">
        <v>5.2492992000000002E-2</v>
      </c>
      <c r="F4317" s="260">
        <v>514</v>
      </c>
      <c r="G4317" s="260">
        <v>420.857142857143</v>
      </c>
      <c r="H4317" s="260">
        <v>93.142857142857096</v>
      </c>
      <c r="I4317" s="260">
        <v>2122.8571428571399</v>
      </c>
      <c r="J4317" s="260">
        <v>647.42857142857099</v>
      </c>
      <c r="K4317" s="260">
        <v>59</v>
      </c>
      <c r="L4317" s="260">
        <v>1416.42857142857</v>
      </c>
      <c r="M4317" s="260">
        <v>64.571428571428598</v>
      </c>
      <c r="N4317" s="260">
        <v>13572.857142857099</v>
      </c>
    </row>
    <row r="4318" spans="1:14" x14ac:dyDescent="0.25">
      <c r="A4318" s="263">
        <v>40842</v>
      </c>
      <c r="B4318">
        <v>1.3480000000000001</v>
      </c>
      <c r="C4318">
        <v>294.16287089999997</v>
      </c>
      <c r="D4318">
        <v>66.968639999999994</v>
      </c>
      <c r="E4318">
        <v>1.3170283119999999</v>
      </c>
      <c r="F4318" s="260">
        <v>575</v>
      </c>
      <c r="G4318" s="260">
        <v>450.71428571428601</v>
      </c>
      <c r="H4318" s="260">
        <v>124.28571428571399</v>
      </c>
      <c r="I4318" s="260">
        <v>2525.7142857142899</v>
      </c>
      <c r="J4318" s="260">
        <v>677.857142857143</v>
      </c>
      <c r="K4318" s="260">
        <v>62</v>
      </c>
      <c r="L4318" s="260">
        <v>1785.8571428571399</v>
      </c>
      <c r="M4318" s="260">
        <v>64.142857142857096</v>
      </c>
      <c r="N4318" s="260">
        <v>13025.714285714301</v>
      </c>
    </row>
    <row r="4319" spans="1:14" x14ac:dyDescent="0.25">
      <c r="A4319" s="263">
        <v>40843</v>
      </c>
      <c r="B4319">
        <v>24.863</v>
      </c>
      <c r="C4319">
        <v>6291.0493710000001</v>
      </c>
      <c r="D4319">
        <v>1366.2317949999999</v>
      </c>
      <c r="E4319">
        <v>252.86434539999999</v>
      </c>
      <c r="F4319" s="260">
        <v>636</v>
      </c>
      <c r="G4319" s="260">
        <v>480.57142857142901</v>
      </c>
      <c r="H4319" s="260">
        <v>155.42857142857099</v>
      </c>
      <c r="I4319" s="260">
        <v>2928.5714285714298</v>
      </c>
      <c r="J4319" s="260">
        <v>708.28571428571399</v>
      </c>
      <c r="K4319" s="260">
        <v>65</v>
      </c>
      <c r="L4319" s="260">
        <v>2155.2857142857101</v>
      </c>
      <c r="M4319" s="260">
        <v>63.714285714285701</v>
      </c>
      <c r="N4319" s="260">
        <v>12478.5714285714</v>
      </c>
    </row>
    <row r="4320" spans="1:14" x14ac:dyDescent="0.25">
      <c r="A4320" s="263">
        <v>40844</v>
      </c>
      <c r="B4320">
        <v>14.374000000000001</v>
      </c>
      <c r="C4320">
        <v>4137.34645</v>
      </c>
      <c r="D4320">
        <v>865.61377919999995</v>
      </c>
      <c r="E4320">
        <v>116.3765367</v>
      </c>
      <c r="F4320" s="260">
        <v>697</v>
      </c>
      <c r="G4320" s="260">
        <v>510.42857142857099</v>
      </c>
      <c r="H4320" s="260">
        <v>186.57142857142901</v>
      </c>
      <c r="I4320" s="260">
        <v>3331.4285714285702</v>
      </c>
      <c r="J4320" s="260">
        <v>738.71428571428601</v>
      </c>
      <c r="K4320" s="260">
        <v>68</v>
      </c>
      <c r="L4320" s="260">
        <v>2524.7142857142899</v>
      </c>
      <c r="M4320" s="260">
        <v>63.285714285714299</v>
      </c>
      <c r="N4320" s="260">
        <v>11931.4285714286</v>
      </c>
    </row>
    <row r="4321" spans="1:14" x14ac:dyDescent="0.25">
      <c r="A4321" s="263">
        <v>40845</v>
      </c>
      <c r="B4321">
        <v>4.593</v>
      </c>
      <c r="C4321">
        <v>1481.8960179999999</v>
      </c>
      <c r="D4321">
        <v>300.80108159999997</v>
      </c>
      <c r="E4321">
        <v>13.40180417</v>
      </c>
      <c r="F4321" s="260">
        <v>758</v>
      </c>
      <c r="G4321" s="260">
        <v>540.28571428571399</v>
      </c>
      <c r="H4321" s="260">
        <v>217.71428571428601</v>
      </c>
      <c r="I4321" s="260">
        <v>3734.2857142857101</v>
      </c>
      <c r="J4321" s="260">
        <v>769.142857142857</v>
      </c>
      <c r="K4321" s="260">
        <v>71</v>
      </c>
      <c r="L4321" s="260">
        <v>2894.1428571428601</v>
      </c>
      <c r="M4321" s="260">
        <v>62.857142857142897</v>
      </c>
      <c r="N4321" s="260">
        <v>11384.285714285699</v>
      </c>
    </row>
    <row r="4322" spans="1:14" x14ac:dyDescent="0.25">
      <c r="A4322" s="263">
        <v>40846</v>
      </c>
      <c r="B4322">
        <v>1.714</v>
      </c>
      <c r="C4322">
        <v>612.66783090000001</v>
      </c>
      <c r="D4322">
        <v>121.2853824</v>
      </c>
      <c r="E4322">
        <v>1.9532170689999999</v>
      </c>
      <c r="F4322" s="260">
        <v>819</v>
      </c>
      <c r="G4322" s="260">
        <v>570.142857142857</v>
      </c>
      <c r="H4322" s="260">
        <v>248.857142857143</v>
      </c>
      <c r="I4322" s="260">
        <v>4137.1428571428596</v>
      </c>
      <c r="J4322" s="260">
        <v>799.57142857142901</v>
      </c>
      <c r="K4322" s="260">
        <v>74</v>
      </c>
      <c r="L4322" s="260">
        <v>3263.5714285714298</v>
      </c>
      <c r="M4322" s="260">
        <v>62.428571428571402</v>
      </c>
      <c r="N4322" s="260">
        <v>10837.142857142901</v>
      </c>
    </row>
    <row r="4323" spans="1:14" x14ac:dyDescent="0.25">
      <c r="A4323" s="263">
        <v>40847</v>
      </c>
      <c r="B4323">
        <v>1.234</v>
      </c>
      <c r="C4323">
        <v>484.043904</v>
      </c>
      <c r="D4323">
        <v>93.823487999999998</v>
      </c>
      <c r="E4323">
        <v>1.104189358</v>
      </c>
      <c r="F4323" s="260">
        <v>880</v>
      </c>
      <c r="G4323" s="260">
        <v>600</v>
      </c>
      <c r="H4323" s="260">
        <v>280</v>
      </c>
      <c r="I4323" s="260">
        <v>4540</v>
      </c>
      <c r="J4323" s="260">
        <v>830</v>
      </c>
      <c r="K4323" s="260">
        <v>77</v>
      </c>
      <c r="L4323" s="260">
        <v>3633</v>
      </c>
      <c r="M4323" s="260">
        <v>62</v>
      </c>
      <c r="N4323" s="260">
        <v>10290</v>
      </c>
    </row>
    <row r="4324" spans="1:14" x14ac:dyDescent="0.25">
      <c r="A4324" s="263">
        <v>40848</v>
      </c>
      <c r="B4324">
        <v>9.1999999999999998E-2</v>
      </c>
      <c r="C4324">
        <v>32.328905140000003</v>
      </c>
      <c r="D4324">
        <v>6.3715309710000003</v>
      </c>
      <c r="E4324">
        <v>5.2181976999999997E-2</v>
      </c>
      <c r="F4324" s="260">
        <v>801.57142857142901</v>
      </c>
      <c r="G4324" s="260">
        <v>541.28571428571399</v>
      </c>
      <c r="H4324" s="260">
        <v>260.28571428571399</v>
      </c>
      <c r="I4324" s="260">
        <v>4067.1428571428601</v>
      </c>
      <c r="J4324" s="260">
        <v>783.857142857143</v>
      </c>
      <c r="K4324" s="260">
        <v>67.285714285714306</v>
      </c>
      <c r="L4324" s="260">
        <v>3216</v>
      </c>
      <c r="M4324" s="260">
        <v>56.714285714285701</v>
      </c>
      <c r="N4324" s="260">
        <v>9974.2857142857101</v>
      </c>
    </row>
    <row r="4325" spans="1:14" x14ac:dyDescent="0.25">
      <c r="A4325" s="263">
        <v>40849</v>
      </c>
      <c r="B4325">
        <v>9.0999999999999998E-2</v>
      </c>
      <c r="C4325">
        <v>28.259712</v>
      </c>
      <c r="D4325">
        <v>5.6856384000000002</v>
      </c>
      <c r="E4325">
        <v>5.1552250000000001E-2</v>
      </c>
      <c r="F4325" s="260">
        <v>723.142857142857</v>
      </c>
      <c r="G4325" s="260">
        <v>482.57142857142901</v>
      </c>
      <c r="H4325" s="260">
        <v>240.57142857142901</v>
      </c>
      <c r="I4325" s="260">
        <v>3594.2857142857101</v>
      </c>
      <c r="J4325" s="260">
        <v>737.71428571428601</v>
      </c>
      <c r="K4325" s="260">
        <v>57.571428571428598</v>
      </c>
      <c r="L4325" s="260">
        <v>2799</v>
      </c>
      <c r="M4325" s="260">
        <v>51.428571428571402</v>
      </c>
      <c r="N4325" s="260">
        <v>9658.5714285714294</v>
      </c>
    </row>
    <row r="4326" spans="1:14" x14ac:dyDescent="0.25">
      <c r="A4326" s="263">
        <v>40850</v>
      </c>
      <c r="B4326">
        <v>0.503</v>
      </c>
      <c r="C4326">
        <v>135.65478859999999</v>
      </c>
      <c r="D4326">
        <v>28.018767090000001</v>
      </c>
      <c r="E4326">
        <v>0.27603270899999999</v>
      </c>
      <c r="F4326" s="260">
        <v>644.71428571428601</v>
      </c>
      <c r="G4326" s="260">
        <v>423.857142857143</v>
      </c>
      <c r="H4326" s="260">
        <v>220.857142857143</v>
      </c>
      <c r="I4326" s="260">
        <v>3121.4285714285702</v>
      </c>
      <c r="J4326" s="260">
        <v>691.57142857142901</v>
      </c>
      <c r="K4326" s="260">
        <v>47.857142857142897</v>
      </c>
      <c r="L4326" s="260">
        <v>2382</v>
      </c>
      <c r="M4326" s="260">
        <v>46.142857142857103</v>
      </c>
      <c r="N4326" s="260">
        <v>9342.8571428571395</v>
      </c>
    </row>
    <row r="4327" spans="1:14" x14ac:dyDescent="0.25">
      <c r="A4327" s="263">
        <v>40851</v>
      </c>
      <c r="B4327">
        <v>6.1470000000000002</v>
      </c>
      <c r="C4327">
        <v>1406.6584049999999</v>
      </c>
      <c r="D4327">
        <v>300.75479589999998</v>
      </c>
      <c r="E4327">
        <v>23.408529439999999</v>
      </c>
      <c r="F4327" s="260">
        <v>566.28571428571399</v>
      </c>
      <c r="G4327" s="260">
        <v>365.142857142857</v>
      </c>
      <c r="H4327" s="260">
        <v>201.142857142857</v>
      </c>
      <c r="I4327" s="260">
        <v>2648.5714285714298</v>
      </c>
      <c r="J4327" s="260">
        <v>645.42857142857099</v>
      </c>
      <c r="K4327" s="260">
        <v>38.142857142857103</v>
      </c>
      <c r="L4327" s="260">
        <v>1965</v>
      </c>
      <c r="M4327" s="260">
        <v>40.857142857142897</v>
      </c>
      <c r="N4327" s="260">
        <v>9027.1428571428605</v>
      </c>
    </row>
    <row r="4328" spans="1:14" x14ac:dyDescent="0.25">
      <c r="A4328" s="263">
        <v>40852</v>
      </c>
      <c r="B4328">
        <v>2.0569999999999999</v>
      </c>
      <c r="C4328">
        <v>386.6783863</v>
      </c>
      <c r="D4328">
        <v>86.704313139999996</v>
      </c>
      <c r="E4328">
        <v>2.6758156039999998</v>
      </c>
      <c r="F4328" s="260">
        <v>487.857142857143</v>
      </c>
      <c r="G4328" s="260">
        <v>306.42857142857099</v>
      </c>
      <c r="H4328" s="260">
        <v>181.42857142857099</v>
      </c>
      <c r="I4328" s="260">
        <v>2175.7142857142899</v>
      </c>
      <c r="J4328" s="260">
        <v>599.28571428571399</v>
      </c>
      <c r="K4328" s="260">
        <v>28.428571428571399</v>
      </c>
      <c r="L4328" s="260">
        <v>1548</v>
      </c>
      <c r="M4328" s="260">
        <v>35.571428571428598</v>
      </c>
      <c r="N4328" s="260">
        <v>8711.4285714285706</v>
      </c>
    </row>
    <row r="4329" spans="1:14" x14ac:dyDescent="0.25">
      <c r="A4329" s="263">
        <v>40853</v>
      </c>
      <c r="B4329">
        <v>1.577</v>
      </c>
      <c r="C4329">
        <v>232.0190537</v>
      </c>
      <c r="D4329">
        <v>55.785789260000001</v>
      </c>
      <c r="E4329">
        <v>1.6512782690000001</v>
      </c>
      <c r="F4329" s="260">
        <v>409.42857142857099</v>
      </c>
      <c r="G4329" s="260">
        <v>247.71428571428601</v>
      </c>
      <c r="H4329" s="260">
        <v>161.71428571428601</v>
      </c>
      <c r="I4329" s="260">
        <v>1702.8571428571399</v>
      </c>
      <c r="J4329" s="260">
        <v>553.142857142857</v>
      </c>
      <c r="K4329" s="260">
        <v>18.714285714285701</v>
      </c>
      <c r="L4329" s="260">
        <v>1131</v>
      </c>
      <c r="M4329" s="260">
        <v>30.285714285714299</v>
      </c>
      <c r="N4329" s="260">
        <v>8395.7142857142899</v>
      </c>
    </row>
    <row r="4330" spans="1:14" x14ac:dyDescent="0.25">
      <c r="A4330" s="263">
        <v>40854</v>
      </c>
      <c r="B4330">
        <v>1.1200000000000001</v>
      </c>
      <c r="C4330">
        <v>119.02464000000001</v>
      </c>
      <c r="D4330">
        <v>32.030208000000002</v>
      </c>
      <c r="E4330">
        <v>0.90302884100000003</v>
      </c>
      <c r="F4330" s="260">
        <v>331</v>
      </c>
      <c r="G4330" s="260">
        <v>189</v>
      </c>
      <c r="H4330" s="260">
        <v>142</v>
      </c>
      <c r="I4330" s="260">
        <v>1230</v>
      </c>
      <c r="J4330" s="260">
        <v>507</v>
      </c>
      <c r="K4330" s="260">
        <v>9</v>
      </c>
      <c r="L4330" s="260">
        <v>714</v>
      </c>
      <c r="M4330" s="260">
        <v>25</v>
      </c>
      <c r="N4330" s="260">
        <v>8080</v>
      </c>
    </row>
    <row r="4331" spans="1:14" x14ac:dyDescent="0.25">
      <c r="A4331" s="263">
        <v>40855</v>
      </c>
      <c r="B4331">
        <v>0.29699999999999999</v>
      </c>
      <c r="C4331">
        <v>29.7408672</v>
      </c>
      <c r="D4331">
        <v>8.1711318859999995</v>
      </c>
      <c r="E4331">
        <v>0.163299043</v>
      </c>
      <c r="F4331" s="260">
        <v>318.42857142857099</v>
      </c>
      <c r="G4331" s="260">
        <v>187</v>
      </c>
      <c r="H4331" s="260">
        <v>131.42857142857099</v>
      </c>
      <c r="I4331" s="260">
        <v>1159</v>
      </c>
      <c r="J4331" s="260">
        <v>464.142857142857</v>
      </c>
      <c r="K4331" s="260">
        <v>15.714285714285699</v>
      </c>
      <c r="L4331" s="260">
        <v>679.142857142857</v>
      </c>
      <c r="M4331" s="260">
        <v>23.8571428571429</v>
      </c>
      <c r="N4331" s="260">
        <v>7764.2857142857101</v>
      </c>
    </row>
    <row r="4332" spans="1:14" x14ac:dyDescent="0.25">
      <c r="A4332" s="263">
        <v>40856</v>
      </c>
      <c r="B4332">
        <v>0.8</v>
      </c>
      <c r="C4332">
        <v>75.202560000000005</v>
      </c>
      <c r="D4332">
        <v>21.140845710000001</v>
      </c>
      <c r="E4332">
        <v>0.50676339800000003</v>
      </c>
      <c r="F4332" s="260">
        <v>305.857142857143</v>
      </c>
      <c r="G4332" s="260">
        <v>185</v>
      </c>
      <c r="H4332" s="260">
        <v>120.857142857143</v>
      </c>
      <c r="I4332" s="260">
        <v>1088</v>
      </c>
      <c r="J4332" s="260">
        <v>421.28571428571399</v>
      </c>
      <c r="K4332" s="260">
        <v>22.428571428571399</v>
      </c>
      <c r="L4332" s="260">
        <v>644.28571428571399</v>
      </c>
      <c r="M4332" s="260">
        <v>22.714285714285701</v>
      </c>
      <c r="N4332" s="260">
        <v>7448.5714285714303</v>
      </c>
    </row>
    <row r="4333" spans="1:14" x14ac:dyDescent="0.25">
      <c r="A4333" s="263">
        <v>40857</v>
      </c>
      <c r="B4333">
        <v>0.34300000000000003</v>
      </c>
      <c r="C4333">
        <v>30.138998399999998</v>
      </c>
      <c r="D4333">
        <v>8.6915808000000006</v>
      </c>
      <c r="E4333">
        <v>0.184332001</v>
      </c>
      <c r="F4333" s="260">
        <v>293.28571428571399</v>
      </c>
      <c r="G4333" s="260">
        <v>183</v>
      </c>
      <c r="H4333" s="260">
        <v>110.28571428571399</v>
      </c>
      <c r="I4333" s="260">
        <v>1017</v>
      </c>
      <c r="J4333" s="260">
        <v>378.42857142857099</v>
      </c>
      <c r="K4333" s="260">
        <v>29.1428571428571</v>
      </c>
      <c r="L4333" s="260">
        <v>609.42857142857099</v>
      </c>
      <c r="M4333" s="260">
        <v>21.571428571428601</v>
      </c>
      <c r="N4333" s="260">
        <v>7132.8571428571404</v>
      </c>
    </row>
    <row r="4334" spans="1:14" x14ac:dyDescent="0.25">
      <c r="A4334" s="263">
        <v>40858</v>
      </c>
      <c r="B4334">
        <v>0.252</v>
      </c>
      <c r="C4334">
        <v>20.597068799999999</v>
      </c>
      <c r="D4334">
        <v>6.111936</v>
      </c>
      <c r="E4334">
        <v>0.141580861</v>
      </c>
      <c r="F4334" s="260">
        <v>280.71428571428601</v>
      </c>
      <c r="G4334" s="260">
        <v>181</v>
      </c>
      <c r="H4334" s="260">
        <v>99.714285714285694</v>
      </c>
      <c r="I4334" s="260">
        <v>946</v>
      </c>
      <c r="J4334" s="260">
        <v>335.57142857142901</v>
      </c>
      <c r="K4334" s="260">
        <v>35.857142857142897</v>
      </c>
      <c r="L4334" s="260">
        <v>574.57142857142901</v>
      </c>
      <c r="M4334" s="260">
        <v>20.428571428571399</v>
      </c>
      <c r="N4334" s="260">
        <v>6817.1428571428596</v>
      </c>
    </row>
    <row r="4335" spans="1:14" x14ac:dyDescent="0.25">
      <c r="A4335" s="263">
        <v>40859</v>
      </c>
      <c r="B4335">
        <v>0.252</v>
      </c>
      <c r="C4335">
        <v>19.051200000000001</v>
      </c>
      <c r="D4335">
        <v>5.8382208000000002</v>
      </c>
      <c r="E4335">
        <v>0.14151934199999999</v>
      </c>
      <c r="F4335" s="260">
        <v>268.142857142857</v>
      </c>
      <c r="G4335" s="260">
        <v>179</v>
      </c>
      <c r="H4335" s="260">
        <v>89.142857142857096</v>
      </c>
      <c r="I4335" s="260">
        <v>875</v>
      </c>
      <c r="J4335" s="260">
        <v>292.71428571428601</v>
      </c>
      <c r="K4335" s="260">
        <v>42.571428571428598</v>
      </c>
      <c r="L4335" s="260">
        <v>539.71428571428601</v>
      </c>
      <c r="M4335" s="260">
        <v>19.285714285714299</v>
      </c>
      <c r="N4335" s="260">
        <v>6501.4285714285697</v>
      </c>
    </row>
    <row r="4336" spans="1:14" x14ac:dyDescent="0.25">
      <c r="A4336" s="263">
        <v>40860</v>
      </c>
      <c r="B4336">
        <v>2.3E-2</v>
      </c>
      <c r="C4336">
        <v>1.5977087999999999</v>
      </c>
      <c r="D4336">
        <v>0.50787154300000004</v>
      </c>
      <c r="E4336">
        <v>1.1378539E-2</v>
      </c>
      <c r="F4336" s="260">
        <v>255.57142857142901</v>
      </c>
      <c r="G4336" s="260">
        <v>177</v>
      </c>
      <c r="H4336" s="260">
        <v>78.571428571428598</v>
      </c>
      <c r="I4336" s="260">
        <v>804</v>
      </c>
      <c r="J4336" s="260">
        <v>249.857142857143</v>
      </c>
      <c r="K4336" s="260">
        <v>49.285714285714299</v>
      </c>
      <c r="L4336" s="260">
        <v>504.857142857143</v>
      </c>
      <c r="M4336" s="260">
        <v>18.1428571428571</v>
      </c>
      <c r="N4336" s="260">
        <v>6185.7142857142899</v>
      </c>
    </row>
    <row r="4337" spans="1:14" x14ac:dyDescent="0.25">
      <c r="A4337" s="263">
        <v>40861</v>
      </c>
      <c r="B4337">
        <v>0.70899999999999996</v>
      </c>
      <c r="C4337">
        <v>44.901820800000003</v>
      </c>
      <c r="D4337">
        <v>14.8855968</v>
      </c>
      <c r="E4337">
        <v>0.43012977899999999</v>
      </c>
      <c r="F4337" s="260">
        <v>243</v>
      </c>
      <c r="G4337" s="260">
        <v>175</v>
      </c>
      <c r="H4337" s="260">
        <v>68</v>
      </c>
      <c r="I4337" s="260">
        <v>733</v>
      </c>
      <c r="J4337" s="260">
        <v>207</v>
      </c>
      <c r="K4337" s="260">
        <v>56</v>
      </c>
      <c r="L4337" s="260">
        <v>470</v>
      </c>
      <c r="M4337" s="260">
        <v>17</v>
      </c>
      <c r="N4337" s="260">
        <v>5870</v>
      </c>
    </row>
    <row r="4338" spans="1:14" x14ac:dyDescent="0.25">
      <c r="A4338" s="263">
        <v>40862</v>
      </c>
      <c r="B4338">
        <v>47.052</v>
      </c>
      <c r="C4338">
        <v>3258.0418009999999</v>
      </c>
      <c r="D4338">
        <v>990.76993100000004</v>
      </c>
      <c r="E4338">
        <v>619.7204031</v>
      </c>
      <c r="F4338" s="260">
        <v>243.71428571428601</v>
      </c>
      <c r="G4338" s="260">
        <v>175.42857142857099</v>
      </c>
      <c r="H4338" s="260">
        <v>68.285714285714306</v>
      </c>
      <c r="I4338" s="260">
        <v>801.42857142857099</v>
      </c>
      <c r="J4338" s="260">
        <v>220</v>
      </c>
      <c r="K4338" s="260">
        <v>53.428571428571402</v>
      </c>
      <c r="L4338" s="260">
        <v>528</v>
      </c>
      <c r="M4338" s="260">
        <v>24.1428571428571</v>
      </c>
      <c r="N4338" s="260">
        <v>6781.4285714285697</v>
      </c>
    </row>
    <row r="4339" spans="1:14" x14ac:dyDescent="0.25">
      <c r="A4339" s="263">
        <v>40863</v>
      </c>
      <c r="B4339">
        <v>43.19</v>
      </c>
      <c r="C4339">
        <v>3245.9728319999999</v>
      </c>
      <c r="D4339">
        <v>912.11356799999999</v>
      </c>
      <c r="E4339">
        <v>525.89936550000004</v>
      </c>
      <c r="F4339" s="260">
        <v>244.42857142857099</v>
      </c>
      <c r="G4339" s="260">
        <v>175.857142857143</v>
      </c>
      <c r="H4339" s="260">
        <v>68.571428571428598</v>
      </c>
      <c r="I4339" s="260">
        <v>869.857142857143</v>
      </c>
      <c r="J4339" s="260">
        <v>233</v>
      </c>
      <c r="K4339" s="260">
        <v>50.857142857142897</v>
      </c>
      <c r="L4339" s="260">
        <v>586</v>
      </c>
      <c r="M4339" s="260">
        <v>31.285714285714299</v>
      </c>
      <c r="N4339" s="260">
        <v>7692.8571428571404</v>
      </c>
    </row>
    <row r="4340" spans="1:14" x14ac:dyDescent="0.25">
      <c r="A4340" s="263">
        <v>40864</v>
      </c>
      <c r="B4340">
        <v>26.097000000000001</v>
      </c>
      <c r="C4340">
        <v>2115.6286129999999</v>
      </c>
      <c r="D4340">
        <v>552.74340749999999</v>
      </c>
      <c r="E4340">
        <v>240.47617740000001</v>
      </c>
      <c r="F4340" s="260">
        <v>245.142857142857</v>
      </c>
      <c r="G4340" s="260">
        <v>176.28571428571399</v>
      </c>
      <c r="H4340" s="260">
        <v>68.857142857142904</v>
      </c>
      <c r="I4340" s="260">
        <v>938.28571428571399</v>
      </c>
      <c r="J4340" s="260">
        <v>246</v>
      </c>
      <c r="K4340" s="260">
        <v>48.285714285714299</v>
      </c>
      <c r="L4340" s="260">
        <v>644</v>
      </c>
      <c r="M4340" s="260">
        <v>38.428571428571402</v>
      </c>
      <c r="N4340" s="260">
        <v>8604.2857142857101</v>
      </c>
    </row>
    <row r="4341" spans="1:14" x14ac:dyDescent="0.25">
      <c r="A4341" s="263">
        <v>40865</v>
      </c>
      <c r="B4341">
        <v>5.0730000000000004</v>
      </c>
      <c r="C4341">
        <v>441.25011979999999</v>
      </c>
      <c r="D4341">
        <v>107.7609559</v>
      </c>
      <c r="E4341">
        <v>14.1255899</v>
      </c>
      <c r="F4341" s="260">
        <v>245.857142857143</v>
      </c>
      <c r="G4341" s="260">
        <v>176.71428571428601</v>
      </c>
      <c r="H4341" s="260">
        <v>69.142857142857096</v>
      </c>
      <c r="I4341" s="260">
        <v>1006.71428571429</v>
      </c>
      <c r="J4341" s="260">
        <v>259</v>
      </c>
      <c r="K4341" s="260">
        <v>45.714285714285701</v>
      </c>
      <c r="L4341" s="260">
        <v>702</v>
      </c>
      <c r="M4341" s="260">
        <v>45.571428571428598</v>
      </c>
      <c r="N4341" s="260">
        <v>9515.7142857142899</v>
      </c>
    </row>
    <row r="4342" spans="1:14" x14ac:dyDescent="0.25">
      <c r="A4342" s="263">
        <v>40866</v>
      </c>
      <c r="B4342">
        <v>2.742</v>
      </c>
      <c r="C4342">
        <v>254.71080409999999</v>
      </c>
      <c r="D4342">
        <v>58.414941259999999</v>
      </c>
      <c r="E4342">
        <v>4.3626603480000004</v>
      </c>
      <c r="F4342" s="260">
        <v>246.57142857142901</v>
      </c>
      <c r="G4342" s="260">
        <v>177.142857142857</v>
      </c>
      <c r="H4342" s="260">
        <v>69.428571428571402</v>
      </c>
      <c r="I4342" s="260">
        <v>1075.1428571428601</v>
      </c>
      <c r="J4342" s="260">
        <v>272</v>
      </c>
      <c r="K4342" s="260">
        <v>43.142857142857103</v>
      </c>
      <c r="L4342" s="260">
        <v>760</v>
      </c>
      <c r="M4342" s="260">
        <v>52.714285714285701</v>
      </c>
      <c r="N4342" s="260">
        <v>10427.142857142901</v>
      </c>
    </row>
    <row r="4343" spans="1:14" x14ac:dyDescent="0.25">
      <c r="A4343" s="263">
        <v>40867</v>
      </c>
      <c r="B4343">
        <v>4.593</v>
      </c>
      <c r="C4343">
        <v>453.80939660000001</v>
      </c>
      <c r="D4343">
        <v>98.131675889999997</v>
      </c>
      <c r="E4343">
        <v>11.27195349</v>
      </c>
      <c r="F4343" s="260">
        <v>247.28571428571399</v>
      </c>
      <c r="G4343" s="260">
        <v>177.57142857142901</v>
      </c>
      <c r="H4343" s="260">
        <v>69.714285714285694</v>
      </c>
      <c r="I4343" s="260">
        <v>1143.57142857143</v>
      </c>
      <c r="J4343" s="260">
        <v>285</v>
      </c>
      <c r="K4343" s="260">
        <v>40.571428571428598</v>
      </c>
      <c r="L4343" s="260">
        <v>818</v>
      </c>
      <c r="M4343" s="260">
        <v>59.857142857142897</v>
      </c>
      <c r="N4343" s="260">
        <v>11338.5714285714</v>
      </c>
    </row>
    <row r="4344" spans="1:14" x14ac:dyDescent="0.25">
      <c r="A4344" s="263">
        <v>40868</v>
      </c>
      <c r="B4344">
        <v>12.888</v>
      </c>
      <c r="C4344">
        <v>1349.5901180000001</v>
      </c>
      <c r="D4344">
        <v>276.15375360000002</v>
      </c>
      <c r="E4344">
        <v>77.442179339999996</v>
      </c>
      <c r="F4344" s="260">
        <v>248</v>
      </c>
      <c r="G4344" s="260">
        <v>178</v>
      </c>
      <c r="H4344" s="260">
        <v>70</v>
      </c>
      <c r="I4344" s="260">
        <v>1212</v>
      </c>
      <c r="J4344" s="260">
        <v>298</v>
      </c>
      <c r="K4344" s="260">
        <v>38</v>
      </c>
      <c r="L4344" s="260">
        <v>876</v>
      </c>
      <c r="M4344" s="260">
        <v>67</v>
      </c>
      <c r="N4344" s="260">
        <v>12250</v>
      </c>
    </row>
    <row r="4345" spans="1:14" x14ac:dyDescent="0.25">
      <c r="A4345" s="263">
        <v>40869</v>
      </c>
      <c r="B4345">
        <v>125.84399999999999</v>
      </c>
      <c r="C4345">
        <v>13563.19306</v>
      </c>
      <c r="D4345">
        <v>2969.8608709999999</v>
      </c>
      <c r="E4345">
        <v>3572.5663840000002</v>
      </c>
      <c r="F4345" s="260">
        <v>273.142857142857</v>
      </c>
      <c r="G4345" s="260">
        <v>189.28571428571399</v>
      </c>
      <c r="H4345" s="260">
        <v>83.857142857142904</v>
      </c>
      <c r="I4345" s="260">
        <v>1247.42857142857</v>
      </c>
      <c r="J4345" s="260">
        <v>311.857142857143</v>
      </c>
      <c r="K4345" s="260">
        <v>36.714285714285701</v>
      </c>
      <c r="L4345" s="260">
        <v>898.857142857143</v>
      </c>
      <c r="M4345" s="260">
        <v>67.285714285714306</v>
      </c>
      <c r="N4345" s="260">
        <v>12112.857142857099</v>
      </c>
    </row>
    <row r="4346" spans="1:14" x14ac:dyDescent="0.25">
      <c r="A4346" s="263">
        <v>40870</v>
      </c>
      <c r="B4346">
        <v>90.606999999999999</v>
      </c>
      <c r="C4346">
        <v>10042.776330000001</v>
      </c>
      <c r="D4346">
        <v>2335.113249</v>
      </c>
      <c r="E4346">
        <v>1934.5584160000001</v>
      </c>
      <c r="F4346" s="260">
        <v>298.28571428571399</v>
      </c>
      <c r="G4346" s="260">
        <v>200.57142857142901</v>
      </c>
      <c r="H4346" s="260">
        <v>97.714285714285694</v>
      </c>
      <c r="I4346" s="260">
        <v>1282.8571428571399</v>
      </c>
      <c r="J4346" s="260">
        <v>325.71428571428601</v>
      </c>
      <c r="K4346" s="260">
        <v>35.428571428571402</v>
      </c>
      <c r="L4346" s="260">
        <v>921.71428571428601</v>
      </c>
      <c r="M4346" s="260">
        <v>67.571428571428598</v>
      </c>
      <c r="N4346" s="260">
        <v>11975.714285714301</v>
      </c>
    </row>
    <row r="4347" spans="1:14" x14ac:dyDescent="0.25">
      <c r="A4347" s="263">
        <v>40871</v>
      </c>
      <c r="B4347">
        <v>16.361999999999998</v>
      </c>
      <c r="C4347">
        <v>1863.6299300000001</v>
      </c>
      <c r="D4347">
        <v>457.2234679</v>
      </c>
      <c r="E4347">
        <v>111.85134530000001</v>
      </c>
      <c r="F4347" s="260">
        <v>323.42857142857099</v>
      </c>
      <c r="G4347" s="260">
        <v>211.857142857143</v>
      </c>
      <c r="H4347" s="260">
        <v>111.571428571429</v>
      </c>
      <c r="I4347" s="260">
        <v>1318.2857142857099</v>
      </c>
      <c r="J4347" s="260">
        <v>339.57142857142901</v>
      </c>
      <c r="K4347" s="260">
        <v>34.142857142857103</v>
      </c>
      <c r="L4347" s="260">
        <v>944.57142857142901</v>
      </c>
      <c r="M4347" s="260">
        <v>67.857142857142904</v>
      </c>
      <c r="N4347" s="260">
        <v>11838.5714285714</v>
      </c>
    </row>
    <row r="4348" spans="1:14" x14ac:dyDescent="0.25">
      <c r="A4348" s="263">
        <v>40872</v>
      </c>
      <c r="B4348">
        <v>6.65</v>
      </c>
      <c r="C4348">
        <v>777.79007999999999</v>
      </c>
      <c r="D4348">
        <v>200.27520000000001</v>
      </c>
      <c r="E4348">
        <v>21.792997190000001</v>
      </c>
      <c r="F4348" s="260">
        <v>348.57142857142901</v>
      </c>
      <c r="G4348" s="260">
        <v>223.142857142857</v>
      </c>
      <c r="H4348" s="260">
        <v>125.428571428571</v>
      </c>
      <c r="I4348" s="260">
        <v>1353.7142857142901</v>
      </c>
      <c r="J4348" s="260">
        <v>353.42857142857099</v>
      </c>
      <c r="K4348" s="260">
        <v>32.857142857142897</v>
      </c>
      <c r="L4348" s="260">
        <v>967.42857142857099</v>
      </c>
      <c r="M4348" s="260">
        <v>68.142857142857096</v>
      </c>
      <c r="N4348" s="260">
        <v>11701.4285714286</v>
      </c>
    </row>
    <row r="4349" spans="1:14" x14ac:dyDescent="0.25">
      <c r="A4349" s="263">
        <v>40873</v>
      </c>
      <c r="B4349">
        <v>3.4049999999999998</v>
      </c>
      <c r="C4349">
        <v>408.67471540000003</v>
      </c>
      <c r="D4349">
        <v>109.9437531</v>
      </c>
      <c r="E4349">
        <v>6.0205295090000002</v>
      </c>
      <c r="F4349" s="260">
        <v>373.71428571428601</v>
      </c>
      <c r="G4349" s="260">
        <v>234.42857142857099</v>
      </c>
      <c r="H4349" s="260">
        <v>139.28571428571399</v>
      </c>
      <c r="I4349" s="260">
        <v>1389.1428571428601</v>
      </c>
      <c r="J4349" s="260">
        <v>367.28571428571399</v>
      </c>
      <c r="K4349" s="260">
        <v>31.571428571428601</v>
      </c>
      <c r="L4349" s="260">
        <v>990.28571428571399</v>
      </c>
      <c r="M4349" s="260">
        <v>68.428571428571402</v>
      </c>
      <c r="N4349" s="260">
        <v>11564.285714285699</v>
      </c>
    </row>
    <row r="4350" spans="1:14" x14ac:dyDescent="0.25">
      <c r="A4350" s="263">
        <v>40874</v>
      </c>
      <c r="B4350">
        <v>24.337</v>
      </c>
      <c r="C4350">
        <v>2995.470276</v>
      </c>
      <c r="D4350">
        <v>838.6836151</v>
      </c>
      <c r="E4350">
        <v>199.23539030000001</v>
      </c>
      <c r="F4350" s="260">
        <v>398.857142857143</v>
      </c>
      <c r="G4350" s="260">
        <v>245.71428571428601</v>
      </c>
      <c r="H4350" s="260">
        <v>153.142857142857</v>
      </c>
      <c r="I4350" s="260">
        <v>1424.57142857143</v>
      </c>
      <c r="J4350" s="260">
        <v>381.142857142857</v>
      </c>
      <c r="K4350" s="260">
        <v>30.285714285714299</v>
      </c>
      <c r="L4350" s="260">
        <v>1013.14285714286</v>
      </c>
      <c r="M4350" s="260">
        <v>68.714285714285694</v>
      </c>
      <c r="N4350" s="260">
        <v>11427.142857142901</v>
      </c>
    </row>
    <row r="4351" spans="1:14" x14ac:dyDescent="0.25">
      <c r="A4351" s="263">
        <v>40875</v>
      </c>
      <c r="B4351">
        <v>120.54300000000001</v>
      </c>
      <c r="C4351">
        <v>15205.77619</v>
      </c>
      <c r="D4351">
        <v>4415.9240449999998</v>
      </c>
      <c r="E4351">
        <v>3258.6514980000002</v>
      </c>
      <c r="F4351" s="260">
        <v>424</v>
      </c>
      <c r="G4351" s="260">
        <v>257</v>
      </c>
      <c r="H4351" s="260">
        <v>167</v>
      </c>
      <c r="I4351" s="260">
        <v>1460</v>
      </c>
      <c r="J4351" s="260">
        <v>395</v>
      </c>
      <c r="K4351" s="260">
        <v>29</v>
      </c>
      <c r="L4351" s="260">
        <v>1036</v>
      </c>
      <c r="M4351" s="260">
        <v>69</v>
      </c>
      <c r="N4351" s="260">
        <v>11290</v>
      </c>
    </row>
    <row r="4352" spans="1:14" x14ac:dyDescent="0.25">
      <c r="A4352" s="263">
        <v>40876</v>
      </c>
      <c r="B4352">
        <v>112.979</v>
      </c>
      <c r="C4352">
        <v>13833.27788</v>
      </c>
      <c r="D4352">
        <v>4067.7088279999998</v>
      </c>
      <c r="E4352">
        <v>2890.8580400000001</v>
      </c>
      <c r="F4352" s="260">
        <v>416.71428571428601</v>
      </c>
      <c r="G4352" s="260">
        <v>241</v>
      </c>
      <c r="H4352" s="260">
        <v>175.71428571428601</v>
      </c>
      <c r="I4352" s="260">
        <v>1417.1428571428601</v>
      </c>
      <c r="J4352" s="260">
        <v>377.142857142857</v>
      </c>
      <c r="K4352" s="260">
        <v>30.714285714285701</v>
      </c>
      <c r="L4352" s="260">
        <v>1009.28571428571</v>
      </c>
      <c r="M4352" s="260">
        <v>67.857142857142904</v>
      </c>
      <c r="N4352" s="260">
        <v>10895.714285714301</v>
      </c>
    </row>
    <row r="4353" spans="1:14" x14ac:dyDescent="0.25">
      <c r="A4353" s="263">
        <v>40877</v>
      </c>
      <c r="B4353">
        <v>39.991</v>
      </c>
      <c r="C4353">
        <v>4748.4627840000003</v>
      </c>
      <c r="D4353">
        <v>1414.6667709999999</v>
      </c>
      <c r="E4353">
        <v>418.24077310000001</v>
      </c>
      <c r="F4353" s="260">
        <v>409.42857142857099</v>
      </c>
      <c r="G4353" s="260">
        <v>225</v>
      </c>
      <c r="H4353" s="260">
        <v>184.42857142857099</v>
      </c>
      <c r="I4353" s="260">
        <v>1374.2857142857099</v>
      </c>
      <c r="J4353" s="260">
        <v>359.28571428571399</v>
      </c>
      <c r="K4353" s="260">
        <v>32.428571428571402</v>
      </c>
      <c r="L4353" s="260">
        <v>982.57142857142901</v>
      </c>
      <c r="M4353" s="260">
        <v>66.714285714285694</v>
      </c>
      <c r="N4353" s="260">
        <v>10501.4285714286</v>
      </c>
    </row>
    <row r="4354" spans="1:14" x14ac:dyDescent="0.25">
      <c r="A4354" s="263">
        <v>40878</v>
      </c>
      <c r="B4354">
        <v>15.608000000000001</v>
      </c>
      <c r="C4354">
        <v>1795.4729689999999</v>
      </c>
      <c r="D4354">
        <v>542.30218969999999</v>
      </c>
      <c r="E4354">
        <v>94.370456849999997</v>
      </c>
      <c r="F4354" s="260">
        <v>402.142857142857</v>
      </c>
      <c r="G4354" s="260">
        <v>209</v>
      </c>
      <c r="H4354" s="260">
        <v>193.142857142857</v>
      </c>
      <c r="I4354" s="260">
        <v>1331.42857142857</v>
      </c>
      <c r="J4354" s="260">
        <v>341.42857142857099</v>
      </c>
      <c r="K4354" s="260">
        <v>34.142857142857103</v>
      </c>
      <c r="L4354" s="260">
        <v>955.857142857143</v>
      </c>
      <c r="M4354" s="260">
        <v>65.571428571428598</v>
      </c>
      <c r="N4354" s="260">
        <v>10107.142857142901</v>
      </c>
    </row>
    <row r="4355" spans="1:14" x14ac:dyDescent="0.25">
      <c r="A4355" s="263">
        <v>40879</v>
      </c>
      <c r="B4355">
        <v>6.7190000000000003</v>
      </c>
      <c r="C4355">
        <v>748.04354739999997</v>
      </c>
      <c r="D4355">
        <v>229.2231003</v>
      </c>
      <c r="E4355">
        <v>20.317090709999999</v>
      </c>
      <c r="F4355" s="260">
        <v>394.857142857143</v>
      </c>
      <c r="G4355" s="260">
        <v>193</v>
      </c>
      <c r="H4355" s="260">
        <v>201.857142857143</v>
      </c>
      <c r="I4355" s="260">
        <v>1288.57142857143</v>
      </c>
      <c r="J4355" s="260">
        <v>323.57142857142901</v>
      </c>
      <c r="K4355" s="260">
        <v>35.857142857142897</v>
      </c>
      <c r="L4355" s="260">
        <v>929.142857142857</v>
      </c>
      <c r="M4355" s="260">
        <v>64.428571428571402</v>
      </c>
      <c r="N4355" s="260">
        <v>9712.8571428571395</v>
      </c>
    </row>
    <row r="4356" spans="1:14" x14ac:dyDescent="0.25">
      <c r="A4356" s="263">
        <v>40880</v>
      </c>
      <c r="B4356">
        <v>2.468</v>
      </c>
      <c r="C4356">
        <v>265.63013489999997</v>
      </c>
      <c r="D4356">
        <v>82.643871090000005</v>
      </c>
      <c r="E4356">
        <v>3.216766056</v>
      </c>
      <c r="F4356" s="260">
        <v>387.57142857142901</v>
      </c>
      <c r="G4356" s="260">
        <v>177</v>
      </c>
      <c r="H4356" s="260">
        <v>210.57142857142901</v>
      </c>
      <c r="I4356" s="260">
        <v>1245.7142857142901</v>
      </c>
      <c r="J4356" s="260">
        <v>305.71428571428601</v>
      </c>
      <c r="K4356" s="260">
        <v>37.571428571428598</v>
      </c>
      <c r="L4356" s="260">
        <v>902.42857142857099</v>
      </c>
      <c r="M4356" s="260">
        <v>63.285714285714299</v>
      </c>
      <c r="N4356" s="260">
        <v>9318.5714285714294</v>
      </c>
    </row>
    <row r="4357" spans="1:14" x14ac:dyDescent="0.25">
      <c r="A4357" s="263">
        <v>40881</v>
      </c>
      <c r="B4357">
        <v>1.8280000000000001</v>
      </c>
      <c r="C4357">
        <v>189.97829490000001</v>
      </c>
      <c r="D4357">
        <v>60.062021489999999</v>
      </c>
      <c r="E4357">
        <v>1.8118553639999999</v>
      </c>
      <c r="F4357" s="260">
        <v>380.28571428571399</v>
      </c>
      <c r="G4357" s="260">
        <v>161</v>
      </c>
      <c r="H4357" s="260">
        <v>219.28571428571399</v>
      </c>
      <c r="I4357" s="260">
        <v>1202.8571428571399</v>
      </c>
      <c r="J4357" s="260">
        <v>287.857142857143</v>
      </c>
      <c r="K4357" s="260">
        <v>39.285714285714299</v>
      </c>
      <c r="L4357" s="260">
        <v>875.71428571428601</v>
      </c>
      <c r="M4357" s="260">
        <v>62.142857142857103</v>
      </c>
      <c r="N4357" s="260">
        <v>8924.2857142857101</v>
      </c>
    </row>
    <row r="4358" spans="1:14" x14ac:dyDescent="0.25">
      <c r="A4358" s="263">
        <v>40882</v>
      </c>
      <c r="B4358">
        <v>177.76300000000001</v>
      </c>
      <c r="C4358">
        <v>17816.118910000001</v>
      </c>
      <c r="D4358">
        <v>5728.8037539999996</v>
      </c>
      <c r="E4358">
        <v>6373.065595</v>
      </c>
      <c r="F4358" s="260">
        <v>373</v>
      </c>
      <c r="G4358" s="260">
        <v>145</v>
      </c>
      <c r="H4358" s="260">
        <v>228</v>
      </c>
      <c r="I4358" s="260">
        <v>1160</v>
      </c>
      <c r="J4358" s="260">
        <v>270</v>
      </c>
      <c r="K4358" s="260">
        <v>41</v>
      </c>
      <c r="L4358" s="260">
        <v>849</v>
      </c>
      <c r="M4358" s="260">
        <v>61</v>
      </c>
      <c r="N4358" s="260">
        <v>8530</v>
      </c>
    </row>
    <row r="4359" spans="1:14" x14ac:dyDescent="0.25">
      <c r="A4359" s="263">
        <v>40883</v>
      </c>
      <c r="B4359">
        <v>230.11699999999999</v>
      </c>
      <c r="C4359">
        <v>24341.38177</v>
      </c>
      <c r="D4359">
        <v>6660.5064480000001</v>
      </c>
      <c r="E4359">
        <v>10474.25373</v>
      </c>
      <c r="F4359" s="260">
        <v>335</v>
      </c>
      <c r="G4359" s="260">
        <v>133.71428571428601</v>
      </c>
      <c r="H4359" s="260">
        <v>201.28571428571399</v>
      </c>
      <c r="I4359" s="260">
        <v>1224.2857142857099</v>
      </c>
      <c r="J4359" s="260">
        <v>442.857142857143</v>
      </c>
      <c r="K4359" s="260">
        <v>49.142857142857103</v>
      </c>
      <c r="L4359" s="260">
        <v>732.28571428571399</v>
      </c>
      <c r="M4359" s="260">
        <v>53.857142857142897</v>
      </c>
      <c r="N4359" s="260">
        <v>7972.8571428571404</v>
      </c>
    </row>
    <row r="4360" spans="1:14" x14ac:dyDescent="0.25">
      <c r="A4360" s="263">
        <v>40884</v>
      </c>
      <c r="B4360">
        <v>31.992000000000001</v>
      </c>
      <c r="C4360">
        <v>3561.7516249999999</v>
      </c>
      <c r="D4360">
        <v>820.94031359999997</v>
      </c>
      <c r="E4360">
        <v>275.63450239999997</v>
      </c>
      <c r="F4360" s="260">
        <v>297</v>
      </c>
      <c r="G4360" s="260">
        <v>122.428571428571</v>
      </c>
      <c r="H4360" s="260">
        <v>174.57142857142901</v>
      </c>
      <c r="I4360" s="260">
        <v>1288.57142857143</v>
      </c>
      <c r="J4360" s="260">
        <v>615.71428571428601</v>
      </c>
      <c r="K4360" s="260">
        <v>57.285714285714299</v>
      </c>
      <c r="L4360" s="260">
        <v>615.57142857142901</v>
      </c>
      <c r="M4360" s="260">
        <v>46.714285714285701</v>
      </c>
      <c r="N4360" s="260">
        <v>7415.7142857142899</v>
      </c>
    </row>
    <row r="4361" spans="1:14" x14ac:dyDescent="0.25">
      <c r="A4361" s="263">
        <v>40885</v>
      </c>
      <c r="B4361">
        <v>13.186</v>
      </c>
      <c r="C4361">
        <v>1541.270098</v>
      </c>
      <c r="D4361">
        <v>295.07103360000002</v>
      </c>
      <c r="E4361">
        <v>64.011849209999994</v>
      </c>
      <c r="F4361" s="260">
        <v>259</v>
      </c>
      <c r="G4361" s="260">
        <v>111.142857142857</v>
      </c>
      <c r="H4361" s="260">
        <v>147.857142857143</v>
      </c>
      <c r="I4361" s="260">
        <v>1352.8571428571399</v>
      </c>
      <c r="J4361" s="260">
        <v>788.57142857142901</v>
      </c>
      <c r="K4361" s="260">
        <v>65.428571428571402</v>
      </c>
      <c r="L4361" s="260">
        <v>498.857142857143</v>
      </c>
      <c r="M4361" s="260">
        <v>39.571428571428598</v>
      </c>
      <c r="N4361" s="260">
        <v>6858.5714285714303</v>
      </c>
    </row>
    <row r="4362" spans="1:14" x14ac:dyDescent="0.25">
      <c r="A4362" s="263">
        <v>40886</v>
      </c>
      <c r="B4362">
        <v>5.782</v>
      </c>
      <c r="C4362">
        <v>707.95468800000003</v>
      </c>
      <c r="D4362">
        <v>110.40382080000001</v>
      </c>
      <c r="E4362">
        <v>14.18010671</v>
      </c>
      <c r="F4362" s="260">
        <v>221</v>
      </c>
      <c r="G4362" s="260">
        <v>99.857142857142904</v>
      </c>
      <c r="H4362" s="260">
        <v>121.142857142857</v>
      </c>
      <c r="I4362" s="260">
        <v>1417.1428571428601</v>
      </c>
      <c r="J4362" s="260">
        <v>961.42857142857099</v>
      </c>
      <c r="K4362" s="260">
        <v>73.571428571428598</v>
      </c>
      <c r="L4362" s="260">
        <v>382.142857142857</v>
      </c>
      <c r="M4362" s="260">
        <v>32.428571428571402</v>
      </c>
      <c r="N4362" s="260">
        <v>6301.4285714285697</v>
      </c>
    </row>
    <row r="4363" spans="1:14" x14ac:dyDescent="0.25">
      <c r="A4363" s="263">
        <v>40887</v>
      </c>
      <c r="B4363">
        <v>2.0339999999999998</v>
      </c>
      <c r="C4363">
        <v>260.34270170000002</v>
      </c>
      <c r="D4363">
        <v>32.1599808</v>
      </c>
      <c r="E4363">
        <v>2.117167587</v>
      </c>
      <c r="F4363" s="260">
        <v>183</v>
      </c>
      <c r="G4363" s="260">
        <v>88.571428571428598</v>
      </c>
      <c r="H4363" s="260">
        <v>94.428571428571402</v>
      </c>
      <c r="I4363" s="260">
        <v>1481.42857142857</v>
      </c>
      <c r="J4363" s="260">
        <v>1134.2857142857099</v>
      </c>
      <c r="K4363" s="260">
        <v>81.714285714285694</v>
      </c>
      <c r="L4363" s="260">
        <v>265.42857142857099</v>
      </c>
      <c r="M4363" s="260">
        <v>25.285714285714299</v>
      </c>
      <c r="N4363" s="260">
        <v>5744.2857142857101</v>
      </c>
    </row>
    <row r="4364" spans="1:14" x14ac:dyDescent="0.25">
      <c r="A4364" s="263">
        <v>40888</v>
      </c>
      <c r="B4364">
        <v>2.08</v>
      </c>
      <c r="C4364">
        <v>277.7834057</v>
      </c>
      <c r="D4364">
        <v>26.058240000000001</v>
      </c>
      <c r="E4364">
        <v>2.198585477</v>
      </c>
      <c r="F4364" s="260">
        <v>145</v>
      </c>
      <c r="G4364" s="260">
        <v>77.285714285714306</v>
      </c>
      <c r="H4364" s="260">
        <v>67.714285714285694</v>
      </c>
      <c r="I4364" s="260">
        <v>1545.7142857142901</v>
      </c>
      <c r="J4364" s="260">
        <v>1307.1428571428601</v>
      </c>
      <c r="K4364" s="260">
        <v>89.857142857142904</v>
      </c>
      <c r="L4364" s="260">
        <v>148.71428571428601</v>
      </c>
      <c r="M4364" s="260">
        <v>18.1428571428571</v>
      </c>
      <c r="N4364" s="260">
        <v>5187.1428571428596</v>
      </c>
    </row>
    <row r="4365" spans="1:14" x14ac:dyDescent="0.25">
      <c r="A4365" s="263">
        <v>40889</v>
      </c>
      <c r="B4365">
        <v>0.96</v>
      </c>
      <c r="C4365">
        <v>133.53984</v>
      </c>
      <c r="D4365">
        <v>8.8750079999999993</v>
      </c>
      <c r="E4365">
        <v>0.64788836100000002</v>
      </c>
      <c r="F4365" s="260">
        <v>107</v>
      </c>
      <c r="G4365" s="260">
        <v>66</v>
      </c>
      <c r="H4365" s="260">
        <v>41</v>
      </c>
      <c r="I4365" s="260">
        <v>1610</v>
      </c>
      <c r="J4365" s="260">
        <v>1480</v>
      </c>
      <c r="K4365" s="260">
        <v>98</v>
      </c>
      <c r="L4365" s="260">
        <v>32</v>
      </c>
      <c r="M4365" s="260">
        <v>11</v>
      </c>
      <c r="N4365" s="260">
        <v>4630</v>
      </c>
    </row>
    <row r="4366" spans="1:14" x14ac:dyDescent="0.25">
      <c r="A4366" s="263">
        <v>40890</v>
      </c>
      <c r="B4366">
        <v>1.417</v>
      </c>
      <c r="C4366">
        <v>196.9354697</v>
      </c>
      <c r="D4366">
        <v>14.48157806</v>
      </c>
      <c r="E4366">
        <v>1.186434947</v>
      </c>
      <c r="F4366" s="260">
        <v>118.28571428571399</v>
      </c>
      <c r="G4366" s="260">
        <v>74.285714285714306</v>
      </c>
      <c r="H4366" s="260">
        <v>44</v>
      </c>
      <c r="I4366" s="260">
        <v>1608.57142857143</v>
      </c>
      <c r="J4366" s="260">
        <v>1394.57142857143</v>
      </c>
      <c r="K4366" s="260">
        <v>89.428571428571402</v>
      </c>
      <c r="L4366" s="260">
        <v>124.571428571429</v>
      </c>
      <c r="M4366" s="260">
        <v>15.5714285714286</v>
      </c>
      <c r="N4366" s="260">
        <v>5114.2857142857101</v>
      </c>
    </row>
    <row r="4367" spans="1:14" x14ac:dyDescent="0.25">
      <c r="A4367" s="263">
        <v>40891</v>
      </c>
      <c r="B4367">
        <v>2.331</v>
      </c>
      <c r="C4367">
        <v>323.67599999999999</v>
      </c>
      <c r="D4367">
        <v>26.095478400000001</v>
      </c>
      <c r="E4367">
        <v>2.6729325049999999</v>
      </c>
      <c r="F4367" s="260">
        <v>129.57142857142901</v>
      </c>
      <c r="G4367" s="260">
        <v>82.571428571428598</v>
      </c>
      <c r="H4367" s="260">
        <v>47</v>
      </c>
      <c r="I4367" s="260">
        <v>1607.1428571428601</v>
      </c>
      <c r="J4367" s="260">
        <v>1309.1428571428601</v>
      </c>
      <c r="K4367" s="260">
        <v>80.857142857142904</v>
      </c>
      <c r="L4367" s="260">
        <v>217.142857142857</v>
      </c>
      <c r="M4367" s="260">
        <v>20.1428571428571</v>
      </c>
      <c r="N4367" s="260">
        <v>5598.5714285714303</v>
      </c>
    </row>
    <row r="4368" spans="1:14" x14ac:dyDescent="0.25">
      <c r="A4368" s="263">
        <v>40892</v>
      </c>
      <c r="B4368">
        <v>12.683</v>
      </c>
      <c r="C4368">
        <v>1759.559698</v>
      </c>
      <c r="D4368">
        <v>154.35283469999999</v>
      </c>
      <c r="E4368">
        <v>54.918400849999998</v>
      </c>
      <c r="F4368" s="260">
        <v>140.857142857143</v>
      </c>
      <c r="G4368" s="260">
        <v>90.857142857142904</v>
      </c>
      <c r="H4368" s="260">
        <v>50</v>
      </c>
      <c r="I4368" s="260">
        <v>1605.7142857142901</v>
      </c>
      <c r="J4368" s="260">
        <v>1223.7142857142901</v>
      </c>
      <c r="K4368" s="260">
        <v>72.285714285714306</v>
      </c>
      <c r="L4368" s="260">
        <v>309.71428571428601</v>
      </c>
      <c r="M4368" s="260">
        <v>24.714285714285701</v>
      </c>
      <c r="N4368" s="260">
        <v>6082.8571428571404</v>
      </c>
    </row>
    <row r="4369" spans="1:14" x14ac:dyDescent="0.25">
      <c r="A4369" s="263">
        <v>40893</v>
      </c>
      <c r="B4369">
        <v>16.385000000000002</v>
      </c>
      <c r="C4369">
        <v>2271.129531</v>
      </c>
      <c r="D4369">
        <v>215.38316570000001</v>
      </c>
      <c r="E4369">
        <v>83.510119849999995</v>
      </c>
      <c r="F4369" s="260">
        <v>152.142857142857</v>
      </c>
      <c r="G4369" s="260">
        <v>99.142857142857096</v>
      </c>
      <c r="H4369" s="260">
        <v>53</v>
      </c>
      <c r="I4369" s="260">
        <v>1604.2857142857099</v>
      </c>
      <c r="J4369" s="260">
        <v>1138.2857142857099</v>
      </c>
      <c r="K4369" s="260">
        <v>63.714285714285701</v>
      </c>
      <c r="L4369" s="260">
        <v>402.28571428571399</v>
      </c>
      <c r="M4369" s="260">
        <v>29.285714285714299</v>
      </c>
      <c r="N4369" s="260">
        <v>6567.1428571428596</v>
      </c>
    </row>
    <row r="4370" spans="1:14" x14ac:dyDescent="0.25">
      <c r="A4370" s="263">
        <v>40894</v>
      </c>
      <c r="B4370">
        <v>5.0270000000000001</v>
      </c>
      <c r="C4370">
        <v>696.17343089999997</v>
      </c>
      <c r="D4370">
        <v>70.982389029999993</v>
      </c>
      <c r="E4370">
        <v>10.14710528</v>
      </c>
      <c r="F4370" s="260">
        <v>163.42857142857099</v>
      </c>
      <c r="G4370" s="260">
        <v>107.428571428571</v>
      </c>
      <c r="H4370" s="260">
        <v>56</v>
      </c>
      <c r="I4370" s="260">
        <v>1602.8571428571399</v>
      </c>
      <c r="J4370" s="260">
        <v>1052.8571428571399</v>
      </c>
      <c r="K4370" s="260">
        <v>55.142857142857103</v>
      </c>
      <c r="L4370" s="260">
        <v>494.857142857143</v>
      </c>
      <c r="M4370" s="260">
        <v>33.857142857142897</v>
      </c>
      <c r="N4370" s="260">
        <v>7051.4285714285697</v>
      </c>
    </row>
    <row r="4371" spans="1:14" x14ac:dyDescent="0.25">
      <c r="A4371" s="263">
        <v>40895</v>
      </c>
      <c r="B4371">
        <v>3.633</v>
      </c>
      <c r="C4371">
        <v>502.67433599999998</v>
      </c>
      <c r="D4371">
        <v>54.841276800000003</v>
      </c>
      <c r="E4371">
        <v>5.4985059490000001</v>
      </c>
      <c r="F4371" s="260">
        <v>174.71428571428601</v>
      </c>
      <c r="G4371" s="260">
        <v>115.71428571428601</v>
      </c>
      <c r="H4371" s="260">
        <v>59</v>
      </c>
      <c r="I4371" s="260">
        <v>1601.42857142857</v>
      </c>
      <c r="J4371" s="260">
        <v>967.42857142857099</v>
      </c>
      <c r="K4371" s="260">
        <v>46.571428571428598</v>
      </c>
      <c r="L4371" s="260">
        <v>587.42857142857099</v>
      </c>
      <c r="M4371" s="260">
        <v>38.428571428571402</v>
      </c>
      <c r="N4371" s="260">
        <v>7535.7142857142899</v>
      </c>
    </row>
    <row r="4372" spans="1:14" x14ac:dyDescent="0.25">
      <c r="A4372" s="263">
        <v>40896</v>
      </c>
      <c r="B4372">
        <v>3.976</v>
      </c>
      <c r="C4372">
        <v>549.64224000000002</v>
      </c>
      <c r="D4372">
        <v>63.895910399999998</v>
      </c>
      <c r="E4372">
        <v>6.2815793600000003</v>
      </c>
      <c r="F4372" s="260">
        <v>186</v>
      </c>
      <c r="G4372" s="260">
        <v>124</v>
      </c>
      <c r="H4372" s="260">
        <v>62</v>
      </c>
      <c r="I4372" s="260">
        <v>1600</v>
      </c>
      <c r="J4372" s="260">
        <v>882</v>
      </c>
      <c r="K4372" s="260">
        <v>38</v>
      </c>
      <c r="L4372" s="260">
        <v>680</v>
      </c>
      <c r="M4372" s="260">
        <v>43</v>
      </c>
      <c r="N4372" s="260">
        <v>8020</v>
      </c>
    </row>
    <row r="4373" spans="1:14" x14ac:dyDescent="0.25">
      <c r="A4373" s="263">
        <v>40897</v>
      </c>
      <c r="B4373">
        <v>3.5419999999999998</v>
      </c>
      <c r="C4373">
        <v>477.787464</v>
      </c>
      <c r="D4373">
        <v>63.615736800000001</v>
      </c>
      <c r="E4373">
        <v>5.1911618290000003</v>
      </c>
      <c r="F4373" s="260">
        <v>207.875</v>
      </c>
      <c r="G4373" s="260">
        <v>127.75</v>
      </c>
      <c r="H4373" s="260">
        <v>80.125</v>
      </c>
      <c r="I4373" s="260">
        <v>1561.25</v>
      </c>
      <c r="J4373" s="260">
        <v>794.25</v>
      </c>
      <c r="K4373" s="260">
        <v>42.875</v>
      </c>
      <c r="L4373" s="260">
        <v>724.125</v>
      </c>
      <c r="M4373" s="260">
        <v>76.625</v>
      </c>
      <c r="N4373" s="260">
        <v>8237.5</v>
      </c>
    </row>
    <row r="4374" spans="1:14" x14ac:dyDescent="0.25">
      <c r="A4374" s="263">
        <v>40898</v>
      </c>
      <c r="B4374">
        <v>33.774999999999999</v>
      </c>
      <c r="C4374">
        <v>4442.8986000000004</v>
      </c>
      <c r="D4374">
        <v>670.44726000000003</v>
      </c>
      <c r="E4374">
        <v>272.53934779999997</v>
      </c>
      <c r="F4374" s="260">
        <v>229.75</v>
      </c>
      <c r="G4374" s="260">
        <v>131.5</v>
      </c>
      <c r="H4374" s="260">
        <v>98.25</v>
      </c>
      <c r="I4374" s="260">
        <v>1522.5</v>
      </c>
      <c r="J4374" s="260">
        <v>706.5</v>
      </c>
      <c r="K4374" s="260">
        <v>47.75</v>
      </c>
      <c r="L4374" s="260">
        <v>768.25</v>
      </c>
      <c r="M4374" s="260">
        <v>110.25</v>
      </c>
      <c r="N4374" s="260">
        <v>8455</v>
      </c>
    </row>
    <row r="4375" spans="1:14" x14ac:dyDescent="0.25">
      <c r="A4375" s="263">
        <v>40899</v>
      </c>
      <c r="B4375">
        <v>48.56</v>
      </c>
      <c r="C4375">
        <v>6225.19776</v>
      </c>
      <c r="D4375">
        <v>1055.7138239999999</v>
      </c>
      <c r="E4375">
        <v>547.84730109999998</v>
      </c>
      <c r="F4375" s="260">
        <v>251.625</v>
      </c>
      <c r="G4375" s="260">
        <v>135.25</v>
      </c>
      <c r="H4375" s="260">
        <v>116.375</v>
      </c>
      <c r="I4375" s="260">
        <v>1483.75</v>
      </c>
      <c r="J4375" s="260">
        <v>618.75</v>
      </c>
      <c r="K4375" s="260">
        <v>52.625</v>
      </c>
      <c r="L4375" s="260">
        <v>812.375</v>
      </c>
      <c r="M4375" s="260">
        <v>143.875</v>
      </c>
      <c r="N4375" s="260">
        <v>8672.5</v>
      </c>
    </row>
    <row r="4376" spans="1:14" x14ac:dyDescent="0.25">
      <c r="A4376" s="263">
        <v>40900</v>
      </c>
      <c r="B4376">
        <v>68.760999999999996</v>
      </c>
      <c r="C4376">
        <v>8584.6733280000008</v>
      </c>
      <c r="D4376">
        <v>1624.8499340000001</v>
      </c>
      <c r="E4376">
        <v>1026.236723</v>
      </c>
      <c r="F4376" s="260">
        <v>273.5</v>
      </c>
      <c r="G4376" s="260">
        <v>139</v>
      </c>
      <c r="H4376" s="260">
        <v>134.5</v>
      </c>
      <c r="I4376" s="260">
        <v>1445</v>
      </c>
      <c r="J4376" s="260">
        <v>531</v>
      </c>
      <c r="K4376" s="260">
        <v>57.5</v>
      </c>
      <c r="L4376" s="260">
        <v>856.5</v>
      </c>
      <c r="M4376" s="260">
        <v>177.5</v>
      </c>
      <c r="N4376" s="260">
        <v>8890</v>
      </c>
    </row>
    <row r="4377" spans="1:14" x14ac:dyDescent="0.25">
      <c r="A4377" s="263">
        <v>40901</v>
      </c>
      <c r="B4377">
        <v>14.922000000000001</v>
      </c>
      <c r="C4377">
        <v>1813.0229999999999</v>
      </c>
      <c r="D4377">
        <v>380.8154088</v>
      </c>
      <c r="E4377">
        <v>64.250426270000006</v>
      </c>
      <c r="F4377" s="260">
        <v>295.375</v>
      </c>
      <c r="G4377" s="260">
        <v>142.75</v>
      </c>
      <c r="H4377" s="260">
        <v>152.625</v>
      </c>
      <c r="I4377" s="260">
        <v>1406.25</v>
      </c>
      <c r="J4377" s="260">
        <v>443.25</v>
      </c>
      <c r="K4377" s="260">
        <v>62.375</v>
      </c>
      <c r="L4377" s="260">
        <v>900.625</v>
      </c>
      <c r="M4377" s="260">
        <v>211.125</v>
      </c>
      <c r="N4377" s="260">
        <v>9107.5</v>
      </c>
    </row>
    <row r="4378" spans="1:14" x14ac:dyDescent="0.25">
      <c r="A4378" s="263">
        <v>40902</v>
      </c>
      <c r="B4378">
        <v>4.319</v>
      </c>
      <c r="C4378">
        <v>510.29848800000002</v>
      </c>
      <c r="D4378">
        <v>118.3855176</v>
      </c>
      <c r="E4378">
        <v>6.9985147220000004</v>
      </c>
      <c r="F4378" s="260">
        <v>317.25</v>
      </c>
      <c r="G4378" s="260">
        <v>146.5</v>
      </c>
      <c r="H4378" s="260">
        <v>170.75</v>
      </c>
      <c r="I4378" s="260">
        <v>1367.5</v>
      </c>
      <c r="J4378" s="260">
        <v>355.5</v>
      </c>
      <c r="K4378" s="260">
        <v>67.25</v>
      </c>
      <c r="L4378" s="260">
        <v>944.75</v>
      </c>
      <c r="M4378" s="260">
        <v>244.75</v>
      </c>
      <c r="N4378" s="260">
        <v>9325</v>
      </c>
    </row>
    <row r="4379" spans="1:14" x14ac:dyDescent="0.25">
      <c r="A4379" s="263">
        <v>40903</v>
      </c>
      <c r="B4379">
        <v>3.496</v>
      </c>
      <c r="C4379">
        <v>401.354784</v>
      </c>
      <c r="D4379">
        <v>102.4341984</v>
      </c>
      <c r="E4379">
        <v>4.8241006779999998</v>
      </c>
      <c r="F4379" s="260">
        <v>339.125</v>
      </c>
      <c r="G4379" s="260">
        <v>150.25</v>
      </c>
      <c r="H4379" s="260">
        <v>188.875</v>
      </c>
      <c r="I4379" s="260">
        <v>1328.75</v>
      </c>
      <c r="J4379" s="260">
        <v>267.75</v>
      </c>
      <c r="K4379" s="260">
        <v>72.125</v>
      </c>
      <c r="L4379" s="260">
        <v>988.875</v>
      </c>
      <c r="M4379" s="260">
        <v>278.375</v>
      </c>
      <c r="N4379" s="260">
        <v>9542.5</v>
      </c>
    </row>
    <row r="4380" spans="1:14" x14ac:dyDescent="0.25">
      <c r="A4380" s="263">
        <v>40904</v>
      </c>
      <c r="B4380">
        <v>70.772000000000006</v>
      </c>
      <c r="C4380">
        <v>7887.9640319999999</v>
      </c>
      <c r="D4380">
        <v>2207.4069890000001</v>
      </c>
      <c r="E4380">
        <v>1060.720255</v>
      </c>
      <c r="F4380" s="260">
        <v>361</v>
      </c>
      <c r="G4380" s="260">
        <v>154</v>
      </c>
      <c r="H4380" s="260">
        <v>207</v>
      </c>
      <c r="I4380" s="260">
        <v>1290</v>
      </c>
      <c r="J4380" s="260">
        <v>180</v>
      </c>
      <c r="K4380" s="260">
        <v>77</v>
      </c>
      <c r="L4380" s="260">
        <v>1033</v>
      </c>
      <c r="M4380" s="260">
        <v>312</v>
      </c>
      <c r="N4380" s="260">
        <v>9760</v>
      </c>
    </row>
    <row r="4381" spans="1:14" x14ac:dyDescent="0.25">
      <c r="A4381" s="263">
        <v>40905</v>
      </c>
      <c r="B4381">
        <v>74.587999999999994</v>
      </c>
      <c r="C4381">
        <v>8580.2625459999999</v>
      </c>
      <c r="D4381">
        <v>2163.4782169999999</v>
      </c>
      <c r="E4381">
        <v>1154.7823229999999</v>
      </c>
      <c r="F4381" s="260">
        <v>335.71428571428601</v>
      </c>
      <c r="G4381" s="260">
        <v>150.57142857142901</v>
      </c>
      <c r="H4381" s="260">
        <v>185.142857142857</v>
      </c>
      <c r="I4381" s="260">
        <v>1331.42857142857</v>
      </c>
      <c r="J4381" s="260">
        <v>288.28571428571399</v>
      </c>
      <c r="K4381" s="260">
        <v>78.714285714285694</v>
      </c>
      <c r="L4381" s="260">
        <v>964.42857142857099</v>
      </c>
      <c r="M4381" s="260">
        <v>274.857142857143</v>
      </c>
      <c r="N4381" s="260">
        <v>9381.4285714285706</v>
      </c>
    </row>
    <row r="4382" spans="1:14" x14ac:dyDescent="0.25">
      <c r="A4382" s="263">
        <v>40906</v>
      </c>
      <c r="B4382">
        <v>17.047000000000001</v>
      </c>
      <c r="C4382">
        <v>2022.02747</v>
      </c>
      <c r="D4382">
        <v>457.21807410000002</v>
      </c>
      <c r="E4382">
        <v>73.935564769999999</v>
      </c>
      <c r="F4382" s="260">
        <v>310.42857142857099</v>
      </c>
      <c r="G4382" s="260">
        <v>147.142857142857</v>
      </c>
      <c r="H4382" s="260">
        <v>163.28571428571399</v>
      </c>
      <c r="I4382" s="260">
        <v>1372.8571428571399</v>
      </c>
      <c r="J4382" s="260">
        <v>396.57142857142901</v>
      </c>
      <c r="K4382" s="260">
        <v>80.428571428571402</v>
      </c>
      <c r="L4382" s="260">
        <v>895.857142857143</v>
      </c>
      <c r="M4382" s="260">
        <v>237.71428571428601</v>
      </c>
      <c r="N4382" s="260">
        <v>9002.8571428571395</v>
      </c>
    </row>
    <row r="4383" spans="1:14" x14ac:dyDescent="0.25">
      <c r="A4383" s="263">
        <v>40907</v>
      </c>
      <c r="B4383">
        <v>5.7590000000000003</v>
      </c>
      <c r="C4383">
        <v>703.71689140000001</v>
      </c>
      <c r="D4383">
        <v>141.88069849999999</v>
      </c>
      <c r="E4383">
        <v>11.282204780000001</v>
      </c>
      <c r="F4383" s="260">
        <v>285.142857142857</v>
      </c>
      <c r="G4383" s="260">
        <v>143.71428571428601</v>
      </c>
      <c r="H4383" s="260">
        <v>141.42857142857099</v>
      </c>
      <c r="I4383" s="260">
        <v>1414.2857142857099</v>
      </c>
      <c r="J4383" s="260">
        <v>504.857142857143</v>
      </c>
      <c r="K4383" s="260">
        <v>82.142857142857096</v>
      </c>
      <c r="L4383" s="260">
        <v>827.28571428571399</v>
      </c>
      <c r="M4383" s="260">
        <v>200.57142857142901</v>
      </c>
      <c r="N4383" s="260">
        <v>8624.2857142857101</v>
      </c>
    </row>
    <row r="4384" spans="1:14" x14ac:dyDescent="0.25">
      <c r="A4384" s="263">
        <v>40908</v>
      </c>
      <c r="B4384">
        <v>8.2720000000000002</v>
      </c>
      <c r="C4384">
        <v>1040.400165</v>
      </c>
      <c r="D4384">
        <v>185.72010789999999</v>
      </c>
      <c r="E4384">
        <v>20.301790919999998</v>
      </c>
      <c r="F4384" s="260">
        <v>259.857142857143</v>
      </c>
      <c r="G4384" s="260">
        <v>140.28571428571399</v>
      </c>
      <c r="H4384" s="260">
        <v>119.571428571429</v>
      </c>
      <c r="I4384" s="260">
        <v>1455.7142857142901</v>
      </c>
      <c r="J4384" s="260">
        <v>613.142857142857</v>
      </c>
      <c r="K4384" s="260">
        <v>83.857142857142904</v>
      </c>
      <c r="L4384" s="260">
        <v>758.71428571428601</v>
      </c>
      <c r="M4384" s="260">
        <v>163.42857142857099</v>
      </c>
      <c r="N4384" s="260">
        <v>8245.7142857142899</v>
      </c>
    </row>
    <row r="4385" spans="1:14" x14ac:dyDescent="0.25">
      <c r="A4385" s="263">
        <v>40909</v>
      </c>
      <c r="B4385">
        <v>10.192</v>
      </c>
      <c r="C4385">
        <v>1318.3672320000001</v>
      </c>
      <c r="D4385">
        <v>206.5609728</v>
      </c>
      <c r="E4385">
        <v>29.702708579999999</v>
      </c>
      <c r="F4385" s="260">
        <v>234.57142857142901</v>
      </c>
      <c r="G4385" s="260">
        <v>136.857142857143</v>
      </c>
      <c r="H4385" s="260">
        <v>97.714285714285694</v>
      </c>
      <c r="I4385" s="260">
        <v>1497.1428571428601</v>
      </c>
      <c r="J4385" s="260">
        <v>721.42857142857099</v>
      </c>
      <c r="K4385" s="260">
        <v>85.571428571428598</v>
      </c>
      <c r="L4385" s="260">
        <v>690.142857142857</v>
      </c>
      <c r="M4385" s="260">
        <v>126.28571428571399</v>
      </c>
      <c r="N4385" s="260">
        <v>7867.1428571428596</v>
      </c>
    </row>
    <row r="4386" spans="1:14" x14ac:dyDescent="0.25">
      <c r="A4386" s="263">
        <v>40910</v>
      </c>
      <c r="B4386">
        <v>6.4210000000000003</v>
      </c>
      <c r="C4386">
        <v>853.56004110000003</v>
      </c>
      <c r="D4386">
        <v>116.1063566</v>
      </c>
      <c r="E4386">
        <v>13.24681876</v>
      </c>
      <c r="F4386" s="260">
        <v>209.28571428571399</v>
      </c>
      <c r="G4386" s="260">
        <v>133.42857142857099</v>
      </c>
      <c r="H4386" s="260">
        <v>75.857142857142904</v>
      </c>
      <c r="I4386" s="260">
        <v>1538.57142857143</v>
      </c>
      <c r="J4386" s="260">
        <v>829.71428571428601</v>
      </c>
      <c r="K4386" s="260">
        <v>87.285714285714306</v>
      </c>
      <c r="L4386" s="260">
        <v>621.57142857142901</v>
      </c>
      <c r="M4386" s="260">
        <v>89.142857142857196</v>
      </c>
      <c r="N4386" s="260">
        <v>7488.5714285714303</v>
      </c>
    </row>
    <row r="4387" spans="1:14" x14ac:dyDescent="0.25">
      <c r="A4387" s="263">
        <v>40911</v>
      </c>
      <c r="B4387">
        <v>2.6280000000000001</v>
      </c>
      <c r="C4387">
        <v>358.753536</v>
      </c>
      <c r="D4387">
        <v>41.778892800000001</v>
      </c>
      <c r="E4387">
        <v>2.8801496850000001</v>
      </c>
      <c r="F4387" s="260">
        <v>184</v>
      </c>
      <c r="G4387" s="260">
        <v>130</v>
      </c>
      <c r="H4387" s="260">
        <v>54</v>
      </c>
      <c r="I4387" s="260">
        <v>1580</v>
      </c>
      <c r="J4387" s="260">
        <v>938</v>
      </c>
      <c r="K4387" s="260">
        <v>89</v>
      </c>
      <c r="L4387" s="260">
        <v>553</v>
      </c>
      <c r="M4387" s="260">
        <v>52</v>
      </c>
      <c r="N4387" s="260">
        <v>7110</v>
      </c>
    </row>
    <row r="4388" spans="1:14" x14ac:dyDescent="0.25">
      <c r="A4388" s="263">
        <v>40912</v>
      </c>
      <c r="B4388">
        <v>2.605</v>
      </c>
      <c r="C4388">
        <v>358.2396</v>
      </c>
      <c r="D4388">
        <v>38.074680000000001</v>
      </c>
      <c r="E4388">
        <v>2.8295872979999999</v>
      </c>
      <c r="F4388" s="260">
        <v>169.166666666667</v>
      </c>
      <c r="G4388" s="260">
        <v>117</v>
      </c>
      <c r="H4388" s="260">
        <v>52.1666666666667</v>
      </c>
      <c r="I4388" s="260">
        <v>1591.6666666666699</v>
      </c>
      <c r="J4388" s="260">
        <v>1030</v>
      </c>
      <c r="K4388" s="260">
        <v>79.5</v>
      </c>
      <c r="L4388" s="260">
        <v>482.16666666666703</v>
      </c>
      <c r="M4388" s="260">
        <v>44.5</v>
      </c>
      <c r="N4388" s="260">
        <v>6770</v>
      </c>
    </row>
    <row r="4389" spans="1:14" x14ac:dyDescent="0.25">
      <c r="A4389" s="263">
        <v>40913</v>
      </c>
      <c r="B4389">
        <v>3.702</v>
      </c>
      <c r="C4389">
        <v>512.83065599999998</v>
      </c>
      <c r="D4389">
        <v>49.363948800000003</v>
      </c>
      <c r="E4389">
        <v>4.907659658</v>
      </c>
      <c r="F4389" s="260">
        <v>154.333333333333</v>
      </c>
      <c r="G4389" s="260">
        <v>104</v>
      </c>
      <c r="H4389" s="260">
        <v>50.3333333333333</v>
      </c>
      <c r="I4389" s="260">
        <v>1603.3333333333301</v>
      </c>
      <c r="J4389" s="260">
        <v>1122</v>
      </c>
      <c r="K4389" s="260">
        <v>70</v>
      </c>
      <c r="L4389" s="260">
        <v>411.33333333333297</v>
      </c>
      <c r="M4389" s="260">
        <v>37</v>
      </c>
      <c r="N4389" s="260">
        <v>6430</v>
      </c>
    </row>
    <row r="4390" spans="1:14" x14ac:dyDescent="0.25">
      <c r="A4390" s="263">
        <v>40914</v>
      </c>
      <c r="B4390">
        <v>3.1989999999999998</v>
      </c>
      <c r="C4390">
        <v>446.37566399999997</v>
      </c>
      <c r="D4390">
        <v>38.556907199999998</v>
      </c>
      <c r="E4390">
        <v>3.9022137990000001</v>
      </c>
      <c r="F4390" s="260">
        <v>139.5</v>
      </c>
      <c r="G4390" s="260">
        <v>91</v>
      </c>
      <c r="H4390" s="260">
        <v>48.5</v>
      </c>
      <c r="I4390" s="260">
        <v>1615</v>
      </c>
      <c r="J4390" s="260">
        <v>1214</v>
      </c>
      <c r="K4390" s="260">
        <v>60.5</v>
      </c>
      <c r="L4390" s="260">
        <v>340.5</v>
      </c>
      <c r="M4390" s="260">
        <v>29.5</v>
      </c>
      <c r="N4390" s="260">
        <v>6090</v>
      </c>
    </row>
    <row r="4391" spans="1:14" x14ac:dyDescent="0.25">
      <c r="A4391" s="263">
        <v>40915</v>
      </c>
      <c r="B4391">
        <v>3.0390000000000001</v>
      </c>
      <c r="C4391">
        <v>427.11321600000002</v>
      </c>
      <c r="D4391">
        <v>32.733676799999998</v>
      </c>
      <c r="E4391">
        <v>3.5861229680000002</v>
      </c>
      <c r="F4391" s="260">
        <v>124.666666666667</v>
      </c>
      <c r="G4391" s="260">
        <v>78</v>
      </c>
      <c r="H4391" s="260">
        <v>46.6666666666667</v>
      </c>
      <c r="I4391" s="260">
        <v>1626.6666666666699</v>
      </c>
      <c r="J4391" s="260">
        <v>1306</v>
      </c>
      <c r="K4391" s="260">
        <v>51</v>
      </c>
      <c r="L4391" s="260">
        <v>269.66666666666703</v>
      </c>
      <c r="M4391" s="260">
        <v>22</v>
      </c>
      <c r="N4391" s="260">
        <v>5750</v>
      </c>
    </row>
    <row r="4392" spans="1:14" x14ac:dyDescent="0.25">
      <c r="A4392" s="263">
        <v>40916</v>
      </c>
      <c r="B4392">
        <v>2.5819999999999999</v>
      </c>
      <c r="C4392">
        <v>365.48726399999998</v>
      </c>
      <c r="D4392">
        <v>24.5021472</v>
      </c>
      <c r="E4392">
        <v>2.752470067</v>
      </c>
      <c r="F4392" s="260">
        <v>109.833333333333</v>
      </c>
      <c r="G4392" s="260">
        <v>65</v>
      </c>
      <c r="H4392" s="260">
        <v>44.8333333333333</v>
      </c>
      <c r="I4392" s="260">
        <v>1638.3333333333301</v>
      </c>
      <c r="J4392" s="260">
        <v>1398</v>
      </c>
      <c r="K4392" s="260">
        <v>41.5</v>
      </c>
      <c r="L4392" s="260">
        <v>198.833333333333</v>
      </c>
      <c r="M4392" s="260">
        <v>14.5</v>
      </c>
      <c r="N4392" s="260">
        <v>5410</v>
      </c>
    </row>
    <row r="4393" spans="1:14" x14ac:dyDescent="0.25">
      <c r="A4393" s="263">
        <v>40917</v>
      </c>
      <c r="B4393">
        <v>2.8109999999999999</v>
      </c>
      <c r="C4393">
        <v>400.73615999999998</v>
      </c>
      <c r="D4393">
        <v>23.072687999999999</v>
      </c>
      <c r="E4393">
        <v>3.1444578750000001</v>
      </c>
      <c r="F4393" s="260">
        <v>95</v>
      </c>
      <c r="G4393" s="260">
        <v>52</v>
      </c>
      <c r="H4393" s="260">
        <v>43</v>
      </c>
      <c r="I4393" s="260">
        <v>1650</v>
      </c>
      <c r="J4393" s="260">
        <v>1490</v>
      </c>
      <c r="K4393" s="260">
        <v>32</v>
      </c>
      <c r="L4393" s="260">
        <v>128</v>
      </c>
      <c r="M4393" s="260">
        <v>7</v>
      </c>
      <c r="N4393" s="260">
        <v>5070</v>
      </c>
    </row>
    <row r="4394" spans="1:14" x14ac:dyDescent="0.25">
      <c r="A4394" s="263">
        <v>40918</v>
      </c>
      <c r="B4394">
        <v>2.399</v>
      </c>
      <c r="C4394">
        <v>339.66961199999997</v>
      </c>
      <c r="D4394">
        <v>33.422868000000001</v>
      </c>
      <c r="E4394">
        <v>2.4252915920000002</v>
      </c>
      <c r="F4394" s="260">
        <v>161.25</v>
      </c>
      <c r="G4394" s="260">
        <v>66.5</v>
      </c>
      <c r="H4394" s="260">
        <v>94.75</v>
      </c>
      <c r="I4394" s="260">
        <v>1638.75</v>
      </c>
      <c r="J4394" s="260">
        <v>1344</v>
      </c>
      <c r="K4394" s="260">
        <v>44.625</v>
      </c>
      <c r="L4394" s="260">
        <v>250.125</v>
      </c>
      <c r="M4394" s="260">
        <v>32.625</v>
      </c>
      <c r="N4394" s="260">
        <v>5665</v>
      </c>
    </row>
    <row r="4395" spans="1:14" x14ac:dyDescent="0.25">
      <c r="A4395" s="263">
        <v>40919</v>
      </c>
      <c r="B4395">
        <v>8.1809999999999992</v>
      </c>
      <c r="C4395">
        <v>1150.379496</v>
      </c>
      <c r="D4395">
        <v>160.805736</v>
      </c>
      <c r="E4395">
        <v>18.711229209999999</v>
      </c>
      <c r="F4395" s="260">
        <v>227.5</v>
      </c>
      <c r="G4395" s="260">
        <v>81</v>
      </c>
      <c r="H4395" s="260">
        <v>146.5</v>
      </c>
      <c r="I4395" s="260">
        <v>1627.5</v>
      </c>
      <c r="J4395" s="260">
        <v>1198</v>
      </c>
      <c r="K4395" s="260">
        <v>57.25</v>
      </c>
      <c r="L4395" s="260">
        <v>372.25</v>
      </c>
      <c r="M4395" s="260">
        <v>58.25</v>
      </c>
      <c r="N4395" s="260">
        <v>6260</v>
      </c>
    </row>
    <row r="4396" spans="1:14" x14ac:dyDescent="0.25">
      <c r="A4396" s="263">
        <v>40920</v>
      </c>
      <c r="B4396">
        <v>17.71</v>
      </c>
      <c r="C4396">
        <v>2473.0952400000001</v>
      </c>
      <c r="D4396">
        <v>449.47980000000001</v>
      </c>
      <c r="E4396">
        <v>69.447077849999999</v>
      </c>
      <c r="F4396" s="260">
        <v>293.75</v>
      </c>
      <c r="G4396" s="260">
        <v>95.5</v>
      </c>
      <c r="H4396" s="260">
        <v>198.25</v>
      </c>
      <c r="I4396" s="260">
        <v>1616.25</v>
      </c>
      <c r="J4396" s="260">
        <v>1052</v>
      </c>
      <c r="K4396" s="260">
        <v>69.875</v>
      </c>
      <c r="L4396" s="260">
        <v>494.375</v>
      </c>
      <c r="M4396" s="260">
        <v>83.875</v>
      </c>
      <c r="N4396" s="260">
        <v>6855</v>
      </c>
    </row>
    <row r="4397" spans="1:14" x14ac:dyDescent="0.25">
      <c r="A4397" s="263">
        <v>40921</v>
      </c>
      <c r="B4397">
        <v>13.46</v>
      </c>
      <c r="C4397">
        <v>1866.52512</v>
      </c>
      <c r="D4397">
        <v>418.65983999999997</v>
      </c>
      <c r="E4397">
        <v>44.462136729999997</v>
      </c>
      <c r="F4397" s="260">
        <v>360</v>
      </c>
      <c r="G4397" s="260">
        <v>110</v>
      </c>
      <c r="H4397" s="260">
        <v>250</v>
      </c>
      <c r="I4397" s="260">
        <v>1605</v>
      </c>
      <c r="J4397" s="260">
        <v>906</v>
      </c>
      <c r="K4397" s="260">
        <v>82.5</v>
      </c>
      <c r="L4397" s="260">
        <v>616.5</v>
      </c>
      <c r="M4397" s="260">
        <v>109.5</v>
      </c>
      <c r="N4397" s="260">
        <v>7450</v>
      </c>
    </row>
    <row r="4398" spans="1:14" x14ac:dyDescent="0.25">
      <c r="A4398" s="263">
        <v>40922</v>
      </c>
      <c r="B4398">
        <v>5.5529999999999999</v>
      </c>
      <c r="C4398">
        <v>764.6481</v>
      </c>
      <c r="D4398">
        <v>204.50588400000001</v>
      </c>
      <c r="E4398">
        <v>9.6909802410000001</v>
      </c>
      <c r="F4398" s="260">
        <v>426.25</v>
      </c>
      <c r="G4398" s="260">
        <v>124.5</v>
      </c>
      <c r="H4398" s="260">
        <v>301.75</v>
      </c>
      <c r="I4398" s="260">
        <v>1593.75</v>
      </c>
      <c r="J4398" s="260">
        <v>760</v>
      </c>
      <c r="K4398" s="260">
        <v>95.125</v>
      </c>
      <c r="L4398" s="260">
        <v>738.625</v>
      </c>
      <c r="M4398" s="260">
        <v>135.125</v>
      </c>
      <c r="N4398" s="260">
        <v>8045</v>
      </c>
    </row>
    <row r="4399" spans="1:14" x14ac:dyDescent="0.25">
      <c r="A4399" s="263">
        <v>40923</v>
      </c>
      <c r="B4399">
        <v>5.05</v>
      </c>
      <c r="C4399">
        <v>690.47640000000001</v>
      </c>
      <c r="D4399">
        <v>214.88759999999999</v>
      </c>
      <c r="E4399">
        <v>8.1478636340000001</v>
      </c>
      <c r="F4399" s="260">
        <v>492.5</v>
      </c>
      <c r="G4399" s="260">
        <v>139</v>
      </c>
      <c r="H4399" s="260">
        <v>353.5</v>
      </c>
      <c r="I4399" s="260">
        <v>1582.5</v>
      </c>
      <c r="J4399" s="260">
        <v>614</v>
      </c>
      <c r="K4399" s="260">
        <v>107.75</v>
      </c>
      <c r="L4399" s="260">
        <v>860.75</v>
      </c>
      <c r="M4399" s="260">
        <v>160.75</v>
      </c>
      <c r="N4399" s="260">
        <v>8640</v>
      </c>
    </row>
    <row r="4400" spans="1:14" x14ac:dyDescent="0.25">
      <c r="A4400" s="263">
        <v>40924</v>
      </c>
      <c r="B4400">
        <v>4.1360000000000001</v>
      </c>
      <c r="C4400">
        <v>561.48681599999998</v>
      </c>
      <c r="D4400">
        <v>199.66953599999999</v>
      </c>
      <c r="E4400">
        <v>5.5793785910000002</v>
      </c>
      <c r="F4400" s="260">
        <v>558.75</v>
      </c>
      <c r="G4400" s="260">
        <v>153.5</v>
      </c>
      <c r="H4400" s="260">
        <v>405.25</v>
      </c>
      <c r="I4400" s="260">
        <v>1571.25</v>
      </c>
      <c r="J4400" s="260">
        <v>468</v>
      </c>
      <c r="K4400" s="260">
        <v>120.375</v>
      </c>
      <c r="L4400" s="260">
        <v>982.875</v>
      </c>
      <c r="M4400" s="260">
        <v>186.375</v>
      </c>
      <c r="N4400" s="260">
        <v>9235</v>
      </c>
    </row>
    <row r="4401" spans="1:14" x14ac:dyDescent="0.25">
      <c r="A4401" s="263">
        <v>40925</v>
      </c>
      <c r="B4401">
        <v>157.334</v>
      </c>
      <c r="C4401">
        <v>21206.10586</v>
      </c>
      <c r="D4401">
        <v>8496.0360000000001</v>
      </c>
      <c r="E4401">
        <v>4765.3963249999997</v>
      </c>
      <c r="F4401" s="260">
        <v>625</v>
      </c>
      <c r="G4401" s="260">
        <v>168</v>
      </c>
      <c r="H4401" s="260">
        <v>457</v>
      </c>
      <c r="I4401" s="260">
        <v>1560</v>
      </c>
      <c r="J4401" s="260">
        <v>322</v>
      </c>
      <c r="K4401" s="260">
        <v>133</v>
      </c>
      <c r="L4401" s="260">
        <v>1105</v>
      </c>
      <c r="M4401" s="260">
        <v>212</v>
      </c>
      <c r="N4401" s="260">
        <v>9830</v>
      </c>
    </row>
    <row r="4402" spans="1:14" x14ac:dyDescent="0.25">
      <c r="A4402" s="263">
        <v>40926</v>
      </c>
      <c r="B4402">
        <v>127.124</v>
      </c>
      <c r="C4402">
        <v>16713.24653</v>
      </c>
      <c r="D4402">
        <v>6548.0046910000001</v>
      </c>
      <c r="E4402">
        <v>3271.7634579999999</v>
      </c>
      <c r="F4402" s="260">
        <v>596.16666666666697</v>
      </c>
      <c r="G4402" s="260">
        <v>162.166666666667</v>
      </c>
      <c r="H4402" s="260">
        <v>434</v>
      </c>
      <c r="I4402" s="260">
        <v>1521.6666666666699</v>
      </c>
      <c r="J4402" s="260">
        <v>340.5</v>
      </c>
      <c r="K4402" s="260">
        <v>126.166666666667</v>
      </c>
      <c r="L4402" s="260">
        <v>1055</v>
      </c>
      <c r="M4402" s="260">
        <v>190.166666666667</v>
      </c>
      <c r="N4402" s="260">
        <v>9383.3333333333303</v>
      </c>
    </row>
    <row r="4403" spans="1:14" x14ac:dyDescent="0.25">
      <c r="A4403" s="263">
        <v>40927</v>
      </c>
      <c r="B4403">
        <v>12.18</v>
      </c>
      <c r="C4403">
        <v>1560.9888000000001</v>
      </c>
      <c r="D4403">
        <v>597.03436799999997</v>
      </c>
      <c r="E4403">
        <v>36.07820358</v>
      </c>
      <c r="F4403" s="260">
        <v>567.33333333333303</v>
      </c>
      <c r="G4403" s="260">
        <v>156.333333333333</v>
      </c>
      <c r="H4403" s="260">
        <v>411</v>
      </c>
      <c r="I4403" s="260">
        <v>1483.3333333333301</v>
      </c>
      <c r="J4403" s="260">
        <v>359</v>
      </c>
      <c r="K4403" s="260">
        <v>119.333333333333</v>
      </c>
      <c r="L4403" s="260">
        <v>1005</v>
      </c>
      <c r="M4403" s="260">
        <v>168.333333333333</v>
      </c>
      <c r="N4403" s="260">
        <v>8936.6666666666697</v>
      </c>
    </row>
    <row r="4404" spans="1:14" x14ac:dyDescent="0.25">
      <c r="A4404" s="263">
        <v>40928</v>
      </c>
      <c r="B4404">
        <v>5.8730000000000002</v>
      </c>
      <c r="C4404">
        <v>733.232304</v>
      </c>
      <c r="D4404">
        <v>273.24954719999999</v>
      </c>
      <c r="E4404">
        <v>10.32580486</v>
      </c>
      <c r="F4404" s="260">
        <v>538.5</v>
      </c>
      <c r="G4404" s="260">
        <v>150.5</v>
      </c>
      <c r="H4404" s="260">
        <v>388</v>
      </c>
      <c r="I4404" s="260">
        <v>1445</v>
      </c>
      <c r="J4404" s="260">
        <v>377.5</v>
      </c>
      <c r="K4404" s="260">
        <v>112.5</v>
      </c>
      <c r="L4404" s="260">
        <v>955</v>
      </c>
      <c r="M4404" s="260">
        <v>146.5</v>
      </c>
      <c r="N4404" s="260">
        <v>8490</v>
      </c>
    </row>
    <row r="4405" spans="1:14" x14ac:dyDescent="0.25">
      <c r="A4405" s="263">
        <v>40929</v>
      </c>
      <c r="B4405">
        <v>5.6440000000000001</v>
      </c>
      <c r="C4405">
        <v>685.94918399999995</v>
      </c>
      <c r="D4405">
        <v>248.53466879999999</v>
      </c>
      <c r="E4405">
        <v>9.5906800899999993</v>
      </c>
      <c r="F4405" s="260">
        <v>509.66666666666703</v>
      </c>
      <c r="G4405" s="260">
        <v>144.666666666667</v>
      </c>
      <c r="H4405" s="260">
        <v>365</v>
      </c>
      <c r="I4405" s="260">
        <v>1406.6666666666699</v>
      </c>
      <c r="J4405" s="260">
        <v>396</v>
      </c>
      <c r="K4405" s="260">
        <v>105.666666666667</v>
      </c>
      <c r="L4405" s="260">
        <v>905</v>
      </c>
      <c r="M4405" s="260">
        <v>124.666666666667</v>
      </c>
      <c r="N4405" s="260">
        <v>8043.3333333333303</v>
      </c>
    </row>
    <row r="4406" spans="1:14" x14ac:dyDescent="0.25">
      <c r="A4406" s="263">
        <v>40930</v>
      </c>
      <c r="B4406">
        <v>4.6159999999999997</v>
      </c>
      <c r="C4406">
        <v>545.72198400000002</v>
      </c>
      <c r="D4406">
        <v>191.76710399999999</v>
      </c>
      <c r="E4406">
        <v>6.6583493870000003</v>
      </c>
      <c r="F4406" s="260">
        <v>480.83333333333297</v>
      </c>
      <c r="G4406" s="260">
        <v>138.833333333333</v>
      </c>
      <c r="H4406" s="260">
        <v>342</v>
      </c>
      <c r="I4406" s="260">
        <v>1368.3333333333301</v>
      </c>
      <c r="J4406" s="260">
        <v>414.5</v>
      </c>
      <c r="K4406" s="260">
        <v>98.8333333333333</v>
      </c>
      <c r="L4406" s="260">
        <v>855</v>
      </c>
      <c r="M4406" s="260">
        <v>102.833333333333</v>
      </c>
      <c r="N4406" s="260">
        <v>7596.6666666666697</v>
      </c>
    </row>
    <row r="4407" spans="1:14" x14ac:dyDescent="0.25">
      <c r="A4407" s="263">
        <v>40931</v>
      </c>
      <c r="B4407">
        <v>111.813</v>
      </c>
      <c r="C4407">
        <v>12848.65546</v>
      </c>
      <c r="D4407">
        <v>4366.6107259999999</v>
      </c>
      <c r="E4407">
        <v>2565.241086</v>
      </c>
      <c r="F4407" s="260">
        <v>452</v>
      </c>
      <c r="G4407" s="260">
        <v>133</v>
      </c>
      <c r="H4407" s="260">
        <v>319</v>
      </c>
      <c r="I4407" s="260">
        <v>1330</v>
      </c>
      <c r="J4407" s="260">
        <v>433</v>
      </c>
      <c r="K4407" s="260">
        <v>92</v>
      </c>
      <c r="L4407" s="260">
        <v>805</v>
      </c>
      <c r="M4407" s="260">
        <v>81</v>
      </c>
      <c r="N4407" s="260">
        <v>7150</v>
      </c>
    </row>
    <row r="4408" spans="1:14" x14ac:dyDescent="0.25">
      <c r="A4408" s="263">
        <v>40932</v>
      </c>
      <c r="B4408">
        <v>45.703000000000003</v>
      </c>
      <c r="C4408">
        <v>5325.1568639999996</v>
      </c>
      <c r="D4408">
        <v>1602.059904</v>
      </c>
      <c r="E4408">
        <v>442.1833565</v>
      </c>
      <c r="F4408" s="260">
        <v>405.71428571428601</v>
      </c>
      <c r="G4408" s="260">
        <v>125</v>
      </c>
      <c r="H4408" s="260">
        <v>280.71428571428601</v>
      </c>
      <c r="I4408" s="260">
        <v>1348.57142857143</v>
      </c>
      <c r="J4408" s="260">
        <v>504.857142857143</v>
      </c>
      <c r="K4408" s="260">
        <v>85.428571428571402</v>
      </c>
      <c r="L4408" s="260">
        <v>758.28571428571399</v>
      </c>
      <c r="M4408" s="260">
        <v>72.428571428571402</v>
      </c>
      <c r="N4408" s="260">
        <v>6837.1428571428596</v>
      </c>
    </row>
    <row r="4409" spans="1:14" x14ac:dyDescent="0.25">
      <c r="A4409" s="263">
        <v>40933</v>
      </c>
      <c r="B4409">
        <v>14.898999999999999</v>
      </c>
      <c r="C4409">
        <v>1759.8869070000001</v>
      </c>
      <c r="D4409">
        <v>462.68291110000001</v>
      </c>
      <c r="E4409">
        <v>48.630035130000003</v>
      </c>
      <c r="F4409" s="260">
        <v>359.42857142857099</v>
      </c>
      <c r="G4409" s="260">
        <v>117</v>
      </c>
      <c r="H4409" s="260">
        <v>242.42857142857099</v>
      </c>
      <c r="I4409" s="260">
        <v>1367.1428571428601</v>
      </c>
      <c r="J4409" s="260">
        <v>576.71428571428601</v>
      </c>
      <c r="K4409" s="260">
        <v>78.857142857142904</v>
      </c>
      <c r="L4409" s="260">
        <v>711.57142857142901</v>
      </c>
      <c r="M4409" s="260">
        <v>63.857142857142897</v>
      </c>
      <c r="N4409" s="260">
        <v>6524.2857142857101</v>
      </c>
    </row>
    <row r="4410" spans="1:14" x14ac:dyDescent="0.25">
      <c r="A4410" s="263">
        <v>40934</v>
      </c>
      <c r="B4410">
        <v>83.156999999999996</v>
      </c>
      <c r="C4410">
        <v>9956.031223</v>
      </c>
      <c r="D4410">
        <v>2249.8577770000002</v>
      </c>
      <c r="E4410">
        <v>1394.691681</v>
      </c>
      <c r="F4410" s="260">
        <v>313.142857142857</v>
      </c>
      <c r="G4410" s="260">
        <v>109</v>
      </c>
      <c r="H4410" s="260">
        <v>204.142857142857</v>
      </c>
      <c r="I4410" s="260">
        <v>1385.7142857142901</v>
      </c>
      <c r="J4410" s="260">
        <v>648.57142857142901</v>
      </c>
      <c r="K4410" s="260">
        <v>72.285714285714306</v>
      </c>
      <c r="L4410" s="260">
        <v>664.857142857143</v>
      </c>
      <c r="M4410" s="260">
        <v>55.285714285714299</v>
      </c>
      <c r="N4410" s="260">
        <v>6211.4285714285697</v>
      </c>
    </row>
    <row r="4411" spans="1:14" x14ac:dyDescent="0.25">
      <c r="A4411" s="263">
        <v>40935</v>
      </c>
      <c r="B4411">
        <v>182.42500000000001</v>
      </c>
      <c r="C4411">
        <v>22133.677370000001</v>
      </c>
      <c r="D4411">
        <v>4206.0741939999998</v>
      </c>
      <c r="E4411">
        <v>6655.8919930000002</v>
      </c>
      <c r="F4411" s="260">
        <v>266.857142857143</v>
      </c>
      <c r="G4411" s="260">
        <v>101</v>
      </c>
      <c r="H4411" s="260">
        <v>165.857142857143</v>
      </c>
      <c r="I4411" s="260">
        <v>1404.2857142857099</v>
      </c>
      <c r="J4411" s="260">
        <v>720.42857142857099</v>
      </c>
      <c r="K4411" s="260">
        <v>65.714285714285694</v>
      </c>
      <c r="L4411" s="260">
        <v>618.142857142857</v>
      </c>
      <c r="M4411" s="260">
        <v>46.714285714285701</v>
      </c>
      <c r="N4411" s="260">
        <v>5898.5714285714303</v>
      </c>
    </row>
    <row r="4412" spans="1:14" x14ac:dyDescent="0.25">
      <c r="A4412" s="263">
        <v>40936</v>
      </c>
      <c r="B4412">
        <v>30.187000000000001</v>
      </c>
      <c r="C4412">
        <v>3711.034533</v>
      </c>
      <c r="D4412">
        <v>575.28487129999996</v>
      </c>
      <c r="E4412">
        <v>195.67909950000001</v>
      </c>
      <c r="F4412" s="260">
        <v>220.57142857142901</v>
      </c>
      <c r="G4412" s="260">
        <v>93</v>
      </c>
      <c r="H4412" s="260">
        <v>127.571428571429</v>
      </c>
      <c r="I4412" s="260">
        <v>1422.8571428571399</v>
      </c>
      <c r="J4412" s="260">
        <v>792.28571428571399</v>
      </c>
      <c r="K4412" s="260">
        <v>59.142857142857103</v>
      </c>
      <c r="L4412" s="260">
        <v>571.42857142857099</v>
      </c>
      <c r="M4412" s="260">
        <v>38.142857142857103</v>
      </c>
      <c r="N4412" s="260">
        <v>5585.7142857142899</v>
      </c>
    </row>
    <row r="4413" spans="1:14" x14ac:dyDescent="0.25">
      <c r="A4413" s="263">
        <v>40937</v>
      </c>
      <c r="B4413">
        <v>11.015000000000001</v>
      </c>
      <c r="C4413">
        <v>1371.8018059999999</v>
      </c>
      <c r="D4413">
        <v>165.8670171</v>
      </c>
      <c r="E4413">
        <v>29.71394476</v>
      </c>
      <c r="F4413" s="260">
        <v>174.28571428571399</v>
      </c>
      <c r="G4413" s="260">
        <v>85</v>
      </c>
      <c r="H4413" s="260">
        <v>89.285714285714306</v>
      </c>
      <c r="I4413" s="260">
        <v>1441.42857142857</v>
      </c>
      <c r="J4413" s="260">
        <v>864.142857142857</v>
      </c>
      <c r="K4413" s="260">
        <v>52.571428571428598</v>
      </c>
      <c r="L4413" s="260">
        <v>524.71428571428601</v>
      </c>
      <c r="M4413" s="260">
        <v>29.571428571428601</v>
      </c>
      <c r="N4413" s="260">
        <v>5272.8571428571404</v>
      </c>
    </row>
    <row r="4414" spans="1:14" x14ac:dyDescent="0.25">
      <c r="A4414" s="263">
        <v>40938</v>
      </c>
      <c r="B4414">
        <v>5.0960000000000001</v>
      </c>
      <c r="C4414">
        <v>642.82982400000003</v>
      </c>
      <c r="D4414">
        <v>56.357683199999997</v>
      </c>
      <c r="E4414">
        <v>7.95972641</v>
      </c>
      <c r="F4414" s="260">
        <v>128</v>
      </c>
      <c r="G4414" s="260">
        <v>77</v>
      </c>
      <c r="H4414" s="260">
        <v>51</v>
      </c>
      <c r="I4414" s="260">
        <v>1460</v>
      </c>
      <c r="J4414" s="260">
        <v>936</v>
      </c>
      <c r="K4414" s="260">
        <v>46</v>
      </c>
      <c r="L4414" s="260">
        <v>478</v>
      </c>
      <c r="M4414" s="260">
        <v>21</v>
      </c>
      <c r="N4414" s="260">
        <v>4960</v>
      </c>
    </row>
    <row r="4415" spans="1:14" x14ac:dyDescent="0.25">
      <c r="A4415" s="263">
        <v>40939</v>
      </c>
      <c r="B4415">
        <v>3.3820000000000001</v>
      </c>
      <c r="C4415">
        <v>476.08510630000001</v>
      </c>
      <c r="D4415">
        <v>35.857703309999998</v>
      </c>
      <c r="E4415">
        <v>3.97127125</v>
      </c>
      <c r="F4415" s="260">
        <v>122.71428571428601</v>
      </c>
      <c r="G4415" s="260">
        <v>72.857142857142904</v>
      </c>
      <c r="H4415" s="260">
        <v>49.857142857142897</v>
      </c>
      <c r="I4415" s="260">
        <v>1629.2857142857099</v>
      </c>
      <c r="J4415" s="260">
        <v>1015.14285714286</v>
      </c>
      <c r="K4415" s="260">
        <v>42.142857142857103</v>
      </c>
      <c r="L4415" s="260">
        <v>572</v>
      </c>
      <c r="M4415" s="260">
        <v>19.285714285714299</v>
      </c>
      <c r="N4415" s="260">
        <v>5005.7142857142899</v>
      </c>
    </row>
    <row r="4416" spans="1:14" x14ac:dyDescent="0.25">
      <c r="A4416" s="263">
        <v>40940</v>
      </c>
      <c r="B4416">
        <v>2.605</v>
      </c>
      <c r="C4416">
        <v>404.80806860000001</v>
      </c>
      <c r="D4416">
        <v>26.42988343</v>
      </c>
      <c r="E4416">
        <v>2.6942439920000001</v>
      </c>
      <c r="F4416" s="260">
        <v>117.428571428571</v>
      </c>
      <c r="G4416" s="260">
        <v>68.714285714285694</v>
      </c>
      <c r="H4416" s="260">
        <v>48.714285714285701</v>
      </c>
      <c r="I4416" s="260">
        <v>1798.57142857143</v>
      </c>
      <c r="J4416" s="260">
        <v>1094.2857142857099</v>
      </c>
      <c r="K4416" s="260">
        <v>38.285714285714299</v>
      </c>
      <c r="L4416" s="260">
        <v>666</v>
      </c>
      <c r="M4416" s="260">
        <v>17.571428571428601</v>
      </c>
      <c r="N4416" s="260">
        <v>5051.4285714285697</v>
      </c>
    </row>
    <row r="4417" spans="1:14" x14ac:dyDescent="0.25">
      <c r="A4417" s="263">
        <v>40941</v>
      </c>
      <c r="B4417">
        <v>4.8899999999999997</v>
      </c>
      <c r="C4417">
        <v>831.41177140000002</v>
      </c>
      <c r="D4417">
        <v>47.379908569999998</v>
      </c>
      <c r="E4417">
        <v>7.4109455479999999</v>
      </c>
      <c r="F4417" s="260">
        <v>112.142857142857</v>
      </c>
      <c r="G4417" s="260">
        <v>64.571428571428598</v>
      </c>
      <c r="H4417" s="260">
        <v>47.571428571428598</v>
      </c>
      <c r="I4417" s="260">
        <v>1967.8571428571399</v>
      </c>
      <c r="J4417" s="260">
        <v>1173.42857142857</v>
      </c>
      <c r="K4417" s="260">
        <v>34.428571428571402</v>
      </c>
      <c r="L4417" s="260">
        <v>760</v>
      </c>
      <c r="M4417" s="260">
        <v>15.8571428571429</v>
      </c>
      <c r="N4417" s="260">
        <v>5097.1428571428596</v>
      </c>
    </row>
    <row r="4418" spans="1:14" x14ac:dyDescent="0.25">
      <c r="A4418" s="263">
        <v>40942</v>
      </c>
      <c r="B4418">
        <v>3.7930000000000001</v>
      </c>
      <c r="C4418">
        <v>700.37419890000001</v>
      </c>
      <c r="D4418">
        <v>35.018709940000001</v>
      </c>
      <c r="E4418">
        <v>4.702613028</v>
      </c>
      <c r="F4418" s="260">
        <v>106.857142857143</v>
      </c>
      <c r="G4418" s="260">
        <v>60.428571428571402</v>
      </c>
      <c r="H4418" s="260">
        <v>46.428571428571402</v>
      </c>
      <c r="I4418" s="260">
        <v>2137.1428571428601</v>
      </c>
      <c r="J4418" s="260">
        <v>1252.57142857143</v>
      </c>
      <c r="K4418" s="260">
        <v>30.571428571428601</v>
      </c>
      <c r="L4418" s="260">
        <v>854</v>
      </c>
      <c r="M4418" s="260">
        <v>14.1428571428571</v>
      </c>
      <c r="N4418" s="260">
        <v>5142.8571428571404</v>
      </c>
    </row>
    <row r="4419" spans="1:14" x14ac:dyDescent="0.25">
      <c r="A4419" s="263">
        <v>40943</v>
      </c>
      <c r="B4419">
        <v>4.4790000000000001</v>
      </c>
      <c r="C4419">
        <v>892.55464459999996</v>
      </c>
      <c r="D4419">
        <v>39.306680229999998</v>
      </c>
      <c r="E4419">
        <v>6.3097937369999997</v>
      </c>
      <c r="F4419" s="260">
        <v>101.571428571429</v>
      </c>
      <c r="G4419" s="260">
        <v>56.285714285714299</v>
      </c>
      <c r="H4419" s="260">
        <v>45.285714285714299</v>
      </c>
      <c r="I4419" s="260">
        <v>2306.4285714285702</v>
      </c>
      <c r="J4419" s="260">
        <v>1331.7142857142901</v>
      </c>
      <c r="K4419" s="260">
        <v>26.714285714285701</v>
      </c>
      <c r="L4419" s="260">
        <v>948</v>
      </c>
      <c r="M4419" s="260">
        <v>12.4285714285714</v>
      </c>
      <c r="N4419" s="260">
        <v>5188.5714285714303</v>
      </c>
    </row>
    <row r="4420" spans="1:14" x14ac:dyDescent="0.25">
      <c r="A4420" s="263">
        <v>40944</v>
      </c>
      <c r="B4420">
        <v>6.49</v>
      </c>
      <c r="C4420">
        <v>1388.2221259999999</v>
      </c>
      <c r="D4420">
        <v>53.99086629</v>
      </c>
      <c r="E4420">
        <v>12.154244390000001</v>
      </c>
      <c r="F4420" s="260">
        <v>96.285714285714306</v>
      </c>
      <c r="G4420" s="260">
        <v>52.142857142857103</v>
      </c>
      <c r="H4420" s="260">
        <v>44.142857142857103</v>
      </c>
      <c r="I4420" s="260">
        <v>2475.7142857142899</v>
      </c>
      <c r="J4420" s="260">
        <v>1410.8571428571399</v>
      </c>
      <c r="K4420" s="260">
        <v>22.8571428571429</v>
      </c>
      <c r="L4420" s="260">
        <v>1042</v>
      </c>
      <c r="M4420" s="260">
        <v>10.714285714285699</v>
      </c>
      <c r="N4420" s="260">
        <v>5234.2857142857101</v>
      </c>
    </row>
    <row r="4421" spans="1:14" x14ac:dyDescent="0.25">
      <c r="A4421" s="263">
        <v>40945</v>
      </c>
      <c r="B4421">
        <v>5.0730000000000004</v>
      </c>
      <c r="C4421">
        <v>1159.3225440000001</v>
      </c>
      <c r="D4421">
        <v>39.885955199999998</v>
      </c>
      <c r="E4421">
        <v>7.9487927020000004</v>
      </c>
      <c r="F4421" s="260">
        <v>91</v>
      </c>
      <c r="G4421" s="260">
        <v>48</v>
      </c>
      <c r="H4421" s="260">
        <v>43</v>
      </c>
      <c r="I4421" s="260">
        <v>2645</v>
      </c>
      <c r="J4421" s="260">
        <v>1490</v>
      </c>
      <c r="K4421" s="260">
        <v>19</v>
      </c>
      <c r="L4421" s="260">
        <v>1136</v>
      </c>
      <c r="M4421" s="260">
        <v>9</v>
      </c>
      <c r="N4421" s="260">
        <v>5280</v>
      </c>
    </row>
    <row r="4422" spans="1:14" x14ac:dyDescent="0.25">
      <c r="A4422" s="263">
        <v>40946</v>
      </c>
      <c r="B4422">
        <v>3.4279999999999999</v>
      </c>
      <c r="C4422">
        <v>720.56168230000003</v>
      </c>
      <c r="D4422">
        <v>26.021458290000002</v>
      </c>
      <c r="E4422">
        <v>4.0809395899999998</v>
      </c>
      <c r="F4422" s="260">
        <v>87.857142857142904</v>
      </c>
      <c r="G4422" s="260">
        <v>45.428571428571402</v>
      </c>
      <c r="H4422" s="260">
        <v>42.428571428571402</v>
      </c>
      <c r="I4422" s="260">
        <v>2432.8571428571399</v>
      </c>
      <c r="J4422" s="260">
        <v>1403.2857142857099</v>
      </c>
      <c r="K4422" s="260">
        <v>16.428571428571399</v>
      </c>
      <c r="L4422" s="260">
        <v>1013.14285714286</v>
      </c>
      <c r="M4422" s="260">
        <v>8.5714285714285694</v>
      </c>
      <c r="N4422" s="260">
        <v>5105.7142857142899</v>
      </c>
    </row>
    <row r="4423" spans="1:14" x14ac:dyDescent="0.25">
      <c r="A4423" s="263">
        <v>40947</v>
      </c>
      <c r="B4423">
        <v>4.5250000000000004</v>
      </c>
      <c r="C4423">
        <v>868.21045709999999</v>
      </c>
      <c r="D4423">
        <v>33.119897139999999</v>
      </c>
      <c r="E4423">
        <v>6.453705555</v>
      </c>
      <c r="F4423" s="260">
        <v>84.714285714285694</v>
      </c>
      <c r="G4423" s="260">
        <v>42.857142857142897</v>
      </c>
      <c r="H4423" s="260">
        <v>41.857142857142897</v>
      </c>
      <c r="I4423" s="260">
        <v>2220.7142857142899</v>
      </c>
      <c r="J4423" s="260">
        <v>1316.57142857143</v>
      </c>
      <c r="K4423" s="260">
        <v>13.8571428571429</v>
      </c>
      <c r="L4423" s="260">
        <v>890.28571428571399</v>
      </c>
      <c r="M4423" s="260">
        <v>8.1428571428571406</v>
      </c>
      <c r="N4423" s="260">
        <v>4931.4285714285697</v>
      </c>
    </row>
    <row r="4424" spans="1:14" x14ac:dyDescent="0.25">
      <c r="A4424" s="263">
        <v>40948</v>
      </c>
      <c r="B4424">
        <v>4.2960000000000003</v>
      </c>
      <c r="C4424">
        <v>745.53029489999994</v>
      </c>
      <c r="D4424">
        <v>30.27722606</v>
      </c>
      <c r="E4424">
        <v>5.8528877960000001</v>
      </c>
      <c r="F4424" s="260">
        <v>81.571428571428598</v>
      </c>
      <c r="G4424" s="260">
        <v>40.285714285714299</v>
      </c>
      <c r="H4424" s="260">
        <v>41.285714285714299</v>
      </c>
      <c r="I4424" s="260">
        <v>2008.57142857143</v>
      </c>
      <c r="J4424" s="260">
        <v>1229.8571428571399</v>
      </c>
      <c r="K4424" s="260">
        <v>11.285714285714301</v>
      </c>
      <c r="L4424" s="260">
        <v>767.42857142857099</v>
      </c>
      <c r="M4424" s="260">
        <v>7.71428571428571</v>
      </c>
      <c r="N4424" s="260">
        <v>4757.1428571428596</v>
      </c>
    </row>
    <row r="4425" spans="1:14" x14ac:dyDescent="0.25">
      <c r="A4425" s="263">
        <v>40949</v>
      </c>
      <c r="B4425">
        <v>4.2960000000000003</v>
      </c>
      <c r="C4425">
        <v>666.78829710000002</v>
      </c>
      <c r="D4425">
        <v>29.110677939999999</v>
      </c>
      <c r="E4425">
        <v>5.8575187609999997</v>
      </c>
      <c r="F4425" s="260">
        <v>78.428571428571402</v>
      </c>
      <c r="G4425" s="260">
        <v>37.714285714285701</v>
      </c>
      <c r="H4425" s="260">
        <v>40.714285714285701</v>
      </c>
      <c r="I4425" s="260">
        <v>1796.42857142857</v>
      </c>
      <c r="J4425" s="260">
        <v>1143.1428571428601</v>
      </c>
      <c r="K4425" s="260">
        <v>8.7142857142857206</v>
      </c>
      <c r="L4425" s="260">
        <v>644.57142857142901</v>
      </c>
      <c r="M4425" s="260">
        <v>7.28571428571429</v>
      </c>
      <c r="N4425" s="260">
        <v>4582.8571428571404</v>
      </c>
    </row>
    <row r="4426" spans="1:14" x14ac:dyDescent="0.25">
      <c r="A4426" s="263">
        <v>40950</v>
      </c>
      <c r="B4426">
        <v>4.0449999999999999</v>
      </c>
      <c r="C4426">
        <v>553.6888457</v>
      </c>
      <c r="D4426">
        <v>26.311453709999999</v>
      </c>
      <c r="E4426">
        <v>5.2109532959999996</v>
      </c>
      <c r="F4426" s="260">
        <v>75.285714285714306</v>
      </c>
      <c r="G4426" s="260">
        <v>35.142857142857103</v>
      </c>
      <c r="H4426" s="260">
        <v>40.142857142857103</v>
      </c>
      <c r="I4426" s="260">
        <v>1584.2857142857099</v>
      </c>
      <c r="J4426" s="260">
        <v>1056.42857142857</v>
      </c>
      <c r="K4426" s="260">
        <v>6.1428571428571397</v>
      </c>
      <c r="L4426" s="260">
        <v>521.71428571428601</v>
      </c>
      <c r="M4426" s="260">
        <v>6.8571428571428603</v>
      </c>
      <c r="N4426" s="260">
        <v>4408.5714285714303</v>
      </c>
    </row>
    <row r="4427" spans="1:14" x14ac:dyDescent="0.25">
      <c r="A4427" s="263">
        <v>40951</v>
      </c>
      <c r="B4427">
        <v>3.4740000000000002</v>
      </c>
      <c r="C4427">
        <v>411.85361829999999</v>
      </c>
      <c r="D4427">
        <v>21.653938289999999</v>
      </c>
      <c r="E4427">
        <v>4.1813400920000001</v>
      </c>
      <c r="F4427" s="260">
        <v>72.142857142857096</v>
      </c>
      <c r="G4427" s="260">
        <v>32.571428571428598</v>
      </c>
      <c r="H4427" s="260">
        <v>39.571428571428598</v>
      </c>
      <c r="I4427" s="260">
        <v>1372.1428571428601</v>
      </c>
      <c r="J4427" s="260">
        <v>969.71428571428601</v>
      </c>
      <c r="K4427" s="260">
        <v>3.5714285714285698</v>
      </c>
      <c r="L4427" s="260">
        <v>398.857142857143</v>
      </c>
      <c r="M4427" s="260">
        <v>6.4285714285714297</v>
      </c>
      <c r="N4427" s="260">
        <v>4234.2857142857101</v>
      </c>
    </row>
    <row r="4428" spans="1:14" x14ac:dyDescent="0.25">
      <c r="A4428" s="263">
        <v>40952</v>
      </c>
      <c r="B4428">
        <v>3.0390000000000001</v>
      </c>
      <c r="C4428">
        <v>304.580736</v>
      </c>
      <c r="D4428">
        <v>18.1173024</v>
      </c>
      <c r="E4428">
        <v>3.4553250769999999</v>
      </c>
      <c r="F4428" s="260">
        <v>69</v>
      </c>
      <c r="G4428" s="260">
        <v>30</v>
      </c>
      <c r="H4428" s="260">
        <v>39</v>
      </c>
      <c r="I4428" s="260">
        <v>1160</v>
      </c>
      <c r="J4428" s="260">
        <v>883</v>
      </c>
      <c r="K4428" s="260">
        <v>1</v>
      </c>
      <c r="L4428" s="260">
        <v>276</v>
      </c>
      <c r="M4428" s="260">
        <v>6</v>
      </c>
      <c r="N4428" s="260">
        <v>4060</v>
      </c>
    </row>
    <row r="4429" spans="1:14" x14ac:dyDescent="0.25">
      <c r="A4429" s="263">
        <v>40953</v>
      </c>
      <c r="B4429">
        <v>3.2679999999999998</v>
      </c>
      <c r="C4429">
        <v>335.649744</v>
      </c>
      <c r="D4429">
        <v>22.588415999999999</v>
      </c>
      <c r="E4429">
        <v>3.8407867370000002</v>
      </c>
      <c r="F4429" s="260">
        <v>80</v>
      </c>
      <c r="G4429" s="260">
        <v>36.75</v>
      </c>
      <c r="H4429" s="260">
        <v>43.25</v>
      </c>
      <c r="I4429" s="260">
        <v>1188.75</v>
      </c>
      <c r="J4429" s="260">
        <v>877.875</v>
      </c>
      <c r="K4429" s="260">
        <v>2.375</v>
      </c>
      <c r="L4429" s="260">
        <v>308.5</v>
      </c>
      <c r="M4429" s="260">
        <v>7.125</v>
      </c>
      <c r="N4429" s="260">
        <v>4335</v>
      </c>
    </row>
    <row r="4430" spans="1:14" x14ac:dyDescent="0.25">
      <c r="A4430" s="263">
        <v>40954</v>
      </c>
      <c r="B4430">
        <v>4.2050000000000001</v>
      </c>
      <c r="C4430">
        <v>442.33235999999999</v>
      </c>
      <c r="D4430">
        <v>33.061391999999998</v>
      </c>
      <c r="E4430">
        <v>5.6402945039999999</v>
      </c>
      <c r="F4430" s="260">
        <v>91</v>
      </c>
      <c r="G4430" s="260">
        <v>43.5</v>
      </c>
      <c r="H4430" s="260">
        <v>47.5</v>
      </c>
      <c r="I4430" s="260">
        <v>1217.5</v>
      </c>
      <c r="J4430" s="260">
        <v>872.75</v>
      </c>
      <c r="K4430" s="260">
        <v>3.75</v>
      </c>
      <c r="L4430" s="260">
        <v>341</v>
      </c>
      <c r="M4430" s="260">
        <v>8.25</v>
      </c>
      <c r="N4430" s="260">
        <v>4610</v>
      </c>
    </row>
    <row r="4431" spans="1:14" x14ac:dyDescent="0.25">
      <c r="A4431" s="263">
        <v>40955</v>
      </c>
      <c r="B4431">
        <v>15.128</v>
      </c>
      <c r="C4431">
        <v>1628.9225280000001</v>
      </c>
      <c r="D4431">
        <v>133.32003839999999</v>
      </c>
      <c r="E4431">
        <v>51.757136639999999</v>
      </c>
      <c r="F4431" s="260">
        <v>102</v>
      </c>
      <c r="G4431" s="260">
        <v>50.25</v>
      </c>
      <c r="H4431" s="260">
        <v>51.75</v>
      </c>
      <c r="I4431" s="260">
        <v>1246.25</v>
      </c>
      <c r="J4431" s="260">
        <v>867.625</v>
      </c>
      <c r="K4431" s="260">
        <v>5.125</v>
      </c>
      <c r="L4431" s="260">
        <v>373.5</v>
      </c>
      <c r="M4431" s="260">
        <v>9.375</v>
      </c>
      <c r="N4431" s="260">
        <v>4885</v>
      </c>
    </row>
    <row r="4432" spans="1:14" x14ac:dyDescent="0.25">
      <c r="A4432" s="263">
        <v>40956</v>
      </c>
      <c r="B4432">
        <v>18.143999999999998</v>
      </c>
      <c r="C4432">
        <v>1998.7430400000001</v>
      </c>
      <c r="D4432">
        <v>177.1435008</v>
      </c>
      <c r="E4432">
        <v>70.874665269999994</v>
      </c>
      <c r="F4432" s="260">
        <v>113</v>
      </c>
      <c r="G4432" s="260">
        <v>57</v>
      </c>
      <c r="H4432" s="260">
        <v>56</v>
      </c>
      <c r="I4432" s="260">
        <v>1275</v>
      </c>
      <c r="J4432" s="260">
        <v>862.5</v>
      </c>
      <c r="K4432" s="260">
        <v>6.5</v>
      </c>
      <c r="L4432" s="260">
        <v>406</v>
      </c>
      <c r="M4432" s="260">
        <v>10.5</v>
      </c>
      <c r="N4432" s="260">
        <v>5160</v>
      </c>
    </row>
    <row r="4433" spans="1:14" x14ac:dyDescent="0.25">
      <c r="A4433" s="263">
        <v>40957</v>
      </c>
      <c r="B4433">
        <v>6.7409999999999997</v>
      </c>
      <c r="C4433">
        <v>759.33320400000002</v>
      </c>
      <c r="D4433">
        <v>72.220377600000006</v>
      </c>
      <c r="E4433">
        <v>13.37432021</v>
      </c>
      <c r="F4433" s="260">
        <v>124</v>
      </c>
      <c r="G4433" s="260">
        <v>63.75</v>
      </c>
      <c r="H4433" s="260">
        <v>60.25</v>
      </c>
      <c r="I4433" s="260">
        <v>1303.75</v>
      </c>
      <c r="J4433" s="260">
        <v>857.375</v>
      </c>
      <c r="K4433" s="260">
        <v>7.875</v>
      </c>
      <c r="L4433" s="260">
        <v>438.5</v>
      </c>
      <c r="M4433" s="260">
        <v>11.625</v>
      </c>
      <c r="N4433" s="260">
        <v>5435</v>
      </c>
    </row>
    <row r="4434" spans="1:14" x14ac:dyDescent="0.25">
      <c r="A4434" s="263">
        <v>40958</v>
      </c>
      <c r="B4434">
        <v>3.9529999999999998</v>
      </c>
      <c r="C4434">
        <v>455.10098399999998</v>
      </c>
      <c r="D4434">
        <v>46.107792000000003</v>
      </c>
      <c r="E4434">
        <v>5.1652155369999999</v>
      </c>
      <c r="F4434" s="260">
        <v>135</v>
      </c>
      <c r="G4434" s="260">
        <v>70.5</v>
      </c>
      <c r="H4434" s="260">
        <v>64.5</v>
      </c>
      <c r="I4434" s="260">
        <v>1332.5</v>
      </c>
      <c r="J4434" s="260">
        <v>852.25</v>
      </c>
      <c r="K4434" s="260">
        <v>9.25</v>
      </c>
      <c r="L4434" s="260">
        <v>471</v>
      </c>
      <c r="M4434" s="260">
        <v>12.75</v>
      </c>
      <c r="N4434" s="260">
        <v>5710</v>
      </c>
    </row>
    <row r="4435" spans="1:14" x14ac:dyDescent="0.25">
      <c r="A4435" s="263">
        <v>40959</v>
      </c>
      <c r="B4435">
        <v>2.5369999999999999</v>
      </c>
      <c r="C4435">
        <v>298.38164399999999</v>
      </c>
      <c r="D4435">
        <v>32.002732799999997</v>
      </c>
      <c r="E4435">
        <v>2.761667085</v>
      </c>
      <c r="F4435" s="260">
        <v>146</v>
      </c>
      <c r="G4435" s="260">
        <v>77.25</v>
      </c>
      <c r="H4435" s="260">
        <v>68.75</v>
      </c>
      <c r="I4435" s="260">
        <v>1361.25</v>
      </c>
      <c r="J4435" s="260">
        <v>847.125</v>
      </c>
      <c r="K4435" s="260">
        <v>10.625</v>
      </c>
      <c r="L4435" s="260">
        <v>503.5</v>
      </c>
      <c r="M4435" s="260">
        <v>13.875</v>
      </c>
      <c r="N4435" s="260">
        <v>5985</v>
      </c>
    </row>
    <row r="4436" spans="1:14" x14ac:dyDescent="0.25">
      <c r="A4436" s="263">
        <v>40960</v>
      </c>
      <c r="B4436">
        <v>2.3540000000000001</v>
      </c>
      <c r="C4436">
        <v>282.705984</v>
      </c>
      <c r="D4436">
        <v>31.9315392</v>
      </c>
      <c r="E4436">
        <v>2.4918748960000001</v>
      </c>
      <c r="F4436" s="260">
        <v>157</v>
      </c>
      <c r="G4436" s="260">
        <v>84</v>
      </c>
      <c r="H4436" s="260">
        <v>73</v>
      </c>
      <c r="I4436" s="260">
        <v>1390</v>
      </c>
      <c r="J4436" s="260">
        <v>842</v>
      </c>
      <c r="K4436" s="260">
        <v>12</v>
      </c>
      <c r="L4436" s="260">
        <v>536</v>
      </c>
      <c r="M4436" s="260">
        <v>15</v>
      </c>
      <c r="N4436" s="260">
        <v>6260</v>
      </c>
    </row>
    <row r="4437" spans="1:14" x14ac:dyDescent="0.25">
      <c r="A4437" s="263">
        <v>40961</v>
      </c>
      <c r="B4437">
        <v>2.2170000000000001</v>
      </c>
      <c r="C4437">
        <v>245.18246400000001</v>
      </c>
      <c r="D4437">
        <v>26.657208000000001</v>
      </c>
      <c r="E4437">
        <v>2.2967492059999999</v>
      </c>
      <c r="F4437" s="260">
        <v>139.166666666667</v>
      </c>
      <c r="G4437" s="260">
        <v>72.8333333333333</v>
      </c>
      <c r="H4437" s="260">
        <v>66.3333333333333</v>
      </c>
      <c r="I4437" s="260">
        <v>1280</v>
      </c>
      <c r="J4437" s="260">
        <v>768</v>
      </c>
      <c r="K4437" s="260">
        <v>12</v>
      </c>
      <c r="L4437" s="260">
        <v>500</v>
      </c>
      <c r="M4437" s="260">
        <v>22</v>
      </c>
      <c r="N4437" s="260">
        <v>5830</v>
      </c>
    </row>
    <row r="4438" spans="1:14" x14ac:dyDescent="0.25">
      <c r="A4438" s="263">
        <v>40962</v>
      </c>
      <c r="B4438">
        <v>3.7930000000000001</v>
      </c>
      <c r="C4438">
        <v>383.426784</v>
      </c>
      <c r="D4438">
        <v>39.7627776</v>
      </c>
      <c r="E4438">
        <v>5.0099751330000002</v>
      </c>
      <c r="F4438" s="260">
        <v>121.333333333333</v>
      </c>
      <c r="G4438" s="260">
        <v>61.6666666666667</v>
      </c>
      <c r="H4438" s="260">
        <v>59.6666666666667</v>
      </c>
      <c r="I4438" s="260">
        <v>1170</v>
      </c>
      <c r="J4438" s="260">
        <v>694</v>
      </c>
      <c r="K4438" s="260">
        <v>12</v>
      </c>
      <c r="L4438" s="260">
        <v>464</v>
      </c>
      <c r="M4438" s="260">
        <v>29</v>
      </c>
      <c r="N4438" s="260">
        <v>5400</v>
      </c>
    </row>
    <row r="4439" spans="1:14" x14ac:dyDescent="0.25">
      <c r="A4439" s="263">
        <v>40963</v>
      </c>
      <c r="B4439">
        <v>2.1709999999999998</v>
      </c>
      <c r="C4439">
        <v>198.82886400000001</v>
      </c>
      <c r="D4439">
        <v>19.413950400000001</v>
      </c>
      <c r="E4439">
        <v>2.2616504200000001</v>
      </c>
      <c r="F4439" s="260">
        <v>103.5</v>
      </c>
      <c r="G4439" s="260">
        <v>50.5</v>
      </c>
      <c r="H4439" s="260">
        <v>53</v>
      </c>
      <c r="I4439" s="260">
        <v>1060</v>
      </c>
      <c r="J4439" s="260">
        <v>620</v>
      </c>
      <c r="K4439" s="260">
        <v>12</v>
      </c>
      <c r="L4439" s="260">
        <v>428</v>
      </c>
      <c r="M4439" s="260">
        <v>36</v>
      </c>
      <c r="N4439" s="260">
        <v>4970</v>
      </c>
    </row>
    <row r="4440" spans="1:14" x14ac:dyDescent="0.25">
      <c r="A4440" s="263">
        <v>40964</v>
      </c>
      <c r="B4440">
        <v>1.988</v>
      </c>
      <c r="C4440">
        <v>163.17504</v>
      </c>
      <c r="D4440">
        <v>14.714380800000001</v>
      </c>
      <c r="E4440">
        <v>1.9967831700000001</v>
      </c>
      <c r="F4440" s="260">
        <v>85.6666666666667</v>
      </c>
      <c r="G4440" s="260">
        <v>39.3333333333333</v>
      </c>
      <c r="H4440" s="260">
        <v>46.3333333333333</v>
      </c>
      <c r="I4440" s="260">
        <v>950</v>
      </c>
      <c r="J4440" s="260">
        <v>546</v>
      </c>
      <c r="K4440" s="260">
        <v>12</v>
      </c>
      <c r="L4440" s="260">
        <v>392</v>
      </c>
      <c r="M4440" s="260">
        <v>43</v>
      </c>
      <c r="N4440" s="260">
        <v>4540</v>
      </c>
    </row>
    <row r="4441" spans="1:14" x14ac:dyDescent="0.25">
      <c r="A4441" s="263">
        <v>40965</v>
      </c>
      <c r="B4441">
        <v>1.4850000000000001</v>
      </c>
      <c r="C4441">
        <v>107.77536000000001</v>
      </c>
      <c r="D4441">
        <v>8.7032880000000006</v>
      </c>
      <c r="E4441">
        <v>1.3920986280000001</v>
      </c>
      <c r="F4441" s="260">
        <v>67.8333333333333</v>
      </c>
      <c r="G4441" s="260">
        <v>28.1666666666667</v>
      </c>
      <c r="H4441" s="260">
        <v>39.6666666666667</v>
      </c>
      <c r="I4441" s="260">
        <v>840</v>
      </c>
      <c r="J4441" s="260">
        <v>472</v>
      </c>
      <c r="K4441" s="260">
        <v>12</v>
      </c>
      <c r="L4441" s="260">
        <v>356</v>
      </c>
      <c r="M4441" s="260">
        <v>50</v>
      </c>
      <c r="N4441" s="260">
        <v>4110</v>
      </c>
    </row>
    <row r="4442" spans="1:14" x14ac:dyDescent="0.25">
      <c r="A4442" s="263">
        <v>40966</v>
      </c>
      <c r="B4442">
        <v>1.623</v>
      </c>
      <c r="C4442">
        <v>102.36585599999999</v>
      </c>
      <c r="D4442">
        <v>7.0113599999999998</v>
      </c>
      <c r="E4442">
        <v>1.563626481</v>
      </c>
      <c r="F4442" s="260">
        <v>50</v>
      </c>
      <c r="G4442" s="260">
        <v>17</v>
      </c>
      <c r="H4442" s="260">
        <v>33</v>
      </c>
      <c r="I4442" s="260">
        <v>730</v>
      </c>
      <c r="J4442" s="260">
        <v>398</v>
      </c>
      <c r="K4442" s="260">
        <v>12</v>
      </c>
      <c r="L4442" s="260">
        <v>320</v>
      </c>
      <c r="M4442" s="260">
        <v>57</v>
      </c>
      <c r="N4442" s="260">
        <v>3680</v>
      </c>
    </row>
    <row r="4443" spans="1:14" x14ac:dyDescent="0.25">
      <c r="A4443" s="263">
        <v>40967</v>
      </c>
      <c r="B4443">
        <v>1.645</v>
      </c>
      <c r="C4443">
        <v>115.52976</v>
      </c>
      <c r="D4443">
        <v>9.2789280000000005</v>
      </c>
      <c r="E4443">
        <v>1.603248636</v>
      </c>
      <c r="F4443" s="260">
        <v>65.285714285714306</v>
      </c>
      <c r="G4443" s="260">
        <v>28.428571428571399</v>
      </c>
      <c r="H4443" s="260">
        <v>36.857142857142897</v>
      </c>
      <c r="I4443" s="260">
        <v>812.857142857143</v>
      </c>
      <c r="J4443" s="260">
        <v>442</v>
      </c>
      <c r="K4443" s="260">
        <v>14.5714285714286</v>
      </c>
      <c r="L4443" s="260">
        <v>356.28571428571399</v>
      </c>
      <c r="M4443" s="260">
        <v>57.714285714285701</v>
      </c>
      <c r="N4443" s="260">
        <v>4312.8571428571404</v>
      </c>
    </row>
    <row r="4444" spans="1:14" x14ac:dyDescent="0.25">
      <c r="A4444" s="263">
        <v>40968</v>
      </c>
      <c r="B4444">
        <v>45.429000000000002</v>
      </c>
      <c r="C4444">
        <v>3515.7373299999999</v>
      </c>
      <c r="D4444">
        <v>316.24814259999999</v>
      </c>
      <c r="E4444">
        <v>528.55800599999998</v>
      </c>
      <c r="F4444" s="260">
        <v>80.571428571428598</v>
      </c>
      <c r="G4444" s="260">
        <v>39.857142857142897</v>
      </c>
      <c r="H4444" s="260">
        <v>40.714285714285701</v>
      </c>
      <c r="I4444" s="260">
        <v>895.71428571428601</v>
      </c>
      <c r="J4444" s="260">
        <v>486</v>
      </c>
      <c r="K4444" s="260">
        <v>17.1428571428571</v>
      </c>
      <c r="L4444" s="260">
        <v>392.57142857142901</v>
      </c>
      <c r="M4444" s="260">
        <v>58.428571428571402</v>
      </c>
      <c r="N4444" s="260">
        <v>4945.7142857142899</v>
      </c>
    </row>
    <row r="4445" spans="1:14" x14ac:dyDescent="0.25">
      <c r="A4445" s="263">
        <v>40969</v>
      </c>
      <c r="B4445">
        <v>18.829999999999998</v>
      </c>
      <c r="C4445">
        <v>1592.0496000000001</v>
      </c>
      <c r="D4445">
        <v>155.95113599999999</v>
      </c>
      <c r="E4445">
        <v>86.804083809999995</v>
      </c>
      <c r="F4445" s="260">
        <v>95.857142857142904</v>
      </c>
      <c r="G4445" s="260">
        <v>51.285714285714299</v>
      </c>
      <c r="H4445" s="260">
        <v>44.571428571428598</v>
      </c>
      <c r="I4445" s="260">
        <v>978.57142857142901</v>
      </c>
      <c r="J4445" s="260">
        <v>530</v>
      </c>
      <c r="K4445" s="260">
        <v>19.714285714285701</v>
      </c>
      <c r="L4445" s="260">
        <v>428.857142857143</v>
      </c>
      <c r="M4445" s="260">
        <v>59.142857142857103</v>
      </c>
      <c r="N4445" s="260">
        <v>5578.5714285714303</v>
      </c>
    </row>
    <row r="4446" spans="1:14" x14ac:dyDescent="0.25">
      <c r="A4446" s="263">
        <v>40970</v>
      </c>
      <c r="B4446">
        <v>11.997</v>
      </c>
      <c r="C4446">
        <v>1100.214021</v>
      </c>
      <c r="D4446">
        <v>115.2041061</v>
      </c>
      <c r="E4446">
        <v>39.9987213</v>
      </c>
      <c r="F4446" s="260">
        <v>111.142857142857</v>
      </c>
      <c r="G4446" s="260">
        <v>62.714285714285701</v>
      </c>
      <c r="H4446" s="260">
        <v>48.428571428571402</v>
      </c>
      <c r="I4446" s="260">
        <v>1061.42857142857</v>
      </c>
      <c r="J4446" s="260">
        <v>574</v>
      </c>
      <c r="K4446" s="260">
        <v>22.285714285714299</v>
      </c>
      <c r="L4446" s="260">
        <v>465.142857142857</v>
      </c>
      <c r="M4446" s="260">
        <v>59.857142857142897</v>
      </c>
      <c r="N4446" s="260">
        <v>6211.4285714285697</v>
      </c>
    </row>
    <row r="4447" spans="1:14" x14ac:dyDescent="0.25">
      <c r="A4447" s="263">
        <v>40971</v>
      </c>
      <c r="B4447">
        <v>45.405999999999999</v>
      </c>
      <c r="C4447">
        <v>4489.1225690000001</v>
      </c>
      <c r="D4447">
        <v>495.98919769999998</v>
      </c>
      <c r="E4447">
        <v>540.47896070000002</v>
      </c>
      <c r="F4447" s="260">
        <v>126.428571428571</v>
      </c>
      <c r="G4447" s="260">
        <v>74.142857142857096</v>
      </c>
      <c r="H4447" s="260">
        <v>52.285714285714299</v>
      </c>
      <c r="I4447" s="260">
        <v>1144.2857142857099</v>
      </c>
      <c r="J4447" s="260">
        <v>618</v>
      </c>
      <c r="K4447" s="260">
        <v>24.8571428571429</v>
      </c>
      <c r="L4447" s="260">
        <v>501.42857142857099</v>
      </c>
      <c r="M4447" s="260">
        <v>60.571428571428598</v>
      </c>
      <c r="N4447" s="260">
        <v>6844.2857142857101</v>
      </c>
    </row>
    <row r="4448" spans="1:14" x14ac:dyDescent="0.25">
      <c r="A4448" s="263">
        <v>40972</v>
      </c>
      <c r="B4448">
        <v>5.5759999999999996</v>
      </c>
      <c r="C4448">
        <v>591.19619660000001</v>
      </c>
      <c r="D4448">
        <v>68.273181260000001</v>
      </c>
      <c r="E4448">
        <v>10.743907030000001</v>
      </c>
      <c r="F4448" s="260">
        <v>141.71428571428601</v>
      </c>
      <c r="G4448" s="260">
        <v>85.571428571428598</v>
      </c>
      <c r="H4448" s="260">
        <v>56.142857142857103</v>
      </c>
      <c r="I4448" s="260">
        <v>1227.1428571428601</v>
      </c>
      <c r="J4448" s="260">
        <v>662</v>
      </c>
      <c r="K4448" s="260">
        <v>27.428571428571399</v>
      </c>
      <c r="L4448" s="260">
        <v>537.71428571428601</v>
      </c>
      <c r="M4448" s="260">
        <v>61.285714285714299</v>
      </c>
      <c r="N4448" s="260">
        <v>7477.1428571428596</v>
      </c>
    </row>
    <row r="4449" spans="1:14" x14ac:dyDescent="0.25">
      <c r="A4449" s="263">
        <v>40973</v>
      </c>
      <c r="B4449">
        <v>0.52600000000000002</v>
      </c>
      <c r="C4449">
        <v>59.534784000000002</v>
      </c>
      <c r="D4449">
        <v>7.1350847999999996</v>
      </c>
      <c r="E4449">
        <v>0.47482635400000001</v>
      </c>
      <c r="F4449" s="260">
        <v>157</v>
      </c>
      <c r="G4449" s="260">
        <v>97</v>
      </c>
      <c r="H4449" s="260">
        <v>60</v>
      </c>
      <c r="I4449" s="260">
        <v>1310</v>
      </c>
      <c r="J4449" s="260">
        <v>706</v>
      </c>
      <c r="K4449" s="260">
        <v>30</v>
      </c>
      <c r="L4449" s="260">
        <v>574</v>
      </c>
      <c r="M4449" s="260">
        <v>62</v>
      </c>
      <c r="N4449" s="260">
        <v>8110</v>
      </c>
    </row>
    <row r="4450" spans="1:14" x14ac:dyDescent="0.25">
      <c r="A4450" s="263">
        <v>40974</v>
      </c>
      <c r="B4450">
        <v>2.3769999999999998</v>
      </c>
      <c r="C4450">
        <v>274.31938289999999</v>
      </c>
      <c r="D4450">
        <v>30.600547200000001</v>
      </c>
      <c r="E4450">
        <v>2.8021216619999998</v>
      </c>
      <c r="F4450" s="260">
        <v>149</v>
      </c>
      <c r="G4450" s="260">
        <v>89.428571428571402</v>
      </c>
      <c r="H4450" s="260">
        <v>59.571428571428598</v>
      </c>
      <c r="I4450" s="260">
        <v>1335.7142857142901</v>
      </c>
      <c r="J4450" s="260">
        <v>701.142857142857</v>
      </c>
      <c r="K4450" s="260">
        <v>31.8571428571429</v>
      </c>
      <c r="L4450" s="260">
        <v>602.71428571428601</v>
      </c>
      <c r="M4450" s="260">
        <v>64.714285714285694</v>
      </c>
      <c r="N4450" s="260">
        <v>8265.7142857142899</v>
      </c>
    </row>
    <row r="4451" spans="1:14" x14ac:dyDescent="0.25">
      <c r="A4451" s="263">
        <v>40975</v>
      </c>
      <c r="B4451">
        <v>2.8109999999999999</v>
      </c>
      <c r="C4451">
        <v>330.65070170000001</v>
      </c>
      <c r="D4451">
        <v>34.244726399999998</v>
      </c>
      <c r="E4451">
        <v>3.58718541</v>
      </c>
      <c r="F4451" s="260">
        <v>141</v>
      </c>
      <c r="G4451" s="260">
        <v>81.857142857142904</v>
      </c>
      <c r="H4451" s="260">
        <v>59.142857142857103</v>
      </c>
      <c r="I4451" s="260">
        <v>1361.42857142857</v>
      </c>
      <c r="J4451" s="260">
        <v>696.28571428571399</v>
      </c>
      <c r="K4451" s="260">
        <v>33.714285714285701</v>
      </c>
      <c r="L4451" s="260">
        <v>631.42857142857099</v>
      </c>
      <c r="M4451" s="260">
        <v>67.428571428571402</v>
      </c>
      <c r="N4451" s="260">
        <v>8421.4285714285706</v>
      </c>
    </row>
    <row r="4452" spans="1:14" x14ac:dyDescent="0.25">
      <c r="A4452" s="263">
        <v>40976</v>
      </c>
      <c r="B4452">
        <v>7.45</v>
      </c>
      <c r="C4452">
        <v>892.87611430000004</v>
      </c>
      <c r="D4452">
        <v>85.609440000000006</v>
      </c>
      <c r="E4452">
        <v>18.027585269999999</v>
      </c>
      <c r="F4452" s="260">
        <v>133</v>
      </c>
      <c r="G4452" s="260">
        <v>74.285714285714306</v>
      </c>
      <c r="H4452" s="260">
        <v>58.714285714285701</v>
      </c>
      <c r="I4452" s="260">
        <v>1387.1428571428601</v>
      </c>
      <c r="J4452" s="260">
        <v>691.42857142857099</v>
      </c>
      <c r="K4452" s="260">
        <v>35.571428571428598</v>
      </c>
      <c r="L4452" s="260">
        <v>660.142857142857</v>
      </c>
      <c r="M4452" s="260">
        <v>70.142857142857096</v>
      </c>
      <c r="N4452" s="260">
        <v>8577.1428571428605</v>
      </c>
    </row>
    <row r="4453" spans="1:14" x14ac:dyDescent="0.25">
      <c r="A4453" s="263">
        <v>40977</v>
      </c>
      <c r="B4453">
        <v>18.577999999999999</v>
      </c>
      <c r="C4453">
        <v>2267.8323839999998</v>
      </c>
      <c r="D4453">
        <v>200.64240000000001</v>
      </c>
      <c r="E4453">
        <v>89.406558250000003</v>
      </c>
      <c r="F4453" s="260">
        <v>125</v>
      </c>
      <c r="G4453" s="260">
        <v>66.714285714285694</v>
      </c>
      <c r="H4453" s="260">
        <v>58.285714285714299</v>
      </c>
      <c r="I4453" s="260">
        <v>1412.8571428571399</v>
      </c>
      <c r="J4453" s="260">
        <v>686.57142857142901</v>
      </c>
      <c r="K4453" s="260">
        <v>37.428571428571402</v>
      </c>
      <c r="L4453" s="260">
        <v>688.857142857143</v>
      </c>
      <c r="M4453" s="260">
        <v>72.857142857142904</v>
      </c>
      <c r="N4453" s="260">
        <v>8732.8571428571395</v>
      </c>
    </row>
    <row r="4454" spans="1:14" x14ac:dyDescent="0.25">
      <c r="A4454" s="263">
        <v>40978</v>
      </c>
      <c r="B4454">
        <v>5.827</v>
      </c>
      <c r="C4454">
        <v>724.25281370000005</v>
      </c>
      <c r="D4454">
        <v>58.903977599999997</v>
      </c>
      <c r="E4454">
        <v>12.127191610000001</v>
      </c>
      <c r="F4454" s="260">
        <v>117</v>
      </c>
      <c r="G4454" s="260">
        <v>59.142857142857103</v>
      </c>
      <c r="H4454" s="260">
        <v>57.857142857142897</v>
      </c>
      <c r="I4454" s="260">
        <v>1438.57142857143</v>
      </c>
      <c r="J4454" s="260">
        <v>681.71428571428601</v>
      </c>
      <c r="K4454" s="260">
        <v>39.285714285714299</v>
      </c>
      <c r="L4454" s="260">
        <v>717.57142857142901</v>
      </c>
      <c r="M4454" s="260">
        <v>75.571428571428598</v>
      </c>
      <c r="N4454" s="260">
        <v>8888.5714285714294</v>
      </c>
    </row>
    <row r="4455" spans="1:14" x14ac:dyDescent="0.25">
      <c r="A4455" s="263">
        <v>40979</v>
      </c>
      <c r="B4455">
        <v>2.8340000000000001</v>
      </c>
      <c r="C4455">
        <v>358.54148570000001</v>
      </c>
      <c r="D4455">
        <v>26.689478399999999</v>
      </c>
      <c r="E4455">
        <v>3.763382488</v>
      </c>
      <c r="F4455" s="260">
        <v>109</v>
      </c>
      <c r="G4455" s="260">
        <v>51.571428571428598</v>
      </c>
      <c r="H4455" s="260">
        <v>57.428571428571402</v>
      </c>
      <c r="I4455" s="260">
        <v>1464.2857142857099</v>
      </c>
      <c r="J4455" s="260">
        <v>676.857142857143</v>
      </c>
      <c r="K4455" s="260">
        <v>41.142857142857103</v>
      </c>
      <c r="L4455" s="260">
        <v>746.28571428571399</v>
      </c>
      <c r="M4455" s="260">
        <v>78.285714285714306</v>
      </c>
      <c r="N4455" s="260">
        <v>9044.2857142857101</v>
      </c>
    </row>
    <row r="4456" spans="1:14" x14ac:dyDescent="0.25">
      <c r="A4456" s="263">
        <v>40980</v>
      </c>
      <c r="B4456">
        <v>5.165</v>
      </c>
      <c r="C4456">
        <v>664.92143999999996</v>
      </c>
      <c r="D4456">
        <v>45.071855999999997</v>
      </c>
      <c r="E4456">
        <v>10.004325140000001</v>
      </c>
      <c r="F4456" s="260">
        <v>101</v>
      </c>
      <c r="G4456" s="260">
        <v>44</v>
      </c>
      <c r="H4456" s="260">
        <v>57</v>
      </c>
      <c r="I4456" s="260">
        <v>1490</v>
      </c>
      <c r="J4456" s="260">
        <v>672</v>
      </c>
      <c r="K4456" s="260">
        <v>43</v>
      </c>
      <c r="L4456" s="260">
        <v>775</v>
      </c>
      <c r="M4456" s="260">
        <v>81</v>
      </c>
      <c r="N4456" s="260">
        <v>9200</v>
      </c>
    </row>
    <row r="4457" spans="1:14" x14ac:dyDescent="0.25">
      <c r="A4457" s="263">
        <v>40981</v>
      </c>
      <c r="B4457">
        <v>5.3019999999999996</v>
      </c>
      <c r="C4457">
        <v>648.59396300000003</v>
      </c>
      <c r="D4457">
        <v>47.576209370000001</v>
      </c>
      <c r="E4457">
        <v>10.60985224</v>
      </c>
      <c r="F4457" s="260">
        <v>103.857142857143</v>
      </c>
      <c r="G4457" s="260">
        <v>45</v>
      </c>
      <c r="H4457" s="260">
        <v>58.857142857142897</v>
      </c>
      <c r="I4457" s="260">
        <v>1415.8571428571399</v>
      </c>
      <c r="J4457" s="260">
        <v>637</v>
      </c>
      <c r="K4457" s="260">
        <v>38.714285714285701</v>
      </c>
      <c r="L4457" s="260">
        <v>740.142857142857</v>
      </c>
      <c r="M4457" s="260">
        <v>72.285714285714306</v>
      </c>
      <c r="N4457" s="260">
        <v>8911.4285714285706</v>
      </c>
    </row>
    <row r="4458" spans="1:14" x14ac:dyDescent="0.25">
      <c r="A4458" s="263">
        <v>40982</v>
      </c>
      <c r="B4458">
        <v>4.0679999999999996</v>
      </c>
      <c r="C4458">
        <v>471.57929689999997</v>
      </c>
      <c r="D4458">
        <v>37.507424909999997</v>
      </c>
      <c r="E4458">
        <v>6.4769067360000001</v>
      </c>
      <c r="F4458" s="260">
        <v>106.71428571428601</v>
      </c>
      <c r="G4458" s="260">
        <v>46</v>
      </c>
      <c r="H4458" s="260">
        <v>60.714285714285701</v>
      </c>
      <c r="I4458" s="260">
        <v>1341.7142857142901</v>
      </c>
      <c r="J4458" s="260">
        <v>602</v>
      </c>
      <c r="K4458" s="260">
        <v>34.428571428571402</v>
      </c>
      <c r="L4458" s="260">
        <v>705.28571428571399</v>
      </c>
      <c r="M4458" s="260">
        <v>63.571428571428598</v>
      </c>
      <c r="N4458" s="260">
        <v>8622.8571428571395</v>
      </c>
    </row>
    <row r="4459" spans="1:14" x14ac:dyDescent="0.25">
      <c r="A4459" s="263">
        <v>40983</v>
      </c>
      <c r="B4459">
        <v>12.226000000000001</v>
      </c>
      <c r="C4459">
        <v>1338.9691640000001</v>
      </c>
      <c r="D4459">
        <v>115.74319269999999</v>
      </c>
      <c r="E4459">
        <v>46.803848000000002</v>
      </c>
      <c r="F4459" s="260">
        <v>109.571428571429</v>
      </c>
      <c r="G4459" s="260">
        <v>47</v>
      </c>
      <c r="H4459" s="260">
        <v>62.571428571428598</v>
      </c>
      <c r="I4459" s="260">
        <v>1267.57142857143</v>
      </c>
      <c r="J4459" s="260">
        <v>567</v>
      </c>
      <c r="K4459" s="260">
        <v>30.1428571428571</v>
      </c>
      <c r="L4459" s="260">
        <v>670.42857142857099</v>
      </c>
      <c r="M4459" s="260">
        <v>54.857142857142897</v>
      </c>
      <c r="N4459" s="260">
        <v>8334.2857142857101</v>
      </c>
    </row>
    <row r="4460" spans="1:14" x14ac:dyDescent="0.25">
      <c r="A4460" s="263">
        <v>40984</v>
      </c>
      <c r="B4460">
        <v>21.869</v>
      </c>
      <c r="C4460">
        <v>2254.961327</v>
      </c>
      <c r="D4460">
        <v>212.43171699999999</v>
      </c>
      <c r="E4460">
        <v>141.65730199999999</v>
      </c>
      <c r="F4460" s="260">
        <v>112.428571428571</v>
      </c>
      <c r="G4460" s="260">
        <v>48</v>
      </c>
      <c r="H4460" s="260">
        <v>64.428571428571402</v>
      </c>
      <c r="I4460" s="260">
        <v>1193.42857142857</v>
      </c>
      <c r="J4460" s="260">
        <v>532</v>
      </c>
      <c r="K4460" s="260">
        <v>25.8571428571429</v>
      </c>
      <c r="L4460" s="260">
        <v>635.57142857142901</v>
      </c>
      <c r="M4460" s="260">
        <v>46.142857142857103</v>
      </c>
      <c r="N4460" s="260">
        <v>8045.7142857142899</v>
      </c>
    </row>
    <row r="4461" spans="1:14" x14ac:dyDescent="0.25">
      <c r="A4461" s="263">
        <v>40985</v>
      </c>
      <c r="B4461">
        <v>6.9009999999999998</v>
      </c>
      <c r="C4461">
        <v>667.37007770000002</v>
      </c>
      <c r="D4461">
        <v>68.738692110000002</v>
      </c>
      <c r="E4461">
        <v>17.494560079999999</v>
      </c>
      <c r="F4461" s="260">
        <v>115.28571428571399</v>
      </c>
      <c r="G4461" s="260">
        <v>49</v>
      </c>
      <c r="H4461" s="260">
        <v>66.285714285714306</v>
      </c>
      <c r="I4461" s="260">
        <v>1119.2857142857099</v>
      </c>
      <c r="J4461" s="260">
        <v>497</v>
      </c>
      <c r="K4461" s="260">
        <v>21.571428571428601</v>
      </c>
      <c r="L4461" s="260">
        <v>600.71428571428601</v>
      </c>
      <c r="M4461" s="260">
        <v>37.428571428571402</v>
      </c>
      <c r="N4461" s="260">
        <v>7757.1428571428596</v>
      </c>
    </row>
    <row r="4462" spans="1:14" x14ac:dyDescent="0.25">
      <c r="A4462" s="263">
        <v>40986</v>
      </c>
      <c r="B4462">
        <v>6.3760000000000003</v>
      </c>
      <c r="C4462">
        <v>575.7549861</v>
      </c>
      <c r="D4462">
        <v>65.083293260000005</v>
      </c>
      <c r="E4462">
        <v>15.4765329</v>
      </c>
      <c r="F4462" s="260">
        <v>118.142857142857</v>
      </c>
      <c r="G4462" s="260">
        <v>50</v>
      </c>
      <c r="H4462" s="260">
        <v>68.142857142857096</v>
      </c>
      <c r="I4462" s="260">
        <v>1045.1428571428601</v>
      </c>
      <c r="J4462" s="260">
        <v>462</v>
      </c>
      <c r="K4462" s="260">
        <v>17.285714285714299</v>
      </c>
      <c r="L4462" s="260">
        <v>565.857142857143</v>
      </c>
      <c r="M4462" s="260">
        <v>28.714285714285701</v>
      </c>
      <c r="N4462" s="260">
        <v>7468.5714285714303</v>
      </c>
    </row>
    <row r="4463" spans="1:14" x14ac:dyDescent="0.25">
      <c r="A4463" s="263">
        <v>40987</v>
      </c>
      <c r="B4463">
        <v>3.8159999999999998</v>
      </c>
      <c r="C4463">
        <v>320.14103039999998</v>
      </c>
      <c r="D4463">
        <v>39.8939904</v>
      </c>
      <c r="E4463">
        <v>6.2051061670000003</v>
      </c>
      <c r="F4463" s="260">
        <v>121</v>
      </c>
      <c r="G4463" s="260">
        <v>51</v>
      </c>
      <c r="H4463" s="260">
        <v>70</v>
      </c>
      <c r="I4463" s="260">
        <v>971</v>
      </c>
      <c r="J4463" s="260">
        <v>427</v>
      </c>
      <c r="K4463" s="260">
        <v>13</v>
      </c>
      <c r="L4463" s="260">
        <v>531</v>
      </c>
      <c r="M4463" s="260">
        <v>20</v>
      </c>
      <c r="N4463" s="260">
        <v>7180</v>
      </c>
    </row>
    <row r="4464" spans="1:14" x14ac:dyDescent="0.25">
      <c r="A4464" s="263">
        <v>40988</v>
      </c>
      <c r="B4464">
        <v>3.2909999999999999</v>
      </c>
      <c r="C4464">
        <v>277.68066379999999</v>
      </c>
      <c r="D4464">
        <v>37.411335770000001</v>
      </c>
      <c r="E4464">
        <v>5.1234527649999997</v>
      </c>
      <c r="F4464" s="260">
        <v>131.57142857142901</v>
      </c>
      <c r="G4464" s="260">
        <v>57.571428571428598</v>
      </c>
      <c r="H4464" s="260">
        <v>74</v>
      </c>
      <c r="I4464" s="260">
        <v>976.57142857142901</v>
      </c>
      <c r="J4464" s="260">
        <v>418.57142857142901</v>
      </c>
      <c r="K4464" s="260">
        <v>16</v>
      </c>
      <c r="L4464" s="260">
        <v>542</v>
      </c>
      <c r="M4464" s="260">
        <v>20.8571428571429</v>
      </c>
      <c r="N4464" s="260">
        <v>7394.2857142857101</v>
      </c>
    </row>
    <row r="4465" spans="1:14" x14ac:dyDescent="0.25">
      <c r="A4465" s="263">
        <v>40989</v>
      </c>
      <c r="B4465">
        <v>2.879</v>
      </c>
      <c r="C4465">
        <v>244.3037143</v>
      </c>
      <c r="D4465">
        <v>35.357410289999997</v>
      </c>
      <c r="E4465">
        <v>4.3049824169999997</v>
      </c>
      <c r="F4465" s="260">
        <v>142.142857142857</v>
      </c>
      <c r="G4465" s="260">
        <v>64.142857142857096</v>
      </c>
      <c r="H4465" s="260">
        <v>78</v>
      </c>
      <c r="I4465" s="260">
        <v>982.142857142857</v>
      </c>
      <c r="J4465" s="260">
        <v>410.142857142857</v>
      </c>
      <c r="K4465" s="260">
        <v>19</v>
      </c>
      <c r="L4465" s="260">
        <v>553</v>
      </c>
      <c r="M4465" s="260">
        <v>21.714285714285701</v>
      </c>
      <c r="N4465" s="260">
        <v>7608.5714285714303</v>
      </c>
    </row>
    <row r="4466" spans="1:14" x14ac:dyDescent="0.25">
      <c r="A4466" s="263">
        <v>40990</v>
      </c>
      <c r="B4466">
        <v>2.1480000000000001</v>
      </c>
      <c r="C4466">
        <v>183.30712869999999</v>
      </c>
      <c r="D4466">
        <v>28.341816690000002</v>
      </c>
      <c r="E4466">
        <v>2.8745702149999999</v>
      </c>
      <c r="F4466" s="260">
        <v>152.71428571428601</v>
      </c>
      <c r="G4466" s="260">
        <v>70.714285714285694</v>
      </c>
      <c r="H4466" s="260">
        <v>82</v>
      </c>
      <c r="I4466" s="260">
        <v>987.71428571428601</v>
      </c>
      <c r="J4466" s="260">
        <v>401.71428571428601</v>
      </c>
      <c r="K4466" s="260">
        <v>22</v>
      </c>
      <c r="L4466" s="260">
        <v>564</v>
      </c>
      <c r="M4466" s="260">
        <v>22.571428571428601</v>
      </c>
      <c r="N4466" s="260">
        <v>7822.8571428571404</v>
      </c>
    </row>
    <row r="4467" spans="1:14" x14ac:dyDescent="0.25">
      <c r="A4467" s="263">
        <v>40991</v>
      </c>
      <c r="B4467">
        <v>12.728</v>
      </c>
      <c r="C4467">
        <v>1092.315505</v>
      </c>
      <c r="D4467">
        <v>179.5651694</v>
      </c>
      <c r="E4467">
        <v>54.900525020000003</v>
      </c>
      <c r="F4467" s="260">
        <v>163.28571428571399</v>
      </c>
      <c r="G4467" s="260">
        <v>77.285714285714306</v>
      </c>
      <c r="H4467" s="260">
        <v>86</v>
      </c>
      <c r="I4467" s="260">
        <v>993.28571428571399</v>
      </c>
      <c r="J4467" s="260">
        <v>393.28571428571399</v>
      </c>
      <c r="K4467" s="260">
        <v>25</v>
      </c>
      <c r="L4467" s="260">
        <v>575</v>
      </c>
      <c r="M4467" s="260">
        <v>23.428571428571399</v>
      </c>
      <c r="N4467" s="260">
        <v>8037.1428571428596</v>
      </c>
    </row>
    <row r="4468" spans="1:14" x14ac:dyDescent="0.25">
      <c r="A4468" s="263">
        <v>40992</v>
      </c>
      <c r="B4468">
        <v>17.916</v>
      </c>
      <c r="C4468">
        <v>1546.173323</v>
      </c>
      <c r="D4468">
        <v>269.12084299999998</v>
      </c>
      <c r="E4468">
        <v>97.787511219999999</v>
      </c>
      <c r="F4468" s="260">
        <v>173.857142857143</v>
      </c>
      <c r="G4468" s="260">
        <v>83.857142857142904</v>
      </c>
      <c r="H4468" s="260">
        <v>90</v>
      </c>
      <c r="I4468" s="260">
        <v>998.857142857143</v>
      </c>
      <c r="J4468" s="260">
        <v>384.857142857143</v>
      </c>
      <c r="K4468" s="260">
        <v>28</v>
      </c>
      <c r="L4468" s="260">
        <v>586</v>
      </c>
      <c r="M4468" s="260">
        <v>24.285714285714299</v>
      </c>
      <c r="N4468" s="260">
        <v>8251.4285714285706</v>
      </c>
    </row>
    <row r="4469" spans="1:14" x14ac:dyDescent="0.25">
      <c r="A4469" s="263">
        <v>40993</v>
      </c>
      <c r="B4469">
        <v>2.9940000000000002</v>
      </c>
      <c r="C4469">
        <v>259.82718990000001</v>
      </c>
      <c r="D4469">
        <v>47.708277940000002</v>
      </c>
      <c r="E4469">
        <v>4.7361194549999999</v>
      </c>
      <c r="F4469" s="260">
        <v>184.42857142857099</v>
      </c>
      <c r="G4469" s="260">
        <v>90.428571428571402</v>
      </c>
      <c r="H4469" s="260">
        <v>94</v>
      </c>
      <c r="I4469" s="260">
        <v>1004.42857142857</v>
      </c>
      <c r="J4469" s="260">
        <v>376.42857142857099</v>
      </c>
      <c r="K4469" s="260">
        <v>31</v>
      </c>
      <c r="L4469" s="260">
        <v>597</v>
      </c>
      <c r="M4469" s="260">
        <v>25.1428571428571</v>
      </c>
      <c r="N4469" s="260">
        <v>8465.7142857142899</v>
      </c>
    </row>
    <row r="4470" spans="1:14" x14ac:dyDescent="0.25">
      <c r="A4470" s="263">
        <v>40994</v>
      </c>
      <c r="B4470">
        <v>9.0999999999999998E-2</v>
      </c>
      <c r="C4470">
        <v>7.9410239999999996</v>
      </c>
      <c r="D4470">
        <v>1.5331680000000001</v>
      </c>
      <c r="E4470">
        <v>9.0749452999999994E-2</v>
      </c>
      <c r="F4470" s="260">
        <v>195</v>
      </c>
      <c r="G4470" s="260">
        <v>97</v>
      </c>
      <c r="H4470" s="260">
        <v>98</v>
      </c>
      <c r="I4470" s="260">
        <v>1010</v>
      </c>
      <c r="J4470" s="260">
        <v>368</v>
      </c>
      <c r="K4470" s="260">
        <v>34</v>
      </c>
      <c r="L4470" s="260">
        <v>608</v>
      </c>
      <c r="M4470" s="260">
        <v>26</v>
      </c>
      <c r="N4470" s="260">
        <v>8680</v>
      </c>
    </row>
    <row r="4471" spans="1:14" x14ac:dyDescent="0.25">
      <c r="A4471" s="263">
        <v>40995</v>
      </c>
      <c r="B4471">
        <v>9.0999999999999998E-2</v>
      </c>
      <c r="C4471">
        <v>8.1768959999999993</v>
      </c>
      <c r="D4471">
        <v>1.623024</v>
      </c>
      <c r="E4471">
        <v>9.1610200000000003E-2</v>
      </c>
      <c r="F4471" s="260">
        <v>206.42857142857099</v>
      </c>
      <c r="G4471" s="260">
        <v>112.571428571429</v>
      </c>
      <c r="H4471" s="260">
        <v>93.857142857142904</v>
      </c>
      <c r="I4471" s="260">
        <v>1040</v>
      </c>
      <c r="J4471" s="260">
        <v>418</v>
      </c>
      <c r="K4471" s="260">
        <v>33.714285714285701</v>
      </c>
      <c r="L4471" s="260">
        <v>588.28571428571399</v>
      </c>
      <c r="M4471" s="260">
        <v>25</v>
      </c>
      <c r="N4471" s="260">
        <v>8538.0952380952403</v>
      </c>
    </row>
    <row r="4472" spans="1:14" x14ac:dyDescent="0.25">
      <c r="A4472" s="263">
        <v>40996</v>
      </c>
      <c r="B4472">
        <v>0.61699999999999999</v>
      </c>
      <c r="C4472">
        <v>57.040416</v>
      </c>
      <c r="D4472">
        <v>11.61370286</v>
      </c>
      <c r="E4472">
        <v>0.72357555100000004</v>
      </c>
      <c r="F4472" s="260">
        <v>217.857142857143</v>
      </c>
      <c r="G4472" s="260">
        <v>128.142857142857</v>
      </c>
      <c r="H4472" s="260">
        <v>89.714285714285694</v>
      </c>
      <c r="I4472" s="260">
        <v>1070</v>
      </c>
      <c r="J4472" s="260">
        <v>468</v>
      </c>
      <c r="K4472" s="260">
        <v>33.428571428571402</v>
      </c>
      <c r="L4472" s="260">
        <v>568.57142857142901</v>
      </c>
      <c r="M4472" s="260">
        <v>24</v>
      </c>
      <c r="N4472" s="260">
        <v>8396.1904761904807</v>
      </c>
    </row>
    <row r="4473" spans="1:14" x14ac:dyDescent="0.25">
      <c r="A4473" s="263">
        <v>40997</v>
      </c>
      <c r="B4473">
        <v>0.93700000000000006</v>
      </c>
      <c r="C4473">
        <v>89.052480000000003</v>
      </c>
      <c r="D4473">
        <v>18.562237710000002</v>
      </c>
      <c r="E4473">
        <v>1.1133140509999999</v>
      </c>
      <c r="F4473" s="260">
        <v>229.28571428571399</v>
      </c>
      <c r="G4473" s="260">
        <v>143.71428571428601</v>
      </c>
      <c r="H4473" s="260">
        <v>85.571428571428598</v>
      </c>
      <c r="I4473" s="260">
        <v>1100</v>
      </c>
      <c r="J4473" s="260">
        <v>518</v>
      </c>
      <c r="K4473" s="260">
        <v>33.142857142857103</v>
      </c>
      <c r="L4473" s="260">
        <v>548.857142857143</v>
      </c>
      <c r="M4473" s="260">
        <v>23</v>
      </c>
      <c r="N4473" s="260">
        <v>8254.2857142857101</v>
      </c>
    </row>
    <row r="4474" spans="1:14" x14ac:dyDescent="0.25">
      <c r="A4474" s="263">
        <v>40998</v>
      </c>
      <c r="B4474">
        <v>1.851</v>
      </c>
      <c r="C4474">
        <v>180.71683200000001</v>
      </c>
      <c r="D4474">
        <v>38.496569139999998</v>
      </c>
      <c r="E4474">
        <v>2.5391820169999999</v>
      </c>
      <c r="F4474" s="260">
        <v>240.71428571428601</v>
      </c>
      <c r="G4474" s="260">
        <v>159.28571428571399</v>
      </c>
      <c r="H4474" s="260">
        <v>81.428571428571402</v>
      </c>
      <c r="I4474" s="260">
        <v>1130</v>
      </c>
      <c r="J4474" s="260">
        <v>568</v>
      </c>
      <c r="K4474" s="260">
        <v>32.857142857142897</v>
      </c>
      <c r="L4474" s="260">
        <v>529.142857142857</v>
      </c>
      <c r="M4474" s="260">
        <v>22</v>
      </c>
      <c r="N4474" s="260">
        <v>8112.3809523809496</v>
      </c>
    </row>
    <row r="4475" spans="1:14" x14ac:dyDescent="0.25">
      <c r="A4475" s="263">
        <v>40999</v>
      </c>
      <c r="B4475">
        <v>2.08</v>
      </c>
      <c r="C4475">
        <v>208.46592000000001</v>
      </c>
      <c r="D4475">
        <v>45.313097140000004</v>
      </c>
      <c r="E4475">
        <v>3.0126550160000001</v>
      </c>
      <c r="F4475" s="260">
        <v>252.142857142857</v>
      </c>
      <c r="G4475" s="260">
        <v>174.857142857143</v>
      </c>
      <c r="H4475" s="260">
        <v>77.285714285714306</v>
      </c>
      <c r="I4475" s="260">
        <v>1160</v>
      </c>
      <c r="J4475" s="260">
        <v>618</v>
      </c>
      <c r="K4475" s="260">
        <v>32.571428571428598</v>
      </c>
      <c r="L4475" s="260">
        <v>509.42857142857099</v>
      </c>
      <c r="M4475" s="260">
        <v>21</v>
      </c>
      <c r="N4475" s="260">
        <v>7970.4761904761899</v>
      </c>
    </row>
    <row r="4476" spans="1:14" x14ac:dyDescent="0.25">
      <c r="A4476" s="263">
        <v>41000</v>
      </c>
      <c r="B4476">
        <v>1.714</v>
      </c>
      <c r="C4476">
        <v>176.22662399999999</v>
      </c>
      <c r="D4476">
        <v>39.03218743</v>
      </c>
      <c r="E4476">
        <v>2.365651755</v>
      </c>
      <c r="F4476" s="260">
        <v>263.57142857142901</v>
      </c>
      <c r="G4476" s="260">
        <v>190.42857142857099</v>
      </c>
      <c r="H4476" s="260">
        <v>73.142857142857096</v>
      </c>
      <c r="I4476" s="260">
        <v>1190</v>
      </c>
      <c r="J4476" s="260">
        <v>668</v>
      </c>
      <c r="K4476" s="260">
        <v>32.285714285714299</v>
      </c>
      <c r="L4476" s="260">
        <v>489.71428571428601</v>
      </c>
      <c r="M4476" s="260">
        <v>20</v>
      </c>
      <c r="N4476" s="260">
        <v>7828.5714285714303</v>
      </c>
    </row>
    <row r="4477" spans="1:14" x14ac:dyDescent="0.25">
      <c r="A4477" s="263">
        <v>41001</v>
      </c>
      <c r="B4477">
        <v>9.3239999999999998</v>
      </c>
      <c r="C4477">
        <v>982.82419200000004</v>
      </c>
      <c r="D4477">
        <v>221.53824</v>
      </c>
      <c r="E4477">
        <v>34.731754170000002</v>
      </c>
      <c r="F4477" s="260">
        <v>275</v>
      </c>
      <c r="G4477" s="260">
        <v>206</v>
      </c>
      <c r="H4477" s="260">
        <v>69</v>
      </c>
      <c r="I4477" s="260">
        <v>1220</v>
      </c>
      <c r="J4477" s="260">
        <v>718</v>
      </c>
      <c r="K4477" s="260">
        <v>32</v>
      </c>
      <c r="L4477" s="260">
        <v>470</v>
      </c>
      <c r="M4477" s="260">
        <v>19</v>
      </c>
      <c r="N4477" s="260">
        <v>7686.6666666666697</v>
      </c>
    </row>
    <row r="4478" spans="1:14" x14ac:dyDescent="0.25">
      <c r="A4478" s="263">
        <v>41002</v>
      </c>
      <c r="B4478">
        <v>0.251</v>
      </c>
      <c r="C4478">
        <v>24.493239769999999</v>
      </c>
      <c r="D4478">
        <v>5.6167775999999998</v>
      </c>
      <c r="E4478">
        <v>0.31224736600000003</v>
      </c>
      <c r="F4478" s="260">
        <v>259</v>
      </c>
      <c r="G4478" s="260">
        <v>184.857142857143</v>
      </c>
      <c r="H4478" s="260">
        <v>74.142857142857096</v>
      </c>
      <c r="I4478" s="260">
        <v>1129.42857142857</v>
      </c>
      <c r="J4478" s="260">
        <v>635.142857142857</v>
      </c>
      <c r="K4478" s="260">
        <v>29.8571428571429</v>
      </c>
      <c r="L4478" s="260">
        <v>464.42857142857099</v>
      </c>
      <c r="M4478" s="260">
        <v>17.1428571428571</v>
      </c>
      <c r="N4478" s="260">
        <v>7544.7619047619</v>
      </c>
    </row>
    <row r="4479" spans="1:14" x14ac:dyDescent="0.25">
      <c r="A4479" s="263">
        <v>41003</v>
      </c>
      <c r="B4479">
        <v>2.194</v>
      </c>
      <c r="C4479">
        <v>196.9274222</v>
      </c>
      <c r="D4479">
        <v>46.063468800000003</v>
      </c>
      <c r="E4479">
        <v>3.4238473730000001</v>
      </c>
      <c r="F4479" s="260">
        <v>243</v>
      </c>
      <c r="G4479" s="260">
        <v>163.71428571428601</v>
      </c>
      <c r="H4479" s="260">
        <v>79.285714285714306</v>
      </c>
      <c r="I4479" s="260">
        <v>1038.8571428571399</v>
      </c>
      <c r="J4479" s="260">
        <v>552.28571428571399</v>
      </c>
      <c r="K4479" s="260">
        <v>27.714285714285701</v>
      </c>
      <c r="L4479" s="260">
        <v>458.857142857143</v>
      </c>
      <c r="M4479" s="260">
        <v>15.285714285714301</v>
      </c>
      <c r="N4479" s="260">
        <v>7402.8571428571404</v>
      </c>
    </row>
    <row r="4480" spans="1:14" x14ac:dyDescent="0.25">
      <c r="A4480" s="263">
        <v>41004</v>
      </c>
      <c r="B4480">
        <v>1.554</v>
      </c>
      <c r="C4480">
        <v>127.3221504</v>
      </c>
      <c r="D4480">
        <v>30.478291200000001</v>
      </c>
      <c r="E4480">
        <v>2.22920454</v>
      </c>
      <c r="F4480" s="260">
        <v>227</v>
      </c>
      <c r="G4480" s="260">
        <v>142.57142857142901</v>
      </c>
      <c r="H4480" s="260">
        <v>84.428571428571402</v>
      </c>
      <c r="I4480" s="260">
        <v>948.28571428571399</v>
      </c>
      <c r="J4480" s="260">
        <v>469.42857142857099</v>
      </c>
      <c r="K4480" s="260">
        <v>25.571428571428601</v>
      </c>
      <c r="L4480" s="260">
        <v>453.28571428571399</v>
      </c>
      <c r="M4480" s="260">
        <v>13.4285714285714</v>
      </c>
      <c r="N4480" s="260">
        <v>7260.9523809523798</v>
      </c>
    </row>
    <row r="4481" spans="1:14" x14ac:dyDescent="0.25">
      <c r="A4481" s="263">
        <v>41005</v>
      </c>
      <c r="B4481">
        <v>0.89100000000000001</v>
      </c>
      <c r="C4481">
        <v>66.028904229999995</v>
      </c>
      <c r="D4481">
        <v>16.243286399999999</v>
      </c>
      <c r="E4481">
        <v>1.1692746329999999</v>
      </c>
      <c r="F4481" s="260">
        <v>211</v>
      </c>
      <c r="G4481" s="260">
        <v>121.428571428571</v>
      </c>
      <c r="H4481" s="260">
        <v>89.571428571428598</v>
      </c>
      <c r="I4481" s="260">
        <v>857.71428571428601</v>
      </c>
      <c r="J4481" s="260">
        <v>386.57142857142901</v>
      </c>
      <c r="K4481" s="260">
        <v>23.428571428571399</v>
      </c>
      <c r="L4481" s="260">
        <v>447.71428571428601</v>
      </c>
      <c r="M4481" s="260">
        <v>11.5714285714286</v>
      </c>
      <c r="N4481" s="260">
        <v>7119.0476190476202</v>
      </c>
    </row>
    <row r="4482" spans="1:14" x14ac:dyDescent="0.25">
      <c r="A4482" s="263">
        <v>41006</v>
      </c>
      <c r="B4482">
        <v>0.52600000000000002</v>
      </c>
      <c r="C4482">
        <v>34.863881139999997</v>
      </c>
      <c r="D4482">
        <v>8.8620479999999997</v>
      </c>
      <c r="E4482">
        <v>0.70411182500000002</v>
      </c>
      <c r="F4482" s="260">
        <v>195</v>
      </c>
      <c r="G4482" s="260">
        <v>100.28571428571399</v>
      </c>
      <c r="H4482" s="260">
        <v>94.714285714285694</v>
      </c>
      <c r="I4482" s="260">
        <v>767.142857142857</v>
      </c>
      <c r="J4482" s="260">
        <v>303.71428571428601</v>
      </c>
      <c r="K4482" s="260">
        <v>21.285714285714299</v>
      </c>
      <c r="L4482" s="260">
        <v>442.142857142857</v>
      </c>
      <c r="M4482" s="260">
        <v>9.71428571428571</v>
      </c>
      <c r="N4482" s="260">
        <v>6977.1428571428596</v>
      </c>
    </row>
    <row r="4483" spans="1:14" x14ac:dyDescent="0.25">
      <c r="A4483" s="263">
        <v>41007</v>
      </c>
      <c r="B4483">
        <v>1.097</v>
      </c>
      <c r="C4483">
        <v>64.125981260000003</v>
      </c>
      <c r="D4483">
        <v>16.965763200000001</v>
      </c>
      <c r="E4483">
        <v>1.537052713</v>
      </c>
      <c r="F4483" s="260">
        <v>179</v>
      </c>
      <c r="G4483" s="260">
        <v>79.142857142857196</v>
      </c>
      <c r="H4483" s="260">
        <v>99.857142857142904</v>
      </c>
      <c r="I4483" s="260">
        <v>676.57142857142901</v>
      </c>
      <c r="J4483" s="260">
        <v>220.857142857143</v>
      </c>
      <c r="K4483" s="260">
        <v>19.1428571428571</v>
      </c>
      <c r="L4483" s="260">
        <v>436.57142857142901</v>
      </c>
      <c r="M4483" s="260">
        <v>7.8571428571428603</v>
      </c>
      <c r="N4483" s="260">
        <v>6835.2380952381</v>
      </c>
    </row>
    <row r="4484" spans="1:14" x14ac:dyDescent="0.25">
      <c r="A4484" s="263">
        <v>41008</v>
      </c>
      <c r="B4484">
        <v>0.45700000000000002</v>
      </c>
      <c r="C4484">
        <v>23.138092799999999</v>
      </c>
      <c r="D4484">
        <v>6.4360223999999997</v>
      </c>
      <c r="E4484">
        <v>0.63052944899999996</v>
      </c>
      <c r="F4484" s="260">
        <v>163</v>
      </c>
      <c r="G4484" s="260">
        <v>58</v>
      </c>
      <c r="H4484" s="260">
        <v>105</v>
      </c>
      <c r="I4484" s="260">
        <v>586</v>
      </c>
      <c r="J4484" s="260">
        <v>138</v>
      </c>
      <c r="K4484" s="260">
        <v>17</v>
      </c>
      <c r="L4484" s="260">
        <v>431</v>
      </c>
      <c r="M4484" s="260">
        <v>6</v>
      </c>
      <c r="N4484" s="260">
        <v>6693.3333333333303</v>
      </c>
    </row>
    <row r="4485" spans="1:14" x14ac:dyDescent="0.25">
      <c r="A4485" s="263">
        <v>41009</v>
      </c>
      <c r="B4485">
        <v>0.251</v>
      </c>
      <c r="C4485">
        <v>13.92886491</v>
      </c>
      <c r="D4485">
        <v>3.8075122289999999</v>
      </c>
      <c r="E4485">
        <v>0.34043458100000001</v>
      </c>
      <c r="F4485" s="260">
        <v>175.57142857142901</v>
      </c>
      <c r="G4485" s="260">
        <v>70.428571428571402</v>
      </c>
      <c r="H4485" s="260">
        <v>105.142857142857</v>
      </c>
      <c r="I4485" s="260">
        <v>642.28571428571399</v>
      </c>
      <c r="J4485" s="260">
        <v>178.28571428571399</v>
      </c>
      <c r="K4485" s="260">
        <v>27</v>
      </c>
      <c r="L4485" s="260">
        <v>437</v>
      </c>
      <c r="M4485" s="260">
        <v>13</v>
      </c>
      <c r="N4485" s="260">
        <v>6551.4285714285697</v>
      </c>
    </row>
    <row r="4486" spans="1:14" x14ac:dyDescent="0.25">
      <c r="A4486" s="263">
        <v>41010</v>
      </c>
      <c r="B4486">
        <v>0.45700000000000002</v>
      </c>
      <c r="C4486">
        <v>27.582953140000001</v>
      </c>
      <c r="D4486">
        <v>7.4287830860000001</v>
      </c>
      <c r="E4486">
        <v>0.64768958300000001</v>
      </c>
      <c r="F4486" s="260">
        <v>188.142857142857</v>
      </c>
      <c r="G4486" s="260">
        <v>82.857142857142904</v>
      </c>
      <c r="H4486" s="260">
        <v>105.28571428571399</v>
      </c>
      <c r="I4486" s="260">
        <v>698.57142857142901</v>
      </c>
      <c r="J4486" s="260">
        <v>218.57142857142901</v>
      </c>
      <c r="K4486" s="260">
        <v>37</v>
      </c>
      <c r="L4486" s="260">
        <v>443</v>
      </c>
      <c r="M4486" s="260">
        <v>20</v>
      </c>
      <c r="N4486" s="260">
        <v>6409.5238095238101</v>
      </c>
    </row>
    <row r="4487" spans="1:14" x14ac:dyDescent="0.25">
      <c r="A4487" s="263">
        <v>41011</v>
      </c>
      <c r="B4487">
        <v>0.45700000000000002</v>
      </c>
      <c r="C4487">
        <v>29.80538331</v>
      </c>
      <c r="D4487">
        <v>7.9251634290000004</v>
      </c>
      <c r="E4487">
        <v>0.65626965000000004</v>
      </c>
      <c r="F4487" s="260">
        <v>200.71428571428601</v>
      </c>
      <c r="G4487" s="260">
        <v>95.285714285714306</v>
      </c>
      <c r="H4487" s="260">
        <v>105.428571428571</v>
      </c>
      <c r="I4487" s="260">
        <v>754.857142857143</v>
      </c>
      <c r="J4487" s="260">
        <v>258.857142857143</v>
      </c>
      <c r="K4487" s="260">
        <v>47</v>
      </c>
      <c r="L4487" s="260">
        <v>449</v>
      </c>
      <c r="M4487" s="260">
        <v>27</v>
      </c>
      <c r="N4487" s="260">
        <v>6267.6190476190504</v>
      </c>
    </row>
    <row r="4488" spans="1:14" x14ac:dyDescent="0.25">
      <c r="A4488" s="263">
        <v>41012</v>
      </c>
      <c r="B4488">
        <v>2.3E-2</v>
      </c>
      <c r="C4488">
        <v>1.6119030860000001</v>
      </c>
      <c r="D4488">
        <v>0.42384137100000002</v>
      </c>
      <c r="E4488">
        <v>2.3332499E-2</v>
      </c>
      <c r="F4488" s="260">
        <v>213.28571428571399</v>
      </c>
      <c r="G4488" s="260">
        <v>107.71428571428601</v>
      </c>
      <c r="H4488" s="260">
        <v>105.571428571429</v>
      </c>
      <c r="I4488" s="260">
        <v>811.142857142857</v>
      </c>
      <c r="J4488" s="260">
        <v>299.142857142857</v>
      </c>
      <c r="K4488" s="260">
        <v>57</v>
      </c>
      <c r="L4488" s="260">
        <v>455</v>
      </c>
      <c r="M4488" s="260">
        <v>34</v>
      </c>
      <c r="N4488" s="260">
        <v>6125.7142857142899</v>
      </c>
    </row>
    <row r="4489" spans="1:14" x14ac:dyDescent="0.25">
      <c r="A4489" s="263">
        <v>41013</v>
      </c>
      <c r="B4489">
        <v>2.7650000000000001</v>
      </c>
      <c r="C4489">
        <v>207.22521599999999</v>
      </c>
      <c r="D4489">
        <v>53.956367999999998</v>
      </c>
      <c r="E4489">
        <v>5.3751061580000004</v>
      </c>
      <c r="F4489" s="260">
        <v>225.857142857143</v>
      </c>
      <c r="G4489" s="260">
        <v>120.142857142857</v>
      </c>
      <c r="H4489" s="260">
        <v>105.71428571428601</v>
      </c>
      <c r="I4489" s="260">
        <v>867.42857142857099</v>
      </c>
      <c r="J4489" s="260">
        <v>339.42857142857099</v>
      </c>
      <c r="K4489" s="260">
        <v>67</v>
      </c>
      <c r="L4489" s="260">
        <v>461</v>
      </c>
      <c r="M4489" s="260">
        <v>41</v>
      </c>
      <c r="N4489" s="260">
        <v>5983.8095238095202</v>
      </c>
    </row>
    <row r="4490" spans="1:14" x14ac:dyDescent="0.25">
      <c r="A4490" s="263">
        <v>41014</v>
      </c>
      <c r="B4490">
        <v>3.496</v>
      </c>
      <c r="C4490">
        <v>279.01196429999999</v>
      </c>
      <c r="D4490">
        <v>72.018399090000003</v>
      </c>
      <c r="E4490">
        <v>7.4875413289999999</v>
      </c>
      <c r="F4490" s="260">
        <v>238.42857142857099</v>
      </c>
      <c r="G4490" s="260">
        <v>132.57142857142901</v>
      </c>
      <c r="H4490" s="260">
        <v>105.857142857143</v>
      </c>
      <c r="I4490" s="260">
        <v>923.71428571428601</v>
      </c>
      <c r="J4490" s="260">
        <v>379.71428571428601</v>
      </c>
      <c r="K4490" s="260">
        <v>77</v>
      </c>
      <c r="L4490" s="260">
        <v>467</v>
      </c>
      <c r="M4490" s="260">
        <v>48</v>
      </c>
      <c r="N4490" s="260">
        <v>5841.9047619047597</v>
      </c>
    </row>
    <row r="4491" spans="1:14" x14ac:dyDescent="0.25">
      <c r="A4491" s="263">
        <v>41015</v>
      </c>
      <c r="B4491">
        <v>4.3879999999999999</v>
      </c>
      <c r="C4491">
        <v>371.54073599999998</v>
      </c>
      <c r="D4491">
        <v>95.159923199999994</v>
      </c>
      <c r="E4491">
        <v>10.869520420000001</v>
      </c>
      <c r="F4491" s="260">
        <v>251</v>
      </c>
      <c r="G4491" s="260">
        <v>145</v>
      </c>
      <c r="H4491" s="260">
        <v>106</v>
      </c>
      <c r="I4491" s="260">
        <v>980</v>
      </c>
      <c r="J4491" s="260">
        <v>420</v>
      </c>
      <c r="K4491" s="260">
        <v>87</v>
      </c>
      <c r="L4491" s="260">
        <v>473</v>
      </c>
      <c r="M4491" s="260">
        <v>55</v>
      </c>
      <c r="N4491" s="260">
        <v>5700</v>
      </c>
    </row>
    <row r="4492" spans="1:14" x14ac:dyDescent="0.25">
      <c r="A4492" s="263">
        <v>41016</v>
      </c>
      <c r="B4492">
        <v>1.9419999999999999</v>
      </c>
      <c r="C4492">
        <v>182.65009370000001</v>
      </c>
      <c r="D4492">
        <v>43.361419890000001</v>
      </c>
      <c r="E4492">
        <v>3.3893195870000001</v>
      </c>
      <c r="F4492" s="260">
        <v>258.42857142857099</v>
      </c>
      <c r="G4492" s="260">
        <v>162.857142857143</v>
      </c>
      <c r="H4492" s="260">
        <v>95.571428571428598</v>
      </c>
      <c r="I4492" s="260">
        <v>1088.57142857143</v>
      </c>
      <c r="J4492" s="260">
        <v>507.142857142857</v>
      </c>
      <c r="K4492" s="260">
        <v>96.714285714285694</v>
      </c>
      <c r="L4492" s="260">
        <v>484.71428571428601</v>
      </c>
      <c r="M4492" s="260">
        <v>72.142857142857096</v>
      </c>
      <c r="N4492" s="260">
        <v>5897.1428571428596</v>
      </c>
    </row>
    <row r="4493" spans="1:14" x14ac:dyDescent="0.25">
      <c r="A4493" s="263">
        <v>41017</v>
      </c>
      <c r="B4493">
        <v>1.2110000000000001</v>
      </c>
      <c r="C4493">
        <v>125.257536</v>
      </c>
      <c r="D4493">
        <v>27.816739200000001</v>
      </c>
      <c r="E4493">
        <v>1.962959181</v>
      </c>
      <c r="F4493" s="260">
        <v>265.857142857143</v>
      </c>
      <c r="G4493" s="260">
        <v>180.71428571428601</v>
      </c>
      <c r="H4493" s="260">
        <v>85.142857142857096</v>
      </c>
      <c r="I4493" s="260">
        <v>1197.1428571428601</v>
      </c>
      <c r="J4493" s="260">
        <v>594.28571428571399</v>
      </c>
      <c r="K4493" s="260">
        <v>106.428571428571</v>
      </c>
      <c r="L4493" s="260">
        <v>496.42857142857099</v>
      </c>
      <c r="M4493" s="260">
        <v>89.285714285714306</v>
      </c>
      <c r="N4493" s="260">
        <v>6094.2857142857101</v>
      </c>
    </row>
    <row r="4494" spans="1:14" x14ac:dyDescent="0.25">
      <c r="A4494" s="263">
        <v>41018</v>
      </c>
      <c r="B4494">
        <v>0.89100000000000001</v>
      </c>
      <c r="C4494">
        <v>100.5170194</v>
      </c>
      <c r="D4494">
        <v>21.03819017</v>
      </c>
      <c r="E4494">
        <v>1.387090036</v>
      </c>
      <c r="F4494" s="260">
        <v>273.28571428571399</v>
      </c>
      <c r="G4494" s="260">
        <v>198.57142857142901</v>
      </c>
      <c r="H4494" s="260">
        <v>74.714285714285694</v>
      </c>
      <c r="I4494" s="260">
        <v>1305.7142857142901</v>
      </c>
      <c r="J4494" s="260">
        <v>681.42857142857099</v>
      </c>
      <c r="K4494" s="260">
        <v>116.142857142857</v>
      </c>
      <c r="L4494" s="260">
        <v>508.142857142857</v>
      </c>
      <c r="M4494" s="260">
        <v>106.428571428571</v>
      </c>
      <c r="N4494" s="260">
        <v>6291.4285714285697</v>
      </c>
    </row>
    <row r="4495" spans="1:14" x14ac:dyDescent="0.25">
      <c r="A4495" s="263">
        <v>41019</v>
      </c>
      <c r="B4495">
        <v>0.66300000000000003</v>
      </c>
      <c r="C4495">
        <v>81.014811429999995</v>
      </c>
      <c r="D4495">
        <v>16.08021257</v>
      </c>
      <c r="E4495">
        <v>1.0470163459999999</v>
      </c>
      <c r="F4495" s="260">
        <v>280.71428571428601</v>
      </c>
      <c r="G4495" s="260">
        <v>216.42857142857099</v>
      </c>
      <c r="H4495" s="260">
        <v>64.285714285714306</v>
      </c>
      <c r="I4495" s="260">
        <v>1414.2857142857099</v>
      </c>
      <c r="J4495" s="260">
        <v>768.57142857142901</v>
      </c>
      <c r="K4495" s="260">
        <v>125.857142857143</v>
      </c>
      <c r="L4495" s="260">
        <v>519.857142857143</v>
      </c>
      <c r="M4495" s="260">
        <v>123.571428571429</v>
      </c>
      <c r="N4495" s="260">
        <v>6488.5714285714303</v>
      </c>
    </row>
    <row r="4496" spans="1:14" x14ac:dyDescent="0.25">
      <c r="A4496" s="263">
        <v>41020</v>
      </c>
      <c r="B4496">
        <v>3.0619999999999998</v>
      </c>
      <c r="C4496">
        <v>402.8822126</v>
      </c>
      <c r="D4496">
        <v>76.230152230000002</v>
      </c>
      <c r="E4496">
        <v>6.6945923809999996</v>
      </c>
      <c r="F4496" s="260">
        <v>288.142857142857</v>
      </c>
      <c r="G4496" s="260">
        <v>234.28571428571399</v>
      </c>
      <c r="H4496" s="260">
        <v>53.857142857142897</v>
      </c>
      <c r="I4496" s="260">
        <v>1522.8571428571399</v>
      </c>
      <c r="J4496" s="260">
        <v>855.71428571428601</v>
      </c>
      <c r="K4496" s="260">
        <v>135.57142857142901</v>
      </c>
      <c r="L4496" s="260">
        <v>531.57142857142901</v>
      </c>
      <c r="M4496" s="260">
        <v>140.71428571428601</v>
      </c>
      <c r="N4496" s="260">
        <v>6685.7142857142899</v>
      </c>
    </row>
    <row r="4497" spans="1:14" x14ac:dyDescent="0.25">
      <c r="A4497" s="263">
        <v>41021</v>
      </c>
      <c r="B4497">
        <v>1.5309999999999999</v>
      </c>
      <c r="C4497">
        <v>215.8027611</v>
      </c>
      <c r="D4497">
        <v>39.097715659999999</v>
      </c>
      <c r="E4497">
        <v>2.7045394049999998</v>
      </c>
      <c r="F4497" s="260">
        <v>295.57142857142901</v>
      </c>
      <c r="G4497" s="260">
        <v>252.142857142857</v>
      </c>
      <c r="H4497" s="260">
        <v>43.428571428571402</v>
      </c>
      <c r="I4497" s="260">
        <v>1631.42857142857</v>
      </c>
      <c r="J4497" s="260">
        <v>942.857142857143</v>
      </c>
      <c r="K4497" s="260">
        <v>145.28571428571399</v>
      </c>
      <c r="L4497" s="260">
        <v>543.28571428571399</v>
      </c>
      <c r="M4497" s="260">
        <v>157.857142857143</v>
      </c>
      <c r="N4497" s="260">
        <v>6882.8571428571404</v>
      </c>
    </row>
    <row r="4498" spans="1:14" x14ac:dyDescent="0.25">
      <c r="A4498" s="263">
        <v>41022</v>
      </c>
      <c r="B4498">
        <v>1.325</v>
      </c>
      <c r="C4498">
        <v>199.1952</v>
      </c>
      <c r="D4498">
        <v>34.687440000000002</v>
      </c>
      <c r="E4498">
        <v>2.3115651449999999</v>
      </c>
      <c r="F4498" s="260">
        <v>303</v>
      </c>
      <c r="G4498" s="260">
        <v>270</v>
      </c>
      <c r="H4498" s="260">
        <v>33</v>
      </c>
      <c r="I4498" s="260">
        <v>1740</v>
      </c>
      <c r="J4498" s="260">
        <v>1030</v>
      </c>
      <c r="K4498" s="260">
        <v>155</v>
      </c>
      <c r="L4498" s="260">
        <v>555</v>
      </c>
      <c r="M4498" s="260">
        <v>175</v>
      </c>
      <c r="N4498" s="260">
        <v>7080</v>
      </c>
    </row>
    <row r="4499" spans="1:14" x14ac:dyDescent="0.25">
      <c r="A4499" s="263">
        <v>41023</v>
      </c>
      <c r="B4499">
        <v>0.89100000000000001</v>
      </c>
      <c r="C4499">
        <v>165.9520594</v>
      </c>
      <c r="D4499">
        <v>25.503169369999998</v>
      </c>
      <c r="E4499">
        <v>1.4710205759999999</v>
      </c>
      <c r="F4499" s="260">
        <v>331.28571428571399</v>
      </c>
      <c r="G4499" s="260">
        <v>286.71428571428601</v>
      </c>
      <c r="H4499" s="260">
        <v>44.571428571428598</v>
      </c>
      <c r="I4499" s="260">
        <v>2155.7142857142899</v>
      </c>
      <c r="J4499" s="260">
        <v>1394.2857142857099</v>
      </c>
      <c r="K4499" s="260">
        <v>228.857142857143</v>
      </c>
      <c r="L4499" s="260">
        <v>532.57142857142901</v>
      </c>
      <c r="M4499" s="260">
        <v>169.142857142857</v>
      </c>
      <c r="N4499" s="260">
        <v>7490</v>
      </c>
    </row>
    <row r="4500" spans="1:14" x14ac:dyDescent="0.25">
      <c r="A4500" s="263">
        <v>41024</v>
      </c>
      <c r="B4500">
        <v>1.325</v>
      </c>
      <c r="C4500">
        <v>294.37714290000002</v>
      </c>
      <c r="D4500">
        <v>41.163737140000002</v>
      </c>
      <c r="E4500">
        <v>2.3662185440000001</v>
      </c>
      <c r="F4500" s="260">
        <v>359.57142857142901</v>
      </c>
      <c r="G4500" s="260">
        <v>303.42857142857099</v>
      </c>
      <c r="H4500" s="260">
        <v>56.142857142857103</v>
      </c>
      <c r="I4500" s="260">
        <v>2571.4285714285702</v>
      </c>
      <c r="J4500" s="260">
        <v>1758.57142857143</v>
      </c>
      <c r="K4500" s="260">
        <v>302.71428571428601</v>
      </c>
      <c r="L4500" s="260">
        <v>510.142857142857</v>
      </c>
      <c r="M4500" s="260">
        <v>163.28571428571399</v>
      </c>
      <c r="N4500" s="260">
        <v>7900</v>
      </c>
    </row>
    <row r="4501" spans="1:14" x14ac:dyDescent="0.25">
      <c r="A4501" s="263">
        <v>41025</v>
      </c>
      <c r="B4501">
        <v>47.189</v>
      </c>
      <c r="C4501">
        <v>12178.968559999999</v>
      </c>
      <c r="D4501">
        <v>1581.343838</v>
      </c>
      <c r="E4501">
        <v>991.51108720000002</v>
      </c>
      <c r="F4501" s="260">
        <v>387.857142857143</v>
      </c>
      <c r="G4501" s="260">
        <v>320.142857142857</v>
      </c>
      <c r="H4501" s="260">
        <v>67.714285714285694</v>
      </c>
      <c r="I4501" s="260">
        <v>2987.1428571428601</v>
      </c>
      <c r="J4501" s="260">
        <v>2122.8571428571399</v>
      </c>
      <c r="K4501" s="260">
        <v>376.57142857142901</v>
      </c>
      <c r="L4501" s="260">
        <v>487.71428571428601</v>
      </c>
      <c r="M4501" s="260">
        <v>157.42857142857099</v>
      </c>
      <c r="N4501" s="260">
        <v>8310</v>
      </c>
    </row>
    <row r="4502" spans="1:14" x14ac:dyDescent="0.25">
      <c r="A4502" s="263">
        <v>41026</v>
      </c>
      <c r="B4502">
        <v>13.984999999999999</v>
      </c>
      <c r="C4502">
        <v>4111.6858970000003</v>
      </c>
      <c r="D4502">
        <v>502.8270789</v>
      </c>
      <c r="E4502">
        <v>96.35306319</v>
      </c>
      <c r="F4502" s="260">
        <v>416.142857142857</v>
      </c>
      <c r="G4502" s="260">
        <v>336.857142857143</v>
      </c>
      <c r="H4502" s="260">
        <v>79.285714285714306</v>
      </c>
      <c r="I4502" s="260">
        <v>3402.8571428571399</v>
      </c>
      <c r="J4502" s="260">
        <v>2487.1428571428601</v>
      </c>
      <c r="K4502" s="260">
        <v>450.42857142857099</v>
      </c>
      <c r="L4502" s="260">
        <v>465.28571428571399</v>
      </c>
      <c r="M4502" s="260">
        <v>151.57142857142901</v>
      </c>
      <c r="N4502" s="260">
        <v>8720</v>
      </c>
    </row>
    <row r="4503" spans="1:14" x14ac:dyDescent="0.25">
      <c r="A4503" s="263">
        <v>41027</v>
      </c>
      <c r="B4503">
        <v>10.855</v>
      </c>
      <c r="C4503">
        <v>3581.3312230000001</v>
      </c>
      <c r="D4503">
        <v>416.81711309999997</v>
      </c>
      <c r="E4503">
        <v>62.281330240000003</v>
      </c>
      <c r="F4503" s="260">
        <v>444.42857142857099</v>
      </c>
      <c r="G4503" s="260">
        <v>353.57142857142901</v>
      </c>
      <c r="H4503" s="260">
        <v>90.857142857142904</v>
      </c>
      <c r="I4503" s="260">
        <v>3818.5714285714298</v>
      </c>
      <c r="J4503" s="260">
        <v>2851.4285714285702</v>
      </c>
      <c r="K4503" s="260">
        <v>524.28571428571399</v>
      </c>
      <c r="L4503" s="260">
        <v>442.857142857143</v>
      </c>
      <c r="M4503" s="260">
        <v>145.71428571428601</v>
      </c>
      <c r="N4503" s="260">
        <v>9130</v>
      </c>
    </row>
    <row r="4504" spans="1:14" x14ac:dyDescent="0.25">
      <c r="A4504" s="263">
        <v>41028</v>
      </c>
      <c r="B4504">
        <v>11.22</v>
      </c>
      <c r="C4504">
        <v>4104.750446</v>
      </c>
      <c r="D4504">
        <v>458.25301030000003</v>
      </c>
      <c r="E4504">
        <v>66.918340459999996</v>
      </c>
      <c r="F4504" s="260">
        <v>472.71428571428601</v>
      </c>
      <c r="G4504" s="260">
        <v>370.28571428571399</v>
      </c>
      <c r="H4504" s="260">
        <v>102.428571428571</v>
      </c>
      <c r="I4504" s="260">
        <v>4234.2857142857101</v>
      </c>
      <c r="J4504" s="260">
        <v>3215.7142857142899</v>
      </c>
      <c r="K4504" s="260">
        <v>598.142857142857</v>
      </c>
      <c r="L4504" s="260">
        <v>420.42857142857099</v>
      </c>
      <c r="M4504" s="260">
        <v>139.857142857143</v>
      </c>
      <c r="N4504" s="260">
        <v>9540</v>
      </c>
    </row>
    <row r="4505" spans="1:14" x14ac:dyDescent="0.25">
      <c r="A4505" s="263">
        <v>41029</v>
      </c>
      <c r="B4505">
        <v>9.4149999999999991</v>
      </c>
      <c r="C4505">
        <v>3782.5704000000001</v>
      </c>
      <c r="D4505">
        <v>407.54145599999998</v>
      </c>
      <c r="E4505">
        <v>48.55051228</v>
      </c>
      <c r="F4505" s="260">
        <v>501</v>
      </c>
      <c r="G4505" s="260">
        <v>387</v>
      </c>
      <c r="H4505" s="260">
        <v>114</v>
      </c>
      <c r="I4505" s="260">
        <v>4650</v>
      </c>
      <c r="J4505" s="260">
        <v>3580</v>
      </c>
      <c r="K4505" s="260">
        <v>672</v>
      </c>
      <c r="L4505" s="260">
        <v>398</v>
      </c>
      <c r="M4505" s="260">
        <v>134</v>
      </c>
      <c r="N4505" s="260">
        <v>9950</v>
      </c>
    </row>
    <row r="4506" spans="1:14" x14ac:dyDescent="0.25">
      <c r="A4506" s="263">
        <v>41030</v>
      </c>
      <c r="B4506">
        <v>29.684000000000001</v>
      </c>
      <c r="C4506">
        <v>11094.14905</v>
      </c>
      <c r="D4506">
        <v>1227.75738</v>
      </c>
      <c r="E4506">
        <v>420.23403109999998</v>
      </c>
      <c r="F4506" s="260">
        <v>478.71428571428601</v>
      </c>
      <c r="G4506" s="260">
        <v>359</v>
      </c>
      <c r="H4506" s="260">
        <v>119.71428571428601</v>
      </c>
      <c r="I4506" s="260">
        <v>4325.7142857142899</v>
      </c>
      <c r="J4506" s="260">
        <v>3314.2857142857101</v>
      </c>
      <c r="K4506" s="260">
        <v>584.142857142857</v>
      </c>
      <c r="L4506" s="260">
        <v>427.28571428571399</v>
      </c>
      <c r="M4506" s="260">
        <v>120.142857142857</v>
      </c>
      <c r="N4506" s="260">
        <v>10060.714285714301</v>
      </c>
    </row>
    <row r="4507" spans="1:14" x14ac:dyDescent="0.25">
      <c r="A4507" s="263">
        <v>41031</v>
      </c>
      <c r="B4507">
        <v>171.548</v>
      </c>
      <c r="C4507">
        <v>59308.16272</v>
      </c>
      <c r="D4507">
        <v>6765.0689009999996</v>
      </c>
      <c r="E4507">
        <v>12064.894200000001</v>
      </c>
      <c r="F4507" s="260">
        <v>456.42857142857099</v>
      </c>
      <c r="G4507" s="260">
        <v>331</v>
      </c>
      <c r="H4507" s="260">
        <v>125.428571428571</v>
      </c>
      <c r="I4507" s="260">
        <v>4001.4285714285702</v>
      </c>
      <c r="J4507" s="260">
        <v>3048.5714285714298</v>
      </c>
      <c r="K4507" s="260">
        <v>496.28571428571399</v>
      </c>
      <c r="L4507" s="260">
        <v>456.57142857142901</v>
      </c>
      <c r="M4507" s="260">
        <v>106.28571428571399</v>
      </c>
      <c r="N4507" s="260">
        <v>10171.4285714286</v>
      </c>
    </row>
    <row r="4508" spans="1:14" x14ac:dyDescent="0.25">
      <c r="A4508" s="263">
        <v>41032</v>
      </c>
      <c r="B4508">
        <v>78.632999999999996</v>
      </c>
      <c r="C4508">
        <v>24982.108499999998</v>
      </c>
      <c r="D4508">
        <v>2949.5193370000002</v>
      </c>
      <c r="E4508">
        <v>2676.2386649999999</v>
      </c>
      <c r="F4508" s="260">
        <v>434.142857142857</v>
      </c>
      <c r="G4508" s="260">
        <v>303</v>
      </c>
      <c r="H4508" s="260">
        <v>131.142857142857</v>
      </c>
      <c r="I4508" s="260">
        <v>3677.1428571428601</v>
      </c>
      <c r="J4508" s="260">
        <v>2782.8571428571399</v>
      </c>
      <c r="K4508" s="260">
        <v>408.42857142857099</v>
      </c>
      <c r="L4508" s="260">
        <v>485.857142857143</v>
      </c>
      <c r="M4508" s="260">
        <v>92.428571428571402</v>
      </c>
      <c r="N4508" s="260">
        <v>10282.142857142901</v>
      </c>
    </row>
    <row r="4509" spans="1:14" x14ac:dyDescent="0.25">
      <c r="A4509" s="263">
        <v>41033</v>
      </c>
      <c r="B4509">
        <v>6.7869999999999999</v>
      </c>
      <c r="C4509">
        <v>1966.104699</v>
      </c>
      <c r="D4509">
        <v>241.51171059999999</v>
      </c>
      <c r="E4509">
        <v>28.62635117</v>
      </c>
      <c r="F4509" s="260">
        <v>411.857142857143</v>
      </c>
      <c r="G4509" s="260">
        <v>275</v>
      </c>
      <c r="H4509" s="260">
        <v>136.857142857143</v>
      </c>
      <c r="I4509" s="260">
        <v>3352.8571428571399</v>
      </c>
      <c r="J4509" s="260">
        <v>2517.1428571428601</v>
      </c>
      <c r="K4509" s="260">
        <v>320.57142857142901</v>
      </c>
      <c r="L4509" s="260">
        <v>515.142857142857</v>
      </c>
      <c r="M4509" s="260">
        <v>78.571428571428598</v>
      </c>
      <c r="N4509" s="260">
        <v>10392.857142857099</v>
      </c>
    </row>
    <row r="4510" spans="1:14" x14ac:dyDescent="0.25">
      <c r="A4510" s="263">
        <v>41034</v>
      </c>
      <c r="B4510">
        <v>115.881</v>
      </c>
      <c r="C4510">
        <v>30322.415730000001</v>
      </c>
      <c r="D4510">
        <v>3900.4352680000002</v>
      </c>
      <c r="E4510">
        <v>6062.0330709999998</v>
      </c>
      <c r="F4510" s="260">
        <v>389.57142857142901</v>
      </c>
      <c r="G4510" s="260">
        <v>247</v>
      </c>
      <c r="H4510" s="260">
        <v>142.57142857142901</v>
      </c>
      <c r="I4510" s="260">
        <v>3028.5714285714298</v>
      </c>
      <c r="J4510" s="260">
        <v>2251.4285714285702</v>
      </c>
      <c r="K4510" s="260">
        <v>232.71428571428601</v>
      </c>
      <c r="L4510" s="260">
        <v>544.42857142857099</v>
      </c>
      <c r="M4510" s="260">
        <v>64.714285714285694</v>
      </c>
      <c r="N4510" s="260">
        <v>10503.5714285714</v>
      </c>
    </row>
    <row r="4511" spans="1:14" x14ac:dyDescent="0.25">
      <c r="A4511" s="263">
        <v>41035</v>
      </c>
      <c r="B4511">
        <v>53.884</v>
      </c>
      <c r="C4511">
        <v>12590.012000000001</v>
      </c>
      <c r="D4511">
        <v>1709.927144</v>
      </c>
      <c r="E4511">
        <v>1403.2891529999999</v>
      </c>
      <c r="F4511" s="260">
        <v>367.28571428571399</v>
      </c>
      <c r="G4511" s="260">
        <v>219</v>
      </c>
      <c r="H4511" s="260">
        <v>148.28571428571399</v>
      </c>
      <c r="I4511" s="260">
        <v>2704.2857142857101</v>
      </c>
      <c r="J4511" s="260">
        <v>1985.7142857142901</v>
      </c>
      <c r="K4511" s="260">
        <v>144.857142857143</v>
      </c>
      <c r="L4511" s="260">
        <v>573.71428571428601</v>
      </c>
      <c r="M4511" s="260">
        <v>50.857142857142897</v>
      </c>
      <c r="N4511" s="260">
        <v>10614.285714285699</v>
      </c>
    </row>
    <row r="4512" spans="1:14" x14ac:dyDescent="0.25">
      <c r="A4512" s="263">
        <v>41036</v>
      </c>
      <c r="B4512">
        <v>10.122999999999999</v>
      </c>
      <c r="C4512">
        <v>2081.612736</v>
      </c>
      <c r="D4512">
        <v>301.74638399999998</v>
      </c>
      <c r="E4512">
        <v>60.066217139999999</v>
      </c>
      <c r="F4512" s="260">
        <v>345</v>
      </c>
      <c r="G4512" s="260">
        <v>191</v>
      </c>
      <c r="H4512" s="260">
        <v>154</v>
      </c>
      <c r="I4512" s="260">
        <v>2380</v>
      </c>
      <c r="J4512" s="260">
        <v>1720</v>
      </c>
      <c r="K4512" s="260">
        <v>57</v>
      </c>
      <c r="L4512" s="260">
        <v>603</v>
      </c>
      <c r="M4512" s="260">
        <v>37</v>
      </c>
      <c r="N4512" s="260">
        <v>10725</v>
      </c>
    </row>
    <row r="4513" spans="1:14" x14ac:dyDescent="0.25">
      <c r="A4513" s="263">
        <v>41037</v>
      </c>
      <c r="B4513">
        <v>57.106000000000002</v>
      </c>
      <c r="C4513">
        <v>12447.672189999999</v>
      </c>
      <c r="D4513">
        <v>1788.207494</v>
      </c>
      <c r="E4513">
        <v>1590.221771</v>
      </c>
      <c r="F4513" s="260">
        <v>362.42857142857099</v>
      </c>
      <c r="G4513" s="260">
        <v>201.42857142857099</v>
      </c>
      <c r="H4513" s="260">
        <v>161</v>
      </c>
      <c r="I4513" s="260">
        <v>2522.8571428571399</v>
      </c>
      <c r="J4513" s="260">
        <v>1732.8571428571399</v>
      </c>
      <c r="K4513" s="260">
        <v>100.571428571429</v>
      </c>
      <c r="L4513" s="260">
        <v>689.42857142857099</v>
      </c>
      <c r="M4513" s="260">
        <v>72</v>
      </c>
      <c r="N4513" s="260">
        <v>10835.714285714301</v>
      </c>
    </row>
    <row r="4514" spans="1:14" x14ac:dyDescent="0.25">
      <c r="A4514" s="263">
        <v>41038</v>
      </c>
      <c r="B4514">
        <v>17.367000000000001</v>
      </c>
      <c r="C4514">
        <v>3999.9277440000001</v>
      </c>
      <c r="D4514">
        <v>569.97898559999999</v>
      </c>
      <c r="E4514">
        <v>156.73663579999999</v>
      </c>
      <c r="F4514" s="260">
        <v>379.857142857143</v>
      </c>
      <c r="G4514" s="260">
        <v>211.857142857143</v>
      </c>
      <c r="H4514" s="260">
        <v>168</v>
      </c>
      <c r="I4514" s="260">
        <v>2665.7142857142899</v>
      </c>
      <c r="J4514" s="260">
        <v>1745.7142857142901</v>
      </c>
      <c r="K4514" s="260">
        <v>144.142857142857</v>
      </c>
      <c r="L4514" s="260">
        <v>775.857142857143</v>
      </c>
      <c r="M4514" s="260">
        <v>107</v>
      </c>
      <c r="N4514" s="260">
        <v>10946.4285714286</v>
      </c>
    </row>
    <row r="4515" spans="1:14" x14ac:dyDescent="0.25">
      <c r="A4515" s="263">
        <v>41039</v>
      </c>
      <c r="B4515">
        <v>5.0049999999999999</v>
      </c>
      <c r="C4515">
        <v>1214.5161599999999</v>
      </c>
      <c r="D4515">
        <v>171.79905600000001</v>
      </c>
      <c r="E4515">
        <v>18.09274722</v>
      </c>
      <c r="F4515" s="260">
        <v>397.28571428571399</v>
      </c>
      <c r="G4515" s="260">
        <v>222.28571428571399</v>
      </c>
      <c r="H4515" s="260">
        <v>175</v>
      </c>
      <c r="I4515" s="260">
        <v>2808.5714285714298</v>
      </c>
      <c r="J4515" s="260">
        <v>1758.57142857143</v>
      </c>
      <c r="K4515" s="260">
        <v>187.71428571428601</v>
      </c>
      <c r="L4515" s="260">
        <v>862.28571428571399</v>
      </c>
      <c r="M4515" s="260">
        <v>142</v>
      </c>
      <c r="N4515" s="260">
        <v>11057.142857142901</v>
      </c>
    </row>
    <row r="4516" spans="1:14" x14ac:dyDescent="0.25">
      <c r="A4516" s="263">
        <v>41040</v>
      </c>
      <c r="B4516">
        <v>3.5649999999999999</v>
      </c>
      <c r="C4516">
        <v>909.08722290000003</v>
      </c>
      <c r="D4516">
        <v>127.73863540000001</v>
      </c>
      <c r="E4516">
        <v>10.326122700000001</v>
      </c>
      <c r="F4516" s="260">
        <v>414.71428571428601</v>
      </c>
      <c r="G4516" s="260">
        <v>232.71428571428601</v>
      </c>
      <c r="H4516" s="260">
        <v>182</v>
      </c>
      <c r="I4516" s="260">
        <v>2951.4285714285702</v>
      </c>
      <c r="J4516" s="260">
        <v>1771.42857142857</v>
      </c>
      <c r="K4516" s="260">
        <v>231.28571428571399</v>
      </c>
      <c r="L4516" s="260">
        <v>948.71428571428601</v>
      </c>
      <c r="M4516" s="260">
        <v>177</v>
      </c>
      <c r="N4516" s="260">
        <v>11167.857142857099</v>
      </c>
    </row>
    <row r="4517" spans="1:14" x14ac:dyDescent="0.25">
      <c r="A4517" s="263">
        <v>41041</v>
      </c>
      <c r="B4517">
        <v>2.5590000000000002</v>
      </c>
      <c r="C4517">
        <v>684.13914509999995</v>
      </c>
      <c r="D4517">
        <v>95.545748570000001</v>
      </c>
      <c r="E4517">
        <v>6.6151115569999996</v>
      </c>
      <c r="F4517" s="260">
        <v>432.142857142857</v>
      </c>
      <c r="G4517" s="260">
        <v>243.142857142857</v>
      </c>
      <c r="H4517" s="260">
        <v>189</v>
      </c>
      <c r="I4517" s="260">
        <v>3094.2857142857101</v>
      </c>
      <c r="J4517" s="260">
        <v>1784.2857142857099</v>
      </c>
      <c r="K4517" s="260">
        <v>274.857142857143</v>
      </c>
      <c r="L4517" s="260">
        <v>1035.1428571428601</v>
      </c>
      <c r="M4517" s="260">
        <v>212</v>
      </c>
      <c r="N4517" s="260">
        <v>11278.5714285714</v>
      </c>
    </row>
    <row r="4518" spans="1:14" x14ac:dyDescent="0.25">
      <c r="A4518" s="263">
        <v>41042</v>
      </c>
      <c r="B4518">
        <v>40.128</v>
      </c>
      <c r="C4518">
        <v>11223.36592</v>
      </c>
      <c r="D4518">
        <v>1558.6907570000001</v>
      </c>
      <c r="E4518">
        <v>815.90672559999996</v>
      </c>
      <c r="F4518" s="260">
        <v>449.57142857142901</v>
      </c>
      <c r="G4518" s="260">
        <v>253.57142857142901</v>
      </c>
      <c r="H4518" s="260">
        <v>196</v>
      </c>
      <c r="I4518" s="260">
        <v>3237.1428571428601</v>
      </c>
      <c r="J4518" s="260">
        <v>1797.1428571428601</v>
      </c>
      <c r="K4518" s="260">
        <v>318.42857142857099</v>
      </c>
      <c r="L4518" s="260">
        <v>1121.57142857143</v>
      </c>
      <c r="M4518" s="260">
        <v>247</v>
      </c>
      <c r="N4518" s="260">
        <v>11389.285714285699</v>
      </c>
    </row>
    <row r="4519" spans="1:14" x14ac:dyDescent="0.25">
      <c r="A4519" s="263">
        <v>41043</v>
      </c>
      <c r="B4519">
        <v>28.655999999999999</v>
      </c>
      <c r="C4519">
        <v>8368.4689920000001</v>
      </c>
      <c r="D4519">
        <v>1156.2352129999999</v>
      </c>
      <c r="E4519">
        <v>443.9851041</v>
      </c>
      <c r="F4519" s="260">
        <v>467</v>
      </c>
      <c r="G4519" s="260">
        <v>264</v>
      </c>
      <c r="H4519" s="260">
        <v>203</v>
      </c>
      <c r="I4519" s="260">
        <v>3380</v>
      </c>
      <c r="J4519" s="260">
        <v>1810</v>
      </c>
      <c r="K4519" s="260">
        <v>362</v>
      </c>
      <c r="L4519" s="260">
        <v>1208</v>
      </c>
      <c r="M4519" s="260">
        <v>282</v>
      </c>
      <c r="N4519" s="260">
        <v>11500</v>
      </c>
    </row>
    <row r="4520" spans="1:14" x14ac:dyDescent="0.25">
      <c r="A4520" s="263">
        <v>41044</v>
      </c>
      <c r="B4520">
        <v>6.01</v>
      </c>
      <c r="C4520">
        <v>1648.292297</v>
      </c>
      <c r="D4520">
        <v>217.8683383</v>
      </c>
      <c r="E4520">
        <v>26.078429</v>
      </c>
      <c r="F4520" s="260">
        <v>419.57142857142901</v>
      </c>
      <c r="G4520" s="260">
        <v>240.857142857143</v>
      </c>
      <c r="H4520" s="260">
        <v>178.71428571428601</v>
      </c>
      <c r="I4520" s="260">
        <v>3174.2857142857101</v>
      </c>
      <c r="J4520" s="260">
        <v>1750</v>
      </c>
      <c r="K4520" s="260">
        <v>311</v>
      </c>
      <c r="L4520" s="260">
        <v>1113.2857142857099</v>
      </c>
      <c r="M4520" s="260">
        <v>245.57142857142901</v>
      </c>
      <c r="N4520" s="260">
        <v>11135.333333333299</v>
      </c>
    </row>
    <row r="4521" spans="1:14" x14ac:dyDescent="0.25">
      <c r="A4521" s="263">
        <v>41045</v>
      </c>
      <c r="B4521">
        <v>2.6739999999999999</v>
      </c>
      <c r="C4521">
        <v>685.839744</v>
      </c>
      <c r="D4521">
        <v>85.977503999999996</v>
      </c>
      <c r="E4521">
        <v>7.3179846929999997</v>
      </c>
      <c r="F4521" s="260">
        <v>372.142857142857</v>
      </c>
      <c r="G4521" s="260">
        <v>217.71428571428601</v>
      </c>
      <c r="H4521" s="260">
        <v>154.42857142857099</v>
      </c>
      <c r="I4521" s="260">
        <v>2968.5714285714298</v>
      </c>
      <c r="J4521" s="260">
        <v>1690</v>
      </c>
      <c r="K4521" s="260">
        <v>260</v>
      </c>
      <c r="L4521" s="260">
        <v>1018.57142857143</v>
      </c>
      <c r="M4521" s="260">
        <v>209.142857142857</v>
      </c>
      <c r="N4521" s="260">
        <v>10770.666666666701</v>
      </c>
    </row>
    <row r="4522" spans="1:14" x14ac:dyDescent="0.25">
      <c r="A4522" s="263">
        <v>41046</v>
      </c>
      <c r="B4522">
        <v>2.605</v>
      </c>
      <c r="C4522">
        <v>621.8417829</v>
      </c>
      <c r="D4522">
        <v>73.084093710000005</v>
      </c>
      <c r="E4522">
        <v>7.1233144179999996</v>
      </c>
      <c r="F4522" s="260">
        <v>324.71428571428601</v>
      </c>
      <c r="G4522" s="260">
        <v>194.57142857142901</v>
      </c>
      <c r="H4522" s="260">
        <v>130.142857142857</v>
      </c>
      <c r="I4522" s="260">
        <v>2762.8571428571399</v>
      </c>
      <c r="J4522" s="260">
        <v>1630</v>
      </c>
      <c r="K4522" s="260">
        <v>209</v>
      </c>
      <c r="L4522" s="260">
        <v>923.857142857143</v>
      </c>
      <c r="M4522" s="260">
        <v>172.71428571428601</v>
      </c>
      <c r="N4522" s="260">
        <v>10406</v>
      </c>
    </row>
    <row r="4523" spans="1:14" x14ac:dyDescent="0.25">
      <c r="A4523" s="263">
        <v>41047</v>
      </c>
      <c r="B4523">
        <v>1.623</v>
      </c>
      <c r="C4523">
        <v>358.58098289999998</v>
      </c>
      <c r="D4523">
        <v>38.882999310000002</v>
      </c>
      <c r="E4523">
        <v>3.8089624799999999</v>
      </c>
      <c r="F4523" s="260">
        <v>277.28571428571399</v>
      </c>
      <c r="G4523" s="260">
        <v>171.42857142857099</v>
      </c>
      <c r="H4523" s="260">
        <v>105.857142857143</v>
      </c>
      <c r="I4523" s="260">
        <v>2557.1428571428601</v>
      </c>
      <c r="J4523" s="260">
        <v>1570</v>
      </c>
      <c r="K4523" s="260">
        <v>158</v>
      </c>
      <c r="L4523" s="260">
        <v>829.142857142857</v>
      </c>
      <c r="M4523" s="260">
        <v>136.28571428571399</v>
      </c>
      <c r="N4523" s="260">
        <v>10041.333333333299</v>
      </c>
    </row>
    <row r="4524" spans="1:14" x14ac:dyDescent="0.25">
      <c r="A4524" s="263">
        <v>41048</v>
      </c>
      <c r="B4524">
        <v>1.371</v>
      </c>
      <c r="C4524">
        <v>278.53706060000002</v>
      </c>
      <c r="D4524">
        <v>27.227589940000001</v>
      </c>
      <c r="E4524">
        <v>3.1514585020000001</v>
      </c>
      <c r="F4524" s="260">
        <v>229.857142857143</v>
      </c>
      <c r="G4524" s="260">
        <v>148.28571428571399</v>
      </c>
      <c r="H4524" s="260">
        <v>81.571428571428598</v>
      </c>
      <c r="I4524" s="260">
        <v>2351.4285714285702</v>
      </c>
      <c r="J4524" s="260">
        <v>1510</v>
      </c>
      <c r="K4524" s="260">
        <v>107</v>
      </c>
      <c r="L4524" s="260">
        <v>734.42857142857099</v>
      </c>
      <c r="M4524" s="260">
        <v>99.857142857142904</v>
      </c>
      <c r="N4524" s="260">
        <v>9676.6666666666697</v>
      </c>
    </row>
    <row r="4525" spans="1:14" x14ac:dyDescent="0.25">
      <c r="A4525" s="263">
        <v>41049</v>
      </c>
      <c r="B4525">
        <v>1.1200000000000001</v>
      </c>
      <c r="C4525">
        <v>207.63648000000001</v>
      </c>
      <c r="D4525">
        <v>17.653248000000001</v>
      </c>
      <c r="E4525">
        <v>2.5006821289999999</v>
      </c>
      <c r="F4525" s="260">
        <v>182.42857142857099</v>
      </c>
      <c r="G4525" s="260">
        <v>125.142857142857</v>
      </c>
      <c r="H4525" s="260">
        <v>57.285714285714299</v>
      </c>
      <c r="I4525" s="260">
        <v>2145.7142857142899</v>
      </c>
      <c r="J4525" s="260">
        <v>1450</v>
      </c>
      <c r="K4525" s="260">
        <v>56</v>
      </c>
      <c r="L4525" s="260">
        <v>639.71428571428601</v>
      </c>
      <c r="M4525" s="260">
        <v>63.428571428571402</v>
      </c>
      <c r="N4525" s="260">
        <v>9312</v>
      </c>
    </row>
    <row r="4526" spans="1:14" x14ac:dyDescent="0.25">
      <c r="A4526" s="263">
        <v>41050</v>
      </c>
      <c r="B4526">
        <v>7.016</v>
      </c>
      <c r="C4526">
        <v>1175.9938560000001</v>
      </c>
      <c r="D4526">
        <v>81.834624000000005</v>
      </c>
      <c r="E4526">
        <v>35.393618850000003</v>
      </c>
      <c r="F4526" s="260">
        <v>135</v>
      </c>
      <c r="G4526" s="260">
        <v>102</v>
      </c>
      <c r="H4526" s="260">
        <v>33</v>
      </c>
      <c r="I4526" s="260">
        <v>1940</v>
      </c>
      <c r="J4526" s="260">
        <v>1390</v>
      </c>
      <c r="K4526" s="260">
        <v>5</v>
      </c>
      <c r="L4526" s="260">
        <v>545</v>
      </c>
      <c r="M4526" s="260">
        <v>27</v>
      </c>
      <c r="N4526" s="260">
        <v>8947.3333333333303</v>
      </c>
    </row>
    <row r="4527" spans="1:14" x14ac:dyDescent="0.25">
      <c r="A4527" s="263">
        <v>41051</v>
      </c>
      <c r="B4527">
        <v>22.532</v>
      </c>
      <c r="C4527">
        <v>3956.7994560000002</v>
      </c>
      <c r="D4527">
        <v>335.08689120000003</v>
      </c>
      <c r="E4527">
        <v>300.40917839999997</v>
      </c>
      <c r="F4527" s="260">
        <v>172.125</v>
      </c>
      <c r="G4527" s="260">
        <v>115</v>
      </c>
      <c r="H4527" s="260">
        <v>57.125</v>
      </c>
      <c r="I4527" s="260">
        <v>2032.5</v>
      </c>
      <c r="J4527" s="260">
        <v>1470</v>
      </c>
      <c r="K4527" s="260">
        <v>7.5</v>
      </c>
      <c r="L4527" s="260">
        <v>555</v>
      </c>
      <c r="M4527" s="260">
        <v>27.5</v>
      </c>
      <c r="N4527" s="260">
        <v>8582.6666666666697</v>
      </c>
    </row>
    <row r="4528" spans="1:14" x14ac:dyDescent="0.25">
      <c r="A4528" s="263">
        <v>41052</v>
      </c>
      <c r="B4528">
        <v>5.0049999999999999</v>
      </c>
      <c r="C4528">
        <v>918.91800000000001</v>
      </c>
      <c r="D4528">
        <v>90.486395999999999</v>
      </c>
      <c r="E4528">
        <v>20.36713503</v>
      </c>
      <c r="F4528" s="260">
        <v>209.25</v>
      </c>
      <c r="G4528" s="260">
        <v>128</v>
      </c>
      <c r="H4528" s="260">
        <v>81.25</v>
      </c>
      <c r="I4528" s="260">
        <v>2125</v>
      </c>
      <c r="J4528" s="260">
        <v>1550</v>
      </c>
      <c r="K4528" s="260">
        <v>10</v>
      </c>
      <c r="L4528" s="260">
        <v>565</v>
      </c>
      <c r="M4528" s="260">
        <v>28</v>
      </c>
      <c r="N4528" s="260">
        <v>8218</v>
      </c>
    </row>
    <row r="4529" spans="1:14" x14ac:dyDescent="0.25">
      <c r="A4529" s="263">
        <v>41053</v>
      </c>
      <c r="B4529">
        <v>2.605</v>
      </c>
      <c r="C4529">
        <v>499.09715999999997</v>
      </c>
      <c r="D4529">
        <v>55.452114000000002</v>
      </c>
      <c r="E4529">
        <v>7.5230892110000003</v>
      </c>
      <c r="F4529" s="260">
        <v>246.375</v>
      </c>
      <c r="G4529" s="260">
        <v>141</v>
      </c>
      <c r="H4529" s="260">
        <v>105.375</v>
      </c>
      <c r="I4529" s="260">
        <v>2217.5</v>
      </c>
      <c r="J4529" s="260">
        <v>1630</v>
      </c>
      <c r="K4529" s="260">
        <v>12.5</v>
      </c>
      <c r="L4529" s="260">
        <v>575</v>
      </c>
      <c r="M4529" s="260">
        <v>28.5</v>
      </c>
      <c r="N4529" s="260">
        <v>7853.3333333333303</v>
      </c>
    </row>
    <row r="4530" spans="1:14" x14ac:dyDescent="0.25">
      <c r="A4530" s="263">
        <v>41054</v>
      </c>
      <c r="B4530">
        <v>1.554</v>
      </c>
      <c r="C4530">
        <v>310.15353599999997</v>
      </c>
      <c r="D4530">
        <v>38.064297600000003</v>
      </c>
      <c r="E4530">
        <v>3.7945979529999998</v>
      </c>
      <c r="F4530" s="260">
        <v>283.5</v>
      </c>
      <c r="G4530" s="260">
        <v>154</v>
      </c>
      <c r="H4530" s="260">
        <v>129.5</v>
      </c>
      <c r="I4530" s="260">
        <v>2310</v>
      </c>
      <c r="J4530" s="260">
        <v>1710</v>
      </c>
      <c r="K4530" s="260">
        <v>15</v>
      </c>
      <c r="L4530" s="260">
        <v>585</v>
      </c>
      <c r="M4530" s="260">
        <v>29</v>
      </c>
      <c r="N4530" s="260">
        <v>7488.6666666666697</v>
      </c>
    </row>
    <row r="4531" spans="1:14" x14ac:dyDescent="0.25">
      <c r="A4531" s="263">
        <v>41055</v>
      </c>
      <c r="B4531">
        <v>1.2110000000000001</v>
      </c>
      <c r="C4531">
        <v>251.37453600000001</v>
      </c>
      <c r="D4531">
        <v>33.547122000000002</v>
      </c>
      <c r="E4531">
        <v>2.8437872560000002</v>
      </c>
      <c r="F4531" s="260">
        <v>320.625</v>
      </c>
      <c r="G4531" s="260">
        <v>167</v>
      </c>
      <c r="H4531" s="260">
        <v>153.625</v>
      </c>
      <c r="I4531" s="260">
        <v>2402.5</v>
      </c>
      <c r="J4531" s="260">
        <v>1790</v>
      </c>
      <c r="K4531" s="260">
        <v>17.5</v>
      </c>
      <c r="L4531" s="260">
        <v>595</v>
      </c>
      <c r="M4531" s="260">
        <v>29.5</v>
      </c>
      <c r="N4531" s="260">
        <v>7124</v>
      </c>
    </row>
    <row r="4532" spans="1:14" x14ac:dyDescent="0.25">
      <c r="A4532" s="263">
        <v>41056</v>
      </c>
      <c r="B4532">
        <v>0.70799999999999996</v>
      </c>
      <c r="C4532">
        <v>152.62214399999999</v>
      </c>
      <c r="D4532">
        <v>21.883996799999998</v>
      </c>
      <c r="E4532">
        <v>1.5666210840000001</v>
      </c>
      <c r="F4532" s="260">
        <v>357.75</v>
      </c>
      <c r="G4532" s="260">
        <v>180</v>
      </c>
      <c r="H4532" s="260">
        <v>177.75</v>
      </c>
      <c r="I4532" s="260">
        <v>2495</v>
      </c>
      <c r="J4532" s="260">
        <v>1870</v>
      </c>
      <c r="K4532" s="260">
        <v>20</v>
      </c>
      <c r="L4532" s="260">
        <v>605</v>
      </c>
      <c r="M4532" s="260">
        <v>30</v>
      </c>
      <c r="N4532" s="260">
        <v>6759.3333333333303</v>
      </c>
    </row>
    <row r="4533" spans="1:14" x14ac:dyDescent="0.25">
      <c r="A4533" s="263">
        <v>41057</v>
      </c>
      <c r="B4533">
        <v>0.70799999999999996</v>
      </c>
      <c r="C4533">
        <v>158.28048000000001</v>
      </c>
      <c r="D4533">
        <v>24.154977599999999</v>
      </c>
      <c r="E4533">
        <v>1.5740915600000001</v>
      </c>
      <c r="F4533" s="260">
        <v>394.875</v>
      </c>
      <c r="G4533" s="260">
        <v>193</v>
      </c>
      <c r="H4533" s="260">
        <v>201.875</v>
      </c>
      <c r="I4533" s="260">
        <v>2587.5</v>
      </c>
      <c r="J4533" s="260">
        <v>1950</v>
      </c>
      <c r="K4533" s="260">
        <v>22.5</v>
      </c>
      <c r="L4533" s="260">
        <v>615</v>
      </c>
      <c r="M4533" s="260">
        <v>30.5</v>
      </c>
      <c r="N4533" s="260">
        <v>6394.6666666666697</v>
      </c>
    </row>
    <row r="4534" spans="1:14" x14ac:dyDescent="0.25">
      <c r="A4534" s="263">
        <v>41058</v>
      </c>
      <c r="B4534">
        <v>0.70799999999999996</v>
      </c>
      <c r="C4534">
        <v>163.938816</v>
      </c>
      <c r="D4534">
        <v>26.425958399999999</v>
      </c>
      <c r="E4534">
        <v>1.5815620349999999</v>
      </c>
      <c r="F4534" s="260">
        <v>432</v>
      </c>
      <c r="G4534" s="260">
        <v>206</v>
      </c>
      <c r="H4534" s="260">
        <v>226</v>
      </c>
      <c r="I4534" s="260">
        <v>2680</v>
      </c>
      <c r="J4534" s="260">
        <v>2030</v>
      </c>
      <c r="K4534" s="260">
        <v>25</v>
      </c>
      <c r="L4534" s="260">
        <v>625</v>
      </c>
      <c r="M4534" s="260">
        <v>31</v>
      </c>
      <c r="N4534" s="260">
        <v>6030</v>
      </c>
    </row>
    <row r="4535" spans="1:14" x14ac:dyDescent="0.25">
      <c r="A4535" s="263">
        <v>41059</v>
      </c>
      <c r="B4535">
        <v>0.434</v>
      </c>
      <c r="C4535">
        <v>91.806623999999999</v>
      </c>
      <c r="D4535">
        <v>14.7303072</v>
      </c>
      <c r="E4535">
        <v>0.95305675199999995</v>
      </c>
      <c r="F4535" s="260">
        <v>392.83333333333297</v>
      </c>
      <c r="G4535" s="260">
        <v>194</v>
      </c>
      <c r="H4535" s="260">
        <v>198.833333333333</v>
      </c>
      <c r="I4535" s="260">
        <v>2448.3333333333298</v>
      </c>
      <c r="J4535" s="260">
        <v>1832</v>
      </c>
      <c r="K4535" s="260">
        <v>23.5</v>
      </c>
      <c r="L4535" s="260">
        <v>592.83333333333303</v>
      </c>
      <c r="M4535" s="260">
        <v>26.1666666666667</v>
      </c>
      <c r="N4535" s="260">
        <v>5780</v>
      </c>
    </row>
    <row r="4536" spans="1:14" x14ac:dyDescent="0.25">
      <c r="A4536" s="263">
        <v>41060</v>
      </c>
      <c r="B4536">
        <v>1.9419999999999999</v>
      </c>
      <c r="C4536">
        <v>371.93184000000002</v>
      </c>
      <c r="D4536">
        <v>59.341305599999998</v>
      </c>
      <c r="E4536">
        <v>5.1673649099999999</v>
      </c>
      <c r="F4536" s="260">
        <v>353.66666666666703</v>
      </c>
      <c r="G4536" s="260">
        <v>182</v>
      </c>
      <c r="H4536" s="260">
        <v>171.666666666667</v>
      </c>
      <c r="I4536" s="260">
        <v>2216.6666666666702</v>
      </c>
      <c r="J4536" s="260">
        <v>1634</v>
      </c>
      <c r="K4536" s="260">
        <v>22</v>
      </c>
      <c r="L4536" s="260">
        <v>560.66666666666697</v>
      </c>
      <c r="M4536" s="260">
        <v>21.3333333333333</v>
      </c>
      <c r="N4536" s="260">
        <v>5530</v>
      </c>
    </row>
    <row r="4537" spans="1:14" x14ac:dyDescent="0.25">
      <c r="A4537" s="263">
        <v>41061</v>
      </c>
      <c r="B4537">
        <v>1.44</v>
      </c>
      <c r="C4537">
        <v>246.96575999999999</v>
      </c>
      <c r="D4537">
        <v>39.128832000000003</v>
      </c>
      <c r="E4537">
        <v>3.6212579030000001</v>
      </c>
      <c r="F4537" s="260">
        <v>314.5</v>
      </c>
      <c r="G4537" s="260">
        <v>170</v>
      </c>
      <c r="H4537" s="260">
        <v>144.5</v>
      </c>
      <c r="I4537" s="260">
        <v>1985</v>
      </c>
      <c r="J4537" s="260">
        <v>1436</v>
      </c>
      <c r="K4537" s="260">
        <v>20.5</v>
      </c>
      <c r="L4537" s="260">
        <v>528.5</v>
      </c>
      <c r="M4537" s="260">
        <v>16.5</v>
      </c>
      <c r="N4537" s="260">
        <v>5280</v>
      </c>
    </row>
    <row r="4538" spans="1:14" x14ac:dyDescent="0.25">
      <c r="A4538" s="263">
        <v>41062</v>
      </c>
      <c r="B4538">
        <v>0.45700000000000002</v>
      </c>
      <c r="C4538">
        <v>69.230016000000006</v>
      </c>
      <c r="D4538">
        <v>10.871481599999999</v>
      </c>
      <c r="E4538">
        <v>1.0171596540000001</v>
      </c>
      <c r="F4538" s="260">
        <v>275.33333333333297</v>
      </c>
      <c r="G4538" s="260">
        <v>158</v>
      </c>
      <c r="H4538" s="260">
        <v>117.333333333333</v>
      </c>
      <c r="I4538" s="260">
        <v>1753.3333333333301</v>
      </c>
      <c r="J4538" s="260">
        <v>1238</v>
      </c>
      <c r="K4538" s="260">
        <v>19</v>
      </c>
      <c r="L4538" s="260">
        <v>496.33333333333297</v>
      </c>
      <c r="M4538" s="260">
        <v>11.6666666666667</v>
      </c>
      <c r="N4538" s="260">
        <v>5030</v>
      </c>
    </row>
    <row r="4539" spans="1:14" x14ac:dyDescent="0.25">
      <c r="A4539" s="263">
        <v>41063</v>
      </c>
      <c r="B4539">
        <v>0.70799999999999996</v>
      </c>
      <c r="C4539">
        <v>93.082176000000004</v>
      </c>
      <c r="D4539">
        <v>14.446598399999999</v>
      </c>
      <c r="E4539">
        <v>1.6189144129999999</v>
      </c>
      <c r="F4539" s="260">
        <v>236.166666666667</v>
      </c>
      <c r="G4539" s="260">
        <v>146</v>
      </c>
      <c r="H4539" s="260">
        <v>90.1666666666667</v>
      </c>
      <c r="I4539" s="260">
        <v>1521.6666666666699</v>
      </c>
      <c r="J4539" s="260">
        <v>1040</v>
      </c>
      <c r="K4539" s="260">
        <v>17.5</v>
      </c>
      <c r="L4539" s="260">
        <v>464.16666666666703</v>
      </c>
      <c r="M4539" s="260">
        <v>6.8333333333333304</v>
      </c>
      <c r="N4539" s="260">
        <v>4780</v>
      </c>
    </row>
    <row r="4540" spans="1:14" x14ac:dyDescent="0.25">
      <c r="A4540" s="263">
        <v>41064</v>
      </c>
      <c r="B4540">
        <v>0.70799999999999996</v>
      </c>
      <c r="C4540">
        <v>78.910848000000001</v>
      </c>
      <c r="D4540">
        <v>12.0507264</v>
      </c>
      <c r="E4540">
        <v>1.626384888</v>
      </c>
      <c r="F4540" s="260">
        <v>197</v>
      </c>
      <c r="G4540" s="260">
        <v>134</v>
      </c>
      <c r="H4540" s="260">
        <v>63</v>
      </c>
      <c r="I4540" s="260">
        <v>1290</v>
      </c>
      <c r="J4540" s="260">
        <v>842</v>
      </c>
      <c r="K4540" s="260">
        <v>16</v>
      </c>
      <c r="L4540" s="260">
        <v>432</v>
      </c>
      <c r="M4540" s="260">
        <v>2</v>
      </c>
      <c r="N4540" s="260">
        <v>4530</v>
      </c>
    </row>
    <row r="4541" spans="1:14" x14ac:dyDescent="0.25">
      <c r="A4541" s="263">
        <v>41065</v>
      </c>
      <c r="B4541">
        <v>0.45700000000000002</v>
      </c>
      <c r="C4541">
        <v>48.380161370000003</v>
      </c>
      <c r="D4541">
        <v>7.7503021710000004</v>
      </c>
      <c r="E4541">
        <v>1.028630231</v>
      </c>
      <c r="F4541" s="260">
        <v>196.28571428571399</v>
      </c>
      <c r="G4541" s="260">
        <v>127.71428571428601</v>
      </c>
      <c r="H4541" s="260">
        <v>68.571428571428598</v>
      </c>
      <c r="I4541" s="260">
        <v>1225.2857142857099</v>
      </c>
      <c r="J4541" s="260">
        <v>767.42857142857099</v>
      </c>
      <c r="K4541" s="260">
        <v>16.428571428571399</v>
      </c>
      <c r="L4541" s="260">
        <v>441.42857142857099</v>
      </c>
      <c r="M4541" s="260">
        <v>3.5714285714285698</v>
      </c>
      <c r="N4541" s="260">
        <v>4547.1428571428596</v>
      </c>
    </row>
    <row r="4542" spans="1:14" x14ac:dyDescent="0.25">
      <c r="A4542" s="263">
        <v>41066</v>
      </c>
      <c r="B4542">
        <v>0.20599999999999999</v>
      </c>
      <c r="C4542">
        <v>20.656314510000001</v>
      </c>
      <c r="D4542">
        <v>3.4808585139999999</v>
      </c>
      <c r="E4542">
        <v>0.41505916700000001</v>
      </c>
      <c r="F4542" s="260">
        <v>195.57142857142901</v>
      </c>
      <c r="G4542" s="260">
        <v>121.428571428571</v>
      </c>
      <c r="H4542" s="260">
        <v>74.142857142857096</v>
      </c>
      <c r="I4542" s="260">
        <v>1160.57142857143</v>
      </c>
      <c r="J4542" s="260">
        <v>692.857142857143</v>
      </c>
      <c r="K4542" s="260">
        <v>16.8571428571429</v>
      </c>
      <c r="L4542" s="260">
        <v>450.857142857143</v>
      </c>
      <c r="M4542" s="260">
        <v>5.1428571428571397</v>
      </c>
      <c r="N4542" s="260">
        <v>4564.2857142857101</v>
      </c>
    </row>
    <row r="4543" spans="1:14" x14ac:dyDescent="0.25">
      <c r="A4543" s="263">
        <v>41067</v>
      </c>
      <c r="B4543">
        <v>9.0999999999999998E-2</v>
      </c>
      <c r="C4543">
        <v>8.6160671999999998</v>
      </c>
      <c r="D4543">
        <v>1.5320448</v>
      </c>
      <c r="E4543">
        <v>0.170202139</v>
      </c>
      <c r="F4543" s="260">
        <v>194.857142857143</v>
      </c>
      <c r="G4543" s="260">
        <v>115.142857142857</v>
      </c>
      <c r="H4543" s="260">
        <v>79.714285714285694</v>
      </c>
      <c r="I4543" s="260">
        <v>1095.8571428571399</v>
      </c>
      <c r="J4543" s="260">
        <v>618.28571428571399</v>
      </c>
      <c r="K4543" s="260">
        <v>17.285714285714299</v>
      </c>
      <c r="L4543" s="260">
        <v>460.28571428571399</v>
      </c>
      <c r="M4543" s="260">
        <v>6.71428571428571</v>
      </c>
      <c r="N4543" s="260">
        <v>4581.4285714285697</v>
      </c>
    </row>
    <row r="4544" spans="1:14" x14ac:dyDescent="0.25">
      <c r="A4544" s="263">
        <v>41068</v>
      </c>
      <c r="B4544">
        <v>9.0999999999999998E-2</v>
      </c>
      <c r="C4544">
        <v>8.1072576000000005</v>
      </c>
      <c r="D4544">
        <v>1.5264287999999999</v>
      </c>
      <c r="E4544">
        <v>0.170847945</v>
      </c>
      <c r="F4544" s="260">
        <v>194.142857142857</v>
      </c>
      <c r="G4544" s="260">
        <v>108.857142857143</v>
      </c>
      <c r="H4544" s="260">
        <v>85.285714285714306</v>
      </c>
      <c r="I4544" s="260">
        <v>1031.1428571428601</v>
      </c>
      <c r="J4544" s="260">
        <v>543.71428571428601</v>
      </c>
      <c r="K4544" s="260">
        <v>17.714285714285701</v>
      </c>
      <c r="L4544" s="260">
        <v>469.71428571428601</v>
      </c>
      <c r="M4544" s="260">
        <v>8.2857142857142794</v>
      </c>
      <c r="N4544" s="260">
        <v>4598.5714285714303</v>
      </c>
    </row>
    <row r="4545" spans="1:14" x14ac:dyDescent="0.25">
      <c r="A4545" s="263">
        <v>41069</v>
      </c>
      <c r="B4545">
        <v>9.0999999999999998E-2</v>
      </c>
      <c r="C4545">
        <v>7.5984480000000003</v>
      </c>
      <c r="D4545">
        <v>1.5208128000000001</v>
      </c>
      <c r="E4545">
        <v>0.171111286</v>
      </c>
      <c r="F4545" s="260">
        <v>193.42857142857099</v>
      </c>
      <c r="G4545" s="260">
        <v>102.571428571429</v>
      </c>
      <c r="H4545" s="260">
        <v>90.857142857142904</v>
      </c>
      <c r="I4545" s="260">
        <v>966.42857142857099</v>
      </c>
      <c r="J4545" s="260">
        <v>469.142857142857</v>
      </c>
      <c r="K4545" s="260">
        <v>18.1428571428571</v>
      </c>
      <c r="L4545" s="260">
        <v>479.142857142857</v>
      </c>
      <c r="M4545" s="260">
        <v>9.8571428571428594</v>
      </c>
      <c r="N4545" s="260">
        <v>4615.7142857142899</v>
      </c>
    </row>
    <row r="4546" spans="1:14" x14ac:dyDescent="0.25">
      <c r="A4546" s="263">
        <v>41070</v>
      </c>
      <c r="B4546">
        <v>9.0999999999999998E-2</v>
      </c>
      <c r="C4546">
        <v>7.0896384000000001</v>
      </c>
      <c r="D4546">
        <v>1.5151968</v>
      </c>
      <c r="E4546">
        <v>0.17073718600000001</v>
      </c>
      <c r="F4546" s="260">
        <v>192.71428571428601</v>
      </c>
      <c r="G4546" s="260">
        <v>96.285714285714306</v>
      </c>
      <c r="H4546" s="260">
        <v>96.428571428571402</v>
      </c>
      <c r="I4546" s="260">
        <v>901.71428571428601</v>
      </c>
      <c r="J4546" s="260">
        <v>394.57142857142901</v>
      </c>
      <c r="K4546" s="260">
        <v>18.571428571428601</v>
      </c>
      <c r="L4546" s="260">
        <v>488.57142857142901</v>
      </c>
      <c r="M4546" s="260">
        <v>11.4285714285714</v>
      </c>
      <c r="N4546" s="260">
        <v>4632.8571428571404</v>
      </c>
    </row>
    <row r="4547" spans="1:14" x14ac:dyDescent="0.25">
      <c r="A4547" s="263">
        <v>41071</v>
      </c>
      <c r="B4547">
        <v>9.0999999999999998E-2</v>
      </c>
      <c r="C4547">
        <v>6.5808287999999999</v>
      </c>
      <c r="D4547">
        <v>1.5095807999999999</v>
      </c>
      <c r="E4547">
        <v>0.170363086</v>
      </c>
      <c r="F4547" s="260">
        <v>192</v>
      </c>
      <c r="G4547" s="260">
        <v>90</v>
      </c>
      <c r="H4547" s="260">
        <v>102</v>
      </c>
      <c r="I4547" s="260">
        <v>837</v>
      </c>
      <c r="J4547" s="260">
        <v>320</v>
      </c>
      <c r="K4547" s="260">
        <v>19</v>
      </c>
      <c r="L4547" s="260">
        <v>498</v>
      </c>
      <c r="M4547" s="260">
        <v>13</v>
      </c>
      <c r="N4547" s="260">
        <v>4650</v>
      </c>
    </row>
    <row r="4548" spans="1:14" x14ac:dyDescent="0.25">
      <c r="A4548" s="263">
        <v>41072</v>
      </c>
      <c r="B4548">
        <v>9.0999999999999998E-2</v>
      </c>
      <c r="C4548">
        <v>9.7628544000000002</v>
      </c>
      <c r="D4548">
        <v>1.8948384</v>
      </c>
      <c r="E4548">
        <v>0.16998898600000001</v>
      </c>
      <c r="F4548" s="260">
        <v>241</v>
      </c>
      <c r="G4548" s="260">
        <v>110.28571428571399</v>
      </c>
      <c r="H4548" s="260">
        <v>130.71428571428601</v>
      </c>
      <c r="I4548" s="260">
        <v>1241.7142857142901</v>
      </c>
      <c r="J4548" s="260">
        <v>728.57142857142901</v>
      </c>
      <c r="K4548" s="260">
        <v>65.714285714285694</v>
      </c>
      <c r="L4548" s="260">
        <v>447.42857142857099</v>
      </c>
      <c r="M4548" s="260">
        <v>32.428571428571402</v>
      </c>
      <c r="N4548" s="260">
        <v>5784.2857142857101</v>
      </c>
    </row>
    <row r="4549" spans="1:14" x14ac:dyDescent="0.25">
      <c r="A4549" s="263">
        <v>41073</v>
      </c>
      <c r="B4549">
        <v>9.0999999999999998E-2</v>
      </c>
      <c r="C4549">
        <v>12.944879999999999</v>
      </c>
      <c r="D4549">
        <v>2.2800959999999999</v>
      </c>
      <c r="E4549">
        <v>0.16961488699999999</v>
      </c>
      <c r="F4549" s="260">
        <v>290</v>
      </c>
      <c r="G4549" s="260">
        <v>130.57142857142901</v>
      </c>
      <c r="H4549" s="260">
        <v>159.42857142857099</v>
      </c>
      <c r="I4549" s="260">
        <v>1646.42857142857</v>
      </c>
      <c r="J4549" s="260">
        <v>1137.1428571428601</v>
      </c>
      <c r="K4549" s="260">
        <v>112.428571428571</v>
      </c>
      <c r="L4549" s="260">
        <v>396.857142857143</v>
      </c>
      <c r="M4549" s="260">
        <v>51.857142857142897</v>
      </c>
      <c r="N4549" s="260">
        <v>6918.5714285714303</v>
      </c>
    </row>
    <row r="4550" spans="1:14" x14ac:dyDescent="0.25">
      <c r="A4550" s="263">
        <v>41074</v>
      </c>
      <c r="B4550">
        <v>9.0999999999999998E-2</v>
      </c>
      <c r="C4550">
        <v>16.126905600000001</v>
      </c>
      <c r="D4550">
        <v>2.6653536</v>
      </c>
      <c r="E4550">
        <v>0.169240787</v>
      </c>
      <c r="F4550" s="260">
        <v>339</v>
      </c>
      <c r="G4550" s="260">
        <v>150.857142857143</v>
      </c>
      <c r="H4550" s="260">
        <v>188.142857142857</v>
      </c>
      <c r="I4550" s="260">
        <v>2051.1428571428601</v>
      </c>
      <c r="J4550" s="260">
        <v>1545.7142857142901</v>
      </c>
      <c r="K4550" s="260">
        <v>159.142857142857</v>
      </c>
      <c r="L4550" s="260">
        <v>346.28571428571399</v>
      </c>
      <c r="M4550" s="260">
        <v>71.285714285714306</v>
      </c>
      <c r="N4550" s="260">
        <v>8052.8571428571404</v>
      </c>
    </row>
    <row r="4551" spans="1:14" x14ac:dyDescent="0.25">
      <c r="A4551" s="263">
        <v>41075</v>
      </c>
      <c r="B4551">
        <v>9.0999999999999998E-2</v>
      </c>
      <c r="C4551">
        <v>19.3089312</v>
      </c>
      <c r="D4551">
        <v>3.0506112000000001</v>
      </c>
      <c r="E4551">
        <v>0.16886668699999999</v>
      </c>
      <c r="F4551" s="260">
        <v>388</v>
      </c>
      <c r="G4551" s="260">
        <v>171.142857142857</v>
      </c>
      <c r="H4551" s="260">
        <v>216.857142857143</v>
      </c>
      <c r="I4551" s="260">
        <v>2455.8571428571399</v>
      </c>
      <c r="J4551" s="260">
        <v>1954.2857142857099</v>
      </c>
      <c r="K4551" s="260">
        <v>205.857142857143</v>
      </c>
      <c r="L4551" s="260">
        <v>295.71428571428601</v>
      </c>
      <c r="M4551" s="260">
        <v>90.714285714285694</v>
      </c>
      <c r="N4551" s="260">
        <v>9187.1428571428605</v>
      </c>
    </row>
    <row r="4552" spans="1:14" x14ac:dyDescent="0.25">
      <c r="A4552" s="263">
        <v>41076</v>
      </c>
      <c r="B4552">
        <v>9.0999999999999998E-2</v>
      </c>
      <c r="C4552">
        <v>22.490956799999999</v>
      </c>
      <c r="D4552">
        <v>3.4358688000000002</v>
      </c>
      <c r="E4552">
        <v>0.168492587</v>
      </c>
      <c r="F4552" s="260">
        <v>437</v>
      </c>
      <c r="G4552" s="260">
        <v>191.42857142857099</v>
      </c>
      <c r="H4552" s="260">
        <v>245.57142857142901</v>
      </c>
      <c r="I4552" s="260">
        <v>2860.5714285714298</v>
      </c>
      <c r="J4552" s="260">
        <v>2362.8571428571399</v>
      </c>
      <c r="K4552" s="260">
        <v>252.57142857142901</v>
      </c>
      <c r="L4552" s="260">
        <v>245.142857142857</v>
      </c>
      <c r="M4552" s="260">
        <v>110.142857142857</v>
      </c>
      <c r="N4552" s="260">
        <v>10321.4285714286</v>
      </c>
    </row>
    <row r="4553" spans="1:14" x14ac:dyDescent="0.25">
      <c r="A4553" s="263">
        <v>41077</v>
      </c>
      <c r="B4553">
        <v>6.5129999999999999</v>
      </c>
      <c r="C4553">
        <v>1837.4520259999999</v>
      </c>
      <c r="D4553">
        <v>273.48347519999999</v>
      </c>
      <c r="E4553">
        <v>37.443706570000003</v>
      </c>
      <c r="F4553" s="260">
        <v>486</v>
      </c>
      <c r="G4553" s="260">
        <v>211.71428571428601</v>
      </c>
      <c r="H4553" s="260">
        <v>274.28571428571399</v>
      </c>
      <c r="I4553" s="260">
        <v>3265.2857142857101</v>
      </c>
      <c r="J4553" s="260">
        <v>2771.4285714285702</v>
      </c>
      <c r="K4553" s="260">
        <v>299.28571428571399</v>
      </c>
      <c r="L4553" s="260">
        <v>194.57142857142901</v>
      </c>
      <c r="M4553" s="260">
        <v>129.57142857142901</v>
      </c>
      <c r="N4553" s="260">
        <v>11455.714285714301</v>
      </c>
    </row>
    <row r="4554" spans="1:14" x14ac:dyDescent="0.25">
      <c r="A4554" s="263">
        <v>41078</v>
      </c>
      <c r="B4554">
        <v>16.91</v>
      </c>
      <c r="C4554">
        <v>5361.9580800000003</v>
      </c>
      <c r="D4554">
        <v>781.64783999999997</v>
      </c>
      <c r="E4554">
        <v>197.15723500000001</v>
      </c>
      <c r="F4554" s="260">
        <v>535</v>
      </c>
      <c r="G4554" s="260">
        <v>232</v>
      </c>
      <c r="H4554" s="260">
        <v>303</v>
      </c>
      <c r="I4554" s="260">
        <v>3670</v>
      </c>
      <c r="J4554" s="260">
        <v>3180</v>
      </c>
      <c r="K4554" s="260">
        <v>346</v>
      </c>
      <c r="L4554" s="260">
        <v>144</v>
      </c>
      <c r="M4554" s="260">
        <v>149</v>
      </c>
      <c r="N4554" s="260">
        <v>12590</v>
      </c>
    </row>
    <row r="4555" spans="1:14" x14ac:dyDescent="0.25">
      <c r="A4555" s="263">
        <v>41079</v>
      </c>
      <c r="B4555">
        <v>4.6390000000000002</v>
      </c>
      <c r="C4555">
        <v>1571.8607340000001</v>
      </c>
      <c r="D4555">
        <v>198.22897649999999</v>
      </c>
      <c r="E4555">
        <v>21.061697420000002</v>
      </c>
      <c r="F4555" s="260">
        <v>494.57142857142901</v>
      </c>
      <c r="G4555" s="260">
        <v>234.857142857143</v>
      </c>
      <c r="H4555" s="260">
        <v>259.71428571428601</v>
      </c>
      <c r="I4555" s="260">
        <v>3921.7142857142899</v>
      </c>
      <c r="J4555" s="260">
        <v>3162.8571428571399</v>
      </c>
      <c r="K4555" s="260">
        <v>301.28571428571399</v>
      </c>
      <c r="L4555" s="260">
        <v>457.57142857142901</v>
      </c>
      <c r="M4555" s="260">
        <v>131.71428571428601</v>
      </c>
      <c r="N4555" s="260">
        <v>14711.4285714286</v>
      </c>
    </row>
    <row r="4556" spans="1:14" x14ac:dyDescent="0.25">
      <c r="A4556" s="263">
        <v>41080</v>
      </c>
      <c r="B4556">
        <v>1.9419999999999999</v>
      </c>
      <c r="C4556">
        <v>700.25457189999997</v>
      </c>
      <c r="D4556">
        <v>76.200085029999997</v>
      </c>
      <c r="E4556">
        <v>5.573539341</v>
      </c>
      <c r="F4556" s="260">
        <v>454.142857142857</v>
      </c>
      <c r="G4556" s="260">
        <v>237.71428571428601</v>
      </c>
      <c r="H4556" s="260">
        <v>216.42857142857099</v>
      </c>
      <c r="I4556" s="260">
        <v>4173.4285714285697</v>
      </c>
      <c r="J4556" s="260">
        <v>3145.7142857142899</v>
      </c>
      <c r="K4556" s="260">
        <v>256.57142857142901</v>
      </c>
      <c r="L4556" s="260">
        <v>771.142857142857</v>
      </c>
      <c r="M4556" s="260">
        <v>114.428571428571</v>
      </c>
      <c r="N4556" s="260">
        <v>16832.857142857101</v>
      </c>
    </row>
    <row r="4557" spans="1:14" x14ac:dyDescent="0.25">
      <c r="A4557" s="263">
        <v>41081</v>
      </c>
      <c r="B4557">
        <v>0.66300000000000003</v>
      </c>
      <c r="C4557">
        <v>253.48634329999999</v>
      </c>
      <c r="D4557">
        <v>23.69887817</v>
      </c>
      <c r="E4557">
        <v>1.5033506919999999</v>
      </c>
      <c r="F4557" s="260">
        <v>413.71428571428601</v>
      </c>
      <c r="G4557" s="260">
        <v>240.57142857142901</v>
      </c>
      <c r="H4557" s="260">
        <v>173.142857142857</v>
      </c>
      <c r="I4557" s="260">
        <v>4425.1428571428596</v>
      </c>
      <c r="J4557" s="260">
        <v>3128.5714285714298</v>
      </c>
      <c r="K4557" s="260">
        <v>211.857142857143</v>
      </c>
      <c r="L4557" s="260">
        <v>1084.7142857142901</v>
      </c>
      <c r="M4557" s="260">
        <v>97.142857142857096</v>
      </c>
      <c r="N4557" s="260">
        <v>18954.285714285699</v>
      </c>
    </row>
    <row r="4558" spans="1:14" x14ac:dyDescent="0.25">
      <c r="A4558" s="263">
        <v>41082</v>
      </c>
      <c r="B4558">
        <v>0.16</v>
      </c>
      <c r="C4558">
        <v>64.652873139999997</v>
      </c>
      <c r="D4558">
        <v>5.160301714</v>
      </c>
      <c r="E4558">
        <v>0.30779873200000002</v>
      </c>
      <c r="F4558" s="260">
        <v>373.28571428571399</v>
      </c>
      <c r="G4558" s="260">
        <v>243.42857142857099</v>
      </c>
      <c r="H4558" s="260">
        <v>129.857142857143</v>
      </c>
      <c r="I4558" s="260">
        <v>4676.8571428571404</v>
      </c>
      <c r="J4558" s="260">
        <v>3111.4285714285702</v>
      </c>
      <c r="K4558" s="260">
        <v>167.142857142857</v>
      </c>
      <c r="L4558" s="260">
        <v>1398.2857142857099</v>
      </c>
      <c r="M4558" s="260">
        <v>79.857142857142904</v>
      </c>
      <c r="N4558" s="260">
        <v>21075.714285714301</v>
      </c>
    </row>
    <row r="4559" spans="1:14" x14ac:dyDescent="0.25">
      <c r="A4559" s="263">
        <v>41083</v>
      </c>
      <c r="B4559">
        <v>9.0999999999999998E-2</v>
      </c>
      <c r="C4559">
        <v>38.750399999999999</v>
      </c>
      <c r="D4559">
        <v>2.6170559999999998</v>
      </c>
      <c r="E4559">
        <v>0.165873889</v>
      </c>
      <c r="F4559" s="260">
        <v>332.857142857143</v>
      </c>
      <c r="G4559" s="260">
        <v>246.28571428571399</v>
      </c>
      <c r="H4559" s="260">
        <v>86.571428571428598</v>
      </c>
      <c r="I4559" s="260">
        <v>4928.5714285714303</v>
      </c>
      <c r="J4559" s="260">
        <v>3094.2857142857101</v>
      </c>
      <c r="K4559" s="260">
        <v>122.428571428571</v>
      </c>
      <c r="L4559" s="260">
        <v>1711.8571428571399</v>
      </c>
      <c r="M4559" s="260">
        <v>62.571428571428598</v>
      </c>
      <c r="N4559" s="260">
        <v>23197.142857142899</v>
      </c>
    </row>
    <row r="4560" spans="1:14" x14ac:dyDescent="0.25">
      <c r="A4560" s="263">
        <v>41084</v>
      </c>
      <c r="B4560">
        <v>0.16</v>
      </c>
      <c r="C4560">
        <v>71.612269710000007</v>
      </c>
      <c r="D4560">
        <v>4.0425325709999997</v>
      </c>
      <c r="E4560">
        <v>0.30618895499999998</v>
      </c>
      <c r="F4560" s="260">
        <v>292.42857142857099</v>
      </c>
      <c r="G4560" s="260">
        <v>249.142857142857</v>
      </c>
      <c r="H4560" s="260">
        <v>43.285714285714299</v>
      </c>
      <c r="I4560" s="260">
        <v>5180.2857142857101</v>
      </c>
      <c r="J4560" s="260">
        <v>3077.1428571428601</v>
      </c>
      <c r="K4560" s="260">
        <v>77.714285714285694</v>
      </c>
      <c r="L4560" s="260">
        <v>2025.42857142857</v>
      </c>
      <c r="M4560" s="260">
        <v>45.285714285714299</v>
      </c>
      <c r="N4560" s="260">
        <v>25318.571428571398</v>
      </c>
    </row>
    <row r="4561" spans="1:14" x14ac:dyDescent="0.25">
      <c r="A4561" s="263">
        <v>41085</v>
      </c>
      <c r="B4561">
        <v>9.0999999999999998E-2</v>
      </c>
      <c r="C4561">
        <v>42.708556799999997</v>
      </c>
      <c r="D4561">
        <v>1.9813248000000001</v>
      </c>
      <c r="E4561">
        <v>0.16512568899999999</v>
      </c>
      <c r="F4561" s="260">
        <v>252</v>
      </c>
      <c r="G4561" s="260">
        <v>252</v>
      </c>
      <c r="H4561" s="260">
        <v>0</v>
      </c>
      <c r="I4561" s="260">
        <v>5432</v>
      </c>
      <c r="J4561" s="260">
        <v>3060</v>
      </c>
      <c r="K4561" s="260">
        <v>33</v>
      </c>
      <c r="L4561" s="260">
        <v>2339</v>
      </c>
      <c r="M4561" s="260">
        <v>28</v>
      </c>
      <c r="N4561" s="260">
        <v>27440</v>
      </c>
    </row>
    <row r="4562" spans="1:14" x14ac:dyDescent="0.25">
      <c r="A4562" s="263">
        <v>41086</v>
      </c>
      <c r="B4562">
        <v>9.0999999999999998E-2</v>
      </c>
      <c r="C4562">
        <v>37.943942399999997</v>
      </c>
      <c r="D4562">
        <v>1.9959264000000001</v>
      </c>
      <c r="E4562">
        <v>0.164751589</v>
      </c>
      <c r="F4562" s="260">
        <v>253.857142857143</v>
      </c>
      <c r="G4562" s="260">
        <v>234.57142857142901</v>
      </c>
      <c r="H4562" s="260">
        <v>19.285714285714299</v>
      </c>
      <c r="I4562" s="260">
        <v>4826</v>
      </c>
      <c r="J4562" s="260">
        <v>2662.8571428571399</v>
      </c>
      <c r="K4562" s="260">
        <v>39.142857142857103</v>
      </c>
      <c r="L4562" s="260">
        <v>2124</v>
      </c>
      <c r="M4562" s="260">
        <v>26.571428571428601</v>
      </c>
      <c r="N4562" s="260">
        <v>27275.714285714301</v>
      </c>
    </row>
    <row r="4563" spans="1:14" x14ac:dyDescent="0.25">
      <c r="A4563" s="263">
        <v>41087</v>
      </c>
      <c r="B4563">
        <v>9.0999999999999998E-2</v>
      </c>
      <c r="C4563">
        <v>33.179327999999998</v>
      </c>
      <c r="D4563">
        <v>2.0105279999999999</v>
      </c>
      <c r="E4563">
        <v>0.16437748999999999</v>
      </c>
      <c r="F4563" s="260">
        <v>255.71428571428601</v>
      </c>
      <c r="G4563" s="260">
        <v>217.142857142857</v>
      </c>
      <c r="H4563" s="260">
        <v>38.571428571428598</v>
      </c>
      <c r="I4563" s="260">
        <v>4220</v>
      </c>
      <c r="J4563" s="260">
        <v>2265.7142857142899</v>
      </c>
      <c r="K4563" s="260">
        <v>45.285714285714299</v>
      </c>
      <c r="L4563" s="260">
        <v>1909</v>
      </c>
      <c r="M4563" s="260">
        <v>25.1428571428571</v>
      </c>
      <c r="N4563" s="260">
        <v>27111.428571428602</v>
      </c>
    </row>
    <row r="4564" spans="1:14" x14ac:dyDescent="0.25">
      <c r="A4564" s="263">
        <v>41088</v>
      </c>
      <c r="B4564">
        <v>9.0999999999999998E-2</v>
      </c>
      <c r="C4564">
        <v>28.414713599999999</v>
      </c>
      <c r="D4564">
        <v>2.0251296000000001</v>
      </c>
      <c r="E4564">
        <v>0.16400339</v>
      </c>
      <c r="F4564" s="260">
        <v>257.57142857142901</v>
      </c>
      <c r="G4564" s="260">
        <v>199.71428571428601</v>
      </c>
      <c r="H4564" s="260">
        <v>57.857142857142897</v>
      </c>
      <c r="I4564" s="260">
        <v>3614</v>
      </c>
      <c r="J4564" s="260">
        <v>1868.57142857143</v>
      </c>
      <c r="K4564" s="260">
        <v>51.428571428571402</v>
      </c>
      <c r="L4564" s="260">
        <v>1694</v>
      </c>
      <c r="M4564" s="260">
        <v>23.714285714285701</v>
      </c>
      <c r="N4564" s="260">
        <v>26947.142857142899</v>
      </c>
    </row>
    <row r="4565" spans="1:14" x14ac:dyDescent="0.25">
      <c r="A4565" s="263">
        <v>41089</v>
      </c>
      <c r="B4565">
        <v>9.0999999999999998E-2</v>
      </c>
      <c r="C4565">
        <v>23.6500992</v>
      </c>
      <c r="D4565">
        <v>2.0397311999999999</v>
      </c>
      <c r="E4565">
        <v>0.16362929000000001</v>
      </c>
      <c r="F4565" s="260">
        <v>259.42857142857099</v>
      </c>
      <c r="G4565" s="260">
        <v>182.28571428571399</v>
      </c>
      <c r="H4565" s="260">
        <v>77.142857142857096</v>
      </c>
      <c r="I4565" s="260">
        <v>3008</v>
      </c>
      <c r="J4565" s="260">
        <v>1471.42857142857</v>
      </c>
      <c r="K4565" s="260">
        <v>57.571428571428598</v>
      </c>
      <c r="L4565" s="260">
        <v>1479</v>
      </c>
      <c r="M4565" s="260">
        <v>22.285714285714299</v>
      </c>
      <c r="N4565" s="260">
        <v>26782.857142857101</v>
      </c>
    </row>
    <row r="4566" spans="1:14" x14ac:dyDescent="0.25">
      <c r="A4566" s="263">
        <v>41090</v>
      </c>
      <c r="B4566">
        <v>9.0999999999999998E-2</v>
      </c>
      <c r="C4566">
        <v>18.8854848</v>
      </c>
      <c r="D4566">
        <v>2.0543328000000001</v>
      </c>
      <c r="E4566">
        <v>0.16325518999999999</v>
      </c>
      <c r="F4566" s="260">
        <v>261.28571428571399</v>
      </c>
      <c r="G4566" s="260">
        <v>164.857142857143</v>
      </c>
      <c r="H4566" s="260">
        <v>96.428571428571402</v>
      </c>
      <c r="I4566" s="260">
        <v>2402</v>
      </c>
      <c r="J4566" s="260">
        <v>1074.2857142857099</v>
      </c>
      <c r="K4566" s="260">
        <v>63.714285714285701</v>
      </c>
      <c r="L4566" s="260">
        <v>1264</v>
      </c>
      <c r="M4566" s="260">
        <v>20.8571428571429</v>
      </c>
      <c r="N4566" s="260">
        <v>26618.571428571398</v>
      </c>
    </row>
    <row r="4567" spans="1:14" x14ac:dyDescent="0.25">
      <c r="A4567" s="263">
        <v>41091</v>
      </c>
      <c r="B4567">
        <v>9.0999999999999998E-2</v>
      </c>
      <c r="C4567">
        <v>14.120870399999999</v>
      </c>
      <c r="D4567">
        <v>2.0689343999999998</v>
      </c>
      <c r="E4567">
        <v>0.16288109100000001</v>
      </c>
      <c r="F4567" s="260">
        <v>263.142857142857</v>
      </c>
      <c r="G4567" s="260">
        <v>147.42857142857099</v>
      </c>
      <c r="H4567" s="260">
        <v>115.71428571428601</v>
      </c>
      <c r="I4567" s="260">
        <v>1796</v>
      </c>
      <c r="J4567" s="260">
        <v>677.142857142857</v>
      </c>
      <c r="K4567" s="260">
        <v>69.857142857142904</v>
      </c>
      <c r="L4567" s="260">
        <v>1049</v>
      </c>
      <c r="M4567" s="260">
        <v>19.428571428571399</v>
      </c>
      <c r="N4567" s="260">
        <v>26454.285714285699</v>
      </c>
    </row>
    <row r="4568" spans="1:14" x14ac:dyDescent="0.25">
      <c r="A4568" s="263">
        <v>41092</v>
      </c>
      <c r="B4568">
        <v>0.20599999999999999</v>
      </c>
      <c r="C4568">
        <v>21.180095999999999</v>
      </c>
      <c r="D4568">
        <v>4.7165759999999999</v>
      </c>
      <c r="E4568">
        <v>0.39156603200000001</v>
      </c>
      <c r="F4568" s="260">
        <v>265</v>
      </c>
      <c r="G4568" s="260">
        <v>130</v>
      </c>
      <c r="H4568" s="260">
        <v>135</v>
      </c>
      <c r="I4568" s="260">
        <v>1190</v>
      </c>
      <c r="J4568" s="260">
        <v>280</v>
      </c>
      <c r="K4568" s="260">
        <v>76</v>
      </c>
      <c r="L4568" s="260">
        <v>834</v>
      </c>
      <c r="M4568" s="260">
        <v>18</v>
      </c>
      <c r="N4568" s="260">
        <v>26290</v>
      </c>
    </row>
    <row r="4569" spans="1:14" x14ac:dyDescent="0.25">
      <c r="A4569" s="263">
        <v>41093</v>
      </c>
      <c r="B4569">
        <v>9.0999999999999998E-2</v>
      </c>
      <c r="C4569">
        <v>9.7302815999999996</v>
      </c>
      <c r="D4569">
        <v>2.2486464000000002</v>
      </c>
      <c r="E4569">
        <v>0.160937891</v>
      </c>
      <c r="F4569" s="260">
        <v>286</v>
      </c>
      <c r="G4569" s="260">
        <v>160</v>
      </c>
      <c r="H4569" s="260">
        <v>126</v>
      </c>
      <c r="I4569" s="260">
        <v>1237.57142857143</v>
      </c>
      <c r="J4569" s="260">
        <v>362</v>
      </c>
      <c r="K4569" s="260">
        <v>81.142857142857096</v>
      </c>
      <c r="L4569" s="260">
        <v>794.42857142857099</v>
      </c>
      <c r="M4569" s="260">
        <v>20.8571428571429</v>
      </c>
      <c r="N4569" s="260">
        <v>26125.714285714301</v>
      </c>
    </row>
    <row r="4570" spans="1:14" x14ac:dyDescent="0.25">
      <c r="A4570" s="263">
        <v>41094</v>
      </c>
      <c r="B4570">
        <v>9.0999999999999998E-2</v>
      </c>
      <c r="C4570">
        <v>10.104307199999999</v>
      </c>
      <c r="D4570">
        <v>2.4137567999999998</v>
      </c>
      <c r="E4570">
        <v>0.15976712400000001</v>
      </c>
      <c r="F4570" s="260">
        <v>307</v>
      </c>
      <c r="G4570" s="260">
        <v>190</v>
      </c>
      <c r="H4570" s="260">
        <v>117</v>
      </c>
      <c r="I4570" s="260">
        <v>1285.1428571428601</v>
      </c>
      <c r="J4570" s="260">
        <v>444</v>
      </c>
      <c r="K4570" s="260">
        <v>86.285714285714306</v>
      </c>
      <c r="L4570" s="260">
        <v>754.857142857143</v>
      </c>
      <c r="M4570" s="260">
        <v>23.714285714285701</v>
      </c>
      <c r="N4570" s="260">
        <v>25961.428571428602</v>
      </c>
    </row>
    <row r="4571" spans="1:14" x14ac:dyDescent="0.25">
      <c r="A4571" s="263">
        <v>41095</v>
      </c>
      <c r="B4571">
        <v>0.20599999999999999</v>
      </c>
      <c r="C4571">
        <v>23.72018194</v>
      </c>
      <c r="D4571">
        <v>5.8378752</v>
      </c>
      <c r="E4571">
        <v>0.38241278099999998</v>
      </c>
      <c r="F4571" s="260">
        <v>328</v>
      </c>
      <c r="G4571" s="260">
        <v>220</v>
      </c>
      <c r="H4571" s="260">
        <v>108</v>
      </c>
      <c r="I4571" s="260">
        <v>1332.7142857142901</v>
      </c>
      <c r="J4571" s="260">
        <v>526</v>
      </c>
      <c r="K4571" s="260">
        <v>91.428571428571402</v>
      </c>
      <c r="L4571" s="260">
        <v>715.28571428571399</v>
      </c>
      <c r="M4571" s="260">
        <v>26.571428571428601</v>
      </c>
      <c r="N4571" s="260">
        <v>25797.142857142899</v>
      </c>
    </row>
    <row r="4572" spans="1:14" x14ac:dyDescent="0.25">
      <c r="A4572" s="263">
        <v>41096</v>
      </c>
      <c r="B4572">
        <v>9.0999999999999998E-2</v>
      </c>
      <c r="C4572">
        <v>10.8523584</v>
      </c>
      <c r="D4572">
        <v>2.7439776</v>
      </c>
      <c r="E4572">
        <v>0.15742559</v>
      </c>
      <c r="F4572" s="260">
        <v>349</v>
      </c>
      <c r="G4572" s="260">
        <v>250</v>
      </c>
      <c r="H4572" s="260">
        <v>99</v>
      </c>
      <c r="I4572" s="260">
        <v>1380.2857142857099</v>
      </c>
      <c r="J4572" s="260">
        <v>608</v>
      </c>
      <c r="K4572" s="260">
        <v>96.571428571428598</v>
      </c>
      <c r="L4572" s="260">
        <v>675.71428571428601</v>
      </c>
      <c r="M4572" s="260">
        <v>29.428571428571399</v>
      </c>
      <c r="N4572" s="260">
        <v>25632.857142857101</v>
      </c>
    </row>
    <row r="4573" spans="1:14" x14ac:dyDescent="0.25">
      <c r="A4573" s="263">
        <v>41097</v>
      </c>
      <c r="B4573">
        <v>9.0999999999999998E-2</v>
      </c>
      <c r="C4573">
        <v>11.226383999999999</v>
      </c>
      <c r="D4573">
        <v>2.9090880000000001</v>
      </c>
      <c r="E4573">
        <v>0.15625482399999999</v>
      </c>
      <c r="F4573" s="260">
        <v>370</v>
      </c>
      <c r="G4573" s="260">
        <v>280</v>
      </c>
      <c r="H4573" s="260">
        <v>90</v>
      </c>
      <c r="I4573" s="260">
        <v>1427.8571428571399</v>
      </c>
      <c r="J4573" s="260">
        <v>690</v>
      </c>
      <c r="K4573" s="260">
        <v>101.71428571428601</v>
      </c>
      <c r="L4573" s="260">
        <v>636.142857142857</v>
      </c>
      <c r="M4573" s="260">
        <v>32.285714285714299</v>
      </c>
      <c r="N4573" s="260">
        <v>25468.571428571398</v>
      </c>
    </row>
    <row r="4574" spans="1:14" x14ac:dyDescent="0.25">
      <c r="A4574" s="263">
        <v>41098</v>
      </c>
      <c r="B4574">
        <v>9.0999999999999998E-2</v>
      </c>
      <c r="C4574">
        <v>11.600409600000001</v>
      </c>
      <c r="D4574">
        <v>3.0741984000000002</v>
      </c>
      <c r="E4574">
        <v>0.155084057</v>
      </c>
      <c r="F4574" s="260">
        <v>391</v>
      </c>
      <c r="G4574" s="260">
        <v>310</v>
      </c>
      <c r="H4574" s="260">
        <v>81</v>
      </c>
      <c r="I4574" s="260">
        <v>1475.42857142857</v>
      </c>
      <c r="J4574" s="260">
        <v>772</v>
      </c>
      <c r="K4574" s="260">
        <v>106.857142857143</v>
      </c>
      <c r="L4574" s="260">
        <v>596.57142857142901</v>
      </c>
      <c r="M4574" s="260">
        <v>35.142857142857103</v>
      </c>
      <c r="N4574" s="260">
        <v>25304.285714285699</v>
      </c>
    </row>
    <row r="4575" spans="1:14" x14ac:dyDescent="0.25">
      <c r="A4575" s="263">
        <v>41099</v>
      </c>
      <c r="B4575">
        <v>9.0999999999999998E-2</v>
      </c>
      <c r="C4575">
        <v>11.9744352</v>
      </c>
      <c r="D4575">
        <v>3.2393087999999999</v>
      </c>
      <c r="E4575">
        <v>0.15391329000000001</v>
      </c>
      <c r="F4575" s="260">
        <v>412</v>
      </c>
      <c r="G4575" s="260">
        <v>340</v>
      </c>
      <c r="H4575" s="260">
        <v>72</v>
      </c>
      <c r="I4575" s="260">
        <v>1523</v>
      </c>
      <c r="J4575" s="260">
        <v>854</v>
      </c>
      <c r="K4575" s="260">
        <v>112</v>
      </c>
      <c r="L4575" s="260">
        <v>557</v>
      </c>
      <c r="M4575" s="260">
        <v>38</v>
      </c>
      <c r="N4575" s="260">
        <v>25140</v>
      </c>
    </row>
    <row r="4576" spans="1:14" x14ac:dyDescent="0.25">
      <c r="A4576" s="263">
        <v>41100</v>
      </c>
      <c r="B4576">
        <v>9.0999999999999998E-2</v>
      </c>
      <c r="C4576">
        <v>12.498969600000001</v>
      </c>
      <c r="D4576">
        <v>3.3875712</v>
      </c>
      <c r="E4576">
        <v>0.15274252399999999</v>
      </c>
      <c r="F4576" s="260">
        <v>430.857142857143</v>
      </c>
      <c r="G4576" s="260">
        <v>367.57142857142901</v>
      </c>
      <c r="H4576" s="260">
        <v>63.285714285714299</v>
      </c>
      <c r="I4576" s="260">
        <v>1589.7142857142901</v>
      </c>
      <c r="J4576" s="260">
        <v>936.28571428571399</v>
      </c>
      <c r="K4576" s="260">
        <v>103.428571428571</v>
      </c>
      <c r="L4576" s="260">
        <v>550</v>
      </c>
      <c r="M4576" s="260">
        <v>35.857142857142897</v>
      </c>
      <c r="N4576" s="260">
        <v>22048.571428571398</v>
      </c>
    </row>
    <row r="4577" spans="1:14" x14ac:dyDescent="0.25">
      <c r="A4577" s="263">
        <v>41101</v>
      </c>
      <c r="B4577">
        <v>9.0999999999999998E-2</v>
      </c>
      <c r="C4577">
        <v>13.023504000000001</v>
      </c>
      <c r="D4577">
        <v>3.5358336000000001</v>
      </c>
      <c r="E4577">
        <v>0.151571757</v>
      </c>
      <c r="F4577" s="260">
        <v>449.71428571428601</v>
      </c>
      <c r="G4577" s="260">
        <v>395.142857142857</v>
      </c>
      <c r="H4577" s="260">
        <v>54.571428571428598</v>
      </c>
      <c r="I4577" s="260">
        <v>1656.42857142857</v>
      </c>
      <c r="J4577" s="260">
        <v>1018.57142857143</v>
      </c>
      <c r="K4577" s="260">
        <v>94.857142857142904</v>
      </c>
      <c r="L4577" s="260">
        <v>543</v>
      </c>
      <c r="M4577" s="260">
        <v>33.714285714285701</v>
      </c>
      <c r="N4577" s="260">
        <v>18957.142857142899</v>
      </c>
    </row>
    <row r="4578" spans="1:14" x14ac:dyDescent="0.25">
      <c r="A4578" s="263">
        <v>41102</v>
      </c>
      <c r="B4578">
        <v>9.0999999999999998E-2</v>
      </c>
      <c r="C4578">
        <v>13.548038399999999</v>
      </c>
      <c r="D4578">
        <v>3.6840959999999998</v>
      </c>
      <c r="E4578">
        <v>0.15040099000000001</v>
      </c>
      <c r="F4578" s="260">
        <v>468.57142857142901</v>
      </c>
      <c r="G4578" s="260">
        <v>422.71428571428601</v>
      </c>
      <c r="H4578" s="260">
        <v>45.857142857142897</v>
      </c>
      <c r="I4578" s="260">
        <v>1723.1428571428601</v>
      </c>
      <c r="J4578" s="260">
        <v>1100.8571428571399</v>
      </c>
      <c r="K4578" s="260">
        <v>86.285714285714306</v>
      </c>
      <c r="L4578" s="260">
        <v>536</v>
      </c>
      <c r="M4578" s="260">
        <v>31.571428571428601</v>
      </c>
      <c r="N4578" s="260">
        <v>15865.714285714301</v>
      </c>
    </row>
    <row r="4579" spans="1:14" x14ac:dyDescent="0.25">
      <c r="A4579" s="263">
        <v>41103</v>
      </c>
      <c r="B4579">
        <v>9.0999999999999998E-2</v>
      </c>
      <c r="C4579">
        <v>14.0725728</v>
      </c>
      <c r="D4579">
        <v>3.8323583999999999</v>
      </c>
      <c r="E4579">
        <v>0.149230223</v>
      </c>
      <c r="F4579" s="260">
        <v>487.42857142857099</v>
      </c>
      <c r="G4579" s="260">
        <v>450.28571428571399</v>
      </c>
      <c r="H4579" s="260">
        <v>37.142857142857103</v>
      </c>
      <c r="I4579" s="260">
        <v>1789.8571428571399</v>
      </c>
      <c r="J4579" s="260">
        <v>1183.1428571428601</v>
      </c>
      <c r="K4579" s="260">
        <v>77.714285714285694</v>
      </c>
      <c r="L4579" s="260">
        <v>529</v>
      </c>
      <c r="M4579" s="260">
        <v>29.428571428571399</v>
      </c>
      <c r="N4579" s="260">
        <v>12774.285714285699</v>
      </c>
    </row>
    <row r="4580" spans="1:14" x14ac:dyDescent="0.25">
      <c r="A4580" s="263">
        <v>41104</v>
      </c>
      <c r="B4580">
        <v>9.0999999999999998E-2</v>
      </c>
      <c r="C4580">
        <v>14.5971072</v>
      </c>
      <c r="D4580">
        <v>3.9806208000000001</v>
      </c>
      <c r="E4580">
        <v>0.14805945700000001</v>
      </c>
      <c r="F4580" s="260">
        <v>506.28571428571399</v>
      </c>
      <c r="G4580" s="260">
        <v>477.857142857143</v>
      </c>
      <c r="H4580" s="260">
        <v>28.428571428571399</v>
      </c>
      <c r="I4580" s="260">
        <v>1856.57142857143</v>
      </c>
      <c r="J4580" s="260">
        <v>1265.42857142857</v>
      </c>
      <c r="K4580" s="260">
        <v>69.142857142857096</v>
      </c>
      <c r="L4580" s="260">
        <v>522</v>
      </c>
      <c r="M4580" s="260">
        <v>27.285714285714299</v>
      </c>
      <c r="N4580" s="260">
        <v>9682.8571428571395</v>
      </c>
    </row>
    <row r="4581" spans="1:14" x14ac:dyDescent="0.25">
      <c r="A4581" s="263">
        <v>41105</v>
      </c>
      <c r="B4581">
        <v>9.0999999999999998E-2</v>
      </c>
      <c r="C4581">
        <v>15.1216416</v>
      </c>
      <c r="D4581">
        <v>4.1288831999999998</v>
      </c>
      <c r="E4581">
        <v>0.14688868999999999</v>
      </c>
      <c r="F4581" s="260">
        <v>525.142857142857</v>
      </c>
      <c r="G4581" s="260">
        <v>505.42857142857099</v>
      </c>
      <c r="H4581" s="260">
        <v>19.714285714285701</v>
      </c>
      <c r="I4581" s="260">
        <v>1923.2857142857099</v>
      </c>
      <c r="J4581" s="260">
        <v>1347.7142857142901</v>
      </c>
      <c r="K4581" s="260">
        <v>60.571428571428598</v>
      </c>
      <c r="L4581" s="260">
        <v>515</v>
      </c>
      <c r="M4581" s="260">
        <v>25.1428571428571</v>
      </c>
      <c r="N4581" s="260">
        <v>6591.4285714285697</v>
      </c>
    </row>
    <row r="4582" spans="1:14" x14ac:dyDescent="0.25">
      <c r="A4582" s="263">
        <v>41106</v>
      </c>
      <c r="B4582">
        <v>9.0999999999999998E-2</v>
      </c>
      <c r="C4582">
        <v>15.646176000000001</v>
      </c>
      <c r="D4582">
        <v>4.2771455999999999</v>
      </c>
      <c r="E4582">
        <v>0.145717923</v>
      </c>
      <c r="F4582" s="260">
        <v>544</v>
      </c>
      <c r="G4582" s="260">
        <v>533</v>
      </c>
      <c r="H4582" s="260">
        <v>11</v>
      </c>
      <c r="I4582" s="260">
        <v>1990</v>
      </c>
      <c r="J4582" s="260">
        <v>1430</v>
      </c>
      <c r="K4582" s="260">
        <v>52</v>
      </c>
      <c r="L4582" s="260">
        <v>508</v>
      </c>
      <c r="M4582" s="260">
        <v>23</v>
      </c>
      <c r="N4582" s="260">
        <v>3500</v>
      </c>
    </row>
    <row r="4583" spans="1:14" x14ac:dyDescent="0.25">
      <c r="A4583" s="263">
        <v>41107</v>
      </c>
      <c r="B4583">
        <v>9.0999999999999998E-2</v>
      </c>
      <c r="C4583">
        <v>15.533856</v>
      </c>
      <c r="D4583">
        <v>4.0143167999999996</v>
      </c>
      <c r="E4583">
        <v>0.14454715700000001</v>
      </c>
      <c r="F4583" s="260">
        <v>510.57142857142901</v>
      </c>
      <c r="G4583" s="260">
        <v>500.28571428571399</v>
      </c>
      <c r="H4583" s="260">
        <v>10.285714285714301</v>
      </c>
      <c r="I4583" s="260">
        <v>1975.7142857142901</v>
      </c>
      <c r="J4583" s="260">
        <v>1420</v>
      </c>
      <c r="K4583" s="260">
        <v>55.857142857142897</v>
      </c>
      <c r="L4583" s="260">
        <v>499.857142857143</v>
      </c>
      <c r="M4583" s="260">
        <v>23</v>
      </c>
      <c r="N4583" s="260">
        <v>3927.1428571428601</v>
      </c>
    </row>
    <row r="4584" spans="1:14" x14ac:dyDescent="0.25">
      <c r="A4584" s="263">
        <v>41108</v>
      </c>
      <c r="B4584">
        <v>3.359</v>
      </c>
      <c r="C4584">
        <v>569.2410926</v>
      </c>
      <c r="D4584">
        <v>138.47525490000001</v>
      </c>
      <c r="E4584">
        <v>12.60420019</v>
      </c>
      <c r="F4584" s="260">
        <v>477.142857142857</v>
      </c>
      <c r="G4584" s="260">
        <v>467.57142857142901</v>
      </c>
      <c r="H4584" s="260">
        <v>9.5714285714285694</v>
      </c>
      <c r="I4584" s="260">
        <v>1961.42857142857</v>
      </c>
      <c r="J4584" s="260">
        <v>1410</v>
      </c>
      <c r="K4584" s="260">
        <v>59.714285714285701</v>
      </c>
      <c r="L4584" s="260">
        <v>491.71428571428601</v>
      </c>
      <c r="M4584" s="260">
        <v>23</v>
      </c>
      <c r="N4584" s="260">
        <v>4354.2857142857101</v>
      </c>
    </row>
    <row r="4585" spans="1:14" x14ac:dyDescent="0.25">
      <c r="A4585" s="263">
        <v>41109</v>
      </c>
      <c r="B4585">
        <v>12.111000000000001</v>
      </c>
      <c r="C4585">
        <v>2037.471593</v>
      </c>
      <c r="D4585">
        <v>464.29836890000001</v>
      </c>
      <c r="E4585">
        <v>120.21362240000001</v>
      </c>
      <c r="F4585" s="260">
        <v>443.71428571428601</v>
      </c>
      <c r="G4585" s="260">
        <v>434.857142857143</v>
      </c>
      <c r="H4585" s="260">
        <v>8.8571428571428594</v>
      </c>
      <c r="I4585" s="260">
        <v>1947.1428571428601</v>
      </c>
      <c r="J4585" s="260">
        <v>1400</v>
      </c>
      <c r="K4585" s="260">
        <v>63.571428571428598</v>
      </c>
      <c r="L4585" s="260">
        <v>483.57142857142901</v>
      </c>
      <c r="M4585" s="260">
        <v>23</v>
      </c>
      <c r="N4585" s="260">
        <v>4781.4285714285697</v>
      </c>
    </row>
    <row r="4586" spans="1:14" x14ac:dyDescent="0.25">
      <c r="A4586" s="263">
        <v>41110</v>
      </c>
      <c r="B4586">
        <v>5.6219999999999999</v>
      </c>
      <c r="C4586">
        <v>938.86757490000002</v>
      </c>
      <c r="D4586">
        <v>199.29251110000001</v>
      </c>
      <c r="E4586">
        <v>31.065578219999999</v>
      </c>
      <c r="F4586" s="260">
        <v>410.28571428571399</v>
      </c>
      <c r="G4586" s="260">
        <v>402.142857142857</v>
      </c>
      <c r="H4586" s="260">
        <v>8.1428571428571406</v>
      </c>
      <c r="I4586" s="260">
        <v>1932.8571428571399</v>
      </c>
      <c r="J4586" s="260">
        <v>1390</v>
      </c>
      <c r="K4586" s="260">
        <v>67.428571428571402</v>
      </c>
      <c r="L4586" s="260">
        <v>475.42857142857099</v>
      </c>
      <c r="M4586" s="260">
        <v>23</v>
      </c>
      <c r="N4586" s="260">
        <v>5208.5714285714303</v>
      </c>
    </row>
    <row r="4587" spans="1:14" x14ac:dyDescent="0.25">
      <c r="A4587" s="263">
        <v>41111</v>
      </c>
      <c r="B4587">
        <v>0.93700000000000006</v>
      </c>
      <c r="C4587">
        <v>155.32140340000001</v>
      </c>
      <c r="D4587">
        <v>30.509148339999999</v>
      </c>
      <c r="E4587">
        <v>1.8896537840000001</v>
      </c>
      <c r="F4587" s="260">
        <v>376.857142857143</v>
      </c>
      <c r="G4587" s="260">
        <v>369.42857142857099</v>
      </c>
      <c r="H4587" s="260">
        <v>7.4285714285714297</v>
      </c>
      <c r="I4587" s="260">
        <v>1918.57142857143</v>
      </c>
      <c r="J4587" s="260">
        <v>1380</v>
      </c>
      <c r="K4587" s="260">
        <v>71.285714285714306</v>
      </c>
      <c r="L4587" s="260">
        <v>467.28571428571399</v>
      </c>
      <c r="M4587" s="260">
        <v>23</v>
      </c>
      <c r="N4587" s="260">
        <v>5635.7142857142899</v>
      </c>
    </row>
    <row r="4588" spans="1:14" x14ac:dyDescent="0.25">
      <c r="A4588" s="263">
        <v>41112</v>
      </c>
      <c r="B4588">
        <v>9.0999999999999998E-2</v>
      </c>
      <c r="C4588">
        <v>14.972256</v>
      </c>
      <c r="D4588">
        <v>2.7001727999999998</v>
      </c>
      <c r="E4588">
        <v>0.13869332300000001</v>
      </c>
      <c r="F4588" s="260">
        <v>343.42857142857099</v>
      </c>
      <c r="G4588" s="260">
        <v>336.71428571428601</v>
      </c>
      <c r="H4588" s="260">
        <v>6.71428571428571</v>
      </c>
      <c r="I4588" s="260">
        <v>1904.2857142857099</v>
      </c>
      <c r="J4588" s="260">
        <v>1370</v>
      </c>
      <c r="K4588" s="260">
        <v>75.142857142857096</v>
      </c>
      <c r="L4588" s="260">
        <v>459.142857142857</v>
      </c>
      <c r="M4588" s="260">
        <v>23</v>
      </c>
      <c r="N4588" s="260">
        <v>6062.8571428571404</v>
      </c>
    </row>
    <row r="4589" spans="1:14" x14ac:dyDescent="0.25">
      <c r="A4589" s="263">
        <v>41113</v>
      </c>
      <c r="B4589">
        <v>9.0999999999999998E-2</v>
      </c>
      <c r="C4589">
        <v>14.859935999999999</v>
      </c>
      <c r="D4589">
        <v>2.437344</v>
      </c>
      <c r="E4589">
        <v>0.13752255599999999</v>
      </c>
      <c r="F4589" s="260">
        <v>310</v>
      </c>
      <c r="G4589" s="260">
        <v>304</v>
      </c>
      <c r="H4589" s="260">
        <v>6</v>
      </c>
      <c r="I4589" s="260">
        <v>1890</v>
      </c>
      <c r="J4589" s="260">
        <v>1360</v>
      </c>
      <c r="K4589" s="260">
        <v>79</v>
      </c>
      <c r="L4589" s="260">
        <v>451</v>
      </c>
      <c r="M4589" s="260">
        <v>23</v>
      </c>
      <c r="N4589" s="260">
        <v>6490</v>
      </c>
    </row>
    <row r="4590" spans="1:14" x14ac:dyDescent="0.25">
      <c r="A4590" s="263">
        <v>41114</v>
      </c>
      <c r="B4590">
        <v>3.9529999999999998</v>
      </c>
      <c r="C4590">
        <v>614.77056000000005</v>
      </c>
      <c r="D4590">
        <v>104.6573691</v>
      </c>
      <c r="E4590">
        <v>15.864805309999999</v>
      </c>
      <c r="F4590" s="260">
        <v>306.42857142857099</v>
      </c>
      <c r="G4590" s="260">
        <v>294.857142857143</v>
      </c>
      <c r="H4590" s="260">
        <v>11.5714285714286</v>
      </c>
      <c r="I4590" s="260">
        <v>1800</v>
      </c>
      <c r="J4590" s="260">
        <v>1274.1428571428601</v>
      </c>
      <c r="K4590" s="260">
        <v>68</v>
      </c>
      <c r="L4590" s="260">
        <v>457.857142857143</v>
      </c>
      <c r="M4590" s="260">
        <v>24.1428571428571</v>
      </c>
      <c r="N4590" s="260">
        <v>6802.8571428571404</v>
      </c>
    </row>
    <row r="4591" spans="1:14" x14ac:dyDescent="0.25">
      <c r="A4591" s="263">
        <v>41115</v>
      </c>
      <c r="B4591">
        <v>0.93700000000000006</v>
      </c>
      <c r="C4591">
        <v>138.436128</v>
      </c>
      <c r="D4591">
        <v>24.518345140000001</v>
      </c>
      <c r="E4591">
        <v>1.8242147769999999</v>
      </c>
      <c r="F4591" s="260">
        <v>302.857142857143</v>
      </c>
      <c r="G4591" s="260">
        <v>285.71428571428601</v>
      </c>
      <c r="H4591" s="260">
        <v>17.1428571428571</v>
      </c>
      <c r="I4591" s="260">
        <v>1710</v>
      </c>
      <c r="J4591" s="260">
        <v>1188.2857142857099</v>
      </c>
      <c r="K4591" s="260">
        <v>57</v>
      </c>
      <c r="L4591" s="260">
        <v>464.71428571428601</v>
      </c>
      <c r="M4591" s="260">
        <v>25.285714285714299</v>
      </c>
      <c r="N4591" s="260">
        <v>7115.7142857142899</v>
      </c>
    </row>
    <row r="4592" spans="1:14" x14ac:dyDescent="0.25">
      <c r="A4592" s="263">
        <v>41116</v>
      </c>
      <c r="B4592">
        <v>7.0839999999999996</v>
      </c>
      <c r="C4592">
        <v>991.53331200000002</v>
      </c>
      <c r="D4592">
        <v>183.18009599999999</v>
      </c>
      <c r="E4592">
        <v>46.069409810000003</v>
      </c>
      <c r="F4592" s="260">
        <v>299.28571428571399</v>
      </c>
      <c r="G4592" s="260">
        <v>276.57142857142901</v>
      </c>
      <c r="H4592" s="260">
        <v>22.714285714285701</v>
      </c>
      <c r="I4592" s="260">
        <v>1620</v>
      </c>
      <c r="J4592" s="260">
        <v>1102.42857142857</v>
      </c>
      <c r="K4592" s="260">
        <v>46</v>
      </c>
      <c r="L4592" s="260">
        <v>471.57142857142901</v>
      </c>
      <c r="M4592" s="260">
        <v>26.428571428571399</v>
      </c>
      <c r="N4592" s="260">
        <v>7428.5714285714303</v>
      </c>
    </row>
    <row r="4593" spans="1:14" x14ac:dyDescent="0.25">
      <c r="A4593" s="263">
        <v>41117</v>
      </c>
      <c r="B4593">
        <v>11.22</v>
      </c>
      <c r="C4593">
        <v>1483.19424</v>
      </c>
      <c r="D4593">
        <v>286.66779430000003</v>
      </c>
      <c r="E4593">
        <v>104.601168</v>
      </c>
      <c r="F4593" s="260">
        <v>295.71428571428601</v>
      </c>
      <c r="G4593" s="260">
        <v>267.42857142857099</v>
      </c>
      <c r="H4593" s="260">
        <v>28.285714285714299</v>
      </c>
      <c r="I4593" s="260">
        <v>1530</v>
      </c>
      <c r="J4593" s="260">
        <v>1016.57142857143</v>
      </c>
      <c r="K4593" s="260">
        <v>35</v>
      </c>
      <c r="L4593" s="260">
        <v>478.42857142857099</v>
      </c>
      <c r="M4593" s="260">
        <v>27.571428571428601</v>
      </c>
      <c r="N4593" s="260">
        <v>7741.4285714285697</v>
      </c>
    </row>
    <row r="4594" spans="1:14" x14ac:dyDescent="0.25">
      <c r="A4594" s="263">
        <v>41118</v>
      </c>
      <c r="B4594">
        <v>9.3689999999999998</v>
      </c>
      <c r="C4594">
        <v>1165.6535040000001</v>
      </c>
      <c r="D4594">
        <v>236.48426739999999</v>
      </c>
      <c r="E4594">
        <v>74.813353570000004</v>
      </c>
      <c r="F4594" s="260">
        <v>292.142857142857</v>
      </c>
      <c r="G4594" s="260">
        <v>258.28571428571399</v>
      </c>
      <c r="H4594" s="260">
        <v>33.857142857142897</v>
      </c>
      <c r="I4594" s="260">
        <v>1440</v>
      </c>
      <c r="J4594" s="260">
        <v>930.71428571428601</v>
      </c>
      <c r="K4594" s="260">
        <v>24</v>
      </c>
      <c r="L4594" s="260">
        <v>485.28571428571399</v>
      </c>
      <c r="M4594" s="260">
        <v>28.714285714285701</v>
      </c>
      <c r="N4594" s="260">
        <v>8054.2857142857101</v>
      </c>
    </row>
    <row r="4595" spans="1:14" x14ac:dyDescent="0.25">
      <c r="A4595" s="263">
        <v>41119</v>
      </c>
      <c r="B4595">
        <v>2.0110000000000001</v>
      </c>
      <c r="C4595">
        <v>234.56304</v>
      </c>
      <c r="D4595">
        <v>50.139401139999997</v>
      </c>
      <c r="E4595">
        <v>5.2905342629999996</v>
      </c>
      <c r="F4595" s="260">
        <v>288.57142857142901</v>
      </c>
      <c r="G4595" s="260">
        <v>249.142857142857</v>
      </c>
      <c r="H4595" s="260">
        <v>39.428571428571402</v>
      </c>
      <c r="I4595" s="260">
        <v>1350</v>
      </c>
      <c r="J4595" s="260">
        <v>844.857142857143</v>
      </c>
      <c r="K4595" s="260">
        <v>13</v>
      </c>
      <c r="L4595" s="260">
        <v>492.142857142857</v>
      </c>
      <c r="M4595" s="260">
        <v>29.8571428571429</v>
      </c>
      <c r="N4595" s="260">
        <v>8367.1428571428605</v>
      </c>
    </row>
    <row r="4596" spans="1:14" x14ac:dyDescent="0.25">
      <c r="A4596" s="263">
        <v>41120</v>
      </c>
      <c r="B4596">
        <v>0.16</v>
      </c>
      <c r="C4596">
        <v>17.418240000000001</v>
      </c>
      <c r="D4596">
        <v>3.9398399999999998</v>
      </c>
      <c r="E4596">
        <v>0.23247444</v>
      </c>
      <c r="F4596" s="260">
        <v>285</v>
      </c>
      <c r="G4596" s="260">
        <v>240</v>
      </c>
      <c r="H4596" s="260">
        <v>45</v>
      </c>
      <c r="I4596" s="260">
        <v>1260</v>
      </c>
      <c r="J4596" s="260">
        <v>759</v>
      </c>
      <c r="K4596" s="260">
        <v>2</v>
      </c>
      <c r="L4596" s="260">
        <v>499</v>
      </c>
      <c r="M4596" s="260">
        <v>31</v>
      </c>
      <c r="N4596" s="260">
        <v>8680</v>
      </c>
    </row>
    <row r="4597" spans="1:14" x14ac:dyDescent="0.25">
      <c r="A4597" s="263">
        <v>41121</v>
      </c>
      <c r="B4597">
        <v>9.0999999999999998E-2</v>
      </c>
      <c r="C4597">
        <v>10.288512000000001</v>
      </c>
      <c r="D4597">
        <v>2.5530336</v>
      </c>
      <c r="E4597">
        <v>0.126196638</v>
      </c>
      <c r="F4597" s="260">
        <v>324.71428571428601</v>
      </c>
      <c r="G4597" s="260">
        <v>260.57142857142901</v>
      </c>
      <c r="H4597" s="260">
        <v>64.142857142857096</v>
      </c>
      <c r="I4597" s="260">
        <v>1308.57142857143</v>
      </c>
      <c r="J4597" s="260">
        <v>824.857142857143</v>
      </c>
      <c r="K4597" s="260">
        <v>7.28571428571429</v>
      </c>
      <c r="L4597" s="260">
        <v>476.42857142857099</v>
      </c>
      <c r="M4597" s="260">
        <v>30</v>
      </c>
      <c r="N4597" s="260">
        <v>8218.5714285714294</v>
      </c>
    </row>
    <row r="4598" spans="1:14" x14ac:dyDescent="0.25">
      <c r="A4598" s="263">
        <v>41122</v>
      </c>
      <c r="B4598">
        <v>9.0999999999999998E-2</v>
      </c>
      <c r="C4598">
        <v>10.670400000000001</v>
      </c>
      <c r="D4598">
        <v>2.8652831999999999</v>
      </c>
      <c r="E4598">
        <v>0.12473005500000001</v>
      </c>
      <c r="F4598" s="260">
        <v>364.42857142857099</v>
      </c>
      <c r="G4598" s="260">
        <v>281.142857142857</v>
      </c>
      <c r="H4598" s="260">
        <v>83.285714285714306</v>
      </c>
      <c r="I4598" s="260">
        <v>1357.1428571428601</v>
      </c>
      <c r="J4598" s="260">
        <v>890.71428571428601</v>
      </c>
      <c r="K4598" s="260">
        <v>12.5714285714286</v>
      </c>
      <c r="L4598" s="260">
        <v>453.857142857143</v>
      </c>
      <c r="M4598" s="260">
        <v>29</v>
      </c>
      <c r="N4598" s="260">
        <v>7757.1428571428596</v>
      </c>
    </row>
    <row r="4599" spans="1:14" x14ac:dyDescent="0.25">
      <c r="A4599" s="263">
        <v>41123</v>
      </c>
      <c r="B4599">
        <v>9.0999999999999998E-2</v>
      </c>
      <c r="C4599">
        <v>11.052288000000001</v>
      </c>
      <c r="D4599">
        <v>3.1775327999999998</v>
      </c>
      <c r="E4599">
        <v>0.123263471</v>
      </c>
      <c r="F4599" s="260">
        <v>404.142857142857</v>
      </c>
      <c r="G4599" s="260">
        <v>301.71428571428601</v>
      </c>
      <c r="H4599" s="260">
        <v>102.428571428571</v>
      </c>
      <c r="I4599" s="260">
        <v>1405.7142857142901</v>
      </c>
      <c r="J4599" s="260">
        <v>956.57142857142901</v>
      </c>
      <c r="K4599" s="260">
        <v>17.8571428571429</v>
      </c>
      <c r="L4599" s="260">
        <v>431.28571428571399</v>
      </c>
      <c r="M4599" s="260">
        <v>28</v>
      </c>
      <c r="N4599" s="260">
        <v>7295.7142857142899</v>
      </c>
    </row>
    <row r="4600" spans="1:14" x14ac:dyDescent="0.25">
      <c r="A4600" s="263">
        <v>41124</v>
      </c>
      <c r="B4600">
        <v>9.0999999999999998E-2</v>
      </c>
      <c r="C4600">
        <v>11.434176000000001</v>
      </c>
      <c r="D4600">
        <v>3.4897824000000002</v>
      </c>
      <c r="E4600">
        <v>0.12179688800000001</v>
      </c>
      <c r="F4600" s="260">
        <v>443.857142857143</v>
      </c>
      <c r="G4600" s="260">
        <v>322.28571428571399</v>
      </c>
      <c r="H4600" s="260">
        <v>121.571428571429</v>
      </c>
      <c r="I4600" s="260">
        <v>1454.2857142857099</v>
      </c>
      <c r="J4600" s="260">
        <v>1022.42857142857</v>
      </c>
      <c r="K4600" s="260">
        <v>23.1428571428571</v>
      </c>
      <c r="L4600" s="260">
        <v>408.71428571428601</v>
      </c>
      <c r="M4600" s="260">
        <v>27</v>
      </c>
      <c r="N4600" s="260">
        <v>6834.2857142857101</v>
      </c>
    </row>
    <row r="4601" spans="1:14" x14ac:dyDescent="0.25">
      <c r="A4601" s="263">
        <v>41125</v>
      </c>
      <c r="B4601">
        <v>9.0999999999999998E-2</v>
      </c>
      <c r="C4601">
        <v>11.816064000000001</v>
      </c>
      <c r="D4601">
        <v>3.8020320000000001</v>
      </c>
      <c r="E4601">
        <v>0.120330305</v>
      </c>
      <c r="F4601" s="260">
        <v>483.57142857142901</v>
      </c>
      <c r="G4601" s="260">
        <v>342.857142857143</v>
      </c>
      <c r="H4601" s="260">
        <v>140.71428571428601</v>
      </c>
      <c r="I4601" s="260">
        <v>1502.8571428571399</v>
      </c>
      <c r="J4601" s="260">
        <v>1088.2857142857099</v>
      </c>
      <c r="K4601" s="260">
        <v>28.428571428571399</v>
      </c>
      <c r="L4601" s="260">
        <v>386.142857142857</v>
      </c>
      <c r="M4601" s="260">
        <v>26</v>
      </c>
      <c r="N4601" s="260">
        <v>6372.8571428571404</v>
      </c>
    </row>
    <row r="4602" spans="1:14" x14ac:dyDescent="0.25">
      <c r="A4602" s="263">
        <v>41126</v>
      </c>
      <c r="B4602">
        <v>9.0999999999999998E-2</v>
      </c>
      <c r="C4602">
        <v>12.197952000000001</v>
      </c>
      <c r="D4602">
        <v>4.1142816</v>
      </c>
      <c r="E4602">
        <v>0.11886372100000001</v>
      </c>
      <c r="F4602" s="260">
        <v>523.28571428571399</v>
      </c>
      <c r="G4602" s="260">
        <v>363.42857142857099</v>
      </c>
      <c r="H4602" s="260">
        <v>159.857142857143</v>
      </c>
      <c r="I4602" s="260">
        <v>1551.42857142857</v>
      </c>
      <c r="J4602" s="260">
        <v>1154.1428571428601</v>
      </c>
      <c r="K4602" s="260">
        <v>33.714285714285701</v>
      </c>
      <c r="L4602" s="260">
        <v>363.57142857142901</v>
      </c>
      <c r="M4602" s="260">
        <v>25</v>
      </c>
      <c r="N4602" s="260">
        <v>5911.4285714285697</v>
      </c>
    </row>
    <row r="4603" spans="1:14" x14ac:dyDescent="0.25">
      <c r="A4603" s="263">
        <v>41127</v>
      </c>
      <c r="B4603">
        <v>9.0999999999999998E-2</v>
      </c>
      <c r="C4603">
        <v>12.579840000000001</v>
      </c>
      <c r="D4603">
        <v>4.4265312000000003</v>
      </c>
      <c r="E4603">
        <v>0.117397138</v>
      </c>
      <c r="F4603" s="260">
        <v>563</v>
      </c>
      <c r="G4603" s="260">
        <v>384</v>
      </c>
      <c r="H4603" s="260">
        <v>179</v>
      </c>
      <c r="I4603" s="260">
        <v>1600</v>
      </c>
      <c r="J4603" s="260">
        <v>1220</v>
      </c>
      <c r="K4603" s="260">
        <v>39</v>
      </c>
      <c r="L4603" s="260">
        <v>341</v>
      </c>
      <c r="M4603" s="260">
        <v>24</v>
      </c>
      <c r="N4603" s="260">
        <v>5450</v>
      </c>
    </row>
    <row r="4604" spans="1:14" x14ac:dyDescent="0.25">
      <c r="A4604" s="263">
        <v>41128</v>
      </c>
      <c r="B4604">
        <v>2.3E-2</v>
      </c>
      <c r="C4604">
        <v>2.958089143</v>
      </c>
      <c r="D4604">
        <v>1.361799771</v>
      </c>
      <c r="E4604">
        <v>2.6354972000000001E-2</v>
      </c>
      <c r="F4604" s="260">
        <v>685.28571428571399</v>
      </c>
      <c r="G4604" s="260">
        <v>467.28571428571399</v>
      </c>
      <c r="H4604" s="260">
        <v>218</v>
      </c>
      <c r="I4604" s="260">
        <v>1488.57142857143</v>
      </c>
      <c r="J4604" s="260">
        <v>1093.2857142857099</v>
      </c>
      <c r="K4604" s="260">
        <v>33.857142857142897</v>
      </c>
      <c r="L4604" s="260">
        <v>361.42857142857099</v>
      </c>
      <c r="M4604" s="260">
        <v>22.571428571428601</v>
      </c>
      <c r="N4604" s="260">
        <v>5324.2857142857101</v>
      </c>
    </row>
    <row r="4605" spans="1:14" x14ac:dyDescent="0.25">
      <c r="A4605" s="263">
        <v>41129</v>
      </c>
      <c r="B4605">
        <v>0.20599999999999999</v>
      </c>
      <c r="C4605">
        <v>24.510939430000001</v>
      </c>
      <c r="D4605">
        <v>14.37347931</v>
      </c>
      <c r="E4605">
        <v>0.26926478300000001</v>
      </c>
      <c r="F4605" s="260">
        <v>807.57142857142901</v>
      </c>
      <c r="G4605" s="260">
        <v>550.57142857142901</v>
      </c>
      <c r="H4605" s="260">
        <v>257</v>
      </c>
      <c r="I4605" s="260">
        <v>1377.1428571428601</v>
      </c>
      <c r="J4605" s="260">
        <v>966.57142857142901</v>
      </c>
      <c r="K4605" s="260">
        <v>28.714285714285701</v>
      </c>
      <c r="L4605" s="260">
        <v>381.857142857143</v>
      </c>
      <c r="M4605" s="260">
        <v>21.1428571428571</v>
      </c>
      <c r="N4605" s="260">
        <v>5198.5714285714303</v>
      </c>
    </row>
    <row r="4606" spans="1:14" x14ac:dyDescent="0.25">
      <c r="A4606" s="263">
        <v>41130</v>
      </c>
      <c r="B4606">
        <v>1.1879999999999999</v>
      </c>
      <c r="C4606">
        <v>129.9169646</v>
      </c>
      <c r="D4606">
        <v>95.443512690000006</v>
      </c>
      <c r="E4606">
        <v>2.1646344289999999</v>
      </c>
      <c r="F4606" s="260">
        <v>929.857142857143</v>
      </c>
      <c r="G4606" s="260">
        <v>633.857142857143</v>
      </c>
      <c r="H4606" s="260">
        <v>296</v>
      </c>
      <c r="I4606" s="260">
        <v>1265.7142857142901</v>
      </c>
      <c r="J4606" s="260">
        <v>839.857142857143</v>
      </c>
      <c r="K4606" s="260">
        <v>23.571428571428601</v>
      </c>
      <c r="L4606" s="260">
        <v>402.28571428571399</v>
      </c>
      <c r="M4606" s="260">
        <v>19.714285714285701</v>
      </c>
      <c r="N4606" s="260">
        <v>5072.8571428571404</v>
      </c>
    </row>
    <row r="4607" spans="1:14" x14ac:dyDescent="0.25">
      <c r="A4607" s="263">
        <v>41131</v>
      </c>
      <c r="B4607">
        <v>0.70799999999999996</v>
      </c>
      <c r="C4607">
        <v>70.609042290000005</v>
      </c>
      <c r="D4607">
        <v>64.360841140000005</v>
      </c>
      <c r="E4607">
        <v>1.025873405</v>
      </c>
      <c r="F4607" s="260">
        <v>1052.1428571428601</v>
      </c>
      <c r="G4607" s="260">
        <v>717.142857142857</v>
      </c>
      <c r="H4607" s="260">
        <v>335</v>
      </c>
      <c r="I4607" s="260">
        <v>1154.2857142857099</v>
      </c>
      <c r="J4607" s="260">
        <v>713.142857142857</v>
      </c>
      <c r="K4607" s="260">
        <v>18.428571428571399</v>
      </c>
      <c r="L4607" s="260">
        <v>422.71428571428601</v>
      </c>
      <c r="M4607" s="260">
        <v>18.285714285714299</v>
      </c>
      <c r="N4607" s="260">
        <v>4947.1428571428596</v>
      </c>
    </row>
    <row r="4608" spans="1:14" x14ac:dyDescent="0.25">
      <c r="A4608" s="263">
        <v>41132</v>
      </c>
      <c r="B4608">
        <v>9.0999999999999998E-2</v>
      </c>
      <c r="C4608">
        <v>8.1993600000000004</v>
      </c>
      <c r="D4608">
        <v>9.2338272000000003</v>
      </c>
      <c r="E4608">
        <v>0.110064222</v>
      </c>
      <c r="F4608" s="260">
        <v>1174.42857142857</v>
      </c>
      <c r="G4608" s="260">
        <v>800.42857142857099</v>
      </c>
      <c r="H4608" s="260">
        <v>374</v>
      </c>
      <c r="I4608" s="260">
        <v>1042.8571428571399</v>
      </c>
      <c r="J4608" s="260">
        <v>586.42857142857099</v>
      </c>
      <c r="K4608" s="260">
        <v>13.285714285714301</v>
      </c>
      <c r="L4608" s="260">
        <v>443.142857142857</v>
      </c>
      <c r="M4608" s="260">
        <v>16.8571428571429</v>
      </c>
      <c r="N4608" s="260">
        <v>4821.4285714285697</v>
      </c>
    </row>
    <row r="4609" spans="1:14" x14ac:dyDescent="0.25">
      <c r="A4609" s="263">
        <v>41133</v>
      </c>
      <c r="B4609">
        <v>9.0999999999999998E-2</v>
      </c>
      <c r="C4609">
        <v>7.323264</v>
      </c>
      <c r="D4609">
        <v>10.195286400000001</v>
      </c>
      <c r="E4609">
        <v>0.108597638</v>
      </c>
      <c r="F4609" s="260">
        <v>1296.7142857142901</v>
      </c>
      <c r="G4609" s="260">
        <v>883.71428571428601</v>
      </c>
      <c r="H4609" s="260">
        <v>413</v>
      </c>
      <c r="I4609" s="260">
        <v>931.42857142857099</v>
      </c>
      <c r="J4609" s="260">
        <v>459.71428571428601</v>
      </c>
      <c r="K4609" s="260">
        <v>8.1428571428571495</v>
      </c>
      <c r="L4609" s="260">
        <v>463.57142857142901</v>
      </c>
      <c r="M4609" s="260">
        <v>15.4285714285714</v>
      </c>
      <c r="N4609" s="260">
        <v>4695.7142857142899</v>
      </c>
    </row>
    <row r="4610" spans="1:14" x14ac:dyDescent="0.25">
      <c r="A4610" s="263">
        <v>41134</v>
      </c>
      <c r="B4610">
        <v>9.0999999999999998E-2</v>
      </c>
      <c r="C4610">
        <v>6.4471679999999996</v>
      </c>
      <c r="D4610">
        <v>11.156745600000001</v>
      </c>
      <c r="E4610">
        <v>0.107131055</v>
      </c>
      <c r="F4610" s="260">
        <v>1419</v>
      </c>
      <c r="G4610" s="260">
        <v>967</v>
      </c>
      <c r="H4610" s="260">
        <v>452</v>
      </c>
      <c r="I4610" s="260">
        <v>820</v>
      </c>
      <c r="J4610" s="260">
        <v>333</v>
      </c>
      <c r="K4610" s="260">
        <v>3</v>
      </c>
      <c r="L4610" s="260">
        <v>484</v>
      </c>
      <c r="M4610" s="260">
        <v>14</v>
      </c>
      <c r="N4610" s="260">
        <v>4570</v>
      </c>
    </row>
    <row r="4611" spans="1:14" x14ac:dyDescent="0.25">
      <c r="A4611" s="263">
        <v>41135</v>
      </c>
      <c r="B4611">
        <v>9.0999999999999998E-2</v>
      </c>
      <c r="C4611">
        <v>10.929859199999999</v>
      </c>
      <c r="D4611">
        <v>10.9253664</v>
      </c>
      <c r="E4611">
        <v>0.105664472</v>
      </c>
      <c r="F4611" s="260">
        <v>1389.57142857143</v>
      </c>
      <c r="G4611" s="260">
        <v>947</v>
      </c>
      <c r="H4611" s="260">
        <v>442.57142857142901</v>
      </c>
      <c r="I4611" s="260">
        <v>1390.1428571428601</v>
      </c>
      <c r="J4611" s="260">
        <v>672.57142857142901</v>
      </c>
      <c r="K4611" s="260">
        <v>4</v>
      </c>
      <c r="L4611" s="260">
        <v>713.57142857142901</v>
      </c>
      <c r="M4611" s="260">
        <v>24.1428571428571</v>
      </c>
      <c r="N4611" s="260">
        <v>4622.8571428571404</v>
      </c>
    </row>
    <row r="4612" spans="1:14" x14ac:dyDescent="0.25">
      <c r="A4612" s="263">
        <v>41136</v>
      </c>
      <c r="B4612">
        <v>9.0999999999999998E-2</v>
      </c>
      <c r="C4612">
        <v>15.412550400000001</v>
      </c>
      <c r="D4612">
        <v>10.6939872</v>
      </c>
      <c r="E4612">
        <v>0.104197888</v>
      </c>
      <c r="F4612" s="260">
        <v>1360.1428571428601</v>
      </c>
      <c r="G4612" s="260">
        <v>927</v>
      </c>
      <c r="H4612" s="260">
        <v>433.142857142857</v>
      </c>
      <c r="I4612" s="260">
        <v>1960.2857142857099</v>
      </c>
      <c r="J4612" s="260">
        <v>1012.14285714286</v>
      </c>
      <c r="K4612" s="260">
        <v>5</v>
      </c>
      <c r="L4612" s="260">
        <v>943.142857142857</v>
      </c>
      <c r="M4612" s="260">
        <v>34.285714285714299</v>
      </c>
      <c r="N4612" s="260">
        <v>4675.7142857142899</v>
      </c>
    </row>
    <row r="4613" spans="1:14" x14ac:dyDescent="0.25">
      <c r="A4613" s="263">
        <v>41137</v>
      </c>
      <c r="B4613">
        <v>9.0999999999999998E-2</v>
      </c>
      <c r="C4613">
        <v>19.895241599999999</v>
      </c>
      <c r="D4613">
        <v>10.462607999999999</v>
      </c>
      <c r="E4613">
        <v>0.10273130499999999</v>
      </c>
      <c r="F4613" s="260">
        <v>1330.7142857142901</v>
      </c>
      <c r="G4613" s="260">
        <v>907</v>
      </c>
      <c r="H4613" s="260">
        <v>423.71428571428601</v>
      </c>
      <c r="I4613" s="260">
        <v>2530.4285714285702</v>
      </c>
      <c r="J4613" s="260">
        <v>1351.7142857142901</v>
      </c>
      <c r="K4613" s="260">
        <v>6</v>
      </c>
      <c r="L4613" s="260">
        <v>1172.7142857142901</v>
      </c>
      <c r="M4613" s="260">
        <v>44.428571428571402</v>
      </c>
      <c r="N4613" s="260">
        <v>4728.5714285714303</v>
      </c>
    </row>
    <row r="4614" spans="1:14" x14ac:dyDescent="0.25">
      <c r="A4614" s="263">
        <v>41138</v>
      </c>
      <c r="B4614">
        <v>9.0999999999999998E-2</v>
      </c>
      <c r="C4614">
        <v>24.3779328</v>
      </c>
      <c r="D4614">
        <v>10.2312288</v>
      </c>
      <c r="E4614">
        <v>0.101371091</v>
      </c>
      <c r="F4614" s="260">
        <v>1301.2857142857099</v>
      </c>
      <c r="G4614" s="260">
        <v>887</v>
      </c>
      <c r="H4614" s="260">
        <v>414.28571428571399</v>
      </c>
      <c r="I4614" s="260">
        <v>3100.5714285714298</v>
      </c>
      <c r="J4614" s="260">
        <v>1691.2857142857099</v>
      </c>
      <c r="K4614" s="260">
        <v>7</v>
      </c>
      <c r="L4614" s="260">
        <v>1402.2857142857099</v>
      </c>
      <c r="M4614" s="260">
        <v>54.571428571428598</v>
      </c>
      <c r="N4614" s="260">
        <v>4781.4285714285697</v>
      </c>
    </row>
    <row r="4615" spans="1:14" x14ac:dyDescent="0.25">
      <c r="A4615" s="263">
        <v>41139</v>
      </c>
      <c r="B4615">
        <v>9.0999999999999998E-2</v>
      </c>
      <c r="C4615">
        <v>28.860624000000001</v>
      </c>
      <c r="D4615">
        <v>9.9998495999999992</v>
      </c>
      <c r="E4615">
        <v>0.100046332</v>
      </c>
      <c r="F4615" s="260">
        <v>1271.8571428571399</v>
      </c>
      <c r="G4615" s="260">
        <v>867</v>
      </c>
      <c r="H4615" s="260">
        <v>404.857142857143</v>
      </c>
      <c r="I4615" s="260">
        <v>3670.7142857142899</v>
      </c>
      <c r="J4615" s="260">
        <v>2030.8571428571399</v>
      </c>
      <c r="K4615" s="260">
        <v>8</v>
      </c>
      <c r="L4615" s="260">
        <v>1631.8571428571399</v>
      </c>
      <c r="M4615" s="260">
        <v>64.714285714285694</v>
      </c>
      <c r="N4615" s="260">
        <v>4834.2857142857101</v>
      </c>
    </row>
    <row r="4616" spans="1:14" x14ac:dyDescent="0.25">
      <c r="A4616" s="263">
        <v>41140</v>
      </c>
      <c r="B4616">
        <v>9.0999999999999998E-2</v>
      </c>
      <c r="C4616">
        <v>33.343315199999999</v>
      </c>
      <c r="D4616">
        <v>9.7684704</v>
      </c>
      <c r="E4616">
        <v>9.8721574000000006E-2</v>
      </c>
      <c r="F4616" s="260">
        <v>1242.42857142857</v>
      </c>
      <c r="G4616" s="260">
        <v>847</v>
      </c>
      <c r="H4616" s="260">
        <v>395.42857142857099</v>
      </c>
      <c r="I4616" s="260">
        <v>4240.8571428571404</v>
      </c>
      <c r="J4616" s="260">
        <v>2370.4285714285702</v>
      </c>
      <c r="K4616" s="260">
        <v>9</v>
      </c>
      <c r="L4616" s="260">
        <v>1861.42857142857</v>
      </c>
      <c r="M4616" s="260">
        <v>74.857142857142904</v>
      </c>
      <c r="N4616" s="260">
        <v>4887.1428571428596</v>
      </c>
    </row>
    <row r="4617" spans="1:14" x14ac:dyDescent="0.25">
      <c r="A4617" s="263">
        <v>41141</v>
      </c>
      <c r="B4617">
        <v>9.0999999999999998E-2</v>
      </c>
      <c r="C4617">
        <v>37.826006399999997</v>
      </c>
      <c r="D4617">
        <v>9.5370912000000008</v>
      </c>
      <c r="E4617">
        <v>9.7396815999999997E-2</v>
      </c>
      <c r="F4617" s="260">
        <v>1213</v>
      </c>
      <c r="G4617" s="260">
        <v>827</v>
      </c>
      <c r="H4617" s="260">
        <v>386</v>
      </c>
      <c r="I4617" s="260">
        <v>4811</v>
      </c>
      <c r="J4617" s="260">
        <v>2710</v>
      </c>
      <c r="K4617" s="260">
        <v>10</v>
      </c>
      <c r="L4617" s="260">
        <v>2091</v>
      </c>
      <c r="M4617" s="260">
        <v>85</v>
      </c>
      <c r="N4617" s="260">
        <v>4940</v>
      </c>
    </row>
    <row r="4618" spans="1:14" x14ac:dyDescent="0.25">
      <c r="A4618" s="263">
        <v>41142</v>
      </c>
      <c r="B4618">
        <v>9.0999999999999998E-2</v>
      </c>
      <c r="C4618">
        <v>41.407891200000002</v>
      </c>
      <c r="D4618">
        <v>10.827648</v>
      </c>
      <c r="E4618">
        <v>9.6072058000000002E-2</v>
      </c>
      <c r="F4618" s="260">
        <v>1377.1428571428601</v>
      </c>
      <c r="G4618" s="260">
        <v>938.857142857143</v>
      </c>
      <c r="H4618" s="260">
        <v>438.28571428571399</v>
      </c>
      <c r="I4618" s="260">
        <v>5266.5714285714303</v>
      </c>
      <c r="J4618" s="260">
        <v>3398.5714285714298</v>
      </c>
      <c r="K4618" s="260">
        <v>10.4285714285714</v>
      </c>
      <c r="L4618" s="260">
        <v>1857.57142857143</v>
      </c>
      <c r="M4618" s="260">
        <v>89.571428571428598</v>
      </c>
      <c r="N4618" s="260">
        <v>4965.7142857142899</v>
      </c>
    </row>
    <row r="4619" spans="1:14" x14ac:dyDescent="0.25">
      <c r="A4619" s="263">
        <v>41143</v>
      </c>
      <c r="B4619">
        <v>9.0999999999999998E-2</v>
      </c>
      <c r="C4619">
        <v>44.989775999999999</v>
      </c>
      <c r="D4619">
        <v>12.118204800000001</v>
      </c>
      <c r="E4619">
        <v>9.4747300000000007E-2</v>
      </c>
      <c r="F4619" s="260">
        <v>1541.2857142857099</v>
      </c>
      <c r="G4619" s="260">
        <v>1050.7142857142901</v>
      </c>
      <c r="H4619" s="260">
        <v>490.57142857142901</v>
      </c>
      <c r="I4619" s="260">
        <v>5722.1428571428596</v>
      </c>
      <c r="J4619" s="260">
        <v>4087.1428571428601</v>
      </c>
      <c r="K4619" s="260">
        <v>10.8571428571429</v>
      </c>
      <c r="L4619" s="260">
        <v>1624.1428571428601</v>
      </c>
      <c r="M4619" s="260">
        <v>94.142857142857096</v>
      </c>
      <c r="N4619" s="260">
        <v>4991.4285714285697</v>
      </c>
    </row>
    <row r="4620" spans="1:14" x14ac:dyDescent="0.25">
      <c r="A4620" s="263">
        <v>41144</v>
      </c>
      <c r="B4620">
        <v>9.0999999999999998E-2</v>
      </c>
      <c r="C4620">
        <v>48.571660799999997</v>
      </c>
      <c r="D4620">
        <v>13.4087616</v>
      </c>
      <c r="E4620">
        <v>9.3422540999999998E-2</v>
      </c>
      <c r="F4620" s="260">
        <v>1705.42857142857</v>
      </c>
      <c r="G4620" s="260">
        <v>1162.57142857143</v>
      </c>
      <c r="H4620" s="260">
        <v>542.857142857143</v>
      </c>
      <c r="I4620" s="260">
        <v>6177.7142857142899</v>
      </c>
      <c r="J4620" s="260">
        <v>4775.7142857142899</v>
      </c>
      <c r="K4620" s="260">
        <v>11.285714285714301</v>
      </c>
      <c r="L4620" s="260">
        <v>1390.7142857142901</v>
      </c>
      <c r="M4620" s="260">
        <v>98.714285714285694</v>
      </c>
      <c r="N4620" s="260">
        <v>5017.1428571428596</v>
      </c>
    </row>
    <row r="4621" spans="1:14" x14ac:dyDescent="0.25">
      <c r="A4621" s="263">
        <v>41145</v>
      </c>
      <c r="B4621">
        <v>9.0999999999999998E-2</v>
      </c>
      <c r="C4621">
        <v>52.153545600000001</v>
      </c>
      <c r="D4621">
        <v>14.699318399999999</v>
      </c>
      <c r="E4621">
        <v>9.2097783000000003E-2</v>
      </c>
      <c r="F4621" s="260">
        <v>1869.57142857143</v>
      </c>
      <c r="G4621" s="260">
        <v>1274.42857142857</v>
      </c>
      <c r="H4621" s="260">
        <v>595.142857142857</v>
      </c>
      <c r="I4621" s="260">
        <v>6633.2857142857101</v>
      </c>
      <c r="J4621" s="260">
        <v>5464.2857142857101</v>
      </c>
      <c r="K4621" s="260">
        <v>11.714285714285699</v>
      </c>
      <c r="L4621" s="260">
        <v>1157.2857142857099</v>
      </c>
      <c r="M4621" s="260">
        <v>103.28571428571399</v>
      </c>
      <c r="N4621" s="260">
        <v>5042.8571428571404</v>
      </c>
    </row>
    <row r="4622" spans="1:14" x14ac:dyDescent="0.25">
      <c r="A4622" s="263">
        <v>41146</v>
      </c>
      <c r="B4622">
        <v>9.0999999999999998E-2</v>
      </c>
      <c r="C4622">
        <v>55.735430399999998</v>
      </c>
      <c r="D4622">
        <v>15.9898752</v>
      </c>
      <c r="E4622">
        <v>9.0773024999999993E-2</v>
      </c>
      <c r="F4622" s="260">
        <v>2033.7142857142901</v>
      </c>
      <c r="G4622" s="260">
        <v>1386.2857142857099</v>
      </c>
      <c r="H4622" s="260">
        <v>647.42857142857099</v>
      </c>
      <c r="I4622" s="260">
        <v>7088.8571428571404</v>
      </c>
      <c r="J4622" s="260">
        <v>6152.8571428571404</v>
      </c>
      <c r="K4622" s="260">
        <v>12.1428571428571</v>
      </c>
      <c r="L4622" s="260">
        <v>923.857142857143</v>
      </c>
      <c r="M4622" s="260">
        <v>107.857142857143</v>
      </c>
      <c r="N4622" s="260">
        <v>5068.5714285714303</v>
      </c>
    </row>
    <row r="4623" spans="1:14" x14ac:dyDescent="0.25">
      <c r="A4623" s="263">
        <v>41147</v>
      </c>
      <c r="B4623">
        <v>9.0999999999999998E-2</v>
      </c>
      <c r="C4623">
        <v>59.317315200000003</v>
      </c>
      <c r="D4623">
        <v>17.280432000000001</v>
      </c>
      <c r="E4623">
        <v>8.9448266999999998E-2</v>
      </c>
      <c r="F4623" s="260">
        <v>2197.8571428571399</v>
      </c>
      <c r="G4623" s="260">
        <v>1498.1428571428601</v>
      </c>
      <c r="H4623" s="260">
        <v>699.71428571428601</v>
      </c>
      <c r="I4623" s="260">
        <v>7544.4285714285697</v>
      </c>
      <c r="J4623" s="260">
        <v>6841.4285714285697</v>
      </c>
      <c r="K4623" s="260">
        <v>12.5714285714286</v>
      </c>
      <c r="L4623" s="260">
        <v>690.42857142857201</v>
      </c>
      <c r="M4623" s="260">
        <v>112.428571428571</v>
      </c>
      <c r="N4623" s="260">
        <v>5094.2857142857101</v>
      </c>
    </row>
    <row r="4624" spans="1:14" x14ac:dyDescent="0.25">
      <c r="A4624" s="263">
        <v>41148</v>
      </c>
      <c r="B4624">
        <v>9.0999999999999998E-2</v>
      </c>
      <c r="C4624">
        <v>62.8992</v>
      </c>
      <c r="D4624">
        <v>18.570988799999999</v>
      </c>
      <c r="E4624">
        <v>8.8123509000000003E-2</v>
      </c>
      <c r="F4624" s="260">
        <v>2362</v>
      </c>
      <c r="G4624" s="260">
        <v>1610</v>
      </c>
      <c r="H4624" s="260">
        <v>752</v>
      </c>
      <c r="I4624" s="260">
        <v>8000</v>
      </c>
      <c r="J4624" s="260">
        <v>7530</v>
      </c>
      <c r="K4624" s="260">
        <v>13</v>
      </c>
      <c r="L4624" s="260">
        <v>457</v>
      </c>
      <c r="M4624" s="260">
        <v>117</v>
      </c>
      <c r="N4624" s="260">
        <v>5120</v>
      </c>
    </row>
    <row r="4625" spans="1:14" x14ac:dyDescent="0.25">
      <c r="A4625" s="263">
        <v>41149</v>
      </c>
      <c r="B4625">
        <v>0.70799999999999996</v>
      </c>
      <c r="C4625">
        <v>434.04789599999998</v>
      </c>
      <c r="D4625">
        <v>128.49010559999999</v>
      </c>
      <c r="E4625">
        <v>0.76958691800000001</v>
      </c>
      <c r="F4625" s="260">
        <v>2100.5</v>
      </c>
      <c r="G4625" s="260">
        <v>1434.375</v>
      </c>
      <c r="H4625" s="260">
        <v>666.125</v>
      </c>
      <c r="I4625" s="260">
        <v>7095.625</v>
      </c>
      <c r="J4625" s="260">
        <v>6604.625</v>
      </c>
      <c r="K4625" s="260">
        <v>12.25</v>
      </c>
      <c r="L4625" s="260">
        <v>478.75</v>
      </c>
      <c r="M4625" s="260">
        <v>107.625</v>
      </c>
      <c r="N4625" s="260">
        <v>5388.75</v>
      </c>
    </row>
    <row r="4626" spans="1:14" x14ac:dyDescent="0.25">
      <c r="A4626" s="263">
        <v>41150</v>
      </c>
      <c r="B4626">
        <v>9.0999999999999998E-2</v>
      </c>
      <c r="C4626">
        <v>48.678083999999998</v>
      </c>
      <c r="D4626">
        <v>14.458953599999999</v>
      </c>
      <c r="E4626">
        <v>8.5473991999999999E-2</v>
      </c>
      <c r="F4626" s="260">
        <v>1839</v>
      </c>
      <c r="G4626" s="260">
        <v>1258.75</v>
      </c>
      <c r="H4626" s="260">
        <v>580.25</v>
      </c>
      <c r="I4626" s="260">
        <v>6191.25</v>
      </c>
      <c r="J4626" s="260">
        <v>5679.25</v>
      </c>
      <c r="K4626" s="260">
        <v>11.5</v>
      </c>
      <c r="L4626" s="260">
        <v>500.5</v>
      </c>
      <c r="M4626" s="260">
        <v>98.25</v>
      </c>
      <c r="N4626" s="260">
        <v>5657.5</v>
      </c>
    </row>
    <row r="4627" spans="1:14" x14ac:dyDescent="0.25">
      <c r="A4627" s="263">
        <v>41151</v>
      </c>
      <c r="B4627">
        <v>9.0999999999999998E-2</v>
      </c>
      <c r="C4627">
        <v>41.567526000000001</v>
      </c>
      <c r="D4627">
        <v>12.402936</v>
      </c>
      <c r="E4627">
        <v>8.4149234000000003E-2</v>
      </c>
      <c r="F4627" s="260">
        <v>1577.5</v>
      </c>
      <c r="G4627" s="260">
        <v>1083.125</v>
      </c>
      <c r="H4627" s="260">
        <v>494.375</v>
      </c>
      <c r="I4627" s="260">
        <v>5286.875</v>
      </c>
      <c r="J4627" s="260">
        <v>4753.875</v>
      </c>
      <c r="K4627" s="260">
        <v>10.75</v>
      </c>
      <c r="L4627" s="260">
        <v>522.25</v>
      </c>
      <c r="M4627" s="260">
        <v>88.875</v>
      </c>
      <c r="N4627" s="260">
        <v>5926.25</v>
      </c>
    </row>
    <row r="4628" spans="1:14" x14ac:dyDescent="0.25">
      <c r="A4628" s="263">
        <v>41152</v>
      </c>
      <c r="B4628">
        <v>9.0999999999999998E-2</v>
      </c>
      <c r="C4628">
        <v>34.456968000000003</v>
      </c>
      <c r="D4628">
        <v>10.3469184</v>
      </c>
      <c r="E4628">
        <v>8.2824475999999994E-2</v>
      </c>
      <c r="F4628" s="260">
        <v>1316</v>
      </c>
      <c r="G4628" s="260">
        <v>907.5</v>
      </c>
      <c r="H4628" s="260">
        <v>408.5</v>
      </c>
      <c r="I4628" s="260">
        <v>4382.5</v>
      </c>
      <c r="J4628" s="260">
        <v>3828.5</v>
      </c>
      <c r="K4628" s="260">
        <v>10</v>
      </c>
      <c r="L4628" s="260">
        <v>544</v>
      </c>
      <c r="M4628" s="260">
        <v>79.5</v>
      </c>
      <c r="N4628" s="260">
        <v>6195</v>
      </c>
    </row>
    <row r="4629" spans="1:14" x14ac:dyDescent="0.25">
      <c r="A4629" s="263">
        <v>41153</v>
      </c>
      <c r="B4629">
        <v>9.0999999999999998E-2</v>
      </c>
      <c r="C4629">
        <v>27.346409999999999</v>
      </c>
      <c r="D4629">
        <v>8.2909007999999993</v>
      </c>
      <c r="E4629">
        <v>8.1499717999999999E-2</v>
      </c>
      <c r="F4629" s="260">
        <v>1054.5</v>
      </c>
      <c r="G4629" s="260">
        <v>731.875</v>
      </c>
      <c r="H4629" s="260">
        <v>322.625</v>
      </c>
      <c r="I4629" s="260">
        <v>3478.125</v>
      </c>
      <c r="J4629" s="260">
        <v>2903.125</v>
      </c>
      <c r="K4629" s="260">
        <v>9.25</v>
      </c>
      <c r="L4629" s="260">
        <v>565.75</v>
      </c>
      <c r="M4629" s="260">
        <v>70.125</v>
      </c>
      <c r="N4629" s="260">
        <v>6463.75</v>
      </c>
    </row>
    <row r="4630" spans="1:14" x14ac:dyDescent="0.25">
      <c r="A4630" s="263">
        <v>41154</v>
      </c>
      <c r="B4630">
        <v>0.20599999999999999</v>
      </c>
      <c r="C4630">
        <v>45.808632000000003</v>
      </c>
      <c r="D4630">
        <v>14.114131199999999</v>
      </c>
      <c r="E4630">
        <v>0.185062432</v>
      </c>
      <c r="F4630" s="260">
        <v>793</v>
      </c>
      <c r="G4630" s="260">
        <v>556.25</v>
      </c>
      <c r="H4630" s="260">
        <v>236.75</v>
      </c>
      <c r="I4630" s="260">
        <v>2573.75</v>
      </c>
      <c r="J4630" s="260">
        <v>1977.75</v>
      </c>
      <c r="K4630" s="260">
        <v>8.5</v>
      </c>
      <c r="L4630" s="260">
        <v>587.5</v>
      </c>
      <c r="M4630" s="260">
        <v>60.75</v>
      </c>
      <c r="N4630" s="260">
        <v>6732.5</v>
      </c>
    </row>
    <row r="4631" spans="1:14" x14ac:dyDescent="0.25">
      <c r="A4631" s="263">
        <v>41155</v>
      </c>
      <c r="B4631">
        <v>5.53</v>
      </c>
      <c r="C4631">
        <v>797.61401999999998</v>
      </c>
      <c r="D4631">
        <v>253.946448</v>
      </c>
      <c r="E4631">
        <v>23.94130578</v>
      </c>
      <c r="F4631" s="260">
        <v>531.5</v>
      </c>
      <c r="G4631" s="260">
        <v>380.625</v>
      </c>
      <c r="H4631" s="260">
        <v>150.875</v>
      </c>
      <c r="I4631" s="260">
        <v>1669.375</v>
      </c>
      <c r="J4631" s="260">
        <v>1052.375</v>
      </c>
      <c r="K4631" s="260">
        <v>7.75</v>
      </c>
      <c r="L4631" s="260">
        <v>609.25</v>
      </c>
      <c r="M4631" s="260">
        <v>51.375</v>
      </c>
      <c r="N4631" s="260">
        <v>7001.25</v>
      </c>
    </row>
    <row r="4632" spans="1:14" x14ac:dyDescent="0.25">
      <c r="A4632" s="263">
        <v>41156</v>
      </c>
      <c r="B4632">
        <v>2.879</v>
      </c>
      <c r="C4632">
        <v>190.29038399999999</v>
      </c>
      <c r="D4632">
        <v>67.161311999999995</v>
      </c>
      <c r="E4632">
        <v>6.7903090820000003</v>
      </c>
      <c r="F4632" s="260">
        <v>270</v>
      </c>
      <c r="G4632" s="260">
        <v>205</v>
      </c>
      <c r="H4632" s="260">
        <v>65</v>
      </c>
      <c r="I4632" s="260">
        <v>765</v>
      </c>
      <c r="J4632" s="260">
        <v>127</v>
      </c>
      <c r="K4632" s="260">
        <v>7</v>
      </c>
      <c r="L4632" s="260">
        <v>631</v>
      </c>
      <c r="M4632" s="260">
        <v>42</v>
      </c>
      <c r="N4632" s="260">
        <v>7270</v>
      </c>
    </row>
    <row r="4633" spans="1:14" x14ac:dyDescent="0.25">
      <c r="A4633" s="263">
        <v>41157</v>
      </c>
      <c r="B4633">
        <v>2.6739999999999999</v>
      </c>
      <c r="C4633">
        <v>191.56536</v>
      </c>
      <c r="D4633">
        <v>62.995161600000003</v>
      </c>
      <c r="E4633">
        <v>5.9129269530000004</v>
      </c>
      <c r="F4633" s="260">
        <v>272.66666666666703</v>
      </c>
      <c r="G4633" s="260">
        <v>214.166666666667</v>
      </c>
      <c r="H4633" s="260">
        <v>58.5</v>
      </c>
      <c r="I4633" s="260">
        <v>829.16666666666697</v>
      </c>
      <c r="J4633" s="260">
        <v>180.833333333333</v>
      </c>
      <c r="K4633" s="260">
        <v>14.1666666666667</v>
      </c>
      <c r="L4633" s="260">
        <v>634.16666666666697</v>
      </c>
      <c r="M4633" s="260">
        <v>42.1666666666667</v>
      </c>
      <c r="N4633" s="260">
        <v>7264.5714285714303</v>
      </c>
    </row>
    <row r="4634" spans="1:14" x14ac:dyDescent="0.25">
      <c r="A4634" s="263">
        <v>41158</v>
      </c>
      <c r="B4634">
        <v>0.48</v>
      </c>
      <c r="C4634">
        <v>37.048319999999997</v>
      </c>
      <c r="D4634">
        <v>11.418623999999999</v>
      </c>
      <c r="E4634">
        <v>0.387175573</v>
      </c>
      <c r="F4634" s="260">
        <v>275.33333333333297</v>
      </c>
      <c r="G4634" s="260">
        <v>223.333333333333</v>
      </c>
      <c r="H4634" s="260">
        <v>52</v>
      </c>
      <c r="I4634" s="260">
        <v>893.33333333333303</v>
      </c>
      <c r="J4634" s="260">
        <v>234.666666666667</v>
      </c>
      <c r="K4634" s="260">
        <v>21.3333333333333</v>
      </c>
      <c r="L4634" s="260">
        <v>637.33333333333303</v>
      </c>
      <c r="M4634" s="260">
        <v>42.3333333333333</v>
      </c>
      <c r="N4634" s="260">
        <v>7259.1428571428596</v>
      </c>
    </row>
    <row r="4635" spans="1:14" x14ac:dyDescent="0.25">
      <c r="A4635" s="263">
        <v>41159</v>
      </c>
      <c r="B4635">
        <v>0.29699999999999999</v>
      </c>
      <c r="C4635">
        <v>24.570215999999999</v>
      </c>
      <c r="D4635">
        <v>7.1337023999999998</v>
      </c>
      <c r="E4635">
        <v>0.234607064</v>
      </c>
      <c r="F4635" s="260">
        <v>278</v>
      </c>
      <c r="G4635" s="260">
        <v>232.5</v>
      </c>
      <c r="H4635" s="260">
        <v>45.5</v>
      </c>
      <c r="I4635" s="260">
        <v>957.5</v>
      </c>
      <c r="J4635" s="260">
        <v>288.5</v>
      </c>
      <c r="K4635" s="260">
        <v>28.5</v>
      </c>
      <c r="L4635" s="260">
        <v>640.5</v>
      </c>
      <c r="M4635" s="260">
        <v>42.5</v>
      </c>
      <c r="N4635" s="260">
        <v>7253.7142857142899</v>
      </c>
    </row>
    <row r="4636" spans="1:14" x14ac:dyDescent="0.25">
      <c r="A4636" s="263">
        <v>41160</v>
      </c>
      <c r="B4636">
        <v>5.5529999999999999</v>
      </c>
      <c r="C4636">
        <v>490.17441600000001</v>
      </c>
      <c r="D4636">
        <v>134.65802880000001</v>
      </c>
      <c r="E4636">
        <v>23.28956316</v>
      </c>
      <c r="F4636" s="260">
        <v>280.66666666666703</v>
      </c>
      <c r="G4636" s="260">
        <v>241.666666666667</v>
      </c>
      <c r="H4636" s="260">
        <v>39</v>
      </c>
      <c r="I4636" s="260">
        <v>1021.66666666667</v>
      </c>
      <c r="J4636" s="260">
        <v>342.33333333333297</v>
      </c>
      <c r="K4636" s="260">
        <v>35.6666666666667</v>
      </c>
      <c r="L4636" s="260">
        <v>643.66666666666697</v>
      </c>
      <c r="M4636" s="260">
        <v>42.6666666666667</v>
      </c>
      <c r="N4636" s="260">
        <v>7248.2857142857101</v>
      </c>
    </row>
    <row r="4637" spans="1:14" x14ac:dyDescent="0.25">
      <c r="A4637" s="263">
        <v>41161</v>
      </c>
      <c r="B4637">
        <v>3.3359999999999999</v>
      </c>
      <c r="C4637">
        <v>312.97017599999998</v>
      </c>
      <c r="D4637">
        <v>81.665279999999996</v>
      </c>
      <c r="E4637">
        <v>8.2638301240000001</v>
      </c>
      <c r="F4637" s="260">
        <v>283.33333333333297</v>
      </c>
      <c r="G4637" s="260">
        <v>250.833333333333</v>
      </c>
      <c r="H4637" s="260">
        <v>32.5</v>
      </c>
      <c r="I4637" s="260">
        <v>1085.8333333333301</v>
      </c>
      <c r="J4637" s="260">
        <v>396.16666666666703</v>
      </c>
      <c r="K4637" s="260">
        <v>42.8333333333333</v>
      </c>
      <c r="L4637" s="260">
        <v>646.83333333333303</v>
      </c>
      <c r="M4637" s="260">
        <v>42.8333333333333</v>
      </c>
      <c r="N4637" s="260">
        <v>7242.8571428571404</v>
      </c>
    </row>
    <row r="4638" spans="1:14" x14ac:dyDescent="0.25">
      <c r="A4638" s="263">
        <v>41162</v>
      </c>
      <c r="B4638">
        <v>1.577</v>
      </c>
      <c r="C4638">
        <v>156.69072</v>
      </c>
      <c r="D4638">
        <v>38.968300800000002</v>
      </c>
      <c r="E4638">
        <v>2.205433298</v>
      </c>
      <c r="F4638" s="260">
        <v>286</v>
      </c>
      <c r="G4638" s="260">
        <v>260</v>
      </c>
      <c r="H4638" s="260">
        <v>26</v>
      </c>
      <c r="I4638" s="260">
        <v>1150</v>
      </c>
      <c r="J4638" s="260">
        <v>450</v>
      </c>
      <c r="K4638" s="260">
        <v>50</v>
      </c>
      <c r="L4638" s="260">
        <v>650</v>
      </c>
      <c r="M4638" s="260">
        <v>43</v>
      </c>
      <c r="N4638" s="260">
        <v>7237.4285714285697</v>
      </c>
    </row>
    <row r="4639" spans="1:14" x14ac:dyDescent="0.25">
      <c r="A4639" s="263">
        <v>41163</v>
      </c>
      <c r="B4639">
        <v>0.83399999999999996</v>
      </c>
      <c r="C4639">
        <v>100.16006400000001</v>
      </c>
      <c r="D4639">
        <v>25.611329829999999</v>
      </c>
      <c r="E4639">
        <v>0.74567150900000001</v>
      </c>
      <c r="F4639" s="260">
        <v>355.42857142857099</v>
      </c>
      <c r="G4639" s="260">
        <v>298</v>
      </c>
      <c r="H4639" s="260">
        <v>57.428571428571402</v>
      </c>
      <c r="I4639" s="260">
        <v>1390</v>
      </c>
      <c r="J4639" s="260">
        <v>784.28571428571399</v>
      </c>
      <c r="K4639" s="260">
        <v>46.714285714285701</v>
      </c>
      <c r="L4639" s="260">
        <v>559</v>
      </c>
      <c r="M4639" s="260">
        <v>44.428571428571402</v>
      </c>
      <c r="N4639" s="260">
        <v>7232</v>
      </c>
    </row>
    <row r="4640" spans="1:14" x14ac:dyDescent="0.25">
      <c r="A4640" s="263">
        <v>41164</v>
      </c>
      <c r="B4640">
        <v>9.0999999999999998E-2</v>
      </c>
      <c r="C4640">
        <v>12.815712</v>
      </c>
      <c r="D4640">
        <v>3.3403968000000002</v>
      </c>
      <c r="E4640">
        <v>6.8492691999999994E-2</v>
      </c>
      <c r="F4640" s="260">
        <v>424.857142857143</v>
      </c>
      <c r="G4640" s="260">
        <v>336</v>
      </c>
      <c r="H4640" s="260">
        <v>88.857142857142904</v>
      </c>
      <c r="I4640" s="260">
        <v>1630</v>
      </c>
      <c r="J4640" s="260">
        <v>1118.57142857143</v>
      </c>
      <c r="K4640" s="260">
        <v>43.428571428571402</v>
      </c>
      <c r="L4640" s="260">
        <v>468</v>
      </c>
      <c r="M4640" s="260">
        <v>45.857142857142897</v>
      </c>
      <c r="N4640" s="260">
        <v>7226.5714285714303</v>
      </c>
    </row>
    <row r="4641" spans="1:14" x14ac:dyDescent="0.25">
      <c r="A4641" s="263">
        <v>41165</v>
      </c>
      <c r="B4641">
        <v>9.0999999999999998E-2</v>
      </c>
      <c r="C4641">
        <v>14.702688</v>
      </c>
      <c r="D4641">
        <v>3.8862719999999999</v>
      </c>
      <c r="E4641">
        <v>6.7571885999999998E-2</v>
      </c>
      <c r="F4641" s="260">
        <v>494.28571428571399</v>
      </c>
      <c r="G4641" s="260">
        <v>374</v>
      </c>
      <c r="H4641" s="260">
        <v>120.28571428571399</v>
      </c>
      <c r="I4641" s="260">
        <v>1870</v>
      </c>
      <c r="J4641" s="260">
        <v>1452.8571428571399</v>
      </c>
      <c r="K4641" s="260">
        <v>40.142857142857103</v>
      </c>
      <c r="L4641" s="260">
        <v>377</v>
      </c>
      <c r="M4641" s="260">
        <v>47.285714285714299</v>
      </c>
      <c r="N4641" s="260">
        <v>7221.1428571428596</v>
      </c>
    </row>
    <row r="4642" spans="1:14" x14ac:dyDescent="0.25">
      <c r="A4642" s="263">
        <v>41166</v>
      </c>
      <c r="B4642">
        <v>9.0999999999999998E-2</v>
      </c>
      <c r="C4642">
        <v>16.589663999999999</v>
      </c>
      <c r="D4642">
        <v>4.4321472000000002</v>
      </c>
      <c r="E4642">
        <v>6.6651080000000001E-2</v>
      </c>
      <c r="F4642" s="260">
        <v>563.71428571428601</v>
      </c>
      <c r="G4642" s="260">
        <v>412</v>
      </c>
      <c r="H4642" s="260">
        <v>151.71428571428601</v>
      </c>
      <c r="I4642" s="260">
        <v>2110</v>
      </c>
      <c r="J4642" s="260">
        <v>1787.1428571428601</v>
      </c>
      <c r="K4642" s="260">
        <v>36.857142857142897</v>
      </c>
      <c r="L4642" s="260">
        <v>286</v>
      </c>
      <c r="M4642" s="260">
        <v>48.714285714285701</v>
      </c>
      <c r="N4642" s="260">
        <v>7215.7142857142899</v>
      </c>
    </row>
    <row r="4643" spans="1:14" x14ac:dyDescent="0.25">
      <c r="A4643" s="263">
        <v>41167</v>
      </c>
      <c r="B4643">
        <v>9.0999999999999998E-2</v>
      </c>
      <c r="C4643">
        <v>18.47664</v>
      </c>
      <c r="D4643">
        <v>4.9780224000000004</v>
      </c>
      <c r="E4643">
        <v>6.5730274000000005E-2</v>
      </c>
      <c r="F4643" s="260">
        <v>633.142857142857</v>
      </c>
      <c r="G4643" s="260">
        <v>450</v>
      </c>
      <c r="H4643" s="260">
        <v>183.142857142857</v>
      </c>
      <c r="I4643" s="260">
        <v>2350</v>
      </c>
      <c r="J4643" s="260">
        <v>2121.4285714285702</v>
      </c>
      <c r="K4643" s="260">
        <v>33.571428571428598</v>
      </c>
      <c r="L4643" s="260">
        <v>195</v>
      </c>
      <c r="M4643" s="260">
        <v>50.142857142857103</v>
      </c>
      <c r="N4643" s="260">
        <v>7210.2857142857101</v>
      </c>
    </row>
    <row r="4644" spans="1:14" x14ac:dyDescent="0.25">
      <c r="A4644" s="263">
        <v>41168</v>
      </c>
      <c r="B4644">
        <v>9.0999999999999998E-2</v>
      </c>
      <c r="C4644">
        <v>20.363616</v>
      </c>
      <c r="D4644">
        <v>5.5238975999999997</v>
      </c>
      <c r="E4644">
        <v>6.4809467999999995E-2</v>
      </c>
      <c r="F4644" s="260">
        <v>702.57142857142901</v>
      </c>
      <c r="G4644" s="260">
        <v>488</v>
      </c>
      <c r="H4644" s="260">
        <v>214.57142857142901</v>
      </c>
      <c r="I4644" s="260">
        <v>2590</v>
      </c>
      <c r="J4644" s="260">
        <v>2455.7142857142899</v>
      </c>
      <c r="K4644" s="260">
        <v>30.285714285714299</v>
      </c>
      <c r="L4644" s="260">
        <v>104</v>
      </c>
      <c r="M4644" s="260">
        <v>51.571428571428598</v>
      </c>
      <c r="N4644" s="260">
        <v>7204.8571428571404</v>
      </c>
    </row>
    <row r="4645" spans="1:14" x14ac:dyDescent="0.25">
      <c r="A4645" s="263">
        <v>41169</v>
      </c>
      <c r="B4645">
        <v>0.70799999999999996</v>
      </c>
      <c r="C4645">
        <v>173.114496</v>
      </c>
      <c r="D4645">
        <v>47.224166400000001</v>
      </c>
      <c r="E4645">
        <v>0.55780312399999998</v>
      </c>
      <c r="F4645" s="260">
        <v>772</v>
      </c>
      <c r="G4645" s="260">
        <v>526</v>
      </c>
      <c r="H4645" s="260">
        <v>246</v>
      </c>
      <c r="I4645" s="260">
        <v>2830</v>
      </c>
      <c r="J4645" s="260">
        <v>2790</v>
      </c>
      <c r="K4645" s="260">
        <v>27</v>
      </c>
      <c r="L4645" s="260">
        <v>13</v>
      </c>
      <c r="M4645" s="260">
        <v>53</v>
      </c>
      <c r="N4645" s="260">
        <v>7199.4285714285697</v>
      </c>
    </row>
    <row r="4646" spans="1:14" x14ac:dyDescent="0.25">
      <c r="A4646" s="263">
        <v>41170</v>
      </c>
      <c r="B4646">
        <v>9.0999999999999998E-2</v>
      </c>
      <c r="C4646">
        <v>29.4604128</v>
      </c>
      <c r="D4646">
        <v>6.5482560000000003</v>
      </c>
      <c r="E4646">
        <v>6.2967856000000003E-2</v>
      </c>
      <c r="F4646" s="260">
        <v>832.857142857143</v>
      </c>
      <c r="G4646" s="260">
        <v>567.57142857142901</v>
      </c>
      <c r="H4646" s="260">
        <v>265.28571428571399</v>
      </c>
      <c r="I4646" s="260">
        <v>3747</v>
      </c>
      <c r="J4646" s="260">
        <v>3135.7142857142899</v>
      </c>
      <c r="K4646" s="260">
        <v>26.571428571428601</v>
      </c>
      <c r="L4646" s="260">
        <v>584.71428571428601</v>
      </c>
      <c r="M4646" s="260">
        <v>49.142857142857103</v>
      </c>
      <c r="N4646" s="260">
        <v>7194</v>
      </c>
    </row>
    <row r="4647" spans="1:14" x14ac:dyDescent="0.25">
      <c r="A4647" s="263">
        <v>41171</v>
      </c>
      <c r="B4647">
        <v>9.0999999999999998E-2</v>
      </c>
      <c r="C4647">
        <v>36.670233600000003</v>
      </c>
      <c r="D4647">
        <v>7.0267391999999997</v>
      </c>
      <c r="E4647">
        <v>6.2047049999999999E-2</v>
      </c>
      <c r="F4647" s="260">
        <v>893.71428571428601</v>
      </c>
      <c r="G4647" s="260">
        <v>609.142857142857</v>
      </c>
      <c r="H4647" s="260">
        <v>284.57142857142901</v>
      </c>
      <c r="I4647" s="260">
        <v>4664</v>
      </c>
      <c r="J4647" s="260">
        <v>3481.4285714285702</v>
      </c>
      <c r="K4647" s="260">
        <v>26.1428571428571</v>
      </c>
      <c r="L4647" s="260">
        <v>1156.42857142857</v>
      </c>
      <c r="M4647" s="260">
        <v>45.285714285714299</v>
      </c>
      <c r="N4647" s="260">
        <v>7188.5714285714303</v>
      </c>
    </row>
    <row r="4648" spans="1:14" x14ac:dyDescent="0.25">
      <c r="A4648" s="263">
        <v>41172</v>
      </c>
      <c r="B4648">
        <v>9.0999999999999998E-2</v>
      </c>
      <c r="C4648">
        <v>43.880054399999999</v>
      </c>
      <c r="D4648">
        <v>7.5052224000000001</v>
      </c>
      <c r="E4648">
        <v>6.1126244000000003E-2</v>
      </c>
      <c r="F4648" s="260">
        <v>954.57142857142901</v>
      </c>
      <c r="G4648" s="260">
        <v>650.71428571428601</v>
      </c>
      <c r="H4648" s="260">
        <v>303.857142857143</v>
      </c>
      <c r="I4648" s="260">
        <v>5581</v>
      </c>
      <c r="J4648" s="260">
        <v>3827.1428571428601</v>
      </c>
      <c r="K4648" s="260">
        <v>25.714285714285701</v>
      </c>
      <c r="L4648" s="260">
        <v>1728.1428571428601</v>
      </c>
      <c r="M4648" s="260">
        <v>41.428571428571402</v>
      </c>
      <c r="N4648" s="260">
        <v>7183.1428571428596</v>
      </c>
    </row>
    <row r="4649" spans="1:14" x14ac:dyDescent="0.25">
      <c r="A4649" s="263">
        <v>41173</v>
      </c>
      <c r="B4649">
        <v>9.0999999999999998E-2</v>
      </c>
      <c r="C4649">
        <v>51.089875200000002</v>
      </c>
      <c r="D4649">
        <v>7.9837056000000004</v>
      </c>
      <c r="E4649">
        <v>6.0205438E-2</v>
      </c>
      <c r="F4649" s="260">
        <v>1015.42857142857</v>
      </c>
      <c r="G4649" s="260">
        <v>692.28571428571399</v>
      </c>
      <c r="H4649" s="260">
        <v>323.142857142857</v>
      </c>
      <c r="I4649" s="260">
        <v>6498</v>
      </c>
      <c r="J4649" s="260">
        <v>4172.8571428571404</v>
      </c>
      <c r="K4649" s="260">
        <v>25.285714285714299</v>
      </c>
      <c r="L4649" s="260">
        <v>2299.8571428571399</v>
      </c>
      <c r="M4649" s="260">
        <v>37.571428571428598</v>
      </c>
      <c r="N4649" s="260">
        <v>7177.7142857142899</v>
      </c>
    </row>
    <row r="4650" spans="1:14" x14ac:dyDescent="0.25">
      <c r="A4650" s="263">
        <v>41174</v>
      </c>
      <c r="B4650">
        <v>9.0999999999999998E-2</v>
      </c>
      <c r="C4650">
        <v>58.299695999999997</v>
      </c>
      <c r="D4650">
        <v>8.4621887999999998</v>
      </c>
      <c r="E4650">
        <v>5.9284631999999997E-2</v>
      </c>
      <c r="F4650" s="260">
        <v>1076.2857142857099</v>
      </c>
      <c r="G4650" s="260">
        <v>733.857142857143</v>
      </c>
      <c r="H4650" s="260">
        <v>342.42857142857099</v>
      </c>
      <c r="I4650" s="260">
        <v>7415</v>
      </c>
      <c r="J4650" s="260">
        <v>4518.5714285714303</v>
      </c>
      <c r="K4650" s="260">
        <v>24.8571428571429</v>
      </c>
      <c r="L4650" s="260">
        <v>2871.5714285714298</v>
      </c>
      <c r="M4650" s="260">
        <v>33.714285714285701</v>
      </c>
      <c r="N4650" s="260">
        <v>7172.2857142857101</v>
      </c>
    </row>
    <row r="4651" spans="1:14" x14ac:dyDescent="0.25">
      <c r="A4651" s="263">
        <v>41175</v>
      </c>
      <c r="B4651">
        <v>9.0999999999999998E-2</v>
      </c>
      <c r="C4651">
        <v>65.5095168</v>
      </c>
      <c r="D4651">
        <v>8.9406719999999993</v>
      </c>
      <c r="E4651">
        <v>5.8363826000000001E-2</v>
      </c>
      <c r="F4651" s="260">
        <v>1137.1428571428601</v>
      </c>
      <c r="G4651" s="260">
        <v>775.42857142857099</v>
      </c>
      <c r="H4651" s="260">
        <v>361.71428571428601</v>
      </c>
      <c r="I4651" s="260">
        <v>8332</v>
      </c>
      <c r="J4651" s="260">
        <v>4864.2857142857101</v>
      </c>
      <c r="K4651" s="260">
        <v>24.428571428571399</v>
      </c>
      <c r="L4651" s="260">
        <v>3443.2857142857101</v>
      </c>
      <c r="M4651" s="260">
        <v>29.8571428571429</v>
      </c>
      <c r="N4651" s="260">
        <v>7166.8571428571404</v>
      </c>
    </row>
    <row r="4652" spans="1:14" x14ac:dyDescent="0.25">
      <c r="A4652" s="263">
        <v>41176</v>
      </c>
      <c r="B4652">
        <v>9.0999999999999998E-2</v>
      </c>
      <c r="C4652">
        <v>72.719337600000003</v>
      </c>
      <c r="D4652">
        <v>9.4191552000000005</v>
      </c>
      <c r="E4652">
        <v>5.7443019999999997E-2</v>
      </c>
      <c r="F4652" s="260">
        <v>1198</v>
      </c>
      <c r="G4652" s="260">
        <v>817</v>
      </c>
      <c r="H4652" s="260">
        <v>381</v>
      </c>
      <c r="I4652" s="260">
        <v>9249</v>
      </c>
      <c r="J4652" s="260">
        <v>5210</v>
      </c>
      <c r="K4652" s="260">
        <v>24</v>
      </c>
      <c r="L4652" s="260">
        <v>4015</v>
      </c>
      <c r="M4652" s="260">
        <v>26</v>
      </c>
      <c r="N4652" s="260">
        <v>7161.4285714285697</v>
      </c>
    </row>
    <row r="4653" spans="1:14" x14ac:dyDescent="0.25">
      <c r="A4653" s="263">
        <v>41177</v>
      </c>
      <c r="B4653">
        <v>9.0999999999999998E-2</v>
      </c>
      <c r="C4653">
        <v>63.532684799999998</v>
      </c>
      <c r="D4653">
        <v>8.4341088000000006</v>
      </c>
      <c r="E4653">
        <v>5.6522214000000001E-2</v>
      </c>
      <c r="F4653" s="260">
        <v>1072.7142857142901</v>
      </c>
      <c r="G4653" s="260">
        <v>731.57142857142901</v>
      </c>
      <c r="H4653" s="260">
        <v>341.142857142857</v>
      </c>
      <c r="I4653" s="260">
        <v>8080.5714285714303</v>
      </c>
      <c r="J4653" s="260">
        <v>4561.5714285714303</v>
      </c>
      <c r="K4653" s="260">
        <v>23.1428571428571</v>
      </c>
      <c r="L4653" s="260">
        <v>3495.8571428571399</v>
      </c>
      <c r="M4653" s="260">
        <v>24.428571428571399</v>
      </c>
      <c r="N4653" s="260">
        <v>7156</v>
      </c>
    </row>
    <row r="4654" spans="1:14" x14ac:dyDescent="0.25">
      <c r="A4654" s="263">
        <v>41178</v>
      </c>
      <c r="B4654">
        <v>0.93700000000000006</v>
      </c>
      <c r="C4654">
        <v>559.58496690000004</v>
      </c>
      <c r="D4654">
        <v>76.700785370000006</v>
      </c>
      <c r="E4654">
        <v>0.733728029</v>
      </c>
      <c r="F4654" s="260">
        <v>947.42857142857099</v>
      </c>
      <c r="G4654" s="260">
        <v>646.142857142857</v>
      </c>
      <c r="H4654" s="260">
        <v>301.28571428571399</v>
      </c>
      <c r="I4654" s="260">
        <v>6912.1428571428596</v>
      </c>
      <c r="J4654" s="260">
        <v>3913.1428571428601</v>
      </c>
      <c r="K4654" s="260">
        <v>22.285714285714299</v>
      </c>
      <c r="L4654" s="260">
        <v>2976.7142857142899</v>
      </c>
      <c r="M4654" s="260">
        <v>22.8571428571429</v>
      </c>
      <c r="N4654" s="260">
        <v>7150.5714285714303</v>
      </c>
    </row>
    <row r="4655" spans="1:14" x14ac:dyDescent="0.25">
      <c r="A4655" s="263">
        <v>41179</v>
      </c>
      <c r="B4655">
        <v>2.3769999999999998</v>
      </c>
      <c r="C4655">
        <v>1179.6026850000001</v>
      </c>
      <c r="D4655">
        <v>168.84578060000001</v>
      </c>
      <c r="E4655">
        <v>3.9545108149999999</v>
      </c>
      <c r="F4655" s="260">
        <v>822.142857142857</v>
      </c>
      <c r="G4655" s="260">
        <v>560.71428571428601</v>
      </c>
      <c r="H4655" s="260">
        <v>261.42857142857099</v>
      </c>
      <c r="I4655" s="260">
        <v>5743.7142857142899</v>
      </c>
      <c r="J4655" s="260">
        <v>3264.7142857142899</v>
      </c>
      <c r="K4655" s="260">
        <v>21.428571428571399</v>
      </c>
      <c r="L4655" s="260">
        <v>2457.5714285714298</v>
      </c>
      <c r="M4655" s="260">
        <v>21.285714285714299</v>
      </c>
      <c r="N4655" s="260">
        <v>7145.1428571428596</v>
      </c>
    </row>
    <row r="4656" spans="1:14" x14ac:dyDescent="0.25">
      <c r="A4656" s="263">
        <v>41180</v>
      </c>
      <c r="B4656">
        <v>0.36599999999999999</v>
      </c>
      <c r="C4656">
        <v>144.68151499999999</v>
      </c>
      <c r="D4656">
        <v>22.03629531</v>
      </c>
      <c r="E4656">
        <v>0.20509881299999999</v>
      </c>
      <c r="F4656" s="260">
        <v>696.857142857143</v>
      </c>
      <c r="G4656" s="260">
        <v>475.28571428571399</v>
      </c>
      <c r="H4656" s="260">
        <v>221.57142857142901</v>
      </c>
      <c r="I4656" s="260">
        <v>4575.2857142857101</v>
      </c>
      <c r="J4656" s="260">
        <v>2616.2857142857101</v>
      </c>
      <c r="K4656" s="260">
        <v>20.571428571428601</v>
      </c>
      <c r="L4656" s="260">
        <v>1938.42857142857</v>
      </c>
      <c r="M4656" s="260">
        <v>19.714285714285701</v>
      </c>
      <c r="N4656" s="260">
        <v>7139.7142857142899</v>
      </c>
    </row>
    <row r="4657" spans="1:14" x14ac:dyDescent="0.25">
      <c r="A4657" s="263">
        <v>41181</v>
      </c>
      <c r="B4657">
        <v>9.0999999999999998E-2</v>
      </c>
      <c r="C4657">
        <v>26.786073600000002</v>
      </c>
      <c r="D4657">
        <v>4.4939232000000002</v>
      </c>
      <c r="E4657">
        <v>5.2838990000000002E-2</v>
      </c>
      <c r="F4657" s="260">
        <v>571.57142857142901</v>
      </c>
      <c r="G4657" s="260">
        <v>389.857142857143</v>
      </c>
      <c r="H4657" s="260">
        <v>181.71428571428601</v>
      </c>
      <c r="I4657" s="260">
        <v>3406.8571428571399</v>
      </c>
      <c r="J4657" s="260">
        <v>1967.8571428571399</v>
      </c>
      <c r="K4657" s="260">
        <v>19.714285714285701</v>
      </c>
      <c r="L4657" s="260">
        <v>1419.2857142857099</v>
      </c>
      <c r="M4657" s="260">
        <v>18.1428571428571</v>
      </c>
      <c r="N4657" s="260">
        <v>7134.2857142857101</v>
      </c>
    </row>
    <row r="4658" spans="1:14" x14ac:dyDescent="0.25">
      <c r="A4658" s="263">
        <v>41182</v>
      </c>
      <c r="B4658">
        <v>9.0999999999999998E-2</v>
      </c>
      <c r="C4658">
        <v>17.599420800000001</v>
      </c>
      <c r="D4658">
        <v>3.5088767999999999</v>
      </c>
      <c r="E4658">
        <v>5.1918183999999999E-2</v>
      </c>
      <c r="F4658" s="260">
        <v>446.28571428571399</v>
      </c>
      <c r="G4658" s="260">
        <v>304.42857142857099</v>
      </c>
      <c r="H4658" s="260">
        <v>141.857142857143</v>
      </c>
      <c r="I4658" s="260">
        <v>2238.4285714285702</v>
      </c>
      <c r="J4658" s="260">
        <v>1319.42857142857</v>
      </c>
      <c r="K4658" s="260">
        <v>18.8571428571429</v>
      </c>
      <c r="L4658" s="260">
        <v>900.142857142857</v>
      </c>
      <c r="M4658" s="260">
        <v>16.571428571428601</v>
      </c>
      <c r="N4658" s="260">
        <v>7128.8571428571404</v>
      </c>
    </row>
    <row r="4659" spans="1:14" x14ac:dyDescent="0.25">
      <c r="A4659" s="263">
        <v>41183</v>
      </c>
      <c r="B4659">
        <v>1.92</v>
      </c>
      <c r="C4659">
        <v>177.50015999999999</v>
      </c>
      <c r="D4659">
        <v>53.250048</v>
      </c>
      <c r="E4659">
        <v>2.4528262440000002</v>
      </c>
      <c r="F4659" s="260">
        <v>321</v>
      </c>
      <c r="G4659" s="260">
        <v>219</v>
      </c>
      <c r="H4659" s="260">
        <v>102</v>
      </c>
      <c r="I4659" s="260">
        <v>1070</v>
      </c>
      <c r="J4659" s="260">
        <v>671</v>
      </c>
      <c r="K4659" s="260">
        <v>18</v>
      </c>
      <c r="L4659" s="260">
        <v>381</v>
      </c>
      <c r="M4659" s="260">
        <v>15</v>
      </c>
      <c r="N4659" s="260">
        <v>7123.4285714285697</v>
      </c>
    </row>
    <row r="4660" spans="1:14" x14ac:dyDescent="0.25">
      <c r="A4660" s="263">
        <v>41184</v>
      </c>
      <c r="B4660">
        <v>2.9249999999999998</v>
      </c>
      <c r="C4660">
        <v>266.87232</v>
      </c>
      <c r="D4660">
        <v>79.164540000000002</v>
      </c>
      <c r="E4660">
        <v>5.5919032399999997</v>
      </c>
      <c r="F4660" s="260">
        <v>313.25</v>
      </c>
      <c r="G4660" s="260">
        <v>222</v>
      </c>
      <c r="H4660" s="260">
        <v>91.25</v>
      </c>
      <c r="I4660" s="260">
        <v>1056</v>
      </c>
      <c r="J4660" s="260">
        <v>663.75</v>
      </c>
      <c r="K4660" s="260">
        <v>17.75</v>
      </c>
      <c r="L4660" s="260">
        <v>374.5</v>
      </c>
      <c r="M4660" s="260">
        <v>16.5</v>
      </c>
      <c r="N4660" s="260">
        <v>7118</v>
      </c>
    </row>
    <row r="4661" spans="1:14" x14ac:dyDescent="0.25">
      <c r="A4661" s="263">
        <v>41185</v>
      </c>
      <c r="B4661">
        <v>1.6910000000000001</v>
      </c>
      <c r="C4661">
        <v>152.2387008</v>
      </c>
      <c r="D4661">
        <v>44.634283199999999</v>
      </c>
      <c r="E4661">
        <v>1.959445914</v>
      </c>
      <c r="F4661" s="260">
        <v>305.5</v>
      </c>
      <c r="G4661" s="260">
        <v>225</v>
      </c>
      <c r="H4661" s="260">
        <v>80.5</v>
      </c>
      <c r="I4661" s="260">
        <v>1042</v>
      </c>
      <c r="J4661" s="260">
        <v>656.5</v>
      </c>
      <c r="K4661" s="260">
        <v>17.5</v>
      </c>
      <c r="L4661" s="260">
        <v>368</v>
      </c>
      <c r="M4661" s="260">
        <v>18</v>
      </c>
      <c r="N4661" s="260">
        <v>7112.5714285714303</v>
      </c>
    </row>
    <row r="4662" spans="1:14" x14ac:dyDescent="0.25">
      <c r="A4662" s="263">
        <v>41186</v>
      </c>
      <c r="B4662">
        <v>0.45700000000000002</v>
      </c>
      <c r="C4662">
        <v>40.590374400000002</v>
      </c>
      <c r="D4662">
        <v>11.7565992</v>
      </c>
      <c r="E4662">
        <v>0.23904371999999999</v>
      </c>
      <c r="F4662" s="260">
        <v>297.75</v>
      </c>
      <c r="G4662" s="260">
        <v>228</v>
      </c>
      <c r="H4662" s="260">
        <v>69.75</v>
      </c>
      <c r="I4662" s="260">
        <v>1028</v>
      </c>
      <c r="J4662" s="260">
        <v>649.25</v>
      </c>
      <c r="K4662" s="260">
        <v>17.25</v>
      </c>
      <c r="L4662" s="260">
        <v>361.5</v>
      </c>
      <c r="M4662" s="260">
        <v>19.5</v>
      </c>
      <c r="N4662" s="260">
        <v>7107.1428571428596</v>
      </c>
    </row>
    <row r="4663" spans="1:14" x14ac:dyDescent="0.25">
      <c r="A4663" s="263">
        <v>41187</v>
      </c>
      <c r="B4663">
        <v>1.3029999999999999</v>
      </c>
      <c r="C4663">
        <v>114.1553088</v>
      </c>
      <c r="D4663">
        <v>32.647967999999999</v>
      </c>
      <c r="E4663">
        <v>1.2372271640000001</v>
      </c>
      <c r="F4663" s="260">
        <v>290</v>
      </c>
      <c r="G4663" s="260">
        <v>231</v>
      </c>
      <c r="H4663" s="260">
        <v>59</v>
      </c>
      <c r="I4663" s="260">
        <v>1014</v>
      </c>
      <c r="J4663" s="260">
        <v>642</v>
      </c>
      <c r="K4663" s="260">
        <v>17</v>
      </c>
      <c r="L4663" s="260">
        <v>355</v>
      </c>
      <c r="M4663" s="260">
        <v>21</v>
      </c>
      <c r="N4663" s="260">
        <v>7101.7142857142899</v>
      </c>
    </row>
    <row r="4664" spans="1:14" x14ac:dyDescent="0.25">
      <c r="A4664" s="263">
        <v>41188</v>
      </c>
      <c r="B4664">
        <v>9.0999999999999998E-2</v>
      </c>
      <c r="C4664">
        <v>7.8624000000000001</v>
      </c>
      <c r="D4664">
        <v>2.2191624000000001</v>
      </c>
      <c r="E4664">
        <v>4.8485577000000002E-2</v>
      </c>
      <c r="F4664" s="260">
        <v>282.25</v>
      </c>
      <c r="G4664" s="260">
        <v>234</v>
      </c>
      <c r="H4664" s="260">
        <v>48.25</v>
      </c>
      <c r="I4664" s="260">
        <v>1000</v>
      </c>
      <c r="J4664" s="260">
        <v>634.75</v>
      </c>
      <c r="K4664" s="260">
        <v>16.75</v>
      </c>
      <c r="L4664" s="260">
        <v>348.5</v>
      </c>
      <c r="M4664" s="260">
        <v>22.5</v>
      </c>
      <c r="N4664" s="260">
        <v>7096.2857142857101</v>
      </c>
    </row>
    <row r="4665" spans="1:14" x14ac:dyDescent="0.25">
      <c r="A4665" s="263">
        <v>41189</v>
      </c>
      <c r="B4665">
        <v>9.0999999999999998E-2</v>
      </c>
      <c r="C4665">
        <v>7.7523264000000003</v>
      </c>
      <c r="D4665">
        <v>2.1582287999999998</v>
      </c>
      <c r="E4665">
        <v>4.7983217000000002E-2</v>
      </c>
      <c r="F4665" s="260">
        <v>274.5</v>
      </c>
      <c r="G4665" s="260">
        <v>237</v>
      </c>
      <c r="H4665" s="260">
        <v>37.5</v>
      </c>
      <c r="I4665" s="260">
        <v>986</v>
      </c>
      <c r="J4665" s="260">
        <v>627.5</v>
      </c>
      <c r="K4665" s="260">
        <v>16.5</v>
      </c>
      <c r="L4665" s="260">
        <v>342</v>
      </c>
      <c r="M4665" s="260">
        <v>24</v>
      </c>
      <c r="N4665" s="260">
        <v>7090.8571428571404</v>
      </c>
    </row>
    <row r="4666" spans="1:14" x14ac:dyDescent="0.25">
      <c r="A4666" s="263">
        <v>41190</v>
      </c>
      <c r="B4666">
        <v>9.0999999999999998E-2</v>
      </c>
      <c r="C4666">
        <v>7.6422527999999996</v>
      </c>
      <c r="D4666">
        <v>2.0972952</v>
      </c>
      <c r="E4666">
        <v>4.7480857000000001E-2</v>
      </c>
      <c r="F4666" s="260">
        <v>266.75</v>
      </c>
      <c r="G4666" s="260">
        <v>240</v>
      </c>
      <c r="H4666" s="260">
        <v>26.75</v>
      </c>
      <c r="I4666" s="260">
        <v>972</v>
      </c>
      <c r="J4666" s="260">
        <v>620.25</v>
      </c>
      <c r="K4666" s="260">
        <v>16.25</v>
      </c>
      <c r="L4666" s="260">
        <v>335.5</v>
      </c>
      <c r="M4666" s="260">
        <v>25.5</v>
      </c>
      <c r="N4666" s="260">
        <v>7085.4285714285697</v>
      </c>
    </row>
    <row r="4667" spans="1:14" x14ac:dyDescent="0.25">
      <c r="A4667" s="263">
        <v>41191</v>
      </c>
      <c r="B4667">
        <v>9.0999999999999998E-2</v>
      </c>
      <c r="C4667">
        <v>7.5321791999999999</v>
      </c>
      <c r="D4667">
        <v>2.0363616000000002</v>
      </c>
      <c r="E4667">
        <v>4.6978497000000001E-2</v>
      </c>
      <c r="F4667" s="260">
        <v>259</v>
      </c>
      <c r="G4667" s="260">
        <v>243</v>
      </c>
      <c r="H4667" s="260">
        <v>16</v>
      </c>
      <c r="I4667" s="260">
        <v>958</v>
      </c>
      <c r="J4667" s="260">
        <v>613</v>
      </c>
      <c r="K4667" s="260">
        <v>16</v>
      </c>
      <c r="L4667" s="260">
        <v>329</v>
      </c>
      <c r="M4667" s="260">
        <v>27</v>
      </c>
      <c r="N4667" s="260">
        <v>7080</v>
      </c>
    </row>
    <row r="4668" spans="1:14" x14ac:dyDescent="0.25">
      <c r="A4668" s="263">
        <v>41192</v>
      </c>
      <c r="B4668">
        <v>9.0999999999999998E-2</v>
      </c>
      <c r="C4668">
        <v>12.933648</v>
      </c>
      <c r="D4668">
        <v>3.0152304000000001</v>
      </c>
      <c r="E4668">
        <v>4.6476137000000001E-2</v>
      </c>
      <c r="F4668" s="260">
        <v>383.5</v>
      </c>
      <c r="G4668" s="260">
        <v>316.83333333333297</v>
      </c>
      <c r="H4668" s="260">
        <v>66.6666666666667</v>
      </c>
      <c r="I4668" s="260">
        <v>1645</v>
      </c>
      <c r="J4668" s="260">
        <v>1282.5</v>
      </c>
      <c r="K4668" s="260">
        <v>17.6666666666667</v>
      </c>
      <c r="L4668" s="260">
        <v>344.83333333333297</v>
      </c>
      <c r="M4668" s="260">
        <v>25.5</v>
      </c>
      <c r="N4668" s="260">
        <v>6958.3333333333303</v>
      </c>
    </row>
    <row r="4669" spans="1:14" x14ac:dyDescent="0.25">
      <c r="A4669" s="263">
        <v>41193</v>
      </c>
      <c r="B4669">
        <v>9.0999999999999998E-2</v>
      </c>
      <c r="C4669">
        <v>18.335116800000002</v>
      </c>
      <c r="D4669">
        <v>3.9940992</v>
      </c>
      <c r="E4669">
        <v>4.5973777E-2</v>
      </c>
      <c r="F4669" s="260">
        <v>508</v>
      </c>
      <c r="G4669" s="260">
        <v>390.66666666666703</v>
      </c>
      <c r="H4669" s="260">
        <v>117.333333333333</v>
      </c>
      <c r="I4669" s="260">
        <v>2332</v>
      </c>
      <c r="J4669" s="260">
        <v>1952</v>
      </c>
      <c r="K4669" s="260">
        <v>19.3333333333333</v>
      </c>
      <c r="L4669" s="260">
        <v>360.66666666666703</v>
      </c>
      <c r="M4669" s="260">
        <v>24</v>
      </c>
      <c r="N4669" s="260">
        <v>6836.6666666666697</v>
      </c>
    </row>
    <row r="4670" spans="1:14" x14ac:dyDescent="0.25">
      <c r="A4670" s="263">
        <v>41194</v>
      </c>
      <c r="B4670">
        <v>9.0999999999999998E-2</v>
      </c>
      <c r="C4670">
        <v>23.736585600000002</v>
      </c>
      <c r="D4670">
        <v>4.9729679999999998</v>
      </c>
      <c r="E4670">
        <v>4.5471417E-2</v>
      </c>
      <c r="F4670" s="260">
        <v>632.5</v>
      </c>
      <c r="G4670" s="260">
        <v>464.5</v>
      </c>
      <c r="H4670" s="260">
        <v>168</v>
      </c>
      <c r="I4670" s="260">
        <v>3019</v>
      </c>
      <c r="J4670" s="260">
        <v>2621.5</v>
      </c>
      <c r="K4670" s="260">
        <v>21</v>
      </c>
      <c r="L4670" s="260">
        <v>376.5</v>
      </c>
      <c r="M4670" s="260">
        <v>22.5</v>
      </c>
      <c r="N4670" s="260">
        <v>6715</v>
      </c>
    </row>
    <row r="4671" spans="1:14" x14ac:dyDescent="0.25">
      <c r="A4671" s="263">
        <v>41195</v>
      </c>
      <c r="B4671">
        <v>9.0999999999999998E-2</v>
      </c>
      <c r="C4671">
        <v>29.138054400000001</v>
      </c>
      <c r="D4671">
        <v>5.9518367999999997</v>
      </c>
      <c r="E4671">
        <v>4.4969057E-2</v>
      </c>
      <c r="F4671" s="260">
        <v>757</v>
      </c>
      <c r="G4671" s="260">
        <v>538.33333333333303</v>
      </c>
      <c r="H4671" s="260">
        <v>218.666666666667</v>
      </c>
      <c r="I4671" s="260">
        <v>3706</v>
      </c>
      <c r="J4671" s="260">
        <v>3291</v>
      </c>
      <c r="K4671" s="260">
        <v>22.6666666666667</v>
      </c>
      <c r="L4671" s="260">
        <v>392.33333333333297</v>
      </c>
      <c r="M4671" s="260">
        <v>21</v>
      </c>
      <c r="N4671" s="260">
        <v>6593.3333333333303</v>
      </c>
    </row>
    <row r="4672" spans="1:14" x14ac:dyDescent="0.25">
      <c r="A4672" s="263">
        <v>41196</v>
      </c>
      <c r="B4672">
        <v>9.0999999999999998E-2</v>
      </c>
      <c r="C4672">
        <v>34.539523199999998</v>
      </c>
      <c r="D4672">
        <v>6.9307055999999996</v>
      </c>
      <c r="E4672">
        <v>4.4466696999999999E-2</v>
      </c>
      <c r="F4672" s="260">
        <v>881.5</v>
      </c>
      <c r="G4672" s="260">
        <v>612.16666666666697</v>
      </c>
      <c r="H4672" s="260">
        <v>269.33333333333297</v>
      </c>
      <c r="I4672" s="260">
        <v>4393</v>
      </c>
      <c r="J4672" s="260">
        <v>3960.5</v>
      </c>
      <c r="K4672" s="260">
        <v>24.3333333333333</v>
      </c>
      <c r="L4672" s="260">
        <v>408.16666666666703</v>
      </c>
      <c r="M4672" s="260">
        <v>19.5</v>
      </c>
      <c r="N4672" s="260">
        <v>6471.6666666666697</v>
      </c>
    </row>
    <row r="4673" spans="1:14" x14ac:dyDescent="0.25">
      <c r="A4673" s="263">
        <v>41197</v>
      </c>
      <c r="B4673">
        <v>9.0999999999999998E-2</v>
      </c>
      <c r="C4673">
        <v>39.940992000000001</v>
      </c>
      <c r="D4673">
        <v>7.9095744000000003</v>
      </c>
      <c r="E4673">
        <v>4.3964336999999999E-2</v>
      </c>
      <c r="F4673" s="260">
        <v>1006</v>
      </c>
      <c r="G4673" s="260">
        <v>686</v>
      </c>
      <c r="H4673" s="260">
        <v>320</v>
      </c>
      <c r="I4673" s="260">
        <v>5080</v>
      </c>
      <c r="J4673" s="260">
        <v>4630</v>
      </c>
      <c r="K4673" s="260">
        <v>26</v>
      </c>
      <c r="L4673" s="260">
        <v>424</v>
      </c>
      <c r="M4673" s="260">
        <v>18</v>
      </c>
      <c r="N4673" s="260">
        <v>6350</v>
      </c>
    </row>
    <row r="4674" spans="1:14" x14ac:dyDescent="0.25">
      <c r="A4674" s="263">
        <v>41198</v>
      </c>
      <c r="B4674">
        <v>9.0999999999999998E-2</v>
      </c>
      <c r="C4674">
        <v>44.504553600000001</v>
      </c>
      <c r="D4674">
        <v>8.0072928000000001</v>
      </c>
      <c r="E4674">
        <v>4.3461976999999999E-2</v>
      </c>
      <c r="F4674" s="260">
        <v>1018.42857142857</v>
      </c>
      <c r="G4674" s="260">
        <v>694.42857142857099</v>
      </c>
      <c r="H4674" s="260">
        <v>324</v>
      </c>
      <c r="I4674" s="260">
        <v>5660.4285714285697</v>
      </c>
      <c r="J4674" s="260">
        <v>4704.2857142857101</v>
      </c>
      <c r="K4674" s="260">
        <v>29.1428571428571</v>
      </c>
      <c r="L4674" s="260">
        <v>927</v>
      </c>
      <c r="M4674" s="260">
        <v>26</v>
      </c>
      <c r="N4674" s="260">
        <v>6610</v>
      </c>
    </row>
    <row r="4675" spans="1:14" x14ac:dyDescent="0.25">
      <c r="A4675" s="263">
        <v>41199</v>
      </c>
      <c r="B4675">
        <v>9.0999999999999998E-2</v>
      </c>
      <c r="C4675">
        <v>49.068115200000001</v>
      </c>
      <c r="D4675">
        <v>8.1050111999999999</v>
      </c>
      <c r="E4675">
        <v>4.2959616999999999E-2</v>
      </c>
      <c r="F4675" s="260">
        <v>1030.8571428571399</v>
      </c>
      <c r="G4675" s="260">
        <v>702.857142857143</v>
      </c>
      <c r="H4675" s="260">
        <v>328</v>
      </c>
      <c r="I4675" s="260">
        <v>6240.8571428571404</v>
      </c>
      <c r="J4675" s="260">
        <v>4778.5714285714303</v>
      </c>
      <c r="K4675" s="260">
        <v>32.285714285714299</v>
      </c>
      <c r="L4675" s="260">
        <v>1430</v>
      </c>
      <c r="M4675" s="260">
        <v>34</v>
      </c>
      <c r="N4675" s="260">
        <v>6870</v>
      </c>
    </row>
    <row r="4676" spans="1:14" x14ac:dyDescent="0.25">
      <c r="A4676" s="263">
        <v>41200</v>
      </c>
      <c r="B4676">
        <v>9.0999999999999998E-2</v>
      </c>
      <c r="C4676">
        <v>53.631676800000001</v>
      </c>
      <c r="D4676">
        <v>8.2027295999999996</v>
      </c>
      <c r="E4676">
        <v>4.2457256999999998E-2</v>
      </c>
      <c r="F4676" s="260">
        <v>1043.2857142857099</v>
      </c>
      <c r="G4676" s="260">
        <v>711.28571428571399</v>
      </c>
      <c r="H4676" s="260">
        <v>332</v>
      </c>
      <c r="I4676" s="260">
        <v>6821.2857142857101</v>
      </c>
      <c r="J4676" s="260">
        <v>4852.8571428571404</v>
      </c>
      <c r="K4676" s="260">
        <v>35.428571428571402</v>
      </c>
      <c r="L4676" s="260">
        <v>1933</v>
      </c>
      <c r="M4676" s="260">
        <v>42</v>
      </c>
      <c r="N4676" s="260">
        <v>7130</v>
      </c>
    </row>
    <row r="4677" spans="1:14" x14ac:dyDescent="0.25">
      <c r="A4677" s="263">
        <v>41201</v>
      </c>
      <c r="B4677">
        <v>9.0999999999999998E-2</v>
      </c>
      <c r="C4677">
        <v>58.195238400000001</v>
      </c>
      <c r="D4677">
        <v>8.3004479999999994</v>
      </c>
      <c r="E4677">
        <v>4.1954896999999998E-2</v>
      </c>
      <c r="F4677" s="260">
        <v>1055.7142857142901</v>
      </c>
      <c r="G4677" s="260">
        <v>719.71428571428601</v>
      </c>
      <c r="H4677" s="260">
        <v>336</v>
      </c>
      <c r="I4677" s="260">
        <v>7401.7142857142899</v>
      </c>
      <c r="J4677" s="260">
        <v>4927.1428571428596</v>
      </c>
      <c r="K4677" s="260">
        <v>38.571428571428598</v>
      </c>
      <c r="L4677" s="260">
        <v>2436</v>
      </c>
      <c r="M4677" s="260">
        <v>50</v>
      </c>
      <c r="N4677" s="260">
        <v>7390</v>
      </c>
    </row>
    <row r="4678" spans="1:14" x14ac:dyDescent="0.25">
      <c r="A4678" s="263">
        <v>41202</v>
      </c>
      <c r="B4678">
        <v>9.0999999999999998E-2</v>
      </c>
      <c r="C4678">
        <v>62.758800000000001</v>
      </c>
      <c r="D4678">
        <v>8.3981663999999991</v>
      </c>
      <c r="E4678">
        <v>4.1452536999999998E-2</v>
      </c>
      <c r="F4678" s="260">
        <v>1068.1428571428601</v>
      </c>
      <c r="G4678" s="260">
        <v>728.142857142857</v>
      </c>
      <c r="H4678" s="260">
        <v>340</v>
      </c>
      <c r="I4678" s="260">
        <v>7982.1428571428596</v>
      </c>
      <c r="J4678" s="260">
        <v>5001.4285714285697</v>
      </c>
      <c r="K4678" s="260">
        <v>41.714285714285701</v>
      </c>
      <c r="L4678" s="260">
        <v>2939</v>
      </c>
      <c r="M4678" s="260">
        <v>58</v>
      </c>
      <c r="N4678" s="260">
        <v>7650</v>
      </c>
    </row>
    <row r="4679" spans="1:14" x14ac:dyDescent="0.25">
      <c r="A4679" s="263">
        <v>41203</v>
      </c>
      <c r="B4679">
        <v>9.0999999999999998E-2</v>
      </c>
      <c r="C4679">
        <v>67.322361599999994</v>
      </c>
      <c r="D4679">
        <v>8.4958848000000007</v>
      </c>
      <c r="E4679">
        <v>4.0950176999999997E-2</v>
      </c>
      <c r="F4679" s="260">
        <v>1080.57142857143</v>
      </c>
      <c r="G4679" s="260">
        <v>736.57142857142901</v>
      </c>
      <c r="H4679" s="260">
        <v>344</v>
      </c>
      <c r="I4679" s="260">
        <v>8562.5714285714294</v>
      </c>
      <c r="J4679" s="260">
        <v>5075.7142857142899</v>
      </c>
      <c r="K4679" s="260">
        <v>44.857142857142897</v>
      </c>
      <c r="L4679" s="260">
        <v>3442</v>
      </c>
      <c r="M4679" s="260">
        <v>66</v>
      </c>
      <c r="N4679" s="260">
        <v>7910</v>
      </c>
    </row>
    <row r="4680" spans="1:14" x14ac:dyDescent="0.25">
      <c r="A4680" s="263">
        <v>41204</v>
      </c>
      <c r="B4680">
        <v>9.0999999999999998E-2</v>
      </c>
      <c r="C4680">
        <v>71.885923199999993</v>
      </c>
      <c r="D4680">
        <v>8.5936032000000004</v>
      </c>
      <c r="E4680">
        <v>4.0447816999999997E-2</v>
      </c>
      <c r="F4680" s="260">
        <v>1093</v>
      </c>
      <c r="G4680" s="260">
        <v>745</v>
      </c>
      <c r="H4680" s="260">
        <v>348</v>
      </c>
      <c r="I4680" s="260">
        <v>9143</v>
      </c>
      <c r="J4680" s="260">
        <v>5150</v>
      </c>
      <c r="K4680" s="260">
        <v>48</v>
      </c>
      <c r="L4680" s="260">
        <v>3945</v>
      </c>
      <c r="M4680" s="260">
        <v>74</v>
      </c>
      <c r="N4680" s="260">
        <v>8170</v>
      </c>
    </row>
    <row r="4681" spans="1:14" x14ac:dyDescent="0.25">
      <c r="A4681" s="263">
        <v>41205</v>
      </c>
      <c r="B4681">
        <v>9.0999999999999998E-2</v>
      </c>
      <c r="C4681">
        <v>69.213830400000006</v>
      </c>
      <c r="D4681">
        <v>8.4487103999999995</v>
      </c>
      <c r="E4681">
        <v>3.9945456999999997E-2</v>
      </c>
      <c r="F4681" s="260">
        <v>1074.57142857143</v>
      </c>
      <c r="G4681" s="260">
        <v>732.42857142857099</v>
      </c>
      <c r="H4681" s="260">
        <v>342.142857142857</v>
      </c>
      <c r="I4681" s="260">
        <v>8803.1428571428605</v>
      </c>
      <c r="J4681" s="260">
        <v>4958.5714285714303</v>
      </c>
      <c r="K4681" s="260">
        <v>44.285714285714299</v>
      </c>
      <c r="L4681" s="260">
        <v>3800.2857142857101</v>
      </c>
      <c r="M4681" s="260">
        <v>64.428571428571402</v>
      </c>
      <c r="N4681" s="260">
        <v>7932.8571428571404</v>
      </c>
    </row>
    <row r="4682" spans="1:14" x14ac:dyDescent="0.25">
      <c r="A4682" s="263">
        <v>41206</v>
      </c>
      <c r="B4682">
        <v>9.0999999999999998E-2</v>
      </c>
      <c r="C4682">
        <v>66.541737600000005</v>
      </c>
      <c r="D4682">
        <v>8.3038176000000004</v>
      </c>
      <c r="E4682">
        <v>3.9482457999999998E-2</v>
      </c>
      <c r="F4682" s="260">
        <v>1056.1428571428601</v>
      </c>
      <c r="G4682" s="260">
        <v>719.857142857143</v>
      </c>
      <c r="H4682" s="260">
        <v>336.28571428571399</v>
      </c>
      <c r="I4682" s="260">
        <v>8463.2857142857101</v>
      </c>
      <c r="J4682" s="260">
        <v>4767.1428571428596</v>
      </c>
      <c r="K4682" s="260">
        <v>40.571428571428598</v>
      </c>
      <c r="L4682" s="260">
        <v>3655.5714285714298</v>
      </c>
      <c r="M4682" s="260">
        <v>54.857142857142897</v>
      </c>
      <c r="N4682" s="260">
        <v>7695.7142857142899</v>
      </c>
    </row>
    <row r="4683" spans="1:14" x14ac:dyDescent="0.25">
      <c r="A4683" s="263">
        <v>41207</v>
      </c>
      <c r="B4683">
        <v>9.0999999999999998E-2</v>
      </c>
      <c r="C4683">
        <v>63.869644800000003</v>
      </c>
      <c r="D4683">
        <v>8.1589247999999994</v>
      </c>
      <c r="E4683">
        <v>3.9294988000000003E-2</v>
      </c>
      <c r="F4683" s="260">
        <v>1037.7142857142901</v>
      </c>
      <c r="G4683" s="260">
        <v>707.28571428571399</v>
      </c>
      <c r="H4683" s="260">
        <v>330.42857142857099</v>
      </c>
      <c r="I4683" s="260">
        <v>8123.4285714285697</v>
      </c>
      <c r="J4683" s="260">
        <v>4575.7142857142899</v>
      </c>
      <c r="K4683" s="260">
        <v>36.857142857142897</v>
      </c>
      <c r="L4683" s="260">
        <v>3510.8571428571399</v>
      </c>
      <c r="M4683" s="260">
        <v>45.285714285714299</v>
      </c>
      <c r="N4683" s="260">
        <v>7458.5714285714303</v>
      </c>
    </row>
    <row r="4684" spans="1:14" x14ac:dyDescent="0.25">
      <c r="A4684" s="263">
        <v>41208</v>
      </c>
      <c r="B4684">
        <v>0.48</v>
      </c>
      <c r="C4684">
        <v>322.80027430000001</v>
      </c>
      <c r="D4684">
        <v>42.271817140000003</v>
      </c>
      <c r="E4684">
        <v>0.21282135099999999</v>
      </c>
      <c r="F4684" s="260">
        <v>1019.28571428571</v>
      </c>
      <c r="G4684" s="260">
        <v>694.71428571428601</v>
      </c>
      <c r="H4684" s="260">
        <v>324.57142857142901</v>
      </c>
      <c r="I4684" s="260">
        <v>7783.5714285714303</v>
      </c>
      <c r="J4684" s="260">
        <v>4384.2857142857101</v>
      </c>
      <c r="K4684" s="260">
        <v>33.142857142857103</v>
      </c>
      <c r="L4684" s="260">
        <v>3366.1428571428601</v>
      </c>
      <c r="M4684" s="260">
        <v>35.714285714285701</v>
      </c>
      <c r="N4684" s="260">
        <v>7221.4285714285697</v>
      </c>
    </row>
    <row r="4685" spans="1:14" x14ac:dyDescent="0.25">
      <c r="A4685" s="263">
        <v>41209</v>
      </c>
      <c r="B4685">
        <v>0.13700000000000001</v>
      </c>
      <c r="C4685">
        <v>88.109757259999995</v>
      </c>
      <c r="D4685">
        <v>11.846945829999999</v>
      </c>
      <c r="E4685">
        <v>6.0447512000000002E-2</v>
      </c>
      <c r="F4685" s="260">
        <v>1000.85714285714</v>
      </c>
      <c r="G4685" s="260">
        <v>682.142857142857</v>
      </c>
      <c r="H4685" s="260">
        <v>318.71428571428601</v>
      </c>
      <c r="I4685" s="260">
        <v>7443.7142857142899</v>
      </c>
      <c r="J4685" s="260">
        <v>4192.8571428571404</v>
      </c>
      <c r="K4685" s="260">
        <v>29.428571428571399</v>
      </c>
      <c r="L4685" s="260">
        <v>3221.4285714285702</v>
      </c>
      <c r="M4685" s="260">
        <v>26.1428571428571</v>
      </c>
      <c r="N4685" s="260">
        <v>6984.2857142857101</v>
      </c>
    </row>
    <row r="4686" spans="1:14" x14ac:dyDescent="0.25">
      <c r="A4686" s="263">
        <v>41210</v>
      </c>
      <c r="B4686">
        <v>9.0999999999999998E-2</v>
      </c>
      <c r="C4686">
        <v>55.853366399999999</v>
      </c>
      <c r="D4686">
        <v>7.7242464000000002</v>
      </c>
      <c r="E4686">
        <v>3.8732577999999997E-2</v>
      </c>
      <c r="F4686" s="260">
        <v>982.42857142857099</v>
      </c>
      <c r="G4686" s="260">
        <v>669.57142857142901</v>
      </c>
      <c r="H4686" s="260">
        <v>312.857142857143</v>
      </c>
      <c r="I4686" s="260">
        <v>7103.8571428571404</v>
      </c>
      <c r="J4686" s="260">
        <v>4001.4285714285702</v>
      </c>
      <c r="K4686" s="260">
        <v>25.714285714285701</v>
      </c>
      <c r="L4686" s="260">
        <v>3076.7142857142899</v>
      </c>
      <c r="M4686" s="260">
        <v>16.571428571428601</v>
      </c>
      <c r="N4686" s="260">
        <v>6747.1428571428596</v>
      </c>
    </row>
    <row r="4687" spans="1:14" x14ac:dyDescent="0.25">
      <c r="A4687" s="263">
        <v>41211</v>
      </c>
      <c r="B4687">
        <v>9.0999999999999998E-2</v>
      </c>
      <c r="C4687">
        <v>53.181273599999997</v>
      </c>
      <c r="D4687">
        <v>7.5793536000000001</v>
      </c>
      <c r="E4687">
        <v>3.8545108000000002E-2</v>
      </c>
      <c r="F4687" s="260">
        <v>964</v>
      </c>
      <c r="G4687" s="260">
        <v>657</v>
      </c>
      <c r="H4687" s="260">
        <v>307</v>
      </c>
      <c r="I4687" s="260">
        <v>6764</v>
      </c>
      <c r="J4687" s="260">
        <v>3810</v>
      </c>
      <c r="K4687" s="260">
        <v>22</v>
      </c>
      <c r="L4687" s="260">
        <v>2932</v>
      </c>
      <c r="M4687" s="260">
        <v>7</v>
      </c>
      <c r="N4687" s="260">
        <v>6510</v>
      </c>
    </row>
    <row r="4688" spans="1:14" x14ac:dyDescent="0.25">
      <c r="A4688" s="263">
        <v>41212</v>
      </c>
      <c r="B4688">
        <v>0.70799999999999996</v>
      </c>
      <c r="C4688">
        <v>361.39071089999999</v>
      </c>
      <c r="D4688">
        <v>52.441195890000003</v>
      </c>
      <c r="E4688">
        <v>0.36702544199999998</v>
      </c>
      <c r="F4688" s="260">
        <v>857.28571428571399</v>
      </c>
      <c r="G4688" s="260">
        <v>585.857142857143</v>
      </c>
      <c r="H4688" s="260">
        <v>271.42857142857099</v>
      </c>
      <c r="I4688" s="260">
        <v>5907.8571428571404</v>
      </c>
      <c r="J4688" s="260">
        <v>3296.4285714285702</v>
      </c>
      <c r="K4688" s="260">
        <v>22.285714285714299</v>
      </c>
      <c r="L4688" s="260">
        <v>2589.1428571428601</v>
      </c>
      <c r="M4688" s="260">
        <v>6</v>
      </c>
      <c r="N4688" s="260">
        <v>6731.4285714285697</v>
      </c>
    </row>
    <row r="4689" spans="1:14" x14ac:dyDescent="0.25">
      <c r="A4689" s="263">
        <v>41213</v>
      </c>
      <c r="B4689">
        <v>0.29699999999999999</v>
      </c>
      <c r="C4689">
        <v>129.63102989999999</v>
      </c>
      <c r="D4689">
        <v>19.260263309999999</v>
      </c>
      <c r="E4689">
        <v>0.127814662</v>
      </c>
      <c r="F4689" s="260">
        <v>750.57142857142901</v>
      </c>
      <c r="G4689" s="260">
        <v>514.71428571428601</v>
      </c>
      <c r="H4689" s="260">
        <v>235.857142857143</v>
      </c>
      <c r="I4689" s="260">
        <v>5051.7142857142899</v>
      </c>
      <c r="J4689" s="260">
        <v>2782.8571428571399</v>
      </c>
      <c r="K4689" s="260">
        <v>22.571428571428601</v>
      </c>
      <c r="L4689" s="260">
        <v>2246.2857142857101</v>
      </c>
      <c r="M4689" s="260">
        <v>5</v>
      </c>
      <c r="N4689" s="260">
        <v>6952.8571428571404</v>
      </c>
    </row>
    <row r="4690" spans="1:14" x14ac:dyDescent="0.25">
      <c r="A4690" s="263">
        <v>41214</v>
      </c>
      <c r="B4690">
        <v>1.623</v>
      </c>
      <c r="C4690">
        <v>588.33323380000002</v>
      </c>
      <c r="D4690">
        <v>90.286284339999995</v>
      </c>
      <c r="E4690">
        <v>1.4846976789999999</v>
      </c>
      <c r="F4690" s="260">
        <v>643.857142857143</v>
      </c>
      <c r="G4690" s="260">
        <v>443.57142857142901</v>
      </c>
      <c r="H4690" s="260">
        <v>200.28571428571399</v>
      </c>
      <c r="I4690" s="260">
        <v>4195.5714285714303</v>
      </c>
      <c r="J4690" s="260">
        <v>2269.2857142857101</v>
      </c>
      <c r="K4690" s="260">
        <v>22.8571428571429</v>
      </c>
      <c r="L4690" s="260">
        <v>1903.42857142857</v>
      </c>
      <c r="M4690" s="260">
        <v>4</v>
      </c>
      <c r="N4690" s="260">
        <v>7174.2857142857101</v>
      </c>
    </row>
    <row r="4691" spans="1:14" x14ac:dyDescent="0.25">
      <c r="A4691" s="263">
        <v>41215</v>
      </c>
      <c r="B4691">
        <v>1.3939999999999999</v>
      </c>
      <c r="C4691">
        <v>402.20612019999999</v>
      </c>
      <c r="D4691">
        <v>64.694345139999996</v>
      </c>
      <c r="E4691">
        <v>1.1415532049999999</v>
      </c>
      <c r="F4691" s="260">
        <v>537.142857142857</v>
      </c>
      <c r="G4691" s="260">
        <v>372.42857142857099</v>
      </c>
      <c r="H4691" s="260">
        <v>164.71428571428601</v>
      </c>
      <c r="I4691" s="260">
        <v>3339.4285714285702</v>
      </c>
      <c r="J4691" s="260">
        <v>1755.7142857142901</v>
      </c>
      <c r="K4691" s="260">
        <v>23.1428571428571</v>
      </c>
      <c r="L4691" s="260">
        <v>1560.57142857143</v>
      </c>
      <c r="M4691" s="260">
        <v>3</v>
      </c>
      <c r="N4691" s="260">
        <v>7395.7142857142899</v>
      </c>
    </row>
    <row r="4692" spans="1:14" x14ac:dyDescent="0.25">
      <c r="A4692" s="263">
        <v>41216</v>
      </c>
      <c r="B4692">
        <v>0.82299999999999995</v>
      </c>
      <c r="C4692">
        <v>176.57949389999999</v>
      </c>
      <c r="D4692">
        <v>30.606570510000001</v>
      </c>
      <c r="E4692">
        <v>0.44419827499999998</v>
      </c>
      <c r="F4692" s="260">
        <v>430.42857142857099</v>
      </c>
      <c r="G4692" s="260">
        <v>301.28571428571399</v>
      </c>
      <c r="H4692" s="260">
        <v>129.142857142857</v>
      </c>
      <c r="I4692" s="260">
        <v>2483.2857142857101</v>
      </c>
      <c r="J4692" s="260">
        <v>1242.1428571428601</v>
      </c>
      <c r="K4692" s="260">
        <v>23.428571428571399</v>
      </c>
      <c r="L4692" s="260">
        <v>1217.7142857142901</v>
      </c>
      <c r="M4692" s="260">
        <v>2</v>
      </c>
      <c r="N4692" s="260">
        <v>7617.1428571428596</v>
      </c>
    </row>
    <row r="4693" spans="1:14" x14ac:dyDescent="0.25">
      <c r="A4693" s="263">
        <v>41217</v>
      </c>
      <c r="B4693">
        <v>9.0999999999999998E-2</v>
      </c>
      <c r="C4693">
        <v>12.793248</v>
      </c>
      <c r="D4693">
        <v>2.5451712</v>
      </c>
      <c r="E4693">
        <v>3.7420287000000003E-2</v>
      </c>
      <c r="F4693" s="260">
        <v>323.71428571428601</v>
      </c>
      <c r="G4693" s="260">
        <v>230.142857142857</v>
      </c>
      <c r="H4693" s="260">
        <v>93.571428571428598</v>
      </c>
      <c r="I4693" s="260">
        <v>1627.1428571428601</v>
      </c>
      <c r="J4693" s="260">
        <v>728.57142857142901</v>
      </c>
      <c r="K4693" s="260">
        <v>23.714285714285701</v>
      </c>
      <c r="L4693" s="260">
        <v>874.857142857143</v>
      </c>
      <c r="M4693" s="260">
        <v>1</v>
      </c>
      <c r="N4693" s="260">
        <v>7838.5714285714303</v>
      </c>
    </row>
    <row r="4694" spans="1:14" x14ac:dyDescent="0.25">
      <c r="A4694" s="263">
        <v>41218</v>
      </c>
      <c r="B4694">
        <v>9.0999999999999998E-2</v>
      </c>
      <c r="C4694">
        <v>6.0619104000000004</v>
      </c>
      <c r="D4694">
        <v>1.7061408</v>
      </c>
      <c r="E4694">
        <v>3.7232817000000001E-2</v>
      </c>
      <c r="F4694" s="260">
        <v>217</v>
      </c>
      <c r="G4694" s="260">
        <v>159</v>
      </c>
      <c r="H4694" s="260">
        <v>58</v>
      </c>
      <c r="I4694" s="260">
        <v>771</v>
      </c>
      <c r="J4694" s="260">
        <v>215</v>
      </c>
      <c r="K4694" s="260">
        <v>24</v>
      </c>
      <c r="L4694" s="260">
        <v>532</v>
      </c>
      <c r="M4694" s="260">
        <v>0</v>
      </c>
      <c r="N4694" s="260">
        <v>8060</v>
      </c>
    </row>
    <row r="4695" spans="1:14" x14ac:dyDescent="0.25">
      <c r="A4695" s="263">
        <v>41219</v>
      </c>
      <c r="B4695">
        <v>9.0999999999999998E-2</v>
      </c>
      <c r="C4695">
        <v>6.1267752</v>
      </c>
      <c r="D4695">
        <v>1.8437327999999999</v>
      </c>
      <c r="E4695">
        <v>3.7045346999999999E-2</v>
      </c>
      <c r="F4695" s="260">
        <v>234.5</v>
      </c>
      <c r="G4695" s="260">
        <v>171.25</v>
      </c>
      <c r="H4695" s="260">
        <v>63.25</v>
      </c>
      <c r="I4695" s="260">
        <v>779.25</v>
      </c>
      <c r="J4695" s="260">
        <v>196</v>
      </c>
      <c r="K4695" s="260">
        <v>23.625</v>
      </c>
      <c r="L4695" s="260">
        <v>559.625</v>
      </c>
      <c r="M4695" s="260">
        <v>2.5</v>
      </c>
      <c r="N4695" s="260">
        <v>8235</v>
      </c>
    </row>
    <row r="4696" spans="1:14" x14ac:dyDescent="0.25">
      <c r="A4696" s="263">
        <v>41220</v>
      </c>
      <c r="B4696">
        <v>9.0999999999999998E-2</v>
      </c>
      <c r="C4696">
        <v>6.1916399999999996</v>
      </c>
      <c r="D4696">
        <v>1.9813248000000001</v>
      </c>
      <c r="E4696">
        <v>3.6857876999999997E-2</v>
      </c>
      <c r="F4696" s="260">
        <v>252</v>
      </c>
      <c r="G4696" s="260">
        <v>183.5</v>
      </c>
      <c r="H4696" s="260">
        <v>68.5</v>
      </c>
      <c r="I4696" s="260">
        <v>787.5</v>
      </c>
      <c r="J4696" s="260">
        <v>177</v>
      </c>
      <c r="K4696" s="260">
        <v>23.25</v>
      </c>
      <c r="L4696" s="260">
        <v>587.25</v>
      </c>
      <c r="M4696" s="260">
        <v>5</v>
      </c>
      <c r="N4696" s="260">
        <v>8410</v>
      </c>
    </row>
    <row r="4697" spans="1:14" x14ac:dyDescent="0.25">
      <c r="A4697" s="263">
        <v>41221</v>
      </c>
      <c r="B4697">
        <v>9.0999999999999998E-2</v>
      </c>
      <c r="C4697">
        <v>6.2565048000000001</v>
      </c>
      <c r="D4697">
        <v>2.1189168</v>
      </c>
      <c r="E4697">
        <v>3.6670407000000002E-2</v>
      </c>
      <c r="F4697" s="260">
        <v>269.5</v>
      </c>
      <c r="G4697" s="260">
        <v>195.75</v>
      </c>
      <c r="H4697" s="260">
        <v>73.75</v>
      </c>
      <c r="I4697" s="260">
        <v>795.75</v>
      </c>
      <c r="J4697" s="260">
        <v>158</v>
      </c>
      <c r="K4697" s="260">
        <v>22.875</v>
      </c>
      <c r="L4697" s="260">
        <v>614.875</v>
      </c>
      <c r="M4697" s="260">
        <v>7.5</v>
      </c>
      <c r="N4697" s="260">
        <v>8585</v>
      </c>
    </row>
    <row r="4698" spans="1:14" x14ac:dyDescent="0.25">
      <c r="A4698" s="263">
        <v>41222</v>
      </c>
      <c r="B4698">
        <v>9.0999999999999998E-2</v>
      </c>
      <c r="C4698">
        <v>6.3213695999999997</v>
      </c>
      <c r="D4698">
        <v>2.2565088000000002</v>
      </c>
      <c r="E4698">
        <v>3.6482937E-2</v>
      </c>
      <c r="F4698" s="260">
        <v>287</v>
      </c>
      <c r="G4698" s="260">
        <v>208</v>
      </c>
      <c r="H4698" s="260">
        <v>79</v>
      </c>
      <c r="I4698" s="260">
        <v>804</v>
      </c>
      <c r="J4698" s="260">
        <v>139</v>
      </c>
      <c r="K4698" s="260">
        <v>22.5</v>
      </c>
      <c r="L4698" s="260">
        <v>642.5</v>
      </c>
      <c r="M4698" s="260">
        <v>10</v>
      </c>
      <c r="N4698" s="260">
        <v>8760</v>
      </c>
    </row>
    <row r="4699" spans="1:14" x14ac:dyDescent="0.25">
      <c r="A4699" s="263">
        <v>41223</v>
      </c>
      <c r="B4699">
        <v>9.0999999999999998E-2</v>
      </c>
      <c r="C4699">
        <v>6.3862344000000002</v>
      </c>
      <c r="D4699">
        <v>2.3941007999999999</v>
      </c>
      <c r="E4699">
        <v>3.6295466999999998E-2</v>
      </c>
      <c r="F4699" s="260">
        <v>304.5</v>
      </c>
      <c r="G4699" s="260">
        <v>220.25</v>
      </c>
      <c r="H4699" s="260">
        <v>84.25</v>
      </c>
      <c r="I4699" s="260">
        <v>812.25</v>
      </c>
      <c r="J4699" s="260">
        <v>120</v>
      </c>
      <c r="K4699" s="260">
        <v>22.125</v>
      </c>
      <c r="L4699" s="260">
        <v>670.125</v>
      </c>
      <c r="M4699" s="260">
        <v>12.5</v>
      </c>
      <c r="N4699" s="260">
        <v>8935</v>
      </c>
    </row>
    <row r="4700" spans="1:14" x14ac:dyDescent="0.25">
      <c r="A4700" s="263">
        <v>41224</v>
      </c>
      <c r="B4700">
        <v>9.0999999999999998E-2</v>
      </c>
      <c r="C4700">
        <v>6.4510991999999998</v>
      </c>
      <c r="D4700">
        <v>2.5316928000000001</v>
      </c>
      <c r="E4700">
        <v>3.6107997000000003E-2</v>
      </c>
      <c r="F4700" s="260">
        <v>322</v>
      </c>
      <c r="G4700" s="260">
        <v>232.5</v>
      </c>
      <c r="H4700" s="260">
        <v>89.5</v>
      </c>
      <c r="I4700" s="260">
        <v>820.5</v>
      </c>
      <c r="J4700" s="260">
        <v>101</v>
      </c>
      <c r="K4700" s="260">
        <v>21.75</v>
      </c>
      <c r="L4700" s="260">
        <v>697.75</v>
      </c>
      <c r="M4700" s="260">
        <v>15</v>
      </c>
      <c r="N4700" s="260">
        <v>9110</v>
      </c>
    </row>
    <row r="4701" spans="1:14" x14ac:dyDescent="0.25">
      <c r="A4701" s="263">
        <v>41225</v>
      </c>
      <c r="B4701">
        <v>2.1019999999999999</v>
      </c>
      <c r="C4701">
        <v>150.511608</v>
      </c>
      <c r="D4701">
        <v>61.657545599999999</v>
      </c>
      <c r="E4701">
        <v>2.219897875</v>
      </c>
      <c r="F4701" s="260">
        <v>339.5</v>
      </c>
      <c r="G4701" s="260">
        <v>244.75</v>
      </c>
      <c r="H4701" s="260">
        <v>94.75</v>
      </c>
      <c r="I4701" s="260">
        <v>828.75</v>
      </c>
      <c r="J4701" s="260">
        <v>82</v>
      </c>
      <c r="K4701" s="260">
        <v>21.375</v>
      </c>
      <c r="L4701" s="260">
        <v>725.375</v>
      </c>
      <c r="M4701" s="260">
        <v>17.5</v>
      </c>
      <c r="N4701" s="260">
        <v>9285</v>
      </c>
    </row>
    <row r="4702" spans="1:14" x14ac:dyDescent="0.25">
      <c r="A4702" s="263">
        <v>41226</v>
      </c>
      <c r="B4702">
        <v>2.8340000000000001</v>
      </c>
      <c r="C4702">
        <v>204.94581120000001</v>
      </c>
      <c r="D4702">
        <v>87.414163200000004</v>
      </c>
      <c r="E4702">
        <v>3.9731779010000001</v>
      </c>
      <c r="F4702" s="260">
        <v>357</v>
      </c>
      <c r="G4702" s="260">
        <v>257</v>
      </c>
      <c r="H4702" s="260">
        <v>100</v>
      </c>
      <c r="I4702" s="260">
        <v>837</v>
      </c>
      <c r="J4702" s="260">
        <v>63</v>
      </c>
      <c r="K4702" s="260">
        <v>21</v>
      </c>
      <c r="L4702" s="260">
        <v>753</v>
      </c>
      <c r="M4702" s="260">
        <v>20</v>
      </c>
      <c r="N4702" s="260">
        <v>9460</v>
      </c>
    </row>
    <row r="4703" spans="1:14" x14ac:dyDescent="0.25">
      <c r="A4703" s="263">
        <v>41227</v>
      </c>
      <c r="B4703">
        <v>2.9710000000000001</v>
      </c>
      <c r="C4703">
        <v>215.28103680000001</v>
      </c>
      <c r="D4703">
        <v>89.500780800000001</v>
      </c>
      <c r="E4703">
        <v>4.2967342620000002</v>
      </c>
      <c r="F4703" s="260">
        <v>348.66666666666703</v>
      </c>
      <c r="G4703" s="260">
        <v>256.33333333333297</v>
      </c>
      <c r="H4703" s="260">
        <v>92.3333333333333</v>
      </c>
      <c r="I4703" s="260">
        <v>838.66666666666697</v>
      </c>
      <c r="J4703" s="260">
        <v>74.8333333333333</v>
      </c>
      <c r="K4703" s="260">
        <v>20.8333333333333</v>
      </c>
      <c r="L4703" s="260">
        <v>743</v>
      </c>
      <c r="M4703" s="260">
        <v>18.5</v>
      </c>
      <c r="N4703" s="260">
        <v>9331.6666666666697</v>
      </c>
    </row>
    <row r="4704" spans="1:14" x14ac:dyDescent="0.25">
      <c r="A4704" s="263">
        <v>41228</v>
      </c>
      <c r="B4704">
        <v>0.73099999999999998</v>
      </c>
      <c r="C4704">
        <v>53.074108799999998</v>
      </c>
      <c r="D4704">
        <v>21.494908800000001</v>
      </c>
      <c r="E4704">
        <v>0.36114423099999998</v>
      </c>
      <c r="F4704" s="260">
        <v>340.33333333333297</v>
      </c>
      <c r="G4704" s="260">
        <v>255.666666666667</v>
      </c>
      <c r="H4704" s="260">
        <v>84.6666666666667</v>
      </c>
      <c r="I4704" s="260">
        <v>840.33333333333303</v>
      </c>
      <c r="J4704" s="260">
        <v>86.6666666666667</v>
      </c>
      <c r="K4704" s="260">
        <v>20.6666666666667</v>
      </c>
      <c r="L4704" s="260">
        <v>733</v>
      </c>
      <c r="M4704" s="260">
        <v>17</v>
      </c>
      <c r="N4704" s="260">
        <v>9203.3333333333303</v>
      </c>
    </row>
    <row r="4705" spans="1:14" x14ac:dyDescent="0.25">
      <c r="A4705" s="263">
        <v>41229</v>
      </c>
      <c r="B4705">
        <v>0.503</v>
      </c>
      <c r="C4705">
        <v>36.5926464</v>
      </c>
      <c r="D4705">
        <v>14.4284544</v>
      </c>
      <c r="E4705">
        <v>0.21493352800000001</v>
      </c>
      <c r="F4705" s="260">
        <v>332</v>
      </c>
      <c r="G4705" s="260">
        <v>255</v>
      </c>
      <c r="H4705" s="260">
        <v>77</v>
      </c>
      <c r="I4705" s="260">
        <v>842</v>
      </c>
      <c r="J4705" s="260">
        <v>98.5</v>
      </c>
      <c r="K4705" s="260">
        <v>20.5</v>
      </c>
      <c r="L4705" s="260">
        <v>723</v>
      </c>
      <c r="M4705" s="260">
        <v>15.5</v>
      </c>
      <c r="N4705" s="260">
        <v>9075</v>
      </c>
    </row>
    <row r="4706" spans="1:14" x14ac:dyDescent="0.25">
      <c r="A4706" s="263">
        <v>41230</v>
      </c>
      <c r="B4706">
        <v>0.27400000000000002</v>
      </c>
      <c r="C4706">
        <v>19.972627200000002</v>
      </c>
      <c r="D4706">
        <v>7.6623552000000004</v>
      </c>
      <c r="E4706">
        <v>0.11391011099999999</v>
      </c>
      <c r="F4706" s="260">
        <v>323.66666666666703</v>
      </c>
      <c r="G4706" s="260">
        <v>254.333333333333</v>
      </c>
      <c r="H4706" s="260">
        <v>69.3333333333333</v>
      </c>
      <c r="I4706" s="260">
        <v>843.66666666666697</v>
      </c>
      <c r="J4706" s="260">
        <v>110.333333333333</v>
      </c>
      <c r="K4706" s="260">
        <v>20.3333333333333</v>
      </c>
      <c r="L4706" s="260">
        <v>713</v>
      </c>
      <c r="M4706" s="260">
        <v>14</v>
      </c>
      <c r="N4706" s="260">
        <v>8946.6666666666697</v>
      </c>
    </row>
    <row r="4707" spans="1:14" x14ac:dyDescent="0.25">
      <c r="A4707" s="263">
        <v>41231</v>
      </c>
      <c r="B4707">
        <v>0.503</v>
      </c>
      <c r="C4707">
        <v>36.737510399999998</v>
      </c>
      <c r="D4707">
        <v>13.704134399999999</v>
      </c>
      <c r="E4707">
        <v>0.21623940799999999</v>
      </c>
      <c r="F4707" s="260">
        <v>315.33333333333297</v>
      </c>
      <c r="G4707" s="260">
        <v>253.666666666667</v>
      </c>
      <c r="H4707" s="260">
        <v>61.6666666666667</v>
      </c>
      <c r="I4707" s="260">
        <v>845.33333333333303</v>
      </c>
      <c r="J4707" s="260">
        <v>122.166666666667</v>
      </c>
      <c r="K4707" s="260">
        <v>20.1666666666667</v>
      </c>
      <c r="L4707" s="260">
        <v>703</v>
      </c>
      <c r="M4707" s="260">
        <v>12.5</v>
      </c>
      <c r="N4707" s="260">
        <v>8818.3333333333303</v>
      </c>
    </row>
    <row r="4708" spans="1:14" x14ac:dyDescent="0.25">
      <c r="A4708" s="263">
        <v>41232</v>
      </c>
      <c r="B4708">
        <v>0.251</v>
      </c>
      <c r="C4708">
        <v>18.368380800000001</v>
      </c>
      <c r="D4708">
        <v>6.6577248000000004</v>
      </c>
      <c r="E4708">
        <v>0.10572055299999999</v>
      </c>
      <c r="F4708" s="260">
        <v>307</v>
      </c>
      <c r="G4708" s="260">
        <v>253</v>
      </c>
      <c r="H4708" s="260">
        <v>54</v>
      </c>
      <c r="I4708" s="260">
        <v>847</v>
      </c>
      <c r="J4708" s="260">
        <v>134</v>
      </c>
      <c r="K4708" s="260">
        <v>20</v>
      </c>
      <c r="L4708" s="260">
        <v>693</v>
      </c>
      <c r="M4708" s="260">
        <v>11</v>
      </c>
      <c r="N4708" s="260">
        <v>8690</v>
      </c>
    </row>
    <row r="4709" spans="1:14" x14ac:dyDescent="0.25">
      <c r="A4709" s="263">
        <v>41233</v>
      </c>
      <c r="B4709">
        <v>0.29699999999999999</v>
      </c>
      <c r="C4709">
        <v>20.528639999999999</v>
      </c>
      <c r="D4709">
        <v>7.1227049139999998</v>
      </c>
      <c r="E4709">
        <v>0.123919057</v>
      </c>
      <c r="F4709" s="260">
        <v>277.57142857142901</v>
      </c>
      <c r="G4709" s="260">
        <v>226.71428571428601</v>
      </c>
      <c r="H4709" s="260">
        <v>50.857142857142897</v>
      </c>
      <c r="I4709" s="260">
        <v>800</v>
      </c>
      <c r="J4709" s="260">
        <v>147</v>
      </c>
      <c r="K4709" s="260">
        <v>17.8571428571429</v>
      </c>
      <c r="L4709" s="260">
        <v>635.142857142857</v>
      </c>
      <c r="M4709" s="260">
        <v>10.4285714285714</v>
      </c>
      <c r="N4709" s="260">
        <v>8315.7142857142899</v>
      </c>
    </row>
    <row r="4710" spans="1:14" x14ac:dyDescent="0.25">
      <c r="A4710" s="263">
        <v>41234</v>
      </c>
      <c r="B4710">
        <v>0.22900000000000001</v>
      </c>
      <c r="C4710">
        <v>14.8985568</v>
      </c>
      <c r="D4710">
        <v>4.9096553140000001</v>
      </c>
      <c r="E4710">
        <v>9.7141934999999999E-2</v>
      </c>
      <c r="F4710" s="260">
        <v>248.142857142857</v>
      </c>
      <c r="G4710" s="260">
        <v>200.42857142857099</v>
      </c>
      <c r="H4710" s="260">
        <v>47.714285714285701</v>
      </c>
      <c r="I4710" s="260">
        <v>753</v>
      </c>
      <c r="J4710" s="260">
        <v>160</v>
      </c>
      <c r="K4710" s="260">
        <v>15.714285714285699</v>
      </c>
      <c r="L4710" s="260">
        <v>577.28571428571399</v>
      </c>
      <c r="M4710" s="260">
        <v>9.8571428571428594</v>
      </c>
      <c r="N4710" s="260">
        <v>7941.4285714285697</v>
      </c>
    </row>
    <row r="4711" spans="1:14" x14ac:dyDescent="0.25">
      <c r="A4711" s="263">
        <v>41235</v>
      </c>
      <c r="B4711">
        <v>9.0999999999999998E-2</v>
      </c>
      <c r="C4711">
        <v>5.5508544000000004</v>
      </c>
      <c r="D4711">
        <v>1.7196191999999999</v>
      </c>
      <c r="E4711">
        <v>3.5169582999999997E-2</v>
      </c>
      <c r="F4711" s="260">
        <v>218.71428571428601</v>
      </c>
      <c r="G4711" s="260">
        <v>174.142857142857</v>
      </c>
      <c r="H4711" s="260">
        <v>44.571428571428598</v>
      </c>
      <c r="I4711" s="260">
        <v>706</v>
      </c>
      <c r="J4711" s="260">
        <v>173</v>
      </c>
      <c r="K4711" s="260">
        <v>13.5714285714286</v>
      </c>
      <c r="L4711" s="260">
        <v>519.42857142857099</v>
      </c>
      <c r="M4711" s="260">
        <v>9.28571428571429</v>
      </c>
      <c r="N4711" s="260">
        <v>7567.1428571428596</v>
      </c>
    </row>
    <row r="4712" spans="1:14" x14ac:dyDescent="0.25">
      <c r="A4712" s="263">
        <v>41236</v>
      </c>
      <c r="B4712">
        <v>0.41099999999999998</v>
      </c>
      <c r="C4712">
        <v>23.4013536</v>
      </c>
      <c r="D4712">
        <v>6.7216114290000002</v>
      </c>
      <c r="E4712">
        <v>0.17028926899999999</v>
      </c>
      <c r="F4712" s="260">
        <v>189.28571428571399</v>
      </c>
      <c r="G4712" s="260">
        <v>147.857142857143</v>
      </c>
      <c r="H4712" s="260">
        <v>41.428571428571402</v>
      </c>
      <c r="I4712" s="260">
        <v>659</v>
      </c>
      <c r="J4712" s="260">
        <v>186</v>
      </c>
      <c r="K4712" s="260">
        <v>11.4285714285714</v>
      </c>
      <c r="L4712" s="260">
        <v>461.57142857142901</v>
      </c>
      <c r="M4712" s="260">
        <v>8.7142857142857206</v>
      </c>
      <c r="N4712" s="260">
        <v>7192.8571428571404</v>
      </c>
    </row>
    <row r="4713" spans="1:14" x14ac:dyDescent="0.25">
      <c r="A4713" s="263">
        <v>41237</v>
      </c>
      <c r="B4713">
        <v>2.3E-2</v>
      </c>
      <c r="C4713">
        <v>1.2161664000000001</v>
      </c>
      <c r="D4713">
        <v>0.317668114</v>
      </c>
      <c r="E4713">
        <v>7.6839350000000002E-3</v>
      </c>
      <c r="F4713" s="260">
        <v>159.857142857143</v>
      </c>
      <c r="G4713" s="260">
        <v>121.571428571429</v>
      </c>
      <c r="H4713" s="260">
        <v>38.285714285714299</v>
      </c>
      <c r="I4713" s="260">
        <v>612</v>
      </c>
      <c r="J4713" s="260">
        <v>199</v>
      </c>
      <c r="K4713" s="260">
        <v>9.2857142857142794</v>
      </c>
      <c r="L4713" s="260">
        <v>403.71428571428601</v>
      </c>
      <c r="M4713" s="260">
        <v>8.1428571428571406</v>
      </c>
      <c r="N4713" s="260">
        <v>6818.5714285714303</v>
      </c>
    </row>
    <row r="4714" spans="1:14" x14ac:dyDescent="0.25">
      <c r="A4714" s="263">
        <v>41238</v>
      </c>
      <c r="B4714">
        <v>0.13700000000000001</v>
      </c>
      <c r="C4714">
        <v>6.687792</v>
      </c>
      <c r="D4714">
        <v>1.543856914</v>
      </c>
      <c r="E4714">
        <v>5.6147865999999998E-2</v>
      </c>
      <c r="F4714" s="260">
        <v>130.42857142857099</v>
      </c>
      <c r="G4714" s="260">
        <v>95.285714285714306</v>
      </c>
      <c r="H4714" s="260">
        <v>35.142857142857103</v>
      </c>
      <c r="I4714" s="260">
        <v>565</v>
      </c>
      <c r="J4714" s="260">
        <v>212</v>
      </c>
      <c r="K4714" s="260">
        <v>7.1428571428571397</v>
      </c>
      <c r="L4714" s="260">
        <v>345.857142857143</v>
      </c>
      <c r="M4714" s="260">
        <v>7.5714285714285703</v>
      </c>
      <c r="N4714" s="260">
        <v>6444.2857142857101</v>
      </c>
    </row>
    <row r="4715" spans="1:14" x14ac:dyDescent="0.25">
      <c r="A4715" s="263">
        <v>41239</v>
      </c>
      <c r="B4715">
        <v>2.3E-2</v>
      </c>
      <c r="C4715">
        <v>1.0293696000000001</v>
      </c>
      <c r="D4715">
        <v>0.2007072</v>
      </c>
      <c r="E4715">
        <v>7.6631920000000001E-3</v>
      </c>
      <c r="F4715" s="260">
        <v>101</v>
      </c>
      <c r="G4715" s="260">
        <v>69</v>
      </c>
      <c r="H4715" s="260">
        <v>32</v>
      </c>
      <c r="I4715" s="260">
        <v>518</v>
      </c>
      <c r="J4715" s="260">
        <v>225</v>
      </c>
      <c r="K4715" s="260">
        <v>5</v>
      </c>
      <c r="L4715" s="260">
        <v>288</v>
      </c>
      <c r="M4715" s="260">
        <v>7</v>
      </c>
      <c r="N4715" s="260">
        <v>6070</v>
      </c>
    </row>
    <row r="4716" spans="1:14" x14ac:dyDescent="0.25">
      <c r="A4716" s="263">
        <v>41240</v>
      </c>
      <c r="B4716">
        <v>0.48</v>
      </c>
      <c r="C4716">
        <v>21.423250289999999</v>
      </c>
      <c r="D4716">
        <v>4.1116525709999996</v>
      </c>
      <c r="E4716">
        <v>0.20907262099999999</v>
      </c>
      <c r="F4716" s="260">
        <v>99.142857142857096</v>
      </c>
      <c r="G4716" s="260">
        <v>68.285714285714306</v>
      </c>
      <c r="H4716" s="260">
        <v>30.8571428571429</v>
      </c>
      <c r="I4716" s="260">
        <v>516.57142857142901</v>
      </c>
      <c r="J4716" s="260">
        <v>218.142857142857</v>
      </c>
      <c r="K4716" s="260">
        <v>6.4285714285714297</v>
      </c>
      <c r="L4716" s="260">
        <v>292</v>
      </c>
      <c r="M4716" s="260">
        <v>7.71428571428571</v>
      </c>
      <c r="N4716" s="260">
        <v>6024.2857142857101</v>
      </c>
    </row>
    <row r="4717" spans="1:14" x14ac:dyDescent="0.25">
      <c r="A4717" s="263">
        <v>41241</v>
      </c>
      <c r="B4717">
        <v>0.251</v>
      </c>
      <c r="C4717">
        <v>11.17159406</v>
      </c>
      <c r="D4717">
        <v>2.1097769139999998</v>
      </c>
      <c r="E4717">
        <v>0.108278952</v>
      </c>
      <c r="F4717" s="260">
        <v>97.285714285714306</v>
      </c>
      <c r="G4717" s="260">
        <v>67.571428571428598</v>
      </c>
      <c r="H4717" s="260">
        <v>29.714285714285701</v>
      </c>
      <c r="I4717" s="260">
        <v>515.142857142857</v>
      </c>
      <c r="J4717" s="260">
        <v>211.28571428571399</v>
      </c>
      <c r="K4717" s="260">
        <v>7.8571428571428603</v>
      </c>
      <c r="L4717" s="260">
        <v>296</v>
      </c>
      <c r="M4717" s="260">
        <v>8.4285714285714306</v>
      </c>
      <c r="N4717" s="260">
        <v>5978.5714285714303</v>
      </c>
    </row>
    <row r="4718" spans="1:14" x14ac:dyDescent="0.25">
      <c r="A4718" s="263">
        <v>41242</v>
      </c>
      <c r="B4718">
        <v>9.0999999999999998E-2</v>
      </c>
      <c r="C4718">
        <v>4.0390271999999996</v>
      </c>
      <c r="D4718">
        <v>0.75029760000000001</v>
      </c>
      <c r="E4718">
        <v>3.5481972000000001E-2</v>
      </c>
      <c r="F4718" s="260">
        <v>95.428571428571402</v>
      </c>
      <c r="G4718" s="260">
        <v>66.857142857142904</v>
      </c>
      <c r="H4718" s="260">
        <v>28.571428571428601</v>
      </c>
      <c r="I4718" s="260">
        <v>513.71428571428601</v>
      </c>
      <c r="J4718" s="260">
        <v>204.42857142857099</v>
      </c>
      <c r="K4718" s="260">
        <v>9.2857142857142794</v>
      </c>
      <c r="L4718" s="260">
        <v>300</v>
      </c>
      <c r="M4718" s="260">
        <v>9.1428571428571406</v>
      </c>
      <c r="N4718" s="260">
        <v>5932.8571428571404</v>
      </c>
    </row>
    <row r="4719" spans="1:14" x14ac:dyDescent="0.25">
      <c r="A4719" s="263">
        <v>41243</v>
      </c>
      <c r="B4719">
        <v>0.22900000000000001</v>
      </c>
      <c r="C4719">
        <v>10.13588023</v>
      </c>
      <c r="D4719">
        <v>1.8513668569999999</v>
      </c>
      <c r="E4719">
        <v>9.9213003999999994E-2</v>
      </c>
      <c r="F4719" s="260">
        <v>93.571428571428598</v>
      </c>
      <c r="G4719" s="260">
        <v>66.142857142857096</v>
      </c>
      <c r="H4719" s="260">
        <v>27.428571428571399</v>
      </c>
      <c r="I4719" s="260">
        <v>512.28571428571399</v>
      </c>
      <c r="J4719" s="260">
        <v>197.57142857142901</v>
      </c>
      <c r="K4719" s="260">
        <v>10.714285714285699</v>
      </c>
      <c r="L4719" s="260">
        <v>304</v>
      </c>
      <c r="M4719" s="260">
        <v>9.8571428571428594</v>
      </c>
      <c r="N4719" s="260">
        <v>5887.1428571428596</v>
      </c>
    </row>
    <row r="4720" spans="1:14" x14ac:dyDescent="0.25">
      <c r="A4720" s="263">
        <v>41244</v>
      </c>
      <c r="B4720">
        <v>1.13267388</v>
      </c>
      <c r="C4720">
        <v>49.994024439999997</v>
      </c>
      <c r="D4720">
        <v>8.9754372740000008</v>
      </c>
      <c r="E4720">
        <v>5.6453512999999997E-2</v>
      </c>
      <c r="F4720" s="260">
        <v>91.714285714285694</v>
      </c>
      <c r="G4720" s="260">
        <v>65.428571428571402</v>
      </c>
      <c r="H4720" s="260">
        <v>26.285714285714299</v>
      </c>
      <c r="I4720" s="260">
        <v>510.857142857143</v>
      </c>
      <c r="J4720" s="260">
        <v>190.71428571428601</v>
      </c>
      <c r="K4720" s="260">
        <v>12.1428571428571</v>
      </c>
      <c r="L4720" s="260">
        <v>308</v>
      </c>
      <c r="M4720" s="260">
        <v>10.5714285714286</v>
      </c>
      <c r="N4720" s="260">
        <v>5841.4285714285697</v>
      </c>
    </row>
    <row r="4721" spans="1:14" x14ac:dyDescent="0.25">
      <c r="A4721" s="263">
        <v>41245</v>
      </c>
      <c r="B4721">
        <v>1.6990108209999999</v>
      </c>
      <c r="C4721">
        <v>74.781330229999995</v>
      </c>
      <c r="D4721">
        <v>13.1905375</v>
      </c>
      <c r="E4721">
        <v>2.3588565880000001</v>
      </c>
      <c r="F4721" s="260">
        <v>89.857142857142904</v>
      </c>
      <c r="G4721" s="260">
        <v>64.714285714285694</v>
      </c>
      <c r="H4721" s="260">
        <v>25.1428571428571</v>
      </c>
      <c r="I4721" s="260">
        <v>509.42857142857099</v>
      </c>
      <c r="J4721" s="260">
        <v>183.857142857143</v>
      </c>
      <c r="K4721" s="260">
        <v>13.5714285714286</v>
      </c>
      <c r="L4721" s="260">
        <v>312</v>
      </c>
      <c r="M4721" s="260">
        <v>11.285714285714301</v>
      </c>
      <c r="N4721" s="260">
        <v>5795.7142857142899</v>
      </c>
    </row>
    <row r="4722" spans="1:14" x14ac:dyDescent="0.25">
      <c r="A4722" s="263">
        <v>41246</v>
      </c>
      <c r="B4722">
        <v>2.2653477610000001</v>
      </c>
      <c r="C4722">
        <v>99.428831650000006</v>
      </c>
      <c r="D4722">
        <v>17.2238921</v>
      </c>
      <c r="E4722">
        <v>0.60809930199999995</v>
      </c>
      <c r="F4722" s="260">
        <v>88</v>
      </c>
      <c r="G4722" s="260">
        <v>64</v>
      </c>
      <c r="H4722" s="260">
        <v>24</v>
      </c>
      <c r="I4722" s="260">
        <v>508</v>
      </c>
      <c r="J4722" s="260">
        <v>177</v>
      </c>
      <c r="K4722" s="260">
        <v>15</v>
      </c>
      <c r="L4722" s="260">
        <v>316</v>
      </c>
      <c r="M4722" s="260">
        <v>12</v>
      </c>
      <c r="N4722" s="260">
        <v>5750</v>
      </c>
    </row>
    <row r="4723" spans="1:14" x14ac:dyDescent="0.25">
      <c r="A4723" s="263">
        <v>41247</v>
      </c>
      <c r="B4723">
        <v>1.982179291</v>
      </c>
      <c r="C4723">
        <v>121.3012174</v>
      </c>
      <c r="D4723">
        <v>37.016688559999999</v>
      </c>
      <c r="E4723">
        <v>6.7150575420000003</v>
      </c>
      <c r="F4723" s="260">
        <v>216.142857142857</v>
      </c>
      <c r="G4723" s="260">
        <v>130.71428571428601</v>
      </c>
      <c r="H4723" s="260">
        <v>85.428571428571402</v>
      </c>
      <c r="I4723" s="260">
        <v>708.28571428571399</v>
      </c>
      <c r="J4723" s="260">
        <v>208.142857142857</v>
      </c>
      <c r="K4723" s="260">
        <v>28.1428571428571</v>
      </c>
      <c r="L4723" s="260">
        <v>472</v>
      </c>
      <c r="M4723" s="260">
        <v>22.8571428571429</v>
      </c>
      <c r="N4723" s="260">
        <v>6750</v>
      </c>
    </row>
    <row r="4724" spans="1:14" x14ac:dyDescent="0.25">
      <c r="A4724" s="263">
        <v>41248</v>
      </c>
      <c r="B4724">
        <v>6.2297063420000001</v>
      </c>
      <c r="C4724">
        <v>489.03550769999998</v>
      </c>
      <c r="D4724">
        <v>185.3106248</v>
      </c>
      <c r="E4724">
        <v>26.706265370000001</v>
      </c>
      <c r="F4724" s="260">
        <v>344.28571428571399</v>
      </c>
      <c r="G4724" s="260">
        <v>197.42857142857099</v>
      </c>
      <c r="H4724" s="260">
        <v>146.857142857143</v>
      </c>
      <c r="I4724" s="260">
        <v>908.57142857142901</v>
      </c>
      <c r="J4724" s="260">
        <v>239.28571428571399</v>
      </c>
      <c r="K4724" s="260">
        <v>41.285714285714299</v>
      </c>
      <c r="L4724" s="260">
        <v>628</v>
      </c>
      <c r="M4724" s="260">
        <v>33.714285714285701</v>
      </c>
      <c r="N4724" s="260">
        <v>7750</v>
      </c>
    </row>
    <row r="4725" spans="1:14" x14ac:dyDescent="0.25">
      <c r="A4725" s="263">
        <v>41249</v>
      </c>
      <c r="B4725">
        <v>4.5306955220000003</v>
      </c>
      <c r="C4725">
        <v>434.06444950000002</v>
      </c>
      <c r="D4725">
        <v>184.9331531</v>
      </c>
      <c r="E4725">
        <v>6.0501193999999998</v>
      </c>
      <c r="F4725" s="260">
        <v>472.42857142857099</v>
      </c>
      <c r="G4725" s="260">
        <v>264.142857142857</v>
      </c>
      <c r="H4725" s="260">
        <v>208.28571428571399</v>
      </c>
      <c r="I4725" s="260">
        <v>1108.8571428571399</v>
      </c>
      <c r="J4725" s="260">
        <v>270.42857142857099</v>
      </c>
      <c r="K4725" s="260">
        <v>54.428571428571402</v>
      </c>
      <c r="L4725" s="260">
        <v>784</v>
      </c>
      <c r="M4725" s="260">
        <v>44.571428571428598</v>
      </c>
      <c r="N4725" s="260">
        <v>8750</v>
      </c>
    </row>
    <row r="4726" spans="1:14" x14ac:dyDescent="0.25">
      <c r="A4726" s="263">
        <v>41250</v>
      </c>
      <c r="B4726">
        <v>11.609907270000001</v>
      </c>
      <c r="C4726">
        <v>1313.195948</v>
      </c>
      <c r="D4726">
        <v>602.43079060000002</v>
      </c>
      <c r="E4726">
        <v>49.019417490000002</v>
      </c>
      <c r="F4726" s="260">
        <v>600.57142857142901</v>
      </c>
      <c r="G4726" s="260">
        <v>330.857142857143</v>
      </c>
      <c r="H4726" s="260">
        <v>269.71428571428601</v>
      </c>
      <c r="I4726" s="260">
        <v>1309.1428571428601</v>
      </c>
      <c r="J4726" s="260">
        <v>301.57142857142901</v>
      </c>
      <c r="K4726" s="260">
        <v>67.571428571428598</v>
      </c>
      <c r="L4726" s="260">
        <v>940</v>
      </c>
      <c r="M4726" s="260">
        <v>55.428571428571402</v>
      </c>
      <c r="N4726" s="260">
        <v>9750</v>
      </c>
    </row>
    <row r="4727" spans="1:14" x14ac:dyDescent="0.25">
      <c r="A4727" s="263">
        <v>41251</v>
      </c>
      <c r="B4727">
        <v>37.095069580000001</v>
      </c>
      <c r="C4727">
        <v>4837.7397209999999</v>
      </c>
      <c r="D4727">
        <v>2335.5394959999999</v>
      </c>
      <c r="E4727">
        <v>377.42927049999997</v>
      </c>
      <c r="F4727" s="260">
        <v>728.71428571428601</v>
      </c>
      <c r="G4727" s="260">
        <v>397.57142857142901</v>
      </c>
      <c r="H4727" s="260">
        <v>331.142857142857</v>
      </c>
      <c r="I4727" s="260">
        <v>1509.42857142857</v>
      </c>
      <c r="J4727" s="260">
        <v>332.71428571428601</v>
      </c>
      <c r="K4727" s="260">
        <v>80.714285714285694</v>
      </c>
      <c r="L4727" s="260">
        <v>1096</v>
      </c>
      <c r="M4727" s="260">
        <v>66.285714285714306</v>
      </c>
      <c r="N4727" s="260">
        <v>10750</v>
      </c>
    </row>
    <row r="4728" spans="1:14" x14ac:dyDescent="0.25">
      <c r="A4728" s="263">
        <v>41252</v>
      </c>
      <c r="B4728">
        <v>14.469908820000001</v>
      </c>
      <c r="C4728">
        <v>2137.485009</v>
      </c>
      <c r="D4728">
        <v>1071.2429050000001</v>
      </c>
      <c r="E4728">
        <v>80.674072499999994</v>
      </c>
      <c r="F4728" s="260">
        <v>856.857142857143</v>
      </c>
      <c r="G4728" s="260">
        <v>464.28571428571399</v>
      </c>
      <c r="H4728" s="260">
        <v>392.57142857142901</v>
      </c>
      <c r="I4728" s="260">
        <v>1709.7142857142901</v>
      </c>
      <c r="J4728" s="260">
        <v>363.857142857143</v>
      </c>
      <c r="K4728" s="260">
        <v>93.857142857142804</v>
      </c>
      <c r="L4728" s="260">
        <v>1252</v>
      </c>
      <c r="M4728" s="260">
        <v>77.142857142857096</v>
      </c>
      <c r="N4728" s="260">
        <v>11750</v>
      </c>
    </row>
    <row r="4729" spans="1:14" x14ac:dyDescent="0.25">
      <c r="A4729" s="263">
        <v>41253</v>
      </c>
      <c r="B4729">
        <v>58.049536369999998</v>
      </c>
      <c r="C4729">
        <v>9579.5666899999997</v>
      </c>
      <c r="D4729">
        <v>4940.2477429999999</v>
      </c>
      <c r="E4729">
        <v>975.63274279999996</v>
      </c>
      <c r="F4729" s="260">
        <v>985</v>
      </c>
      <c r="G4729" s="260">
        <v>531</v>
      </c>
      <c r="H4729" s="260">
        <v>454</v>
      </c>
      <c r="I4729" s="260">
        <v>1910</v>
      </c>
      <c r="J4729" s="260">
        <v>395</v>
      </c>
      <c r="K4729" s="260">
        <v>107</v>
      </c>
      <c r="L4729" s="260">
        <v>1408</v>
      </c>
      <c r="M4729" s="260">
        <v>88</v>
      </c>
      <c r="N4729" s="260">
        <v>12750</v>
      </c>
    </row>
    <row r="4730" spans="1:14" x14ac:dyDescent="0.25">
      <c r="A4730" s="263">
        <v>41254</v>
      </c>
      <c r="B4730">
        <v>19.397040199999999</v>
      </c>
      <c r="C4730">
        <v>3117.1819479999999</v>
      </c>
      <c r="D4730">
        <v>1480.781133</v>
      </c>
      <c r="E4730">
        <v>130.05450920000001</v>
      </c>
      <c r="F4730" s="260">
        <v>883.57142857142901</v>
      </c>
      <c r="G4730" s="260">
        <v>488</v>
      </c>
      <c r="H4730" s="260">
        <v>395.57142857142901</v>
      </c>
      <c r="I4730" s="260">
        <v>1860</v>
      </c>
      <c r="J4730" s="260">
        <v>502.857142857143</v>
      </c>
      <c r="K4730" s="260">
        <v>94.285714285714306</v>
      </c>
      <c r="L4730" s="260">
        <v>1262.8571428571399</v>
      </c>
      <c r="M4730" s="260">
        <v>83.285714285714306</v>
      </c>
      <c r="N4730" s="260">
        <v>11971.4285714286</v>
      </c>
    </row>
    <row r="4731" spans="1:14" x14ac:dyDescent="0.25">
      <c r="A4731" s="263">
        <v>41255</v>
      </c>
      <c r="B4731">
        <v>5.9182210250000002</v>
      </c>
      <c r="C4731">
        <v>925.51507679999997</v>
      </c>
      <c r="D4731">
        <v>399.93646769999998</v>
      </c>
      <c r="E4731">
        <v>14.7477441</v>
      </c>
      <c r="F4731" s="260">
        <v>782.142857142857</v>
      </c>
      <c r="G4731" s="260">
        <v>445</v>
      </c>
      <c r="H4731" s="260">
        <v>337.142857142857</v>
      </c>
      <c r="I4731" s="260">
        <v>1810</v>
      </c>
      <c r="J4731" s="260">
        <v>610.71428571428601</v>
      </c>
      <c r="K4731" s="260">
        <v>81.571428571428598</v>
      </c>
      <c r="L4731" s="260">
        <v>1117.7142857142901</v>
      </c>
      <c r="M4731" s="260">
        <v>78.571428571428598</v>
      </c>
      <c r="N4731" s="260">
        <v>11192.857142857099</v>
      </c>
    </row>
    <row r="4732" spans="1:14" x14ac:dyDescent="0.25">
      <c r="A4732" s="263">
        <v>41256</v>
      </c>
      <c r="B4732">
        <v>3.5112890289999998</v>
      </c>
      <c r="C4732">
        <v>533.94065490000003</v>
      </c>
      <c r="D4732">
        <v>206.5119497</v>
      </c>
      <c r="E4732">
        <v>5.1815743840000001</v>
      </c>
      <c r="F4732" s="260">
        <v>680.71428571428601</v>
      </c>
      <c r="G4732" s="260">
        <v>402</v>
      </c>
      <c r="H4732" s="260">
        <v>278.71428571428601</v>
      </c>
      <c r="I4732" s="260">
        <v>1760</v>
      </c>
      <c r="J4732" s="260">
        <v>718.57142857142901</v>
      </c>
      <c r="K4732" s="260">
        <v>68.857142857142904</v>
      </c>
      <c r="L4732" s="260">
        <v>972.57142857142901</v>
      </c>
      <c r="M4732" s="260">
        <v>73.857142857142904</v>
      </c>
      <c r="N4732" s="260">
        <v>10414.285714285699</v>
      </c>
    </row>
    <row r="4733" spans="1:14" x14ac:dyDescent="0.25">
      <c r="A4733" s="263">
        <v>41257</v>
      </c>
      <c r="B4733">
        <v>2.613644979</v>
      </c>
      <c r="C4733">
        <v>386.15036379999998</v>
      </c>
      <c r="D4733">
        <v>130.81367800000001</v>
      </c>
      <c r="E4733">
        <v>2.9976296690000002</v>
      </c>
      <c r="F4733" s="260">
        <v>579.28571428571399</v>
      </c>
      <c r="G4733" s="260">
        <v>359</v>
      </c>
      <c r="H4733" s="260">
        <v>220.28571428571399</v>
      </c>
      <c r="I4733" s="260">
        <v>1710</v>
      </c>
      <c r="J4733" s="260">
        <v>826.42857142857099</v>
      </c>
      <c r="K4733" s="260">
        <v>56.142857142857103</v>
      </c>
      <c r="L4733" s="260">
        <v>827.42857142857099</v>
      </c>
      <c r="M4733" s="260">
        <v>69.142857142857096</v>
      </c>
      <c r="N4733" s="260">
        <v>9635.7142857142899</v>
      </c>
    </row>
    <row r="4734" spans="1:14" x14ac:dyDescent="0.25">
      <c r="A4734" s="263">
        <v>41258</v>
      </c>
      <c r="B4734">
        <v>2.027486246</v>
      </c>
      <c r="C4734">
        <v>290.79018730000001</v>
      </c>
      <c r="D4734">
        <v>83.708534999999998</v>
      </c>
      <c r="E4734">
        <v>1.7829318460000001</v>
      </c>
      <c r="F4734" s="260">
        <v>477.857142857143</v>
      </c>
      <c r="G4734" s="260">
        <v>316</v>
      </c>
      <c r="H4734" s="260">
        <v>161.857142857143</v>
      </c>
      <c r="I4734" s="260">
        <v>1660</v>
      </c>
      <c r="J4734" s="260">
        <v>934.28571428571399</v>
      </c>
      <c r="K4734" s="260">
        <v>43.428571428571402</v>
      </c>
      <c r="L4734" s="260">
        <v>682.28571428571399</v>
      </c>
      <c r="M4734" s="260">
        <v>64.428571428571402</v>
      </c>
      <c r="N4734" s="260">
        <v>8857.1428571428605</v>
      </c>
    </row>
    <row r="4735" spans="1:14" x14ac:dyDescent="0.25">
      <c r="A4735" s="263">
        <v>41259</v>
      </c>
      <c r="B4735">
        <v>1.6791890279999999</v>
      </c>
      <c r="C4735">
        <v>233.58191059999999</v>
      </c>
      <c r="D4735">
        <v>54.612984410000003</v>
      </c>
      <c r="E4735">
        <v>1.241724955</v>
      </c>
      <c r="F4735" s="260">
        <v>376.42857142857099</v>
      </c>
      <c r="G4735" s="260">
        <v>273</v>
      </c>
      <c r="H4735" s="260">
        <v>103.428571428571</v>
      </c>
      <c r="I4735" s="260">
        <v>1610</v>
      </c>
      <c r="J4735" s="260">
        <v>1042.1428571428601</v>
      </c>
      <c r="K4735" s="260">
        <v>30.714285714285701</v>
      </c>
      <c r="L4735" s="260">
        <v>537.142857142857</v>
      </c>
      <c r="M4735" s="260">
        <v>59.714285714285701</v>
      </c>
      <c r="N4735" s="260">
        <v>8078.5714285714303</v>
      </c>
    </row>
    <row r="4736" spans="1:14" x14ac:dyDescent="0.25">
      <c r="A4736" s="263">
        <v>41260</v>
      </c>
      <c r="B4736">
        <v>2.2710111300000002</v>
      </c>
      <c r="C4736">
        <v>306.0959641</v>
      </c>
      <c r="D4736">
        <v>53.959224450000001</v>
      </c>
      <c r="E4736">
        <v>2.2022717009999999</v>
      </c>
      <c r="F4736" s="260">
        <v>275</v>
      </c>
      <c r="G4736" s="260">
        <v>230</v>
      </c>
      <c r="H4736" s="260">
        <v>45</v>
      </c>
      <c r="I4736" s="260">
        <v>1560</v>
      </c>
      <c r="J4736" s="260">
        <v>1150</v>
      </c>
      <c r="K4736" s="260">
        <v>18</v>
      </c>
      <c r="L4736" s="260">
        <v>392</v>
      </c>
      <c r="M4736" s="260">
        <v>55</v>
      </c>
      <c r="N4736" s="260">
        <v>7300</v>
      </c>
    </row>
    <row r="4737" spans="1:14" x14ac:dyDescent="0.25">
      <c r="A4737" s="263">
        <v>41261</v>
      </c>
      <c r="B4737">
        <v>10.27901546</v>
      </c>
      <c r="C4737">
        <v>1288.24845</v>
      </c>
      <c r="D4737">
        <v>275.2144715</v>
      </c>
      <c r="E4737">
        <v>39.18608527</v>
      </c>
      <c r="F4737" s="260">
        <v>309.88888888888903</v>
      </c>
      <c r="G4737" s="260">
        <v>241.888888888889</v>
      </c>
      <c r="H4737" s="260">
        <v>68</v>
      </c>
      <c r="I4737" s="260">
        <v>1450.55555555556</v>
      </c>
      <c r="J4737" s="260">
        <v>1058.2222222222199</v>
      </c>
      <c r="K4737" s="260">
        <v>25.7777777777778</v>
      </c>
      <c r="L4737" s="260">
        <v>366.555555555556</v>
      </c>
      <c r="M4737" s="260">
        <v>74.3333333333333</v>
      </c>
      <c r="N4737" s="260">
        <v>7643.3333333333303</v>
      </c>
    </row>
    <row r="4738" spans="1:14" x14ac:dyDescent="0.25">
      <c r="A4738" s="263">
        <v>41262</v>
      </c>
      <c r="B4738">
        <v>6.4279242710000002</v>
      </c>
      <c r="C4738">
        <v>744.81644110000002</v>
      </c>
      <c r="D4738">
        <v>191.48015050000001</v>
      </c>
      <c r="E4738">
        <v>15.85457995</v>
      </c>
      <c r="F4738" s="260">
        <v>344.777777777778</v>
      </c>
      <c r="G4738" s="260">
        <v>253.777777777778</v>
      </c>
      <c r="H4738" s="260">
        <v>91</v>
      </c>
      <c r="I4738" s="260">
        <v>1341.1111111111099</v>
      </c>
      <c r="J4738" s="260">
        <v>966.444444444444</v>
      </c>
      <c r="K4738" s="260">
        <v>33.5555555555556</v>
      </c>
      <c r="L4738" s="260">
        <v>341.11111111111097</v>
      </c>
      <c r="M4738" s="260">
        <v>93.6666666666667</v>
      </c>
      <c r="N4738" s="260">
        <v>7986.6666666666697</v>
      </c>
    </row>
    <row r="4739" spans="1:14" x14ac:dyDescent="0.25">
      <c r="A4739" s="263">
        <v>41263</v>
      </c>
      <c r="B4739">
        <v>31.43170018</v>
      </c>
      <c r="C4739">
        <v>3344.835806</v>
      </c>
      <c r="D4739">
        <v>1031.0603470000001</v>
      </c>
      <c r="E4739">
        <v>303.22002839999999</v>
      </c>
      <c r="F4739" s="260">
        <v>379.66666666666703</v>
      </c>
      <c r="G4739" s="260">
        <v>265.66666666666703</v>
      </c>
      <c r="H4739" s="260">
        <v>114</v>
      </c>
      <c r="I4739" s="260">
        <v>1231.6666666666699</v>
      </c>
      <c r="J4739" s="260">
        <v>874.66666666666697</v>
      </c>
      <c r="K4739" s="260">
        <v>41.3333333333333</v>
      </c>
      <c r="L4739" s="260">
        <v>315.66666666666703</v>
      </c>
      <c r="M4739" s="260">
        <v>113</v>
      </c>
      <c r="N4739" s="260">
        <v>8330</v>
      </c>
    </row>
    <row r="4740" spans="1:14" x14ac:dyDescent="0.25">
      <c r="A4740" s="263">
        <v>41264</v>
      </c>
      <c r="B4740">
        <v>66.544590470000003</v>
      </c>
      <c r="C4740">
        <v>6452.1634919999997</v>
      </c>
      <c r="D4740">
        <v>2383.4675240000001</v>
      </c>
      <c r="E4740">
        <v>1304.429369</v>
      </c>
      <c r="F4740" s="260">
        <v>414.555555555556</v>
      </c>
      <c r="G4740" s="260">
        <v>277.555555555556</v>
      </c>
      <c r="H4740" s="260">
        <v>137</v>
      </c>
      <c r="I4740" s="260">
        <v>1122.2222222222199</v>
      </c>
      <c r="J4740" s="260">
        <v>782.88888888888903</v>
      </c>
      <c r="K4740" s="260">
        <v>49.1111111111111</v>
      </c>
      <c r="L4740" s="260">
        <v>290.222222222222</v>
      </c>
      <c r="M4740" s="260">
        <v>132.333333333333</v>
      </c>
      <c r="N4740" s="260">
        <v>8673.3333333333303</v>
      </c>
    </row>
    <row r="4741" spans="1:14" x14ac:dyDescent="0.25">
      <c r="A4741" s="263">
        <v>41265</v>
      </c>
      <c r="B4741">
        <v>10.873669250000001</v>
      </c>
      <c r="C4741">
        <v>951.48955409999996</v>
      </c>
      <c r="D4741">
        <v>422.24632430000003</v>
      </c>
      <c r="E4741">
        <v>42.450198389999997</v>
      </c>
      <c r="F4741" s="260">
        <v>449.444444444444</v>
      </c>
      <c r="G4741" s="260">
        <v>289.444444444444</v>
      </c>
      <c r="H4741" s="260">
        <v>160</v>
      </c>
      <c r="I4741" s="260">
        <v>1012.77777777778</v>
      </c>
      <c r="J4741" s="260">
        <v>691.11111111111097</v>
      </c>
      <c r="K4741" s="260">
        <v>56.8888888888889</v>
      </c>
      <c r="L4741" s="260">
        <v>264.777777777778</v>
      </c>
      <c r="M4741" s="260">
        <v>151.666666666667</v>
      </c>
      <c r="N4741" s="260">
        <v>9016.6666666666697</v>
      </c>
    </row>
    <row r="4742" spans="1:14" x14ac:dyDescent="0.25">
      <c r="A4742" s="263">
        <v>41266</v>
      </c>
      <c r="B4742">
        <v>4.5873292159999997</v>
      </c>
      <c r="C4742">
        <v>358.03187070000001</v>
      </c>
      <c r="D4742">
        <v>191.96321330000001</v>
      </c>
      <c r="E4742">
        <v>8.3755634840000006</v>
      </c>
      <c r="F4742" s="260">
        <v>484.33333333333297</v>
      </c>
      <c r="G4742" s="260">
        <v>301.33333333333297</v>
      </c>
      <c r="H4742" s="260">
        <v>183</v>
      </c>
      <c r="I4742" s="260">
        <v>903.33333333333303</v>
      </c>
      <c r="J4742" s="260">
        <v>599.33333333333303</v>
      </c>
      <c r="K4742" s="260">
        <v>64.6666666666667</v>
      </c>
      <c r="L4742" s="260">
        <v>239.333333333333</v>
      </c>
      <c r="M4742" s="260">
        <v>171</v>
      </c>
      <c r="N4742" s="260">
        <v>9360</v>
      </c>
    </row>
    <row r="4743" spans="1:14" x14ac:dyDescent="0.25">
      <c r="A4743" s="263">
        <v>41267</v>
      </c>
      <c r="B4743">
        <v>3.3130711000000002</v>
      </c>
      <c r="C4743">
        <v>227.2501729</v>
      </c>
      <c r="D4743">
        <v>148.62701999999999</v>
      </c>
      <c r="E4743">
        <v>4.2947132960000003</v>
      </c>
      <c r="F4743" s="260">
        <v>519.22222222222194</v>
      </c>
      <c r="G4743" s="260">
        <v>313.222222222222</v>
      </c>
      <c r="H4743" s="260">
        <v>206</v>
      </c>
      <c r="I4743" s="260">
        <v>793.88888888888903</v>
      </c>
      <c r="J4743" s="260">
        <v>507.555555555556</v>
      </c>
      <c r="K4743" s="260">
        <v>72.4444444444444</v>
      </c>
      <c r="L4743" s="260">
        <v>213.888888888889</v>
      </c>
      <c r="M4743" s="260">
        <v>190.333333333333</v>
      </c>
      <c r="N4743" s="260">
        <v>9703.3333333333303</v>
      </c>
    </row>
    <row r="4744" spans="1:14" x14ac:dyDescent="0.25">
      <c r="A4744" s="263">
        <v>41268</v>
      </c>
      <c r="B4744">
        <v>2.9732689360000002</v>
      </c>
      <c r="C4744">
        <v>175.82723179999999</v>
      </c>
      <c r="D4744">
        <v>142.345845</v>
      </c>
      <c r="E4744">
        <v>3.5276944239999999</v>
      </c>
      <c r="F4744" s="260">
        <v>554.11111111111097</v>
      </c>
      <c r="G4744" s="260">
        <v>325.11111111111097</v>
      </c>
      <c r="H4744" s="260">
        <v>229</v>
      </c>
      <c r="I4744" s="260">
        <v>684.444444444444</v>
      </c>
      <c r="J4744" s="260">
        <v>415.777777777778</v>
      </c>
      <c r="K4744" s="260">
        <v>80.2222222222222</v>
      </c>
      <c r="L4744" s="260">
        <v>188.444444444444</v>
      </c>
      <c r="M4744" s="260">
        <v>209.666666666667</v>
      </c>
      <c r="N4744" s="260">
        <v>10046.666666666701</v>
      </c>
    </row>
    <row r="4745" spans="1:14" x14ac:dyDescent="0.25">
      <c r="A4745" s="263">
        <v>41269</v>
      </c>
      <c r="B4745">
        <v>13.08238332</v>
      </c>
      <c r="C4745">
        <v>649.93280330000005</v>
      </c>
      <c r="D4745">
        <v>665.75725420000003</v>
      </c>
      <c r="E4745">
        <v>50.759445579999998</v>
      </c>
      <c r="F4745" s="260">
        <v>589</v>
      </c>
      <c r="G4745" s="260">
        <v>337</v>
      </c>
      <c r="H4745" s="260">
        <v>252</v>
      </c>
      <c r="I4745" s="260">
        <v>575</v>
      </c>
      <c r="J4745" s="260">
        <v>324</v>
      </c>
      <c r="K4745" s="260">
        <v>88</v>
      </c>
      <c r="L4745" s="260">
        <v>163</v>
      </c>
      <c r="M4745" s="260">
        <v>229</v>
      </c>
      <c r="N4745" s="260">
        <v>10390</v>
      </c>
    </row>
    <row r="4746" spans="1:14" x14ac:dyDescent="0.25">
      <c r="A4746" s="263">
        <v>41270</v>
      </c>
      <c r="B4746">
        <v>25.117043299999999</v>
      </c>
      <c r="C4746">
        <v>1565.5811900000001</v>
      </c>
      <c r="D4746">
        <v>1157.6000329999999</v>
      </c>
      <c r="E4746">
        <v>178.70375749999999</v>
      </c>
      <c r="F4746" s="260">
        <v>533.42857142857099</v>
      </c>
      <c r="G4746" s="260">
        <v>311.42857142857099</v>
      </c>
      <c r="H4746" s="260">
        <v>222</v>
      </c>
      <c r="I4746" s="260">
        <v>721.42857142857099</v>
      </c>
      <c r="J4746" s="260">
        <v>467.71428571428601</v>
      </c>
      <c r="K4746" s="260">
        <v>79</v>
      </c>
      <c r="L4746" s="260">
        <v>174.71428571428601</v>
      </c>
      <c r="M4746" s="260">
        <v>203.42857142857099</v>
      </c>
      <c r="N4746" s="260">
        <v>9748.5714285714294</v>
      </c>
    </row>
    <row r="4747" spans="1:14" x14ac:dyDescent="0.25">
      <c r="A4747" s="263">
        <v>41271</v>
      </c>
      <c r="B4747">
        <v>7.249112835</v>
      </c>
      <c r="C4747">
        <v>543.55919210000002</v>
      </c>
      <c r="D4747">
        <v>299.29308600000002</v>
      </c>
      <c r="E4747">
        <v>17.71737066</v>
      </c>
      <c r="F4747" s="260">
        <v>477.857142857143</v>
      </c>
      <c r="G4747" s="260">
        <v>285.857142857143</v>
      </c>
      <c r="H4747" s="260">
        <v>192</v>
      </c>
      <c r="I4747" s="260">
        <v>867.857142857143</v>
      </c>
      <c r="J4747" s="260">
        <v>611.42857142857099</v>
      </c>
      <c r="K4747" s="260">
        <v>70</v>
      </c>
      <c r="L4747" s="260">
        <v>186.42857142857099</v>
      </c>
      <c r="M4747" s="260">
        <v>177.857142857143</v>
      </c>
      <c r="N4747" s="260">
        <v>9107.1428571428605</v>
      </c>
    </row>
    <row r="4748" spans="1:14" x14ac:dyDescent="0.25">
      <c r="A4748" s="263">
        <v>41272</v>
      </c>
      <c r="B4748">
        <v>4.6722797570000001</v>
      </c>
      <c r="C4748">
        <v>409.45189920000001</v>
      </c>
      <c r="D4748">
        <v>170.4703963</v>
      </c>
      <c r="E4748">
        <v>8.2771562870000004</v>
      </c>
      <c r="F4748" s="260">
        <v>422.28571428571399</v>
      </c>
      <c r="G4748" s="260">
        <v>260.28571428571399</v>
      </c>
      <c r="H4748" s="260">
        <v>162</v>
      </c>
      <c r="I4748" s="260">
        <v>1014.28571428571</v>
      </c>
      <c r="J4748" s="260">
        <v>755.142857142857</v>
      </c>
      <c r="K4748" s="260">
        <v>61</v>
      </c>
      <c r="L4748" s="260">
        <v>198.142857142857</v>
      </c>
      <c r="M4748" s="260">
        <v>152.28571428571399</v>
      </c>
      <c r="N4748" s="260">
        <v>8465.7142857142899</v>
      </c>
    </row>
    <row r="4749" spans="1:14" x14ac:dyDescent="0.25">
      <c r="A4749" s="263">
        <v>41273</v>
      </c>
      <c r="B4749">
        <v>4.2475270519999997</v>
      </c>
      <c r="C4749">
        <v>425.96628440000001</v>
      </c>
      <c r="D4749">
        <v>134.57913249999999</v>
      </c>
      <c r="E4749">
        <v>6.7667932249999998</v>
      </c>
      <c r="F4749" s="260">
        <v>366.71428571428601</v>
      </c>
      <c r="G4749" s="260">
        <v>234.71428571428601</v>
      </c>
      <c r="H4749" s="260">
        <v>132</v>
      </c>
      <c r="I4749" s="260">
        <v>1160.7142857142901</v>
      </c>
      <c r="J4749" s="260">
        <v>898.857142857143</v>
      </c>
      <c r="K4749" s="260">
        <v>52</v>
      </c>
      <c r="L4749" s="260">
        <v>209.857142857143</v>
      </c>
      <c r="M4749" s="260">
        <v>126.71428571428601</v>
      </c>
      <c r="N4749" s="260">
        <v>7824.2857142857101</v>
      </c>
    </row>
    <row r="4750" spans="1:14" x14ac:dyDescent="0.25">
      <c r="A4750" s="263">
        <v>41274</v>
      </c>
      <c r="B4750">
        <v>3.3980216410000001</v>
      </c>
      <c r="C4750">
        <v>383.7628555</v>
      </c>
      <c r="D4750">
        <v>91.348141999999996</v>
      </c>
      <c r="E4750">
        <v>4.2636948989999999</v>
      </c>
      <c r="F4750" s="260">
        <v>311.142857142857</v>
      </c>
      <c r="G4750" s="260">
        <v>209.142857142857</v>
      </c>
      <c r="H4750" s="260">
        <v>102</v>
      </c>
      <c r="I4750" s="260">
        <v>1307.1428571428601</v>
      </c>
      <c r="J4750" s="260">
        <v>1042.57142857143</v>
      </c>
      <c r="K4750" s="260">
        <v>43</v>
      </c>
      <c r="L4750" s="260">
        <v>221.57142857142901</v>
      </c>
      <c r="M4750" s="260">
        <v>101.142857142857</v>
      </c>
      <c r="N4750" s="260">
        <v>7182.8571428571404</v>
      </c>
    </row>
    <row r="4751" spans="1:14" x14ac:dyDescent="0.25">
      <c r="A4751" s="263">
        <v>41275</v>
      </c>
      <c r="B4751">
        <v>3.1714868649999999</v>
      </c>
      <c r="C4751">
        <v>398.30250469999999</v>
      </c>
      <c r="D4751">
        <v>70.030779449999997</v>
      </c>
      <c r="E4751">
        <v>3.7191252709999998</v>
      </c>
      <c r="F4751" s="260">
        <v>255.57142857142901</v>
      </c>
      <c r="G4751" s="260">
        <v>183.57142857142901</v>
      </c>
      <c r="H4751" s="260">
        <v>72</v>
      </c>
      <c r="I4751" s="260">
        <v>1453.57142857143</v>
      </c>
      <c r="J4751" s="260">
        <v>1186.2857142857099</v>
      </c>
      <c r="K4751" s="260">
        <v>34</v>
      </c>
      <c r="L4751" s="260">
        <v>233.28571428571399</v>
      </c>
      <c r="M4751" s="260">
        <v>75.571428571428598</v>
      </c>
      <c r="N4751" s="260">
        <v>6541.4285714285697</v>
      </c>
    </row>
    <row r="4752" spans="1:14" x14ac:dyDescent="0.25">
      <c r="A4752" s="263">
        <v>41276</v>
      </c>
      <c r="B4752">
        <v>3.624556417</v>
      </c>
      <c r="C4752">
        <v>501.05867910000001</v>
      </c>
      <c r="D4752">
        <v>62.632334890000003</v>
      </c>
      <c r="E4752">
        <v>4.6881150829999996</v>
      </c>
      <c r="F4752" s="260">
        <v>200</v>
      </c>
      <c r="G4752" s="260">
        <v>158</v>
      </c>
      <c r="H4752" s="260">
        <v>42</v>
      </c>
      <c r="I4752" s="260">
        <v>1600</v>
      </c>
      <c r="J4752" s="260">
        <v>1330</v>
      </c>
      <c r="K4752" s="260">
        <v>25</v>
      </c>
      <c r="L4752" s="260">
        <v>245</v>
      </c>
      <c r="M4752" s="260">
        <v>50</v>
      </c>
      <c r="N4752" s="260">
        <v>5900</v>
      </c>
    </row>
    <row r="4753" spans="1:14" x14ac:dyDescent="0.25">
      <c r="A4753" s="263">
        <v>41277</v>
      </c>
      <c r="B4753">
        <v>3.2564374059999999</v>
      </c>
      <c r="C4753">
        <v>533.95778089999999</v>
      </c>
      <c r="D4753">
        <v>54.35801627</v>
      </c>
      <c r="E4753">
        <v>3.935806608</v>
      </c>
      <c r="F4753" s="260">
        <v>193.2</v>
      </c>
      <c r="G4753" s="260">
        <v>145.4</v>
      </c>
      <c r="H4753" s="260">
        <v>47.8</v>
      </c>
      <c r="I4753" s="260">
        <v>1897.8</v>
      </c>
      <c r="J4753" s="260">
        <v>1412</v>
      </c>
      <c r="K4753" s="260">
        <v>25.2</v>
      </c>
      <c r="L4753" s="260">
        <v>460.6</v>
      </c>
      <c r="M4753" s="260">
        <v>50.6</v>
      </c>
      <c r="N4753" s="260">
        <v>5642</v>
      </c>
    </row>
    <row r="4754" spans="1:14" x14ac:dyDescent="0.25">
      <c r="A4754" s="263">
        <v>41278</v>
      </c>
      <c r="B4754">
        <v>2.7269123670000002</v>
      </c>
      <c r="C4754">
        <v>517.29483970000001</v>
      </c>
      <c r="D4754">
        <v>43.916814590000001</v>
      </c>
      <c r="E4754">
        <v>2.8471942889999999</v>
      </c>
      <c r="F4754" s="260">
        <v>186.4</v>
      </c>
      <c r="G4754" s="260">
        <v>132.80000000000001</v>
      </c>
      <c r="H4754" s="260">
        <v>53.6</v>
      </c>
      <c r="I4754" s="260">
        <v>2195.6</v>
      </c>
      <c r="J4754" s="260">
        <v>1494</v>
      </c>
      <c r="K4754" s="260">
        <v>25.4</v>
      </c>
      <c r="L4754" s="260">
        <v>676.2</v>
      </c>
      <c r="M4754" s="260">
        <v>51.2</v>
      </c>
      <c r="N4754" s="260">
        <v>5384</v>
      </c>
    </row>
    <row r="4755" spans="1:14" x14ac:dyDescent="0.25">
      <c r="A4755" s="263">
        <v>41279</v>
      </c>
      <c r="B4755">
        <v>2.336139878</v>
      </c>
      <c r="C4755">
        <v>503.27405320000003</v>
      </c>
      <c r="D4755">
        <v>36.250910390000001</v>
      </c>
      <c r="E4755">
        <v>2.1389177369999999</v>
      </c>
      <c r="F4755" s="260">
        <v>179.6</v>
      </c>
      <c r="G4755" s="260">
        <v>120.2</v>
      </c>
      <c r="H4755" s="260">
        <v>59.4</v>
      </c>
      <c r="I4755" s="260">
        <v>2493.4</v>
      </c>
      <c r="J4755" s="260">
        <v>1576</v>
      </c>
      <c r="K4755" s="260">
        <v>25.6</v>
      </c>
      <c r="L4755" s="260">
        <v>891.8</v>
      </c>
      <c r="M4755" s="260">
        <v>51.8</v>
      </c>
      <c r="N4755" s="260">
        <v>5126</v>
      </c>
    </row>
    <row r="4756" spans="1:14" x14ac:dyDescent="0.25">
      <c r="A4756" s="263">
        <v>41280</v>
      </c>
      <c r="B4756">
        <v>2.1775655349999998</v>
      </c>
      <c r="C4756">
        <v>525.14100759999997</v>
      </c>
      <c r="D4756">
        <v>32.51087923</v>
      </c>
      <c r="E4756">
        <v>1.859748489</v>
      </c>
      <c r="F4756" s="260">
        <v>172.8</v>
      </c>
      <c r="G4756" s="260">
        <v>107.6</v>
      </c>
      <c r="H4756" s="260">
        <v>65.2</v>
      </c>
      <c r="I4756" s="260">
        <v>2791.2</v>
      </c>
      <c r="J4756" s="260">
        <v>1658</v>
      </c>
      <c r="K4756" s="260">
        <v>25.8</v>
      </c>
      <c r="L4756" s="260">
        <v>1107.4000000000001</v>
      </c>
      <c r="M4756" s="260">
        <v>52.4</v>
      </c>
      <c r="N4756" s="260">
        <v>4868</v>
      </c>
    </row>
    <row r="4757" spans="1:14" x14ac:dyDescent="0.25">
      <c r="A4757" s="263">
        <v>41281</v>
      </c>
      <c r="B4757">
        <v>2.2936646079999998</v>
      </c>
      <c r="C4757">
        <v>612.15522980000003</v>
      </c>
      <c r="D4757">
        <v>32.896655269999997</v>
      </c>
      <c r="E4757">
        <v>2.0509991620000001</v>
      </c>
      <c r="F4757" s="260">
        <v>166</v>
      </c>
      <c r="G4757" s="260">
        <v>95</v>
      </c>
      <c r="H4757" s="260">
        <v>71</v>
      </c>
      <c r="I4757" s="260">
        <v>3089</v>
      </c>
      <c r="J4757" s="260">
        <v>1740</v>
      </c>
      <c r="K4757" s="260">
        <v>26</v>
      </c>
      <c r="L4757" s="260">
        <v>1323</v>
      </c>
      <c r="M4757" s="260">
        <v>53</v>
      </c>
      <c r="N4757" s="260">
        <v>4610</v>
      </c>
    </row>
    <row r="4758" spans="1:14" x14ac:dyDescent="0.25">
      <c r="A4758" s="263">
        <v>41282</v>
      </c>
      <c r="B4758">
        <v>2.50604096</v>
      </c>
      <c r="C4758">
        <v>605.42627300000004</v>
      </c>
      <c r="D4758">
        <v>51.748743410000003</v>
      </c>
      <c r="E4758">
        <v>2.4209137209999998</v>
      </c>
      <c r="F4758" s="260">
        <v>239</v>
      </c>
      <c r="G4758" s="260">
        <v>120.28571428571399</v>
      </c>
      <c r="H4758" s="260">
        <v>118.71428571428601</v>
      </c>
      <c r="I4758" s="260">
        <v>2796.1428571428601</v>
      </c>
      <c r="J4758" s="260">
        <v>1575</v>
      </c>
      <c r="K4758" s="260">
        <v>28</v>
      </c>
      <c r="L4758" s="260">
        <v>1193.1428571428601</v>
      </c>
      <c r="M4758" s="260">
        <v>55.857142857142897</v>
      </c>
      <c r="N4758" s="260">
        <v>5794.2857142857101</v>
      </c>
    </row>
    <row r="4759" spans="1:14" x14ac:dyDescent="0.25">
      <c r="A4759" s="263">
        <v>41283</v>
      </c>
      <c r="B4759">
        <v>2.5088726449999998</v>
      </c>
      <c r="C4759">
        <v>542.62872440000001</v>
      </c>
      <c r="D4759">
        <v>67.631178120000001</v>
      </c>
      <c r="E4759">
        <v>2.4171299770000001</v>
      </c>
      <c r="F4759" s="260">
        <v>312</v>
      </c>
      <c r="G4759" s="260">
        <v>145.57142857142901</v>
      </c>
      <c r="H4759" s="260">
        <v>166.42857142857099</v>
      </c>
      <c r="I4759" s="260">
        <v>2503.2857142857101</v>
      </c>
      <c r="J4759" s="260">
        <v>1410</v>
      </c>
      <c r="K4759" s="260">
        <v>30</v>
      </c>
      <c r="L4759" s="260">
        <v>1063.2857142857099</v>
      </c>
      <c r="M4759" s="260">
        <v>58.714285714285701</v>
      </c>
      <c r="N4759" s="260">
        <v>6978.5714285714303</v>
      </c>
    </row>
    <row r="4760" spans="1:14" x14ac:dyDescent="0.25">
      <c r="A4760" s="263">
        <v>41284</v>
      </c>
      <c r="B4760">
        <v>3.4263384879999998</v>
      </c>
      <c r="C4760">
        <v>654.36564869999995</v>
      </c>
      <c r="D4760">
        <v>113.97372350000001</v>
      </c>
      <c r="E4760">
        <v>4.1539271229999999</v>
      </c>
      <c r="F4760" s="260">
        <v>385</v>
      </c>
      <c r="G4760" s="260">
        <v>170.857142857143</v>
      </c>
      <c r="H4760" s="260">
        <v>214.142857142857</v>
      </c>
      <c r="I4760" s="260">
        <v>2210.4285714285702</v>
      </c>
      <c r="J4760" s="260">
        <v>1245</v>
      </c>
      <c r="K4760" s="260">
        <v>32</v>
      </c>
      <c r="L4760" s="260">
        <v>933.42857142857099</v>
      </c>
      <c r="M4760" s="260">
        <v>61.571428571428598</v>
      </c>
      <c r="N4760" s="260">
        <v>8162.8571428571404</v>
      </c>
    </row>
    <row r="4761" spans="1:14" x14ac:dyDescent="0.25">
      <c r="A4761" s="263">
        <v>41285</v>
      </c>
      <c r="B4761">
        <v>8.2402024800000007</v>
      </c>
      <c r="C4761">
        <v>1365.221679</v>
      </c>
      <c r="D4761">
        <v>326.07470039999998</v>
      </c>
      <c r="E4761">
        <v>19.378689080000001</v>
      </c>
      <c r="F4761" s="260">
        <v>458</v>
      </c>
      <c r="G4761" s="260">
        <v>196.142857142857</v>
      </c>
      <c r="H4761" s="260">
        <v>261.857142857143</v>
      </c>
      <c r="I4761" s="260">
        <v>1917.57142857143</v>
      </c>
      <c r="J4761" s="260">
        <v>1080</v>
      </c>
      <c r="K4761" s="260">
        <v>34</v>
      </c>
      <c r="L4761" s="260">
        <v>803.57142857142901</v>
      </c>
      <c r="M4761" s="260">
        <v>64.428571428571402</v>
      </c>
      <c r="N4761" s="260">
        <v>9347.1428571428605</v>
      </c>
    </row>
    <row r="4762" spans="1:14" x14ac:dyDescent="0.25">
      <c r="A4762" s="263">
        <v>41286</v>
      </c>
      <c r="B4762">
        <v>20.020010840000001</v>
      </c>
      <c r="C4762">
        <v>2810.3153139999999</v>
      </c>
      <c r="D4762">
        <v>918.48606529999995</v>
      </c>
      <c r="E4762">
        <v>108.07592080000001</v>
      </c>
      <c r="F4762" s="260">
        <v>531</v>
      </c>
      <c r="G4762" s="260">
        <v>221.42857142857099</v>
      </c>
      <c r="H4762" s="260">
        <v>309.57142857142901</v>
      </c>
      <c r="I4762" s="260">
        <v>1624.7142857142901</v>
      </c>
      <c r="J4762" s="260">
        <v>915</v>
      </c>
      <c r="K4762" s="260">
        <v>36</v>
      </c>
      <c r="L4762" s="260">
        <v>673.71428571428601</v>
      </c>
      <c r="M4762" s="260">
        <v>67.285714285714306</v>
      </c>
      <c r="N4762" s="260">
        <v>10531.4285714286</v>
      </c>
    </row>
    <row r="4763" spans="1:14" x14ac:dyDescent="0.25">
      <c r="A4763" s="263">
        <v>41287</v>
      </c>
      <c r="B4763">
        <v>19.850109750000001</v>
      </c>
      <c r="C4763">
        <v>2284.2009029999999</v>
      </c>
      <c r="D4763">
        <v>1035.889887</v>
      </c>
      <c r="E4763">
        <v>104.1960459</v>
      </c>
      <c r="F4763" s="260">
        <v>604</v>
      </c>
      <c r="G4763" s="260">
        <v>246.71428571428601</v>
      </c>
      <c r="H4763" s="260">
        <v>357.28571428571399</v>
      </c>
      <c r="I4763" s="260">
        <v>1331.8571428571399</v>
      </c>
      <c r="J4763" s="260">
        <v>750</v>
      </c>
      <c r="K4763" s="260">
        <v>38</v>
      </c>
      <c r="L4763" s="260">
        <v>543.857142857143</v>
      </c>
      <c r="M4763" s="260">
        <v>70.142857142857096</v>
      </c>
      <c r="N4763" s="260">
        <v>11715.714285714301</v>
      </c>
    </row>
    <row r="4764" spans="1:14" x14ac:dyDescent="0.25">
      <c r="A4764" s="263">
        <v>41288</v>
      </c>
      <c r="B4764">
        <v>62.58023189</v>
      </c>
      <c r="C4764">
        <v>5617.802385</v>
      </c>
      <c r="D4764">
        <v>3660.492988</v>
      </c>
      <c r="E4764">
        <v>1091.7068939999999</v>
      </c>
      <c r="F4764" s="260">
        <v>677</v>
      </c>
      <c r="G4764" s="260">
        <v>272</v>
      </c>
      <c r="H4764" s="260">
        <v>405</v>
      </c>
      <c r="I4764" s="260">
        <v>1039</v>
      </c>
      <c r="J4764" s="260">
        <v>585</v>
      </c>
      <c r="K4764" s="260">
        <v>40</v>
      </c>
      <c r="L4764" s="260">
        <v>414</v>
      </c>
      <c r="M4764" s="260">
        <v>73</v>
      </c>
      <c r="N4764" s="260">
        <v>12900</v>
      </c>
    </row>
    <row r="4765" spans="1:14" x14ac:dyDescent="0.25">
      <c r="A4765" s="263">
        <v>41289</v>
      </c>
      <c r="B4765">
        <v>14.04515612</v>
      </c>
      <c r="C4765">
        <v>1430.8699429999999</v>
      </c>
      <c r="D4765">
        <v>746.15172789999997</v>
      </c>
      <c r="E4765">
        <v>56.261816179999997</v>
      </c>
      <c r="F4765" s="260">
        <v>614.875</v>
      </c>
      <c r="G4765" s="260">
        <v>258</v>
      </c>
      <c r="H4765" s="260">
        <v>356.875</v>
      </c>
      <c r="I4765" s="260">
        <v>1179.125</v>
      </c>
      <c r="J4765" s="260">
        <v>770.625</v>
      </c>
      <c r="K4765" s="260">
        <v>38.875</v>
      </c>
      <c r="L4765" s="260">
        <v>369.625</v>
      </c>
      <c r="M4765" s="260">
        <v>66.375</v>
      </c>
      <c r="N4765" s="260">
        <v>11905</v>
      </c>
    </row>
    <row r="4766" spans="1:14" x14ac:dyDescent="0.25">
      <c r="A4766" s="263">
        <v>41290</v>
      </c>
      <c r="B4766">
        <v>6.1447558009999996</v>
      </c>
      <c r="C4766">
        <v>700.39892940000004</v>
      </c>
      <c r="D4766">
        <v>293.45878959999999</v>
      </c>
      <c r="E4766">
        <v>12.3754451</v>
      </c>
      <c r="F4766" s="260">
        <v>552.75</v>
      </c>
      <c r="G4766" s="260">
        <v>244</v>
      </c>
      <c r="H4766" s="260">
        <v>308.75</v>
      </c>
      <c r="I4766" s="260">
        <v>1319.25</v>
      </c>
      <c r="J4766" s="260">
        <v>956.25</v>
      </c>
      <c r="K4766" s="260">
        <v>37.75</v>
      </c>
      <c r="L4766" s="260">
        <v>325.25</v>
      </c>
      <c r="M4766" s="260">
        <v>59.75</v>
      </c>
      <c r="N4766" s="260">
        <v>10910</v>
      </c>
    </row>
    <row r="4767" spans="1:14" x14ac:dyDescent="0.25">
      <c r="A4767" s="263">
        <v>41291</v>
      </c>
      <c r="B4767">
        <v>4.7572302979999996</v>
      </c>
      <c r="C4767">
        <v>599.83916829999998</v>
      </c>
      <c r="D4767">
        <v>201.65899229999999</v>
      </c>
      <c r="E4767">
        <v>7.9192600579999999</v>
      </c>
      <c r="F4767" s="260">
        <v>490.625</v>
      </c>
      <c r="G4767" s="260">
        <v>230</v>
      </c>
      <c r="H4767" s="260">
        <v>260.625</v>
      </c>
      <c r="I4767" s="260">
        <v>1459.375</v>
      </c>
      <c r="J4767" s="260">
        <v>1141.875</v>
      </c>
      <c r="K4767" s="260">
        <v>36.625</v>
      </c>
      <c r="L4767" s="260">
        <v>280.875</v>
      </c>
      <c r="M4767" s="260">
        <v>53.125</v>
      </c>
      <c r="N4767" s="260">
        <v>9915</v>
      </c>
    </row>
    <row r="4768" spans="1:14" x14ac:dyDescent="0.25">
      <c r="A4768" s="263">
        <v>41292</v>
      </c>
      <c r="B4768">
        <v>3.709506958</v>
      </c>
      <c r="C4768">
        <v>512.64199120000001</v>
      </c>
      <c r="D4768">
        <v>137.33485039999999</v>
      </c>
      <c r="E4768">
        <v>4.7119901999999998</v>
      </c>
      <c r="F4768" s="260">
        <v>428.5</v>
      </c>
      <c r="G4768" s="260">
        <v>216</v>
      </c>
      <c r="H4768" s="260">
        <v>212.5</v>
      </c>
      <c r="I4768" s="260">
        <v>1599.5</v>
      </c>
      <c r="J4768" s="260">
        <v>1327.5</v>
      </c>
      <c r="K4768" s="260">
        <v>35.5</v>
      </c>
      <c r="L4768" s="260">
        <v>236.5</v>
      </c>
      <c r="M4768" s="260">
        <v>46.5</v>
      </c>
      <c r="N4768" s="260">
        <v>8920</v>
      </c>
    </row>
    <row r="4769" spans="1:14" x14ac:dyDescent="0.25">
      <c r="A4769" s="263">
        <v>41293</v>
      </c>
      <c r="B4769">
        <v>2.9732689360000002</v>
      </c>
      <c r="C4769">
        <v>446.89302479999998</v>
      </c>
      <c r="D4769">
        <v>94.118233520000004</v>
      </c>
      <c r="E4769">
        <v>3.2233906289999998</v>
      </c>
      <c r="F4769" s="260">
        <v>366.375</v>
      </c>
      <c r="G4769" s="260">
        <v>202</v>
      </c>
      <c r="H4769" s="260">
        <v>164.375</v>
      </c>
      <c r="I4769" s="260">
        <v>1739.625</v>
      </c>
      <c r="J4769" s="260">
        <v>1513.125</v>
      </c>
      <c r="K4769" s="260">
        <v>34.375</v>
      </c>
      <c r="L4769" s="260">
        <v>192.125</v>
      </c>
      <c r="M4769" s="260">
        <v>39.875</v>
      </c>
      <c r="N4769" s="260">
        <v>7925</v>
      </c>
    </row>
    <row r="4770" spans="1:14" x14ac:dyDescent="0.25">
      <c r="A4770" s="263">
        <v>41294</v>
      </c>
      <c r="B4770">
        <v>2.5740013930000001</v>
      </c>
      <c r="C4770">
        <v>418.04459580000002</v>
      </c>
      <c r="D4770">
        <v>67.663289419999998</v>
      </c>
      <c r="E4770">
        <v>2.481121999</v>
      </c>
      <c r="F4770" s="260">
        <v>304.25</v>
      </c>
      <c r="G4770" s="260">
        <v>188</v>
      </c>
      <c r="H4770" s="260">
        <v>116.25</v>
      </c>
      <c r="I4770" s="260">
        <v>1879.75</v>
      </c>
      <c r="J4770" s="260">
        <v>1698.75</v>
      </c>
      <c r="K4770" s="260">
        <v>33.25</v>
      </c>
      <c r="L4770" s="260">
        <v>147.75</v>
      </c>
      <c r="M4770" s="260">
        <v>33.25</v>
      </c>
      <c r="N4770" s="260">
        <v>6930</v>
      </c>
    </row>
    <row r="4771" spans="1:14" x14ac:dyDescent="0.25">
      <c r="A4771" s="263">
        <v>41295</v>
      </c>
      <c r="B4771">
        <v>2.2964962930000001</v>
      </c>
      <c r="C4771">
        <v>400.77810290000002</v>
      </c>
      <c r="D4771">
        <v>48.041783850000002</v>
      </c>
      <c r="E4771">
        <v>2.021439875</v>
      </c>
      <c r="F4771" s="260">
        <v>242.125</v>
      </c>
      <c r="G4771" s="260">
        <v>174</v>
      </c>
      <c r="H4771" s="260">
        <v>68.125</v>
      </c>
      <c r="I4771" s="260">
        <v>2019.875</v>
      </c>
      <c r="J4771" s="260">
        <v>1884.375</v>
      </c>
      <c r="K4771" s="260">
        <v>32.125</v>
      </c>
      <c r="L4771" s="260">
        <v>103.375</v>
      </c>
      <c r="M4771" s="260">
        <v>26.625</v>
      </c>
      <c r="N4771" s="260">
        <v>5935</v>
      </c>
    </row>
    <row r="4772" spans="1:14" x14ac:dyDescent="0.25">
      <c r="A4772" s="263">
        <v>41296</v>
      </c>
      <c r="B4772">
        <v>1.755644515</v>
      </c>
      <c r="C4772">
        <v>327.64540199999999</v>
      </c>
      <c r="D4772">
        <v>27.303783500000002</v>
      </c>
      <c r="E4772">
        <v>1.1703292409999999</v>
      </c>
      <c r="F4772" s="260">
        <v>180</v>
      </c>
      <c r="G4772" s="260">
        <v>160</v>
      </c>
      <c r="H4772" s="260">
        <v>20</v>
      </c>
      <c r="I4772" s="260">
        <v>2160</v>
      </c>
      <c r="J4772" s="260">
        <v>2070</v>
      </c>
      <c r="K4772" s="260">
        <v>31</v>
      </c>
      <c r="L4772" s="260">
        <v>59</v>
      </c>
      <c r="M4772" s="260">
        <v>20</v>
      </c>
      <c r="N4772" s="260">
        <v>4940</v>
      </c>
    </row>
    <row r="4773" spans="1:14" x14ac:dyDescent="0.25">
      <c r="A4773" s="263">
        <v>41297</v>
      </c>
      <c r="B4773">
        <v>1.5291097389999999</v>
      </c>
      <c r="C4773">
        <v>317.93494349999997</v>
      </c>
      <c r="D4773">
        <v>21.402643189999999</v>
      </c>
      <c r="E4773">
        <v>1.1532910890000001</v>
      </c>
      <c r="F4773" s="260">
        <v>162</v>
      </c>
      <c r="G4773" s="260">
        <v>141.5</v>
      </c>
      <c r="H4773" s="260">
        <v>20.5</v>
      </c>
      <c r="I4773" s="260">
        <v>2406.5</v>
      </c>
      <c r="J4773" s="260">
        <v>2066.6666666666702</v>
      </c>
      <c r="K4773" s="260">
        <v>29.1666666666667</v>
      </c>
      <c r="L4773" s="260">
        <v>310.66666666666703</v>
      </c>
      <c r="M4773" s="260">
        <v>23.3333333333333</v>
      </c>
      <c r="N4773" s="260">
        <v>4808.3333333333303</v>
      </c>
    </row>
    <row r="4774" spans="1:14" x14ac:dyDescent="0.25">
      <c r="A4774" s="263">
        <v>41298</v>
      </c>
      <c r="B4774">
        <v>1.302574962</v>
      </c>
      <c r="C4774">
        <v>298.57519070000001</v>
      </c>
      <c r="D4774">
        <v>16.206116649999998</v>
      </c>
      <c r="E4774">
        <v>1.138538367</v>
      </c>
      <c r="F4774" s="260">
        <v>144</v>
      </c>
      <c r="G4774" s="260">
        <v>123</v>
      </c>
      <c r="H4774" s="260">
        <v>21</v>
      </c>
      <c r="I4774" s="260">
        <v>2653</v>
      </c>
      <c r="J4774" s="260">
        <v>2063.3333333333298</v>
      </c>
      <c r="K4774" s="260">
        <v>27.3333333333333</v>
      </c>
      <c r="L4774" s="260">
        <v>562.33333333333303</v>
      </c>
      <c r="M4774" s="260">
        <v>26.6666666666667</v>
      </c>
      <c r="N4774" s="260">
        <v>4676.6666666666697</v>
      </c>
    </row>
    <row r="4775" spans="1:14" x14ac:dyDescent="0.25">
      <c r="A4775" s="263">
        <v>41299</v>
      </c>
      <c r="B4775">
        <v>1.1043570330000001</v>
      </c>
      <c r="C4775">
        <v>276.65998999999999</v>
      </c>
      <c r="D4775">
        <v>12.0224724</v>
      </c>
      <c r="E4775">
        <v>0.68001640799999996</v>
      </c>
      <c r="F4775" s="260">
        <v>126</v>
      </c>
      <c r="G4775" s="260">
        <v>104.5</v>
      </c>
      <c r="H4775" s="260">
        <v>21.5</v>
      </c>
      <c r="I4775" s="260">
        <v>2899.5</v>
      </c>
      <c r="J4775" s="260">
        <v>2060</v>
      </c>
      <c r="K4775" s="260">
        <v>25.5</v>
      </c>
      <c r="L4775" s="260">
        <v>814</v>
      </c>
      <c r="M4775" s="260">
        <v>30</v>
      </c>
      <c r="N4775" s="260">
        <v>4545</v>
      </c>
    </row>
    <row r="4776" spans="1:14" x14ac:dyDescent="0.25">
      <c r="A4776" s="263">
        <v>41300</v>
      </c>
      <c r="B4776">
        <v>0.99108964499999996</v>
      </c>
      <c r="C4776">
        <v>269.39243720000002</v>
      </c>
      <c r="D4776">
        <v>9.2480556949999997</v>
      </c>
      <c r="E4776">
        <v>0.62597956499999996</v>
      </c>
      <c r="F4776" s="260">
        <v>108</v>
      </c>
      <c r="G4776" s="260">
        <v>86</v>
      </c>
      <c r="H4776" s="260">
        <v>22</v>
      </c>
      <c r="I4776" s="260">
        <v>3146</v>
      </c>
      <c r="J4776" s="260">
        <v>2056.6666666666702</v>
      </c>
      <c r="K4776" s="260">
        <v>23.6666666666667</v>
      </c>
      <c r="L4776" s="260">
        <v>1065.6666666666699</v>
      </c>
      <c r="M4776" s="260">
        <v>33.3333333333333</v>
      </c>
      <c r="N4776" s="260">
        <v>4413.3333333333303</v>
      </c>
    </row>
    <row r="4777" spans="1:14" x14ac:dyDescent="0.25">
      <c r="A4777" s="263">
        <v>41301</v>
      </c>
      <c r="B4777">
        <v>0.93445595100000001</v>
      </c>
      <c r="C4777">
        <v>273.90025270000001</v>
      </c>
      <c r="D4777">
        <v>7.266329475</v>
      </c>
      <c r="E4777">
        <v>0.61978175700000004</v>
      </c>
      <c r="F4777" s="260">
        <v>90</v>
      </c>
      <c r="G4777" s="260">
        <v>67.5</v>
      </c>
      <c r="H4777" s="260">
        <v>22.5</v>
      </c>
      <c r="I4777" s="260">
        <v>3392.5</v>
      </c>
      <c r="J4777" s="260">
        <v>2053.3333333333298</v>
      </c>
      <c r="K4777" s="260">
        <v>21.8333333333333</v>
      </c>
      <c r="L4777" s="260">
        <v>1317.3333333333301</v>
      </c>
      <c r="M4777" s="260">
        <v>36.6666666666667</v>
      </c>
      <c r="N4777" s="260">
        <v>4281.6666666666697</v>
      </c>
    </row>
    <row r="4778" spans="1:14" x14ac:dyDescent="0.25">
      <c r="A4778" s="263">
        <v>41302</v>
      </c>
      <c r="B4778">
        <v>1.13267388</v>
      </c>
      <c r="C4778">
        <v>356.12354149999999</v>
      </c>
      <c r="D4778">
        <v>7.0461376729999996</v>
      </c>
      <c r="E4778">
        <v>1.0201031730000001</v>
      </c>
      <c r="F4778" s="260">
        <v>72</v>
      </c>
      <c r="G4778" s="260">
        <v>49</v>
      </c>
      <c r="H4778" s="260">
        <v>23</v>
      </c>
      <c r="I4778" s="260">
        <v>3639</v>
      </c>
      <c r="J4778" s="260">
        <v>2050</v>
      </c>
      <c r="K4778" s="260">
        <v>20</v>
      </c>
      <c r="L4778" s="260">
        <v>1569</v>
      </c>
      <c r="M4778" s="260">
        <v>40</v>
      </c>
      <c r="N4778" s="260">
        <v>4150</v>
      </c>
    </row>
    <row r="4779" spans="1:14" x14ac:dyDescent="0.25">
      <c r="A4779" s="263">
        <v>41303</v>
      </c>
      <c r="B4779">
        <v>13.705353949999999</v>
      </c>
      <c r="C4779">
        <v>4045.3693840000001</v>
      </c>
      <c r="D4779">
        <v>115.2001568</v>
      </c>
      <c r="E4779">
        <v>51.651849679999998</v>
      </c>
      <c r="F4779" s="260">
        <v>97.285714285714306</v>
      </c>
      <c r="G4779" s="260">
        <v>62.714285714285701</v>
      </c>
      <c r="H4779" s="260">
        <v>34.571428571428598</v>
      </c>
      <c r="I4779" s="260">
        <v>3416.2857142857101</v>
      </c>
      <c r="J4779" s="260">
        <v>1978.57142857143</v>
      </c>
      <c r="K4779" s="260">
        <v>25.285714285714299</v>
      </c>
      <c r="L4779" s="260">
        <v>1412.42857142857</v>
      </c>
      <c r="M4779" s="260">
        <v>36.571428571428598</v>
      </c>
      <c r="N4779" s="260">
        <v>4462.8571428571404</v>
      </c>
    </row>
    <row r="4780" spans="1:14" x14ac:dyDescent="0.25">
      <c r="A4780" s="263">
        <v>41304</v>
      </c>
      <c r="B4780">
        <v>42.475270520000002</v>
      </c>
      <c r="C4780">
        <v>11719.970810000001</v>
      </c>
      <c r="D4780">
        <v>449.82039630000003</v>
      </c>
      <c r="E4780">
        <v>532.97748769999998</v>
      </c>
      <c r="F4780" s="260">
        <v>122.571428571429</v>
      </c>
      <c r="G4780" s="260">
        <v>76.428571428571402</v>
      </c>
      <c r="H4780" s="260">
        <v>46.142857142857103</v>
      </c>
      <c r="I4780" s="260">
        <v>3193.5714285714298</v>
      </c>
      <c r="J4780" s="260">
        <v>1907.1428571428601</v>
      </c>
      <c r="K4780" s="260">
        <v>30.571428571428601</v>
      </c>
      <c r="L4780" s="260">
        <v>1255.8571428571399</v>
      </c>
      <c r="M4780" s="260">
        <v>33.142857142857103</v>
      </c>
      <c r="N4780" s="260">
        <v>4775.7142857142899</v>
      </c>
    </row>
    <row r="4781" spans="1:14" x14ac:dyDescent="0.25">
      <c r="A4781" s="263">
        <v>41305</v>
      </c>
      <c r="B4781">
        <v>50.120819210000001</v>
      </c>
      <c r="C4781">
        <v>12865.11498</v>
      </c>
      <c r="D4781">
        <v>640.28630529999998</v>
      </c>
      <c r="E4781">
        <v>742.41058829999997</v>
      </c>
      <c r="F4781" s="260">
        <v>147.857142857143</v>
      </c>
      <c r="G4781" s="260">
        <v>90.142857142857096</v>
      </c>
      <c r="H4781" s="260">
        <v>57.714285714285701</v>
      </c>
      <c r="I4781" s="260">
        <v>2970.8571428571399</v>
      </c>
      <c r="J4781" s="260">
        <v>1835.7142857142901</v>
      </c>
      <c r="K4781" s="260">
        <v>35.857142857142897</v>
      </c>
      <c r="L4781" s="260">
        <v>1099.2857142857099</v>
      </c>
      <c r="M4781" s="260">
        <v>29.714285714285701</v>
      </c>
      <c r="N4781" s="260">
        <v>5088.5714285714303</v>
      </c>
    </row>
    <row r="4782" spans="1:14" x14ac:dyDescent="0.25">
      <c r="A4782" s="263">
        <v>41306</v>
      </c>
      <c r="B4782">
        <v>10.16574808</v>
      </c>
      <c r="C4782">
        <v>2413.7505769999998</v>
      </c>
      <c r="D4782">
        <v>152.07494410000001</v>
      </c>
      <c r="E4782">
        <v>31.547324939999999</v>
      </c>
      <c r="F4782" s="260">
        <v>173.142857142857</v>
      </c>
      <c r="G4782" s="260">
        <v>103.857142857143</v>
      </c>
      <c r="H4782" s="260">
        <v>69.285714285714306</v>
      </c>
      <c r="I4782" s="260">
        <v>2748.1428571428601</v>
      </c>
      <c r="J4782" s="260">
        <v>1764.2857142857099</v>
      </c>
      <c r="K4782" s="260">
        <v>41.142857142857103</v>
      </c>
      <c r="L4782" s="260">
        <v>942.71428571428601</v>
      </c>
      <c r="M4782" s="260">
        <v>26.285714285714299</v>
      </c>
      <c r="N4782" s="260">
        <v>5401.4285714285697</v>
      </c>
    </row>
    <row r="4783" spans="1:14" x14ac:dyDescent="0.25">
      <c r="A4783" s="263">
        <v>41307</v>
      </c>
      <c r="B4783">
        <v>3.9360417339999998</v>
      </c>
      <c r="C4783">
        <v>858.83261070000003</v>
      </c>
      <c r="D4783">
        <v>67.480399149999997</v>
      </c>
      <c r="E4783">
        <v>5.4138876800000002</v>
      </c>
      <c r="F4783" s="260">
        <v>198.42857142857099</v>
      </c>
      <c r="G4783" s="260">
        <v>117.571428571429</v>
      </c>
      <c r="H4783" s="260">
        <v>80.857142857142904</v>
      </c>
      <c r="I4783" s="260">
        <v>2525.4285714285702</v>
      </c>
      <c r="J4783" s="260">
        <v>1692.8571428571399</v>
      </c>
      <c r="K4783" s="260">
        <v>46.428571428571402</v>
      </c>
      <c r="L4783" s="260">
        <v>786.142857142857</v>
      </c>
      <c r="M4783" s="260">
        <v>22.8571428571429</v>
      </c>
      <c r="N4783" s="260">
        <v>5714.2857142857101</v>
      </c>
    </row>
    <row r="4784" spans="1:14" x14ac:dyDescent="0.25">
      <c r="A4784" s="263">
        <v>41308</v>
      </c>
      <c r="B4784">
        <v>3.4263384879999998</v>
      </c>
      <c r="C4784">
        <v>681.68550970000001</v>
      </c>
      <c r="D4784">
        <v>66.227402949999998</v>
      </c>
      <c r="E4784">
        <v>4.1288839169999996</v>
      </c>
      <c r="F4784" s="260">
        <v>223.71428571428601</v>
      </c>
      <c r="G4784" s="260">
        <v>131.28571428571399</v>
      </c>
      <c r="H4784" s="260">
        <v>92.428571428571402</v>
      </c>
      <c r="I4784" s="260">
        <v>2302.7142857142899</v>
      </c>
      <c r="J4784" s="260">
        <v>1621.42857142857</v>
      </c>
      <c r="K4784" s="260">
        <v>51.714285714285701</v>
      </c>
      <c r="L4784" s="260">
        <v>629.57142857142901</v>
      </c>
      <c r="M4784" s="260">
        <v>19.428571428571399</v>
      </c>
      <c r="N4784" s="260">
        <v>6027.1428571428596</v>
      </c>
    </row>
    <row r="4785" spans="1:14" x14ac:dyDescent="0.25">
      <c r="A4785" s="263">
        <v>41309</v>
      </c>
      <c r="B4785">
        <v>2.760892583</v>
      </c>
      <c r="C4785">
        <v>496.16552789999997</v>
      </c>
      <c r="D4785">
        <v>59.396738669999998</v>
      </c>
      <c r="E4785">
        <v>2.8913397939999999</v>
      </c>
      <c r="F4785" s="260">
        <v>249</v>
      </c>
      <c r="G4785" s="260">
        <v>145</v>
      </c>
      <c r="H4785" s="260">
        <v>104</v>
      </c>
      <c r="I4785" s="260">
        <v>2080</v>
      </c>
      <c r="J4785" s="260">
        <v>1550</v>
      </c>
      <c r="K4785" s="260">
        <v>57</v>
      </c>
      <c r="L4785" s="260">
        <v>473</v>
      </c>
      <c r="M4785" s="260">
        <v>16</v>
      </c>
      <c r="N4785" s="260">
        <v>6340</v>
      </c>
    </row>
    <row r="4786" spans="1:14" x14ac:dyDescent="0.25">
      <c r="A4786" s="263">
        <v>41310</v>
      </c>
      <c r="B4786">
        <v>2.7410707909999998</v>
      </c>
      <c r="C4786">
        <v>477.71695010000002</v>
      </c>
      <c r="D4786">
        <v>57.109505079999998</v>
      </c>
      <c r="E4786">
        <v>2.8543373719999998</v>
      </c>
      <c r="F4786" s="260">
        <v>241.142857142857</v>
      </c>
      <c r="G4786" s="260">
        <v>145.57142857142901</v>
      </c>
      <c r="H4786" s="260">
        <v>95.571428571428598</v>
      </c>
      <c r="I4786" s="260">
        <v>2017.1428571428601</v>
      </c>
      <c r="J4786" s="260">
        <v>1469.57142857143</v>
      </c>
      <c r="K4786" s="260">
        <v>56.714285714285701</v>
      </c>
      <c r="L4786" s="260">
        <v>490.857142857143</v>
      </c>
      <c r="M4786" s="260">
        <v>16.428571428571399</v>
      </c>
      <c r="N4786" s="260">
        <v>6494.2857142857101</v>
      </c>
    </row>
    <row r="4787" spans="1:14" x14ac:dyDescent="0.25">
      <c r="A4787" s="263">
        <v>41311</v>
      </c>
      <c r="B4787">
        <v>2.6872687810000002</v>
      </c>
      <c r="C4787">
        <v>453.74610150000001</v>
      </c>
      <c r="D4787">
        <v>54.16428243</v>
      </c>
      <c r="E4787">
        <v>2.77411261</v>
      </c>
      <c r="F4787" s="260">
        <v>233.28571428571399</v>
      </c>
      <c r="G4787" s="260">
        <v>146.142857142857</v>
      </c>
      <c r="H4787" s="260">
        <v>87.142857142857096</v>
      </c>
      <c r="I4787" s="260">
        <v>1954.2857142857099</v>
      </c>
      <c r="J4787" s="260">
        <v>1389.1428571428601</v>
      </c>
      <c r="K4787" s="260">
        <v>56.428571428571402</v>
      </c>
      <c r="L4787" s="260">
        <v>508.71428571428601</v>
      </c>
      <c r="M4787" s="260">
        <v>16.8571428571429</v>
      </c>
      <c r="N4787" s="260">
        <v>6648.5714285714303</v>
      </c>
    </row>
    <row r="4788" spans="1:14" x14ac:dyDescent="0.25">
      <c r="A4788" s="263">
        <v>41312</v>
      </c>
      <c r="B4788">
        <v>4.1908933580000003</v>
      </c>
      <c r="C4788">
        <v>684.87339780000002</v>
      </c>
      <c r="D4788">
        <v>81.626149670000004</v>
      </c>
      <c r="E4788">
        <v>5.9965433739999998</v>
      </c>
      <c r="F4788" s="260">
        <v>225.42857142857099</v>
      </c>
      <c r="G4788" s="260">
        <v>146.71428571428601</v>
      </c>
      <c r="H4788" s="260">
        <v>78.714285714285694</v>
      </c>
      <c r="I4788" s="260">
        <v>1891.42857142857</v>
      </c>
      <c r="J4788" s="260">
        <v>1308.7142857142901</v>
      </c>
      <c r="K4788" s="260">
        <v>56.142857142857103</v>
      </c>
      <c r="L4788" s="260">
        <v>526.57142857142901</v>
      </c>
      <c r="M4788" s="260">
        <v>17.285714285714299</v>
      </c>
      <c r="N4788" s="260">
        <v>6802.8571428571404</v>
      </c>
    </row>
    <row r="4789" spans="1:14" x14ac:dyDescent="0.25">
      <c r="A4789" s="263">
        <v>41313</v>
      </c>
      <c r="B4789">
        <v>16.820207119999999</v>
      </c>
      <c r="C4789">
        <v>2657.400494</v>
      </c>
      <c r="D4789">
        <v>316.18913689999999</v>
      </c>
      <c r="E4789">
        <v>76.052171689999994</v>
      </c>
      <c r="F4789" s="260">
        <v>217.57142857142901</v>
      </c>
      <c r="G4789" s="260">
        <v>147.28571428571399</v>
      </c>
      <c r="H4789" s="260">
        <v>70.285714285714306</v>
      </c>
      <c r="I4789" s="260">
        <v>1828.57142857143</v>
      </c>
      <c r="J4789" s="260">
        <v>1228.2857142857099</v>
      </c>
      <c r="K4789" s="260">
        <v>55.857142857142897</v>
      </c>
      <c r="L4789" s="260">
        <v>544.42857142857099</v>
      </c>
      <c r="M4789" s="260">
        <v>17.714285714285701</v>
      </c>
      <c r="N4789" s="260">
        <v>6957.1428571428596</v>
      </c>
    </row>
    <row r="4790" spans="1:14" x14ac:dyDescent="0.25">
      <c r="A4790" s="263">
        <v>41314</v>
      </c>
      <c r="B4790">
        <v>12.62931377</v>
      </c>
      <c r="C4790">
        <v>1926.6992419999999</v>
      </c>
      <c r="D4790">
        <v>228.83450540000001</v>
      </c>
      <c r="E4790">
        <v>48.030046949999999</v>
      </c>
      <c r="F4790" s="260">
        <v>209.71428571428601</v>
      </c>
      <c r="G4790" s="260">
        <v>147.857142857143</v>
      </c>
      <c r="H4790" s="260">
        <v>61.857142857142897</v>
      </c>
      <c r="I4790" s="260">
        <v>1765.7142857142901</v>
      </c>
      <c r="J4790" s="260">
        <v>1147.8571428571399</v>
      </c>
      <c r="K4790" s="260">
        <v>55.571428571428598</v>
      </c>
      <c r="L4790" s="260">
        <v>562.28571428571399</v>
      </c>
      <c r="M4790" s="260">
        <v>18.1428571428571</v>
      </c>
      <c r="N4790" s="260">
        <v>7111.4285714285697</v>
      </c>
    </row>
    <row r="4791" spans="1:14" x14ac:dyDescent="0.25">
      <c r="A4791" s="263">
        <v>41315</v>
      </c>
      <c r="B4791">
        <v>4.5306955220000003</v>
      </c>
      <c r="C4791">
        <v>666.58699279999996</v>
      </c>
      <c r="D4791">
        <v>79.017401079999999</v>
      </c>
      <c r="E4791">
        <v>7.4556847199999998</v>
      </c>
      <c r="F4791" s="260">
        <v>201.857142857143</v>
      </c>
      <c r="G4791" s="260">
        <v>148.42857142857099</v>
      </c>
      <c r="H4791" s="260">
        <v>53.428571428571402</v>
      </c>
      <c r="I4791" s="260">
        <v>1702.8571428571399</v>
      </c>
      <c r="J4791" s="260">
        <v>1067.42857142857</v>
      </c>
      <c r="K4791" s="260">
        <v>55.285714285714299</v>
      </c>
      <c r="L4791" s="260">
        <v>580.142857142857</v>
      </c>
      <c r="M4791" s="260">
        <v>18.571428571428601</v>
      </c>
      <c r="N4791" s="260">
        <v>7265.7142857142899</v>
      </c>
    </row>
    <row r="4792" spans="1:14" x14ac:dyDescent="0.25">
      <c r="A4792" s="263">
        <v>41316</v>
      </c>
      <c r="B4792">
        <v>3.4263384879999998</v>
      </c>
      <c r="C4792">
        <v>485.4984584</v>
      </c>
      <c r="D4792">
        <v>57.430915200000001</v>
      </c>
      <c r="E4792">
        <v>4.2365852659999996</v>
      </c>
      <c r="F4792" s="260">
        <v>194</v>
      </c>
      <c r="G4792" s="260">
        <v>149</v>
      </c>
      <c r="H4792" s="260">
        <v>45</v>
      </c>
      <c r="I4792" s="260">
        <v>1640</v>
      </c>
      <c r="J4792" s="260">
        <v>987</v>
      </c>
      <c r="K4792" s="260">
        <v>55</v>
      </c>
      <c r="L4792" s="260">
        <v>598</v>
      </c>
      <c r="M4792" s="260">
        <v>19</v>
      </c>
      <c r="N4792" s="260">
        <v>7420</v>
      </c>
    </row>
    <row r="4793" spans="1:14" x14ac:dyDescent="0.25">
      <c r="A4793" s="263">
        <v>41317</v>
      </c>
      <c r="B4793">
        <v>3.114853171</v>
      </c>
      <c r="C4793">
        <v>420.16877390000002</v>
      </c>
      <c r="D4793">
        <v>50.864306339999999</v>
      </c>
      <c r="E4793">
        <v>3.6312166559999999</v>
      </c>
      <c r="F4793" s="260">
        <v>189</v>
      </c>
      <c r="G4793" s="260">
        <v>138</v>
      </c>
      <c r="H4793" s="260">
        <v>51</v>
      </c>
      <c r="I4793" s="260">
        <v>1561.25</v>
      </c>
      <c r="J4793" s="260">
        <v>965.75</v>
      </c>
      <c r="K4793" s="260">
        <v>48.625</v>
      </c>
      <c r="L4793" s="260">
        <v>546.875</v>
      </c>
      <c r="M4793" s="260">
        <v>16.625</v>
      </c>
      <c r="N4793" s="260">
        <v>6898.75</v>
      </c>
    </row>
    <row r="4794" spans="1:14" x14ac:dyDescent="0.25">
      <c r="A4794" s="263">
        <v>41318</v>
      </c>
      <c r="B4794">
        <v>2.514536015</v>
      </c>
      <c r="C4794">
        <v>322.08188910000001</v>
      </c>
      <c r="D4794">
        <v>39.97508775</v>
      </c>
      <c r="E4794">
        <v>2.554759523</v>
      </c>
      <c r="F4794" s="260">
        <v>184</v>
      </c>
      <c r="G4794" s="260">
        <v>127</v>
      </c>
      <c r="H4794" s="260">
        <v>57</v>
      </c>
      <c r="I4794" s="260">
        <v>1482.5</v>
      </c>
      <c r="J4794" s="260">
        <v>944.5</v>
      </c>
      <c r="K4794" s="260">
        <v>42.25</v>
      </c>
      <c r="L4794" s="260">
        <v>495.75</v>
      </c>
      <c r="M4794" s="260">
        <v>14.25</v>
      </c>
      <c r="N4794" s="260">
        <v>6377.5</v>
      </c>
    </row>
    <row r="4795" spans="1:14" x14ac:dyDescent="0.25">
      <c r="A4795" s="263">
        <v>41319</v>
      </c>
      <c r="B4795">
        <v>2.197387328</v>
      </c>
      <c r="C4795">
        <v>266.50792469999999</v>
      </c>
      <c r="D4795">
        <v>33.983913459999997</v>
      </c>
      <c r="E4795">
        <v>2.0127985970000002</v>
      </c>
      <c r="F4795" s="260">
        <v>179</v>
      </c>
      <c r="G4795" s="260">
        <v>116</v>
      </c>
      <c r="H4795" s="260">
        <v>63</v>
      </c>
      <c r="I4795" s="260">
        <v>1403.75</v>
      </c>
      <c r="J4795" s="260">
        <v>923.25</v>
      </c>
      <c r="K4795" s="260">
        <v>35.875</v>
      </c>
      <c r="L4795" s="260">
        <v>444.625</v>
      </c>
      <c r="M4795" s="260">
        <v>11.875</v>
      </c>
      <c r="N4795" s="260">
        <v>5856.25</v>
      </c>
    </row>
    <row r="4796" spans="1:14" x14ac:dyDescent="0.25">
      <c r="A4796" s="263">
        <v>41320</v>
      </c>
      <c r="B4796">
        <v>2.106773418</v>
      </c>
      <c r="C4796">
        <v>241.18342089999999</v>
      </c>
      <c r="D4796">
        <v>31.672388860000002</v>
      </c>
      <c r="E4796">
        <v>1.883504877</v>
      </c>
      <c r="F4796" s="260">
        <v>174</v>
      </c>
      <c r="G4796" s="260">
        <v>105</v>
      </c>
      <c r="H4796" s="260">
        <v>69</v>
      </c>
      <c r="I4796" s="260">
        <v>1325</v>
      </c>
      <c r="J4796" s="260">
        <v>902</v>
      </c>
      <c r="K4796" s="260">
        <v>29.5</v>
      </c>
      <c r="L4796" s="260">
        <v>393.5</v>
      </c>
      <c r="M4796" s="260">
        <v>9.5</v>
      </c>
      <c r="N4796" s="260">
        <v>5335</v>
      </c>
    </row>
    <row r="4797" spans="1:14" x14ac:dyDescent="0.25">
      <c r="A4797" s="263">
        <v>41321</v>
      </c>
      <c r="B4797">
        <v>1.832100002</v>
      </c>
      <c r="C4797">
        <v>197.27319979999999</v>
      </c>
      <c r="D4797">
        <v>26.751591390000002</v>
      </c>
      <c r="E4797">
        <v>1.4812441199999999</v>
      </c>
      <c r="F4797" s="260">
        <v>169</v>
      </c>
      <c r="G4797" s="260">
        <v>94</v>
      </c>
      <c r="H4797" s="260">
        <v>75</v>
      </c>
      <c r="I4797" s="260">
        <v>1246.25</v>
      </c>
      <c r="J4797" s="260">
        <v>880.75</v>
      </c>
      <c r="K4797" s="260">
        <v>23.125</v>
      </c>
      <c r="L4797" s="260">
        <v>342.375</v>
      </c>
      <c r="M4797" s="260">
        <v>7.125</v>
      </c>
      <c r="N4797" s="260">
        <v>4813.75</v>
      </c>
    </row>
    <row r="4798" spans="1:14" x14ac:dyDescent="0.25">
      <c r="A4798" s="263">
        <v>41322</v>
      </c>
      <c r="B4798">
        <v>1.514951315</v>
      </c>
      <c r="C4798">
        <v>152.816169</v>
      </c>
      <c r="D4798">
        <v>21.466254150000001</v>
      </c>
      <c r="E4798">
        <v>1.157075436</v>
      </c>
      <c r="F4798" s="260">
        <v>164</v>
      </c>
      <c r="G4798" s="260">
        <v>83</v>
      </c>
      <c r="H4798" s="260">
        <v>81</v>
      </c>
      <c r="I4798" s="260">
        <v>1167.5</v>
      </c>
      <c r="J4798" s="260">
        <v>859.5</v>
      </c>
      <c r="K4798" s="260">
        <v>16.75</v>
      </c>
      <c r="L4798" s="260">
        <v>291.25</v>
      </c>
      <c r="M4798" s="260">
        <v>4.75</v>
      </c>
      <c r="N4798" s="260">
        <v>4292.5</v>
      </c>
    </row>
    <row r="4799" spans="1:14" x14ac:dyDescent="0.25">
      <c r="A4799" s="263">
        <v>41323</v>
      </c>
      <c r="B4799">
        <v>1.319565071</v>
      </c>
      <c r="C4799">
        <v>124.1288471</v>
      </c>
      <c r="D4799">
        <v>18.127657119999999</v>
      </c>
      <c r="E4799">
        <v>0.96847482900000004</v>
      </c>
      <c r="F4799" s="260">
        <v>159</v>
      </c>
      <c r="G4799" s="260">
        <v>72</v>
      </c>
      <c r="H4799" s="260">
        <v>87</v>
      </c>
      <c r="I4799" s="260">
        <v>1088.75</v>
      </c>
      <c r="J4799" s="260">
        <v>838.25</v>
      </c>
      <c r="K4799" s="260">
        <v>10.375</v>
      </c>
      <c r="L4799" s="260">
        <v>240.125</v>
      </c>
      <c r="M4799" s="260">
        <v>2.375</v>
      </c>
      <c r="N4799" s="260">
        <v>3771.25</v>
      </c>
    </row>
    <row r="4800" spans="1:14" x14ac:dyDescent="0.25">
      <c r="A4800" s="263">
        <v>41324</v>
      </c>
      <c r="B4800">
        <v>1.60839691</v>
      </c>
      <c r="C4800">
        <v>140.35514800000001</v>
      </c>
      <c r="D4800">
        <v>21.400685930000002</v>
      </c>
      <c r="E4800">
        <v>1.277905034</v>
      </c>
      <c r="F4800" s="260">
        <v>154</v>
      </c>
      <c r="G4800" s="260">
        <v>61</v>
      </c>
      <c r="H4800" s="260">
        <v>93</v>
      </c>
      <c r="I4800" s="260">
        <v>1010</v>
      </c>
      <c r="J4800" s="260">
        <v>817</v>
      </c>
      <c r="K4800" s="260">
        <v>4</v>
      </c>
      <c r="L4800" s="260">
        <v>189</v>
      </c>
      <c r="M4800" s="260">
        <v>0</v>
      </c>
      <c r="N4800" s="260">
        <v>3250</v>
      </c>
    </row>
    <row r="4801" spans="1:14" x14ac:dyDescent="0.25">
      <c r="A4801" s="263">
        <v>41325</v>
      </c>
      <c r="B4801">
        <v>2.2710111300000002</v>
      </c>
      <c r="C4801">
        <v>186.46999869999999</v>
      </c>
      <c r="D4801">
        <v>26.914207099999999</v>
      </c>
      <c r="E4801">
        <v>2.248899309</v>
      </c>
      <c r="F4801" s="260">
        <v>137.166666666667</v>
      </c>
      <c r="G4801" s="260">
        <v>54.1666666666667</v>
      </c>
      <c r="H4801" s="260">
        <v>83</v>
      </c>
      <c r="I4801" s="260">
        <v>950.33333333333303</v>
      </c>
      <c r="J4801" s="260">
        <v>737.5</v>
      </c>
      <c r="K4801" s="260">
        <v>6.8333333333333304</v>
      </c>
      <c r="L4801" s="260">
        <v>206</v>
      </c>
      <c r="M4801" s="260">
        <v>4.3333333333333304</v>
      </c>
      <c r="N4801" s="260">
        <v>3435</v>
      </c>
    </row>
    <row r="4802" spans="1:14" x14ac:dyDescent="0.25">
      <c r="A4802" s="263">
        <v>41326</v>
      </c>
      <c r="B4802">
        <v>2.1096051020000002</v>
      </c>
      <c r="C4802">
        <v>162.3417072</v>
      </c>
      <c r="D4802">
        <v>21.933142320000002</v>
      </c>
      <c r="E4802">
        <v>2.0074288760000001</v>
      </c>
      <c r="F4802" s="260">
        <v>120.333333333333</v>
      </c>
      <c r="G4802" s="260">
        <v>47.3333333333333</v>
      </c>
      <c r="H4802" s="260">
        <v>73</v>
      </c>
      <c r="I4802" s="260">
        <v>890.66666666666697</v>
      </c>
      <c r="J4802" s="260">
        <v>658</v>
      </c>
      <c r="K4802" s="260">
        <v>9.6666666666666696</v>
      </c>
      <c r="L4802" s="260">
        <v>223</v>
      </c>
      <c r="M4802" s="260">
        <v>8.6666666666666696</v>
      </c>
      <c r="N4802" s="260">
        <v>3620</v>
      </c>
    </row>
    <row r="4803" spans="1:14" x14ac:dyDescent="0.25">
      <c r="A4803" s="263">
        <v>41327</v>
      </c>
      <c r="B4803">
        <v>1.80095147</v>
      </c>
      <c r="C4803">
        <v>129.30543399999999</v>
      </c>
      <c r="D4803">
        <v>16.104828430000001</v>
      </c>
      <c r="E4803">
        <v>1.533377177</v>
      </c>
      <c r="F4803" s="260">
        <v>103.5</v>
      </c>
      <c r="G4803" s="260">
        <v>40.5</v>
      </c>
      <c r="H4803" s="260">
        <v>63</v>
      </c>
      <c r="I4803" s="260">
        <v>831</v>
      </c>
      <c r="J4803" s="260">
        <v>578.5</v>
      </c>
      <c r="K4803" s="260">
        <v>12.5</v>
      </c>
      <c r="L4803" s="260">
        <v>240</v>
      </c>
      <c r="M4803" s="260">
        <v>13</v>
      </c>
      <c r="N4803" s="260">
        <v>3805</v>
      </c>
    </row>
    <row r="4804" spans="1:14" x14ac:dyDescent="0.25">
      <c r="A4804" s="263">
        <v>41328</v>
      </c>
      <c r="B4804">
        <v>2.69859552</v>
      </c>
      <c r="C4804">
        <v>179.843041</v>
      </c>
      <c r="D4804">
        <v>20.20708325</v>
      </c>
      <c r="E4804">
        <v>3.095904408</v>
      </c>
      <c r="F4804" s="260">
        <v>86.6666666666667</v>
      </c>
      <c r="G4804" s="260">
        <v>33.6666666666667</v>
      </c>
      <c r="H4804" s="260">
        <v>53</v>
      </c>
      <c r="I4804" s="260">
        <v>771.33333333333303</v>
      </c>
      <c r="J4804" s="260">
        <v>499</v>
      </c>
      <c r="K4804" s="260">
        <v>15.3333333333333</v>
      </c>
      <c r="L4804" s="260">
        <v>257</v>
      </c>
      <c r="M4804" s="260">
        <v>17.3333333333333</v>
      </c>
      <c r="N4804" s="260">
        <v>3990</v>
      </c>
    </row>
    <row r="4805" spans="1:14" x14ac:dyDescent="0.25">
      <c r="A4805" s="263">
        <v>41329</v>
      </c>
      <c r="B4805">
        <v>2.7495658449999998</v>
      </c>
      <c r="C4805">
        <v>169.06530470000001</v>
      </c>
      <c r="D4805">
        <v>16.589780480000002</v>
      </c>
      <c r="E4805">
        <v>3.2277137219999998</v>
      </c>
      <c r="F4805" s="260">
        <v>69.8333333333333</v>
      </c>
      <c r="G4805" s="260">
        <v>26.8333333333333</v>
      </c>
      <c r="H4805" s="260">
        <v>43</v>
      </c>
      <c r="I4805" s="260">
        <v>711.66666666666697</v>
      </c>
      <c r="J4805" s="260">
        <v>419.5</v>
      </c>
      <c r="K4805" s="260">
        <v>18.1666666666667</v>
      </c>
      <c r="L4805" s="260">
        <v>274</v>
      </c>
      <c r="M4805" s="260">
        <v>21.6666666666667</v>
      </c>
      <c r="N4805" s="260">
        <v>4175</v>
      </c>
    </row>
    <row r="4806" spans="1:14" x14ac:dyDescent="0.25">
      <c r="A4806" s="263">
        <v>41330</v>
      </c>
      <c r="B4806">
        <v>2.2964962930000001</v>
      </c>
      <c r="C4806">
        <v>129.3680664</v>
      </c>
      <c r="D4806">
        <v>10.51611582</v>
      </c>
      <c r="E4806">
        <v>2.4106034159999998</v>
      </c>
      <c r="F4806" s="260">
        <v>53</v>
      </c>
      <c r="G4806" s="260">
        <v>20</v>
      </c>
      <c r="H4806" s="260">
        <v>33</v>
      </c>
      <c r="I4806" s="260">
        <v>652</v>
      </c>
      <c r="J4806" s="260">
        <v>340</v>
      </c>
      <c r="K4806" s="260">
        <v>21</v>
      </c>
      <c r="L4806" s="260">
        <v>291</v>
      </c>
      <c r="M4806" s="260">
        <v>26</v>
      </c>
      <c r="N4806" s="260">
        <v>4360</v>
      </c>
    </row>
    <row r="4807" spans="1:14" x14ac:dyDescent="0.25">
      <c r="A4807" s="263">
        <v>41331</v>
      </c>
      <c r="B4807">
        <v>5.4085177790000003</v>
      </c>
      <c r="C4807">
        <v>388.65670569999997</v>
      </c>
      <c r="D4807">
        <v>31.575853970000001</v>
      </c>
      <c r="E4807">
        <v>9.2307124429999998</v>
      </c>
      <c r="F4807" s="260">
        <v>67.571428571428598</v>
      </c>
      <c r="G4807" s="260">
        <v>23.571428571428601</v>
      </c>
      <c r="H4807" s="260">
        <v>44</v>
      </c>
      <c r="I4807" s="260">
        <v>831.71428571428601</v>
      </c>
      <c r="J4807" s="260">
        <v>520</v>
      </c>
      <c r="K4807" s="260">
        <v>19.571428571428601</v>
      </c>
      <c r="L4807" s="260">
        <v>292.142857142857</v>
      </c>
      <c r="M4807" s="260">
        <v>23.714285714285701</v>
      </c>
      <c r="N4807" s="260">
        <v>4630</v>
      </c>
    </row>
    <row r="4808" spans="1:14" x14ac:dyDescent="0.25">
      <c r="A4808" s="263">
        <v>41332</v>
      </c>
      <c r="B4808">
        <v>50.120819210000001</v>
      </c>
      <c r="C4808">
        <v>4379.9295089999996</v>
      </c>
      <c r="D4808">
        <v>355.71461410000001</v>
      </c>
      <c r="E4808">
        <v>854.94975629999999</v>
      </c>
      <c r="F4808" s="260">
        <v>82.142857142857096</v>
      </c>
      <c r="G4808" s="260">
        <v>27.1428571428571</v>
      </c>
      <c r="H4808" s="260">
        <v>55</v>
      </c>
      <c r="I4808" s="260">
        <v>1011.42857142857</v>
      </c>
      <c r="J4808" s="260">
        <v>700</v>
      </c>
      <c r="K4808" s="260">
        <v>18.1428571428571</v>
      </c>
      <c r="L4808" s="260">
        <v>293.28571428571399</v>
      </c>
      <c r="M4808" s="260">
        <v>21.428571428571399</v>
      </c>
      <c r="N4808" s="260">
        <v>4900</v>
      </c>
    </row>
    <row r="4809" spans="1:14" x14ac:dyDescent="0.25">
      <c r="A4809" s="263">
        <v>41333</v>
      </c>
      <c r="B4809">
        <v>16.961791359999999</v>
      </c>
      <c r="C4809">
        <v>1745.6183960000001</v>
      </c>
      <c r="D4809">
        <v>141.7346671</v>
      </c>
      <c r="E4809">
        <v>91.470461069999999</v>
      </c>
      <c r="F4809" s="260">
        <v>96.714285714285694</v>
      </c>
      <c r="G4809" s="260">
        <v>30.714285714285701</v>
      </c>
      <c r="H4809" s="260">
        <v>66</v>
      </c>
      <c r="I4809" s="260">
        <v>1191.1428571428601</v>
      </c>
      <c r="J4809" s="260">
        <v>880</v>
      </c>
      <c r="K4809" s="260">
        <v>16.714285714285701</v>
      </c>
      <c r="L4809" s="260">
        <v>294.42857142857099</v>
      </c>
      <c r="M4809" s="260">
        <v>19.1428571428571</v>
      </c>
      <c r="N4809" s="260">
        <v>5170</v>
      </c>
    </row>
    <row r="4810" spans="1:14" x14ac:dyDescent="0.25">
      <c r="A4810" s="263">
        <v>41334</v>
      </c>
      <c r="B4810">
        <v>8.9481236549999998</v>
      </c>
      <c r="C4810">
        <v>1059.834173</v>
      </c>
      <c r="D4810">
        <v>86.036975920000003</v>
      </c>
      <c r="E4810">
        <v>29.60184065</v>
      </c>
      <c r="F4810" s="260">
        <v>111.28571428571399</v>
      </c>
      <c r="G4810" s="260">
        <v>34.285714285714299</v>
      </c>
      <c r="H4810" s="260">
        <v>77</v>
      </c>
      <c r="I4810" s="260">
        <v>1370.8571428571399</v>
      </c>
      <c r="J4810" s="260">
        <v>1060</v>
      </c>
      <c r="K4810" s="260">
        <v>15.285714285714301</v>
      </c>
      <c r="L4810" s="260">
        <v>295.57142857142901</v>
      </c>
      <c r="M4810" s="260">
        <v>16.8571428571429</v>
      </c>
      <c r="N4810" s="260">
        <v>5440</v>
      </c>
    </row>
    <row r="4811" spans="1:14" x14ac:dyDescent="0.25">
      <c r="A4811" s="263">
        <v>41335</v>
      </c>
      <c r="B4811">
        <v>5.6633694019999998</v>
      </c>
      <c r="C4811">
        <v>758.71803899999998</v>
      </c>
      <c r="D4811">
        <v>61.583802499999997</v>
      </c>
      <c r="E4811">
        <v>13.12145108</v>
      </c>
      <c r="F4811" s="260">
        <v>125.857142857143</v>
      </c>
      <c r="G4811" s="260">
        <v>37.857142857142897</v>
      </c>
      <c r="H4811" s="260">
        <v>88</v>
      </c>
      <c r="I4811" s="260">
        <v>1550.57142857143</v>
      </c>
      <c r="J4811" s="260">
        <v>1240</v>
      </c>
      <c r="K4811" s="260">
        <v>13.8571428571429</v>
      </c>
      <c r="L4811" s="260">
        <v>296.71428571428601</v>
      </c>
      <c r="M4811" s="260">
        <v>14.5714285714286</v>
      </c>
      <c r="N4811" s="260">
        <v>5710</v>
      </c>
    </row>
    <row r="4812" spans="1:14" x14ac:dyDescent="0.25">
      <c r="A4812" s="263">
        <v>41336</v>
      </c>
      <c r="B4812">
        <v>3.6811901109999998</v>
      </c>
      <c r="C4812">
        <v>550.32572110000001</v>
      </c>
      <c r="D4812">
        <v>44.663984790000001</v>
      </c>
      <c r="E4812">
        <v>5.5585941759999997</v>
      </c>
      <c r="F4812" s="260">
        <v>140.42857142857099</v>
      </c>
      <c r="G4812" s="260">
        <v>41.428571428571402</v>
      </c>
      <c r="H4812" s="260">
        <v>99</v>
      </c>
      <c r="I4812" s="260">
        <v>1730.2857142857099</v>
      </c>
      <c r="J4812" s="260">
        <v>1420</v>
      </c>
      <c r="K4812" s="260">
        <v>12.4285714285714</v>
      </c>
      <c r="L4812" s="260">
        <v>297.857142857143</v>
      </c>
      <c r="M4812" s="260">
        <v>12.285714285714301</v>
      </c>
      <c r="N4812" s="260">
        <v>5980</v>
      </c>
    </row>
    <row r="4813" spans="1:14" x14ac:dyDescent="0.25">
      <c r="A4813" s="263">
        <v>41337</v>
      </c>
      <c r="B4813">
        <v>2.7948727999999998</v>
      </c>
      <c r="C4813">
        <v>461.22108889999998</v>
      </c>
      <c r="D4813">
        <v>37.428936540000002</v>
      </c>
      <c r="E4813">
        <v>3.5784294839999999</v>
      </c>
      <c r="F4813" s="260">
        <v>155</v>
      </c>
      <c r="G4813" s="260">
        <v>45</v>
      </c>
      <c r="H4813" s="260">
        <v>110</v>
      </c>
      <c r="I4813" s="260">
        <v>1910</v>
      </c>
      <c r="J4813" s="260">
        <v>1600</v>
      </c>
      <c r="K4813" s="260">
        <v>11</v>
      </c>
      <c r="L4813" s="260">
        <v>299</v>
      </c>
      <c r="M4813" s="260">
        <v>10</v>
      </c>
      <c r="N4813" s="260">
        <v>6250</v>
      </c>
    </row>
    <row r="4814" spans="1:14" x14ac:dyDescent="0.25">
      <c r="A4814" s="263">
        <v>41338</v>
      </c>
      <c r="B4814">
        <v>2.5740013930000001</v>
      </c>
      <c r="C4814">
        <v>402.21492849999998</v>
      </c>
      <c r="D4814">
        <v>34.852273029999999</v>
      </c>
      <c r="E4814">
        <v>3.1407271109999999</v>
      </c>
      <c r="F4814" s="260">
        <v>156.71428571428601</v>
      </c>
      <c r="G4814" s="260">
        <v>48</v>
      </c>
      <c r="H4814" s="260">
        <v>108.71428571428601</v>
      </c>
      <c r="I4814" s="260">
        <v>1808.57142857143</v>
      </c>
      <c r="J4814" s="260">
        <v>1472.42857142857</v>
      </c>
      <c r="K4814" s="260">
        <v>13.285714285714301</v>
      </c>
      <c r="L4814" s="260">
        <v>322.857142857143</v>
      </c>
      <c r="M4814" s="260">
        <v>13.714285714285699</v>
      </c>
      <c r="N4814" s="260">
        <v>6287.1428571428596</v>
      </c>
    </row>
    <row r="4815" spans="1:14" x14ac:dyDescent="0.25">
      <c r="A4815" s="263">
        <v>41339</v>
      </c>
      <c r="B4815">
        <v>11.751491509999999</v>
      </c>
      <c r="C4815">
        <v>1733.311422</v>
      </c>
      <c r="D4815">
        <v>160.85710180000001</v>
      </c>
      <c r="E4815">
        <v>51.540295890000003</v>
      </c>
      <c r="F4815" s="260">
        <v>158.42857142857099</v>
      </c>
      <c r="G4815" s="260">
        <v>51</v>
      </c>
      <c r="H4815" s="260">
        <v>107.428571428571</v>
      </c>
      <c r="I4815" s="260">
        <v>1707.1428571428601</v>
      </c>
      <c r="J4815" s="260">
        <v>1344.8571428571399</v>
      </c>
      <c r="K4815" s="260">
        <v>15.5714285714286</v>
      </c>
      <c r="L4815" s="260">
        <v>346.71428571428601</v>
      </c>
      <c r="M4815" s="260">
        <v>17.428571428571399</v>
      </c>
      <c r="N4815" s="260">
        <v>6324.2857142857101</v>
      </c>
    </row>
    <row r="4816" spans="1:14" x14ac:dyDescent="0.25">
      <c r="A4816" s="263">
        <v>41340</v>
      </c>
      <c r="B4816">
        <v>17.556445149999998</v>
      </c>
      <c r="C4816">
        <v>2435.6708450000001</v>
      </c>
      <c r="D4816">
        <v>242.91699439999999</v>
      </c>
      <c r="E4816">
        <v>102.79166650000001</v>
      </c>
      <c r="F4816" s="260">
        <v>160.142857142857</v>
      </c>
      <c r="G4816" s="260">
        <v>54</v>
      </c>
      <c r="H4816" s="260">
        <v>106.142857142857</v>
      </c>
      <c r="I4816" s="260">
        <v>1605.7142857142901</v>
      </c>
      <c r="J4816" s="260">
        <v>1217.2857142857099</v>
      </c>
      <c r="K4816" s="260">
        <v>17.8571428571429</v>
      </c>
      <c r="L4816" s="260">
        <v>370.57142857142901</v>
      </c>
      <c r="M4816" s="260">
        <v>21.1428571428571</v>
      </c>
      <c r="N4816" s="260">
        <v>6361.4285714285697</v>
      </c>
    </row>
    <row r="4817" spans="1:14" x14ac:dyDescent="0.25">
      <c r="A4817" s="263">
        <v>41341</v>
      </c>
      <c r="B4817">
        <v>28.60001548</v>
      </c>
      <c r="C4817">
        <v>3717.1521830000002</v>
      </c>
      <c r="D4817">
        <v>399.95569080000001</v>
      </c>
      <c r="E4817">
        <v>283.58962589999999</v>
      </c>
      <c r="F4817" s="260">
        <v>161.857142857143</v>
      </c>
      <c r="G4817" s="260">
        <v>57</v>
      </c>
      <c r="H4817" s="260">
        <v>104.857142857143</v>
      </c>
      <c r="I4817" s="260">
        <v>1504.2857142857099</v>
      </c>
      <c r="J4817" s="260">
        <v>1089.7142857142901</v>
      </c>
      <c r="K4817" s="260">
        <v>20.1428571428571</v>
      </c>
      <c r="L4817" s="260">
        <v>394.42857142857099</v>
      </c>
      <c r="M4817" s="260">
        <v>24.8571428571429</v>
      </c>
      <c r="N4817" s="260">
        <v>6398.5714285714303</v>
      </c>
    </row>
    <row r="4818" spans="1:14" x14ac:dyDescent="0.25">
      <c r="A4818" s="263">
        <v>41342</v>
      </c>
      <c r="B4818">
        <v>23.33308194</v>
      </c>
      <c r="C4818">
        <v>2828.1295289999998</v>
      </c>
      <c r="D4818">
        <v>329.75644720000003</v>
      </c>
      <c r="E4818">
        <v>194.95349039999999</v>
      </c>
      <c r="F4818" s="260">
        <v>163.57142857142901</v>
      </c>
      <c r="G4818" s="260">
        <v>60</v>
      </c>
      <c r="H4818" s="260">
        <v>103.571428571429</v>
      </c>
      <c r="I4818" s="260">
        <v>1402.8571428571399</v>
      </c>
      <c r="J4818" s="260">
        <v>962.142857142857</v>
      </c>
      <c r="K4818" s="260">
        <v>22.428571428571399</v>
      </c>
      <c r="L4818" s="260">
        <v>418.28571428571399</v>
      </c>
      <c r="M4818" s="260">
        <v>28.571428571428601</v>
      </c>
      <c r="N4818" s="260">
        <v>6435.7142857142899</v>
      </c>
    </row>
    <row r="4819" spans="1:14" x14ac:dyDescent="0.25">
      <c r="A4819" s="263">
        <v>41343</v>
      </c>
      <c r="B4819">
        <v>10.30733231</v>
      </c>
      <c r="C4819">
        <v>1158.9917840000001</v>
      </c>
      <c r="D4819">
        <v>147.19577330000001</v>
      </c>
      <c r="E4819">
        <v>42.431110629999999</v>
      </c>
      <c r="F4819" s="260">
        <v>165.28571428571399</v>
      </c>
      <c r="G4819" s="260">
        <v>63</v>
      </c>
      <c r="H4819" s="260">
        <v>102.28571428571399</v>
      </c>
      <c r="I4819" s="260">
        <v>1301.42857142857</v>
      </c>
      <c r="J4819" s="260">
        <v>834.57142857142901</v>
      </c>
      <c r="K4819" s="260">
        <v>24.714285714285701</v>
      </c>
      <c r="L4819" s="260">
        <v>442.142857142857</v>
      </c>
      <c r="M4819" s="260">
        <v>32.285714285714299</v>
      </c>
      <c r="N4819" s="260">
        <v>6472.8571428571404</v>
      </c>
    </row>
    <row r="4820" spans="1:14" x14ac:dyDescent="0.25">
      <c r="A4820" s="263">
        <v>41344</v>
      </c>
      <c r="B4820">
        <v>24.324171580000002</v>
      </c>
      <c r="C4820">
        <v>2521.9301089999999</v>
      </c>
      <c r="D4820">
        <v>350.9686069</v>
      </c>
      <c r="E4820">
        <v>228.78148189999999</v>
      </c>
      <c r="F4820" s="260">
        <v>167</v>
      </c>
      <c r="G4820" s="260">
        <v>66</v>
      </c>
      <c r="H4820" s="260">
        <v>101</v>
      </c>
      <c r="I4820" s="260">
        <v>1200</v>
      </c>
      <c r="J4820" s="260">
        <v>707</v>
      </c>
      <c r="K4820" s="260">
        <v>27</v>
      </c>
      <c r="L4820" s="260">
        <v>466</v>
      </c>
      <c r="M4820" s="260">
        <v>36</v>
      </c>
      <c r="N4820" s="260">
        <v>6510</v>
      </c>
    </row>
    <row r="4821" spans="1:14" x14ac:dyDescent="0.25">
      <c r="A4821" s="263">
        <v>41345</v>
      </c>
      <c r="B4821">
        <v>56.91686249</v>
      </c>
      <c r="C4821">
        <v>6147.0211490000002</v>
      </c>
      <c r="D4821">
        <v>1147.912292</v>
      </c>
      <c r="E4821">
        <v>1345.427369</v>
      </c>
      <c r="F4821" s="260">
        <v>233.42857142857099</v>
      </c>
      <c r="G4821" s="260">
        <v>78.428571428571402</v>
      </c>
      <c r="H4821" s="260">
        <v>155</v>
      </c>
      <c r="I4821" s="260">
        <v>1250</v>
      </c>
      <c r="J4821" s="260">
        <v>649.42857142857099</v>
      </c>
      <c r="K4821" s="260">
        <v>35.428571428571402</v>
      </c>
      <c r="L4821" s="260">
        <v>565.142857142857</v>
      </c>
      <c r="M4821" s="260">
        <v>37.142857142857103</v>
      </c>
      <c r="N4821" s="260">
        <v>6987.1428571428596</v>
      </c>
    </row>
    <row r="4822" spans="1:14" x14ac:dyDescent="0.25">
      <c r="A4822" s="263">
        <v>41346</v>
      </c>
      <c r="B4822">
        <v>11.66654097</v>
      </c>
      <c r="C4822">
        <v>1310.385882</v>
      </c>
      <c r="D4822">
        <v>302.25274350000001</v>
      </c>
      <c r="E4822">
        <v>56.746141029999997</v>
      </c>
      <c r="F4822" s="260">
        <v>299.857142857143</v>
      </c>
      <c r="G4822" s="260">
        <v>90.857142857142904</v>
      </c>
      <c r="H4822" s="260">
        <v>209</v>
      </c>
      <c r="I4822" s="260">
        <v>1300</v>
      </c>
      <c r="J4822" s="260">
        <v>591.857142857143</v>
      </c>
      <c r="K4822" s="260">
        <v>43.857142857142897</v>
      </c>
      <c r="L4822" s="260">
        <v>664.28571428571399</v>
      </c>
      <c r="M4822" s="260">
        <v>38.285714285714299</v>
      </c>
      <c r="N4822" s="260">
        <v>7464.2857142857101</v>
      </c>
    </row>
    <row r="4823" spans="1:14" x14ac:dyDescent="0.25">
      <c r="A4823" s="263">
        <v>41347</v>
      </c>
      <c r="B4823">
        <v>6.1730726479999998</v>
      </c>
      <c r="C4823">
        <v>720.0271937</v>
      </c>
      <c r="D4823">
        <v>195.35975920000001</v>
      </c>
      <c r="E4823">
        <v>17.197707780000002</v>
      </c>
      <c r="F4823" s="260">
        <v>366.28571428571399</v>
      </c>
      <c r="G4823" s="260">
        <v>103.28571428571399</v>
      </c>
      <c r="H4823" s="260">
        <v>263</v>
      </c>
      <c r="I4823" s="260">
        <v>1350</v>
      </c>
      <c r="J4823" s="260">
        <v>534.28571428571399</v>
      </c>
      <c r="K4823" s="260">
        <v>52.285714285714299</v>
      </c>
      <c r="L4823" s="260">
        <v>763.42857142857099</v>
      </c>
      <c r="M4823" s="260">
        <v>39.428571428571402</v>
      </c>
      <c r="N4823" s="260">
        <v>7941.4285714285697</v>
      </c>
    </row>
    <row r="4824" spans="1:14" x14ac:dyDescent="0.25">
      <c r="A4824" s="263">
        <v>41348</v>
      </c>
      <c r="B4824">
        <v>4.3607944400000003</v>
      </c>
      <c r="C4824">
        <v>527.4816955</v>
      </c>
      <c r="D4824">
        <v>163.03490360000001</v>
      </c>
      <c r="E4824">
        <v>9.2006126320000003</v>
      </c>
      <c r="F4824" s="260">
        <v>432.71428571428601</v>
      </c>
      <c r="G4824" s="260">
        <v>115.71428571428601</v>
      </c>
      <c r="H4824" s="260">
        <v>317</v>
      </c>
      <c r="I4824" s="260">
        <v>1400</v>
      </c>
      <c r="J4824" s="260">
        <v>476.71428571428601</v>
      </c>
      <c r="K4824" s="260">
        <v>60.714285714285701</v>
      </c>
      <c r="L4824" s="260">
        <v>862.57142857142901</v>
      </c>
      <c r="M4824" s="260">
        <v>40.571428571428598</v>
      </c>
      <c r="N4824" s="260">
        <v>8418.5714285714294</v>
      </c>
    </row>
    <row r="4825" spans="1:14" x14ac:dyDescent="0.25">
      <c r="A4825" s="263">
        <v>41349</v>
      </c>
      <c r="B4825">
        <v>8.0986182450000008</v>
      </c>
      <c r="C4825">
        <v>1014.594894</v>
      </c>
      <c r="D4825">
        <v>349.26054770000002</v>
      </c>
      <c r="E4825">
        <v>26.759365129999999</v>
      </c>
      <c r="F4825" s="260">
        <v>499.142857142857</v>
      </c>
      <c r="G4825" s="260">
        <v>128.142857142857</v>
      </c>
      <c r="H4825" s="260">
        <v>371</v>
      </c>
      <c r="I4825" s="260">
        <v>1450</v>
      </c>
      <c r="J4825" s="260">
        <v>419.142857142857</v>
      </c>
      <c r="K4825" s="260">
        <v>69.142857142857096</v>
      </c>
      <c r="L4825" s="260">
        <v>961.71428571428601</v>
      </c>
      <c r="M4825" s="260">
        <v>41.714285714285701</v>
      </c>
      <c r="N4825" s="260">
        <v>8895.7142857142899</v>
      </c>
    </row>
    <row r="4826" spans="1:14" x14ac:dyDescent="0.25">
      <c r="A4826" s="263">
        <v>41350</v>
      </c>
      <c r="B4826">
        <v>9.6277279829999998</v>
      </c>
      <c r="C4826">
        <v>1247.753547</v>
      </c>
      <c r="D4826">
        <v>470.4625039</v>
      </c>
      <c r="E4826">
        <v>41.018861229999999</v>
      </c>
      <c r="F4826" s="260">
        <v>565.57142857142901</v>
      </c>
      <c r="G4826" s="260">
        <v>140.57142857142901</v>
      </c>
      <c r="H4826" s="260">
        <v>425</v>
      </c>
      <c r="I4826" s="260">
        <v>1500</v>
      </c>
      <c r="J4826" s="260">
        <v>361.57142857142901</v>
      </c>
      <c r="K4826" s="260">
        <v>77.571428571428598</v>
      </c>
      <c r="L4826" s="260">
        <v>1060.8571428571399</v>
      </c>
      <c r="M4826" s="260">
        <v>42.857142857142897</v>
      </c>
      <c r="N4826" s="260">
        <v>9372.8571428571395</v>
      </c>
    </row>
    <row r="4827" spans="1:14" x14ac:dyDescent="0.25">
      <c r="A4827" s="263">
        <v>41351</v>
      </c>
      <c r="B4827">
        <v>65.128748119999997</v>
      </c>
      <c r="C4827">
        <v>8722.041948</v>
      </c>
      <c r="D4827">
        <v>3556.3422650000002</v>
      </c>
      <c r="E4827">
        <v>1940.3428469999999</v>
      </c>
      <c r="F4827" s="260">
        <v>632</v>
      </c>
      <c r="G4827" s="260">
        <v>153</v>
      </c>
      <c r="H4827" s="260">
        <v>479</v>
      </c>
      <c r="I4827" s="260">
        <v>1550</v>
      </c>
      <c r="J4827" s="260">
        <v>304</v>
      </c>
      <c r="K4827" s="260">
        <v>86</v>
      </c>
      <c r="L4827" s="260">
        <v>1160</v>
      </c>
      <c r="M4827" s="260">
        <v>44</v>
      </c>
      <c r="N4827" s="260">
        <v>9850</v>
      </c>
    </row>
    <row r="4828" spans="1:14" x14ac:dyDescent="0.25">
      <c r="A4828" s="263">
        <v>41352</v>
      </c>
      <c r="B4828">
        <v>44.17428134</v>
      </c>
      <c r="C4828">
        <v>5648.6537040000003</v>
      </c>
      <c r="D4828">
        <v>2158.0474279999999</v>
      </c>
      <c r="E4828">
        <v>871.00188379999997</v>
      </c>
      <c r="F4828" s="260">
        <v>565.42857142857099</v>
      </c>
      <c r="G4828" s="260">
        <v>141.71428571428601</v>
      </c>
      <c r="H4828" s="260">
        <v>423.71428571428601</v>
      </c>
      <c r="I4828" s="260">
        <v>1480</v>
      </c>
      <c r="J4828" s="260">
        <v>333</v>
      </c>
      <c r="K4828" s="260">
        <v>75.285714285714306</v>
      </c>
      <c r="L4828" s="260">
        <v>1071.7142857142901</v>
      </c>
      <c r="M4828" s="260">
        <v>43.857142857142897</v>
      </c>
      <c r="N4828" s="260">
        <v>9854.2857142857101</v>
      </c>
    </row>
    <row r="4829" spans="1:14" x14ac:dyDescent="0.25">
      <c r="A4829" s="263">
        <v>41353</v>
      </c>
      <c r="B4829">
        <v>9.7693122189999997</v>
      </c>
      <c r="C4829">
        <v>1190.136692</v>
      </c>
      <c r="D4829">
        <v>421.06963810000002</v>
      </c>
      <c r="E4829">
        <v>44.101755240000003</v>
      </c>
      <c r="F4829" s="260">
        <v>498.857142857143</v>
      </c>
      <c r="G4829" s="260">
        <v>130.42857142857099</v>
      </c>
      <c r="H4829" s="260">
        <v>368.42857142857099</v>
      </c>
      <c r="I4829" s="260">
        <v>1410</v>
      </c>
      <c r="J4829" s="260">
        <v>362</v>
      </c>
      <c r="K4829" s="260">
        <v>64.571428571428598</v>
      </c>
      <c r="L4829" s="260">
        <v>983.42857142857099</v>
      </c>
      <c r="M4829" s="260">
        <v>43.714285714285701</v>
      </c>
      <c r="N4829" s="260">
        <v>9858.5714285714294</v>
      </c>
    </row>
    <row r="4830" spans="1:14" x14ac:dyDescent="0.25">
      <c r="A4830" s="263">
        <v>41354</v>
      </c>
      <c r="B4830">
        <v>4.9271313799999996</v>
      </c>
      <c r="C4830">
        <v>570.44356270000003</v>
      </c>
      <c r="D4830">
        <v>184.0258231</v>
      </c>
      <c r="E4830">
        <v>12.487582890000001</v>
      </c>
      <c r="F4830" s="260">
        <v>432.28571428571399</v>
      </c>
      <c r="G4830" s="260">
        <v>119.142857142857</v>
      </c>
      <c r="H4830" s="260">
        <v>313.142857142857</v>
      </c>
      <c r="I4830" s="260">
        <v>1340</v>
      </c>
      <c r="J4830" s="260">
        <v>391</v>
      </c>
      <c r="K4830" s="260">
        <v>53.857142857142897</v>
      </c>
      <c r="L4830" s="260">
        <v>895.142857142857</v>
      </c>
      <c r="M4830" s="260">
        <v>43.571428571428598</v>
      </c>
      <c r="N4830" s="260">
        <v>9862.8571428571395</v>
      </c>
    </row>
    <row r="4831" spans="1:14" x14ac:dyDescent="0.25">
      <c r="A4831" s="263">
        <v>41355</v>
      </c>
      <c r="B4831">
        <v>3.5112890289999998</v>
      </c>
      <c r="C4831">
        <v>385.28672260000002</v>
      </c>
      <c r="D4831">
        <v>110.9487075</v>
      </c>
      <c r="E4831">
        <v>6.2951396969999998</v>
      </c>
      <c r="F4831" s="260">
        <v>365.71428571428601</v>
      </c>
      <c r="G4831" s="260">
        <v>107.857142857143</v>
      </c>
      <c r="H4831" s="260">
        <v>257.857142857143</v>
      </c>
      <c r="I4831" s="260">
        <v>1270</v>
      </c>
      <c r="J4831" s="260">
        <v>420</v>
      </c>
      <c r="K4831" s="260">
        <v>43.142857142857103</v>
      </c>
      <c r="L4831" s="260">
        <v>806.857142857143</v>
      </c>
      <c r="M4831" s="260">
        <v>43.428571428571402</v>
      </c>
      <c r="N4831" s="260">
        <v>9867.1428571428605</v>
      </c>
    </row>
    <row r="4832" spans="1:14" x14ac:dyDescent="0.25">
      <c r="A4832" s="263">
        <v>41356</v>
      </c>
      <c r="B4832">
        <v>2.8288530160000001</v>
      </c>
      <c r="C4832">
        <v>293.29548069999998</v>
      </c>
      <c r="D4832">
        <v>73.114373400000005</v>
      </c>
      <c r="E4832">
        <v>4.5175542740000001</v>
      </c>
      <c r="F4832" s="260">
        <v>299.142857142857</v>
      </c>
      <c r="G4832" s="260">
        <v>96.571428571428598</v>
      </c>
      <c r="H4832" s="260">
        <v>202.57142857142901</v>
      </c>
      <c r="I4832" s="260">
        <v>1200</v>
      </c>
      <c r="J4832" s="260">
        <v>449</v>
      </c>
      <c r="K4832" s="260">
        <v>32.428571428571402</v>
      </c>
      <c r="L4832" s="260">
        <v>718.57142857142901</v>
      </c>
      <c r="M4832" s="260">
        <v>43.285714285714299</v>
      </c>
      <c r="N4832" s="260">
        <v>9871.4285714285706</v>
      </c>
    </row>
    <row r="4833" spans="1:14" x14ac:dyDescent="0.25">
      <c r="A4833" s="263">
        <v>41357</v>
      </c>
      <c r="B4833">
        <v>2.5513479160000001</v>
      </c>
      <c r="C4833">
        <v>249.09319970000001</v>
      </c>
      <c r="D4833">
        <v>51.267222400000001</v>
      </c>
      <c r="E4833">
        <v>3.8689046779999998</v>
      </c>
      <c r="F4833" s="260">
        <v>232.57142857142901</v>
      </c>
      <c r="G4833" s="260">
        <v>85.285714285714306</v>
      </c>
      <c r="H4833" s="260">
        <v>147.28571428571399</v>
      </c>
      <c r="I4833" s="260">
        <v>1130</v>
      </c>
      <c r="J4833" s="260">
        <v>478</v>
      </c>
      <c r="K4833" s="260">
        <v>21.714285714285701</v>
      </c>
      <c r="L4833" s="260">
        <v>630.28571428571399</v>
      </c>
      <c r="M4833" s="260">
        <v>43.142857142857103</v>
      </c>
      <c r="N4833" s="260">
        <v>9875.7142857142899</v>
      </c>
    </row>
    <row r="4834" spans="1:14" x14ac:dyDescent="0.25">
      <c r="A4834" s="263">
        <v>41358</v>
      </c>
      <c r="B4834">
        <v>4.8704976860000002</v>
      </c>
      <c r="C4834">
        <v>446.05966009999997</v>
      </c>
      <c r="D4834">
        <v>69.854626010000004</v>
      </c>
      <c r="E4834">
        <v>12.290563969999999</v>
      </c>
      <c r="F4834" s="260">
        <v>166</v>
      </c>
      <c r="G4834" s="260">
        <v>74</v>
      </c>
      <c r="H4834" s="260">
        <v>92</v>
      </c>
      <c r="I4834" s="260">
        <v>1060</v>
      </c>
      <c r="J4834" s="260">
        <v>507</v>
      </c>
      <c r="K4834" s="260">
        <v>11</v>
      </c>
      <c r="L4834" s="260">
        <v>542</v>
      </c>
      <c r="M4834" s="260">
        <v>43</v>
      </c>
      <c r="N4834" s="260">
        <v>9880</v>
      </c>
    </row>
    <row r="4835" spans="1:14" x14ac:dyDescent="0.25">
      <c r="A4835" s="263">
        <v>41359</v>
      </c>
      <c r="B4835">
        <v>12.091293670000001</v>
      </c>
      <c r="C4835">
        <v>1123.785562</v>
      </c>
      <c r="D4835">
        <v>159.9864704</v>
      </c>
      <c r="E4835">
        <v>70.739259669999996</v>
      </c>
      <c r="F4835" s="260">
        <v>153.142857142857</v>
      </c>
      <c r="G4835" s="260">
        <v>68.285714285714306</v>
      </c>
      <c r="H4835" s="260">
        <v>84.857142857142904</v>
      </c>
      <c r="I4835" s="260">
        <v>1075.7142857142901</v>
      </c>
      <c r="J4835" s="260">
        <v>566.28571428571399</v>
      </c>
      <c r="K4835" s="260">
        <v>10.1428571428571</v>
      </c>
      <c r="L4835" s="260">
        <v>499.28571428571399</v>
      </c>
      <c r="M4835" s="260">
        <v>38.857142857142897</v>
      </c>
      <c r="N4835" s="260">
        <v>9262.8571428571395</v>
      </c>
    </row>
    <row r="4836" spans="1:14" x14ac:dyDescent="0.25">
      <c r="A4836" s="263">
        <v>41360</v>
      </c>
      <c r="B4836">
        <v>21.294268949999999</v>
      </c>
      <c r="C4836">
        <v>2008.0373939999999</v>
      </c>
      <c r="D4836">
        <v>258.10114149999998</v>
      </c>
      <c r="E4836">
        <v>204.6408462</v>
      </c>
      <c r="F4836" s="260">
        <v>140.28571428571399</v>
      </c>
      <c r="G4836" s="260">
        <v>62.571428571428598</v>
      </c>
      <c r="H4836" s="260">
        <v>77.714285714285694</v>
      </c>
      <c r="I4836" s="260">
        <v>1091.42857142857</v>
      </c>
      <c r="J4836" s="260">
        <v>625.57142857142901</v>
      </c>
      <c r="K4836" s="260">
        <v>9.28571428571429</v>
      </c>
      <c r="L4836" s="260">
        <v>456.57142857142901</v>
      </c>
      <c r="M4836" s="260">
        <v>34.714285714285701</v>
      </c>
      <c r="N4836" s="260">
        <v>8645.7142857142899</v>
      </c>
    </row>
    <row r="4837" spans="1:14" x14ac:dyDescent="0.25">
      <c r="A4837" s="263">
        <v>41361</v>
      </c>
      <c r="B4837">
        <v>8.0136677039999995</v>
      </c>
      <c r="C4837">
        <v>766.56455640000001</v>
      </c>
      <c r="D4837">
        <v>88.229107650000003</v>
      </c>
      <c r="E4837">
        <v>31.340171649999998</v>
      </c>
      <c r="F4837" s="260">
        <v>127.428571428571</v>
      </c>
      <c r="G4837" s="260">
        <v>56.857142857142897</v>
      </c>
      <c r="H4837" s="260">
        <v>70.571428571428598</v>
      </c>
      <c r="I4837" s="260">
        <v>1107.1428571428601</v>
      </c>
      <c r="J4837" s="260">
        <v>684.857142857143</v>
      </c>
      <c r="K4837" s="260">
        <v>8.4285714285714306</v>
      </c>
      <c r="L4837" s="260">
        <v>413.857142857143</v>
      </c>
      <c r="M4837" s="260">
        <v>30.571428571428601</v>
      </c>
      <c r="N4837" s="260">
        <v>8028.5714285714303</v>
      </c>
    </row>
    <row r="4838" spans="1:14" x14ac:dyDescent="0.25">
      <c r="A4838" s="263">
        <v>41362</v>
      </c>
      <c r="B4838">
        <v>4.6439629099999999</v>
      </c>
      <c r="C4838">
        <v>450.53339829999999</v>
      </c>
      <c r="D4838">
        <v>45.970456159999998</v>
      </c>
      <c r="E4838">
        <v>12.251293710000001</v>
      </c>
      <c r="F4838" s="260">
        <v>114.571428571429</v>
      </c>
      <c r="G4838" s="260">
        <v>51.142857142857103</v>
      </c>
      <c r="H4838" s="260">
        <v>63.428571428571402</v>
      </c>
      <c r="I4838" s="260">
        <v>1122.8571428571399</v>
      </c>
      <c r="J4838" s="260">
        <v>744.142857142857</v>
      </c>
      <c r="K4838" s="260">
        <v>7.5714285714285703</v>
      </c>
      <c r="L4838" s="260">
        <v>371.142857142857</v>
      </c>
      <c r="M4838" s="260">
        <v>26.428571428571399</v>
      </c>
      <c r="N4838" s="260">
        <v>7411.4285714285697</v>
      </c>
    </row>
    <row r="4839" spans="1:14" x14ac:dyDescent="0.25">
      <c r="A4839" s="263">
        <v>41363</v>
      </c>
      <c r="B4839">
        <v>3.369704794</v>
      </c>
      <c r="C4839">
        <v>331.48652550000003</v>
      </c>
      <c r="D4839">
        <v>29.613350839999999</v>
      </c>
      <c r="E4839">
        <v>6.4561698290000002</v>
      </c>
      <c r="F4839" s="260">
        <v>101.71428571428601</v>
      </c>
      <c r="G4839" s="260">
        <v>45.428571428571402</v>
      </c>
      <c r="H4839" s="260">
        <v>56.285714285714299</v>
      </c>
      <c r="I4839" s="260">
        <v>1138.57142857143</v>
      </c>
      <c r="J4839" s="260">
        <v>803.42857142857099</v>
      </c>
      <c r="K4839" s="260">
        <v>6.71428571428571</v>
      </c>
      <c r="L4839" s="260">
        <v>328.42857142857099</v>
      </c>
      <c r="M4839" s="260">
        <v>22.285714285714299</v>
      </c>
      <c r="N4839" s="260">
        <v>6794.2857142857101</v>
      </c>
    </row>
    <row r="4840" spans="1:14" x14ac:dyDescent="0.25">
      <c r="A4840" s="263">
        <v>41364</v>
      </c>
      <c r="B4840">
        <v>2.8316847009999999</v>
      </c>
      <c r="C4840">
        <v>282.4047243</v>
      </c>
      <c r="D4840">
        <v>21.739571600000001</v>
      </c>
      <c r="E4840">
        <v>4.9688558299999999</v>
      </c>
      <c r="F4840" s="260">
        <v>88.857142857142904</v>
      </c>
      <c r="G4840" s="260">
        <v>39.714285714285701</v>
      </c>
      <c r="H4840" s="260">
        <v>49.142857142857103</v>
      </c>
      <c r="I4840" s="260">
        <v>1154.2857142857099</v>
      </c>
      <c r="J4840" s="260">
        <v>862.71428571428601</v>
      </c>
      <c r="K4840" s="260">
        <v>5.8571428571428603</v>
      </c>
      <c r="L4840" s="260">
        <v>285.71428571428601</v>
      </c>
      <c r="M4840" s="260">
        <v>18.1428571428571</v>
      </c>
      <c r="N4840" s="260">
        <v>6177.1428571428596</v>
      </c>
    </row>
    <row r="4841" spans="1:14" x14ac:dyDescent="0.25">
      <c r="A4841" s="263">
        <v>41365</v>
      </c>
      <c r="B4841">
        <v>2.5400211769999999</v>
      </c>
      <c r="C4841">
        <v>256.76566070000001</v>
      </c>
      <c r="D4841">
        <v>16.678795059999999</v>
      </c>
      <c r="E4841">
        <v>4.2001068200000002</v>
      </c>
      <c r="F4841" s="260">
        <v>76</v>
      </c>
      <c r="G4841" s="260">
        <v>34</v>
      </c>
      <c r="H4841" s="260">
        <v>42</v>
      </c>
      <c r="I4841" s="260">
        <v>1170</v>
      </c>
      <c r="J4841" s="260">
        <v>922</v>
      </c>
      <c r="K4841" s="260">
        <v>5</v>
      </c>
      <c r="L4841" s="260">
        <v>243</v>
      </c>
      <c r="M4841" s="260">
        <v>14</v>
      </c>
      <c r="N4841" s="260">
        <v>5560</v>
      </c>
    </row>
    <row r="4842" spans="1:14" x14ac:dyDescent="0.25">
      <c r="A4842" s="263">
        <v>41366</v>
      </c>
      <c r="B4842">
        <v>2.2115457510000001</v>
      </c>
      <c r="C4842">
        <v>210.84043120000001</v>
      </c>
      <c r="D4842">
        <v>14.685674779999999</v>
      </c>
      <c r="E4842">
        <v>3.3998788129999999</v>
      </c>
      <c r="F4842" s="260">
        <v>76.857142857142904</v>
      </c>
      <c r="G4842" s="260">
        <v>32.571428571428598</v>
      </c>
      <c r="H4842" s="260">
        <v>44.285714285714299</v>
      </c>
      <c r="I4842" s="260">
        <v>1103.42857142857</v>
      </c>
      <c r="J4842" s="260">
        <v>865.57142857142901</v>
      </c>
      <c r="K4842" s="260">
        <v>9.4285714285714306</v>
      </c>
      <c r="L4842" s="260">
        <v>228.42857142857099</v>
      </c>
      <c r="M4842" s="260">
        <v>13.5714285714286</v>
      </c>
      <c r="N4842" s="260">
        <v>5340</v>
      </c>
    </row>
    <row r="4843" spans="1:14" x14ac:dyDescent="0.25">
      <c r="A4843" s="263">
        <v>41367</v>
      </c>
      <c r="B4843">
        <v>1.8264366320000001</v>
      </c>
      <c r="C4843">
        <v>163.6203342</v>
      </c>
      <c r="D4843">
        <v>12.26363486</v>
      </c>
      <c r="E4843">
        <v>2.502736708</v>
      </c>
      <c r="F4843" s="260">
        <v>77.714285714285694</v>
      </c>
      <c r="G4843" s="260">
        <v>31.1428571428571</v>
      </c>
      <c r="H4843" s="260">
        <v>46.571428571428598</v>
      </c>
      <c r="I4843" s="260">
        <v>1036.8571428571399</v>
      </c>
      <c r="J4843" s="260">
        <v>809.142857142857</v>
      </c>
      <c r="K4843" s="260">
        <v>13.8571428571429</v>
      </c>
      <c r="L4843" s="260">
        <v>213.857142857143</v>
      </c>
      <c r="M4843" s="260">
        <v>13.1428571428571</v>
      </c>
      <c r="N4843" s="260">
        <v>5120</v>
      </c>
    </row>
    <row r="4844" spans="1:14" x14ac:dyDescent="0.25">
      <c r="A4844" s="263">
        <v>41368</v>
      </c>
      <c r="B4844">
        <v>1.5715850090000001</v>
      </c>
      <c r="C4844">
        <v>131.75019209999999</v>
      </c>
      <c r="D4844">
        <v>10.668817089999999</v>
      </c>
      <c r="E4844">
        <v>2.0876231949999999</v>
      </c>
      <c r="F4844" s="260">
        <v>78.571428571428598</v>
      </c>
      <c r="G4844" s="260">
        <v>29.714285714285701</v>
      </c>
      <c r="H4844" s="260">
        <v>48.857142857142897</v>
      </c>
      <c r="I4844" s="260">
        <v>970.28571428571399</v>
      </c>
      <c r="J4844" s="260">
        <v>752.71428571428601</v>
      </c>
      <c r="K4844" s="260">
        <v>18.285714285714299</v>
      </c>
      <c r="L4844" s="260">
        <v>199.28571428571399</v>
      </c>
      <c r="M4844" s="260">
        <v>12.714285714285699</v>
      </c>
      <c r="N4844" s="260">
        <v>4900</v>
      </c>
    </row>
    <row r="4845" spans="1:14" x14ac:dyDescent="0.25">
      <c r="A4845" s="263">
        <v>41369</v>
      </c>
      <c r="B4845">
        <v>1.430000774</v>
      </c>
      <c r="C4845">
        <v>111.6557679</v>
      </c>
      <c r="D4845">
        <v>9.8135641689999993</v>
      </c>
      <c r="E4845">
        <v>1.888375047</v>
      </c>
      <c r="F4845" s="260">
        <v>79.428571428571402</v>
      </c>
      <c r="G4845" s="260">
        <v>28.285714285714299</v>
      </c>
      <c r="H4845" s="260">
        <v>51.142857142857103</v>
      </c>
      <c r="I4845" s="260">
        <v>903.71428571428601</v>
      </c>
      <c r="J4845" s="260">
        <v>696.28571428571399</v>
      </c>
      <c r="K4845" s="260">
        <v>22.714285714285701</v>
      </c>
      <c r="L4845" s="260">
        <v>184.71428571428601</v>
      </c>
      <c r="M4845" s="260">
        <v>12.285714285714301</v>
      </c>
      <c r="N4845" s="260">
        <v>4680</v>
      </c>
    </row>
    <row r="4846" spans="1:14" x14ac:dyDescent="0.25">
      <c r="A4846" s="263">
        <v>41370</v>
      </c>
      <c r="B4846">
        <v>1.353545287</v>
      </c>
      <c r="C4846">
        <v>97.900770429999994</v>
      </c>
      <c r="D4846">
        <v>9.3891182559999997</v>
      </c>
      <c r="E4846">
        <v>1.7882549130000001</v>
      </c>
      <c r="F4846" s="260">
        <v>80.285714285714306</v>
      </c>
      <c r="G4846" s="260">
        <v>26.8571428571429</v>
      </c>
      <c r="H4846" s="260">
        <v>53.428571428571402</v>
      </c>
      <c r="I4846" s="260">
        <v>837.142857142857</v>
      </c>
      <c r="J4846" s="260">
        <v>639.857142857143</v>
      </c>
      <c r="K4846" s="260">
        <v>27.1428571428571</v>
      </c>
      <c r="L4846" s="260">
        <v>170.142857142857</v>
      </c>
      <c r="M4846" s="260">
        <v>11.8571428571429</v>
      </c>
      <c r="N4846" s="260">
        <v>4460</v>
      </c>
    </row>
    <row r="4847" spans="1:14" x14ac:dyDescent="0.25">
      <c r="A4847" s="263">
        <v>41371</v>
      </c>
      <c r="B4847">
        <v>1.3054066470000001</v>
      </c>
      <c r="C4847">
        <v>86.910543200000006</v>
      </c>
      <c r="D4847">
        <v>9.1518703259999992</v>
      </c>
      <c r="E4847">
        <v>1.726469767</v>
      </c>
      <c r="F4847" s="260">
        <v>81.142857142857096</v>
      </c>
      <c r="G4847" s="260">
        <v>25.428571428571399</v>
      </c>
      <c r="H4847" s="260">
        <v>55.714285714285701</v>
      </c>
      <c r="I4847" s="260">
        <v>770.57142857142901</v>
      </c>
      <c r="J4847" s="260">
        <v>583.42857142857099</v>
      </c>
      <c r="K4847" s="260">
        <v>31.571428571428601</v>
      </c>
      <c r="L4847" s="260">
        <v>155.57142857142901</v>
      </c>
      <c r="M4847" s="260">
        <v>11.4285714285714</v>
      </c>
      <c r="N4847" s="260">
        <v>4240</v>
      </c>
    </row>
    <row r="4848" spans="1:14" x14ac:dyDescent="0.25">
      <c r="A4848" s="263">
        <v>41372</v>
      </c>
      <c r="B4848">
        <v>1.288416539</v>
      </c>
      <c r="C4848">
        <v>78.368709030000005</v>
      </c>
      <c r="D4848">
        <v>9.1281734960000005</v>
      </c>
      <c r="E4848">
        <v>1.723749714</v>
      </c>
      <c r="F4848" s="260">
        <v>82</v>
      </c>
      <c r="G4848" s="260">
        <v>24</v>
      </c>
      <c r="H4848" s="260">
        <v>58</v>
      </c>
      <c r="I4848" s="260">
        <v>704</v>
      </c>
      <c r="J4848" s="260">
        <v>527</v>
      </c>
      <c r="K4848" s="260">
        <v>36</v>
      </c>
      <c r="L4848" s="260">
        <v>141</v>
      </c>
      <c r="M4848" s="260">
        <v>11</v>
      </c>
      <c r="N4848" s="260">
        <v>4020</v>
      </c>
    </row>
    <row r="4849" spans="1:14" x14ac:dyDescent="0.25">
      <c r="A4849" s="263">
        <v>41373</v>
      </c>
      <c r="B4849">
        <v>1.268594746</v>
      </c>
      <c r="C4849">
        <v>88.890941290000001</v>
      </c>
      <c r="D4849">
        <v>13.810429839999999</v>
      </c>
      <c r="E4849">
        <v>1.7175988369999999</v>
      </c>
      <c r="F4849" s="260">
        <v>126</v>
      </c>
      <c r="G4849" s="260">
        <v>55.5</v>
      </c>
      <c r="H4849" s="260">
        <v>70.5</v>
      </c>
      <c r="I4849" s="260">
        <v>811</v>
      </c>
      <c r="J4849" s="260">
        <v>565.375</v>
      </c>
      <c r="K4849" s="260">
        <v>35.625</v>
      </c>
      <c r="L4849" s="260">
        <v>210</v>
      </c>
      <c r="M4849" s="260">
        <v>13.625</v>
      </c>
      <c r="N4849" s="260">
        <v>4798.75</v>
      </c>
    </row>
    <row r="4850" spans="1:14" x14ac:dyDescent="0.25">
      <c r="A4850" s="263">
        <v>41374</v>
      </c>
      <c r="B4850">
        <v>1.183644205</v>
      </c>
      <c r="C4850">
        <v>93.880976849999996</v>
      </c>
      <c r="D4850">
        <v>17.385366080000001</v>
      </c>
      <c r="E4850">
        <v>1.594477739</v>
      </c>
      <c r="F4850" s="260">
        <v>170</v>
      </c>
      <c r="G4850" s="260">
        <v>87</v>
      </c>
      <c r="H4850" s="260">
        <v>83</v>
      </c>
      <c r="I4850" s="260">
        <v>918</v>
      </c>
      <c r="J4850" s="260">
        <v>603.75</v>
      </c>
      <c r="K4850" s="260">
        <v>35.25</v>
      </c>
      <c r="L4850" s="260">
        <v>279</v>
      </c>
      <c r="M4850" s="260">
        <v>16.25</v>
      </c>
      <c r="N4850" s="260">
        <v>5577.5</v>
      </c>
    </row>
    <row r="4851" spans="1:14" x14ac:dyDescent="0.25">
      <c r="A4851" s="263">
        <v>41375</v>
      </c>
      <c r="B4851">
        <v>1.2827531700000001</v>
      </c>
      <c r="C4851">
        <v>113.60062069999999</v>
      </c>
      <c r="D4851">
        <v>23.717593010000002</v>
      </c>
      <c r="E4851">
        <v>1.7854281679999999</v>
      </c>
      <c r="F4851" s="260">
        <v>214</v>
      </c>
      <c r="G4851" s="260">
        <v>118.5</v>
      </c>
      <c r="H4851" s="260">
        <v>95.5</v>
      </c>
      <c r="I4851" s="260">
        <v>1025</v>
      </c>
      <c r="J4851" s="260">
        <v>642.125</v>
      </c>
      <c r="K4851" s="260">
        <v>34.875</v>
      </c>
      <c r="L4851" s="260">
        <v>348</v>
      </c>
      <c r="M4851" s="260">
        <v>18.875</v>
      </c>
      <c r="N4851" s="260">
        <v>6356.25</v>
      </c>
    </row>
    <row r="4852" spans="1:14" x14ac:dyDescent="0.25">
      <c r="A4852" s="263">
        <v>41376</v>
      </c>
      <c r="B4852">
        <v>12.94079908</v>
      </c>
      <c r="C4852">
        <v>1265.672266</v>
      </c>
      <c r="D4852">
        <v>288.46594049999999</v>
      </c>
      <c r="E4852">
        <v>97.603776409999995</v>
      </c>
      <c r="F4852" s="260">
        <v>258</v>
      </c>
      <c r="G4852" s="260">
        <v>150</v>
      </c>
      <c r="H4852" s="260">
        <v>108</v>
      </c>
      <c r="I4852" s="260">
        <v>1132</v>
      </c>
      <c r="J4852" s="260">
        <v>680.5</v>
      </c>
      <c r="K4852" s="260">
        <v>34.5</v>
      </c>
      <c r="L4852" s="260">
        <v>417</v>
      </c>
      <c r="M4852" s="260">
        <v>21.5</v>
      </c>
      <c r="N4852" s="260">
        <v>7135</v>
      </c>
    </row>
    <row r="4853" spans="1:14" x14ac:dyDescent="0.25">
      <c r="A4853" s="263">
        <v>41377</v>
      </c>
      <c r="B4853">
        <v>9.8542627599999992</v>
      </c>
      <c r="C4853">
        <v>1054.8948869999999</v>
      </c>
      <c r="D4853">
        <v>257.12530729999997</v>
      </c>
      <c r="E4853">
        <v>60.794512580000003</v>
      </c>
      <c r="F4853" s="260">
        <v>302</v>
      </c>
      <c r="G4853" s="260">
        <v>181.5</v>
      </c>
      <c r="H4853" s="260">
        <v>120.5</v>
      </c>
      <c r="I4853" s="260">
        <v>1239</v>
      </c>
      <c r="J4853" s="260">
        <v>718.875</v>
      </c>
      <c r="K4853" s="260">
        <v>34.125</v>
      </c>
      <c r="L4853" s="260">
        <v>486</v>
      </c>
      <c r="M4853" s="260">
        <v>24.125</v>
      </c>
      <c r="N4853" s="260">
        <v>7913.75</v>
      </c>
    </row>
    <row r="4854" spans="1:14" x14ac:dyDescent="0.25">
      <c r="A4854" s="263">
        <v>41378</v>
      </c>
      <c r="B4854">
        <v>3.6528732640000001</v>
      </c>
      <c r="C4854">
        <v>424.80870449999998</v>
      </c>
      <c r="D4854">
        <v>109.20045450000001</v>
      </c>
      <c r="E4854">
        <v>8.8425262829999998</v>
      </c>
      <c r="F4854" s="260">
        <v>346</v>
      </c>
      <c r="G4854" s="260">
        <v>213</v>
      </c>
      <c r="H4854" s="260">
        <v>133</v>
      </c>
      <c r="I4854" s="260">
        <v>1346</v>
      </c>
      <c r="J4854" s="260">
        <v>757.25</v>
      </c>
      <c r="K4854" s="260">
        <v>33.75</v>
      </c>
      <c r="L4854" s="260">
        <v>555</v>
      </c>
      <c r="M4854" s="260">
        <v>26.75</v>
      </c>
      <c r="N4854" s="260">
        <v>8692.5</v>
      </c>
    </row>
    <row r="4855" spans="1:14" x14ac:dyDescent="0.25">
      <c r="A4855" s="263">
        <v>41379</v>
      </c>
      <c r="B4855">
        <v>2.412595365</v>
      </c>
      <c r="C4855">
        <v>302.875292</v>
      </c>
      <c r="D4855">
        <v>81.294813419999997</v>
      </c>
      <c r="E4855">
        <v>4.6927046800000003</v>
      </c>
      <c r="F4855" s="260">
        <v>390</v>
      </c>
      <c r="G4855" s="260">
        <v>244.5</v>
      </c>
      <c r="H4855" s="260">
        <v>145.5</v>
      </c>
      <c r="I4855" s="260">
        <v>1453</v>
      </c>
      <c r="J4855" s="260">
        <v>795.625</v>
      </c>
      <c r="K4855" s="260">
        <v>33.375</v>
      </c>
      <c r="L4855" s="260">
        <v>624</v>
      </c>
      <c r="M4855" s="260">
        <v>29.375</v>
      </c>
      <c r="N4855" s="260">
        <v>9471.25</v>
      </c>
    </row>
    <row r="4856" spans="1:14" x14ac:dyDescent="0.25">
      <c r="A4856" s="263">
        <v>41380</v>
      </c>
      <c r="B4856">
        <v>1.931208966</v>
      </c>
      <c r="C4856">
        <v>260.2960693</v>
      </c>
      <c r="D4856">
        <v>72.415701319999997</v>
      </c>
      <c r="E4856">
        <v>3.2784139649999999</v>
      </c>
      <c r="F4856" s="260">
        <v>434</v>
      </c>
      <c r="G4856" s="260">
        <v>276</v>
      </c>
      <c r="H4856" s="260">
        <v>158</v>
      </c>
      <c r="I4856" s="260">
        <v>1560</v>
      </c>
      <c r="J4856" s="260">
        <v>834</v>
      </c>
      <c r="K4856" s="260">
        <v>33</v>
      </c>
      <c r="L4856" s="260">
        <v>693</v>
      </c>
      <c r="M4856" s="260">
        <v>32</v>
      </c>
      <c r="N4856" s="260">
        <v>10250</v>
      </c>
    </row>
    <row r="4857" spans="1:14" x14ac:dyDescent="0.25">
      <c r="A4857" s="263">
        <v>41381</v>
      </c>
      <c r="B4857">
        <v>15.800800629999999</v>
      </c>
      <c r="C4857">
        <v>2120.5938510000001</v>
      </c>
      <c r="D4857">
        <v>564.27819209999996</v>
      </c>
      <c r="E4857">
        <v>139.32051039999999</v>
      </c>
      <c r="F4857" s="260">
        <v>413.33333333333297</v>
      </c>
      <c r="G4857" s="260">
        <v>260</v>
      </c>
      <c r="H4857" s="260">
        <v>153.333333333333</v>
      </c>
      <c r="I4857" s="260">
        <v>1553.3333333333301</v>
      </c>
      <c r="J4857" s="260">
        <v>802.5</v>
      </c>
      <c r="K4857" s="260">
        <v>36.3333333333333</v>
      </c>
      <c r="L4857" s="260">
        <v>714.5</v>
      </c>
      <c r="M4857" s="260">
        <v>38.8333333333333</v>
      </c>
      <c r="N4857" s="260">
        <v>10140</v>
      </c>
    </row>
    <row r="4858" spans="1:14" x14ac:dyDescent="0.25">
      <c r="A4858" s="263">
        <v>41382</v>
      </c>
      <c r="B4858">
        <v>20.33149615</v>
      </c>
      <c r="C4858">
        <v>2716.938494</v>
      </c>
      <c r="D4858">
        <v>689.77447099999995</v>
      </c>
      <c r="E4858">
        <v>250.14227360000001</v>
      </c>
      <c r="F4858" s="260">
        <v>392.66666666666703</v>
      </c>
      <c r="G4858" s="260">
        <v>244</v>
      </c>
      <c r="H4858" s="260">
        <v>148.666666666667</v>
      </c>
      <c r="I4858" s="260">
        <v>1546.6666666666699</v>
      </c>
      <c r="J4858" s="260">
        <v>771</v>
      </c>
      <c r="K4858" s="260">
        <v>39.6666666666667</v>
      </c>
      <c r="L4858" s="260">
        <v>736</v>
      </c>
      <c r="M4858" s="260">
        <v>45.6666666666667</v>
      </c>
      <c r="N4858" s="260">
        <v>10030</v>
      </c>
    </row>
    <row r="4859" spans="1:14" x14ac:dyDescent="0.25">
      <c r="A4859" s="263">
        <v>41383</v>
      </c>
      <c r="B4859">
        <v>24.635656900000001</v>
      </c>
      <c r="C4859">
        <v>3277.9219640000001</v>
      </c>
      <c r="D4859">
        <v>791.80972129999998</v>
      </c>
      <c r="E4859">
        <v>356.82355389999998</v>
      </c>
      <c r="F4859" s="260">
        <v>372</v>
      </c>
      <c r="G4859" s="260">
        <v>228</v>
      </c>
      <c r="H4859" s="260">
        <v>144</v>
      </c>
      <c r="I4859" s="260">
        <v>1540</v>
      </c>
      <c r="J4859" s="260">
        <v>739.5</v>
      </c>
      <c r="K4859" s="260">
        <v>43</v>
      </c>
      <c r="L4859" s="260">
        <v>757.5</v>
      </c>
      <c r="M4859" s="260">
        <v>52.5</v>
      </c>
      <c r="N4859" s="260">
        <v>9920</v>
      </c>
    </row>
    <row r="4860" spans="1:14" x14ac:dyDescent="0.25">
      <c r="A4860" s="263">
        <v>41384</v>
      </c>
      <c r="B4860">
        <v>24.579023200000002</v>
      </c>
      <c r="C4860">
        <v>3256.2289940000001</v>
      </c>
      <c r="D4860">
        <v>746.10116500000004</v>
      </c>
      <c r="E4860">
        <v>381.03543789999998</v>
      </c>
      <c r="F4860" s="260">
        <v>351.33333333333297</v>
      </c>
      <c r="G4860" s="260">
        <v>212</v>
      </c>
      <c r="H4860" s="260">
        <v>139.333333333333</v>
      </c>
      <c r="I4860" s="260">
        <v>1533.3333333333301</v>
      </c>
      <c r="J4860" s="260">
        <v>708</v>
      </c>
      <c r="K4860" s="260">
        <v>46.3333333333333</v>
      </c>
      <c r="L4860" s="260">
        <v>779</v>
      </c>
      <c r="M4860" s="260">
        <v>59.3333333333333</v>
      </c>
      <c r="N4860" s="260">
        <v>9810</v>
      </c>
    </row>
    <row r="4861" spans="1:14" x14ac:dyDescent="0.25">
      <c r="A4861" s="263">
        <v>41385</v>
      </c>
      <c r="B4861">
        <v>5.521785167</v>
      </c>
      <c r="C4861">
        <v>728.34555069999999</v>
      </c>
      <c r="D4861">
        <v>157.75519349999999</v>
      </c>
      <c r="E4861">
        <v>22.440928899999999</v>
      </c>
      <c r="F4861" s="260">
        <v>330.66666666666703</v>
      </c>
      <c r="G4861" s="260">
        <v>196</v>
      </c>
      <c r="H4861" s="260">
        <v>134.666666666667</v>
      </c>
      <c r="I4861" s="260">
        <v>1526.6666666666699</v>
      </c>
      <c r="J4861" s="260">
        <v>676.5</v>
      </c>
      <c r="K4861" s="260">
        <v>49.6666666666667</v>
      </c>
      <c r="L4861" s="260">
        <v>800.5</v>
      </c>
      <c r="M4861" s="260">
        <v>66.1666666666667</v>
      </c>
      <c r="N4861" s="260">
        <v>9700</v>
      </c>
    </row>
    <row r="4862" spans="1:14" x14ac:dyDescent="0.25">
      <c r="A4862" s="263">
        <v>41386</v>
      </c>
      <c r="B4862">
        <v>3.199803712</v>
      </c>
      <c r="C4862">
        <v>420.22382190000002</v>
      </c>
      <c r="D4862">
        <v>85.703542619999993</v>
      </c>
      <c r="E4862">
        <v>8.0080273829999999</v>
      </c>
      <c r="F4862" s="260">
        <v>310</v>
      </c>
      <c r="G4862" s="260">
        <v>180</v>
      </c>
      <c r="H4862" s="260">
        <v>130</v>
      </c>
      <c r="I4862" s="260">
        <v>1520</v>
      </c>
      <c r="J4862" s="260">
        <v>645</v>
      </c>
      <c r="K4862" s="260">
        <v>53</v>
      </c>
      <c r="L4862" s="260">
        <v>822</v>
      </c>
      <c r="M4862" s="260">
        <v>73</v>
      </c>
      <c r="N4862" s="260">
        <v>9590</v>
      </c>
    </row>
    <row r="4863" spans="1:14" x14ac:dyDescent="0.25">
      <c r="A4863" s="263">
        <v>41387</v>
      </c>
      <c r="B4863">
        <v>2.4182587350000002</v>
      </c>
      <c r="C4863">
        <v>328.62892529999999</v>
      </c>
      <c r="D4863">
        <v>68.710607280000005</v>
      </c>
      <c r="E4863">
        <v>5.1841160080000002</v>
      </c>
      <c r="F4863" s="260">
        <v>328.857142857143</v>
      </c>
      <c r="G4863" s="260">
        <v>182.142857142857</v>
      </c>
      <c r="H4863" s="260">
        <v>146.71428571428601</v>
      </c>
      <c r="I4863" s="260">
        <v>1572.8571428571399</v>
      </c>
      <c r="J4863" s="260">
        <v>671.57142857142901</v>
      </c>
      <c r="K4863" s="260">
        <v>52.857142857142897</v>
      </c>
      <c r="L4863" s="260">
        <v>848.42857142857099</v>
      </c>
      <c r="M4863" s="260">
        <v>78</v>
      </c>
      <c r="N4863" s="260">
        <v>9514.2857142857101</v>
      </c>
    </row>
    <row r="4864" spans="1:14" x14ac:dyDescent="0.25">
      <c r="A4864" s="263">
        <v>41388</v>
      </c>
      <c r="B4864">
        <v>10.98693664</v>
      </c>
      <c r="C4864">
        <v>1543.2439549999999</v>
      </c>
      <c r="D4864">
        <v>330.07520099999999</v>
      </c>
      <c r="E4864">
        <v>72.301108929999998</v>
      </c>
      <c r="F4864" s="260">
        <v>347.71428571428601</v>
      </c>
      <c r="G4864" s="260">
        <v>184.28571428571399</v>
      </c>
      <c r="H4864" s="260">
        <v>163.42857142857099</v>
      </c>
      <c r="I4864" s="260">
        <v>1625.7142857142901</v>
      </c>
      <c r="J4864" s="260">
        <v>698.142857142857</v>
      </c>
      <c r="K4864" s="260">
        <v>52.714285714285701</v>
      </c>
      <c r="L4864" s="260">
        <v>874.857142857143</v>
      </c>
      <c r="M4864" s="260">
        <v>83</v>
      </c>
      <c r="N4864" s="260">
        <v>9438.5714285714294</v>
      </c>
    </row>
    <row r="4865" spans="1:14" x14ac:dyDescent="0.25">
      <c r="A4865" s="263">
        <v>41389</v>
      </c>
      <c r="B4865">
        <v>27.042588890000001</v>
      </c>
      <c r="C4865">
        <v>3921.948034</v>
      </c>
      <c r="D4865">
        <v>856.48669419999999</v>
      </c>
      <c r="E4865">
        <v>459.20297260000001</v>
      </c>
      <c r="F4865" s="260">
        <v>366.57142857142901</v>
      </c>
      <c r="G4865" s="260">
        <v>186.42857142857099</v>
      </c>
      <c r="H4865" s="260">
        <v>180.142857142857</v>
      </c>
      <c r="I4865" s="260">
        <v>1678.57142857143</v>
      </c>
      <c r="J4865" s="260">
        <v>724.71428571428601</v>
      </c>
      <c r="K4865" s="260">
        <v>52.571428571428598</v>
      </c>
      <c r="L4865" s="260">
        <v>901.28571428571399</v>
      </c>
      <c r="M4865" s="260">
        <v>88</v>
      </c>
      <c r="N4865" s="260">
        <v>9362.8571428571395</v>
      </c>
    </row>
    <row r="4866" spans="1:14" x14ac:dyDescent="0.25">
      <c r="A4866" s="263">
        <v>41390</v>
      </c>
      <c r="B4866">
        <v>6.3146568829999996</v>
      </c>
      <c r="C4866">
        <v>944.64380270000004</v>
      </c>
      <c r="D4866">
        <v>210.28456929999999</v>
      </c>
      <c r="E4866">
        <v>29.965266769999999</v>
      </c>
      <c r="F4866" s="260">
        <v>385.42857142857099</v>
      </c>
      <c r="G4866" s="260">
        <v>188.57142857142901</v>
      </c>
      <c r="H4866" s="260">
        <v>196.857142857143</v>
      </c>
      <c r="I4866" s="260">
        <v>1731.42857142857</v>
      </c>
      <c r="J4866" s="260">
        <v>751.28571428571399</v>
      </c>
      <c r="K4866" s="260">
        <v>52.428571428571402</v>
      </c>
      <c r="L4866" s="260">
        <v>927.71428571428601</v>
      </c>
      <c r="M4866" s="260">
        <v>93</v>
      </c>
      <c r="N4866" s="260">
        <v>9287.1428571428605</v>
      </c>
    </row>
    <row r="4867" spans="1:14" x14ac:dyDescent="0.25">
      <c r="A4867" s="263">
        <v>41391</v>
      </c>
      <c r="B4867">
        <v>3.369704794</v>
      </c>
      <c r="C4867">
        <v>519.48139319999996</v>
      </c>
      <c r="D4867">
        <v>117.7047512</v>
      </c>
      <c r="E4867">
        <v>9.2988064520000009</v>
      </c>
      <c r="F4867" s="260">
        <v>404.28571428571399</v>
      </c>
      <c r="G4867" s="260">
        <v>190.71428571428601</v>
      </c>
      <c r="H4867" s="260">
        <v>213.57142857142901</v>
      </c>
      <c r="I4867" s="260">
        <v>1784.2857142857099</v>
      </c>
      <c r="J4867" s="260">
        <v>777.857142857143</v>
      </c>
      <c r="K4867" s="260">
        <v>52.285714285714299</v>
      </c>
      <c r="L4867" s="260">
        <v>954.142857142857</v>
      </c>
      <c r="M4867" s="260">
        <v>98</v>
      </c>
      <c r="N4867" s="260">
        <v>9211.4285714285706</v>
      </c>
    </row>
    <row r="4868" spans="1:14" x14ac:dyDescent="0.25">
      <c r="A4868" s="263">
        <v>41392</v>
      </c>
      <c r="B4868">
        <v>3.369704794</v>
      </c>
      <c r="C4868">
        <v>534.87035360000004</v>
      </c>
      <c r="D4868">
        <v>123.1948668</v>
      </c>
      <c r="E4868">
        <v>9.0171996179999994</v>
      </c>
      <c r="F4868" s="260">
        <v>423.142857142857</v>
      </c>
      <c r="G4868" s="260">
        <v>192.857142857143</v>
      </c>
      <c r="H4868" s="260">
        <v>230.28571428571399</v>
      </c>
      <c r="I4868" s="260">
        <v>1837.1428571428601</v>
      </c>
      <c r="J4868" s="260">
        <v>804.42857142857099</v>
      </c>
      <c r="K4868" s="260">
        <v>52.142857142857103</v>
      </c>
      <c r="L4868" s="260">
        <v>980.57142857142901</v>
      </c>
      <c r="M4868" s="260">
        <v>103</v>
      </c>
      <c r="N4868" s="260">
        <v>9135.7142857142899</v>
      </c>
    </row>
    <row r="4869" spans="1:14" x14ac:dyDescent="0.25">
      <c r="A4869" s="263">
        <v>41393</v>
      </c>
      <c r="B4869">
        <v>20.558030930000001</v>
      </c>
      <c r="C4869">
        <v>3357.0442189999999</v>
      </c>
      <c r="D4869">
        <v>785.08653159999994</v>
      </c>
      <c r="E4869">
        <v>283.91448300000002</v>
      </c>
      <c r="F4869" s="260">
        <v>442</v>
      </c>
      <c r="G4869" s="260">
        <v>195</v>
      </c>
      <c r="H4869" s="260">
        <v>247</v>
      </c>
      <c r="I4869" s="260">
        <v>1890</v>
      </c>
      <c r="J4869" s="260">
        <v>831</v>
      </c>
      <c r="K4869" s="260">
        <v>52</v>
      </c>
      <c r="L4869" s="260">
        <v>1007</v>
      </c>
      <c r="M4869" s="260">
        <v>108</v>
      </c>
      <c r="N4869" s="260">
        <v>9060</v>
      </c>
    </row>
    <row r="4870" spans="1:14" x14ac:dyDescent="0.25">
      <c r="A4870" s="263">
        <v>41394</v>
      </c>
      <c r="B4870">
        <v>8.7215888790000005</v>
      </c>
      <c r="C4870">
        <v>1420.432851</v>
      </c>
      <c r="D4870">
        <v>347.00760100000002</v>
      </c>
      <c r="E4870">
        <v>57.04177078</v>
      </c>
      <c r="F4870" s="260">
        <v>460.5</v>
      </c>
      <c r="G4870" s="260">
        <v>210.375</v>
      </c>
      <c r="H4870" s="260">
        <v>250.125</v>
      </c>
      <c r="I4870" s="260">
        <v>1885</v>
      </c>
      <c r="J4870" s="260">
        <v>819.75</v>
      </c>
      <c r="K4870" s="260">
        <v>65</v>
      </c>
      <c r="L4870" s="260">
        <v>1000.25</v>
      </c>
      <c r="M4870" s="260">
        <v>113</v>
      </c>
      <c r="N4870" s="260">
        <v>9181.25</v>
      </c>
    </row>
    <row r="4871" spans="1:14" x14ac:dyDescent="0.25">
      <c r="A4871" s="263">
        <v>41395</v>
      </c>
      <c r="B4871">
        <v>4.0209922750000002</v>
      </c>
      <c r="C4871">
        <v>653.13781719999997</v>
      </c>
      <c r="D4871">
        <v>166.41117790000001</v>
      </c>
      <c r="E4871">
        <v>13.72938714</v>
      </c>
      <c r="F4871" s="260">
        <v>479</v>
      </c>
      <c r="G4871" s="260">
        <v>225.75</v>
      </c>
      <c r="H4871" s="260">
        <v>253.25</v>
      </c>
      <c r="I4871" s="260">
        <v>1880</v>
      </c>
      <c r="J4871" s="260">
        <v>808.5</v>
      </c>
      <c r="K4871" s="260">
        <v>78</v>
      </c>
      <c r="L4871" s="260">
        <v>993.5</v>
      </c>
      <c r="M4871" s="260">
        <v>118</v>
      </c>
      <c r="N4871" s="260">
        <v>9302.5</v>
      </c>
    </row>
    <row r="4872" spans="1:14" x14ac:dyDescent="0.25">
      <c r="A4872" s="263">
        <v>41396</v>
      </c>
      <c r="B4872">
        <v>2.6589519340000001</v>
      </c>
      <c r="C4872">
        <v>430.75021329999998</v>
      </c>
      <c r="D4872">
        <v>114.2923899</v>
      </c>
      <c r="E4872">
        <v>6.7892851050000003</v>
      </c>
      <c r="F4872" s="260">
        <v>497.5</v>
      </c>
      <c r="G4872" s="260">
        <v>241.125</v>
      </c>
      <c r="H4872" s="260">
        <v>256.375</v>
      </c>
      <c r="I4872" s="260">
        <v>1875</v>
      </c>
      <c r="J4872" s="260">
        <v>797.25</v>
      </c>
      <c r="K4872" s="260">
        <v>91</v>
      </c>
      <c r="L4872" s="260">
        <v>986.75</v>
      </c>
      <c r="M4872" s="260">
        <v>123</v>
      </c>
      <c r="N4872" s="260">
        <v>9423.75</v>
      </c>
    </row>
    <row r="4873" spans="1:14" x14ac:dyDescent="0.25">
      <c r="A4873" s="263">
        <v>41397</v>
      </c>
      <c r="B4873">
        <v>2.0104961380000002</v>
      </c>
      <c r="C4873">
        <v>324.83184</v>
      </c>
      <c r="D4873">
        <v>89.632743020000007</v>
      </c>
      <c r="E4873">
        <v>4.3193512549999999</v>
      </c>
      <c r="F4873" s="260">
        <v>516</v>
      </c>
      <c r="G4873" s="260">
        <v>256.5</v>
      </c>
      <c r="H4873" s="260">
        <v>259.5</v>
      </c>
      <c r="I4873" s="260">
        <v>1870</v>
      </c>
      <c r="J4873" s="260">
        <v>786</v>
      </c>
      <c r="K4873" s="260">
        <v>104</v>
      </c>
      <c r="L4873" s="260">
        <v>980</v>
      </c>
      <c r="M4873" s="260">
        <v>128</v>
      </c>
      <c r="N4873" s="260">
        <v>9545</v>
      </c>
    </row>
    <row r="4874" spans="1:14" x14ac:dyDescent="0.25">
      <c r="A4874" s="263">
        <v>41398</v>
      </c>
      <c r="B4874">
        <v>1.645208811</v>
      </c>
      <c r="C4874">
        <v>265.10236700000002</v>
      </c>
      <c r="D4874">
        <v>75.977059060000002</v>
      </c>
      <c r="E4874">
        <v>3.2637092839999999</v>
      </c>
      <c r="F4874" s="260">
        <v>534.5</v>
      </c>
      <c r="G4874" s="260">
        <v>271.875</v>
      </c>
      <c r="H4874" s="260">
        <v>262.625</v>
      </c>
      <c r="I4874" s="260">
        <v>1865</v>
      </c>
      <c r="J4874" s="260">
        <v>774.75</v>
      </c>
      <c r="K4874" s="260">
        <v>117</v>
      </c>
      <c r="L4874" s="260">
        <v>973.25</v>
      </c>
      <c r="M4874" s="260">
        <v>133</v>
      </c>
      <c r="N4874" s="260">
        <v>9666.25</v>
      </c>
    </row>
    <row r="4875" spans="1:14" x14ac:dyDescent="0.25">
      <c r="A4875" s="263">
        <v>41399</v>
      </c>
      <c r="B4875">
        <v>1.495129522</v>
      </c>
      <c r="C4875">
        <v>240.27329470000001</v>
      </c>
      <c r="D4875">
        <v>71.436092459999998</v>
      </c>
      <c r="E4875">
        <v>2.9219234300000001</v>
      </c>
      <c r="F4875" s="260">
        <v>553</v>
      </c>
      <c r="G4875" s="260">
        <v>287.25</v>
      </c>
      <c r="H4875" s="260">
        <v>265.75</v>
      </c>
      <c r="I4875" s="260">
        <v>1860</v>
      </c>
      <c r="J4875" s="260">
        <v>763.5</v>
      </c>
      <c r="K4875" s="260">
        <v>130</v>
      </c>
      <c r="L4875" s="260">
        <v>966.5</v>
      </c>
      <c r="M4875" s="260">
        <v>138</v>
      </c>
      <c r="N4875" s="260">
        <v>9787.5</v>
      </c>
    </row>
    <row r="4876" spans="1:14" x14ac:dyDescent="0.25">
      <c r="A4876" s="263">
        <v>41400</v>
      </c>
      <c r="B4876">
        <v>13.705353949999999</v>
      </c>
      <c r="C4876">
        <v>2196.584488</v>
      </c>
      <c r="D4876">
        <v>676.73748520000004</v>
      </c>
      <c r="E4876">
        <v>143.23838549999999</v>
      </c>
      <c r="F4876" s="260">
        <v>571.5</v>
      </c>
      <c r="G4876" s="260">
        <v>302.625</v>
      </c>
      <c r="H4876" s="260">
        <v>268.875</v>
      </c>
      <c r="I4876" s="260">
        <v>1855</v>
      </c>
      <c r="J4876" s="260">
        <v>752.25</v>
      </c>
      <c r="K4876" s="260">
        <v>143</v>
      </c>
      <c r="L4876" s="260">
        <v>959.75</v>
      </c>
      <c r="M4876" s="260">
        <v>143</v>
      </c>
      <c r="N4876" s="260">
        <v>9908.75</v>
      </c>
    </row>
    <row r="4877" spans="1:14" x14ac:dyDescent="0.25">
      <c r="A4877" s="263">
        <v>41401</v>
      </c>
      <c r="B4877">
        <v>13.195650710000001</v>
      </c>
      <c r="C4877">
        <v>2109.1928090000001</v>
      </c>
      <c r="D4877">
        <v>672.66149059999998</v>
      </c>
      <c r="E4877">
        <v>141.70372610000001</v>
      </c>
      <c r="F4877" s="260">
        <v>590</v>
      </c>
      <c r="G4877" s="260">
        <v>318</v>
      </c>
      <c r="H4877" s="260">
        <v>272</v>
      </c>
      <c r="I4877" s="260">
        <v>1850</v>
      </c>
      <c r="J4877" s="260">
        <v>741</v>
      </c>
      <c r="K4877" s="260">
        <v>156</v>
      </c>
      <c r="L4877" s="260">
        <v>953</v>
      </c>
      <c r="M4877" s="260">
        <v>148</v>
      </c>
      <c r="N4877" s="260">
        <v>10030</v>
      </c>
    </row>
    <row r="4878" spans="1:14" x14ac:dyDescent="0.25">
      <c r="A4878" s="263">
        <v>41402</v>
      </c>
      <c r="B4878">
        <v>9.3162426660000008</v>
      </c>
      <c r="C4878">
        <v>1497.157461</v>
      </c>
      <c r="D4878">
        <v>442.84200540000001</v>
      </c>
      <c r="E4878">
        <v>72.278862099999998</v>
      </c>
      <c r="F4878" s="260">
        <v>550.16666666666697</v>
      </c>
      <c r="G4878" s="260">
        <v>301.5</v>
      </c>
      <c r="H4878" s="260">
        <v>248.666666666667</v>
      </c>
      <c r="I4878" s="260">
        <v>1860</v>
      </c>
      <c r="J4878" s="260">
        <v>785.83333333333303</v>
      </c>
      <c r="K4878" s="260">
        <v>145.333333333333</v>
      </c>
      <c r="L4878" s="260">
        <v>928.83333333333303</v>
      </c>
      <c r="M4878" s="260">
        <v>150</v>
      </c>
      <c r="N4878" s="260">
        <v>10361.666666666701</v>
      </c>
    </row>
    <row r="4879" spans="1:14" x14ac:dyDescent="0.25">
      <c r="A4879" s="263">
        <v>41403</v>
      </c>
      <c r="B4879">
        <v>5.9748547189999996</v>
      </c>
      <c r="C4879">
        <v>965.34532720000004</v>
      </c>
      <c r="D4879">
        <v>263.44807420000001</v>
      </c>
      <c r="E4879">
        <v>31.711103349999998</v>
      </c>
      <c r="F4879" s="260">
        <v>510.33333333333297</v>
      </c>
      <c r="G4879" s="260">
        <v>285</v>
      </c>
      <c r="H4879" s="260">
        <v>225.333333333333</v>
      </c>
      <c r="I4879" s="260">
        <v>1870</v>
      </c>
      <c r="J4879" s="260">
        <v>830.66666666666697</v>
      </c>
      <c r="K4879" s="260">
        <v>134.666666666667</v>
      </c>
      <c r="L4879" s="260">
        <v>904.66666666666697</v>
      </c>
      <c r="M4879" s="260">
        <v>152</v>
      </c>
      <c r="N4879" s="260">
        <v>10693.333333333299</v>
      </c>
    </row>
    <row r="4880" spans="1:14" x14ac:dyDescent="0.25">
      <c r="A4880" s="263">
        <v>41404</v>
      </c>
      <c r="B4880">
        <v>4.6722797570000001</v>
      </c>
      <c r="C4880">
        <v>758.92774550000001</v>
      </c>
      <c r="D4880">
        <v>189.93377889999999</v>
      </c>
      <c r="E4880">
        <v>19.320015269999999</v>
      </c>
      <c r="F4880" s="260">
        <v>470.5</v>
      </c>
      <c r="G4880" s="260">
        <v>268.5</v>
      </c>
      <c r="H4880" s="260">
        <v>202</v>
      </c>
      <c r="I4880" s="260">
        <v>1880</v>
      </c>
      <c r="J4880" s="260">
        <v>875.5</v>
      </c>
      <c r="K4880" s="260">
        <v>124</v>
      </c>
      <c r="L4880" s="260">
        <v>880.5</v>
      </c>
      <c r="M4880" s="260">
        <v>154</v>
      </c>
      <c r="N4880" s="260">
        <v>11025</v>
      </c>
    </row>
    <row r="4881" spans="1:14" x14ac:dyDescent="0.25">
      <c r="A4881" s="263">
        <v>41405</v>
      </c>
      <c r="B4881">
        <v>43.891112870000001</v>
      </c>
      <c r="C4881">
        <v>7167.2431669999996</v>
      </c>
      <c r="D4881">
        <v>1633.1707530000001</v>
      </c>
      <c r="E4881">
        <v>1327.323901</v>
      </c>
      <c r="F4881" s="260">
        <v>430.66666666666703</v>
      </c>
      <c r="G4881" s="260">
        <v>252</v>
      </c>
      <c r="H4881" s="260">
        <v>178.666666666667</v>
      </c>
      <c r="I4881" s="260">
        <v>1890</v>
      </c>
      <c r="J4881" s="260">
        <v>920.33333333333303</v>
      </c>
      <c r="K4881" s="260">
        <v>113.333333333333</v>
      </c>
      <c r="L4881" s="260">
        <v>856.33333333333303</v>
      </c>
      <c r="M4881" s="260">
        <v>156</v>
      </c>
      <c r="N4881" s="260">
        <v>11356.666666666701</v>
      </c>
    </row>
    <row r="4882" spans="1:14" x14ac:dyDescent="0.25">
      <c r="A4882" s="263">
        <v>41406</v>
      </c>
      <c r="B4882">
        <v>15.291097389999999</v>
      </c>
      <c r="C4882">
        <v>2510.1865480000001</v>
      </c>
      <c r="D4882">
        <v>516.34977670000001</v>
      </c>
      <c r="E4882">
        <v>191.56809530000001</v>
      </c>
      <c r="F4882" s="260">
        <v>390.83333333333297</v>
      </c>
      <c r="G4882" s="260">
        <v>235.5</v>
      </c>
      <c r="H4882" s="260">
        <v>155.333333333333</v>
      </c>
      <c r="I4882" s="260">
        <v>1900</v>
      </c>
      <c r="J4882" s="260">
        <v>965.16666666666697</v>
      </c>
      <c r="K4882" s="260">
        <v>102.666666666667</v>
      </c>
      <c r="L4882" s="260">
        <v>832.16666666666697</v>
      </c>
      <c r="M4882" s="260">
        <v>158</v>
      </c>
      <c r="N4882" s="260">
        <v>11688.333333333299</v>
      </c>
    </row>
    <row r="4883" spans="1:14" x14ac:dyDescent="0.25">
      <c r="A4883" s="263">
        <v>41407</v>
      </c>
      <c r="B4883">
        <v>5.5784188610000003</v>
      </c>
      <c r="C4883">
        <v>920.57299409999996</v>
      </c>
      <c r="D4883">
        <v>169.17336169999999</v>
      </c>
      <c r="E4883">
        <v>29.290887560000002</v>
      </c>
      <c r="F4883" s="260">
        <v>351</v>
      </c>
      <c r="G4883" s="260">
        <v>219</v>
      </c>
      <c r="H4883" s="260">
        <v>132</v>
      </c>
      <c r="I4883" s="260">
        <v>1910</v>
      </c>
      <c r="J4883" s="260">
        <v>1010</v>
      </c>
      <c r="K4883" s="260">
        <v>92</v>
      </c>
      <c r="L4883" s="260">
        <v>808</v>
      </c>
      <c r="M4883" s="260">
        <v>160</v>
      </c>
      <c r="N4883" s="260">
        <v>12020</v>
      </c>
    </row>
    <row r="4884" spans="1:14" x14ac:dyDescent="0.25">
      <c r="A4884" s="263">
        <v>41408</v>
      </c>
      <c r="B4884">
        <v>3.1431700180000002</v>
      </c>
      <c r="C4884">
        <v>537.32042430000001</v>
      </c>
      <c r="D4884">
        <v>104.2052462</v>
      </c>
      <c r="E4884">
        <v>10.177406850000001</v>
      </c>
      <c r="F4884" s="260">
        <v>383.71428571428601</v>
      </c>
      <c r="G4884" s="260">
        <v>252.857142857143</v>
      </c>
      <c r="H4884" s="260">
        <v>130.857142857143</v>
      </c>
      <c r="I4884" s="260">
        <v>1978.57142857143</v>
      </c>
      <c r="J4884" s="260">
        <v>1030</v>
      </c>
      <c r="K4884" s="260">
        <v>122.142857142857</v>
      </c>
      <c r="L4884" s="260">
        <v>826.42857142857099</v>
      </c>
      <c r="M4884" s="260">
        <v>162</v>
      </c>
      <c r="N4884" s="260">
        <v>11497.142857142901</v>
      </c>
    </row>
    <row r="4885" spans="1:14" x14ac:dyDescent="0.25">
      <c r="A4885" s="263">
        <v>41409</v>
      </c>
      <c r="B4885">
        <v>2.3021596620000002</v>
      </c>
      <c r="C4885">
        <v>407.19021479999998</v>
      </c>
      <c r="D4885">
        <v>82.830389120000007</v>
      </c>
      <c r="E4885">
        <v>6.2055513930000004</v>
      </c>
      <c r="F4885" s="260">
        <v>416.42857142857099</v>
      </c>
      <c r="G4885" s="260">
        <v>286.71428571428601</v>
      </c>
      <c r="H4885" s="260">
        <v>129.71428571428601</v>
      </c>
      <c r="I4885" s="260">
        <v>2047.1428571428601</v>
      </c>
      <c r="J4885" s="260">
        <v>1050</v>
      </c>
      <c r="K4885" s="260">
        <v>152.28571428571399</v>
      </c>
      <c r="L4885" s="260">
        <v>844.857142857143</v>
      </c>
      <c r="M4885" s="260">
        <v>164</v>
      </c>
      <c r="N4885" s="260">
        <v>10974.285714285699</v>
      </c>
    </row>
    <row r="4886" spans="1:14" x14ac:dyDescent="0.25">
      <c r="A4886" s="263">
        <v>41410</v>
      </c>
      <c r="B4886">
        <v>1.8830703259999999</v>
      </c>
      <c r="C4886">
        <v>344.22095139999999</v>
      </c>
      <c r="D4886">
        <v>73.074319470000006</v>
      </c>
      <c r="E4886">
        <v>4.4489115589999999</v>
      </c>
      <c r="F4886" s="260">
        <v>449.142857142857</v>
      </c>
      <c r="G4886" s="260">
        <v>320.57142857142901</v>
      </c>
      <c r="H4886" s="260">
        <v>128.57142857142901</v>
      </c>
      <c r="I4886" s="260">
        <v>2115.7142857142899</v>
      </c>
      <c r="J4886" s="260">
        <v>1070</v>
      </c>
      <c r="K4886" s="260">
        <v>182.42857142857099</v>
      </c>
      <c r="L4886" s="260">
        <v>863.28571428571399</v>
      </c>
      <c r="M4886" s="260">
        <v>166</v>
      </c>
      <c r="N4886" s="260">
        <v>10451.4285714286</v>
      </c>
    </row>
    <row r="4887" spans="1:14" x14ac:dyDescent="0.25">
      <c r="A4887" s="263">
        <v>41411</v>
      </c>
      <c r="B4887">
        <v>1.6027335410000001</v>
      </c>
      <c r="C4887">
        <v>302.4715372</v>
      </c>
      <c r="D4887">
        <v>66.725735459999996</v>
      </c>
      <c r="E4887">
        <v>3.6290110310000001</v>
      </c>
      <c r="F4887" s="260">
        <v>481.857142857143</v>
      </c>
      <c r="G4887" s="260">
        <v>354.42857142857099</v>
      </c>
      <c r="H4887" s="260">
        <v>127.428571428571</v>
      </c>
      <c r="I4887" s="260">
        <v>2184.2857142857101</v>
      </c>
      <c r="J4887" s="260">
        <v>1090</v>
      </c>
      <c r="K4887" s="260">
        <v>212.57142857142901</v>
      </c>
      <c r="L4887" s="260">
        <v>881.71428571428601</v>
      </c>
      <c r="M4887" s="260">
        <v>168</v>
      </c>
      <c r="N4887" s="260">
        <v>9928.5714285714294</v>
      </c>
    </row>
    <row r="4888" spans="1:14" x14ac:dyDescent="0.25">
      <c r="A4888" s="263">
        <v>41412</v>
      </c>
      <c r="B4888">
        <v>20.274862460000001</v>
      </c>
      <c r="C4888">
        <v>3946.4382569999998</v>
      </c>
      <c r="D4888">
        <v>901.39953079999998</v>
      </c>
      <c r="E4888">
        <v>313.18029539999998</v>
      </c>
      <c r="F4888" s="260">
        <v>514.57142857142901</v>
      </c>
      <c r="G4888" s="260">
        <v>388.28571428571399</v>
      </c>
      <c r="H4888" s="260">
        <v>126.28571428571399</v>
      </c>
      <c r="I4888" s="260">
        <v>2252.8571428571399</v>
      </c>
      <c r="J4888" s="260">
        <v>1110</v>
      </c>
      <c r="K4888" s="260">
        <v>242.71428571428601</v>
      </c>
      <c r="L4888" s="260">
        <v>900.142857142857</v>
      </c>
      <c r="M4888" s="260">
        <v>170</v>
      </c>
      <c r="N4888" s="260">
        <v>9405.7142857142899</v>
      </c>
    </row>
    <row r="4889" spans="1:14" x14ac:dyDescent="0.25">
      <c r="A4889" s="263">
        <v>41413</v>
      </c>
      <c r="B4889">
        <v>10.22238177</v>
      </c>
      <c r="C4889">
        <v>2050.3177150000001</v>
      </c>
      <c r="D4889">
        <v>483.37028720000001</v>
      </c>
      <c r="E4889">
        <v>96.488033380000005</v>
      </c>
      <c r="F4889" s="260">
        <v>547.28571428571399</v>
      </c>
      <c r="G4889" s="260">
        <v>422.142857142857</v>
      </c>
      <c r="H4889" s="260">
        <v>125.142857142857</v>
      </c>
      <c r="I4889" s="260">
        <v>2321.4285714285702</v>
      </c>
      <c r="J4889" s="260">
        <v>1130</v>
      </c>
      <c r="K4889" s="260">
        <v>272.857142857143</v>
      </c>
      <c r="L4889" s="260">
        <v>918.57142857142901</v>
      </c>
      <c r="M4889" s="260">
        <v>172</v>
      </c>
      <c r="N4889" s="260">
        <v>8882.8571428571395</v>
      </c>
    </row>
    <row r="4890" spans="1:14" x14ac:dyDescent="0.25">
      <c r="A4890" s="263">
        <v>41414</v>
      </c>
      <c r="B4890">
        <v>4.0209922750000002</v>
      </c>
      <c r="C4890">
        <v>830.31882080000003</v>
      </c>
      <c r="D4890">
        <v>201.49996490000001</v>
      </c>
      <c r="E4890">
        <v>16.92898345</v>
      </c>
      <c r="F4890" s="260">
        <v>580</v>
      </c>
      <c r="G4890" s="260">
        <v>456</v>
      </c>
      <c r="H4890" s="260">
        <v>124</v>
      </c>
      <c r="I4890" s="260">
        <v>2390</v>
      </c>
      <c r="J4890" s="260">
        <v>1150</v>
      </c>
      <c r="K4890" s="260">
        <v>303</v>
      </c>
      <c r="L4890" s="260">
        <v>937</v>
      </c>
      <c r="M4890" s="260">
        <v>174</v>
      </c>
      <c r="N4890" s="260">
        <v>8360</v>
      </c>
    </row>
    <row r="4891" spans="1:14" x14ac:dyDescent="0.25">
      <c r="A4891" s="263">
        <v>41415</v>
      </c>
      <c r="B4891">
        <v>2.3899418880000001</v>
      </c>
      <c r="C4891">
        <v>476.99416179999997</v>
      </c>
      <c r="D4891">
        <v>111.3445246</v>
      </c>
      <c r="E4891">
        <v>7.0019635899999999</v>
      </c>
      <c r="F4891" s="260">
        <v>539.22222222222194</v>
      </c>
      <c r="G4891" s="260">
        <v>428.11111111111097</v>
      </c>
      <c r="H4891" s="260">
        <v>111.111111111111</v>
      </c>
      <c r="I4891" s="260">
        <v>2310</v>
      </c>
      <c r="J4891" s="260">
        <v>1170</v>
      </c>
      <c r="K4891" s="260">
        <v>271</v>
      </c>
      <c r="L4891" s="260">
        <v>869</v>
      </c>
      <c r="M4891" s="260">
        <v>156.777777777778</v>
      </c>
      <c r="N4891" s="260">
        <v>7942.2222222222199</v>
      </c>
    </row>
    <row r="4892" spans="1:14" x14ac:dyDescent="0.25">
      <c r="A4892" s="263">
        <v>41416</v>
      </c>
      <c r="B4892">
        <v>1.724495983</v>
      </c>
      <c r="C4892">
        <v>332.26209</v>
      </c>
      <c r="D4892">
        <v>74.266454210000006</v>
      </c>
      <c r="E4892">
        <v>4.1406213469999997</v>
      </c>
      <c r="F4892" s="260">
        <v>498.444444444444</v>
      </c>
      <c r="G4892" s="260">
        <v>400.222222222222</v>
      </c>
      <c r="H4892" s="260">
        <v>98.2222222222222</v>
      </c>
      <c r="I4892" s="260">
        <v>2230</v>
      </c>
      <c r="J4892" s="260">
        <v>1190</v>
      </c>
      <c r="K4892" s="260">
        <v>239</v>
      </c>
      <c r="L4892" s="260">
        <v>801</v>
      </c>
      <c r="M4892" s="260">
        <v>139.555555555556</v>
      </c>
      <c r="N4892" s="260">
        <v>7524.4444444444398</v>
      </c>
    </row>
    <row r="4893" spans="1:14" x14ac:dyDescent="0.25">
      <c r="A4893" s="263">
        <v>41417</v>
      </c>
      <c r="B4893">
        <v>2.2851695539999999</v>
      </c>
      <c r="C4893">
        <v>424.49309640000001</v>
      </c>
      <c r="D4893">
        <v>90.361088570000007</v>
      </c>
      <c r="E4893">
        <v>6.5669173360000004</v>
      </c>
      <c r="F4893" s="260">
        <v>457.66666666666703</v>
      </c>
      <c r="G4893" s="260">
        <v>372.33333333333297</v>
      </c>
      <c r="H4893" s="260">
        <v>85.3333333333333</v>
      </c>
      <c r="I4893" s="260">
        <v>2150</v>
      </c>
      <c r="J4893" s="260">
        <v>1210</v>
      </c>
      <c r="K4893" s="260">
        <v>207</v>
      </c>
      <c r="L4893" s="260">
        <v>733</v>
      </c>
      <c r="M4893" s="260">
        <v>122.333333333333</v>
      </c>
      <c r="N4893" s="260">
        <v>7106.6666666666697</v>
      </c>
    </row>
    <row r="4894" spans="1:14" x14ac:dyDescent="0.25">
      <c r="A4894" s="263">
        <v>41418</v>
      </c>
      <c r="B4894">
        <v>1.9991693989999999</v>
      </c>
      <c r="C4894">
        <v>357.54744870000002</v>
      </c>
      <c r="D4894">
        <v>72.008482420000007</v>
      </c>
      <c r="E4894">
        <v>5.2756776140000001</v>
      </c>
      <c r="F4894" s="260">
        <v>416.88888888888903</v>
      </c>
      <c r="G4894" s="260">
        <v>344.444444444444</v>
      </c>
      <c r="H4894" s="260">
        <v>72.4444444444445</v>
      </c>
      <c r="I4894" s="260">
        <v>2070</v>
      </c>
      <c r="J4894" s="260">
        <v>1230</v>
      </c>
      <c r="K4894" s="260">
        <v>175</v>
      </c>
      <c r="L4894" s="260">
        <v>665</v>
      </c>
      <c r="M4894" s="260">
        <v>105.111111111111</v>
      </c>
      <c r="N4894" s="260">
        <v>6688.8888888888896</v>
      </c>
    </row>
    <row r="4895" spans="1:14" x14ac:dyDescent="0.25">
      <c r="A4895" s="263">
        <v>41419</v>
      </c>
      <c r="B4895">
        <v>1.4554859360000001</v>
      </c>
      <c r="C4895">
        <v>250.2504299</v>
      </c>
      <c r="D4895">
        <v>47.29747098</v>
      </c>
      <c r="E4895">
        <v>3.4226420960000001</v>
      </c>
      <c r="F4895" s="260">
        <v>376.11111111111097</v>
      </c>
      <c r="G4895" s="260">
        <v>316.555555555556</v>
      </c>
      <c r="H4895" s="260">
        <v>59.5555555555556</v>
      </c>
      <c r="I4895" s="260">
        <v>1990</v>
      </c>
      <c r="J4895" s="260">
        <v>1250</v>
      </c>
      <c r="K4895" s="260">
        <v>143</v>
      </c>
      <c r="L4895" s="260">
        <v>597</v>
      </c>
      <c r="M4895" s="260">
        <v>87.8888888888889</v>
      </c>
      <c r="N4895" s="260">
        <v>6271.1111111111104</v>
      </c>
    </row>
    <row r="4896" spans="1:14" x14ac:dyDescent="0.25">
      <c r="A4896" s="263">
        <v>41420</v>
      </c>
      <c r="B4896">
        <v>1.110020403</v>
      </c>
      <c r="C4896">
        <v>183.18000699999999</v>
      </c>
      <c r="D4896">
        <v>32.160399130000002</v>
      </c>
      <c r="E4896">
        <v>2.4299068770000001</v>
      </c>
      <c r="F4896" s="260">
        <v>335.33333333333297</v>
      </c>
      <c r="G4896" s="260">
        <v>288.66666666666703</v>
      </c>
      <c r="H4896" s="260">
        <v>46.6666666666667</v>
      </c>
      <c r="I4896" s="260">
        <v>1910</v>
      </c>
      <c r="J4896" s="260">
        <v>1270</v>
      </c>
      <c r="K4896" s="260">
        <v>111</v>
      </c>
      <c r="L4896" s="260">
        <v>529</v>
      </c>
      <c r="M4896" s="260">
        <v>70.6666666666667</v>
      </c>
      <c r="N4896" s="260">
        <v>5853.3333333333303</v>
      </c>
    </row>
    <row r="4897" spans="1:14" x14ac:dyDescent="0.25">
      <c r="A4897" s="263">
        <v>41421</v>
      </c>
      <c r="B4897">
        <v>0.94578269000000004</v>
      </c>
      <c r="C4897">
        <v>149.53959269999999</v>
      </c>
      <c r="D4897">
        <v>24.06979115</v>
      </c>
      <c r="E4897">
        <v>1.965775152</v>
      </c>
      <c r="F4897" s="260">
        <v>294.555555555556</v>
      </c>
      <c r="G4897" s="260">
        <v>260.777777777778</v>
      </c>
      <c r="H4897" s="260">
        <v>33.7777777777778</v>
      </c>
      <c r="I4897" s="260">
        <v>1830</v>
      </c>
      <c r="J4897" s="260">
        <v>1290</v>
      </c>
      <c r="K4897" s="260">
        <v>79</v>
      </c>
      <c r="L4897" s="260">
        <v>461</v>
      </c>
      <c r="M4897" s="260">
        <v>53.4444444444444</v>
      </c>
      <c r="N4897" s="260">
        <v>5435.5555555555602</v>
      </c>
    </row>
    <row r="4898" spans="1:14" x14ac:dyDescent="0.25">
      <c r="A4898" s="263">
        <v>41422</v>
      </c>
      <c r="B4898">
        <v>0.84384204100000004</v>
      </c>
      <c r="C4898">
        <v>127.5889166</v>
      </c>
      <c r="D4898">
        <v>18.502418129999999</v>
      </c>
      <c r="E4898">
        <v>1.7481678810000001</v>
      </c>
      <c r="F4898" s="260">
        <v>253.777777777778</v>
      </c>
      <c r="G4898" s="260">
        <v>232.888888888889</v>
      </c>
      <c r="H4898" s="260">
        <v>20.8888888888889</v>
      </c>
      <c r="I4898" s="260">
        <v>1750</v>
      </c>
      <c r="J4898" s="260">
        <v>1310</v>
      </c>
      <c r="K4898" s="260">
        <v>47</v>
      </c>
      <c r="L4898" s="260">
        <v>393</v>
      </c>
      <c r="M4898" s="260">
        <v>36.2222222222222</v>
      </c>
      <c r="N4898" s="260">
        <v>5017.7777777777801</v>
      </c>
    </row>
    <row r="4899" spans="1:14" x14ac:dyDescent="0.25">
      <c r="A4899" s="263">
        <v>41423</v>
      </c>
      <c r="B4899">
        <v>0.767386554</v>
      </c>
      <c r="C4899">
        <v>110.72467109999999</v>
      </c>
      <c r="D4899">
        <v>14.122368229999999</v>
      </c>
      <c r="E4899">
        <v>1.5812327829999999</v>
      </c>
      <c r="F4899" s="260">
        <v>213</v>
      </c>
      <c r="G4899" s="260">
        <v>205</v>
      </c>
      <c r="H4899" s="260">
        <v>8</v>
      </c>
      <c r="I4899" s="260">
        <v>1670</v>
      </c>
      <c r="J4899" s="260">
        <v>1330</v>
      </c>
      <c r="K4899" s="260">
        <v>15</v>
      </c>
      <c r="L4899" s="260">
        <v>325</v>
      </c>
      <c r="M4899" s="260">
        <v>19</v>
      </c>
      <c r="N4899" s="260">
        <v>4600</v>
      </c>
    </row>
    <row r="4900" spans="1:14" x14ac:dyDescent="0.25">
      <c r="A4900" s="263">
        <v>41424</v>
      </c>
      <c r="B4900">
        <v>0.70225780599999998</v>
      </c>
      <c r="C4900">
        <v>94.653116120000007</v>
      </c>
      <c r="D4900">
        <v>13.66402676</v>
      </c>
      <c r="E4900">
        <v>1.424641125</v>
      </c>
      <c r="F4900" s="260">
        <v>225.2</v>
      </c>
      <c r="G4900" s="260">
        <v>201.2</v>
      </c>
      <c r="H4900" s="260">
        <v>24</v>
      </c>
      <c r="I4900" s="260">
        <v>1560</v>
      </c>
      <c r="J4900" s="260">
        <v>1203.2</v>
      </c>
      <c r="K4900" s="260">
        <v>21</v>
      </c>
      <c r="L4900" s="260">
        <v>335.8</v>
      </c>
      <c r="M4900" s="260">
        <v>22.8</v>
      </c>
      <c r="N4900" s="260">
        <v>4690</v>
      </c>
    </row>
    <row r="4901" spans="1:14" x14ac:dyDescent="0.25">
      <c r="A4901" s="263">
        <v>41425</v>
      </c>
      <c r="B4901">
        <v>0.72207959899999996</v>
      </c>
      <c r="C4901">
        <v>90.462132159999996</v>
      </c>
      <c r="D4901">
        <v>14.8108346</v>
      </c>
      <c r="E4901">
        <v>1.4897197019999999</v>
      </c>
      <c r="F4901" s="260">
        <v>237.4</v>
      </c>
      <c r="G4901" s="260">
        <v>197.4</v>
      </c>
      <c r="H4901" s="260">
        <v>40</v>
      </c>
      <c r="I4901" s="260">
        <v>1450</v>
      </c>
      <c r="J4901" s="260">
        <v>1076.4000000000001</v>
      </c>
      <c r="K4901" s="260">
        <v>27</v>
      </c>
      <c r="L4901" s="260">
        <v>346.6</v>
      </c>
      <c r="M4901" s="260">
        <v>26.6</v>
      </c>
      <c r="N4901" s="260">
        <v>4780</v>
      </c>
    </row>
    <row r="4902" spans="1:14" x14ac:dyDescent="0.25">
      <c r="A4902" s="263">
        <v>41426</v>
      </c>
      <c r="B4902">
        <v>0.92029752799999998</v>
      </c>
      <c r="C4902">
        <v>106.54836659999999</v>
      </c>
      <c r="D4902">
        <v>19.846621119999998</v>
      </c>
      <c r="E4902">
        <v>1.9529511230000001</v>
      </c>
      <c r="F4902" s="260">
        <v>249.6</v>
      </c>
      <c r="G4902" s="260">
        <v>193.6</v>
      </c>
      <c r="H4902" s="260">
        <v>56</v>
      </c>
      <c r="I4902" s="260">
        <v>1340</v>
      </c>
      <c r="J4902" s="260">
        <v>949.6</v>
      </c>
      <c r="K4902" s="260">
        <v>33</v>
      </c>
      <c r="L4902" s="260">
        <v>357.4</v>
      </c>
      <c r="M4902" s="260">
        <v>30.4</v>
      </c>
      <c r="N4902" s="260">
        <v>4870</v>
      </c>
    </row>
    <row r="4903" spans="1:14" x14ac:dyDescent="0.25">
      <c r="A4903" s="263">
        <v>41427</v>
      </c>
      <c r="B4903">
        <v>0.92596089699999995</v>
      </c>
      <c r="C4903">
        <v>98.403716450000005</v>
      </c>
      <c r="D4903">
        <v>20.944791030000001</v>
      </c>
      <c r="E4903">
        <v>1.982955993</v>
      </c>
      <c r="F4903" s="260">
        <v>261.8</v>
      </c>
      <c r="G4903" s="260">
        <v>189.8</v>
      </c>
      <c r="H4903" s="260">
        <v>72</v>
      </c>
      <c r="I4903" s="260">
        <v>1230</v>
      </c>
      <c r="J4903" s="260">
        <v>822.8</v>
      </c>
      <c r="K4903" s="260">
        <v>39</v>
      </c>
      <c r="L4903" s="260">
        <v>368.2</v>
      </c>
      <c r="M4903" s="260">
        <v>34.200000000000003</v>
      </c>
      <c r="N4903" s="260">
        <v>4960</v>
      </c>
    </row>
    <row r="4904" spans="1:14" x14ac:dyDescent="0.25">
      <c r="A4904" s="263">
        <v>41428</v>
      </c>
      <c r="B4904">
        <v>0.84101035599999996</v>
      </c>
      <c r="C4904">
        <v>81.382890130000007</v>
      </c>
      <c r="D4904">
        <v>19.90974276</v>
      </c>
      <c r="E4904">
        <v>1.814693815</v>
      </c>
      <c r="F4904" s="260">
        <v>274</v>
      </c>
      <c r="G4904" s="260">
        <v>186</v>
      </c>
      <c r="H4904" s="260">
        <v>88</v>
      </c>
      <c r="I4904" s="260">
        <v>1120</v>
      </c>
      <c r="J4904" s="260">
        <v>696</v>
      </c>
      <c r="K4904" s="260">
        <v>45</v>
      </c>
      <c r="L4904" s="260">
        <v>379</v>
      </c>
      <c r="M4904" s="260">
        <v>38</v>
      </c>
      <c r="N4904" s="260">
        <v>5050</v>
      </c>
    </row>
    <row r="4905" spans="1:14" x14ac:dyDescent="0.25">
      <c r="A4905" s="263">
        <v>41429</v>
      </c>
      <c r="B4905">
        <v>0.784376662</v>
      </c>
      <c r="C4905">
        <v>97.008119829999998</v>
      </c>
      <c r="D4905">
        <v>37.089631449999999</v>
      </c>
      <c r="E4905">
        <v>1.6722500199999999</v>
      </c>
      <c r="F4905" s="260">
        <v>547.28571428571399</v>
      </c>
      <c r="G4905" s="260">
        <v>166.57142857142901</v>
      </c>
      <c r="H4905" s="260">
        <v>380.71428571428601</v>
      </c>
      <c r="I4905" s="260">
        <v>1431.42857142857</v>
      </c>
      <c r="J4905" s="260">
        <v>878</v>
      </c>
      <c r="K4905" s="260">
        <v>46.857142857142897</v>
      </c>
      <c r="L4905" s="260">
        <v>506.57142857142901</v>
      </c>
      <c r="M4905" s="260">
        <v>55.428571428571402</v>
      </c>
      <c r="N4905" s="260">
        <v>5247.3333333333303</v>
      </c>
    </row>
    <row r="4906" spans="1:14" x14ac:dyDescent="0.25">
      <c r="A4906" s="263">
        <v>41430</v>
      </c>
      <c r="B4906">
        <v>0.69659443600000004</v>
      </c>
      <c r="C4906">
        <v>104.8951804</v>
      </c>
      <c r="D4906">
        <v>49.38671446</v>
      </c>
      <c r="E4906">
        <v>1.4682594550000001</v>
      </c>
      <c r="F4906" s="260">
        <v>820.57142857142901</v>
      </c>
      <c r="G4906" s="260">
        <v>147.142857142857</v>
      </c>
      <c r="H4906" s="260">
        <v>673.42857142857099</v>
      </c>
      <c r="I4906" s="260">
        <v>1742.8571428571399</v>
      </c>
      <c r="J4906" s="260">
        <v>1060</v>
      </c>
      <c r="K4906" s="260">
        <v>48.714285714285701</v>
      </c>
      <c r="L4906" s="260">
        <v>634.142857142857</v>
      </c>
      <c r="M4906" s="260">
        <v>72.857142857142904</v>
      </c>
      <c r="N4906" s="260">
        <v>5444.6666666666697</v>
      </c>
    </row>
    <row r="4907" spans="1:14" x14ac:dyDescent="0.25">
      <c r="A4907" s="263">
        <v>41431</v>
      </c>
      <c r="B4907">
        <v>1.3592086560000001</v>
      </c>
      <c r="C4907">
        <v>241.24633270000001</v>
      </c>
      <c r="D4907">
        <v>128.4578004</v>
      </c>
      <c r="E4907">
        <v>3.4563836769999998</v>
      </c>
      <c r="F4907" s="260">
        <v>1093.8571428571399</v>
      </c>
      <c r="G4907" s="260">
        <v>127.71428571428601</v>
      </c>
      <c r="H4907" s="260">
        <v>966.142857142857</v>
      </c>
      <c r="I4907" s="260">
        <v>2054.2857142857101</v>
      </c>
      <c r="J4907" s="260">
        <v>1242</v>
      </c>
      <c r="K4907" s="260">
        <v>50.571428571428598</v>
      </c>
      <c r="L4907" s="260">
        <v>761.71428571428601</v>
      </c>
      <c r="M4907" s="260">
        <v>90.285714285714306</v>
      </c>
      <c r="N4907" s="260">
        <v>5642</v>
      </c>
    </row>
    <row r="4908" spans="1:14" x14ac:dyDescent="0.25">
      <c r="A4908" s="263">
        <v>41432</v>
      </c>
      <c r="B4908">
        <v>2.067129832</v>
      </c>
      <c r="C4908">
        <v>422.51661280000002</v>
      </c>
      <c r="D4908">
        <v>244.17173819999999</v>
      </c>
      <c r="E4908">
        <v>6.3586539860000002</v>
      </c>
      <c r="F4908" s="260">
        <v>1367.1428571428601</v>
      </c>
      <c r="G4908" s="260">
        <v>108.28571428571399</v>
      </c>
      <c r="H4908" s="260">
        <v>1258.8571428571399</v>
      </c>
      <c r="I4908" s="260">
        <v>2365.7142857142899</v>
      </c>
      <c r="J4908" s="260">
        <v>1424</v>
      </c>
      <c r="K4908" s="260">
        <v>52.428571428571402</v>
      </c>
      <c r="L4908" s="260">
        <v>889.28571428571399</v>
      </c>
      <c r="M4908" s="260">
        <v>107.71428571428601</v>
      </c>
      <c r="N4908" s="260">
        <v>5839.3333333333303</v>
      </c>
    </row>
    <row r="4909" spans="1:14" x14ac:dyDescent="0.25">
      <c r="A4909" s="263">
        <v>41433</v>
      </c>
      <c r="B4909">
        <v>2.4465755819999999</v>
      </c>
      <c r="C4909">
        <v>565.90551449999998</v>
      </c>
      <c r="D4909">
        <v>346.76056690000001</v>
      </c>
      <c r="E4909">
        <v>8.4407467149999995</v>
      </c>
      <c r="F4909" s="260">
        <v>1640.42857142857</v>
      </c>
      <c r="G4909" s="260">
        <v>88.857142857142904</v>
      </c>
      <c r="H4909" s="260">
        <v>1551.57142857143</v>
      </c>
      <c r="I4909" s="260">
        <v>2677.1428571428601</v>
      </c>
      <c r="J4909" s="260">
        <v>1606</v>
      </c>
      <c r="K4909" s="260">
        <v>54.285714285714299</v>
      </c>
      <c r="L4909" s="260">
        <v>1016.85714285714</v>
      </c>
      <c r="M4909" s="260">
        <v>125.142857142857</v>
      </c>
      <c r="N4909" s="260">
        <v>6036.6666666666697</v>
      </c>
    </row>
    <row r="4910" spans="1:14" x14ac:dyDescent="0.25">
      <c r="A4910" s="263">
        <v>41434</v>
      </c>
      <c r="B4910">
        <v>1.226119476</v>
      </c>
      <c r="C4910">
        <v>316.59946280000003</v>
      </c>
      <c r="D4910">
        <v>202.73261969999999</v>
      </c>
      <c r="E4910">
        <v>3.0187444669999999</v>
      </c>
      <c r="F4910" s="260">
        <v>1913.7142857142901</v>
      </c>
      <c r="G4910" s="260">
        <v>69.428571428571402</v>
      </c>
      <c r="H4910" s="260">
        <v>1844.2857142857099</v>
      </c>
      <c r="I4910" s="260">
        <v>2988.5714285714298</v>
      </c>
      <c r="J4910" s="260">
        <v>1788</v>
      </c>
      <c r="K4910" s="260">
        <v>56.142857142857103</v>
      </c>
      <c r="L4910" s="260">
        <v>1144.42857142857</v>
      </c>
      <c r="M4910" s="260">
        <v>142.57142857142901</v>
      </c>
      <c r="N4910" s="260">
        <v>6234</v>
      </c>
    </row>
    <row r="4911" spans="1:14" x14ac:dyDescent="0.25">
      <c r="A4911" s="263">
        <v>41435</v>
      </c>
      <c r="B4911">
        <v>5.0687156150000003</v>
      </c>
      <c r="C4911">
        <v>1445.192196</v>
      </c>
      <c r="D4911">
        <v>957.76828269999999</v>
      </c>
      <c r="E4911">
        <v>28.19897177</v>
      </c>
      <c r="F4911" s="260">
        <v>2187</v>
      </c>
      <c r="G4911" s="260">
        <v>50</v>
      </c>
      <c r="H4911" s="260">
        <v>2137</v>
      </c>
      <c r="I4911" s="260">
        <v>3300</v>
      </c>
      <c r="J4911" s="260">
        <v>1970</v>
      </c>
      <c r="K4911" s="260">
        <v>58</v>
      </c>
      <c r="L4911" s="260">
        <v>1272</v>
      </c>
      <c r="M4911" s="260">
        <v>160</v>
      </c>
      <c r="N4911" s="260">
        <v>6431.3333333333303</v>
      </c>
    </row>
    <row r="4912" spans="1:14" x14ac:dyDescent="0.25">
      <c r="A4912" s="263">
        <v>41436</v>
      </c>
      <c r="B4912">
        <v>13.96020558</v>
      </c>
      <c r="C4912">
        <v>4343.6900459999997</v>
      </c>
      <c r="D4912">
        <v>2362.569352</v>
      </c>
      <c r="E4912">
        <v>205.1749839</v>
      </c>
      <c r="F4912" s="260">
        <v>1958.75</v>
      </c>
      <c r="G4912" s="260">
        <v>83.5</v>
      </c>
      <c r="H4912" s="260">
        <v>1875.25</v>
      </c>
      <c r="I4912" s="260">
        <v>3601.25</v>
      </c>
      <c r="J4912" s="260">
        <v>2393.75</v>
      </c>
      <c r="K4912" s="260">
        <v>57.375</v>
      </c>
      <c r="L4912" s="260">
        <v>1150.125</v>
      </c>
      <c r="M4912" s="260">
        <v>146.75</v>
      </c>
      <c r="N4912" s="260">
        <v>6628.6666666666697</v>
      </c>
    </row>
    <row r="4913" spans="1:14" x14ac:dyDescent="0.25">
      <c r="A4913" s="263">
        <v>41437</v>
      </c>
      <c r="B4913">
        <v>4.0776259689999996</v>
      </c>
      <c r="C4913">
        <v>1374.877614</v>
      </c>
      <c r="D4913">
        <v>609.6670623</v>
      </c>
      <c r="E4913">
        <v>21.083708649999998</v>
      </c>
      <c r="F4913" s="260">
        <v>1730.5</v>
      </c>
      <c r="G4913" s="260">
        <v>117</v>
      </c>
      <c r="H4913" s="260">
        <v>1613.5</v>
      </c>
      <c r="I4913" s="260">
        <v>3902.5</v>
      </c>
      <c r="J4913" s="260">
        <v>2817.5</v>
      </c>
      <c r="K4913" s="260">
        <v>56.75</v>
      </c>
      <c r="L4913" s="260">
        <v>1028.25</v>
      </c>
      <c r="M4913" s="260">
        <v>133.5</v>
      </c>
      <c r="N4913" s="260">
        <v>6826</v>
      </c>
    </row>
    <row r="4914" spans="1:14" x14ac:dyDescent="0.25">
      <c r="A4914" s="263">
        <v>41438</v>
      </c>
      <c r="B4914">
        <v>12.54436323</v>
      </c>
      <c r="C4914">
        <v>4556.1629030000004</v>
      </c>
      <c r="D4914">
        <v>1628.188099</v>
      </c>
      <c r="E4914">
        <v>184.4777363</v>
      </c>
      <c r="F4914" s="260">
        <v>1502.25</v>
      </c>
      <c r="G4914" s="260">
        <v>150.5</v>
      </c>
      <c r="H4914" s="260">
        <v>1351.75</v>
      </c>
      <c r="I4914" s="260">
        <v>4203.75</v>
      </c>
      <c r="J4914" s="260">
        <v>3241.25</v>
      </c>
      <c r="K4914" s="260">
        <v>56.125</v>
      </c>
      <c r="L4914" s="260">
        <v>906.375</v>
      </c>
      <c r="M4914" s="260">
        <v>120.25</v>
      </c>
      <c r="N4914" s="260">
        <v>7023.3333333333303</v>
      </c>
    </row>
    <row r="4915" spans="1:14" x14ac:dyDescent="0.25">
      <c r="A4915" s="263">
        <v>41439</v>
      </c>
      <c r="B4915">
        <v>41.625765100000002</v>
      </c>
      <c r="C4915">
        <v>16202.0798</v>
      </c>
      <c r="D4915">
        <v>4581.897817</v>
      </c>
      <c r="E4915">
        <v>1687.3507199999999</v>
      </c>
      <c r="F4915" s="260">
        <v>1274</v>
      </c>
      <c r="G4915" s="260">
        <v>184</v>
      </c>
      <c r="H4915" s="260">
        <v>1090</v>
      </c>
      <c r="I4915" s="260">
        <v>4505</v>
      </c>
      <c r="J4915" s="260">
        <v>3665</v>
      </c>
      <c r="K4915" s="260">
        <v>55.5</v>
      </c>
      <c r="L4915" s="260">
        <v>784.5</v>
      </c>
      <c r="M4915" s="260">
        <v>107</v>
      </c>
      <c r="N4915" s="260">
        <v>7220.6666666666697</v>
      </c>
    </row>
    <row r="4916" spans="1:14" x14ac:dyDescent="0.25">
      <c r="A4916" s="263">
        <v>41440</v>
      </c>
      <c r="B4916">
        <v>5.2102998500000002</v>
      </c>
      <c r="C4916">
        <v>2163.6291160000001</v>
      </c>
      <c r="D4916">
        <v>470.7651803</v>
      </c>
      <c r="E4916">
        <v>34.086016569999998</v>
      </c>
      <c r="F4916" s="260">
        <v>1045.75</v>
      </c>
      <c r="G4916" s="260">
        <v>217.5</v>
      </c>
      <c r="H4916" s="260">
        <v>828.25</v>
      </c>
      <c r="I4916" s="260">
        <v>4806.25</v>
      </c>
      <c r="J4916" s="260">
        <v>4088.75</v>
      </c>
      <c r="K4916" s="260">
        <v>54.875</v>
      </c>
      <c r="L4916" s="260">
        <v>662.625</v>
      </c>
      <c r="M4916" s="260">
        <v>93.75</v>
      </c>
      <c r="N4916" s="260">
        <v>7418</v>
      </c>
    </row>
    <row r="4917" spans="1:14" x14ac:dyDescent="0.25">
      <c r="A4917" s="263">
        <v>41441</v>
      </c>
      <c r="B4917">
        <v>2.5400211769999999</v>
      </c>
      <c r="C4917">
        <v>1120.8808650000001</v>
      </c>
      <c r="D4917">
        <v>179.40677579999999</v>
      </c>
      <c r="E4917">
        <v>9.2827112570000008</v>
      </c>
      <c r="F4917" s="260">
        <v>817.5</v>
      </c>
      <c r="G4917" s="260">
        <v>251</v>
      </c>
      <c r="H4917" s="260">
        <v>566.5</v>
      </c>
      <c r="I4917" s="260">
        <v>5107.5</v>
      </c>
      <c r="J4917" s="260">
        <v>4512.5</v>
      </c>
      <c r="K4917" s="260">
        <v>54.25</v>
      </c>
      <c r="L4917" s="260">
        <v>540.75</v>
      </c>
      <c r="M4917" s="260">
        <v>80.5</v>
      </c>
      <c r="N4917" s="260">
        <v>7615.3333333333303</v>
      </c>
    </row>
    <row r="4918" spans="1:14" x14ac:dyDescent="0.25">
      <c r="A4918" s="263">
        <v>41442</v>
      </c>
      <c r="B4918">
        <v>1.6791890279999999</v>
      </c>
      <c r="C4918">
        <v>784.71189979999997</v>
      </c>
      <c r="D4918">
        <v>85.489528440000001</v>
      </c>
      <c r="E4918">
        <v>4.6424282630000002</v>
      </c>
      <c r="F4918" s="260">
        <v>589.25</v>
      </c>
      <c r="G4918" s="260">
        <v>284.5</v>
      </c>
      <c r="H4918" s="260">
        <v>304.75</v>
      </c>
      <c r="I4918" s="260">
        <v>5408.75</v>
      </c>
      <c r="J4918" s="260">
        <v>4936.25</v>
      </c>
      <c r="K4918" s="260">
        <v>53.625</v>
      </c>
      <c r="L4918" s="260">
        <v>418.875</v>
      </c>
      <c r="M4918" s="260">
        <v>67.25</v>
      </c>
      <c r="N4918" s="260">
        <v>7812.6666666666697</v>
      </c>
    </row>
    <row r="4919" spans="1:14" x14ac:dyDescent="0.25">
      <c r="A4919" s="263">
        <v>41443</v>
      </c>
      <c r="B4919">
        <v>1.2657630609999999</v>
      </c>
      <c r="C4919">
        <v>624.45661159999997</v>
      </c>
      <c r="D4919">
        <v>39.479656179999999</v>
      </c>
      <c r="E4919">
        <v>3.1821301360000001</v>
      </c>
      <c r="F4919" s="260">
        <v>361</v>
      </c>
      <c r="G4919" s="260">
        <v>318</v>
      </c>
      <c r="H4919" s="260">
        <v>43</v>
      </c>
      <c r="I4919" s="260">
        <v>5710</v>
      </c>
      <c r="J4919" s="260">
        <v>5360</v>
      </c>
      <c r="K4919" s="260">
        <v>53</v>
      </c>
      <c r="L4919" s="260">
        <v>297</v>
      </c>
      <c r="M4919" s="260">
        <v>54</v>
      </c>
      <c r="N4919" s="260">
        <v>8010</v>
      </c>
    </row>
    <row r="4920" spans="1:14" x14ac:dyDescent="0.25">
      <c r="A4920" s="263">
        <v>41444</v>
      </c>
      <c r="B4920">
        <v>8.4950541029999993</v>
      </c>
      <c r="C4920">
        <v>4432.8279679999996</v>
      </c>
      <c r="D4920">
        <v>258.23605259999999</v>
      </c>
      <c r="E4920">
        <v>69.115031360000003</v>
      </c>
      <c r="F4920" s="260">
        <v>351.83333333333297</v>
      </c>
      <c r="G4920" s="260">
        <v>306.66666666666703</v>
      </c>
      <c r="H4920" s="260">
        <v>45.1666666666667</v>
      </c>
      <c r="I4920" s="260">
        <v>6039.5</v>
      </c>
      <c r="J4920" s="260">
        <v>5188.3333333333303</v>
      </c>
      <c r="K4920" s="260">
        <v>49.5</v>
      </c>
      <c r="L4920" s="260">
        <v>801.66666666666697</v>
      </c>
      <c r="M4920" s="260">
        <v>55.5</v>
      </c>
      <c r="N4920" s="260">
        <v>7805</v>
      </c>
    </row>
    <row r="4921" spans="1:14" x14ac:dyDescent="0.25">
      <c r="A4921" s="263">
        <v>41445</v>
      </c>
      <c r="B4921">
        <v>5.4368346259999996</v>
      </c>
      <c r="C4921">
        <v>2991.7900570000002</v>
      </c>
      <c r="D4921">
        <v>160.96510069999999</v>
      </c>
      <c r="E4921">
        <v>37.698996479999998</v>
      </c>
      <c r="F4921" s="260">
        <v>342.66666666666703</v>
      </c>
      <c r="G4921" s="260">
        <v>295.33333333333297</v>
      </c>
      <c r="H4921" s="260">
        <v>47.3333333333333</v>
      </c>
      <c r="I4921" s="260">
        <v>6369</v>
      </c>
      <c r="J4921" s="260">
        <v>5016.6666666666697</v>
      </c>
      <c r="K4921" s="260">
        <v>46</v>
      </c>
      <c r="L4921" s="260">
        <v>1306.3333333333301</v>
      </c>
      <c r="M4921" s="260">
        <v>57</v>
      </c>
      <c r="N4921" s="260">
        <v>7600</v>
      </c>
    </row>
    <row r="4922" spans="1:14" x14ac:dyDescent="0.25">
      <c r="A4922" s="263">
        <v>41446</v>
      </c>
      <c r="B4922">
        <v>2.1860605890000002</v>
      </c>
      <c r="C4922">
        <v>1265.18344</v>
      </c>
      <c r="D4922">
        <v>62.990024239999997</v>
      </c>
      <c r="E4922">
        <v>7.3075786369999998</v>
      </c>
      <c r="F4922" s="260">
        <v>333.5</v>
      </c>
      <c r="G4922" s="260">
        <v>284</v>
      </c>
      <c r="H4922" s="260">
        <v>49.5</v>
      </c>
      <c r="I4922" s="260">
        <v>6698.5</v>
      </c>
      <c r="J4922" s="260">
        <v>4845</v>
      </c>
      <c r="K4922" s="260">
        <v>42.5</v>
      </c>
      <c r="L4922" s="260">
        <v>1811</v>
      </c>
      <c r="M4922" s="260">
        <v>58.5</v>
      </c>
      <c r="N4922" s="260">
        <v>7395</v>
      </c>
    </row>
    <row r="4923" spans="1:14" x14ac:dyDescent="0.25">
      <c r="A4923" s="263">
        <v>41447</v>
      </c>
      <c r="B4923">
        <v>1.3365551790000001</v>
      </c>
      <c r="C4923">
        <v>811.58196650000002</v>
      </c>
      <c r="D4923">
        <v>37.453483849999998</v>
      </c>
      <c r="E4923">
        <v>3.4374509849999999</v>
      </c>
      <c r="F4923" s="260">
        <v>324.33333333333297</v>
      </c>
      <c r="G4923" s="260">
        <v>272.66666666666703</v>
      </c>
      <c r="H4923" s="260">
        <v>51.6666666666667</v>
      </c>
      <c r="I4923" s="260">
        <v>7028</v>
      </c>
      <c r="J4923" s="260">
        <v>4673.3333333333303</v>
      </c>
      <c r="K4923" s="260">
        <v>39</v>
      </c>
      <c r="L4923" s="260">
        <v>2315.6666666666702</v>
      </c>
      <c r="M4923" s="260">
        <v>60</v>
      </c>
      <c r="N4923" s="260">
        <v>7190</v>
      </c>
    </row>
    <row r="4924" spans="1:14" x14ac:dyDescent="0.25">
      <c r="A4924" s="263">
        <v>41448</v>
      </c>
      <c r="B4924">
        <v>0.95427774399999998</v>
      </c>
      <c r="C4924">
        <v>606.62291049999999</v>
      </c>
      <c r="D4924">
        <v>25.98536468</v>
      </c>
      <c r="E4924">
        <v>2.1353272969999999</v>
      </c>
      <c r="F4924" s="260">
        <v>315.16666666666703</v>
      </c>
      <c r="G4924" s="260">
        <v>261.33333333333297</v>
      </c>
      <c r="H4924" s="260">
        <v>53.8333333333333</v>
      </c>
      <c r="I4924" s="260">
        <v>7357.5</v>
      </c>
      <c r="J4924" s="260">
        <v>4501.6666666666697</v>
      </c>
      <c r="K4924" s="260">
        <v>35.5</v>
      </c>
      <c r="L4924" s="260">
        <v>2820.3333333333298</v>
      </c>
      <c r="M4924" s="260">
        <v>61.5</v>
      </c>
      <c r="N4924" s="260">
        <v>6985</v>
      </c>
    </row>
    <row r="4925" spans="1:14" x14ac:dyDescent="0.25">
      <c r="A4925" s="263">
        <v>41449</v>
      </c>
      <c r="B4925">
        <v>0.77021823899999997</v>
      </c>
      <c r="C4925">
        <v>511.54568089999998</v>
      </c>
      <c r="D4925">
        <v>20.36333789</v>
      </c>
      <c r="E4925">
        <v>1.6338008429999999</v>
      </c>
      <c r="F4925" s="260">
        <v>306</v>
      </c>
      <c r="G4925" s="260">
        <v>250</v>
      </c>
      <c r="H4925" s="260">
        <v>56</v>
      </c>
      <c r="I4925" s="260">
        <v>7687</v>
      </c>
      <c r="J4925" s="260">
        <v>4330</v>
      </c>
      <c r="K4925" s="260">
        <v>32</v>
      </c>
      <c r="L4925" s="260">
        <v>3325</v>
      </c>
      <c r="M4925" s="260">
        <v>63</v>
      </c>
      <c r="N4925" s="260">
        <v>6780</v>
      </c>
    </row>
    <row r="4926" spans="1:14" x14ac:dyDescent="0.25">
      <c r="A4926" s="263">
        <v>41450</v>
      </c>
      <c r="B4926">
        <v>0.72207959899999996</v>
      </c>
      <c r="C4926">
        <v>458.18401499999999</v>
      </c>
      <c r="D4926">
        <v>19.126279369999999</v>
      </c>
      <c r="E4926">
        <v>1.4946995810000001</v>
      </c>
      <c r="F4926" s="260">
        <v>306.57142857142901</v>
      </c>
      <c r="G4926" s="260">
        <v>258.57142857142901</v>
      </c>
      <c r="H4926" s="260">
        <v>48</v>
      </c>
      <c r="I4926" s="260">
        <v>7344.1428571428596</v>
      </c>
      <c r="J4926" s="260">
        <v>4136.8571428571404</v>
      </c>
      <c r="K4926" s="260">
        <v>31.428571428571399</v>
      </c>
      <c r="L4926" s="260">
        <v>3175.8571428571399</v>
      </c>
      <c r="M4926" s="260">
        <v>58.714285714285701</v>
      </c>
      <c r="N4926" s="260">
        <v>6681.4285714285697</v>
      </c>
    </row>
    <row r="4927" spans="1:14" x14ac:dyDescent="0.25">
      <c r="A4927" s="263">
        <v>41451</v>
      </c>
      <c r="B4927">
        <v>0.73057465300000002</v>
      </c>
      <c r="C4927">
        <v>441.93270649999999</v>
      </c>
      <c r="D4927">
        <v>19.387363929999999</v>
      </c>
      <c r="E4927">
        <v>1.5180489450000001</v>
      </c>
      <c r="F4927" s="260">
        <v>307.142857142857</v>
      </c>
      <c r="G4927" s="260">
        <v>267.142857142857</v>
      </c>
      <c r="H4927" s="260">
        <v>40</v>
      </c>
      <c r="I4927" s="260">
        <v>7001.2857142857101</v>
      </c>
      <c r="J4927" s="260">
        <v>3943.7142857142899</v>
      </c>
      <c r="K4927" s="260">
        <v>30.8571428571429</v>
      </c>
      <c r="L4927" s="260">
        <v>3026.7142857142899</v>
      </c>
      <c r="M4927" s="260">
        <v>54.428571428571402</v>
      </c>
      <c r="N4927" s="260">
        <v>6582.8571428571404</v>
      </c>
    </row>
    <row r="4928" spans="1:14" x14ac:dyDescent="0.25">
      <c r="A4928" s="263">
        <v>41452</v>
      </c>
      <c r="B4928">
        <v>0.784376662</v>
      </c>
      <c r="C4928">
        <v>451.24266039999998</v>
      </c>
      <c r="D4928">
        <v>20.853841330000002</v>
      </c>
      <c r="E4928">
        <v>1.6552790850000001</v>
      </c>
      <c r="F4928" s="260">
        <v>307.71428571428601</v>
      </c>
      <c r="G4928" s="260">
        <v>275.71428571428601</v>
      </c>
      <c r="H4928" s="260">
        <v>32</v>
      </c>
      <c r="I4928" s="260">
        <v>6658.4285714285697</v>
      </c>
      <c r="J4928" s="260">
        <v>3750.5714285714298</v>
      </c>
      <c r="K4928" s="260">
        <v>30.285714285714299</v>
      </c>
      <c r="L4928" s="260">
        <v>2877.5714285714298</v>
      </c>
      <c r="M4928" s="260">
        <v>50.142857142857103</v>
      </c>
      <c r="N4928" s="260">
        <v>6484.2857142857101</v>
      </c>
    </row>
    <row r="4929" spans="1:14" x14ac:dyDescent="0.25">
      <c r="A4929" s="263">
        <v>41453</v>
      </c>
      <c r="B4929">
        <v>0.67960432800000004</v>
      </c>
      <c r="C4929">
        <v>370.83654810000002</v>
      </c>
      <c r="D4929">
        <v>18.101863210000001</v>
      </c>
      <c r="E4929">
        <v>1.3597639479999999</v>
      </c>
      <c r="F4929" s="260">
        <v>308.28571428571399</v>
      </c>
      <c r="G4929" s="260">
        <v>284.28571428571399</v>
      </c>
      <c r="H4929" s="260">
        <v>24</v>
      </c>
      <c r="I4929" s="260">
        <v>6315.5714285714303</v>
      </c>
      <c r="J4929" s="260">
        <v>3557.4285714285702</v>
      </c>
      <c r="K4929" s="260">
        <v>29.714285714285701</v>
      </c>
      <c r="L4929" s="260">
        <v>2728.4285714285702</v>
      </c>
      <c r="M4929" s="260">
        <v>45.857142857142897</v>
      </c>
      <c r="N4929" s="260">
        <v>6385.7142857142899</v>
      </c>
    </row>
    <row r="4930" spans="1:14" x14ac:dyDescent="0.25">
      <c r="A4930" s="263">
        <v>41454</v>
      </c>
      <c r="B4930">
        <v>0.72491128299999996</v>
      </c>
      <c r="C4930">
        <v>374.08504110000001</v>
      </c>
      <c r="D4930">
        <v>19.344443989999998</v>
      </c>
      <c r="E4930">
        <v>1.4883483909999999</v>
      </c>
      <c r="F4930" s="260">
        <v>308.857142857143</v>
      </c>
      <c r="G4930" s="260">
        <v>292.857142857143</v>
      </c>
      <c r="H4930" s="260">
        <v>16</v>
      </c>
      <c r="I4930" s="260">
        <v>5972.7142857142899</v>
      </c>
      <c r="J4930" s="260">
        <v>3364.2857142857101</v>
      </c>
      <c r="K4930" s="260">
        <v>29.1428571428571</v>
      </c>
      <c r="L4930" s="260">
        <v>2579.2857142857101</v>
      </c>
      <c r="M4930" s="260">
        <v>41.571428571428598</v>
      </c>
      <c r="N4930" s="260">
        <v>6287.1428571428596</v>
      </c>
    </row>
    <row r="4931" spans="1:14" x14ac:dyDescent="0.25">
      <c r="A4931" s="263">
        <v>41455</v>
      </c>
      <c r="B4931">
        <v>0.80136677000000001</v>
      </c>
      <c r="C4931">
        <v>389.80054949999999</v>
      </c>
      <c r="D4931">
        <v>21.42424295</v>
      </c>
      <c r="E4931">
        <v>1.6961616770000001</v>
      </c>
      <c r="F4931" s="260">
        <v>309.42857142857099</v>
      </c>
      <c r="G4931" s="260">
        <v>301.42857142857099</v>
      </c>
      <c r="H4931" s="260">
        <v>8</v>
      </c>
      <c r="I4931" s="260">
        <v>5629.8571428571404</v>
      </c>
      <c r="J4931" s="260">
        <v>3171.1428571428601</v>
      </c>
      <c r="K4931" s="260">
        <v>28.571428571428601</v>
      </c>
      <c r="L4931" s="260">
        <v>2430.1428571428601</v>
      </c>
      <c r="M4931" s="260">
        <v>37.285714285714299</v>
      </c>
      <c r="N4931" s="260">
        <v>6188.5714285714303</v>
      </c>
    </row>
    <row r="4932" spans="1:14" x14ac:dyDescent="0.25">
      <c r="A4932" s="263">
        <v>41456</v>
      </c>
      <c r="B4932">
        <v>0.72491128299999996</v>
      </c>
      <c r="C4932">
        <v>331.13715439999999</v>
      </c>
      <c r="D4932">
        <v>19.416023800000001</v>
      </c>
      <c r="E4932">
        <v>1.4810741110000001</v>
      </c>
      <c r="F4932" s="260">
        <v>310</v>
      </c>
      <c r="G4932" s="260">
        <v>310</v>
      </c>
      <c r="H4932" s="260">
        <v>0</v>
      </c>
      <c r="I4932" s="260">
        <v>5287</v>
      </c>
      <c r="J4932" s="260">
        <v>2978</v>
      </c>
      <c r="K4932" s="260">
        <v>28</v>
      </c>
      <c r="L4932" s="260">
        <v>2281</v>
      </c>
      <c r="M4932" s="260">
        <v>33</v>
      </c>
      <c r="N4932" s="260">
        <v>6090</v>
      </c>
    </row>
    <row r="4933" spans="1:14" x14ac:dyDescent="0.25">
      <c r="A4933" s="263">
        <v>41457</v>
      </c>
      <c r="B4933">
        <v>0.63146568800000002</v>
      </c>
      <c r="C4933">
        <v>271.00910979999998</v>
      </c>
      <c r="D4933">
        <v>18.882743730000001</v>
      </c>
      <c r="E4933">
        <v>1.2442292210000001</v>
      </c>
      <c r="F4933" s="260">
        <v>346.1</v>
      </c>
      <c r="G4933" s="260">
        <v>302.5</v>
      </c>
      <c r="H4933" s="260">
        <v>43.6</v>
      </c>
      <c r="I4933" s="260">
        <v>4967.3</v>
      </c>
      <c r="J4933" s="260">
        <v>2796.2</v>
      </c>
      <c r="K4933" s="260">
        <v>33.1</v>
      </c>
      <c r="L4933" s="260">
        <v>2138</v>
      </c>
      <c r="M4933" s="260">
        <v>31.8</v>
      </c>
      <c r="N4933" s="260">
        <v>6278</v>
      </c>
    </row>
    <row r="4934" spans="1:14" x14ac:dyDescent="0.25">
      <c r="A4934" s="263">
        <v>41458</v>
      </c>
      <c r="B4934">
        <v>1.0052480690000001</v>
      </c>
      <c r="C4934">
        <v>403.66001599999998</v>
      </c>
      <c r="D4934">
        <v>33.19538215</v>
      </c>
      <c r="E4934">
        <v>2.2608387049999998</v>
      </c>
      <c r="F4934" s="260">
        <v>382.2</v>
      </c>
      <c r="G4934" s="260">
        <v>295</v>
      </c>
      <c r="H4934" s="260">
        <v>87.2</v>
      </c>
      <c r="I4934" s="260">
        <v>4647.6000000000004</v>
      </c>
      <c r="J4934" s="260">
        <v>2614.4</v>
      </c>
      <c r="K4934" s="260">
        <v>38.200000000000003</v>
      </c>
      <c r="L4934" s="260">
        <v>1995</v>
      </c>
      <c r="M4934" s="260">
        <v>30.6</v>
      </c>
      <c r="N4934" s="260">
        <v>6466</v>
      </c>
    </row>
    <row r="4935" spans="1:14" x14ac:dyDescent="0.25">
      <c r="A4935" s="263">
        <v>41459</v>
      </c>
      <c r="B4935">
        <v>0.86649551899999999</v>
      </c>
      <c r="C4935">
        <v>324.00915470000001</v>
      </c>
      <c r="D4935">
        <v>31.316118530000001</v>
      </c>
      <c r="E4935">
        <v>1.823359215</v>
      </c>
      <c r="F4935" s="260">
        <v>418.3</v>
      </c>
      <c r="G4935" s="260">
        <v>287.5</v>
      </c>
      <c r="H4935" s="260">
        <v>130.80000000000001</v>
      </c>
      <c r="I4935" s="260">
        <v>4327.8999999999996</v>
      </c>
      <c r="J4935" s="260">
        <v>2432.6</v>
      </c>
      <c r="K4935" s="260">
        <v>43.3</v>
      </c>
      <c r="L4935" s="260">
        <v>1852</v>
      </c>
      <c r="M4935" s="260">
        <v>29.4</v>
      </c>
      <c r="N4935" s="260">
        <v>6654</v>
      </c>
    </row>
    <row r="4936" spans="1:14" x14ac:dyDescent="0.25">
      <c r="A4936" s="263">
        <v>41460</v>
      </c>
      <c r="B4936">
        <v>11.355055650000001</v>
      </c>
      <c r="C4936">
        <v>3932.3520619999999</v>
      </c>
      <c r="D4936">
        <v>445.80130159999999</v>
      </c>
      <c r="E4936">
        <v>148.29605269999999</v>
      </c>
      <c r="F4936" s="260">
        <v>454.4</v>
      </c>
      <c r="G4936" s="260">
        <v>280</v>
      </c>
      <c r="H4936" s="260">
        <v>174.4</v>
      </c>
      <c r="I4936" s="260">
        <v>4008.2</v>
      </c>
      <c r="J4936" s="260">
        <v>2250.8000000000002</v>
      </c>
      <c r="K4936" s="260">
        <v>48.4</v>
      </c>
      <c r="L4936" s="260">
        <v>1709</v>
      </c>
      <c r="M4936" s="260">
        <v>28.2</v>
      </c>
      <c r="N4936" s="260">
        <v>6842</v>
      </c>
    </row>
    <row r="4937" spans="1:14" x14ac:dyDescent="0.25">
      <c r="A4937" s="263">
        <v>41461</v>
      </c>
      <c r="B4937">
        <v>22.030506970000001</v>
      </c>
      <c r="C4937">
        <v>7020.822956</v>
      </c>
      <c r="D4937">
        <v>933.63526100000001</v>
      </c>
      <c r="E4937">
        <v>512.68045800000004</v>
      </c>
      <c r="F4937" s="260">
        <v>490.5</v>
      </c>
      <c r="G4937" s="260">
        <v>272.5</v>
      </c>
      <c r="H4937" s="260">
        <v>218</v>
      </c>
      <c r="I4937" s="260">
        <v>3688.5</v>
      </c>
      <c r="J4937" s="260">
        <v>2069</v>
      </c>
      <c r="K4937" s="260">
        <v>53.5</v>
      </c>
      <c r="L4937" s="260">
        <v>1566</v>
      </c>
      <c r="M4937" s="260">
        <v>27</v>
      </c>
      <c r="N4937" s="260">
        <v>7030</v>
      </c>
    </row>
    <row r="4938" spans="1:14" x14ac:dyDescent="0.25">
      <c r="A4938" s="263">
        <v>41462</v>
      </c>
      <c r="B4938">
        <v>10.95861979</v>
      </c>
      <c r="C4938">
        <v>3189.6632169999998</v>
      </c>
      <c r="D4938">
        <v>498.59791330000002</v>
      </c>
      <c r="E4938">
        <v>149.82731089999999</v>
      </c>
      <c r="F4938" s="260">
        <v>526.6</v>
      </c>
      <c r="G4938" s="260">
        <v>265</v>
      </c>
      <c r="H4938" s="260">
        <v>261.60000000000002</v>
      </c>
      <c r="I4938" s="260">
        <v>3368.8</v>
      </c>
      <c r="J4938" s="260">
        <v>1887.2</v>
      </c>
      <c r="K4938" s="260">
        <v>58.6</v>
      </c>
      <c r="L4938" s="260">
        <v>1423</v>
      </c>
      <c r="M4938" s="260">
        <v>25.8</v>
      </c>
      <c r="N4938" s="260">
        <v>7218</v>
      </c>
    </row>
    <row r="4939" spans="1:14" x14ac:dyDescent="0.25">
      <c r="A4939" s="263">
        <v>41463</v>
      </c>
      <c r="B4939">
        <v>3.3130711000000002</v>
      </c>
      <c r="C4939">
        <v>872.80287190000001</v>
      </c>
      <c r="D4939">
        <v>161.07250529999999</v>
      </c>
      <c r="E4939">
        <v>15.1182163</v>
      </c>
      <c r="F4939" s="260">
        <v>562.70000000000005</v>
      </c>
      <c r="G4939" s="260">
        <v>257.5</v>
      </c>
      <c r="H4939" s="260">
        <v>305.2</v>
      </c>
      <c r="I4939" s="260">
        <v>3049.1</v>
      </c>
      <c r="J4939" s="260">
        <v>1705.4</v>
      </c>
      <c r="K4939" s="260">
        <v>63.7</v>
      </c>
      <c r="L4939" s="260">
        <v>1280</v>
      </c>
      <c r="M4939" s="260">
        <v>24.6</v>
      </c>
      <c r="N4939" s="260">
        <v>7406</v>
      </c>
    </row>
    <row r="4940" spans="1:14" x14ac:dyDescent="0.25">
      <c r="A4940" s="263">
        <v>41464</v>
      </c>
      <c r="B4940">
        <v>1.6621989189999999</v>
      </c>
      <c r="C4940">
        <v>391.98001499999998</v>
      </c>
      <c r="D4940">
        <v>85.996055179999999</v>
      </c>
      <c r="E4940">
        <v>4.6014491529999999</v>
      </c>
      <c r="F4940" s="260">
        <v>598.79999999999995</v>
      </c>
      <c r="G4940" s="260">
        <v>250</v>
      </c>
      <c r="H4940" s="260">
        <v>348.8</v>
      </c>
      <c r="I4940" s="260">
        <v>2729.4</v>
      </c>
      <c r="J4940" s="260">
        <v>1523.6</v>
      </c>
      <c r="K4940" s="260">
        <v>68.8</v>
      </c>
      <c r="L4940" s="260">
        <v>1137</v>
      </c>
      <c r="M4940" s="260">
        <v>23.4</v>
      </c>
      <c r="N4940" s="260">
        <v>7594</v>
      </c>
    </row>
    <row r="4941" spans="1:14" x14ac:dyDescent="0.25">
      <c r="A4941" s="263">
        <v>41465</v>
      </c>
      <c r="B4941">
        <v>59.748547189999996</v>
      </c>
      <c r="C4941">
        <v>12439.532810000001</v>
      </c>
      <c r="D4941">
        <v>3277.5280659999999</v>
      </c>
      <c r="E4941">
        <v>3379.3992490000001</v>
      </c>
      <c r="F4941" s="260">
        <v>634.9</v>
      </c>
      <c r="G4941" s="260">
        <v>242.5</v>
      </c>
      <c r="H4941" s="260">
        <v>392.4</v>
      </c>
      <c r="I4941" s="260">
        <v>2409.6999999999998</v>
      </c>
      <c r="J4941" s="260">
        <v>1341.8</v>
      </c>
      <c r="K4941" s="260">
        <v>73.900000000000006</v>
      </c>
      <c r="L4941" s="260">
        <v>994</v>
      </c>
      <c r="M4941" s="260">
        <v>22.2</v>
      </c>
      <c r="N4941" s="260">
        <v>7782</v>
      </c>
    </row>
    <row r="4942" spans="1:14" x14ac:dyDescent="0.25">
      <c r="A4942" s="263">
        <v>41466</v>
      </c>
      <c r="B4942">
        <v>82.402024800000007</v>
      </c>
      <c r="C4942">
        <v>14879.828030000001</v>
      </c>
      <c r="D4942">
        <v>4777.2079469999999</v>
      </c>
      <c r="E4942">
        <v>6559.7030150000001</v>
      </c>
      <c r="F4942" s="260">
        <v>671</v>
      </c>
      <c r="G4942" s="260">
        <v>235</v>
      </c>
      <c r="H4942" s="260">
        <v>436</v>
      </c>
      <c r="I4942" s="260">
        <v>2090</v>
      </c>
      <c r="J4942" s="260">
        <v>1160</v>
      </c>
      <c r="K4942" s="260">
        <v>79</v>
      </c>
      <c r="L4942" s="260">
        <v>851</v>
      </c>
      <c r="M4942" s="260">
        <v>21</v>
      </c>
      <c r="N4942" s="260">
        <v>7970</v>
      </c>
    </row>
    <row r="4943" spans="1:14" x14ac:dyDescent="0.25">
      <c r="A4943" s="263">
        <v>41467</v>
      </c>
      <c r="B4943">
        <v>10.817035560000001</v>
      </c>
      <c r="C4943">
        <v>2053.7656400000001</v>
      </c>
      <c r="D4943">
        <v>534.11925510000003</v>
      </c>
      <c r="E4943">
        <v>147.31350800000001</v>
      </c>
      <c r="F4943" s="260">
        <v>571.5</v>
      </c>
      <c r="G4943" s="260">
        <v>228</v>
      </c>
      <c r="H4943" s="260">
        <v>343.5</v>
      </c>
      <c r="I4943" s="260">
        <v>2197.5</v>
      </c>
      <c r="J4943" s="260">
        <v>1280</v>
      </c>
      <c r="K4943" s="260">
        <v>71</v>
      </c>
      <c r="L4943" s="260">
        <v>846.5</v>
      </c>
      <c r="M4943" s="260">
        <v>38.5</v>
      </c>
      <c r="N4943" s="260">
        <v>7805</v>
      </c>
    </row>
    <row r="4944" spans="1:14" x14ac:dyDescent="0.25">
      <c r="A4944" s="263">
        <v>41468</v>
      </c>
      <c r="B4944">
        <v>3.9643585809999999</v>
      </c>
      <c r="C4944">
        <v>789.50994009999999</v>
      </c>
      <c r="D4944">
        <v>161.6697144</v>
      </c>
      <c r="E4944">
        <v>21.585578600000002</v>
      </c>
      <c r="F4944" s="260">
        <v>472</v>
      </c>
      <c r="G4944" s="260">
        <v>221</v>
      </c>
      <c r="H4944" s="260">
        <v>251</v>
      </c>
      <c r="I4944" s="260">
        <v>2305</v>
      </c>
      <c r="J4944" s="260">
        <v>1400</v>
      </c>
      <c r="K4944" s="260">
        <v>63</v>
      </c>
      <c r="L4944" s="260">
        <v>842</v>
      </c>
      <c r="M4944" s="260">
        <v>56</v>
      </c>
      <c r="N4944" s="260">
        <v>7640</v>
      </c>
    </row>
    <row r="4945" spans="1:14" x14ac:dyDescent="0.25">
      <c r="A4945" s="263">
        <v>41469</v>
      </c>
      <c r="B4945">
        <v>2.2653477610000001</v>
      </c>
      <c r="C4945">
        <v>472.18908729999998</v>
      </c>
      <c r="D4945">
        <v>72.907952339999994</v>
      </c>
      <c r="E4945">
        <v>7.783174271</v>
      </c>
      <c r="F4945" s="260">
        <v>372.5</v>
      </c>
      <c r="G4945" s="260">
        <v>214</v>
      </c>
      <c r="H4945" s="260">
        <v>158.5</v>
      </c>
      <c r="I4945" s="260">
        <v>2412.5</v>
      </c>
      <c r="J4945" s="260">
        <v>1520</v>
      </c>
      <c r="K4945" s="260">
        <v>55</v>
      </c>
      <c r="L4945" s="260">
        <v>837.5</v>
      </c>
      <c r="M4945" s="260">
        <v>73.5</v>
      </c>
      <c r="N4945" s="260">
        <v>7475</v>
      </c>
    </row>
    <row r="4946" spans="1:14" x14ac:dyDescent="0.25">
      <c r="A4946" s="263">
        <v>41470</v>
      </c>
      <c r="B4946">
        <v>1.514951315</v>
      </c>
      <c r="C4946">
        <v>329.8473199</v>
      </c>
      <c r="D4946">
        <v>35.733459660000001</v>
      </c>
      <c r="E4946">
        <v>3.911201406</v>
      </c>
      <c r="F4946" s="260">
        <v>273</v>
      </c>
      <c r="G4946" s="260">
        <v>207</v>
      </c>
      <c r="H4946" s="260">
        <v>66</v>
      </c>
      <c r="I4946" s="260">
        <v>2520</v>
      </c>
      <c r="J4946" s="260">
        <v>1640</v>
      </c>
      <c r="K4946" s="260">
        <v>47</v>
      </c>
      <c r="L4946" s="260">
        <v>833</v>
      </c>
      <c r="M4946" s="260">
        <v>91</v>
      </c>
      <c r="N4946" s="260">
        <v>7310</v>
      </c>
    </row>
    <row r="4947" spans="1:14" x14ac:dyDescent="0.25">
      <c r="A4947" s="263">
        <v>41471</v>
      </c>
      <c r="B4947">
        <v>1.0958619789999999</v>
      </c>
      <c r="C4947">
        <v>223.99168370000001</v>
      </c>
      <c r="D4947">
        <v>26.768088290000001</v>
      </c>
      <c r="E4947">
        <v>2.3790334</v>
      </c>
      <c r="F4947" s="260">
        <v>282.71428571428601</v>
      </c>
      <c r="G4947" s="260">
        <v>214.857142857143</v>
      </c>
      <c r="H4947" s="260">
        <v>67.857142857142904</v>
      </c>
      <c r="I4947" s="260">
        <v>2365.7142857142899</v>
      </c>
      <c r="J4947" s="260">
        <v>1557.1428571428601</v>
      </c>
      <c r="K4947" s="260">
        <v>49</v>
      </c>
      <c r="L4947" s="260">
        <v>759.57142857142901</v>
      </c>
      <c r="M4947" s="260">
        <v>86.428571428571402</v>
      </c>
      <c r="N4947" s="260">
        <v>7318.5714285714303</v>
      </c>
    </row>
    <row r="4948" spans="1:14" x14ac:dyDescent="0.25">
      <c r="A4948" s="263">
        <v>41472</v>
      </c>
      <c r="B4948">
        <v>0.84950541000000002</v>
      </c>
      <c r="C4948">
        <v>162.31281419999999</v>
      </c>
      <c r="D4948">
        <v>21.463458060000001</v>
      </c>
      <c r="E4948">
        <v>1.6109136180000001</v>
      </c>
      <c r="F4948" s="260">
        <v>292.42857142857099</v>
      </c>
      <c r="G4948" s="260">
        <v>222.71428571428601</v>
      </c>
      <c r="H4948" s="260">
        <v>69.714285714285694</v>
      </c>
      <c r="I4948" s="260">
        <v>2211.4285714285702</v>
      </c>
      <c r="J4948" s="260">
        <v>1474.2857142857099</v>
      </c>
      <c r="K4948" s="260">
        <v>51</v>
      </c>
      <c r="L4948" s="260">
        <v>686.142857142857</v>
      </c>
      <c r="M4948" s="260">
        <v>81.857142857142904</v>
      </c>
      <c r="N4948" s="260">
        <v>7327.1428571428596</v>
      </c>
    </row>
    <row r="4949" spans="1:14" x14ac:dyDescent="0.25">
      <c r="A4949" s="263">
        <v>41473</v>
      </c>
      <c r="B4949">
        <v>0.72491128299999996</v>
      </c>
      <c r="C4949">
        <v>128.84366030000001</v>
      </c>
      <c r="D4949">
        <v>18.923912600000001</v>
      </c>
      <c r="E4949">
        <v>1.2817030629999999</v>
      </c>
      <c r="F4949" s="260">
        <v>302.142857142857</v>
      </c>
      <c r="G4949" s="260">
        <v>230.57142857142901</v>
      </c>
      <c r="H4949" s="260">
        <v>71.571428571428598</v>
      </c>
      <c r="I4949" s="260">
        <v>2057.1428571428601</v>
      </c>
      <c r="J4949" s="260">
        <v>1391.42857142857</v>
      </c>
      <c r="K4949" s="260">
        <v>53</v>
      </c>
      <c r="L4949" s="260">
        <v>612.71428571428601</v>
      </c>
      <c r="M4949" s="260">
        <v>77.285714285714306</v>
      </c>
      <c r="N4949" s="260">
        <v>7335.7142857142899</v>
      </c>
    </row>
    <row r="4950" spans="1:14" x14ac:dyDescent="0.25">
      <c r="A4950" s="263">
        <v>41474</v>
      </c>
      <c r="B4950">
        <v>0.65411916599999997</v>
      </c>
      <c r="C4950">
        <v>107.54167630000001</v>
      </c>
      <c r="D4950">
        <v>17.62488583</v>
      </c>
      <c r="E4950">
        <v>1.111008073</v>
      </c>
      <c r="F4950" s="260">
        <v>311.857142857143</v>
      </c>
      <c r="G4950" s="260">
        <v>238.42857142857099</v>
      </c>
      <c r="H4950" s="260">
        <v>73.428571428571402</v>
      </c>
      <c r="I4950" s="260">
        <v>1902.8571428571399</v>
      </c>
      <c r="J4950" s="260">
        <v>1308.57142857143</v>
      </c>
      <c r="K4950" s="260">
        <v>55</v>
      </c>
      <c r="L4950" s="260">
        <v>539.28571428571399</v>
      </c>
      <c r="M4950" s="260">
        <v>72.714285714285694</v>
      </c>
      <c r="N4950" s="260">
        <v>7344.2857142857101</v>
      </c>
    </row>
    <row r="4951" spans="1:14" x14ac:dyDescent="0.25">
      <c r="A4951" s="263">
        <v>41475</v>
      </c>
      <c r="B4951">
        <v>0.56350525600000001</v>
      </c>
      <c r="C4951">
        <v>85.132442060000002</v>
      </c>
      <c r="D4951">
        <v>15.65630123</v>
      </c>
      <c r="E4951">
        <v>0.88704097900000001</v>
      </c>
      <c r="F4951" s="260">
        <v>321.57142857142901</v>
      </c>
      <c r="G4951" s="260">
        <v>246.28571428571399</v>
      </c>
      <c r="H4951" s="260">
        <v>75.285714285714306</v>
      </c>
      <c r="I4951" s="260">
        <v>1748.57142857143</v>
      </c>
      <c r="J4951" s="260">
        <v>1225.7142857142901</v>
      </c>
      <c r="K4951" s="260">
        <v>57</v>
      </c>
      <c r="L4951" s="260">
        <v>465.857142857143</v>
      </c>
      <c r="M4951" s="260">
        <v>68.142857142857096</v>
      </c>
      <c r="N4951" s="260">
        <v>7352.8571428571404</v>
      </c>
    </row>
    <row r="4952" spans="1:14" x14ac:dyDescent="0.25">
      <c r="A4952" s="263">
        <v>41476</v>
      </c>
      <c r="B4952">
        <v>25.513479159999999</v>
      </c>
      <c r="C4952">
        <v>3514.38699</v>
      </c>
      <c r="D4952">
        <v>730.27450090000002</v>
      </c>
      <c r="E4952">
        <v>678.73633280000001</v>
      </c>
      <c r="F4952" s="260">
        <v>331.28571428571399</v>
      </c>
      <c r="G4952" s="260">
        <v>254.142857142857</v>
      </c>
      <c r="H4952" s="260">
        <v>77.142857142857096</v>
      </c>
      <c r="I4952" s="260">
        <v>1594.2857142857099</v>
      </c>
      <c r="J4952" s="260">
        <v>1142.8571428571399</v>
      </c>
      <c r="K4952" s="260">
        <v>59</v>
      </c>
      <c r="L4952" s="260">
        <v>392.42857142857099</v>
      </c>
      <c r="M4952" s="260">
        <v>63.571428571428598</v>
      </c>
      <c r="N4952" s="260">
        <v>7361.4285714285697</v>
      </c>
    </row>
    <row r="4953" spans="1:14" x14ac:dyDescent="0.25">
      <c r="A4953" s="263">
        <v>41477</v>
      </c>
      <c r="B4953">
        <v>8.5800046440000006</v>
      </c>
      <c r="C4953">
        <v>1067.4898579999999</v>
      </c>
      <c r="D4953">
        <v>252.78752879999999</v>
      </c>
      <c r="E4953">
        <v>93.11717324</v>
      </c>
      <c r="F4953" s="260">
        <v>341</v>
      </c>
      <c r="G4953" s="260">
        <v>262</v>
      </c>
      <c r="H4953" s="260">
        <v>79</v>
      </c>
      <c r="I4953" s="260">
        <v>1440</v>
      </c>
      <c r="J4953" s="260">
        <v>1060</v>
      </c>
      <c r="K4953" s="260">
        <v>61</v>
      </c>
      <c r="L4953" s="260">
        <v>319</v>
      </c>
      <c r="M4953" s="260">
        <v>59</v>
      </c>
      <c r="N4953" s="260">
        <v>7370</v>
      </c>
    </row>
    <row r="4954" spans="1:14" x14ac:dyDescent="0.25">
      <c r="A4954" s="263">
        <v>41478</v>
      </c>
      <c r="B4954">
        <v>25.853281320000001</v>
      </c>
      <c r="C4954">
        <v>3247.8339780000001</v>
      </c>
      <c r="D4954">
        <v>745.50522009999997</v>
      </c>
      <c r="E4954">
        <v>748.09277580000003</v>
      </c>
      <c r="F4954" s="260">
        <v>333.75</v>
      </c>
      <c r="G4954" s="260">
        <v>261.375</v>
      </c>
      <c r="H4954" s="260">
        <v>72.375</v>
      </c>
      <c r="I4954" s="260">
        <v>1454</v>
      </c>
      <c r="J4954" s="260">
        <v>1027.125</v>
      </c>
      <c r="K4954" s="260">
        <v>56.625</v>
      </c>
      <c r="L4954" s="260">
        <v>370.25</v>
      </c>
      <c r="M4954" s="260">
        <v>53.375</v>
      </c>
      <c r="N4954" s="260">
        <v>7313.75</v>
      </c>
    </row>
    <row r="4955" spans="1:14" x14ac:dyDescent="0.25">
      <c r="A4955" s="263">
        <v>41479</v>
      </c>
      <c r="B4955">
        <v>30.582194770000001</v>
      </c>
      <c r="C4955">
        <v>3878.8987900000002</v>
      </c>
      <c r="D4955">
        <v>862.71148159999996</v>
      </c>
      <c r="E4955">
        <v>903.84407280000005</v>
      </c>
      <c r="F4955" s="260">
        <v>326.5</v>
      </c>
      <c r="G4955" s="260">
        <v>260.75</v>
      </c>
      <c r="H4955" s="260">
        <v>65.75</v>
      </c>
      <c r="I4955" s="260">
        <v>1468</v>
      </c>
      <c r="J4955" s="260">
        <v>994.25</v>
      </c>
      <c r="K4955" s="260">
        <v>52.25</v>
      </c>
      <c r="L4955" s="260">
        <v>421.5</v>
      </c>
      <c r="M4955" s="260">
        <v>47.75</v>
      </c>
      <c r="N4955" s="260">
        <v>7257.5</v>
      </c>
    </row>
    <row r="4956" spans="1:14" x14ac:dyDescent="0.25">
      <c r="A4956" s="263">
        <v>41480</v>
      </c>
      <c r="B4956">
        <v>6.3146568829999996</v>
      </c>
      <c r="C4956">
        <v>808.55897770000001</v>
      </c>
      <c r="D4956">
        <v>174.1784437</v>
      </c>
      <c r="E4956">
        <v>52.818241919999998</v>
      </c>
      <c r="F4956" s="260">
        <v>319.25</v>
      </c>
      <c r="G4956" s="260">
        <v>260.125</v>
      </c>
      <c r="H4956" s="260">
        <v>59.125</v>
      </c>
      <c r="I4956" s="260">
        <v>1482</v>
      </c>
      <c r="J4956" s="260">
        <v>961.375</v>
      </c>
      <c r="K4956" s="260">
        <v>47.875</v>
      </c>
      <c r="L4956" s="260">
        <v>472.75</v>
      </c>
      <c r="M4956" s="260">
        <v>42.125</v>
      </c>
      <c r="N4956" s="260">
        <v>7201.25</v>
      </c>
    </row>
    <row r="4957" spans="1:14" x14ac:dyDescent="0.25">
      <c r="A4957" s="263">
        <v>41481</v>
      </c>
      <c r="B4957">
        <v>2.406931996</v>
      </c>
      <c r="C4957">
        <v>311.10655100000002</v>
      </c>
      <c r="D4957">
        <v>64.88318443</v>
      </c>
      <c r="E4957">
        <v>8.3693098020000001</v>
      </c>
      <c r="F4957" s="260">
        <v>312</v>
      </c>
      <c r="G4957" s="260">
        <v>259.5</v>
      </c>
      <c r="H4957" s="260">
        <v>52.5</v>
      </c>
      <c r="I4957" s="260">
        <v>1496</v>
      </c>
      <c r="J4957" s="260">
        <v>928.5</v>
      </c>
      <c r="K4957" s="260">
        <v>43.5</v>
      </c>
      <c r="L4957" s="260">
        <v>524</v>
      </c>
      <c r="M4957" s="260">
        <v>36.5</v>
      </c>
      <c r="N4957" s="260">
        <v>7145</v>
      </c>
    </row>
    <row r="4958" spans="1:14" x14ac:dyDescent="0.25">
      <c r="A4958" s="263">
        <v>41482</v>
      </c>
      <c r="B4958">
        <v>1.492297837</v>
      </c>
      <c r="C4958">
        <v>194.69114500000001</v>
      </c>
      <c r="D4958">
        <v>39.29279897</v>
      </c>
      <c r="E4958">
        <v>3.5558985540000001</v>
      </c>
      <c r="F4958" s="260">
        <v>304.75</v>
      </c>
      <c r="G4958" s="260">
        <v>258.875</v>
      </c>
      <c r="H4958" s="260">
        <v>45.875</v>
      </c>
      <c r="I4958" s="260">
        <v>1510</v>
      </c>
      <c r="J4958" s="260">
        <v>895.625</v>
      </c>
      <c r="K4958" s="260">
        <v>39.125</v>
      </c>
      <c r="L4958" s="260">
        <v>575.25</v>
      </c>
      <c r="M4958" s="260">
        <v>30.875</v>
      </c>
      <c r="N4958" s="260">
        <v>7088.75</v>
      </c>
    </row>
    <row r="4959" spans="1:14" x14ac:dyDescent="0.25">
      <c r="A4959" s="263">
        <v>41483</v>
      </c>
      <c r="B4959">
        <v>1.1468323039999999</v>
      </c>
      <c r="C4959">
        <v>151.0075381</v>
      </c>
      <c r="D4959">
        <v>29.478177540000001</v>
      </c>
      <c r="E4959">
        <v>2.327311608</v>
      </c>
      <c r="F4959" s="260">
        <v>297.5</v>
      </c>
      <c r="G4959" s="260">
        <v>258.25</v>
      </c>
      <c r="H4959" s="260">
        <v>39.25</v>
      </c>
      <c r="I4959" s="260">
        <v>1524</v>
      </c>
      <c r="J4959" s="260">
        <v>862.75</v>
      </c>
      <c r="K4959" s="260">
        <v>34.75</v>
      </c>
      <c r="L4959" s="260">
        <v>626.5</v>
      </c>
      <c r="M4959" s="260">
        <v>25.25</v>
      </c>
      <c r="N4959" s="260">
        <v>7032.5</v>
      </c>
    </row>
    <row r="4960" spans="1:14" x14ac:dyDescent="0.25">
      <c r="A4960" s="263">
        <v>41484</v>
      </c>
      <c r="B4960">
        <v>1.064713448</v>
      </c>
      <c r="C4960">
        <v>141.48253009999999</v>
      </c>
      <c r="D4960">
        <v>26.700457960000001</v>
      </c>
      <c r="E4960">
        <v>2.0319262149999999</v>
      </c>
      <c r="F4960" s="260">
        <v>290.25</v>
      </c>
      <c r="G4960" s="260">
        <v>257.625</v>
      </c>
      <c r="H4960" s="260">
        <v>32.625</v>
      </c>
      <c r="I4960" s="260">
        <v>1538</v>
      </c>
      <c r="J4960" s="260">
        <v>829.875</v>
      </c>
      <c r="K4960" s="260">
        <v>30.375</v>
      </c>
      <c r="L4960" s="260">
        <v>677.75</v>
      </c>
      <c r="M4960" s="260">
        <v>19.625</v>
      </c>
      <c r="N4960" s="260">
        <v>6976.25</v>
      </c>
    </row>
    <row r="4961" spans="1:14" x14ac:dyDescent="0.25">
      <c r="A4961" s="263">
        <v>41485</v>
      </c>
      <c r="B4961">
        <v>1.2657630609999999</v>
      </c>
      <c r="C4961">
        <v>169.729713</v>
      </c>
      <c r="D4961">
        <v>30.94942576</v>
      </c>
      <c r="E4961">
        <v>2.7036838639999998</v>
      </c>
      <c r="F4961" s="260">
        <v>283</v>
      </c>
      <c r="G4961" s="260">
        <v>257</v>
      </c>
      <c r="H4961" s="260">
        <v>26</v>
      </c>
      <c r="I4961" s="260">
        <v>1552</v>
      </c>
      <c r="J4961" s="260">
        <v>797</v>
      </c>
      <c r="K4961" s="260">
        <v>26</v>
      </c>
      <c r="L4961" s="260">
        <v>729</v>
      </c>
      <c r="M4961" s="260">
        <v>14</v>
      </c>
      <c r="N4961" s="260">
        <v>6920</v>
      </c>
    </row>
    <row r="4962" spans="1:14" x14ac:dyDescent="0.25">
      <c r="A4962" s="263">
        <v>41486</v>
      </c>
      <c r="B4962">
        <v>1.002416384</v>
      </c>
      <c r="C4962">
        <v>130.49055519999999</v>
      </c>
      <c r="D4962">
        <v>24.539153079999998</v>
      </c>
      <c r="E4962">
        <v>1.8068537499999999</v>
      </c>
      <c r="F4962" s="260">
        <v>283.33333333333297</v>
      </c>
      <c r="G4962" s="260">
        <v>243.833333333333</v>
      </c>
      <c r="H4962" s="260">
        <v>39.5</v>
      </c>
      <c r="I4962" s="260">
        <v>1506.6666666666699</v>
      </c>
      <c r="J4962" s="260">
        <v>784.33333333333303</v>
      </c>
      <c r="K4962" s="260">
        <v>25</v>
      </c>
      <c r="L4962" s="260">
        <v>697.33333333333303</v>
      </c>
      <c r="M4962" s="260">
        <v>16.5</v>
      </c>
      <c r="N4962" s="260">
        <v>6648.3333333333303</v>
      </c>
    </row>
    <row r="4963" spans="1:14" x14ac:dyDescent="0.25">
      <c r="A4963" s="263">
        <v>41487</v>
      </c>
      <c r="B4963">
        <v>0.80136677000000001</v>
      </c>
      <c r="C4963">
        <v>101.1799273</v>
      </c>
      <c r="D4963">
        <v>19.640537890000001</v>
      </c>
      <c r="E4963">
        <v>1.2884782669999999</v>
      </c>
      <c r="F4963" s="260">
        <v>283.66666666666703</v>
      </c>
      <c r="G4963" s="260">
        <v>230.666666666667</v>
      </c>
      <c r="H4963" s="260">
        <v>53</v>
      </c>
      <c r="I4963" s="260">
        <v>1461.3333333333301</v>
      </c>
      <c r="J4963" s="260">
        <v>771.66666666666697</v>
      </c>
      <c r="K4963" s="260">
        <v>24</v>
      </c>
      <c r="L4963" s="260">
        <v>665.66666666666697</v>
      </c>
      <c r="M4963" s="260">
        <v>19</v>
      </c>
      <c r="N4963" s="260">
        <v>6376.6666666666697</v>
      </c>
    </row>
    <row r="4964" spans="1:14" x14ac:dyDescent="0.25">
      <c r="A4964" s="263">
        <v>41488</v>
      </c>
      <c r="B4964">
        <v>0.67960432800000004</v>
      </c>
      <c r="C4964">
        <v>83.144424540000003</v>
      </c>
      <c r="D4964">
        <v>16.675859160000002</v>
      </c>
      <c r="E4964">
        <v>1.030893998</v>
      </c>
      <c r="F4964" s="260">
        <v>284</v>
      </c>
      <c r="G4964" s="260">
        <v>217.5</v>
      </c>
      <c r="H4964" s="260">
        <v>66.5</v>
      </c>
      <c r="I4964" s="260">
        <v>1416</v>
      </c>
      <c r="J4964" s="260">
        <v>759</v>
      </c>
      <c r="K4964" s="260">
        <v>23</v>
      </c>
      <c r="L4964" s="260">
        <v>634</v>
      </c>
      <c r="M4964" s="260">
        <v>21.5</v>
      </c>
      <c r="N4964" s="260">
        <v>6105</v>
      </c>
    </row>
    <row r="4965" spans="1:14" x14ac:dyDescent="0.25">
      <c r="A4965" s="263">
        <v>41489</v>
      </c>
      <c r="B4965">
        <v>0.64562411200000003</v>
      </c>
      <c r="C4965">
        <v>76.458422839999997</v>
      </c>
      <c r="D4965">
        <v>15.860660190000001</v>
      </c>
      <c r="E4965">
        <v>0.94006489500000001</v>
      </c>
      <c r="F4965" s="260">
        <v>284.33333333333297</v>
      </c>
      <c r="G4965" s="260">
        <v>204.333333333333</v>
      </c>
      <c r="H4965" s="260">
        <v>80</v>
      </c>
      <c r="I4965" s="260">
        <v>1370.6666666666699</v>
      </c>
      <c r="J4965" s="260">
        <v>746.33333333333303</v>
      </c>
      <c r="K4965" s="260">
        <v>22</v>
      </c>
      <c r="L4965" s="260">
        <v>602.33333333333303</v>
      </c>
      <c r="M4965" s="260">
        <v>24</v>
      </c>
      <c r="N4965" s="260">
        <v>5833.3333333333303</v>
      </c>
    </row>
    <row r="4966" spans="1:14" x14ac:dyDescent="0.25">
      <c r="A4966" s="263">
        <v>41490</v>
      </c>
      <c r="B4966">
        <v>0.62863400400000002</v>
      </c>
      <c r="C4966">
        <v>71.98412544</v>
      </c>
      <c r="D4966">
        <v>15.461379060000001</v>
      </c>
      <c r="E4966">
        <v>0.88595174899999996</v>
      </c>
      <c r="F4966" s="260">
        <v>284.66666666666703</v>
      </c>
      <c r="G4966" s="260">
        <v>191.166666666667</v>
      </c>
      <c r="H4966" s="260">
        <v>93.5</v>
      </c>
      <c r="I4966" s="260">
        <v>1325.3333333333301</v>
      </c>
      <c r="J4966" s="260">
        <v>733.66666666666697</v>
      </c>
      <c r="K4966" s="260">
        <v>21</v>
      </c>
      <c r="L4966" s="260">
        <v>570.66666666666697</v>
      </c>
      <c r="M4966" s="260">
        <v>26.5</v>
      </c>
      <c r="N4966" s="260">
        <v>5561.6666666666697</v>
      </c>
    </row>
    <row r="4967" spans="1:14" x14ac:dyDescent="0.25">
      <c r="A4967" s="263">
        <v>41491</v>
      </c>
      <c r="B4967">
        <v>0.54368346300000003</v>
      </c>
      <c r="C4967">
        <v>60.12704154</v>
      </c>
      <c r="D4967">
        <v>13.38766159</v>
      </c>
      <c r="E4967">
        <v>0.67998640300000002</v>
      </c>
      <c r="F4967" s="260">
        <v>285</v>
      </c>
      <c r="G4967" s="260">
        <v>178</v>
      </c>
      <c r="H4967" s="260">
        <v>107</v>
      </c>
      <c r="I4967" s="260">
        <v>1280</v>
      </c>
      <c r="J4967" s="260">
        <v>721</v>
      </c>
      <c r="K4967" s="260">
        <v>20</v>
      </c>
      <c r="L4967" s="260">
        <v>539</v>
      </c>
      <c r="M4967" s="260">
        <v>29</v>
      </c>
      <c r="N4967" s="260">
        <v>5290</v>
      </c>
    </row>
    <row r="4968" spans="1:14" x14ac:dyDescent="0.25">
      <c r="A4968" s="263">
        <v>41492</v>
      </c>
      <c r="B4968">
        <v>0.52386166999999995</v>
      </c>
      <c r="C4968">
        <v>56.124443880000001</v>
      </c>
      <c r="D4968">
        <v>12.76378482</v>
      </c>
      <c r="E4968">
        <v>0.64524036900000004</v>
      </c>
      <c r="F4968" s="260">
        <v>282</v>
      </c>
      <c r="G4968" s="260">
        <v>182.42857142857099</v>
      </c>
      <c r="H4968" s="260">
        <v>99.571428571428598</v>
      </c>
      <c r="I4968" s="260">
        <v>1240</v>
      </c>
      <c r="J4968" s="260">
        <v>691.57142857142901</v>
      </c>
      <c r="K4968" s="260">
        <v>21.8571428571429</v>
      </c>
      <c r="L4968" s="260">
        <v>526.57142857142901</v>
      </c>
      <c r="M4968" s="260">
        <v>27.285714285714299</v>
      </c>
      <c r="N4968" s="260">
        <v>5411.4285714285697</v>
      </c>
    </row>
    <row r="4969" spans="1:14" x14ac:dyDescent="0.25">
      <c r="A4969" s="263">
        <v>41493</v>
      </c>
      <c r="B4969">
        <v>0.45590123700000001</v>
      </c>
      <c r="C4969">
        <v>47.267840249999999</v>
      </c>
      <c r="D4969">
        <v>10.98977286</v>
      </c>
      <c r="E4969">
        <v>0.51737249699999999</v>
      </c>
      <c r="F4969" s="260">
        <v>279</v>
      </c>
      <c r="G4969" s="260">
        <v>186.857142857143</v>
      </c>
      <c r="H4969" s="260">
        <v>92.142857142857096</v>
      </c>
      <c r="I4969" s="260">
        <v>1200</v>
      </c>
      <c r="J4969" s="260">
        <v>662.142857142857</v>
      </c>
      <c r="K4969" s="260">
        <v>23.714285714285701</v>
      </c>
      <c r="L4969" s="260">
        <v>514.142857142857</v>
      </c>
      <c r="M4969" s="260">
        <v>25.571428571428601</v>
      </c>
      <c r="N4969" s="260">
        <v>5532.8571428571404</v>
      </c>
    </row>
    <row r="4970" spans="1:14" x14ac:dyDescent="0.25">
      <c r="A4970" s="263">
        <v>41494</v>
      </c>
      <c r="B4970">
        <v>0.47005965999999999</v>
      </c>
      <c r="C4970">
        <v>47.111259359999998</v>
      </c>
      <c r="D4970">
        <v>11.209230679999999</v>
      </c>
      <c r="E4970">
        <v>0.51964617499999999</v>
      </c>
      <c r="F4970" s="260">
        <v>276</v>
      </c>
      <c r="G4970" s="260">
        <v>191.28571428571399</v>
      </c>
      <c r="H4970" s="260">
        <v>84.714285714285694</v>
      </c>
      <c r="I4970" s="260">
        <v>1160</v>
      </c>
      <c r="J4970" s="260">
        <v>632.71428571428601</v>
      </c>
      <c r="K4970" s="260">
        <v>25.571428571428601</v>
      </c>
      <c r="L4970" s="260">
        <v>501.71428571428601</v>
      </c>
      <c r="M4970" s="260">
        <v>23.8571428571429</v>
      </c>
      <c r="N4970" s="260">
        <v>5654.2857142857101</v>
      </c>
    </row>
    <row r="4971" spans="1:14" x14ac:dyDescent="0.25">
      <c r="A4971" s="263">
        <v>41495</v>
      </c>
      <c r="B4971">
        <v>44.45744981</v>
      </c>
      <c r="C4971">
        <v>4302.0585030000002</v>
      </c>
      <c r="D4971">
        <v>1048.6267600000001</v>
      </c>
      <c r="E4971">
        <v>1730.9422629999999</v>
      </c>
      <c r="F4971" s="260">
        <v>273</v>
      </c>
      <c r="G4971" s="260">
        <v>195.71428571428601</v>
      </c>
      <c r="H4971" s="260">
        <v>77.285714285714306</v>
      </c>
      <c r="I4971" s="260">
        <v>1120</v>
      </c>
      <c r="J4971" s="260">
        <v>603.28571428571399</v>
      </c>
      <c r="K4971" s="260">
        <v>27.428571428571399</v>
      </c>
      <c r="L4971" s="260">
        <v>489.28571428571399</v>
      </c>
      <c r="M4971" s="260">
        <v>22.1428571428571</v>
      </c>
      <c r="N4971" s="260">
        <v>5775.7142857142899</v>
      </c>
    </row>
    <row r="4972" spans="1:14" x14ac:dyDescent="0.25">
      <c r="A4972" s="263">
        <v>41496</v>
      </c>
      <c r="B4972">
        <v>3.2281205590000002</v>
      </c>
      <c r="C4972">
        <v>301.2223856</v>
      </c>
      <c r="D4972">
        <v>75.305596399999999</v>
      </c>
      <c r="E4972">
        <v>12.376018330000001</v>
      </c>
      <c r="F4972" s="260">
        <v>270</v>
      </c>
      <c r="G4972" s="260">
        <v>200.142857142857</v>
      </c>
      <c r="H4972" s="260">
        <v>69.857142857142904</v>
      </c>
      <c r="I4972" s="260">
        <v>1080</v>
      </c>
      <c r="J4972" s="260">
        <v>573.857142857143</v>
      </c>
      <c r="K4972" s="260">
        <v>29.285714285714299</v>
      </c>
      <c r="L4972" s="260">
        <v>476.857142857143</v>
      </c>
      <c r="M4972" s="260">
        <v>20.428571428571399</v>
      </c>
      <c r="N4972" s="260">
        <v>5897.1428571428596</v>
      </c>
    </row>
    <row r="4973" spans="1:14" x14ac:dyDescent="0.25">
      <c r="A4973" s="263">
        <v>41497</v>
      </c>
      <c r="B4973">
        <v>1.2742581150000001</v>
      </c>
      <c r="C4973">
        <v>114.4997372</v>
      </c>
      <c r="D4973">
        <v>29.3956056</v>
      </c>
      <c r="E4973">
        <v>2.1199251760000002</v>
      </c>
      <c r="F4973" s="260">
        <v>267</v>
      </c>
      <c r="G4973" s="260">
        <v>204.57142857142901</v>
      </c>
      <c r="H4973" s="260">
        <v>62.428571428571402</v>
      </c>
      <c r="I4973" s="260">
        <v>1040</v>
      </c>
      <c r="J4973" s="260">
        <v>544.42857142857099</v>
      </c>
      <c r="K4973" s="260">
        <v>31.1428571428571</v>
      </c>
      <c r="L4973" s="260">
        <v>464.42857142857099</v>
      </c>
      <c r="M4973" s="260">
        <v>18.714285714285701</v>
      </c>
      <c r="N4973" s="260">
        <v>6018.5714285714303</v>
      </c>
    </row>
    <row r="4974" spans="1:14" x14ac:dyDescent="0.25">
      <c r="A4974" s="263">
        <v>41498</v>
      </c>
      <c r="B4974">
        <v>1.217624421</v>
      </c>
      <c r="C4974">
        <v>105.20274999999999</v>
      </c>
      <c r="D4974">
        <v>27.77352599</v>
      </c>
      <c r="E4974">
        <v>2.130021605</v>
      </c>
      <c r="F4974" s="260">
        <v>264</v>
      </c>
      <c r="G4974" s="260">
        <v>209</v>
      </c>
      <c r="H4974" s="260">
        <v>55</v>
      </c>
      <c r="I4974" s="260">
        <v>1000</v>
      </c>
      <c r="J4974" s="260">
        <v>515</v>
      </c>
      <c r="K4974" s="260">
        <v>33</v>
      </c>
      <c r="L4974" s="260">
        <v>452</v>
      </c>
      <c r="M4974" s="260">
        <v>17</v>
      </c>
      <c r="N4974" s="260">
        <v>6140</v>
      </c>
    </row>
    <row r="4975" spans="1:14" x14ac:dyDescent="0.25">
      <c r="A4975" s="263">
        <v>41499</v>
      </c>
      <c r="B4975">
        <v>0.87782225700000005</v>
      </c>
      <c r="C4975">
        <v>76.412671829999994</v>
      </c>
      <c r="D4975">
        <v>19.567711500000001</v>
      </c>
      <c r="E4975">
        <v>1.1821728410000001</v>
      </c>
      <c r="F4975" s="260">
        <v>258</v>
      </c>
      <c r="G4975" s="260">
        <v>208.375</v>
      </c>
      <c r="H4975" s="260">
        <v>49.625</v>
      </c>
      <c r="I4975" s="260">
        <v>1007.5</v>
      </c>
      <c r="J4975" s="260">
        <v>539.75</v>
      </c>
      <c r="K4975" s="260">
        <v>30.625</v>
      </c>
      <c r="L4975" s="260">
        <v>437.125</v>
      </c>
      <c r="M4975" s="260">
        <v>16.75</v>
      </c>
      <c r="N4975" s="260">
        <v>5930</v>
      </c>
    </row>
    <row r="4976" spans="1:14" x14ac:dyDescent="0.25">
      <c r="A4976" s="263">
        <v>41500</v>
      </c>
      <c r="B4976">
        <v>0.66261422000000003</v>
      </c>
      <c r="C4976">
        <v>58.108616640000001</v>
      </c>
      <c r="D4976">
        <v>14.426966889999999</v>
      </c>
      <c r="E4976">
        <v>0.777947045</v>
      </c>
      <c r="F4976" s="260">
        <v>252</v>
      </c>
      <c r="G4976" s="260">
        <v>207.75</v>
      </c>
      <c r="H4976" s="260">
        <v>44.25</v>
      </c>
      <c r="I4976" s="260">
        <v>1015</v>
      </c>
      <c r="J4976" s="260">
        <v>564.5</v>
      </c>
      <c r="K4976" s="260">
        <v>28.25</v>
      </c>
      <c r="L4976" s="260">
        <v>422.25</v>
      </c>
      <c r="M4976" s="260">
        <v>16.5</v>
      </c>
      <c r="N4976" s="260">
        <v>5720</v>
      </c>
    </row>
    <row r="4977" spans="1:14" x14ac:dyDescent="0.25">
      <c r="A4977" s="263">
        <v>41501</v>
      </c>
      <c r="B4977">
        <v>0.60598052599999996</v>
      </c>
      <c r="C4977">
        <v>53.534743589999998</v>
      </c>
      <c r="D4977">
        <v>12.87975249</v>
      </c>
      <c r="E4977">
        <v>0.66906205900000004</v>
      </c>
      <c r="F4977" s="260">
        <v>246</v>
      </c>
      <c r="G4977" s="260">
        <v>207.125</v>
      </c>
      <c r="H4977" s="260">
        <v>38.875</v>
      </c>
      <c r="I4977" s="260">
        <v>1022.5</v>
      </c>
      <c r="J4977" s="260">
        <v>589.25</v>
      </c>
      <c r="K4977" s="260">
        <v>25.875</v>
      </c>
      <c r="L4977" s="260">
        <v>407.375</v>
      </c>
      <c r="M4977" s="260">
        <v>16.25</v>
      </c>
      <c r="N4977" s="260">
        <v>5510</v>
      </c>
    </row>
    <row r="4978" spans="1:14" x14ac:dyDescent="0.25">
      <c r="A4978" s="263">
        <v>41502</v>
      </c>
      <c r="B4978">
        <v>0.48704976900000002</v>
      </c>
      <c r="C4978">
        <v>43.343533039999997</v>
      </c>
      <c r="D4978">
        <v>10.09946401</v>
      </c>
      <c r="E4978">
        <v>0.46933542</v>
      </c>
      <c r="F4978" s="260">
        <v>240</v>
      </c>
      <c r="G4978" s="260">
        <v>206.5</v>
      </c>
      <c r="H4978" s="260">
        <v>33.5</v>
      </c>
      <c r="I4978" s="260">
        <v>1030</v>
      </c>
      <c r="J4978" s="260">
        <v>614</v>
      </c>
      <c r="K4978" s="260">
        <v>23.5</v>
      </c>
      <c r="L4978" s="260">
        <v>392.5</v>
      </c>
      <c r="M4978" s="260">
        <v>16</v>
      </c>
      <c r="N4978" s="260">
        <v>5300</v>
      </c>
    </row>
    <row r="4979" spans="1:14" x14ac:dyDescent="0.25">
      <c r="A4979" s="263">
        <v>41503</v>
      </c>
      <c r="B4979">
        <v>0.393604173</v>
      </c>
      <c r="C4979">
        <v>35.282678070000003</v>
      </c>
      <c r="D4979">
        <v>7.9577317279999997</v>
      </c>
      <c r="E4979">
        <v>0.36667723699999999</v>
      </c>
      <c r="F4979" s="260">
        <v>234</v>
      </c>
      <c r="G4979" s="260">
        <v>205.875</v>
      </c>
      <c r="H4979" s="260">
        <v>28.125</v>
      </c>
      <c r="I4979" s="260">
        <v>1037.5</v>
      </c>
      <c r="J4979" s="260">
        <v>638.75</v>
      </c>
      <c r="K4979" s="260">
        <v>21.125</v>
      </c>
      <c r="L4979" s="260">
        <v>377.625</v>
      </c>
      <c r="M4979" s="260">
        <v>15.75</v>
      </c>
      <c r="N4979" s="260">
        <v>5090</v>
      </c>
    </row>
    <row r="4980" spans="1:14" x14ac:dyDescent="0.25">
      <c r="A4980" s="263">
        <v>41504</v>
      </c>
      <c r="B4980">
        <v>0.40209922799999998</v>
      </c>
      <c r="C4980">
        <v>36.304735100000002</v>
      </c>
      <c r="D4980">
        <v>7.9210331119999999</v>
      </c>
      <c r="E4980">
        <v>0.36910208700000002</v>
      </c>
      <c r="F4980" s="260">
        <v>228</v>
      </c>
      <c r="G4980" s="260">
        <v>205.25</v>
      </c>
      <c r="H4980" s="260">
        <v>22.75</v>
      </c>
      <c r="I4980" s="260">
        <v>1045</v>
      </c>
      <c r="J4980" s="260">
        <v>663.5</v>
      </c>
      <c r="K4980" s="260">
        <v>18.75</v>
      </c>
      <c r="L4980" s="260">
        <v>362.75</v>
      </c>
      <c r="M4980" s="260">
        <v>15.5</v>
      </c>
      <c r="N4980" s="260">
        <v>4880</v>
      </c>
    </row>
    <row r="4981" spans="1:14" x14ac:dyDescent="0.25">
      <c r="A4981" s="263">
        <v>41505</v>
      </c>
      <c r="B4981">
        <v>0.30582194800000001</v>
      </c>
      <c r="C4981">
        <v>27.810224659999999</v>
      </c>
      <c r="D4981">
        <v>5.86590962</v>
      </c>
      <c r="E4981">
        <v>0.28026648100000001</v>
      </c>
      <c r="F4981" s="260">
        <v>222</v>
      </c>
      <c r="G4981" s="260">
        <v>204.625</v>
      </c>
      <c r="H4981" s="260">
        <v>17.375</v>
      </c>
      <c r="I4981" s="260">
        <v>1052.5</v>
      </c>
      <c r="J4981" s="260">
        <v>688.25</v>
      </c>
      <c r="K4981" s="260">
        <v>16.375</v>
      </c>
      <c r="L4981" s="260">
        <v>347.875</v>
      </c>
      <c r="M4981" s="260">
        <v>15.25</v>
      </c>
      <c r="N4981" s="260">
        <v>4670</v>
      </c>
    </row>
    <row r="4982" spans="1:14" x14ac:dyDescent="0.25">
      <c r="A4982" s="263">
        <v>41506</v>
      </c>
      <c r="B4982">
        <v>0.25598429700000003</v>
      </c>
      <c r="C4982">
        <v>23.444065859999998</v>
      </c>
      <c r="D4982">
        <v>4.7772813440000004</v>
      </c>
      <c r="E4982">
        <v>0.233888504</v>
      </c>
      <c r="F4982" s="260">
        <v>216</v>
      </c>
      <c r="G4982" s="260">
        <v>204</v>
      </c>
      <c r="H4982" s="260">
        <v>12</v>
      </c>
      <c r="I4982" s="260">
        <v>1060</v>
      </c>
      <c r="J4982" s="260">
        <v>713</v>
      </c>
      <c r="K4982" s="260">
        <v>14</v>
      </c>
      <c r="L4982" s="260">
        <v>333</v>
      </c>
      <c r="M4982" s="260">
        <v>15</v>
      </c>
      <c r="N4982" s="260">
        <v>4460</v>
      </c>
    </row>
    <row r="4983" spans="1:14" x14ac:dyDescent="0.25">
      <c r="A4983" s="263">
        <v>41507</v>
      </c>
      <c r="B4983">
        <v>0.22681794499999999</v>
      </c>
      <c r="C4983">
        <v>22.242674959999999</v>
      </c>
      <c r="D4983">
        <v>4.481196776</v>
      </c>
      <c r="E4983">
        <v>0.204690863</v>
      </c>
      <c r="F4983" s="260">
        <v>228.666666666667</v>
      </c>
      <c r="G4983" s="260">
        <v>205.833333333333</v>
      </c>
      <c r="H4983" s="260">
        <v>22.8333333333333</v>
      </c>
      <c r="I4983" s="260">
        <v>1135</v>
      </c>
      <c r="J4983" s="260">
        <v>819.16666666666697</v>
      </c>
      <c r="K4983" s="260">
        <v>17.1666666666667</v>
      </c>
      <c r="L4983" s="260">
        <v>298.66666666666703</v>
      </c>
      <c r="M4983" s="260">
        <v>17.3333333333333</v>
      </c>
      <c r="N4983" s="260">
        <v>4470</v>
      </c>
    </row>
    <row r="4984" spans="1:14" x14ac:dyDescent="0.25">
      <c r="A4984" s="263">
        <v>41508</v>
      </c>
      <c r="B4984">
        <v>0.21322585799999999</v>
      </c>
      <c r="C4984">
        <v>22.291484100000002</v>
      </c>
      <c r="D4984">
        <v>4.44601501</v>
      </c>
      <c r="E4984">
        <v>0.189800941</v>
      </c>
      <c r="F4984" s="260">
        <v>241.333333333333</v>
      </c>
      <c r="G4984" s="260">
        <v>207.666666666667</v>
      </c>
      <c r="H4984" s="260">
        <v>33.6666666666667</v>
      </c>
      <c r="I4984" s="260">
        <v>1210</v>
      </c>
      <c r="J4984" s="260">
        <v>925.33333333333303</v>
      </c>
      <c r="K4984" s="260">
        <v>20.3333333333333</v>
      </c>
      <c r="L4984" s="260">
        <v>264.33333333333297</v>
      </c>
      <c r="M4984" s="260">
        <v>19.6666666666667</v>
      </c>
      <c r="N4984" s="260">
        <v>4480</v>
      </c>
    </row>
    <row r="4985" spans="1:14" x14ac:dyDescent="0.25">
      <c r="A4985" s="263">
        <v>41509</v>
      </c>
      <c r="B4985">
        <v>0.18660802200000001</v>
      </c>
      <c r="C4985">
        <v>20.717969029999999</v>
      </c>
      <c r="D4985">
        <v>4.0952250079999999</v>
      </c>
      <c r="E4985">
        <v>0.163650921</v>
      </c>
      <c r="F4985" s="260">
        <v>254</v>
      </c>
      <c r="G4985" s="260">
        <v>209.5</v>
      </c>
      <c r="H4985" s="260">
        <v>44.5</v>
      </c>
      <c r="I4985" s="260">
        <v>1285</v>
      </c>
      <c r="J4985" s="260">
        <v>1031.5</v>
      </c>
      <c r="K4985" s="260">
        <v>23.5</v>
      </c>
      <c r="L4985" s="260">
        <v>230</v>
      </c>
      <c r="M4985" s="260">
        <v>22</v>
      </c>
      <c r="N4985" s="260">
        <v>4490</v>
      </c>
    </row>
    <row r="4986" spans="1:14" x14ac:dyDescent="0.25">
      <c r="A4986" s="263">
        <v>41510</v>
      </c>
      <c r="B4986">
        <v>0.18377633700000001</v>
      </c>
      <c r="C4986">
        <v>21.5944547</v>
      </c>
      <c r="D4986">
        <v>4.2342068040000003</v>
      </c>
      <c r="E4986">
        <v>0.158963246</v>
      </c>
      <c r="F4986" s="260">
        <v>266.66666666666703</v>
      </c>
      <c r="G4986" s="260">
        <v>211.333333333333</v>
      </c>
      <c r="H4986" s="260">
        <v>55.3333333333333</v>
      </c>
      <c r="I4986" s="260">
        <v>1360</v>
      </c>
      <c r="J4986" s="260">
        <v>1137.6666666666699</v>
      </c>
      <c r="K4986" s="260">
        <v>26.6666666666667</v>
      </c>
      <c r="L4986" s="260">
        <v>195.666666666667</v>
      </c>
      <c r="M4986" s="260">
        <v>24.3333333333333</v>
      </c>
      <c r="N4986" s="260">
        <v>4500</v>
      </c>
    </row>
    <row r="4987" spans="1:14" x14ac:dyDescent="0.25">
      <c r="A4987" s="263">
        <v>41511</v>
      </c>
      <c r="B4987">
        <v>0.17216643000000001</v>
      </c>
      <c r="C4987">
        <v>21.345882660000001</v>
      </c>
      <c r="D4987">
        <v>4.1551334879999997</v>
      </c>
      <c r="E4987">
        <v>0.146788691</v>
      </c>
      <c r="F4987" s="260">
        <v>279.33333333333297</v>
      </c>
      <c r="G4987" s="260">
        <v>213.166666666667</v>
      </c>
      <c r="H4987" s="260">
        <v>66.1666666666667</v>
      </c>
      <c r="I4987" s="260">
        <v>1435</v>
      </c>
      <c r="J4987" s="260">
        <v>1243.8333333333301</v>
      </c>
      <c r="K4987" s="260">
        <v>29.8333333333333</v>
      </c>
      <c r="L4987" s="260">
        <v>161.333333333333</v>
      </c>
      <c r="M4987" s="260">
        <v>26.6666666666667</v>
      </c>
      <c r="N4987" s="260">
        <v>4510</v>
      </c>
    </row>
    <row r="4988" spans="1:14" x14ac:dyDescent="0.25">
      <c r="A4988" s="263">
        <v>41512</v>
      </c>
      <c r="B4988">
        <v>0.15970701700000001</v>
      </c>
      <c r="C4988">
        <v>20.836016269999998</v>
      </c>
      <c r="D4988">
        <v>4.0292163900000002</v>
      </c>
      <c r="E4988">
        <v>0.13420752</v>
      </c>
      <c r="F4988" s="260">
        <v>292</v>
      </c>
      <c r="G4988" s="260">
        <v>215</v>
      </c>
      <c r="H4988" s="260">
        <v>77</v>
      </c>
      <c r="I4988" s="260">
        <v>1510</v>
      </c>
      <c r="J4988" s="260">
        <v>1350</v>
      </c>
      <c r="K4988" s="260">
        <v>33</v>
      </c>
      <c r="L4988" s="260">
        <v>127</v>
      </c>
      <c r="M4988" s="260">
        <v>29</v>
      </c>
      <c r="N4988" s="260">
        <v>4520</v>
      </c>
    </row>
    <row r="4989" spans="1:14" x14ac:dyDescent="0.25">
      <c r="A4989" s="263">
        <v>41513</v>
      </c>
      <c r="B4989">
        <v>0.19935060299999999</v>
      </c>
      <c r="C4989">
        <v>24.548352210000001</v>
      </c>
      <c r="D4989">
        <v>5.0573653180000004</v>
      </c>
      <c r="E4989">
        <v>0.16377872399999999</v>
      </c>
      <c r="F4989" s="260">
        <v>293.625</v>
      </c>
      <c r="G4989" s="260">
        <v>216.75</v>
      </c>
      <c r="H4989" s="260">
        <v>76.875</v>
      </c>
      <c r="I4989" s="260">
        <v>1425.25</v>
      </c>
      <c r="J4989" s="260">
        <v>1222.5</v>
      </c>
      <c r="K4989" s="260">
        <v>30.375</v>
      </c>
      <c r="L4989" s="260">
        <v>172.375</v>
      </c>
      <c r="M4989" s="260">
        <v>28.375</v>
      </c>
      <c r="N4989" s="260">
        <v>4572.5</v>
      </c>
    </row>
    <row r="4990" spans="1:14" x14ac:dyDescent="0.25">
      <c r="A4990" s="263">
        <v>41514</v>
      </c>
      <c r="B4990">
        <v>0.21549120599999999</v>
      </c>
      <c r="C4990">
        <v>24.958019090000001</v>
      </c>
      <c r="D4990">
        <v>5.4970944690000003</v>
      </c>
      <c r="E4990">
        <v>0.17378807800000001</v>
      </c>
      <c r="F4990" s="260">
        <v>295.25</v>
      </c>
      <c r="G4990" s="260">
        <v>218.5</v>
      </c>
      <c r="H4990" s="260">
        <v>76.75</v>
      </c>
      <c r="I4990" s="260">
        <v>1340.5</v>
      </c>
      <c r="J4990" s="260">
        <v>1095</v>
      </c>
      <c r="K4990" s="260">
        <v>27.75</v>
      </c>
      <c r="L4990" s="260">
        <v>217.75</v>
      </c>
      <c r="M4990" s="260">
        <v>27.75</v>
      </c>
      <c r="N4990" s="260">
        <v>4625</v>
      </c>
    </row>
    <row r="4991" spans="1:14" x14ac:dyDescent="0.25">
      <c r="A4991" s="263">
        <v>41515</v>
      </c>
      <c r="B4991">
        <v>0.18830703300000001</v>
      </c>
      <c r="C4991">
        <v>20.4307105</v>
      </c>
      <c r="D4991">
        <v>4.8300753959999998</v>
      </c>
      <c r="E4991">
        <v>0.14998534699999999</v>
      </c>
      <c r="F4991" s="260">
        <v>296.875</v>
      </c>
      <c r="G4991" s="260">
        <v>220.25</v>
      </c>
      <c r="H4991" s="260">
        <v>76.625</v>
      </c>
      <c r="I4991" s="260">
        <v>1255.75</v>
      </c>
      <c r="J4991" s="260">
        <v>967.5</v>
      </c>
      <c r="K4991" s="260">
        <v>25.125</v>
      </c>
      <c r="L4991" s="260">
        <v>263.125</v>
      </c>
      <c r="M4991" s="260">
        <v>27.125</v>
      </c>
      <c r="N4991" s="260">
        <v>4677.5</v>
      </c>
    </row>
    <row r="4992" spans="1:14" x14ac:dyDescent="0.25">
      <c r="A4992" s="263">
        <v>41516</v>
      </c>
      <c r="B4992">
        <v>0.17018425100000001</v>
      </c>
      <c r="C4992">
        <v>17.218289479999999</v>
      </c>
      <c r="D4992">
        <v>4.3891199070000004</v>
      </c>
      <c r="E4992">
        <v>0.13353115500000001</v>
      </c>
      <c r="F4992" s="260">
        <v>298.5</v>
      </c>
      <c r="G4992" s="260">
        <v>222</v>
      </c>
      <c r="H4992" s="260">
        <v>76.5</v>
      </c>
      <c r="I4992" s="260">
        <v>1171</v>
      </c>
      <c r="J4992" s="260">
        <v>840</v>
      </c>
      <c r="K4992" s="260">
        <v>22.5</v>
      </c>
      <c r="L4992" s="260">
        <v>308.5</v>
      </c>
      <c r="M4992" s="260">
        <v>26.5</v>
      </c>
      <c r="N4992" s="260">
        <v>4730</v>
      </c>
    </row>
    <row r="4993" spans="1:14" x14ac:dyDescent="0.25">
      <c r="A4993" s="263">
        <v>41517</v>
      </c>
      <c r="B4993">
        <v>0.32564374099999999</v>
      </c>
      <c r="C4993">
        <v>30.562316379999999</v>
      </c>
      <c r="D4993">
        <v>8.4442027189999997</v>
      </c>
      <c r="E4993">
        <v>0.24583313700000001</v>
      </c>
      <c r="F4993" s="260">
        <v>300.125</v>
      </c>
      <c r="G4993" s="260">
        <v>223.75</v>
      </c>
      <c r="H4993" s="260">
        <v>76.375</v>
      </c>
      <c r="I4993" s="260">
        <v>1086.25</v>
      </c>
      <c r="J4993" s="260">
        <v>712.5</v>
      </c>
      <c r="K4993" s="260">
        <v>19.875</v>
      </c>
      <c r="L4993" s="260">
        <v>353.875</v>
      </c>
      <c r="M4993" s="260">
        <v>25.875</v>
      </c>
      <c r="N4993" s="260">
        <v>4782.5</v>
      </c>
    </row>
    <row r="4994" spans="1:14" x14ac:dyDescent="0.25">
      <c r="A4994" s="263">
        <v>41518</v>
      </c>
      <c r="B4994">
        <v>0.651287481</v>
      </c>
      <c r="C4994">
        <v>56.35564522</v>
      </c>
      <c r="D4994">
        <v>16.979846169999998</v>
      </c>
      <c r="E4994">
        <v>0.59126495300000004</v>
      </c>
      <c r="F4994" s="260">
        <v>301.75</v>
      </c>
      <c r="G4994" s="260">
        <v>225.5</v>
      </c>
      <c r="H4994" s="260">
        <v>76.25</v>
      </c>
      <c r="I4994" s="260">
        <v>1001.5</v>
      </c>
      <c r="J4994" s="260">
        <v>585</v>
      </c>
      <c r="K4994" s="260">
        <v>17.25</v>
      </c>
      <c r="L4994" s="260">
        <v>399.25</v>
      </c>
      <c r="M4994" s="260">
        <v>25.25</v>
      </c>
      <c r="N4994" s="260">
        <v>4835</v>
      </c>
    </row>
    <row r="4995" spans="1:14" x14ac:dyDescent="0.25">
      <c r="A4995" s="263">
        <v>41519</v>
      </c>
      <c r="B4995">
        <v>1.415842351</v>
      </c>
      <c r="C4995">
        <v>112.1449083</v>
      </c>
      <c r="D4995">
        <v>37.111493369999998</v>
      </c>
      <c r="E4995">
        <v>2.0808170549999998</v>
      </c>
      <c r="F4995" s="260">
        <v>303.375</v>
      </c>
      <c r="G4995" s="260">
        <v>227.25</v>
      </c>
      <c r="H4995" s="260">
        <v>76.125</v>
      </c>
      <c r="I4995" s="260">
        <v>916.75</v>
      </c>
      <c r="J4995" s="260">
        <v>457.5</v>
      </c>
      <c r="K4995" s="260">
        <v>14.625</v>
      </c>
      <c r="L4995" s="260">
        <v>444.625</v>
      </c>
      <c r="M4995" s="260">
        <v>24.625</v>
      </c>
      <c r="N4995" s="260">
        <v>4887.5</v>
      </c>
    </row>
    <row r="4996" spans="1:14" x14ac:dyDescent="0.25">
      <c r="A4996" s="263">
        <v>41520</v>
      </c>
      <c r="B4996">
        <v>0.49271313799999999</v>
      </c>
      <c r="C4996">
        <v>35.418585380000003</v>
      </c>
      <c r="D4996">
        <v>12.983976609999999</v>
      </c>
      <c r="E4996">
        <v>0.35024651499999998</v>
      </c>
      <c r="F4996" s="260">
        <v>305</v>
      </c>
      <c r="G4996" s="260">
        <v>229</v>
      </c>
      <c r="H4996" s="260">
        <v>76</v>
      </c>
      <c r="I4996" s="260">
        <v>832</v>
      </c>
      <c r="J4996" s="260">
        <v>330</v>
      </c>
      <c r="K4996" s="260">
        <v>12</v>
      </c>
      <c r="L4996" s="260">
        <v>490</v>
      </c>
      <c r="M4996" s="260">
        <v>24</v>
      </c>
      <c r="N4996" s="260">
        <v>4940</v>
      </c>
    </row>
    <row r="4997" spans="1:14" x14ac:dyDescent="0.25">
      <c r="A4997" s="263">
        <v>41521</v>
      </c>
      <c r="B4997">
        <v>0.278354606</v>
      </c>
      <c r="C4997">
        <v>21.583011719999998</v>
      </c>
      <c r="D4997">
        <v>6.8679465830000002</v>
      </c>
      <c r="E4997">
        <v>0.1940297</v>
      </c>
      <c r="F4997" s="260">
        <v>285.57142857142901</v>
      </c>
      <c r="G4997" s="260">
        <v>200</v>
      </c>
      <c r="H4997" s="260">
        <v>85.571428571428598</v>
      </c>
      <c r="I4997" s="260">
        <v>897.42857142857099</v>
      </c>
      <c r="J4997" s="260">
        <v>284.28571428571399</v>
      </c>
      <c r="K4997" s="260">
        <v>11.714285714285699</v>
      </c>
      <c r="L4997" s="260">
        <v>601.42857142857099</v>
      </c>
      <c r="M4997" s="260">
        <v>21.8571428571429</v>
      </c>
      <c r="N4997" s="260">
        <v>5072.8571428571404</v>
      </c>
    </row>
    <row r="4998" spans="1:14" x14ac:dyDescent="0.25">
      <c r="A4998" s="263">
        <v>41522</v>
      </c>
      <c r="B4998">
        <v>0.19906743399999999</v>
      </c>
      <c r="C4998">
        <v>16.56059046</v>
      </c>
      <c r="D4998">
        <v>4.5775044559999998</v>
      </c>
      <c r="E4998">
        <v>0.139095422</v>
      </c>
      <c r="F4998" s="260">
        <v>266.142857142857</v>
      </c>
      <c r="G4998" s="260">
        <v>171</v>
      </c>
      <c r="H4998" s="260">
        <v>95.142857142857096</v>
      </c>
      <c r="I4998" s="260">
        <v>962.857142857143</v>
      </c>
      <c r="J4998" s="260">
        <v>238.57142857142901</v>
      </c>
      <c r="K4998" s="260">
        <v>11.4285714285714</v>
      </c>
      <c r="L4998" s="260">
        <v>712.857142857143</v>
      </c>
      <c r="M4998" s="260">
        <v>19.714285714285701</v>
      </c>
      <c r="N4998" s="260">
        <v>5205.7142857142899</v>
      </c>
    </row>
    <row r="4999" spans="1:14" x14ac:dyDescent="0.25">
      <c r="A4999" s="263">
        <v>41523</v>
      </c>
      <c r="B4999">
        <v>0.17528128300000001</v>
      </c>
      <c r="C4999">
        <v>15.57267027</v>
      </c>
      <c r="D4999">
        <v>3.736315861</v>
      </c>
      <c r="E4999">
        <v>0.12048447599999999</v>
      </c>
      <c r="F4999" s="260">
        <v>246.71428571428601</v>
      </c>
      <c r="G4999" s="260">
        <v>142</v>
      </c>
      <c r="H4999" s="260">
        <v>104.71428571428601</v>
      </c>
      <c r="I4999" s="260">
        <v>1028.2857142857099</v>
      </c>
      <c r="J4999" s="260">
        <v>192.857142857143</v>
      </c>
      <c r="K4999" s="260">
        <v>11.1428571428571</v>
      </c>
      <c r="L4999" s="260">
        <v>824.28571428571399</v>
      </c>
      <c r="M4999" s="260">
        <v>17.571428571428601</v>
      </c>
      <c r="N4999" s="260">
        <v>5338.5714285714303</v>
      </c>
    </row>
    <row r="5000" spans="1:14" x14ac:dyDescent="0.25">
      <c r="A5000" s="263">
        <v>41524</v>
      </c>
      <c r="B5000">
        <v>0.15914068000000001</v>
      </c>
      <c r="C5000">
        <v>15.0383032</v>
      </c>
      <c r="D5000">
        <v>3.12512283</v>
      </c>
      <c r="E5000">
        <v>0.10750156600000001</v>
      </c>
      <c r="F5000" s="260">
        <v>227.28571428571399</v>
      </c>
      <c r="G5000" s="260">
        <v>113</v>
      </c>
      <c r="H5000" s="260">
        <v>114.28571428571399</v>
      </c>
      <c r="I5000" s="260">
        <v>1093.7142857142901</v>
      </c>
      <c r="J5000" s="260">
        <v>147.142857142857</v>
      </c>
      <c r="K5000" s="260">
        <v>10.8571428571429</v>
      </c>
      <c r="L5000" s="260">
        <v>935.71428571428601</v>
      </c>
      <c r="M5000" s="260">
        <v>15.4285714285714</v>
      </c>
      <c r="N5000" s="260">
        <v>5471.4285714285697</v>
      </c>
    </row>
    <row r="5001" spans="1:14" x14ac:dyDescent="0.25">
      <c r="A5001" s="263">
        <v>41525</v>
      </c>
      <c r="B5001">
        <v>0.17839613600000001</v>
      </c>
      <c r="C5001">
        <v>17.86636283</v>
      </c>
      <c r="D5001">
        <v>3.2037907209999998</v>
      </c>
      <c r="E5001">
        <v>0.119059031</v>
      </c>
      <c r="F5001" s="260">
        <v>207.857142857143</v>
      </c>
      <c r="G5001" s="260">
        <v>84</v>
      </c>
      <c r="H5001" s="260">
        <v>123.857142857143</v>
      </c>
      <c r="I5001" s="260">
        <v>1159.1428571428601</v>
      </c>
      <c r="J5001" s="260">
        <v>101.428571428571</v>
      </c>
      <c r="K5001" s="260">
        <v>10.5714285714286</v>
      </c>
      <c r="L5001" s="260">
        <v>1047.1428571428601</v>
      </c>
      <c r="M5001" s="260">
        <v>13.285714285714301</v>
      </c>
      <c r="N5001" s="260">
        <v>5604.2857142857101</v>
      </c>
    </row>
    <row r="5002" spans="1:14" x14ac:dyDescent="0.25">
      <c r="A5002" s="263">
        <v>41526</v>
      </c>
      <c r="B5002">
        <v>0.16423771300000001</v>
      </c>
      <c r="C5002">
        <v>17.376838060000001</v>
      </c>
      <c r="D5002">
        <v>2.673827508</v>
      </c>
      <c r="E5002">
        <v>0.12877498400000001</v>
      </c>
      <c r="F5002" s="260">
        <v>188.42857142857099</v>
      </c>
      <c r="G5002" s="260">
        <v>55</v>
      </c>
      <c r="H5002" s="260">
        <v>133.42857142857099</v>
      </c>
      <c r="I5002" s="260">
        <v>1224.57142857143</v>
      </c>
      <c r="J5002" s="260">
        <v>55.714285714285701</v>
      </c>
      <c r="K5002" s="260">
        <v>10.285714285714301</v>
      </c>
      <c r="L5002" s="260">
        <v>1158.57142857143</v>
      </c>
      <c r="M5002" s="260">
        <v>11.1428571428571</v>
      </c>
      <c r="N5002" s="260">
        <v>5737.1428571428596</v>
      </c>
    </row>
    <row r="5003" spans="1:14" x14ac:dyDescent="0.25">
      <c r="A5003" s="263">
        <v>41527</v>
      </c>
      <c r="B5003">
        <v>0.15291097400000001</v>
      </c>
      <c r="C5003">
        <v>17.04284552</v>
      </c>
      <c r="D5003">
        <v>2.2327448780000001</v>
      </c>
      <c r="E5003">
        <v>0.15028803099999999</v>
      </c>
      <c r="F5003" s="260">
        <v>169</v>
      </c>
      <c r="G5003" s="260">
        <v>26</v>
      </c>
      <c r="H5003" s="260">
        <v>143</v>
      </c>
      <c r="I5003" s="260">
        <v>1290</v>
      </c>
      <c r="J5003" s="260">
        <v>10</v>
      </c>
      <c r="K5003" s="260">
        <v>10</v>
      </c>
      <c r="L5003" s="260">
        <v>1270</v>
      </c>
      <c r="M5003" s="260">
        <v>9</v>
      </c>
      <c r="N5003" s="260">
        <v>5870</v>
      </c>
    </row>
    <row r="5004" spans="1:14" x14ac:dyDescent="0.25">
      <c r="A5004" s="263">
        <v>41528</v>
      </c>
      <c r="B5004">
        <v>0.141584235</v>
      </c>
      <c r="C5004">
        <v>23.175187189999999</v>
      </c>
      <c r="D5004">
        <v>2.874726307</v>
      </c>
      <c r="E5004">
        <v>0.15802302500000001</v>
      </c>
      <c r="F5004" s="260">
        <v>235</v>
      </c>
      <c r="G5004" s="260">
        <v>115.833333333333</v>
      </c>
      <c r="H5004" s="260">
        <v>119.166666666667</v>
      </c>
      <c r="I5004" s="260">
        <v>1894.5</v>
      </c>
      <c r="J5004" s="260">
        <v>470</v>
      </c>
      <c r="K5004" s="260">
        <v>12.3333333333333</v>
      </c>
      <c r="L5004" s="260">
        <v>1412.1666666666699</v>
      </c>
      <c r="M5004" s="260">
        <v>10.1666666666667</v>
      </c>
      <c r="N5004" s="260">
        <v>5695</v>
      </c>
    </row>
    <row r="5005" spans="1:14" x14ac:dyDescent="0.25">
      <c r="A5005" s="263">
        <v>41529</v>
      </c>
      <c r="B5005">
        <v>0.133089181</v>
      </c>
      <c r="C5005">
        <v>28.735764190000001</v>
      </c>
      <c r="D5005">
        <v>3.461170477</v>
      </c>
      <c r="E5005">
        <v>0.19312283399999999</v>
      </c>
      <c r="F5005" s="260">
        <v>301</v>
      </c>
      <c r="G5005" s="260">
        <v>205.666666666667</v>
      </c>
      <c r="H5005" s="260">
        <v>95.3333333333333</v>
      </c>
      <c r="I5005" s="260">
        <v>2499</v>
      </c>
      <c r="J5005" s="260">
        <v>930</v>
      </c>
      <c r="K5005" s="260">
        <v>14.6666666666667</v>
      </c>
      <c r="L5005" s="260">
        <v>1554.3333333333301</v>
      </c>
      <c r="M5005" s="260">
        <v>11.3333333333333</v>
      </c>
      <c r="N5005" s="260">
        <v>5520</v>
      </c>
    </row>
    <row r="5006" spans="1:14" x14ac:dyDescent="0.25">
      <c r="A5006" s="263">
        <v>41530</v>
      </c>
      <c r="B5006">
        <v>0.19821792899999999</v>
      </c>
      <c r="C5006">
        <v>53.15063121</v>
      </c>
      <c r="D5006">
        <v>6.285252667</v>
      </c>
      <c r="E5006">
        <v>0.219761699</v>
      </c>
      <c r="F5006" s="260">
        <v>367</v>
      </c>
      <c r="G5006" s="260">
        <v>295.5</v>
      </c>
      <c r="H5006" s="260">
        <v>71.5</v>
      </c>
      <c r="I5006" s="260">
        <v>3103.5</v>
      </c>
      <c r="J5006" s="260">
        <v>1390</v>
      </c>
      <c r="K5006" s="260">
        <v>17</v>
      </c>
      <c r="L5006" s="260">
        <v>1696.5</v>
      </c>
      <c r="M5006" s="260">
        <v>12.5</v>
      </c>
      <c r="N5006" s="260">
        <v>5345</v>
      </c>
    </row>
    <row r="5007" spans="1:14" x14ac:dyDescent="0.25">
      <c r="A5007" s="263">
        <v>41531</v>
      </c>
      <c r="B5007">
        <v>0.16423771300000001</v>
      </c>
      <c r="C5007">
        <v>52.617033200000002</v>
      </c>
      <c r="D5007">
        <v>6.1443299290000004</v>
      </c>
      <c r="E5007">
        <v>0.25731482300000003</v>
      </c>
      <c r="F5007" s="260">
        <v>433</v>
      </c>
      <c r="G5007" s="260">
        <v>385.33333333333297</v>
      </c>
      <c r="H5007" s="260">
        <v>47.6666666666667</v>
      </c>
      <c r="I5007" s="260">
        <v>3708</v>
      </c>
      <c r="J5007" s="260">
        <v>1850</v>
      </c>
      <c r="K5007" s="260">
        <v>19.3333333333333</v>
      </c>
      <c r="L5007" s="260">
        <v>1838.6666666666699</v>
      </c>
      <c r="M5007" s="260">
        <v>13.6666666666667</v>
      </c>
      <c r="N5007" s="260">
        <v>5170</v>
      </c>
    </row>
    <row r="5008" spans="1:14" x14ac:dyDescent="0.25">
      <c r="A5008" s="263">
        <v>41532</v>
      </c>
      <c r="B5008">
        <v>0.141584235</v>
      </c>
      <c r="C5008">
        <v>52.754285959999997</v>
      </c>
      <c r="D5008">
        <v>6.1042060740000004</v>
      </c>
      <c r="E5008">
        <v>0.27141019599999999</v>
      </c>
      <c r="F5008" s="260">
        <v>499</v>
      </c>
      <c r="G5008" s="260">
        <v>475.16666666666703</v>
      </c>
      <c r="H5008" s="260">
        <v>23.8333333333333</v>
      </c>
      <c r="I5008" s="260">
        <v>4312.5</v>
      </c>
      <c r="J5008" s="260">
        <v>2310</v>
      </c>
      <c r="K5008" s="260">
        <v>21.6666666666667</v>
      </c>
      <c r="L5008" s="260">
        <v>1980.8333333333301</v>
      </c>
      <c r="M5008" s="260">
        <v>14.8333333333333</v>
      </c>
      <c r="N5008" s="260">
        <v>4995</v>
      </c>
    </row>
    <row r="5009" spans="1:14" x14ac:dyDescent="0.25">
      <c r="A5009" s="263">
        <v>41533</v>
      </c>
      <c r="B5009">
        <v>0.121762442</v>
      </c>
      <c r="C5009">
        <v>51.728192120000003</v>
      </c>
      <c r="D5009">
        <v>5.9439553690000002</v>
      </c>
      <c r="E5009">
        <v>0.34010634699999998</v>
      </c>
      <c r="F5009" s="260">
        <v>565</v>
      </c>
      <c r="G5009" s="260">
        <v>565</v>
      </c>
      <c r="H5009" s="260">
        <v>0</v>
      </c>
      <c r="I5009" s="260">
        <v>4917</v>
      </c>
      <c r="J5009" s="260">
        <v>2770</v>
      </c>
      <c r="K5009" s="260">
        <v>24</v>
      </c>
      <c r="L5009" s="260">
        <v>2123</v>
      </c>
      <c r="M5009" s="260">
        <v>16</v>
      </c>
      <c r="N5009" s="260">
        <v>4820</v>
      </c>
    </row>
    <row r="5010" spans="1:14" x14ac:dyDescent="0.25">
      <c r="A5010" s="263">
        <v>41534</v>
      </c>
      <c r="B5010">
        <v>0.110435703</v>
      </c>
      <c r="C5010">
        <v>41.795130139999998</v>
      </c>
      <c r="D5010">
        <v>4.9602921719999999</v>
      </c>
      <c r="E5010">
        <v>0.26582475</v>
      </c>
      <c r="F5010" s="260">
        <v>519.857142857143</v>
      </c>
      <c r="G5010" s="260">
        <v>518.71428571428601</v>
      </c>
      <c r="H5010" s="260">
        <v>1.1428571428571399</v>
      </c>
      <c r="I5010" s="260">
        <v>4380.2857142857101</v>
      </c>
      <c r="J5010" s="260">
        <v>2407.4285714285702</v>
      </c>
      <c r="K5010" s="260">
        <v>25</v>
      </c>
      <c r="L5010" s="260">
        <v>1947.8571428571399</v>
      </c>
      <c r="M5010" s="260">
        <v>29.714285714285701</v>
      </c>
      <c r="N5010" s="260">
        <v>5475.7142857142899</v>
      </c>
    </row>
    <row r="5011" spans="1:14" x14ac:dyDescent="0.25">
      <c r="A5011" s="263">
        <v>41535</v>
      </c>
      <c r="B5011">
        <v>0.10194064899999999</v>
      </c>
      <c r="C5011">
        <v>33.852916729999997</v>
      </c>
      <c r="D5011">
        <v>4.1811277569999996</v>
      </c>
      <c r="E5011">
        <v>0.27367337400000002</v>
      </c>
      <c r="F5011" s="260">
        <v>474.71428571428601</v>
      </c>
      <c r="G5011" s="260">
        <v>472.42857142857099</v>
      </c>
      <c r="H5011" s="260">
        <v>2.28571428571429</v>
      </c>
      <c r="I5011" s="260">
        <v>3843.5714285714298</v>
      </c>
      <c r="J5011" s="260">
        <v>2044.8571428571399</v>
      </c>
      <c r="K5011" s="260">
        <v>26</v>
      </c>
      <c r="L5011" s="260">
        <v>1772.7142857142901</v>
      </c>
      <c r="M5011" s="260">
        <v>43.428571428571402</v>
      </c>
      <c r="N5011" s="260">
        <v>6131.4285714285697</v>
      </c>
    </row>
    <row r="5012" spans="1:14" x14ac:dyDescent="0.25">
      <c r="A5012" s="263">
        <v>41536</v>
      </c>
      <c r="B5012">
        <v>9.6277280000000007E-2</v>
      </c>
      <c r="C5012">
        <v>27.507618239999999</v>
      </c>
      <c r="D5012">
        <v>3.5733284959999998</v>
      </c>
      <c r="E5012">
        <v>0.28500706100000001</v>
      </c>
      <c r="F5012" s="260">
        <v>429.57142857142901</v>
      </c>
      <c r="G5012" s="260">
        <v>426.142857142857</v>
      </c>
      <c r="H5012" s="260">
        <v>3.4285714285714302</v>
      </c>
      <c r="I5012" s="260">
        <v>3306.8571428571399</v>
      </c>
      <c r="J5012" s="260">
        <v>1682.2857142857099</v>
      </c>
      <c r="K5012" s="260">
        <v>27</v>
      </c>
      <c r="L5012" s="260">
        <v>1597.57142857143</v>
      </c>
      <c r="M5012" s="260">
        <v>57.142857142857103</v>
      </c>
      <c r="N5012" s="260">
        <v>6787.1428571428596</v>
      </c>
    </row>
    <row r="5013" spans="1:14" x14ac:dyDescent="0.25">
      <c r="A5013" s="263">
        <v>41537</v>
      </c>
      <c r="B5013">
        <v>9.0613910000000006E-2</v>
      </c>
      <c r="C5013">
        <v>21.687564290000001</v>
      </c>
      <c r="D5013">
        <v>3.0097073640000001</v>
      </c>
      <c r="E5013">
        <v>0.31070282900000001</v>
      </c>
      <c r="F5013" s="260">
        <v>384.42857142857099</v>
      </c>
      <c r="G5013" s="260">
        <v>379.857142857143</v>
      </c>
      <c r="H5013" s="260">
        <v>4.5714285714285703</v>
      </c>
      <c r="I5013" s="260">
        <v>2770.1428571428601</v>
      </c>
      <c r="J5013" s="260">
        <v>1319.7142857142901</v>
      </c>
      <c r="K5013" s="260">
        <v>28</v>
      </c>
      <c r="L5013" s="260">
        <v>1422.42857142857</v>
      </c>
      <c r="M5013" s="260">
        <v>70.857142857142904</v>
      </c>
      <c r="N5013" s="260">
        <v>7442.8571428571404</v>
      </c>
    </row>
    <row r="5014" spans="1:14" x14ac:dyDescent="0.25">
      <c r="A5014" s="263">
        <v>41538</v>
      </c>
      <c r="B5014">
        <v>4.2475270519999997</v>
      </c>
      <c r="C5014">
        <v>819.63777100000004</v>
      </c>
      <c r="D5014">
        <v>124.51322159999999</v>
      </c>
      <c r="E5014">
        <v>50.05414648</v>
      </c>
      <c r="F5014" s="260">
        <v>339.28571428571399</v>
      </c>
      <c r="G5014" s="260">
        <v>333.57142857142901</v>
      </c>
      <c r="H5014" s="260">
        <v>5.71428571428571</v>
      </c>
      <c r="I5014" s="260">
        <v>2233.4285714285702</v>
      </c>
      <c r="J5014" s="260">
        <v>957.142857142857</v>
      </c>
      <c r="K5014" s="260">
        <v>29</v>
      </c>
      <c r="L5014" s="260">
        <v>1247.2857142857099</v>
      </c>
      <c r="M5014" s="260">
        <v>84.571428571428598</v>
      </c>
      <c r="N5014" s="260">
        <v>8098.5714285714303</v>
      </c>
    </row>
    <row r="5015" spans="1:14" x14ac:dyDescent="0.25">
      <c r="A5015" s="263">
        <v>41539</v>
      </c>
      <c r="B5015">
        <v>3.6811901109999998</v>
      </c>
      <c r="C5015">
        <v>539.64816619999999</v>
      </c>
      <c r="D5015">
        <v>93.553555130000007</v>
      </c>
      <c r="E5015">
        <v>37.843614430000002</v>
      </c>
      <c r="F5015" s="260">
        <v>294.142857142857</v>
      </c>
      <c r="G5015" s="260">
        <v>287.28571428571399</v>
      </c>
      <c r="H5015" s="260">
        <v>6.8571428571428603</v>
      </c>
      <c r="I5015" s="260">
        <v>1696.7142857142901</v>
      </c>
      <c r="J5015" s="260">
        <v>594.57142857142901</v>
      </c>
      <c r="K5015" s="260">
        <v>30</v>
      </c>
      <c r="L5015" s="260">
        <v>1072.1428571428601</v>
      </c>
      <c r="M5015" s="260">
        <v>98.285714285714306</v>
      </c>
      <c r="N5015" s="260">
        <v>8754.2857142857101</v>
      </c>
    </row>
    <row r="5016" spans="1:14" x14ac:dyDescent="0.25">
      <c r="A5016" s="263">
        <v>41540</v>
      </c>
      <c r="B5016">
        <v>1.6990108209999999</v>
      </c>
      <c r="C5016">
        <v>170.28166049999999</v>
      </c>
      <c r="D5016">
        <v>36.551839200000003</v>
      </c>
      <c r="E5016">
        <v>7.7116508689999996</v>
      </c>
      <c r="F5016" s="260">
        <v>249</v>
      </c>
      <c r="G5016" s="260">
        <v>241</v>
      </c>
      <c r="H5016" s="260">
        <v>8</v>
      </c>
      <c r="I5016" s="260">
        <v>1160</v>
      </c>
      <c r="J5016" s="260">
        <v>232</v>
      </c>
      <c r="K5016" s="260">
        <v>31</v>
      </c>
      <c r="L5016" s="260">
        <v>897</v>
      </c>
      <c r="M5016" s="260">
        <v>112</v>
      </c>
      <c r="N5016" s="260">
        <v>9410</v>
      </c>
    </row>
    <row r="5017" spans="1:14" x14ac:dyDescent="0.25">
      <c r="A5017" s="263">
        <v>41541</v>
      </c>
      <c r="B5017">
        <v>0.93445595100000001</v>
      </c>
      <c r="C5017">
        <v>93.320829119999999</v>
      </c>
      <c r="D5017">
        <v>20.16197627</v>
      </c>
      <c r="E5017">
        <v>2.0761843889999998</v>
      </c>
      <c r="F5017" s="260">
        <v>249.72413793103399</v>
      </c>
      <c r="G5017" s="260">
        <v>242</v>
      </c>
      <c r="H5017" s="260">
        <v>7.7241379310344804</v>
      </c>
      <c r="I5017" s="260">
        <v>1155.8620689655199</v>
      </c>
      <c r="J5017" s="260">
        <v>248.55172413793099</v>
      </c>
      <c r="K5017" s="260">
        <v>30.1034482758621</v>
      </c>
      <c r="L5017" s="260">
        <v>877.20689655172396</v>
      </c>
      <c r="M5017" s="260">
        <v>108.827586206897</v>
      </c>
      <c r="N5017" s="260">
        <v>9347.9310344827609</v>
      </c>
    </row>
    <row r="5018" spans="1:14" x14ac:dyDescent="0.25">
      <c r="A5018" s="263">
        <v>41542</v>
      </c>
      <c r="B5018">
        <v>0.62297063399999997</v>
      </c>
      <c r="C5018">
        <v>61.99116334</v>
      </c>
      <c r="D5018">
        <v>13.48029399</v>
      </c>
      <c r="E5018">
        <v>0.94771210900000002</v>
      </c>
      <c r="F5018" s="260">
        <v>250.44827586206901</v>
      </c>
      <c r="G5018" s="260">
        <v>243</v>
      </c>
      <c r="H5018" s="260">
        <v>7.4482758620689697</v>
      </c>
      <c r="I5018" s="260">
        <v>1151.7241379310301</v>
      </c>
      <c r="J5018" s="260">
        <v>265.10344827586198</v>
      </c>
      <c r="K5018" s="260">
        <v>29.2068965517241</v>
      </c>
      <c r="L5018" s="260">
        <v>857.41379310344803</v>
      </c>
      <c r="M5018" s="260">
        <v>105.655172413793</v>
      </c>
      <c r="N5018" s="260">
        <v>9285.8620689655199</v>
      </c>
    </row>
    <row r="5019" spans="1:14" x14ac:dyDescent="0.25">
      <c r="A5019" s="263">
        <v>41543</v>
      </c>
      <c r="B5019">
        <v>0.42475270500000001</v>
      </c>
      <c r="C5019">
        <v>42.114845860000003</v>
      </c>
      <c r="D5019">
        <v>9.2176844120000005</v>
      </c>
      <c r="E5019">
        <v>0.57217713100000001</v>
      </c>
      <c r="F5019" s="260">
        <v>251.172413793103</v>
      </c>
      <c r="G5019" s="260">
        <v>244</v>
      </c>
      <c r="H5019" s="260">
        <v>7.1724137931034502</v>
      </c>
      <c r="I5019" s="260">
        <v>1147.58620689655</v>
      </c>
      <c r="J5019" s="260">
        <v>281.65517241379303</v>
      </c>
      <c r="K5019" s="260">
        <v>28.310344827586199</v>
      </c>
      <c r="L5019" s="260">
        <v>837.62068965517199</v>
      </c>
      <c r="M5019" s="260">
        <v>102.48275862069001</v>
      </c>
      <c r="N5019" s="260">
        <v>9223.7931034482808</v>
      </c>
    </row>
    <row r="5020" spans="1:14" x14ac:dyDescent="0.25">
      <c r="A5020" s="263">
        <v>41544</v>
      </c>
      <c r="B5020">
        <v>0.33980216400000002</v>
      </c>
      <c r="C5020">
        <v>33.570391559999997</v>
      </c>
      <c r="D5020">
        <v>7.3954074280000004</v>
      </c>
      <c r="E5020">
        <v>0.45587851499999998</v>
      </c>
      <c r="F5020" s="260">
        <v>251.89655172413799</v>
      </c>
      <c r="G5020" s="260">
        <v>245</v>
      </c>
      <c r="H5020" s="260">
        <v>6.8965517241379297</v>
      </c>
      <c r="I5020" s="260">
        <v>1143.44827586207</v>
      </c>
      <c r="J5020" s="260">
        <v>298.20689655172401</v>
      </c>
      <c r="K5020" s="260">
        <v>27.413793103448299</v>
      </c>
      <c r="L5020" s="260">
        <v>817.82758620689697</v>
      </c>
      <c r="M5020" s="260">
        <v>99.310344827586206</v>
      </c>
      <c r="N5020" s="260">
        <v>9161.7241379310308</v>
      </c>
    </row>
    <row r="5021" spans="1:14" x14ac:dyDescent="0.25">
      <c r="A5021" s="263">
        <v>41545</v>
      </c>
      <c r="B5021">
        <v>0.28316847000000001</v>
      </c>
      <c r="C5021">
        <v>27.874088690000001</v>
      </c>
      <c r="D5021">
        <v>6.180556105</v>
      </c>
      <c r="E5021">
        <v>0.3731138</v>
      </c>
      <c r="F5021" s="260">
        <v>252.62068965517199</v>
      </c>
      <c r="G5021" s="260">
        <v>246</v>
      </c>
      <c r="H5021" s="260">
        <v>6.6206896551724101</v>
      </c>
      <c r="I5021" s="260">
        <v>1139.3103448275899</v>
      </c>
      <c r="J5021" s="260">
        <v>314.758620689655</v>
      </c>
      <c r="K5021" s="260">
        <v>26.517241379310299</v>
      </c>
      <c r="L5021" s="260">
        <v>798.03448275862104</v>
      </c>
      <c r="M5021" s="260">
        <v>96.137931034482804</v>
      </c>
      <c r="N5021" s="260">
        <v>9099.6551724137898</v>
      </c>
    </row>
    <row r="5022" spans="1:14" x14ac:dyDescent="0.25">
      <c r="A5022" s="263">
        <v>41546</v>
      </c>
      <c r="B5022">
        <v>0.25485162300000003</v>
      </c>
      <c r="C5022">
        <v>24.995565970000001</v>
      </c>
      <c r="D5022">
        <v>5.5784454180000003</v>
      </c>
      <c r="E5022">
        <v>0.31161002900000001</v>
      </c>
      <c r="F5022" s="260">
        <v>253.344827586207</v>
      </c>
      <c r="G5022" s="260">
        <v>247</v>
      </c>
      <c r="H5022" s="260">
        <v>6.3448275862069003</v>
      </c>
      <c r="I5022" s="260">
        <v>1135.1724137931001</v>
      </c>
      <c r="J5022" s="260">
        <v>331.31034482758599</v>
      </c>
      <c r="K5022" s="260">
        <v>25.620689655172399</v>
      </c>
      <c r="L5022" s="260">
        <v>778.241379310345</v>
      </c>
      <c r="M5022" s="260">
        <v>92.965517241379303</v>
      </c>
      <c r="N5022" s="260">
        <v>9037.5862068965507</v>
      </c>
    </row>
    <row r="5023" spans="1:14" x14ac:dyDescent="0.25">
      <c r="A5023" s="263">
        <v>41547</v>
      </c>
      <c r="B5023">
        <v>0.23219814499999999</v>
      </c>
      <c r="C5023">
        <v>22.690722999999998</v>
      </c>
      <c r="D5023">
        <v>5.0971111919999998</v>
      </c>
      <c r="E5023">
        <v>0.266258736</v>
      </c>
      <c r="F5023" s="260">
        <v>254.068965517241</v>
      </c>
      <c r="G5023" s="260">
        <v>248</v>
      </c>
      <c r="H5023" s="260">
        <v>6.0689655172413799</v>
      </c>
      <c r="I5023" s="260">
        <v>1131.03448275862</v>
      </c>
      <c r="J5023" s="260">
        <v>347.86206896551698</v>
      </c>
      <c r="K5023" s="260">
        <v>24.724137931034502</v>
      </c>
      <c r="L5023" s="260">
        <v>758.44827586206895</v>
      </c>
      <c r="M5023" s="260">
        <v>89.7931034482759</v>
      </c>
      <c r="N5023" s="260">
        <v>8975.5172413793098</v>
      </c>
    </row>
    <row r="5024" spans="1:14" x14ac:dyDescent="0.25">
      <c r="A5024" s="263">
        <v>41548</v>
      </c>
      <c r="B5024">
        <v>0.21520803699999999</v>
      </c>
      <c r="C5024">
        <v>20.953485629999999</v>
      </c>
      <c r="D5024">
        <v>4.7376164420000002</v>
      </c>
      <c r="E5024">
        <v>0.21912324499999999</v>
      </c>
      <c r="F5024" s="260">
        <v>254.79310344827601</v>
      </c>
      <c r="G5024" s="260">
        <v>249</v>
      </c>
      <c r="H5024" s="260">
        <v>5.7931034482758603</v>
      </c>
      <c r="I5024" s="260">
        <v>1126.89655172414</v>
      </c>
      <c r="J5024" s="260">
        <v>364.41379310344797</v>
      </c>
      <c r="K5024" s="260">
        <v>23.827586206896601</v>
      </c>
      <c r="L5024" s="260">
        <v>738.65517241379303</v>
      </c>
      <c r="M5024" s="260">
        <v>86.620689655172399</v>
      </c>
      <c r="N5024" s="260">
        <v>8913.4482758620707</v>
      </c>
    </row>
    <row r="5025" spans="1:14" x14ac:dyDescent="0.25">
      <c r="A5025" s="263">
        <v>41549</v>
      </c>
      <c r="B5025">
        <v>0.19821792899999999</v>
      </c>
      <c r="C5025">
        <v>19.22839677</v>
      </c>
      <c r="D5025">
        <v>4.3759957030000001</v>
      </c>
      <c r="E5025">
        <v>0.19222273300000001</v>
      </c>
      <c r="F5025" s="260">
        <v>255.51724137931001</v>
      </c>
      <c r="G5025" s="260">
        <v>250</v>
      </c>
      <c r="H5025" s="260">
        <v>5.5172413793103496</v>
      </c>
      <c r="I5025" s="260">
        <v>1122.7586206896599</v>
      </c>
      <c r="J5025" s="260">
        <v>380.96551724137902</v>
      </c>
      <c r="K5025" s="260">
        <v>22.931034482758601</v>
      </c>
      <c r="L5025" s="260">
        <v>718.86206896551698</v>
      </c>
      <c r="M5025" s="260">
        <v>83.448275862068996</v>
      </c>
      <c r="N5025" s="260">
        <v>8851.3793103448297</v>
      </c>
    </row>
    <row r="5026" spans="1:14" x14ac:dyDescent="0.25">
      <c r="A5026" s="263">
        <v>41550</v>
      </c>
      <c r="B5026">
        <v>0.18405950600000001</v>
      </c>
      <c r="C5026">
        <v>17.789135460000001</v>
      </c>
      <c r="D5026">
        <v>4.0749403700000002</v>
      </c>
      <c r="E5026">
        <v>0.19262634000000001</v>
      </c>
      <c r="F5026" s="260">
        <v>256.241379310345</v>
      </c>
      <c r="G5026" s="260">
        <v>251</v>
      </c>
      <c r="H5026" s="260">
        <v>5.2413793103448301</v>
      </c>
      <c r="I5026" s="260">
        <v>1118.6206896551701</v>
      </c>
      <c r="J5026" s="260">
        <v>397.51724137931001</v>
      </c>
      <c r="K5026" s="260">
        <v>22.034482758620701</v>
      </c>
      <c r="L5026" s="260">
        <v>699.06896551724105</v>
      </c>
      <c r="M5026" s="260">
        <v>80.275862068965495</v>
      </c>
      <c r="N5026" s="260">
        <v>8789.3103448275906</v>
      </c>
    </row>
    <row r="5027" spans="1:14" x14ac:dyDescent="0.25">
      <c r="A5027" s="263">
        <v>41551</v>
      </c>
      <c r="B5027">
        <v>0.16990108200000001</v>
      </c>
      <c r="C5027">
        <v>16.359997809999999</v>
      </c>
      <c r="D5027">
        <v>3.7721133579999999</v>
      </c>
      <c r="E5027">
        <v>0.18584608699999999</v>
      </c>
      <c r="F5027" s="260">
        <v>256.96551724137902</v>
      </c>
      <c r="G5027" s="260">
        <v>252</v>
      </c>
      <c r="H5027" s="260">
        <v>4.9655172413793096</v>
      </c>
      <c r="I5027" s="260">
        <v>1114.48275862069</v>
      </c>
      <c r="J5027" s="260">
        <v>414.068965517241</v>
      </c>
      <c r="K5027" s="260">
        <v>21.137931034482801</v>
      </c>
      <c r="L5027" s="260">
        <v>679.27586206896603</v>
      </c>
      <c r="M5027" s="260">
        <v>77.103448275862107</v>
      </c>
      <c r="N5027" s="260">
        <v>8727.2413793103406</v>
      </c>
    </row>
    <row r="5028" spans="1:14" x14ac:dyDescent="0.25">
      <c r="A5028" s="263">
        <v>41552</v>
      </c>
      <c r="B5028">
        <v>0.22653477599999999</v>
      </c>
      <c r="C5028">
        <v>21.73234033</v>
      </c>
      <c r="D5028">
        <v>5.0436577419999997</v>
      </c>
      <c r="E5028">
        <v>0.28528516100000001</v>
      </c>
      <c r="F5028" s="260">
        <v>257.68965517241401</v>
      </c>
      <c r="G5028" s="260">
        <v>253</v>
      </c>
      <c r="H5028" s="260">
        <v>4.68965517241379</v>
      </c>
      <c r="I5028" s="260">
        <v>1110.3448275862099</v>
      </c>
      <c r="J5028" s="260">
        <v>430.62068965517199</v>
      </c>
      <c r="K5028" s="260">
        <v>20.241379310344801</v>
      </c>
      <c r="L5028" s="260">
        <v>659.48275862068999</v>
      </c>
      <c r="M5028" s="260">
        <v>73.931034482758605</v>
      </c>
      <c r="N5028" s="260">
        <v>8665.1724137930996</v>
      </c>
    </row>
    <row r="5029" spans="1:14" x14ac:dyDescent="0.25">
      <c r="A5029" s="263">
        <v>41553</v>
      </c>
      <c r="B5029">
        <v>28.31684701</v>
      </c>
      <c r="C5029">
        <v>2706.4187809999999</v>
      </c>
      <c r="D5029">
        <v>632.22887619999995</v>
      </c>
      <c r="E5029">
        <v>782.45436949999998</v>
      </c>
      <c r="F5029" s="260">
        <v>258.41379310344797</v>
      </c>
      <c r="G5029" s="260">
        <v>254</v>
      </c>
      <c r="H5029" s="260">
        <v>4.4137931034482802</v>
      </c>
      <c r="I5029" s="260">
        <v>1106.2068965517201</v>
      </c>
      <c r="J5029" s="260">
        <v>447.17241379310298</v>
      </c>
      <c r="K5029" s="260">
        <v>19.3448275862069</v>
      </c>
      <c r="L5029" s="260">
        <v>639.68965517241395</v>
      </c>
      <c r="M5029" s="260">
        <v>70.758620689655203</v>
      </c>
      <c r="N5029" s="260">
        <v>8603.1034482758605</v>
      </c>
    </row>
    <row r="5030" spans="1:14" x14ac:dyDescent="0.25">
      <c r="A5030" s="263">
        <v>41554</v>
      </c>
      <c r="B5030">
        <v>77.304992339999998</v>
      </c>
      <c r="C5030">
        <v>7360.8854060000003</v>
      </c>
      <c r="D5030">
        <v>1730.821459</v>
      </c>
      <c r="E5030">
        <v>2680.067704</v>
      </c>
      <c r="F5030" s="260">
        <v>259.13793103448302</v>
      </c>
      <c r="G5030" s="260">
        <v>255</v>
      </c>
      <c r="H5030" s="260">
        <v>4.1379310344827598</v>
      </c>
      <c r="I5030" s="260">
        <v>1102.06896551724</v>
      </c>
      <c r="J5030" s="260">
        <v>463.72413793103499</v>
      </c>
      <c r="K5030" s="260">
        <v>18.448275862069</v>
      </c>
      <c r="L5030" s="260">
        <v>619.89655172413802</v>
      </c>
      <c r="M5030" s="260">
        <v>67.586206896551701</v>
      </c>
      <c r="N5030" s="260">
        <v>8541.0344827586196</v>
      </c>
    </row>
    <row r="5031" spans="1:14" x14ac:dyDescent="0.25">
      <c r="A5031" s="263">
        <v>41555</v>
      </c>
      <c r="B5031">
        <v>13.931888730000001</v>
      </c>
      <c r="C5031">
        <v>1321.59626</v>
      </c>
      <c r="D5031">
        <v>312.79991869999998</v>
      </c>
      <c r="E5031">
        <v>145.3653912</v>
      </c>
      <c r="F5031" s="260">
        <v>259.86206896551698</v>
      </c>
      <c r="G5031" s="260">
        <v>256</v>
      </c>
      <c r="H5031" s="260">
        <v>3.8620689655172402</v>
      </c>
      <c r="I5031" s="260">
        <v>1097.93103448276</v>
      </c>
      <c r="J5031" s="260">
        <v>480.27586206896598</v>
      </c>
      <c r="K5031" s="260">
        <v>17.551724137931</v>
      </c>
      <c r="L5031" s="260">
        <v>600.10344827586198</v>
      </c>
      <c r="M5031" s="260">
        <v>64.413793103448299</v>
      </c>
      <c r="N5031" s="260">
        <v>8478.9655172413804</v>
      </c>
    </row>
    <row r="5032" spans="1:14" x14ac:dyDescent="0.25">
      <c r="A5032" s="263">
        <v>41556</v>
      </c>
      <c r="B5032">
        <v>3.8794080399999999</v>
      </c>
      <c r="C5032">
        <v>366.61850720000001</v>
      </c>
      <c r="D5032">
        <v>87.343507540000004</v>
      </c>
      <c r="E5032">
        <v>9.7776877379999991</v>
      </c>
      <c r="F5032" s="260">
        <v>260.58620689655203</v>
      </c>
      <c r="G5032" s="260">
        <v>257</v>
      </c>
      <c r="H5032" s="260">
        <v>3.5862068965517202</v>
      </c>
      <c r="I5032" s="260">
        <v>1093.7931034482799</v>
      </c>
      <c r="J5032" s="260">
        <v>496.82758620689702</v>
      </c>
      <c r="K5032" s="260">
        <v>16.6551724137931</v>
      </c>
      <c r="L5032" s="260">
        <v>580.31034482758605</v>
      </c>
      <c r="M5032" s="260">
        <v>61.241379310344797</v>
      </c>
      <c r="N5032" s="260">
        <v>8416.8965517241395</v>
      </c>
    </row>
    <row r="5033" spans="1:14" x14ac:dyDescent="0.25">
      <c r="A5033" s="263">
        <v>41557</v>
      </c>
      <c r="B5033">
        <v>1.996337714</v>
      </c>
      <c r="C5033">
        <v>187.94762349999999</v>
      </c>
      <c r="D5033">
        <v>45.07174337</v>
      </c>
      <c r="E5033">
        <v>2.453302613</v>
      </c>
      <c r="F5033" s="260">
        <v>261.31034482758599</v>
      </c>
      <c r="G5033" s="260">
        <v>258</v>
      </c>
      <c r="H5033" s="260">
        <v>3.31034482758621</v>
      </c>
      <c r="I5033" s="260">
        <v>1089.6551724137901</v>
      </c>
      <c r="J5033" s="260">
        <v>513.37931034482801</v>
      </c>
      <c r="K5033" s="260">
        <v>15.758620689655199</v>
      </c>
      <c r="L5033" s="260">
        <v>560.51724137931001</v>
      </c>
      <c r="M5033" s="260">
        <v>58.068965517241402</v>
      </c>
      <c r="N5033" s="260">
        <v>8354.8275862069004</v>
      </c>
    </row>
    <row r="5034" spans="1:14" x14ac:dyDescent="0.25">
      <c r="A5034" s="263">
        <v>41558</v>
      </c>
      <c r="B5034">
        <v>1.2714264310000001</v>
      </c>
      <c r="C5034">
        <v>119.245419</v>
      </c>
      <c r="D5034">
        <v>28.784813809999999</v>
      </c>
      <c r="E5034">
        <v>1.0204303770000001</v>
      </c>
      <c r="F5034" s="260">
        <v>262.03448275862098</v>
      </c>
      <c r="G5034" s="260">
        <v>259</v>
      </c>
      <c r="H5034" s="260">
        <v>3.0344827586206899</v>
      </c>
      <c r="I5034" s="260">
        <v>1085.51724137931</v>
      </c>
      <c r="J5034" s="260">
        <v>529.93103448275895</v>
      </c>
      <c r="K5034" s="260">
        <v>14.862068965517199</v>
      </c>
      <c r="L5034" s="260">
        <v>540.72413793103397</v>
      </c>
      <c r="M5034" s="260">
        <v>54.8965517241379</v>
      </c>
      <c r="N5034" s="260">
        <v>8292.7586206896594</v>
      </c>
    </row>
    <row r="5035" spans="1:14" x14ac:dyDescent="0.25">
      <c r="A5035" s="263">
        <v>41559</v>
      </c>
      <c r="B5035">
        <v>0.93162426700000001</v>
      </c>
      <c r="C5035">
        <v>87.042747509999998</v>
      </c>
      <c r="D5035">
        <v>21.15005536</v>
      </c>
      <c r="E5035">
        <v>0.52893976799999998</v>
      </c>
      <c r="F5035" s="260">
        <v>262.758620689655</v>
      </c>
      <c r="G5035" s="260">
        <v>260</v>
      </c>
      <c r="H5035" s="260">
        <v>2.7586206896551699</v>
      </c>
      <c r="I5035" s="260">
        <v>1081.3793103448299</v>
      </c>
      <c r="J5035" s="260">
        <v>546.48275862068999</v>
      </c>
      <c r="K5035" s="260">
        <v>13.965517241379301</v>
      </c>
      <c r="L5035" s="260">
        <v>520.93103448275895</v>
      </c>
      <c r="M5035" s="260">
        <v>51.724137931034498</v>
      </c>
      <c r="N5035" s="260">
        <v>8230.6896551724094</v>
      </c>
    </row>
    <row r="5036" spans="1:14" x14ac:dyDescent="0.25">
      <c r="A5036" s="263">
        <v>41560</v>
      </c>
      <c r="B5036">
        <v>0.74756476100000002</v>
      </c>
      <c r="C5036">
        <v>69.57858478</v>
      </c>
      <c r="D5036">
        <v>17.018244760000002</v>
      </c>
      <c r="E5036">
        <v>0.36864871700000001</v>
      </c>
      <c r="F5036" s="260">
        <v>263.48275862068999</v>
      </c>
      <c r="G5036" s="260">
        <v>261</v>
      </c>
      <c r="H5036" s="260">
        <v>2.4827586206896499</v>
      </c>
      <c r="I5036" s="260">
        <v>1077.2413793103401</v>
      </c>
      <c r="J5036" s="260">
        <v>563.03448275862104</v>
      </c>
      <c r="K5036" s="260">
        <v>13.0689655172414</v>
      </c>
      <c r="L5036" s="260">
        <v>501.13793103448302</v>
      </c>
      <c r="M5036" s="260">
        <v>48.551724137930997</v>
      </c>
      <c r="N5036" s="260">
        <v>8168.6206896551703</v>
      </c>
    </row>
    <row r="5037" spans="1:14" x14ac:dyDescent="0.25">
      <c r="A5037" s="263">
        <v>41561</v>
      </c>
      <c r="B5037">
        <v>0.59748547200000002</v>
      </c>
      <c r="C5037">
        <v>55.396545430000003</v>
      </c>
      <c r="D5037">
        <v>13.639085189999999</v>
      </c>
      <c r="E5037">
        <v>0.25107302599999998</v>
      </c>
      <c r="F5037" s="260">
        <v>264.20689655172401</v>
      </c>
      <c r="G5037" s="260">
        <v>262</v>
      </c>
      <c r="H5037" s="260">
        <v>2.2068965517241401</v>
      </c>
      <c r="I5037" s="260">
        <v>1073.10344827586</v>
      </c>
      <c r="J5037" s="260">
        <v>579.58620689655197</v>
      </c>
      <c r="K5037" s="260">
        <v>12.1724137931034</v>
      </c>
      <c r="L5037" s="260">
        <v>481.34482758620697</v>
      </c>
      <c r="M5037" s="260">
        <v>45.379310344827601</v>
      </c>
      <c r="N5037" s="260">
        <v>8106.5517241379303</v>
      </c>
    </row>
    <row r="5038" spans="1:14" x14ac:dyDescent="0.25">
      <c r="A5038" s="263">
        <v>41562</v>
      </c>
      <c r="B5038">
        <v>0.54085177799999995</v>
      </c>
      <c r="C5038">
        <v>49.95232421</v>
      </c>
      <c r="D5038">
        <v>12.380119580000001</v>
      </c>
      <c r="E5038">
        <v>0.20829505000000001</v>
      </c>
      <c r="F5038" s="260">
        <v>264.931034482759</v>
      </c>
      <c r="G5038" s="260">
        <v>263</v>
      </c>
      <c r="H5038" s="260">
        <v>1.9310344827586201</v>
      </c>
      <c r="I5038" s="260">
        <v>1068.96551724138</v>
      </c>
      <c r="J5038" s="260">
        <v>596.13793103448302</v>
      </c>
      <c r="K5038" s="260">
        <v>11.2758620689655</v>
      </c>
      <c r="L5038" s="260">
        <v>461.55172413793099</v>
      </c>
      <c r="M5038" s="260">
        <v>42.2068965517241</v>
      </c>
      <c r="N5038" s="260">
        <v>8044.4827586206902</v>
      </c>
    </row>
    <row r="5039" spans="1:14" x14ac:dyDescent="0.25">
      <c r="A5039" s="263">
        <v>41563</v>
      </c>
      <c r="B5039">
        <v>0.47572302999999999</v>
      </c>
      <c r="C5039">
        <v>43.767043700000002</v>
      </c>
      <c r="D5039">
        <v>10.9190837</v>
      </c>
      <c r="E5039">
        <v>0.16835191199999999</v>
      </c>
      <c r="F5039" s="260">
        <v>265.65517241379303</v>
      </c>
      <c r="G5039" s="260">
        <v>264</v>
      </c>
      <c r="H5039" s="260">
        <v>1.6551724137931001</v>
      </c>
      <c r="I5039" s="260">
        <v>1064.8275862068999</v>
      </c>
      <c r="J5039" s="260">
        <v>612.68965517241395</v>
      </c>
      <c r="K5039" s="260">
        <v>10.3793103448276</v>
      </c>
      <c r="L5039" s="260">
        <v>441.758620689655</v>
      </c>
      <c r="M5039" s="260">
        <v>39.034482758620697</v>
      </c>
      <c r="N5039" s="260">
        <v>7982.4137931034502</v>
      </c>
    </row>
    <row r="5040" spans="1:14" x14ac:dyDescent="0.25">
      <c r="A5040" s="263">
        <v>41564</v>
      </c>
      <c r="B5040">
        <v>0.41908933599999998</v>
      </c>
      <c r="C5040">
        <v>38.406849690000001</v>
      </c>
      <c r="D5040">
        <v>9.6454133249999998</v>
      </c>
      <c r="E5040">
        <v>0.148552778</v>
      </c>
      <c r="F5040" s="260">
        <v>266.37931034482801</v>
      </c>
      <c r="G5040" s="260">
        <v>265</v>
      </c>
      <c r="H5040" s="260">
        <v>1.3793103448275901</v>
      </c>
      <c r="I5040" s="260">
        <v>1060.6896551724101</v>
      </c>
      <c r="J5040" s="260">
        <v>629.241379310345</v>
      </c>
      <c r="K5040" s="260">
        <v>9.4827586206896495</v>
      </c>
      <c r="L5040" s="260">
        <v>421.96551724137902</v>
      </c>
      <c r="M5040" s="260">
        <v>35.862068965517203</v>
      </c>
      <c r="N5040" s="260">
        <v>7920.3448275862102</v>
      </c>
    </row>
    <row r="5041" spans="1:14" x14ac:dyDescent="0.25">
      <c r="A5041" s="263">
        <v>41565</v>
      </c>
      <c r="B5041">
        <v>0.35962395699999999</v>
      </c>
      <c r="C5041">
        <v>32.828657339999999</v>
      </c>
      <c r="D5041">
        <v>8.2993074329999992</v>
      </c>
      <c r="E5041">
        <v>0.14405818500000001</v>
      </c>
      <c r="F5041" s="260">
        <v>267.10344827586198</v>
      </c>
      <c r="G5041" s="260">
        <v>266</v>
      </c>
      <c r="H5041" s="260">
        <v>1.1034482758620701</v>
      </c>
      <c r="I5041" s="260">
        <v>1056.55172413793</v>
      </c>
      <c r="J5041" s="260">
        <v>645.79310344827604</v>
      </c>
      <c r="K5041" s="260">
        <v>8.5862068965517295</v>
      </c>
      <c r="L5041" s="260">
        <v>402.17241379310298</v>
      </c>
      <c r="M5041" s="260">
        <v>32.689655172413801</v>
      </c>
      <c r="N5041" s="260">
        <v>7858.2758620689701</v>
      </c>
    </row>
    <row r="5042" spans="1:14" x14ac:dyDescent="0.25">
      <c r="A5042" s="263">
        <v>41566</v>
      </c>
      <c r="B5042">
        <v>0.32281205600000001</v>
      </c>
      <c r="C5042">
        <v>29.352832729999999</v>
      </c>
      <c r="D5042">
        <v>7.4699689329999996</v>
      </c>
      <c r="E5042">
        <v>0.14560005300000001</v>
      </c>
      <c r="F5042" s="260">
        <v>267.82758620689702</v>
      </c>
      <c r="G5042" s="260">
        <v>267</v>
      </c>
      <c r="H5042" s="260">
        <v>0.82758620689655205</v>
      </c>
      <c r="I5042" s="260">
        <v>1052.41379310345</v>
      </c>
      <c r="J5042" s="260">
        <v>662.34482758620697</v>
      </c>
      <c r="K5042" s="260">
        <v>7.68965517241379</v>
      </c>
      <c r="L5042" s="260">
        <v>382.37931034482801</v>
      </c>
      <c r="M5042" s="260">
        <v>29.517241379310299</v>
      </c>
      <c r="N5042" s="260">
        <v>7796.2068965517201</v>
      </c>
    </row>
    <row r="5043" spans="1:14" x14ac:dyDescent="0.25">
      <c r="A5043" s="263">
        <v>41567</v>
      </c>
      <c r="B5043">
        <v>0.32564374099999999</v>
      </c>
      <c r="C5043">
        <v>29.493890499999999</v>
      </c>
      <c r="D5043">
        <v>7.5558690520000003</v>
      </c>
      <c r="E5043">
        <v>0.14253929200000001</v>
      </c>
      <c r="F5043" s="260">
        <v>268.55172413793099</v>
      </c>
      <c r="G5043" s="260">
        <v>268</v>
      </c>
      <c r="H5043" s="260">
        <v>0.55172413793103503</v>
      </c>
      <c r="I5043" s="260">
        <v>1048.2758620689699</v>
      </c>
      <c r="J5043" s="260">
        <v>678.89655172413802</v>
      </c>
      <c r="K5043" s="260">
        <v>6.7931034482758603</v>
      </c>
      <c r="L5043" s="260">
        <v>362.58620689655203</v>
      </c>
      <c r="M5043" s="260">
        <v>26.3448275862069</v>
      </c>
      <c r="N5043" s="260">
        <v>7734.1379310344801</v>
      </c>
    </row>
    <row r="5044" spans="1:14" x14ac:dyDescent="0.25">
      <c r="A5044" s="263">
        <v>41568</v>
      </c>
      <c r="B5044">
        <v>0.29166352400000001</v>
      </c>
      <c r="C5044">
        <v>26.311992350000001</v>
      </c>
      <c r="D5044">
        <v>6.7856786089999996</v>
      </c>
      <c r="E5044">
        <v>0.12536710200000001</v>
      </c>
      <c r="F5044" s="260">
        <v>269.27586206896598</v>
      </c>
      <c r="G5044" s="260">
        <v>269</v>
      </c>
      <c r="H5044" s="260">
        <v>0.27586206896551702</v>
      </c>
      <c r="I5044" s="260">
        <v>1044.1379310344801</v>
      </c>
      <c r="J5044" s="260">
        <v>695.44827586206895</v>
      </c>
      <c r="K5044" s="260">
        <v>5.8965517241379297</v>
      </c>
      <c r="L5044" s="260">
        <v>342.79310344827599</v>
      </c>
      <c r="M5044" s="260">
        <v>23.172413793103399</v>
      </c>
      <c r="N5044" s="260">
        <v>7672.06896551724</v>
      </c>
    </row>
    <row r="5045" spans="1:14" x14ac:dyDescent="0.25">
      <c r="A5045" s="263">
        <v>41569</v>
      </c>
      <c r="B5045">
        <v>0.30582194800000001</v>
      </c>
      <c r="C5045">
        <v>27.47993696</v>
      </c>
      <c r="D5045">
        <v>7.1342144029999996</v>
      </c>
      <c r="E5045">
        <v>0.12532881900000001</v>
      </c>
      <c r="F5045" s="260">
        <v>270</v>
      </c>
      <c r="G5045" s="260">
        <v>270</v>
      </c>
      <c r="H5045" s="260">
        <v>0</v>
      </c>
      <c r="I5045" s="260">
        <v>1040</v>
      </c>
      <c r="J5045" s="260">
        <v>712</v>
      </c>
      <c r="K5045" s="260">
        <v>5</v>
      </c>
      <c r="L5045" s="260">
        <v>323</v>
      </c>
      <c r="M5045" s="260">
        <v>20</v>
      </c>
      <c r="N5045" s="260">
        <v>7610</v>
      </c>
    </row>
    <row r="5046" spans="1:14" x14ac:dyDescent="0.25">
      <c r="A5046" s="263">
        <v>41570</v>
      </c>
      <c r="B5046">
        <v>0.39643585799999997</v>
      </c>
      <c r="C5046">
        <v>37.334743359999997</v>
      </c>
      <c r="D5046">
        <v>9.3393945170000006</v>
      </c>
      <c r="E5046">
        <v>0.15009065199999999</v>
      </c>
      <c r="F5046" s="260">
        <v>272.66666666666703</v>
      </c>
      <c r="G5046" s="260">
        <v>261.33333333333297</v>
      </c>
      <c r="H5046" s="260">
        <v>11.3333333333333</v>
      </c>
      <c r="I5046" s="260">
        <v>1090</v>
      </c>
      <c r="J5046" s="260">
        <v>731.66666666666697</v>
      </c>
      <c r="K5046" s="260">
        <v>6.3333333333333304</v>
      </c>
      <c r="L5046" s="260">
        <v>352</v>
      </c>
      <c r="M5046" s="260">
        <v>20</v>
      </c>
      <c r="N5046" s="260">
        <v>7995.3846153846198</v>
      </c>
    </row>
    <row r="5047" spans="1:14" x14ac:dyDescent="0.25">
      <c r="A5047" s="263">
        <v>41571</v>
      </c>
      <c r="B5047">
        <v>0.41625765100000001</v>
      </c>
      <c r="C5047">
        <v>40.999713589999999</v>
      </c>
      <c r="D5047">
        <v>9.9022700080000003</v>
      </c>
      <c r="E5047">
        <v>0.15589349699999999</v>
      </c>
      <c r="F5047" s="260">
        <v>275.33333333333297</v>
      </c>
      <c r="G5047" s="260">
        <v>252.666666666667</v>
      </c>
      <c r="H5047" s="260">
        <v>22.6666666666667</v>
      </c>
      <c r="I5047" s="260">
        <v>1140</v>
      </c>
      <c r="J5047" s="260">
        <v>751.33333333333303</v>
      </c>
      <c r="K5047" s="260">
        <v>7.6666666666666696</v>
      </c>
      <c r="L5047" s="260">
        <v>381</v>
      </c>
      <c r="M5047" s="260">
        <v>20</v>
      </c>
      <c r="N5047" s="260">
        <v>8380.7692307692305</v>
      </c>
    </row>
    <row r="5048" spans="1:14" x14ac:dyDescent="0.25">
      <c r="A5048" s="263">
        <v>41572</v>
      </c>
      <c r="B5048">
        <v>0.393604173</v>
      </c>
      <c r="C5048">
        <v>40.468806649999998</v>
      </c>
      <c r="D5048">
        <v>9.4540573519999995</v>
      </c>
      <c r="E5048">
        <v>0.141138031</v>
      </c>
      <c r="F5048" s="260">
        <v>278</v>
      </c>
      <c r="G5048" s="260">
        <v>244</v>
      </c>
      <c r="H5048" s="260">
        <v>34</v>
      </c>
      <c r="I5048" s="260">
        <v>1190</v>
      </c>
      <c r="J5048" s="260">
        <v>771</v>
      </c>
      <c r="K5048" s="260">
        <v>9</v>
      </c>
      <c r="L5048" s="260">
        <v>410</v>
      </c>
      <c r="M5048" s="260">
        <v>20</v>
      </c>
      <c r="N5048" s="260">
        <v>8766.1538461538494</v>
      </c>
    </row>
    <row r="5049" spans="1:14" x14ac:dyDescent="0.25">
      <c r="A5049" s="263">
        <v>41573</v>
      </c>
      <c r="B5049">
        <v>0.385109119</v>
      </c>
      <c r="C5049">
        <v>41.259050569999999</v>
      </c>
      <c r="D5049">
        <v>9.3387420920000004</v>
      </c>
      <c r="E5049">
        <v>0.13096676600000001</v>
      </c>
      <c r="F5049" s="260">
        <v>280.66666666666703</v>
      </c>
      <c r="G5049" s="260">
        <v>235.333333333333</v>
      </c>
      <c r="H5049" s="260">
        <v>45.3333333333333</v>
      </c>
      <c r="I5049" s="260">
        <v>1240</v>
      </c>
      <c r="J5049" s="260">
        <v>790.66666666666697</v>
      </c>
      <c r="K5049" s="260">
        <v>10.3333333333333</v>
      </c>
      <c r="L5049" s="260">
        <v>439</v>
      </c>
      <c r="M5049" s="260">
        <v>20</v>
      </c>
      <c r="N5049" s="260">
        <v>9151.5384615384592</v>
      </c>
    </row>
    <row r="5050" spans="1:14" x14ac:dyDescent="0.25">
      <c r="A5050" s="263">
        <v>41574</v>
      </c>
      <c r="B5050">
        <v>0.32281205600000001</v>
      </c>
      <c r="C5050">
        <v>35.97934051</v>
      </c>
      <c r="D5050">
        <v>7.9024391310000004</v>
      </c>
      <c r="E5050">
        <v>0.10933791700000001</v>
      </c>
      <c r="F5050" s="260">
        <v>283.33333333333297</v>
      </c>
      <c r="G5050" s="260">
        <v>226.666666666667</v>
      </c>
      <c r="H5050" s="260">
        <v>56.6666666666667</v>
      </c>
      <c r="I5050" s="260">
        <v>1290</v>
      </c>
      <c r="J5050" s="260">
        <v>810.33333333333303</v>
      </c>
      <c r="K5050" s="260">
        <v>11.6666666666667</v>
      </c>
      <c r="L5050" s="260">
        <v>468</v>
      </c>
      <c r="M5050" s="260">
        <v>20</v>
      </c>
      <c r="N5050" s="260">
        <v>9536.9230769230799</v>
      </c>
    </row>
    <row r="5051" spans="1:14" x14ac:dyDescent="0.25">
      <c r="A5051" s="263">
        <v>41575</v>
      </c>
      <c r="B5051">
        <v>0.27892094299999998</v>
      </c>
      <c r="C5051">
        <v>32.292351099999998</v>
      </c>
      <c r="D5051">
        <v>6.8922480699999999</v>
      </c>
      <c r="E5051">
        <v>9.3439108000000007E-2</v>
      </c>
      <c r="F5051" s="260">
        <v>286</v>
      </c>
      <c r="G5051" s="260">
        <v>218</v>
      </c>
      <c r="H5051" s="260">
        <v>68</v>
      </c>
      <c r="I5051" s="260">
        <v>1340</v>
      </c>
      <c r="J5051" s="260">
        <v>830</v>
      </c>
      <c r="K5051" s="260">
        <v>13</v>
      </c>
      <c r="L5051" s="260">
        <v>497</v>
      </c>
      <c r="M5051" s="260">
        <v>20</v>
      </c>
      <c r="N5051" s="260">
        <v>9922.3076923076896</v>
      </c>
    </row>
    <row r="5052" spans="1:14" x14ac:dyDescent="0.25">
      <c r="A5052" s="263">
        <v>41576</v>
      </c>
      <c r="B5052">
        <v>0.373782381</v>
      </c>
      <c r="C5052">
        <v>45.028175099999999</v>
      </c>
      <c r="D5052">
        <v>10.32049464</v>
      </c>
      <c r="E5052">
        <v>0.11426302300000001</v>
      </c>
      <c r="F5052" s="260">
        <v>319.57142857142901</v>
      </c>
      <c r="G5052" s="260">
        <v>253</v>
      </c>
      <c r="H5052" s="260">
        <v>66.571428571428598</v>
      </c>
      <c r="I5052" s="260">
        <v>1394.2857142857099</v>
      </c>
      <c r="J5052" s="260">
        <v>801.42857142857099</v>
      </c>
      <c r="K5052" s="260">
        <v>16.285714285714299</v>
      </c>
      <c r="L5052" s="260">
        <v>576.57142857142901</v>
      </c>
      <c r="M5052" s="260">
        <v>22.1428571428571</v>
      </c>
      <c r="N5052" s="260">
        <v>10307.692307692299</v>
      </c>
    </row>
    <row r="5053" spans="1:14" x14ac:dyDescent="0.25">
      <c r="A5053" s="263">
        <v>41577</v>
      </c>
      <c r="B5053">
        <v>0.33980216400000002</v>
      </c>
      <c r="C5053">
        <v>42.528473810000001</v>
      </c>
      <c r="D5053">
        <v>10.36788829</v>
      </c>
      <c r="E5053">
        <v>0.106653842</v>
      </c>
      <c r="F5053" s="260">
        <v>353.142857142857</v>
      </c>
      <c r="G5053" s="260">
        <v>288</v>
      </c>
      <c r="H5053" s="260">
        <v>65.142857142857096</v>
      </c>
      <c r="I5053" s="260">
        <v>1448.57142857143</v>
      </c>
      <c r="J5053" s="260">
        <v>772.857142857143</v>
      </c>
      <c r="K5053" s="260">
        <v>19.571428571428601</v>
      </c>
      <c r="L5053" s="260">
        <v>656.142857142857</v>
      </c>
      <c r="M5053" s="260">
        <v>24.285714285714299</v>
      </c>
      <c r="N5053" s="260">
        <v>10693.0769230769</v>
      </c>
    </row>
    <row r="5054" spans="1:14" x14ac:dyDescent="0.25">
      <c r="A5054" s="263">
        <v>41578</v>
      </c>
      <c r="B5054">
        <v>0.58899041799999996</v>
      </c>
      <c r="C5054">
        <v>76.47855466</v>
      </c>
      <c r="D5054">
        <v>19.679415160000001</v>
      </c>
      <c r="E5054">
        <v>0.17922006300000001</v>
      </c>
      <c r="F5054" s="260">
        <v>386.71428571428601</v>
      </c>
      <c r="G5054" s="260">
        <v>323</v>
      </c>
      <c r="H5054" s="260">
        <v>63.714285714285701</v>
      </c>
      <c r="I5054" s="260">
        <v>1502.8571428571399</v>
      </c>
      <c r="J5054" s="260">
        <v>744.28571428571399</v>
      </c>
      <c r="K5054" s="260">
        <v>22.8571428571429</v>
      </c>
      <c r="L5054" s="260">
        <v>735.71428571428601</v>
      </c>
      <c r="M5054" s="260">
        <v>26.428571428571399</v>
      </c>
      <c r="N5054" s="260">
        <v>11078.461538461501</v>
      </c>
    </row>
    <row r="5055" spans="1:14" x14ac:dyDescent="0.25">
      <c r="A5055" s="263">
        <v>41579</v>
      </c>
      <c r="B5055">
        <v>31.71486865</v>
      </c>
      <c r="C5055">
        <v>4266.8278140000002</v>
      </c>
      <c r="D5055">
        <v>1151.6520579999999</v>
      </c>
      <c r="E5055">
        <v>433.10045960000002</v>
      </c>
      <c r="F5055" s="260">
        <v>420.28571428571399</v>
      </c>
      <c r="G5055" s="260">
        <v>358</v>
      </c>
      <c r="H5055" s="260">
        <v>62.285714285714299</v>
      </c>
      <c r="I5055" s="260">
        <v>1557.1428571428601</v>
      </c>
      <c r="J5055" s="260">
        <v>715.71428571428601</v>
      </c>
      <c r="K5055" s="260">
        <v>26.1428571428571</v>
      </c>
      <c r="L5055" s="260">
        <v>815.28571428571399</v>
      </c>
      <c r="M5055" s="260">
        <v>28.571428571428601</v>
      </c>
      <c r="N5055" s="260">
        <v>11463.8461538462</v>
      </c>
    </row>
    <row r="5056" spans="1:14" x14ac:dyDescent="0.25">
      <c r="A5056" s="263">
        <v>41580</v>
      </c>
      <c r="B5056">
        <v>14.469908820000001</v>
      </c>
      <c r="C5056">
        <v>2014.608197</v>
      </c>
      <c r="D5056">
        <v>567.41225540000005</v>
      </c>
      <c r="E5056">
        <v>123.50477909999999</v>
      </c>
      <c r="F5056" s="260">
        <v>453.857142857143</v>
      </c>
      <c r="G5056" s="260">
        <v>393</v>
      </c>
      <c r="H5056" s="260">
        <v>60.857142857142897</v>
      </c>
      <c r="I5056" s="260">
        <v>1611.42857142857</v>
      </c>
      <c r="J5056" s="260">
        <v>687.142857142857</v>
      </c>
      <c r="K5056" s="260">
        <v>29.428571428571399</v>
      </c>
      <c r="L5056" s="260">
        <v>894.857142857143</v>
      </c>
      <c r="M5056" s="260">
        <v>30.714285714285701</v>
      </c>
      <c r="N5056" s="260">
        <v>11849.2307692308</v>
      </c>
    </row>
    <row r="5057" spans="1:14" x14ac:dyDescent="0.25">
      <c r="A5057" s="263">
        <v>41581</v>
      </c>
      <c r="B5057">
        <v>4.0776259689999996</v>
      </c>
      <c r="C5057">
        <v>586.84260919999997</v>
      </c>
      <c r="D5057">
        <v>171.72444100000001</v>
      </c>
      <c r="E5057">
        <v>8.6208370890000001</v>
      </c>
      <c r="F5057" s="260">
        <v>487.42857142857099</v>
      </c>
      <c r="G5057" s="260">
        <v>428</v>
      </c>
      <c r="H5057" s="260">
        <v>59.428571428571402</v>
      </c>
      <c r="I5057" s="260">
        <v>1665.7142857142901</v>
      </c>
      <c r="J5057" s="260">
        <v>658.57142857142901</v>
      </c>
      <c r="K5057" s="260">
        <v>32.714285714285701</v>
      </c>
      <c r="L5057" s="260">
        <v>974.42857142857099</v>
      </c>
      <c r="M5057" s="260">
        <v>32.857142857142897</v>
      </c>
      <c r="N5057" s="260">
        <v>12234.615384615399</v>
      </c>
    </row>
    <row r="5058" spans="1:14" x14ac:dyDescent="0.25">
      <c r="A5058" s="263">
        <v>41582</v>
      </c>
      <c r="B5058">
        <v>2.3418032480000002</v>
      </c>
      <c r="C5058">
        <v>348.01069710000002</v>
      </c>
      <c r="D5058">
        <v>105.41486810000001</v>
      </c>
      <c r="E5058">
        <v>2.7445556579999999</v>
      </c>
      <c r="F5058" s="260">
        <v>521</v>
      </c>
      <c r="G5058" s="260">
        <v>463</v>
      </c>
      <c r="H5058" s="260">
        <v>58</v>
      </c>
      <c r="I5058" s="260">
        <v>1720</v>
      </c>
      <c r="J5058" s="260">
        <v>630</v>
      </c>
      <c r="K5058" s="260">
        <v>36</v>
      </c>
      <c r="L5058" s="260">
        <v>1054</v>
      </c>
      <c r="M5058" s="260">
        <v>35</v>
      </c>
      <c r="N5058" s="260">
        <v>12620</v>
      </c>
    </row>
    <row r="5059" spans="1:14" x14ac:dyDescent="0.25">
      <c r="A5059" s="263">
        <v>41583</v>
      </c>
      <c r="B5059">
        <v>1.673525658</v>
      </c>
      <c r="C5059">
        <v>221.06604530000001</v>
      </c>
      <c r="D5059">
        <v>66.962447449999999</v>
      </c>
      <c r="E5059">
        <v>1.31112994</v>
      </c>
      <c r="F5059" s="260">
        <v>463.11111111111097</v>
      </c>
      <c r="G5059" s="260">
        <v>411.555555555556</v>
      </c>
      <c r="H5059" s="260">
        <v>51.5555555555556</v>
      </c>
      <c r="I5059" s="260">
        <v>1528.8888888888901</v>
      </c>
      <c r="J5059" s="260">
        <v>560</v>
      </c>
      <c r="K5059" s="260">
        <v>32</v>
      </c>
      <c r="L5059" s="260">
        <v>936.88888888888903</v>
      </c>
      <c r="M5059" s="260">
        <v>31.1111111111111</v>
      </c>
      <c r="N5059" s="260">
        <v>11920</v>
      </c>
    </row>
    <row r="5060" spans="1:14" x14ac:dyDescent="0.25">
      <c r="A5060" s="263">
        <v>41584</v>
      </c>
      <c r="B5060">
        <v>1.37336708</v>
      </c>
      <c r="C5060">
        <v>158.73926059999999</v>
      </c>
      <c r="D5060">
        <v>48.083229510000002</v>
      </c>
      <c r="E5060">
        <v>0.919212158</v>
      </c>
      <c r="F5060" s="260">
        <v>405.222222222222</v>
      </c>
      <c r="G5060" s="260">
        <v>360.11111111111097</v>
      </c>
      <c r="H5060" s="260">
        <v>45.1111111111111</v>
      </c>
      <c r="I5060" s="260">
        <v>1337.7777777777801</v>
      </c>
      <c r="J5060" s="260">
        <v>490</v>
      </c>
      <c r="K5060" s="260">
        <v>28</v>
      </c>
      <c r="L5060" s="260">
        <v>819.77777777777806</v>
      </c>
      <c r="M5060" s="260">
        <v>27.2222222222222</v>
      </c>
      <c r="N5060" s="260">
        <v>11220</v>
      </c>
    </row>
    <row r="5061" spans="1:14" x14ac:dyDescent="0.25">
      <c r="A5061" s="263">
        <v>41585</v>
      </c>
      <c r="B5061">
        <v>2.251189337</v>
      </c>
      <c r="C5061">
        <v>223.02983</v>
      </c>
      <c r="D5061">
        <v>67.557291530000001</v>
      </c>
      <c r="E5061">
        <v>2.4285651540000002</v>
      </c>
      <c r="F5061" s="260">
        <v>347.33333333333297</v>
      </c>
      <c r="G5061" s="260">
        <v>308.66666666666703</v>
      </c>
      <c r="H5061" s="260">
        <v>38.6666666666667</v>
      </c>
      <c r="I5061" s="260">
        <v>1146.6666666666699</v>
      </c>
      <c r="J5061" s="260">
        <v>420</v>
      </c>
      <c r="K5061" s="260">
        <v>24</v>
      </c>
      <c r="L5061" s="260">
        <v>702.66666666666697</v>
      </c>
      <c r="M5061" s="260">
        <v>23.3333333333333</v>
      </c>
      <c r="N5061" s="260">
        <v>10520</v>
      </c>
    </row>
    <row r="5062" spans="1:14" x14ac:dyDescent="0.25">
      <c r="A5062" s="263">
        <v>41586</v>
      </c>
      <c r="B5062">
        <v>2.8600015480000001</v>
      </c>
      <c r="C5062">
        <v>236.1217278</v>
      </c>
      <c r="D5062">
        <v>71.522918709999999</v>
      </c>
      <c r="E5062">
        <v>3.9356094920000002</v>
      </c>
      <c r="F5062" s="260">
        <v>289.444444444444</v>
      </c>
      <c r="G5062" s="260">
        <v>257.222222222222</v>
      </c>
      <c r="H5062" s="260">
        <v>32.2222222222222</v>
      </c>
      <c r="I5062" s="260">
        <v>955.555555555556</v>
      </c>
      <c r="J5062" s="260">
        <v>350</v>
      </c>
      <c r="K5062" s="260">
        <v>20</v>
      </c>
      <c r="L5062" s="260">
        <v>585.555555555556</v>
      </c>
      <c r="M5062" s="260">
        <v>19.4444444444444</v>
      </c>
      <c r="N5062" s="260">
        <v>9820</v>
      </c>
    </row>
    <row r="5063" spans="1:14" x14ac:dyDescent="0.25">
      <c r="A5063" s="263">
        <v>41587</v>
      </c>
      <c r="B5063">
        <v>2.8883183950000002</v>
      </c>
      <c r="C5063">
        <v>190.7676534</v>
      </c>
      <c r="D5063">
        <v>57.784853140000003</v>
      </c>
      <c r="E5063">
        <v>3.9944287759999999</v>
      </c>
      <c r="F5063" s="260">
        <v>231.555555555556</v>
      </c>
      <c r="G5063" s="260">
        <v>205.777777777778</v>
      </c>
      <c r="H5063" s="260">
        <v>25.7777777777778</v>
      </c>
      <c r="I5063" s="260">
        <v>764.444444444444</v>
      </c>
      <c r="J5063" s="260">
        <v>280</v>
      </c>
      <c r="K5063" s="260">
        <v>16</v>
      </c>
      <c r="L5063" s="260">
        <v>468.444444444444</v>
      </c>
      <c r="M5063" s="260">
        <v>15.5555555555556</v>
      </c>
      <c r="N5063" s="260">
        <v>9120</v>
      </c>
    </row>
    <row r="5064" spans="1:14" x14ac:dyDescent="0.25">
      <c r="A5064" s="263">
        <v>41588</v>
      </c>
      <c r="B5064">
        <v>1.9368723349999999</v>
      </c>
      <c r="C5064">
        <v>95.944907990000004</v>
      </c>
      <c r="D5064">
        <v>29.06238201</v>
      </c>
      <c r="E5064">
        <v>1.6829550799999999</v>
      </c>
      <c r="F5064" s="260">
        <v>173.666666666667</v>
      </c>
      <c r="G5064" s="260">
        <v>154.333333333333</v>
      </c>
      <c r="H5064" s="260">
        <v>19.3333333333333</v>
      </c>
      <c r="I5064" s="260">
        <v>573.33333333333303</v>
      </c>
      <c r="J5064" s="260">
        <v>210</v>
      </c>
      <c r="K5064" s="260">
        <v>12</v>
      </c>
      <c r="L5064" s="260">
        <v>351.33333333333297</v>
      </c>
      <c r="M5064" s="260">
        <v>11.6666666666667</v>
      </c>
      <c r="N5064" s="260">
        <v>8420</v>
      </c>
    </row>
    <row r="5065" spans="1:14" x14ac:dyDescent="0.25">
      <c r="A5065" s="263">
        <v>41589</v>
      </c>
      <c r="B5065">
        <v>1.4668126749999999</v>
      </c>
      <c r="C5065">
        <v>48.440021780000002</v>
      </c>
      <c r="D5065">
        <v>14.672820550000001</v>
      </c>
      <c r="E5065">
        <v>0.99216288200000002</v>
      </c>
      <c r="F5065" s="260">
        <v>115.777777777778</v>
      </c>
      <c r="G5065" s="260">
        <v>102.888888888889</v>
      </c>
      <c r="H5065" s="260">
        <v>12.8888888888889</v>
      </c>
      <c r="I5065" s="260">
        <v>382.222222222222</v>
      </c>
      <c r="J5065" s="260">
        <v>140</v>
      </c>
      <c r="K5065" s="260">
        <v>8</v>
      </c>
      <c r="L5065" s="260">
        <v>234.222222222222</v>
      </c>
      <c r="M5065" s="260">
        <v>7.7777777777777803</v>
      </c>
      <c r="N5065" s="260">
        <v>7720</v>
      </c>
    </row>
    <row r="5066" spans="1:14" x14ac:dyDescent="0.25">
      <c r="A5066" s="263">
        <v>41590</v>
      </c>
      <c r="B5066">
        <v>1.2969115929999999</v>
      </c>
      <c r="C5066">
        <v>21.414604220000001</v>
      </c>
      <c r="D5066">
        <v>6.4866330239999996</v>
      </c>
      <c r="E5066">
        <v>0.785919335</v>
      </c>
      <c r="F5066" s="260">
        <v>57.8888888888889</v>
      </c>
      <c r="G5066" s="260">
        <v>51.4444444444445</v>
      </c>
      <c r="H5066" s="260">
        <v>6.44444444444445</v>
      </c>
      <c r="I5066" s="260">
        <v>191.111111111111</v>
      </c>
      <c r="J5066" s="260">
        <v>70</v>
      </c>
      <c r="K5066" s="260">
        <v>4</v>
      </c>
      <c r="L5066" s="260">
        <v>117.111111111111</v>
      </c>
      <c r="M5066" s="260">
        <v>3.8888888888888902</v>
      </c>
      <c r="N5066" s="260">
        <v>7020</v>
      </c>
    </row>
    <row r="5067" spans="1:14" x14ac:dyDescent="0.25">
      <c r="A5067" s="263">
        <v>41591</v>
      </c>
      <c r="B5067">
        <v>1.13833725</v>
      </c>
      <c r="C5067">
        <v>0</v>
      </c>
      <c r="D5067">
        <v>0</v>
      </c>
      <c r="E5067">
        <v>0.61101025399999997</v>
      </c>
      <c r="F5067" s="260">
        <v>0</v>
      </c>
      <c r="G5067" s="260">
        <v>0</v>
      </c>
      <c r="H5067" s="260">
        <v>0</v>
      </c>
      <c r="I5067" s="260">
        <v>0</v>
      </c>
      <c r="J5067" s="260">
        <v>0</v>
      </c>
      <c r="K5067" s="260">
        <v>0</v>
      </c>
      <c r="L5067" s="260">
        <v>0</v>
      </c>
      <c r="M5067" s="260">
        <v>0</v>
      </c>
      <c r="N5067" s="260">
        <v>6320</v>
      </c>
    </row>
    <row r="5068" spans="1:14" x14ac:dyDescent="0.25">
      <c r="A5068" s="263">
        <v>41592</v>
      </c>
      <c r="B5068">
        <v>0.99392133000000005</v>
      </c>
      <c r="C5068">
        <v>36.067417220000003</v>
      </c>
      <c r="D5068">
        <v>20.42102813</v>
      </c>
      <c r="E5068">
        <v>0.45966307000000001</v>
      </c>
      <c r="F5068" s="260">
        <v>237.8</v>
      </c>
      <c r="G5068" s="260">
        <v>135.80000000000001</v>
      </c>
      <c r="H5068" s="260">
        <v>102</v>
      </c>
      <c r="I5068" s="260">
        <v>420</v>
      </c>
      <c r="J5068" s="260">
        <v>92.4</v>
      </c>
      <c r="K5068" s="260">
        <v>4.4000000000000004</v>
      </c>
      <c r="L5068" s="260">
        <v>323.2</v>
      </c>
      <c r="M5068" s="260">
        <v>5.6</v>
      </c>
      <c r="N5068" s="260">
        <v>7794</v>
      </c>
    </row>
    <row r="5069" spans="1:14" x14ac:dyDescent="0.25">
      <c r="A5069" s="263">
        <v>41593</v>
      </c>
      <c r="B5069">
        <v>0.95994111400000004</v>
      </c>
      <c r="C5069">
        <v>69.668686289999997</v>
      </c>
      <c r="D5069">
        <v>39.445746669999998</v>
      </c>
      <c r="E5069">
        <v>0.42497505299999999</v>
      </c>
      <c r="F5069" s="260">
        <v>475.6</v>
      </c>
      <c r="G5069" s="260">
        <v>271.60000000000002</v>
      </c>
      <c r="H5069" s="260">
        <v>204</v>
      </c>
      <c r="I5069" s="260">
        <v>840</v>
      </c>
      <c r="J5069" s="260">
        <v>184.8</v>
      </c>
      <c r="K5069" s="260">
        <v>8.8000000000000007</v>
      </c>
      <c r="L5069" s="260">
        <v>646.4</v>
      </c>
      <c r="M5069" s="260">
        <v>11.2</v>
      </c>
      <c r="N5069" s="260">
        <v>9268</v>
      </c>
    </row>
    <row r="5070" spans="1:14" x14ac:dyDescent="0.25">
      <c r="A5070" s="263">
        <v>41594</v>
      </c>
      <c r="B5070">
        <v>1.0901986100000001</v>
      </c>
      <c r="C5070">
        <v>118.6833815</v>
      </c>
      <c r="D5070">
        <v>67.197400279999997</v>
      </c>
      <c r="E5070">
        <v>0.54198805699999997</v>
      </c>
      <c r="F5070" s="260">
        <v>713.4</v>
      </c>
      <c r="G5070" s="260">
        <v>407.4</v>
      </c>
      <c r="H5070" s="260">
        <v>306</v>
      </c>
      <c r="I5070" s="260">
        <v>1260</v>
      </c>
      <c r="J5070" s="260">
        <v>277.2</v>
      </c>
      <c r="K5070" s="260">
        <v>13.2</v>
      </c>
      <c r="L5070" s="260">
        <v>969.6</v>
      </c>
      <c r="M5070" s="260">
        <v>16.8</v>
      </c>
      <c r="N5070" s="260">
        <v>10742</v>
      </c>
    </row>
    <row r="5071" spans="1:14" x14ac:dyDescent="0.25">
      <c r="A5071" s="263">
        <v>41595</v>
      </c>
      <c r="B5071">
        <v>24.890508520000001</v>
      </c>
      <c r="C5071">
        <v>3612.9070929999998</v>
      </c>
      <c r="D5071">
        <v>2045.5935870000001</v>
      </c>
      <c r="E5071">
        <v>266.48154310000001</v>
      </c>
      <c r="F5071" s="260">
        <v>951.2</v>
      </c>
      <c r="G5071" s="260">
        <v>543.20000000000005</v>
      </c>
      <c r="H5071" s="260">
        <v>408</v>
      </c>
      <c r="I5071" s="260">
        <v>1680</v>
      </c>
      <c r="J5071" s="260">
        <v>369.6</v>
      </c>
      <c r="K5071" s="260">
        <v>17.600000000000001</v>
      </c>
      <c r="L5071" s="260">
        <v>1292.8</v>
      </c>
      <c r="M5071" s="260">
        <v>22.4</v>
      </c>
      <c r="N5071" s="260">
        <v>12216</v>
      </c>
    </row>
    <row r="5072" spans="1:14" x14ac:dyDescent="0.25">
      <c r="A5072" s="263">
        <v>41596</v>
      </c>
      <c r="B5072">
        <v>80.703013979999994</v>
      </c>
      <c r="C5072">
        <v>14642.754859999999</v>
      </c>
      <c r="D5072">
        <v>8290.5883450000001</v>
      </c>
      <c r="E5072">
        <v>2480.0248630000001</v>
      </c>
      <c r="F5072" s="260">
        <v>1189</v>
      </c>
      <c r="G5072" s="260">
        <v>679</v>
      </c>
      <c r="H5072" s="260">
        <v>510</v>
      </c>
      <c r="I5072" s="260">
        <v>2100</v>
      </c>
      <c r="J5072" s="260">
        <v>462</v>
      </c>
      <c r="K5072" s="260">
        <v>22</v>
      </c>
      <c r="L5072" s="260">
        <v>1616</v>
      </c>
      <c r="M5072" s="260">
        <v>28</v>
      </c>
      <c r="N5072" s="260">
        <v>13690</v>
      </c>
    </row>
    <row r="5073" spans="1:14" x14ac:dyDescent="0.25">
      <c r="A5073" s="263">
        <v>41597</v>
      </c>
      <c r="B5073">
        <v>12.912482239999999</v>
      </c>
      <c r="C5073">
        <v>2232.8706999999999</v>
      </c>
      <c r="D5073">
        <v>1172.3766499999999</v>
      </c>
      <c r="E5073">
        <v>82.974857610000001</v>
      </c>
      <c r="F5073" s="260">
        <v>1050.8571428571399</v>
      </c>
      <c r="G5073" s="260">
        <v>607</v>
      </c>
      <c r="H5073" s="260">
        <v>443.857142857143</v>
      </c>
      <c r="I5073" s="260">
        <v>2001.42857142857</v>
      </c>
      <c r="J5073" s="260">
        <v>558.857142857143</v>
      </c>
      <c r="K5073" s="260">
        <v>21.8571428571429</v>
      </c>
      <c r="L5073" s="260">
        <v>1420.7142857142901</v>
      </c>
      <c r="M5073" s="260">
        <v>25.428571428571399</v>
      </c>
      <c r="N5073" s="260">
        <v>12501.4285714286</v>
      </c>
    </row>
    <row r="5074" spans="1:14" x14ac:dyDescent="0.25">
      <c r="A5074" s="263">
        <v>41598</v>
      </c>
      <c r="B5074">
        <v>5.2386166970000003</v>
      </c>
      <c r="C5074">
        <v>861.26450690000001</v>
      </c>
      <c r="D5074">
        <v>413.10952959999997</v>
      </c>
      <c r="E5074">
        <v>12.81415782</v>
      </c>
      <c r="F5074" s="260">
        <v>912.71428571428601</v>
      </c>
      <c r="G5074" s="260">
        <v>535</v>
      </c>
      <c r="H5074" s="260">
        <v>377.71428571428601</v>
      </c>
      <c r="I5074" s="260">
        <v>1902.8571428571399</v>
      </c>
      <c r="J5074" s="260">
        <v>655.71428571428601</v>
      </c>
      <c r="K5074" s="260">
        <v>21.714285714285701</v>
      </c>
      <c r="L5074" s="260">
        <v>1225.42857142857</v>
      </c>
      <c r="M5074" s="260">
        <v>22.8571428571429</v>
      </c>
      <c r="N5074" s="260">
        <v>11312.857142857099</v>
      </c>
    </row>
    <row r="5075" spans="1:14" x14ac:dyDescent="0.25">
      <c r="A5075" s="263">
        <v>41599</v>
      </c>
      <c r="B5075">
        <v>3.5679227230000001</v>
      </c>
      <c r="C5075">
        <v>556.20449269999995</v>
      </c>
      <c r="D5075">
        <v>238.77599050000001</v>
      </c>
      <c r="E5075">
        <v>5.3677124340000004</v>
      </c>
      <c r="F5075" s="260">
        <v>774.57142857142901</v>
      </c>
      <c r="G5075" s="260">
        <v>463</v>
      </c>
      <c r="H5075" s="260">
        <v>311.57142857142901</v>
      </c>
      <c r="I5075" s="260">
        <v>1804.2857142857099</v>
      </c>
      <c r="J5075" s="260">
        <v>752.57142857142901</v>
      </c>
      <c r="K5075" s="260">
        <v>21.571428571428601</v>
      </c>
      <c r="L5075" s="260">
        <v>1030.1428571428601</v>
      </c>
      <c r="M5075" s="260">
        <v>20.285714285714299</v>
      </c>
      <c r="N5075" s="260">
        <v>10124.285714285699</v>
      </c>
    </row>
    <row r="5076" spans="1:14" x14ac:dyDescent="0.25">
      <c r="A5076" s="263">
        <v>41600</v>
      </c>
      <c r="B5076">
        <v>3.02990263</v>
      </c>
      <c r="C5076">
        <v>446.52800450000001</v>
      </c>
      <c r="D5076">
        <v>166.60655439999999</v>
      </c>
      <c r="E5076">
        <v>3.8686771040000001</v>
      </c>
      <c r="F5076" s="260">
        <v>636.42857142857099</v>
      </c>
      <c r="G5076" s="260">
        <v>391</v>
      </c>
      <c r="H5076" s="260">
        <v>245.42857142857099</v>
      </c>
      <c r="I5076" s="260">
        <v>1705.7142857142901</v>
      </c>
      <c r="J5076" s="260">
        <v>849.42857142857099</v>
      </c>
      <c r="K5076" s="260">
        <v>21.428571428571399</v>
      </c>
      <c r="L5076" s="260">
        <v>834.857142857143</v>
      </c>
      <c r="M5076" s="260">
        <v>17.714285714285701</v>
      </c>
      <c r="N5076" s="260">
        <v>8935.7142857142899</v>
      </c>
    </row>
    <row r="5077" spans="1:14" x14ac:dyDescent="0.25">
      <c r="A5077" s="263">
        <v>41601</v>
      </c>
      <c r="B5077">
        <v>2.7778826919999999</v>
      </c>
      <c r="C5077">
        <v>385.72885380000002</v>
      </c>
      <c r="D5077">
        <v>119.5930882</v>
      </c>
      <c r="E5077">
        <v>3.2523847159999999</v>
      </c>
      <c r="F5077" s="260">
        <v>498.28571428571399</v>
      </c>
      <c r="G5077" s="260">
        <v>319</v>
      </c>
      <c r="H5077" s="260">
        <v>179.28571428571399</v>
      </c>
      <c r="I5077" s="260">
        <v>1607.1428571428601</v>
      </c>
      <c r="J5077" s="260">
        <v>946.28571428571399</v>
      </c>
      <c r="K5077" s="260">
        <v>21.285714285714299</v>
      </c>
      <c r="L5077" s="260">
        <v>639.57142857142901</v>
      </c>
      <c r="M5077" s="260">
        <v>15.1428571428571</v>
      </c>
      <c r="N5077" s="260">
        <v>7747.1428571428596</v>
      </c>
    </row>
    <row r="5078" spans="1:14" x14ac:dyDescent="0.25">
      <c r="A5078" s="263">
        <v>41602</v>
      </c>
      <c r="B5078">
        <v>2.8883183950000002</v>
      </c>
      <c r="C5078">
        <v>376.46507009999999</v>
      </c>
      <c r="D5078">
        <v>89.873905460000003</v>
      </c>
      <c r="E5078">
        <v>3.5101605500000002</v>
      </c>
      <c r="F5078" s="260">
        <v>360.142857142857</v>
      </c>
      <c r="G5078" s="260">
        <v>247</v>
      </c>
      <c r="H5078" s="260">
        <v>113.142857142857</v>
      </c>
      <c r="I5078" s="260">
        <v>1508.57142857143</v>
      </c>
      <c r="J5078" s="260">
        <v>1043.1428571428601</v>
      </c>
      <c r="K5078" s="260">
        <v>21.1428571428571</v>
      </c>
      <c r="L5078" s="260">
        <v>444.28571428571399</v>
      </c>
      <c r="M5078" s="260">
        <v>12.5714285714286</v>
      </c>
      <c r="N5078" s="260">
        <v>6558.5714285714303</v>
      </c>
    </row>
    <row r="5079" spans="1:14" x14ac:dyDescent="0.25">
      <c r="A5079" s="263">
        <v>41603</v>
      </c>
      <c r="B5079">
        <v>2.5003775909999999</v>
      </c>
      <c r="C5079">
        <v>304.60599960000002</v>
      </c>
      <c r="D5079">
        <v>47.959242500000002</v>
      </c>
      <c r="E5079">
        <v>2.600729549</v>
      </c>
      <c r="F5079" s="260">
        <v>222</v>
      </c>
      <c r="G5079" s="260">
        <v>175</v>
      </c>
      <c r="H5079" s="260">
        <v>47</v>
      </c>
      <c r="I5079" s="260">
        <v>1410</v>
      </c>
      <c r="J5079" s="260">
        <v>1140</v>
      </c>
      <c r="K5079" s="260">
        <v>21</v>
      </c>
      <c r="L5079" s="260">
        <v>249</v>
      </c>
      <c r="M5079" s="260">
        <v>10</v>
      </c>
      <c r="N5079" s="260">
        <v>5370</v>
      </c>
    </row>
    <row r="5080" spans="1:14" x14ac:dyDescent="0.25">
      <c r="A5080" s="263">
        <v>41604</v>
      </c>
      <c r="B5080">
        <v>2.251189337</v>
      </c>
      <c r="C5080">
        <v>265.25313720000003</v>
      </c>
      <c r="D5080">
        <v>40.310696739999997</v>
      </c>
      <c r="E5080">
        <v>2.0503622579999998</v>
      </c>
      <c r="F5080" s="260">
        <v>207.25</v>
      </c>
      <c r="G5080" s="260">
        <v>153.125</v>
      </c>
      <c r="H5080" s="260">
        <v>54.125</v>
      </c>
      <c r="I5080" s="260">
        <v>1363.75</v>
      </c>
      <c r="J5080" s="260">
        <v>1105.625</v>
      </c>
      <c r="K5080" s="260">
        <v>18.375</v>
      </c>
      <c r="L5080" s="260">
        <v>239.75</v>
      </c>
      <c r="M5080" s="260">
        <v>9</v>
      </c>
      <c r="N5080" s="260">
        <v>5535</v>
      </c>
    </row>
    <row r="5081" spans="1:14" x14ac:dyDescent="0.25">
      <c r="A5081" s="263">
        <v>41605</v>
      </c>
      <c r="B5081">
        <v>2.1888922740000001</v>
      </c>
      <c r="C5081">
        <v>249.16598529999999</v>
      </c>
      <c r="D5081">
        <v>36.405656299999997</v>
      </c>
      <c r="E5081">
        <v>1.9125616590000001</v>
      </c>
      <c r="F5081" s="260">
        <v>192.5</v>
      </c>
      <c r="G5081" s="260">
        <v>131.25</v>
      </c>
      <c r="H5081" s="260">
        <v>61.25</v>
      </c>
      <c r="I5081" s="260">
        <v>1317.5</v>
      </c>
      <c r="J5081" s="260">
        <v>1071.25</v>
      </c>
      <c r="K5081" s="260">
        <v>15.75</v>
      </c>
      <c r="L5081" s="260">
        <v>230.5</v>
      </c>
      <c r="M5081" s="260">
        <v>8</v>
      </c>
      <c r="N5081" s="260">
        <v>5700</v>
      </c>
    </row>
    <row r="5082" spans="1:14" x14ac:dyDescent="0.25">
      <c r="A5082" s="263">
        <v>41606</v>
      </c>
      <c r="B5082">
        <v>2.1549120570000002</v>
      </c>
      <c r="C5082">
        <v>236.6869207</v>
      </c>
      <c r="D5082">
        <v>33.094277409999997</v>
      </c>
      <c r="E5082">
        <v>1.837736574</v>
      </c>
      <c r="F5082" s="260">
        <v>177.75</v>
      </c>
      <c r="G5082" s="260">
        <v>109.375</v>
      </c>
      <c r="H5082" s="260">
        <v>68.375</v>
      </c>
      <c r="I5082" s="260">
        <v>1271.25</v>
      </c>
      <c r="J5082" s="260">
        <v>1036.875</v>
      </c>
      <c r="K5082" s="260">
        <v>13.125</v>
      </c>
      <c r="L5082" s="260">
        <v>221.25</v>
      </c>
      <c r="M5082" s="260">
        <v>7</v>
      </c>
      <c r="N5082" s="260">
        <v>5865</v>
      </c>
    </row>
    <row r="5083" spans="1:14" x14ac:dyDescent="0.25">
      <c r="A5083" s="263">
        <v>41607</v>
      </c>
      <c r="B5083">
        <v>2.0246545610000002</v>
      </c>
      <c r="C5083">
        <v>214.28943870000001</v>
      </c>
      <c r="D5083">
        <v>28.51361511</v>
      </c>
      <c r="E5083">
        <v>1.58674465</v>
      </c>
      <c r="F5083" s="260">
        <v>163</v>
      </c>
      <c r="G5083" s="260">
        <v>87.5</v>
      </c>
      <c r="H5083" s="260">
        <v>75.5</v>
      </c>
      <c r="I5083" s="260">
        <v>1225</v>
      </c>
      <c r="J5083" s="260">
        <v>1002.5</v>
      </c>
      <c r="K5083" s="260">
        <v>10.5</v>
      </c>
      <c r="L5083" s="260">
        <v>212</v>
      </c>
      <c r="M5083" s="260">
        <v>6</v>
      </c>
      <c r="N5083" s="260">
        <v>6030</v>
      </c>
    </row>
    <row r="5084" spans="1:14" x14ac:dyDescent="0.25">
      <c r="A5084" s="263">
        <v>41608</v>
      </c>
      <c r="B5084">
        <v>1.820773263</v>
      </c>
      <c r="C5084">
        <v>185.43483219999999</v>
      </c>
      <c r="D5084">
        <v>23.32192057</v>
      </c>
      <c r="E5084">
        <v>1.2286425999999999</v>
      </c>
      <c r="F5084" s="260">
        <v>148.25</v>
      </c>
      <c r="G5084" s="260">
        <v>65.625</v>
      </c>
      <c r="H5084" s="260">
        <v>82.625</v>
      </c>
      <c r="I5084" s="260">
        <v>1178.75</v>
      </c>
      <c r="J5084" s="260">
        <v>968.125</v>
      </c>
      <c r="K5084" s="260">
        <v>7.875</v>
      </c>
      <c r="L5084" s="260">
        <v>202.75</v>
      </c>
      <c r="M5084" s="260">
        <v>5</v>
      </c>
      <c r="N5084" s="260">
        <v>6195</v>
      </c>
    </row>
    <row r="5085" spans="1:14" x14ac:dyDescent="0.25">
      <c r="A5085" s="263">
        <v>41609</v>
      </c>
      <c r="B5085">
        <v>1.7924564160000001</v>
      </c>
      <c r="C5085">
        <v>175.3882754</v>
      </c>
      <c r="D5085">
        <v>20.674909280000001</v>
      </c>
      <c r="E5085">
        <v>1.1849157509999999</v>
      </c>
      <c r="F5085" s="260">
        <v>133.5</v>
      </c>
      <c r="G5085" s="260">
        <v>43.75</v>
      </c>
      <c r="H5085" s="260">
        <v>89.75</v>
      </c>
      <c r="I5085" s="260">
        <v>1132.5</v>
      </c>
      <c r="J5085" s="260">
        <v>933.75</v>
      </c>
      <c r="K5085" s="260">
        <v>5.25</v>
      </c>
      <c r="L5085" s="260">
        <v>193.5</v>
      </c>
      <c r="M5085" s="260">
        <v>4</v>
      </c>
      <c r="N5085" s="260">
        <v>6360</v>
      </c>
    </row>
    <row r="5086" spans="1:14" x14ac:dyDescent="0.25">
      <c r="A5086" s="263">
        <v>41610</v>
      </c>
      <c r="B5086">
        <v>1.866080218</v>
      </c>
      <c r="C5086">
        <v>175.13536060000001</v>
      </c>
      <c r="D5086">
        <v>19.145983040000001</v>
      </c>
      <c r="E5086">
        <v>1.271486559</v>
      </c>
      <c r="F5086" s="260">
        <v>118.75</v>
      </c>
      <c r="G5086" s="260">
        <v>21.875</v>
      </c>
      <c r="H5086" s="260">
        <v>96.875</v>
      </c>
      <c r="I5086" s="260">
        <v>1086.25</v>
      </c>
      <c r="J5086" s="260">
        <v>899.375</v>
      </c>
      <c r="K5086" s="260">
        <v>2.625</v>
      </c>
      <c r="L5086" s="260">
        <v>184.25</v>
      </c>
      <c r="M5086" s="260">
        <v>3</v>
      </c>
      <c r="N5086" s="260">
        <v>6525</v>
      </c>
    </row>
    <row r="5087" spans="1:14" x14ac:dyDescent="0.25">
      <c r="A5087" s="263">
        <v>41611</v>
      </c>
      <c r="B5087">
        <v>2.0699615159999998</v>
      </c>
      <c r="C5087">
        <v>185.99846199999999</v>
      </c>
      <c r="D5087">
        <v>18.599846200000002</v>
      </c>
      <c r="E5087">
        <v>1.6112545650000001</v>
      </c>
      <c r="F5087" s="260">
        <v>104</v>
      </c>
      <c r="G5087" s="260">
        <v>0</v>
      </c>
      <c r="H5087" s="260">
        <v>104</v>
      </c>
      <c r="I5087" s="260">
        <v>1040</v>
      </c>
      <c r="J5087" s="260">
        <v>865</v>
      </c>
      <c r="K5087" s="260">
        <v>0</v>
      </c>
      <c r="L5087" s="260">
        <v>175</v>
      </c>
      <c r="M5087" s="260">
        <v>2</v>
      </c>
      <c r="N5087" s="260">
        <v>6690</v>
      </c>
    </row>
    <row r="5088" spans="1:14" x14ac:dyDescent="0.25">
      <c r="A5088" s="263">
        <v>41612</v>
      </c>
      <c r="B5088">
        <v>2.120931841</v>
      </c>
      <c r="C5088">
        <v>207.98706010000001</v>
      </c>
      <c r="D5088">
        <v>24.646924739999999</v>
      </c>
      <c r="E5088">
        <v>1.6879188000000001</v>
      </c>
      <c r="F5088" s="260">
        <v>134.5</v>
      </c>
      <c r="G5088" s="260">
        <v>38.8333333333333</v>
      </c>
      <c r="H5088" s="260">
        <v>95.6666666666667</v>
      </c>
      <c r="I5088" s="260">
        <v>1135</v>
      </c>
      <c r="J5088" s="260">
        <v>808.16666666666697</v>
      </c>
      <c r="K5088" s="260">
        <v>3.3333333333333299</v>
      </c>
      <c r="L5088" s="260">
        <v>323.5</v>
      </c>
      <c r="M5088" s="260">
        <v>6.3333333333333304</v>
      </c>
      <c r="N5088" s="260">
        <v>6775</v>
      </c>
    </row>
    <row r="5089" spans="1:14" x14ac:dyDescent="0.25">
      <c r="A5089" s="263">
        <v>41613</v>
      </c>
      <c r="B5089">
        <v>22.540210219999999</v>
      </c>
      <c r="C5089">
        <v>2395.3932199999999</v>
      </c>
      <c r="D5089">
        <v>321.33323689999997</v>
      </c>
      <c r="E5089">
        <v>190.4205585</v>
      </c>
      <c r="F5089" s="260">
        <v>165</v>
      </c>
      <c r="G5089" s="260">
        <v>77.6666666666667</v>
      </c>
      <c r="H5089" s="260">
        <v>87.3333333333333</v>
      </c>
      <c r="I5089" s="260">
        <v>1230</v>
      </c>
      <c r="J5089" s="260">
        <v>751.33333333333303</v>
      </c>
      <c r="K5089" s="260">
        <v>6.6666666666666696</v>
      </c>
      <c r="L5089" s="260">
        <v>472</v>
      </c>
      <c r="M5089" s="260">
        <v>10.6666666666667</v>
      </c>
      <c r="N5089" s="260">
        <v>6860</v>
      </c>
    </row>
    <row r="5090" spans="1:14" x14ac:dyDescent="0.25">
      <c r="A5090" s="263">
        <v>41614</v>
      </c>
      <c r="B5090">
        <v>49.837650740000001</v>
      </c>
      <c r="C5090">
        <v>5705.4142570000004</v>
      </c>
      <c r="D5090">
        <v>841.81772620000004</v>
      </c>
      <c r="E5090">
        <v>853.44920669999999</v>
      </c>
      <c r="F5090" s="260">
        <v>195.5</v>
      </c>
      <c r="G5090" s="260">
        <v>116.5</v>
      </c>
      <c r="H5090" s="260">
        <v>79</v>
      </c>
      <c r="I5090" s="260">
        <v>1325</v>
      </c>
      <c r="J5090" s="260">
        <v>694.5</v>
      </c>
      <c r="K5090" s="260">
        <v>10</v>
      </c>
      <c r="L5090" s="260">
        <v>620.5</v>
      </c>
      <c r="M5090" s="260">
        <v>15</v>
      </c>
      <c r="N5090" s="260">
        <v>6945</v>
      </c>
    </row>
    <row r="5091" spans="1:14" x14ac:dyDescent="0.25">
      <c r="A5091" s="263">
        <v>41615</v>
      </c>
      <c r="B5091">
        <v>28.118629080000002</v>
      </c>
      <c r="C5091">
        <v>3449.8183650000001</v>
      </c>
      <c r="D5091">
        <v>549.05559889999995</v>
      </c>
      <c r="E5091">
        <v>286.12823709999998</v>
      </c>
      <c r="F5091" s="260">
        <v>226</v>
      </c>
      <c r="G5091" s="260">
        <v>155.333333333333</v>
      </c>
      <c r="H5091" s="260">
        <v>70.6666666666667</v>
      </c>
      <c r="I5091" s="260">
        <v>1420</v>
      </c>
      <c r="J5091" s="260">
        <v>637.66666666666697</v>
      </c>
      <c r="K5091" s="260">
        <v>13.3333333333333</v>
      </c>
      <c r="L5091" s="260">
        <v>769</v>
      </c>
      <c r="M5091" s="260">
        <v>19.3333333333333</v>
      </c>
      <c r="N5091" s="260">
        <v>7030</v>
      </c>
    </row>
    <row r="5092" spans="1:14" x14ac:dyDescent="0.25">
      <c r="A5092" s="263">
        <v>41616</v>
      </c>
      <c r="B5092">
        <v>14.809710989999999</v>
      </c>
      <c r="C5092">
        <v>1938.5319300000001</v>
      </c>
      <c r="D5092">
        <v>328.20689110000001</v>
      </c>
      <c r="E5092">
        <v>90.190911490000005</v>
      </c>
      <c r="F5092" s="260">
        <v>256.5</v>
      </c>
      <c r="G5092" s="260">
        <v>194.166666666667</v>
      </c>
      <c r="H5092" s="260">
        <v>62.3333333333333</v>
      </c>
      <c r="I5092" s="260">
        <v>1515</v>
      </c>
      <c r="J5092" s="260">
        <v>580.83333333333303</v>
      </c>
      <c r="K5092" s="260">
        <v>16.6666666666667</v>
      </c>
      <c r="L5092" s="260">
        <v>917.5</v>
      </c>
      <c r="M5092" s="260">
        <v>23.6666666666667</v>
      </c>
      <c r="N5092" s="260">
        <v>7115</v>
      </c>
    </row>
    <row r="5093" spans="1:14" x14ac:dyDescent="0.25">
      <c r="A5093" s="263">
        <v>41617</v>
      </c>
      <c r="B5093">
        <v>8.8348562669999993</v>
      </c>
      <c r="C5093">
        <v>1228.9638460000001</v>
      </c>
      <c r="D5093">
        <v>219.07616390000001</v>
      </c>
      <c r="E5093">
        <v>29.314569219999999</v>
      </c>
      <c r="F5093" s="260">
        <v>287</v>
      </c>
      <c r="G5093" s="260">
        <v>233</v>
      </c>
      <c r="H5093" s="260">
        <v>54</v>
      </c>
      <c r="I5093" s="260">
        <v>1610</v>
      </c>
      <c r="J5093" s="260">
        <v>524</v>
      </c>
      <c r="K5093" s="260">
        <v>20</v>
      </c>
      <c r="L5093" s="260">
        <v>1066</v>
      </c>
      <c r="M5093" s="260">
        <v>28</v>
      </c>
      <c r="N5093" s="260">
        <v>7200</v>
      </c>
    </row>
    <row r="5094" spans="1:14" x14ac:dyDescent="0.25">
      <c r="A5094" s="263">
        <v>41618</v>
      </c>
      <c r="B5094">
        <v>10.30733231</v>
      </c>
      <c r="C5094">
        <v>1442.6966890000001</v>
      </c>
      <c r="D5094">
        <v>265.0032807</v>
      </c>
      <c r="E5094">
        <v>42.446583680000003</v>
      </c>
      <c r="F5094" s="260">
        <v>297.57142857142901</v>
      </c>
      <c r="G5094" s="260">
        <v>235.57142857142901</v>
      </c>
      <c r="H5094" s="260">
        <v>62</v>
      </c>
      <c r="I5094" s="260">
        <v>1620</v>
      </c>
      <c r="J5094" s="260">
        <v>563.28571428571399</v>
      </c>
      <c r="K5094" s="260">
        <v>20.571428571428601</v>
      </c>
      <c r="L5094" s="260">
        <v>1036.1428571428601</v>
      </c>
      <c r="M5094" s="260">
        <v>43.285714285714299</v>
      </c>
      <c r="N5094" s="260">
        <v>7177.0967741935501</v>
      </c>
    </row>
    <row r="5095" spans="1:14" x14ac:dyDescent="0.25">
      <c r="A5095" s="263">
        <v>41619</v>
      </c>
      <c r="B5095">
        <v>6.9659443640000003</v>
      </c>
      <c r="C5095">
        <v>981.02787669999998</v>
      </c>
      <c r="D5095">
        <v>185.4581183</v>
      </c>
      <c r="E5095">
        <v>17.28430852</v>
      </c>
      <c r="F5095" s="260">
        <v>308.142857142857</v>
      </c>
      <c r="G5095" s="260">
        <v>238.142857142857</v>
      </c>
      <c r="H5095" s="260">
        <v>70</v>
      </c>
      <c r="I5095" s="260">
        <v>1630</v>
      </c>
      <c r="J5095" s="260">
        <v>602.57142857142901</v>
      </c>
      <c r="K5095" s="260">
        <v>21.1428571428571</v>
      </c>
      <c r="L5095" s="260">
        <v>1006.28571428571</v>
      </c>
      <c r="M5095" s="260">
        <v>58.571428571428598</v>
      </c>
      <c r="N5095" s="260">
        <v>7154.1935483871002</v>
      </c>
    </row>
    <row r="5096" spans="1:14" x14ac:dyDescent="0.25">
      <c r="A5096" s="263">
        <v>41620</v>
      </c>
      <c r="B5096">
        <v>4.7289134510000004</v>
      </c>
      <c r="C5096">
        <v>670.0681204</v>
      </c>
      <c r="D5096">
        <v>130.21968440000001</v>
      </c>
      <c r="E5096">
        <v>8.3824993160000005</v>
      </c>
      <c r="F5096" s="260">
        <v>318.71428571428601</v>
      </c>
      <c r="G5096" s="260">
        <v>240.71428571428601</v>
      </c>
      <c r="H5096" s="260">
        <v>78</v>
      </c>
      <c r="I5096" s="260">
        <v>1640</v>
      </c>
      <c r="J5096" s="260">
        <v>641.857142857143</v>
      </c>
      <c r="K5096" s="260">
        <v>21.714285714285701</v>
      </c>
      <c r="L5096" s="260">
        <v>976.42857142857099</v>
      </c>
      <c r="M5096" s="260">
        <v>73.857142857142904</v>
      </c>
      <c r="N5096" s="260">
        <v>7131.2903225806403</v>
      </c>
    </row>
    <row r="5097" spans="1:14" x14ac:dyDescent="0.25">
      <c r="A5097" s="263">
        <v>41621</v>
      </c>
      <c r="B5097">
        <v>3.284754253</v>
      </c>
      <c r="C5097">
        <v>468.2745663</v>
      </c>
      <c r="D5097">
        <v>93.452196999999998</v>
      </c>
      <c r="E5097">
        <v>3.779557504</v>
      </c>
      <c r="F5097" s="260">
        <v>329.28571428571399</v>
      </c>
      <c r="G5097" s="260">
        <v>243.28571428571399</v>
      </c>
      <c r="H5097" s="260">
        <v>86</v>
      </c>
      <c r="I5097" s="260">
        <v>1650</v>
      </c>
      <c r="J5097" s="260">
        <v>681.142857142857</v>
      </c>
      <c r="K5097" s="260">
        <v>22.285714285714299</v>
      </c>
      <c r="L5097" s="260">
        <v>946.57142857142901</v>
      </c>
      <c r="M5097" s="260">
        <v>89.142857142857096</v>
      </c>
      <c r="N5097" s="260">
        <v>7108.3870967741896</v>
      </c>
    </row>
    <row r="5098" spans="1:14" x14ac:dyDescent="0.25">
      <c r="A5098" s="263">
        <v>41622</v>
      </c>
      <c r="B5098">
        <v>11.72317466</v>
      </c>
      <c r="C5098">
        <v>1681.3846020000001</v>
      </c>
      <c r="D5098">
        <v>344.2352813</v>
      </c>
      <c r="E5098">
        <v>47.755202539999999</v>
      </c>
      <c r="F5098" s="260">
        <v>339.857142857143</v>
      </c>
      <c r="G5098" s="260">
        <v>245.857142857143</v>
      </c>
      <c r="H5098" s="260">
        <v>94</v>
      </c>
      <c r="I5098" s="260">
        <v>1660</v>
      </c>
      <c r="J5098" s="260">
        <v>720.42857142857099</v>
      </c>
      <c r="K5098" s="260">
        <v>22.8571428571429</v>
      </c>
      <c r="L5098" s="260">
        <v>916.71428571428601</v>
      </c>
      <c r="M5098" s="260">
        <v>104.428571428571</v>
      </c>
      <c r="N5098" s="260">
        <v>7085.4838709677397</v>
      </c>
    </row>
    <row r="5099" spans="1:14" x14ac:dyDescent="0.25">
      <c r="A5099" s="263">
        <v>41623</v>
      </c>
      <c r="B5099">
        <v>51.536661559999999</v>
      </c>
      <c r="C5099">
        <v>7436.1218230000004</v>
      </c>
      <c r="D5099">
        <v>1560.3769749999999</v>
      </c>
      <c r="E5099">
        <v>916.82680559999994</v>
      </c>
      <c r="F5099" s="260">
        <v>350.42857142857099</v>
      </c>
      <c r="G5099" s="260">
        <v>248.42857142857099</v>
      </c>
      <c r="H5099" s="260">
        <v>102</v>
      </c>
      <c r="I5099" s="260">
        <v>1670</v>
      </c>
      <c r="J5099" s="260">
        <v>759.71428571428601</v>
      </c>
      <c r="K5099" s="260">
        <v>23.428571428571399</v>
      </c>
      <c r="L5099" s="260">
        <v>886.857142857143</v>
      </c>
      <c r="M5099" s="260">
        <v>119.71428571428601</v>
      </c>
      <c r="N5099" s="260">
        <v>7062.5806451612898</v>
      </c>
    </row>
    <row r="5100" spans="1:14" x14ac:dyDescent="0.25">
      <c r="A5100" s="263">
        <v>41624</v>
      </c>
      <c r="B5100">
        <v>13.96020558</v>
      </c>
      <c r="C5100">
        <v>2026.35176</v>
      </c>
      <c r="D5100">
        <v>435.42439610000002</v>
      </c>
      <c r="E5100">
        <v>75.492482580000001</v>
      </c>
      <c r="F5100" s="260">
        <v>361</v>
      </c>
      <c r="G5100" s="260">
        <v>251</v>
      </c>
      <c r="H5100" s="260">
        <v>110</v>
      </c>
      <c r="I5100" s="260">
        <v>1680</v>
      </c>
      <c r="J5100" s="260">
        <v>799</v>
      </c>
      <c r="K5100" s="260">
        <v>24</v>
      </c>
      <c r="L5100" s="260">
        <v>857</v>
      </c>
      <c r="M5100" s="260">
        <v>135</v>
      </c>
      <c r="N5100" s="260">
        <v>7039.6774193548399</v>
      </c>
    </row>
    <row r="5101" spans="1:14" x14ac:dyDescent="0.25">
      <c r="A5101" s="263">
        <v>41625</v>
      </c>
      <c r="B5101">
        <v>6.0598052600000001</v>
      </c>
      <c r="C5101">
        <v>877.34899380000002</v>
      </c>
      <c r="D5101">
        <v>186.35251650000001</v>
      </c>
      <c r="E5101">
        <v>12.980580720000001</v>
      </c>
      <c r="F5101" s="260">
        <v>355.92857142857099</v>
      </c>
      <c r="G5101" s="260">
        <v>246.92857142857099</v>
      </c>
      <c r="H5101" s="260">
        <v>109</v>
      </c>
      <c r="I5101" s="260">
        <v>1675.7142857142901</v>
      </c>
      <c r="J5101" s="260">
        <v>809</v>
      </c>
      <c r="K5101" s="260">
        <v>26.8571428571429</v>
      </c>
      <c r="L5101" s="260">
        <v>839.857142857143</v>
      </c>
      <c r="M5101" s="260">
        <v>129.5</v>
      </c>
      <c r="N5101" s="260">
        <v>7016.77419354839</v>
      </c>
    </row>
    <row r="5102" spans="1:14" x14ac:dyDescent="0.25">
      <c r="A5102" s="263">
        <v>41626</v>
      </c>
      <c r="B5102">
        <v>4.5023786750000001</v>
      </c>
      <c r="C5102">
        <v>650.19493639999996</v>
      </c>
      <c r="D5102">
        <v>136.48536440000001</v>
      </c>
      <c r="E5102">
        <v>7.327474563</v>
      </c>
      <c r="F5102" s="260">
        <v>350.857142857143</v>
      </c>
      <c r="G5102" s="260">
        <v>242.857142857143</v>
      </c>
      <c r="H5102" s="260">
        <v>108</v>
      </c>
      <c r="I5102" s="260">
        <v>1671.42857142857</v>
      </c>
      <c r="J5102" s="260">
        <v>819</v>
      </c>
      <c r="K5102" s="260">
        <v>29.714285714285701</v>
      </c>
      <c r="L5102" s="260">
        <v>822.71428571428601</v>
      </c>
      <c r="M5102" s="260">
        <v>124</v>
      </c>
      <c r="N5102" s="260">
        <v>6993.8709677419401</v>
      </c>
    </row>
    <row r="5103" spans="1:14" x14ac:dyDescent="0.25">
      <c r="A5103" s="263">
        <v>41627</v>
      </c>
      <c r="B5103">
        <v>4.0493091220000004</v>
      </c>
      <c r="C5103">
        <v>583.26711369999998</v>
      </c>
      <c r="D5103">
        <v>120.9766966</v>
      </c>
      <c r="E5103">
        <v>5.7618294939999997</v>
      </c>
      <c r="F5103" s="260">
        <v>345.78571428571399</v>
      </c>
      <c r="G5103" s="260">
        <v>238.78571428571399</v>
      </c>
      <c r="H5103" s="260">
        <v>107</v>
      </c>
      <c r="I5103" s="260">
        <v>1667.1428571428601</v>
      </c>
      <c r="J5103" s="260">
        <v>829</v>
      </c>
      <c r="K5103" s="260">
        <v>32.571428571428598</v>
      </c>
      <c r="L5103" s="260">
        <v>805.57142857142901</v>
      </c>
      <c r="M5103" s="260">
        <v>118.5</v>
      </c>
      <c r="N5103" s="260">
        <v>6970.9677419354803</v>
      </c>
    </row>
    <row r="5104" spans="1:14" x14ac:dyDescent="0.25">
      <c r="A5104" s="263">
        <v>41628</v>
      </c>
      <c r="B5104">
        <v>8.4101035619999998</v>
      </c>
      <c r="C5104">
        <v>1208.286787</v>
      </c>
      <c r="D5104">
        <v>247.57422579999999</v>
      </c>
      <c r="E5104">
        <v>22.91567642</v>
      </c>
      <c r="F5104" s="260">
        <v>340.71428571428601</v>
      </c>
      <c r="G5104" s="260">
        <v>234.71428571428601</v>
      </c>
      <c r="H5104" s="260">
        <v>106</v>
      </c>
      <c r="I5104" s="260">
        <v>1662.8571428571399</v>
      </c>
      <c r="J5104" s="260">
        <v>839</v>
      </c>
      <c r="K5104" s="260">
        <v>35.428571428571402</v>
      </c>
      <c r="L5104" s="260">
        <v>788.42857142857099</v>
      </c>
      <c r="M5104" s="260">
        <v>113</v>
      </c>
      <c r="N5104" s="260">
        <v>6948.0645161290304</v>
      </c>
    </row>
    <row r="5105" spans="1:14" x14ac:dyDescent="0.25">
      <c r="A5105" s="263">
        <v>41629</v>
      </c>
      <c r="B5105">
        <v>60.598052600000003</v>
      </c>
      <c r="C5105">
        <v>8683.7355650000009</v>
      </c>
      <c r="D5105">
        <v>1757.3158229999999</v>
      </c>
      <c r="E5105">
        <v>1408.258069</v>
      </c>
      <c r="F5105" s="260">
        <v>335.642857142857</v>
      </c>
      <c r="G5105" s="260">
        <v>230.642857142857</v>
      </c>
      <c r="H5105" s="260">
        <v>105</v>
      </c>
      <c r="I5105" s="260">
        <v>1658.57142857143</v>
      </c>
      <c r="J5105" s="260">
        <v>849</v>
      </c>
      <c r="K5105" s="260">
        <v>38.285714285714299</v>
      </c>
      <c r="L5105" s="260">
        <v>771.28571428571399</v>
      </c>
      <c r="M5105" s="260">
        <v>107.5</v>
      </c>
      <c r="N5105" s="260">
        <v>6925.1612903225796</v>
      </c>
    </row>
    <row r="5106" spans="1:14" x14ac:dyDescent="0.25">
      <c r="A5106" s="263">
        <v>41630</v>
      </c>
      <c r="B5106">
        <v>233.61398779999999</v>
      </c>
      <c r="C5106">
        <v>33390.514020000002</v>
      </c>
      <c r="D5106">
        <v>6672.3358760000001</v>
      </c>
      <c r="E5106">
        <v>21705.138869999999</v>
      </c>
      <c r="F5106" s="260">
        <v>330.57142857142901</v>
      </c>
      <c r="G5106" s="260">
        <v>226.57142857142901</v>
      </c>
      <c r="H5106" s="260">
        <v>104</v>
      </c>
      <c r="I5106" s="260">
        <v>1654.2857142857099</v>
      </c>
      <c r="J5106" s="260">
        <v>859</v>
      </c>
      <c r="K5106" s="260">
        <v>41.142857142857103</v>
      </c>
      <c r="L5106" s="260">
        <v>754.142857142857</v>
      </c>
      <c r="M5106" s="260">
        <v>102</v>
      </c>
      <c r="N5106" s="260">
        <v>6902.2580645161297</v>
      </c>
    </row>
    <row r="5107" spans="1:14" x14ac:dyDescent="0.25">
      <c r="A5107" s="263">
        <v>41631</v>
      </c>
      <c r="B5107">
        <v>51.253493089999999</v>
      </c>
      <c r="C5107">
        <v>7306.697975</v>
      </c>
      <c r="D5107">
        <v>1441.412237</v>
      </c>
      <c r="E5107">
        <v>1014.017396</v>
      </c>
      <c r="F5107" s="260">
        <v>325.5</v>
      </c>
      <c r="G5107" s="260">
        <v>222.5</v>
      </c>
      <c r="H5107" s="260">
        <v>103</v>
      </c>
      <c r="I5107" s="260">
        <v>1650</v>
      </c>
      <c r="J5107" s="260">
        <v>869</v>
      </c>
      <c r="K5107" s="260">
        <v>44</v>
      </c>
      <c r="L5107" s="260">
        <v>737</v>
      </c>
      <c r="M5107" s="260">
        <v>96.5</v>
      </c>
      <c r="N5107" s="260">
        <v>6879.3548387096798</v>
      </c>
    </row>
    <row r="5108" spans="1:14" x14ac:dyDescent="0.25">
      <c r="A5108" s="263">
        <v>41632</v>
      </c>
      <c r="B5108">
        <v>11.52495673</v>
      </c>
      <c r="C5108">
        <v>1638.730305</v>
      </c>
      <c r="D5108">
        <v>319.06875639999998</v>
      </c>
      <c r="E5108">
        <v>48.887869690000002</v>
      </c>
      <c r="F5108" s="260">
        <v>320.42857142857099</v>
      </c>
      <c r="G5108" s="260">
        <v>218.42857142857099</v>
      </c>
      <c r="H5108" s="260">
        <v>102</v>
      </c>
      <c r="I5108" s="260">
        <v>1645.7142857142901</v>
      </c>
      <c r="J5108" s="260">
        <v>879</v>
      </c>
      <c r="K5108" s="260">
        <v>46.857142857142897</v>
      </c>
      <c r="L5108" s="260">
        <v>719.857142857143</v>
      </c>
      <c r="M5108" s="260">
        <v>91</v>
      </c>
      <c r="N5108" s="260">
        <v>6856.4516129032299</v>
      </c>
    </row>
    <row r="5109" spans="1:14" x14ac:dyDescent="0.25">
      <c r="A5109" s="263">
        <v>41633</v>
      </c>
      <c r="B5109">
        <v>6.399607424</v>
      </c>
      <c r="C5109">
        <v>907.58866799999998</v>
      </c>
      <c r="D5109">
        <v>174.36918929999999</v>
      </c>
      <c r="E5109">
        <v>13.542668580000001</v>
      </c>
      <c r="F5109" s="260">
        <v>315.357142857143</v>
      </c>
      <c r="G5109" s="260">
        <v>214.357142857143</v>
      </c>
      <c r="H5109" s="260">
        <v>101</v>
      </c>
      <c r="I5109" s="260">
        <v>1641.42857142857</v>
      </c>
      <c r="J5109" s="260">
        <v>889</v>
      </c>
      <c r="K5109" s="260">
        <v>49.714285714285701</v>
      </c>
      <c r="L5109" s="260">
        <v>702.71428571428601</v>
      </c>
      <c r="M5109" s="260">
        <v>85.5</v>
      </c>
      <c r="N5109" s="260">
        <v>6833.5483870967701</v>
      </c>
    </row>
    <row r="5110" spans="1:14" x14ac:dyDescent="0.25">
      <c r="A5110" s="263">
        <v>41634</v>
      </c>
      <c r="B5110">
        <v>4.7289134510000004</v>
      </c>
      <c r="C5110">
        <v>668.90075430000002</v>
      </c>
      <c r="D5110">
        <v>126.7759545</v>
      </c>
      <c r="E5110">
        <v>7.6253229219999996</v>
      </c>
      <c r="F5110" s="260">
        <v>310.28571428571399</v>
      </c>
      <c r="G5110" s="260">
        <v>210.28571428571399</v>
      </c>
      <c r="H5110" s="260">
        <v>100</v>
      </c>
      <c r="I5110" s="260">
        <v>1637.1428571428601</v>
      </c>
      <c r="J5110" s="260">
        <v>899</v>
      </c>
      <c r="K5110" s="260">
        <v>52.571428571428598</v>
      </c>
      <c r="L5110" s="260">
        <v>685.57142857142901</v>
      </c>
      <c r="M5110" s="260">
        <v>80</v>
      </c>
      <c r="N5110" s="260">
        <v>6810.6451612903202</v>
      </c>
    </row>
    <row r="5111" spans="1:14" x14ac:dyDescent="0.25">
      <c r="A5111" s="263">
        <v>41635</v>
      </c>
      <c r="B5111">
        <v>3.9643585809999999</v>
      </c>
      <c r="C5111">
        <v>559.28717789999996</v>
      </c>
      <c r="D5111">
        <v>104.5421746</v>
      </c>
      <c r="E5111">
        <v>5.1511764470000001</v>
      </c>
      <c r="F5111" s="260">
        <v>305.21428571428601</v>
      </c>
      <c r="G5111" s="260">
        <v>206.21428571428601</v>
      </c>
      <c r="H5111" s="260">
        <v>99</v>
      </c>
      <c r="I5111" s="260">
        <v>1632.8571428571399</v>
      </c>
      <c r="J5111" s="260">
        <v>909</v>
      </c>
      <c r="K5111" s="260">
        <v>55.428571428571402</v>
      </c>
      <c r="L5111" s="260">
        <v>668.42857142857099</v>
      </c>
      <c r="M5111" s="260">
        <v>74.5</v>
      </c>
      <c r="N5111" s="260">
        <v>6787.7419354838703</v>
      </c>
    </row>
    <row r="5112" spans="1:14" x14ac:dyDescent="0.25">
      <c r="A5112" s="263">
        <v>41636</v>
      </c>
      <c r="B5112">
        <v>3.454655335</v>
      </c>
      <c r="C5112">
        <v>486.09961700000002</v>
      </c>
      <c r="D5112">
        <v>89.587306600000005</v>
      </c>
      <c r="E5112">
        <v>3.7317119600000002</v>
      </c>
      <c r="F5112" s="260">
        <v>300.142857142857</v>
      </c>
      <c r="G5112" s="260">
        <v>202.142857142857</v>
      </c>
      <c r="H5112" s="260">
        <v>98</v>
      </c>
      <c r="I5112" s="260">
        <v>1628.57142857143</v>
      </c>
      <c r="J5112" s="260">
        <v>919</v>
      </c>
      <c r="K5112" s="260">
        <v>58.285714285714299</v>
      </c>
      <c r="L5112" s="260">
        <v>651.28571428571399</v>
      </c>
      <c r="M5112" s="260">
        <v>69</v>
      </c>
      <c r="N5112" s="260">
        <v>6764.8387096774204</v>
      </c>
    </row>
    <row r="5113" spans="1:14" x14ac:dyDescent="0.25">
      <c r="A5113" s="263">
        <v>41637</v>
      </c>
      <c r="B5113">
        <v>8.0703013979999998</v>
      </c>
      <c r="C5113">
        <v>1132.572263</v>
      </c>
      <c r="D5113">
        <v>205.7456473</v>
      </c>
      <c r="E5113">
        <v>18.0914249</v>
      </c>
      <c r="F5113" s="260">
        <v>295.07142857142901</v>
      </c>
      <c r="G5113" s="260">
        <v>198.07142857142901</v>
      </c>
      <c r="H5113" s="260">
        <v>97</v>
      </c>
      <c r="I5113" s="260">
        <v>1624.2857142857099</v>
      </c>
      <c r="J5113" s="260">
        <v>929</v>
      </c>
      <c r="K5113" s="260">
        <v>61.142857142857103</v>
      </c>
      <c r="L5113" s="260">
        <v>634.142857142857</v>
      </c>
      <c r="M5113" s="260">
        <v>63.5</v>
      </c>
      <c r="N5113" s="260">
        <v>6741.9354838709696</v>
      </c>
    </row>
    <row r="5114" spans="1:14" x14ac:dyDescent="0.25">
      <c r="A5114" s="263">
        <v>41638</v>
      </c>
      <c r="B5114">
        <v>23.02159662</v>
      </c>
      <c r="C5114">
        <v>3222.2868360000002</v>
      </c>
      <c r="D5114">
        <v>576.82912490000001</v>
      </c>
      <c r="E5114">
        <v>177.538861</v>
      </c>
      <c r="F5114" s="260">
        <v>290</v>
      </c>
      <c r="G5114" s="260">
        <v>194</v>
      </c>
      <c r="H5114" s="260">
        <v>96</v>
      </c>
      <c r="I5114" s="260">
        <v>1620</v>
      </c>
      <c r="J5114" s="260">
        <v>939</v>
      </c>
      <c r="K5114" s="260">
        <v>64</v>
      </c>
      <c r="L5114" s="260">
        <v>617</v>
      </c>
      <c r="M5114" s="260">
        <v>58</v>
      </c>
      <c r="N5114" s="260">
        <v>6719.0322580645197</v>
      </c>
    </row>
    <row r="5115" spans="1:14" x14ac:dyDescent="0.25">
      <c r="A5115" s="263">
        <v>41639</v>
      </c>
      <c r="B5115">
        <v>7.7871329280000001</v>
      </c>
      <c r="C5115">
        <v>1083.894147</v>
      </c>
      <c r="D5115">
        <v>189.46281310000001</v>
      </c>
      <c r="E5115">
        <v>17.87590548</v>
      </c>
      <c r="F5115" s="260">
        <v>281.60000000000002</v>
      </c>
      <c r="G5115" s="260">
        <v>188.4</v>
      </c>
      <c r="H5115" s="260">
        <v>93.2</v>
      </c>
      <c r="I5115" s="260">
        <v>1611</v>
      </c>
      <c r="J5115" s="260">
        <v>938.1</v>
      </c>
      <c r="K5115" s="260">
        <v>60.8</v>
      </c>
      <c r="L5115" s="260">
        <v>612.1</v>
      </c>
      <c r="M5115" s="260">
        <v>54.7</v>
      </c>
      <c r="N5115" s="260">
        <v>6696.1290322580599</v>
      </c>
    </row>
    <row r="5116" spans="1:14" x14ac:dyDescent="0.25">
      <c r="A5116" s="263">
        <v>41640</v>
      </c>
      <c r="B5116">
        <v>4.5590123690000004</v>
      </c>
      <c r="C5116">
        <v>631.02566720000004</v>
      </c>
      <c r="D5116">
        <v>107.6131163</v>
      </c>
      <c r="E5116">
        <v>7.4204237910000002</v>
      </c>
      <c r="F5116" s="260">
        <v>273.2</v>
      </c>
      <c r="G5116" s="260">
        <v>182.8</v>
      </c>
      <c r="H5116" s="260">
        <v>90.4</v>
      </c>
      <c r="I5116" s="260">
        <v>1602</v>
      </c>
      <c r="J5116" s="260">
        <v>937.2</v>
      </c>
      <c r="K5116" s="260">
        <v>57.6</v>
      </c>
      <c r="L5116" s="260">
        <v>607.20000000000005</v>
      </c>
      <c r="M5116" s="260">
        <v>51.4</v>
      </c>
      <c r="N5116" s="260">
        <v>6673.22580645161</v>
      </c>
    </row>
    <row r="5117" spans="1:14" x14ac:dyDescent="0.25">
      <c r="A5117" s="263">
        <v>41641</v>
      </c>
      <c r="B5117">
        <v>3.8227743460000001</v>
      </c>
      <c r="C5117">
        <v>526.14831170000002</v>
      </c>
      <c r="D5117">
        <v>87.460183889999996</v>
      </c>
      <c r="E5117">
        <v>5.5159168599999999</v>
      </c>
      <c r="F5117" s="260">
        <v>264.8</v>
      </c>
      <c r="G5117" s="260">
        <v>177.2</v>
      </c>
      <c r="H5117" s="260">
        <v>87.6</v>
      </c>
      <c r="I5117" s="260">
        <v>1593</v>
      </c>
      <c r="J5117" s="260">
        <v>936.3</v>
      </c>
      <c r="K5117" s="260">
        <v>54.4</v>
      </c>
      <c r="L5117" s="260">
        <v>602.29999999999995</v>
      </c>
      <c r="M5117" s="260">
        <v>48.1</v>
      </c>
      <c r="N5117" s="260">
        <v>6650.3225806451601</v>
      </c>
    </row>
    <row r="5118" spans="1:14" x14ac:dyDescent="0.25">
      <c r="A5118" s="263">
        <v>41642</v>
      </c>
      <c r="B5118">
        <v>3.3413879469999999</v>
      </c>
      <c r="C5118">
        <v>457.29433510000001</v>
      </c>
      <c r="D5118">
        <v>74.021633530000003</v>
      </c>
      <c r="E5118">
        <v>4.3463187779999997</v>
      </c>
      <c r="F5118" s="260">
        <v>256.39999999999998</v>
      </c>
      <c r="G5118" s="260">
        <v>171.6</v>
      </c>
      <c r="H5118" s="260">
        <v>84.8</v>
      </c>
      <c r="I5118" s="260">
        <v>1584</v>
      </c>
      <c r="J5118" s="260">
        <v>935.4</v>
      </c>
      <c r="K5118" s="260">
        <v>51.2</v>
      </c>
      <c r="L5118" s="260">
        <v>597.4</v>
      </c>
      <c r="M5118" s="260">
        <v>44.8</v>
      </c>
      <c r="N5118" s="260">
        <v>6627.4193548387102</v>
      </c>
    </row>
    <row r="5119" spans="1:14" x14ac:dyDescent="0.25">
      <c r="A5119" s="263">
        <v>41643</v>
      </c>
      <c r="B5119">
        <v>3.7661406519999998</v>
      </c>
      <c r="C5119">
        <v>512.49641989999998</v>
      </c>
      <c r="D5119">
        <v>80.697848980000003</v>
      </c>
      <c r="E5119">
        <v>5.3172678390000003</v>
      </c>
      <c r="F5119" s="260">
        <v>248</v>
      </c>
      <c r="G5119" s="260">
        <v>166</v>
      </c>
      <c r="H5119" s="260">
        <v>82</v>
      </c>
      <c r="I5119" s="260">
        <v>1575</v>
      </c>
      <c r="J5119" s="260">
        <v>934.5</v>
      </c>
      <c r="K5119" s="260">
        <v>48</v>
      </c>
      <c r="L5119" s="260">
        <v>592.5</v>
      </c>
      <c r="M5119" s="260">
        <v>41.5</v>
      </c>
      <c r="N5119" s="260">
        <v>6604.5161290322603</v>
      </c>
    </row>
    <row r="5120" spans="1:14" x14ac:dyDescent="0.25">
      <c r="A5120" s="263">
        <v>41644</v>
      </c>
      <c r="B5120">
        <v>4.4174281339999997</v>
      </c>
      <c r="C5120">
        <v>597.68862839999997</v>
      </c>
      <c r="D5120">
        <v>91.447123469999994</v>
      </c>
      <c r="E5120">
        <v>6.898079192</v>
      </c>
      <c r="F5120" s="260">
        <v>239.6</v>
      </c>
      <c r="G5120" s="260">
        <v>160.4</v>
      </c>
      <c r="H5120" s="260">
        <v>79.2</v>
      </c>
      <c r="I5120" s="260">
        <v>1566</v>
      </c>
      <c r="J5120" s="260">
        <v>933.6</v>
      </c>
      <c r="K5120" s="260">
        <v>44.8</v>
      </c>
      <c r="L5120" s="260">
        <v>587.6</v>
      </c>
      <c r="M5120" s="260">
        <v>38.200000000000003</v>
      </c>
      <c r="N5120" s="260">
        <v>6581.6129032258104</v>
      </c>
    </row>
    <row r="5121" spans="1:14" x14ac:dyDescent="0.25">
      <c r="A5121" s="263">
        <v>41645</v>
      </c>
      <c r="B5121">
        <v>48.421808390000002</v>
      </c>
      <c r="C5121">
        <v>6513.9340890000003</v>
      </c>
      <c r="D5121">
        <v>967.25854939999999</v>
      </c>
      <c r="E5121">
        <v>930.75722480000002</v>
      </c>
      <c r="F5121" s="260">
        <v>231.2</v>
      </c>
      <c r="G5121" s="260">
        <v>154.80000000000001</v>
      </c>
      <c r="H5121" s="260">
        <v>76.400000000000006</v>
      </c>
      <c r="I5121" s="260">
        <v>1557</v>
      </c>
      <c r="J5121" s="260">
        <v>932.7</v>
      </c>
      <c r="K5121" s="260">
        <v>41.6</v>
      </c>
      <c r="L5121" s="260">
        <v>582.70000000000005</v>
      </c>
      <c r="M5121" s="260">
        <v>34.9</v>
      </c>
      <c r="N5121" s="260">
        <v>6558.7096774193597</v>
      </c>
    </row>
    <row r="5122" spans="1:14" x14ac:dyDescent="0.25">
      <c r="A5122" s="263">
        <v>41646</v>
      </c>
      <c r="B5122">
        <v>8.8348562669999993</v>
      </c>
      <c r="C5122">
        <v>1181.6372879999999</v>
      </c>
      <c r="D5122">
        <v>170.07027640000001</v>
      </c>
      <c r="E5122">
        <v>28.335760050000001</v>
      </c>
      <c r="F5122" s="260">
        <v>222.8</v>
      </c>
      <c r="G5122" s="260">
        <v>149.19999999999999</v>
      </c>
      <c r="H5122" s="260">
        <v>73.599999999999994</v>
      </c>
      <c r="I5122" s="260">
        <v>1548</v>
      </c>
      <c r="J5122" s="260">
        <v>931.8</v>
      </c>
      <c r="K5122" s="260">
        <v>38.4</v>
      </c>
      <c r="L5122" s="260">
        <v>577.79999999999995</v>
      </c>
      <c r="M5122" s="260">
        <v>31.6</v>
      </c>
      <c r="N5122" s="260">
        <v>6535.8064516128998</v>
      </c>
    </row>
    <row r="5123" spans="1:14" x14ac:dyDescent="0.25">
      <c r="A5123" s="263">
        <v>41647</v>
      </c>
      <c r="B5123">
        <v>4.8138639919999999</v>
      </c>
      <c r="C5123">
        <v>640.09756949999996</v>
      </c>
      <c r="D5123">
        <v>89.172786810000005</v>
      </c>
      <c r="E5123">
        <v>7.7977420239999997</v>
      </c>
      <c r="F5123" s="260">
        <v>214.4</v>
      </c>
      <c r="G5123" s="260">
        <v>143.6</v>
      </c>
      <c r="H5123" s="260">
        <v>70.8</v>
      </c>
      <c r="I5123" s="260">
        <v>1539</v>
      </c>
      <c r="J5123" s="260">
        <v>930.9</v>
      </c>
      <c r="K5123" s="260">
        <v>35.200000000000003</v>
      </c>
      <c r="L5123" s="260">
        <v>572.9</v>
      </c>
      <c r="M5123" s="260">
        <v>28.3</v>
      </c>
      <c r="N5123" s="260">
        <v>6512.9032258064499</v>
      </c>
    </row>
    <row r="5124" spans="1:14" x14ac:dyDescent="0.25">
      <c r="A5124" s="263">
        <v>41648</v>
      </c>
      <c r="B5124">
        <v>4.5873292159999997</v>
      </c>
      <c r="C5124">
        <v>606.40822370000001</v>
      </c>
      <c r="D5124">
        <v>81.647120319999999</v>
      </c>
      <c r="E5124">
        <v>7.1742577750000001</v>
      </c>
      <c r="F5124" s="260">
        <v>206</v>
      </c>
      <c r="G5124" s="260">
        <v>138</v>
      </c>
      <c r="H5124" s="260">
        <v>68</v>
      </c>
      <c r="I5124" s="260">
        <v>1530</v>
      </c>
      <c r="J5124" s="260">
        <v>930</v>
      </c>
      <c r="K5124" s="260">
        <v>32</v>
      </c>
      <c r="L5124" s="260">
        <v>568</v>
      </c>
      <c r="M5124" s="260">
        <v>25</v>
      </c>
      <c r="N5124" s="260">
        <v>6490</v>
      </c>
    </row>
    <row r="5125" spans="1:14" x14ac:dyDescent="0.25">
      <c r="A5125" s="263">
        <v>41649</v>
      </c>
      <c r="B5125">
        <v>3.7661406519999998</v>
      </c>
      <c r="C5125">
        <v>498.5044542</v>
      </c>
      <c r="D5125">
        <v>71.521722600000004</v>
      </c>
      <c r="E5125">
        <v>5.1349948620000001</v>
      </c>
      <c r="F5125" s="260">
        <v>219.8</v>
      </c>
      <c r="G5125" s="260">
        <v>143.6</v>
      </c>
      <c r="H5125" s="260">
        <v>76.2</v>
      </c>
      <c r="I5125" s="260">
        <v>1532</v>
      </c>
      <c r="J5125" s="260">
        <v>907</v>
      </c>
      <c r="K5125" s="260">
        <v>38.799999999999997</v>
      </c>
      <c r="L5125" s="260">
        <v>586.20000000000005</v>
      </c>
      <c r="M5125" s="260">
        <v>35.799999999999997</v>
      </c>
      <c r="N5125" s="260">
        <v>6768</v>
      </c>
    </row>
    <row r="5126" spans="1:14" x14ac:dyDescent="0.25">
      <c r="A5126" s="263">
        <v>41650</v>
      </c>
      <c r="B5126">
        <v>66.261421999999996</v>
      </c>
      <c r="C5126">
        <v>8782.1298439999991</v>
      </c>
      <c r="D5126">
        <v>1337.356931</v>
      </c>
      <c r="E5126">
        <v>1645.5815720000001</v>
      </c>
      <c r="F5126" s="260">
        <v>233.6</v>
      </c>
      <c r="G5126" s="260">
        <v>149.19999999999999</v>
      </c>
      <c r="H5126" s="260">
        <v>84.4</v>
      </c>
      <c r="I5126" s="260">
        <v>1534</v>
      </c>
      <c r="J5126" s="260">
        <v>884</v>
      </c>
      <c r="K5126" s="260">
        <v>45.6</v>
      </c>
      <c r="L5126" s="260">
        <v>604.4</v>
      </c>
      <c r="M5126" s="260">
        <v>46.6</v>
      </c>
      <c r="N5126" s="260">
        <v>7046</v>
      </c>
    </row>
    <row r="5127" spans="1:14" x14ac:dyDescent="0.25">
      <c r="A5127" s="263">
        <v>41651</v>
      </c>
      <c r="B5127">
        <v>37.37823805</v>
      </c>
      <c r="C5127">
        <v>4960.4809230000001</v>
      </c>
      <c r="D5127">
        <v>798.97329449999995</v>
      </c>
      <c r="E5127">
        <v>552.56751640000004</v>
      </c>
      <c r="F5127" s="260">
        <v>247.4</v>
      </c>
      <c r="G5127" s="260">
        <v>154.80000000000001</v>
      </c>
      <c r="H5127" s="260">
        <v>92.6</v>
      </c>
      <c r="I5127" s="260">
        <v>1536</v>
      </c>
      <c r="J5127" s="260">
        <v>861</v>
      </c>
      <c r="K5127" s="260">
        <v>52.4</v>
      </c>
      <c r="L5127" s="260">
        <v>622.6</v>
      </c>
      <c r="M5127" s="260">
        <v>57.4</v>
      </c>
      <c r="N5127" s="260">
        <v>7324</v>
      </c>
    </row>
    <row r="5128" spans="1:14" x14ac:dyDescent="0.25">
      <c r="A5128" s="263">
        <v>41652</v>
      </c>
      <c r="B5128">
        <v>11.72317466</v>
      </c>
      <c r="C5128">
        <v>1557.8129630000001</v>
      </c>
      <c r="D5128">
        <v>264.56485429999998</v>
      </c>
      <c r="E5128">
        <v>46.754393149999999</v>
      </c>
      <c r="F5128" s="260">
        <v>261.2</v>
      </c>
      <c r="G5128" s="260">
        <v>160.4</v>
      </c>
      <c r="H5128" s="260">
        <v>100.8</v>
      </c>
      <c r="I5128" s="260">
        <v>1538</v>
      </c>
      <c r="J5128" s="260">
        <v>838</v>
      </c>
      <c r="K5128" s="260">
        <v>59.2</v>
      </c>
      <c r="L5128" s="260">
        <v>640.79999999999995</v>
      </c>
      <c r="M5128" s="260">
        <v>68.2</v>
      </c>
      <c r="N5128" s="260">
        <v>7602</v>
      </c>
    </row>
    <row r="5129" spans="1:14" x14ac:dyDescent="0.25">
      <c r="A5129" s="263">
        <v>41653</v>
      </c>
      <c r="B5129">
        <v>30.015857830000002</v>
      </c>
      <c r="C5129">
        <v>3993.7899790000001</v>
      </c>
      <c r="D5129">
        <v>713.176782</v>
      </c>
      <c r="E5129">
        <v>330.5193074</v>
      </c>
      <c r="F5129" s="260">
        <v>275</v>
      </c>
      <c r="G5129" s="260">
        <v>166</v>
      </c>
      <c r="H5129" s="260">
        <v>109</v>
      </c>
      <c r="I5129" s="260">
        <v>1540</v>
      </c>
      <c r="J5129" s="260">
        <v>815</v>
      </c>
      <c r="K5129" s="260">
        <v>66</v>
      </c>
      <c r="L5129" s="260">
        <v>659</v>
      </c>
      <c r="M5129" s="260">
        <v>79</v>
      </c>
      <c r="N5129" s="260">
        <v>7880</v>
      </c>
    </row>
    <row r="5130" spans="1:14" x14ac:dyDescent="0.25">
      <c r="A5130" s="263">
        <v>41654</v>
      </c>
      <c r="B5130">
        <v>15.064562609999999</v>
      </c>
      <c r="C5130">
        <v>2048.3587069999999</v>
      </c>
      <c r="D5130">
        <v>342.31506910000002</v>
      </c>
      <c r="E5130">
        <v>83.778579489999998</v>
      </c>
      <c r="F5130" s="260">
        <v>263</v>
      </c>
      <c r="G5130" s="260">
        <v>160.5</v>
      </c>
      <c r="H5130" s="260">
        <v>102.5</v>
      </c>
      <c r="I5130" s="260">
        <v>1573.75</v>
      </c>
      <c r="J5130" s="260">
        <v>894.375</v>
      </c>
      <c r="K5130" s="260">
        <v>59.875</v>
      </c>
      <c r="L5130" s="260">
        <v>619.5</v>
      </c>
      <c r="M5130" s="260">
        <v>70.375</v>
      </c>
      <c r="N5130" s="260">
        <v>7468.75</v>
      </c>
    </row>
    <row r="5131" spans="1:14" x14ac:dyDescent="0.25">
      <c r="A5131" s="263">
        <v>41655</v>
      </c>
      <c r="B5131">
        <v>6.5411916589999999</v>
      </c>
      <c r="C5131">
        <v>908.49302709999995</v>
      </c>
      <c r="D5131">
        <v>141.8548988</v>
      </c>
      <c r="E5131">
        <v>14.760176250000001</v>
      </c>
      <c r="F5131" s="260">
        <v>251</v>
      </c>
      <c r="G5131" s="260">
        <v>155</v>
      </c>
      <c r="H5131" s="260">
        <v>96</v>
      </c>
      <c r="I5131" s="260">
        <v>1607.5</v>
      </c>
      <c r="J5131" s="260">
        <v>973.75</v>
      </c>
      <c r="K5131" s="260">
        <v>53.75</v>
      </c>
      <c r="L5131" s="260">
        <v>580</v>
      </c>
      <c r="M5131" s="260">
        <v>61.75</v>
      </c>
      <c r="N5131" s="260">
        <v>7057.5</v>
      </c>
    </row>
    <row r="5132" spans="1:14" x14ac:dyDescent="0.25">
      <c r="A5132" s="263">
        <v>41656</v>
      </c>
      <c r="B5132">
        <v>4.4174281339999997</v>
      </c>
      <c r="C5132">
        <v>626.40897910000001</v>
      </c>
      <c r="D5132">
        <v>91.218124000000003</v>
      </c>
      <c r="E5132">
        <v>6.4416217509999996</v>
      </c>
      <c r="F5132" s="260">
        <v>239</v>
      </c>
      <c r="G5132" s="260">
        <v>149.5</v>
      </c>
      <c r="H5132" s="260">
        <v>89.5</v>
      </c>
      <c r="I5132" s="260">
        <v>1641.25</v>
      </c>
      <c r="J5132" s="260">
        <v>1053.125</v>
      </c>
      <c r="K5132" s="260">
        <v>47.625</v>
      </c>
      <c r="L5132" s="260">
        <v>540.5</v>
      </c>
      <c r="M5132" s="260">
        <v>53.125</v>
      </c>
      <c r="N5132" s="260">
        <v>6646.25</v>
      </c>
    </row>
    <row r="5133" spans="1:14" x14ac:dyDescent="0.25">
      <c r="A5133" s="263">
        <v>41657</v>
      </c>
      <c r="B5133">
        <v>3.5679227230000001</v>
      </c>
      <c r="C5133">
        <v>516.34977649999996</v>
      </c>
      <c r="D5133">
        <v>69.97695478</v>
      </c>
      <c r="E5133">
        <v>4.4522538120000004</v>
      </c>
      <c r="F5133" s="260">
        <v>227</v>
      </c>
      <c r="G5133" s="260">
        <v>144</v>
      </c>
      <c r="H5133" s="260">
        <v>83</v>
      </c>
      <c r="I5133" s="260">
        <v>1675</v>
      </c>
      <c r="J5133" s="260">
        <v>1132.5</v>
      </c>
      <c r="K5133" s="260">
        <v>41.5</v>
      </c>
      <c r="L5133" s="260">
        <v>501</v>
      </c>
      <c r="M5133" s="260">
        <v>44.5</v>
      </c>
      <c r="N5133" s="260">
        <v>6235</v>
      </c>
    </row>
    <row r="5134" spans="1:14" x14ac:dyDescent="0.25">
      <c r="A5134" s="263">
        <v>41658</v>
      </c>
      <c r="B5134">
        <v>3.3130711000000002</v>
      </c>
      <c r="C5134">
        <v>489.12856490000001</v>
      </c>
      <c r="D5134">
        <v>61.543608749999997</v>
      </c>
      <c r="E5134">
        <v>3.8770155339999999</v>
      </c>
      <c r="F5134" s="260">
        <v>215</v>
      </c>
      <c r="G5134" s="260">
        <v>138.5</v>
      </c>
      <c r="H5134" s="260">
        <v>76.5</v>
      </c>
      <c r="I5134" s="260">
        <v>1708.75</v>
      </c>
      <c r="J5134" s="260">
        <v>1211.875</v>
      </c>
      <c r="K5134" s="260">
        <v>35.375</v>
      </c>
      <c r="L5134" s="260">
        <v>461.5</v>
      </c>
      <c r="M5134" s="260">
        <v>35.875</v>
      </c>
      <c r="N5134" s="260">
        <v>5823.75</v>
      </c>
    </row>
    <row r="5135" spans="1:14" x14ac:dyDescent="0.25">
      <c r="A5135" s="263">
        <v>41659</v>
      </c>
      <c r="B5135">
        <v>3.1714868649999999</v>
      </c>
      <c r="C5135">
        <v>477.47369049999998</v>
      </c>
      <c r="D5135">
        <v>55.625342420000003</v>
      </c>
      <c r="E5135">
        <v>3.557228678</v>
      </c>
      <c r="F5135" s="260">
        <v>203</v>
      </c>
      <c r="G5135" s="260">
        <v>133</v>
      </c>
      <c r="H5135" s="260">
        <v>70</v>
      </c>
      <c r="I5135" s="260">
        <v>1742.5</v>
      </c>
      <c r="J5135" s="260">
        <v>1291.25</v>
      </c>
      <c r="K5135" s="260">
        <v>29.25</v>
      </c>
      <c r="L5135" s="260">
        <v>422</v>
      </c>
      <c r="M5135" s="260">
        <v>27.25</v>
      </c>
      <c r="N5135" s="260">
        <v>5412.5</v>
      </c>
    </row>
    <row r="5136" spans="1:14" x14ac:dyDescent="0.25">
      <c r="A5136" s="263">
        <v>41660</v>
      </c>
      <c r="B5136">
        <v>4.1342596629999999</v>
      </c>
      <c r="C5136">
        <v>634.47656199999994</v>
      </c>
      <c r="D5136">
        <v>68.225206659999998</v>
      </c>
      <c r="E5136">
        <v>5.630359544</v>
      </c>
      <c r="F5136" s="260">
        <v>191</v>
      </c>
      <c r="G5136" s="260">
        <v>127.5</v>
      </c>
      <c r="H5136" s="260">
        <v>63.5</v>
      </c>
      <c r="I5136" s="260">
        <v>1776.25</v>
      </c>
      <c r="J5136" s="260">
        <v>1370.625</v>
      </c>
      <c r="K5136" s="260">
        <v>23.125</v>
      </c>
      <c r="L5136" s="260">
        <v>382.5</v>
      </c>
      <c r="M5136" s="260">
        <v>18.625</v>
      </c>
      <c r="N5136" s="260">
        <v>5001.25</v>
      </c>
    </row>
    <row r="5137" spans="1:14" x14ac:dyDescent="0.25">
      <c r="A5137" s="263">
        <v>41661</v>
      </c>
      <c r="B5137">
        <v>3.114853171</v>
      </c>
      <c r="C5137">
        <v>487.11319830000002</v>
      </c>
      <c r="D5137">
        <v>48.173073199999997</v>
      </c>
      <c r="E5137">
        <v>3.39485701</v>
      </c>
      <c r="F5137" s="260">
        <v>179</v>
      </c>
      <c r="G5137" s="260">
        <v>122</v>
      </c>
      <c r="H5137" s="260">
        <v>57</v>
      </c>
      <c r="I5137" s="260">
        <v>1810</v>
      </c>
      <c r="J5137" s="260">
        <v>1450</v>
      </c>
      <c r="K5137" s="260">
        <v>17</v>
      </c>
      <c r="L5137" s="260">
        <v>343</v>
      </c>
      <c r="M5137" s="260">
        <v>10</v>
      </c>
      <c r="N5137" s="260">
        <v>4590</v>
      </c>
    </row>
    <row r="5138" spans="1:14" x14ac:dyDescent="0.25">
      <c r="A5138" s="263">
        <v>41662</v>
      </c>
      <c r="B5138">
        <v>2.9732689360000002</v>
      </c>
      <c r="C5138">
        <v>526.56117129999996</v>
      </c>
      <c r="D5138">
        <v>43.029148040000003</v>
      </c>
      <c r="E5138">
        <v>3.0901841829999999</v>
      </c>
      <c r="F5138" s="260">
        <v>167.5</v>
      </c>
      <c r="G5138" s="260">
        <v>116.375</v>
      </c>
      <c r="H5138" s="260">
        <v>51.125</v>
      </c>
      <c r="I5138" s="260">
        <v>2049.75</v>
      </c>
      <c r="J5138" s="260">
        <v>1531.25</v>
      </c>
      <c r="K5138" s="260">
        <v>15.375</v>
      </c>
      <c r="L5138" s="260">
        <v>503.125</v>
      </c>
      <c r="M5138" s="260">
        <v>9</v>
      </c>
      <c r="N5138" s="260">
        <v>4393.75</v>
      </c>
    </row>
    <row r="5139" spans="1:14" x14ac:dyDescent="0.25">
      <c r="A5139" s="263">
        <v>41663</v>
      </c>
      <c r="B5139">
        <v>2.8316847009999999</v>
      </c>
      <c r="C5139">
        <v>560.14347940000005</v>
      </c>
      <c r="D5139">
        <v>38.166579069999997</v>
      </c>
      <c r="E5139">
        <v>2.8053181519999999</v>
      </c>
      <c r="F5139" s="260">
        <v>156</v>
      </c>
      <c r="G5139" s="260">
        <v>110.75</v>
      </c>
      <c r="H5139" s="260">
        <v>45.25</v>
      </c>
      <c r="I5139" s="260">
        <v>2289.5</v>
      </c>
      <c r="J5139" s="260">
        <v>1612.5</v>
      </c>
      <c r="K5139" s="260">
        <v>13.75</v>
      </c>
      <c r="L5139" s="260">
        <v>663.25</v>
      </c>
      <c r="M5139" s="260">
        <v>8</v>
      </c>
      <c r="N5139" s="260">
        <v>4197.5</v>
      </c>
    </row>
    <row r="5140" spans="1:14" x14ac:dyDescent="0.25">
      <c r="A5140" s="263">
        <v>41664</v>
      </c>
      <c r="B5140">
        <v>2.5598429700000001</v>
      </c>
      <c r="C5140">
        <v>559.39531669999997</v>
      </c>
      <c r="D5140">
        <v>31.959127509999998</v>
      </c>
      <c r="E5140">
        <v>2.2967297769999999</v>
      </c>
      <c r="F5140" s="260">
        <v>144.5</v>
      </c>
      <c r="G5140" s="260">
        <v>105.125</v>
      </c>
      <c r="H5140" s="260">
        <v>39.375</v>
      </c>
      <c r="I5140" s="260">
        <v>2529.25</v>
      </c>
      <c r="J5140" s="260">
        <v>1693.75</v>
      </c>
      <c r="K5140" s="260">
        <v>12.125</v>
      </c>
      <c r="L5140" s="260">
        <v>823.375</v>
      </c>
      <c r="M5140" s="260">
        <v>7</v>
      </c>
      <c r="N5140" s="260">
        <v>4001.25</v>
      </c>
    </row>
    <row r="5141" spans="1:14" x14ac:dyDescent="0.25">
      <c r="A5141" s="263">
        <v>41665</v>
      </c>
      <c r="B5141">
        <v>2.2993279769999999</v>
      </c>
      <c r="C5141">
        <v>550.09490410000001</v>
      </c>
      <c r="D5141">
        <v>26.42203765</v>
      </c>
      <c r="E5141">
        <v>1.8320907879999999</v>
      </c>
      <c r="F5141" s="260">
        <v>133</v>
      </c>
      <c r="G5141" s="260">
        <v>99.5</v>
      </c>
      <c r="H5141" s="260">
        <v>33.5</v>
      </c>
      <c r="I5141" s="260">
        <v>2769</v>
      </c>
      <c r="J5141" s="260">
        <v>1775</v>
      </c>
      <c r="K5141" s="260">
        <v>10.5</v>
      </c>
      <c r="L5141" s="260">
        <v>983.5</v>
      </c>
      <c r="M5141" s="260">
        <v>6</v>
      </c>
      <c r="N5141" s="260">
        <v>3805</v>
      </c>
    </row>
    <row r="5142" spans="1:14" x14ac:dyDescent="0.25">
      <c r="A5142" s="263">
        <v>41666</v>
      </c>
      <c r="B5142">
        <v>1.93970402</v>
      </c>
      <c r="C5142">
        <v>504.23769820000001</v>
      </c>
      <c r="D5142">
        <v>20.362236920000001</v>
      </c>
      <c r="E5142">
        <v>1.469102267</v>
      </c>
      <c r="F5142" s="260">
        <v>121.5</v>
      </c>
      <c r="G5142" s="260">
        <v>93.875</v>
      </c>
      <c r="H5142" s="260">
        <v>27.625</v>
      </c>
      <c r="I5142" s="260">
        <v>3008.75</v>
      </c>
      <c r="J5142" s="260">
        <v>1856.25</v>
      </c>
      <c r="K5142" s="260">
        <v>8.875</v>
      </c>
      <c r="L5142" s="260">
        <v>1143.625</v>
      </c>
      <c r="M5142" s="260">
        <v>5</v>
      </c>
      <c r="N5142" s="260">
        <v>3608.75</v>
      </c>
    </row>
    <row r="5143" spans="1:14" x14ac:dyDescent="0.25">
      <c r="A5143" s="263">
        <v>41667</v>
      </c>
      <c r="B5143">
        <v>1.6140602799999999</v>
      </c>
      <c r="C5143">
        <v>453.01894440000001</v>
      </c>
      <c r="D5143">
        <v>15.3400289</v>
      </c>
      <c r="E5143">
        <v>1.1566150449999999</v>
      </c>
      <c r="F5143" s="260">
        <v>110</v>
      </c>
      <c r="G5143" s="260">
        <v>88.25</v>
      </c>
      <c r="H5143" s="260">
        <v>21.75</v>
      </c>
      <c r="I5143" s="260">
        <v>3248.5</v>
      </c>
      <c r="J5143" s="260">
        <v>1937.5</v>
      </c>
      <c r="K5143" s="260">
        <v>7.25</v>
      </c>
      <c r="L5143" s="260">
        <v>1303.75</v>
      </c>
      <c r="M5143" s="260">
        <v>4</v>
      </c>
      <c r="N5143" s="260">
        <v>3412.5</v>
      </c>
    </row>
    <row r="5144" spans="1:14" x14ac:dyDescent="0.25">
      <c r="A5144" s="263">
        <v>41668</v>
      </c>
      <c r="B5144">
        <v>1.3308918089999999</v>
      </c>
      <c r="C5144">
        <v>401.11056170000001</v>
      </c>
      <c r="D5144">
        <v>11.32642165</v>
      </c>
      <c r="E5144">
        <v>0.89570307500000002</v>
      </c>
      <c r="F5144" s="260">
        <v>98.5</v>
      </c>
      <c r="G5144" s="260">
        <v>82.625</v>
      </c>
      <c r="H5144" s="260">
        <v>15.875</v>
      </c>
      <c r="I5144" s="260">
        <v>3488.25</v>
      </c>
      <c r="J5144" s="260">
        <v>2018.75</v>
      </c>
      <c r="K5144" s="260">
        <v>5.625</v>
      </c>
      <c r="L5144" s="260">
        <v>1463.875</v>
      </c>
      <c r="M5144" s="260">
        <v>3</v>
      </c>
      <c r="N5144" s="260">
        <v>3216.25</v>
      </c>
    </row>
    <row r="5145" spans="1:14" x14ac:dyDescent="0.25">
      <c r="A5145" s="263">
        <v>41669</v>
      </c>
      <c r="B5145">
        <v>1.0618817629999999</v>
      </c>
      <c r="C5145">
        <v>342.03126639999999</v>
      </c>
      <c r="D5145">
        <v>7.9819528359999996</v>
      </c>
      <c r="E5145">
        <v>0.65975019400000001</v>
      </c>
      <c r="F5145" s="260">
        <v>87</v>
      </c>
      <c r="G5145" s="260">
        <v>77</v>
      </c>
      <c r="H5145" s="260">
        <v>10</v>
      </c>
      <c r="I5145" s="260">
        <v>3728</v>
      </c>
      <c r="J5145" s="260">
        <v>2100</v>
      </c>
      <c r="K5145" s="260">
        <v>4</v>
      </c>
      <c r="L5145" s="260">
        <v>1624</v>
      </c>
      <c r="M5145" s="260">
        <v>2</v>
      </c>
      <c r="N5145" s="260">
        <v>3020</v>
      </c>
    </row>
    <row r="5146" spans="1:14" x14ac:dyDescent="0.25">
      <c r="A5146" s="263">
        <v>41670</v>
      </c>
      <c r="B5146">
        <v>1.0817035559999999</v>
      </c>
      <c r="C5146">
        <v>302.20028189999999</v>
      </c>
      <c r="D5146">
        <v>16.58900573</v>
      </c>
      <c r="E5146">
        <v>0.67446707500000003</v>
      </c>
      <c r="F5146" s="260">
        <v>177.5</v>
      </c>
      <c r="G5146" s="260">
        <v>153.5</v>
      </c>
      <c r="H5146" s="260">
        <v>24</v>
      </c>
      <c r="I5146" s="260">
        <v>3233.5</v>
      </c>
      <c r="J5146" s="260">
        <v>1847.5</v>
      </c>
      <c r="K5146" s="260">
        <v>59.25</v>
      </c>
      <c r="L5146" s="260">
        <v>1326.75</v>
      </c>
      <c r="M5146" s="260">
        <v>5</v>
      </c>
      <c r="N5146" s="260">
        <v>3770</v>
      </c>
    </row>
    <row r="5147" spans="1:14" x14ac:dyDescent="0.25">
      <c r="A5147" s="263">
        <v>41671</v>
      </c>
      <c r="B5147">
        <v>1.4016839270000001</v>
      </c>
      <c r="C5147">
        <v>331.70794069999999</v>
      </c>
      <c r="D5147">
        <v>32.45627167</v>
      </c>
      <c r="E5147">
        <v>0.95367095700000004</v>
      </c>
      <c r="F5147" s="260">
        <v>268</v>
      </c>
      <c r="G5147" s="260">
        <v>230</v>
      </c>
      <c r="H5147" s="260">
        <v>38</v>
      </c>
      <c r="I5147" s="260">
        <v>2739</v>
      </c>
      <c r="J5147" s="260">
        <v>1595</v>
      </c>
      <c r="K5147" s="260">
        <v>114.5</v>
      </c>
      <c r="L5147" s="260">
        <v>1029.5</v>
      </c>
      <c r="M5147" s="260">
        <v>8</v>
      </c>
      <c r="N5147" s="260">
        <v>4520</v>
      </c>
    </row>
    <row r="5148" spans="1:14" x14ac:dyDescent="0.25">
      <c r="A5148" s="263">
        <v>41672</v>
      </c>
      <c r="B5148">
        <v>9.9108964539999995</v>
      </c>
      <c r="C5148">
        <v>1921.968613</v>
      </c>
      <c r="D5148">
        <v>306.98407109999999</v>
      </c>
      <c r="E5148">
        <v>35.148025189999998</v>
      </c>
      <c r="F5148" s="260">
        <v>358.5</v>
      </c>
      <c r="G5148" s="260">
        <v>306.5</v>
      </c>
      <c r="H5148" s="260">
        <v>52</v>
      </c>
      <c r="I5148" s="260">
        <v>2244.5</v>
      </c>
      <c r="J5148" s="260">
        <v>1342.5</v>
      </c>
      <c r="K5148" s="260">
        <v>169.75</v>
      </c>
      <c r="L5148" s="260">
        <v>732.25</v>
      </c>
      <c r="M5148" s="260">
        <v>11</v>
      </c>
      <c r="N5148" s="260">
        <v>5270</v>
      </c>
    </row>
    <row r="5149" spans="1:14" x14ac:dyDescent="0.25">
      <c r="A5149" s="263">
        <v>41673</v>
      </c>
      <c r="B5149">
        <v>16.25387018</v>
      </c>
      <c r="C5149">
        <v>2457.5851710000002</v>
      </c>
      <c r="D5149">
        <v>630.54613819999997</v>
      </c>
      <c r="E5149">
        <v>102.7094184</v>
      </c>
      <c r="F5149" s="260">
        <v>449</v>
      </c>
      <c r="G5149" s="260">
        <v>383</v>
      </c>
      <c r="H5149" s="260">
        <v>66</v>
      </c>
      <c r="I5149" s="260">
        <v>1750</v>
      </c>
      <c r="J5149" s="260">
        <v>1090</v>
      </c>
      <c r="K5149" s="260">
        <v>225</v>
      </c>
      <c r="L5149" s="260">
        <v>435</v>
      </c>
      <c r="M5149" s="260">
        <v>14</v>
      </c>
      <c r="N5149" s="260">
        <v>6020</v>
      </c>
    </row>
    <row r="5150" spans="1:14" x14ac:dyDescent="0.25">
      <c r="A5150" s="263">
        <v>41674</v>
      </c>
      <c r="B5150">
        <v>7.6738655400000004</v>
      </c>
      <c r="C5150">
        <v>1135.977664</v>
      </c>
      <c r="D5150">
        <v>269.62893960000002</v>
      </c>
      <c r="E5150">
        <v>21.266283219999998</v>
      </c>
      <c r="F5150" s="260">
        <v>406.66666666666703</v>
      </c>
      <c r="G5150" s="260">
        <v>345.11111111111097</v>
      </c>
      <c r="H5150" s="260">
        <v>61.5555555555556</v>
      </c>
      <c r="I5150" s="260">
        <v>1713.3333333333301</v>
      </c>
      <c r="J5150" s="260">
        <v>1103.3333333333301</v>
      </c>
      <c r="K5150" s="260">
        <v>200.888888888889</v>
      </c>
      <c r="L5150" s="260">
        <v>409.11111111111097</v>
      </c>
      <c r="M5150" s="260">
        <v>13.3333333333333</v>
      </c>
      <c r="N5150" s="260">
        <v>5712.2222222222199</v>
      </c>
    </row>
    <row r="5151" spans="1:14" x14ac:dyDescent="0.25">
      <c r="A5151" s="263">
        <v>41675</v>
      </c>
      <c r="B5151">
        <v>5.5501020140000001</v>
      </c>
      <c r="C5151">
        <v>804.00997819999998</v>
      </c>
      <c r="D5151">
        <v>174.7083312</v>
      </c>
      <c r="E5151">
        <v>9.7683640710000006</v>
      </c>
      <c r="F5151" s="260">
        <v>364.33333333333297</v>
      </c>
      <c r="G5151" s="260">
        <v>307.222222222222</v>
      </c>
      <c r="H5151" s="260">
        <v>57.1111111111111</v>
      </c>
      <c r="I5151" s="260">
        <v>1676.6666666666699</v>
      </c>
      <c r="J5151" s="260">
        <v>1116.6666666666699</v>
      </c>
      <c r="K5151" s="260">
        <v>176.777777777778</v>
      </c>
      <c r="L5151" s="260">
        <v>383.222222222222</v>
      </c>
      <c r="M5151" s="260">
        <v>12.6666666666667</v>
      </c>
      <c r="N5151" s="260">
        <v>5404.4444444444398</v>
      </c>
    </row>
    <row r="5152" spans="1:14" x14ac:dyDescent="0.25">
      <c r="A5152" s="263">
        <v>41676</v>
      </c>
      <c r="B5152">
        <v>4.6722797570000001</v>
      </c>
      <c r="C5152">
        <v>662.0433524</v>
      </c>
      <c r="D5152">
        <v>129.98656070000001</v>
      </c>
      <c r="E5152">
        <v>6.9831557479999997</v>
      </c>
      <c r="F5152" s="260">
        <v>322</v>
      </c>
      <c r="G5152" s="260">
        <v>269.33333333333297</v>
      </c>
      <c r="H5152" s="260">
        <v>52.6666666666667</v>
      </c>
      <c r="I5152" s="260">
        <v>1640</v>
      </c>
      <c r="J5152" s="260">
        <v>1130</v>
      </c>
      <c r="K5152" s="260">
        <v>152.666666666667</v>
      </c>
      <c r="L5152" s="260">
        <v>357.33333333333297</v>
      </c>
      <c r="M5152" s="260">
        <v>12</v>
      </c>
      <c r="N5152" s="260">
        <v>5096.6666666666697</v>
      </c>
    </row>
    <row r="5153" spans="1:14" x14ac:dyDescent="0.25">
      <c r="A5153" s="263">
        <v>41677</v>
      </c>
      <c r="B5153">
        <v>3.539605876</v>
      </c>
      <c r="C5153">
        <v>490.3345228</v>
      </c>
      <c r="D5153">
        <v>85.528204700000003</v>
      </c>
      <c r="E5153">
        <v>4.3244893639999997</v>
      </c>
      <c r="F5153" s="260">
        <v>279.66666666666703</v>
      </c>
      <c r="G5153" s="260">
        <v>231.444444444444</v>
      </c>
      <c r="H5153" s="260">
        <v>48.2222222222222</v>
      </c>
      <c r="I5153" s="260">
        <v>1603.3333333333301</v>
      </c>
      <c r="J5153" s="260">
        <v>1143.3333333333301</v>
      </c>
      <c r="K5153" s="260">
        <v>128.555555555556</v>
      </c>
      <c r="L5153" s="260">
        <v>331.444444444444</v>
      </c>
      <c r="M5153" s="260">
        <v>11.3333333333333</v>
      </c>
      <c r="N5153" s="260">
        <v>4788.8888888888896</v>
      </c>
    </row>
    <row r="5154" spans="1:14" x14ac:dyDescent="0.25">
      <c r="A5154" s="263">
        <v>41678</v>
      </c>
      <c r="B5154">
        <v>2.8316847009999999</v>
      </c>
      <c r="C5154">
        <v>383.29684109999999</v>
      </c>
      <c r="D5154">
        <v>58.065393800000002</v>
      </c>
      <c r="E5154">
        <v>2.8336385449999999</v>
      </c>
      <c r="F5154" s="260">
        <v>237.333333333333</v>
      </c>
      <c r="G5154" s="260">
        <v>193.555555555556</v>
      </c>
      <c r="H5154" s="260">
        <v>43.7777777777778</v>
      </c>
      <c r="I5154" s="260">
        <v>1566.6666666666699</v>
      </c>
      <c r="J5154" s="260">
        <v>1156.6666666666699</v>
      </c>
      <c r="K5154" s="260">
        <v>104.444444444444</v>
      </c>
      <c r="L5154" s="260">
        <v>305.555555555556</v>
      </c>
      <c r="M5154" s="260">
        <v>10.6666666666667</v>
      </c>
      <c r="N5154" s="260">
        <v>4481.1111111111104</v>
      </c>
    </row>
    <row r="5155" spans="1:14" x14ac:dyDescent="0.25">
      <c r="A5155" s="263">
        <v>41679</v>
      </c>
      <c r="B5155">
        <v>2.2313675439999998</v>
      </c>
      <c r="C5155">
        <v>294.96893840000001</v>
      </c>
      <c r="D5155">
        <v>37.594080380000001</v>
      </c>
      <c r="E5155">
        <v>1.7465925950000001</v>
      </c>
      <c r="F5155" s="260">
        <v>195</v>
      </c>
      <c r="G5155" s="260">
        <v>155.666666666667</v>
      </c>
      <c r="H5155" s="260">
        <v>39.3333333333333</v>
      </c>
      <c r="I5155" s="260">
        <v>1530</v>
      </c>
      <c r="J5155" s="260">
        <v>1170</v>
      </c>
      <c r="K5155" s="260">
        <v>80.3333333333333</v>
      </c>
      <c r="L5155" s="260">
        <v>279.66666666666703</v>
      </c>
      <c r="M5155" s="260">
        <v>10</v>
      </c>
      <c r="N5155" s="260">
        <v>4173.3333333333303</v>
      </c>
    </row>
    <row r="5156" spans="1:14" x14ac:dyDescent="0.25">
      <c r="A5156" s="263">
        <v>41680</v>
      </c>
      <c r="B5156">
        <v>1.982179291</v>
      </c>
      <c r="C5156">
        <v>255.74870079999999</v>
      </c>
      <c r="D5156">
        <v>26.14573772</v>
      </c>
      <c r="E5156">
        <v>1.4931539330000001</v>
      </c>
      <c r="F5156" s="260">
        <v>152.666666666667</v>
      </c>
      <c r="G5156" s="260">
        <v>117.777777777778</v>
      </c>
      <c r="H5156" s="260">
        <v>34.8888888888889</v>
      </c>
      <c r="I5156" s="260">
        <v>1493.3333333333301</v>
      </c>
      <c r="J5156" s="260">
        <v>1183.3333333333301</v>
      </c>
      <c r="K5156" s="260">
        <v>56.2222222222222</v>
      </c>
      <c r="L5156" s="260">
        <v>253.777777777778</v>
      </c>
      <c r="M5156" s="260">
        <v>9.3333333333333304</v>
      </c>
      <c r="N5156" s="260">
        <v>3865.5555555555602</v>
      </c>
    </row>
    <row r="5157" spans="1:14" x14ac:dyDescent="0.25">
      <c r="A5157" s="263">
        <v>41681</v>
      </c>
      <c r="B5157">
        <v>1.6990108209999999</v>
      </c>
      <c r="C5157">
        <v>213.8307059</v>
      </c>
      <c r="D5157">
        <v>16.19633035</v>
      </c>
      <c r="E5157">
        <v>1.2139227109999999</v>
      </c>
      <c r="F5157" s="260">
        <v>110.333333333333</v>
      </c>
      <c r="G5157" s="260">
        <v>79.8888888888889</v>
      </c>
      <c r="H5157" s="260">
        <v>30.4444444444444</v>
      </c>
      <c r="I5157" s="260">
        <v>1456.6666666666699</v>
      </c>
      <c r="J5157" s="260">
        <v>1196.6666666666699</v>
      </c>
      <c r="K5157" s="260">
        <v>32.1111111111111</v>
      </c>
      <c r="L5157" s="260">
        <v>227.888888888889</v>
      </c>
      <c r="M5157" s="260">
        <v>8.6666666666666696</v>
      </c>
      <c r="N5157" s="260">
        <v>3557.7777777777801</v>
      </c>
    </row>
    <row r="5158" spans="1:14" x14ac:dyDescent="0.25">
      <c r="A5158" s="263">
        <v>41682</v>
      </c>
      <c r="B5158">
        <v>1.415842351</v>
      </c>
      <c r="C5158">
        <v>173.7068664</v>
      </c>
      <c r="D5158">
        <v>8.3183569810000009</v>
      </c>
      <c r="E5158">
        <v>0.94579128800000001</v>
      </c>
      <c r="F5158" s="260">
        <v>68</v>
      </c>
      <c r="G5158" s="260">
        <v>42</v>
      </c>
      <c r="H5158" s="260">
        <v>26</v>
      </c>
      <c r="I5158" s="260">
        <v>1420</v>
      </c>
      <c r="J5158" s="260">
        <v>1210</v>
      </c>
      <c r="K5158" s="260">
        <v>8</v>
      </c>
      <c r="L5158" s="260">
        <v>202</v>
      </c>
      <c r="M5158" s="260">
        <v>8</v>
      </c>
      <c r="N5158" s="260">
        <v>3250</v>
      </c>
    </row>
    <row r="5159" spans="1:14" x14ac:dyDescent="0.25">
      <c r="A5159" s="263">
        <v>41683</v>
      </c>
      <c r="B5159">
        <v>1.2912482240000001</v>
      </c>
      <c r="C5159">
        <v>152.4705903</v>
      </c>
      <c r="D5159">
        <v>7.400401821</v>
      </c>
      <c r="E5159">
        <v>0.83088885499999998</v>
      </c>
      <c r="F5159" s="260">
        <v>66.3333333333333</v>
      </c>
      <c r="G5159" s="260">
        <v>44</v>
      </c>
      <c r="H5159" s="260">
        <v>22.3333333333333</v>
      </c>
      <c r="I5159" s="260">
        <v>1366.6666666666699</v>
      </c>
      <c r="J5159" s="260">
        <v>1148.6666666666699</v>
      </c>
      <c r="K5159" s="260">
        <v>18.3333333333333</v>
      </c>
      <c r="L5159" s="260">
        <v>199.666666666667</v>
      </c>
      <c r="M5159" s="260">
        <v>9.3333333333333304</v>
      </c>
      <c r="N5159" s="260">
        <v>3283.3333333333298</v>
      </c>
    </row>
    <row r="5160" spans="1:14" x14ac:dyDescent="0.25">
      <c r="A5160" s="263">
        <v>41684</v>
      </c>
      <c r="B5160">
        <v>1.2714264310000001</v>
      </c>
      <c r="C5160">
        <v>144.2713</v>
      </c>
      <c r="D5160">
        <v>7.1037137550000002</v>
      </c>
      <c r="E5160">
        <v>0.81120138799999997</v>
      </c>
      <c r="F5160" s="260">
        <v>64.6666666666667</v>
      </c>
      <c r="G5160" s="260">
        <v>46</v>
      </c>
      <c r="H5160" s="260">
        <v>18.6666666666667</v>
      </c>
      <c r="I5160" s="260">
        <v>1313.3333333333301</v>
      </c>
      <c r="J5160" s="260">
        <v>1087.3333333333301</v>
      </c>
      <c r="K5160" s="260">
        <v>28.6666666666667</v>
      </c>
      <c r="L5160" s="260">
        <v>197.333333333333</v>
      </c>
      <c r="M5160" s="260">
        <v>10.6666666666667</v>
      </c>
      <c r="N5160" s="260">
        <v>3316.6666666666702</v>
      </c>
    </row>
    <row r="5161" spans="1:14" x14ac:dyDescent="0.25">
      <c r="A5161" s="263">
        <v>41685</v>
      </c>
      <c r="B5161">
        <v>1.2969115929999999</v>
      </c>
      <c r="C5161">
        <v>141.18698370000001</v>
      </c>
      <c r="D5161">
        <v>7.0593491830000001</v>
      </c>
      <c r="E5161">
        <v>0.83203201299999996</v>
      </c>
      <c r="F5161" s="260">
        <v>63</v>
      </c>
      <c r="G5161" s="260">
        <v>48</v>
      </c>
      <c r="H5161" s="260">
        <v>15</v>
      </c>
      <c r="I5161" s="260">
        <v>1260</v>
      </c>
      <c r="J5161" s="260">
        <v>1026</v>
      </c>
      <c r="K5161" s="260">
        <v>39</v>
      </c>
      <c r="L5161" s="260">
        <v>195</v>
      </c>
      <c r="M5161" s="260">
        <v>12</v>
      </c>
      <c r="N5161" s="260">
        <v>3350</v>
      </c>
    </row>
    <row r="5162" spans="1:14" x14ac:dyDescent="0.25">
      <c r="A5162" s="263">
        <v>41686</v>
      </c>
      <c r="B5162">
        <v>1.288416539</v>
      </c>
      <c r="C5162">
        <v>134.32515470000001</v>
      </c>
      <c r="D5162">
        <v>6.8275769229999996</v>
      </c>
      <c r="E5162">
        <v>0.82688443499999997</v>
      </c>
      <c r="F5162" s="260">
        <v>61.3333333333333</v>
      </c>
      <c r="G5162" s="260">
        <v>50</v>
      </c>
      <c r="H5162" s="260">
        <v>11.3333333333333</v>
      </c>
      <c r="I5162" s="260">
        <v>1206.6666666666699</v>
      </c>
      <c r="J5162" s="260">
        <v>964.66666666666697</v>
      </c>
      <c r="K5162" s="260">
        <v>49.3333333333333</v>
      </c>
      <c r="L5162" s="260">
        <v>192.666666666667</v>
      </c>
      <c r="M5162" s="260">
        <v>13.3333333333333</v>
      </c>
      <c r="N5162" s="260">
        <v>3383.3333333333298</v>
      </c>
    </row>
    <row r="5163" spans="1:14" x14ac:dyDescent="0.25">
      <c r="A5163" s="263">
        <v>41687</v>
      </c>
      <c r="B5163">
        <v>1.415842351</v>
      </c>
      <c r="C5163">
        <v>141.08585859999999</v>
      </c>
      <c r="D5163">
        <v>7.298950488</v>
      </c>
      <c r="E5163">
        <v>0.949334177</v>
      </c>
      <c r="F5163" s="260">
        <v>59.6666666666667</v>
      </c>
      <c r="G5163" s="260">
        <v>52</v>
      </c>
      <c r="H5163" s="260">
        <v>7.6666666666666599</v>
      </c>
      <c r="I5163" s="260">
        <v>1153.3333333333301</v>
      </c>
      <c r="J5163" s="260">
        <v>903.33333333333303</v>
      </c>
      <c r="K5163" s="260">
        <v>59.6666666666667</v>
      </c>
      <c r="L5163" s="260">
        <v>190.333333333333</v>
      </c>
      <c r="M5163" s="260">
        <v>14.6666666666667</v>
      </c>
      <c r="N5163" s="260">
        <v>3416.6666666666702</v>
      </c>
    </row>
    <row r="5164" spans="1:14" x14ac:dyDescent="0.25">
      <c r="A5164" s="263">
        <v>41688</v>
      </c>
      <c r="B5164">
        <v>2.7099222589999998</v>
      </c>
      <c r="C5164">
        <v>257.55101150000002</v>
      </c>
      <c r="D5164">
        <v>13.579962419999999</v>
      </c>
      <c r="E5164">
        <v>2.6706444500000002</v>
      </c>
      <c r="F5164" s="260">
        <v>58</v>
      </c>
      <c r="G5164" s="260">
        <v>54</v>
      </c>
      <c r="H5164" s="260">
        <v>4</v>
      </c>
      <c r="I5164" s="260">
        <v>1100</v>
      </c>
      <c r="J5164" s="260">
        <v>842</v>
      </c>
      <c r="K5164" s="260">
        <v>70</v>
      </c>
      <c r="L5164" s="260">
        <v>188</v>
      </c>
      <c r="M5164" s="260">
        <v>16</v>
      </c>
      <c r="N5164" s="260">
        <v>3450</v>
      </c>
    </row>
    <row r="5165" spans="1:14" x14ac:dyDescent="0.25">
      <c r="A5165" s="263">
        <v>41689</v>
      </c>
      <c r="B5165">
        <v>45.306955219999999</v>
      </c>
      <c r="C5165">
        <v>4635.9112169999999</v>
      </c>
      <c r="D5165">
        <v>252.76620869999999</v>
      </c>
      <c r="E5165">
        <v>935.89439530000004</v>
      </c>
      <c r="F5165" s="260">
        <v>64.571428571428598</v>
      </c>
      <c r="G5165" s="260">
        <v>59</v>
      </c>
      <c r="H5165" s="260">
        <v>5.5714285714285703</v>
      </c>
      <c r="I5165" s="260">
        <v>1184.2857142857099</v>
      </c>
      <c r="J5165" s="260">
        <v>916</v>
      </c>
      <c r="K5165" s="260">
        <v>62.857142857142897</v>
      </c>
      <c r="L5165" s="260">
        <v>205.42857142857099</v>
      </c>
      <c r="M5165" s="260">
        <v>15.4285714285714</v>
      </c>
      <c r="N5165" s="260">
        <v>3631.4285714285702</v>
      </c>
    </row>
    <row r="5166" spans="1:14" x14ac:dyDescent="0.25">
      <c r="A5166" s="263">
        <v>41690</v>
      </c>
      <c r="B5166">
        <v>131.10700170000001</v>
      </c>
      <c r="C5166">
        <v>14369.926729999999</v>
      </c>
      <c r="D5166">
        <v>805.88102619999995</v>
      </c>
      <c r="E5166">
        <v>7984.4529819999998</v>
      </c>
      <c r="F5166" s="260">
        <v>71.142857142857096</v>
      </c>
      <c r="G5166" s="260">
        <v>64</v>
      </c>
      <c r="H5166" s="260">
        <v>7.1428571428571397</v>
      </c>
      <c r="I5166" s="260">
        <v>1268.57142857143</v>
      </c>
      <c r="J5166" s="260">
        <v>990</v>
      </c>
      <c r="K5166" s="260">
        <v>55.714285714285701</v>
      </c>
      <c r="L5166" s="260">
        <v>222.857142857143</v>
      </c>
      <c r="M5166" s="260">
        <v>14.8571428571429</v>
      </c>
      <c r="N5166" s="260">
        <v>3812.8571428571399</v>
      </c>
    </row>
    <row r="5167" spans="1:14" x14ac:dyDescent="0.25">
      <c r="A5167" s="263">
        <v>41691</v>
      </c>
      <c r="B5167">
        <v>200.2001084</v>
      </c>
      <c r="C5167">
        <v>23400.761470000001</v>
      </c>
      <c r="D5167">
        <v>1344.246488</v>
      </c>
      <c r="E5167">
        <v>19590.201079999999</v>
      </c>
      <c r="F5167" s="260">
        <v>77.714285714285694</v>
      </c>
      <c r="G5167" s="260">
        <v>69</v>
      </c>
      <c r="H5167" s="260">
        <v>8.7142857142857206</v>
      </c>
      <c r="I5167" s="260">
        <v>1352.8571428571399</v>
      </c>
      <c r="J5167" s="260">
        <v>1064</v>
      </c>
      <c r="K5167" s="260">
        <v>48.571428571428598</v>
      </c>
      <c r="L5167" s="260">
        <v>240.28571428571399</v>
      </c>
      <c r="M5167" s="260">
        <v>14.285714285714301</v>
      </c>
      <c r="N5167" s="260">
        <v>3994.2857142857101</v>
      </c>
    </row>
    <row r="5168" spans="1:14" x14ac:dyDescent="0.25">
      <c r="A5168" s="263">
        <v>41692</v>
      </c>
      <c r="B5168">
        <v>29.449520889999999</v>
      </c>
      <c r="C5168">
        <v>3656.7217660000001</v>
      </c>
      <c r="D5168">
        <v>214.45982530000001</v>
      </c>
      <c r="E5168">
        <v>370.14888230000003</v>
      </c>
      <c r="F5168" s="260">
        <v>84.285714285714306</v>
      </c>
      <c r="G5168" s="260">
        <v>74</v>
      </c>
      <c r="H5168" s="260">
        <v>10.285714285714301</v>
      </c>
      <c r="I5168" s="260">
        <v>1437.1428571428601</v>
      </c>
      <c r="J5168" s="260">
        <v>1138</v>
      </c>
      <c r="K5168" s="260">
        <v>41.428571428571402</v>
      </c>
      <c r="L5168" s="260">
        <v>257.71428571428601</v>
      </c>
      <c r="M5168" s="260">
        <v>13.714285714285699</v>
      </c>
      <c r="N5168" s="260">
        <v>4175.7142857142899</v>
      </c>
    </row>
    <row r="5169" spans="1:14" x14ac:dyDescent="0.25">
      <c r="A5169" s="263">
        <v>41693</v>
      </c>
      <c r="B5169">
        <v>12.37446214</v>
      </c>
      <c r="C5169">
        <v>1626.6407260000001</v>
      </c>
      <c r="D5169">
        <v>97.140234910000004</v>
      </c>
      <c r="E5169">
        <v>60.727993120000001</v>
      </c>
      <c r="F5169" s="260">
        <v>90.857142857142904</v>
      </c>
      <c r="G5169" s="260">
        <v>79</v>
      </c>
      <c r="H5169" s="260">
        <v>11.8571428571429</v>
      </c>
      <c r="I5169" s="260">
        <v>1521.42857142857</v>
      </c>
      <c r="J5169" s="260">
        <v>1212</v>
      </c>
      <c r="K5169" s="260">
        <v>34.285714285714299</v>
      </c>
      <c r="L5169" s="260">
        <v>275.142857142857</v>
      </c>
      <c r="M5169" s="260">
        <v>13.1428571428571</v>
      </c>
      <c r="N5169" s="260">
        <v>4357.1428571428596</v>
      </c>
    </row>
    <row r="5170" spans="1:14" x14ac:dyDescent="0.25">
      <c r="A5170" s="263">
        <v>41694</v>
      </c>
      <c r="B5170">
        <v>8.4101035619999998</v>
      </c>
      <c r="C5170">
        <v>1166.764905</v>
      </c>
      <c r="D5170">
        <v>70.794810049999995</v>
      </c>
      <c r="E5170">
        <v>29.514664270000001</v>
      </c>
      <c r="F5170" s="260">
        <v>97.428571428571402</v>
      </c>
      <c r="G5170" s="260">
        <v>84</v>
      </c>
      <c r="H5170" s="260">
        <v>13.4285714285714</v>
      </c>
      <c r="I5170" s="260">
        <v>1605.7142857142901</v>
      </c>
      <c r="J5170" s="260">
        <v>1286</v>
      </c>
      <c r="K5170" s="260">
        <v>27.1428571428571</v>
      </c>
      <c r="L5170" s="260">
        <v>292.57142857142901</v>
      </c>
      <c r="M5170" s="260">
        <v>12.5714285714286</v>
      </c>
      <c r="N5170" s="260">
        <v>4538.5714285714303</v>
      </c>
    </row>
    <row r="5171" spans="1:14" x14ac:dyDescent="0.25">
      <c r="A5171" s="263">
        <v>41695</v>
      </c>
      <c r="B5171">
        <v>5.691686249</v>
      </c>
      <c r="C5171">
        <v>831.07725930000004</v>
      </c>
      <c r="D5171">
        <v>51.143215959999999</v>
      </c>
      <c r="E5171">
        <v>12.003198709999999</v>
      </c>
      <c r="F5171" s="260">
        <v>104</v>
      </c>
      <c r="G5171" s="260">
        <v>89</v>
      </c>
      <c r="H5171" s="260">
        <v>15</v>
      </c>
      <c r="I5171" s="260">
        <v>1690</v>
      </c>
      <c r="J5171" s="260">
        <v>1360</v>
      </c>
      <c r="K5171" s="260">
        <v>20</v>
      </c>
      <c r="L5171" s="260">
        <v>310</v>
      </c>
      <c r="M5171" s="260">
        <v>12</v>
      </c>
      <c r="N5171" s="260">
        <v>4720</v>
      </c>
    </row>
    <row r="5172" spans="1:14" x14ac:dyDescent="0.25">
      <c r="A5172" s="263">
        <v>41696</v>
      </c>
      <c r="B5172">
        <v>4.4457449809999998</v>
      </c>
      <c r="C5172">
        <v>638.58680909999998</v>
      </c>
      <c r="D5172">
        <v>39.035419230000002</v>
      </c>
      <c r="E5172">
        <v>7.3628452690000001</v>
      </c>
      <c r="F5172" s="260">
        <v>101.625</v>
      </c>
      <c r="G5172" s="260">
        <v>85.125</v>
      </c>
      <c r="H5172" s="260">
        <v>16.5</v>
      </c>
      <c r="I5172" s="260">
        <v>1662.5</v>
      </c>
      <c r="J5172" s="260">
        <v>1355</v>
      </c>
      <c r="K5172" s="260">
        <v>18.375</v>
      </c>
      <c r="L5172" s="260">
        <v>289.125</v>
      </c>
      <c r="M5172" s="260">
        <v>12.125</v>
      </c>
      <c r="N5172" s="260">
        <v>4506.25</v>
      </c>
    </row>
    <row r="5173" spans="1:14" x14ac:dyDescent="0.25">
      <c r="A5173" s="263">
        <v>41697</v>
      </c>
      <c r="B5173">
        <v>3.3413879469999999</v>
      </c>
      <c r="C5173">
        <v>472.01782689999999</v>
      </c>
      <c r="D5173">
        <v>28.65306992</v>
      </c>
      <c r="E5173">
        <v>4.4303331779999997</v>
      </c>
      <c r="F5173" s="260">
        <v>99.25</v>
      </c>
      <c r="G5173" s="260">
        <v>81.25</v>
      </c>
      <c r="H5173" s="260">
        <v>18</v>
      </c>
      <c r="I5173" s="260">
        <v>1635</v>
      </c>
      <c r="J5173" s="260">
        <v>1350</v>
      </c>
      <c r="K5173" s="260">
        <v>16.75</v>
      </c>
      <c r="L5173" s="260">
        <v>268.25</v>
      </c>
      <c r="M5173" s="260">
        <v>12.25</v>
      </c>
      <c r="N5173" s="260">
        <v>4292.5</v>
      </c>
    </row>
    <row r="5174" spans="1:14" x14ac:dyDescent="0.25">
      <c r="A5174" s="263">
        <v>41698</v>
      </c>
      <c r="B5174">
        <v>2.6476251949999998</v>
      </c>
      <c r="C5174">
        <v>367.72336810000002</v>
      </c>
      <c r="D5174">
        <v>22.160622879999998</v>
      </c>
      <c r="E5174">
        <v>2.7846436809999999</v>
      </c>
      <c r="F5174" s="260">
        <v>96.875</v>
      </c>
      <c r="G5174" s="260">
        <v>77.375</v>
      </c>
      <c r="H5174" s="260">
        <v>19.5</v>
      </c>
      <c r="I5174" s="260">
        <v>1607.5</v>
      </c>
      <c r="J5174" s="260">
        <v>1345</v>
      </c>
      <c r="K5174" s="260">
        <v>15.125</v>
      </c>
      <c r="L5174" s="260">
        <v>247.375</v>
      </c>
      <c r="M5174" s="260">
        <v>12.375</v>
      </c>
      <c r="N5174" s="260">
        <v>4078.75</v>
      </c>
    </row>
    <row r="5175" spans="1:14" x14ac:dyDescent="0.25">
      <c r="A5175" s="263">
        <v>41699</v>
      </c>
      <c r="B5175">
        <v>2.7325757359999998</v>
      </c>
      <c r="C5175">
        <v>373.02937889999998</v>
      </c>
      <c r="D5175">
        <v>22.310934369999998</v>
      </c>
      <c r="E5175">
        <v>3.0066961719999998</v>
      </c>
      <c r="F5175" s="260">
        <v>94.5</v>
      </c>
      <c r="G5175" s="260">
        <v>73.5</v>
      </c>
      <c r="H5175" s="260">
        <v>21</v>
      </c>
      <c r="I5175" s="260">
        <v>1580</v>
      </c>
      <c r="J5175" s="260">
        <v>1340</v>
      </c>
      <c r="K5175" s="260">
        <v>13.5</v>
      </c>
      <c r="L5175" s="260">
        <v>226.5</v>
      </c>
      <c r="M5175" s="260">
        <v>12.5</v>
      </c>
      <c r="N5175" s="260">
        <v>3865</v>
      </c>
    </row>
    <row r="5176" spans="1:14" x14ac:dyDescent="0.25">
      <c r="A5176" s="263">
        <v>41700</v>
      </c>
      <c r="B5176">
        <v>2.6646153039999998</v>
      </c>
      <c r="C5176">
        <v>357.42083839999998</v>
      </c>
      <c r="D5176">
        <v>21.20927197</v>
      </c>
      <c r="E5176">
        <v>2.872693564</v>
      </c>
      <c r="F5176" s="260">
        <v>92.125</v>
      </c>
      <c r="G5176" s="260">
        <v>69.625</v>
      </c>
      <c r="H5176" s="260">
        <v>22.5</v>
      </c>
      <c r="I5176" s="260">
        <v>1552.5</v>
      </c>
      <c r="J5176" s="260">
        <v>1335</v>
      </c>
      <c r="K5176" s="260">
        <v>11.875</v>
      </c>
      <c r="L5176" s="260">
        <v>205.625</v>
      </c>
      <c r="M5176" s="260">
        <v>12.625</v>
      </c>
      <c r="N5176" s="260">
        <v>3651.25</v>
      </c>
    </row>
    <row r="5177" spans="1:14" x14ac:dyDescent="0.25">
      <c r="A5177" s="263">
        <v>41701</v>
      </c>
      <c r="B5177">
        <v>2.6589519340000001</v>
      </c>
      <c r="C5177">
        <v>350.3435068</v>
      </c>
      <c r="D5177">
        <v>20.618576879999999</v>
      </c>
      <c r="E5177">
        <v>2.8838738450000001</v>
      </c>
      <c r="F5177" s="260">
        <v>89.75</v>
      </c>
      <c r="G5177" s="260">
        <v>65.75</v>
      </c>
      <c r="H5177" s="260">
        <v>24</v>
      </c>
      <c r="I5177" s="260">
        <v>1525</v>
      </c>
      <c r="J5177" s="260">
        <v>1330</v>
      </c>
      <c r="K5177" s="260">
        <v>10.25</v>
      </c>
      <c r="L5177" s="260">
        <v>184.75</v>
      </c>
      <c r="M5177" s="260">
        <v>12.75</v>
      </c>
      <c r="N5177" s="260">
        <v>3437.5</v>
      </c>
    </row>
    <row r="5178" spans="1:14" x14ac:dyDescent="0.25">
      <c r="A5178" s="263">
        <v>41702</v>
      </c>
      <c r="B5178">
        <v>2.6419618260000002</v>
      </c>
      <c r="C5178">
        <v>341.82758890000002</v>
      </c>
      <c r="D5178">
        <v>19.944698219999999</v>
      </c>
      <c r="E5178">
        <v>2.8677772309999998</v>
      </c>
      <c r="F5178" s="260">
        <v>87.375</v>
      </c>
      <c r="G5178" s="260">
        <v>61.875</v>
      </c>
      <c r="H5178" s="260">
        <v>25.5</v>
      </c>
      <c r="I5178" s="260">
        <v>1497.5</v>
      </c>
      <c r="J5178" s="260">
        <v>1325</v>
      </c>
      <c r="K5178" s="260">
        <v>8.625</v>
      </c>
      <c r="L5178" s="260">
        <v>163.875</v>
      </c>
      <c r="M5178" s="260">
        <v>12.875</v>
      </c>
      <c r="N5178" s="260">
        <v>3223.75</v>
      </c>
    </row>
    <row r="5179" spans="1:14" x14ac:dyDescent="0.25">
      <c r="A5179" s="263">
        <v>41703</v>
      </c>
      <c r="B5179">
        <v>2.398436942</v>
      </c>
      <c r="C5179">
        <v>304.62067910000002</v>
      </c>
      <c r="D5179">
        <v>17.6141209</v>
      </c>
      <c r="E5179">
        <v>2.320909796</v>
      </c>
      <c r="F5179" s="260">
        <v>85</v>
      </c>
      <c r="G5179" s="260">
        <v>58</v>
      </c>
      <c r="H5179" s="260">
        <v>27</v>
      </c>
      <c r="I5179" s="260">
        <v>1470</v>
      </c>
      <c r="J5179" s="260">
        <v>1320</v>
      </c>
      <c r="K5179" s="260">
        <v>7</v>
      </c>
      <c r="L5179" s="260">
        <v>143</v>
      </c>
      <c r="M5179" s="260">
        <v>13</v>
      </c>
      <c r="N5179" s="260">
        <v>3010</v>
      </c>
    </row>
    <row r="5180" spans="1:14" x14ac:dyDescent="0.25">
      <c r="A5180" s="263">
        <v>41704</v>
      </c>
      <c r="B5180">
        <v>2.5003775909999999</v>
      </c>
      <c r="C5180">
        <v>322.32067480000001</v>
      </c>
      <c r="D5180">
        <v>22.380979830000001</v>
      </c>
      <c r="E5180">
        <v>2.5766664530000001</v>
      </c>
      <c r="F5180" s="260">
        <v>103.6</v>
      </c>
      <c r="G5180" s="260">
        <v>82</v>
      </c>
      <c r="H5180" s="260">
        <v>21.6</v>
      </c>
      <c r="I5180" s="260">
        <v>1492</v>
      </c>
      <c r="J5180" s="260">
        <v>1250.5999999999999</v>
      </c>
      <c r="K5180" s="260">
        <v>25.8</v>
      </c>
      <c r="L5180" s="260">
        <v>215.6</v>
      </c>
      <c r="M5180" s="260">
        <v>38.799999999999997</v>
      </c>
      <c r="N5180" s="260">
        <v>3394</v>
      </c>
    </row>
    <row r="5181" spans="1:14" x14ac:dyDescent="0.25">
      <c r="A5181" s="263">
        <v>41705</v>
      </c>
      <c r="B5181">
        <v>2.8883183950000002</v>
      </c>
      <c r="C5181">
        <v>377.81977389999997</v>
      </c>
      <c r="D5181">
        <v>30.49509668</v>
      </c>
      <c r="E5181">
        <v>3.5599756390000001</v>
      </c>
      <c r="F5181" s="260">
        <v>122.2</v>
      </c>
      <c r="G5181" s="260">
        <v>106</v>
      </c>
      <c r="H5181" s="260">
        <v>16.2</v>
      </c>
      <c r="I5181" s="260">
        <v>1514</v>
      </c>
      <c r="J5181" s="260">
        <v>1181.2</v>
      </c>
      <c r="K5181" s="260">
        <v>44.6</v>
      </c>
      <c r="L5181" s="260">
        <v>288.2</v>
      </c>
      <c r="M5181" s="260">
        <v>64.599999999999994</v>
      </c>
      <c r="N5181" s="260">
        <v>3778</v>
      </c>
    </row>
    <row r="5182" spans="1:14" x14ac:dyDescent="0.25">
      <c r="A5182" s="263">
        <v>41706</v>
      </c>
      <c r="B5182">
        <v>5.5501020140000001</v>
      </c>
      <c r="C5182">
        <v>736.55625829999997</v>
      </c>
      <c r="D5182">
        <v>67.517657009999994</v>
      </c>
      <c r="E5182">
        <v>12.525133009999999</v>
      </c>
      <c r="F5182" s="260">
        <v>140.80000000000001</v>
      </c>
      <c r="G5182" s="260">
        <v>130</v>
      </c>
      <c r="H5182" s="260">
        <v>10.8</v>
      </c>
      <c r="I5182" s="260">
        <v>1536</v>
      </c>
      <c r="J5182" s="260">
        <v>1111.8</v>
      </c>
      <c r="K5182" s="260">
        <v>63.4</v>
      </c>
      <c r="L5182" s="260">
        <v>360.8</v>
      </c>
      <c r="M5182" s="260">
        <v>90.4</v>
      </c>
      <c r="N5182" s="260">
        <v>4162</v>
      </c>
    </row>
    <row r="5183" spans="1:14" x14ac:dyDescent="0.25">
      <c r="A5183" s="263">
        <v>41707</v>
      </c>
      <c r="B5183">
        <v>5.521785167</v>
      </c>
      <c r="C5183">
        <v>743.29412749999995</v>
      </c>
      <c r="D5183">
        <v>76.046908810000005</v>
      </c>
      <c r="E5183">
        <v>12.464865380000001</v>
      </c>
      <c r="F5183" s="260">
        <v>159.4</v>
      </c>
      <c r="G5183" s="260">
        <v>154</v>
      </c>
      <c r="H5183" s="260">
        <v>5.4</v>
      </c>
      <c r="I5183" s="260">
        <v>1558</v>
      </c>
      <c r="J5183" s="260">
        <v>1042.4000000000001</v>
      </c>
      <c r="K5183" s="260">
        <v>82.2</v>
      </c>
      <c r="L5183" s="260">
        <v>433.4</v>
      </c>
      <c r="M5183" s="260">
        <v>116.2</v>
      </c>
      <c r="N5183" s="260">
        <v>4546</v>
      </c>
    </row>
    <row r="5184" spans="1:14" x14ac:dyDescent="0.25">
      <c r="A5184" s="263">
        <v>41708</v>
      </c>
      <c r="B5184">
        <v>4.6156460629999998</v>
      </c>
      <c r="C5184">
        <v>630.09107540000002</v>
      </c>
      <c r="D5184">
        <v>70.98494393</v>
      </c>
      <c r="E5184">
        <v>8.8445579339999991</v>
      </c>
      <c r="F5184" s="260">
        <v>178</v>
      </c>
      <c r="G5184" s="260">
        <v>178</v>
      </c>
      <c r="H5184" s="260">
        <v>0</v>
      </c>
      <c r="I5184" s="260">
        <v>1580</v>
      </c>
      <c r="J5184" s="260">
        <v>973</v>
      </c>
      <c r="K5184" s="260">
        <v>101</v>
      </c>
      <c r="L5184" s="260">
        <v>506</v>
      </c>
      <c r="M5184" s="260">
        <v>142</v>
      </c>
      <c r="N5184" s="260">
        <v>4930</v>
      </c>
    </row>
    <row r="5185" spans="1:14" x14ac:dyDescent="0.25">
      <c r="A5185" s="263">
        <v>41709</v>
      </c>
      <c r="B5185">
        <v>3.794457499</v>
      </c>
      <c r="C5185">
        <v>521.67719480000005</v>
      </c>
      <c r="D5185">
        <v>55.036329350000003</v>
      </c>
      <c r="E5185">
        <v>6.348883432</v>
      </c>
      <c r="F5185" s="260">
        <v>167.875</v>
      </c>
      <c r="G5185" s="260">
        <v>167.75</v>
      </c>
      <c r="H5185" s="260">
        <v>0.125</v>
      </c>
      <c r="I5185" s="260">
        <v>1591.25</v>
      </c>
      <c r="J5185" s="260">
        <v>1002.625</v>
      </c>
      <c r="K5185" s="260">
        <v>89.125</v>
      </c>
      <c r="L5185" s="260">
        <v>499.5</v>
      </c>
      <c r="M5185" s="260">
        <v>125.375</v>
      </c>
      <c r="N5185" s="260">
        <v>5163.75</v>
      </c>
    </row>
    <row r="5186" spans="1:14" x14ac:dyDescent="0.25">
      <c r="A5186" s="263">
        <v>41710</v>
      </c>
      <c r="B5186">
        <v>15.03624576</v>
      </c>
      <c r="C5186">
        <v>2081.8584430000001</v>
      </c>
      <c r="D5186">
        <v>204.9380152</v>
      </c>
      <c r="E5186">
        <v>117.781402</v>
      </c>
      <c r="F5186" s="260">
        <v>157.75</v>
      </c>
      <c r="G5186" s="260">
        <v>157.5</v>
      </c>
      <c r="H5186" s="260">
        <v>0.25</v>
      </c>
      <c r="I5186" s="260">
        <v>1602.5</v>
      </c>
      <c r="J5186" s="260">
        <v>1032.25</v>
      </c>
      <c r="K5186" s="260">
        <v>77.25</v>
      </c>
      <c r="L5186" s="260">
        <v>493</v>
      </c>
      <c r="M5186" s="260">
        <v>108.75</v>
      </c>
      <c r="N5186" s="260">
        <v>5397.5</v>
      </c>
    </row>
    <row r="5187" spans="1:14" x14ac:dyDescent="0.25">
      <c r="A5187" s="263">
        <v>41711</v>
      </c>
      <c r="B5187">
        <v>23.644567250000001</v>
      </c>
      <c r="C5187">
        <v>3296.714723</v>
      </c>
      <c r="D5187">
        <v>301.58172639999998</v>
      </c>
      <c r="E5187">
        <v>295.85880450000002</v>
      </c>
      <c r="F5187" s="260">
        <v>147.625</v>
      </c>
      <c r="G5187" s="260">
        <v>147.25</v>
      </c>
      <c r="H5187" s="260">
        <v>0.375</v>
      </c>
      <c r="I5187" s="260">
        <v>1613.75</v>
      </c>
      <c r="J5187" s="260">
        <v>1061.875</v>
      </c>
      <c r="K5187" s="260">
        <v>65.375</v>
      </c>
      <c r="L5187" s="260">
        <v>486.5</v>
      </c>
      <c r="M5187" s="260">
        <v>92.125</v>
      </c>
      <c r="N5187" s="260">
        <v>5631.25</v>
      </c>
    </row>
    <row r="5188" spans="1:14" x14ac:dyDescent="0.25">
      <c r="A5188" s="263">
        <v>41712</v>
      </c>
      <c r="B5188">
        <v>7.1641622939999996</v>
      </c>
      <c r="C5188">
        <v>1005.848386</v>
      </c>
      <c r="D5188">
        <v>85.110248049999996</v>
      </c>
      <c r="E5188">
        <v>25.884487149999998</v>
      </c>
      <c r="F5188" s="260">
        <v>137.5</v>
      </c>
      <c r="G5188" s="260">
        <v>137</v>
      </c>
      <c r="H5188" s="260">
        <v>0.5</v>
      </c>
      <c r="I5188" s="260">
        <v>1625</v>
      </c>
      <c r="J5188" s="260">
        <v>1091.5</v>
      </c>
      <c r="K5188" s="260">
        <v>53.5</v>
      </c>
      <c r="L5188" s="260">
        <v>480</v>
      </c>
      <c r="M5188" s="260">
        <v>75.5</v>
      </c>
      <c r="N5188" s="260">
        <v>5865</v>
      </c>
    </row>
    <row r="5189" spans="1:14" x14ac:dyDescent="0.25">
      <c r="A5189" s="263">
        <v>41713</v>
      </c>
      <c r="B5189">
        <v>4.8704976860000002</v>
      </c>
      <c r="C5189">
        <v>688.55199889999994</v>
      </c>
      <c r="D5189">
        <v>53.600801130000001</v>
      </c>
      <c r="E5189">
        <v>10.64697104</v>
      </c>
      <c r="F5189" s="260">
        <v>127.375</v>
      </c>
      <c r="G5189" s="260">
        <v>126.75</v>
      </c>
      <c r="H5189" s="260">
        <v>0.625</v>
      </c>
      <c r="I5189" s="260">
        <v>1636.25</v>
      </c>
      <c r="J5189" s="260">
        <v>1121.125</v>
      </c>
      <c r="K5189" s="260">
        <v>41.625</v>
      </c>
      <c r="L5189" s="260">
        <v>473.5</v>
      </c>
      <c r="M5189" s="260">
        <v>58.875</v>
      </c>
      <c r="N5189" s="260">
        <v>6098.75</v>
      </c>
    </row>
    <row r="5190" spans="1:14" x14ac:dyDescent="0.25">
      <c r="A5190" s="263">
        <v>41714</v>
      </c>
      <c r="B5190">
        <v>3.8510911929999998</v>
      </c>
      <c r="C5190">
        <v>548.17972480000003</v>
      </c>
      <c r="D5190">
        <v>39.013094219999999</v>
      </c>
      <c r="E5190">
        <v>7.1504560579999996</v>
      </c>
      <c r="F5190" s="260">
        <v>117.25</v>
      </c>
      <c r="G5190" s="260">
        <v>116.5</v>
      </c>
      <c r="H5190" s="260">
        <v>0.75</v>
      </c>
      <c r="I5190" s="260">
        <v>1647.5</v>
      </c>
      <c r="J5190" s="260">
        <v>1150.75</v>
      </c>
      <c r="K5190" s="260">
        <v>29.75</v>
      </c>
      <c r="L5190" s="260">
        <v>467</v>
      </c>
      <c r="M5190" s="260">
        <v>42.25</v>
      </c>
      <c r="N5190" s="260">
        <v>6332.5</v>
      </c>
    </row>
    <row r="5191" spans="1:14" x14ac:dyDescent="0.25">
      <c r="A5191" s="263">
        <v>41715</v>
      </c>
      <c r="B5191">
        <v>3.114853171</v>
      </c>
      <c r="C5191">
        <v>446.40829710000003</v>
      </c>
      <c r="D5191">
        <v>28.82983501</v>
      </c>
      <c r="E5191">
        <v>4.8265303890000002</v>
      </c>
      <c r="F5191" s="260">
        <v>107.125</v>
      </c>
      <c r="G5191" s="260">
        <v>106.25</v>
      </c>
      <c r="H5191" s="260">
        <v>0.875</v>
      </c>
      <c r="I5191" s="260">
        <v>1658.75</v>
      </c>
      <c r="J5191" s="260">
        <v>1180.375</v>
      </c>
      <c r="K5191" s="260">
        <v>17.875</v>
      </c>
      <c r="L5191" s="260">
        <v>460.5</v>
      </c>
      <c r="M5191" s="260">
        <v>25.625</v>
      </c>
      <c r="N5191" s="260">
        <v>6566.25</v>
      </c>
    </row>
    <row r="5192" spans="1:14" x14ac:dyDescent="0.25">
      <c r="A5192" s="263">
        <v>41716</v>
      </c>
      <c r="B5192">
        <v>2.6872687810000002</v>
      </c>
      <c r="C5192">
        <v>387.74063790000002</v>
      </c>
      <c r="D5192">
        <v>22.521462199999998</v>
      </c>
      <c r="E5192">
        <v>3.5867215039999998</v>
      </c>
      <c r="F5192" s="260">
        <v>97</v>
      </c>
      <c r="G5192" s="260">
        <v>96</v>
      </c>
      <c r="H5192" s="260">
        <v>1</v>
      </c>
      <c r="I5192" s="260">
        <v>1670</v>
      </c>
      <c r="J5192" s="260">
        <v>1210</v>
      </c>
      <c r="K5192" s="260">
        <v>6</v>
      </c>
      <c r="L5192" s="260">
        <v>454</v>
      </c>
      <c r="M5192" s="260">
        <v>9</v>
      </c>
      <c r="N5192" s="260">
        <v>6800</v>
      </c>
    </row>
    <row r="5193" spans="1:14" x14ac:dyDescent="0.25">
      <c r="A5193" s="263">
        <v>41717</v>
      </c>
      <c r="B5193">
        <v>2.568338024</v>
      </c>
      <c r="C5193">
        <v>335.29755640000002</v>
      </c>
      <c r="D5193">
        <v>19.638539869999999</v>
      </c>
      <c r="E5193">
        <v>3.2902805740000001</v>
      </c>
      <c r="F5193" s="260">
        <v>88.5</v>
      </c>
      <c r="G5193" s="260">
        <v>83.6666666666667</v>
      </c>
      <c r="H5193" s="260">
        <v>4.8333333333333304</v>
      </c>
      <c r="I5193" s="260">
        <v>1511</v>
      </c>
      <c r="J5193" s="260">
        <v>1068.3333333333301</v>
      </c>
      <c r="K5193" s="260">
        <v>5.1666666666666696</v>
      </c>
      <c r="L5193" s="260">
        <v>437.5</v>
      </c>
      <c r="M5193" s="260">
        <v>9</v>
      </c>
      <c r="N5193" s="260">
        <v>6590</v>
      </c>
    </row>
    <row r="5194" spans="1:14" x14ac:dyDescent="0.25">
      <c r="A5194" s="263">
        <v>41718</v>
      </c>
      <c r="B5194">
        <v>3.3980216410000001</v>
      </c>
      <c r="C5194">
        <v>396.93242229999998</v>
      </c>
      <c r="D5194">
        <v>23.487125580000001</v>
      </c>
      <c r="E5194">
        <v>6.0313792089999998</v>
      </c>
      <c r="F5194" s="260">
        <v>80</v>
      </c>
      <c r="G5194" s="260">
        <v>71.3333333333333</v>
      </c>
      <c r="H5194" s="260">
        <v>8.6666666666666696</v>
      </c>
      <c r="I5194" s="260">
        <v>1352</v>
      </c>
      <c r="J5194" s="260">
        <v>926.66666666666697</v>
      </c>
      <c r="K5194" s="260">
        <v>4.3333333333333304</v>
      </c>
      <c r="L5194" s="260">
        <v>421</v>
      </c>
      <c r="M5194" s="260">
        <v>9</v>
      </c>
      <c r="N5194" s="260">
        <v>6380</v>
      </c>
    </row>
    <row r="5195" spans="1:14" x14ac:dyDescent="0.25">
      <c r="A5195" s="263">
        <v>41719</v>
      </c>
      <c r="B5195">
        <v>3.8794080399999999</v>
      </c>
      <c r="C5195">
        <v>399.87075959999999</v>
      </c>
      <c r="D5195">
        <v>23.965431110000001</v>
      </c>
      <c r="E5195">
        <v>7.8824137199999997</v>
      </c>
      <c r="F5195" s="260">
        <v>71.5</v>
      </c>
      <c r="G5195" s="260">
        <v>59</v>
      </c>
      <c r="H5195" s="260">
        <v>12.5</v>
      </c>
      <c r="I5195" s="260">
        <v>1193</v>
      </c>
      <c r="J5195" s="260">
        <v>785</v>
      </c>
      <c r="K5195" s="260">
        <v>3.5</v>
      </c>
      <c r="L5195" s="260">
        <v>404.5</v>
      </c>
      <c r="M5195" s="260">
        <v>9</v>
      </c>
      <c r="N5195" s="260">
        <v>6170</v>
      </c>
    </row>
    <row r="5196" spans="1:14" x14ac:dyDescent="0.25">
      <c r="A5196" s="263">
        <v>41720</v>
      </c>
      <c r="B5196">
        <v>2.9449520890000001</v>
      </c>
      <c r="C5196">
        <v>263.09495170000002</v>
      </c>
      <c r="D5196">
        <v>16.029963209999998</v>
      </c>
      <c r="E5196">
        <v>4.6577281250000002</v>
      </c>
      <c r="F5196" s="260">
        <v>63</v>
      </c>
      <c r="G5196" s="260">
        <v>46.6666666666667</v>
      </c>
      <c r="H5196" s="260">
        <v>16.3333333333333</v>
      </c>
      <c r="I5196" s="260">
        <v>1034</v>
      </c>
      <c r="J5196" s="260">
        <v>643.33333333333303</v>
      </c>
      <c r="K5196" s="260">
        <v>2.6666666666666701</v>
      </c>
      <c r="L5196" s="260">
        <v>388</v>
      </c>
      <c r="M5196" s="260">
        <v>9</v>
      </c>
      <c r="N5196" s="260">
        <v>5960</v>
      </c>
    </row>
    <row r="5197" spans="1:14" x14ac:dyDescent="0.25">
      <c r="A5197" s="263">
        <v>41721</v>
      </c>
      <c r="B5197">
        <v>2.5117043300000002</v>
      </c>
      <c r="C5197">
        <v>189.88484729999999</v>
      </c>
      <c r="D5197">
        <v>11.827113349999999</v>
      </c>
      <c r="E5197">
        <v>3.321147297</v>
      </c>
      <c r="F5197" s="260">
        <v>54.5</v>
      </c>
      <c r="G5197" s="260">
        <v>34.3333333333333</v>
      </c>
      <c r="H5197" s="260">
        <v>20.1666666666667</v>
      </c>
      <c r="I5197" s="260">
        <v>875</v>
      </c>
      <c r="J5197" s="260">
        <v>501.66666666666703</v>
      </c>
      <c r="K5197" s="260">
        <v>1.8333333333333299</v>
      </c>
      <c r="L5197" s="260">
        <v>371.5</v>
      </c>
      <c r="M5197" s="260">
        <v>9</v>
      </c>
      <c r="N5197" s="260">
        <v>5750</v>
      </c>
    </row>
    <row r="5198" spans="1:14" x14ac:dyDescent="0.25">
      <c r="A5198" s="263">
        <v>41722</v>
      </c>
      <c r="B5198">
        <v>2.1719021660000002</v>
      </c>
      <c r="C5198">
        <v>134.3590806</v>
      </c>
      <c r="D5198">
        <v>8.632007969</v>
      </c>
      <c r="E5198">
        <v>2.492343311</v>
      </c>
      <c r="F5198" s="260">
        <v>46</v>
      </c>
      <c r="G5198" s="260">
        <v>22</v>
      </c>
      <c r="H5198" s="260">
        <v>24</v>
      </c>
      <c r="I5198" s="260">
        <v>716</v>
      </c>
      <c r="J5198" s="260">
        <v>360</v>
      </c>
      <c r="K5198" s="260">
        <v>1</v>
      </c>
      <c r="L5198" s="260">
        <v>355</v>
      </c>
      <c r="M5198" s="260">
        <v>9</v>
      </c>
      <c r="N5198" s="260">
        <v>5540</v>
      </c>
    </row>
    <row r="5199" spans="1:14" x14ac:dyDescent="0.25">
      <c r="A5199" s="263">
        <v>41723</v>
      </c>
      <c r="B5199">
        <v>1.93970402</v>
      </c>
      <c r="C5199">
        <v>162.22753370000001</v>
      </c>
      <c r="D5199">
        <v>15.37043633</v>
      </c>
      <c r="E5199">
        <v>2.1397690169999999</v>
      </c>
      <c r="F5199" s="260">
        <v>91.714285714285694</v>
      </c>
      <c r="G5199" s="260">
        <v>59.857142857142897</v>
      </c>
      <c r="H5199" s="260">
        <v>31.8571428571429</v>
      </c>
      <c r="I5199" s="260">
        <v>968</v>
      </c>
      <c r="J5199" s="260">
        <v>524.28571428571399</v>
      </c>
      <c r="K5199" s="260">
        <v>31.428571428571399</v>
      </c>
      <c r="L5199" s="260">
        <v>412.28571428571399</v>
      </c>
      <c r="M5199" s="260">
        <v>17.8571428571429</v>
      </c>
      <c r="N5199" s="260">
        <v>6385.7142857142899</v>
      </c>
    </row>
    <row r="5200" spans="1:14" x14ac:dyDescent="0.25">
      <c r="A5200" s="263">
        <v>41724</v>
      </c>
      <c r="B5200">
        <v>1.7726346230000001</v>
      </c>
      <c r="C5200">
        <v>186.84987029999999</v>
      </c>
      <c r="D5200">
        <v>21.047959630000001</v>
      </c>
      <c r="E5200">
        <v>1.894927284</v>
      </c>
      <c r="F5200" s="260">
        <v>137.42857142857099</v>
      </c>
      <c r="G5200" s="260">
        <v>97.714285714285694</v>
      </c>
      <c r="H5200" s="260">
        <v>39.714285714285701</v>
      </c>
      <c r="I5200" s="260">
        <v>1220</v>
      </c>
      <c r="J5200" s="260">
        <v>688.57142857142901</v>
      </c>
      <c r="K5200" s="260">
        <v>61.857142857142897</v>
      </c>
      <c r="L5200" s="260">
        <v>469.57142857142901</v>
      </c>
      <c r="M5200" s="260">
        <v>26.714285714285701</v>
      </c>
      <c r="N5200" s="260">
        <v>7231.4285714285697</v>
      </c>
    </row>
    <row r="5201" spans="1:14" x14ac:dyDescent="0.25">
      <c r="A5201" s="263">
        <v>41725</v>
      </c>
      <c r="B5201">
        <v>1.70467419</v>
      </c>
      <c r="C5201">
        <v>216.80182719999999</v>
      </c>
      <c r="D5201">
        <v>26.9739851</v>
      </c>
      <c r="E5201">
        <v>1.809283806</v>
      </c>
      <c r="F5201" s="260">
        <v>183.142857142857</v>
      </c>
      <c r="G5201" s="260">
        <v>135.57142857142901</v>
      </c>
      <c r="H5201" s="260">
        <v>47.571428571428598</v>
      </c>
      <c r="I5201" s="260">
        <v>1472</v>
      </c>
      <c r="J5201" s="260">
        <v>852.857142857143</v>
      </c>
      <c r="K5201" s="260">
        <v>92.285714285714306</v>
      </c>
      <c r="L5201" s="260">
        <v>526.857142857143</v>
      </c>
      <c r="M5201" s="260">
        <v>35.571428571428598</v>
      </c>
      <c r="N5201" s="260">
        <v>8077.1428571428596</v>
      </c>
    </row>
    <row r="5202" spans="1:14" x14ac:dyDescent="0.25">
      <c r="A5202" s="263">
        <v>41726</v>
      </c>
      <c r="B5202">
        <v>1.7867930460000001</v>
      </c>
      <c r="C5202">
        <v>266.14925670000002</v>
      </c>
      <c r="D5202">
        <v>35.330718359999999</v>
      </c>
      <c r="E5202">
        <v>1.968663498</v>
      </c>
      <c r="F5202" s="260">
        <v>228.857142857143</v>
      </c>
      <c r="G5202" s="260">
        <v>173.42857142857099</v>
      </c>
      <c r="H5202" s="260">
        <v>55.428571428571402</v>
      </c>
      <c r="I5202" s="260">
        <v>1724</v>
      </c>
      <c r="J5202" s="260">
        <v>1017.14285714286</v>
      </c>
      <c r="K5202" s="260">
        <v>122.71428571428601</v>
      </c>
      <c r="L5202" s="260">
        <v>584.142857142857</v>
      </c>
      <c r="M5202" s="260">
        <v>44.428571428571402</v>
      </c>
      <c r="N5202" s="260">
        <v>8922.8571428571395</v>
      </c>
    </row>
    <row r="5203" spans="1:14" x14ac:dyDescent="0.25">
      <c r="A5203" s="263">
        <v>41727</v>
      </c>
      <c r="B5203">
        <v>11.213471419999999</v>
      </c>
      <c r="C5203">
        <v>1914.4356069999999</v>
      </c>
      <c r="D5203">
        <v>266.01686210000003</v>
      </c>
      <c r="E5203">
        <v>78.262029990000002</v>
      </c>
      <c r="F5203" s="260">
        <v>274.57142857142901</v>
      </c>
      <c r="G5203" s="260">
        <v>211.28571428571399</v>
      </c>
      <c r="H5203" s="260">
        <v>63.285714285714299</v>
      </c>
      <c r="I5203" s="260">
        <v>1976</v>
      </c>
      <c r="J5203" s="260">
        <v>1181.42857142857</v>
      </c>
      <c r="K5203" s="260">
        <v>153.142857142857</v>
      </c>
      <c r="L5203" s="260">
        <v>641.42857142857099</v>
      </c>
      <c r="M5203" s="260">
        <v>53.285714285714299</v>
      </c>
      <c r="N5203" s="260">
        <v>9768.5714285714294</v>
      </c>
    </row>
    <row r="5204" spans="1:14" x14ac:dyDescent="0.25">
      <c r="A5204" s="263">
        <v>41728</v>
      </c>
      <c r="B5204">
        <v>52.669335439999998</v>
      </c>
      <c r="C5204">
        <v>10138.80494</v>
      </c>
      <c r="D5204">
        <v>1457.501966</v>
      </c>
      <c r="E5204">
        <v>1882.0115000000001</v>
      </c>
      <c r="F5204" s="260">
        <v>320.28571428571399</v>
      </c>
      <c r="G5204" s="260">
        <v>249.142857142857</v>
      </c>
      <c r="H5204" s="260">
        <v>71.142857142857096</v>
      </c>
      <c r="I5204" s="260">
        <v>2228</v>
      </c>
      <c r="J5204" s="260">
        <v>1345.7142857142901</v>
      </c>
      <c r="K5204" s="260">
        <v>183.57142857142901</v>
      </c>
      <c r="L5204" s="260">
        <v>698.71428571428601</v>
      </c>
      <c r="M5204" s="260">
        <v>62.142857142857103</v>
      </c>
      <c r="N5204" s="260">
        <v>10614.285714285699</v>
      </c>
    </row>
    <row r="5205" spans="1:14" x14ac:dyDescent="0.25">
      <c r="A5205" s="263">
        <v>41729</v>
      </c>
      <c r="B5205">
        <v>12.289511600000001</v>
      </c>
      <c r="C5205">
        <v>2633.2982299999999</v>
      </c>
      <c r="D5205">
        <v>388.62385160000002</v>
      </c>
      <c r="E5205">
        <v>94.456351999999995</v>
      </c>
      <c r="F5205" s="260">
        <v>366</v>
      </c>
      <c r="G5205" s="260">
        <v>287</v>
      </c>
      <c r="H5205" s="260">
        <v>79</v>
      </c>
      <c r="I5205" s="260">
        <v>2480</v>
      </c>
      <c r="J5205" s="260">
        <v>1510</v>
      </c>
      <c r="K5205" s="260">
        <v>214</v>
      </c>
      <c r="L5205" s="260">
        <v>756</v>
      </c>
      <c r="M5205" s="260">
        <v>71</v>
      </c>
      <c r="N5205" s="260">
        <v>11460</v>
      </c>
    </row>
    <row r="5206" spans="1:14" x14ac:dyDescent="0.25">
      <c r="A5206" s="263">
        <v>41730</v>
      </c>
      <c r="B5206">
        <v>5.9748547189999996</v>
      </c>
      <c r="C5206">
        <v>1220.5911209999999</v>
      </c>
      <c r="D5206">
        <v>187.27584630000001</v>
      </c>
      <c r="E5206">
        <v>22.148860620000001</v>
      </c>
      <c r="F5206" s="260">
        <v>362.777777777778</v>
      </c>
      <c r="G5206" s="260">
        <v>272.222222222222</v>
      </c>
      <c r="H5206" s="260">
        <v>90.5555555555556</v>
      </c>
      <c r="I5206" s="260">
        <v>2364.4444444444398</v>
      </c>
      <c r="J5206" s="260">
        <v>1398.1111111111099</v>
      </c>
      <c r="K5206" s="260">
        <v>194.666666666667</v>
      </c>
      <c r="L5206" s="260">
        <v>771.66666666666697</v>
      </c>
      <c r="M5206" s="260">
        <v>70.6666666666667</v>
      </c>
      <c r="N5206" s="260">
        <v>11072.857142857099</v>
      </c>
    </row>
    <row r="5207" spans="1:14" x14ac:dyDescent="0.25">
      <c r="A5207" s="263">
        <v>41731</v>
      </c>
      <c r="B5207">
        <v>4.9554482269999998</v>
      </c>
      <c r="C5207">
        <v>962.86341230000005</v>
      </c>
      <c r="D5207">
        <v>153.94397240000001</v>
      </c>
      <c r="E5207">
        <v>14.550648580000001</v>
      </c>
      <c r="F5207" s="260">
        <v>359.555555555556</v>
      </c>
      <c r="G5207" s="260">
        <v>257.444444444444</v>
      </c>
      <c r="H5207" s="260">
        <v>102.111111111111</v>
      </c>
      <c r="I5207" s="260">
        <v>2248.8888888888901</v>
      </c>
      <c r="J5207" s="260">
        <v>1286.2222222222199</v>
      </c>
      <c r="K5207" s="260">
        <v>175.333333333333</v>
      </c>
      <c r="L5207" s="260">
        <v>787.33333333333303</v>
      </c>
      <c r="M5207" s="260">
        <v>70.3333333333333</v>
      </c>
      <c r="N5207" s="260">
        <v>10685.714285714301</v>
      </c>
    </row>
    <row r="5208" spans="1:14" x14ac:dyDescent="0.25">
      <c r="A5208" s="263">
        <v>41732</v>
      </c>
      <c r="B5208">
        <v>62.86340036</v>
      </c>
      <c r="C5208">
        <v>11586.981949999999</v>
      </c>
      <c r="D5208">
        <v>1935.3880799999999</v>
      </c>
      <c r="E5208">
        <v>2684.7761609999998</v>
      </c>
      <c r="F5208" s="260">
        <v>356.33333333333297</v>
      </c>
      <c r="G5208" s="260">
        <v>242.666666666667</v>
      </c>
      <c r="H5208" s="260">
        <v>113.666666666667</v>
      </c>
      <c r="I5208" s="260">
        <v>2133.3333333333298</v>
      </c>
      <c r="J5208" s="260">
        <v>1174.3333333333301</v>
      </c>
      <c r="K5208" s="260">
        <v>156</v>
      </c>
      <c r="L5208" s="260">
        <v>803</v>
      </c>
      <c r="M5208" s="260">
        <v>70</v>
      </c>
      <c r="N5208" s="260">
        <v>10298.5714285714</v>
      </c>
    </row>
    <row r="5209" spans="1:14" x14ac:dyDescent="0.25">
      <c r="A5209" s="263">
        <v>41733</v>
      </c>
      <c r="B5209">
        <v>145.83176209999999</v>
      </c>
      <c r="C5209">
        <v>25423.72608</v>
      </c>
      <c r="D5209">
        <v>4449.1520639999999</v>
      </c>
      <c r="E5209">
        <v>14549.22925</v>
      </c>
      <c r="F5209" s="260">
        <v>353.11111111111097</v>
      </c>
      <c r="G5209" s="260">
        <v>227.888888888889</v>
      </c>
      <c r="H5209" s="260">
        <v>125.222222222222</v>
      </c>
      <c r="I5209" s="260">
        <v>2017.7777777777801</v>
      </c>
      <c r="J5209" s="260">
        <v>1062.44444444444</v>
      </c>
      <c r="K5209" s="260">
        <v>136.666666666667</v>
      </c>
      <c r="L5209" s="260">
        <v>818.66666666666697</v>
      </c>
      <c r="M5209" s="260">
        <v>69.6666666666667</v>
      </c>
      <c r="N5209" s="260">
        <v>9911.4285714285706</v>
      </c>
    </row>
    <row r="5210" spans="1:14" x14ac:dyDescent="0.25">
      <c r="A5210" s="263">
        <v>41734</v>
      </c>
      <c r="B5210">
        <v>42.192102050000003</v>
      </c>
      <c r="C5210">
        <v>6934.3563560000002</v>
      </c>
      <c r="D5210">
        <v>1275.4841220000001</v>
      </c>
      <c r="E5210">
        <v>1328.5683409999999</v>
      </c>
      <c r="F5210" s="260">
        <v>349.88888888888903</v>
      </c>
      <c r="G5210" s="260">
        <v>213.111111111111</v>
      </c>
      <c r="H5210" s="260">
        <v>136.777777777778</v>
      </c>
      <c r="I5210" s="260">
        <v>1902.2222222222199</v>
      </c>
      <c r="J5210" s="260">
        <v>950.555555555556</v>
      </c>
      <c r="K5210" s="260">
        <v>117.333333333333</v>
      </c>
      <c r="L5210" s="260">
        <v>834.33333333333303</v>
      </c>
      <c r="M5210" s="260">
        <v>69.3333333333333</v>
      </c>
      <c r="N5210" s="260">
        <v>9524.2857142857101</v>
      </c>
    </row>
    <row r="5211" spans="1:14" x14ac:dyDescent="0.25">
      <c r="A5211" s="263">
        <v>41735</v>
      </c>
      <c r="B5211">
        <v>11.18515457</v>
      </c>
      <c r="C5211">
        <v>1726.6299409999999</v>
      </c>
      <c r="D5211">
        <v>335.01774970000002</v>
      </c>
      <c r="E5211">
        <v>88.145645279999997</v>
      </c>
      <c r="F5211" s="260">
        <v>346.66666666666703</v>
      </c>
      <c r="G5211" s="260">
        <v>198.333333333333</v>
      </c>
      <c r="H5211" s="260">
        <v>148.333333333333</v>
      </c>
      <c r="I5211" s="260">
        <v>1786.6666666666699</v>
      </c>
      <c r="J5211" s="260">
        <v>838.66666666666697</v>
      </c>
      <c r="K5211" s="260">
        <v>98</v>
      </c>
      <c r="L5211" s="260">
        <v>850</v>
      </c>
      <c r="M5211" s="260">
        <v>69</v>
      </c>
      <c r="N5211" s="260">
        <v>9137.1428571428605</v>
      </c>
    </row>
    <row r="5212" spans="1:14" x14ac:dyDescent="0.25">
      <c r="A5212" s="263">
        <v>41736</v>
      </c>
      <c r="B5212">
        <v>31.43170018</v>
      </c>
      <c r="C5212">
        <v>4538.2345990000003</v>
      </c>
      <c r="D5212">
        <v>932.69169850000003</v>
      </c>
      <c r="E5212">
        <v>723.48931259999995</v>
      </c>
      <c r="F5212" s="260">
        <v>343.444444444444</v>
      </c>
      <c r="G5212" s="260">
        <v>183.555555555556</v>
      </c>
      <c r="H5212" s="260">
        <v>159.888888888889</v>
      </c>
      <c r="I5212" s="260">
        <v>1671.1111111111099</v>
      </c>
      <c r="J5212" s="260">
        <v>726.77777777777806</v>
      </c>
      <c r="K5212" s="260">
        <v>78.6666666666667</v>
      </c>
      <c r="L5212" s="260">
        <v>865.66666666666697</v>
      </c>
      <c r="M5212" s="260">
        <v>68.6666666666667</v>
      </c>
      <c r="N5212" s="260">
        <v>8750</v>
      </c>
    </row>
    <row r="5213" spans="1:14" x14ac:dyDescent="0.25">
      <c r="A5213" s="263">
        <v>41737</v>
      </c>
      <c r="B5213">
        <v>93.162426659999994</v>
      </c>
      <c r="C5213">
        <v>12521.030140000001</v>
      </c>
      <c r="D5213">
        <v>2738.5281639999998</v>
      </c>
      <c r="E5213">
        <v>6705.5677859999996</v>
      </c>
      <c r="F5213" s="260">
        <v>340.222222222222</v>
      </c>
      <c r="G5213" s="260">
        <v>168.777777777778</v>
      </c>
      <c r="H5213" s="260">
        <v>171.444444444444</v>
      </c>
      <c r="I5213" s="260">
        <v>1555.55555555556</v>
      </c>
      <c r="J5213" s="260">
        <v>614.88888888888903</v>
      </c>
      <c r="K5213" s="260">
        <v>59.3333333333333</v>
      </c>
      <c r="L5213" s="260">
        <v>881.33333333333303</v>
      </c>
      <c r="M5213" s="260">
        <v>68.3333333333333</v>
      </c>
      <c r="N5213" s="260">
        <v>8362.8571428571395</v>
      </c>
    </row>
    <row r="5214" spans="1:14" x14ac:dyDescent="0.25">
      <c r="A5214" s="263">
        <v>41738</v>
      </c>
      <c r="B5214">
        <v>18.915653800000001</v>
      </c>
      <c r="C5214">
        <v>2353.409983</v>
      </c>
      <c r="D5214">
        <v>550.76330859999996</v>
      </c>
      <c r="E5214">
        <v>279.8287406</v>
      </c>
      <c r="F5214" s="260">
        <v>337</v>
      </c>
      <c r="G5214" s="260">
        <v>154</v>
      </c>
      <c r="H5214" s="260">
        <v>183</v>
      </c>
      <c r="I5214" s="260">
        <v>1440</v>
      </c>
      <c r="J5214" s="260">
        <v>503</v>
      </c>
      <c r="K5214" s="260">
        <v>40</v>
      </c>
      <c r="L5214" s="260">
        <v>897</v>
      </c>
      <c r="M5214" s="260">
        <v>68</v>
      </c>
      <c r="N5214" s="260">
        <v>7975.7142857142899</v>
      </c>
    </row>
    <row r="5215" spans="1:14" x14ac:dyDescent="0.25">
      <c r="A5215" s="263">
        <v>41739</v>
      </c>
      <c r="B5215">
        <v>8.4950541029999993</v>
      </c>
      <c r="C5215">
        <v>1059.856542</v>
      </c>
      <c r="D5215">
        <v>212.1181029</v>
      </c>
      <c r="E5215">
        <v>56.629153979999998</v>
      </c>
      <c r="F5215" s="260">
        <v>289</v>
      </c>
      <c r="G5215" s="260">
        <v>136.80000000000001</v>
      </c>
      <c r="H5215" s="260">
        <v>152.19999999999999</v>
      </c>
      <c r="I5215" s="260">
        <v>1444</v>
      </c>
      <c r="J5215" s="260">
        <v>628.4</v>
      </c>
      <c r="K5215" s="260">
        <v>33.6</v>
      </c>
      <c r="L5215" s="260">
        <v>782</v>
      </c>
      <c r="M5215" s="260">
        <v>56</v>
      </c>
      <c r="N5215" s="260">
        <v>7588.5714285714303</v>
      </c>
    </row>
    <row r="5216" spans="1:14" x14ac:dyDescent="0.25">
      <c r="A5216" s="263">
        <v>41740</v>
      </c>
      <c r="B5216">
        <v>5.6067357080000004</v>
      </c>
      <c r="C5216">
        <v>701.44300559999999</v>
      </c>
      <c r="D5216">
        <v>116.7456936</v>
      </c>
      <c r="E5216">
        <v>22.881689430000002</v>
      </c>
      <c r="F5216" s="260">
        <v>241</v>
      </c>
      <c r="G5216" s="260">
        <v>119.6</v>
      </c>
      <c r="H5216" s="260">
        <v>121.4</v>
      </c>
      <c r="I5216" s="260">
        <v>1448</v>
      </c>
      <c r="J5216" s="260">
        <v>753.8</v>
      </c>
      <c r="K5216" s="260">
        <v>27.2</v>
      </c>
      <c r="L5216" s="260">
        <v>667</v>
      </c>
      <c r="M5216" s="260">
        <v>44</v>
      </c>
      <c r="N5216" s="260">
        <v>7201.4285714285697</v>
      </c>
    </row>
    <row r="5217" spans="1:14" x14ac:dyDescent="0.25">
      <c r="A5217" s="263">
        <v>41741</v>
      </c>
      <c r="B5217">
        <v>4.7289134510000004</v>
      </c>
      <c r="C5217">
        <v>593.25543340000002</v>
      </c>
      <c r="D5217">
        <v>78.855577580000002</v>
      </c>
      <c r="E5217">
        <v>16.528668110000002</v>
      </c>
      <c r="F5217" s="260">
        <v>193</v>
      </c>
      <c r="G5217" s="260">
        <v>102.4</v>
      </c>
      <c r="H5217" s="260">
        <v>90.6</v>
      </c>
      <c r="I5217" s="260">
        <v>1452</v>
      </c>
      <c r="J5217" s="260">
        <v>879.2</v>
      </c>
      <c r="K5217" s="260">
        <v>20.8</v>
      </c>
      <c r="L5217" s="260">
        <v>552</v>
      </c>
      <c r="M5217" s="260">
        <v>32</v>
      </c>
      <c r="N5217" s="260">
        <v>6814.2857142857101</v>
      </c>
    </row>
    <row r="5218" spans="1:14" x14ac:dyDescent="0.25">
      <c r="A5218" s="263">
        <v>41742</v>
      </c>
      <c r="B5218">
        <v>3.709506958</v>
      </c>
      <c r="C5218">
        <v>466.65004010000001</v>
      </c>
      <c r="D5218">
        <v>46.472703170000003</v>
      </c>
      <c r="E5218">
        <v>10.847634380000001</v>
      </c>
      <c r="F5218" s="260">
        <v>145</v>
      </c>
      <c r="G5218" s="260">
        <v>85.2</v>
      </c>
      <c r="H5218" s="260">
        <v>59.8</v>
      </c>
      <c r="I5218" s="260">
        <v>1456</v>
      </c>
      <c r="J5218" s="260">
        <v>1004.6</v>
      </c>
      <c r="K5218" s="260">
        <v>14.4</v>
      </c>
      <c r="L5218" s="260">
        <v>437</v>
      </c>
      <c r="M5218" s="260">
        <v>20</v>
      </c>
      <c r="N5218" s="260">
        <v>6427.1428571428596</v>
      </c>
    </row>
    <row r="5219" spans="1:14" x14ac:dyDescent="0.25">
      <c r="A5219" s="263">
        <v>41743</v>
      </c>
      <c r="B5219">
        <v>3.2564374059999999</v>
      </c>
      <c r="C5219">
        <v>410.78004010000001</v>
      </c>
      <c r="D5219">
        <v>27.291550610000002</v>
      </c>
      <c r="E5219">
        <v>8.5651416289999993</v>
      </c>
      <c r="F5219" s="260">
        <v>97</v>
      </c>
      <c r="G5219" s="260">
        <v>68</v>
      </c>
      <c r="H5219" s="260">
        <v>29</v>
      </c>
      <c r="I5219" s="260">
        <v>1460</v>
      </c>
      <c r="J5219" s="260">
        <v>1130</v>
      </c>
      <c r="K5219" s="260">
        <v>8</v>
      </c>
      <c r="L5219" s="260">
        <v>322</v>
      </c>
      <c r="M5219" s="260">
        <v>8</v>
      </c>
      <c r="N5219" s="260">
        <v>6040</v>
      </c>
    </row>
    <row r="5220" spans="1:14" x14ac:dyDescent="0.25">
      <c r="A5220" s="263">
        <v>41744</v>
      </c>
      <c r="B5220">
        <v>6.569508506</v>
      </c>
      <c r="C5220">
        <v>771.21374890000004</v>
      </c>
      <c r="D5220">
        <v>54.409044850000001</v>
      </c>
      <c r="E5220">
        <v>35.936844690000001</v>
      </c>
      <c r="F5220" s="260">
        <v>95.857142857142904</v>
      </c>
      <c r="G5220" s="260">
        <v>64.857142857142904</v>
      </c>
      <c r="H5220" s="260">
        <v>31</v>
      </c>
      <c r="I5220" s="260">
        <v>1358.7142857142901</v>
      </c>
      <c r="J5220" s="260">
        <v>994.42857142857099</v>
      </c>
      <c r="K5220" s="260">
        <v>8</v>
      </c>
      <c r="L5220" s="260">
        <v>356.28571428571399</v>
      </c>
      <c r="M5220" s="260">
        <v>8.5714285714285694</v>
      </c>
      <c r="N5220" s="260">
        <v>6164.2857142857101</v>
      </c>
    </row>
    <row r="5221" spans="1:14" x14ac:dyDescent="0.25">
      <c r="A5221" s="263">
        <v>41745</v>
      </c>
      <c r="B5221">
        <v>9.3445595130000001</v>
      </c>
      <c r="C5221">
        <v>1015.210033</v>
      </c>
      <c r="D5221">
        <v>76.469467359999996</v>
      </c>
      <c r="E5221">
        <v>74.783134039999993</v>
      </c>
      <c r="F5221" s="260">
        <v>94.714285714285694</v>
      </c>
      <c r="G5221" s="260">
        <v>61.714285714285701</v>
      </c>
      <c r="H5221" s="260">
        <v>33</v>
      </c>
      <c r="I5221" s="260">
        <v>1257.42857142857</v>
      </c>
      <c r="J5221" s="260">
        <v>858.857142857143</v>
      </c>
      <c r="K5221" s="260">
        <v>8</v>
      </c>
      <c r="L5221" s="260">
        <v>390.57142857142901</v>
      </c>
      <c r="M5221" s="260">
        <v>9.1428571428571406</v>
      </c>
      <c r="N5221" s="260">
        <v>6288.5714285714303</v>
      </c>
    </row>
    <row r="5222" spans="1:14" x14ac:dyDescent="0.25">
      <c r="A5222" s="263">
        <v>41746</v>
      </c>
      <c r="B5222">
        <v>4.5306955220000003</v>
      </c>
      <c r="C5222">
        <v>452.57454139999999</v>
      </c>
      <c r="D5222">
        <v>36.628731569999999</v>
      </c>
      <c r="E5222">
        <v>16.776757700000001</v>
      </c>
      <c r="F5222" s="260">
        <v>93.571428571428598</v>
      </c>
      <c r="G5222" s="260">
        <v>58.571428571428598</v>
      </c>
      <c r="H5222" s="260">
        <v>35</v>
      </c>
      <c r="I5222" s="260">
        <v>1156.1428571428601</v>
      </c>
      <c r="J5222" s="260">
        <v>723.28571428571399</v>
      </c>
      <c r="K5222" s="260">
        <v>8</v>
      </c>
      <c r="L5222" s="260">
        <v>424.857142857143</v>
      </c>
      <c r="M5222" s="260">
        <v>9.71428571428571</v>
      </c>
      <c r="N5222" s="260">
        <v>6412.8571428571404</v>
      </c>
    </row>
    <row r="5223" spans="1:14" x14ac:dyDescent="0.25">
      <c r="A5223" s="263">
        <v>41747</v>
      </c>
      <c r="B5223">
        <v>3.3980216410000001</v>
      </c>
      <c r="C5223">
        <v>309.6945273</v>
      </c>
      <c r="D5223">
        <v>27.136018310000001</v>
      </c>
      <c r="E5223">
        <v>9.9974932519999999</v>
      </c>
      <c r="F5223" s="260">
        <v>92.428571428571402</v>
      </c>
      <c r="G5223" s="260">
        <v>55.428571428571402</v>
      </c>
      <c r="H5223" s="260">
        <v>37</v>
      </c>
      <c r="I5223" s="260">
        <v>1054.8571428571399</v>
      </c>
      <c r="J5223" s="260">
        <v>587.71428571428601</v>
      </c>
      <c r="K5223" s="260">
        <v>8</v>
      </c>
      <c r="L5223" s="260">
        <v>459.142857142857</v>
      </c>
      <c r="M5223" s="260">
        <v>10.285714285714301</v>
      </c>
      <c r="N5223" s="260">
        <v>6537.1428571428596</v>
      </c>
    </row>
    <row r="5224" spans="1:14" x14ac:dyDescent="0.25">
      <c r="A5224" s="263">
        <v>41748</v>
      </c>
      <c r="B5224">
        <v>2.8600015480000001</v>
      </c>
      <c r="C5224">
        <v>235.6314418</v>
      </c>
      <c r="D5224">
        <v>22.55707735</v>
      </c>
      <c r="E5224">
        <v>7.1197159149999996</v>
      </c>
      <c r="F5224" s="260">
        <v>91.285714285714306</v>
      </c>
      <c r="G5224" s="260">
        <v>52.285714285714299</v>
      </c>
      <c r="H5224" s="260">
        <v>39</v>
      </c>
      <c r="I5224" s="260">
        <v>953.57142857142901</v>
      </c>
      <c r="J5224" s="260">
        <v>452.142857142857</v>
      </c>
      <c r="K5224" s="260">
        <v>8</v>
      </c>
      <c r="L5224" s="260">
        <v>493.42857142857099</v>
      </c>
      <c r="M5224" s="260">
        <v>10.8571428571429</v>
      </c>
      <c r="N5224" s="260">
        <v>6661.4285714285697</v>
      </c>
    </row>
    <row r="5225" spans="1:14" x14ac:dyDescent="0.25">
      <c r="A5225" s="263">
        <v>41749</v>
      </c>
      <c r="B5225">
        <v>2.5201993840000001</v>
      </c>
      <c r="C5225">
        <v>185.58114610000001</v>
      </c>
      <c r="D5225">
        <v>19.628176870000001</v>
      </c>
      <c r="E5225">
        <v>5.4331442110000001</v>
      </c>
      <c r="F5225" s="260">
        <v>90.142857142857096</v>
      </c>
      <c r="G5225" s="260">
        <v>49.142857142857103</v>
      </c>
      <c r="H5225" s="260">
        <v>41</v>
      </c>
      <c r="I5225" s="260">
        <v>852.28571428571399</v>
      </c>
      <c r="J5225" s="260">
        <v>316.57142857142901</v>
      </c>
      <c r="K5225" s="260">
        <v>8</v>
      </c>
      <c r="L5225" s="260">
        <v>527.71428571428601</v>
      </c>
      <c r="M5225" s="260">
        <v>11.4285714285714</v>
      </c>
      <c r="N5225" s="260">
        <v>6785.7142857142899</v>
      </c>
    </row>
    <row r="5226" spans="1:14" x14ac:dyDescent="0.25">
      <c r="A5226" s="263">
        <v>41750</v>
      </c>
      <c r="B5226">
        <v>2.2313675439999998</v>
      </c>
      <c r="C5226">
        <v>144.78540699999999</v>
      </c>
      <c r="D5226">
        <v>17.15832387</v>
      </c>
      <c r="E5226">
        <v>4.1942906679999998</v>
      </c>
      <c r="F5226" s="260">
        <v>89</v>
      </c>
      <c r="G5226" s="260">
        <v>46</v>
      </c>
      <c r="H5226" s="260">
        <v>43</v>
      </c>
      <c r="I5226" s="260">
        <v>751</v>
      </c>
      <c r="J5226" s="260">
        <v>181</v>
      </c>
      <c r="K5226" s="260">
        <v>8</v>
      </c>
      <c r="L5226" s="260">
        <v>562</v>
      </c>
      <c r="M5226" s="260">
        <v>12</v>
      </c>
      <c r="N5226" s="260">
        <v>6910</v>
      </c>
    </row>
    <row r="5227" spans="1:14" x14ac:dyDescent="0.25">
      <c r="A5227" s="263">
        <v>41751</v>
      </c>
      <c r="B5227">
        <v>2.0699615159999998</v>
      </c>
      <c r="C5227">
        <v>199.34474589999999</v>
      </c>
      <c r="D5227">
        <v>47.684461470000002</v>
      </c>
      <c r="E5227">
        <v>3.803452123</v>
      </c>
      <c r="F5227" s="260">
        <v>266.625</v>
      </c>
      <c r="G5227" s="260">
        <v>160.25</v>
      </c>
      <c r="H5227" s="260">
        <v>106.375</v>
      </c>
      <c r="I5227" s="260">
        <v>1114.625</v>
      </c>
      <c r="J5227" s="260">
        <v>312.125</v>
      </c>
      <c r="K5227" s="260">
        <v>138.25</v>
      </c>
      <c r="L5227" s="260">
        <v>664.25</v>
      </c>
      <c r="M5227" s="260">
        <v>47.375</v>
      </c>
      <c r="N5227" s="260">
        <v>7618.75</v>
      </c>
    </row>
    <row r="5228" spans="1:14" x14ac:dyDescent="0.25">
      <c r="A5228" s="263">
        <v>41752</v>
      </c>
      <c r="B5228">
        <v>1.9283772809999999</v>
      </c>
      <c r="C5228">
        <v>246.29388900000001</v>
      </c>
      <c r="D5228">
        <v>74.017290849999995</v>
      </c>
      <c r="E5228">
        <v>3.4648620139999999</v>
      </c>
      <c r="F5228" s="260">
        <v>444.25</v>
      </c>
      <c r="G5228" s="260">
        <v>274.5</v>
      </c>
      <c r="H5228" s="260">
        <v>169.75</v>
      </c>
      <c r="I5228" s="260">
        <v>1478.25</v>
      </c>
      <c r="J5228" s="260">
        <v>443.25</v>
      </c>
      <c r="K5228" s="260">
        <v>268.5</v>
      </c>
      <c r="L5228" s="260">
        <v>766.5</v>
      </c>
      <c r="M5228" s="260">
        <v>82.75</v>
      </c>
      <c r="N5228" s="260">
        <v>8327.5</v>
      </c>
    </row>
    <row r="5229" spans="1:14" x14ac:dyDescent="0.25">
      <c r="A5229" s="263">
        <v>41753</v>
      </c>
      <c r="B5229">
        <v>1.7188326140000001</v>
      </c>
      <c r="C5229">
        <v>273.53158450000001</v>
      </c>
      <c r="D5229">
        <v>92.352876350000003</v>
      </c>
      <c r="E5229">
        <v>2.9386635929999998</v>
      </c>
      <c r="F5229" s="260">
        <v>621.875</v>
      </c>
      <c r="G5229" s="260">
        <v>388.75</v>
      </c>
      <c r="H5229" s="260">
        <v>233.125</v>
      </c>
      <c r="I5229" s="260">
        <v>1841.875</v>
      </c>
      <c r="J5229" s="260">
        <v>574.375</v>
      </c>
      <c r="K5229" s="260">
        <v>398.75</v>
      </c>
      <c r="L5229" s="260">
        <v>868.75</v>
      </c>
      <c r="M5229" s="260">
        <v>118.125</v>
      </c>
      <c r="N5229" s="260">
        <v>9036.25</v>
      </c>
    </row>
    <row r="5230" spans="1:14" x14ac:dyDescent="0.25">
      <c r="A5230" s="263">
        <v>41754</v>
      </c>
      <c r="B5230">
        <v>1.670693974</v>
      </c>
      <c r="C5230">
        <v>318.35942440000002</v>
      </c>
      <c r="D5230">
        <v>115.4061935</v>
      </c>
      <c r="E5230">
        <v>2.8561457529999998</v>
      </c>
      <c r="F5230" s="260">
        <v>799.5</v>
      </c>
      <c r="G5230" s="260">
        <v>503</v>
      </c>
      <c r="H5230" s="260">
        <v>296.5</v>
      </c>
      <c r="I5230" s="260">
        <v>2205.5</v>
      </c>
      <c r="J5230" s="260">
        <v>705.5</v>
      </c>
      <c r="K5230" s="260">
        <v>529</v>
      </c>
      <c r="L5230" s="260">
        <v>971</v>
      </c>
      <c r="M5230" s="260">
        <v>153.5</v>
      </c>
      <c r="N5230" s="260">
        <v>9745</v>
      </c>
    </row>
    <row r="5231" spans="1:14" x14ac:dyDescent="0.25">
      <c r="A5231" s="263">
        <v>41755</v>
      </c>
      <c r="B5231">
        <v>1.6253870180000001</v>
      </c>
      <c r="C5231">
        <v>360.79105729999998</v>
      </c>
      <c r="D5231">
        <v>137.2210235</v>
      </c>
      <c r="E5231">
        <v>2.7953350829999999</v>
      </c>
      <c r="F5231" s="260">
        <v>977.125</v>
      </c>
      <c r="G5231" s="260">
        <v>617.25</v>
      </c>
      <c r="H5231" s="260">
        <v>359.875</v>
      </c>
      <c r="I5231" s="260">
        <v>2569.125</v>
      </c>
      <c r="J5231" s="260">
        <v>836.625</v>
      </c>
      <c r="K5231" s="260">
        <v>659.25</v>
      </c>
      <c r="L5231" s="260">
        <v>1073.25</v>
      </c>
      <c r="M5231" s="260">
        <v>188.875</v>
      </c>
      <c r="N5231" s="260">
        <v>10453.75</v>
      </c>
    </row>
    <row r="5232" spans="1:14" x14ac:dyDescent="0.25">
      <c r="A5232" s="263">
        <v>41756</v>
      </c>
      <c r="B5232">
        <v>1.781129677</v>
      </c>
      <c r="C5232">
        <v>451.31973640000001</v>
      </c>
      <c r="D5232">
        <v>177.7040203</v>
      </c>
      <c r="E5232">
        <v>3.3046036660000002</v>
      </c>
      <c r="F5232" s="260">
        <v>1154.75</v>
      </c>
      <c r="G5232" s="260">
        <v>731.5</v>
      </c>
      <c r="H5232" s="260">
        <v>423.25</v>
      </c>
      <c r="I5232" s="260">
        <v>2932.75</v>
      </c>
      <c r="J5232" s="260">
        <v>967.75</v>
      </c>
      <c r="K5232" s="260">
        <v>789.5</v>
      </c>
      <c r="L5232" s="260">
        <v>1175.5</v>
      </c>
      <c r="M5232" s="260">
        <v>224.25</v>
      </c>
      <c r="N5232" s="260">
        <v>11162.5</v>
      </c>
    </row>
    <row r="5233" spans="1:14" x14ac:dyDescent="0.25">
      <c r="A5233" s="263">
        <v>41757</v>
      </c>
      <c r="B5233">
        <v>1.9793476059999999</v>
      </c>
      <c r="C5233">
        <v>563.73165779999999</v>
      </c>
      <c r="D5233">
        <v>227.85695419999999</v>
      </c>
      <c r="E5233">
        <v>3.9799515950000002</v>
      </c>
      <c r="F5233" s="260">
        <v>1332.375</v>
      </c>
      <c r="G5233" s="260">
        <v>845.75</v>
      </c>
      <c r="H5233" s="260">
        <v>486.625</v>
      </c>
      <c r="I5233" s="260">
        <v>3296.375</v>
      </c>
      <c r="J5233" s="260">
        <v>1098.875</v>
      </c>
      <c r="K5233" s="260">
        <v>919.75</v>
      </c>
      <c r="L5233" s="260">
        <v>1277.75</v>
      </c>
      <c r="M5233" s="260">
        <v>259.625</v>
      </c>
      <c r="N5233" s="260">
        <v>11871.25</v>
      </c>
    </row>
    <row r="5234" spans="1:14" x14ac:dyDescent="0.25">
      <c r="A5234" s="263">
        <v>41758</v>
      </c>
      <c r="B5234">
        <v>75.60598152</v>
      </c>
      <c r="C5234">
        <v>23908.425899999998</v>
      </c>
      <c r="D5234">
        <v>9863.8587729999999</v>
      </c>
      <c r="E5234">
        <v>5312.7869769999998</v>
      </c>
      <c r="F5234" s="260">
        <v>1510</v>
      </c>
      <c r="G5234" s="260">
        <v>960</v>
      </c>
      <c r="H5234" s="260">
        <v>550</v>
      </c>
      <c r="I5234" s="260">
        <v>3660</v>
      </c>
      <c r="J5234" s="260">
        <v>1230</v>
      </c>
      <c r="K5234" s="260">
        <v>1050</v>
      </c>
      <c r="L5234" s="260">
        <v>1380</v>
      </c>
      <c r="M5234" s="260">
        <v>295</v>
      </c>
      <c r="N5234" s="260">
        <v>12580</v>
      </c>
    </row>
    <row r="5235" spans="1:14" x14ac:dyDescent="0.25">
      <c r="A5235" s="263">
        <v>41759</v>
      </c>
      <c r="B5235">
        <v>68.526769759999993</v>
      </c>
      <c r="C5235">
        <v>19986.635139999999</v>
      </c>
      <c r="D5235">
        <v>7809.420325</v>
      </c>
      <c r="E5235">
        <v>4272.7614219999996</v>
      </c>
      <c r="F5235" s="260">
        <v>1319</v>
      </c>
      <c r="G5235" s="260">
        <v>839.71428571428601</v>
      </c>
      <c r="H5235" s="260">
        <v>479.28571428571399</v>
      </c>
      <c r="I5235" s="260">
        <v>3375.7142857142899</v>
      </c>
      <c r="J5235" s="260">
        <v>1238.57142857143</v>
      </c>
      <c r="K5235" s="260">
        <v>901</v>
      </c>
      <c r="L5235" s="260">
        <v>1236.1428571428601</v>
      </c>
      <c r="M5235" s="260">
        <v>255.28571428571399</v>
      </c>
      <c r="N5235" s="260">
        <v>11621.4285714286</v>
      </c>
    </row>
    <row r="5236" spans="1:14" x14ac:dyDescent="0.25">
      <c r="A5236" s="263">
        <v>41760</v>
      </c>
      <c r="B5236">
        <v>37.37823805</v>
      </c>
      <c r="C5236">
        <v>9983.7060239999992</v>
      </c>
      <c r="D5236">
        <v>3642.8531779999998</v>
      </c>
      <c r="E5236">
        <v>1386.9409840000001</v>
      </c>
      <c r="F5236" s="260">
        <v>1128</v>
      </c>
      <c r="G5236" s="260">
        <v>719.42857142857099</v>
      </c>
      <c r="H5236" s="260">
        <v>408.57142857142901</v>
      </c>
      <c r="I5236" s="260">
        <v>3091.4285714285702</v>
      </c>
      <c r="J5236" s="260">
        <v>1247.1428571428601</v>
      </c>
      <c r="K5236" s="260">
        <v>752</v>
      </c>
      <c r="L5236" s="260">
        <v>1092.2857142857099</v>
      </c>
      <c r="M5236" s="260">
        <v>215.57142857142901</v>
      </c>
      <c r="N5236" s="260">
        <v>10662.857142857099</v>
      </c>
    </row>
    <row r="5237" spans="1:14" x14ac:dyDescent="0.25">
      <c r="A5237" s="263">
        <v>41761</v>
      </c>
      <c r="B5237">
        <v>9.7976290660000007</v>
      </c>
      <c r="C5237">
        <v>2376.2889599999999</v>
      </c>
      <c r="D5237">
        <v>793.18469679999998</v>
      </c>
      <c r="E5237">
        <v>103.1990775</v>
      </c>
      <c r="F5237" s="260">
        <v>937</v>
      </c>
      <c r="G5237" s="260">
        <v>599.142857142857</v>
      </c>
      <c r="H5237" s="260">
        <v>337.857142857143</v>
      </c>
      <c r="I5237" s="260">
        <v>2807.1428571428601</v>
      </c>
      <c r="J5237" s="260">
        <v>1255.7142857142901</v>
      </c>
      <c r="K5237" s="260">
        <v>603</v>
      </c>
      <c r="L5237" s="260">
        <v>948.42857142857099</v>
      </c>
      <c r="M5237" s="260">
        <v>175.857142857143</v>
      </c>
      <c r="N5237" s="260">
        <v>9704.2857142857101</v>
      </c>
    </row>
    <row r="5238" spans="1:14" x14ac:dyDescent="0.25">
      <c r="A5238" s="263">
        <v>41762</v>
      </c>
      <c r="B5238">
        <v>5.4934683199999998</v>
      </c>
      <c r="C5238">
        <v>1197.4379719999999</v>
      </c>
      <c r="D5238">
        <v>354.07820450000003</v>
      </c>
      <c r="E5238">
        <v>32.072562990000002</v>
      </c>
      <c r="F5238" s="260">
        <v>746</v>
      </c>
      <c r="G5238" s="260">
        <v>478.857142857143</v>
      </c>
      <c r="H5238" s="260">
        <v>267.142857142857</v>
      </c>
      <c r="I5238" s="260">
        <v>2522.8571428571399</v>
      </c>
      <c r="J5238" s="260">
        <v>1264.2857142857099</v>
      </c>
      <c r="K5238" s="260">
        <v>454</v>
      </c>
      <c r="L5238" s="260">
        <v>804.57142857142901</v>
      </c>
      <c r="M5238" s="260">
        <v>136.142857142857</v>
      </c>
      <c r="N5238" s="260">
        <v>8745.7142857142899</v>
      </c>
    </row>
    <row r="5239" spans="1:14" x14ac:dyDescent="0.25">
      <c r="A5239" s="263">
        <v>41763</v>
      </c>
      <c r="B5239">
        <v>3.8227743460000001</v>
      </c>
      <c r="C5239">
        <v>739.3726163</v>
      </c>
      <c r="D5239">
        <v>183.3096754</v>
      </c>
      <c r="E5239">
        <v>16.813689069999999</v>
      </c>
      <c r="F5239" s="260">
        <v>555</v>
      </c>
      <c r="G5239" s="260">
        <v>358.57142857142901</v>
      </c>
      <c r="H5239" s="260">
        <v>196.42857142857099</v>
      </c>
      <c r="I5239" s="260">
        <v>2238.5714285714298</v>
      </c>
      <c r="J5239" s="260">
        <v>1272.8571428571399</v>
      </c>
      <c r="K5239" s="260">
        <v>305</v>
      </c>
      <c r="L5239" s="260">
        <v>660.71428571428601</v>
      </c>
      <c r="M5239" s="260">
        <v>96.428571428571402</v>
      </c>
      <c r="N5239" s="260">
        <v>7787.1428571428596</v>
      </c>
    </row>
    <row r="5240" spans="1:14" x14ac:dyDescent="0.25">
      <c r="A5240" s="263">
        <v>41764</v>
      </c>
      <c r="B5240">
        <v>3.0015857829999999</v>
      </c>
      <c r="C5240">
        <v>506.81861709999998</v>
      </c>
      <c r="D5240">
        <v>94.398672239999996</v>
      </c>
      <c r="E5240">
        <v>10.632520080000001</v>
      </c>
      <c r="F5240" s="260">
        <v>364</v>
      </c>
      <c r="G5240" s="260">
        <v>238.28571428571399</v>
      </c>
      <c r="H5240" s="260">
        <v>125.71428571428601</v>
      </c>
      <c r="I5240" s="260">
        <v>1954.2857142857099</v>
      </c>
      <c r="J5240" s="260">
        <v>1281.42857142857</v>
      </c>
      <c r="K5240" s="260">
        <v>156</v>
      </c>
      <c r="L5240" s="260">
        <v>516.857142857143</v>
      </c>
      <c r="M5240" s="260">
        <v>56.714285714285701</v>
      </c>
      <c r="N5240" s="260">
        <v>6828.5714285714303</v>
      </c>
    </row>
    <row r="5241" spans="1:14" x14ac:dyDescent="0.25">
      <c r="A5241" s="263">
        <v>41765</v>
      </c>
      <c r="B5241">
        <v>2.6787737269999998</v>
      </c>
      <c r="C5241">
        <v>386.5149035</v>
      </c>
      <c r="D5241">
        <v>40.040166650000003</v>
      </c>
      <c r="E5241">
        <v>8.4614209410000001</v>
      </c>
      <c r="F5241" s="260">
        <v>173</v>
      </c>
      <c r="G5241" s="260">
        <v>118</v>
      </c>
      <c r="H5241" s="260">
        <v>55</v>
      </c>
      <c r="I5241" s="260">
        <v>1670</v>
      </c>
      <c r="J5241" s="260">
        <v>1290</v>
      </c>
      <c r="K5241" s="260">
        <v>7</v>
      </c>
      <c r="L5241" s="260">
        <v>373</v>
      </c>
      <c r="M5241" s="260">
        <v>17</v>
      </c>
      <c r="N5241" s="260">
        <v>5870</v>
      </c>
    </row>
    <row r="5242" spans="1:14" x14ac:dyDescent="0.25">
      <c r="A5242" s="263">
        <v>41766</v>
      </c>
      <c r="B5242">
        <v>2.5343578070000001</v>
      </c>
      <c r="C5242">
        <v>380.27532020000001</v>
      </c>
      <c r="D5242">
        <v>66.63941792</v>
      </c>
      <c r="E5242">
        <v>7.5873003160000003</v>
      </c>
      <c r="F5242" s="260">
        <v>304.33333333333297</v>
      </c>
      <c r="G5242" s="260">
        <v>216</v>
      </c>
      <c r="H5242" s="260">
        <v>88.3333333333333</v>
      </c>
      <c r="I5242" s="260">
        <v>1736.6666666666699</v>
      </c>
      <c r="J5242" s="260">
        <v>1153</v>
      </c>
      <c r="K5242" s="260">
        <v>71.8333333333333</v>
      </c>
      <c r="L5242" s="260">
        <v>511.83333333333297</v>
      </c>
      <c r="M5242" s="260">
        <v>38.8333333333333</v>
      </c>
      <c r="N5242" s="260">
        <v>7180</v>
      </c>
    </row>
    <row r="5243" spans="1:14" x14ac:dyDescent="0.25">
      <c r="A5243" s="263">
        <v>41767</v>
      </c>
      <c r="B5243">
        <v>2.152080373</v>
      </c>
      <c r="C5243">
        <v>335.31133879999999</v>
      </c>
      <c r="D5243">
        <v>81.007748570000004</v>
      </c>
      <c r="E5243">
        <v>5.4952706019999997</v>
      </c>
      <c r="F5243" s="260">
        <v>435.66666666666703</v>
      </c>
      <c r="G5243" s="260">
        <v>314</v>
      </c>
      <c r="H5243" s="260">
        <v>121.666666666667</v>
      </c>
      <c r="I5243" s="260">
        <v>1803.3333333333301</v>
      </c>
      <c r="J5243" s="260">
        <v>1016</v>
      </c>
      <c r="K5243" s="260">
        <v>136.666666666667</v>
      </c>
      <c r="L5243" s="260">
        <v>650.66666666666697</v>
      </c>
      <c r="M5243" s="260">
        <v>60.6666666666667</v>
      </c>
      <c r="N5243" s="260">
        <v>8490</v>
      </c>
    </row>
    <row r="5244" spans="1:14" x14ac:dyDescent="0.25">
      <c r="A5244" s="263">
        <v>41768</v>
      </c>
      <c r="B5244">
        <v>1.951030759</v>
      </c>
      <c r="C5244">
        <v>315.22413770000003</v>
      </c>
      <c r="D5244">
        <v>95.578655650000002</v>
      </c>
      <c r="E5244">
        <v>4.808831917</v>
      </c>
      <c r="F5244" s="260">
        <v>567</v>
      </c>
      <c r="G5244" s="260">
        <v>412</v>
      </c>
      <c r="H5244" s="260">
        <v>155</v>
      </c>
      <c r="I5244" s="260">
        <v>1870</v>
      </c>
      <c r="J5244" s="260">
        <v>879</v>
      </c>
      <c r="K5244" s="260">
        <v>201.5</v>
      </c>
      <c r="L5244" s="260">
        <v>789.5</v>
      </c>
      <c r="M5244" s="260">
        <v>82.5</v>
      </c>
      <c r="N5244" s="260">
        <v>9800</v>
      </c>
    </row>
    <row r="5245" spans="1:14" x14ac:dyDescent="0.25">
      <c r="A5245" s="263">
        <v>41769</v>
      </c>
      <c r="B5245">
        <v>1.866080218</v>
      </c>
      <c r="C5245">
        <v>312.24747070000001</v>
      </c>
      <c r="D5245">
        <v>112.59181599999999</v>
      </c>
      <c r="E5245">
        <v>4.5636730520000004</v>
      </c>
      <c r="F5245" s="260">
        <v>698.33333333333303</v>
      </c>
      <c r="G5245" s="260">
        <v>510</v>
      </c>
      <c r="H5245" s="260">
        <v>188.333333333333</v>
      </c>
      <c r="I5245" s="260">
        <v>1936.6666666666699</v>
      </c>
      <c r="J5245" s="260">
        <v>742</v>
      </c>
      <c r="K5245" s="260">
        <v>266.33333333333297</v>
      </c>
      <c r="L5245" s="260">
        <v>928.33333333333303</v>
      </c>
      <c r="M5245" s="260">
        <v>104.333333333333</v>
      </c>
      <c r="N5245" s="260">
        <v>11110</v>
      </c>
    </row>
    <row r="5246" spans="1:14" x14ac:dyDescent="0.25">
      <c r="A5246" s="263">
        <v>41770</v>
      </c>
      <c r="B5246">
        <v>1.9283772809999999</v>
      </c>
      <c r="C5246">
        <v>333.77896679999998</v>
      </c>
      <c r="D5246">
        <v>138.23225429999999</v>
      </c>
      <c r="E5246">
        <v>4.8858236049999997</v>
      </c>
      <c r="F5246" s="260">
        <v>829.66666666666697</v>
      </c>
      <c r="G5246" s="260">
        <v>608</v>
      </c>
      <c r="H5246" s="260">
        <v>221.666666666667</v>
      </c>
      <c r="I5246" s="260">
        <v>2003.3333333333301</v>
      </c>
      <c r="J5246" s="260">
        <v>605</v>
      </c>
      <c r="K5246" s="260">
        <v>331.16666666666703</v>
      </c>
      <c r="L5246" s="260">
        <v>1067.1666666666699</v>
      </c>
      <c r="M5246" s="260">
        <v>126.166666666667</v>
      </c>
      <c r="N5246" s="260">
        <v>12420</v>
      </c>
    </row>
    <row r="5247" spans="1:14" x14ac:dyDescent="0.25">
      <c r="A5247" s="263">
        <v>41771</v>
      </c>
      <c r="B5247">
        <v>13.025749619999999</v>
      </c>
      <c r="C5247">
        <v>2329.6292680000001</v>
      </c>
      <c r="D5247">
        <v>1081.533201</v>
      </c>
      <c r="E5247">
        <v>197.99306799999999</v>
      </c>
      <c r="F5247" s="260">
        <v>961</v>
      </c>
      <c r="G5247" s="260">
        <v>706</v>
      </c>
      <c r="H5247" s="260">
        <v>255</v>
      </c>
      <c r="I5247" s="260">
        <v>2070</v>
      </c>
      <c r="J5247" s="260">
        <v>468</v>
      </c>
      <c r="K5247" s="260">
        <v>396</v>
      </c>
      <c r="L5247" s="260">
        <v>1206</v>
      </c>
      <c r="M5247" s="260">
        <v>148</v>
      </c>
      <c r="N5247" s="260">
        <v>13730</v>
      </c>
    </row>
    <row r="5248" spans="1:14" x14ac:dyDescent="0.25">
      <c r="A5248" s="263">
        <v>41772</v>
      </c>
      <c r="B5248">
        <v>15.630899550000001</v>
      </c>
      <c r="C5248">
        <v>2905.2840379999998</v>
      </c>
      <c r="D5248">
        <v>1171.9048110000001</v>
      </c>
      <c r="E5248">
        <v>292.49236669999999</v>
      </c>
      <c r="F5248" s="260">
        <v>867.75</v>
      </c>
      <c r="G5248" s="260">
        <v>639.25</v>
      </c>
      <c r="H5248" s="260">
        <v>228.5</v>
      </c>
      <c r="I5248" s="260">
        <v>2151.25</v>
      </c>
      <c r="J5248" s="260">
        <v>669.5</v>
      </c>
      <c r="K5248" s="260">
        <v>352.125</v>
      </c>
      <c r="L5248" s="260">
        <v>1129.625</v>
      </c>
      <c r="M5248" s="260">
        <v>134.5</v>
      </c>
      <c r="N5248" s="260">
        <v>13048.75</v>
      </c>
    </row>
    <row r="5249" spans="1:14" x14ac:dyDescent="0.25">
      <c r="A5249" s="263">
        <v>41773</v>
      </c>
      <c r="B5249">
        <v>6.3146568829999996</v>
      </c>
      <c r="C5249">
        <v>1218.0215370000001</v>
      </c>
      <c r="D5249">
        <v>422.55663170000003</v>
      </c>
      <c r="E5249">
        <v>52.340183060000001</v>
      </c>
      <c r="F5249" s="260">
        <v>774.5</v>
      </c>
      <c r="G5249" s="260">
        <v>572.5</v>
      </c>
      <c r="H5249" s="260">
        <v>202</v>
      </c>
      <c r="I5249" s="260">
        <v>2232.5</v>
      </c>
      <c r="J5249" s="260">
        <v>871</v>
      </c>
      <c r="K5249" s="260">
        <v>308.25</v>
      </c>
      <c r="L5249" s="260">
        <v>1053.25</v>
      </c>
      <c r="M5249" s="260">
        <v>121</v>
      </c>
      <c r="N5249" s="260">
        <v>12367.5</v>
      </c>
    </row>
    <row r="5250" spans="1:14" x14ac:dyDescent="0.25">
      <c r="A5250" s="263">
        <v>41774</v>
      </c>
      <c r="B5250">
        <v>28.60001548</v>
      </c>
      <c r="C5250">
        <v>5717.3718950000002</v>
      </c>
      <c r="D5250">
        <v>1683.396911</v>
      </c>
      <c r="E5250">
        <v>872.305161</v>
      </c>
      <c r="F5250" s="260">
        <v>681.25</v>
      </c>
      <c r="G5250" s="260">
        <v>505.75</v>
      </c>
      <c r="H5250" s="260">
        <v>175.5</v>
      </c>
      <c r="I5250" s="260">
        <v>2313.75</v>
      </c>
      <c r="J5250" s="260">
        <v>1072.5</v>
      </c>
      <c r="K5250" s="260">
        <v>264.375</v>
      </c>
      <c r="L5250" s="260">
        <v>976.875</v>
      </c>
      <c r="M5250" s="260">
        <v>107.5</v>
      </c>
      <c r="N5250" s="260">
        <v>11686.25</v>
      </c>
    </row>
    <row r="5251" spans="1:14" x14ac:dyDescent="0.25">
      <c r="A5251" s="263">
        <v>41775</v>
      </c>
      <c r="B5251">
        <v>22.483576530000001</v>
      </c>
      <c r="C5251">
        <v>4652.4815239999998</v>
      </c>
      <c r="D5251">
        <v>1142.237635</v>
      </c>
      <c r="E5251">
        <v>586.73208810000006</v>
      </c>
      <c r="F5251" s="260">
        <v>588</v>
      </c>
      <c r="G5251" s="260">
        <v>439</v>
      </c>
      <c r="H5251" s="260">
        <v>149</v>
      </c>
      <c r="I5251" s="260">
        <v>2395</v>
      </c>
      <c r="J5251" s="260">
        <v>1274</v>
      </c>
      <c r="K5251" s="260">
        <v>220.5</v>
      </c>
      <c r="L5251" s="260">
        <v>900.5</v>
      </c>
      <c r="M5251" s="260">
        <v>94</v>
      </c>
      <c r="N5251" s="260">
        <v>11005</v>
      </c>
    </row>
    <row r="5252" spans="1:14" x14ac:dyDescent="0.25">
      <c r="A5252" s="263">
        <v>41776</v>
      </c>
      <c r="B5252">
        <v>9.7976290660000007</v>
      </c>
      <c r="C5252">
        <v>2096.1831430000002</v>
      </c>
      <c r="D5252">
        <v>418.81337109999998</v>
      </c>
      <c r="E5252">
        <v>125.6382035</v>
      </c>
      <c r="F5252" s="260">
        <v>494.75</v>
      </c>
      <c r="G5252" s="260">
        <v>372.25</v>
      </c>
      <c r="H5252" s="260">
        <v>122.5</v>
      </c>
      <c r="I5252" s="260">
        <v>2476.25</v>
      </c>
      <c r="J5252" s="260">
        <v>1475.5</v>
      </c>
      <c r="K5252" s="260">
        <v>176.625</v>
      </c>
      <c r="L5252" s="260">
        <v>824.125</v>
      </c>
      <c r="M5252" s="260">
        <v>80.5</v>
      </c>
      <c r="N5252" s="260">
        <v>10323.75</v>
      </c>
    </row>
    <row r="5253" spans="1:14" x14ac:dyDescent="0.25">
      <c r="A5253" s="263">
        <v>41777</v>
      </c>
      <c r="B5253">
        <v>7.4473307640000002</v>
      </c>
      <c r="C5253">
        <v>1645.6217839999999</v>
      </c>
      <c r="D5253">
        <v>258.3449253</v>
      </c>
      <c r="E5253">
        <v>76.924605240000005</v>
      </c>
      <c r="F5253" s="260">
        <v>401.5</v>
      </c>
      <c r="G5253" s="260">
        <v>305.5</v>
      </c>
      <c r="H5253" s="260">
        <v>96</v>
      </c>
      <c r="I5253" s="260">
        <v>2557.5</v>
      </c>
      <c r="J5253" s="260">
        <v>1677</v>
      </c>
      <c r="K5253" s="260">
        <v>132.75</v>
      </c>
      <c r="L5253" s="260">
        <v>747.75</v>
      </c>
      <c r="M5253" s="260">
        <v>67</v>
      </c>
      <c r="N5253" s="260">
        <v>9642.5</v>
      </c>
    </row>
    <row r="5254" spans="1:14" x14ac:dyDescent="0.25">
      <c r="A5254" s="263">
        <v>41778</v>
      </c>
      <c r="B5254">
        <v>4.7289134510000004</v>
      </c>
      <c r="C5254">
        <v>1078.13552</v>
      </c>
      <c r="D5254">
        <v>125.9442062</v>
      </c>
      <c r="E5254">
        <v>31.29600744</v>
      </c>
      <c r="F5254" s="260">
        <v>308.25</v>
      </c>
      <c r="G5254" s="260">
        <v>238.75</v>
      </c>
      <c r="H5254" s="260">
        <v>69.5</v>
      </c>
      <c r="I5254" s="260">
        <v>2638.75</v>
      </c>
      <c r="J5254" s="260">
        <v>1878.5</v>
      </c>
      <c r="K5254" s="260">
        <v>88.875</v>
      </c>
      <c r="L5254" s="260">
        <v>671.375</v>
      </c>
      <c r="M5254" s="260">
        <v>53.5</v>
      </c>
      <c r="N5254" s="260">
        <v>8961.25</v>
      </c>
    </row>
    <row r="5255" spans="1:14" x14ac:dyDescent="0.25">
      <c r="A5255" s="263">
        <v>41779</v>
      </c>
      <c r="B5255">
        <v>3.284754253</v>
      </c>
      <c r="C5255">
        <v>771.94352749999996</v>
      </c>
      <c r="D5255">
        <v>61.017595</v>
      </c>
      <c r="E5255">
        <v>16.224023429999999</v>
      </c>
      <c r="F5255" s="260">
        <v>215</v>
      </c>
      <c r="G5255" s="260">
        <v>172</v>
      </c>
      <c r="H5255" s="260">
        <v>43</v>
      </c>
      <c r="I5255" s="260">
        <v>2720</v>
      </c>
      <c r="J5255" s="260">
        <v>2080</v>
      </c>
      <c r="K5255" s="260">
        <v>45</v>
      </c>
      <c r="L5255" s="260">
        <v>595</v>
      </c>
      <c r="M5255" s="260">
        <v>40</v>
      </c>
      <c r="N5255" s="260">
        <v>8280</v>
      </c>
    </row>
    <row r="5256" spans="1:14" x14ac:dyDescent="0.25">
      <c r="A5256" s="263">
        <v>41780</v>
      </c>
      <c r="B5256">
        <v>2.7637242679999998</v>
      </c>
      <c r="C5256">
        <v>662.80109179999999</v>
      </c>
      <c r="D5256">
        <v>62.527761259999998</v>
      </c>
      <c r="E5256">
        <v>11.49271325</v>
      </c>
      <c r="F5256" s="260">
        <v>261.857142857143</v>
      </c>
      <c r="G5256" s="260">
        <v>200.28571428571399</v>
      </c>
      <c r="H5256" s="260">
        <v>61.571428571428598</v>
      </c>
      <c r="I5256" s="260">
        <v>2775.7142857142899</v>
      </c>
      <c r="J5256" s="260">
        <v>2135.7142857142899</v>
      </c>
      <c r="K5256" s="260">
        <v>56.571428571428598</v>
      </c>
      <c r="L5256" s="260">
        <v>583.42857142857099</v>
      </c>
      <c r="M5256" s="260">
        <v>52.571428571428598</v>
      </c>
      <c r="N5256" s="260">
        <v>8235.7142857142899</v>
      </c>
    </row>
    <row r="5257" spans="1:14" x14ac:dyDescent="0.25">
      <c r="A5257" s="263">
        <v>41781</v>
      </c>
      <c r="B5257">
        <v>7.7304992339999998</v>
      </c>
      <c r="C5257">
        <v>1891.1539929999999</v>
      </c>
      <c r="D5257">
        <v>206.19494349999999</v>
      </c>
      <c r="E5257">
        <v>85.827647400000004</v>
      </c>
      <c r="F5257" s="260">
        <v>308.71428571428601</v>
      </c>
      <c r="G5257" s="260">
        <v>228.57142857142901</v>
      </c>
      <c r="H5257" s="260">
        <v>80.142857142857096</v>
      </c>
      <c r="I5257" s="260">
        <v>2831.4285714285702</v>
      </c>
      <c r="J5257" s="260">
        <v>2191.4285714285702</v>
      </c>
      <c r="K5257" s="260">
        <v>68.142857142857096</v>
      </c>
      <c r="L5257" s="260">
        <v>571.857142857143</v>
      </c>
      <c r="M5257" s="260">
        <v>65.142857142857096</v>
      </c>
      <c r="N5257" s="260">
        <v>8191.4285714285697</v>
      </c>
    </row>
    <row r="5258" spans="1:14" x14ac:dyDescent="0.25">
      <c r="A5258" s="263">
        <v>41782</v>
      </c>
      <c r="B5258">
        <v>6.90931067</v>
      </c>
      <c r="C5258">
        <v>1723.521624</v>
      </c>
      <c r="D5258">
        <v>212.2634994</v>
      </c>
      <c r="E5258">
        <v>69.883061720000001</v>
      </c>
      <c r="F5258" s="260">
        <v>355.57142857142901</v>
      </c>
      <c r="G5258" s="260">
        <v>256.857142857143</v>
      </c>
      <c r="H5258" s="260">
        <v>98.714285714285694</v>
      </c>
      <c r="I5258" s="260">
        <v>2887.1428571428601</v>
      </c>
      <c r="J5258" s="260">
        <v>2247.1428571428601</v>
      </c>
      <c r="K5258" s="260">
        <v>79.714285714285694</v>
      </c>
      <c r="L5258" s="260">
        <v>560.28571428571399</v>
      </c>
      <c r="M5258" s="260">
        <v>77.714285714285694</v>
      </c>
      <c r="N5258" s="260">
        <v>8147.1428571428596</v>
      </c>
    </row>
    <row r="5259" spans="1:14" x14ac:dyDescent="0.25">
      <c r="A5259" s="263">
        <v>41783</v>
      </c>
      <c r="B5259">
        <v>3.284754253</v>
      </c>
      <c r="C5259">
        <v>835.1910014</v>
      </c>
      <c r="D5259">
        <v>114.21034229999999</v>
      </c>
      <c r="E5259">
        <v>17.091506720000002</v>
      </c>
      <c r="F5259" s="260">
        <v>402.42857142857099</v>
      </c>
      <c r="G5259" s="260">
        <v>285.142857142857</v>
      </c>
      <c r="H5259" s="260">
        <v>117.28571428571399</v>
      </c>
      <c r="I5259" s="260">
        <v>2942.8571428571399</v>
      </c>
      <c r="J5259" s="260">
        <v>2302.8571428571399</v>
      </c>
      <c r="K5259" s="260">
        <v>91.285714285714306</v>
      </c>
      <c r="L5259" s="260">
        <v>548.71428571428601</v>
      </c>
      <c r="M5259" s="260">
        <v>90.285714285714306</v>
      </c>
      <c r="N5259" s="260">
        <v>8102.8571428571404</v>
      </c>
    </row>
    <row r="5260" spans="1:14" x14ac:dyDescent="0.25">
      <c r="A5260" s="263">
        <v>41784</v>
      </c>
      <c r="B5260">
        <v>2.3786151489999998</v>
      </c>
      <c r="C5260">
        <v>616.24345760000006</v>
      </c>
      <c r="D5260">
        <v>92.333762460000003</v>
      </c>
      <c r="E5260">
        <v>8.5932881909999992</v>
      </c>
      <c r="F5260" s="260">
        <v>449.28571428571399</v>
      </c>
      <c r="G5260" s="260">
        <v>313.42857142857099</v>
      </c>
      <c r="H5260" s="260">
        <v>135.857142857143</v>
      </c>
      <c r="I5260" s="260">
        <v>2998.5714285714298</v>
      </c>
      <c r="J5260" s="260">
        <v>2358.5714285714298</v>
      </c>
      <c r="K5260" s="260">
        <v>102.857142857143</v>
      </c>
      <c r="L5260" s="260">
        <v>537.142857142857</v>
      </c>
      <c r="M5260" s="260">
        <v>102.857142857143</v>
      </c>
      <c r="N5260" s="260">
        <v>8058.5714285714303</v>
      </c>
    </row>
    <row r="5261" spans="1:14" x14ac:dyDescent="0.25">
      <c r="A5261" s="263">
        <v>41785</v>
      </c>
      <c r="B5261">
        <v>1.9538624440000001</v>
      </c>
      <c r="C5261">
        <v>515.60531860000003</v>
      </c>
      <c r="D5261">
        <v>83.755718970000004</v>
      </c>
      <c r="E5261">
        <v>6.2231703830000002</v>
      </c>
      <c r="F5261" s="260">
        <v>496.142857142857</v>
      </c>
      <c r="G5261" s="260">
        <v>341.71428571428601</v>
      </c>
      <c r="H5261" s="260">
        <v>154.42857142857099</v>
      </c>
      <c r="I5261" s="260">
        <v>3054.2857142857101</v>
      </c>
      <c r="J5261" s="260">
        <v>2414.2857142857101</v>
      </c>
      <c r="K5261" s="260">
        <v>114.428571428571</v>
      </c>
      <c r="L5261" s="260">
        <v>525.57142857142901</v>
      </c>
      <c r="M5261" s="260">
        <v>115.428571428571</v>
      </c>
      <c r="N5261" s="260">
        <v>8014.2857142857101</v>
      </c>
    </row>
    <row r="5262" spans="1:14" x14ac:dyDescent="0.25">
      <c r="A5262" s="263">
        <v>41786</v>
      </c>
      <c r="B5262">
        <v>1.6367137570000001</v>
      </c>
      <c r="C5262">
        <v>439.79153339999999</v>
      </c>
      <c r="D5262">
        <v>76.786753250000004</v>
      </c>
      <c r="E5262">
        <v>4.7614669479999998</v>
      </c>
      <c r="F5262" s="260">
        <v>543</v>
      </c>
      <c r="G5262" s="260">
        <v>370</v>
      </c>
      <c r="H5262" s="260">
        <v>173</v>
      </c>
      <c r="I5262" s="260">
        <v>3110</v>
      </c>
      <c r="J5262" s="260">
        <v>2470</v>
      </c>
      <c r="K5262" s="260">
        <v>126</v>
      </c>
      <c r="L5262" s="260">
        <v>514</v>
      </c>
      <c r="M5262" s="260">
        <v>128</v>
      </c>
      <c r="N5262" s="260">
        <v>7970</v>
      </c>
    </row>
    <row r="5263" spans="1:14" x14ac:dyDescent="0.25">
      <c r="A5263" s="263">
        <v>41787</v>
      </c>
      <c r="B5263">
        <v>1.4215057200000001</v>
      </c>
      <c r="C5263">
        <v>380.12200159999998</v>
      </c>
      <c r="D5263">
        <v>70.845570679999994</v>
      </c>
      <c r="E5263">
        <v>3.825079519</v>
      </c>
      <c r="F5263" s="260">
        <v>576.83333333333303</v>
      </c>
      <c r="G5263" s="260">
        <v>411</v>
      </c>
      <c r="H5263" s="260">
        <v>165.833333333333</v>
      </c>
      <c r="I5263" s="260">
        <v>3095</v>
      </c>
      <c r="J5263" s="260">
        <v>2488.3333333333298</v>
      </c>
      <c r="K5263" s="260">
        <v>122.166666666667</v>
      </c>
      <c r="L5263" s="260">
        <v>484.5</v>
      </c>
      <c r="M5263" s="260">
        <v>114.666666666667</v>
      </c>
      <c r="N5263" s="260">
        <v>7808.3333333333303</v>
      </c>
    </row>
    <row r="5264" spans="1:14" x14ac:dyDescent="0.25">
      <c r="A5264" s="263">
        <v>41788</v>
      </c>
      <c r="B5264">
        <v>1.345050233</v>
      </c>
      <c r="C5264">
        <v>357.93400759999997</v>
      </c>
      <c r="D5264">
        <v>70.967002370000003</v>
      </c>
      <c r="E5264">
        <v>3.529056561</v>
      </c>
      <c r="F5264" s="260">
        <v>610.66666666666697</v>
      </c>
      <c r="G5264" s="260">
        <v>452</v>
      </c>
      <c r="H5264" s="260">
        <v>158.666666666667</v>
      </c>
      <c r="I5264" s="260">
        <v>3080</v>
      </c>
      <c r="J5264" s="260">
        <v>2506.6666666666702</v>
      </c>
      <c r="K5264" s="260">
        <v>118.333333333333</v>
      </c>
      <c r="L5264" s="260">
        <v>455</v>
      </c>
      <c r="M5264" s="260">
        <v>101.333333333333</v>
      </c>
      <c r="N5264" s="260">
        <v>7646.6666666666697</v>
      </c>
    </row>
    <row r="5265" spans="1:14" x14ac:dyDescent="0.25">
      <c r="A5265" s="263">
        <v>41789</v>
      </c>
      <c r="B5265">
        <v>15.37604793</v>
      </c>
      <c r="C5265">
        <v>4071.8235089999998</v>
      </c>
      <c r="D5265">
        <v>856.21215380000001</v>
      </c>
      <c r="E5265">
        <v>319.89925699999998</v>
      </c>
      <c r="F5265" s="260">
        <v>644.5</v>
      </c>
      <c r="G5265" s="260">
        <v>493</v>
      </c>
      <c r="H5265" s="260">
        <v>151.5</v>
      </c>
      <c r="I5265" s="260">
        <v>3065</v>
      </c>
      <c r="J5265" s="260">
        <v>2525</v>
      </c>
      <c r="K5265" s="260">
        <v>114.5</v>
      </c>
      <c r="L5265" s="260">
        <v>425.5</v>
      </c>
      <c r="M5265" s="260">
        <v>88</v>
      </c>
      <c r="N5265" s="260">
        <v>7485</v>
      </c>
    </row>
    <row r="5266" spans="1:14" x14ac:dyDescent="0.25">
      <c r="A5266" s="263">
        <v>41790</v>
      </c>
      <c r="B5266">
        <v>4.2758438989999998</v>
      </c>
      <c r="C5266">
        <v>1126.7703839999999</v>
      </c>
      <c r="D5266">
        <v>250.59865919999999</v>
      </c>
      <c r="E5266">
        <v>30.39922438</v>
      </c>
      <c r="F5266" s="260">
        <v>678.33333333333303</v>
      </c>
      <c r="G5266" s="260">
        <v>534</v>
      </c>
      <c r="H5266" s="260">
        <v>144.333333333333</v>
      </c>
      <c r="I5266" s="260">
        <v>3050</v>
      </c>
      <c r="J5266" s="260">
        <v>2543.3333333333298</v>
      </c>
      <c r="K5266" s="260">
        <v>110.666666666667</v>
      </c>
      <c r="L5266" s="260">
        <v>396</v>
      </c>
      <c r="M5266" s="260">
        <v>74.6666666666667</v>
      </c>
      <c r="N5266" s="260">
        <v>7323.3333333333303</v>
      </c>
    </row>
    <row r="5267" spans="1:14" x14ac:dyDescent="0.25">
      <c r="A5267" s="263">
        <v>41791</v>
      </c>
      <c r="B5267">
        <v>2.0727932010000001</v>
      </c>
      <c r="C5267">
        <v>543.53612429999998</v>
      </c>
      <c r="D5267">
        <v>127.541453</v>
      </c>
      <c r="E5267">
        <v>7.3548969160000004</v>
      </c>
      <c r="F5267" s="260">
        <v>712.16666666666697</v>
      </c>
      <c r="G5267" s="260">
        <v>575</v>
      </c>
      <c r="H5267" s="260">
        <v>137.166666666667</v>
      </c>
      <c r="I5267" s="260">
        <v>3035</v>
      </c>
      <c r="J5267" s="260">
        <v>2561.6666666666702</v>
      </c>
      <c r="K5267" s="260">
        <v>106.833333333333</v>
      </c>
      <c r="L5267" s="260">
        <v>366.5</v>
      </c>
      <c r="M5267" s="260">
        <v>61.3333333333333</v>
      </c>
      <c r="N5267" s="260">
        <v>7161.6666666666697</v>
      </c>
    </row>
    <row r="5268" spans="1:14" x14ac:dyDescent="0.25">
      <c r="A5268" s="263">
        <v>41792</v>
      </c>
      <c r="B5268">
        <v>1.379030449</v>
      </c>
      <c r="C5268">
        <v>359.82765699999999</v>
      </c>
      <c r="D5268">
        <v>88.884580170000007</v>
      </c>
      <c r="E5268">
        <v>3.8681823529999999</v>
      </c>
      <c r="F5268" s="260">
        <v>746</v>
      </c>
      <c r="G5268" s="260">
        <v>616</v>
      </c>
      <c r="H5268" s="260">
        <v>130</v>
      </c>
      <c r="I5268" s="260">
        <v>3020</v>
      </c>
      <c r="J5268" s="260">
        <v>2580</v>
      </c>
      <c r="K5268" s="260">
        <v>103</v>
      </c>
      <c r="L5268" s="260">
        <v>337</v>
      </c>
      <c r="M5268" s="260">
        <v>48</v>
      </c>
      <c r="N5268" s="260">
        <v>7000</v>
      </c>
    </row>
    <row r="5269" spans="1:14" x14ac:dyDescent="0.25">
      <c r="A5269" s="263">
        <v>41793</v>
      </c>
      <c r="B5269">
        <v>1.2459412679999999</v>
      </c>
      <c r="C5269">
        <v>340.4948167</v>
      </c>
      <c r="D5269">
        <v>78.336414210000001</v>
      </c>
      <c r="E5269">
        <v>3.290150261</v>
      </c>
      <c r="F5269" s="260">
        <v>727.7</v>
      </c>
      <c r="G5269" s="260">
        <v>583.20000000000005</v>
      </c>
      <c r="H5269" s="260">
        <v>144.5</v>
      </c>
      <c r="I5269" s="260">
        <v>3163</v>
      </c>
      <c r="J5269" s="260">
        <v>2686</v>
      </c>
      <c r="K5269" s="260">
        <v>120.4</v>
      </c>
      <c r="L5269" s="260">
        <v>356.6</v>
      </c>
      <c r="M5269" s="260">
        <v>65.400000000000006</v>
      </c>
      <c r="N5269" s="260">
        <v>7127</v>
      </c>
    </row>
    <row r="5270" spans="1:14" x14ac:dyDescent="0.25">
      <c r="A5270" s="263">
        <v>41794</v>
      </c>
      <c r="B5270">
        <v>28.60001548</v>
      </c>
      <c r="C5270">
        <v>8169.2626620000001</v>
      </c>
      <c r="D5270">
        <v>1752.956725</v>
      </c>
      <c r="E5270">
        <v>955.70686169999999</v>
      </c>
      <c r="F5270" s="260">
        <v>709.4</v>
      </c>
      <c r="G5270" s="260">
        <v>550.4</v>
      </c>
      <c r="H5270" s="260">
        <v>159</v>
      </c>
      <c r="I5270" s="260">
        <v>3306</v>
      </c>
      <c r="J5270" s="260">
        <v>2792</v>
      </c>
      <c r="K5270" s="260">
        <v>137.80000000000001</v>
      </c>
      <c r="L5270" s="260">
        <v>376.2</v>
      </c>
      <c r="M5270" s="260">
        <v>82.8</v>
      </c>
      <c r="N5270" s="260">
        <v>7254</v>
      </c>
    </row>
    <row r="5271" spans="1:14" x14ac:dyDescent="0.25">
      <c r="A5271" s="263">
        <v>41795</v>
      </c>
      <c r="B5271">
        <v>44.74061828</v>
      </c>
      <c r="C5271">
        <v>13332.41791</v>
      </c>
      <c r="D5271">
        <v>2671.5088479999999</v>
      </c>
      <c r="E5271">
        <v>2358.9698189999999</v>
      </c>
      <c r="F5271" s="260">
        <v>691.1</v>
      </c>
      <c r="G5271" s="260">
        <v>517.6</v>
      </c>
      <c r="H5271" s="260">
        <v>173.5</v>
      </c>
      <c r="I5271" s="260">
        <v>3449</v>
      </c>
      <c r="J5271" s="260">
        <v>2898</v>
      </c>
      <c r="K5271" s="260">
        <v>155.19999999999999</v>
      </c>
      <c r="L5271" s="260">
        <v>395.8</v>
      </c>
      <c r="M5271" s="260">
        <v>100.2</v>
      </c>
      <c r="N5271" s="260">
        <v>7381</v>
      </c>
    </row>
    <row r="5272" spans="1:14" x14ac:dyDescent="0.25">
      <c r="A5272" s="263">
        <v>41796</v>
      </c>
      <c r="B5272">
        <v>7.6738655400000004</v>
      </c>
      <c r="C5272">
        <v>2381.5749620000001</v>
      </c>
      <c r="D5272">
        <v>446.08118990000003</v>
      </c>
      <c r="E5272">
        <v>96.58799621</v>
      </c>
      <c r="F5272" s="260">
        <v>672.8</v>
      </c>
      <c r="G5272" s="260">
        <v>484.8</v>
      </c>
      <c r="H5272" s="260">
        <v>188</v>
      </c>
      <c r="I5272" s="260">
        <v>3592</v>
      </c>
      <c r="J5272" s="260">
        <v>3004</v>
      </c>
      <c r="K5272" s="260">
        <v>172.6</v>
      </c>
      <c r="L5272" s="260">
        <v>415.4</v>
      </c>
      <c r="M5272" s="260">
        <v>117.6</v>
      </c>
      <c r="N5272" s="260">
        <v>7508</v>
      </c>
    </row>
    <row r="5273" spans="1:14" x14ac:dyDescent="0.25">
      <c r="A5273" s="263">
        <v>41797</v>
      </c>
      <c r="B5273">
        <v>3.539605876</v>
      </c>
      <c r="C5273">
        <v>1142.2449750000001</v>
      </c>
      <c r="D5273">
        <v>200.1604648</v>
      </c>
      <c r="E5273">
        <v>23.24398399</v>
      </c>
      <c r="F5273" s="260">
        <v>654.5</v>
      </c>
      <c r="G5273" s="260">
        <v>452</v>
      </c>
      <c r="H5273" s="260">
        <v>202.5</v>
      </c>
      <c r="I5273" s="260">
        <v>3735</v>
      </c>
      <c r="J5273" s="260">
        <v>3110</v>
      </c>
      <c r="K5273" s="260">
        <v>190</v>
      </c>
      <c r="L5273" s="260">
        <v>435</v>
      </c>
      <c r="M5273" s="260">
        <v>135</v>
      </c>
      <c r="N5273" s="260">
        <v>7635</v>
      </c>
    </row>
    <row r="5274" spans="1:14" x14ac:dyDescent="0.25">
      <c r="A5274" s="263">
        <v>41798</v>
      </c>
      <c r="B5274">
        <v>2.375783464</v>
      </c>
      <c r="C5274">
        <v>796.02810680000005</v>
      </c>
      <c r="D5274">
        <v>130.59130519999999</v>
      </c>
      <c r="E5274">
        <v>10.146561699999999</v>
      </c>
      <c r="F5274" s="260">
        <v>636.20000000000005</v>
      </c>
      <c r="G5274" s="260">
        <v>419.2</v>
      </c>
      <c r="H5274" s="260">
        <v>217</v>
      </c>
      <c r="I5274" s="260">
        <v>3878</v>
      </c>
      <c r="J5274" s="260">
        <v>3216</v>
      </c>
      <c r="K5274" s="260">
        <v>207.4</v>
      </c>
      <c r="L5274" s="260">
        <v>454.6</v>
      </c>
      <c r="M5274" s="260">
        <v>152.4</v>
      </c>
      <c r="N5274" s="260">
        <v>7762</v>
      </c>
    </row>
    <row r="5275" spans="1:14" x14ac:dyDescent="0.25">
      <c r="A5275" s="263">
        <v>41799</v>
      </c>
      <c r="B5275">
        <v>1.840595056</v>
      </c>
      <c r="C5275">
        <v>639.44922699999995</v>
      </c>
      <c r="D5275">
        <v>98.263038390000006</v>
      </c>
      <c r="E5275">
        <v>6.7088903660000003</v>
      </c>
      <c r="F5275" s="260">
        <v>617.9</v>
      </c>
      <c r="G5275" s="260">
        <v>386.4</v>
      </c>
      <c r="H5275" s="260">
        <v>231.5</v>
      </c>
      <c r="I5275" s="260">
        <v>4021</v>
      </c>
      <c r="J5275" s="260">
        <v>3322</v>
      </c>
      <c r="K5275" s="260">
        <v>224.8</v>
      </c>
      <c r="L5275" s="260">
        <v>474.2</v>
      </c>
      <c r="M5275" s="260">
        <v>169.8</v>
      </c>
      <c r="N5275" s="260">
        <v>7889</v>
      </c>
    </row>
    <row r="5276" spans="1:14" x14ac:dyDescent="0.25">
      <c r="A5276" s="263">
        <v>41800</v>
      </c>
      <c r="B5276">
        <v>1.982179291</v>
      </c>
      <c r="C5276">
        <v>713.12785069999995</v>
      </c>
      <c r="D5276">
        <v>102.68767029999999</v>
      </c>
      <c r="E5276">
        <v>7.5801429430000002</v>
      </c>
      <c r="F5276" s="260">
        <v>599.6</v>
      </c>
      <c r="G5276" s="260">
        <v>353.6</v>
      </c>
      <c r="H5276" s="260">
        <v>246</v>
      </c>
      <c r="I5276" s="260">
        <v>4164</v>
      </c>
      <c r="J5276" s="260">
        <v>3428</v>
      </c>
      <c r="K5276" s="260">
        <v>242.2</v>
      </c>
      <c r="L5276" s="260">
        <v>493.8</v>
      </c>
      <c r="M5276" s="260">
        <v>187.2</v>
      </c>
      <c r="N5276" s="260">
        <v>8016</v>
      </c>
    </row>
    <row r="5277" spans="1:14" x14ac:dyDescent="0.25">
      <c r="A5277" s="263">
        <v>41801</v>
      </c>
      <c r="B5277">
        <v>16.876840820000002</v>
      </c>
      <c r="C5277">
        <v>6280.2910149999998</v>
      </c>
      <c r="D5277">
        <v>847.62785389999999</v>
      </c>
      <c r="E5277">
        <v>401.28354469999999</v>
      </c>
      <c r="F5277" s="260">
        <v>581.29999999999995</v>
      </c>
      <c r="G5277" s="260">
        <v>320.8</v>
      </c>
      <c r="H5277" s="260">
        <v>260.5</v>
      </c>
      <c r="I5277" s="260">
        <v>4307</v>
      </c>
      <c r="J5277" s="260">
        <v>3534</v>
      </c>
      <c r="K5277" s="260">
        <v>259.60000000000002</v>
      </c>
      <c r="L5277" s="260">
        <v>513.4</v>
      </c>
      <c r="M5277" s="260">
        <v>204.6</v>
      </c>
      <c r="N5277" s="260">
        <v>8143</v>
      </c>
    </row>
    <row r="5278" spans="1:14" x14ac:dyDescent="0.25">
      <c r="A5278" s="263">
        <v>41802</v>
      </c>
      <c r="B5278">
        <v>10.618817630000001</v>
      </c>
      <c r="C5278">
        <v>4082.7230020000002</v>
      </c>
      <c r="D5278">
        <v>516.53326970000001</v>
      </c>
      <c r="E5278">
        <v>172.74520000000001</v>
      </c>
      <c r="F5278" s="260">
        <v>563</v>
      </c>
      <c r="G5278" s="260">
        <v>288</v>
      </c>
      <c r="H5278" s="260">
        <v>275</v>
      </c>
      <c r="I5278" s="260">
        <v>4450</v>
      </c>
      <c r="J5278" s="260">
        <v>3640</v>
      </c>
      <c r="K5278" s="260">
        <v>277</v>
      </c>
      <c r="L5278" s="260">
        <v>533</v>
      </c>
      <c r="M5278" s="260">
        <v>222</v>
      </c>
      <c r="N5278" s="260">
        <v>8270</v>
      </c>
    </row>
    <row r="5279" spans="1:14" x14ac:dyDescent="0.25">
      <c r="A5279" s="263">
        <v>41803</v>
      </c>
      <c r="B5279">
        <v>6.7960432820000003</v>
      </c>
      <c r="C5279">
        <v>2569.8829909999999</v>
      </c>
      <c r="D5279">
        <v>307.28989300000001</v>
      </c>
      <c r="E5279">
        <v>79.963235549999993</v>
      </c>
      <c r="F5279" s="260">
        <v>523.33333333333303</v>
      </c>
      <c r="G5279" s="260">
        <v>289.66666666666703</v>
      </c>
      <c r="H5279" s="260">
        <v>233.666666666667</v>
      </c>
      <c r="I5279" s="260">
        <v>4376.6666666666697</v>
      </c>
      <c r="J5279" s="260">
        <v>3575</v>
      </c>
      <c r="K5279" s="260">
        <v>232.833333333333</v>
      </c>
      <c r="L5279" s="260">
        <v>568.83333333333303</v>
      </c>
      <c r="M5279" s="260">
        <v>190.666666666667</v>
      </c>
      <c r="N5279" s="260">
        <v>8330</v>
      </c>
    </row>
    <row r="5280" spans="1:14" x14ac:dyDescent="0.25">
      <c r="A5280" s="263">
        <v>41804</v>
      </c>
      <c r="B5280">
        <v>3.2564374059999999</v>
      </c>
      <c r="C5280">
        <v>1210.769479</v>
      </c>
      <c r="D5280">
        <v>136.08261150000001</v>
      </c>
      <c r="E5280">
        <v>20.575147359999999</v>
      </c>
      <c r="F5280" s="260">
        <v>483.66666666666703</v>
      </c>
      <c r="G5280" s="260">
        <v>291.33333333333297</v>
      </c>
      <c r="H5280" s="260">
        <v>192.333333333333</v>
      </c>
      <c r="I5280" s="260">
        <v>4303.3333333333303</v>
      </c>
      <c r="J5280" s="260">
        <v>3510</v>
      </c>
      <c r="K5280" s="260">
        <v>188.666666666667</v>
      </c>
      <c r="L5280" s="260">
        <v>604.66666666666697</v>
      </c>
      <c r="M5280" s="260">
        <v>159.333333333333</v>
      </c>
      <c r="N5280" s="260">
        <v>8390</v>
      </c>
    </row>
    <row r="5281" spans="1:14" x14ac:dyDescent="0.25">
      <c r="A5281" s="263">
        <v>41805</v>
      </c>
      <c r="B5281">
        <v>2.251189337</v>
      </c>
      <c r="C5281">
        <v>822.74666939999997</v>
      </c>
      <c r="D5281">
        <v>86.359224870000006</v>
      </c>
      <c r="E5281">
        <v>9.3561339639999996</v>
      </c>
      <c r="F5281" s="260">
        <v>444</v>
      </c>
      <c r="G5281" s="260">
        <v>293</v>
      </c>
      <c r="H5281" s="260">
        <v>151</v>
      </c>
      <c r="I5281" s="260">
        <v>4230</v>
      </c>
      <c r="J5281" s="260">
        <v>3445</v>
      </c>
      <c r="K5281" s="260">
        <v>144.5</v>
      </c>
      <c r="L5281" s="260">
        <v>640.5</v>
      </c>
      <c r="M5281" s="260">
        <v>128</v>
      </c>
      <c r="N5281" s="260">
        <v>8450</v>
      </c>
    </row>
    <row r="5282" spans="1:14" x14ac:dyDescent="0.25">
      <c r="A5282" s="263">
        <v>41806</v>
      </c>
      <c r="B5282">
        <v>1.7414860910000001</v>
      </c>
      <c r="C5282">
        <v>625.43034880000005</v>
      </c>
      <c r="D5282">
        <v>60.837771699999998</v>
      </c>
      <c r="E5282">
        <v>6.31865977</v>
      </c>
      <c r="F5282" s="260">
        <v>404.33333333333297</v>
      </c>
      <c r="G5282" s="260">
        <v>294.66666666666703</v>
      </c>
      <c r="H5282" s="260">
        <v>109.666666666667</v>
      </c>
      <c r="I5282" s="260">
        <v>4156.6666666666697</v>
      </c>
      <c r="J5282" s="260">
        <v>3380</v>
      </c>
      <c r="K5282" s="260">
        <v>100.333333333333</v>
      </c>
      <c r="L5282" s="260">
        <v>676.33333333333303</v>
      </c>
      <c r="M5282" s="260">
        <v>96.6666666666667</v>
      </c>
      <c r="N5282" s="260">
        <v>8510</v>
      </c>
    </row>
    <row r="5283" spans="1:14" x14ac:dyDescent="0.25">
      <c r="A5283" s="263">
        <v>41807</v>
      </c>
      <c r="B5283">
        <v>1.418674035</v>
      </c>
      <c r="C5283">
        <v>500.50819949999999</v>
      </c>
      <c r="D5283">
        <v>44.698446560000001</v>
      </c>
      <c r="E5283">
        <v>4.5523068330000003</v>
      </c>
      <c r="F5283" s="260">
        <v>364.66666666666703</v>
      </c>
      <c r="G5283" s="260">
        <v>296.33333333333297</v>
      </c>
      <c r="H5283" s="260">
        <v>68.3333333333333</v>
      </c>
      <c r="I5283" s="260">
        <v>4083.3333333333298</v>
      </c>
      <c r="J5283" s="260">
        <v>3315</v>
      </c>
      <c r="K5283" s="260">
        <v>56.1666666666667</v>
      </c>
      <c r="L5283" s="260">
        <v>712.16666666666697</v>
      </c>
      <c r="M5283" s="260">
        <v>65.3333333333333</v>
      </c>
      <c r="N5283" s="260">
        <v>8570</v>
      </c>
    </row>
    <row r="5284" spans="1:14" x14ac:dyDescent="0.25">
      <c r="A5284" s="263">
        <v>41808</v>
      </c>
      <c r="B5284">
        <v>1.1864758900000001</v>
      </c>
      <c r="C5284">
        <v>411.07118279999997</v>
      </c>
      <c r="D5284">
        <v>33.316242989999999</v>
      </c>
      <c r="E5284">
        <v>3.3746534509999999</v>
      </c>
      <c r="F5284" s="260">
        <v>325</v>
      </c>
      <c r="G5284" s="260">
        <v>298</v>
      </c>
      <c r="H5284" s="260">
        <v>27</v>
      </c>
      <c r="I5284" s="260">
        <v>4010</v>
      </c>
      <c r="J5284" s="260">
        <v>3250</v>
      </c>
      <c r="K5284" s="260">
        <v>12</v>
      </c>
      <c r="L5284" s="260">
        <v>748</v>
      </c>
      <c r="M5284" s="260">
        <v>34</v>
      </c>
      <c r="N5284" s="260">
        <v>8630</v>
      </c>
    </row>
    <row r="5285" spans="1:14" x14ac:dyDescent="0.25">
      <c r="A5285" s="263">
        <v>41809</v>
      </c>
      <c r="B5285">
        <v>1.1751491510000001</v>
      </c>
      <c r="C5285">
        <v>380.13912759999999</v>
      </c>
      <c r="D5285">
        <v>40.024263920000003</v>
      </c>
      <c r="E5285">
        <v>3.3329107599999999</v>
      </c>
      <c r="F5285" s="260">
        <v>394.2</v>
      </c>
      <c r="G5285" s="260">
        <v>311.39999999999998</v>
      </c>
      <c r="H5285" s="260">
        <v>82.8</v>
      </c>
      <c r="I5285" s="260">
        <v>3744</v>
      </c>
      <c r="J5285" s="260">
        <v>2906</v>
      </c>
      <c r="K5285" s="260">
        <v>26.6</v>
      </c>
      <c r="L5285" s="260">
        <v>811.4</v>
      </c>
      <c r="M5285" s="260">
        <v>49</v>
      </c>
      <c r="N5285" s="260">
        <v>9388</v>
      </c>
    </row>
    <row r="5286" spans="1:14" x14ac:dyDescent="0.25">
      <c r="A5286" s="263">
        <v>41810</v>
      </c>
      <c r="B5286">
        <v>28.288530160000001</v>
      </c>
      <c r="C5286">
        <v>8500.6806820000002</v>
      </c>
      <c r="D5286">
        <v>1132.609381</v>
      </c>
      <c r="E5286">
        <v>928.56976640000005</v>
      </c>
      <c r="F5286" s="260">
        <v>463.4</v>
      </c>
      <c r="G5286" s="260">
        <v>324.8</v>
      </c>
      <c r="H5286" s="260">
        <v>138.6</v>
      </c>
      <c r="I5286" s="260">
        <v>3478</v>
      </c>
      <c r="J5286" s="260">
        <v>2562</v>
      </c>
      <c r="K5286" s="260">
        <v>41.2</v>
      </c>
      <c r="L5286" s="260">
        <v>874.8</v>
      </c>
      <c r="M5286" s="260">
        <v>64</v>
      </c>
      <c r="N5286" s="260">
        <v>10146</v>
      </c>
    </row>
    <row r="5287" spans="1:14" x14ac:dyDescent="0.25">
      <c r="A5287" s="263">
        <v>41811</v>
      </c>
      <c r="B5287">
        <v>6.3712905769999999</v>
      </c>
      <c r="C5287">
        <v>1768.140173</v>
      </c>
      <c r="D5287">
        <v>293.18538480000001</v>
      </c>
      <c r="E5287">
        <v>71.856498630000004</v>
      </c>
      <c r="F5287" s="260">
        <v>532.6</v>
      </c>
      <c r="G5287" s="260">
        <v>338.2</v>
      </c>
      <c r="H5287" s="260">
        <v>194.4</v>
      </c>
      <c r="I5287" s="260">
        <v>3212</v>
      </c>
      <c r="J5287" s="260">
        <v>2218</v>
      </c>
      <c r="K5287" s="260">
        <v>55.8</v>
      </c>
      <c r="L5287" s="260">
        <v>938.2</v>
      </c>
      <c r="M5287" s="260">
        <v>79</v>
      </c>
      <c r="N5287" s="260">
        <v>10904</v>
      </c>
    </row>
    <row r="5288" spans="1:14" x14ac:dyDescent="0.25">
      <c r="A5288" s="263">
        <v>41812</v>
      </c>
      <c r="B5288">
        <v>3.199803712</v>
      </c>
      <c r="C5288">
        <v>814.46011799999997</v>
      </c>
      <c r="D5288">
        <v>166.37545789999999</v>
      </c>
      <c r="E5288">
        <v>20.33910054</v>
      </c>
      <c r="F5288" s="260">
        <v>601.79999999999995</v>
      </c>
      <c r="G5288" s="260">
        <v>351.6</v>
      </c>
      <c r="H5288" s="260">
        <v>250.2</v>
      </c>
      <c r="I5288" s="260">
        <v>2946</v>
      </c>
      <c r="J5288" s="260">
        <v>1874</v>
      </c>
      <c r="K5288" s="260">
        <v>70.400000000000006</v>
      </c>
      <c r="L5288" s="260">
        <v>1001.6</v>
      </c>
      <c r="M5288" s="260">
        <v>94</v>
      </c>
      <c r="N5288" s="260">
        <v>11662</v>
      </c>
    </row>
    <row r="5289" spans="1:14" x14ac:dyDescent="0.25">
      <c r="A5289" s="263">
        <v>41813</v>
      </c>
      <c r="B5289">
        <v>24.437438969999999</v>
      </c>
      <c r="C5289">
        <v>5658.5378680000003</v>
      </c>
      <c r="D5289">
        <v>1416.745862</v>
      </c>
      <c r="E5289">
        <v>732.61489889999996</v>
      </c>
      <c r="F5289" s="260">
        <v>671</v>
      </c>
      <c r="G5289" s="260">
        <v>365</v>
      </c>
      <c r="H5289" s="260">
        <v>306</v>
      </c>
      <c r="I5289" s="260">
        <v>2680</v>
      </c>
      <c r="J5289" s="260">
        <v>1530</v>
      </c>
      <c r="K5289" s="260">
        <v>85</v>
      </c>
      <c r="L5289" s="260">
        <v>1065</v>
      </c>
      <c r="M5289" s="260">
        <v>109</v>
      </c>
      <c r="N5289" s="260">
        <v>12420</v>
      </c>
    </row>
    <row r="5290" spans="1:14" x14ac:dyDescent="0.25">
      <c r="A5290" s="263">
        <v>41814</v>
      </c>
      <c r="B5290">
        <v>6.2580231890000002</v>
      </c>
      <c r="C5290">
        <v>1407.60464</v>
      </c>
      <c r="D5290">
        <v>339.07471559999999</v>
      </c>
      <c r="E5290">
        <v>69.865767160000004</v>
      </c>
      <c r="F5290" s="260">
        <v>627.11111111111097</v>
      </c>
      <c r="G5290" s="260">
        <v>350.66666666666703</v>
      </c>
      <c r="H5290" s="260">
        <v>276.444444444444</v>
      </c>
      <c r="I5290" s="260">
        <v>2603.3333333333298</v>
      </c>
      <c r="J5290" s="260">
        <v>1513.3333333333301</v>
      </c>
      <c r="K5290" s="260">
        <v>78.4444444444444</v>
      </c>
      <c r="L5290" s="260">
        <v>1011.55555555556</v>
      </c>
      <c r="M5290" s="260">
        <v>99.4444444444444</v>
      </c>
      <c r="N5290" s="260">
        <v>11841.1111111111</v>
      </c>
    </row>
    <row r="5291" spans="1:14" x14ac:dyDescent="0.25">
      <c r="A5291" s="263">
        <v>41815</v>
      </c>
      <c r="B5291">
        <v>25.003775910000002</v>
      </c>
      <c r="C5291">
        <v>5458.4242960000001</v>
      </c>
      <c r="D5291">
        <v>1259.95027</v>
      </c>
      <c r="E5291">
        <v>756.24613260000001</v>
      </c>
      <c r="F5291" s="260">
        <v>583.22222222222194</v>
      </c>
      <c r="G5291" s="260">
        <v>336.33333333333297</v>
      </c>
      <c r="H5291" s="260">
        <v>246.888888888889</v>
      </c>
      <c r="I5291" s="260">
        <v>2526.6666666666702</v>
      </c>
      <c r="J5291" s="260">
        <v>1496.6666666666699</v>
      </c>
      <c r="K5291" s="260">
        <v>71.8888888888889</v>
      </c>
      <c r="L5291" s="260">
        <v>958.11111111111097</v>
      </c>
      <c r="M5291" s="260">
        <v>89.8888888888889</v>
      </c>
      <c r="N5291" s="260">
        <v>11262.222222222201</v>
      </c>
    </row>
    <row r="5292" spans="1:14" x14ac:dyDescent="0.25">
      <c r="A5292" s="263">
        <v>41816</v>
      </c>
      <c r="B5292">
        <v>7.2774296820000002</v>
      </c>
      <c r="C5292">
        <v>1540.4863150000001</v>
      </c>
      <c r="D5292">
        <v>339.11657930000001</v>
      </c>
      <c r="E5292">
        <v>92.228460380000001</v>
      </c>
      <c r="F5292" s="260">
        <v>539.33333333333303</v>
      </c>
      <c r="G5292" s="260">
        <v>322</v>
      </c>
      <c r="H5292" s="260">
        <v>217.333333333333</v>
      </c>
      <c r="I5292" s="260">
        <v>2450</v>
      </c>
      <c r="J5292" s="260">
        <v>1480</v>
      </c>
      <c r="K5292" s="260">
        <v>65.3333333333333</v>
      </c>
      <c r="L5292" s="260">
        <v>904.66666666666697</v>
      </c>
      <c r="M5292" s="260">
        <v>80.3333333333333</v>
      </c>
      <c r="N5292" s="260">
        <v>10683.333333333299</v>
      </c>
    </row>
    <row r="5293" spans="1:14" x14ac:dyDescent="0.25">
      <c r="A5293" s="263">
        <v>41817</v>
      </c>
      <c r="B5293">
        <v>2.9166352419999999</v>
      </c>
      <c r="C5293">
        <v>598.07355619999998</v>
      </c>
      <c r="D5293">
        <v>124.8506548</v>
      </c>
      <c r="E5293">
        <v>17.104769470000001</v>
      </c>
      <c r="F5293" s="260">
        <v>495.444444444444</v>
      </c>
      <c r="G5293" s="260">
        <v>307.66666666666703</v>
      </c>
      <c r="H5293" s="260">
        <v>187.777777777778</v>
      </c>
      <c r="I5293" s="260">
        <v>2373.3333333333298</v>
      </c>
      <c r="J5293" s="260">
        <v>1463.3333333333301</v>
      </c>
      <c r="K5293" s="260">
        <v>58.7777777777778</v>
      </c>
      <c r="L5293" s="260">
        <v>851.22222222222194</v>
      </c>
      <c r="M5293" s="260">
        <v>70.7777777777778</v>
      </c>
      <c r="N5293" s="260">
        <v>10104.4444444444</v>
      </c>
    </row>
    <row r="5294" spans="1:14" x14ac:dyDescent="0.25">
      <c r="A5294" s="263">
        <v>41818</v>
      </c>
      <c r="B5294">
        <v>1.7443177759999999</v>
      </c>
      <c r="C5294">
        <v>346.12846489999998</v>
      </c>
      <c r="D5294">
        <v>68.053511439999994</v>
      </c>
      <c r="E5294">
        <v>6.5995141000000004</v>
      </c>
      <c r="F5294" s="260">
        <v>451.555555555556</v>
      </c>
      <c r="G5294" s="260">
        <v>293.33333333333297</v>
      </c>
      <c r="H5294" s="260">
        <v>158.222222222222</v>
      </c>
      <c r="I5294" s="260">
        <v>2296.6666666666702</v>
      </c>
      <c r="J5294" s="260">
        <v>1446.6666666666699</v>
      </c>
      <c r="K5294" s="260">
        <v>52.2222222222222</v>
      </c>
      <c r="L5294" s="260">
        <v>797.77777777777806</v>
      </c>
      <c r="M5294" s="260">
        <v>61.2222222222222</v>
      </c>
      <c r="N5294" s="260">
        <v>9525.5555555555493</v>
      </c>
    </row>
    <row r="5295" spans="1:14" x14ac:dyDescent="0.25">
      <c r="A5295" s="263">
        <v>41819</v>
      </c>
      <c r="B5295">
        <v>1.2657630609999999</v>
      </c>
      <c r="C5295">
        <v>242.78348120000001</v>
      </c>
      <c r="D5295">
        <v>44.583212840000002</v>
      </c>
      <c r="E5295">
        <v>3.943008742</v>
      </c>
      <c r="F5295" s="260">
        <v>407.66666666666703</v>
      </c>
      <c r="G5295" s="260">
        <v>279</v>
      </c>
      <c r="H5295" s="260">
        <v>128.666666666667</v>
      </c>
      <c r="I5295" s="260">
        <v>2220</v>
      </c>
      <c r="J5295" s="260">
        <v>1430</v>
      </c>
      <c r="K5295" s="260">
        <v>45.6666666666667</v>
      </c>
      <c r="L5295" s="260">
        <v>744.33333333333303</v>
      </c>
      <c r="M5295" s="260">
        <v>51.6666666666667</v>
      </c>
      <c r="N5295" s="260">
        <v>8946.6666666666697</v>
      </c>
    </row>
    <row r="5296" spans="1:14" x14ac:dyDescent="0.25">
      <c r="A5296" s="263">
        <v>41820</v>
      </c>
      <c r="B5296">
        <v>1.0250698620000001</v>
      </c>
      <c r="C5296">
        <v>189.82653730000001</v>
      </c>
      <c r="D5296">
        <v>32.218355789999997</v>
      </c>
      <c r="E5296">
        <v>2.7463778560000001</v>
      </c>
      <c r="F5296" s="260">
        <v>363.777777777778</v>
      </c>
      <c r="G5296" s="260">
        <v>264.66666666666703</v>
      </c>
      <c r="H5296" s="260">
        <v>99.1111111111111</v>
      </c>
      <c r="I5296" s="260">
        <v>2143.3333333333298</v>
      </c>
      <c r="J5296" s="260">
        <v>1413.3333333333301</v>
      </c>
      <c r="K5296" s="260">
        <v>39.1111111111111</v>
      </c>
      <c r="L5296" s="260">
        <v>690.88888888888903</v>
      </c>
      <c r="M5296" s="260">
        <v>42.1111111111111</v>
      </c>
      <c r="N5296" s="260">
        <v>8367.7777777777792</v>
      </c>
    </row>
    <row r="5297" spans="1:14" x14ac:dyDescent="0.25">
      <c r="A5297" s="263">
        <v>41821</v>
      </c>
      <c r="B5297">
        <v>1.226119476</v>
      </c>
      <c r="C5297">
        <v>218.93589359999999</v>
      </c>
      <c r="D5297">
        <v>33.88798053</v>
      </c>
      <c r="E5297">
        <v>3.7665333639999998</v>
      </c>
      <c r="F5297" s="260">
        <v>319.88888888888903</v>
      </c>
      <c r="G5297" s="260">
        <v>250.333333333333</v>
      </c>
      <c r="H5297" s="260">
        <v>69.5555555555556</v>
      </c>
      <c r="I5297" s="260">
        <v>2066.6666666666702</v>
      </c>
      <c r="J5297" s="260">
        <v>1396.6666666666699</v>
      </c>
      <c r="K5297" s="260">
        <v>32.5555555555556</v>
      </c>
      <c r="L5297" s="260">
        <v>637.444444444444</v>
      </c>
      <c r="M5297" s="260">
        <v>32.5555555555556</v>
      </c>
      <c r="N5297" s="260">
        <v>7788.8888888888896</v>
      </c>
    </row>
    <row r="5298" spans="1:14" x14ac:dyDescent="0.25">
      <c r="A5298" s="263">
        <v>41822</v>
      </c>
      <c r="B5298">
        <v>1.1609907269999999</v>
      </c>
      <c r="C5298">
        <v>199.61610160000001</v>
      </c>
      <c r="D5298">
        <v>27.685449269999999</v>
      </c>
      <c r="E5298">
        <v>3.4457989919999998</v>
      </c>
      <c r="F5298" s="260">
        <v>276</v>
      </c>
      <c r="G5298" s="260">
        <v>236</v>
      </c>
      <c r="H5298" s="260">
        <v>40</v>
      </c>
      <c r="I5298" s="260">
        <v>1990</v>
      </c>
      <c r="J5298" s="260">
        <v>1380</v>
      </c>
      <c r="K5298" s="260">
        <v>26</v>
      </c>
      <c r="L5298" s="260">
        <v>584</v>
      </c>
      <c r="M5298" s="260">
        <v>23</v>
      </c>
      <c r="N5298" s="260">
        <v>7210</v>
      </c>
    </row>
    <row r="5299" spans="1:14" x14ac:dyDescent="0.25">
      <c r="A5299" s="263">
        <v>41823</v>
      </c>
      <c r="B5299">
        <v>5.861587331</v>
      </c>
      <c r="C5299">
        <v>980.47005750000005</v>
      </c>
      <c r="D5299">
        <v>138.56229740000001</v>
      </c>
      <c r="E5299">
        <v>62.552207850000002</v>
      </c>
      <c r="F5299" s="260">
        <v>273.60000000000002</v>
      </c>
      <c r="G5299" s="260">
        <v>224.8</v>
      </c>
      <c r="H5299" s="260">
        <v>48.8</v>
      </c>
      <c r="I5299" s="260">
        <v>1936</v>
      </c>
      <c r="J5299" s="260">
        <v>1352</v>
      </c>
      <c r="K5299" s="260">
        <v>22.6</v>
      </c>
      <c r="L5299" s="260">
        <v>561.4</v>
      </c>
      <c r="M5299" s="260">
        <v>25.8</v>
      </c>
      <c r="N5299" s="260">
        <v>7142</v>
      </c>
    </row>
    <row r="5300" spans="1:14" x14ac:dyDescent="0.25">
      <c r="A5300" s="263">
        <v>41824</v>
      </c>
      <c r="B5300">
        <v>2.6362984570000001</v>
      </c>
      <c r="C5300">
        <v>428.6747833</v>
      </c>
      <c r="D5300">
        <v>61.772901830000002</v>
      </c>
      <c r="E5300">
        <v>13.856464900000001</v>
      </c>
      <c r="F5300" s="260">
        <v>271.2</v>
      </c>
      <c r="G5300" s="260">
        <v>213.6</v>
      </c>
      <c r="H5300" s="260">
        <v>57.6</v>
      </c>
      <c r="I5300" s="260">
        <v>1882</v>
      </c>
      <c r="J5300" s="260">
        <v>1324</v>
      </c>
      <c r="K5300" s="260">
        <v>19.2</v>
      </c>
      <c r="L5300" s="260">
        <v>538.79999999999995</v>
      </c>
      <c r="M5300" s="260">
        <v>28.6</v>
      </c>
      <c r="N5300" s="260">
        <v>7074</v>
      </c>
    </row>
    <row r="5301" spans="1:14" x14ac:dyDescent="0.25">
      <c r="A5301" s="263">
        <v>41825</v>
      </c>
      <c r="B5301">
        <v>1.585743433</v>
      </c>
      <c r="C5301">
        <v>250.4510492</v>
      </c>
      <c r="D5301">
        <v>36.82781293</v>
      </c>
      <c r="E5301">
        <v>5.6835584609999996</v>
      </c>
      <c r="F5301" s="260">
        <v>268.8</v>
      </c>
      <c r="G5301" s="260">
        <v>202.4</v>
      </c>
      <c r="H5301" s="260">
        <v>66.400000000000006</v>
      </c>
      <c r="I5301" s="260">
        <v>1828</v>
      </c>
      <c r="J5301" s="260">
        <v>1296</v>
      </c>
      <c r="K5301" s="260">
        <v>15.8</v>
      </c>
      <c r="L5301" s="260">
        <v>516.20000000000005</v>
      </c>
      <c r="M5301" s="260">
        <v>31.4</v>
      </c>
      <c r="N5301" s="260">
        <v>7006</v>
      </c>
    </row>
    <row r="5302" spans="1:14" x14ac:dyDescent="0.25">
      <c r="A5302" s="263">
        <v>41826</v>
      </c>
      <c r="B5302">
        <v>1.0703768170000001</v>
      </c>
      <c r="C5302">
        <v>164.06050809999999</v>
      </c>
      <c r="D5302">
        <v>24.63682038</v>
      </c>
      <c r="E5302">
        <v>2.957330845</v>
      </c>
      <c r="F5302" s="260">
        <v>266.39999999999998</v>
      </c>
      <c r="G5302" s="260">
        <v>191.2</v>
      </c>
      <c r="H5302" s="260">
        <v>75.2</v>
      </c>
      <c r="I5302" s="260">
        <v>1774</v>
      </c>
      <c r="J5302" s="260">
        <v>1268</v>
      </c>
      <c r="K5302" s="260">
        <v>12.4</v>
      </c>
      <c r="L5302" s="260">
        <v>493.6</v>
      </c>
      <c r="M5302" s="260">
        <v>34.200000000000003</v>
      </c>
      <c r="N5302" s="260">
        <v>6938</v>
      </c>
    </row>
    <row r="5303" spans="1:14" x14ac:dyDescent="0.25">
      <c r="A5303" s="263">
        <v>41827</v>
      </c>
      <c r="B5303">
        <v>0.84667372600000002</v>
      </c>
      <c r="C5303">
        <v>125.8224891</v>
      </c>
      <c r="D5303">
        <v>19.312289020000001</v>
      </c>
      <c r="E5303">
        <v>2.1410039940000001</v>
      </c>
      <c r="F5303" s="260">
        <v>264</v>
      </c>
      <c r="G5303" s="260">
        <v>180</v>
      </c>
      <c r="H5303" s="260">
        <v>84</v>
      </c>
      <c r="I5303" s="260">
        <v>1720</v>
      </c>
      <c r="J5303" s="260">
        <v>1240</v>
      </c>
      <c r="K5303" s="260">
        <v>9</v>
      </c>
      <c r="L5303" s="260">
        <v>471</v>
      </c>
      <c r="M5303" s="260">
        <v>37</v>
      </c>
      <c r="N5303" s="260">
        <v>6870</v>
      </c>
    </row>
    <row r="5304" spans="1:14" x14ac:dyDescent="0.25">
      <c r="A5304" s="263">
        <v>41828</v>
      </c>
      <c r="B5304">
        <v>0.75605981499999997</v>
      </c>
      <c r="C5304">
        <v>108.1467959</v>
      </c>
      <c r="D5304">
        <v>16.867996900000001</v>
      </c>
      <c r="E5304">
        <v>1.869033057</v>
      </c>
      <c r="F5304" s="260">
        <v>258.222222222222</v>
      </c>
      <c r="G5304" s="260">
        <v>173</v>
      </c>
      <c r="H5304" s="260">
        <v>85.2222222222222</v>
      </c>
      <c r="I5304" s="260">
        <v>1655.55555555556</v>
      </c>
      <c r="J5304" s="260">
        <v>1149.1111111111099</v>
      </c>
      <c r="K5304" s="260">
        <v>10.7777777777778</v>
      </c>
      <c r="L5304" s="260">
        <v>495.66666666666703</v>
      </c>
      <c r="M5304" s="260">
        <v>35.4444444444444</v>
      </c>
      <c r="N5304" s="260">
        <v>6902.2222222222199</v>
      </c>
    </row>
    <row r="5305" spans="1:14" x14ac:dyDescent="0.25">
      <c r="A5305" s="263">
        <v>41829</v>
      </c>
      <c r="B5305">
        <v>1.415842351</v>
      </c>
      <c r="C5305">
        <v>194.63867970000001</v>
      </c>
      <c r="D5305">
        <v>30.881220689999999</v>
      </c>
      <c r="E5305">
        <v>4.6563737940000003</v>
      </c>
      <c r="F5305" s="260">
        <v>252.444444444444</v>
      </c>
      <c r="G5305" s="260">
        <v>166</v>
      </c>
      <c r="H5305" s="260">
        <v>86.4444444444444</v>
      </c>
      <c r="I5305" s="260">
        <v>1591.1111111111099</v>
      </c>
      <c r="J5305" s="260">
        <v>1058.2222222222199</v>
      </c>
      <c r="K5305" s="260">
        <v>12.5555555555556</v>
      </c>
      <c r="L5305" s="260">
        <v>520.33333333333303</v>
      </c>
      <c r="M5305" s="260">
        <v>33.8888888888889</v>
      </c>
      <c r="N5305" s="260">
        <v>6934.4444444444398</v>
      </c>
    </row>
    <row r="5306" spans="1:14" x14ac:dyDescent="0.25">
      <c r="A5306" s="263">
        <v>41830</v>
      </c>
      <c r="B5306">
        <v>1.5517632159999999</v>
      </c>
      <c r="C5306">
        <v>204.68377520000001</v>
      </c>
      <c r="D5306">
        <v>33.071177659999996</v>
      </c>
      <c r="E5306">
        <v>5.3579035179999996</v>
      </c>
      <c r="F5306" s="260">
        <v>246.666666666667</v>
      </c>
      <c r="G5306" s="260">
        <v>159</v>
      </c>
      <c r="H5306" s="260">
        <v>87.6666666666667</v>
      </c>
      <c r="I5306" s="260">
        <v>1526.6666666666699</v>
      </c>
      <c r="J5306" s="260">
        <v>967.33333333333303</v>
      </c>
      <c r="K5306" s="260">
        <v>14.3333333333333</v>
      </c>
      <c r="L5306" s="260">
        <v>545</v>
      </c>
      <c r="M5306" s="260">
        <v>32.3333333333333</v>
      </c>
      <c r="N5306" s="260">
        <v>6966.6666666666697</v>
      </c>
    </row>
    <row r="5307" spans="1:14" x14ac:dyDescent="0.25">
      <c r="A5307" s="263">
        <v>41831</v>
      </c>
      <c r="B5307">
        <v>0.900475735</v>
      </c>
      <c r="C5307">
        <v>113.7625025</v>
      </c>
      <c r="D5307">
        <v>18.741421379999998</v>
      </c>
      <c r="E5307">
        <v>2.2748268789999999</v>
      </c>
      <c r="F5307" s="260">
        <v>240.888888888889</v>
      </c>
      <c r="G5307" s="260">
        <v>152</v>
      </c>
      <c r="H5307" s="260">
        <v>88.8888888888889</v>
      </c>
      <c r="I5307" s="260">
        <v>1462.2222222222199</v>
      </c>
      <c r="J5307" s="260">
        <v>876.444444444444</v>
      </c>
      <c r="K5307" s="260">
        <v>16.1111111111111</v>
      </c>
      <c r="L5307" s="260">
        <v>569.66666666666697</v>
      </c>
      <c r="M5307" s="260">
        <v>30.7777777777778</v>
      </c>
      <c r="N5307" s="260">
        <v>6998.8888888888896</v>
      </c>
    </row>
    <row r="5308" spans="1:14" x14ac:dyDescent="0.25">
      <c r="A5308" s="263">
        <v>41832</v>
      </c>
      <c r="B5308">
        <v>0.67677264400000003</v>
      </c>
      <c r="C5308">
        <v>81.732478670000006</v>
      </c>
      <c r="D5308">
        <v>13.747688780000001</v>
      </c>
      <c r="E5308">
        <v>1.6212725969999999</v>
      </c>
      <c r="F5308" s="260">
        <v>235.111111111111</v>
      </c>
      <c r="G5308" s="260">
        <v>145</v>
      </c>
      <c r="H5308" s="260">
        <v>90.1111111111111</v>
      </c>
      <c r="I5308" s="260">
        <v>1397.7777777777801</v>
      </c>
      <c r="J5308" s="260">
        <v>785.555555555556</v>
      </c>
      <c r="K5308" s="260">
        <v>17.8888888888889</v>
      </c>
      <c r="L5308" s="260">
        <v>594.33333333333303</v>
      </c>
      <c r="M5308" s="260">
        <v>29.2222222222222</v>
      </c>
      <c r="N5308" s="260">
        <v>7031.1111111111104</v>
      </c>
    </row>
    <row r="5309" spans="1:14" x14ac:dyDescent="0.25">
      <c r="A5309" s="263">
        <v>41833</v>
      </c>
      <c r="B5309">
        <v>0.62580231900000005</v>
      </c>
      <c r="C5309">
        <v>72.092427150000006</v>
      </c>
      <c r="D5309">
        <v>12.399897470000001</v>
      </c>
      <c r="E5309">
        <v>1.4736603580000001</v>
      </c>
      <c r="F5309" s="260">
        <v>229.333333333333</v>
      </c>
      <c r="G5309" s="260">
        <v>138</v>
      </c>
      <c r="H5309" s="260">
        <v>91.3333333333333</v>
      </c>
      <c r="I5309" s="260">
        <v>1333.3333333333301</v>
      </c>
      <c r="J5309" s="260">
        <v>694.66666666666697</v>
      </c>
      <c r="K5309" s="260">
        <v>19.6666666666667</v>
      </c>
      <c r="L5309" s="260">
        <v>619</v>
      </c>
      <c r="M5309" s="260">
        <v>27.6666666666667</v>
      </c>
      <c r="N5309" s="260">
        <v>7063.3333333333303</v>
      </c>
    </row>
    <row r="5310" spans="1:14" x14ac:dyDescent="0.25">
      <c r="A5310" s="263">
        <v>41834</v>
      </c>
      <c r="B5310">
        <v>1.3620403409999999</v>
      </c>
      <c r="C5310">
        <v>149.32320669999999</v>
      </c>
      <c r="D5310">
        <v>26.30808159</v>
      </c>
      <c r="E5310">
        <v>4.276597261</v>
      </c>
      <c r="F5310" s="260">
        <v>223.555555555556</v>
      </c>
      <c r="G5310" s="260">
        <v>131</v>
      </c>
      <c r="H5310" s="260">
        <v>92.5555555555556</v>
      </c>
      <c r="I5310" s="260">
        <v>1268.8888888888901</v>
      </c>
      <c r="J5310" s="260">
        <v>603.77777777777806</v>
      </c>
      <c r="K5310" s="260">
        <v>21.4444444444444</v>
      </c>
      <c r="L5310" s="260">
        <v>643.66666666666697</v>
      </c>
      <c r="M5310" s="260">
        <v>26.1111111111111</v>
      </c>
      <c r="N5310" s="260">
        <v>7095.5555555555602</v>
      </c>
    </row>
    <row r="5311" spans="1:14" x14ac:dyDescent="0.25">
      <c r="A5311" s="263">
        <v>41835</v>
      </c>
      <c r="B5311">
        <v>0.92596089699999995</v>
      </c>
      <c r="C5311">
        <v>96.359194790000004</v>
      </c>
      <c r="D5311">
        <v>17.422880240000001</v>
      </c>
      <c r="E5311">
        <v>2.3230483240000002</v>
      </c>
      <c r="F5311" s="260">
        <v>217.777777777778</v>
      </c>
      <c r="G5311" s="260">
        <v>124</v>
      </c>
      <c r="H5311" s="260">
        <v>93.7777777777778</v>
      </c>
      <c r="I5311" s="260">
        <v>1204.44444444444</v>
      </c>
      <c r="J5311" s="260">
        <v>512.88888888888903</v>
      </c>
      <c r="K5311" s="260">
        <v>23.2222222222222</v>
      </c>
      <c r="L5311" s="260">
        <v>668.33333333333303</v>
      </c>
      <c r="M5311" s="260">
        <v>24.5555555555556</v>
      </c>
      <c r="N5311" s="260">
        <v>7127.7777777777801</v>
      </c>
    </row>
    <row r="5312" spans="1:14" x14ac:dyDescent="0.25">
      <c r="A5312" s="263">
        <v>41836</v>
      </c>
      <c r="B5312">
        <v>0.64562411200000003</v>
      </c>
      <c r="C5312">
        <v>63.591392540000001</v>
      </c>
      <c r="D5312">
        <v>11.825767730000001</v>
      </c>
      <c r="E5312">
        <v>1.515472505</v>
      </c>
      <c r="F5312" s="260">
        <v>212</v>
      </c>
      <c r="G5312" s="260">
        <v>117</v>
      </c>
      <c r="H5312" s="260">
        <v>95</v>
      </c>
      <c r="I5312" s="260">
        <v>1140</v>
      </c>
      <c r="J5312" s="260">
        <v>422</v>
      </c>
      <c r="K5312" s="260">
        <v>25</v>
      </c>
      <c r="L5312" s="260">
        <v>693</v>
      </c>
      <c r="M5312" s="260">
        <v>23</v>
      </c>
      <c r="N5312" s="260">
        <v>7160</v>
      </c>
    </row>
    <row r="5313" spans="1:14" x14ac:dyDescent="0.25">
      <c r="A5313" s="263">
        <v>41837</v>
      </c>
      <c r="B5313">
        <v>0.55217851699999998</v>
      </c>
      <c r="C5313">
        <v>54.387375210000002</v>
      </c>
      <c r="D5313">
        <v>10.05280432</v>
      </c>
      <c r="E5313">
        <v>1.2554684890000001</v>
      </c>
      <c r="F5313" s="260">
        <v>210.71428571428601</v>
      </c>
      <c r="G5313" s="260">
        <v>121.571428571429</v>
      </c>
      <c r="H5313" s="260">
        <v>89.142857142857096</v>
      </c>
      <c r="I5313" s="260">
        <v>1140</v>
      </c>
      <c r="J5313" s="260">
        <v>435.28571428571399</v>
      </c>
      <c r="K5313" s="260">
        <v>26.571428571428601</v>
      </c>
      <c r="L5313" s="260">
        <v>678.142857142857</v>
      </c>
      <c r="M5313" s="260">
        <v>21.8571428571429</v>
      </c>
      <c r="N5313" s="260">
        <v>7100</v>
      </c>
    </row>
    <row r="5314" spans="1:14" x14ac:dyDescent="0.25">
      <c r="A5314" s="263">
        <v>41838</v>
      </c>
      <c r="B5314">
        <v>0.515366616</v>
      </c>
      <c r="C5314">
        <v>50.761550210000003</v>
      </c>
      <c r="D5314">
        <v>9.3253674950000001</v>
      </c>
      <c r="E5314">
        <v>1.15313954</v>
      </c>
      <c r="F5314" s="260">
        <v>209.42857142857099</v>
      </c>
      <c r="G5314" s="260">
        <v>126.142857142857</v>
      </c>
      <c r="H5314" s="260">
        <v>83.285714285714306</v>
      </c>
      <c r="I5314" s="260">
        <v>1140</v>
      </c>
      <c r="J5314" s="260">
        <v>448.57142857142901</v>
      </c>
      <c r="K5314" s="260">
        <v>28.1428571428571</v>
      </c>
      <c r="L5314" s="260">
        <v>663.28571428571399</v>
      </c>
      <c r="M5314" s="260">
        <v>20.714285714285701</v>
      </c>
      <c r="N5314" s="260">
        <v>7040</v>
      </c>
    </row>
    <row r="5315" spans="1:14" x14ac:dyDescent="0.25">
      <c r="A5315" s="263">
        <v>41839</v>
      </c>
      <c r="B5315">
        <v>0.501208192</v>
      </c>
      <c r="C5315">
        <v>49.367002079999999</v>
      </c>
      <c r="D5315">
        <v>9.0134990009999996</v>
      </c>
      <c r="E5315">
        <v>1.112160042</v>
      </c>
      <c r="F5315" s="260">
        <v>208.142857142857</v>
      </c>
      <c r="G5315" s="260">
        <v>130.71428571428601</v>
      </c>
      <c r="H5315" s="260">
        <v>77.428571428571402</v>
      </c>
      <c r="I5315" s="260">
        <v>1140</v>
      </c>
      <c r="J5315" s="260">
        <v>461.857142857143</v>
      </c>
      <c r="K5315" s="260">
        <v>29.714285714285701</v>
      </c>
      <c r="L5315" s="260">
        <v>648.42857142857099</v>
      </c>
      <c r="M5315" s="260">
        <v>19.571428571428601</v>
      </c>
      <c r="N5315" s="260">
        <v>6980</v>
      </c>
    </row>
    <row r="5316" spans="1:14" x14ac:dyDescent="0.25">
      <c r="A5316" s="263">
        <v>41840</v>
      </c>
      <c r="B5316">
        <v>0.46722797599999999</v>
      </c>
      <c r="C5316">
        <v>46.020086720000002</v>
      </c>
      <c r="D5316">
        <v>8.350511977</v>
      </c>
      <c r="E5316">
        <v>1.019749389</v>
      </c>
      <c r="F5316" s="260">
        <v>206.857142857143</v>
      </c>
      <c r="G5316" s="260">
        <v>135.28571428571399</v>
      </c>
      <c r="H5316" s="260">
        <v>71.571428571428598</v>
      </c>
      <c r="I5316" s="260">
        <v>1140</v>
      </c>
      <c r="J5316" s="260">
        <v>475.142857142857</v>
      </c>
      <c r="K5316" s="260">
        <v>31.285714285714299</v>
      </c>
      <c r="L5316" s="260">
        <v>633.57142857142901</v>
      </c>
      <c r="M5316" s="260">
        <v>18.428571428571399</v>
      </c>
      <c r="N5316" s="260">
        <v>6920</v>
      </c>
    </row>
    <row r="5317" spans="1:14" x14ac:dyDescent="0.25">
      <c r="A5317" s="263">
        <v>41841</v>
      </c>
      <c r="B5317">
        <v>0.40209922799999998</v>
      </c>
      <c r="C5317">
        <v>39.605165560000003</v>
      </c>
      <c r="D5317">
        <v>7.14183374</v>
      </c>
      <c r="E5317">
        <v>0.85529925500000004</v>
      </c>
      <c r="F5317" s="260">
        <v>205.57142857142901</v>
      </c>
      <c r="G5317" s="260">
        <v>139.857142857143</v>
      </c>
      <c r="H5317" s="260">
        <v>65.714285714285694</v>
      </c>
      <c r="I5317" s="260">
        <v>1140</v>
      </c>
      <c r="J5317" s="260">
        <v>488.42857142857099</v>
      </c>
      <c r="K5317" s="260">
        <v>32.857142857142897</v>
      </c>
      <c r="L5317" s="260">
        <v>618.71428571428601</v>
      </c>
      <c r="M5317" s="260">
        <v>17.285714285714299</v>
      </c>
      <c r="N5317" s="260">
        <v>6860</v>
      </c>
    </row>
    <row r="5318" spans="1:14" x14ac:dyDescent="0.25">
      <c r="A5318" s="263">
        <v>41842</v>
      </c>
      <c r="B5318">
        <v>0.33697047899999999</v>
      </c>
      <c r="C5318">
        <v>33.190244300000003</v>
      </c>
      <c r="D5318">
        <v>5.947625232</v>
      </c>
      <c r="E5318">
        <v>0.70282581899999996</v>
      </c>
      <c r="F5318" s="260">
        <v>204.28571428571399</v>
      </c>
      <c r="G5318" s="260">
        <v>144.42857142857099</v>
      </c>
      <c r="H5318" s="260">
        <v>59.857142857142897</v>
      </c>
      <c r="I5318" s="260">
        <v>1140</v>
      </c>
      <c r="J5318" s="260">
        <v>501.71428571428601</v>
      </c>
      <c r="K5318" s="260">
        <v>34.428571428571402</v>
      </c>
      <c r="L5318" s="260">
        <v>603.857142857143</v>
      </c>
      <c r="M5318" s="260">
        <v>16.1428571428571</v>
      </c>
      <c r="N5318" s="260">
        <v>6800</v>
      </c>
    </row>
    <row r="5319" spans="1:14" x14ac:dyDescent="0.25">
      <c r="A5319" s="263">
        <v>41843</v>
      </c>
      <c r="B5319">
        <v>0.376614065</v>
      </c>
      <c r="C5319">
        <v>37.094978949999998</v>
      </c>
      <c r="D5319">
        <v>6.6055094089999997</v>
      </c>
      <c r="E5319">
        <v>0.79106988499999997</v>
      </c>
      <c r="F5319" s="260">
        <v>203</v>
      </c>
      <c r="G5319" s="260">
        <v>149</v>
      </c>
      <c r="H5319" s="260">
        <v>54</v>
      </c>
      <c r="I5319" s="260">
        <v>1140</v>
      </c>
      <c r="J5319" s="260">
        <v>515</v>
      </c>
      <c r="K5319" s="260">
        <v>36</v>
      </c>
      <c r="L5319" s="260">
        <v>589</v>
      </c>
      <c r="M5319" s="260">
        <v>15</v>
      </c>
      <c r="N5319" s="260">
        <v>6740</v>
      </c>
    </row>
    <row r="5320" spans="1:14" x14ac:dyDescent="0.25">
      <c r="A5320" s="263">
        <v>41844</v>
      </c>
      <c r="B5320">
        <v>0.74473307600000005</v>
      </c>
      <c r="C5320">
        <v>69.955816339999998</v>
      </c>
      <c r="D5320">
        <v>13.21645022</v>
      </c>
      <c r="E5320">
        <v>1.750996963</v>
      </c>
      <c r="F5320" s="260">
        <v>205.4</v>
      </c>
      <c r="G5320" s="260">
        <v>146.6</v>
      </c>
      <c r="H5320" s="260">
        <v>58.8</v>
      </c>
      <c r="I5320" s="260">
        <v>1087.2</v>
      </c>
      <c r="J5320" s="260">
        <v>462.2</v>
      </c>
      <c r="K5320" s="260">
        <v>32.6</v>
      </c>
      <c r="L5320" s="260">
        <v>592.4</v>
      </c>
      <c r="M5320" s="260">
        <v>15.6</v>
      </c>
      <c r="N5320" s="260">
        <v>6680</v>
      </c>
    </row>
    <row r="5321" spans="1:14" x14ac:dyDescent="0.25">
      <c r="A5321" s="263">
        <v>41845</v>
      </c>
      <c r="B5321">
        <v>0.39643585799999997</v>
      </c>
      <c r="C5321">
        <v>35.430328930000002</v>
      </c>
      <c r="D5321">
        <v>7.1175776800000001</v>
      </c>
      <c r="E5321">
        <v>0.83135014399999996</v>
      </c>
      <c r="F5321" s="260">
        <v>207.8</v>
      </c>
      <c r="G5321" s="260">
        <v>144.19999999999999</v>
      </c>
      <c r="H5321" s="260">
        <v>63.6</v>
      </c>
      <c r="I5321" s="260">
        <v>1034.4000000000001</v>
      </c>
      <c r="J5321" s="260">
        <v>409.4</v>
      </c>
      <c r="K5321" s="260">
        <v>29.2</v>
      </c>
      <c r="L5321" s="260">
        <v>595.79999999999995</v>
      </c>
      <c r="M5321" s="260">
        <v>16.2</v>
      </c>
      <c r="N5321" s="260">
        <v>6620</v>
      </c>
    </row>
    <row r="5322" spans="1:14" x14ac:dyDescent="0.25">
      <c r="A5322" s="263">
        <v>41846</v>
      </c>
      <c r="B5322">
        <v>0.35112890299999999</v>
      </c>
      <c r="C5322">
        <v>29.779326529999999</v>
      </c>
      <c r="D5322">
        <v>6.376950323</v>
      </c>
      <c r="E5322">
        <v>0.72268675500000001</v>
      </c>
      <c r="F5322" s="260">
        <v>210.2</v>
      </c>
      <c r="G5322" s="260">
        <v>141.80000000000001</v>
      </c>
      <c r="H5322" s="260">
        <v>68.400000000000006</v>
      </c>
      <c r="I5322" s="260">
        <v>981.6</v>
      </c>
      <c r="J5322" s="260">
        <v>356.6</v>
      </c>
      <c r="K5322" s="260">
        <v>25.8</v>
      </c>
      <c r="L5322" s="260">
        <v>599.20000000000005</v>
      </c>
      <c r="M5322" s="260">
        <v>16.8</v>
      </c>
      <c r="N5322" s="260">
        <v>6560</v>
      </c>
    </row>
    <row r="5323" spans="1:14" x14ac:dyDescent="0.25">
      <c r="A5323" s="263">
        <v>41847</v>
      </c>
      <c r="B5323">
        <v>0.532356724</v>
      </c>
      <c r="C5323">
        <v>42.720732740000003</v>
      </c>
      <c r="D5323">
        <v>9.7786690150000002</v>
      </c>
      <c r="E5323">
        <v>1.1576999139999999</v>
      </c>
      <c r="F5323" s="260">
        <v>212.6</v>
      </c>
      <c r="G5323" s="260">
        <v>139.4</v>
      </c>
      <c r="H5323" s="260">
        <v>73.2</v>
      </c>
      <c r="I5323" s="260">
        <v>928.8</v>
      </c>
      <c r="J5323" s="260">
        <v>303.8</v>
      </c>
      <c r="K5323" s="260">
        <v>22.4</v>
      </c>
      <c r="L5323" s="260">
        <v>602.6</v>
      </c>
      <c r="M5323" s="260">
        <v>17.399999999999999</v>
      </c>
      <c r="N5323" s="260">
        <v>6500</v>
      </c>
    </row>
    <row r="5324" spans="1:14" x14ac:dyDescent="0.25">
      <c r="A5324" s="263">
        <v>41848</v>
      </c>
      <c r="B5324">
        <v>0.92596089699999995</v>
      </c>
      <c r="C5324">
        <v>70.082646830000002</v>
      </c>
      <c r="D5324">
        <v>17.20064962</v>
      </c>
      <c r="E5324">
        <v>2.2081425349999999</v>
      </c>
      <c r="F5324" s="260">
        <v>215</v>
      </c>
      <c r="G5324" s="260">
        <v>137</v>
      </c>
      <c r="H5324" s="260">
        <v>78</v>
      </c>
      <c r="I5324" s="260">
        <v>876</v>
      </c>
      <c r="J5324" s="260">
        <v>251</v>
      </c>
      <c r="K5324" s="260">
        <v>19</v>
      </c>
      <c r="L5324" s="260">
        <v>606</v>
      </c>
      <c r="M5324" s="260">
        <v>18</v>
      </c>
      <c r="N5324" s="260">
        <v>6440</v>
      </c>
    </row>
    <row r="5325" spans="1:14" x14ac:dyDescent="0.25">
      <c r="A5325" s="263">
        <v>41849</v>
      </c>
      <c r="B5325">
        <v>0.62863400400000002</v>
      </c>
      <c r="C5325">
        <v>45.422003840000002</v>
      </c>
      <c r="D5325">
        <v>10.92486871</v>
      </c>
      <c r="E5325">
        <v>1.39063461</v>
      </c>
      <c r="F5325" s="260">
        <v>201.142857142857</v>
      </c>
      <c r="G5325" s="260">
        <v>129.28571428571399</v>
      </c>
      <c r="H5325" s="260">
        <v>71.857142857142904</v>
      </c>
      <c r="I5325" s="260">
        <v>836.28571428571399</v>
      </c>
      <c r="J5325" s="260">
        <v>235.28571428571399</v>
      </c>
      <c r="K5325" s="260">
        <v>24.714285714285701</v>
      </c>
      <c r="L5325" s="260">
        <v>576.28571428571399</v>
      </c>
      <c r="M5325" s="260">
        <v>20.8571428571429</v>
      </c>
      <c r="N5325" s="260">
        <v>6380</v>
      </c>
    </row>
    <row r="5326" spans="1:14" x14ac:dyDescent="0.25">
      <c r="A5326" s="263">
        <v>41850</v>
      </c>
      <c r="B5326">
        <v>0.48421808399999999</v>
      </c>
      <c r="C5326">
        <v>33.325714730000001</v>
      </c>
      <c r="D5326">
        <v>7.8353680089999997</v>
      </c>
      <c r="E5326">
        <v>1.0134108719999999</v>
      </c>
      <c r="F5326" s="260">
        <v>187.28571428571399</v>
      </c>
      <c r="G5326" s="260">
        <v>121.571428571429</v>
      </c>
      <c r="H5326" s="260">
        <v>65.714285714285694</v>
      </c>
      <c r="I5326" s="260">
        <v>796.57142857142901</v>
      </c>
      <c r="J5326" s="260">
        <v>219.57142857142901</v>
      </c>
      <c r="K5326" s="260">
        <v>30.428571428571399</v>
      </c>
      <c r="L5326" s="260">
        <v>546.57142857142901</v>
      </c>
      <c r="M5326" s="260">
        <v>23.714285714285701</v>
      </c>
      <c r="N5326" s="260">
        <v>6320</v>
      </c>
    </row>
    <row r="5327" spans="1:14" x14ac:dyDescent="0.25">
      <c r="A5327" s="263">
        <v>41851</v>
      </c>
      <c r="B5327">
        <v>0.52102998499999997</v>
      </c>
      <c r="C5327">
        <v>34.071430960000001</v>
      </c>
      <c r="D5327">
        <v>7.8072323880000001</v>
      </c>
      <c r="E5327">
        <v>1.098051871</v>
      </c>
      <c r="F5327" s="260">
        <v>173.42857142857099</v>
      </c>
      <c r="G5327" s="260">
        <v>113.857142857143</v>
      </c>
      <c r="H5327" s="260">
        <v>59.571428571428598</v>
      </c>
      <c r="I5327" s="260">
        <v>756.857142857143</v>
      </c>
      <c r="J5327" s="260">
        <v>203.857142857143</v>
      </c>
      <c r="K5327" s="260">
        <v>36.142857142857103</v>
      </c>
      <c r="L5327" s="260">
        <v>516.857142857143</v>
      </c>
      <c r="M5327" s="260">
        <v>26.571428571428601</v>
      </c>
      <c r="N5327" s="260">
        <v>6260</v>
      </c>
    </row>
    <row r="5328" spans="1:14" x14ac:dyDescent="0.25">
      <c r="A5328" s="263">
        <v>41852</v>
      </c>
      <c r="B5328">
        <v>0.48421808399999999</v>
      </c>
      <c r="C5328">
        <v>30.002705880000001</v>
      </c>
      <c r="D5328">
        <v>6.6759008890000002</v>
      </c>
      <c r="E5328">
        <v>0.99954789300000002</v>
      </c>
      <c r="F5328" s="260">
        <v>159.57142857142901</v>
      </c>
      <c r="G5328" s="260">
        <v>106.142857142857</v>
      </c>
      <c r="H5328" s="260">
        <v>53.428571428571402</v>
      </c>
      <c r="I5328" s="260">
        <v>717.142857142857</v>
      </c>
      <c r="J5328" s="260">
        <v>188.142857142857</v>
      </c>
      <c r="K5328" s="260">
        <v>41.857142857142897</v>
      </c>
      <c r="L5328" s="260">
        <v>487.142857142857</v>
      </c>
      <c r="M5328" s="260">
        <v>29.428571428571399</v>
      </c>
      <c r="N5328" s="260">
        <v>6200</v>
      </c>
    </row>
    <row r="5329" spans="1:14" x14ac:dyDescent="0.25">
      <c r="A5329" s="263">
        <v>41853</v>
      </c>
      <c r="B5329">
        <v>1.1779808359999999</v>
      </c>
      <c r="C5329">
        <v>68.947016390000002</v>
      </c>
      <c r="D5329">
        <v>14.83044216</v>
      </c>
      <c r="E5329">
        <v>3.0316268150000001</v>
      </c>
      <c r="F5329" s="260">
        <v>145.71428571428601</v>
      </c>
      <c r="G5329" s="260">
        <v>98.428571428571402</v>
      </c>
      <c r="H5329" s="260">
        <v>47.285714285714299</v>
      </c>
      <c r="I5329" s="260">
        <v>677.42857142857099</v>
      </c>
      <c r="J5329" s="260">
        <v>172.42857142857099</v>
      </c>
      <c r="K5329" s="260">
        <v>47.571428571428598</v>
      </c>
      <c r="L5329" s="260">
        <v>457.42857142857099</v>
      </c>
      <c r="M5329" s="260">
        <v>32.285714285714299</v>
      </c>
      <c r="N5329" s="260">
        <v>6140</v>
      </c>
    </row>
    <row r="5330" spans="1:14" x14ac:dyDescent="0.25">
      <c r="A5330" s="263">
        <v>41854</v>
      </c>
      <c r="B5330">
        <v>1.480971099</v>
      </c>
      <c r="C5330">
        <v>81.599307249999995</v>
      </c>
      <c r="D5330">
        <v>16.87189978</v>
      </c>
      <c r="E5330">
        <v>4.2545987370000002</v>
      </c>
      <c r="F5330" s="260">
        <v>131.857142857143</v>
      </c>
      <c r="G5330" s="260">
        <v>90.714285714285694</v>
      </c>
      <c r="H5330" s="260">
        <v>41.142857142857103</v>
      </c>
      <c r="I5330" s="260">
        <v>637.71428571428601</v>
      </c>
      <c r="J5330" s="260">
        <v>156.71428571428601</v>
      </c>
      <c r="K5330" s="260">
        <v>53.285714285714299</v>
      </c>
      <c r="L5330" s="260">
        <v>427.71428571428601</v>
      </c>
      <c r="M5330" s="260">
        <v>35.142857142857103</v>
      </c>
      <c r="N5330" s="260">
        <v>6080</v>
      </c>
    </row>
    <row r="5331" spans="1:14" x14ac:dyDescent="0.25">
      <c r="A5331" s="263">
        <v>41855</v>
      </c>
      <c r="B5331">
        <v>0.67960432800000004</v>
      </c>
      <c r="C5331">
        <v>35.11325274</v>
      </c>
      <c r="D5331">
        <v>6.9287020449999996</v>
      </c>
      <c r="E5331">
        <v>1.460983726</v>
      </c>
      <c r="F5331" s="260">
        <v>118</v>
      </c>
      <c r="G5331" s="260">
        <v>83</v>
      </c>
      <c r="H5331" s="260">
        <v>35</v>
      </c>
      <c r="I5331" s="260">
        <v>598</v>
      </c>
      <c r="J5331" s="260">
        <v>141</v>
      </c>
      <c r="K5331" s="260">
        <v>59</v>
      </c>
      <c r="L5331" s="260">
        <v>398</v>
      </c>
      <c r="M5331" s="260">
        <v>38</v>
      </c>
      <c r="N5331" s="260">
        <v>6020</v>
      </c>
    </row>
    <row r="5332" spans="1:14" x14ac:dyDescent="0.25">
      <c r="A5332" s="263">
        <v>41856</v>
      </c>
      <c r="B5332">
        <v>0.45873292199999999</v>
      </c>
      <c r="C5332">
        <v>25.159115360000001</v>
      </c>
      <c r="D5332">
        <v>5.0203730980000003</v>
      </c>
      <c r="E5332">
        <v>0.91137074900000004</v>
      </c>
      <c r="F5332" s="260">
        <v>126.666666666667</v>
      </c>
      <c r="G5332" s="260">
        <v>94.4444444444444</v>
      </c>
      <c r="H5332" s="260">
        <v>32.2222222222222</v>
      </c>
      <c r="I5332" s="260">
        <v>634.77777777777806</v>
      </c>
      <c r="J5332" s="260">
        <v>170.777777777778</v>
      </c>
      <c r="K5332" s="260">
        <v>57</v>
      </c>
      <c r="L5332" s="260">
        <v>407</v>
      </c>
      <c r="M5332" s="260">
        <v>35.7777777777778</v>
      </c>
      <c r="N5332" s="260">
        <v>5960</v>
      </c>
    </row>
    <row r="5333" spans="1:14" x14ac:dyDescent="0.25">
      <c r="A5333" s="263">
        <v>41857</v>
      </c>
      <c r="B5333">
        <v>0.36528732600000002</v>
      </c>
      <c r="C5333">
        <v>21.194847339999999</v>
      </c>
      <c r="D5333">
        <v>4.2712316450000003</v>
      </c>
      <c r="E5333">
        <v>0.69898585999999996</v>
      </c>
      <c r="F5333" s="260">
        <v>135.333333333333</v>
      </c>
      <c r="G5333" s="260">
        <v>105.888888888889</v>
      </c>
      <c r="H5333" s="260">
        <v>29.4444444444444</v>
      </c>
      <c r="I5333" s="260">
        <v>671.555555555556</v>
      </c>
      <c r="J5333" s="260">
        <v>200.555555555556</v>
      </c>
      <c r="K5333" s="260">
        <v>55</v>
      </c>
      <c r="L5333" s="260">
        <v>416</v>
      </c>
      <c r="M5333" s="260">
        <v>33.5555555555556</v>
      </c>
      <c r="N5333" s="260">
        <v>5900</v>
      </c>
    </row>
    <row r="5334" spans="1:14" x14ac:dyDescent="0.25">
      <c r="A5334" s="263">
        <v>41858</v>
      </c>
      <c r="B5334">
        <v>0.30015857800000001</v>
      </c>
      <c r="C5334">
        <v>18.369704970000001</v>
      </c>
      <c r="D5334">
        <v>3.7344529639999999</v>
      </c>
      <c r="E5334">
        <v>0.557725201</v>
      </c>
      <c r="F5334" s="260">
        <v>144</v>
      </c>
      <c r="G5334" s="260">
        <v>117.333333333333</v>
      </c>
      <c r="H5334" s="260">
        <v>26.6666666666667</v>
      </c>
      <c r="I5334" s="260">
        <v>708.33333333333303</v>
      </c>
      <c r="J5334" s="260">
        <v>230.333333333333</v>
      </c>
      <c r="K5334" s="260">
        <v>53</v>
      </c>
      <c r="L5334" s="260">
        <v>425</v>
      </c>
      <c r="M5334" s="260">
        <v>31.3333333333333</v>
      </c>
      <c r="N5334" s="260">
        <v>5840</v>
      </c>
    </row>
    <row r="5335" spans="1:14" x14ac:dyDescent="0.25">
      <c r="A5335" s="263">
        <v>41859</v>
      </c>
      <c r="B5335">
        <v>0.248905085</v>
      </c>
      <c r="C5335">
        <v>16.023911999999999</v>
      </c>
      <c r="D5335">
        <v>3.2831576330000001</v>
      </c>
      <c r="E5335">
        <v>0.44914399199999999</v>
      </c>
      <c r="F5335" s="260">
        <v>152.666666666667</v>
      </c>
      <c r="G5335" s="260">
        <v>128.777777777778</v>
      </c>
      <c r="H5335" s="260">
        <v>23.8888888888889</v>
      </c>
      <c r="I5335" s="260">
        <v>745.11111111111097</v>
      </c>
      <c r="J5335" s="260">
        <v>260.11111111111097</v>
      </c>
      <c r="K5335" s="260">
        <v>51</v>
      </c>
      <c r="L5335" s="260">
        <v>434</v>
      </c>
      <c r="M5335" s="260">
        <v>29.1111111111111</v>
      </c>
      <c r="N5335" s="260">
        <v>5780</v>
      </c>
    </row>
    <row r="5336" spans="1:14" x14ac:dyDescent="0.25">
      <c r="A5336" s="263">
        <v>41860</v>
      </c>
      <c r="B5336">
        <v>0.22908329199999999</v>
      </c>
      <c r="C5336">
        <v>15.47576761</v>
      </c>
      <c r="D5336">
        <v>3.1932378240000001</v>
      </c>
      <c r="E5336">
        <v>0.40612906199999999</v>
      </c>
      <c r="F5336" s="260">
        <v>161.333333333333</v>
      </c>
      <c r="G5336" s="260">
        <v>140.222222222222</v>
      </c>
      <c r="H5336" s="260">
        <v>21.1111111111111</v>
      </c>
      <c r="I5336" s="260">
        <v>781.88888888888903</v>
      </c>
      <c r="J5336" s="260">
        <v>289.88888888888903</v>
      </c>
      <c r="K5336" s="260">
        <v>49</v>
      </c>
      <c r="L5336" s="260">
        <v>443</v>
      </c>
      <c r="M5336" s="260">
        <v>26.8888888888889</v>
      </c>
      <c r="N5336" s="260">
        <v>5720</v>
      </c>
    </row>
    <row r="5337" spans="1:14" x14ac:dyDescent="0.25">
      <c r="A5337" s="263">
        <v>41861</v>
      </c>
      <c r="B5337">
        <v>0.25711697100000003</v>
      </c>
      <c r="C5337">
        <v>18.186603290000001</v>
      </c>
      <c r="D5337">
        <v>3.7765340699999999</v>
      </c>
      <c r="E5337">
        <v>0.45852178999999998</v>
      </c>
      <c r="F5337" s="260">
        <v>170</v>
      </c>
      <c r="G5337" s="260">
        <v>151.666666666667</v>
      </c>
      <c r="H5337" s="260">
        <v>18.3333333333333</v>
      </c>
      <c r="I5337" s="260">
        <v>818.66666666666697</v>
      </c>
      <c r="J5337" s="260">
        <v>319.66666666666703</v>
      </c>
      <c r="K5337" s="260">
        <v>47</v>
      </c>
      <c r="L5337" s="260">
        <v>452</v>
      </c>
      <c r="M5337" s="260">
        <v>24.6666666666667</v>
      </c>
      <c r="N5337" s="260">
        <v>5660</v>
      </c>
    </row>
    <row r="5338" spans="1:14" x14ac:dyDescent="0.25">
      <c r="A5338" s="263">
        <v>41862</v>
      </c>
      <c r="B5338">
        <v>0.44740618300000001</v>
      </c>
      <c r="C5338">
        <v>33.067969949999998</v>
      </c>
      <c r="D5338">
        <v>6.9065197659999997</v>
      </c>
      <c r="E5338">
        <v>0.84706509900000004</v>
      </c>
      <c r="F5338" s="260">
        <v>178.666666666667</v>
      </c>
      <c r="G5338" s="260">
        <v>163.111111111111</v>
      </c>
      <c r="H5338" s="260">
        <v>15.5555555555556</v>
      </c>
      <c r="I5338" s="260">
        <v>855.444444444444</v>
      </c>
      <c r="J5338" s="260">
        <v>349.444444444444</v>
      </c>
      <c r="K5338" s="260">
        <v>45</v>
      </c>
      <c r="L5338" s="260">
        <v>461</v>
      </c>
      <c r="M5338" s="260">
        <v>22.4444444444444</v>
      </c>
      <c r="N5338" s="260">
        <v>5600</v>
      </c>
    </row>
    <row r="5339" spans="1:14" x14ac:dyDescent="0.25">
      <c r="A5339" s="263">
        <v>41863</v>
      </c>
      <c r="B5339">
        <v>0.54368346300000003</v>
      </c>
      <c r="C5339">
        <v>41.911470799999996</v>
      </c>
      <c r="D5339">
        <v>8.7998430590000005</v>
      </c>
      <c r="E5339">
        <v>1.0586068</v>
      </c>
      <c r="F5339" s="260">
        <v>187.333333333333</v>
      </c>
      <c r="G5339" s="260">
        <v>174.555555555556</v>
      </c>
      <c r="H5339" s="260">
        <v>12.7777777777778</v>
      </c>
      <c r="I5339" s="260">
        <v>892.22222222222194</v>
      </c>
      <c r="J5339" s="260">
        <v>379.222222222222</v>
      </c>
      <c r="K5339" s="260">
        <v>43</v>
      </c>
      <c r="L5339" s="260">
        <v>470</v>
      </c>
      <c r="M5339" s="260">
        <v>20.2222222222222</v>
      </c>
      <c r="N5339" s="260">
        <v>5540</v>
      </c>
    </row>
    <row r="5340" spans="1:14" x14ac:dyDescent="0.25">
      <c r="A5340" s="263">
        <v>41864</v>
      </c>
      <c r="B5340">
        <v>0.69093106699999995</v>
      </c>
      <c r="C5340">
        <v>55.457996649999998</v>
      </c>
      <c r="D5340">
        <v>11.700503060000001</v>
      </c>
      <c r="E5340">
        <v>1.3921059650000001</v>
      </c>
      <c r="F5340" s="260">
        <v>196</v>
      </c>
      <c r="G5340" s="260">
        <v>186</v>
      </c>
      <c r="H5340" s="260">
        <v>10</v>
      </c>
      <c r="I5340" s="260">
        <v>929</v>
      </c>
      <c r="J5340" s="260">
        <v>409</v>
      </c>
      <c r="K5340" s="260">
        <v>41</v>
      </c>
      <c r="L5340" s="260">
        <v>479</v>
      </c>
      <c r="M5340" s="260">
        <v>18</v>
      </c>
      <c r="N5340" s="260">
        <v>5480</v>
      </c>
    </row>
    <row r="5341" spans="1:14" x14ac:dyDescent="0.25">
      <c r="A5341" s="263">
        <v>41865</v>
      </c>
      <c r="B5341">
        <v>0.41625765100000001</v>
      </c>
      <c r="C5341">
        <v>41.402517799999998</v>
      </c>
      <c r="D5341">
        <v>7.7755597180000002</v>
      </c>
      <c r="E5341">
        <v>0.76187466400000003</v>
      </c>
      <c r="F5341" s="260">
        <v>216.2</v>
      </c>
      <c r="G5341" s="260">
        <v>203.4</v>
      </c>
      <c r="H5341" s="260">
        <v>12.8</v>
      </c>
      <c r="I5341" s="260">
        <v>1151.2</v>
      </c>
      <c r="J5341" s="260">
        <v>665.2</v>
      </c>
      <c r="K5341" s="260">
        <v>40.200000000000003</v>
      </c>
      <c r="L5341" s="260">
        <v>445.8</v>
      </c>
      <c r="M5341" s="260">
        <v>19.2</v>
      </c>
      <c r="N5341" s="260">
        <v>5530</v>
      </c>
    </row>
    <row r="5342" spans="1:14" x14ac:dyDescent="0.25">
      <c r="A5342" s="263">
        <v>41866</v>
      </c>
      <c r="B5342">
        <v>0.272408068</v>
      </c>
      <c r="C5342">
        <v>32.324420789999998</v>
      </c>
      <c r="D5342">
        <v>5.5639238930000001</v>
      </c>
      <c r="E5342">
        <v>0.47007009599999999</v>
      </c>
      <c r="F5342" s="260">
        <v>236.4</v>
      </c>
      <c r="G5342" s="260">
        <v>220.8</v>
      </c>
      <c r="H5342" s="260">
        <v>15.6</v>
      </c>
      <c r="I5342" s="260">
        <v>1373.4</v>
      </c>
      <c r="J5342" s="260">
        <v>921.4</v>
      </c>
      <c r="K5342" s="260">
        <v>39.4</v>
      </c>
      <c r="L5342" s="260">
        <v>412.6</v>
      </c>
      <c r="M5342" s="260">
        <v>20.399999999999999</v>
      </c>
      <c r="N5342" s="260">
        <v>5580</v>
      </c>
    </row>
    <row r="5343" spans="1:14" x14ac:dyDescent="0.25">
      <c r="A5343" s="263">
        <v>41867</v>
      </c>
      <c r="B5343">
        <v>0.21322585799999999</v>
      </c>
      <c r="C5343">
        <v>29.39528267</v>
      </c>
      <c r="D5343">
        <v>4.7272684460000001</v>
      </c>
      <c r="E5343">
        <v>0.353752768</v>
      </c>
      <c r="F5343" s="260">
        <v>256.60000000000002</v>
      </c>
      <c r="G5343" s="260">
        <v>238.2</v>
      </c>
      <c r="H5343" s="260">
        <v>18.399999999999999</v>
      </c>
      <c r="I5343" s="260">
        <v>1595.6</v>
      </c>
      <c r="J5343" s="260">
        <v>1177.5999999999999</v>
      </c>
      <c r="K5343" s="260">
        <v>38.6</v>
      </c>
      <c r="L5343" s="260">
        <v>379.4</v>
      </c>
      <c r="M5343" s="260">
        <v>21.6</v>
      </c>
      <c r="N5343" s="260">
        <v>5630</v>
      </c>
    </row>
    <row r="5344" spans="1:14" x14ac:dyDescent="0.25">
      <c r="A5344" s="263">
        <v>41868</v>
      </c>
      <c r="B5344">
        <v>0.21634071099999999</v>
      </c>
      <c r="C5344">
        <v>33.978022080000002</v>
      </c>
      <c r="D5344">
        <v>5.1739006009999997</v>
      </c>
      <c r="E5344">
        <v>0.35657761500000001</v>
      </c>
      <c r="F5344" s="260">
        <v>276.8</v>
      </c>
      <c r="G5344" s="260">
        <v>255.6</v>
      </c>
      <c r="H5344" s="260">
        <v>21.2</v>
      </c>
      <c r="I5344" s="260">
        <v>1817.8</v>
      </c>
      <c r="J5344" s="260">
        <v>1433.8</v>
      </c>
      <c r="K5344" s="260">
        <v>37.799999999999997</v>
      </c>
      <c r="L5344" s="260">
        <v>346.2</v>
      </c>
      <c r="M5344" s="260">
        <v>22.8</v>
      </c>
      <c r="N5344" s="260">
        <v>5680</v>
      </c>
    </row>
    <row r="5345" spans="1:14" x14ac:dyDescent="0.25">
      <c r="A5345" s="263">
        <v>41869</v>
      </c>
      <c r="B5345">
        <v>0.236162504</v>
      </c>
      <c r="C5345">
        <v>41.62505831</v>
      </c>
      <c r="D5345">
        <v>6.0601187830000001</v>
      </c>
      <c r="E5345">
        <v>0.39052847400000001</v>
      </c>
      <c r="F5345" s="260">
        <v>297</v>
      </c>
      <c r="G5345" s="260">
        <v>273</v>
      </c>
      <c r="H5345" s="260">
        <v>24</v>
      </c>
      <c r="I5345" s="260">
        <v>2040</v>
      </c>
      <c r="J5345" s="260">
        <v>1690</v>
      </c>
      <c r="K5345" s="260">
        <v>37</v>
      </c>
      <c r="L5345" s="260">
        <v>313</v>
      </c>
      <c r="M5345" s="260">
        <v>24</v>
      </c>
      <c r="N5345" s="260">
        <v>5730</v>
      </c>
    </row>
    <row r="5346" spans="1:14" x14ac:dyDescent="0.25">
      <c r="A5346" s="263">
        <v>41870</v>
      </c>
      <c r="B5346">
        <v>0.20473080399999999</v>
      </c>
      <c r="C5346">
        <v>33.034988169999998</v>
      </c>
      <c r="D5346">
        <v>5.0362373920000003</v>
      </c>
      <c r="E5346">
        <v>0.32962091799999998</v>
      </c>
      <c r="F5346" s="260">
        <v>284.71428571428601</v>
      </c>
      <c r="G5346" s="260">
        <v>262.42857142857099</v>
      </c>
      <c r="H5346" s="260">
        <v>22.285714285714299</v>
      </c>
      <c r="I5346" s="260">
        <v>1867.57142857143</v>
      </c>
      <c r="J5346" s="260">
        <v>1504.8571428571399</v>
      </c>
      <c r="K5346" s="260">
        <v>34.857142857142897</v>
      </c>
      <c r="L5346" s="260">
        <v>327.857142857143</v>
      </c>
      <c r="M5346" s="260">
        <v>23.714285714285701</v>
      </c>
      <c r="N5346" s="260">
        <v>5735.7142857142899</v>
      </c>
    </row>
    <row r="5347" spans="1:14" x14ac:dyDescent="0.25">
      <c r="A5347" s="263">
        <v>41871</v>
      </c>
      <c r="B5347">
        <v>0.82685193300000004</v>
      </c>
      <c r="C5347">
        <v>121.10101760000001</v>
      </c>
      <c r="D5347">
        <v>19.462299049999999</v>
      </c>
      <c r="E5347">
        <v>1.621572123</v>
      </c>
      <c r="F5347" s="260">
        <v>272.42857142857099</v>
      </c>
      <c r="G5347" s="260">
        <v>251.857142857143</v>
      </c>
      <c r="H5347" s="260">
        <v>20.571428571428601</v>
      </c>
      <c r="I5347" s="260">
        <v>1695.1428571428601</v>
      </c>
      <c r="J5347" s="260">
        <v>1319.7142857142901</v>
      </c>
      <c r="K5347" s="260">
        <v>32.714285714285701</v>
      </c>
      <c r="L5347" s="260">
        <v>342.71428571428601</v>
      </c>
      <c r="M5347" s="260">
        <v>23.428571428571399</v>
      </c>
      <c r="N5347" s="260">
        <v>5741.4285714285697</v>
      </c>
    </row>
    <row r="5348" spans="1:14" x14ac:dyDescent="0.25">
      <c r="A5348" s="263">
        <v>41872</v>
      </c>
      <c r="B5348">
        <v>1.110020403</v>
      </c>
      <c r="C5348">
        <v>146.03707510000001</v>
      </c>
      <c r="D5348">
        <v>24.949199159999999</v>
      </c>
      <c r="E5348">
        <v>2.3477555720000001</v>
      </c>
      <c r="F5348" s="260">
        <v>260.142857142857</v>
      </c>
      <c r="G5348" s="260">
        <v>241.28571428571399</v>
      </c>
      <c r="H5348" s="260">
        <v>18.8571428571429</v>
      </c>
      <c r="I5348" s="260">
        <v>1522.7142857142901</v>
      </c>
      <c r="J5348" s="260">
        <v>1134.57142857143</v>
      </c>
      <c r="K5348" s="260">
        <v>30.571428571428601</v>
      </c>
      <c r="L5348" s="260">
        <v>357.57142857142901</v>
      </c>
      <c r="M5348" s="260">
        <v>23.1428571428571</v>
      </c>
      <c r="N5348" s="260">
        <v>5747.1428571428596</v>
      </c>
    </row>
    <row r="5349" spans="1:14" x14ac:dyDescent="0.25">
      <c r="A5349" s="263">
        <v>41873</v>
      </c>
      <c r="B5349">
        <v>0.99392133000000005</v>
      </c>
      <c r="C5349">
        <v>115.9555196</v>
      </c>
      <c r="D5349">
        <v>21.28468329</v>
      </c>
      <c r="E5349">
        <v>1.9751277279999999</v>
      </c>
      <c r="F5349" s="260">
        <v>247.857142857143</v>
      </c>
      <c r="G5349" s="260">
        <v>230.71428571428601</v>
      </c>
      <c r="H5349" s="260">
        <v>17.1428571428571</v>
      </c>
      <c r="I5349" s="260">
        <v>1350.2857142857099</v>
      </c>
      <c r="J5349" s="260">
        <v>949.42857142857099</v>
      </c>
      <c r="K5349" s="260">
        <v>28.428571428571399</v>
      </c>
      <c r="L5349" s="260">
        <v>372.42857142857099</v>
      </c>
      <c r="M5349" s="260">
        <v>22.8571428571429</v>
      </c>
      <c r="N5349" s="260">
        <v>5752.8571428571404</v>
      </c>
    </row>
    <row r="5350" spans="1:14" x14ac:dyDescent="0.25">
      <c r="A5350" s="263">
        <v>41874</v>
      </c>
      <c r="B5350">
        <v>1.7754663079999999</v>
      </c>
      <c r="C5350">
        <v>180.6836261</v>
      </c>
      <c r="D5350">
        <v>36.136725230000003</v>
      </c>
      <c r="E5350">
        <v>4.5011884220000002</v>
      </c>
      <c r="F5350" s="260">
        <v>235.57142857142901</v>
      </c>
      <c r="G5350" s="260">
        <v>220.142857142857</v>
      </c>
      <c r="H5350" s="260">
        <v>15.4285714285714</v>
      </c>
      <c r="I5350" s="260">
        <v>1177.8571428571399</v>
      </c>
      <c r="J5350" s="260">
        <v>764.28571428571399</v>
      </c>
      <c r="K5350" s="260">
        <v>26.285714285714299</v>
      </c>
      <c r="L5350" s="260">
        <v>387.28571428571399</v>
      </c>
      <c r="M5350" s="260">
        <v>22.571428571428601</v>
      </c>
      <c r="N5350" s="260">
        <v>5758.5714285714303</v>
      </c>
    </row>
    <row r="5351" spans="1:14" x14ac:dyDescent="0.25">
      <c r="A5351" s="263">
        <v>41875</v>
      </c>
      <c r="B5351">
        <v>1.599901856</v>
      </c>
      <c r="C5351">
        <v>138.98192</v>
      </c>
      <c r="D5351">
        <v>30.865123759999999</v>
      </c>
      <c r="E5351">
        <v>3.8561652629999998</v>
      </c>
      <c r="F5351" s="260">
        <v>223.28571428571399</v>
      </c>
      <c r="G5351" s="260">
        <v>209.57142857142901</v>
      </c>
      <c r="H5351" s="260">
        <v>13.714285714285699</v>
      </c>
      <c r="I5351" s="260">
        <v>1005.42857142857</v>
      </c>
      <c r="J5351" s="260">
        <v>579.142857142857</v>
      </c>
      <c r="K5351" s="260">
        <v>24.1428571428571</v>
      </c>
      <c r="L5351" s="260">
        <v>402.142857142857</v>
      </c>
      <c r="M5351" s="260">
        <v>22.285714285714299</v>
      </c>
      <c r="N5351" s="260">
        <v>5764.2857142857101</v>
      </c>
    </row>
    <row r="5352" spans="1:14" x14ac:dyDescent="0.25">
      <c r="A5352" s="263">
        <v>41876</v>
      </c>
      <c r="B5352">
        <v>0.91463415800000003</v>
      </c>
      <c r="C5352">
        <v>65.827317910000005</v>
      </c>
      <c r="D5352">
        <v>16.67414655</v>
      </c>
      <c r="E5352">
        <v>1.7453137809999999</v>
      </c>
      <c r="F5352" s="260">
        <v>211</v>
      </c>
      <c r="G5352" s="260">
        <v>199</v>
      </c>
      <c r="H5352" s="260">
        <v>12</v>
      </c>
      <c r="I5352" s="260">
        <v>833</v>
      </c>
      <c r="J5352" s="260">
        <v>394</v>
      </c>
      <c r="K5352" s="260">
        <v>22</v>
      </c>
      <c r="L5352" s="260">
        <v>417</v>
      </c>
      <c r="M5352" s="260">
        <v>22</v>
      </c>
      <c r="N5352" s="260">
        <v>5770</v>
      </c>
    </row>
    <row r="5353" spans="1:14" x14ac:dyDescent="0.25">
      <c r="A5353" s="263">
        <v>41877</v>
      </c>
      <c r="B5353">
        <v>0.79004003199999995</v>
      </c>
      <c r="C5353">
        <v>63.435790349999998</v>
      </c>
      <c r="D5353">
        <v>15.2218593</v>
      </c>
      <c r="E5353">
        <v>1.4598306299999999</v>
      </c>
      <c r="F5353" s="260">
        <v>223</v>
      </c>
      <c r="G5353" s="260">
        <v>210.111111111111</v>
      </c>
      <c r="H5353" s="260">
        <v>12.8888888888889</v>
      </c>
      <c r="I5353" s="260">
        <v>929.33333333333303</v>
      </c>
      <c r="J5353" s="260">
        <v>475.777777777778</v>
      </c>
      <c r="K5353" s="260">
        <v>23.1111111111111</v>
      </c>
      <c r="L5353" s="260">
        <v>430.444444444444</v>
      </c>
      <c r="M5353" s="260">
        <v>21.4444444444444</v>
      </c>
      <c r="N5353" s="260">
        <v>5733.3333333333303</v>
      </c>
    </row>
    <row r="5354" spans="1:14" x14ac:dyDescent="0.25">
      <c r="A5354" s="263">
        <v>41878</v>
      </c>
      <c r="B5354">
        <v>0.63996074199999997</v>
      </c>
      <c r="C5354">
        <v>56.711785050000003</v>
      </c>
      <c r="D5354">
        <v>12.993762909999999</v>
      </c>
      <c r="E5354">
        <v>1.1324841670000001</v>
      </c>
      <c r="F5354" s="260">
        <v>235</v>
      </c>
      <c r="G5354" s="260">
        <v>221.222222222222</v>
      </c>
      <c r="H5354" s="260">
        <v>13.7777777777778</v>
      </c>
      <c r="I5354" s="260">
        <v>1025.6666666666699</v>
      </c>
      <c r="J5354" s="260">
        <v>557.555555555556</v>
      </c>
      <c r="K5354" s="260">
        <v>24.2222222222222</v>
      </c>
      <c r="L5354" s="260">
        <v>443.88888888888903</v>
      </c>
      <c r="M5354" s="260">
        <v>20.8888888888889</v>
      </c>
      <c r="N5354" s="260">
        <v>5696.6666666666697</v>
      </c>
    </row>
    <row r="5355" spans="1:14" x14ac:dyDescent="0.25">
      <c r="A5355" s="263">
        <v>41879</v>
      </c>
      <c r="B5355">
        <v>0.45023786700000001</v>
      </c>
      <c r="C5355">
        <v>43.646419020000003</v>
      </c>
      <c r="D5355">
        <v>9.6084362720000005</v>
      </c>
      <c r="E5355">
        <v>0.74387122000000006</v>
      </c>
      <c r="F5355" s="260">
        <v>247</v>
      </c>
      <c r="G5355" s="260">
        <v>232.333333333333</v>
      </c>
      <c r="H5355" s="260">
        <v>14.6666666666667</v>
      </c>
      <c r="I5355" s="260">
        <v>1122</v>
      </c>
      <c r="J5355" s="260">
        <v>639.33333333333303</v>
      </c>
      <c r="K5355" s="260">
        <v>25.3333333333333</v>
      </c>
      <c r="L5355" s="260">
        <v>457.33333333333297</v>
      </c>
      <c r="M5355" s="260">
        <v>20.3333333333333</v>
      </c>
      <c r="N5355" s="260">
        <v>5660</v>
      </c>
    </row>
    <row r="5356" spans="1:14" x14ac:dyDescent="0.25">
      <c r="A5356" s="263">
        <v>41880</v>
      </c>
      <c r="B5356">
        <v>0.34263384899999999</v>
      </c>
      <c r="C5356">
        <v>36.067009480000003</v>
      </c>
      <c r="D5356">
        <v>7.667323219</v>
      </c>
      <c r="E5356">
        <v>0.54120074699999998</v>
      </c>
      <c r="F5356" s="260">
        <v>259</v>
      </c>
      <c r="G5356" s="260">
        <v>243.444444444444</v>
      </c>
      <c r="H5356" s="260">
        <v>15.5555555555556</v>
      </c>
      <c r="I5356" s="260">
        <v>1218.3333333333301</v>
      </c>
      <c r="J5356" s="260">
        <v>721.11111111111097</v>
      </c>
      <c r="K5356" s="260">
        <v>26.4444444444444</v>
      </c>
      <c r="L5356" s="260">
        <v>470.777777777778</v>
      </c>
      <c r="M5356" s="260">
        <v>19.7777777777778</v>
      </c>
      <c r="N5356" s="260">
        <v>5623.3333333333303</v>
      </c>
    </row>
    <row r="5357" spans="1:14" x14ac:dyDescent="0.25">
      <c r="A5357" s="263">
        <v>41881</v>
      </c>
      <c r="B5357">
        <v>0.27665559499999998</v>
      </c>
      <c r="C5357">
        <v>31.424534399999999</v>
      </c>
      <c r="D5357">
        <v>6.4777247640000004</v>
      </c>
      <c r="E5357">
        <v>0.42157221099999997</v>
      </c>
      <c r="F5357" s="260">
        <v>271</v>
      </c>
      <c r="G5357" s="260">
        <v>254.555555555556</v>
      </c>
      <c r="H5357" s="260">
        <v>16.4444444444444</v>
      </c>
      <c r="I5357" s="260">
        <v>1314.6666666666699</v>
      </c>
      <c r="J5357" s="260">
        <v>802.88888888888903</v>
      </c>
      <c r="K5357" s="260">
        <v>27.5555555555556</v>
      </c>
      <c r="L5357" s="260">
        <v>484.222222222222</v>
      </c>
      <c r="M5357" s="260">
        <v>19.2222222222222</v>
      </c>
      <c r="N5357" s="260">
        <v>5586.6666666666697</v>
      </c>
    </row>
    <row r="5358" spans="1:14" x14ac:dyDescent="0.25">
      <c r="A5358" s="263">
        <v>41882</v>
      </c>
      <c r="B5358">
        <v>0.41059428199999998</v>
      </c>
      <c r="C5358">
        <v>50.055713160000003</v>
      </c>
      <c r="D5358">
        <v>10.039522910000001</v>
      </c>
      <c r="E5358">
        <v>0.65148966399999997</v>
      </c>
      <c r="F5358" s="260">
        <v>283</v>
      </c>
      <c r="G5358" s="260">
        <v>265.66666666666703</v>
      </c>
      <c r="H5358" s="260">
        <v>17.3333333333333</v>
      </c>
      <c r="I5358" s="260">
        <v>1411</v>
      </c>
      <c r="J5358" s="260">
        <v>884.66666666666697</v>
      </c>
      <c r="K5358" s="260">
        <v>28.6666666666667</v>
      </c>
      <c r="L5358" s="260">
        <v>497.66666666666703</v>
      </c>
      <c r="M5358" s="260">
        <v>18.6666666666667</v>
      </c>
      <c r="N5358" s="260">
        <v>5550</v>
      </c>
    </row>
    <row r="5359" spans="1:14" x14ac:dyDescent="0.25">
      <c r="A5359" s="263">
        <v>41883</v>
      </c>
      <c r="B5359">
        <v>0.30865363200000001</v>
      </c>
      <c r="C5359">
        <v>40.19707365</v>
      </c>
      <c r="D5359">
        <v>7.8669637720000001</v>
      </c>
      <c r="E5359">
        <v>0.46841367299999997</v>
      </c>
      <c r="F5359" s="260">
        <v>295</v>
      </c>
      <c r="G5359" s="260">
        <v>276.777777777778</v>
      </c>
      <c r="H5359" s="260">
        <v>18.2222222222222</v>
      </c>
      <c r="I5359" s="260">
        <v>1507.3333333333301</v>
      </c>
      <c r="J5359" s="260">
        <v>966.444444444444</v>
      </c>
      <c r="K5359" s="260">
        <v>29.7777777777778</v>
      </c>
      <c r="L5359" s="260">
        <v>511.11111111111097</v>
      </c>
      <c r="M5359" s="260">
        <v>18.1111111111111</v>
      </c>
      <c r="N5359" s="260">
        <v>5513.3333333333303</v>
      </c>
    </row>
    <row r="5360" spans="1:14" x14ac:dyDescent="0.25">
      <c r="A5360" s="263">
        <v>41884</v>
      </c>
      <c r="B5360">
        <v>0.45306955199999999</v>
      </c>
      <c r="C5360">
        <v>62.775867300000002</v>
      </c>
      <c r="D5360">
        <v>12.017579250000001</v>
      </c>
      <c r="E5360">
        <v>0.71656494999999998</v>
      </c>
      <c r="F5360" s="260">
        <v>307</v>
      </c>
      <c r="G5360" s="260">
        <v>287.88888888888903</v>
      </c>
      <c r="H5360" s="260">
        <v>19.1111111111111</v>
      </c>
      <c r="I5360" s="260">
        <v>1603.6666666666699</v>
      </c>
      <c r="J5360" s="260">
        <v>1048.2222222222199</v>
      </c>
      <c r="K5360" s="260">
        <v>30.8888888888889</v>
      </c>
      <c r="L5360" s="260">
        <v>524.555555555556</v>
      </c>
      <c r="M5360" s="260">
        <v>17.5555555555556</v>
      </c>
      <c r="N5360" s="260">
        <v>5476.6666666666697</v>
      </c>
    </row>
    <row r="5361" spans="1:14" x14ac:dyDescent="0.25">
      <c r="A5361" s="263">
        <v>41885</v>
      </c>
      <c r="B5361">
        <v>0.66827758900000001</v>
      </c>
      <c r="C5361">
        <v>98.156612269999997</v>
      </c>
      <c r="D5361">
        <v>18.4187996</v>
      </c>
      <c r="E5361">
        <v>1.1167977499999999</v>
      </c>
      <c r="F5361" s="260">
        <v>319</v>
      </c>
      <c r="G5361" s="260">
        <v>299</v>
      </c>
      <c r="H5361" s="260">
        <v>20</v>
      </c>
      <c r="I5361" s="260">
        <v>1700</v>
      </c>
      <c r="J5361" s="260">
        <v>1130</v>
      </c>
      <c r="K5361" s="260">
        <v>32</v>
      </c>
      <c r="L5361" s="260">
        <v>538</v>
      </c>
      <c r="M5361" s="260">
        <v>17</v>
      </c>
      <c r="N5361" s="260">
        <v>5440</v>
      </c>
    </row>
    <row r="5362" spans="1:14" x14ac:dyDescent="0.25">
      <c r="A5362" s="263">
        <v>41886</v>
      </c>
      <c r="B5362">
        <v>1.149663989</v>
      </c>
      <c r="C5362">
        <v>156.14828270000001</v>
      </c>
      <c r="D5362">
        <v>29.87875537</v>
      </c>
      <c r="E5362">
        <v>2.1626374290000001</v>
      </c>
      <c r="F5362" s="260">
        <v>300.8</v>
      </c>
      <c r="G5362" s="260">
        <v>277.8</v>
      </c>
      <c r="H5362" s="260">
        <v>23</v>
      </c>
      <c r="I5362" s="260">
        <v>1572</v>
      </c>
      <c r="J5362" s="260">
        <v>1003.8</v>
      </c>
      <c r="K5362" s="260">
        <v>31.2</v>
      </c>
      <c r="L5362" s="260">
        <v>537</v>
      </c>
      <c r="M5362" s="260">
        <v>16.8</v>
      </c>
      <c r="N5362" s="260">
        <v>5546</v>
      </c>
    </row>
    <row r="5363" spans="1:14" x14ac:dyDescent="0.25">
      <c r="A5363" s="263">
        <v>41887</v>
      </c>
      <c r="B5363">
        <v>1.183644205</v>
      </c>
      <c r="C5363">
        <v>147.6733448</v>
      </c>
      <c r="D5363">
        <v>28.900614439999998</v>
      </c>
      <c r="E5363">
        <v>2.2315958079999998</v>
      </c>
      <c r="F5363" s="260">
        <v>282.60000000000002</v>
      </c>
      <c r="G5363" s="260">
        <v>256.60000000000002</v>
      </c>
      <c r="H5363" s="260">
        <v>26</v>
      </c>
      <c r="I5363" s="260">
        <v>1444</v>
      </c>
      <c r="J5363" s="260">
        <v>877.6</v>
      </c>
      <c r="K5363" s="260">
        <v>30.4</v>
      </c>
      <c r="L5363" s="260">
        <v>536</v>
      </c>
      <c r="M5363" s="260">
        <v>16.600000000000001</v>
      </c>
      <c r="N5363" s="260">
        <v>5652</v>
      </c>
    </row>
    <row r="5364" spans="1:14" x14ac:dyDescent="0.25">
      <c r="A5364" s="263">
        <v>41888</v>
      </c>
      <c r="B5364">
        <v>0.85516877999999996</v>
      </c>
      <c r="C5364">
        <v>97.234742690000004</v>
      </c>
      <c r="D5364">
        <v>19.535612440000001</v>
      </c>
      <c r="E5364">
        <v>1.4425829480000001</v>
      </c>
      <c r="F5364" s="260">
        <v>264.39999999999998</v>
      </c>
      <c r="G5364" s="260">
        <v>235.4</v>
      </c>
      <c r="H5364" s="260">
        <v>29</v>
      </c>
      <c r="I5364" s="260">
        <v>1316</v>
      </c>
      <c r="J5364" s="260">
        <v>751.4</v>
      </c>
      <c r="K5364" s="260">
        <v>29.6</v>
      </c>
      <c r="L5364" s="260">
        <v>535</v>
      </c>
      <c r="M5364" s="260">
        <v>16.399999999999999</v>
      </c>
      <c r="N5364" s="260">
        <v>5758</v>
      </c>
    </row>
    <row r="5365" spans="1:14" x14ac:dyDescent="0.25">
      <c r="A5365" s="263">
        <v>41889</v>
      </c>
      <c r="B5365">
        <v>0.58049536400000001</v>
      </c>
      <c r="C5365">
        <v>59.583901750000003</v>
      </c>
      <c r="D5365">
        <v>12.348111619999999</v>
      </c>
      <c r="E5365">
        <v>0.91252048299999999</v>
      </c>
      <c r="F5365" s="260">
        <v>246.2</v>
      </c>
      <c r="G5365" s="260">
        <v>214.2</v>
      </c>
      <c r="H5365" s="260">
        <v>32</v>
      </c>
      <c r="I5365" s="260">
        <v>1188</v>
      </c>
      <c r="J5365" s="260">
        <v>625.20000000000005</v>
      </c>
      <c r="K5365" s="260">
        <v>28.8</v>
      </c>
      <c r="L5365" s="260">
        <v>534</v>
      </c>
      <c r="M5365" s="260">
        <v>16.2</v>
      </c>
      <c r="N5365" s="260">
        <v>5864</v>
      </c>
    </row>
    <row r="5366" spans="1:14" x14ac:dyDescent="0.25">
      <c r="A5366" s="263">
        <v>41890</v>
      </c>
      <c r="B5366">
        <v>0.45873292199999999</v>
      </c>
      <c r="C5366">
        <v>42.012595930000003</v>
      </c>
      <c r="D5366">
        <v>9.0366715769999999</v>
      </c>
      <c r="E5366">
        <v>0.68708573299999998</v>
      </c>
      <c r="F5366" s="260">
        <v>228</v>
      </c>
      <c r="G5366" s="260">
        <v>193</v>
      </c>
      <c r="H5366" s="260">
        <v>35</v>
      </c>
      <c r="I5366" s="260">
        <v>1060</v>
      </c>
      <c r="J5366" s="260">
        <v>499</v>
      </c>
      <c r="K5366" s="260">
        <v>28</v>
      </c>
      <c r="L5366" s="260">
        <v>533</v>
      </c>
      <c r="M5366" s="260">
        <v>16</v>
      </c>
      <c r="N5366" s="260">
        <v>5970</v>
      </c>
    </row>
    <row r="5367" spans="1:14" x14ac:dyDescent="0.25">
      <c r="A5367" s="263">
        <v>41891</v>
      </c>
      <c r="B5367">
        <v>0.38794080399999997</v>
      </c>
      <c r="C5367">
        <v>38.019085509999996</v>
      </c>
      <c r="D5367">
        <v>8.4130394519999996</v>
      </c>
      <c r="E5367">
        <v>0.562224638</v>
      </c>
      <c r="F5367" s="260">
        <v>251</v>
      </c>
      <c r="G5367" s="260">
        <v>203.28571428571399</v>
      </c>
      <c r="H5367" s="260">
        <v>47.714285714285701</v>
      </c>
      <c r="I5367" s="260">
        <v>1134.2857142857099</v>
      </c>
      <c r="J5367" s="260">
        <v>570.28571428571399</v>
      </c>
      <c r="K5367" s="260">
        <v>26.8571428571429</v>
      </c>
      <c r="L5367" s="260">
        <v>537.142857142857</v>
      </c>
      <c r="M5367" s="260">
        <v>16.8571428571429</v>
      </c>
      <c r="N5367" s="260">
        <v>6110</v>
      </c>
    </row>
    <row r="5368" spans="1:14" x14ac:dyDescent="0.25">
      <c r="A5368" s="263">
        <v>41892</v>
      </c>
      <c r="B5368">
        <v>0.31714868699999998</v>
      </c>
      <c r="C5368">
        <v>33.116847120000003</v>
      </c>
      <c r="D5368">
        <v>7.5080511569999997</v>
      </c>
      <c r="E5368">
        <v>0.44436171699999999</v>
      </c>
      <c r="F5368" s="260">
        <v>274</v>
      </c>
      <c r="G5368" s="260">
        <v>213.57142857142901</v>
      </c>
      <c r="H5368" s="260">
        <v>60.428571428571402</v>
      </c>
      <c r="I5368" s="260">
        <v>1208.57142857143</v>
      </c>
      <c r="J5368" s="260">
        <v>641.57142857142901</v>
      </c>
      <c r="K5368" s="260">
        <v>25.714285714285701</v>
      </c>
      <c r="L5368" s="260">
        <v>541.28571428571399</v>
      </c>
      <c r="M5368" s="260">
        <v>17.714285714285701</v>
      </c>
      <c r="N5368" s="260">
        <v>6250</v>
      </c>
    </row>
    <row r="5369" spans="1:14" x14ac:dyDescent="0.25">
      <c r="A5369" s="263">
        <v>41893</v>
      </c>
      <c r="B5369">
        <v>0.73906970699999996</v>
      </c>
      <c r="C5369">
        <v>81.917641669999995</v>
      </c>
      <c r="D5369">
        <v>18.965119940000001</v>
      </c>
      <c r="E5369">
        <v>1.165307431</v>
      </c>
      <c r="F5369" s="260">
        <v>297</v>
      </c>
      <c r="G5369" s="260">
        <v>223.857142857143</v>
      </c>
      <c r="H5369" s="260">
        <v>73.142857142857096</v>
      </c>
      <c r="I5369" s="260">
        <v>1282.8571428571399</v>
      </c>
      <c r="J5369" s="260">
        <v>712.857142857143</v>
      </c>
      <c r="K5369" s="260">
        <v>24.571428571428601</v>
      </c>
      <c r="L5369" s="260">
        <v>545.42857142857099</v>
      </c>
      <c r="M5369" s="260">
        <v>18.571428571428601</v>
      </c>
      <c r="N5369" s="260">
        <v>6390</v>
      </c>
    </row>
    <row r="5370" spans="1:14" x14ac:dyDescent="0.25">
      <c r="A5370" s="263">
        <v>41894</v>
      </c>
      <c r="B5370">
        <v>0.54934683200000001</v>
      </c>
      <c r="C5370">
        <v>64.414839959999995</v>
      </c>
      <c r="D5370">
        <v>15.188341210000001</v>
      </c>
      <c r="E5370">
        <v>0.819378041</v>
      </c>
      <c r="F5370" s="260">
        <v>320</v>
      </c>
      <c r="G5370" s="260">
        <v>234.142857142857</v>
      </c>
      <c r="H5370" s="260">
        <v>85.857142857142904</v>
      </c>
      <c r="I5370" s="260">
        <v>1357.1428571428601</v>
      </c>
      <c r="J5370" s="260">
        <v>784.142857142857</v>
      </c>
      <c r="K5370" s="260">
        <v>23.428571428571399</v>
      </c>
      <c r="L5370" s="260">
        <v>549.57142857142901</v>
      </c>
      <c r="M5370" s="260">
        <v>19.428571428571399</v>
      </c>
      <c r="N5370" s="260">
        <v>6530</v>
      </c>
    </row>
    <row r="5371" spans="1:14" x14ac:dyDescent="0.25">
      <c r="A5371" s="263">
        <v>41895</v>
      </c>
      <c r="B5371">
        <v>0.47005965999999999</v>
      </c>
      <c r="C5371">
        <v>58.1348299</v>
      </c>
      <c r="D5371">
        <v>13.93031204</v>
      </c>
      <c r="E5371">
        <v>0.67745178800000005</v>
      </c>
      <c r="F5371" s="260">
        <v>343</v>
      </c>
      <c r="G5371" s="260">
        <v>244.42857142857099</v>
      </c>
      <c r="H5371" s="260">
        <v>98.571428571428598</v>
      </c>
      <c r="I5371" s="260">
        <v>1431.42857142857</v>
      </c>
      <c r="J5371" s="260">
        <v>855.42857142857099</v>
      </c>
      <c r="K5371" s="260">
        <v>22.285714285714299</v>
      </c>
      <c r="L5371" s="260">
        <v>553.71428571428601</v>
      </c>
      <c r="M5371" s="260">
        <v>20.285714285714299</v>
      </c>
      <c r="N5371" s="260">
        <v>6670</v>
      </c>
    </row>
    <row r="5372" spans="1:14" x14ac:dyDescent="0.25">
      <c r="A5372" s="263">
        <v>41896</v>
      </c>
      <c r="B5372">
        <v>0.41059428199999998</v>
      </c>
      <c r="C5372">
        <v>53.415735210000001</v>
      </c>
      <c r="D5372">
        <v>12.98397662</v>
      </c>
      <c r="E5372">
        <v>0.57443213100000001</v>
      </c>
      <c r="F5372" s="260">
        <v>366</v>
      </c>
      <c r="G5372" s="260">
        <v>254.71428571428601</v>
      </c>
      <c r="H5372" s="260">
        <v>111.28571428571399</v>
      </c>
      <c r="I5372" s="260">
        <v>1505.7142857142901</v>
      </c>
      <c r="J5372" s="260">
        <v>926.71428571428601</v>
      </c>
      <c r="K5372" s="260">
        <v>21.1428571428571</v>
      </c>
      <c r="L5372" s="260">
        <v>557.857142857143</v>
      </c>
      <c r="M5372" s="260">
        <v>21.1428571428571</v>
      </c>
      <c r="N5372" s="260">
        <v>6810</v>
      </c>
    </row>
    <row r="5373" spans="1:14" x14ac:dyDescent="0.25">
      <c r="A5373" s="263">
        <v>41897</v>
      </c>
      <c r="B5373">
        <v>0.34546553400000002</v>
      </c>
      <c r="C5373">
        <v>47.160190980000003</v>
      </c>
      <c r="D5373">
        <v>11.61095841</v>
      </c>
      <c r="E5373">
        <v>0.46881103000000002</v>
      </c>
      <c r="F5373" s="260">
        <v>389</v>
      </c>
      <c r="G5373" s="260">
        <v>265</v>
      </c>
      <c r="H5373" s="260">
        <v>124</v>
      </c>
      <c r="I5373" s="260">
        <v>1580</v>
      </c>
      <c r="J5373" s="260">
        <v>998</v>
      </c>
      <c r="K5373" s="260">
        <v>20</v>
      </c>
      <c r="L5373" s="260">
        <v>562</v>
      </c>
      <c r="M5373" s="260">
        <v>22</v>
      </c>
      <c r="N5373" s="260">
        <v>6950</v>
      </c>
    </row>
    <row r="5374" spans="1:14" x14ac:dyDescent="0.25">
      <c r="A5374" s="263">
        <v>41898</v>
      </c>
      <c r="B5374">
        <v>0.33130711000000002</v>
      </c>
      <c r="C5374">
        <v>50.165197370000001</v>
      </c>
      <c r="D5374">
        <v>11.532270410000001</v>
      </c>
      <c r="E5374">
        <v>0.44327905200000001</v>
      </c>
      <c r="F5374" s="260">
        <v>402.875</v>
      </c>
      <c r="G5374" s="260">
        <v>288.375</v>
      </c>
      <c r="H5374" s="260">
        <v>114.625</v>
      </c>
      <c r="I5374" s="260">
        <v>1752.5</v>
      </c>
      <c r="J5374" s="260">
        <v>1239.5</v>
      </c>
      <c r="K5374" s="260">
        <v>19.75</v>
      </c>
      <c r="L5374" s="260">
        <v>493.25</v>
      </c>
      <c r="M5374" s="260">
        <v>21.375</v>
      </c>
      <c r="N5374" s="260">
        <v>6791.25</v>
      </c>
    </row>
    <row r="5375" spans="1:14" x14ac:dyDescent="0.25">
      <c r="A5375" s="263">
        <v>41899</v>
      </c>
      <c r="B5375">
        <v>0.274390248</v>
      </c>
      <c r="C5375">
        <v>45.636586049999998</v>
      </c>
      <c r="D5375">
        <v>9.8800245380000007</v>
      </c>
      <c r="E5375">
        <v>0.35505699400000001</v>
      </c>
      <c r="F5375" s="260">
        <v>416.75</v>
      </c>
      <c r="G5375" s="260">
        <v>311.75</v>
      </c>
      <c r="H5375" s="260">
        <v>105.25</v>
      </c>
      <c r="I5375" s="260">
        <v>1925</v>
      </c>
      <c r="J5375" s="260">
        <v>1481</v>
      </c>
      <c r="K5375" s="260">
        <v>19.5</v>
      </c>
      <c r="L5375" s="260">
        <v>424.5</v>
      </c>
      <c r="M5375" s="260">
        <v>20.75</v>
      </c>
      <c r="N5375" s="260">
        <v>6632.5</v>
      </c>
    </row>
    <row r="5376" spans="1:14" x14ac:dyDescent="0.25">
      <c r="A5376" s="263">
        <v>41900</v>
      </c>
      <c r="B5376">
        <v>0.22285358599999999</v>
      </c>
      <c r="C5376">
        <v>40.38641827</v>
      </c>
      <c r="D5376">
        <v>8.2914905210000001</v>
      </c>
      <c r="E5376">
        <v>0.277933443</v>
      </c>
      <c r="F5376" s="260">
        <v>430.625</v>
      </c>
      <c r="G5376" s="260">
        <v>335.125</v>
      </c>
      <c r="H5376" s="260">
        <v>95.875</v>
      </c>
      <c r="I5376" s="260">
        <v>2097.5</v>
      </c>
      <c r="J5376" s="260">
        <v>1722.5</v>
      </c>
      <c r="K5376" s="260">
        <v>19.25</v>
      </c>
      <c r="L5376" s="260">
        <v>355.75</v>
      </c>
      <c r="M5376" s="260">
        <v>20.125</v>
      </c>
      <c r="N5376" s="260">
        <v>6473.75</v>
      </c>
    </row>
    <row r="5377" spans="1:14" x14ac:dyDescent="0.25">
      <c r="A5377" s="263">
        <v>41901</v>
      </c>
      <c r="B5377">
        <v>0.250320928</v>
      </c>
      <c r="C5377">
        <v>49.094942969999998</v>
      </c>
      <c r="D5377">
        <v>9.6135251759999996</v>
      </c>
      <c r="E5377">
        <v>0.314242625</v>
      </c>
      <c r="F5377" s="260">
        <v>444.5</v>
      </c>
      <c r="G5377" s="260">
        <v>358.5</v>
      </c>
      <c r="H5377" s="260">
        <v>86.5</v>
      </c>
      <c r="I5377" s="260">
        <v>2270</v>
      </c>
      <c r="J5377" s="260">
        <v>1964</v>
      </c>
      <c r="K5377" s="260">
        <v>19</v>
      </c>
      <c r="L5377" s="260">
        <v>287</v>
      </c>
      <c r="M5377" s="260">
        <v>19.5</v>
      </c>
      <c r="N5377" s="260">
        <v>6315</v>
      </c>
    </row>
    <row r="5378" spans="1:14" x14ac:dyDescent="0.25">
      <c r="A5378" s="263">
        <v>41902</v>
      </c>
      <c r="B5378">
        <v>0.28118629099999998</v>
      </c>
      <c r="C5378">
        <v>59.339305359999997</v>
      </c>
      <c r="D5378">
        <v>11.135989390000001</v>
      </c>
      <c r="E5378">
        <v>0.35521728000000002</v>
      </c>
      <c r="F5378" s="260">
        <v>458.375</v>
      </c>
      <c r="G5378" s="260">
        <v>381.875</v>
      </c>
      <c r="H5378" s="260">
        <v>77.125</v>
      </c>
      <c r="I5378" s="260">
        <v>2442.5</v>
      </c>
      <c r="J5378" s="260">
        <v>2205.5</v>
      </c>
      <c r="K5378" s="260">
        <v>18.75</v>
      </c>
      <c r="L5378" s="260">
        <v>218.25</v>
      </c>
      <c r="M5378" s="260">
        <v>18.875</v>
      </c>
      <c r="N5378" s="260">
        <v>6156.25</v>
      </c>
    </row>
    <row r="5379" spans="1:14" x14ac:dyDescent="0.25">
      <c r="A5379" s="263">
        <v>41903</v>
      </c>
      <c r="B5379">
        <v>0.22313675399999999</v>
      </c>
      <c r="C5379">
        <v>50.414625649999998</v>
      </c>
      <c r="D5379">
        <v>9.1045150909999997</v>
      </c>
      <c r="E5379">
        <v>0.27074330200000002</v>
      </c>
      <c r="F5379" s="260">
        <v>472.25</v>
      </c>
      <c r="G5379" s="260">
        <v>405.25</v>
      </c>
      <c r="H5379" s="260">
        <v>67.75</v>
      </c>
      <c r="I5379" s="260">
        <v>2615</v>
      </c>
      <c r="J5379" s="260">
        <v>2447</v>
      </c>
      <c r="K5379" s="260">
        <v>18.5</v>
      </c>
      <c r="L5379" s="260">
        <v>149.5</v>
      </c>
      <c r="M5379" s="260">
        <v>18.25</v>
      </c>
      <c r="N5379" s="260">
        <v>5997.5</v>
      </c>
    </row>
    <row r="5380" spans="1:14" x14ac:dyDescent="0.25">
      <c r="A5380" s="263">
        <v>41904</v>
      </c>
      <c r="B5380">
        <v>0.127142643</v>
      </c>
      <c r="C5380">
        <v>30.621034139999999</v>
      </c>
      <c r="D5380">
        <v>5.3401435770000001</v>
      </c>
      <c r="E5380">
        <v>0.144029878</v>
      </c>
      <c r="F5380" s="260">
        <v>486.125</v>
      </c>
      <c r="G5380" s="260">
        <v>428.625</v>
      </c>
      <c r="H5380" s="260">
        <v>58.375</v>
      </c>
      <c r="I5380" s="260">
        <v>2787.5</v>
      </c>
      <c r="J5380" s="260">
        <v>2688.5</v>
      </c>
      <c r="K5380" s="260">
        <v>18.25</v>
      </c>
      <c r="L5380" s="260">
        <v>80.75</v>
      </c>
      <c r="M5380" s="260">
        <v>17.625</v>
      </c>
      <c r="N5380" s="260">
        <v>5838.75</v>
      </c>
    </row>
    <row r="5381" spans="1:14" x14ac:dyDescent="0.25">
      <c r="A5381" s="263">
        <v>41905</v>
      </c>
      <c r="B5381">
        <v>0.10222381799999999</v>
      </c>
      <c r="C5381">
        <v>26.143128109999999</v>
      </c>
      <c r="D5381">
        <v>4.4160689380000004</v>
      </c>
      <c r="E5381">
        <v>0.112426553</v>
      </c>
      <c r="F5381" s="260">
        <v>500</v>
      </c>
      <c r="G5381" s="260">
        <v>452</v>
      </c>
      <c r="H5381" s="260">
        <v>49</v>
      </c>
      <c r="I5381" s="260">
        <v>2960</v>
      </c>
      <c r="J5381" s="260">
        <v>2930</v>
      </c>
      <c r="K5381" s="260">
        <v>18</v>
      </c>
      <c r="L5381" s="260">
        <v>12</v>
      </c>
      <c r="M5381" s="260">
        <v>17</v>
      </c>
      <c r="N5381" s="260">
        <v>5680</v>
      </c>
    </row>
    <row r="5382" spans="1:14" x14ac:dyDescent="0.25">
      <c r="A5382" s="263">
        <v>41906</v>
      </c>
      <c r="B5382">
        <v>6.8526770000000001E-2</v>
      </c>
      <c r="C5382">
        <v>20.68795776</v>
      </c>
      <c r="D5382">
        <v>3.351123517</v>
      </c>
      <c r="E5382">
        <v>7.1565740000000003E-2</v>
      </c>
      <c r="F5382" s="260">
        <v>566</v>
      </c>
      <c r="G5382" s="260">
        <v>507.66666666666703</v>
      </c>
      <c r="H5382" s="260">
        <v>59.1666666666667</v>
      </c>
      <c r="I5382" s="260">
        <v>3494.1666666666702</v>
      </c>
      <c r="J5382" s="260">
        <v>3386.6666666666702</v>
      </c>
      <c r="K5382" s="260">
        <v>18.6666666666667</v>
      </c>
      <c r="L5382" s="260">
        <v>88.8333333333333</v>
      </c>
      <c r="M5382" s="260">
        <v>18</v>
      </c>
      <c r="N5382" s="260">
        <v>5828.3333333333303</v>
      </c>
    </row>
    <row r="5383" spans="1:14" x14ac:dyDescent="0.25">
      <c r="A5383" s="263">
        <v>41907</v>
      </c>
      <c r="B5383">
        <v>4.6156461000000003E-2</v>
      </c>
      <c r="C5383">
        <v>16.064663939999999</v>
      </c>
      <c r="D5383">
        <v>2.5203643219999998</v>
      </c>
      <c r="E5383">
        <v>4.5386070000000001E-2</v>
      </c>
      <c r="F5383" s="260">
        <v>632</v>
      </c>
      <c r="G5383" s="260">
        <v>563.33333333333303</v>
      </c>
      <c r="H5383" s="260">
        <v>69.3333333333333</v>
      </c>
      <c r="I5383" s="260">
        <v>4028.3333333333298</v>
      </c>
      <c r="J5383" s="260">
        <v>3843.3333333333298</v>
      </c>
      <c r="K5383" s="260">
        <v>19.3333333333333</v>
      </c>
      <c r="L5383" s="260">
        <v>165.666666666667</v>
      </c>
      <c r="M5383" s="260">
        <v>19</v>
      </c>
      <c r="N5383" s="260">
        <v>5976.6666666666697</v>
      </c>
    </row>
    <row r="5384" spans="1:14" x14ac:dyDescent="0.25">
      <c r="A5384" s="263">
        <v>41908</v>
      </c>
      <c r="B5384">
        <v>3.3130711E-2</v>
      </c>
      <c r="C5384">
        <v>13.06012628</v>
      </c>
      <c r="D5384">
        <v>1.998020414</v>
      </c>
      <c r="E5384">
        <v>3.0899731999999999E-2</v>
      </c>
      <c r="F5384" s="260">
        <v>698</v>
      </c>
      <c r="G5384" s="260">
        <v>619</v>
      </c>
      <c r="H5384" s="260">
        <v>79.5</v>
      </c>
      <c r="I5384" s="260">
        <v>4562.5</v>
      </c>
      <c r="J5384" s="260">
        <v>4300</v>
      </c>
      <c r="K5384" s="260">
        <v>20</v>
      </c>
      <c r="L5384" s="260">
        <v>242.5</v>
      </c>
      <c r="M5384" s="260">
        <v>20</v>
      </c>
      <c r="N5384" s="260">
        <v>6125</v>
      </c>
    </row>
    <row r="5385" spans="1:14" x14ac:dyDescent="0.25">
      <c r="A5385" s="263">
        <v>41909</v>
      </c>
      <c r="B5385">
        <v>3.1148532E-2</v>
      </c>
      <c r="C5385">
        <v>13.716318360000001</v>
      </c>
      <c r="D5385">
        <v>2.056102138</v>
      </c>
      <c r="E5385">
        <v>2.8573858000000001E-2</v>
      </c>
      <c r="F5385" s="260">
        <v>764</v>
      </c>
      <c r="G5385" s="260">
        <v>674.66666666666697</v>
      </c>
      <c r="H5385" s="260">
        <v>89.6666666666667</v>
      </c>
      <c r="I5385" s="260">
        <v>5096.6666666666697</v>
      </c>
      <c r="J5385" s="260">
        <v>4756.6666666666697</v>
      </c>
      <c r="K5385" s="260">
        <v>20.6666666666667</v>
      </c>
      <c r="L5385" s="260">
        <v>319.33333333333297</v>
      </c>
      <c r="M5385" s="260">
        <v>21</v>
      </c>
      <c r="N5385" s="260">
        <v>6273.3333333333303</v>
      </c>
    </row>
    <row r="5386" spans="1:14" x14ac:dyDescent="0.25">
      <c r="A5386" s="263">
        <v>41910</v>
      </c>
      <c r="B5386">
        <v>4.2758439000000002E-2</v>
      </c>
      <c r="C5386">
        <v>20.802151609999999</v>
      </c>
      <c r="D5386">
        <v>3.066293178</v>
      </c>
      <c r="E5386">
        <v>4.0367541E-2</v>
      </c>
      <c r="F5386" s="260">
        <v>830</v>
      </c>
      <c r="G5386" s="260">
        <v>730.33333333333303</v>
      </c>
      <c r="H5386" s="260">
        <v>99.8333333333333</v>
      </c>
      <c r="I5386" s="260">
        <v>5630.8333333333303</v>
      </c>
      <c r="J5386" s="260">
        <v>5213.3333333333303</v>
      </c>
      <c r="K5386" s="260">
        <v>21.3333333333333</v>
      </c>
      <c r="L5386" s="260">
        <v>396.16666666666703</v>
      </c>
      <c r="M5386" s="260">
        <v>22</v>
      </c>
      <c r="N5386" s="260">
        <v>6421.6666666666697</v>
      </c>
    </row>
    <row r="5387" spans="1:14" x14ac:dyDescent="0.25">
      <c r="A5387" s="263">
        <v>41911</v>
      </c>
      <c r="B5387">
        <v>4.6722798000000003E-2</v>
      </c>
      <c r="C5387">
        <v>24.887178689999999</v>
      </c>
      <c r="D5387">
        <v>3.6170173729999999</v>
      </c>
      <c r="E5387">
        <v>4.4165929E-2</v>
      </c>
      <c r="F5387" s="260">
        <v>896</v>
      </c>
      <c r="G5387" s="260">
        <v>786</v>
      </c>
      <c r="H5387" s="260">
        <v>110</v>
      </c>
      <c r="I5387" s="260">
        <v>6165</v>
      </c>
      <c r="J5387" s="260">
        <v>5670</v>
      </c>
      <c r="K5387" s="260">
        <v>22</v>
      </c>
      <c r="L5387" s="260">
        <v>473</v>
      </c>
      <c r="M5387" s="260">
        <v>23</v>
      </c>
      <c r="N5387" s="260">
        <v>6570</v>
      </c>
    </row>
    <row r="5388" spans="1:14" x14ac:dyDescent="0.25">
      <c r="A5388" s="263">
        <v>41912</v>
      </c>
      <c r="B5388">
        <v>3.6528733000000001E-2</v>
      </c>
      <c r="C5388">
        <v>21.186331160000002</v>
      </c>
      <c r="D5388">
        <v>3.3896326389999998</v>
      </c>
      <c r="E5388">
        <v>3.3062871000000001E-2</v>
      </c>
      <c r="F5388" s="260">
        <v>1074</v>
      </c>
      <c r="G5388" s="260">
        <v>882.28571428571399</v>
      </c>
      <c r="H5388" s="260">
        <v>191.71428571428601</v>
      </c>
      <c r="I5388" s="260">
        <v>6712.8571428571404</v>
      </c>
      <c r="J5388" s="260">
        <v>6270</v>
      </c>
      <c r="K5388" s="260">
        <v>24.571428571428601</v>
      </c>
      <c r="L5388" s="260">
        <v>418.28571428571399</v>
      </c>
      <c r="M5388" s="260">
        <v>24</v>
      </c>
      <c r="N5388" s="260">
        <v>6617.1428571428596</v>
      </c>
    </row>
    <row r="5389" spans="1:14" x14ac:dyDescent="0.25">
      <c r="A5389" s="263">
        <v>41913</v>
      </c>
      <c r="B5389">
        <v>3.6811901000000001E-2</v>
      </c>
      <c r="C5389">
        <v>23.09305209</v>
      </c>
      <c r="D5389">
        <v>3.9820464040000001</v>
      </c>
      <c r="E5389">
        <v>3.2999210000000001E-2</v>
      </c>
      <c r="F5389" s="260">
        <v>1252</v>
      </c>
      <c r="G5389" s="260">
        <v>978.57142857142901</v>
      </c>
      <c r="H5389" s="260">
        <v>273.42857142857099</v>
      </c>
      <c r="I5389" s="260">
        <v>7260.7142857142899</v>
      </c>
      <c r="J5389" s="260">
        <v>6870</v>
      </c>
      <c r="K5389" s="260">
        <v>27.1428571428571</v>
      </c>
      <c r="L5389" s="260">
        <v>363.57142857142901</v>
      </c>
      <c r="M5389" s="260">
        <v>25</v>
      </c>
      <c r="N5389" s="260">
        <v>6664.2857142857101</v>
      </c>
    </row>
    <row r="5390" spans="1:14" x14ac:dyDescent="0.25">
      <c r="A5390" s="263">
        <v>41914</v>
      </c>
      <c r="B5390">
        <v>3.3980216000000001E-2</v>
      </c>
      <c r="C5390">
        <v>22.925111940000001</v>
      </c>
      <c r="D5390">
        <v>4.1983236469999996</v>
      </c>
      <c r="E5390">
        <v>2.9850214E-2</v>
      </c>
      <c r="F5390" s="260">
        <v>1430</v>
      </c>
      <c r="G5390" s="260">
        <v>1074.8571428571399</v>
      </c>
      <c r="H5390" s="260">
        <v>355.142857142857</v>
      </c>
      <c r="I5390" s="260">
        <v>7808.5714285714303</v>
      </c>
      <c r="J5390" s="260">
        <v>7470</v>
      </c>
      <c r="K5390" s="260">
        <v>29.714285714285701</v>
      </c>
      <c r="L5390" s="260">
        <v>308.857142857143</v>
      </c>
      <c r="M5390" s="260">
        <v>26</v>
      </c>
      <c r="N5390" s="260">
        <v>6711.4285714285697</v>
      </c>
    </row>
    <row r="5391" spans="1:14" x14ac:dyDescent="0.25">
      <c r="A5391" s="263">
        <v>41915</v>
      </c>
      <c r="B5391">
        <v>6.7960433000000001E-2</v>
      </c>
      <c r="C5391">
        <v>49.067121950000001</v>
      </c>
      <c r="D5391">
        <v>9.4418245089999999</v>
      </c>
      <c r="E5391">
        <v>6.4758819999999995E-2</v>
      </c>
      <c r="F5391" s="260">
        <v>1608</v>
      </c>
      <c r="G5391" s="260">
        <v>1171.1428571428601</v>
      </c>
      <c r="H5391" s="260">
        <v>436.857142857143</v>
      </c>
      <c r="I5391" s="260">
        <v>8356.4285714285706</v>
      </c>
      <c r="J5391" s="260">
        <v>8070</v>
      </c>
      <c r="K5391" s="260">
        <v>32.285714285714299</v>
      </c>
      <c r="L5391" s="260">
        <v>254.142857142857</v>
      </c>
      <c r="M5391" s="260">
        <v>27</v>
      </c>
      <c r="N5391" s="260">
        <v>6758.5714285714303</v>
      </c>
    </row>
    <row r="5392" spans="1:14" x14ac:dyDescent="0.25">
      <c r="A5392" s="263">
        <v>41916</v>
      </c>
      <c r="B5392">
        <v>7.8154498000000003E-2</v>
      </c>
      <c r="C5392">
        <v>60.126622279999999</v>
      </c>
      <c r="D5392">
        <v>12.060051850000001</v>
      </c>
      <c r="E5392">
        <v>7.5085165999999995E-2</v>
      </c>
      <c r="F5392" s="260">
        <v>1786</v>
      </c>
      <c r="G5392" s="260">
        <v>1267.42857142857</v>
      </c>
      <c r="H5392" s="260">
        <v>518.57142857142901</v>
      </c>
      <c r="I5392" s="260">
        <v>8904.2857142857101</v>
      </c>
      <c r="J5392" s="260">
        <v>8670</v>
      </c>
      <c r="K5392" s="260">
        <v>34.857142857142897</v>
      </c>
      <c r="L5392" s="260">
        <v>199.42857142857099</v>
      </c>
      <c r="M5392" s="260">
        <v>28</v>
      </c>
      <c r="N5392" s="260">
        <v>6805.7142857142899</v>
      </c>
    </row>
    <row r="5393" spans="1:14" x14ac:dyDescent="0.25">
      <c r="A5393" s="263">
        <v>41917</v>
      </c>
      <c r="B5393">
        <v>4.6156461000000003E-2</v>
      </c>
      <c r="C5393">
        <v>37.694372819999998</v>
      </c>
      <c r="D5393">
        <v>7.8322714050000002</v>
      </c>
      <c r="E5393">
        <v>4.1068915999999997E-2</v>
      </c>
      <c r="F5393" s="260">
        <v>1964</v>
      </c>
      <c r="G5393" s="260">
        <v>1363.7142857142901</v>
      </c>
      <c r="H5393" s="260">
        <v>600.28571428571399</v>
      </c>
      <c r="I5393" s="260">
        <v>9452.1428571428605</v>
      </c>
      <c r="J5393" s="260">
        <v>9270</v>
      </c>
      <c r="K5393" s="260">
        <v>37.428571428571402</v>
      </c>
      <c r="L5393" s="260">
        <v>144.71428571428601</v>
      </c>
      <c r="M5393" s="260">
        <v>29</v>
      </c>
      <c r="N5393" s="260">
        <v>6852.8571428571404</v>
      </c>
    </row>
    <row r="5394" spans="1:14" x14ac:dyDescent="0.25">
      <c r="A5394" s="263">
        <v>41918</v>
      </c>
      <c r="B5394">
        <v>3.6528733000000001E-2</v>
      </c>
      <c r="C5394">
        <v>31.560825309999998</v>
      </c>
      <c r="D5394">
        <v>6.7603287820000002</v>
      </c>
      <c r="E5394">
        <v>3.1198043000000002E-2</v>
      </c>
      <c r="F5394" s="260">
        <v>2142</v>
      </c>
      <c r="G5394" s="260">
        <v>1460</v>
      </c>
      <c r="H5394" s="260">
        <v>682</v>
      </c>
      <c r="I5394" s="260">
        <v>10000</v>
      </c>
      <c r="J5394" s="260">
        <v>9870</v>
      </c>
      <c r="K5394" s="260">
        <v>40</v>
      </c>
      <c r="L5394" s="260">
        <v>90</v>
      </c>
      <c r="M5394" s="260">
        <v>30</v>
      </c>
      <c r="N5394" s="260">
        <v>6900</v>
      </c>
    </row>
    <row r="5395" spans="1:14" x14ac:dyDescent="0.25">
      <c r="A5395" s="263">
        <v>41919</v>
      </c>
      <c r="B5395">
        <v>9.7409954000000007E-2</v>
      </c>
      <c r="C5395">
        <v>75.76468294</v>
      </c>
      <c r="D5395">
        <v>16.24517492</v>
      </c>
      <c r="E5395">
        <v>9.3016526000000002E-2</v>
      </c>
      <c r="F5395" s="260">
        <v>1930.2222222222199</v>
      </c>
      <c r="G5395" s="260">
        <v>1322.3333333333301</v>
      </c>
      <c r="H5395" s="260">
        <v>607.88888888888903</v>
      </c>
      <c r="I5395" s="260">
        <v>9002.2222222222208</v>
      </c>
      <c r="J5395" s="260">
        <v>8822.6666666666697</v>
      </c>
      <c r="K5395" s="260">
        <v>36.3333333333333</v>
      </c>
      <c r="L5395" s="260">
        <v>143.222222222222</v>
      </c>
      <c r="M5395" s="260">
        <v>28.2222222222222</v>
      </c>
      <c r="N5395" s="260">
        <v>6945.5555555555602</v>
      </c>
    </row>
    <row r="5396" spans="1:14" x14ac:dyDescent="0.25">
      <c r="A5396" s="263">
        <v>41920</v>
      </c>
      <c r="B5396">
        <v>0.109019861</v>
      </c>
      <c r="C5396">
        <v>75.396391550000004</v>
      </c>
      <c r="D5396">
        <v>16.186571229999998</v>
      </c>
      <c r="E5396">
        <v>0.104243977</v>
      </c>
      <c r="F5396" s="260">
        <v>1718.44444444444</v>
      </c>
      <c r="G5396" s="260">
        <v>1184.6666666666699</v>
      </c>
      <c r="H5396" s="260">
        <v>533.77777777777806</v>
      </c>
      <c r="I5396" s="260">
        <v>8004.4444444444398</v>
      </c>
      <c r="J5396" s="260">
        <v>7775.3333333333303</v>
      </c>
      <c r="K5396" s="260">
        <v>32.6666666666667</v>
      </c>
      <c r="L5396" s="260">
        <v>196.444444444444</v>
      </c>
      <c r="M5396" s="260">
        <v>26.4444444444444</v>
      </c>
      <c r="N5396" s="260">
        <v>6991.1111111111104</v>
      </c>
    </row>
    <row r="5397" spans="1:14" x14ac:dyDescent="0.25">
      <c r="A5397" s="263">
        <v>41921</v>
      </c>
      <c r="B5397">
        <v>8.1552519000000004E-2</v>
      </c>
      <c r="C5397">
        <v>49.369937739999997</v>
      </c>
      <c r="D5397">
        <v>10.61618071</v>
      </c>
      <c r="E5397">
        <v>7.5078117E-2</v>
      </c>
      <c r="F5397" s="260">
        <v>1506.6666666666699</v>
      </c>
      <c r="G5397" s="260">
        <v>1047</v>
      </c>
      <c r="H5397" s="260">
        <v>459.66666666666703</v>
      </c>
      <c r="I5397" s="260">
        <v>7006.6666666666697</v>
      </c>
      <c r="J5397" s="260">
        <v>6728</v>
      </c>
      <c r="K5397" s="260">
        <v>29</v>
      </c>
      <c r="L5397" s="260">
        <v>249.666666666667</v>
      </c>
      <c r="M5397" s="260">
        <v>24.6666666666667</v>
      </c>
      <c r="N5397" s="260">
        <v>7036.6666666666697</v>
      </c>
    </row>
    <row r="5398" spans="1:14" x14ac:dyDescent="0.25">
      <c r="A5398" s="263">
        <v>41922</v>
      </c>
      <c r="B5398">
        <v>7.7871329000000003E-2</v>
      </c>
      <c r="C5398">
        <v>40.428302129999999</v>
      </c>
      <c r="D5398">
        <v>8.7121196940000001</v>
      </c>
      <c r="E5398">
        <v>7.0619618999999995E-2</v>
      </c>
      <c r="F5398" s="260">
        <v>1294.8888888888901</v>
      </c>
      <c r="G5398" s="260">
        <v>909.33333333333303</v>
      </c>
      <c r="H5398" s="260">
        <v>385.555555555556</v>
      </c>
      <c r="I5398" s="260">
        <v>6008.8888888888896</v>
      </c>
      <c r="J5398" s="260">
        <v>5680.6666666666697</v>
      </c>
      <c r="K5398" s="260">
        <v>25.3333333333333</v>
      </c>
      <c r="L5398" s="260">
        <v>302.88888888888903</v>
      </c>
      <c r="M5398" s="260">
        <v>22.8888888888889</v>
      </c>
      <c r="N5398" s="260">
        <v>7082.2222222222199</v>
      </c>
    </row>
    <row r="5399" spans="1:14" x14ac:dyDescent="0.25">
      <c r="A5399" s="263">
        <v>41923</v>
      </c>
      <c r="B5399">
        <v>0.124310958</v>
      </c>
      <c r="C5399">
        <v>53.821672380000003</v>
      </c>
      <c r="D5399">
        <v>11.633118899999999</v>
      </c>
      <c r="E5399">
        <v>0.116941562</v>
      </c>
      <c r="F5399" s="260">
        <v>1083.1111111111099</v>
      </c>
      <c r="G5399" s="260">
        <v>771.66666666666697</v>
      </c>
      <c r="H5399" s="260">
        <v>311.444444444444</v>
      </c>
      <c r="I5399" s="260">
        <v>5011.1111111111104</v>
      </c>
      <c r="J5399" s="260">
        <v>4633.3333333333303</v>
      </c>
      <c r="K5399" s="260">
        <v>21.6666666666667</v>
      </c>
      <c r="L5399" s="260">
        <v>356.11111111111097</v>
      </c>
      <c r="M5399" s="260">
        <v>21.1111111111111</v>
      </c>
      <c r="N5399" s="260">
        <v>7127.7777777777801</v>
      </c>
    </row>
    <row r="5400" spans="1:14" x14ac:dyDescent="0.25">
      <c r="A5400" s="263">
        <v>41924</v>
      </c>
      <c r="B5400">
        <v>8.0136677000000003E-2</v>
      </c>
      <c r="C5400">
        <v>27.787553020000001</v>
      </c>
      <c r="D5400">
        <v>6.0329454819999997</v>
      </c>
      <c r="E5400">
        <v>7.1499438999999998E-2</v>
      </c>
      <c r="F5400" s="260">
        <v>871.33333333333303</v>
      </c>
      <c r="G5400" s="260">
        <v>634</v>
      </c>
      <c r="H5400" s="260">
        <v>237.333333333333</v>
      </c>
      <c r="I5400" s="260">
        <v>4013.3333333333298</v>
      </c>
      <c r="J5400" s="260">
        <v>3586</v>
      </c>
      <c r="K5400" s="260">
        <v>18</v>
      </c>
      <c r="L5400" s="260">
        <v>409.33333333333297</v>
      </c>
      <c r="M5400" s="260">
        <v>19.3333333333333</v>
      </c>
      <c r="N5400" s="260">
        <v>7173.3333333333303</v>
      </c>
    </row>
    <row r="5401" spans="1:14" x14ac:dyDescent="0.25">
      <c r="A5401" s="263">
        <v>41925</v>
      </c>
      <c r="B5401">
        <v>9.9108964999999993E-2</v>
      </c>
      <c r="C5401">
        <v>25.82224618</v>
      </c>
      <c r="D5401">
        <v>5.6477838360000003</v>
      </c>
      <c r="E5401">
        <v>8.9416349000000006E-2</v>
      </c>
      <c r="F5401" s="260">
        <v>659.55555555555497</v>
      </c>
      <c r="G5401" s="260">
        <v>496.33333333333297</v>
      </c>
      <c r="H5401" s="260">
        <v>163.222222222222</v>
      </c>
      <c r="I5401" s="260">
        <v>3015.5555555555602</v>
      </c>
      <c r="J5401" s="260">
        <v>2538.6666666666702</v>
      </c>
      <c r="K5401" s="260">
        <v>14.3333333333333</v>
      </c>
      <c r="L5401" s="260">
        <v>462.555555555556</v>
      </c>
      <c r="M5401" s="260">
        <v>17.5555555555556</v>
      </c>
      <c r="N5401" s="260">
        <v>7218.8888888888896</v>
      </c>
    </row>
    <row r="5402" spans="1:14" x14ac:dyDescent="0.25">
      <c r="A5402" s="263">
        <v>41926</v>
      </c>
      <c r="B5402">
        <v>0.29732689400000001</v>
      </c>
      <c r="C5402">
        <v>51.834781390000003</v>
      </c>
      <c r="D5402">
        <v>11.502982879999999</v>
      </c>
      <c r="E5402">
        <v>0.30242038100000002</v>
      </c>
      <c r="F5402" s="260">
        <v>447.777777777778</v>
      </c>
      <c r="G5402" s="260">
        <v>358.66666666666703</v>
      </c>
      <c r="H5402" s="260">
        <v>89.1111111111112</v>
      </c>
      <c r="I5402" s="260">
        <v>2017.7777777777801</v>
      </c>
      <c r="J5402" s="260">
        <v>1491.3333333333301</v>
      </c>
      <c r="K5402" s="260">
        <v>10.6666666666667</v>
      </c>
      <c r="L5402" s="260">
        <v>515.77777777777806</v>
      </c>
      <c r="M5402" s="260">
        <v>15.7777777777778</v>
      </c>
      <c r="N5402" s="260">
        <v>7264.4444444444398</v>
      </c>
    </row>
    <row r="5403" spans="1:14" x14ac:dyDescent="0.25">
      <c r="A5403" s="263">
        <v>41927</v>
      </c>
      <c r="B5403">
        <v>0.30015857800000001</v>
      </c>
      <c r="C5403">
        <v>26.452375159999999</v>
      </c>
      <c r="D5403">
        <v>6.1203534690000003</v>
      </c>
      <c r="E5403">
        <v>0.30280454400000001</v>
      </c>
      <c r="F5403" s="260">
        <v>236</v>
      </c>
      <c r="G5403" s="260">
        <v>221</v>
      </c>
      <c r="H5403" s="260">
        <v>15</v>
      </c>
      <c r="I5403" s="260">
        <v>1020</v>
      </c>
      <c r="J5403" s="260">
        <v>444</v>
      </c>
      <c r="K5403" s="260">
        <v>7</v>
      </c>
      <c r="L5403" s="260">
        <v>569</v>
      </c>
      <c r="M5403" s="260">
        <v>14</v>
      </c>
      <c r="N5403" s="260">
        <v>7310</v>
      </c>
    </row>
    <row r="5404" spans="1:14" x14ac:dyDescent="0.25">
      <c r="A5404" s="263">
        <v>41928</v>
      </c>
      <c r="B5404">
        <v>0.29166352400000001</v>
      </c>
      <c r="C5404">
        <v>24.6957339</v>
      </c>
      <c r="D5404">
        <v>6.0025753220000002</v>
      </c>
      <c r="E5404">
        <v>0.29020435</v>
      </c>
      <c r="F5404" s="260">
        <v>238.2</v>
      </c>
      <c r="G5404" s="260">
        <v>217.8</v>
      </c>
      <c r="H5404" s="260">
        <v>20.399999999999999</v>
      </c>
      <c r="I5404" s="260">
        <v>980</v>
      </c>
      <c r="J5404" s="260">
        <v>430</v>
      </c>
      <c r="K5404" s="260">
        <v>7</v>
      </c>
      <c r="L5404" s="260">
        <v>543</v>
      </c>
      <c r="M5404" s="260">
        <v>13.4</v>
      </c>
      <c r="N5404" s="260">
        <v>7362</v>
      </c>
    </row>
    <row r="5405" spans="1:14" x14ac:dyDescent="0.25">
      <c r="A5405" s="263">
        <v>41929</v>
      </c>
      <c r="B5405">
        <v>0.25966548699999997</v>
      </c>
      <c r="C5405">
        <v>21.088992189999999</v>
      </c>
      <c r="D5405">
        <v>5.3933975780000001</v>
      </c>
      <c r="E5405">
        <v>0.25153477400000002</v>
      </c>
      <c r="F5405" s="260">
        <v>240.4</v>
      </c>
      <c r="G5405" s="260">
        <v>214.6</v>
      </c>
      <c r="H5405" s="260">
        <v>25.8</v>
      </c>
      <c r="I5405" s="260">
        <v>940</v>
      </c>
      <c r="J5405" s="260">
        <v>416</v>
      </c>
      <c r="K5405" s="260">
        <v>7</v>
      </c>
      <c r="L5405" s="260">
        <v>517</v>
      </c>
      <c r="M5405" s="260">
        <v>12.8</v>
      </c>
      <c r="N5405" s="260">
        <v>7414</v>
      </c>
    </row>
    <row r="5406" spans="1:14" x14ac:dyDescent="0.25">
      <c r="A5406" s="263">
        <v>41930</v>
      </c>
      <c r="B5406">
        <v>0.268726878</v>
      </c>
      <c r="C5406">
        <v>20.896202030000001</v>
      </c>
      <c r="D5406">
        <v>5.6326873480000001</v>
      </c>
      <c r="E5406">
        <v>0.25904633900000001</v>
      </c>
      <c r="F5406" s="260">
        <v>242.6</v>
      </c>
      <c r="G5406" s="260">
        <v>211.4</v>
      </c>
      <c r="H5406" s="260">
        <v>31.2</v>
      </c>
      <c r="I5406" s="260">
        <v>900</v>
      </c>
      <c r="J5406" s="260">
        <v>402</v>
      </c>
      <c r="K5406" s="260">
        <v>7</v>
      </c>
      <c r="L5406" s="260">
        <v>491</v>
      </c>
      <c r="M5406" s="260">
        <v>12.2</v>
      </c>
      <c r="N5406" s="260">
        <v>7466</v>
      </c>
    </row>
    <row r="5407" spans="1:14" x14ac:dyDescent="0.25">
      <c r="A5407" s="263">
        <v>41931</v>
      </c>
      <c r="B5407">
        <v>0.243524884</v>
      </c>
      <c r="C5407">
        <v>18.094872980000002</v>
      </c>
      <c r="D5407">
        <v>5.1507266349999998</v>
      </c>
      <c r="E5407">
        <v>0.22900514199999999</v>
      </c>
      <c r="F5407" s="260">
        <v>244.8</v>
      </c>
      <c r="G5407" s="260">
        <v>208.2</v>
      </c>
      <c r="H5407" s="260">
        <v>36.6</v>
      </c>
      <c r="I5407" s="260">
        <v>860</v>
      </c>
      <c r="J5407" s="260">
        <v>388</v>
      </c>
      <c r="K5407" s="260">
        <v>7</v>
      </c>
      <c r="L5407" s="260">
        <v>465</v>
      </c>
      <c r="M5407" s="260">
        <v>11.6</v>
      </c>
      <c r="N5407" s="260">
        <v>7518</v>
      </c>
    </row>
    <row r="5408" spans="1:14" x14ac:dyDescent="0.25">
      <c r="A5408" s="263">
        <v>41932</v>
      </c>
      <c r="B5408">
        <v>8.7782226000000005E-2</v>
      </c>
      <c r="C5408">
        <v>6.2191951479999998</v>
      </c>
      <c r="D5408">
        <v>1.8733429290000001</v>
      </c>
      <c r="E5408">
        <v>7.2729969000000005E-2</v>
      </c>
      <c r="F5408" s="260">
        <v>247</v>
      </c>
      <c r="G5408" s="260">
        <v>205</v>
      </c>
      <c r="H5408" s="260">
        <v>42</v>
      </c>
      <c r="I5408" s="260">
        <v>820</v>
      </c>
      <c r="J5408" s="260">
        <v>374</v>
      </c>
      <c r="K5408" s="260">
        <v>7</v>
      </c>
      <c r="L5408" s="260">
        <v>439</v>
      </c>
      <c r="M5408" s="260">
        <v>11</v>
      </c>
      <c r="N5408" s="260">
        <v>7570</v>
      </c>
    </row>
    <row r="5409" spans="1:14" x14ac:dyDescent="0.25">
      <c r="A5409" s="263">
        <v>41933</v>
      </c>
      <c r="B5409">
        <v>7.8154498000000003E-2</v>
      </c>
      <c r="C5409">
        <v>7.1094690549999999</v>
      </c>
      <c r="D5409">
        <v>2.0325171370000001</v>
      </c>
      <c r="E5409">
        <v>6.3251058999999998E-2</v>
      </c>
      <c r="F5409" s="260">
        <v>301</v>
      </c>
      <c r="G5409" s="260">
        <v>236.57142857142901</v>
      </c>
      <c r="H5409" s="260">
        <v>64.428571428571402</v>
      </c>
      <c r="I5409" s="260">
        <v>1052.8571428571399</v>
      </c>
      <c r="J5409" s="260">
        <v>610.57142857142901</v>
      </c>
      <c r="K5409" s="260">
        <v>8</v>
      </c>
      <c r="L5409" s="260">
        <v>434.28571428571399</v>
      </c>
      <c r="M5409" s="260">
        <v>12.1428571428571</v>
      </c>
      <c r="N5409" s="260">
        <v>7567.1428571428596</v>
      </c>
    </row>
    <row r="5410" spans="1:14" x14ac:dyDescent="0.25">
      <c r="A5410" s="263">
        <v>41934</v>
      </c>
      <c r="B5410">
        <v>6.9093107000000001E-2</v>
      </c>
      <c r="C5410">
        <v>7.6752571429999996</v>
      </c>
      <c r="D5410">
        <v>2.1192237779999998</v>
      </c>
      <c r="E5410">
        <v>5.4443640000000001E-2</v>
      </c>
      <c r="F5410" s="260">
        <v>355</v>
      </c>
      <c r="G5410" s="260">
        <v>268.142857142857</v>
      </c>
      <c r="H5410" s="260">
        <v>86.857142857142904</v>
      </c>
      <c r="I5410" s="260">
        <v>1285.7142857142901</v>
      </c>
      <c r="J5410" s="260">
        <v>847.142857142857</v>
      </c>
      <c r="K5410" s="260">
        <v>9</v>
      </c>
      <c r="L5410" s="260">
        <v>429.57142857142901</v>
      </c>
      <c r="M5410" s="260">
        <v>13.285714285714301</v>
      </c>
      <c r="N5410" s="260">
        <v>7564.2857142857101</v>
      </c>
    </row>
    <row r="5411" spans="1:14" x14ac:dyDescent="0.25">
      <c r="A5411" s="263">
        <v>41935</v>
      </c>
      <c r="B5411">
        <v>4.6722798000000003E-2</v>
      </c>
      <c r="C5411">
        <v>6.1302446880000003</v>
      </c>
      <c r="D5411">
        <v>1.6510715469999999</v>
      </c>
      <c r="E5411">
        <v>3.4581099999999997E-2</v>
      </c>
      <c r="F5411" s="260">
        <v>409</v>
      </c>
      <c r="G5411" s="260">
        <v>299.71428571428601</v>
      </c>
      <c r="H5411" s="260">
        <v>109.28571428571399</v>
      </c>
      <c r="I5411" s="260">
        <v>1518.57142857143</v>
      </c>
      <c r="J5411" s="260">
        <v>1083.7142857142901</v>
      </c>
      <c r="K5411" s="260">
        <v>10</v>
      </c>
      <c r="L5411" s="260">
        <v>424.857142857143</v>
      </c>
      <c r="M5411" s="260">
        <v>14.4285714285714</v>
      </c>
      <c r="N5411" s="260">
        <v>7561.4285714285697</v>
      </c>
    </row>
    <row r="5412" spans="1:14" x14ac:dyDescent="0.25">
      <c r="A5412" s="263">
        <v>41936</v>
      </c>
      <c r="B5412">
        <v>2.8033678999999999E-2</v>
      </c>
      <c r="C5412">
        <v>4.2421524220000002</v>
      </c>
      <c r="D5412">
        <v>1.121436868</v>
      </c>
      <c r="E5412">
        <v>1.9197635000000001E-2</v>
      </c>
      <c r="F5412" s="260">
        <v>463</v>
      </c>
      <c r="G5412" s="260">
        <v>331.28571428571399</v>
      </c>
      <c r="H5412" s="260">
        <v>131.71428571428601</v>
      </c>
      <c r="I5412" s="260">
        <v>1751.42857142857</v>
      </c>
      <c r="J5412" s="260">
        <v>1320.2857142857099</v>
      </c>
      <c r="K5412" s="260">
        <v>11</v>
      </c>
      <c r="L5412" s="260">
        <v>420.142857142857</v>
      </c>
      <c r="M5412" s="260">
        <v>15.5714285714286</v>
      </c>
      <c r="N5412" s="260">
        <v>7558.5714285714303</v>
      </c>
    </row>
    <row r="5413" spans="1:14" x14ac:dyDescent="0.25">
      <c r="A5413" s="263">
        <v>41937</v>
      </c>
      <c r="B5413">
        <v>1.6140603E-2</v>
      </c>
      <c r="C5413">
        <v>2.767181871</v>
      </c>
      <c r="D5413">
        <v>0.72098136700000004</v>
      </c>
      <c r="E5413">
        <v>1.021209E-2</v>
      </c>
      <c r="F5413" s="260">
        <v>517</v>
      </c>
      <c r="G5413" s="260">
        <v>362.857142857143</v>
      </c>
      <c r="H5413" s="260">
        <v>154.142857142857</v>
      </c>
      <c r="I5413" s="260">
        <v>1984.2857142857099</v>
      </c>
      <c r="J5413" s="260">
        <v>1556.8571428571399</v>
      </c>
      <c r="K5413" s="260">
        <v>12</v>
      </c>
      <c r="L5413" s="260">
        <v>415.42857142857099</v>
      </c>
      <c r="M5413" s="260">
        <v>16.714285714285701</v>
      </c>
      <c r="N5413" s="260">
        <v>7555.7142857142899</v>
      </c>
    </row>
    <row r="5414" spans="1:14" x14ac:dyDescent="0.25">
      <c r="A5414" s="263">
        <v>41938</v>
      </c>
      <c r="B5414">
        <v>2.0104961000000001E-2</v>
      </c>
      <c r="C5414">
        <v>3.8513293059999998</v>
      </c>
      <c r="D5414">
        <v>0.99186618800000004</v>
      </c>
      <c r="E5414">
        <v>1.2947592000000001E-2</v>
      </c>
      <c r="F5414" s="260">
        <v>571</v>
      </c>
      <c r="G5414" s="260">
        <v>394.42857142857099</v>
      </c>
      <c r="H5414" s="260">
        <v>176.57142857142901</v>
      </c>
      <c r="I5414" s="260">
        <v>2217.1428571428601</v>
      </c>
      <c r="J5414" s="260">
        <v>1793.42857142857</v>
      </c>
      <c r="K5414" s="260">
        <v>13</v>
      </c>
      <c r="L5414" s="260">
        <v>410.71428571428601</v>
      </c>
      <c r="M5414" s="260">
        <v>17.8571428571429</v>
      </c>
      <c r="N5414" s="260">
        <v>7552.8571428571404</v>
      </c>
    </row>
    <row r="5415" spans="1:14" x14ac:dyDescent="0.25">
      <c r="A5415" s="263">
        <v>41939</v>
      </c>
      <c r="B5415">
        <v>1.2742580999999999E-2</v>
      </c>
      <c r="C5415">
        <v>2.6973495459999999</v>
      </c>
      <c r="D5415">
        <v>0.68809937399999999</v>
      </c>
      <c r="E5415">
        <v>7.6824730000000004E-3</v>
      </c>
      <c r="F5415" s="260">
        <v>625</v>
      </c>
      <c r="G5415" s="260">
        <v>426</v>
      </c>
      <c r="H5415" s="260">
        <v>199</v>
      </c>
      <c r="I5415" s="260">
        <v>2450</v>
      </c>
      <c r="J5415" s="260">
        <v>2030</v>
      </c>
      <c r="K5415" s="260">
        <v>14</v>
      </c>
      <c r="L5415" s="260">
        <v>406</v>
      </c>
      <c r="M5415" s="260">
        <v>19</v>
      </c>
      <c r="N5415" s="260">
        <v>7550</v>
      </c>
    </row>
    <row r="5416" spans="1:14" x14ac:dyDescent="0.25">
      <c r="A5416" s="263">
        <v>41940</v>
      </c>
      <c r="B5416">
        <v>6.7960429999999999E-3</v>
      </c>
      <c r="C5416">
        <v>1.5486822790000001</v>
      </c>
      <c r="D5416">
        <v>0.39517087200000001</v>
      </c>
      <c r="E5416">
        <v>3.7736509999999998E-3</v>
      </c>
      <c r="F5416" s="260">
        <v>673</v>
      </c>
      <c r="G5416" s="260">
        <v>458.75</v>
      </c>
      <c r="H5416" s="260">
        <v>214.25</v>
      </c>
      <c r="I5416" s="260">
        <v>2637.5</v>
      </c>
      <c r="J5416" s="260">
        <v>2250</v>
      </c>
      <c r="K5416" s="260">
        <v>12.75</v>
      </c>
      <c r="L5416" s="260">
        <v>374.75</v>
      </c>
      <c r="M5416" s="260">
        <v>18.625</v>
      </c>
      <c r="N5416" s="260">
        <v>7535</v>
      </c>
    </row>
    <row r="5417" spans="1:14" x14ac:dyDescent="0.25">
      <c r="A5417" s="263">
        <v>41941</v>
      </c>
      <c r="B5417">
        <v>8.4950540000000001E-3</v>
      </c>
      <c r="C5417">
        <v>2.0734727799999999</v>
      </c>
      <c r="D5417">
        <v>0.52919429200000001</v>
      </c>
      <c r="E5417">
        <v>4.7877320000000003E-3</v>
      </c>
      <c r="F5417" s="260">
        <v>721</v>
      </c>
      <c r="G5417" s="260">
        <v>491.5</v>
      </c>
      <c r="H5417" s="260">
        <v>229.5</v>
      </c>
      <c r="I5417" s="260">
        <v>2825</v>
      </c>
      <c r="J5417" s="260">
        <v>2470</v>
      </c>
      <c r="K5417" s="260">
        <v>11.5</v>
      </c>
      <c r="L5417" s="260">
        <v>343.5</v>
      </c>
      <c r="M5417" s="260">
        <v>18.25</v>
      </c>
      <c r="N5417" s="260">
        <v>7520</v>
      </c>
    </row>
    <row r="5418" spans="1:14" x14ac:dyDescent="0.25">
      <c r="A5418" s="263">
        <v>41942</v>
      </c>
      <c r="B5418">
        <v>8.2118859999999998E-3</v>
      </c>
      <c r="C5418">
        <v>2.1373896879999998</v>
      </c>
      <c r="D5418">
        <v>0.54561084500000001</v>
      </c>
      <c r="E5418">
        <v>4.5584070000000004E-3</v>
      </c>
      <c r="F5418" s="260">
        <v>769</v>
      </c>
      <c r="G5418" s="260">
        <v>524.25</v>
      </c>
      <c r="H5418" s="260">
        <v>244.75</v>
      </c>
      <c r="I5418" s="260">
        <v>3012.5</v>
      </c>
      <c r="J5418" s="260">
        <v>2690</v>
      </c>
      <c r="K5418" s="260">
        <v>10.25</v>
      </c>
      <c r="L5418" s="260">
        <v>312.25</v>
      </c>
      <c r="M5418" s="260">
        <v>17.875</v>
      </c>
      <c r="N5418" s="260">
        <v>7505</v>
      </c>
    </row>
    <row r="5419" spans="1:14" x14ac:dyDescent="0.25">
      <c r="A5419" s="263">
        <v>41943</v>
      </c>
      <c r="B5419">
        <v>1.6990108E-2</v>
      </c>
      <c r="C5419">
        <v>4.6974250599999996</v>
      </c>
      <c r="D5419">
        <v>1.1993113360000001</v>
      </c>
      <c r="E5419">
        <v>1.0152312E-2</v>
      </c>
      <c r="F5419" s="260">
        <v>817</v>
      </c>
      <c r="G5419" s="260">
        <v>557</v>
      </c>
      <c r="H5419" s="260">
        <v>260</v>
      </c>
      <c r="I5419" s="260">
        <v>3200</v>
      </c>
      <c r="J5419" s="260">
        <v>2910</v>
      </c>
      <c r="K5419" s="260">
        <v>9</v>
      </c>
      <c r="L5419" s="260">
        <v>281</v>
      </c>
      <c r="M5419" s="260">
        <v>17.5</v>
      </c>
      <c r="N5419" s="260">
        <v>7490</v>
      </c>
    </row>
    <row r="5420" spans="1:14" x14ac:dyDescent="0.25">
      <c r="A5420" s="263">
        <v>41944</v>
      </c>
      <c r="B5420">
        <v>2.7184172999999999E-2</v>
      </c>
      <c r="C5420">
        <v>7.9562637540000001</v>
      </c>
      <c r="D5420">
        <v>2.0316363530000001</v>
      </c>
      <c r="E5420">
        <v>1.7077575000000001E-2</v>
      </c>
      <c r="F5420" s="260">
        <v>865</v>
      </c>
      <c r="G5420" s="260">
        <v>589.75</v>
      </c>
      <c r="H5420" s="260">
        <v>275.25</v>
      </c>
      <c r="I5420" s="260">
        <v>3387.5</v>
      </c>
      <c r="J5420" s="260">
        <v>3130</v>
      </c>
      <c r="K5420" s="260">
        <v>7.75</v>
      </c>
      <c r="L5420" s="260">
        <v>249.75</v>
      </c>
      <c r="M5420" s="260">
        <v>17.125</v>
      </c>
      <c r="N5420" s="260">
        <v>7475</v>
      </c>
    </row>
    <row r="5421" spans="1:14" x14ac:dyDescent="0.25">
      <c r="A5421" s="263">
        <v>41945</v>
      </c>
      <c r="B5421">
        <v>2.0388130000000001E-2</v>
      </c>
      <c r="C5421">
        <v>6.2974855940000003</v>
      </c>
      <c r="D5421">
        <v>1.6082809360000001</v>
      </c>
      <c r="E5421">
        <v>1.2208636E-2</v>
      </c>
      <c r="F5421" s="260">
        <v>913</v>
      </c>
      <c r="G5421" s="260">
        <v>622.5</v>
      </c>
      <c r="H5421" s="260">
        <v>290.5</v>
      </c>
      <c r="I5421" s="260">
        <v>3575</v>
      </c>
      <c r="J5421" s="260">
        <v>3350</v>
      </c>
      <c r="K5421" s="260">
        <v>6.5</v>
      </c>
      <c r="L5421" s="260">
        <v>218.5</v>
      </c>
      <c r="M5421" s="260">
        <v>16.75</v>
      </c>
      <c r="N5421" s="260">
        <v>7460</v>
      </c>
    </row>
    <row r="5422" spans="1:14" x14ac:dyDescent="0.25">
      <c r="A5422" s="263">
        <v>41946</v>
      </c>
      <c r="B5422">
        <v>2.2087141000000001E-2</v>
      </c>
      <c r="C5422">
        <v>7.1800877959999996</v>
      </c>
      <c r="D5422">
        <v>1.8339041519999999</v>
      </c>
      <c r="E5422">
        <v>1.3218703E-2</v>
      </c>
      <c r="F5422" s="260">
        <v>961</v>
      </c>
      <c r="G5422" s="260">
        <v>655.25</v>
      </c>
      <c r="H5422" s="260">
        <v>305.75</v>
      </c>
      <c r="I5422" s="260">
        <v>3762.5</v>
      </c>
      <c r="J5422" s="260">
        <v>3570</v>
      </c>
      <c r="K5422" s="260">
        <v>5.25</v>
      </c>
      <c r="L5422" s="260">
        <v>187.25</v>
      </c>
      <c r="M5422" s="260">
        <v>16.375</v>
      </c>
      <c r="N5422" s="260">
        <v>7445</v>
      </c>
    </row>
    <row r="5423" spans="1:14" x14ac:dyDescent="0.25">
      <c r="A5423" s="263">
        <v>41947</v>
      </c>
      <c r="B5423">
        <v>1.6990108E-2</v>
      </c>
      <c r="C5423">
        <v>5.7983840579999999</v>
      </c>
      <c r="D5423">
        <v>1.4811568390000001</v>
      </c>
      <c r="E5423">
        <v>9.7067449999999993E-3</v>
      </c>
      <c r="F5423" s="260">
        <v>1009</v>
      </c>
      <c r="G5423" s="260">
        <v>688</v>
      </c>
      <c r="H5423" s="260">
        <v>321</v>
      </c>
      <c r="I5423" s="260">
        <v>3950</v>
      </c>
      <c r="J5423" s="260">
        <v>3790</v>
      </c>
      <c r="K5423" s="260">
        <v>4</v>
      </c>
      <c r="L5423" s="260">
        <v>156</v>
      </c>
      <c r="M5423" s="260">
        <v>16</v>
      </c>
      <c r="N5423" s="260">
        <v>7430</v>
      </c>
    </row>
    <row r="5424" spans="1:14" x14ac:dyDescent="0.25">
      <c r="A5424" s="263">
        <v>41948</v>
      </c>
      <c r="B5424">
        <v>2.1803972000000001E-2</v>
      </c>
      <c r="C5424">
        <v>6.643757484</v>
      </c>
      <c r="D5424">
        <v>1.6841736839999999</v>
      </c>
      <c r="E5424">
        <v>1.2737554E-2</v>
      </c>
      <c r="F5424" s="260">
        <v>894</v>
      </c>
      <c r="G5424" s="260">
        <v>613.83333333333303</v>
      </c>
      <c r="H5424" s="260">
        <v>280.16666666666703</v>
      </c>
      <c r="I5424" s="260">
        <v>3526.6666666666702</v>
      </c>
      <c r="J5424" s="260">
        <v>3295.5</v>
      </c>
      <c r="K5424" s="260">
        <v>4.8333333333333304</v>
      </c>
      <c r="L5424" s="260">
        <v>226.333333333333</v>
      </c>
      <c r="M5424" s="260">
        <v>15.6666666666667</v>
      </c>
      <c r="N5424" s="260">
        <v>7416.6666666666697</v>
      </c>
    </row>
    <row r="5425" spans="1:14" x14ac:dyDescent="0.25">
      <c r="A5425" s="263">
        <v>41949</v>
      </c>
      <c r="B5425">
        <v>2.2370309000000001E-2</v>
      </c>
      <c r="C5425">
        <v>5.9981062119999997</v>
      </c>
      <c r="D5425">
        <v>1.5056470689999999</v>
      </c>
      <c r="E5425">
        <v>1.296432E-2</v>
      </c>
      <c r="F5425" s="260">
        <v>779</v>
      </c>
      <c r="G5425" s="260">
        <v>539.66666666666697</v>
      </c>
      <c r="H5425" s="260">
        <v>239.333333333333</v>
      </c>
      <c r="I5425" s="260">
        <v>3103.3333333333298</v>
      </c>
      <c r="J5425" s="260">
        <v>2801</v>
      </c>
      <c r="K5425" s="260">
        <v>5.6666666666666696</v>
      </c>
      <c r="L5425" s="260">
        <v>296.66666666666703</v>
      </c>
      <c r="M5425" s="260">
        <v>15.3333333333333</v>
      </c>
      <c r="N5425" s="260">
        <v>7403.3333333333303</v>
      </c>
    </row>
    <row r="5426" spans="1:14" x14ac:dyDescent="0.25">
      <c r="A5426" s="263">
        <v>41950</v>
      </c>
      <c r="B5426">
        <v>1.3875255E-2</v>
      </c>
      <c r="C5426">
        <v>3.2128430460000001</v>
      </c>
      <c r="D5426">
        <v>0.79601782899999995</v>
      </c>
      <c r="E5426">
        <v>7.4534809999999996E-3</v>
      </c>
      <c r="F5426" s="260">
        <v>664</v>
      </c>
      <c r="G5426" s="260">
        <v>465.5</v>
      </c>
      <c r="H5426" s="260">
        <v>198.5</v>
      </c>
      <c r="I5426" s="260">
        <v>2680</v>
      </c>
      <c r="J5426" s="260">
        <v>2306.5</v>
      </c>
      <c r="K5426" s="260">
        <v>6.5</v>
      </c>
      <c r="L5426" s="260">
        <v>367</v>
      </c>
      <c r="M5426" s="260">
        <v>15</v>
      </c>
      <c r="N5426" s="260">
        <v>7390</v>
      </c>
    </row>
    <row r="5427" spans="1:14" x14ac:dyDescent="0.25">
      <c r="A5427" s="263">
        <v>41951</v>
      </c>
      <c r="B5427">
        <v>1.1043570000000001E-2</v>
      </c>
      <c r="C5427">
        <v>2.1532311040000001</v>
      </c>
      <c r="D5427">
        <v>0.52383628199999999</v>
      </c>
      <c r="E5427">
        <v>5.706226E-3</v>
      </c>
      <c r="F5427" s="260">
        <v>549</v>
      </c>
      <c r="G5427" s="260">
        <v>391.33333333333297</v>
      </c>
      <c r="H5427" s="260">
        <v>157.666666666667</v>
      </c>
      <c r="I5427" s="260">
        <v>2256.6666666666702</v>
      </c>
      <c r="J5427" s="260">
        <v>1812</v>
      </c>
      <c r="K5427" s="260">
        <v>7.3333333333333304</v>
      </c>
      <c r="L5427" s="260">
        <v>437.33333333333297</v>
      </c>
      <c r="M5427" s="260">
        <v>14.6666666666667</v>
      </c>
      <c r="N5427" s="260">
        <v>7376.6666666666697</v>
      </c>
    </row>
    <row r="5428" spans="1:14" x14ac:dyDescent="0.25">
      <c r="A5428" s="263">
        <v>41952</v>
      </c>
      <c r="B5428">
        <v>9.6277280000000003E-3</v>
      </c>
      <c r="C5428">
        <v>1.5250321149999999</v>
      </c>
      <c r="D5428">
        <v>0.361016693</v>
      </c>
      <c r="E5428">
        <v>4.8325979999999996E-3</v>
      </c>
      <c r="F5428" s="260">
        <v>434</v>
      </c>
      <c r="G5428" s="260">
        <v>317.16666666666703</v>
      </c>
      <c r="H5428" s="260">
        <v>116.833333333333</v>
      </c>
      <c r="I5428" s="260">
        <v>1833.3333333333301</v>
      </c>
      <c r="J5428" s="260">
        <v>1317.5</v>
      </c>
      <c r="K5428" s="260">
        <v>8.1666666666666696</v>
      </c>
      <c r="L5428" s="260">
        <v>507.66666666666703</v>
      </c>
      <c r="M5428" s="260">
        <v>14.3333333333333</v>
      </c>
      <c r="N5428" s="260">
        <v>7363.3333333333303</v>
      </c>
    </row>
    <row r="5429" spans="1:14" x14ac:dyDescent="0.25">
      <c r="A5429" s="263">
        <v>41953</v>
      </c>
      <c r="B5429">
        <v>9.0613910000000002E-3</v>
      </c>
      <c r="C5429">
        <v>1.103894897</v>
      </c>
      <c r="D5429">
        <v>0.24974643399999999</v>
      </c>
      <c r="E5429">
        <v>4.4575780000000002E-3</v>
      </c>
      <c r="F5429" s="260">
        <v>319</v>
      </c>
      <c r="G5429" s="260">
        <v>243</v>
      </c>
      <c r="H5429" s="260">
        <v>76</v>
      </c>
      <c r="I5429" s="260">
        <v>1410</v>
      </c>
      <c r="J5429" s="260">
        <v>823</v>
      </c>
      <c r="K5429" s="260">
        <v>9</v>
      </c>
      <c r="L5429" s="260">
        <v>578</v>
      </c>
      <c r="M5429" s="260">
        <v>14</v>
      </c>
      <c r="N5429" s="260">
        <v>7350</v>
      </c>
    </row>
    <row r="5430" spans="1:14" x14ac:dyDescent="0.25">
      <c r="A5430" s="263">
        <v>41954</v>
      </c>
      <c r="B5430">
        <v>8.7782229999999999E-3</v>
      </c>
      <c r="C5430">
        <v>1.004779281</v>
      </c>
      <c r="D5430">
        <v>0.231096201</v>
      </c>
      <c r="E5430">
        <v>4.2460199999999997E-3</v>
      </c>
      <c r="F5430" s="260">
        <v>304.7</v>
      </c>
      <c r="G5430" s="260">
        <v>225.2</v>
      </c>
      <c r="H5430" s="260">
        <v>79.5</v>
      </c>
      <c r="I5430" s="260">
        <v>1324.8</v>
      </c>
      <c r="J5430" s="260">
        <v>759.1</v>
      </c>
      <c r="K5430" s="260">
        <v>8.4</v>
      </c>
      <c r="L5430" s="260">
        <v>557.29999999999995</v>
      </c>
      <c r="M5430" s="260">
        <v>13.8</v>
      </c>
      <c r="N5430" s="260">
        <v>7195</v>
      </c>
    </row>
    <row r="5431" spans="1:14" x14ac:dyDescent="0.25">
      <c r="A5431" s="263">
        <v>41955</v>
      </c>
      <c r="B5431">
        <v>1.2742580999999999E-2</v>
      </c>
      <c r="C5431">
        <v>1.3647487739999999</v>
      </c>
      <c r="D5431">
        <v>0.31971849299999999</v>
      </c>
      <c r="E5431">
        <v>6.3670230000000003E-3</v>
      </c>
      <c r="F5431" s="260">
        <v>290.39999999999998</v>
      </c>
      <c r="G5431" s="260">
        <v>207.4</v>
      </c>
      <c r="H5431" s="260">
        <v>83</v>
      </c>
      <c r="I5431" s="260">
        <v>1239.5999999999999</v>
      </c>
      <c r="J5431" s="260">
        <v>695.2</v>
      </c>
      <c r="K5431" s="260">
        <v>7.8</v>
      </c>
      <c r="L5431" s="260">
        <v>536.6</v>
      </c>
      <c r="M5431" s="260">
        <v>13.6</v>
      </c>
      <c r="N5431" s="260">
        <v>7040</v>
      </c>
    </row>
    <row r="5432" spans="1:14" x14ac:dyDescent="0.25">
      <c r="A5432" s="263">
        <v>41956</v>
      </c>
      <c r="B5432">
        <v>1.1326739000000001E-2</v>
      </c>
      <c r="C5432">
        <v>1.1297307599999999</v>
      </c>
      <c r="D5432">
        <v>0.27019981199999998</v>
      </c>
      <c r="E5432">
        <v>5.5072630000000001E-3</v>
      </c>
      <c r="F5432" s="260">
        <v>276.10000000000002</v>
      </c>
      <c r="G5432" s="260">
        <v>189.6</v>
      </c>
      <c r="H5432" s="260">
        <v>86.5</v>
      </c>
      <c r="I5432" s="260">
        <v>1154.4000000000001</v>
      </c>
      <c r="J5432" s="260">
        <v>631.29999999999995</v>
      </c>
      <c r="K5432" s="260">
        <v>7.2</v>
      </c>
      <c r="L5432" s="260">
        <v>515.9</v>
      </c>
      <c r="M5432" s="260">
        <v>13.4</v>
      </c>
      <c r="N5432" s="260">
        <v>6885</v>
      </c>
    </row>
    <row r="5433" spans="1:14" x14ac:dyDescent="0.25">
      <c r="A5433" s="263">
        <v>41957</v>
      </c>
      <c r="B5433">
        <v>1.0760402000000001E-2</v>
      </c>
      <c r="C5433">
        <v>0.99403388500000001</v>
      </c>
      <c r="D5433">
        <v>0.24339512799999999</v>
      </c>
      <c r="E5433">
        <v>5.130389E-3</v>
      </c>
      <c r="F5433" s="260">
        <v>261.8</v>
      </c>
      <c r="G5433" s="260">
        <v>171.8</v>
      </c>
      <c r="H5433" s="260">
        <v>90</v>
      </c>
      <c r="I5433" s="260">
        <v>1069.2</v>
      </c>
      <c r="J5433" s="260">
        <v>567.4</v>
      </c>
      <c r="K5433" s="260">
        <v>6.6</v>
      </c>
      <c r="L5433" s="260">
        <v>495.2</v>
      </c>
      <c r="M5433" s="260">
        <v>13.2</v>
      </c>
      <c r="N5433" s="260">
        <v>6730</v>
      </c>
    </row>
    <row r="5434" spans="1:14" x14ac:dyDescent="0.25">
      <c r="A5434" s="263">
        <v>41958</v>
      </c>
      <c r="B5434">
        <v>1.0194065E-2</v>
      </c>
      <c r="C5434">
        <v>0.86667494099999998</v>
      </c>
      <c r="D5434">
        <v>0.21798988599999999</v>
      </c>
      <c r="E5434">
        <v>4.7629409999999997E-3</v>
      </c>
      <c r="F5434" s="260">
        <v>247.5</v>
      </c>
      <c r="G5434" s="260">
        <v>154</v>
      </c>
      <c r="H5434" s="260">
        <v>93.5</v>
      </c>
      <c r="I5434" s="260">
        <v>984</v>
      </c>
      <c r="J5434" s="260">
        <v>503.5</v>
      </c>
      <c r="K5434" s="260">
        <v>6</v>
      </c>
      <c r="L5434" s="260">
        <v>474.5</v>
      </c>
      <c r="M5434" s="260">
        <v>13</v>
      </c>
      <c r="N5434" s="260">
        <v>6575</v>
      </c>
    </row>
    <row r="5435" spans="1:14" x14ac:dyDescent="0.25">
      <c r="A5435" s="263">
        <v>41959</v>
      </c>
      <c r="B5435">
        <v>1.6990108E-2</v>
      </c>
      <c r="C5435">
        <v>1.319389264</v>
      </c>
      <c r="D5435">
        <v>0.34232485099999999</v>
      </c>
      <c r="E5435">
        <v>8.3700419999999994E-3</v>
      </c>
      <c r="F5435" s="260">
        <v>233.2</v>
      </c>
      <c r="G5435" s="260">
        <v>136.19999999999999</v>
      </c>
      <c r="H5435" s="260">
        <v>97</v>
      </c>
      <c r="I5435" s="260">
        <v>898.8</v>
      </c>
      <c r="J5435" s="260">
        <v>439.6</v>
      </c>
      <c r="K5435" s="260">
        <v>5.4</v>
      </c>
      <c r="L5435" s="260">
        <v>453.8</v>
      </c>
      <c r="M5435" s="260">
        <v>12.8</v>
      </c>
      <c r="N5435" s="260">
        <v>6420</v>
      </c>
    </row>
    <row r="5436" spans="1:14" x14ac:dyDescent="0.25">
      <c r="A5436" s="263">
        <v>41960</v>
      </c>
      <c r="B5436">
        <v>0.10194064899999999</v>
      </c>
      <c r="C5436">
        <v>7.165921999</v>
      </c>
      <c r="D5436">
        <v>1.9279994170000001</v>
      </c>
      <c r="E5436">
        <v>6.3847697999999994E-2</v>
      </c>
      <c r="F5436" s="260">
        <v>218.9</v>
      </c>
      <c r="G5436" s="260">
        <v>118.4</v>
      </c>
      <c r="H5436" s="260">
        <v>100.5</v>
      </c>
      <c r="I5436" s="260">
        <v>813.6</v>
      </c>
      <c r="J5436" s="260">
        <v>375.7</v>
      </c>
      <c r="K5436" s="260">
        <v>4.8</v>
      </c>
      <c r="L5436" s="260">
        <v>433.1</v>
      </c>
      <c r="M5436" s="260">
        <v>12.6</v>
      </c>
      <c r="N5436" s="260">
        <v>6265</v>
      </c>
    </row>
    <row r="5437" spans="1:14" x14ac:dyDescent="0.25">
      <c r="A5437" s="263">
        <v>41961</v>
      </c>
      <c r="B5437">
        <v>7.4190139000000002E-2</v>
      </c>
      <c r="C5437">
        <v>4.6690644020000001</v>
      </c>
      <c r="D5437">
        <v>1.311491731</v>
      </c>
      <c r="E5437">
        <v>4.4285056000000003E-2</v>
      </c>
      <c r="F5437" s="260">
        <v>204.6</v>
      </c>
      <c r="G5437" s="260">
        <v>100.6</v>
      </c>
      <c r="H5437" s="260">
        <v>104</v>
      </c>
      <c r="I5437" s="260">
        <v>728.4</v>
      </c>
      <c r="J5437" s="260">
        <v>311.8</v>
      </c>
      <c r="K5437" s="260">
        <v>4.2</v>
      </c>
      <c r="L5437" s="260">
        <v>412.4</v>
      </c>
      <c r="M5437" s="260">
        <v>12.4</v>
      </c>
      <c r="N5437" s="260">
        <v>6110</v>
      </c>
    </row>
    <row r="5438" spans="1:14" x14ac:dyDescent="0.25">
      <c r="A5438" s="263">
        <v>41962</v>
      </c>
      <c r="B5438">
        <v>5.1536661999999997E-2</v>
      </c>
      <c r="C5438">
        <v>2.864020118</v>
      </c>
      <c r="D5438">
        <v>0.84736167399999995</v>
      </c>
      <c r="E5438">
        <v>2.8946056000000001E-2</v>
      </c>
      <c r="F5438" s="260">
        <v>190.3</v>
      </c>
      <c r="G5438" s="260">
        <v>82.8</v>
      </c>
      <c r="H5438" s="260">
        <v>107.5</v>
      </c>
      <c r="I5438" s="260">
        <v>643.20000000000005</v>
      </c>
      <c r="J5438" s="260">
        <v>247.9</v>
      </c>
      <c r="K5438" s="260">
        <v>3.6</v>
      </c>
      <c r="L5438" s="260">
        <v>391.7</v>
      </c>
      <c r="M5438" s="260">
        <v>12.2</v>
      </c>
      <c r="N5438" s="260">
        <v>5955</v>
      </c>
    </row>
    <row r="5439" spans="1:14" x14ac:dyDescent="0.25">
      <c r="A5439" s="263">
        <v>41963</v>
      </c>
      <c r="B5439">
        <v>5.1253492999999997E-2</v>
      </c>
      <c r="C5439">
        <v>2.4709924019999998</v>
      </c>
      <c r="D5439">
        <v>0.77938111600000004</v>
      </c>
      <c r="E5439">
        <v>2.8481436999999998E-2</v>
      </c>
      <c r="F5439" s="260">
        <v>176</v>
      </c>
      <c r="G5439" s="260">
        <v>65</v>
      </c>
      <c r="H5439" s="260">
        <v>111</v>
      </c>
      <c r="I5439" s="260">
        <v>558</v>
      </c>
      <c r="J5439" s="260">
        <v>184</v>
      </c>
      <c r="K5439" s="260">
        <v>3</v>
      </c>
      <c r="L5439" s="260">
        <v>371</v>
      </c>
      <c r="M5439" s="260">
        <v>12</v>
      </c>
      <c r="N5439" s="260">
        <v>5800</v>
      </c>
    </row>
    <row r="5440" spans="1:14" x14ac:dyDescent="0.25">
      <c r="A5440" s="263">
        <v>41964</v>
      </c>
      <c r="B5440">
        <v>5.1536661999999997E-2</v>
      </c>
      <c r="C5440">
        <v>3.1009073539999998</v>
      </c>
      <c r="D5440">
        <v>1.090037508</v>
      </c>
      <c r="E5440">
        <v>2.8377247000000001E-2</v>
      </c>
      <c r="F5440" s="260">
        <v>244.8</v>
      </c>
      <c r="G5440" s="260">
        <v>126.6</v>
      </c>
      <c r="H5440" s="260">
        <v>118.2</v>
      </c>
      <c r="I5440" s="260">
        <v>696.4</v>
      </c>
      <c r="J5440" s="260">
        <v>271.2</v>
      </c>
      <c r="K5440" s="260">
        <v>4.4000000000000004</v>
      </c>
      <c r="L5440" s="260">
        <v>420.8</v>
      </c>
      <c r="M5440" s="260">
        <v>12.4</v>
      </c>
      <c r="N5440" s="260">
        <v>7584</v>
      </c>
    </row>
    <row r="5441" spans="1:14" x14ac:dyDescent="0.25">
      <c r="A5441" s="263">
        <v>41965</v>
      </c>
      <c r="B5441">
        <v>5.5501019999999998E-2</v>
      </c>
      <c r="C5441">
        <v>4.0031065290000001</v>
      </c>
      <c r="D5441">
        <v>1.5038023570000001</v>
      </c>
      <c r="E5441">
        <v>3.0580356E-2</v>
      </c>
      <c r="F5441" s="260">
        <v>313.60000000000002</v>
      </c>
      <c r="G5441" s="260">
        <v>188.2</v>
      </c>
      <c r="H5441" s="260">
        <v>125.4</v>
      </c>
      <c r="I5441" s="260">
        <v>834.8</v>
      </c>
      <c r="J5441" s="260">
        <v>358.4</v>
      </c>
      <c r="K5441" s="260">
        <v>5.8</v>
      </c>
      <c r="L5441" s="260">
        <v>470.6</v>
      </c>
      <c r="M5441" s="260">
        <v>12.8</v>
      </c>
      <c r="N5441" s="260">
        <v>9368</v>
      </c>
    </row>
    <row r="5442" spans="1:14" x14ac:dyDescent="0.25">
      <c r="A5442" s="263">
        <v>41966</v>
      </c>
      <c r="B5442">
        <v>9.4861437000000007E-2</v>
      </c>
      <c r="C5442">
        <v>7.9763746019999999</v>
      </c>
      <c r="D5442">
        <v>3.1341611669999998</v>
      </c>
      <c r="E5442">
        <v>5.5568952999999997E-2</v>
      </c>
      <c r="F5442" s="260">
        <v>382.4</v>
      </c>
      <c r="G5442" s="260">
        <v>249.8</v>
      </c>
      <c r="H5442" s="260">
        <v>132.6</v>
      </c>
      <c r="I5442" s="260">
        <v>973.2</v>
      </c>
      <c r="J5442" s="260">
        <v>445.6</v>
      </c>
      <c r="K5442" s="260">
        <v>7.2</v>
      </c>
      <c r="L5442" s="260">
        <v>520.4</v>
      </c>
      <c r="M5442" s="260">
        <v>13.2</v>
      </c>
      <c r="N5442" s="260">
        <v>11152</v>
      </c>
    </row>
    <row r="5443" spans="1:14" x14ac:dyDescent="0.25">
      <c r="A5443" s="263">
        <v>41967</v>
      </c>
      <c r="B5443">
        <v>0.61164389500000005</v>
      </c>
      <c r="C5443">
        <v>58.743649759999997</v>
      </c>
      <c r="D5443">
        <v>23.844129880000001</v>
      </c>
      <c r="E5443">
        <v>0.47958873899999999</v>
      </c>
      <c r="F5443" s="260">
        <v>451.2</v>
      </c>
      <c r="G5443" s="260">
        <v>311.39999999999998</v>
      </c>
      <c r="H5443" s="260">
        <v>139.80000000000001</v>
      </c>
      <c r="I5443" s="260">
        <v>1111.5999999999999</v>
      </c>
      <c r="J5443" s="260">
        <v>532.79999999999995</v>
      </c>
      <c r="K5443" s="260">
        <v>8.6</v>
      </c>
      <c r="L5443" s="260">
        <v>570.20000000000005</v>
      </c>
      <c r="M5443" s="260">
        <v>13.6</v>
      </c>
      <c r="N5443" s="260">
        <v>12936</v>
      </c>
    </row>
    <row r="5444" spans="1:14" x14ac:dyDescent="0.25">
      <c r="A5444" s="263">
        <v>41968</v>
      </c>
      <c r="B5444">
        <v>0.69659443600000004</v>
      </c>
      <c r="C5444">
        <v>75.232199089999995</v>
      </c>
      <c r="D5444">
        <v>31.296594819999999</v>
      </c>
      <c r="E5444">
        <v>0.55690188900000004</v>
      </c>
      <c r="F5444" s="260">
        <v>520</v>
      </c>
      <c r="G5444" s="260">
        <v>373</v>
      </c>
      <c r="H5444" s="260">
        <v>147</v>
      </c>
      <c r="I5444" s="260">
        <v>1250</v>
      </c>
      <c r="J5444" s="260">
        <v>620</v>
      </c>
      <c r="K5444" s="260">
        <v>10</v>
      </c>
      <c r="L5444" s="260">
        <v>620</v>
      </c>
      <c r="M5444" s="260">
        <v>14</v>
      </c>
      <c r="N5444" s="260">
        <v>14720</v>
      </c>
    </row>
    <row r="5445" spans="1:14" x14ac:dyDescent="0.25">
      <c r="A5445" s="263">
        <v>41969</v>
      </c>
      <c r="B5445">
        <v>0.65978253499999995</v>
      </c>
      <c r="C5445">
        <v>77.717104359999993</v>
      </c>
      <c r="D5445">
        <v>29.38618628</v>
      </c>
      <c r="E5445">
        <v>0.51545812300000005</v>
      </c>
      <c r="F5445" s="260">
        <v>515.5</v>
      </c>
      <c r="G5445" s="260">
        <v>361.66666666666703</v>
      </c>
      <c r="H5445" s="260">
        <v>153.833333333333</v>
      </c>
      <c r="I5445" s="260">
        <v>1363.3333333333301</v>
      </c>
      <c r="J5445" s="260">
        <v>607.5</v>
      </c>
      <c r="K5445" s="260">
        <v>12</v>
      </c>
      <c r="L5445" s="260">
        <v>743.83333333333303</v>
      </c>
      <c r="M5445" s="260">
        <v>21.5</v>
      </c>
      <c r="N5445" s="260">
        <v>14806.666666666701</v>
      </c>
    </row>
    <row r="5446" spans="1:14" x14ac:dyDescent="0.25">
      <c r="A5446" s="263">
        <v>41970</v>
      </c>
      <c r="B5446">
        <v>0.25117043300000003</v>
      </c>
      <c r="C5446">
        <v>32.045328519999998</v>
      </c>
      <c r="D5446">
        <v>11.089275089999999</v>
      </c>
      <c r="E5446">
        <v>0.160417006</v>
      </c>
      <c r="F5446" s="260">
        <v>511</v>
      </c>
      <c r="G5446" s="260">
        <v>350.33333333333297</v>
      </c>
      <c r="H5446" s="260">
        <v>160.666666666667</v>
      </c>
      <c r="I5446" s="260">
        <v>1476.6666666666699</v>
      </c>
      <c r="J5446" s="260">
        <v>595</v>
      </c>
      <c r="K5446" s="260">
        <v>14</v>
      </c>
      <c r="L5446" s="260">
        <v>867.66666666666697</v>
      </c>
      <c r="M5446" s="260">
        <v>29</v>
      </c>
      <c r="N5446" s="260">
        <v>14893.333333333299</v>
      </c>
    </row>
    <row r="5447" spans="1:14" x14ac:dyDescent="0.25">
      <c r="A5447" s="263">
        <v>41971</v>
      </c>
      <c r="B5447">
        <v>0.10307332299999999</v>
      </c>
      <c r="C5447">
        <v>14.159800819999999</v>
      </c>
      <c r="D5447">
        <v>4.5106535320000001</v>
      </c>
      <c r="E5447">
        <v>5.7891684999999998E-2</v>
      </c>
      <c r="F5447" s="260">
        <v>506.5</v>
      </c>
      <c r="G5447" s="260">
        <v>339</v>
      </c>
      <c r="H5447" s="260">
        <v>167.5</v>
      </c>
      <c r="I5447" s="260">
        <v>1590</v>
      </c>
      <c r="J5447" s="260">
        <v>582.5</v>
      </c>
      <c r="K5447" s="260">
        <v>16</v>
      </c>
      <c r="L5447" s="260">
        <v>991.5</v>
      </c>
      <c r="M5447" s="260">
        <v>36.5</v>
      </c>
      <c r="N5447" s="260">
        <v>14980</v>
      </c>
    </row>
    <row r="5448" spans="1:14" x14ac:dyDescent="0.25">
      <c r="A5448" s="263">
        <v>41972</v>
      </c>
      <c r="B5448">
        <v>6.3712906E-2</v>
      </c>
      <c r="C5448">
        <v>9.3765009500000005</v>
      </c>
      <c r="D5448">
        <v>2.763407129</v>
      </c>
      <c r="E5448">
        <v>3.3289099000000003E-2</v>
      </c>
      <c r="F5448" s="260">
        <v>502</v>
      </c>
      <c r="G5448" s="260">
        <v>327.66666666666703</v>
      </c>
      <c r="H5448" s="260">
        <v>174.333333333333</v>
      </c>
      <c r="I5448" s="260">
        <v>1703.3333333333301</v>
      </c>
      <c r="J5448" s="260">
        <v>570</v>
      </c>
      <c r="K5448" s="260">
        <v>18</v>
      </c>
      <c r="L5448" s="260">
        <v>1115.3333333333301</v>
      </c>
      <c r="M5448" s="260">
        <v>44</v>
      </c>
      <c r="N5448" s="260">
        <v>15066.666666666701</v>
      </c>
    </row>
    <row r="5449" spans="1:14" x14ac:dyDescent="0.25">
      <c r="A5449" s="263">
        <v>41973</v>
      </c>
      <c r="B5449">
        <v>4.6156461000000003E-2</v>
      </c>
      <c r="C5449">
        <v>7.2447181189999998</v>
      </c>
      <c r="D5449">
        <v>1.9839893200000001</v>
      </c>
      <c r="E5449">
        <v>2.2741010999999998E-2</v>
      </c>
      <c r="F5449" s="260">
        <v>497.5</v>
      </c>
      <c r="G5449" s="260">
        <v>316.33333333333297</v>
      </c>
      <c r="H5449" s="260">
        <v>181.166666666667</v>
      </c>
      <c r="I5449" s="260">
        <v>1816.6666666666699</v>
      </c>
      <c r="J5449" s="260">
        <v>557.5</v>
      </c>
      <c r="K5449" s="260">
        <v>20</v>
      </c>
      <c r="L5449" s="260">
        <v>1239.1666666666699</v>
      </c>
      <c r="M5449" s="260">
        <v>51.5</v>
      </c>
      <c r="N5449" s="260">
        <v>15153.333333333299</v>
      </c>
    </row>
    <row r="5450" spans="1:14" x14ac:dyDescent="0.25">
      <c r="A5450" s="263">
        <v>41974</v>
      </c>
      <c r="B5450">
        <v>0.43041607500000001</v>
      </c>
      <c r="C5450">
        <v>71.772741339999996</v>
      </c>
      <c r="D5450">
        <v>18.333658799999998</v>
      </c>
      <c r="E5450">
        <v>0.28759706800000001</v>
      </c>
      <c r="F5450" s="260">
        <v>493</v>
      </c>
      <c r="G5450" s="260">
        <v>305</v>
      </c>
      <c r="H5450" s="260">
        <v>188</v>
      </c>
      <c r="I5450" s="260">
        <v>1930</v>
      </c>
      <c r="J5450" s="260">
        <v>545</v>
      </c>
      <c r="K5450" s="260">
        <v>22</v>
      </c>
      <c r="L5450" s="260">
        <v>1363</v>
      </c>
      <c r="M5450" s="260">
        <v>59</v>
      </c>
      <c r="N5450" s="260">
        <v>15240</v>
      </c>
    </row>
    <row r="5451" spans="1:14" x14ac:dyDescent="0.25">
      <c r="A5451" s="263">
        <v>41975</v>
      </c>
      <c r="B5451">
        <v>0.95994111400000004</v>
      </c>
      <c r="C5451">
        <v>154.38486090000001</v>
      </c>
      <c r="D5451">
        <v>40.948125820000001</v>
      </c>
      <c r="E5451">
        <v>0.76085155999999998</v>
      </c>
      <c r="F5451" s="260">
        <v>493.71428571428601</v>
      </c>
      <c r="G5451" s="260">
        <v>314.142857142857</v>
      </c>
      <c r="H5451" s="260">
        <v>179.57142857142901</v>
      </c>
      <c r="I5451" s="260">
        <v>1861.42857142857</v>
      </c>
      <c r="J5451" s="260">
        <v>559.42857142857099</v>
      </c>
      <c r="K5451" s="260">
        <v>20.714285714285701</v>
      </c>
      <c r="L5451" s="260">
        <v>1281.2857142857099</v>
      </c>
      <c r="M5451" s="260">
        <v>53.571428571428598</v>
      </c>
      <c r="N5451" s="260">
        <v>14468.5714285714</v>
      </c>
    </row>
    <row r="5452" spans="1:14" x14ac:dyDescent="0.25">
      <c r="A5452" s="263">
        <v>41976</v>
      </c>
      <c r="B5452">
        <v>0.56633694000000001</v>
      </c>
      <c r="C5452">
        <v>87.727210110000001</v>
      </c>
      <c r="D5452">
        <v>24.19313739</v>
      </c>
      <c r="E5452">
        <v>0.395254365</v>
      </c>
      <c r="F5452" s="260">
        <v>494.42857142857099</v>
      </c>
      <c r="G5452" s="260">
        <v>323.28571428571399</v>
      </c>
      <c r="H5452" s="260">
        <v>171.142857142857</v>
      </c>
      <c r="I5452" s="260">
        <v>1792.8571428571399</v>
      </c>
      <c r="J5452" s="260">
        <v>573.857142857143</v>
      </c>
      <c r="K5452" s="260">
        <v>19.428571428571399</v>
      </c>
      <c r="L5452" s="260">
        <v>1199.57142857143</v>
      </c>
      <c r="M5452" s="260">
        <v>48.142857142857103</v>
      </c>
      <c r="N5452" s="260">
        <v>13697.142857142901</v>
      </c>
    </row>
    <row r="5453" spans="1:14" x14ac:dyDescent="0.25">
      <c r="A5453" s="263">
        <v>41977</v>
      </c>
      <c r="B5453">
        <v>0.33980216400000002</v>
      </c>
      <c r="C5453">
        <v>50.62314387</v>
      </c>
      <c r="D5453">
        <v>14.53685308</v>
      </c>
      <c r="E5453">
        <v>0.21136688000000001</v>
      </c>
      <c r="F5453" s="260">
        <v>495.142857142857</v>
      </c>
      <c r="G5453" s="260">
        <v>332.42857142857099</v>
      </c>
      <c r="H5453" s="260">
        <v>162.71428571428601</v>
      </c>
      <c r="I5453" s="260">
        <v>1724.2857142857099</v>
      </c>
      <c r="J5453" s="260">
        <v>588.28571428571399</v>
      </c>
      <c r="K5453" s="260">
        <v>18.1428571428571</v>
      </c>
      <c r="L5453" s="260">
        <v>1117.8571428571399</v>
      </c>
      <c r="M5453" s="260">
        <v>42.714285714285701</v>
      </c>
      <c r="N5453" s="260">
        <v>12925.714285714301</v>
      </c>
    </row>
    <row r="5454" spans="1:14" x14ac:dyDescent="0.25">
      <c r="A5454" s="263">
        <v>41978</v>
      </c>
      <c r="B5454">
        <v>0.70792117499999996</v>
      </c>
      <c r="C5454">
        <v>101.2707535</v>
      </c>
      <c r="D5454">
        <v>30.32879943</v>
      </c>
      <c r="E5454">
        <v>0.507539356</v>
      </c>
      <c r="F5454" s="260">
        <v>495.857142857143</v>
      </c>
      <c r="G5454" s="260">
        <v>341.57142857142901</v>
      </c>
      <c r="H5454" s="260">
        <v>154.28571428571399</v>
      </c>
      <c r="I5454" s="260">
        <v>1655.7142857142901</v>
      </c>
      <c r="J5454" s="260">
        <v>602.71428571428601</v>
      </c>
      <c r="K5454" s="260">
        <v>16.8571428571429</v>
      </c>
      <c r="L5454" s="260">
        <v>1036.1428571428601</v>
      </c>
      <c r="M5454" s="260">
        <v>37.285714285714299</v>
      </c>
      <c r="N5454" s="260">
        <v>12154.285714285699</v>
      </c>
    </row>
    <row r="5455" spans="1:14" x14ac:dyDescent="0.25">
      <c r="A5455" s="263">
        <v>41979</v>
      </c>
      <c r="B5455">
        <v>41.625765100000002</v>
      </c>
      <c r="C5455">
        <v>5708.1054889999996</v>
      </c>
      <c r="D5455">
        <v>1785.9023110000001</v>
      </c>
      <c r="E5455">
        <v>662.16420349999999</v>
      </c>
      <c r="F5455" s="260">
        <v>496.57142857142901</v>
      </c>
      <c r="G5455" s="260">
        <v>350.71428571428601</v>
      </c>
      <c r="H5455" s="260">
        <v>145.857142857143</v>
      </c>
      <c r="I5455" s="260">
        <v>1587.1428571428601</v>
      </c>
      <c r="J5455" s="260">
        <v>617.142857142857</v>
      </c>
      <c r="K5455" s="260">
        <v>15.5714285714286</v>
      </c>
      <c r="L5455" s="260">
        <v>954.42857142857099</v>
      </c>
      <c r="M5455" s="260">
        <v>31.8571428571429</v>
      </c>
      <c r="N5455" s="260">
        <v>11382.857142857099</v>
      </c>
    </row>
    <row r="5456" spans="1:14" x14ac:dyDescent="0.25">
      <c r="A5456" s="263">
        <v>41980</v>
      </c>
      <c r="B5456">
        <v>28.60001548</v>
      </c>
      <c r="C5456">
        <v>3752.4527739999999</v>
      </c>
      <c r="D5456">
        <v>1228.8135569999999</v>
      </c>
      <c r="E5456">
        <v>285.2672852</v>
      </c>
      <c r="F5456" s="260">
        <v>497.28571428571399</v>
      </c>
      <c r="G5456" s="260">
        <v>359.857142857143</v>
      </c>
      <c r="H5456" s="260">
        <v>137.42857142857099</v>
      </c>
      <c r="I5456" s="260">
        <v>1518.57142857143</v>
      </c>
      <c r="J5456" s="260">
        <v>631.57142857142901</v>
      </c>
      <c r="K5456" s="260">
        <v>14.285714285714301</v>
      </c>
      <c r="L5456" s="260">
        <v>872.71428571428601</v>
      </c>
      <c r="M5456" s="260">
        <v>26.428571428571399</v>
      </c>
      <c r="N5456" s="260">
        <v>10611.4285714286</v>
      </c>
    </row>
    <row r="5457" spans="1:14" x14ac:dyDescent="0.25">
      <c r="A5457" s="263">
        <v>41981</v>
      </c>
      <c r="B5457">
        <v>6.2013894949999999</v>
      </c>
      <c r="C5457">
        <v>776.91007590000004</v>
      </c>
      <c r="D5457">
        <v>266.8284261</v>
      </c>
      <c r="E5457">
        <v>14.90986</v>
      </c>
      <c r="F5457" s="260">
        <v>498</v>
      </c>
      <c r="G5457" s="260">
        <v>369</v>
      </c>
      <c r="H5457" s="260">
        <v>129</v>
      </c>
      <c r="I5457" s="260">
        <v>1450</v>
      </c>
      <c r="J5457" s="260">
        <v>646</v>
      </c>
      <c r="K5457" s="260">
        <v>13</v>
      </c>
      <c r="L5457" s="260">
        <v>791</v>
      </c>
      <c r="M5457" s="260">
        <v>21</v>
      </c>
      <c r="N5457" s="260">
        <v>9840</v>
      </c>
    </row>
    <row r="5458" spans="1:14" x14ac:dyDescent="0.25">
      <c r="A5458" s="263">
        <v>41982</v>
      </c>
      <c r="B5458">
        <v>3.369704794</v>
      </c>
      <c r="C5458">
        <v>417.42555110000001</v>
      </c>
      <c r="D5458">
        <v>134.90815330000001</v>
      </c>
      <c r="E5458">
        <v>4.870635064</v>
      </c>
      <c r="F5458" s="260">
        <v>463.375</v>
      </c>
      <c r="G5458" s="260">
        <v>345.75</v>
      </c>
      <c r="H5458" s="260">
        <v>117.625</v>
      </c>
      <c r="I5458" s="260">
        <v>1433.75</v>
      </c>
      <c r="J5458" s="260">
        <v>667.625</v>
      </c>
      <c r="K5458" s="260">
        <v>13.25</v>
      </c>
      <c r="L5458" s="260">
        <v>752.875</v>
      </c>
      <c r="M5458" s="260">
        <v>21.25</v>
      </c>
      <c r="N5458" s="260">
        <v>9243.75</v>
      </c>
    </row>
    <row r="5459" spans="1:14" x14ac:dyDescent="0.25">
      <c r="A5459" s="263">
        <v>41983</v>
      </c>
      <c r="B5459">
        <v>2.3644567250000001</v>
      </c>
      <c r="C5459">
        <v>289.57974400000001</v>
      </c>
      <c r="D5459">
        <v>87.58893492</v>
      </c>
      <c r="E5459">
        <v>2.4538635370000002</v>
      </c>
      <c r="F5459" s="260">
        <v>428.75</v>
      </c>
      <c r="G5459" s="260">
        <v>322.5</v>
      </c>
      <c r="H5459" s="260">
        <v>106.25</v>
      </c>
      <c r="I5459" s="260">
        <v>1417.5</v>
      </c>
      <c r="J5459" s="260">
        <v>689.25</v>
      </c>
      <c r="K5459" s="260">
        <v>13.5</v>
      </c>
      <c r="L5459" s="260">
        <v>714.75</v>
      </c>
      <c r="M5459" s="260">
        <v>21.5</v>
      </c>
      <c r="N5459" s="260">
        <v>8647.5</v>
      </c>
    </row>
    <row r="5460" spans="1:14" x14ac:dyDescent="0.25">
      <c r="A5460" s="263">
        <v>41984</v>
      </c>
      <c r="B5460">
        <v>1.8292683169999999</v>
      </c>
      <c r="C5460">
        <v>221.4658566</v>
      </c>
      <c r="D5460">
        <v>62.290976440000001</v>
      </c>
      <c r="E5460">
        <v>1.6818887570000001</v>
      </c>
      <c r="F5460" s="260">
        <v>394.125</v>
      </c>
      <c r="G5460" s="260">
        <v>299.25</v>
      </c>
      <c r="H5460" s="260">
        <v>94.875</v>
      </c>
      <c r="I5460" s="260">
        <v>1401.25</v>
      </c>
      <c r="J5460" s="260">
        <v>710.875</v>
      </c>
      <c r="K5460" s="260">
        <v>13.75</v>
      </c>
      <c r="L5460" s="260">
        <v>676.625</v>
      </c>
      <c r="M5460" s="260">
        <v>21.75</v>
      </c>
      <c r="N5460" s="260">
        <v>8051.25</v>
      </c>
    </row>
    <row r="5461" spans="1:14" x14ac:dyDescent="0.25">
      <c r="A5461" s="263">
        <v>41985</v>
      </c>
      <c r="B5461">
        <v>1.5092879459999999</v>
      </c>
      <c r="C5461">
        <v>180.6074328</v>
      </c>
      <c r="D5461">
        <v>46.879691029999996</v>
      </c>
      <c r="E5461">
        <v>1.280409117</v>
      </c>
      <c r="F5461" s="260">
        <v>359.5</v>
      </c>
      <c r="G5461" s="260">
        <v>276</v>
      </c>
      <c r="H5461" s="260">
        <v>83.5</v>
      </c>
      <c r="I5461" s="260">
        <v>1385</v>
      </c>
      <c r="J5461" s="260">
        <v>732.5</v>
      </c>
      <c r="K5461" s="260">
        <v>14</v>
      </c>
      <c r="L5461" s="260">
        <v>638.5</v>
      </c>
      <c r="M5461" s="260">
        <v>22</v>
      </c>
      <c r="N5461" s="260">
        <v>7455</v>
      </c>
    </row>
    <row r="5462" spans="1:14" x14ac:dyDescent="0.25">
      <c r="A5462" s="263">
        <v>41986</v>
      </c>
      <c r="B5462">
        <v>1.2912482240000001</v>
      </c>
      <c r="C5462">
        <v>152.70301499999999</v>
      </c>
      <c r="D5462">
        <v>36.244304649999997</v>
      </c>
      <c r="E5462">
        <v>1.020695632</v>
      </c>
      <c r="F5462" s="260">
        <v>324.875</v>
      </c>
      <c r="G5462" s="260">
        <v>252.75</v>
      </c>
      <c r="H5462" s="260">
        <v>72.125</v>
      </c>
      <c r="I5462" s="260">
        <v>1368.75</v>
      </c>
      <c r="J5462" s="260">
        <v>754.125</v>
      </c>
      <c r="K5462" s="260">
        <v>14.25</v>
      </c>
      <c r="L5462" s="260">
        <v>600.375</v>
      </c>
      <c r="M5462" s="260">
        <v>22.25</v>
      </c>
      <c r="N5462" s="260">
        <v>6858.75</v>
      </c>
    </row>
    <row r="5463" spans="1:14" x14ac:dyDescent="0.25">
      <c r="A5463" s="263">
        <v>41987</v>
      </c>
      <c r="B5463">
        <v>1.1440006190000001</v>
      </c>
      <c r="C5463">
        <v>133.68333630000001</v>
      </c>
      <c r="D5463">
        <v>28.688789920000001</v>
      </c>
      <c r="E5463">
        <v>0.85216813700000005</v>
      </c>
      <c r="F5463" s="260">
        <v>290.25</v>
      </c>
      <c r="G5463" s="260">
        <v>229.5</v>
      </c>
      <c r="H5463" s="260">
        <v>60.75</v>
      </c>
      <c r="I5463" s="260">
        <v>1352.5</v>
      </c>
      <c r="J5463" s="260">
        <v>775.75</v>
      </c>
      <c r="K5463" s="260">
        <v>14.5</v>
      </c>
      <c r="L5463" s="260">
        <v>562.25</v>
      </c>
      <c r="M5463" s="260">
        <v>22.5</v>
      </c>
      <c r="N5463" s="260">
        <v>6262.5</v>
      </c>
    </row>
    <row r="5464" spans="1:14" x14ac:dyDescent="0.25">
      <c r="A5464" s="263">
        <v>41988</v>
      </c>
      <c r="B5464">
        <v>1.0307332309999999</v>
      </c>
      <c r="C5464">
        <v>119.000213</v>
      </c>
      <c r="D5464">
        <v>22.76477414</v>
      </c>
      <c r="E5464">
        <v>0.72727289799999995</v>
      </c>
      <c r="F5464" s="260">
        <v>255.625</v>
      </c>
      <c r="G5464" s="260">
        <v>206.25</v>
      </c>
      <c r="H5464" s="260">
        <v>49.375</v>
      </c>
      <c r="I5464" s="260">
        <v>1336.25</v>
      </c>
      <c r="J5464" s="260">
        <v>797.375</v>
      </c>
      <c r="K5464" s="260">
        <v>14.75</v>
      </c>
      <c r="L5464" s="260">
        <v>524.125</v>
      </c>
      <c r="M5464" s="260">
        <v>22.75</v>
      </c>
      <c r="N5464" s="260">
        <v>5666.25</v>
      </c>
    </row>
    <row r="5465" spans="1:14" x14ac:dyDescent="0.25">
      <c r="A5465" s="263">
        <v>41989</v>
      </c>
      <c r="B5465">
        <v>1.407347296</v>
      </c>
      <c r="C5465">
        <v>160.50514440000001</v>
      </c>
      <c r="D5465">
        <v>26.872452209999999</v>
      </c>
      <c r="E5465">
        <v>1.116743955</v>
      </c>
      <c r="F5465" s="260">
        <v>221</v>
      </c>
      <c r="G5465" s="260">
        <v>183</v>
      </c>
      <c r="H5465" s="260">
        <v>38</v>
      </c>
      <c r="I5465" s="260">
        <v>1320</v>
      </c>
      <c r="J5465" s="260">
        <v>819</v>
      </c>
      <c r="K5465" s="260">
        <v>15</v>
      </c>
      <c r="L5465" s="260">
        <v>486</v>
      </c>
      <c r="M5465" s="260">
        <v>23</v>
      </c>
      <c r="N5465" s="260">
        <v>5070</v>
      </c>
    </row>
    <row r="5466" spans="1:14" x14ac:dyDescent="0.25">
      <c r="A5466" s="263">
        <v>41990</v>
      </c>
      <c r="B5466">
        <v>2.0104961380000002</v>
      </c>
      <c r="C5466">
        <v>234.37064889999999</v>
      </c>
      <c r="D5466">
        <v>41.10171699</v>
      </c>
      <c r="E5466">
        <v>1.7938058880000001</v>
      </c>
      <c r="F5466" s="260">
        <v>236.61538461538501</v>
      </c>
      <c r="G5466" s="260">
        <v>188.30769230769201</v>
      </c>
      <c r="H5466" s="260">
        <v>48.307692307692299</v>
      </c>
      <c r="I5466" s="260">
        <v>1349.23076923077</v>
      </c>
      <c r="J5466" s="260">
        <v>809.92307692307702</v>
      </c>
      <c r="K5466" s="260">
        <v>18.230769230769202</v>
      </c>
      <c r="L5466" s="260">
        <v>521.07692307692298</v>
      </c>
      <c r="M5466" s="260">
        <v>24.384615384615401</v>
      </c>
      <c r="N5466" s="260">
        <v>5493.0769230769201</v>
      </c>
    </row>
    <row r="5467" spans="1:14" x14ac:dyDescent="0.25">
      <c r="A5467" s="263">
        <v>41991</v>
      </c>
      <c r="B5467">
        <v>1.832100002</v>
      </c>
      <c r="C5467">
        <v>218.20141910000001</v>
      </c>
      <c r="D5467">
        <v>39.926476180000002</v>
      </c>
      <c r="E5467">
        <v>1.566704307</v>
      </c>
      <c r="F5467" s="260">
        <v>252.230769230769</v>
      </c>
      <c r="G5467" s="260">
        <v>193.61538461538501</v>
      </c>
      <c r="H5467" s="260">
        <v>58.615384615384599</v>
      </c>
      <c r="I5467" s="260">
        <v>1378.4615384615399</v>
      </c>
      <c r="J5467" s="260">
        <v>800.84615384615404</v>
      </c>
      <c r="K5467" s="260">
        <v>21.461538461538499</v>
      </c>
      <c r="L5467" s="260">
        <v>556.15384615384596</v>
      </c>
      <c r="M5467" s="260">
        <v>25.769230769230798</v>
      </c>
      <c r="N5467" s="260">
        <v>5916.1538461538503</v>
      </c>
    </row>
    <row r="5468" spans="1:14" x14ac:dyDescent="0.25">
      <c r="A5468" s="263">
        <v>41992</v>
      </c>
      <c r="B5468">
        <v>1.631050388</v>
      </c>
      <c r="C5468">
        <v>198.3758761</v>
      </c>
      <c r="D5468">
        <v>37.745617520000003</v>
      </c>
      <c r="E5468">
        <v>1.3245896829999999</v>
      </c>
      <c r="F5468" s="260">
        <v>267.84615384615398</v>
      </c>
      <c r="G5468" s="260">
        <v>198.92307692307699</v>
      </c>
      <c r="H5468" s="260">
        <v>68.923076923076906</v>
      </c>
      <c r="I5468" s="260">
        <v>1407.6923076923099</v>
      </c>
      <c r="J5468" s="260">
        <v>791.76923076923094</v>
      </c>
      <c r="K5468" s="260">
        <v>24.692307692307701</v>
      </c>
      <c r="L5468" s="260">
        <v>591.23076923076906</v>
      </c>
      <c r="M5468" s="260">
        <v>27.153846153846199</v>
      </c>
      <c r="N5468" s="260">
        <v>6339.2307692307704</v>
      </c>
    </row>
    <row r="5469" spans="1:14" x14ac:dyDescent="0.25">
      <c r="A5469" s="263">
        <v>41993</v>
      </c>
      <c r="B5469">
        <v>1.3280601249999999</v>
      </c>
      <c r="C5469">
        <v>164.87886879999999</v>
      </c>
      <c r="D5469">
        <v>32.525622679999998</v>
      </c>
      <c r="E5469">
        <v>0.98882166199999999</v>
      </c>
      <c r="F5469" s="260">
        <v>283.461538461538</v>
      </c>
      <c r="G5469" s="260">
        <v>204.230769230769</v>
      </c>
      <c r="H5469" s="260">
        <v>79.230769230769198</v>
      </c>
      <c r="I5469" s="260">
        <v>1436.9230769230801</v>
      </c>
      <c r="J5469" s="260">
        <v>782.69230769230796</v>
      </c>
      <c r="K5469" s="260">
        <v>27.923076923076898</v>
      </c>
      <c r="L5469" s="260">
        <v>626.30769230769204</v>
      </c>
      <c r="M5469" s="260">
        <v>28.538461538461501</v>
      </c>
      <c r="N5469" s="260">
        <v>6762.3076923076896</v>
      </c>
    </row>
    <row r="5470" spans="1:14" x14ac:dyDescent="0.25">
      <c r="A5470" s="263">
        <v>41994</v>
      </c>
      <c r="B5470">
        <v>1.1411689350000001</v>
      </c>
      <c r="C5470">
        <v>144.55836489999999</v>
      </c>
      <c r="D5470">
        <v>29.48808618</v>
      </c>
      <c r="E5470">
        <v>0.79197183800000004</v>
      </c>
      <c r="F5470" s="260">
        <v>299.07692307692298</v>
      </c>
      <c r="G5470" s="260">
        <v>209.538461538462</v>
      </c>
      <c r="H5470" s="260">
        <v>89.538461538461505</v>
      </c>
      <c r="I5470" s="260">
        <v>1466.1538461538501</v>
      </c>
      <c r="J5470" s="260">
        <v>773.61538461538498</v>
      </c>
      <c r="K5470" s="260">
        <v>31.153846153846199</v>
      </c>
      <c r="L5470" s="260">
        <v>661.38461538461502</v>
      </c>
      <c r="M5470" s="260">
        <v>29.923076923076898</v>
      </c>
      <c r="N5470" s="260">
        <v>7185.3846153846198</v>
      </c>
    </row>
    <row r="5471" spans="1:14" x14ac:dyDescent="0.25">
      <c r="A5471" s="263">
        <v>41995</v>
      </c>
      <c r="B5471">
        <v>1.0420599699999999</v>
      </c>
      <c r="C5471">
        <v>134.6354307</v>
      </c>
      <c r="D5471">
        <v>28.333001379999999</v>
      </c>
      <c r="E5471">
        <v>0.689474896</v>
      </c>
      <c r="F5471" s="260">
        <v>314.69230769230802</v>
      </c>
      <c r="G5471" s="260">
        <v>214.84615384615401</v>
      </c>
      <c r="H5471" s="260">
        <v>99.846153846153797</v>
      </c>
      <c r="I5471" s="260">
        <v>1495.38461538462</v>
      </c>
      <c r="J5471" s="260">
        <v>764.538461538462</v>
      </c>
      <c r="K5471" s="260">
        <v>34.384615384615401</v>
      </c>
      <c r="L5471" s="260">
        <v>696.461538461538</v>
      </c>
      <c r="M5471" s="260">
        <v>31.307692307692299</v>
      </c>
      <c r="N5471" s="260">
        <v>7608.4615384615399</v>
      </c>
    </row>
    <row r="5472" spans="1:14" x14ac:dyDescent="0.25">
      <c r="A5472" s="263">
        <v>41996</v>
      </c>
      <c r="B5472">
        <v>2.4465755819999999</v>
      </c>
      <c r="C5472">
        <v>322.27949710000001</v>
      </c>
      <c r="D5472">
        <v>69.821804259999993</v>
      </c>
      <c r="E5472">
        <v>2.2878602849999998</v>
      </c>
      <c r="F5472" s="260">
        <v>330.30769230769198</v>
      </c>
      <c r="G5472" s="260">
        <v>220.15384615384599</v>
      </c>
      <c r="H5472" s="260">
        <v>110.153846153846</v>
      </c>
      <c r="I5472" s="260">
        <v>1524.61538461538</v>
      </c>
      <c r="J5472" s="260">
        <v>755.461538461538</v>
      </c>
      <c r="K5472" s="260">
        <v>37.615384615384599</v>
      </c>
      <c r="L5472" s="260">
        <v>731.538461538462</v>
      </c>
      <c r="M5472" s="260">
        <v>32.692307692307701</v>
      </c>
      <c r="N5472" s="260">
        <v>8031.5384615384601</v>
      </c>
    </row>
    <row r="5473" spans="1:14" x14ac:dyDescent="0.25">
      <c r="A5473" s="263">
        <v>41997</v>
      </c>
      <c r="B5473">
        <v>5.2952503909999997</v>
      </c>
      <c r="C5473">
        <v>710.89958479999996</v>
      </c>
      <c r="D5473">
        <v>158.26314020000001</v>
      </c>
      <c r="E5473">
        <v>8.9400087270000004</v>
      </c>
      <c r="F5473" s="260">
        <v>345.92307692307702</v>
      </c>
      <c r="G5473" s="260">
        <v>225.461538461538</v>
      </c>
      <c r="H5473" s="260">
        <v>120.461538461538</v>
      </c>
      <c r="I5473" s="260">
        <v>1553.8461538461499</v>
      </c>
      <c r="J5473" s="260">
        <v>746.38461538461502</v>
      </c>
      <c r="K5473" s="260">
        <v>40.846153846153797</v>
      </c>
      <c r="L5473" s="260">
        <v>766.61538461538498</v>
      </c>
      <c r="M5473" s="260">
        <v>34.076923076923102</v>
      </c>
      <c r="N5473" s="260">
        <v>8454.6153846153793</v>
      </c>
    </row>
    <row r="5474" spans="1:14" x14ac:dyDescent="0.25">
      <c r="A5474" s="263">
        <v>41998</v>
      </c>
      <c r="B5474">
        <v>11.128520869999999</v>
      </c>
      <c r="C5474">
        <v>1522.135115</v>
      </c>
      <c r="D5474">
        <v>347.62075040000002</v>
      </c>
      <c r="E5474">
        <v>40.539509840000001</v>
      </c>
      <c r="F5474" s="260">
        <v>361.538461538462</v>
      </c>
      <c r="G5474" s="260">
        <v>230.769230769231</v>
      </c>
      <c r="H5474" s="260">
        <v>130.769230769231</v>
      </c>
      <c r="I5474" s="260">
        <v>1583.0769230769199</v>
      </c>
      <c r="J5474" s="260">
        <v>737.30769230769204</v>
      </c>
      <c r="K5474" s="260">
        <v>44.076923076923102</v>
      </c>
      <c r="L5474" s="260">
        <v>801.69230769230796</v>
      </c>
      <c r="M5474" s="260">
        <v>35.461538461538503</v>
      </c>
      <c r="N5474" s="260">
        <v>8877.6923076923104</v>
      </c>
    </row>
    <row r="5475" spans="1:14" x14ac:dyDescent="0.25">
      <c r="A5475" s="263">
        <v>41999</v>
      </c>
      <c r="B5475">
        <v>5.9748547189999996</v>
      </c>
      <c r="C5475">
        <v>832.31748489999995</v>
      </c>
      <c r="D5475">
        <v>194.69716740000001</v>
      </c>
      <c r="E5475">
        <v>11.78075991</v>
      </c>
      <c r="F5475" s="260">
        <v>377.15384615384602</v>
      </c>
      <c r="G5475" s="260">
        <v>236.07692307692301</v>
      </c>
      <c r="H5475" s="260">
        <v>141.07692307692301</v>
      </c>
      <c r="I5475" s="260">
        <v>1612.3076923076901</v>
      </c>
      <c r="J5475" s="260">
        <v>728.23076923076906</v>
      </c>
      <c r="K5475" s="260">
        <v>47.307692307692299</v>
      </c>
      <c r="L5475" s="260">
        <v>836.76923076923094</v>
      </c>
      <c r="M5475" s="260">
        <v>36.846153846153797</v>
      </c>
      <c r="N5475" s="260">
        <v>9300.7692307692305</v>
      </c>
    </row>
    <row r="5476" spans="1:14" x14ac:dyDescent="0.25">
      <c r="A5476" s="263">
        <v>42000</v>
      </c>
      <c r="B5476">
        <v>3.284754253</v>
      </c>
      <c r="C5476">
        <v>465.8731583</v>
      </c>
      <c r="D5476">
        <v>111.4689947</v>
      </c>
      <c r="E5476">
        <v>3.8616030170000002</v>
      </c>
      <c r="F5476" s="260">
        <v>392.769230769231</v>
      </c>
      <c r="G5476" s="260">
        <v>241.38461538461499</v>
      </c>
      <c r="H5476" s="260">
        <v>151.38461538461499</v>
      </c>
      <c r="I5476" s="260">
        <v>1641.5384615384601</v>
      </c>
      <c r="J5476" s="260">
        <v>719.15384615384596</v>
      </c>
      <c r="K5476" s="260">
        <v>50.538461538461497</v>
      </c>
      <c r="L5476" s="260">
        <v>871.84615384615404</v>
      </c>
      <c r="M5476" s="260">
        <v>38.230769230769198</v>
      </c>
      <c r="N5476" s="260">
        <v>9723.8461538461506</v>
      </c>
    </row>
    <row r="5477" spans="1:14" x14ac:dyDescent="0.25">
      <c r="A5477" s="263">
        <v>42001</v>
      </c>
      <c r="B5477">
        <v>14.413275130000001</v>
      </c>
      <c r="C5477">
        <v>2080.62057</v>
      </c>
      <c r="D5477">
        <v>508.56420850000001</v>
      </c>
      <c r="E5477">
        <v>70.453609729999997</v>
      </c>
      <c r="F5477" s="260">
        <v>408.38461538461502</v>
      </c>
      <c r="G5477" s="260">
        <v>246.69230769230799</v>
      </c>
      <c r="H5477" s="260">
        <v>161.69230769230799</v>
      </c>
      <c r="I5477" s="260">
        <v>1670.76923076923</v>
      </c>
      <c r="J5477" s="260">
        <v>710.07692307692298</v>
      </c>
      <c r="K5477" s="260">
        <v>53.769230769230802</v>
      </c>
      <c r="L5477" s="260">
        <v>906.92307692307702</v>
      </c>
      <c r="M5477" s="260">
        <v>39.615384615384599</v>
      </c>
      <c r="N5477" s="260">
        <v>10146.9230769231</v>
      </c>
    </row>
    <row r="5478" spans="1:14" x14ac:dyDescent="0.25">
      <c r="A5478" s="263">
        <v>42002</v>
      </c>
      <c r="B5478">
        <v>13.223967549999999</v>
      </c>
      <c r="C5478">
        <v>1942.336354</v>
      </c>
      <c r="D5478">
        <v>484.4415376</v>
      </c>
      <c r="E5478">
        <v>57.009552339999999</v>
      </c>
      <c r="F5478" s="260">
        <v>424</v>
      </c>
      <c r="G5478" s="260">
        <v>252</v>
      </c>
      <c r="H5478" s="260">
        <v>172</v>
      </c>
      <c r="I5478" s="260">
        <v>1700</v>
      </c>
      <c r="J5478" s="260">
        <v>701</v>
      </c>
      <c r="K5478" s="260">
        <v>57</v>
      </c>
      <c r="L5478" s="260">
        <v>942</v>
      </c>
      <c r="M5478" s="260">
        <v>41</v>
      </c>
      <c r="N5478" s="260">
        <v>10570</v>
      </c>
    </row>
    <row r="5479" spans="1:14" x14ac:dyDescent="0.25">
      <c r="A5479" s="263">
        <v>42003</v>
      </c>
      <c r="B5479">
        <v>4.8138639919999999</v>
      </c>
      <c r="C5479">
        <v>728.4107927</v>
      </c>
      <c r="D5479">
        <v>172.66136299999999</v>
      </c>
      <c r="E5479">
        <v>7.1896132709999998</v>
      </c>
      <c r="F5479" s="260">
        <v>415.13333333333298</v>
      </c>
      <c r="G5479" s="260">
        <v>249.53333333333299</v>
      </c>
      <c r="H5479" s="260">
        <v>165.6</v>
      </c>
      <c r="I5479" s="260">
        <v>1751.3333333333301</v>
      </c>
      <c r="J5479" s="260">
        <v>762.26666666666699</v>
      </c>
      <c r="K5479" s="260">
        <v>63.066666666666698</v>
      </c>
      <c r="L5479" s="260">
        <v>926</v>
      </c>
      <c r="M5479" s="260">
        <v>40.466666666666697</v>
      </c>
      <c r="N5479" s="260">
        <v>10425.333333333299</v>
      </c>
    </row>
    <row r="5480" spans="1:14" x14ac:dyDescent="0.25">
      <c r="A5480" s="263">
        <v>42004</v>
      </c>
      <c r="B5480">
        <v>3.0015857829999999</v>
      </c>
      <c r="C5480">
        <v>467.49818629999999</v>
      </c>
      <c r="D5480">
        <v>105.3599833</v>
      </c>
      <c r="E5480">
        <v>3.1166675420000001</v>
      </c>
      <c r="F5480" s="260">
        <v>406.26666666666699</v>
      </c>
      <c r="G5480" s="260">
        <v>247.066666666667</v>
      </c>
      <c r="H5480" s="260">
        <v>159.19999999999999</v>
      </c>
      <c r="I5480" s="260">
        <v>1802.6666666666699</v>
      </c>
      <c r="J5480" s="260">
        <v>823.53333333333296</v>
      </c>
      <c r="K5480" s="260">
        <v>69.133333333333297</v>
      </c>
      <c r="L5480" s="260">
        <v>910</v>
      </c>
      <c r="M5480" s="260">
        <v>39.933333333333302</v>
      </c>
      <c r="N5480" s="260">
        <v>10280.666666666701</v>
      </c>
    </row>
    <row r="5481" spans="1:14" x14ac:dyDescent="0.25">
      <c r="A5481" s="263">
        <v>42005</v>
      </c>
      <c r="B5481">
        <v>2.021822877</v>
      </c>
      <c r="C5481">
        <v>323.86691059999998</v>
      </c>
      <c r="D5481">
        <v>69.420016340000004</v>
      </c>
      <c r="E5481">
        <v>1.5161377599999999</v>
      </c>
      <c r="F5481" s="260">
        <v>397.4</v>
      </c>
      <c r="G5481" s="260">
        <v>244.6</v>
      </c>
      <c r="H5481" s="260">
        <v>152.80000000000001</v>
      </c>
      <c r="I5481" s="260">
        <v>1854</v>
      </c>
      <c r="J5481" s="260">
        <v>884.8</v>
      </c>
      <c r="K5481" s="260">
        <v>75.2</v>
      </c>
      <c r="L5481" s="260">
        <v>894</v>
      </c>
      <c r="M5481" s="260">
        <v>39.4</v>
      </c>
      <c r="N5481" s="260">
        <v>10136</v>
      </c>
    </row>
    <row r="5482" spans="1:14" x14ac:dyDescent="0.25">
      <c r="A5482" s="263">
        <v>42006</v>
      </c>
      <c r="B5482">
        <v>1.716000929</v>
      </c>
      <c r="C5482">
        <v>282.48944569999998</v>
      </c>
      <c r="D5482">
        <v>57.604915669999997</v>
      </c>
      <c r="E5482">
        <v>1.212756035</v>
      </c>
      <c r="F5482" s="260">
        <v>388.53333333333302</v>
      </c>
      <c r="G5482" s="260">
        <v>242.13333333333301</v>
      </c>
      <c r="H5482" s="260">
        <v>146.4</v>
      </c>
      <c r="I5482" s="260">
        <v>1905.3333333333301</v>
      </c>
      <c r="J5482" s="260">
        <v>946.06666666666695</v>
      </c>
      <c r="K5482" s="260">
        <v>81.266666666666694</v>
      </c>
      <c r="L5482" s="260">
        <v>878</v>
      </c>
      <c r="M5482" s="260">
        <v>38.866666666666703</v>
      </c>
      <c r="N5482" s="260">
        <v>9991.3333333333303</v>
      </c>
    </row>
    <row r="5483" spans="1:14" x14ac:dyDescent="0.25">
      <c r="A5483" s="263">
        <v>42007</v>
      </c>
      <c r="B5483">
        <v>3.199803712</v>
      </c>
      <c r="C5483">
        <v>540.9460163</v>
      </c>
      <c r="D5483">
        <v>104.9638011</v>
      </c>
      <c r="E5483">
        <v>3.437111158</v>
      </c>
      <c r="F5483" s="260">
        <v>379.66666666666703</v>
      </c>
      <c r="G5483" s="260">
        <v>239.666666666667</v>
      </c>
      <c r="H5483" s="260">
        <v>140</v>
      </c>
      <c r="I5483" s="260">
        <v>1956.6666666666699</v>
      </c>
      <c r="J5483" s="260">
        <v>1007.33333333333</v>
      </c>
      <c r="K5483" s="260">
        <v>87.3333333333333</v>
      </c>
      <c r="L5483" s="260">
        <v>862</v>
      </c>
      <c r="M5483" s="260">
        <v>38.3333333333333</v>
      </c>
      <c r="N5483" s="260">
        <v>9846.6666666666697</v>
      </c>
    </row>
    <row r="5484" spans="1:14" x14ac:dyDescent="0.25">
      <c r="A5484" s="263">
        <v>42008</v>
      </c>
      <c r="B5484">
        <v>22.993279770000001</v>
      </c>
      <c r="C5484">
        <v>3989.131699</v>
      </c>
      <c r="D5484">
        <v>736.63846320000005</v>
      </c>
      <c r="E5484">
        <v>179.3015297</v>
      </c>
      <c r="F5484" s="260">
        <v>370.8</v>
      </c>
      <c r="G5484" s="260">
        <v>237.2</v>
      </c>
      <c r="H5484" s="260">
        <v>133.6</v>
      </c>
      <c r="I5484" s="260">
        <v>2008</v>
      </c>
      <c r="J5484" s="260">
        <v>1068.5999999999999</v>
      </c>
      <c r="K5484" s="260">
        <v>93.4</v>
      </c>
      <c r="L5484" s="260">
        <v>846</v>
      </c>
      <c r="M5484" s="260">
        <v>37.799999999999997</v>
      </c>
      <c r="N5484" s="260">
        <v>9702</v>
      </c>
    </row>
    <row r="5485" spans="1:14" x14ac:dyDescent="0.25">
      <c r="A5485" s="263">
        <v>42009</v>
      </c>
      <c r="B5485">
        <v>12.742581149999999</v>
      </c>
      <c r="C5485">
        <v>2267.241591</v>
      </c>
      <c r="D5485">
        <v>398.47376480000003</v>
      </c>
      <c r="E5485">
        <v>50.850198859999999</v>
      </c>
      <c r="F5485" s="260">
        <v>361.933333333333</v>
      </c>
      <c r="G5485" s="260">
        <v>234.73333333333301</v>
      </c>
      <c r="H5485" s="260">
        <v>127.2</v>
      </c>
      <c r="I5485" s="260">
        <v>2059.3333333333298</v>
      </c>
      <c r="J5485" s="260">
        <v>1129.86666666667</v>
      </c>
      <c r="K5485" s="260">
        <v>99.466666666666697</v>
      </c>
      <c r="L5485" s="260">
        <v>830</v>
      </c>
      <c r="M5485" s="260">
        <v>37.266666666666701</v>
      </c>
      <c r="N5485" s="260">
        <v>9557.3333333333303</v>
      </c>
    </row>
    <row r="5486" spans="1:14" x14ac:dyDescent="0.25">
      <c r="A5486" s="263">
        <v>42010</v>
      </c>
      <c r="B5486">
        <v>4.8421808390000001</v>
      </c>
      <c r="C5486">
        <v>883.02784529999997</v>
      </c>
      <c r="D5486">
        <v>147.71053280000001</v>
      </c>
      <c r="E5486">
        <v>6.9269059090000002</v>
      </c>
      <c r="F5486" s="260">
        <v>353.066666666667</v>
      </c>
      <c r="G5486" s="260">
        <v>232.26666666666699</v>
      </c>
      <c r="H5486" s="260">
        <v>120.8</v>
      </c>
      <c r="I5486" s="260">
        <v>2110.6666666666702</v>
      </c>
      <c r="J5486" s="260">
        <v>1191.13333333333</v>
      </c>
      <c r="K5486" s="260">
        <v>105.533333333333</v>
      </c>
      <c r="L5486" s="260">
        <v>814</v>
      </c>
      <c r="M5486" s="260">
        <v>36.733333333333299</v>
      </c>
      <c r="N5486" s="260">
        <v>9412.6666666666697</v>
      </c>
    </row>
    <row r="5487" spans="1:14" x14ac:dyDescent="0.25">
      <c r="A5487" s="263">
        <v>42011</v>
      </c>
      <c r="B5487">
        <v>2.7212489980000001</v>
      </c>
      <c r="C5487">
        <v>508.32060480000001</v>
      </c>
      <c r="D5487">
        <v>80.926897400000001</v>
      </c>
      <c r="E5487">
        <v>2.457992237</v>
      </c>
      <c r="F5487" s="260">
        <v>344.2</v>
      </c>
      <c r="G5487" s="260">
        <v>229.8</v>
      </c>
      <c r="H5487" s="260">
        <v>114.4</v>
      </c>
      <c r="I5487" s="260">
        <v>2162</v>
      </c>
      <c r="J5487" s="260">
        <v>1252.4000000000001</v>
      </c>
      <c r="K5487" s="260">
        <v>111.6</v>
      </c>
      <c r="L5487" s="260">
        <v>798</v>
      </c>
      <c r="M5487" s="260">
        <v>36.200000000000003</v>
      </c>
      <c r="N5487" s="260">
        <v>9268</v>
      </c>
    </row>
    <row r="5488" spans="1:14" x14ac:dyDescent="0.25">
      <c r="A5488" s="263">
        <v>42012</v>
      </c>
      <c r="B5488">
        <v>2.067129832</v>
      </c>
      <c r="C5488">
        <v>395.30137200000001</v>
      </c>
      <c r="D5488">
        <v>59.890539199999999</v>
      </c>
      <c r="E5488">
        <v>1.488355039</v>
      </c>
      <c r="F5488" s="260">
        <v>335.33333333333297</v>
      </c>
      <c r="G5488" s="260">
        <v>227.333333333333</v>
      </c>
      <c r="H5488" s="260">
        <v>108</v>
      </c>
      <c r="I5488" s="260">
        <v>2213.3333333333298</v>
      </c>
      <c r="J5488" s="260">
        <v>1313.6666666666699</v>
      </c>
      <c r="K5488" s="260">
        <v>117.666666666667</v>
      </c>
      <c r="L5488" s="260">
        <v>782</v>
      </c>
      <c r="M5488" s="260">
        <v>35.6666666666667</v>
      </c>
      <c r="N5488" s="260">
        <v>9123.3333333333303</v>
      </c>
    </row>
    <row r="5489" spans="1:14" x14ac:dyDescent="0.25">
      <c r="A5489" s="263">
        <v>42013</v>
      </c>
      <c r="B5489">
        <v>1.642377127</v>
      </c>
      <c r="C5489">
        <v>321.3593338</v>
      </c>
      <c r="D5489">
        <v>46.326071759999998</v>
      </c>
      <c r="E5489">
        <v>1.089607134</v>
      </c>
      <c r="F5489" s="260">
        <v>326.46666666666698</v>
      </c>
      <c r="G5489" s="260">
        <v>224.86666666666699</v>
      </c>
      <c r="H5489" s="260">
        <v>101.6</v>
      </c>
      <c r="I5489" s="260">
        <v>2264.6666666666702</v>
      </c>
      <c r="J5489" s="260">
        <v>1374.93333333333</v>
      </c>
      <c r="K5489" s="260">
        <v>123.73333333333299</v>
      </c>
      <c r="L5489" s="260">
        <v>766</v>
      </c>
      <c r="M5489" s="260">
        <v>35.133333333333297</v>
      </c>
      <c r="N5489" s="260">
        <v>8978.6666666666697</v>
      </c>
    </row>
    <row r="5490" spans="1:14" x14ac:dyDescent="0.25">
      <c r="A5490" s="263">
        <v>42014</v>
      </c>
      <c r="B5490">
        <v>1.387525503</v>
      </c>
      <c r="C5490">
        <v>277.64718319999997</v>
      </c>
      <c r="D5490">
        <v>38.074587819999998</v>
      </c>
      <c r="E5490">
        <v>0.86180127200000001</v>
      </c>
      <c r="F5490" s="260">
        <v>317.60000000000002</v>
      </c>
      <c r="G5490" s="260">
        <v>222.4</v>
      </c>
      <c r="H5490" s="260">
        <v>95.2</v>
      </c>
      <c r="I5490" s="260">
        <v>2316</v>
      </c>
      <c r="J5490" s="260">
        <v>1436.2</v>
      </c>
      <c r="K5490" s="260">
        <v>129.80000000000001</v>
      </c>
      <c r="L5490" s="260">
        <v>750</v>
      </c>
      <c r="M5490" s="260">
        <v>34.6</v>
      </c>
      <c r="N5490" s="260">
        <v>8834</v>
      </c>
    </row>
    <row r="5491" spans="1:14" x14ac:dyDescent="0.25">
      <c r="A5491" s="263">
        <v>42015</v>
      </c>
      <c r="B5491">
        <v>1.2714264310000001</v>
      </c>
      <c r="C5491">
        <v>260.0545108</v>
      </c>
      <c r="D5491">
        <v>33.914740620000003</v>
      </c>
      <c r="E5491">
        <v>0.75930531999999995</v>
      </c>
      <c r="F5491" s="260">
        <v>308.73333333333301</v>
      </c>
      <c r="G5491" s="260">
        <v>219.933333333333</v>
      </c>
      <c r="H5491" s="260">
        <v>88.8</v>
      </c>
      <c r="I5491" s="260">
        <v>2367.3333333333298</v>
      </c>
      <c r="J5491" s="260">
        <v>1497.4666666666701</v>
      </c>
      <c r="K5491" s="260">
        <v>135.86666666666699</v>
      </c>
      <c r="L5491" s="260">
        <v>734</v>
      </c>
      <c r="M5491" s="260">
        <v>34.066666666666698</v>
      </c>
      <c r="N5491" s="260">
        <v>8689.3333333333303</v>
      </c>
    </row>
    <row r="5492" spans="1:14" x14ac:dyDescent="0.25">
      <c r="A5492" s="263">
        <v>42016</v>
      </c>
      <c r="B5492">
        <v>1.577248378</v>
      </c>
      <c r="C5492">
        <v>329.60200980000002</v>
      </c>
      <c r="D5492">
        <v>40.86410806</v>
      </c>
      <c r="E5492">
        <v>1.0099535019999999</v>
      </c>
      <c r="F5492" s="260">
        <v>299.86666666666702</v>
      </c>
      <c r="G5492" s="260">
        <v>217.46666666666701</v>
      </c>
      <c r="H5492" s="260">
        <v>82.4</v>
      </c>
      <c r="I5492" s="260">
        <v>2418.6666666666702</v>
      </c>
      <c r="J5492" s="260">
        <v>1558.7333333333299</v>
      </c>
      <c r="K5492" s="260">
        <v>141.933333333333</v>
      </c>
      <c r="L5492" s="260">
        <v>718</v>
      </c>
      <c r="M5492" s="260">
        <v>33.533333333333303</v>
      </c>
      <c r="N5492" s="260">
        <v>8544.6666666666697</v>
      </c>
    </row>
    <row r="5493" spans="1:14" x14ac:dyDescent="0.25">
      <c r="A5493" s="263">
        <v>42017</v>
      </c>
      <c r="B5493">
        <v>2.353129987</v>
      </c>
      <c r="C5493">
        <v>502.1767643</v>
      </c>
      <c r="D5493">
        <v>59.16333539</v>
      </c>
      <c r="E5493">
        <v>1.743330719</v>
      </c>
      <c r="F5493" s="260">
        <v>291</v>
      </c>
      <c r="G5493" s="260">
        <v>215</v>
      </c>
      <c r="H5493" s="260">
        <v>76</v>
      </c>
      <c r="I5493" s="260">
        <v>2470</v>
      </c>
      <c r="J5493" s="260">
        <v>1620</v>
      </c>
      <c r="K5493" s="260">
        <v>148</v>
      </c>
      <c r="L5493" s="260">
        <v>702</v>
      </c>
      <c r="M5493" s="260">
        <v>33</v>
      </c>
      <c r="N5493" s="260">
        <v>8400</v>
      </c>
    </row>
    <row r="5494" spans="1:14" x14ac:dyDescent="0.25">
      <c r="A5494" s="263">
        <v>42018</v>
      </c>
      <c r="B5494">
        <v>3.3980216410000001</v>
      </c>
      <c r="C5494">
        <v>675.67427350000003</v>
      </c>
      <c r="D5494">
        <v>82.624352500000001</v>
      </c>
      <c r="E5494">
        <v>3.597991237</v>
      </c>
      <c r="F5494" s="260">
        <v>281.42857142857099</v>
      </c>
      <c r="G5494" s="260">
        <v>203.57142857142901</v>
      </c>
      <c r="H5494" s="260">
        <v>77.857142857142904</v>
      </c>
      <c r="I5494" s="260">
        <v>2301.4285714285702</v>
      </c>
      <c r="J5494" s="260">
        <v>1505.2857142857099</v>
      </c>
      <c r="K5494" s="260">
        <v>129.57142857142901</v>
      </c>
      <c r="L5494" s="260">
        <v>666.57142857142901</v>
      </c>
      <c r="M5494" s="260">
        <v>31</v>
      </c>
      <c r="N5494" s="260">
        <v>8100</v>
      </c>
    </row>
    <row r="5495" spans="1:14" x14ac:dyDescent="0.25">
      <c r="A5495" s="263">
        <v>42019</v>
      </c>
      <c r="B5495">
        <v>2.3871102030000002</v>
      </c>
      <c r="C5495">
        <v>439.89394010000001</v>
      </c>
      <c r="D5495">
        <v>56.069535700000003</v>
      </c>
      <c r="E5495">
        <v>1.773584716</v>
      </c>
      <c r="F5495" s="260">
        <v>271.857142857143</v>
      </c>
      <c r="G5495" s="260">
        <v>192.142857142857</v>
      </c>
      <c r="H5495" s="260">
        <v>79.714285714285694</v>
      </c>
      <c r="I5495" s="260">
        <v>2132.8571428571399</v>
      </c>
      <c r="J5495" s="260">
        <v>1390.57142857143</v>
      </c>
      <c r="K5495" s="260">
        <v>111.142857142857</v>
      </c>
      <c r="L5495" s="260">
        <v>631.142857142857</v>
      </c>
      <c r="M5495" s="260">
        <v>29</v>
      </c>
      <c r="N5495" s="260">
        <v>7800</v>
      </c>
    </row>
    <row r="5496" spans="1:14" x14ac:dyDescent="0.25">
      <c r="A5496" s="263">
        <v>42020</v>
      </c>
      <c r="B5496">
        <v>1.7018425049999999</v>
      </c>
      <c r="C5496">
        <v>288.8269851</v>
      </c>
      <c r="D5496">
        <v>38.566279620000003</v>
      </c>
      <c r="E5496">
        <v>1.0857894960000001</v>
      </c>
      <c r="F5496" s="260">
        <v>262.28571428571399</v>
      </c>
      <c r="G5496" s="260">
        <v>180.71428571428601</v>
      </c>
      <c r="H5496" s="260">
        <v>81.571428571428598</v>
      </c>
      <c r="I5496" s="260">
        <v>1964.2857142857099</v>
      </c>
      <c r="J5496" s="260">
        <v>1275.8571428571399</v>
      </c>
      <c r="K5496" s="260">
        <v>92.714285714285694</v>
      </c>
      <c r="L5496" s="260">
        <v>595.71428571428601</v>
      </c>
      <c r="M5496" s="260">
        <v>27</v>
      </c>
      <c r="N5496" s="260">
        <v>7500</v>
      </c>
    </row>
    <row r="5497" spans="1:14" x14ac:dyDescent="0.25">
      <c r="A5497" s="263">
        <v>42021</v>
      </c>
      <c r="B5497">
        <v>1.5206146840000001</v>
      </c>
      <c r="C5497">
        <v>235.92293380000001</v>
      </c>
      <c r="D5497">
        <v>33.201883039999998</v>
      </c>
      <c r="E5497">
        <v>0.92619641399999997</v>
      </c>
      <c r="F5497" s="260">
        <v>252.71428571428601</v>
      </c>
      <c r="G5497" s="260">
        <v>169.28571428571399</v>
      </c>
      <c r="H5497" s="260">
        <v>83.428571428571402</v>
      </c>
      <c r="I5497" s="260">
        <v>1795.7142857142901</v>
      </c>
      <c r="J5497" s="260">
        <v>1161.1428571428601</v>
      </c>
      <c r="K5497" s="260">
        <v>74.285714285714306</v>
      </c>
      <c r="L5497" s="260">
        <v>560.28571428571399</v>
      </c>
      <c r="M5497" s="260">
        <v>25</v>
      </c>
      <c r="N5497" s="260">
        <v>7200</v>
      </c>
    </row>
    <row r="5498" spans="1:14" x14ac:dyDescent="0.25">
      <c r="A5498" s="263">
        <v>42022</v>
      </c>
      <c r="B5498">
        <v>1.730159352</v>
      </c>
      <c r="C5498">
        <v>243.23469969999999</v>
      </c>
      <c r="D5498">
        <v>36.346396740000003</v>
      </c>
      <c r="E5498">
        <v>1.0934330560000001</v>
      </c>
      <c r="F5498" s="260">
        <v>243.142857142857</v>
      </c>
      <c r="G5498" s="260">
        <v>157.857142857143</v>
      </c>
      <c r="H5498" s="260">
        <v>85.285714285714306</v>
      </c>
      <c r="I5498" s="260">
        <v>1627.1428571428601</v>
      </c>
      <c r="J5498" s="260">
        <v>1046.42857142857</v>
      </c>
      <c r="K5498" s="260">
        <v>55.857142857142897</v>
      </c>
      <c r="L5498" s="260">
        <v>524.857142857143</v>
      </c>
      <c r="M5498" s="260">
        <v>23</v>
      </c>
      <c r="N5498" s="260">
        <v>6900</v>
      </c>
    </row>
    <row r="5499" spans="1:14" x14ac:dyDescent="0.25">
      <c r="A5499" s="263">
        <v>42023</v>
      </c>
      <c r="B5499">
        <v>3.5962395699999998</v>
      </c>
      <c r="C5499">
        <v>453.20016559999999</v>
      </c>
      <c r="D5499">
        <v>72.574169519999998</v>
      </c>
      <c r="E5499">
        <v>3.8690694849999998</v>
      </c>
      <c r="F5499" s="260">
        <v>233.57142857142901</v>
      </c>
      <c r="G5499" s="260">
        <v>146.42857142857099</v>
      </c>
      <c r="H5499" s="260">
        <v>87.142857142857096</v>
      </c>
      <c r="I5499" s="260">
        <v>1458.57142857143</v>
      </c>
      <c r="J5499" s="260">
        <v>931.71428571428601</v>
      </c>
      <c r="K5499" s="260">
        <v>37.428571428571402</v>
      </c>
      <c r="L5499" s="260">
        <v>489.42857142857099</v>
      </c>
      <c r="M5499" s="260">
        <v>21</v>
      </c>
      <c r="N5499" s="260">
        <v>6600</v>
      </c>
    </row>
    <row r="5500" spans="1:14" x14ac:dyDescent="0.25">
      <c r="A5500" s="263">
        <v>42024</v>
      </c>
      <c r="B5500">
        <v>3.6811901109999998</v>
      </c>
      <c r="C5500">
        <v>410.29072500000001</v>
      </c>
      <c r="D5500">
        <v>71.244280930000002</v>
      </c>
      <c r="E5500">
        <v>4.0102325170000004</v>
      </c>
      <c r="F5500" s="260">
        <v>224</v>
      </c>
      <c r="G5500" s="260">
        <v>135</v>
      </c>
      <c r="H5500" s="260">
        <v>89</v>
      </c>
      <c r="I5500" s="260">
        <v>1290</v>
      </c>
      <c r="J5500" s="260">
        <v>817</v>
      </c>
      <c r="K5500" s="260">
        <v>19</v>
      </c>
      <c r="L5500" s="260">
        <v>454</v>
      </c>
      <c r="M5500" s="260">
        <v>19</v>
      </c>
      <c r="N5500" s="260">
        <v>6300</v>
      </c>
    </row>
    <row r="5501" spans="1:14" x14ac:dyDescent="0.25">
      <c r="A5501" s="263">
        <v>42025</v>
      </c>
      <c r="B5501">
        <v>2.6646153039999998</v>
      </c>
      <c r="C5501">
        <v>301.92070819999998</v>
      </c>
      <c r="D5501">
        <v>51.668565649999998</v>
      </c>
      <c r="E5501">
        <v>2.1468270540000001</v>
      </c>
      <c r="F5501" s="260">
        <v>224.42857142857099</v>
      </c>
      <c r="G5501" s="260">
        <v>136.57142857142901</v>
      </c>
      <c r="H5501" s="260">
        <v>87.857142857142904</v>
      </c>
      <c r="I5501" s="260">
        <v>1311.42857142857</v>
      </c>
      <c r="J5501" s="260">
        <v>827.28571428571399</v>
      </c>
      <c r="K5501" s="260">
        <v>19.714285714285701</v>
      </c>
      <c r="L5501" s="260">
        <v>464.57142857142901</v>
      </c>
      <c r="M5501" s="260">
        <v>21</v>
      </c>
      <c r="N5501" s="260">
        <v>6428.5714285714303</v>
      </c>
    </row>
    <row r="5502" spans="1:14" x14ac:dyDescent="0.25">
      <c r="A5502" s="263">
        <v>42026</v>
      </c>
      <c r="B5502">
        <v>2.4182587350000002</v>
      </c>
      <c r="C5502">
        <v>278.48391220000002</v>
      </c>
      <c r="D5502">
        <v>46.981101590000002</v>
      </c>
      <c r="E5502">
        <v>1.734388694</v>
      </c>
      <c r="F5502" s="260">
        <v>224.857142857143</v>
      </c>
      <c r="G5502" s="260">
        <v>138.142857142857</v>
      </c>
      <c r="H5502" s="260">
        <v>86.714285714285694</v>
      </c>
      <c r="I5502" s="260">
        <v>1332.8571428571399</v>
      </c>
      <c r="J5502" s="260">
        <v>837.57142857142901</v>
      </c>
      <c r="K5502" s="260">
        <v>20.428571428571399</v>
      </c>
      <c r="L5502" s="260">
        <v>475.142857142857</v>
      </c>
      <c r="M5502" s="260">
        <v>23</v>
      </c>
      <c r="N5502" s="260">
        <v>6557.1428571428596</v>
      </c>
    </row>
    <row r="5503" spans="1:14" x14ac:dyDescent="0.25">
      <c r="A5503" s="263">
        <v>42027</v>
      </c>
      <c r="B5503">
        <v>2.2228724899999999</v>
      </c>
      <c r="C5503">
        <v>260.0989452</v>
      </c>
      <c r="D5503">
        <v>43.267514400000003</v>
      </c>
      <c r="E5503">
        <v>1.466923859</v>
      </c>
      <c r="F5503" s="260">
        <v>225.28571428571399</v>
      </c>
      <c r="G5503" s="260">
        <v>139.71428571428601</v>
      </c>
      <c r="H5503" s="260">
        <v>85.571428571428598</v>
      </c>
      <c r="I5503" s="260">
        <v>1354.2857142857099</v>
      </c>
      <c r="J5503" s="260">
        <v>847.857142857143</v>
      </c>
      <c r="K5503" s="260">
        <v>21.1428571428571</v>
      </c>
      <c r="L5503" s="260">
        <v>485.71428571428601</v>
      </c>
      <c r="M5503" s="260">
        <v>25</v>
      </c>
      <c r="N5503" s="260">
        <v>6685.7142857142899</v>
      </c>
    </row>
    <row r="5504" spans="1:14" x14ac:dyDescent="0.25">
      <c r="A5504" s="263">
        <v>42028</v>
      </c>
      <c r="B5504">
        <v>1.9736842370000001</v>
      </c>
      <c r="C5504">
        <v>234.59549190000001</v>
      </c>
      <c r="D5504">
        <v>38.490226079999999</v>
      </c>
      <c r="E5504">
        <v>1.2484802930000001</v>
      </c>
      <c r="F5504" s="260">
        <v>225.71428571428601</v>
      </c>
      <c r="G5504" s="260">
        <v>141.28571428571399</v>
      </c>
      <c r="H5504" s="260">
        <v>84.428571428571402</v>
      </c>
      <c r="I5504" s="260">
        <v>1375.7142857142901</v>
      </c>
      <c r="J5504" s="260">
        <v>858.142857142857</v>
      </c>
      <c r="K5504" s="260">
        <v>21.8571428571429</v>
      </c>
      <c r="L5504" s="260">
        <v>496.28571428571399</v>
      </c>
      <c r="M5504" s="260">
        <v>27</v>
      </c>
      <c r="N5504" s="260">
        <v>6814.2857142857101</v>
      </c>
    </row>
    <row r="5505" spans="1:14" x14ac:dyDescent="0.25">
      <c r="A5505" s="263">
        <v>42029</v>
      </c>
      <c r="B5505">
        <v>1.905723804</v>
      </c>
      <c r="C5505">
        <v>230.0459098</v>
      </c>
      <c r="D5505">
        <v>37.235447360000002</v>
      </c>
      <c r="E5505">
        <v>1.190898118</v>
      </c>
      <c r="F5505" s="260">
        <v>226.142857142857</v>
      </c>
      <c r="G5505" s="260">
        <v>142.857142857143</v>
      </c>
      <c r="H5505" s="260">
        <v>83.285714285714306</v>
      </c>
      <c r="I5505" s="260">
        <v>1397.1428571428601</v>
      </c>
      <c r="J5505" s="260">
        <v>868.42857142857099</v>
      </c>
      <c r="K5505" s="260">
        <v>22.571428571428601</v>
      </c>
      <c r="L5505" s="260">
        <v>506.857142857143</v>
      </c>
      <c r="M5505" s="260">
        <v>29</v>
      </c>
      <c r="N5505" s="260">
        <v>6942.8571428571404</v>
      </c>
    </row>
    <row r="5506" spans="1:14" x14ac:dyDescent="0.25">
      <c r="A5506" s="263">
        <v>42030</v>
      </c>
      <c r="B5506">
        <v>5.9465378720000004</v>
      </c>
      <c r="C5506">
        <v>728.83486579999999</v>
      </c>
      <c r="D5506">
        <v>116.40806619999999</v>
      </c>
      <c r="E5506">
        <v>10.085223210000001</v>
      </c>
      <c r="F5506" s="260">
        <v>226.57142857142901</v>
      </c>
      <c r="G5506" s="260">
        <v>144.42857142857099</v>
      </c>
      <c r="H5506" s="260">
        <v>82.142857142857096</v>
      </c>
      <c r="I5506" s="260">
        <v>1418.57142857143</v>
      </c>
      <c r="J5506" s="260">
        <v>878.71428571428601</v>
      </c>
      <c r="K5506" s="260">
        <v>23.285714285714299</v>
      </c>
      <c r="L5506" s="260">
        <v>517.42857142857099</v>
      </c>
      <c r="M5506" s="260">
        <v>31</v>
      </c>
      <c r="N5506" s="260">
        <v>7071.4285714285697</v>
      </c>
    </row>
    <row r="5507" spans="1:14" x14ac:dyDescent="0.25">
      <c r="A5507" s="263">
        <v>42031</v>
      </c>
      <c r="B5507">
        <v>6.1164389540000004</v>
      </c>
      <c r="C5507">
        <v>760.98286889999997</v>
      </c>
      <c r="D5507">
        <v>119.9604939</v>
      </c>
      <c r="E5507">
        <v>10.87499996</v>
      </c>
      <c r="F5507" s="260">
        <v>227</v>
      </c>
      <c r="G5507" s="260">
        <v>146</v>
      </c>
      <c r="H5507" s="260">
        <v>81</v>
      </c>
      <c r="I5507" s="260">
        <v>1440</v>
      </c>
      <c r="J5507" s="260">
        <v>889</v>
      </c>
      <c r="K5507" s="260">
        <v>24</v>
      </c>
      <c r="L5507" s="260">
        <v>528</v>
      </c>
      <c r="M5507" s="260">
        <v>33</v>
      </c>
      <c r="N5507" s="260">
        <v>7200</v>
      </c>
    </row>
    <row r="5508" spans="1:14" x14ac:dyDescent="0.25">
      <c r="A5508" s="263">
        <v>42032</v>
      </c>
      <c r="B5508">
        <v>3.539605876</v>
      </c>
      <c r="C5508">
        <v>463.10180650000001</v>
      </c>
      <c r="D5508">
        <v>71.212824960000006</v>
      </c>
      <c r="E5508">
        <v>3.6837353209999999</v>
      </c>
      <c r="F5508" s="260">
        <v>232.857142857143</v>
      </c>
      <c r="G5508" s="260">
        <v>147.42857142857099</v>
      </c>
      <c r="H5508" s="260">
        <v>85.428571428571402</v>
      </c>
      <c r="I5508" s="260">
        <v>1514.2857142857099</v>
      </c>
      <c r="J5508" s="260">
        <v>909.142857142857</v>
      </c>
      <c r="K5508" s="260">
        <v>27.8571428571429</v>
      </c>
      <c r="L5508" s="260">
        <v>578.142857142857</v>
      </c>
      <c r="M5508" s="260">
        <v>28.285714285714299</v>
      </c>
      <c r="N5508" s="260">
        <v>7400</v>
      </c>
    </row>
    <row r="5509" spans="1:14" x14ac:dyDescent="0.25">
      <c r="A5509" s="263">
        <v>42033</v>
      </c>
      <c r="B5509">
        <v>2.7948727999999998</v>
      </c>
      <c r="C5509">
        <v>383.60347860000002</v>
      </c>
      <c r="D5509">
        <v>57.644011939999999</v>
      </c>
      <c r="E5509">
        <v>2.3376327670000001</v>
      </c>
      <c r="F5509" s="260">
        <v>238.71428571428601</v>
      </c>
      <c r="G5509" s="260">
        <v>148.857142857143</v>
      </c>
      <c r="H5509" s="260">
        <v>89.857142857142904</v>
      </c>
      <c r="I5509" s="260">
        <v>1588.57142857143</v>
      </c>
      <c r="J5509" s="260">
        <v>929.28571428571399</v>
      </c>
      <c r="K5509" s="260">
        <v>31.714285714285701</v>
      </c>
      <c r="L5509" s="260">
        <v>628.28571428571399</v>
      </c>
      <c r="M5509" s="260">
        <v>23.571428571428601</v>
      </c>
      <c r="N5509" s="260">
        <v>7600</v>
      </c>
    </row>
    <row r="5510" spans="1:14" x14ac:dyDescent="0.25">
      <c r="A5510" s="263">
        <v>42034</v>
      </c>
      <c r="B5510">
        <v>2.4635656899999998</v>
      </c>
      <c r="C5510">
        <v>353.9425943</v>
      </c>
      <c r="D5510">
        <v>52.057536210000002</v>
      </c>
      <c r="E5510">
        <v>1.789943396</v>
      </c>
      <c r="F5510" s="260">
        <v>244.57142857142901</v>
      </c>
      <c r="G5510" s="260">
        <v>150.28571428571399</v>
      </c>
      <c r="H5510" s="260">
        <v>94.285714285714306</v>
      </c>
      <c r="I5510" s="260">
        <v>1662.8571428571399</v>
      </c>
      <c r="J5510" s="260">
        <v>949.42857142857099</v>
      </c>
      <c r="K5510" s="260">
        <v>35.571428571428598</v>
      </c>
      <c r="L5510" s="260">
        <v>678.42857142857099</v>
      </c>
      <c r="M5510" s="260">
        <v>18.8571428571429</v>
      </c>
      <c r="N5510" s="260">
        <v>7800</v>
      </c>
    </row>
    <row r="5511" spans="1:14" x14ac:dyDescent="0.25">
      <c r="A5511" s="263">
        <v>42035</v>
      </c>
      <c r="B5511">
        <v>2.2257041750000002</v>
      </c>
      <c r="C5511">
        <v>334.05403189999998</v>
      </c>
      <c r="D5511">
        <v>48.157624830000003</v>
      </c>
      <c r="E5511">
        <v>1.461741797</v>
      </c>
      <c r="F5511" s="260">
        <v>250.42857142857099</v>
      </c>
      <c r="G5511" s="260">
        <v>151.71428571428601</v>
      </c>
      <c r="H5511" s="260">
        <v>98.714285714285694</v>
      </c>
      <c r="I5511" s="260">
        <v>1737.1428571428601</v>
      </c>
      <c r="J5511" s="260">
        <v>969.57142857142901</v>
      </c>
      <c r="K5511" s="260">
        <v>39.428571428571402</v>
      </c>
      <c r="L5511" s="260">
        <v>728.57142857142901</v>
      </c>
      <c r="M5511" s="260">
        <v>14.1428571428571</v>
      </c>
      <c r="N5511" s="260">
        <v>8000</v>
      </c>
    </row>
    <row r="5512" spans="1:14" x14ac:dyDescent="0.25">
      <c r="A5512" s="263">
        <v>42036</v>
      </c>
      <c r="B5512">
        <v>2.3842785179999999</v>
      </c>
      <c r="C5512">
        <v>373.1572999</v>
      </c>
      <c r="D5512">
        <v>52.795283589999997</v>
      </c>
      <c r="E5512">
        <v>1.6645150440000001</v>
      </c>
      <c r="F5512" s="260">
        <v>256.28571428571399</v>
      </c>
      <c r="G5512" s="260">
        <v>153.142857142857</v>
      </c>
      <c r="H5512" s="260">
        <v>103.142857142857</v>
      </c>
      <c r="I5512" s="260">
        <v>1811.42857142857</v>
      </c>
      <c r="J5512" s="260">
        <v>989.71428571428601</v>
      </c>
      <c r="K5512" s="260">
        <v>43.285714285714299</v>
      </c>
      <c r="L5512" s="260">
        <v>778.71428571428601</v>
      </c>
      <c r="M5512" s="260">
        <v>9.4285714285714306</v>
      </c>
      <c r="N5512" s="260">
        <v>8200</v>
      </c>
    </row>
    <row r="5513" spans="1:14" x14ac:dyDescent="0.25">
      <c r="A5513" s="263">
        <v>42037</v>
      </c>
      <c r="B5513">
        <v>16.39545442</v>
      </c>
      <c r="C5513">
        <v>2671.2411219999999</v>
      </c>
      <c r="D5513">
        <v>371.34298940000002</v>
      </c>
      <c r="E5513">
        <v>93.843296659999993</v>
      </c>
      <c r="F5513" s="260">
        <v>262.142857142857</v>
      </c>
      <c r="G5513" s="260">
        <v>154.57142857142901</v>
      </c>
      <c r="H5513" s="260">
        <v>107.571428571429</v>
      </c>
      <c r="I5513" s="260">
        <v>1885.7142857142901</v>
      </c>
      <c r="J5513" s="260">
        <v>1009.85714285714</v>
      </c>
      <c r="K5513" s="260">
        <v>47.142857142857103</v>
      </c>
      <c r="L5513" s="260">
        <v>828.857142857143</v>
      </c>
      <c r="M5513" s="260">
        <v>4.7142857142857197</v>
      </c>
      <c r="N5513" s="260">
        <v>8400</v>
      </c>
    </row>
    <row r="5514" spans="1:14" x14ac:dyDescent="0.25">
      <c r="A5514" s="263">
        <v>42038</v>
      </c>
      <c r="B5514">
        <v>9.8825796070000003</v>
      </c>
      <c r="C5514">
        <v>1673.5555609999999</v>
      </c>
      <c r="D5514">
        <v>228.83310729999999</v>
      </c>
      <c r="E5514">
        <v>31.363206439999999</v>
      </c>
      <c r="F5514" s="260">
        <v>268</v>
      </c>
      <c r="G5514" s="260">
        <v>156</v>
      </c>
      <c r="H5514" s="260">
        <v>112</v>
      </c>
      <c r="I5514" s="260">
        <v>1960</v>
      </c>
      <c r="J5514" s="260">
        <v>1030</v>
      </c>
      <c r="K5514" s="260">
        <v>51</v>
      </c>
      <c r="L5514" s="260">
        <v>879</v>
      </c>
      <c r="M5514" s="260">
        <v>0</v>
      </c>
      <c r="N5514" s="260">
        <v>8600</v>
      </c>
    </row>
    <row r="5515" spans="1:14" x14ac:dyDescent="0.25">
      <c r="A5515" s="263">
        <v>42039</v>
      </c>
      <c r="B5515">
        <v>3.9926754280000001</v>
      </c>
      <c r="C5515">
        <v>655.00638930000002</v>
      </c>
      <c r="D5515">
        <v>84.344469880000005</v>
      </c>
      <c r="E5515">
        <v>4.637256389</v>
      </c>
      <c r="F5515" s="260">
        <v>244.5</v>
      </c>
      <c r="G5515" s="260">
        <v>140.25</v>
      </c>
      <c r="H5515" s="260">
        <v>104.25</v>
      </c>
      <c r="I5515" s="260">
        <v>1898.75</v>
      </c>
      <c r="J5515" s="260">
        <v>1022.875</v>
      </c>
      <c r="K5515" s="260">
        <v>45.375</v>
      </c>
      <c r="L5515" s="260">
        <v>830.5</v>
      </c>
      <c r="M5515" s="260">
        <v>1.625</v>
      </c>
      <c r="N5515" s="260">
        <v>8175</v>
      </c>
    </row>
    <row r="5516" spans="1:14" x14ac:dyDescent="0.25">
      <c r="A5516" s="263">
        <v>42040</v>
      </c>
      <c r="B5516">
        <v>2.9166352419999999</v>
      </c>
      <c r="C5516">
        <v>463.04501099999999</v>
      </c>
      <c r="D5516">
        <v>55.691399959999998</v>
      </c>
      <c r="E5516">
        <v>2.567870026</v>
      </c>
      <c r="F5516" s="260">
        <v>221</v>
      </c>
      <c r="G5516" s="260">
        <v>124.5</v>
      </c>
      <c r="H5516" s="260">
        <v>96.5</v>
      </c>
      <c r="I5516" s="260">
        <v>1837.5</v>
      </c>
      <c r="J5516" s="260">
        <v>1015.75</v>
      </c>
      <c r="K5516" s="260">
        <v>39.75</v>
      </c>
      <c r="L5516" s="260">
        <v>782</v>
      </c>
      <c r="M5516" s="260">
        <v>3.25</v>
      </c>
      <c r="N5516" s="260">
        <v>7750</v>
      </c>
    </row>
    <row r="5517" spans="1:14" x14ac:dyDescent="0.25">
      <c r="A5517" s="263">
        <v>42041</v>
      </c>
      <c r="B5517">
        <v>2.2115457510000001</v>
      </c>
      <c r="C5517">
        <v>339.4015033</v>
      </c>
      <c r="D5517">
        <v>37.737816700000003</v>
      </c>
      <c r="E5517">
        <v>1.4477998329999999</v>
      </c>
      <c r="F5517" s="260">
        <v>197.5</v>
      </c>
      <c r="G5517" s="260">
        <v>108.75</v>
      </c>
      <c r="H5517" s="260">
        <v>88.75</v>
      </c>
      <c r="I5517" s="260">
        <v>1776.25</v>
      </c>
      <c r="J5517" s="260">
        <v>1008.625</v>
      </c>
      <c r="K5517" s="260">
        <v>34.125</v>
      </c>
      <c r="L5517" s="260">
        <v>733.5</v>
      </c>
      <c r="M5517" s="260">
        <v>4.875</v>
      </c>
      <c r="N5517" s="260">
        <v>7325</v>
      </c>
    </row>
    <row r="5518" spans="1:14" x14ac:dyDescent="0.25">
      <c r="A5518" s="263">
        <v>42042</v>
      </c>
      <c r="B5518">
        <v>2.0416446690000001</v>
      </c>
      <c r="C5518">
        <v>302.5227405</v>
      </c>
      <c r="D5518">
        <v>30.693269300000001</v>
      </c>
      <c r="E5518">
        <v>1.2982561720000001</v>
      </c>
      <c r="F5518" s="260">
        <v>174</v>
      </c>
      <c r="G5518" s="260">
        <v>93</v>
      </c>
      <c r="H5518" s="260">
        <v>81</v>
      </c>
      <c r="I5518" s="260">
        <v>1715</v>
      </c>
      <c r="J5518" s="260">
        <v>1001.5</v>
      </c>
      <c r="K5518" s="260">
        <v>28.5</v>
      </c>
      <c r="L5518" s="260">
        <v>685</v>
      </c>
      <c r="M5518" s="260">
        <v>6.5</v>
      </c>
      <c r="N5518" s="260">
        <v>6900</v>
      </c>
    </row>
    <row r="5519" spans="1:14" x14ac:dyDescent="0.25">
      <c r="A5519" s="263">
        <v>42043</v>
      </c>
      <c r="B5519">
        <v>2.0756248859999999</v>
      </c>
      <c r="C5519">
        <v>296.57358620000002</v>
      </c>
      <c r="D5519">
        <v>26.989765519999999</v>
      </c>
      <c r="E5519">
        <v>1.3273739950000001</v>
      </c>
      <c r="F5519" s="260">
        <v>150.5</v>
      </c>
      <c r="G5519" s="260">
        <v>77.25</v>
      </c>
      <c r="H5519" s="260">
        <v>73.25</v>
      </c>
      <c r="I5519" s="260">
        <v>1653.75</v>
      </c>
      <c r="J5519" s="260">
        <v>994.375</v>
      </c>
      <c r="K5519" s="260">
        <v>22.875</v>
      </c>
      <c r="L5519" s="260">
        <v>636.5</v>
      </c>
      <c r="M5519" s="260">
        <v>8.125</v>
      </c>
      <c r="N5519" s="260">
        <v>6475</v>
      </c>
    </row>
    <row r="5520" spans="1:14" x14ac:dyDescent="0.25">
      <c r="A5520" s="263">
        <v>42044</v>
      </c>
      <c r="B5520">
        <v>2.1492486880000001</v>
      </c>
      <c r="C5520">
        <v>295.7194255</v>
      </c>
      <c r="D5520">
        <v>23.583276000000001</v>
      </c>
      <c r="E5520">
        <v>1.3917139270000001</v>
      </c>
      <c r="F5520" s="260">
        <v>127</v>
      </c>
      <c r="G5520" s="260">
        <v>61.5</v>
      </c>
      <c r="H5520" s="260">
        <v>65.5</v>
      </c>
      <c r="I5520" s="260">
        <v>1592.5</v>
      </c>
      <c r="J5520" s="260">
        <v>987.25</v>
      </c>
      <c r="K5520" s="260">
        <v>17.25</v>
      </c>
      <c r="L5520" s="260">
        <v>588</v>
      </c>
      <c r="M5520" s="260">
        <v>9.75</v>
      </c>
      <c r="N5520" s="260">
        <v>6050</v>
      </c>
    </row>
    <row r="5521" spans="1:14" x14ac:dyDescent="0.25">
      <c r="A5521" s="263">
        <v>42045</v>
      </c>
      <c r="B5521">
        <v>3.0015857829999999</v>
      </c>
      <c r="C5521">
        <v>397.10979909999998</v>
      </c>
      <c r="D5521">
        <v>26.841380709999999</v>
      </c>
      <c r="E5521">
        <v>2.7368493969999999</v>
      </c>
      <c r="F5521" s="260">
        <v>103.5</v>
      </c>
      <c r="G5521" s="260">
        <v>45.75</v>
      </c>
      <c r="H5521" s="260">
        <v>57.75</v>
      </c>
      <c r="I5521" s="260">
        <v>1531.25</v>
      </c>
      <c r="J5521" s="260">
        <v>980.125</v>
      </c>
      <c r="K5521" s="260">
        <v>11.625</v>
      </c>
      <c r="L5521" s="260">
        <v>539.5</v>
      </c>
      <c r="M5521" s="260">
        <v>11.375</v>
      </c>
      <c r="N5521" s="260">
        <v>5625</v>
      </c>
    </row>
    <row r="5522" spans="1:14" x14ac:dyDescent="0.25">
      <c r="A5522" s="263">
        <v>42046</v>
      </c>
      <c r="B5522">
        <v>2.6617836189999999</v>
      </c>
      <c r="C5522">
        <v>338.06781389999998</v>
      </c>
      <c r="D5522">
        <v>18.398248370000001</v>
      </c>
      <c r="E5522">
        <v>2.1332627300000002</v>
      </c>
      <c r="F5522" s="260">
        <v>80</v>
      </c>
      <c r="G5522" s="260">
        <v>30</v>
      </c>
      <c r="H5522" s="260">
        <v>50</v>
      </c>
      <c r="I5522" s="260">
        <v>1470</v>
      </c>
      <c r="J5522" s="260">
        <v>973</v>
      </c>
      <c r="K5522" s="260">
        <v>6</v>
      </c>
      <c r="L5522" s="260">
        <v>491</v>
      </c>
      <c r="M5522" s="260">
        <v>13</v>
      </c>
      <c r="N5522" s="260">
        <v>5200</v>
      </c>
    </row>
    <row r="5523" spans="1:14" x14ac:dyDescent="0.25">
      <c r="A5523" s="263">
        <v>42047</v>
      </c>
      <c r="B5523">
        <v>1.8264366320000001</v>
      </c>
      <c r="C5523">
        <v>231.85934649999999</v>
      </c>
      <c r="D5523">
        <v>12.928666529999999</v>
      </c>
      <c r="E5523">
        <v>1.109637719</v>
      </c>
      <c r="F5523" s="260">
        <v>81.928571428571402</v>
      </c>
      <c r="G5523" s="260">
        <v>29</v>
      </c>
      <c r="H5523" s="260">
        <v>52.928571428571402</v>
      </c>
      <c r="I5523" s="260">
        <v>1469.2857142857099</v>
      </c>
      <c r="J5523" s="260">
        <v>975.642857142857</v>
      </c>
      <c r="K5523" s="260">
        <v>6.6428571428571397</v>
      </c>
      <c r="L5523" s="260">
        <v>487</v>
      </c>
      <c r="M5523" s="260">
        <v>12.0714285714286</v>
      </c>
      <c r="N5523" s="260">
        <v>5204.2857142857101</v>
      </c>
    </row>
    <row r="5524" spans="1:14" x14ac:dyDescent="0.25">
      <c r="A5524" s="263">
        <v>42048</v>
      </c>
      <c r="B5524">
        <v>1.5177830000000001</v>
      </c>
      <c r="C5524">
        <v>192.5832455</v>
      </c>
      <c r="D5524">
        <v>10.99672812</v>
      </c>
      <c r="E5524">
        <v>0.852713375</v>
      </c>
      <c r="F5524" s="260">
        <v>83.857142857142904</v>
      </c>
      <c r="G5524" s="260">
        <v>28</v>
      </c>
      <c r="H5524" s="260">
        <v>55.857142857142897</v>
      </c>
      <c r="I5524" s="260">
        <v>1468.57142857143</v>
      </c>
      <c r="J5524" s="260">
        <v>978.28571428571399</v>
      </c>
      <c r="K5524" s="260">
        <v>7.28571428571429</v>
      </c>
      <c r="L5524" s="260">
        <v>483</v>
      </c>
      <c r="M5524" s="260">
        <v>11.1428571428571</v>
      </c>
      <c r="N5524" s="260">
        <v>5208.5714285714303</v>
      </c>
    </row>
    <row r="5525" spans="1:14" x14ac:dyDescent="0.25">
      <c r="A5525" s="263">
        <v>42049</v>
      </c>
      <c r="B5525">
        <v>1.2742581150000001</v>
      </c>
      <c r="C5525">
        <v>161.6050549</v>
      </c>
      <c r="D5525">
        <v>9.4446555189999994</v>
      </c>
      <c r="E5525">
        <v>0.65996420300000003</v>
      </c>
      <c r="F5525" s="260">
        <v>85.785714285714306</v>
      </c>
      <c r="G5525" s="260">
        <v>27</v>
      </c>
      <c r="H5525" s="260">
        <v>58.785714285714299</v>
      </c>
      <c r="I5525" s="260">
        <v>1467.8571428571399</v>
      </c>
      <c r="J5525" s="260">
        <v>980.92857142857099</v>
      </c>
      <c r="K5525" s="260">
        <v>7.9285714285714297</v>
      </c>
      <c r="L5525" s="260">
        <v>479</v>
      </c>
      <c r="M5525" s="260">
        <v>10.214285714285699</v>
      </c>
      <c r="N5525" s="260">
        <v>5212.8571428571404</v>
      </c>
    </row>
    <row r="5526" spans="1:14" x14ac:dyDescent="0.25">
      <c r="A5526" s="263">
        <v>42050</v>
      </c>
      <c r="B5526">
        <v>1.076040186</v>
      </c>
      <c r="C5526">
        <v>136.40008370000001</v>
      </c>
      <c r="D5526">
        <v>8.1547859220000003</v>
      </c>
      <c r="E5526">
        <v>0.51092362800000002</v>
      </c>
      <c r="F5526" s="260">
        <v>87.714285714285694</v>
      </c>
      <c r="G5526" s="260">
        <v>26</v>
      </c>
      <c r="H5526" s="260">
        <v>61.714285714285701</v>
      </c>
      <c r="I5526" s="260">
        <v>1467.1428571428601</v>
      </c>
      <c r="J5526" s="260">
        <v>983.57142857142901</v>
      </c>
      <c r="K5526" s="260">
        <v>8.5714285714285694</v>
      </c>
      <c r="L5526" s="260">
        <v>475</v>
      </c>
      <c r="M5526" s="260">
        <v>9.28571428571429</v>
      </c>
      <c r="N5526" s="260">
        <v>5217.1428571428596</v>
      </c>
    </row>
    <row r="5527" spans="1:14" x14ac:dyDescent="0.25">
      <c r="A5527" s="263">
        <v>42051</v>
      </c>
      <c r="B5527">
        <v>0.90613910399999997</v>
      </c>
      <c r="C5527">
        <v>114.8073067</v>
      </c>
      <c r="D5527">
        <v>7.0181768089999998</v>
      </c>
      <c r="E5527">
        <v>0.403918467</v>
      </c>
      <c r="F5527" s="260">
        <v>89.642857142857096</v>
      </c>
      <c r="G5527" s="260">
        <v>25</v>
      </c>
      <c r="H5527" s="260">
        <v>64.642857142857096</v>
      </c>
      <c r="I5527" s="260">
        <v>1466.42857142857</v>
      </c>
      <c r="J5527" s="260">
        <v>986.21428571428601</v>
      </c>
      <c r="K5527" s="260">
        <v>9.2142857142857206</v>
      </c>
      <c r="L5527" s="260">
        <v>471</v>
      </c>
      <c r="M5527" s="260">
        <v>8.3571428571428594</v>
      </c>
      <c r="N5527" s="260">
        <v>5221.4285714285697</v>
      </c>
    </row>
    <row r="5528" spans="1:14" x14ac:dyDescent="0.25">
      <c r="A5528" s="263">
        <v>42052</v>
      </c>
      <c r="B5528">
        <v>0.79287171599999995</v>
      </c>
      <c r="C5528">
        <v>100.40746179999999</v>
      </c>
      <c r="D5528">
        <v>6.2730197890000001</v>
      </c>
      <c r="E5528">
        <v>0.34380481499999999</v>
      </c>
      <c r="F5528" s="260">
        <v>91.571428571428598</v>
      </c>
      <c r="G5528" s="260">
        <v>24</v>
      </c>
      <c r="H5528" s="260">
        <v>67.571428571428598</v>
      </c>
      <c r="I5528" s="260">
        <v>1465.7142857142901</v>
      </c>
      <c r="J5528" s="260">
        <v>988.857142857143</v>
      </c>
      <c r="K5528" s="260">
        <v>9.8571428571428594</v>
      </c>
      <c r="L5528" s="260">
        <v>467</v>
      </c>
      <c r="M5528" s="260">
        <v>7.4285714285714297</v>
      </c>
      <c r="N5528" s="260">
        <v>5225.7142857142899</v>
      </c>
    </row>
    <row r="5529" spans="1:14" x14ac:dyDescent="0.25">
      <c r="A5529" s="263">
        <v>42053</v>
      </c>
      <c r="B5529">
        <v>0.70792117499999996</v>
      </c>
      <c r="C5529">
        <v>89.605830650000001</v>
      </c>
      <c r="D5529">
        <v>5.71887042</v>
      </c>
      <c r="E5529">
        <v>0.29978983599999998</v>
      </c>
      <c r="F5529" s="260">
        <v>93.5</v>
      </c>
      <c r="G5529" s="260">
        <v>23</v>
      </c>
      <c r="H5529" s="260">
        <v>70.5</v>
      </c>
      <c r="I5529" s="260">
        <v>1465</v>
      </c>
      <c r="J5529" s="260">
        <v>991.5</v>
      </c>
      <c r="K5529" s="260">
        <v>10.5</v>
      </c>
      <c r="L5529" s="260">
        <v>463</v>
      </c>
      <c r="M5529" s="260">
        <v>6.5</v>
      </c>
      <c r="N5529" s="260">
        <v>5230</v>
      </c>
    </row>
    <row r="5530" spans="1:14" x14ac:dyDescent="0.25">
      <c r="A5530" s="263">
        <v>42054</v>
      </c>
      <c r="B5530">
        <v>0.651287481</v>
      </c>
      <c r="C5530">
        <v>82.397170450000004</v>
      </c>
      <c r="D5530">
        <v>5.3698838889999996</v>
      </c>
      <c r="E5530">
        <v>0.271205472</v>
      </c>
      <c r="F5530" s="260">
        <v>95.428571428571402</v>
      </c>
      <c r="G5530" s="260">
        <v>22</v>
      </c>
      <c r="H5530" s="260">
        <v>73.428571428571402</v>
      </c>
      <c r="I5530" s="260">
        <v>1464.2857142857099</v>
      </c>
      <c r="J5530" s="260">
        <v>994.142857142857</v>
      </c>
      <c r="K5530" s="260">
        <v>11.1428571428571</v>
      </c>
      <c r="L5530" s="260">
        <v>459</v>
      </c>
      <c r="M5530" s="260">
        <v>5.5714285714285703</v>
      </c>
      <c r="N5530" s="260">
        <v>5234.2857142857101</v>
      </c>
    </row>
    <row r="5531" spans="1:14" x14ac:dyDescent="0.25">
      <c r="A5531" s="263">
        <v>42055</v>
      </c>
      <c r="B5531">
        <v>0.62297063399999997</v>
      </c>
      <c r="C5531">
        <v>78.776238590000006</v>
      </c>
      <c r="D5531">
        <v>5.2402153829999998</v>
      </c>
      <c r="E5531">
        <v>0.257563814</v>
      </c>
      <c r="F5531" s="260">
        <v>97.357142857142904</v>
      </c>
      <c r="G5531" s="260">
        <v>21</v>
      </c>
      <c r="H5531" s="260">
        <v>76.357142857142904</v>
      </c>
      <c r="I5531" s="260">
        <v>1463.57142857143</v>
      </c>
      <c r="J5531" s="260">
        <v>996.78571428571399</v>
      </c>
      <c r="K5531" s="260">
        <v>11.785714285714301</v>
      </c>
      <c r="L5531" s="260">
        <v>455</v>
      </c>
      <c r="M5531" s="260">
        <v>4.6428571428571397</v>
      </c>
      <c r="N5531" s="260">
        <v>5238.5714285714303</v>
      </c>
    </row>
    <row r="5532" spans="1:14" x14ac:dyDescent="0.25">
      <c r="A5532" s="263">
        <v>42056</v>
      </c>
      <c r="B5532">
        <v>0.59465378700000004</v>
      </c>
      <c r="C5532">
        <v>75.158801839999995</v>
      </c>
      <c r="D5532">
        <v>5.1011100860000003</v>
      </c>
      <c r="E5532">
        <v>0.24392666299999999</v>
      </c>
      <c r="F5532" s="260">
        <v>99.285714285714306</v>
      </c>
      <c r="G5532" s="260">
        <v>20</v>
      </c>
      <c r="H5532" s="260">
        <v>79.285714285714306</v>
      </c>
      <c r="I5532" s="260">
        <v>1462.8571428571399</v>
      </c>
      <c r="J5532" s="260">
        <v>999.42857142857099</v>
      </c>
      <c r="K5532" s="260">
        <v>12.4285714285714</v>
      </c>
      <c r="L5532" s="260">
        <v>451</v>
      </c>
      <c r="M5532" s="260">
        <v>3.71428571428571</v>
      </c>
      <c r="N5532" s="260">
        <v>5242.8571428571404</v>
      </c>
    </row>
    <row r="5533" spans="1:14" x14ac:dyDescent="0.25">
      <c r="A5533" s="263">
        <v>42057</v>
      </c>
      <c r="B5533">
        <v>0.59465378700000004</v>
      </c>
      <c r="C5533">
        <v>75.122103210000006</v>
      </c>
      <c r="D5533">
        <v>5.200196397</v>
      </c>
      <c r="E5533">
        <v>0.24497527799999999</v>
      </c>
      <c r="F5533" s="260">
        <v>101.21428571428601</v>
      </c>
      <c r="G5533" s="260">
        <v>19</v>
      </c>
      <c r="H5533" s="260">
        <v>82.214285714285694</v>
      </c>
      <c r="I5533" s="260">
        <v>1462.1428571428601</v>
      </c>
      <c r="J5533" s="260">
        <v>1002.07142857143</v>
      </c>
      <c r="K5533" s="260">
        <v>13.0714285714286</v>
      </c>
      <c r="L5533" s="260">
        <v>447</v>
      </c>
      <c r="M5533" s="260">
        <v>2.78571428571429</v>
      </c>
      <c r="N5533" s="260">
        <v>5247.1428571428596</v>
      </c>
    </row>
    <row r="5534" spans="1:14" x14ac:dyDescent="0.25">
      <c r="A5534" s="263">
        <v>42058</v>
      </c>
      <c r="B5534">
        <v>0.62297063399999997</v>
      </c>
      <c r="C5534">
        <v>78.660900029999993</v>
      </c>
      <c r="D5534">
        <v>5.5516295040000001</v>
      </c>
      <c r="E5534">
        <v>0.26090971600000001</v>
      </c>
      <c r="F5534" s="260">
        <v>103.142857142857</v>
      </c>
      <c r="G5534" s="260">
        <v>18</v>
      </c>
      <c r="H5534" s="260">
        <v>85.142857142857096</v>
      </c>
      <c r="I5534" s="260">
        <v>1461.42857142857</v>
      </c>
      <c r="J5534" s="260">
        <v>1004.71428571429</v>
      </c>
      <c r="K5534" s="260">
        <v>13.714285714285699</v>
      </c>
      <c r="L5534" s="260">
        <v>443</v>
      </c>
      <c r="M5534" s="260">
        <v>1.8571428571428601</v>
      </c>
      <c r="N5534" s="260">
        <v>5251.4285714285697</v>
      </c>
    </row>
    <row r="5535" spans="1:14" x14ac:dyDescent="0.25">
      <c r="A5535" s="263">
        <v>42059</v>
      </c>
      <c r="B5535">
        <v>0.70792117499999996</v>
      </c>
      <c r="C5535">
        <v>89.343697550000002</v>
      </c>
      <c r="D5535">
        <v>6.4266297850000003</v>
      </c>
      <c r="E5535">
        <v>0.30770802899999999</v>
      </c>
      <c r="F5535" s="260">
        <v>105.071428571429</v>
      </c>
      <c r="G5535" s="260">
        <v>17</v>
      </c>
      <c r="H5535" s="260">
        <v>88.071428571428598</v>
      </c>
      <c r="I5535" s="260">
        <v>1460.7142857142901</v>
      </c>
      <c r="J5535" s="260">
        <v>1007.35714285714</v>
      </c>
      <c r="K5535" s="260">
        <v>14.3571428571429</v>
      </c>
      <c r="L5535" s="260">
        <v>439</v>
      </c>
      <c r="M5535" s="260">
        <v>0.92857142857142905</v>
      </c>
      <c r="N5535" s="260">
        <v>5255.7142857142899</v>
      </c>
    </row>
    <row r="5536" spans="1:14" x14ac:dyDescent="0.25">
      <c r="A5536" s="263">
        <v>42060</v>
      </c>
      <c r="B5536">
        <v>0.62297063399999997</v>
      </c>
      <c r="C5536">
        <v>78.584007659999997</v>
      </c>
      <c r="D5536">
        <v>5.7592389170000002</v>
      </c>
      <c r="E5536">
        <v>0.26314031700000001</v>
      </c>
      <c r="F5536" s="260">
        <v>107</v>
      </c>
      <c r="G5536" s="260">
        <v>16</v>
      </c>
      <c r="H5536" s="260">
        <v>91</v>
      </c>
      <c r="I5536" s="260">
        <v>1460</v>
      </c>
      <c r="J5536" s="260">
        <v>1010</v>
      </c>
      <c r="K5536" s="260">
        <v>15</v>
      </c>
      <c r="L5536" s="260">
        <v>435</v>
      </c>
      <c r="M5536" s="260">
        <v>0</v>
      </c>
      <c r="N5536" s="260">
        <v>5260</v>
      </c>
    </row>
    <row r="5537" spans="1:14" x14ac:dyDescent="0.25">
      <c r="A5537" s="263">
        <v>42061</v>
      </c>
      <c r="B5537">
        <v>0.56633694000000001</v>
      </c>
      <c r="C5537">
        <v>74.655506290000005</v>
      </c>
      <c r="D5537">
        <v>10.91871731</v>
      </c>
      <c r="E5537">
        <v>0.23423376000000001</v>
      </c>
      <c r="F5537" s="260">
        <v>223.142857142857</v>
      </c>
      <c r="G5537" s="260">
        <v>46.714285714285701</v>
      </c>
      <c r="H5537" s="260">
        <v>176.42857142857099</v>
      </c>
      <c r="I5537" s="260">
        <v>1525.7142857142901</v>
      </c>
      <c r="J5537" s="260">
        <v>947.57142857142901</v>
      </c>
      <c r="K5537" s="260">
        <v>52.142857142857103</v>
      </c>
      <c r="L5537" s="260">
        <v>526</v>
      </c>
      <c r="M5537" s="260">
        <v>0</v>
      </c>
      <c r="N5537" s="260">
        <v>5655.7142857142899</v>
      </c>
    </row>
    <row r="5538" spans="1:14" x14ac:dyDescent="0.25">
      <c r="A5538" s="263">
        <v>42062</v>
      </c>
      <c r="B5538">
        <v>0.50970324600000005</v>
      </c>
      <c r="C5538">
        <v>70.08390507</v>
      </c>
      <c r="D5538">
        <v>14.941586579999999</v>
      </c>
      <c r="E5538">
        <v>0.205695726</v>
      </c>
      <c r="F5538" s="260">
        <v>339.28571428571399</v>
      </c>
      <c r="G5538" s="260">
        <v>77.428571428571402</v>
      </c>
      <c r="H5538" s="260">
        <v>261.857142857143</v>
      </c>
      <c r="I5538" s="260">
        <v>1591.42857142857</v>
      </c>
      <c r="J5538" s="260">
        <v>885.142857142857</v>
      </c>
      <c r="K5538" s="260">
        <v>89.285714285714306</v>
      </c>
      <c r="L5538" s="260">
        <v>617</v>
      </c>
      <c r="M5538" s="260">
        <v>0</v>
      </c>
      <c r="N5538" s="260">
        <v>6051.4285714285697</v>
      </c>
    </row>
    <row r="5539" spans="1:14" x14ac:dyDescent="0.25">
      <c r="A5539" s="263">
        <v>42063</v>
      </c>
      <c r="B5539">
        <v>0.48138639900000002</v>
      </c>
      <c r="C5539">
        <v>68.923529220000006</v>
      </c>
      <c r="D5539">
        <v>18.942087170000001</v>
      </c>
      <c r="E5539">
        <v>0.19198454300000001</v>
      </c>
      <c r="F5539" s="260">
        <v>455.42857142857099</v>
      </c>
      <c r="G5539" s="260">
        <v>108.142857142857</v>
      </c>
      <c r="H5539" s="260">
        <v>347.28571428571399</v>
      </c>
      <c r="I5539" s="260">
        <v>1657.1428571428601</v>
      </c>
      <c r="J5539" s="260">
        <v>822.71428571428601</v>
      </c>
      <c r="K5539" s="260">
        <v>126.428571428571</v>
      </c>
      <c r="L5539" s="260">
        <v>708</v>
      </c>
      <c r="M5539" s="260">
        <v>0</v>
      </c>
      <c r="N5539" s="260">
        <v>6447.1428571428596</v>
      </c>
    </row>
    <row r="5540" spans="1:14" x14ac:dyDescent="0.25">
      <c r="A5540" s="263">
        <v>42064</v>
      </c>
      <c r="B5540">
        <v>0.50970324600000005</v>
      </c>
      <c r="C5540">
        <v>75.871803869999994</v>
      </c>
      <c r="D5540">
        <v>25.171068600000002</v>
      </c>
      <c r="E5540">
        <v>0.20740251400000001</v>
      </c>
      <c r="F5540" s="260">
        <v>571.57142857142901</v>
      </c>
      <c r="G5540" s="260">
        <v>138.857142857143</v>
      </c>
      <c r="H5540" s="260">
        <v>432.71428571428601</v>
      </c>
      <c r="I5540" s="260">
        <v>1722.8571428571399</v>
      </c>
      <c r="J5540" s="260">
        <v>760.28571428571399</v>
      </c>
      <c r="K5540" s="260">
        <v>163.57142857142901</v>
      </c>
      <c r="L5540" s="260">
        <v>799</v>
      </c>
      <c r="M5540" s="260">
        <v>0</v>
      </c>
      <c r="N5540" s="260">
        <v>6842.8571428571404</v>
      </c>
    </row>
    <row r="5541" spans="1:14" x14ac:dyDescent="0.25">
      <c r="A5541" s="263">
        <v>42065</v>
      </c>
      <c r="B5541">
        <v>0.62297063399999997</v>
      </c>
      <c r="C5541">
        <v>96.269254000000004</v>
      </c>
      <c r="D5541">
        <v>37.015989519999998</v>
      </c>
      <c r="E5541">
        <v>0.26871682099999999</v>
      </c>
      <c r="F5541" s="260">
        <v>687.71428571428601</v>
      </c>
      <c r="G5541" s="260">
        <v>169.57142857142901</v>
      </c>
      <c r="H5541" s="260">
        <v>518.142857142857</v>
      </c>
      <c r="I5541" s="260">
        <v>1788.57142857143</v>
      </c>
      <c r="J5541" s="260">
        <v>697.857142857143</v>
      </c>
      <c r="K5541" s="260">
        <v>200.71428571428601</v>
      </c>
      <c r="L5541" s="260">
        <v>890</v>
      </c>
      <c r="M5541" s="260">
        <v>0</v>
      </c>
      <c r="N5541" s="260">
        <v>7238.5714285714303</v>
      </c>
    </row>
    <row r="5542" spans="1:14" x14ac:dyDescent="0.25">
      <c r="A5542" s="263">
        <v>42066</v>
      </c>
      <c r="B5542">
        <v>1.415842351</v>
      </c>
      <c r="C5542">
        <v>226.83250760000001</v>
      </c>
      <c r="D5542">
        <v>98.334862880000003</v>
      </c>
      <c r="E5542">
        <v>0.85183520499999998</v>
      </c>
      <c r="F5542" s="260">
        <v>803.857142857143</v>
      </c>
      <c r="G5542" s="260">
        <v>200.28571428571399</v>
      </c>
      <c r="H5542" s="260">
        <v>603.57142857142901</v>
      </c>
      <c r="I5542" s="260">
        <v>1854.2857142857099</v>
      </c>
      <c r="J5542" s="260">
        <v>635.42857142857099</v>
      </c>
      <c r="K5542" s="260">
        <v>237.857142857143</v>
      </c>
      <c r="L5542" s="260">
        <v>981</v>
      </c>
      <c r="M5542" s="260">
        <v>0</v>
      </c>
      <c r="N5542" s="260">
        <v>7634.2857142857101</v>
      </c>
    </row>
    <row r="5543" spans="1:14" x14ac:dyDescent="0.25">
      <c r="A5543" s="263">
        <v>42067</v>
      </c>
      <c r="B5543">
        <v>161.40602799999999</v>
      </c>
      <c r="C5543">
        <v>26775.32317</v>
      </c>
      <c r="D5543">
        <v>12829.842350000001</v>
      </c>
      <c r="E5543">
        <v>12164.560090000001</v>
      </c>
      <c r="F5543" s="260">
        <v>920</v>
      </c>
      <c r="G5543" s="260">
        <v>231</v>
      </c>
      <c r="H5543" s="260">
        <v>689</v>
      </c>
      <c r="I5543" s="260">
        <v>1920</v>
      </c>
      <c r="J5543" s="260">
        <v>573</v>
      </c>
      <c r="K5543" s="260">
        <v>275</v>
      </c>
      <c r="L5543" s="260">
        <v>1072</v>
      </c>
      <c r="M5543" s="260">
        <v>0</v>
      </c>
      <c r="N5543" s="260">
        <v>8030</v>
      </c>
    </row>
    <row r="5544" spans="1:14" x14ac:dyDescent="0.25">
      <c r="A5544" s="263">
        <v>42068</v>
      </c>
      <c r="B5544">
        <v>63.712905769999999</v>
      </c>
      <c r="C5544">
        <v>10193.04552</v>
      </c>
      <c r="D5544">
        <v>4625.8627809999998</v>
      </c>
      <c r="E5544">
        <v>1819.165107</v>
      </c>
      <c r="F5544" s="260">
        <v>840.33333333333303</v>
      </c>
      <c r="G5544" s="260">
        <v>228</v>
      </c>
      <c r="H5544" s="260">
        <v>612.33333333333303</v>
      </c>
      <c r="I5544" s="260">
        <v>1851.6666666666699</v>
      </c>
      <c r="J5544" s="260">
        <v>604.66666666666697</v>
      </c>
      <c r="K5544" s="260">
        <v>247.333333333333</v>
      </c>
      <c r="L5544" s="260">
        <v>999.66666666666697</v>
      </c>
      <c r="M5544" s="260">
        <v>8.1666666666666696</v>
      </c>
      <c r="N5544" s="260">
        <v>7966.6666666666697</v>
      </c>
    </row>
    <row r="5545" spans="1:14" x14ac:dyDescent="0.25">
      <c r="A5545" s="263">
        <v>42069</v>
      </c>
      <c r="B5545">
        <v>16.735256580000001</v>
      </c>
      <c r="C5545">
        <v>2578.568334</v>
      </c>
      <c r="D5545">
        <v>1099.867839</v>
      </c>
      <c r="E5545">
        <v>126.2057428</v>
      </c>
      <c r="F5545" s="260">
        <v>760.66666666666697</v>
      </c>
      <c r="G5545" s="260">
        <v>225</v>
      </c>
      <c r="H5545" s="260">
        <v>535.66666666666697</v>
      </c>
      <c r="I5545" s="260">
        <v>1783.3333333333301</v>
      </c>
      <c r="J5545" s="260">
        <v>636.33333333333303</v>
      </c>
      <c r="K5545" s="260">
        <v>219.666666666667</v>
      </c>
      <c r="L5545" s="260">
        <v>927.33333333333303</v>
      </c>
      <c r="M5545" s="260">
        <v>16.3333333333333</v>
      </c>
      <c r="N5545" s="260">
        <v>7903.3333333333303</v>
      </c>
    </row>
    <row r="5546" spans="1:14" x14ac:dyDescent="0.25">
      <c r="A5546" s="263">
        <v>42070</v>
      </c>
      <c r="B5546">
        <v>11.10020403</v>
      </c>
      <c r="C5546">
        <v>1644.7838320000001</v>
      </c>
      <c r="D5546">
        <v>653.11824479999996</v>
      </c>
      <c r="E5546">
        <v>50.461267679999999</v>
      </c>
      <c r="F5546" s="260">
        <v>681</v>
      </c>
      <c r="G5546" s="260">
        <v>222</v>
      </c>
      <c r="H5546" s="260">
        <v>459</v>
      </c>
      <c r="I5546" s="260">
        <v>1715</v>
      </c>
      <c r="J5546" s="260">
        <v>668</v>
      </c>
      <c r="K5546" s="260">
        <v>192</v>
      </c>
      <c r="L5546" s="260">
        <v>855</v>
      </c>
      <c r="M5546" s="260">
        <v>24.5</v>
      </c>
      <c r="N5546" s="260">
        <v>7840</v>
      </c>
    </row>
    <row r="5547" spans="1:14" x14ac:dyDescent="0.25">
      <c r="A5547" s="263">
        <v>42071</v>
      </c>
      <c r="B5547">
        <v>20.274862460000001</v>
      </c>
      <c r="C5547">
        <v>2884.5452319999999</v>
      </c>
      <c r="D5547">
        <v>1053.384534</v>
      </c>
      <c r="E5547">
        <v>189.8920234</v>
      </c>
      <c r="F5547" s="260">
        <v>601.33333333333303</v>
      </c>
      <c r="G5547" s="260">
        <v>219</v>
      </c>
      <c r="H5547" s="260">
        <v>382.33333333333297</v>
      </c>
      <c r="I5547" s="260">
        <v>1646.6666666666699</v>
      </c>
      <c r="J5547" s="260">
        <v>699.66666666666697</v>
      </c>
      <c r="K5547" s="260">
        <v>164.333333333333</v>
      </c>
      <c r="L5547" s="260">
        <v>782.66666666666697</v>
      </c>
      <c r="M5547" s="260">
        <v>32.6666666666667</v>
      </c>
      <c r="N5547" s="260">
        <v>7776.6666666666697</v>
      </c>
    </row>
    <row r="5548" spans="1:14" x14ac:dyDescent="0.25">
      <c r="A5548" s="263">
        <v>42072</v>
      </c>
      <c r="B5548">
        <v>62.58023189</v>
      </c>
      <c r="C5548">
        <v>8533.9410619999999</v>
      </c>
      <c r="D5548">
        <v>2820.6162119999999</v>
      </c>
      <c r="E5548">
        <v>1826.9597679999999</v>
      </c>
      <c r="F5548" s="260">
        <v>521.66666666666697</v>
      </c>
      <c r="G5548" s="260">
        <v>216</v>
      </c>
      <c r="H5548" s="260">
        <v>305.66666666666703</v>
      </c>
      <c r="I5548" s="260">
        <v>1578.3333333333301</v>
      </c>
      <c r="J5548" s="260">
        <v>731.33333333333303</v>
      </c>
      <c r="K5548" s="260">
        <v>136.666666666667</v>
      </c>
      <c r="L5548" s="260">
        <v>710.33333333333303</v>
      </c>
      <c r="M5548" s="260">
        <v>40.8333333333333</v>
      </c>
      <c r="N5548" s="260">
        <v>7713.3333333333303</v>
      </c>
    </row>
    <row r="5549" spans="1:14" x14ac:dyDescent="0.25">
      <c r="A5549" s="263">
        <v>42073</v>
      </c>
      <c r="B5549">
        <v>88.0653942</v>
      </c>
      <c r="C5549">
        <v>11489.363590000001</v>
      </c>
      <c r="D5549">
        <v>3363.1117260000001</v>
      </c>
      <c r="E5549">
        <v>3970.2051409999999</v>
      </c>
      <c r="F5549" s="260">
        <v>442</v>
      </c>
      <c r="G5549" s="260">
        <v>213</v>
      </c>
      <c r="H5549" s="260">
        <v>229</v>
      </c>
      <c r="I5549" s="260">
        <v>1510</v>
      </c>
      <c r="J5549" s="260">
        <v>763</v>
      </c>
      <c r="K5549" s="260">
        <v>109</v>
      </c>
      <c r="L5549" s="260">
        <v>638</v>
      </c>
      <c r="M5549" s="260">
        <v>49</v>
      </c>
      <c r="N5549" s="260">
        <v>7650</v>
      </c>
    </row>
    <row r="5550" spans="1:14" x14ac:dyDescent="0.25">
      <c r="A5550" s="263">
        <v>42074</v>
      </c>
      <c r="B5550">
        <v>96.843616769999997</v>
      </c>
      <c r="C5550">
        <v>13073.88826</v>
      </c>
      <c r="D5550">
        <v>3409.670059</v>
      </c>
      <c r="E5550">
        <v>4881.0704960000003</v>
      </c>
      <c r="F5550" s="260">
        <v>407.5</v>
      </c>
      <c r="G5550" s="260">
        <v>192.625</v>
      </c>
      <c r="H5550" s="260">
        <v>215</v>
      </c>
      <c r="I5550" s="260">
        <v>1562.5</v>
      </c>
      <c r="J5550" s="260">
        <v>856.375</v>
      </c>
      <c r="K5550" s="260">
        <v>95.875</v>
      </c>
      <c r="L5550" s="260">
        <v>610.25</v>
      </c>
      <c r="M5550" s="260">
        <v>45.25</v>
      </c>
      <c r="N5550" s="260">
        <v>7497.5</v>
      </c>
    </row>
    <row r="5551" spans="1:14" x14ac:dyDescent="0.25">
      <c r="A5551" s="263">
        <v>42075</v>
      </c>
      <c r="B5551">
        <v>25.513479159999999</v>
      </c>
      <c r="C5551">
        <v>3560.048828</v>
      </c>
      <c r="D5551">
        <v>822.22799559999999</v>
      </c>
      <c r="E5551">
        <v>304.28445499999998</v>
      </c>
      <c r="F5551" s="260">
        <v>373</v>
      </c>
      <c r="G5551" s="260">
        <v>172.25</v>
      </c>
      <c r="H5551" s="260">
        <v>201</v>
      </c>
      <c r="I5551" s="260">
        <v>1615</v>
      </c>
      <c r="J5551" s="260">
        <v>949.75</v>
      </c>
      <c r="K5551" s="260">
        <v>82.75</v>
      </c>
      <c r="L5551" s="260">
        <v>582.5</v>
      </c>
      <c r="M5551" s="260">
        <v>41.5</v>
      </c>
      <c r="N5551" s="260">
        <v>7345</v>
      </c>
    </row>
    <row r="5552" spans="1:14" x14ac:dyDescent="0.25">
      <c r="A5552" s="263">
        <v>42076</v>
      </c>
      <c r="B5552">
        <v>38.227743459999999</v>
      </c>
      <c r="C5552">
        <v>5507.5474560000002</v>
      </c>
      <c r="D5552">
        <v>1118.023876</v>
      </c>
      <c r="E5552">
        <v>752.83856149999997</v>
      </c>
      <c r="F5552" s="260">
        <v>338.5</v>
      </c>
      <c r="G5552" s="260">
        <v>151.875</v>
      </c>
      <c r="H5552" s="260">
        <v>187</v>
      </c>
      <c r="I5552" s="260">
        <v>1667.5</v>
      </c>
      <c r="J5552" s="260">
        <v>1043.125</v>
      </c>
      <c r="K5552" s="260">
        <v>69.625</v>
      </c>
      <c r="L5552" s="260">
        <v>554.75</v>
      </c>
      <c r="M5552" s="260">
        <v>37.75</v>
      </c>
      <c r="N5552" s="260">
        <v>7192.5</v>
      </c>
    </row>
    <row r="5553" spans="1:14" x14ac:dyDescent="0.25">
      <c r="A5553" s="263">
        <v>42077</v>
      </c>
      <c r="B5553">
        <v>186.04168490000001</v>
      </c>
      <c r="C5553">
        <v>27647.282709999999</v>
      </c>
      <c r="D5553">
        <v>4886.4964790000004</v>
      </c>
      <c r="E5553">
        <v>18488.962339999998</v>
      </c>
      <c r="F5553" s="260">
        <v>304</v>
      </c>
      <c r="G5553" s="260">
        <v>131.5</v>
      </c>
      <c r="H5553" s="260">
        <v>173</v>
      </c>
      <c r="I5553" s="260">
        <v>1720</v>
      </c>
      <c r="J5553" s="260">
        <v>1136.5</v>
      </c>
      <c r="K5553" s="260">
        <v>56.5</v>
      </c>
      <c r="L5553" s="260">
        <v>527</v>
      </c>
      <c r="M5553" s="260">
        <v>34</v>
      </c>
      <c r="N5553" s="260">
        <v>7040</v>
      </c>
    </row>
    <row r="5554" spans="1:14" x14ac:dyDescent="0.25">
      <c r="A5554" s="263">
        <v>42078</v>
      </c>
      <c r="B5554">
        <v>49.271313800000001</v>
      </c>
      <c r="C5554">
        <v>7545.6060809999999</v>
      </c>
      <c r="D5554">
        <v>1147.272688</v>
      </c>
      <c r="E5554">
        <v>1280.525637</v>
      </c>
      <c r="F5554" s="260">
        <v>269.5</v>
      </c>
      <c r="G5554" s="260">
        <v>111.125</v>
      </c>
      <c r="H5554" s="260">
        <v>159</v>
      </c>
      <c r="I5554" s="260">
        <v>1772.5</v>
      </c>
      <c r="J5554" s="260">
        <v>1229.875</v>
      </c>
      <c r="K5554" s="260">
        <v>43.375</v>
      </c>
      <c r="L5554" s="260">
        <v>499.25</v>
      </c>
      <c r="M5554" s="260">
        <v>30.25</v>
      </c>
      <c r="N5554" s="260">
        <v>6887.5</v>
      </c>
    </row>
    <row r="5555" spans="1:14" x14ac:dyDescent="0.25">
      <c r="A5555" s="263">
        <v>42079</v>
      </c>
      <c r="B5555">
        <v>12.88416539</v>
      </c>
      <c r="C5555">
        <v>2031.5751990000001</v>
      </c>
      <c r="D5555">
        <v>261.60009409999998</v>
      </c>
      <c r="E5555">
        <v>77.964989489999994</v>
      </c>
      <c r="F5555" s="260">
        <v>235</v>
      </c>
      <c r="G5555" s="260">
        <v>90.75</v>
      </c>
      <c r="H5555" s="260">
        <v>145</v>
      </c>
      <c r="I5555" s="260">
        <v>1825</v>
      </c>
      <c r="J5555" s="260">
        <v>1323.25</v>
      </c>
      <c r="K5555" s="260">
        <v>30.25</v>
      </c>
      <c r="L5555" s="260">
        <v>471.5</v>
      </c>
      <c r="M5555" s="260">
        <v>26.5</v>
      </c>
      <c r="N5555" s="260">
        <v>6735</v>
      </c>
    </row>
    <row r="5556" spans="1:14" x14ac:dyDescent="0.25">
      <c r="A5556" s="263">
        <v>42080</v>
      </c>
      <c r="B5556">
        <v>7.6172318460000001</v>
      </c>
      <c r="C5556">
        <v>1235.6368809999999</v>
      </c>
      <c r="D5556">
        <v>131.9548307</v>
      </c>
      <c r="E5556">
        <v>27.816471700000001</v>
      </c>
      <c r="F5556" s="260">
        <v>200.5</v>
      </c>
      <c r="G5556" s="260">
        <v>70.375</v>
      </c>
      <c r="H5556" s="260">
        <v>131</v>
      </c>
      <c r="I5556" s="260">
        <v>1877.5</v>
      </c>
      <c r="J5556" s="260">
        <v>1416.625</v>
      </c>
      <c r="K5556" s="260">
        <v>17.125</v>
      </c>
      <c r="L5556" s="260">
        <v>443.75</v>
      </c>
      <c r="M5556" s="260">
        <v>22.75</v>
      </c>
      <c r="N5556" s="260">
        <v>6582.5</v>
      </c>
    </row>
    <row r="5557" spans="1:14" x14ac:dyDescent="0.25">
      <c r="A5557" s="263">
        <v>42081</v>
      </c>
      <c r="B5557">
        <v>5.4651514729999997</v>
      </c>
      <c r="C5557">
        <v>911.32493839999995</v>
      </c>
      <c r="D5557">
        <v>78.383388490000002</v>
      </c>
      <c r="E5557">
        <v>12.500164760000001</v>
      </c>
      <c r="F5557" s="260">
        <v>166</v>
      </c>
      <c r="G5557" s="260">
        <v>50</v>
      </c>
      <c r="H5557" s="260">
        <v>117</v>
      </c>
      <c r="I5557" s="260">
        <v>1930</v>
      </c>
      <c r="J5557" s="260">
        <v>1510</v>
      </c>
      <c r="K5557" s="260">
        <v>4</v>
      </c>
      <c r="L5557" s="260">
        <v>416</v>
      </c>
      <c r="M5557" s="260">
        <v>19</v>
      </c>
      <c r="N5557" s="260">
        <v>6430</v>
      </c>
    </row>
    <row r="5558" spans="1:14" x14ac:dyDescent="0.25">
      <c r="A5558" s="263">
        <v>42082</v>
      </c>
      <c r="B5558">
        <v>4.2475270519999997</v>
      </c>
      <c r="C5558">
        <v>691.76924580000002</v>
      </c>
      <c r="D5558">
        <v>58.106170069999997</v>
      </c>
      <c r="E5558">
        <v>7.8984659730000004</v>
      </c>
      <c r="F5558" s="260">
        <v>158.333333333333</v>
      </c>
      <c r="G5558" s="260">
        <v>50</v>
      </c>
      <c r="H5558" s="260">
        <v>109.166666666667</v>
      </c>
      <c r="I5558" s="260">
        <v>1885</v>
      </c>
      <c r="J5558" s="260">
        <v>1475</v>
      </c>
      <c r="K5558" s="260">
        <v>4.5</v>
      </c>
      <c r="L5558" s="260">
        <v>405.5</v>
      </c>
      <c r="M5558" s="260">
        <v>16.6666666666667</v>
      </c>
      <c r="N5558" s="260">
        <v>6118.3333333333303</v>
      </c>
    </row>
    <row r="5559" spans="1:14" x14ac:dyDescent="0.25">
      <c r="A5559" s="263">
        <v>42083</v>
      </c>
      <c r="B5559">
        <v>3.794457499</v>
      </c>
      <c r="C5559">
        <v>603.22767539999995</v>
      </c>
      <c r="D5559">
        <v>49.394729939999998</v>
      </c>
      <c r="E5559">
        <v>6.5157695950000001</v>
      </c>
      <c r="F5559" s="260">
        <v>150.666666666667</v>
      </c>
      <c r="G5559" s="260">
        <v>50</v>
      </c>
      <c r="H5559" s="260">
        <v>101.333333333333</v>
      </c>
      <c r="I5559" s="260">
        <v>1840</v>
      </c>
      <c r="J5559" s="260">
        <v>1440</v>
      </c>
      <c r="K5559" s="260">
        <v>5</v>
      </c>
      <c r="L5559" s="260">
        <v>395</v>
      </c>
      <c r="M5559" s="260">
        <v>14.3333333333333</v>
      </c>
      <c r="N5559" s="260">
        <v>5806.6666666666697</v>
      </c>
    </row>
    <row r="5560" spans="1:14" x14ac:dyDescent="0.25">
      <c r="A5560" s="263">
        <v>42084</v>
      </c>
      <c r="B5560">
        <v>3.539605876</v>
      </c>
      <c r="C5560">
        <v>548.95039610000003</v>
      </c>
      <c r="D5560">
        <v>43.732538519999999</v>
      </c>
      <c r="E5560">
        <v>5.7921976959999997</v>
      </c>
      <c r="F5560" s="260">
        <v>143</v>
      </c>
      <c r="G5560" s="260">
        <v>50</v>
      </c>
      <c r="H5560" s="260">
        <v>93.5</v>
      </c>
      <c r="I5560" s="260">
        <v>1795</v>
      </c>
      <c r="J5560" s="260">
        <v>1405</v>
      </c>
      <c r="K5560" s="260">
        <v>5.5</v>
      </c>
      <c r="L5560" s="260">
        <v>384.5</v>
      </c>
      <c r="M5560" s="260">
        <v>12</v>
      </c>
      <c r="N5560" s="260">
        <v>5495</v>
      </c>
    </row>
    <row r="5561" spans="1:14" x14ac:dyDescent="0.25">
      <c r="A5561" s="263">
        <v>42085</v>
      </c>
      <c r="B5561">
        <v>3.2281205590000002</v>
      </c>
      <c r="C5561">
        <v>488.09182850000002</v>
      </c>
      <c r="D5561">
        <v>37.745768069999997</v>
      </c>
      <c r="E5561">
        <v>4.8934964799999996</v>
      </c>
      <c r="F5561" s="260">
        <v>135.333333333333</v>
      </c>
      <c r="G5561" s="260">
        <v>50</v>
      </c>
      <c r="H5561" s="260">
        <v>85.6666666666667</v>
      </c>
      <c r="I5561" s="260">
        <v>1750</v>
      </c>
      <c r="J5561" s="260">
        <v>1370</v>
      </c>
      <c r="K5561" s="260">
        <v>6</v>
      </c>
      <c r="L5561" s="260">
        <v>374</v>
      </c>
      <c r="M5561" s="260">
        <v>9.6666666666666696</v>
      </c>
      <c r="N5561" s="260">
        <v>5183.3333333333303</v>
      </c>
    </row>
    <row r="5562" spans="1:14" x14ac:dyDescent="0.25">
      <c r="A5562" s="263">
        <v>42086</v>
      </c>
      <c r="B5562">
        <v>2.8316847009999999</v>
      </c>
      <c r="C5562">
        <v>417.1411367</v>
      </c>
      <c r="D5562">
        <v>31.234614929999999</v>
      </c>
      <c r="E5562">
        <v>3.7588514750000002</v>
      </c>
      <c r="F5562" s="260">
        <v>127.666666666667</v>
      </c>
      <c r="G5562" s="260">
        <v>50</v>
      </c>
      <c r="H5562" s="260">
        <v>77.8333333333333</v>
      </c>
      <c r="I5562" s="260">
        <v>1705</v>
      </c>
      <c r="J5562" s="260">
        <v>1335</v>
      </c>
      <c r="K5562" s="260">
        <v>6.5</v>
      </c>
      <c r="L5562" s="260">
        <v>363.5</v>
      </c>
      <c r="M5562" s="260">
        <v>7.3333333333333304</v>
      </c>
      <c r="N5562" s="260">
        <v>4871.6666666666697</v>
      </c>
    </row>
    <row r="5563" spans="1:14" x14ac:dyDescent="0.25">
      <c r="A5563" s="263">
        <v>42087</v>
      </c>
      <c r="B5563">
        <v>2.5173676989999998</v>
      </c>
      <c r="C5563">
        <v>361.05094489999999</v>
      </c>
      <c r="D5563">
        <v>26.1000683</v>
      </c>
      <c r="E5563">
        <v>2.9046904019999999</v>
      </c>
      <c r="F5563" s="260">
        <v>120</v>
      </c>
      <c r="G5563" s="260">
        <v>50</v>
      </c>
      <c r="H5563" s="260">
        <v>70</v>
      </c>
      <c r="I5563" s="260">
        <v>1660</v>
      </c>
      <c r="J5563" s="260">
        <v>1300</v>
      </c>
      <c r="K5563" s="260">
        <v>7</v>
      </c>
      <c r="L5563" s="260">
        <v>353</v>
      </c>
      <c r="M5563" s="260">
        <v>5</v>
      </c>
      <c r="N5563" s="260">
        <v>4560</v>
      </c>
    </row>
    <row r="5564" spans="1:14" x14ac:dyDescent="0.25">
      <c r="A5564" s="263">
        <v>42088</v>
      </c>
      <c r="B5564">
        <v>2.3559616710000002</v>
      </c>
      <c r="C5564">
        <v>345.46206430000001</v>
      </c>
      <c r="D5564">
        <v>25.735179030000001</v>
      </c>
      <c r="E5564">
        <v>2.4970515390000001</v>
      </c>
      <c r="F5564" s="260">
        <v>126.428571428571</v>
      </c>
      <c r="G5564" s="260">
        <v>52.285714285714299</v>
      </c>
      <c r="H5564" s="260">
        <v>74.142857142857096</v>
      </c>
      <c r="I5564" s="260">
        <v>1697.1428571428601</v>
      </c>
      <c r="J5564" s="260">
        <v>1308.57142857143</v>
      </c>
      <c r="K5564" s="260">
        <v>7.8571428571428603</v>
      </c>
      <c r="L5564" s="260">
        <v>380.71428571428601</v>
      </c>
      <c r="M5564" s="260">
        <v>5.71428571428571</v>
      </c>
      <c r="N5564" s="260">
        <v>4902.8571428571404</v>
      </c>
    </row>
    <row r="5565" spans="1:14" x14ac:dyDescent="0.25">
      <c r="A5565" s="263">
        <v>42089</v>
      </c>
      <c r="B5565">
        <v>14.44159198</v>
      </c>
      <c r="C5565">
        <v>2163.9611519999999</v>
      </c>
      <c r="D5565">
        <v>165.77297129999999</v>
      </c>
      <c r="E5565">
        <v>118.6537167</v>
      </c>
      <c r="F5565" s="260">
        <v>132.857142857143</v>
      </c>
      <c r="G5565" s="260">
        <v>54.571428571428598</v>
      </c>
      <c r="H5565" s="260">
        <v>78.285714285714306</v>
      </c>
      <c r="I5565" s="260">
        <v>1734.2857142857099</v>
      </c>
      <c r="J5565" s="260">
        <v>1317.1428571428601</v>
      </c>
      <c r="K5565" s="260">
        <v>8.71428571428571</v>
      </c>
      <c r="L5565" s="260">
        <v>408.42857142857099</v>
      </c>
      <c r="M5565" s="260">
        <v>6.4285714285714297</v>
      </c>
      <c r="N5565" s="260">
        <v>5245.7142857142899</v>
      </c>
    </row>
    <row r="5566" spans="1:14" x14ac:dyDescent="0.25">
      <c r="A5566" s="263">
        <v>42090</v>
      </c>
      <c r="B5566">
        <v>30.015857830000002</v>
      </c>
      <c r="C5566">
        <v>4593.9699209999999</v>
      </c>
      <c r="D5566">
        <v>361.21940910000001</v>
      </c>
      <c r="E5566">
        <v>514.9567859</v>
      </c>
      <c r="F5566" s="260">
        <v>139.28571428571399</v>
      </c>
      <c r="G5566" s="260">
        <v>56.857142857142897</v>
      </c>
      <c r="H5566" s="260">
        <v>82.428571428571402</v>
      </c>
      <c r="I5566" s="260">
        <v>1771.42857142857</v>
      </c>
      <c r="J5566" s="260">
        <v>1325.7142857142901</v>
      </c>
      <c r="K5566" s="260">
        <v>9.5714285714285694</v>
      </c>
      <c r="L5566" s="260">
        <v>436.142857142857</v>
      </c>
      <c r="M5566" s="260">
        <v>7.1428571428571397</v>
      </c>
      <c r="N5566" s="260">
        <v>5588.5714285714303</v>
      </c>
    </row>
    <row r="5567" spans="1:14" x14ac:dyDescent="0.25">
      <c r="A5567" s="263">
        <v>42091</v>
      </c>
      <c r="B5567">
        <v>8.0703013979999998</v>
      </c>
      <c r="C5567">
        <v>1261.0699079999999</v>
      </c>
      <c r="D5567">
        <v>101.6027888</v>
      </c>
      <c r="E5567">
        <v>36.969324530000002</v>
      </c>
      <c r="F5567" s="260">
        <v>145.71428571428601</v>
      </c>
      <c r="G5567" s="260">
        <v>59.142857142857103</v>
      </c>
      <c r="H5567" s="260">
        <v>86.571428571428598</v>
      </c>
      <c r="I5567" s="260">
        <v>1808.57142857143</v>
      </c>
      <c r="J5567" s="260">
        <v>1334.2857142857099</v>
      </c>
      <c r="K5567" s="260">
        <v>10.4285714285714</v>
      </c>
      <c r="L5567" s="260">
        <v>463.857142857143</v>
      </c>
      <c r="M5567" s="260">
        <v>7.8571428571428603</v>
      </c>
      <c r="N5567" s="260">
        <v>5931.4285714285697</v>
      </c>
    </row>
    <row r="5568" spans="1:14" x14ac:dyDescent="0.25">
      <c r="A5568" s="263">
        <v>42092</v>
      </c>
      <c r="B5568">
        <v>4.7572302979999996</v>
      </c>
      <c r="C5568">
        <v>758.63415640000005</v>
      </c>
      <c r="D5568">
        <v>62.534471869999997</v>
      </c>
      <c r="E5568">
        <v>11.282821909999999</v>
      </c>
      <c r="F5568" s="260">
        <v>152.142857142857</v>
      </c>
      <c r="G5568" s="260">
        <v>61.428571428571402</v>
      </c>
      <c r="H5568" s="260">
        <v>90.714285714285694</v>
      </c>
      <c r="I5568" s="260">
        <v>1845.7142857142901</v>
      </c>
      <c r="J5568" s="260">
        <v>1342.8571428571399</v>
      </c>
      <c r="K5568" s="260">
        <v>11.285714285714301</v>
      </c>
      <c r="L5568" s="260">
        <v>491.57142857142901</v>
      </c>
      <c r="M5568" s="260">
        <v>8.5714285714285694</v>
      </c>
      <c r="N5568" s="260">
        <v>6274.2857142857101</v>
      </c>
    </row>
    <row r="5569" spans="1:14" x14ac:dyDescent="0.25">
      <c r="A5569" s="263">
        <v>42093</v>
      </c>
      <c r="B5569">
        <v>3.9360417339999998</v>
      </c>
      <c r="C5569">
        <v>640.31077100000005</v>
      </c>
      <c r="D5569">
        <v>53.926020919999999</v>
      </c>
      <c r="E5569">
        <v>8.1208702660000007</v>
      </c>
      <c r="F5569" s="260">
        <v>158.57142857142901</v>
      </c>
      <c r="G5569" s="260">
        <v>63.714285714285701</v>
      </c>
      <c r="H5569" s="260">
        <v>94.857142857142904</v>
      </c>
      <c r="I5569" s="260">
        <v>1882.8571428571399</v>
      </c>
      <c r="J5569" s="260">
        <v>1351.42857142857</v>
      </c>
      <c r="K5569" s="260">
        <v>12.1428571428571</v>
      </c>
      <c r="L5569" s="260">
        <v>519.28571428571399</v>
      </c>
      <c r="M5569" s="260">
        <v>9.2857142857142794</v>
      </c>
      <c r="N5569" s="260">
        <v>6617.1428571428596</v>
      </c>
    </row>
    <row r="5570" spans="1:14" x14ac:dyDescent="0.25">
      <c r="A5570" s="263">
        <v>42094</v>
      </c>
      <c r="B5570">
        <v>3.6811901109999998</v>
      </c>
      <c r="C5570">
        <v>610.66526510000006</v>
      </c>
      <c r="D5570">
        <v>52.479046220000001</v>
      </c>
      <c r="E5570">
        <v>7.2494870990000004</v>
      </c>
      <c r="F5570" s="260">
        <v>165</v>
      </c>
      <c r="G5570" s="260">
        <v>66</v>
      </c>
      <c r="H5570" s="260">
        <v>99</v>
      </c>
      <c r="I5570" s="260">
        <v>1920</v>
      </c>
      <c r="J5570" s="260">
        <v>1360</v>
      </c>
      <c r="K5570" s="260">
        <v>13</v>
      </c>
      <c r="L5570" s="260">
        <v>547</v>
      </c>
      <c r="M5570" s="260">
        <v>10</v>
      </c>
      <c r="N5570" s="260">
        <v>6960</v>
      </c>
    </row>
    <row r="5571" spans="1:14" x14ac:dyDescent="0.25">
      <c r="A5571" s="263">
        <v>42095</v>
      </c>
      <c r="B5571">
        <v>3.1714868649999999</v>
      </c>
      <c r="C5571">
        <v>526.8945172</v>
      </c>
      <c r="D5571">
        <v>46.347927820000002</v>
      </c>
      <c r="E5571">
        <v>5.4516190949999999</v>
      </c>
      <c r="F5571" s="260">
        <v>169.142857142857</v>
      </c>
      <c r="G5571" s="260">
        <v>71.428571428571402</v>
      </c>
      <c r="H5571" s="260">
        <v>97.714285714285694</v>
      </c>
      <c r="I5571" s="260">
        <v>1922.8571428571399</v>
      </c>
      <c r="J5571" s="260">
        <v>1354.2857142857099</v>
      </c>
      <c r="K5571" s="260">
        <v>14</v>
      </c>
      <c r="L5571" s="260">
        <v>554.57142857142901</v>
      </c>
      <c r="M5571" s="260">
        <v>15.714285714285699</v>
      </c>
      <c r="N5571" s="260">
        <v>6988.5714285714303</v>
      </c>
    </row>
    <row r="5572" spans="1:14" x14ac:dyDescent="0.25">
      <c r="A5572" s="263">
        <v>42096</v>
      </c>
      <c r="B5572">
        <v>2.8316847009999999</v>
      </c>
      <c r="C5572">
        <v>471.14055489999998</v>
      </c>
      <c r="D5572">
        <v>42.395659719999998</v>
      </c>
      <c r="E5572">
        <v>4.3283839110000004</v>
      </c>
      <c r="F5572" s="260">
        <v>173.28571428571399</v>
      </c>
      <c r="G5572" s="260">
        <v>76.857142857142904</v>
      </c>
      <c r="H5572" s="260">
        <v>96.428571428571402</v>
      </c>
      <c r="I5572" s="260">
        <v>1925.7142857142901</v>
      </c>
      <c r="J5572" s="260">
        <v>1348.57142857143</v>
      </c>
      <c r="K5572" s="260">
        <v>15</v>
      </c>
      <c r="L5572" s="260">
        <v>562.142857142857</v>
      </c>
      <c r="M5572" s="260">
        <v>21.428571428571399</v>
      </c>
      <c r="N5572" s="260">
        <v>7017.1428571428596</v>
      </c>
    </row>
    <row r="5573" spans="1:14" x14ac:dyDescent="0.25">
      <c r="A5573" s="263">
        <v>42097</v>
      </c>
      <c r="B5573">
        <v>153.19414230000001</v>
      </c>
      <c r="C5573">
        <v>25526.521079999999</v>
      </c>
      <c r="D5573">
        <v>2348.4399400000002</v>
      </c>
      <c r="E5573">
        <v>14480.95285</v>
      </c>
      <c r="F5573" s="260">
        <v>177.42857142857099</v>
      </c>
      <c r="G5573" s="260">
        <v>82.285714285714306</v>
      </c>
      <c r="H5573" s="260">
        <v>95.142857142857096</v>
      </c>
      <c r="I5573" s="260">
        <v>1928.57142857143</v>
      </c>
      <c r="J5573" s="260">
        <v>1342.8571428571399</v>
      </c>
      <c r="K5573" s="260">
        <v>16</v>
      </c>
      <c r="L5573" s="260">
        <v>569.71428571428601</v>
      </c>
      <c r="M5573" s="260">
        <v>27.1428571428571</v>
      </c>
      <c r="N5573" s="260">
        <v>7045.7142857142899</v>
      </c>
    </row>
    <row r="5574" spans="1:14" x14ac:dyDescent="0.25">
      <c r="A5574" s="263">
        <v>42098</v>
      </c>
      <c r="B5574">
        <v>60.314884130000003</v>
      </c>
      <c r="C5574">
        <v>10065.07214</v>
      </c>
      <c r="D5574">
        <v>946.20611599999995</v>
      </c>
      <c r="E5574">
        <v>2323.4929470000002</v>
      </c>
      <c r="F5574" s="260">
        <v>181.57142857142901</v>
      </c>
      <c r="G5574" s="260">
        <v>87.714285714285694</v>
      </c>
      <c r="H5574" s="260">
        <v>93.857142857142904</v>
      </c>
      <c r="I5574" s="260">
        <v>1931.42857142857</v>
      </c>
      <c r="J5574" s="260">
        <v>1337.1428571428601</v>
      </c>
      <c r="K5574" s="260">
        <v>17</v>
      </c>
      <c r="L5574" s="260">
        <v>577.28571428571399</v>
      </c>
      <c r="M5574" s="260">
        <v>32.857142857142897</v>
      </c>
      <c r="N5574" s="260">
        <v>7074.2857142857101</v>
      </c>
    </row>
    <row r="5575" spans="1:14" x14ac:dyDescent="0.25">
      <c r="A5575" s="263">
        <v>42099</v>
      </c>
      <c r="B5575">
        <v>13.223967549999999</v>
      </c>
      <c r="C5575">
        <v>2210.019683</v>
      </c>
      <c r="D5575">
        <v>212.188005</v>
      </c>
      <c r="E5575">
        <v>110.4756515</v>
      </c>
      <c r="F5575" s="260">
        <v>185.71428571428601</v>
      </c>
      <c r="G5575" s="260">
        <v>93.142857142857096</v>
      </c>
      <c r="H5575" s="260">
        <v>92.571428571428598</v>
      </c>
      <c r="I5575" s="260">
        <v>1934.2857142857099</v>
      </c>
      <c r="J5575" s="260">
        <v>1331.42857142857</v>
      </c>
      <c r="K5575" s="260">
        <v>18</v>
      </c>
      <c r="L5575" s="260">
        <v>584.857142857143</v>
      </c>
      <c r="M5575" s="260">
        <v>38.571428571428598</v>
      </c>
      <c r="N5575" s="260">
        <v>7102.8571428571404</v>
      </c>
    </row>
    <row r="5576" spans="1:14" x14ac:dyDescent="0.25">
      <c r="A5576" s="263">
        <v>42100</v>
      </c>
      <c r="B5576">
        <v>6.8809938229999998</v>
      </c>
      <c r="C5576">
        <v>1151.6660380000001</v>
      </c>
      <c r="D5576">
        <v>112.8734635</v>
      </c>
      <c r="E5576">
        <v>30.243921589999999</v>
      </c>
      <c r="F5576" s="260">
        <v>189.857142857143</v>
      </c>
      <c r="G5576" s="260">
        <v>98.571428571428598</v>
      </c>
      <c r="H5576" s="260">
        <v>91.285714285714306</v>
      </c>
      <c r="I5576" s="260">
        <v>1937.1428571428601</v>
      </c>
      <c r="J5576" s="260">
        <v>1325.7142857142901</v>
      </c>
      <c r="K5576" s="260">
        <v>19</v>
      </c>
      <c r="L5576" s="260">
        <v>592.42857142857099</v>
      </c>
      <c r="M5576" s="260">
        <v>44.285714285714299</v>
      </c>
      <c r="N5576" s="260">
        <v>7131.4285714285697</v>
      </c>
    </row>
    <row r="5577" spans="1:14" x14ac:dyDescent="0.25">
      <c r="A5577" s="263">
        <v>42101</v>
      </c>
      <c r="B5577">
        <v>15.85743433</v>
      </c>
      <c r="C5577">
        <v>2657.9597130000002</v>
      </c>
      <c r="D5577">
        <v>265.79597130000002</v>
      </c>
      <c r="E5577">
        <v>172.31321610000001</v>
      </c>
      <c r="F5577" s="260">
        <v>194</v>
      </c>
      <c r="G5577" s="260">
        <v>104</v>
      </c>
      <c r="H5577" s="260">
        <v>90</v>
      </c>
      <c r="I5577" s="260">
        <v>1940</v>
      </c>
      <c r="J5577" s="260">
        <v>1320</v>
      </c>
      <c r="K5577" s="260">
        <v>20</v>
      </c>
      <c r="L5577" s="260">
        <v>600</v>
      </c>
      <c r="M5577" s="260">
        <v>50</v>
      </c>
      <c r="N5577" s="260">
        <v>7160</v>
      </c>
    </row>
    <row r="5578" spans="1:14" x14ac:dyDescent="0.25">
      <c r="A5578" s="263">
        <v>42102</v>
      </c>
      <c r="B5578">
        <v>69.093106700000007</v>
      </c>
      <c r="C5578">
        <v>11470.245349999999</v>
      </c>
      <c r="D5578">
        <v>1140.202084</v>
      </c>
      <c r="E5578">
        <v>3196.9713139999999</v>
      </c>
      <c r="F5578" s="260">
        <v>191</v>
      </c>
      <c r="G5578" s="260">
        <v>102.71428571428601</v>
      </c>
      <c r="H5578" s="260">
        <v>88.285714285714306</v>
      </c>
      <c r="I5578" s="260">
        <v>1921.42857142857</v>
      </c>
      <c r="J5578" s="260">
        <v>1312.8571428571399</v>
      </c>
      <c r="K5578" s="260">
        <v>19.571428571428601</v>
      </c>
      <c r="L5578" s="260">
        <v>589</v>
      </c>
      <c r="M5578" s="260">
        <v>46.571428571428598</v>
      </c>
      <c r="N5578" s="260">
        <v>7594.2857142857101</v>
      </c>
    </row>
    <row r="5579" spans="1:14" x14ac:dyDescent="0.25">
      <c r="A5579" s="263">
        <v>42103</v>
      </c>
      <c r="B5579">
        <v>133.65551790000001</v>
      </c>
      <c r="C5579">
        <v>21973.88364</v>
      </c>
      <c r="D5579">
        <v>2170.9933080000001</v>
      </c>
      <c r="E5579">
        <v>12138.49279</v>
      </c>
      <c r="F5579" s="260">
        <v>188</v>
      </c>
      <c r="G5579" s="260">
        <v>101.428571428571</v>
      </c>
      <c r="H5579" s="260">
        <v>86.571428571428598</v>
      </c>
      <c r="I5579" s="260">
        <v>1902.8571428571399</v>
      </c>
      <c r="J5579" s="260">
        <v>1305.7142857142901</v>
      </c>
      <c r="K5579" s="260">
        <v>19.1428571428571</v>
      </c>
      <c r="L5579" s="260">
        <v>578</v>
      </c>
      <c r="M5579" s="260">
        <v>43.142857142857103</v>
      </c>
      <c r="N5579" s="260">
        <v>8028.5714285714303</v>
      </c>
    </row>
    <row r="5580" spans="1:14" x14ac:dyDescent="0.25">
      <c r="A5580" s="263">
        <v>42104</v>
      </c>
      <c r="B5580">
        <v>70.508949060000006</v>
      </c>
      <c r="C5580">
        <v>11479.01807</v>
      </c>
      <c r="D5580">
        <v>1127.015042</v>
      </c>
      <c r="E5580">
        <v>3432.9295259999999</v>
      </c>
      <c r="F5580" s="260">
        <v>185</v>
      </c>
      <c r="G5580" s="260">
        <v>100.142857142857</v>
      </c>
      <c r="H5580" s="260">
        <v>84.857142857142904</v>
      </c>
      <c r="I5580" s="260">
        <v>1884.2857142857099</v>
      </c>
      <c r="J5580" s="260">
        <v>1298.57142857143</v>
      </c>
      <c r="K5580" s="260">
        <v>18.714285714285701</v>
      </c>
      <c r="L5580" s="260">
        <v>567</v>
      </c>
      <c r="M5580" s="260">
        <v>39.714285714285701</v>
      </c>
      <c r="N5580" s="260">
        <v>8462.8571428571395</v>
      </c>
    </row>
    <row r="5581" spans="1:14" x14ac:dyDescent="0.25">
      <c r="A5581" s="263">
        <v>42105</v>
      </c>
      <c r="B5581">
        <v>19.595258130000001</v>
      </c>
      <c r="C5581">
        <v>3158.7108210000001</v>
      </c>
      <c r="D5581">
        <v>308.13151499999998</v>
      </c>
      <c r="E5581">
        <v>279.02368000000001</v>
      </c>
      <c r="F5581" s="260">
        <v>182</v>
      </c>
      <c r="G5581" s="260">
        <v>98.857142857142904</v>
      </c>
      <c r="H5581" s="260">
        <v>83.142857142857096</v>
      </c>
      <c r="I5581" s="260">
        <v>1865.7142857142901</v>
      </c>
      <c r="J5581" s="260">
        <v>1291.42857142857</v>
      </c>
      <c r="K5581" s="260">
        <v>18.285714285714299</v>
      </c>
      <c r="L5581" s="260">
        <v>556</v>
      </c>
      <c r="M5581" s="260">
        <v>36.285714285714299</v>
      </c>
      <c r="N5581" s="260">
        <v>8897.1428571428605</v>
      </c>
    </row>
    <row r="5582" spans="1:14" x14ac:dyDescent="0.25">
      <c r="A5582" s="263">
        <v>42106</v>
      </c>
      <c r="B5582">
        <v>7.7304992339999998</v>
      </c>
      <c r="C5582">
        <v>1233.7346689999999</v>
      </c>
      <c r="D5582">
        <v>119.556809</v>
      </c>
      <c r="E5582">
        <v>43.16690929</v>
      </c>
      <c r="F5582" s="260">
        <v>179</v>
      </c>
      <c r="G5582" s="260">
        <v>97.571428571428598</v>
      </c>
      <c r="H5582" s="260">
        <v>81.428571428571402</v>
      </c>
      <c r="I5582" s="260">
        <v>1847.1428571428601</v>
      </c>
      <c r="J5582" s="260">
        <v>1284.2857142857099</v>
      </c>
      <c r="K5582" s="260">
        <v>17.8571428571429</v>
      </c>
      <c r="L5582" s="260">
        <v>545</v>
      </c>
      <c r="M5582" s="260">
        <v>32.857142857142897</v>
      </c>
      <c r="N5582" s="260">
        <v>9331.4285714285706</v>
      </c>
    </row>
    <row r="5583" spans="1:14" x14ac:dyDescent="0.25">
      <c r="A5583" s="263">
        <v>42107</v>
      </c>
      <c r="B5583">
        <v>5.2102998500000002</v>
      </c>
      <c r="C5583">
        <v>823.16782999999998</v>
      </c>
      <c r="D5583">
        <v>79.229903640000003</v>
      </c>
      <c r="E5583">
        <v>17.464320709999999</v>
      </c>
      <c r="F5583" s="260">
        <v>176</v>
      </c>
      <c r="G5583" s="260">
        <v>96.285714285714306</v>
      </c>
      <c r="H5583" s="260">
        <v>79.714285714285694</v>
      </c>
      <c r="I5583" s="260">
        <v>1828.57142857143</v>
      </c>
      <c r="J5583" s="260">
        <v>1277.1428571428601</v>
      </c>
      <c r="K5583" s="260">
        <v>17.428571428571399</v>
      </c>
      <c r="L5583" s="260">
        <v>534</v>
      </c>
      <c r="M5583" s="260">
        <v>29.428571428571399</v>
      </c>
      <c r="N5583" s="260">
        <v>9765.7142857142899</v>
      </c>
    </row>
    <row r="5584" spans="1:14" x14ac:dyDescent="0.25">
      <c r="A5584" s="263">
        <v>42108</v>
      </c>
      <c r="B5584">
        <v>4.1625765100000001</v>
      </c>
      <c r="C5584">
        <v>650.96036489999995</v>
      </c>
      <c r="D5584">
        <v>62.21886361</v>
      </c>
      <c r="E5584">
        <v>11.952918049999999</v>
      </c>
      <c r="F5584" s="260">
        <v>173</v>
      </c>
      <c r="G5584" s="260">
        <v>95</v>
      </c>
      <c r="H5584" s="260">
        <v>78</v>
      </c>
      <c r="I5584" s="260">
        <v>1810</v>
      </c>
      <c r="J5584" s="260">
        <v>1270</v>
      </c>
      <c r="K5584" s="260">
        <v>17</v>
      </c>
      <c r="L5584" s="260">
        <v>523</v>
      </c>
      <c r="M5584" s="260">
        <v>26</v>
      </c>
      <c r="N5584" s="260">
        <v>10200</v>
      </c>
    </row>
    <row r="5585" spans="1:14" x14ac:dyDescent="0.25">
      <c r="A5585" s="263">
        <v>42109</v>
      </c>
      <c r="B5585">
        <v>3.454655335</v>
      </c>
      <c r="C5585">
        <v>510.83100100000001</v>
      </c>
      <c r="D5585">
        <v>52.746072470000001</v>
      </c>
      <c r="E5585">
        <v>8.5162600249999993</v>
      </c>
      <c r="F5585" s="260">
        <v>176.71428571428601</v>
      </c>
      <c r="G5585" s="260">
        <v>95</v>
      </c>
      <c r="H5585" s="260">
        <v>81.714285714285694</v>
      </c>
      <c r="I5585" s="260">
        <v>1711.42857142857</v>
      </c>
      <c r="J5585" s="260">
        <v>1132.2857142857099</v>
      </c>
      <c r="K5585" s="260">
        <v>15.8571428571429</v>
      </c>
      <c r="L5585" s="260">
        <v>563.28571428571399</v>
      </c>
      <c r="M5585" s="260">
        <v>25.8571428571429</v>
      </c>
      <c r="N5585" s="260">
        <v>9868.5714285714294</v>
      </c>
    </row>
    <row r="5586" spans="1:14" x14ac:dyDescent="0.25">
      <c r="A5586" s="263">
        <v>42110</v>
      </c>
      <c r="B5586">
        <v>3.02990263</v>
      </c>
      <c r="C5586">
        <v>422.21952850000002</v>
      </c>
      <c r="D5586">
        <v>47.233238669999999</v>
      </c>
      <c r="E5586">
        <v>6.6068359870000002</v>
      </c>
      <c r="F5586" s="260">
        <v>180.42857142857099</v>
      </c>
      <c r="G5586" s="260">
        <v>95</v>
      </c>
      <c r="H5586" s="260">
        <v>85.428571428571402</v>
      </c>
      <c r="I5586" s="260">
        <v>1612.8571428571399</v>
      </c>
      <c r="J5586" s="260">
        <v>994.57142857142901</v>
      </c>
      <c r="K5586" s="260">
        <v>14.714285714285699</v>
      </c>
      <c r="L5586" s="260">
        <v>603.57142857142901</v>
      </c>
      <c r="M5586" s="260">
        <v>25.714285714285701</v>
      </c>
      <c r="N5586" s="260">
        <v>9537.1428571428605</v>
      </c>
    </row>
    <row r="5587" spans="1:14" x14ac:dyDescent="0.25">
      <c r="A5587" s="263">
        <v>42111</v>
      </c>
      <c r="B5587">
        <v>2.9449520890000001</v>
      </c>
      <c r="C5587">
        <v>385.300703</v>
      </c>
      <c r="D5587">
        <v>46.854019450000003</v>
      </c>
      <c r="E5587">
        <v>6.3189868860000002</v>
      </c>
      <c r="F5587" s="260">
        <v>184.142857142857</v>
      </c>
      <c r="G5587" s="260">
        <v>95</v>
      </c>
      <c r="H5587" s="260">
        <v>89.142857142857096</v>
      </c>
      <c r="I5587" s="260">
        <v>1514.2857142857099</v>
      </c>
      <c r="J5587" s="260">
        <v>856.857142857143</v>
      </c>
      <c r="K5587" s="260">
        <v>13.5714285714286</v>
      </c>
      <c r="L5587" s="260">
        <v>643.857142857143</v>
      </c>
      <c r="M5587" s="260">
        <v>25.571428571428601</v>
      </c>
      <c r="N5587" s="260">
        <v>9205.7142857142899</v>
      </c>
    </row>
    <row r="5588" spans="1:14" x14ac:dyDescent="0.25">
      <c r="A5588" s="263">
        <v>42112</v>
      </c>
      <c r="B5588">
        <v>3.4829721820000001</v>
      </c>
      <c r="C5588">
        <v>426.0291962</v>
      </c>
      <c r="D5588">
        <v>56.531623920000001</v>
      </c>
      <c r="E5588">
        <v>9.1102904900000006</v>
      </c>
      <c r="F5588" s="260">
        <v>187.857142857143</v>
      </c>
      <c r="G5588" s="260">
        <v>95</v>
      </c>
      <c r="H5588" s="260">
        <v>92.857142857142904</v>
      </c>
      <c r="I5588" s="260">
        <v>1415.7142857142901</v>
      </c>
      <c r="J5588" s="260">
        <v>719.142857142857</v>
      </c>
      <c r="K5588" s="260">
        <v>12.4285714285714</v>
      </c>
      <c r="L5588" s="260">
        <v>684.142857142857</v>
      </c>
      <c r="M5588" s="260">
        <v>25.428571428571399</v>
      </c>
      <c r="N5588" s="260">
        <v>8874.2857142857101</v>
      </c>
    </row>
    <row r="5589" spans="1:14" x14ac:dyDescent="0.25">
      <c r="A5589" s="263">
        <v>42113</v>
      </c>
      <c r="B5589">
        <v>2.8316847009999999</v>
      </c>
      <c r="C5589">
        <v>322.24895520000001</v>
      </c>
      <c r="D5589">
        <v>46.869397929999998</v>
      </c>
      <c r="E5589">
        <v>5.989041931</v>
      </c>
      <c r="F5589" s="260">
        <v>191.57142857142901</v>
      </c>
      <c r="G5589" s="260">
        <v>95</v>
      </c>
      <c r="H5589" s="260">
        <v>96.571428571428598</v>
      </c>
      <c r="I5589" s="260">
        <v>1317.1428571428601</v>
      </c>
      <c r="J5589" s="260">
        <v>581.42857142857099</v>
      </c>
      <c r="K5589" s="260">
        <v>11.285714285714301</v>
      </c>
      <c r="L5589" s="260">
        <v>724.42857142857099</v>
      </c>
      <c r="M5589" s="260">
        <v>25.285714285714299</v>
      </c>
      <c r="N5589" s="260">
        <v>8542.8571428571395</v>
      </c>
    </row>
    <row r="5590" spans="1:14" x14ac:dyDescent="0.25">
      <c r="A5590" s="263">
        <v>42114</v>
      </c>
      <c r="B5590">
        <v>5.0687156150000003</v>
      </c>
      <c r="C5590">
        <v>533.65755119999994</v>
      </c>
      <c r="D5590">
        <v>85.52284555</v>
      </c>
      <c r="E5590">
        <v>18.780504610000001</v>
      </c>
      <c r="F5590" s="260">
        <v>195.28571428571399</v>
      </c>
      <c r="G5590" s="260">
        <v>95</v>
      </c>
      <c r="H5590" s="260">
        <v>100.28571428571399</v>
      </c>
      <c r="I5590" s="260">
        <v>1218.57142857143</v>
      </c>
      <c r="J5590" s="260">
        <v>443.71428571428601</v>
      </c>
      <c r="K5590" s="260">
        <v>10.1428571428571</v>
      </c>
      <c r="L5590" s="260">
        <v>764.71428571428601</v>
      </c>
      <c r="M5590" s="260">
        <v>25.1428571428571</v>
      </c>
      <c r="N5590" s="260">
        <v>8211.4285714285706</v>
      </c>
    </row>
    <row r="5591" spans="1:14" x14ac:dyDescent="0.25">
      <c r="A5591" s="263">
        <v>42115</v>
      </c>
      <c r="B5591">
        <v>6.4279242710000002</v>
      </c>
      <c r="C5591">
        <v>622.01737590000005</v>
      </c>
      <c r="D5591">
        <v>110.51915870000001</v>
      </c>
      <c r="E5591">
        <v>33.254903169999999</v>
      </c>
      <c r="F5591" s="260">
        <v>199</v>
      </c>
      <c r="G5591" s="260">
        <v>95</v>
      </c>
      <c r="H5591" s="260">
        <v>104</v>
      </c>
      <c r="I5591" s="260">
        <v>1120</v>
      </c>
      <c r="J5591" s="260">
        <v>306</v>
      </c>
      <c r="K5591" s="260">
        <v>9</v>
      </c>
      <c r="L5591" s="260">
        <v>805</v>
      </c>
      <c r="M5591" s="260">
        <v>25</v>
      </c>
      <c r="N5591" s="260">
        <v>7880</v>
      </c>
    </row>
    <row r="5592" spans="1:14" x14ac:dyDescent="0.25">
      <c r="A5592" s="263">
        <v>42116</v>
      </c>
      <c r="B5592">
        <v>3.9643585809999999</v>
      </c>
      <c r="C5592">
        <v>394.87729880000001</v>
      </c>
      <c r="D5592">
        <v>70.754965810000002</v>
      </c>
      <c r="E5592">
        <v>12.47498854</v>
      </c>
      <c r="F5592" s="260">
        <v>206.57142857142901</v>
      </c>
      <c r="G5592" s="260">
        <v>96</v>
      </c>
      <c r="H5592" s="260">
        <v>110.571428571429</v>
      </c>
      <c r="I5592" s="260">
        <v>1152.8571428571399</v>
      </c>
      <c r="J5592" s="260">
        <v>341.42857142857099</v>
      </c>
      <c r="K5592" s="260">
        <v>11.5714285714286</v>
      </c>
      <c r="L5592" s="260">
        <v>800</v>
      </c>
      <c r="M5592" s="260">
        <v>29.8571428571429</v>
      </c>
      <c r="N5592" s="260">
        <v>7882.8571428571404</v>
      </c>
    </row>
    <row r="5593" spans="1:14" x14ac:dyDescent="0.25">
      <c r="A5593" s="263">
        <v>42117</v>
      </c>
      <c r="B5593">
        <v>3.284754253</v>
      </c>
      <c r="C5593">
        <v>336.50899570000001</v>
      </c>
      <c r="D5593">
        <v>60.774335489999999</v>
      </c>
      <c r="E5593">
        <v>8.7667438349999998</v>
      </c>
      <c r="F5593" s="260">
        <v>214.142857142857</v>
      </c>
      <c r="G5593" s="260">
        <v>97</v>
      </c>
      <c r="H5593" s="260">
        <v>117.142857142857</v>
      </c>
      <c r="I5593" s="260">
        <v>1185.7142857142901</v>
      </c>
      <c r="J5593" s="260">
        <v>376.857142857143</v>
      </c>
      <c r="K5593" s="260">
        <v>14.1428571428571</v>
      </c>
      <c r="L5593" s="260">
        <v>795</v>
      </c>
      <c r="M5593" s="260">
        <v>34.714285714285701</v>
      </c>
      <c r="N5593" s="260">
        <v>7885.7142857142899</v>
      </c>
    </row>
    <row r="5594" spans="1:14" x14ac:dyDescent="0.25">
      <c r="A5594" s="263">
        <v>42118</v>
      </c>
      <c r="B5594">
        <v>2.6901004660000001</v>
      </c>
      <c r="C5594">
        <v>283.22607470000003</v>
      </c>
      <c r="D5594">
        <v>51.531871969999997</v>
      </c>
      <c r="E5594">
        <v>5.7609280429999998</v>
      </c>
      <c r="F5594" s="260">
        <v>221.71428571428601</v>
      </c>
      <c r="G5594" s="260">
        <v>98</v>
      </c>
      <c r="H5594" s="260">
        <v>123.71428571428601</v>
      </c>
      <c r="I5594" s="260">
        <v>1218.57142857143</v>
      </c>
      <c r="J5594" s="260">
        <v>412.28571428571399</v>
      </c>
      <c r="K5594" s="260">
        <v>16.714285714285701</v>
      </c>
      <c r="L5594" s="260">
        <v>790</v>
      </c>
      <c r="M5594" s="260">
        <v>39.571428571428598</v>
      </c>
      <c r="N5594" s="260">
        <v>7888.5714285714303</v>
      </c>
    </row>
    <row r="5595" spans="1:14" x14ac:dyDescent="0.25">
      <c r="A5595" s="263">
        <v>42119</v>
      </c>
      <c r="B5595">
        <v>11.326738799999999</v>
      </c>
      <c r="C5595">
        <v>1224.6858340000001</v>
      </c>
      <c r="D5595">
        <v>224.38593180000001</v>
      </c>
      <c r="E5595">
        <v>107.0163218</v>
      </c>
      <c r="F5595" s="260">
        <v>229.28571428571399</v>
      </c>
      <c r="G5595" s="260">
        <v>99</v>
      </c>
      <c r="H5595" s="260">
        <v>130.28571428571399</v>
      </c>
      <c r="I5595" s="260">
        <v>1251.42857142857</v>
      </c>
      <c r="J5595" s="260">
        <v>447.71428571428601</v>
      </c>
      <c r="K5595" s="260">
        <v>19.285714285714299</v>
      </c>
      <c r="L5595" s="260">
        <v>785</v>
      </c>
      <c r="M5595" s="260">
        <v>44.428571428571402</v>
      </c>
      <c r="N5595" s="260">
        <v>7891.4285714285697</v>
      </c>
    </row>
    <row r="5596" spans="1:14" x14ac:dyDescent="0.25">
      <c r="A5596" s="263">
        <v>42120</v>
      </c>
      <c r="B5596">
        <v>28.31684701</v>
      </c>
      <c r="C5596">
        <v>3142.1020680000001</v>
      </c>
      <c r="D5596">
        <v>579.48890210000002</v>
      </c>
      <c r="E5596">
        <v>639.88544639999998</v>
      </c>
      <c r="F5596" s="260">
        <v>236.857142857143</v>
      </c>
      <c r="G5596" s="260">
        <v>100</v>
      </c>
      <c r="H5596" s="260">
        <v>136.857142857143</v>
      </c>
      <c r="I5596" s="260">
        <v>1284.2857142857099</v>
      </c>
      <c r="J5596" s="260">
        <v>483.142857142857</v>
      </c>
      <c r="K5596" s="260">
        <v>21.8571428571429</v>
      </c>
      <c r="L5596" s="260">
        <v>780</v>
      </c>
      <c r="M5596" s="260">
        <v>49.285714285714299</v>
      </c>
      <c r="N5596" s="260">
        <v>7894.2857142857101</v>
      </c>
    </row>
    <row r="5597" spans="1:14" x14ac:dyDescent="0.25">
      <c r="A5597" s="263">
        <v>42121</v>
      </c>
      <c r="B5597">
        <v>7.0792117530000001</v>
      </c>
      <c r="C5597">
        <v>805.622388</v>
      </c>
      <c r="D5597">
        <v>149.50324359999999</v>
      </c>
      <c r="E5597">
        <v>45.14392316</v>
      </c>
      <c r="F5597" s="260">
        <v>244.42857142857099</v>
      </c>
      <c r="G5597" s="260">
        <v>101</v>
      </c>
      <c r="H5597" s="260">
        <v>143.42857142857099</v>
      </c>
      <c r="I5597" s="260">
        <v>1317.1428571428601</v>
      </c>
      <c r="J5597" s="260">
        <v>518.57142857142901</v>
      </c>
      <c r="K5597" s="260">
        <v>24.428571428571399</v>
      </c>
      <c r="L5597" s="260">
        <v>775</v>
      </c>
      <c r="M5597" s="260">
        <v>54.142857142857103</v>
      </c>
      <c r="N5597" s="260">
        <v>7897.1428571428596</v>
      </c>
    </row>
    <row r="5598" spans="1:14" x14ac:dyDescent="0.25">
      <c r="A5598" s="263">
        <v>42122</v>
      </c>
      <c r="B5598">
        <v>4.2475270519999997</v>
      </c>
      <c r="C5598">
        <v>495.43155530000001</v>
      </c>
      <c r="D5598">
        <v>92.480557000000005</v>
      </c>
      <c r="E5598">
        <v>15.803193329999999</v>
      </c>
      <c r="F5598" s="260">
        <v>252</v>
      </c>
      <c r="G5598" s="260">
        <v>102</v>
      </c>
      <c r="H5598" s="260">
        <v>150</v>
      </c>
      <c r="I5598" s="260">
        <v>1350</v>
      </c>
      <c r="J5598" s="260">
        <v>554</v>
      </c>
      <c r="K5598" s="260">
        <v>27</v>
      </c>
      <c r="L5598" s="260">
        <v>770</v>
      </c>
      <c r="M5598" s="260">
        <v>59</v>
      </c>
      <c r="N5598" s="260">
        <v>7900</v>
      </c>
    </row>
    <row r="5599" spans="1:14" x14ac:dyDescent="0.25">
      <c r="A5599" s="263">
        <v>42123</v>
      </c>
      <c r="B5599">
        <v>3.114853171</v>
      </c>
      <c r="C5599">
        <v>351.39815570000002</v>
      </c>
      <c r="D5599">
        <v>66.511904740000006</v>
      </c>
      <c r="E5599">
        <v>8.7976008770000007</v>
      </c>
      <c r="F5599" s="260">
        <v>247.142857142857</v>
      </c>
      <c r="G5599" s="260">
        <v>93.857142857142904</v>
      </c>
      <c r="H5599" s="260">
        <v>153.28571428571399</v>
      </c>
      <c r="I5599" s="260">
        <v>1305.7142857142901</v>
      </c>
      <c r="J5599" s="260">
        <v>498.71428571428601</v>
      </c>
      <c r="K5599" s="260">
        <v>24.571428571428601</v>
      </c>
      <c r="L5599" s="260">
        <v>783.28571428571399</v>
      </c>
      <c r="M5599" s="260">
        <v>53.285714285714299</v>
      </c>
      <c r="N5599" s="260">
        <v>7618.5714285714303</v>
      </c>
    </row>
    <row r="5600" spans="1:14" x14ac:dyDescent="0.25">
      <c r="A5600" s="263">
        <v>42124</v>
      </c>
      <c r="B5600">
        <v>2.406931996</v>
      </c>
      <c r="C5600">
        <v>262.32532900000001</v>
      </c>
      <c r="D5600">
        <v>50.38547655</v>
      </c>
      <c r="E5600">
        <v>4.954678855</v>
      </c>
      <c r="F5600" s="260">
        <v>242.28571428571399</v>
      </c>
      <c r="G5600" s="260">
        <v>85.714285714285694</v>
      </c>
      <c r="H5600" s="260">
        <v>156.57142857142901</v>
      </c>
      <c r="I5600" s="260">
        <v>1261.42857142857</v>
      </c>
      <c r="J5600" s="260">
        <v>443.42857142857099</v>
      </c>
      <c r="K5600" s="260">
        <v>22.1428571428571</v>
      </c>
      <c r="L5600" s="260">
        <v>796.57142857142901</v>
      </c>
      <c r="M5600" s="260">
        <v>47.571428571428598</v>
      </c>
      <c r="N5600" s="260">
        <v>7337.1428571428596</v>
      </c>
    </row>
    <row r="5601" spans="1:14" x14ac:dyDescent="0.25">
      <c r="A5601" s="263">
        <v>42125</v>
      </c>
      <c r="B5601">
        <v>2.067129832</v>
      </c>
      <c r="C5601">
        <v>217.38173560000001</v>
      </c>
      <c r="D5601">
        <v>42.404747010000001</v>
      </c>
      <c r="E5601">
        <v>3.792107852</v>
      </c>
      <c r="F5601" s="260">
        <v>237.42857142857099</v>
      </c>
      <c r="G5601" s="260">
        <v>77.571428571428598</v>
      </c>
      <c r="H5601" s="260">
        <v>159.857142857143</v>
      </c>
      <c r="I5601" s="260">
        <v>1217.1428571428601</v>
      </c>
      <c r="J5601" s="260">
        <v>388.142857142857</v>
      </c>
      <c r="K5601" s="260">
        <v>19.714285714285701</v>
      </c>
      <c r="L5601" s="260">
        <v>809.857142857143</v>
      </c>
      <c r="M5601" s="260">
        <v>41.857142857142897</v>
      </c>
      <c r="N5601" s="260">
        <v>7055.7142857142899</v>
      </c>
    </row>
    <row r="5602" spans="1:14" x14ac:dyDescent="0.25">
      <c r="A5602" s="263">
        <v>42126</v>
      </c>
      <c r="B5602">
        <v>1.9453673899999999</v>
      </c>
      <c r="C5602">
        <v>197.13352660000001</v>
      </c>
      <c r="D5602">
        <v>39.090545830000003</v>
      </c>
      <c r="E5602">
        <v>3.5144478029999999</v>
      </c>
      <c r="F5602" s="260">
        <v>232.57142857142901</v>
      </c>
      <c r="G5602" s="260">
        <v>69.428571428571402</v>
      </c>
      <c r="H5602" s="260">
        <v>163.142857142857</v>
      </c>
      <c r="I5602" s="260">
        <v>1172.8571428571399</v>
      </c>
      <c r="J5602" s="260">
        <v>332.857142857143</v>
      </c>
      <c r="K5602" s="260">
        <v>17.285714285714299</v>
      </c>
      <c r="L5602" s="260">
        <v>823.142857142857</v>
      </c>
      <c r="M5602" s="260">
        <v>36.142857142857103</v>
      </c>
      <c r="N5602" s="260">
        <v>6774.2857142857101</v>
      </c>
    </row>
    <row r="5603" spans="1:14" x14ac:dyDescent="0.25">
      <c r="A5603" s="263">
        <v>42127</v>
      </c>
      <c r="B5603">
        <v>1.9368723349999999</v>
      </c>
      <c r="C5603">
        <v>188.86165439999999</v>
      </c>
      <c r="D5603">
        <v>38.10702242</v>
      </c>
      <c r="E5603">
        <v>3.5564900370000001</v>
      </c>
      <c r="F5603" s="260">
        <v>227.71428571428601</v>
      </c>
      <c r="G5603" s="260">
        <v>61.285714285714299</v>
      </c>
      <c r="H5603" s="260">
        <v>166.42857142857099</v>
      </c>
      <c r="I5603" s="260">
        <v>1128.57142857143</v>
      </c>
      <c r="J5603" s="260">
        <v>277.57142857142901</v>
      </c>
      <c r="K5603" s="260">
        <v>14.8571428571429</v>
      </c>
      <c r="L5603" s="260">
        <v>836.42857142857099</v>
      </c>
      <c r="M5603" s="260">
        <v>30.428571428571399</v>
      </c>
      <c r="N5603" s="260">
        <v>6492.8571428571404</v>
      </c>
    </row>
    <row r="5604" spans="1:14" x14ac:dyDescent="0.25">
      <c r="A5604" s="263">
        <v>42128</v>
      </c>
      <c r="B5604">
        <v>1.4753077290000001</v>
      </c>
      <c r="C5604">
        <v>138.2102002</v>
      </c>
      <c r="D5604">
        <v>28.406839560000002</v>
      </c>
      <c r="E5604">
        <v>2.3227400239999998</v>
      </c>
      <c r="F5604" s="260">
        <v>222.857142857143</v>
      </c>
      <c r="G5604" s="260">
        <v>53.142857142857103</v>
      </c>
      <c r="H5604" s="260">
        <v>169.71428571428601</v>
      </c>
      <c r="I5604" s="260">
        <v>1084.2857142857099</v>
      </c>
      <c r="J5604" s="260">
        <v>222.28571428571399</v>
      </c>
      <c r="K5604" s="260">
        <v>12.4285714285714</v>
      </c>
      <c r="L5604" s="260">
        <v>849.71428571428601</v>
      </c>
      <c r="M5604" s="260">
        <v>24.714285714285701</v>
      </c>
      <c r="N5604" s="260">
        <v>6211.4285714285697</v>
      </c>
    </row>
    <row r="5605" spans="1:14" x14ac:dyDescent="0.25">
      <c r="A5605" s="263">
        <v>42129</v>
      </c>
      <c r="B5605">
        <v>1.3478819179999999</v>
      </c>
      <c r="C5605">
        <v>121.1152776</v>
      </c>
      <c r="D5605">
        <v>25.387625499999999</v>
      </c>
      <c r="E5605">
        <v>2.0255986410000002</v>
      </c>
      <c r="F5605" s="260">
        <v>218</v>
      </c>
      <c r="G5605" s="260">
        <v>45</v>
      </c>
      <c r="H5605" s="260">
        <v>173</v>
      </c>
      <c r="I5605" s="260">
        <v>1040</v>
      </c>
      <c r="J5605" s="260">
        <v>167</v>
      </c>
      <c r="K5605" s="260">
        <v>10</v>
      </c>
      <c r="L5605" s="260">
        <v>863</v>
      </c>
      <c r="M5605" s="260">
        <v>19</v>
      </c>
      <c r="N5605" s="260">
        <v>5930</v>
      </c>
    </row>
    <row r="5606" spans="1:14" x14ac:dyDescent="0.25">
      <c r="A5606" s="263">
        <v>42130</v>
      </c>
      <c r="B5606">
        <v>1.2317828449999999</v>
      </c>
      <c r="C5606">
        <v>109.0866888</v>
      </c>
      <c r="D5606">
        <v>22.957616730000002</v>
      </c>
      <c r="E5606">
        <v>1.7586221609999999</v>
      </c>
      <c r="F5606" s="260">
        <v>215.71428571428601</v>
      </c>
      <c r="G5606" s="260">
        <v>58.428571428571402</v>
      </c>
      <c r="H5606" s="260">
        <v>157.28571428571399</v>
      </c>
      <c r="I5606" s="260">
        <v>1025</v>
      </c>
      <c r="J5606" s="260">
        <v>198.142857142857</v>
      </c>
      <c r="K5606" s="260">
        <v>13</v>
      </c>
      <c r="L5606" s="260">
        <v>814</v>
      </c>
      <c r="M5606" s="260">
        <v>22.714285714285701</v>
      </c>
      <c r="N5606" s="260">
        <v>5781.4285714285697</v>
      </c>
    </row>
    <row r="5607" spans="1:14" x14ac:dyDescent="0.25">
      <c r="A5607" s="263">
        <v>42131</v>
      </c>
      <c r="B5607">
        <v>1.129842196</v>
      </c>
      <c r="C5607">
        <v>98.594549389999997</v>
      </c>
      <c r="D5607">
        <v>20.834548340000001</v>
      </c>
      <c r="E5607">
        <v>1.5287654340000001</v>
      </c>
      <c r="F5607" s="260">
        <v>213.42857142857099</v>
      </c>
      <c r="G5607" s="260">
        <v>71.857142857142904</v>
      </c>
      <c r="H5607" s="260">
        <v>141.57142857142901</v>
      </c>
      <c r="I5607" s="260">
        <v>1010</v>
      </c>
      <c r="J5607" s="260">
        <v>229.28571428571399</v>
      </c>
      <c r="K5607" s="260">
        <v>16</v>
      </c>
      <c r="L5607" s="260">
        <v>765</v>
      </c>
      <c r="M5607" s="260">
        <v>26.428571428571399</v>
      </c>
      <c r="N5607" s="260">
        <v>5632.8571428571404</v>
      </c>
    </row>
    <row r="5608" spans="1:14" x14ac:dyDescent="0.25">
      <c r="A5608" s="263">
        <v>42132</v>
      </c>
      <c r="B5608">
        <v>1.0392282850000001</v>
      </c>
      <c r="C5608">
        <v>89.340377200000006</v>
      </c>
      <c r="D5608">
        <v>18.958374370000001</v>
      </c>
      <c r="E5608">
        <v>1.3282358990000001</v>
      </c>
      <c r="F5608" s="260">
        <v>211.142857142857</v>
      </c>
      <c r="G5608" s="260">
        <v>85.285714285714306</v>
      </c>
      <c r="H5608" s="260">
        <v>125.857142857143</v>
      </c>
      <c r="I5608" s="260">
        <v>995</v>
      </c>
      <c r="J5608" s="260">
        <v>260.42857142857099</v>
      </c>
      <c r="K5608" s="260">
        <v>19</v>
      </c>
      <c r="L5608" s="260">
        <v>716</v>
      </c>
      <c r="M5608" s="260">
        <v>30.1428571428571</v>
      </c>
      <c r="N5608" s="260">
        <v>5484.2857142857101</v>
      </c>
    </row>
    <row r="5609" spans="1:14" x14ac:dyDescent="0.25">
      <c r="A5609" s="263">
        <v>42133</v>
      </c>
      <c r="B5609">
        <v>0.94578269000000004</v>
      </c>
      <c r="C5609">
        <v>80.081311929999998</v>
      </c>
      <c r="D5609">
        <v>17.06689184</v>
      </c>
      <c r="E5609">
        <v>1.1627313050000001</v>
      </c>
      <c r="F5609" s="260">
        <v>208.857142857143</v>
      </c>
      <c r="G5609" s="260">
        <v>98.714285714285694</v>
      </c>
      <c r="H5609" s="260">
        <v>110.142857142857</v>
      </c>
      <c r="I5609" s="260">
        <v>980</v>
      </c>
      <c r="J5609" s="260">
        <v>291.57142857142901</v>
      </c>
      <c r="K5609" s="260">
        <v>22</v>
      </c>
      <c r="L5609" s="260">
        <v>667</v>
      </c>
      <c r="M5609" s="260">
        <v>33.857142857142897</v>
      </c>
      <c r="N5609" s="260">
        <v>5335.7142857142899</v>
      </c>
    </row>
    <row r="5610" spans="1:14" x14ac:dyDescent="0.25">
      <c r="A5610" s="263">
        <v>42134</v>
      </c>
      <c r="B5610">
        <v>0.89764405000000003</v>
      </c>
      <c r="C5610">
        <v>74.841970309999994</v>
      </c>
      <c r="D5610">
        <v>16.020945829999999</v>
      </c>
      <c r="E5610">
        <v>1.108280607</v>
      </c>
      <c r="F5610" s="260">
        <v>206.57142857142901</v>
      </c>
      <c r="G5610" s="260">
        <v>112.142857142857</v>
      </c>
      <c r="H5610" s="260">
        <v>94.428571428571402</v>
      </c>
      <c r="I5610" s="260">
        <v>965</v>
      </c>
      <c r="J5610" s="260">
        <v>322.71428571428601</v>
      </c>
      <c r="K5610" s="260">
        <v>25</v>
      </c>
      <c r="L5610" s="260">
        <v>618</v>
      </c>
      <c r="M5610" s="260">
        <v>37.571428571428598</v>
      </c>
      <c r="N5610" s="260">
        <v>5187.1428571428596</v>
      </c>
    </row>
    <row r="5611" spans="1:14" x14ac:dyDescent="0.25">
      <c r="A5611" s="263">
        <v>42135</v>
      </c>
      <c r="B5611">
        <v>0.89198068100000005</v>
      </c>
      <c r="C5611">
        <v>73.213774299999997</v>
      </c>
      <c r="D5611">
        <v>15.743713870000001</v>
      </c>
      <c r="E5611">
        <v>1.1173758760000001</v>
      </c>
      <c r="F5611" s="260">
        <v>204.28571428571399</v>
      </c>
      <c r="G5611" s="260">
        <v>125.571428571429</v>
      </c>
      <c r="H5611" s="260">
        <v>78.714285714285694</v>
      </c>
      <c r="I5611" s="260">
        <v>950</v>
      </c>
      <c r="J5611" s="260">
        <v>353.857142857143</v>
      </c>
      <c r="K5611" s="260">
        <v>28</v>
      </c>
      <c r="L5611" s="260">
        <v>569</v>
      </c>
      <c r="M5611" s="260">
        <v>41.285714285714299</v>
      </c>
      <c r="N5611" s="260">
        <v>5038.5714285714303</v>
      </c>
    </row>
    <row r="5612" spans="1:14" x14ac:dyDescent="0.25">
      <c r="A5612" s="263">
        <v>42136</v>
      </c>
      <c r="B5612">
        <v>0.94295100499999995</v>
      </c>
      <c r="C5612">
        <v>76.175353990000005</v>
      </c>
      <c r="D5612">
        <v>16.457135300000001</v>
      </c>
      <c r="E5612">
        <v>1.2150642780000001</v>
      </c>
      <c r="F5612" s="260">
        <v>202</v>
      </c>
      <c r="G5612" s="260">
        <v>139</v>
      </c>
      <c r="H5612" s="260">
        <v>63</v>
      </c>
      <c r="I5612" s="260">
        <v>935</v>
      </c>
      <c r="J5612" s="260">
        <v>385</v>
      </c>
      <c r="K5612" s="260">
        <v>31</v>
      </c>
      <c r="L5612" s="260">
        <v>520</v>
      </c>
      <c r="M5612" s="260">
        <v>45</v>
      </c>
      <c r="N5612" s="260">
        <v>4890</v>
      </c>
    </row>
    <row r="5613" spans="1:14" x14ac:dyDescent="0.25">
      <c r="A5613" s="263">
        <v>42137</v>
      </c>
      <c r="B5613">
        <v>0.87215888799999997</v>
      </c>
      <c r="C5613">
        <v>67.027852589999995</v>
      </c>
      <c r="D5613">
        <v>14.24200578</v>
      </c>
      <c r="E5613">
        <v>1.1213913719999999</v>
      </c>
      <c r="F5613" s="260">
        <v>189</v>
      </c>
      <c r="G5613" s="260">
        <v>121.5</v>
      </c>
      <c r="H5613" s="260">
        <v>67.5</v>
      </c>
      <c r="I5613" s="260">
        <v>889.5</v>
      </c>
      <c r="J5613" s="260">
        <v>350</v>
      </c>
      <c r="K5613" s="260">
        <v>20</v>
      </c>
      <c r="L5613" s="260">
        <v>520</v>
      </c>
      <c r="M5613" s="260">
        <v>25.5</v>
      </c>
      <c r="N5613" s="260">
        <v>5090</v>
      </c>
    </row>
    <row r="5614" spans="1:14" x14ac:dyDescent="0.25">
      <c r="A5614" s="263">
        <v>42138</v>
      </c>
      <c r="B5614">
        <v>0.90330741999999997</v>
      </c>
      <c r="C5614">
        <v>65.870622359999999</v>
      </c>
      <c r="D5614">
        <v>13.736053950000001</v>
      </c>
      <c r="E5614">
        <v>1.188654257</v>
      </c>
      <c r="F5614" s="260">
        <v>176</v>
      </c>
      <c r="G5614" s="260">
        <v>104</v>
      </c>
      <c r="H5614" s="260">
        <v>72</v>
      </c>
      <c r="I5614" s="260">
        <v>844</v>
      </c>
      <c r="J5614" s="260">
        <v>315</v>
      </c>
      <c r="K5614" s="260">
        <v>9</v>
      </c>
      <c r="L5614" s="260">
        <v>520</v>
      </c>
      <c r="M5614" s="260">
        <v>6</v>
      </c>
      <c r="N5614" s="260">
        <v>5290</v>
      </c>
    </row>
    <row r="5615" spans="1:14" x14ac:dyDescent="0.25">
      <c r="A5615" s="263">
        <v>42139</v>
      </c>
      <c r="B5615">
        <v>0.84667372600000002</v>
      </c>
      <c r="C5615">
        <v>59.50233291</v>
      </c>
      <c r="D5615">
        <v>12.626140469999999</v>
      </c>
      <c r="E5615">
        <v>1.1145521220000001</v>
      </c>
      <c r="F5615" s="260">
        <v>172.6</v>
      </c>
      <c r="G5615" s="260">
        <v>99.8</v>
      </c>
      <c r="H5615" s="260">
        <v>72.8</v>
      </c>
      <c r="I5615" s="260">
        <v>813.4</v>
      </c>
      <c r="J5615" s="260">
        <v>272.39999999999998</v>
      </c>
      <c r="K5615" s="260">
        <v>8.8000000000000007</v>
      </c>
      <c r="L5615" s="260">
        <v>532.20000000000005</v>
      </c>
      <c r="M5615" s="260">
        <v>7</v>
      </c>
      <c r="N5615" s="260">
        <v>5158</v>
      </c>
    </row>
    <row r="5616" spans="1:14" x14ac:dyDescent="0.25">
      <c r="A5616" s="263">
        <v>42140</v>
      </c>
      <c r="B5616">
        <v>0.73623802199999999</v>
      </c>
      <c r="C5616">
        <v>49.794663479999997</v>
      </c>
      <c r="D5616">
        <v>10.762975300000001</v>
      </c>
      <c r="E5616">
        <v>0.95251759800000002</v>
      </c>
      <c r="F5616" s="260">
        <v>169.2</v>
      </c>
      <c r="G5616" s="260">
        <v>95.6</v>
      </c>
      <c r="H5616" s="260">
        <v>73.599999999999994</v>
      </c>
      <c r="I5616" s="260">
        <v>782.8</v>
      </c>
      <c r="J5616" s="260">
        <v>229.8</v>
      </c>
      <c r="K5616" s="260">
        <v>8.6</v>
      </c>
      <c r="L5616" s="260">
        <v>544.4</v>
      </c>
      <c r="M5616" s="260">
        <v>8</v>
      </c>
      <c r="N5616" s="260">
        <v>5026</v>
      </c>
    </row>
    <row r="5617" spans="1:14" x14ac:dyDescent="0.25">
      <c r="A5617" s="263">
        <v>42141</v>
      </c>
      <c r="B5617">
        <v>0.69093106699999995</v>
      </c>
      <c r="C5617">
        <v>44.903665320000002</v>
      </c>
      <c r="D5617">
        <v>9.8976704469999994</v>
      </c>
      <c r="E5617">
        <v>0.89373198200000004</v>
      </c>
      <c r="F5617" s="260">
        <v>165.8</v>
      </c>
      <c r="G5617" s="260">
        <v>91.4</v>
      </c>
      <c r="H5617" s="260">
        <v>74.400000000000006</v>
      </c>
      <c r="I5617" s="260">
        <v>752.2</v>
      </c>
      <c r="J5617" s="260">
        <v>187.2</v>
      </c>
      <c r="K5617" s="260">
        <v>8.4</v>
      </c>
      <c r="L5617" s="260">
        <v>556.6</v>
      </c>
      <c r="M5617" s="260">
        <v>9</v>
      </c>
      <c r="N5617" s="260">
        <v>4894</v>
      </c>
    </row>
    <row r="5618" spans="1:14" x14ac:dyDescent="0.25">
      <c r="A5618" s="263">
        <v>42142</v>
      </c>
      <c r="B5618">
        <v>0.64562411200000003</v>
      </c>
      <c r="C5618">
        <v>40.252235839999997</v>
      </c>
      <c r="D5618">
        <v>9.0589843400000003</v>
      </c>
      <c r="E5618">
        <v>0.83402864600000004</v>
      </c>
      <c r="F5618" s="260">
        <v>162.4</v>
      </c>
      <c r="G5618" s="260">
        <v>87.2</v>
      </c>
      <c r="H5618" s="260">
        <v>75.2</v>
      </c>
      <c r="I5618" s="260">
        <v>721.6</v>
      </c>
      <c r="J5618" s="260">
        <v>144.6</v>
      </c>
      <c r="K5618" s="260">
        <v>8.1999999999999993</v>
      </c>
      <c r="L5618" s="260">
        <v>568.79999999999995</v>
      </c>
      <c r="M5618" s="260">
        <v>10</v>
      </c>
      <c r="N5618" s="260">
        <v>4762</v>
      </c>
    </row>
    <row r="5619" spans="1:14" x14ac:dyDescent="0.25">
      <c r="A5619" s="263">
        <v>42143</v>
      </c>
      <c r="B5619">
        <v>0.62297063399999997</v>
      </c>
      <c r="C5619">
        <v>37.192841979999997</v>
      </c>
      <c r="D5619">
        <v>8.5581213819999995</v>
      </c>
      <c r="E5619">
        <v>0.80998147399999998</v>
      </c>
      <c r="F5619" s="260">
        <v>159</v>
      </c>
      <c r="G5619" s="260">
        <v>83</v>
      </c>
      <c r="H5619" s="260">
        <v>76</v>
      </c>
      <c r="I5619" s="260">
        <v>691</v>
      </c>
      <c r="J5619" s="260">
        <v>102</v>
      </c>
      <c r="K5619" s="260">
        <v>8</v>
      </c>
      <c r="L5619" s="260">
        <v>581</v>
      </c>
      <c r="M5619" s="260">
        <v>11</v>
      </c>
      <c r="N5619" s="260">
        <v>4630</v>
      </c>
    </row>
    <row r="5620" spans="1:14" x14ac:dyDescent="0.25">
      <c r="A5620" s="263">
        <v>42144</v>
      </c>
      <c r="B5620">
        <v>0.59465378700000004</v>
      </c>
      <c r="C5620">
        <v>36.236230929999998</v>
      </c>
      <c r="D5620">
        <v>8.0883788699999997</v>
      </c>
      <c r="E5620">
        <v>0.77605569600000002</v>
      </c>
      <c r="F5620" s="260">
        <v>157.42857142857099</v>
      </c>
      <c r="G5620" s="260">
        <v>91.428571428571402</v>
      </c>
      <c r="H5620" s="260">
        <v>66</v>
      </c>
      <c r="I5620" s="260">
        <v>705.28571428571399</v>
      </c>
      <c r="J5620" s="260">
        <v>132.857142857143</v>
      </c>
      <c r="K5620" s="260">
        <v>8.1428571428571406</v>
      </c>
      <c r="L5620" s="260">
        <v>564.28571428571399</v>
      </c>
      <c r="M5620" s="260">
        <v>10.4285714285714</v>
      </c>
      <c r="N5620" s="260">
        <v>4662.8571428571404</v>
      </c>
    </row>
    <row r="5621" spans="1:14" x14ac:dyDescent="0.25">
      <c r="A5621" s="263">
        <v>42145</v>
      </c>
      <c r="B5621">
        <v>0.515366616</v>
      </c>
      <c r="C5621">
        <v>32.040843160000001</v>
      </c>
      <c r="D5621">
        <v>6.9399563009999996</v>
      </c>
      <c r="E5621">
        <v>0.65934964399999996</v>
      </c>
      <c r="F5621" s="260">
        <v>155.857142857143</v>
      </c>
      <c r="G5621" s="260">
        <v>99.857142857142904</v>
      </c>
      <c r="H5621" s="260">
        <v>56</v>
      </c>
      <c r="I5621" s="260">
        <v>719.57142857142901</v>
      </c>
      <c r="J5621" s="260">
        <v>163.71428571428601</v>
      </c>
      <c r="K5621" s="260">
        <v>8.28571428571429</v>
      </c>
      <c r="L5621" s="260">
        <v>547.57142857142901</v>
      </c>
      <c r="M5621" s="260">
        <v>9.8571428571428594</v>
      </c>
      <c r="N5621" s="260">
        <v>4695.7142857142899</v>
      </c>
    </row>
    <row r="5622" spans="1:14" x14ac:dyDescent="0.25">
      <c r="A5622" s="263">
        <v>42146</v>
      </c>
      <c r="B5622">
        <v>0.45590123700000001</v>
      </c>
      <c r="C5622">
        <v>28.906535160000001</v>
      </c>
      <c r="D5622">
        <v>6.0772937469999997</v>
      </c>
      <c r="E5622">
        <v>0.57427081499999999</v>
      </c>
      <c r="F5622" s="260">
        <v>154.28571428571399</v>
      </c>
      <c r="G5622" s="260">
        <v>108.28571428571399</v>
      </c>
      <c r="H5622" s="260">
        <v>46</v>
      </c>
      <c r="I5622" s="260">
        <v>733.857142857143</v>
      </c>
      <c r="J5622" s="260">
        <v>194.57142857142901</v>
      </c>
      <c r="K5622" s="260">
        <v>8.4285714285714306</v>
      </c>
      <c r="L5622" s="260">
        <v>530.857142857143</v>
      </c>
      <c r="M5622" s="260">
        <v>9.28571428571429</v>
      </c>
      <c r="N5622" s="260">
        <v>4728.5714285714303</v>
      </c>
    </row>
    <row r="5623" spans="1:14" x14ac:dyDescent="0.25">
      <c r="A5623" s="263">
        <v>42147</v>
      </c>
      <c r="B5623">
        <v>0.42192101999999998</v>
      </c>
      <c r="C5623">
        <v>27.272781850000001</v>
      </c>
      <c r="D5623">
        <v>5.5670429260000001</v>
      </c>
      <c r="E5623">
        <v>0.53031830000000002</v>
      </c>
      <c r="F5623" s="260">
        <v>152.71428571428601</v>
      </c>
      <c r="G5623" s="260">
        <v>116.71428571428601</v>
      </c>
      <c r="H5623" s="260">
        <v>36</v>
      </c>
      <c r="I5623" s="260">
        <v>748.142857142857</v>
      </c>
      <c r="J5623" s="260">
        <v>225.42857142857099</v>
      </c>
      <c r="K5623" s="260">
        <v>8.5714285714285694</v>
      </c>
      <c r="L5623" s="260">
        <v>514.142857142857</v>
      </c>
      <c r="M5623" s="260">
        <v>8.7142857142857206</v>
      </c>
      <c r="N5623" s="260">
        <v>4761.4285714285697</v>
      </c>
    </row>
    <row r="5624" spans="1:14" x14ac:dyDescent="0.25">
      <c r="A5624" s="263">
        <v>42148</v>
      </c>
      <c r="B5624">
        <v>0.393604173</v>
      </c>
      <c r="C5624">
        <v>25.92821382</v>
      </c>
      <c r="D5624">
        <v>5.1399756830000003</v>
      </c>
      <c r="E5624">
        <v>0.49913386500000001</v>
      </c>
      <c r="F5624" s="260">
        <v>151.142857142857</v>
      </c>
      <c r="G5624" s="260">
        <v>125.142857142857</v>
      </c>
      <c r="H5624" s="260">
        <v>26</v>
      </c>
      <c r="I5624" s="260">
        <v>762.42857142857099</v>
      </c>
      <c r="J5624" s="260">
        <v>256.28571428571399</v>
      </c>
      <c r="K5624" s="260">
        <v>8.71428571428571</v>
      </c>
      <c r="L5624" s="260">
        <v>497.42857142857099</v>
      </c>
      <c r="M5624" s="260">
        <v>8.1428571428571406</v>
      </c>
      <c r="N5624" s="260">
        <v>4794.2857142857101</v>
      </c>
    </row>
    <row r="5625" spans="1:14" x14ac:dyDescent="0.25">
      <c r="A5625" s="263">
        <v>42149</v>
      </c>
      <c r="B5625">
        <v>0.35396058800000002</v>
      </c>
      <c r="C5625">
        <v>23.753627590000001</v>
      </c>
      <c r="D5625">
        <v>4.5742225660000004</v>
      </c>
      <c r="E5625">
        <v>0.45152130600000001</v>
      </c>
      <c r="F5625" s="260">
        <v>149.57142857142901</v>
      </c>
      <c r="G5625" s="260">
        <v>133.57142857142901</v>
      </c>
      <c r="H5625" s="260">
        <v>16</v>
      </c>
      <c r="I5625" s="260">
        <v>776.71428571428601</v>
      </c>
      <c r="J5625" s="260">
        <v>287.142857142857</v>
      </c>
      <c r="K5625" s="260">
        <v>8.8571428571428594</v>
      </c>
      <c r="L5625" s="260">
        <v>480.71428571428601</v>
      </c>
      <c r="M5625" s="260">
        <v>7.5714285714285703</v>
      </c>
      <c r="N5625" s="260">
        <v>4827.1428571428596</v>
      </c>
    </row>
    <row r="5626" spans="1:14" x14ac:dyDescent="0.25">
      <c r="A5626" s="263">
        <v>42150</v>
      </c>
      <c r="B5626">
        <v>0.399267543</v>
      </c>
      <c r="C5626">
        <v>27.286902130000001</v>
      </c>
      <c r="D5626">
        <v>5.1055139260000004</v>
      </c>
      <c r="E5626">
        <v>0.52193556699999999</v>
      </c>
      <c r="F5626" s="260">
        <v>148</v>
      </c>
      <c r="G5626" s="260">
        <v>142</v>
      </c>
      <c r="H5626" s="260">
        <v>6</v>
      </c>
      <c r="I5626" s="260">
        <v>791</v>
      </c>
      <c r="J5626" s="260">
        <v>318</v>
      </c>
      <c r="K5626" s="260">
        <v>9</v>
      </c>
      <c r="L5626" s="260">
        <v>464</v>
      </c>
      <c r="M5626" s="260">
        <v>7</v>
      </c>
      <c r="N5626" s="260">
        <v>4860</v>
      </c>
    </row>
    <row r="5627" spans="1:14" x14ac:dyDescent="0.25">
      <c r="A5627" s="263">
        <v>42151</v>
      </c>
      <c r="B5627">
        <v>0.48421808399999999</v>
      </c>
      <c r="C5627">
        <v>34.521041660000002</v>
      </c>
      <c r="D5627">
        <v>6.8253167550000002</v>
      </c>
      <c r="E5627">
        <v>0.664957558</v>
      </c>
      <c r="F5627" s="260">
        <v>163.142857142857</v>
      </c>
      <c r="G5627" s="260">
        <v>150</v>
      </c>
      <c r="H5627" s="260">
        <v>13.1428571428571</v>
      </c>
      <c r="I5627" s="260">
        <v>825.142857142857</v>
      </c>
      <c r="J5627" s="260">
        <v>342.142857142857</v>
      </c>
      <c r="K5627" s="260">
        <v>9.1428571428571406</v>
      </c>
      <c r="L5627" s="260">
        <v>473.857142857143</v>
      </c>
      <c r="M5627" s="260">
        <v>8.2857142857142794</v>
      </c>
      <c r="N5627" s="260">
        <v>4885.7142857142899</v>
      </c>
    </row>
    <row r="5628" spans="1:14" x14ac:dyDescent="0.25">
      <c r="A5628" s="263">
        <v>42152</v>
      </c>
      <c r="B5628">
        <v>0.44174281300000001</v>
      </c>
      <c r="C5628">
        <v>32.795996129999999</v>
      </c>
      <c r="D5628">
        <v>6.8045558069999998</v>
      </c>
      <c r="E5628">
        <v>0.60168988599999995</v>
      </c>
      <c r="F5628" s="260">
        <v>178.28571428571399</v>
      </c>
      <c r="G5628" s="260">
        <v>158</v>
      </c>
      <c r="H5628" s="260">
        <v>20.285714285714299</v>
      </c>
      <c r="I5628" s="260">
        <v>859.28571428571399</v>
      </c>
      <c r="J5628" s="260">
        <v>366.28571428571399</v>
      </c>
      <c r="K5628" s="260">
        <v>9.28571428571429</v>
      </c>
      <c r="L5628" s="260">
        <v>483.71428571428601</v>
      </c>
      <c r="M5628" s="260">
        <v>9.5714285714285694</v>
      </c>
      <c r="N5628" s="260">
        <v>4911.4285714285697</v>
      </c>
    </row>
    <row r="5629" spans="1:14" x14ac:dyDescent="0.25">
      <c r="A5629" s="263">
        <v>42153</v>
      </c>
      <c r="B5629">
        <v>0.44174281300000001</v>
      </c>
      <c r="C5629">
        <v>34.09911219</v>
      </c>
      <c r="D5629">
        <v>7.3825068610000004</v>
      </c>
      <c r="E5629">
        <v>0.60996671800000002</v>
      </c>
      <c r="F5629" s="260">
        <v>193.42857142857099</v>
      </c>
      <c r="G5629" s="260">
        <v>166</v>
      </c>
      <c r="H5629" s="260">
        <v>27.428571428571399</v>
      </c>
      <c r="I5629" s="260">
        <v>893.42857142857099</v>
      </c>
      <c r="J5629" s="260">
        <v>390.42857142857099</v>
      </c>
      <c r="K5629" s="260">
        <v>9.4285714285714306</v>
      </c>
      <c r="L5629" s="260">
        <v>493.57142857142901</v>
      </c>
      <c r="M5629" s="260">
        <v>10.8571428571429</v>
      </c>
      <c r="N5629" s="260">
        <v>4937.1428571428596</v>
      </c>
    </row>
    <row r="5630" spans="1:14" x14ac:dyDescent="0.25">
      <c r="A5630" s="263">
        <v>42154</v>
      </c>
      <c r="B5630">
        <v>0.63996074199999997</v>
      </c>
      <c r="C5630">
        <v>51.28784349</v>
      </c>
      <c r="D5630">
        <v>11.53245826</v>
      </c>
      <c r="E5630">
        <v>0.97432368300000005</v>
      </c>
      <c r="F5630" s="260">
        <v>208.57142857142901</v>
      </c>
      <c r="G5630" s="260">
        <v>174</v>
      </c>
      <c r="H5630" s="260">
        <v>34.571428571428598</v>
      </c>
      <c r="I5630" s="260">
        <v>927.57142857142901</v>
      </c>
      <c r="J5630" s="260">
        <v>414.57142857142901</v>
      </c>
      <c r="K5630" s="260">
        <v>9.5714285714285694</v>
      </c>
      <c r="L5630" s="260">
        <v>503.42857142857099</v>
      </c>
      <c r="M5630" s="260">
        <v>12.1428571428571</v>
      </c>
      <c r="N5630" s="260">
        <v>4962.8571428571404</v>
      </c>
    </row>
    <row r="5631" spans="1:14" x14ac:dyDescent="0.25">
      <c r="A5631" s="263">
        <v>42155</v>
      </c>
      <c r="B5631">
        <v>0.56067357100000004</v>
      </c>
      <c r="C5631">
        <v>46.587552440000003</v>
      </c>
      <c r="D5631">
        <v>10.837211399999999</v>
      </c>
      <c r="E5631">
        <v>0.83978119200000001</v>
      </c>
      <c r="F5631" s="260">
        <v>223.71428571428601</v>
      </c>
      <c r="G5631" s="260">
        <v>182</v>
      </c>
      <c r="H5631" s="260">
        <v>41.714285714285701</v>
      </c>
      <c r="I5631" s="260">
        <v>961.71428571428601</v>
      </c>
      <c r="J5631" s="260">
        <v>438.71428571428601</v>
      </c>
      <c r="K5631" s="260">
        <v>9.71428571428571</v>
      </c>
      <c r="L5631" s="260">
        <v>513.28571428571399</v>
      </c>
      <c r="M5631" s="260">
        <v>13.4285714285714</v>
      </c>
      <c r="N5631" s="260">
        <v>4988.5714285714303</v>
      </c>
    </row>
    <row r="5632" spans="1:14" x14ac:dyDescent="0.25">
      <c r="A5632" s="263">
        <v>42156</v>
      </c>
      <c r="B5632">
        <v>0.45590123700000001</v>
      </c>
      <c r="C5632">
        <v>39.226680289999997</v>
      </c>
      <c r="D5632">
        <v>9.4085510600000006</v>
      </c>
      <c r="E5632">
        <v>0.65996790999999999</v>
      </c>
      <c r="F5632" s="260">
        <v>238.857142857143</v>
      </c>
      <c r="G5632" s="260">
        <v>190</v>
      </c>
      <c r="H5632" s="260">
        <v>48.857142857142897</v>
      </c>
      <c r="I5632" s="260">
        <v>995.857142857143</v>
      </c>
      <c r="J5632" s="260">
        <v>462.857142857143</v>
      </c>
      <c r="K5632" s="260">
        <v>9.8571428571428594</v>
      </c>
      <c r="L5632" s="260">
        <v>523.142857142857</v>
      </c>
      <c r="M5632" s="260">
        <v>14.714285714285699</v>
      </c>
      <c r="N5632" s="260">
        <v>5014.2857142857101</v>
      </c>
    </row>
    <row r="5633" spans="1:14" x14ac:dyDescent="0.25">
      <c r="A5633" s="263">
        <v>42157</v>
      </c>
      <c r="B5633">
        <v>0.390772489</v>
      </c>
      <c r="C5633">
        <v>34.775625339999998</v>
      </c>
      <c r="D5633">
        <v>8.5757367349999996</v>
      </c>
      <c r="E5633">
        <v>0.56143947500000002</v>
      </c>
      <c r="F5633" s="260">
        <v>254</v>
      </c>
      <c r="G5633" s="260">
        <v>198</v>
      </c>
      <c r="H5633" s="260">
        <v>56</v>
      </c>
      <c r="I5633" s="260">
        <v>1030</v>
      </c>
      <c r="J5633" s="260">
        <v>487</v>
      </c>
      <c r="K5633" s="260">
        <v>10</v>
      </c>
      <c r="L5633" s="260">
        <v>533</v>
      </c>
      <c r="M5633" s="260">
        <v>16</v>
      </c>
      <c r="N5633" s="260">
        <v>5040</v>
      </c>
    </row>
    <row r="5634" spans="1:14" x14ac:dyDescent="0.25">
      <c r="A5634" s="263">
        <v>42158</v>
      </c>
      <c r="B5634">
        <v>0.373782381</v>
      </c>
      <c r="C5634">
        <v>32.90839888</v>
      </c>
      <c r="D5634">
        <v>8.1936515350000008</v>
      </c>
      <c r="E5634">
        <v>0.54253506799999995</v>
      </c>
      <c r="F5634" s="260">
        <v>253.71428571428601</v>
      </c>
      <c r="G5634" s="260">
        <v>191</v>
      </c>
      <c r="H5634" s="260">
        <v>62.714285714285701</v>
      </c>
      <c r="I5634" s="260">
        <v>1019</v>
      </c>
      <c r="J5634" s="260">
        <v>471.71428571428601</v>
      </c>
      <c r="K5634" s="260">
        <v>9.71428571428571</v>
      </c>
      <c r="L5634" s="260">
        <v>537.57142857142901</v>
      </c>
      <c r="M5634" s="260">
        <v>15.714285714285699</v>
      </c>
      <c r="N5634" s="260">
        <v>5073.4939759036097</v>
      </c>
    </row>
    <row r="5635" spans="1:14" x14ac:dyDescent="0.25">
      <c r="A5635" s="263">
        <v>42159</v>
      </c>
      <c r="B5635">
        <v>0.34263384899999999</v>
      </c>
      <c r="C5635">
        <v>29.840393070000001</v>
      </c>
      <c r="D5635">
        <v>7.5023890739999999</v>
      </c>
      <c r="E5635">
        <v>0.50110006200000001</v>
      </c>
      <c r="F5635" s="260">
        <v>253.42857142857099</v>
      </c>
      <c r="G5635" s="260">
        <v>184</v>
      </c>
      <c r="H5635" s="260">
        <v>69.428571428571402</v>
      </c>
      <c r="I5635" s="260">
        <v>1008</v>
      </c>
      <c r="J5635" s="260">
        <v>456.42857142857099</v>
      </c>
      <c r="K5635" s="260">
        <v>9.4285714285714306</v>
      </c>
      <c r="L5635" s="260">
        <v>542.142857142857</v>
      </c>
      <c r="M5635" s="260">
        <v>15.4285714285714</v>
      </c>
      <c r="N5635" s="260">
        <v>5106.9879518072303</v>
      </c>
    </row>
    <row r="5636" spans="1:14" x14ac:dyDescent="0.25">
      <c r="A5636" s="263">
        <v>42160</v>
      </c>
      <c r="B5636">
        <v>0.34263384899999999</v>
      </c>
      <c r="C5636">
        <v>29.514753859999999</v>
      </c>
      <c r="D5636">
        <v>7.4939309129999998</v>
      </c>
      <c r="E5636">
        <v>0.507621392</v>
      </c>
      <c r="F5636" s="260">
        <v>253.142857142857</v>
      </c>
      <c r="G5636" s="260">
        <v>177</v>
      </c>
      <c r="H5636" s="260">
        <v>76.142857142857096</v>
      </c>
      <c r="I5636" s="260">
        <v>997</v>
      </c>
      <c r="J5636" s="260">
        <v>441.142857142857</v>
      </c>
      <c r="K5636" s="260">
        <v>9.1428571428571406</v>
      </c>
      <c r="L5636" s="260">
        <v>546.71428571428601</v>
      </c>
      <c r="M5636" s="260">
        <v>15.1428571428571</v>
      </c>
      <c r="N5636" s="260">
        <v>5140.48192771084</v>
      </c>
    </row>
    <row r="5637" spans="1:14" x14ac:dyDescent="0.25">
      <c r="A5637" s="263">
        <v>42161</v>
      </c>
      <c r="B5637">
        <v>0.36528732600000002</v>
      </c>
      <c r="C5637">
        <v>31.11897342</v>
      </c>
      <c r="D5637">
        <v>7.9803800269999998</v>
      </c>
      <c r="E5637">
        <v>0.55017717300000002</v>
      </c>
      <c r="F5637" s="260">
        <v>252.857142857143</v>
      </c>
      <c r="G5637" s="260">
        <v>170</v>
      </c>
      <c r="H5637" s="260">
        <v>82.857142857142904</v>
      </c>
      <c r="I5637" s="260">
        <v>986</v>
      </c>
      <c r="J5637" s="260">
        <v>425.857142857143</v>
      </c>
      <c r="K5637" s="260">
        <v>8.8571428571428594</v>
      </c>
      <c r="L5637" s="260">
        <v>551.28571428571399</v>
      </c>
      <c r="M5637" s="260">
        <v>14.8571428571429</v>
      </c>
      <c r="N5637" s="260">
        <v>5173.9759036144596</v>
      </c>
    </row>
    <row r="5638" spans="1:14" x14ac:dyDescent="0.25">
      <c r="A5638" s="263">
        <v>42162</v>
      </c>
      <c r="B5638">
        <v>0.36245564200000002</v>
      </c>
      <c r="C5638">
        <v>30.53326328</v>
      </c>
      <c r="D5638">
        <v>7.9095691549999998</v>
      </c>
      <c r="E5638">
        <v>0.55253211700000004</v>
      </c>
      <c r="F5638" s="260">
        <v>252.57142857142901</v>
      </c>
      <c r="G5638" s="260">
        <v>163</v>
      </c>
      <c r="H5638" s="260">
        <v>89.571428571428598</v>
      </c>
      <c r="I5638" s="260">
        <v>975</v>
      </c>
      <c r="J5638" s="260">
        <v>410.57142857142901</v>
      </c>
      <c r="K5638" s="260">
        <v>8.5714285714285694</v>
      </c>
      <c r="L5638" s="260">
        <v>555.857142857143</v>
      </c>
      <c r="M5638" s="260">
        <v>14.5714285714286</v>
      </c>
      <c r="N5638" s="260">
        <v>5207.4698795180702</v>
      </c>
    </row>
    <row r="5639" spans="1:14" x14ac:dyDescent="0.25">
      <c r="A5639" s="263">
        <v>42163</v>
      </c>
      <c r="B5639">
        <v>0.35396058800000002</v>
      </c>
      <c r="C5639">
        <v>29.481235789999999</v>
      </c>
      <c r="D5639">
        <v>7.7154508599999998</v>
      </c>
      <c r="E5639">
        <v>0.54558126200000001</v>
      </c>
      <c r="F5639" s="260">
        <v>252.28571428571399</v>
      </c>
      <c r="G5639" s="260">
        <v>156</v>
      </c>
      <c r="H5639" s="260">
        <v>96.285714285714306</v>
      </c>
      <c r="I5639" s="260">
        <v>964</v>
      </c>
      <c r="J5639" s="260">
        <v>395.28571428571399</v>
      </c>
      <c r="K5639" s="260">
        <v>8.28571428571429</v>
      </c>
      <c r="L5639" s="260">
        <v>560.42857142857099</v>
      </c>
      <c r="M5639" s="260">
        <v>14.285714285714301</v>
      </c>
      <c r="N5639" s="260">
        <v>5240.9638554216899</v>
      </c>
    </row>
    <row r="5640" spans="1:14" x14ac:dyDescent="0.25">
      <c r="A5640" s="263">
        <v>42164</v>
      </c>
      <c r="B5640">
        <v>0.45023786700000001</v>
      </c>
      <c r="C5640">
        <v>37.072225779999997</v>
      </c>
      <c r="D5640">
        <v>9.8029390309999993</v>
      </c>
      <c r="E5640">
        <v>0.717501316</v>
      </c>
      <c r="F5640" s="260">
        <v>252</v>
      </c>
      <c r="G5640" s="260">
        <v>149</v>
      </c>
      <c r="H5640" s="260">
        <v>103</v>
      </c>
      <c r="I5640" s="260">
        <v>953</v>
      </c>
      <c r="J5640" s="260">
        <v>380</v>
      </c>
      <c r="K5640" s="260">
        <v>8</v>
      </c>
      <c r="L5640" s="260">
        <v>565</v>
      </c>
      <c r="M5640" s="260">
        <v>14</v>
      </c>
      <c r="N5640" s="260">
        <v>5274.4578313252996</v>
      </c>
    </row>
    <row r="5641" spans="1:14" x14ac:dyDescent="0.25">
      <c r="A5641" s="263">
        <v>42165</v>
      </c>
      <c r="B5641">
        <v>0.35112890299999999</v>
      </c>
      <c r="C5641">
        <v>27.897532439999999</v>
      </c>
      <c r="D5641">
        <v>7.5193752959999998</v>
      </c>
      <c r="E5641">
        <v>0.55179251900000004</v>
      </c>
      <c r="F5641" s="260">
        <v>247.857142857143</v>
      </c>
      <c r="G5641" s="260">
        <v>151.71428571428601</v>
      </c>
      <c r="H5641" s="260">
        <v>96.142857142857096</v>
      </c>
      <c r="I5641" s="260">
        <v>919.57142857142901</v>
      </c>
      <c r="J5641" s="260">
        <v>346.57142857142901</v>
      </c>
      <c r="K5641" s="260">
        <v>7.8571428571428603</v>
      </c>
      <c r="L5641" s="260">
        <v>565.142857142857</v>
      </c>
      <c r="M5641" s="260">
        <v>13.5714285714286</v>
      </c>
      <c r="N5641" s="260">
        <v>5307.9518072289202</v>
      </c>
    </row>
    <row r="5642" spans="1:14" x14ac:dyDescent="0.25">
      <c r="A5642" s="263">
        <v>42166</v>
      </c>
      <c r="B5642">
        <v>0.32847542499999999</v>
      </c>
      <c r="C5642">
        <v>25.148979499999999</v>
      </c>
      <c r="D5642">
        <v>6.9166788690000001</v>
      </c>
      <c r="E5642">
        <v>0.51666937300000004</v>
      </c>
      <c r="F5642" s="260">
        <v>243.71428571428601</v>
      </c>
      <c r="G5642" s="260">
        <v>154.42857142857099</v>
      </c>
      <c r="H5642" s="260">
        <v>89.285714285714306</v>
      </c>
      <c r="I5642" s="260">
        <v>886.142857142857</v>
      </c>
      <c r="J5642" s="260">
        <v>313.142857142857</v>
      </c>
      <c r="K5642" s="260">
        <v>7.71428571428571</v>
      </c>
      <c r="L5642" s="260">
        <v>565.28571428571399</v>
      </c>
      <c r="M5642" s="260">
        <v>13.1428571428571</v>
      </c>
      <c r="N5642" s="260">
        <v>5341.4457831325299</v>
      </c>
    </row>
    <row r="5643" spans="1:14" x14ac:dyDescent="0.25">
      <c r="A5643" s="263">
        <v>42167</v>
      </c>
      <c r="B5643">
        <v>0.368119011</v>
      </c>
      <c r="C5643">
        <v>27.12098933</v>
      </c>
      <c r="D5643">
        <v>7.6196848910000003</v>
      </c>
      <c r="E5643">
        <v>0.585211021</v>
      </c>
      <c r="F5643" s="260">
        <v>239.57142857142901</v>
      </c>
      <c r="G5643" s="260">
        <v>157.142857142857</v>
      </c>
      <c r="H5643" s="260">
        <v>82.428571428571402</v>
      </c>
      <c r="I5643" s="260">
        <v>852.71428571428601</v>
      </c>
      <c r="J5643" s="260">
        <v>279.71428571428601</v>
      </c>
      <c r="K5643" s="260">
        <v>7.5714285714285703</v>
      </c>
      <c r="L5643" s="260">
        <v>565.42857142857099</v>
      </c>
      <c r="M5643" s="260">
        <v>12.714285714285699</v>
      </c>
      <c r="N5643" s="260">
        <v>5374.9397590361395</v>
      </c>
    </row>
    <row r="5644" spans="1:14" x14ac:dyDescent="0.25">
      <c r="A5644" s="263">
        <v>42168</v>
      </c>
      <c r="B5644">
        <v>0.399267543</v>
      </c>
      <c r="C5644">
        <v>28.262666379999999</v>
      </c>
      <c r="D5644">
        <v>8.1215124999999997</v>
      </c>
      <c r="E5644">
        <v>0.64044045400000005</v>
      </c>
      <c r="F5644" s="260">
        <v>235.42857142857099</v>
      </c>
      <c r="G5644" s="260">
        <v>159.857142857143</v>
      </c>
      <c r="H5644" s="260">
        <v>75.571428571428598</v>
      </c>
      <c r="I5644" s="260">
        <v>819.28571428571399</v>
      </c>
      <c r="J5644" s="260">
        <v>246.28571428571399</v>
      </c>
      <c r="K5644" s="260">
        <v>7.4285714285714297</v>
      </c>
      <c r="L5644" s="260">
        <v>565.57142857142901</v>
      </c>
      <c r="M5644" s="260">
        <v>12.285714285714301</v>
      </c>
      <c r="N5644" s="260">
        <v>5408.4337349397601</v>
      </c>
    </row>
    <row r="5645" spans="1:14" x14ac:dyDescent="0.25">
      <c r="A5645" s="263">
        <v>42169</v>
      </c>
      <c r="B5645">
        <v>0.49837650700000002</v>
      </c>
      <c r="C5645">
        <v>33.838796549999998</v>
      </c>
      <c r="D5645">
        <v>9.9591004569999999</v>
      </c>
      <c r="E5645">
        <v>0.832974451</v>
      </c>
      <c r="F5645" s="260">
        <v>231.28571428571399</v>
      </c>
      <c r="G5645" s="260">
        <v>162.57142857142901</v>
      </c>
      <c r="H5645" s="260">
        <v>68.714285714285694</v>
      </c>
      <c r="I5645" s="260">
        <v>785.857142857143</v>
      </c>
      <c r="J5645" s="260">
        <v>212.857142857143</v>
      </c>
      <c r="K5645" s="260">
        <v>7.28571428571429</v>
      </c>
      <c r="L5645" s="260">
        <v>565.71428571428601</v>
      </c>
      <c r="M5645" s="260">
        <v>11.8571428571429</v>
      </c>
      <c r="N5645" s="260">
        <v>5441.9277108433698</v>
      </c>
    </row>
    <row r="5646" spans="1:14" x14ac:dyDescent="0.25">
      <c r="A5646" s="263">
        <v>42170</v>
      </c>
      <c r="B5646">
        <v>0.68243601300000001</v>
      </c>
      <c r="C5646">
        <v>44.365048219999998</v>
      </c>
      <c r="D5646">
        <v>13.392904250000001</v>
      </c>
      <c r="E5646">
        <v>1.221957575</v>
      </c>
      <c r="F5646" s="260">
        <v>227.142857142857</v>
      </c>
      <c r="G5646" s="260">
        <v>165.28571428571399</v>
      </c>
      <c r="H5646" s="260">
        <v>61.857142857142897</v>
      </c>
      <c r="I5646" s="260">
        <v>752.42857142857099</v>
      </c>
      <c r="J5646" s="260">
        <v>179.42857142857099</v>
      </c>
      <c r="K5646" s="260">
        <v>7.1428571428571397</v>
      </c>
      <c r="L5646" s="260">
        <v>565.857142857143</v>
      </c>
      <c r="M5646" s="260">
        <v>11.4285714285714</v>
      </c>
      <c r="N5646" s="260">
        <v>5475.4216867469904</v>
      </c>
    </row>
    <row r="5647" spans="1:14" x14ac:dyDescent="0.25">
      <c r="A5647" s="263">
        <v>42171</v>
      </c>
      <c r="B5647">
        <v>1.0250698620000001</v>
      </c>
      <c r="C5647">
        <v>63.678979939999998</v>
      </c>
      <c r="D5647">
        <v>19.750226049999998</v>
      </c>
      <c r="E5647">
        <v>2.04101906</v>
      </c>
      <c r="F5647" s="260">
        <v>223</v>
      </c>
      <c r="G5647" s="260">
        <v>168</v>
      </c>
      <c r="H5647" s="260">
        <v>55</v>
      </c>
      <c r="I5647" s="260">
        <v>719</v>
      </c>
      <c r="J5647" s="260">
        <v>146</v>
      </c>
      <c r="K5647" s="260">
        <v>7</v>
      </c>
      <c r="L5647" s="260">
        <v>566</v>
      </c>
      <c r="M5647" s="260">
        <v>11</v>
      </c>
      <c r="N5647" s="260">
        <v>5508.9156626506001</v>
      </c>
    </row>
    <row r="5648" spans="1:14" x14ac:dyDescent="0.25">
      <c r="A5648" s="263">
        <v>42172</v>
      </c>
      <c r="B5648">
        <v>0.76455486900000003</v>
      </c>
      <c r="C5648">
        <v>97.897275289999996</v>
      </c>
      <c r="D5648">
        <v>15.88212014</v>
      </c>
      <c r="E5648">
        <v>1.4118088710000001</v>
      </c>
      <c r="F5648" s="260">
        <v>240.42857142857099</v>
      </c>
      <c r="G5648" s="260">
        <v>191.857142857143</v>
      </c>
      <c r="H5648" s="260">
        <v>48.571428571428598</v>
      </c>
      <c r="I5648" s="260">
        <v>1482</v>
      </c>
      <c r="J5648" s="260">
        <v>965.857142857143</v>
      </c>
      <c r="K5648" s="260">
        <v>20.1428571428571</v>
      </c>
      <c r="L5648" s="260">
        <v>496</v>
      </c>
      <c r="M5648" s="260">
        <v>16.285714285714299</v>
      </c>
      <c r="N5648" s="260">
        <v>5542.4096385542198</v>
      </c>
    </row>
    <row r="5649" spans="1:14" x14ac:dyDescent="0.25">
      <c r="A5649" s="263">
        <v>42173</v>
      </c>
      <c r="B5649">
        <v>1.056218393</v>
      </c>
      <c r="C5649">
        <v>204.87256930000001</v>
      </c>
      <c r="D5649">
        <v>23.531338689999998</v>
      </c>
      <c r="E5649">
        <v>2.1754636870000001</v>
      </c>
      <c r="F5649" s="260">
        <v>257.857142857143</v>
      </c>
      <c r="G5649" s="260">
        <v>215.71428571428601</v>
      </c>
      <c r="H5649" s="260">
        <v>42.142857142857103</v>
      </c>
      <c r="I5649" s="260">
        <v>2245</v>
      </c>
      <c r="J5649" s="260">
        <v>1785.7142857142901</v>
      </c>
      <c r="K5649" s="260">
        <v>33.285714285714299</v>
      </c>
      <c r="L5649" s="260">
        <v>426</v>
      </c>
      <c r="M5649" s="260">
        <v>21.571428571428601</v>
      </c>
      <c r="N5649" s="260">
        <v>5575.9036144578304</v>
      </c>
    </row>
    <row r="5650" spans="1:14" x14ac:dyDescent="0.25">
      <c r="A5650" s="263">
        <v>42174</v>
      </c>
      <c r="B5650">
        <v>7.2774296820000002</v>
      </c>
      <c r="C5650">
        <v>1891.339933</v>
      </c>
      <c r="D5650">
        <v>173.0913778</v>
      </c>
      <c r="E5650">
        <v>78.395860909999996</v>
      </c>
      <c r="F5650" s="260">
        <v>275.28571428571399</v>
      </c>
      <c r="G5650" s="260">
        <v>239.57142857142901</v>
      </c>
      <c r="H5650" s="260">
        <v>35.714285714285701</v>
      </c>
      <c r="I5650" s="260">
        <v>3008</v>
      </c>
      <c r="J5650" s="260">
        <v>2605.5714285714298</v>
      </c>
      <c r="K5650" s="260">
        <v>46.428571428571402</v>
      </c>
      <c r="L5650" s="260">
        <v>356</v>
      </c>
      <c r="M5650" s="260">
        <v>26.8571428571429</v>
      </c>
      <c r="N5650" s="260">
        <v>5609.3975903614501</v>
      </c>
    </row>
    <row r="5651" spans="1:14" x14ac:dyDescent="0.25">
      <c r="A5651" s="263">
        <v>42175</v>
      </c>
      <c r="B5651">
        <v>71.924791409999997</v>
      </c>
      <c r="C5651">
        <v>23434.13276</v>
      </c>
      <c r="D5651">
        <v>1819.0149650000001</v>
      </c>
      <c r="E5651">
        <v>4757.124597</v>
      </c>
      <c r="F5651" s="260">
        <v>292.71428571428601</v>
      </c>
      <c r="G5651" s="260">
        <v>263.42857142857099</v>
      </c>
      <c r="H5651" s="260">
        <v>29.285714285714299</v>
      </c>
      <c r="I5651" s="260">
        <v>3771</v>
      </c>
      <c r="J5651" s="260">
        <v>3425.4285714285702</v>
      </c>
      <c r="K5651" s="260">
        <v>59.571428571428598</v>
      </c>
      <c r="L5651" s="260">
        <v>286</v>
      </c>
      <c r="M5651" s="260">
        <v>32.142857142857103</v>
      </c>
      <c r="N5651" s="260">
        <v>5642.8915662650597</v>
      </c>
    </row>
    <row r="5652" spans="1:14" x14ac:dyDescent="0.25">
      <c r="A5652" s="263">
        <v>42176</v>
      </c>
      <c r="B5652">
        <v>63.996074239999999</v>
      </c>
      <c r="C5652">
        <v>25069.668529999999</v>
      </c>
      <c r="D5652">
        <v>1714.8607469999999</v>
      </c>
      <c r="E5652">
        <v>3704.659666</v>
      </c>
      <c r="F5652" s="260">
        <v>310.142857142857</v>
      </c>
      <c r="G5652" s="260">
        <v>287.28571428571399</v>
      </c>
      <c r="H5652" s="260">
        <v>22.8571428571429</v>
      </c>
      <c r="I5652" s="260">
        <v>4534</v>
      </c>
      <c r="J5652" s="260">
        <v>4245.2857142857101</v>
      </c>
      <c r="K5652" s="260">
        <v>72.714285714285694</v>
      </c>
      <c r="L5652" s="260">
        <v>216</v>
      </c>
      <c r="M5652" s="260">
        <v>37.428571428571402</v>
      </c>
      <c r="N5652" s="260">
        <v>5676.3855421686703</v>
      </c>
    </row>
    <row r="5653" spans="1:14" x14ac:dyDescent="0.25">
      <c r="A5653" s="263">
        <v>42177</v>
      </c>
      <c r="B5653">
        <v>8.80653942</v>
      </c>
      <c r="C5653">
        <v>4030.4078760000002</v>
      </c>
      <c r="D5653">
        <v>249.24418840000001</v>
      </c>
      <c r="E5653">
        <v>109.66232909999999</v>
      </c>
      <c r="F5653" s="260">
        <v>327.57142857142901</v>
      </c>
      <c r="G5653" s="260">
        <v>311.142857142857</v>
      </c>
      <c r="H5653" s="260">
        <v>16.428571428571399</v>
      </c>
      <c r="I5653" s="260">
        <v>5297</v>
      </c>
      <c r="J5653" s="260">
        <v>5065.1428571428596</v>
      </c>
      <c r="K5653" s="260">
        <v>85.857142857142804</v>
      </c>
      <c r="L5653" s="260">
        <v>146</v>
      </c>
      <c r="M5653" s="260">
        <v>42.714285714285701</v>
      </c>
      <c r="N5653" s="260">
        <v>5709.87951807229</v>
      </c>
    </row>
    <row r="5654" spans="1:14" x14ac:dyDescent="0.25">
      <c r="A5654" s="263">
        <v>42178</v>
      </c>
      <c r="B5654">
        <v>4.1342596629999999</v>
      </c>
      <c r="C5654">
        <v>2164.6322110000001</v>
      </c>
      <c r="D5654">
        <v>123.23401200000001</v>
      </c>
      <c r="E5654">
        <v>27.541163220000001</v>
      </c>
      <c r="F5654" s="260">
        <v>345</v>
      </c>
      <c r="G5654" s="260">
        <v>335</v>
      </c>
      <c r="H5654" s="260">
        <v>10</v>
      </c>
      <c r="I5654" s="260">
        <v>6060</v>
      </c>
      <c r="J5654" s="260">
        <v>5885</v>
      </c>
      <c r="K5654" s="260">
        <v>99</v>
      </c>
      <c r="L5654" s="260">
        <v>76</v>
      </c>
      <c r="M5654" s="260">
        <v>48</v>
      </c>
      <c r="N5654" s="260">
        <v>5743.3734939758997</v>
      </c>
    </row>
    <row r="5655" spans="1:14" x14ac:dyDescent="0.25">
      <c r="A5655" s="263">
        <v>42179</v>
      </c>
      <c r="B5655">
        <v>2.5315261229999999</v>
      </c>
      <c r="C5655">
        <v>1242.6639709999999</v>
      </c>
      <c r="D5655">
        <v>87.833251730000001</v>
      </c>
      <c r="E5655">
        <v>10.135814460000001</v>
      </c>
      <c r="F5655" s="260">
        <v>401.57142857142901</v>
      </c>
      <c r="G5655" s="260">
        <v>328.142857142857</v>
      </c>
      <c r="H5655" s="260">
        <v>73.428571428571402</v>
      </c>
      <c r="I5655" s="260">
        <v>5681.4285714285697</v>
      </c>
      <c r="J5655" s="260">
        <v>5360</v>
      </c>
      <c r="K5655" s="260">
        <v>91.571428571428598</v>
      </c>
      <c r="L5655" s="260">
        <v>229.857142857143</v>
      </c>
      <c r="M5655" s="260">
        <v>61</v>
      </c>
      <c r="N5655" s="260">
        <v>5776.8674698795203</v>
      </c>
    </row>
    <row r="5656" spans="1:14" x14ac:dyDescent="0.25">
      <c r="A5656" s="263">
        <v>42180</v>
      </c>
      <c r="B5656">
        <v>1.8264366320000001</v>
      </c>
      <c r="C5656">
        <v>836.81273150000004</v>
      </c>
      <c r="D5656">
        <v>72.296832699999996</v>
      </c>
      <c r="E5656">
        <v>5.6117938440000001</v>
      </c>
      <c r="F5656" s="260">
        <v>458.142857142857</v>
      </c>
      <c r="G5656" s="260">
        <v>321.28571428571399</v>
      </c>
      <c r="H5656" s="260">
        <v>136.857142857143</v>
      </c>
      <c r="I5656" s="260">
        <v>5302.8571428571404</v>
      </c>
      <c r="J5656" s="260">
        <v>4835</v>
      </c>
      <c r="K5656" s="260">
        <v>84.142857142857096</v>
      </c>
      <c r="L5656" s="260">
        <v>383.71428571428601</v>
      </c>
      <c r="M5656" s="260">
        <v>74</v>
      </c>
      <c r="N5656" s="260">
        <v>5810.36144578313</v>
      </c>
    </row>
    <row r="5657" spans="1:14" x14ac:dyDescent="0.25">
      <c r="A5657" s="263">
        <v>42181</v>
      </c>
      <c r="B5657">
        <v>1.503624576</v>
      </c>
      <c r="C5657">
        <v>639.7295345</v>
      </c>
      <c r="D5657">
        <v>66.868161090000001</v>
      </c>
      <c r="E5657">
        <v>4.1194205889999997</v>
      </c>
      <c r="F5657" s="260">
        <v>514.71428571428601</v>
      </c>
      <c r="G5657" s="260">
        <v>314.42857142857099</v>
      </c>
      <c r="H5657" s="260">
        <v>200.28571428571399</v>
      </c>
      <c r="I5657" s="260">
        <v>4924.2857142857101</v>
      </c>
      <c r="J5657" s="260">
        <v>4310</v>
      </c>
      <c r="K5657" s="260">
        <v>76.714285714285694</v>
      </c>
      <c r="L5657" s="260">
        <v>537.57142857142901</v>
      </c>
      <c r="M5657" s="260">
        <v>87</v>
      </c>
      <c r="N5657" s="260">
        <v>5843.8554216867497</v>
      </c>
    </row>
    <row r="5658" spans="1:14" x14ac:dyDescent="0.25">
      <c r="A5658" s="263">
        <v>42182</v>
      </c>
      <c r="B5658">
        <v>7.8154497750000003</v>
      </c>
      <c r="C5658">
        <v>3069.5156659999998</v>
      </c>
      <c r="D5658">
        <v>385.76345529999998</v>
      </c>
      <c r="E5658">
        <v>89.144485889999999</v>
      </c>
      <c r="F5658" s="260">
        <v>571.28571428571399</v>
      </c>
      <c r="G5658" s="260">
        <v>307.57142857142901</v>
      </c>
      <c r="H5658" s="260">
        <v>263.71428571428601</v>
      </c>
      <c r="I5658" s="260">
        <v>4545.7142857142899</v>
      </c>
      <c r="J5658" s="260">
        <v>3785</v>
      </c>
      <c r="K5658" s="260">
        <v>69.285714285714306</v>
      </c>
      <c r="L5658" s="260">
        <v>691.42857142857099</v>
      </c>
      <c r="M5658" s="260">
        <v>100</v>
      </c>
      <c r="N5658" s="260">
        <v>5877.3493975903602</v>
      </c>
    </row>
    <row r="5659" spans="1:14" x14ac:dyDescent="0.25">
      <c r="A5659" s="263">
        <v>42183</v>
      </c>
      <c r="B5659">
        <v>8.0136677039999995</v>
      </c>
      <c r="C5659">
        <v>2885.2500789999999</v>
      </c>
      <c r="D5659">
        <v>434.71628709999999</v>
      </c>
      <c r="E5659">
        <v>93.13188126</v>
      </c>
      <c r="F5659" s="260">
        <v>627.857142857143</v>
      </c>
      <c r="G5659" s="260">
        <v>300.71428571428601</v>
      </c>
      <c r="H5659" s="260">
        <v>327.142857142857</v>
      </c>
      <c r="I5659" s="260">
        <v>4167.1428571428596</v>
      </c>
      <c r="J5659" s="260">
        <v>3260</v>
      </c>
      <c r="K5659" s="260">
        <v>61.857142857142897</v>
      </c>
      <c r="L5659" s="260">
        <v>845.28571428571399</v>
      </c>
      <c r="M5659" s="260">
        <v>113</v>
      </c>
      <c r="N5659" s="260">
        <v>5910.8433734939799</v>
      </c>
    </row>
    <row r="5660" spans="1:14" x14ac:dyDescent="0.25">
      <c r="A5660" s="263">
        <v>42184</v>
      </c>
      <c r="B5660">
        <v>4.2758438989999998</v>
      </c>
      <c r="C5660">
        <v>1399.6229780000001</v>
      </c>
      <c r="D5660">
        <v>252.8504408</v>
      </c>
      <c r="E5660">
        <v>29.533545289999999</v>
      </c>
      <c r="F5660" s="260">
        <v>684.42857142857099</v>
      </c>
      <c r="G5660" s="260">
        <v>293.857142857143</v>
      </c>
      <c r="H5660" s="260">
        <v>390.57142857142901</v>
      </c>
      <c r="I5660" s="260">
        <v>3788.5714285714298</v>
      </c>
      <c r="J5660" s="260">
        <v>2735</v>
      </c>
      <c r="K5660" s="260">
        <v>54.428571428571402</v>
      </c>
      <c r="L5660" s="260">
        <v>999.142857142857</v>
      </c>
      <c r="M5660" s="260">
        <v>126</v>
      </c>
      <c r="N5660" s="260">
        <v>5944.3373493975896</v>
      </c>
    </row>
    <row r="5661" spans="1:14" x14ac:dyDescent="0.25">
      <c r="A5661" s="263">
        <v>42185</v>
      </c>
      <c r="B5661">
        <v>50.68715615</v>
      </c>
      <c r="C5661">
        <v>14933.652690000001</v>
      </c>
      <c r="D5661">
        <v>3245.113386</v>
      </c>
      <c r="E5661">
        <v>2404.1223879999998</v>
      </c>
      <c r="F5661" s="260">
        <v>741</v>
      </c>
      <c r="G5661" s="260">
        <v>287</v>
      </c>
      <c r="H5661" s="260">
        <v>454</v>
      </c>
      <c r="I5661" s="260">
        <v>3410</v>
      </c>
      <c r="J5661" s="260">
        <v>2210</v>
      </c>
      <c r="K5661" s="260">
        <v>47</v>
      </c>
      <c r="L5661" s="260">
        <v>1153</v>
      </c>
      <c r="M5661" s="260">
        <v>139</v>
      </c>
      <c r="N5661" s="260">
        <v>5977.8313253012002</v>
      </c>
    </row>
    <row r="5662" spans="1:14" x14ac:dyDescent="0.25">
      <c r="A5662" s="263">
        <v>42186</v>
      </c>
      <c r="B5662">
        <v>44.45744981</v>
      </c>
      <c r="C5662">
        <v>12517.26174</v>
      </c>
      <c r="D5662">
        <v>2593.238613</v>
      </c>
      <c r="E5662">
        <v>1905.1609539999999</v>
      </c>
      <c r="F5662" s="260">
        <v>675.125</v>
      </c>
      <c r="G5662" s="260">
        <v>270</v>
      </c>
      <c r="H5662" s="260">
        <v>405.125</v>
      </c>
      <c r="I5662" s="260">
        <v>3258.75</v>
      </c>
      <c r="J5662" s="260">
        <v>2142.5</v>
      </c>
      <c r="K5662" s="260">
        <v>42.25</v>
      </c>
      <c r="L5662" s="260">
        <v>1074</v>
      </c>
      <c r="M5662" s="260">
        <v>122.875</v>
      </c>
      <c r="N5662" s="260">
        <v>6011.3253012048199</v>
      </c>
    </row>
    <row r="5663" spans="1:14" x14ac:dyDescent="0.25">
      <c r="A5663" s="263">
        <v>42187</v>
      </c>
      <c r="B5663">
        <v>8.8914899609999996</v>
      </c>
      <c r="C5663">
        <v>2387.2583570000002</v>
      </c>
      <c r="D5663">
        <v>468.04091840000001</v>
      </c>
      <c r="E5663">
        <v>111.14706320000001</v>
      </c>
      <c r="F5663" s="260">
        <v>609.25</v>
      </c>
      <c r="G5663" s="260">
        <v>253</v>
      </c>
      <c r="H5663" s="260">
        <v>356.25</v>
      </c>
      <c r="I5663" s="260">
        <v>3107.5</v>
      </c>
      <c r="J5663" s="260">
        <v>2075</v>
      </c>
      <c r="K5663" s="260">
        <v>37.5</v>
      </c>
      <c r="L5663" s="260">
        <v>995</v>
      </c>
      <c r="M5663" s="260">
        <v>106.75</v>
      </c>
      <c r="N5663" s="260">
        <v>6044.8192771084296</v>
      </c>
    </row>
    <row r="5664" spans="1:14" x14ac:dyDescent="0.25">
      <c r="A5664" s="263">
        <v>42188</v>
      </c>
      <c r="B5664">
        <v>4.8138639919999999</v>
      </c>
      <c r="C5664">
        <v>1229.557141</v>
      </c>
      <c r="D5664">
        <v>225.99936120000001</v>
      </c>
      <c r="E5664">
        <v>36.355025650000002</v>
      </c>
      <c r="F5664" s="260">
        <v>543.375</v>
      </c>
      <c r="G5664" s="260">
        <v>236</v>
      </c>
      <c r="H5664" s="260">
        <v>307.375</v>
      </c>
      <c r="I5664" s="260">
        <v>2956.25</v>
      </c>
      <c r="J5664" s="260">
        <v>2007.5</v>
      </c>
      <c r="K5664" s="260">
        <v>32.75</v>
      </c>
      <c r="L5664" s="260">
        <v>916</v>
      </c>
      <c r="M5664" s="260">
        <v>90.625</v>
      </c>
      <c r="N5664" s="260">
        <v>6078.3132530120502</v>
      </c>
    </row>
    <row r="5665" spans="1:14" x14ac:dyDescent="0.25">
      <c r="A5665" s="263">
        <v>42189</v>
      </c>
      <c r="B5665">
        <v>3.3413879469999999</v>
      </c>
      <c r="C5665">
        <v>809.7920517</v>
      </c>
      <c r="D5665">
        <v>137.85230110000001</v>
      </c>
      <c r="E5665">
        <v>18.441464710000002</v>
      </c>
      <c r="F5665" s="260">
        <v>477.5</v>
      </c>
      <c r="G5665" s="260">
        <v>219</v>
      </c>
      <c r="H5665" s="260">
        <v>258.5</v>
      </c>
      <c r="I5665" s="260">
        <v>2805</v>
      </c>
      <c r="J5665" s="260">
        <v>1940</v>
      </c>
      <c r="K5665" s="260">
        <v>28</v>
      </c>
      <c r="L5665" s="260">
        <v>837</v>
      </c>
      <c r="M5665" s="260">
        <v>74.5</v>
      </c>
      <c r="N5665" s="260">
        <v>6111.8072289156598</v>
      </c>
    </row>
    <row r="5666" spans="1:14" x14ac:dyDescent="0.25">
      <c r="A5666" s="263">
        <v>42190</v>
      </c>
      <c r="B5666">
        <v>2.4154270499999999</v>
      </c>
      <c r="C5666">
        <v>553.81877569999995</v>
      </c>
      <c r="D5666">
        <v>85.903213780000002</v>
      </c>
      <c r="E5666">
        <v>9.0070940589999999</v>
      </c>
      <c r="F5666" s="260">
        <v>411.625</v>
      </c>
      <c r="G5666" s="260">
        <v>202</v>
      </c>
      <c r="H5666" s="260">
        <v>209.625</v>
      </c>
      <c r="I5666" s="260">
        <v>2653.75</v>
      </c>
      <c r="J5666" s="260">
        <v>1872.5</v>
      </c>
      <c r="K5666" s="260">
        <v>23.25</v>
      </c>
      <c r="L5666" s="260">
        <v>758</v>
      </c>
      <c r="M5666" s="260">
        <v>58.375</v>
      </c>
      <c r="N5666" s="260">
        <v>6145.3012048192804</v>
      </c>
    </row>
    <row r="5667" spans="1:14" x14ac:dyDescent="0.25">
      <c r="A5667" s="263">
        <v>42191</v>
      </c>
      <c r="B5667">
        <v>1.820773263</v>
      </c>
      <c r="C5667">
        <v>393.68031180000003</v>
      </c>
      <c r="D5667">
        <v>54.391595529999996</v>
      </c>
      <c r="E5667">
        <v>5.5328969409999997</v>
      </c>
      <c r="F5667" s="260">
        <v>345.75</v>
      </c>
      <c r="G5667" s="260">
        <v>185</v>
      </c>
      <c r="H5667" s="260">
        <v>160.75</v>
      </c>
      <c r="I5667" s="260">
        <v>2502.5</v>
      </c>
      <c r="J5667" s="260">
        <v>1805</v>
      </c>
      <c r="K5667" s="260">
        <v>18.5</v>
      </c>
      <c r="L5667" s="260">
        <v>679</v>
      </c>
      <c r="M5667" s="260">
        <v>42.25</v>
      </c>
      <c r="N5667" s="260">
        <v>6178.7951807228901</v>
      </c>
    </row>
    <row r="5668" spans="1:14" x14ac:dyDescent="0.25">
      <c r="A5668" s="263">
        <v>42192</v>
      </c>
      <c r="B5668">
        <v>1.3931888729999999</v>
      </c>
      <c r="C5668">
        <v>283.02353319999997</v>
      </c>
      <c r="D5668">
        <v>33.688978779999999</v>
      </c>
      <c r="E5668">
        <v>3.5943283190000002</v>
      </c>
      <c r="F5668" s="260">
        <v>279.875</v>
      </c>
      <c r="G5668" s="260">
        <v>168</v>
      </c>
      <c r="H5668" s="260">
        <v>111.875</v>
      </c>
      <c r="I5668" s="260">
        <v>2351.25</v>
      </c>
      <c r="J5668" s="260">
        <v>1737.5</v>
      </c>
      <c r="K5668" s="260">
        <v>13.75</v>
      </c>
      <c r="L5668" s="260">
        <v>600</v>
      </c>
      <c r="M5668" s="260">
        <v>26.125</v>
      </c>
      <c r="N5668" s="260">
        <v>6212.2891566265098</v>
      </c>
    </row>
    <row r="5669" spans="1:14" x14ac:dyDescent="0.25">
      <c r="A5669" s="263">
        <v>42193</v>
      </c>
      <c r="B5669">
        <v>1.311070017</v>
      </c>
      <c r="C5669">
        <v>249.20818879999999</v>
      </c>
      <c r="D5669">
        <v>24.241160189999999</v>
      </c>
      <c r="E5669">
        <v>3.2339276469999998</v>
      </c>
      <c r="F5669" s="260">
        <v>214</v>
      </c>
      <c r="G5669" s="260">
        <v>151</v>
      </c>
      <c r="H5669" s="260">
        <v>63</v>
      </c>
      <c r="I5669" s="260">
        <v>2200</v>
      </c>
      <c r="J5669" s="260">
        <v>1670</v>
      </c>
      <c r="K5669" s="260">
        <v>9</v>
      </c>
      <c r="L5669" s="260">
        <v>521</v>
      </c>
      <c r="M5669" s="260">
        <v>10</v>
      </c>
      <c r="N5669" s="260">
        <v>6245.7831325301204</v>
      </c>
    </row>
    <row r="5670" spans="1:14" x14ac:dyDescent="0.25">
      <c r="A5670" s="263">
        <v>42194</v>
      </c>
      <c r="B5670">
        <v>1.495129522</v>
      </c>
      <c r="C5670">
        <v>274.07518290000002</v>
      </c>
      <c r="D5670">
        <v>36.256292860000002</v>
      </c>
      <c r="E5670">
        <v>3.980735626</v>
      </c>
      <c r="F5670" s="260">
        <v>280.66666666666703</v>
      </c>
      <c r="G5670" s="260">
        <v>176.333333333333</v>
      </c>
      <c r="H5670" s="260">
        <v>104.333333333333</v>
      </c>
      <c r="I5670" s="260">
        <v>2121.6666666666702</v>
      </c>
      <c r="J5670" s="260">
        <v>1491.8333333333301</v>
      </c>
      <c r="K5670" s="260">
        <v>13.6666666666667</v>
      </c>
      <c r="L5670" s="260">
        <v>616.16666666666697</v>
      </c>
      <c r="M5670" s="260">
        <v>43.8333333333333</v>
      </c>
      <c r="N5670" s="260">
        <v>6279.2771084337301</v>
      </c>
    </row>
    <row r="5671" spans="1:14" x14ac:dyDescent="0.25">
      <c r="A5671" s="263">
        <v>42195</v>
      </c>
      <c r="B5671">
        <v>1.4413275130000001</v>
      </c>
      <c r="C5671">
        <v>254.45772450000001</v>
      </c>
      <c r="D5671">
        <v>43.253662130000002</v>
      </c>
      <c r="E5671">
        <v>3.7304346079999999</v>
      </c>
      <c r="F5671" s="260">
        <v>347.33333333333297</v>
      </c>
      <c r="G5671" s="260">
        <v>201.666666666667</v>
      </c>
      <c r="H5671" s="260">
        <v>145.666666666667</v>
      </c>
      <c r="I5671" s="260">
        <v>2043.3333333333301</v>
      </c>
      <c r="J5671" s="260">
        <v>1313.6666666666699</v>
      </c>
      <c r="K5671" s="260">
        <v>18.3333333333333</v>
      </c>
      <c r="L5671" s="260">
        <v>711.33333333333303</v>
      </c>
      <c r="M5671" s="260">
        <v>77.6666666666667</v>
      </c>
      <c r="N5671" s="260">
        <v>6312.7710843373497</v>
      </c>
    </row>
    <row r="5672" spans="1:14" x14ac:dyDescent="0.25">
      <c r="A5672" s="263">
        <v>42196</v>
      </c>
      <c r="B5672">
        <v>1.70467419</v>
      </c>
      <c r="C5672">
        <v>289.41276529999999</v>
      </c>
      <c r="D5672">
        <v>60.975513909999997</v>
      </c>
      <c r="E5672">
        <v>4.8298884490000003</v>
      </c>
      <c r="F5672" s="260">
        <v>414</v>
      </c>
      <c r="G5672" s="260">
        <v>227</v>
      </c>
      <c r="H5672" s="260">
        <v>187</v>
      </c>
      <c r="I5672" s="260">
        <v>1965</v>
      </c>
      <c r="J5672" s="260">
        <v>1135.5</v>
      </c>
      <c r="K5672" s="260">
        <v>23</v>
      </c>
      <c r="L5672" s="260">
        <v>806.5</v>
      </c>
      <c r="M5672" s="260">
        <v>111.5</v>
      </c>
      <c r="N5672" s="260">
        <v>6346.2650602409603</v>
      </c>
    </row>
    <row r="5673" spans="1:14" x14ac:dyDescent="0.25">
      <c r="A5673" s="263">
        <v>42197</v>
      </c>
      <c r="B5673">
        <v>27.439024750000002</v>
      </c>
      <c r="C5673">
        <v>4472.780546</v>
      </c>
      <c r="D5673">
        <v>1139.5317219999999</v>
      </c>
      <c r="E5673">
        <v>692.91524730000003</v>
      </c>
      <c r="F5673" s="260">
        <v>480.66666666666703</v>
      </c>
      <c r="G5673" s="260">
        <v>252.333333333333</v>
      </c>
      <c r="H5673" s="260">
        <v>228.333333333333</v>
      </c>
      <c r="I5673" s="260">
        <v>1886.6666666666699</v>
      </c>
      <c r="J5673" s="260">
        <v>957.33333333333303</v>
      </c>
      <c r="K5673" s="260">
        <v>27.6666666666667</v>
      </c>
      <c r="L5673" s="260">
        <v>901.66666666666697</v>
      </c>
      <c r="M5673" s="260">
        <v>145.333333333333</v>
      </c>
      <c r="N5673" s="260">
        <v>6379.75903614458</v>
      </c>
    </row>
    <row r="5674" spans="1:14" x14ac:dyDescent="0.25">
      <c r="A5674" s="263">
        <v>42198</v>
      </c>
      <c r="B5674">
        <v>50.120819210000001</v>
      </c>
      <c r="C5674">
        <v>7830.8767930000004</v>
      </c>
      <c r="D5674">
        <v>2370.1934919999999</v>
      </c>
      <c r="E5674">
        <v>2111.962321</v>
      </c>
      <c r="F5674" s="260">
        <v>547.33333333333303</v>
      </c>
      <c r="G5674" s="260">
        <v>277.66666666666703</v>
      </c>
      <c r="H5674" s="260">
        <v>269.66666666666703</v>
      </c>
      <c r="I5674" s="260">
        <v>1808.3333333333301</v>
      </c>
      <c r="J5674" s="260">
        <v>779.16666666666697</v>
      </c>
      <c r="K5674" s="260">
        <v>32.3333333333333</v>
      </c>
      <c r="L5674" s="260">
        <v>996.83333333333303</v>
      </c>
      <c r="M5674" s="260">
        <v>179.166666666667</v>
      </c>
      <c r="N5674" s="260">
        <v>6413.2530120481897</v>
      </c>
    </row>
    <row r="5675" spans="1:14" x14ac:dyDescent="0.25">
      <c r="A5675" s="263">
        <v>42199</v>
      </c>
      <c r="B5675">
        <v>126.0099692</v>
      </c>
      <c r="C5675">
        <v>18834.96212</v>
      </c>
      <c r="D5675">
        <v>6684.7784620000002</v>
      </c>
      <c r="E5675">
        <v>11306.400820000001</v>
      </c>
      <c r="F5675" s="260">
        <v>614</v>
      </c>
      <c r="G5675" s="260">
        <v>303</v>
      </c>
      <c r="H5675" s="260">
        <v>311</v>
      </c>
      <c r="I5675" s="260">
        <v>1730</v>
      </c>
      <c r="J5675" s="260">
        <v>601</v>
      </c>
      <c r="K5675" s="260">
        <v>37</v>
      </c>
      <c r="L5675" s="260">
        <v>1092</v>
      </c>
      <c r="M5675" s="260">
        <v>213</v>
      </c>
      <c r="N5675" s="260">
        <v>6446.7469879518103</v>
      </c>
    </row>
    <row r="5676" spans="1:14" x14ac:dyDescent="0.25">
      <c r="A5676" s="263">
        <v>42200</v>
      </c>
      <c r="B5676">
        <v>104.205997</v>
      </c>
      <c r="C5676">
        <v>15074.26089</v>
      </c>
      <c r="D5676">
        <v>5148.657537</v>
      </c>
      <c r="E5676">
        <v>8044.2724490000001</v>
      </c>
      <c r="F5676" s="260">
        <v>571.857142857143</v>
      </c>
      <c r="G5676" s="260">
        <v>288.857142857143</v>
      </c>
      <c r="H5676" s="260">
        <v>283</v>
      </c>
      <c r="I5676" s="260">
        <v>1674.2857142857099</v>
      </c>
      <c r="J5676" s="260">
        <v>596</v>
      </c>
      <c r="K5676" s="260">
        <v>36.142857142857103</v>
      </c>
      <c r="L5676" s="260">
        <v>1042.2857142857099</v>
      </c>
      <c r="M5676" s="260">
        <v>190.857142857143</v>
      </c>
      <c r="N5676" s="260">
        <v>6480.24096385542</v>
      </c>
    </row>
    <row r="5677" spans="1:14" x14ac:dyDescent="0.25">
      <c r="A5677" s="263">
        <v>42201</v>
      </c>
      <c r="B5677">
        <v>15.347731080000001</v>
      </c>
      <c r="C5677">
        <v>2146.296875</v>
      </c>
      <c r="D5677">
        <v>702.42443189999995</v>
      </c>
      <c r="E5677">
        <v>256.85966819999999</v>
      </c>
      <c r="F5677" s="260">
        <v>529.71428571428601</v>
      </c>
      <c r="G5677" s="260">
        <v>274.71428571428601</v>
      </c>
      <c r="H5677" s="260">
        <v>255</v>
      </c>
      <c r="I5677" s="260">
        <v>1618.57142857143</v>
      </c>
      <c r="J5677" s="260">
        <v>591</v>
      </c>
      <c r="K5677" s="260">
        <v>35.285714285714299</v>
      </c>
      <c r="L5677" s="260">
        <v>992.57142857142901</v>
      </c>
      <c r="M5677" s="260">
        <v>168.71428571428601</v>
      </c>
      <c r="N5677" s="260">
        <v>6513.7349397590397</v>
      </c>
    </row>
    <row r="5678" spans="1:14" x14ac:dyDescent="0.25">
      <c r="A5678" s="263">
        <v>42202</v>
      </c>
      <c r="B5678">
        <v>6.5978253530000002</v>
      </c>
      <c r="C5678">
        <v>890.91001270000004</v>
      </c>
      <c r="D5678">
        <v>277.94112189999998</v>
      </c>
      <c r="E5678">
        <v>59.36004999</v>
      </c>
      <c r="F5678" s="260">
        <v>487.57142857142901</v>
      </c>
      <c r="G5678" s="260">
        <v>260.57142857142901</v>
      </c>
      <c r="H5678" s="260">
        <v>227</v>
      </c>
      <c r="I5678" s="260">
        <v>1562.8571428571399</v>
      </c>
      <c r="J5678" s="260">
        <v>586</v>
      </c>
      <c r="K5678" s="260">
        <v>34.428571428571402</v>
      </c>
      <c r="L5678" s="260">
        <v>942.857142857143</v>
      </c>
      <c r="M5678" s="260">
        <v>146.57142857142901</v>
      </c>
      <c r="N5678" s="260">
        <v>6547.2289156626503</v>
      </c>
    </row>
    <row r="5679" spans="1:14" x14ac:dyDescent="0.25">
      <c r="A5679" s="263">
        <v>42203</v>
      </c>
      <c r="B5679">
        <v>5.0120819210000001</v>
      </c>
      <c r="C5679">
        <v>652.65898749999997</v>
      </c>
      <c r="D5679">
        <v>192.89011590000001</v>
      </c>
      <c r="E5679">
        <v>35.147328049999999</v>
      </c>
      <c r="F5679" s="260">
        <v>445.42857142857099</v>
      </c>
      <c r="G5679" s="260">
        <v>246.42857142857099</v>
      </c>
      <c r="H5679" s="260">
        <v>199</v>
      </c>
      <c r="I5679" s="260">
        <v>1507.1428571428601</v>
      </c>
      <c r="J5679" s="260">
        <v>581</v>
      </c>
      <c r="K5679" s="260">
        <v>33.571428571428598</v>
      </c>
      <c r="L5679" s="260">
        <v>893.142857142857</v>
      </c>
      <c r="M5679" s="260">
        <v>124.428571428571</v>
      </c>
      <c r="N5679" s="260">
        <v>6580.7228915662699</v>
      </c>
    </row>
    <row r="5680" spans="1:14" x14ac:dyDescent="0.25">
      <c r="A5680" s="263">
        <v>42204</v>
      </c>
      <c r="B5680">
        <v>95.710942889999998</v>
      </c>
      <c r="C5680">
        <v>12002.480390000001</v>
      </c>
      <c r="D5680">
        <v>3334.9411559999999</v>
      </c>
      <c r="E5680">
        <v>6601.02549</v>
      </c>
      <c r="F5680" s="260">
        <v>403.28571428571399</v>
      </c>
      <c r="G5680" s="260">
        <v>232.28571428571399</v>
      </c>
      <c r="H5680" s="260">
        <v>171</v>
      </c>
      <c r="I5680" s="260">
        <v>1451.42857142857</v>
      </c>
      <c r="J5680" s="260">
        <v>576</v>
      </c>
      <c r="K5680" s="260">
        <v>32.714285714285701</v>
      </c>
      <c r="L5680" s="260">
        <v>843.42857142857099</v>
      </c>
      <c r="M5680" s="260">
        <v>102.28571428571399</v>
      </c>
      <c r="N5680" s="260">
        <v>6614.2168674698796</v>
      </c>
    </row>
    <row r="5681" spans="1:14" x14ac:dyDescent="0.25">
      <c r="A5681" s="263">
        <v>42205</v>
      </c>
      <c r="B5681">
        <v>135.63769719999999</v>
      </c>
      <c r="C5681">
        <v>16356.51115</v>
      </c>
      <c r="D5681">
        <v>4232.2681869999997</v>
      </c>
      <c r="E5681">
        <v>11964.82604</v>
      </c>
      <c r="F5681" s="260">
        <v>361.142857142857</v>
      </c>
      <c r="G5681" s="260">
        <v>218.142857142857</v>
      </c>
      <c r="H5681" s="260">
        <v>143</v>
      </c>
      <c r="I5681" s="260">
        <v>1395.7142857142901</v>
      </c>
      <c r="J5681" s="260">
        <v>571</v>
      </c>
      <c r="K5681" s="260">
        <v>31.8571428571429</v>
      </c>
      <c r="L5681" s="260">
        <v>793.71428571428601</v>
      </c>
      <c r="M5681" s="260">
        <v>80.142857142857096</v>
      </c>
      <c r="N5681" s="260">
        <v>6647.7108433734902</v>
      </c>
    </row>
    <row r="5682" spans="1:14" x14ac:dyDescent="0.25">
      <c r="A5682" s="263">
        <v>42206</v>
      </c>
      <c r="B5682">
        <v>22.34199229</v>
      </c>
      <c r="C5682">
        <v>2586.6664989999999</v>
      </c>
      <c r="D5682">
        <v>615.78105470000003</v>
      </c>
      <c r="E5682">
        <v>463.25456279999997</v>
      </c>
      <c r="F5682" s="260">
        <v>319</v>
      </c>
      <c r="G5682" s="260">
        <v>204</v>
      </c>
      <c r="H5682" s="260">
        <v>115</v>
      </c>
      <c r="I5682" s="260">
        <v>1340</v>
      </c>
      <c r="J5682" s="260">
        <v>566</v>
      </c>
      <c r="K5682" s="260">
        <v>31</v>
      </c>
      <c r="L5682" s="260">
        <v>744</v>
      </c>
      <c r="M5682" s="260">
        <v>58</v>
      </c>
      <c r="N5682" s="260">
        <v>6681.2048192771099</v>
      </c>
    </row>
    <row r="5683" spans="1:14" x14ac:dyDescent="0.25">
      <c r="A5683" s="263">
        <v>42207</v>
      </c>
      <c r="B5683">
        <v>8.6649551850000002</v>
      </c>
      <c r="C5683">
        <v>1035.635444</v>
      </c>
      <c r="D5683">
        <v>220.97715310000001</v>
      </c>
      <c r="E5683">
        <v>92.211163020000001</v>
      </c>
      <c r="F5683" s="260">
        <v>295.16666666666703</v>
      </c>
      <c r="G5683" s="260">
        <v>187.333333333333</v>
      </c>
      <c r="H5683" s="260">
        <v>107.833333333333</v>
      </c>
      <c r="I5683" s="260">
        <v>1383.3333333333301</v>
      </c>
      <c r="J5683" s="260">
        <v>638.33333333333303</v>
      </c>
      <c r="K5683" s="260">
        <v>26.8333333333333</v>
      </c>
      <c r="L5683" s="260">
        <v>719</v>
      </c>
      <c r="M5683" s="260">
        <v>50</v>
      </c>
      <c r="N5683" s="260">
        <v>6714.6987951807196</v>
      </c>
    </row>
    <row r="5684" spans="1:14" x14ac:dyDescent="0.25">
      <c r="A5684" s="263">
        <v>42208</v>
      </c>
      <c r="B5684">
        <v>4.6439629099999999</v>
      </c>
      <c r="C5684">
        <v>572.43344409999997</v>
      </c>
      <c r="D5684">
        <v>108.86935130000001</v>
      </c>
      <c r="E5684">
        <v>29.682407810000001</v>
      </c>
      <c r="F5684" s="260">
        <v>271.33333333333297</v>
      </c>
      <c r="G5684" s="260">
        <v>170.666666666667</v>
      </c>
      <c r="H5684" s="260">
        <v>100.666666666667</v>
      </c>
      <c r="I5684" s="260">
        <v>1426.6666666666699</v>
      </c>
      <c r="J5684" s="260">
        <v>710.66666666666697</v>
      </c>
      <c r="K5684" s="260">
        <v>22.6666666666667</v>
      </c>
      <c r="L5684" s="260">
        <v>694</v>
      </c>
      <c r="M5684" s="260">
        <v>42</v>
      </c>
      <c r="N5684" s="260">
        <v>6748.1927710843402</v>
      </c>
    </row>
    <row r="5685" spans="1:14" x14ac:dyDescent="0.25">
      <c r="A5685" s="263">
        <v>42209</v>
      </c>
      <c r="B5685">
        <v>3.3413879469999999</v>
      </c>
      <c r="C5685">
        <v>424.38300040000001</v>
      </c>
      <c r="D5685">
        <v>71.452239860000006</v>
      </c>
      <c r="E5685">
        <v>15.93213894</v>
      </c>
      <c r="F5685" s="260">
        <v>247.5</v>
      </c>
      <c r="G5685" s="260">
        <v>154</v>
      </c>
      <c r="H5685" s="260">
        <v>93.5</v>
      </c>
      <c r="I5685" s="260">
        <v>1470</v>
      </c>
      <c r="J5685" s="260">
        <v>783</v>
      </c>
      <c r="K5685" s="260">
        <v>18.5</v>
      </c>
      <c r="L5685" s="260">
        <v>669</v>
      </c>
      <c r="M5685" s="260">
        <v>34</v>
      </c>
      <c r="N5685" s="260">
        <v>6781.6867469879498</v>
      </c>
    </row>
    <row r="5686" spans="1:14" x14ac:dyDescent="0.25">
      <c r="A5686" s="263">
        <v>42210</v>
      </c>
      <c r="B5686">
        <v>2.3276448240000001</v>
      </c>
      <c r="C5686">
        <v>304.34421600000002</v>
      </c>
      <c r="D5686">
        <v>44.981270690000002</v>
      </c>
      <c r="E5686">
        <v>7.0113213200000004</v>
      </c>
      <c r="F5686" s="260">
        <v>223.666666666667</v>
      </c>
      <c r="G5686" s="260">
        <v>137.333333333333</v>
      </c>
      <c r="H5686" s="260">
        <v>86.3333333333333</v>
      </c>
      <c r="I5686" s="260">
        <v>1513.3333333333301</v>
      </c>
      <c r="J5686" s="260">
        <v>855.33333333333303</v>
      </c>
      <c r="K5686" s="260">
        <v>14.3333333333333</v>
      </c>
      <c r="L5686" s="260">
        <v>644</v>
      </c>
      <c r="M5686" s="260">
        <v>26</v>
      </c>
      <c r="N5686" s="260">
        <v>6815.1807228915704</v>
      </c>
    </row>
    <row r="5687" spans="1:14" x14ac:dyDescent="0.25">
      <c r="A5687" s="263">
        <v>42211</v>
      </c>
      <c r="B5687">
        <v>1.8037831550000001</v>
      </c>
      <c r="C5687">
        <v>242.60161919999999</v>
      </c>
      <c r="D5687">
        <v>31.143398439999999</v>
      </c>
      <c r="E5687">
        <v>4.7063951279999996</v>
      </c>
      <c r="F5687" s="260">
        <v>199.833333333333</v>
      </c>
      <c r="G5687" s="260">
        <v>120.666666666667</v>
      </c>
      <c r="H5687" s="260">
        <v>79.1666666666667</v>
      </c>
      <c r="I5687" s="260">
        <v>1556.6666666666699</v>
      </c>
      <c r="J5687" s="260">
        <v>927.66666666666697</v>
      </c>
      <c r="K5687" s="260">
        <v>10.1666666666667</v>
      </c>
      <c r="L5687" s="260">
        <v>619</v>
      </c>
      <c r="M5687" s="260">
        <v>18</v>
      </c>
      <c r="N5687" s="260">
        <v>6848.6746987951801</v>
      </c>
    </row>
    <row r="5688" spans="1:14" x14ac:dyDescent="0.25">
      <c r="A5688" s="263">
        <v>42212</v>
      </c>
      <c r="B5688">
        <v>1.5829117479999999</v>
      </c>
      <c r="C5688">
        <v>218.82172</v>
      </c>
      <c r="D5688">
        <v>24.070389200000001</v>
      </c>
      <c r="E5688">
        <v>3.834761383</v>
      </c>
      <c r="F5688" s="260">
        <v>176</v>
      </c>
      <c r="G5688" s="260">
        <v>104</v>
      </c>
      <c r="H5688" s="260">
        <v>72</v>
      </c>
      <c r="I5688" s="260">
        <v>1600</v>
      </c>
      <c r="J5688" s="260">
        <v>1000</v>
      </c>
      <c r="K5688" s="260">
        <v>6</v>
      </c>
      <c r="L5688" s="260">
        <v>594</v>
      </c>
      <c r="M5688" s="260">
        <v>10</v>
      </c>
      <c r="N5688" s="260">
        <v>6882.1686746987998</v>
      </c>
    </row>
    <row r="5689" spans="1:14" x14ac:dyDescent="0.25">
      <c r="A5689" s="263">
        <v>42213</v>
      </c>
      <c r="B5689">
        <v>3.709506958</v>
      </c>
      <c r="C5689">
        <v>486.24641150000002</v>
      </c>
      <c r="D5689">
        <v>55.538314229999997</v>
      </c>
      <c r="E5689">
        <v>18.78585185</v>
      </c>
      <c r="F5689" s="260">
        <v>173.28571428571399</v>
      </c>
      <c r="G5689" s="260">
        <v>90.857142857142904</v>
      </c>
      <c r="H5689" s="260">
        <v>82.428571428571402</v>
      </c>
      <c r="I5689" s="260">
        <v>1517.1428571428601</v>
      </c>
      <c r="J5689" s="260">
        <v>933.142857142857</v>
      </c>
      <c r="K5689" s="260">
        <v>5.71428571428571</v>
      </c>
      <c r="L5689" s="260">
        <v>578.28571428571399</v>
      </c>
      <c r="M5689" s="260">
        <v>10.1428571428571</v>
      </c>
      <c r="N5689" s="260">
        <v>6915.6626506024104</v>
      </c>
    </row>
    <row r="5690" spans="1:14" x14ac:dyDescent="0.25">
      <c r="A5690" s="263">
        <v>42214</v>
      </c>
      <c r="B5690">
        <v>6.4845579649999996</v>
      </c>
      <c r="C5690">
        <v>803.5812449</v>
      </c>
      <c r="D5690">
        <v>95.565339280000003</v>
      </c>
      <c r="E5690">
        <v>51.86095735</v>
      </c>
      <c r="F5690" s="260">
        <v>170.57142857142901</v>
      </c>
      <c r="G5690" s="260">
        <v>77.714285714285694</v>
      </c>
      <c r="H5690" s="260">
        <v>92.857142857142904</v>
      </c>
      <c r="I5690" s="260">
        <v>1434.2857142857099</v>
      </c>
      <c r="J5690" s="260">
        <v>866.28571428571399</v>
      </c>
      <c r="K5690" s="260">
        <v>5.4285714285714297</v>
      </c>
      <c r="L5690" s="260">
        <v>562.57142857142901</v>
      </c>
      <c r="M5690" s="260">
        <v>10.285714285714301</v>
      </c>
      <c r="N5690" s="260">
        <v>6949.1566265060201</v>
      </c>
    </row>
    <row r="5691" spans="1:14" x14ac:dyDescent="0.25">
      <c r="A5691" s="263">
        <v>42215</v>
      </c>
      <c r="B5691">
        <v>6.9942612119999996</v>
      </c>
      <c r="C5691">
        <v>816.67391940000005</v>
      </c>
      <c r="D5691">
        <v>101.4367712</v>
      </c>
      <c r="E5691">
        <v>58.856718880000003</v>
      </c>
      <c r="F5691" s="260">
        <v>167.857142857143</v>
      </c>
      <c r="G5691" s="260">
        <v>64.571428571428598</v>
      </c>
      <c r="H5691" s="260">
        <v>103.28571428571399</v>
      </c>
      <c r="I5691" s="260">
        <v>1351.42857142857</v>
      </c>
      <c r="J5691" s="260">
        <v>799.42857142857099</v>
      </c>
      <c r="K5691" s="260">
        <v>5.1428571428571397</v>
      </c>
      <c r="L5691" s="260">
        <v>546.857142857143</v>
      </c>
      <c r="M5691" s="260">
        <v>10.4285714285714</v>
      </c>
      <c r="N5691" s="260">
        <v>6982.6506024096398</v>
      </c>
    </row>
    <row r="5692" spans="1:14" x14ac:dyDescent="0.25">
      <c r="A5692" s="263">
        <v>42216</v>
      </c>
      <c r="B5692">
        <v>6.2297063420000001</v>
      </c>
      <c r="C5692">
        <v>682.80429370000002</v>
      </c>
      <c r="D5692">
        <v>88.887585990000005</v>
      </c>
      <c r="E5692">
        <v>47.08728593</v>
      </c>
      <c r="F5692" s="260">
        <v>165.142857142857</v>
      </c>
      <c r="G5692" s="260">
        <v>51.428571428571402</v>
      </c>
      <c r="H5692" s="260">
        <v>113.71428571428601</v>
      </c>
      <c r="I5692" s="260">
        <v>1268.57142857143</v>
      </c>
      <c r="J5692" s="260">
        <v>732.57142857142901</v>
      </c>
      <c r="K5692" s="260">
        <v>4.8571428571428603</v>
      </c>
      <c r="L5692" s="260">
        <v>531.142857142857</v>
      </c>
      <c r="M5692" s="260">
        <v>10.5714285714286</v>
      </c>
      <c r="N5692" s="260">
        <v>7016.1445783132503</v>
      </c>
    </row>
    <row r="5693" spans="1:14" x14ac:dyDescent="0.25">
      <c r="A5693" s="263">
        <v>42217</v>
      </c>
      <c r="B5693">
        <v>2.7495658449999998</v>
      </c>
      <c r="C5693">
        <v>281.68123700000001</v>
      </c>
      <c r="D5693">
        <v>38.586935709999999</v>
      </c>
      <c r="E5693">
        <v>9.6894306239999999</v>
      </c>
      <c r="F5693" s="260">
        <v>162.42857142857099</v>
      </c>
      <c r="G5693" s="260">
        <v>38.285714285714299</v>
      </c>
      <c r="H5693" s="260">
        <v>124.142857142857</v>
      </c>
      <c r="I5693" s="260">
        <v>1185.7142857142901</v>
      </c>
      <c r="J5693" s="260">
        <v>665.71428571428601</v>
      </c>
      <c r="K5693" s="260">
        <v>4.5714285714285703</v>
      </c>
      <c r="L5693" s="260">
        <v>515.42857142857099</v>
      </c>
      <c r="M5693" s="260">
        <v>10.714285714285699</v>
      </c>
      <c r="N5693" s="260">
        <v>7049.63855421687</v>
      </c>
    </row>
    <row r="5694" spans="1:14" x14ac:dyDescent="0.25">
      <c r="A5694" s="263">
        <v>42218</v>
      </c>
      <c r="B5694">
        <v>1.880238641</v>
      </c>
      <c r="C5694">
        <v>179.1620308</v>
      </c>
      <c r="D5694">
        <v>25.946003940000001</v>
      </c>
      <c r="E5694">
        <v>4.6441986670000004</v>
      </c>
      <c r="F5694" s="260">
        <v>159.71428571428601</v>
      </c>
      <c r="G5694" s="260">
        <v>25.142857142857199</v>
      </c>
      <c r="H5694" s="260">
        <v>134.57142857142901</v>
      </c>
      <c r="I5694" s="260">
        <v>1102.8571428571399</v>
      </c>
      <c r="J5694" s="260">
        <v>598.857142857143</v>
      </c>
      <c r="K5694" s="260">
        <v>4.28571428571429</v>
      </c>
      <c r="L5694" s="260">
        <v>499.71428571428601</v>
      </c>
      <c r="M5694" s="260">
        <v>10.8571428571429</v>
      </c>
      <c r="N5694" s="260">
        <v>7083.1325301204797</v>
      </c>
    </row>
    <row r="5695" spans="1:14" x14ac:dyDescent="0.25">
      <c r="A5695" s="263">
        <v>42219</v>
      </c>
      <c r="B5695">
        <v>1.8632485329999999</v>
      </c>
      <c r="C5695">
        <v>164.20436670000001</v>
      </c>
      <c r="D5695">
        <v>25.2745937</v>
      </c>
      <c r="E5695">
        <v>4.5330644729999996</v>
      </c>
      <c r="F5695" s="260">
        <v>157</v>
      </c>
      <c r="G5695" s="260">
        <v>12</v>
      </c>
      <c r="H5695" s="260">
        <v>145</v>
      </c>
      <c r="I5695" s="260">
        <v>1020</v>
      </c>
      <c r="J5695" s="260">
        <v>532</v>
      </c>
      <c r="K5695" s="260">
        <v>4</v>
      </c>
      <c r="L5695" s="260">
        <v>484</v>
      </c>
      <c r="M5695" s="260">
        <v>11</v>
      </c>
      <c r="N5695" s="260">
        <v>7116.6265060241003</v>
      </c>
    </row>
    <row r="5696" spans="1:14" x14ac:dyDescent="0.25">
      <c r="A5696" s="263">
        <v>42220</v>
      </c>
      <c r="B5696">
        <v>1.37336708</v>
      </c>
      <c r="C5696">
        <v>116.69445140000001</v>
      </c>
      <c r="D5696">
        <v>18.431684910000001</v>
      </c>
      <c r="E5696">
        <v>2.8578327529999998</v>
      </c>
      <c r="F5696" s="260">
        <v>155.333333333333</v>
      </c>
      <c r="G5696" s="260">
        <v>21.4444444444444</v>
      </c>
      <c r="H5696" s="260">
        <v>133.888888888889</v>
      </c>
      <c r="I5696" s="260">
        <v>983.444444444444</v>
      </c>
      <c r="J5696" s="260">
        <v>500.555555555556</v>
      </c>
      <c r="K5696" s="260">
        <v>4.3333333333333304</v>
      </c>
      <c r="L5696" s="260">
        <v>478.555555555556</v>
      </c>
      <c r="M5696" s="260">
        <v>12.1111111111111</v>
      </c>
      <c r="N5696" s="260">
        <v>7150.12048192771</v>
      </c>
    </row>
    <row r="5697" spans="1:14" x14ac:dyDescent="0.25">
      <c r="A5697" s="263">
        <v>42221</v>
      </c>
      <c r="B5697">
        <v>1.333723494</v>
      </c>
      <c r="C5697">
        <v>109.1135195</v>
      </c>
      <c r="D5697">
        <v>17.70758009</v>
      </c>
      <c r="E5697">
        <v>2.7065750579999999</v>
      </c>
      <c r="F5697" s="260">
        <v>153.666666666667</v>
      </c>
      <c r="G5697" s="260">
        <v>30.8888888888889</v>
      </c>
      <c r="H5697" s="260">
        <v>122.777777777778</v>
      </c>
      <c r="I5697" s="260">
        <v>946.88888888888903</v>
      </c>
      <c r="J5697" s="260">
        <v>469.11111111111097</v>
      </c>
      <c r="K5697" s="260">
        <v>4.6666666666666696</v>
      </c>
      <c r="L5697" s="260">
        <v>473.11111111111097</v>
      </c>
      <c r="M5697" s="260">
        <v>13.2222222222222</v>
      </c>
      <c r="N5697" s="260">
        <v>7183.6144578313297</v>
      </c>
    </row>
    <row r="5698" spans="1:14" x14ac:dyDescent="0.25">
      <c r="A5698" s="263">
        <v>42222</v>
      </c>
      <c r="B5698">
        <v>1.5319414229999999</v>
      </c>
      <c r="C5698">
        <v>120.4914824</v>
      </c>
      <c r="D5698">
        <v>20.118680319999999</v>
      </c>
      <c r="E5698">
        <v>3.2951645489999999</v>
      </c>
      <c r="F5698" s="260">
        <v>152</v>
      </c>
      <c r="G5698" s="260">
        <v>40.3333333333333</v>
      </c>
      <c r="H5698" s="260">
        <v>111.666666666667</v>
      </c>
      <c r="I5698" s="260">
        <v>910.33333333333303</v>
      </c>
      <c r="J5698" s="260">
        <v>437.66666666666703</v>
      </c>
      <c r="K5698" s="260">
        <v>5</v>
      </c>
      <c r="L5698" s="260">
        <v>467.66666666666703</v>
      </c>
      <c r="M5698" s="260">
        <v>14.3333333333333</v>
      </c>
      <c r="N5698" s="260">
        <v>7217.1084337349403</v>
      </c>
    </row>
    <row r="5699" spans="1:14" x14ac:dyDescent="0.25">
      <c r="A5699" s="263">
        <v>42223</v>
      </c>
      <c r="B5699">
        <v>2.2228724899999999</v>
      </c>
      <c r="C5699">
        <v>167.81442490000001</v>
      </c>
      <c r="D5699">
        <v>28.872446199999999</v>
      </c>
      <c r="E5699">
        <v>5.5612437870000004</v>
      </c>
      <c r="F5699" s="260">
        <v>150.333333333333</v>
      </c>
      <c r="G5699" s="260">
        <v>49.7777777777778</v>
      </c>
      <c r="H5699" s="260">
        <v>100.555555555556</v>
      </c>
      <c r="I5699" s="260">
        <v>873.77777777777806</v>
      </c>
      <c r="J5699" s="260">
        <v>406.222222222222</v>
      </c>
      <c r="K5699" s="260">
        <v>5.3333333333333304</v>
      </c>
      <c r="L5699" s="260">
        <v>462.222222222222</v>
      </c>
      <c r="M5699" s="260">
        <v>15.4444444444444</v>
      </c>
      <c r="N5699" s="260">
        <v>7250.6024096385499</v>
      </c>
    </row>
    <row r="5700" spans="1:14" x14ac:dyDescent="0.25">
      <c r="A5700" s="263">
        <v>42224</v>
      </c>
      <c r="B5700">
        <v>4.474061828</v>
      </c>
      <c r="C5700">
        <v>323.63573639999998</v>
      </c>
      <c r="D5700">
        <v>57.468429370000003</v>
      </c>
      <c r="E5700">
        <v>23.397626930000001</v>
      </c>
      <c r="F5700" s="260">
        <v>148.666666666667</v>
      </c>
      <c r="G5700" s="260">
        <v>59.2222222222222</v>
      </c>
      <c r="H5700" s="260">
        <v>89.4444444444444</v>
      </c>
      <c r="I5700" s="260">
        <v>837.22222222222194</v>
      </c>
      <c r="J5700" s="260">
        <v>374.777777777778</v>
      </c>
      <c r="K5700" s="260">
        <v>5.6666666666666696</v>
      </c>
      <c r="L5700" s="260">
        <v>456.777777777778</v>
      </c>
      <c r="M5700" s="260">
        <v>16.5555555555556</v>
      </c>
      <c r="N5700" s="260">
        <v>7284.0963855421696</v>
      </c>
    </row>
    <row r="5701" spans="1:14" x14ac:dyDescent="0.25">
      <c r="A5701" s="263">
        <v>42225</v>
      </c>
      <c r="B5701">
        <v>2.4239221039999999</v>
      </c>
      <c r="C5701">
        <v>167.6811137</v>
      </c>
      <c r="D5701">
        <v>30.785749859999999</v>
      </c>
      <c r="E5701">
        <v>6.5341064590000002</v>
      </c>
      <c r="F5701" s="260">
        <v>147</v>
      </c>
      <c r="G5701" s="260">
        <v>68.6666666666667</v>
      </c>
      <c r="H5701" s="260">
        <v>78.3333333333333</v>
      </c>
      <c r="I5701" s="260">
        <v>800.66666666666697</v>
      </c>
      <c r="J5701" s="260">
        <v>343.33333333333297</v>
      </c>
      <c r="K5701" s="260">
        <v>6</v>
      </c>
      <c r="L5701" s="260">
        <v>451.33333333333297</v>
      </c>
      <c r="M5701" s="260">
        <v>17.6666666666667</v>
      </c>
      <c r="N5701" s="260">
        <v>7317.5903614457802</v>
      </c>
    </row>
    <row r="5702" spans="1:14" x14ac:dyDescent="0.25">
      <c r="A5702" s="263">
        <v>42226</v>
      </c>
      <c r="B5702">
        <v>1.5602582700000001</v>
      </c>
      <c r="C5702">
        <v>103.0070028</v>
      </c>
      <c r="D5702">
        <v>19.591851040000002</v>
      </c>
      <c r="E5702">
        <v>3.2385796490000001</v>
      </c>
      <c r="F5702" s="260">
        <v>145.333333333333</v>
      </c>
      <c r="G5702" s="260">
        <v>78.1111111111111</v>
      </c>
      <c r="H5702" s="260">
        <v>67.2222222222222</v>
      </c>
      <c r="I5702" s="260">
        <v>764.11111111111097</v>
      </c>
      <c r="J5702" s="260">
        <v>311.88888888888903</v>
      </c>
      <c r="K5702" s="260">
        <v>6.3333333333333304</v>
      </c>
      <c r="L5702" s="260">
        <v>445.88888888888903</v>
      </c>
      <c r="M5702" s="260">
        <v>18.7777777777778</v>
      </c>
      <c r="N5702" s="260">
        <v>7351.0843373493999</v>
      </c>
    </row>
    <row r="5703" spans="1:14" x14ac:dyDescent="0.25">
      <c r="A5703" s="263">
        <v>42227</v>
      </c>
      <c r="B5703">
        <v>1.3592086560000001</v>
      </c>
      <c r="C5703">
        <v>85.440943480000001</v>
      </c>
      <c r="D5703">
        <v>16.871585209999999</v>
      </c>
      <c r="E5703">
        <v>2.6160153959999999</v>
      </c>
      <c r="F5703" s="260">
        <v>143.666666666667</v>
      </c>
      <c r="G5703" s="260">
        <v>87.5555555555556</v>
      </c>
      <c r="H5703" s="260">
        <v>56.1111111111111</v>
      </c>
      <c r="I5703" s="260">
        <v>727.555555555556</v>
      </c>
      <c r="J5703" s="260">
        <v>280.444444444444</v>
      </c>
      <c r="K5703" s="260">
        <v>6.6666666666666696</v>
      </c>
      <c r="L5703" s="260">
        <v>440.444444444444</v>
      </c>
      <c r="M5703" s="260">
        <v>19.8888888888889</v>
      </c>
      <c r="N5703" s="260">
        <v>7384.5783132530096</v>
      </c>
    </row>
    <row r="5704" spans="1:14" x14ac:dyDescent="0.25">
      <c r="A5704" s="263">
        <v>42228</v>
      </c>
      <c r="B5704">
        <v>1.1241788260000001</v>
      </c>
      <c r="C5704">
        <v>67.116173939999996</v>
      </c>
      <c r="D5704">
        <v>13.792325180000001</v>
      </c>
      <c r="E5704">
        <v>1.947395175</v>
      </c>
      <c r="F5704" s="260">
        <v>142</v>
      </c>
      <c r="G5704" s="260">
        <v>97</v>
      </c>
      <c r="H5704" s="260">
        <v>45</v>
      </c>
      <c r="I5704" s="260">
        <v>691</v>
      </c>
      <c r="J5704" s="260">
        <v>249</v>
      </c>
      <c r="K5704" s="260">
        <v>7</v>
      </c>
      <c r="L5704" s="260">
        <v>435</v>
      </c>
      <c r="M5704" s="260">
        <v>21</v>
      </c>
      <c r="N5704" s="260">
        <v>7418.0722891566302</v>
      </c>
    </row>
    <row r="5705" spans="1:14" x14ac:dyDescent="0.25">
      <c r="A5705" s="263">
        <v>42229</v>
      </c>
      <c r="B5705">
        <v>1.1978026289999999</v>
      </c>
      <c r="C5705">
        <v>69.938641439999998</v>
      </c>
      <c r="D5705">
        <v>15.213051630000001</v>
      </c>
      <c r="E5705">
        <v>2.1218277749999999</v>
      </c>
      <c r="F5705" s="260">
        <v>147</v>
      </c>
      <c r="G5705" s="260">
        <v>95.2</v>
      </c>
      <c r="H5705" s="260">
        <v>51.6</v>
      </c>
      <c r="I5705" s="260">
        <v>675.8</v>
      </c>
      <c r="J5705" s="260">
        <v>232.6</v>
      </c>
      <c r="K5705" s="260">
        <v>7.4</v>
      </c>
      <c r="L5705" s="260">
        <v>435.8</v>
      </c>
      <c r="M5705" s="260">
        <v>19.2</v>
      </c>
      <c r="N5705" s="260">
        <v>7451.5662650602399</v>
      </c>
    </row>
    <row r="5706" spans="1:14" x14ac:dyDescent="0.25">
      <c r="A5706" s="263">
        <v>42230</v>
      </c>
      <c r="B5706">
        <v>1.2629313769999999</v>
      </c>
      <c r="C5706">
        <v>72.082869200000005</v>
      </c>
      <c r="D5706">
        <v>16.585825190000001</v>
      </c>
      <c r="E5706">
        <v>2.2719770000000001</v>
      </c>
      <c r="F5706" s="260">
        <v>152</v>
      </c>
      <c r="G5706" s="260">
        <v>93.4</v>
      </c>
      <c r="H5706" s="260">
        <v>58.2</v>
      </c>
      <c r="I5706" s="260">
        <v>660.6</v>
      </c>
      <c r="J5706" s="260">
        <v>216.2</v>
      </c>
      <c r="K5706" s="260">
        <v>7.8</v>
      </c>
      <c r="L5706" s="260">
        <v>436.6</v>
      </c>
      <c r="M5706" s="260">
        <v>17.399999999999999</v>
      </c>
      <c r="N5706" s="260">
        <v>7485.0602409638605</v>
      </c>
    </row>
    <row r="5707" spans="1:14" x14ac:dyDescent="0.25">
      <c r="A5707" s="263">
        <v>42231</v>
      </c>
      <c r="B5707">
        <v>1.1751491510000001</v>
      </c>
      <c r="C5707">
        <v>65.529325040000003</v>
      </c>
      <c r="D5707">
        <v>15.940663199999999</v>
      </c>
      <c r="E5707">
        <v>2.0199955489999999</v>
      </c>
      <c r="F5707" s="260">
        <v>157</v>
      </c>
      <c r="G5707" s="260">
        <v>91.6</v>
      </c>
      <c r="H5707" s="260">
        <v>64.8</v>
      </c>
      <c r="I5707" s="260">
        <v>645.4</v>
      </c>
      <c r="J5707" s="260">
        <v>199.8</v>
      </c>
      <c r="K5707" s="260">
        <v>8.1999999999999993</v>
      </c>
      <c r="L5707" s="260">
        <v>437.4</v>
      </c>
      <c r="M5707" s="260">
        <v>15.6</v>
      </c>
      <c r="N5707" s="260">
        <v>7518.5542168674701</v>
      </c>
    </row>
    <row r="5708" spans="1:14" x14ac:dyDescent="0.25">
      <c r="A5708" s="263">
        <v>42232</v>
      </c>
      <c r="B5708">
        <v>1.087366925</v>
      </c>
      <c r="C5708">
        <v>59.206346160000002</v>
      </c>
      <c r="D5708">
        <v>15.219657379999999</v>
      </c>
      <c r="E5708">
        <v>1.780208679</v>
      </c>
      <c r="F5708" s="260">
        <v>162</v>
      </c>
      <c r="G5708" s="260">
        <v>89.8</v>
      </c>
      <c r="H5708" s="260">
        <v>71.400000000000006</v>
      </c>
      <c r="I5708" s="260">
        <v>630.20000000000005</v>
      </c>
      <c r="J5708" s="260">
        <v>183.4</v>
      </c>
      <c r="K5708" s="260">
        <v>8.6</v>
      </c>
      <c r="L5708" s="260">
        <v>438.2</v>
      </c>
      <c r="M5708" s="260">
        <v>13.8</v>
      </c>
      <c r="N5708" s="260">
        <v>7552.0481927710798</v>
      </c>
    </row>
    <row r="5709" spans="1:14" x14ac:dyDescent="0.25">
      <c r="A5709" s="263">
        <v>42233</v>
      </c>
      <c r="B5709">
        <v>1.022238177</v>
      </c>
      <c r="C5709">
        <v>54.317647770000001</v>
      </c>
      <c r="D5709">
        <v>14.74967021</v>
      </c>
      <c r="E5709">
        <v>1.606559413</v>
      </c>
      <c r="F5709" s="260">
        <v>167</v>
      </c>
      <c r="G5709" s="260">
        <v>88</v>
      </c>
      <c r="H5709" s="260">
        <v>78</v>
      </c>
      <c r="I5709" s="260">
        <v>615</v>
      </c>
      <c r="J5709" s="260">
        <v>167</v>
      </c>
      <c r="K5709" s="260">
        <v>9</v>
      </c>
      <c r="L5709" s="260">
        <v>439</v>
      </c>
      <c r="M5709" s="260">
        <v>12</v>
      </c>
      <c r="N5709" s="260">
        <v>7585.5421686747004</v>
      </c>
    </row>
    <row r="5710" spans="1:14" x14ac:dyDescent="0.25">
      <c r="A5710" s="263">
        <v>42234</v>
      </c>
      <c r="B5710">
        <v>1.0392282850000001</v>
      </c>
      <c r="C5710">
        <v>60.415387889999998</v>
      </c>
      <c r="D5710">
        <v>16.097943059999999</v>
      </c>
      <c r="E5710">
        <v>1.633242587</v>
      </c>
      <c r="F5710" s="260">
        <v>179.28571428571399</v>
      </c>
      <c r="G5710" s="260">
        <v>104.428571428571</v>
      </c>
      <c r="H5710" s="260">
        <v>74</v>
      </c>
      <c r="I5710" s="260">
        <v>672.857142857143</v>
      </c>
      <c r="J5710" s="260">
        <v>204.28571428571399</v>
      </c>
      <c r="K5710" s="260">
        <v>11.1428571428571</v>
      </c>
      <c r="L5710" s="260">
        <v>457.42857142857099</v>
      </c>
      <c r="M5710" s="260">
        <v>13.714285714285699</v>
      </c>
      <c r="N5710" s="260">
        <v>7619.0361445783101</v>
      </c>
    </row>
    <row r="5711" spans="1:14" x14ac:dyDescent="0.25">
      <c r="A5711" s="263">
        <v>42235</v>
      </c>
      <c r="B5711">
        <v>1.4979612069999999</v>
      </c>
      <c r="C5711">
        <v>94.571854849999994</v>
      </c>
      <c r="D5711">
        <v>24.793911510000001</v>
      </c>
      <c r="E5711">
        <v>2.7648178570000002</v>
      </c>
      <c r="F5711" s="260">
        <v>191.57142857142901</v>
      </c>
      <c r="G5711" s="260">
        <v>120.857142857143</v>
      </c>
      <c r="H5711" s="260">
        <v>70</v>
      </c>
      <c r="I5711" s="260">
        <v>730.71428571428601</v>
      </c>
      <c r="J5711" s="260">
        <v>241.57142857142901</v>
      </c>
      <c r="K5711" s="260">
        <v>13.285714285714301</v>
      </c>
      <c r="L5711" s="260">
        <v>475.857142857143</v>
      </c>
      <c r="M5711" s="260">
        <v>15.4285714285714</v>
      </c>
      <c r="N5711" s="260">
        <v>7652.5301204819298</v>
      </c>
    </row>
    <row r="5712" spans="1:14" x14ac:dyDescent="0.25">
      <c r="A5712" s="263">
        <v>42236</v>
      </c>
      <c r="B5712">
        <v>19.36872335</v>
      </c>
      <c r="C5712">
        <v>1319.6409269999999</v>
      </c>
      <c r="D5712">
        <v>341.14630490000002</v>
      </c>
      <c r="E5712">
        <v>258.83069039999998</v>
      </c>
      <c r="F5712" s="260">
        <v>203.857142857143</v>
      </c>
      <c r="G5712" s="260">
        <v>137.28571428571399</v>
      </c>
      <c r="H5712" s="260">
        <v>66</v>
      </c>
      <c r="I5712" s="260">
        <v>788.57142857142901</v>
      </c>
      <c r="J5712" s="260">
        <v>278.857142857143</v>
      </c>
      <c r="K5712" s="260">
        <v>15.4285714285714</v>
      </c>
      <c r="L5712" s="260">
        <v>494.28571428571399</v>
      </c>
      <c r="M5712" s="260">
        <v>17.1428571428571</v>
      </c>
      <c r="N5712" s="260">
        <v>7686.0240963855404</v>
      </c>
    </row>
    <row r="5713" spans="1:14" x14ac:dyDescent="0.25">
      <c r="A5713" s="263">
        <v>42237</v>
      </c>
      <c r="B5713">
        <v>11.015253489999999</v>
      </c>
      <c r="C5713">
        <v>805.56122379999999</v>
      </c>
      <c r="D5713">
        <v>205.70702639999999</v>
      </c>
      <c r="E5713">
        <v>96.530664979999997</v>
      </c>
      <c r="F5713" s="260">
        <v>216.142857142857</v>
      </c>
      <c r="G5713" s="260">
        <v>153.71428571428601</v>
      </c>
      <c r="H5713" s="260">
        <v>62</v>
      </c>
      <c r="I5713" s="260">
        <v>846.42857142857099</v>
      </c>
      <c r="J5713" s="260">
        <v>316.142857142857</v>
      </c>
      <c r="K5713" s="260">
        <v>17.571428571428601</v>
      </c>
      <c r="L5713" s="260">
        <v>512.71428571428601</v>
      </c>
      <c r="M5713" s="260">
        <v>18.8571428571429</v>
      </c>
      <c r="N5713" s="260">
        <v>7719.51807228916</v>
      </c>
    </row>
    <row r="5714" spans="1:14" x14ac:dyDescent="0.25">
      <c r="A5714" s="263">
        <v>42238</v>
      </c>
      <c r="B5714">
        <v>3.0015857829999999</v>
      </c>
      <c r="C5714">
        <v>234.51475479999999</v>
      </c>
      <c r="D5714">
        <v>59.239983090000003</v>
      </c>
      <c r="E5714">
        <v>9.1565146720000001</v>
      </c>
      <c r="F5714" s="260">
        <v>228.42857142857099</v>
      </c>
      <c r="G5714" s="260">
        <v>170.142857142857</v>
      </c>
      <c r="H5714" s="260">
        <v>58</v>
      </c>
      <c r="I5714" s="260">
        <v>904.28571428571399</v>
      </c>
      <c r="J5714" s="260">
        <v>353.42857142857099</v>
      </c>
      <c r="K5714" s="260">
        <v>19.714285714285701</v>
      </c>
      <c r="L5714" s="260">
        <v>531.142857142857</v>
      </c>
      <c r="M5714" s="260">
        <v>20.571428571428601</v>
      </c>
      <c r="N5714" s="260">
        <v>7753.0120481927697</v>
      </c>
    </row>
    <row r="5715" spans="1:14" x14ac:dyDescent="0.25">
      <c r="A5715" s="263">
        <v>42239</v>
      </c>
      <c r="B5715">
        <v>1.523446369</v>
      </c>
      <c r="C5715">
        <v>126.6427908</v>
      </c>
      <c r="D5715">
        <v>31.68420231</v>
      </c>
      <c r="E5715">
        <v>2.7288006880000002</v>
      </c>
      <c r="F5715" s="260">
        <v>240.71428571428601</v>
      </c>
      <c r="G5715" s="260">
        <v>186.57142857142901</v>
      </c>
      <c r="H5715" s="260">
        <v>54</v>
      </c>
      <c r="I5715" s="260">
        <v>962.142857142857</v>
      </c>
      <c r="J5715" s="260">
        <v>390.71428571428601</v>
      </c>
      <c r="K5715" s="260">
        <v>21.8571428571429</v>
      </c>
      <c r="L5715" s="260">
        <v>549.57142857142901</v>
      </c>
      <c r="M5715" s="260">
        <v>22.285714285714299</v>
      </c>
      <c r="N5715" s="260">
        <v>7786.5060240963803</v>
      </c>
    </row>
    <row r="5716" spans="1:14" x14ac:dyDescent="0.25">
      <c r="A5716" s="263">
        <v>42240</v>
      </c>
      <c r="B5716">
        <v>1.033564916</v>
      </c>
      <c r="C5716">
        <v>91.086008919999998</v>
      </c>
      <c r="D5716">
        <v>22.592902209999998</v>
      </c>
      <c r="E5716">
        <v>1.537749942</v>
      </c>
      <c r="F5716" s="260">
        <v>253</v>
      </c>
      <c r="G5716" s="260">
        <v>203</v>
      </c>
      <c r="H5716" s="260">
        <v>50</v>
      </c>
      <c r="I5716" s="260">
        <v>1020</v>
      </c>
      <c r="J5716" s="260">
        <v>428</v>
      </c>
      <c r="K5716" s="260">
        <v>24</v>
      </c>
      <c r="L5716" s="260">
        <v>568</v>
      </c>
      <c r="M5716" s="260">
        <v>24</v>
      </c>
      <c r="N5716" s="260">
        <v>7820</v>
      </c>
    </row>
    <row r="5717" spans="1:14" x14ac:dyDescent="0.25">
      <c r="A5717" s="263">
        <v>42241</v>
      </c>
      <c r="B5717">
        <v>0.80419845499999998</v>
      </c>
      <c r="C5717">
        <v>68.232057069999996</v>
      </c>
      <c r="D5717">
        <v>17.27514785</v>
      </c>
      <c r="E5717">
        <v>1.1225134290000001</v>
      </c>
      <c r="F5717" s="260">
        <v>248.625</v>
      </c>
      <c r="G5717" s="260">
        <v>191.75</v>
      </c>
      <c r="H5717" s="260">
        <v>56.875</v>
      </c>
      <c r="I5717" s="260">
        <v>982</v>
      </c>
      <c r="J5717" s="260">
        <v>389.5</v>
      </c>
      <c r="K5717" s="260">
        <v>22.5</v>
      </c>
      <c r="L5717" s="260">
        <v>570</v>
      </c>
      <c r="M5717" s="260">
        <v>23.25</v>
      </c>
      <c r="N5717" s="260">
        <v>7640</v>
      </c>
    </row>
    <row r="5718" spans="1:14" x14ac:dyDescent="0.25">
      <c r="A5718" s="263">
        <v>42242</v>
      </c>
      <c r="B5718">
        <v>0.99108964499999996</v>
      </c>
      <c r="C5718">
        <v>80.834857189999994</v>
      </c>
      <c r="D5718">
        <v>20.915163</v>
      </c>
      <c r="E5718">
        <v>1.4184002979999999</v>
      </c>
      <c r="F5718" s="260">
        <v>244.25</v>
      </c>
      <c r="G5718" s="260">
        <v>180.5</v>
      </c>
      <c r="H5718" s="260">
        <v>63.75</v>
      </c>
      <c r="I5718" s="260">
        <v>944</v>
      </c>
      <c r="J5718" s="260">
        <v>351</v>
      </c>
      <c r="K5718" s="260">
        <v>21</v>
      </c>
      <c r="L5718" s="260">
        <v>572</v>
      </c>
      <c r="M5718" s="260">
        <v>22.5</v>
      </c>
      <c r="N5718" s="260">
        <v>7460</v>
      </c>
    </row>
    <row r="5719" spans="1:14" x14ac:dyDescent="0.25">
      <c r="A5719" s="263">
        <v>42243</v>
      </c>
      <c r="B5719">
        <v>0.77588160799999994</v>
      </c>
      <c r="C5719">
        <v>60.734770859999998</v>
      </c>
      <c r="D5719">
        <v>16.080301500000001</v>
      </c>
      <c r="E5719">
        <v>1.0576742189999999</v>
      </c>
      <c r="F5719" s="260">
        <v>239.875</v>
      </c>
      <c r="G5719" s="260">
        <v>169.25</v>
      </c>
      <c r="H5719" s="260">
        <v>70.625</v>
      </c>
      <c r="I5719" s="260">
        <v>906</v>
      </c>
      <c r="J5719" s="260">
        <v>312.5</v>
      </c>
      <c r="K5719" s="260">
        <v>19.5</v>
      </c>
      <c r="L5719" s="260">
        <v>574</v>
      </c>
      <c r="M5719" s="260">
        <v>21.75</v>
      </c>
      <c r="N5719" s="260">
        <v>7280</v>
      </c>
    </row>
    <row r="5720" spans="1:14" x14ac:dyDescent="0.25">
      <c r="A5720" s="263">
        <v>42244</v>
      </c>
      <c r="B5720">
        <v>0.57766367900000004</v>
      </c>
      <c r="C5720">
        <v>43.32200314</v>
      </c>
      <c r="D5720">
        <v>11.75383841</v>
      </c>
      <c r="E5720">
        <v>0.74260265000000003</v>
      </c>
      <c r="F5720" s="260">
        <v>235.5</v>
      </c>
      <c r="G5720" s="260">
        <v>158</v>
      </c>
      <c r="H5720" s="260">
        <v>77.5</v>
      </c>
      <c r="I5720" s="260">
        <v>868</v>
      </c>
      <c r="J5720" s="260">
        <v>274</v>
      </c>
      <c r="K5720" s="260">
        <v>18</v>
      </c>
      <c r="L5720" s="260">
        <v>576</v>
      </c>
      <c r="M5720" s="260">
        <v>21</v>
      </c>
      <c r="N5720" s="260">
        <v>7100</v>
      </c>
    </row>
    <row r="5721" spans="1:14" x14ac:dyDescent="0.25">
      <c r="A5721" s="263">
        <v>42245</v>
      </c>
      <c r="B5721">
        <v>0.47572302999999999</v>
      </c>
      <c r="C5721">
        <v>34.115049929999998</v>
      </c>
      <c r="D5721">
        <v>9.4998083310000005</v>
      </c>
      <c r="E5721">
        <v>0.58586531100000006</v>
      </c>
      <c r="F5721" s="260">
        <v>231.125</v>
      </c>
      <c r="G5721" s="260">
        <v>146.75</v>
      </c>
      <c r="H5721" s="260">
        <v>84.375</v>
      </c>
      <c r="I5721" s="260">
        <v>830</v>
      </c>
      <c r="J5721" s="260">
        <v>235.5</v>
      </c>
      <c r="K5721" s="260">
        <v>16.5</v>
      </c>
      <c r="L5721" s="260">
        <v>578</v>
      </c>
      <c r="M5721" s="260">
        <v>20.25</v>
      </c>
      <c r="N5721" s="260">
        <v>6920</v>
      </c>
    </row>
    <row r="5722" spans="1:14" x14ac:dyDescent="0.25">
      <c r="A5722" s="263">
        <v>42246</v>
      </c>
      <c r="B5722">
        <v>0.47005965999999999</v>
      </c>
      <c r="C5722">
        <v>32.165618459999997</v>
      </c>
      <c r="D5722">
        <v>9.2090328110000002</v>
      </c>
      <c r="E5722">
        <v>0.57254022599999999</v>
      </c>
      <c r="F5722" s="260">
        <v>226.75</v>
      </c>
      <c r="G5722" s="260">
        <v>135.5</v>
      </c>
      <c r="H5722" s="260">
        <v>91.25</v>
      </c>
      <c r="I5722" s="260">
        <v>792</v>
      </c>
      <c r="J5722" s="260">
        <v>197</v>
      </c>
      <c r="K5722" s="260">
        <v>15</v>
      </c>
      <c r="L5722" s="260">
        <v>580</v>
      </c>
      <c r="M5722" s="260">
        <v>19.5</v>
      </c>
      <c r="N5722" s="260">
        <v>6740</v>
      </c>
    </row>
    <row r="5723" spans="1:14" x14ac:dyDescent="0.25">
      <c r="A5723" s="263">
        <v>42247</v>
      </c>
      <c r="B5723">
        <v>0.45306955199999999</v>
      </c>
      <c r="C5723">
        <v>29.51548781</v>
      </c>
      <c r="D5723">
        <v>8.7049159159999991</v>
      </c>
      <c r="E5723">
        <v>0.54334448400000002</v>
      </c>
      <c r="F5723" s="260">
        <v>222.375</v>
      </c>
      <c r="G5723" s="260">
        <v>124.25</v>
      </c>
      <c r="H5723" s="260">
        <v>98.125</v>
      </c>
      <c r="I5723" s="260">
        <v>754</v>
      </c>
      <c r="J5723" s="260">
        <v>158.5</v>
      </c>
      <c r="K5723" s="260">
        <v>13.5</v>
      </c>
      <c r="L5723" s="260">
        <v>582</v>
      </c>
      <c r="M5723" s="260">
        <v>18.75</v>
      </c>
      <c r="N5723" s="260">
        <v>6560</v>
      </c>
    </row>
    <row r="5724" spans="1:14" x14ac:dyDescent="0.25">
      <c r="A5724" s="263">
        <v>42248</v>
      </c>
      <c r="B5724">
        <v>1.407347296</v>
      </c>
      <c r="C5724">
        <v>87.061881360000001</v>
      </c>
      <c r="D5724">
        <v>26.507667789999999</v>
      </c>
      <c r="E5724">
        <v>2.2323749309999998</v>
      </c>
      <c r="F5724" s="260">
        <v>218</v>
      </c>
      <c r="G5724" s="260">
        <v>113</v>
      </c>
      <c r="H5724" s="260">
        <v>105</v>
      </c>
      <c r="I5724" s="260">
        <v>716</v>
      </c>
      <c r="J5724" s="260">
        <v>120</v>
      </c>
      <c r="K5724" s="260">
        <v>12</v>
      </c>
      <c r="L5724" s="260">
        <v>584</v>
      </c>
      <c r="M5724" s="260">
        <v>18</v>
      </c>
      <c r="N5724" s="260">
        <v>6380</v>
      </c>
    </row>
    <row r="5725" spans="1:14" x14ac:dyDescent="0.25">
      <c r="A5725" s="263">
        <v>42249</v>
      </c>
      <c r="B5725">
        <v>1.611228595</v>
      </c>
      <c r="C5725">
        <v>106.11790910000001</v>
      </c>
      <c r="D5725">
        <v>30.626233129999999</v>
      </c>
      <c r="E5725">
        <v>2.6718984840000002</v>
      </c>
      <c r="F5725" s="260">
        <v>220</v>
      </c>
      <c r="G5725" s="260">
        <v>121.28571428571399</v>
      </c>
      <c r="H5725" s="260">
        <v>98.714285714285694</v>
      </c>
      <c r="I5725" s="260">
        <v>762.28571428571399</v>
      </c>
      <c r="J5725" s="260">
        <v>161.28571428571399</v>
      </c>
      <c r="K5725" s="260">
        <v>13.5714285714286</v>
      </c>
      <c r="L5725" s="260">
        <v>587.42857142857099</v>
      </c>
      <c r="M5725" s="260">
        <v>18.428571428571399</v>
      </c>
      <c r="N5725" s="260">
        <v>6284.2857142857101</v>
      </c>
    </row>
    <row r="5726" spans="1:14" x14ac:dyDescent="0.25">
      <c r="A5726" s="263">
        <v>42250</v>
      </c>
      <c r="B5726">
        <v>1.1043570330000001</v>
      </c>
      <c r="C5726">
        <v>77.151013390000003</v>
      </c>
      <c r="D5726">
        <v>21.18245138</v>
      </c>
      <c r="E5726">
        <v>1.5439021740000001</v>
      </c>
      <c r="F5726" s="260">
        <v>222</v>
      </c>
      <c r="G5726" s="260">
        <v>129.57142857142901</v>
      </c>
      <c r="H5726" s="260">
        <v>92.428571428571402</v>
      </c>
      <c r="I5726" s="260">
        <v>808.57142857142901</v>
      </c>
      <c r="J5726" s="260">
        <v>202.57142857142901</v>
      </c>
      <c r="K5726" s="260">
        <v>15.1428571428571</v>
      </c>
      <c r="L5726" s="260">
        <v>590.857142857143</v>
      </c>
      <c r="M5726" s="260">
        <v>18.8571428571429</v>
      </c>
      <c r="N5726" s="260">
        <v>6188.5714285714303</v>
      </c>
    </row>
    <row r="5727" spans="1:14" x14ac:dyDescent="0.25">
      <c r="A5727" s="263">
        <v>42251</v>
      </c>
      <c r="B5727">
        <v>0.85800046399999996</v>
      </c>
      <c r="C5727">
        <v>63.371620100000001</v>
      </c>
      <c r="D5727">
        <v>16.605397780000001</v>
      </c>
      <c r="E5727">
        <v>1.1034861330000001</v>
      </c>
      <c r="F5727" s="260">
        <v>224</v>
      </c>
      <c r="G5727" s="260">
        <v>137.857142857143</v>
      </c>
      <c r="H5727" s="260">
        <v>86.142857142857096</v>
      </c>
      <c r="I5727" s="260">
        <v>854.857142857143</v>
      </c>
      <c r="J5727" s="260">
        <v>243.857142857143</v>
      </c>
      <c r="K5727" s="260">
        <v>16.714285714285701</v>
      </c>
      <c r="L5727" s="260">
        <v>594.28571428571399</v>
      </c>
      <c r="M5727" s="260">
        <v>19.285714285714299</v>
      </c>
      <c r="N5727" s="260">
        <v>6092.8571428571404</v>
      </c>
    </row>
    <row r="5728" spans="1:14" x14ac:dyDescent="0.25">
      <c r="A5728" s="263">
        <v>42252</v>
      </c>
      <c r="B5728">
        <v>0.93162426700000001</v>
      </c>
      <c r="C5728">
        <v>72.535094240000006</v>
      </c>
      <c r="D5728">
        <v>18.191268090000001</v>
      </c>
      <c r="E5728">
        <v>1.201982954</v>
      </c>
      <c r="F5728" s="260">
        <v>226</v>
      </c>
      <c r="G5728" s="260">
        <v>146.142857142857</v>
      </c>
      <c r="H5728" s="260">
        <v>79.857142857142904</v>
      </c>
      <c r="I5728" s="260">
        <v>901.142857142857</v>
      </c>
      <c r="J5728" s="260">
        <v>285.142857142857</v>
      </c>
      <c r="K5728" s="260">
        <v>18.285714285714299</v>
      </c>
      <c r="L5728" s="260">
        <v>597.71428571428601</v>
      </c>
      <c r="M5728" s="260">
        <v>19.714285714285701</v>
      </c>
      <c r="N5728" s="260">
        <v>5997.1428571428596</v>
      </c>
    </row>
    <row r="5729" spans="1:14" x14ac:dyDescent="0.25">
      <c r="A5729" s="263">
        <v>42253</v>
      </c>
      <c r="B5729">
        <v>0.43607944399999998</v>
      </c>
      <c r="C5729">
        <v>35.696516369999998</v>
      </c>
      <c r="D5729">
        <v>8.5904161830000003</v>
      </c>
      <c r="E5729">
        <v>0.49143819100000002</v>
      </c>
      <c r="F5729" s="260">
        <v>228</v>
      </c>
      <c r="G5729" s="260">
        <v>154.42857142857099</v>
      </c>
      <c r="H5729" s="260">
        <v>73.571428571428598</v>
      </c>
      <c r="I5729" s="260">
        <v>947.42857142857099</v>
      </c>
      <c r="J5729" s="260">
        <v>326.42857142857099</v>
      </c>
      <c r="K5729" s="260">
        <v>19.8571428571429</v>
      </c>
      <c r="L5729" s="260">
        <v>601.142857142857</v>
      </c>
      <c r="M5729" s="260">
        <v>20.1428571428571</v>
      </c>
      <c r="N5729" s="260">
        <v>5901.4285714285697</v>
      </c>
    </row>
    <row r="5730" spans="1:14" x14ac:dyDescent="0.25">
      <c r="A5730" s="263">
        <v>42254</v>
      </c>
      <c r="B5730">
        <v>0.33697047899999999</v>
      </c>
      <c r="C5730">
        <v>28.931245530000002</v>
      </c>
      <c r="D5730">
        <v>6.6962773589999998</v>
      </c>
      <c r="E5730">
        <v>0.36361217499999998</v>
      </c>
      <c r="F5730" s="260">
        <v>230</v>
      </c>
      <c r="G5730" s="260">
        <v>162.71428571428601</v>
      </c>
      <c r="H5730" s="260">
        <v>67.285714285714306</v>
      </c>
      <c r="I5730" s="260">
        <v>993.71428571428601</v>
      </c>
      <c r="J5730" s="260">
        <v>367.71428571428601</v>
      </c>
      <c r="K5730" s="260">
        <v>21.428571428571399</v>
      </c>
      <c r="L5730" s="260">
        <v>604.57142857142901</v>
      </c>
      <c r="M5730" s="260">
        <v>20.571428571428601</v>
      </c>
      <c r="N5730" s="260">
        <v>5805.7142857142899</v>
      </c>
    </row>
    <row r="5731" spans="1:14" x14ac:dyDescent="0.25">
      <c r="A5731" s="263">
        <v>42255</v>
      </c>
      <c r="B5731">
        <v>0.28260213299999998</v>
      </c>
      <c r="C5731">
        <v>25.39349726</v>
      </c>
      <c r="D5731">
        <v>5.6647032360000003</v>
      </c>
      <c r="E5731">
        <v>0.29509642600000002</v>
      </c>
      <c r="F5731" s="260">
        <v>232</v>
      </c>
      <c r="G5731" s="260">
        <v>171</v>
      </c>
      <c r="H5731" s="260">
        <v>61</v>
      </c>
      <c r="I5731" s="260">
        <v>1040</v>
      </c>
      <c r="J5731" s="260">
        <v>409</v>
      </c>
      <c r="K5731" s="260">
        <v>23</v>
      </c>
      <c r="L5731" s="260">
        <v>608</v>
      </c>
      <c r="M5731" s="260">
        <v>21</v>
      </c>
      <c r="N5731" s="260">
        <v>5710</v>
      </c>
    </row>
    <row r="5732" spans="1:14" x14ac:dyDescent="0.25">
      <c r="A5732" s="263">
        <v>42256</v>
      </c>
      <c r="B5732">
        <v>0.26561202499999997</v>
      </c>
      <c r="C5732">
        <v>24.456948149999999</v>
      </c>
      <c r="D5732">
        <v>5.2225091690000003</v>
      </c>
      <c r="E5732">
        <v>0.27256100799999999</v>
      </c>
      <c r="F5732" s="260">
        <v>227.57142857142901</v>
      </c>
      <c r="G5732" s="260">
        <v>172.28571428571399</v>
      </c>
      <c r="H5732" s="260">
        <v>55.285714285714299</v>
      </c>
      <c r="I5732" s="260">
        <v>1065.7142857142901</v>
      </c>
      <c r="J5732" s="260">
        <v>432.71428571428601</v>
      </c>
      <c r="K5732" s="260">
        <v>24.8571428571429</v>
      </c>
      <c r="L5732" s="260">
        <v>608.28571428571399</v>
      </c>
      <c r="M5732" s="260">
        <v>46</v>
      </c>
      <c r="N5732" s="260">
        <v>5695.7142857142899</v>
      </c>
    </row>
    <row r="5733" spans="1:14" x14ac:dyDescent="0.25">
      <c r="A5733" s="263">
        <v>42257</v>
      </c>
      <c r="B5733">
        <v>0.26929321499999997</v>
      </c>
      <c r="C5733">
        <v>25.39419629</v>
      </c>
      <c r="D5733">
        <v>5.19185008</v>
      </c>
      <c r="E5733">
        <v>0.27463336399999999</v>
      </c>
      <c r="F5733" s="260">
        <v>223.142857142857</v>
      </c>
      <c r="G5733" s="260">
        <v>173.57142857142901</v>
      </c>
      <c r="H5733" s="260">
        <v>49.571428571428598</v>
      </c>
      <c r="I5733" s="260">
        <v>1091.42857142857</v>
      </c>
      <c r="J5733" s="260">
        <v>456.42857142857099</v>
      </c>
      <c r="K5733" s="260">
        <v>26.714285714285701</v>
      </c>
      <c r="L5733" s="260">
        <v>608.57142857142901</v>
      </c>
      <c r="M5733" s="260">
        <v>71</v>
      </c>
      <c r="N5733" s="260">
        <v>5681.4285714285697</v>
      </c>
    </row>
    <row r="5734" spans="1:14" x14ac:dyDescent="0.25">
      <c r="A5734" s="263">
        <v>42258</v>
      </c>
      <c r="B5734">
        <v>0.33413879499999999</v>
      </c>
      <c r="C5734">
        <v>32.251458370000002</v>
      </c>
      <c r="D5734">
        <v>6.314192169</v>
      </c>
      <c r="E5734">
        <v>0.34785479400000002</v>
      </c>
      <c r="F5734" s="260">
        <v>218.71428571428601</v>
      </c>
      <c r="G5734" s="260">
        <v>174.857142857143</v>
      </c>
      <c r="H5734" s="260">
        <v>43.857142857142897</v>
      </c>
      <c r="I5734" s="260">
        <v>1117.1428571428601</v>
      </c>
      <c r="J5734" s="260">
        <v>480.142857142857</v>
      </c>
      <c r="K5734" s="260">
        <v>28.571428571428601</v>
      </c>
      <c r="L5734" s="260">
        <v>608.857142857143</v>
      </c>
      <c r="M5734" s="260">
        <v>96</v>
      </c>
      <c r="N5734" s="260">
        <v>5667.1428571428596</v>
      </c>
    </row>
    <row r="5735" spans="1:14" x14ac:dyDescent="0.25">
      <c r="A5735" s="263">
        <v>42259</v>
      </c>
      <c r="B5735">
        <v>0.52386166999999995</v>
      </c>
      <c r="C5735">
        <v>51.727598039999997</v>
      </c>
      <c r="D5735">
        <v>9.6989246330000007</v>
      </c>
      <c r="E5735">
        <v>0.57861733299999996</v>
      </c>
      <c r="F5735" s="260">
        <v>214.28571428571399</v>
      </c>
      <c r="G5735" s="260">
        <v>176.142857142857</v>
      </c>
      <c r="H5735" s="260">
        <v>38.142857142857103</v>
      </c>
      <c r="I5735" s="260">
        <v>1142.8571428571399</v>
      </c>
      <c r="J5735" s="260">
        <v>503.857142857143</v>
      </c>
      <c r="K5735" s="260">
        <v>30.428571428571399</v>
      </c>
      <c r="L5735" s="260">
        <v>609.142857142857</v>
      </c>
      <c r="M5735" s="260">
        <v>121</v>
      </c>
      <c r="N5735" s="260">
        <v>5652.8571428571404</v>
      </c>
    </row>
    <row r="5736" spans="1:14" x14ac:dyDescent="0.25">
      <c r="A5736" s="263">
        <v>42260</v>
      </c>
      <c r="B5736">
        <v>0.368119011</v>
      </c>
      <c r="C5736">
        <v>37.166978180000001</v>
      </c>
      <c r="D5736">
        <v>6.6746076949999997</v>
      </c>
      <c r="E5736">
        <v>0.381845186</v>
      </c>
      <c r="F5736" s="260">
        <v>209.857142857143</v>
      </c>
      <c r="G5736" s="260">
        <v>177.42857142857099</v>
      </c>
      <c r="H5736" s="260">
        <v>32.428571428571402</v>
      </c>
      <c r="I5736" s="260">
        <v>1168.57142857143</v>
      </c>
      <c r="J5736" s="260">
        <v>527.57142857142901</v>
      </c>
      <c r="K5736" s="260">
        <v>32.285714285714299</v>
      </c>
      <c r="L5736" s="260">
        <v>609.42857142857099</v>
      </c>
      <c r="M5736" s="260">
        <v>146</v>
      </c>
      <c r="N5736" s="260">
        <v>5638.5714285714303</v>
      </c>
    </row>
    <row r="5737" spans="1:14" x14ac:dyDescent="0.25">
      <c r="A5737" s="263">
        <v>42261</v>
      </c>
      <c r="B5737">
        <v>0.33130711000000002</v>
      </c>
      <c r="C5737">
        <v>34.186350109999999</v>
      </c>
      <c r="D5737">
        <v>5.8803793610000001</v>
      </c>
      <c r="E5737">
        <v>0.33616881199999998</v>
      </c>
      <c r="F5737" s="260">
        <v>205.42857142857099</v>
      </c>
      <c r="G5737" s="260">
        <v>178.71428571428601</v>
      </c>
      <c r="H5737" s="260">
        <v>26.714285714285701</v>
      </c>
      <c r="I5737" s="260">
        <v>1194.2857142857099</v>
      </c>
      <c r="J5737" s="260">
        <v>551.28571428571399</v>
      </c>
      <c r="K5737" s="260">
        <v>34.142857142857103</v>
      </c>
      <c r="L5737" s="260">
        <v>609.71428571428601</v>
      </c>
      <c r="M5737" s="260">
        <v>171</v>
      </c>
      <c r="N5737" s="260">
        <v>5624.2857142857101</v>
      </c>
    </row>
    <row r="5738" spans="1:14" x14ac:dyDescent="0.25">
      <c r="A5738" s="263">
        <v>42262</v>
      </c>
      <c r="B5738">
        <v>0.245223895</v>
      </c>
      <c r="C5738">
        <v>25.848560320000001</v>
      </c>
      <c r="D5738">
        <v>4.2586562499999996</v>
      </c>
      <c r="E5738">
        <v>0.23693296899999999</v>
      </c>
      <c r="F5738" s="260">
        <v>201</v>
      </c>
      <c r="G5738" s="260">
        <v>180</v>
      </c>
      <c r="H5738" s="260">
        <v>21</v>
      </c>
      <c r="I5738" s="260">
        <v>1220</v>
      </c>
      <c r="J5738" s="260">
        <v>575</v>
      </c>
      <c r="K5738" s="260">
        <v>36</v>
      </c>
      <c r="L5738" s="260">
        <v>610</v>
      </c>
      <c r="M5738" s="260">
        <v>196</v>
      </c>
      <c r="N5738" s="260">
        <v>5610</v>
      </c>
    </row>
    <row r="5739" spans="1:14" x14ac:dyDescent="0.25">
      <c r="A5739" s="263">
        <v>42263</v>
      </c>
      <c r="B5739">
        <v>0.22738428099999999</v>
      </c>
      <c r="C5739">
        <v>26.297576800000002</v>
      </c>
      <c r="D5739">
        <v>4.4428029960000002</v>
      </c>
      <c r="E5739">
        <v>0.21556821900000001</v>
      </c>
      <c r="F5739" s="260">
        <v>226.142857142857</v>
      </c>
      <c r="G5739" s="260">
        <v>207.142857142857</v>
      </c>
      <c r="H5739" s="260">
        <v>19</v>
      </c>
      <c r="I5739" s="260">
        <v>1338.57142857143</v>
      </c>
      <c r="J5739" s="260">
        <v>744.28571428571399</v>
      </c>
      <c r="K5739" s="260">
        <v>34.428571428571402</v>
      </c>
      <c r="L5739" s="260">
        <v>560.71428571428601</v>
      </c>
      <c r="M5739" s="260">
        <v>171.28571428571399</v>
      </c>
      <c r="N5739" s="260">
        <v>5595.7142857142899</v>
      </c>
    </row>
    <row r="5740" spans="1:14" x14ac:dyDescent="0.25">
      <c r="A5740" s="263">
        <v>42264</v>
      </c>
      <c r="B5740">
        <v>0.22851695499999999</v>
      </c>
      <c r="C5740">
        <v>28.76963173</v>
      </c>
      <c r="D5740">
        <v>4.9613511969999999</v>
      </c>
      <c r="E5740">
        <v>0.21494178</v>
      </c>
      <c r="F5740" s="260">
        <v>251.28571428571399</v>
      </c>
      <c r="G5740" s="260">
        <v>234.28571428571399</v>
      </c>
      <c r="H5740" s="260">
        <v>17</v>
      </c>
      <c r="I5740" s="260">
        <v>1457.1428571428601</v>
      </c>
      <c r="J5740" s="260">
        <v>913.57142857142901</v>
      </c>
      <c r="K5740" s="260">
        <v>32.857142857142897</v>
      </c>
      <c r="L5740" s="260">
        <v>511.42857142857099</v>
      </c>
      <c r="M5740" s="260">
        <v>146.57142857142901</v>
      </c>
      <c r="N5740" s="260">
        <v>5581.4285714285697</v>
      </c>
    </row>
    <row r="5741" spans="1:14" x14ac:dyDescent="0.25">
      <c r="A5741" s="263">
        <v>42265</v>
      </c>
      <c r="B5741">
        <v>0.22568527099999999</v>
      </c>
      <c r="C5741">
        <v>30.72517968</v>
      </c>
      <c r="D5741">
        <v>5.39013805</v>
      </c>
      <c r="E5741">
        <v>0.21008275900000001</v>
      </c>
      <c r="F5741" s="260">
        <v>276.42857142857099</v>
      </c>
      <c r="G5741" s="260">
        <v>261.42857142857099</v>
      </c>
      <c r="H5741" s="260">
        <v>15</v>
      </c>
      <c r="I5741" s="260">
        <v>1575.7142857142901</v>
      </c>
      <c r="J5741" s="260">
        <v>1082.8571428571399</v>
      </c>
      <c r="K5741" s="260">
        <v>31.285714285714299</v>
      </c>
      <c r="L5741" s="260">
        <v>462.142857142857</v>
      </c>
      <c r="M5741" s="260">
        <v>121.857142857143</v>
      </c>
      <c r="N5741" s="260">
        <v>5567.1428571428596</v>
      </c>
    </row>
    <row r="5742" spans="1:14" x14ac:dyDescent="0.25">
      <c r="A5742" s="263">
        <v>42266</v>
      </c>
      <c r="B5742">
        <v>0.20869516199999999</v>
      </c>
      <c r="C5742">
        <v>30.55010961</v>
      </c>
      <c r="D5742">
        <v>5.4377134390000004</v>
      </c>
      <c r="E5742">
        <v>0.19045731199999999</v>
      </c>
      <c r="F5742" s="260">
        <v>301.57142857142901</v>
      </c>
      <c r="G5742" s="260">
        <v>288.57142857142901</v>
      </c>
      <c r="H5742" s="260">
        <v>13</v>
      </c>
      <c r="I5742" s="260">
        <v>1694.2857142857099</v>
      </c>
      <c r="J5742" s="260">
        <v>1252.1428571428601</v>
      </c>
      <c r="K5742" s="260">
        <v>29.714285714285701</v>
      </c>
      <c r="L5742" s="260">
        <v>412.857142857143</v>
      </c>
      <c r="M5742" s="260">
        <v>97.142857142857196</v>
      </c>
      <c r="N5742" s="260">
        <v>5552.8571428571404</v>
      </c>
    </row>
    <row r="5743" spans="1:14" x14ac:dyDescent="0.25">
      <c r="A5743" s="263">
        <v>42267</v>
      </c>
      <c r="B5743">
        <v>0.17981197900000001</v>
      </c>
      <c r="C5743">
        <v>28.164104399999999</v>
      </c>
      <c r="D5743">
        <v>5.0757530930000003</v>
      </c>
      <c r="E5743">
        <v>0.15945709</v>
      </c>
      <c r="F5743" s="260">
        <v>326.71428571428601</v>
      </c>
      <c r="G5743" s="260">
        <v>315.71428571428601</v>
      </c>
      <c r="H5743" s="260">
        <v>11</v>
      </c>
      <c r="I5743" s="260">
        <v>1812.8571428571399</v>
      </c>
      <c r="J5743" s="260">
        <v>1421.42857142857</v>
      </c>
      <c r="K5743" s="260">
        <v>28.1428571428571</v>
      </c>
      <c r="L5743" s="260">
        <v>363.57142857142901</v>
      </c>
      <c r="M5743" s="260">
        <v>72.428571428571402</v>
      </c>
      <c r="N5743" s="260">
        <v>5538.5714285714303</v>
      </c>
    </row>
    <row r="5744" spans="1:14" x14ac:dyDescent="0.25">
      <c r="A5744" s="263">
        <v>42268</v>
      </c>
      <c r="B5744">
        <v>0.19142188600000001</v>
      </c>
      <c r="C5744">
        <v>31.943609259999999</v>
      </c>
      <c r="D5744">
        <v>5.8193128420000004</v>
      </c>
      <c r="E5744">
        <v>0.169500555</v>
      </c>
      <c r="F5744" s="260">
        <v>351.857142857143</v>
      </c>
      <c r="G5744" s="260">
        <v>342.857142857143</v>
      </c>
      <c r="H5744" s="260">
        <v>9</v>
      </c>
      <c r="I5744" s="260">
        <v>1931.42857142857</v>
      </c>
      <c r="J5744" s="260">
        <v>1590.7142857142901</v>
      </c>
      <c r="K5744" s="260">
        <v>26.571428571428601</v>
      </c>
      <c r="L5744" s="260">
        <v>314.28571428571399</v>
      </c>
      <c r="M5744" s="260">
        <v>47.714285714285701</v>
      </c>
      <c r="N5744" s="260">
        <v>5524.2857142857101</v>
      </c>
    </row>
    <row r="5745" spans="1:14" x14ac:dyDescent="0.25">
      <c r="A5745" s="263">
        <v>42269</v>
      </c>
      <c r="B5745">
        <v>0.15517632200000001</v>
      </c>
      <c r="C5745">
        <v>27.484830150000001</v>
      </c>
      <c r="D5745">
        <v>5.0545273010000003</v>
      </c>
      <c r="E5745">
        <v>0.133355997</v>
      </c>
      <c r="F5745" s="260">
        <v>377</v>
      </c>
      <c r="G5745" s="260">
        <v>370</v>
      </c>
      <c r="H5745" s="260">
        <v>7</v>
      </c>
      <c r="I5745" s="260">
        <v>2050</v>
      </c>
      <c r="J5745" s="260">
        <v>1760</v>
      </c>
      <c r="K5745" s="260">
        <v>25</v>
      </c>
      <c r="L5745" s="260">
        <v>265</v>
      </c>
      <c r="M5745" s="260">
        <v>23</v>
      </c>
      <c r="N5745" s="260">
        <v>5510</v>
      </c>
    </row>
    <row r="5746" spans="1:14" x14ac:dyDescent="0.25">
      <c r="A5746" s="263">
        <v>42270</v>
      </c>
      <c r="B5746">
        <v>0.122045611</v>
      </c>
      <c r="C5746">
        <v>23.78592244</v>
      </c>
      <c r="D5746">
        <v>4.35799073</v>
      </c>
      <c r="E5746">
        <v>0.10163560100000001</v>
      </c>
      <c r="F5746" s="260">
        <v>413.28571428571399</v>
      </c>
      <c r="G5746" s="260">
        <v>400.57142857142901</v>
      </c>
      <c r="H5746" s="260">
        <v>12.714285714285699</v>
      </c>
      <c r="I5746" s="260">
        <v>2255.7142857142899</v>
      </c>
      <c r="J5746" s="260">
        <v>1945.7142857142901</v>
      </c>
      <c r="K5746" s="260">
        <v>27</v>
      </c>
      <c r="L5746" s="260">
        <v>283</v>
      </c>
      <c r="M5746" s="260">
        <v>24.428571428571399</v>
      </c>
      <c r="N5746" s="260">
        <v>5495.7142857142899</v>
      </c>
    </row>
    <row r="5747" spans="1:14" x14ac:dyDescent="0.25">
      <c r="A5747" s="263">
        <v>42271</v>
      </c>
      <c r="B5747">
        <v>0.11666541</v>
      </c>
      <c r="C5747">
        <v>24.810932749999999</v>
      </c>
      <c r="D5747">
        <v>4.5316311870000003</v>
      </c>
      <c r="E5747">
        <v>9.5846091999999994E-2</v>
      </c>
      <c r="F5747" s="260">
        <v>449.57142857142901</v>
      </c>
      <c r="G5747" s="260">
        <v>431.142857142857</v>
      </c>
      <c r="H5747" s="260">
        <v>18.428571428571399</v>
      </c>
      <c r="I5747" s="260">
        <v>2461.4285714285702</v>
      </c>
      <c r="J5747" s="260">
        <v>2131.4285714285702</v>
      </c>
      <c r="K5747" s="260">
        <v>29</v>
      </c>
      <c r="L5747" s="260">
        <v>301</v>
      </c>
      <c r="M5747" s="260">
        <v>25.8571428571429</v>
      </c>
      <c r="N5747" s="260">
        <v>5481.4285714285697</v>
      </c>
    </row>
    <row r="5748" spans="1:14" x14ac:dyDescent="0.25">
      <c r="A5748" s="263">
        <v>42272</v>
      </c>
      <c r="B5748">
        <v>0.119780263</v>
      </c>
      <c r="C5748">
        <v>27.602300700000001</v>
      </c>
      <c r="D5748">
        <v>5.0281427250000004</v>
      </c>
      <c r="E5748">
        <v>9.7726989E-2</v>
      </c>
      <c r="F5748" s="260">
        <v>485.857142857143</v>
      </c>
      <c r="G5748" s="260">
        <v>461.71428571428601</v>
      </c>
      <c r="H5748" s="260">
        <v>24.1428571428571</v>
      </c>
      <c r="I5748" s="260">
        <v>2667.1428571428601</v>
      </c>
      <c r="J5748" s="260">
        <v>2317.1428571428601</v>
      </c>
      <c r="K5748" s="260">
        <v>31</v>
      </c>
      <c r="L5748" s="260">
        <v>319</v>
      </c>
      <c r="M5748" s="260">
        <v>27.285714285714299</v>
      </c>
      <c r="N5748" s="260">
        <v>5467.1428571428596</v>
      </c>
    </row>
    <row r="5749" spans="1:14" x14ac:dyDescent="0.25">
      <c r="A5749" s="263">
        <v>42273</v>
      </c>
      <c r="B5749">
        <v>0.120063431</v>
      </c>
      <c r="C5749">
        <v>29.801527369999999</v>
      </c>
      <c r="D5749">
        <v>5.416438715</v>
      </c>
      <c r="E5749">
        <v>9.7054270999999998E-2</v>
      </c>
      <c r="F5749" s="260">
        <v>522.142857142857</v>
      </c>
      <c r="G5749" s="260">
        <v>492.28571428571399</v>
      </c>
      <c r="H5749" s="260">
        <v>29.8571428571429</v>
      </c>
      <c r="I5749" s="260">
        <v>2872.8571428571399</v>
      </c>
      <c r="J5749" s="260">
        <v>2502.8571428571399</v>
      </c>
      <c r="K5749" s="260">
        <v>33</v>
      </c>
      <c r="L5749" s="260">
        <v>337</v>
      </c>
      <c r="M5749" s="260">
        <v>28.714285714285701</v>
      </c>
      <c r="N5749" s="260">
        <v>5452.8571428571404</v>
      </c>
    </row>
    <row r="5750" spans="1:14" x14ac:dyDescent="0.25">
      <c r="A5750" s="263">
        <v>42274</v>
      </c>
      <c r="B5750">
        <v>0.139035719</v>
      </c>
      <c r="C5750">
        <v>36.981912270000002</v>
      </c>
      <c r="D5750">
        <v>6.7082271499999999</v>
      </c>
      <c r="E5750">
        <v>0.11287320300000001</v>
      </c>
      <c r="F5750" s="260">
        <v>558.42857142857099</v>
      </c>
      <c r="G5750" s="260">
        <v>522.857142857143</v>
      </c>
      <c r="H5750" s="260">
        <v>35.571428571428598</v>
      </c>
      <c r="I5750" s="260">
        <v>3078.5714285714298</v>
      </c>
      <c r="J5750" s="260">
        <v>2688.5714285714298</v>
      </c>
      <c r="K5750" s="260">
        <v>35</v>
      </c>
      <c r="L5750" s="260">
        <v>355</v>
      </c>
      <c r="M5750" s="260">
        <v>30.1428571428571</v>
      </c>
      <c r="N5750" s="260">
        <v>5438.5714285714303</v>
      </c>
    </row>
    <row r="5751" spans="1:14" x14ac:dyDescent="0.25">
      <c r="A5751" s="263">
        <v>42275</v>
      </c>
      <c r="B5751">
        <v>0.17386544100000001</v>
      </c>
      <c r="C5751">
        <v>49.336454940000003</v>
      </c>
      <c r="D5751">
        <v>8.9337825980000005</v>
      </c>
      <c r="E5751">
        <v>0.142738473</v>
      </c>
      <c r="F5751" s="260">
        <v>594.71428571428601</v>
      </c>
      <c r="G5751" s="260">
        <v>553.42857142857099</v>
      </c>
      <c r="H5751" s="260">
        <v>41.285714285714299</v>
      </c>
      <c r="I5751" s="260">
        <v>3284.2857142857101</v>
      </c>
      <c r="J5751" s="260">
        <v>2874.2857142857101</v>
      </c>
      <c r="K5751" s="260">
        <v>37</v>
      </c>
      <c r="L5751" s="260">
        <v>373</v>
      </c>
      <c r="M5751" s="260">
        <v>31.571428571428601</v>
      </c>
      <c r="N5751" s="260">
        <v>5424.2857142857101</v>
      </c>
    </row>
    <row r="5752" spans="1:14" x14ac:dyDescent="0.25">
      <c r="A5752" s="263">
        <v>42276</v>
      </c>
      <c r="B5752">
        <v>0.31998037099999999</v>
      </c>
      <c r="C5752">
        <v>96.485601149999994</v>
      </c>
      <c r="D5752">
        <v>17.444817860000001</v>
      </c>
      <c r="E5752">
        <v>0.28298359899999997</v>
      </c>
      <c r="F5752" s="260">
        <v>631</v>
      </c>
      <c r="G5752" s="260">
        <v>584</v>
      </c>
      <c r="H5752" s="260">
        <v>47</v>
      </c>
      <c r="I5752" s="260">
        <v>3490</v>
      </c>
      <c r="J5752" s="260">
        <v>3060</v>
      </c>
      <c r="K5752" s="260">
        <v>39</v>
      </c>
      <c r="L5752" s="260">
        <v>391</v>
      </c>
      <c r="M5752" s="260">
        <v>33</v>
      </c>
      <c r="N5752" s="260">
        <v>5410</v>
      </c>
    </row>
    <row r="5753" spans="1:14" x14ac:dyDescent="0.25">
      <c r="A5753" s="263">
        <v>42277</v>
      </c>
      <c r="B5753">
        <v>0.73057465300000002</v>
      </c>
      <c r="C5753">
        <v>204.96501499999999</v>
      </c>
      <c r="D5753">
        <v>38.3418937</v>
      </c>
      <c r="E5753">
        <v>0.73598811099999994</v>
      </c>
      <c r="F5753" s="260">
        <v>607.42857142857099</v>
      </c>
      <c r="G5753" s="260">
        <v>547.142857142857</v>
      </c>
      <c r="H5753" s="260">
        <v>60.285714285714299</v>
      </c>
      <c r="I5753" s="260">
        <v>3247.1428571428601</v>
      </c>
      <c r="J5753" s="260">
        <v>2822.8571428571399</v>
      </c>
      <c r="K5753" s="260">
        <v>36.571428571428598</v>
      </c>
      <c r="L5753" s="260">
        <v>387.857142857143</v>
      </c>
      <c r="M5753" s="260">
        <v>31</v>
      </c>
      <c r="N5753" s="260">
        <v>5340</v>
      </c>
    </row>
    <row r="5754" spans="1:14" x14ac:dyDescent="0.25">
      <c r="A5754" s="263">
        <v>42278</v>
      </c>
      <c r="B5754">
        <v>0.42475270500000001</v>
      </c>
      <c r="C5754">
        <v>110.253181</v>
      </c>
      <c r="D5754">
        <v>21.426759430000001</v>
      </c>
      <c r="E5754">
        <v>0.38296740299999998</v>
      </c>
      <c r="F5754" s="260">
        <v>583.857142857143</v>
      </c>
      <c r="G5754" s="260">
        <v>510.28571428571399</v>
      </c>
      <c r="H5754" s="260">
        <v>73.571428571428598</v>
      </c>
      <c r="I5754" s="260">
        <v>3004.2857142857101</v>
      </c>
      <c r="J5754" s="260">
        <v>2585.7142857142899</v>
      </c>
      <c r="K5754" s="260">
        <v>34.142857142857103</v>
      </c>
      <c r="L5754" s="260">
        <v>384.71428571428601</v>
      </c>
      <c r="M5754" s="260">
        <v>29</v>
      </c>
      <c r="N5754" s="260">
        <v>5270</v>
      </c>
    </row>
    <row r="5755" spans="1:14" x14ac:dyDescent="0.25">
      <c r="A5755" s="263">
        <v>42279</v>
      </c>
      <c r="B5755">
        <v>0.25003775900000003</v>
      </c>
      <c r="C5755">
        <v>59.655865970000001</v>
      </c>
      <c r="D5755">
        <v>12.103999290000001</v>
      </c>
      <c r="E5755">
        <v>0.20764507300000001</v>
      </c>
      <c r="F5755" s="260">
        <v>560.28571428571399</v>
      </c>
      <c r="G5755" s="260">
        <v>473.42857142857099</v>
      </c>
      <c r="H5755" s="260">
        <v>86.857142857142904</v>
      </c>
      <c r="I5755" s="260">
        <v>2761.4285714285702</v>
      </c>
      <c r="J5755" s="260">
        <v>2348.5714285714298</v>
      </c>
      <c r="K5755" s="260">
        <v>31.714285714285701</v>
      </c>
      <c r="L5755" s="260">
        <v>381.57142857142901</v>
      </c>
      <c r="M5755" s="260">
        <v>27</v>
      </c>
      <c r="N5755" s="260">
        <v>5200</v>
      </c>
    </row>
    <row r="5756" spans="1:14" x14ac:dyDescent="0.25">
      <c r="A5756" s="263">
        <v>42280</v>
      </c>
      <c r="B5756">
        <v>0.263913014</v>
      </c>
      <c r="C5756">
        <v>57.428678310000002</v>
      </c>
      <c r="D5756">
        <v>12.23820445</v>
      </c>
      <c r="E5756">
        <v>0.21900159899999999</v>
      </c>
      <c r="F5756" s="260">
        <v>536.71428571428601</v>
      </c>
      <c r="G5756" s="260">
        <v>436.57142857142901</v>
      </c>
      <c r="H5756" s="260">
        <v>100.142857142857</v>
      </c>
      <c r="I5756" s="260">
        <v>2518.5714285714298</v>
      </c>
      <c r="J5756" s="260">
        <v>2111.4285714285702</v>
      </c>
      <c r="K5756" s="260">
        <v>29.285714285714299</v>
      </c>
      <c r="L5756" s="260">
        <v>378.42857142857099</v>
      </c>
      <c r="M5756" s="260">
        <v>25</v>
      </c>
      <c r="N5756" s="260">
        <v>5130</v>
      </c>
    </row>
    <row r="5757" spans="1:14" x14ac:dyDescent="0.25">
      <c r="A5757" s="263">
        <v>42281</v>
      </c>
      <c r="B5757">
        <v>0.18745752700000001</v>
      </c>
      <c r="C5757">
        <v>36.85822031</v>
      </c>
      <c r="D5757">
        <v>8.3110312220000004</v>
      </c>
      <c r="E5757">
        <v>0.14662896</v>
      </c>
      <c r="F5757" s="260">
        <v>513.142857142857</v>
      </c>
      <c r="G5757" s="260">
        <v>399.71428571428601</v>
      </c>
      <c r="H5757" s="260">
        <v>113.428571428571</v>
      </c>
      <c r="I5757" s="260">
        <v>2275.7142857142899</v>
      </c>
      <c r="J5757" s="260">
        <v>1874.2857142857099</v>
      </c>
      <c r="K5757" s="260">
        <v>26.8571428571429</v>
      </c>
      <c r="L5757" s="260">
        <v>375.28571428571399</v>
      </c>
      <c r="M5757" s="260">
        <v>23</v>
      </c>
      <c r="N5757" s="260">
        <v>5060</v>
      </c>
    </row>
    <row r="5758" spans="1:14" x14ac:dyDescent="0.25">
      <c r="A5758" s="263">
        <v>42282</v>
      </c>
      <c r="B5758">
        <v>0.143000077</v>
      </c>
      <c r="C5758">
        <v>25.116370100000001</v>
      </c>
      <c r="D5758">
        <v>6.048756171</v>
      </c>
      <c r="E5758">
        <v>0.10797509299999999</v>
      </c>
      <c r="F5758" s="260">
        <v>489.57142857142901</v>
      </c>
      <c r="G5758" s="260">
        <v>362.857142857143</v>
      </c>
      <c r="H5758" s="260">
        <v>126.71428571428601</v>
      </c>
      <c r="I5758" s="260">
        <v>2032.8571428571399</v>
      </c>
      <c r="J5758" s="260">
        <v>1637.1428571428601</v>
      </c>
      <c r="K5758" s="260">
        <v>24.428571428571399</v>
      </c>
      <c r="L5758" s="260">
        <v>372.142857142857</v>
      </c>
      <c r="M5758" s="260">
        <v>21</v>
      </c>
      <c r="N5758" s="260">
        <v>4990</v>
      </c>
    </row>
    <row r="5759" spans="1:14" x14ac:dyDescent="0.25">
      <c r="A5759" s="263">
        <v>42283</v>
      </c>
      <c r="B5759">
        <v>0.22058823799999999</v>
      </c>
      <c r="C5759">
        <v>34.115294540000001</v>
      </c>
      <c r="D5759">
        <v>8.8814118739999994</v>
      </c>
      <c r="E5759">
        <v>0.173710692</v>
      </c>
      <c r="F5759" s="260">
        <v>466</v>
      </c>
      <c r="G5759" s="260">
        <v>326</v>
      </c>
      <c r="H5759" s="260">
        <v>140</v>
      </c>
      <c r="I5759" s="260">
        <v>1790</v>
      </c>
      <c r="J5759" s="260">
        <v>1400</v>
      </c>
      <c r="K5759" s="260">
        <v>22</v>
      </c>
      <c r="L5759" s="260">
        <v>369</v>
      </c>
      <c r="M5759" s="260">
        <v>19</v>
      </c>
      <c r="N5759" s="260">
        <v>4920</v>
      </c>
    </row>
    <row r="5760" spans="1:14" x14ac:dyDescent="0.25">
      <c r="A5760" s="263">
        <v>42284</v>
      </c>
      <c r="B5760">
        <v>0.33130711000000002</v>
      </c>
      <c r="C5760">
        <v>60.316825850000001</v>
      </c>
      <c r="D5760">
        <v>14.41060978</v>
      </c>
      <c r="E5760">
        <v>0.27437787899999999</v>
      </c>
      <c r="F5760" s="260">
        <v>503.42857142857099</v>
      </c>
      <c r="G5760" s="260">
        <v>376.142857142857</v>
      </c>
      <c r="H5760" s="260">
        <v>127.28571428571399</v>
      </c>
      <c r="I5760" s="260">
        <v>2107.1428571428601</v>
      </c>
      <c r="J5760" s="260">
        <v>1704.2857142857099</v>
      </c>
      <c r="K5760" s="260">
        <v>31.428571428571399</v>
      </c>
      <c r="L5760" s="260">
        <v>372.28571428571399</v>
      </c>
      <c r="M5760" s="260">
        <v>19</v>
      </c>
      <c r="N5760" s="260">
        <v>4952.8571428571404</v>
      </c>
    </row>
    <row r="5761" spans="1:14" x14ac:dyDescent="0.25">
      <c r="A5761" s="263">
        <v>42285</v>
      </c>
      <c r="B5761">
        <v>0.22426942799999999</v>
      </c>
      <c r="C5761">
        <v>46.975089930000003</v>
      </c>
      <c r="D5761">
        <v>10.48012319</v>
      </c>
      <c r="E5761">
        <v>0.17390302999999999</v>
      </c>
      <c r="F5761" s="260">
        <v>540.857142857143</v>
      </c>
      <c r="G5761" s="260">
        <v>426.28571428571399</v>
      </c>
      <c r="H5761" s="260">
        <v>114.571428571429</v>
      </c>
      <c r="I5761" s="260">
        <v>2424.2857142857101</v>
      </c>
      <c r="J5761" s="260">
        <v>2008.57142857143</v>
      </c>
      <c r="K5761" s="260">
        <v>40.857142857142897</v>
      </c>
      <c r="L5761" s="260">
        <v>375.57142857142901</v>
      </c>
      <c r="M5761" s="260">
        <v>19</v>
      </c>
      <c r="N5761" s="260">
        <v>4985.7142857142899</v>
      </c>
    </row>
    <row r="5762" spans="1:14" x14ac:dyDescent="0.25">
      <c r="A5762" s="263">
        <v>42286</v>
      </c>
      <c r="B5762">
        <v>0.17329910400000001</v>
      </c>
      <c r="C5762">
        <v>41.047526750000003</v>
      </c>
      <c r="D5762">
        <v>8.6586966269999994</v>
      </c>
      <c r="E5762">
        <v>0.12848757699999999</v>
      </c>
      <c r="F5762" s="260">
        <v>578.28571428571399</v>
      </c>
      <c r="G5762" s="260">
        <v>476.42857142857099</v>
      </c>
      <c r="H5762" s="260">
        <v>101.857142857143</v>
      </c>
      <c r="I5762" s="260">
        <v>2741.4285714285702</v>
      </c>
      <c r="J5762" s="260">
        <v>2312.8571428571399</v>
      </c>
      <c r="K5762" s="260">
        <v>50.285714285714299</v>
      </c>
      <c r="L5762" s="260">
        <v>378.857142857143</v>
      </c>
      <c r="M5762" s="260">
        <v>19</v>
      </c>
      <c r="N5762" s="260">
        <v>5018.5714285714303</v>
      </c>
    </row>
    <row r="5763" spans="1:14" x14ac:dyDescent="0.25">
      <c r="A5763" s="263">
        <v>42287</v>
      </c>
      <c r="B5763">
        <v>0.143283246</v>
      </c>
      <c r="C5763">
        <v>37.864112460000001</v>
      </c>
      <c r="D5763">
        <v>7.6223411829999996</v>
      </c>
      <c r="E5763">
        <v>0.103325376</v>
      </c>
      <c r="F5763" s="260">
        <v>615.71428571428601</v>
      </c>
      <c r="G5763" s="260">
        <v>526.57142857142901</v>
      </c>
      <c r="H5763" s="260">
        <v>89.142857142857096</v>
      </c>
      <c r="I5763" s="260">
        <v>3058.5714285714298</v>
      </c>
      <c r="J5763" s="260">
        <v>2617.1428571428601</v>
      </c>
      <c r="K5763" s="260">
        <v>59.714285714285701</v>
      </c>
      <c r="L5763" s="260">
        <v>382.142857142857</v>
      </c>
      <c r="M5763" s="260">
        <v>19</v>
      </c>
      <c r="N5763" s="260">
        <v>5051.4285714285697</v>
      </c>
    </row>
    <row r="5764" spans="1:14" x14ac:dyDescent="0.25">
      <c r="A5764" s="263">
        <v>42288</v>
      </c>
      <c r="B5764">
        <v>0.129407991</v>
      </c>
      <c r="C5764">
        <v>37.743356499999997</v>
      </c>
      <c r="D5764">
        <v>7.3026925900000004</v>
      </c>
      <c r="E5764">
        <v>9.1514335000000002E-2</v>
      </c>
      <c r="F5764" s="260">
        <v>653.142857142857</v>
      </c>
      <c r="G5764" s="260">
        <v>576.71428571428601</v>
      </c>
      <c r="H5764" s="260">
        <v>76.428571428571402</v>
      </c>
      <c r="I5764" s="260">
        <v>3375.7142857142899</v>
      </c>
      <c r="J5764" s="260">
        <v>2921.4285714285702</v>
      </c>
      <c r="K5764" s="260">
        <v>69.142857142857096</v>
      </c>
      <c r="L5764" s="260">
        <v>385.42857142857099</v>
      </c>
      <c r="M5764" s="260">
        <v>19</v>
      </c>
      <c r="N5764" s="260">
        <v>5084.2857142857101</v>
      </c>
    </row>
    <row r="5765" spans="1:14" x14ac:dyDescent="0.25">
      <c r="A5765" s="263">
        <v>42289</v>
      </c>
      <c r="B5765">
        <v>0.125160464</v>
      </c>
      <c r="C5765">
        <v>39.93405525</v>
      </c>
      <c r="D5765">
        <v>7.4677455730000002</v>
      </c>
      <c r="E5765">
        <v>8.7371837999999993E-2</v>
      </c>
      <c r="F5765" s="260">
        <v>690.57142857142901</v>
      </c>
      <c r="G5765" s="260">
        <v>626.857142857143</v>
      </c>
      <c r="H5765" s="260">
        <v>63.714285714285701</v>
      </c>
      <c r="I5765" s="260">
        <v>3692.8571428571399</v>
      </c>
      <c r="J5765" s="260">
        <v>3225.7142857142899</v>
      </c>
      <c r="K5765" s="260">
        <v>78.571428571428598</v>
      </c>
      <c r="L5765" s="260">
        <v>388.71428571428601</v>
      </c>
      <c r="M5765" s="260">
        <v>19</v>
      </c>
      <c r="N5765" s="260">
        <v>5117.1428571428596</v>
      </c>
    </row>
    <row r="5766" spans="1:14" x14ac:dyDescent="0.25">
      <c r="A5766" s="263">
        <v>42290</v>
      </c>
      <c r="B5766">
        <v>0.19793476099999999</v>
      </c>
      <c r="C5766">
        <v>68.577269040000004</v>
      </c>
      <c r="D5766">
        <v>12.449938120000001</v>
      </c>
      <c r="E5766">
        <v>0.143713914</v>
      </c>
      <c r="F5766" s="260">
        <v>728</v>
      </c>
      <c r="G5766" s="260">
        <v>677</v>
      </c>
      <c r="H5766" s="260">
        <v>51</v>
      </c>
      <c r="I5766" s="260">
        <v>4010</v>
      </c>
      <c r="J5766" s="260">
        <v>3530</v>
      </c>
      <c r="K5766" s="260">
        <v>88</v>
      </c>
      <c r="L5766" s="260">
        <v>392</v>
      </c>
      <c r="M5766" s="260">
        <v>19</v>
      </c>
      <c r="N5766" s="260">
        <v>5150</v>
      </c>
    </row>
    <row r="5767" spans="1:14" x14ac:dyDescent="0.25">
      <c r="A5767" s="263">
        <v>42291</v>
      </c>
      <c r="B5767">
        <v>0.150079289</v>
      </c>
      <c r="C5767">
        <v>51.404300470000003</v>
      </c>
      <c r="D5767">
        <v>9.1657109450000007</v>
      </c>
      <c r="E5767">
        <v>0.104611945</v>
      </c>
      <c r="F5767" s="260">
        <v>706.857142857143</v>
      </c>
      <c r="G5767" s="260">
        <v>655.28571428571399</v>
      </c>
      <c r="H5767" s="260">
        <v>51.571428571428598</v>
      </c>
      <c r="I5767" s="260">
        <v>3964.2857142857101</v>
      </c>
      <c r="J5767" s="260">
        <v>3510</v>
      </c>
      <c r="K5767" s="260">
        <v>77</v>
      </c>
      <c r="L5767" s="260">
        <v>377.28571428571399</v>
      </c>
      <c r="M5767" s="260">
        <v>19.714285714285701</v>
      </c>
      <c r="N5767" s="260">
        <v>5205.0714285714303</v>
      </c>
    </row>
    <row r="5768" spans="1:14" x14ac:dyDescent="0.25">
      <c r="A5768" s="263">
        <v>42292</v>
      </c>
      <c r="B5768">
        <v>0.127425812</v>
      </c>
      <c r="C5768">
        <v>43.141865430000003</v>
      </c>
      <c r="D5768">
        <v>7.5494332499999999</v>
      </c>
      <c r="E5768">
        <v>8.6524829999999997E-2</v>
      </c>
      <c r="F5768" s="260">
        <v>685.71428571428601</v>
      </c>
      <c r="G5768" s="260">
        <v>633.57142857142901</v>
      </c>
      <c r="H5768" s="260">
        <v>52.142857142857103</v>
      </c>
      <c r="I5768" s="260">
        <v>3918.5714285714298</v>
      </c>
      <c r="J5768" s="260">
        <v>3490</v>
      </c>
      <c r="K5768" s="260">
        <v>66</v>
      </c>
      <c r="L5768" s="260">
        <v>362.57142857142901</v>
      </c>
      <c r="M5768" s="260">
        <v>20.428571428571399</v>
      </c>
      <c r="N5768" s="260">
        <v>5260.1428571428596</v>
      </c>
    </row>
    <row r="5769" spans="1:14" x14ac:dyDescent="0.25">
      <c r="A5769" s="263">
        <v>42293</v>
      </c>
      <c r="B5769">
        <v>0.113267388</v>
      </c>
      <c r="C5769">
        <v>37.900950850000001</v>
      </c>
      <c r="D5769">
        <v>6.5036969149999999</v>
      </c>
      <c r="E5769">
        <v>7.5237762E-2</v>
      </c>
      <c r="F5769" s="260">
        <v>664.57142857142901</v>
      </c>
      <c r="G5769" s="260">
        <v>611.857142857143</v>
      </c>
      <c r="H5769" s="260">
        <v>52.714285714285701</v>
      </c>
      <c r="I5769" s="260">
        <v>3872.8571428571399</v>
      </c>
      <c r="J5769" s="260">
        <v>3470</v>
      </c>
      <c r="K5769" s="260">
        <v>55</v>
      </c>
      <c r="L5769" s="260">
        <v>347.857142857143</v>
      </c>
      <c r="M5769" s="260">
        <v>21.1428571428571</v>
      </c>
      <c r="N5769" s="260">
        <v>5315.2142857142899</v>
      </c>
    </row>
    <row r="5770" spans="1:14" x14ac:dyDescent="0.25">
      <c r="A5770" s="263">
        <v>42294</v>
      </c>
      <c r="B5770">
        <v>0.10194064899999999</v>
      </c>
      <c r="C5770">
        <v>33.70821926</v>
      </c>
      <c r="D5770">
        <v>5.6671078599999998</v>
      </c>
      <c r="E5770">
        <v>6.6303605000000002E-2</v>
      </c>
      <c r="F5770" s="260">
        <v>643.42857142857099</v>
      </c>
      <c r="G5770" s="260">
        <v>590.142857142857</v>
      </c>
      <c r="H5770" s="260">
        <v>53.285714285714299</v>
      </c>
      <c r="I5770" s="260">
        <v>3827.1428571428601</v>
      </c>
      <c r="J5770" s="260">
        <v>3450</v>
      </c>
      <c r="K5770" s="260">
        <v>44</v>
      </c>
      <c r="L5770" s="260">
        <v>333.142857142857</v>
      </c>
      <c r="M5770" s="260">
        <v>21.8571428571429</v>
      </c>
      <c r="N5770" s="260">
        <v>5370.2857142857101</v>
      </c>
    </row>
    <row r="5771" spans="1:14" x14ac:dyDescent="0.25">
      <c r="A5771" s="263">
        <v>42295</v>
      </c>
      <c r="B5771">
        <v>9.3445595000000006E-2</v>
      </c>
      <c r="C5771">
        <v>30.530117619999999</v>
      </c>
      <c r="D5771">
        <v>5.024147803</v>
      </c>
      <c r="E5771">
        <v>5.9608719999999997E-2</v>
      </c>
      <c r="F5771" s="260">
        <v>622.28571428571399</v>
      </c>
      <c r="G5771" s="260">
        <v>568.42857142857099</v>
      </c>
      <c r="H5771" s="260">
        <v>53.857142857142897</v>
      </c>
      <c r="I5771" s="260">
        <v>3781.4285714285702</v>
      </c>
      <c r="J5771" s="260">
        <v>3430</v>
      </c>
      <c r="K5771" s="260">
        <v>33</v>
      </c>
      <c r="L5771" s="260">
        <v>318.42857142857099</v>
      </c>
      <c r="M5771" s="260">
        <v>22.571428571428601</v>
      </c>
      <c r="N5771" s="260">
        <v>5425.3571428571404</v>
      </c>
    </row>
    <row r="5772" spans="1:14" x14ac:dyDescent="0.25">
      <c r="A5772" s="263">
        <v>42296</v>
      </c>
      <c r="B5772">
        <v>8.7782226000000005E-2</v>
      </c>
      <c r="C5772">
        <v>28.333092879999999</v>
      </c>
      <c r="D5772">
        <v>4.5592984640000003</v>
      </c>
      <c r="E5772">
        <v>5.5047119999999998E-2</v>
      </c>
      <c r="F5772" s="260">
        <v>601.142857142857</v>
      </c>
      <c r="G5772" s="260">
        <v>546.71428571428601</v>
      </c>
      <c r="H5772" s="260">
        <v>54.428571428571402</v>
      </c>
      <c r="I5772" s="260">
        <v>3735.7142857142899</v>
      </c>
      <c r="J5772" s="260">
        <v>3410</v>
      </c>
      <c r="K5772" s="260">
        <v>22</v>
      </c>
      <c r="L5772" s="260">
        <v>303.71428571428601</v>
      </c>
      <c r="M5772" s="260">
        <v>23.285714285714299</v>
      </c>
      <c r="N5772" s="260">
        <v>5480.4285714285697</v>
      </c>
    </row>
    <row r="5773" spans="1:14" x14ac:dyDescent="0.25">
      <c r="A5773" s="263">
        <v>42297</v>
      </c>
      <c r="B5773">
        <v>9.9108964999999993E-2</v>
      </c>
      <c r="C5773">
        <v>31.59752379</v>
      </c>
      <c r="D5773">
        <v>4.9665484539999998</v>
      </c>
      <c r="E5773">
        <v>6.2291803E-2</v>
      </c>
      <c r="F5773" s="260">
        <v>580</v>
      </c>
      <c r="G5773" s="260">
        <v>525</v>
      </c>
      <c r="H5773" s="260">
        <v>55</v>
      </c>
      <c r="I5773" s="260">
        <v>3690</v>
      </c>
      <c r="J5773" s="260">
        <v>3390</v>
      </c>
      <c r="K5773" s="260">
        <v>11</v>
      </c>
      <c r="L5773" s="260">
        <v>289</v>
      </c>
      <c r="M5773" s="260">
        <v>24</v>
      </c>
      <c r="N5773" s="260">
        <v>5535.5</v>
      </c>
    </row>
    <row r="5774" spans="1:14" x14ac:dyDescent="0.25">
      <c r="A5774" s="263">
        <v>42298</v>
      </c>
      <c r="B5774">
        <v>9.0613910000000006E-2</v>
      </c>
      <c r="C5774">
        <v>28.206919259999999</v>
      </c>
      <c r="D5774">
        <v>4.3149204799999996</v>
      </c>
      <c r="E5774">
        <v>5.5813720999999997E-2</v>
      </c>
      <c r="F5774" s="260">
        <v>551.142857142857</v>
      </c>
      <c r="G5774" s="260">
        <v>502.71428571428601</v>
      </c>
      <c r="H5774" s="260">
        <v>48.428571428571402</v>
      </c>
      <c r="I5774" s="260">
        <v>3602.8571428571399</v>
      </c>
      <c r="J5774" s="260">
        <v>3255.7142857142899</v>
      </c>
      <c r="K5774" s="260">
        <v>10.4285714285714</v>
      </c>
      <c r="L5774" s="260">
        <v>336.71428571428601</v>
      </c>
      <c r="M5774" s="260">
        <v>22.8571428571429</v>
      </c>
      <c r="N5774" s="260">
        <v>5590.5714285714303</v>
      </c>
    </row>
    <row r="5775" spans="1:14" x14ac:dyDescent="0.25">
      <c r="A5775" s="263">
        <v>42299</v>
      </c>
      <c r="B5775">
        <v>9.6277280000000007E-2</v>
      </c>
      <c r="C5775">
        <v>29.244966510000001</v>
      </c>
      <c r="D5775">
        <v>4.3445590230000004</v>
      </c>
      <c r="E5775">
        <v>5.9046108999999999E-2</v>
      </c>
      <c r="F5775" s="260">
        <v>522.28571428571399</v>
      </c>
      <c r="G5775" s="260">
        <v>480.42857142857099</v>
      </c>
      <c r="H5775" s="260">
        <v>41.857142857142897</v>
      </c>
      <c r="I5775" s="260">
        <v>3515.7142857142899</v>
      </c>
      <c r="J5775" s="260">
        <v>3121.4285714285702</v>
      </c>
      <c r="K5775" s="260">
        <v>9.8571428571428594</v>
      </c>
      <c r="L5775" s="260">
        <v>384.42857142857099</v>
      </c>
      <c r="M5775" s="260">
        <v>21.714285714285701</v>
      </c>
      <c r="N5775" s="260">
        <v>5645.6428571428596</v>
      </c>
    </row>
    <row r="5776" spans="1:14" x14ac:dyDescent="0.25">
      <c r="A5776" s="263">
        <v>42300</v>
      </c>
      <c r="B5776">
        <v>0.10477233399999999</v>
      </c>
      <c r="C5776">
        <v>31.036558830000001</v>
      </c>
      <c r="D5776">
        <v>4.4666780910000004</v>
      </c>
      <c r="E5776">
        <v>6.4135323999999994E-2</v>
      </c>
      <c r="F5776" s="260">
        <v>493.42857142857099</v>
      </c>
      <c r="G5776" s="260">
        <v>458.142857142857</v>
      </c>
      <c r="H5776" s="260">
        <v>35.285714285714299</v>
      </c>
      <c r="I5776" s="260">
        <v>3428.5714285714298</v>
      </c>
      <c r="J5776" s="260">
        <v>2987.1428571428601</v>
      </c>
      <c r="K5776" s="260">
        <v>9.28571428571429</v>
      </c>
      <c r="L5776" s="260">
        <v>432.142857142857</v>
      </c>
      <c r="M5776" s="260">
        <v>20.571428571428601</v>
      </c>
      <c r="N5776" s="260">
        <v>5700.7142857142899</v>
      </c>
    </row>
    <row r="5777" spans="1:14" x14ac:dyDescent="0.25">
      <c r="A5777" s="263">
        <v>42301</v>
      </c>
      <c r="B5777">
        <v>0.110435703</v>
      </c>
      <c r="C5777">
        <v>31.88272435</v>
      </c>
      <c r="D5777">
        <v>4.4327755270000004</v>
      </c>
      <c r="E5777">
        <v>6.7239304999999999E-2</v>
      </c>
      <c r="F5777" s="260">
        <v>464.57142857142901</v>
      </c>
      <c r="G5777" s="260">
        <v>435.857142857143</v>
      </c>
      <c r="H5777" s="260">
        <v>28.714285714285701</v>
      </c>
      <c r="I5777" s="260">
        <v>3341.4285714285702</v>
      </c>
      <c r="J5777" s="260">
        <v>2852.8571428571399</v>
      </c>
      <c r="K5777" s="260">
        <v>8.7142857142857206</v>
      </c>
      <c r="L5777" s="260">
        <v>479.857142857143</v>
      </c>
      <c r="M5777" s="260">
        <v>19.428571428571399</v>
      </c>
      <c r="N5777" s="260">
        <v>5755.7857142857101</v>
      </c>
    </row>
    <row r="5778" spans="1:14" x14ac:dyDescent="0.25">
      <c r="A5778" s="263">
        <v>42302</v>
      </c>
      <c r="B5778">
        <v>0.135920866</v>
      </c>
      <c r="C5778">
        <v>38.21690873</v>
      </c>
      <c r="D5778">
        <v>5.1168380869999996</v>
      </c>
      <c r="E5778">
        <v>8.3751957000000002E-2</v>
      </c>
      <c r="F5778" s="260">
        <v>435.71428571428601</v>
      </c>
      <c r="G5778" s="260">
        <v>413.57142857142901</v>
      </c>
      <c r="H5778" s="260">
        <v>22.1428571428571</v>
      </c>
      <c r="I5778" s="260">
        <v>3254.2857142857101</v>
      </c>
      <c r="J5778" s="260">
        <v>2718.5714285714298</v>
      </c>
      <c r="K5778" s="260">
        <v>8.1428571428571406</v>
      </c>
      <c r="L5778" s="260">
        <v>527.57142857142901</v>
      </c>
      <c r="M5778" s="260">
        <v>18.285714285714299</v>
      </c>
      <c r="N5778" s="260">
        <v>5810.8571428571404</v>
      </c>
    </row>
    <row r="5779" spans="1:14" x14ac:dyDescent="0.25">
      <c r="A5779" s="263">
        <v>42303</v>
      </c>
      <c r="B5779">
        <v>0.15291097400000001</v>
      </c>
      <c r="C5779">
        <v>41.842733680000002</v>
      </c>
      <c r="D5779">
        <v>5.3751964599999997</v>
      </c>
      <c r="E5779">
        <v>9.4478573999999996E-2</v>
      </c>
      <c r="F5779" s="260">
        <v>406.857142857143</v>
      </c>
      <c r="G5779" s="260">
        <v>391.28571428571399</v>
      </c>
      <c r="H5779" s="260">
        <v>15.5714285714286</v>
      </c>
      <c r="I5779" s="260">
        <v>3167.1428571428601</v>
      </c>
      <c r="J5779" s="260">
        <v>2584.2857142857101</v>
      </c>
      <c r="K5779" s="260">
        <v>7.5714285714285703</v>
      </c>
      <c r="L5779" s="260">
        <v>575.28571428571399</v>
      </c>
      <c r="M5779" s="260">
        <v>17.1428571428571</v>
      </c>
      <c r="N5779" s="260">
        <v>5865.9285714285697</v>
      </c>
    </row>
    <row r="5780" spans="1:14" x14ac:dyDescent="0.25">
      <c r="A5780" s="263">
        <v>42304</v>
      </c>
      <c r="B5780">
        <v>0.28316847000000001</v>
      </c>
      <c r="C5780">
        <v>75.35452789</v>
      </c>
      <c r="D5780">
        <v>9.2480556949999997</v>
      </c>
      <c r="E5780">
        <v>0.189737988</v>
      </c>
      <c r="F5780" s="260">
        <v>378</v>
      </c>
      <c r="G5780" s="260">
        <v>369</v>
      </c>
      <c r="H5780" s="260">
        <v>9</v>
      </c>
      <c r="I5780" s="260">
        <v>3080</v>
      </c>
      <c r="J5780" s="260">
        <v>2450</v>
      </c>
      <c r="K5780" s="260">
        <v>7</v>
      </c>
      <c r="L5780" s="260">
        <v>623</v>
      </c>
      <c r="M5780" s="260">
        <v>16</v>
      </c>
      <c r="N5780" s="260">
        <v>5921</v>
      </c>
    </row>
    <row r="5781" spans="1:14" x14ac:dyDescent="0.25">
      <c r="A5781" s="263">
        <v>42305</v>
      </c>
      <c r="B5781">
        <v>8.4950541029999993</v>
      </c>
      <c r="C5781">
        <v>2100.2103809999999</v>
      </c>
      <c r="D5781">
        <v>281.95036019999998</v>
      </c>
      <c r="E5781">
        <v>36.40855475</v>
      </c>
      <c r="F5781" s="260">
        <v>384.142857142857</v>
      </c>
      <c r="G5781" s="260">
        <v>374.142857142857</v>
      </c>
      <c r="H5781" s="260">
        <v>10</v>
      </c>
      <c r="I5781" s="260">
        <v>2861.4285714285702</v>
      </c>
      <c r="J5781" s="260">
        <v>2221.5714285714298</v>
      </c>
      <c r="K5781" s="260">
        <v>7.4285714285714297</v>
      </c>
      <c r="L5781" s="260">
        <v>632.42857142857099</v>
      </c>
      <c r="M5781" s="260">
        <v>20</v>
      </c>
      <c r="N5781" s="260">
        <v>6682.2857142857101</v>
      </c>
    </row>
    <row r="5782" spans="1:14" x14ac:dyDescent="0.25">
      <c r="A5782" s="263">
        <v>42306</v>
      </c>
      <c r="B5782">
        <v>23.078230309999999</v>
      </c>
      <c r="C5782">
        <v>5269.7490470000002</v>
      </c>
      <c r="D5782">
        <v>778.21375109999997</v>
      </c>
      <c r="E5782">
        <v>222.14305590000001</v>
      </c>
      <c r="F5782" s="260">
        <v>390.28571428571399</v>
      </c>
      <c r="G5782" s="260">
        <v>379.28571428571399</v>
      </c>
      <c r="H5782" s="260">
        <v>11</v>
      </c>
      <c r="I5782" s="260">
        <v>2642.8571428571399</v>
      </c>
      <c r="J5782" s="260">
        <v>1993.1428571428601</v>
      </c>
      <c r="K5782" s="260">
        <v>7.8571428571428603</v>
      </c>
      <c r="L5782" s="260">
        <v>641.857142857143</v>
      </c>
      <c r="M5782" s="260">
        <v>24</v>
      </c>
      <c r="N5782" s="260">
        <v>7443.5714285714303</v>
      </c>
    </row>
    <row r="5783" spans="1:14" x14ac:dyDescent="0.25">
      <c r="A5783" s="263">
        <v>42307</v>
      </c>
      <c r="B5783">
        <v>4.7855471449999998</v>
      </c>
      <c r="C5783">
        <v>1002.3725010000001</v>
      </c>
      <c r="D5783">
        <v>163.91182620000001</v>
      </c>
      <c r="E5783">
        <v>12.47666486</v>
      </c>
      <c r="F5783" s="260">
        <v>396.42857142857099</v>
      </c>
      <c r="G5783" s="260">
        <v>384.42857142857099</v>
      </c>
      <c r="H5783" s="260">
        <v>12</v>
      </c>
      <c r="I5783" s="260">
        <v>2424.2857142857101</v>
      </c>
      <c r="J5783" s="260">
        <v>1764.7142857142901</v>
      </c>
      <c r="K5783" s="260">
        <v>8.2857142857142794</v>
      </c>
      <c r="L5783" s="260">
        <v>651.28571428571399</v>
      </c>
      <c r="M5783" s="260">
        <v>28</v>
      </c>
      <c r="N5783" s="260">
        <v>8204.8571428571395</v>
      </c>
    </row>
    <row r="5784" spans="1:14" x14ac:dyDescent="0.25">
      <c r="A5784" s="263">
        <v>42308</v>
      </c>
      <c r="B5784">
        <v>2.36728841</v>
      </c>
      <c r="C5784">
        <v>451.14294510000002</v>
      </c>
      <c r="D5784">
        <v>82.339431300000001</v>
      </c>
      <c r="E5784">
        <v>3.2008794759999999</v>
      </c>
      <c r="F5784" s="260">
        <v>402.57142857142901</v>
      </c>
      <c r="G5784" s="260">
        <v>389.57142857142901</v>
      </c>
      <c r="H5784" s="260">
        <v>13</v>
      </c>
      <c r="I5784" s="260">
        <v>2205.7142857142899</v>
      </c>
      <c r="J5784" s="260">
        <v>1536.2857142857099</v>
      </c>
      <c r="K5784" s="260">
        <v>8.71428571428571</v>
      </c>
      <c r="L5784" s="260">
        <v>660.71428571428601</v>
      </c>
      <c r="M5784" s="260">
        <v>32</v>
      </c>
      <c r="N5784" s="260">
        <v>8966.1428571428605</v>
      </c>
    </row>
    <row r="5785" spans="1:14" x14ac:dyDescent="0.25">
      <c r="A5785" s="263">
        <v>42309</v>
      </c>
      <c r="B5785">
        <v>1.6055652250000001</v>
      </c>
      <c r="C5785">
        <v>275.65811730000001</v>
      </c>
      <c r="D5785">
        <v>56.697187169999999</v>
      </c>
      <c r="E5785">
        <v>1.75410833</v>
      </c>
      <c r="F5785" s="260">
        <v>408.71428571428601</v>
      </c>
      <c r="G5785" s="260">
        <v>394.71428571428601</v>
      </c>
      <c r="H5785" s="260">
        <v>14</v>
      </c>
      <c r="I5785" s="260">
        <v>1987.1428571428601</v>
      </c>
      <c r="J5785" s="260">
        <v>1307.8571428571399</v>
      </c>
      <c r="K5785" s="260">
        <v>9.1428571428571406</v>
      </c>
      <c r="L5785" s="260">
        <v>670.142857142857</v>
      </c>
      <c r="M5785" s="260">
        <v>36</v>
      </c>
      <c r="N5785" s="260">
        <v>9727.4285714285706</v>
      </c>
    </row>
    <row r="5786" spans="1:14" x14ac:dyDescent="0.25">
      <c r="A5786" s="263">
        <v>42310</v>
      </c>
      <c r="B5786">
        <v>1.1978026289999999</v>
      </c>
      <c r="C5786">
        <v>183.02971740000001</v>
      </c>
      <c r="D5786">
        <v>42.933626760000003</v>
      </c>
      <c r="E5786">
        <v>1.110221645</v>
      </c>
      <c r="F5786" s="260">
        <v>414.857142857143</v>
      </c>
      <c r="G5786" s="260">
        <v>399.857142857143</v>
      </c>
      <c r="H5786" s="260">
        <v>15</v>
      </c>
      <c r="I5786" s="260">
        <v>1768.57142857143</v>
      </c>
      <c r="J5786" s="260">
        <v>1079.42857142857</v>
      </c>
      <c r="K5786" s="260">
        <v>9.5714285714285694</v>
      </c>
      <c r="L5786" s="260">
        <v>679.57142857142901</v>
      </c>
      <c r="M5786" s="260">
        <v>40</v>
      </c>
      <c r="N5786" s="260">
        <v>10488.714285714301</v>
      </c>
    </row>
    <row r="5787" spans="1:14" x14ac:dyDescent="0.25">
      <c r="A5787" s="263">
        <v>42311</v>
      </c>
      <c r="B5787">
        <v>0.98825796099999996</v>
      </c>
      <c r="C5787">
        <v>132.3475061</v>
      </c>
      <c r="D5787">
        <v>35.947290379999998</v>
      </c>
      <c r="E5787">
        <v>0.80889247900000005</v>
      </c>
      <c r="F5787" s="260">
        <v>421</v>
      </c>
      <c r="G5787" s="260">
        <v>405</v>
      </c>
      <c r="H5787" s="260">
        <v>16</v>
      </c>
      <c r="I5787" s="260">
        <v>1550</v>
      </c>
      <c r="J5787" s="260">
        <v>851</v>
      </c>
      <c r="K5787" s="260">
        <v>10</v>
      </c>
      <c r="L5787" s="260">
        <v>689</v>
      </c>
      <c r="M5787" s="260">
        <v>44</v>
      </c>
      <c r="N5787" s="260">
        <v>11250</v>
      </c>
    </row>
    <row r="5788" spans="1:14" x14ac:dyDescent="0.25">
      <c r="A5788" s="263">
        <v>42312</v>
      </c>
      <c r="B5788">
        <v>0.91180247400000003</v>
      </c>
      <c r="C5788">
        <v>127.0604563</v>
      </c>
      <c r="D5788">
        <v>35.94606709</v>
      </c>
      <c r="E5788">
        <v>0.72682899499999998</v>
      </c>
      <c r="F5788" s="260">
        <v>456.28571428571399</v>
      </c>
      <c r="G5788" s="260">
        <v>428.142857142857</v>
      </c>
      <c r="H5788" s="260">
        <v>28.1428571428571</v>
      </c>
      <c r="I5788" s="260">
        <v>1612.8571428571399</v>
      </c>
      <c r="J5788" s="260">
        <v>879.42857142857099</v>
      </c>
      <c r="K5788" s="260">
        <v>15.8571428571429</v>
      </c>
      <c r="L5788" s="260">
        <v>717.57142857142901</v>
      </c>
      <c r="M5788" s="260">
        <v>45.428571428571402</v>
      </c>
      <c r="N5788" s="260">
        <v>11187.142857142901</v>
      </c>
    </row>
    <row r="5789" spans="1:14" x14ac:dyDescent="0.25">
      <c r="A5789" s="263">
        <v>42313</v>
      </c>
      <c r="B5789">
        <v>0.85233709499999999</v>
      </c>
      <c r="C5789">
        <v>123.4028258</v>
      </c>
      <c r="D5789">
        <v>36.200266280000001</v>
      </c>
      <c r="E5789">
        <v>0.66328978199999999</v>
      </c>
      <c r="F5789" s="260">
        <v>491.57142857142901</v>
      </c>
      <c r="G5789" s="260">
        <v>451.28571428571399</v>
      </c>
      <c r="H5789" s="260">
        <v>40.285714285714299</v>
      </c>
      <c r="I5789" s="260">
        <v>1675.7142857142901</v>
      </c>
      <c r="J5789" s="260">
        <v>907.857142857143</v>
      </c>
      <c r="K5789" s="260">
        <v>21.714285714285701</v>
      </c>
      <c r="L5789" s="260">
        <v>746.142857142857</v>
      </c>
      <c r="M5789" s="260">
        <v>46.857142857142897</v>
      </c>
      <c r="N5789" s="260">
        <v>11124.285714285699</v>
      </c>
    </row>
    <row r="5790" spans="1:14" x14ac:dyDescent="0.25">
      <c r="A5790" s="263">
        <v>42314</v>
      </c>
      <c r="B5790">
        <v>6.2297063420000001</v>
      </c>
      <c r="C5790">
        <v>935.78020890000005</v>
      </c>
      <c r="D5790">
        <v>283.5790806</v>
      </c>
      <c r="E5790">
        <v>18.884911550000002</v>
      </c>
      <c r="F5790" s="260">
        <v>526.857142857143</v>
      </c>
      <c r="G5790" s="260">
        <v>474.42857142857099</v>
      </c>
      <c r="H5790" s="260">
        <v>52.428571428571402</v>
      </c>
      <c r="I5790" s="260">
        <v>1738.57142857143</v>
      </c>
      <c r="J5790" s="260">
        <v>936.28571428571399</v>
      </c>
      <c r="K5790" s="260">
        <v>27.571428571428601</v>
      </c>
      <c r="L5790" s="260">
        <v>774.71428571428601</v>
      </c>
      <c r="M5790" s="260">
        <v>48.285714285714299</v>
      </c>
      <c r="N5790" s="260">
        <v>11061.4285714286</v>
      </c>
    </row>
    <row r="5791" spans="1:14" x14ac:dyDescent="0.25">
      <c r="A5791" s="263">
        <v>42315</v>
      </c>
      <c r="B5791">
        <v>16.621989190000001</v>
      </c>
      <c r="C5791">
        <v>2587.1033870000001</v>
      </c>
      <c r="D5791">
        <v>807.31576749999999</v>
      </c>
      <c r="E5791">
        <v>115.4994322</v>
      </c>
      <c r="F5791" s="260">
        <v>562.142857142857</v>
      </c>
      <c r="G5791" s="260">
        <v>497.57142857142901</v>
      </c>
      <c r="H5791" s="260">
        <v>64.571428571428598</v>
      </c>
      <c r="I5791" s="260">
        <v>1801.42857142857</v>
      </c>
      <c r="J5791" s="260">
        <v>964.71428571428601</v>
      </c>
      <c r="K5791" s="260">
        <v>33.428571428571402</v>
      </c>
      <c r="L5791" s="260">
        <v>803.28571428571399</v>
      </c>
      <c r="M5791" s="260">
        <v>49.714285714285701</v>
      </c>
      <c r="N5791" s="260">
        <v>10998.5714285714</v>
      </c>
    </row>
    <row r="5792" spans="1:14" x14ac:dyDescent="0.25">
      <c r="A5792" s="263">
        <v>42316</v>
      </c>
      <c r="B5792">
        <v>4.4457449809999998</v>
      </c>
      <c r="C5792">
        <v>716.0951973</v>
      </c>
      <c r="D5792">
        <v>229.47970230000001</v>
      </c>
      <c r="E5792">
        <v>9.9099613620000007</v>
      </c>
      <c r="F5792" s="260">
        <v>597.42857142857099</v>
      </c>
      <c r="G5792" s="260">
        <v>520.71428571428601</v>
      </c>
      <c r="H5792" s="260">
        <v>76.714285714285694</v>
      </c>
      <c r="I5792" s="260">
        <v>1864.2857142857099</v>
      </c>
      <c r="J5792" s="260">
        <v>993.142857142857</v>
      </c>
      <c r="K5792" s="260">
        <v>39.285714285714299</v>
      </c>
      <c r="L5792" s="260">
        <v>831.857142857143</v>
      </c>
      <c r="M5792" s="260">
        <v>51.142857142857103</v>
      </c>
      <c r="N5792" s="260">
        <v>10935.714285714301</v>
      </c>
    </row>
    <row r="5793" spans="1:14" x14ac:dyDescent="0.25">
      <c r="A5793" s="263">
        <v>42317</v>
      </c>
      <c r="B5793">
        <v>2.5343578070000001</v>
      </c>
      <c r="C5793">
        <v>421.98360869999999</v>
      </c>
      <c r="D5793">
        <v>138.54450729999999</v>
      </c>
      <c r="E5793">
        <v>3.398311063</v>
      </c>
      <c r="F5793" s="260">
        <v>632.71428571428601</v>
      </c>
      <c r="G5793" s="260">
        <v>543.857142857143</v>
      </c>
      <c r="H5793" s="260">
        <v>88.857142857142804</v>
      </c>
      <c r="I5793" s="260">
        <v>1927.1428571428601</v>
      </c>
      <c r="J5793" s="260">
        <v>1021.57142857143</v>
      </c>
      <c r="K5793" s="260">
        <v>45.142857142857103</v>
      </c>
      <c r="L5793" s="260">
        <v>860.42857142857099</v>
      </c>
      <c r="M5793" s="260">
        <v>52.571428571428598</v>
      </c>
      <c r="N5793" s="260">
        <v>10872.857142857099</v>
      </c>
    </row>
    <row r="5794" spans="1:14" x14ac:dyDescent="0.25">
      <c r="A5794" s="263">
        <v>42318</v>
      </c>
      <c r="B5794">
        <v>1.7839613620000001</v>
      </c>
      <c r="C5794">
        <v>306.72718070000002</v>
      </c>
      <c r="D5794">
        <v>102.9616868</v>
      </c>
      <c r="E5794">
        <v>1.8796719550000001</v>
      </c>
      <c r="F5794" s="260">
        <v>668</v>
      </c>
      <c r="G5794" s="260">
        <v>567</v>
      </c>
      <c r="H5794" s="260">
        <v>101</v>
      </c>
      <c r="I5794" s="260">
        <v>1990</v>
      </c>
      <c r="J5794" s="260">
        <v>1050</v>
      </c>
      <c r="K5794" s="260">
        <v>51</v>
      </c>
      <c r="L5794" s="260">
        <v>889</v>
      </c>
      <c r="M5794" s="260">
        <v>54</v>
      </c>
      <c r="N5794" s="260">
        <v>10810</v>
      </c>
    </row>
    <row r="5795" spans="1:14" x14ac:dyDescent="0.25">
      <c r="A5795" s="263">
        <v>42319</v>
      </c>
      <c r="B5795">
        <v>1.396020558</v>
      </c>
      <c r="C5795">
        <v>232.27229360000001</v>
      </c>
      <c r="D5795">
        <v>73.524174840000001</v>
      </c>
      <c r="E5795">
        <v>1.292555874</v>
      </c>
      <c r="F5795" s="260">
        <v>609.57142857142901</v>
      </c>
      <c r="G5795" s="260">
        <v>521.57142857142901</v>
      </c>
      <c r="H5795" s="260">
        <v>88</v>
      </c>
      <c r="I5795" s="260">
        <v>1925.7142857142901</v>
      </c>
      <c r="J5795" s="260">
        <v>1062.8571428571399</v>
      </c>
      <c r="K5795" s="260">
        <v>43.857142857142897</v>
      </c>
      <c r="L5795" s="260">
        <v>819</v>
      </c>
      <c r="M5795" s="260">
        <v>49.714285714285701</v>
      </c>
      <c r="N5795" s="260">
        <v>10162.857142857099</v>
      </c>
    </row>
    <row r="5796" spans="1:14" x14ac:dyDescent="0.25">
      <c r="A5796" s="263">
        <v>42320</v>
      </c>
      <c r="B5796">
        <v>2.3389715629999999</v>
      </c>
      <c r="C5796">
        <v>376.17078199999997</v>
      </c>
      <c r="D5796">
        <v>111.3788854</v>
      </c>
      <c r="E5796">
        <v>2.7607500219999999</v>
      </c>
      <c r="F5796" s="260">
        <v>551.142857142857</v>
      </c>
      <c r="G5796" s="260">
        <v>476.142857142857</v>
      </c>
      <c r="H5796" s="260">
        <v>75</v>
      </c>
      <c r="I5796" s="260">
        <v>1861.42857142857</v>
      </c>
      <c r="J5796" s="260">
        <v>1075.7142857142901</v>
      </c>
      <c r="K5796" s="260">
        <v>36.714285714285701</v>
      </c>
      <c r="L5796" s="260">
        <v>749</v>
      </c>
      <c r="M5796" s="260">
        <v>45.428571428571402</v>
      </c>
      <c r="N5796" s="260">
        <v>9515.7142857142899</v>
      </c>
    </row>
    <row r="5797" spans="1:14" x14ac:dyDescent="0.25">
      <c r="A5797" s="263">
        <v>42321</v>
      </c>
      <c r="B5797">
        <v>2.9732689360000002</v>
      </c>
      <c r="C5797">
        <v>461.66881230000001</v>
      </c>
      <c r="D5797">
        <v>126.5735877</v>
      </c>
      <c r="E5797">
        <v>4.4979471880000004</v>
      </c>
      <c r="F5797" s="260">
        <v>492.71428571428601</v>
      </c>
      <c r="G5797" s="260">
        <v>430.71428571428601</v>
      </c>
      <c r="H5797" s="260">
        <v>62</v>
      </c>
      <c r="I5797" s="260">
        <v>1797.1428571428601</v>
      </c>
      <c r="J5797" s="260">
        <v>1088.57142857143</v>
      </c>
      <c r="K5797" s="260">
        <v>29.571428571428601</v>
      </c>
      <c r="L5797" s="260">
        <v>679</v>
      </c>
      <c r="M5797" s="260">
        <v>41.142857142857103</v>
      </c>
      <c r="N5797" s="260">
        <v>8868.5714285714294</v>
      </c>
    </row>
    <row r="5798" spans="1:14" x14ac:dyDescent="0.25">
      <c r="A5798" s="263">
        <v>42322</v>
      </c>
      <c r="B5798">
        <v>2.7127539440000001</v>
      </c>
      <c r="C5798">
        <v>406.15042019999999</v>
      </c>
      <c r="D5798">
        <v>101.7887286</v>
      </c>
      <c r="E5798">
        <v>3.7026541399999999</v>
      </c>
      <c r="F5798" s="260">
        <v>434.28571428571399</v>
      </c>
      <c r="G5798" s="260">
        <v>385.28571428571399</v>
      </c>
      <c r="H5798" s="260">
        <v>49</v>
      </c>
      <c r="I5798" s="260">
        <v>1732.8571428571399</v>
      </c>
      <c r="J5798" s="260">
        <v>1101.42857142857</v>
      </c>
      <c r="K5798" s="260">
        <v>22.428571428571399</v>
      </c>
      <c r="L5798" s="260">
        <v>609</v>
      </c>
      <c r="M5798" s="260">
        <v>36.857142857142897</v>
      </c>
      <c r="N5798" s="260">
        <v>8221.4285714285706</v>
      </c>
    </row>
    <row r="5799" spans="1:14" x14ac:dyDescent="0.25">
      <c r="A5799" s="263">
        <v>42323</v>
      </c>
      <c r="B5799">
        <v>1.6791890279999999</v>
      </c>
      <c r="C5799">
        <v>242.07956659999999</v>
      </c>
      <c r="D5799">
        <v>54.53008045</v>
      </c>
      <c r="E5799">
        <v>1.6340756400000001</v>
      </c>
      <c r="F5799" s="260">
        <v>375.857142857143</v>
      </c>
      <c r="G5799" s="260">
        <v>339.857142857143</v>
      </c>
      <c r="H5799" s="260">
        <v>36</v>
      </c>
      <c r="I5799" s="260">
        <v>1668.57142857143</v>
      </c>
      <c r="J5799" s="260">
        <v>1114.2857142857099</v>
      </c>
      <c r="K5799" s="260">
        <v>15.285714285714301</v>
      </c>
      <c r="L5799" s="260">
        <v>539</v>
      </c>
      <c r="M5799" s="260">
        <v>32.571428571428598</v>
      </c>
      <c r="N5799" s="260">
        <v>7574.2857142857101</v>
      </c>
    </row>
    <row r="5800" spans="1:14" x14ac:dyDescent="0.25">
      <c r="A5800" s="263">
        <v>42324</v>
      </c>
      <c r="B5800">
        <v>1.2459412679999999</v>
      </c>
      <c r="C5800">
        <v>172.7002751</v>
      </c>
      <c r="D5800">
        <v>34.170971629999997</v>
      </c>
      <c r="E5800">
        <v>1.0331019509999999</v>
      </c>
      <c r="F5800" s="260">
        <v>317.42857142857099</v>
      </c>
      <c r="G5800" s="260">
        <v>294.42857142857099</v>
      </c>
      <c r="H5800" s="260">
        <v>23</v>
      </c>
      <c r="I5800" s="260">
        <v>1604.2857142857099</v>
      </c>
      <c r="J5800" s="260">
        <v>1127.1428571428601</v>
      </c>
      <c r="K5800" s="260">
        <v>8.1428571428571495</v>
      </c>
      <c r="L5800" s="260">
        <v>469</v>
      </c>
      <c r="M5800" s="260">
        <v>28.285714285714299</v>
      </c>
      <c r="N5800" s="260">
        <v>6927.1428571428596</v>
      </c>
    </row>
    <row r="5801" spans="1:14" x14ac:dyDescent="0.25">
      <c r="A5801" s="263">
        <v>42325</v>
      </c>
      <c r="B5801">
        <v>1.2657630609999999</v>
      </c>
      <c r="C5801">
        <v>168.41736979999999</v>
      </c>
      <c r="D5801">
        <v>28.324739470000001</v>
      </c>
      <c r="E5801">
        <v>1.0479720349999999</v>
      </c>
      <c r="F5801" s="260">
        <v>259</v>
      </c>
      <c r="G5801" s="260">
        <v>249</v>
      </c>
      <c r="H5801" s="260">
        <v>10</v>
      </c>
      <c r="I5801" s="260">
        <v>1540</v>
      </c>
      <c r="J5801" s="260">
        <v>1140</v>
      </c>
      <c r="K5801" s="260">
        <v>1</v>
      </c>
      <c r="L5801" s="260">
        <v>399</v>
      </c>
      <c r="M5801" s="260">
        <v>24</v>
      </c>
      <c r="N5801" s="260">
        <v>6280</v>
      </c>
    </row>
    <row r="5802" spans="1:14" x14ac:dyDescent="0.25">
      <c r="A5802" s="263">
        <v>42326</v>
      </c>
      <c r="B5802">
        <v>1.6763573430000001</v>
      </c>
      <c r="C5802">
        <v>213.32461420000001</v>
      </c>
      <c r="D5802">
        <v>36.333464839999998</v>
      </c>
      <c r="E5802">
        <v>1.579297349</v>
      </c>
      <c r="F5802" s="260">
        <v>250.857142857143</v>
      </c>
      <c r="G5802" s="260">
        <v>239.42857142857099</v>
      </c>
      <c r="H5802" s="260">
        <v>11.4285714285714</v>
      </c>
      <c r="I5802" s="260">
        <v>1472.8571428571399</v>
      </c>
      <c r="J5802" s="260">
        <v>1054.57142857143</v>
      </c>
      <c r="K5802" s="260">
        <v>1.71428571428571</v>
      </c>
      <c r="L5802" s="260">
        <v>416.57142857142901</v>
      </c>
      <c r="M5802" s="260">
        <v>23.8571428571429</v>
      </c>
      <c r="N5802" s="260">
        <v>6238.1632653061197</v>
      </c>
    </row>
    <row r="5803" spans="1:14" x14ac:dyDescent="0.25">
      <c r="A5803" s="263">
        <v>42327</v>
      </c>
      <c r="B5803">
        <v>3.3130711000000002</v>
      </c>
      <c r="C5803">
        <v>402.38479080000002</v>
      </c>
      <c r="D5803">
        <v>69.476804830000006</v>
      </c>
      <c r="E5803">
        <v>5.1486650100000002</v>
      </c>
      <c r="F5803" s="260">
        <v>242.71428571428601</v>
      </c>
      <c r="G5803" s="260">
        <v>229.857142857143</v>
      </c>
      <c r="H5803" s="260">
        <v>12.8571428571429</v>
      </c>
      <c r="I5803" s="260">
        <v>1405.7142857142901</v>
      </c>
      <c r="J5803" s="260">
        <v>969.142857142857</v>
      </c>
      <c r="K5803" s="260">
        <v>2.4285714285714302</v>
      </c>
      <c r="L5803" s="260">
        <v>434.142857142857</v>
      </c>
      <c r="M5803" s="260">
        <v>23.714285714285701</v>
      </c>
      <c r="N5803" s="260">
        <v>6196.3265306122403</v>
      </c>
    </row>
    <row r="5804" spans="1:14" x14ac:dyDescent="0.25">
      <c r="A5804" s="263">
        <v>42328</v>
      </c>
      <c r="B5804">
        <v>5.6633694019999998</v>
      </c>
      <c r="C5804">
        <v>654.98323430000005</v>
      </c>
      <c r="D5804">
        <v>114.7793459</v>
      </c>
      <c r="E5804">
        <v>13.187097189999999</v>
      </c>
      <c r="F5804" s="260">
        <v>234.57142857142901</v>
      </c>
      <c r="G5804" s="260">
        <v>220.28571428571399</v>
      </c>
      <c r="H5804" s="260">
        <v>14.285714285714301</v>
      </c>
      <c r="I5804" s="260">
        <v>1338.57142857143</v>
      </c>
      <c r="J5804" s="260">
        <v>883.71428571428601</v>
      </c>
      <c r="K5804" s="260">
        <v>3.1428571428571401</v>
      </c>
      <c r="L5804" s="260">
        <v>451.71428571428601</v>
      </c>
      <c r="M5804" s="260">
        <v>23.571428571428601</v>
      </c>
      <c r="N5804" s="260">
        <v>6154.48979591837</v>
      </c>
    </row>
    <row r="5805" spans="1:14" x14ac:dyDescent="0.25">
      <c r="A5805" s="263">
        <v>42329</v>
      </c>
      <c r="B5805">
        <v>3.4263384879999998</v>
      </c>
      <c r="C5805">
        <v>376.38817770000003</v>
      </c>
      <c r="D5805">
        <v>67.030928270000004</v>
      </c>
      <c r="E5805">
        <v>5.3549840209999999</v>
      </c>
      <c r="F5805" s="260">
        <v>226.42857142857099</v>
      </c>
      <c r="G5805" s="260">
        <v>210.71428571428601</v>
      </c>
      <c r="H5805" s="260">
        <v>15.714285714285699</v>
      </c>
      <c r="I5805" s="260">
        <v>1271.42857142857</v>
      </c>
      <c r="J5805" s="260">
        <v>798.28571428571399</v>
      </c>
      <c r="K5805" s="260">
        <v>3.8571428571428599</v>
      </c>
      <c r="L5805" s="260">
        <v>469.28571428571399</v>
      </c>
      <c r="M5805" s="260">
        <v>23.428571428571399</v>
      </c>
      <c r="N5805" s="260">
        <v>6112.6530612244896</v>
      </c>
    </row>
    <row r="5806" spans="1:14" x14ac:dyDescent="0.25">
      <c r="A5806" s="263">
        <v>42330</v>
      </c>
      <c r="B5806">
        <v>2.5626746539999998</v>
      </c>
      <c r="C5806">
        <v>266.64702990000001</v>
      </c>
      <c r="D5806">
        <v>48.331751099999998</v>
      </c>
      <c r="E5806">
        <v>3.007431773</v>
      </c>
      <c r="F5806" s="260">
        <v>218.28571428571399</v>
      </c>
      <c r="G5806" s="260">
        <v>201.142857142857</v>
      </c>
      <c r="H5806" s="260">
        <v>17.1428571428571</v>
      </c>
      <c r="I5806" s="260">
        <v>1204.2857142857099</v>
      </c>
      <c r="J5806" s="260">
        <v>712.857142857143</v>
      </c>
      <c r="K5806" s="260">
        <v>4.5714285714285703</v>
      </c>
      <c r="L5806" s="260">
        <v>486.857142857143</v>
      </c>
      <c r="M5806" s="260">
        <v>23.285714285714299</v>
      </c>
      <c r="N5806" s="260">
        <v>6070.8163265306102</v>
      </c>
    </row>
    <row r="5807" spans="1:14" x14ac:dyDescent="0.25">
      <c r="A5807" s="263">
        <v>42331</v>
      </c>
      <c r="B5807">
        <v>2.2710111300000002</v>
      </c>
      <c r="C5807">
        <v>223.12489690000001</v>
      </c>
      <c r="D5807">
        <v>41.233256709999999</v>
      </c>
      <c r="E5807">
        <v>2.305325743</v>
      </c>
      <c r="F5807" s="260">
        <v>210.142857142857</v>
      </c>
      <c r="G5807" s="260">
        <v>191.57142857142901</v>
      </c>
      <c r="H5807" s="260">
        <v>18.571428571428601</v>
      </c>
      <c r="I5807" s="260">
        <v>1137.1428571428601</v>
      </c>
      <c r="J5807" s="260">
        <v>627.42857142857099</v>
      </c>
      <c r="K5807" s="260">
        <v>5.28571428571429</v>
      </c>
      <c r="L5807" s="260">
        <v>504.42857142857099</v>
      </c>
      <c r="M5807" s="260">
        <v>23.1428571428571</v>
      </c>
      <c r="N5807" s="260">
        <v>6028.9795918367299</v>
      </c>
    </row>
    <row r="5808" spans="1:14" x14ac:dyDescent="0.25">
      <c r="A5808" s="263">
        <v>42332</v>
      </c>
      <c r="B5808">
        <v>2.0076644529999998</v>
      </c>
      <c r="C5808">
        <v>185.60456339999999</v>
      </c>
      <c r="D5808">
        <v>35.039366170000001</v>
      </c>
      <c r="E5808">
        <v>1.9154194229999999</v>
      </c>
      <c r="F5808" s="260">
        <v>202</v>
      </c>
      <c r="G5808" s="260">
        <v>182</v>
      </c>
      <c r="H5808" s="260">
        <v>20</v>
      </c>
      <c r="I5808" s="260">
        <v>1070</v>
      </c>
      <c r="J5808" s="260">
        <v>542</v>
      </c>
      <c r="K5808" s="260">
        <v>6</v>
      </c>
      <c r="L5808" s="260">
        <v>522</v>
      </c>
      <c r="M5808" s="260">
        <v>23</v>
      </c>
      <c r="N5808" s="260">
        <v>5987.1428571428596</v>
      </c>
    </row>
    <row r="5809" spans="1:14" x14ac:dyDescent="0.25">
      <c r="A5809" s="263">
        <v>42333</v>
      </c>
      <c r="B5809">
        <v>1.7782979919999999</v>
      </c>
      <c r="C5809">
        <v>174.71625349999999</v>
      </c>
      <c r="D5809">
        <v>36.852837880000003</v>
      </c>
      <c r="E5809">
        <v>1.592052061</v>
      </c>
      <c r="F5809" s="260">
        <v>239.857142857143</v>
      </c>
      <c r="G5809" s="260">
        <v>200.142857142857</v>
      </c>
      <c r="H5809" s="260">
        <v>39.714285714285701</v>
      </c>
      <c r="I5809" s="260">
        <v>1137.1428571428601</v>
      </c>
      <c r="J5809" s="260">
        <v>496.71428571428601</v>
      </c>
      <c r="K5809" s="260">
        <v>20</v>
      </c>
      <c r="L5809" s="260">
        <v>620.42857142857099</v>
      </c>
      <c r="M5809" s="260">
        <v>58.571428571428598</v>
      </c>
      <c r="N5809" s="260">
        <v>5945.3061224489802</v>
      </c>
    </row>
    <row r="5810" spans="1:14" x14ac:dyDescent="0.25">
      <c r="A5810" s="263">
        <v>42334</v>
      </c>
      <c r="B5810">
        <v>1.6593672349999999</v>
      </c>
      <c r="C5810">
        <v>172.65763490000001</v>
      </c>
      <c r="D5810">
        <v>39.81571083</v>
      </c>
      <c r="E5810">
        <v>1.42393741</v>
      </c>
      <c r="F5810" s="260">
        <v>277.71428571428601</v>
      </c>
      <c r="G5810" s="260">
        <v>218.28571428571399</v>
      </c>
      <c r="H5810" s="260">
        <v>59.428571428571402</v>
      </c>
      <c r="I5810" s="260">
        <v>1204.2857142857099</v>
      </c>
      <c r="J5810" s="260">
        <v>451.42857142857099</v>
      </c>
      <c r="K5810" s="260">
        <v>34</v>
      </c>
      <c r="L5810" s="260">
        <v>718.857142857143</v>
      </c>
      <c r="M5810" s="260">
        <v>94.142857142857096</v>
      </c>
      <c r="N5810" s="260">
        <v>5903.4693877550999</v>
      </c>
    </row>
    <row r="5811" spans="1:14" x14ac:dyDescent="0.25">
      <c r="A5811" s="263">
        <v>42335</v>
      </c>
      <c r="B5811">
        <v>1.6282187029999999</v>
      </c>
      <c r="C5811">
        <v>178.86215060000001</v>
      </c>
      <c r="D5811">
        <v>44.393987699999997</v>
      </c>
      <c r="E5811">
        <v>1.369271291</v>
      </c>
      <c r="F5811" s="260">
        <v>315.57142857142901</v>
      </c>
      <c r="G5811" s="260">
        <v>236.42857142857099</v>
      </c>
      <c r="H5811" s="260">
        <v>79.142857142857096</v>
      </c>
      <c r="I5811" s="260">
        <v>1271.42857142857</v>
      </c>
      <c r="J5811" s="260">
        <v>406.142857142857</v>
      </c>
      <c r="K5811" s="260">
        <v>48</v>
      </c>
      <c r="L5811" s="260">
        <v>817.28571428571399</v>
      </c>
      <c r="M5811" s="260">
        <v>129.71428571428601</v>
      </c>
      <c r="N5811" s="260">
        <v>5861.6326530612196</v>
      </c>
    </row>
    <row r="5812" spans="1:14" x14ac:dyDescent="0.25">
      <c r="A5812" s="263">
        <v>42336</v>
      </c>
      <c r="B5812">
        <v>1.650872181</v>
      </c>
      <c r="C5812">
        <v>190.92761279999999</v>
      </c>
      <c r="D5812">
        <v>50.411410259999997</v>
      </c>
      <c r="E5812">
        <v>1.380645509</v>
      </c>
      <c r="F5812" s="260">
        <v>353.42857142857099</v>
      </c>
      <c r="G5812" s="260">
        <v>254.57142857142901</v>
      </c>
      <c r="H5812" s="260">
        <v>98.857142857142804</v>
      </c>
      <c r="I5812" s="260">
        <v>1338.57142857143</v>
      </c>
      <c r="J5812" s="260">
        <v>360.857142857143</v>
      </c>
      <c r="K5812" s="260">
        <v>62</v>
      </c>
      <c r="L5812" s="260">
        <v>915.71428571428601</v>
      </c>
      <c r="M5812" s="260">
        <v>165.28571428571399</v>
      </c>
      <c r="N5812" s="260">
        <v>5819.7959183673502</v>
      </c>
    </row>
    <row r="5813" spans="1:14" x14ac:dyDescent="0.25">
      <c r="A5813" s="263">
        <v>42337</v>
      </c>
      <c r="B5813">
        <v>9.2596089720000005</v>
      </c>
      <c r="C5813">
        <v>1124.6139020000001</v>
      </c>
      <c r="D5813">
        <v>313.04039419999998</v>
      </c>
      <c r="E5813">
        <v>31.371010080000001</v>
      </c>
      <c r="F5813" s="260">
        <v>391.28571428571399</v>
      </c>
      <c r="G5813" s="260">
        <v>272.71428571428601</v>
      </c>
      <c r="H5813" s="260">
        <v>118.571428571429</v>
      </c>
      <c r="I5813" s="260">
        <v>1405.7142857142901</v>
      </c>
      <c r="J5813" s="260">
        <v>315.57142857142901</v>
      </c>
      <c r="K5813" s="260">
        <v>76</v>
      </c>
      <c r="L5813" s="260">
        <v>1014.14285714286</v>
      </c>
      <c r="M5813" s="260">
        <v>200.857142857143</v>
      </c>
      <c r="N5813" s="260">
        <v>5777.9591836734699</v>
      </c>
    </row>
    <row r="5814" spans="1:14" x14ac:dyDescent="0.25">
      <c r="A5814" s="263">
        <v>42338</v>
      </c>
      <c r="B5814">
        <v>13.56376972</v>
      </c>
      <c r="C5814">
        <v>1726.055578</v>
      </c>
      <c r="D5814">
        <v>502.91667860000001</v>
      </c>
      <c r="E5814">
        <v>64.066410509999997</v>
      </c>
      <c r="F5814" s="260">
        <v>429.142857142857</v>
      </c>
      <c r="G5814" s="260">
        <v>290.857142857143</v>
      </c>
      <c r="H5814" s="260">
        <v>138.28571428571399</v>
      </c>
      <c r="I5814" s="260">
        <v>1472.8571428571399</v>
      </c>
      <c r="J5814" s="260">
        <v>270.28571428571399</v>
      </c>
      <c r="K5814" s="260">
        <v>90</v>
      </c>
      <c r="L5814" s="260">
        <v>1112.57142857143</v>
      </c>
      <c r="M5814" s="260">
        <v>236.42857142857099</v>
      </c>
      <c r="N5814" s="260">
        <v>5736.1224489795904</v>
      </c>
    </row>
    <row r="5815" spans="1:14" x14ac:dyDescent="0.25">
      <c r="A5815" s="263">
        <v>42339</v>
      </c>
      <c r="B5815">
        <v>26.617836189999998</v>
      </c>
      <c r="C5815">
        <v>3541.662812</v>
      </c>
      <c r="D5815">
        <v>1073.9977490000001</v>
      </c>
      <c r="E5815">
        <v>237.55632919999999</v>
      </c>
      <c r="F5815" s="260">
        <v>467</v>
      </c>
      <c r="G5815" s="260">
        <v>309</v>
      </c>
      <c r="H5815" s="260">
        <v>158</v>
      </c>
      <c r="I5815" s="260">
        <v>1540</v>
      </c>
      <c r="J5815" s="260">
        <v>225</v>
      </c>
      <c r="K5815" s="260">
        <v>104</v>
      </c>
      <c r="L5815" s="260">
        <v>1211</v>
      </c>
      <c r="M5815" s="260">
        <v>272</v>
      </c>
      <c r="N5815" s="260">
        <v>5694.2857142857101</v>
      </c>
    </row>
    <row r="5816" spans="1:14" x14ac:dyDescent="0.25">
      <c r="A5816" s="263">
        <v>42340</v>
      </c>
      <c r="B5816">
        <v>31.71486865</v>
      </c>
      <c r="C5816">
        <v>4380.3489209999998</v>
      </c>
      <c r="D5816">
        <v>1171.2246620000001</v>
      </c>
      <c r="E5816">
        <v>346.69173599999999</v>
      </c>
      <c r="F5816" s="260">
        <v>427.42857142857099</v>
      </c>
      <c r="G5816" s="260">
        <v>285</v>
      </c>
      <c r="H5816" s="260">
        <v>142.42857142857099</v>
      </c>
      <c r="I5816" s="260">
        <v>1598.57142857143</v>
      </c>
      <c r="J5816" s="260">
        <v>398.57142857142901</v>
      </c>
      <c r="K5816" s="260">
        <v>90.714285714285694</v>
      </c>
      <c r="L5816" s="260">
        <v>1109.2857142857099</v>
      </c>
      <c r="M5816" s="260">
        <v>235.857142857143</v>
      </c>
      <c r="N5816" s="260">
        <v>5652.4489795918398</v>
      </c>
    </row>
    <row r="5817" spans="1:14" x14ac:dyDescent="0.25">
      <c r="A5817" s="263">
        <v>42341</v>
      </c>
      <c r="B5817">
        <v>8.4101035619999998</v>
      </c>
      <c r="C5817">
        <v>1204.134599</v>
      </c>
      <c r="D5817">
        <v>281.82977899999997</v>
      </c>
      <c r="E5817">
        <v>25.447468860000001</v>
      </c>
      <c r="F5817" s="260">
        <v>387.857142857143</v>
      </c>
      <c r="G5817" s="260">
        <v>261</v>
      </c>
      <c r="H5817" s="260">
        <v>126.857142857143</v>
      </c>
      <c r="I5817" s="260">
        <v>1657.1428571428601</v>
      </c>
      <c r="J5817" s="260">
        <v>572.142857142857</v>
      </c>
      <c r="K5817" s="260">
        <v>77.428571428571402</v>
      </c>
      <c r="L5817" s="260">
        <v>1007.57142857143</v>
      </c>
      <c r="M5817" s="260">
        <v>199.71428571428601</v>
      </c>
      <c r="N5817" s="260">
        <v>5610.6122448979604</v>
      </c>
    </row>
    <row r="5818" spans="1:14" x14ac:dyDescent="0.25">
      <c r="A5818" s="263">
        <v>42342</v>
      </c>
      <c r="B5818">
        <v>4.8138639919999999</v>
      </c>
      <c r="C5818">
        <v>713.59619510000005</v>
      </c>
      <c r="D5818">
        <v>144.8582451</v>
      </c>
      <c r="E5818">
        <v>8.2138310299999997</v>
      </c>
      <c r="F5818" s="260">
        <v>348.28571428571399</v>
      </c>
      <c r="G5818" s="260">
        <v>237</v>
      </c>
      <c r="H5818" s="260">
        <v>111.28571428571399</v>
      </c>
      <c r="I5818" s="260">
        <v>1715.7142857142901</v>
      </c>
      <c r="J5818" s="260">
        <v>745.71428571428601</v>
      </c>
      <c r="K5818" s="260">
        <v>64.142857142857096</v>
      </c>
      <c r="L5818" s="260">
        <v>905.857142857143</v>
      </c>
      <c r="M5818" s="260">
        <v>163.57142857142901</v>
      </c>
      <c r="N5818" s="260">
        <v>5568.7755102040801</v>
      </c>
    </row>
    <row r="5819" spans="1:14" x14ac:dyDescent="0.25">
      <c r="A5819" s="263">
        <v>42343</v>
      </c>
      <c r="B5819">
        <v>3.539605876</v>
      </c>
      <c r="C5819">
        <v>542.6155129</v>
      </c>
      <c r="D5819">
        <v>94.411604139999994</v>
      </c>
      <c r="E5819">
        <v>4.7742805429999997</v>
      </c>
      <c r="F5819" s="260">
        <v>308.71428571428601</v>
      </c>
      <c r="G5819" s="260">
        <v>213</v>
      </c>
      <c r="H5819" s="260">
        <v>95.714285714285694</v>
      </c>
      <c r="I5819" s="260">
        <v>1774.2857142857099</v>
      </c>
      <c r="J5819" s="260">
        <v>919.28571428571399</v>
      </c>
      <c r="K5819" s="260">
        <v>50.857142857142897</v>
      </c>
      <c r="L5819" s="260">
        <v>804.142857142857</v>
      </c>
      <c r="M5819" s="260">
        <v>127.428571428571</v>
      </c>
      <c r="N5819" s="260">
        <v>5526.9387755101998</v>
      </c>
    </row>
    <row r="5820" spans="1:14" x14ac:dyDescent="0.25">
      <c r="A5820" s="263">
        <v>42344</v>
      </c>
      <c r="B5820">
        <v>2.8883183950000002</v>
      </c>
      <c r="C5820">
        <v>457.39080009999998</v>
      </c>
      <c r="D5820">
        <v>67.164790909999994</v>
      </c>
      <c r="E5820">
        <v>3.2123640280000001</v>
      </c>
      <c r="F5820" s="260">
        <v>269.142857142857</v>
      </c>
      <c r="G5820" s="260">
        <v>189</v>
      </c>
      <c r="H5820" s="260">
        <v>80.142857142857096</v>
      </c>
      <c r="I5820" s="260">
        <v>1832.8571428571399</v>
      </c>
      <c r="J5820" s="260">
        <v>1092.8571428571399</v>
      </c>
      <c r="K5820" s="260">
        <v>37.571428571428598</v>
      </c>
      <c r="L5820" s="260">
        <v>702.42857142857099</v>
      </c>
      <c r="M5820" s="260">
        <v>91.285714285714306</v>
      </c>
      <c r="N5820" s="260">
        <v>5485.1020408163304</v>
      </c>
    </row>
    <row r="5821" spans="1:14" x14ac:dyDescent="0.25">
      <c r="A5821" s="263">
        <v>42345</v>
      </c>
      <c r="B5821">
        <v>2.6051499250000001</v>
      </c>
      <c r="C5821">
        <v>425.73211209999999</v>
      </c>
      <c r="D5821">
        <v>51.673074329999999</v>
      </c>
      <c r="E5821">
        <v>2.572855691</v>
      </c>
      <c r="F5821" s="260">
        <v>229.57142857142901</v>
      </c>
      <c r="G5821" s="260">
        <v>165</v>
      </c>
      <c r="H5821" s="260">
        <v>64.571428571428598</v>
      </c>
      <c r="I5821" s="260">
        <v>1891.42857142857</v>
      </c>
      <c r="J5821" s="260">
        <v>1266.42857142857</v>
      </c>
      <c r="K5821" s="260">
        <v>24.285714285714299</v>
      </c>
      <c r="L5821" s="260">
        <v>600.71428571428601</v>
      </c>
      <c r="M5821" s="260">
        <v>55.142857142857203</v>
      </c>
      <c r="N5821" s="260">
        <v>5443.2653061224501</v>
      </c>
    </row>
    <row r="5822" spans="1:14" x14ac:dyDescent="0.25">
      <c r="A5822" s="263">
        <v>42346</v>
      </c>
      <c r="B5822">
        <v>2.259684391</v>
      </c>
      <c r="C5822">
        <v>380.71162620000001</v>
      </c>
      <c r="D5822">
        <v>37.094978959999999</v>
      </c>
      <c r="E5822">
        <v>1.8881959230000001</v>
      </c>
      <c r="F5822" s="260">
        <v>190</v>
      </c>
      <c r="G5822" s="260">
        <v>141</v>
      </c>
      <c r="H5822" s="260">
        <v>49</v>
      </c>
      <c r="I5822" s="260">
        <v>1950</v>
      </c>
      <c r="J5822" s="260">
        <v>1440</v>
      </c>
      <c r="K5822" s="260">
        <v>11</v>
      </c>
      <c r="L5822" s="260">
        <v>499</v>
      </c>
      <c r="M5822" s="260">
        <v>19</v>
      </c>
      <c r="N5822" s="260">
        <v>5401.4285714285697</v>
      </c>
    </row>
    <row r="5823" spans="1:14" x14ac:dyDescent="0.25">
      <c r="A5823" s="263">
        <v>42347</v>
      </c>
      <c r="B5823">
        <v>2.021822877</v>
      </c>
      <c r="C5823">
        <v>342.8826747</v>
      </c>
      <c r="D5823">
        <v>32.616277719999999</v>
      </c>
      <c r="E5823">
        <v>1.597182756</v>
      </c>
      <c r="F5823" s="260">
        <v>186.71428571428601</v>
      </c>
      <c r="G5823" s="260">
        <v>137.57142857142901</v>
      </c>
      <c r="H5823" s="260">
        <v>49.142857142857103</v>
      </c>
      <c r="I5823" s="260">
        <v>1962.8571428571399</v>
      </c>
      <c r="J5823" s="260">
        <v>1347.1428571428601</v>
      </c>
      <c r="K5823" s="260">
        <v>11.8571428571429</v>
      </c>
      <c r="L5823" s="260">
        <v>603.857142857143</v>
      </c>
      <c r="M5823" s="260">
        <v>21.285714285714299</v>
      </c>
      <c r="N5823" s="260">
        <v>5359.5918367346903</v>
      </c>
    </row>
    <row r="5824" spans="1:14" x14ac:dyDescent="0.25">
      <c r="A5824" s="263">
        <v>42348</v>
      </c>
      <c r="B5824">
        <v>1.8094465239999999</v>
      </c>
      <c r="C5824">
        <v>308.87562359999998</v>
      </c>
      <c r="D5824">
        <v>28.6765221</v>
      </c>
      <c r="E5824">
        <v>1.3549201369999999</v>
      </c>
      <c r="F5824" s="260">
        <v>183.42857142857099</v>
      </c>
      <c r="G5824" s="260">
        <v>134.142857142857</v>
      </c>
      <c r="H5824" s="260">
        <v>49.285714285714299</v>
      </c>
      <c r="I5824" s="260">
        <v>1975.7142857142901</v>
      </c>
      <c r="J5824" s="260">
        <v>1254.2857142857099</v>
      </c>
      <c r="K5824" s="260">
        <v>12.714285714285699</v>
      </c>
      <c r="L5824" s="260">
        <v>708.71428571428601</v>
      </c>
      <c r="M5824" s="260">
        <v>23.571428571428601</v>
      </c>
      <c r="N5824" s="260">
        <v>5317.75510204082</v>
      </c>
    </row>
    <row r="5825" spans="1:14" x14ac:dyDescent="0.25">
      <c r="A5825" s="263">
        <v>42349</v>
      </c>
      <c r="B5825">
        <v>1.670693974</v>
      </c>
      <c r="C5825">
        <v>287.04622769999997</v>
      </c>
      <c r="D5825">
        <v>26.003253820000001</v>
      </c>
      <c r="E5825">
        <v>1.199274009</v>
      </c>
      <c r="F5825" s="260">
        <v>180.142857142857</v>
      </c>
      <c r="G5825" s="260">
        <v>130.71428571428601</v>
      </c>
      <c r="H5825" s="260">
        <v>49.428571428571402</v>
      </c>
      <c r="I5825" s="260">
        <v>1988.57142857143</v>
      </c>
      <c r="J5825" s="260">
        <v>1161.42857142857</v>
      </c>
      <c r="K5825" s="260">
        <v>13.5714285714286</v>
      </c>
      <c r="L5825" s="260">
        <v>813.57142857142901</v>
      </c>
      <c r="M5825" s="260">
        <v>25.8571428571429</v>
      </c>
      <c r="N5825" s="260">
        <v>5275.9183673469397</v>
      </c>
    </row>
    <row r="5826" spans="1:14" x14ac:dyDescent="0.25">
      <c r="A5826" s="263">
        <v>42350</v>
      </c>
      <c r="B5826">
        <v>1.495129522</v>
      </c>
      <c r="C5826">
        <v>258.5429231</v>
      </c>
      <c r="D5826">
        <v>22.846262580000001</v>
      </c>
      <c r="E5826">
        <v>1.013991461</v>
      </c>
      <c r="F5826" s="260">
        <v>176.857142857143</v>
      </c>
      <c r="G5826" s="260">
        <v>127.28571428571399</v>
      </c>
      <c r="H5826" s="260">
        <v>49.571428571428598</v>
      </c>
      <c r="I5826" s="260">
        <v>2001.42857142857</v>
      </c>
      <c r="J5826" s="260">
        <v>1068.57142857143</v>
      </c>
      <c r="K5826" s="260">
        <v>14.4285714285714</v>
      </c>
      <c r="L5826" s="260">
        <v>918.42857142857099</v>
      </c>
      <c r="M5826" s="260">
        <v>28.1428571428571</v>
      </c>
      <c r="N5826" s="260">
        <v>5234.0816326530603</v>
      </c>
    </row>
    <row r="5827" spans="1:14" x14ac:dyDescent="0.25">
      <c r="A5827" s="263">
        <v>42351</v>
      </c>
      <c r="B5827">
        <v>1.345050233</v>
      </c>
      <c r="C5827">
        <v>234.0848565</v>
      </c>
      <c r="D5827">
        <v>20.171141890000001</v>
      </c>
      <c r="E5827">
        <v>0.86208393900000002</v>
      </c>
      <c r="F5827" s="260">
        <v>173.57142857142901</v>
      </c>
      <c r="G5827" s="260">
        <v>123.857142857143</v>
      </c>
      <c r="H5827" s="260">
        <v>49.714285714285701</v>
      </c>
      <c r="I5827" s="260">
        <v>2014.2857142857099</v>
      </c>
      <c r="J5827" s="260">
        <v>975.71428571428601</v>
      </c>
      <c r="K5827" s="260">
        <v>15.285714285714301</v>
      </c>
      <c r="L5827" s="260">
        <v>1023.28571428571</v>
      </c>
      <c r="M5827" s="260">
        <v>30.428571428571399</v>
      </c>
      <c r="N5827" s="260">
        <v>5192.24489795918</v>
      </c>
    </row>
    <row r="5828" spans="1:14" x14ac:dyDescent="0.25">
      <c r="A5828" s="263">
        <v>42352</v>
      </c>
      <c r="B5828">
        <v>1.7103375590000001</v>
      </c>
      <c r="C5828">
        <v>299.55731609999998</v>
      </c>
      <c r="D5828">
        <v>25.16365897</v>
      </c>
      <c r="E5828">
        <v>1.20476483</v>
      </c>
      <c r="F5828" s="260">
        <v>170.28571428571399</v>
      </c>
      <c r="G5828" s="260">
        <v>120.428571428571</v>
      </c>
      <c r="H5828" s="260">
        <v>49.857142857142897</v>
      </c>
      <c r="I5828" s="260">
        <v>2027.1428571428601</v>
      </c>
      <c r="J5828" s="260">
        <v>882.857142857143</v>
      </c>
      <c r="K5828" s="260">
        <v>16.1428571428571</v>
      </c>
      <c r="L5828" s="260">
        <v>1128.1428571428601</v>
      </c>
      <c r="M5828" s="260">
        <v>32.714285714285701</v>
      </c>
      <c r="N5828" s="260">
        <v>5150.4081632653097</v>
      </c>
    </row>
    <row r="5829" spans="1:14" x14ac:dyDescent="0.25">
      <c r="A5829" s="263">
        <v>42353</v>
      </c>
      <c r="B5829">
        <v>3.5679227230000001</v>
      </c>
      <c r="C5829">
        <v>628.86778749999996</v>
      </c>
      <c r="D5829">
        <v>51.480843389999997</v>
      </c>
      <c r="E5829">
        <v>4.3351537660000004</v>
      </c>
      <c r="F5829" s="260">
        <v>167</v>
      </c>
      <c r="G5829" s="260">
        <v>117</v>
      </c>
      <c r="H5829" s="260">
        <v>50</v>
      </c>
      <c r="I5829" s="260">
        <v>2040</v>
      </c>
      <c r="J5829" s="260">
        <v>790</v>
      </c>
      <c r="K5829" s="260">
        <v>17</v>
      </c>
      <c r="L5829" s="260">
        <v>1233</v>
      </c>
      <c r="M5829" s="260">
        <v>35</v>
      </c>
      <c r="N5829" s="260">
        <v>5108.5714285714303</v>
      </c>
    </row>
    <row r="5830" spans="1:14" x14ac:dyDescent="0.25">
      <c r="A5830" s="263">
        <v>42354</v>
      </c>
      <c r="B5830">
        <v>3.3413879469999999</v>
      </c>
      <c r="C5830">
        <v>582.95954419999998</v>
      </c>
      <c r="D5830">
        <v>54.23359043</v>
      </c>
      <c r="E5830">
        <v>3.8080626999999998</v>
      </c>
      <c r="F5830" s="260">
        <v>187.857142857143</v>
      </c>
      <c r="G5830" s="260">
        <v>127.571428571429</v>
      </c>
      <c r="H5830" s="260">
        <v>60.285714285714299</v>
      </c>
      <c r="I5830" s="260">
        <v>2019.2857142857099</v>
      </c>
      <c r="J5830" s="260">
        <v>784</v>
      </c>
      <c r="K5830" s="260">
        <v>22.928571428571399</v>
      </c>
      <c r="L5830" s="260">
        <v>1212.3571428571399</v>
      </c>
      <c r="M5830" s="260">
        <v>56.714285714285701</v>
      </c>
      <c r="N5830" s="260">
        <v>5066.7346938775499</v>
      </c>
    </row>
    <row r="5831" spans="1:14" x14ac:dyDescent="0.25">
      <c r="A5831" s="263">
        <v>42355</v>
      </c>
      <c r="B5831">
        <v>2.3049913470000001</v>
      </c>
      <c r="C5831">
        <v>398.01800300000002</v>
      </c>
      <c r="D5831">
        <v>41.565711389999997</v>
      </c>
      <c r="E5831">
        <v>1.7763261480000001</v>
      </c>
      <c r="F5831" s="260">
        <v>208.71428571428601</v>
      </c>
      <c r="G5831" s="260">
        <v>138.142857142857</v>
      </c>
      <c r="H5831" s="260">
        <v>70.571428571428598</v>
      </c>
      <c r="I5831" s="260">
        <v>1998.57142857143</v>
      </c>
      <c r="J5831" s="260">
        <v>778</v>
      </c>
      <c r="K5831" s="260">
        <v>28.8571428571429</v>
      </c>
      <c r="L5831" s="260">
        <v>1191.7142857142901</v>
      </c>
      <c r="M5831" s="260">
        <v>78.428571428571402</v>
      </c>
      <c r="N5831" s="260">
        <v>5024.8979591836696</v>
      </c>
    </row>
    <row r="5832" spans="1:14" x14ac:dyDescent="0.25">
      <c r="A5832" s="263">
        <v>42356</v>
      </c>
      <c r="B5832">
        <v>1.738654406</v>
      </c>
      <c r="C5832">
        <v>297.1131871</v>
      </c>
      <c r="D5832">
        <v>34.486160470000002</v>
      </c>
      <c r="E5832">
        <v>1.1850856139999999</v>
      </c>
      <c r="F5832" s="260">
        <v>229.57142857142901</v>
      </c>
      <c r="G5832" s="260">
        <v>148.71428571428601</v>
      </c>
      <c r="H5832" s="260">
        <v>80.857142857142904</v>
      </c>
      <c r="I5832" s="260">
        <v>1977.8571428571399</v>
      </c>
      <c r="J5832" s="260">
        <v>772</v>
      </c>
      <c r="K5832" s="260">
        <v>34.785714285714299</v>
      </c>
      <c r="L5832" s="260">
        <v>1171.07142857143</v>
      </c>
      <c r="M5832" s="260">
        <v>100.142857142857</v>
      </c>
      <c r="N5832" s="260">
        <v>4983.0612244898002</v>
      </c>
    </row>
    <row r="5833" spans="1:14" x14ac:dyDescent="0.25">
      <c r="A5833" s="263">
        <v>42357</v>
      </c>
      <c r="B5833">
        <v>1.4866344680000001</v>
      </c>
      <c r="C5833">
        <v>251.38564099999999</v>
      </c>
      <c r="D5833">
        <v>32.166352459999999</v>
      </c>
      <c r="E5833">
        <v>0.94020341699999999</v>
      </c>
      <c r="F5833" s="260">
        <v>250.42857142857099</v>
      </c>
      <c r="G5833" s="260">
        <v>159.28571428571399</v>
      </c>
      <c r="H5833" s="260">
        <v>91.142857142857096</v>
      </c>
      <c r="I5833" s="260">
        <v>1957.1428571428601</v>
      </c>
      <c r="J5833" s="260">
        <v>766</v>
      </c>
      <c r="K5833" s="260">
        <v>40.714285714285701</v>
      </c>
      <c r="L5833" s="260">
        <v>1150.42857142857</v>
      </c>
      <c r="M5833" s="260">
        <v>121.857142857143</v>
      </c>
      <c r="N5833" s="260">
        <v>4941.2244897959199</v>
      </c>
    </row>
    <row r="5834" spans="1:14" x14ac:dyDescent="0.25">
      <c r="A5834" s="263">
        <v>42358</v>
      </c>
      <c r="B5834">
        <v>1.2629313769999999</v>
      </c>
      <c r="C5834">
        <v>211.29780109999999</v>
      </c>
      <c r="D5834">
        <v>29.6019568</v>
      </c>
      <c r="E5834">
        <v>0.73592671300000001</v>
      </c>
      <c r="F5834" s="260">
        <v>271.28571428571399</v>
      </c>
      <c r="G5834" s="260">
        <v>169.857142857143</v>
      </c>
      <c r="H5834" s="260">
        <v>101.428571428571</v>
      </c>
      <c r="I5834" s="260">
        <v>1936.42857142857</v>
      </c>
      <c r="J5834" s="260">
        <v>760</v>
      </c>
      <c r="K5834" s="260">
        <v>46.642857142857103</v>
      </c>
      <c r="L5834" s="260">
        <v>1129.7857142857099</v>
      </c>
      <c r="M5834" s="260">
        <v>143.57142857142901</v>
      </c>
      <c r="N5834" s="260">
        <v>4899.3877551020396</v>
      </c>
    </row>
    <row r="5835" spans="1:14" x14ac:dyDescent="0.25">
      <c r="A5835" s="263">
        <v>42359</v>
      </c>
      <c r="B5835">
        <v>1.1808125199999999</v>
      </c>
      <c r="C5835">
        <v>195.44538929999999</v>
      </c>
      <c r="D5835">
        <v>29.8050575</v>
      </c>
      <c r="E5835">
        <v>0.66051970999999998</v>
      </c>
      <c r="F5835" s="260">
        <v>292.142857142857</v>
      </c>
      <c r="G5835" s="260">
        <v>180.42857142857099</v>
      </c>
      <c r="H5835" s="260">
        <v>111.71428571428601</v>
      </c>
      <c r="I5835" s="260">
        <v>1915.7142857142901</v>
      </c>
      <c r="J5835" s="260">
        <v>754</v>
      </c>
      <c r="K5835" s="260">
        <v>52.571428571428598</v>
      </c>
      <c r="L5835" s="260">
        <v>1109.1428571428601</v>
      </c>
      <c r="M5835" s="260">
        <v>165.28571428571399</v>
      </c>
      <c r="N5835" s="260">
        <v>4857.5510204081602</v>
      </c>
    </row>
    <row r="5836" spans="1:14" x14ac:dyDescent="0.25">
      <c r="A5836" s="263">
        <v>42360</v>
      </c>
      <c r="B5836">
        <v>27.948727999999999</v>
      </c>
      <c r="C5836">
        <v>4575.9893380000003</v>
      </c>
      <c r="D5836">
        <v>755.82304099999999</v>
      </c>
      <c r="E5836">
        <v>238.12475420000001</v>
      </c>
      <c r="F5836" s="260">
        <v>313</v>
      </c>
      <c r="G5836" s="260">
        <v>191</v>
      </c>
      <c r="H5836" s="260">
        <v>122</v>
      </c>
      <c r="I5836" s="260">
        <v>1895</v>
      </c>
      <c r="J5836" s="260">
        <v>748</v>
      </c>
      <c r="K5836" s="260">
        <v>58.5</v>
      </c>
      <c r="L5836" s="260">
        <v>1088.5</v>
      </c>
      <c r="M5836" s="260">
        <v>187</v>
      </c>
      <c r="N5836" s="260">
        <v>4815.7142857142899</v>
      </c>
    </row>
    <row r="5837" spans="1:14" x14ac:dyDescent="0.25">
      <c r="A5837" s="263">
        <v>42361</v>
      </c>
      <c r="B5837">
        <v>33.413879469999998</v>
      </c>
      <c r="C5837">
        <v>5410.9863599999999</v>
      </c>
      <c r="D5837">
        <v>963.83194549999996</v>
      </c>
      <c r="E5837">
        <v>366.26165079999998</v>
      </c>
      <c r="F5837" s="260">
        <v>333.857142857143</v>
      </c>
      <c r="G5837" s="260">
        <v>201.57142857142901</v>
      </c>
      <c r="H5837" s="260">
        <v>132.28571428571399</v>
      </c>
      <c r="I5837" s="260">
        <v>1874.2857142857099</v>
      </c>
      <c r="J5837" s="260">
        <v>742</v>
      </c>
      <c r="K5837" s="260">
        <v>64.428571428571402</v>
      </c>
      <c r="L5837" s="260">
        <v>1067.8571428571399</v>
      </c>
      <c r="M5837" s="260">
        <v>208.71428571428601</v>
      </c>
      <c r="N5837" s="260">
        <v>4773.8775510204096</v>
      </c>
    </row>
    <row r="5838" spans="1:14" x14ac:dyDescent="0.25">
      <c r="A5838" s="263">
        <v>42362</v>
      </c>
      <c r="B5838">
        <v>103.6396601</v>
      </c>
      <c r="C5838">
        <v>16597.74351</v>
      </c>
      <c r="D5838">
        <v>3176.2772359999999</v>
      </c>
      <c r="E5838">
        <v>3834.8218849999998</v>
      </c>
      <c r="F5838" s="260">
        <v>354.71428571428601</v>
      </c>
      <c r="G5838" s="260">
        <v>212.142857142857</v>
      </c>
      <c r="H5838" s="260">
        <v>142.57142857142901</v>
      </c>
      <c r="I5838" s="260">
        <v>1853.57142857143</v>
      </c>
      <c r="J5838" s="260">
        <v>736</v>
      </c>
      <c r="K5838" s="260">
        <v>70.357142857142904</v>
      </c>
      <c r="L5838" s="260">
        <v>1047.2142857142901</v>
      </c>
      <c r="M5838" s="260">
        <v>230.42857142857099</v>
      </c>
      <c r="N5838" s="260">
        <v>4732.0408163265301</v>
      </c>
    </row>
    <row r="5839" spans="1:14" x14ac:dyDescent="0.25">
      <c r="A5839" s="263">
        <v>42363</v>
      </c>
      <c r="B5839">
        <v>16.763573430000001</v>
      </c>
      <c r="C5839">
        <v>2654.6603300000002</v>
      </c>
      <c r="D5839">
        <v>543.96742070000005</v>
      </c>
      <c r="E5839">
        <v>90.169637800000004</v>
      </c>
      <c r="F5839" s="260">
        <v>375.57142857142901</v>
      </c>
      <c r="G5839" s="260">
        <v>222.71428571428601</v>
      </c>
      <c r="H5839" s="260">
        <v>152.857142857143</v>
      </c>
      <c r="I5839" s="260">
        <v>1832.8571428571399</v>
      </c>
      <c r="J5839" s="260">
        <v>730</v>
      </c>
      <c r="K5839" s="260">
        <v>76.285714285714306</v>
      </c>
      <c r="L5839" s="260">
        <v>1026.57142857143</v>
      </c>
      <c r="M5839" s="260">
        <v>252.142857142857</v>
      </c>
      <c r="N5839" s="260">
        <v>4690.2040816326498</v>
      </c>
    </row>
    <row r="5840" spans="1:14" x14ac:dyDescent="0.25">
      <c r="A5840" s="263">
        <v>42364</v>
      </c>
      <c r="B5840">
        <v>15.885751170000001</v>
      </c>
      <c r="C5840">
        <v>2487.2184440000001</v>
      </c>
      <c r="D5840">
        <v>544.10967149999999</v>
      </c>
      <c r="E5840">
        <v>79.992490180000004</v>
      </c>
      <c r="F5840" s="260">
        <v>396.42857142857099</v>
      </c>
      <c r="G5840" s="260">
        <v>233.28571428571399</v>
      </c>
      <c r="H5840" s="260">
        <v>163.142857142857</v>
      </c>
      <c r="I5840" s="260">
        <v>1812.1428571428601</v>
      </c>
      <c r="J5840" s="260">
        <v>724</v>
      </c>
      <c r="K5840" s="260">
        <v>82.214285714285694</v>
      </c>
      <c r="L5840" s="260">
        <v>1005.92857142857</v>
      </c>
      <c r="M5840" s="260">
        <v>273.857142857143</v>
      </c>
      <c r="N5840" s="260">
        <v>4648.3673469387804</v>
      </c>
    </row>
    <row r="5841" spans="1:14" x14ac:dyDescent="0.25">
      <c r="A5841" s="263">
        <v>42365</v>
      </c>
      <c r="B5841">
        <v>133.93868639999999</v>
      </c>
      <c r="C5841">
        <v>20730.95334</v>
      </c>
      <c r="D5841">
        <v>4828.9565169999996</v>
      </c>
      <c r="E5841">
        <v>6152.7732599999999</v>
      </c>
      <c r="F5841" s="260">
        <v>417.28571428571399</v>
      </c>
      <c r="G5841" s="260">
        <v>243.857142857143</v>
      </c>
      <c r="H5841" s="260">
        <v>173.42857142857099</v>
      </c>
      <c r="I5841" s="260">
        <v>1791.42857142857</v>
      </c>
      <c r="J5841" s="260">
        <v>718</v>
      </c>
      <c r="K5841" s="260">
        <v>88.142857142857096</v>
      </c>
      <c r="L5841" s="260">
        <v>985.28571428571399</v>
      </c>
      <c r="M5841" s="260">
        <v>295.57142857142901</v>
      </c>
      <c r="N5841" s="260">
        <v>4606.5306122449001</v>
      </c>
    </row>
    <row r="5842" spans="1:14" x14ac:dyDescent="0.25">
      <c r="A5842" s="263">
        <v>42366</v>
      </c>
      <c r="B5842">
        <v>142.71690889999999</v>
      </c>
      <c r="C5842">
        <v>21834.219120000002</v>
      </c>
      <c r="D5842">
        <v>5402.6260609999999</v>
      </c>
      <c r="E5842">
        <v>6868.3039170000002</v>
      </c>
      <c r="F5842" s="260">
        <v>438.142857142857</v>
      </c>
      <c r="G5842" s="260">
        <v>254.42857142857099</v>
      </c>
      <c r="H5842" s="260">
        <v>183.71428571428601</v>
      </c>
      <c r="I5842" s="260">
        <v>1770.7142857142901</v>
      </c>
      <c r="J5842" s="260">
        <v>712</v>
      </c>
      <c r="K5842" s="260">
        <v>94.071428571428598</v>
      </c>
      <c r="L5842" s="260">
        <v>964.642857142857</v>
      </c>
      <c r="M5842" s="260">
        <v>317.28571428571399</v>
      </c>
      <c r="N5842" s="260">
        <v>4564.6938775510198</v>
      </c>
    </row>
    <row r="5843" spans="1:14" x14ac:dyDescent="0.25">
      <c r="A5843" s="263">
        <v>42367</v>
      </c>
      <c r="B5843">
        <v>73.340633760000003</v>
      </c>
      <c r="C5843">
        <v>11089.10382</v>
      </c>
      <c r="D5843">
        <v>2908.5135169999999</v>
      </c>
      <c r="E5843">
        <v>1794.451427</v>
      </c>
      <c r="F5843" s="260">
        <v>459</v>
      </c>
      <c r="G5843" s="260">
        <v>265</v>
      </c>
      <c r="H5843" s="260">
        <v>194</v>
      </c>
      <c r="I5843" s="260">
        <v>1750</v>
      </c>
      <c r="J5843" s="260">
        <v>706</v>
      </c>
      <c r="K5843" s="260">
        <v>100</v>
      </c>
      <c r="L5843" s="260">
        <v>944</v>
      </c>
      <c r="M5843" s="260">
        <v>339</v>
      </c>
      <c r="N5843" s="260">
        <v>4522.8571428571404</v>
      </c>
    </row>
    <row r="5844" spans="1:14" x14ac:dyDescent="0.25">
      <c r="A5844" s="263">
        <v>42368</v>
      </c>
      <c r="B5844">
        <v>20.69961516</v>
      </c>
      <c r="C5844">
        <v>3196.2098339999998</v>
      </c>
      <c r="D5844">
        <v>731.73021310000001</v>
      </c>
      <c r="E5844">
        <v>134.76028410000001</v>
      </c>
      <c r="F5844" s="260">
        <v>409.142857142857</v>
      </c>
      <c r="G5844" s="260">
        <v>241.28571428571399</v>
      </c>
      <c r="H5844" s="260">
        <v>167.857142857143</v>
      </c>
      <c r="I5844" s="260">
        <v>1787.1428571428601</v>
      </c>
      <c r="J5844" s="260">
        <v>845.142857142857</v>
      </c>
      <c r="K5844" s="260">
        <v>87.142857142857096</v>
      </c>
      <c r="L5844" s="260">
        <v>854.857142857143</v>
      </c>
      <c r="M5844" s="260">
        <v>294.57142857142901</v>
      </c>
      <c r="N5844" s="260">
        <v>4481.0204081632701</v>
      </c>
    </row>
    <row r="5845" spans="1:14" x14ac:dyDescent="0.25">
      <c r="A5845" s="263">
        <v>42369</v>
      </c>
      <c r="B5845">
        <v>9.9108964539999995</v>
      </c>
      <c r="C5845">
        <v>1562.1385090000001</v>
      </c>
      <c r="D5845">
        <v>307.65687939999998</v>
      </c>
      <c r="E5845">
        <v>28.572362859999998</v>
      </c>
      <c r="F5845" s="260">
        <v>359.28571428571399</v>
      </c>
      <c r="G5845" s="260">
        <v>217.57142857142901</v>
      </c>
      <c r="H5845" s="260">
        <v>141.71428571428601</v>
      </c>
      <c r="I5845" s="260">
        <v>1824.2857142857099</v>
      </c>
      <c r="J5845" s="260">
        <v>984.28571428571399</v>
      </c>
      <c r="K5845" s="260">
        <v>74.285714285714306</v>
      </c>
      <c r="L5845" s="260">
        <v>765.71428571428601</v>
      </c>
      <c r="M5845" s="260">
        <v>250.142857142857</v>
      </c>
      <c r="N5845" s="260">
        <v>4439.1836734693898</v>
      </c>
    </row>
    <row r="5846" spans="1:14" x14ac:dyDescent="0.25">
      <c r="A5846" s="263">
        <v>42370</v>
      </c>
      <c r="B5846">
        <v>7.0225780589999998</v>
      </c>
      <c r="C5846">
        <v>1129.4231709999999</v>
      </c>
      <c r="D5846">
        <v>187.746016</v>
      </c>
      <c r="E5846">
        <v>14.283333799999999</v>
      </c>
      <c r="F5846" s="260">
        <v>309.42857142857099</v>
      </c>
      <c r="G5846" s="260">
        <v>193.857142857143</v>
      </c>
      <c r="H5846" s="260">
        <v>115.571428571429</v>
      </c>
      <c r="I5846" s="260">
        <v>1861.42857142857</v>
      </c>
      <c r="J5846" s="260">
        <v>1123.42857142857</v>
      </c>
      <c r="K5846" s="260">
        <v>61.428571428571402</v>
      </c>
      <c r="L5846" s="260">
        <v>676.57142857142901</v>
      </c>
      <c r="M5846" s="260">
        <v>205.71428571428601</v>
      </c>
      <c r="N5846" s="260">
        <v>4397.3469387755104</v>
      </c>
    </row>
    <row r="5847" spans="1:14" x14ac:dyDescent="0.25">
      <c r="A5847" s="263">
        <v>42371</v>
      </c>
      <c r="B5847">
        <v>5.691686249</v>
      </c>
      <c r="C5847">
        <v>933.64469789999998</v>
      </c>
      <c r="D5847">
        <v>127.6472849</v>
      </c>
      <c r="E5847">
        <v>8.6420642809999997</v>
      </c>
      <c r="F5847" s="260">
        <v>259.57142857142901</v>
      </c>
      <c r="G5847" s="260">
        <v>170.142857142857</v>
      </c>
      <c r="H5847" s="260">
        <v>89.428571428571402</v>
      </c>
      <c r="I5847" s="260">
        <v>1898.57142857143</v>
      </c>
      <c r="J5847" s="260">
        <v>1262.57142857143</v>
      </c>
      <c r="K5847" s="260">
        <v>48.571428571428598</v>
      </c>
      <c r="L5847" s="260">
        <v>587.42857142857099</v>
      </c>
      <c r="M5847" s="260">
        <v>161.28571428571399</v>
      </c>
      <c r="N5847" s="260">
        <v>4355.51020408163</v>
      </c>
    </row>
    <row r="5848" spans="1:14" x14ac:dyDescent="0.25">
      <c r="A5848" s="263">
        <v>42372</v>
      </c>
      <c r="B5848">
        <v>4.7855471449999998</v>
      </c>
      <c r="C5848">
        <v>800.36225049999996</v>
      </c>
      <c r="D5848">
        <v>86.710832749999994</v>
      </c>
      <c r="E5848">
        <v>6.0028369890000004</v>
      </c>
      <c r="F5848" s="260">
        <v>209.71428571428601</v>
      </c>
      <c r="G5848" s="260">
        <v>146.42857142857099</v>
      </c>
      <c r="H5848" s="260">
        <v>63.285714285714299</v>
      </c>
      <c r="I5848" s="260">
        <v>1935.7142857142901</v>
      </c>
      <c r="J5848" s="260">
        <v>1401.7142857142901</v>
      </c>
      <c r="K5848" s="260">
        <v>35.714285714285701</v>
      </c>
      <c r="L5848" s="260">
        <v>498.28571428571399</v>
      </c>
      <c r="M5848" s="260">
        <v>116.857142857143</v>
      </c>
      <c r="N5848" s="260">
        <v>4313.6734693877597</v>
      </c>
    </row>
    <row r="5849" spans="1:14" x14ac:dyDescent="0.25">
      <c r="A5849" s="263">
        <v>42373</v>
      </c>
      <c r="B5849">
        <v>4.1908933580000003</v>
      </c>
      <c r="C5849">
        <v>714.35812859999999</v>
      </c>
      <c r="D5849">
        <v>57.883182179999999</v>
      </c>
      <c r="E5849">
        <v>4.7675590779999997</v>
      </c>
      <c r="F5849" s="260">
        <v>159.857142857143</v>
      </c>
      <c r="G5849" s="260">
        <v>122.71428571428601</v>
      </c>
      <c r="H5849" s="260">
        <v>37.142857142857103</v>
      </c>
      <c r="I5849" s="260">
        <v>1972.8571428571399</v>
      </c>
      <c r="J5849" s="260">
        <v>1540.8571428571399</v>
      </c>
      <c r="K5849" s="260">
        <v>22.8571428571429</v>
      </c>
      <c r="L5849" s="260">
        <v>409.142857142857</v>
      </c>
      <c r="M5849" s="260">
        <v>72.428571428571402</v>
      </c>
      <c r="N5849" s="260">
        <v>4271.8367346938803</v>
      </c>
    </row>
    <row r="5850" spans="1:14" x14ac:dyDescent="0.25">
      <c r="A5850" s="263">
        <v>42374</v>
      </c>
      <c r="B5850">
        <v>3.7661406519999998</v>
      </c>
      <c r="C5850">
        <v>654.04305020000004</v>
      </c>
      <c r="D5850">
        <v>35.793400759999997</v>
      </c>
      <c r="E5850">
        <v>3.928219935</v>
      </c>
      <c r="F5850" s="260">
        <v>110</v>
      </c>
      <c r="G5850" s="260">
        <v>99</v>
      </c>
      <c r="H5850" s="260">
        <v>11</v>
      </c>
      <c r="I5850" s="260">
        <v>2010</v>
      </c>
      <c r="J5850" s="260">
        <v>1680</v>
      </c>
      <c r="K5850" s="260">
        <v>10</v>
      </c>
      <c r="L5850" s="260">
        <v>320</v>
      </c>
      <c r="M5850" s="260">
        <v>28</v>
      </c>
      <c r="N5850" s="260">
        <v>4230</v>
      </c>
    </row>
    <row r="5851" spans="1:14" x14ac:dyDescent="0.25">
      <c r="A5851" s="263">
        <v>42375</v>
      </c>
      <c r="B5851">
        <v>3.3413879469999999</v>
      </c>
      <c r="C5851">
        <v>582.75333290000003</v>
      </c>
      <c r="D5851">
        <v>38.60276855</v>
      </c>
      <c r="E5851">
        <v>3.135944463</v>
      </c>
      <c r="F5851" s="260">
        <v>133.71428571428601</v>
      </c>
      <c r="G5851" s="260">
        <v>102.857142857143</v>
      </c>
      <c r="H5851" s="260">
        <v>30.8571428571429</v>
      </c>
      <c r="I5851" s="260">
        <v>2018.57142857143</v>
      </c>
      <c r="J5851" s="260">
        <v>1595.7142857142901</v>
      </c>
      <c r="K5851" s="260">
        <v>18.571428571428601</v>
      </c>
      <c r="L5851" s="260">
        <v>404.28571428571399</v>
      </c>
      <c r="M5851" s="260">
        <v>35.714285714285701</v>
      </c>
      <c r="N5851" s="260">
        <v>4980.8571428571404</v>
      </c>
    </row>
    <row r="5852" spans="1:14" x14ac:dyDescent="0.25">
      <c r="A5852" s="263">
        <v>42376</v>
      </c>
      <c r="B5852">
        <v>3.0865363239999999</v>
      </c>
      <c r="C5852">
        <v>540.59184540000001</v>
      </c>
      <c r="D5852">
        <v>41.982537960000002</v>
      </c>
      <c r="E5852">
        <v>2.6788693139999999</v>
      </c>
      <c r="F5852" s="260">
        <v>157.42857142857099</v>
      </c>
      <c r="G5852" s="260">
        <v>106.71428571428601</v>
      </c>
      <c r="H5852" s="260">
        <v>50.714285714285701</v>
      </c>
      <c r="I5852" s="260">
        <v>2027.1428571428601</v>
      </c>
      <c r="J5852" s="260">
        <v>1511.42857142857</v>
      </c>
      <c r="K5852" s="260">
        <v>27.1428571428571</v>
      </c>
      <c r="L5852" s="260">
        <v>488.57142857142901</v>
      </c>
      <c r="M5852" s="260">
        <v>43.428571428571402</v>
      </c>
      <c r="N5852" s="260">
        <v>5731.7142857142899</v>
      </c>
    </row>
    <row r="5853" spans="1:14" x14ac:dyDescent="0.25">
      <c r="A5853" s="263">
        <v>42377</v>
      </c>
      <c r="B5853">
        <v>3.8510911929999998</v>
      </c>
      <c r="C5853">
        <v>677.35192529999995</v>
      </c>
      <c r="D5853">
        <v>60.272437979999999</v>
      </c>
      <c r="E5853">
        <v>4.0228128099999996</v>
      </c>
      <c r="F5853" s="260">
        <v>181.142857142857</v>
      </c>
      <c r="G5853" s="260">
        <v>110.571428571429</v>
      </c>
      <c r="H5853" s="260">
        <v>70.571428571428598</v>
      </c>
      <c r="I5853" s="260">
        <v>2035.7142857142901</v>
      </c>
      <c r="J5853" s="260">
        <v>1427.1428571428601</v>
      </c>
      <c r="K5853" s="260">
        <v>35.714285714285701</v>
      </c>
      <c r="L5853" s="260">
        <v>572.857142857143</v>
      </c>
      <c r="M5853" s="260">
        <v>51.142857142857103</v>
      </c>
      <c r="N5853" s="260">
        <v>6482.5714285714303</v>
      </c>
    </row>
    <row r="5854" spans="1:14" x14ac:dyDescent="0.25">
      <c r="A5854" s="263">
        <v>42378</v>
      </c>
      <c r="B5854">
        <v>7.4473307640000002</v>
      </c>
      <c r="C5854">
        <v>1315.3943710000001</v>
      </c>
      <c r="D5854">
        <v>131.81520119999999</v>
      </c>
      <c r="E5854">
        <v>15.81901661</v>
      </c>
      <c r="F5854" s="260">
        <v>204.857142857143</v>
      </c>
      <c r="G5854" s="260">
        <v>114.428571428571</v>
      </c>
      <c r="H5854" s="260">
        <v>90.428571428571402</v>
      </c>
      <c r="I5854" s="260">
        <v>2044.2857142857099</v>
      </c>
      <c r="J5854" s="260">
        <v>1342.8571428571399</v>
      </c>
      <c r="K5854" s="260">
        <v>44.285714285714299</v>
      </c>
      <c r="L5854" s="260">
        <v>657.142857142857</v>
      </c>
      <c r="M5854" s="260">
        <v>58.857142857142897</v>
      </c>
      <c r="N5854" s="260">
        <v>7233.4285714285697</v>
      </c>
    </row>
    <row r="5855" spans="1:14" x14ac:dyDescent="0.25">
      <c r="A5855" s="263">
        <v>42379</v>
      </c>
      <c r="B5855">
        <v>17.188326140000001</v>
      </c>
      <c r="C5855">
        <v>3048.6393870000002</v>
      </c>
      <c r="D5855">
        <v>339.4448865</v>
      </c>
      <c r="E5855">
        <v>91.215544960000003</v>
      </c>
      <c r="F5855" s="260">
        <v>228.57142857142901</v>
      </c>
      <c r="G5855" s="260">
        <v>118.28571428571399</v>
      </c>
      <c r="H5855" s="260">
        <v>110.28571428571399</v>
      </c>
      <c r="I5855" s="260">
        <v>2052.8571428571399</v>
      </c>
      <c r="J5855" s="260">
        <v>1258.57142857143</v>
      </c>
      <c r="K5855" s="260">
        <v>52.857142857142897</v>
      </c>
      <c r="L5855" s="260">
        <v>741.42857142857099</v>
      </c>
      <c r="M5855" s="260">
        <v>66.571428571428598</v>
      </c>
      <c r="N5855" s="260">
        <v>7984.2857142857101</v>
      </c>
    </row>
    <row r="5856" spans="1:14" x14ac:dyDescent="0.25">
      <c r="A5856" s="263">
        <v>42380</v>
      </c>
      <c r="B5856">
        <v>14.04515612</v>
      </c>
      <c r="C5856">
        <v>2501.54664</v>
      </c>
      <c r="D5856">
        <v>306.14908989999998</v>
      </c>
      <c r="E5856">
        <v>57.80179811</v>
      </c>
      <c r="F5856" s="260">
        <v>252.28571428571399</v>
      </c>
      <c r="G5856" s="260">
        <v>122.142857142857</v>
      </c>
      <c r="H5856" s="260">
        <v>130.142857142857</v>
      </c>
      <c r="I5856" s="260">
        <v>2061.4285714285702</v>
      </c>
      <c r="J5856" s="260">
        <v>1174.2857142857099</v>
      </c>
      <c r="K5856" s="260">
        <v>61.428571428571402</v>
      </c>
      <c r="L5856" s="260">
        <v>825.71428571428601</v>
      </c>
      <c r="M5856" s="260">
        <v>74.285714285714306</v>
      </c>
      <c r="N5856" s="260">
        <v>8735.1428571428605</v>
      </c>
    </row>
    <row r="5857" spans="1:14" x14ac:dyDescent="0.25">
      <c r="A5857" s="263">
        <v>42381</v>
      </c>
      <c r="B5857">
        <v>5.6633694019999998</v>
      </c>
      <c r="C5857">
        <v>1012.882291</v>
      </c>
      <c r="D5857">
        <v>135.0509721</v>
      </c>
      <c r="E5857">
        <v>8.1583869799999995</v>
      </c>
      <c r="F5857" s="260">
        <v>276</v>
      </c>
      <c r="G5857" s="260">
        <v>126</v>
      </c>
      <c r="H5857" s="260">
        <v>150</v>
      </c>
      <c r="I5857" s="260">
        <v>2070</v>
      </c>
      <c r="J5857" s="260">
        <v>1090</v>
      </c>
      <c r="K5857" s="260">
        <v>70</v>
      </c>
      <c r="L5857" s="260">
        <v>910</v>
      </c>
      <c r="M5857" s="260">
        <v>82</v>
      </c>
      <c r="N5857" s="260">
        <v>9486</v>
      </c>
    </row>
    <row r="5858" spans="1:14" x14ac:dyDescent="0.25">
      <c r="A5858" s="263">
        <v>42382</v>
      </c>
      <c r="B5858">
        <v>4.0493091220000004</v>
      </c>
      <c r="C5858">
        <v>735.48411439999995</v>
      </c>
      <c r="D5858">
        <v>93.607069109999998</v>
      </c>
      <c r="E5858">
        <v>4.2793107920000004</v>
      </c>
      <c r="F5858" s="260">
        <v>267.555555555556</v>
      </c>
      <c r="G5858" s="260">
        <v>125.333333333333</v>
      </c>
      <c r="H5858" s="260">
        <v>142.222222222222</v>
      </c>
      <c r="I5858" s="260">
        <v>2102.2222222222199</v>
      </c>
      <c r="J5858" s="260">
        <v>1162.2222222222199</v>
      </c>
      <c r="K5858" s="260">
        <v>66.6666666666667</v>
      </c>
      <c r="L5858" s="260">
        <v>873.33333333333303</v>
      </c>
      <c r="M5858" s="260">
        <v>74.7777777777778</v>
      </c>
      <c r="N5858" s="260">
        <v>9144.2222222222208</v>
      </c>
    </row>
    <row r="5859" spans="1:14" x14ac:dyDescent="0.25">
      <c r="A5859" s="263">
        <v>42383</v>
      </c>
      <c r="B5859">
        <v>4.1059428159999998</v>
      </c>
      <c r="C5859">
        <v>757.20155039999997</v>
      </c>
      <c r="D5859">
        <v>91.920563009999995</v>
      </c>
      <c r="E5859">
        <v>4.3611643820000001</v>
      </c>
      <c r="F5859" s="260">
        <v>259.11111111111097</v>
      </c>
      <c r="G5859" s="260">
        <v>124.666666666667</v>
      </c>
      <c r="H5859" s="260">
        <v>134.444444444444</v>
      </c>
      <c r="I5859" s="260">
        <v>2134.4444444444398</v>
      </c>
      <c r="J5859" s="260">
        <v>1234.44444444444</v>
      </c>
      <c r="K5859" s="260">
        <v>63.3333333333333</v>
      </c>
      <c r="L5859" s="260">
        <v>836.66666666666697</v>
      </c>
      <c r="M5859" s="260">
        <v>67.5555555555556</v>
      </c>
      <c r="N5859" s="260">
        <v>8802.4444444444507</v>
      </c>
    </row>
    <row r="5860" spans="1:14" x14ac:dyDescent="0.25">
      <c r="A5860" s="263">
        <v>42384</v>
      </c>
      <c r="B5860">
        <v>5.4085177790000003</v>
      </c>
      <c r="C5860">
        <v>1012.474528</v>
      </c>
      <c r="D5860">
        <v>117.1355147</v>
      </c>
      <c r="E5860">
        <v>7.0805337499999998</v>
      </c>
      <c r="F5860" s="260">
        <v>250.666666666667</v>
      </c>
      <c r="G5860" s="260">
        <v>124</v>
      </c>
      <c r="H5860" s="260">
        <v>126.666666666667</v>
      </c>
      <c r="I5860" s="260">
        <v>2166.6666666666702</v>
      </c>
      <c r="J5860" s="260">
        <v>1306.6666666666699</v>
      </c>
      <c r="K5860" s="260">
        <v>60</v>
      </c>
      <c r="L5860" s="260">
        <v>800</v>
      </c>
      <c r="M5860" s="260">
        <v>60.3333333333333</v>
      </c>
      <c r="N5860" s="260">
        <v>8460.6666666666697</v>
      </c>
    </row>
    <row r="5861" spans="1:14" x14ac:dyDescent="0.25">
      <c r="A5861" s="263">
        <v>42385</v>
      </c>
      <c r="B5861">
        <v>13.450502330000001</v>
      </c>
      <c r="C5861">
        <v>2555.3802350000001</v>
      </c>
      <c r="D5861">
        <v>281.49211279999997</v>
      </c>
      <c r="E5861">
        <v>51.500258799999997</v>
      </c>
      <c r="F5861" s="260">
        <v>242.222222222222</v>
      </c>
      <c r="G5861" s="260">
        <v>123.333333333333</v>
      </c>
      <c r="H5861" s="260">
        <v>118.888888888889</v>
      </c>
      <c r="I5861" s="260">
        <v>2198.8888888888901</v>
      </c>
      <c r="J5861" s="260">
        <v>1378.8888888888901</v>
      </c>
      <c r="K5861" s="260">
        <v>56.6666666666667</v>
      </c>
      <c r="L5861" s="260">
        <v>763.33333333333303</v>
      </c>
      <c r="M5861" s="260">
        <v>53.1111111111111</v>
      </c>
      <c r="N5861" s="260">
        <v>8118.8888888888896</v>
      </c>
    </row>
    <row r="5862" spans="1:14" x14ac:dyDescent="0.25">
      <c r="A5862" s="263">
        <v>42386</v>
      </c>
      <c r="B5862">
        <v>9.0613910430000004</v>
      </c>
      <c r="C5862">
        <v>1746.7462290000001</v>
      </c>
      <c r="D5862">
        <v>183.02560080000001</v>
      </c>
      <c r="E5862">
        <v>23.08855977</v>
      </c>
      <c r="F5862" s="260">
        <v>233.777777777778</v>
      </c>
      <c r="G5862" s="260">
        <v>122.666666666667</v>
      </c>
      <c r="H5862" s="260">
        <v>111.111111111111</v>
      </c>
      <c r="I5862" s="260">
        <v>2231.1111111111099</v>
      </c>
      <c r="J5862" s="260">
        <v>1451.1111111111099</v>
      </c>
      <c r="K5862" s="260">
        <v>53.3333333333333</v>
      </c>
      <c r="L5862" s="260">
        <v>726.66666666666697</v>
      </c>
      <c r="M5862" s="260">
        <v>45.8888888888889</v>
      </c>
      <c r="N5862" s="260">
        <v>7777.1111111111104</v>
      </c>
    </row>
    <row r="5863" spans="1:14" x14ac:dyDescent="0.25">
      <c r="A5863" s="263">
        <v>42387</v>
      </c>
      <c r="B5863">
        <v>4.9554482269999998</v>
      </c>
      <c r="C5863">
        <v>969.04781170000001</v>
      </c>
      <c r="D5863">
        <v>96.476630439999994</v>
      </c>
      <c r="E5863">
        <v>5.8853723489999998</v>
      </c>
      <c r="F5863" s="260">
        <v>225.333333333333</v>
      </c>
      <c r="G5863" s="260">
        <v>122</v>
      </c>
      <c r="H5863" s="260">
        <v>103.333333333333</v>
      </c>
      <c r="I5863" s="260">
        <v>2263.3333333333298</v>
      </c>
      <c r="J5863" s="260">
        <v>1523.3333333333301</v>
      </c>
      <c r="K5863" s="260">
        <v>50</v>
      </c>
      <c r="L5863" s="260">
        <v>690</v>
      </c>
      <c r="M5863" s="260">
        <v>38.6666666666667</v>
      </c>
      <c r="N5863" s="260">
        <v>7435.3333333333303</v>
      </c>
    </row>
    <row r="5864" spans="1:14" x14ac:dyDescent="0.25">
      <c r="A5864" s="263">
        <v>42388</v>
      </c>
      <c r="B5864">
        <v>4.1342596629999999</v>
      </c>
      <c r="C5864">
        <v>819.97252449999996</v>
      </c>
      <c r="D5864">
        <v>77.47271868</v>
      </c>
      <c r="E5864">
        <v>4.292950898</v>
      </c>
      <c r="F5864" s="260">
        <v>216.888888888889</v>
      </c>
      <c r="G5864" s="260">
        <v>121.333333333333</v>
      </c>
      <c r="H5864" s="260">
        <v>95.5555555555556</v>
      </c>
      <c r="I5864" s="260">
        <v>2295.5555555555602</v>
      </c>
      <c r="J5864" s="260">
        <v>1595.55555555556</v>
      </c>
      <c r="K5864" s="260">
        <v>46.6666666666667</v>
      </c>
      <c r="L5864" s="260">
        <v>653.33333333333303</v>
      </c>
      <c r="M5864" s="260">
        <v>31.4444444444444</v>
      </c>
      <c r="N5864" s="260">
        <v>7093.5555555555602</v>
      </c>
    </row>
    <row r="5865" spans="1:14" x14ac:dyDescent="0.25">
      <c r="A5865" s="263">
        <v>42389</v>
      </c>
      <c r="B5865">
        <v>3.3980216410000001</v>
      </c>
      <c r="C5865">
        <v>683.4101124</v>
      </c>
      <c r="D5865">
        <v>61.197010550000002</v>
      </c>
      <c r="E5865">
        <v>2.9849604940000001</v>
      </c>
      <c r="F5865" s="260">
        <v>208.444444444444</v>
      </c>
      <c r="G5865" s="260">
        <v>120.666666666667</v>
      </c>
      <c r="H5865" s="260">
        <v>87.7777777777778</v>
      </c>
      <c r="I5865" s="260">
        <v>2327.7777777777801</v>
      </c>
      <c r="J5865" s="260">
        <v>1667.7777777777801</v>
      </c>
      <c r="K5865" s="260">
        <v>43.3333333333333</v>
      </c>
      <c r="L5865" s="260">
        <v>616.66666666666697</v>
      </c>
      <c r="M5865" s="260">
        <v>24.2222222222222</v>
      </c>
      <c r="N5865" s="260">
        <v>6751.7777777777801</v>
      </c>
    </row>
    <row r="5866" spans="1:14" x14ac:dyDescent="0.25">
      <c r="A5866" s="263">
        <v>42390</v>
      </c>
      <c r="B5866">
        <v>2.9449520890000001</v>
      </c>
      <c r="C5866">
        <v>600.4875108</v>
      </c>
      <c r="D5866">
        <v>50.888772099999997</v>
      </c>
      <c r="E5866">
        <v>2.241534857</v>
      </c>
      <c r="F5866" s="260">
        <v>200</v>
      </c>
      <c r="G5866" s="260">
        <v>120</v>
      </c>
      <c r="H5866" s="260">
        <v>80</v>
      </c>
      <c r="I5866" s="260">
        <v>2360</v>
      </c>
      <c r="J5866" s="260">
        <v>1740</v>
      </c>
      <c r="K5866" s="260">
        <v>40</v>
      </c>
      <c r="L5866" s="260">
        <v>580</v>
      </c>
      <c r="M5866" s="260">
        <v>17</v>
      </c>
      <c r="N5866" s="260">
        <v>6410</v>
      </c>
    </row>
    <row r="5867" spans="1:14" x14ac:dyDescent="0.25">
      <c r="A5867" s="263">
        <v>42391</v>
      </c>
      <c r="B5867">
        <v>2.6787737269999998</v>
      </c>
      <c r="C5867">
        <v>533.71459130000005</v>
      </c>
      <c r="D5867">
        <v>43.326700559999999</v>
      </c>
      <c r="E5867">
        <v>1.828012371</v>
      </c>
      <c r="F5867" s="260">
        <v>187.2</v>
      </c>
      <c r="G5867" s="260">
        <v>117.2</v>
      </c>
      <c r="H5867" s="260">
        <v>70</v>
      </c>
      <c r="I5867" s="260">
        <v>2306</v>
      </c>
      <c r="J5867" s="260">
        <v>1726</v>
      </c>
      <c r="K5867" s="260">
        <v>38.799999999999997</v>
      </c>
      <c r="L5867" s="260">
        <v>541.20000000000005</v>
      </c>
      <c r="M5867" s="260">
        <v>16.8</v>
      </c>
      <c r="N5867" s="260">
        <v>5940</v>
      </c>
    </row>
    <row r="5868" spans="1:14" x14ac:dyDescent="0.25">
      <c r="A5868" s="263">
        <v>42392</v>
      </c>
      <c r="B5868">
        <v>2.6278034030000001</v>
      </c>
      <c r="C5868">
        <v>511.29906599999998</v>
      </c>
      <c r="D5868">
        <v>39.596162120000002</v>
      </c>
      <c r="E5868">
        <v>1.7419608820000001</v>
      </c>
      <c r="F5868" s="260">
        <v>174.4</v>
      </c>
      <c r="G5868" s="260">
        <v>114.4</v>
      </c>
      <c r="H5868" s="260">
        <v>60</v>
      </c>
      <c r="I5868" s="260">
        <v>2252</v>
      </c>
      <c r="J5868" s="260">
        <v>1712</v>
      </c>
      <c r="K5868" s="260">
        <v>37.6</v>
      </c>
      <c r="L5868" s="260">
        <v>502.4</v>
      </c>
      <c r="M5868" s="260">
        <v>16.600000000000001</v>
      </c>
      <c r="N5868" s="260">
        <v>5470</v>
      </c>
    </row>
    <row r="5869" spans="1:14" x14ac:dyDescent="0.25">
      <c r="A5869" s="263">
        <v>42393</v>
      </c>
      <c r="B5869">
        <v>3.114853171</v>
      </c>
      <c r="C5869">
        <v>591.53304409999998</v>
      </c>
      <c r="D5869">
        <v>43.490327540000003</v>
      </c>
      <c r="E5869">
        <v>2.4688723669999999</v>
      </c>
      <c r="F5869" s="260">
        <v>161.6</v>
      </c>
      <c r="G5869" s="260">
        <v>111.6</v>
      </c>
      <c r="H5869" s="260">
        <v>50</v>
      </c>
      <c r="I5869" s="260">
        <v>2198</v>
      </c>
      <c r="J5869" s="260">
        <v>1698</v>
      </c>
      <c r="K5869" s="260">
        <v>36.4</v>
      </c>
      <c r="L5869" s="260">
        <v>463.6</v>
      </c>
      <c r="M5869" s="260">
        <v>16.399999999999999</v>
      </c>
      <c r="N5869" s="260">
        <v>5000</v>
      </c>
    </row>
    <row r="5870" spans="1:14" x14ac:dyDescent="0.25">
      <c r="A5870" s="263">
        <v>42394</v>
      </c>
      <c r="B5870">
        <v>2.4663973750000001</v>
      </c>
      <c r="C5870">
        <v>456.87939599999999</v>
      </c>
      <c r="D5870">
        <v>31.7087939</v>
      </c>
      <c r="E5870">
        <v>1.508750273</v>
      </c>
      <c r="F5870" s="260">
        <v>148.80000000000001</v>
      </c>
      <c r="G5870" s="260">
        <v>108.8</v>
      </c>
      <c r="H5870" s="260">
        <v>40</v>
      </c>
      <c r="I5870" s="260">
        <v>2144</v>
      </c>
      <c r="J5870" s="260">
        <v>1684</v>
      </c>
      <c r="K5870" s="260">
        <v>35.200000000000003</v>
      </c>
      <c r="L5870" s="260">
        <v>424.8</v>
      </c>
      <c r="M5870" s="260">
        <v>16.2</v>
      </c>
      <c r="N5870" s="260">
        <v>4530</v>
      </c>
    </row>
    <row r="5871" spans="1:14" x14ac:dyDescent="0.25">
      <c r="A5871" s="263">
        <v>42395</v>
      </c>
      <c r="B5871">
        <v>2.9449520890000001</v>
      </c>
      <c r="C5871">
        <v>531.78766840000003</v>
      </c>
      <c r="D5871">
        <v>34.604365029999997</v>
      </c>
      <c r="E5871">
        <v>2.2124482740000002</v>
      </c>
      <c r="F5871" s="260">
        <v>136</v>
      </c>
      <c r="G5871" s="260">
        <v>106</v>
      </c>
      <c r="H5871" s="260">
        <v>30</v>
      </c>
      <c r="I5871" s="260">
        <v>2090</v>
      </c>
      <c r="J5871" s="260">
        <v>1670</v>
      </c>
      <c r="K5871" s="260">
        <v>34</v>
      </c>
      <c r="L5871" s="260">
        <v>386</v>
      </c>
      <c r="M5871" s="260">
        <v>16</v>
      </c>
      <c r="N5871" s="260">
        <v>4060</v>
      </c>
    </row>
    <row r="5872" spans="1:14" x14ac:dyDescent="0.25">
      <c r="A5872" s="263">
        <v>42396</v>
      </c>
      <c r="B5872">
        <v>4.0209922750000002</v>
      </c>
      <c r="C5872">
        <v>685.39766380000003</v>
      </c>
      <c r="D5872">
        <v>45.709721100000003</v>
      </c>
      <c r="E5872">
        <v>4.0125587950000003</v>
      </c>
      <c r="F5872" s="260">
        <v>131.57142857142901</v>
      </c>
      <c r="G5872" s="260">
        <v>100.571428571429</v>
      </c>
      <c r="H5872" s="260">
        <v>31</v>
      </c>
      <c r="I5872" s="260">
        <v>1972.8571428571399</v>
      </c>
      <c r="J5872" s="260">
        <v>1575.7142857142901</v>
      </c>
      <c r="K5872" s="260">
        <v>30.285714285714299</v>
      </c>
      <c r="L5872" s="260">
        <v>366.857142857143</v>
      </c>
      <c r="M5872" s="260">
        <v>15.1428571428571</v>
      </c>
      <c r="N5872" s="260">
        <v>4015.7142857142899</v>
      </c>
    </row>
    <row r="5873" spans="1:14" x14ac:dyDescent="0.25">
      <c r="A5873" s="263">
        <v>42397</v>
      </c>
      <c r="B5873">
        <v>3.8510911929999998</v>
      </c>
      <c r="C5873">
        <v>617.45975499999997</v>
      </c>
      <c r="D5873">
        <v>42.304786909999997</v>
      </c>
      <c r="E5873">
        <v>3.720212058</v>
      </c>
      <c r="F5873" s="260">
        <v>127.142857142857</v>
      </c>
      <c r="G5873" s="260">
        <v>95.142857142857096</v>
      </c>
      <c r="H5873" s="260">
        <v>32</v>
      </c>
      <c r="I5873" s="260">
        <v>1855.7142857142901</v>
      </c>
      <c r="J5873" s="260">
        <v>1481.42857142857</v>
      </c>
      <c r="K5873" s="260">
        <v>26.571428571428601</v>
      </c>
      <c r="L5873" s="260">
        <v>347.71428571428601</v>
      </c>
      <c r="M5873" s="260">
        <v>14.285714285714301</v>
      </c>
      <c r="N5873" s="260">
        <v>3971.4285714285702</v>
      </c>
    </row>
    <row r="5874" spans="1:14" x14ac:dyDescent="0.25">
      <c r="A5874" s="263">
        <v>42398</v>
      </c>
      <c r="B5874">
        <v>3.0582194770000002</v>
      </c>
      <c r="C5874">
        <v>459.38301159999997</v>
      </c>
      <c r="D5874">
        <v>32.424815690000003</v>
      </c>
      <c r="E5874">
        <v>2.3996275389999999</v>
      </c>
      <c r="F5874" s="260">
        <v>122.71428571428601</v>
      </c>
      <c r="G5874" s="260">
        <v>89.714285714285694</v>
      </c>
      <c r="H5874" s="260">
        <v>33</v>
      </c>
      <c r="I5874" s="260">
        <v>1738.57142857143</v>
      </c>
      <c r="J5874" s="260">
        <v>1387.1428571428601</v>
      </c>
      <c r="K5874" s="260">
        <v>22.8571428571429</v>
      </c>
      <c r="L5874" s="260">
        <v>328.57142857142901</v>
      </c>
      <c r="M5874" s="260">
        <v>13.4285714285714</v>
      </c>
      <c r="N5874" s="260">
        <v>3927.1428571428601</v>
      </c>
    </row>
    <row r="5875" spans="1:14" x14ac:dyDescent="0.25">
      <c r="A5875" s="263">
        <v>42399</v>
      </c>
      <c r="B5875">
        <v>2.8883183950000002</v>
      </c>
      <c r="C5875">
        <v>404.62865010000002</v>
      </c>
      <c r="D5875">
        <v>29.5182839</v>
      </c>
      <c r="E5875">
        <v>2.13788548</v>
      </c>
      <c r="F5875" s="260">
        <v>118.28571428571399</v>
      </c>
      <c r="G5875" s="260">
        <v>84.285714285714306</v>
      </c>
      <c r="H5875" s="260">
        <v>34</v>
      </c>
      <c r="I5875" s="260">
        <v>1621.42857142857</v>
      </c>
      <c r="J5875" s="260">
        <v>1292.8571428571399</v>
      </c>
      <c r="K5875" s="260">
        <v>19.1428571428571</v>
      </c>
      <c r="L5875" s="260">
        <v>309.42857142857099</v>
      </c>
      <c r="M5875" s="260">
        <v>12.5714285714286</v>
      </c>
      <c r="N5875" s="260">
        <v>3882.8571428571399</v>
      </c>
    </row>
    <row r="5876" spans="1:14" x14ac:dyDescent="0.25">
      <c r="A5876" s="263">
        <v>42400</v>
      </c>
      <c r="B5876">
        <v>2.792041115</v>
      </c>
      <c r="C5876">
        <v>362.88238139999999</v>
      </c>
      <c r="D5876">
        <v>27.466026400000001</v>
      </c>
      <c r="E5876">
        <v>1.9934359800000001</v>
      </c>
      <c r="F5876" s="260">
        <v>113.857142857143</v>
      </c>
      <c r="G5876" s="260">
        <v>78.857142857142904</v>
      </c>
      <c r="H5876" s="260">
        <v>35</v>
      </c>
      <c r="I5876" s="260">
        <v>1504.2857142857099</v>
      </c>
      <c r="J5876" s="260">
        <v>1198.57142857143</v>
      </c>
      <c r="K5876" s="260">
        <v>15.4285714285714</v>
      </c>
      <c r="L5876" s="260">
        <v>290.28571428571399</v>
      </c>
      <c r="M5876" s="260">
        <v>11.714285714285699</v>
      </c>
      <c r="N5876" s="260">
        <v>3838.5714285714298</v>
      </c>
    </row>
    <row r="5877" spans="1:14" x14ac:dyDescent="0.25">
      <c r="A5877" s="263">
        <v>42401</v>
      </c>
      <c r="B5877">
        <v>3.114853171</v>
      </c>
      <c r="C5877">
        <v>373.31248269999998</v>
      </c>
      <c r="D5877">
        <v>29.449779790000001</v>
      </c>
      <c r="E5877">
        <v>2.501979945</v>
      </c>
      <c r="F5877" s="260">
        <v>109.428571428571</v>
      </c>
      <c r="G5877" s="260">
        <v>73.428571428571402</v>
      </c>
      <c r="H5877" s="260">
        <v>36</v>
      </c>
      <c r="I5877" s="260">
        <v>1387.1428571428601</v>
      </c>
      <c r="J5877" s="260">
        <v>1104.2857142857099</v>
      </c>
      <c r="K5877" s="260">
        <v>11.714285714285699</v>
      </c>
      <c r="L5877" s="260">
        <v>271.142857142857</v>
      </c>
      <c r="M5877" s="260">
        <v>10.8571428571429</v>
      </c>
      <c r="N5877" s="260">
        <v>3794.2857142857101</v>
      </c>
    </row>
    <row r="5878" spans="1:14" x14ac:dyDescent="0.25">
      <c r="A5878" s="263">
        <v>42402</v>
      </c>
      <c r="B5878">
        <v>3.2281205590000002</v>
      </c>
      <c r="C5878">
        <v>354.2152127</v>
      </c>
      <c r="D5878">
        <v>29.285509709999999</v>
      </c>
      <c r="E5878">
        <v>2.6908190350000001</v>
      </c>
      <c r="F5878" s="260">
        <v>105</v>
      </c>
      <c r="G5878" s="260">
        <v>68</v>
      </c>
      <c r="H5878" s="260">
        <v>37</v>
      </c>
      <c r="I5878" s="260">
        <v>1270</v>
      </c>
      <c r="J5878" s="260">
        <v>1010</v>
      </c>
      <c r="K5878" s="260">
        <v>8</v>
      </c>
      <c r="L5878" s="260">
        <v>252</v>
      </c>
      <c r="M5878" s="260">
        <v>10</v>
      </c>
      <c r="N5878" s="260">
        <v>3750</v>
      </c>
    </row>
    <row r="5879" spans="1:14" x14ac:dyDescent="0.25">
      <c r="A5879" s="263">
        <v>42403</v>
      </c>
      <c r="B5879">
        <v>103.92282849999999</v>
      </c>
      <c r="C5879">
        <v>12081.65235</v>
      </c>
      <c r="D5879">
        <v>942.78790019999997</v>
      </c>
      <c r="E5879">
        <v>3937.4913769999998</v>
      </c>
      <c r="F5879" s="260">
        <v>105</v>
      </c>
      <c r="G5879" s="260">
        <v>65.3333333333333</v>
      </c>
      <c r="H5879" s="260">
        <v>39.6666666666667</v>
      </c>
      <c r="I5879" s="260">
        <v>1345.55555555556</v>
      </c>
      <c r="J5879" s="260">
        <v>1084.44444444444</v>
      </c>
      <c r="K5879" s="260">
        <v>8.1111111111111107</v>
      </c>
      <c r="L5879" s="260">
        <v>253</v>
      </c>
      <c r="M5879" s="260">
        <v>12.1111111111111</v>
      </c>
      <c r="N5879" s="260">
        <v>3733.3333333333298</v>
      </c>
    </row>
    <row r="5880" spans="1:14" x14ac:dyDescent="0.25">
      <c r="A5880" s="263">
        <v>42404</v>
      </c>
      <c r="B5880">
        <v>27.184173130000001</v>
      </c>
      <c r="C5880">
        <v>3337.7815139999998</v>
      </c>
      <c r="D5880">
        <v>246.61481860000001</v>
      </c>
      <c r="E5880">
        <v>226.1909139</v>
      </c>
      <c r="F5880" s="260">
        <v>105</v>
      </c>
      <c r="G5880" s="260">
        <v>62.6666666666667</v>
      </c>
      <c r="H5880" s="260">
        <v>42.3333333333333</v>
      </c>
      <c r="I5880" s="260">
        <v>1421.1111111111099</v>
      </c>
      <c r="J5880" s="260">
        <v>1158.8888888888901</v>
      </c>
      <c r="K5880" s="260">
        <v>8.2222222222222197</v>
      </c>
      <c r="L5880" s="260">
        <v>254</v>
      </c>
      <c r="M5880" s="260">
        <v>14.2222222222222</v>
      </c>
      <c r="N5880" s="260">
        <v>3716.6666666666702</v>
      </c>
    </row>
    <row r="5881" spans="1:14" x14ac:dyDescent="0.25">
      <c r="A5881" s="263">
        <v>42405</v>
      </c>
      <c r="B5881">
        <v>7.9853508570000002</v>
      </c>
      <c r="C5881">
        <v>1032.60169</v>
      </c>
      <c r="D5881">
        <v>72.443102969999998</v>
      </c>
      <c r="E5881">
        <v>18.411718100000002</v>
      </c>
      <c r="F5881" s="260">
        <v>105</v>
      </c>
      <c r="G5881" s="260">
        <v>60</v>
      </c>
      <c r="H5881" s="260">
        <v>45</v>
      </c>
      <c r="I5881" s="260">
        <v>1496.6666666666699</v>
      </c>
      <c r="J5881" s="260">
        <v>1233.3333333333301</v>
      </c>
      <c r="K5881" s="260">
        <v>8.3333333333333304</v>
      </c>
      <c r="L5881" s="260">
        <v>255</v>
      </c>
      <c r="M5881" s="260">
        <v>16.3333333333333</v>
      </c>
      <c r="N5881" s="260">
        <v>3700</v>
      </c>
    </row>
    <row r="5882" spans="1:14" x14ac:dyDescent="0.25">
      <c r="A5882" s="263">
        <v>42406</v>
      </c>
      <c r="B5882">
        <v>5.1253493089999997</v>
      </c>
      <c r="C5882">
        <v>696.22745010000006</v>
      </c>
      <c r="D5882">
        <v>46.497168930000001</v>
      </c>
      <c r="E5882">
        <v>6.2617345110000002</v>
      </c>
      <c r="F5882" s="260">
        <v>105</v>
      </c>
      <c r="G5882" s="260">
        <v>57.3333333333333</v>
      </c>
      <c r="H5882" s="260">
        <v>47.6666666666667</v>
      </c>
      <c r="I5882" s="260">
        <v>1572.2222222222199</v>
      </c>
      <c r="J5882" s="260">
        <v>1307.7777777777801</v>
      </c>
      <c r="K5882" s="260">
        <v>8.4444444444444393</v>
      </c>
      <c r="L5882" s="260">
        <v>256</v>
      </c>
      <c r="M5882" s="260">
        <v>18.4444444444444</v>
      </c>
      <c r="N5882" s="260">
        <v>3683.3333333333298</v>
      </c>
    </row>
    <row r="5883" spans="1:14" x14ac:dyDescent="0.25">
      <c r="A5883" s="263">
        <v>42407</v>
      </c>
      <c r="B5883">
        <v>4.0776259689999996</v>
      </c>
      <c r="C5883">
        <v>580.52345400000002</v>
      </c>
      <c r="D5883">
        <v>36.99222279</v>
      </c>
      <c r="E5883">
        <v>4.220249495</v>
      </c>
      <c r="F5883" s="260">
        <v>105</v>
      </c>
      <c r="G5883" s="260">
        <v>54.6666666666667</v>
      </c>
      <c r="H5883" s="260">
        <v>50.3333333333333</v>
      </c>
      <c r="I5883" s="260">
        <v>1647.7777777777801</v>
      </c>
      <c r="J5883" s="260">
        <v>1382.2222222222199</v>
      </c>
      <c r="K5883" s="260">
        <v>8.5555555555555607</v>
      </c>
      <c r="L5883" s="260">
        <v>257</v>
      </c>
      <c r="M5883" s="260">
        <v>20.5555555555556</v>
      </c>
      <c r="N5883" s="260">
        <v>3666.6666666666702</v>
      </c>
    </row>
    <row r="5884" spans="1:14" x14ac:dyDescent="0.25">
      <c r="A5884" s="263">
        <v>42408</v>
      </c>
      <c r="B5884">
        <v>3.6528732640000001</v>
      </c>
      <c r="C5884">
        <v>543.89821749999999</v>
      </c>
      <c r="D5884">
        <v>33.13886625</v>
      </c>
      <c r="E5884">
        <v>3.453905249</v>
      </c>
      <c r="F5884" s="260">
        <v>105</v>
      </c>
      <c r="G5884" s="260">
        <v>52</v>
      </c>
      <c r="H5884" s="260">
        <v>53</v>
      </c>
      <c r="I5884" s="260">
        <v>1723.3333333333301</v>
      </c>
      <c r="J5884" s="260">
        <v>1456.6666666666699</v>
      </c>
      <c r="K5884" s="260">
        <v>8.6666666666666696</v>
      </c>
      <c r="L5884" s="260">
        <v>258</v>
      </c>
      <c r="M5884" s="260">
        <v>22.6666666666667</v>
      </c>
      <c r="N5884" s="260">
        <v>3650</v>
      </c>
    </row>
    <row r="5885" spans="1:14" x14ac:dyDescent="0.25">
      <c r="A5885" s="263">
        <v>42409</v>
      </c>
      <c r="B5885">
        <v>3.794457499</v>
      </c>
      <c r="C5885">
        <v>589.74976230000004</v>
      </c>
      <c r="D5885">
        <v>34.423318430000002</v>
      </c>
      <c r="E5885">
        <v>3.7161457609999999</v>
      </c>
      <c r="F5885" s="260">
        <v>105</v>
      </c>
      <c r="G5885" s="260">
        <v>49.3333333333333</v>
      </c>
      <c r="H5885" s="260">
        <v>55.6666666666667</v>
      </c>
      <c r="I5885" s="260">
        <v>1798.8888888888901</v>
      </c>
      <c r="J5885" s="260">
        <v>1531.1111111111099</v>
      </c>
      <c r="K5885" s="260">
        <v>8.7777777777777803</v>
      </c>
      <c r="L5885" s="260">
        <v>259</v>
      </c>
      <c r="M5885" s="260">
        <v>24.7777777777778</v>
      </c>
      <c r="N5885" s="260">
        <v>3633.3333333333298</v>
      </c>
    </row>
    <row r="5886" spans="1:14" x14ac:dyDescent="0.25">
      <c r="A5886" s="263">
        <v>42410</v>
      </c>
      <c r="B5886">
        <v>3.709506958</v>
      </c>
      <c r="C5886">
        <v>600.76207090000003</v>
      </c>
      <c r="D5886">
        <v>33.652647119999997</v>
      </c>
      <c r="E5886">
        <v>3.5699484020000001</v>
      </c>
      <c r="F5886" s="260">
        <v>105</v>
      </c>
      <c r="G5886" s="260">
        <v>46.6666666666667</v>
      </c>
      <c r="H5886" s="260">
        <v>58.3333333333333</v>
      </c>
      <c r="I5886" s="260">
        <v>1874.44444444444</v>
      </c>
      <c r="J5886" s="260">
        <v>1605.55555555556</v>
      </c>
      <c r="K5886" s="260">
        <v>8.8888888888888893</v>
      </c>
      <c r="L5886" s="260">
        <v>260</v>
      </c>
      <c r="M5886" s="260">
        <v>26.8888888888889</v>
      </c>
      <c r="N5886" s="260">
        <v>3616.6666666666702</v>
      </c>
    </row>
    <row r="5887" spans="1:14" x14ac:dyDescent="0.25">
      <c r="A5887" s="263">
        <v>42411</v>
      </c>
      <c r="B5887">
        <v>2.9732689360000002</v>
      </c>
      <c r="C5887">
        <v>500.93635030000002</v>
      </c>
      <c r="D5887">
        <v>26.973495790000001</v>
      </c>
      <c r="E5887">
        <v>2.3107074359999999</v>
      </c>
      <c r="F5887" s="260">
        <v>105</v>
      </c>
      <c r="G5887" s="260">
        <v>44</v>
      </c>
      <c r="H5887" s="260">
        <v>61</v>
      </c>
      <c r="I5887" s="260">
        <v>1950</v>
      </c>
      <c r="J5887" s="260">
        <v>1680</v>
      </c>
      <c r="K5887" s="260">
        <v>9</v>
      </c>
      <c r="L5887" s="260">
        <v>261</v>
      </c>
      <c r="M5887" s="260">
        <v>29</v>
      </c>
      <c r="N5887" s="260">
        <v>3600</v>
      </c>
    </row>
    <row r="5888" spans="1:14" x14ac:dyDescent="0.25">
      <c r="A5888" s="263">
        <v>42412</v>
      </c>
      <c r="B5888">
        <v>2.6164766639999999</v>
      </c>
      <c r="C5888">
        <v>420.47826579999997</v>
      </c>
      <c r="D5888">
        <v>23.219959530000001</v>
      </c>
      <c r="E5888">
        <v>1.7520925380000001</v>
      </c>
      <c r="F5888" s="260">
        <v>102.71428571428601</v>
      </c>
      <c r="G5888" s="260">
        <v>44.571428571428598</v>
      </c>
      <c r="H5888" s="260">
        <v>58.142857142857103</v>
      </c>
      <c r="I5888" s="260">
        <v>1860</v>
      </c>
      <c r="J5888" s="260">
        <v>1585.7142857142901</v>
      </c>
      <c r="K5888" s="260">
        <v>10.4285714285714</v>
      </c>
      <c r="L5888" s="260">
        <v>263.857142857143</v>
      </c>
      <c r="M5888" s="260">
        <v>28.714285714285701</v>
      </c>
      <c r="N5888" s="260">
        <v>3868.5714285714298</v>
      </c>
    </row>
    <row r="5889" spans="1:14" x14ac:dyDescent="0.25">
      <c r="A5889" s="263">
        <v>42413</v>
      </c>
      <c r="B5889">
        <v>2.4635656899999998</v>
      </c>
      <c r="C5889">
        <v>376.74817380000002</v>
      </c>
      <c r="D5889">
        <v>21.37642988</v>
      </c>
      <c r="E5889">
        <v>1.5246250320000001</v>
      </c>
      <c r="F5889" s="260">
        <v>100.428571428571</v>
      </c>
      <c r="G5889" s="260">
        <v>45.142857142857103</v>
      </c>
      <c r="H5889" s="260">
        <v>55.285714285714299</v>
      </c>
      <c r="I5889" s="260">
        <v>1770</v>
      </c>
      <c r="J5889" s="260">
        <v>1491.42857142857</v>
      </c>
      <c r="K5889" s="260">
        <v>11.8571428571429</v>
      </c>
      <c r="L5889" s="260">
        <v>266.71428571428601</v>
      </c>
      <c r="M5889" s="260">
        <v>28.428571428571399</v>
      </c>
      <c r="N5889" s="260">
        <v>4137.1428571428596</v>
      </c>
    </row>
    <row r="5890" spans="1:14" x14ac:dyDescent="0.25">
      <c r="A5890" s="263">
        <v>42414</v>
      </c>
      <c r="B5890">
        <v>2.406931996</v>
      </c>
      <c r="C5890">
        <v>349.37099310000002</v>
      </c>
      <c r="D5890">
        <v>20.409683009999998</v>
      </c>
      <c r="E5890">
        <v>1.4425763</v>
      </c>
      <c r="F5890" s="260">
        <v>98.142857142857096</v>
      </c>
      <c r="G5890" s="260">
        <v>45.714285714285701</v>
      </c>
      <c r="H5890" s="260">
        <v>52.428571428571402</v>
      </c>
      <c r="I5890" s="260">
        <v>1680</v>
      </c>
      <c r="J5890" s="260">
        <v>1397.1428571428601</v>
      </c>
      <c r="K5890" s="260">
        <v>13.285714285714301</v>
      </c>
      <c r="L5890" s="260">
        <v>269.57142857142901</v>
      </c>
      <c r="M5890" s="260">
        <v>28.1428571428571</v>
      </c>
      <c r="N5890" s="260">
        <v>4405.7142857142899</v>
      </c>
    </row>
    <row r="5891" spans="1:14" x14ac:dyDescent="0.25">
      <c r="A5891" s="263">
        <v>42415</v>
      </c>
      <c r="B5891">
        <v>2.483387483</v>
      </c>
      <c r="C5891">
        <v>341.1578389</v>
      </c>
      <c r="D5891">
        <v>20.567557040000001</v>
      </c>
      <c r="E5891">
        <v>1.5561434169999999</v>
      </c>
      <c r="F5891" s="260">
        <v>95.857142857142904</v>
      </c>
      <c r="G5891" s="260">
        <v>46.285714285714299</v>
      </c>
      <c r="H5891" s="260">
        <v>49.571428571428598</v>
      </c>
      <c r="I5891" s="260">
        <v>1590</v>
      </c>
      <c r="J5891" s="260">
        <v>1302.8571428571399</v>
      </c>
      <c r="K5891" s="260">
        <v>14.714285714285699</v>
      </c>
      <c r="L5891" s="260">
        <v>272.42857142857099</v>
      </c>
      <c r="M5891" s="260">
        <v>27.8571428571429</v>
      </c>
      <c r="N5891" s="260">
        <v>4674.2857142857101</v>
      </c>
    </row>
    <row r="5892" spans="1:14" x14ac:dyDescent="0.25">
      <c r="A5892" s="263">
        <v>42416</v>
      </c>
      <c r="B5892">
        <v>3.5679227230000001</v>
      </c>
      <c r="C5892">
        <v>462.40278489999997</v>
      </c>
      <c r="D5892">
        <v>28.845126109999999</v>
      </c>
      <c r="E5892">
        <v>3.3741109850000002</v>
      </c>
      <c r="F5892" s="260">
        <v>93.571428571428598</v>
      </c>
      <c r="G5892" s="260">
        <v>46.857142857142897</v>
      </c>
      <c r="H5892" s="260">
        <v>46.714285714285701</v>
      </c>
      <c r="I5892" s="260">
        <v>1500</v>
      </c>
      <c r="J5892" s="260">
        <v>1208.57142857143</v>
      </c>
      <c r="K5892" s="260">
        <v>16.1428571428571</v>
      </c>
      <c r="L5892" s="260">
        <v>275.28571428571399</v>
      </c>
      <c r="M5892" s="260">
        <v>27.571428571428601</v>
      </c>
      <c r="N5892" s="260">
        <v>4942.8571428571404</v>
      </c>
    </row>
    <row r="5893" spans="1:14" x14ac:dyDescent="0.25">
      <c r="A5893" s="263">
        <v>42417</v>
      </c>
      <c r="B5893">
        <v>7.3057465290000003</v>
      </c>
      <c r="C5893">
        <v>890.01526509999997</v>
      </c>
      <c r="D5893">
        <v>57.621049079999999</v>
      </c>
      <c r="E5893">
        <v>16.03511233</v>
      </c>
      <c r="F5893" s="260">
        <v>91.285714285714306</v>
      </c>
      <c r="G5893" s="260">
        <v>47.428571428571402</v>
      </c>
      <c r="H5893" s="260">
        <v>43.857142857142897</v>
      </c>
      <c r="I5893" s="260">
        <v>1410</v>
      </c>
      <c r="J5893" s="260">
        <v>1114.2857142857099</v>
      </c>
      <c r="K5893" s="260">
        <v>17.571428571428601</v>
      </c>
      <c r="L5893" s="260">
        <v>278.142857142857</v>
      </c>
      <c r="M5893" s="260">
        <v>27.285714285714299</v>
      </c>
      <c r="N5893" s="260">
        <v>5211.4285714285697</v>
      </c>
    </row>
    <row r="5894" spans="1:14" x14ac:dyDescent="0.25">
      <c r="A5894" s="263">
        <v>42418</v>
      </c>
      <c r="B5894">
        <v>9.6560448300000008</v>
      </c>
      <c r="C5894">
        <v>1101.2526009999999</v>
      </c>
      <c r="D5894">
        <v>74.251122319999993</v>
      </c>
      <c r="E5894">
        <v>29.00226219</v>
      </c>
      <c r="F5894" s="260">
        <v>89</v>
      </c>
      <c r="G5894" s="260">
        <v>48</v>
      </c>
      <c r="H5894" s="260">
        <v>41</v>
      </c>
      <c r="I5894" s="260">
        <v>1320</v>
      </c>
      <c r="J5894" s="260">
        <v>1020</v>
      </c>
      <c r="K5894" s="260">
        <v>19</v>
      </c>
      <c r="L5894" s="260">
        <v>281</v>
      </c>
      <c r="M5894" s="260">
        <v>27</v>
      </c>
      <c r="N5894" s="260">
        <v>5480</v>
      </c>
    </row>
    <row r="5895" spans="1:14" x14ac:dyDescent="0.25">
      <c r="A5895" s="263">
        <v>42419</v>
      </c>
      <c r="B5895">
        <v>21.2659521</v>
      </c>
      <c r="C5895">
        <v>2557.6305400000001</v>
      </c>
      <c r="D5895">
        <v>228.2023801</v>
      </c>
      <c r="E5895">
        <v>158.46422279999999</v>
      </c>
      <c r="F5895" s="260">
        <v>124.2</v>
      </c>
      <c r="G5895" s="260">
        <v>69.400000000000006</v>
      </c>
      <c r="H5895" s="260">
        <v>54.8</v>
      </c>
      <c r="I5895" s="260">
        <v>1392</v>
      </c>
      <c r="J5895" s="260">
        <v>1024</v>
      </c>
      <c r="K5895" s="260">
        <v>28.6</v>
      </c>
      <c r="L5895" s="260">
        <v>339.4</v>
      </c>
      <c r="M5895" s="260">
        <v>53.2</v>
      </c>
      <c r="N5895" s="260">
        <v>5868</v>
      </c>
    </row>
    <row r="5896" spans="1:14" x14ac:dyDescent="0.25">
      <c r="A5896" s="263">
        <v>42420</v>
      </c>
      <c r="B5896">
        <v>30.299026300000001</v>
      </c>
      <c r="C5896">
        <v>3832.5117169999999</v>
      </c>
      <c r="D5896">
        <v>417.28303799999998</v>
      </c>
      <c r="E5896">
        <v>321.41608680000002</v>
      </c>
      <c r="F5896" s="260">
        <v>159.4</v>
      </c>
      <c r="G5896" s="260">
        <v>90.8</v>
      </c>
      <c r="H5896" s="260">
        <v>68.599999999999994</v>
      </c>
      <c r="I5896" s="260">
        <v>1464</v>
      </c>
      <c r="J5896" s="260">
        <v>1028</v>
      </c>
      <c r="K5896" s="260">
        <v>38.200000000000003</v>
      </c>
      <c r="L5896" s="260">
        <v>397.8</v>
      </c>
      <c r="M5896" s="260">
        <v>79.400000000000006</v>
      </c>
      <c r="N5896" s="260">
        <v>6256</v>
      </c>
    </row>
    <row r="5897" spans="1:14" x14ac:dyDescent="0.25">
      <c r="A5897" s="263">
        <v>42421</v>
      </c>
      <c r="B5897">
        <v>90.330741959999997</v>
      </c>
      <c r="C5897">
        <v>11987.8289</v>
      </c>
      <c r="D5897">
        <v>1518.7705100000001</v>
      </c>
      <c r="E5897">
        <v>3296.4723859999999</v>
      </c>
      <c r="F5897" s="260">
        <v>194.6</v>
      </c>
      <c r="G5897" s="260">
        <v>112.2</v>
      </c>
      <c r="H5897" s="260">
        <v>82.4</v>
      </c>
      <c r="I5897" s="260">
        <v>1536</v>
      </c>
      <c r="J5897" s="260">
        <v>1032</v>
      </c>
      <c r="K5897" s="260">
        <v>47.8</v>
      </c>
      <c r="L5897" s="260">
        <v>456.2</v>
      </c>
      <c r="M5897" s="260">
        <v>105.6</v>
      </c>
      <c r="N5897" s="260">
        <v>6644</v>
      </c>
    </row>
    <row r="5898" spans="1:14" x14ac:dyDescent="0.25">
      <c r="A5898" s="263">
        <v>42422</v>
      </c>
      <c r="B5898">
        <v>35.112890290000003</v>
      </c>
      <c r="C5898">
        <v>4878.2759830000005</v>
      </c>
      <c r="D5898">
        <v>697.15660509999998</v>
      </c>
      <c r="E5898">
        <v>468.74242750000002</v>
      </c>
      <c r="F5898" s="260">
        <v>229.8</v>
      </c>
      <c r="G5898" s="260">
        <v>133.6</v>
      </c>
      <c r="H5898" s="260">
        <v>96.2</v>
      </c>
      <c r="I5898" s="260">
        <v>1608</v>
      </c>
      <c r="J5898" s="260">
        <v>1036</v>
      </c>
      <c r="K5898" s="260">
        <v>57.4</v>
      </c>
      <c r="L5898" s="260">
        <v>514.6</v>
      </c>
      <c r="M5898" s="260">
        <v>131.80000000000001</v>
      </c>
      <c r="N5898" s="260">
        <v>7032</v>
      </c>
    </row>
    <row r="5899" spans="1:14" x14ac:dyDescent="0.25">
      <c r="A5899" s="263">
        <v>42423</v>
      </c>
      <c r="B5899">
        <v>9.4295100539999996</v>
      </c>
      <c r="C5899">
        <v>1368.7122429999999</v>
      </c>
      <c r="D5899">
        <v>215.8980622</v>
      </c>
      <c r="E5899">
        <v>29.34128274</v>
      </c>
      <c r="F5899" s="260">
        <v>265</v>
      </c>
      <c r="G5899" s="260">
        <v>155</v>
      </c>
      <c r="H5899" s="260">
        <v>110</v>
      </c>
      <c r="I5899" s="260">
        <v>1680</v>
      </c>
      <c r="J5899" s="260">
        <v>1040</v>
      </c>
      <c r="K5899" s="260">
        <v>67</v>
      </c>
      <c r="L5899" s="260">
        <v>573</v>
      </c>
      <c r="M5899" s="260">
        <v>158</v>
      </c>
      <c r="N5899" s="260">
        <v>7420</v>
      </c>
    </row>
    <row r="5900" spans="1:14" x14ac:dyDescent="0.25">
      <c r="A5900" s="263">
        <v>42424</v>
      </c>
      <c r="B5900">
        <v>72.491128349999997</v>
      </c>
      <c r="C5900">
        <v>10799.60403</v>
      </c>
      <c r="D5900">
        <v>1522.860486</v>
      </c>
      <c r="E5900">
        <v>2069.6630719999998</v>
      </c>
      <c r="F5900" s="260">
        <v>243.142857142857</v>
      </c>
      <c r="G5900" s="260">
        <v>143.857142857143</v>
      </c>
      <c r="H5900" s="260">
        <v>99.428571428571402</v>
      </c>
      <c r="I5900" s="260">
        <v>1724.2857142857099</v>
      </c>
      <c r="J5900" s="260">
        <v>1105.7142857142901</v>
      </c>
      <c r="K5900" s="260">
        <v>59.285714285714299</v>
      </c>
      <c r="L5900" s="260">
        <v>559.28571428571399</v>
      </c>
      <c r="M5900" s="260">
        <v>141.57142857142901</v>
      </c>
      <c r="N5900" s="260">
        <v>7021.4285714285697</v>
      </c>
    </row>
    <row r="5901" spans="1:14" x14ac:dyDescent="0.25">
      <c r="A5901" s="263">
        <v>42425</v>
      </c>
      <c r="B5901">
        <v>48.704976860000002</v>
      </c>
      <c r="C5901">
        <v>7442.343116</v>
      </c>
      <c r="D5901">
        <v>931.19462729999998</v>
      </c>
      <c r="E5901">
        <v>949.95066489999999</v>
      </c>
      <c r="F5901" s="260">
        <v>221.28571428571399</v>
      </c>
      <c r="G5901" s="260">
        <v>132.71428571428601</v>
      </c>
      <c r="H5901" s="260">
        <v>88.857142857142904</v>
      </c>
      <c r="I5901" s="260">
        <v>1768.57142857143</v>
      </c>
      <c r="J5901" s="260">
        <v>1171.42857142857</v>
      </c>
      <c r="K5901" s="260">
        <v>51.571428571428598</v>
      </c>
      <c r="L5901" s="260">
        <v>545.57142857142901</v>
      </c>
      <c r="M5901" s="260">
        <v>125.142857142857</v>
      </c>
      <c r="N5901" s="260">
        <v>6622.8571428571404</v>
      </c>
    </row>
    <row r="5902" spans="1:14" x14ac:dyDescent="0.25">
      <c r="A5902" s="263">
        <v>42426</v>
      </c>
      <c r="B5902">
        <v>25.286944380000001</v>
      </c>
      <c r="C5902">
        <v>3960.7157729999999</v>
      </c>
      <c r="D5902">
        <v>435.70994630000001</v>
      </c>
      <c r="E5902">
        <v>235.27927030000001</v>
      </c>
      <c r="F5902" s="260">
        <v>199.42857142857099</v>
      </c>
      <c r="G5902" s="260">
        <v>121.571428571429</v>
      </c>
      <c r="H5902" s="260">
        <v>78.285714285714306</v>
      </c>
      <c r="I5902" s="260">
        <v>1812.8571428571399</v>
      </c>
      <c r="J5902" s="260">
        <v>1237.1428571428601</v>
      </c>
      <c r="K5902" s="260">
        <v>43.857142857142897</v>
      </c>
      <c r="L5902" s="260">
        <v>531.857142857143</v>
      </c>
      <c r="M5902" s="260">
        <v>108.71428571428601</v>
      </c>
      <c r="N5902" s="260">
        <v>6224.2857142857101</v>
      </c>
    </row>
    <row r="5903" spans="1:14" x14ac:dyDescent="0.25">
      <c r="A5903" s="263">
        <v>42427</v>
      </c>
      <c r="B5903">
        <v>9.8542627599999992</v>
      </c>
      <c r="C5903">
        <v>1581.1868469999999</v>
      </c>
      <c r="D5903">
        <v>151.1857886</v>
      </c>
      <c r="E5903">
        <v>33.385404639999997</v>
      </c>
      <c r="F5903" s="260">
        <v>177.57142857142901</v>
      </c>
      <c r="G5903" s="260">
        <v>110.428571428571</v>
      </c>
      <c r="H5903" s="260">
        <v>67.714285714285694</v>
      </c>
      <c r="I5903" s="260">
        <v>1857.1428571428601</v>
      </c>
      <c r="J5903" s="260">
        <v>1302.8571428571399</v>
      </c>
      <c r="K5903" s="260">
        <v>36.142857142857103</v>
      </c>
      <c r="L5903" s="260">
        <v>518.142857142857</v>
      </c>
      <c r="M5903" s="260">
        <v>92.285714285714306</v>
      </c>
      <c r="N5903" s="260">
        <v>5825.7142857142899</v>
      </c>
    </row>
    <row r="5904" spans="1:14" x14ac:dyDescent="0.25">
      <c r="A5904" s="263">
        <v>42428</v>
      </c>
      <c r="B5904">
        <v>6.5411916589999999</v>
      </c>
      <c r="C5904">
        <v>1074.609393</v>
      </c>
      <c r="D5904">
        <v>88.00332367</v>
      </c>
      <c r="E5904">
        <v>14.0051294</v>
      </c>
      <c r="F5904" s="260">
        <v>155.71428571428601</v>
      </c>
      <c r="G5904" s="260">
        <v>99.285714285714306</v>
      </c>
      <c r="H5904" s="260">
        <v>57.142857142857103</v>
      </c>
      <c r="I5904" s="260">
        <v>1901.42857142857</v>
      </c>
      <c r="J5904" s="260">
        <v>1368.57142857143</v>
      </c>
      <c r="K5904" s="260">
        <v>28.428571428571399</v>
      </c>
      <c r="L5904" s="260">
        <v>504.42857142857099</v>
      </c>
      <c r="M5904" s="260">
        <v>75.857142857142904</v>
      </c>
      <c r="N5904" s="260">
        <v>5427.1428571428596</v>
      </c>
    </row>
    <row r="5905" spans="1:14" x14ac:dyDescent="0.25">
      <c r="A5905" s="263">
        <v>42429</v>
      </c>
      <c r="B5905">
        <v>5.4085177790000003</v>
      </c>
      <c r="C5905">
        <v>909.22437849999994</v>
      </c>
      <c r="D5905">
        <v>62.550898879999998</v>
      </c>
      <c r="E5905">
        <v>8.4500963959999993</v>
      </c>
      <c r="F5905" s="260">
        <v>133.857142857143</v>
      </c>
      <c r="G5905" s="260">
        <v>88.142857142857196</v>
      </c>
      <c r="H5905" s="260">
        <v>46.571428571428598</v>
      </c>
      <c r="I5905" s="260">
        <v>1945.7142857142901</v>
      </c>
      <c r="J5905" s="260">
        <v>1434.2857142857099</v>
      </c>
      <c r="K5905" s="260">
        <v>20.714285714285701</v>
      </c>
      <c r="L5905" s="260">
        <v>490.71428571428601</v>
      </c>
      <c r="M5905" s="260">
        <v>59.428571428571402</v>
      </c>
      <c r="N5905" s="260">
        <v>5028.5714285714303</v>
      </c>
    </row>
    <row r="5906" spans="1:14" x14ac:dyDescent="0.25">
      <c r="A5906" s="263">
        <v>42430</v>
      </c>
      <c r="B5906">
        <v>6.4562411180000003</v>
      </c>
      <c r="C5906">
        <v>1110.0602730000001</v>
      </c>
      <c r="D5906">
        <v>62.475754049999999</v>
      </c>
      <c r="E5906">
        <v>13.849880069999999</v>
      </c>
      <c r="F5906" s="260">
        <v>112</v>
      </c>
      <c r="G5906" s="260">
        <v>77</v>
      </c>
      <c r="H5906" s="260">
        <v>36</v>
      </c>
      <c r="I5906" s="260">
        <v>1990</v>
      </c>
      <c r="J5906" s="260">
        <v>1500</v>
      </c>
      <c r="K5906" s="260">
        <v>13</v>
      </c>
      <c r="L5906" s="260">
        <v>477</v>
      </c>
      <c r="M5906" s="260">
        <v>43</v>
      </c>
      <c r="N5906" s="260">
        <v>4630</v>
      </c>
    </row>
    <row r="5907" spans="1:14" x14ac:dyDescent="0.25">
      <c r="A5907" s="263">
        <v>42431</v>
      </c>
      <c r="B5907">
        <v>18.887336959999999</v>
      </c>
      <c r="C5907">
        <v>3235.7569819999999</v>
      </c>
      <c r="D5907">
        <v>183.23522969999999</v>
      </c>
      <c r="E5907">
        <v>142.61606169999999</v>
      </c>
      <c r="F5907" s="260">
        <v>112.28571428571399</v>
      </c>
      <c r="G5907" s="260">
        <v>77</v>
      </c>
      <c r="H5907" s="260">
        <v>36.142857142857103</v>
      </c>
      <c r="I5907" s="260">
        <v>1982.8571428571399</v>
      </c>
      <c r="J5907" s="260">
        <v>1475.7142857142901</v>
      </c>
      <c r="K5907" s="260">
        <v>13</v>
      </c>
      <c r="L5907" s="260">
        <v>494.142857142857</v>
      </c>
      <c r="M5907" s="260">
        <v>42.428571428571402</v>
      </c>
      <c r="N5907" s="260">
        <v>4700</v>
      </c>
    </row>
    <row r="5908" spans="1:14" x14ac:dyDescent="0.25">
      <c r="A5908" s="263">
        <v>42432</v>
      </c>
      <c r="B5908">
        <v>7.7304992339999998</v>
      </c>
      <c r="C5908">
        <v>1319.6094720000001</v>
      </c>
      <c r="D5908">
        <v>75.188160780000004</v>
      </c>
      <c r="E5908">
        <v>21.47460852</v>
      </c>
      <c r="F5908" s="260">
        <v>112.571428571429</v>
      </c>
      <c r="G5908" s="260">
        <v>77</v>
      </c>
      <c r="H5908" s="260">
        <v>36.285714285714299</v>
      </c>
      <c r="I5908" s="260">
        <v>1975.7142857142901</v>
      </c>
      <c r="J5908" s="260">
        <v>1451.42857142857</v>
      </c>
      <c r="K5908" s="260">
        <v>13</v>
      </c>
      <c r="L5908" s="260">
        <v>511.28571428571399</v>
      </c>
      <c r="M5908" s="260">
        <v>41.857142857142897</v>
      </c>
      <c r="N5908" s="260">
        <v>4770</v>
      </c>
    </row>
    <row r="5909" spans="1:14" x14ac:dyDescent="0.25">
      <c r="A5909" s="263">
        <v>42433</v>
      </c>
      <c r="B5909">
        <v>8.7215888790000005</v>
      </c>
      <c r="C5909">
        <v>1483.4077070000001</v>
      </c>
      <c r="D5909">
        <v>85.042967219999994</v>
      </c>
      <c r="E5909">
        <v>27.942492099999999</v>
      </c>
      <c r="F5909" s="260">
        <v>112.857142857143</v>
      </c>
      <c r="G5909" s="260">
        <v>77</v>
      </c>
      <c r="H5909" s="260">
        <v>36.428571428571402</v>
      </c>
      <c r="I5909" s="260">
        <v>1968.57142857143</v>
      </c>
      <c r="J5909" s="260">
        <v>1427.1428571428601</v>
      </c>
      <c r="K5909" s="260">
        <v>13</v>
      </c>
      <c r="L5909" s="260">
        <v>528.42857142857099</v>
      </c>
      <c r="M5909" s="260">
        <v>41.285714285714299</v>
      </c>
      <c r="N5909" s="260">
        <v>4840</v>
      </c>
    </row>
    <row r="5910" spans="1:14" x14ac:dyDescent="0.25">
      <c r="A5910" s="263">
        <v>42434</v>
      </c>
      <c r="B5910">
        <v>8.2402024800000007</v>
      </c>
      <c r="C5910">
        <v>1396.445925</v>
      </c>
      <c r="D5910">
        <v>80.552452489999993</v>
      </c>
      <c r="E5910">
        <v>25.110040649999998</v>
      </c>
      <c r="F5910" s="260">
        <v>113.142857142857</v>
      </c>
      <c r="G5910" s="260">
        <v>77</v>
      </c>
      <c r="H5910" s="260">
        <v>36.571428571428598</v>
      </c>
      <c r="I5910" s="260">
        <v>1961.42857142857</v>
      </c>
      <c r="J5910" s="260">
        <v>1402.8571428571399</v>
      </c>
      <c r="K5910" s="260">
        <v>13</v>
      </c>
      <c r="L5910" s="260">
        <v>545.57142857142901</v>
      </c>
      <c r="M5910" s="260">
        <v>40.714285714285701</v>
      </c>
      <c r="N5910" s="260">
        <v>4910</v>
      </c>
    </row>
    <row r="5911" spans="1:14" x14ac:dyDescent="0.25">
      <c r="A5911" s="263">
        <v>42435</v>
      </c>
      <c r="B5911">
        <v>5.9182210250000002</v>
      </c>
      <c r="C5911">
        <v>999.29331100000002</v>
      </c>
      <c r="D5911">
        <v>57.999918780000002</v>
      </c>
      <c r="E5911">
        <v>11.63181129</v>
      </c>
      <c r="F5911" s="260">
        <v>113.428571428571</v>
      </c>
      <c r="G5911" s="260">
        <v>77</v>
      </c>
      <c r="H5911" s="260">
        <v>36.714285714285701</v>
      </c>
      <c r="I5911" s="260">
        <v>1954.2857142857099</v>
      </c>
      <c r="J5911" s="260">
        <v>1378.57142857143</v>
      </c>
      <c r="K5911" s="260">
        <v>13</v>
      </c>
      <c r="L5911" s="260">
        <v>562.71428571428601</v>
      </c>
      <c r="M5911" s="260">
        <v>40.142857142857103</v>
      </c>
      <c r="N5911" s="260">
        <v>4980</v>
      </c>
    </row>
    <row r="5912" spans="1:14" x14ac:dyDescent="0.25">
      <c r="A5912" s="263">
        <v>42436</v>
      </c>
      <c r="B5912">
        <v>4.6722797570000001</v>
      </c>
      <c r="C5912">
        <v>786.03230780000001</v>
      </c>
      <c r="D5912">
        <v>45.904748130000002</v>
      </c>
      <c r="E5912">
        <v>6.8668468919999999</v>
      </c>
      <c r="F5912" s="260">
        <v>113.71428571428601</v>
      </c>
      <c r="G5912" s="260">
        <v>77</v>
      </c>
      <c r="H5912" s="260">
        <v>36.857142857142897</v>
      </c>
      <c r="I5912" s="260">
        <v>1947.1428571428601</v>
      </c>
      <c r="J5912" s="260">
        <v>1354.2857142857099</v>
      </c>
      <c r="K5912" s="260">
        <v>13</v>
      </c>
      <c r="L5912" s="260">
        <v>579.857142857143</v>
      </c>
      <c r="M5912" s="260">
        <v>39.571428571428598</v>
      </c>
      <c r="N5912" s="260">
        <v>5050</v>
      </c>
    </row>
    <row r="5913" spans="1:14" x14ac:dyDescent="0.25">
      <c r="A5913" s="263">
        <v>42437</v>
      </c>
      <c r="B5913">
        <v>3.9360417339999998</v>
      </c>
      <c r="C5913">
        <v>659.74357129999999</v>
      </c>
      <c r="D5913">
        <v>38.768436659999999</v>
      </c>
      <c r="E5913">
        <v>5.0733183860000004</v>
      </c>
      <c r="F5913" s="260">
        <v>114</v>
      </c>
      <c r="G5913" s="260">
        <v>77</v>
      </c>
      <c r="H5913" s="260">
        <v>37</v>
      </c>
      <c r="I5913" s="260">
        <v>1940</v>
      </c>
      <c r="J5913" s="260">
        <v>1330</v>
      </c>
      <c r="K5913" s="260">
        <v>13</v>
      </c>
      <c r="L5913" s="260">
        <v>597</v>
      </c>
      <c r="M5913" s="260">
        <v>39</v>
      </c>
      <c r="N5913" s="260">
        <v>5120</v>
      </c>
    </row>
    <row r="5914" spans="1:14" x14ac:dyDescent="0.25">
      <c r="A5914" s="263">
        <v>42438</v>
      </c>
      <c r="B5914">
        <v>3.3980216410000001</v>
      </c>
      <c r="C5914">
        <v>585.08107480000001</v>
      </c>
      <c r="D5914">
        <v>48.358313920000001</v>
      </c>
      <c r="E5914">
        <v>3.8465409620000002</v>
      </c>
      <c r="F5914" s="260">
        <v>164.71428571428601</v>
      </c>
      <c r="G5914" s="260">
        <v>96.571428571428598</v>
      </c>
      <c r="H5914" s="260">
        <v>68.142857142857096</v>
      </c>
      <c r="I5914" s="260">
        <v>1992.8571428571399</v>
      </c>
      <c r="J5914" s="260">
        <v>1264</v>
      </c>
      <c r="K5914" s="260">
        <v>23</v>
      </c>
      <c r="L5914" s="260">
        <v>706</v>
      </c>
      <c r="M5914" s="260">
        <v>70.857142857142904</v>
      </c>
      <c r="N5914" s="260">
        <v>5974.2857142857101</v>
      </c>
    </row>
    <row r="5915" spans="1:14" x14ac:dyDescent="0.25">
      <c r="A5915" s="263">
        <v>42439</v>
      </c>
      <c r="B5915">
        <v>6.0881221070000002</v>
      </c>
      <c r="C5915">
        <v>1076.0738429999999</v>
      </c>
      <c r="D5915">
        <v>113.31839069999999</v>
      </c>
      <c r="E5915">
        <v>13.12531282</v>
      </c>
      <c r="F5915" s="260">
        <v>215.42857142857099</v>
      </c>
      <c r="G5915" s="260">
        <v>116.142857142857</v>
      </c>
      <c r="H5915" s="260">
        <v>99.285714285714306</v>
      </c>
      <c r="I5915" s="260">
        <v>2045.7142857142901</v>
      </c>
      <c r="J5915" s="260">
        <v>1198</v>
      </c>
      <c r="K5915" s="260">
        <v>33</v>
      </c>
      <c r="L5915" s="260">
        <v>815</v>
      </c>
      <c r="M5915" s="260">
        <v>102.71428571428601</v>
      </c>
      <c r="N5915" s="260">
        <v>6828.5714285714303</v>
      </c>
    </row>
    <row r="5916" spans="1:14" x14ac:dyDescent="0.25">
      <c r="A5916" s="263">
        <v>42440</v>
      </c>
      <c r="B5916">
        <v>48.704976860000002</v>
      </c>
      <c r="C5916">
        <v>8831.0194159999992</v>
      </c>
      <c r="D5916">
        <v>1119.958419</v>
      </c>
      <c r="E5916">
        <v>1101.7159979999999</v>
      </c>
      <c r="F5916" s="260">
        <v>266.142857142857</v>
      </c>
      <c r="G5916" s="260">
        <v>135.71428571428601</v>
      </c>
      <c r="H5916" s="260">
        <v>130.42857142857099</v>
      </c>
      <c r="I5916" s="260">
        <v>2098.5714285714298</v>
      </c>
      <c r="J5916" s="260">
        <v>1132</v>
      </c>
      <c r="K5916" s="260">
        <v>43</v>
      </c>
      <c r="L5916" s="260">
        <v>924</v>
      </c>
      <c r="M5916" s="260">
        <v>134.57142857142901</v>
      </c>
      <c r="N5916" s="260">
        <v>7682.8571428571404</v>
      </c>
    </row>
    <row r="5917" spans="1:14" x14ac:dyDescent="0.25">
      <c r="A5917" s="263">
        <v>42441</v>
      </c>
      <c r="B5917">
        <v>13.167333859999999</v>
      </c>
      <c r="C5917">
        <v>2447.5891630000001</v>
      </c>
      <c r="D5917">
        <v>360.4749511</v>
      </c>
      <c r="E5917">
        <v>70.725019829999994</v>
      </c>
      <c r="F5917" s="260">
        <v>316.857142857143</v>
      </c>
      <c r="G5917" s="260">
        <v>155.28571428571399</v>
      </c>
      <c r="H5917" s="260">
        <v>161.57142857142901</v>
      </c>
      <c r="I5917" s="260">
        <v>2151.4285714285702</v>
      </c>
      <c r="J5917" s="260">
        <v>1066</v>
      </c>
      <c r="K5917" s="260">
        <v>53</v>
      </c>
      <c r="L5917" s="260">
        <v>1033</v>
      </c>
      <c r="M5917" s="260">
        <v>166.42857142857099</v>
      </c>
      <c r="N5917" s="260">
        <v>8537.1428571428605</v>
      </c>
    </row>
    <row r="5918" spans="1:14" x14ac:dyDescent="0.25">
      <c r="A5918" s="263">
        <v>42442</v>
      </c>
      <c r="B5918">
        <v>34.829721820000003</v>
      </c>
      <c r="C5918">
        <v>6633.3304719999996</v>
      </c>
      <c r="D5918">
        <v>1106.1282759999999</v>
      </c>
      <c r="E5918">
        <v>567.80425330000003</v>
      </c>
      <c r="F5918" s="260">
        <v>367.57142857142901</v>
      </c>
      <c r="G5918" s="260">
        <v>174.857142857143</v>
      </c>
      <c r="H5918" s="260">
        <v>192.71428571428601</v>
      </c>
      <c r="I5918" s="260">
        <v>2204.2857142857101</v>
      </c>
      <c r="J5918" s="260">
        <v>1000</v>
      </c>
      <c r="K5918" s="260">
        <v>63</v>
      </c>
      <c r="L5918" s="260">
        <v>1142</v>
      </c>
      <c r="M5918" s="260">
        <v>198.28571428571399</v>
      </c>
      <c r="N5918" s="260">
        <v>9391.4285714285706</v>
      </c>
    </row>
    <row r="5919" spans="1:14" x14ac:dyDescent="0.25">
      <c r="A5919" s="263">
        <v>42443</v>
      </c>
      <c r="B5919">
        <v>37.37823805</v>
      </c>
      <c r="C5919">
        <v>7289.3971899999997</v>
      </c>
      <c r="D5919">
        <v>1350.845251</v>
      </c>
      <c r="E5919">
        <v>672.77582619999998</v>
      </c>
      <c r="F5919" s="260">
        <v>418.28571428571399</v>
      </c>
      <c r="G5919" s="260">
        <v>194.42857142857099</v>
      </c>
      <c r="H5919" s="260">
        <v>223.857142857143</v>
      </c>
      <c r="I5919" s="260">
        <v>2257.1428571428601</v>
      </c>
      <c r="J5919" s="260">
        <v>934</v>
      </c>
      <c r="K5919" s="260">
        <v>73</v>
      </c>
      <c r="L5919" s="260">
        <v>1251</v>
      </c>
      <c r="M5919" s="260">
        <v>230.142857142857</v>
      </c>
      <c r="N5919" s="260">
        <v>10245.714285714301</v>
      </c>
    </row>
    <row r="5920" spans="1:14" x14ac:dyDescent="0.25">
      <c r="A5920" s="263">
        <v>42444</v>
      </c>
      <c r="B5920">
        <v>21.322585799999999</v>
      </c>
      <c r="C5920">
        <v>4255.6469639999996</v>
      </c>
      <c r="D5920">
        <v>864.02529279999999</v>
      </c>
      <c r="E5920">
        <v>210.7938067</v>
      </c>
      <c r="F5920" s="260">
        <v>469</v>
      </c>
      <c r="G5920" s="260">
        <v>214</v>
      </c>
      <c r="H5920" s="260">
        <v>255</v>
      </c>
      <c r="I5920" s="260">
        <v>2310</v>
      </c>
      <c r="J5920" s="260">
        <v>868</v>
      </c>
      <c r="K5920" s="260">
        <v>83</v>
      </c>
      <c r="L5920" s="260">
        <v>1360</v>
      </c>
      <c r="M5920" s="260">
        <v>262</v>
      </c>
      <c r="N5920" s="260">
        <v>11100</v>
      </c>
    </row>
    <row r="5921" spans="1:14" x14ac:dyDescent="0.25">
      <c r="A5921" s="263">
        <v>42445</v>
      </c>
      <c r="B5921">
        <v>8.3251530210000002</v>
      </c>
      <c r="C5921">
        <v>1584.5002099999999</v>
      </c>
      <c r="D5921">
        <v>301.0755911</v>
      </c>
      <c r="E5921">
        <v>29.931478200000001</v>
      </c>
      <c r="F5921" s="260">
        <v>418.57142857142901</v>
      </c>
      <c r="G5921" s="260">
        <v>196</v>
      </c>
      <c r="H5921" s="260">
        <v>222.57142857142901</v>
      </c>
      <c r="I5921" s="260">
        <v>2202.8571428571399</v>
      </c>
      <c r="J5921" s="260">
        <v>956.857142857143</v>
      </c>
      <c r="K5921" s="260">
        <v>73.142857142857096</v>
      </c>
      <c r="L5921" s="260">
        <v>1173.7142857142901</v>
      </c>
      <c r="M5921" s="260">
        <v>226.71428571428601</v>
      </c>
      <c r="N5921" s="260">
        <v>10142.857142857099</v>
      </c>
    </row>
    <row r="5922" spans="1:14" x14ac:dyDescent="0.25">
      <c r="A5922" s="263">
        <v>42446</v>
      </c>
      <c r="B5922">
        <v>5.2102998500000002</v>
      </c>
      <c r="C5922">
        <v>943.42750520000004</v>
      </c>
      <c r="D5922">
        <v>165.7268358</v>
      </c>
      <c r="E5922">
        <v>9.7688993380000007</v>
      </c>
      <c r="F5922" s="260">
        <v>368.142857142857</v>
      </c>
      <c r="G5922" s="260">
        <v>178</v>
      </c>
      <c r="H5922" s="260">
        <v>190.142857142857</v>
      </c>
      <c r="I5922" s="260">
        <v>2095.7142857142899</v>
      </c>
      <c r="J5922" s="260">
        <v>1045.7142857142901</v>
      </c>
      <c r="K5922" s="260">
        <v>63.285714285714299</v>
      </c>
      <c r="L5922" s="260">
        <v>987.42857142857099</v>
      </c>
      <c r="M5922" s="260">
        <v>191.42857142857099</v>
      </c>
      <c r="N5922" s="260">
        <v>9185.7142857142899</v>
      </c>
    </row>
    <row r="5923" spans="1:14" x14ac:dyDescent="0.25">
      <c r="A5923" s="263">
        <v>42447</v>
      </c>
      <c r="B5923">
        <v>3.9077248870000001</v>
      </c>
      <c r="C5923">
        <v>671.39626129999999</v>
      </c>
      <c r="D5923">
        <v>107.2690578</v>
      </c>
      <c r="E5923">
        <v>5.9175281660000003</v>
      </c>
      <c r="F5923" s="260">
        <v>317.71428571428601</v>
      </c>
      <c r="G5923" s="260">
        <v>160</v>
      </c>
      <c r="H5923" s="260">
        <v>157.71428571428601</v>
      </c>
      <c r="I5923" s="260">
        <v>1988.57142857143</v>
      </c>
      <c r="J5923" s="260">
        <v>1134.57142857143</v>
      </c>
      <c r="K5923" s="260">
        <v>53.428571428571402</v>
      </c>
      <c r="L5923" s="260">
        <v>801.142857142857</v>
      </c>
      <c r="M5923" s="260">
        <v>156.142857142857</v>
      </c>
      <c r="N5923" s="260">
        <v>8228.5714285714294</v>
      </c>
    </row>
    <row r="5924" spans="1:14" x14ac:dyDescent="0.25">
      <c r="A5924" s="263">
        <v>42448</v>
      </c>
      <c r="B5924">
        <v>3.2564374059999999</v>
      </c>
      <c r="C5924">
        <v>529.35157809999998</v>
      </c>
      <c r="D5924">
        <v>75.202490710000006</v>
      </c>
      <c r="E5924">
        <v>4.1882965150000002</v>
      </c>
      <c r="F5924" s="260">
        <v>267.28571428571399</v>
      </c>
      <c r="G5924" s="260">
        <v>142</v>
      </c>
      <c r="H5924" s="260">
        <v>125.28571428571399</v>
      </c>
      <c r="I5924" s="260">
        <v>1881.42857142857</v>
      </c>
      <c r="J5924" s="260">
        <v>1223.42857142857</v>
      </c>
      <c r="K5924" s="260">
        <v>43.571428571428598</v>
      </c>
      <c r="L5924" s="260">
        <v>614.857142857143</v>
      </c>
      <c r="M5924" s="260">
        <v>120.857142857143</v>
      </c>
      <c r="N5924" s="260">
        <v>7271.4285714285697</v>
      </c>
    </row>
    <row r="5925" spans="1:14" x14ac:dyDescent="0.25">
      <c r="A5925" s="263">
        <v>42449</v>
      </c>
      <c r="B5925">
        <v>2.9166352419999999</v>
      </c>
      <c r="C5925">
        <v>447.11518269999999</v>
      </c>
      <c r="D5925">
        <v>54.647411210000001</v>
      </c>
      <c r="E5925">
        <v>3.3573646739999998</v>
      </c>
      <c r="F5925" s="260">
        <v>216.857142857143</v>
      </c>
      <c r="G5925" s="260">
        <v>124</v>
      </c>
      <c r="H5925" s="260">
        <v>92.857142857142904</v>
      </c>
      <c r="I5925" s="260">
        <v>1774.2857142857099</v>
      </c>
      <c r="J5925" s="260">
        <v>1312.2857142857099</v>
      </c>
      <c r="K5925" s="260">
        <v>33.714285714285701</v>
      </c>
      <c r="L5925" s="260">
        <v>428.57142857142901</v>
      </c>
      <c r="M5925" s="260">
        <v>85.571428571428598</v>
      </c>
      <c r="N5925" s="260">
        <v>6314.2857142857101</v>
      </c>
    </row>
    <row r="5926" spans="1:14" x14ac:dyDescent="0.25">
      <c r="A5926" s="263">
        <v>42450</v>
      </c>
      <c r="B5926">
        <v>2.6702786729999999</v>
      </c>
      <c r="C5926">
        <v>384.62999180000003</v>
      </c>
      <c r="D5926">
        <v>38.397081440000001</v>
      </c>
      <c r="E5926">
        <v>2.7832107129999999</v>
      </c>
      <c r="F5926" s="260">
        <v>166.42857142857099</v>
      </c>
      <c r="G5926" s="260">
        <v>106</v>
      </c>
      <c r="H5926" s="260">
        <v>60.428571428571402</v>
      </c>
      <c r="I5926" s="260">
        <v>1667.1428571428601</v>
      </c>
      <c r="J5926" s="260">
        <v>1401.1428571428601</v>
      </c>
      <c r="K5926" s="260">
        <v>23.8571428571429</v>
      </c>
      <c r="L5926" s="260">
        <v>242.28571428571399</v>
      </c>
      <c r="M5926" s="260">
        <v>50.285714285714299</v>
      </c>
      <c r="N5926" s="260">
        <v>5357.1428571428596</v>
      </c>
    </row>
    <row r="5927" spans="1:14" x14ac:dyDescent="0.25">
      <c r="A5927" s="263">
        <v>42451</v>
      </c>
      <c r="B5927">
        <v>2.336139878</v>
      </c>
      <c r="C5927">
        <v>314.87427730000002</v>
      </c>
      <c r="D5927">
        <v>23.41372831</v>
      </c>
      <c r="E5927">
        <v>2.0156596549999999</v>
      </c>
      <c r="F5927" s="260">
        <v>116</v>
      </c>
      <c r="G5927" s="260">
        <v>88</v>
      </c>
      <c r="H5927" s="260">
        <v>28</v>
      </c>
      <c r="I5927" s="260">
        <v>1560</v>
      </c>
      <c r="J5927" s="260">
        <v>1490</v>
      </c>
      <c r="K5927" s="260">
        <v>14</v>
      </c>
      <c r="L5927" s="260">
        <v>56</v>
      </c>
      <c r="M5927" s="260">
        <v>15</v>
      </c>
      <c r="N5927" s="260">
        <v>4400</v>
      </c>
    </row>
    <row r="5928" spans="1:14" x14ac:dyDescent="0.25">
      <c r="A5928" s="263">
        <v>42452</v>
      </c>
      <c r="B5928">
        <v>2.0784565709999998</v>
      </c>
      <c r="C5928">
        <v>281.1688542</v>
      </c>
      <c r="D5928">
        <v>29.63047688</v>
      </c>
      <c r="E5928">
        <v>1.6725947560000001</v>
      </c>
      <c r="F5928" s="260">
        <v>165</v>
      </c>
      <c r="G5928" s="260">
        <v>113.28571428571399</v>
      </c>
      <c r="H5928" s="260">
        <v>51.714285714285701</v>
      </c>
      <c r="I5928" s="260">
        <v>1565.7142857142901</v>
      </c>
      <c r="J5928" s="260">
        <v>1356.8571428571399</v>
      </c>
      <c r="K5928" s="260">
        <v>28.714285714285701</v>
      </c>
      <c r="L5928" s="260">
        <v>180.142857142857</v>
      </c>
      <c r="M5928" s="260">
        <v>50.714285714285701</v>
      </c>
      <c r="N5928" s="260">
        <v>5495.7142857142899</v>
      </c>
    </row>
    <row r="5929" spans="1:14" x14ac:dyDescent="0.25">
      <c r="A5929" s="263">
        <v>42453</v>
      </c>
      <c r="B5929">
        <v>2.0331496150000001</v>
      </c>
      <c r="C5929">
        <v>276.0436277</v>
      </c>
      <c r="D5929">
        <v>37.592123119999997</v>
      </c>
      <c r="E5929">
        <v>1.639661907</v>
      </c>
      <c r="F5929" s="260">
        <v>214</v>
      </c>
      <c r="G5929" s="260">
        <v>138.57142857142901</v>
      </c>
      <c r="H5929" s="260">
        <v>75.428571428571402</v>
      </c>
      <c r="I5929" s="260">
        <v>1571.42857142857</v>
      </c>
      <c r="J5929" s="260">
        <v>1223.7142857142901</v>
      </c>
      <c r="K5929" s="260">
        <v>43.428571428571402</v>
      </c>
      <c r="L5929" s="260">
        <v>304.28571428571399</v>
      </c>
      <c r="M5929" s="260">
        <v>86.428571428571402</v>
      </c>
      <c r="N5929" s="260">
        <v>6591.4285714285697</v>
      </c>
    </row>
    <row r="5930" spans="1:14" x14ac:dyDescent="0.25">
      <c r="A5930" s="263">
        <v>42454</v>
      </c>
      <c r="B5930">
        <v>4.1059428159999998</v>
      </c>
      <c r="C5930">
        <v>559.4968844</v>
      </c>
      <c r="D5930">
        <v>93.300159800000003</v>
      </c>
      <c r="E5930">
        <v>7.2501170850000003</v>
      </c>
      <c r="F5930" s="260">
        <v>263</v>
      </c>
      <c r="G5930" s="260">
        <v>163.857142857143</v>
      </c>
      <c r="H5930" s="260">
        <v>99.142857142857096</v>
      </c>
      <c r="I5930" s="260">
        <v>1577.1428571428601</v>
      </c>
      <c r="J5930" s="260">
        <v>1090.57142857143</v>
      </c>
      <c r="K5930" s="260">
        <v>58.142857142857103</v>
      </c>
      <c r="L5930" s="260">
        <v>428.42857142857099</v>
      </c>
      <c r="M5930" s="260">
        <v>122.142857142857</v>
      </c>
      <c r="N5930" s="260">
        <v>7687.1428571428596</v>
      </c>
    </row>
    <row r="5931" spans="1:14" x14ac:dyDescent="0.25">
      <c r="A5931" s="263">
        <v>42455</v>
      </c>
      <c r="B5931">
        <v>4.4457449809999998</v>
      </c>
      <c r="C5931">
        <v>607.99500279999995</v>
      </c>
      <c r="D5931">
        <v>119.8430583</v>
      </c>
      <c r="E5931">
        <v>8.5176553019999997</v>
      </c>
      <c r="F5931" s="260">
        <v>312</v>
      </c>
      <c r="G5931" s="260">
        <v>189.142857142857</v>
      </c>
      <c r="H5931" s="260">
        <v>122.857142857143</v>
      </c>
      <c r="I5931" s="260">
        <v>1582.8571428571399</v>
      </c>
      <c r="J5931" s="260">
        <v>957.42857142857099</v>
      </c>
      <c r="K5931" s="260">
        <v>72.857142857142904</v>
      </c>
      <c r="L5931" s="260">
        <v>552.57142857142901</v>
      </c>
      <c r="M5931" s="260">
        <v>157.857142857143</v>
      </c>
      <c r="N5931" s="260">
        <v>8782.8571428571395</v>
      </c>
    </row>
    <row r="5932" spans="1:14" x14ac:dyDescent="0.25">
      <c r="A5932" s="263">
        <v>42456</v>
      </c>
      <c r="B5932">
        <v>2.9732689360000002</v>
      </c>
      <c r="C5932">
        <v>408.08880699999997</v>
      </c>
      <c r="D5932">
        <v>92.737447419999995</v>
      </c>
      <c r="E5932">
        <v>3.8879933439999999</v>
      </c>
      <c r="F5932" s="260">
        <v>361</v>
      </c>
      <c r="G5932" s="260">
        <v>214.42857142857099</v>
      </c>
      <c r="H5932" s="260">
        <v>146.57142857142901</v>
      </c>
      <c r="I5932" s="260">
        <v>1588.57142857143</v>
      </c>
      <c r="J5932" s="260">
        <v>824.28571428571399</v>
      </c>
      <c r="K5932" s="260">
        <v>87.571428571428598</v>
      </c>
      <c r="L5932" s="260">
        <v>676.71428571428601</v>
      </c>
      <c r="M5932" s="260">
        <v>193.57142857142901</v>
      </c>
      <c r="N5932" s="260">
        <v>9878.5714285714294</v>
      </c>
    </row>
    <row r="5933" spans="1:14" x14ac:dyDescent="0.25">
      <c r="A5933" s="263">
        <v>42457</v>
      </c>
      <c r="B5933">
        <v>17.35822722</v>
      </c>
      <c r="C5933">
        <v>2391.0313259999998</v>
      </c>
      <c r="D5933">
        <v>614.89784099999997</v>
      </c>
      <c r="E5933">
        <v>166.31199659999999</v>
      </c>
      <c r="F5933" s="260">
        <v>410</v>
      </c>
      <c r="G5933" s="260">
        <v>239.71428571428601</v>
      </c>
      <c r="H5933" s="260">
        <v>170.28571428571399</v>
      </c>
      <c r="I5933" s="260">
        <v>1594.2857142857099</v>
      </c>
      <c r="J5933" s="260">
        <v>691.142857142857</v>
      </c>
      <c r="K5933" s="260">
        <v>102.28571428571399</v>
      </c>
      <c r="L5933" s="260">
        <v>800.857142857143</v>
      </c>
      <c r="M5933" s="260">
        <v>229.28571428571399</v>
      </c>
      <c r="N5933" s="260">
        <v>10974.285714285699</v>
      </c>
    </row>
    <row r="5934" spans="1:14" x14ac:dyDescent="0.25">
      <c r="A5934" s="263">
        <v>42458</v>
      </c>
      <c r="B5934">
        <v>11.89307574</v>
      </c>
      <c r="C5934">
        <v>1644.09879</v>
      </c>
      <c r="D5934">
        <v>471.65084050000002</v>
      </c>
      <c r="E5934">
        <v>70.841553989999994</v>
      </c>
      <c r="F5934" s="260">
        <v>459</v>
      </c>
      <c r="G5934" s="260">
        <v>265</v>
      </c>
      <c r="H5934" s="260">
        <v>194</v>
      </c>
      <c r="I5934" s="260">
        <v>1600</v>
      </c>
      <c r="J5934" s="260">
        <v>558</v>
      </c>
      <c r="K5934" s="260">
        <v>117</v>
      </c>
      <c r="L5934" s="260">
        <v>925</v>
      </c>
      <c r="M5934" s="260">
        <v>265</v>
      </c>
      <c r="N5934" s="260">
        <v>12070</v>
      </c>
    </row>
    <row r="5935" spans="1:14" x14ac:dyDescent="0.25">
      <c r="A5935" s="263">
        <v>42459</v>
      </c>
      <c r="B5935">
        <v>4.8988145330000004</v>
      </c>
      <c r="C5935">
        <v>677.21212100000002</v>
      </c>
      <c r="D5935">
        <v>179.09841990000001</v>
      </c>
      <c r="E5935">
        <v>10.724733219999999</v>
      </c>
      <c r="F5935" s="260">
        <v>423.142857142857</v>
      </c>
      <c r="G5935" s="260">
        <v>245.28571428571399</v>
      </c>
      <c r="H5935" s="260">
        <v>177.857142857143</v>
      </c>
      <c r="I5935" s="260">
        <v>1600</v>
      </c>
      <c r="J5935" s="260">
        <v>620</v>
      </c>
      <c r="K5935" s="260">
        <v>105.428571428571</v>
      </c>
      <c r="L5935" s="260">
        <v>874.57142857142901</v>
      </c>
      <c r="M5935" s="260">
        <v>241.42857142857099</v>
      </c>
      <c r="N5935" s="260">
        <v>11601.4285714286</v>
      </c>
    </row>
    <row r="5936" spans="1:14" x14ac:dyDescent="0.25">
      <c r="A5936" s="263">
        <v>42460</v>
      </c>
      <c r="B5936">
        <v>5.8332704839999998</v>
      </c>
      <c r="C5936">
        <v>806.39131169999996</v>
      </c>
      <c r="D5936">
        <v>195.189897</v>
      </c>
      <c r="E5936">
        <v>16.31320612</v>
      </c>
      <c r="F5936" s="260">
        <v>387.28571428571399</v>
      </c>
      <c r="G5936" s="260">
        <v>225.57142857142901</v>
      </c>
      <c r="H5936" s="260">
        <v>161.71428571428601</v>
      </c>
      <c r="I5936" s="260">
        <v>1600</v>
      </c>
      <c r="J5936" s="260">
        <v>682</v>
      </c>
      <c r="K5936" s="260">
        <v>93.857142857142904</v>
      </c>
      <c r="L5936" s="260">
        <v>824.142857142857</v>
      </c>
      <c r="M5936" s="260">
        <v>217.857142857143</v>
      </c>
      <c r="N5936" s="260">
        <v>11132.857142857099</v>
      </c>
    </row>
    <row r="5937" spans="1:14" x14ac:dyDescent="0.25">
      <c r="A5937" s="263">
        <v>42461</v>
      </c>
      <c r="B5937">
        <v>50.120819210000001</v>
      </c>
      <c r="C5937">
        <v>6928.7020480000001</v>
      </c>
      <c r="D5937">
        <v>1521.8399139999999</v>
      </c>
      <c r="E5937">
        <v>1489.8150450000001</v>
      </c>
      <c r="F5937" s="260">
        <v>351.42857142857099</v>
      </c>
      <c r="G5937" s="260">
        <v>205.857142857143</v>
      </c>
      <c r="H5937" s="260">
        <v>145.57142857142901</v>
      </c>
      <c r="I5937" s="260">
        <v>1600</v>
      </c>
      <c r="J5937" s="260">
        <v>744</v>
      </c>
      <c r="K5937" s="260">
        <v>82.285714285714306</v>
      </c>
      <c r="L5937" s="260">
        <v>773.71428571428601</v>
      </c>
      <c r="M5937" s="260">
        <v>194.28571428571399</v>
      </c>
      <c r="N5937" s="260">
        <v>10664.285714285699</v>
      </c>
    </row>
    <row r="5938" spans="1:14" x14ac:dyDescent="0.25">
      <c r="A5938" s="263">
        <v>42462</v>
      </c>
      <c r="B5938">
        <v>14.95129522</v>
      </c>
      <c r="C5938">
        <v>2066.8670510000002</v>
      </c>
      <c r="D5938">
        <v>407.65261750000002</v>
      </c>
      <c r="E5938">
        <v>128.25378330000001</v>
      </c>
      <c r="F5938" s="260">
        <v>315.57142857142901</v>
      </c>
      <c r="G5938" s="260">
        <v>186.142857142857</v>
      </c>
      <c r="H5938" s="260">
        <v>129.42857142857099</v>
      </c>
      <c r="I5938" s="260">
        <v>1600</v>
      </c>
      <c r="J5938" s="260">
        <v>806</v>
      </c>
      <c r="K5938" s="260">
        <v>70.714285714285694</v>
      </c>
      <c r="L5938" s="260">
        <v>723.28571428571399</v>
      </c>
      <c r="M5938" s="260">
        <v>170.71428571428601</v>
      </c>
      <c r="N5938" s="260">
        <v>10195.714285714301</v>
      </c>
    </row>
    <row r="5939" spans="1:14" x14ac:dyDescent="0.25">
      <c r="A5939" s="263">
        <v>42463</v>
      </c>
      <c r="B5939">
        <v>5.4651514729999997</v>
      </c>
      <c r="C5939">
        <v>755.50253959999998</v>
      </c>
      <c r="D5939">
        <v>132.07803329999999</v>
      </c>
      <c r="E5939">
        <v>14.395318</v>
      </c>
      <c r="F5939" s="260">
        <v>279.71428571428601</v>
      </c>
      <c r="G5939" s="260">
        <v>166.42857142857099</v>
      </c>
      <c r="H5939" s="260">
        <v>113.28571428571399</v>
      </c>
      <c r="I5939" s="260">
        <v>1600</v>
      </c>
      <c r="J5939" s="260">
        <v>868</v>
      </c>
      <c r="K5939" s="260">
        <v>59.142857142857103</v>
      </c>
      <c r="L5939" s="260">
        <v>672.857142857143</v>
      </c>
      <c r="M5939" s="260">
        <v>147.142857142857</v>
      </c>
      <c r="N5939" s="260">
        <v>9727.1428571428605</v>
      </c>
    </row>
    <row r="5940" spans="1:14" x14ac:dyDescent="0.25">
      <c r="A5940" s="263">
        <v>42464</v>
      </c>
      <c r="B5940">
        <v>3.709506958</v>
      </c>
      <c r="C5940">
        <v>512.80224190000001</v>
      </c>
      <c r="D5940">
        <v>78.156555969999999</v>
      </c>
      <c r="E5940">
        <v>7.0192351710000001</v>
      </c>
      <c r="F5940" s="260">
        <v>243.857142857143</v>
      </c>
      <c r="G5940" s="260">
        <v>146.71428571428601</v>
      </c>
      <c r="H5940" s="260">
        <v>97.142857142857196</v>
      </c>
      <c r="I5940" s="260">
        <v>1600</v>
      </c>
      <c r="J5940" s="260">
        <v>930</v>
      </c>
      <c r="K5940" s="260">
        <v>47.571428571428598</v>
      </c>
      <c r="L5940" s="260">
        <v>622.42857142857099</v>
      </c>
      <c r="M5940" s="260">
        <v>123.571428571429</v>
      </c>
      <c r="N5940" s="260">
        <v>9258.5714285714294</v>
      </c>
    </row>
    <row r="5941" spans="1:14" x14ac:dyDescent="0.25">
      <c r="A5941" s="263">
        <v>42465</v>
      </c>
      <c r="B5941">
        <v>2.9732689360000002</v>
      </c>
      <c r="C5941">
        <v>411.02469769999999</v>
      </c>
      <c r="D5941">
        <v>53.433210699999997</v>
      </c>
      <c r="E5941">
        <v>4.5241636679999999</v>
      </c>
      <c r="F5941" s="260">
        <v>208</v>
      </c>
      <c r="G5941" s="260">
        <v>127</v>
      </c>
      <c r="H5941" s="260">
        <v>81</v>
      </c>
      <c r="I5941" s="260">
        <v>1600</v>
      </c>
      <c r="J5941" s="260">
        <v>992</v>
      </c>
      <c r="K5941" s="260">
        <v>36</v>
      </c>
      <c r="L5941" s="260">
        <v>572</v>
      </c>
      <c r="M5941" s="260">
        <v>100</v>
      </c>
      <c r="N5941" s="260">
        <v>8790</v>
      </c>
    </row>
    <row r="5942" spans="1:14" x14ac:dyDescent="0.25">
      <c r="A5942" s="263">
        <v>42466</v>
      </c>
      <c r="B5942">
        <v>2.50604096</v>
      </c>
      <c r="C5942">
        <v>347.6723705</v>
      </c>
      <c r="D5942">
        <v>58.213469869999997</v>
      </c>
      <c r="E5942">
        <v>3.0801556520000002</v>
      </c>
      <c r="F5942" s="260">
        <v>268.857142857143</v>
      </c>
      <c r="G5942" s="260">
        <v>141.28571428571399</v>
      </c>
      <c r="H5942" s="260">
        <v>127.571428571429</v>
      </c>
      <c r="I5942" s="260">
        <v>1605.7142857142901</v>
      </c>
      <c r="J5942" s="260">
        <v>905.42857142857099</v>
      </c>
      <c r="K5942" s="260">
        <v>55.714285714285701</v>
      </c>
      <c r="L5942" s="260">
        <v>644.57142857142901</v>
      </c>
      <c r="M5942" s="260">
        <v>145.28571428571399</v>
      </c>
      <c r="N5942" s="260">
        <v>8707.1428571428605</v>
      </c>
    </row>
    <row r="5943" spans="1:14" x14ac:dyDescent="0.25">
      <c r="A5943" s="263">
        <v>42467</v>
      </c>
      <c r="B5943">
        <v>2.752397529</v>
      </c>
      <c r="C5943">
        <v>383.20923040000002</v>
      </c>
      <c r="D5943">
        <v>78.408413449999998</v>
      </c>
      <c r="E5943">
        <v>3.9486736229999999</v>
      </c>
      <c r="F5943" s="260">
        <v>329.71428571428601</v>
      </c>
      <c r="G5943" s="260">
        <v>155.57142857142901</v>
      </c>
      <c r="H5943" s="260">
        <v>174.142857142857</v>
      </c>
      <c r="I5943" s="260">
        <v>1611.42857142857</v>
      </c>
      <c r="J5943" s="260">
        <v>818.857142857143</v>
      </c>
      <c r="K5943" s="260">
        <v>75.428571428571402</v>
      </c>
      <c r="L5943" s="260">
        <v>717.142857142857</v>
      </c>
      <c r="M5943" s="260">
        <v>190.57142857142901</v>
      </c>
      <c r="N5943" s="260">
        <v>8624.2857142857101</v>
      </c>
    </row>
    <row r="5944" spans="1:14" x14ac:dyDescent="0.25">
      <c r="A5944" s="263">
        <v>42468</v>
      </c>
      <c r="B5944">
        <v>5.9182210250000002</v>
      </c>
      <c r="C5944">
        <v>826.90060530000005</v>
      </c>
      <c r="D5944">
        <v>199.7125667</v>
      </c>
      <c r="E5944">
        <v>19.6768839</v>
      </c>
      <c r="F5944" s="260">
        <v>390.57142857142901</v>
      </c>
      <c r="G5944" s="260">
        <v>169.857142857143</v>
      </c>
      <c r="H5944" s="260">
        <v>220.71428571428601</v>
      </c>
      <c r="I5944" s="260">
        <v>1617.1428571428601</v>
      </c>
      <c r="J5944" s="260">
        <v>732.28571428571399</v>
      </c>
      <c r="K5944" s="260">
        <v>95.142857142857096</v>
      </c>
      <c r="L5944" s="260">
        <v>789.71428571428601</v>
      </c>
      <c r="M5944" s="260">
        <v>235.857142857143</v>
      </c>
      <c r="N5944" s="260">
        <v>8541.4285714285706</v>
      </c>
    </row>
    <row r="5945" spans="1:14" x14ac:dyDescent="0.25">
      <c r="A5945" s="263">
        <v>42469</v>
      </c>
      <c r="B5945">
        <v>6.3146568829999996</v>
      </c>
      <c r="C5945">
        <v>885.40871279999999</v>
      </c>
      <c r="D5945">
        <v>246.2932687</v>
      </c>
      <c r="E5945">
        <v>23.53427696</v>
      </c>
      <c r="F5945" s="260">
        <v>451.42857142857099</v>
      </c>
      <c r="G5945" s="260">
        <v>184.142857142857</v>
      </c>
      <c r="H5945" s="260">
        <v>267.28571428571399</v>
      </c>
      <c r="I5945" s="260">
        <v>1622.8571428571399</v>
      </c>
      <c r="J5945" s="260">
        <v>645.71428571428601</v>
      </c>
      <c r="K5945" s="260">
        <v>114.857142857143</v>
      </c>
      <c r="L5945" s="260">
        <v>862.28571428571399</v>
      </c>
      <c r="M5945" s="260">
        <v>281.142857142857</v>
      </c>
      <c r="N5945" s="260">
        <v>8458.5714285714294</v>
      </c>
    </row>
    <row r="5946" spans="1:14" x14ac:dyDescent="0.25">
      <c r="A5946" s="263">
        <v>42470</v>
      </c>
      <c r="B5946">
        <v>7.249112835</v>
      </c>
      <c r="C5946">
        <v>1020.012311</v>
      </c>
      <c r="D5946">
        <v>320.85650420000002</v>
      </c>
      <c r="E5946">
        <v>32.825117560000002</v>
      </c>
      <c r="F5946" s="260">
        <v>512.28571428571399</v>
      </c>
      <c r="G5946" s="260">
        <v>198.42857142857099</v>
      </c>
      <c r="H5946" s="260">
        <v>313.857142857143</v>
      </c>
      <c r="I5946" s="260">
        <v>1628.57142857143</v>
      </c>
      <c r="J5946" s="260">
        <v>559.142857142857</v>
      </c>
      <c r="K5946" s="260">
        <v>134.57142857142901</v>
      </c>
      <c r="L5946" s="260">
        <v>934.857142857143</v>
      </c>
      <c r="M5946" s="260">
        <v>326.42857142857099</v>
      </c>
      <c r="N5946" s="260">
        <v>8375.7142857142899</v>
      </c>
    </row>
    <row r="5947" spans="1:14" x14ac:dyDescent="0.25">
      <c r="A5947" s="263">
        <v>42471</v>
      </c>
      <c r="B5947">
        <v>33.980216409999997</v>
      </c>
      <c r="C5947">
        <v>4798.0842259999999</v>
      </c>
      <c r="D5947">
        <v>1682.6847829999999</v>
      </c>
      <c r="E5947">
        <v>764.35159729999998</v>
      </c>
      <c r="F5947" s="260">
        <v>573.142857142857</v>
      </c>
      <c r="G5947" s="260">
        <v>212.71428571428601</v>
      </c>
      <c r="H5947" s="260">
        <v>360.42857142857099</v>
      </c>
      <c r="I5947" s="260">
        <v>1634.2857142857099</v>
      </c>
      <c r="J5947" s="260">
        <v>472.57142857142901</v>
      </c>
      <c r="K5947" s="260">
        <v>154.28571428571399</v>
      </c>
      <c r="L5947" s="260">
        <v>1007.42857142857</v>
      </c>
      <c r="M5947" s="260">
        <v>371.71428571428601</v>
      </c>
      <c r="N5947" s="260">
        <v>8292.8571428571395</v>
      </c>
    </row>
    <row r="5948" spans="1:14" x14ac:dyDescent="0.25">
      <c r="A5948" s="263">
        <v>42472</v>
      </c>
      <c r="B5948">
        <v>158.57434330000001</v>
      </c>
      <c r="C5948">
        <v>22469.350149999998</v>
      </c>
      <c r="D5948">
        <v>8686.3219480000007</v>
      </c>
      <c r="E5948">
        <v>15943.349759999999</v>
      </c>
      <c r="F5948" s="260">
        <v>634</v>
      </c>
      <c r="G5948" s="260">
        <v>227</v>
      </c>
      <c r="H5948" s="260">
        <v>407</v>
      </c>
      <c r="I5948" s="260">
        <v>1640</v>
      </c>
      <c r="J5948" s="260">
        <v>386</v>
      </c>
      <c r="K5948" s="260">
        <v>174</v>
      </c>
      <c r="L5948" s="260">
        <v>1080</v>
      </c>
      <c r="M5948" s="260">
        <v>417</v>
      </c>
      <c r="N5948" s="260">
        <v>8210</v>
      </c>
    </row>
    <row r="5949" spans="1:14" x14ac:dyDescent="0.25">
      <c r="A5949" s="263">
        <v>42473</v>
      </c>
      <c r="B5949">
        <v>18.717435869999999</v>
      </c>
      <c r="C5949">
        <v>2511.259544</v>
      </c>
      <c r="D5949">
        <v>899.61772459999997</v>
      </c>
      <c r="E5949">
        <v>239.81313560000001</v>
      </c>
      <c r="F5949" s="260">
        <v>556.28571428571399</v>
      </c>
      <c r="G5949" s="260">
        <v>200.142857142857</v>
      </c>
      <c r="H5949" s="260">
        <v>356.142857142857</v>
      </c>
      <c r="I5949" s="260">
        <v>1552.8571428571399</v>
      </c>
      <c r="J5949" s="260">
        <v>434.28571428571399</v>
      </c>
      <c r="K5949" s="260">
        <v>149.28571428571399</v>
      </c>
      <c r="L5949" s="260">
        <v>969.28571428571399</v>
      </c>
      <c r="M5949" s="260">
        <v>360.142857142857</v>
      </c>
      <c r="N5949" s="260">
        <v>7664.2857142857101</v>
      </c>
    </row>
    <row r="5950" spans="1:14" x14ac:dyDescent="0.25">
      <c r="A5950" s="263">
        <v>42474</v>
      </c>
      <c r="B5950">
        <v>7.5039644579999996</v>
      </c>
      <c r="C5950">
        <v>950.28490699999998</v>
      </c>
      <c r="D5950">
        <v>310.27821039999998</v>
      </c>
      <c r="E5950">
        <v>37.691239869999997</v>
      </c>
      <c r="F5950" s="260">
        <v>478.57142857142901</v>
      </c>
      <c r="G5950" s="260">
        <v>173.28571428571399</v>
      </c>
      <c r="H5950" s="260">
        <v>305.28571428571399</v>
      </c>
      <c r="I5950" s="260">
        <v>1465.7142857142901</v>
      </c>
      <c r="J5950" s="260">
        <v>482.57142857142901</v>
      </c>
      <c r="K5950" s="260">
        <v>124.571428571429</v>
      </c>
      <c r="L5950" s="260">
        <v>858.57142857142901</v>
      </c>
      <c r="M5950" s="260">
        <v>303.28571428571399</v>
      </c>
      <c r="N5950" s="260">
        <v>7118.5714285714303</v>
      </c>
    </row>
    <row r="5951" spans="1:14" x14ac:dyDescent="0.25">
      <c r="A5951" s="263">
        <v>42475</v>
      </c>
      <c r="B5951">
        <v>4.9837650739999999</v>
      </c>
      <c r="C5951">
        <v>593.60913830000004</v>
      </c>
      <c r="D5951">
        <v>172.6080044</v>
      </c>
      <c r="E5951">
        <v>14.89624439</v>
      </c>
      <c r="F5951" s="260">
        <v>400.857142857143</v>
      </c>
      <c r="G5951" s="260">
        <v>146.42857142857099</v>
      </c>
      <c r="H5951" s="260">
        <v>254.42857142857099</v>
      </c>
      <c r="I5951" s="260">
        <v>1378.57142857143</v>
      </c>
      <c r="J5951" s="260">
        <v>530.857142857143</v>
      </c>
      <c r="K5951" s="260">
        <v>99.857142857142904</v>
      </c>
      <c r="L5951" s="260">
        <v>747.857142857143</v>
      </c>
      <c r="M5951" s="260">
        <v>246.42857142857099</v>
      </c>
      <c r="N5951" s="260">
        <v>6572.8571428571404</v>
      </c>
    </row>
    <row r="5952" spans="1:14" x14ac:dyDescent="0.25">
      <c r="A5952" s="263">
        <v>42476</v>
      </c>
      <c r="B5952">
        <v>3.8227743460000001</v>
      </c>
      <c r="C5952">
        <v>426.54297709999997</v>
      </c>
      <c r="D5952">
        <v>106.73011219999999</v>
      </c>
      <c r="E5952">
        <v>9.3110605769999992</v>
      </c>
      <c r="F5952" s="260">
        <v>323.142857142857</v>
      </c>
      <c r="G5952" s="260">
        <v>119.571428571429</v>
      </c>
      <c r="H5952" s="260">
        <v>203.57142857142901</v>
      </c>
      <c r="I5952" s="260">
        <v>1291.42857142857</v>
      </c>
      <c r="J5952" s="260">
        <v>579.142857142857</v>
      </c>
      <c r="K5952" s="260">
        <v>75.142857142857196</v>
      </c>
      <c r="L5952" s="260">
        <v>637.142857142857</v>
      </c>
      <c r="M5952" s="260">
        <v>189.57142857142901</v>
      </c>
      <c r="N5952" s="260">
        <v>6027.1428571428596</v>
      </c>
    </row>
    <row r="5953" spans="1:14" x14ac:dyDescent="0.25">
      <c r="A5953" s="263">
        <v>42477</v>
      </c>
      <c r="B5953">
        <v>3.1431700180000002</v>
      </c>
      <c r="C5953">
        <v>327.04773840000001</v>
      </c>
      <c r="D5953">
        <v>66.651010040000003</v>
      </c>
      <c r="E5953">
        <v>6.358302954</v>
      </c>
      <c r="F5953" s="260">
        <v>245.42857142857099</v>
      </c>
      <c r="G5953" s="260">
        <v>92.714285714285694</v>
      </c>
      <c r="H5953" s="260">
        <v>152.71428571428601</v>
      </c>
      <c r="I5953" s="260">
        <v>1204.2857142857099</v>
      </c>
      <c r="J5953" s="260">
        <v>627.42857142857099</v>
      </c>
      <c r="K5953" s="260">
        <v>50.428571428571402</v>
      </c>
      <c r="L5953" s="260">
        <v>526.42857142857099</v>
      </c>
      <c r="M5953" s="260">
        <v>132.71428571428601</v>
      </c>
      <c r="N5953" s="260">
        <v>5481.4285714285697</v>
      </c>
    </row>
    <row r="5954" spans="1:14" x14ac:dyDescent="0.25">
      <c r="A5954" s="263">
        <v>42478</v>
      </c>
      <c r="B5954">
        <v>2.6419618260000002</v>
      </c>
      <c r="C5954">
        <v>255.00517479999999</v>
      </c>
      <c r="D5954">
        <v>38.283385580000001</v>
      </c>
      <c r="E5954">
        <v>4.3510764320000002</v>
      </c>
      <c r="F5954" s="260">
        <v>167.71428571428601</v>
      </c>
      <c r="G5954" s="260">
        <v>65.857142857142904</v>
      </c>
      <c r="H5954" s="260">
        <v>101.857142857143</v>
      </c>
      <c r="I5954" s="260">
        <v>1117.1428571428601</v>
      </c>
      <c r="J5954" s="260">
        <v>675.71428571428601</v>
      </c>
      <c r="K5954" s="260">
        <v>25.714285714285701</v>
      </c>
      <c r="L5954" s="260">
        <v>415.71428571428601</v>
      </c>
      <c r="M5954" s="260">
        <v>75.857142857142904</v>
      </c>
      <c r="N5954" s="260">
        <v>4935.7142857142899</v>
      </c>
    </row>
    <row r="5955" spans="1:14" x14ac:dyDescent="0.25">
      <c r="A5955" s="263">
        <v>42479</v>
      </c>
      <c r="B5955">
        <v>2.2766744999999999</v>
      </c>
      <c r="C5955">
        <v>202.6058171</v>
      </c>
      <c r="D5955">
        <v>17.703420909999998</v>
      </c>
      <c r="E5955">
        <v>3.0241689300000001</v>
      </c>
      <c r="F5955" s="260">
        <v>90</v>
      </c>
      <c r="G5955" s="260">
        <v>39</v>
      </c>
      <c r="H5955" s="260">
        <v>51</v>
      </c>
      <c r="I5955" s="260">
        <v>1030</v>
      </c>
      <c r="J5955" s="260">
        <v>724</v>
      </c>
      <c r="K5955" s="260">
        <v>1</v>
      </c>
      <c r="L5955" s="260">
        <v>305</v>
      </c>
      <c r="M5955" s="260">
        <v>19</v>
      </c>
      <c r="N5955" s="260">
        <v>4390</v>
      </c>
    </row>
    <row r="5956" spans="1:14" x14ac:dyDescent="0.25">
      <c r="A5956" s="263">
        <v>42480</v>
      </c>
      <c r="B5956">
        <v>2.0416446690000001</v>
      </c>
      <c r="C5956">
        <v>178.03608180000001</v>
      </c>
      <c r="D5956">
        <v>16.228625139999998</v>
      </c>
      <c r="E5956">
        <v>2.5904566619999998</v>
      </c>
      <c r="F5956" s="260">
        <v>92</v>
      </c>
      <c r="G5956" s="260">
        <v>38</v>
      </c>
      <c r="H5956" s="260">
        <v>54</v>
      </c>
      <c r="I5956" s="260">
        <v>1009.28571428571</v>
      </c>
      <c r="J5956" s="260">
        <v>673.57142857142901</v>
      </c>
      <c r="K5956" s="260">
        <v>1.8571428571428601</v>
      </c>
      <c r="L5956" s="260">
        <v>333.857142857143</v>
      </c>
      <c r="M5956" s="260">
        <v>18.8571428571429</v>
      </c>
      <c r="N5956" s="260">
        <v>4380</v>
      </c>
    </row>
    <row r="5957" spans="1:14" x14ac:dyDescent="0.25">
      <c r="A5957" s="263">
        <v>42481</v>
      </c>
      <c r="B5957">
        <v>1.840595056</v>
      </c>
      <c r="C5957">
        <v>157.20995669999999</v>
      </c>
      <c r="D5957">
        <v>14.94857681</v>
      </c>
      <c r="E5957">
        <v>2.2281128190000001</v>
      </c>
      <c r="F5957" s="260">
        <v>94</v>
      </c>
      <c r="G5957" s="260">
        <v>37</v>
      </c>
      <c r="H5957" s="260">
        <v>57</v>
      </c>
      <c r="I5957" s="260">
        <v>988.57142857142901</v>
      </c>
      <c r="J5957" s="260">
        <v>623.142857142857</v>
      </c>
      <c r="K5957" s="260">
        <v>2.71428571428571</v>
      </c>
      <c r="L5957" s="260">
        <v>362.71428571428601</v>
      </c>
      <c r="M5957" s="260">
        <v>18.714285714285701</v>
      </c>
      <c r="N5957" s="260">
        <v>4370</v>
      </c>
    </row>
    <row r="5958" spans="1:14" x14ac:dyDescent="0.25">
      <c r="A5958" s="263">
        <v>42482</v>
      </c>
      <c r="B5958">
        <v>1.7754663079999999</v>
      </c>
      <c r="C5958">
        <v>148.46956539999999</v>
      </c>
      <c r="D5958">
        <v>14.726427749999999</v>
      </c>
      <c r="E5958">
        <v>2.132878593</v>
      </c>
      <c r="F5958" s="260">
        <v>96</v>
      </c>
      <c r="G5958" s="260">
        <v>36</v>
      </c>
      <c r="H5958" s="260">
        <v>60</v>
      </c>
      <c r="I5958" s="260">
        <v>967.857142857143</v>
      </c>
      <c r="J5958" s="260">
        <v>572.71428571428601</v>
      </c>
      <c r="K5958" s="260">
        <v>3.5714285714285698</v>
      </c>
      <c r="L5958" s="260">
        <v>391.57142857142901</v>
      </c>
      <c r="M5958" s="260">
        <v>18.571428571428601</v>
      </c>
      <c r="N5958" s="260">
        <v>4360</v>
      </c>
    </row>
    <row r="5959" spans="1:14" x14ac:dyDescent="0.25">
      <c r="A5959" s="263">
        <v>42483</v>
      </c>
      <c r="B5959">
        <v>2.5570112850000002</v>
      </c>
      <c r="C5959">
        <v>209.2482698</v>
      </c>
      <c r="D5959">
        <v>21.650725950000002</v>
      </c>
      <c r="E5959">
        <v>4.33685455</v>
      </c>
      <c r="F5959" s="260">
        <v>98</v>
      </c>
      <c r="G5959" s="260">
        <v>35</v>
      </c>
      <c r="H5959" s="260">
        <v>63</v>
      </c>
      <c r="I5959" s="260">
        <v>947.142857142857</v>
      </c>
      <c r="J5959" s="260">
        <v>522.28571428571399</v>
      </c>
      <c r="K5959" s="260">
        <v>4.4285714285714297</v>
      </c>
      <c r="L5959" s="260">
        <v>420.42857142857099</v>
      </c>
      <c r="M5959" s="260">
        <v>18.428571428571399</v>
      </c>
      <c r="N5959" s="260">
        <v>4350</v>
      </c>
    </row>
    <row r="5960" spans="1:14" x14ac:dyDescent="0.25">
      <c r="A5960" s="263">
        <v>42484</v>
      </c>
      <c r="B5960">
        <v>2.6901004660000001</v>
      </c>
      <c r="C5960">
        <v>215.32486449999999</v>
      </c>
      <c r="D5960">
        <v>23.242468030000001</v>
      </c>
      <c r="E5960">
        <v>4.9835425500000001</v>
      </c>
      <c r="F5960" s="260">
        <v>100</v>
      </c>
      <c r="G5960" s="260">
        <v>34</v>
      </c>
      <c r="H5960" s="260">
        <v>66</v>
      </c>
      <c r="I5960" s="260">
        <v>926.42857142857099</v>
      </c>
      <c r="J5960" s="260">
        <v>471.857142857143</v>
      </c>
      <c r="K5960" s="260">
        <v>5.28571428571429</v>
      </c>
      <c r="L5960" s="260">
        <v>449.28571428571399</v>
      </c>
      <c r="M5960" s="260">
        <v>18.285714285714299</v>
      </c>
      <c r="N5960" s="260">
        <v>4340</v>
      </c>
    </row>
    <row r="5961" spans="1:14" x14ac:dyDescent="0.25">
      <c r="A5961" s="263">
        <v>42485</v>
      </c>
      <c r="B5961">
        <v>2.1294268949999999</v>
      </c>
      <c r="C5961">
        <v>166.6355638</v>
      </c>
      <c r="D5961">
        <v>18.76621334</v>
      </c>
      <c r="E5961">
        <v>2.9993456200000002</v>
      </c>
      <c r="F5961" s="260">
        <v>102</v>
      </c>
      <c r="G5961" s="260">
        <v>33</v>
      </c>
      <c r="H5961" s="260">
        <v>69</v>
      </c>
      <c r="I5961" s="260">
        <v>905.71428571428601</v>
      </c>
      <c r="J5961" s="260">
        <v>421.42857142857099</v>
      </c>
      <c r="K5961" s="260">
        <v>6.1428571428571397</v>
      </c>
      <c r="L5961" s="260">
        <v>478.142857142857</v>
      </c>
      <c r="M5961" s="260">
        <v>18.1428571428571</v>
      </c>
      <c r="N5961" s="260">
        <v>4330</v>
      </c>
    </row>
    <row r="5962" spans="1:14" x14ac:dyDescent="0.25">
      <c r="A5962" s="263">
        <v>42486</v>
      </c>
      <c r="B5962">
        <v>2.0926149939999998</v>
      </c>
      <c r="C5962">
        <v>160.00971290000001</v>
      </c>
      <c r="D5962">
        <v>18.80340129</v>
      </c>
      <c r="E5962">
        <v>2.978229711</v>
      </c>
      <c r="F5962" s="260">
        <v>104</v>
      </c>
      <c r="G5962" s="260">
        <v>32</v>
      </c>
      <c r="H5962" s="260">
        <v>72</v>
      </c>
      <c r="I5962" s="260">
        <v>885</v>
      </c>
      <c r="J5962" s="260">
        <v>371</v>
      </c>
      <c r="K5962" s="260">
        <v>7</v>
      </c>
      <c r="L5962" s="260">
        <v>507</v>
      </c>
      <c r="M5962" s="260">
        <v>18</v>
      </c>
      <c r="N5962" s="260">
        <v>4320</v>
      </c>
    </row>
    <row r="5963" spans="1:14" x14ac:dyDescent="0.25">
      <c r="A5963" s="263">
        <v>42487</v>
      </c>
      <c r="B5963">
        <v>67.677264350000002</v>
      </c>
      <c r="C5963">
        <v>6348.5141229999999</v>
      </c>
      <c r="D5963">
        <v>865.40271470000005</v>
      </c>
      <c r="E5963">
        <v>3373.3719289999999</v>
      </c>
      <c r="F5963" s="260">
        <v>148</v>
      </c>
      <c r="G5963" s="260">
        <v>58.428571428571402</v>
      </c>
      <c r="H5963" s="260">
        <v>89.571428571428598</v>
      </c>
      <c r="I5963" s="260">
        <v>1085.7142857142901</v>
      </c>
      <c r="J5963" s="260">
        <v>489.42857142857099</v>
      </c>
      <c r="K5963" s="260">
        <v>26.285714285714299</v>
      </c>
      <c r="L5963" s="260">
        <v>570</v>
      </c>
      <c r="M5963" s="260">
        <v>43</v>
      </c>
      <c r="N5963" s="260">
        <v>5248.5714285714303</v>
      </c>
    </row>
    <row r="5964" spans="1:14" x14ac:dyDescent="0.25">
      <c r="A5964" s="263">
        <v>42488</v>
      </c>
      <c r="B5964">
        <v>56.63369402</v>
      </c>
      <c r="C5964">
        <v>6294.6894609999999</v>
      </c>
      <c r="D5964">
        <v>939.48502340000005</v>
      </c>
      <c r="E5964">
        <v>2451.4114180000001</v>
      </c>
      <c r="F5964" s="260">
        <v>192</v>
      </c>
      <c r="G5964" s="260">
        <v>84.857142857142904</v>
      </c>
      <c r="H5964" s="260">
        <v>107.142857142857</v>
      </c>
      <c r="I5964" s="260">
        <v>1286.42857142857</v>
      </c>
      <c r="J5964" s="260">
        <v>607.857142857143</v>
      </c>
      <c r="K5964" s="260">
        <v>45.571428571428598</v>
      </c>
      <c r="L5964" s="260">
        <v>633</v>
      </c>
      <c r="M5964" s="260">
        <v>68</v>
      </c>
      <c r="N5964" s="260">
        <v>6177.1428571428596</v>
      </c>
    </row>
    <row r="5965" spans="1:14" x14ac:dyDescent="0.25">
      <c r="A5965" s="263">
        <v>42489</v>
      </c>
      <c r="B5965">
        <v>22.90832923</v>
      </c>
      <c r="C5965">
        <v>2943.471587</v>
      </c>
      <c r="D5965">
        <v>467.10999629999998</v>
      </c>
      <c r="E5965">
        <v>418.48810580000003</v>
      </c>
      <c r="F5965" s="260">
        <v>236</v>
      </c>
      <c r="G5965" s="260">
        <v>111.28571428571399</v>
      </c>
      <c r="H5965" s="260">
        <v>124.71428571428601</v>
      </c>
      <c r="I5965" s="260">
        <v>1487.1428571428601</v>
      </c>
      <c r="J5965" s="260">
        <v>726.28571428571399</v>
      </c>
      <c r="K5965" s="260">
        <v>64.857142857142904</v>
      </c>
      <c r="L5965" s="260">
        <v>696</v>
      </c>
      <c r="M5965" s="260">
        <v>93</v>
      </c>
      <c r="N5965" s="260">
        <v>7105.7142857142899</v>
      </c>
    </row>
    <row r="5966" spans="1:14" x14ac:dyDescent="0.25">
      <c r="A5966" s="263">
        <v>42490</v>
      </c>
      <c r="B5966">
        <v>7.928717163</v>
      </c>
      <c r="C5966">
        <v>1156.25162</v>
      </c>
      <c r="D5966">
        <v>191.81152560000001</v>
      </c>
      <c r="E5966">
        <v>53.423859800000002</v>
      </c>
      <c r="F5966" s="260">
        <v>280</v>
      </c>
      <c r="G5966" s="260">
        <v>137.71428571428601</v>
      </c>
      <c r="H5966" s="260">
        <v>142.28571428571399</v>
      </c>
      <c r="I5966" s="260">
        <v>1687.8571428571399</v>
      </c>
      <c r="J5966" s="260">
        <v>844.71428571428601</v>
      </c>
      <c r="K5966" s="260">
        <v>84.142857142857096</v>
      </c>
      <c r="L5966" s="260">
        <v>759</v>
      </c>
      <c r="M5966" s="260">
        <v>118</v>
      </c>
      <c r="N5966" s="260">
        <v>8034.2857142857101</v>
      </c>
    </row>
    <row r="5967" spans="1:14" x14ac:dyDescent="0.25">
      <c r="A5967" s="263">
        <v>42491</v>
      </c>
      <c r="B5967">
        <v>19.595258130000001</v>
      </c>
      <c r="C5967">
        <v>3197.4086569999999</v>
      </c>
      <c r="D5967">
        <v>548.54181800000003</v>
      </c>
      <c r="E5967">
        <v>321.7753171</v>
      </c>
      <c r="F5967" s="260">
        <v>324</v>
      </c>
      <c r="G5967" s="260">
        <v>164.142857142857</v>
      </c>
      <c r="H5967" s="260">
        <v>159.857142857143</v>
      </c>
      <c r="I5967" s="260">
        <v>1888.57142857143</v>
      </c>
      <c r="J5967" s="260">
        <v>963.142857142857</v>
      </c>
      <c r="K5967" s="260">
        <v>103.428571428571</v>
      </c>
      <c r="L5967" s="260">
        <v>822</v>
      </c>
      <c r="M5967" s="260">
        <v>143</v>
      </c>
      <c r="N5967" s="260">
        <v>8962.8571428571395</v>
      </c>
    </row>
    <row r="5968" spans="1:14" x14ac:dyDescent="0.25">
      <c r="A5968" s="263">
        <v>42492</v>
      </c>
      <c r="B5968">
        <v>22.2287249</v>
      </c>
      <c r="C5968">
        <v>4012.602398</v>
      </c>
      <c r="D5968">
        <v>706.76675390000003</v>
      </c>
      <c r="E5968">
        <v>408.77575230000002</v>
      </c>
      <c r="F5968" s="260">
        <v>368</v>
      </c>
      <c r="G5968" s="260">
        <v>190.57142857142901</v>
      </c>
      <c r="H5968" s="260">
        <v>177.42857142857099</v>
      </c>
      <c r="I5968" s="260">
        <v>2089.2857142857101</v>
      </c>
      <c r="J5968" s="260">
        <v>1081.57142857143</v>
      </c>
      <c r="K5968" s="260">
        <v>122.71428571428601</v>
      </c>
      <c r="L5968" s="260">
        <v>885</v>
      </c>
      <c r="M5968" s="260">
        <v>168</v>
      </c>
      <c r="N5968" s="260">
        <v>9891.4285714285706</v>
      </c>
    </row>
    <row r="5969" spans="1:14" x14ac:dyDescent="0.25">
      <c r="A5969" s="263">
        <v>42493</v>
      </c>
      <c r="B5969">
        <v>12.31782845</v>
      </c>
      <c r="C5969">
        <v>2437.156266</v>
      </c>
      <c r="D5969">
        <v>438.47527580000002</v>
      </c>
      <c r="E5969">
        <v>124.3257085</v>
      </c>
      <c r="F5969" s="260">
        <v>412</v>
      </c>
      <c r="G5969" s="260">
        <v>217</v>
      </c>
      <c r="H5969" s="260">
        <v>195</v>
      </c>
      <c r="I5969" s="260">
        <v>2290</v>
      </c>
      <c r="J5969" s="260">
        <v>1200</v>
      </c>
      <c r="K5969" s="260">
        <v>142</v>
      </c>
      <c r="L5969" s="260">
        <v>948</v>
      </c>
      <c r="M5969" s="260">
        <v>193</v>
      </c>
      <c r="N5969" s="260">
        <v>10820</v>
      </c>
    </row>
    <row r="5970" spans="1:14" x14ac:dyDescent="0.25">
      <c r="A5970" s="263">
        <v>42494</v>
      </c>
      <c r="B5970">
        <v>5.3235672379999999</v>
      </c>
      <c r="C5970">
        <v>1026.4689410000001</v>
      </c>
      <c r="D5970">
        <v>172.25360040000001</v>
      </c>
      <c r="E5970">
        <v>23.273250770000001</v>
      </c>
      <c r="F5970" s="260">
        <v>374.5</v>
      </c>
      <c r="G5970" s="260">
        <v>201.166666666667</v>
      </c>
      <c r="H5970" s="260">
        <v>173.333333333333</v>
      </c>
      <c r="I5970" s="260">
        <v>2231.6666666666702</v>
      </c>
      <c r="J5970" s="260">
        <v>1291.6666666666699</v>
      </c>
      <c r="K5970" s="260">
        <v>122.666666666667</v>
      </c>
      <c r="L5970" s="260">
        <v>817.5</v>
      </c>
      <c r="M5970" s="260">
        <v>164.166666666667</v>
      </c>
      <c r="N5970" s="260">
        <v>9986.6666666666697</v>
      </c>
    </row>
    <row r="5971" spans="1:14" x14ac:dyDescent="0.25">
      <c r="A5971" s="263">
        <v>42495</v>
      </c>
      <c r="B5971">
        <v>4.8138639919999999</v>
      </c>
      <c r="C5971">
        <v>903.92812500000002</v>
      </c>
      <c r="D5971">
        <v>140.16431510000001</v>
      </c>
      <c r="E5971">
        <v>19.797737170000001</v>
      </c>
      <c r="F5971" s="260">
        <v>337</v>
      </c>
      <c r="G5971" s="260">
        <v>185.333333333333</v>
      </c>
      <c r="H5971" s="260">
        <v>151.666666666667</v>
      </c>
      <c r="I5971" s="260">
        <v>2173.3333333333298</v>
      </c>
      <c r="J5971" s="260">
        <v>1383.3333333333301</v>
      </c>
      <c r="K5971" s="260">
        <v>103.333333333333</v>
      </c>
      <c r="L5971" s="260">
        <v>687</v>
      </c>
      <c r="M5971" s="260">
        <v>135.333333333333</v>
      </c>
      <c r="N5971" s="260">
        <v>9153.3333333333303</v>
      </c>
    </row>
    <row r="5972" spans="1:14" x14ac:dyDescent="0.25">
      <c r="A5972" s="263">
        <v>42496</v>
      </c>
      <c r="B5972">
        <v>4.7289134510000004</v>
      </c>
      <c r="C5972">
        <v>864.14272840000001</v>
      </c>
      <c r="D5972">
        <v>122.36914760000001</v>
      </c>
      <c r="E5972">
        <v>19.503447550000001</v>
      </c>
      <c r="F5972" s="260">
        <v>299.5</v>
      </c>
      <c r="G5972" s="260">
        <v>169.5</v>
      </c>
      <c r="H5972" s="260">
        <v>130</v>
      </c>
      <c r="I5972" s="260">
        <v>2115</v>
      </c>
      <c r="J5972" s="260">
        <v>1475</v>
      </c>
      <c r="K5972" s="260">
        <v>84</v>
      </c>
      <c r="L5972" s="260">
        <v>556.5</v>
      </c>
      <c r="M5972" s="260">
        <v>106.5</v>
      </c>
      <c r="N5972" s="260">
        <v>8320</v>
      </c>
    </row>
    <row r="5973" spans="1:14" x14ac:dyDescent="0.25">
      <c r="A5973" s="263">
        <v>42497</v>
      </c>
      <c r="B5973">
        <v>3.199803712</v>
      </c>
      <c r="C5973">
        <v>568.59232039999995</v>
      </c>
      <c r="D5973">
        <v>72.433316669999996</v>
      </c>
      <c r="E5973">
        <v>9.3402816000000009</v>
      </c>
      <c r="F5973" s="260">
        <v>262</v>
      </c>
      <c r="G5973" s="260">
        <v>153.666666666667</v>
      </c>
      <c r="H5973" s="260">
        <v>108.333333333333</v>
      </c>
      <c r="I5973" s="260">
        <v>2056.6666666666702</v>
      </c>
      <c r="J5973" s="260">
        <v>1566.6666666666699</v>
      </c>
      <c r="K5973" s="260">
        <v>64.6666666666667</v>
      </c>
      <c r="L5973" s="260">
        <v>426</v>
      </c>
      <c r="M5973" s="260">
        <v>77.6666666666667</v>
      </c>
      <c r="N5973" s="260">
        <v>7486.6666666666697</v>
      </c>
    </row>
    <row r="5974" spans="1:14" x14ac:dyDescent="0.25">
      <c r="A5974" s="263">
        <v>42498</v>
      </c>
      <c r="B5974">
        <v>2.7240806819999999</v>
      </c>
      <c r="C5974">
        <v>470.32887419999997</v>
      </c>
      <c r="D5974">
        <v>52.838448169999999</v>
      </c>
      <c r="E5974">
        <v>6.6294783329999998</v>
      </c>
      <c r="F5974" s="260">
        <v>224.5</v>
      </c>
      <c r="G5974" s="260">
        <v>137.833333333333</v>
      </c>
      <c r="H5974" s="260">
        <v>86.6666666666667</v>
      </c>
      <c r="I5974" s="260">
        <v>1998.3333333333301</v>
      </c>
      <c r="J5974" s="260">
        <v>1658.3333333333301</v>
      </c>
      <c r="K5974" s="260">
        <v>45.3333333333333</v>
      </c>
      <c r="L5974" s="260">
        <v>295.5</v>
      </c>
      <c r="M5974" s="260">
        <v>48.8333333333333</v>
      </c>
      <c r="N5974" s="260">
        <v>6653.3333333333303</v>
      </c>
    </row>
    <row r="5975" spans="1:14" x14ac:dyDescent="0.25">
      <c r="A5975" s="263">
        <v>42499</v>
      </c>
      <c r="B5975">
        <v>2.653288565</v>
      </c>
      <c r="C5975">
        <v>444.73361610000001</v>
      </c>
      <c r="D5975">
        <v>42.868652689999998</v>
      </c>
      <c r="E5975">
        <v>6.3264054329999997</v>
      </c>
      <c r="F5975" s="260">
        <v>187</v>
      </c>
      <c r="G5975" s="260">
        <v>122</v>
      </c>
      <c r="H5975" s="260">
        <v>65</v>
      </c>
      <c r="I5975" s="260">
        <v>1940</v>
      </c>
      <c r="J5975" s="260">
        <v>1750</v>
      </c>
      <c r="K5975" s="260">
        <v>26</v>
      </c>
      <c r="L5975" s="260">
        <v>165</v>
      </c>
      <c r="M5975" s="260">
        <v>20</v>
      </c>
      <c r="N5975" s="260">
        <v>5820</v>
      </c>
    </row>
    <row r="5976" spans="1:14" x14ac:dyDescent="0.25">
      <c r="A5976" s="263">
        <v>42500</v>
      </c>
      <c r="B5976">
        <v>5.3802009320000002</v>
      </c>
      <c r="C5976">
        <v>905.29412960000002</v>
      </c>
      <c r="D5976">
        <v>91.342899340000002</v>
      </c>
      <c r="E5976">
        <v>26.32607217</v>
      </c>
      <c r="F5976" s="260">
        <v>196.5</v>
      </c>
      <c r="G5976" s="260">
        <v>125</v>
      </c>
      <c r="H5976" s="260">
        <v>71.5</v>
      </c>
      <c r="I5976" s="260">
        <v>1947.5</v>
      </c>
      <c r="J5976" s="260">
        <v>1678.75</v>
      </c>
      <c r="K5976" s="260">
        <v>27</v>
      </c>
      <c r="L5976" s="260">
        <v>242.625</v>
      </c>
      <c r="M5976" s="260">
        <v>25.375</v>
      </c>
      <c r="N5976" s="260">
        <v>6231.25</v>
      </c>
    </row>
    <row r="5977" spans="1:14" x14ac:dyDescent="0.25">
      <c r="A5977" s="263">
        <v>42501</v>
      </c>
      <c r="B5977">
        <v>30.865363240000001</v>
      </c>
      <c r="C5977">
        <v>5213.5302359999996</v>
      </c>
      <c r="D5977">
        <v>549.35408110000003</v>
      </c>
      <c r="E5977">
        <v>821.0851116</v>
      </c>
      <c r="F5977" s="260">
        <v>206</v>
      </c>
      <c r="G5977" s="260">
        <v>128</v>
      </c>
      <c r="H5977" s="260">
        <v>78</v>
      </c>
      <c r="I5977" s="260">
        <v>1955</v>
      </c>
      <c r="J5977" s="260">
        <v>1607.5</v>
      </c>
      <c r="K5977" s="260">
        <v>28</v>
      </c>
      <c r="L5977" s="260">
        <v>320.25</v>
      </c>
      <c r="M5977" s="260">
        <v>30.75</v>
      </c>
      <c r="N5977" s="260">
        <v>6642.5</v>
      </c>
    </row>
    <row r="5978" spans="1:14" x14ac:dyDescent="0.25">
      <c r="A5978" s="263">
        <v>42502</v>
      </c>
      <c r="B5978">
        <v>10.56218393</v>
      </c>
      <c r="C5978">
        <v>1790.9239070000001</v>
      </c>
      <c r="D5978">
        <v>196.659415</v>
      </c>
      <c r="E5978">
        <v>106.2048303</v>
      </c>
      <c r="F5978" s="260">
        <v>215.5</v>
      </c>
      <c r="G5978" s="260">
        <v>131</v>
      </c>
      <c r="H5978" s="260">
        <v>84.5</v>
      </c>
      <c r="I5978" s="260">
        <v>1962.5</v>
      </c>
      <c r="J5978" s="260">
        <v>1536.25</v>
      </c>
      <c r="K5978" s="260">
        <v>29</v>
      </c>
      <c r="L5978" s="260">
        <v>397.875</v>
      </c>
      <c r="M5978" s="260">
        <v>36.125</v>
      </c>
      <c r="N5978" s="260">
        <v>7053.75</v>
      </c>
    </row>
    <row r="5979" spans="1:14" x14ac:dyDescent="0.25">
      <c r="A5979" s="263">
        <v>42503</v>
      </c>
      <c r="B5979">
        <v>11.326738799999999</v>
      </c>
      <c r="C5979">
        <v>1927.901558</v>
      </c>
      <c r="D5979">
        <v>220.19180230000001</v>
      </c>
      <c r="E5979">
        <v>121.1461278</v>
      </c>
      <c r="F5979" s="260">
        <v>225</v>
      </c>
      <c r="G5979" s="260">
        <v>134</v>
      </c>
      <c r="H5979" s="260">
        <v>91</v>
      </c>
      <c r="I5979" s="260">
        <v>1970</v>
      </c>
      <c r="J5979" s="260">
        <v>1465</v>
      </c>
      <c r="K5979" s="260">
        <v>30</v>
      </c>
      <c r="L5979" s="260">
        <v>475.5</v>
      </c>
      <c r="M5979" s="260">
        <v>41.5</v>
      </c>
      <c r="N5979" s="260">
        <v>7465</v>
      </c>
    </row>
    <row r="5980" spans="1:14" x14ac:dyDescent="0.25">
      <c r="A5980" s="263">
        <v>42504</v>
      </c>
      <c r="B5980">
        <v>10.73208502</v>
      </c>
      <c r="C5980">
        <v>1833.641118</v>
      </c>
      <c r="D5980">
        <v>217.44062819999999</v>
      </c>
      <c r="E5980">
        <v>111.71215770000001</v>
      </c>
      <c r="F5980" s="260">
        <v>234.5</v>
      </c>
      <c r="G5980" s="260">
        <v>137</v>
      </c>
      <c r="H5980" s="260">
        <v>97.5</v>
      </c>
      <c r="I5980" s="260">
        <v>1977.5</v>
      </c>
      <c r="J5980" s="260">
        <v>1393.75</v>
      </c>
      <c r="K5980" s="260">
        <v>31</v>
      </c>
      <c r="L5980" s="260">
        <v>553.125</v>
      </c>
      <c r="M5980" s="260">
        <v>46.875</v>
      </c>
      <c r="N5980" s="260">
        <v>7876.25</v>
      </c>
    </row>
    <row r="5981" spans="1:14" x14ac:dyDescent="0.25">
      <c r="A5981" s="263">
        <v>42505</v>
      </c>
      <c r="B5981">
        <v>10.47723339</v>
      </c>
      <c r="C5981">
        <v>1796.8874350000001</v>
      </c>
      <c r="D5981">
        <v>220.87684340000001</v>
      </c>
      <c r="E5981">
        <v>108.3742652</v>
      </c>
      <c r="F5981" s="260">
        <v>244</v>
      </c>
      <c r="G5981" s="260">
        <v>140</v>
      </c>
      <c r="H5981" s="260">
        <v>104</v>
      </c>
      <c r="I5981" s="260">
        <v>1985</v>
      </c>
      <c r="J5981" s="260">
        <v>1322.5</v>
      </c>
      <c r="K5981" s="260">
        <v>32</v>
      </c>
      <c r="L5981" s="260">
        <v>630.75</v>
      </c>
      <c r="M5981" s="260">
        <v>52.25</v>
      </c>
      <c r="N5981" s="260">
        <v>8287.5</v>
      </c>
    </row>
    <row r="5982" spans="1:14" x14ac:dyDescent="0.25">
      <c r="A5982" s="263">
        <v>42506</v>
      </c>
      <c r="B5982">
        <v>4.5023786750000001</v>
      </c>
      <c r="C5982">
        <v>775.09349369999995</v>
      </c>
      <c r="D5982">
        <v>98.612898689999994</v>
      </c>
      <c r="E5982">
        <v>20.799865659999998</v>
      </c>
      <c r="F5982" s="260">
        <v>253.5</v>
      </c>
      <c r="G5982" s="260">
        <v>143</v>
      </c>
      <c r="H5982" s="260">
        <v>110.5</v>
      </c>
      <c r="I5982" s="260">
        <v>1992.5</v>
      </c>
      <c r="J5982" s="260">
        <v>1251.25</v>
      </c>
      <c r="K5982" s="260">
        <v>33</v>
      </c>
      <c r="L5982" s="260">
        <v>708.375</v>
      </c>
      <c r="M5982" s="260">
        <v>57.625</v>
      </c>
      <c r="N5982" s="260">
        <v>8698.75</v>
      </c>
    </row>
    <row r="5983" spans="1:14" x14ac:dyDescent="0.25">
      <c r="A5983" s="263">
        <v>42507</v>
      </c>
      <c r="B5983">
        <v>3.199803712</v>
      </c>
      <c r="C5983">
        <v>552.92608140000004</v>
      </c>
      <c r="D5983">
        <v>72.709779710000007</v>
      </c>
      <c r="E5983">
        <v>10.86240242</v>
      </c>
      <c r="F5983" s="260">
        <v>263</v>
      </c>
      <c r="G5983" s="260">
        <v>146</v>
      </c>
      <c r="H5983" s="260">
        <v>117</v>
      </c>
      <c r="I5983" s="260">
        <v>2000</v>
      </c>
      <c r="J5983" s="260">
        <v>1180</v>
      </c>
      <c r="K5983" s="260">
        <v>34</v>
      </c>
      <c r="L5983" s="260">
        <v>786</v>
      </c>
      <c r="M5983" s="260">
        <v>63</v>
      </c>
      <c r="N5983" s="260">
        <v>9110</v>
      </c>
    </row>
    <row r="5984" spans="1:14" x14ac:dyDescent="0.25">
      <c r="A5984" s="263">
        <v>42508</v>
      </c>
      <c r="B5984">
        <v>2.9449520890000001</v>
      </c>
      <c r="C5984">
        <v>522.03398709999999</v>
      </c>
      <c r="D5984">
        <v>69.717617770000004</v>
      </c>
      <c r="E5984">
        <v>9.1845737740000004</v>
      </c>
      <c r="F5984" s="260">
        <v>274</v>
      </c>
      <c r="G5984" s="260">
        <v>158.166666666667</v>
      </c>
      <c r="H5984" s="260">
        <v>115.833333333333</v>
      </c>
      <c r="I5984" s="260">
        <v>2051.6666666666702</v>
      </c>
      <c r="J5984" s="260">
        <v>1190</v>
      </c>
      <c r="K5984" s="260">
        <v>74.3333333333333</v>
      </c>
      <c r="L5984" s="260">
        <v>787.33333333333303</v>
      </c>
      <c r="M5984" s="260">
        <v>65.3333333333333</v>
      </c>
      <c r="N5984" s="260">
        <v>9441.6666666666697</v>
      </c>
    </row>
    <row r="5985" spans="1:14" x14ac:dyDescent="0.25">
      <c r="A5985" s="263">
        <v>42509</v>
      </c>
      <c r="B5985">
        <v>3.2564374059999999</v>
      </c>
      <c r="C5985">
        <v>591.7858569</v>
      </c>
      <c r="D5985">
        <v>80.186514689999996</v>
      </c>
      <c r="E5985">
        <v>11.542299699999999</v>
      </c>
      <c r="F5985" s="260">
        <v>285</v>
      </c>
      <c r="G5985" s="260">
        <v>170.333333333333</v>
      </c>
      <c r="H5985" s="260">
        <v>114.666666666667</v>
      </c>
      <c r="I5985" s="260">
        <v>2103.3333333333298</v>
      </c>
      <c r="J5985" s="260">
        <v>1200</v>
      </c>
      <c r="K5985" s="260">
        <v>114.666666666667</v>
      </c>
      <c r="L5985" s="260">
        <v>788.66666666666697</v>
      </c>
      <c r="M5985" s="260">
        <v>67.6666666666667</v>
      </c>
      <c r="N5985" s="260">
        <v>9773.3333333333303</v>
      </c>
    </row>
    <row r="5986" spans="1:14" x14ac:dyDescent="0.25">
      <c r="A5986" s="263">
        <v>42510</v>
      </c>
      <c r="B5986">
        <v>3.0015857829999999</v>
      </c>
      <c r="C5986">
        <v>558.87126009999997</v>
      </c>
      <c r="D5986">
        <v>76.763755450000005</v>
      </c>
      <c r="E5986">
        <v>9.8096092479999992</v>
      </c>
      <c r="F5986" s="260">
        <v>296</v>
      </c>
      <c r="G5986" s="260">
        <v>182.5</v>
      </c>
      <c r="H5986" s="260">
        <v>113.5</v>
      </c>
      <c r="I5986" s="260">
        <v>2155</v>
      </c>
      <c r="J5986" s="260">
        <v>1210</v>
      </c>
      <c r="K5986" s="260">
        <v>155</v>
      </c>
      <c r="L5986" s="260">
        <v>790</v>
      </c>
      <c r="M5986" s="260">
        <v>70</v>
      </c>
      <c r="N5986" s="260">
        <v>10105</v>
      </c>
    </row>
    <row r="5987" spans="1:14" x14ac:dyDescent="0.25">
      <c r="A5987" s="263">
        <v>42511</v>
      </c>
      <c r="B5987">
        <v>12.232877909999999</v>
      </c>
      <c r="C5987">
        <v>2332.2715710000002</v>
      </c>
      <c r="D5987">
        <v>324.47464000000002</v>
      </c>
      <c r="E5987">
        <v>147.8693131</v>
      </c>
      <c r="F5987" s="260">
        <v>307</v>
      </c>
      <c r="G5987" s="260">
        <v>194.666666666667</v>
      </c>
      <c r="H5987" s="260">
        <v>112.333333333333</v>
      </c>
      <c r="I5987" s="260">
        <v>2206.6666666666702</v>
      </c>
      <c r="J5987" s="260">
        <v>1220</v>
      </c>
      <c r="K5987" s="260">
        <v>195.333333333333</v>
      </c>
      <c r="L5987" s="260">
        <v>791.33333333333303</v>
      </c>
      <c r="M5987" s="260">
        <v>72.3333333333333</v>
      </c>
      <c r="N5987" s="260">
        <v>10436.666666666701</v>
      </c>
    </row>
    <row r="5988" spans="1:14" x14ac:dyDescent="0.25">
      <c r="A5988" s="263">
        <v>42512</v>
      </c>
      <c r="B5988">
        <v>10.27901546</v>
      </c>
      <c r="C5988">
        <v>2005.6414970000001</v>
      </c>
      <c r="D5988">
        <v>282.41800560000001</v>
      </c>
      <c r="E5988">
        <v>111.0368534</v>
      </c>
      <c r="F5988" s="260">
        <v>318</v>
      </c>
      <c r="G5988" s="260">
        <v>206.833333333333</v>
      </c>
      <c r="H5988" s="260">
        <v>111.166666666667</v>
      </c>
      <c r="I5988" s="260">
        <v>2258.3333333333298</v>
      </c>
      <c r="J5988" s="260">
        <v>1230</v>
      </c>
      <c r="K5988" s="260">
        <v>235.666666666667</v>
      </c>
      <c r="L5988" s="260">
        <v>792.66666666666697</v>
      </c>
      <c r="M5988" s="260">
        <v>74.6666666666667</v>
      </c>
      <c r="N5988" s="260">
        <v>10768.333333333299</v>
      </c>
    </row>
    <row r="5989" spans="1:14" x14ac:dyDescent="0.25">
      <c r="A5989" s="263">
        <v>42513</v>
      </c>
      <c r="B5989">
        <v>4.6722797570000001</v>
      </c>
      <c r="C5989">
        <v>932.51228300000002</v>
      </c>
      <c r="D5989">
        <v>132.8123555</v>
      </c>
      <c r="E5989">
        <v>24.136165909999999</v>
      </c>
      <c r="F5989" s="260">
        <v>329</v>
      </c>
      <c r="G5989" s="260">
        <v>219</v>
      </c>
      <c r="H5989" s="260">
        <v>110</v>
      </c>
      <c r="I5989" s="260">
        <v>2310</v>
      </c>
      <c r="J5989" s="260">
        <v>1240</v>
      </c>
      <c r="K5989" s="260">
        <v>276</v>
      </c>
      <c r="L5989" s="260">
        <v>794</v>
      </c>
      <c r="M5989" s="260">
        <v>77</v>
      </c>
      <c r="N5989" s="260">
        <v>11100</v>
      </c>
    </row>
    <row r="5990" spans="1:14" x14ac:dyDescent="0.25">
      <c r="A5990" s="263">
        <v>42514</v>
      </c>
      <c r="B5990">
        <v>3.114853171</v>
      </c>
      <c r="C5990">
        <v>661.03413990000001</v>
      </c>
      <c r="D5990">
        <v>105.56361990000001</v>
      </c>
      <c r="E5990">
        <v>11.126925760000001</v>
      </c>
      <c r="F5990" s="260">
        <v>392.25</v>
      </c>
      <c r="G5990" s="260">
        <v>260.5</v>
      </c>
      <c r="H5990" s="260">
        <v>131.75</v>
      </c>
      <c r="I5990" s="260">
        <v>2456.25</v>
      </c>
      <c r="J5990" s="260">
        <v>1292.5</v>
      </c>
      <c r="K5990" s="260">
        <v>334.375</v>
      </c>
      <c r="L5990" s="260">
        <v>829.375</v>
      </c>
      <c r="M5990" s="260">
        <v>112.875</v>
      </c>
      <c r="N5990" s="260">
        <v>11000</v>
      </c>
    </row>
    <row r="5991" spans="1:14" x14ac:dyDescent="0.25">
      <c r="A5991" s="263">
        <v>42515</v>
      </c>
      <c r="B5991">
        <v>2.4239221039999999</v>
      </c>
      <c r="C5991">
        <v>545.03342859999998</v>
      </c>
      <c r="D5991">
        <v>95.393939189999998</v>
      </c>
      <c r="E5991">
        <v>6.2553810519999997</v>
      </c>
      <c r="F5991" s="260">
        <v>455.5</v>
      </c>
      <c r="G5991" s="260">
        <v>302</v>
      </c>
      <c r="H5991" s="260">
        <v>153.5</v>
      </c>
      <c r="I5991" s="260">
        <v>2602.5</v>
      </c>
      <c r="J5991" s="260">
        <v>1345</v>
      </c>
      <c r="K5991" s="260">
        <v>392.75</v>
      </c>
      <c r="L5991" s="260">
        <v>864.75</v>
      </c>
      <c r="M5991" s="260">
        <v>148.75</v>
      </c>
      <c r="N5991" s="260">
        <v>10900</v>
      </c>
    </row>
    <row r="5992" spans="1:14" x14ac:dyDescent="0.25">
      <c r="A5992" s="263">
        <v>42516</v>
      </c>
      <c r="B5992">
        <v>1.985010975</v>
      </c>
      <c r="C5992">
        <v>471.42422649999997</v>
      </c>
      <c r="D5992">
        <v>88.968191899999994</v>
      </c>
      <c r="E5992">
        <v>4.3454952779999996</v>
      </c>
      <c r="F5992" s="260">
        <v>518.75</v>
      </c>
      <c r="G5992" s="260">
        <v>343.5</v>
      </c>
      <c r="H5992" s="260">
        <v>175.25</v>
      </c>
      <c r="I5992" s="260">
        <v>2748.75</v>
      </c>
      <c r="J5992" s="260">
        <v>1397.5</v>
      </c>
      <c r="K5992" s="260">
        <v>451.125</v>
      </c>
      <c r="L5992" s="260">
        <v>900.125</v>
      </c>
      <c r="M5992" s="260">
        <v>184.625</v>
      </c>
      <c r="N5992" s="260">
        <v>10800</v>
      </c>
    </row>
    <row r="5993" spans="1:14" x14ac:dyDescent="0.25">
      <c r="A5993" s="263">
        <v>42517</v>
      </c>
      <c r="B5993">
        <v>1.6791890279999999</v>
      </c>
      <c r="C5993">
        <v>420.01219320000001</v>
      </c>
      <c r="D5993">
        <v>84.437684439999998</v>
      </c>
      <c r="E5993">
        <v>3.3461913810000001</v>
      </c>
      <c r="F5993" s="260">
        <v>582</v>
      </c>
      <c r="G5993" s="260">
        <v>385</v>
      </c>
      <c r="H5993" s="260">
        <v>197</v>
      </c>
      <c r="I5993" s="260">
        <v>2895</v>
      </c>
      <c r="J5993" s="260">
        <v>1450</v>
      </c>
      <c r="K5993" s="260">
        <v>509.5</v>
      </c>
      <c r="L5993" s="260">
        <v>935.5</v>
      </c>
      <c r="M5993" s="260">
        <v>220.5</v>
      </c>
      <c r="N5993" s="260">
        <v>10700</v>
      </c>
    </row>
    <row r="5994" spans="1:14" x14ac:dyDescent="0.25">
      <c r="A5994" s="263">
        <v>42518</v>
      </c>
      <c r="B5994">
        <v>1.6480404959999999</v>
      </c>
      <c r="C5994">
        <v>433.04571290000001</v>
      </c>
      <c r="D5994">
        <v>91.87759844</v>
      </c>
      <c r="E5994">
        <v>3.2803641510000001</v>
      </c>
      <c r="F5994" s="260">
        <v>645.25</v>
      </c>
      <c r="G5994" s="260">
        <v>426.5</v>
      </c>
      <c r="H5994" s="260">
        <v>218.75</v>
      </c>
      <c r="I5994" s="260">
        <v>3041.25</v>
      </c>
      <c r="J5994" s="260">
        <v>1502.5</v>
      </c>
      <c r="K5994" s="260">
        <v>567.875</v>
      </c>
      <c r="L5994" s="260">
        <v>970.875</v>
      </c>
      <c r="M5994" s="260">
        <v>256.375</v>
      </c>
      <c r="N5994" s="260">
        <v>10600</v>
      </c>
    </row>
    <row r="5995" spans="1:14" x14ac:dyDescent="0.25">
      <c r="A5995" s="263">
        <v>42519</v>
      </c>
      <c r="B5995">
        <v>1.6933474509999999</v>
      </c>
      <c r="C5995">
        <v>466.34788800000001</v>
      </c>
      <c r="D5995">
        <v>103.6572482</v>
      </c>
      <c r="E5995">
        <v>3.470693786</v>
      </c>
      <c r="F5995" s="260">
        <v>708.5</v>
      </c>
      <c r="G5995" s="260">
        <v>468</v>
      </c>
      <c r="H5995" s="260">
        <v>240.5</v>
      </c>
      <c r="I5995" s="260">
        <v>3187.5</v>
      </c>
      <c r="J5995" s="260">
        <v>1555</v>
      </c>
      <c r="K5995" s="260">
        <v>626.25</v>
      </c>
      <c r="L5995" s="260">
        <v>1006.25</v>
      </c>
      <c r="M5995" s="260">
        <v>292.25</v>
      </c>
      <c r="N5995" s="260">
        <v>10500</v>
      </c>
    </row>
    <row r="5996" spans="1:14" x14ac:dyDescent="0.25">
      <c r="A5996" s="263">
        <v>42520</v>
      </c>
      <c r="B5996">
        <v>18.519217940000001</v>
      </c>
      <c r="C5996">
        <v>5334.2014589999999</v>
      </c>
      <c r="D5996">
        <v>1234.8466370000001</v>
      </c>
      <c r="E5996">
        <v>356.96749670000003</v>
      </c>
      <c r="F5996" s="260">
        <v>771.75</v>
      </c>
      <c r="G5996" s="260">
        <v>509.5</v>
      </c>
      <c r="H5996" s="260">
        <v>262.25</v>
      </c>
      <c r="I5996" s="260">
        <v>3333.75</v>
      </c>
      <c r="J5996" s="260">
        <v>1607.5</v>
      </c>
      <c r="K5996" s="260">
        <v>684.625</v>
      </c>
      <c r="L5996" s="260">
        <v>1041.625</v>
      </c>
      <c r="M5996" s="260">
        <v>328.125</v>
      </c>
      <c r="N5996" s="260">
        <v>10400</v>
      </c>
    </row>
    <row r="5997" spans="1:14" x14ac:dyDescent="0.25">
      <c r="A5997" s="263">
        <v>42521</v>
      </c>
      <c r="B5997">
        <v>9.4295100539999996</v>
      </c>
      <c r="C5997">
        <v>2835.1896470000002</v>
      </c>
      <c r="D5997">
        <v>680.28257329999997</v>
      </c>
      <c r="E5997">
        <v>101.71709439999999</v>
      </c>
      <c r="F5997" s="260">
        <v>835</v>
      </c>
      <c r="G5997" s="260">
        <v>551</v>
      </c>
      <c r="H5997" s="260">
        <v>284</v>
      </c>
      <c r="I5997" s="260">
        <v>3480</v>
      </c>
      <c r="J5997" s="260">
        <v>1660</v>
      </c>
      <c r="K5997" s="260">
        <v>743</v>
      </c>
      <c r="L5997" s="260">
        <v>1077</v>
      </c>
      <c r="M5997" s="260">
        <v>364</v>
      </c>
      <c r="N5997" s="260">
        <v>10300</v>
      </c>
    </row>
    <row r="5998" spans="1:14" x14ac:dyDescent="0.25">
      <c r="A5998" s="263">
        <v>42522</v>
      </c>
      <c r="B5998">
        <v>3.3980216410000001</v>
      </c>
      <c r="C5998">
        <v>957.10036749999995</v>
      </c>
      <c r="D5998">
        <v>233.84369409999999</v>
      </c>
      <c r="E5998">
        <v>14.525220600000001</v>
      </c>
      <c r="F5998" s="260">
        <v>796.5</v>
      </c>
      <c r="G5998" s="260">
        <v>543.66666666666697</v>
      </c>
      <c r="H5998" s="260">
        <v>252.833333333333</v>
      </c>
      <c r="I5998" s="260">
        <v>3260</v>
      </c>
      <c r="J5998" s="260">
        <v>1645</v>
      </c>
      <c r="K5998" s="260">
        <v>627.33333333333303</v>
      </c>
      <c r="L5998" s="260">
        <v>987.66666666666697</v>
      </c>
      <c r="M5998" s="260">
        <v>311</v>
      </c>
      <c r="N5998" s="260">
        <v>9813.3333333333303</v>
      </c>
    </row>
    <row r="5999" spans="1:14" x14ac:dyDescent="0.25">
      <c r="A5999" s="263">
        <v>42523</v>
      </c>
      <c r="B5999">
        <v>6.8243601290000004</v>
      </c>
      <c r="C5999">
        <v>1792.4591339999999</v>
      </c>
      <c r="D5999">
        <v>446.93553409999998</v>
      </c>
      <c r="E5999">
        <v>56.845848779999997</v>
      </c>
      <c r="F5999" s="260">
        <v>758</v>
      </c>
      <c r="G5999" s="260">
        <v>536.33333333333303</v>
      </c>
      <c r="H5999" s="260">
        <v>221.666666666667</v>
      </c>
      <c r="I5999" s="260">
        <v>3040</v>
      </c>
      <c r="J5999" s="260">
        <v>1630</v>
      </c>
      <c r="K5999" s="260">
        <v>511.66666666666703</v>
      </c>
      <c r="L5999" s="260">
        <v>898.33333333333303</v>
      </c>
      <c r="M5999" s="260">
        <v>258</v>
      </c>
      <c r="N5999" s="260">
        <v>9326.6666666666697</v>
      </c>
    </row>
    <row r="6000" spans="1:14" x14ac:dyDescent="0.25">
      <c r="A6000" s="263">
        <v>42524</v>
      </c>
      <c r="B6000">
        <v>3.2564374059999999</v>
      </c>
      <c r="C6000">
        <v>793.42446110000003</v>
      </c>
      <c r="D6000">
        <v>202.43578009999999</v>
      </c>
      <c r="E6000">
        <v>13.581199959999999</v>
      </c>
      <c r="F6000" s="260">
        <v>719.5</v>
      </c>
      <c r="G6000" s="260">
        <v>529</v>
      </c>
      <c r="H6000" s="260">
        <v>190.5</v>
      </c>
      <c r="I6000" s="260">
        <v>2820</v>
      </c>
      <c r="J6000" s="260">
        <v>1615</v>
      </c>
      <c r="K6000" s="260">
        <v>396</v>
      </c>
      <c r="L6000" s="260">
        <v>809</v>
      </c>
      <c r="M6000" s="260">
        <v>205</v>
      </c>
      <c r="N6000" s="260">
        <v>8840</v>
      </c>
    </row>
    <row r="6001" spans="1:14" x14ac:dyDescent="0.25">
      <c r="A6001" s="263">
        <v>42525</v>
      </c>
      <c r="B6001">
        <v>1.84342674</v>
      </c>
      <c r="C6001">
        <v>414.1073829</v>
      </c>
      <c r="D6001">
        <v>108.46427989999999</v>
      </c>
      <c r="E6001">
        <v>4.2556159100000004</v>
      </c>
      <c r="F6001" s="260">
        <v>681</v>
      </c>
      <c r="G6001" s="260">
        <v>521.66666666666697</v>
      </c>
      <c r="H6001" s="260">
        <v>159.333333333333</v>
      </c>
      <c r="I6001" s="260">
        <v>2600</v>
      </c>
      <c r="J6001" s="260">
        <v>1600</v>
      </c>
      <c r="K6001" s="260">
        <v>280.33333333333297</v>
      </c>
      <c r="L6001" s="260">
        <v>719.66666666666697</v>
      </c>
      <c r="M6001" s="260">
        <v>152</v>
      </c>
      <c r="N6001" s="260">
        <v>8353.3333333333303</v>
      </c>
    </row>
    <row r="6002" spans="1:14" x14ac:dyDescent="0.25">
      <c r="A6002" s="263">
        <v>42526</v>
      </c>
      <c r="B6002">
        <v>1.4469908819999999</v>
      </c>
      <c r="C6002">
        <v>297.54762899999997</v>
      </c>
      <c r="D6002">
        <v>80.325357839999995</v>
      </c>
      <c r="E6002">
        <v>2.8683592820000001</v>
      </c>
      <c r="F6002" s="260">
        <v>642.5</v>
      </c>
      <c r="G6002" s="260">
        <v>514.33333333333303</v>
      </c>
      <c r="H6002" s="260">
        <v>128.166666666667</v>
      </c>
      <c r="I6002" s="260">
        <v>2380</v>
      </c>
      <c r="J6002" s="260">
        <v>1585</v>
      </c>
      <c r="K6002" s="260">
        <v>164.666666666667</v>
      </c>
      <c r="L6002" s="260">
        <v>630.33333333333303</v>
      </c>
      <c r="M6002" s="260">
        <v>99</v>
      </c>
      <c r="N6002" s="260">
        <v>7866.6666666666697</v>
      </c>
    </row>
    <row r="6003" spans="1:14" x14ac:dyDescent="0.25">
      <c r="A6003" s="263">
        <v>42527</v>
      </c>
      <c r="B6003">
        <v>1.311070017</v>
      </c>
      <c r="C6003">
        <v>244.67713090000001</v>
      </c>
      <c r="D6003">
        <v>68.41897548</v>
      </c>
      <c r="E6003">
        <v>2.4372469329999999</v>
      </c>
      <c r="F6003" s="260">
        <v>604</v>
      </c>
      <c r="G6003" s="260">
        <v>507</v>
      </c>
      <c r="H6003" s="260">
        <v>97</v>
      </c>
      <c r="I6003" s="260">
        <v>2160</v>
      </c>
      <c r="J6003" s="260">
        <v>1570</v>
      </c>
      <c r="K6003" s="260">
        <v>49</v>
      </c>
      <c r="L6003" s="260">
        <v>541</v>
      </c>
      <c r="M6003" s="260">
        <v>46</v>
      </c>
      <c r="N6003" s="260">
        <v>7380</v>
      </c>
    </row>
    <row r="6004" spans="1:14" x14ac:dyDescent="0.25">
      <c r="A6004" s="263">
        <v>42528</v>
      </c>
      <c r="B6004">
        <v>1.2629313769999999</v>
      </c>
      <c r="C6004">
        <v>223.28121569999999</v>
      </c>
      <c r="D6004">
        <v>60.819238910000003</v>
      </c>
      <c r="E6004">
        <v>2.3025981569999998</v>
      </c>
      <c r="F6004" s="260">
        <v>557.375</v>
      </c>
      <c r="G6004" s="260">
        <v>466.875</v>
      </c>
      <c r="H6004" s="260">
        <v>90.5</v>
      </c>
      <c r="I6004" s="260">
        <v>2046.25</v>
      </c>
      <c r="J6004" s="260">
        <v>1481.75</v>
      </c>
      <c r="K6004" s="260">
        <v>43.375</v>
      </c>
      <c r="L6004" s="260">
        <v>521.125</v>
      </c>
      <c r="M6004" s="260">
        <v>43</v>
      </c>
      <c r="N6004" s="260">
        <v>7045</v>
      </c>
    </row>
    <row r="6005" spans="1:14" x14ac:dyDescent="0.25">
      <c r="A6005" s="263">
        <v>42529</v>
      </c>
      <c r="B6005">
        <v>1.1355055650000001</v>
      </c>
      <c r="C6005">
        <v>189.5930932</v>
      </c>
      <c r="D6005">
        <v>50.108497980000003</v>
      </c>
      <c r="E6005">
        <v>1.9120419399999999</v>
      </c>
      <c r="F6005" s="260">
        <v>510.75</v>
      </c>
      <c r="G6005" s="260">
        <v>426.75</v>
      </c>
      <c r="H6005" s="260">
        <v>84</v>
      </c>
      <c r="I6005" s="260">
        <v>1932.5</v>
      </c>
      <c r="J6005" s="260">
        <v>1393.5</v>
      </c>
      <c r="K6005" s="260">
        <v>37.75</v>
      </c>
      <c r="L6005" s="260">
        <v>501.25</v>
      </c>
      <c r="M6005" s="260">
        <v>40</v>
      </c>
      <c r="N6005" s="260">
        <v>6710</v>
      </c>
    </row>
    <row r="6006" spans="1:14" x14ac:dyDescent="0.25">
      <c r="A6006" s="263">
        <v>42530</v>
      </c>
      <c r="B6006">
        <v>0.90613910399999997</v>
      </c>
      <c r="C6006">
        <v>142.3906988</v>
      </c>
      <c r="D6006">
        <v>36.336540530000001</v>
      </c>
      <c r="E6006">
        <v>1.3300365750000001</v>
      </c>
      <c r="F6006" s="260">
        <v>464.125</v>
      </c>
      <c r="G6006" s="260">
        <v>386.625</v>
      </c>
      <c r="H6006" s="260">
        <v>77.5</v>
      </c>
      <c r="I6006" s="260">
        <v>1818.75</v>
      </c>
      <c r="J6006" s="260">
        <v>1305.25</v>
      </c>
      <c r="K6006" s="260">
        <v>32.125</v>
      </c>
      <c r="L6006" s="260">
        <v>481.375</v>
      </c>
      <c r="M6006" s="260">
        <v>37</v>
      </c>
      <c r="N6006" s="260">
        <v>6375</v>
      </c>
    </row>
    <row r="6007" spans="1:14" x14ac:dyDescent="0.25">
      <c r="A6007" s="263">
        <v>42531</v>
      </c>
      <c r="B6007">
        <v>0.77588160799999994</v>
      </c>
      <c r="C6007">
        <v>114.29667139999999</v>
      </c>
      <c r="D6007">
        <v>27.987601359999999</v>
      </c>
      <c r="E6007">
        <v>1.106380393</v>
      </c>
      <c r="F6007" s="260">
        <v>417.5</v>
      </c>
      <c r="G6007" s="260">
        <v>346.5</v>
      </c>
      <c r="H6007" s="260">
        <v>71</v>
      </c>
      <c r="I6007" s="260">
        <v>1705</v>
      </c>
      <c r="J6007" s="260">
        <v>1217</v>
      </c>
      <c r="K6007" s="260">
        <v>26.5</v>
      </c>
      <c r="L6007" s="260">
        <v>461.5</v>
      </c>
      <c r="M6007" s="260">
        <v>34</v>
      </c>
      <c r="N6007" s="260">
        <v>6040</v>
      </c>
    </row>
    <row r="6008" spans="1:14" x14ac:dyDescent="0.25">
      <c r="A6008" s="263">
        <v>42532</v>
      </c>
      <c r="B6008">
        <v>0.85516877999999996</v>
      </c>
      <c r="C6008">
        <v>117.5720245</v>
      </c>
      <c r="D6008">
        <v>27.402686320000001</v>
      </c>
      <c r="E6008">
        <v>1.249065045</v>
      </c>
      <c r="F6008" s="260">
        <v>370.875</v>
      </c>
      <c r="G6008" s="260">
        <v>306.375</v>
      </c>
      <c r="H6008" s="260">
        <v>64.5</v>
      </c>
      <c r="I6008" s="260">
        <v>1591.25</v>
      </c>
      <c r="J6008" s="260">
        <v>1128.75</v>
      </c>
      <c r="K6008" s="260">
        <v>20.875</v>
      </c>
      <c r="L6008" s="260">
        <v>441.625</v>
      </c>
      <c r="M6008" s="260">
        <v>31</v>
      </c>
      <c r="N6008" s="260">
        <v>5705</v>
      </c>
    </row>
    <row r="6009" spans="1:14" x14ac:dyDescent="0.25">
      <c r="A6009" s="263">
        <v>42533</v>
      </c>
      <c r="B6009">
        <v>2.0756248859999999</v>
      </c>
      <c r="C6009">
        <v>264.9659704</v>
      </c>
      <c r="D6009">
        <v>58.149046310000003</v>
      </c>
      <c r="E6009">
        <v>5.4173077909999998</v>
      </c>
      <c r="F6009" s="260">
        <v>324.25</v>
      </c>
      <c r="G6009" s="260">
        <v>266.25</v>
      </c>
      <c r="H6009" s="260">
        <v>58</v>
      </c>
      <c r="I6009" s="260">
        <v>1477.5</v>
      </c>
      <c r="J6009" s="260">
        <v>1040.5</v>
      </c>
      <c r="K6009" s="260">
        <v>15.25</v>
      </c>
      <c r="L6009" s="260">
        <v>421.75</v>
      </c>
      <c r="M6009" s="260">
        <v>28</v>
      </c>
      <c r="N6009" s="260">
        <v>5370</v>
      </c>
    </row>
    <row r="6010" spans="1:14" x14ac:dyDescent="0.25">
      <c r="A6010" s="263">
        <v>42534</v>
      </c>
      <c r="B6010">
        <v>1.1779808359999999</v>
      </c>
      <c r="C6010">
        <v>138.79912590000001</v>
      </c>
      <c r="D6010">
        <v>28.25599072</v>
      </c>
      <c r="E6010">
        <v>2.0876252260000001</v>
      </c>
      <c r="F6010" s="260">
        <v>277.625</v>
      </c>
      <c r="G6010" s="260">
        <v>226.125</v>
      </c>
      <c r="H6010" s="260">
        <v>51.5</v>
      </c>
      <c r="I6010" s="260">
        <v>1363.75</v>
      </c>
      <c r="J6010" s="260">
        <v>952.25</v>
      </c>
      <c r="K6010" s="260">
        <v>9.625</v>
      </c>
      <c r="L6010" s="260">
        <v>401.875</v>
      </c>
      <c r="M6010" s="260">
        <v>25</v>
      </c>
      <c r="N6010" s="260">
        <v>5035</v>
      </c>
    </row>
    <row r="6011" spans="1:14" x14ac:dyDescent="0.25">
      <c r="A6011" s="263">
        <v>42535</v>
      </c>
      <c r="B6011">
        <v>0.80703013999999995</v>
      </c>
      <c r="C6011">
        <v>87.159255119999997</v>
      </c>
      <c r="D6011">
        <v>16.107030349999999</v>
      </c>
      <c r="E6011">
        <v>1.1771059049999999</v>
      </c>
      <c r="F6011" s="260">
        <v>231</v>
      </c>
      <c r="G6011" s="260">
        <v>186</v>
      </c>
      <c r="H6011" s="260">
        <v>45</v>
      </c>
      <c r="I6011" s="260">
        <v>1250</v>
      </c>
      <c r="J6011" s="260">
        <v>864</v>
      </c>
      <c r="K6011" s="260">
        <v>4</v>
      </c>
      <c r="L6011" s="260">
        <v>382</v>
      </c>
      <c r="M6011" s="260">
        <v>22</v>
      </c>
      <c r="N6011" s="260">
        <v>4700</v>
      </c>
    </row>
    <row r="6012" spans="1:14" x14ac:dyDescent="0.25">
      <c r="A6012" s="263">
        <v>42536</v>
      </c>
      <c r="B6012">
        <v>0.70508949099999996</v>
      </c>
      <c r="C6012">
        <v>64.574915939999997</v>
      </c>
      <c r="D6012">
        <v>13.767859440000001</v>
      </c>
      <c r="E6012">
        <v>1.003227951</v>
      </c>
      <c r="F6012" s="260">
        <v>226</v>
      </c>
      <c r="G6012" s="260">
        <v>136</v>
      </c>
      <c r="H6012" s="260">
        <v>90</v>
      </c>
      <c r="I6012" s="260">
        <v>1060</v>
      </c>
      <c r="J6012" s="260">
        <v>700</v>
      </c>
      <c r="K6012" s="260">
        <v>15</v>
      </c>
      <c r="L6012" s="260">
        <v>345</v>
      </c>
      <c r="M6012" s="260">
        <v>25</v>
      </c>
      <c r="N6012" s="260">
        <v>4580</v>
      </c>
    </row>
    <row r="6013" spans="1:14" x14ac:dyDescent="0.25">
      <c r="A6013" s="263">
        <v>42537</v>
      </c>
      <c r="B6013">
        <v>1.1581590429999999</v>
      </c>
      <c r="C6013">
        <v>111.40563469999999</v>
      </c>
      <c r="D6013">
        <v>23.515261209999998</v>
      </c>
      <c r="E6013">
        <v>2.0392322740000002</v>
      </c>
      <c r="F6013" s="260">
        <v>235</v>
      </c>
      <c r="G6013" s="260">
        <v>141.5</v>
      </c>
      <c r="H6013" s="260">
        <v>93.5</v>
      </c>
      <c r="I6013" s="260">
        <v>1113.3333333333301</v>
      </c>
      <c r="J6013" s="260">
        <v>703.83333333333303</v>
      </c>
      <c r="K6013" s="260">
        <v>14.5</v>
      </c>
      <c r="L6013" s="260">
        <v>395</v>
      </c>
      <c r="M6013" s="260">
        <v>28.1666666666667</v>
      </c>
      <c r="N6013" s="260">
        <v>4925</v>
      </c>
    </row>
    <row r="6014" spans="1:14" x14ac:dyDescent="0.25">
      <c r="A6014" s="263">
        <v>42538</v>
      </c>
      <c r="B6014">
        <v>2.3021596620000002</v>
      </c>
      <c r="C6014">
        <v>232.0576939</v>
      </c>
      <c r="D6014">
        <v>48.533209130000003</v>
      </c>
      <c r="E6014">
        <v>6.4188394400000002</v>
      </c>
      <c r="F6014" s="260">
        <v>244</v>
      </c>
      <c r="G6014" s="260">
        <v>147</v>
      </c>
      <c r="H6014" s="260">
        <v>97</v>
      </c>
      <c r="I6014" s="260">
        <v>1166.6666666666699</v>
      </c>
      <c r="J6014" s="260">
        <v>707.66666666666697</v>
      </c>
      <c r="K6014" s="260">
        <v>14</v>
      </c>
      <c r="L6014" s="260">
        <v>445</v>
      </c>
      <c r="M6014" s="260">
        <v>31.3333333333333</v>
      </c>
      <c r="N6014" s="260">
        <v>5270</v>
      </c>
    </row>
    <row r="6015" spans="1:14" x14ac:dyDescent="0.25">
      <c r="A6015" s="263">
        <v>42539</v>
      </c>
      <c r="B6015">
        <v>1.078871871</v>
      </c>
      <c r="C6015">
        <v>113.72172620000001</v>
      </c>
      <c r="D6015">
        <v>23.583276000000001</v>
      </c>
      <c r="E6015">
        <v>1.7974821649999999</v>
      </c>
      <c r="F6015" s="260">
        <v>253</v>
      </c>
      <c r="G6015" s="260">
        <v>152.5</v>
      </c>
      <c r="H6015" s="260">
        <v>100.5</v>
      </c>
      <c r="I6015" s="260">
        <v>1220</v>
      </c>
      <c r="J6015" s="260">
        <v>711.5</v>
      </c>
      <c r="K6015" s="260">
        <v>13.5</v>
      </c>
      <c r="L6015" s="260">
        <v>495</v>
      </c>
      <c r="M6015" s="260">
        <v>34.5</v>
      </c>
      <c r="N6015" s="260">
        <v>5615</v>
      </c>
    </row>
    <row r="6016" spans="1:14" x14ac:dyDescent="0.25">
      <c r="A6016" s="263">
        <v>42540</v>
      </c>
      <c r="B6016">
        <v>0.73340633799999999</v>
      </c>
      <c r="C6016">
        <v>80.686431679999998</v>
      </c>
      <c r="D6016">
        <v>16.601972589999999</v>
      </c>
      <c r="E6016">
        <v>1.0674314060000001</v>
      </c>
      <c r="F6016" s="260">
        <v>262</v>
      </c>
      <c r="G6016" s="260">
        <v>158</v>
      </c>
      <c r="H6016" s="260">
        <v>104</v>
      </c>
      <c r="I6016" s="260">
        <v>1273.3333333333301</v>
      </c>
      <c r="J6016" s="260">
        <v>715.33333333333303</v>
      </c>
      <c r="K6016" s="260">
        <v>13</v>
      </c>
      <c r="L6016" s="260">
        <v>545</v>
      </c>
      <c r="M6016" s="260">
        <v>37.6666666666667</v>
      </c>
      <c r="N6016" s="260">
        <v>5960</v>
      </c>
    </row>
    <row r="6017" spans="1:14" x14ac:dyDescent="0.25">
      <c r="A6017" s="263">
        <v>42541</v>
      </c>
      <c r="B6017">
        <v>0.56067357100000004</v>
      </c>
      <c r="C6017">
        <v>64.266647399999997</v>
      </c>
      <c r="D6017">
        <v>13.127835259999999</v>
      </c>
      <c r="E6017">
        <v>0.77333252500000005</v>
      </c>
      <c r="F6017" s="260">
        <v>271</v>
      </c>
      <c r="G6017" s="260">
        <v>163.5</v>
      </c>
      <c r="H6017" s="260">
        <v>107.5</v>
      </c>
      <c r="I6017" s="260">
        <v>1326.6666666666699</v>
      </c>
      <c r="J6017" s="260">
        <v>719.16666666666697</v>
      </c>
      <c r="K6017" s="260">
        <v>12.5</v>
      </c>
      <c r="L6017" s="260">
        <v>595</v>
      </c>
      <c r="M6017" s="260">
        <v>40.8333333333333</v>
      </c>
      <c r="N6017" s="260">
        <v>6305</v>
      </c>
    </row>
    <row r="6018" spans="1:14" x14ac:dyDescent="0.25">
      <c r="A6018" s="263">
        <v>42542</v>
      </c>
      <c r="B6018">
        <v>0.47289134500000002</v>
      </c>
      <c r="C6018">
        <v>56.383780850000001</v>
      </c>
      <c r="D6018">
        <v>11.440187420000001</v>
      </c>
      <c r="E6018">
        <v>0.63032013200000003</v>
      </c>
      <c r="F6018" s="260">
        <v>280</v>
      </c>
      <c r="G6018" s="260">
        <v>169</v>
      </c>
      <c r="H6018" s="260">
        <v>111</v>
      </c>
      <c r="I6018" s="260">
        <v>1380</v>
      </c>
      <c r="J6018" s="260">
        <v>723</v>
      </c>
      <c r="K6018" s="260">
        <v>12</v>
      </c>
      <c r="L6018" s="260">
        <v>645</v>
      </c>
      <c r="M6018" s="260">
        <v>44</v>
      </c>
      <c r="N6018" s="260">
        <v>6650</v>
      </c>
    </row>
    <row r="6019" spans="1:14" x14ac:dyDescent="0.25">
      <c r="A6019" s="263">
        <v>42543</v>
      </c>
      <c r="B6019">
        <v>0.43891112900000001</v>
      </c>
      <c r="C6019">
        <v>77.360719950000004</v>
      </c>
      <c r="D6019">
        <v>10.834834730000001</v>
      </c>
      <c r="E6019">
        <v>0.57738898100000002</v>
      </c>
      <c r="F6019" s="260">
        <v>285.71428571428601</v>
      </c>
      <c r="G6019" s="260">
        <v>182.857142857143</v>
      </c>
      <c r="H6019" s="260">
        <v>102.857142857143</v>
      </c>
      <c r="I6019" s="260">
        <v>2040</v>
      </c>
      <c r="J6019" s="260">
        <v>1401.1428571428601</v>
      </c>
      <c r="K6019" s="260">
        <v>23.571428571428601</v>
      </c>
      <c r="L6019" s="260">
        <v>615.28571428571399</v>
      </c>
      <c r="M6019" s="260">
        <v>53.714285714285701</v>
      </c>
      <c r="N6019" s="260">
        <v>7100</v>
      </c>
    </row>
    <row r="6020" spans="1:14" x14ac:dyDescent="0.25">
      <c r="A6020" s="263">
        <v>42544</v>
      </c>
      <c r="B6020">
        <v>3.3413879469999999</v>
      </c>
      <c r="C6020">
        <v>779.47898029999999</v>
      </c>
      <c r="D6020">
        <v>84.134239140000005</v>
      </c>
      <c r="E6020">
        <v>15.23306464</v>
      </c>
      <c r="F6020" s="260">
        <v>291.42857142857099</v>
      </c>
      <c r="G6020" s="260">
        <v>196.71428571428601</v>
      </c>
      <c r="H6020" s="260">
        <v>94.714285714285694</v>
      </c>
      <c r="I6020" s="260">
        <v>2700</v>
      </c>
      <c r="J6020" s="260">
        <v>2079.2857142857101</v>
      </c>
      <c r="K6020" s="260">
        <v>35.142857142857103</v>
      </c>
      <c r="L6020" s="260">
        <v>585.57142857142901</v>
      </c>
      <c r="M6020" s="260">
        <v>63.428571428571402</v>
      </c>
      <c r="N6020" s="260">
        <v>7550</v>
      </c>
    </row>
    <row r="6021" spans="1:14" x14ac:dyDescent="0.25">
      <c r="A6021" s="263">
        <v>42545</v>
      </c>
      <c r="B6021">
        <v>21.832289039999999</v>
      </c>
      <c r="C6021">
        <v>6338.0008369999996</v>
      </c>
      <c r="D6021">
        <v>560.50347539999996</v>
      </c>
      <c r="E6021">
        <v>468.32901459999999</v>
      </c>
      <c r="F6021" s="260">
        <v>297.142857142857</v>
      </c>
      <c r="G6021" s="260">
        <v>210.57142857142901</v>
      </c>
      <c r="H6021" s="260">
        <v>86.571428571428598</v>
      </c>
      <c r="I6021" s="260">
        <v>3360</v>
      </c>
      <c r="J6021" s="260">
        <v>2757.4285714285702</v>
      </c>
      <c r="K6021" s="260">
        <v>46.714285714285701</v>
      </c>
      <c r="L6021" s="260">
        <v>555.857142857143</v>
      </c>
      <c r="M6021" s="260">
        <v>73.142857142857096</v>
      </c>
      <c r="N6021" s="260">
        <v>8000</v>
      </c>
    </row>
    <row r="6022" spans="1:14" x14ac:dyDescent="0.25">
      <c r="A6022" s="263">
        <v>42546</v>
      </c>
      <c r="B6022">
        <v>6.2297063420000001</v>
      </c>
      <c r="C6022">
        <v>2163.751444</v>
      </c>
      <c r="D6022">
        <v>163.01183589999999</v>
      </c>
      <c r="E6022">
        <v>49.73075231</v>
      </c>
      <c r="F6022" s="260">
        <v>302.857142857143</v>
      </c>
      <c r="G6022" s="260">
        <v>224.42857142857099</v>
      </c>
      <c r="H6022" s="260">
        <v>78.428571428571402</v>
      </c>
      <c r="I6022" s="260">
        <v>4020</v>
      </c>
      <c r="J6022" s="260">
        <v>3435.5714285714298</v>
      </c>
      <c r="K6022" s="260">
        <v>58.285714285714299</v>
      </c>
      <c r="L6022" s="260">
        <v>526.142857142857</v>
      </c>
      <c r="M6022" s="260">
        <v>82.857142857142904</v>
      </c>
      <c r="N6022" s="260">
        <v>8450</v>
      </c>
    </row>
    <row r="6023" spans="1:14" x14ac:dyDescent="0.25">
      <c r="A6023" s="263">
        <v>42547</v>
      </c>
      <c r="B6023">
        <v>2.5796647629999998</v>
      </c>
      <c r="C6023">
        <v>1043.0926059999999</v>
      </c>
      <c r="D6023">
        <v>68.775336679999995</v>
      </c>
      <c r="E6023">
        <v>8.6235539269999997</v>
      </c>
      <c r="F6023" s="260">
        <v>308.57142857142901</v>
      </c>
      <c r="G6023" s="260">
        <v>238.28571428571399</v>
      </c>
      <c r="H6023" s="260">
        <v>70.285714285714306</v>
      </c>
      <c r="I6023" s="260">
        <v>4680</v>
      </c>
      <c r="J6023" s="260">
        <v>4113.7142857142899</v>
      </c>
      <c r="K6023" s="260">
        <v>69.857142857142904</v>
      </c>
      <c r="L6023" s="260">
        <v>496.42857142857099</v>
      </c>
      <c r="M6023" s="260">
        <v>92.571428571428598</v>
      </c>
      <c r="N6023" s="260">
        <v>8900</v>
      </c>
    </row>
    <row r="6024" spans="1:14" x14ac:dyDescent="0.25">
      <c r="A6024" s="263">
        <v>42548</v>
      </c>
      <c r="B6024">
        <v>1.554594901</v>
      </c>
      <c r="C6024">
        <v>717.25277700000004</v>
      </c>
      <c r="D6024">
        <v>42.213914109999997</v>
      </c>
      <c r="E6024">
        <v>3.469715576</v>
      </c>
      <c r="F6024" s="260">
        <v>314.28571428571399</v>
      </c>
      <c r="G6024" s="260">
        <v>252.142857142857</v>
      </c>
      <c r="H6024" s="260">
        <v>62.142857142857103</v>
      </c>
      <c r="I6024" s="260">
        <v>5340</v>
      </c>
      <c r="J6024" s="260">
        <v>4791.8571428571404</v>
      </c>
      <c r="K6024" s="260">
        <v>81.428571428571402</v>
      </c>
      <c r="L6024" s="260">
        <v>466.71428571428601</v>
      </c>
      <c r="M6024" s="260">
        <v>102.28571428571399</v>
      </c>
      <c r="N6024" s="260">
        <v>9350</v>
      </c>
    </row>
    <row r="6025" spans="1:14" x14ac:dyDescent="0.25">
      <c r="A6025" s="263">
        <v>42549</v>
      </c>
      <c r="B6025">
        <v>1.0279015460000001</v>
      </c>
      <c r="C6025">
        <v>532.86416139999994</v>
      </c>
      <c r="D6025">
        <v>28.419421939999999</v>
      </c>
      <c r="E6025">
        <v>1.6914026230000001</v>
      </c>
      <c r="F6025" s="260">
        <v>320</v>
      </c>
      <c r="G6025" s="260">
        <v>266</v>
      </c>
      <c r="H6025" s="260">
        <v>54</v>
      </c>
      <c r="I6025" s="260">
        <v>6000</v>
      </c>
      <c r="J6025" s="260">
        <v>5470</v>
      </c>
      <c r="K6025" s="260">
        <v>93</v>
      </c>
      <c r="L6025" s="260">
        <v>437</v>
      </c>
      <c r="M6025" s="260">
        <v>112</v>
      </c>
      <c r="N6025" s="260">
        <v>9800</v>
      </c>
    </row>
    <row r="6026" spans="1:14" x14ac:dyDescent="0.25">
      <c r="A6026" s="263">
        <v>42550</v>
      </c>
      <c r="B6026">
        <v>0.77021823899999997</v>
      </c>
      <c r="C6026">
        <v>376.65520409999999</v>
      </c>
      <c r="D6026">
        <v>20.710860360000002</v>
      </c>
      <c r="E6026">
        <v>1.172249205</v>
      </c>
      <c r="F6026" s="260">
        <v>311.222222222222</v>
      </c>
      <c r="G6026" s="260">
        <v>251.888888888889</v>
      </c>
      <c r="H6026" s="260">
        <v>59.3333333333333</v>
      </c>
      <c r="I6026" s="260">
        <v>5660</v>
      </c>
      <c r="J6026" s="260">
        <v>4964.1111111111104</v>
      </c>
      <c r="K6026" s="260">
        <v>84.4444444444444</v>
      </c>
      <c r="L6026" s="260">
        <v>611.444444444444</v>
      </c>
      <c r="M6026" s="260">
        <v>101.444444444444</v>
      </c>
      <c r="N6026" s="260">
        <v>9491.1111111111095</v>
      </c>
    </row>
    <row r="6027" spans="1:14" x14ac:dyDescent="0.25">
      <c r="A6027" s="263">
        <v>42551</v>
      </c>
      <c r="B6027">
        <v>0.62580231900000005</v>
      </c>
      <c r="C6027">
        <v>287.64878429999999</v>
      </c>
      <c r="D6027">
        <v>16.352965560000001</v>
      </c>
      <c r="E6027">
        <v>0.91635384099999995</v>
      </c>
      <c r="F6027" s="260">
        <v>302.444444444444</v>
      </c>
      <c r="G6027" s="260">
        <v>237.777777777778</v>
      </c>
      <c r="H6027" s="260">
        <v>64.6666666666667</v>
      </c>
      <c r="I6027" s="260">
        <v>5320</v>
      </c>
      <c r="J6027" s="260">
        <v>4458.2222222222199</v>
      </c>
      <c r="K6027" s="260">
        <v>75.8888888888889</v>
      </c>
      <c r="L6027" s="260">
        <v>785.88888888888903</v>
      </c>
      <c r="M6027" s="260">
        <v>90.8888888888889</v>
      </c>
      <c r="N6027" s="260">
        <v>9182.2222222222208</v>
      </c>
    </row>
    <row r="6028" spans="1:14" x14ac:dyDescent="0.25">
      <c r="A6028" s="263">
        <v>42552</v>
      </c>
      <c r="B6028">
        <v>0.55217851699999998</v>
      </c>
      <c r="C6028">
        <v>237.58695489999999</v>
      </c>
      <c r="D6028">
        <v>14.01031508</v>
      </c>
      <c r="E6028">
        <v>0.79048327299999999</v>
      </c>
      <c r="F6028" s="260">
        <v>293.66666666666703</v>
      </c>
      <c r="G6028" s="260">
        <v>223.666666666667</v>
      </c>
      <c r="H6028" s="260">
        <v>70</v>
      </c>
      <c r="I6028" s="260">
        <v>4980</v>
      </c>
      <c r="J6028" s="260">
        <v>3952.3333333333298</v>
      </c>
      <c r="K6028" s="260">
        <v>67.3333333333333</v>
      </c>
      <c r="L6028" s="260">
        <v>960.33333333333303</v>
      </c>
      <c r="M6028" s="260">
        <v>80.3333333333333</v>
      </c>
      <c r="N6028" s="260">
        <v>8873.3333333333303</v>
      </c>
    </row>
    <row r="6029" spans="1:14" x14ac:dyDescent="0.25">
      <c r="A6029" s="263">
        <v>42553</v>
      </c>
      <c r="B6029">
        <v>0.48988145300000002</v>
      </c>
      <c r="C6029">
        <v>196.391515</v>
      </c>
      <c r="D6029">
        <v>12.058138039999999</v>
      </c>
      <c r="E6029">
        <v>0.68440183700000001</v>
      </c>
      <c r="F6029" s="260">
        <v>284.88888888888903</v>
      </c>
      <c r="G6029" s="260">
        <v>209.555555555556</v>
      </c>
      <c r="H6029" s="260">
        <v>75.3333333333333</v>
      </c>
      <c r="I6029" s="260">
        <v>4640</v>
      </c>
      <c r="J6029" s="260">
        <v>3446.4444444444398</v>
      </c>
      <c r="K6029" s="260">
        <v>58.7777777777778</v>
      </c>
      <c r="L6029" s="260">
        <v>1134.7777777777801</v>
      </c>
      <c r="M6029" s="260">
        <v>69.7777777777778</v>
      </c>
      <c r="N6029" s="260">
        <v>8564.4444444444507</v>
      </c>
    </row>
    <row r="6030" spans="1:14" x14ac:dyDescent="0.25">
      <c r="A6030" s="263">
        <v>42554</v>
      </c>
      <c r="B6030">
        <v>0.47289134500000002</v>
      </c>
      <c r="C6030">
        <v>175.6885925</v>
      </c>
      <c r="D6030">
        <v>11.281295930000001</v>
      </c>
      <c r="E6030">
        <v>0.65253236400000003</v>
      </c>
      <c r="F6030" s="260">
        <v>276.11111111111097</v>
      </c>
      <c r="G6030" s="260">
        <v>195.444444444444</v>
      </c>
      <c r="H6030" s="260">
        <v>80.6666666666667</v>
      </c>
      <c r="I6030" s="260">
        <v>4300</v>
      </c>
      <c r="J6030" s="260">
        <v>2940.5555555555602</v>
      </c>
      <c r="K6030" s="260">
        <v>50.2222222222222</v>
      </c>
      <c r="L6030" s="260">
        <v>1309.2222222222199</v>
      </c>
      <c r="M6030" s="260">
        <v>59.2222222222222</v>
      </c>
      <c r="N6030" s="260">
        <v>8255.5555555555493</v>
      </c>
    </row>
    <row r="6031" spans="1:14" x14ac:dyDescent="0.25">
      <c r="A6031" s="263">
        <v>42555</v>
      </c>
      <c r="B6031">
        <v>0.61164389500000005</v>
      </c>
      <c r="C6031">
        <v>209.2702888</v>
      </c>
      <c r="D6031">
        <v>14.127506029999999</v>
      </c>
      <c r="E6031">
        <v>0.88693617700000005</v>
      </c>
      <c r="F6031" s="260">
        <v>267.33333333333297</v>
      </c>
      <c r="G6031" s="260">
        <v>181.333333333333</v>
      </c>
      <c r="H6031" s="260">
        <v>86</v>
      </c>
      <c r="I6031" s="260">
        <v>3960</v>
      </c>
      <c r="J6031" s="260">
        <v>2434.6666666666702</v>
      </c>
      <c r="K6031" s="260">
        <v>41.6666666666667</v>
      </c>
      <c r="L6031" s="260">
        <v>1483.6666666666699</v>
      </c>
      <c r="M6031" s="260">
        <v>48.6666666666667</v>
      </c>
      <c r="N6031" s="260">
        <v>7946.6666666666697</v>
      </c>
    </row>
    <row r="6032" spans="1:14" x14ac:dyDescent="0.25">
      <c r="A6032" s="263">
        <v>42556</v>
      </c>
      <c r="B6032">
        <v>0.96560448300000001</v>
      </c>
      <c r="C6032">
        <v>302.01018290000002</v>
      </c>
      <c r="D6032">
        <v>21.57083167</v>
      </c>
      <c r="E6032">
        <v>1.5240829650000001</v>
      </c>
      <c r="F6032" s="260">
        <v>258.555555555556</v>
      </c>
      <c r="G6032" s="260">
        <v>167.222222222222</v>
      </c>
      <c r="H6032" s="260">
        <v>91.3333333333333</v>
      </c>
      <c r="I6032" s="260">
        <v>3620</v>
      </c>
      <c r="J6032" s="260">
        <v>1928.7777777777801</v>
      </c>
      <c r="K6032" s="260">
        <v>33.1111111111111</v>
      </c>
      <c r="L6032" s="260">
        <v>1658.1111111111099</v>
      </c>
      <c r="M6032" s="260">
        <v>38.1111111111111</v>
      </c>
      <c r="N6032" s="260">
        <v>7637.7777777777801</v>
      </c>
    </row>
    <row r="6033" spans="1:14" x14ac:dyDescent="0.25">
      <c r="A6033" s="263">
        <v>42557</v>
      </c>
      <c r="B6033">
        <v>0.72774296800000005</v>
      </c>
      <c r="C6033">
        <v>206.23653519999999</v>
      </c>
      <c r="D6033">
        <v>15.705275439999999</v>
      </c>
      <c r="E6033">
        <v>1.0822978320000001</v>
      </c>
      <c r="F6033" s="260">
        <v>249.777777777778</v>
      </c>
      <c r="G6033" s="260">
        <v>153.111111111111</v>
      </c>
      <c r="H6033" s="260">
        <v>96.6666666666667</v>
      </c>
      <c r="I6033" s="260">
        <v>3280</v>
      </c>
      <c r="J6033" s="260">
        <v>1422.8888888888901</v>
      </c>
      <c r="K6033" s="260">
        <v>24.5555555555556</v>
      </c>
      <c r="L6033" s="260">
        <v>1832.55555555556</v>
      </c>
      <c r="M6033" s="260">
        <v>27.5555555555556</v>
      </c>
      <c r="N6033" s="260">
        <v>7328.8888888888896</v>
      </c>
    </row>
    <row r="6034" spans="1:14" x14ac:dyDescent="0.25">
      <c r="A6034" s="263">
        <v>42558</v>
      </c>
      <c r="B6034">
        <v>1.2714264310000001</v>
      </c>
      <c r="C6034">
        <v>322.96265629999999</v>
      </c>
      <c r="D6034">
        <v>26.47414972</v>
      </c>
      <c r="E6034">
        <v>2.4124629209999999</v>
      </c>
      <c r="F6034" s="260">
        <v>241</v>
      </c>
      <c r="G6034" s="260">
        <v>139</v>
      </c>
      <c r="H6034" s="260">
        <v>102</v>
      </c>
      <c r="I6034" s="260">
        <v>2940</v>
      </c>
      <c r="J6034" s="260">
        <v>917</v>
      </c>
      <c r="K6034" s="260">
        <v>16</v>
      </c>
      <c r="L6034" s="260">
        <v>2007</v>
      </c>
      <c r="M6034" s="260">
        <v>17</v>
      </c>
      <c r="N6034" s="260">
        <v>7020</v>
      </c>
    </row>
    <row r="6035" spans="1:14" x14ac:dyDescent="0.25">
      <c r="A6035" s="263">
        <v>42559</v>
      </c>
      <c r="B6035">
        <v>0.82685193300000004</v>
      </c>
      <c r="C6035">
        <v>198.84135280000001</v>
      </c>
      <c r="D6035">
        <v>17.740935069999999</v>
      </c>
      <c r="E6035">
        <v>1.2481911910000001</v>
      </c>
      <c r="F6035" s="260">
        <v>248.333333333333</v>
      </c>
      <c r="G6035" s="260">
        <v>154.166666666667</v>
      </c>
      <c r="H6035" s="260">
        <v>94.1666666666667</v>
      </c>
      <c r="I6035" s="260">
        <v>2783.3333333333298</v>
      </c>
      <c r="J6035" s="260">
        <v>1069.1666666666699</v>
      </c>
      <c r="K6035" s="260">
        <v>15.5</v>
      </c>
      <c r="L6035" s="260">
        <v>1698.6666666666699</v>
      </c>
      <c r="M6035" s="260">
        <v>15.6666666666667</v>
      </c>
      <c r="N6035" s="260">
        <v>6773.3333333333303</v>
      </c>
    </row>
    <row r="6036" spans="1:14" x14ac:dyDescent="0.25">
      <c r="A6036" s="263">
        <v>42560</v>
      </c>
      <c r="B6036">
        <v>0.64562411200000003</v>
      </c>
      <c r="C6036">
        <v>146.52051850000001</v>
      </c>
      <c r="D6036">
        <v>14.26157838</v>
      </c>
      <c r="E6036">
        <v>0.92359495700000005</v>
      </c>
      <c r="F6036" s="260">
        <v>255.666666666667</v>
      </c>
      <c r="G6036" s="260">
        <v>169.333333333333</v>
      </c>
      <c r="H6036" s="260">
        <v>86.3333333333333</v>
      </c>
      <c r="I6036" s="260">
        <v>2626.6666666666702</v>
      </c>
      <c r="J6036" s="260">
        <v>1221.3333333333301</v>
      </c>
      <c r="K6036" s="260">
        <v>15</v>
      </c>
      <c r="L6036" s="260">
        <v>1390.3333333333301</v>
      </c>
      <c r="M6036" s="260">
        <v>14.3333333333333</v>
      </c>
      <c r="N6036" s="260">
        <v>6526.6666666666697</v>
      </c>
    </row>
    <row r="6037" spans="1:14" x14ac:dyDescent="0.25">
      <c r="A6037" s="263">
        <v>42561</v>
      </c>
      <c r="B6037">
        <v>0.58049536400000001</v>
      </c>
      <c r="C6037">
        <v>123.8823546</v>
      </c>
      <c r="D6037">
        <v>13.19071226</v>
      </c>
      <c r="E6037">
        <v>0.80858550500000004</v>
      </c>
      <c r="F6037" s="260">
        <v>263</v>
      </c>
      <c r="G6037" s="260">
        <v>184.5</v>
      </c>
      <c r="H6037" s="260">
        <v>78.5</v>
      </c>
      <c r="I6037" s="260">
        <v>2470</v>
      </c>
      <c r="J6037" s="260">
        <v>1373.5</v>
      </c>
      <c r="K6037" s="260">
        <v>14.5</v>
      </c>
      <c r="L6037" s="260">
        <v>1082</v>
      </c>
      <c r="M6037" s="260">
        <v>13</v>
      </c>
      <c r="N6037" s="260">
        <v>6280</v>
      </c>
    </row>
    <row r="6038" spans="1:14" x14ac:dyDescent="0.25">
      <c r="A6038" s="263">
        <v>42562</v>
      </c>
      <c r="B6038">
        <v>0.47855471399999999</v>
      </c>
      <c r="C6038">
        <v>95.649687799999995</v>
      </c>
      <c r="D6038">
        <v>11.17750674</v>
      </c>
      <c r="E6038">
        <v>0.63695446899999997</v>
      </c>
      <c r="F6038" s="260">
        <v>270.33333333333297</v>
      </c>
      <c r="G6038" s="260">
        <v>199.666666666667</v>
      </c>
      <c r="H6038" s="260">
        <v>70.6666666666667</v>
      </c>
      <c r="I6038" s="260">
        <v>2313.3333333333298</v>
      </c>
      <c r="J6038" s="260">
        <v>1525.6666666666699</v>
      </c>
      <c r="K6038" s="260">
        <v>14</v>
      </c>
      <c r="L6038" s="260">
        <v>773.66666666666697</v>
      </c>
      <c r="M6038" s="260">
        <v>11.6666666666667</v>
      </c>
      <c r="N6038" s="260">
        <v>6033.3333333333303</v>
      </c>
    </row>
    <row r="6039" spans="1:14" x14ac:dyDescent="0.25">
      <c r="A6039" s="263">
        <v>42563</v>
      </c>
      <c r="B6039">
        <v>0.38794080399999997</v>
      </c>
      <c r="C6039">
        <v>72.287337649999998</v>
      </c>
      <c r="D6039">
        <v>9.3068550640000005</v>
      </c>
      <c r="E6039">
        <v>0.49682412599999998</v>
      </c>
      <c r="F6039" s="260">
        <v>277.66666666666703</v>
      </c>
      <c r="G6039" s="260">
        <v>214.833333333333</v>
      </c>
      <c r="H6039" s="260">
        <v>62.8333333333333</v>
      </c>
      <c r="I6039" s="260">
        <v>2156.6666666666702</v>
      </c>
      <c r="J6039" s="260">
        <v>1677.8333333333301</v>
      </c>
      <c r="K6039" s="260">
        <v>13.5</v>
      </c>
      <c r="L6039" s="260">
        <v>465.33333333333297</v>
      </c>
      <c r="M6039" s="260">
        <v>10.3333333333333</v>
      </c>
      <c r="N6039" s="260">
        <v>5786.6666666666697</v>
      </c>
    </row>
    <row r="6040" spans="1:14" x14ac:dyDescent="0.25">
      <c r="A6040" s="263">
        <v>42564</v>
      </c>
      <c r="B6040">
        <v>0.33130711000000002</v>
      </c>
      <c r="C6040">
        <v>57.24986861</v>
      </c>
      <c r="D6040">
        <v>8.1581062769999999</v>
      </c>
      <c r="E6040">
        <v>0.41554484600000002</v>
      </c>
      <c r="F6040" s="260">
        <v>285</v>
      </c>
      <c r="G6040" s="260">
        <v>230</v>
      </c>
      <c r="H6040" s="260">
        <v>55</v>
      </c>
      <c r="I6040" s="260">
        <v>2000</v>
      </c>
      <c r="J6040" s="260">
        <v>1830</v>
      </c>
      <c r="K6040" s="260">
        <v>13</v>
      </c>
      <c r="L6040" s="260">
        <v>157</v>
      </c>
      <c r="M6040" s="260">
        <v>9</v>
      </c>
      <c r="N6040" s="260">
        <v>5540</v>
      </c>
    </row>
    <row r="6041" spans="1:14" x14ac:dyDescent="0.25">
      <c r="A6041" s="263">
        <v>42565</v>
      </c>
      <c r="B6041">
        <v>0.75889150000000005</v>
      </c>
      <c r="C6041">
        <v>122.0505685</v>
      </c>
      <c r="D6041">
        <v>18.434038279999999</v>
      </c>
      <c r="E6041">
        <v>1.092789612</v>
      </c>
      <c r="F6041" s="260">
        <v>281.142857142857</v>
      </c>
      <c r="G6041" s="260">
        <v>220</v>
      </c>
      <c r="H6041" s="260">
        <v>61.142857142857103</v>
      </c>
      <c r="I6041" s="260">
        <v>1861.42857142857</v>
      </c>
      <c r="J6041" s="260">
        <v>1664.57142857143</v>
      </c>
      <c r="K6041" s="260">
        <v>14.4285714285714</v>
      </c>
      <c r="L6041" s="260">
        <v>182.42857142857099</v>
      </c>
      <c r="M6041" s="260">
        <v>9.4285714285714306</v>
      </c>
      <c r="N6041" s="260">
        <v>5450</v>
      </c>
    </row>
    <row r="6042" spans="1:14" x14ac:dyDescent="0.25">
      <c r="A6042" s="263">
        <v>42566</v>
      </c>
      <c r="B6042">
        <v>3.709506958</v>
      </c>
      <c r="C6042">
        <v>552.17812830000003</v>
      </c>
      <c r="D6042">
        <v>88.870459949999997</v>
      </c>
      <c r="E6042">
        <v>16.737369019999999</v>
      </c>
      <c r="F6042" s="260">
        <v>277.28571428571399</v>
      </c>
      <c r="G6042" s="260">
        <v>210</v>
      </c>
      <c r="H6042" s="260">
        <v>67.285714285714306</v>
      </c>
      <c r="I6042" s="260">
        <v>1722.8571428571399</v>
      </c>
      <c r="J6042" s="260">
        <v>1499.1428571428601</v>
      </c>
      <c r="K6042" s="260">
        <v>15.8571428571429</v>
      </c>
      <c r="L6042" s="260">
        <v>207.857142857143</v>
      </c>
      <c r="M6042" s="260">
        <v>9.8571428571428594</v>
      </c>
      <c r="N6042" s="260">
        <v>5360</v>
      </c>
    </row>
    <row r="6043" spans="1:14" x14ac:dyDescent="0.25">
      <c r="A6043" s="263">
        <v>42567</v>
      </c>
      <c r="B6043">
        <v>3.8227743460000001</v>
      </c>
      <c r="C6043">
        <v>523.27009029999999</v>
      </c>
      <c r="D6043">
        <v>90.310094930000005</v>
      </c>
      <c r="E6043">
        <v>17.569819580000001</v>
      </c>
      <c r="F6043" s="260">
        <v>273.42857142857099</v>
      </c>
      <c r="G6043" s="260">
        <v>200</v>
      </c>
      <c r="H6043" s="260">
        <v>73.428571428571402</v>
      </c>
      <c r="I6043" s="260">
        <v>1584.2857142857099</v>
      </c>
      <c r="J6043" s="260">
        <v>1333.7142857142901</v>
      </c>
      <c r="K6043" s="260">
        <v>17.285714285714299</v>
      </c>
      <c r="L6043" s="260">
        <v>233.28571428571399</v>
      </c>
      <c r="M6043" s="260">
        <v>10.285714285714301</v>
      </c>
      <c r="N6043" s="260">
        <v>5270</v>
      </c>
    </row>
    <row r="6044" spans="1:14" x14ac:dyDescent="0.25">
      <c r="A6044" s="263">
        <v>42568</v>
      </c>
      <c r="B6044">
        <v>3.9926754280000001</v>
      </c>
      <c r="C6044">
        <v>498.72394689999999</v>
      </c>
      <c r="D6044">
        <v>92.993289320000002</v>
      </c>
      <c r="E6044">
        <v>18.899164370000001</v>
      </c>
      <c r="F6044" s="260">
        <v>269.57142857142901</v>
      </c>
      <c r="G6044" s="260">
        <v>190</v>
      </c>
      <c r="H6044" s="260">
        <v>79.571428571428598</v>
      </c>
      <c r="I6044" s="260">
        <v>1445.7142857142901</v>
      </c>
      <c r="J6044" s="260">
        <v>1168.2857142857099</v>
      </c>
      <c r="K6044" s="260">
        <v>18.714285714285701</v>
      </c>
      <c r="L6044" s="260">
        <v>258.71428571428601</v>
      </c>
      <c r="M6044" s="260">
        <v>10.714285714285699</v>
      </c>
      <c r="N6044" s="260">
        <v>5180</v>
      </c>
    </row>
    <row r="6045" spans="1:14" x14ac:dyDescent="0.25">
      <c r="A6045" s="263">
        <v>42569</v>
      </c>
      <c r="B6045">
        <v>1.7782979919999999</v>
      </c>
      <c r="C6045">
        <v>200.8358944</v>
      </c>
      <c r="D6045">
        <v>40.825657219999997</v>
      </c>
      <c r="E6045">
        <v>3.787275401</v>
      </c>
      <c r="F6045" s="260">
        <v>265.71428571428601</v>
      </c>
      <c r="G6045" s="260">
        <v>180</v>
      </c>
      <c r="H6045" s="260">
        <v>85.714285714285694</v>
      </c>
      <c r="I6045" s="260">
        <v>1307.1428571428601</v>
      </c>
      <c r="J6045" s="260">
        <v>1002.85714285714</v>
      </c>
      <c r="K6045" s="260">
        <v>20.1428571428571</v>
      </c>
      <c r="L6045" s="260">
        <v>284.142857142857</v>
      </c>
      <c r="M6045" s="260">
        <v>11.1428571428571</v>
      </c>
      <c r="N6045" s="260">
        <v>5090</v>
      </c>
    </row>
    <row r="6046" spans="1:14" x14ac:dyDescent="0.25">
      <c r="A6046" s="263">
        <v>42570</v>
      </c>
      <c r="B6046">
        <v>0.92879258200000003</v>
      </c>
      <c r="C6046">
        <v>93.775144990000001</v>
      </c>
      <c r="D6046">
        <v>21.013427969999999</v>
      </c>
      <c r="E6046">
        <v>1.353422782</v>
      </c>
      <c r="F6046" s="260">
        <v>261.857142857143</v>
      </c>
      <c r="G6046" s="260">
        <v>170</v>
      </c>
      <c r="H6046" s="260">
        <v>91.857142857142904</v>
      </c>
      <c r="I6046" s="260">
        <v>1168.57142857143</v>
      </c>
      <c r="J6046" s="260">
        <v>837.42857142857099</v>
      </c>
      <c r="K6046" s="260">
        <v>21.571428571428601</v>
      </c>
      <c r="L6046" s="260">
        <v>309.57142857142901</v>
      </c>
      <c r="M6046" s="260">
        <v>11.5714285714286</v>
      </c>
      <c r="N6046" s="260">
        <v>5000</v>
      </c>
    </row>
    <row r="6047" spans="1:14" x14ac:dyDescent="0.25">
      <c r="A6047" s="263">
        <v>42571</v>
      </c>
      <c r="B6047">
        <v>0.57766367900000004</v>
      </c>
      <c r="C6047">
        <v>51.407446120000003</v>
      </c>
      <c r="D6047">
        <v>12.8768166</v>
      </c>
      <c r="E6047">
        <v>0.76386107400000003</v>
      </c>
      <c r="F6047" s="260">
        <v>258</v>
      </c>
      <c r="G6047" s="260">
        <v>160</v>
      </c>
      <c r="H6047" s="260">
        <v>98</v>
      </c>
      <c r="I6047" s="260">
        <v>1030</v>
      </c>
      <c r="J6047" s="260">
        <v>672</v>
      </c>
      <c r="K6047" s="260">
        <v>23</v>
      </c>
      <c r="L6047" s="260">
        <v>335</v>
      </c>
      <c r="M6047" s="260">
        <v>12</v>
      </c>
      <c r="N6047" s="260">
        <v>4910</v>
      </c>
    </row>
    <row r="6048" spans="1:14" x14ac:dyDescent="0.25">
      <c r="A6048" s="263">
        <v>42572</v>
      </c>
      <c r="B6048">
        <v>0.45306955199999999</v>
      </c>
      <c r="C6048">
        <v>40.945888920000002</v>
      </c>
      <c r="D6048">
        <v>10.026392939999999</v>
      </c>
      <c r="E6048">
        <v>0.56674202900000004</v>
      </c>
      <c r="F6048" s="260">
        <v>256.13333333333298</v>
      </c>
      <c r="G6048" s="260">
        <v>159.6</v>
      </c>
      <c r="H6048" s="260">
        <v>96.533333333333303</v>
      </c>
      <c r="I6048" s="260">
        <v>1046</v>
      </c>
      <c r="J6048" s="260">
        <v>682.6</v>
      </c>
      <c r="K6048" s="260">
        <v>22.866666666666699</v>
      </c>
      <c r="L6048" s="260">
        <v>340.53333333333302</v>
      </c>
      <c r="M6048" s="260">
        <v>12.3333333333333</v>
      </c>
      <c r="N6048" s="260">
        <v>5010</v>
      </c>
    </row>
    <row r="6049" spans="1:14" x14ac:dyDescent="0.25">
      <c r="A6049" s="263">
        <v>42573</v>
      </c>
      <c r="B6049">
        <v>1.0901986100000001</v>
      </c>
      <c r="C6049">
        <v>100.0331358</v>
      </c>
      <c r="D6049">
        <v>23.950180790000001</v>
      </c>
      <c r="E6049">
        <v>1.689106153</v>
      </c>
      <c r="F6049" s="260">
        <v>254.26666666666699</v>
      </c>
      <c r="G6049" s="260">
        <v>159.19999999999999</v>
      </c>
      <c r="H6049" s="260">
        <v>95.066666666666706</v>
      </c>
      <c r="I6049" s="260">
        <v>1062</v>
      </c>
      <c r="J6049" s="260">
        <v>693.2</v>
      </c>
      <c r="K6049" s="260">
        <v>22.733333333333299</v>
      </c>
      <c r="L6049" s="260">
        <v>346.066666666667</v>
      </c>
      <c r="M6049" s="260">
        <v>12.6666666666667</v>
      </c>
      <c r="N6049" s="260">
        <v>5110</v>
      </c>
    </row>
    <row r="6050" spans="1:14" x14ac:dyDescent="0.25">
      <c r="A6050" s="263">
        <v>42574</v>
      </c>
      <c r="B6050">
        <v>2.0246545610000002</v>
      </c>
      <c r="C6050">
        <v>188.57470609999999</v>
      </c>
      <c r="D6050">
        <v>44.15237089</v>
      </c>
      <c r="E6050">
        <v>4.3864494690000004</v>
      </c>
      <c r="F6050" s="260">
        <v>252.4</v>
      </c>
      <c r="G6050" s="260">
        <v>158.80000000000001</v>
      </c>
      <c r="H6050" s="260">
        <v>93.6</v>
      </c>
      <c r="I6050" s="260">
        <v>1078</v>
      </c>
      <c r="J6050" s="260">
        <v>703.8</v>
      </c>
      <c r="K6050" s="260">
        <v>22.6</v>
      </c>
      <c r="L6050" s="260">
        <v>351.6</v>
      </c>
      <c r="M6050" s="260">
        <v>13</v>
      </c>
      <c r="N6050" s="260">
        <v>5210</v>
      </c>
    </row>
    <row r="6051" spans="1:14" x14ac:dyDescent="0.25">
      <c r="A6051" s="263">
        <v>42575</v>
      </c>
      <c r="B6051">
        <v>3.114853171</v>
      </c>
      <c r="C6051">
        <v>294.4209055</v>
      </c>
      <c r="D6051">
        <v>67.424360930000006</v>
      </c>
      <c r="E6051">
        <v>10.774479530000001</v>
      </c>
      <c r="F6051" s="260">
        <v>250.53333333333299</v>
      </c>
      <c r="G6051" s="260">
        <v>158.4</v>
      </c>
      <c r="H6051" s="260">
        <v>92.133333333333297</v>
      </c>
      <c r="I6051" s="260">
        <v>1094</v>
      </c>
      <c r="J6051" s="260">
        <v>714.4</v>
      </c>
      <c r="K6051" s="260">
        <v>22.466666666666701</v>
      </c>
      <c r="L6051" s="260">
        <v>357.13333333333298</v>
      </c>
      <c r="M6051" s="260">
        <v>13.3333333333333</v>
      </c>
      <c r="N6051" s="260">
        <v>5310</v>
      </c>
    </row>
    <row r="6052" spans="1:14" x14ac:dyDescent="0.25">
      <c r="A6052" s="263">
        <v>42576</v>
      </c>
      <c r="B6052">
        <v>1.3620403409999999</v>
      </c>
      <c r="C6052">
        <v>130.62511689999999</v>
      </c>
      <c r="D6052">
        <v>29.263164320000001</v>
      </c>
      <c r="E6052">
        <v>2.3644028110000002</v>
      </c>
      <c r="F6052" s="260">
        <v>248.666666666667</v>
      </c>
      <c r="G6052" s="260">
        <v>158</v>
      </c>
      <c r="H6052" s="260">
        <v>90.6666666666667</v>
      </c>
      <c r="I6052" s="260">
        <v>1110</v>
      </c>
      <c r="J6052" s="260">
        <v>725</v>
      </c>
      <c r="K6052" s="260">
        <v>22.3333333333333</v>
      </c>
      <c r="L6052" s="260">
        <v>362.66666666666703</v>
      </c>
      <c r="M6052" s="260">
        <v>13.6666666666667</v>
      </c>
      <c r="N6052" s="260">
        <v>5410</v>
      </c>
    </row>
    <row r="6053" spans="1:14" x14ac:dyDescent="0.25">
      <c r="A6053" s="263">
        <v>42577</v>
      </c>
      <c r="B6053">
        <v>9.5427774420000002</v>
      </c>
      <c r="C6053">
        <v>928.38246330000004</v>
      </c>
      <c r="D6053">
        <v>203.48560560000001</v>
      </c>
      <c r="E6053">
        <v>84.919039510000005</v>
      </c>
      <c r="F6053" s="260">
        <v>246.8</v>
      </c>
      <c r="G6053" s="260">
        <v>157.6</v>
      </c>
      <c r="H6053" s="260">
        <v>89.2</v>
      </c>
      <c r="I6053" s="260">
        <v>1126</v>
      </c>
      <c r="J6053" s="260">
        <v>735.6</v>
      </c>
      <c r="K6053" s="260">
        <v>22.2</v>
      </c>
      <c r="L6053" s="260">
        <v>368.2</v>
      </c>
      <c r="M6053" s="260">
        <v>14</v>
      </c>
      <c r="N6053" s="260">
        <v>5510</v>
      </c>
    </row>
    <row r="6054" spans="1:14" x14ac:dyDescent="0.25">
      <c r="A6054" s="263">
        <v>42578</v>
      </c>
      <c r="B6054">
        <v>5.1253493089999997</v>
      </c>
      <c r="C6054">
        <v>505.71206590000003</v>
      </c>
      <c r="D6054">
        <v>108.4638722</v>
      </c>
      <c r="E6054">
        <v>26.733806900000001</v>
      </c>
      <c r="F6054" s="260">
        <v>244.933333333333</v>
      </c>
      <c r="G6054" s="260">
        <v>157.19999999999999</v>
      </c>
      <c r="H6054" s="260">
        <v>87.733333333333306</v>
      </c>
      <c r="I6054" s="260">
        <v>1142</v>
      </c>
      <c r="J6054" s="260">
        <v>746.2</v>
      </c>
      <c r="K6054" s="260">
        <v>22.066666666666698</v>
      </c>
      <c r="L6054" s="260">
        <v>373.73333333333301</v>
      </c>
      <c r="M6054" s="260">
        <v>14.3333333333333</v>
      </c>
      <c r="N6054" s="260">
        <v>5610</v>
      </c>
    </row>
    <row r="6055" spans="1:14" x14ac:dyDescent="0.25">
      <c r="A6055" s="263">
        <v>42579</v>
      </c>
      <c r="B6055">
        <v>81.835687859999993</v>
      </c>
      <c r="C6055">
        <v>8187.7587729999996</v>
      </c>
      <c r="D6055">
        <v>1718.628007</v>
      </c>
      <c r="E6055">
        <v>3777.6115589999999</v>
      </c>
      <c r="F6055" s="260">
        <v>243.066666666667</v>
      </c>
      <c r="G6055" s="260">
        <v>156.80000000000001</v>
      </c>
      <c r="H6055" s="260">
        <v>86.266666666666694</v>
      </c>
      <c r="I6055" s="260">
        <v>1158</v>
      </c>
      <c r="J6055" s="260">
        <v>756.8</v>
      </c>
      <c r="K6055" s="260">
        <v>21.933333333333302</v>
      </c>
      <c r="L6055" s="260">
        <v>379.26666666666699</v>
      </c>
      <c r="M6055" s="260">
        <v>14.6666666666667</v>
      </c>
      <c r="N6055" s="260">
        <v>5710</v>
      </c>
    </row>
    <row r="6056" spans="1:14" x14ac:dyDescent="0.25">
      <c r="A6056" s="263">
        <v>42580</v>
      </c>
      <c r="B6056">
        <v>9.3728763599999994</v>
      </c>
      <c r="C6056">
        <v>950.72459149999997</v>
      </c>
      <c r="D6056">
        <v>195.327744</v>
      </c>
      <c r="E6056">
        <v>79.612439820000006</v>
      </c>
      <c r="F6056" s="260">
        <v>241.2</v>
      </c>
      <c r="G6056" s="260">
        <v>156.4</v>
      </c>
      <c r="H6056" s="260">
        <v>84.8</v>
      </c>
      <c r="I6056" s="260">
        <v>1174</v>
      </c>
      <c r="J6056" s="260">
        <v>767.4</v>
      </c>
      <c r="K6056" s="260">
        <v>21.8</v>
      </c>
      <c r="L6056" s="260">
        <v>384.8</v>
      </c>
      <c r="M6056" s="260">
        <v>15</v>
      </c>
      <c r="N6056" s="260">
        <v>5810</v>
      </c>
    </row>
    <row r="6057" spans="1:14" x14ac:dyDescent="0.25">
      <c r="A6057" s="263">
        <v>42581</v>
      </c>
      <c r="B6057">
        <v>10.47723339</v>
      </c>
      <c r="C6057">
        <v>1077.227228</v>
      </c>
      <c r="D6057">
        <v>216.6524229</v>
      </c>
      <c r="E6057">
        <v>94.578714640000001</v>
      </c>
      <c r="F6057" s="260">
        <v>239.333333333333</v>
      </c>
      <c r="G6057" s="260">
        <v>156</v>
      </c>
      <c r="H6057" s="260">
        <v>83.3333333333333</v>
      </c>
      <c r="I6057" s="260">
        <v>1190</v>
      </c>
      <c r="J6057" s="260">
        <v>778</v>
      </c>
      <c r="K6057" s="260">
        <v>21.6666666666667</v>
      </c>
      <c r="L6057" s="260">
        <v>390.33333333333297</v>
      </c>
      <c r="M6057" s="260">
        <v>15.3333333333333</v>
      </c>
      <c r="N6057" s="260">
        <v>5910</v>
      </c>
    </row>
    <row r="6058" spans="1:14" x14ac:dyDescent="0.25">
      <c r="A6058" s="263">
        <v>42582</v>
      </c>
      <c r="B6058">
        <v>4.8988145330000004</v>
      </c>
      <c r="C6058">
        <v>510.44863620000001</v>
      </c>
      <c r="D6058">
        <v>100.5095656</v>
      </c>
      <c r="E6058">
        <v>23.58556613</v>
      </c>
      <c r="F6058" s="260">
        <v>237.46666666666701</v>
      </c>
      <c r="G6058" s="260">
        <v>155.6</v>
      </c>
      <c r="H6058" s="260">
        <v>81.866666666666703</v>
      </c>
      <c r="I6058" s="260">
        <v>1206</v>
      </c>
      <c r="J6058" s="260">
        <v>788.6</v>
      </c>
      <c r="K6058" s="260">
        <v>21.533333333333299</v>
      </c>
      <c r="L6058" s="260">
        <v>395.86666666666702</v>
      </c>
      <c r="M6058" s="260">
        <v>15.6666666666667</v>
      </c>
      <c r="N6058" s="260">
        <v>6010</v>
      </c>
    </row>
    <row r="6059" spans="1:14" x14ac:dyDescent="0.25">
      <c r="A6059" s="263">
        <v>42583</v>
      </c>
      <c r="B6059">
        <v>2.2766744999999999</v>
      </c>
      <c r="C6059">
        <v>240.37311500000001</v>
      </c>
      <c r="D6059">
        <v>46.343621849999998</v>
      </c>
      <c r="E6059">
        <v>4.6915743560000003</v>
      </c>
      <c r="F6059" s="260">
        <v>235.6</v>
      </c>
      <c r="G6059" s="260">
        <v>155.19999999999999</v>
      </c>
      <c r="H6059" s="260">
        <v>80.400000000000006</v>
      </c>
      <c r="I6059" s="260">
        <v>1222</v>
      </c>
      <c r="J6059" s="260">
        <v>799.2</v>
      </c>
      <c r="K6059" s="260">
        <v>21.4</v>
      </c>
      <c r="L6059" s="260">
        <v>401.4</v>
      </c>
      <c r="M6059" s="260">
        <v>16</v>
      </c>
      <c r="N6059" s="260">
        <v>6110</v>
      </c>
    </row>
    <row r="6060" spans="1:14" x14ac:dyDescent="0.25">
      <c r="A6060" s="263">
        <v>42584</v>
      </c>
      <c r="B6060">
        <v>1.313901701</v>
      </c>
      <c r="C6060">
        <v>140.5391304</v>
      </c>
      <c r="D6060">
        <v>26.53366673</v>
      </c>
      <c r="E6060">
        <v>2.0618412629999998</v>
      </c>
      <c r="F6060" s="260">
        <v>233.73333333333301</v>
      </c>
      <c r="G6060" s="260">
        <v>154.80000000000001</v>
      </c>
      <c r="H6060" s="260">
        <v>78.933333333333294</v>
      </c>
      <c r="I6060" s="260">
        <v>1238</v>
      </c>
      <c r="J6060" s="260">
        <v>809.8</v>
      </c>
      <c r="K6060" s="260">
        <v>21.266666666666701</v>
      </c>
      <c r="L6060" s="260">
        <v>406.933333333333</v>
      </c>
      <c r="M6060" s="260">
        <v>16.3333333333333</v>
      </c>
      <c r="N6060" s="260">
        <v>6210</v>
      </c>
    </row>
    <row r="6061" spans="1:14" x14ac:dyDescent="0.25">
      <c r="A6061" s="263">
        <v>42585</v>
      </c>
      <c r="B6061">
        <v>3.2281205590000002</v>
      </c>
      <c r="C6061">
        <v>349.75265880000001</v>
      </c>
      <c r="D6061">
        <v>64.669843029999996</v>
      </c>
      <c r="E6061">
        <v>10.32793418</v>
      </c>
      <c r="F6061" s="260">
        <v>231.86666666666699</v>
      </c>
      <c r="G6061" s="260">
        <v>154.4</v>
      </c>
      <c r="H6061" s="260">
        <v>77.466666666666697</v>
      </c>
      <c r="I6061" s="260">
        <v>1254</v>
      </c>
      <c r="J6061" s="260">
        <v>820.4</v>
      </c>
      <c r="K6061" s="260">
        <v>21.133333333333301</v>
      </c>
      <c r="L6061" s="260">
        <v>412.46666666666698</v>
      </c>
      <c r="M6061" s="260">
        <v>16.6666666666667</v>
      </c>
      <c r="N6061" s="260">
        <v>6310</v>
      </c>
    </row>
    <row r="6062" spans="1:14" x14ac:dyDescent="0.25">
      <c r="A6062" s="263">
        <v>42586</v>
      </c>
      <c r="B6062">
        <v>1.84342674</v>
      </c>
      <c r="C6062">
        <v>202.27552929999999</v>
      </c>
      <c r="D6062">
        <v>36.632576180000001</v>
      </c>
      <c r="E6062">
        <v>3.3415581159999999</v>
      </c>
      <c r="F6062" s="260">
        <v>230</v>
      </c>
      <c r="G6062" s="260">
        <v>154</v>
      </c>
      <c r="H6062" s="260">
        <v>76</v>
      </c>
      <c r="I6062" s="260">
        <v>1270</v>
      </c>
      <c r="J6062" s="260">
        <v>831</v>
      </c>
      <c r="K6062" s="260">
        <v>21</v>
      </c>
      <c r="L6062" s="260">
        <v>418</v>
      </c>
      <c r="M6062" s="260">
        <v>17</v>
      </c>
      <c r="N6062" s="260">
        <v>6410</v>
      </c>
    </row>
    <row r="6063" spans="1:14" x14ac:dyDescent="0.25">
      <c r="A6063" s="263">
        <v>42587</v>
      </c>
      <c r="B6063">
        <v>0.88914899599999997</v>
      </c>
      <c r="C6063">
        <v>98.844915589999999</v>
      </c>
      <c r="D6063">
        <v>17.830130220000001</v>
      </c>
      <c r="E6063">
        <v>1.1289737040000001</v>
      </c>
      <c r="F6063" s="260">
        <v>232.09523809523799</v>
      </c>
      <c r="G6063" s="260">
        <v>155.95238095238099</v>
      </c>
      <c r="H6063" s="260">
        <v>76.142857142857096</v>
      </c>
      <c r="I6063" s="260">
        <v>1286.6666666666699</v>
      </c>
      <c r="J6063" s="260">
        <v>836.61904761904805</v>
      </c>
      <c r="K6063" s="260">
        <v>21.3333333333333</v>
      </c>
      <c r="L6063" s="260">
        <v>428.71428571428601</v>
      </c>
      <c r="M6063" s="260">
        <v>17.714285714285701</v>
      </c>
      <c r="N6063" s="260">
        <v>6433.8095238095202</v>
      </c>
    </row>
    <row r="6064" spans="1:14" x14ac:dyDescent="0.25">
      <c r="A6064" s="263">
        <v>42588</v>
      </c>
      <c r="B6064">
        <v>0.64562411200000003</v>
      </c>
      <c r="C6064">
        <v>72.702439999999996</v>
      </c>
      <c r="D6064">
        <v>13.06359518</v>
      </c>
      <c r="E6064">
        <v>0.76632083699999998</v>
      </c>
      <c r="F6064" s="260">
        <v>234.19047619047601</v>
      </c>
      <c r="G6064" s="260">
        <v>157.90476190476201</v>
      </c>
      <c r="H6064" s="260">
        <v>76.285714285714306</v>
      </c>
      <c r="I6064" s="260">
        <v>1303.3333333333301</v>
      </c>
      <c r="J6064" s="260">
        <v>842.23809523809496</v>
      </c>
      <c r="K6064" s="260">
        <v>21.6666666666667</v>
      </c>
      <c r="L6064" s="260">
        <v>439.42857142857099</v>
      </c>
      <c r="M6064" s="260">
        <v>18.428571428571399</v>
      </c>
      <c r="N6064" s="260">
        <v>6457.6190476190504</v>
      </c>
    </row>
    <row r="6065" spans="1:14" x14ac:dyDescent="0.25">
      <c r="A6065" s="263">
        <v>42589</v>
      </c>
      <c r="B6065">
        <v>0.48138639900000002</v>
      </c>
      <c r="C6065">
        <v>54.901156030000003</v>
      </c>
      <c r="D6065">
        <v>9.8275445969999993</v>
      </c>
      <c r="E6065">
        <v>0.53523095700000001</v>
      </c>
      <c r="F6065" s="260">
        <v>236.28571428571399</v>
      </c>
      <c r="G6065" s="260">
        <v>159.857142857143</v>
      </c>
      <c r="H6065" s="260">
        <v>76.428571428571402</v>
      </c>
      <c r="I6065" s="260">
        <v>1320</v>
      </c>
      <c r="J6065" s="260">
        <v>847.857142857143</v>
      </c>
      <c r="K6065" s="260">
        <v>22</v>
      </c>
      <c r="L6065" s="260">
        <v>450.142857142857</v>
      </c>
      <c r="M6065" s="260">
        <v>19.1428571428571</v>
      </c>
      <c r="N6065" s="260">
        <v>6481.4285714285697</v>
      </c>
    </row>
    <row r="6066" spans="1:14" x14ac:dyDescent="0.25">
      <c r="A6066" s="263">
        <v>42590</v>
      </c>
      <c r="B6066">
        <v>0.390772489</v>
      </c>
      <c r="C6066">
        <v>45.129533209999998</v>
      </c>
      <c r="D6066">
        <v>8.0483948430000005</v>
      </c>
      <c r="E6066">
        <v>0.41600658499999998</v>
      </c>
      <c r="F6066" s="260">
        <v>238.38095238095201</v>
      </c>
      <c r="G6066" s="260">
        <v>161.80952380952399</v>
      </c>
      <c r="H6066" s="260">
        <v>76.571428571428598</v>
      </c>
      <c r="I6066" s="260">
        <v>1336.6666666666699</v>
      </c>
      <c r="J6066" s="260">
        <v>853.47619047619003</v>
      </c>
      <c r="K6066" s="260">
        <v>22.3333333333333</v>
      </c>
      <c r="L6066" s="260">
        <v>460.857142857143</v>
      </c>
      <c r="M6066" s="260">
        <v>19.8571428571429</v>
      </c>
      <c r="N6066" s="260">
        <v>6505.2380952381</v>
      </c>
    </row>
    <row r="6067" spans="1:14" x14ac:dyDescent="0.25">
      <c r="A6067" s="263">
        <v>42591</v>
      </c>
      <c r="B6067">
        <v>0.34263384899999999</v>
      </c>
      <c r="C6067">
        <v>40.063490700000003</v>
      </c>
      <c r="D6067">
        <v>7.1189524280000001</v>
      </c>
      <c r="E6067">
        <v>0.35558628799999997</v>
      </c>
      <c r="F6067" s="260">
        <v>240.47619047619</v>
      </c>
      <c r="G6067" s="260">
        <v>163.76190476190499</v>
      </c>
      <c r="H6067" s="260">
        <v>76.714285714285694</v>
      </c>
      <c r="I6067" s="260">
        <v>1353.3333333333301</v>
      </c>
      <c r="J6067" s="260">
        <v>859.09523809523796</v>
      </c>
      <c r="K6067" s="260">
        <v>22.6666666666667</v>
      </c>
      <c r="L6067" s="260">
        <v>471.57142857142901</v>
      </c>
      <c r="M6067" s="260">
        <v>20.571428571428601</v>
      </c>
      <c r="N6067" s="260">
        <v>6529.0476190476202</v>
      </c>
    </row>
    <row r="6068" spans="1:14" x14ac:dyDescent="0.25">
      <c r="A6068" s="263">
        <v>42592</v>
      </c>
      <c r="B6068">
        <v>0.82402024799999996</v>
      </c>
      <c r="C6068">
        <v>97.537628720000001</v>
      </c>
      <c r="D6068">
        <v>17.26995762</v>
      </c>
      <c r="E6068">
        <v>0.98527359199999998</v>
      </c>
      <c r="F6068" s="260">
        <v>242.57142857142901</v>
      </c>
      <c r="G6068" s="260">
        <v>165.71428571428601</v>
      </c>
      <c r="H6068" s="260">
        <v>76.857142857142904</v>
      </c>
      <c r="I6068" s="260">
        <v>1370</v>
      </c>
      <c r="J6068" s="260">
        <v>864.71428571428601</v>
      </c>
      <c r="K6068" s="260">
        <v>23</v>
      </c>
      <c r="L6068" s="260">
        <v>482.28571428571399</v>
      </c>
      <c r="M6068" s="260">
        <v>21.285714285714299</v>
      </c>
      <c r="N6068" s="260">
        <v>6552.8571428571404</v>
      </c>
    </row>
    <row r="6069" spans="1:14" x14ac:dyDescent="0.25">
      <c r="A6069" s="263">
        <v>42593</v>
      </c>
      <c r="B6069">
        <v>5.6067357080000004</v>
      </c>
      <c r="C6069">
        <v>671.73179170000003</v>
      </c>
      <c r="D6069">
        <v>118.5219075</v>
      </c>
      <c r="E6069">
        <v>26.33037921</v>
      </c>
      <c r="F6069" s="260">
        <v>244.666666666667</v>
      </c>
      <c r="G6069" s="260">
        <v>167.666666666667</v>
      </c>
      <c r="H6069" s="260">
        <v>77</v>
      </c>
      <c r="I6069" s="260">
        <v>1386.6666666666699</v>
      </c>
      <c r="J6069" s="260">
        <v>870.33333333333303</v>
      </c>
      <c r="K6069" s="260">
        <v>23.3333333333333</v>
      </c>
      <c r="L6069" s="260">
        <v>493</v>
      </c>
      <c r="M6069" s="260">
        <v>22</v>
      </c>
      <c r="N6069" s="260">
        <v>6576.6666666666697</v>
      </c>
    </row>
    <row r="6070" spans="1:14" x14ac:dyDescent="0.25">
      <c r="A6070" s="263">
        <v>42594</v>
      </c>
      <c r="B6070">
        <v>5.9465378720000004</v>
      </c>
      <c r="C6070">
        <v>721.0058239</v>
      </c>
      <c r="D6070">
        <v>126.7815466</v>
      </c>
      <c r="E6070">
        <v>29.22258149</v>
      </c>
      <c r="F6070" s="260">
        <v>246.76190476190499</v>
      </c>
      <c r="G6070" s="260">
        <v>169.61904761904799</v>
      </c>
      <c r="H6070" s="260">
        <v>77.142857142857096</v>
      </c>
      <c r="I6070" s="260">
        <v>1403.3333333333301</v>
      </c>
      <c r="J6070" s="260">
        <v>875.95238095238096</v>
      </c>
      <c r="K6070" s="260">
        <v>23.6666666666667</v>
      </c>
      <c r="L6070" s="260">
        <v>503.71428571428601</v>
      </c>
      <c r="M6070" s="260">
        <v>22.714285714285701</v>
      </c>
      <c r="N6070" s="260">
        <v>6600.4761904761899</v>
      </c>
    </row>
    <row r="6071" spans="1:14" x14ac:dyDescent="0.25">
      <c r="A6071" s="263">
        <v>42595</v>
      </c>
      <c r="B6071">
        <v>2.2172091209999998</v>
      </c>
      <c r="C6071">
        <v>272.02495260000001</v>
      </c>
      <c r="D6071">
        <v>47.672783449999997</v>
      </c>
      <c r="E6071">
        <v>3.857599596</v>
      </c>
      <c r="F6071" s="260">
        <v>248.857142857143</v>
      </c>
      <c r="G6071" s="260">
        <v>171.57142857142901</v>
      </c>
      <c r="H6071" s="260">
        <v>77.285714285714306</v>
      </c>
      <c r="I6071" s="260">
        <v>1420</v>
      </c>
      <c r="J6071" s="260">
        <v>881.57142857142901</v>
      </c>
      <c r="K6071" s="260">
        <v>24</v>
      </c>
      <c r="L6071" s="260">
        <v>514.42857142857099</v>
      </c>
      <c r="M6071" s="260">
        <v>23.428571428571399</v>
      </c>
      <c r="N6071" s="260">
        <v>6624.2857142857101</v>
      </c>
    </row>
    <row r="6072" spans="1:14" x14ac:dyDescent="0.25">
      <c r="A6072" s="263">
        <v>42596</v>
      </c>
      <c r="B6072">
        <v>1.379030449</v>
      </c>
      <c r="C6072">
        <v>171.17629160000001</v>
      </c>
      <c r="D6072">
        <v>29.900532200000001</v>
      </c>
      <c r="E6072">
        <v>1.935683702</v>
      </c>
      <c r="F6072" s="260">
        <v>250.95238095238099</v>
      </c>
      <c r="G6072" s="260">
        <v>173.52380952381</v>
      </c>
      <c r="H6072" s="260">
        <v>77.428571428571402</v>
      </c>
      <c r="I6072" s="260">
        <v>1436.6666666666699</v>
      </c>
      <c r="J6072" s="260">
        <v>887.19047619047603</v>
      </c>
      <c r="K6072" s="260">
        <v>24.3333333333333</v>
      </c>
      <c r="L6072" s="260">
        <v>525.142857142857</v>
      </c>
      <c r="M6072" s="260">
        <v>24.1428571428571</v>
      </c>
      <c r="N6072" s="260">
        <v>6648.0952380952403</v>
      </c>
    </row>
    <row r="6073" spans="1:14" x14ac:dyDescent="0.25">
      <c r="A6073" s="263">
        <v>42597</v>
      </c>
      <c r="B6073">
        <v>24.77724113</v>
      </c>
      <c r="C6073">
        <v>3111.2286140000001</v>
      </c>
      <c r="D6073">
        <v>541.71261000000004</v>
      </c>
      <c r="E6073">
        <v>339.49035249999997</v>
      </c>
      <c r="F6073" s="260">
        <v>253.04761904761901</v>
      </c>
      <c r="G6073" s="260">
        <v>175.47619047619</v>
      </c>
      <c r="H6073" s="260">
        <v>77.571428571428598</v>
      </c>
      <c r="I6073" s="260">
        <v>1453.3333333333301</v>
      </c>
      <c r="J6073" s="260">
        <v>892.80952380952397</v>
      </c>
      <c r="K6073" s="260">
        <v>24.6666666666667</v>
      </c>
      <c r="L6073" s="260">
        <v>535.857142857143</v>
      </c>
      <c r="M6073" s="260">
        <v>24.8571428571429</v>
      </c>
      <c r="N6073" s="260">
        <v>6671.9047619047597</v>
      </c>
    </row>
    <row r="6074" spans="1:14" x14ac:dyDescent="0.25">
      <c r="A6074" s="263">
        <v>42598</v>
      </c>
      <c r="B6074">
        <v>25.0604096</v>
      </c>
      <c r="C6074">
        <v>3182.8725020000002</v>
      </c>
      <c r="D6074">
        <v>552.44026140000005</v>
      </c>
      <c r="E6074">
        <v>340.71703500000001</v>
      </c>
      <c r="F6074" s="260">
        <v>255.142857142857</v>
      </c>
      <c r="G6074" s="260">
        <v>177.42857142857099</v>
      </c>
      <c r="H6074" s="260">
        <v>77.714285714285694</v>
      </c>
      <c r="I6074" s="260">
        <v>1470</v>
      </c>
      <c r="J6074" s="260">
        <v>898.42857142857099</v>
      </c>
      <c r="K6074" s="260">
        <v>25</v>
      </c>
      <c r="L6074" s="260">
        <v>546.57142857142901</v>
      </c>
      <c r="M6074" s="260">
        <v>25.571428571428601</v>
      </c>
      <c r="N6074" s="260">
        <v>6695.7142857142899</v>
      </c>
    </row>
    <row r="6075" spans="1:14" x14ac:dyDescent="0.25">
      <c r="A6075" s="263">
        <v>42599</v>
      </c>
      <c r="B6075">
        <v>93.445595130000001</v>
      </c>
      <c r="C6075">
        <v>12002.899799999999</v>
      </c>
      <c r="D6075">
        <v>2076.8630600000001</v>
      </c>
      <c r="E6075">
        <v>3761.503111</v>
      </c>
      <c r="F6075" s="260">
        <v>257.23809523809501</v>
      </c>
      <c r="G6075" s="260">
        <v>179.38095238095201</v>
      </c>
      <c r="H6075" s="260">
        <v>77.857142857142904</v>
      </c>
      <c r="I6075" s="260">
        <v>1486.6666666666699</v>
      </c>
      <c r="J6075" s="260">
        <v>904.04761904761904</v>
      </c>
      <c r="K6075" s="260">
        <v>25.3333333333333</v>
      </c>
      <c r="L6075" s="260">
        <v>557.28571428571399</v>
      </c>
      <c r="M6075" s="260">
        <v>26.285714285714299</v>
      </c>
      <c r="N6075" s="260">
        <v>6719.5238095238101</v>
      </c>
    </row>
    <row r="6076" spans="1:14" x14ac:dyDescent="0.25">
      <c r="A6076" s="263">
        <v>42600</v>
      </c>
      <c r="B6076">
        <v>47.572302980000003</v>
      </c>
      <c r="C6076">
        <v>6179.0712890000004</v>
      </c>
      <c r="D6076">
        <v>1065.924049</v>
      </c>
      <c r="E6076">
        <v>1076.3036830000001</v>
      </c>
      <c r="F6076" s="260">
        <v>259.33333333333297</v>
      </c>
      <c r="G6076" s="260">
        <v>181.333333333333</v>
      </c>
      <c r="H6076" s="260">
        <v>78</v>
      </c>
      <c r="I6076" s="260">
        <v>1503.3333333333301</v>
      </c>
      <c r="J6076" s="260">
        <v>909.66666666666697</v>
      </c>
      <c r="K6076" s="260">
        <v>25.6666666666667</v>
      </c>
      <c r="L6076" s="260">
        <v>568</v>
      </c>
      <c r="M6076" s="260">
        <v>27</v>
      </c>
      <c r="N6076" s="260">
        <v>6743.3333333333303</v>
      </c>
    </row>
    <row r="6077" spans="1:14" x14ac:dyDescent="0.25">
      <c r="A6077" s="263">
        <v>42601</v>
      </c>
      <c r="B6077">
        <v>8.0419845510000005</v>
      </c>
      <c r="C6077">
        <v>1056.137747</v>
      </c>
      <c r="D6077">
        <v>181.64775159999999</v>
      </c>
      <c r="E6077">
        <v>46.859354719999999</v>
      </c>
      <c r="F6077" s="260">
        <v>261.42857142857099</v>
      </c>
      <c r="G6077" s="260">
        <v>183.28571428571399</v>
      </c>
      <c r="H6077" s="260">
        <v>78.142857142857096</v>
      </c>
      <c r="I6077" s="260">
        <v>1520</v>
      </c>
      <c r="J6077" s="260">
        <v>915.28571428571399</v>
      </c>
      <c r="K6077" s="260">
        <v>26</v>
      </c>
      <c r="L6077" s="260">
        <v>578.71428571428601</v>
      </c>
      <c r="M6077" s="260">
        <v>27.714285714285701</v>
      </c>
      <c r="N6077" s="260">
        <v>6767.1428571428596</v>
      </c>
    </row>
    <row r="6078" spans="1:14" x14ac:dyDescent="0.25">
      <c r="A6078" s="263">
        <v>42602</v>
      </c>
      <c r="B6078">
        <v>5.1253493089999997</v>
      </c>
      <c r="C6078">
        <v>680.48237710000001</v>
      </c>
      <c r="D6078">
        <v>116.6962961</v>
      </c>
      <c r="E6078">
        <v>19.762453879999999</v>
      </c>
      <c r="F6078" s="260">
        <v>263.52380952380997</v>
      </c>
      <c r="G6078" s="260">
        <v>185.23809523809501</v>
      </c>
      <c r="H6078" s="260">
        <v>78.285714285714306</v>
      </c>
      <c r="I6078" s="260">
        <v>1536.6666666666699</v>
      </c>
      <c r="J6078" s="260">
        <v>920.90476190476204</v>
      </c>
      <c r="K6078" s="260">
        <v>26.3333333333333</v>
      </c>
      <c r="L6078" s="260">
        <v>589.42857142857099</v>
      </c>
      <c r="M6078" s="260">
        <v>28.428571428571399</v>
      </c>
      <c r="N6078" s="260">
        <v>6790.9523809523798</v>
      </c>
    </row>
    <row r="6079" spans="1:14" x14ac:dyDescent="0.25">
      <c r="A6079" s="263">
        <v>42603</v>
      </c>
      <c r="B6079">
        <v>9.825945913</v>
      </c>
      <c r="C6079">
        <v>1318.7205489999999</v>
      </c>
      <c r="D6079">
        <v>225.50040540000001</v>
      </c>
      <c r="E6079">
        <v>64.681521230000001</v>
      </c>
      <c r="F6079" s="260">
        <v>265.61904761904799</v>
      </c>
      <c r="G6079" s="260">
        <v>187.19047619047601</v>
      </c>
      <c r="H6079" s="260">
        <v>78.428571428571402</v>
      </c>
      <c r="I6079" s="260">
        <v>1553.3333333333301</v>
      </c>
      <c r="J6079" s="260">
        <v>926.52380952380997</v>
      </c>
      <c r="K6079" s="260">
        <v>26.6666666666667</v>
      </c>
      <c r="L6079" s="260">
        <v>600.142857142857</v>
      </c>
      <c r="M6079" s="260">
        <v>29.1428571428571</v>
      </c>
      <c r="N6079" s="260">
        <v>6814.7619047619</v>
      </c>
    </row>
    <row r="6080" spans="1:14" x14ac:dyDescent="0.25">
      <c r="A6080" s="263">
        <v>42604</v>
      </c>
      <c r="B6080">
        <v>4.7572302979999996</v>
      </c>
      <c r="C6080">
        <v>645.30877550000002</v>
      </c>
      <c r="D6080">
        <v>110.0371834</v>
      </c>
      <c r="E6080">
        <v>17.013704579999999</v>
      </c>
      <c r="F6080" s="260">
        <v>267.71428571428601</v>
      </c>
      <c r="G6080" s="260">
        <v>189.142857142857</v>
      </c>
      <c r="H6080" s="260">
        <v>78.571428571428598</v>
      </c>
      <c r="I6080" s="260">
        <v>1570</v>
      </c>
      <c r="J6080" s="260">
        <v>932.142857142857</v>
      </c>
      <c r="K6080" s="260">
        <v>27</v>
      </c>
      <c r="L6080" s="260">
        <v>610.857142857143</v>
      </c>
      <c r="M6080" s="260">
        <v>29.8571428571429</v>
      </c>
      <c r="N6080" s="260">
        <v>6838.5714285714303</v>
      </c>
    </row>
    <row r="6081" spans="1:14" x14ac:dyDescent="0.25">
      <c r="A6081" s="263">
        <v>42605</v>
      </c>
      <c r="B6081">
        <v>2.268179446</v>
      </c>
      <c r="C6081">
        <v>310.94018390000002</v>
      </c>
      <c r="D6081">
        <v>52.874762359999998</v>
      </c>
      <c r="E6081">
        <v>3.5561563199999999</v>
      </c>
      <c r="F6081" s="260">
        <v>269.80952380952402</v>
      </c>
      <c r="G6081" s="260">
        <v>191.09523809523799</v>
      </c>
      <c r="H6081" s="260">
        <v>78.714285714285694</v>
      </c>
      <c r="I6081" s="260">
        <v>1586.6666666666699</v>
      </c>
      <c r="J6081" s="260">
        <v>937.76190476190504</v>
      </c>
      <c r="K6081" s="260">
        <v>27.3333333333333</v>
      </c>
      <c r="L6081" s="260">
        <v>621.57142857142901</v>
      </c>
      <c r="M6081" s="260">
        <v>30.571428571428601</v>
      </c>
      <c r="N6081" s="260">
        <v>6862.3809523809496</v>
      </c>
    </row>
    <row r="6082" spans="1:14" x14ac:dyDescent="0.25">
      <c r="A6082" s="263">
        <v>42606</v>
      </c>
      <c r="B6082">
        <v>1.3365551790000001</v>
      </c>
      <c r="C6082">
        <v>185.15031579999999</v>
      </c>
      <c r="D6082">
        <v>31.399118009999999</v>
      </c>
      <c r="E6082">
        <v>1.676752918</v>
      </c>
      <c r="F6082" s="260">
        <v>271.90476190476198</v>
      </c>
      <c r="G6082" s="260">
        <v>193.04761904761901</v>
      </c>
      <c r="H6082" s="260">
        <v>78.857142857142904</v>
      </c>
      <c r="I6082" s="260">
        <v>1603.3333333333301</v>
      </c>
      <c r="J6082" s="260">
        <v>943.38095238095195</v>
      </c>
      <c r="K6082" s="260">
        <v>27.6666666666667</v>
      </c>
      <c r="L6082" s="260">
        <v>632.28571428571399</v>
      </c>
      <c r="M6082" s="260">
        <v>31.285714285714299</v>
      </c>
      <c r="N6082" s="260">
        <v>6886.1904761904798</v>
      </c>
    </row>
    <row r="6083" spans="1:14" x14ac:dyDescent="0.25">
      <c r="A6083" s="263">
        <v>42607</v>
      </c>
      <c r="B6083">
        <v>0.91463415800000003</v>
      </c>
      <c r="C6083">
        <v>128.0195138</v>
      </c>
      <c r="D6083">
        <v>21.652683199999998</v>
      </c>
      <c r="E6083">
        <v>0.97161511899999997</v>
      </c>
      <c r="F6083" s="260">
        <v>274</v>
      </c>
      <c r="G6083" s="260">
        <v>195</v>
      </c>
      <c r="H6083" s="260">
        <v>79</v>
      </c>
      <c r="I6083" s="260">
        <v>1620</v>
      </c>
      <c r="J6083" s="260">
        <v>949</v>
      </c>
      <c r="K6083" s="260">
        <v>28</v>
      </c>
      <c r="L6083" s="260">
        <v>643</v>
      </c>
      <c r="M6083" s="260">
        <v>32</v>
      </c>
      <c r="N6083" s="260">
        <v>6910</v>
      </c>
    </row>
    <row r="6084" spans="1:14" x14ac:dyDescent="0.25">
      <c r="A6084" s="263">
        <v>42608</v>
      </c>
      <c r="B6084">
        <v>0.73906970699999996</v>
      </c>
      <c r="C6084">
        <v>102.3286354</v>
      </c>
      <c r="D6084">
        <v>17.304873749999999</v>
      </c>
      <c r="E6084">
        <v>0.75083738099999997</v>
      </c>
      <c r="F6084" s="260">
        <v>271</v>
      </c>
      <c r="G6084" s="260">
        <v>204.25</v>
      </c>
      <c r="H6084" s="260">
        <v>66.75</v>
      </c>
      <c r="I6084" s="260">
        <v>1602.5</v>
      </c>
      <c r="J6084" s="260">
        <v>946.5</v>
      </c>
      <c r="K6084" s="260">
        <v>25.75</v>
      </c>
      <c r="L6084" s="260">
        <v>630.25</v>
      </c>
      <c r="M6084" s="260">
        <v>27.75</v>
      </c>
      <c r="N6084" s="260">
        <v>6600</v>
      </c>
    </row>
    <row r="6085" spans="1:14" x14ac:dyDescent="0.25">
      <c r="A6085" s="263">
        <v>42609</v>
      </c>
      <c r="B6085">
        <v>0.69093106699999995</v>
      </c>
      <c r="C6085">
        <v>94.618864040000005</v>
      </c>
      <c r="D6085">
        <v>15.99864704</v>
      </c>
      <c r="E6085">
        <v>0.68775322100000003</v>
      </c>
      <c r="F6085" s="260">
        <v>268</v>
      </c>
      <c r="G6085" s="260">
        <v>213.5</v>
      </c>
      <c r="H6085" s="260">
        <v>54.5</v>
      </c>
      <c r="I6085" s="260">
        <v>1585</v>
      </c>
      <c r="J6085" s="260">
        <v>944</v>
      </c>
      <c r="K6085" s="260">
        <v>23.5</v>
      </c>
      <c r="L6085" s="260">
        <v>617.5</v>
      </c>
      <c r="M6085" s="260">
        <v>23.5</v>
      </c>
      <c r="N6085" s="260">
        <v>6290</v>
      </c>
    </row>
    <row r="6086" spans="1:14" x14ac:dyDescent="0.25">
      <c r="A6086" s="263">
        <v>42610</v>
      </c>
      <c r="B6086">
        <v>0.59182210300000004</v>
      </c>
      <c r="C6086">
        <v>80.151651049999998</v>
      </c>
      <c r="D6086">
        <v>13.55035887</v>
      </c>
      <c r="E6086">
        <v>0.56831081000000006</v>
      </c>
      <c r="F6086" s="260">
        <v>265</v>
      </c>
      <c r="G6086" s="260">
        <v>222.75</v>
      </c>
      <c r="H6086" s="260">
        <v>42.25</v>
      </c>
      <c r="I6086" s="260">
        <v>1567.5</v>
      </c>
      <c r="J6086" s="260">
        <v>941.5</v>
      </c>
      <c r="K6086" s="260">
        <v>21.25</v>
      </c>
      <c r="L6086" s="260">
        <v>604.75</v>
      </c>
      <c r="M6086" s="260">
        <v>19.25</v>
      </c>
      <c r="N6086" s="260">
        <v>5980</v>
      </c>
    </row>
    <row r="6087" spans="1:14" x14ac:dyDescent="0.25">
      <c r="A6087" s="263">
        <v>42611</v>
      </c>
      <c r="B6087">
        <v>0.49837650700000002</v>
      </c>
      <c r="C6087">
        <v>66.742581819999998</v>
      </c>
      <c r="D6087">
        <v>11.281649310000001</v>
      </c>
      <c r="E6087">
        <v>0.45993985599999998</v>
      </c>
      <c r="F6087" s="260">
        <v>262</v>
      </c>
      <c r="G6087" s="260">
        <v>232</v>
      </c>
      <c r="H6087" s="260">
        <v>30</v>
      </c>
      <c r="I6087" s="260">
        <v>1550</v>
      </c>
      <c r="J6087" s="260">
        <v>939</v>
      </c>
      <c r="K6087" s="260">
        <v>19</v>
      </c>
      <c r="L6087" s="260">
        <v>592</v>
      </c>
      <c r="M6087" s="260">
        <v>15</v>
      </c>
      <c r="N6087" s="260">
        <v>5670</v>
      </c>
    </row>
    <row r="6088" spans="1:14" x14ac:dyDescent="0.25">
      <c r="A6088" s="263">
        <v>42612</v>
      </c>
      <c r="B6088">
        <v>0.42758438999999998</v>
      </c>
      <c r="C6088">
        <v>56.96655518</v>
      </c>
      <c r="D6088">
        <v>9.6385046990000003</v>
      </c>
      <c r="E6088">
        <v>0.38025694799999998</v>
      </c>
      <c r="F6088" s="260">
        <v>260.89999999999998</v>
      </c>
      <c r="G6088" s="260">
        <v>230.6</v>
      </c>
      <c r="H6088" s="260">
        <v>30.3</v>
      </c>
      <c r="I6088" s="260">
        <v>1542</v>
      </c>
      <c r="J6088" s="260">
        <v>925.2</v>
      </c>
      <c r="K6088" s="260">
        <v>20.6</v>
      </c>
      <c r="L6088" s="260">
        <v>596.20000000000005</v>
      </c>
      <c r="M6088" s="260">
        <v>35</v>
      </c>
      <c r="N6088" s="260">
        <v>5652</v>
      </c>
    </row>
    <row r="6089" spans="1:14" x14ac:dyDescent="0.25">
      <c r="A6089" s="263">
        <v>42613</v>
      </c>
      <c r="B6089">
        <v>0.390772489</v>
      </c>
      <c r="C6089">
        <v>51.792047840000002</v>
      </c>
      <c r="D6089">
        <v>8.7715606439999991</v>
      </c>
      <c r="E6089">
        <v>0.340419517</v>
      </c>
      <c r="F6089" s="260">
        <v>259.8</v>
      </c>
      <c r="G6089" s="260">
        <v>229.2</v>
      </c>
      <c r="H6089" s="260">
        <v>30.6</v>
      </c>
      <c r="I6089" s="260">
        <v>1534</v>
      </c>
      <c r="J6089" s="260">
        <v>911.4</v>
      </c>
      <c r="K6089" s="260">
        <v>22.2</v>
      </c>
      <c r="L6089" s="260">
        <v>600.4</v>
      </c>
      <c r="M6089" s="260">
        <v>55</v>
      </c>
      <c r="N6089" s="260">
        <v>5634</v>
      </c>
    </row>
    <row r="6090" spans="1:14" x14ac:dyDescent="0.25">
      <c r="A6090" s="263">
        <v>42614</v>
      </c>
      <c r="B6090">
        <v>0.34829721800000002</v>
      </c>
      <c r="C6090">
        <v>45.921734319999999</v>
      </c>
      <c r="D6090">
        <v>7.785027962</v>
      </c>
      <c r="E6090">
        <v>0.29616232799999997</v>
      </c>
      <c r="F6090" s="260">
        <v>258.7</v>
      </c>
      <c r="G6090" s="260">
        <v>227.8</v>
      </c>
      <c r="H6090" s="260">
        <v>30.9</v>
      </c>
      <c r="I6090" s="260">
        <v>1526</v>
      </c>
      <c r="J6090" s="260">
        <v>897.6</v>
      </c>
      <c r="K6090" s="260">
        <v>23.8</v>
      </c>
      <c r="L6090" s="260">
        <v>604.6</v>
      </c>
      <c r="M6090" s="260">
        <v>75</v>
      </c>
      <c r="N6090" s="260">
        <v>5616</v>
      </c>
    </row>
    <row r="6091" spans="1:14" x14ac:dyDescent="0.25">
      <c r="A6091" s="263">
        <v>42615</v>
      </c>
      <c r="B6091">
        <v>0.30582194800000001</v>
      </c>
      <c r="C6091">
        <v>40.110138749999997</v>
      </c>
      <c r="D6091">
        <v>6.8065690009999997</v>
      </c>
      <c r="E6091">
        <v>0.25322731500000001</v>
      </c>
      <c r="F6091" s="260">
        <v>257.60000000000002</v>
      </c>
      <c r="G6091" s="260">
        <v>226.4</v>
      </c>
      <c r="H6091" s="260">
        <v>31.2</v>
      </c>
      <c r="I6091" s="260">
        <v>1518</v>
      </c>
      <c r="J6091" s="260">
        <v>883.8</v>
      </c>
      <c r="K6091" s="260">
        <v>25.4</v>
      </c>
      <c r="L6091" s="260">
        <v>608.79999999999995</v>
      </c>
      <c r="M6091" s="260">
        <v>95</v>
      </c>
      <c r="N6091" s="260">
        <v>5598</v>
      </c>
    </row>
    <row r="6092" spans="1:14" x14ac:dyDescent="0.25">
      <c r="A6092" s="263">
        <v>42616</v>
      </c>
      <c r="B6092">
        <v>0.29166352400000001</v>
      </c>
      <c r="C6092">
        <v>38.051589999999997</v>
      </c>
      <c r="D6092">
        <v>6.4637303529999999</v>
      </c>
      <c r="E6092">
        <v>0.237751986</v>
      </c>
      <c r="F6092" s="260">
        <v>256.5</v>
      </c>
      <c r="G6092" s="260">
        <v>225</v>
      </c>
      <c r="H6092" s="260">
        <v>31.5</v>
      </c>
      <c r="I6092" s="260">
        <v>1510</v>
      </c>
      <c r="J6092" s="260">
        <v>870</v>
      </c>
      <c r="K6092" s="260">
        <v>27</v>
      </c>
      <c r="L6092" s="260">
        <v>613</v>
      </c>
      <c r="M6092" s="260">
        <v>115</v>
      </c>
      <c r="N6092" s="260">
        <v>5580</v>
      </c>
    </row>
    <row r="6093" spans="1:14" x14ac:dyDescent="0.25">
      <c r="A6093" s="263">
        <v>42617</v>
      </c>
      <c r="B6093">
        <v>0.261364498</v>
      </c>
      <c r="C6093">
        <v>33.918002729999998</v>
      </c>
      <c r="D6093">
        <v>5.7674153769999998</v>
      </c>
      <c r="E6093">
        <v>0.20792102500000001</v>
      </c>
      <c r="F6093" s="260">
        <v>255.4</v>
      </c>
      <c r="G6093" s="260">
        <v>223.6</v>
      </c>
      <c r="H6093" s="260">
        <v>31.8</v>
      </c>
      <c r="I6093" s="260">
        <v>1502</v>
      </c>
      <c r="J6093" s="260">
        <v>856.2</v>
      </c>
      <c r="K6093" s="260">
        <v>28.6</v>
      </c>
      <c r="L6093" s="260">
        <v>617.20000000000005</v>
      </c>
      <c r="M6093" s="260">
        <v>135</v>
      </c>
      <c r="N6093" s="260">
        <v>5562</v>
      </c>
    </row>
    <row r="6094" spans="1:14" x14ac:dyDescent="0.25">
      <c r="A6094" s="263">
        <v>42618</v>
      </c>
      <c r="B6094">
        <v>0.240410031</v>
      </c>
      <c r="C6094">
        <v>31.032511459999998</v>
      </c>
      <c r="D6094">
        <v>5.2821738040000001</v>
      </c>
      <c r="E6094">
        <v>0.18726579800000001</v>
      </c>
      <c r="F6094" s="260">
        <v>254.3</v>
      </c>
      <c r="G6094" s="260">
        <v>222.2</v>
      </c>
      <c r="H6094" s="260">
        <v>32.1</v>
      </c>
      <c r="I6094" s="260">
        <v>1494</v>
      </c>
      <c r="J6094" s="260">
        <v>842.4</v>
      </c>
      <c r="K6094" s="260">
        <v>30.2</v>
      </c>
      <c r="L6094" s="260">
        <v>621.4</v>
      </c>
      <c r="M6094" s="260">
        <v>155</v>
      </c>
      <c r="N6094" s="260">
        <v>5544</v>
      </c>
    </row>
    <row r="6095" spans="1:14" x14ac:dyDescent="0.25">
      <c r="A6095" s="263">
        <v>42619</v>
      </c>
      <c r="B6095">
        <v>0.21181001599999999</v>
      </c>
      <c r="C6095">
        <v>27.194372680000001</v>
      </c>
      <c r="D6095">
        <v>4.6336575790000003</v>
      </c>
      <c r="E6095">
        <v>0.16052151200000001</v>
      </c>
      <c r="F6095" s="260">
        <v>253.2</v>
      </c>
      <c r="G6095" s="260">
        <v>220.8</v>
      </c>
      <c r="H6095" s="260">
        <v>32.4</v>
      </c>
      <c r="I6095" s="260">
        <v>1486</v>
      </c>
      <c r="J6095" s="260">
        <v>828.6</v>
      </c>
      <c r="K6095" s="260">
        <v>31.8</v>
      </c>
      <c r="L6095" s="260">
        <v>625.6</v>
      </c>
      <c r="M6095" s="260">
        <v>175</v>
      </c>
      <c r="N6095" s="260">
        <v>5526</v>
      </c>
    </row>
    <row r="6096" spans="1:14" x14ac:dyDescent="0.25">
      <c r="A6096" s="263">
        <v>42620</v>
      </c>
      <c r="B6096">
        <v>0.18802386400000001</v>
      </c>
      <c r="C6096">
        <v>24.010497010000002</v>
      </c>
      <c r="D6096">
        <v>4.0954305120000001</v>
      </c>
      <c r="E6096">
        <v>0.138727027</v>
      </c>
      <c r="F6096" s="260">
        <v>252.1</v>
      </c>
      <c r="G6096" s="260">
        <v>219.4</v>
      </c>
      <c r="H6096" s="260">
        <v>32.700000000000003</v>
      </c>
      <c r="I6096" s="260">
        <v>1478</v>
      </c>
      <c r="J6096" s="260">
        <v>814.8</v>
      </c>
      <c r="K6096" s="260">
        <v>33.4</v>
      </c>
      <c r="L6096" s="260">
        <v>629.79999999999995</v>
      </c>
      <c r="M6096" s="260">
        <v>195</v>
      </c>
      <c r="N6096" s="260">
        <v>5508</v>
      </c>
    </row>
    <row r="6097" spans="1:14" x14ac:dyDescent="0.25">
      <c r="A6097" s="263">
        <v>42621</v>
      </c>
      <c r="B6097">
        <v>0.16848524000000001</v>
      </c>
      <c r="C6097">
        <v>21.398973359999999</v>
      </c>
      <c r="D6097">
        <v>3.6538383090000002</v>
      </c>
      <c r="E6097">
        <v>0.12179963000000001</v>
      </c>
      <c r="F6097" s="260">
        <v>251</v>
      </c>
      <c r="G6097" s="260">
        <v>218</v>
      </c>
      <c r="H6097" s="260">
        <v>33</v>
      </c>
      <c r="I6097" s="260">
        <v>1470</v>
      </c>
      <c r="J6097" s="260">
        <v>801</v>
      </c>
      <c r="K6097" s="260">
        <v>35</v>
      </c>
      <c r="L6097" s="260">
        <v>634</v>
      </c>
      <c r="M6097" s="260">
        <v>215</v>
      </c>
      <c r="N6097" s="260">
        <v>5490</v>
      </c>
    </row>
    <row r="6098" spans="1:14" x14ac:dyDescent="0.25">
      <c r="A6098" s="263">
        <v>42622</v>
      </c>
      <c r="B6098">
        <v>0.15829117500000001</v>
      </c>
      <c r="C6098">
        <v>18.19229077</v>
      </c>
      <c r="D6098">
        <v>3.3425017779999999</v>
      </c>
      <c r="E6098">
        <v>0.112825131</v>
      </c>
      <c r="F6098" s="260">
        <v>244.4</v>
      </c>
      <c r="G6098" s="260">
        <v>209</v>
      </c>
      <c r="H6098" s="260">
        <v>35.4</v>
      </c>
      <c r="I6098" s="260">
        <v>1330.2</v>
      </c>
      <c r="J6098" s="260">
        <v>684</v>
      </c>
      <c r="K6098" s="260">
        <v>32.799999999999997</v>
      </c>
      <c r="L6098" s="260">
        <v>613.4</v>
      </c>
      <c r="M6098" s="260">
        <v>177.4</v>
      </c>
      <c r="N6098" s="260">
        <v>5452</v>
      </c>
    </row>
    <row r="6099" spans="1:14" x14ac:dyDescent="0.25">
      <c r="A6099" s="263">
        <v>42623</v>
      </c>
      <c r="B6099">
        <v>0.25740013899999997</v>
      </c>
      <c r="C6099">
        <v>26.473748440000001</v>
      </c>
      <c r="D6099">
        <v>5.2885226640000003</v>
      </c>
      <c r="E6099">
        <v>0.19354902099999999</v>
      </c>
      <c r="F6099" s="260">
        <v>237.8</v>
      </c>
      <c r="G6099" s="260">
        <v>200</v>
      </c>
      <c r="H6099" s="260">
        <v>37.799999999999997</v>
      </c>
      <c r="I6099" s="260">
        <v>1190.4000000000001</v>
      </c>
      <c r="J6099" s="260">
        <v>567</v>
      </c>
      <c r="K6099" s="260">
        <v>30.6</v>
      </c>
      <c r="L6099" s="260">
        <v>592.79999999999995</v>
      </c>
      <c r="M6099" s="260">
        <v>139.80000000000001</v>
      </c>
      <c r="N6099" s="260">
        <v>5414</v>
      </c>
    </row>
    <row r="6100" spans="1:14" x14ac:dyDescent="0.25">
      <c r="A6100" s="263">
        <v>42624</v>
      </c>
      <c r="B6100">
        <v>0.385109119</v>
      </c>
      <c r="C6100">
        <v>34.957063329999997</v>
      </c>
      <c r="D6100">
        <v>7.6928165259999997</v>
      </c>
      <c r="E6100">
        <v>0.303579247</v>
      </c>
      <c r="F6100" s="260">
        <v>231.2</v>
      </c>
      <c r="G6100" s="260">
        <v>191</v>
      </c>
      <c r="H6100" s="260">
        <v>40.200000000000003</v>
      </c>
      <c r="I6100" s="260">
        <v>1050.5999999999999</v>
      </c>
      <c r="J6100" s="260">
        <v>450</v>
      </c>
      <c r="K6100" s="260">
        <v>28.4</v>
      </c>
      <c r="L6100" s="260">
        <v>572.20000000000005</v>
      </c>
      <c r="M6100" s="260">
        <v>102.2</v>
      </c>
      <c r="N6100" s="260">
        <v>5376</v>
      </c>
    </row>
    <row r="6101" spans="1:14" x14ac:dyDescent="0.25">
      <c r="A6101" s="263">
        <v>42625</v>
      </c>
      <c r="B6101">
        <v>0.80986182399999995</v>
      </c>
      <c r="C6101">
        <v>63.730553700000002</v>
      </c>
      <c r="D6101">
        <v>15.71572503</v>
      </c>
      <c r="E6101">
        <v>0.71841446399999997</v>
      </c>
      <c r="F6101" s="260">
        <v>224.6</v>
      </c>
      <c r="G6101" s="260">
        <v>182</v>
      </c>
      <c r="H6101" s="260">
        <v>42.6</v>
      </c>
      <c r="I6101" s="260">
        <v>910.8</v>
      </c>
      <c r="J6101" s="260">
        <v>333</v>
      </c>
      <c r="K6101" s="260">
        <v>26.2</v>
      </c>
      <c r="L6101" s="260">
        <v>551.6</v>
      </c>
      <c r="M6101" s="260">
        <v>64.599999999999994</v>
      </c>
      <c r="N6101" s="260">
        <v>5338</v>
      </c>
    </row>
    <row r="6102" spans="1:14" x14ac:dyDescent="0.25">
      <c r="A6102" s="263">
        <v>42626</v>
      </c>
      <c r="B6102">
        <v>1.2006343129999999</v>
      </c>
      <c r="C6102">
        <v>79.979534380000004</v>
      </c>
      <c r="D6102">
        <v>22.61418741</v>
      </c>
      <c r="E6102">
        <v>1.1984802290000001</v>
      </c>
      <c r="F6102" s="260">
        <v>218</v>
      </c>
      <c r="G6102" s="260">
        <v>173</v>
      </c>
      <c r="H6102" s="260">
        <v>45</v>
      </c>
      <c r="I6102" s="260">
        <v>771</v>
      </c>
      <c r="J6102" s="260">
        <v>216</v>
      </c>
      <c r="K6102" s="260">
        <v>24</v>
      </c>
      <c r="L6102" s="260">
        <v>531</v>
      </c>
      <c r="M6102" s="260">
        <v>27</v>
      </c>
      <c r="N6102" s="260">
        <v>5300</v>
      </c>
    </row>
    <row r="6103" spans="1:14" x14ac:dyDescent="0.25">
      <c r="A6103" s="263">
        <v>42627</v>
      </c>
      <c r="B6103">
        <v>0.56350525600000001</v>
      </c>
      <c r="C6103">
        <v>40.104057259999998</v>
      </c>
      <c r="D6103">
        <v>11.17015539</v>
      </c>
      <c r="E6103">
        <v>0.46283940899999998</v>
      </c>
      <c r="F6103" s="260">
        <v>229.42857142857099</v>
      </c>
      <c r="G6103" s="260">
        <v>189.28571428571399</v>
      </c>
      <c r="H6103" s="260">
        <v>40.142857142857103</v>
      </c>
      <c r="I6103" s="260">
        <v>823.71428571428601</v>
      </c>
      <c r="J6103" s="260">
        <v>301</v>
      </c>
      <c r="K6103" s="260">
        <v>23</v>
      </c>
      <c r="L6103" s="260">
        <v>499.71428571428601</v>
      </c>
      <c r="M6103" s="260">
        <v>25.1428571428571</v>
      </c>
      <c r="N6103" s="260">
        <v>5261.4285714285697</v>
      </c>
    </row>
    <row r="6104" spans="1:14" x14ac:dyDescent="0.25">
      <c r="A6104" s="263">
        <v>42628</v>
      </c>
      <c r="B6104">
        <v>0.34829721800000002</v>
      </c>
      <c r="C6104">
        <v>26.374259510000002</v>
      </c>
      <c r="D6104">
        <v>7.2480850090000004</v>
      </c>
      <c r="E6104">
        <v>0.26257259799999999</v>
      </c>
      <c r="F6104" s="260">
        <v>240.857142857143</v>
      </c>
      <c r="G6104" s="260">
        <v>205.57142857142901</v>
      </c>
      <c r="H6104" s="260">
        <v>35.285714285714299</v>
      </c>
      <c r="I6104" s="260">
        <v>876.42857142857099</v>
      </c>
      <c r="J6104" s="260">
        <v>386</v>
      </c>
      <c r="K6104" s="260">
        <v>22</v>
      </c>
      <c r="L6104" s="260">
        <v>468.42857142857099</v>
      </c>
      <c r="M6104" s="260">
        <v>23.285714285714299</v>
      </c>
      <c r="N6104" s="260">
        <v>5222.8571428571404</v>
      </c>
    </row>
    <row r="6105" spans="1:14" x14ac:dyDescent="0.25">
      <c r="A6105" s="263">
        <v>42629</v>
      </c>
      <c r="B6105">
        <v>0.255134792</v>
      </c>
      <c r="C6105">
        <v>20.481696249999999</v>
      </c>
      <c r="D6105">
        <v>5.5612969840000002</v>
      </c>
      <c r="E6105">
        <v>0.18271970300000001</v>
      </c>
      <c r="F6105" s="260">
        <v>252.28571428571399</v>
      </c>
      <c r="G6105" s="260">
        <v>221.857142857143</v>
      </c>
      <c r="H6105" s="260">
        <v>30.428571428571399</v>
      </c>
      <c r="I6105" s="260">
        <v>929.142857142857</v>
      </c>
      <c r="J6105" s="260">
        <v>471</v>
      </c>
      <c r="K6105" s="260">
        <v>21</v>
      </c>
      <c r="L6105" s="260">
        <v>437.142857142857</v>
      </c>
      <c r="M6105" s="260">
        <v>21.428571428571399</v>
      </c>
      <c r="N6105" s="260">
        <v>5184.2857142857101</v>
      </c>
    </row>
    <row r="6106" spans="1:14" x14ac:dyDescent="0.25">
      <c r="A6106" s="263">
        <v>42630</v>
      </c>
      <c r="B6106">
        <v>0.19142188600000001</v>
      </c>
      <c r="C6106">
        <v>16.238788939999999</v>
      </c>
      <c r="D6106">
        <v>4.361531265</v>
      </c>
      <c r="E6106">
        <v>0.130402512</v>
      </c>
      <c r="F6106" s="260">
        <v>263.71428571428601</v>
      </c>
      <c r="G6106" s="260">
        <v>238.142857142857</v>
      </c>
      <c r="H6106" s="260">
        <v>25.571428571428601</v>
      </c>
      <c r="I6106" s="260">
        <v>981.857142857143</v>
      </c>
      <c r="J6106" s="260">
        <v>556</v>
      </c>
      <c r="K6106" s="260">
        <v>20</v>
      </c>
      <c r="L6106" s="260">
        <v>405.857142857143</v>
      </c>
      <c r="M6106" s="260">
        <v>19.571428571428601</v>
      </c>
      <c r="N6106" s="260">
        <v>5145.7142857142899</v>
      </c>
    </row>
    <row r="6107" spans="1:14" x14ac:dyDescent="0.25">
      <c r="A6107" s="263">
        <v>42631</v>
      </c>
      <c r="B6107">
        <v>0.16961791400000001</v>
      </c>
      <c r="C6107">
        <v>15.16163163</v>
      </c>
      <c r="D6107">
        <v>4.0322152060000001</v>
      </c>
      <c r="E6107">
        <v>0.113103023</v>
      </c>
      <c r="F6107" s="260">
        <v>275.142857142857</v>
      </c>
      <c r="G6107" s="260">
        <v>254.42857142857099</v>
      </c>
      <c r="H6107" s="260">
        <v>20.714285714285701</v>
      </c>
      <c r="I6107" s="260">
        <v>1034.57142857143</v>
      </c>
      <c r="J6107" s="260">
        <v>641</v>
      </c>
      <c r="K6107" s="260">
        <v>19</v>
      </c>
      <c r="L6107" s="260">
        <v>374.57142857142901</v>
      </c>
      <c r="M6107" s="260">
        <v>17.714285714285701</v>
      </c>
      <c r="N6107" s="260">
        <v>5107.1428571428596</v>
      </c>
    </row>
    <row r="6108" spans="1:14" x14ac:dyDescent="0.25">
      <c r="A6108" s="263">
        <v>42632</v>
      </c>
      <c r="B6108">
        <v>0.14809711</v>
      </c>
      <c r="C6108">
        <v>13.91246254</v>
      </c>
      <c r="D6108">
        <v>3.6668505929999999</v>
      </c>
      <c r="E6108">
        <v>9.6689254000000002E-2</v>
      </c>
      <c r="F6108" s="260">
        <v>286.57142857142901</v>
      </c>
      <c r="G6108" s="260">
        <v>270.71428571428601</v>
      </c>
      <c r="H6108" s="260">
        <v>15.8571428571429</v>
      </c>
      <c r="I6108" s="260">
        <v>1087.2857142857099</v>
      </c>
      <c r="J6108" s="260">
        <v>726</v>
      </c>
      <c r="K6108" s="260">
        <v>18</v>
      </c>
      <c r="L6108" s="260">
        <v>343.28571428571399</v>
      </c>
      <c r="M6108" s="260">
        <v>15.8571428571429</v>
      </c>
      <c r="N6108" s="260">
        <v>5068.5714285714303</v>
      </c>
    </row>
    <row r="6109" spans="1:14" x14ac:dyDescent="0.25">
      <c r="A6109" s="263">
        <v>42633</v>
      </c>
      <c r="B6109">
        <v>0.135354529</v>
      </c>
      <c r="C6109">
        <v>13.331879689999999</v>
      </c>
      <c r="D6109">
        <v>3.4850001289999999</v>
      </c>
      <c r="E6109">
        <v>8.6873856999999999E-2</v>
      </c>
      <c r="F6109" s="260">
        <v>298</v>
      </c>
      <c r="G6109" s="260">
        <v>287</v>
      </c>
      <c r="H6109" s="260">
        <v>11</v>
      </c>
      <c r="I6109" s="260">
        <v>1140</v>
      </c>
      <c r="J6109" s="260">
        <v>811</v>
      </c>
      <c r="K6109" s="260">
        <v>17</v>
      </c>
      <c r="L6109" s="260">
        <v>312</v>
      </c>
      <c r="M6109" s="260">
        <v>14</v>
      </c>
      <c r="N6109" s="260">
        <v>5030</v>
      </c>
    </row>
    <row r="6110" spans="1:14" x14ac:dyDescent="0.25">
      <c r="A6110" s="263">
        <v>42634</v>
      </c>
      <c r="B6110">
        <v>0.147247604</v>
      </c>
      <c r="C6110">
        <v>14.237951410000001</v>
      </c>
      <c r="D6110">
        <v>3.7666778519999999</v>
      </c>
      <c r="E6110">
        <v>9.4446176000000007E-2</v>
      </c>
      <c r="F6110" s="260">
        <v>296.07142857142901</v>
      </c>
      <c r="G6110" s="260">
        <v>282.357142857143</v>
      </c>
      <c r="H6110" s="260">
        <v>13.714285714285699</v>
      </c>
      <c r="I6110" s="260">
        <v>1119.1428571428601</v>
      </c>
      <c r="J6110" s="260">
        <v>787.857142857143</v>
      </c>
      <c r="K6110" s="260">
        <v>16.785714285714299</v>
      </c>
      <c r="L6110" s="260">
        <v>314.5</v>
      </c>
      <c r="M6110" s="260">
        <v>14.3571428571429</v>
      </c>
      <c r="N6110" s="260">
        <v>5047.1428571428596</v>
      </c>
    </row>
    <row r="6111" spans="1:14" x14ac:dyDescent="0.25">
      <c r="A6111" s="263">
        <v>42635</v>
      </c>
      <c r="B6111">
        <v>0.1203466</v>
      </c>
      <c r="C6111">
        <v>11.419915809999999</v>
      </c>
      <c r="D6111">
        <v>3.0584816149999998</v>
      </c>
      <c r="E6111">
        <v>7.5056173000000004E-2</v>
      </c>
      <c r="F6111" s="260">
        <v>294.142857142857</v>
      </c>
      <c r="G6111" s="260">
        <v>277.71428571428601</v>
      </c>
      <c r="H6111" s="260">
        <v>16.428571428571399</v>
      </c>
      <c r="I6111" s="260">
        <v>1098.2857142857099</v>
      </c>
      <c r="J6111" s="260">
        <v>764.71428571428601</v>
      </c>
      <c r="K6111" s="260">
        <v>16.571428571428601</v>
      </c>
      <c r="L6111" s="260">
        <v>317</v>
      </c>
      <c r="M6111" s="260">
        <v>14.714285714285699</v>
      </c>
      <c r="N6111" s="260">
        <v>5064.2857142857101</v>
      </c>
    </row>
    <row r="6112" spans="1:14" x14ac:dyDescent="0.25">
      <c r="A6112" s="263">
        <v>42636</v>
      </c>
      <c r="B6112">
        <v>0.116099073</v>
      </c>
      <c r="C6112">
        <v>10.8076428</v>
      </c>
      <c r="D6112">
        <v>2.9311897839999999</v>
      </c>
      <c r="E6112">
        <v>7.1519037999999993E-2</v>
      </c>
      <c r="F6112" s="260">
        <v>292.21428571428601</v>
      </c>
      <c r="G6112" s="260">
        <v>273.07142857142901</v>
      </c>
      <c r="H6112" s="260">
        <v>19.1428571428571</v>
      </c>
      <c r="I6112" s="260">
        <v>1077.42857142857</v>
      </c>
      <c r="J6112" s="260">
        <v>741.57142857142901</v>
      </c>
      <c r="K6112" s="260">
        <v>16.3571428571429</v>
      </c>
      <c r="L6112" s="260">
        <v>319.5</v>
      </c>
      <c r="M6112" s="260">
        <v>15.0714285714286</v>
      </c>
      <c r="N6112" s="260">
        <v>5081.4285714285697</v>
      </c>
    </row>
    <row r="6113" spans="1:14" x14ac:dyDescent="0.25">
      <c r="A6113" s="263">
        <v>42637</v>
      </c>
      <c r="B6113">
        <v>9.2312921000000006E-2</v>
      </c>
      <c r="C6113">
        <v>8.4270408319999994</v>
      </c>
      <c r="D6113">
        <v>2.315271359</v>
      </c>
      <c r="E6113">
        <v>5.5095989999999997E-2</v>
      </c>
      <c r="F6113" s="260">
        <v>290.28571428571399</v>
      </c>
      <c r="G6113" s="260">
        <v>268.42857142857099</v>
      </c>
      <c r="H6113" s="260">
        <v>21.8571428571429</v>
      </c>
      <c r="I6113" s="260">
        <v>1056.57142857143</v>
      </c>
      <c r="J6113" s="260">
        <v>718.42857142857099</v>
      </c>
      <c r="K6113" s="260">
        <v>16.1428571428571</v>
      </c>
      <c r="L6113" s="260">
        <v>322</v>
      </c>
      <c r="M6113" s="260">
        <v>15.4285714285714</v>
      </c>
      <c r="N6113" s="260">
        <v>5098.5714285714303</v>
      </c>
    </row>
    <row r="6114" spans="1:14" x14ac:dyDescent="0.25">
      <c r="A6114" s="263">
        <v>42638</v>
      </c>
      <c r="B6114">
        <v>9.1463416000000006E-2</v>
      </c>
      <c r="C6114">
        <v>8.1846691119999999</v>
      </c>
      <c r="D6114">
        <v>2.278724773</v>
      </c>
      <c r="E6114">
        <v>5.4044494999999998E-2</v>
      </c>
      <c r="F6114" s="260">
        <v>288.357142857143</v>
      </c>
      <c r="G6114" s="260">
        <v>263.78571428571399</v>
      </c>
      <c r="H6114" s="260">
        <v>24.571428571428601</v>
      </c>
      <c r="I6114" s="260">
        <v>1035.7142857142901</v>
      </c>
      <c r="J6114" s="260">
        <v>695.28571428571399</v>
      </c>
      <c r="K6114" s="260">
        <v>15.9285714285714</v>
      </c>
      <c r="L6114" s="260">
        <v>324.5</v>
      </c>
      <c r="M6114" s="260">
        <v>15.785714285714301</v>
      </c>
      <c r="N6114" s="260">
        <v>5115.7142857142899</v>
      </c>
    </row>
    <row r="6115" spans="1:14" x14ac:dyDescent="0.25">
      <c r="A6115" s="263">
        <v>42639</v>
      </c>
      <c r="B6115">
        <v>9.9675300999999994E-2</v>
      </c>
      <c r="C6115">
        <v>8.7398949179999992</v>
      </c>
      <c r="D6115">
        <v>2.466707392</v>
      </c>
      <c r="E6115">
        <v>5.8864949E-2</v>
      </c>
      <c r="F6115" s="260">
        <v>286.42857142857099</v>
      </c>
      <c r="G6115" s="260">
        <v>259.142857142857</v>
      </c>
      <c r="H6115" s="260">
        <v>27.285714285714299</v>
      </c>
      <c r="I6115" s="260">
        <v>1014.85714285714</v>
      </c>
      <c r="J6115" s="260">
        <v>672.142857142857</v>
      </c>
      <c r="K6115" s="260">
        <v>15.714285714285699</v>
      </c>
      <c r="L6115" s="260">
        <v>327</v>
      </c>
      <c r="M6115" s="260">
        <v>16.1428571428571</v>
      </c>
      <c r="N6115" s="260">
        <v>5132.8571428571404</v>
      </c>
    </row>
    <row r="6116" spans="1:14" x14ac:dyDescent="0.25">
      <c r="A6116" s="263">
        <v>42640</v>
      </c>
      <c r="B6116">
        <v>0.11468323</v>
      </c>
      <c r="C6116">
        <v>9.849179286</v>
      </c>
      <c r="D6116">
        <v>2.81900554</v>
      </c>
      <c r="E6116">
        <v>6.8050851999999995E-2</v>
      </c>
      <c r="F6116" s="260">
        <v>284.5</v>
      </c>
      <c r="G6116" s="260">
        <v>254.5</v>
      </c>
      <c r="H6116" s="260">
        <v>30</v>
      </c>
      <c r="I6116" s="260">
        <v>994</v>
      </c>
      <c r="J6116" s="260">
        <v>649</v>
      </c>
      <c r="K6116" s="260">
        <v>15.5</v>
      </c>
      <c r="L6116" s="260">
        <v>329.5</v>
      </c>
      <c r="M6116" s="260">
        <v>16.5</v>
      </c>
      <c r="N6116" s="260">
        <v>5150</v>
      </c>
    </row>
    <row r="6117" spans="1:14" x14ac:dyDescent="0.25">
      <c r="A6117" s="263">
        <v>42641</v>
      </c>
      <c r="B6117">
        <v>0.110718872</v>
      </c>
      <c r="C6117">
        <v>9.3091921430000006</v>
      </c>
      <c r="D6117">
        <v>2.703109521</v>
      </c>
      <c r="E6117">
        <v>6.4864688000000004E-2</v>
      </c>
      <c r="F6117" s="260">
        <v>282.57142857142901</v>
      </c>
      <c r="G6117" s="260">
        <v>249.857142857143</v>
      </c>
      <c r="H6117" s="260">
        <v>32.714285714285701</v>
      </c>
      <c r="I6117" s="260">
        <v>973.142857142857</v>
      </c>
      <c r="J6117" s="260">
        <v>625.857142857143</v>
      </c>
      <c r="K6117" s="260">
        <v>15.285714285714301</v>
      </c>
      <c r="L6117" s="260">
        <v>332</v>
      </c>
      <c r="M6117" s="260">
        <v>16.8571428571429</v>
      </c>
      <c r="N6117" s="260">
        <v>5125.7142857142899</v>
      </c>
    </row>
    <row r="6118" spans="1:14" x14ac:dyDescent="0.25">
      <c r="A6118" s="263">
        <v>42642</v>
      </c>
      <c r="B6118">
        <v>9.8542627999999993E-2</v>
      </c>
      <c r="C6118">
        <v>8.1078396680000004</v>
      </c>
      <c r="D6118">
        <v>2.3894165959999998</v>
      </c>
      <c r="E6118">
        <v>5.6525696E-2</v>
      </c>
      <c r="F6118" s="260">
        <v>280.642857142857</v>
      </c>
      <c r="G6118" s="260">
        <v>245.21428571428601</v>
      </c>
      <c r="H6118" s="260">
        <v>35.428571428571402</v>
      </c>
      <c r="I6118" s="260">
        <v>952.28571428571399</v>
      </c>
      <c r="J6118" s="260">
        <v>602.71428571428601</v>
      </c>
      <c r="K6118" s="260">
        <v>15.0714285714286</v>
      </c>
      <c r="L6118" s="260">
        <v>334.5</v>
      </c>
      <c r="M6118" s="260">
        <v>17.214285714285701</v>
      </c>
      <c r="N6118" s="260">
        <v>5101.4285714285697</v>
      </c>
    </row>
    <row r="6119" spans="1:14" x14ac:dyDescent="0.25">
      <c r="A6119" s="263">
        <v>42643</v>
      </c>
      <c r="B6119">
        <v>0.123461453</v>
      </c>
      <c r="C6119">
        <v>9.9356133419999999</v>
      </c>
      <c r="D6119">
        <v>2.973064667</v>
      </c>
      <c r="E6119">
        <v>7.1758095999999993E-2</v>
      </c>
      <c r="F6119" s="260">
        <v>278.71428571428601</v>
      </c>
      <c r="G6119" s="260">
        <v>240.57142857142901</v>
      </c>
      <c r="H6119" s="260">
        <v>38.142857142857103</v>
      </c>
      <c r="I6119" s="260">
        <v>931.42857142857099</v>
      </c>
      <c r="J6119" s="260">
        <v>579.57142857142901</v>
      </c>
      <c r="K6119" s="260">
        <v>14.8571428571429</v>
      </c>
      <c r="L6119" s="260">
        <v>337</v>
      </c>
      <c r="M6119" s="260">
        <v>17.571428571428601</v>
      </c>
      <c r="N6119" s="260">
        <v>5077.1428571428596</v>
      </c>
    </row>
    <row r="6120" spans="1:14" x14ac:dyDescent="0.25">
      <c r="A6120" s="263">
        <v>42644</v>
      </c>
      <c r="B6120">
        <v>0.16395454400000001</v>
      </c>
      <c r="C6120">
        <v>12.898856739999999</v>
      </c>
      <c r="D6120">
        <v>3.9208558089999999</v>
      </c>
      <c r="E6120">
        <v>9.7063996E-2</v>
      </c>
      <c r="F6120" s="260">
        <v>276.78571428571399</v>
      </c>
      <c r="G6120" s="260">
        <v>235.92857142857099</v>
      </c>
      <c r="H6120" s="260">
        <v>40.857142857142897</v>
      </c>
      <c r="I6120" s="260">
        <v>910.57142857142901</v>
      </c>
      <c r="J6120" s="260">
        <v>556.42857142857099</v>
      </c>
      <c r="K6120" s="260">
        <v>14.6428571428571</v>
      </c>
      <c r="L6120" s="260">
        <v>339.5</v>
      </c>
      <c r="M6120" s="260">
        <v>17.928571428571399</v>
      </c>
      <c r="N6120" s="260">
        <v>5052.8571428571404</v>
      </c>
    </row>
    <row r="6121" spans="1:14" x14ac:dyDescent="0.25">
      <c r="A6121" s="263">
        <v>42645</v>
      </c>
      <c r="B6121">
        <v>0.123178284</v>
      </c>
      <c r="C6121">
        <v>9.4688765830000001</v>
      </c>
      <c r="D6121">
        <v>2.9251956560000001</v>
      </c>
      <c r="E6121">
        <v>7.0274867000000005E-2</v>
      </c>
      <c r="F6121" s="260">
        <v>274.857142857143</v>
      </c>
      <c r="G6121" s="260">
        <v>231.28571428571399</v>
      </c>
      <c r="H6121" s="260">
        <v>43.571428571428598</v>
      </c>
      <c r="I6121" s="260">
        <v>889.71428571428601</v>
      </c>
      <c r="J6121" s="260">
        <v>533.28571428571399</v>
      </c>
      <c r="K6121" s="260">
        <v>14.4285714285714</v>
      </c>
      <c r="L6121" s="260">
        <v>342</v>
      </c>
      <c r="M6121" s="260">
        <v>18.285714285714299</v>
      </c>
      <c r="N6121" s="260">
        <v>5028.5714285714303</v>
      </c>
    </row>
    <row r="6122" spans="1:14" x14ac:dyDescent="0.25">
      <c r="A6122" s="263">
        <v>42646</v>
      </c>
      <c r="B6122">
        <v>0.106754513</v>
      </c>
      <c r="C6122">
        <v>8.0139819879999994</v>
      </c>
      <c r="D6122">
        <v>2.5173812209999999</v>
      </c>
      <c r="E6122">
        <v>5.9506960999999997E-2</v>
      </c>
      <c r="F6122" s="260">
        <v>272.92857142857099</v>
      </c>
      <c r="G6122" s="260">
        <v>226.642857142857</v>
      </c>
      <c r="H6122" s="260">
        <v>46.285714285714299</v>
      </c>
      <c r="I6122" s="260">
        <v>868.857142857143</v>
      </c>
      <c r="J6122" s="260">
        <v>510.142857142857</v>
      </c>
      <c r="K6122" s="260">
        <v>14.214285714285699</v>
      </c>
      <c r="L6122" s="260">
        <v>344.5</v>
      </c>
      <c r="M6122" s="260">
        <v>18.6428571428571</v>
      </c>
      <c r="N6122" s="260">
        <v>5004.2857142857101</v>
      </c>
    </row>
    <row r="6123" spans="1:14" x14ac:dyDescent="0.25">
      <c r="A6123" s="263">
        <v>42647</v>
      </c>
      <c r="B6123">
        <v>0.135637697</v>
      </c>
      <c r="C6123">
        <v>9.9377942739999998</v>
      </c>
      <c r="D6123">
        <v>3.1758752929999998</v>
      </c>
      <c r="E6123">
        <v>7.6775470999999998E-2</v>
      </c>
      <c r="F6123" s="260">
        <v>271</v>
      </c>
      <c r="G6123" s="260">
        <v>222</v>
      </c>
      <c r="H6123" s="260">
        <v>49</v>
      </c>
      <c r="I6123" s="260">
        <v>848</v>
      </c>
      <c r="J6123" s="260">
        <v>487</v>
      </c>
      <c r="K6123" s="260">
        <v>14</v>
      </c>
      <c r="L6123" s="260">
        <v>347</v>
      </c>
      <c r="M6123" s="260">
        <v>19</v>
      </c>
      <c r="N6123" s="260">
        <v>4980</v>
      </c>
    </row>
    <row r="6124" spans="1:14" x14ac:dyDescent="0.25">
      <c r="A6124" s="263">
        <v>42648</v>
      </c>
      <c r="B6124">
        <v>0.135637697</v>
      </c>
      <c r="C6124">
        <v>10.722973769999999</v>
      </c>
      <c r="D6124">
        <v>3.336036285</v>
      </c>
      <c r="E6124">
        <v>7.6098251000000006E-2</v>
      </c>
      <c r="F6124" s="260">
        <v>284.66666666666703</v>
      </c>
      <c r="G6124" s="260">
        <v>238.166666666667</v>
      </c>
      <c r="H6124" s="260">
        <v>46.5</v>
      </c>
      <c r="I6124" s="260">
        <v>915</v>
      </c>
      <c r="J6124" s="260">
        <v>548.83333333333303</v>
      </c>
      <c r="K6124" s="260">
        <v>12.5</v>
      </c>
      <c r="L6124" s="260">
        <v>353.66666666666703</v>
      </c>
      <c r="M6124" s="260">
        <v>18.1666666666667</v>
      </c>
      <c r="N6124" s="260">
        <v>4940</v>
      </c>
    </row>
    <row r="6125" spans="1:14" x14ac:dyDescent="0.25">
      <c r="A6125" s="263">
        <v>42649</v>
      </c>
      <c r="B6125">
        <v>0.11298422</v>
      </c>
      <c r="C6125">
        <v>9.5861235489999999</v>
      </c>
      <c r="D6125">
        <v>2.9122812549999999</v>
      </c>
      <c r="E6125">
        <v>6.1670705999999999E-2</v>
      </c>
      <c r="F6125" s="260">
        <v>298.33333333333297</v>
      </c>
      <c r="G6125" s="260">
        <v>254.333333333333</v>
      </c>
      <c r="H6125" s="260">
        <v>44</v>
      </c>
      <c r="I6125" s="260">
        <v>982</v>
      </c>
      <c r="J6125" s="260">
        <v>610.66666666666697</v>
      </c>
      <c r="K6125" s="260">
        <v>11</v>
      </c>
      <c r="L6125" s="260">
        <v>360.33333333333297</v>
      </c>
      <c r="M6125" s="260">
        <v>17.3333333333333</v>
      </c>
      <c r="N6125" s="260">
        <v>4900</v>
      </c>
    </row>
    <row r="6126" spans="1:14" x14ac:dyDescent="0.25">
      <c r="A6126" s="263">
        <v>42650</v>
      </c>
      <c r="B6126">
        <v>8.6932720000000005E-2</v>
      </c>
      <c r="C6126">
        <v>7.879025371</v>
      </c>
      <c r="D6126">
        <v>2.3434279459999998</v>
      </c>
      <c r="E6126">
        <v>4.5755461999999997E-2</v>
      </c>
      <c r="F6126" s="260">
        <v>312</v>
      </c>
      <c r="G6126" s="260">
        <v>270.5</v>
      </c>
      <c r="H6126" s="260">
        <v>41.5</v>
      </c>
      <c r="I6126" s="260">
        <v>1049</v>
      </c>
      <c r="J6126" s="260">
        <v>672.5</v>
      </c>
      <c r="K6126" s="260">
        <v>9.5</v>
      </c>
      <c r="L6126" s="260">
        <v>367</v>
      </c>
      <c r="M6126" s="260">
        <v>16.5</v>
      </c>
      <c r="N6126" s="260">
        <v>4860</v>
      </c>
    </row>
    <row r="6127" spans="1:14" x14ac:dyDescent="0.25">
      <c r="A6127" s="263">
        <v>42651</v>
      </c>
      <c r="B6127">
        <v>7.1641623000000001E-2</v>
      </c>
      <c r="C6127">
        <v>6.9078572300000003</v>
      </c>
      <c r="D6127">
        <v>2.015823331</v>
      </c>
      <c r="E6127">
        <v>3.6474672999999999E-2</v>
      </c>
      <c r="F6127" s="260">
        <v>325.66666666666703</v>
      </c>
      <c r="G6127" s="260">
        <v>286.66666666666703</v>
      </c>
      <c r="H6127" s="260">
        <v>39</v>
      </c>
      <c r="I6127" s="260">
        <v>1116</v>
      </c>
      <c r="J6127" s="260">
        <v>734.33333333333303</v>
      </c>
      <c r="K6127" s="260">
        <v>8</v>
      </c>
      <c r="L6127" s="260">
        <v>373.66666666666703</v>
      </c>
      <c r="M6127" s="260">
        <v>15.6666666666667</v>
      </c>
      <c r="N6127" s="260">
        <v>4820</v>
      </c>
    </row>
    <row r="6128" spans="1:14" x14ac:dyDescent="0.25">
      <c r="A6128" s="263">
        <v>42652</v>
      </c>
      <c r="B6128">
        <v>6.8809938000000001E-2</v>
      </c>
      <c r="C6128">
        <v>7.0331463349999996</v>
      </c>
      <c r="D6128">
        <v>2.017397286</v>
      </c>
      <c r="E6128">
        <v>3.4511393000000001E-2</v>
      </c>
      <c r="F6128" s="260">
        <v>339.33333333333297</v>
      </c>
      <c r="G6128" s="260">
        <v>302.83333333333297</v>
      </c>
      <c r="H6128" s="260">
        <v>36.5</v>
      </c>
      <c r="I6128" s="260">
        <v>1183</v>
      </c>
      <c r="J6128" s="260">
        <v>796.16666666666697</v>
      </c>
      <c r="K6128" s="260">
        <v>6.5</v>
      </c>
      <c r="L6128" s="260">
        <v>380.33333333333297</v>
      </c>
      <c r="M6128" s="260">
        <v>14.8333333333333</v>
      </c>
      <c r="N6128" s="260">
        <v>4780</v>
      </c>
    </row>
    <row r="6129" spans="1:14" x14ac:dyDescent="0.25">
      <c r="A6129" s="263">
        <v>42653</v>
      </c>
      <c r="B6129">
        <v>6.6261422E-2</v>
      </c>
      <c r="C6129">
        <v>7.156233576</v>
      </c>
      <c r="D6129">
        <v>2.020920362</v>
      </c>
      <c r="E6129">
        <v>3.2745643999999997E-2</v>
      </c>
      <c r="F6129" s="260">
        <v>353</v>
      </c>
      <c r="G6129" s="260">
        <v>319</v>
      </c>
      <c r="H6129" s="260">
        <v>34</v>
      </c>
      <c r="I6129" s="260">
        <v>1250</v>
      </c>
      <c r="J6129" s="260">
        <v>858</v>
      </c>
      <c r="K6129" s="260">
        <v>5</v>
      </c>
      <c r="L6129" s="260">
        <v>387</v>
      </c>
      <c r="M6129" s="260">
        <v>14</v>
      </c>
      <c r="N6129" s="260">
        <v>4740</v>
      </c>
    </row>
    <row r="6130" spans="1:14" x14ac:dyDescent="0.25">
      <c r="A6130" s="263">
        <v>42654</v>
      </c>
      <c r="B6130">
        <v>5.6067356999999998E-2</v>
      </c>
      <c r="C6130">
        <v>8.0736994079999995</v>
      </c>
      <c r="D6130">
        <v>2.0517961429999998</v>
      </c>
      <c r="E6130">
        <v>2.6799844E-2</v>
      </c>
      <c r="F6130" s="260">
        <v>423.555555555556</v>
      </c>
      <c r="G6130" s="260">
        <v>376.444444444444</v>
      </c>
      <c r="H6130" s="260">
        <v>47.1111111111111</v>
      </c>
      <c r="I6130" s="260">
        <v>1666.6666666666699</v>
      </c>
      <c r="J6130" s="260">
        <v>1220.44444444444</v>
      </c>
      <c r="K6130" s="260">
        <v>8.4444444444444393</v>
      </c>
      <c r="L6130" s="260">
        <v>437.777777777778</v>
      </c>
      <c r="M6130" s="260">
        <v>14.5555555555556</v>
      </c>
      <c r="N6130" s="260">
        <v>4810</v>
      </c>
    </row>
    <row r="6131" spans="1:14" x14ac:dyDescent="0.25">
      <c r="A6131" s="263">
        <v>42655</v>
      </c>
      <c r="B6131">
        <v>3.7095070000000001E-2</v>
      </c>
      <c r="C6131">
        <v>6.6771126000000001</v>
      </c>
      <c r="D6131">
        <v>1.5836330519999999</v>
      </c>
      <c r="E6131">
        <v>1.6515480999999999E-2</v>
      </c>
      <c r="F6131" s="260">
        <v>494.11111111111097</v>
      </c>
      <c r="G6131" s="260">
        <v>433.88888888888903</v>
      </c>
      <c r="H6131" s="260">
        <v>60.2222222222222</v>
      </c>
      <c r="I6131" s="260">
        <v>2083.3333333333298</v>
      </c>
      <c r="J6131" s="260">
        <v>1582.8888888888901</v>
      </c>
      <c r="K6131" s="260">
        <v>11.8888888888889</v>
      </c>
      <c r="L6131" s="260">
        <v>488.555555555556</v>
      </c>
      <c r="M6131" s="260">
        <v>15.1111111111111</v>
      </c>
      <c r="N6131" s="260">
        <v>4880</v>
      </c>
    </row>
    <row r="6132" spans="1:14" x14ac:dyDescent="0.25">
      <c r="A6132" s="263">
        <v>42656</v>
      </c>
      <c r="B6132">
        <v>3.7095070000000001E-2</v>
      </c>
      <c r="C6132">
        <v>8.0125351200000008</v>
      </c>
      <c r="D6132">
        <v>1.809764599</v>
      </c>
      <c r="E6132">
        <v>1.6351669999999999E-2</v>
      </c>
      <c r="F6132" s="260">
        <v>564.66666666666697</v>
      </c>
      <c r="G6132" s="260">
        <v>491.33333333333297</v>
      </c>
      <c r="H6132" s="260">
        <v>73.3333333333333</v>
      </c>
      <c r="I6132" s="260">
        <v>2500</v>
      </c>
      <c r="J6132" s="260">
        <v>1945.3333333333301</v>
      </c>
      <c r="K6132" s="260">
        <v>15.3333333333333</v>
      </c>
      <c r="L6132" s="260">
        <v>539.33333333333303</v>
      </c>
      <c r="M6132" s="260">
        <v>15.6666666666667</v>
      </c>
      <c r="N6132" s="260">
        <v>4950</v>
      </c>
    </row>
    <row r="6133" spans="1:14" x14ac:dyDescent="0.25">
      <c r="A6133" s="263">
        <v>42657</v>
      </c>
      <c r="B6133">
        <v>3.1148532E-2</v>
      </c>
      <c r="C6133">
        <v>7.8494300639999999</v>
      </c>
      <c r="D6133">
        <v>1.709531111</v>
      </c>
      <c r="E6133">
        <v>1.3296034E-2</v>
      </c>
      <c r="F6133" s="260">
        <v>635.22222222222194</v>
      </c>
      <c r="G6133" s="260">
        <v>548.77777777777806</v>
      </c>
      <c r="H6133" s="260">
        <v>86.4444444444444</v>
      </c>
      <c r="I6133" s="260">
        <v>2916.6666666666702</v>
      </c>
      <c r="J6133" s="260">
        <v>2307.7777777777801</v>
      </c>
      <c r="K6133" s="260">
        <v>18.7777777777778</v>
      </c>
      <c r="L6133" s="260">
        <v>590.11111111111097</v>
      </c>
      <c r="M6133" s="260">
        <v>16.2222222222222</v>
      </c>
      <c r="N6133" s="260">
        <v>5020</v>
      </c>
    </row>
    <row r="6134" spans="1:14" x14ac:dyDescent="0.25">
      <c r="A6134" s="263">
        <v>42658</v>
      </c>
      <c r="B6134">
        <v>2.4069320000000002E-2</v>
      </c>
      <c r="C6134">
        <v>6.9319641599999997</v>
      </c>
      <c r="D6134">
        <v>1.467727878</v>
      </c>
      <c r="E6134">
        <v>9.8836610000000002E-3</v>
      </c>
      <c r="F6134" s="260">
        <v>705.77777777777806</v>
      </c>
      <c r="G6134" s="260">
        <v>606.22222222222194</v>
      </c>
      <c r="H6134" s="260">
        <v>99.5555555555556</v>
      </c>
      <c r="I6134" s="260">
        <v>3333.3333333333298</v>
      </c>
      <c r="J6134" s="260">
        <v>2670.2222222222199</v>
      </c>
      <c r="K6134" s="260">
        <v>22.2222222222222</v>
      </c>
      <c r="L6134" s="260">
        <v>640.88888888888903</v>
      </c>
      <c r="M6134" s="260">
        <v>16.7777777777778</v>
      </c>
      <c r="N6134" s="260">
        <v>5090</v>
      </c>
    </row>
    <row r="6135" spans="1:14" x14ac:dyDescent="0.25">
      <c r="A6135" s="263">
        <v>42659</v>
      </c>
      <c r="B6135">
        <v>2.8033678999999999E-2</v>
      </c>
      <c r="C6135">
        <v>9.082911996</v>
      </c>
      <c r="D6135">
        <v>1.880364626</v>
      </c>
      <c r="E6135">
        <v>1.1586737999999999E-2</v>
      </c>
      <c r="F6135" s="260">
        <v>776.33333333333303</v>
      </c>
      <c r="G6135" s="260">
        <v>663.66666666666697</v>
      </c>
      <c r="H6135" s="260">
        <v>112.666666666667</v>
      </c>
      <c r="I6135" s="260">
        <v>3750</v>
      </c>
      <c r="J6135" s="260">
        <v>3032.6666666666702</v>
      </c>
      <c r="K6135" s="260">
        <v>25.6666666666667</v>
      </c>
      <c r="L6135" s="260">
        <v>691.66666666666697</v>
      </c>
      <c r="M6135" s="260">
        <v>17.3333333333333</v>
      </c>
      <c r="N6135" s="260">
        <v>5160</v>
      </c>
    </row>
    <row r="6136" spans="1:14" x14ac:dyDescent="0.25">
      <c r="A6136" s="263">
        <v>42660</v>
      </c>
      <c r="B6136">
        <v>3.7944575000000001E-2</v>
      </c>
      <c r="C6136">
        <v>13.660047</v>
      </c>
      <c r="D6136">
        <v>2.7764500860000001</v>
      </c>
      <c r="E6136">
        <v>1.6112106000000001E-2</v>
      </c>
      <c r="F6136" s="260">
        <v>846.88888888888903</v>
      </c>
      <c r="G6136" s="260">
        <v>721.11111111111097</v>
      </c>
      <c r="H6136" s="260">
        <v>125.777777777778</v>
      </c>
      <c r="I6136" s="260">
        <v>4166.6666666666697</v>
      </c>
      <c r="J6136" s="260">
        <v>3395.1111111111099</v>
      </c>
      <c r="K6136" s="260">
        <v>29.1111111111111</v>
      </c>
      <c r="L6136" s="260">
        <v>742.444444444444</v>
      </c>
      <c r="M6136" s="260">
        <v>17.8888888888889</v>
      </c>
      <c r="N6136" s="260">
        <v>5230</v>
      </c>
    </row>
    <row r="6137" spans="1:14" x14ac:dyDescent="0.25">
      <c r="A6137" s="263">
        <v>42661</v>
      </c>
      <c r="B6137">
        <v>3.9077249000000001E-2</v>
      </c>
      <c r="C6137">
        <v>15.474590600000001</v>
      </c>
      <c r="D6137">
        <v>3.097544112</v>
      </c>
      <c r="E6137">
        <v>1.6494624999999999E-2</v>
      </c>
      <c r="F6137" s="260">
        <v>917.444444444444</v>
      </c>
      <c r="G6137" s="260">
        <v>778.555555555556</v>
      </c>
      <c r="H6137" s="260">
        <v>138.888888888889</v>
      </c>
      <c r="I6137" s="260">
        <v>4583.3333333333303</v>
      </c>
      <c r="J6137" s="260">
        <v>3757.5555555555602</v>
      </c>
      <c r="K6137" s="260">
        <v>32.5555555555556</v>
      </c>
      <c r="L6137" s="260">
        <v>793.22222222222194</v>
      </c>
      <c r="M6137" s="260">
        <v>18.4444444444444</v>
      </c>
      <c r="N6137" s="260">
        <v>5300</v>
      </c>
    </row>
    <row r="6138" spans="1:14" x14ac:dyDescent="0.25">
      <c r="A6138" s="263">
        <v>42662</v>
      </c>
      <c r="B6138">
        <v>5.3802008999999998E-2</v>
      </c>
      <c r="C6138">
        <v>23.24246789</v>
      </c>
      <c r="D6138">
        <v>4.5927116549999996</v>
      </c>
      <c r="E6138">
        <v>2.3578273E-2</v>
      </c>
      <c r="F6138" s="260">
        <v>988</v>
      </c>
      <c r="G6138" s="260">
        <v>836</v>
      </c>
      <c r="H6138" s="260">
        <v>152</v>
      </c>
      <c r="I6138" s="260">
        <v>5000</v>
      </c>
      <c r="J6138" s="260">
        <v>4120</v>
      </c>
      <c r="K6138" s="260">
        <v>36</v>
      </c>
      <c r="L6138" s="260">
        <v>844</v>
      </c>
      <c r="M6138" s="260">
        <v>19</v>
      </c>
      <c r="N6138" s="260">
        <v>5370</v>
      </c>
    </row>
    <row r="6139" spans="1:14" x14ac:dyDescent="0.25">
      <c r="A6139" s="263">
        <v>42663</v>
      </c>
      <c r="B6139">
        <v>0.110718872</v>
      </c>
      <c r="C6139">
        <v>41.207615509999997</v>
      </c>
      <c r="D6139">
        <v>8.4102055169999996</v>
      </c>
      <c r="E6139">
        <v>5.2668075000000002E-2</v>
      </c>
      <c r="F6139" s="260">
        <v>879.16666666666697</v>
      </c>
      <c r="G6139" s="260">
        <v>748.16666666666697</v>
      </c>
      <c r="H6139" s="260">
        <v>131</v>
      </c>
      <c r="I6139" s="260">
        <v>4307.6666666666697</v>
      </c>
      <c r="J6139" s="260">
        <v>3474.8333333333298</v>
      </c>
      <c r="K6139" s="260">
        <v>33.1666666666667</v>
      </c>
      <c r="L6139" s="260">
        <v>799.66666666666697</v>
      </c>
      <c r="M6139" s="260">
        <v>18.5</v>
      </c>
      <c r="N6139" s="260">
        <v>5911.6666666666697</v>
      </c>
    </row>
    <row r="6140" spans="1:14" x14ac:dyDescent="0.25">
      <c r="A6140" s="263">
        <v>42664</v>
      </c>
      <c r="B6140">
        <v>1.407347296</v>
      </c>
      <c r="C6140">
        <v>439.60575660000001</v>
      </c>
      <c r="D6140">
        <v>93.668532510000006</v>
      </c>
      <c r="E6140">
        <v>1.2053708190000001</v>
      </c>
      <c r="F6140" s="260">
        <v>770.33333333333303</v>
      </c>
      <c r="G6140" s="260">
        <v>660.33333333333303</v>
      </c>
      <c r="H6140" s="260">
        <v>110</v>
      </c>
      <c r="I6140" s="260">
        <v>3615.3333333333298</v>
      </c>
      <c r="J6140" s="260">
        <v>2829.6666666666702</v>
      </c>
      <c r="K6140" s="260">
        <v>30.3333333333333</v>
      </c>
      <c r="L6140" s="260">
        <v>755.33333333333303</v>
      </c>
      <c r="M6140" s="260">
        <v>18</v>
      </c>
      <c r="N6140" s="260">
        <v>6453.3333333333303</v>
      </c>
    </row>
    <row r="6141" spans="1:14" x14ac:dyDescent="0.25">
      <c r="A6141" s="263">
        <v>42665</v>
      </c>
      <c r="B6141">
        <v>2.0869516250000002</v>
      </c>
      <c r="C6141">
        <v>527.05378940000003</v>
      </c>
      <c r="D6141">
        <v>119.2767984</v>
      </c>
      <c r="E6141">
        <v>2.1590407900000002</v>
      </c>
      <c r="F6141" s="260">
        <v>661.5</v>
      </c>
      <c r="G6141" s="260">
        <v>572.5</v>
      </c>
      <c r="H6141" s="260">
        <v>89</v>
      </c>
      <c r="I6141" s="260">
        <v>2923</v>
      </c>
      <c r="J6141" s="260">
        <v>2184.5</v>
      </c>
      <c r="K6141" s="260">
        <v>27.5</v>
      </c>
      <c r="L6141" s="260">
        <v>711</v>
      </c>
      <c r="M6141" s="260">
        <v>17.5</v>
      </c>
      <c r="N6141" s="260">
        <v>6995</v>
      </c>
    </row>
    <row r="6142" spans="1:14" x14ac:dyDescent="0.25">
      <c r="A6142" s="263">
        <v>42666</v>
      </c>
      <c r="B6142">
        <v>2.1322585799999998</v>
      </c>
      <c r="C6142">
        <v>410.94934319999999</v>
      </c>
      <c r="D6142">
        <v>101.8162001</v>
      </c>
      <c r="E6142">
        <v>2.216623711</v>
      </c>
      <c r="F6142" s="260">
        <v>552.66666666666697</v>
      </c>
      <c r="G6142" s="260">
        <v>484.66666666666703</v>
      </c>
      <c r="H6142" s="260">
        <v>68</v>
      </c>
      <c r="I6142" s="260">
        <v>2230.6666666666702</v>
      </c>
      <c r="J6142" s="260">
        <v>1539.3333333333301</v>
      </c>
      <c r="K6142" s="260">
        <v>24.6666666666667</v>
      </c>
      <c r="L6142" s="260">
        <v>666.66666666666697</v>
      </c>
      <c r="M6142" s="260">
        <v>17</v>
      </c>
      <c r="N6142" s="260">
        <v>7536.6666666666697</v>
      </c>
    </row>
    <row r="6143" spans="1:14" x14ac:dyDescent="0.25">
      <c r="A6143" s="263">
        <v>42667</v>
      </c>
      <c r="B6143">
        <v>1.0392282850000001</v>
      </c>
      <c r="C6143">
        <v>138.12590979999999</v>
      </c>
      <c r="D6143">
        <v>39.851494889999998</v>
      </c>
      <c r="E6143">
        <v>0.72777700599999995</v>
      </c>
      <c r="F6143" s="260">
        <v>443.83333333333297</v>
      </c>
      <c r="G6143" s="260">
        <v>396.83333333333297</v>
      </c>
      <c r="H6143" s="260">
        <v>47</v>
      </c>
      <c r="I6143" s="260">
        <v>1538.3333333333301</v>
      </c>
      <c r="J6143" s="260">
        <v>894.16666666666697</v>
      </c>
      <c r="K6143" s="260">
        <v>21.8333333333333</v>
      </c>
      <c r="L6143" s="260">
        <v>622.33333333333303</v>
      </c>
      <c r="M6143" s="260">
        <v>16.5</v>
      </c>
      <c r="N6143" s="260">
        <v>8078.3333333333303</v>
      </c>
    </row>
    <row r="6144" spans="1:14" x14ac:dyDescent="0.25">
      <c r="A6144" s="263">
        <v>42668</v>
      </c>
      <c r="B6144">
        <v>0.58332704800000001</v>
      </c>
      <c r="C6144">
        <v>42.637940579999999</v>
      </c>
      <c r="D6144">
        <v>16.883818080000001</v>
      </c>
      <c r="E6144">
        <v>0.34701450299999997</v>
      </c>
      <c r="F6144" s="260">
        <v>335</v>
      </c>
      <c r="G6144" s="260">
        <v>309</v>
      </c>
      <c r="H6144" s="260">
        <v>26</v>
      </c>
      <c r="I6144" s="260">
        <v>846</v>
      </c>
      <c r="J6144" s="260">
        <v>249</v>
      </c>
      <c r="K6144" s="260">
        <v>19</v>
      </c>
      <c r="L6144" s="260">
        <v>578</v>
      </c>
      <c r="M6144" s="260">
        <v>16</v>
      </c>
      <c r="N6144" s="260">
        <v>8620</v>
      </c>
    </row>
    <row r="6145" spans="1:14" x14ac:dyDescent="0.25">
      <c r="A6145" s="263">
        <v>42669</v>
      </c>
      <c r="B6145">
        <v>0.390772489</v>
      </c>
      <c r="C6145">
        <v>33.875285529999999</v>
      </c>
      <c r="D6145">
        <v>12.33465546</v>
      </c>
      <c r="E6145">
        <v>0.20971630599999999</v>
      </c>
      <c r="F6145" s="260">
        <v>365.33333333333297</v>
      </c>
      <c r="G6145" s="260">
        <v>340.16666666666703</v>
      </c>
      <c r="H6145" s="260">
        <v>25.1666666666667</v>
      </c>
      <c r="I6145" s="260">
        <v>1003.33333333333</v>
      </c>
      <c r="J6145" s="260">
        <v>459.16666666666703</v>
      </c>
      <c r="K6145" s="260">
        <v>17.6666666666667</v>
      </c>
      <c r="L6145" s="260">
        <v>526.5</v>
      </c>
      <c r="M6145" s="260">
        <v>14.6666666666667</v>
      </c>
      <c r="N6145" s="260">
        <v>8380</v>
      </c>
    </row>
    <row r="6146" spans="1:14" x14ac:dyDescent="0.25">
      <c r="A6146" s="263">
        <v>42670</v>
      </c>
      <c r="B6146">
        <v>0.263913014</v>
      </c>
      <c r="C6146">
        <v>26.4656193</v>
      </c>
      <c r="D6146">
        <v>9.0220247310000001</v>
      </c>
      <c r="E6146">
        <v>0.131511567</v>
      </c>
      <c r="F6146" s="260">
        <v>395.66666666666703</v>
      </c>
      <c r="G6146" s="260">
        <v>371.33333333333297</v>
      </c>
      <c r="H6146" s="260">
        <v>24.3333333333333</v>
      </c>
      <c r="I6146" s="260">
        <v>1160.6666666666699</v>
      </c>
      <c r="J6146" s="260">
        <v>669.33333333333303</v>
      </c>
      <c r="K6146" s="260">
        <v>16.3333333333333</v>
      </c>
      <c r="L6146" s="260">
        <v>475</v>
      </c>
      <c r="M6146" s="260">
        <v>13.3333333333333</v>
      </c>
      <c r="N6146" s="260">
        <v>8140</v>
      </c>
    </row>
    <row r="6147" spans="1:14" x14ac:dyDescent="0.25">
      <c r="A6147" s="263">
        <v>42671</v>
      </c>
      <c r="B6147">
        <v>0.17414860900000001</v>
      </c>
      <c r="C6147">
        <v>19.831207679999999</v>
      </c>
      <c r="D6147">
        <v>6.4097833619999998</v>
      </c>
      <c r="E6147">
        <v>8.0199100999999995E-2</v>
      </c>
      <c r="F6147" s="260">
        <v>426</v>
      </c>
      <c r="G6147" s="260">
        <v>402.5</v>
      </c>
      <c r="H6147" s="260">
        <v>23.5</v>
      </c>
      <c r="I6147" s="260">
        <v>1318</v>
      </c>
      <c r="J6147" s="260">
        <v>879.5</v>
      </c>
      <c r="K6147" s="260">
        <v>15</v>
      </c>
      <c r="L6147" s="260">
        <v>423.5</v>
      </c>
      <c r="M6147" s="260">
        <v>12</v>
      </c>
      <c r="N6147" s="260">
        <v>7900</v>
      </c>
    </row>
    <row r="6148" spans="1:14" x14ac:dyDescent="0.25">
      <c r="A6148" s="263">
        <v>42672</v>
      </c>
      <c r="B6148">
        <v>0.119497094</v>
      </c>
      <c r="C6148">
        <v>15.232151180000001</v>
      </c>
      <c r="D6148">
        <v>4.7114358249999997</v>
      </c>
      <c r="E6148">
        <v>5.2307949999999999E-2</v>
      </c>
      <c r="F6148" s="260">
        <v>456.33333333333297</v>
      </c>
      <c r="G6148" s="260">
        <v>433.66666666666703</v>
      </c>
      <c r="H6148" s="260">
        <v>22.6666666666667</v>
      </c>
      <c r="I6148" s="260">
        <v>1475.3333333333301</v>
      </c>
      <c r="J6148" s="260">
        <v>1089.6666666666699</v>
      </c>
      <c r="K6148" s="260">
        <v>13.6666666666667</v>
      </c>
      <c r="L6148" s="260">
        <v>372</v>
      </c>
      <c r="M6148" s="260">
        <v>10.6666666666667</v>
      </c>
      <c r="N6148" s="260">
        <v>7660</v>
      </c>
    </row>
    <row r="6149" spans="1:14" x14ac:dyDescent="0.25">
      <c r="A6149" s="263">
        <v>42673</v>
      </c>
      <c r="B6149">
        <v>0.135354529</v>
      </c>
      <c r="C6149">
        <v>19.09343471</v>
      </c>
      <c r="D6149">
        <v>5.6913872349999997</v>
      </c>
      <c r="E6149">
        <v>5.9463829000000003E-2</v>
      </c>
      <c r="F6149" s="260">
        <v>486.66666666666703</v>
      </c>
      <c r="G6149" s="260">
        <v>464.83333333333297</v>
      </c>
      <c r="H6149" s="260">
        <v>21.8333333333333</v>
      </c>
      <c r="I6149" s="260">
        <v>1632.6666666666699</v>
      </c>
      <c r="J6149" s="260">
        <v>1299.8333333333301</v>
      </c>
      <c r="K6149" s="260">
        <v>12.3333333333333</v>
      </c>
      <c r="L6149" s="260">
        <v>320.5</v>
      </c>
      <c r="M6149" s="260">
        <v>9.3333333333333304</v>
      </c>
      <c r="N6149" s="260">
        <v>7420</v>
      </c>
    </row>
    <row r="6150" spans="1:14" x14ac:dyDescent="0.25">
      <c r="A6150" s="263">
        <v>42674</v>
      </c>
      <c r="B6150">
        <v>0.109586198</v>
      </c>
      <c r="C6150">
        <v>16.948163040000001</v>
      </c>
      <c r="D6150">
        <v>4.8950839610000001</v>
      </c>
      <c r="E6150">
        <v>4.6551245999999998E-2</v>
      </c>
      <c r="F6150" s="260">
        <v>517</v>
      </c>
      <c r="G6150" s="260">
        <v>496</v>
      </c>
      <c r="H6150" s="260">
        <v>21</v>
      </c>
      <c r="I6150" s="260">
        <v>1790</v>
      </c>
      <c r="J6150" s="260">
        <v>1510</v>
      </c>
      <c r="K6150" s="260">
        <v>11</v>
      </c>
      <c r="L6150" s="260">
        <v>269</v>
      </c>
      <c r="M6150" s="260">
        <v>8</v>
      </c>
      <c r="N6150" s="260">
        <v>7180</v>
      </c>
    </row>
    <row r="6151" spans="1:14" x14ac:dyDescent="0.25">
      <c r="A6151" s="263">
        <v>42675</v>
      </c>
      <c r="B6151">
        <v>0.105621839</v>
      </c>
      <c r="C6151">
        <v>16.51756567</v>
      </c>
      <c r="D6151">
        <v>4.686060758</v>
      </c>
      <c r="E6151">
        <v>4.4220909000000003E-2</v>
      </c>
      <c r="F6151" s="260">
        <v>513.5</v>
      </c>
      <c r="G6151" s="260">
        <v>491.75</v>
      </c>
      <c r="H6151" s="260">
        <v>21.75</v>
      </c>
      <c r="I6151" s="260">
        <v>1810</v>
      </c>
      <c r="J6151" s="260">
        <v>1503.75</v>
      </c>
      <c r="K6151" s="260">
        <v>11.125</v>
      </c>
      <c r="L6151" s="260">
        <v>295.25</v>
      </c>
      <c r="M6151" s="260">
        <v>8.875</v>
      </c>
      <c r="N6151" s="260">
        <v>7121.25</v>
      </c>
    </row>
    <row r="6152" spans="1:14" x14ac:dyDescent="0.25">
      <c r="A6152" s="263">
        <v>42676</v>
      </c>
      <c r="B6152">
        <v>6.6827759E-2</v>
      </c>
      <c r="C6152">
        <v>10.56627063</v>
      </c>
      <c r="D6152">
        <v>2.944698373</v>
      </c>
      <c r="E6152">
        <v>2.6116797000000001E-2</v>
      </c>
      <c r="F6152" s="260">
        <v>510</v>
      </c>
      <c r="G6152" s="260">
        <v>487.5</v>
      </c>
      <c r="H6152" s="260">
        <v>22.5</v>
      </c>
      <c r="I6152" s="260">
        <v>1830</v>
      </c>
      <c r="J6152" s="260">
        <v>1497.5</v>
      </c>
      <c r="K6152" s="260">
        <v>11.25</v>
      </c>
      <c r="L6152" s="260">
        <v>321.5</v>
      </c>
      <c r="M6152" s="260">
        <v>9.75</v>
      </c>
      <c r="N6152" s="260">
        <v>7062.5</v>
      </c>
    </row>
    <row r="6153" spans="1:14" x14ac:dyDescent="0.25">
      <c r="A6153" s="263">
        <v>42677</v>
      </c>
      <c r="B6153">
        <v>8.2402025000000004E-2</v>
      </c>
      <c r="C6153">
        <v>13.17113968</v>
      </c>
      <c r="D6153">
        <v>3.6060444569999999</v>
      </c>
      <c r="E6153">
        <v>3.2826925999999999E-2</v>
      </c>
      <c r="F6153" s="260">
        <v>506.5</v>
      </c>
      <c r="G6153" s="260">
        <v>483.25</v>
      </c>
      <c r="H6153" s="260">
        <v>23.25</v>
      </c>
      <c r="I6153" s="260">
        <v>1850</v>
      </c>
      <c r="J6153" s="260">
        <v>1491.25</v>
      </c>
      <c r="K6153" s="260">
        <v>11.375</v>
      </c>
      <c r="L6153" s="260">
        <v>347.75</v>
      </c>
      <c r="M6153" s="260">
        <v>10.625</v>
      </c>
      <c r="N6153" s="260">
        <v>7003.75</v>
      </c>
    </row>
    <row r="6154" spans="1:14" x14ac:dyDescent="0.25">
      <c r="A6154" s="263">
        <v>42678</v>
      </c>
      <c r="B6154">
        <v>9.3445595000000006E-2</v>
      </c>
      <c r="C6154">
        <v>15.09781789</v>
      </c>
      <c r="D6154">
        <v>4.0610708019999997</v>
      </c>
      <c r="E6154">
        <v>3.7371016999999999E-2</v>
      </c>
      <c r="F6154" s="260">
        <v>503</v>
      </c>
      <c r="G6154" s="260">
        <v>479</v>
      </c>
      <c r="H6154" s="260">
        <v>24</v>
      </c>
      <c r="I6154" s="260">
        <v>1870</v>
      </c>
      <c r="J6154" s="260">
        <v>1485</v>
      </c>
      <c r="K6154" s="260">
        <v>11.5</v>
      </c>
      <c r="L6154" s="260">
        <v>374</v>
      </c>
      <c r="M6154" s="260">
        <v>11.5</v>
      </c>
      <c r="N6154" s="260">
        <v>6945</v>
      </c>
    </row>
    <row r="6155" spans="1:14" x14ac:dyDescent="0.25">
      <c r="A6155" s="263">
        <v>42679</v>
      </c>
      <c r="B6155">
        <v>9.0613910000000006E-2</v>
      </c>
      <c r="C6155">
        <v>14.796889050000001</v>
      </c>
      <c r="D6155">
        <v>3.910606391</v>
      </c>
      <c r="E6155">
        <v>3.5719451999999999E-2</v>
      </c>
      <c r="F6155" s="260">
        <v>499.5</v>
      </c>
      <c r="G6155" s="260">
        <v>474.75</v>
      </c>
      <c r="H6155" s="260">
        <v>24.75</v>
      </c>
      <c r="I6155" s="260">
        <v>1890</v>
      </c>
      <c r="J6155" s="260">
        <v>1478.75</v>
      </c>
      <c r="K6155" s="260">
        <v>11.625</v>
      </c>
      <c r="L6155" s="260">
        <v>400.25</v>
      </c>
      <c r="M6155" s="260">
        <v>12.375</v>
      </c>
      <c r="N6155" s="260">
        <v>6886.25</v>
      </c>
    </row>
    <row r="6156" spans="1:14" x14ac:dyDescent="0.25">
      <c r="A6156" s="263">
        <v>42680</v>
      </c>
      <c r="B6156">
        <v>0.110152535</v>
      </c>
      <c r="C6156">
        <v>18.177811940000002</v>
      </c>
      <c r="D6156">
        <v>4.7205207959999997</v>
      </c>
      <c r="E6156">
        <v>4.3926578000000001E-2</v>
      </c>
      <c r="F6156" s="260">
        <v>496</v>
      </c>
      <c r="G6156" s="260">
        <v>470.5</v>
      </c>
      <c r="H6156" s="260">
        <v>25.5</v>
      </c>
      <c r="I6156" s="260">
        <v>1910</v>
      </c>
      <c r="J6156" s="260">
        <v>1472.5</v>
      </c>
      <c r="K6156" s="260">
        <v>11.75</v>
      </c>
      <c r="L6156" s="260">
        <v>426.5</v>
      </c>
      <c r="M6156" s="260">
        <v>13.25</v>
      </c>
      <c r="N6156" s="260">
        <v>6827.5</v>
      </c>
    </row>
    <row r="6157" spans="1:14" x14ac:dyDescent="0.25">
      <c r="A6157" s="263">
        <v>42681</v>
      </c>
      <c r="B6157">
        <v>0.10250698599999999</v>
      </c>
      <c r="C6157">
        <v>17.093244930000001</v>
      </c>
      <c r="D6157">
        <v>4.3618772679999998</v>
      </c>
      <c r="E6157">
        <v>4.0096012E-2</v>
      </c>
      <c r="F6157" s="260">
        <v>492.5</v>
      </c>
      <c r="G6157" s="260">
        <v>466.25</v>
      </c>
      <c r="H6157" s="260">
        <v>26.25</v>
      </c>
      <c r="I6157" s="260">
        <v>1930</v>
      </c>
      <c r="J6157" s="260">
        <v>1466.25</v>
      </c>
      <c r="K6157" s="260">
        <v>11.875</v>
      </c>
      <c r="L6157" s="260">
        <v>452.75</v>
      </c>
      <c r="M6157" s="260">
        <v>14.125</v>
      </c>
      <c r="N6157" s="260">
        <v>6768.75</v>
      </c>
    </row>
    <row r="6158" spans="1:14" x14ac:dyDescent="0.25">
      <c r="A6158" s="263">
        <v>42682</v>
      </c>
      <c r="B6158">
        <v>9.6843617000000007E-2</v>
      </c>
      <c r="C6158">
        <v>16.316212589999999</v>
      </c>
      <c r="D6158">
        <v>4.0916040809999998</v>
      </c>
      <c r="E6158">
        <v>3.7212866999999997E-2</v>
      </c>
      <c r="F6158" s="260">
        <v>489</v>
      </c>
      <c r="G6158" s="260">
        <v>462</v>
      </c>
      <c r="H6158" s="260">
        <v>27</v>
      </c>
      <c r="I6158" s="260">
        <v>1950</v>
      </c>
      <c r="J6158" s="260">
        <v>1460</v>
      </c>
      <c r="K6158" s="260">
        <v>12</v>
      </c>
      <c r="L6158" s="260">
        <v>479</v>
      </c>
      <c r="M6158" s="260">
        <v>15</v>
      </c>
      <c r="N6158" s="260">
        <v>6710</v>
      </c>
    </row>
    <row r="6159" spans="1:14" x14ac:dyDescent="0.25">
      <c r="A6159" s="263">
        <v>42683</v>
      </c>
      <c r="B6159">
        <v>7.6172318000000003E-2</v>
      </c>
      <c r="C6159">
        <v>12.53265324</v>
      </c>
      <c r="D6159">
        <v>3.1279922990000002</v>
      </c>
      <c r="E6159">
        <v>2.8086554E-2</v>
      </c>
      <c r="F6159" s="260">
        <v>475.28571428571399</v>
      </c>
      <c r="G6159" s="260">
        <v>446.57142857142901</v>
      </c>
      <c r="H6159" s="260">
        <v>28.714285714285701</v>
      </c>
      <c r="I6159" s="260">
        <v>1904.2857142857099</v>
      </c>
      <c r="J6159" s="260">
        <v>1398.57142857143</v>
      </c>
      <c r="K6159" s="260">
        <v>11</v>
      </c>
      <c r="L6159" s="260">
        <v>495.57142857142901</v>
      </c>
      <c r="M6159" s="260">
        <v>14.8571428571429</v>
      </c>
      <c r="N6159" s="260">
        <v>6762.8571428571404</v>
      </c>
    </row>
    <row r="6160" spans="1:14" x14ac:dyDescent="0.25">
      <c r="A6160" s="263">
        <v>42684</v>
      </c>
      <c r="B6160">
        <v>6.8526770000000001E-2</v>
      </c>
      <c r="C6160">
        <v>11.004067879999999</v>
      </c>
      <c r="D6160">
        <v>2.7328319240000001</v>
      </c>
      <c r="E6160">
        <v>2.4579466000000001E-2</v>
      </c>
      <c r="F6160" s="260">
        <v>461.57142857142901</v>
      </c>
      <c r="G6160" s="260">
        <v>431.142857142857</v>
      </c>
      <c r="H6160" s="260">
        <v>30.428571428571399</v>
      </c>
      <c r="I6160" s="260">
        <v>1858.57142857143</v>
      </c>
      <c r="J6160" s="260">
        <v>1337.1428571428601</v>
      </c>
      <c r="K6160" s="260">
        <v>10</v>
      </c>
      <c r="L6160" s="260">
        <v>512.142857142857</v>
      </c>
      <c r="M6160" s="260">
        <v>14.714285714285699</v>
      </c>
      <c r="N6160" s="260">
        <v>6815.7142857142899</v>
      </c>
    </row>
    <row r="6161" spans="1:14" x14ac:dyDescent="0.25">
      <c r="A6161" s="263">
        <v>42685</v>
      </c>
      <c r="B6161">
        <v>8.4384204000000004E-2</v>
      </c>
      <c r="C6161">
        <v>13.2171702</v>
      </c>
      <c r="D6161">
        <v>3.265234719</v>
      </c>
      <c r="E6161">
        <v>3.0821200999999999E-2</v>
      </c>
      <c r="F6161" s="260">
        <v>447.857142857143</v>
      </c>
      <c r="G6161" s="260">
        <v>415.71428571428601</v>
      </c>
      <c r="H6161" s="260">
        <v>32.142857142857103</v>
      </c>
      <c r="I6161" s="260">
        <v>1812.8571428571399</v>
      </c>
      <c r="J6161" s="260">
        <v>1275.7142857142901</v>
      </c>
      <c r="K6161" s="260">
        <v>9</v>
      </c>
      <c r="L6161" s="260">
        <v>528.71428571428601</v>
      </c>
      <c r="M6161" s="260">
        <v>14.5714285714286</v>
      </c>
      <c r="N6161" s="260">
        <v>6868.5714285714303</v>
      </c>
    </row>
    <row r="6162" spans="1:14" x14ac:dyDescent="0.25">
      <c r="A6162" s="263">
        <v>42686</v>
      </c>
      <c r="B6162">
        <v>8.6649552000000005E-2</v>
      </c>
      <c r="C6162">
        <v>13.22975263</v>
      </c>
      <c r="D6162">
        <v>3.2502197439999998</v>
      </c>
      <c r="E6162">
        <v>3.1377324999999998E-2</v>
      </c>
      <c r="F6162" s="260">
        <v>434.142857142857</v>
      </c>
      <c r="G6162" s="260">
        <v>400.28571428571399</v>
      </c>
      <c r="H6162" s="260">
        <v>33.857142857142897</v>
      </c>
      <c r="I6162" s="260">
        <v>1767.1428571428601</v>
      </c>
      <c r="J6162" s="260">
        <v>1214.2857142857099</v>
      </c>
      <c r="K6162" s="260">
        <v>8</v>
      </c>
      <c r="L6162" s="260">
        <v>545.28571428571399</v>
      </c>
      <c r="M6162" s="260">
        <v>14.4285714285714</v>
      </c>
      <c r="N6162" s="260">
        <v>6921.4285714285697</v>
      </c>
    </row>
    <row r="6163" spans="1:14" x14ac:dyDescent="0.25">
      <c r="A6163" s="263">
        <v>42687</v>
      </c>
      <c r="B6163">
        <v>7.6738655000000003E-2</v>
      </c>
      <c r="C6163">
        <v>11.413449780000001</v>
      </c>
      <c r="D6163">
        <v>2.7875338350000001</v>
      </c>
      <c r="E6163">
        <v>2.7024301000000001E-2</v>
      </c>
      <c r="F6163" s="260">
        <v>420.42857142857099</v>
      </c>
      <c r="G6163" s="260">
        <v>384.857142857143</v>
      </c>
      <c r="H6163" s="260">
        <v>35.571428571428598</v>
      </c>
      <c r="I6163" s="260">
        <v>1721.42857142857</v>
      </c>
      <c r="J6163" s="260">
        <v>1152.8571428571399</v>
      </c>
      <c r="K6163" s="260">
        <v>7</v>
      </c>
      <c r="L6163" s="260">
        <v>561.857142857143</v>
      </c>
      <c r="M6163" s="260">
        <v>14.285714285714301</v>
      </c>
      <c r="N6163" s="260">
        <v>6974.2857142857101</v>
      </c>
    </row>
    <row r="6164" spans="1:14" x14ac:dyDescent="0.25">
      <c r="A6164" s="263">
        <v>42688</v>
      </c>
      <c r="B6164">
        <v>7.1358454000000002E-2</v>
      </c>
      <c r="C6164">
        <v>10.331399299999999</v>
      </c>
      <c r="D6164">
        <v>2.5075442290000001</v>
      </c>
      <c r="E6164">
        <v>2.4550774000000001E-2</v>
      </c>
      <c r="F6164" s="260">
        <v>406.71428571428601</v>
      </c>
      <c r="G6164" s="260">
        <v>369.42857142857099</v>
      </c>
      <c r="H6164" s="260">
        <v>37.285714285714299</v>
      </c>
      <c r="I6164" s="260">
        <v>1675.7142857142901</v>
      </c>
      <c r="J6164" s="260">
        <v>1091.42857142857</v>
      </c>
      <c r="K6164" s="260">
        <v>6</v>
      </c>
      <c r="L6164" s="260">
        <v>578.42857142857099</v>
      </c>
      <c r="M6164" s="260">
        <v>14.1428571428571</v>
      </c>
      <c r="N6164" s="260">
        <v>7027.1428571428596</v>
      </c>
    </row>
    <row r="6165" spans="1:14" x14ac:dyDescent="0.25">
      <c r="A6165" s="263">
        <v>42689</v>
      </c>
      <c r="B6165">
        <v>7.1358454000000002E-2</v>
      </c>
      <c r="C6165">
        <v>10.049553789999999</v>
      </c>
      <c r="D6165">
        <v>2.4229905770000002</v>
      </c>
      <c r="E6165">
        <v>2.4250074999999999E-2</v>
      </c>
      <c r="F6165" s="260">
        <v>393</v>
      </c>
      <c r="G6165" s="260">
        <v>354</v>
      </c>
      <c r="H6165" s="260">
        <v>39</v>
      </c>
      <c r="I6165" s="260">
        <v>1630</v>
      </c>
      <c r="J6165" s="260">
        <v>1030</v>
      </c>
      <c r="K6165" s="260">
        <v>5</v>
      </c>
      <c r="L6165" s="260">
        <v>595</v>
      </c>
      <c r="M6165" s="260">
        <v>14</v>
      </c>
      <c r="N6165" s="260">
        <v>7080</v>
      </c>
    </row>
    <row r="6166" spans="1:14" x14ac:dyDescent="0.25">
      <c r="A6166" s="263">
        <v>42690</v>
      </c>
      <c r="B6166">
        <v>6.8526770000000001E-2</v>
      </c>
      <c r="C6166">
        <v>8.7064083609999994</v>
      </c>
      <c r="D6166">
        <v>2.2064523509999998</v>
      </c>
      <c r="E6166">
        <v>2.2856636999999999E-2</v>
      </c>
      <c r="F6166" s="260">
        <v>372.66666666666703</v>
      </c>
      <c r="G6166" s="260">
        <v>315.16666666666703</v>
      </c>
      <c r="H6166" s="260">
        <v>57.5</v>
      </c>
      <c r="I6166" s="260">
        <v>1470.5</v>
      </c>
      <c r="J6166" s="260">
        <v>903.33333333333303</v>
      </c>
      <c r="K6166" s="260">
        <v>4.6666666666666696</v>
      </c>
      <c r="L6166" s="260">
        <v>562.5</v>
      </c>
      <c r="M6166" s="260">
        <v>14.3333333333333</v>
      </c>
      <c r="N6166" s="260">
        <v>7155</v>
      </c>
    </row>
    <row r="6167" spans="1:14" x14ac:dyDescent="0.25">
      <c r="A6167" s="263">
        <v>42691</v>
      </c>
      <c r="B6167">
        <v>6.8526770000000001E-2</v>
      </c>
      <c r="C6167">
        <v>7.7620546490000004</v>
      </c>
      <c r="D6167">
        <v>2.086064522</v>
      </c>
      <c r="E6167">
        <v>2.2642555000000002E-2</v>
      </c>
      <c r="F6167" s="260">
        <v>352.33333333333297</v>
      </c>
      <c r="G6167" s="260">
        <v>276.33333333333297</v>
      </c>
      <c r="H6167" s="260">
        <v>76</v>
      </c>
      <c r="I6167" s="260">
        <v>1311</v>
      </c>
      <c r="J6167" s="260">
        <v>776.66666666666697</v>
      </c>
      <c r="K6167" s="260">
        <v>4.3333333333333304</v>
      </c>
      <c r="L6167" s="260">
        <v>530</v>
      </c>
      <c r="M6167" s="260">
        <v>14.6666666666667</v>
      </c>
      <c r="N6167" s="260">
        <v>7230</v>
      </c>
    </row>
    <row r="6168" spans="1:14" x14ac:dyDescent="0.25">
      <c r="A6168" s="263">
        <v>42692</v>
      </c>
      <c r="B6168">
        <v>6.3429737E-2</v>
      </c>
      <c r="C6168">
        <v>6.3105991619999999</v>
      </c>
      <c r="D6168">
        <v>1.8194693200000001</v>
      </c>
      <c r="E6168">
        <v>2.0505691999999999E-2</v>
      </c>
      <c r="F6168" s="260">
        <v>332</v>
      </c>
      <c r="G6168" s="260">
        <v>237.5</v>
      </c>
      <c r="H6168" s="260">
        <v>94.5</v>
      </c>
      <c r="I6168" s="260">
        <v>1151.5</v>
      </c>
      <c r="J6168" s="260">
        <v>650</v>
      </c>
      <c r="K6168" s="260">
        <v>4</v>
      </c>
      <c r="L6168" s="260">
        <v>497.5</v>
      </c>
      <c r="M6168" s="260">
        <v>15</v>
      </c>
      <c r="N6168" s="260">
        <v>7305</v>
      </c>
    </row>
    <row r="6169" spans="1:14" x14ac:dyDescent="0.25">
      <c r="A6169" s="263">
        <v>42693</v>
      </c>
      <c r="B6169">
        <v>7.3906971000000002E-2</v>
      </c>
      <c r="C6169">
        <v>6.3344777959999998</v>
      </c>
      <c r="D6169">
        <v>1.9901669150000001</v>
      </c>
      <c r="E6169">
        <v>2.4247139000000001E-2</v>
      </c>
      <c r="F6169" s="260">
        <v>311.66666666666703</v>
      </c>
      <c r="G6169" s="260">
        <v>198.666666666667</v>
      </c>
      <c r="H6169" s="260">
        <v>113</v>
      </c>
      <c r="I6169" s="260">
        <v>992</v>
      </c>
      <c r="J6169" s="260">
        <v>523.33333333333303</v>
      </c>
      <c r="K6169" s="260">
        <v>3.6666666666666701</v>
      </c>
      <c r="L6169" s="260">
        <v>465</v>
      </c>
      <c r="M6169" s="260">
        <v>15.3333333333333</v>
      </c>
      <c r="N6169" s="260">
        <v>7380</v>
      </c>
    </row>
    <row r="6170" spans="1:14" x14ac:dyDescent="0.25">
      <c r="A6170" s="263">
        <v>42694</v>
      </c>
      <c r="B6170">
        <v>7.4190139000000002E-2</v>
      </c>
      <c r="C6170">
        <v>5.3363483179999998</v>
      </c>
      <c r="D6170">
        <v>1.867454827</v>
      </c>
      <c r="E6170">
        <v>2.4121457999999998E-2</v>
      </c>
      <c r="F6170" s="260">
        <v>291.33333333333297</v>
      </c>
      <c r="G6170" s="260">
        <v>159.833333333333</v>
      </c>
      <c r="H6170" s="260">
        <v>131.5</v>
      </c>
      <c r="I6170" s="260">
        <v>832.5</v>
      </c>
      <c r="J6170" s="260">
        <v>396.66666666666703</v>
      </c>
      <c r="K6170" s="260">
        <v>3.3333333333333299</v>
      </c>
      <c r="L6170" s="260">
        <v>432.5</v>
      </c>
      <c r="M6170" s="260">
        <v>15.6666666666667</v>
      </c>
      <c r="N6170" s="260">
        <v>7455</v>
      </c>
    </row>
    <row r="6171" spans="1:14" x14ac:dyDescent="0.25">
      <c r="A6171" s="263">
        <v>42695</v>
      </c>
      <c r="B6171">
        <v>7.2774297000000002E-2</v>
      </c>
      <c r="C6171">
        <v>4.2316216029999998</v>
      </c>
      <c r="D6171">
        <v>1.7039664999999999</v>
      </c>
      <c r="E6171">
        <v>2.3360575000000001E-2</v>
      </c>
      <c r="F6171" s="260">
        <v>271</v>
      </c>
      <c r="G6171" s="260">
        <v>121</v>
      </c>
      <c r="H6171" s="260">
        <v>150</v>
      </c>
      <c r="I6171" s="260">
        <v>673</v>
      </c>
      <c r="J6171" s="260">
        <v>270</v>
      </c>
      <c r="K6171" s="260">
        <v>3</v>
      </c>
      <c r="L6171" s="260">
        <v>400</v>
      </c>
      <c r="M6171" s="260">
        <v>16</v>
      </c>
      <c r="N6171" s="260">
        <v>7530</v>
      </c>
    </row>
    <row r="6172" spans="1:14" x14ac:dyDescent="0.25">
      <c r="A6172" s="263">
        <v>42696</v>
      </c>
      <c r="B6172">
        <v>7.1641623000000001E-2</v>
      </c>
      <c r="C6172">
        <v>4.174270806</v>
      </c>
      <c r="D6172">
        <v>1.6101311490000001</v>
      </c>
      <c r="E6172">
        <v>2.2714870000000002E-2</v>
      </c>
      <c r="F6172" s="260">
        <v>260.125</v>
      </c>
      <c r="G6172" s="260">
        <v>123.375</v>
      </c>
      <c r="H6172" s="260">
        <v>136.75</v>
      </c>
      <c r="I6172" s="260">
        <v>674.375</v>
      </c>
      <c r="J6172" s="260">
        <v>269</v>
      </c>
      <c r="K6172" s="260">
        <v>2.875</v>
      </c>
      <c r="L6172" s="260">
        <v>402.5</v>
      </c>
      <c r="M6172" s="260">
        <v>15.5</v>
      </c>
      <c r="N6172" s="260">
        <v>7416.25</v>
      </c>
    </row>
    <row r="6173" spans="1:14" x14ac:dyDescent="0.25">
      <c r="A6173" s="263">
        <v>42697</v>
      </c>
      <c r="B6173">
        <v>7.4190139000000002E-2</v>
      </c>
      <c r="C6173">
        <v>4.3315764269999999</v>
      </c>
      <c r="D6173">
        <v>1.597699481</v>
      </c>
      <c r="E6173">
        <v>2.3421730000000002E-2</v>
      </c>
      <c r="F6173" s="260">
        <v>249.25</v>
      </c>
      <c r="G6173" s="260">
        <v>125.75</v>
      </c>
      <c r="H6173" s="260">
        <v>123.5</v>
      </c>
      <c r="I6173" s="260">
        <v>675.75</v>
      </c>
      <c r="J6173" s="260">
        <v>268</v>
      </c>
      <c r="K6173" s="260">
        <v>2.75</v>
      </c>
      <c r="L6173" s="260">
        <v>405</v>
      </c>
      <c r="M6173" s="260">
        <v>15</v>
      </c>
      <c r="N6173" s="260">
        <v>7302.5</v>
      </c>
    </row>
    <row r="6174" spans="1:14" x14ac:dyDescent="0.25">
      <c r="A6174" s="263">
        <v>42698</v>
      </c>
      <c r="B6174">
        <v>8.6366383000000005E-2</v>
      </c>
      <c r="C6174">
        <v>5.0527443239999998</v>
      </c>
      <c r="D6174">
        <v>1.778767478</v>
      </c>
      <c r="E6174">
        <v>2.7574372E-2</v>
      </c>
      <c r="F6174" s="260">
        <v>238.375</v>
      </c>
      <c r="G6174" s="260">
        <v>128.125</v>
      </c>
      <c r="H6174" s="260">
        <v>110.25</v>
      </c>
      <c r="I6174" s="260">
        <v>677.125</v>
      </c>
      <c r="J6174" s="260">
        <v>267</v>
      </c>
      <c r="K6174" s="260">
        <v>2.625</v>
      </c>
      <c r="L6174" s="260">
        <v>407.5</v>
      </c>
      <c r="M6174" s="260">
        <v>14.5</v>
      </c>
      <c r="N6174" s="260">
        <v>7188.75</v>
      </c>
    </row>
    <row r="6175" spans="1:14" x14ac:dyDescent="0.25">
      <c r="A6175" s="263">
        <v>42699</v>
      </c>
      <c r="B6175">
        <v>9.0330742000000006E-2</v>
      </c>
      <c r="C6175">
        <v>5.2954048900000004</v>
      </c>
      <c r="D6175">
        <v>1.7755410650000001</v>
      </c>
      <c r="E6175">
        <v>2.8703174000000001E-2</v>
      </c>
      <c r="F6175" s="260">
        <v>227.5</v>
      </c>
      <c r="G6175" s="260">
        <v>130.5</v>
      </c>
      <c r="H6175" s="260">
        <v>97</v>
      </c>
      <c r="I6175" s="260">
        <v>678.5</v>
      </c>
      <c r="J6175" s="260">
        <v>266</v>
      </c>
      <c r="K6175" s="260">
        <v>2.5</v>
      </c>
      <c r="L6175" s="260">
        <v>410</v>
      </c>
      <c r="M6175" s="260">
        <v>14</v>
      </c>
      <c r="N6175" s="260">
        <v>7075</v>
      </c>
    </row>
    <row r="6176" spans="1:14" x14ac:dyDescent="0.25">
      <c r="A6176" s="263">
        <v>42700</v>
      </c>
      <c r="B6176">
        <v>8.6932720000000005E-2</v>
      </c>
      <c r="C6176">
        <v>5.1065322919999998</v>
      </c>
      <c r="D6176">
        <v>1.6270675610000001</v>
      </c>
      <c r="E6176">
        <v>2.7219914000000001E-2</v>
      </c>
      <c r="F6176" s="260">
        <v>216.625</v>
      </c>
      <c r="G6176" s="260">
        <v>132.875</v>
      </c>
      <c r="H6176" s="260">
        <v>83.75</v>
      </c>
      <c r="I6176" s="260">
        <v>679.875</v>
      </c>
      <c r="J6176" s="260">
        <v>265</v>
      </c>
      <c r="K6176" s="260">
        <v>2.375</v>
      </c>
      <c r="L6176" s="260">
        <v>412.5</v>
      </c>
      <c r="M6176" s="260">
        <v>13.5</v>
      </c>
      <c r="N6176" s="260">
        <v>6961.25</v>
      </c>
    </row>
    <row r="6177" spans="1:14" x14ac:dyDescent="0.25">
      <c r="A6177" s="263">
        <v>42701</v>
      </c>
      <c r="B6177">
        <v>8.6366383000000005E-2</v>
      </c>
      <c r="C6177">
        <v>5.0835253030000001</v>
      </c>
      <c r="D6177">
        <v>1.535317917</v>
      </c>
      <c r="E6177">
        <v>2.6745330000000001E-2</v>
      </c>
      <c r="F6177" s="260">
        <v>205.75</v>
      </c>
      <c r="G6177" s="260">
        <v>135.25</v>
      </c>
      <c r="H6177" s="260">
        <v>70.5</v>
      </c>
      <c r="I6177" s="260">
        <v>681.25</v>
      </c>
      <c r="J6177" s="260">
        <v>264</v>
      </c>
      <c r="K6177" s="260">
        <v>2.25</v>
      </c>
      <c r="L6177" s="260">
        <v>415</v>
      </c>
      <c r="M6177" s="260">
        <v>13</v>
      </c>
      <c r="N6177" s="260">
        <v>6847.5</v>
      </c>
    </row>
    <row r="6178" spans="1:14" x14ac:dyDescent="0.25">
      <c r="A6178" s="263">
        <v>42702</v>
      </c>
      <c r="B6178">
        <v>9.4295101000000006E-2</v>
      </c>
      <c r="C6178">
        <v>5.5614119029999998</v>
      </c>
      <c r="D6178">
        <v>1.5876654750000001</v>
      </c>
      <c r="E6178">
        <v>2.9197642999999999E-2</v>
      </c>
      <c r="F6178" s="260">
        <v>194.875</v>
      </c>
      <c r="G6178" s="260">
        <v>137.625</v>
      </c>
      <c r="H6178" s="260">
        <v>57.25</v>
      </c>
      <c r="I6178" s="260">
        <v>682.625</v>
      </c>
      <c r="J6178" s="260">
        <v>263</v>
      </c>
      <c r="K6178" s="260">
        <v>2.125</v>
      </c>
      <c r="L6178" s="260">
        <v>417.5</v>
      </c>
      <c r="M6178" s="260">
        <v>12.5</v>
      </c>
      <c r="N6178" s="260">
        <v>6733.75</v>
      </c>
    </row>
    <row r="6179" spans="1:14" x14ac:dyDescent="0.25">
      <c r="A6179" s="263">
        <v>42703</v>
      </c>
      <c r="B6179">
        <v>0.15630899500000001</v>
      </c>
      <c r="C6179">
        <v>9.2374864629999998</v>
      </c>
      <c r="D6179">
        <v>2.4849378789999998</v>
      </c>
      <c r="E6179">
        <v>5.0703949999999998E-2</v>
      </c>
      <c r="F6179" s="260">
        <v>184</v>
      </c>
      <c r="G6179" s="260">
        <v>140</v>
      </c>
      <c r="H6179" s="260">
        <v>44</v>
      </c>
      <c r="I6179" s="260">
        <v>684</v>
      </c>
      <c r="J6179" s="260">
        <v>262</v>
      </c>
      <c r="K6179" s="260">
        <v>2</v>
      </c>
      <c r="L6179" s="260">
        <v>420</v>
      </c>
      <c r="M6179" s="260">
        <v>12</v>
      </c>
      <c r="N6179" s="260">
        <v>6620</v>
      </c>
    </row>
    <row r="6180" spans="1:14" x14ac:dyDescent="0.25">
      <c r="A6180" s="263">
        <v>42704</v>
      </c>
      <c r="B6180">
        <v>0.21322585799999999</v>
      </c>
      <c r="C6180">
        <v>12.651140979999999</v>
      </c>
      <c r="D6180">
        <v>3.3555657879999998</v>
      </c>
      <c r="E6180">
        <v>7.1810344999999998E-2</v>
      </c>
      <c r="F6180" s="260">
        <v>182.142857142857</v>
      </c>
      <c r="G6180" s="260">
        <v>139.142857142857</v>
      </c>
      <c r="H6180" s="260">
        <v>43</v>
      </c>
      <c r="I6180" s="260">
        <v>686.71428571428601</v>
      </c>
      <c r="J6180" s="260">
        <v>265.857142857143</v>
      </c>
      <c r="K6180" s="260">
        <v>3.4285714285714302</v>
      </c>
      <c r="L6180" s="260">
        <v>417.42857142857099</v>
      </c>
      <c r="M6180" s="260">
        <v>12.714285714285699</v>
      </c>
      <c r="N6180" s="260">
        <v>6444.2857142857101</v>
      </c>
    </row>
    <row r="6181" spans="1:14" x14ac:dyDescent="0.25">
      <c r="A6181" s="263">
        <v>42705</v>
      </c>
      <c r="B6181">
        <v>0.25598429700000003</v>
      </c>
      <c r="C6181">
        <v>15.24812154</v>
      </c>
      <c r="D6181">
        <v>3.9873869420000001</v>
      </c>
      <c r="E6181">
        <v>8.8551512999999998E-2</v>
      </c>
      <c r="F6181" s="260">
        <v>180.28571428571399</v>
      </c>
      <c r="G6181" s="260">
        <v>138.28571428571399</v>
      </c>
      <c r="H6181" s="260">
        <v>42</v>
      </c>
      <c r="I6181" s="260">
        <v>689.42857142857099</v>
      </c>
      <c r="J6181" s="260">
        <v>269.71428571428601</v>
      </c>
      <c r="K6181" s="260">
        <v>4.8571428571428603</v>
      </c>
      <c r="L6181" s="260">
        <v>414.857142857143</v>
      </c>
      <c r="M6181" s="260">
        <v>13.4285714285714</v>
      </c>
      <c r="N6181" s="260">
        <v>6268.5714285714303</v>
      </c>
    </row>
    <row r="6182" spans="1:14" x14ac:dyDescent="0.25">
      <c r="A6182" s="263">
        <v>42706</v>
      </c>
      <c r="B6182">
        <v>0.31998037099999999</v>
      </c>
      <c r="C6182">
        <v>19.135191880000001</v>
      </c>
      <c r="D6182">
        <v>4.9328905379999997</v>
      </c>
      <c r="E6182">
        <v>0.11445799199999999</v>
      </c>
      <c r="F6182" s="260">
        <v>178.42857142857099</v>
      </c>
      <c r="G6182" s="260">
        <v>137.42857142857099</v>
      </c>
      <c r="H6182" s="260">
        <v>41</v>
      </c>
      <c r="I6182" s="260">
        <v>692.142857142857</v>
      </c>
      <c r="J6182" s="260">
        <v>273.57142857142901</v>
      </c>
      <c r="K6182" s="260">
        <v>6.28571428571429</v>
      </c>
      <c r="L6182" s="260">
        <v>412.28571428571399</v>
      </c>
      <c r="M6182" s="260">
        <v>14.1428571428571</v>
      </c>
      <c r="N6182" s="260">
        <v>6092.8571428571404</v>
      </c>
    </row>
    <row r="6183" spans="1:14" x14ac:dyDescent="0.25">
      <c r="A6183" s="263">
        <v>42707</v>
      </c>
      <c r="B6183">
        <v>0.25343578100000003</v>
      </c>
      <c r="C6183">
        <v>15.215183659999999</v>
      </c>
      <c r="D6183">
        <v>3.8663583469999998</v>
      </c>
      <c r="E6183">
        <v>8.5608174999999995E-2</v>
      </c>
      <c r="F6183" s="260">
        <v>176.57142857142901</v>
      </c>
      <c r="G6183" s="260">
        <v>136.57142857142901</v>
      </c>
      <c r="H6183" s="260">
        <v>40</v>
      </c>
      <c r="I6183" s="260">
        <v>694.857142857143</v>
      </c>
      <c r="J6183" s="260">
        <v>277.42857142857099</v>
      </c>
      <c r="K6183" s="260">
        <v>7.71428571428571</v>
      </c>
      <c r="L6183" s="260">
        <v>409.71428571428601</v>
      </c>
      <c r="M6183" s="260">
        <v>14.8571428571429</v>
      </c>
      <c r="N6183" s="260">
        <v>5917.1428571428596</v>
      </c>
    </row>
    <row r="6184" spans="1:14" x14ac:dyDescent="0.25">
      <c r="A6184" s="263">
        <v>42708</v>
      </c>
      <c r="B6184">
        <v>0.235879336</v>
      </c>
      <c r="C6184">
        <v>14.21648802</v>
      </c>
      <c r="D6184">
        <v>3.56067271</v>
      </c>
      <c r="E6184">
        <v>7.7640535999999996E-2</v>
      </c>
      <c r="F6184" s="260">
        <v>174.71428571428601</v>
      </c>
      <c r="G6184" s="260">
        <v>135.71428571428601</v>
      </c>
      <c r="H6184" s="260">
        <v>39</v>
      </c>
      <c r="I6184" s="260">
        <v>697.57142857142901</v>
      </c>
      <c r="J6184" s="260">
        <v>281.28571428571399</v>
      </c>
      <c r="K6184" s="260">
        <v>9.1428571428571406</v>
      </c>
      <c r="L6184" s="260">
        <v>407.142857142857</v>
      </c>
      <c r="M6184" s="260">
        <v>15.5714285714286</v>
      </c>
      <c r="N6184" s="260">
        <v>5741.4285714285697</v>
      </c>
    </row>
    <row r="6185" spans="1:14" x14ac:dyDescent="0.25">
      <c r="A6185" s="263">
        <v>42709</v>
      </c>
      <c r="B6185">
        <v>0.249754591</v>
      </c>
      <c r="C6185">
        <v>15.111323029999999</v>
      </c>
      <c r="D6185">
        <v>3.730049137</v>
      </c>
      <c r="E6185">
        <v>8.2258995000000001E-2</v>
      </c>
      <c r="F6185" s="260">
        <v>172.857142857143</v>
      </c>
      <c r="G6185" s="260">
        <v>134.857142857143</v>
      </c>
      <c r="H6185" s="260">
        <v>38</v>
      </c>
      <c r="I6185" s="260">
        <v>700.28571428571399</v>
      </c>
      <c r="J6185" s="260">
        <v>285.142857142857</v>
      </c>
      <c r="K6185" s="260">
        <v>10.5714285714286</v>
      </c>
      <c r="L6185" s="260">
        <v>404.57142857142901</v>
      </c>
      <c r="M6185" s="260">
        <v>16.285714285714299</v>
      </c>
      <c r="N6185" s="260">
        <v>5565.7142857142899</v>
      </c>
    </row>
    <row r="6186" spans="1:14" x14ac:dyDescent="0.25">
      <c r="A6186" s="263">
        <v>42710</v>
      </c>
      <c r="B6186">
        <v>0.46722797599999999</v>
      </c>
      <c r="C6186">
        <v>28.37905348</v>
      </c>
      <c r="D6186">
        <v>6.9030130090000004</v>
      </c>
      <c r="E6186">
        <v>0.17385241100000001</v>
      </c>
      <c r="F6186" s="260">
        <v>171</v>
      </c>
      <c r="G6186" s="260">
        <v>134</v>
      </c>
      <c r="H6186" s="260">
        <v>37</v>
      </c>
      <c r="I6186" s="260">
        <v>703</v>
      </c>
      <c r="J6186" s="260">
        <v>289</v>
      </c>
      <c r="K6186" s="260">
        <v>12</v>
      </c>
      <c r="L6186" s="260">
        <v>402</v>
      </c>
      <c r="M6186" s="260">
        <v>17</v>
      </c>
      <c r="N6186" s="260">
        <v>5390</v>
      </c>
    </row>
    <row r="6187" spans="1:14" x14ac:dyDescent="0.25">
      <c r="A6187" s="263">
        <v>42711</v>
      </c>
      <c r="B6187">
        <v>0.87499057300000005</v>
      </c>
      <c r="C6187">
        <v>50.601054830000002</v>
      </c>
      <c r="D6187">
        <v>12.78886221</v>
      </c>
      <c r="E6187">
        <v>0.384492895</v>
      </c>
      <c r="F6187" s="260">
        <v>169.166666666667</v>
      </c>
      <c r="G6187" s="260">
        <v>126.666666666667</v>
      </c>
      <c r="H6187" s="260">
        <v>42.5</v>
      </c>
      <c r="I6187" s="260">
        <v>669.33333333333303</v>
      </c>
      <c r="J6187" s="260">
        <v>273.33333333333297</v>
      </c>
      <c r="K6187" s="260">
        <v>14.3333333333333</v>
      </c>
      <c r="L6187" s="260">
        <v>381.66666666666703</v>
      </c>
      <c r="M6187" s="260">
        <v>16</v>
      </c>
      <c r="N6187" s="260">
        <v>5405</v>
      </c>
    </row>
    <row r="6188" spans="1:14" x14ac:dyDescent="0.25">
      <c r="A6188" s="263">
        <v>42712</v>
      </c>
      <c r="B6188">
        <v>1.5319414229999999</v>
      </c>
      <c r="C6188">
        <v>84.136674060000004</v>
      </c>
      <c r="D6188">
        <v>22.14819632</v>
      </c>
      <c r="E6188">
        <v>0.87517826899999995</v>
      </c>
      <c r="F6188" s="260">
        <v>167.333333333333</v>
      </c>
      <c r="G6188" s="260">
        <v>119.333333333333</v>
      </c>
      <c r="H6188" s="260">
        <v>48</v>
      </c>
      <c r="I6188" s="260">
        <v>635.66666666666697</v>
      </c>
      <c r="J6188" s="260">
        <v>257.66666666666703</v>
      </c>
      <c r="K6188" s="260">
        <v>16.6666666666667</v>
      </c>
      <c r="L6188" s="260">
        <v>361.33333333333297</v>
      </c>
      <c r="M6188" s="260">
        <v>15</v>
      </c>
      <c r="N6188" s="260">
        <v>5420</v>
      </c>
    </row>
    <row r="6189" spans="1:14" x14ac:dyDescent="0.25">
      <c r="A6189" s="263">
        <v>42713</v>
      </c>
      <c r="B6189">
        <v>1.7726346230000001</v>
      </c>
      <c r="C6189">
        <v>92.19969012</v>
      </c>
      <c r="D6189">
        <v>25.347256999999999</v>
      </c>
      <c r="E6189">
        <v>1.0728167980000001</v>
      </c>
      <c r="F6189" s="260">
        <v>165.5</v>
      </c>
      <c r="G6189" s="260">
        <v>112</v>
      </c>
      <c r="H6189" s="260">
        <v>53.5</v>
      </c>
      <c r="I6189" s="260">
        <v>602</v>
      </c>
      <c r="J6189" s="260">
        <v>242</v>
      </c>
      <c r="K6189" s="260">
        <v>19</v>
      </c>
      <c r="L6189" s="260">
        <v>341</v>
      </c>
      <c r="M6189" s="260">
        <v>14</v>
      </c>
      <c r="N6189" s="260">
        <v>5435</v>
      </c>
    </row>
    <row r="6190" spans="1:14" x14ac:dyDescent="0.25">
      <c r="A6190" s="263">
        <v>42714</v>
      </c>
      <c r="B6190">
        <v>1.1864758900000001</v>
      </c>
      <c r="C6190">
        <v>58.260712099999999</v>
      </c>
      <c r="D6190">
        <v>16.777718270000001</v>
      </c>
      <c r="E6190">
        <v>0.58131776899999998</v>
      </c>
      <c r="F6190" s="260">
        <v>163.666666666667</v>
      </c>
      <c r="G6190" s="260">
        <v>104.666666666667</v>
      </c>
      <c r="H6190" s="260">
        <v>59</v>
      </c>
      <c r="I6190" s="260">
        <v>568.33333333333303</v>
      </c>
      <c r="J6190" s="260">
        <v>226.333333333333</v>
      </c>
      <c r="K6190" s="260">
        <v>21.3333333333333</v>
      </c>
      <c r="L6190" s="260">
        <v>320.66666666666703</v>
      </c>
      <c r="M6190" s="260">
        <v>13</v>
      </c>
      <c r="N6190" s="260">
        <v>5450</v>
      </c>
    </row>
    <row r="6191" spans="1:14" x14ac:dyDescent="0.25">
      <c r="A6191" s="263">
        <v>42715</v>
      </c>
      <c r="B6191">
        <v>0.97976290700000002</v>
      </c>
      <c r="C6191">
        <v>45.26034344</v>
      </c>
      <c r="D6191">
        <v>13.69943687</v>
      </c>
      <c r="E6191">
        <v>0.427070326</v>
      </c>
      <c r="F6191" s="260">
        <v>161.833333333333</v>
      </c>
      <c r="G6191" s="260">
        <v>97.3333333333333</v>
      </c>
      <c r="H6191" s="260">
        <v>64.5</v>
      </c>
      <c r="I6191" s="260">
        <v>534.66666666666697</v>
      </c>
      <c r="J6191" s="260">
        <v>210.666666666667</v>
      </c>
      <c r="K6191" s="260">
        <v>23.6666666666667</v>
      </c>
      <c r="L6191" s="260">
        <v>300.33333333333297</v>
      </c>
      <c r="M6191" s="260">
        <v>12</v>
      </c>
      <c r="N6191" s="260">
        <v>5465</v>
      </c>
    </row>
    <row r="6192" spans="1:14" x14ac:dyDescent="0.25">
      <c r="A6192" s="263">
        <v>42716</v>
      </c>
      <c r="B6192">
        <v>0.99392133000000005</v>
      </c>
      <c r="C6192">
        <v>43.023276260000003</v>
      </c>
      <c r="D6192">
        <v>13.739968470000001</v>
      </c>
      <c r="E6192">
        <v>0.43186977399999998</v>
      </c>
      <c r="F6192" s="260">
        <v>160</v>
      </c>
      <c r="G6192" s="260">
        <v>90</v>
      </c>
      <c r="H6192" s="260">
        <v>70</v>
      </c>
      <c r="I6192" s="260">
        <v>501</v>
      </c>
      <c r="J6192" s="260">
        <v>195</v>
      </c>
      <c r="K6192" s="260">
        <v>26</v>
      </c>
      <c r="L6192" s="260">
        <v>280</v>
      </c>
      <c r="M6192" s="260">
        <v>11</v>
      </c>
      <c r="N6192" s="260">
        <v>5480</v>
      </c>
    </row>
    <row r="6193" spans="1:14" x14ac:dyDescent="0.25">
      <c r="A6193" s="263">
        <v>42717</v>
      </c>
      <c r="B6193">
        <v>0.99958469900000002</v>
      </c>
      <c r="C6193">
        <v>65.928208569999995</v>
      </c>
      <c r="D6193">
        <v>18.31998853</v>
      </c>
      <c r="E6193">
        <v>0.43237073799999998</v>
      </c>
      <c r="F6193" s="260">
        <v>212.125</v>
      </c>
      <c r="G6193" s="260">
        <v>130.25</v>
      </c>
      <c r="H6193" s="260">
        <v>81.875</v>
      </c>
      <c r="I6193" s="260">
        <v>763.375</v>
      </c>
      <c r="J6193" s="260">
        <v>404.375</v>
      </c>
      <c r="K6193" s="260">
        <v>33.5</v>
      </c>
      <c r="L6193" s="260">
        <v>325.5</v>
      </c>
      <c r="M6193" s="260">
        <v>14.75</v>
      </c>
      <c r="N6193" s="260">
        <v>5877.5</v>
      </c>
    </row>
    <row r="6194" spans="1:14" x14ac:dyDescent="0.25">
      <c r="A6194" s="263">
        <v>42718</v>
      </c>
      <c r="B6194">
        <v>1.033564916</v>
      </c>
      <c r="C6194">
        <v>91.599483969999994</v>
      </c>
      <c r="D6194">
        <v>23.59752731</v>
      </c>
      <c r="E6194">
        <v>0.45250501999999998</v>
      </c>
      <c r="F6194" s="260">
        <v>264.25</v>
      </c>
      <c r="G6194" s="260">
        <v>170.5</v>
      </c>
      <c r="H6194" s="260">
        <v>93.75</v>
      </c>
      <c r="I6194" s="260">
        <v>1025.75</v>
      </c>
      <c r="J6194" s="260">
        <v>613.75</v>
      </c>
      <c r="K6194" s="260">
        <v>41</v>
      </c>
      <c r="L6194" s="260">
        <v>371</v>
      </c>
      <c r="M6194" s="260">
        <v>18.5</v>
      </c>
      <c r="N6194" s="260">
        <v>6275</v>
      </c>
    </row>
    <row r="6195" spans="1:14" x14ac:dyDescent="0.25">
      <c r="A6195" s="263">
        <v>42719</v>
      </c>
      <c r="B6195">
        <v>1.0363966010000001</v>
      </c>
      <c r="C6195">
        <v>115.3447233</v>
      </c>
      <c r="D6195">
        <v>28.329693809999998</v>
      </c>
      <c r="E6195">
        <v>0.45076083700000003</v>
      </c>
      <c r="F6195" s="260">
        <v>316.375</v>
      </c>
      <c r="G6195" s="260">
        <v>210.75</v>
      </c>
      <c r="H6195" s="260">
        <v>105.625</v>
      </c>
      <c r="I6195" s="260">
        <v>1288.125</v>
      </c>
      <c r="J6195" s="260">
        <v>823.125</v>
      </c>
      <c r="K6195" s="260">
        <v>48.5</v>
      </c>
      <c r="L6195" s="260">
        <v>416.5</v>
      </c>
      <c r="M6195" s="260">
        <v>22.25</v>
      </c>
      <c r="N6195" s="260">
        <v>6672.5</v>
      </c>
    </row>
    <row r="6196" spans="1:14" x14ac:dyDescent="0.25">
      <c r="A6196" s="263">
        <v>42720</v>
      </c>
      <c r="B6196">
        <v>0.97409953699999996</v>
      </c>
      <c r="C6196">
        <v>130.4934911</v>
      </c>
      <c r="D6196">
        <v>31.013770699999998</v>
      </c>
      <c r="E6196">
        <v>0.40724621900000002</v>
      </c>
      <c r="F6196" s="260">
        <v>368.5</v>
      </c>
      <c r="G6196" s="260">
        <v>251</v>
      </c>
      <c r="H6196" s="260">
        <v>117.5</v>
      </c>
      <c r="I6196" s="260">
        <v>1550.5</v>
      </c>
      <c r="J6196" s="260">
        <v>1032.5</v>
      </c>
      <c r="K6196" s="260">
        <v>56</v>
      </c>
      <c r="L6196" s="260">
        <v>462</v>
      </c>
      <c r="M6196" s="260">
        <v>26</v>
      </c>
      <c r="N6196" s="260">
        <v>7070</v>
      </c>
    </row>
    <row r="6197" spans="1:14" x14ac:dyDescent="0.25">
      <c r="A6197" s="263">
        <v>42721</v>
      </c>
      <c r="B6197">
        <v>3.114853171</v>
      </c>
      <c r="C6197">
        <v>487.88692780000002</v>
      </c>
      <c r="D6197">
        <v>113.1999939</v>
      </c>
      <c r="E6197">
        <v>2.7950388570000002</v>
      </c>
      <c r="F6197" s="260">
        <v>420.625</v>
      </c>
      <c r="G6197" s="260">
        <v>291.25</v>
      </c>
      <c r="H6197" s="260">
        <v>129.375</v>
      </c>
      <c r="I6197" s="260">
        <v>1812.875</v>
      </c>
      <c r="J6197" s="260">
        <v>1241.875</v>
      </c>
      <c r="K6197" s="260">
        <v>63.5</v>
      </c>
      <c r="L6197" s="260">
        <v>507.5</v>
      </c>
      <c r="M6197" s="260">
        <v>29.75</v>
      </c>
      <c r="N6197" s="260">
        <v>7467.5</v>
      </c>
    </row>
    <row r="6198" spans="1:14" x14ac:dyDescent="0.25">
      <c r="A6198" s="263">
        <v>42722</v>
      </c>
      <c r="B6198">
        <v>109.01986100000001</v>
      </c>
      <c r="C6198">
        <v>19547.435509999999</v>
      </c>
      <c r="D6198">
        <v>4452.9816339999998</v>
      </c>
      <c r="E6198">
        <v>3958.3365659999999</v>
      </c>
      <c r="F6198" s="260">
        <v>472.75</v>
      </c>
      <c r="G6198" s="260">
        <v>331.5</v>
      </c>
      <c r="H6198" s="260">
        <v>141.25</v>
      </c>
      <c r="I6198" s="260">
        <v>2075.25</v>
      </c>
      <c r="J6198" s="260">
        <v>1451.25</v>
      </c>
      <c r="K6198" s="260">
        <v>71</v>
      </c>
      <c r="L6198" s="260">
        <v>553</v>
      </c>
      <c r="M6198" s="260">
        <v>33.5</v>
      </c>
      <c r="N6198" s="260">
        <v>7865</v>
      </c>
    </row>
    <row r="6199" spans="1:14" x14ac:dyDescent="0.25">
      <c r="A6199" s="263">
        <v>42723</v>
      </c>
      <c r="B6199">
        <v>18.632485330000002</v>
      </c>
      <c r="C6199">
        <v>3763.2179679999999</v>
      </c>
      <c r="D6199">
        <v>844.96830369999998</v>
      </c>
      <c r="E6199">
        <v>104.5154801</v>
      </c>
      <c r="F6199" s="260">
        <v>524.875</v>
      </c>
      <c r="G6199" s="260">
        <v>371.75</v>
      </c>
      <c r="H6199" s="260">
        <v>153.125</v>
      </c>
      <c r="I6199" s="260">
        <v>2337.625</v>
      </c>
      <c r="J6199" s="260">
        <v>1660.625</v>
      </c>
      <c r="K6199" s="260">
        <v>78.5</v>
      </c>
      <c r="L6199" s="260">
        <v>598.5</v>
      </c>
      <c r="M6199" s="260">
        <v>37.25</v>
      </c>
      <c r="N6199" s="260">
        <v>8262.5</v>
      </c>
    </row>
    <row r="6200" spans="1:14" x14ac:dyDescent="0.25">
      <c r="A6200" s="263">
        <v>42724</v>
      </c>
      <c r="B6200">
        <v>5.3802009320000002</v>
      </c>
      <c r="C6200">
        <v>1208.6083369999999</v>
      </c>
      <c r="D6200">
        <v>268.21808099999998</v>
      </c>
      <c r="E6200">
        <v>7.3206469070000004</v>
      </c>
      <c r="F6200" s="260">
        <v>577</v>
      </c>
      <c r="G6200" s="260">
        <v>412</v>
      </c>
      <c r="H6200" s="260">
        <v>165</v>
      </c>
      <c r="I6200" s="260">
        <v>2600</v>
      </c>
      <c r="J6200" s="260">
        <v>1870</v>
      </c>
      <c r="K6200" s="260">
        <v>86</v>
      </c>
      <c r="L6200" s="260">
        <v>644</v>
      </c>
      <c r="M6200" s="260">
        <v>41</v>
      </c>
      <c r="N6200" s="260">
        <v>8660</v>
      </c>
    </row>
    <row r="6201" spans="1:14" x14ac:dyDescent="0.25">
      <c r="A6201" s="263">
        <v>42725</v>
      </c>
      <c r="B6201">
        <v>3.624556417</v>
      </c>
      <c r="C6201">
        <v>803.57285660000002</v>
      </c>
      <c r="D6201">
        <v>183.74239309999999</v>
      </c>
      <c r="E6201">
        <v>3.5959716780000002</v>
      </c>
      <c r="F6201" s="260">
        <v>586.73333333333301</v>
      </c>
      <c r="G6201" s="260">
        <v>407.46666666666698</v>
      </c>
      <c r="H6201" s="260">
        <v>179.26666666666699</v>
      </c>
      <c r="I6201" s="260">
        <v>2566</v>
      </c>
      <c r="J6201" s="260">
        <v>1800.06666666667</v>
      </c>
      <c r="K6201" s="260">
        <v>83.066666666666706</v>
      </c>
      <c r="L6201" s="260">
        <v>682.86666666666702</v>
      </c>
      <c r="M6201" s="260">
        <v>43</v>
      </c>
      <c r="N6201" s="260">
        <v>8972.6666666666697</v>
      </c>
    </row>
    <row r="6202" spans="1:14" x14ac:dyDescent="0.25">
      <c r="A6202" s="263">
        <v>42726</v>
      </c>
      <c r="B6202">
        <v>2.9166352419999999</v>
      </c>
      <c r="C6202">
        <v>638.05712540000002</v>
      </c>
      <c r="D6202">
        <v>150.30798050000001</v>
      </c>
      <c r="E6202">
        <v>2.333248717</v>
      </c>
      <c r="F6202" s="260">
        <v>596.46666666666704</v>
      </c>
      <c r="G6202" s="260">
        <v>402.933333333333</v>
      </c>
      <c r="H6202" s="260">
        <v>193.53333333333299</v>
      </c>
      <c r="I6202" s="260">
        <v>2532</v>
      </c>
      <c r="J6202" s="260">
        <v>1730.13333333333</v>
      </c>
      <c r="K6202" s="260">
        <v>80.133333333333297</v>
      </c>
      <c r="L6202" s="260">
        <v>721.73333333333301</v>
      </c>
      <c r="M6202" s="260">
        <v>45</v>
      </c>
      <c r="N6202" s="260">
        <v>9285.3333333333303</v>
      </c>
    </row>
    <row r="6203" spans="1:14" x14ac:dyDescent="0.25">
      <c r="A6203" s="263">
        <v>42727</v>
      </c>
      <c r="B6203">
        <v>2.321981455</v>
      </c>
      <c r="C6203">
        <v>501.14675590000002</v>
      </c>
      <c r="D6203">
        <v>121.6153577</v>
      </c>
      <c r="E6203">
        <v>1.3984495779999999</v>
      </c>
      <c r="F6203" s="260">
        <v>606.20000000000005</v>
      </c>
      <c r="G6203" s="260">
        <v>398.4</v>
      </c>
      <c r="H6203" s="260">
        <v>207.8</v>
      </c>
      <c r="I6203" s="260">
        <v>2498</v>
      </c>
      <c r="J6203" s="260">
        <v>1660.2</v>
      </c>
      <c r="K6203" s="260">
        <v>77.2</v>
      </c>
      <c r="L6203" s="260">
        <v>760.6</v>
      </c>
      <c r="M6203" s="260">
        <v>47</v>
      </c>
      <c r="N6203" s="260">
        <v>9598</v>
      </c>
    </row>
    <row r="6204" spans="1:14" x14ac:dyDescent="0.25">
      <c r="A6204" s="263">
        <v>42728</v>
      </c>
      <c r="B6204">
        <v>4.3891112870000004</v>
      </c>
      <c r="C6204">
        <v>934.39614619999998</v>
      </c>
      <c r="D6204">
        <v>233.57375529999999</v>
      </c>
      <c r="E6204">
        <v>4.9211137410000001</v>
      </c>
      <c r="F6204" s="260">
        <v>615.93333333333305</v>
      </c>
      <c r="G6204" s="260">
        <v>393.86666666666702</v>
      </c>
      <c r="H6204" s="260">
        <v>222.066666666667</v>
      </c>
      <c r="I6204" s="260">
        <v>2464</v>
      </c>
      <c r="J6204" s="260">
        <v>1590.2666666666701</v>
      </c>
      <c r="K6204" s="260">
        <v>74.266666666666694</v>
      </c>
      <c r="L6204" s="260">
        <v>799.46666666666704</v>
      </c>
      <c r="M6204" s="260">
        <v>49</v>
      </c>
      <c r="N6204" s="260">
        <v>9910.6666666666697</v>
      </c>
    </row>
    <row r="6205" spans="1:14" x14ac:dyDescent="0.25">
      <c r="A6205" s="263">
        <v>42729</v>
      </c>
      <c r="B6205">
        <v>6.90931067</v>
      </c>
      <c r="C6205">
        <v>1450.6235939999999</v>
      </c>
      <c r="D6205">
        <v>373.50075249999998</v>
      </c>
      <c r="E6205">
        <v>12.875576969999999</v>
      </c>
      <c r="F6205" s="260">
        <v>625.66666666666697</v>
      </c>
      <c r="G6205" s="260">
        <v>389.33333333333297</v>
      </c>
      <c r="H6205" s="260">
        <v>236.333333333333</v>
      </c>
      <c r="I6205" s="260">
        <v>2430</v>
      </c>
      <c r="J6205" s="260">
        <v>1520.3333333333301</v>
      </c>
      <c r="K6205" s="260">
        <v>71.3333333333333</v>
      </c>
      <c r="L6205" s="260">
        <v>838.33333333333303</v>
      </c>
      <c r="M6205" s="260">
        <v>51</v>
      </c>
      <c r="N6205" s="260">
        <v>10223.333333333299</v>
      </c>
    </row>
    <row r="6206" spans="1:14" x14ac:dyDescent="0.25">
      <c r="A6206" s="263">
        <v>42730</v>
      </c>
      <c r="B6206">
        <v>6.0314884129999999</v>
      </c>
      <c r="C6206">
        <v>1248.604955</v>
      </c>
      <c r="D6206">
        <v>331.12002849999999</v>
      </c>
      <c r="E6206">
        <v>9.3049157190000003</v>
      </c>
      <c r="F6206" s="260">
        <v>635.4</v>
      </c>
      <c r="G6206" s="260">
        <v>384.8</v>
      </c>
      <c r="H6206" s="260">
        <v>250.6</v>
      </c>
      <c r="I6206" s="260">
        <v>2396</v>
      </c>
      <c r="J6206" s="260">
        <v>1450.4</v>
      </c>
      <c r="K6206" s="260">
        <v>68.400000000000006</v>
      </c>
      <c r="L6206" s="260">
        <v>877.2</v>
      </c>
      <c r="M6206" s="260">
        <v>53</v>
      </c>
      <c r="N6206" s="260">
        <v>10536</v>
      </c>
    </row>
    <row r="6207" spans="1:14" x14ac:dyDescent="0.25">
      <c r="A6207" s="263">
        <v>42731</v>
      </c>
      <c r="B6207">
        <v>39.360417339999998</v>
      </c>
      <c r="C6207">
        <v>8032.5480170000001</v>
      </c>
      <c r="D6207">
        <v>2193.9307699999999</v>
      </c>
      <c r="E6207">
        <v>475.68879559999999</v>
      </c>
      <c r="F6207" s="260">
        <v>645.13333333333298</v>
      </c>
      <c r="G6207" s="260">
        <v>380.26666666666699</v>
      </c>
      <c r="H6207" s="260">
        <v>264.86666666666702</v>
      </c>
      <c r="I6207" s="260">
        <v>2362</v>
      </c>
      <c r="J6207" s="260">
        <v>1380.4666666666701</v>
      </c>
      <c r="K6207" s="260">
        <v>65.466666666666697</v>
      </c>
      <c r="L6207" s="260">
        <v>916.06666666666695</v>
      </c>
      <c r="M6207" s="260">
        <v>55</v>
      </c>
      <c r="N6207" s="260">
        <v>10848.666666666701</v>
      </c>
    </row>
    <row r="6208" spans="1:14" x14ac:dyDescent="0.25">
      <c r="A6208" s="263">
        <v>42732</v>
      </c>
      <c r="B6208">
        <v>13.79030449</v>
      </c>
      <c r="C6208">
        <v>2773.7708130000001</v>
      </c>
      <c r="D6208">
        <v>780.26204740000003</v>
      </c>
      <c r="E6208">
        <v>51.630055230000004</v>
      </c>
      <c r="F6208" s="260">
        <v>654.86666666666702</v>
      </c>
      <c r="G6208" s="260">
        <v>375.73333333333301</v>
      </c>
      <c r="H6208" s="260">
        <v>279.13333333333298</v>
      </c>
      <c r="I6208" s="260">
        <v>2328</v>
      </c>
      <c r="J6208" s="260">
        <v>1310.5333333333299</v>
      </c>
      <c r="K6208" s="260">
        <v>62.533333333333303</v>
      </c>
      <c r="L6208" s="260">
        <v>954.93333333333305</v>
      </c>
      <c r="M6208" s="260">
        <v>57</v>
      </c>
      <c r="N6208" s="260">
        <v>11161.333333333299</v>
      </c>
    </row>
    <row r="6209" spans="1:14" x14ac:dyDescent="0.25">
      <c r="A6209" s="263">
        <v>42733</v>
      </c>
      <c r="B6209">
        <v>5.5501020140000001</v>
      </c>
      <c r="C6209">
        <v>1100.0390990000001</v>
      </c>
      <c r="D6209">
        <v>318.69484979999999</v>
      </c>
      <c r="E6209">
        <v>7.3076658139999999</v>
      </c>
      <c r="F6209" s="260">
        <v>664.6</v>
      </c>
      <c r="G6209" s="260">
        <v>371.2</v>
      </c>
      <c r="H6209" s="260">
        <v>293.39999999999998</v>
      </c>
      <c r="I6209" s="260">
        <v>2294</v>
      </c>
      <c r="J6209" s="260">
        <v>1240.5999999999999</v>
      </c>
      <c r="K6209" s="260">
        <v>59.6</v>
      </c>
      <c r="L6209" s="260">
        <v>993.8</v>
      </c>
      <c r="M6209" s="260">
        <v>59</v>
      </c>
      <c r="N6209" s="260">
        <v>11474</v>
      </c>
    </row>
    <row r="6210" spans="1:14" x14ac:dyDescent="0.25">
      <c r="A6210" s="263">
        <v>42734</v>
      </c>
      <c r="B6210">
        <v>3.9077248870000001</v>
      </c>
      <c r="C6210">
        <v>763.03799230000004</v>
      </c>
      <c r="D6210">
        <v>227.67343049999999</v>
      </c>
      <c r="E6210">
        <v>3.7687252089999999</v>
      </c>
      <c r="F6210" s="260">
        <v>674.33333333333303</v>
      </c>
      <c r="G6210" s="260">
        <v>366.66666666666703</v>
      </c>
      <c r="H6210" s="260">
        <v>307.66666666666703</v>
      </c>
      <c r="I6210" s="260">
        <v>2260</v>
      </c>
      <c r="J6210" s="260">
        <v>1170.6666666666699</v>
      </c>
      <c r="K6210" s="260">
        <v>56.6666666666667</v>
      </c>
      <c r="L6210" s="260">
        <v>1032.6666666666699</v>
      </c>
      <c r="M6210" s="260">
        <v>61</v>
      </c>
      <c r="N6210" s="260">
        <v>11786.666666666701</v>
      </c>
    </row>
    <row r="6211" spans="1:14" x14ac:dyDescent="0.25">
      <c r="A6211" s="263">
        <v>42735</v>
      </c>
      <c r="B6211">
        <v>3.02990263</v>
      </c>
      <c r="C6211">
        <v>582.73026519999996</v>
      </c>
      <c r="D6211">
        <v>179.07742590000001</v>
      </c>
      <c r="E6211">
        <v>2.296959288</v>
      </c>
      <c r="F6211" s="260">
        <v>684.06666666666695</v>
      </c>
      <c r="G6211" s="260">
        <v>362.13333333333298</v>
      </c>
      <c r="H6211" s="260">
        <v>321.933333333333</v>
      </c>
      <c r="I6211" s="260">
        <v>2226</v>
      </c>
      <c r="J6211" s="260">
        <v>1100.7333333333299</v>
      </c>
      <c r="K6211" s="260">
        <v>53.733333333333299</v>
      </c>
      <c r="L6211" s="260">
        <v>1071.5333333333299</v>
      </c>
      <c r="M6211" s="260">
        <v>63</v>
      </c>
      <c r="N6211" s="260">
        <v>12099.333333333299</v>
      </c>
    </row>
    <row r="6212" spans="1:14" x14ac:dyDescent="0.25">
      <c r="A6212" s="263">
        <v>42736</v>
      </c>
      <c r="B6212">
        <v>2.5258627530000002</v>
      </c>
      <c r="C6212">
        <v>478.37011580000001</v>
      </c>
      <c r="D6212">
        <v>151.41112509999999</v>
      </c>
      <c r="E6212">
        <v>1.5456682340000001</v>
      </c>
      <c r="F6212" s="260">
        <v>693.8</v>
      </c>
      <c r="G6212" s="260">
        <v>357.6</v>
      </c>
      <c r="H6212" s="260">
        <v>336.2</v>
      </c>
      <c r="I6212" s="260">
        <v>2192</v>
      </c>
      <c r="J6212" s="260">
        <v>1030.8</v>
      </c>
      <c r="K6212" s="260">
        <v>50.8</v>
      </c>
      <c r="L6212" s="260">
        <v>1110.4000000000001</v>
      </c>
      <c r="M6212" s="260">
        <v>65</v>
      </c>
      <c r="N6212" s="260">
        <v>12412</v>
      </c>
    </row>
    <row r="6213" spans="1:14" x14ac:dyDescent="0.25">
      <c r="A6213" s="263">
        <v>42737</v>
      </c>
      <c r="B6213">
        <v>2.2851695539999999</v>
      </c>
      <c r="C6213">
        <v>426.07260550000001</v>
      </c>
      <c r="D6213">
        <v>138.9046712</v>
      </c>
      <c r="E6213">
        <v>1.2195722069999999</v>
      </c>
      <c r="F6213" s="260">
        <v>703.53333333333296</v>
      </c>
      <c r="G6213" s="260">
        <v>353.066666666667</v>
      </c>
      <c r="H6213" s="260">
        <v>350.46666666666698</v>
      </c>
      <c r="I6213" s="260">
        <v>2158</v>
      </c>
      <c r="J6213" s="260">
        <v>960.86666666666702</v>
      </c>
      <c r="K6213" s="260">
        <v>47.866666666666703</v>
      </c>
      <c r="L6213" s="260">
        <v>1149.2666666666701</v>
      </c>
      <c r="M6213" s="260">
        <v>67</v>
      </c>
      <c r="N6213" s="260">
        <v>12724.666666666701</v>
      </c>
    </row>
    <row r="6214" spans="1:14" x14ac:dyDescent="0.25">
      <c r="A6214" s="263">
        <v>42738</v>
      </c>
      <c r="B6214">
        <v>12.969115929999999</v>
      </c>
      <c r="C6214">
        <v>2380.009153</v>
      </c>
      <c r="D6214">
        <v>799.23785090000001</v>
      </c>
      <c r="E6214">
        <v>43.104134620000004</v>
      </c>
      <c r="F6214" s="260">
        <v>713.26666666666699</v>
      </c>
      <c r="G6214" s="260">
        <v>348.53333333333302</v>
      </c>
      <c r="H6214" s="260">
        <v>364.73333333333301</v>
      </c>
      <c r="I6214" s="260">
        <v>2124</v>
      </c>
      <c r="J6214" s="260">
        <v>890.93333333333305</v>
      </c>
      <c r="K6214" s="260">
        <v>44.933333333333302</v>
      </c>
      <c r="L6214" s="260">
        <v>1188.13333333333</v>
      </c>
      <c r="M6214" s="260">
        <v>69</v>
      </c>
      <c r="N6214" s="260">
        <v>13037.333333333299</v>
      </c>
    </row>
    <row r="6215" spans="1:14" x14ac:dyDescent="0.25">
      <c r="A6215" s="263">
        <v>42739</v>
      </c>
      <c r="B6215">
        <v>59.182210249999997</v>
      </c>
      <c r="C6215">
        <v>10686.8868</v>
      </c>
      <c r="D6215">
        <v>3696.9469640000002</v>
      </c>
      <c r="E6215">
        <v>1021.115692</v>
      </c>
      <c r="F6215" s="260">
        <v>723</v>
      </c>
      <c r="G6215" s="260">
        <v>344</v>
      </c>
      <c r="H6215" s="260">
        <v>379</v>
      </c>
      <c r="I6215" s="260">
        <v>2090</v>
      </c>
      <c r="J6215" s="260">
        <v>821</v>
      </c>
      <c r="K6215" s="260">
        <v>42</v>
      </c>
      <c r="L6215" s="260">
        <v>1227</v>
      </c>
      <c r="M6215" s="260">
        <v>71</v>
      </c>
      <c r="N6215" s="260">
        <v>13350</v>
      </c>
    </row>
    <row r="6216" spans="1:14" x14ac:dyDescent="0.25">
      <c r="A6216" s="263">
        <v>42740</v>
      </c>
      <c r="B6216">
        <v>11.496639890000001</v>
      </c>
      <c r="C6216">
        <v>2122.371697</v>
      </c>
      <c r="D6216">
        <v>635.88375099999996</v>
      </c>
      <c r="E6216">
        <v>32.978452699999998</v>
      </c>
      <c r="F6216" s="260">
        <v>640.16666666666697</v>
      </c>
      <c r="G6216" s="260">
        <v>306</v>
      </c>
      <c r="H6216" s="260">
        <v>334.16666666666703</v>
      </c>
      <c r="I6216" s="260">
        <v>2136.6666666666702</v>
      </c>
      <c r="J6216" s="260">
        <v>1020.83333333333</v>
      </c>
      <c r="K6216" s="260">
        <v>41.1666666666667</v>
      </c>
      <c r="L6216" s="260">
        <v>1074.6666666666699</v>
      </c>
      <c r="M6216" s="260">
        <v>64.1666666666667</v>
      </c>
      <c r="N6216" s="260">
        <v>12296.666666666701</v>
      </c>
    </row>
    <row r="6217" spans="1:14" x14ac:dyDescent="0.25">
      <c r="A6217" s="263">
        <v>42741</v>
      </c>
      <c r="B6217">
        <v>5.0120819210000001</v>
      </c>
      <c r="C6217">
        <v>945.47913359999995</v>
      </c>
      <c r="D6217">
        <v>241.34978799999999</v>
      </c>
      <c r="E6217">
        <v>5.558202283</v>
      </c>
      <c r="F6217" s="260">
        <v>557.33333333333303</v>
      </c>
      <c r="G6217" s="260">
        <v>268</v>
      </c>
      <c r="H6217" s="260">
        <v>289.33333333333297</v>
      </c>
      <c r="I6217" s="260">
        <v>2183.3333333333298</v>
      </c>
      <c r="J6217" s="260">
        <v>1220.6666666666699</v>
      </c>
      <c r="K6217" s="260">
        <v>40.3333333333333</v>
      </c>
      <c r="L6217" s="260">
        <v>922.33333333333303</v>
      </c>
      <c r="M6217" s="260">
        <v>57.3333333333333</v>
      </c>
      <c r="N6217" s="260">
        <v>11243.333333333299</v>
      </c>
    </row>
    <row r="6218" spans="1:14" x14ac:dyDescent="0.25">
      <c r="A6218" s="263">
        <v>42742</v>
      </c>
      <c r="B6218">
        <v>3.114853171</v>
      </c>
      <c r="C6218">
        <v>600.14499020000005</v>
      </c>
      <c r="D6218">
        <v>127.69901249999999</v>
      </c>
      <c r="E6218">
        <v>2.3279969889999999</v>
      </c>
      <c r="F6218" s="260">
        <v>474.5</v>
      </c>
      <c r="G6218" s="260">
        <v>230</v>
      </c>
      <c r="H6218" s="260">
        <v>244.5</v>
      </c>
      <c r="I6218" s="260">
        <v>2230</v>
      </c>
      <c r="J6218" s="260">
        <v>1420.5</v>
      </c>
      <c r="K6218" s="260">
        <v>39.5</v>
      </c>
      <c r="L6218" s="260">
        <v>770</v>
      </c>
      <c r="M6218" s="260">
        <v>50.5</v>
      </c>
      <c r="N6218" s="260">
        <v>10190</v>
      </c>
    </row>
    <row r="6219" spans="1:14" x14ac:dyDescent="0.25">
      <c r="A6219" s="263">
        <v>42743</v>
      </c>
      <c r="B6219">
        <v>3.199803712</v>
      </c>
      <c r="C6219">
        <v>629.41418940000005</v>
      </c>
      <c r="D6219">
        <v>108.28135760000001</v>
      </c>
      <c r="E6219">
        <v>2.4424671419999999</v>
      </c>
      <c r="F6219" s="260">
        <v>391.66666666666703</v>
      </c>
      <c r="G6219" s="260">
        <v>192</v>
      </c>
      <c r="H6219" s="260">
        <v>199.666666666667</v>
      </c>
      <c r="I6219" s="260">
        <v>2276.6666666666702</v>
      </c>
      <c r="J6219" s="260">
        <v>1620.3333333333301</v>
      </c>
      <c r="K6219" s="260">
        <v>38.6666666666667</v>
      </c>
      <c r="L6219" s="260">
        <v>617.66666666666697</v>
      </c>
      <c r="M6219" s="260">
        <v>43.6666666666667</v>
      </c>
      <c r="N6219" s="260">
        <v>9136.6666666666697</v>
      </c>
    </row>
    <row r="6220" spans="1:14" x14ac:dyDescent="0.25">
      <c r="A6220" s="263">
        <v>42744</v>
      </c>
      <c r="B6220">
        <v>2.6589519340000001</v>
      </c>
      <c r="C6220">
        <v>533.74737540000001</v>
      </c>
      <c r="D6220">
        <v>70.949346250000005</v>
      </c>
      <c r="E6220">
        <v>1.65242684</v>
      </c>
      <c r="F6220" s="260">
        <v>308.83333333333297</v>
      </c>
      <c r="G6220" s="260">
        <v>154</v>
      </c>
      <c r="H6220" s="260">
        <v>154.833333333333</v>
      </c>
      <c r="I6220" s="260">
        <v>2323.3333333333298</v>
      </c>
      <c r="J6220" s="260">
        <v>1820.1666666666699</v>
      </c>
      <c r="K6220" s="260">
        <v>37.8333333333333</v>
      </c>
      <c r="L6220" s="260">
        <v>465.33333333333297</v>
      </c>
      <c r="M6220" s="260">
        <v>36.8333333333333</v>
      </c>
      <c r="N6220" s="260">
        <v>8083.3333333333303</v>
      </c>
    </row>
    <row r="6221" spans="1:14" x14ac:dyDescent="0.25">
      <c r="A6221" s="263">
        <v>42745</v>
      </c>
      <c r="B6221">
        <v>2.1690704809999999</v>
      </c>
      <c r="C6221">
        <v>444.15622430000002</v>
      </c>
      <c r="D6221">
        <v>42.35413784</v>
      </c>
      <c r="E6221">
        <v>1.0777014490000001</v>
      </c>
      <c r="F6221" s="260">
        <v>226</v>
      </c>
      <c r="G6221" s="260">
        <v>116</v>
      </c>
      <c r="H6221" s="260">
        <v>110</v>
      </c>
      <c r="I6221" s="260">
        <v>2370</v>
      </c>
      <c r="J6221" s="260">
        <v>2020</v>
      </c>
      <c r="K6221" s="260">
        <v>37</v>
      </c>
      <c r="L6221" s="260">
        <v>313</v>
      </c>
      <c r="M6221" s="260">
        <v>30</v>
      </c>
      <c r="N6221" s="260">
        <v>7030</v>
      </c>
    </row>
    <row r="6222" spans="1:14" x14ac:dyDescent="0.25">
      <c r="A6222" s="263">
        <v>42746</v>
      </c>
      <c r="B6222">
        <v>7.5605981519999998</v>
      </c>
      <c r="C6222">
        <v>1502.442065</v>
      </c>
      <c r="D6222">
        <v>159.71612379999999</v>
      </c>
      <c r="E6222">
        <v>14.41496882</v>
      </c>
      <c r="F6222" s="260">
        <v>244.5</v>
      </c>
      <c r="G6222" s="260">
        <v>131.5</v>
      </c>
      <c r="H6222" s="260">
        <v>113</v>
      </c>
      <c r="I6222" s="260">
        <v>2300</v>
      </c>
      <c r="J6222" s="260">
        <v>1867.75</v>
      </c>
      <c r="K6222" s="260">
        <v>35.125</v>
      </c>
      <c r="L6222" s="260">
        <v>397.125</v>
      </c>
      <c r="M6222" s="260">
        <v>36.875</v>
      </c>
      <c r="N6222" s="260">
        <v>7315</v>
      </c>
    </row>
    <row r="6223" spans="1:14" x14ac:dyDescent="0.25">
      <c r="A6223" s="263">
        <v>42747</v>
      </c>
      <c r="B6223">
        <v>36.245564170000002</v>
      </c>
      <c r="C6223">
        <v>6983.5053399999997</v>
      </c>
      <c r="D6223">
        <v>823.61520370000005</v>
      </c>
      <c r="E6223">
        <v>386.82604550000002</v>
      </c>
      <c r="F6223" s="260">
        <v>263</v>
      </c>
      <c r="G6223" s="260">
        <v>147</v>
      </c>
      <c r="H6223" s="260">
        <v>116</v>
      </c>
      <c r="I6223" s="260">
        <v>2230</v>
      </c>
      <c r="J6223" s="260">
        <v>1715.5</v>
      </c>
      <c r="K6223" s="260">
        <v>33.25</v>
      </c>
      <c r="L6223" s="260">
        <v>481.25</v>
      </c>
      <c r="M6223" s="260">
        <v>43.75</v>
      </c>
      <c r="N6223" s="260">
        <v>7600</v>
      </c>
    </row>
    <row r="6224" spans="1:14" x14ac:dyDescent="0.25">
      <c r="A6224" s="263">
        <v>42748</v>
      </c>
      <c r="B6224">
        <v>29.732689359999998</v>
      </c>
      <c r="C6224">
        <v>5548.8334189999996</v>
      </c>
      <c r="D6224">
        <v>723.14657750000003</v>
      </c>
      <c r="E6224">
        <v>239.4016312</v>
      </c>
      <c r="F6224" s="260">
        <v>281.5</v>
      </c>
      <c r="G6224" s="260">
        <v>162.5</v>
      </c>
      <c r="H6224" s="260">
        <v>119</v>
      </c>
      <c r="I6224" s="260">
        <v>2160</v>
      </c>
      <c r="J6224" s="260">
        <v>1563.25</v>
      </c>
      <c r="K6224" s="260">
        <v>31.375</v>
      </c>
      <c r="L6224" s="260">
        <v>565.375</v>
      </c>
      <c r="M6224" s="260">
        <v>50.625</v>
      </c>
      <c r="N6224" s="260">
        <v>7885</v>
      </c>
    </row>
    <row r="6225" spans="1:14" x14ac:dyDescent="0.25">
      <c r="A6225" s="263">
        <v>42749</v>
      </c>
      <c r="B6225">
        <v>12.60099692</v>
      </c>
      <c r="C6225">
        <v>2275.4376200000002</v>
      </c>
      <c r="D6225">
        <v>326.61784019999999</v>
      </c>
      <c r="E6225">
        <v>39.059697800000002</v>
      </c>
      <c r="F6225" s="260">
        <v>300</v>
      </c>
      <c r="G6225" s="260">
        <v>178</v>
      </c>
      <c r="H6225" s="260">
        <v>122</v>
      </c>
      <c r="I6225" s="260">
        <v>2090</v>
      </c>
      <c r="J6225" s="260">
        <v>1411</v>
      </c>
      <c r="K6225" s="260">
        <v>29.5</v>
      </c>
      <c r="L6225" s="260">
        <v>649.5</v>
      </c>
      <c r="M6225" s="260">
        <v>57.5</v>
      </c>
      <c r="N6225" s="260">
        <v>8170</v>
      </c>
    </row>
    <row r="6226" spans="1:14" x14ac:dyDescent="0.25">
      <c r="A6226" s="263">
        <v>42750</v>
      </c>
      <c r="B6226">
        <v>20.841199400000001</v>
      </c>
      <c r="C6226">
        <v>3637.3728489999999</v>
      </c>
      <c r="D6226">
        <v>573.51646159999996</v>
      </c>
      <c r="E6226">
        <v>120.33144129999999</v>
      </c>
      <c r="F6226" s="260">
        <v>318.5</v>
      </c>
      <c r="G6226" s="260">
        <v>193.5</v>
      </c>
      <c r="H6226" s="260">
        <v>125</v>
      </c>
      <c r="I6226" s="260">
        <v>2020</v>
      </c>
      <c r="J6226" s="260">
        <v>1258.75</v>
      </c>
      <c r="K6226" s="260">
        <v>27.625</v>
      </c>
      <c r="L6226" s="260">
        <v>733.625</v>
      </c>
      <c r="M6226" s="260">
        <v>64.375</v>
      </c>
      <c r="N6226" s="260">
        <v>8455</v>
      </c>
    </row>
    <row r="6227" spans="1:14" x14ac:dyDescent="0.25">
      <c r="A6227" s="263">
        <v>42751</v>
      </c>
      <c r="B6227">
        <v>10.30733231</v>
      </c>
      <c r="C6227">
        <v>1736.579348</v>
      </c>
      <c r="D6227">
        <v>300.11653339999998</v>
      </c>
      <c r="E6227">
        <v>26.389404410000001</v>
      </c>
      <c r="F6227" s="260">
        <v>337</v>
      </c>
      <c r="G6227" s="260">
        <v>209</v>
      </c>
      <c r="H6227" s="260">
        <v>128</v>
      </c>
      <c r="I6227" s="260">
        <v>1950</v>
      </c>
      <c r="J6227" s="260">
        <v>1106.5</v>
      </c>
      <c r="K6227" s="260">
        <v>25.75</v>
      </c>
      <c r="L6227" s="260">
        <v>817.75</v>
      </c>
      <c r="M6227" s="260">
        <v>71.25</v>
      </c>
      <c r="N6227" s="260">
        <v>8740</v>
      </c>
    </row>
    <row r="6228" spans="1:14" x14ac:dyDescent="0.25">
      <c r="A6228" s="263">
        <v>42752</v>
      </c>
      <c r="B6228">
        <v>33.697047939999997</v>
      </c>
      <c r="C6228">
        <v>5473.4788909999997</v>
      </c>
      <c r="D6228">
        <v>1035.011567</v>
      </c>
      <c r="E6228">
        <v>325.47648470000001</v>
      </c>
      <c r="F6228" s="260">
        <v>355.5</v>
      </c>
      <c r="G6228" s="260">
        <v>224.5</v>
      </c>
      <c r="H6228" s="260">
        <v>131</v>
      </c>
      <c r="I6228" s="260">
        <v>1880</v>
      </c>
      <c r="J6228" s="260">
        <v>954.25</v>
      </c>
      <c r="K6228" s="260">
        <v>23.875</v>
      </c>
      <c r="L6228" s="260">
        <v>901.875</v>
      </c>
      <c r="M6228" s="260">
        <v>78.125</v>
      </c>
      <c r="N6228" s="260">
        <v>9025</v>
      </c>
    </row>
    <row r="6229" spans="1:14" x14ac:dyDescent="0.25">
      <c r="A6229" s="263">
        <v>42753</v>
      </c>
      <c r="B6229">
        <v>22.313675440000001</v>
      </c>
      <c r="C6229">
        <v>3489.50182</v>
      </c>
      <c r="D6229">
        <v>721.03518269999995</v>
      </c>
      <c r="E6229">
        <v>136.3907825</v>
      </c>
      <c r="F6229" s="260">
        <v>374</v>
      </c>
      <c r="G6229" s="260">
        <v>240</v>
      </c>
      <c r="H6229" s="260">
        <v>134</v>
      </c>
      <c r="I6229" s="260">
        <v>1810</v>
      </c>
      <c r="J6229" s="260">
        <v>802</v>
      </c>
      <c r="K6229" s="260">
        <v>22</v>
      </c>
      <c r="L6229" s="260">
        <v>986</v>
      </c>
      <c r="M6229" s="260">
        <v>85</v>
      </c>
      <c r="N6229" s="260">
        <v>9310</v>
      </c>
    </row>
    <row r="6230" spans="1:14" x14ac:dyDescent="0.25">
      <c r="A6230" s="263">
        <v>42754</v>
      </c>
      <c r="B6230">
        <v>7.3057465290000003</v>
      </c>
      <c r="C6230">
        <v>1156.1782229999999</v>
      </c>
      <c r="D6230">
        <v>231.9720638</v>
      </c>
      <c r="E6230">
        <v>13.036620259999999</v>
      </c>
      <c r="F6230" s="260">
        <v>367.5</v>
      </c>
      <c r="G6230" s="260">
        <v>245</v>
      </c>
      <c r="H6230" s="260">
        <v>122.5</v>
      </c>
      <c r="I6230" s="260">
        <v>1831.6666666666699</v>
      </c>
      <c r="J6230" s="260">
        <v>845</v>
      </c>
      <c r="K6230" s="260">
        <v>28.3333333333333</v>
      </c>
      <c r="L6230" s="260">
        <v>958.5</v>
      </c>
      <c r="M6230" s="260">
        <v>87.3333333333333</v>
      </c>
      <c r="N6230" s="260">
        <v>9285</v>
      </c>
    </row>
    <row r="6231" spans="1:14" x14ac:dyDescent="0.25">
      <c r="A6231" s="263">
        <v>42755</v>
      </c>
      <c r="B6231">
        <v>31.14853171</v>
      </c>
      <c r="C6231">
        <v>4987.7520860000004</v>
      </c>
      <c r="D6231">
        <v>971.53516339999999</v>
      </c>
      <c r="E6231">
        <v>267.73845460000001</v>
      </c>
      <c r="F6231" s="260">
        <v>361</v>
      </c>
      <c r="G6231" s="260">
        <v>250</v>
      </c>
      <c r="H6231" s="260">
        <v>111</v>
      </c>
      <c r="I6231" s="260">
        <v>1853.3333333333301</v>
      </c>
      <c r="J6231" s="260">
        <v>888</v>
      </c>
      <c r="K6231" s="260">
        <v>34.6666666666667</v>
      </c>
      <c r="L6231" s="260">
        <v>931</v>
      </c>
      <c r="M6231" s="260">
        <v>89.6666666666667</v>
      </c>
      <c r="N6231" s="260">
        <v>9260</v>
      </c>
    </row>
    <row r="6232" spans="1:14" x14ac:dyDescent="0.25">
      <c r="A6232" s="263">
        <v>42756</v>
      </c>
      <c r="B6232">
        <v>28.60001548</v>
      </c>
      <c r="C6232">
        <v>4633.2025080000003</v>
      </c>
      <c r="D6232">
        <v>875.98415409999996</v>
      </c>
      <c r="E6232">
        <v>213.53454260000001</v>
      </c>
      <c r="F6232" s="260">
        <v>354.5</v>
      </c>
      <c r="G6232" s="260">
        <v>255</v>
      </c>
      <c r="H6232" s="260">
        <v>99.5</v>
      </c>
      <c r="I6232" s="260">
        <v>1875</v>
      </c>
      <c r="J6232" s="260">
        <v>931</v>
      </c>
      <c r="K6232" s="260">
        <v>41</v>
      </c>
      <c r="L6232" s="260">
        <v>903.5</v>
      </c>
      <c r="M6232" s="260">
        <v>92</v>
      </c>
      <c r="N6232" s="260">
        <v>9235</v>
      </c>
    </row>
    <row r="6233" spans="1:14" x14ac:dyDescent="0.25">
      <c r="A6233" s="263">
        <v>42757</v>
      </c>
      <c r="B6233">
        <v>9.7409953710000003</v>
      </c>
      <c r="C6233">
        <v>1596.2763930000001</v>
      </c>
      <c r="D6233">
        <v>292.884456</v>
      </c>
      <c r="E6233">
        <v>23.37428272</v>
      </c>
      <c r="F6233" s="260">
        <v>348</v>
      </c>
      <c r="G6233" s="260">
        <v>260</v>
      </c>
      <c r="H6233" s="260">
        <v>88</v>
      </c>
      <c r="I6233" s="260">
        <v>1896.6666666666699</v>
      </c>
      <c r="J6233" s="260">
        <v>974</v>
      </c>
      <c r="K6233" s="260">
        <v>47.3333333333333</v>
      </c>
      <c r="L6233" s="260">
        <v>876</v>
      </c>
      <c r="M6233" s="260">
        <v>94.3333333333333</v>
      </c>
      <c r="N6233" s="260">
        <v>9210</v>
      </c>
    </row>
    <row r="6234" spans="1:14" x14ac:dyDescent="0.25">
      <c r="A6234" s="263">
        <v>42758</v>
      </c>
      <c r="B6234">
        <v>11.496639890000001</v>
      </c>
      <c r="C6234">
        <v>1905.499082</v>
      </c>
      <c r="D6234">
        <v>339.21525789999998</v>
      </c>
      <c r="E6234">
        <v>31.705477120000001</v>
      </c>
      <c r="F6234" s="260">
        <v>341.5</v>
      </c>
      <c r="G6234" s="260">
        <v>265</v>
      </c>
      <c r="H6234" s="260">
        <v>76.5</v>
      </c>
      <c r="I6234" s="260">
        <v>1918.3333333333301</v>
      </c>
      <c r="J6234" s="260">
        <v>1017</v>
      </c>
      <c r="K6234" s="260">
        <v>53.6666666666667</v>
      </c>
      <c r="L6234" s="260">
        <v>848.5</v>
      </c>
      <c r="M6234" s="260">
        <v>96.6666666666667</v>
      </c>
      <c r="N6234" s="260">
        <v>9185</v>
      </c>
    </row>
    <row r="6235" spans="1:14" x14ac:dyDescent="0.25">
      <c r="A6235" s="263">
        <v>42759</v>
      </c>
      <c r="B6235">
        <v>22.964962929999999</v>
      </c>
      <c r="C6235">
        <v>3849.2952260000002</v>
      </c>
      <c r="D6235">
        <v>664.69788700000004</v>
      </c>
      <c r="E6235">
        <v>143.1566258</v>
      </c>
      <c r="F6235" s="260">
        <v>335</v>
      </c>
      <c r="G6235" s="260">
        <v>270</v>
      </c>
      <c r="H6235" s="260">
        <v>65</v>
      </c>
      <c r="I6235" s="260">
        <v>1940</v>
      </c>
      <c r="J6235" s="260">
        <v>1060</v>
      </c>
      <c r="K6235" s="260">
        <v>60</v>
      </c>
      <c r="L6235" s="260">
        <v>821</v>
      </c>
      <c r="M6235" s="260">
        <v>99</v>
      </c>
      <c r="N6235" s="260">
        <v>9160</v>
      </c>
    </row>
    <row r="6236" spans="1:14" x14ac:dyDescent="0.25">
      <c r="A6236" s="263">
        <v>42760</v>
      </c>
      <c r="B6236">
        <v>11.949709439999999</v>
      </c>
      <c r="C6236">
        <v>2038.3609510000001</v>
      </c>
      <c r="D6236">
        <v>324.48582429999999</v>
      </c>
      <c r="E6236">
        <v>34.15713435</v>
      </c>
      <c r="F6236" s="260">
        <v>314.28571428571399</v>
      </c>
      <c r="G6236" s="260">
        <v>249.71428571428601</v>
      </c>
      <c r="H6236" s="260">
        <v>64.571428571428598</v>
      </c>
      <c r="I6236" s="260">
        <v>1974.2857142857099</v>
      </c>
      <c r="J6236" s="260">
        <v>1181.42857142857</v>
      </c>
      <c r="K6236" s="260">
        <v>55.285714285714299</v>
      </c>
      <c r="L6236" s="260">
        <v>738.42857142857099</v>
      </c>
      <c r="M6236" s="260">
        <v>85.857142857142904</v>
      </c>
      <c r="N6236" s="260">
        <v>9067.1428571428605</v>
      </c>
    </row>
    <row r="6237" spans="1:14" x14ac:dyDescent="0.25">
      <c r="A6237" s="263">
        <v>42761</v>
      </c>
      <c r="B6237">
        <v>6.5978253530000002</v>
      </c>
      <c r="C6237">
        <v>1144.990382</v>
      </c>
      <c r="D6237">
        <v>167.3510124</v>
      </c>
      <c r="E6237">
        <v>10.21739037</v>
      </c>
      <c r="F6237" s="260">
        <v>293.57142857142901</v>
      </c>
      <c r="G6237" s="260">
        <v>229.42857142857099</v>
      </c>
      <c r="H6237" s="260">
        <v>64.142857142857096</v>
      </c>
      <c r="I6237" s="260">
        <v>2008.57142857143</v>
      </c>
      <c r="J6237" s="260">
        <v>1302.8571428571399</v>
      </c>
      <c r="K6237" s="260">
        <v>50.571428571428598</v>
      </c>
      <c r="L6237" s="260">
        <v>655.857142857143</v>
      </c>
      <c r="M6237" s="260">
        <v>72.714285714285694</v>
      </c>
      <c r="N6237" s="260">
        <v>8974.2857142857101</v>
      </c>
    </row>
    <row r="6238" spans="1:14" x14ac:dyDescent="0.25">
      <c r="A6238" s="263">
        <v>42762</v>
      </c>
      <c r="B6238">
        <v>4.8421808390000001</v>
      </c>
      <c r="C6238">
        <v>854.65875289999997</v>
      </c>
      <c r="D6238">
        <v>114.1537215</v>
      </c>
      <c r="E6238">
        <v>4.8421563369999996</v>
      </c>
      <c r="F6238" s="260">
        <v>272.857142857143</v>
      </c>
      <c r="G6238" s="260">
        <v>209.142857142857</v>
      </c>
      <c r="H6238" s="260">
        <v>63.714285714285701</v>
      </c>
      <c r="I6238" s="260">
        <v>2042.8571428571399</v>
      </c>
      <c r="J6238" s="260">
        <v>1424.2857142857099</v>
      </c>
      <c r="K6238" s="260">
        <v>45.857142857142897</v>
      </c>
      <c r="L6238" s="260">
        <v>573.28571428571399</v>
      </c>
      <c r="M6238" s="260">
        <v>59.571428571428598</v>
      </c>
      <c r="N6238" s="260">
        <v>8881.4285714285706</v>
      </c>
    </row>
    <row r="6239" spans="1:14" x14ac:dyDescent="0.25">
      <c r="A6239" s="263">
        <v>42763</v>
      </c>
      <c r="B6239">
        <v>3.9077248870000001</v>
      </c>
      <c r="C6239">
        <v>701.30040510000003</v>
      </c>
      <c r="D6239">
        <v>85.130344910000005</v>
      </c>
      <c r="E6239">
        <v>3.3156081149999999</v>
      </c>
      <c r="F6239" s="260">
        <v>252.142857142857</v>
      </c>
      <c r="G6239" s="260">
        <v>188.857142857143</v>
      </c>
      <c r="H6239" s="260">
        <v>63.285714285714299</v>
      </c>
      <c r="I6239" s="260">
        <v>2077.1428571428601</v>
      </c>
      <c r="J6239" s="260">
        <v>1545.7142857142901</v>
      </c>
      <c r="K6239" s="260">
        <v>41.142857142857103</v>
      </c>
      <c r="L6239" s="260">
        <v>490.71428571428601</v>
      </c>
      <c r="M6239" s="260">
        <v>46.428571428571402</v>
      </c>
      <c r="N6239" s="260">
        <v>8788.5714285714294</v>
      </c>
    </row>
    <row r="6240" spans="1:14" x14ac:dyDescent="0.25">
      <c r="A6240" s="263">
        <v>42764</v>
      </c>
      <c r="B6240">
        <v>3.454655335</v>
      </c>
      <c r="C6240">
        <v>630.22388939999996</v>
      </c>
      <c r="D6240">
        <v>69.077313989999993</v>
      </c>
      <c r="E6240">
        <v>2.6305168569999999</v>
      </c>
      <c r="F6240" s="260">
        <v>231.42857142857099</v>
      </c>
      <c r="G6240" s="260">
        <v>168.57142857142901</v>
      </c>
      <c r="H6240" s="260">
        <v>62.857142857142897</v>
      </c>
      <c r="I6240" s="260">
        <v>2111.4285714285702</v>
      </c>
      <c r="J6240" s="260">
        <v>1667.1428571428601</v>
      </c>
      <c r="K6240" s="260">
        <v>36.428571428571402</v>
      </c>
      <c r="L6240" s="260">
        <v>408.142857142857</v>
      </c>
      <c r="M6240" s="260">
        <v>33.285714285714299</v>
      </c>
      <c r="N6240" s="260">
        <v>8695.7142857142899</v>
      </c>
    </row>
    <row r="6241" spans="1:14" x14ac:dyDescent="0.25">
      <c r="A6241" s="263">
        <v>42765</v>
      </c>
      <c r="B6241">
        <v>3.0582194770000002</v>
      </c>
      <c r="C6241">
        <v>566.96243509999999</v>
      </c>
      <c r="D6241">
        <v>55.677070020000002</v>
      </c>
      <c r="E6241">
        <v>2.062794652</v>
      </c>
      <c r="F6241" s="260">
        <v>210.71428571428601</v>
      </c>
      <c r="G6241" s="260">
        <v>148.28571428571399</v>
      </c>
      <c r="H6241" s="260">
        <v>62.428571428571402</v>
      </c>
      <c r="I6241" s="260">
        <v>2145.7142857142899</v>
      </c>
      <c r="J6241" s="260">
        <v>1788.57142857143</v>
      </c>
      <c r="K6241" s="260">
        <v>31.714285714285701</v>
      </c>
      <c r="L6241" s="260">
        <v>325.57142857142901</v>
      </c>
      <c r="M6241" s="260">
        <v>20.142857142857199</v>
      </c>
      <c r="N6241" s="260">
        <v>8602.8571428571395</v>
      </c>
    </row>
    <row r="6242" spans="1:14" x14ac:dyDescent="0.25">
      <c r="A6242" s="263">
        <v>42766</v>
      </c>
      <c r="B6242">
        <v>2.7977044850000001</v>
      </c>
      <c r="C6242">
        <v>526.95323519999999</v>
      </c>
      <c r="D6242">
        <v>45.927116830000003</v>
      </c>
      <c r="E6242">
        <v>1.708641004</v>
      </c>
      <c r="F6242" s="260">
        <v>190</v>
      </c>
      <c r="G6242" s="260">
        <v>128</v>
      </c>
      <c r="H6242" s="260">
        <v>62</v>
      </c>
      <c r="I6242" s="260">
        <v>2180</v>
      </c>
      <c r="J6242" s="260">
        <v>1910</v>
      </c>
      <c r="K6242" s="260">
        <v>27</v>
      </c>
      <c r="L6242" s="260">
        <v>243</v>
      </c>
      <c r="M6242" s="260">
        <v>7</v>
      </c>
      <c r="N6242" s="260">
        <v>8510</v>
      </c>
    </row>
    <row r="6243" spans="1:14" x14ac:dyDescent="0.25">
      <c r="A6243" s="263">
        <v>42767</v>
      </c>
      <c r="B6243">
        <v>2.5711697089999999</v>
      </c>
      <c r="C6243">
        <v>472.54279229999997</v>
      </c>
      <c r="D6243">
        <v>45.001053020000001</v>
      </c>
      <c r="E6243">
        <v>1.4133567300000001</v>
      </c>
      <c r="F6243" s="260">
        <v>202.57142857142901</v>
      </c>
      <c r="G6243" s="260">
        <v>133.857142857143</v>
      </c>
      <c r="H6243" s="260">
        <v>68.714285714285694</v>
      </c>
      <c r="I6243" s="260">
        <v>2127.1428571428601</v>
      </c>
      <c r="J6243" s="260">
        <v>1774.1428571428601</v>
      </c>
      <c r="K6243" s="260">
        <v>31.714285714285701</v>
      </c>
      <c r="L6243" s="260">
        <v>321.28571428571399</v>
      </c>
      <c r="M6243" s="260">
        <v>31.8571428571429</v>
      </c>
      <c r="N6243" s="260">
        <v>8417.1428571428605</v>
      </c>
    </row>
    <row r="6244" spans="1:14" x14ac:dyDescent="0.25">
      <c r="A6244" s="263">
        <v>42768</v>
      </c>
      <c r="B6244">
        <v>2.421090419</v>
      </c>
      <c r="C6244">
        <v>433.90367450000002</v>
      </c>
      <c r="D6244">
        <v>45.004058800000003</v>
      </c>
      <c r="E6244">
        <v>1.2250542639999999</v>
      </c>
      <c r="F6244" s="260">
        <v>215.142857142857</v>
      </c>
      <c r="G6244" s="260">
        <v>139.71428571428601</v>
      </c>
      <c r="H6244" s="260">
        <v>75.428571428571402</v>
      </c>
      <c r="I6244" s="260">
        <v>2074.2857142857101</v>
      </c>
      <c r="J6244" s="260">
        <v>1638.2857142857099</v>
      </c>
      <c r="K6244" s="260">
        <v>36.428571428571402</v>
      </c>
      <c r="L6244" s="260">
        <v>399.57142857142901</v>
      </c>
      <c r="M6244" s="260">
        <v>56.714285714285701</v>
      </c>
      <c r="N6244" s="260">
        <v>8324.2857142857101</v>
      </c>
    </row>
    <row r="6245" spans="1:14" x14ac:dyDescent="0.25">
      <c r="A6245" s="263">
        <v>42769</v>
      </c>
      <c r="B6245">
        <v>2.0869516250000002</v>
      </c>
      <c r="C6245">
        <v>364.48908269999998</v>
      </c>
      <c r="D6245">
        <v>41.059759560000003</v>
      </c>
      <c r="E6245">
        <v>0.93304592099999994</v>
      </c>
      <c r="F6245" s="260">
        <v>227.71428571428601</v>
      </c>
      <c r="G6245" s="260">
        <v>145.57142857142901</v>
      </c>
      <c r="H6245" s="260">
        <v>82.142857142857096</v>
      </c>
      <c r="I6245" s="260">
        <v>2021.42857142857</v>
      </c>
      <c r="J6245" s="260">
        <v>1502.42857142857</v>
      </c>
      <c r="K6245" s="260">
        <v>41.142857142857103</v>
      </c>
      <c r="L6245" s="260">
        <v>477.857142857143</v>
      </c>
      <c r="M6245" s="260">
        <v>81.571428571428598</v>
      </c>
      <c r="N6245" s="260">
        <v>8231.4285714285706</v>
      </c>
    </row>
    <row r="6246" spans="1:14" x14ac:dyDescent="0.25">
      <c r="A6246" s="263">
        <v>42770</v>
      </c>
      <c r="B6246">
        <v>1.755644515</v>
      </c>
      <c r="C6246">
        <v>298.60804489999998</v>
      </c>
      <c r="D6246">
        <v>36.448383999999997</v>
      </c>
      <c r="E6246">
        <v>0.72404443200000002</v>
      </c>
      <c r="F6246" s="260">
        <v>240.28571428571399</v>
      </c>
      <c r="G6246" s="260">
        <v>151.42857142857099</v>
      </c>
      <c r="H6246" s="260">
        <v>88.857142857142904</v>
      </c>
      <c r="I6246" s="260">
        <v>1968.57142857143</v>
      </c>
      <c r="J6246" s="260">
        <v>1366.57142857143</v>
      </c>
      <c r="K6246" s="260">
        <v>45.857142857142897</v>
      </c>
      <c r="L6246" s="260">
        <v>556.142857142857</v>
      </c>
      <c r="M6246" s="260">
        <v>106.428571428571</v>
      </c>
      <c r="N6246" s="260">
        <v>8138.5714285714303</v>
      </c>
    </row>
    <row r="6247" spans="1:14" x14ac:dyDescent="0.25">
      <c r="A6247" s="263">
        <v>42771</v>
      </c>
      <c r="B6247">
        <v>1.639545442</v>
      </c>
      <c r="C6247">
        <v>271.37381399999998</v>
      </c>
      <c r="D6247">
        <v>35.818915050000001</v>
      </c>
      <c r="E6247">
        <v>0.65322686500000005</v>
      </c>
      <c r="F6247" s="260">
        <v>252.857142857143</v>
      </c>
      <c r="G6247" s="260">
        <v>157.28571428571399</v>
      </c>
      <c r="H6247" s="260">
        <v>95.571428571428598</v>
      </c>
      <c r="I6247" s="260">
        <v>1915.7142857142901</v>
      </c>
      <c r="J6247" s="260">
        <v>1230.7142857142901</v>
      </c>
      <c r="K6247" s="260">
        <v>50.571428571428598</v>
      </c>
      <c r="L6247" s="260">
        <v>634.42857142857099</v>
      </c>
      <c r="M6247" s="260">
        <v>131.28571428571399</v>
      </c>
      <c r="N6247" s="260">
        <v>8045.7142857142899</v>
      </c>
    </row>
    <row r="6248" spans="1:14" x14ac:dyDescent="0.25">
      <c r="A6248" s="263">
        <v>42772</v>
      </c>
      <c r="B6248">
        <v>1.619723649</v>
      </c>
      <c r="C6248">
        <v>260.69590959999999</v>
      </c>
      <c r="D6248">
        <v>37.145168720000001</v>
      </c>
      <c r="E6248">
        <v>0.64096659600000006</v>
      </c>
      <c r="F6248" s="260">
        <v>265.42857142857099</v>
      </c>
      <c r="G6248" s="260">
        <v>163.142857142857</v>
      </c>
      <c r="H6248" s="260">
        <v>102.28571428571399</v>
      </c>
      <c r="I6248" s="260">
        <v>1862.8571428571399</v>
      </c>
      <c r="J6248" s="260">
        <v>1094.8571428571399</v>
      </c>
      <c r="K6248" s="260">
        <v>55.285714285714299</v>
      </c>
      <c r="L6248" s="260">
        <v>712.71428571428601</v>
      </c>
      <c r="M6248" s="260">
        <v>156.142857142857</v>
      </c>
      <c r="N6248" s="260">
        <v>7952.8571428571404</v>
      </c>
    </row>
    <row r="6249" spans="1:14" x14ac:dyDescent="0.25">
      <c r="A6249" s="263">
        <v>42773</v>
      </c>
      <c r="B6249">
        <v>14.10178981</v>
      </c>
      <c r="C6249">
        <v>2205.2942979999998</v>
      </c>
      <c r="D6249">
        <v>338.7137098</v>
      </c>
      <c r="E6249">
        <v>54.748227780000001</v>
      </c>
      <c r="F6249" s="260">
        <v>278</v>
      </c>
      <c r="G6249" s="260">
        <v>169</v>
      </c>
      <c r="H6249" s="260">
        <v>109</v>
      </c>
      <c r="I6249" s="260">
        <v>1810</v>
      </c>
      <c r="J6249" s="260">
        <v>959</v>
      </c>
      <c r="K6249" s="260">
        <v>60</v>
      </c>
      <c r="L6249" s="260">
        <v>791</v>
      </c>
      <c r="M6249" s="260">
        <v>181</v>
      </c>
      <c r="N6249" s="260">
        <v>7860</v>
      </c>
    </row>
    <row r="6250" spans="1:14" x14ac:dyDescent="0.25">
      <c r="A6250" s="263">
        <v>42774</v>
      </c>
      <c r="B6250">
        <v>16.763573430000001</v>
      </c>
      <c r="C6250">
        <v>2629.831083</v>
      </c>
      <c r="D6250">
        <v>386.09479160000001</v>
      </c>
      <c r="E6250">
        <v>81.998082740000001</v>
      </c>
      <c r="F6250" s="260">
        <v>266.57142857142901</v>
      </c>
      <c r="G6250" s="260">
        <v>159.42857142857099</v>
      </c>
      <c r="H6250" s="260">
        <v>107.142857142857</v>
      </c>
      <c r="I6250" s="260">
        <v>1815.7142857142901</v>
      </c>
      <c r="J6250" s="260">
        <v>969.142857142857</v>
      </c>
      <c r="K6250" s="260">
        <v>54.714285714285701</v>
      </c>
      <c r="L6250" s="260">
        <v>791.857142857143</v>
      </c>
      <c r="M6250" s="260">
        <v>159.142857142857</v>
      </c>
      <c r="N6250" s="260">
        <v>7852.8571428571404</v>
      </c>
    </row>
    <row r="6251" spans="1:14" x14ac:dyDescent="0.25">
      <c r="A6251" s="263">
        <v>42775</v>
      </c>
      <c r="B6251">
        <v>6.4279242710000002</v>
      </c>
      <c r="C6251">
        <v>1011.571625</v>
      </c>
      <c r="D6251">
        <v>141.6993665</v>
      </c>
      <c r="E6251">
        <v>10.077032770000001</v>
      </c>
      <c r="F6251" s="260">
        <v>255.142857142857</v>
      </c>
      <c r="G6251" s="260">
        <v>149.857142857143</v>
      </c>
      <c r="H6251" s="260">
        <v>105.28571428571399</v>
      </c>
      <c r="I6251" s="260">
        <v>1821.42857142857</v>
      </c>
      <c r="J6251" s="260">
        <v>979.28571428571399</v>
      </c>
      <c r="K6251" s="260">
        <v>49.428571428571402</v>
      </c>
      <c r="L6251" s="260">
        <v>792.71428571428601</v>
      </c>
      <c r="M6251" s="260">
        <v>137.28571428571399</v>
      </c>
      <c r="N6251" s="260">
        <v>7845.7142857142899</v>
      </c>
    </row>
    <row r="6252" spans="1:14" x14ac:dyDescent="0.25">
      <c r="A6252" s="263">
        <v>42776</v>
      </c>
      <c r="B6252">
        <v>3.9077248870000001</v>
      </c>
      <c r="C6252">
        <v>616.89354749999995</v>
      </c>
      <c r="D6252">
        <v>82.284627999999998</v>
      </c>
      <c r="E6252">
        <v>3.4264409950000001</v>
      </c>
      <c r="F6252" s="260">
        <v>243.71428571428601</v>
      </c>
      <c r="G6252" s="260">
        <v>140.28571428571399</v>
      </c>
      <c r="H6252" s="260">
        <v>103.428571428571</v>
      </c>
      <c r="I6252" s="260">
        <v>1827.1428571428601</v>
      </c>
      <c r="J6252" s="260">
        <v>989.42857142857099</v>
      </c>
      <c r="K6252" s="260">
        <v>44.142857142857103</v>
      </c>
      <c r="L6252" s="260">
        <v>793.57142857142901</v>
      </c>
      <c r="M6252" s="260">
        <v>115.428571428571</v>
      </c>
      <c r="N6252" s="260">
        <v>7838.5714285714303</v>
      </c>
    </row>
    <row r="6253" spans="1:14" x14ac:dyDescent="0.25">
      <c r="A6253" s="263">
        <v>42777</v>
      </c>
      <c r="B6253">
        <v>2.8883183950000002</v>
      </c>
      <c r="C6253">
        <v>457.39080009999998</v>
      </c>
      <c r="D6253">
        <v>57.96706477</v>
      </c>
      <c r="E6253">
        <v>1.8664855220000001</v>
      </c>
      <c r="F6253" s="260">
        <v>232.28571428571399</v>
      </c>
      <c r="G6253" s="260">
        <v>130.71428571428601</v>
      </c>
      <c r="H6253" s="260">
        <v>101.571428571429</v>
      </c>
      <c r="I6253" s="260">
        <v>1832.8571428571399</v>
      </c>
      <c r="J6253" s="260">
        <v>999.57142857142901</v>
      </c>
      <c r="K6253" s="260">
        <v>38.857142857142897</v>
      </c>
      <c r="L6253" s="260">
        <v>794.42857142857099</v>
      </c>
      <c r="M6253" s="260">
        <v>93.571428571428598</v>
      </c>
      <c r="N6253" s="260">
        <v>7831.4285714285697</v>
      </c>
    </row>
    <row r="6254" spans="1:14" x14ac:dyDescent="0.25">
      <c r="A6254" s="263">
        <v>42778</v>
      </c>
      <c r="B6254">
        <v>4.1342596629999999</v>
      </c>
      <c r="C6254">
        <v>656.73777840000002</v>
      </c>
      <c r="D6254">
        <v>78.890179130000007</v>
      </c>
      <c r="E6254">
        <v>3.8233697580000001</v>
      </c>
      <c r="F6254" s="260">
        <v>220.857142857143</v>
      </c>
      <c r="G6254" s="260">
        <v>121.142857142857</v>
      </c>
      <c r="H6254" s="260">
        <v>99.714285714285694</v>
      </c>
      <c r="I6254" s="260">
        <v>1838.57142857143</v>
      </c>
      <c r="J6254" s="260">
        <v>1009.71428571429</v>
      </c>
      <c r="K6254" s="260">
        <v>33.571428571428598</v>
      </c>
      <c r="L6254" s="260">
        <v>795.28571428571399</v>
      </c>
      <c r="M6254" s="260">
        <v>71.714285714285694</v>
      </c>
      <c r="N6254" s="260">
        <v>7824.2857142857101</v>
      </c>
    </row>
    <row r="6255" spans="1:14" x14ac:dyDescent="0.25">
      <c r="A6255" s="263">
        <v>42779</v>
      </c>
      <c r="B6255">
        <v>4.5023786750000001</v>
      </c>
      <c r="C6255">
        <v>717.43731869999999</v>
      </c>
      <c r="D6255">
        <v>81.468869810000001</v>
      </c>
      <c r="E6255">
        <v>4.4730288079999996</v>
      </c>
      <c r="F6255" s="260">
        <v>209.42857142857099</v>
      </c>
      <c r="G6255" s="260">
        <v>111.571428571429</v>
      </c>
      <c r="H6255" s="260">
        <v>97.857142857142904</v>
      </c>
      <c r="I6255" s="260">
        <v>1844.2857142857099</v>
      </c>
      <c r="J6255" s="260">
        <v>1019.85714285714</v>
      </c>
      <c r="K6255" s="260">
        <v>28.285714285714299</v>
      </c>
      <c r="L6255" s="260">
        <v>796.142857142857</v>
      </c>
      <c r="M6255" s="260">
        <v>49.857142857142897</v>
      </c>
      <c r="N6255" s="260">
        <v>7817.1428571428596</v>
      </c>
    </row>
    <row r="6256" spans="1:14" x14ac:dyDescent="0.25">
      <c r="A6256" s="263">
        <v>42780</v>
      </c>
      <c r="B6256">
        <v>2.9166352419999999</v>
      </c>
      <c r="C6256">
        <v>466.19497710000002</v>
      </c>
      <c r="D6256">
        <v>49.89546241</v>
      </c>
      <c r="E6256">
        <v>1.9166958220000001</v>
      </c>
      <c r="F6256" s="260">
        <v>198</v>
      </c>
      <c r="G6256" s="260">
        <v>102</v>
      </c>
      <c r="H6256" s="260">
        <v>96</v>
      </c>
      <c r="I6256" s="260">
        <v>1850</v>
      </c>
      <c r="J6256" s="260">
        <v>1030</v>
      </c>
      <c r="K6256" s="260">
        <v>23</v>
      </c>
      <c r="L6256" s="260">
        <v>797</v>
      </c>
      <c r="M6256" s="260">
        <v>28</v>
      </c>
      <c r="N6256" s="260">
        <v>7810</v>
      </c>
    </row>
    <row r="6257" spans="1:14" x14ac:dyDescent="0.25">
      <c r="A6257" s="263">
        <v>42781</v>
      </c>
      <c r="B6257">
        <v>2.2313675439999998</v>
      </c>
      <c r="C6257">
        <v>329.9924833</v>
      </c>
      <c r="D6257">
        <v>34.573701270000001</v>
      </c>
      <c r="E6257">
        <v>1.0340761359999999</v>
      </c>
      <c r="F6257" s="260">
        <v>179.333333333333</v>
      </c>
      <c r="G6257" s="260">
        <v>93.3333333333333</v>
      </c>
      <c r="H6257" s="260">
        <v>86</v>
      </c>
      <c r="I6257" s="260">
        <v>1711.6666666666699</v>
      </c>
      <c r="J6257" s="260">
        <v>1000.83333333333</v>
      </c>
      <c r="K6257" s="260">
        <v>20</v>
      </c>
      <c r="L6257" s="260">
        <v>690.83333333333303</v>
      </c>
      <c r="M6257" s="260">
        <v>25</v>
      </c>
      <c r="N6257" s="260">
        <v>7941.6666666666697</v>
      </c>
    </row>
    <row r="6258" spans="1:14" x14ac:dyDescent="0.25">
      <c r="A6258" s="263">
        <v>42782</v>
      </c>
      <c r="B6258">
        <v>1.905723804</v>
      </c>
      <c r="C6258">
        <v>259.05647099999999</v>
      </c>
      <c r="D6258">
        <v>26.454495560000002</v>
      </c>
      <c r="E6258">
        <v>0.82294048900000005</v>
      </c>
      <c r="F6258" s="260">
        <v>160.666666666667</v>
      </c>
      <c r="G6258" s="260">
        <v>84.6666666666667</v>
      </c>
      <c r="H6258" s="260">
        <v>76</v>
      </c>
      <c r="I6258" s="260">
        <v>1573.3333333333301</v>
      </c>
      <c r="J6258" s="260">
        <v>971.66666666666697</v>
      </c>
      <c r="K6258" s="260">
        <v>17</v>
      </c>
      <c r="L6258" s="260">
        <v>584.66666666666697</v>
      </c>
      <c r="M6258" s="260">
        <v>22</v>
      </c>
      <c r="N6258" s="260">
        <v>8073.3333333333303</v>
      </c>
    </row>
    <row r="6259" spans="1:14" x14ac:dyDescent="0.25">
      <c r="A6259" s="263">
        <v>42783</v>
      </c>
      <c r="B6259">
        <v>1.6140602799999999</v>
      </c>
      <c r="C6259">
        <v>200.11764980000001</v>
      </c>
      <c r="D6259">
        <v>19.80258276</v>
      </c>
      <c r="E6259">
        <v>0.64349247200000004</v>
      </c>
      <c r="F6259" s="260">
        <v>142</v>
      </c>
      <c r="G6259" s="260">
        <v>76</v>
      </c>
      <c r="H6259" s="260">
        <v>66</v>
      </c>
      <c r="I6259" s="260">
        <v>1435</v>
      </c>
      <c r="J6259" s="260">
        <v>942.5</v>
      </c>
      <c r="K6259" s="260">
        <v>14</v>
      </c>
      <c r="L6259" s="260">
        <v>478.5</v>
      </c>
      <c r="M6259" s="260">
        <v>19</v>
      </c>
      <c r="N6259" s="260">
        <v>8205</v>
      </c>
    </row>
    <row r="6260" spans="1:14" x14ac:dyDescent="0.25">
      <c r="A6260" s="263">
        <v>42784</v>
      </c>
      <c r="B6260">
        <v>1.404515612</v>
      </c>
      <c r="C6260">
        <v>157.35069300000001</v>
      </c>
      <c r="D6260">
        <v>14.96651836</v>
      </c>
      <c r="E6260">
        <v>0.520358345</v>
      </c>
      <c r="F6260" s="260">
        <v>123.333333333333</v>
      </c>
      <c r="G6260" s="260">
        <v>67.3333333333333</v>
      </c>
      <c r="H6260" s="260">
        <v>56</v>
      </c>
      <c r="I6260" s="260">
        <v>1296.6666666666699</v>
      </c>
      <c r="J6260" s="260">
        <v>913.33333333333303</v>
      </c>
      <c r="K6260" s="260">
        <v>11</v>
      </c>
      <c r="L6260" s="260">
        <v>372.33333333333297</v>
      </c>
      <c r="M6260" s="260">
        <v>16</v>
      </c>
      <c r="N6260" s="260">
        <v>8336.6666666666697</v>
      </c>
    </row>
    <row r="6261" spans="1:14" x14ac:dyDescent="0.25">
      <c r="A6261" s="263">
        <v>42785</v>
      </c>
      <c r="B6261">
        <v>1.302574962</v>
      </c>
      <c r="C6261">
        <v>130.3617022</v>
      </c>
      <c r="D6261">
        <v>11.779445900000001</v>
      </c>
      <c r="E6261">
        <v>0.46376460200000003</v>
      </c>
      <c r="F6261" s="260">
        <v>104.666666666667</v>
      </c>
      <c r="G6261" s="260">
        <v>58.6666666666667</v>
      </c>
      <c r="H6261" s="260">
        <v>46</v>
      </c>
      <c r="I6261" s="260">
        <v>1158.3333333333301</v>
      </c>
      <c r="J6261" s="260">
        <v>884.16666666666697</v>
      </c>
      <c r="K6261" s="260">
        <v>8</v>
      </c>
      <c r="L6261" s="260">
        <v>266.16666666666703</v>
      </c>
      <c r="M6261" s="260">
        <v>13</v>
      </c>
      <c r="N6261" s="260">
        <v>8468.3333333333303</v>
      </c>
    </row>
    <row r="6262" spans="1:14" x14ac:dyDescent="0.25">
      <c r="A6262" s="263">
        <v>42786</v>
      </c>
      <c r="B6262">
        <v>1.2062976830000001</v>
      </c>
      <c r="C6262">
        <v>106.3086022</v>
      </c>
      <c r="D6262">
        <v>8.9632743040000005</v>
      </c>
      <c r="E6262">
        <v>0.41098443200000001</v>
      </c>
      <c r="F6262" s="260">
        <v>86</v>
      </c>
      <c r="G6262" s="260">
        <v>50</v>
      </c>
      <c r="H6262" s="260">
        <v>36</v>
      </c>
      <c r="I6262" s="260">
        <v>1020</v>
      </c>
      <c r="J6262" s="260">
        <v>855</v>
      </c>
      <c r="K6262" s="260">
        <v>5</v>
      </c>
      <c r="L6262" s="260">
        <v>160</v>
      </c>
      <c r="M6262" s="260">
        <v>10</v>
      </c>
      <c r="N6262" s="260">
        <v>8600</v>
      </c>
    </row>
    <row r="6263" spans="1:14" x14ac:dyDescent="0.25">
      <c r="A6263" s="263">
        <v>42787</v>
      </c>
      <c r="B6263">
        <v>1.1270105109999999</v>
      </c>
      <c r="C6263">
        <v>106.6242104</v>
      </c>
      <c r="D6263">
        <v>14.07050083</v>
      </c>
      <c r="E6263">
        <v>0.36842478099999998</v>
      </c>
      <c r="F6263" s="260">
        <v>144.5</v>
      </c>
      <c r="G6263" s="260">
        <v>66.625</v>
      </c>
      <c r="H6263" s="260">
        <v>77.875</v>
      </c>
      <c r="I6263" s="260">
        <v>1095</v>
      </c>
      <c r="J6263" s="260">
        <v>766.875</v>
      </c>
      <c r="K6263" s="260">
        <v>14</v>
      </c>
      <c r="L6263" s="260">
        <v>314.125</v>
      </c>
      <c r="M6263" s="260">
        <v>50.625</v>
      </c>
      <c r="N6263" s="260">
        <v>8798.75</v>
      </c>
    </row>
    <row r="6264" spans="1:14" x14ac:dyDescent="0.25">
      <c r="A6264" s="263">
        <v>42788</v>
      </c>
      <c r="B6264">
        <v>1.1808125199999999</v>
      </c>
      <c r="C6264">
        <v>119.365976</v>
      </c>
      <c r="D6264">
        <v>20.710506949999999</v>
      </c>
      <c r="E6264">
        <v>0.40194260100000001</v>
      </c>
      <c r="F6264" s="260">
        <v>203</v>
      </c>
      <c r="G6264" s="260">
        <v>83.25</v>
      </c>
      <c r="H6264" s="260">
        <v>119.75</v>
      </c>
      <c r="I6264" s="260">
        <v>1170</v>
      </c>
      <c r="J6264" s="260">
        <v>678.75</v>
      </c>
      <c r="K6264" s="260">
        <v>23</v>
      </c>
      <c r="L6264" s="260">
        <v>468.25</v>
      </c>
      <c r="M6264" s="260">
        <v>91.25</v>
      </c>
      <c r="N6264" s="260">
        <v>8997.5</v>
      </c>
    </row>
    <row r="6265" spans="1:14" x14ac:dyDescent="0.25">
      <c r="A6265" s="263">
        <v>42789</v>
      </c>
      <c r="B6265">
        <v>1.2714264310000001</v>
      </c>
      <c r="C6265">
        <v>136.7647983</v>
      </c>
      <c r="D6265">
        <v>28.726100209999998</v>
      </c>
      <c r="E6265">
        <v>0.45890841700000001</v>
      </c>
      <c r="F6265" s="260">
        <v>261.5</v>
      </c>
      <c r="G6265" s="260">
        <v>99.875</v>
      </c>
      <c r="H6265" s="260">
        <v>161.625</v>
      </c>
      <c r="I6265" s="260">
        <v>1245</v>
      </c>
      <c r="J6265" s="260">
        <v>590.625</v>
      </c>
      <c r="K6265" s="260">
        <v>32</v>
      </c>
      <c r="L6265" s="260">
        <v>622.375</v>
      </c>
      <c r="M6265" s="260">
        <v>131.875</v>
      </c>
      <c r="N6265" s="260">
        <v>9196.25</v>
      </c>
    </row>
    <row r="6266" spans="1:14" x14ac:dyDescent="0.25">
      <c r="A6266" s="263">
        <v>42790</v>
      </c>
      <c r="B6266">
        <v>1.5602582700000001</v>
      </c>
      <c r="C6266">
        <v>177.94433520000001</v>
      </c>
      <c r="D6266">
        <v>43.138020650000001</v>
      </c>
      <c r="E6266">
        <v>0.64698338</v>
      </c>
      <c r="F6266" s="260">
        <v>320</v>
      </c>
      <c r="G6266" s="260">
        <v>116.5</v>
      </c>
      <c r="H6266" s="260">
        <v>203.5</v>
      </c>
      <c r="I6266" s="260">
        <v>1320</v>
      </c>
      <c r="J6266" s="260">
        <v>502.5</v>
      </c>
      <c r="K6266" s="260">
        <v>41</v>
      </c>
      <c r="L6266" s="260">
        <v>776.5</v>
      </c>
      <c r="M6266" s="260">
        <v>172.5</v>
      </c>
      <c r="N6266" s="260">
        <v>9395</v>
      </c>
    </row>
    <row r="6267" spans="1:14" x14ac:dyDescent="0.25">
      <c r="A6267" s="263">
        <v>42791</v>
      </c>
      <c r="B6267">
        <v>11.015253489999999</v>
      </c>
      <c r="C6267">
        <v>1327.646473</v>
      </c>
      <c r="D6267">
        <v>360.22522570000001</v>
      </c>
      <c r="E6267">
        <v>36.16567027</v>
      </c>
      <c r="F6267" s="260">
        <v>378.5</v>
      </c>
      <c r="G6267" s="260">
        <v>133.125</v>
      </c>
      <c r="H6267" s="260">
        <v>245.375</v>
      </c>
      <c r="I6267" s="260">
        <v>1395</v>
      </c>
      <c r="J6267" s="260">
        <v>414.375</v>
      </c>
      <c r="K6267" s="260">
        <v>50</v>
      </c>
      <c r="L6267" s="260">
        <v>930.625</v>
      </c>
      <c r="M6267" s="260">
        <v>213.125</v>
      </c>
      <c r="N6267" s="260">
        <v>9593.75</v>
      </c>
    </row>
    <row r="6268" spans="1:14" x14ac:dyDescent="0.25">
      <c r="A6268" s="263">
        <v>42792</v>
      </c>
      <c r="B6268">
        <v>6.0598052600000001</v>
      </c>
      <c r="C6268">
        <v>769.64374650000002</v>
      </c>
      <c r="D6268">
        <v>228.79885519999999</v>
      </c>
      <c r="E6268">
        <v>10.02613983</v>
      </c>
      <c r="F6268" s="260">
        <v>437</v>
      </c>
      <c r="G6268" s="260">
        <v>149.75</v>
      </c>
      <c r="H6268" s="260">
        <v>287.25</v>
      </c>
      <c r="I6268" s="260">
        <v>1470</v>
      </c>
      <c r="J6268" s="260">
        <v>326.25</v>
      </c>
      <c r="K6268" s="260">
        <v>59</v>
      </c>
      <c r="L6268" s="260">
        <v>1084.75</v>
      </c>
      <c r="M6268" s="260">
        <v>253.75</v>
      </c>
      <c r="N6268" s="260">
        <v>9792.5</v>
      </c>
    </row>
    <row r="6269" spans="1:14" x14ac:dyDescent="0.25">
      <c r="A6269" s="263">
        <v>42793</v>
      </c>
      <c r="B6269">
        <v>2.9166352419999999</v>
      </c>
      <c r="C6269">
        <v>389.33580519999998</v>
      </c>
      <c r="D6269">
        <v>124.8646547</v>
      </c>
      <c r="E6269">
        <v>2.1779994459999998</v>
      </c>
      <c r="F6269" s="260">
        <v>495.5</v>
      </c>
      <c r="G6269" s="260">
        <v>166.375</v>
      </c>
      <c r="H6269" s="260">
        <v>329.125</v>
      </c>
      <c r="I6269" s="260">
        <v>1545</v>
      </c>
      <c r="J6269" s="260">
        <v>238.125</v>
      </c>
      <c r="K6269" s="260">
        <v>68</v>
      </c>
      <c r="L6269" s="260">
        <v>1238.875</v>
      </c>
      <c r="M6269" s="260">
        <v>294.375</v>
      </c>
      <c r="N6269" s="260">
        <v>9991.25</v>
      </c>
    </row>
    <row r="6270" spans="1:14" x14ac:dyDescent="0.25">
      <c r="A6270" s="263">
        <v>42794</v>
      </c>
      <c r="B6270">
        <v>47.289134509999997</v>
      </c>
      <c r="C6270">
        <v>6618.9655789999997</v>
      </c>
      <c r="D6270">
        <v>2263.5227970000001</v>
      </c>
      <c r="E6270">
        <v>846.92411619999996</v>
      </c>
      <c r="F6270" s="260">
        <v>554</v>
      </c>
      <c r="G6270" s="260">
        <v>183</v>
      </c>
      <c r="H6270" s="260">
        <v>371</v>
      </c>
      <c r="I6270" s="260">
        <v>1620</v>
      </c>
      <c r="J6270" s="260">
        <v>150</v>
      </c>
      <c r="K6270" s="260">
        <v>77</v>
      </c>
      <c r="L6270" s="260">
        <v>1393</v>
      </c>
      <c r="M6270" s="260">
        <v>335</v>
      </c>
      <c r="N6270" s="260">
        <v>10190</v>
      </c>
    </row>
    <row r="6271" spans="1:14" x14ac:dyDescent="0.25">
      <c r="A6271" s="263">
        <v>42795</v>
      </c>
      <c r="B6271">
        <v>281.18629079999999</v>
      </c>
      <c r="C6271">
        <v>40085.91762</v>
      </c>
      <c r="D6271">
        <v>12018.834000000001</v>
      </c>
      <c r="E6271">
        <v>31631.83106</v>
      </c>
      <c r="F6271" s="260">
        <v>494.71428571428601</v>
      </c>
      <c r="G6271" s="260">
        <v>167</v>
      </c>
      <c r="H6271" s="260">
        <v>327.71428571428601</v>
      </c>
      <c r="I6271" s="260">
        <v>1650</v>
      </c>
      <c r="J6271" s="260">
        <v>344.28571428571399</v>
      </c>
      <c r="K6271" s="260">
        <v>68.714285714285694</v>
      </c>
      <c r="L6271" s="260">
        <v>1237</v>
      </c>
      <c r="M6271" s="260">
        <v>290.28571428571399</v>
      </c>
      <c r="N6271" s="260">
        <v>9377.1428571428605</v>
      </c>
    </row>
    <row r="6272" spans="1:14" x14ac:dyDescent="0.25">
      <c r="A6272" s="263">
        <v>42796</v>
      </c>
      <c r="B6272">
        <v>146.68126749999999</v>
      </c>
      <c r="C6272">
        <v>21291.07934</v>
      </c>
      <c r="D6272">
        <v>5518.3001560000002</v>
      </c>
      <c r="E6272">
        <v>8159.8933669999997</v>
      </c>
      <c r="F6272" s="260">
        <v>435.42857142857099</v>
      </c>
      <c r="G6272" s="260">
        <v>151</v>
      </c>
      <c r="H6272" s="260">
        <v>284.42857142857099</v>
      </c>
      <c r="I6272" s="260">
        <v>1680</v>
      </c>
      <c r="J6272" s="260">
        <v>538.57142857142901</v>
      </c>
      <c r="K6272" s="260">
        <v>60.428571428571402</v>
      </c>
      <c r="L6272" s="260">
        <v>1081</v>
      </c>
      <c r="M6272" s="260">
        <v>245.57142857142901</v>
      </c>
      <c r="N6272" s="260">
        <v>8564.2857142857101</v>
      </c>
    </row>
    <row r="6273" spans="1:14" x14ac:dyDescent="0.25">
      <c r="A6273" s="263">
        <v>42797</v>
      </c>
      <c r="B6273">
        <v>10.9019861</v>
      </c>
      <c r="C6273">
        <v>1610.7030339999999</v>
      </c>
      <c r="D6273">
        <v>354.30084290000002</v>
      </c>
      <c r="E6273">
        <v>37.85439925</v>
      </c>
      <c r="F6273" s="260">
        <v>376.142857142857</v>
      </c>
      <c r="G6273" s="260">
        <v>135</v>
      </c>
      <c r="H6273" s="260">
        <v>241.142857142857</v>
      </c>
      <c r="I6273" s="260">
        <v>1710</v>
      </c>
      <c r="J6273" s="260">
        <v>732.857142857143</v>
      </c>
      <c r="K6273" s="260">
        <v>52.142857142857103</v>
      </c>
      <c r="L6273" s="260">
        <v>925</v>
      </c>
      <c r="M6273" s="260">
        <v>200.857142857143</v>
      </c>
      <c r="N6273" s="260">
        <v>7751.4285714285697</v>
      </c>
    </row>
    <row r="6274" spans="1:14" x14ac:dyDescent="0.25">
      <c r="A6274" s="263">
        <v>42798</v>
      </c>
      <c r="B6274">
        <v>6.0031715659999998</v>
      </c>
      <c r="C6274">
        <v>902.49280050000004</v>
      </c>
      <c r="D6274">
        <v>164.34556910000001</v>
      </c>
      <c r="E6274">
        <v>10.431136260000001</v>
      </c>
      <c r="F6274" s="260">
        <v>316.857142857143</v>
      </c>
      <c r="G6274" s="260">
        <v>119</v>
      </c>
      <c r="H6274" s="260">
        <v>197.857142857143</v>
      </c>
      <c r="I6274" s="260">
        <v>1740</v>
      </c>
      <c r="J6274" s="260">
        <v>927.142857142857</v>
      </c>
      <c r="K6274" s="260">
        <v>43.857142857142897</v>
      </c>
      <c r="L6274" s="260">
        <v>769</v>
      </c>
      <c r="M6274" s="260">
        <v>156.142857142857</v>
      </c>
      <c r="N6274" s="260">
        <v>6938.5714285714303</v>
      </c>
    </row>
    <row r="6275" spans="1:14" x14ac:dyDescent="0.25">
      <c r="A6275" s="263">
        <v>42799</v>
      </c>
      <c r="B6275">
        <v>4.4174281339999997</v>
      </c>
      <c r="C6275">
        <v>675.54844969999999</v>
      </c>
      <c r="D6275">
        <v>98.306202970000001</v>
      </c>
      <c r="E6275">
        <v>5.3134448670000003</v>
      </c>
      <c r="F6275" s="260">
        <v>257.57142857142901</v>
      </c>
      <c r="G6275" s="260">
        <v>103</v>
      </c>
      <c r="H6275" s="260">
        <v>154.57142857142901</v>
      </c>
      <c r="I6275" s="260">
        <v>1770</v>
      </c>
      <c r="J6275" s="260">
        <v>1121.42857142857</v>
      </c>
      <c r="K6275" s="260">
        <v>35.571428571428598</v>
      </c>
      <c r="L6275" s="260">
        <v>613</v>
      </c>
      <c r="M6275" s="260">
        <v>111.428571428571</v>
      </c>
      <c r="N6275" s="260">
        <v>6125.7142857142899</v>
      </c>
    </row>
    <row r="6276" spans="1:14" x14ac:dyDescent="0.25">
      <c r="A6276" s="263">
        <v>42800</v>
      </c>
      <c r="B6276">
        <v>3.709506958</v>
      </c>
      <c r="C6276">
        <v>576.90252210000006</v>
      </c>
      <c r="D6276">
        <v>63.55084926</v>
      </c>
      <c r="E6276">
        <v>3.8590990500000002</v>
      </c>
      <c r="F6276" s="260">
        <v>198.28571428571399</v>
      </c>
      <c r="G6276" s="260">
        <v>87</v>
      </c>
      <c r="H6276" s="260">
        <v>111.28571428571399</v>
      </c>
      <c r="I6276" s="260">
        <v>1800</v>
      </c>
      <c r="J6276" s="260">
        <v>1315.7142857142901</v>
      </c>
      <c r="K6276" s="260">
        <v>27.285714285714299</v>
      </c>
      <c r="L6276" s="260">
        <v>457</v>
      </c>
      <c r="M6276" s="260">
        <v>66.714285714285694</v>
      </c>
      <c r="N6276" s="260">
        <v>5312.8571428571404</v>
      </c>
    </row>
    <row r="6277" spans="1:14" x14ac:dyDescent="0.25">
      <c r="A6277" s="263">
        <v>42801</v>
      </c>
      <c r="B6277">
        <v>6.6544590469999996</v>
      </c>
      <c r="C6277">
        <v>1052.149829</v>
      </c>
      <c r="D6277">
        <v>79.917391370000004</v>
      </c>
      <c r="E6277">
        <v>14.022757070000001</v>
      </c>
      <c r="F6277" s="260">
        <v>139</v>
      </c>
      <c r="G6277" s="260">
        <v>71</v>
      </c>
      <c r="H6277" s="260">
        <v>68</v>
      </c>
      <c r="I6277" s="260">
        <v>1830</v>
      </c>
      <c r="J6277" s="260">
        <v>1510</v>
      </c>
      <c r="K6277" s="260">
        <v>19</v>
      </c>
      <c r="L6277" s="260">
        <v>301</v>
      </c>
      <c r="M6277" s="260">
        <v>22</v>
      </c>
      <c r="N6277" s="260">
        <v>4500</v>
      </c>
    </row>
    <row r="6278" spans="1:14" x14ac:dyDescent="0.25">
      <c r="A6278" s="263">
        <v>42802</v>
      </c>
      <c r="B6278">
        <v>28.005361690000001</v>
      </c>
      <c r="C6278">
        <v>4431.4404089999998</v>
      </c>
      <c r="D6278">
        <v>325.61754020000001</v>
      </c>
      <c r="E6278">
        <v>283.53669430000002</v>
      </c>
      <c r="F6278" s="260">
        <v>134.57142857142901</v>
      </c>
      <c r="G6278" s="260">
        <v>67</v>
      </c>
      <c r="H6278" s="260">
        <v>67.571428571428598</v>
      </c>
      <c r="I6278" s="260">
        <v>1831.42857142857</v>
      </c>
      <c r="J6278" s="260">
        <v>1505.7142857142901</v>
      </c>
      <c r="K6278" s="260">
        <v>18.714285714285701</v>
      </c>
      <c r="L6278" s="260">
        <v>307</v>
      </c>
      <c r="M6278" s="260">
        <v>23.571428571428601</v>
      </c>
      <c r="N6278" s="260">
        <v>4511.4285714285697</v>
      </c>
    </row>
    <row r="6279" spans="1:14" x14ac:dyDescent="0.25">
      <c r="A6279" s="263">
        <v>42803</v>
      </c>
      <c r="B6279">
        <v>8.8348562669999993</v>
      </c>
      <c r="C6279">
        <v>1399.0777410000001</v>
      </c>
      <c r="D6279">
        <v>99.342152960000007</v>
      </c>
      <c r="E6279">
        <v>26.80461244</v>
      </c>
      <c r="F6279" s="260">
        <v>130.142857142857</v>
      </c>
      <c r="G6279" s="260">
        <v>63</v>
      </c>
      <c r="H6279" s="260">
        <v>67.142857142857096</v>
      </c>
      <c r="I6279" s="260">
        <v>1832.8571428571399</v>
      </c>
      <c r="J6279" s="260">
        <v>1501.42857142857</v>
      </c>
      <c r="K6279" s="260">
        <v>18.428571428571399</v>
      </c>
      <c r="L6279" s="260">
        <v>313</v>
      </c>
      <c r="M6279" s="260">
        <v>25.1428571428571</v>
      </c>
      <c r="N6279" s="260">
        <v>4522.8571428571404</v>
      </c>
    </row>
    <row r="6280" spans="1:14" x14ac:dyDescent="0.25">
      <c r="A6280" s="263">
        <v>42804</v>
      </c>
      <c r="B6280">
        <v>5.1536661559999999</v>
      </c>
      <c r="C6280">
        <v>816.76479219999999</v>
      </c>
      <c r="D6280">
        <v>55.977649309999997</v>
      </c>
      <c r="E6280">
        <v>7.3490905020000001</v>
      </c>
      <c r="F6280" s="260">
        <v>125.71428571428601</v>
      </c>
      <c r="G6280" s="260">
        <v>59</v>
      </c>
      <c r="H6280" s="260">
        <v>66.714285714285694</v>
      </c>
      <c r="I6280" s="260">
        <v>1834.2857142857099</v>
      </c>
      <c r="J6280" s="260">
        <v>1497.1428571428601</v>
      </c>
      <c r="K6280" s="260">
        <v>18.1428571428571</v>
      </c>
      <c r="L6280" s="260">
        <v>319</v>
      </c>
      <c r="M6280" s="260">
        <v>26.714285714285701</v>
      </c>
      <c r="N6280" s="260">
        <v>4534.2857142857101</v>
      </c>
    </row>
    <row r="6281" spans="1:14" x14ac:dyDescent="0.25">
      <c r="A6281" s="263">
        <v>42805</v>
      </c>
      <c r="B6281">
        <v>4.5023786750000001</v>
      </c>
      <c r="C6281">
        <v>714.10298569999998</v>
      </c>
      <c r="D6281">
        <v>47.18081205</v>
      </c>
      <c r="E6281">
        <v>5.8877627840000004</v>
      </c>
      <c r="F6281" s="260">
        <v>121.28571428571399</v>
      </c>
      <c r="G6281" s="260">
        <v>55</v>
      </c>
      <c r="H6281" s="260">
        <v>66.285714285714306</v>
      </c>
      <c r="I6281" s="260">
        <v>1835.7142857142901</v>
      </c>
      <c r="J6281" s="260">
        <v>1492.8571428571399</v>
      </c>
      <c r="K6281" s="260">
        <v>17.8571428571429</v>
      </c>
      <c r="L6281" s="260">
        <v>325</v>
      </c>
      <c r="M6281" s="260">
        <v>28.285714285714299</v>
      </c>
      <c r="N6281" s="260">
        <v>4545.7142857142899</v>
      </c>
    </row>
    <row r="6282" spans="1:14" x14ac:dyDescent="0.25">
      <c r="A6282" s="263">
        <v>42806</v>
      </c>
      <c r="B6282">
        <v>3.4263384879999998</v>
      </c>
      <c r="C6282">
        <v>543.85977130000003</v>
      </c>
      <c r="D6282">
        <v>34.593879700000002</v>
      </c>
      <c r="E6282">
        <v>3.547228402</v>
      </c>
      <c r="F6282" s="260">
        <v>116.857142857143</v>
      </c>
      <c r="G6282" s="260">
        <v>51</v>
      </c>
      <c r="H6282" s="260">
        <v>65.857142857142904</v>
      </c>
      <c r="I6282" s="260">
        <v>1837.1428571428601</v>
      </c>
      <c r="J6282" s="260">
        <v>1488.57142857143</v>
      </c>
      <c r="K6282" s="260">
        <v>17.571428571428601</v>
      </c>
      <c r="L6282" s="260">
        <v>331</v>
      </c>
      <c r="M6282" s="260">
        <v>29.8571428571429</v>
      </c>
      <c r="N6282" s="260">
        <v>4557.1428571428596</v>
      </c>
    </row>
    <row r="6283" spans="1:14" x14ac:dyDescent="0.25">
      <c r="A6283" s="263">
        <v>42807</v>
      </c>
      <c r="B6283">
        <v>2.8600015480000001</v>
      </c>
      <c r="C6283">
        <v>454.31860019999999</v>
      </c>
      <c r="D6283">
        <v>27.781564750000001</v>
      </c>
      <c r="E6283">
        <v>2.4416839850000001</v>
      </c>
      <c r="F6283" s="260">
        <v>112.428571428571</v>
      </c>
      <c r="G6283" s="260">
        <v>47</v>
      </c>
      <c r="H6283" s="260">
        <v>65.428571428571402</v>
      </c>
      <c r="I6283" s="260">
        <v>1838.57142857143</v>
      </c>
      <c r="J6283" s="260">
        <v>1484.2857142857099</v>
      </c>
      <c r="K6283" s="260">
        <v>17.285714285714299</v>
      </c>
      <c r="L6283" s="260">
        <v>337</v>
      </c>
      <c r="M6283" s="260">
        <v>31.428571428571399</v>
      </c>
      <c r="N6283" s="260">
        <v>4568.5714285714303</v>
      </c>
    </row>
    <row r="6284" spans="1:14" x14ac:dyDescent="0.25">
      <c r="A6284" s="263">
        <v>42808</v>
      </c>
      <c r="B6284">
        <v>2.4777241129999998</v>
      </c>
      <c r="C6284">
        <v>393.89866860000001</v>
      </c>
      <c r="D6284">
        <v>23.12013924</v>
      </c>
      <c r="E6284">
        <v>1.7504802319999999</v>
      </c>
      <c r="F6284" s="260">
        <v>108</v>
      </c>
      <c r="G6284" s="260">
        <v>43</v>
      </c>
      <c r="H6284" s="260">
        <v>65</v>
      </c>
      <c r="I6284" s="260">
        <v>1840</v>
      </c>
      <c r="J6284" s="260">
        <v>1480</v>
      </c>
      <c r="K6284" s="260">
        <v>17</v>
      </c>
      <c r="L6284" s="260">
        <v>343</v>
      </c>
      <c r="M6284" s="260">
        <v>33</v>
      </c>
      <c r="N6284" s="260">
        <v>4580</v>
      </c>
    </row>
    <row r="6285" spans="1:14" x14ac:dyDescent="0.25">
      <c r="A6285" s="263">
        <v>42809</v>
      </c>
      <c r="B6285">
        <v>2.1917239589999999</v>
      </c>
      <c r="C6285">
        <v>350.74596860000003</v>
      </c>
      <c r="D6285">
        <v>23.94414591</v>
      </c>
      <c r="E6285">
        <v>1.345286781</v>
      </c>
      <c r="F6285" s="260">
        <v>126.444444444444</v>
      </c>
      <c r="G6285" s="260">
        <v>51</v>
      </c>
      <c r="H6285" s="260">
        <v>75.4444444444444</v>
      </c>
      <c r="I6285" s="260">
        <v>1852.2222222222199</v>
      </c>
      <c r="J6285" s="260">
        <v>1450</v>
      </c>
      <c r="K6285" s="260">
        <v>20.8888888888889</v>
      </c>
      <c r="L6285" s="260">
        <v>381.33333333333297</v>
      </c>
      <c r="M6285" s="260">
        <v>32.3333333333333</v>
      </c>
      <c r="N6285" s="260">
        <v>5270</v>
      </c>
    </row>
    <row r="6286" spans="1:14" x14ac:dyDescent="0.25">
      <c r="A6286" s="263">
        <v>42810</v>
      </c>
      <c r="B6286">
        <v>1.8689119030000001</v>
      </c>
      <c r="C6286">
        <v>301.05928060000002</v>
      </c>
      <c r="D6286">
        <v>23.395786770000001</v>
      </c>
      <c r="E6286">
        <v>1.065072241</v>
      </c>
      <c r="F6286" s="260">
        <v>144.888888888889</v>
      </c>
      <c r="G6286" s="260">
        <v>59</v>
      </c>
      <c r="H6286" s="260">
        <v>85.8888888888889</v>
      </c>
      <c r="I6286" s="260">
        <v>1864.44444444444</v>
      </c>
      <c r="J6286" s="260">
        <v>1420</v>
      </c>
      <c r="K6286" s="260">
        <v>24.7777777777778</v>
      </c>
      <c r="L6286" s="260">
        <v>419.66666666666703</v>
      </c>
      <c r="M6286" s="260">
        <v>31.6666666666667</v>
      </c>
      <c r="N6286" s="260">
        <v>5960</v>
      </c>
    </row>
    <row r="6287" spans="1:14" x14ac:dyDescent="0.25">
      <c r="A6287" s="263">
        <v>42811</v>
      </c>
      <c r="B6287">
        <v>1.6140602799999999</v>
      </c>
      <c r="C6287">
        <v>261.71019000000001</v>
      </c>
      <c r="D6287">
        <v>22.777618669999999</v>
      </c>
      <c r="E6287">
        <v>0.85269658199999998</v>
      </c>
      <c r="F6287" s="260">
        <v>163.333333333333</v>
      </c>
      <c r="G6287" s="260">
        <v>67</v>
      </c>
      <c r="H6287" s="260">
        <v>96.3333333333333</v>
      </c>
      <c r="I6287" s="260">
        <v>1876.6666666666699</v>
      </c>
      <c r="J6287" s="260">
        <v>1390</v>
      </c>
      <c r="K6287" s="260">
        <v>28.6666666666667</v>
      </c>
      <c r="L6287" s="260">
        <v>458</v>
      </c>
      <c r="M6287" s="260">
        <v>31</v>
      </c>
      <c r="N6287" s="260">
        <v>6650</v>
      </c>
    </row>
    <row r="6288" spans="1:14" x14ac:dyDescent="0.25">
      <c r="A6288" s="263">
        <v>42812</v>
      </c>
      <c r="B6288">
        <v>1.5432681619999999</v>
      </c>
      <c r="C6288">
        <v>251.86136400000001</v>
      </c>
      <c r="D6288">
        <v>24.237952450000002</v>
      </c>
      <c r="E6288">
        <v>0.80346814</v>
      </c>
      <c r="F6288" s="260">
        <v>181.777777777778</v>
      </c>
      <c r="G6288" s="260">
        <v>75</v>
      </c>
      <c r="H6288" s="260">
        <v>106.777777777778</v>
      </c>
      <c r="I6288" s="260">
        <v>1888.8888888888901</v>
      </c>
      <c r="J6288" s="260">
        <v>1360</v>
      </c>
      <c r="K6288" s="260">
        <v>32.5555555555556</v>
      </c>
      <c r="L6288" s="260">
        <v>496.33333333333297</v>
      </c>
      <c r="M6288" s="260">
        <v>30.3333333333333</v>
      </c>
      <c r="N6288" s="260">
        <v>7340</v>
      </c>
    </row>
    <row r="6289" spans="1:14" x14ac:dyDescent="0.25">
      <c r="A6289" s="263">
        <v>42813</v>
      </c>
      <c r="B6289">
        <v>1.639545442</v>
      </c>
      <c r="C6289">
        <v>269.30517609999998</v>
      </c>
      <c r="D6289">
        <v>28.362824509999999</v>
      </c>
      <c r="E6289">
        <v>0.90205445799999995</v>
      </c>
      <c r="F6289" s="260">
        <v>200.222222222222</v>
      </c>
      <c r="G6289" s="260">
        <v>83</v>
      </c>
      <c r="H6289" s="260">
        <v>117.222222222222</v>
      </c>
      <c r="I6289" s="260">
        <v>1901.1111111111099</v>
      </c>
      <c r="J6289" s="260">
        <v>1330</v>
      </c>
      <c r="K6289" s="260">
        <v>36.4444444444444</v>
      </c>
      <c r="L6289" s="260">
        <v>534.66666666666697</v>
      </c>
      <c r="M6289" s="260">
        <v>29.6666666666667</v>
      </c>
      <c r="N6289" s="260">
        <v>8030</v>
      </c>
    </row>
    <row r="6290" spans="1:14" x14ac:dyDescent="0.25">
      <c r="A6290" s="263">
        <v>42814</v>
      </c>
      <c r="B6290">
        <v>2.760892583</v>
      </c>
      <c r="C6290">
        <v>456.40867470000001</v>
      </c>
      <c r="D6290">
        <v>52.16099139</v>
      </c>
      <c r="E6290">
        <v>2.528187607</v>
      </c>
      <c r="F6290" s="260">
        <v>218.666666666667</v>
      </c>
      <c r="G6290" s="260">
        <v>91</v>
      </c>
      <c r="H6290" s="260">
        <v>127.666666666667</v>
      </c>
      <c r="I6290" s="260">
        <v>1913.3333333333301</v>
      </c>
      <c r="J6290" s="260">
        <v>1300</v>
      </c>
      <c r="K6290" s="260">
        <v>40.3333333333333</v>
      </c>
      <c r="L6290" s="260">
        <v>573</v>
      </c>
      <c r="M6290" s="260">
        <v>29</v>
      </c>
      <c r="N6290" s="260">
        <v>8720</v>
      </c>
    </row>
    <row r="6291" spans="1:14" x14ac:dyDescent="0.25">
      <c r="A6291" s="263">
        <v>42815</v>
      </c>
      <c r="B6291">
        <v>38.794080399999999</v>
      </c>
      <c r="C6291">
        <v>6454.0935680000002</v>
      </c>
      <c r="D6291">
        <v>794.75104869999996</v>
      </c>
      <c r="E6291">
        <v>721.63662580000005</v>
      </c>
      <c r="F6291" s="260">
        <v>237.111111111111</v>
      </c>
      <c r="G6291" s="260">
        <v>99</v>
      </c>
      <c r="H6291" s="260">
        <v>138.111111111111</v>
      </c>
      <c r="I6291" s="260">
        <v>1925.55555555556</v>
      </c>
      <c r="J6291" s="260">
        <v>1270</v>
      </c>
      <c r="K6291" s="260">
        <v>44.2222222222222</v>
      </c>
      <c r="L6291" s="260">
        <v>611.33333333333303</v>
      </c>
      <c r="M6291" s="260">
        <v>28.3333333333333</v>
      </c>
      <c r="N6291" s="260">
        <v>9410</v>
      </c>
    </row>
    <row r="6292" spans="1:14" x14ac:dyDescent="0.25">
      <c r="A6292" s="263">
        <v>42816</v>
      </c>
      <c r="B6292">
        <v>10.845352399999999</v>
      </c>
      <c r="C6292">
        <v>1815.7722799999999</v>
      </c>
      <c r="D6292">
        <v>239.46538100000001</v>
      </c>
      <c r="E6292">
        <v>48.528572439999998</v>
      </c>
      <c r="F6292" s="260">
        <v>255.555555555556</v>
      </c>
      <c r="G6292" s="260">
        <v>107</v>
      </c>
      <c r="H6292" s="260">
        <v>148.555555555556</v>
      </c>
      <c r="I6292" s="260">
        <v>1937.7777777777801</v>
      </c>
      <c r="J6292" s="260">
        <v>1240</v>
      </c>
      <c r="K6292" s="260">
        <v>48.1111111111111</v>
      </c>
      <c r="L6292" s="260">
        <v>649.66666666666697</v>
      </c>
      <c r="M6292" s="260">
        <v>27.6666666666667</v>
      </c>
      <c r="N6292" s="260">
        <v>10100</v>
      </c>
    </row>
    <row r="6293" spans="1:14" x14ac:dyDescent="0.25">
      <c r="A6293" s="263">
        <v>42817</v>
      </c>
      <c r="B6293">
        <v>4.7289134510000004</v>
      </c>
      <c r="C6293">
        <v>796.72733819999996</v>
      </c>
      <c r="D6293">
        <v>111.9504055</v>
      </c>
      <c r="E6293">
        <v>7.9116607549999998</v>
      </c>
      <c r="F6293" s="260">
        <v>274</v>
      </c>
      <c r="G6293" s="260">
        <v>115</v>
      </c>
      <c r="H6293" s="260">
        <v>159</v>
      </c>
      <c r="I6293" s="260">
        <v>1950</v>
      </c>
      <c r="J6293" s="260">
        <v>1210</v>
      </c>
      <c r="K6293" s="260">
        <v>52</v>
      </c>
      <c r="L6293" s="260">
        <v>688</v>
      </c>
      <c r="M6293" s="260">
        <v>27</v>
      </c>
      <c r="N6293" s="260">
        <v>10790</v>
      </c>
    </row>
    <row r="6294" spans="1:14" x14ac:dyDescent="0.25">
      <c r="A6294" s="263">
        <v>42818</v>
      </c>
      <c r="B6294">
        <v>3.2564374059999999</v>
      </c>
      <c r="C6294">
        <v>548.17564719999996</v>
      </c>
      <c r="D6294">
        <v>76.481991489999999</v>
      </c>
      <c r="E6294">
        <v>3.895022779</v>
      </c>
      <c r="F6294" s="260">
        <v>271.83333333333297</v>
      </c>
      <c r="G6294" s="260">
        <v>109.833333333333</v>
      </c>
      <c r="H6294" s="260">
        <v>162</v>
      </c>
      <c r="I6294" s="260">
        <v>1948.3333333333301</v>
      </c>
      <c r="J6294" s="260">
        <v>1241.6666666666699</v>
      </c>
      <c r="K6294" s="260">
        <v>49.5</v>
      </c>
      <c r="L6294" s="260">
        <v>657.16666666666697</v>
      </c>
      <c r="M6294" s="260">
        <v>27.5</v>
      </c>
      <c r="N6294" s="260">
        <v>10761.666666666701</v>
      </c>
    </row>
    <row r="6295" spans="1:14" x14ac:dyDescent="0.25">
      <c r="A6295" s="263">
        <v>42819</v>
      </c>
      <c r="B6295">
        <v>2.6816054120000001</v>
      </c>
      <c r="C6295">
        <v>451.02457750000002</v>
      </c>
      <c r="D6295">
        <v>62.47926082</v>
      </c>
      <c r="E6295">
        <v>2.5422830529999998</v>
      </c>
      <c r="F6295" s="260">
        <v>269.66666666666703</v>
      </c>
      <c r="G6295" s="260">
        <v>104.666666666667</v>
      </c>
      <c r="H6295" s="260">
        <v>165</v>
      </c>
      <c r="I6295" s="260">
        <v>1946.6666666666699</v>
      </c>
      <c r="J6295" s="260">
        <v>1273.3333333333301</v>
      </c>
      <c r="K6295" s="260">
        <v>47</v>
      </c>
      <c r="L6295" s="260">
        <v>626.33333333333303</v>
      </c>
      <c r="M6295" s="260">
        <v>28</v>
      </c>
      <c r="N6295" s="260">
        <v>10733.333333333299</v>
      </c>
    </row>
    <row r="6296" spans="1:14" x14ac:dyDescent="0.25">
      <c r="A6296" s="263">
        <v>42820</v>
      </c>
      <c r="B6296">
        <v>3.8227743460000001</v>
      </c>
      <c r="C6296">
        <v>642.40958330000001</v>
      </c>
      <c r="D6296">
        <v>88.351960680000005</v>
      </c>
      <c r="E6296">
        <v>5.563135731</v>
      </c>
      <c r="F6296" s="260">
        <v>267.5</v>
      </c>
      <c r="G6296" s="260">
        <v>99.5</v>
      </c>
      <c r="H6296" s="260">
        <v>168</v>
      </c>
      <c r="I6296" s="260">
        <v>1945</v>
      </c>
      <c r="J6296" s="260">
        <v>1305</v>
      </c>
      <c r="K6296" s="260">
        <v>44.5</v>
      </c>
      <c r="L6296" s="260">
        <v>595.5</v>
      </c>
      <c r="M6296" s="260">
        <v>28.5</v>
      </c>
      <c r="N6296" s="260">
        <v>10705</v>
      </c>
    </row>
    <row r="6297" spans="1:14" x14ac:dyDescent="0.25">
      <c r="A6297" s="263">
        <v>42821</v>
      </c>
      <c r="B6297">
        <v>22.936646079999999</v>
      </c>
      <c r="C6297">
        <v>3851.1546229999999</v>
      </c>
      <c r="D6297">
        <v>525.8180241</v>
      </c>
      <c r="E6297">
        <v>254.3957383</v>
      </c>
      <c r="F6297" s="260">
        <v>265.33333333333297</v>
      </c>
      <c r="G6297" s="260">
        <v>94.3333333333333</v>
      </c>
      <c r="H6297" s="260">
        <v>171</v>
      </c>
      <c r="I6297" s="260">
        <v>1943.3333333333301</v>
      </c>
      <c r="J6297" s="260">
        <v>1336.6666666666699</v>
      </c>
      <c r="K6297" s="260">
        <v>42</v>
      </c>
      <c r="L6297" s="260">
        <v>564.66666666666697</v>
      </c>
      <c r="M6297" s="260">
        <v>29</v>
      </c>
      <c r="N6297" s="260">
        <v>10676.666666666701</v>
      </c>
    </row>
    <row r="6298" spans="1:14" x14ac:dyDescent="0.25">
      <c r="A6298" s="263">
        <v>42822</v>
      </c>
      <c r="B6298">
        <v>14.49822567</v>
      </c>
      <c r="C6298">
        <v>2432.222338</v>
      </c>
      <c r="D6298">
        <v>329.654856</v>
      </c>
      <c r="E6298">
        <v>100.3918082</v>
      </c>
      <c r="F6298" s="260">
        <v>263.16666666666703</v>
      </c>
      <c r="G6298" s="260">
        <v>89.1666666666667</v>
      </c>
      <c r="H6298" s="260">
        <v>174</v>
      </c>
      <c r="I6298" s="260">
        <v>1941.6666666666699</v>
      </c>
      <c r="J6298" s="260">
        <v>1368.3333333333301</v>
      </c>
      <c r="K6298" s="260">
        <v>39.5</v>
      </c>
      <c r="L6298" s="260">
        <v>533.83333333333303</v>
      </c>
      <c r="M6298" s="260">
        <v>29.5</v>
      </c>
      <c r="N6298" s="260">
        <v>10648.333333333299</v>
      </c>
    </row>
    <row r="6299" spans="1:14" x14ac:dyDescent="0.25">
      <c r="A6299" s="263">
        <v>42823</v>
      </c>
      <c r="B6299">
        <v>8.0419845510000005</v>
      </c>
      <c r="C6299">
        <v>1347.965283</v>
      </c>
      <c r="D6299">
        <v>181.34996839999999</v>
      </c>
      <c r="E6299">
        <v>29.755353379999999</v>
      </c>
      <c r="F6299" s="260">
        <v>261</v>
      </c>
      <c r="G6299" s="260">
        <v>84</v>
      </c>
      <c r="H6299" s="260">
        <v>177</v>
      </c>
      <c r="I6299" s="260">
        <v>1940</v>
      </c>
      <c r="J6299" s="260">
        <v>1400</v>
      </c>
      <c r="K6299" s="260">
        <v>37</v>
      </c>
      <c r="L6299" s="260">
        <v>503</v>
      </c>
      <c r="M6299" s="260">
        <v>30</v>
      </c>
      <c r="N6299" s="260">
        <v>10620</v>
      </c>
    </row>
    <row r="6300" spans="1:14" x14ac:dyDescent="0.25">
      <c r="A6300" s="263">
        <v>42824</v>
      </c>
      <c r="B6300">
        <v>4.3324775930000001</v>
      </c>
      <c r="C6300">
        <v>800.30912490000003</v>
      </c>
      <c r="D6300">
        <v>93.706291359999994</v>
      </c>
      <c r="E6300">
        <v>7.4786351639999999</v>
      </c>
      <c r="F6300" s="260">
        <v>250.333333333333</v>
      </c>
      <c r="G6300" s="260">
        <v>81.1666666666667</v>
      </c>
      <c r="H6300" s="260">
        <v>169.166666666667</v>
      </c>
      <c r="I6300" s="260">
        <v>2138</v>
      </c>
      <c r="J6300" s="260">
        <v>1471.6666666666699</v>
      </c>
      <c r="K6300" s="260">
        <v>36.1666666666667</v>
      </c>
      <c r="L6300" s="260">
        <v>630.16666666666697</v>
      </c>
      <c r="M6300" s="260">
        <v>29</v>
      </c>
      <c r="N6300" s="260">
        <v>10136.666666666701</v>
      </c>
    </row>
    <row r="6301" spans="1:14" x14ac:dyDescent="0.25">
      <c r="A6301" s="263">
        <v>42825</v>
      </c>
      <c r="B6301">
        <v>75.322813049999993</v>
      </c>
      <c r="C6301">
        <v>15202.433489999999</v>
      </c>
      <c r="D6301">
        <v>1559.7245539999999</v>
      </c>
      <c r="E6301">
        <v>3022.6652199999999</v>
      </c>
      <c r="F6301" s="260">
        <v>239.666666666667</v>
      </c>
      <c r="G6301" s="260">
        <v>78.3333333333333</v>
      </c>
      <c r="H6301" s="260">
        <v>161.333333333333</v>
      </c>
      <c r="I6301" s="260">
        <v>2336</v>
      </c>
      <c r="J6301" s="260">
        <v>1543.3333333333301</v>
      </c>
      <c r="K6301" s="260">
        <v>35.3333333333333</v>
      </c>
      <c r="L6301" s="260">
        <v>757.33333333333303</v>
      </c>
      <c r="M6301" s="260">
        <v>28</v>
      </c>
      <c r="N6301" s="260">
        <v>9653.3333333333303</v>
      </c>
    </row>
    <row r="6302" spans="1:14" x14ac:dyDescent="0.25">
      <c r="A6302" s="263">
        <v>42826</v>
      </c>
      <c r="B6302">
        <v>34.546553350000003</v>
      </c>
      <c r="C6302">
        <v>7563.539479</v>
      </c>
      <c r="D6302">
        <v>683.52428599999996</v>
      </c>
      <c r="E6302">
        <v>636.13785519999999</v>
      </c>
      <c r="F6302" s="260">
        <v>229</v>
      </c>
      <c r="G6302" s="260">
        <v>75.5</v>
      </c>
      <c r="H6302" s="260">
        <v>153.5</v>
      </c>
      <c r="I6302" s="260">
        <v>2534</v>
      </c>
      <c r="J6302" s="260">
        <v>1615</v>
      </c>
      <c r="K6302" s="260">
        <v>34.5</v>
      </c>
      <c r="L6302" s="260">
        <v>884.5</v>
      </c>
      <c r="M6302" s="260">
        <v>27</v>
      </c>
      <c r="N6302" s="260">
        <v>9170</v>
      </c>
    </row>
    <row r="6303" spans="1:14" x14ac:dyDescent="0.25">
      <c r="A6303" s="263">
        <v>42827</v>
      </c>
      <c r="B6303">
        <v>9.9958469950000008</v>
      </c>
      <c r="C6303">
        <v>2359.467705</v>
      </c>
      <c r="D6303">
        <v>188.56165770000001</v>
      </c>
      <c r="E6303">
        <v>48.288262639999999</v>
      </c>
      <c r="F6303" s="260">
        <v>218.333333333333</v>
      </c>
      <c r="G6303" s="260">
        <v>72.6666666666667</v>
      </c>
      <c r="H6303" s="260">
        <v>145.666666666667</v>
      </c>
      <c r="I6303" s="260">
        <v>2732</v>
      </c>
      <c r="J6303" s="260">
        <v>1686.6666666666699</v>
      </c>
      <c r="K6303" s="260">
        <v>33.6666666666667</v>
      </c>
      <c r="L6303" s="260">
        <v>1011.66666666667</v>
      </c>
      <c r="M6303" s="260">
        <v>26</v>
      </c>
      <c r="N6303" s="260">
        <v>8686.6666666666697</v>
      </c>
    </row>
    <row r="6304" spans="1:14" x14ac:dyDescent="0.25">
      <c r="A6304" s="263">
        <v>42828</v>
      </c>
      <c r="B6304">
        <v>6.1447558009999996</v>
      </c>
      <c r="C6304">
        <v>1555.557221</v>
      </c>
      <c r="D6304">
        <v>110.2516665</v>
      </c>
      <c r="E6304">
        <v>17.200375279999999</v>
      </c>
      <c r="F6304" s="260">
        <v>207.666666666667</v>
      </c>
      <c r="G6304" s="260">
        <v>69.8333333333333</v>
      </c>
      <c r="H6304" s="260">
        <v>137.833333333333</v>
      </c>
      <c r="I6304" s="260">
        <v>2930</v>
      </c>
      <c r="J6304" s="260">
        <v>1758.3333333333301</v>
      </c>
      <c r="K6304" s="260">
        <v>32.8333333333333</v>
      </c>
      <c r="L6304" s="260">
        <v>1138.8333333333301</v>
      </c>
      <c r="M6304" s="260">
        <v>25</v>
      </c>
      <c r="N6304" s="260">
        <v>8203.3333333333303</v>
      </c>
    </row>
    <row r="6305" spans="1:14" x14ac:dyDescent="0.25">
      <c r="A6305" s="263">
        <v>42829</v>
      </c>
      <c r="B6305">
        <v>7.0508949059999999</v>
      </c>
      <c r="C6305">
        <v>1905.569217</v>
      </c>
      <c r="D6305">
        <v>120.011872</v>
      </c>
      <c r="E6305">
        <v>24.40921075</v>
      </c>
      <c r="F6305" s="260">
        <v>197</v>
      </c>
      <c r="G6305" s="260">
        <v>67</v>
      </c>
      <c r="H6305" s="260">
        <v>130</v>
      </c>
      <c r="I6305" s="260">
        <v>3128</v>
      </c>
      <c r="J6305" s="260">
        <v>1830</v>
      </c>
      <c r="K6305" s="260">
        <v>32</v>
      </c>
      <c r="L6305" s="260">
        <v>1266</v>
      </c>
      <c r="M6305" s="260">
        <v>24</v>
      </c>
      <c r="N6305" s="260">
        <v>7720</v>
      </c>
    </row>
    <row r="6306" spans="1:14" x14ac:dyDescent="0.25">
      <c r="A6306" s="263">
        <v>42830</v>
      </c>
      <c r="B6306">
        <v>9.4011932070000004</v>
      </c>
      <c r="C6306">
        <v>2409.9845970000001</v>
      </c>
      <c r="D6306">
        <v>176.76875559999999</v>
      </c>
      <c r="E6306">
        <v>45.255045680000002</v>
      </c>
      <c r="F6306" s="260">
        <v>217.625</v>
      </c>
      <c r="G6306" s="260">
        <v>78</v>
      </c>
      <c r="H6306" s="260">
        <v>139.625</v>
      </c>
      <c r="I6306" s="260">
        <v>2967</v>
      </c>
      <c r="J6306" s="260">
        <v>1688.375</v>
      </c>
      <c r="K6306" s="260">
        <v>35</v>
      </c>
      <c r="L6306" s="260">
        <v>1243.625</v>
      </c>
      <c r="M6306" s="260">
        <v>51</v>
      </c>
      <c r="N6306" s="260">
        <v>7848.75</v>
      </c>
    </row>
    <row r="6307" spans="1:14" x14ac:dyDescent="0.25">
      <c r="A6307" s="263">
        <v>42831</v>
      </c>
      <c r="B6307">
        <v>44.45744981</v>
      </c>
      <c r="C6307">
        <v>10778.192999999999</v>
      </c>
      <c r="D6307">
        <v>915.14771280000002</v>
      </c>
      <c r="E6307">
        <v>1143.4681399999999</v>
      </c>
      <c r="F6307" s="260">
        <v>238.25</v>
      </c>
      <c r="G6307" s="260">
        <v>89</v>
      </c>
      <c r="H6307" s="260">
        <v>149.25</v>
      </c>
      <c r="I6307" s="260">
        <v>2806</v>
      </c>
      <c r="J6307" s="260">
        <v>1546.75</v>
      </c>
      <c r="K6307" s="260">
        <v>38</v>
      </c>
      <c r="L6307" s="260">
        <v>1221.25</v>
      </c>
      <c r="M6307" s="260">
        <v>78</v>
      </c>
      <c r="N6307" s="260">
        <v>7977.5</v>
      </c>
    </row>
    <row r="6308" spans="1:14" x14ac:dyDescent="0.25">
      <c r="A6308" s="263">
        <v>42832</v>
      </c>
      <c r="B6308">
        <v>28.60001548</v>
      </c>
      <c r="C6308">
        <v>6535.9043380000003</v>
      </c>
      <c r="D6308">
        <v>639.69082619999995</v>
      </c>
      <c r="E6308">
        <v>433.49632650000001</v>
      </c>
      <c r="F6308" s="260">
        <v>258.875</v>
      </c>
      <c r="G6308" s="260">
        <v>100</v>
      </c>
      <c r="H6308" s="260">
        <v>158.875</v>
      </c>
      <c r="I6308" s="260">
        <v>2645</v>
      </c>
      <c r="J6308" s="260">
        <v>1405.125</v>
      </c>
      <c r="K6308" s="260">
        <v>41</v>
      </c>
      <c r="L6308" s="260">
        <v>1198.875</v>
      </c>
      <c r="M6308" s="260">
        <v>105</v>
      </c>
      <c r="N6308" s="260">
        <v>8106.25</v>
      </c>
    </row>
    <row r="6309" spans="1:14" x14ac:dyDescent="0.25">
      <c r="A6309" s="263">
        <v>42833</v>
      </c>
      <c r="B6309">
        <v>9.6277279829999998</v>
      </c>
      <c r="C6309">
        <v>2066.279873</v>
      </c>
      <c r="D6309">
        <v>232.49807749999999</v>
      </c>
      <c r="E6309">
        <v>49.783159120000001</v>
      </c>
      <c r="F6309" s="260">
        <v>279.5</v>
      </c>
      <c r="G6309" s="260">
        <v>111</v>
      </c>
      <c r="H6309" s="260">
        <v>168.5</v>
      </c>
      <c r="I6309" s="260">
        <v>2484</v>
      </c>
      <c r="J6309" s="260">
        <v>1263.5</v>
      </c>
      <c r="K6309" s="260">
        <v>44</v>
      </c>
      <c r="L6309" s="260">
        <v>1176.5</v>
      </c>
      <c r="M6309" s="260">
        <v>132</v>
      </c>
      <c r="N6309" s="260">
        <v>8235</v>
      </c>
    </row>
    <row r="6310" spans="1:14" x14ac:dyDescent="0.25">
      <c r="A6310" s="263">
        <v>42834</v>
      </c>
      <c r="B6310">
        <v>5.7483199430000003</v>
      </c>
      <c r="C6310">
        <v>1153.7292</v>
      </c>
      <c r="D6310">
        <v>149.05853479999999</v>
      </c>
      <c r="E6310">
        <v>16.19169964</v>
      </c>
      <c r="F6310" s="260">
        <v>300.125</v>
      </c>
      <c r="G6310" s="260">
        <v>122</v>
      </c>
      <c r="H6310" s="260">
        <v>178.125</v>
      </c>
      <c r="I6310" s="260">
        <v>2323</v>
      </c>
      <c r="J6310" s="260">
        <v>1121.875</v>
      </c>
      <c r="K6310" s="260">
        <v>47</v>
      </c>
      <c r="L6310" s="260">
        <v>1154.125</v>
      </c>
      <c r="M6310" s="260">
        <v>159</v>
      </c>
      <c r="N6310" s="260">
        <v>8363.75</v>
      </c>
    </row>
    <row r="6311" spans="1:14" x14ac:dyDescent="0.25">
      <c r="A6311" s="263">
        <v>42835</v>
      </c>
      <c r="B6311">
        <v>4.3607944400000003</v>
      </c>
      <c r="C6311">
        <v>814.58244679999996</v>
      </c>
      <c r="D6311">
        <v>120.8498242</v>
      </c>
      <c r="E6311">
        <v>9.2704075620000008</v>
      </c>
      <c r="F6311" s="260">
        <v>320.75</v>
      </c>
      <c r="G6311" s="260">
        <v>133</v>
      </c>
      <c r="H6311" s="260">
        <v>187.75</v>
      </c>
      <c r="I6311" s="260">
        <v>2162</v>
      </c>
      <c r="J6311" s="260">
        <v>980.25</v>
      </c>
      <c r="K6311" s="260">
        <v>50</v>
      </c>
      <c r="L6311" s="260">
        <v>1131.75</v>
      </c>
      <c r="M6311" s="260">
        <v>186</v>
      </c>
      <c r="N6311" s="260">
        <v>8492.5</v>
      </c>
    </row>
    <row r="6312" spans="1:14" x14ac:dyDescent="0.25">
      <c r="A6312" s="263">
        <v>42836</v>
      </c>
      <c r="B6312">
        <v>8.7215888790000005</v>
      </c>
      <c r="C6312">
        <v>1507.844104</v>
      </c>
      <c r="D6312">
        <v>257.24151970000003</v>
      </c>
      <c r="E6312">
        <v>43.100031440000002</v>
      </c>
      <c r="F6312" s="260">
        <v>341.375</v>
      </c>
      <c r="G6312" s="260">
        <v>144</v>
      </c>
      <c r="H6312" s="260">
        <v>197.375</v>
      </c>
      <c r="I6312" s="260">
        <v>2001</v>
      </c>
      <c r="J6312" s="260">
        <v>838.625</v>
      </c>
      <c r="K6312" s="260">
        <v>53</v>
      </c>
      <c r="L6312" s="260">
        <v>1109.375</v>
      </c>
      <c r="M6312" s="260">
        <v>213</v>
      </c>
      <c r="N6312" s="260">
        <v>8621.25</v>
      </c>
    </row>
    <row r="6313" spans="1:14" x14ac:dyDescent="0.25">
      <c r="A6313" s="263">
        <v>42837</v>
      </c>
      <c r="B6313">
        <v>14.24337405</v>
      </c>
      <c r="C6313">
        <v>2264.3546329999999</v>
      </c>
      <c r="D6313">
        <v>445.48716150000001</v>
      </c>
      <c r="E6313">
        <v>118.7798758</v>
      </c>
      <c r="F6313" s="260">
        <v>362</v>
      </c>
      <c r="G6313" s="260">
        <v>155</v>
      </c>
      <c r="H6313" s="260">
        <v>207</v>
      </c>
      <c r="I6313" s="260">
        <v>1840</v>
      </c>
      <c r="J6313" s="260">
        <v>697</v>
      </c>
      <c r="K6313" s="260">
        <v>56</v>
      </c>
      <c r="L6313" s="260">
        <v>1087</v>
      </c>
      <c r="M6313" s="260">
        <v>240</v>
      </c>
      <c r="N6313" s="260">
        <v>8750</v>
      </c>
    </row>
    <row r="6314" spans="1:14" x14ac:dyDescent="0.25">
      <c r="A6314" s="263">
        <v>42838</v>
      </c>
      <c r="B6314">
        <v>6.4279242710000002</v>
      </c>
      <c r="C6314">
        <v>984.86084510000001</v>
      </c>
      <c r="D6314">
        <v>207.2465632</v>
      </c>
      <c r="E6314">
        <v>22.99912595</v>
      </c>
      <c r="F6314" s="260">
        <v>373.16666666666703</v>
      </c>
      <c r="G6314" s="260">
        <v>161.5</v>
      </c>
      <c r="H6314" s="260">
        <v>211.666666666667</v>
      </c>
      <c r="I6314" s="260">
        <v>1773.3333333333301</v>
      </c>
      <c r="J6314" s="260">
        <v>663.5</v>
      </c>
      <c r="K6314" s="260">
        <v>56.1666666666667</v>
      </c>
      <c r="L6314" s="260">
        <v>1053.6666666666699</v>
      </c>
      <c r="M6314" s="260">
        <v>208</v>
      </c>
      <c r="N6314" s="260">
        <v>9011.6666666666697</v>
      </c>
    </row>
    <row r="6315" spans="1:14" x14ac:dyDescent="0.25">
      <c r="A6315" s="263">
        <v>42839</v>
      </c>
      <c r="B6315">
        <v>4.304160746</v>
      </c>
      <c r="C6315">
        <v>634.67432699999995</v>
      </c>
      <c r="D6315">
        <v>142.9256834</v>
      </c>
      <c r="E6315">
        <v>9.7209978810000006</v>
      </c>
      <c r="F6315" s="260">
        <v>384.33333333333297</v>
      </c>
      <c r="G6315" s="260">
        <v>168</v>
      </c>
      <c r="H6315" s="260">
        <v>216.333333333333</v>
      </c>
      <c r="I6315" s="260">
        <v>1706.6666666666699</v>
      </c>
      <c r="J6315" s="260">
        <v>630</v>
      </c>
      <c r="K6315" s="260">
        <v>56.3333333333333</v>
      </c>
      <c r="L6315" s="260">
        <v>1020.33333333333</v>
      </c>
      <c r="M6315" s="260">
        <v>176</v>
      </c>
      <c r="N6315" s="260">
        <v>9273.3333333333303</v>
      </c>
    </row>
    <row r="6316" spans="1:14" x14ac:dyDescent="0.25">
      <c r="A6316" s="263">
        <v>42840</v>
      </c>
      <c r="B6316">
        <v>3.3980216410000001</v>
      </c>
      <c r="C6316">
        <v>481.48607440000001</v>
      </c>
      <c r="D6316">
        <v>116.1144771</v>
      </c>
      <c r="E6316">
        <v>6.2094655200000002</v>
      </c>
      <c r="F6316" s="260">
        <v>395.5</v>
      </c>
      <c r="G6316" s="260">
        <v>174.5</v>
      </c>
      <c r="H6316" s="260">
        <v>221</v>
      </c>
      <c r="I6316" s="260">
        <v>1640</v>
      </c>
      <c r="J6316" s="260">
        <v>596.5</v>
      </c>
      <c r="K6316" s="260">
        <v>56.5</v>
      </c>
      <c r="L6316" s="260">
        <v>987</v>
      </c>
      <c r="M6316" s="260">
        <v>144</v>
      </c>
      <c r="N6316" s="260">
        <v>9535</v>
      </c>
    </row>
    <row r="6317" spans="1:14" x14ac:dyDescent="0.25">
      <c r="A6317" s="263">
        <v>42841</v>
      </c>
      <c r="B6317">
        <v>5.0403987680000002</v>
      </c>
      <c r="C6317">
        <v>685.17164690000004</v>
      </c>
      <c r="D6317">
        <v>177.09945110000001</v>
      </c>
      <c r="E6317">
        <v>13.388557629999999</v>
      </c>
      <c r="F6317" s="260">
        <v>406.66666666666703</v>
      </c>
      <c r="G6317" s="260">
        <v>181</v>
      </c>
      <c r="H6317" s="260">
        <v>225.666666666667</v>
      </c>
      <c r="I6317" s="260">
        <v>1573.3333333333301</v>
      </c>
      <c r="J6317" s="260">
        <v>563</v>
      </c>
      <c r="K6317" s="260">
        <v>56.6666666666667</v>
      </c>
      <c r="L6317" s="260">
        <v>953.66666666666697</v>
      </c>
      <c r="M6317" s="260">
        <v>112</v>
      </c>
      <c r="N6317" s="260">
        <v>9796.6666666666697</v>
      </c>
    </row>
    <row r="6318" spans="1:14" x14ac:dyDescent="0.25">
      <c r="A6318" s="263">
        <v>42842</v>
      </c>
      <c r="B6318">
        <v>39.643585809999998</v>
      </c>
      <c r="C6318">
        <v>5160.6434259999996</v>
      </c>
      <c r="D6318">
        <v>1431.1651629999999</v>
      </c>
      <c r="E6318">
        <v>1026.930908</v>
      </c>
      <c r="F6318" s="260">
        <v>417.83333333333297</v>
      </c>
      <c r="G6318" s="260">
        <v>187.5</v>
      </c>
      <c r="H6318" s="260">
        <v>230.333333333333</v>
      </c>
      <c r="I6318" s="260">
        <v>1506.6666666666699</v>
      </c>
      <c r="J6318" s="260">
        <v>529.5</v>
      </c>
      <c r="K6318" s="260">
        <v>56.8333333333333</v>
      </c>
      <c r="L6318" s="260">
        <v>920.33333333333303</v>
      </c>
      <c r="M6318" s="260">
        <v>80</v>
      </c>
      <c r="N6318" s="260">
        <v>10058.333333333299</v>
      </c>
    </row>
    <row r="6319" spans="1:14" x14ac:dyDescent="0.25">
      <c r="A6319" s="263">
        <v>42843</v>
      </c>
      <c r="B6319">
        <v>11.44000619</v>
      </c>
      <c r="C6319">
        <v>1423.31981</v>
      </c>
      <c r="D6319">
        <v>424.03069340000002</v>
      </c>
      <c r="E6319">
        <v>79.13854096</v>
      </c>
      <c r="F6319" s="260">
        <v>429</v>
      </c>
      <c r="G6319" s="260">
        <v>194</v>
      </c>
      <c r="H6319" s="260">
        <v>235</v>
      </c>
      <c r="I6319" s="260">
        <v>1440</v>
      </c>
      <c r="J6319" s="260">
        <v>496</v>
      </c>
      <c r="K6319" s="260">
        <v>57</v>
      </c>
      <c r="L6319" s="260">
        <v>887</v>
      </c>
      <c r="M6319" s="260">
        <v>48</v>
      </c>
      <c r="N6319" s="260">
        <v>10320</v>
      </c>
    </row>
    <row r="6320" spans="1:14" x14ac:dyDescent="0.25">
      <c r="A6320" s="263">
        <v>42844</v>
      </c>
      <c r="B6320">
        <v>5.4934683199999998</v>
      </c>
      <c r="C6320">
        <v>682.68429509999999</v>
      </c>
      <c r="D6320">
        <v>179.9660222</v>
      </c>
      <c r="E6320">
        <v>16.9591536</v>
      </c>
      <c r="F6320" s="260">
        <v>379.16666666666703</v>
      </c>
      <c r="G6320" s="260">
        <v>172.5</v>
      </c>
      <c r="H6320" s="260">
        <v>206.666666666667</v>
      </c>
      <c r="I6320" s="260">
        <v>1438.3333333333301</v>
      </c>
      <c r="J6320" s="260">
        <v>569.33333333333303</v>
      </c>
      <c r="K6320" s="260">
        <v>51.1666666666667</v>
      </c>
      <c r="L6320" s="260">
        <v>817.83333333333303</v>
      </c>
      <c r="M6320" s="260">
        <v>42.8333333333333</v>
      </c>
      <c r="N6320" s="260">
        <v>9501.6666666666697</v>
      </c>
    </row>
    <row r="6321" spans="1:14" x14ac:dyDescent="0.25">
      <c r="A6321" s="263">
        <v>42845</v>
      </c>
      <c r="B6321">
        <v>4.0209922750000002</v>
      </c>
      <c r="C6321">
        <v>499.11772910000002</v>
      </c>
      <c r="D6321">
        <v>114.4149226</v>
      </c>
      <c r="E6321">
        <v>9.4336303570000002</v>
      </c>
      <c r="F6321" s="260">
        <v>329.33333333333297</v>
      </c>
      <c r="G6321" s="260">
        <v>151</v>
      </c>
      <c r="H6321" s="260">
        <v>178.333333333333</v>
      </c>
      <c r="I6321" s="260">
        <v>1436.6666666666699</v>
      </c>
      <c r="J6321" s="260">
        <v>642.66666666666697</v>
      </c>
      <c r="K6321" s="260">
        <v>45.3333333333333</v>
      </c>
      <c r="L6321" s="260">
        <v>748.66666666666697</v>
      </c>
      <c r="M6321" s="260">
        <v>37.6666666666667</v>
      </c>
      <c r="N6321" s="260">
        <v>8683.3333333333303</v>
      </c>
    </row>
    <row r="6322" spans="1:14" x14ac:dyDescent="0.25">
      <c r="A6322" s="263">
        <v>42846</v>
      </c>
      <c r="B6322">
        <v>3.3980216410000001</v>
      </c>
      <c r="C6322">
        <v>421.30031509999998</v>
      </c>
      <c r="D6322">
        <v>82.058144999999996</v>
      </c>
      <c r="E6322">
        <v>6.8414338309999998</v>
      </c>
      <c r="F6322" s="260">
        <v>279.5</v>
      </c>
      <c r="G6322" s="260">
        <v>129.5</v>
      </c>
      <c r="H6322" s="260">
        <v>150</v>
      </c>
      <c r="I6322" s="260">
        <v>1435</v>
      </c>
      <c r="J6322" s="260">
        <v>716</v>
      </c>
      <c r="K6322" s="260">
        <v>39.5</v>
      </c>
      <c r="L6322" s="260">
        <v>679.5</v>
      </c>
      <c r="M6322" s="260">
        <v>32.5</v>
      </c>
      <c r="N6322" s="260">
        <v>7865</v>
      </c>
    </row>
    <row r="6323" spans="1:14" x14ac:dyDescent="0.25">
      <c r="A6323" s="263">
        <v>42847</v>
      </c>
      <c r="B6323">
        <v>3.2564374059999999</v>
      </c>
      <c r="C6323">
        <v>403.27720840000001</v>
      </c>
      <c r="D6323">
        <v>64.618138729999998</v>
      </c>
      <c r="E6323">
        <v>6.3483386489999996</v>
      </c>
      <c r="F6323" s="260">
        <v>229.666666666667</v>
      </c>
      <c r="G6323" s="260">
        <v>108</v>
      </c>
      <c r="H6323" s="260">
        <v>121.666666666667</v>
      </c>
      <c r="I6323" s="260">
        <v>1433.3333333333301</v>
      </c>
      <c r="J6323" s="260">
        <v>789.33333333333303</v>
      </c>
      <c r="K6323" s="260">
        <v>33.6666666666667</v>
      </c>
      <c r="L6323" s="260">
        <v>610.33333333333303</v>
      </c>
      <c r="M6323" s="260">
        <v>27.3333333333333</v>
      </c>
      <c r="N6323" s="260">
        <v>7046.6666666666697</v>
      </c>
    </row>
    <row r="6324" spans="1:14" x14ac:dyDescent="0.25">
      <c r="A6324" s="263">
        <v>42848</v>
      </c>
      <c r="B6324">
        <v>2.9166352419999999</v>
      </c>
      <c r="C6324">
        <v>360.77611289999999</v>
      </c>
      <c r="D6324">
        <v>45.31751174</v>
      </c>
      <c r="E6324">
        <v>5.0444568109999999</v>
      </c>
      <c r="F6324" s="260">
        <v>179.833333333333</v>
      </c>
      <c r="G6324" s="260">
        <v>86.5</v>
      </c>
      <c r="H6324" s="260">
        <v>93.3333333333333</v>
      </c>
      <c r="I6324" s="260">
        <v>1431.6666666666699</v>
      </c>
      <c r="J6324" s="260">
        <v>862.66666666666697</v>
      </c>
      <c r="K6324" s="260">
        <v>27.8333333333333</v>
      </c>
      <c r="L6324" s="260">
        <v>541.16666666666697</v>
      </c>
      <c r="M6324" s="260">
        <v>22.1666666666667</v>
      </c>
      <c r="N6324" s="260">
        <v>6228.3333333333303</v>
      </c>
    </row>
    <row r="6325" spans="1:14" x14ac:dyDescent="0.25">
      <c r="A6325" s="263">
        <v>42849</v>
      </c>
      <c r="B6325">
        <v>2.5003775909999999</v>
      </c>
      <c r="C6325">
        <v>308.92665210000001</v>
      </c>
      <c r="D6325">
        <v>28.0842411</v>
      </c>
      <c r="E6325">
        <v>3.5041320960000002</v>
      </c>
      <c r="F6325" s="260">
        <v>130</v>
      </c>
      <c r="G6325" s="260">
        <v>65</v>
      </c>
      <c r="H6325" s="260">
        <v>65</v>
      </c>
      <c r="I6325" s="260">
        <v>1430</v>
      </c>
      <c r="J6325" s="260">
        <v>936</v>
      </c>
      <c r="K6325" s="260">
        <v>22</v>
      </c>
      <c r="L6325" s="260">
        <v>472</v>
      </c>
      <c r="M6325" s="260">
        <v>17</v>
      </c>
      <c r="N6325" s="260">
        <v>5410</v>
      </c>
    </row>
    <row r="6326" spans="1:14" x14ac:dyDescent="0.25">
      <c r="A6326" s="263">
        <v>42850</v>
      </c>
      <c r="B6326">
        <v>2.166238796</v>
      </c>
      <c r="C6326">
        <v>272.08825769999999</v>
      </c>
      <c r="D6326">
        <v>34.0870672</v>
      </c>
      <c r="E6326">
        <v>2.5588156359999998</v>
      </c>
      <c r="F6326" s="260">
        <v>182.125</v>
      </c>
      <c r="G6326" s="260">
        <v>94.375</v>
      </c>
      <c r="H6326" s="260">
        <v>87.75</v>
      </c>
      <c r="I6326" s="260">
        <v>1453.75</v>
      </c>
      <c r="J6326" s="260">
        <v>877.5</v>
      </c>
      <c r="K6326" s="260">
        <v>37.5</v>
      </c>
      <c r="L6326" s="260">
        <v>538.75</v>
      </c>
      <c r="M6326" s="260">
        <v>48</v>
      </c>
      <c r="N6326" s="260">
        <v>6066.25</v>
      </c>
    </row>
    <row r="6327" spans="1:14" x14ac:dyDescent="0.25">
      <c r="A6327" s="263">
        <v>42851</v>
      </c>
      <c r="B6327">
        <v>1.9368723349999999</v>
      </c>
      <c r="C6327">
        <v>247.25337479999999</v>
      </c>
      <c r="D6327">
        <v>39.200746559999999</v>
      </c>
      <c r="E6327">
        <v>2.1794390620000001</v>
      </c>
      <c r="F6327" s="260">
        <v>234.25</v>
      </c>
      <c r="G6327" s="260">
        <v>123.75</v>
      </c>
      <c r="H6327" s="260">
        <v>110.5</v>
      </c>
      <c r="I6327" s="260">
        <v>1477.5</v>
      </c>
      <c r="J6327" s="260">
        <v>819</v>
      </c>
      <c r="K6327" s="260">
        <v>53</v>
      </c>
      <c r="L6327" s="260">
        <v>605.5</v>
      </c>
      <c r="M6327" s="260">
        <v>79</v>
      </c>
      <c r="N6327" s="260">
        <v>6722.5</v>
      </c>
    </row>
    <row r="6328" spans="1:14" x14ac:dyDescent="0.25">
      <c r="A6328" s="263">
        <v>42852</v>
      </c>
      <c r="B6328">
        <v>1.9368723349999999</v>
      </c>
      <c r="C6328">
        <v>251.22783680000001</v>
      </c>
      <c r="D6328">
        <v>47.923644809999999</v>
      </c>
      <c r="E6328">
        <v>2.2219979259999998</v>
      </c>
      <c r="F6328" s="260">
        <v>286.375</v>
      </c>
      <c r="G6328" s="260">
        <v>153.125</v>
      </c>
      <c r="H6328" s="260">
        <v>133.25</v>
      </c>
      <c r="I6328" s="260">
        <v>1501.25</v>
      </c>
      <c r="J6328" s="260">
        <v>760.5</v>
      </c>
      <c r="K6328" s="260">
        <v>68.5</v>
      </c>
      <c r="L6328" s="260">
        <v>672.25</v>
      </c>
      <c r="M6328" s="260">
        <v>110</v>
      </c>
      <c r="N6328" s="260">
        <v>7378.75</v>
      </c>
    </row>
    <row r="6329" spans="1:14" x14ac:dyDescent="0.25">
      <c r="A6329" s="263">
        <v>42853</v>
      </c>
      <c r="B6329">
        <v>2.166238796</v>
      </c>
      <c r="C6329">
        <v>285.42362379999997</v>
      </c>
      <c r="D6329">
        <v>63.354686319999999</v>
      </c>
      <c r="E6329">
        <v>2.7120611339999998</v>
      </c>
      <c r="F6329" s="260">
        <v>338.5</v>
      </c>
      <c r="G6329" s="260">
        <v>182.5</v>
      </c>
      <c r="H6329" s="260">
        <v>156</v>
      </c>
      <c r="I6329" s="260">
        <v>1525</v>
      </c>
      <c r="J6329" s="260">
        <v>702</v>
      </c>
      <c r="K6329" s="260">
        <v>84</v>
      </c>
      <c r="L6329" s="260">
        <v>739</v>
      </c>
      <c r="M6329" s="260">
        <v>141</v>
      </c>
      <c r="N6329" s="260">
        <v>8035</v>
      </c>
    </row>
    <row r="6330" spans="1:14" x14ac:dyDescent="0.25">
      <c r="A6330" s="263">
        <v>42854</v>
      </c>
      <c r="B6330">
        <v>146.68126749999999</v>
      </c>
      <c r="C6330">
        <v>19627.713769999998</v>
      </c>
      <c r="D6330">
        <v>4950.4927779999998</v>
      </c>
      <c r="E6330">
        <v>14082.70912</v>
      </c>
      <c r="F6330" s="260">
        <v>390.625</v>
      </c>
      <c r="G6330" s="260">
        <v>211.875</v>
      </c>
      <c r="H6330" s="260">
        <v>178.75</v>
      </c>
      <c r="I6330" s="260">
        <v>1548.75</v>
      </c>
      <c r="J6330" s="260">
        <v>643.5</v>
      </c>
      <c r="K6330" s="260">
        <v>99.5</v>
      </c>
      <c r="L6330" s="260">
        <v>805.75</v>
      </c>
      <c r="M6330" s="260">
        <v>172</v>
      </c>
      <c r="N6330" s="260">
        <v>8691.25</v>
      </c>
    </row>
    <row r="6331" spans="1:14" x14ac:dyDescent="0.25">
      <c r="A6331" s="263">
        <v>42855</v>
      </c>
      <c r="B6331">
        <v>96.843616769999997</v>
      </c>
      <c r="C6331">
        <v>13157.56115</v>
      </c>
      <c r="D6331">
        <v>3704.616978</v>
      </c>
      <c r="E6331">
        <v>6726.005545</v>
      </c>
      <c r="F6331" s="260">
        <v>442.75</v>
      </c>
      <c r="G6331" s="260">
        <v>241.25</v>
      </c>
      <c r="H6331" s="260">
        <v>201.5</v>
      </c>
      <c r="I6331" s="260">
        <v>1572.5</v>
      </c>
      <c r="J6331" s="260">
        <v>585</v>
      </c>
      <c r="K6331" s="260">
        <v>115</v>
      </c>
      <c r="L6331" s="260">
        <v>872.5</v>
      </c>
      <c r="M6331" s="260">
        <v>203</v>
      </c>
      <c r="N6331" s="260">
        <v>9347.5</v>
      </c>
    </row>
    <row r="6332" spans="1:14" x14ac:dyDescent="0.25">
      <c r="A6332" s="263">
        <v>42856</v>
      </c>
      <c r="B6332">
        <v>45.306955219999999</v>
      </c>
      <c r="C6332">
        <v>6248.5540360000005</v>
      </c>
      <c r="D6332">
        <v>1937.1985460000001</v>
      </c>
      <c r="E6332">
        <v>1512.0157899999999</v>
      </c>
      <c r="F6332" s="260">
        <v>494.875</v>
      </c>
      <c r="G6332" s="260">
        <v>270.625</v>
      </c>
      <c r="H6332" s="260">
        <v>224.25</v>
      </c>
      <c r="I6332" s="260">
        <v>1596.25</v>
      </c>
      <c r="J6332" s="260">
        <v>526.5</v>
      </c>
      <c r="K6332" s="260">
        <v>130.5</v>
      </c>
      <c r="L6332" s="260">
        <v>939.25</v>
      </c>
      <c r="M6332" s="260">
        <v>234</v>
      </c>
      <c r="N6332" s="260">
        <v>10003.75</v>
      </c>
    </row>
    <row r="6333" spans="1:14" x14ac:dyDescent="0.25">
      <c r="A6333" s="263">
        <v>42857</v>
      </c>
      <c r="B6333">
        <v>39.926754279999997</v>
      </c>
      <c r="C6333">
        <v>5588.4679429999997</v>
      </c>
      <c r="D6333">
        <v>1886.9703489999999</v>
      </c>
      <c r="E6333">
        <v>1191.4573150000001</v>
      </c>
      <c r="F6333" s="260">
        <v>547</v>
      </c>
      <c r="G6333" s="260">
        <v>300</v>
      </c>
      <c r="H6333" s="260">
        <v>247</v>
      </c>
      <c r="I6333" s="260">
        <v>1620</v>
      </c>
      <c r="J6333" s="260">
        <v>468</v>
      </c>
      <c r="K6333" s="260">
        <v>146</v>
      </c>
      <c r="L6333" s="260">
        <v>1006</v>
      </c>
      <c r="M6333" s="260">
        <v>265</v>
      </c>
      <c r="N6333" s="260">
        <v>10660</v>
      </c>
    </row>
    <row r="6334" spans="1:14" x14ac:dyDescent="0.25">
      <c r="A6334" s="263">
        <v>42858</v>
      </c>
      <c r="B6334">
        <v>7.9570340100000001</v>
      </c>
      <c r="C6334">
        <v>1095.364392</v>
      </c>
      <c r="D6334">
        <v>360.14536240000001</v>
      </c>
      <c r="E6334">
        <v>49.168305220000001</v>
      </c>
      <c r="F6334" s="260">
        <v>523.857142857143</v>
      </c>
      <c r="G6334" s="260">
        <v>285.28571428571399</v>
      </c>
      <c r="H6334" s="260">
        <v>238.57142857142901</v>
      </c>
      <c r="I6334" s="260">
        <v>1593.2857142857099</v>
      </c>
      <c r="J6334" s="260">
        <v>546.857142857143</v>
      </c>
      <c r="K6334" s="260">
        <v>130.857142857143</v>
      </c>
      <c r="L6334" s="260">
        <v>915.57142857142901</v>
      </c>
      <c r="M6334" s="260">
        <v>233.42857142857099</v>
      </c>
      <c r="N6334" s="260">
        <v>10468.5714285714</v>
      </c>
    </row>
    <row r="6335" spans="1:14" x14ac:dyDescent="0.25">
      <c r="A6335" s="263">
        <v>42859</v>
      </c>
      <c r="B6335">
        <v>5.0403987680000002</v>
      </c>
      <c r="C6335">
        <v>682.226902</v>
      </c>
      <c r="D6335">
        <v>218.05629139999999</v>
      </c>
      <c r="E6335">
        <v>18.162551189999999</v>
      </c>
      <c r="F6335" s="260">
        <v>500.71428571428601</v>
      </c>
      <c r="G6335" s="260">
        <v>270.57142857142901</v>
      </c>
      <c r="H6335" s="260">
        <v>230.142857142857</v>
      </c>
      <c r="I6335" s="260">
        <v>1566.57142857143</v>
      </c>
      <c r="J6335" s="260">
        <v>625.71428571428601</v>
      </c>
      <c r="K6335" s="260">
        <v>115.71428571428601</v>
      </c>
      <c r="L6335" s="260">
        <v>825.142857142857</v>
      </c>
      <c r="M6335" s="260">
        <v>201.857142857143</v>
      </c>
      <c r="N6335" s="260">
        <v>10277.142857142901</v>
      </c>
    </row>
    <row r="6336" spans="1:14" x14ac:dyDescent="0.25">
      <c r="A6336" s="263">
        <v>42860</v>
      </c>
      <c r="B6336">
        <v>42.758438990000002</v>
      </c>
      <c r="C6336">
        <v>5688.7390969999997</v>
      </c>
      <c r="D6336">
        <v>1764.3060399999999</v>
      </c>
      <c r="E6336">
        <v>1393.623924</v>
      </c>
      <c r="F6336" s="260">
        <v>477.57142857142901</v>
      </c>
      <c r="G6336" s="260">
        <v>255.857142857143</v>
      </c>
      <c r="H6336" s="260">
        <v>221.71428571428601</v>
      </c>
      <c r="I6336" s="260">
        <v>1539.8571428571399</v>
      </c>
      <c r="J6336" s="260">
        <v>704.57142857142901</v>
      </c>
      <c r="K6336" s="260">
        <v>100.571428571429</v>
      </c>
      <c r="L6336" s="260">
        <v>734.71428571428601</v>
      </c>
      <c r="M6336" s="260">
        <v>170.28571428571399</v>
      </c>
      <c r="N6336" s="260">
        <v>10085.714285714301</v>
      </c>
    </row>
    <row r="6337" spans="1:14" x14ac:dyDescent="0.25">
      <c r="A6337" s="263">
        <v>42861</v>
      </c>
      <c r="B6337">
        <v>38.510911929999999</v>
      </c>
      <c r="C6337">
        <v>5034.7449770000003</v>
      </c>
      <c r="D6337">
        <v>1512.0396310000001</v>
      </c>
      <c r="E6337">
        <v>1141.5613410000001</v>
      </c>
      <c r="F6337" s="260">
        <v>454.42857142857099</v>
      </c>
      <c r="G6337" s="260">
        <v>241.142857142857</v>
      </c>
      <c r="H6337" s="260">
        <v>213.28571428571399</v>
      </c>
      <c r="I6337" s="260">
        <v>1513.1428571428601</v>
      </c>
      <c r="J6337" s="260">
        <v>783.42857142857099</v>
      </c>
      <c r="K6337" s="260">
        <v>85.428571428571402</v>
      </c>
      <c r="L6337" s="260">
        <v>644.28571428571399</v>
      </c>
      <c r="M6337" s="260">
        <v>138.71428571428601</v>
      </c>
      <c r="N6337" s="260">
        <v>9894.2857142857101</v>
      </c>
    </row>
    <row r="6338" spans="1:14" x14ac:dyDescent="0.25">
      <c r="A6338" s="263">
        <v>42862</v>
      </c>
      <c r="B6338">
        <v>10.392282850000001</v>
      </c>
      <c r="C6338">
        <v>1334.6541629999999</v>
      </c>
      <c r="D6338">
        <v>387.24852659999999</v>
      </c>
      <c r="E6338">
        <v>85.422515500000003</v>
      </c>
      <c r="F6338" s="260">
        <v>431.28571428571399</v>
      </c>
      <c r="G6338" s="260">
        <v>226.42857142857099</v>
      </c>
      <c r="H6338" s="260">
        <v>204.857142857143</v>
      </c>
      <c r="I6338" s="260">
        <v>1486.42857142857</v>
      </c>
      <c r="J6338" s="260">
        <v>862.28571428571399</v>
      </c>
      <c r="K6338" s="260">
        <v>70.285714285714306</v>
      </c>
      <c r="L6338" s="260">
        <v>553.857142857143</v>
      </c>
      <c r="M6338" s="260">
        <v>107.142857142857</v>
      </c>
      <c r="N6338" s="260">
        <v>9702.8571428571395</v>
      </c>
    </row>
    <row r="6339" spans="1:14" x14ac:dyDescent="0.25">
      <c r="A6339" s="263">
        <v>42863</v>
      </c>
      <c r="B6339">
        <v>5.4651514729999997</v>
      </c>
      <c r="C6339">
        <v>689.26115619999996</v>
      </c>
      <c r="D6339">
        <v>192.7206032</v>
      </c>
      <c r="E6339">
        <v>22.885526559999999</v>
      </c>
      <c r="F6339" s="260">
        <v>408.142857142857</v>
      </c>
      <c r="G6339" s="260">
        <v>211.71428571428601</v>
      </c>
      <c r="H6339" s="260">
        <v>196.42857142857099</v>
      </c>
      <c r="I6339" s="260">
        <v>1459.7142857142901</v>
      </c>
      <c r="J6339" s="260">
        <v>941.142857142857</v>
      </c>
      <c r="K6339" s="260">
        <v>55.142857142857203</v>
      </c>
      <c r="L6339" s="260">
        <v>463.42857142857099</v>
      </c>
      <c r="M6339" s="260">
        <v>75.571428571428598</v>
      </c>
      <c r="N6339" s="260">
        <v>9511.4285714285706</v>
      </c>
    </row>
    <row r="6340" spans="1:14" x14ac:dyDescent="0.25">
      <c r="A6340" s="263">
        <v>42864</v>
      </c>
      <c r="B6340">
        <v>9.5710942889999995</v>
      </c>
      <c r="C6340">
        <v>1185.0086690000001</v>
      </c>
      <c r="D6340">
        <v>318.37288039999999</v>
      </c>
      <c r="E6340">
        <v>75.462879369999996</v>
      </c>
      <c r="F6340" s="260">
        <v>385</v>
      </c>
      <c r="G6340" s="260">
        <v>197</v>
      </c>
      <c r="H6340" s="260">
        <v>188</v>
      </c>
      <c r="I6340" s="260">
        <v>1433</v>
      </c>
      <c r="J6340" s="260">
        <v>1020</v>
      </c>
      <c r="K6340" s="260">
        <v>40</v>
      </c>
      <c r="L6340" s="260">
        <v>373</v>
      </c>
      <c r="M6340" s="260">
        <v>44</v>
      </c>
      <c r="N6340" s="260">
        <v>9320</v>
      </c>
    </row>
    <row r="6341" spans="1:14" x14ac:dyDescent="0.25">
      <c r="A6341" s="263">
        <v>42865</v>
      </c>
      <c r="B6341">
        <v>17.35822722</v>
      </c>
      <c r="C6341">
        <v>2255.8752100000002</v>
      </c>
      <c r="D6341">
        <v>533.66133769999999</v>
      </c>
      <c r="E6341">
        <v>248.89487800000001</v>
      </c>
      <c r="F6341" s="260">
        <v>355.83333333333297</v>
      </c>
      <c r="G6341" s="260">
        <v>185.666666666667</v>
      </c>
      <c r="H6341" s="260">
        <v>170.166666666667</v>
      </c>
      <c r="I6341" s="260">
        <v>1504.1666666666699</v>
      </c>
      <c r="J6341" s="260">
        <v>1091.6666666666699</v>
      </c>
      <c r="K6341" s="260">
        <v>36.6666666666667</v>
      </c>
      <c r="L6341" s="260">
        <v>375.83333333333297</v>
      </c>
      <c r="M6341" s="260">
        <v>38.8333333333333</v>
      </c>
      <c r="N6341" s="260">
        <v>8726.6666666666697</v>
      </c>
    </row>
    <row r="6342" spans="1:14" x14ac:dyDescent="0.25">
      <c r="A6342" s="263">
        <v>42866</v>
      </c>
      <c r="B6342">
        <v>7.6172318460000001</v>
      </c>
      <c r="C6342">
        <v>1036.7722859999999</v>
      </c>
      <c r="D6342">
        <v>214.9887516</v>
      </c>
      <c r="E6342">
        <v>50.035984640000002</v>
      </c>
      <c r="F6342" s="260">
        <v>326.66666666666703</v>
      </c>
      <c r="G6342" s="260">
        <v>174.333333333333</v>
      </c>
      <c r="H6342" s="260">
        <v>152.333333333333</v>
      </c>
      <c r="I6342" s="260">
        <v>1575.3333333333301</v>
      </c>
      <c r="J6342" s="260">
        <v>1163.3333333333301</v>
      </c>
      <c r="K6342" s="260">
        <v>33.3333333333333</v>
      </c>
      <c r="L6342" s="260">
        <v>378.66666666666703</v>
      </c>
      <c r="M6342" s="260">
        <v>33.6666666666667</v>
      </c>
      <c r="N6342" s="260">
        <v>8133.3333333333303</v>
      </c>
    </row>
    <row r="6343" spans="1:14" x14ac:dyDescent="0.25">
      <c r="A6343" s="263">
        <v>42867</v>
      </c>
      <c r="B6343">
        <v>4.9554482269999998</v>
      </c>
      <c r="C6343">
        <v>704.95017170000006</v>
      </c>
      <c r="D6343">
        <v>127.37484120000001</v>
      </c>
      <c r="E6343">
        <v>19.985599449999999</v>
      </c>
      <c r="F6343" s="260">
        <v>297.5</v>
      </c>
      <c r="G6343" s="260">
        <v>163</v>
      </c>
      <c r="H6343" s="260">
        <v>134.5</v>
      </c>
      <c r="I6343" s="260">
        <v>1646.5</v>
      </c>
      <c r="J6343" s="260">
        <v>1235</v>
      </c>
      <c r="K6343" s="260">
        <v>30</v>
      </c>
      <c r="L6343" s="260">
        <v>381.5</v>
      </c>
      <c r="M6343" s="260">
        <v>28.5</v>
      </c>
      <c r="N6343" s="260">
        <v>7540</v>
      </c>
    </row>
    <row r="6344" spans="1:14" x14ac:dyDescent="0.25">
      <c r="A6344" s="263">
        <v>42868</v>
      </c>
      <c r="B6344">
        <v>3.8227743460000001</v>
      </c>
      <c r="C6344">
        <v>567.32417869999995</v>
      </c>
      <c r="D6344">
        <v>88.627200439999996</v>
      </c>
      <c r="E6344">
        <v>12.51477392</v>
      </c>
      <c r="F6344" s="260">
        <v>268.33333333333297</v>
      </c>
      <c r="G6344" s="260">
        <v>151.666666666667</v>
      </c>
      <c r="H6344" s="260">
        <v>116.666666666667</v>
      </c>
      <c r="I6344" s="260">
        <v>1717.6666666666699</v>
      </c>
      <c r="J6344" s="260">
        <v>1306.6666666666699</v>
      </c>
      <c r="K6344" s="260">
        <v>26.6666666666667</v>
      </c>
      <c r="L6344" s="260">
        <v>384.33333333333297</v>
      </c>
      <c r="M6344" s="260">
        <v>23.3333333333333</v>
      </c>
      <c r="N6344" s="260">
        <v>6946.6666666666697</v>
      </c>
    </row>
    <row r="6345" spans="1:14" x14ac:dyDescent="0.25">
      <c r="A6345" s="263">
        <v>42869</v>
      </c>
      <c r="B6345">
        <v>3.1431700180000002</v>
      </c>
      <c r="C6345">
        <v>485.79327080000002</v>
      </c>
      <c r="D6345">
        <v>64.950465249999993</v>
      </c>
      <c r="E6345">
        <v>8.470471281</v>
      </c>
      <c r="F6345" s="260">
        <v>239.166666666667</v>
      </c>
      <c r="G6345" s="260">
        <v>140.333333333333</v>
      </c>
      <c r="H6345" s="260">
        <v>98.8333333333333</v>
      </c>
      <c r="I6345" s="260">
        <v>1788.8333333333301</v>
      </c>
      <c r="J6345" s="260">
        <v>1378.3333333333301</v>
      </c>
      <c r="K6345" s="260">
        <v>23.3333333333333</v>
      </c>
      <c r="L6345" s="260">
        <v>387.16666666666703</v>
      </c>
      <c r="M6345" s="260">
        <v>18.1666666666667</v>
      </c>
      <c r="N6345" s="260">
        <v>6353.3333333333303</v>
      </c>
    </row>
    <row r="6346" spans="1:14" x14ac:dyDescent="0.25">
      <c r="A6346" s="263">
        <v>42870</v>
      </c>
      <c r="B6346">
        <v>2.5711697089999999</v>
      </c>
      <c r="C6346">
        <v>413.19725690000001</v>
      </c>
      <c r="D6346">
        <v>46.651303200000001</v>
      </c>
      <c r="E6346">
        <v>5.3519761819999996</v>
      </c>
      <c r="F6346" s="260">
        <v>210</v>
      </c>
      <c r="G6346" s="260">
        <v>129</v>
      </c>
      <c r="H6346" s="260">
        <v>81</v>
      </c>
      <c r="I6346" s="260">
        <v>1860</v>
      </c>
      <c r="J6346" s="260">
        <v>1450</v>
      </c>
      <c r="K6346" s="260">
        <v>20</v>
      </c>
      <c r="L6346" s="260">
        <v>390</v>
      </c>
      <c r="M6346" s="260">
        <v>13</v>
      </c>
      <c r="N6346" s="260">
        <v>5760</v>
      </c>
    </row>
    <row r="6347" spans="1:14" x14ac:dyDescent="0.25">
      <c r="A6347" s="263">
        <v>42871</v>
      </c>
      <c r="B6347">
        <v>2.1181001560000001</v>
      </c>
      <c r="C6347">
        <v>319.54760370000002</v>
      </c>
      <c r="D6347">
        <v>37.309910629999997</v>
      </c>
      <c r="E6347">
        <v>3.5033144749999998</v>
      </c>
      <c r="F6347" s="260">
        <v>203.875</v>
      </c>
      <c r="G6347" s="260">
        <v>127</v>
      </c>
      <c r="H6347" s="260">
        <v>76.875</v>
      </c>
      <c r="I6347" s="260">
        <v>1746.125</v>
      </c>
      <c r="J6347" s="260">
        <v>1337.75</v>
      </c>
      <c r="K6347" s="260">
        <v>19.625</v>
      </c>
      <c r="L6347" s="260">
        <v>388.75</v>
      </c>
      <c r="M6347" s="260">
        <v>13.5</v>
      </c>
      <c r="N6347" s="260">
        <v>5815</v>
      </c>
    </row>
    <row r="6348" spans="1:14" x14ac:dyDescent="0.25">
      <c r="A6348" s="263">
        <v>42872</v>
      </c>
      <c r="B6348">
        <v>1.7924564160000001</v>
      </c>
      <c r="C6348">
        <v>252.78367549999999</v>
      </c>
      <c r="D6348">
        <v>30.625193339999999</v>
      </c>
      <c r="E6348">
        <v>2.703382521</v>
      </c>
      <c r="F6348" s="260">
        <v>197.75</v>
      </c>
      <c r="G6348" s="260">
        <v>125</v>
      </c>
      <c r="H6348" s="260">
        <v>72.75</v>
      </c>
      <c r="I6348" s="260">
        <v>1632.25</v>
      </c>
      <c r="J6348" s="260">
        <v>1225.5</v>
      </c>
      <c r="K6348" s="260">
        <v>19.25</v>
      </c>
      <c r="L6348" s="260">
        <v>387.5</v>
      </c>
      <c r="M6348" s="260">
        <v>14</v>
      </c>
      <c r="N6348" s="260">
        <v>5870</v>
      </c>
    </row>
    <row r="6349" spans="1:14" x14ac:dyDescent="0.25">
      <c r="A6349" s="263">
        <v>42873</v>
      </c>
      <c r="B6349">
        <v>1.5942384869999999</v>
      </c>
      <c r="C6349">
        <v>209.1443209</v>
      </c>
      <c r="D6349">
        <v>26.394850089999998</v>
      </c>
      <c r="E6349">
        <v>2.2443049510000002</v>
      </c>
      <c r="F6349" s="260">
        <v>191.625</v>
      </c>
      <c r="G6349" s="260">
        <v>123</v>
      </c>
      <c r="H6349" s="260">
        <v>68.625</v>
      </c>
      <c r="I6349" s="260">
        <v>1518.375</v>
      </c>
      <c r="J6349" s="260">
        <v>1113.25</v>
      </c>
      <c r="K6349" s="260">
        <v>18.875</v>
      </c>
      <c r="L6349" s="260">
        <v>386.25</v>
      </c>
      <c r="M6349" s="260">
        <v>14.5</v>
      </c>
      <c r="N6349" s="260">
        <v>5925</v>
      </c>
    </row>
    <row r="6350" spans="1:14" x14ac:dyDescent="0.25">
      <c r="A6350" s="263">
        <v>42874</v>
      </c>
      <c r="B6350">
        <v>1.4724760450000001</v>
      </c>
      <c r="C6350">
        <v>178.68320109999999</v>
      </c>
      <c r="D6350">
        <v>23.59966807</v>
      </c>
      <c r="E6350">
        <v>1.9766242940000001</v>
      </c>
      <c r="F6350" s="260">
        <v>185.5</v>
      </c>
      <c r="G6350" s="260">
        <v>121</v>
      </c>
      <c r="H6350" s="260">
        <v>64.5</v>
      </c>
      <c r="I6350" s="260">
        <v>1404.5</v>
      </c>
      <c r="J6350" s="260">
        <v>1001</v>
      </c>
      <c r="K6350" s="260">
        <v>18.5</v>
      </c>
      <c r="L6350" s="260">
        <v>385</v>
      </c>
      <c r="M6350" s="260">
        <v>15</v>
      </c>
      <c r="N6350" s="260">
        <v>5980</v>
      </c>
    </row>
    <row r="6351" spans="1:14" x14ac:dyDescent="0.25">
      <c r="A6351" s="263">
        <v>42875</v>
      </c>
      <c r="B6351">
        <v>1.5092879459999999</v>
      </c>
      <c r="C6351">
        <v>168.30069889999999</v>
      </c>
      <c r="D6351">
        <v>23.39094459</v>
      </c>
      <c r="E6351">
        <v>2.0893159109999999</v>
      </c>
      <c r="F6351" s="260">
        <v>179.375</v>
      </c>
      <c r="G6351" s="260">
        <v>119</v>
      </c>
      <c r="H6351" s="260">
        <v>60.375</v>
      </c>
      <c r="I6351" s="260">
        <v>1290.625</v>
      </c>
      <c r="J6351" s="260">
        <v>888.75</v>
      </c>
      <c r="K6351" s="260">
        <v>18.125</v>
      </c>
      <c r="L6351" s="260">
        <v>383.75</v>
      </c>
      <c r="M6351" s="260">
        <v>15.5</v>
      </c>
      <c r="N6351" s="260">
        <v>6035</v>
      </c>
    </row>
    <row r="6352" spans="1:14" x14ac:dyDescent="0.25">
      <c r="A6352" s="263">
        <v>42876</v>
      </c>
      <c r="B6352">
        <v>2.5428528620000002</v>
      </c>
      <c r="C6352">
        <v>258.53490190000002</v>
      </c>
      <c r="D6352">
        <v>38.063455920000003</v>
      </c>
      <c r="E6352">
        <v>5.6047533879999998</v>
      </c>
      <c r="F6352" s="260">
        <v>173.25</v>
      </c>
      <c r="G6352" s="260">
        <v>117</v>
      </c>
      <c r="H6352" s="260">
        <v>56.25</v>
      </c>
      <c r="I6352" s="260">
        <v>1176.75</v>
      </c>
      <c r="J6352" s="260">
        <v>776.5</v>
      </c>
      <c r="K6352" s="260">
        <v>17.75</v>
      </c>
      <c r="L6352" s="260">
        <v>382.5</v>
      </c>
      <c r="M6352" s="260">
        <v>16</v>
      </c>
      <c r="N6352" s="260">
        <v>6090</v>
      </c>
    </row>
    <row r="6353" spans="1:14" x14ac:dyDescent="0.25">
      <c r="A6353" s="263">
        <v>42877</v>
      </c>
      <c r="B6353">
        <v>2.792041115</v>
      </c>
      <c r="C6353">
        <v>256.39983649999999</v>
      </c>
      <c r="D6353">
        <v>40.315956880000002</v>
      </c>
      <c r="E6353">
        <v>7.1409987829999997</v>
      </c>
      <c r="F6353" s="260">
        <v>167.125</v>
      </c>
      <c r="G6353" s="260">
        <v>115</v>
      </c>
      <c r="H6353" s="260">
        <v>52.125</v>
      </c>
      <c r="I6353" s="260">
        <v>1062.875</v>
      </c>
      <c r="J6353" s="260">
        <v>664.25</v>
      </c>
      <c r="K6353" s="260">
        <v>17.375</v>
      </c>
      <c r="L6353" s="260">
        <v>381.25</v>
      </c>
      <c r="M6353" s="260">
        <v>16.5</v>
      </c>
      <c r="N6353" s="260">
        <v>6145</v>
      </c>
    </row>
    <row r="6354" spans="1:14" x14ac:dyDescent="0.25">
      <c r="A6354" s="263">
        <v>42878</v>
      </c>
      <c r="B6354">
        <v>2.8033678540000002</v>
      </c>
      <c r="C6354">
        <v>229.85822250000001</v>
      </c>
      <c r="D6354">
        <v>38.9959682</v>
      </c>
      <c r="E6354">
        <v>7.2879463040000001</v>
      </c>
      <c r="F6354" s="260">
        <v>161</v>
      </c>
      <c r="G6354" s="260">
        <v>113</v>
      </c>
      <c r="H6354" s="260">
        <v>48</v>
      </c>
      <c r="I6354" s="260">
        <v>949</v>
      </c>
      <c r="J6354" s="260">
        <v>552</v>
      </c>
      <c r="K6354" s="260">
        <v>17</v>
      </c>
      <c r="L6354" s="260">
        <v>380</v>
      </c>
      <c r="M6354" s="260">
        <v>17</v>
      </c>
      <c r="N6354" s="260">
        <v>6200</v>
      </c>
    </row>
    <row r="6355" spans="1:14" x14ac:dyDescent="0.25">
      <c r="A6355" s="263">
        <v>42879</v>
      </c>
      <c r="B6355">
        <v>2.7325757359999998</v>
      </c>
      <c r="C6355">
        <v>283.44836350000003</v>
      </c>
      <c r="D6355">
        <v>44.385774189999999</v>
      </c>
      <c r="E6355">
        <v>6.9289546660000001</v>
      </c>
      <c r="F6355" s="260">
        <v>188</v>
      </c>
      <c r="G6355" s="260">
        <v>134.71428571428601</v>
      </c>
      <c r="H6355" s="260">
        <v>53.285714285714299</v>
      </c>
      <c r="I6355" s="260">
        <v>1200.57142857143</v>
      </c>
      <c r="J6355" s="260">
        <v>780.28571428571399</v>
      </c>
      <c r="K6355" s="260">
        <v>27</v>
      </c>
      <c r="L6355" s="260">
        <v>393.42857142857099</v>
      </c>
      <c r="M6355" s="260">
        <v>29.285714285714299</v>
      </c>
      <c r="N6355" s="260">
        <v>6417.1428571428596</v>
      </c>
    </row>
    <row r="6356" spans="1:14" x14ac:dyDescent="0.25">
      <c r="A6356" s="263">
        <v>42880</v>
      </c>
      <c r="B6356">
        <v>33.697047939999997</v>
      </c>
      <c r="C6356">
        <v>4227.8049339999998</v>
      </c>
      <c r="D6356">
        <v>625.95636249999995</v>
      </c>
      <c r="E6356">
        <v>953.82976299999996</v>
      </c>
      <c r="F6356" s="260">
        <v>215</v>
      </c>
      <c r="G6356" s="260">
        <v>156.42857142857099</v>
      </c>
      <c r="H6356" s="260">
        <v>58.571428571428598</v>
      </c>
      <c r="I6356" s="260">
        <v>1452.1428571428601</v>
      </c>
      <c r="J6356" s="260">
        <v>1008.57142857143</v>
      </c>
      <c r="K6356" s="260">
        <v>37</v>
      </c>
      <c r="L6356" s="260">
        <v>406.857142857143</v>
      </c>
      <c r="M6356" s="260">
        <v>41.571428571428598</v>
      </c>
      <c r="N6356" s="260">
        <v>6634.2857142857101</v>
      </c>
    </row>
    <row r="6357" spans="1:14" x14ac:dyDescent="0.25">
      <c r="A6357" s="263">
        <v>42881</v>
      </c>
      <c r="B6357">
        <v>42.475270520000002</v>
      </c>
      <c r="C6357">
        <v>6252.398655</v>
      </c>
      <c r="D6357">
        <v>888.10693619999995</v>
      </c>
      <c r="E6357">
        <v>1516.96928</v>
      </c>
      <c r="F6357" s="260">
        <v>242</v>
      </c>
      <c r="G6357" s="260">
        <v>178.142857142857</v>
      </c>
      <c r="H6357" s="260">
        <v>63.857142857142897</v>
      </c>
      <c r="I6357" s="260">
        <v>1703.7142857142901</v>
      </c>
      <c r="J6357" s="260">
        <v>1236.8571428571399</v>
      </c>
      <c r="K6357" s="260">
        <v>47</v>
      </c>
      <c r="L6357" s="260">
        <v>420.28571428571399</v>
      </c>
      <c r="M6357" s="260">
        <v>53.857142857142897</v>
      </c>
      <c r="N6357" s="260">
        <v>6851.4285714285697</v>
      </c>
    </row>
    <row r="6358" spans="1:14" x14ac:dyDescent="0.25">
      <c r="A6358" s="263">
        <v>42882</v>
      </c>
      <c r="B6358">
        <v>7.3906970699999999</v>
      </c>
      <c r="C6358">
        <v>1248.5598680000001</v>
      </c>
      <c r="D6358">
        <v>171.771625</v>
      </c>
      <c r="E6358">
        <v>54.882000470000001</v>
      </c>
      <c r="F6358" s="260">
        <v>269</v>
      </c>
      <c r="G6358" s="260">
        <v>199.857142857143</v>
      </c>
      <c r="H6358" s="260">
        <v>69.142857142857096</v>
      </c>
      <c r="I6358" s="260">
        <v>1955.2857142857099</v>
      </c>
      <c r="J6358" s="260">
        <v>1465.1428571428601</v>
      </c>
      <c r="K6358" s="260">
        <v>57</v>
      </c>
      <c r="L6358" s="260">
        <v>433.71428571428601</v>
      </c>
      <c r="M6358" s="260">
        <v>66.142857142857096</v>
      </c>
      <c r="N6358" s="260">
        <v>7068.5714285714303</v>
      </c>
    </row>
    <row r="6359" spans="1:14" x14ac:dyDescent="0.25">
      <c r="A6359" s="263">
        <v>42883</v>
      </c>
      <c r="B6359">
        <v>7.1641622939999996</v>
      </c>
      <c r="C6359">
        <v>1366.0084280000001</v>
      </c>
      <c r="D6359">
        <v>183.2191522</v>
      </c>
      <c r="E6359">
        <v>52.011926870000003</v>
      </c>
      <c r="F6359" s="260">
        <v>296</v>
      </c>
      <c r="G6359" s="260">
        <v>221.57142857142901</v>
      </c>
      <c r="H6359" s="260">
        <v>74.428571428571402</v>
      </c>
      <c r="I6359" s="260">
        <v>2206.8571428571399</v>
      </c>
      <c r="J6359" s="260">
        <v>1693.42857142857</v>
      </c>
      <c r="K6359" s="260">
        <v>67</v>
      </c>
      <c r="L6359" s="260">
        <v>447.142857142857</v>
      </c>
      <c r="M6359" s="260">
        <v>78.428571428571402</v>
      </c>
      <c r="N6359" s="260">
        <v>7285.7142857142899</v>
      </c>
    </row>
    <row r="6360" spans="1:14" x14ac:dyDescent="0.25">
      <c r="A6360" s="263">
        <v>42884</v>
      </c>
      <c r="B6360">
        <v>5.9748547189999996</v>
      </c>
      <c r="C6360">
        <v>1269.108307</v>
      </c>
      <c r="D6360">
        <v>166.7414656</v>
      </c>
      <c r="E6360">
        <v>35.970454490000002</v>
      </c>
      <c r="F6360" s="260">
        <v>323</v>
      </c>
      <c r="G6360" s="260">
        <v>243.28571428571399</v>
      </c>
      <c r="H6360" s="260">
        <v>79.714285714285694</v>
      </c>
      <c r="I6360" s="260">
        <v>2458.4285714285702</v>
      </c>
      <c r="J6360" s="260">
        <v>1921.7142857142901</v>
      </c>
      <c r="K6360" s="260">
        <v>77</v>
      </c>
      <c r="L6360" s="260">
        <v>460.57142857142901</v>
      </c>
      <c r="M6360" s="260">
        <v>90.714285714285694</v>
      </c>
      <c r="N6360" s="260">
        <v>7502.8571428571404</v>
      </c>
    </row>
    <row r="6361" spans="1:14" x14ac:dyDescent="0.25">
      <c r="A6361" s="263">
        <v>42885</v>
      </c>
      <c r="B6361">
        <v>3.3413879469999999</v>
      </c>
      <c r="C6361">
        <v>782.36593949999997</v>
      </c>
      <c r="D6361">
        <v>101.0435715</v>
      </c>
      <c r="E6361">
        <v>11.5689551</v>
      </c>
      <c r="F6361" s="260">
        <v>350</v>
      </c>
      <c r="G6361" s="260">
        <v>265</v>
      </c>
      <c r="H6361" s="260">
        <v>85</v>
      </c>
      <c r="I6361" s="260">
        <v>2710</v>
      </c>
      <c r="J6361" s="260">
        <v>2150</v>
      </c>
      <c r="K6361" s="260">
        <v>87</v>
      </c>
      <c r="L6361" s="260">
        <v>474</v>
      </c>
      <c r="M6361" s="260">
        <v>103</v>
      </c>
      <c r="N6361" s="260">
        <v>7720</v>
      </c>
    </row>
    <row r="6362" spans="1:14" x14ac:dyDescent="0.25">
      <c r="A6362" s="263">
        <v>42886</v>
      </c>
      <c r="B6362">
        <v>2.205882382</v>
      </c>
      <c r="C6362">
        <v>483.45882990000001</v>
      </c>
      <c r="D6362">
        <v>63.180000829999997</v>
      </c>
      <c r="E6362">
        <v>4.4221269559999996</v>
      </c>
      <c r="F6362" s="260">
        <v>331.5</v>
      </c>
      <c r="G6362" s="260">
        <v>255.833333333333</v>
      </c>
      <c r="H6362" s="260">
        <v>75.6666666666667</v>
      </c>
      <c r="I6362" s="260">
        <v>2536.6666666666702</v>
      </c>
      <c r="J6362" s="260">
        <v>2016.6666666666699</v>
      </c>
      <c r="K6362" s="260">
        <v>77.6666666666667</v>
      </c>
      <c r="L6362" s="260">
        <v>443.16666666666703</v>
      </c>
      <c r="M6362" s="260">
        <v>88</v>
      </c>
      <c r="N6362" s="260">
        <v>7438.3333333333303</v>
      </c>
    </row>
    <row r="6363" spans="1:14" x14ac:dyDescent="0.25">
      <c r="A6363" s="263">
        <v>42887</v>
      </c>
      <c r="B6363">
        <v>1.6565355500000001</v>
      </c>
      <c r="C6363">
        <v>338.251307</v>
      </c>
      <c r="D6363">
        <v>44.798022189999998</v>
      </c>
      <c r="E6363">
        <v>2.7987464270000002</v>
      </c>
      <c r="F6363" s="260">
        <v>313</v>
      </c>
      <c r="G6363" s="260">
        <v>246.666666666667</v>
      </c>
      <c r="H6363" s="260">
        <v>66.3333333333333</v>
      </c>
      <c r="I6363" s="260">
        <v>2363.3333333333298</v>
      </c>
      <c r="J6363" s="260">
        <v>1883.3333333333301</v>
      </c>
      <c r="K6363" s="260">
        <v>68.3333333333333</v>
      </c>
      <c r="L6363" s="260">
        <v>412.33333333333297</v>
      </c>
      <c r="M6363" s="260">
        <v>73</v>
      </c>
      <c r="N6363" s="260">
        <v>7156.6666666666697</v>
      </c>
    </row>
    <row r="6364" spans="1:14" x14ac:dyDescent="0.25">
      <c r="A6364" s="263">
        <v>42888</v>
      </c>
      <c r="B6364">
        <v>1.3592086560000001</v>
      </c>
      <c r="C6364">
        <v>257.18402509999999</v>
      </c>
      <c r="D6364">
        <v>34.584792409999999</v>
      </c>
      <c r="E6364">
        <v>2.0021720730000001</v>
      </c>
      <c r="F6364" s="260">
        <v>294.5</v>
      </c>
      <c r="G6364" s="260">
        <v>237.5</v>
      </c>
      <c r="H6364" s="260">
        <v>57</v>
      </c>
      <c r="I6364" s="260">
        <v>2190</v>
      </c>
      <c r="J6364" s="260">
        <v>1750</v>
      </c>
      <c r="K6364" s="260">
        <v>59</v>
      </c>
      <c r="L6364" s="260">
        <v>381.5</v>
      </c>
      <c r="M6364" s="260">
        <v>58</v>
      </c>
      <c r="N6364" s="260">
        <v>6875</v>
      </c>
    </row>
    <row r="6365" spans="1:14" x14ac:dyDescent="0.25">
      <c r="A6365" s="263">
        <v>42889</v>
      </c>
      <c r="B6365">
        <v>1.1893075740000001</v>
      </c>
      <c r="C6365">
        <v>207.22495169999999</v>
      </c>
      <c r="D6365">
        <v>28.360704129999998</v>
      </c>
      <c r="E6365">
        <v>1.5807035359999999</v>
      </c>
      <c r="F6365" s="260">
        <v>276</v>
      </c>
      <c r="G6365" s="260">
        <v>228.333333333333</v>
      </c>
      <c r="H6365" s="260">
        <v>47.6666666666667</v>
      </c>
      <c r="I6365" s="260">
        <v>2016.6666666666699</v>
      </c>
      <c r="J6365" s="260">
        <v>1616.6666666666699</v>
      </c>
      <c r="K6365" s="260">
        <v>49.6666666666667</v>
      </c>
      <c r="L6365" s="260">
        <v>350.66666666666703</v>
      </c>
      <c r="M6365" s="260">
        <v>43</v>
      </c>
      <c r="N6365" s="260">
        <v>6593.3333333333303</v>
      </c>
    </row>
    <row r="6366" spans="1:14" x14ac:dyDescent="0.25">
      <c r="A6366" s="263">
        <v>42890</v>
      </c>
      <c r="B6366">
        <v>1.013743123</v>
      </c>
      <c r="C6366">
        <v>161.4527847</v>
      </c>
      <c r="D6366">
        <v>22.553757000000001</v>
      </c>
      <c r="E6366">
        <v>1.166682021</v>
      </c>
      <c r="F6366" s="260">
        <v>257.5</v>
      </c>
      <c r="G6366" s="260">
        <v>219.166666666667</v>
      </c>
      <c r="H6366" s="260">
        <v>38.3333333333333</v>
      </c>
      <c r="I6366" s="260">
        <v>1843.3333333333301</v>
      </c>
      <c r="J6366" s="260">
        <v>1483.3333333333301</v>
      </c>
      <c r="K6366" s="260">
        <v>40.3333333333333</v>
      </c>
      <c r="L6366" s="260">
        <v>319.83333333333297</v>
      </c>
      <c r="M6366" s="260">
        <v>28</v>
      </c>
      <c r="N6366" s="260">
        <v>6311.6666666666697</v>
      </c>
    </row>
    <row r="6367" spans="1:14" x14ac:dyDescent="0.25">
      <c r="A6367" s="263">
        <v>42891</v>
      </c>
      <c r="B6367">
        <v>1.0165748080000001</v>
      </c>
      <c r="C6367">
        <v>146.67954589999999</v>
      </c>
      <c r="D6367">
        <v>20.991863160000001</v>
      </c>
      <c r="E6367">
        <v>1.1857799870000001</v>
      </c>
      <c r="F6367" s="260">
        <v>239</v>
      </c>
      <c r="G6367" s="260">
        <v>210</v>
      </c>
      <c r="H6367" s="260">
        <v>29</v>
      </c>
      <c r="I6367" s="260">
        <v>1670</v>
      </c>
      <c r="J6367" s="260">
        <v>1350</v>
      </c>
      <c r="K6367" s="260">
        <v>31</v>
      </c>
      <c r="L6367" s="260">
        <v>289</v>
      </c>
      <c r="M6367" s="260">
        <v>13</v>
      </c>
      <c r="N6367" s="260">
        <v>6030</v>
      </c>
    </row>
    <row r="6368" spans="1:14" x14ac:dyDescent="0.25">
      <c r="A6368" s="263">
        <v>42892</v>
      </c>
      <c r="B6368">
        <v>0.99108964499999996</v>
      </c>
      <c r="C6368">
        <v>133.2726174</v>
      </c>
      <c r="D6368">
        <v>20.615457490000001</v>
      </c>
      <c r="E6368">
        <v>1.1373824370000001</v>
      </c>
      <c r="F6368" s="260">
        <v>240.75</v>
      </c>
      <c r="G6368" s="260">
        <v>205.5</v>
      </c>
      <c r="H6368" s="260">
        <v>35.25</v>
      </c>
      <c r="I6368" s="260">
        <v>1556.375</v>
      </c>
      <c r="J6368" s="260">
        <v>1234.25</v>
      </c>
      <c r="K6368" s="260">
        <v>27.625</v>
      </c>
      <c r="L6368" s="260">
        <v>294.5</v>
      </c>
      <c r="M6368" s="260">
        <v>12.75</v>
      </c>
      <c r="N6368" s="260">
        <v>5771.25</v>
      </c>
    </row>
    <row r="6369" spans="1:14" x14ac:dyDescent="0.25">
      <c r="A6369" s="263">
        <v>42893</v>
      </c>
      <c r="B6369">
        <v>0.81552519400000001</v>
      </c>
      <c r="C6369">
        <v>101.6581513</v>
      </c>
      <c r="D6369">
        <v>17.08688386</v>
      </c>
      <c r="E6369">
        <v>0.90462647200000001</v>
      </c>
      <c r="F6369" s="260">
        <v>242.5</v>
      </c>
      <c r="G6369" s="260">
        <v>201</v>
      </c>
      <c r="H6369" s="260">
        <v>41.5</v>
      </c>
      <c r="I6369" s="260">
        <v>1442.75</v>
      </c>
      <c r="J6369" s="260">
        <v>1118.5</v>
      </c>
      <c r="K6369" s="260">
        <v>24.25</v>
      </c>
      <c r="L6369" s="260">
        <v>300</v>
      </c>
      <c r="M6369" s="260">
        <v>12.5</v>
      </c>
      <c r="N6369" s="260">
        <v>5512.5</v>
      </c>
    </row>
    <row r="6370" spans="1:14" x14ac:dyDescent="0.25">
      <c r="A6370" s="263">
        <v>42894</v>
      </c>
      <c r="B6370">
        <v>0.83817867199999996</v>
      </c>
      <c r="C6370">
        <v>96.253421250000002</v>
      </c>
      <c r="D6370">
        <v>17.68825215</v>
      </c>
      <c r="E6370">
        <v>0.94554693400000001</v>
      </c>
      <c r="F6370" s="260">
        <v>244.25</v>
      </c>
      <c r="G6370" s="260">
        <v>196.5</v>
      </c>
      <c r="H6370" s="260">
        <v>47.75</v>
      </c>
      <c r="I6370" s="260">
        <v>1329.125</v>
      </c>
      <c r="J6370" s="260">
        <v>1002.75</v>
      </c>
      <c r="K6370" s="260">
        <v>20.875</v>
      </c>
      <c r="L6370" s="260">
        <v>305.5</v>
      </c>
      <c r="M6370" s="260">
        <v>12.25</v>
      </c>
      <c r="N6370" s="260">
        <v>5253.75</v>
      </c>
    </row>
    <row r="6371" spans="1:14" x14ac:dyDescent="0.25">
      <c r="A6371" s="263">
        <v>42895</v>
      </c>
      <c r="B6371">
        <v>0.80136677000000001</v>
      </c>
      <c r="C6371">
        <v>84.158897089999996</v>
      </c>
      <c r="D6371">
        <v>17.03256988</v>
      </c>
      <c r="E6371">
        <v>0.90419685500000002</v>
      </c>
      <c r="F6371" s="260">
        <v>246</v>
      </c>
      <c r="G6371" s="260">
        <v>192</v>
      </c>
      <c r="H6371" s="260">
        <v>54</v>
      </c>
      <c r="I6371" s="260">
        <v>1215.5</v>
      </c>
      <c r="J6371" s="260">
        <v>887</v>
      </c>
      <c r="K6371" s="260">
        <v>17.5</v>
      </c>
      <c r="L6371" s="260">
        <v>311</v>
      </c>
      <c r="M6371" s="260">
        <v>12</v>
      </c>
      <c r="N6371" s="260">
        <v>4995</v>
      </c>
    </row>
    <row r="6372" spans="1:14" x14ac:dyDescent="0.25">
      <c r="A6372" s="263">
        <v>42896</v>
      </c>
      <c r="B6372">
        <v>0.68526769799999998</v>
      </c>
      <c r="C6372">
        <v>65.238855380000004</v>
      </c>
      <c r="D6372">
        <v>14.668566240000001</v>
      </c>
      <c r="E6372">
        <v>0.75007063200000001</v>
      </c>
      <c r="F6372" s="260">
        <v>247.75</v>
      </c>
      <c r="G6372" s="260">
        <v>187.5</v>
      </c>
      <c r="H6372" s="260">
        <v>60.25</v>
      </c>
      <c r="I6372" s="260">
        <v>1101.875</v>
      </c>
      <c r="J6372" s="260">
        <v>771.25</v>
      </c>
      <c r="K6372" s="260">
        <v>14.125</v>
      </c>
      <c r="L6372" s="260">
        <v>316.5</v>
      </c>
      <c r="M6372" s="260">
        <v>11.75</v>
      </c>
      <c r="N6372" s="260">
        <v>4736.25</v>
      </c>
    </row>
    <row r="6373" spans="1:14" x14ac:dyDescent="0.25">
      <c r="A6373" s="263">
        <v>42897</v>
      </c>
      <c r="B6373">
        <v>0.62297063399999997</v>
      </c>
      <c r="C6373">
        <v>53.192222989999998</v>
      </c>
      <c r="D6373">
        <v>13.429253360000001</v>
      </c>
      <c r="E6373">
        <v>0.66868124200000001</v>
      </c>
      <c r="F6373" s="260">
        <v>249.5</v>
      </c>
      <c r="G6373" s="260">
        <v>183</v>
      </c>
      <c r="H6373" s="260">
        <v>66.5</v>
      </c>
      <c r="I6373" s="260">
        <v>988.25</v>
      </c>
      <c r="J6373" s="260">
        <v>655.5</v>
      </c>
      <c r="K6373" s="260">
        <v>10.75</v>
      </c>
      <c r="L6373" s="260">
        <v>322</v>
      </c>
      <c r="M6373" s="260">
        <v>11.5</v>
      </c>
      <c r="N6373" s="260">
        <v>4477.5</v>
      </c>
    </row>
    <row r="6374" spans="1:14" x14ac:dyDescent="0.25">
      <c r="A6374" s="263">
        <v>42898</v>
      </c>
      <c r="B6374">
        <v>0.56633694000000001</v>
      </c>
      <c r="C6374">
        <v>42.796723350000001</v>
      </c>
      <c r="D6374">
        <v>12.29404229</v>
      </c>
      <c r="E6374">
        <v>0.59593926500000005</v>
      </c>
      <c r="F6374" s="260">
        <v>251.25</v>
      </c>
      <c r="G6374" s="260">
        <v>178.5</v>
      </c>
      <c r="H6374" s="260">
        <v>72.75</v>
      </c>
      <c r="I6374" s="260">
        <v>874.625</v>
      </c>
      <c r="J6374" s="260">
        <v>539.75</v>
      </c>
      <c r="K6374" s="260">
        <v>7.375</v>
      </c>
      <c r="L6374" s="260">
        <v>327.5</v>
      </c>
      <c r="M6374" s="260">
        <v>11.25</v>
      </c>
      <c r="N6374" s="260">
        <v>4218.75</v>
      </c>
    </row>
    <row r="6375" spans="1:14" x14ac:dyDescent="0.25">
      <c r="A6375" s="263">
        <v>42899</v>
      </c>
      <c r="B6375">
        <v>0.54934683200000001</v>
      </c>
      <c r="C6375">
        <v>36.119773940000002</v>
      </c>
      <c r="D6375">
        <v>12.00828227</v>
      </c>
      <c r="E6375">
        <v>0.57566472000000002</v>
      </c>
      <c r="F6375" s="260">
        <v>253</v>
      </c>
      <c r="G6375" s="260">
        <v>174</v>
      </c>
      <c r="H6375" s="260">
        <v>79</v>
      </c>
      <c r="I6375" s="260">
        <v>761</v>
      </c>
      <c r="J6375" s="260">
        <v>424</v>
      </c>
      <c r="K6375" s="260">
        <v>4</v>
      </c>
      <c r="L6375" s="260">
        <v>333</v>
      </c>
      <c r="M6375" s="260">
        <v>11</v>
      </c>
      <c r="N6375" s="260">
        <v>3960</v>
      </c>
    </row>
    <row r="6376" spans="1:14" x14ac:dyDescent="0.25">
      <c r="A6376" s="263">
        <v>42900</v>
      </c>
      <c r="B6376">
        <v>2.769387638</v>
      </c>
      <c r="C6376">
        <v>345.55311189999998</v>
      </c>
      <c r="D6376">
        <v>83.307611170000001</v>
      </c>
      <c r="E6376">
        <v>8.3709174399999995</v>
      </c>
      <c r="F6376" s="260">
        <v>348.16666666666703</v>
      </c>
      <c r="G6376" s="260">
        <v>210</v>
      </c>
      <c r="H6376" s="260">
        <v>138.166666666667</v>
      </c>
      <c r="I6376" s="260">
        <v>1444.1666666666699</v>
      </c>
      <c r="J6376" s="260">
        <v>841.66666666666697</v>
      </c>
      <c r="K6376" s="260">
        <v>70.6666666666667</v>
      </c>
      <c r="L6376" s="260">
        <v>531.83333333333303</v>
      </c>
      <c r="M6376" s="260">
        <v>25.8333333333333</v>
      </c>
      <c r="N6376" s="260">
        <v>4785</v>
      </c>
    </row>
    <row r="6377" spans="1:14" x14ac:dyDescent="0.25">
      <c r="A6377" s="263">
        <v>42901</v>
      </c>
      <c r="B6377">
        <v>5.9748547189999996</v>
      </c>
      <c r="C6377">
        <v>1098.1878569999999</v>
      </c>
      <c r="D6377">
        <v>228.8608352</v>
      </c>
      <c r="E6377">
        <v>39.196502389999999</v>
      </c>
      <c r="F6377" s="260">
        <v>443.33333333333297</v>
      </c>
      <c r="G6377" s="260">
        <v>246</v>
      </c>
      <c r="H6377" s="260">
        <v>197.333333333333</v>
      </c>
      <c r="I6377" s="260">
        <v>2127.3333333333298</v>
      </c>
      <c r="J6377" s="260">
        <v>1259.3333333333301</v>
      </c>
      <c r="K6377" s="260">
        <v>137.333333333333</v>
      </c>
      <c r="L6377" s="260">
        <v>730.66666666666697</v>
      </c>
      <c r="M6377" s="260">
        <v>40.6666666666667</v>
      </c>
      <c r="N6377" s="260">
        <v>5610</v>
      </c>
    </row>
    <row r="6378" spans="1:14" x14ac:dyDescent="0.25">
      <c r="A6378" s="263">
        <v>42902</v>
      </c>
      <c r="B6378">
        <v>2.1634071119999998</v>
      </c>
      <c r="C6378">
        <v>525.3340915</v>
      </c>
      <c r="D6378">
        <v>100.65554469999999</v>
      </c>
      <c r="E6378">
        <v>4.6862451009999999</v>
      </c>
      <c r="F6378" s="260">
        <v>538.5</v>
      </c>
      <c r="G6378" s="260">
        <v>282</v>
      </c>
      <c r="H6378" s="260">
        <v>256.5</v>
      </c>
      <c r="I6378" s="260">
        <v>2810.5</v>
      </c>
      <c r="J6378" s="260">
        <v>1677</v>
      </c>
      <c r="K6378" s="260">
        <v>204</v>
      </c>
      <c r="L6378" s="260">
        <v>929.5</v>
      </c>
      <c r="M6378" s="260">
        <v>55.5</v>
      </c>
      <c r="N6378" s="260">
        <v>6435</v>
      </c>
    </row>
    <row r="6379" spans="1:14" x14ac:dyDescent="0.25">
      <c r="A6379" s="263">
        <v>42903</v>
      </c>
      <c r="B6379">
        <v>1.384693819</v>
      </c>
      <c r="C6379">
        <v>417.97370640000003</v>
      </c>
      <c r="D6379">
        <v>75.810324960000003</v>
      </c>
      <c r="E6379">
        <v>2.2443243449999999</v>
      </c>
      <c r="F6379" s="260">
        <v>633.66666666666697</v>
      </c>
      <c r="G6379" s="260">
        <v>318</v>
      </c>
      <c r="H6379" s="260">
        <v>315.66666666666703</v>
      </c>
      <c r="I6379" s="260">
        <v>3493.6666666666702</v>
      </c>
      <c r="J6379" s="260">
        <v>2094.6666666666702</v>
      </c>
      <c r="K6379" s="260">
        <v>270.66666666666703</v>
      </c>
      <c r="L6379" s="260">
        <v>1128.3333333333301</v>
      </c>
      <c r="M6379" s="260">
        <v>70.3333333333333</v>
      </c>
      <c r="N6379" s="260">
        <v>7260</v>
      </c>
    </row>
    <row r="6380" spans="1:14" x14ac:dyDescent="0.25">
      <c r="A6380" s="263">
        <v>42904</v>
      </c>
      <c r="B6380">
        <v>0.98542627599999999</v>
      </c>
      <c r="C6380">
        <v>355.61905780000001</v>
      </c>
      <c r="D6380">
        <v>62.053475110000001</v>
      </c>
      <c r="E6380">
        <v>1.1963818820000001</v>
      </c>
      <c r="F6380" s="260">
        <v>728.83333333333303</v>
      </c>
      <c r="G6380" s="260">
        <v>354</v>
      </c>
      <c r="H6380" s="260">
        <v>374.83333333333297</v>
      </c>
      <c r="I6380" s="260">
        <v>4176.8333333333303</v>
      </c>
      <c r="J6380" s="260">
        <v>2512.3333333333298</v>
      </c>
      <c r="K6380" s="260">
        <v>337.33333333333297</v>
      </c>
      <c r="L6380" s="260">
        <v>1327.1666666666699</v>
      </c>
      <c r="M6380" s="260">
        <v>85.1666666666667</v>
      </c>
      <c r="N6380" s="260">
        <v>8085</v>
      </c>
    </row>
    <row r="6381" spans="1:14" x14ac:dyDescent="0.25">
      <c r="A6381" s="263">
        <v>42905</v>
      </c>
      <c r="B6381">
        <v>36.245564170000002</v>
      </c>
      <c r="C6381">
        <v>15219.657380000001</v>
      </c>
      <c r="D6381">
        <v>2580.4521970000001</v>
      </c>
      <c r="E6381">
        <v>1081.6070199999999</v>
      </c>
      <c r="F6381" s="260">
        <v>824</v>
      </c>
      <c r="G6381" s="260">
        <v>390</v>
      </c>
      <c r="H6381" s="260">
        <v>434</v>
      </c>
      <c r="I6381" s="260">
        <v>4860</v>
      </c>
      <c r="J6381" s="260">
        <v>2930</v>
      </c>
      <c r="K6381" s="260">
        <v>404</v>
      </c>
      <c r="L6381" s="260">
        <v>1526</v>
      </c>
      <c r="M6381" s="260">
        <v>100</v>
      </c>
      <c r="N6381" s="260">
        <v>8910</v>
      </c>
    </row>
    <row r="6382" spans="1:14" x14ac:dyDescent="0.25">
      <c r="A6382" s="263">
        <v>42906</v>
      </c>
      <c r="B6382">
        <v>11.66654097</v>
      </c>
      <c r="C6382">
        <v>4786.6884280000004</v>
      </c>
      <c r="D6382">
        <v>806.22331369999995</v>
      </c>
      <c r="E6382">
        <v>130.56556570000001</v>
      </c>
      <c r="F6382" s="260">
        <v>799.83333333333303</v>
      </c>
      <c r="G6382" s="260">
        <v>380.41666666666703</v>
      </c>
      <c r="H6382" s="260">
        <v>419.41666666666703</v>
      </c>
      <c r="I6382" s="260">
        <v>4748.75</v>
      </c>
      <c r="J6382" s="260">
        <v>2870.4166666666702</v>
      </c>
      <c r="K6382" s="260">
        <v>388.25</v>
      </c>
      <c r="L6382" s="260">
        <v>1490.0833333333301</v>
      </c>
      <c r="M6382" s="260">
        <v>96.75</v>
      </c>
      <c r="N6382" s="260">
        <v>8784.1666666666697</v>
      </c>
    </row>
    <row r="6383" spans="1:14" x14ac:dyDescent="0.25">
      <c r="A6383" s="263">
        <v>42907</v>
      </c>
      <c r="B6383">
        <v>4.4457449809999998</v>
      </c>
      <c r="C6383">
        <v>1781.321099</v>
      </c>
      <c r="D6383">
        <v>297.94315879999999</v>
      </c>
      <c r="E6383">
        <v>21.989584829999998</v>
      </c>
      <c r="F6383" s="260">
        <v>775.66666666666697</v>
      </c>
      <c r="G6383" s="260">
        <v>370.83333333333297</v>
      </c>
      <c r="H6383" s="260">
        <v>404.83333333333297</v>
      </c>
      <c r="I6383" s="260">
        <v>4637.5</v>
      </c>
      <c r="J6383" s="260">
        <v>2810.8333333333298</v>
      </c>
      <c r="K6383" s="260">
        <v>372.5</v>
      </c>
      <c r="L6383" s="260">
        <v>1454.1666666666699</v>
      </c>
      <c r="M6383" s="260">
        <v>93.5</v>
      </c>
      <c r="N6383" s="260">
        <v>8658.3333333333303</v>
      </c>
    </row>
    <row r="6384" spans="1:14" x14ac:dyDescent="0.25">
      <c r="A6384" s="263">
        <v>42908</v>
      </c>
      <c r="B6384">
        <v>2.251189337</v>
      </c>
      <c r="C6384">
        <v>880.36811160000002</v>
      </c>
      <c r="D6384">
        <v>146.16882319999999</v>
      </c>
      <c r="E6384">
        <v>4.9734799509999998</v>
      </c>
      <c r="F6384" s="260">
        <v>751.5</v>
      </c>
      <c r="G6384" s="260">
        <v>361.25</v>
      </c>
      <c r="H6384" s="260">
        <v>390.25</v>
      </c>
      <c r="I6384" s="260">
        <v>4526.25</v>
      </c>
      <c r="J6384" s="260">
        <v>2751.25</v>
      </c>
      <c r="K6384" s="260">
        <v>356.75</v>
      </c>
      <c r="L6384" s="260">
        <v>1418.25</v>
      </c>
      <c r="M6384" s="260">
        <v>90.25</v>
      </c>
      <c r="N6384" s="260">
        <v>8532.5</v>
      </c>
    </row>
    <row r="6385" spans="1:14" x14ac:dyDescent="0.25">
      <c r="A6385" s="263">
        <v>42909</v>
      </c>
      <c r="B6385">
        <v>87.215888789999994</v>
      </c>
      <c r="C6385">
        <v>33269.024069999999</v>
      </c>
      <c r="D6385">
        <v>5480.785997</v>
      </c>
      <c r="E6385">
        <v>5465.3094840000003</v>
      </c>
      <c r="F6385" s="260">
        <v>727.33333333333303</v>
      </c>
      <c r="G6385" s="260">
        <v>351.66666666666703</v>
      </c>
      <c r="H6385" s="260">
        <v>375.66666666666703</v>
      </c>
      <c r="I6385" s="260">
        <v>4415</v>
      </c>
      <c r="J6385" s="260">
        <v>2691.6666666666702</v>
      </c>
      <c r="K6385" s="260">
        <v>341</v>
      </c>
      <c r="L6385" s="260">
        <v>1382.3333333333301</v>
      </c>
      <c r="M6385" s="260">
        <v>87</v>
      </c>
      <c r="N6385" s="260">
        <v>8406.6666666666697</v>
      </c>
    </row>
    <row r="6386" spans="1:14" x14ac:dyDescent="0.25">
      <c r="A6386" s="263">
        <v>42910</v>
      </c>
      <c r="B6386">
        <v>334.13879470000001</v>
      </c>
      <c r="C6386">
        <v>124247.50599999999</v>
      </c>
      <c r="D6386">
        <v>20300.134679999999</v>
      </c>
      <c r="E6386">
        <v>60877.718509999999</v>
      </c>
      <c r="F6386" s="260">
        <v>703.16666666666697</v>
      </c>
      <c r="G6386" s="260">
        <v>342.08333333333297</v>
      </c>
      <c r="H6386" s="260">
        <v>361.08333333333297</v>
      </c>
      <c r="I6386" s="260">
        <v>4303.75</v>
      </c>
      <c r="J6386" s="260">
        <v>2632.0833333333298</v>
      </c>
      <c r="K6386" s="260">
        <v>325.25</v>
      </c>
      <c r="L6386" s="260">
        <v>1346.4166666666699</v>
      </c>
      <c r="M6386" s="260">
        <v>83.75</v>
      </c>
      <c r="N6386" s="260">
        <v>8280.8333333333303</v>
      </c>
    </row>
    <row r="6387" spans="1:14" x14ac:dyDescent="0.25">
      <c r="A6387" s="263">
        <v>42911</v>
      </c>
      <c r="B6387">
        <v>22.964962929999999</v>
      </c>
      <c r="C6387">
        <v>8318.6444520000005</v>
      </c>
      <c r="D6387">
        <v>1347.2533289999999</v>
      </c>
      <c r="E6387">
        <v>445.62343709999999</v>
      </c>
      <c r="F6387" s="260">
        <v>679</v>
      </c>
      <c r="G6387" s="260">
        <v>332.5</v>
      </c>
      <c r="H6387" s="260">
        <v>346.5</v>
      </c>
      <c r="I6387" s="260">
        <v>4192.5</v>
      </c>
      <c r="J6387" s="260">
        <v>2572.5</v>
      </c>
      <c r="K6387" s="260">
        <v>309.5</v>
      </c>
      <c r="L6387" s="260">
        <v>1310.5</v>
      </c>
      <c r="M6387" s="260">
        <v>80.5</v>
      </c>
      <c r="N6387" s="260">
        <v>8155</v>
      </c>
    </row>
    <row r="6388" spans="1:14" x14ac:dyDescent="0.25">
      <c r="A6388" s="263">
        <v>42912</v>
      </c>
      <c r="B6388">
        <v>6.0031715659999998</v>
      </c>
      <c r="C6388">
        <v>2116.838358</v>
      </c>
      <c r="D6388">
        <v>339.64503960000002</v>
      </c>
      <c r="E6388">
        <v>38.912655460000003</v>
      </c>
      <c r="F6388" s="260">
        <v>654.83333333333303</v>
      </c>
      <c r="G6388" s="260">
        <v>322.91666666666703</v>
      </c>
      <c r="H6388" s="260">
        <v>331.91666666666703</v>
      </c>
      <c r="I6388" s="260">
        <v>4081.25</v>
      </c>
      <c r="J6388" s="260">
        <v>2512.9166666666702</v>
      </c>
      <c r="K6388" s="260">
        <v>293.75</v>
      </c>
      <c r="L6388" s="260">
        <v>1274.5833333333301</v>
      </c>
      <c r="M6388" s="260">
        <v>77.25</v>
      </c>
      <c r="N6388" s="260">
        <v>8029.1666666666697</v>
      </c>
    </row>
    <row r="6389" spans="1:14" x14ac:dyDescent="0.25">
      <c r="A6389" s="263">
        <v>42913</v>
      </c>
      <c r="B6389">
        <v>3.5962395699999998</v>
      </c>
      <c r="C6389">
        <v>1233.5389419999999</v>
      </c>
      <c r="D6389">
        <v>195.9576557</v>
      </c>
      <c r="E6389">
        <v>14.57871491</v>
      </c>
      <c r="F6389" s="260">
        <v>630.66666666666697</v>
      </c>
      <c r="G6389" s="260">
        <v>313.33333333333297</v>
      </c>
      <c r="H6389" s="260">
        <v>317.33333333333297</v>
      </c>
      <c r="I6389" s="260">
        <v>3970</v>
      </c>
      <c r="J6389" s="260">
        <v>2453.3333333333298</v>
      </c>
      <c r="K6389" s="260">
        <v>278</v>
      </c>
      <c r="L6389" s="260">
        <v>1238.6666666666699</v>
      </c>
      <c r="M6389" s="260">
        <v>74</v>
      </c>
      <c r="N6389" s="260">
        <v>7903.3333333333303</v>
      </c>
    </row>
    <row r="6390" spans="1:14" x14ac:dyDescent="0.25">
      <c r="A6390" s="263">
        <v>42914</v>
      </c>
      <c r="B6390">
        <v>2.5711697089999999</v>
      </c>
      <c r="C6390">
        <v>857.21769629999994</v>
      </c>
      <c r="D6390">
        <v>134.7334066</v>
      </c>
      <c r="E6390">
        <v>6.9173305330000003</v>
      </c>
      <c r="F6390" s="260">
        <v>606.5</v>
      </c>
      <c r="G6390" s="260">
        <v>303.75</v>
      </c>
      <c r="H6390" s="260">
        <v>302.75</v>
      </c>
      <c r="I6390" s="260">
        <v>3858.75</v>
      </c>
      <c r="J6390" s="260">
        <v>2393.75</v>
      </c>
      <c r="K6390" s="260">
        <v>262.25</v>
      </c>
      <c r="L6390" s="260">
        <v>1202.75</v>
      </c>
      <c r="M6390" s="260">
        <v>70.75</v>
      </c>
      <c r="N6390" s="260">
        <v>7777.5</v>
      </c>
    </row>
    <row r="6391" spans="1:14" x14ac:dyDescent="0.25">
      <c r="A6391" s="263">
        <v>42915</v>
      </c>
      <c r="B6391">
        <v>1.996337714</v>
      </c>
      <c r="C6391">
        <v>646.38221039999996</v>
      </c>
      <c r="D6391">
        <v>100.4429372</v>
      </c>
      <c r="E6391">
        <v>4.1191670309999999</v>
      </c>
      <c r="F6391" s="260">
        <v>582.33333333333303</v>
      </c>
      <c r="G6391" s="260">
        <v>294.16666666666703</v>
      </c>
      <c r="H6391" s="260">
        <v>288.16666666666703</v>
      </c>
      <c r="I6391" s="260">
        <v>3747.5</v>
      </c>
      <c r="J6391" s="260">
        <v>2334.1666666666702</v>
      </c>
      <c r="K6391" s="260">
        <v>246.5</v>
      </c>
      <c r="L6391" s="260">
        <v>1166.8333333333301</v>
      </c>
      <c r="M6391" s="260">
        <v>67.5</v>
      </c>
      <c r="N6391" s="260">
        <v>7651.6666666666697</v>
      </c>
    </row>
    <row r="6392" spans="1:14" x14ac:dyDescent="0.25">
      <c r="A6392" s="263">
        <v>42916</v>
      </c>
      <c r="B6392">
        <v>1.6168919639999999</v>
      </c>
      <c r="C6392">
        <v>507.98218209999999</v>
      </c>
      <c r="D6392">
        <v>77.975585100000004</v>
      </c>
      <c r="E6392">
        <v>2.9420810149999999</v>
      </c>
      <c r="F6392" s="260">
        <v>558.16666666666697</v>
      </c>
      <c r="G6392" s="260">
        <v>284.58333333333297</v>
      </c>
      <c r="H6392" s="260">
        <v>273.58333333333297</v>
      </c>
      <c r="I6392" s="260">
        <v>3636.25</v>
      </c>
      <c r="J6392" s="260">
        <v>2274.5833333333298</v>
      </c>
      <c r="K6392" s="260">
        <v>230.75</v>
      </c>
      <c r="L6392" s="260">
        <v>1130.9166666666699</v>
      </c>
      <c r="M6392" s="260">
        <v>64.25</v>
      </c>
      <c r="N6392" s="260">
        <v>7525.8333333333303</v>
      </c>
    </row>
    <row r="6393" spans="1:14" x14ac:dyDescent="0.25">
      <c r="A6393" s="263">
        <v>42917</v>
      </c>
      <c r="B6393">
        <v>1.4668126749999999</v>
      </c>
      <c r="C6393">
        <v>446.73246829999999</v>
      </c>
      <c r="D6393">
        <v>67.675216469999995</v>
      </c>
      <c r="E6393">
        <v>2.5057928010000001</v>
      </c>
      <c r="F6393" s="260">
        <v>534</v>
      </c>
      <c r="G6393" s="260">
        <v>275</v>
      </c>
      <c r="H6393" s="260">
        <v>259</v>
      </c>
      <c r="I6393" s="260">
        <v>3525</v>
      </c>
      <c r="J6393" s="260">
        <v>2215</v>
      </c>
      <c r="K6393" s="260">
        <v>215</v>
      </c>
      <c r="L6393" s="260">
        <v>1095</v>
      </c>
      <c r="M6393" s="260">
        <v>61</v>
      </c>
      <c r="N6393" s="260">
        <v>7400</v>
      </c>
    </row>
    <row r="6394" spans="1:14" x14ac:dyDescent="0.25">
      <c r="A6394" s="263">
        <v>42918</v>
      </c>
      <c r="B6394">
        <v>1.2742581150000001</v>
      </c>
      <c r="C6394">
        <v>375.83988249999999</v>
      </c>
      <c r="D6394">
        <v>56.130560260000003</v>
      </c>
      <c r="E6394">
        <v>1.97314218</v>
      </c>
      <c r="F6394" s="260">
        <v>509.83333333333297</v>
      </c>
      <c r="G6394" s="260">
        <v>265.41666666666703</v>
      </c>
      <c r="H6394" s="260">
        <v>244.416666666667</v>
      </c>
      <c r="I6394" s="260">
        <v>3413.75</v>
      </c>
      <c r="J6394" s="260">
        <v>2155.4166666666702</v>
      </c>
      <c r="K6394" s="260">
        <v>199.25</v>
      </c>
      <c r="L6394" s="260">
        <v>1059.0833333333301</v>
      </c>
      <c r="M6394" s="260">
        <v>57.75</v>
      </c>
      <c r="N6394" s="260">
        <v>7274.1666666666697</v>
      </c>
    </row>
    <row r="6395" spans="1:14" x14ac:dyDescent="0.25">
      <c r="A6395" s="263">
        <v>42919</v>
      </c>
      <c r="B6395">
        <v>1.2119610519999999</v>
      </c>
      <c r="C6395">
        <v>345.8161187</v>
      </c>
      <c r="D6395">
        <v>50.85582488</v>
      </c>
      <c r="E6395">
        <v>1.797277518</v>
      </c>
      <c r="F6395" s="260">
        <v>485.66666666666703</v>
      </c>
      <c r="G6395" s="260">
        <v>255.833333333333</v>
      </c>
      <c r="H6395" s="260">
        <v>229.833333333333</v>
      </c>
      <c r="I6395" s="260">
        <v>3302.5</v>
      </c>
      <c r="J6395" s="260">
        <v>2095.8333333333298</v>
      </c>
      <c r="K6395" s="260">
        <v>183.5</v>
      </c>
      <c r="L6395" s="260">
        <v>1023.16666666667</v>
      </c>
      <c r="M6395" s="260">
        <v>54.5</v>
      </c>
      <c r="N6395" s="260">
        <v>7148.3333333333303</v>
      </c>
    </row>
    <row r="6396" spans="1:14" x14ac:dyDescent="0.25">
      <c r="A6396" s="263">
        <v>42920</v>
      </c>
      <c r="B6396">
        <v>1.0420599699999999</v>
      </c>
      <c r="C6396">
        <v>287.32094319999999</v>
      </c>
      <c r="D6396">
        <v>41.550682420000001</v>
      </c>
      <c r="E6396">
        <v>1.358727869</v>
      </c>
      <c r="F6396" s="260">
        <v>461.5</v>
      </c>
      <c r="G6396" s="260">
        <v>246.25</v>
      </c>
      <c r="H6396" s="260">
        <v>215.25</v>
      </c>
      <c r="I6396" s="260">
        <v>3191.25</v>
      </c>
      <c r="J6396" s="260">
        <v>2036.25</v>
      </c>
      <c r="K6396" s="260">
        <v>167.75</v>
      </c>
      <c r="L6396" s="260">
        <v>987.25</v>
      </c>
      <c r="M6396" s="260">
        <v>51.25</v>
      </c>
      <c r="N6396" s="260">
        <v>7022.5</v>
      </c>
    </row>
    <row r="6397" spans="1:14" x14ac:dyDescent="0.25">
      <c r="A6397" s="263">
        <v>42921</v>
      </c>
      <c r="B6397">
        <v>0.88065394200000002</v>
      </c>
      <c r="C6397">
        <v>234.3525818</v>
      </c>
      <c r="D6397">
        <v>33.276037590000001</v>
      </c>
      <c r="E6397">
        <v>1.0669923020000001</v>
      </c>
      <c r="F6397" s="260">
        <v>437.33333333333297</v>
      </c>
      <c r="G6397" s="260">
        <v>236.666666666667</v>
      </c>
      <c r="H6397" s="260">
        <v>200.666666666667</v>
      </c>
      <c r="I6397" s="260">
        <v>3080</v>
      </c>
      <c r="J6397" s="260">
        <v>1976.6666666666699</v>
      </c>
      <c r="K6397" s="260">
        <v>152</v>
      </c>
      <c r="L6397" s="260">
        <v>951.33333333333303</v>
      </c>
      <c r="M6397" s="260">
        <v>48</v>
      </c>
      <c r="N6397" s="260">
        <v>6896.6666666666697</v>
      </c>
    </row>
    <row r="6398" spans="1:14" x14ac:dyDescent="0.25">
      <c r="A6398" s="263">
        <v>42922</v>
      </c>
      <c r="B6398">
        <v>0.886317311</v>
      </c>
      <c r="C6398">
        <v>227.3403903</v>
      </c>
      <c r="D6398">
        <v>31.63940084</v>
      </c>
      <c r="E6398">
        <v>1.068795454</v>
      </c>
      <c r="F6398" s="260">
        <v>413.16666666666703</v>
      </c>
      <c r="G6398" s="260">
        <v>227.083333333333</v>
      </c>
      <c r="H6398" s="260">
        <v>186.083333333333</v>
      </c>
      <c r="I6398" s="260">
        <v>2968.75</v>
      </c>
      <c r="J6398" s="260">
        <v>1917.0833333333301</v>
      </c>
      <c r="K6398" s="260">
        <v>136.25</v>
      </c>
      <c r="L6398" s="260">
        <v>915.41666666666697</v>
      </c>
      <c r="M6398" s="260">
        <v>44.75</v>
      </c>
      <c r="N6398" s="260">
        <v>6770.8333333333303</v>
      </c>
    </row>
    <row r="6399" spans="1:14" x14ac:dyDescent="0.25">
      <c r="A6399" s="263">
        <v>42923</v>
      </c>
      <c r="B6399">
        <v>1.064713448</v>
      </c>
      <c r="C6399">
        <v>262.86497370000001</v>
      </c>
      <c r="D6399">
        <v>35.784593100000002</v>
      </c>
      <c r="E6399">
        <v>1.3860158899999999</v>
      </c>
      <c r="F6399" s="260">
        <v>389</v>
      </c>
      <c r="G6399" s="260">
        <v>217.5</v>
      </c>
      <c r="H6399" s="260">
        <v>171.5</v>
      </c>
      <c r="I6399" s="260">
        <v>2857.5</v>
      </c>
      <c r="J6399" s="260">
        <v>1857.5</v>
      </c>
      <c r="K6399" s="260">
        <v>120.5</v>
      </c>
      <c r="L6399" s="260">
        <v>879.5</v>
      </c>
      <c r="M6399" s="260">
        <v>41.5</v>
      </c>
      <c r="N6399" s="260">
        <v>6645</v>
      </c>
    </row>
    <row r="6400" spans="1:14" x14ac:dyDescent="0.25">
      <c r="A6400" s="263">
        <v>42924</v>
      </c>
      <c r="B6400">
        <v>20.98278363</v>
      </c>
      <c r="C6400">
        <v>4978.7109689999997</v>
      </c>
      <c r="D6400">
        <v>661.41091249999999</v>
      </c>
      <c r="E6400">
        <v>348.95023959999997</v>
      </c>
      <c r="F6400" s="260">
        <v>364.83333333333297</v>
      </c>
      <c r="G6400" s="260">
        <v>207.916666666667</v>
      </c>
      <c r="H6400" s="260">
        <v>156.916666666667</v>
      </c>
      <c r="I6400" s="260">
        <v>2746.25</v>
      </c>
      <c r="J6400" s="260">
        <v>1797.9166666666699</v>
      </c>
      <c r="K6400" s="260">
        <v>104.75</v>
      </c>
      <c r="L6400" s="260">
        <v>843.58333333333303</v>
      </c>
      <c r="M6400" s="260">
        <v>38.25</v>
      </c>
      <c r="N6400" s="260">
        <v>6519.1666666666697</v>
      </c>
    </row>
    <row r="6401" spans="1:14" x14ac:dyDescent="0.25">
      <c r="A6401" s="263">
        <v>42925</v>
      </c>
      <c r="B6401">
        <v>6.6827758939999997</v>
      </c>
      <c r="C6401">
        <v>1521.4274909999999</v>
      </c>
      <c r="D6401">
        <v>196.69815259999999</v>
      </c>
      <c r="E6401">
        <v>44.485590430000002</v>
      </c>
      <c r="F6401" s="260">
        <v>340.66666666666703</v>
      </c>
      <c r="G6401" s="260">
        <v>198.333333333333</v>
      </c>
      <c r="H6401" s="260">
        <v>142.333333333333</v>
      </c>
      <c r="I6401" s="260">
        <v>2635</v>
      </c>
      <c r="J6401" s="260">
        <v>1738.3333333333301</v>
      </c>
      <c r="K6401" s="260">
        <v>89</v>
      </c>
      <c r="L6401" s="260">
        <v>807.66666666666697</v>
      </c>
      <c r="M6401" s="260">
        <v>35</v>
      </c>
      <c r="N6401" s="260">
        <v>6393.3333333333303</v>
      </c>
    </row>
    <row r="6402" spans="1:14" x14ac:dyDescent="0.25">
      <c r="A6402" s="263">
        <v>42926</v>
      </c>
      <c r="B6402">
        <v>2.8600015480000001</v>
      </c>
      <c r="C6402">
        <v>623.62905750000004</v>
      </c>
      <c r="D6402">
        <v>78.208458329999999</v>
      </c>
      <c r="E6402">
        <v>8.2245047660000008</v>
      </c>
      <c r="F6402" s="260">
        <v>316.5</v>
      </c>
      <c r="G6402" s="260">
        <v>188.75</v>
      </c>
      <c r="H6402" s="260">
        <v>127.75</v>
      </c>
      <c r="I6402" s="260">
        <v>2523.75</v>
      </c>
      <c r="J6402" s="260">
        <v>1678.75</v>
      </c>
      <c r="K6402" s="260">
        <v>73.25</v>
      </c>
      <c r="L6402" s="260">
        <v>771.75</v>
      </c>
      <c r="M6402" s="260">
        <v>31.75</v>
      </c>
      <c r="N6402" s="260">
        <v>6267.5</v>
      </c>
    </row>
    <row r="6403" spans="1:14" x14ac:dyDescent="0.25">
      <c r="A6403" s="263">
        <v>42927</v>
      </c>
      <c r="B6403">
        <v>1.951030759</v>
      </c>
      <c r="C6403">
        <v>406.67285140000001</v>
      </c>
      <c r="D6403">
        <v>49.278354499999999</v>
      </c>
      <c r="E6403">
        <v>3.6495827510000001</v>
      </c>
      <c r="F6403" s="260">
        <v>292.33333333333297</v>
      </c>
      <c r="G6403" s="260">
        <v>179.166666666667</v>
      </c>
      <c r="H6403" s="260">
        <v>113.166666666667</v>
      </c>
      <c r="I6403" s="260">
        <v>2412.5</v>
      </c>
      <c r="J6403" s="260">
        <v>1619.1666666666699</v>
      </c>
      <c r="K6403" s="260">
        <v>57.5</v>
      </c>
      <c r="L6403" s="260">
        <v>735.83333333333303</v>
      </c>
      <c r="M6403" s="260">
        <v>28.5</v>
      </c>
      <c r="N6403" s="260">
        <v>6141.6666666666697</v>
      </c>
    </row>
    <row r="6404" spans="1:14" x14ac:dyDescent="0.25">
      <c r="A6404" s="263">
        <v>42928</v>
      </c>
      <c r="B6404">
        <v>2.3616250409999999</v>
      </c>
      <c r="C6404">
        <v>469.5571837</v>
      </c>
      <c r="D6404">
        <v>54.71790755</v>
      </c>
      <c r="E6404">
        <v>5.0031020509999999</v>
      </c>
      <c r="F6404" s="260">
        <v>268.16666666666703</v>
      </c>
      <c r="G6404" s="260">
        <v>169.583333333333</v>
      </c>
      <c r="H6404" s="260">
        <v>98.5833333333333</v>
      </c>
      <c r="I6404" s="260">
        <v>2301.25</v>
      </c>
      <c r="J6404" s="260">
        <v>1559.5833333333301</v>
      </c>
      <c r="K6404" s="260">
        <v>41.75</v>
      </c>
      <c r="L6404" s="260">
        <v>699.91666666666697</v>
      </c>
      <c r="M6404" s="260">
        <v>25.25</v>
      </c>
      <c r="N6404" s="260">
        <v>6015.8333333333303</v>
      </c>
    </row>
    <row r="6405" spans="1:14" x14ac:dyDescent="0.25">
      <c r="A6405" s="263">
        <v>42929</v>
      </c>
      <c r="B6405">
        <v>1.6282187029999999</v>
      </c>
      <c r="C6405">
        <v>308.08503009999998</v>
      </c>
      <c r="D6405">
        <v>34.325455410000004</v>
      </c>
      <c r="E6405">
        <v>2.7008149659999998</v>
      </c>
      <c r="F6405" s="260">
        <v>244</v>
      </c>
      <c r="G6405" s="260">
        <v>160</v>
      </c>
      <c r="H6405" s="260">
        <v>84</v>
      </c>
      <c r="I6405" s="260">
        <v>2190</v>
      </c>
      <c r="J6405" s="260">
        <v>1500</v>
      </c>
      <c r="K6405" s="260">
        <v>26</v>
      </c>
      <c r="L6405" s="260">
        <v>664</v>
      </c>
      <c r="M6405" s="260">
        <v>22</v>
      </c>
      <c r="N6405" s="260">
        <v>5890</v>
      </c>
    </row>
    <row r="6406" spans="1:14" x14ac:dyDescent="0.25">
      <c r="A6406" s="263">
        <v>42930</v>
      </c>
      <c r="B6406">
        <v>18.717435869999999</v>
      </c>
      <c r="C6406">
        <v>3401.4821860000002</v>
      </c>
      <c r="D6406">
        <v>397.28880679999997</v>
      </c>
      <c r="E6406">
        <v>268.52620960000002</v>
      </c>
      <c r="F6406" s="260">
        <v>245.666666666667</v>
      </c>
      <c r="G6406" s="260">
        <v>186.833333333333</v>
      </c>
      <c r="H6406" s="260">
        <v>58.8333333333333</v>
      </c>
      <c r="I6406" s="260">
        <v>2103.3333333333298</v>
      </c>
      <c r="J6406" s="260">
        <v>1525</v>
      </c>
      <c r="K6406" s="260">
        <v>23.8333333333333</v>
      </c>
      <c r="L6406" s="260">
        <v>554.5</v>
      </c>
      <c r="M6406" s="260">
        <v>21.5</v>
      </c>
      <c r="N6406" s="260">
        <v>6121.6666666666697</v>
      </c>
    </row>
    <row r="6407" spans="1:14" x14ac:dyDescent="0.25">
      <c r="A6407" s="263">
        <v>42931</v>
      </c>
      <c r="B6407">
        <v>11.071887179999999</v>
      </c>
      <c r="C6407">
        <v>1929.165622</v>
      </c>
      <c r="D6407">
        <v>236.60180030000001</v>
      </c>
      <c r="E6407">
        <v>101.49488719999999</v>
      </c>
      <c r="F6407" s="260">
        <v>247.333333333333</v>
      </c>
      <c r="G6407" s="260">
        <v>213.666666666667</v>
      </c>
      <c r="H6407" s="260">
        <v>33.6666666666667</v>
      </c>
      <c r="I6407" s="260">
        <v>2016.6666666666699</v>
      </c>
      <c r="J6407" s="260">
        <v>1550</v>
      </c>
      <c r="K6407" s="260">
        <v>21.6666666666667</v>
      </c>
      <c r="L6407" s="260">
        <v>445</v>
      </c>
      <c r="M6407" s="260">
        <v>21</v>
      </c>
      <c r="N6407" s="260">
        <v>6353.3333333333303</v>
      </c>
    </row>
    <row r="6408" spans="1:14" x14ac:dyDescent="0.25">
      <c r="A6408" s="263">
        <v>42932</v>
      </c>
      <c r="B6408">
        <v>3.3413879469999999</v>
      </c>
      <c r="C6408">
        <v>557.18312289999994</v>
      </c>
      <c r="D6408">
        <v>71.885283740000006</v>
      </c>
      <c r="E6408">
        <v>10.81150566</v>
      </c>
      <c r="F6408" s="260">
        <v>249</v>
      </c>
      <c r="G6408" s="260">
        <v>240.5</v>
      </c>
      <c r="H6408" s="260">
        <v>8.5</v>
      </c>
      <c r="I6408" s="260">
        <v>1930</v>
      </c>
      <c r="J6408" s="260">
        <v>1575</v>
      </c>
      <c r="K6408" s="260">
        <v>19.5</v>
      </c>
      <c r="L6408" s="260">
        <v>335.5</v>
      </c>
      <c r="M6408" s="260">
        <v>20.5</v>
      </c>
      <c r="N6408" s="260">
        <v>6585</v>
      </c>
    </row>
    <row r="6409" spans="1:14" x14ac:dyDescent="0.25">
      <c r="A6409" s="263">
        <v>42933</v>
      </c>
      <c r="B6409">
        <v>1.9680208669999999</v>
      </c>
      <c r="C6409">
        <v>313.43487540000001</v>
      </c>
      <c r="D6409">
        <v>42.622608730000003</v>
      </c>
      <c r="E6409">
        <v>3.4744278030000002</v>
      </c>
      <c r="F6409" s="260">
        <v>250.666666666667</v>
      </c>
      <c r="G6409" s="260">
        <v>267.33333333333297</v>
      </c>
      <c r="H6409" s="260">
        <v>-16.6666666666667</v>
      </c>
      <c r="I6409" s="260">
        <v>1843.3333333333301</v>
      </c>
      <c r="J6409" s="260">
        <v>1600</v>
      </c>
      <c r="K6409" s="260">
        <v>17.3333333333333</v>
      </c>
      <c r="L6409" s="260">
        <v>226</v>
      </c>
      <c r="M6409" s="260">
        <v>20</v>
      </c>
      <c r="N6409" s="260">
        <v>6816.6666666666697</v>
      </c>
    </row>
    <row r="6410" spans="1:14" x14ac:dyDescent="0.25">
      <c r="A6410" s="263">
        <v>42934</v>
      </c>
      <c r="B6410">
        <v>1.4016839270000001</v>
      </c>
      <c r="C6410">
        <v>212.7419797</v>
      </c>
      <c r="D6410">
        <v>30.558952300000001</v>
      </c>
      <c r="E6410">
        <v>2.0296807160000001</v>
      </c>
      <c r="F6410" s="260">
        <v>252.333333333333</v>
      </c>
      <c r="G6410" s="260">
        <v>294.16666666666703</v>
      </c>
      <c r="H6410" s="260">
        <v>-41.8333333333333</v>
      </c>
      <c r="I6410" s="260">
        <v>1756.6666666666699</v>
      </c>
      <c r="J6410" s="260">
        <v>1625</v>
      </c>
      <c r="K6410" s="260">
        <v>15.1666666666667</v>
      </c>
      <c r="L6410" s="260">
        <v>116.5</v>
      </c>
      <c r="M6410" s="260">
        <v>19.5</v>
      </c>
      <c r="N6410" s="260">
        <v>7048.3333333333303</v>
      </c>
    </row>
    <row r="6411" spans="1:14" x14ac:dyDescent="0.25">
      <c r="A6411" s="263">
        <v>42935</v>
      </c>
      <c r="B6411">
        <v>1.0930302949999999</v>
      </c>
      <c r="C6411">
        <v>157.71115520000001</v>
      </c>
      <c r="D6411">
        <v>23.987205639999999</v>
      </c>
      <c r="E6411">
        <v>1.3336766760000001</v>
      </c>
      <c r="F6411" s="260">
        <v>254</v>
      </c>
      <c r="G6411" s="260">
        <v>321</v>
      </c>
      <c r="H6411" s="260">
        <v>-67</v>
      </c>
      <c r="I6411" s="260">
        <v>1670</v>
      </c>
      <c r="J6411" s="260">
        <v>1650</v>
      </c>
      <c r="K6411" s="260">
        <v>13</v>
      </c>
      <c r="L6411" s="260">
        <v>7</v>
      </c>
      <c r="M6411" s="260">
        <v>19</v>
      </c>
      <c r="N6411" s="260">
        <v>7280</v>
      </c>
    </row>
    <row r="6412" spans="1:14" x14ac:dyDescent="0.25">
      <c r="A6412" s="263">
        <v>42936</v>
      </c>
      <c r="B6412">
        <v>0.89764405000000003</v>
      </c>
      <c r="C6412">
        <v>126.1261702</v>
      </c>
      <c r="D6412">
        <v>19.621780820000001</v>
      </c>
      <c r="E6412">
        <v>0.99360272299999997</v>
      </c>
      <c r="F6412" s="260">
        <v>253</v>
      </c>
      <c r="G6412" s="260">
        <v>303.75</v>
      </c>
      <c r="H6412" s="260">
        <v>-50.75</v>
      </c>
      <c r="I6412" s="260">
        <v>1626.25</v>
      </c>
      <c r="J6412" s="260">
        <v>1539.75</v>
      </c>
      <c r="K6412" s="260">
        <v>13</v>
      </c>
      <c r="L6412" s="260">
        <v>73.625</v>
      </c>
      <c r="M6412" s="260">
        <v>20.25</v>
      </c>
      <c r="N6412" s="260">
        <v>7073.75</v>
      </c>
    </row>
    <row r="6413" spans="1:14" x14ac:dyDescent="0.25">
      <c r="A6413" s="263">
        <v>42937</v>
      </c>
      <c r="B6413">
        <v>0.84101035599999996</v>
      </c>
      <c r="C6413">
        <v>114.989664</v>
      </c>
      <c r="D6413">
        <v>18.31115028</v>
      </c>
      <c r="E6413">
        <v>0.91321288</v>
      </c>
      <c r="F6413" s="260">
        <v>252</v>
      </c>
      <c r="G6413" s="260">
        <v>286.5</v>
      </c>
      <c r="H6413" s="260">
        <v>-34.5</v>
      </c>
      <c r="I6413" s="260">
        <v>1582.5</v>
      </c>
      <c r="J6413" s="260">
        <v>1429.5</v>
      </c>
      <c r="K6413" s="260">
        <v>13</v>
      </c>
      <c r="L6413" s="260">
        <v>140.25</v>
      </c>
      <c r="M6413" s="260">
        <v>21.5</v>
      </c>
      <c r="N6413" s="260">
        <v>6867.5</v>
      </c>
    </row>
    <row r="6414" spans="1:14" x14ac:dyDescent="0.25">
      <c r="A6414" s="263">
        <v>42938</v>
      </c>
      <c r="B6414">
        <v>0.75605981499999997</v>
      </c>
      <c r="C6414">
        <v>100.51664030000001</v>
      </c>
      <c r="D6414">
        <v>16.396215569999999</v>
      </c>
      <c r="E6414">
        <v>0.798716655</v>
      </c>
      <c r="F6414" s="260">
        <v>251</v>
      </c>
      <c r="G6414" s="260">
        <v>269.25</v>
      </c>
      <c r="H6414" s="260">
        <v>-18.25</v>
      </c>
      <c r="I6414" s="260">
        <v>1538.75</v>
      </c>
      <c r="J6414" s="260">
        <v>1319.25</v>
      </c>
      <c r="K6414" s="260">
        <v>13</v>
      </c>
      <c r="L6414" s="260">
        <v>206.875</v>
      </c>
      <c r="M6414" s="260">
        <v>22.75</v>
      </c>
      <c r="N6414" s="260">
        <v>6661.25</v>
      </c>
    </row>
    <row r="6415" spans="1:14" x14ac:dyDescent="0.25">
      <c r="A6415" s="263">
        <v>42939</v>
      </c>
      <c r="B6415">
        <v>5.4651514729999997</v>
      </c>
      <c r="C6415">
        <v>705.92268549999994</v>
      </c>
      <c r="D6415">
        <v>118.0472718</v>
      </c>
      <c r="E6415">
        <v>25.250704450000001</v>
      </c>
      <c r="F6415" s="260">
        <v>250</v>
      </c>
      <c r="G6415" s="260">
        <v>252</v>
      </c>
      <c r="H6415" s="260">
        <v>-2</v>
      </c>
      <c r="I6415" s="260">
        <v>1495</v>
      </c>
      <c r="J6415" s="260">
        <v>1209</v>
      </c>
      <c r="K6415" s="260">
        <v>13</v>
      </c>
      <c r="L6415" s="260">
        <v>273.5</v>
      </c>
      <c r="M6415" s="260">
        <v>24</v>
      </c>
      <c r="N6415" s="260">
        <v>6455</v>
      </c>
    </row>
    <row r="6416" spans="1:14" x14ac:dyDescent="0.25">
      <c r="A6416" s="263">
        <v>42940</v>
      </c>
      <c r="B6416">
        <v>7.8154497750000003</v>
      </c>
      <c r="C6416">
        <v>979.96361639999998</v>
      </c>
      <c r="D6416">
        <v>168.13846029999999</v>
      </c>
      <c r="E6416">
        <v>50.253570510000003</v>
      </c>
      <c r="F6416" s="260">
        <v>249</v>
      </c>
      <c r="G6416" s="260">
        <v>234.75</v>
      </c>
      <c r="H6416" s="260">
        <v>14.25</v>
      </c>
      <c r="I6416" s="260">
        <v>1451.25</v>
      </c>
      <c r="J6416" s="260">
        <v>1098.75</v>
      </c>
      <c r="K6416" s="260">
        <v>13</v>
      </c>
      <c r="L6416" s="260">
        <v>340.125</v>
      </c>
      <c r="M6416" s="260">
        <v>25.25</v>
      </c>
      <c r="N6416" s="260">
        <v>6248.75</v>
      </c>
    </row>
    <row r="6417" spans="1:14" x14ac:dyDescent="0.25">
      <c r="A6417" s="263">
        <v>42941</v>
      </c>
      <c r="B6417">
        <v>4.2475270519999997</v>
      </c>
      <c r="C6417">
        <v>516.53326970000001</v>
      </c>
      <c r="D6417">
        <v>91.012611649999997</v>
      </c>
      <c r="E6417">
        <v>15.53739904</v>
      </c>
      <c r="F6417" s="260">
        <v>248</v>
      </c>
      <c r="G6417" s="260">
        <v>217.5</v>
      </c>
      <c r="H6417" s="260">
        <v>30.5</v>
      </c>
      <c r="I6417" s="260">
        <v>1407.5</v>
      </c>
      <c r="J6417" s="260">
        <v>988.5</v>
      </c>
      <c r="K6417" s="260">
        <v>13</v>
      </c>
      <c r="L6417" s="260">
        <v>406.75</v>
      </c>
      <c r="M6417" s="260">
        <v>26.5</v>
      </c>
      <c r="N6417" s="260">
        <v>6042.5</v>
      </c>
    </row>
    <row r="6418" spans="1:14" x14ac:dyDescent="0.25">
      <c r="A6418" s="263">
        <v>42942</v>
      </c>
      <c r="B6418">
        <v>1.840595056</v>
      </c>
      <c r="C6418">
        <v>216.87363429999999</v>
      </c>
      <c r="D6418">
        <v>39.279770970000001</v>
      </c>
      <c r="E6418">
        <v>2.84364449</v>
      </c>
      <c r="F6418" s="260">
        <v>247</v>
      </c>
      <c r="G6418" s="260">
        <v>200.25</v>
      </c>
      <c r="H6418" s="260">
        <v>46.75</v>
      </c>
      <c r="I6418" s="260">
        <v>1363.75</v>
      </c>
      <c r="J6418" s="260">
        <v>878.25</v>
      </c>
      <c r="K6418" s="260">
        <v>13</v>
      </c>
      <c r="L6418" s="260">
        <v>473.375</v>
      </c>
      <c r="M6418" s="260">
        <v>27.75</v>
      </c>
      <c r="N6418" s="260">
        <v>5836.25</v>
      </c>
    </row>
    <row r="6419" spans="1:14" x14ac:dyDescent="0.25">
      <c r="A6419" s="263">
        <v>42943</v>
      </c>
      <c r="B6419">
        <v>1.203465998</v>
      </c>
      <c r="C6419">
        <v>137.2528901</v>
      </c>
      <c r="D6419">
        <v>25.578947710000001</v>
      </c>
      <c r="E6419">
        <v>1.4612553749999999</v>
      </c>
      <c r="F6419" s="260">
        <v>246</v>
      </c>
      <c r="G6419" s="260">
        <v>183</v>
      </c>
      <c r="H6419" s="260">
        <v>63</v>
      </c>
      <c r="I6419" s="260">
        <v>1320</v>
      </c>
      <c r="J6419" s="260">
        <v>768</v>
      </c>
      <c r="K6419" s="260">
        <v>13</v>
      </c>
      <c r="L6419" s="260">
        <v>540</v>
      </c>
      <c r="M6419" s="260">
        <v>29</v>
      </c>
      <c r="N6419" s="260">
        <v>5630</v>
      </c>
    </row>
    <row r="6420" spans="1:14" x14ac:dyDescent="0.25">
      <c r="A6420" s="263">
        <v>42944</v>
      </c>
      <c r="B6420">
        <v>0.90330741999999997</v>
      </c>
      <c r="C6420">
        <v>98.270762599999998</v>
      </c>
      <c r="D6420">
        <v>18.92052237</v>
      </c>
      <c r="E6420">
        <v>0.94215445399999997</v>
      </c>
      <c r="F6420" s="260">
        <v>242.42857142857099</v>
      </c>
      <c r="G6420" s="260">
        <v>181.857142857143</v>
      </c>
      <c r="H6420" s="260">
        <v>60.571428571428598</v>
      </c>
      <c r="I6420" s="260">
        <v>1259.1428571428601</v>
      </c>
      <c r="J6420" s="260">
        <v>721.142857142857</v>
      </c>
      <c r="K6420" s="260">
        <v>13.714285714285699</v>
      </c>
      <c r="L6420" s="260">
        <v>525.142857142857</v>
      </c>
      <c r="M6420" s="260">
        <v>28.428571428571399</v>
      </c>
      <c r="N6420" s="260">
        <v>5642.8571428571404</v>
      </c>
    </row>
    <row r="6421" spans="1:14" x14ac:dyDescent="0.25">
      <c r="A6421" s="263">
        <v>42945</v>
      </c>
      <c r="B6421">
        <v>0.74756476100000002</v>
      </c>
      <c r="C6421">
        <v>77.396789400000003</v>
      </c>
      <c r="D6421">
        <v>15.4276862</v>
      </c>
      <c r="E6421">
        <v>0.74518292900000005</v>
      </c>
      <c r="F6421" s="260">
        <v>238.857142857143</v>
      </c>
      <c r="G6421" s="260">
        <v>180.71428571428601</v>
      </c>
      <c r="H6421" s="260">
        <v>58.142857142857103</v>
      </c>
      <c r="I6421" s="260">
        <v>1198.2857142857099</v>
      </c>
      <c r="J6421" s="260">
        <v>674.28571428571399</v>
      </c>
      <c r="K6421" s="260">
        <v>14.4285714285714</v>
      </c>
      <c r="L6421" s="260">
        <v>510.28571428571399</v>
      </c>
      <c r="M6421" s="260">
        <v>27.8571428571429</v>
      </c>
      <c r="N6421" s="260">
        <v>5655.7142857142899</v>
      </c>
    </row>
    <row r="6422" spans="1:14" x14ac:dyDescent="0.25">
      <c r="A6422" s="263">
        <v>42946</v>
      </c>
      <c r="B6422">
        <v>0.73340633799999999</v>
      </c>
      <c r="C6422">
        <v>72.074648730000007</v>
      </c>
      <c r="D6422">
        <v>14.90918695</v>
      </c>
      <c r="E6422">
        <v>0.72169837800000003</v>
      </c>
      <c r="F6422" s="260">
        <v>235.28571428571399</v>
      </c>
      <c r="G6422" s="260">
        <v>179.57142857142901</v>
      </c>
      <c r="H6422" s="260">
        <v>55.714285714285701</v>
      </c>
      <c r="I6422" s="260">
        <v>1137.42857142857</v>
      </c>
      <c r="J6422" s="260">
        <v>627.42857142857099</v>
      </c>
      <c r="K6422" s="260">
        <v>15.1428571428571</v>
      </c>
      <c r="L6422" s="260">
        <v>495.42857142857099</v>
      </c>
      <c r="M6422" s="260">
        <v>27.285714285714299</v>
      </c>
      <c r="N6422" s="260">
        <v>5668.5714285714303</v>
      </c>
    </row>
    <row r="6423" spans="1:14" x14ac:dyDescent="0.25">
      <c r="A6423" s="263">
        <v>42947</v>
      </c>
      <c r="B6423">
        <v>0.648455797</v>
      </c>
      <c r="C6423">
        <v>60.316616199999999</v>
      </c>
      <c r="D6423">
        <v>12.982159169999999</v>
      </c>
      <c r="E6423">
        <v>0.61717060099999999</v>
      </c>
      <c r="F6423" s="260">
        <v>231.71428571428601</v>
      </c>
      <c r="G6423" s="260">
        <v>178.42857142857099</v>
      </c>
      <c r="H6423" s="260">
        <v>53.285714285714299</v>
      </c>
      <c r="I6423" s="260">
        <v>1076.57142857143</v>
      </c>
      <c r="J6423" s="260">
        <v>580.57142857142901</v>
      </c>
      <c r="K6423" s="260">
        <v>15.8571428571429</v>
      </c>
      <c r="L6423" s="260">
        <v>480.57142857142901</v>
      </c>
      <c r="M6423" s="260">
        <v>26.714285714285701</v>
      </c>
      <c r="N6423" s="260">
        <v>5681.4285714285697</v>
      </c>
    </row>
    <row r="6424" spans="1:14" x14ac:dyDescent="0.25">
      <c r="A6424" s="263">
        <v>42948</v>
      </c>
      <c r="B6424">
        <v>0.54368346300000003</v>
      </c>
      <c r="C6424">
        <v>47.71241801</v>
      </c>
      <c r="D6424">
        <v>10.71683988</v>
      </c>
      <c r="E6424">
        <v>0.49485937400000002</v>
      </c>
      <c r="F6424" s="260">
        <v>228.142857142857</v>
      </c>
      <c r="G6424" s="260">
        <v>177.28571428571399</v>
      </c>
      <c r="H6424" s="260">
        <v>50.857142857142897</v>
      </c>
      <c r="I6424" s="260">
        <v>1015.71428571429</v>
      </c>
      <c r="J6424" s="260">
        <v>533.71428571428601</v>
      </c>
      <c r="K6424" s="260">
        <v>16.571428571428601</v>
      </c>
      <c r="L6424" s="260">
        <v>465.71428571428601</v>
      </c>
      <c r="M6424" s="260">
        <v>26.1428571428571</v>
      </c>
      <c r="N6424" s="260">
        <v>5694.2857142857101</v>
      </c>
    </row>
    <row r="6425" spans="1:14" x14ac:dyDescent="0.25">
      <c r="A6425" s="263">
        <v>42949</v>
      </c>
      <c r="B6425">
        <v>0.46722797599999999</v>
      </c>
      <c r="C6425">
        <v>38.546147830000002</v>
      </c>
      <c r="D6425">
        <v>9.0656110689999991</v>
      </c>
      <c r="E6425">
        <v>0.40837498</v>
      </c>
      <c r="F6425" s="260">
        <v>224.57142857142901</v>
      </c>
      <c r="G6425" s="260">
        <v>176.142857142857</v>
      </c>
      <c r="H6425" s="260">
        <v>48.428571428571402</v>
      </c>
      <c r="I6425" s="260">
        <v>954.857142857143</v>
      </c>
      <c r="J6425" s="260">
        <v>486.857142857143</v>
      </c>
      <c r="K6425" s="260">
        <v>17.285714285714299</v>
      </c>
      <c r="L6425" s="260">
        <v>450.857142857143</v>
      </c>
      <c r="M6425" s="260">
        <v>25.571428571428601</v>
      </c>
      <c r="N6425" s="260">
        <v>5707.1428571428596</v>
      </c>
    </row>
    <row r="6426" spans="1:14" x14ac:dyDescent="0.25">
      <c r="A6426" s="263">
        <v>42950</v>
      </c>
      <c r="B6426">
        <v>0.42192101999999998</v>
      </c>
      <c r="C6426">
        <v>32.58985466</v>
      </c>
      <c r="D6426">
        <v>8.0563287240000001</v>
      </c>
      <c r="E6426">
        <v>0.35807515899999998</v>
      </c>
      <c r="F6426" s="260">
        <v>221</v>
      </c>
      <c r="G6426" s="260">
        <v>175</v>
      </c>
      <c r="H6426" s="260">
        <v>46</v>
      </c>
      <c r="I6426" s="260">
        <v>894</v>
      </c>
      <c r="J6426" s="260">
        <v>440</v>
      </c>
      <c r="K6426" s="260">
        <v>18</v>
      </c>
      <c r="L6426" s="260">
        <v>436</v>
      </c>
      <c r="M6426" s="260">
        <v>25</v>
      </c>
      <c r="N6426" s="260">
        <v>5720</v>
      </c>
    </row>
    <row r="6427" spans="1:14" x14ac:dyDescent="0.25">
      <c r="A6427" s="263">
        <v>42951</v>
      </c>
      <c r="B6427">
        <v>0.42758438999999998</v>
      </c>
      <c r="C6427">
        <v>32.029833549999999</v>
      </c>
      <c r="D6427">
        <v>7.9480852420000003</v>
      </c>
      <c r="E6427">
        <v>0.36018686999999999</v>
      </c>
      <c r="F6427" s="260">
        <v>215.142857142857</v>
      </c>
      <c r="G6427" s="260">
        <v>166.857142857143</v>
      </c>
      <c r="H6427" s="260">
        <v>48.285714285714299</v>
      </c>
      <c r="I6427" s="260">
        <v>867</v>
      </c>
      <c r="J6427" s="260">
        <v>423</v>
      </c>
      <c r="K6427" s="260">
        <v>17.714285714285701</v>
      </c>
      <c r="L6427" s="260">
        <v>426.28571428571399</v>
      </c>
      <c r="M6427" s="260">
        <v>24.571428571428601</v>
      </c>
      <c r="N6427" s="260">
        <v>5567.1428571428596</v>
      </c>
    </row>
    <row r="6428" spans="1:14" x14ac:dyDescent="0.25">
      <c r="A6428" s="263">
        <v>42952</v>
      </c>
      <c r="B6428">
        <v>0.47572302999999999</v>
      </c>
      <c r="C6428">
        <v>34.526074629999997</v>
      </c>
      <c r="D6428">
        <v>8.6021597490000001</v>
      </c>
      <c r="E6428">
        <v>0.405935879</v>
      </c>
      <c r="F6428" s="260">
        <v>209.28571428571399</v>
      </c>
      <c r="G6428" s="260">
        <v>158.71428571428601</v>
      </c>
      <c r="H6428" s="260">
        <v>50.571428571428598</v>
      </c>
      <c r="I6428" s="260">
        <v>840</v>
      </c>
      <c r="J6428" s="260">
        <v>406</v>
      </c>
      <c r="K6428" s="260">
        <v>17.428571428571399</v>
      </c>
      <c r="L6428" s="260">
        <v>416.57142857142901</v>
      </c>
      <c r="M6428" s="260">
        <v>24.1428571428571</v>
      </c>
      <c r="N6428" s="260">
        <v>5414.2857142857101</v>
      </c>
    </row>
    <row r="6429" spans="1:14" x14ac:dyDescent="0.25">
      <c r="A6429" s="263">
        <v>42953</v>
      </c>
      <c r="B6429">
        <v>0.46722797599999999</v>
      </c>
      <c r="C6429">
        <v>32.819588160000002</v>
      </c>
      <c r="D6429">
        <v>8.2121057010000005</v>
      </c>
      <c r="E6429">
        <v>0.39348027299999999</v>
      </c>
      <c r="F6429" s="260">
        <v>203.42857142857099</v>
      </c>
      <c r="G6429" s="260">
        <v>150.57142857142901</v>
      </c>
      <c r="H6429" s="260">
        <v>52.857142857142897</v>
      </c>
      <c r="I6429" s="260">
        <v>813</v>
      </c>
      <c r="J6429" s="260">
        <v>389</v>
      </c>
      <c r="K6429" s="260">
        <v>17.1428571428571</v>
      </c>
      <c r="L6429" s="260">
        <v>406.857142857143</v>
      </c>
      <c r="M6429" s="260">
        <v>23.714285714285701</v>
      </c>
      <c r="N6429" s="260">
        <v>5261.4285714285697</v>
      </c>
    </row>
    <row r="6430" spans="1:14" x14ac:dyDescent="0.25">
      <c r="A6430" s="263">
        <v>42954</v>
      </c>
      <c r="B6430">
        <v>0.47289134500000002</v>
      </c>
      <c r="C6430">
        <v>32.1142404</v>
      </c>
      <c r="D6430">
        <v>8.0723363260000003</v>
      </c>
      <c r="E6430">
        <v>0.39545656499999998</v>
      </c>
      <c r="F6430" s="260">
        <v>197.57142857142901</v>
      </c>
      <c r="G6430" s="260">
        <v>142.42857142857099</v>
      </c>
      <c r="H6430" s="260">
        <v>55.142857142857103</v>
      </c>
      <c r="I6430" s="260">
        <v>786</v>
      </c>
      <c r="J6430" s="260">
        <v>372</v>
      </c>
      <c r="K6430" s="260">
        <v>16.8571428571429</v>
      </c>
      <c r="L6430" s="260">
        <v>397.142857142857</v>
      </c>
      <c r="M6430" s="260">
        <v>23.285714285714299</v>
      </c>
      <c r="N6430" s="260">
        <v>5108.5714285714303</v>
      </c>
    </row>
    <row r="6431" spans="1:14" x14ac:dyDescent="0.25">
      <c r="A6431" s="263">
        <v>42955</v>
      </c>
      <c r="B6431">
        <v>0.44457449799999998</v>
      </c>
      <c r="C6431">
        <v>29.1541286</v>
      </c>
      <c r="D6431">
        <v>7.3639827929999999</v>
      </c>
      <c r="E6431">
        <v>0.36358699799999999</v>
      </c>
      <c r="F6431" s="260">
        <v>191.71428571428601</v>
      </c>
      <c r="G6431" s="260">
        <v>134.28571428571399</v>
      </c>
      <c r="H6431" s="260">
        <v>57.428571428571402</v>
      </c>
      <c r="I6431" s="260">
        <v>759</v>
      </c>
      <c r="J6431" s="260">
        <v>355</v>
      </c>
      <c r="K6431" s="260">
        <v>16.571428571428601</v>
      </c>
      <c r="L6431" s="260">
        <v>387.42857142857099</v>
      </c>
      <c r="M6431" s="260">
        <v>22.8571428571429</v>
      </c>
      <c r="N6431" s="260">
        <v>4955.7142857142899</v>
      </c>
    </row>
    <row r="6432" spans="1:14" x14ac:dyDescent="0.25">
      <c r="A6432" s="263">
        <v>42956</v>
      </c>
      <c r="B6432">
        <v>0.44740618300000001</v>
      </c>
      <c r="C6432">
        <v>28.296114559999999</v>
      </c>
      <c r="D6432">
        <v>7.1844740529999997</v>
      </c>
      <c r="E6432">
        <v>0.36286432899999999</v>
      </c>
      <c r="F6432" s="260">
        <v>185.857142857143</v>
      </c>
      <c r="G6432" s="260">
        <v>126.142857142857</v>
      </c>
      <c r="H6432" s="260">
        <v>59.714285714285701</v>
      </c>
      <c r="I6432" s="260">
        <v>732</v>
      </c>
      <c r="J6432" s="260">
        <v>338</v>
      </c>
      <c r="K6432" s="260">
        <v>16.285714285714299</v>
      </c>
      <c r="L6432" s="260">
        <v>377.71428571428601</v>
      </c>
      <c r="M6432" s="260">
        <v>22.428571428571399</v>
      </c>
      <c r="N6432" s="260">
        <v>4802.8571428571404</v>
      </c>
    </row>
    <row r="6433" spans="1:14" x14ac:dyDescent="0.25">
      <c r="A6433" s="263">
        <v>42957</v>
      </c>
      <c r="B6433">
        <v>0.43607944399999998</v>
      </c>
      <c r="C6433">
        <v>26.562471089999999</v>
      </c>
      <c r="D6433">
        <v>6.7819075130000002</v>
      </c>
      <c r="E6433">
        <v>0.34841676399999999</v>
      </c>
      <c r="F6433" s="260">
        <v>180</v>
      </c>
      <c r="G6433" s="260">
        <v>118</v>
      </c>
      <c r="H6433" s="260">
        <v>62</v>
      </c>
      <c r="I6433" s="260">
        <v>705</v>
      </c>
      <c r="J6433" s="260">
        <v>321</v>
      </c>
      <c r="K6433" s="260">
        <v>16</v>
      </c>
      <c r="L6433" s="260">
        <v>368</v>
      </c>
      <c r="M6433" s="260">
        <v>22</v>
      </c>
      <c r="N6433" s="260">
        <v>4650</v>
      </c>
    </row>
    <row r="6434" spans="1:14" x14ac:dyDescent="0.25">
      <c r="A6434" s="263">
        <v>42958</v>
      </c>
      <c r="B6434">
        <v>0.43891112900000001</v>
      </c>
      <c r="C6434">
        <v>28.820660369999999</v>
      </c>
      <c r="D6434">
        <v>7.4164443709999999</v>
      </c>
      <c r="E6434">
        <v>0.34771425299999997</v>
      </c>
      <c r="F6434" s="260">
        <v>195.57142857142901</v>
      </c>
      <c r="G6434" s="260">
        <v>138.28571428571399</v>
      </c>
      <c r="H6434" s="260">
        <v>57.285714285714299</v>
      </c>
      <c r="I6434" s="260">
        <v>760</v>
      </c>
      <c r="J6434" s="260">
        <v>384.857142857143</v>
      </c>
      <c r="K6434" s="260">
        <v>18.1428571428571</v>
      </c>
      <c r="L6434" s="260">
        <v>357</v>
      </c>
      <c r="M6434" s="260">
        <v>26.714285714285701</v>
      </c>
      <c r="N6434" s="260">
        <v>4601.4285714285697</v>
      </c>
    </row>
    <row r="6435" spans="1:14" x14ac:dyDescent="0.25">
      <c r="A6435" s="263">
        <v>42959</v>
      </c>
      <c r="B6435">
        <v>0.41625765100000001</v>
      </c>
      <c r="C6435">
        <v>29.311198749999999</v>
      </c>
      <c r="D6435">
        <v>7.5936812900000001</v>
      </c>
      <c r="E6435">
        <v>0.32368099500000003</v>
      </c>
      <c r="F6435" s="260">
        <v>211.142857142857</v>
      </c>
      <c r="G6435" s="260">
        <v>158.57142857142901</v>
      </c>
      <c r="H6435" s="260">
        <v>52.571428571428598</v>
      </c>
      <c r="I6435" s="260">
        <v>815</v>
      </c>
      <c r="J6435" s="260">
        <v>448.71428571428601</v>
      </c>
      <c r="K6435" s="260">
        <v>20.285714285714299</v>
      </c>
      <c r="L6435" s="260">
        <v>346</v>
      </c>
      <c r="M6435" s="260">
        <v>31.428571428571399</v>
      </c>
      <c r="N6435" s="260">
        <v>4552.8571428571404</v>
      </c>
    </row>
    <row r="6436" spans="1:14" x14ac:dyDescent="0.25">
      <c r="A6436" s="263">
        <v>42960</v>
      </c>
      <c r="B6436">
        <v>0.37095069600000002</v>
      </c>
      <c r="C6436">
        <v>27.88362192</v>
      </c>
      <c r="D6436">
        <v>7.2662246279999998</v>
      </c>
      <c r="E6436">
        <v>0.28124352200000002</v>
      </c>
      <c r="F6436" s="260">
        <v>226.71428571428601</v>
      </c>
      <c r="G6436" s="260">
        <v>178.857142857143</v>
      </c>
      <c r="H6436" s="260">
        <v>47.857142857142897</v>
      </c>
      <c r="I6436" s="260">
        <v>870</v>
      </c>
      <c r="J6436" s="260">
        <v>512.57142857142901</v>
      </c>
      <c r="K6436" s="260">
        <v>22.428571428571399</v>
      </c>
      <c r="L6436" s="260">
        <v>335</v>
      </c>
      <c r="M6436" s="260">
        <v>36.142857142857103</v>
      </c>
      <c r="N6436" s="260">
        <v>4504.2857142857101</v>
      </c>
    </row>
    <row r="6437" spans="1:14" x14ac:dyDescent="0.25">
      <c r="A6437" s="263">
        <v>42961</v>
      </c>
      <c r="B6437">
        <v>0.33130711000000002</v>
      </c>
      <c r="C6437">
        <v>26.478064230000001</v>
      </c>
      <c r="D6437">
        <v>6.9354126540000003</v>
      </c>
      <c r="E6437">
        <v>0.24488085700000001</v>
      </c>
      <c r="F6437" s="260">
        <v>242.28571428571399</v>
      </c>
      <c r="G6437" s="260">
        <v>199.142857142857</v>
      </c>
      <c r="H6437" s="260">
        <v>43.142857142857103</v>
      </c>
      <c r="I6437" s="260">
        <v>925</v>
      </c>
      <c r="J6437" s="260">
        <v>576.42857142857099</v>
      </c>
      <c r="K6437" s="260">
        <v>24.571428571428601</v>
      </c>
      <c r="L6437" s="260">
        <v>324</v>
      </c>
      <c r="M6437" s="260">
        <v>40.857142857142897</v>
      </c>
      <c r="N6437" s="260">
        <v>4455.7142857142899</v>
      </c>
    </row>
    <row r="6438" spans="1:14" x14ac:dyDescent="0.25">
      <c r="A6438" s="263">
        <v>42962</v>
      </c>
      <c r="B6438">
        <v>0.30299026299999998</v>
      </c>
      <c r="C6438">
        <v>25.654791549999999</v>
      </c>
      <c r="D6438">
        <v>6.7502767849999996</v>
      </c>
      <c r="E6438">
        <v>0.21895202799999999</v>
      </c>
      <c r="F6438" s="260">
        <v>257.857142857143</v>
      </c>
      <c r="G6438" s="260">
        <v>219.42857142857099</v>
      </c>
      <c r="H6438" s="260">
        <v>38.428571428571402</v>
      </c>
      <c r="I6438" s="260">
        <v>980</v>
      </c>
      <c r="J6438" s="260">
        <v>640.28571428571399</v>
      </c>
      <c r="K6438" s="260">
        <v>26.714285714285701</v>
      </c>
      <c r="L6438" s="260">
        <v>313</v>
      </c>
      <c r="M6438" s="260">
        <v>45.571428571428598</v>
      </c>
      <c r="N6438" s="260">
        <v>4407.1428571428596</v>
      </c>
    </row>
    <row r="6439" spans="1:14" x14ac:dyDescent="0.25">
      <c r="A6439" s="263">
        <v>42963</v>
      </c>
      <c r="B6439">
        <v>0.28288530200000001</v>
      </c>
      <c r="C6439">
        <v>25.296735250000001</v>
      </c>
      <c r="D6439">
        <v>6.6829470339999997</v>
      </c>
      <c r="E6439">
        <v>0.20037464499999999</v>
      </c>
      <c r="F6439" s="260">
        <v>273.42857142857099</v>
      </c>
      <c r="G6439" s="260">
        <v>239.71428571428601</v>
      </c>
      <c r="H6439" s="260">
        <v>33.714285714285701</v>
      </c>
      <c r="I6439" s="260">
        <v>1035</v>
      </c>
      <c r="J6439" s="260">
        <v>704.142857142857</v>
      </c>
      <c r="K6439" s="260">
        <v>28.8571428571429</v>
      </c>
      <c r="L6439" s="260">
        <v>302</v>
      </c>
      <c r="M6439" s="260">
        <v>50.285714285714299</v>
      </c>
      <c r="N6439" s="260">
        <v>4358.5714285714303</v>
      </c>
    </row>
    <row r="6440" spans="1:14" x14ac:dyDescent="0.25">
      <c r="A6440" s="263">
        <v>42964</v>
      </c>
      <c r="B6440">
        <v>0.245223895</v>
      </c>
      <c r="C6440">
        <v>23.094205540000001</v>
      </c>
      <c r="D6440">
        <v>6.1231425689999996</v>
      </c>
      <c r="E6440">
        <v>0.16849586</v>
      </c>
      <c r="F6440" s="260">
        <v>289</v>
      </c>
      <c r="G6440" s="260">
        <v>260</v>
      </c>
      <c r="H6440" s="260">
        <v>29</v>
      </c>
      <c r="I6440" s="260">
        <v>1090</v>
      </c>
      <c r="J6440" s="260">
        <v>768</v>
      </c>
      <c r="K6440" s="260">
        <v>31</v>
      </c>
      <c r="L6440" s="260">
        <v>291</v>
      </c>
      <c r="M6440" s="260">
        <v>55</v>
      </c>
      <c r="N6440" s="260">
        <v>4310</v>
      </c>
    </row>
    <row r="6441" spans="1:14" x14ac:dyDescent="0.25">
      <c r="A6441" s="263">
        <v>42965</v>
      </c>
      <c r="B6441">
        <v>0.19113871700000001</v>
      </c>
      <c r="C6441">
        <v>18.60227527</v>
      </c>
      <c r="D6441">
        <v>4.9319031649999996</v>
      </c>
      <c r="E6441">
        <v>0.125625559</v>
      </c>
      <c r="F6441" s="260">
        <v>298.642857142857</v>
      </c>
      <c r="G6441" s="260">
        <v>268.07142857142901</v>
      </c>
      <c r="H6441" s="260">
        <v>30.571428571428601</v>
      </c>
      <c r="I6441" s="260">
        <v>1126.42857142857</v>
      </c>
      <c r="J6441" s="260">
        <v>799.57142857142901</v>
      </c>
      <c r="K6441" s="260">
        <v>29.5</v>
      </c>
      <c r="L6441" s="260">
        <v>297.357142857143</v>
      </c>
      <c r="M6441" s="260">
        <v>52.571428571428598</v>
      </c>
      <c r="N6441" s="260">
        <v>4299.2857142857101</v>
      </c>
    </row>
    <row r="6442" spans="1:14" x14ac:dyDescent="0.25">
      <c r="A6442" s="263">
        <v>42966</v>
      </c>
      <c r="B6442">
        <v>0.15432681600000001</v>
      </c>
      <c r="C6442">
        <v>15.505347479999999</v>
      </c>
      <c r="D6442">
        <v>4.1106314340000001</v>
      </c>
      <c r="E6442">
        <v>9.8668971999999994E-2</v>
      </c>
      <c r="F6442" s="260">
        <v>308.28571428571399</v>
      </c>
      <c r="G6442" s="260">
        <v>276.142857142857</v>
      </c>
      <c r="H6442" s="260">
        <v>32.142857142857103</v>
      </c>
      <c r="I6442" s="260">
        <v>1162.8571428571399</v>
      </c>
      <c r="J6442" s="260">
        <v>831.142857142857</v>
      </c>
      <c r="K6442" s="260">
        <v>28</v>
      </c>
      <c r="L6442" s="260">
        <v>303.71428571428601</v>
      </c>
      <c r="M6442" s="260">
        <v>50.142857142857103</v>
      </c>
      <c r="N6442" s="260">
        <v>4288.5714285714303</v>
      </c>
    </row>
    <row r="6443" spans="1:14" x14ac:dyDescent="0.25">
      <c r="A6443" s="263">
        <v>42967</v>
      </c>
      <c r="B6443">
        <v>0.150928795</v>
      </c>
      <c r="C6443">
        <v>15.638983</v>
      </c>
      <c r="D6443">
        <v>4.1458673819999996</v>
      </c>
      <c r="E6443">
        <v>9.5526237E-2</v>
      </c>
      <c r="F6443" s="260">
        <v>317.92857142857099</v>
      </c>
      <c r="G6443" s="260">
        <v>284.21428571428601</v>
      </c>
      <c r="H6443" s="260">
        <v>33.714285714285701</v>
      </c>
      <c r="I6443" s="260">
        <v>1199.2857142857099</v>
      </c>
      <c r="J6443" s="260">
        <v>862.71428571428601</v>
      </c>
      <c r="K6443" s="260">
        <v>26.5</v>
      </c>
      <c r="L6443" s="260">
        <v>310.07142857142901</v>
      </c>
      <c r="M6443" s="260">
        <v>47.714285714285701</v>
      </c>
      <c r="N6443" s="260">
        <v>4277.8571428571404</v>
      </c>
    </row>
    <row r="6444" spans="1:14" x14ac:dyDescent="0.25">
      <c r="A6444" s="263">
        <v>42968</v>
      </c>
      <c r="B6444">
        <v>0.17046741900000001</v>
      </c>
      <c r="C6444">
        <v>18.20007575</v>
      </c>
      <c r="D6444">
        <v>4.8245981159999998</v>
      </c>
      <c r="E6444">
        <v>0.108070743</v>
      </c>
      <c r="F6444" s="260">
        <v>327.57142857142901</v>
      </c>
      <c r="G6444" s="260">
        <v>292.28571428571399</v>
      </c>
      <c r="H6444" s="260">
        <v>35.285714285714299</v>
      </c>
      <c r="I6444" s="260">
        <v>1235.7142857142901</v>
      </c>
      <c r="J6444" s="260">
        <v>894.28571428571399</v>
      </c>
      <c r="K6444" s="260">
        <v>25</v>
      </c>
      <c r="L6444" s="260">
        <v>316.42857142857099</v>
      </c>
      <c r="M6444" s="260">
        <v>45.285714285714299</v>
      </c>
      <c r="N6444" s="260">
        <v>4267.1428571428596</v>
      </c>
    </row>
    <row r="6445" spans="1:14" x14ac:dyDescent="0.25">
      <c r="A6445" s="263">
        <v>42969</v>
      </c>
      <c r="B6445">
        <v>0.21605754299999999</v>
      </c>
      <c r="C6445">
        <v>23.747563589999999</v>
      </c>
      <c r="D6445">
        <v>6.2949044189999999</v>
      </c>
      <c r="E6445">
        <v>0.13991653700000001</v>
      </c>
      <c r="F6445" s="260">
        <v>337.21428571428601</v>
      </c>
      <c r="G6445" s="260">
        <v>300.357142857143</v>
      </c>
      <c r="H6445" s="260">
        <v>36.857142857142897</v>
      </c>
      <c r="I6445" s="260">
        <v>1272.1428571428601</v>
      </c>
      <c r="J6445" s="260">
        <v>925.857142857143</v>
      </c>
      <c r="K6445" s="260">
        <v>23.5</v>
      </c>
      <c r="L6445" s="260">
        <v>322.78571428571399</v>
      </c>
      <c r="M6445" s="260">
        <v>42.857142857142897</v>
      </c>
      <c r="N6445" s="260">
        <v>4256.4285714285697</v>
      </c>
    </row>
    <row r="6446" spans="1:14" x14ac:dyDescent="0.25">
      <c r="A6446" s="263">
        <v>42970</v>
      </c>
      <c r="B6446">
        <v>0.59465378700000004</v>
      </c>
      <c r="C6446">
        <v>67.23189696</v>
      </c>
      <c r="D6446">
        <v>17.82085653</v>
      </c>
      <c r="E6446">
        <v>0.44714630599999999</v>
      </c>
      <c r="F6446" s="260">
        <v>346.857142857143</v>
      </c>
      <c r="G6446" s="260">
        <v>308.42857142857099</v>
      </c>
      <c r="H6446" s="260">
        <v>38.428571428571402</v>
      </c>
      <c r="I6446" s="260">
        <v>1308.57142857143</v>
      </c>
      <c r="J6446" s="260">
        <v>957.42857142857099</v>
      </c>
      <c r="K6446" s="260">
        <v>22</v>
      </c>
      <c r="L6446" s="260">
        <v>329.142857142857</v>
      </c>
      <c r="M6446" s="260">
        <v>40.428571428571402</v>
      </c>
      <c r="N6446" s="260">
        <v>4245.7142857142899</v>
      </c>
    </row>
    <row r="6447" spans="1:14" x14ac:dyDescent="0.25">
      <c r="A6447" s="263">
        <v>42971</v>
      </c>
      <c r="B6447">
        <v>0.42758438999999998</v>
      </c>
      <c r="C6447">
        <v>49.688726789999997</v>
      </c>
      <c r="D6447">
        <v>13.17028335</v>
      </c>
      <c r="E6447">
        <v>0.29949331699999998</v>
      </c>
      <c r="F6447" s="260">
        <v>356.5</v>
      </c>
      <c r="G6447" s="260">
        <v>316.5</v>
      </c>
      <c r="H6447" s="260">
        <v>40</v>
      </c>
      <c r="I6447" s="260">
        <v>1345</v>
      </c>
      <c r="J6447" s="260">
        <v>989</v>
      </c>
      <c r="K6447" s="260">
        <v>20.5</v>
      </c>
      <c r="L6447" s="260">
        <v>335.5</v>
      </c>
      <c r="M6447" s="260">
        <v>38</v>
      </c>
      <c r="N6447" s="260">
        <v>4235</v>
      </c>
    </row>
    <row r="6448" spans="1:14" x14ac:dyDescent="0.25">
      <c r="A6448" s="263">
        <v>42972</v>
      </c>
      <c r="B6448">
        <v>0.31714868699999998</v>
      </c>
      <c r="C6448">
        <v>37.853417460000003</v>
      </c>
      <c r="D6448">
        <v>10.03291716</v>
      </c>
      <c r="E6448">
        <v>0.21149668299999999</v>
      </c>
      <c r="F6448" s="260">
        <v>366.142857142857</v>
      </c>
      <c r="G6448" s="260">
        <v>324.57142857142901</v>
      </c>
      <c r="H6448" s="260">
        <v>41.571428571428598</v>
      </c>
      <c r="I6448" s="260">
        <v>1381.42857142857</v>
      </c>
      <c r="J6448" s="260">
        <v>1020.57142857143</v>
      </c>
      <c r="K6448" s="260">
        <v>19</v>
      </c>
      <c r="L6448" s="260">
        <v>341.857142857143</v>
      </c>
      <c r="M6448" s="260">
        <v>35.571428571428598</v>
      </c>
      <c r="N6448" s="260">
        <v>4224.2857142857101</v>
      </c>
    </row>
    <row r="6449" spans="1:14" x14ac:dyDescent="0.25">
      <c r="A6449" s="263">
        <v>42973</v>
      </c>
      <c r="B6449">
        <v>0.25173677</v>
      </c>
      <c r="C6449">
        <v>30.838473570000001</v>
      </c>
      <c r="D6449">
        <v>8.1733606779999999</v>
      </c>
      <c r="E6449">
        <v>0.16110549399999999</v>
      </c>
      <c r="F6449" s="260">
        <v>375.78571428571399</v>
      </c>
      <c r="G6449" s="260">
        <v>332.642857142857</v>
      </c>
      <c r="H6449" s="260">
        <v>43.142857142857103</v>
      </c>
      <c r="I6449" s="260">
        <v>1417.8571428571399</v>
      </c>
      <c r="J6449" s="260">
        <v>1052.1428571428601</v>
      </c>
      <c r="K6449" s="260">
        <v>17.5</v>
      </c>
      <c r="L6449" s="260">
        <v>348.21428571428601</v>
      </c>
      <c r="M6449" s="260">
        <v>33.142857142857103</v>
      </c>
      <c r="N6449" s="260">
        <v>4213.5714285714303</v>
      </c>
    </row>
    <row r="6450" spans="1:14" x14ac:dyDescent="0.25">
      <c r="A6450" s="263">
        <v>42974</v>
      </c>
      <c r="B6450">
        <v>0.21747338499999999</v>
      </c>
      <c r="C6450">
        <v>27.325592960000002</v>
      </c>
      <c r="D6450">
        <v>7.2420874069999996</v>
      </c>
      <c r="E6450">
        <v>0.13508052000000001</v>
      </c>
      <c r="F6450" s="260">
        <v>385.42857142857099</v>
      </c>
      <c r="G6450" s="260">
        <v>340.71428571428601</v>
      </c>
      <c r="H6450" s="260">
        <v>44.714285714285701</v>
      </c>
      <c r="I6450" s="260">
        <v>1454.2857142857099</v>
      </c>
      <c r="J6450" s="260">
        <v>1083.7142857142901</v>
      </c>
      <c r="K6450" s="260">
        <v>16</v>
      </c>
      <c r="L6450" s="260">
        <v>354.57142857142901</v>
      </c>
      <c r="M6450" s="260">
        <v>30.714285714285701</v>
      </c>
      <c r="N6450" s="260">
        <v>4202.8571428571404</v>
      </c>
    </row>
    <row r="6451" spans="1:14" x14ac:dyDescent="0.25">
      <c r="A6451" s="263">
        <v>42975</v>
      </c>
      <c r="B6451">
        <v>0.23418032499999999</v>
      </c>
      <c r="C6451">
        <v>30.161890589999999</v>
      </c>
      <c r="D6451">
        <v>7.9935513589999996</v>
      </c>
      <c r="E6451">
        <v>0.14575440000000001</v>
      </c>
      <c r="F6451" s="260">
        <v>395.07142857142901</v>
      </c>
      <c r="G6451" s="260">
        <v>348.78571428571399</v>
      </c>
      <c r="H6451" s="260">
        <v>46.285714285714299</v>
      </c>
      <c r="I6451" s="260">
        <v>1490.7142857142901</v>
      </c>
      <c r="J6451" s="260">
        <v>1115.2857142857099</v>
      </c>
      <c r="K6451" s="260">
        <v>14.5</v>
      </c>
      <c r="L6451" s="260">
        <v>360.92857142857099</v>
      </c>
      <c r="M6451" s="260">
        <v>28.285714285714299</v>
      </c>
      <c r="N6451" s="260">
        <v>4192.1428571428596</v>
      </c>
    </row>
    <row r="6452" spans="1:14" x14ac:dyDescent="0.25">
      <c r="A6452" s="263">
        <v>42976</v>
      </c>
      <c r="B6452">
        <v>0.22851695499999999</v>
      </c>
      <c r="C6452">
        <v>30.151702270000001</v>
      </c>
      <c r="D6452">
        <v>7.9906241849999997</v>
      </c>
      <c r="E6452">
        <v>0.14047875600000001</v>
      </c>
      <c r="F6452" s="260">
        <v>404.71428571428601</v>
      </c>
      <c r="G6452" s="260">
        <v>356.857142857143</v>
      </c>
      <c r="H6452" s="260">
        <v>47.857142857142897</v>
      </c>
      <c r="I6452" s="260">
        <v>1527.1428571428601</v>
      </c>
      <c r="J6452" s="260">
        <v>1146.8571428571399</v>
      </c>
      <c r="K6452" s="260">
        <v>13</v>
      </c>
      <c r="L6452" s="260">
        <v>367.28571428571399</v>
      </c>
      <c r="M6452" s="260">
        <v>25.8571428571429</v>
      </c>
      <c r="N6452" s="260">
        <v>4181.4285714285697</v>
      </c>
    </row>
    <row r="6453" spans="1:14" x14ac:dyDescent="0.25">
      <c r="A6453" s="263">
        <v>42977</v>
      </c>
      <c r="B6453">
        <v>0.22540210199999999</v>
      </c>
      <c r="C6453">
        <v>30.45014956</v>
      </c>
      <c r="D6453">
        <v>8.0694982930000005</v>
      </c>
      <c r="E6453">
        <v>0.13706053000000001</v>
      </c>
      <c r="F6453" s="260">
        <v>414.357142857143</v>
      </c>
      <c r="G6453" s="260">
        <v>364.92857142857099</v>
      </c>
      <c r="H6453" s="260">
        <v>49.428571428571402</v>
      </c>
      <c r="I6453" s="260">
        <v>1563.57142857143</v>
      </c>
      <c r="J6453" s="260">
        <v>1178.42857142857</v>
      </c>
      <c r="K6453" s="260">
        <v>11.5</v>
      </c>
      <c r="L6453" s="260">
        <v>373.642857142857</v>
      </c>
      <c r="M6453" s="260">
        <v>23.428571428571399</v>
      </c>
      <c r="N6453" s="260">
        <v>4170.7142857142899</v>
      </c>
    </row>
    <row r="6454" spans="1:14" x14ac:dyDescent="0.25">
      <c r="A6454" s="263">
        <v>42978</v>
      </c>
      <c r="B6454">
        <v>0.21464169999999999</v>
      </c>
      <c r="C6454">
        <v>29.67206861</v>
      </c>
      <c r="D6454">
        <v>7.8630981809999998</v>
      </c>
      <c r="E6454">
        <v>0.12842537100000001</v>
      </c>
      <c r="F6454" s="260">
        <v>424</v>
      </c>
      <c r="G6454" s="260">
        <v>373</v>
      </c>
      <c r="H6454" s="260">
        <v>51</v>
      </c>
      <c r="I6454" s="260">
        <v>1600</v>
      </c>
      <c r="J6454" s="260">
        <v>1210</v>
      </c>
      <c r="K6454" s="260">
        <v>10</v>
      </c>
      <c r="L6454" s="260">
        <v>380</v>
      </c>
      <c r="M6454" s="260">
        <v>21</v>
      </c>
      <c r="N6454" s="260">
        <v>4160</v>
      </c>
    </row>
    <row r="6455" spans="1:14" x14ac:dyDescent="0.25">
      <c r="A6455" s="263">
        <v>42979</v>
      </c>
      <c r="B6455">
        <v>0.20812882599999999</v>
      </c>
      <c r="C6455">
        <v>27.302082070000001</v>
      </c>
      <c r="D6455">
        <v>7.313904269</v>
      </c>
      <c r="E6455">
        <v>0.12284403100000001</v>
      </c>
      <c r="F6455" s="260">
        <v>406.72727272727298</v>
      </c>
      <c r="G6455" s="260">
        <v>356.54545454545502</v>
      </c>
      <c r="H6455" s="260">
        <v>50.181818181818201</v>
      </c>
      <c r="I6455" s="260">
        <v>1518.27272727273</v>
      </c>
      <c r="J6455" s="260">
        <v>1125.1818181818201</v>
      </c>
      <c r="K6455" s="260">
        <v>9.1818181818181799</v>
      </c>
      <c r="L6455" s="260">
        <v>383.90909090909099</v>
      </c>
      <c r="M6455" s="260">
        <v>20</v>
      </c>
      <c r="N6455" s="260">
        <v>4191.8181818181802</v>
      </c>
    </row>
    <row r="6456" spans="1:14" x14ac:dyDescent="0.25">
      <c r="A6456" s="263">
        <v>42980</v>
      </c>
      <c r="B6456">
        <v>0.17301593500000001</v>
      </c>
      <c r="C6456">
        <v>21.474310030000002</v>
      </c>
      <c r="D6456">
        <v>5.8217911769999997</v>
      </c>
      <c r="E6456">
        <v>9.8846169999999997E-2</v>
      </c>
      <c r="F6456" s="260">
        <v>389.45454545454498</v>
      </c>
      <c r="G6456" s="260">
        <v>340.09090909090901</v>
      </c>
      <c r="H6456" s="260">
        <v>49.363636363636402</v>
      </c>
      <c r="I6456" s="260">
        <v>1436.54545454545</v>
      </c>
      <c r="J6456" s="260">
        <v>1040.3636363636399</v>
      </c>
      <c r="K6456" s="260">
        <v>8.3636363636363598</v>
      </c>
      <c r="L6456" s="260">
        <v>387.81818181818198</v>
      </c>
      <c r="M6456" s="260">
        <v>19</v>
      </c>
      <c r="N6456" s="260">
        <v>4223.6363636363603</v>
      </c>
    </row>
    <row r="6457" spans="1:14" x14ac:dyDescent="0.25">
      <c r="A6457" s="263">
        <v>42981</v>
      </c>
      <c r="B6457">
        <v>0.16423771300000001</v>
      </c>
      <c r="C6457">
        <v>19.225057509999999</v>
      </c>
      <c r="D6457">
        <v>5.2813115110000002</v>
      </c>
      <c r="E6457">
        <v>9.2533607000000004E-2</v>
      </c>
      <c r="F6457" s="260">
        <v>372.18181818181802</v>
      </c>
      <c r="G6457" s="260">
        <v>323.63636363636402</v>
      </c>
      <c r="H6457" s="260">
        <v>48.545454545454497</v>
      </c>
      <c r="I6457" s="260">
        <v>1354.8181818181799</v>
      </c>
      <c r="J6457" s="260">
        <v>955.54545454545496</v>
      </c>
      <c r="K6457" s="260">
        <v>7.5454545454545503</v>
      </c>
      <c r="L6457" s="260">
        <v>391.72727272727298</v>
      </c>
      <c r="M6457" s="260">
        <v>18</v>
      </c>
      <c r="N6457" s="260">
        <v>4255.4545454545496</v>
      </c>
    </row>
    <row r="6458" spans="1:14" x14ac:dyDescent="0.25">
      <c r="A6458" s="263">
        <v>42982</v>
      </c>
      <c r="B6458">
        <v>0.16621989200000001</v>
      </c>
      <c r="C6458">
        <v>18.283366090000001</v>
      </c>
      <c r="D6458">
        <v>5.096990946</v>
      </c>
      <c r="E6458">
        <v>9.2872833000000002E-2</v>
      </c>
      <c r="F6458" s="260">
        <v>354.90909090909099</v>
      </c>
      <c r="G6458" s="260">
        <v>307.18181818181802</v>
      </c>
      <c r="H6458" s="260">
        <v>47.727272727272698</v>
      </c>
      <c r="I6458" s="260">
        <v>1273.0909090909099</v>
      </c>
      <c r="J6458" s="260">
        <v>870.72727272727298</v>
      </c>
      <c r="K6458" s="260">
        <v>6.7272727272727302</v>
      </c>
      <c r="L6458" s="260">
        <v>395.63636363636402</v>
      </c>
      <c r="M6458" s="260">
        <v>17</v>
      </c>
      <c r="N6458" s="260">
        <v>4287.2727272727298</v>
      </c>
    </row>
    <row r="6459" spans="1:14" x14ac:dyDescent="0.25">
      <c r="A6459" s="263">
        <v>42983</v>
      </c>
      <c r="B6459">
        <v>0.149229784</v>
      </c>
      <c r="C6459">
        <v>15.360791450000001</v>
      </c>
      <c r="D6459">
        <v>4.3532986999999999</v>
      </c>
      <c r="E6459">
        <v>8.1788008999999995E-2</v>
      </c>
      <c r="F6459" s="260">
        <v>337.63636363636402</v>
      </c>
      <c r="G6459" s="260">
        <v>290.72727272727298</v>
      </c>
      <c r="H6459" s="260">
        <v>46.909090909090899</v>
      </c>
      <c r="I6459" s="260">
        <v>1191.3636363636399</v>
      </c>
      <c r="J6459" s="260">
        <v>785.90909090909099</v>
      </c>
      <c r="K6459" s="260">
        <v>5.9090909090909101</v>
      </c>
      <c r="L6459" s="260">
        <v>399.54545454545502</v>
      </c>
      <c r="M6459" s="260">
        <v>16</v>
      </c>
      <c r="N6459" s="260">
        <v>4319.0909090909099</v>
      </c>
    </row>
    <row r="6460" spans="1:14" x14ac:dyDescent="0.25">
      <c r="A6460" s="263">
        <v>42984</v>
      </c>
      <c r="B6460">
        <v>0.63712905799999997</v>
      </c>
      <c r="C6460">
        <v>61.083207739999999</v>
      </c>
      <c r="D6460">
        <v>17.635361629999998</v>
      </c>
      <c r="E6460">
        <v>0.42741918800000001</v>
      </c>
      <c r="F6460" s="260">
        <v>320.36363636363598</v>
      </c>
      <c r="G6460" s="260">
        <v>274.27272727272702</v>
      </c>
      <c r="H6460" s="260">
        <v>46.090909090909101</v>
      </c>
      <c r="I6460" s="260">
        <v>1109.6363636363601</v>
      </c>
      <c r="J6460" s="260">
        <v>701.09090909090901</v>
      </c>
      <c r="K6460" s="260">
        <v>5.0909090909090899</v>
      </c>
      <c r="L6460" s="260">
        <v>403.45454545454498</v>
      </c>
      <c r="M6460" s="260">
        <v>15</v>
      </c>
      <c r="N6460" s="260">
        <v>4350.9090909090901</v>
      </c>
    </row>
    <row r="6461" spans="1:14" x14ac:dyDescent="0.25">
      <c r="A6461" s="263">
        <v>42985</v>
      </c>
      <c r="B6461">
        <v>0.95427774399999998</v>
      </c>
      <c r="C6461">
        <v>84.750690379999995</v>
      </c>
      <c r="D6461">
        <v>24.98972333</v>
      </c>
      <c r="E6461">
        <v>0.67932987199999995</v>
      </c>
      <c r="F6461" s="260">
        <v>303.09090909090901</v>
      </c>
      <c r="G6461" s="260">
        <v>257.81818181818198</v>
      </c>
      <c r="H6461" s="260">
        <v>45.272727272727302</v>
      </c>
      <c r="I6461" s="260">
        <v>1027.9090909090901</v>
      </c>
      <c r="J6461" s="260">
        <v>616.27272727272702</v>
      </c>
      <c r="K6461" s="260">
        <v>4.2727272727272698</v>
      </c>
      <c r="L6461" s="260">
        <v>407.36363636363598</v>
      </c>
      <c r="M6461" s="260">
        <v>14</v>
      </c>
      <c r="N6461" s="260">
        <v>4382.7272727272702</v>
      </c>
    </row>
    <row r="6462" spans="1:14" x14ac:dyDescent="0.25">
      <c r="A6462" s="263">
        <v>42986</v>
      </c>
      <c r="B6462">
        <v>0.43891112900000001</v>
      </c>
      <c r="C6462">
        <v>35.881032679999997</v>
      </c>
      <c r="D6462">
        <v>10.838774669999999</v>
      </c>
      <c r="E6462">
        <v>0.26975520800000002</v>
      </c>
      <c r="F6462" s="260">
        <v>285.81818181818198</v>
      </c>
      <c r="G6462" s="260">
        <v>241.363636363636</v>
      </c>
      <c r="H6462" s="260">
        <v>44.454545454545503</v>
      </c>
      <c r="I6462" s="260">
        <v>946.18181818181802</v>
      </c>
      <c r="J6462" s="260">
        <v>531.45454545454504</v>
      </c>
      <c r="K6462" s="260">
        <v>3.4545454545454501</v>
      </c>
      <c r="L6462" s="260">
        <v>411.27272727272702</v>
      </c>
      <c r="M6462" s="260">
        <v>13</v>
      </c>
      <c r="N6462" s="260">
        <v>4414.5454545454504</v>
      </c>
    </row>
    <row r="6463" spans="1:14" x14ac:dyDescent="0.25">
      <c r="A6463" s="263">
        <v>42987</v>
      </c>
      <c r="B6463">
        <v>0.271275394</v>
      </c>
      <c r="C6463">
        <v>20.261253379999999</v>
      </c>
      <c r="D6463">
        <v>6.2942204730000002</v>
      </c>
      <c r="E6463">
        <v>0.15441517900000001</v>
      </c>
      <c r="F6463" s="260">
        <v>268.54545454545502</v>
      </c>
      <c r="G6463" s="260">
        <v>224.90909090909099</v>
      </c>
      <c r="H6463" s="260">
        <v>43.636363636363598</v>
      </c>
      <c r="I6463" s="260">
        <v>864.45454545454504</v>
      </c>
      <c r="J6463" s="260">
        <v>446.63636363636402</v>
      </c>
      <c r="K6463" s="260">
        <v>2.6363636363636398</v>
      </c>
      <c r="L6463" s="260">
        <v>415.18181818181802</v>
      </c>
      <c r="M6463" s="260">
        <v>12</v>
      </c>
      <c r="N6463" s="260">
        <v>4446.3636363636397</v>
      </c>
    </row>
    <row r="6464" spans="1:14" x14ac:dyDescent="0.25">
      <c r="A6464" s="263">
        <v>42988</v>
      </c>
      <c r="B6464">
        <v>0.19170505400000001</v>
      </c>
      <c r="C6464">
        <v>12.964559680000001</v>
      </c>
      <c r="D6464">
        <v>4.1619097509999996</v>
      </c>
      <c r="E6464">
        <v>0.102930465</v>
      </c>
      <c r="F6464" s="260">
        <v>251.272727272727</v>
      </c>
      <c r="G6464" s="260">
        <v>208.45454545454501</v>
      </c>
      <c r="H6464" s="260">
        <v>42.818181818181799</v>
      </c>
      <c r="I6464" s="260">
        <v>782.72727272727298</v>
      </c>
      <c r="J6464" s="260">
        <v>361.81818181818198</v>
      </c>
      <c r="K6464" s="260">
        <v>1.8181818181818199</v>
      </c>
      <c r="L6464" s="260">
        <v>419.09090909090901</v>
      </c>
      <c r="M6464" s="260">
        <v>11</v>
      </c>
      <c r="N6464" s="260">
        <v>4478.1818181818198</v>
      </c>
    </row>
    <row r="6465" spans="1:14" x14ac:dyDescent="0.25">
      <c r="A6465" s="263">
        <v>42989</v>
      </c>
      <c r="B6465">
        <v>0.15347731100000001</v>
      </c>
      <c r="C6465">
        <v>9.2955682090000007</v>
      </c>
      <c r="D6465">
        <v>3.1029428829999999</v>
      </c>
      <c r="E6465">
        <v>7.9944462999999993E-2</v>
      </c>
      <c r="F6465" s="260">
        <v>234</v>
      </c>
      <c r="G6465" s="260">
        <v>192</v>
      </c>
      <c r="H6465" s="260">
        <v>42</v>
      </c>
      <c r="I6465" s="260">
        <v>701</v>
      </c>
      <c r="J6465" s="260">
        <v>277</v>
      </c>
      <c r="K6465" s="260">
        <v>1</v>
      </c>
      <c r="L6465" s="260">
        <v>423</v>
      </c>
      <c r="M6465" s="260">
        <v>10</v>
      </c>
      <c r="N6465" s="260">
        <v>4510</v>
      </c>
    </row>
    <row r="6466" spans="1:14" x14ac:dyDescent="0.25">
      <c r="A6466" s="263">
        <v>42990</v>
      </c>
      <c r="B6466">
        <v>0.150079289</v>
      </c>
      <c r="C6466">
        <v>9.3620661110000007</v>
      </c>
      <c r="D6466">
        <v>3.102318999</v>
      </c>
      <c r="E6466">
        <v>7.7413398999999994E-2</v>
      </c>
      <c r="F6466" s="260">
        <v>239.25</v>
      </c>
      <c r="G6466" s="260">
        <v>197.75</v>
      </c>
      <c r="H6466" s="260">
        <v>41.5</v>
      </c>
      <c r="I6466" s="260">
        <v>722</v>
      </c>
      <c r="J6466" s="260">
        <v>290.125</v>
      </c>
      <c r="K6466" s="260">
        <v>3.875</v>
      </c>
      <c r="L6466" s="260">
        <v>428</v>
      </c>
      <c r="M6466" s="260">
        <v>12.25</v>
      </c>
      <c r="N6466" s="260">
        <v>4510</v>
      </c>
    </row>
    <row r="6467" spans="1:14" x14ac:dyDescent="0.25">
      <c r="A6467" s="263">
        <v>42991</v>
      </c>
      <c r="B6467">
        <v>0.120912937</v>
      </c>
      <c r="C6467">
        <v>7.7620301730000003</v>
      </c>
      <c r="D6467">
        <v>2.5542616119999999</v>
      </c>
      <c r="E6467">
        <v>6.0619645E-2</v>
      </c>
      <c r="F6467" s="260">
        <v>244.5</v>
      </c>
      <c r="G6467" s="260">
        <v>203.5</v>
      </c>
      <c r="H6467" s="260">
        <v>41</v>
      </c>
      <c r="I6467" s="260">
        <v>743</v>
      </c>
      <c r="J6467" s="260">
        <v>303.25</v>
      </c>
      <c r="K6467" s="260">
        <v>6.75</v>
      </c>
      <c r="L6467" s="260">
        <v>433</v>
      </c>
      <c r="M6467" s="260">
        <v>14.5</v>
      </c>
      <c r="N6467" s="260">
        <v>4510</v>
      </c>
    </row>
    <row r="6468" spans="1:14" x14ac:dyDescent="0.25">
      <c r="A6468" s="263">
        <v>42992</v>
      </c>
      <c r="B6468">
        <v>0.136204034</v>
      </c>
      <c r="C6468">
        <v>8.9907738029999997</v>
      </c>
      <c r="D6468">
        <v>2.9390651270000001</v>
      </c>
      <c r="E6468">
        <v>6.8534943000000001E-2</v>
      </c>
      <c r="F6468" s="260">
        <v>249.75</v>
      </c>
      <c r="G6468" s="260">
        <v>209.25</v>
      </c>
      <c r="H6468" s="260">
        <v>40.5</v>
      </c>
      <c r="I6468" s="260">
        <v>764</v>
      </c>
      <c r="J6468" s="260">
        <v>316.375</v>
      </c>
      <c r="K6468" s="260">
        <v>9.625</v>
      </c>
      <c r="L6468" s="260">
        <v>438</v>
      </c>
      <c r="M6468" s="260">
        <v>16.75</v>
      </c>
      <c r="N6468" s="260">
        <v>4510</v>
      </c>
    </row>
    <row r="6469" spans="1:14" x14ac:dyDescent="0.25">
      <c r="A6469" s="263">
        <v>42993</v>
      </c>
      <c r="B6469">
        <v>0.131956507</v>
      </c>
      <c r="C6469">
        <v>8.9498181310000007</v>
      </c>
      <c r="D6469">
        <v>2.9072657620000002</v>
      </c>
      <c r="E6469">
        <v>6.5674824000000007E-2</v>
      </c>
      <c r="F6469" s="260">
        <v>255</v>
      </c>
      <c r="G6469" s="260">
        <v>215</v>
      </c>
      <c r="H6469" s="260">
        <v>40</v>
      </c>
      <c r="I6469" s="260">
        <v>785</v>
      </c>
      <c r="J6469" s="260">
        <v>329.5</v>
      </c>
      <c r="K6469" s="260">
        <v>12.5</v>
      </c>
      <c r="L6469" s="260">
        <v>443</v>
      </c>
      <c r="M6469" s="260">
        <v>19</v>
      </c>
      <c r="N6469" s="260">
        <v>4510</v>
      </c>
    </row>
    <row r="6470" spans="1:14" x14ac:dyDescent="0.25">
      <c r="A6470" s="263">
        <v>42994</v>
      </c>
      <c r="B6470">
        <v>0.128841654</v>
      </c>
      <c r="C6470">
        <v>8.9723266380000002</v>
      </c>
      <c r="D6470">
        <v>2.8970818949999999</v>
      </c>
      <c r="E6470">
        <v>6.3468638999999993E-2</v>
      </c>
      <c r="F6470" s="260">
        <v>260.25</v>
      </c>
      <c r="G6470" s="260">
        <v>220.75</v>
      </c>
      <c r="H6470" s="260">
        <v>39.5</v>
      </c>
      <c r="I6470" s="260">
        <v>806</v>
      </c>
      <c r="J6470" s="260">
        <v>342.625</v>
      </c>
      <c r="K6470" s="260">
        <v>15.375</v>
      </c>
      <c r="L6470" s="260">
        <v>448</v>
      </c>
      <c r="M6470" s="260">
        <v>21.25</v>
      </c>
      <c r="N6470" s="260">
        <v>4510</v>
      </c>
    </row>
    <row r="6471" spans="1:14" x14ac:dyDescent="0.25">
      <c r="A6471" s="263">
        <v>42995</v>
      </c>
      <c r="B6471">
        <v>0.123744621</v>
      </c>
      <c r="C6471">
        <v>8.8418996550000006</v>
      </c>
      <c r="D6471">
        <v>2.8386026100000001</v>
      </c>
      <c r="E6471">
        <v>6.0231865000000002E-2</v>
      </c>
      <c r="F6471" s="260">
        <v>265.5</v>
      </c>
      <c r="G6471" s="260">
        <v>226.5</v>
      </c>
      <c r="H6471" s="260">
        <v>39</v>
      </c>
      <c r="I6471" s="260">
        <v>827</v>
      </c>
      <c r="J6471" s="260">
        <v>355.75</v>
      </c>
      <c r="K6471" s="260">
        <v>18.25</v>
      </c>
      <c r="L6471" s="260">
        <v>453</v>
      </c>
      <c r="M6471" s="260">
        <v>23.5</v>
      </c>
      <c r="N6471" s="260">
        <v>4510</v>
      </c>
    </row>
    <row r="6472" spans="1:14" x14ac:dyDescent="0.25">
      <c r="A6472" s="263">
        <v>42996</v>
      </c>
      <c r="B6472">
        <v>0.114966399</v>
      </c>
      <c r="C6472">
        <v>8.4232661489999998</v>
      </c>
      <c r="D6472">
        <v>2.6893859789999999</v>
      </c>
      <c r="E6472">
        <v>5.5105409000000001E-2</v>
      </c>
      <c r="F6472" s="260">
        <v>270.75</v>
      </c>
      <c r="G6472" s="260">
        <v>232.25</v>
      </c>
      <c r="H6472" s="260">
        <v>38.5</v>
      </c>
      <c r="I6472" s="260">
        <v>848</v>
      </c>
      <c r="J6472" s="260">
        <v>368.875</v>
      </c>
      <c r="K6472" s="260">
        <v>21.125</v>
      </c>
      <c r="L6472" s="260">
        <v>458</v>
      </c>
      <c r="M6472" s="260">
        <v>25.75</v>
      </c>
      <c r="N6472" s="260">
        <v>4510</v>
      </c>
    </row>
    <row r="6473" spans="1:14" x14ac:dyDescent="0.25">
      <c r="A6473" s="263">
        <v>42997</v>
      </c>
      <c r="B6473">
        <v>0.118081252</v>
      </c>
      <c r="C6473">
        <v>8.8657293300000006</v>
      </c>
      <c r="D6473">
        <v>2.8158127679999998</v>
      </c>
      <c r="E6473">
        <v>5.6285109E-2</v>
      </c>
      <c r="F6473" s="260">
        <v>276</v>
      </c>
      <c r="G6473" s="260">
        <v>238</v>
      </c>
      <c r="H6473" s="260">
        <v>38</v>
      </c>
      <c r="I6473" s="260">
        <v>869</v>
      </c>
      <c r="J6473" s="260">
        <v>382</v>
      </c>
      <c r="K6473" s="260">
        <v>24</v>
      </c>
      <c r="L6473" s="260">
        <v>463</v>
      </c>
      <c r="M6473" s="260">
        <v>28</v>
      </c>
      <c r="N6473" s="260">
        <v>4510</v>
      </c>
    </row>
    <row r="6474" spans="1:14" x14ac:dyDescent="0.25">
      <c r="A6474" s="263">
        <v>42998</v>
      </c>
      <c r="B6474">
        <v>0.128558485</v>
      </c>
      <c r="C6474">
        <v>11.84371857</v>
      </c>
      <c r="D6474">
        <v>3.7241703479999999</v>
      </c>
      <c r="E6474">
        <v>6.1289086E-2</v>
      </c>
      <c r="F6474" s="260">
        <v>335.28571428571399</v>
      </c>
      <c r="G6474" s="260">
        <v>288.57142857142901</v>
      </c>
      <c r="H6474" s="260">
        <v>46.714285714285701</v>
      </c>
      <c r="I6474" s="260">
        <v>1066.2857142857099</v>
      </c>
      <c r="J6474" s="260">
        <v>583.142857142857</v>
      </c>
      <c r="K6474" s="260">
        <v>26.285714285714299</v>
      </c>
      <c r="L6474" s="260">
        <v>456.857142857143</v>
      </c>
      <c r="M6474" s="260">
        <v>28.714285714285701</v>
      </c>
      <c r="N6474" s="260">
        <v>4565.7142857142899</v>
      </c>
    </row>
    <row r="6475" spans="1:14" x14ac:dyDescent="0.25">
      <c r="A6475" s="263">
        <v>42999</v>
      </c>
      <c r="B6475">
        <v>0.131673339</v>
      </c>
      <c r="C6475">
        <v>14.37511701</v>
      </c>
      <c r="D6475">
        <v>4.4888720380000002</v>
      </c>
      <c r="E6475">
        <v>6.2402768999999997E-2</v>
      </c>
      <c r="F6475" s="260">
        <v>394.57142857142901</v>
      </c>
      <c r="G6475" s="260">
        <v>339.142857142857</v>
      </c>
      <c r="H6475" s="260">
        <v>55.428571428571402</v>
      </c>
      <c r="I6475" s="260">
        <v>1263.57142857143</v>
      </c>
      <c r="J6475" s="260">
        <v>784.28571428571399</v>
      </c>
      <c r="K6475" s="260">
        <v>28.571428571428601</v>
      </c>
      <c r="L6475" s="260">
        <v>450.71428571428601</v>
      </c>
      <c r="M6475" s="260">
        <v>29.428571428571399</v>
      </c>
      <c r="N6475" s="260">
        <v>4621.4285714285697</v>
      </c>
    </row>
    <row r="6476" spans="1:14" x14ac:dyDescent="0.25">
      <c r="A6476" s="263">
        <v>43000</v>
      </c>
      <c r="B6476">
        <v>0.105055502</v>
      </c>
      <c r="C6476">
        <v>13.25990135</v>
      </c>
      <c r="D6476">
        <v>4.1195684139999997</v>
      </c>
      <c r="E6476">
        <v>4.8267651000000002E-2</v>
      </c>
      <c r="F6476" s="260">
        <v>453.857142857143</v>
      </c>
      <c r="G6476" s="260">
        <v>389.71428571428601</v>
      </c>
      <c r="H6476" s="260">
        <v>64.142857142857096</v>
      </c>
      <c r="I6476" s="260">
        <v>1460.8571428571399</v>
      </c>
      <c r="J6476" s="260">
        <v>985.42857142857099</v>
      </c>
      <c r="K6476" s="260">
        <v>30.8571428571429</v>
      </c>
      <c r="L6476" s="260">
        <v>444.57142857142901</v>
      </c>
      <c r="M6476" s="260">
        <v>30.1428571428571</v>
      </c>
      <c r="N6476" s="260">
        <v>4677.1428571428596</v>
      </c>
    </row>
    <row r="6477" spans="1:14" x14ac:dyDescent="0.25">
      <c r="A6477" s="263">
        <v>43001</v>
      </c>
      <c r="B6477">
        <v>6.5128748E-2</v>
      </c>
      <c r="C6477">
        <v>9.3305751800000003</v>
      </c>
      <c r="D6477">
        <v>2.8875183980000001</v>
      </c>
      <c r="E6477">
        <v>2.8036710999999999E-2</v>
      </c>
      <c r="F6477" s="260">
        <v>513.142857142857</v>
      </c>
      <c r="G6477" s="260">
        <v>440.28571428571399</v>
      </c>
      <c r="H6477" s="260">
        <v>72.857142857142904</v>
      </c>
      <c r="I6477" s="260">
        <v>1658.1428571428601</v>
      </c>
      <c r="J6477" s="260">
        <v>1186.57142857143</v>
      </c>
      <c r="K6477" s="260">
        <v>33.142857142857103</v>
      </c>
      <c r="L6477" s="260">
        <v>438.42857142857099</v>
      </c>
      <c r="M6477" s="260">
        <v>30.8571428571429</v>
      </c>
      <c r="N6477" s="260">
        <v>4732.8571428571404</v>
      </c>
    </row>
    <row r="6478" spans="1:14" x14ac:dyDescent="0.25">
      <c r="A6478" s="263">
        <v>43002</v>
      </c>
      <c r="B6478">
        <v>5.3235671999999998E-2</v>
      </c>
      <c r="C6478">
        <v>8.5341588640000001</v>
      </c>
      <c r="D6478">
        <v>2.6329207399999999</v>
      </c>
      <c r="E6478">
        <v>2.2071574E-2</v>
      </c>
      <c r="F6478" s="260">
        <v>572.42857142857099</v>
      </c>
      <c r="G6478" s="260">
        <v>490.857142857143</v>
      </c>
      <c r="H6478" s="260">
        <v>81.571428571428598</v>
      </c>
      <c r="I6478" s="260">
        <v>1855.42857142857</v>
      </c>
      <c r="J6478" s="260">
        <v>1387.7142857142901</v>
      </c>
      <c r="K6478" s="260">
        <v>35.428571428571402</v>
      </c>
      <c r="L6478" s="260">
        <v>432.28571428571399</v>
      </c>
      <c r="M6478" s="260">
        <v>31.571428571428601</v>
      </c>
      <c r="N6478" s="260">
        <v>4788.5714285714303</v>
      </c>
    </row>
    <row r="6479" spans="1:14" x14ac:dyDescent="0.25">
      <c r="A6479" s="263">
        <v>43003</v>
      </c>
      <c r="B6479">
        <v>3.6528733000000001E-2</v>
      </c>
      <c r="C6479">
        <v>6.478535699</v>
      </c>
      <c r="D6479">
        <v>1.993742422</v>
      </c>
      <c r="E6479">
        <v>1.4188038E-2</v>
      </c>
      <c r="F6479" s="260">
        <v>631.71428571428601</v>
      </c>
      <c r="G6479" s="260">
        <v>541.42857142857099</v>
      </c>
      <c r="H6479" s="260">
        <v>90.285714285714306</v>
      </c>
      <c r="I6479" s="260">
        <v>2052.7142857142899</v>
      </c>
      <c r="J6479" s="260">
        <v>1588.8571428571399</v>
      </c>
      <c r="K6479" s="260">
        <v>37.714285714285701</v>
      </c>
      <c r="L6479" s="260">
        <v>426.142857142857</v>
      </c>
      <c r="M6479" s="260">
        <v>32.285714285714299</v>
      </c>
      <c r="N6479" s="260">
        <v>4844.2857142857101</v>
      </c>
    </row>
    <row r="6480" spans="1:14" x14ac:dyDescent="0.25">
      <c r="A6480" s="263">
        <v>43004</v>
      </c>
      <c r="B6480">
        <v>2.7750509999999999E-2</v>
      </c>
      <c r="C6480">
        <v>5.3946991439999996</v>
      </c>
      <c r="D6480">
        <v>1.6567720480000001</v>
      </c>
      <c r="E6480">
        <v>1.0366439999999999E-2</v>
      </c>
      <c r="F6480" s="260">
        <v>691</v>
      </c>
      <c r="G6480" s="260">
        <v>592</v>
      </c>
      <c r="H6480" s="260">
        <v>99</v>
      </c>
      <c r="I6480" s="260">
        <v>2250</v>
      </c>
      <c r="J6480" s="260">
        <v>1790</v>
      </c>
      <c r="K6480" s="260">
        <v>40</v>
      </c>
      <c r="L6480" s="260">
        <v>420</v>
      </c>
      <c r="M6480" s="260">
        <v>33</v>
      </c>
      <c r="N6480" s="260">
        <v>4900</v>
      </c>
    </row>
    <row r="6481" spans="1:14" x14ac:dyDescent="0.25">
      <c r="A6481" s="263">
        <v>43005</v>
      </c>
      <c r="B6481">
        <v>2.3502983000000002E-2</v>
      </c>
      <c r="C6481">
        <v>4.7111259360000002</v>
      </c>
      <c r="D6481">
        <v>1.4072458080000001</v>
      </c>
      <c r="E6481">
        <v>8.5550439999999995E-3</v>
      </c>
      <c r="F6481" s="260">
        <v>693</v>
      </c>
      <c r="G6481" s="260">
        <v>604.66666666666697</v>
      </c>
      <c r="H6481" s="260">
        <v>88.3333333333333</v>
      </c>
      <c r="I6481" s="260">
        <v>2320</v>
      </c>
      <c r="J6481" s="260">
        <v>1848.3333333333301</v>
      </c>
      <c r="K6481" s="260">
        <v>37.5</v>
      </c>
      <c r="L6481" s="260">
        <v>434.33333333333297</v>
      </c>
      <c r="M6481" s="260">
        <v>31</v>
      </c>
      <c r="N6481" s="260">
        <v>4950</v>
      </c>
    </row>
    <row r="6482" spans="1:14" x14ac:dyDescent="0.25">
      <c r="A6482" s="263">
        <v>43006</v>
      </c>
      <c r="B6482">
        <v>2.8600014999999999E-2</v>
      </c>
      <c r="C6482">
        <v>5.9057886970000002</v>
      </c>
      <c r="D6482">
        <v>1.7173737010000001</v>
      </c>
      <c r="E6482">
        <v>1.0513784999999999E-2</v>
      </c>
      <c r="F6482" s="260">
        <v>695</v>
      </c>
      <c r="G6482" s="260">
        <v>617.33333333333303</v>
      </c>
      <c r="H6482" s="260">
        <v>77.6666666666667</v>
      </c>
      <c r="I6482" s="260">
        <v>2390</v>
      </c>
      <c r="J6482" s="260">
        <v>1906.6666666666699</v>
      </c>
      <c r="K6482" s="260">
        <v>35</v>
      </c>
      <c r="L6482" s="260">
        <v>448.66666666666703</v>
      </c>
      <c r="M6482" s="260">
        <v>29</v>
      </c>
      <c r="N6482" s="260">
        <v>5000</v>
      </c>
    </row>
    <row r="6483" spans="1:14" x14ac:dyDescent="0.25">
      <c r="A6483" s="263">
        <v>43007</v>
      </c>
      <c r="B6483">
        <v>3.0299026E-2</v>
      </c>
      <c r="C6483">
        <v>6.4398761819999999</v>
      </c>
      <c r="D6483">
        <v>1.8246315849999999</v>
      </c>
      <c r="E6483">
        <v>1.1094723000000001E-2</v>
      </c>
      <c r="F6483" s="260">
        <v>697</v>
      </c>
      <c r="G6483" s="260">
        <v>630</v>
      </c>
      <c r="H6483" s="260">
        <v>67</v>
      </c>
      <c r="I6483" s="260">
        <v>2460</v>
      </c>
      <c r="J6483" s="260">
        <v>1965</v>
      </c>
      <c r="K6483" s="260">
        <v>32.5</v>
      </c>
      <c r="L6483" s="260">
        <v>463</v>
      </c>
      <c r="M6483" s="260">
        <v>27</v>
      </c>
      <c r="N6483" s="260">
        <v>5050</v>
      </c>
    </row>
    <row r="6484" spans="1:14" x14ac:dyDescent="0.25">
      <c r="A6484" s="263">
        <v>43008</v>
      </c>
      <c r="B6484">
        <v>2.9166352E-2</v>
      </c>
      <c r="C6484">
        <v>6.3755312159999997</v>
      </c>
      <c r="D6484">
        <v>1.7614609960000001</v>
      </c>
      <c r="E6484">
        <v>1.0537052999999999E-2</v>
      </c>
      <c r="F6484" s="260">
        <v>699</v>
      </c>
      <c r="G6484" s="260">
        <v>642.66666666666697</v>
      </c>
      <c r="H6484" s="260">
        <v>56.3333333333333</v>
      </c>
      <c r="I6484" s="260">
        <v>2530</v>
      </c>
      <c r="J6484" s="260">
        <v>2023.3333333333301</v>
      </c>
      <c r="K6484" s="260">
        <v>30</v>
      </c>
      <c r="L6484" s="260">
        <v>477.33333333333297</v>
      </c>
      <c r="M6484" s="260">
        <v>25</v>
      </c>
      <c r="N6484" s="260">
        <v>5100</v>
      </c>
    </row>
    <row r="6485" spans="1:14" x14ac:dyDescent="0.25">
      <c r="A6485" s="263">
        <v>43009</v>
      </c>
      <c r="B6485">
        <v>2.8033678999999999E-2</v>
      </c>
      <c r="C6485">
        <v>6.2974856509999997</v>
      </c>
      <c r="D6485">
        <v>1.697899016</v>
      </c>
      <c r="E6485">
        <v>9.9892809999999992E-3</v>
      </c>
      <c r="F6485" s="260">
        <v>701</v>
      </c>
      <c r="G6485" s="260">
        <v>655.33333333333303</v>
      </c>
      <c r="H6485" s="260">
        <v>45.6666666666667</v>
      </c>
      <c r="I6485" s="260">
        <v>2600</v>
      </c>
      <c r="J6485" s="260">
        <v>2081.6666666666702</v>
      </c>
      <c r="K6485" s="260">
        <v>27.5</v>
      </c>
      <c r="L6485" s="260">
        <v>491.66666666666703</v>
      </c>
      <c r="M6485" s="260">
        <v>23</v>
      </c>
      <c r="N6485" s="260">
        <v>5150</v>
      </c>
    </row>
    <row r="6486" spans="1:14" x14ac:dyDescent="0.25">
      <c r="A6486" s="263">
        <v>43010</v>
      </c>
      <c r="B6486">
        <v>2.7184172999999999E-2</v>
      </c>
      <c r="C6486">
        <v>6.2710625010000003</v>
      </c>
      <c r="D6486">
        <v>1.651144921</v>
      </c>
      <c r="E6486">
        <v>9.5657190000000003E-3</v>
      </c>
      <c r="F6486" s="260">
        <v>703</v>
      </c>
      <c r="G6486" s="260">
        <v>668</v>
      </c>
      <c r="H6486" s="260">
        <v>35</v>
      </c>
      <c r="I6486" s="260">
        <v>2670</v>
      </c>
      <c r="J6486" s="260">
        <v>2140</v>
      </c>
      <c r="K6486" s="260">
        <v>25</v>
      </c>
      <c r="L6486" s="260">
        <v>506</v>
      </c>
      <c r="M6486" s="260">
        <v>21</v>
      </c>
      <c r="N6486" s="260">
        <v>5200</v>
      </c>
    </row>
    <row r="6487" spans="1:14" x14ac:dyDescent="0.25">
      <c r="A6487" s="263">
        <v>43011</v>
      </c>
      <c r="B6487">
        <v>2.6051498999999999E-2</v>
      </c>
      <c r="C6487">
        <v>5.4225778340000002</v>
      </c>
      <c r="D6487">
        <v>1.447296237</v>
      </c>
      <c r="E6487">
        <v>9.0444089999999998E-3</v>
      </c>
      <c r="F6487" s="260">
        <v>643</v>
      </c>
      <c r="G6487" s="260">
        <v>604</v>
      </c>
      <c r="H6487" s="260">
        <v>39</v>
      </c>
      <c r="I6487" s="260">
        <v>2409.125</v>
      </c>
      <c r="J6487" s="260">
        <v>1879.875</v>
      </c>
      <c r="K6487" s="260">
        <v>23.5</v>
      </c>
      <c r="L6487" s="260">
        <v>506.625</v>
      </c>
      <c r="M6487" s="260">
        <v>23.625</v>
      </c>
      <c r="N6487" s="260">
        <v>5385</v>
      </c>
    </row>
    <row r="6488" spans="1:14" x14ac:dyDescent="0.25">
      <c r="A6488" s="263">
        <v>43012</v>
      </c>
      <c r="B6488">
        <v>2.4352487999999999E-2</v>
      </c>
      <c r="C6488">
        <v>4.5200360750000002</v>
      </c>
      <c r="D6488">
        <v>1.2266640440000001</v>
      </c>
      <c r="E6488">
        <v>8.3186849999999993E-3</v>
      </c>
      <c r="F6488" s="260">
        <v>583</v>
      </c>
      <c r="G6488" s="260">
        <v>540</v>
      </c>
      <c r="H6488" s="260">
        <v>43</v>
      </c>
      <c r="I6488" s="260">
        <v>2148.25</v>
      </c>
      <c r="J6488" s="260">
        <v>1619.75</v>
      </c>
      <c r="K6488" s="260">
        <v>22</v>
      </c>
      <c r="L6488" s="260">
        <v>507.25</v>
      </c>
      <c r="M6488" s="260">
        <v>26.25</v>
      </c>
      <c r="N6488" s="260">
        <v>5570</v>
      </c>
    </row>
    <row r="6489" spans="1:14" x14ac:dyDescent="0.25">
      <c r="A6489" s="263">
        <v>43013</v>
      </c>
      <c r="B6489">
        <v>2.0104961000000001E-2</v>
      </c>
      <c r="C6489">
        <v>3.278499906</v>
      </c>
      <c r="D6489">
        <v>0.90848689400000004</v>
      </c>
      <c r="E6489">
        <v>6.667989E-3</v>
      </c>
      <c r="F6489" s="260">
        <v>523</v>
      </c>
      <c r="G6489" s="260">
        <v>476</v>
      </c>
      <c r="H6489" s="260">
        <v>47</v>
      </c>
      <c r="I6489" s="260">
        <v>1887.375</v>
      </c>
      <c r="J6489" s="260">
        <v>1359.625</v>
      </c>
      <c r="K6489" s="260">
        <v>20.5</v>
      </c>
      <c r="L6489" s="260">
        <v>507.875</v>
      </c>
      <c r="M6489" s="260">
        <v>28.875</v>
      </c>
      <c r="N6489" s="260">
        <v>5755</v>
      </c>
    </row>
    <row r="6490" spans="1:14" x14ac:dyDescent="0.25">
      <c r="A6490" s="263">
        <v>43014</v>
      </c>
      <c r="B6490">
        <v>1.670694E-2</v>
      </c>
      <c r="C6490">
        <v>2.3478195949999998</v>
      </c>
      <c r="D6490">
        <v>0.66833106200000003</v>
      </c>
      <c r="E6490">
        <v>5.3797280000000003E-3</v>
      </c>
      <c r="F6490" s="260">
        <v>463</v>
      </c>
      <c r="G6490" s="260">
        <v>412</v>
      </c>
      <c r="H6490" s="260">
        <v>51</v>
      </c>
      <c r="I6490" s="260">
        <v>1626.5</v>
      </c>
      <c r="J6490" s="260">
        <v>1099.5</v>
      </c>
      <c r="K6490" s="260">
        <v>19</v>
      </c>
      <c r="L6490" s="260">
        <v>508.5</v>
      </c>
      <c r="M6490" s="260">
        <v>31.5</v>
      </c>
      <c r="N6490" s="260">
        <v>5940</v>
      </c>
    </row>
    <row r="6491" spans="1:14" x14ac:dyDescent="0.25">
      <c r="A6491" s="263">
        <v>43015</v>
      </c>
      <c r="B6491">
        <v>1.7273277E-2</v>
      </c>
      <c r="C6491">
        <v>2.038073953</v>
      </c>
      <c r="D6491">
        <v>0.601441687</v>
      </c>
      <c r="E6491">
        <v>5.528112E-3</v>
      </c>
      <c r="F6491" s="260">
        <v>403</v>
      </c>
      <c r="G6491" s="260">
        <v>348</v>
      </c>
      <c r="H6491" s="260">
        <v>55</v>
      </c>
      <c r="I6491" s="260">
        <v>1365.625</v>
      </c>
      <c r="J6491" s="260">
        <v>839.375</v>
      </c>
      <c r="K6491" s="260">
        <v>17.5</v>
      </c>
      <c r="L6491" s="260">
        <v>509.125</v>
      </c>
      <c r="M6491" s="260">
        <v>34.125</v>
      </c>
      <c r="N6491" s="260">
        <v>6125</v>
      </c>
    </row>
    <row r="6492" spans="1:14" x14ac:dyDescent="0.25">
      <c r="A6492" s="263">
        <v>43016</v>
      </c>
      <c r="B6492">
        <v>5.0403987999999997E-2</v>
      </c>
      <c r="C6492">
        <v>4.8110808159999996</v>
      </c>
      <c r="D6492">
        <v>1.493732265</v>
      </c>
      <c r="E6492">
        <v>1.8233625999999999E-2</v>
      </c>
      <c r="F6492" s="260">
        <v>343</v>
      </c>
      <c r="G6492" s="260">
        <v>284</v>
      </c>
      <c r="H6492" s="260">
        <v>59</v>
      </c>
      <c r="I6492" s="260">
        <v>1104.75</v>
      </c>
      <c r="J6492" s="260">
        <v>579.25</v>
      </c>
      <c r="K6492" s="260">
        <v>16</v>
      </c>
      <c r="L6492" s="260">
        <v>509.75</v>
      </c>
      <c r="M6492" s="260">
        <v>36.75</v>
      </c>
      <c r="N6492" s="260">
        <v>6310</v>
      </c>
    </row>
    <row r="6493" spans="1:14" x14ac:dyDescent="0.25">
      <c r="A6493" s="263">
        <v>43017</v>
      </c>
      <c r="B6493">
        <v>1.342218548</v>
      </c>
      <c r="C6493">
        <v>97.862228110000004</v>
      </c>
      <c r="D6493">
        <v>32.818854160000001</v>
      </c>
      <c r="E6493">
        <v>0.91856650799999995</v>
      </c>
      <c r="F6493" s="260">
        <v>283</v>
      </c>
      <c r="G6493" s="260">
        <v>220</v>
      </c>
      <c r="H6493" s="260">
        <v>63</v>
      </c>
      <c r="I6493" s="260">
        <v>843.875</v>
      </c>
      <c r="J6493" s="260">
        <v>319.125</v>
      </c>
      <c r="K6493" s="260">
        <v>14.5</v>
      </c>
      <c r="L6493" s="260">
        <v>510.375</v>
      </c>
      <c r="M6493" s="260">
        <v>39.375</v>
      </c>
      <c r="N6493" s="260">
        <v>6495</v>
      </c>
    </row>
    <row r="6494" spans="1:14" x14ac:dyDescent="0.25">
      <c r="A6494" s="263">
        <v>43018</v>
      </c>
      <c r="B6494">
        <v>2.8600015480000001</v>
      </c>
      <c r="C6494">
        <v>144.06171000000001</v>
      </c>
      <c r="D6494">
        <v>55.10422183</v>
      </c>
      <c r="E6494">
        <v>3.4530675670000002</v>
      </c>
      <c r="F6494" s="260">
        <v>223</v>
      </c>
      <c r="G6494" s="260">
        <v>156</v>
      </c>
      <c r="H6494" s="260">
        <v>67</v>
      </c>
      <c r="I6494" s="260">
        <v>583</v>
      </c>
      <c r="J6494" s="260">
        <v>59</v>
      </c>
      <c r="K6494" s="260">
        <v>13</v>
      </c>
      <c r="L6494" s="260">
        <v>511</v>
      </c>
      <c r="M6494" s="260">
        <v>42</v>
      </c>
      <c r="N6494" s="260">
        <v>6680</v>
      </c>
    </row>
    <row r="6495" spans="1:14" x14ac:dyDescent="0.25">
      <c r="A6495" s="263">
        <v>43019</v>
      </c>
      <c r="B6495">
        <v>0.41908933599999998</v>
      </c>
      <c r="C6495">
        <v>24.922356740000001</v>
      </c>
      <c r="D6495">
        <v>8.7730006280000001</v>
      </c>
      <c r="E6495">
        <v>0.19701739600000001</v>
      </c>
      <c r="F6495" s="260">
        <v>242.28571428571399</v>
      </c>
      <c r="G6495" s="260">
        <v>179.28571428571399</v>
      </c>
      <c r="H6495" s="260">
        <v>63</v>
      </c>
      <c r="I6495" s="260">
        <v>688.28571428571399</v>
      </c>
      <c r="J6495" s="260">
        <v>100.571428571429</v>
      </c>
      <c r="K6495" s="260">
        <v>13.4285714285714</v>
      </c>
      <c r="L6495" s="260">
        <v>574.28571428571399</v>
      </c>
      <c r="M6495" s="260">
        <v>42.428571428571402</v>
      </c>
      <c r="N6495" s="260">
        <v>7632.8571428571404</v>
      </c>
    </row>
    <row r="6496" spans="1:14" x14ac:dyDescent="0.25">
      <c r="A6496" s="263">
        <v>43020</v>
      </c>
      <c r="B6496">
        <v>0.21917239599999999</v>
      </c>
      <c r="C6496">
        <v>15.0274614</v>
      </c>
      <c r="D6496">
        <v>4.953246053</v>
      </c>
      <c r="E6496">
        <v>9.2083607999999997E-2</v>
      </c>
      <c r="F6496" s="260">
        <v>261.57142857142901</v>
      </c>
      <c r="G6496" s="260">
        <v>202.57142857142901</v>
      </c>
      <c r="H6496" s="260">
        <v>59</v>
      </c>
      <c r="I6496" s="260">
        <v>793.57142857142901</v>
      </c>
      <c r="J6496" s="260">
        <v>142.142857142857</v>
      </c>
      <c r="K6496" s="260">
        <v>13.8571428571429</v>
      </c>
      <c r="L6496" s="260">
        <v>637.57142857142901</v>
      </c>
      <c r="M6496" s="260">
        <v>42.857142857142897</v>
      </c>
      <c r="N6496" s="260">
        <v>8585.7142857142899</v>
      </c>
    </row>
    <row r="6497" spans="1:14" x14ac:dyDescent="0.25">
      <c r="A6497" s="263">
        <v>43021</v>
      </c>
      <c r="B6497">
        <v>0.32281205600000001</v>
      </c>
      <c r="C6497">
        <v>25.069990090000001</v>
      </c>
      <c r="D6497">
        <v>7.8333757970000004</v>
      </c>
      <c r="E6497">
        <v>0.14324529</v>
      </c>
      <c r="F6497" s="260">
        <v>280.857142857143</v>
      </c>
      <c r="G6497" s="260">
        <v>225.857142857143</v>
      </c>
      <c r="H6497" s="260">
        <v>55</v>
      </c>
      <c r="I6497" s="260">
        <v>898.857142857143</v>
      </c>
      <c r="J6497" s="260">
        <v>183.71428571428601</v>
      </c>
      <c r="K6497" s="260">
        <v>14.285714285714301</v>
      </c>
      <c r="L6497" s="260">
        <v>700.857142857143</v>
      </c>
      <c r="M6497" s="260">
        <v>43.285714285714299</v>
      </c>
      <c r="N6497" s="260">
        <v>9538.5714285714294</v>
      </c>
    </row>
    <row r="6498" spans="1:14" x14ac:dyDescent="0.25">
      <c r="A6498" s="263">
        <v>43022</v>
      </c>
      <c r="B6498">
        <v>0.130257496</v>
      </c>
      <c r="C6498">
        <v>11.30087239</v>
      </c>
      <c r="D6498">
        <v>3.3778820459999999</v>
      </c>
      <c r="E6498">
        <v>5.0281656000000001E-2</v>
      </c>
      <c r="F6498" s="260">
        <v>300.142857142857</v>
      </c>
      <c r="G6498" s="260">
        <v>249.142857142857</v>
      </c>
      <c r="H6498" s="260">
        <v>51</v>
      </c>
      <c r="I6498" s="260">
        <v>1004.14285714286</v>
      </c>
      <c r="J6498" s="260">
        <v>225.28571428571399</v>
      </c>
      <c r="K6498" s="260">
        <v>14.714285714285699</v>
      </c>
      <c r="L6498" s="260">
        <v>764.142857142857</v>
      </c>
      <c r="M6498" s="260">
        <v>43.714285714285701</v>
      </c>
      <c r="N6498" s="260">
        <v>10491.4285714286</v>
      </c>
    </row>
    <row r="6499" spans="1:14" x14ac:dyDescent="0.25">
      <c r="A6499" s="263">
        <v>43023</v>
      </c>
      <c r="B6499">
        <v>7.4190139000000002E-2</v>
      </c>
      <c r="C6499">
        <v>7.1114682179999997</v>
      </c>
      <c r="D6499">
        <v>2.04754609</v>
      </c>
      <c r="E6499">
        <v>2.6578435000000001E-2</v>
      </c>
      <c r="F6499" s="260">
        <v>319.42857142857099</v>
      </c>
      <c r="G6499" s="260">
        <v>272.42857142857099</v>
      </c>
      <c r="H6499" s="260">
        <v>47</v>
      </c>
      <c r="I6499" s="260">
        <v>1109.42857142857</v>
      </c>
      <c r="J6499" s="260">
        <v>266.857142857143</v>
      </c>
      <c r="K6499" s="260">
        <v>15.1428571428571</v>
      </c>
      <c r="L6499" s="260">
        <v>827.42857142857099</v>
      </c>
      <c r="M6499" s="260">
        <v>44.142857142857103</v>
      </c>
      <c r="N6499" s="260">
        <v>11444.285714285699</v>
      </c>
    </row>
    <row r="6500" spans="1:14" x14ac:dyDescent="0.25">
      <c r="A6500" s="263">
        <v>43024</v>
      </c>
      <c r="B6500">
        <v>5.0120818999999997E-2</v>
      </c>
      <c r="C6500">
        <v>5.2602458270000003</v>
      </c>
      <c r="D6500">
        <v>1.4667814720000001</v>
      </c>
      <c r="E6500">
        <v>1.6760423999999999E-2</v>
      </c>
      <c r="F6500" s="260">
        <v>338.71428571428601</v>
      </c>
      <c r="G6500" s="260">
        <v>295.71428571428601</v>
      </c>
      <c r="H6500" s="260">
        <v>43</v>
      </c>
      <c r="I6500" s="260">
        <v>1214.7142857142901</v>
      </c>
      <c r="J6500" s="260">
        <v>308.42857142857099</v>
      </c>
      <c r="K6500" s="260">
        <v>15.5714285714286</v>
      </c>
      <c r="L6500" s="260">
        <v>890.71428571428601</v>
      </c>
      <c r="M6500" s="260">
        <v>44.571428571428598</v>
      </c>
      <c r="N6500" s="260">
        <v>12397.142857142901</v>
      </c>
    </row>
    <row r="6501" spans="1:14" x14ac:dyDescent="0.25">
      <c r="A6501" s="263">
        <v>43025</v>
      </c>
      <c r="B6501">
        <v>3.4263385E-2</v>
      </c>
      <c r="C6501">
        <v>3.907670532</v>
      </c>
      <c r="D6501">
        <v>1.0598076139999999</v>
      </c>
      <c r="E6501">
        <v>1.0677921E-2</v>
      </c>
      <c r="F6501" s="260">
        <v>358</v>
      </c>
      <c r="G6501" s="260">
        <v>319</v>
      </c>
      <c r="H6501" s="260">
        <v>39</v>
      </c>
      <c r="I6501" s="260">
        <v>1320</v>
      </c>
      <c r="J6501" s="260">
        <v>350</v>
      </c>
      <c r="K6501" s="260">
        <v>16</v>
      </c>
      <c r="L6501" s="260">
        <v>954</v>
      </c>
      <c r="M6501" s="260">
        <v>45</v>
      </c>
      <c r="N6501" s="260">
        <v>13350</v>
      </c>
    </row>
    <row r="6502" spans="1:14" x14ac:dyDescent="0.25">
      <c r="A6502" s="263">
        <v>43026</v>
      </c>
      <c r="B6502">
        <v>2.2087141000000001E-2</v>
      </c>
      <c r="C6502">
        <v>2.9483682779999998</v>
      </c>
      <c r="D6502">
        <v>0.76714825099999995</v>
      </c>
      <c r="E6502">
        <v>6.4879849999999999E-3</v>
      </c>
      <c r="F6502" s="260">
        <v>402</v>
      </c>
      <c r="G6502" s="260">
        <v>352.33333333333297</v>
      </c>
      <c r="H6502" s="260">
        <v>49.6666666666667</v>
      </c>
      <c r="I6502" s="260">
        <v>1545</v>
      </c>
      <c r="J6502" s="260">
        <v>620</v>
      </c>
      <c r="K6502" s="260">
        <v>16.8333333333333</v>
      </c>
      <c r="L6502" s="260">
        <v>908.16666666666697</v>
      </c>
      <c r="M6502" s="260">
        <v>43.5</v>
      </c>
      <c r="N6502" s="260">
        <v>13085</v>
      </c>
    </row>
    <row r="6503" spans="1:14" x14ac:dyDescent="0.25">
      <c r="A6503" s="263">
        <v>43027</v>
      </c>
      <c r="B6503">
        <v>2.6051498999999999E-2</v>
      </c>
      <c r="C6503">
        <v>3.984003639</v>
      </c>
      <c r="D6503">
        <v>1.0038788830000001</v>
      </c>
      <c r="E6503">
        <v>7.7129080000000001E-3</v>
      </c>
      <c r="F6503" s="260">
        <v>446</v>
      </c>
      <c r="G6503" s="260">
        <v>385.66666666666703</v>
      </c>
      <c r="H6503" s="260">
        <v>60.3333333333333</v>
      </c>
      <c r="I6503" s="260">
        <v>1770</v>
      </c>
      <c r="J6503" s="260">
        <v>890</v>
      </c>
      <c r="K6503" s="260">
        <v>17.6666666666667</v>
      </c>
      <c r="L6503" s="260">
        <v>862.33333333333303</v>
      </c>
      <c r="M6503" s="260">
        <v>42</v>
      </c>
      <c r="N6503" s="260">
        <v>12820</v>
      </c>
    </row>
    <row r="6504" spans="1:14" x14ac:dyDescent="0.25">
      <c r="A6504" s="263">
        <v>43028</v>
      </c>
      <c r="B6504">
        <v>2.5485161999999999E-2</v>
      </c>
      <c r="C6504">
        <v>4.392826404</v>
      </c>
      <c r="D6504">
        <v>1.0789398180000001</v>
      </c>
      <c r="E6504">
        <v>7.4452759999999998E-3</v>
      </c>
      <c r="F6504" s="260">
        <v>490</v>
      </c>
      <c r="G6504" s="260">
        <v>419</v>
      </c>
      <c r="H6504" s="260">
        <v>71</v>
      </c>
      <c r="I6504" s="260">
        <v>1995</v>
      </c>
      <c r="J6504" s="260">
        <v>1160</v>
      </c>
      <c r="K6504" s="260">
        <v>18.5</v>
      </c>
      <c r="L6504" s="260">
        <v>816.5</v>
      </c>
      <c r="M6504" s="260">
        <v>40.5</v>
      </c>
      <c r="N6504" s="260">
        <v>12555</v>
      </c>
    </row>
    <row r="6505" spans="1:14" x14ac:dyDescent="0.25">
      <c r="A6505" s="263">
        <v>43029</v>
      </c>
      <c r="B6505">
        <v>3.2281206E-2</v>
      </c>
      <c r="C6505">
        <v>6.1917935599999998</v>
      </c>
      <c r="D6505">
        <v>1.4893773699999999</v>
      </c>
      <c r="E6505">
        <v>9.5793100000000006E-3</v>
      </c>
      <c r="F6505" s="260">
        <v>534</v>
      </c>
      <c r="G6505" s="260">
        <v>452.33333333333297</v>
      </c>
      <c r="H6505" s="260">
        <v>81.6666666666667</v>
      </c>
      <c r="I6505" s="260">
        <v>2220</v>
      </c>
      <c r="J6505" s="260">
        <v>1430</v>
      </c>
      <c r="K6505" s="260">
        <v>19.3333333333333</v>
      </c>
      <c r="L6505" s="260">
        <v>770.66666666666697</v>
      </c>
      <c r="M6505" s="260">
        <v>39</v>
      </c>
      <c r="N6505" s="260">
        <v>12290</v>
      </c>
    </row>
    <row r="6506" spans="1:14" x14ac:dyDescent="0.25">
      <c r="A6506" s="263">
        <v>43030</v>
      </c>
      <c r="B6506">
        <v>5.7200030999999998E-2</v>
      </c>
      <c r="C6506">
        <v>12.08339215</v>
      </c>
      <c r="D6506">
        <v>2.8565237880000001</v>
      </c>
      <c r="E6506">
        <v>1.8341290999999999E-2</v>
      </c>
      <c r="F6506" s="260">
        <v>578</v>
      </c>
      <c r="G6506" s="260">
        <v>485.66666666666703</v>
      </c>
      <c r="H6506" s="260">
        <v>92.3333333333333</v>
      </c>
      <c r="I6506" s="260">
        <v>2445</v>
      </c>
      <c r="J6506" s="260">
        <v>1700</v>
      </c>
      <c r="K6506" s="260">
        <v>20.1666666666667</v>
      </c>
      <c r="L6506" s="260">
        <v>724.83333333333303</v>
      </c>
      <c r="M6506" s="260">
        <v>37.5</v>
      </c>
      <c r="N6506" s="260">
        <v>12025</v>
      </c>
    </row>
    <row r="6507" spans="1:14" x14ac:dyDescent="0.25">
      <c r="A6507" s="263">
        <v>43031</v>
      </c>
      <c r="B6507">
        <v>0.115532736</v>
      </c>
      <c r="C6507">
        <v>26.652015800000001</v>
      </c>
      <c r="D6507">
        <v>6.2088216589999998</v>
      </c>
      <c r="E6507">
        <v>4.0224725000000003E-2</v>
      </c>
      <c r="F6507" s="260">
        <v>622</v>
      </c>
      <c r="G6507" s="260">
        <v>519</v>
      </c>
      <c r="H6507" s="260">
        <v>103</v>
      </c>
      <c r="I6507" s="260">
        <v>2670</v>
      </c>
      <c r="J6507" s="260">
        <v>1970</v>
      </c>
      <c r="K6507" s="260">
        <v>21</v>
      </c>
      <c r="L6507" s="260">
        <v>679</v>
      </c>
      <c r="M6507" s="260">
        <v>36</v>
      </c>
      <c r="N6507" s="260">
        <v>11760</v>
      </c>
    </row>
    <row r="6508" spans="1:14" x14ac:dyDescent="0.25">
      <c r="A6508" s="263">
        <v>43032</v>
      </c>
      <c r="B6508">
        <v>0.150362458</v>
      </c>
      <c r="C6508">
        <v>31.664709739999999</v>
      </c>
      <c r="D6508">
        <v>7.4781264859999999</v>
      </c>
      <c r="E6508">
        <v>5.3355070999999997E-2</v>
      </c>
      <c r="F6508" s="260">
        <v>575.625</v>
      </c>
      <c r="G6508" s="260">
        <v>483.125</v>
      </c>
      <c r="H6508" s="260">
        <v>92.5</v>
      </c>
      <c r="I6508" s="260">
        <v>2437.375</v>
      </c>
      <c r="J6508" s="260">
        <v>1737</v>
      </c>
      <c r="K6508" s="260">
        <v>19.125</v>
      </c>
      <c r="L6508" s="260">
        <v>681.25</v>
      </c>
      <c r="M6508" s="260">
        <v>34.25</v>
      </c>
      <c r="N6508" s="260">
        <v>11460</v>
      </c>
    </row>
    <row r="6509" spans="1:14" x14ac:dyDescent="0.25">
      <c r="A6509" s="263">
        <v>43033</v>
      </c>
      <c r="B6509">
        <v>0.18547534800000001</v>
      </c>
      <c r="C6509">
        <v>35.331273230000001</v>
      </c>
      <c r="D6509">
        <v>8.4812683329999992</v>
      </c>
      <c r="E6509">
        <v>6.6685382000000001E-2</v>
      </c>
      <c r="F6509" s="260">
        <v>529.25</v>
      </c>
      <c r="G6509" s="260">
        <v>447.25</v>
      </c>
      <c r="H6509" s="260">
        <v>82</v>
      </c>
      <c r="I6509" s="260">
        <v>2204.75</v>
      </c>
      <c r="J6509" s="260">
        <v>1504</v>
      </c>
      <c r="K6509" s="260">
        <v>17.25</v>
      </c>
      <c r="L6509" s="260">
        <v>683.5</v>
      </c>
      <c r="M6509" s="260">
        <v>32.5</v>
      </c>
      <c r="N6509" s="260">
        <v>11160</v>
      </c>
    </row>
    <row r="6510" spans="1:14" x14ac:dyDescent="0.25">
      <c r="A6510" s="263">
        <v>43034</v>
      </c>
      <c r="B6510">
        <v>0.20359812999999999</v>
      </c>
      <c r="C6510">
        <v>34.691411129999999</v>
      </c>
      <c r="D6510">
        <v>8.4941954230000007</v>
      </c>
      <c r="E6510">
        <v>7.3770081000000001E-2</v>
      </c>
      <c r="F6510" s="260">
        <v>482.875</v>
      </c>
      <c r="G6510" s="260">
        <v>411.375</v>
      </c>
      <c r="H6510" s="260">
        <v>71.5</v>
      </c>
      <c r="I6510" s="260">
        <v>1972.125</v>
      </c>
      <c r="J6510" s="260">
        <v>1271</v>
      </c>
      <c r="K6510" s="260">
        <v>15.375</v>
      </c>
      <c r="L6510" s="260">
        <v>685.75</v>
      </c>
      <c r="M6510" s="260">
        <v>30.75</v>
      </c>
      <c r="N6510" s="260">
        <v>10860</v>
      </c>
    </row>
    <row r="6511" spans="1:14" x14ac:dyDescent="0.25">
      <c r="A6511" s="263">
        <v>43035</v>
      </c>
      <c r="B6511">
        <v>0.237012009</v>
      </c>
      <c r="C6511">
        <v>35.621198470000003</v>
      </c>
      <c r="D6511">
        <v>8.9385761030000008</v>
      </c>
      <c r="E6511">
        <v>8.7463726000000006E-2</v>
      </c>
      <c r="F6511" s="260">
        <v>436.5</v>
      </c>
      <c r="G6511" s="260">
        <v>375.5</v>
      </c>
      <c r="H6511" s="260">
        <v>61</v>
      </c>
      <c r="I6511" s="260">
        <v>1739.5</v>
      </c>
      <c r="J6511" s="260">
        <v>1038</v>
      </c>
      <c r="K6511" s="260">
        <v>13.5</v>
      </c>
      <c r="L6511" s="260">
        <v>688</v>
      </c>
      <c r="M6511" s="260">
        <v>29</v>
      </c>
      <c r="N6511" s="260">
        <v>10560</v>
      </c>
    </row>
    <row r="6512" spans="1:14" x14ac:dyDescent="0.25">
      <c r="A6512" s="263">
        <v>43036</v>
      </c>
      <c r="B6512">
        <v>0.34263384899999999</v>
      </c>
      <c r="C6512">
        <v>44.60887134</v>
      </c>
      <c r="D6512">
        <v>11.549090619999999</v>
      </c>
      <c r="E6512">
        <v>0.13368071300000001</v>
      </c>
      <c r="F6512" s="260">
        <v>390.125</v>
      </c>
      <c r="G6512" s="260">
        <v>339.625</v>
      </c>
      <c r="H6512" s="260">
        <v>50.5</v>
      </c>
      <c r="I6512" s="260">
        <v>1506.875</v>
      </c>
      <c r="J6512" s="260">
        <v>805</v>
      </c>
      <c r="K6512" s="260">
        <v>11.625</v>
      </c>
      <c r="L6512" s="260">
        <v>690.25</v>
      </c>
      <c r="M6512" s="260">
        <v>27.25</v>
      </c>
      <c r="N6512" s="260">
        <v>10260</v>
      </c>
    </row>
    <row r="6513" spans="1:14" x14ac:dyDescent="0.25">
      <c r="A6513" s="263">
        <v>43037</v>
      </c>
      <c r="B6513">
        <v>0.41625765100000001</v>
      </c>
      <c r="C6513">
        <v>45.827969340000003</v>
      </c>
      <c r="D6513">
        <v>12.36285223</v>
      </c>
      <c r="E6513">
        <v>0.16627267500000001</v>
      </c>
      <c r="F6513" s="260">
        <v>343.75</v>
      </c>
      <c r="G6513" s="260">
        <v>303.75</v>
      </c>
      <c r="H6513" s="260">
        <v>40</v>
      </c>
      <c r="I6513" s="260">
        <v>1274.25</v>
      </c>
      <c r="J6513" s="260">
        <v>572</v>
      </c>
      <c r="K6513" s="260">
        <v>9.75</v>
      </c>
      <c r="L6513" s="260">
        <v>692.5</v>
      </c>
      <c r="M6513" s="260">
        <v>25.5</v>
      </c>
      <c r="N6513" s="260">
        <v>9960</v>
      </c>
    </row>
    <row r="6514" spans="1:14" x14ac:dyDescent="0.25">
      <c r="A6514" s="263">
        <v>43038</v>
      </c>
      <c r="B6514">
        <v>0.40209922799999998</v>
      </c>
      <c r="C6514">
        <v>36.187482959999997</v>
      </c>
      <c r="D6514">
        <v>10.33121588</v>
      </c>
      <c r="E6514">
        <v>0.15817800400000001</v>
      </c>
      <c r="F6514" s="260">
        <v>297.375</v>
      </c>
      <c r="G6514" s="260">
        <v>267.875</v>
      </c>
      <c r="H6514" s="260">
        <v>29.5</v>
      </c>
      <c r="I6514" s="260">
        <v>1041.625</v>
      </c>
      <c r="J6514" s="260">
        <v>339</v>
      </c>
      <c r="K6514" s="260">
        <v>7.875</v>
      </c>
      <c r="L6514" s="260">
        <v>694.75</v>
      </c>
      <c r="M6514" s="260">
        <v>23.75</v>
      </c>
      <c r="N6514" s="260">
        <v>9660</v>
      </c>
    </row>
    <row r="6515" spans="1:14" x14ac:dyDescent="0.25">
      <c r="A6515" s="263">
        <v>43039</v>
      </c>
      <c r="B6515">
        <v>0.535188408</v>
      </c>
      <c r="C6515">
        <v>37.408385269999997</v>
      </c>
      <c r="D6515">
        <v>11.60630989</v>
      </c>
      <c r="E6515">
        <v>0.22453927200000001</v>
      </c>
      <c r="F6515" s="260">
        <v>251</v>
      </c>
      <c r="G6515" s="260">
        <v>232</v>
      </c>
      <c r="H6515" s="260">
        <v>19</v>
      </c>
      <c r="I6515" s="260">
        <v>809</v>
      </c>
      <c r="J6515" s="260">
        <v>106</v>
      </c>
      <c r="K6515" s="260">
        <v>6</v>
      </c>
      <c r="L6515" s="260">
        <v>697</v>
      </c>
      <c r="M6515" s="260">
        <v>22</v>
      </c>
      <c r="N6515" s="260">
        <v>9360</v>
      </c>
    </row>
    <row r="6516" spans="1:14" x14ac:dyDescent="0.25">
      <c r="A6516" s="263">
        <v>43040</v>
      </c>
      <c r="B6516">
        <v>0.382277435</v>
      </c>
      <c r="C6516">
        <v>29.152608260000001</v>
      </c>
      <c r="D6516">
        <v>8.1085631290000002</v>
      </c>
      <c r="E6516">
        <v>0.14623683200000001</v>
      </c>
      <c r="F6516" s="260">
        <v>245.5</v>
      </c>
      <c r="G6516" s="260">
        <v>226.357142857143</v>
      </c>
      <c r="H6516" s="260">
        <v>19.1428571428571</v>
      </c>
      <c r="I6516" s="260">
        <v>882.642857142857</v>
      </c>
      <c r="J6516" s="260">
        <v>197.71428571428601</v>
      </c>
      <c r="K6516" s="260">
        <v>6.21428571428571</v>
      </c>
      <c r="L6516" s="260">
        <v>678.71428571428601</v>
      </c>
      <c r="M6516" s="260">
        <v>23.571428571428601</v>
      </c>
      <c r="N6516" s="260">
        <v>9057.8571428571395</v>
      </c>
    </row>
    <row r="6517" spans="1:14" x14ac:dyDescent="0.25">
      <c r="A6517" s="263">
        <v>43041</v>
      </c>
      <c r="B6517">
        <v>0.32281205600000001</v>
      </c>
      <c r="C6517">
        <v>26.671728170000002</v>
      </c>
      <c r="D6517">
        <v>6.6938307930000001</v>
      </c>
      <c r="E6517">
        <v>0.118704582</v>
      </c>
      <c r="F6517" s="260">
        <v>240</v>
      </c>
      <c r="G6517" s="260">
        <v>220.71428571428601</v>
      </c>
      <c r="H6517" s="260">
        <v>19.285714285714299</v>
      </c>
      <c r="I6517" s="260">
        <v>956.28571428571399</v>
      </c>
      <c r="J6517" s="260">
        <v>289.42857142857099</v>
      </c>
      <c r="K6517" s="260">
        <v>6.4285714285714297</v>
      </c>
      <c r="L6517" s="260">
        <v>660.42857142857099</v>
      </c>
      <c r="M6517" s="260">
        <v>25.1428571428571</v>
      </c>
      <c r="N6517" s="260">
        <v>8755.7142857142899</v>
      </c>
    </row>
    <row r="6518" spans="1:14" x14ac:dyDescent="0.25">
      <c r="A6518" s="263">
        <v>43042</v>
      </c>
      <c r="B6518">
        <v>0.273540742</v>
      </c>
      <c r="C6518">
        <v>24.341249569999999</v>
      </c>
      <c r="D6518">
        <v>5.5421542659999998</v>
      </c>
      <c r="E6518">
        <v>9.6622637999999997E-2</v>
      </c>
      <c r="F6518" s="260">
        <v>234.5</v>
      </c>
      <c r="G6518" s="260">
        <v>215.07142857142901</v>
      </c>
      <c r="H6518" s="260">
        <v>19.428571428571399</v>
      </c>
      <c r="I6518" s="260">
        <v>1029.92857142857</v>
      </c>
      <c r="J6518" s="260">
        <v>381.142857142857</v>
      </c>
      <c r="K6518" s="260">
        <v>6.6428571428571397</v>
      </c>
      <c r="L6518" s="260">
        <v>642.142857142857</v>
      </c>
      <c r="M6518" s="260">
        <v>26.714285714285701</v>
      </c>
      <c r="N6518" s="260">
        <v>8453.5714285714294</v>
      </c>
    </row>
    <row r="6519" spans="1:14" x14ac:dyDescent="0.25">
      <c r="A6519" s="263">
        <v>43043</v>
      </c>
      <c r="B6519">
        <v>0.22823378699999999</v>
      </c>
      <c r="C6519">
        <v>21.761765539999999</v>
      </c>
      <c r="D6519">
        <v>4.5157424160000001</v>
      </c>
      <c r="E6519">
        <v>7.7105776000000001E-2</v>
      </c>
      <c r="F6519" s="260">
        <v>229</v>
      </c>
      <c r="G6519" s="260">
        <v>209.42857142857099</v>
      </c>
      <c r="H6519" s="260">
        <v>19.571428571428601</v>
      </c>
      <c r="I6519" s="260">
        <v>1103.57142857143</v>
      </c>
      <c r="J6519" s="260">
        <v>472.857142857143</v>
      </c>
      <c r="K6519" s="260">
        <v>6.8571428571428603</v>
      </c>
      <c r="L6519" s="260">
        <v>623.857142857143</v>
      </c>
      <c r="M6519" s="260">
        <v>28.285714285714299</v>
      </c>
      <c r="N6519" s="260">
        <v>8151.4285714285697</v>
      </c>
    </row>
    <row r="6520" spans="1:14" x14ac:dyDescent="0.25">
      <c r="A6520" s="263">
        <v>43044</v>
      </c>
      <c r="B6520">
        <v>0.27750510099999998</v>
      </c>
      <c r="C6520">
        <v>28.22540854</v>
      </c>
      <c r="D6520">
        <v>5.3587345019999999</v>
      </c>
      <c r="E6520">
        <v>9.6262597000000005E-2</v>
      </c>
      <c r="F6520" s="260">
        <v>223.5</v>
      </c>
      <c r="G6520" s="260">
        <v>203.78571428571399</v>
      </c>
      <c r="H6520" s="260">
        <v>19.714285714285701</v>
      </c>
      <c r="I6520" s="260">
        <v>1177.2142857142901</v>
      </c>
      <c r="J6520" s="260">
        <v>564.57142857142901</v>
      </c>
      <c r="K6520" s="260">
        <v>7.0714285714285703</v>
      </c>
      <c r="L6520" s="260">
        <v>605.57142857142901</v>
      </c>
      <c r="M6520" s="260">
        <v>29.8571428571429</v>
      </c>
      <c r="N6520" s="260">
        <v>7849.2857142857101</v>
      </c>
    </row>
    <row r="6521" spans="1:14" x14ac:dyDescent="0.25">
      <c r="A6521" s="263">
        <v>43045</v>
      </c>
      <c r="B6521">
        <v>135.3545287</v>
      </c>
      <c r="C6521">
        <v>14628.31307</v>
      </c>
      <c r="D6521">
        <v>2549.429619</v>
      </c>
      <c r="E6521">
        <v>5757.9101540000001</v>
      </c>
      <c r="F6521" s="260">
        <v>218</v>
      </c>
      <c r="G6521" s="260">
        <v>198.142857142857</v>
      </c>
      <c r="H6521" s="260">
        <v>19.8571428571429</v>
      </c>
      <c r="I6521" s="260">
        <v>1250.8571428571399</v>
      </c>
      <c r="J6521" s="260">
        <v>656.28571428571399</v>
      </c>
      <c r="K6521" s="260">
        <v>7.28571428571429</v>
      </c>
      <c r="L6521" s="260">
        <v>587.28571428571399</v>
      </c>
      <c r="M6521" s="260">
        <v>31.428571428571399</v>
      </c>
      <c r="N6521" s="260">
        <v>7547.1428571428596</v>
      </c>
    </row>
    <row r="6522" spans="1:14" x14ac:dyDescent="0.25">
      <c r="A6522" s="263">
        <v>43046</v>
      </c>
      <c r="B6522">
        <v>76.738655399999999</v>
      </c>
      <c r="C6522">
        <v>8781.7261600000002</v>
      </c>
      <c r="D6522">
        <v>1408.921713</v>
      </c>
      <c r="E6522">
        <v>1910.2487080000001</v>
      </c>
      <c r="F6522" s="260">
        <v>212.5</v>
      </c>
      <c r="G6522" s="260">
        <v>192.5</v>
      </c>
      <c r="H6522" s="260">
        <v>20</v>
      </c>
      <c r="I6522" s="260">
        <v>1324.5</v>
      </c>
      <c r="J6522" s="260">
        <v>748</v>
      </c>
      <c r="K6522" s="260">
        <v>7.5</v>
      </c>
      <c r="L6522" s="260">
        <v>569</v>
      </c>
      <c r="M6522" s="260">
        <v>33</v>
      </c>
      <c r="N6522" s="260">
        <v>7245</v>
      </c>
    </row>
    <row r="6523" spans="1:14" x14ac:dyDescent="0.25">
      <c r="A6523" s="263">
        <v>43047</v>
      </c>
      <c r="B6523">
        <v>21.067734179999999</v>
      </c>
      <c r="C6523">
        <v>2544.9726580000001</v>
      </c>
      <c r="D6523">
        <v>376.79221230000002</v>
      </c>
      <c r="E6523">
        <v>148.94153990000001</v>
      </c>
      <c r="F6523" s="260">
        <v>207</v>
      </c>
      <c r="G6523" s="260">
        <v>186.857142857143</v>
      </c>
      <c r="H6523" s="260">
        <v>20.1428571428571</v>
      </c>
      <c r="I6523" s="260">
        <v>1398.1428571428601</v>
      </c>
      <c r="J6523" s="260">
        <v>839.71428571428601</v>
      </c>
      <c r="K6523" s="260">
        <v>7.71428571428571</v>
      </c>
      <c r="L6523" s="260">
        <v>550.71428571428601</v>
      </c>
      <c r="M6523" s="260">
        <v>34.571428571428598</v>
      </c>
      <c r="N6523" s="260">
        <v>6942.8571428571404</v>
      </c>
    </row>
    <row r="6524" spans="1:14" x14ac:dyDescent="0.25">
      <c r="A6524" s="263">
        <v>43048</v>
      </c>
      <c r="B6524">
        <v>6.739409588</v>
      </c>
      <c r="C6524">
        <v>856.99872760000005</v>
      </c>
      <c r="D6524">
        <v>117.33042519999999</v>
      </c>
      <c r="E6524">
        <v>15.82427113</v>
      </c>
      <c r="F6524" s="260">
        <v>201.5</v>
      </c>
      <c r="G6524" s="260">
        <v>181.21428571428601</v>
      </c>
      <c r="H6524" s="260">
        <v>20.285714285714299</v>
      </c>
      <c r="I6524" s="260">
        <v>1471.7857142857099</v>
      </c>
      <c r="J6524" s="260">
        <v>931.42857142857099</v>
      </c>
      <c r="K6524" s="260">
        <v>7.9285714285714297</v>
      </c>
      <c r="L6524" s="260">
        <v>532.42857142857099</v>
      </c>
      <c r="M6524" s="260">
        <v>36.142857142857103</v>
      </c>
      <c r="N6524" s="260">
        <v>6640.7142857142899</v>
      </c>
    </row>
    <row r="6525" spans="1:14" x14ac:dyDescent="0.25">
      <c r="A6525" s="263">
        <v>43049</v>
      </c>
      <c r="B6525">
        <v>4.2192102050000004</v>
      </c>
      <c r="C6525">
        <v>563.37016319999998</v>
      </c>
      <c r="D6525">
        <v>71.449793299999996</v>
      </c>
      <c r="E6525">
        <v>6.0997250779999996</v>
      </c>
      <c r="F6525" s="260">
        <v>196</v>
      </c>
      <c r="G6525" s="260">
        <v>175.57142857142901</v>
      </c>
      <c r="H6525" s="260">
        <v>20.428571428571399</v>
      </c>
      <c r="I6525" s="260">
        <v>1545.42857142857</v>
      </c>
      <c r="J6525" s="260">
        <v>1023.14285714286</v>
      </c>
      <c r="K6525" s="260">
        <v>8.1428571428571406</v>
      </c>
      <c r="L6525" s="260">
        <v>514.142857142857</v>
      </c>
      <c r="M6525" s="260">
        <v>37.714285714285701</v>
      </c>
      <c r="N6525" s="260">
        <v>6338.5714285714303</v>
      </c>
    </row>
    <row r="6526" spans="1:14" x14ac:dyDescent="0.25">
      <c r="A6526" s="263">
        <v>43050</v>
      </c>
      <c r="B6526">
        <v>3.02990263</v>
      </c>
      <c r="C6526">
        <v>423.8463266</v>
      </c>
      <c r="D6526">
        <v>49.869773369999997</v>
      </c>
      <c r="E6526">
        <v>3.1784137989999999</v>
      </c>
      <c r="F6526" s="260">
        <v>190.5</v>
      </c>
      <c r="G6526" s="260">
        <v>169.92857142857099</v>
      </c>
      <c r="H6526" s="260">
        <v>20.571428571428601</v>
      </c>
      <c r="I6526" s="260">
        <v>1619.07142857143</v>
      </c>
      <c r="J6526" s="260">
        <v>1114.8571428571399</v>
      </c>
      <c r="K6526" s="260">
        <v>8.3571428571428594</v>
      </c>
      <c r="L6526" s="260">
        <v>495.857142857143</v>
      </c>
      <c r="M6526" s="260">
        <v>39.285714285714299</v>
      </c>
      <c r="N6526" s="260">
        <v>6036.4285714285697</v>
      </c>
    </row>
    <row r="6527" spans="1:14" x14ac:dyDescent="0.25">
      <c r="A6527" s="263">
        <v>43051</v>
      </c>
      <c r="B6527">
        <v>2.36728841</v>
      </c>
      <c r="C6527">
        <v>346.21714739999999</v>
      </c>
      <c r="D6527">
        <v>37.838737950000002</v>
      </c>
      <c r="E6527">
        <v>1.792215801</v>
      </c>
      <c r="F6527" s="260">
        <v>185</v>
      </c>
      <c r="G6527" s="260">
        <v>164.28571428571399</v>
      </c>
      <c r="H6527" s="260">
        <v>20.714285714285701</v>
      </c>
      <c r="I6527" s="260">
        <v>1692.7142857142901</v>
      </c>
      <c r="J6527" s="260">
        <v>1206.57142857143</v>
      </c>
      <c r="K6527" s="260">
        <v>8.5714285714285694</v>
      </c>
      <c r="L6527" s="260">
        <v>477.57142857142901</v>
      </c>
      <c r="M6527" s="260">
        <v>40.857142857142897</v>
      </c>
      <c r="N6527" s="260">
        <v>5734.2857142857101</v>
      </c>
    </row>
    <row r="6528" spans="1:14" x14ac:dyDescent="0.25">
      <c r="A6528" s="263">
        <v>43052</v>
      </c>
      <c r="B6528">
        <v>2.1634071119999998</v>
      </c>
      <c r="C6528">
        <v>330.16460590000003</v>
      </c>
      <c r="D6528">
        <v>33.551848219999997</v>
      </c>
      <c r="E6528">
        <v>1.504208631</v>
      </c>
      <c r="F6528" s="260">
        <v>179.5</v>
      </c>
      <c r="G6528" s="260">
        <v>158.642857142857</v>
      </c>
      <c r="H6528" s="260">
        <v>20.8571428571429</v>
      </c>
      <c r="I6528" s="260">
        <v>1766.3571428571399</v>
      </c>
      <c r="J6528" s="260">
        <v>1298.2857142857099</v>
      </c>
      <c r="K6528" s="260">
        <v>8.7857142857142794</v>
      </c>
      <c r="L6528" s="260">
        <v>459.28571428571399</v>
      </c>
      <c r="M6528" s="260">
        <v>42.428571428571402</v>
      </c>
      <c r="N6528" s="260">
        <v>5432.1428571428596</v>
      </c>
    </row>
    <row r="6529" spans="1:14" x14ac:dyDescent="0.25">
      <c r="A6529" s="263">
        <v>43053</v>
      </c>
      <c r="B6529">
        <v>1.9793476059999999</v>
      </c>
      <c r="C6529">
        <v>314.66876500000001</v>
      </c>
      <c r="D6529">
        <v>29.756720170000001</v>
      </c>
      <c r="E6529">
        <v>1.3076384750000001</v>
      </c>
      <c r="F6529" s="260">
        <v>174</v>
      </c>
      <c r="G6529" s="260">
        <v>153</v>
      </c>
      <c r="H6529" s="260">
        <v>21</v>
      </c>
      <c r="I6529" s="260">
        <v>1840</v>
      </c>
      <c r="J6529" s="260">
        <v>1390</v>
      </c>
      <c r="K6529" s="260">
        <v>9</v>
      </c>
      <c r="L6529" s="260">
        <v>441</v>
      </c>
      <c r="M6529" s="260">
        <v>44</v>
      </c>
      <c r="N6529" s="260">
        <v>5130</v>
      </c>
    </row>
    <row r="6530" spans="1:14" x14ac:dyDescent="0.25">
      <c r="A6530" s="263">
        <v>43054</v>
      </c>
      <c r="B6530">
        <v>1.931208966</v>
      </c>
      <c r="C6530">
        <v>298.4346875</v>
      </c>
      <c r="D6530">
        <v>32.608518570000001</v>
      </c>
      <c r="E6530">
        <v>1.2498531450000001</v>
      </c>
      <c r="F6530" s="260">
        <v>195.42857142857099</v>
      </c>
      <c r="G6530" s="260">
        <v>159.857142857143</v>
      </c>
      <c r="H6530" s="260">
        <v>35.571428571428598</v>
      </c>
      <c r="I6530" s="260">
        <v>1788.57142857143</v>
      </c>
      <c r="J6530" s="260">
        <v>1271.57142857143</v>
      </c>
      <c r="K6530" s="260">
        <v>11.4285714285714</v>
      </c>
      <c r="L6530" s="260">
        <v>505.57142857142901</v>
      </c>
      <c r="M6530" s="260">
        <v>47.428571428571402</v>
      </c>
      <c r="N6530" s="260">
        <v>5791.4285714285697</v>
      </c>
    </row>
    <row r="6531" spans="1:14" x14ac:dyDescent="0.25">
      <c r="A6531" s="263">
        <v>43055</v>
      </c>
      <c r="B6531">
        <v>2.2993279769999999</v>
      </c>
      <c r="C6531">
        <v>345.10416520000001</v>
      </c>
      <c r="D6531">
        <v>43.081260100000002</v>
      </c>
      <c r="E6531">
        <v>1.6102877790000001</v>
      </c>
      <c r="F6531" s="260">
        <v>216.857142857143</v>
      </c>
      <c r="G6531" s="260">
        <v>166.71428571428601</v>
      </c>
      <c r="H6531" s="260">
        <v>50.142857142857103</v>
      </c>
      <c r="I6531" s="260">
        <v>1737.1428571428601</v>
      </c>
      <c r="J6531" s="260">
        <v>1153.1428571428601</v>
      </c>
      <c r="K6531" s="260">
        <v>13.8571428571429</v>
      </c>
      <c r="L6531" s="260">
        <v>570.142857142857</v>
      </c>
      <c r="M6531" s="260">
        <v>50.857142857142897</v>
      </c>
      <c r="N6531" s="260">
        <v>6452.8571428571404</v>
      </c>
    </row>
    <row r="6532" spans="1:14" x14ac:dyDescent="0.25">
      <c r="A6532" s="263">
        <v>43056</v>
      </c>
      <c r="B6532">
        <v>3.114853171</v>
      </c>
      <c r="C6532">
        <v>453.66501499999998</v>
      </c>
      <c r="D6532">
        <v>64.128241099999997</v>
      </c>
      <c r="E6532">
        <v>3.1883734920000002</v>
      </c>
      <c r="F6532" s="260">
        <v>238.28571428571399</v>
      </c>
      <c r="G6532" s="260">
        <v>173.57142857142901</v>
      </c>
      <c r="H6532" s="260">
        <v>64.714285714285694</v>
      </c>
      <c r="I6532" s="260">
        <v>1685.7142857142901</v>
      </c>
      <c r="J6532" s="260">
        <v>1034.7142857142901</v>
      </c>
      <c r="K6532" s="260">
        <v>16.285714285714299</v>
      </c>
      <c r="L6532" s="260">
        <v>634.71428571428601</v>
      </c>
      <c r="M6532" s="260">
        <v>54.285714285714299</v>
      </c>
      <c r="N6532" s="260">
        <v>7114.2857142857101</v>
      </c>
    </row>
    <row r="6533" spans="1:14" x14ac:dyDescent="0.25">
      <c r="A6533" s="263">
        <v>43057</v>
      </c>
      <c r="B6533">
        <v>3.2281205590000002</v>
      </c>
      <c r="C6533">
        <v>455.81800149999998</v>
      </c>
      <c r="D6533">
        <v>72.436811779999999</v>
      </c>
      <c r="E6533">
        <v>3.3974644199999999</v>
      </c>
      <c r="F6533" s="260">
        <v>259.71428571428601</v>
      </c>
      <c r="G6533" s="260">
        <v>180.42857142857099</v>
      </c>
      <c r="H6533" s="260">
        <v>79.285714285714306</v>
      </c>
      <c r="I6533" s="260">
        <v>1634.2857142857099</v>
      </c>
      <c r="J6533" s="260">
        <v>916.28571428571399</v>
      </c>
      <c r="K6533" s="260">
        <v>18.714285714285701</v>
      </c>
      <c r="L6533" s="260">
        <v>699.28571428571399</v>
      </c>
      <c r="M6533" s="260">
        <v>57.714285714285701</v>
      </c>
      <c r="N6533" s="260">
        <v>7775.7142857142899</v>
      </c>
    </row>
    <row r="6534" spans="1:14" x14ac:dyDescent="0.25">
      <c r="A6534" s="263">
        <v>43058</v>
      </c>
      <c r="B6534">
        <v>29.166352419999999</v>
      </c>
      <c r="C6534">
        <v>3988.757024</v>
      </c>
      <c r="D6534">
        <v>708.47236669999995</v>
      </c>
      <c r="E6534">
        <v>255.98137589999999</v>
      </c>
      <c r="F6534" s="260">
        <v>281.142857142857</v>
      </c>
      <c r="G6534" s="260">
        <v>187.28571428571399</v>
      </c>
      <c r="H6534" s="260">
        <v>93.857142857142904</v>
      </c>
      <c r="I6534" s="260">
        <v>1582.8571428571399</v>
      </c>
      <c r="J6534" s="260">
        <v>797.857142857143</v>
      </c>
      <c r="K6534" s="260">
        <v>21.1428571428571</v>
      </c>
      <c r="L6534" s="260">
        <v>763.857142857143</v>
      </c>
      <c r="M6534" s="260">
        <v>61.142857142857103</v>
      </c>
      <c r="N6534" s="260">
        <v>8437.1428571428605</v>
      </c>
    </row>
    <row r="6535" spans="1:14" x14ac:dyDescent="0.25">
      <c r="A6535" s="263">
        <v>43059</v>
      </c>
      <c r="B6535">
        <v>11.298421960000001</v>
      </c>
      <c r="C6535">
        <v>1494.9555439999999</v>
      </c>
      <c r="D6535">
        <v>295.36528379999999</v>
      </c>
      <c r="E6535">
        <v>38.455736010000003</v>
      </c>
      <c r="F6535" s="260">
        <v>302.57142857142901</v>
      </c>
      <c r="G6535" s="260">
        <v>194.142857142857</v>
      </c>
      <c r="H6535" s="260">
        <v>108.428571428571</v>
      </c>
      <c r="I6535" s="260">
        <v>1531.42857142857</v>
      </c>
      <c r="J6535" s="260">
        <v>679.42857142857099</v>
      </c>
      <c r="K6535" s="260">
        <v>23.571428571428601</v>
      </c>
      <c r="L6535" s="260">
        <v>828.42857142857099</v>
      </c>
      <c r="M6535" s="260">
        <v>64.571428571428598</v>
      </c>
      <c r="N6535" s="260">
        <v>9098.5714285714294</v>
      </c>
    </row>
    <row r="6536" spans="1:14" x14ac:dyDescent="0.25">
      <c r="A6536" s="263">
        <v>43060</v>
      </c>
      <c r="B6536">
        <v>5.0687156150000003</v>
      </c>
      <c r="C6536">
        <v>648.14680310000006</v>
      </c>
      <c r="D6536">
        <v>141.89159739999999</v>
      </c>
      <c r="E6536">
        <v>7.5694198000000004</v>
      </c>
      <c r="F6536" s="260">
        <v>324</v>
      </c>
      <c r="G6536" s="260">
        <v>201</v>
      </c>
      <c r="H6536" s="260">
        <v>123</v>
      </c>
      <c r="I6536" s="260">
        <v>1480</v>
      </c>
      <c r="J6536" s="260">
        <v>561</v>
      </c>
      <c r="K6536" s="260">
        <v>26</v>
      </c>
      <c r="L6536" s="260">
        <v>893</v>
      </c>
      <c r="M6536" s="260">
        <v>68</v>
      </c>
      <c r="N6536" s="260">
        <v>9760</v>
      </c>
    </row>
    <row r="6537" spans="1:14" x14ac:dyDescent="0.25">
      <c r="A6537" s="263">
        <v>43061</v>
      </c>
      <c r="B6537">
        <v>3.7378238050000001</v>
      </c>
      <c r="C6537">
        <v>477.04029709999998</v>
      </c>
      <c r="D6537">
        <v>95.592601119999998</v>
      </c>
      <c r="E6537">
        <v>4.3514029379999997</v>
      </c>
      <c r="F6537" s="260">
        <v>296</v>
      </c>
      <c r="G6537" s="260">
        <v>189.57142857142901</v>
      </c>
      <c r="H6537" s="260">
        <v>106.428571428571</v>
      </c>
      <c r="I6537" s="260">
        <v>1477.1428571428601</v>
      </c>
      <c r="J6537" s="260">
        <v>648</v>
      </c>
      <c r="K6537" s="260">
        <v>23.285714285714299</v>
      </c>
      <c r="L6537" s="260">
        <v>805.857142857143</v>
      </c>
      <c r="M6537" s="260">
        <v>60.142857142857103</v>
      </c>
      <c r="N6537" s="260">
        <v>8902.8571428571395</v>
      </c>
    </row>
    <row r="6538" spans="1:14" x14ac:dyDescent="0.25">
      <c r="A6538" s="263">
        <v>43062</v>
      </c>
      <c r="B6538">
        <v>3.0015857829999999</v>
      </c>
      <c r="C6538">
        <v>382.33685150000002</v>
      </c>
      <c r="D6538">
        <v>69.502319119999996</v>
      </c>
      <c r="E6538">
        <v>2.7869809339999998</v>
      </c>
      <c r="F6538" s="260">
        <v>268</v>
      </c>
      <c r="G6538" s="260">
        <v>178.142857142857</v>
      </c>
      <c r="H6538" s="260">
        <v>89.857142857142904</v>
      </c>
      <c r="I6538" s="260">
        <v>1474.2857142857099</v>
      </c>
      <c r="J6538" s="260">
        <v>735</v>
      </c>
      <c r="K6538" s="260">
        <v>20.571428571428601</v>
      </c>
      <c r="L6538" s="260">
        <v>718.71428571428601</v>
      </c>
      <c r="M6538" s="260">
        <v>52.285714285714299</v>
      </c>
      <c r="N6538" s="260">
        <v>8045.7142857142899</v>
      </c>
    </row>
    <row r="6539" spans="1:14" x14ac:dyDescent="0.25">
      <c r="A6539" s="263">
        <v>43063</v>
      </c>
      <c r="B6539">
        <v>2.5343578070000001</v>
      </c>
      <c r="C6539">
        <v>322.1965285</v>
      </c>
      <c r="D6539">
        <v>52.552443490000002</v>
      </c>
      <c r="E6539">
        <v>1.8963024289999999</v>
      </c>
      <c r="F6539" s="260">
        <v>240</v>
      </c>
      <c r="G6539" s="260">
        <v>166.71428571428601</v>
      </c>
      <c r="H6539" s="260">
        <v>73.285714285714306</v>
      </c>
      <c r="I6539" s="260">
        <v>1471.42857142857</v>
      </c>
      <c r="J6539" s="260">
        <v>822</v>
      </c>
      <c r="K6539" s="260">
        <v>17.8571428571429</v>
      </c>
      <c r="L6539" s="260">
        <v>631.57142857142901</v>
      </c>
      <c r="M6539" s="260">
        <v>44.428571428571402</v>
      </c>
      <c r="N6539" s="260">
        <v>7188.5714285714303</v>
      </c>
    </row>
    <row r="6540" spans="1:14" x14ac:dyDescent="0.25">
      <c r="A6540" s="263">
        <v>43064</v>
      </c>
      <c r="B6540">
        <v>2.2964962930000001</v>
      </c>
      <c r="C6540">
        <v>291.38994789999998</v>
      </c>
      <c r="D6540">
        <v>42.0644633</v>
      </c>
      <c r="E6540">
        <v>1.474946002</v>
      </c>
      <c r="F6540" s="260">
        <v>212</v>
      </c>
      <c r="G6540" s="260">
        <v>155.28571428571399</v>
      </c>
      <c r="H6540" s="260">
        <v>56.714285714285701</v>
      </c>
      <c r="I6540" s="260">
        <v>1468.57142857143</v>
      </c>
      <c r="J6540" s="260">
        <v>909</v>
      </c>
      <c r="K6540" s="260">
        <v>15.1428571428571</v>
      </c>
      <c r="L6540" s="260">
        <v>544.42857142857099</v>
      </c>
      <c r="M6540" s="260">
        <v>36.571428571428598</v>
      </c>
      <c r="N6540" s="260">
        <v>6331.4285714285697</v>
      </c>
    </row>
    <row r="6541" spans="1:14" x14ac:dyDescent="0.25">
      <c r="A6541" s="263">
        <v>43065</v>
      </c>
      <c r="B6541">
        <v>2.120931841</v>
      </c>
      <c r="C6541">
        <v>268.58996050000002</v>
      </c>
      <c r="D6541">
        <v>33.717726040000002</v>
      </c>
      <c r="E6541">
        <v>1.297161003</v>
      </c>
      <c r="F6541" s="260">
        <v>184</v>
      </c>
      <c r="G6541" s="260">
        <v>143.857142857143</v>
      </c>
      <c r="H6541" s="260">
        <v>40.142857142857103</v>
      </c>
      <c r="I6541" s="260">
        <v>1465.7142857142901</v>
      </c>
      <c r="J6541" s="260">
        <v>996</v>
      </c>
      <c r="K6541" s="260">
        <v>12.4285714285714</v>
      </c>
      <c r="L6541" s="260">
        <v>457.28571428571399</v>
      </c>
      <c r="M6541" s="260">
        <v>28.714285714285701</v>
      </c>
      <c r="N6541" s="260">
        <v>5474.2857142857101</v>
      </c>
    </row>
    <row r="6542" spans="1:14" x14ac:dyDescent="0.25">
      <c r="A6542" s="263">
        <v>43066</v>
      </c>
      <c r="B6542">
        <v>1.931208966</v>
      </c>
      <c r="C6542">
        <v>244.08715649999999</v>
      </c>
      <c r="D6542">
        <v>26.02960693</v>
      </c>
      <c r="E6542">
        <v>1.117795254</v>
      </c>
      <c r="F6542" s="260">
        <v>156</v>
      </c>
      <c r="G6542" s="260">
        <v>132.42857142857099</v>
      </c>
      <c r="H6542" s="260">
        <v>23.571428571428601</v>
      </c>
      <c r="I6542" s="260">
        <v>1462.8571428571399</v>
      </c>
      <c r="J6542" s="260">
        <v>1083</v>
      </c>
      <c r="K6542" s="260">
        <v>9.7142857142857206</v>
      </c>
      <c r="L6542" s="260">
        <v>370.142857142857</v>
      </c>
      <c r="M6542" s="260">
        <v>20.8571428571429</v>
      </c>
      <c r="N6542" s="260">
        <v>4617.1428571428596</v>
      </c>
    </row>
    <row r="6543" spans="1:14" x14ac:dyDescent="0.25">
      <c r="A6543" s="263">
        <v>43067</v>
      </c>
      <c r="B6543">
        <v>1.724495983</v>
      </c>
      <c r="C6543">
        <v>217.5348213</v>
      </c>
      <c r="D6543">
        <v>19.07154598</v>
      </c>
      <c r="E6543">
        <v>0.93315980300000001</v>
      </c>
      <c r="F6543" s="260">
        <v>128</v>
      </c>
      <c r="G6543" s="260">
        <v>121</v>
      </c>
      <c r="H6543" s="260">
        <v>7</v>
      </c>
      <c r="I6543" s="260">
        <v>1460</v>
      </c>
      <c r="J6543" s="260">
        <v>1170</v>
      </c>
      <c r="K6543" s="260">
        <v>7</v>
      </c>
      <c r="L6543" s="260">
        <v>283</v>
      </c>
      <c r="M6543" s="260">
        <v>13</v>
      </c>
      <c r="N6543" s="260">
        <v>3760</v>
      </c>
    </row>
    <row r="6544" spans="1:14" x14ac:dyDescent="0.25">
      <c r="A6544" s="263">
        <v>43068</v>
      </c>
      <c r="B6544">
        <v>1.588575117</v>
      </c>
      <c r="C6544">
        <v>194.70302839999999</v>
      </c>
      <c r="D6544">
        <v>17.94091349</v>
      </c>
      <c r="E6544">
        <v>0.81471326700000002</v>
      </c>
      <c r="F6544" s="260">
        <v>130.71428571428601</v>
      </c>
      <c r="G6544" s="260">
        <v>119.571428571429</v>
      </c>
      <c r="H6544" s="260">
        <v>11.1428571428571</v>
      </c>
      <c r="I6544" s="260">
        <v>1418.57142857143</v>
      </c>
      <c r="J6544" s="260">
        <v>1116.7142857142901</v>
      </c>
      <c r="K6544" s="260">
        <v>6.4285714285714297</v>
      </c>
      <c r="L6544" s="260">
        <v>295.42857142857099</v>
      </c>
      <c r="M6544" s="260">
        <v>13</v>
      </c>
      <c r="N6544" s="260">
        <v>3728.5714285714298</v>
      </c>
    </row>
    <row r="6545" spans="1:14" x14ac:dyDescent="0.25">
      <c r="A6545" s="263">
        <v>43069</v>
      </c>
      <c r="B6545">
        <v>1.5291097389999999</v>
      </c>
      <c r="C6545">
        <v>181.94134070000001</v>
      </c>
      <c r="D6545">
        <v>17.62792658</v>
      </c>
      <c r="E6545">
        <v>0.760352154</v>
      </c>
      <c r="F6545" s="260">
        <v>133.42857142857099</v>
      </c>
      <c r="G6545" s="260">
        <v>118.142857142857</v>
      </c>
      <c r="H6545" s="260">
        <v>15.285714285714301</v>
      </c>
      <c r="I6545" s="260">
        <v>1377.1428571428601</v>
      </c>
      <c r="J6545" s="260">
        <v>1063.42857142857</v>
      </c>
      <c r="K6545" s="260">
        <v>5.8571428571428603</v>
      </c>
      <c r="L6545" s="260">
        <v>307.857142857143</v>
      </c>
      <c r="M6545" s="260">
        <v>13</v>
      </c>
      <c r="N6545" s="260">
        <v>3697.1428571428601</v>
      </c>
    </row>
    <row r="6546" spans="1:14" x14ac:dyDescent="0.25">
      <c r="A6546" s="263">
        <v>43070</v>
      </c>
      <c r="B6546">
        <v>1.449822567</v>
      </c>
      <c r="C6546">
        <v>167.31780889999999</v>
      </c>
      <c r="D6546">
        <v>17.053890039999999</v>
      </c>
      <c r="E6546">
        <v>0.69269969499999995</v>
      </c>
      <c r="F6546" s="260">
        <v>136.142857142857</v>
      </c>
      <c r="G6546" s="260">
        <v>116.71428571428601</v>
      </c>
      <c r="H6546" s="260">
        <v>19.428571428571399</v>
      </c>
      <c r="I6546" s="260">
        <v>1335.7142857142901</v>
      </c>
      <c r="J6546" s="260">
        <v>1010.14285714286</v>
      </c>
      <c r="K6546" s="260">
        <v>5.28571428571429</v>
      </c>
      <c r="L6546" s="260">
        <v>320.28571428571399</v>
      </c>
      <c r="M6546" s="260">
        <v>13</v>
      </c>
      <c r="N6546" s="260">
        <v>3665.7142857142899</v>
      </c>
    </row>
    <row r="6547" spans="1:14" x14ac:dyDescent="0.25">
      <c r="A6547" s="263">
        <v>43071</v>
      </c>
      <c r="B6547">
        <v>1.4469908819999999</v>
      </c>
      <c r="C6547">
        <v>161.8116158</v>
      </c>
      <c r="D6547">
        <v>17.35992169</v>
      </c>
      <c r="E6547">
        <v>0.68365941200000002</v>
      </c>
      <c r="F6547" s="260">
        <v>138.857142857143</v>
      </c>
      <c r="G6547" s="260">
        <v>115.28571428571399</v>
      </c>
      <c r="H6547" s="260">
        <v>23.571428571428601</v>
      </c>
      <c r="I6547" s="260">
        <v>1294.2857142857099</v>
      </c>
      <c r="J6547" s="260">
        <v>956.857142857143</v>
      </c>
      <c r="K6547" s="260">
        <v>4.71428571428571</v>
      </c>
      <c r="L6547" s="260">
        <v>332.71428571428601</v>
      </c>
      <c r="M6547" s="260">
        <v>13</v>
      </c>
      <c r="N6547" s="260">
        <v>3634.2857142857101</v>
      </c>
    </row>
    <row r="6548" spans="1:14" x14ac:dyDescent="0.25">
      <c r="A6548" s="263">
        <v>43072</v>
      </c>
      <c r="B6548">
        <v>1.458317621</v>
      </c>
      <c r="C6548">
        <v>157.8582992</v>
      </c>
      <c r="D6548">
        <v>17.837807810000001</v>
      </c>
      <c r="E6548">
        <v>0.68506429899999999</v>
      </c>
      <c r="F6548" s="260">
        <v>141.57142857142901</v>
      </c>
      <c r="G6548" s="260">
        <v>113.857142857143</v>
      </c>
      <c r="H6548" s="260">
        <v>27.714285714285701</v>
      </c>
      <c r="I6548" s="260">
        <v>1252.8571428571399</v>
      </c>
      <c r="J6548" s="260">
        <v>903.57142857142901</v>
      </c>
      <c r="K6548" s="260">
        <v>4.1428571428571397</v>
      </c>
      <c r="L6548" s="260">
        <v>345.142857142857</v>
      </c>
      <c r="M6548" s="260">
        <v>13</v>
      </c>
      <c r="N6548" s="260">
        <v>3602.8571428571399</v>
      </c>
    </row>
    <row r="6549" spans="1:14" x14ac:dyDescent="0.25">
      <c r="A6549" s="263">
        <v>43073</v>
      </c>
      <c r="B6549">
        <v>1.3620403409999999</v>
      </c>
      <c r="C6549">
        <v>142.5612601</v>
      </c>
      <c r="D6549">
        <v>16.97958405</v>
      </c>
      <c r="E6549">
        <v>0.60885651200000002</v>
      </c>
      <c r="F6549" s="260">
        <v>144.28571428571399</v>
      </c>
      <c r="G6549" s="260">
        <v>112.428571428571</v>
      </c>
      <c r="H6549" s="260">
        <v>31.8571428571429</v>
      </c>
      <c r="I6549" s="260">
        <v>1211.42857142857</v>
      </c>
      <c r="J6549" s="260">
        <v>850.28571428571399</v>
      </c>
      <c r="K6549" s="260">
        <v>3.5714285714285698</v>
      </c>
      <c r="L6549" s="260">
        <v>357.57142857142901</v>
      </c>
      <c r="M6549" s="260">
        <v>13</v>
      </c>
      <c r="N6549" s="260">
        <v>3571.4285714285702</v>
      </c>
    </row>
    <row r="6550" spans="1:14" x14ac:dyDescent="0.25">
      <c r="A6550" s="263">
        <v>43074</v>
      </c>
      <c r="B6550">
        <v>1.6140602799999999</v>
      </c>
      <c r="C6550">
        <v>163.1621256</v>
      </c>
      <c r="D6550">
        <v>20.4998568</v>
      </c>
      <c r="E6550">
        <v>0.78519665299999997</v>
      </c>
      <c r="F6550" s="260">
        <v>147</v>
      </c>
      <c r="G6550" s="260">
        <v>111</v>
      </c>
      <c r="H6550" s="260">
        <v>36</v>
      </c>
      <c r="I6550" s="260">
        <v>1170</v>
      </c>
      <c r="J6550" s="260">
        <v>797</v>
      </c>
      <c r="K6550" s="260">
        <v>3</v>
      </c>
      <c r="L6550" s="260">
        <v>370</v>
      </c>
      <c r="M6550" s="260">
        <v>13</v>
      </c>
      <c r="N6550" s="260">
        <v>3540</v>
      </c>
    </row>
    <row r="6551" spans="1:14" x14ac:dyDescent="0.25">
      <c r="A6551" s="263">
        <v>43075</v>
      </c>
      <c r="B6551">
        <v>1.9566941280000001</v>
      </c>
      <c r="C6551">
        <v>186.76723720000001</v>
      </c>
      <c r="D6551">
        <v>23.75270136</v>
      </c>
      <c r="E6551">
        <v>1.038298197</v>
      </c>
      <c r="F6551" s="260">
        <v>140.5</v>
      </c>
      <c r="G6551" s="260">
        <v>100.25</v>
      </c>
      <c r="H6551" s="260">
        <v>40.25</v>
      </c>
      <c r="I6551" s="260">
        <v>1104.75</v>
      </c>
      <c r="J6551" s="260">
        <v>722.375</v>
      </c>
      <c r="K6551" s="260">
        <v>3.25</v>
      </c>
      <c r="L6551" s="260">
        <v>379.125</v>
      </c>
      <c r="M6551" s="260">
        <v>14.875</v>
      </c>
      <c r="N6551" s="260">
        <v>3658.75</v>
      </c>
    </row>
    <row r="6552" spans="1:14" x14ac:dyDescent="0.25">
      <c r="A6552" s="263">
        <v>43076</v>
      </c>
      <c r="B6552">
        <v>2.9732689360000002</v>
      </c>
      <c r="C6552">
        <v>267.03760829999999</v>
      </c>
      <c r="D6552">
        <v>34.423318430000002</v>
      </c>
      <c r="E6552">
        <v>2.3552826759999999</v>
      </c>
      <c r="F6552" s="260">
        <v>134</v>
      </c>
      <c r="G6552" s="260">
        <v>89.5</v>
      </c>
      <c r="H6552" s="260">
        <v>44.5</v>
      </c>
      <c r="I6552" s="260">
        <v>1039.5</v>
      </c>
      <c r="J6552" s="260">
        <v>647.75</v>
      </c>
      <c r="K6552" s="260">
        <v>3.5</v>
      </c>
      <c r="L6552" s="260">
        <v>388.25</v>
      </c>
      <c r="M6552" s="260">
        <v>16.75</v>
      </c>
      <c r="N6552" s="260">
        <v>3777.5</v>
      </c>
    </row>
    <row r="6553" spans="1:14" x14ac:dyDescent="0.25">
      <c r="A6553" s="263">
        <v>43077</v>
      </c>
      <c r="B6553">
        <v>2.22853586</v>
      </c>
      <c r="C6553">
        <v>187.5874517</v>
      </c>
      <c r="D6553">
        <v>24.54955103</v>
      </c>
      <c r="E6553">
        <v>1.229192346</v>
      </c>
      <c r="F6553" s="260">
        <v>127.5</v>
      </c>
      <c r="G6553" s="260">
        <v>78.75</v>
      </c>
      <c r="H6553" s="260">
        <v>48.75</v>
      </c>
      <c r="I6553" s="260">
        <v>974.25</v>
      </c>
      <c r="J6553" s="260">
        <v>573.125</v>
      </c>
      <c r="K6553" s="260">
        <v>3.75</v>
      </c>
      <c r="L6553" s="260">
        <v>397.375</v>
      </c>
      <c r="M6553" s="260">
        <v>18.625</v>
      </c>
      <c r="N6553" s="260">
        <v>3896.25</v>
      </c>
    </row>
    <row r="6554" spans="1:14" x14ac:dyDescent="0.25">
      <c r="A6554" s="263">
        <v>43078</v>
      </c>
      <c r="B6554">
        <v>1.84342674</v>
      </c>
      <c r="C6554">
        <v>144.77831190000001</v>
      </c>
      <c r="D6554">
        <v>19.271920510000001</v>
      </c>
      <c r="E6554">
        <v>0.91950423699999995</v>
      </c>
      <c r="F6554" s="260">
        <v>121</v>
      </c>
      <c r="G6554" s="260">
        <v>68</v>
      </c>
      <c r="H6554" s="260">
        <v>53</v>
      </c>
      <c r="I6554" s="260">
        <v>909</v>
      </c>
      <c r="J6554" s="260">
        <v>498.5</v>
      </c>
      <c r="K6554" s="260">
        <v>4</v>
      </c>
      <c r="L6554" s="260">
        <v>406.5</v>
      </c>
      <c r="M6554" s="260">
        <v>20.5</v>
      </c>
      <c r="N6554" s="260">
        <v>4015</v>
      </c>
    </row>
    <row r="6555" spans="1:14" x14ac:dyDescent="0.25">
      <c r="A6555" s="263">
        <v>43079</v>
      </c>
      <c r="B6555">
        <v>1.6282187029999999</v>
      </c>
      <c r="C6555">
        <v>118.6971434</v>
      </c>
      <c r="D6555">
        <v>16.107641990000001</v>
      </c>
      <c r="E6555">
        <v>0.75619878500000004</v>
      </c>
      <c r="F6555" s="260">
        <v>114.5</v>
      </c>
      <c r="G6555" s="260">
        <v>57.25</v>
      </c>
      <c r="H6555" s="260">
        <v>57.25</v>
      </c>
      <c r="I6555" s="260">
        <v>843.75</v>
      </c>
      <c r="J6555" s="260">
        <v>423.875</v>
      </c>
      <c r="K6555" s="260">
        <v>4.25</v>
      </c>
      <c r="L6555" s="260">
        <v>415.625</v>
      </c>
      <c r="M6555" s="260">
        <v>22.375</v>
      </c>
      <c r="N6555" s="260">
        <v>4133.75</v>
      </c>
    </row>
    <row r="6556" spans="1:14" x14ac:dyDescent="0.25">
      <c r="A6556" s="263">
        <v>43080</v>
      </c>
      <c r="B6556">
        <v>1.5376047930000001</v>
      </c>
      <c r="C6556">
        <v>103.4229886</v>
      </c>
      <c r="D6556">
        <v>14.34769784</v>
      </c>
      <c r="E6556">
        <v>0.68705778399999995</v>
      </c>
      <c r="F6556" s="260">
        <v>108</v>
      </c>
      <c r="G6556" s="260">
        <v>46.5</v>
      </c>
      <c r="H6556" s="260">
        <v>61.5</v>
      </c>
      <c r="I6556" s="260">
        <v>778.5</v>
      </c>
      <c r="J6556" s="260">
        <v>349.25</v>
      </c>
      <c r="K6556" s="260">
        <v>4.5</v>
      </c>
      <c r="L6556" s="260">
        <v>424.75</v>
      </c>
      <c r="M6556" s="260">
        <v>24.25</v>
      </c>
      <c r="N6556" s="260">
        <v>4252.5</v>
      </c>
    </row>
    <row r="6557" spans="1:14" x14ac:dyDescent="0.25">
      <c r="A6557" s="263">
        <v>43081</v>
      </c>
      <c r="B6557">
        <v>1.46964436</v>
      </c>
      <c r="C6557">
        <v>90.566539759999998</v>
      </c>
      <c r="D6557">
        <v>12.88819318</v>
      </c>
      <c r="E6557">
        <v>0.63549085900000002</v>
      </c>
      <c r="F6557" s="260">
        <v>101.5</v>
      </c>
      <c r="G6557" s="260">
        <v>35.75</v>
      </c>
      <c r="H6557" s="260">
        <v>65.75</v>
      </c>
      <c r="I6557" s="260">
        <v>713.25</v>
      </c>
      <c r="J6557" s="260">
        <v>274.625</v>
      </c>
      <c r="K6557" s="260">
        <v>4.75</v>
      </c>
      <c r="L6557" s="260">
        <v>433.875</v>
      </c>
      <c r="M6557" s="260">
        <v>26.125</v>
      </c>
      <c r="N6557" s="260">
        <v>4371.25</v>
      </c>
    </row>
    <row r="6558" spans="1:14" x14ac:dyDescent="0.25">
      <c r="A6558" s="263">
        <v>43082</v>
      </c>
      <c r="B6558">
        <v>1.384693819</v>
      </c>
      <c r="C6558">
        <v>77.52512978</v>
      </c>
      <c r="D6558">
        <v>11.36556687</v>
      </c>
      <c r="E6558">
        <v>0.57441883500000002</v>
      </c>
      <c r="F6558" s="260">
        <v>95</v>
      </c>
      <c r="G6558" s="260">
        <v>25</v>
      </c>
      <c r="H6558" s="260">
        <v>70</v>
      </c>
      <c r="I6558" s="260">
        <v>648</v>
      </c>
      <c r="J6558" s="260">
        <v>200</v>
      </c>
      <c r="K6558" s="260">
        <v>5</v>
      </c>
      <c r="L6558" s="260">
        <v>443</v>
      </c>
      <c r="M6558" s="260">
        <v>28</v>
      </c>
      <c r="N6558" s="260">
        <v>4490</v>
      </c>
    </row>
    <row r="6559" spans="1:14" x14ac:dyDescent="0.25">
      <c r="A6559" s="263">
        <v>43083</v>
      </c>
      <c r="B6559">
        <v>1.313901701</v>
      </c>
      <c r="C6559">
        <v>80.924331969999997</v>
      </c>
      <c r="D6559">
        <v>10.9250551</v>
      </c>
      <c r="E6559">
        <v>0.52452738899999996</v>
      </c>
      <c r="F6559" s="260">
        <v>96.238095238095198</v>
      </c>
      <c r="G6559" s="260">
        <v>26.8571428571429</v>
      </c>
      <c r="H6559" s="260">
        <v>69.380952380952394</v>
      </c>
      <c r="I6559" s="260">
        <v>712.857142857143</v>
      </c>
      <c r="J6559" s="260">
        <v>272.857142857143</v>
      </c>
      <c r="K6559" s="260">
        <v>5.1428571428571397</v>
      </c>
      <c r="L6559" s="260">
        <v>434.857142857143</v>
      </c>
      <c r="M6559" s="260">
        <v>27</v>
      </c>
      <c r="N6559" s="260">
        <v>4489.9655172413804</v>
      </c>
    </row>
    <row r="6560" spans="1:14" x14ac:dyDescent="0.25">
      <c r="A6560" s="263">
        <v>43084</v>
      </c>
      <c r="B6560">
        <v>1.353545287</v>
      </c>
      <c r="C6560">
        <v>90.950818119999994</v>
      </c>
      <c r="D6560">
        <v>11.399481059999999</v>
      </c>
      <c r="E6560">
        <v>0.54527028600000005</v>
      </c>
      <c r="F6560" s="260">
        <v>97.476190476190496</v>
      </c>
      <c r="G6560" s="260">
        <v>28.714285714285701</v>
      </c>
      <c r="H6560" s="260">
        <v>68.761904761904802</v>
      </c>
      <c r="I6560" s="260">
        <v>777.71428571428601</v>
      </c>
      <c r="J6560" s="260">
        <v>345.71428571428601</v>
      </c>
      <c r="K6560" s="260">
        <v>5.28571428571429</v>
      </c>
      <c r="L6560" s="260">
        <v>426.71428571428601</v>
      </c>
      <c r="M6560" s="260">
        <v>26</v>
      </c>
      <c r="N6560" s="260">
        <v>4489.93103448276</v>
      </c>
    </row>
    <row r="6561" spans="1:14" x14ac:dyDescent="0.25">
      <c r="A6561" s="263">
        <v>43085</v>
      </c>
      <c r="B6561">
        <v>1.2119610519999999</v>
      </c>
      <c r="C6561">
        <v>88.228548430000004</v>
      </c>
      <c r="D6561">
        <v>10.33671193</v>
      </c>
      <c r="E6561">
        <v>0.45364535099999997</v>
      </c>
      <c r="F6561" s="260">
        <v>98.714285714285694</v>
      </c>
      <c r="G6561" s="260">
        <v>30.571428571428601</v>
      </c>
      <c r="H6561" s="260">
        <v>68.142857142857096</v>
      </c>
      <c r="I6561" s="260">
        <v>842.57142857142901</v>
      </c>
      <c r="J6561" s="260">
        <v>418.57142857142901</v>
      </c>
      <c r="K6561" s="260">
        <v>5.4285714285714297</v>
      </c>
      <c r="L6561" s="260">
        <v>418.57142857142901</v>
      </c>
      <c r="M6561" s="260">
        <v>25</v>
      </c>
      <c r="N6561" s="260">
        <v>4489.8965517241404</v>
      </c>
    </row>
    <row r="6562" spans="1:14" x14ac:dyDescent="0.25">
      <c r="A6562" s="263">
        <v>43086</v>
      </c>
      <c r="B6562">
        <v>1.2091293670000001</v>
      </c>
      <c r="C6562">
        <v>94.79795335</v>
      </c>
      <c r="D6562">
        <v>10.441903030000001</v>
      </c>
      <c r="E6562">
        <v>0.448289981</v>
      </c>
      <c r="F6562" s="260">
        <v>99.952380952380906</v>
      </c>
      <c r="G6562" s="260">
        <v>32.428571428571402</v>
      </c>
      <c r="H6562" s="260">
        <v>67.523809523809504</v>
      </c>
      <c r="I6562" s="260">
        <v>907.42857142857099</v>
      </c>
      <c r="J6562" s="260">
        <v>491.42857142857099</v>
      </c>
      <c r="K6562" s="260">
        <v>5.5714285714285703</v>
      </c>
      <c r="L6562" s="260">
        <v>410.42857142857099</v>
      </c>
      <c r="M6562" s="260">
        <v>24</v>
      </c>
      <c r="N6562" s="260">
        <v>4489.8620689655199</v>
      </c>
    </row>
    <row r="6563" spans="1:14" x14ac:dyDescent="0.25">
      <c r="A6563" s="263">
        <v>43087</v>
      </c>
      <c r="B6563">
        <v>1.1666540969999999</v>
      </c>
      <c r="C6563">
        <v>98.00534408</v>
      </c>
      <c r="D6563">
        <v>10.19989011</v>
      </c>
      <c r="E6563">
        <v>0.41970840100000001</v>
      </c>
      <c r="F6563" s="260">
        <v>101.19047619047601</v>
      </c>
      <c r="G6563" s="260">
        <v>34.285714285714299</v>
      </c>
      <c r="H6563" s="260">
        <v>66.904761904761898</v>
      </c>
      <c r="I6563" s="260">
        <v>972.28571428571399</v>
      </c>
      <c r="J6563" s="260">
        <v>564.28571428571399</v>
      </c>
      <c r="K6563" s="260">
        <v>5.71428571428571</v>
      </c>
      <c r="L6563" s="260">
        <v>402.28571428571399</v>
      </c>
      <c r="M6563" s="260">
        <v>23</v>
      </c>
      <c r="N6563" s="260">
        <v>4489.8275862069004</v>
      </c>
    </row>
    <row r="6564" spans="1:14" x14ac:dyDescent="0.25">
      <c r="A6564" s="263">
        <v>43088</v>
      </c>
      <c r="B6564">
        <v>1.172317466</v>
      </c>
      <c r="C6564">
        <v>105.0503633</v>
      </c>
      <c r="D6564">
        <v>10.374808610000001</v>
      </c>
      <c r="E6564">
        <v>0.41956780700000001</v>
      </c>
      <c r="F6564" s="260">
        <v>102.428571428571</v>
      </c>
      <c r="G6564" s="260">
        <v>36.142857142857103</v>
      </c>
      <c r="H6564" s="260">
        <v>66.285714285714306</v>
      </c>
      <c r="I6564" s="260">
        <v>1037.1428571428601</v>
      </c>
      <c r="J6564" s="260">
        <v>637.142857142857</v>
      </c>
      <c r="K6564" s="260">
        <v>5.8571428571428603</v>
      </c>
      <c r="L6564" s="260">
        <v>394.142857142857</v>
      </c>
      <c r="M6564" s="260">
        <v>22</v>
      </c>
      <c r="N6564" s="260">
        <v>4489.7931034482799</v>
      </c>
    </row>
    <row r="6565" spans="1:14" x14ac:dyDescent="0.25">
      <c r="A6565" s="263">
        <v>43089</v>
      </c>
      <c r="B6565">
        <v>1.1581590429999999</v>
      </c>
      <c r="C6565">
        <v>110.27156530000001</v>
      </c>
      <c r="D6565">
        <v>10.37339892</v>
      </c>
      <c r="E6565">
        <v>0.40802830200000001</v>
      </c>
      <c r="F6565" s="260">
        <v>103.666666666667</v>
      </c>
      <c r="G6565" s="260">
        <v>38</v>
      </c>
      <c r="H6565" s="260">
        <v>65.6666666666667</v>
      </c>
      <c r="I6565" s="260">
        <v>1102</v>
      </c>
      <c r="J6565" s="260">
        <v>710</v>
      </c>
      <c r="K6565" s="260">
        <v>6</v>
      </c>
      <c r="L6565" s="260">
        <v>386</v>
      </c>
      <c r="M6565" s="260">
        <v>21</v>
      </c>
      <c r="N6565" s="260">
        <v>4489.7586206896503</v>
      </c>
    </row>
    <row r="6566" spans="1:14" x14ac:dyDescent="0.25">
      <c r="A6566" s="263">
        <v>43090</v>
      </c>
      <c r="B6566">
        <v>1.0958619789999999</v>
      </c>
      <c r="C6566">
        <v>110.48092219999999</v>
      </c>
      <c r="D6566">
        <v>9.9326424949999996</v>
      </c>
      <c r="E6566">
        <v>0.369837788</v>
      </c>
      <c r="F6566" s="260">
        <v>104.904761904762</v>
      </c>
      <c r="G6566" s="260">
        <v>39.857142857142897</v>
      </c>
      <c r="H6566" s="260">
        <v>65.047619047619094</v>
      </c>
      <c r="I6566" s="260">
        <v>1166.8571428571399</v>
      </c>
      <c r="J6566" s="260">
        <v>782.857142857143</v>
      </c>
      <c r="K6566" s="260">
        <v>6.1428571428571397</v>
      </c>
      <c r="L6566" s="260">
        <v>377.857142857143</v>
      </c>
      <c r="M6566" s="260">
        <v>20</v>
      </c>
      <c r="N6566" s="260">
        <v>4489.7241379310299</v>
      </c>
    </row>
    <row r="6567" spans="1:14" x14ac:dyDescent="0.25">
      <c r="A6567" s="263">
        <v>43091</v>
      </c>
      <c r="B6567">
        <v>0.93445595100000001</v>
      </c>
      <c r="C6567">
        <v>99.444909100000004</v>
      </c>
      <c r="D6567">
        <v>8.5696552379999993</v>
      </c>
      <c r="E6567">
        <v>0.28810379400000002</v>
      </c>
      <c r="F6567" s="260">
        <v>106.142857142857</v>
      </c>
      <c r="G6567" s="260">
        <v>41.714285714285701</v>
      </c>
      <c r="H6567" s="260">
        <v>64.428571428571402</v>
      </c>
      <c r="I6567" s="260">
        <v>1231.7142857142901</v>
      </c>
      <c r="J6567" s="260">
        <v>855.71428571428601</v>
      </c>
      <c r="K6567" s="260">
        <v>6.28571428571429</v>
      </c>
      <c r="L6567" s="260">
        <v>369.71428571428601</v>
      </c>
      <c r="M6567" s="260">
        <v>19</v>
      </c>
      <c r="N6567" s="260">
        <v>4489.6896551724103</v>
      </c>
    </row>
    <row r="6568" spans="1:14" x14ac:dyDescent="0.25">
      <c r="A6568" s="263">
        <v>43092</v>
      </c>
      <c r="B6568">
        <v>35.679227230000002</v>
      </c>
      <c r="C6568">
        <v>3996.9215960000001</v>
      </c>
      <c r="D6568">
        <v>331.0216762</v>
      </c>
      <c r="E6568">
        <v>357.36033930000002</v>
      </c>
      <c r="F6568" s="260">
        <v>107.380952380952</v>
      </c>
      <c r="G6568" s="260">
        <v>43.571428571428598</v>
      </c>
      <c r="H6568" s="260">
        <v>63.809523809523803</v>
      </c>
      <c r="I6568" s="260">
        <v>1296.57142857143</v>
      </c>
      <c r="J6568" s="260">
        <v>928.57142857142901</v>
      </c>
      <c r="K6568" s="260">
        <v>6.4285714285714297</v>
      </c>
      <c r="L6568" s="260">
        <v>361.57142857142901</v>
      </c>
      <c r="M6568" s="260">
        <v>18</v>
      </c>
      <c r="N6568" s="260">
        <v>4489.6551724137898</v>
      </c>
    </row>
    <row r="6569" spans="1:14" x14ac:dyDescent="0.25">
      <c r="A6569" s="263">
        <v>43093</v>
      </c>
      <c r="B6569">
        <v>33.980216409999997</v>
      </c>
      <c r="C6569">
        <v>3997.0054789999999</v>
      </c>
      <c r="D6569">
        <v>318.89365149999998</v>
      </c>
      <c r="E6569">
        <v>318.16312599999998</v>
      </c>
      <c r="F6569" s="260">
        <v>108.619047619048</v>
      </c>
      <c r="G6569" s="260">
        <v>45.428571428571402</v>
      </c>
      <c r="H6569" s="260">
        <v>63.190476190476197</v>
      </c>
      <c r="I6569" s="260">
        <v>1361.42857142857</v>
      </c>
      <c r="J6569" s="260">
        <v>1001.42857142857</v>
      </c>
      <c r="K6569" s="260">
        <v>6.5714285714285703</v>
      </c>
      <c r="L6569" s="260">
        <v>353.42857142857099</v>
      </c>
      <c r="M6569" s="260">
        <v>17</v>
      </c>
      <c r="N6569" s="260">
        <v>4489.6206896551703</v>
      </c>
    </row>
    <row r="6570" spans="1:14" x14ac:dyDescent="0.25">
      <c r="A6570" s="263">
        <v>43094</v>
      </c>
      <c r="B6570">
        <v>8.5233709500000003</v>
      </c>
      <c r="C6570">
        <v>1050.3442560000001</v>
      </c>
      <c r="D6570">
        <v>80.900914760000006</v>
      </c>
      <c r="E6570">
        <v>17.782965140000002</v>
      </c>
      <c r="F6570" s="260">
        <v>109.857142857143</v>
      </c>
      <c r="G6570" s="260">
        <v>47.285714285714299</v>
      </c>
      <c r="H6570" s="260">
        <v>62.571428571428598</v>
      </c>
      <c r="I6570" s="260">
        <v>1426.2857142857099</v>
      </c>
      <c r="J6570" s="260">
        <v>1074.2857142857099</v>
      </c>
      <c r="K6570" s="260">
        <v>6.71428571428571</v>
      </c>
      <c r="L6570" s="260">
        <v>345.28571428571399</v>
      </c>
      <c r="M6570" s="260">
        <v>16</v>
      </c>
      <c r="N6570" s="260">
        <v>4489.5862068965498</v>
      </c>
    </row>
    <row r="6571" spans="1:14" x14ac:dyDescent="0.25">
      <c r="A6571" s="263">
        <v>43095</v>
      </c>
      <c r="B6571">
        <v>4.7572302979999996</v>
      </c>
      <c r="C6571">
        <v>612.8965422</v>
      </c>
      <c r="D6571">
        <v>45.662886659999998</v>
      </c>
      <c r="E6571">
        <v>4.7963316059999999</v>
      </c>
      <c r="F6571" s="260">
        <v>111.095238095238</v>
      </c>
      <c r="G6571" s="260">
        <v>49.142857142857103</v>
      </c>
      <c r="H6571" s="260">
        <v>61.952380952380899</v>
      </c>
      <c r="I6571" s="260">
        <v>1491.1428571428601</v>
      </c>
      <c r="J6571" s="260">
        <v>1147.1428571428601</v>
      </c>
      <c r="K6571" s="260">
        <v>6.8571428571428603</v>
      </c>
      <c r="L6571" s="260">
        <v>337.142857142857</v>
      </c>
      <c r="M6571" s="260">
        <v>15</v>
      </c>
      <c r="N6571" s="260">
        <v>4489.5517241379303</v>
      </c>
    </row>
    <row r="6572" spans="1:14" x14ac:dyDescent="0.25">
      <c r="A6572" s="263">
        <v>43096</v>
      </c>
      <c r="B6572">
        <v>2.7552292139999999</v>
      </c>
      <c r="C6572">
        <v>370.40860720000001</v>
      </c>
      <c r="D6572">
        <v>26.741152660000001</v>
      </c>
      <c r="E6572">
        <v>1.6588805790000001</v>
      </c>
      <c r="F6572" s="260">
        <v>112.333333333333</v>
      </c>
      <c r="G6572" s="260">
        <v>51</v>
      </c>
      <c r="H6572" s="260">
        <v>61.3333333333333</v>
      </c>
      <c r="I6572" s="260">
        <v>1556</v>
      </c>
      <c r="J6572" s="260">
        <v>1220</v>
      </c>
      <c r="K6572" s="260">
        <v>7</v>
      </c>
      <c r="L6572" s="260">
        <v>329</v>
      </c>
      <c r="M6572" s="260">
        <v>14</v>
      </c>
      <c r="N6572" s="260">
        <v>4489.5172413793098</v>
      </c>
    </row>
    <row r="6573" spans="1:14" x14ac:dyDescent="0.25">
      <c r="A6573" s="263">
        <v>43097</v>
      </c>
      <c r="B6573">
        <v>2.1265952100000001</v>
      </c>
      <c r="C6573">
        <v>297.81276789999998</v>
      </c>
      <c r="D6573">
        <v>20.867367399999999</v>
      </c>
      <c r="E6573">
        <v>0.95494763100000002</v>
      </c>
      <c r="F6573" s="260">
        <v>113.571428571429</v>
      </c>
      <c r="G6573" s="260">
        <v>52.857142857142897</v>
      </c>
      <c r="H6573" s="260">
        <v>60.714285714285701</v>
      </c>
      <c r="I6573" s="260">
        <v>1620.8571428571399</v>
      </c>
      <c r="J6573" s="260">
        <v>1292.8571428571399</v>
      </c>
      <c r="K6573" s="260">
        <v>7.1428571428571397</v>
      </c>
      <c r="L6573" s="260">
        <v>320.857142857143</v>
      </c>
      <c r="M6573" s="260">
        <v>13</v>
      </c>
      <c r="N6573" s="260">
        <v>4489.4827586206902</v>
      </c>
    </row>
    <row r="6574" spans="1:14" x14ac:dyDescent="0.25">
      <c r="A6574" s="263">
        <v>43098</v>
      </c>
      <c r="B6574">
        <v>1.99350603</v>
      </c>
      <c r="C6574">
        <v>290.34560970000001</v>
      </c>
      <c r="D6574">
        <v>19.774668500000001</v>
      </c>
      <c r="E6574">
        <v>0.86116028499999997</v>
      </c>
      <c r="F6574" s="260">
        <v>114.80952380952399</v>
      </c>
      <c r="G6574" s="260">
        <v>54.714285714285701</v>
      </c>
      <c r="H6574" s="260">
        <v>60.095238095238102</v>
      </c>
      <c r="I6574" s="260">
        <v>1685.7142857142901</v>
      </c>
      <c r="J6574" s="260">
        <v>1365.7142857142901</v>
      </c>
      <c r="K6574" s="260">
        <v>7.28571428571429</v>
      </c>
      <c r="L6574" s="260">
        <v>312.71428571428601</v>
      </c>
      <c r="M6574" s="260">
        <v>12</v>
      </c>
      <c r="N6574" s="260">
        <v>4489.4482758620697</v>
      </c>
    </row>
    <row r="6575" spans="1:14" x14ac:dyDescent="0.25">
      <c r="A6575" s="263">
        <v>43099</v>
      </c>
      <c r="B6575">
        <v>1.874575272</v>
      </c>
      <c r="C6575">
        <v>283.5283316</v>
      </c>
      <c r="D6575">
        <v>18.795455740000001</v>
      </c>
      <c r="E6575">
        <v>0.77953684199999995</v>
      </c>
      <c r="F6575" s="260">
        <v>116.04761904761899</v>
      </c>
      <c r="G6575" s="260">
        <v>56.571428571428598</v>
      </c>
      <c r="H6575" s="260">
        <v>59.476190476190503</v>
      </c>
      <c r="I6575" s="260">
        <v>1750.57142857143</v>
      </c>
      <c r="J6575" s="260">
        <v>1438.57142857143</v>
      </c>
      <c r="K6575" s="260">
        <v>7.4285714285714297</v>
      </c>
      <c r="L6575" s="260">
        <v>304.57142857142901</v>
      </c>
      <c r="M6575" s="260">
        <v>11</v>
      </c>
      <c r="N6575" s="260">
        <v>4489.4137931034502</v>
      </c>
    </row>
    <row r="6576" spans="1:14" x14ac:dyDescent="0.25">
      <c r="A6576" s="263">
        <v>43100</v>
      </c>
      <c r="B6576">
        <v>1.6905157669999999</v>
      </c>
      <c r="C6576">
        <v>265.16251790000001</v>
      </c>
      <c r="D6576">
        <v>17.130817369999999</v>
      </c>
      <c r="E6576">
        <v>0.66283393700000004</v>
      </c>
      <c r="F6576" s="260">
        <v>117.28571428571399</v>
      </c>
      <c r="G6576" s="260">
        <v>58.428571428571402</v>
      </c>
      <c r="H6576" s="260">
        <v>58.857142857142897</v>
      </c>
      <c r="I6576" s="260">
        <v>1815.42857142857</v>
      </c>
      <c r="J6576" s="260">
        <v>1511.42857142857</v>
      </c>
      <c r="K6576" s="260">
        <v>7.5714285714285703</v>
      </c>
      <c r="L6576" s="260">
        <v>296.42857142857099</v>
      </c>
      <c r="M6576" s="260">
        <v>10</v>
      </c>
      <c r="N6576" s="260">
        <v>4489.3793103448297</v>
      </c>
    </row>
    <row r="6577" spans="1:14" x14ac:dyDescent="0.25">
      <c r="A6577" s="263">
        <v>43101</v>
      </c>
      <c r="B6577">
        <v>1.5092879459999999</v>
      </c>
      <c r="C6577">
        <v>245.1939175</v>
      </c>
      <c r="D6577">
        <v>15.455798529999999</v>
      </c>
      <c r="E6577">
        <v>0.554443142</v>
      </c>
      <c r="F6577" s="260">
        <v>118.52380952381</v>
      </c>
      <c r="G6577" s="260">
        <v>60.285714285714299</v>
      </c>
      <c r="H6577" s="260">
        <v>58.238095238095198</v>
      </c>
      <c r="I6577" s="260">
        <v>1880.2857142857099</v>
      </c>
      <c r="J6577" s="260">
        <v>1584.2857142857099</v>
      </c>
      <c r="K6577" s="260">
        <v>7.71428571428571</v>
      </c>
      <c r="L6577" s="260">
        <v>288.28571428571399</v>
      </c>
      <c r="M6577" s="260">
        <v>9</v>
      </c>
      <c r="N6577" s="260">
        <v>4489.3448275862102</v>
      </c>
    </row>
    <row r="6578" spans="1:14" x14ac:dyDescent="0.25">
      <c r="A6578" s="263">
        <v>43102</v>
      </c>
      <c r="B6578">
        <v>1.319565071</v>
      </c>
      <c r="C6578">
        <v>221.76655830000001</v>
      </c>
      <c r="D6578">
        <v>13.654105319999999</v>
      </c>
      <c r="E6578">
        <v>0.44856347200000002</v>
      </c>
      <c r="F6578" s="260">
        <v>119.761904761905</v>
      </c>
      <c r="G6578" s="260">
        <v>62.142857142857103</v>
      </c>
      <c r="H6578" s="260">
        <v>57.619047619047599</v>
      </c>
      <c r="I6578" s="260">
        <v>1945.1428571428601</v>
      </c>
      <c r="J6578" s="260">
        <v>1657.1428571428601</v>
      </c>
      <c r="K6578" s="260">
        <v>7.8571428571428603</v>
      </c>
      <c r="L6578" s="260">
        <v>280.142857142857</v>
      </c>
      <c r="M6578" s="260">
        <v>8</v>
      </c>
      <c r="N6578" s="260">
        <v>4489.3103448275897</v>
      </c>
    </row>
    <row r="6579" spans="1:14" x14ac:dyDescent="0.25">
      <c r="A6579" s="263">
        <v>43103</v>
      </c>
      <c r="B6579">
        <v>1.1015253490000001</v>
      </c>
      <c r="C6579">
        <v>191.29529819999999</v>
      </c>
      <c r="D6579">
        <v>11.515786609999999</v>
      </c>
      <c r="E6579">
        <v>0.33500163799999999</v>
      </c>
      <c r="F6579" s="260">
        <v>121</v>
      </c>
      <c r="G6579" s="260">
        <v>64</v>
      </c>
      <c r="H6579" s="260">
        <v>57</v>
      </c>
      <c r="I6579" s="260">
        <v>2010</v>
      </c>
      <c r="J6579" s="260">
        <v>1730</v>
      </c>
      <c r="K6579" s="260">
        <v>8</v>
      </c>
      <c r="L6579" s="260">
        <v>272</v>
      </c>
      <c r="M6579" s="260">
        <v>7</v>
      </c>
      <c r="N6579" s="260">
        <v>4489.2758620689701</v>
      </c>
    </row>
    <row r="6580" spans="1:14" x14ac:dyDescent="0.25">
      <c r="A6580" s="263">
        <v>43104</v>
      </c>
      <c r="B6580">
        <v>0.98542627599999999</v>
      </c>
      <c r="C6580">
        <v>160.80974309999999</v>
      </c>
      <c r="D6580">
        <v>9.6634842330000001</v>
      </c>
      <c r="E6580">
        <v>0.27792225999999998</v>
      </c>
      <c r="F6580" s="260">
        <v>113.5</v>
      </c>
      <c r="G6580" s="260">
        <v>59.125</v>
      </c>
      <c r="H6580" s="260">
        <v>54.375</v>
      </c>
      <c r="I6580" s="260">
        <v>1888.75</v>
      </c>
      <c r="J6580" s="260">
        <v>1609.125</v>
      </c>
      <c r="K6580" s="260">
        <v>8.375</v>
      </c>
      <c r="L6580" s="260">
        <v>271.25</v>
      </c>
      <c r="M6580" s="260">
        <v>8.875</v>
      </c>
      <c r="N6580" s="260">
        <v>4489.2413793103497</v>
      </c>
    </row>
    <row r="6581" spans="1:14" x14ac:dyDescent="0.25">
      <c r="A6581" s="263">
        <v>43105</v>
      </c>
      <c r="B6581">
        <v>0.96560448300000001</v>
      </c>
      <c r="C6581">
        <v>147.45939179999999</v>
      </c>
      <c r="D6581">
        <v>8.8433920970000006</v>
      </c>
      <c r="E6581">
        <v>0.268962058</v>
      </c>
      <c r="F6581" s="260">
        <v>106</v>
      </c>
      <c r="G6581" s="260">
        <v>54.25</v>
      </c>
      <c r="H6581" s="260">
        <v>51.75</v>
      </c>
      <c r="I6581" s="260">
        <v>1767.5</v>
      </c>
      <c r="J6581" s="260">
        <v>1488.25</v>
      </c>
      <c r="K6581" s="260">
        <v>8.75</v>
      </c>
      <c r="L6581" s="260">
        <v>270.5</v>
      </c>
      <c r="M6581" s="260">
        <v>10.75</v>
      </c>
      <c r="N6581" s="260">
        <v>4489.2068965517201</v>
      </c>
    </row>
    <row r="6582" spans="1:14" x14ac:dyDescent="0.25">
      <c r="A6582" s="263">
        <v>43106</v>
      </c>
      <c r="B6582">
        <v>0.98542627599999999</v>
      </c>
      <c r="C6582">
        <v>140.16309179999999</v>
      </c>
      <c r="D6582">
        <v>8.3863717789999992</v>
      </c>
      <c r="E6582">
        <v>0.27404121199999998</v>
      </c>
      <c r="F6582" s="260">
        <v>98.5</v>
      </c>
      <c r="G6582" s="260">
        <v>49.375</v>
      </c>
      <c r="H6582" s="260">
        <v>49.125</v>
      </c>
      <c r="I6582" s="260">
        <v>1646.25</v>
      </c>
      <c r="J6582" s="260">
        <v>1367.375</v>
      </c>
      <c r="K6582" s="260">
        <v>9.125</v>
      </c>
      <c r="L6582" s="260">
        <v>269.75</v>
      </c>
      <c r="M6582" s="260">
        <v>12.625</v>
      </c>
      <c r="N6582" s="260">
        <v>4489.1724137930996</v>
      </c>
    </row>
    <row r="6583" spans="1:14" x14ac:dyDescent="0.25">
      <c r="A6583" s="263">
        <v>43107</v>
      </c>
      <c r="B6583">
        <v>0.86649551899999999</v>
      </c>
      <c r="C6583">
        <v>114.16944959999999</v>
      </c>
      <c r="D6583">
        <v>6.8127343690000002</v>
      </c>
      <c r="E6583">
        <v>0.23101182000000001</v>
      </c>
      <c r="F6583" s="260">
        <v>91</v>
      </c>
      <c r="G6583" s="260">
        <v>44.5</v>
      </c>
      <c r="H6583" s="260">
        <v>46.5</v>
      </c>
      <c r="I6583" s="260">
        <v>1525</v>
      </c>
      <c r="J6583" s="260">
        <v>1246.5</v>
      </c>
      <c r="K6583" s="260">
        <v>9.5</v>
      </c>
      <c r="L6583" s="260">
        <v>269</v>
      </c>
      <c r="M6583" s="260">
        <v>14.5</v>
      </c>
      <c r="N6583" s="260">
        <v>4489.1379310344801</v>
      </c>
    </row>
    <row r="6584" spans="1:14" x14ac:dyDescent="0.25">
      <c r="A6584" s="263">
        <v>43108</v>
      </c>
      <c r="B6584">
        <v>0.85800046399999996</v>
      </c>
      <c r="C6584">
        <v>104.0617283</v>
      </c>
      <c r="D6584">
        <v>6.1899585469999998</v>
      </c>
      <c r="E6584">
        <v>0.22648011700000001</v>
      </c>
      <c r="F6584" s="260">
        <v>83.5</v>
      </c>
      <c r="G6584" s="260">
        <v>39.625</v>
      </c>
      <c r="H6584" s="260">
        <v>43.875</v>
      </c>
      <c r="I6584" s="260">
        <v>1403.75</v>
      </c>
      <c r="J6584" s="260">
        <v>1125.625</v>
      </c>
      <c r="K6584" s="260">
        <v>9.875</v>
      </c>
      <c r="L6584" s="260">
        <v>268.25</v>
      </c>
      <c r="M6584" s="260">
        <v>16.375</v>
      </c>
      <c r="N6584" s="260">
        <v>4489.1034482758596</v>
      </c>
    </row>
    <row r="6585" spans="1:14" x14ac:dyDescent="0.25">
      <c r="A6585" s="263">
        <v>43109</v>
      </c>
      <c r="B6585">
        <v>0.95427774399999998</v>
      </c>
      <c r="C6585">
        <v>105.7416083</v>
      </c>
      <c r="D6585">
        <v>6.2661693779999998</v>
      </c>
      <c r="E6585">
        <v>0.25749766400000001</v>
      </c>
      <c r="F6585" s="260">
        <v>76</v>
      </c>
      <c r="G6585" s="260">
        <v>34.75</v>
      </c>
      <c r="H6585" s="260">
        <v>41.25</v>
      </c>
      <c r="I6585" s="260">
        <v>1282.5</v>
      </c>
      <c r="J6585" s="260">
        <v>1004.75</v>
      </c>
      <c r="K6585" s="260">
        <v>10.25</v>
      </c>
      <c r="L6585" s="260">
        <v>267.5</v>
      </c>
      <c r="M6585" s="260">
        <v>18.25</v>
      </c>
      <c r="N6585" s="260">
        <v>4489.06896551724</v>
      </c>
    </row>
    <row r="6586" spans="1:14" x14ac:dyDescent="0.25">
      <c r="A6586" s="263">
        <v>43110</v>
      </c>
      <c r="B6586">
        <v>1.387525503</v>
      </c>
      <c r="C6586">
        <v>139.21320879999999</v>
      </c>
      <c r="D6586">
        <v>8.211930937</v>
      </c>
      <c r="E6586">
        <v>0.45971718299999997</v>
      </c>
      <c r="F6586" s="260">
        <v>68.5</v>
      </c>
      <c r="G6586" s="260">
        <v>29.875</v>
      </c>
      <c r="H6586" s="260">
        <v>38.625</v>
      </c>
      <c r="I6586" s="260">
        <v>1161.25</v>
      </c>
      <c r="J6586" s="260">
        <v>883.875</v>
      </c>
      <c r="K6586" s="260">
        <v>10.625</v>
      </c>
      <c r="L6586" s="260">
        <v>266.75</v>
      </c>
      <c r="M6586" s="260">
        <v>20.125</v>
      </c>
      <c r="N6586" s="260">
        <v>4489.0344827586196</v>
      </c>
    </row>
    <row r="6587" spans="1:14" x14ac:dyDescent="0.25">
      <c r="A6587" s="263">
        <v>43111</v>
      </c>
      <c r="B6587">
        <v>3.5962395699999998</v>
      </c>
      <c r="C6587">
        <v>323.14370280000003</v>
      </c>
      <c r="D6587">
        <v>18.953621030000001</v>
      </c>
      <c r="E6587">
        <v>2.5887564830000001</v>
      </c>
      <c r="F6587" s="260">
        <v>61</v>
      </c>
      <c r="G6587" s="260">
        <v>25</v>
      </c>
      <c r="H6587" s="260">
        <v>36</v>
      </c>
      <c r="I6587" s="260">
        <v>1040</v>
      </c>
      <c r="J6587" s="260">
        <v>763</v>
      </c>
      <c r="K6587" s="260">
        <v>11</v>
      </c>
      <c r="L6587" s="260">
        <v>266</v>
      </c>
      <c r="M6587" s="260">
        <v>22</v>
      </c>
      <c r="N6587" s="260">
        <v>4489</v>
      </c>
    </row>
    <row r="6588" spans="1:14" x14ac:dyDescent="0.25">
      <c r="A6588" s="263">
        <v>43112</v>
      </c>
      <c r="B6588">
        <v>15.064562609999999</v>
      </c>
      <c r="C6588">
        <v>1634.4103520000001</v>
      </c>
      <c r="D6588">
        <v>97.990245200000004</v>
      </c>
      <c r="E6588">
        <v>55.058221779999997</v>
      </c>
      <c r="F6588" s="260">
        <v>75.285714285714306</v>
      </c>
      <c r="G6588" s="260">
        <v>40.714285714285701</v>
      </c>
      <c r="H6588" s="260">
        <v>34.571428571428598</v>
      </c>
      <c r="I6588" s="260">
        <v>1255.7142857142901</v>
      </c>
      <c r="J6588" s="260">
        <v>942.57142857142901</v>
      </c>
      <c r="K6588" s="260">
        <v>14</v>
      </c>
      <c r="L6588" s="260">
        <v>299.142857142857</v>
      </c>
      <c r="M6588" s="260">
        <v>20.714285714285701</v>
      </c>
      <c r="N6588" s="260">
        <v>4694.5714285714303</v>
      </c>
    </row>
    <row r="6589" spans="1:14" x14ac:dyDescent="0.25">
      <c r="A6589" s="263">
        <v>43113</v>
      </c>
      <c r="B6589">
        <v>33.697047939999997</v>
      </c>
      <c r="C6589">
        <v>4283.9538430000002</v>
      </c>
      <c r="D6589">
        <v>260.78049119999997</v>
      </c>
      <c r="E6589">
        <v>296.37360510000002</v>
      </c>
      <c r="F6589" s="260">
        <v>89.571428571428598</v>
      </c>
      <c r="G6589" s="260">
        <v>56.428571428571402</v>
      </c>
      <c r="H6589" s="260">
        <v>33.142857142857103</v>
      </c>
      <c r="I6589" s="260">
        <v>1471.42857142857</v>
      </c>
      <c r="J6589" s="260">
        <v>1122.1428571428601</v>
      </c>
      <c r="K6589" s="260">
        <v>17</v>
      </c>
      <c r="L6589" s="260">
        <v>332.28571428571399</v>
      </c>
      <c r="M6589" s="260">
        <v>19.428571428571399</v>
      </c>
      <c r="N6589" s="260">
        <v>4900.1428571428596</v>
      </c>
    </row>
    <row r="6590" spans="1:14" x14ac:dyDescent="0.25">
      <c r="A6590" s="263">
        <v>43114</v>
      </c>
      <c r="B6590">
        <v>6.6544590469999996</v>
      </c>
      <c r="C6590">
        <v>970.0147915</v>
      </c>
      <c r="D6590">
        <v>59.712172180000003</v>
      </c>
      <c r="E6590">
        <v>9.447573598</v>
      </c>
      <c r="F6590" s="260">
        <v>103.857142857143</v>
      </c>
      <c r="G6590" s="260">
        <v>72.142857142857096</v>
      </c>
      <c r="H6590" s="260">
        <v>31.714285714285701</v>
      </c>
      <c r="I6590" s="260">
        <v>1687.1428571428601</v>
      </c>
      <c r="J6590" s="260">
        <v>1301.7142857142901</v>
      </c>
      <c r="K6590" s="260">
        <v>20</v>
      </c>
      <c r="L6590" s="260">
        <v>365.42857142857099</v>
      </c>
      <c r="M6590" s="260">
        <v>18.1428571428571</v>
      </c>
      <c r="N6590" s="260">
        <v>5105.7142857142899</v>
      </c>
    </row>
    <row r="6591" spans="1:14" x14ac:dyDescent="0.25">
      <c r="A6591" s="263">
        <v>43115</v>
      </c>
      <c r="B6591">
        <v>4.1625765100000001</v>
      </c>
      <c r="C6591">
        <v>684.35612160000005</v>
      </c>
      <c r="D6591">
        <v>42.489678120000001</v>
      </c>
      <c r="E6591">
        <v>3.3344395210000002</v>
      </c>
      <c r="F6591" s="260">
        <v>118.142857142857</v>
      </c>
      <c r="G6591" s="260">
        <v>87.857142857142904</v>
      </c>
      <c r="H6591" s="260">
        <v>30.285714285714299</v>
      </c>
      <c r="I6591" s="260">
        <v>1902.8571428571399</v>
      </c>
      <c r="J6591" s="260">
        <v>1481.2857142857099</v>
      </c>
      <c r="K6591" s="260">
        <v>23</v>
      </c>
      <c r="L6591" s="260">
        <v>398.57142857142901</v>
      </c>
      <c r="M6591" s="260">
        <v>16.8571428571429</v>
      </c>
      <c r="N6591" s="260">
        <v>5311.2857142857101</v>
      </c>
    </row>
    <row r="6592" spans="1:14" x14ac:dyDescent="0.25">
      <c r="A6592" s="263">
        <v>43116</v>
      </c>
      <c r="B6592">
        <v>4.1625765100000001</v>
      </c>
      <c r="C6592">
        <v>761.93703330000005</v>
      </c>
      <c r="D6592">
        <v>47.627486840000003</v>
      </c>
      <c r="E6592">
        <v>3.317343723</v>
      </c>
      <c r="F6592" s="260">
        <v>132.42857142857099</v>
      </c>
      <c r="G6592" s="260">
        <v>103.571428571429</v>
      </c>
      <c r="H6592" s="260">
        <v>28.8571428571429</v>
      </c>
      <c r="I6592" s="260">
        <v>2118.5714285714298</v>
      </c>
      <c r="J6592" s="260">
        <v>1660.8571428571399</v>
      </c>
      <c r="K6592" s="260">
        <v>26</v>
      </c>
      <c r="L6592" s="260">
        <v>431.71428571428601</v>
      </c>
      <c r="M6592" s="260">
        <v>15.5714285714286</v>
      </c>
      <c r="N6592" s="260">
        <v>5516.8571428571404</v>
      </c>
    </row>
    <row r="6593" spans="1:14" x14ac:dyDescent="0.25">
      <c r="A6593" s="263">
        <v>43117</v>
      </c>
      <c r="B6593">
        <v>3.2281205590000002</v>
      </c>
      <c r="C6593">
        <v>651.05473289999998</v>
      </c>
      <c r="D6593">
        <v>40.920025129999999</v>
      </c>
      <c r="E6593">
        <v>2.023413455</v>
      </c>
      <c r="F6593" s="260">
        <v>146.71428571428601</v>
      </c>
      <c r="G6593" s="260">
        <v>119.28571428571399</v>
      </c>
      <c r="H6593" s="260">
        <v>27.428571428571399</v>
      </c>
      <c r="I6593" s="260">
        <v>2334.2857142857101</v>
      </c>
      <c r="J6593" s="260">
        <v>1840.42857142857</v>
      </c>
      <c r="K6593" s="260">
        <v>29</v>
      </c>
      <c r="L6593" s="260">
        <v>464.857142857143</v>
      </c>
      <c r="M6593" s="260">
        <v>14.285714285714301</v>
      </c>
      <c r="N6593" s="260">
        <v>5722.4285714285697</v>
      </c>
    </row>
    <row r="6594" spans="1:14" x14ac:dyDescent="0.25">
      <c r="A6594" s="263">
        <v>43118</v>
      </c>
      <c r="B6594">
        <v>2.5485162309999998</v>
      </c>
      <c r="C6594">
        <v>561.48909600000002</v>
      </c>
      <c r="D6594">
        <v>35.450880179999999</v>
      </c>
      <c r="E6594">
        <v>1.1965613719999999</v>
      </c>
      <c r="F6594" s="260">
        <v>161</v>
      </c>
      <c r="G6594" s="260">
        <v>135</v>
      </c>
      <c r="H6594" s="260">
        <v>26</v>
      </c>
      <c r="I6594" s="260">
        <v>2550</v>
      </c>
      <c r="J6594" s="260">
        <v>2020</v>
      </c>
      <c r="K6594" s="260">
        <v>32</v>
      </c>
      <c r="L6594" s="260">
        <v>498</v>
      </c>
      <c r="M6594" s="260">
        <v>13</v>
      </c>
      <c r="N6594" s="260">
        <v>5928</v>
      </c>
    </row>
    <row r="6595" spans="1:14" x14ac:dyDescent="0.25">
      <c r="A6595" s="263">
        <v>43119</v>
      </c>
      <c r="B6595">
        <v>2.7410707909999998</v>
      </c>
      <c r="C6595">
        <v>603.43905959999995</v>
      </c>
      <c r="D6595">
        <v>54.281095950000001</v>
      </c>
      <c r="E6595">
        <v>1.408381799</v>
      </c>
      <c r="F6595" s="260">
        <v>229.2</v>
      </c>
      <c r="G6595" s="260">
        <v>164.8</v>
      </c>
      <c r="H6595" s="260">
        <v>64.400000000000006</v>
      </c>
      <c r="I6595" s="260">
        <v>2548</v>
      </c>
      <c r="J6595" s="260">
        <v>1892</v>
      </c>
      <c r="K6595" s="260">
        <v>44.4</v>
      </c>
      <c r="L6595" s="260">
        <v>611.6</v>
      </c>
      <c r="M6595" s="260">
        <v>56</v>
      </c>
      <c r="N6595" s="260">
        <v>6426.6</v>
      </c>
    </row>
    <row r="6596" spans="1:14" x14ac:dyDescent="0.25">
      <c r="A6596" s="263">
        <v>43120</v>
      </c>
      <c r="B6596">
        <v>2.6561202499999998</v>
      </c>
      <c r="C6596">
        <v>584.27845830000001</v>
      </c>
      <c r="D6596">
        <v>68.249966029999996</v>
      </c>
      <c r="E6596">
        <v>1.3025068719999999</v>
      </c>
      <c r="F6596" s="260">
        <v>297.39999999999998</v>
      </c>
      <c r="G6596" s="260">
        <v>194.6</v>
      </c>
      <c r="H6596" s="260">
        <v>102.8</v>
      </c>
      <c r="I6596" s="260">
        <v>2546</v>
      </c>
      <c r="J6596" s="260">
        <v>1764</v>
      </c>
      <c r="K6596" s="260">
        <v>56.8</v>
      </c>
      <c r="L6596" s="260">
        <v>725.2</v>
      </c>
      <c r="M6596" s="260">
        <v>99</v>
      </c>
      <c r="N6596" s="260">
        <v>6925.2</v>
      </c>
    </row>
    <row r="6597" spans="1:14" x14ac:dyDescent="0.25">
      <c r="A6597" s="263">
        <v>43121</v>
      </c>
      <c r="B6597">
        <v>10.47723339</v>
      </c>
      <c r="C6597">
        <v>2302.9126630000001</v>
      </c>
      <c r="D6597">
        <v>330.953172</v>
      </c>
      <c r="E6597">
        <v>23.97430005</v>
      </c>
      <c r="F6597" s="260">
        <v>365.6</v>
      </c>
      <c r="G6597" s="260">
        <v>224.4</v>
      </c>
      <c r="H6597" s="260">
        <v>141.19999999999999</v>
      </c>
      <c r="I6597" s="260">
        <v>2544</v>
      </c>
      <c r="J6597" s="260">
        <v>1636</v>
      </c>
      <c r="K6597" s="260">
        <v>69.2</v>
      </c>
      <c r="L6597" s="260">
        <v>838.8</v>
      </c>
      <c r="M6597" s="260">
        <v>142</v>
      </c>
      <c r="N6597" s="260">
        <v>7423.8</v>
      </c>
    </row>
    <row r="6598" spans="1:14" x14ac:dyDescent="0.25">
      <c r="A6598" s="263">
        <v>43122</v>
      </c>
      <c r="B6598">
        <v>48.988145330000002</v>
      </c>
      <c r="C6598">
        <v>10759.20757</v>
      </c>
      <c r="D6598">
        <v>1836.091363</v>
      </c>
      <c r="E6598">
        <v>644.75489370000003</v>
      </c>
      <c r="F6598" s="260">
        <v>433.8</v>
      </c>
      <c r="G6598" s="260">
        <v>254.2</v>
      </c>
      <c r="H6598" s="260">
        <v>179.6</v>
      </c>
      <c r="I6598" s="260">
        <v>2542</v>
      </c>
      <c r="J6598" s="260">
        <v>1508</v>
      </c>
      <c r="K6598" s="260">
        <v>81.599999999999994</v>
      </c>
      <c r="L6598" s="260">
        <v>952.4</v>
      </c>
      <c r="M6598" s="260">
        <v>185</v>
      </c>
      <c r="N6598" s="260">
        <v>7922.4</v>
      </c>
    </row>
    <row r="6599" spans="1:14" x14ac:dyDescent="0.25">
      <c r="A6599" s="263">
        <v>43123</v>
      </c>
      <c r="B6599">
        <v>44.45744981</v>
      </c>
      <c r="C6599">
        <v>9756.4541059999992</v>
      </c>
      <c r="D6599">
        <v>1928.2440790000001</v>
      </c>
      <c r="E6599">
        <v>532.86418700000002</v>
      </c>
      <c r="F6599" s="260">
        <v>502</v>
      </c>
      <c r="G6599" s="260">
        <v>284</v>
      </c>
      <c r="H6599" s="260">
        <v>218</v>
      </c>
      <c r="I6599" s="260">
        <v>2540</v>
      </c>
      <c r="J6599" s="260">
        <v>1380</v>
      </c>
      <c r="K6599" s="260">
        <v>94</v>
      </c>
      <c r="L6599" s="260">
        <v>1066</v>
      </c>
      <c r="M6599" s="260">
        <v>228</v>
      </c>
      <c r="N6599" s="260">
        <v>8421</v>
      </c>
    </row>
    <row r="6600" spans="1:14" x14ac:dyDescent="0.25">
      <c r="A6600" s="263">
        <v>43124</v>
      </c>
      <c r="B6600">
        <v>14.07347296</v>
      </c>
      <c r="C6600">
        <v>2986.0210310000002</v>
      </c>
      <c r="D6600">
        <v>572.1904174</v>
      </c>
      <c r="E6600">
        <v>45.810550370000001</v>
      </c>
      <c r="F6600" s="260">
        <v>470.57142857142901</v>
      </c>
      <c r="G6600" s="260">
        <v>266.07142857142901</v>
      </c>
      <c r="H6600" s="260">
        <v>204.5</v>
      </c>
      <c r="I6600" s="260">
        <v>2455.7142857142899</v>
      </c>
      <c r="J6600" s="260">
        <v>1370.7142857142901</v>
      </c>
      <c r="K6600" s="260">
        <v>87.642857142857096</v>
      </c>
      <c r="L6600" s="260">
        <v>997.357142857143</v>
      </c>
      <c r="M6600" s="260">
        <v>212.642857142857</v>
      </c>
      <c r="N6600" s="260">
        <v>8267.2857142857101</v>
      </c>
    </row>
    <row r="6601" spans="1:14" x14ac:dyDescent="0.25">
      <c r="A6601" s="263">
        <v>43125</v>
      </c>
      <c r="B6601">
        <v>6.6544590469999996</v>
      </c>
      <c r="C6601">
        <v>1363.4416209999999</v>
      </c>
      <c r="D6601">
        <v>252.4831049</v>
      </c>
      <c r="E6601">
        <v>9.1823203630000005</v>
      </c>
      <c r="F6601" s="260">
        <v>439.142857142857</v>
      </c>
      <c r="G6601" s="260">
        <v>248.142857142857</v>
      </c>
      <c r="H6601" s="260">
        <v>191</v>
      </c>
      <c r="I6601" s="260">
        <v>2371.4285714285702</v>
      </c>
      <c r="J6601" s="260">
        <v>1361.42857142857</v>
      </c>
      <c r="K6601" s="260">
        <v>81.285714285714306</v>
      </c>
      <c r="L6601" s="260">
        <v>928.71428571428601</v>
      </c>
      <c r="M6601" s="260">
        <v>197.28571428571399</v>
      </c>
      <c r="N6601" s="260">
        <v>8113.5714285714303</v>
      </c>
    </row>
    <row r="6602" spans="1:14" x14ac:dyDescent="0.25">
      <c r="A6602" s="263">
        <v>43126</v>
      </c>
      <c r="B6602">
        <v>4.6439629099999999</v>
      </c>
      <c r="C6602">
        <v>917.68953009999996</v>
      </c>
      <c r="D6602">
        <v>163.5906258</v>
      </c>
      <c r="E6602">
        <v>3.91219114</v>
      </c>
      <c r="F6602" s="260">
        <v>407.71428571428601</v>
      </c>
      <c r="G6602" s="260">
        <v>230.21428571428601</v>
      </c>
      <c r="H6602" s="260">
        <v>177.5</v>
      </c>
      <c r="I6602" s="260">
        <v>2287.1428571428601</v>
      </c>
      <c r="J6602" s="260">
        <v>1352.1428571428601</v>
      </c>
      <c r="K6602" s="260">
        <v>74.928571428571402</v>
      </c>
      <c r="L6602" s="260">
        <v>860.07142857142901</v>
      </c>
      <c r="M6602" s="260">
        <v>181.92857142857099</v>
      </c>
      <c r="N6602" s="260">
        <v>7959.8571428571404</v>
      </c>
    </row>
    <row r="6603" spans="1:14" x14ac:dyDescent="0.25">
      <c r="A6603" s="263">
        <v>43127</v>
      </c>
      <c r="B6603">
        <v>5.9748547189999996</v>
      </c>
      <c r="C6603">
        <v>1137.1753209999999</v>
      </c>
      <c r="D6603">
        <v>194.24901389999999</v>
      </c>
      <c r="E6603">
        <v>7.0076271950000004</v>
      </c>
      <c r="F6603" s="260">
        <v>376.28571428571399</v>
      </c>
      <c r="G6603" s="260">
        <v>212.28571428571399</v>
      </c>
      <c r="H6603" s="260">
        <v>164</v>
      </c>
      <c r="I6603" s="260">
        <v>2202.8571428571399</v>
      </c>
      <c r="J6603" s="260">
        <v>1342.8571428571399</v>
      </c>
      <c r="K6603" s="260">
        <v>68.571428571428598</v>
      </c>
      <c r="L6603" s="260">
        <v>791.42857142857099</v>
      </c>
      <c r="M6603" s="260">
        <v>166.57142857142901</v>
      </c>
      <c r="N6603" s="260">
        <v>7806.1428571428596</v>
      </c>
    </row>
    <row r="6604" spans="1:14" x14ac:dyDescent="0.25">
      <c r="A6604" s="263">
        <v>43128</v>
      </c>
      <c r="B6604">
        <v>37.37823805</v>
      </c>
      <c r="C6604">
        <v>6841.8835650000001</v>
      </c>
      <c r="D6604">
        <v>1113.7091660000001</v>
      </c>
      <c r="E6604">
        <v>378.94681830000002</v>
      </c>
      <c r="F6604" s="260">
        <v>344.857142857143</v>
      </c>
      <c r="G6604" s="260">
        <v>194.357142857143</v>
      </c>
      <c r="H6604" s="260">
        <v>150.5</v>
      </c>
      <c r="I6604" s="260">
        <v>2118.5714285714298</v>
      </c>
      <c r="J6604" s="260">
        <v>1333.57142857143</v>
      </c>
      <c r="K6604" s="260">
        <v>62.214285714285701</v>
      </c>
      <c r="L6604" s="260">
        <v>722.78571428571399</v>
      </c>
      <c r="M6604" s="260">
        <v>151.21428571428601</v>
      </c>
      <c r="N6604" s="260">
        <v>7652.4285714285697</v>
      </c>
    </row>
    <row r="6605" spans="1:14" x14ac:dyDescent="0.25">
      <c r="A6605" s="263">
        <v>43129</v>
      </c>
      <c r="B6605">
        <v>11.18515457</v>
      </c>
      <c r="C6605">
        <v>1965.9283330000001</v>
      </c>
      <c r="D6605">
        <v>302.89654239999999</v>
      </c>
      <c r="E6605">
        <v>27.560974470000001</v>
      </c>
      <c r="F6605" s="260">
        <v>313.42857142857099</v>
      </c>
      <c r="G6605" s="260">
        <v>176.42857142857099</v>
      </c>
      <c r="H6605" s="260">
        <v>137</v>
      </c>
      <c r="I6605" s="260">
        <v>2034.2857142857099</v>
      </c>
      <c r="J6605" s="260">
        <v>1324.2857142857099</v>
      </c>
      <c r="K6605" s="260">
        <v>55.857142857142897</v>
      </c>
      <c r="L6605" s="260">
        <v>654.142857142857</v>
      </c>
      <c r="M6605" s="260">
        <v>135.857142857143</v>
      </c>
      <c r="N6605" s="260">
        <v>7498.7142857142899</v>
      </c>
    </row>
    <row r="6606" spans="1:14" x14ac:dyDescent="0.25">
      <c r="A6606" s="263">
        <v>43130</v>
      </c>
      <c r="B6606">
        <v>5.7766367900000004</v>
      </c>
      <c r="C6606">
        <v>973.24776640000005</v>
      </c>
      <c r="D6606">
        <v>140.74660009999999</v>
      </c>
      <c r="E6606">
        <v>6.450236029</v>
      </c>
      <c r="F6606" s="260">
        <v>282</v>
      </c>
      <c r="G6606" s="260">
        <v>158.5</v>
      </c>
      <c r="H6606" s="260">
        <v>123.5</v>
      </c>
      <c r="I6606" s="260">
        <v>1950</v>
      </c>
      <c r="J6606" s="260">
        <v>1315</v>
      </c>
      <c r="K6606" s="260">
        <v>49.5</v>
      </c>
      <c r="L6606" s="260">
        <v>585.5</v>
      </c>
      <c r="M6606" s="260">
        <v>120.5</v>
      </c>
      <c r="N6606" s="260">
        <v>7345</v>
      </c>
    </row>
    <row r="6607" spans="1:14" x14ac:dyDescent="0.25">
      <c r="A6607" s="263">
        <v>43131</v>
      </c>
      <c r="B6607">
        <v>4.0776259689999996</v>
      </c>
      <c r="C6607">
        <v>657.30398590000004</v>
      </c>
      <c r="D6607">
        <v>88.278039149999998</v>
      </c>
      <c r="E6607">
        <v>3.1387164140000001</v>
      </c>
      <c r="F6607" s="260">
        <v>250.57142857142901</v>
      </c>
      <c r="G6607" s="260">
        <v>140.57142857142901</v>
      </c>
      <c r="H6607" s="260">
        <v>110</v>
      </c>
      <c r="I6607" s="260">
        <v>1865.7142857142901</v>
      </c>
      <c r="J6607" s="260">
        <v>1305.7142857142901</v>
      </c>
      <c r="K6607" s="260">
        <v>43.142857142857103</v>
      </c>
      <c r="L6607" s="260">
        <v>516.857142857143</v>
      </c>
      <c r="M6607" s="260">
        <v>105.142857142857</v>
      </c>
      <c r="N6607" s="260">
        <v>7191.2857142857101</v>
      </c>
    </row>
    <row r="6608" spans="1:14" x14ac:dyDescent="0.25">
      <c r="A6608" s="263">
        <v>43132</v>
      </c>
      <c r="B6608">
        <v>3.3413879469999999</v>
      </c>
      <c r="C6608">
        <v>514.29115790000003</v>
      </c>
      <c r="D6608">
        <v>63.26564845</v>
      </c>
      <c r="E6608">
        <v>2.1371016919999999</v>
      </c>
      <c r="F6608" s="260">
        <v>219.142857142857</v>
      </c>
      <c r="G6608" s="260">
        <v>122.642857142857</v>
      </c>
      <c r="H6608" s="260">
        <v>96.5</v>
      </c>
      <c r="I6608" s="260">
        <v>1781.42857142857</v>
      </c>
      <c r="J6608" s="260">
        <v>1296.42857142857</v>
      </c>
      <c r="K6608" s="260">
        <v>36.785714285714299</v>
      </c>
      <c r="L6608" s="260">
        <v>448.21428571428601</v>
      </c>
      <c r="M6608" s="260">
        <v>89.785714285714306</v>
      </c>
      <c r="N6608" s="260">
        <v>7037.5714285714303</v>
      </c>
    </row>
    <row r="6609" spans="1:14" x14ac:dyDescent="0.25">
      <c r="A6609" s="263">
        <v>43133</v>
      </c>
      <c r="B6609">
        <v>3.02990263</v>
      </c>
      <c r="C6609">
        <v>444.28414520000001</v>
      </c>
      <c r="D6609">
        <v>49.140519089999998</v>
      </c>
      <c r="E6609">
        <v>1.7446169810000001</v>
      </c>
      <c r="F6609" s="260">
        <v>187.71428571428601</v>
      </c>
      <c r="G6609" s="260">
        <v>104.71428571428601</v>
      </c>
      <c r="H6609" s="260">
        <v>83</v>
      </c>
      <c r="I6609" s="260">
        <v>1697.1428571428601</v>
      </c>
      <c r="J6609" s="260">
        <v>1287.1428571428601</v>
      </c>
      <c r="K6609" s="260">
        <v>30.428571428571399</v>
      </c>
      <c r="L6609" s="260">
        <v>379.57142857142901</v>
      </c>
      <c r="M6609" s="260">
        <v>74.428571428571402</v>
      </c>
      <c r="N6609" s="260">
        <v>6883.8571428571404</v>
      </c>
    </row>
    <row r="6610" spans="1:14" x14ac:dyDescent="0.25">
      <c r="A6610" s="263">
        <v>43134</v>
      </c>
      <c r="B6610">
        <v>2.3559616710000002</v>
      </c>
      <c r="C6610">
        <v>328.30527819999998</v>
      </c>
      <c r="D6610">
        <v>31.812752379999999</v>
      </c>
      <c r="E6610">
        <v>0.96160463699999998</v>
      </c>
      <c r="F6610" s="260">
        <v>156.28571428571399</v>
      </c>
      <c r="G6610" s="260">
        <v>86.785714285714306</v>
      </c>
      <c r="H6610" s="260">
        <v>69.5</v>
      </c>
      <c r="I6610" s="260">
        <v>1612.8571428571399</v>
      </c>
      <c r="J6610" s="260">
        <v>1277.8571428571399</v>
      </c>
      <c r="K6610" s="260">
        <v>24.071428571428601</v>
      </c>
      <c r="L6610" s="260">
        <v>310.92857142857099</v>
      </c>
      <c r="M6610" s="260">
        <v>59.071428571428598</v>
      </c>
      <c r="N6610" s="260">
        <v>6730.1428571428596</v>
      </c>
    </row>
    <row r="6611" spans="1:14" x14ac:dyDescent="0.25">
      <c r="A6611" s="263">
        <v>43135</v>
      </c>
      <c r="B6611">
        <v>2.2313675439999998</v>
      </c>
      <c r="C6611">
        <v>294.6935239</v>
      </c>
      <c r="D6611">
        <v>24.07122802</v>
      </c>
      <c r="E6611">
        <v>0.85931679599999999</v>
      </c>
      <c r="F6611" s="260">
        <v>124.857142857143</v>
      </c>
      <c r="G6611" s="260">
        <v>68.857142857142904</v>
      </c>
      <c r="H6611" s="260">
        <v>56</v>
      </c>
      <c r="I6611" s="260">
        <v>1528.57142857143</v>
      </c>
      <c r="J6611" s="260">
        <v>1268.57142857143</v>
      </c>
      <c r="K6611" s="260">
        <v>17.714285714285701</v>
      </c>
      <c r="L6611" s="260">
        <v>242.28571428571399</v>
      </c>
      <c r="M6611" s="260">
        <v>43.714285714285701</v>
      </c>
      <c r="N6611" s="260">
        <v>6576.4285714285697</v>
      </c>
    </row>
    <row r="6612" spans="1:14" x14ac:dyDescent="0.25">
      <c r="A6612" s="263">
        <v>43136</v>
      </c>
      <c r="B6612">
        <v>2.1634071119999998</v>
      </c>
      <c r="C6612">
        <v>269.96353800000003</v>
      </c>
      <c r="D6612">
        <v>17.4635167</v>
      </c>
      <c r="E6612">
        <v>0.82146390700000005</v>
      </c>
      <c r="F6612" s="260">
        <v>93.428571428571402</v>
      </c>
      <c r="G6612" s="260">
        <v>50.928571428571402</v>
      </c>
      <c r="H6612" s="260">
        <v>42.5</v>
      </c>
      <c r="I6612" s="260">
        <v>1444.2857142857099</v>
      </c>
      <c r="J6612" s="260">
        <v>1259.2857142857099</v>
      </c>
      <c r="K6612" s="260">
        <v>11.3571428571429</v>
      </c>
      <c r="L6612" s="260">
        <v>173.642857142857</v>
      </c>
      <c r="M6612" s="260">
        <v>28.3571428571429</v>
      </c>
      <c r="N6612" s="260">
        <v>6422.7142857142899</v>
      </c>
    </row>
    <row r="6613" spans="1:14" x14ac:dyDescent="0.25">
      <c r="A6613" s="263">
        <v>43137</v>
      </c>
      <c r="B6613">
        <v>2.1832289039999999</v>
      </c>
      <c r="C6613">
        <v>256.53812909999999</v>
      </c>
      <c r="D6613">
        <v>11.69512059</v>
      </c>
      <c r="E6613">
        <v>0.83335520100000005</v>
      </c>
      <c r="F6613" s="260">
        <v>62</v>
      </c>
      <c r="G6613" s="260">
        <v>33</v>
      </c>
      <c r="H6613" s="260">
        <v>29</v>
      </c>
      <c r="I6613" s="260">
        <v>1360</v>
      </c>
      <c r="J6613" s="260">
        <v>1250</v>
      </c>
      <c r="K6613" s="260">
        <v>5</v>
      </c>
      <c r="L6613" s="260">
        <v>105</v>
      </c>
      <c r="M6613" s="260">
        <v>13</v>
      </c>
      <c r="N6613" s="260">
        <v>6269</v>
      </c>
    </row>
    <row r="6614" spans="1:14" x14ac:dyDescent="0.25">
      <c r="A6614" s="263">
        <v>43138</v>
      </c>
      <c r="B6614">
        <v>4.0493091220000004</v>
      </c>
      <c r="C6614">
        <v>481.6410242</v>
      </c>
      <c r="D6614">
        <v>23.813824969999999</v>
      </c>
      <c r="E6614">
        <v>3.161369219</v>
      </c>
      <c r="F6614" s="260">
        <v>68.066666666666706</v>
      </c>
      <c r="G6614" s="260">
        <v>38</v>
      </c>
      <c r="H6614" s="260">
        <v>30.066666666666698</v>
      </c>
      <c r="I6614" s="260">
        <v>1376.6666666666699</v>
      </c>
      <c r="J6614" s="260">
        <v>1242.6666666666699</v>
      </c>
      <c r="K6614" s="260">
        <v>6.5333333333333297</v>
      </c>
      <c r="L6614" s="260">
        <v>127.533333333333</v>
      </c>
      <c r="M6614" s="260">
        <v>14.8</v>
      </c>
      <c r="N6614" s="260">
        <v>6219.7333333333299</v>
      </c>
    </row>
    <row r="6615" spans="1:14" x14ac:dyDescent="0.25">
      <c r="A6615" s="263">
        <v>43139</v>
      </c>
      <c r="B6615">
        <v>6.2297063420000001</v>
      </c>
      <c r="C6615">
        <v>749.95696829999997</v>
      </c>
      <c r="D6615">
        <v>39.902016690000004</v>
      </c>
      <c r="E6615">
        <v>8.1932089470000005</v>
      </c>
      <c r="F6615" s="260">
        <v>74.133333333333297</v>
      </c>
      <c r="G6615" s="260">
        <v>43</v>
      </c>
      <c r="H6615" s="260">
        <v>31.133333333333301</v>
      </c>
      <c r="I6615" s="260">
        <v>1393.3333333333301</v>
      </c>
      <c r="J6615" s="260">
        <v>1235.3333333333301</v>
      </c>
      <c r="K6615" s="260">
        <v>8.06666666666667</v>
      </c>
      <c r="L6615" s="260">
        <v>150.066666666667</v>
      </c>
      <c r="M6615" s="260">
        <v>16.600000000000001</v>
      </c>
      <c r="N6615" s="260">
        <v>6170.4666666666699</v>
      </c>
    </row>
    <row r="6616" spans="1:14" x14ac:dyDescent="0.25">
      <c r="A6616" s="263">
        <v>43140</v>
      </c>
      <c r="B6616">
        <v>4.8138639919999999</v>
      </c>
      <c r="C6616">
        <v>586.44416699999999</v>
      </c>
      <c r="D6616">
        <v>33.356611479999998</v>
      </c>
      <c r="E6616">
        <v>4.3550241400000003</v>
      </c>
      <c r="F6616" s="260">
        <v>80.2</v>
      </c>
      <c r="G6616" s="260">
        <v>48</v>
      </c>
      <c r="H6616" s="260">
        <v>32.200000000000003</v>
      </c>
      <c r="I6616" s="260">
        <v>1410</v>
      </c>
      <c r="J6616" s="260">
        <v>1228</v>
      </c>
      <c r="K6616" s="260">
        <v>9.6</v>
      </c>
      <c r="L6616" s="260">
        <v>172.6</v>
      </c>
      <c r="M6616" s="260">
        <v>18.399999999999999</v>
      </c>
      <c r="N6616" s="260">
        <v>6121.2</v>
      </c>
    </row>
    <row r="6617" spans="1:14" x14ac:dyDescent="0.25">
      <c r="A6617" s="263">
        <v>43141</v>
      </c>
      <c r="B6617">
        <v>5.9748547189999996</v>
      </c>
      <c r="C6617">
        <v>736.48449210000001</v>
      </c>
      <c r="D6617">
        <v>44.533221159999997</v>
      </c>
      <c r="E6617">
        <v>7.3733725029999997</v>
      </c>
      <c r="F6617" s="260">
        <v>86.266666666666694</v>
      </c>
      <c r="G6617" s="260">
        <v>53</v>
      </c>
      <c r="H6617" s="260">
        <v>33.266666666666701</v>
      </c>
      <c r="I6617" s="260">
        <v>1426.6666666666699</v>
      </c>
      <c r="J6617" s="260">
        <v>1220.6666666666699</v>
      </c>
      <c r="K6617" s="260">
        <v>11.133333333333301</v>
      </c>
      <c r="L6617" s="260">
        <v>195.13333333333301</v>
      </c>
      <c r="M6617" s="260">
        <v>20.2</v>
      </c>
      <c r="N6617" s="260">
        <v>6071.9333333333298</v>
      </c>
    </row>
    <row r="6618" spans="1:14" x14ac:dyDescent="0.25">
      <c r="A6618" s="263">
        <v>43142</v>
      </c>
      <c r="B6618">
        <v>33.413879469999998</v>
      </c>
      <c r="C6618">
        <v>4166.8444250000002</v>
      </c>
      <c r="D6618">
        <v>266.56256489999998</v>
      </c>
      <c r="E6618">
        <v>313.8854576</v>
      </c>
      <c r="F6618" s="260">
        <v>92.3333333333333</v>
      </c>
      <c r="G6618" s="260">
        <v>58</v>
      </c>
      <c r="H6618" s="260">
        <v>34.3333333333333</v>
      </c>
      <c r="I6618" s="260">
        <v>1443.3333333333301</v>
      </c>
      <c r="J6618" s="260">
        <v>1213.3333333333301</v>
      </c>
      <c r="K6618" s="260">
        <v>12.6666666666667</v>
      </c>
      <c r="L6618" s="260">
        <v>217.666666666667</v>
      </c>
      <c r="M6618" s="260">
        <v>22</v>
      </c>
      <c r="N6618" s="260">
        <v>6022.6666666666697</v>
      </c>
    </row>
    <row r="6619" spans="1:14" x14ac:dyDescent="0.25">
      <c r="A6619" s="263">
        <v>43143</v>
      </c>
      <c r="B6619">
        <v>37.095069580000001</v>
      </c>
      <c r="C6619">
        <v>4679.3204569999998</v>
      </c>
      <c r="D6619">
        <v>315.37337880000001</v>
      </c>
      <c r="E6619">
        <v>401.05436029999998</v>
      </c>
      <c r="F6619" s="260">
        <v>98.4</v>
      </c>
      <c r="G6619" s="260">
        <v>63</v>
      </c>
      <c r="H6619" s="260">
        <v>35.4</v>
      </c>
      <c r="I6619" s="260">
        <v>1460</v>
      </c>
      <c r="J6619" s="260">
        <v>1206</v>
      </c>
      <c r="K6619" s="260">
        <v>14.2</v>
      </c>
      <c r="L6619" s="260">
        <v>240.2</v>
      </c>
      <c r="M6619" s="260">
        <v>23.8</v>
      </c>
      <c r="N6619" s="260">
        <v>5973.4</v>
      </c>
    </row>
    <row r="6620" spans="1:14" x14ac:dyDescent="0.25">
      <c r="A6620" s="263">
        <v>43144</v>
      </c>
      <c r="B6620">
        <v>9.0613910430000004</v>
      </c>
      <c r="C6620">
        <v>1156.0885149999999</v>
      </c>
      <c r="D6620">
        <v>81.787390639999998</v>
      </c>
      <c r="E6620">
        <v>19.620030109999998</v>
      </c>
      <c r="F6620" s="260">
        <v>104.466666666667</v>
      </c>
      <c r="G6620" s="260">
        <v>68</v>
      </c>
      <c r="H6620" s="260">
        <v>36.466666666666697</v>
      </c>
      <c r="I6620" s="260">
        <v>1476.6666666666699</v>
      </c>
      <c r="J6620" s="260">
        <v>1198.6666666666699</v>
      </c>
      <c r="K6620" s="260">
        <v>15.733333333333301</v>
      </c>
      <c r="L6620" s="260">
        <v>262.73333333333301</v>
      </c>
      <c r="M6620" s="260">
        <v>25.6</v>
      </c>
      <c r="N6620" s="260">
        <v>5924.1333333333296</v>
      </c>
    </row>
    <row r="6621" spans="1:14" x14ac:dyDescent="0.25">
      <c r="A6621" s="263">
        <v>43145</v>
      </c>
      <c r="B6621">
        <v>9.0330741959999994</v>
      </c>
      <c r="C6621">
        <v>1165.483365</v>
      </c>
      <c r="D6621">
        <v>86.266581220000006</v>
      </c>
      <c r="E6621">
        <v>19.57548714</v>
      </c>
      <c r="F6621" s="260">
        <v>110.533333333333</v>
      </c>
      <c r="G6621" s="260">
        <v>73</v>
      </c>
      <c r="H6621" s="260">
        <v>37.533333333333303</v>
      </c>
      <c r="I6621" s="260">
        <v>1493.3333333333301</v>
      </c>
      <c r="J6621" s="260">
        <v>1191.3333333333301</v>
      </c>
      <c r="K6621" s="260">
        <v>17.266666666666701</v>
      </c>
      <c r="L6621" s="260">
        <v>285.26666666666699</v>
      </c>
      <c r="M6621" s="260">
        <v>27.4</v>
      </c>
      <c r="N6621" s="260">
        <v>5874.8666666666704</v>
      </c>
    </row>
    <row r="6622" spans="1:14" x14ac:dyDescent="0.25">
      <c r="A6622" s="263">
        <v>43146</v>
      </c>
      <c r="B6622">
        <v>25.570112850000001</v>
      </c>
      <c r="C6622">
        <v>3335.9792029999999</v>
      </c>
      <c r="D6622">
        <v>257.59945370000003</v>
      </c>
      <c r="E6622">
        <v>174.68296480000001</v>
      </c>
      <c r="F6622" s="260">
        <v>116.6</v>
      </c>
      <c r="G6622" s="260">
        <v>78</v>
      </c>
      <c r="H6622" s="260">
        <v>38.6</v>
      </c>
      <c r="I6622" s="260">
        <v>1510</v>
      </c>
      <c r="J6622" s="260">
        <v>1184</v>
      </c>
      <c r="K6622" s="260">
        <v>18.8</v>
      </c>
      <c r="L6622" s="260">
        <v>307.8</v>
      </c>
      <c r="M6622" s="260">
        <v>29.2</v>
      </c>
      <c r="N6622" s="260">
        <v>5825.6</v>
      </c>
    </row>
    <row r="6623" spans="1:14" x14ac:dyDescent="0.25">
      <c r="A6623" s="263">
        <v>43147</v>
      </c>
      <c r="B6623">
        <v>130.8238332</v>
      </c>
      <c r="C6623">
        <v>17256.186890000001</v>
      </c>
      <c r="D6623">
        <v>1386.523314</v>
      </c>
      <c r="E6623">
        <v>5337.1089350000002</v>
      </c>
      <c r="F6623" s="260">
        <v>122.666666666667</v>
      </c>
      <c r="G6623" s="260">
        <v>83</v>
      </c>
      <c r="H6623" s="260">
        <v>39.6666666666667</v>
      </c>
      <c r="I6623" s="260">
        <v>1526.6666666666699</v>
      </c>
      <c r="J6623" s="260">
        <v>1176.6666666666699</v>
      </c>
      <c r="K6623" s="260">
        <v>20.3333333333333</v>
      </c>
      <c r="L6623" s="260">
        <v>330.33333333333297</v>
      </c>
      <c r="M6623" s="260">
        <v>31</v>
      </c>
      <c r="N6623" s="260">
        <v>5776.3333333333303</v>
      </c>
    </row>
    <row r="6624" spans="1:14" x14ac:dyDescent="0.25">
      <c r="A6624" s="263">
        <v>43148</v>
      </c>
      <c r="B6624">
        <v>45.873292159999998</v>
      </c>
      <c r="C6624">
        <v>6116.9282700000003</v>
      </c>
      <c r="D6624">
        <v>510.2284444</v>
      </c>
      <c r="E6624">
        <v>646.38396969999997</v>
      </c>
      <c r="F6624" s="260">
        <v>128.73333333333301</v>
      </c>
      <c r="G6624" s="260">
        <v>88</v>
      </c>
      <c r="H6624" s="260">
        <v>40.733333333333299</v>
      </c>
      <c r="I6624" s="260">
        <v>1543.3333333333301</v>
      </c>
      <c r="J6624" s="260">
        <v>1169.3333333333301</v>
      </c>
      <c r="K6624" s="260">
        <v>21.866666666666699</v>
      </c>
      <c r="L6624" s="260">
        <v>352.86666666666702</v>
      </c>
      <c r="M6624" s="260">
        <v>32.799999999999997</v>
      </c>
      <c r="N6624" s="260">
        <v>5727.0666666666702</v>
      </c>
    </row>
    <row r="6625" spans="1:14" x14ac:dyDescent="0.25">
      <c r="A6625" s="263">
        <v>43149</v>
      </c>
      <c r="B6625">
        <v>28.231896469999999</v>
      </c>
      <c r="C6625">
        <v>3805.207934</v>
      </c>
      <c r="D6625">
        <v>328.8089933</v>
      </c>
      <c r="E6625">
        <v>215.22691080000001</v>
      </c>
      <c r="F6625" s="260">
        <v>134.80000000000001</v>
      </c>
      <c r="G6625" s="260">
        <v>93</v>
      </c>
      <c r="H6625" s="260">
        <v>41.8</v>
      </c>
      <c r="I6625" s="260">
        <v>1560</v>
      </c>
      <c r="J6625" s="260">
        <v>1162</v>
      </c>
      <c r="K6625" s="260">
        <v>23.4</v>
      </c>
      <c r="L6625" s="260">
        <v>375.4</v>
      </c>
      <c r="M6625" s="260">
        <v>34.6</v>
      </c>
      <c r="N6625" s="260">
        <v>5677.8</v>
      </c>
    </row>
    <row r="6626" spans="1:14" x14ac:dyDescent="0.25">
      <c r="A6626" s="263">
        <v>43150</v>
      </c>
      <c r="B6626">
        <v>13.05406647</v>
      </c>
      <c r="C6626">
        <v>1778.277151</v>
      </c>
      <c r="D6626">
        <v>158.87947650000001</v>
      </c>
      <c r="E6626">
        <v>43.684984999999998</v>
      </c>
      <c r="F6626" s="260">
        <v>140.86666666666699</v>
      </c>
      <c r="G6626" s="260">
        <v>98</v>
      </c>
      <c r="H6626" s="260">
        <v>42.866666666666703</v>
      </c>
      <c r="I6626" s="260">
        <v>1576.6666666666699</v>
      </c>
      <c r="J6626" s="260">
        <v>1154.6666666666699</v>
      </c>
      <c r="K6626" s="260">
        <v>24.933333333333302</v>
      </c>
      <c r="L6626" s="260">
        <v>397.933333333333</v>
      </c>
      <c r="M6626" s="260">
        <v>36.4</v>
      </c>
      <c r="N6626" s="260">
        <v>5628.5333333333301</v>
      </c>
    </row>
    <row r="6627" spans="1:14" x14ac:dyDescent="0.25">
      <c r="A6627" s="263">
        <v>43151</v>
      </c>
      <c r="B6627">
        <v>7.6172318460000001</v>
      </c>
      <c r="C6627">
        <v>1048.6186049999999</v>
      </c>
      <c r="D6627">
        <v>96.701062969999995</v>
      </c>
      <c r="E6627">
        <v>14.51887874</v>
      </c>
      <c r="F6627" s="260">
        <v>146.933333333333</v>
      </c>
      <c r="G6627" s="260">
        <v>103</v>
      </c>
      <c r="H6627" s="260">
        <v>43.933333333333302</v>
      </c>
      <c r="I6627" s="260">
        <v>1593.3333333333301</v>
      </c>
      <c r="J6627" s="260">
        <v>1147.3333333333301</v>
      </c>
      <c r="K6627" s="260">
        <v>26.466666666666701</v>
      </c>
      <c r="L6627" s="260">
        <v>420.46666666666698</v>
      </c>
      <c r="M6627" s="260">
        <v>38.200000000000003</v>
      </c>
      <c r="N6627" s="260">
        <v>5579.2666666666701</v>
      </c>
    </row>
    <row r="6628" spans="1:14" x14ac:dyDescent="0.25">
      <c r="A6628" s="263">
        <v>43152</v>
      </c>
      <c r="B6628">
        <v>5.8899041780000001</v>
      </c>
      <c r="C6628">
        <v>819.30923080000002</v>
      </c>
      <c r="D6628">
        <v>77.859821310000001</v>
      </c>
      <c r="E6628">
        <v>7.7465789310000002</v>
      </c>
      <c r="F6628" s="260">
        <v>153</v>
      </c>
      <c r="G6628" s="260">
        <v>108</v>
      </c>
      <c r="H6628" s="260">
        <v>45</v>
      </c>
      <c r="I6628" s="260">
        <v>1610</v>
      </c>
      <c r="J6628" s="260">
        <v>1140</v>
      </c>
      <c r="K6628" s="260">
        <v>28</v>
      </c>
      <c r="L6628" s="260">
        <v>443</v>
      </c>
      <c r="M6628" s="260">
        <v>40</v>
      </c>
      <c r="N6628" s="260">
        <v>5530</v>
      </c>
    </row>
    <row r="6629" spans="1:14" x14ac:dyDescent="0.25">
      <c r="A6629" s="263">
        <v>43153</v>
      </c>
      <c r="B6629">
        <v>91.746584310000003</v>
      </c>
      <c r="C6629">
        <v>12418.817650000001</v>
      </c>
      <c r="D6629">
        <v>1300.012401</v>
      </c>
      <c r="E6629">
        <v>2880.31574</v>
      </c>
      <c r="F6629" s="260">
        <v>164</v>
      </c>
      <c r="G6629" s="260">
        <v>114.833333333333</v>
      </c>
      <c r="H6629" s="260">
        <v>49.1666666666667</v>
      </c>
      <c r="I6629" s="260">
        <v>1566.6666666666699</v>
      </c>
      <c r="J6629" s="260">
        <v>1077.5</v>
      </c>
      <c r="K6629" s="260">
        <v>33.3333333333333</v>
      </c>
      <c r="L6629" s="260">
        <v>456.66666666666703</v>
      </c>
      <c r="M6629" s="260">
        <v>52.6666666666667</v>
      </c>
      <c r="N6629" s="260">
        <v>5534.1666666666697</v>
      </c>
    </row>
    <row r="6630" spans="1:14" x14ac:dyDescent="0.25">
      <c r="A6630" s="263">
        <v>43154</v>
      </c>
      <c r="B6630">
        <v>130.25749619999999</v>
      </c>
      <c r="C6630">
        <v>17143.97062</v>
      </c>
      <c r="D6630">
        <v>1969.4933430000001</v>
      </c>
      <c r="E6630">
        <v>5691.3393939999996</v>
      </c>
      <c r="F6630" s="260">
        <v>175</v>
      </c>
      <c r="G6630" s="260">
        <v>121.666666666667</v>
      </c>
      <c r="H6630" s="260">
        <v>53.3333333333333</v>
      </c>
      <c r="I6630" s="260">
        <v>1523.3333333333301</v>
      </c>
      <c r="J6630" s="260">
        <v>1015</v>
      </c>
      <c r="K6630" s="260">
        <v>38.6666666666667</v>
      </c>
      <c r="L6630" s="260">
        <v>470.33333333333297</v>
      </c>
      <c r="M6630" s="260">
        <v>65.3333333333333</v>
      </c>
      <c r="N6630" s="260">
        <v>5538.3333333333303</v>
      </c>
    </row>
    <row r="6631" spans="1:14" x14ac:dyDescent="0.25">
      <c r="A6631" s="263">
        <v>43155</v>
      </c>
      <c r="B6631">
        <v>77.304992339999998</v>
      </c>
      <c r="C6631">
        <v>9885.1439809999993</v>
      </c>
      <c r="D6631">
        <v>1242.3221490000001</v>
      </c>
      <c r="E6631">
        <v>2020.5258180000001</v>
      </c>
      <c r="F6631" s="260">
        <v>186</v>
      </c>
      <c r="G6631" s="260">
        <v>128.5</v>
      </c>
      <c r="H6631" s="260">
        <v>57.5</v>
      </c>
      <c r="I6631" s="260">
        <v>1480</v>
      </c>
      <c r="J6631" s="260">
        <v>952.5</v>
      </c>
      <c r="K6631" s="260">
        <v>44</v>
      </c>
      <c r="L6631" s="260">
        <v>484</v>
      </c>
      <c r="M6631" s="260">
        <v>78</v>
      </c>
      <c r="N6631" s="260">
        <v>5542.5</v>
      </c>
    </row>
    <row r="6632" spans="1:14" x14ac:dyDescent="0.25">
      <c r="A6632" s="263">
        <v>43156</v>
      </c>
      <c r="B6632">
        <v>197.36842369999999</v>
      </c>
      <c r="C6632">
        <v>24498.947700000001</v>
      </c>
      <c r="D6632">
        <v>3359.3684659999999</v>
      </c>
      <c r="E6632">
        <v>14073.32129</v>
      </c>
      <c r="F6632" s="260">
        <v>197</v>
      </c>
      <c r="G6632" s="260">
        <v>135.333333333333</v>
      </c>
      <c r="H6632" s="260">
        <v>61.6666666666667</v>
      </c>
      <c r="I6632" s="260">
        <v>1436.6666666666699</v>
      </c>
      <c r="J6632" s="260">
        <v>890</v>
      </c>
      <c r="K6632" s="260">
        <v>49.3333333333333</v>
      </c>
      <c r="L6632" s="260">
        <v>497.66666666666703</v>
      </c>
      <c r="M6632" s="260">
        <v>90.6666666666667</v>
      </c>
      <c r="N6632" s="260">
        <v>5546.6666666666697</v>
      </c>
    </row>
    <row r="6633" spans="1:14" x14ac:dyDescent="0.25">
      <c r="A6633" s="263">
        <v>43157</v>
      </c>
      <c r="B6633">
        <v>32.847542529999998</v>
      </c>
      <c r="C6633">
        <v>3954.3185600000002</v>
      </c>
      <c r="D6633">
        <v>590.3097563</v>
      </c>
      <c r="E6633">
        <v>347.47977989999998</v>
      </c>
      <c r="F6633" s="260">
        <v>208</v>
      </c>
      <c r="G6633" s="260">
        <v>142.166666666667</v>
      </c>
      <c r="H6633" s="260">
        <v>65.8333333333333</v>
      </c>
      <c r="I6633" s="260">
        <v>1393.3333333333301</v>
      </c>
      <c r="J6633" s="260">
        <v>827.5</v>
      </c>
      <c r="K6633" s="260">
        <v>54.6666666666667</v>
      </c>
      <c r="L6633" s="260">
        <v>511.33333333333297</v>
      </c>
      <c r="M6633" s="260">
        <v>103.333333333333</v>
      </c>
      <c r="N6633" s="260">
        <v>5550.8333333333303</v>
      </c>
    </row>
    <row r="6634" spans="1:14" x14ac:dyDescent="0.25">
      <c r="A6634" s="263">
        <v>43158</v>
      </c>
      <c r="B6634">
        <v>10.36396601</v>
      </c>
      <c r="C6634">
        <v>1208.852995</v>
      </c>
      <c r="D6634">
        <v>196.10281929999999</v>
      </c>
      <c r="E6634">
        <v>29.572392929999999</v>
      </c>
      <c r="F6634" s="260">
        <v>219</v>
      </c>
      <c r="G6634" s="260">
        <v>149</v>
      </c>
      <c r="H6634" s="260">
        <v>70</v>
      </c>
      <c r="I6634" s="260">
        <v>1350</v>
      </c>
      <c r="J6634" s="260">
        <v>765</v>
      </c>
      <c r="K6634" s="260">
        <v>60</v>
      </c>
      <c r="L6634" s="260">
        <v>525</v>
      </c>
      <c r="M6634" s="260">
        <v>116</v>
      </c>
      <c r="N6634" s="260">
        <v>5555</v>
      </c>
    </row>
    <row r="6635" spans="1:14" x14ac:dyDescent="0.25">
      <c r="A6635" s="263">
        <v>43159</v>
      </c>
      <c r="B6635">
        <v>6.5411916589999999</v>
      </c>
      <c r="C6635">
        <v>851.2908668</v>
      </c>
      <c r="D6635">
        <v>117.47232649999999</v>
      </c>
      <c r="E6635">
        <v>11.099551569999999</v>
      </c>
      <c r="F6635" s="260">
        <v>207.857142857143</v>
      </c>
      <c r="G6635" s="260">
        <v>145.857142857143</v>
      </c>
      <c r="H6635" s="260">
        <v>62</v>
      </c>
      <c r="I6635" s="260">
        <v>1506.2857142857099</v>
      </c>
      <c r="J6635" s="260">
        <v>860</v>
      </c>
      <c r="K6635" s="260">
        <v>55.142857142857103</v>
      </c>
      <c r="L6635" s="260">
        <v>591.142857142857</v>
      </c>
      <c r="M6635" s="260">
        <v>104.71428571428601</v>
      </c>
      <c r="N6635" s="260">
        <v>5403.4285714285697</v>
      </c>
    </row>
    <row r="6636" spans="1:14" x14ac:dyDescent="0.25">
      <c r="A6636" s="263">
        <v>43160</v>
      </c>
      <c r="B6636">
        <v>38.510911929999999</v>
      </c>
      <c r="C6636">
        <v>5531.9450569999999</v>
      </c>
      <c r="D6636">
        <v>654.53586040000005</v>
      </c>
      <c r="E6636">
        <v>515.02655879999998</v>
      </c>
      <c r="F6636" s="260">
        <v>196.71428571428601</v>
      </c>
      <c r="G6636" s="260">
        <v>142.71428571428601</v>
      </c>
      <c r="H6636" s="260">
        <v>54</v>
      </c>
      <c r="I6636" s="260">
        <v>1662.57142857143</v>
      </c>
      <c r="J6636" s="260">
        <v>955</v>
      </c>
      <c r="K6636" s="260">
        <v>50.285714285714299</v>
      </c>
      <c r="L6636" s="260">
        <v>657.28571428571399</v>
      </c>
      <c r="M6636" s="260">
        <v>93.428571428571402</v>
      </c>
      <c r="N6636" s="260">
        <v>5251.8571428571404</v>
      </c>
    </row>
    <row r="6637" spans="1:14" x14ac:dyDescent="0.25">
      <c r="A6637" s="263">
        <v>43161</v>
      </c>
      <c r="B6637">
        <v>49.554482270000001</v>
      </c>
      <c r="C6637">
        <v>7787.4500770000004</v>
      </c>
      <c r="D6637">
        <v>794.52542019999999</v>
      </c>
      <c r="E6637">
        <v>864.07644849999997</v>
      </c>
      <c r="F6637" s="260">
        <v>185.57142857142901</v>
      </c>
      <c r="G6637" s="260">
        <v>139.57142857142901</v>
      </c>
      <c r="H6637" s="260">
        <v>46</v>
      </c>
      <c r="I6637" s="260">
        <v>1818.8571428571399</v>
      </c>
      <c r="J6637" s="260">
        <v>1050</v>
      </c>
      <c r="K6637" s="260">
        <v>45.428571428571402</v>
      </c>
      <c r="L6637" s="260">
        <v>723.42857142857099</v>
      </c>
      <c r="M6637" s="260">
        <v>82.142857142857096</v>
      </c>
      <c r="N6637" s="260">
        <v>5100.2857142857101</v>
      </c>
    </row>
    <row r="6638" spans="1:14" x14ac:dyDescent="0.25">
      <c r="A6638" s="263">
        <v>43162</v>
      </c>
      <c r="B6638">
        <v>11.18515457</v>
      </c>
      <c r="C6638">
        <v>1908.772833</v>
      </c>
      <c r="D6638">
        <v>168.56730999999999</v>
      </c>
      <c r="E6638">
        <v>35.600738720000003</v>
      </c>
      <c r="F6638" s="260">
        <v>174.42857142857099</v>
      </c>
      <c r="G6638" s="260">
        <v>136.42857142857099</v>
      </c>
      <c r="H6638" s="260">
        <v>38</v>
      </c>
      <c r="I6638" s="260">
        <v>1975.1428571428601</v>
      </c>
      <c r="J6638" s="260">
        <v>1145</v>
      </c>
      <c r="K6638" s="260">
        <v>40.571428571428598</v>
      </c>
      <c r="L6638" s="260">
        <v>789.57142857142901</v>
      </c>
      <c r="M6638" s="260">
        <v>70.857142857142904</v>
      </c>
      <c r="N6638" s="260">
        <v>4948.7142857142899</v>
      </c>
    </row>
    <row r="6639" spans="1:14" x14ac:dyDescent="0.25">
      <c r="A6639" s="263">
        <v>43163</v>
      </c>
      <c r="B6639">
        <v>6.1730726479999998</v>
      </c>
      <c r="C6639">
        <v>1136.8048389999999</v>
      </c>
      <c r="D6639">
        <v>87.089003419999997</v>
      </c>
      <c r="E6639">
        <v>9.9752393349999995</v>
      </c>
      <c r="F6639" s="260">
        <v>163.28571428571399</v>
      </c>
      <c r="G6639" s="260">
        <v>133.28571428571399</v>
      </c>
      <c r="H6639" s="260">
        <v>30</v>
      </c>
      <c r="I6639" s="260">
        <v>2131.4285714285702</v>
      </c>
      <c r="J6639" s="260">
        <v>1240</v>
      </c>
      <c r="K6639" s="260">
        <v>35.714285714285701</v>
      </c>
      <c r="L6639" s="260">
        <v>855.71428571428601</v>
      </c>
      <c r="M6639" s="260">
        <v>59.571428571428598</v>
      </c>
      <c r="N6639" s="260">
        <v>4797.1428571428596</v>
      </c>
    </row>
    <row r="6640" spans="1:14" x14ac:dyDescent="0.25">
      <c r="A6640" s="263">
        <v>43164</v>
      </c>
      <c r="B6640">
        <v>4.6156460629999998</v>
      </c>
      <c r="C6640">
        <v>912.32174329999998</v>
      </c>
      <c r="D6640">
        <v>60.673326879999998</v>
      </c>
      <c r="E6640">
        <v>5.054750845</v>
      </c>
      <c r="F6640" s="260">
        <v>152.142857142857</v>
      </c>
      <c r="G6640" s="260">
        <v>130.142857142857</v>
      </c>
      <c r="H6640" s="260">
        <v>22</v>
      </c>
      <c r="I6640" s="260">
        <v>2287.7142857142899</v>
      </c>
      <c r="J6640" s="260">
        <v>1335</v>
      </c>
      <c r="K6640" s="260">
        <v>30.8571428571429</v>
      </c>
      <c r="L6640" s="260">
        <v>921.857142857143</v>
      </c>
      <c r="M6640" s="260">
        <v>48.285714285714299</v>
      </c>
      <c r="N6640" s="260">
        <v>4645.5714285714303</v>
      </c>
    </row>
    <row r="6641" spans="1:14" x14ac:dyDescent="0.25">
      <c r="A6641" s="263">
        <v>43165</v>
      </c>
      <c r="B6641">
        <v>3.794457499</v>
      </c>
      <c r="C6641">
        <v>801.24371659999997</v>
      </c>
      <c r="D6641">
        <v>46.225599039999999</v>
      </c>
      <c r="E6641">
        <v>3.5256335939999999</v>
      </c>
      <c r="F6641" s="260">
        <v>141</v>
      </c>
      <c r="G6641" s="260">
        <v>127</v>
      </c>
      <c r="H6641" s="260">
        <v>14</v>
      </c>
      <c r="I6641" s="260">
        <v>2444</v>
      </c>
      <c r="J6641" s="260">
        <v>1430</v>
      </c>
      <c r="K6641" s="260">
        <v>26</v>
      </c>
      <c r="L6641" s="260">
        <v>988</v>
      </c>
      <c r="M6641" s="260">
        <v>37</v>
      </c>
      <c r="N6641" s="260">
        <v>4494</v>
      </c>
    </row>
    <row r="6642" spans="1:14" x14ac:dyDescent="0.25">
      <c r="A6642" s="263">
        <v>43166</v>
      </c>
      <c r="B6642">
        <v>3.3413879469999999</v>
      </c>
      <c r="C6642">
        <v>662.51589100000001</v>
      </c>
      <c r="D6642">
        <v>34.890963880000001</v>
      </c>
      <c r="E6642">
        <v>2.746924865</v>
      </c>
      <c r="F6642" s="260">
        <v>120.857142857143</v>
      </c>
      <c r="G6642" s="260">
        <v>115.28571428571399</v>
      </c>
      <c r="H6642" s="260">
        <v>12</v>
      </c>
      <c r="I6642" s="260">
        <v>2294.8571428571399</v>
      </c>
      <c r="J6642" s="260">
        <v>1394.2857142857099</v>
      </c>
      <c r="K6642" s="260">
        <v>24.1428571428571</v>
      </c>
      <c r="L6642" s="260">
        <v>876.42857142857099</v>
      </c>
      <c r="M6642" s="260">
        <v>31.714285714285701</v>
      </c>
      <c r="N6642" s="260">
        <v>4283.1428571428596</v>
      </c>
    </row>
    <row r="6643" spans="1:14" x14ac:dyDescent="0.25">
      <c r="A6643" s="263">
        <v>43167</v>
      </c>
      <c r="B6643">
        <v>2.8288530160000001</v>
      </c>
      <c r="C6643">
        <v>524.44025239999996</v>
      </c>
      <c r="D6643">
        <v>24.615870699999999</v>
      </c>
      <c r="E6643">
        <v>1.912058531</v>
      </c>
      <c r="F6643" s="260">
        <v>100.71428571428601</v>
      </c>
      <c r="G6643" s="260">
        <v>103.571428571429</v>
      </c>
      <c r="H6643" s="260">
        <v>10</v>
      </c>
      <c r="I6643" s="260">
        <v>2145.7142857142899</v>
      </c>
      <c r="J6643" s="260">
        <v>1358.57142857143</v>
      </c>
      <c r="K6643" s="260">
        <v>22.285714285714299</v>
      </c>
      <c r="L6643" s="260">
        <v>764.857142857143</v>
      </c>
      <c r="M6643" s="260">
        <v>26.428571428571399</v>
      </c>
      <c r="N6643" s="260">
        <v>4072.2857142857101</v>
      </c>
    </row>
    <row r="6644" spans="1:14" x14ac:dyDescent="0.25">
      <c r="A6644" s="263">
        <v>43168</v>
      </c>
      <c r="B6644">
        <v>2.4041003110000001</v>
      </c>
      <c r="C6644">
        <v>414.71637049999998</v>
      </c>
      <c r="D6644">
        <v>16.735835219999998</v>
      </c>
      <c r="E6644">
        <v>1.2738127159999999</v>
      </c>
      <c r="F6644" s="260">
        <v>80.571428571428598</v>
      </c>
      <c r="G6644" s="260">
        <v>91.857142857142904</v>
      </c>
      <c r="H6644" s="260">
        <v>8</v>
      </c>
      <c r="I6644" s="260">
        <v>1996.57142857143</v>
      </c>
      <c r="J6644" s="260">
        <v>1322.8571428571399</v>
      </c>
      <c r="K6644" s="260">
        <v>20.428571428571399</v>
      </c>
      <c r="L6644" s="260">
        <v>653.28571428571399</v>
      </c>
      <c r="M6644" s="260">
        <v>21.1428571428571</v>
      </c>
      <c r="N6644" s="260">
        <v>3861.4285714285702</v>
      </c>
    </row>
    <row r="6645" spans="1:14" x14ac:dyDescent="0.25">
      <c r="A6645" s="263">
        <v>43169</v>
      </c>
      <c r="B6645">
        <v>2.152080373</v>
      </c>
      <c r="C6645">
        <v>343.51039600000001</v>
      </c>
      <c r="D6645">
        <v>11.23607312</v>
      </c>
      <c r="E6645">
        <v>1.0162827729999999</v>
      </c>
      <c r="F6645" s="260">
        <v>60.428571428571402</v>
      </c>
      <c r="G6645" s="260">
        <v>80.142857142857096</v>
      </c>
      <c r="H6645" s="260">
        <v>6</v>
      </c>
      <c r="I6645" s="260">
        <v>1847.42857142857</v>
      </c>
      <c r="J6645" s="260">
        <v>1287.1428571428601</v>
      </c>
      <c r="K6645" s="260">
        <v>18.571428571428601</v>
      </c>
      <c r="L6645" s="260">
        <v>541.71428571428601</v>
      </c>
      <c r="M6645" s="260">
        <v>15.8571428571429</v>
      </c>
      <c r="N6645" s="260">
        <v>3650.5714285714298</v>
      </c>
    </row>
    <row r="6646" spans="1:14" x14ac:dyDescent="0.25">
      <c r="A6646" s="263">
        <v>43170</v>
      </c>
      <c r="B6646">
        <v>1.9453673899999999</v>
      </c>
      <c r="C6646">
        <v>285.44742550000001</v>
      </c>
      <c r="D6646">
        <v>6.7712124830000002</v>
      </c>
      <c r="E6646">
        <v>0.87970003299999999</v>
      </c>
      <c r="F6646" s="260">
        <v>40.285714285714299</v>
      </c>
      <c r="G6646" s="260">
        <v>68.428571428571402</v>
      </c>
      <c r="H6646" s="260">
        <v>4</v>
      </c>
      <c r="I6646" s="260">
        <v>1698.2857142857099</v>
      </c>
      <c r="J6646" s="260">
        <v>1251.42857142857</v>
      </c>
      <c r="K6646" s="260">
        <v>16.714285714285701</v>
      </c>
      <c r="L6646" s="260">
        <v>430.142857142857</v>
      </c>
      <c r="M6646" s="260">
        <v>10.5714285714286</v>
      </c>
      <c r="N6646" s="260">
        <v>3439.7142857142899</v>
      </c>
    </row>
    <row r="6647" spans="1:14" x14ac:dyDescent="0.25">
      <c r="A6647" s="263">
        <v>43171</v>
      </c>
      <c r="B6647">
        <v>1.761307884</v>
      </c>
      <c r="C6647">
        <v>235.74391439999999</v>
      </c>
      <c r="D6647">
        <v>3.0652795949999998</v>
      </c>
      <c r="E6647">
        <v>0.76114194400000001</v>
      </c>
      <c r="F6647" s="260">
        <v>20.142857142857199</v>
      </c>
      <c r="G6647" s="260">
        <v>56.714285714285701</v>
      </c>
      <c r="H6647" s="260">
        <v>2</v>
      </c>
      <c r="I6647" s="260">
        <v>1549.1428571428601</v>
      </c>
      <c r="J6647" s="260">
        <v>1215.7142857142901</v>
      </c>
      <c r="K6647" s="260">
        <v>14.8571428571429</v>
      </c>
      <c r="L6647" s="260">
        <v>318.57142857142901</v>
      </c>
      <c r="M6647" s="260">
        <v>5.28571428571429</v>
      </c>
      <c r="N6647" s="260">
        <v>3228.8571428571399</v>
      </c>
    </row>
    <row r="6648" spans="1:14" x14ac:dyDescent="0.25">
      <c r="A6648" s="263">
        <v>43172</v>
      </c>
      <c r="B6648">
        <v>1.5942384869999999</v>
      </c>
      <c r="C6648">
        <v>192.83908740000001</v>
      </c>
      <c r="D6648">
        <v>0</v>
      </c>
      <c r="E6648">
        <v>0.65506779400000004</v>
      </c>
      <c r="F6648" s="260">
        <v>0</v>
      </c>
      <c r="G6648" s="260">
        <v>45</v>
      </c>
      <c r="H6648" s="260">
        <v>0</v>
      </c>
      <c r="I6648" s="260">
        <v>1400</v>
      </c>
      <c r="J6648" s="260">
        <v>1180</v>
      </c>
      <c r="K6648" s="260">
        <v>13</v>
      </c>
      <c r="L6648" s="260">
        <v>207</v>
      </c>
      <c r="M6648" s="260">
        <v>0</v>
      </c>
      <c r="N6648" s="260">
        <v>3018</v>
      </c>
    </row>
    <row r="6649" spans="1:14" x14ac:dyDescent="0.25">
      <c r="A6649" s="263">
        <v>43173</v>
      </c>
      <c r="B6649">
        <v>1.5064562610000001</v>
      </c>
      <c r="C6649">
        <v>173.0820109</v>
      </c>
      <c r="D6649">
        <v>0.436958399</v>
      </c>
      <c r="E6649">
        <v>0.60429076299999995</v>
      </c>
      <c r="F6649" s="260">
        <v>3.3571428571428599</v>
      </c>
      <c r="G6649" s="260">
        <v>43.714285714285701</v>
      </c>
      <c r="H6649" s="260">
        <v>1.4285714285714299</v>
      </c>
      <c r="I6649" s="260">
        <v>1329.7857142857099</v>
      </c>
      <c r="J6649" s="260">
        <v>1103.07142857143</v>
      </c>
      <c r="K6649" s="260">
        <v>12.285714285714301</v>
      </c>
      <c r="L6649" s="260">
        <v>214.42857142857099</v>
      </c>
      <c r="M6649" s="260">
        <v>1</v>
      </c>
      <c r="N6649" s="260">
        <v>3103.4285714285702</v>
      </c>
    </row>
    <row r="6650" spans="1:14" x14ac:dyDescent="0.25">
      <c r="A6650" s="263">
        <v>43174</v>
      </c>
      <c r="B6650">
        <v>1.4441591979999999</v>
      </c>
      <c r="C6650">
        <v>157.1634718</v>
      </c>
      <c r="D6650">
        <v>0.83777738199999996</v>
      </c>
      <c r="E6650">
        <v>0.57049441099999998</v>
      </c>
      <c r="F6650" s="260">
        <v>6.71428571428571</v>
      </c>
      <c r="G6650" s="260">
        <v>42.428571428571402</v>
      </c>
      <c r="H6650" s="260">
        <v>2.8571428571428599</v>
      </c>
      <c r="I6650" s="260">
        <v>1259.57142857143</v>
      </c>
      <c r="J6650" s="260">
        <v>1026.1428571428601</v>
      </c>
      <c r="K6650" s="260">
        <v>11.5714285714286</v>
      </c>
      <c r="L6650" s="260">
        <v>221.857142857143</v>
      </c>
      <c r="M6650" s="260">
        <v>2</v>
      </c>
      <c r="N6650" s="260">
        <v>3188.8571428571399</v>
      </c>
    </row>
    <row r="6651" spans="1:14" x14ac:dyDescent="0.25">
      <c r="A6651" s="263">
        <v>43175</v>
      </c>
      <c r="B6651">
        <v>1.3592086560000001</v>
      </c>
      <c r="C6651">
        <v>139.6729028</v>
      </c>
      <c r="D6651">
        <v>1.1827445379999999</v>
      </c>
      <c r="E6651">
        <v>0.52039846499999998</v>
      </c>
      <c r="F6651" s="260">
        <v>10.0714285714286</v>
      </c>
      <c r="G6651" s="260">
        <v>41.142857142857103</v>
      </c>
      <c r="H6651" s="260">
        <v>4.28571428571429</v>
      </c>
      <c r="I6651" s="260">
        <v>1189.3571428571399</v>
      </c>
      <c r="J6651" s="260">
        <v>949.21428571428601</v>
      </c>
      <c r="K6651" s="260">
        <v>10.8571428571429</v>
      </c>
      <c r="L6651" s="260">
        <v>229.28571428571399</v>
      </c>
      <c r="M6651" s="260">
        <v>3</v>
      </c>
      <c r="N6651" s="260">
        <v>3274.2857142857101</v>
      </c>
    </row>
    <row r="6652" spans="1:14" x14ac:dyDescent="0.25">
      <c r="A6652" s="263">
        <v>43176</v>
      </c>
      <c r="B6652">
        <v>1.319565071</v>
      </c>
      <c r="C6652">
        <v>127.5939496</v>
      </c>
      <c r="D6652">
        <v>1.530997097</v>
      </c>
      <c r="E6652">
        <v>0.50094986500000005</v>
      </c>
      <c r="F6652" s="260">
        <v>13.4285714285714</v>
      </c>
      <c r="G6652" s="260">
        <v>39.857142857142897</v>
      </c>
      <c r="H6652" s="260">
        <v>5.71428571428571</v>
      </c>
      <c r="I6652" s="260">
        <v>1119.1428571428601</v>
      </c>
      <c r="J6652" s="260">
        <v>872.28571428571399</v>
      </c>
      <c r="K6652" s="260">
        <v>10.1428571428571</v>
      </c>
      <c r="L6652" s="260">
        <v>236.71428571428601</v>
      </c>
      <c r="M6652" s="260">
        <v>4</v>
      </c>
      <c r="N6652" s="260">
        <v>3359.7142857142899</v>
      </c>
    </row>
    <row r="6653" spans="1:14" x14ac:dyDescent="0.25">
      <c r="A6653" s="263">
        <v>43177</v>
      </c>
      <c r="B6653">
        <v>1.2459412679999999</v>
      </c>
      <c r="C6653">
        <v>112.9164533</v>
      </c>
      <c r="D6653">
        <v>1.806970822</v>
      </c>
      <c r="E6653">
        <v>0.45762463599999997</v>
      </c>
      <c r="F6653" s="260">
        <v>16.785714285714299</v>
      </c>
      <c r="G6653" s="260">
        <v>38.571428571428598</v>
      </c>
      <c r="H6653" s="260">
        <v>7.1428571428571397</v>
      </c>
      <c r="I6653" s="260">
        <v>1048.92857142857</v>
      </c>
      <c r="J6653" s="260">
        <v>795.357142857143</v>
      </c>
      <c r="K6653" s="260">
        <v>9.4285714285714306</v>
      </c>
      <c r="L6653" s="260">
        <v>244.142857142857</v>
      </c>
      <c r="M6653" s="260">
        <v>5</v>
      </c>
      <c r="N6653" s="260">
        <v>3445.1428571428601</v>
      </c>
    </row>
    <row r="6654" spans="1:14" x14ac:dyDescent="0.25">
      <c r="A6654" s="263">
        <v>43178</v>
      </c>
      <c r="B6654">
        <v>1.226119476</v>
      </c>
      <c r="C6654">
        <v>103.6817839</v>
      </c>
      <c r="D6654">
        <v>2.133868272</v>
      </c>
      <c r="E6654">
        <v>0.45070895700000002</v>
      </c>
      <c r="F6654" s="260">
        <v>20.1428571428571</v>
      </c>
      <c r="G6654" s="260">
        <v>37.285714285714299</v>
      </c>
      <c r="H6654" s="260">
        <v>8.5714285714285694</v>
      </c>
      <c r="I6654" s="260">
        <v>978.71428571428601</v>
      </c>
      <c r="J6654" s="260">
        <v>718.42857142857099</v>
      </c>
      <c r="K6654" s="260">
        <v>8.7142857142857206</v>
      </c>
      <c r="L6654" s="260">
        <v>251.57142857142901</v>
      </c>
      <c r="M6654" s="260">
        <v>6</v>
      </c>
      <c r="N6654" s="260">
        <v>3530.5714285714298</v>
      </c>
    </row>
    <row r="6655" spans="1:14" x14ac:dyDescent="0.25">
      <c r="A6655" s="263">
        <v>43179</v>
      </c>
      <c r="B6655">
        <v>1.379030449</v>
      </c>
      <c r="C6655">
        <v>108.2461677</v>
      </c>
      <c r="D6655">
        <v>2.7999834240000001</v>
      </c>
      <c r="E6655">
        <v>0.56724264300000005</v>
      </c>
      <c r="F6655" s="260">
        <v>23.5</v>
      </c>
      <c r="G6655" s="260">
        <v>36</v>
      </c>
      <c r="H6655" s="260">
        <v>10</v>
      </c>
      <c r="I6655" s="260">
        <v>908.5</v>
      </c>
      <c r="J6655" s="260">
        <v>641.5</v>
      </c>
      <c r="K6655" s="260">
        <v>8</v>
      </c>
      <c r="L6655" s="260">
        <v>259</v>
      </c>
      <c r="M6655" s="260">
        <v>7</v>
      </c>
      <c r="N6655" s="260">
        <v>3616</v>
      </c>
    </row>
    <row r="6656" spans="1:14" x14ac:dyDescent="0.25">
      <c r="A6656" s="263">
        <v>43180</v>
      </c>
      <c r="B6656">
        <v>1.8575851640000001</v>
      </c>
      <c r="C6656">
        <v>134.540966</v>
      </c>
      <c r="D6656">
        <v>4.3104467619999998</v>
      </c>
      <c r="E6656">
        <v>0.95912114900000001</v>
      </c>
      <c r="F6656" s="260">
        <v>26.8571428571429</v>
      </c>
      <c r="G6656" s="260">
        <v>34.714285714285701</v>
      </c>
      <c r="H6656" s="260">
        <v>11.4285714285714</v>
      </c>
      <c r="I6656" s="260">
        <v>838.28571428571399</v>
      </c>
      <c r="J6656" s="260">
        <v>564.57142857142901</v>
      </c>
      <c r="K6656" s="260">
        <v>7.28571428571429</v>
      </c>
      <c r="L6656" s="260">
        <v>266.42857142857099</v>
      </c>
      <c r="M6656" s="260">
        <v>8</v>
      </c>
      <c r="N6656" s="260">
        <v>3701.4285714285702</v>
      </c>
    </row>
    <row r="6657" spans="1:14" x14ac:dyDescent="0.25">
      <c r="A6657" s="263">
        <v>43181</v>
      </c>
      <c r="B6657">
        <v>2.120931841</v>
      </c>
      <c r="C6657">
        <v>140.7479457</v>
      </c>
      <c r="D6657">
        <v>5.5367228700000002</v>
      </c>
      <c r="E6657">
        <v>1.2064028339999999</v>
      </c>
      <c r="F6657" s="260">
        <v>30.214285714285701</v>
      </c>
      <c r="G6657" s="260">
        <v>33.428571428571402</v>
      </c>
      <c r="H6657" s="260">
        <v>12.8571428571429</v>
      </c>
      <c r="I6657" s="260">
        <v>768.07142857142901</v>
      </c>
      <c r="J6657" s="260">
        <v>487.642857142857</v>
      </c>
      <c r="K6657" s="260">
        <v>6.5714285714285703</v>
      </c>
      <c r="L6657" s="260">
        <v>273.857142857143</v>
      </c>
      <c r="M6657" s="260">
        <v>9</v>
      </c>
      <c r="N6657" s="260">
        <v>3786.8571428571399</v>
      </c>
    </row>
    <row r="6658" spans="1:14" x14ac:dyDescent="0.25">
      <c r="A6658" s="263">
        <v>43182</v>
      </c>
      <c r="B6658">
        <v>2.2710111300000002</v>
      </c>
      <c r="C6658">
        <v>136.9302917</v>
      </c>
      <c r="D6658">
        <v>6.5872299979999998</v>
      </c>
      <c r="E6658">
        <v>1.3642484969999999</v>
      </c>
      <c r="F6658" s="260">
        <v>33.571428571428598</v>
      </c>
      <c r="G6658" s="260">
        <v>32.142857142857103</v>
      </c>
      <c r="H6658" s="260">
        <v>14.285714285714301</v>
      </c>
      <c r="I6658" s="260">
        <v>697.857142857143</v>
      </c>
      <c r="J6658" s="260">
        <v>410.71428571428601</v>
      </c>
      <c r="K6658" s="260">
        <v>5.8571428571428603</v>
      </c>
      <c r="L6658" s="260">
        <v>281.28571428571399</v>
      </c>
      <c r="M6658" s="260">
        <v>10</v>
      </c>
      <c r="N6658" s="260">
        <v>3872.2857142857101</v>
      </c>
    </row>
    <row r="6659" spans="1:14" x14ac:dyDescent="0.25">
      <c r="A6659" s="263">
        <v>43183</v>
      </c>
      <c r="B6659">
        <v>1.7528128300000001</v>
      </c>
      <c r="C6659">
        <v>95.052135109999995</v>
      </c>
      <c r="D6659">
        <v>5.5925746959999998</v>
      </c>
      <c r="E6659">
        <v>0.90992445700000002</v>
      </c>
      <c r="F6659" s="260">
        <v>36.928571428571402</v>
      </c>
      <c r="G6659" s="260">
        <v>30.8571428571429</v>
      </c>
      <c r="H6659" s="260">
        <v>15.714285714285699</v>
      </c>
      <c r="I6659" s="260">
        <v>627.642857142857</v>
      </c>
      <c r="J6659" s="260">
        <v>333.78571428571399</v>
      </c>
      <c r="K6659" s="260">
        <v>5.1428571428571397</v>
      </c>
      <c r="L6659" s="260">
        <v>288.71428571428601</v>
      </c>
      <c r="M6659" s="260">
        <v>11</v>
      </c>
      <c r="N6659" s="260">
        <v>3957.7142857142899</v>
      </c>
    </row>
    <row r="6660" spans="1:14" x14ac:dyDescent="0.25">
      <c r="A6660" s="263">
        <v>43184</v>
      </c>
      <c r="B6660">
        <v>1.619723649</v>
      </c>
      <c r="C6660">
        <v>78.008852719999993</v>
      </c>
      <c r="D6660">
        <v>5.6377489660000002</v>
      </c>
      <c r="E6660">
        <v>0.80739068199999997</v>
      </c>
      <c r="F6660" s="260">
        <v>40.285714285714299</v>
      </c>
      <c r="G6660" s="260">
        <v>29.571428571428601</v>
      </c>
      <c r="H6660" s="260">
        <v>17.1428571428571</v>
      </c>
      <c r="I6660" s="260">
        <v>557.42857142857099</v>
      </c>
      <c r="J6660" s="260">
        <v>256.857142857143</v>
      </c>
      <c r="K6660" s="260">
        <v>4.4285714285714297</v>
      </c>
      <c r="L6660" s="260">
        <v>296.142857142857</v>
      </c>
      <c r="M6660" s="260">
        <v>12</v>
      </c>
      <c r="N6660" s="260">
        <v>4043.1428571428601</v>
      </c>
    </row>
    <row r="6661" spans="1:14" x14ac:dyDescent="0.25">
      <c r="A6661" s="263">
        <v>43185</v>
      </c>
      <c r="B6661">
        <v>1.4101789810000001</v>
      </c>
      <c r="C6661">
        <v>59.361927399999999</v>
      </c>
      <c r="D6661">
        <v>5.3174223200000004</v>
      </c>
      <c r="E6661">
        <v>0.64230101799999995</v>
      </c>
      <c r="F6661" s="260">
        <v>43.642857142857103</v>
      </c>
      <c r="G6661" s="260">
        <v>28.285714285714299</v>
      </c>
      <c r="H6661" s="260">
        <v>18.571428571428601</v>
      </c>
      <c r="I6661" s="260">
        <v>487.21428571428601</v>
      </c>
      <c r="J6661" s="260">
        <v>179.92857142857099</v>
      </c>
      <c r="K6661" s="260">
        <v>3.71428571428571</v>
      </c>
      <c r="L6661" s="260">
        <v>303.57142857142901</v>
      </c>
      <c r="M6661" s="260">
        <v>13</v>
      </c>
      <c r="N6661" s="260">
        <v>4128.5714285714303</v>
      </c>
    </row>
    <row r="6662" spans="1:14" x14ac:dyDescent="0.25">
      <c r="A6662" s="263">
        <v>43186</v>
      </c>
      <c r="B6662">
        <v>1.5177830000000001</v>
      </c>
      <c r="C6662">
        <v>54.683900149999999</v>
      </c>
      <c r="D6662">
        <v>6.1634132060000004</v>
      </c>
      <c r="E6662">
        <v>0.74147321399999999</v>
      </c>
      <c r="F6662" s="260">
        <v>47</v>
      </c>
      <c r="G6662" s="260">
        <v>27</v>
      </c>
      <c r="H6662" s="260">
        <v>20</v>
      </c>
      <c r="I6662" s="260">
        <v>417</v>
      </c>
      <c r="J6662" s="260">
        <v>103</v>
      </c>
      <c r="K6662" s="260">
        <v>3</v>
      </c>
      <c r="L6662" s="260">
        <v>311</v>
      </c>
      <c r="M6662" s="260">
        <v>14</v>
      </c>
      <c r="N6662" s="260">
        <v>4214</v>
      </c>
    </row>
    <row r="6663" spans="1:14" x14ac:dyDescent="0.25">
      <c r="A6663" s="263">
        <v>43187</v>
      </c>
      <c r="B6663">
        <v>25.315261230000001</v>
      </c>
      <c r="C6663">
        <v>897.23650780000003</v>
      </c>
      <c r="D6663">
        <v>103.7376008</v>
      </c>
      <c r="E6663">
        <v>280.23656779999999</v>
      </c>
      <c r="F6663" s="260">
        <v>47.428571428571402</v>
      </c>
      <c r="G6663" s="260">
        <v>27.928571428571399</v>
      </c>
      <c r="H6663" s="260">
        <v>19.5</v>
      </c>
      <c r="I6663" s="260">
        <v>410.21428571428601</v>
      </c>
      <c r="J6663" s="260">
        <v>100.357142857143</v>
      </c>
      <c r="K6663" s="260">
        <v>3.21428571428571</v>
      </c>
      <c r="L6663" s="260">
        <v>306.642857142857</v>
      </c>
      <c r="M6663" s="260">
        <v>14.785714285714301</v>
      </c>
      <c r="N6663" s="260">
        <v>4176</v>
      </c>
    </row>
    <row r="6664" spans="1:14" x14ac:dyDescent="0.25">
      <c r="A6664" s="263">
        <v>43188</v>
      </c>
      <c r="B6664">
        <v>47.572302980000003</v>
      </c>
      <c r="C6664">
        <v>1658.1910660000001</v>
      </c>
      <c r="D6664">
        <v>196.70467679999999</v>
      </c>
      <c r="E6664">
        <v>1091.223338</v>
      </c>
      <c r="F6664" s="260">
        <v>47.857142857142897</v>
      </c>
      <c r="G6664" s="260">
        <v>28.8571428571429</v>
      </c>
      <c r="H6664" s="260">
        <v>19</v>
      </c>
      <c r="I6664" s="260">
        <v>403.42857142857099</v>
      </c>
      <c r="J6664" s="260">
        <v>97.714285714285694</v>
      </c>
      <c r="K6664" s="260">
        <v>3.4285714285714302</v>
      </c>
      <c r="L6664" s="260">
        <v>302.28571428571399</v>
      </c>
      <c r="M6664" s="260">
        <v>15.5714285714286</v>
      </c>
      <c r="N6664" s="260">
        <v>4138</v>
      </c>
    </row>
    <row r="6665" spans="1:14" x14ac:dyDescent="0.25">
      <c r="A6665" s="263">
        <v>43189</v>
      </c>
      <c r="B6665">
        <v>91.180247370000004</v>
      </c>
      <c r="C6665">
        <v>3124.7418670000002</v>
      </c>
      <c r="D6665">
        <v>380.39357139999998</v>
      </c>
      <c r="E6665">
        <v>4154.9087440000003</v>
      </c>
      <c r="F6665" s="260">
        <v>48.285714285714299</v>
      </c>
      <c r="G6665" s="260">
        <v>29.785714285714299</v>
      </c>
      <c r="H6665" s="260">
        <v>18.5</v>
      </c>
      <c r="I6665" s="260">
        <v>396.642857142857</v>
      </c>
      <c r="J6665" s="260">
        <v>95.071428571428598</v>
      </c>
      <c r="K6665" s="260">
        <v>3.6428571428571401</v>
      </c>
      <c r="L6665" s="260">
        <v>297.92857142857099</v>
      </c>
      <c r="M6665" s="260">
        <v>16.3571428571429</v>
      </c>
      <c r="N6665" s="260">
        <v>4100</v>
      </c>
    </row>
    <row r="6666" spans="1:14" x14ac:dyDescent="0.25">
      <c r="A6666" s="263">
        <v>43190</v>
      </c>
      <c r="B6666">
        <v>29.449520889999999</v>
      </c>
      <c r="C6666">
        <v>991.96756470000003</v>
      </c>
      <c r="D6666">
        <v>123.9505092</v>
      </c>
      <c r="E6666">
        <v>390.86332060000001</v>
      </c>
      <c r="F6666" s="260">
        <v>48.714285714285701</v>
      </c>
      <c r="G6666" s="260">
        <v>30.714285714285701</v>
      </c>
      <c r="H6666" s="260">
        <v>18</v>
      </c>
      <c r="I6666" s="260">
        <v>389.857142857143</v>
      </c>
      <c r="J6666" s="260">
        <v>92.428571428571402</v>
      </c>
      <c r="K6666" s="260">
        <v>3.8571428571428599</v>
      </c>
      <c r="L6666" s="260">
        <v>293.57142857142901</v>
      </c>
      <c r="M6666" s="260">
        <v>17.1428571428571</v>
      </c>
      <c r="N6666" s="260">
        <v>4062</v>
      </c>
    </row>
    <row r="6667" spans="1:14" x14ac:dyDescent="0.25">
      <c r="A6667" s="263">
        <v>43191</v>
      </c>
      <c r="B6667">
        <v>10.95861979</v>
      </c>
      <c r="C6667">
        <v>362.70150949999999</v>
      </c>
      <c r="D6667">
        <v>46.529673420000002</v>
      </c>
      <c r="E6667">
        <v>50.70648577</v>
      </c>
      <c r="F6667" s="260">
        <v>49.142857142857103</v>
      </c>
      <c r="G6667" s="260">
        <v>31.6428571428571</v>
      </c>
      <c r="H6667" s="260">
        <v>17.5</v>
      </c>
      <c r="I6667" s="260">
        <v>383.07142857142901</v>
      </c>
      <c r="J6667" s="260">
        <v>89.785714285714306</v>
      </c>
      <c r="K6667" s="260">
        <v>4.0714285714285703</v>
      </c>
      <c r="L6667" s="260">
        <v>289.21428571428601</v>
      </c>
      <c r="M6667" s="260">
        <v>17.928571428571399</v>
      </c>
      <c r="N6667" s="260">
        <v>4024</v>
      </c>
    </row>
    <row r="6668" spans="1:14" x14ac:dyDescent="0.25">
      <c r="A6668" s="263">
        <v>43192</v>
      </c>
      <c r="B6668">
        <v>14.384958279999999</v>
      </c>
      <c r="C6668">
        <v>467.67061159999997</v>
      </c>
      <c r="D6668">
        <v>61.610365309999999</v>
      </c>
      <c r="E6668">
        <v>94.619082570000003</v>
      </c>
      <c r="F6668" s="260">
        <v>49.571428571428598</v>
      </c>
      <c r="G6668" s="260">
        <v>32.571428571428598</v>
      </c>
      <c r="H6668" s="260">
        <v>17</v>
      </c>
      <c r="I6668" s="260">
        <v>376.28571428571399</v>
      </c>
      <c r="J6668" s="260">
        <v>87.142857142857096</v>
      </c>
      <c r="K6668" s="260">
        <v>4.28571428571429</v>
      </c>
      <c r="L6668" s="260">
        <v>284.857142857143</v>
      </c>
      <c r="M6668" s="260">
        <v>18.714285714285701</v>
      </c>
      <c r="N6668" s="260">
        <v>3986</v>
      </c>
    </row>
    <row r="6669" spans="1:14" x14ac:dyDescent="0.25">
      <c r="A6669" s="263">
        <v>43193</v>
      </c>
      <c r="B6669">
        <v>130.25749619999999</v>
      </c>
      <c r="C6669">
        <v>4158.4445150000001</v>
      </c>
      <c r="D6669">
        <v>562.71238359999995</v>
      </c>
      <c r="E6669">
        <v>8467.0042229999999</v>
      </c>
      <c r="F6669" s="260">
        <v>50</v>
      </c>
      <c r="G6669" s="260">
        <v>33.5</v>
      </c>
      <c r="H6669" s="260">
        <v>16.5</v>
      </c>
      <c r="I6669" s="260">
        <v>369.5</v>
      </c>
      <c r="J6669" s="260">
        <v>84.5</v>
      </c>
      <c r="K6669" s="260">
        <v>4.5</v>
      </c>
      <c r="L6669" s="260">
        <v>280.5</v>
      </c>
      <c r="M6669" s="260">
        <v>19.5</v>
      </c>
      <c r="N6669" s="260">
        <v>3948</v>
      </c>
    </row>
    <row r="6670" spans="1:14" x14ac:dyDescent="0.25">
      <c r="A6670" s="263">
        <v>43194</v>
      </c>
      <c r="B6670">
        <v>174.4317776</v>
      </c>
      <c r="C6670">
        <v>5466.4327540000004</v>
      </c>
      <c r="D6670">
        <v>760.00423880000005</v>
      </c>
      <c r="E6670">
        <v>15523.773010000001</v>
      </c>
      <c r="F6670" s="260">
        <v>50.428571428571402</v>
      </c>
      <c r="G6670" s="260">
        <v>34.428571428571402</v>
      </c>
      <c r="H6670" s="260">
        <v>16</v>
      </c>
      <c r="I6670" s="260">
        <v>362.71428571428601</v>
      </c>
      <c r="J6670" s="260">
        <v>81.857142857142904</v>
      </c>
      <c r="K6670" s="260">
        <v>4.71428571428571</v>
      </c>
      <c r="L6670" s="260">
        <v>276.142857142857</v>
      </c>
      <c r="M6670" s="260">
        <v>20.285714285714299</v>
      </c>
      <c r="N6670" s="260">
        <v>3910</v>
      </c>
    </row>
    <row r="6671" spans="1:14" x14ac:dyDescent="0.25">
      <c r="A6671" s="263">
        <v>43195</v>
      </c>
      <c r="B6671">
        <v>22.08714067</v>
      </c>
      <c r="C6671">
        <v>679.22879839999996</v>
      </c>
      <c r="D6671">
        <v>97.052158230000003</v>
      </c>
      <c r="E6671">
        <v>241.26344030000001</v>
      </c>
      <c r="F6671" s="260">
        <v>50.857142857142897</v>
      </c>
      <c r="G6671" s="260">
        <v>35.357142857142897</v>
      </c>
      <c r="H6671" s="260">
        <v>15.5</v>
      </c>
      <c r="I6671" s="260">
        <v>355.92857142857099</v>
      </c>
      <c r="J6671" s="260">
        <v>79.214285714285694</v>
      </c>
      <c r="K6671" s="260">
        <v>4.9285714285714297</v>
      </c>
      <c r="L6671" s="260">
        <v>271.78571428571399</v>
      </c>
      <c r="M6671" s="260">
        <v>21.071428571428601</v>
      </c>
      <c r="N6671" s="260">
        <v>3872</v>
      </c>
    </row>
    <row r="6672" spans="1:14" x14ac:dyDescent="0.25">
      <c r="A6672" s="263">
        <v>43196</v>
      </c>
      <c r="B6672">
        <v>9.8825796070000003</v>
      </c>
      <c r="C6672">
        <v>298.11733170000002</v>
      </c>
      <c r="D6672">
        <v>43.790557319999998</v>
      </c>
      <c r="E6672">
        <v>45.274271079999998</v>
      </c>
      <c r="F6672" s="260">
        <v>51.285714285714299</v>
      </c>
      <c r="G6672" s="260">
        <v>36.285714285714299</v>
      </c>
      <c r="H6672" s="260">
        <v>15</v>
      </c>
      <c r="I6672" s="260">
        <v>349.142857142857</v>
      </c>
      <c r="J6672" s="260">
        <v>76.571428571428598</v>
      </c>
      <c r="K6672" s="260">
        <v>5.1428571428571397</v>
      </c>
      <c r="L6672" s="260">
        <v>267.42857142857099</v>
      </c>
      <c r="M6672" s="260">
        <v>21.8571428571429</v>
      </c>
      <c r="N6672" s="260">
        <v>3834</v>
      </c>
    </row>
    <row r="6673" spans="1:14" x14ac:dyDescent="0.25">
      <c r="A6673" s="263">
        <v>43197</v>
      </c>
      <c r="B6673">
        <v>6.9659443640000003</v>
      </c>
      <c r="C6673">
        <v>206.05024599999999</v>
      </c>
      <c r="D6673">
        <v>31.124635529999999</v>
      </c>
      <c r="E6673">
        <v>22.265397780000001</v>
      </c>
      <c r="F6673" s="260">
        <v>51.714285714285701</v>
      </c>
      <c r="G6673" s="260">
        <v>37.214285714285701</v>
      </c>
      <c r="H6673" s="260">
        <v>14.5</v>
      </c>
      <c r="I6673" s="260">
        <v>342.357142857143</v>
      </c>
      <c r="J6673" s="260">
        <v>73.928571428571402</v>
      </c>
      <c r="K6673" s="260">
        <v>5.3571428571428603</v>
      </c>
      <c r="L6673" s="260">
        <v>263.07142857142901</v>
      </c>
      <c r="M6673" s="260">
        <v>22.6428571428571</v>
      </c>
      <c r="N6673" s="260">
        <v>3796</v>
      </c>
    </row>
    <row r="6674" spans="1:14" x14ac:dyDescent="0.25">
      <c r="A6674" s="263">
        <v>43198</v>
      </c>
      <c r="B6674">
        <v>5.521785167</v>
      </c>
      <c r="C6674">
        <v>160.09516830000001</v>
      </c>
      <c r="D6674">
        <v>24.876431</v>
      </c>
      <c r="E6674">
        <v>12.529062639999999</v>
      </c>
      <c r="F6674" s="260">
        <v>52.142857142857103</v>
      </c>
      <c r="G6674" s="260">
        <v>38.142857142857103</v>
      </c>
      <c r="H6674" s="260">
        <v>14</v>
      </c>
      <c r="I6674" s="260">
        <v>335.57142857142901</v>
      </c>
      <c r="J6674" s="260">
        <v>71.285714285714306</v>
      </c>
      <c r="K6674" s="260">
        <v>5.5714285714285703</v>
      </c>
      <c r="L6674" s="260">
        <v>258.71428571428601</v>
      </c>
      <c r="M6674" s="260">
        <v>23.428571428571399</v>
      </c>
      <c r="N6674" s="260">
        <v>3758</v>
      </c>
    </row>
    <row r="6675" spans="1:14" x14ac:dyDescent="0.25">
      <c r="A6675" s="263">
        <v>43199</v>
      </c>
      <c r="B6675">
        <v>4.6439629099999999</v>
      </c>
      <c r="C6675">
        <v>131.92145239999999</v>
      </c>
      <c r="D6675">
        <v>21.093675650000002</v>
      </c>
      <c r="E6675">
        <v>8.9398872790000006</v>
      </c>
      <c r="F6675" s="260">
        <v>52.571428571428598</v>
      </c>
      <c r="G6675" s="260">
        <v>39.071428571428598</v>
      </c>
      <c r="H6675" s="260">
        <v>13.5</v>
      </c>
      <c r="I6675" s="260">
        <v>328.78571428571399</v>
      </c>
      <c r="J6675" s="260">
        <v>68.642857142857096</v>
      </c>
      <c r="K6675" s="260">
        <v>5.78571428571429</v>
      </c>
      <c r="L6675" s="260">
        <v>254.357142857143</v>
      </c>
      <c r="M6675" s="260">
        <v>24.214285714285701</v>
      </c>
      <c r="N6675" s="260">
        <v>3720</v>
      </c>
    </row>
    <row r="6676" spans="1:14" x14ac:dyDescent="0.25">
      <c r="A6676" s="263">
        <v>43200</v>
      </c>
      <c r="B6676">
        <v>3.9643585809999999</v>
      </c>
      <c r="C6676">
        <v>110.29162719999999</v>
      </c>
      <c r="D6676">
        <v>18.153590810000001</v>
      </c>
      <c r="E6676">
        <v>6.7504575999999998</v>
      </c>
      <c r="F6676" s="260">
        <v>53</v>
      </c>
      <c r="G6676" s="260">
        <v>40</v>
      </c>
      <c r="H6676" s="260">
        <v>13</v>
      </c>
      <c r="I6676" s="260">
        <v>322</v>
      </c>
      <c r="J6676" s="260">
        <v>66</v>
      </c>
      <c r="K6676" s="260">
        <v>6</v>
      </c>
      <c r="L6676" s="260">
        <v>250</v>
      </c>
      <c r="M6676" s="260">
        <v>25</v>
      </c>
      <c r="N6676" s="260">
        <v>3682</v>
      </c>
    </row>
    <row r="6677" spans="1:14" x14ac:dyDescent="0.25">
      <c r="A6677" s="263">
        <v>43201</v>
      </c>
      <c r="B6677">
        <v>3.454655335</v>
      </c>
      <c r="C6677">
        <v>149.3263911</v>
      </c>
      <c r="D6677">
        <v>24.64610339</v>
      </c>
      <c r="E6677">
        <v>5.1998212180000003</v>
      </c>
      <c r="F6677" s="260">
        <v>82.571428571428598</v>
      </c>
      <c r="G6677" s="260">
        <v>61.142857142857103</v>
      </c>
      <c r="H6677" s="260">
        <v>21.428571428571399</v>
      </c>
      <c r="I6677" s="260">
        <v>500.28571428571399</v>
      </c>
      <c r="J6677" s="260">
        <v>131.42857142857099</v>
      </c>
      <c r="K6677" s="260">
        <v>15.4285714285714</v>
      </c>
      <c r="L6677" s="260">
        <v>353.42857142857099</v>
      </c>
      <c r="M6677" s="260">
        <v>42.428571428571402</v>
      </c>
      <c r="N6677" s="260">
        <v>4542.8571428571404</v>
      </c>
    </row>
    <row r="6678" spans="1:14" x14ac:dyDescent="0.25">
      <c r="A6678" s="263">
        <v>43202</v>
      </c>
      <c r="B6678">
        <v>3.0582194770000002</v>
      </c>
      <c r="C6678">
        <v>179.29903909999999</v>
      </c>
      <c r="D6678">
        <v>29.631525400000001</v>
      </c>
      <c r="E6678">
        <v>4.0546380859999998</v>
      </c>
      <c r="F6678" s="260">
        <v>112.142857142857</v>
      </c>
      <c r="G6678" s="260">
        <v>82.285714285714306</v>
      </c>
      <c r="H6678" s="260">
        <v>29.8571428571429</v>
      </c>
      <c r="I6678" s="260">
        <v>678.57142857142901</v>
      </c>
      <c r="J6678" s="260">
        <v>196.857142857143</v>
      </c>
      <c r="K6678" s="260">
        <v>24.8571428571429</v>
      </c>
      <c r="L6678" s="260">
        <v>456.857142857143</v>
      </c>
      <c r="M6678" s="260">
        <v>59.857142857142897</v>
      </c>
      <c r="N6678" s="260">
        <v>5403.7142857142899</v>
      </c>
    </row>
    <row r="6679" spans="1:14" x14ac:dyDescent="0.25">
      <c r="A6679" s="263">
        <v>43203</v>
      </c>
      <c r="B6679">
        <v>2.769387638</v>
      </c>
      <c r="C6679">
        <v>205.0245716</v>
      </c>
      <c r="D6679">
        <v>33.908698739999998</v>
      </c>
      <c r="E6679">
        <v>3.262761748</v>
      </c>
      <c r="F6679" s="260">
        <v>141.71428571428601</v>
      </c>
      <c r="G6679" s="260">
        <v>103.428571428571</v>
      </c>
      <c r="H6679" s="260">
        <v>38.285714285714299</v>
      </c>
      <c r="I6679" s="260">
        <v>856.857142857143</v>
      </c>
      <c r="J6679" s="260">
        <v>262.28571428571399</v>
      </c>
      <c r="K6679" s="260">
        <v>34.285714285714299</v>
      </c>
      <c r="L6679" s="260">
        <v>560.28571428571399</v>
      </c>
      <c r="M6679" s="260">
        <v>77.285714285714306</v>
      </c>
      <c r="N6679" s="260">
        <v>6264.5714285714303</v>
      </c>
    </row>
    <row r="6680" spans="1:14" x14ac:dyDescent="0.25">
      <c r="A6680" s="263">
        <v>43204</v>
      </c>
      <c r="B6680">
        <v>2.5570112850000002</v>
      </c>
      <c r="C6680">
        <v>228.68973800000001</v>
      </c>
      <c r="D6680">
        <v>37.841429179999999</v>
      </c>
      <c r="E6680">
        <v>2.7066338760000002</v>
      </c>
      <c r="F6680" s="260">
        <v>171.28571428571399</v>
      </c>
      <c r="G6680" s="260">
        <v>124.571428571429</v>
      </c>
      <c r="H6680" s="260">
        <v>46.714285714285701</v>
      </c>
      <c r="I6680" s="260">
        <v>1035.1428571428601</v>
      </c>
      <c r="J6680" s="260">
        <v>327.71428571428601</v>
      </c>
      <c r="K6680" s="260">
        <v>43.714285714285701</v>
      </c>
      <c r="L6680" s="260">
        <v>663.71428571428601</v>
      </c>
      <c r="M6680" s="260">
        <v>94.714285714285694</v>
      </c>
      <c r="N6680" s="260">
        <v>7125.4285714285697</v>
      </c>
    </row>
    <row r="6681" spans="1:14" x14ac:dyDescent="0.25">
      <c r="A6681" s="263">
        <v>43205</v>
      </c>
      <c r="B6681">
        <v>41.342596630000003</v>
      </c>
      <c r="C6681">
        <v>4334.3672800000004</v>
      </c>
      <c r="D6681">
        <v>717.46178440000006</v>
      </c>
      <c r="E6681">
        <v>998.34887149999997</v>
      </c>
      <c r="F6681" s="260">
        <v>200.857142857143</v>
      </c>
      <c r="G6681" s="260">
        <v>145.71428571428601</v>
      </c>
      <c r="H6681" s="260">
        <v>55.142857142857103</v>
      </c>
      <c r="I6681" s="260">
        <v>1213.42857142857</v>
      </c>
      <c r="J6681" s="260">
        <v>393.142857142857</v>
      </c>
      <c r="K6681" s="260">
        <v>53.142857142857103</v>
      </c>
      <c r="L6681" s="260">
        <v>767.142857142857</v>
      </c>
      <c r="M6681" s="260">
        <v>112.142857142857</v>
      </c>
      <c r="N6681" s="260">
        <v>7986.2857142857101</v>
      </c>
    </row>
    <row r="6682" spans="1:14" x14ac:dyDescent="0.25">
      <c r="A6682" s="263">
        <v>43206</v>
      </c>
      <c r="B6682">
        <v>56.91686249</v>
      </c>
      <c r="C6682">
        <v>6843.9177179999997</v>
      </c>
      <c r="D6682">
        <v>1133.1594419999999</v>
      </c>
      <c r="E6682">
        <v>1835.2057179999999</v>
      </c>
      <c r="F6682" s="260">
        <v>230.42857142857099</v>
      </c>
      <c r="G6682" s="260">
        <v>166.857142857143</v>
      </c>
      <c r="H6682" s="260">
        <v>63.571428571428598</v>
      </c>
      <c r="I6682" s="260">
        <v>1391.7142857142901</v>
      </c>
      <c r="J6682" s="260">
        <v>458.57142857142901</v>
      </c>
      <c r="K6682" s="260">
        <v>62.571428571428598</v>
      </c>
      <c r="L6682" s="260">
        <v>870.57142857142901</v>
      </c>
      <c r="M6682" s="260">
        <v>129.57142857142901</v>
      </c>
      <c r="N6682" s="260">
        <v>8847.1428571428605</v>
      </c>
    </row>
    <row r="6683" spans="1:14" x14ac:dyDescent="0.25">
      <c r="A6683" s="263">
        <v>43207</v>
      </c>
      <c r="B6683">
        <v>13.62040341</v>
      </c>
      <c r="C6683">
        <v>1847.5804820000001</v>
      </c>
      <c r="D6683">
        <v>305.96874220000001</v>
      </c>
      <c r="E6683">
        <v>102.6285477</v>
      </c>
      <c r="F6683" s="260">
        <v>260</v>
      </c>
      <c r="G6683" s="260">
        <v>188</v>
      </c>
      <c r="H6683" s="260">
        <v>72</v>
      </c>
      <c r="I6683" s="260">
        <v>1570</v>
      </c>
      <c r="J6683" s="260">
        <v>524</v>
      </c>
      <c r="K6683" s="260">
        <v>72</v>
      </c>
      <c r="L6683" s="260">
        <v>974</v>
      </c>
      <c r="M6683" s="260">
        <v>147</v>
      </c>
      <c r="N6683" s="260">
        <v>9708</v>
      </c>
    </row>
    <row r="6684" spans="1:14" x14ac:dyDescent="0.25">
      <c r="A6684" s="263">
        <v>43208</v>
      </c>
      <c r="B6684">
        <v>7.3623802229999997</v>
      </c>
      <c r="C6684">
        <v>952.04411140000002</v>
      </c>
      <c r="D6684">
        <v>149.2737315</v>
      </c>
      <c r="E6684">
        <v>29.94291724</v>
      </c>
      <c r="F6684" s="260">
        <v>234.666666666667</v>
      </c>
      <c r="G6684" s="260">
        <v>167.5</v>
      </c>
      <c r="H6684" s="260">
        <v>67</v>
      </c>
      <c r="I6684" s="260">
        <v>1496.6666666666699</v>
      </c>
      <c r="J6684" s="260">
        <v>547</v>
      </c>
      <c r="K6684" s="260">
        <v>61.3333333333333</v>
      </c>
      <c r="L6684" s="260">
        <v>888.33333333333303</v>
      </c>
      <c r="M6684" s="260">
        <v>126.333333333333</v>
      </c>
      <c r="N6684" s="260">
        <v>8986.3333333333303</v>
      </c>
    </row>
    <row r="6685" spans="1:14" x14ac:dyDescent="0.25">
      <c r="A6685" s="263">
        <v>43209</v>
      </c>
      <c r="B6685">
        <v>12.714264310000001</v>
      </c>
      <c r="C6685">
        <v>1563.549368</v>
      </c>
      <c r="D6685">
        <v>229.95527000000001</v>
      </c>
      <c r="E6685">
        <v>88.795786390000004</v>
      </c>
      <c r="F6685" s="260">
        <v>209.333333333333</v>
      </c>
      <c r="G6685" s="260">
        <v>147</v>
      </c>
      <c r="H6685" s="260">
        <v>62</v>
      </c>
      <c r="I6685" s="260">
        <v>1423.3333333333301</v>
      </c>
      <c r="J6685" s="260">
        <v>570</v>
      </c>
      <c r="K6685" s="260">
        <v>50.6666666666667</v>
      </c>
      <c r="L6685" s="260">
        <v>802.66666666666697</v>
      </c>
      <c r="M6685" s="260">
        <v>105.666666666667</v>
      </c>
      <c r="N6685" s="260">
        <v>8264.6666666666697</v>
      </c>
    </row>
    <row r="6686" spans="1:14" x14ac:dyDescent="0.25">
      <c r="A6686" s="263">
        <v>43210</v>
      </c>
      <c r="B6686">
        <v>7.8437666220000004</v>
      </c>
      <c r="C6686">
        <v>914.89693880000004</v>
      </c>
      <c r="D6686">
        <v>124.6970642</v>
      </c>
      <c r="E6686">
        <v>35.244724840000003</v>
      </c>
      <c r="F6686" s="260">
        <v>184</v>
      </c>
      <c r="G6686" s="260">
        <v>126.5</v>
      </c>
      <c r="H6686" s="260">
        <v>57</v>
      </c>
      <c r="I6686" s="260">
        <v>1350</v>
      </c>
      <c r="J6686" s="260">
        <v>593</v>
      </c>
      <c r="K6686" s="260">
        <v>40</v>
      </c>
      <c r="L6686" s="260">
        <v>717</v>
      </c>
      <c r="M6686" s="260">
        <v>85</v>
      </c>
      <c r="N6686" s="260">
        <v>7543</v>
      </c>
    </row>
    <row r="6687" spans="1:14" x14ac:dyDescent="0.25">
      <c r="A6687" s="263">
        <v>43211</v>
      </c>
      <c r="B6687">
        <v>4.7005966040000002</v>
      </c>
      <c r="C6687">
        <v>518.49460780000004</v>
      </c>
      <c r="D6687">
        <v>64.439538720000002</v>
      </c>
      <c r="E6687">
        <v>11.18635796</v>
      </c>
      <c r="F6687" s="260">
        <v>158.666666666667</v>
      </c>
      <c r="G6687" s="260">
        <v>106</v>
      </c>
      <c r="H6687" s="260">
        <v>52</v>
      </c>
      <c r="I6687" s="260">
        <v>1276.6666666666699</v>
      </c>
      <c r="J6687" s="260">
        <v>616</v>
      </c>
      <c r="K6687" s="260">
        <v>29.3333333333333</v>
      </c>
      <c r="L6687" s="260">
        <v>631.33333333333303</v>
      </c>
      <c r="M6687" s="260">
        <v>64.3333333333333</v>
      </c>
      <c r="N6687" s="260">
        <v>6821.3333333333303</v>
      </c>
    </row>
    <row r="6688" spans="1:14" x14ac:dyDescent="0.25">
      <c r="A6688" s="263">
        <v>43212</v>
      </c>
      <c r="B6688">
        <v>3.7378238050000001</v>
      </c>
      <c r="C6688">
        <v>388.61406540000002</v>
      </c>
      <c r="D6688">
        <v>43.05973023</v>
      </c>
      <c r="E6688">
        <v>7.3211889599999997</v>
      </c>
      <c r="F6688" s="260">
        <v>133.333333333333</v>
      </c>
      <c r="G6688" s="260">
        <v>85.5</v>
      </c>
      <c r="H6688" s="260">
        <v>47</v>
      </c>
      <c r="I6688" s="260">
        <v>1203.3333333333301</v>
      </c>
      <c r="J6688" s="260">
        <v>639</v>
      </c>
      <c r="K6688" s="260">
        <v>18.6666666666667</v>
      </c>
      <c r="L6688" s="260">
        <v>545.66666666666697</v>
      </c>
      <c r="M6688" s="260">
        <v>43.6666666666667</v>
      </c>
      <c r="N6688" s="260">
        <v>6099.6666666666697</v>
      </c>
    </row>
    <row r="6689" spans="1:14" x14ac:dyDescent="0.25">
      <c r="A6689" s="263">
        <v>43213</v>
      </c>
      <c r="B6689">
        <v>3.454655335</v>
      </c>
      <c r="C6689">
        <v>337.28490970000001</v>
      </c>
      <c r="D6689">
        <v>32.236079859999997</v>
      </c>
      <c r="E6689">
        <v>6.3164723250000003</v>
      </c>
      <c r="F6689" s="260">
        <v>108</v>
      </c>
      <c r="G6689" s="260">
        <v>65</v>
      </c>
      <c r="H6689" s="260">
        <v>42</v>
      </c>
      <c r="I6689" s="260">
        <v>1130</v>
      </c>
      <c r="J6689" s="260">
        <v>662</v>
      </c>
      <c r="K6689" s="260">
        <v>8</v>
      </c>
      <c r="L6689" s="260">
        <v>460</v>
      </c>
      <c r="M6689" s="260">
        <v>23</v>
      </c>
      <c r="N6689" s="260">
        <v>5378</v>
      </c>
    </row>
    <row r="6690" spans="1:14" x14ac:dyDescent="0.25">
      <c r="A6690" s="263">
        <v>43214</v>
      </c>
      <c r="B6690">
        <v>6.399607424</v>
      </c>
      <c r="C6690">
        <v>591.76913869999998</v>
      </c>
      <c r="D6690">
        <v>58.264585830000001</v>
      </c>
      <c r="E6690">
        <v>23.67118348</v>
      </c>
      <c r="F6690" s="260">
        <v>105.375</v>
      </c>
      <c r="G6690" s="260">
        <v>61.125</v>
      </c>
      <c r="H6690" s="260">
        <v>43.375</v>
      </c>
      <c r="I6690" s="260">
        <v>1070.25</v>
      </c>
      <c r="J6690" s="260">
        <v>593.5</v>
      </c>
      <c r="K6690" s="260">
        <v>7.375</v>
      </c>
      <c r="L6690" s="260">
        <v>469.375</v>
      </c>
      <c r="M6690" s="260">
        <v>22.125</v>
      </c>
      <c r="N6690" s="260">
        <v>5392.5</v>
      </c>
    </row>
    <row r="6691" spans="1:14" x14ac:dyDescent="0.25">
      <c r="A6691" s="263">
        <v>43215</v>
      </c>
      <c r="B6691">
        <v>8.1835687860000004</v>
      </c>
      <c r="C6691">
        <v>714.48447669999996</v>
      </c>
      <c r="D6691">
        <v>72.650450250000006</v>
      </c>
      <c r="E6691">
        <v>41.107695739999997</v>
      </c>
      <c r="F6691" s="260">
        <v>102.75</v>
      </c>
      <c r="G6691" s="260">
        <v>57.25</v>
      </c>
      <c r="H6691" s="260">
        <v>44.75</v>
      </c>
      <c r="I6691" s="260">
        <v>1010.5</v>
      </c>
      <c r="J6691" s="260">
        <v>525</v>
      </c>
      <c r="K6691" s="260">
        <v>6.75</v>
      </c>
      <c r="L6691" s="260">
        <v>478.75</v>
      </c>
      <c r="M6691" s="260">
        <v>21.25</v>
      </c>
      <c r="N6691" s="260">
        <v>5407</v>
      </c>
    </row>
    <row r="6692" spans="1:14" x14ac:dyDescent="0.25">
      <c r="A6692" s="263">
        <v>43216</v>
      </c>
      <c r="B6692">
        <v>5.7766367900000004</v>
      </c>
      <c r="C6692">
        <v>474.5206738</v>
      </c>
      <c r="D6692">
        <v>49.972529539999996</v>
      </c>
      <c r="E6692">
        <v>18.943036840000001</v>
      </c>
      <c r="F6692" s="260">
        <v>100.125</v>
      </c>
      <c r="G6692" s="260">
        <v>53.375</v>
      </c>
      <c r="H6692" s="260">
        <v>46.125</v>
      </c>
      <c r="I6692" s="260">
        <v>950.75</v>
      </c>
      <c r="J6692" s="260">
        <v>456.5</v>
      </c>
      <c r="K6692" s="260">
        <v>6.125</v>
      </c>
      <c r="L6692" s="260">
        <v>488.125</v>
      </c>
      <c r="M6692" s="260">
        <v>20.375</v>
      </c>
      <c r="N6692" s="260">
        <v>5421.5</v>
      </c>
    </row>
    <row r="6693" spans="1:14" x14ac:dyDescent="0.25">
      <c r="A6693" s="263">
        <v>43217</v>
      </c>
      <c r="B6693">
        <v>4.0209922750000002</v>
      </c>
      <c r="C6693">
        <v>309.54563569999999</v>
      </c>
      <c r="D6693">
        <v>33.87283892</v>
      </c>
      <c r="E6693">
        <v>9.188824962</v>
      </c>
      <c r="F6693" s="260">
        <v>97.5</v>
      </c>
      <c r="G6693" s="260">
        <v>49.5</v>
      </c>
      <c r="H6693" s="260">
        <v>47.5</v>
      </c>
      <c r="I6693" s="260">
        <v>891</v>
      </c>
      <c r="J6693" s="260">
        <v>388</v>
      </c>
      <c r="K6693" s="260">
        <v>5.5</v>
      </c>
      <c r="L6693" s="260">
        <v>497.5</v>
      </c>
      <c r="M6693" s="260">
        <v>19.5</v>
      </c>
      <c r="N6693" s="260">
        <v>5436</v>
      </c>
    </row>
    <row r="6694" spans="1:14" x14ac:dyDescent="0.25">
      <c r="A6694" s="263">
        <v>43218</v>
      </c>
      <c r="B6694">
        <v>3.1714868649999999</v>
      </c>
      <c r="C6694">
        <v>227.77618659999999</v>
      </c>
      <c r="D6694">
        <v>25.997312130000001</v>
      </c>
      <c r="E6694">
        <v>5.7183223209999996</v>
      </c>
      <c r="F6694" s="260">
        <v>94.875</v>
      </c>
      <c r="G6694" s="260">
        <v>45.625</v>
      </c>
      <c r="H6694" s="260">
        <v>48.875</v>
      </c>
      <c r="I6694" s="260">
        <v>831.25</v>
      </c>
      <c r="J6694" s="260">
        <v>319.5</v>
      </c>
      <c r="K6694" s="260">
        <v>4.875</v>
      </c>
      <c r="L6694" s="260">
        <v>506.875</v>
      </c>
      <c r="M6694" s="260">
        <v>18.625</v>
      </c>
      <c r="N6694" s="260">
        <v>5450.5</v>
      </c>
    </row>
    <row r="6695" spans="1:14" x14ac:dyDescent="0.25">
      <c r="A6695" s="263">
        <v>43219</v>
      </c>
      <c r="B6695">
        <v>2.6306350869999999</v>
      </c>
      <c r="C6695">
        <v>175.35182140000001</v>
      </c>
      <c r="D6695">
        <v>20.967213900000001</v>
      </c>
      <c r="E6695">
        <v>3.722790491</v>
      </c>
      <c r="F6695" s="260">
        <v>92.25</v>
      </c>
      <c r="G6695" s="260">
        <v>41.75</v>
      </c>
      <c r="H6695" s="260">
        <v>50.25</v>
      </c>
      <c r="I6695" s="260">
        <v>771.5</v>
      </c>
      <c r="J6695" s="260">
        <v>251</v>
      </c>
      <c r="K6695" s="260">
        <v>4.25</v>
      </c>
      <c r="L6695" s="260">
        <v>516.25</v>
      </c>
      <c r="M6695" s="260">
        <v>17.75</v>
      </c>
      <c r="N6695" s="260">
        <v>5465</v>
      </c>
    </row>
    <row r="6696" spans="1:14" x14ac:dyDescent="0.25">
      <c r="A6696" s="263">
        <v>43220</v>
      </c>
      <c r="B6696">
        <v>2.2426942830000001</v>
      </c>
      <c r="C6696">
        <v>137.91493349999999</v>
      </c>
      <c r="D6696">
        <v>17.36652745</v>
      </c>
      <c r="E6696">
        <v>2.4902734039999999</v>
      </c>
      <c r="F6696" s="260">
        <v>89.625</v>
      </c>
      <c r="G6696" s="260">
        <v>37.875</v>
      </c>
      <c r="H6696" s="260">
        <v>51.625</v>
      </c>
      <c r="I6696" s="260">
        <v>711.75</v>
      </c>
      <c r="J6696" s="260">
        <v>182.5</v>
      </c>
      <c r="K6696" s="260">
        <v>3.625</v>
      </c>
      <c r="L6696" s="260">
        <v>525.625</v>
      </c>
      <c r="M6696" s="260">
        <v>16.875</v>
      </c>
      <c r="N6696" s="260">
        <v>5479.5</v>
      </c>
    </row>
    <row r="6697" spans="1:14" x14ac:dyDescent="0.25">
      <c r="A6697" s="263">
        <v>43221</v>
      </c>
      <c r="B6697">
        <v>1.9595258129999999</v>
      </c>
      <c r="C6697">
        <v>110.3855757</v>
      </c>
      <c r="D6697">
        <v>14.72936363</v>
      </c>
      <c r="E6697">
        <v>2.0340937399999999</v>
      </c>
      <c r="F6697" s="260">
        <v>87</v>
      </c>
      <c r="G6697" s="260">
        <v>34</v>
      </c>
      <c r="H6697" s="260">
        <v>53</v>
      </c>
      <c r="I6697" s="260">
        <v>652</v>
      </c>
      <c r="J6697" s="260">
        <v>114</v>
      </c>
      <c r="K6697" s="260">
        <v>3</v>
      </c>
      <c r="L6697" s="260">
        <v>535</v>
      </c>
      <c r="M6697" s="260">
        <v>16</v>
      </c>
      <c r="N6697" s="260">
        <v>5494</v>
      </c>
    </row>
    <row r="6698" spans="1:14" x14ac:dyDescent="0.25">
      <c r="A6698" s="263">
        <v>43222</v>
      </c>
      <c r="B6698">
        <v>1.761307884</v>
      </c>
      <c r="C6698">
        <v>97.241103749999994</v>
      </c>
      <c r="D6698">
        <v>14.50029426</v>
      </c>
      <c r="E6698">
        <v>1.729768188</v>
      </c>
      <c r="F6698" s="260">
        <v>95.285714285714306</v>
      </c>
      <c r="G6698" s="260">
        <v>41.571428571428598</v>
      </c>
      <c r="H6698" s="260">
        <v>53.714285714285701</v>
      </c>
      <c r="I6698" s="260">
        <v>639</v>
      </c>
      <c r="J6698" s="260">
        <v>111.571428571429</v>
      </c>
      <c r="K6698" s="260">
        <v>3.1428571428571401</v>
      </c>
      <c r="L6698" s="260">
        <v>524.28571428571399</v>
      </c>
      <c r="M6698" s="260">
        <v>15.8571428571429</v>
      </c>
      <c r="N6698" s="260">
        <v>5470.2857142857101</v>
      </c>
    </row>
    <row r="6699" spans="1:14" x14ac:dyDescent="0.25">
      <c r="A6699" s="263">
        <v>43223</v>
      </c>
      <c r="B6699">
        <v>1.588575117</v>
      </c>
      <c r="C6699">
        <v>85.920309209999999</v>
      </c>
      <c r="D6699">
        <v>14.2154779</v>
      </c>
      <c r="E6699">
        <v>1.4710580259999999</v>
      </c>
      <c r="F6699" s="260">
        <v>103.571428571429</v>
      </c>
      <c r="G6699" s="260">
        <v>49.142857142857103</v>
      </c>
      <c r="H6699" s="260">
        <v>54.428571428571402</v>
      </c>
      <c r="I6699" s="260">
        <v>626</v>
      </c>
      <c r="J6699" s="260">
        <v>109.142857142857</v>
      </c>
      <c r="K6699" s="260">
        <v>3.28571428571429</v>
      </c>
      <c r="L6699" s="260">
        <v>513.57142857142901</v>
      </c>
      <c r="M6699" s="260">
        <v>15.714285714285699</v>
      </c>
      <c r="N6699" s="260">
        <v>5446.5714285714303</v>
      </c>
    </row>
    <row r="6700" spans="1:14" x14ac:dyDescent="0.25">
      <c r="A6700" s="263">
        <v>43224</v>
      </c>
      <c r="B6700">
        <v>1.46398099</v>
      </c>
      <c r="C6700">
        <v>77.537117969999997</v>
      </c>
      <c r="D6700">
        <v>14.14858154</v>
      </c>
      <c r="E6700">
        <v>1.292551923</v>
      </c>
      <c r="F6700" s="260">
        <v>111.857142857143</v>
      </c>
      <c r="G6700" s="260">
        <v>56.714285714285701</v>
      </c>
      <c r="H6700" s="260">
        <v>55.142857142857103</v>
      </c>
      <c r="I6700" s="260">
        <v>613</v>
      </c>
      <c r="J6700" s="260">
        <v>106.71428571428601</v>
      </c>
      <c r="K6700" s="260">
        <v>3.4285714285714302</v>
      </c>
      <c r="L6700" s="260">
        <v>502.857142857143</v>
      </c>
      <c r="M6700" s="260">
        <v>15.5714285714286</v>
      </c>
      <c r="N6700" s="260">
        <v>5422.8571428571404</v>
      </c>
    </row>
    <row r="6701" spans="1:14" x14ac:dyDescent="0.25">
      <c r="A6701" s="263">
        <v>43225</v>
      </c>
      <c r="B6701">
        <v>1.8519217939999999</v>
      </c>
      <c r="C6701">
        <v>96.003625799999995</v>
      </c>
      <c r="D6701">
        <v>19.223583170000001</v>
      </c>
      <c r="E6701">
        <v>1.977423307</v>
      </c>
      <c r="F6701" s="260">
        <v>120.142857142857</v>
      </c>
      <c r="G6701" s="260">
        <v>64.285714285714306</v>
      </c>
      <c r="H6701" s="260">
        <v>55.857142857142897</v>
      </c>
      <c r="I6701" s="260">
        <v>600</v>
      </c>
      <c r="J6701" s="260">
        <v>104.28571428571399</v>
      </c>
      <c r="K6701" s="260">
        <v>3.5714285714285698</v>
      </c>
      <c r="L6701" s="260">
        <v>492.142857142857</v>
      </c>
      <c r="M6701" s="260">
        <v>15.4285714285714</v>
      </c>
      <c r="N6701" s="260">
        <v>5399.1428571428596</v>
      </c>
    </row>
    <row r="6702" spans="1:14" x14ac:dyDescent="0.25">
      <c r="A6702" s="263">
        <v>43226</v>
      </c>
      <c r="B6702">
        <v>2.4154270499999999</v>
      </c>
      <c r="C6702">
        <v>122.50273060000001</v>
      </c>
      <c r="D6702">
        <v>26.802130640000001</v>
      </c>
      <c r="E6702">
        <v>3.3202378339999998</v>
      </c>
      <c r="F6702" s="260">
        <v>128.42857142857099</v>
      </c>
      <c r="G6702" s="260">
        <v>71.857142857142904</v>
      </c>
      <c r="H6702" s="260">
        <v>56.571428571428598</v>
      </c>
      <c r="I6702" s="260">
        <v>587</v>
      </c>
      <c r="J6702" s="260">
        <v>101.857142857143</v>
      </c>
      <c r="K6702" s="260">
        <v>3.71428571428571</v>
      </c>
      <c r="L6702" s="260">
        <v>481.42857142857099</v>
      </c>
      <c r="M6702" s="260">
        <v>15.285714285714301</v>
      </c>
      <c r="N6702" s="260">
        <v>5375.4285714285697</v>
      </c>
    </row>
    <row r="6703" spans="1:14" x14ac:dyDescent="0.25">
      <c r="A6703" s="263">
        <v>43227</v>
      </c>
      <c r="B6703">
        <v>2.1549120570000002</v>
      </c>
      <c r="C6703">
        <v>106.8698466</v>
      </c>
      <c r="D6703">
        <v>25.45406749</v>
      </c>
      <c r="E6703">
        <v>2.6189786169999998</v>
      </c>
      <c r="F6703" s="260">
        <v>136.71428571428601</v>
      </c>
      <c r="G6703" s="260">
        <v>79.428571428571402</v>
      </c>
      <c r="H6703" s="260">
        <v>57.285714285714299</v>
      </c>
      <c r="I6703" s="260">
        <v>574</v>
      </c>
      <c r="J6703" s="260">
        <v>99.428571428571402</v>
      </c>
      <c r="K6703" s="260">
        <v>3.8571428571428599</v>
      </c>
      <c r="L6703" s="260">
        <v>470.71428571428601</v>
      </c>
      <c r="M6703" s="260">
        <v>15.1428571428571</v>
      </c>
      <c r="N6703" s="260">
        <v>5351.7142857142899</v>
      </c>
    </row>
    <row r="6704" spans="1:14" x14ac:dyDescent="0.25">
      <c r="A6704" s="263">
        <v>43228</v>
      </c>
      <c r="B6704">
        <v>1.696179136</v>
      </c>
      <c r="C6704">
        <v>82.214481190000001</v>
      </c>
      <c r="D6704">
        <v>21.249732219999999</v>
      </c>
      <c r="E6704">
        <v>1.78426386</v>
      </c>
      <c r="F6704" s="260">
        <v>145</v>
      </c>
      <c r="G6704" s="260">
        <v>87</v>
      </c>
      <c r="H6704" s="260">
        <v>58</v>
      </c>
      <c r="I6704" s="260">
        <v>561</v>
      </c>
      <c r="J6704" s="260">
        <v>97</v>
      </c>
      <c r="K6704" s="260">
        <v>4</v>
      </c>
      <c r="L6704" s="260">
        <v>460</v>
      </c>
      <c r="M6704" s="260">
        <v>15</v>
      </c>
      <c r="N6704" s="260">
        <v>5328</v>
      </c>
    </row>
    <row r="6705" spans="1:14" x14ac:dyDescent="0.25">
      <c r="A6705" s="263">
        <v>43229</v>
      </c>
      <c r="B6705">
        <v>1.3082383319999999</v>
      </c>
      <c r="C6705">
        <v>65.21934392</v>
      </c>
      <c r="D6705">
        <v>16.744852600000002</v>
      </c>
      <c r="E6705">
        <v>1.1344427029999999</v>
      </c>
      <c r="F6705" s="260">
        <v>148.142857142857</v>
      </c>
      <c r="G6705" s="260">
        <v>87</v>
      </c>
      <c r="H6705" s="260">
        <v>61.142857142857103</v>
      </c>
      <c r="I6705" s="260">
        <v>577</v>
      </c>
      <c r="J6705" s="260">
        <v>112.142857142857</v>
      </c>
      <c r="K6705" s="260">
        <v>3.8571428571428599</v>
      </c>
      <c r="L6705" s="260">
        <v>461</v>
      </c>
      <c r="M6705" s="260">
        <v>13.8571428571429</v>
      </c>
      <c r="N6705" s="260">
        <v>5255.5714285714303</v>
      </c>
    </row>
    <row r="6706" spans="1:14" x14ac:dyDescent="0.25">
      <c r="A6706" s="263">
        <v>43230</v>
      </c>
      <c r="B6706">
        <v>1.183644205</v>
      </c>
      <c r="C6706">
        <v>60.644247569999997</v>
      </c>
      <c r="D6706">
        <v>15.471514859999999</v>
      </c>
      <c r="E6706">
        <v>0.94871308099999996</v>
      </c>
      <c r="F6706" s="260">
        <v>151.28571428571399</v>
      </c>
      <c r="G6706" s="260">
        <v>87</v>
      </c>
      <c r="H6706" s="260">
        <v>64.285714285714306</v>
      </c>
      <c r="I6706" s="260">
        <v>593</v>
      </c>
      <c r="J6706" s="260">
        <v>127.28571428571399</v>
      </c>
      <c r="K6706" s="260">
        <v>3.71428571428571</v>
      </c>
      <c r="L6706" s="260">
        <v>462</v>
      </c>
      <c r="M6706" s="260">
        <v>12.714285714285699</v>
      </c>
      <c r="N6706" s="260">
        <v>5183.1428571428596</v>
      </c>
    </row>
    <row r="6707" spans="1:14" x14ac:dyDescent="0.25">
      <c r="A6707" s="263">
        <v>43231</v>
      </c>
      <c r="B6707">
        <v>1.107188718</v>
      </c>
      <c r="C6707">
        <v>58.25761309</v>
      </c>
      <c r="D6707">
        <v>14.772807820000001</v>
      </c>
      <c r="E6707">
        <v>0.84152922600000002</v>
      </c>
      <c r="F6707" s="260">
        <v>154.42857142857099</v>
      </c>
      <c r="G6707" s="260">
        <v>87</v>
      </c>
      <c r="H6707" s="260">
        <v>67.428571428571402</v>
      </c>
      <c r="I6707" s="260">
        <v>609</v>
      </c>
      <c r="J6707" s="260">
        <v>142.42857142857099</v>
      </c>
      <c r="K6707" s="260">
        <v>3.5714285714285698</v>
      </c>
      <c r="L6707" s="260">
        <v>463</v>
      </c>
      <c r="M6707" s="260">
        <v>11.5714285714286</v>
      </c>
      <c r="N6707" s="260">
        <v>5110.7142857142899</v>
      </c>
    </row>
    <row r="6708" spans="1:14" x14ac:dyDescent="0.25">
      <c r="A6708" s="263">
        <v>43232</v>
      </c>
      <c r="B6708">
        <v>1.0052480690000001</v>
      </c>
      <c r="C6708">
        <v>54.283395730000002</v>
      </c>
      <c r="D6708">
        <v>13.685619539999999</v>
      </c>
      <c r="E6708">
        <v>0.69655855899999997</v>
      </c>
      <c r="F6708" s="260">
        <v>157.57142857142901</v>
      </c>
      <c r="G6708" s="260">
        <v>87</v>
      </c>
      <c r="H6708" s="260">
        <v>70.571428571428598</v>
      </c>
      <c r="I6708" s="260">
        <v>625</v>
      </c>
      <c r="J6708" s="260">
        <v>157.57142857142901</v>
      </c>
      <c r="K6708" s="260">
        <v>3.4285714285714302</v>
      </c>
      <c r="L6708" s="260">
        <v>464</v>
      </c>
      <c r="M6708" s="260">
        <v>10.4285714285714</v>
      </c>
      <c r="N6708" s="260">
        <v>5038.2857142857101</v>
      </c>
    </row>
    <row r="6709" spans="1:14" x14ac:dyDescent="0.25">
      <c r="A6709" s="263">
        <v>43233</v>
      </c>
      <c r="B6709">
        <v>0.94295100499999995</v>
      </c>
      <c r="C6709">
        <v>52.222889739999999</v>
      </c>
      <c r="D6709">
        <v>13.093548240000001</v>
      </c>
      <c r="E6709">
        <v>0.64218972100000005</v>
      </c>
      <c r="F6709" s="260">
        <v>160.71428571428601</v>
      </c>
      <c r="G6709" s="260">
        <v>87</v>
      </c>
      <c r="H6709" s="260">
        <v>73.714285714285694</v>
      </c>
      <c r="I6709" s="260">
        <v>641</v>
      </c>
      <c r="J6709" s="260">
        <v>172.71428571428601</v>
      </c>
      <c r="K6709" s="260">
        <v>3.28571428571429</v>
      </c>
      <c r="L6709" s="260">
        <v>465</v>
      </c>
      <c r="M6709" s="260">
        <v>9.2857142857142794</v>
      </c>
      <c r="N6709" s="260">
        <v>4965.8571428571404</v>
      </c>
    </row>
    <row r="6710" spans="1:14" x14ac:dyDescent="0.25">
      <c r="A6710" s="263">
        <v>43234</v>
      </c>
      <c r="B6710">
        <v>0.85800046399999996</v>
      </c>
      <c r="C6710">
        <v>48.704224740000001</v>
      </c>
      <c r="D6710">
        <v>12.146933199999999</v>
      </c>
      <c r="E6710">
        <v>0.57633353499999995</v>
      </c>
      <c r="F6710" s="260">
        <v>163.857142857143</v>
      </c>
      <c r="G6710" s="260">
        <v>87</v>
      </c>
      <c r="H6710" s="260">
        <v>76.857142857142904</v>
      </c>
      <c r="I6710" s="260">
        <v>657</v>
      </c>
      <c r="J6710" s="260">
        <v>187.857142857143</v>
      </c>
      <c r="K6710" s="260">
        <v>3.1428571428571401</v>
      </c>
      <c r="L6710" s="260">
        <v>466</v>
      </c>
      <c r="M6710" s="260">
        <v>8.1428571428571406</v>
      </c>
      <c r="N6710" s="260">
        <v>4893.4285714285697</v>
      </c>
    </row>
    <row r="6711" spans="1:14" x14ac:dyDescent="0.25">
      <c r="A6711" s="263">
        <v>43235</v>
      </c>
      <c r="B6711">
        <v>0.73906970699999996</v>
      </c>
      <c r="C6711">
        <v>42.97483407</v>
      </c>
      <c r="D6711">
        <v>10.66388899</v>
      </c>
      <c r="E6711">
        <v>0.48110670700000002</v>
      </c>
      <c r="F6711" s="260">
        <v>167</v>
      </c>
      <c r="G6711" s="260">
        <v>87</v>
      </c>
      <c r="H6711" s="260">
        <v>80</v>
      </c>
      <c r="I6711" s="260">
        <v>673</v>
      </c>
      <c r="J6711" s="260">
        <v>203</v>
      </c>
      <c r="K6711" s="260">
        <v>3</v>
      </c>
      <c r="L6711" s="260">
        <v>467</v>
      </c>
      <c r="M6711" s="260">
        <v>7</v>
      </c>
      <c r="N6711" s="260">
        <v>4821</v>
      </c>
    </row>
    <row r="6712" spans="1:14" x14ac:dyDescent="0.25">
      <c r="A6712" s="263">
        <v>43236</v>
      </c>
      <c r="B6712">
        <v>0.92596089699999995</v>
      </c>
      <c r="C6712">
        <v>101.92384939999999</v>
      </c>
      <c r="D6712">
        <v>20.74364057</v>
      </c>
      <c r="E6712">
        <v>0.65368744599999995</v>
      </c>
      <c r="F6712" s="260">
        <v>259.28571428571399</v>
      </c>
      <c r="G6712" s="260">
        <v>165.57142857142901</v>
      </c>
      <c r="H6712" s="260">
        <v>93.714285714285694</v>
      </c>
      <c r="I6712" s="260">
        <v>1274</v>
      </c>
      <c r="J6712" s="260">
        <v>561.142857142857</v>
      </c>
      <c r="K6712" s="260">
        <v>91.857142857142804</v>
      </c>
      <c r="L6712" s="260">
        <v>621</v>
      </c>
      <c r="M6712" s="260">
        <v>49.428571428571402</v>
      </c>
      <c r="N6712" s="260">
        <v>6256.5714285714303</v>
      </c>
    </row>
    <row r="6713" spans="1:14" x14ac:dyDescent="0.25">
      <c r="A6713" s="263">
        <v>43237</v>
      </c>
      <c r="B6713">
        <v>0.86649551899999999</v>
      </c>
      <c r="C6713">
        <v>140.3722741</v>
      </c>
      <c r="D6713">
        <v>26.32046983</v>
      </c>
      <c r="E6713">
        <v>0.60811119700000005</v>
      </c>
      <c r="F6713" s="260">
        <v>351.57142857142901</v>
      </c>
      <c r="G6713" s="260">
        <v>244.142857142857</v>
      </c>
      <c r="H6713" s="260">
        <v>107.428571428571</v>
      </c>
      <c r="I6713" s="260">
        <v>1875</v>
      </c>
      <c r="J6713" s="260">
        <v>919.28571428571399</v>
      </c>
      <c r="K6713" s="260">
        <v>180.71428571428601</v>
      </c>
      <c r="L6713" s="260">
        <v>775</v>
      </c>
      <c r="M6713" s="260">
        <v>91.857142857142804</v>
      </c>
      <c r="N6713" s="260">
        <v>7692.1428571428596</v>
      </c>
    </row>
    <row r="6714" spans="1:14" x14ac:dyDescent="0.25">
      <c r="A6714" s="263">
        <v>43238</v>
      </c>
      <c r="B6714">
        <v>1.0845352399999999</v>
      </c>
      <c r="C6714">
        <v>232.01071959999999</v>
      </c>
      <c r="D6714">
        <v>41.591120799999999</v>
      </c>
      <c r="E6714">
        <v>0.88732549000000005</v>
      </c>
      <c r="F6714" s="260">
        <v>443.857142857143</v>
      </c>
      <c r="G6714" s="260">
        <v>322.71428571428601</v>
      </c>
      <c r="H6714" s="260">
        <v>121.142857142857</v>
      </c>
      <c r="I6714" s="260">
        <v>2476</v>
      </c>
      <c r="J6714" s="260">
        <v>1277.42857142857</v>
      </c>
      <c r="K6714" s="260">
        <v>269.57142857142901</v>
      </c>
      <c r="L6714" s="260">
        <v>929</v>
      </c>
      <c r="M6714" s="260">
        <v>134.28571428571399</v>
      </c>
      <c r="N6714" s="260">
        <v>9127.7142857142899</v>
      </c>
    </row>
    <row r="6715" spans="1:14" x14ac:dyDescent="0.25">
      <c r="A6715" s="263">
        <v>43239</v>
      </c>
      <c r="B6715">
        <v>0.84667372600000002</v>
      </c>
      <c r="C6715">
        <v>225.0905807</v>
      </c>
      <c r="D6715">
        <v>39.220249289999998</v>
      </c>
      <c r="E6715">
        <v>0.60566324699999996</v>
      </c>
      <c r="F6715" s="260">
        <v>536.142857142857</v>
      </c>
      <c r="G6715" s="260">
        <v>401.28571428571399</v>
      </c>
      <c r="H6715" s="260">
        <v>134.857142857143</v>
      </c>
      <c r="I6715" s="260">
        <v>3077</v>
      </c>
      <c r="J6715" s="260">
        <v>1635.57142857143</v>
      </c>
      <c r="K6715" s="260">
        <v>358.42857142857099</v>
      </c>
      <c r="L6715" s="260">
        <v>1083</v>
      </c>
      <c r="M6715" s="260">
        <v>176.71428571428601</v>
      </c>
      <c r="N6715" s="260">
        <v>10563.285714285699</v>
      </c>
    </row>
    <row r="6716" spans="1:14" x14ac:dyDescent="0.25">
      <c r="A6716" s="263">
        <v>43240</v>
      </c>
      <c r="B6716">
        <v>1.2119610519999999</v>
      </c>
      <c r="C6716">
        <v>385.13601349999999</v>
      </c>
      <c r="D6716">
        <v>65.804914299999993</v>
      </c>
      <c r="E6716">
        <v>1.135755834</v>
      </c>
      <c r="F6716" s="260">
        <v>628.42857142857099</v>
      </c>
      <c r="G6716" s="260">
        <v>479.857142857143</v>
      </c>
      <c r="H6716" s="260">
        <v>148.57142857142901</v>
      </c>
      <c r="I6716" s="260">
        <v>3678</v>
      </c>
      <c r="J6716" s="260">
        <v>1993.7142857142901</v>
      </c>
      <c r="K6716" s="260">
        <v>447.28571428571399</v>
      </c>
      <c r="L6716" s="260">
        <v>1237</v>
      </c>
      <c r="M6716" s="260">
        <v>219.142857142857</v>
      </c>
      <c r="N6716" s="260">
        <v>11998.857142857099</v>
      </c>
    </row>
    <row r="6717" spans="1:14" x14ac:dyDescent="0.25">
      <c r="A6717" s="263">
        <v>43241</v>
      </c>
      <c r="B6717">
        <v>4.9837650739999999</v>
      </c>
      <c r="C6717">
        <v>1842.5258570000001</v>
      </c>
      <c r="D6717">
        <v>310.33762719999999</v>
      </c>
      <c r="E6717">
        <v>19.542604059999999</v>
      </c>
      <c r="F6717" s="260">
        <v>720.71428571428601</v>
      </c>
      <c r="G6717" s="260">
        <v>558.42857142857099</v>
      </c>
      <c r="H6717" s="260">
        <v>162.28571428571399</v>
      </c>
      <c r="I6717" s="260">
        <v>4279</v>
      </c>
      <c r="J6717" s="260">
        <v>2351.8571428571399</v>
      </c>
      <c r="K6717" s="260">
        <v>536.142857142857</v>
      </c>
      <c r="L6717" s="260">
        <v>1391</v>
      </c>
      <c r="M6717" s="260">
        <v>261.57142857142901</v>
      </c>
      <c r="N6717" s="260">
        <v>13434.4285714286</v>
      </c>
    </row>
    <row r="6718" spans="1:14" x14ac:dyDescent="0.25">
      <c r="A6718" s="263">
        <v>43242</v>
      </c>
      <c r="B6718">
        <v>38.510911929999999</v>
      </c>
      <c r="C6718">
        <v>16237.43282</v>
      </c>
      <c r="D6718">
        <v>2705.1296889999999</v>
      </c>
      <c r="E6718">
        <v>1121.363128</v>
      </c>
      <c r="F6718" s="260">
        <v>813</v>
      </c>
      <c r="G6718" s="260">
        <v>637</v>
      </c>
      <c r="H6718" s="260">
        <v>176</v>
      </c>
      <c r="I6718" s="260">
        <v>4880</v>
      </c>
      <c r="J6718" s="260">
        <v>2710</v>
      </c>
      <c r="K6718" s="260">
        <v>625</v>
      </c>
      <c r="L6718" s="260">
        <v>1545</v>
      </c>
      <c r="M6718" s="260">
        <v>304</v>
      </c>
      <c r="N6718" s="260">
        <v>14870</v>
      </c>
    </row>
    <row r="6719" spans="1:14" x14ac:dyDescent="0.25">
      <c r="A6719" s="263">
        <v>43243</v>
      </c>
      <c r="B6719">
        <v>27.070905740000001</v>
      </c>
      <c r="C6719">
        <v>11009.660019999999</v>
      </c>
      <c r="D6719">
        <v>1748.18031</v>
      </c>
      <c r="E6719">
        <v>534.17498560000001</v>
      </c>
      <c r="F6719" s="260">
        <v>747.42857142857099</v>
      </c>
      <c r="G6719" s="260">
        <v>591.71428571428601</v>
      </c>
      <c r="H6719" s="260">
        <v>155.71428571428601</v>
      </c>
      <c r="I6719" s="260">
        <v>4707.1428571428596</v>
      </c>
      <c r="J6719" s="260">
        <v>2744.2857142857101</v>
      </c>
      <c r="K6719" s="260">
        <v>544</v>
      </c>
      <c r="L6719" s="260">
        <v>1418.8571428571399</v>
      </c>
      <c r="M6719" s="260">
        <v>268.28571428571399</v>
      </c>
      <c r="N6719" s="260">
        <v>13785.285714285699</v>
      </c>
    </row>
    <row r="6720" spans="1:14" x14ac:dyDescent="0.25">
      <c r="A6720" s="263">
        <v>43244</v>
      </c>
      <c r="B6720">
        <v>6.0314884129999999</v>
      </c>
      <c r="C6720">
        <v>2362.9096869999998</v>
      </c>
      <c r="D6720">
        <v>355.32980259999999</v>
      </c>
      <c r="E6720">
        <v>30.447736209999999</v>
      </c>
      <c r="F6720" s="260">
        <v>681.857142857143</v>
      </c>
      <c r="G6720" s="260">
        <v>546.42857142857099</v>
      </c>
      <c r="H6720" s="260">
        <v>135.42857142857099</v>
      </c>
      <c r="I6720" s="260">
        <v>4534.2857142857101</v>
      </c>
      <c r="J6720" s="260">
        <v>2778.5714285714298</v>
      </c>
      <c r="K6720" s="260">
        <v>463</v>
      </c>
      <c r="L6720" s="260">
        <v>1292.7142857142901</v>
      </c>
      <c r="M6720" s="260">
        <v>232.57142857142901</v>
      </c>
      <c r="N6720" s="260">
        <v>12700.5714285714</v>
      </c>
    </row>
    <row r="6721" spans="1:14" x14ac:dyDescent="0.25">
      <c r="A6721" s="263">
        <v>43245</v>
      </c>
      <c r="B6721">
        <v>2.9449520890000001</v>
      </c>
      <c r="C6721">
        <v>1109.7387229999999</v>
      </c>
      <c r="D6721">
        <v>156.8101163</v>
      </c>
      <c r="E6721">
        <v>7.0350004520000002</v>
      </c>
      <c r="F6721" s="260">
        <v>616.28571428571399</v>
      </c>
      <c r="G6721" s="260">
        <v>501.142857142857</v>
      </c>
      <c r="H6721" s="260">
        <v>115.142857142857</v>
      </c>
      <c r="I6721" s="260">
        <v>4361.4285714285697</v>
      </c>
      <c r="J6721" s="260">
        <v>2812.8571428571399</v>
      </c>
      <c r="K6721" s="260">
        <v>382</v>
      </c>
      <c r="L6721" s="260">
        <v>1166.57142857143</v>
      </c>
      <c r="M6721" s="260">
        <v>196.857142857143</v>
      </c>
      <c r="N6721" s="260">
        <v>11615.857142857099</v>
      </c>
    </row>
    <row r="6722" spans="1:14" x14ac:dyDescent="0.25">
      <c r="A6722" s="263">
        <v>43246</v>
      </c>
      <c r="B6722">
        <v>3.3130711000000002</v>
      </c>
      <c r="C6722">
        <v>1198.9758200000001</v>
      </c>
      <c r="D6722">
        <v>157.6416025</v>
      </c>
      <c r="E6722">
        <v>9.2539428630000007</v>
      </c>
      <c r="F6722" s="260">
        <v>550.71428571428601</v>
      </c>
      <c r="G6722" s="260">
        <v>455.857142857143</v>
      </c>
      <c r="H6722" s="260">
        <v>94.857142857142904</v>
      </c>
      <c r="I6722" s="260">
        <v>4188.5714285714303</v>
      </c>
      <c r="J6722" s="260">
        <v>2847.1428571428601</v>
      </c>
      <c r="K6722" s="260">
        <v>301</v>
      </c>
      <c r="L6722" s="260">
        <v>1040.42857142857</v>
      </c>
      <c r="M6722" s="260">
        <v>161.142857142857</v>
      </c>
      <c r="N6722" s="260">
        <v>10531.142857142901</v>
      </c>
    </row>
    <row r="6723" spans="1:14" x14ac:dyDescent="0.25">
      <c r="A6723" s="263">
        <v>43247</v>
      </c>
      <c r="B6723">
        <v>6.2580231890000002</v>
      </c>
      <c r="C6723">
        <v>2171.2694219999998</v>
      </c>
      <c r="D6723">
        <v>262.31344560000002</v>
      </c>
      <c r="E6723">
        <v>33.849991070000002</v>
      </c>
      <c r="F6723" s="260">
        <v>485.142857142857</v>
      </c>
      <c r="G6723" s="260">
        <v>410.57142857142901</v>
      </c>
      <c r="H6723" s="260">
        <v>74.571428571428598</v>
      </c>
      <c r="I6723" s="260">
        <v>4015.7142857142899</v>
      </c>
      <c r="J6723" s="260">
        <v>2881.4285714285702</v>
      </c>
      <c r="K6723" s="260">
        <v>220</v>
      </c>
      <c r="L6723" s="260">
        <v>914.28571428571399</v>
      </c>
      <c r="M6723" s="260">
        <v>125.428571428571</v>
      </c>
      <c r="N6723" s="260">
        <v>9446.4285714285706</v>
      </c>
    </row>
    <row r="6724" spans="1:14" x14ac:dyDescent="0.25">
      <c r="A6724" s="263">
        <v>43248</v>
      </c>
      <c r="B6724">
        <v>4.6439629099999999</v>
      </c>
      <c r="C6724">
        <v>1541.901834</v>
      </c>
      <c r="D6724">
        <v>168.3481668</v>
      </c>
      <c r="E6724">
        <v>18.386492449999999</v>
      </c>
      <c r="F6724" s="260">
        <v>419.57142857142901</v>
      </c>
      <c r="G6724" s="260">
        <v>365.28571428571399</v>
      </c>
      <c r="H6724" s="260">
        <v>54.285714285714299</v>
      </c>
      <c r="I6724" s="260">
        <v>3842.8571428571399</v>
      </c>
      <c r="J6724" s="260">
        <v>2915.7142857142899</v>
      </c>
      <c r="K6724" s="260">
        <v>139</v>
      </c>
      <c r="L6724" s="260">
        <v>788.142857142857</v>
      </c>
      <c r="M6724" s="260">
        <v>89.714285714285694</v>
      </c>
      <c r="N6724" s="260">
        <v>8361.7142857142899</v>
      </c>
    </row>
    <row r="6725" spans="1:14" x14ac:dyDescent="0.25">
      <c r="A6725" s="263">
        <v>43249</v>
      </c>
      <c r="B6725">
        <v>2.1775655349999998</v>
      </c>
      <c r="C6725">
        <v>690.47990040000002</v>
      </c>
      <c r="D6725">
        <v>66.60214843</v>
      </c>
      <c r="E6725">
        <v>3.4809670260000001</v>
      </c>
      <c r="F6725" s="260">
        <v>354</v>
      </c>
      <c r="G6725" s="260">
        <v>320</v>
      </c>
      <c r="H6725" s="260">
        <v>34</v>
      </c>
      <c r="I6725" s="260">
        <v>3670</v>
      </c>
      <c r="J6725" s="260">
        <v>2950</v>
      </c>
      <c r="K6725" s="260">
        <v>58</v>
      </c>
      <c r="L6725" s="260">
        <v>662</v>
      </c>
      <c r="M6725" s="260">
        <v>54</v>
      </c>
      <c r="N6725" s="260">
        <v>7277</v>
      </c>
    </row>
    <row r="6726" spans="1:14" x14ac:dyDescent="0.25">
      <c r="A6726" s="263">
        <v>43250</v>
      </c>
      <c r="B6726">
        <v>1.4441591979999999</v>
      </c>
      <c r="C6726">
        <v>425.206681</v>
      </c>
      <c r="D6726">
        <v>43.310912010000003</v>
      </c>
      <c r="E6726">
        <v>1.754429198</v>
      </c>
      <c r="F6726" s="260">
        <v>347.11111111111097</v>
      </c>
      <c r="G6726" s="260">
        <v>307.222222222222</v>
      </c>
      <c r="H6726" s="260">
        <v>39.8888888888889</v>
      </c>
      <c r="I6726" s="260">
        <v>3407.7777777777801</v>
      </c>
      <c r="J6726" s="260">
        <v>2709.6666666666702</v>
      </c>
      <c r="K6726" s="260">
        <v>52.7777777777778</v>
      </c>
      <c r="L6726" s="260">
        <v>645.33333333333303</v>
      </c>
      <c r="M6726" s="260">
        <v>52.5555555555556</v>
      </c>
      <c r="N6726" s="260">
        <v>7143.2222222222199</v>
      </c>
    </row>
    <row r="6727" spans="1:14" x14ac:dyDescent="0.25">
      <c r="A6727" s="263">
        <v>43251</v>
      </c>
      <c r="B6727">
        <v>1.152495673</v>
      </c>
      <c r="C6727">
        <v>313.220664</v>
      </c>
      <c r="D6727">
        <v>33.877840810000002</v>
      </c>
      <c r="E6727">
        <v>1.159386848</v>
      </c>
      <c r="F6727" s="260">
        <v>340.222222222222</v>
      </c>
      <c r="G6727" s="260">
        <v>294.444444444444</v>
      </c>
      <c r="H6727" s="260">
        <v>45.7777777777778</v>
      </c>
      <c r="I6727" s="260">
        <v>3145.5555555555602</v>
      </c>
      <c r="J6727" s="260">
        <v>2469.3333333333298</v>
      </c>
      <c r="K6727" s="260">
        <v>47.5555555555556</v>
      </c>
      <c r="L6727" s="260">
        <v>628.66666666666697</v>
      </c>
      <c r="M6727" s="260">
        <v>51.1111111111111</v>
      </c>
      <c r="N6727" s="260">
        <v>7009.4444444444398</v>
      </c>
    </row>
    <row r="6728" spans="1:14" x14ac:dyDescent="0.25">
      <c r="A6728" s="263">
        <v>43252</v>
      </c>
      <c r="B6728">
        <v>1.129842196</v>
      </c>
      <c r="C6728">
        <v>281.4662879</v>
      </c>
      <c r="D6728">
        <v>32.539455240000002</v>
      </c>
      <c r="E6728">
        <v>1.1261396509999999</v>
      </c>
      <c r="F6728" s="260">
        <v>333.33333333333297</v>
      </c>
      <c r="G6728" s="260">
        <v>281.66666666666703</v>
      </c>
      <c r="H6728" s="260">
        <v>51.6666666666667</v>
      </c>
      <c r="I6728" s="260">
        <v>2883.3333333333298</v>
      </c>
      <c r="J6728" s="260">
        <v>2229</v>
      </c>
      <c r="K6728" s="260">
        <v>42.3333333333333</v>
      </c>
      <c r="L6728" s="260">
        <v>612</v>
      </c>
      <c r="M6728" s="260">
        <v>49.6666666666667</v>
      </c>
      <c r="N6728" s="260">
        <v>6875.6666666666697</v>
      </c>
    </row>
    <row r="6729" spans="1:14" x14ac:dyDescent="0.25">
      <c r="A6729" s="263">
        <v>43253</v>
      </c>
      <c r="B6729">
        <v>1.2091293670000001</v>
      </c>
      <c r="C6729">
        <v>273.82427300000001</v>
      </c>
      <c r="D6729">
        <v>34.103251970000002</v>
      </c>
      <c r="E6729">
        <v>1.2991022560000001</v>
      </c>
      <c r="F6729" s="260">
        <v>326.444444444444</v>
      </c>
      <c r="G6729" s="260">
        <v>268.88888888888903</v>
      </c>
      <c r="H6729" s="260">
        <v>57.5555555555556</v>
      </c>
      <c r="I6729" s="260">
        <v>2621.1111111111099</v>
      </c>
      <c r="J6729" s="260">
        <v>1988.6666666666699</v>
      </c>
      <c r="K6729" s="260">
        <v>37.1111111111111</v>
      </c>
      <c r="L6729" s="260">
        <v>595.33333333333303</v>
      </c>
      <c r="M6729" s="260">
        <v>48.2222222222222</v>
      </c>
      <c r="N6729" s="260">
        <v>6741.8888888888896</v>
      </c>
    </row>
    <row r="6730" spans="1:14" x14ac:dyDescent="0.25">
      <c r="A6730" s="263">
        <v>43254</v>
      </c>
      <c r="B6730">
        <v>1.013743123</v>
      </c>
      <c r="C6730">
        <v>206.60895840000001</v>
      </c>
      <c r="D6730">
        <v>27.989042130000001</v>
      </c>
      <c r="E6730">
        <v>0.92082217600000005</v>
      </c>
      <c r="F6730" s="260">
        <v>319.555555555556</v>
      </c>
      <c r="G6730" s="260">
        <v>256.11111111111097</v>
      </c>
      <c r="H6730" s="260">
        <v>63.4444444444444</v>
      </c>
      <c r="I6730" s="260">
        <v>2358.8888888888901</v>
      </c>
      <c r="J6730" s="260">
        <v>1748.3333333333301</v>
      </c>
      <c r="K6730" s="260">
        <v>31.8888888888889</v>
      </c>
      <c r="L6730" s="260">
        <v>578.66666666666697</v>
      </c>
      <c r="M6730" s="260">
        <v>46.7777777777778</v>
      </c>
      <c r="N6730" s="260">
        <v>6608.1111111111104</v>
      </c>
    </row>
    <row r="6731" spans="1:14" x14ac:dyDescent="0.25">
      <c r="A6731" s="263">
        <v>43255</v>
      </c>
      <c r="B6731">
        <v>0.85516877999999996</v>
      </c>
      <c r="C6731">
        <v>154.91553479999999</v>
      </c>
      <c r="D6731">
        <v>23.101871490000001</v>
      </c>
      <c r="E6731">
        <v>0.73777302899999997</v>
      </c>
      <c r="F6731" s="260">
        <v>312.66666666666703</v>
      </c>
      <c r="G6731" s="260">
        <v>243.333333333333</v>
      </c>
      <c r="H6731" s="260">
        <v>69.3333333333333</v>
      </c>
      <c r="I6731" s="260">
        <v>2096.6666666666702</v>
      </c>
      <c r="J6731" s="260">
        <v>1508</v>
      </c>
      <c r="K6731" s="260">
        <v>26.6666666666667</v>
      </c>
      <c r="L6731" s="260">
        <v>562</v>
      </c>
      <c r="M6731" s="260">
        <v>45.3333333333333</v>
      </c>
      <c r="N6731" s="260">
        <v>6474.3333333333303</v>
      </c>
    </row>
    <row r="6732" spans="1:14" x14ac:dyDescent="0.25">
      <c r="A6732" s="263">
        <v>43256</v>
      </c>
      <c r="B6732">
        <v>0.71924791399999999</v>
      </c>
      <c r="C6732">
        <v>113.99791740000001</v>
      </c>
      <c r="D6732">
        <v>19.001954489999999</v>
      </c>
      <c r="E6732">
        <v>0.60009603899999997</v>
      </c>
      <c r="F6732" s="260">
        <v>305.777777777778</v>
      </c>
      <c r="G6732" s="260">
        <v>230.555555555556</v>
      </c>
      <c r="H6732" s="260">
        <v>75.2222222222222</v>
      </c>
      <c r="I6732" s="260">
        <v>1834.44444444444</v>
      </c>
      <c r="J6732" s="260">
        <v>1267.6666666666699</v>
      </c>
      <c r="K6732" s="260">
        <v>21.4444444444444</v>
      </c>
      <c r="L6732" s="260">
        <v>545.33333333333303</v>
      </c>
      <c r="M6732" s="260">
        <v>43.8888888888889</v>
      </c>
      <c r="N6732" s="260">
        <v>6340.5555555555602</v>
      </c>
    </row>
    <row r="6733" spans="1:14" x14ac:dyDescent="0.25">
      <c r="A6733" s="263">
        <v>43257</v>
      </c>
      <c r="B6733">
        <v>0.64562411200000003</v>
      </c>
      <c r="C6733">
        <v>87.701579370000005</v>
      </c>
      <c r="D6733">
        <v>16.672597069999998</v>
      </c>
      <c r="E6733">
        <v>0.52934693200000005</v>
      </c>
      <c r="F6733" s="260">
        <v>298.88888888888903</v>
      </c>
      <c r="G6733" s="260">
        <v>217.777777777778</v>
      </c>
      <c r="H6733" s="260">
        <v>81.1111111111111</v>
      </c>
      <c r="I6733" s="260">
        <v>1572.2222222222199</v>
      </c>
      <c r="J6733" s="260">
        <v>1027.3333333333301</v>
      </c>
      <c r="K6733" s="260">
        <v>16.2222222222222</v>
      </c>
      <c r="L6733" s="260">
        <v>528.66666666666697</v>
      </c>
      <c r="M6733" s="260">
        <v>42.4444444444444</v>
      </c>
      <c r="N6733" s="260">
        <v>6206.7777777777801</v>
      </c>
    </row>
    <row r="6734" spans="1:14" x14ac:dyDescent="0.25">
      <c r="A6734" s="263">
        <v>43258</v>
      </c>
      <c r="B6734">
        <v>0.57200030999999996</v>
      </c>
      <c r="C6734">
        <v>64.741283089999996</v>
      </c>
      <c r="D6734">
        <v>14.43088142</v>
      </c>
      <c r="E6734">
        <v>0.45903118199999998</v>
      </c>
      <c r="F6734" s="260">
        <v>292</v>
      </c>
      <c r="G6734" s="260">
        <v>205</v>
      </c>
      <c r="H6734" s="260">
        <v>87</v>
      </c>
      <c r="I6734" s="260">
        <v>1310</v>
      </c>
      <c r="J6734" s="260">
        <v>787</v>
      </c>
      <c r="K6734" s="260">
        <v>11</v>
      </c>
      <c r="L6734" s="260">
        <v>512</v>
      </c>
      <c r="M6734" s="260">
        <v>41</v>
      </c>
      <c r="N6734" s="260">
        <v>6073</v>
      </c>
    </row>
    <row r="6735" spans="1:14" x14ac:dyDescent="0.25">
      <c r="A6735" s="263">
        <v>43259</v>
      </c>
      <c r="B6735">
        <v>0.63712905799999997</v>
      </c>
      <c r="C6735">
        <v>83.122405420000007</v>
      </c>
      <c r="D6735">
        <v>17.253600519999999</v>
      </c>
      <c r="E6735">
        <v>0.53192780399999995</v>
      </c>
      <c r="F6735" s="260">
        <v>313.42857142857099</v>
      </c>
      <c r="G6735" s="260">
        <v>208.42857142857099</v>
      </c>
      <c r="H6735" s="260">
        <v>105</v>
      </c>
      <c r="I6735" s="260">
        <v>1510</v>
      </c>
      <c r="J6735" s="260">
        <v>943.142857142857</v>
      </c>
      <c r="K6735" s="260">
        <v>27.1428571428571</v>
      </c>
      <c r="L6735" s="260">
        <v>539.71428571428601</v>
      </c>
      <c r="M6735" s="260">
        <v>43.428571428571402</v>
      </c>
      <c r="N6735" s="260">
        <v>6298.2857142857101</v>
      </c>
    </row>
    <row r="6736" spans="1:14" x14ac:dyDescent="0.25">
      <c r="A6736" s="263">
        <v>43260</v>
      </c>
      <c r="B6736">
        <v>12.99743278</v>
      </c>
      <c r="C6736">
        <v>1920.2927090000001</v>
      </c>
      <c r="D6736">
        <v>376.03726890000002</v>
      </c>
      <c r="E6736">
        <v>144.2958611</v>
      </c>
      <c r="F6736" s="260">
        <v>334.857142857143</v>
      </c>
      <c r="G6736" s="260">
        <v>211.857142857143</v>
      </c>
      <c r="H6736" s="260">
        <v>123</v>
      </c>
      <c r="I6736" s="260">
        <v>1710</v>
      </c>
      <c r="J6736" s="260">
        <v>1099.2857142857099</v>
      </c>
      <c r="K6736" s="260">
        <v>43.285714285714299</v>
      </c>
      <c r="L6736" s="260">
        <v>567.42857142857099</v>
      </c>
      <c r="M6736" s="260">
        <v>45.857142857142897</v>
      </c>
      <c r="N6736" s="260">
        <v>6523.5714285714303</v>
      </c>
    </row>
    <row r="6737" spans="1:14" x14ac:dyDescent="0.25">
      <c r="A6737" s="263">
        <v>43261</v>
      </c>
      <c r="B6737">
        <v>5.1536661559999999</v>
      </c>
      <c r="C6737">
        <v>850.47860370000001</v>
      </c>
      <c r="D6737">
        <v>158.645747</v>
      </c>
      <c r="E6737">
        <v>24.671603739999998</v>
      </c>
      <c r="F6737" s="260">
        <v>356.28571428571399</v>
      </c>
      <c r="G6737" s="260">
        <v>215.28571428571399</v>
      </c>
      <c r="H6737" s="260">
        <v>141</v>
      </c>
      <c r="I6737" s="260">
        <v>1910</v>
      </c>
      <c r="J6737" s="260">
        <v>1255.42857142857</v>
      </c>
      <c r="K6737" s="260">
        <v>59.428571428571402</v>
      </c>
      <c r="L6737" s="260">
        <v>595.142857142857</v>
      </c>
      <c r="M6737" s="260">
        <v>48.285714285714299</v>
      </c>
      <c r="N6737" s="260">
        <v>6748.8571428571404</v>
      </c>
    </row>
    <row r="6738" spans="1:14" x14ac:dyDescent="0.25">
      <c r="A6738" s="263">
        <v>43262</v>
      </c>
      <c r="B6738">
        <v>2.2087140669999998</v>
      </c>
      <c r="C6738">
        <v>402.65740929999998</v>
      </c>
      <c r="D6738">
        <v>72.080310769999997</v>
      </c>
      <c r="E6738">
        <v>3.9403838439999999</v>
      </c>
      <c r="F6738" s="260">
        <v>377.71428571428601</v>
      </c>
      <c r="G6738" s="260">
        <v>218.71428571428601</v>
      </c>
      <c r="H6738" s="260">
        <v>159</v>
      </c>
      <c r="I6738" s="260">
        <v>2110</v>
      </c>
      <c r="J6738" s="260">
        <v>1411.57142857143</v>
      </c>
      <c r="K6738" s="260">
        <v>75.571428571428598</v>
      </c>
      <c r="L6738" s="260">
        <v>622.857142857143</v>
      </c>
      <c r="M6738" s="260">
        <v>50.714285714285701</v>
      </c>
      <c r="N6738" s="260">
        <v>6974.1428571428596</v>
      </c>
    </row>
    <row r="6739" spans="1:14" x14ac:dyDescent="0.25">
      <c r="A6739" s="263">
        <v>43263</v>
      </c>
      <c r="B6739">
        <v>1.3705353950000001</v>
      </c>
      <c r="C6739">
        <v>273.53693629999998</v>
      </c>
      <c r="D6739">
        <v>47.264205320000002</v>
      </c>
      <c r="E6739">
        <v>1.762140721</v>
      </c>
      <c r="F6739" s="260">
        <v>399.142857142857</v>
      </c>
      <c r="G6739" s="260">
        <v>222.142857142857</v>
      </c>
      <c r="H6739" s="260">
        <v>177</v>
      </c>
      <c r="I6739" s="260">
        <v>2310</v>
      </c>
      <c r="J6739" s="260">
        <v>1567.7142857142901</v>
      </c>
      <c r="K6739" s="260">
        <v>91.714285714285694</v>
      </c>
      <c r="L6739" s="260">
        <v>650.57142857142901</v>
      </c>
      <c r="M6739" s="260">
        <v>53.142857142857103</v>
      </c>
      <c r="N6739" s="260">
        <v>7199.4285714285697</v>
      </c>
    </row>
    <row r="6740" spans="1:14" x14ac:dyDescent="0.25">
      <c r="A6740" s="263">
        <v>43264</v>
      </c>
      <c r="B6740">
        <v>30.582194770000001</v>
      </c>
      <c r="C6740">
        <v>6632.177087</v>
      </c>
      <c r="D6740">
        <v>1111.27657</v>
      </c>
      <c r="E6740">
        <v>697.47974680000004</v>
      </c>
      <c r="F6740" s="260">
        <v>420.57142857142901</v>
      </c>
      <c r="G6740" s="260">
        <v>225.57142857142901</v>
      </c>
      <c r="H6740" s="260">
        <v>195</v>
      </c>
      <c r="I6740" s="260">
        <v>2510</v>
      </c>
      <c r="J6740" s="260">
        <v>1723.8571428571399</v>
      </c>
      <c r="K6740" s="260">
        <v>107.857142857143</v>
      </c>
      <c r="L6740" s="260">
        <v>678.28571428571399</v>
      </c>
      <c r="M6740" s="260">
        <v>55.571428571428598</v>
      </c>
      <c r="N6740" s="260">
        <v>7424.7142857142899</v>
      </c>
    </row>
    <row r="6741" spans="1:14" x14ac:dyDescent="0.25">
      <c r="A6741" s="263">
        <v>43265</v>
      </c>
      <c r="B6741">
        <v>11.949709439999999</v>
      </c>
      <c r="C6741">
        <v>2797.9527670000002</v>
      </c>
      <c r="D6741">
        <v>456.34506390000001</v>
      </c>
      <c r="E6741">
        <v>119.96223790000001</v>
      </c>
      <c r="F6741" s="260">
        <v>442</v>
      </c>
      <c r="G6741" s="260">
        <v>229</v>
      </c>
      <c r="H6741" s="260">
        <v>213</v>
      </c>
      <c r="I6741" s="260">
        <v>2710</v>
      </c>
      <c r="J6741" s="260">
        <v>1880</v>
      </c>
      <c r="K6741" s="260">
        <v>124</v>
      </c>
      <c r="L6741" s="260">
        <v>706</v>
      </c>
      <c r="M6741" s="260">
        <v>58</v>
      </c>
      <c r="N6741" s="260">
        <v>7650</v>
      </c>
    </row>
    <row r="6742" spans="1:14" x14ac:dyDescent="0.25">
      <c r="A6742" s="263">
        <v>43266</v>
      </c>
      <c r="B6742">
        <v>4.5023786750000001</v>
      </c>
      <c r="C6742">
        <v>1074.433239</v>
      </c>
      <c r="D6742">
        <v>155.13540040000001</v>
      </c>
      <c r="E6742">
        <v>19.108009819999999</v>
      </c>
      <c r="F6742" s="260">
        <v>398.8</v>
      </c>
      <c r="G6742" s="260">
        <v>221.2</v>
      </c>
      <c r="H6742" s="260">
        <v>177.6</v>
      </c>
      <c r="I6742" s="260">
        <v>2762</v>
      </c>
      <c r="J6742" s="260">
        <v>2086</v>
      </c>
      <c r="K6742" s="260">
        <v>99.8</v>
      </c>
      <c r="L6742" s="260">
        <v>576.20000000000005</v>
      </c>
      <c r="M6742" s="260">
        <v>48.6</v>
      </c>
      <c r="N6742" s="260">
        <v>7332.2</v>
      </c>
    </row>
    <row r="6743" spans="1:14" x14ac:dyDescent="0.25">
      <c r="A6743" s="263">
        <v>43267</v>
      </c>
      <c r="B6743">
        <v>2.3559616710000002</v>
      </c>
      <c r="C6743">
        <v>572.80401870000003</v>
      </c>
      <c r="D6743">
        <v>72.384189430000006</v>
      </c>
      <c r="E6743">
        <v>4.4931526030000004</v>
      </c>
      <c r="F6743" s="260">
        <v>355.6</v>
      </c>
      <c r="G6743" s="260">
        <v>213.4</v>
      </c>
      <c r="H6743" s="260">
        <v>142.19999999999999</v>
      </c>
      <c r="I6743" s="260">
        <v>2814</v>
      </c>
      <c r="J6743" s="260">
        <v>2292</v>
      </c>
      <c r="K6743" s="260">
        <v>75.599999999999994</v>
      </c>
      <c r="L6743" s="260">
        <v>446.4</v>
      </c>
      <c r="M6743" s="260">
        <v>39.200000000000003</v>
      </c>
      <c r="N6743" s="260">
        <v>7014.4</v>
      </c>
    </row>
    <row r="6744" spans="1:14" x14ac:dyDescent="0.25">
      <c r="A6744" s="263">
        <v>43268</v>
      </c>
      <c r="B6744">
        <v>1.580080063</v>
      </c>
      <c r="C6744">
        <v>391.26321739999997</v>
      </c>
      <c r="D6744">
        <v>42.64850981</v>
      </c>
      <c r="E6744">
        <v>2.258827283</v>
      </c>
      <c r="F6744" s="260">
        <v>312.39999999999998</v>
      </c>
      <c r="G6744" s="260">
        <v>205.6</v>
      </c>
      <c r="H6744" s="260">
        <v>106.8</v>
      </c>
      <c r="I6744" s="260">
        <v>2866</v>
      </c>
      <c r="J6744" s="260">
        <v>2498</v>
      </c>
      <c r="K6744" s="260">
        <v>51.4</v>
      </c>
      <c r="L6744" s="260">
        <v>316.60000000000002</v>
      </c>
      <c r="M6744" s="260">
        <v>29.8</v>
      </c>
      <c r="N6744" s="260">
        <v>6696.6</v>
      </c>
    </row>
    <row r="6745" spans="1:14" x14ac:dyDescent="0.25">
      <c r="A6745" s="263">
        <v>43269</v>
      </c>
      <c r="B6745">
        <v>1.1553273580000001</v>
      </c>
      <c r="C6745">
        <v>291.2755879</v>
      </c>
      <c r="D6745">
        <v>26.87162038</v>
      </c>
      <c r="E6745">
        <v>1.2873103159999999</v>
      </c>
      <c r="F6745" s="260">
        <v>269.2</v>
      </c>
      <c r="G6745" s="260">
        <v>197.8</v>
      </c>
      <c r="H6745" s="260">
        <v>71.400000000000006</v>
      </c>
      <c r="I6745" s="260">
        <v>2918</v>
      </c>
      <c r="J6745" s="260">
        <v>2704</v>
      </c>
      <c r="K6745" s="260">
        <v>27.2</v>
      </c>
      <c r="L6745" s="260">
        <v>186.8</v>
      </c>
      <c r="M6745" s="260">
        <v>20.399999999999999</v>
      </c>
      <c r="N6745" s="260">
        <v>6378.8</v>
      </c>
    </row>
    <row r="6746" spans="1:14" x14ac:dyDescent="0.25">
      <c r="A6746" s="263">
        <v>43270</v>
      </c>
      <c r="B6746">
        <v>1.078871871</v>
      </c>
      <c r="C6746">
        <v>276.84715310000001</v>
      </c>
      <c r="D6746">
        <v>21.066483699999999</v>
      </c>
      <c r="E6746">
        <v>1.129391035</v>
      </c>
      <c r="F6746" s="260">
        <v>226</v>
      </c>
      <c r="G6746" s="260">
        <v>190</v>
      </c>
      <c r="H6746" s="260">
        <v>36</v>
      </c>
      <c r="I6746" s="260">
        <v>2970</v>
      </c>
      <c r="J6746" s="260">
        <v>2910</v>
      </c>
      <c r="K6746" s="260">
        <v>3</v>
      </c>
      <c r="L6746" s="260">
        <v>57</v>
      </c>
      <c r="M6746" s="260">
        <v>11</v>
      </c>
      <c r="N6746" s="260">
        <v>6061</v>
      </c>
    </row>
    <row r="6747" spans="1:14" x14ac:dyDescent="0.25">
      <c r="A6747" s="263">
        <v>43271</v>
      </c>
      <c r="B6747">
        <v>4.0776259689999996</v>
      </c>
      <c r="C6747">
        <v>1016.992538</v>
      </c>
      <c r="D6747">
        <v>84.357926050000003</v>
      </c>
      <c r="E6747">
        <v>15.668910309999999</v>
      </c>
      <c r="F6747" s="260">
        <v>239.444444444444</v>
      </c>
      <c r="G6747" s="260">
        <v>199.111111111111</v>
      </c>
      <c r="H6747" s="260">
        <v>40.3333333333333</v>
      </c>
      <c r="I6747" s="260">
        <v>2886.6666666666702</v>
      </c>
      <c r="J6747" s="260">
        <v>2718.8888888888901</v>
      </c>
      <c r="K6747" s="260">
        <v>7.7777777777777803</v>
      </c>
      <c r="L6747" s="260">
        <v>160</v>
      </c>
      <c r="M6747" s="260">
        <v>16.6666666666667</v>
      </c>
      <c r="N6747" s="260">
        <v>6337.6666666666697</v>
      </c>
    </row>
    <row r="6748" spans="1:14" x14ac:dyDescent="0.25">
      <c r="A6748" s="263">
        <v>43272</v>
      </c>
      <c r="B6748">
        <v>4.4457449809999998</v>
      </c>
      <c r="C6748">
        <v>1076.7950000000001</v>
      </c>
      <c r="D6748">
        <v>97.137749540000002</v>
      </c>
      <c r="E6748">
        <v>18.404785830000002</v>
      </c>
      <c r="F6748" s="260">
        <v>252.888888888889</v>
      </c>
      <c r="G6748" s="260">
        <v>208.222222222222</v>
      </c>
      <c r="H6748" s="260">
        <v>44.6666666666667</v>
      </c>
      <c r="I6748" s="260">
        <v>2803.3333333333298</v>
      </c>
      <c r="J6748" s="260">
        <v>2527.7777777777801</v>
      </c>
      <c r="K6748" s="260">
        <v>12.5555555555556</v>
      </c>
      <c r="L6748" s="260">
        <v>263</v>
      </c>
      <c r="M6748" s="260">
        <v>22.3333333333333</v>
      </c>
      <c r="N6748" s="260">
        <v>6614.3333333333303</v>
      </c>
    </row>
    <row r="6749" spans="1:14" x14ac:dyDescent="0.25">
      <c r="A6749" s="263">
        <v>43273</v>
      </c>
      <c r="B6749">
        <v>27.297440519999999</v>
      </c>
      <c r="C6749">
        <v>6415.1169019999998</v>
      </c>
      <c r="D6749">
        <v>628.14686329999995</v>
      </c>
      <c r="E6749">
        <v>527.3099757</v>
      </c>
      <c r="F6749" s="260">
        <v>266.33333333333297</v>
      </c>
      <c r="G6749" s="260">
        <v>217.333333333333</v>
      </c>
      <c r="H6749" s="260">
        <v>49</v>
      </c>
      <c r="I6749" s="260">
        <v>2720</v>
      </c>
      <c r="J6749" s="260">
        <v>2336.6666666666702</v>
      </c>
      <c r="K6749" s="260">
        <v>17.3333333333333</v>
      </c>
      <c r="L6749" s="260">
        <v>366</v>
      </c>
      <c r="M6749" s="260">
        <v>28</v>
      </c>
      <c r="N6749" s="260">
        <v>6891</v>
      </c>
    </row>
    <row r="6750" spans="1:14" x14ac:dyDescent="0.25">
      <c r="A6750" s="263">
        <v>43274</v>
      </c>
      <c r="B6750">
        <v>9.0613910430000004</v>
      </c>
      <c r="C6750">
        <v>2064.2573710000001</v>
      </c>
      <c r="D6750">
        <v>219.03919339999999</v>
      </c>
      <c r="E6750">
        <v>72.667174279999998</v>
      </c>
      <c r="F6750" s="260">
        <v>279.777777777778</v>
      </c>
      <c r="G6750" s="260">
        <v>226.444444444444</v>
      </c>
      <c r="H6750" s="260">
        <v>53.3333333333333</v>
      </c>
      <c r="I6750" s="260">
        <v>2636.6666666666702</v>
      </c>
      <c r="J6750" s="260">
        <v>2145.5555555555602</v>
      </c>
      <c r="K6750" s="260">
        <v>22.1111111111111</v>
      </c>
      <c r="L6750" s="260">
        <v>469</v>
      </c>
      <c r="M6750" s="260">
        <v>33.6666666666667</v>
      </c>
      <c r="N6750" s="260">
        <v>7167.6666666666697</v>
      </c>
    </row>
    <row r="6751" spans="1:14" x14ac:dyDescent="0.25">
      <c r="A6751" s="263">
        <v>43275</v>
      </c>
      <c r="B6751">
        <v>3.7661406519999998</v>
      </c>
      <c r="C6751">
        <v>830.84075700000005</v>
      </c>
      <c r="D6751">
        <v>95.41291373</v>
      </c>
      <c r="E6751">
        <v>13.288121390000001</v>
      </c>
      <c r="F6751" s="260">
        <v>293.222222222222</v>
      </c>
      <c r="G6751" s="260">
        <v>235.555555555556</v>
      </c>
      <c r="H6751" s="260">
        <v>57.6666666666667</v>
      </c>
      <c r="I6751" s="260">
        <v>2553.3333333333298</v>
      </c>
      <c r="J6751" s="260">
        <v>1954.44444444444</v>
      </c>
      <c r="K6751" s="260">
        <v>26.8888888888889</v>
      </c>
      <c r="L6751" s="260">
        <v>572</v>
      </c>
      <c r="M6751" s="260">
        <v>39.3333333333333</v>
      </c>
      <c r="N6751" s="260">
        <v>7444.3333333333303</v>
      </c>
    </row>
    <row r="6752" spans="1:14" x14ac:dyDescent="0.25">
      <c r="A6752" s="263">
        <v>43276</v>
      </c>
      <c r="B6752">
        <v>2.6419618260000002</v>
      </c>
      <c r="C6752">
        <v>563.81578939999997</v>
      </c>
      <c r="D6752">
        <v>70.001420539999998</v>
      </c>
      <c r="E6752">
        <v>6.022480421</v>
      </c>
      <c r="F6752" s="260">
        <v>306.66666666666703</v>
      </c>
      <c r="G6752" s="260">
        <v>244.666666666667</v>
      </c>
      <c r="H6752" s="260">
        <v>62</v>
      </c>
      <c r="I6752" s="260">
        <v>2470</v>
      </c>
      <c r="J6752" s="260">
        <v>1763.3333333333301</v>
      </c>
      <c r="K6752" s="260">
        <v>31.6666666666667</v>
      </c>
      <c r="L6752" s="260">
        <v>675</v>
      </c>
      <c r="M6752" s="260">
        <v>45</v>
      </c>
      <c r="N6752" s="260">
        <v>7721</v>
      </c>
    </row>
    <row r="6753" spans="1:14" x14ac:dyDescent="0.25">
      <c r="A6753" s="263">
        <v>43277</v>
      </c>
      <c r="B6753">
        <v>7.1924791409999997</v>
      </c>
      <c r="C6753">
        <v>1483.146739</v>
      </c>
      <c r="D6753">
        <v>198.92671110000001</v>
      </c>
      <c r="E6753">
        <v>47.064846340000003</v>
      </c>
      <c r="F6753" s="260">
        <v>320.11111111111097</v>
      </c>
      <c r="G6753" s="260">
        <v>253.777777777778</v>
      </c>
      <c r="H6753" s="260">
        <v>66.3333333333333</v>
      </c>
      <c r="I6753" s="260">
        <v>2386.6666666666702</v>
      </c>
      <c r="J6753" s="260">
        <v>1572.2222222222199</v>
      </c>
      <c r="K6753" s="260">
        <v>36.4444444444444</v>
      </c>
      <c r="L6753" s="260">
        <v>778</v>
      </c>
      <c r="M6753" s="260">
        <v>50.6666666666667</v>
      </c>
      <c r="N6753" s="260">
        <v>7997.6666666666697</v>
      </c>
    </row>
    <row r="6754" spans="1:14" x14ac:dyDescent="0.25">
      <c r="A6754" s="263">
        <v>43278</v>
      </c>
      <c r="B6754">
        <v>64.279242710000005</v>
      </c>
      <c r="C6754">
        <v>12792.08353</v>
      </c>
      <c r="D6754">
        <v>1852.4763519999999</v>
      </c>
      <c r="E6754">
        <v>2504.9196080000002</v>
      </c>
      <c r="F6754" s="260">
        <v>333.555555555556</v>
      </c>
      <c r="G6754" s="260">
        <v>262.88888888888903</v>
      </c>
      <c r="H6754" s="260">
        <v>70.6666666666667</v>
      </c>
      <c r="I6754" s="260">
        <v>2303.3333333333298</v>
      </c>
      <c r="J6754" s="260">
        <v>1381.1111111111099</v>
      </c>
      <c r="K6754" s="260">
        <v>41.2222222222222</v>
      </c>
      <c r="L6754" s="260">
        <v>881</v>
      </c>
      <c r="M6754" s="260">
        <v>56.3333333333333</v>
      </c>
      <c r="N6754" s="260">
        <v>8274.3333333333303</v>
      </c>
    </row>
    <row r="6755" spans="1:14" x14ac:dyDescent="0.25">
      <c r="A6755" s="263">
        <v>43279</v>
      </c>
      <c r="B6755">
        <v>13.223967549999999</v>
      </c>
      <c r="C6755">
        <v>2536.4627679999999</v>
      </c>
      <c r="D6755">
        <v>396.46512630000001</v>
      </c>
      <c r="E6755">
        <v>139.26969249999999</v>
      </c>
      <c r="F6755" s="260">
        <v>347</v>
      </c>
      <c r="G6755" s="260">
        <v>272</v>
      </c>
      <c r="H6755" s="260">
        <v>75</v>
      </c>
      <c r="I6755" s="260">
        <v>2220</v>
      </c>
      <c r="J6755" s="260">
        <v>1190</v>
      </c>
      <c r="K6755" s="260">
        <v>46</v>
      </c>
      <c r="L6755" s="260">
        <v>984</v>
      </c>
      <c r="M6755" s="260">
        <v>62</v>
      </c>
      <c r="N6755" s="260">
        <v>8551</v>
      </c>
    </row>
    <row r="6756" spans="1:14" x14ac:dyDescent="0.25">
      <c r="A6756" s="263">
        <v>43280</v>
      </c>
      <c r="B6756">
        <v>6.1730726479999998</v>
      </c>
      <c r="C6756">
        <v>1152.04351</v>
      </c>
      <c r="D6756">
        <v>184.08314279999999</v>
      </c>
      <c r="E6756">
        <v>34.407715879999998</v>
      </c>
      <c r="F6756" s="260">
        <v>345.142857142857</v>
      </c>
      <c r="G6756" s="260">
        <v>272.357142857143</v>
      </c>
      <c r="H6756" s="260">
        <v>72.785714285714306</v>
      </c>
      <c r="I6756" s="260">
        <v>2160</v>
      </c>
      <c r="J6756" s="260">
        <v>1167.7142857142901</v>
      </c>
      <c r="K6756" s="260">
        <v>43.857142857142897</v>
      </c>
      <c r="L6756" s="260">
        <v>948.42857142857099</v>
      </c>
      <c r="M6756" s="260">
        <v>58.285714285714299</v>
      </c>
      <c r="N6756" s="260">
        <v>8393.1428571428605</v>
      </c>
    </row>
    <row r="6757" spans="1:14" x14ac:dyDescent="0.25">
      <c r="A6757" s="263">
        <v>43281</v>
      </c>
      <c r="B6757">
        <v>3.1714868649999999</v>
      </c>
      <c r="C6757">
        <v>575.43457679999995</v>
      </c>
      <c r="D6757">
        <v>94.065937959999999</v>
      </c>
      <c r="E6757">
        <v>9.1579895869999994</v>
      </c>
      <c r="F6757" s="260">
        <v>343.28571428571399</v>
      </c>
      <c r="G6757" s="260">
        <v>272.71428571428601</v>
      </c>
      <c r="H6757" s="260">
        <v>70.571428571428598</v>
      </c>
      <c r="I6757" s="260">
        <v>2100</v>
      </c>
      <c r="J6757" s="260">
        <v>1145.42857142857</v>
      </c>
      <c r="K6757" s="260">
        <v>41.714285714285701</v>
      </c>
      <c r="L6757" s="260">
        <v>912.857142857143</v>
      </c>
      <c r="M6757" s="260">
        <v>54.571428571428598</v>
      </c>
      <c r="N6757" s="260">
        <v>8235.2857142857101</v>
      </c>
    </row>
    <row r="6758" spans="1:14" x14ac:dyDescent="0.25">
      <c r="A6758" s="263">
        <v>43282</v>
      </c>
      <c r="B6758">
        <v>2.1379219489999999</v>
      </c>
      <c r="C6758">
        <v>376.82157100000001</v>
      </c>
      <c r="D6758">
        <v>63.067475829999999</v>
      </c>
      <c r="E6758">
        <v>3.6346995130000002</v>
      </c>
      <c r="F6758" s="260">
        <v>341.42857142857099</v>
      </c>
      <c r="G6758" s="260">
        <v>273.07142857142901</v>
      </c>
      <c r="H6758" s="260">
        <v>68.357142857142904</v>
      </c>
      <c r="I6758" s="260">
        <v>2040</v>
      </c>
      <c r="J6758" s="260">
        <v>1123.1428571428601</v>
      </c>
      <c r="K6758" s="260">
        <v>39.571428571428598</v>
      </c>
      <c r="L6758" s="260">
        <v>877.28571428571399</v>
      </c>
      <c r="M6758" s="260">
        <v>50.857142857142897</v>
      </c>
      <c r="N6758" s="260">
        <v>8077.4285714285697</v>
      </c>
    </row>
    <row r="6759" spans="1:14" x14ac:dyDescent="0.25">
      <c r="A6759" s="263">
        <v>43283</v>
      </c>
      <c r="B6759">
        <v>2.5711697089999999</v>
      </c>
      <c r="C6759">
        <v>439.85514449999999</v>
      </c>
      <c r="D6759">
        <v>75.435474630000002</v>
      </c>
      <c r="E6759">
        <v>5.5432988019999998</v>
      </c>
      <c r="F6759" s="260">
        <v>339.57142857142901</v>
      </c>
      <c r="G6759" s="260">
        <v>273.42857142857099</v>
      </c>
      <c r="H6759" s="260">
        <v>66.142857142857096</v>
      </c>
      <c r="I6759" s="260">
        <v>1980</v>
      </c>
      <c r="J6759" s="260">
        <v>1100.8571428571399</v>
      </c>
      <c r="K6759" s="260">
        <v>37.428571428571402</v>
      </c>
      <c r="L6759" s="260">
        <v>841.71428571428601</v>
      </c>
      <c r="M6759" s="260">
        <v>47.142857142857103</v>
      </c>
      <c r="N6759" s="260">
        <v>7919.5714285714303</v>
      </c>
    </row>
    <row r="6760" spans="1:14" x14ac:dyDescent="0.25">
      <c r="A6760" s="263">
        <v>43284</v>
      </c>
      <c r="B6760">
        <v>7.3906970699999999</v>
      </c>
      <c r="C6760">
        <v>1226.0279559999999</v>
      </c>
      <c r="D6760">
        <v>215.64956000000001</v>
      </c>
      <c r="E6760">
        <v>48.149060650000003</v>
      </c>
      <c r="F6760" s="260">
        <v>337.71428571428601</v>
      </c>
      <c r="G6760" s="260">
        <v>273.78571428571399</v>
      </c>
      <c r="H6760" s="260">
        <v>63.928571428571402</v>
      </c>
      <c r="I6760" s="260">
        <v>1920</v>
      </c>
      <c r="J6760" s="260">
        <v>1078.57142857143</v>
      </c>
      <c r="K6760" s="260">
        <v>35.285714285714299</v>
      </c>
      <c r="L6760" s="260">
        <v>806.142857142857</v>
      </c>
      <c r="M6760" s="260">
        <v>43.428571428571402</v>
      </c>
      <c r="N6760" s="260">
        <v>7761.7142857142899</v>
      </c>
    </row>
    <row r="6761" spans="1:14" x14ac:dyDescent="0.25">
      <c r="A6761" s="263">
        <v>43285</v>
      </c>
      <c r="B6761">
        <v>8.8914899609999996</v>
      </c>
      <c r="C6761">
        <v>1428.898003</v>
      </c>
      <c r="D6761">
        <v>258.01376379999999</v>
      </c>
      <c r="E6761">
        <v>66.682951110000005</v>
      </c>
      <c r="F6761" s="260">
        <v>335.857142857143</v>
      </c>
      <c r="G6761" s="260">
        <v>274.142857142857</v>
      </c>
      <c r="H6761" s="260">
        <v>61.714285714285701</v>
      </c>
      <c r="I6761" s="260">
        <v>1860</v>
      </c>
      <c r="J6761" s="260">
        <v>1056.2857142857099</v>
      </c>
      <c r="K6761" s="260">
        <v>33.142857142857103</v>
      </c>
      <c r="L6761" s="260">
        <v>770.57142857142901</v>
      </c>
      <c r="M6761" s="260">
        <v>39.714285714285701</v>
      </c>
      <c r="N6761" s="260">
        <v>7603.8571428571404</v>
      </c>
    </row>
    <row r="6762" spans="1:14" x14ac:dyDescent="0.25">
      <c r="A6762" s="263">
        <v>43286</v>
      </c>
      <c r="B6762">
        <v>4.5873292159999997</v>
      </c>
      <c r="C6762">
        <v>713.42143969999995</v>
      </c>
      <c r="D6762">
        <v>132.37931159999999</v>
      </c>
      <c r="E6762">
        <v>18.387701069999999</v>
      </c>
      <c r="F6762" s="260">
        <v>334</v>
      </c>
      <c r="G6762" s="260">
        <v>274.5</v>
      </c>
      <c r="H6762" s="260">
        <v>59.5</v>
      </c>
      <c r="I6762" s="260">
        <v>1800</v>
      </c>
      <c r="J6762" s="260">
        <v>1034</v>
      </c>
      <c r="K6762" s="260">
        <v>31</v>
      </c>
      <c r="L6762" s="260">
        <v>735</v>
      </c>
      <c r="M6762" s="260">
        <v>36</v>
      </c>
      <c r="N6762" s="260">
        <v>7446</v>
      </c>
    </row>
    <row r="6763" spans="1:14" x14ac:dyDescent="0.25">
      <c r="A6763" s="263">
        <v>43287</v>
      </c>
      <c r="B6763">
        <v>20.926149939999998</v>
      </c>
      <c r="C6763">
        <v>3145.953677</v>
      </c>
      <c r="D6763">
        <v>600.52071430000001</v>
      </c>
      <c r="E6763">
        <v>307.1812802</v>
      </c>
      <c r="F6763" s="260">
        <v>332.142857142857</v>
      </c>
      <c r="G6763" s="260">
        <v>274.857142857143</v>
      </c>
      <c r="H6763" s="260">
        <v>57.285714285714299</v>
      </c>
      <c r="I6763" s="260">
        <v>1740</v>
      </c>
      <c r="J6763" s="260">
        <v>1011.71428571429</v>
      </c>
      <c r="K6763" s="260">
        <v>28.8571428571429</v>
      </c>
      <c r="L6763" s="260">
        <v>699.42857142857099</v>
      </c>
      <c r="M6763" s="260">
        <v>32.285714285714299</v>
      </c>
      <c r="N6763" s="260">
        <v>7288.1428571428596</v>
      </c>
    </row>
    <row r="6764" spans="1:14" x14ac:dyDescent="0.25">
      <c r="A6764" s="263">
        <v>43288</v>
      </c>
      <c r="B6764">
        <v>4.6156460629999998</v>
      </c>
      <c r="C6764">
        <v>669.97025729999996</v>
      </c>
      <c r="D6764">
        <v>131.71524109999999</v>
      </c>
      <c r="E6764">
        <v>18.164622649999998</v>
      </c>
      <c r="F6764" s="260">
        <v>330.28571428571399</v>
      </c>
      <c r="G6764" s="260">
        <v>275.21428571428601</v>
      </c>
      <c r="H6764" s="260">
        <v>55.071428571428598</v>
      </c>
      <c r="I6764" s="260">
        <v>1680</v>
      </c>
      <c r="J6764" s="260">
        <v>989.42857142857099</v>
      </c>
      <c r="K6764" s="260">
        <v>26.714285714285701</v>
      </c>
      <c r="L6764" s="260">
        <v>663.857142857143</v>
      </c>
      <c r="M6764" s="260">
        <v>28.571428571428601</v>
      </c>
      <c r="N6764" s="260">
        <v>7130.2857142857101</v>
      </c>
    </row>
    <row r="6765" spans="1:14" x14ac:dyDescent="0.25">
      <c r="A6765" s="263">
        <v>43289</v>
      </c>
      <c r="B6765">
        <v>1.962357498</v>
      </c>
      <c r="C6765">
        <v>274.66725430000002</v>
      </c>
      <c r="D6765">
        <v>55.684304900000001</v>
      </c>
      <c r="E6765">
        <v>2.9841470960000001</v>
      </c>
      <c r="F6765" s="260">
        <v>328.42857142857099</v>
      </c>
      <c r="G6765" s="260">
        <v>275.57142857142901</v>
      </c>
      <c r="H6765" s="260">
        <v>52.857142857142897</v>
      </c>
      <c r="I6765" s="260">
        <v>1620</v>
      </c>
      <c r="J6765" s="260">
        <v>967.142857142857</v>
      </c>
      <c r="K6765" s="260">
        <v>24.571428571428601</v>
      </c>
      <c r="L6765" s="260">
        <v>628.28571428571399</v>
      </c>
      <c r="M6765" s="260">
        <v>24.8571428571429</v>
      </c>
      <c r="N6765" s="260">
        <v>6972.4285714285697</v>
      </c>
    </row>
    <row r="6766" spans="1:14" x14ac:dyDescent="0.25">
      <c r="A6766" s="263">
        <v>43290</v>
      </c>
      <c r="B6766">
        <v>1.203465998</v>
      </c>
      <c r="C6766">
        <v>162.20796110000001</v>
      </c>
      <c r="D6766">
        <v>33.956721520000002</v>
      </c>
      <c r="E6766">
        <v>1.3245392439999999</v>
      </c>
      <c r="F6766" s="260">
        <v>326.57142857142901</v>
      </c>
      <c r="G6766" s="260">
        <v>275.92857142857099</v>
      </c>
      <c r="H6766" s="260">
        <v>50.642857142857103</v>
      </c>
      <c r="I6766" s="260">
        <v>1560</v>
      </c>
      <c r="J6766" s="260">
        <v>944.857142857143</v>
      </c>
      <c r="K6766" s="260">
        <v>22.428571428571399</v>
      </c>
      <c r="L6766" s="260">
        <v>592.71428571428601</v>
      </c>
      <c r="M6766" s="260">
        <v>21.1428571428571</v>
      </c>
      <c r="N6766" s="260">
        <v>6814.5714285714303</v>
      </c>
    </row>
    <row r="6767" spans="1:14" x14ac:dyDescent="0.25">
      <c r="A6767" s="263">
        <v>43291</v>
      </c>
      <c r="B6767">
        <v>0.89764405000000003</v>
      </c>
      <c r="C6767">
        <v>116.3346689</v>
      </c>
      <c r="D6767">
        <v>25.18368594</v>
      </c>
      <c r="E6767">
        <v>0.821213902</v>
      </c>
      <c r="F6767" s="260">
        <v>324.71428571428601</v>
      </c>
      <c r="G6767" s="260">
        <v>276.28571428571399</v>
      </c>
      <c r="H6767" s="260">
        <v>48.428571428571402</v>
      </c>
      <c r="I6767" s="260">
        <v>1500</v>
      </c>
      <c r="J6767" s="260">
        <v>922.57142857142901</v>
      </c>
      <c r="K6767" s="260">
        <v>20.285714285714299</v>
      </c>
      <c r="L6767" s="260">
        <v>557.142857142857</v>
      </c>
      <c r="M6767" s="260">
        <v>17.428571428571399</v>
      </c>
      <c r="N6767" s="260">
        <v>6656.7142857142899</v>
      </c>
    </row>
    <row r="6768" spans="1:14" x14ac:dyDescent="0.25">
      <c r="A6768" s="263">
        <v>43292</v>
      </c>
      <c r="B6768">
        <v>0.72491128299999996</v>
      </c>
      <c r="C6768">
        <v>90.190562189999994</v>
      </c>
      <c r="D6768">
        <v>20.221296679999998</v>
      </c>
      <c r="E6768">
        <v>0.62958385900000002</v>
      </c>
      <c r="F6768" s="260">
        <v>322.857142857143</v>
      </c>
      <c r="G6768" s="260">
        <v>276.642857142857</v>
      </c>
      <c r="H6768" s="260">
        <v>46.214285714285701</v>
      </c>
      <c r="I6768" s="260">
        <v>1440</v>
      </c>
      <c r="J6768" s="260">
        <v>900.28571428571399</v>
      </c>
      <c r="K6768" s="260">
        <v>18.1428571428571</v>
      </c>
      <c r="L6768" s="260">
        <v>521.57142857142901</v>
      </c>
      <c r="M6768" s="260">
        <v>13.714285714285699</v>
      </c>
      <c r="N6768" s="260">
        <v>6498.8571428571404</v>
      </c>
    </row>
    <row r="6769" spans="1:14" x14ac:dyDescent="0.25">
      <c r="A6769" s="263">
        <v>43293</v>
      </c>
      <c r="B6769">
        <v>0.61164389500000005</v>
      </c>
      <c r="C6769">
        <v>72.927524890000001</v>
      </c>
      <c r="D6769">
        <v>16.963576440000001</v>
      </c>
      <c r="E6769">
        <v>0.50828984700000002</v>
      </c>
      <c r="F6769" s="260">
        <v>321</v>
      </c>
      <c r="G6769" s="260">
        <v>277</v>
      </c>
      <c r="H6769" s="260">
        <v>44</v>
      </c>
      <c r="I6769" s="260">
        <v>1380</v>
      </c>
      <c r="J6769" s="260">
        <v>878</v>
      </c>
      <c r="K6769" s="260">
        <v>16</v>
      </c>
      <c r="L6769" s="260">
        <v>486</v>
      </c>
      <c r="M6769" s="260">
        <v>10</v>
      </c>
      <c r="N6769" s="260">
        <v>6341</v>
      </c>
    </row>
    <row r="6770" spans="1:14" x14ac:dyDescent="0.25">
      <c r="A6770" s="263">
        <v>43294</v>
      </c>
      <c r="B6770">
        <v>0.52952503900000003</v>
      </c>
      <c r="C6770">
        <v>61.437007950000002</v>
      </c>
      <c r="D6770">
        <v>14.542270500000001</v>
      </c>
      <c r="E6770">
        <v>0.42302756499999999</v>
      </c>
      <c r="F6770" s="260">
        <v>317.857142857143</v>
      </c>
      <c r="G6770" s="260">
        <v>268.57142857142901</v>
      </c>
      <c r="H6770" s="260">
        <v>49.285714285714299</v>
      </c>
      <c r="I6770" s="260">
        <v>1342.8571428571399</v>
      </c>
      <c r="J6770" s="260">
        <v>822.142857142857</v>
      </c>
      <c r="K6770" s="260">
        <v>15.714285714285699</v>
      </c>
      <c r="L6770" s="260">
        <v>505</v>
      </c>
      <c r="M6770" s="260">
        <v>12.1428571428571</v>
      </c>
      <c r="N6770" s="260">
        <v>6336</v>
      </c>
    </row>
    <row r="6771" spans="1:14" x14ac:dyDescent="0.25">
      <c r="A6771" s="263">
        <v>43295</v>
      </c>
      <c r="B6771">
        <v>0.47005965999999999</v>
      </c>
      <c r="C6771">
        <v>53.02917618</v>
      </c>
      <c r="D6771">
        <v>12.781539950000001</v>
      </c>
      <c r="E6771">
        <v>0.36279423999999999</v>
      </c>
      <c r="F6771" s="260">
        <v>314.71428571428601</v>
      </c>
      <c r="G6771" s="260">
        <v>260.142857142857</v>
      </c>
      <c r="H6771" s="260">
        <v>54.571428571428598</v>
      </c>
      <c r="I6771" s="260">
        <v>1305.7142857142901</v>
      </c>
      <c r="J6771" s="260">
        <v>766.28571428571399</v>
      </c>
      <c r="K6771" s="260">
        <v>15.4285714285714</v>
      </c>
      <c r="L6771" s="260">
        <v>524</v>
      </c>
      <c r="M6771" s="260">
        <v>14.285714285714301</v>
      </c>
      <c r="N6771" s="260">
        <v>6331</v>
      </c>
    </row>
    <row r="6772" spans="1:14" x14ac:dyDescent="0.25">
      <c r="A6772" s="263">
        <v>43296</v>
      </c>
      <c r="B6772">
        <v>0.42475270500000001</v>
      </c>
      <c r="C6772">
        <v>46.554838189999998</v>
      </c>
      <c r="D6772">
        <v>11.434245730000001</v>
      </c>
      <c r="E6772">
        <v>0.318167696</v>
      </c>
      <c r="F6772" s="260">
        <v>311.57142857142901</v>
      </c>
      <c r="G6772" s="260">
        <v>251.71428571428601</v>
      </c>
      <c r="H6772" s="260">
        <v>59.857142857142897</v>
      </c>
      <c r="I6772" s="260">
        <v>1268.57142857143</v>
      </c>
      <c r="J6772" s="260">
        <v>710.42857142857099</v>
      </c>
      <c r="K6772" s="260">
        <v>15.1428571428571</v>
      </c>
      <c r="L6772" s="260">
        <v>543</v>
      </c>
      <c r="M6772" s="260">
        <v>16.428571428571399</v>
      </c>
      <c r="N6772" s="260">
        <v>6326</v>
      </c>
    </row>
    <row r="6773" spans="1:14" x14ac:dyDescent="0.25">
      <c r="A6773" s="263">
        <v>43297</v>
      </c>
      <c r="B6773">
        <v>0.40209922799999998</v>
      </c>
      <c r="C6773">
        <v>42.781519690000003</v>
      </c>
      <c r="D6773">
        <v>10.715232139999999</v>
      </c>
      <c r="E6773">
        <v>0.297075529</v>
      </c>
      <c r="F6773" s="260">
        <v>308.42857142857099</v>
      </c>
      <c r="G6773" s="260">
        <v>243.28571428571399</v>
      </c>
      <c r="H6773" s="260">
        <v>65.142857142857096</v>
      </c>
      <c r="I6773" s="260">
        <v>1231.42857142857</v>
      </c>
      <c r="J6773" s="260">
        <v>654.57142857142901</v>
      </c>
      <c r="K6773" s="260">
        <v>14.8571428571429</v>
      </c>
      <c r="L6773" s="260">
        <v>562</v>
      </c>
      <c r="M6773" s="260">
        <v>18.571428571428601</v>
      </c>
      <c r="N6773" s="260">
        <v>6321</v>
      </c>
    </row>
    <row r="6774" spans="1:14" x14ac:dyDescent="0.25">
      <c r="A6774" s="263">
        <v>43298</v>
      </c>
      <c r="B6774">
        <v>0.376614065</v>
      </c>
      <c r="C6774">
        <v>38.861406520000003</v>
      </c>
      <c r="D6774">
        <v>9.9338308279999996</v>
      </c>
      <c r="E6774">
        <v>0.27400460500000001</v>
      </c>
      <c r="F6774" s="260">
        <v>305.28571428571399</v>
      </c>
      <c r="G6774" s="260">
        <v>234.857142857143</v>
      </c>
      <c r="H6774" s="260">
        <v>70.428571428571402</v>
      </c>
      <c r="I6774" s="260">
        <v>1194.2857142857099</v>
      </c>
      <c r="J6774" s="260">
        <v>598.71428571428601</v>
      </c>
      <c r="K6774" s="260">
        <v>14.5714285714286</v>
      </c>
      <c r="L6774" s="260">
        <v>581</v>
      </c>
      <c r="M6774" s="260">
        <v>20.714285714285701</v>
      </c>
      <c r="N6774" s="260">
        <v>6316</v>
      </c>
    </row>
    <row r="6775" spans="1:14" x14ac:dyDescent="0.25">
      <c r="A6775" s="263">
        <v>43299</v>
      </c>
      <c r="B6775">
        <v>0.385109119</v>
      </c>
      <c r="C6775">
        <v>38.502109410000003</v>
      </c>
      <c r="D6775">
        <v>10.05332857</v>
      </c>
      <c r="E6775">
        <v>0.27897523899999999</v>
      </c>
      <c r="F6775" s="260">
        <v>302.142857142857</v>
      </c>
      <c r="G6775" s="260">
        <v>226.42857142857099</v>
      </c>
      <c r="H6775" s="260">
        <v>75.714285714285694</v>
      </c>
      <c r="I6775" s="260">
        <v>1157.1428571428601</v>
      </c>
      <c r="J6775" s="260">
        <v>542.857142857143</v>
      </c>
      <c r="K6775" s="260">
        <v>14.285714285714301</v>
      </c>
      <c r="L6775" s="260">
        <v>600</v>
      </c>
      <c r="M6775" s="260">
        <v>22.8571428571429</v>
      </c>
      <c r="N6775" s="260">
        <v>6311</v>
      </c>
    </row>
    <row r="6776" spans="1:14" x14ac:dyDescent="0.25">
      <c r="A6776" s="263">
        <v>43300</v>
      </c>
      <c r="B6776">
        <v>0.35396058800000002</v>
      </c>
      <c r="C6776">
        <v>34.252058179999999</v>
      </c>
      <c r="D6776">
        <v>9.1440762459999991</v>
      </c>
      <c r="E6776">
        <v>0.25179088599999999</v>
      </c>
      <c r="F6776" s="260">
        <v>299</v>
      </c>
      <c r="G6776" s="260">
        <v>218</v>
      </c>
      <c r="H6776" s="260">
        <v>81</v>
      </c>
      <c r="I6776" s="260">
        <v>1120</v>
      </c>
      <c r="J6776" s="260">
        <v>487</v>
      </c>
      <c r="K6776" s="260">
        <v>14</v>
      </c>
      <c r="L6776" s="260">
        <v>619</v>
      </c>
      <c r="M6776" s="260">
        <v>25</v>
      </c>
      <c r="N6776" s="260">
        <v>6306</v>
      </c>
    </row>
    <row r="6777" spans="1:14" x14ac:dyDescent="0.25">
      <c r="A6777" s="263">
        <v>43301</v>
      </c>
      <c r="B6777">
        <v>0.81269350900000004</v>
      </c>
      <c r="C6777">
        <v>80.448298260000001</v>
      </c>
      <c r="D6777">
        <v>20.854365600000001</v>
      </c>
      <c r="E6777">
        <v>0.67628907000000005</v>
      </c>
      <c r="F6777" s="260">
        <v>297</v>
      </c>
      <c r="G6777" s="260">
        <v>221.57142857142901</v>
      </c>
      <c r="H6777" s="260">
        <v>75.428571428571402</v>
      </c>
      <c r="I6777" s="260">
        <v>1145.7142857142901</v>
      </c>
      <c r="J6777" s="260">
        <v>543.42857142857099</v>
      </c>
      <c r="K6777" s="260">
        <v>16.571428571428601</v>
      </c>
      <c r="L6777" s="260">
        <v>585.71428571428601</v>
      </c>
      <c r="M6777" s="260">
        <v>27.1428571428571</v>
      </c>
      <c r="N6777" s="260">
        <v>6613.8571428571404</v>
      </c>
    </row>
    <row r="6778" spans="1:14" x14ac:dyDescent="0.25">
      <c r="A6778" s="263">
        <v>43302</v>
      </c>
      <c r="B6778">
        <v>22.62516076</v>
      </c>
      <c r="C6778">
        <v>2289.9248419999999</v>
      </c>
      <c r="D6778">
        <v>576.6700975</v>
      </c>
      <c r="E6778">
        <v>288.5503736</v>
      </c>
      <c r="F6778" s="260">
        <v>295</v>
      </c>
      <c r="G6778" s="260">
        <v>225.142857142857</v>
      </c>
      <c r="H6778" s="260">
        <v>69.857142857142904</v>
      </c>
      <c r="I6778" s="260">
        <v>1171.42857142857</v>
      </c>
      <c r="J6778" s="260">
        <v>599.857142857143</v>
      </c>
      <c r="K6778" s="260">
        <v>19.1428571428571</v>
      </c>
      <c r="L6778" s="260">
        <v>552.42857142857099</v>
      </c>
      <c r="M6778" s="260">
        <v>29.285714285714299</v>
      </c>
      <c r="N6778" s="260">
        <v>6921.7142857142899</v>
      </c>
    </row>
    <row r="6779" spans="1:14" x14ac:dyDescent="0.25">
      <c r="A6779" s="263">
        <v>43303</v>
      </c>
      <c r="B6779">
        <v>47.005966039999997</v>
      </c>
      <c r="C6779">
        <v>4861.9748010000003</v>
      </c>
      <c r="D6779">
        <v>1189.9654310000001</v>
      </c>
      <c r="E6779">
        <v>1092.786865</v>
      </c>
      <c r="F6779" s="260">
        <v>293</v>
      </c>
      <c r="G6779" s="260">
        <v>228.71428571428601</v>
      </c>
      <c r="H6779" s="260">
        <v>64.285714285714306</v>
      </c>
      <c r="I6779" s="260">
        <v>1197.1428571428601</v>
      </c>
      <c r="J6779" s="260">
        <v>656.28571428571399</v>
      </c>
      <c r="K6779" s="260">
        <v>21.714285714285701</v>
      </c>
      <c r="L6779" s="260">
        <v>519.142857142857</v>
      </c>
      <c r="M6779" s="260">
        <v>31.428571428571399</v>
      </c>
      <c r="N6779" s="260">
        <v>7229.5714285714303</v>
      </c>
    </row>
    <row r="6780" spans="1:14" x14ac:dyDescent="0.25">
      <c r="A6780" s="263">
        <v>43304</v>
      </c>
      <c r="B6780">
        <v>8.9764405020000009</v>
      </c>
      <c r="C6780">
        <v>948.40453890000003</v>
      </c>
      <c r="D6780">
        <v>225.68925770000001</v>
      </c>
      <c r="E6780">
        <v>53.180832049999999</v>
      </c>
      <c r="F6780" s="260">
        <v>291</v>
      </c>
      <c r="G6780" s="260">
        <v>232.28571428571399</v>
      </c>
      <c r="H6780" s="260">
        <v>58.714285714285701</v>
      </c>
      <c r="I6780" s="260">
        <v>1222.8571428571399</v>
      </c>
      <c r="J6780" s="260">
        <v>712.71428571428601</v>
      </c>
      <c r="K6780" s="260">
        <v>24.285714285714299</v>
      </c>
      <c r="L6780" s="260">
        <v>485.857142857143</v>
      </c>
      <c r="M6780" s="260">
        <v>33.571428571428598</v>
      </c>
      <c r="N6780" s="260">
        <v>7537.4285714285697</v>
      </c>
    </row>
    <row r="6781" spans="1:14" x14ac:dyDescent="0.25">
      <c r="A6781" s="263">
        <v>43305</v>
      </c>
      <c r="B6781">
        <v>3.2564374059999999</v>
      </c>
      <c r="C6781">
        <v>351.29330240000002</v>
      </c>
      <c r="D6781">
        <v>81.311939449999997</v>
      </c>
      <c r="E6781">
        <v>7.3180627139999999</v>
      </c>
      <c r="F6781" s="260">
        <v>289</v>
      </c>
      <c r="G6781" s="260">
        <v>235.857142857143</v>
      </c>
      <c r="H6781" s="260">
        <v>53.142857142857103</v>
      </c>
      <c r="I6781" s="260">
        <v>1248.57142857143</v>
      </c>
      <c r="J6781" s="260">
        <v>769.142857142857</v>
      </c>
      <c r="K6781" s="260">
        <v>26.8571428571429</v>
      </c>
      <c r="L6781" s="260">
        <v>452.57142857142901</v>
      </c>
      <c r="M6781" s="260">
        <v>35.714285714285701</v>
      </c>
      <c r="N6781" s="260">
        <v>7845.2857142857101</v>
      </c>
    </row>
    <row r="6782" spans="1:14" x14ac:dyDescent="0.25">
      <c r="A6782" s="263">
        <v>43306</v>
      </c>
      <c r="B6782">
        <v>1.9595258129999999</v>
      </c>
      <c r="C6782">
        <v>215.74043280000001</v>
      </c>
      <c r="D6782">
        <v>48.589969680000003</v>
      </c>
      <c r="E6782">
        <v>2.4191142069999998</v>
      </c>
      <c r="F6782" s="260">
        <v>287</v>
      </c>
      <c r="G6782" s="260">
        <v>239.42857142857099</v>
      </c>
      <c r="H6782" s="260">
        <v>47.571428571428598</v>
      </c>
      <c r="I6782" s="260">
        <v>1274.2857142857099</v>
      </c>
      <c r="J6782" s="260">
        <v>825.57142857142901</v>
      </c>
      <c r="K6782" s="260">
        <v>29.428571428571399</v>
      </c>
      <c r="L6782" s="260">
        <v>419.28571428571399</v>
      </c>
      <c r="M6782" s="260">
        <v>37.857142857142897</v>
      </c>
      <c r="N6782" s="260">
        <v>8153.1428571428596</v>
      </c>
    </row>
    <row r="6783" spans="1:14" x14ac:dyDescent="0.25">
      <c r="A6783" s="263">
        <v>43307</v>
      </c>
      <c r="B6783">
        <v>1.2912482240000001</v>
      </c>
      <c r="C6783">
        <v>145.03300050000001</v>
      </c>
      <c r="D6783">
        <v>31.795696270000001</v>
      </c>
      <c r="E6783">
        <v>1.262228106</v>
      </c>
      <c r="F6783" s="260">
        <v>285</v>
      </c>
      <c r="G6783" s="260">
        <v>243</v>
      </c>
      <c r="H6783" s="260">
        <v>42</v>
      </c>
      <c r="I6783" s="260">
        <v>1300</v>
      </c>
      <c r="J6783" s="260">
        <v>882</v>
      </c>
      <c r="K6783" s="260">
        <v>32</v>
      </c>
      <c r="L6783" s="260">
        <v>386</v>
      </c>
      <c r="M6783" s="260">
        <v>40</v>
      </c>
      <c r="N6783" s="260">
        <v>8461</v>
      </c>
    </row>
    <row r="6784" spans="1:14" x14ac:dyDescent="0.25">
      <c r="A6784" s="263">
        <v>43308</v>
      </c>
      <c r="B6784">
        <v>0.96560448300000001</v>
      </c>
      <c r="C6784">
        <v>104.80969020000001</v>
      </c>
      <c r="D6784">
        <v>25.016549879999999</v>
      </c>
      <c r="E6784">
        <v>0.78386396599999997</v>
      </c>
      <c r="F6784" s="260">
        <v>299.857142857143</v>
      </c>
      <c r="G6784" s="260">
        <v>247.28571428571399</v>
      </c>
      <c r="H6784" s="260">
        <v>52.571428571428598</v>
      </c>
      <c r="I6784" s="260">
        <v>1256.2857142857099</v>
      </c>
      <c r="J6784" s="260">
        <v>870.28571428571399</v>
      </c>
      <c r="K6784" s="260">
        <v>31.285714285714299</v>
      </c>
      <c r="L6784" s="260">
        <v>354.71428571428601</v>
      </c>
      <c r="M6784" s="260">
        <v>37.142857142857103</v>
      </c>
      <c r="N6784" s="260">
        <v>8156</v>
      </c>
    </row>
    <row r="6785" spans="1:14" x14ac:dyDescent="0.25">
      <c r="A6785" s="263">
        <v>43309</v>
      </c>
      <c r="B6785">
        <v>0.74756476100000002</v>
      </c>
      <c r="C6785">
        <v>78.319497900000002</v>
      </c>
      <c r="D6785">
        <v>20.327268369999999</v>
      </c>
      <c r="E6785">
        <v>0.57156728400000001</v>
      </c>
      <c r="F6785" s="260">
        <v>314.71428571428601</v>
      </c>
      <c r="G6785" s="260">
        <v>251.57142857142901</v>
      </c>
      <c r="H6785" s="260">
        <v>63.142857142857103</v>
      </c>
      <c r="I6785" s="260">
        <v>1212.57142857143</v>
      </c>
      <c r="J6785" s="260">
        <v>858.57142857142901</v>
      </c>
      <c r="K6785" s="260">
        <v>30.571428571428601</v>
      </c>
      <c r="L6785" s="260">
        <v>323.42857142857099</v>
      </c>
      <c r="M6785" s="260">
        <v>34.285714285714299</v>
      </c>
      <c r="N6785" s="260">
        <v>7851</v>
      </c>
    </row>
    <row r="6786" spans="1:14" x14ac:dyDescent="0.25">
      <c r="A6786" s="263">
        <v>43310</v>
      </c>
      <c r="B6786">
        <v>0.60598052599999996</v>
      </c>
      <c r="C6786">
        <v>61.197523160000003</v>
      </c>
      <c r="D6786">
        <v>17.25527816</v>
      </c>
      <c r="E6786">
        <v>0.43955405800000003</v>
      </c>
      <c r="F6786" s="260">
        <v>329.57142857142901</v>
      </c>
      <c r="G6786" s="260">
        <v>255.857142857143</v>
      </c>
      <c r="H6786" s="260">
        <v>73.714285714285694</v>
      </c>
      <c r="I6786" s="260">
        <v>1168.8571428571399</v>
      </c>
      <c r="J6786" s="260">
        <v>846.857142857143</v>
      </c>
      <c r="K6786" s="260">
        <v>29.8571428571429</v>
      </c>
      <c r="L6786" s="260">
        <v>292.142857142857</v>
      </c>
      <c r="M6786" s="260">
        <v>31.428571428571399</v>
      </c>
      <c r="N6786" s="260">
        <v>7546</v>
      </c>
    </row>
    <row r="6787" spans="1:14" x14ac:dyDescent="0.25">
      <c r="A6787" s="263">
        <v>43311</v>
      </c>
      <c r="B6787">
        <v>0.52102998499999997</v>
      </c>
      <c r="C6787">
        <v>50.650545540000003</v>
      </c>
      <c r="D6787">
        <v>15.5051378</v>
      </c>
      <c r="E6787">
        <v>0.36253541</v>
      </c>
      <c r="F6787" s="260">
        <v>344.42857142857099</v>
      </c>
      <c r="G6787" s="260">
        <v>260.142857142857</v>
      </c>
      <c r="H6787" s="260">
        <v>84.285714285714306</v>
      </c>
      <c r="I6787" s="260">
        <v>1125.1428571428601</v>
      </c>
      <c r="J6787" s="260">
        <v>835.142857142857</v>
      </c>
      <c r="K6787" s="260">
        <v>29.1428571428571</v>
      </c>
      <c r="L6787" s="260">
        <v>260.857142857143</v>
      </c>
      <c r="M6787" s="260">
        <v>28.571428571428601</v>
      </c>
      <c r="N6787" s="260">
        <v>7241</v>
      </c>
    </row>
    <row r="6788" spans="1:14" x14ac:dyDescent="0.25">
      <c r="A6788" s="263">
        <v>43312</v>
      </c>
      <c r="B6788">
        <v>1.716000929</v>
      </c>
      <c r="C6788">
        <v>160.33528219999999</v>
      </c>
      <c r="D6788">
        <v>53.268591120000004</v>
      </c>
      <c r="E6788">
        <v>1.8444017640000001</v>
      </c>
      <c r="F6788" s="260">
        <v>359.28571428571399</v>
      </c>
      <c r="G6788" s="260">
        <v>264.42857142857099</v>
      </c>
      <c r="H6788" s="260">
        <v>94.857142857142904</v>
      </c>
      <c r="I6788" s="260">
        <v>1081.42857142857</v>
      </c>
      <c r="J6788" s="260">
        <v>823.42857142857099</v>
      </c>
      <c r="K6788" s="260">
        <v>28.428571428571399</v>
      </c>
      <c r="L6788" s="260">
        <v>229.57142857142901</v>
      </c>
      <c r="M6788" s="260">
        <v>25.714285714285701</v>
      </c>
      <c r="N6788" s="260">
        <v>6936</v>
      </c>
    </row>
    <row r="6789" spans="1:14" x14ac:dyDescent="0.25">
      <c r="A6789" s="263">
        <v>43313</v>
      </c>
      <c r="B6789">
        <v>1.3082383319999999</v>
      </c>
      <c r="C6789">
        <v>117.2947052</v>
      </c>
      <c r="D6789">
        <v>42.290037560000002</v>
      </c>
      <c r="E6789">
        <v>1.203911363</v>
      </c>
      <c r="F6789" s="260">
        <v>374.142857142857</v>
      </c>
      <c r="G6789" s="260">
        <v>268.71428571428601</v>
      </c>
      <c r="H6789" s="260">
        <v>105.428571428571</v>
      </c>
      <c r="I6789" s="260">
        <v>1037.7142857142901</v>
      </c>
      <c r="J6789" s="260">
        <v>811.71428571428601</v>
      </c>
      <c r="K6789" s="260">
        <v>27.714285714285701</v>
      </c>
      <c r="L6789" s="260">
        <v>198.28571428571399</v>
      </c>
      <c r="M6789" s="260">
        <v>22.8571428571429</v>
      </c>
      <c r="N6789" s="260">
        <v>6631</v>
      </c>
    </row>
    <row r="6790" spans="1:14" x14ac:dyDescent="0.25">
      <c r="A6790" s="263">
        <v>43314</v>
      </c>
      <c r="B6790">
        <v>1.2742581150000001</v>
      </c>
      <c r="C6790">
        <v>109.43532570000001</v>
      </c>
      <c r="D6790">
        <v>42.827305539999998</v>
      </c>
      <c r="E6790">
        <v>1.141775089</v>
      </c>
      <c r="F6790" s="260">
        <v>389</v>
      </c>
      <c r="G6790" s="260">
        <v>273</v>
      </c>
      <c r="H6790" s="260">
        <v>116</v>
      </c>
      <c r="I6790" s="260">
        <v>994</v>
      </c>
      <c r="J6790" s="260">
        <v>800</v>
      </c>
      <c r="K6790" s="260">
        <v>27</v>
      </c>
      <c r="L6790" s="260">
        <v>167</v>
      </c>
      <c r="M6790" s="260">
        <v>20</v>
      </c>
      <c r="N6790" s="260">
        <v>6326</v>
      </c>
    </row>
    <row r="6791" spans="1:14" x14ac:dyDescent="0.25">
      <c r="A6791" s="263">
        <v>43315</v>
      </c>
      <c r="B6791">
        <v>1.0165748080000001</v>
      </c>
      <c r="C6791">
        <v>84.318780869999998</v>
      </c>
      <c r="D6791">
        <v>32.033608270000002</v>
      </c>
      <c r="E6791">
        <v>0.78543255599999995</v>
      </c>
      <c r="F6791" s="260">
        <v>364.71428571428601</v>
      </c>
      <c r="G6791" s="260">
        <v>258.71428571428601</v>
      </c>
      <c r="H6791" s="260">
        <v>106</v>
      </c>
      <c r="I6791" s="260">
        <v>960</v>
      </c>
      <c r="J6791" s="260">
        <v>738.857142857143</v>
      </c>
      <c r="K6791" s="260">
        <v>25.8571428571429</v>
      </c>
      <c r="L6791" s="260">
        <v>195.28571428571399</v>
      </c>
      <c r="M6791" s="260">
        <v>20.285714285714299</v>
      </c>
      <c r="N6791" s="260">
        <v>6070.5714285714303</v>
      </c>
    </row>
    <row r="6792" spans="1:14" x14ac:dyDescent="0.25">
      <c r="A6792" s="263">
        <v>43316</v>
      </c>
      <c r="B6792">
        <v>0.82118856299999998</v>
      </c>
      <c r="C6792">
        <v>65.700340650000001</v>
      </c>
      <c r="D6792">
        <v>24.15364267</v>
      </c>
      <c r="E6792">
        <v>0.59590291699999998</v>
      </c>
      <c r="F6792" s="260">
        <v>340.42857142857099</v>
      </c>
      <c r="G6792" s="260">
        <v>244.42857142857099</v>
      </c>
      <c r="H6792" s="260">
        <v>96</v>
      </c>
      <c r="I6792" s="260">
        <v>926</v>
      </c>
      <c r="J6792" s="260">
        <v>677.71428571428601</v>
      </c>
      <c r="K6792" s="260">
        <v>24.714285714285701</v>
      </c>
      <c r="L6792" s="260">
        <v>223.57142857142901</v>
      </c>
      <c r="M6792" s="260">
        <v>20.571428571428601</v>
      </c>
      <c r="N6792" s="260">
        <v>5815.1428571428596</v>
      </c>
    </row>
    <row r="6793" spans="1:14" x14ac:dyDescent="0.25">
      <c r="A6793" s="263">
        <v>43317</v>
      </c>
      <c r="B6793">
        <v>0.60598052599999996</v>
      </c>
      <c r="C6793">
        <v>46.70219196</v>
      </c>
      <c r="D6793">
        <v>16.55220224</v>
      </c>
      <c r="E6793">
        <v>0.40986919599999999</v>
      </c>
      <c r="F6793" s="260">
        <v>316.142857142857</v>
      </c>
      <c r="G6793" s="260">
        <v>230.142857142857</v>
      </c>
      <c r="H6793" s="260">
        <v>86</v>
      </c>
      <c r="I6793" s="260">
        <v>892</v>
      </c>
      <c r="J6793" s="260">
        <v>616.57142857142901</v>
      </c>
      <c r="K6793" s="260">
        <v>23.571428571428601</v>
      </c>
      <c r="L6793" s="260">
        <v>251.857142857143</v>
      </c>
      <c r="M6793" s="260">
        <v>20.8571428571429</v>
      </c>
      <c r="N6793" s="260">
        <v>5559.7142857142899</v>
      </c>
    </row>
    <row r="6794" spans="1:14" x14ac:dyDescent="0.25">
      <c r="A6794" s="263">
        <v>43318</v>
      </c>
      <c r="B6794">
        <v>0.48988145300000002</v>
      </c>
      <c r="C6794">
        <v>36.315499969999998</v>
      </c>
      <c r="D6794">
        <v>12.353074660000001</v>
      </c>
      <c r="E6794">
        <v>0.31384179000000001</v>
      </c>
      <c r="F6794" s="260">
        <v>291.857142857143</v>
      </c>
      <c r="G6794" s="260">
        <v>215.857142857143</v>
      </c>
      <c r="H6794" s="260">
        <v>76</v>
      </c>
      <c r="I6794" s="260">
        <v>858</v>
      </c>
      <c r="J6794" s="260">
        <v>555.42857142857099</v>
      </c>
      <c r="K6794" s="260">
        <v>22.428571428571399</v>
      </c>
      <c r="L6794" s="260">
        <v>280.142857142857</v>
      </c>
      <c r="M6794" s="260">
        <v>21.1428571428571</v>
      </c>
      <c r="N6794" s="260">
        <v>5304.2857142857101</v>
      </c>
    </row>
    <row r="6795" spans="1:14" x14ac:dyDescent="0.25">
      <c r="A6795" s="263">
        <v>43319</v>
      </c>
      <c r="B6795">
        <v>0.46722797599999999</v>
      </c>
      <c r="C6795">
        <v>33.263641630000002</v>
      </c>
      <c r="D6795">
        <v>10.80145645</v>
      </c>
      <c r="E6795">
        <v>0.293318998</v>
      </c>
      <c r="F6795" s="260">
        <v>267.57142857142901</v>
      </c>
      <c r="G6795" s="260">
        <v>201.57142857142901</v>
      </c>
      <c r="H6795" s="260">
        <v>66</v>
      </c>
      <c r="I6795" s="260">
        <v>824</v>
      </c>
      <c r="J6795" s="260">
        <v>494.28571428571399</v>
      </c>
      <c r="K6795" s="260">
        <v>21.285714285714299</v>
      </c>
      <c r="L6795" s="260">
        <v>308.42857142857099</v>
      </c>
      <c r="M6795" s="260">
        <v>21.428571428571399</v>
      </c>
      <c r="N6795" s="260">
        <v>5048.8571428571404</v>
      </c>
    </row>
    <row r="6796" spans="1:14" x14ac:dyDescent="0.25">
      <c r="A6796" s="263">
        <v>43320</v>
      </c>
      <c r="B6796">
        <v>2.1350902650000001</v>
      </c>
      <c r="C6796">
        <v>145.73272109999999</v>
      </c>
      <c r="D6796">
        <v>44.879353360000003</v>
      </c>
      <c r="E6796">
        <v>2.272858507</v>
      </c>
      <c r="F6796" s="260">
        <v>243.28571428571399</v>
      </c>
      <c r="G6796" s="260">
        <v>187.28571428571399</v>
      </c>
      <c r="H6796" s="260">
        <v>56</v>
      </c>
      <c r="I6796" s="260">
        <v>790</v>
      </c>
      <c r="J6796" s="260">
        <v>433.142857142857</v>
      </c>
      <c r="K6796" s="260">
        <v>20.1428571428571</v>
      </c>
      <c r="L6796" s="260">
        <v>336.71428571428601</v>
      </c>
      <c r="M6796" s="260">
        <v>21.714285714285701</v>
      </c>
      <c r="N6796" s="260">
        <v>4793.4285714285697</v>
      </c>
    </row>
    <row r="6797" spans="1:14" x14ac:dyDescent="0.25">
      <c r="A6797" s="263">
        <v>43321</v>
      </c>
      <c r="B6797">
        <v>2.8883183950000002</v>
      </c>
      <c r="C6797">
        <v>188.66033630000001</v>
      </c>
      <c r="D6797">
        <v>54.651605340000003</v>
      </c>
      <c r="E6797">
        <v>4.4814367949999996</v>
      </c>
      <c r="F6797" s="260">
        <v>219</v>
      </c>
      <c r="G6797" s="260">
        <v>173</v>
      </c>
      <c r="H6797" s="260">
        <v>46</v>
      </c>
      <c r="I6797" s="260">
        <v>756</v>
      </c>
      <c r="J6797" s="260">
        <v>372</v>
      </c>
      <c r="K6797" s="260">
        <v>19</v>
      </c>
      <c r="L6797" s="260">
        <v>365</v>
      </c>
      <c r="M6797" s="260">
        <v>22</v>
      </c>
      <c r="N6797" s="260">
        <v>4538</v>
      </c>
    </row>
    <row r="6798" spans="1:14" x14ac:dyDescent="0.25">
      <c r="A6798" s="263">
        <v>43322</v>
      </c>
      <c r="B6798">
        <v>1.183644205</v>
      </c>
      <c r="C6798">
        <v>80.703161550000004</v>
      </c>
      <c r="D6798">
        <v>22.345308760000002</v>
      </c>
      <c r="E6798">
        <v>0.92330123799999997</v>
      </c>
      <c r="F6798" s="260">
        <v>218.5</v>
      </c>
      <c r="G6798" s="260">
        <v>168.21428571428601</v>
      </c>
      <c r="H6798" s="260">
        <v>50.285714285714299</v>
      </c>
      <c r="I6798" s="260">
        <v>789.142857142857</v>
      </c>
      <c r="J6798" s="260">
        <v>400.71428571428601</v>
      </c>
      <c r="K6798" s="260">
        <v>18.6428571428571</v>
      </c>
      <c r="L6798" s="260">
        <v>369.78571428571399</v>
      </c>
      <c r="M6798" s="260">
        <v>21.428571428571399</v>
      </c>
      <c r="N6798" s="260">
        <v>4660.1428571428596</v>
      </c>
    </row>
    <row r="6799" spans="1:14" x14ac:dyDescent="0.25">
      <c r="A6799" s="263">
        <v>43323</v>
      </c>
      <c r="B6799">
        <v>68.80993823</v>
      </c>
      <c r="C6799">
        <v>4888.6354840000004</v>
      </c>
      <c r="D6799">
        <v>1296.048949</v>
      </c>
      <c r="E6799">
        <v>1637.164591</v>
      </c>
      <c r="F6799" s="260">
        <v>218</v>
      </c>
      <c r="G6799" s="260">
        <v>163.42857142857099</v>
      </c>
      <c r="H6799" s="260">
        <v>54.571428571428598</v>
      </c>
      <c r="I6799" s="260">
        <v>822.28571428571399</v>
      </c>
      <c r="J6799" s="260">
        <v>429.42857142857099</v>
      </c>
      <c r="K6799" s="260">
        <v>18.285714285714299</v>
      </c>
      <c r="L6799" s="260">
        <v>374.57142857142901</v>
      </c>
      <c r="M6799" s="260">
        <v>20.8571428571429</v>
      </c>
      <c r="N6799" s="260">
        <v>4782.2857142857101</v>
      </c>
    </row>
    <row r="6800" spans="1:14" x14ac:dyDescent="0.25">
      <c r="A6800" s="263">
        <v>43324</v>
      </c>
      <c r="B6800">
        <v>32.281205589999999</v>
      </c>
      <c r="C6800">
        <v>2385.8725460000001</v>
      </c>
      <c r="D6800">
        <v>606.62841539999999</v>
      </c>
      <c r="E6800">
        <v>411.35858949999999</v>
      </c>
      <c r="F6800" s="260">
        <v>217.5</v>
      </c>
      <c r="G6800" s="260">
        <v>158.642857142857</v>
      </c>
      <c r="H6800" s="260">
        <v>58.857142857142897</v>
      </c>
      <c r="I6800" s="260">
        <v>855.42857142857099</v>
      </c>
      <c r="J6800" s="260">
        <v>458.142857142857</v>
      </c>
      <c r="K6800" s="260">
        <v>17.928571428571399</v>
      </c>
      <c r="L6800" s="260">
        <v>379.357142857143</v>
      </c>
      <c r="M6800" s="260">
        <v>20.285714285714299</v>
      </c>
      <c r="N6800" s="260">
        <v>4904.4285714285697</v>
      </c>
    </row>
    <row r="6801" spans="1:14" x14ac:dyDescent="0.25">
      <c r="A6801" s="263">
        <v>43325</v>
      </c>
      <c r="B6801">
        <v>7.0508949059999999</v>
      </c>
      <c r="C6801">
        <v>541.31533279999996</v>
      </c>
      <c r="D6801">
        <v>132.19581840000001</v>
      </c>
      <c r="E6801">
        <v>25.35533912</v>
      </c>
      <c r="F6801" s="260">
        <v>217</v>
      </c>
      <c r="G6801" s="260">
        <v>153.857142857143</v>
      </c>
      <c r="H6801" s="260">
        <v>63.142857142857103</v>
      </c>
      <c r="I6801" s="260">
        <v>888.57142857142901</v>
      </c>
      <c r="J6801" s="260">
        <v>486.857142857143</v>
      </c>
      <c r="K6801" s="260">
        <v>17.571428571428601</v>
      </c>
      <c r="L6801" s="260">
        <v>384.142857142857</v>
      </c>
      <c r="M6801" s="260">
        <v>19.714285714285701</v>
      </c>
      <c r="N6801" s="260">
        <v>5026.5714285714303</v>
      </c>
    </row>
    <row r="6802" spans="1:14" x14ac:dyDescent="0.25">
      <c r="A6802" s="263">
        <v>43326</v>
      </c>
      <c r="B6802">
        <v>3.0582194770000002</v>
      </c>
      <c r="C6802">
        <v>243.54471580000001</v>
      </c>
      <c r="D6802">
        <v>57.205830249999998</v>
      </c>
      <c r="E6802">
        <v>4.7066148490000002</v>
      </c>
      <c r="F6802" s="260">
        <v>216.5</v>
      </c>
      <c r="G6802" s="260">
        <v>149.07142857142901</v>
      </c>
      <c r="H6802" s="260">
        <v>67.428571428571402</v>
      </c>
      <c r="I6802" s="260">
        <v>921.71428571428601</v>
      </c>
      <c r="J6802" s="260">
        <v>515.57142857142901</v>
      </c>
      <c r="K6802" s="260">
        <v>17.214285714285701</v>
      </c>
      <c r="L6802" s="260">
        <v>388.92857142857099</v>
      </c>
      <c r="M6802" s="260">
        <v>19.1428571428571</v>
      </c>
      <c r="N6802" s="260">
        <v>5148.7142857142899</v>
      </c>
    </row>
    <row r="6803" spans="1:14" x14ac:dyDescent="0.25">
      <c r="A6803" s="263">
        <v>43327</v>
      </c>
      <c r="B6803">
        <v>2.0614664619999998</v>
      </c>
      <c r="C6803">
        <v>170.07027629999999</v>
      </c>
      <c r="D6803">
        <v>38.4719117</v>
      </c>
      <c r="E6803">
        <v>1.939693465</v>
      </c>
      <c r="F6803" s="260">
        <v>216</v>
      </c>
      <c r="G6803" s="260">
        <v>144.28571428571399</v>
      </c>
      <c r="H6803" s="260">
        <v>71.714285714285694</v>
      </c>
      <c r="I6803" s="260">
        <v>954.857142857143</v>
      </c>
      <c r="J6803" s="260">
        <v>544.28571428571399</v>
      </c>
      <c r="K6803" s="260">
        <v>16.8571428571429</v>
      </c>
      <c r="L6803" s="260">
        <v>393.71428571428601</v>
      </c>
      <c r="M6803" s="260">
        <v>18.571428571428601</v>
      </c>
      <c r="N6803" s="260">
        <v>5270.8571428571404</v>
      </c>
    </row>
    <row r="6804" spans="1:14" x14ac:dyDescent="0.25">
      <c r="A6804" s="263">
        <v>43328</v>
      </c>
      <c r="B6804">
        <v>5.0120819210000001</v>
      </c>
      <c r="C6804">
        <v>427.84735139999998</v>
      </c>
      <c r="D6804">
        <v>93.320955699999999</v>
      </c>
      <c r="E6804">
        <v>11.942906049999999</v>
      </c>
      <c r="F6804" s="260">
        <v>215.5</v>
      </c>
      <c r="G6804" s="260">
        <v>139.5</v>
      </c>
      <c r="H6804" s="260">
        <v>76</v>
      </c>
      <c r="I6804" s="260">
        <v>988</v>
      </c>
      <c r="J6804" s="260">
        <v>573</v>
      </c>
      <c r="K6804" s="260">
        <v>16.5</v>
      </c>
      <c r="L6804" s="260">
        <v>398.5</v>
      </c>
      <c r="M6804" s="260">
        <v>18</v>
      </c>
      <c r="N6804" s="260">
        <v>5393</v>
      </c>
    </row>
    <row r="6805" spans="1:14" x14ac:dyDescent="0.25">
      <c r="A6805" s="263">
        <v>43329</v>
      </c>
      <c r="B6805">
        <v>30.582194770000001</v>
      </c>
      <c r="C6805">
        <v>2698.167434</v>
      </c>
      <c r="D6805">
        <v>568.09484999999995</v>
      </c>
      <c r="E6805">
        <v>342.3790386</v>
      </c>
      <c r="F6805" s="260">
        <v>215</v>
      </c>
      <c r="G6805" s="260">
        <v>134.71428571428601</v>
      </c>
      <c r="H6805" s="260">
        <v>80.285714285714306</v>
      </c>
      <c r="I6805" s="260">
        <v>1021.14285714286</v>
      </c>
      <c r="J6805" s="260">
        <v>601.71428571428601</v>
      </c>
      <c r="K6805" s="260">
        <v>16.1428571428571</v>
      </c>
      <c r="L6805" s="260">
        <v>403.28571428571399</v>
      </c>
      <c r="M6805" s="260">
        <v>17.428571428571399</v>
      </c>
      <c r="N6805" s="260">
        <v>5515.1428571428596</v>
      </c>
    </row>
    <row r="6806" spans="1:14" x14ac:dyDescent="0.25">
      <c r="A6806" s="263">
        <v>43330</v>
      </c>
      <c r="B6806">
        <v>15.85743433</v>
      </c>
      <c r="C6806">
        <v>1444.458224</v>
      </c>
      <c r="D6806">
        <v>293.88265899999999</v>
      </c>
      <c r="E6806">
        <v>105.9671948</v>
      </c>
      <c r="F6806" s="260">
        <v>214.5</v>
      </c>
      <c r="G6806" s="260">
        <v>129.92857142857099</v>
      </c>
      <c r="H6806" s="260">
        <v>84.571428571428598</v>
      </c>
      <c r="I6806" s="260">
        <v>1054.2857142857099</v>
      </c>
      <c r="J6806" s="260">
        <v>630.42857142857099</v>
      </c>
      <c r="K6806" s="260">
        <v>15.785714285714301</v>
      </c>
      <c r="L6806" s="260">
        <v>408.07142857142901</v>
      </c>
      <c r="M6806" s="260">
        <v>16.8571428571429</v>
      </c>
      <c r="N6806" s="260">
        <v>5637.2857142857101</v>
      </c>
    </row>
    <row r="6807" spans="1:14" x14ac:dyDescent="0.25">
      <c r="A6807" s="263">
        <v>43331</v>
      </c>
      <c r="B6807">
        <v>5.0120819210000001</v>
      </c>
      <c r="C6807">
        <v>470.90428559999998</v>
      </c>
      <c r="D6807">
        <v>92.67138989</v>
      </c>
      <c r="E6807">
        <v>11.53848129</v>
      </c>
      <c r="F6807" s="260">
        <v>214</v>
      </c>
      <c r="G6807" s="260">
        <v>125.142857142857</v>
      </c>
      <c r="H6807" s="260">
        <v>88.857142857142904</v>
      </c>
      <c r="I6807" s="260">
        <v>1087.42857142857</v>
      </c>
      <c r="J6807" s="260">
        <v>659.142857142857</v>
      </c>
      <c r="K6807" s="260">
        <v>15.4285714285714</v>
      </c>
      <c r="L6807" s="260">
        <v>412.857142857143</v>
      </c>
      <c r="M6807" s="260">
        <v>16.285714285714299</v>
      </c>
      <c r="N6807" s="260">
        <v>5759.4285714285697</v>
      </c>
    </row>
    <row r="6808" spans="1:14" x14ac:dyDescent="0.25">
      <c r="A6808" s="263">
        <v>43332</v>
      </c>
      <c r="B6808">
        <v>2.9732689360000002</v>
      </c>
      <c r="C6808">
        <v>287.86408290000003</v>
      </c>
      <c r="D6808">
        <v>54.846108100000002</v>
      </c>
      <c r="E6808">
        <v>4.0896531439999997</v>
      </c>
      <c r="F6808" s="260">
        <v>213.5</v>
      </c>
      <c r="G6808" s="260">
        <v>120.357142857143</v>
      </c>
      <c r="H6808" s="260">
        <v>93.142857142857096</v>
      </c>
      <c r="I6808" s="260">
        <v>1120.57142857143</v>
      </c>
      <c r="J6808" s="260">
        <v>687.857142857143</v>
      </c>
      <c r="K6808" s="260">
        <v>15.0714285714286</v>
      </c>
      <c r="L6808" s="260">
        <v>417.642857142857</v>
      </c>
      <c r="M6808" s="260">
        <v>15.714285714285699</v>
      </c>
      <c r="N6808" s="260">
        <v>5881.5714285714303</v>
      </c>
    </row>
    <row r="6809" spans="1:14" x14ac:dyDescent="0.25">
      <c r="A6809" s="263">
        <v>43333</v>
      </c>
      <c r="B6809">
        <v>2.5570112850000002</v>
      </c>
      <c r="C6809">
        <v>254.88522270000001</v>
      </c>
      <c r="D6809">
        <v>47.057190079999998</v>
      </c>
      <c r="E6809">
        <v>2.8222896070000001</v>
      </c>
      <c r="F6809" s="260">
        <v>213</v>
      </c>
      <c r="G6809" s="260">
        <v>115.571428571429</v>
      </c>
      <c r="H6809" s="260">
        <v>97.428571428571402</v>
      </c>
      <c r="I6809" s="260">
        <v>1153.7142857142901</v>
      </c>
      <c r="J6809" s="260">
        <v>716.57142857142901</v>
      </c>
      <c r="K6809" s="260">
        <v>14.714285714285699</v>
      </c>
      <c r="L6809" s="260">
        <v>422.42857142857099</v>
      </c>
      <c r="M6809" s="260">
        <v>15.1428571428571</v>
      </c>
      <c r="N6809" s="260">
        <v>6003.7142857142899</v>
      </c>
    </row>
    <row r="6810" spans="1:14" x14ac:dyDescent="0.25">
      <c r="A6810" s="263">
        <v>43334</v>
      </c>
      <c r="B6810">
        <v>3.6811901109999998</v>
      </c>
      <c r="C6810">
        <v>377.48564160000001</v>
      </c>
      <c r="D6810">
        <v>67.58665044</v>
      </c>
      <c r="E6810">
        <v>6.3080269710000003</v>
      </c>
      <c r="F6810" s="260">
        <v>212.5</v>
      </c>
      <c r="G6810" s="260">
        <v>110.78571428571399</v>
      </c>
      <c r="H6810" s="260">
        <v>101.71428571428601</v>
      </c>
      <c r="I6810" s="260">
        <v>1186.8571428571399</v>
      </c>
      <c r="J6810" s="260">
        <v>745.28571428571399</v>
      </c>
      <c r="K6810" s="260">
        <v>14.3571428571429</v>
      </c>
      <c r="L6810" s="260">
        <v>427.21428571428601</v>
      </c>
      <c r="M6810" s="260">
        <v>14.5714285714286</v>
      </c>
      <c r="N6810" s="260">
        <v>6125.8571428571404</v>
      </c>
    </row>
    <row r="6811" spans="1:14" x14ac:dyDescent="0.25">
      <c r="A6811" s="263">
        <v>43335</v>
      </c>
      <c r="B6811">
        <v>1.9793476059999999</v>
      </c>
      <c r="C6811">
        <v>208.6390725</v>
      </c>
      <c r="D6811">
        <v>36.255314230000003</v>
      </c>
      <c r="E6811">
        <v>1.6816342660000001</v>
      </c>
      <c r="F6811" s="260">
        <v>212</v>
      </c>
      <c r="G6811" s="260">
        <v>106</v>
      </c>
      <c r="H6811" s="260">
        <v>106</v>
      </c>
      <c r="I6811" s="260">
        <v>1220</v>
      </c>
      <c r="J6811" s="260">
        <v>774</v>
      </c>
      <c r="K6811" s="260">
        <v>14</v>
      </c>
      <c r="L6811" s="260">
        <v>432</v>
      </c>
      <c r="M6811" s="260">
        <v>14</v>
      </c>
      <c r="N6811" s="260">
        <v>6248</v>
      </c>
    </row>
    <row r="6812" spans="1:14" x14ac:dyDescent="0.25">
      <c r="A6812" s="263">
        <v>43336</v>
      </c>
      <c r="B6812">
        <v>1.322396755</v>
      </c>
      <c r="C6812">
        <v>134.69041669999999</v>
      </c>
      <c r="D6812">
        <v>24.254721190000001</v>
      </c>
      <c r="E6812">
        <v>0.93554095299999995</v>
      </c>
      <c r="F6812" s="260">
        <v>212.28571428571399</v>
      </c>
      <c r="G6812" s="260">
        <v>111.857142857143</v>
      </c>
      <c r="H6812" s="260">
        <v>100.428571428571</v>
      </c>
      <c r="I6812" s="260">
        <v>1178.8571428571399</v>
      </c>
      <c r="J6812" s="260">
        <v>724.28571428571399</v>
      </c>
      <c r="K6812" s="260">
        <v>14</v>
      </c>
      <c r="L6812" s="260">
        <v>440.71428571428601</v>
      </c>
      <c r="M6812" s="260">
        <v>14.1428571428571</v>
      </c>
      <c r="N6812" s="260">
        <v>6085</v>
      </c>
    </row>
    <row r="6813" spans="1:14" x14ac:dyDescent="0.25">
      <c r="A6813" s="263">
        <v>43337</v>
      </c>
      <c r="B6813">
        <v>0.97693122200000004</v>
      </c>
      <c r="C6813">
        <v>96.030887680000006</v>
      </c>
      <c r="D6813">
        <v>17.942486299999999</v>
      </c>
      <c r="E6813">
        <v>0.59064962499999996</v>
      </c>
      <c r="F6813" s="260">
        <v>212.57142857142901</v>
      </c>
      <c r="G6813" s="260">
        <v>117.71428571428601</v>
      </c>
      <c r="H6813" s="260">
        <v>94.857142857142904</v>
      </c>
      <c r="I6813" s="260">
        <v>1137.7142857142901</v>
      </c>
      <c r="J6813" s="260">
        <v>674.57142857142901</v>
      </c>
      <c r="K6813" s="260">
        <v>14</v>
      </c>
      <c r="L6813" s="260">
        <v>449.42857142857099</v>
      </c>
      <c r="M6813" s="260">
        <v>14.285714285714301</v>
      </c>
      <c r="N6813" s="260">
        <v>5922</v>
      </c>
    </row>
    <row r="6814" spans="1:14" x14ac:dyDescent="0.25">
      <c r="A6814" s="263">
        <v>43338</v>
      </c>
      <c r="B6814">
        <v>0.83534698699999999</v>
      </c>
      <c r="C6814">
        <v>79.143923999999998</v>
      </c>
      <c r="D6814">
        <v>15.3627471</v>
      </c>
      <c r="E6814">
        <v>0.48709401499999999</v>
      </c>
      <c r="F6814" s="260">
        <v>212.857142857143</v>
      </c>
      <c r="G6814" s="260">
        <v>123.571428571429</v>
      </c>
      <c r="H6814" s="260">
        <v>89.285714285714306</v>
      </c>
      <c r="I6814" s="260">
        <v>1096.57142857143</v>
      </c>
      <c r="J6814" s="260">
        <v>624.857142857143</v>
      </c>
      <c r="K6814" s="260">
        <v>14</v>
      </c>
      <c r="L6814" s="260">
        <v>458.142857142857</v>
      </c>
      <c r="M6814" s="260">
        <v>14.4285714285714</v>
      </c>
      <c r="N6814" s="260">
        <v>5759</v>
      </c>
    </row>
    <row r="6815" spans="1:14" x14ac:dyDescent="0.25">
      <c r="A6815" s="263">
        <v>43339</v>
      </c>
      <c r="B6815">
        <v>0.65978253499999995</v>
      </c>
      <c r="C6815">
        <v>60.164928439999997</v>
      </c>
      <c r="D6815">
        <v>12.15025355</v>
      </c>
      <c r="E6815">
        <v>0.36537212099999999</v>
      </c>
      <c r="F6815" s="260">
        <v>213.142857142857</v>
      </c>
      <c r="G6815" s="260">
        <v>129.42857142857099</v>
      </c>
      <c r="H6815" s="260">
        <v>83.714285714285694</v>
      </c>
      <c r="I6815" s="260">
        <v>1055.42857142857</v>
      </c>
      <c r="J6815" s="260">
        <v>575.142857142857</v>
      </c>
      <c r="K6815" s="260">
        <v>14</v>
      </c>
      <c r="L6815" s="260">
        <v>466.857142857143</v>
      </c>
      <c r="M6815" s="260">
        <v>14.5714285714286</v>
      </c>
      <c r="N6815" s="260">
        <v>5596</v>
      </c>
    </row>
    <row r="6816" spans="1:14" x14ac:dyDescent="0.25">
      <c r="A6816" s="263">
        <v>43340</v>
      </c>
      <c r="B6816">
        <v>0.83251530200000001</v>
      </c>
      <c r="C6816">
        <v>72.956883840000003</v>
      </c>
      <c r="D6816">
        <v>15.351772459999999</v>
      </c>
      <c r="E6816">
        <v>0.47666821199999998</v>
      </c>
      <c r="F6816" s="260">
        <v>213.42857142857099</v>
      </c>
      <c r="G6816" s="260">
        <v>135.28571428571399</v>
      </c>
      <c r="H6816" s="260">
        <v>78.142857142857096</v>
      </c>
      <c r="I6816" s="260">
        <v>1014.28571428571</v>
      </c>
      <c r="J6816" s="260">
        <v>525.42857142857099</v>
      </c>
      <c r="K6816" s="260">
        <v>14</v>
      </c>
      <c r="L6816" s="260">
        <v>475.57142857142901</v>
      </c>
      <c r="M6816" s="260">
        <v>14.714285714285699</v>
      </c>
      <c r="N6816" s="260">
        <v>5433</v>
      </c>
    </row>
    <row r="6817" spans="1:14" x14ac:dyDescent="0.25">
      <c r="A6817" s="263">
        <v>43341</v>
      </c>
      <c r="B6817">
        <v>1.2940799080000001</v>
      </c>
      <c r="C6817">
        <v>108.8056471</v>
      </c>
      <c r="D6817">
        <v>23.895074579999999</v>
      </c>
      <c r="E6817">
        <v>0.86561598900000003</v>
      </c>
      <c r="F6817" s="260">
        <v>213.71428571428601</v>
      </c>
      <c r="G6817" s="260">
        <v>141.142857142857</v>
      </c>
      <c r="H6817" s="260">
        <v>72.571428571428598</v>
      </c>
      <c r="I6817" s="260">
        <v>973.142857142857</v>
      </c>
      <c r="J6817" s="260">
        <v>475.71428571428601</v>
      </c>
      <c r="K6817" s="260">
        <v>14</v>
      </c>
      <c r="L6817" s="260">
        <v>484.28571428571399</v>
      </c>
      <c r="M6817" s="260">
        <v>14.8571428571429</v>
      </c>
      <c r="N6817" s="260">
        <v>5270</v>
      </c>
    </row>
    <row r="6818" spans="1:14" x14ac:dyDescent="0.25">
      <c r="A6818" s="263">
        <v>43342</v>
      </c>
      <c r="B6818">
        <v>0.94295100499999995</v>
      </c>
      <c r="C6818">
        <v>75.930941090000005</v>
      </c>
      <c r="D6818">
        <v>17.434786899999999</v>
      </c>
      <c r="E6818">
        <v>0.54199915499999995</v>
      </c>
      <c r="F6818" s="260">
        <v>214</v>
      </c>
      <c r="G6818" s="260">
        <v>147</v>
      </c>
      <c r="H6818" s="260">
        <v>67</v>
      </c>
      <c r="I6818" s="260">
        <v>932</v>
      </c>
      <c r="J6818" s="260">
        <v>426</v>
      </c>
      <c r="K6818" s="260">
        <v>14</v>
      </c>
      <c r="L6818" s="260">
        <v>493</v>
      </c>
      <c r="M6818" s="260">
        <v>15</v>
      </c>
      <c r="N6818" s="260">
        <v>5107</v>
      </c>
    </row>
    <row r="6819" spans="1:14" x14ac:dyDescent="0.25">
      <c r="A6819" s="263">
        <v>43343</v>
      </c>
      <c r="B6819">
        <v>0.648455797</v>
      </c>
      <c r="C6819">
        <v>53.321297379999997</v>
      </c>
      <c r="D6819">
        <v>13.862576860000001</v>
      </c>
      <c r="E6819">
        <v>0.34538929899999998</v>
      </c>
      <c r="F6819" s="260">
        <v>247.42857142857099</v>
      </c>
      <c r="G6819" s="260">
        <v>170.857142857143</v>
      </c>
      <c r="H6819" s="260">
        <v>76.571428571428598</v>
      </c>
      <c r="I6819" s="260">
        <v>951.71428571428601</v>
      </c>
      <c r="J6819" s="260">
        <v>506.857142857143</v>
      </c>
      <c r="K6819" s="260">
        <v>16.428571428571399</v>
      </c>
      <c r="L6819" s="260">
        <v>429.28571428571399</v>
      </c>
      <c r="M6819" s="260">
        <v>16</v>
      </c>
      <c r="N6819" s="260">
        <v>5006.8571428571404</v>
      </c>
    </row>
    <row r="6820" spans="1:14" x14ac:dyDescent="0.25">
      <c r="A6820" s="263">
        <v>43344</v>
      </c>
      <c r="B6820">
        <v>0.52386166999999995</v>
      </c>
      <c r="C6820">
        <v>43.968458339999998</v>
      </c>
      <c r="D6820">
        <v>12.71205722</v>
      </c>
      <c r="E6820">
        <v>0.26557656699999999</v>
      </c>
      <c r="F6820" s="260">
        <v>280.857142857143</v>
      </c>
      <c r="G6820" s="260">
        <v>194.71428571428601</v>
      </c>
      <c r="H6820" s="260">
        <v>86.142857142857096</v>
      </c>
      <c r="I6820" s="260">
        <v>971.42857142857099</v>
      </c>
      <c r="J6820" s="260">
        <v>587.71428571428601</v>
      </c>
      <c r="K6820" s="260">
        <v>18.8571428571429</v>
      </c>
      <c r="L6820" s="260">
        <v>365.57142857142901</v>
      </c>
      <c r="M6820" s="260">
        <v>17</v>
      </c>
      <c r="N6820" s="260">
        <v>4906.7142857142899</v>
      </c>
    </row>
    <row r="6821" spans="1:14" x14ac:dyDescent="0.25">
      <c r="A6821" s="263">
        <v>43345</v>
      </c>
      <c r="B6821">
        <v>0.532356724</v>
      </c>
      <c r="C6821">
        <v>45.58823117</v>
      </c>
      <c r="D6821">
        <v>14.45576659</v>
      </c>
      <c r="E6821">
        <v>0.26824834199999997</v>
      </c>
      <c r="F6821" s="260">
        <v>314.28571428571399</v>
      </c>
      <c r="G6821" s="260">
        <v>218.57142857142901</v>
      </c>
      <c r="H6821" s="260">
        <v>95.714285714285694</v>
      </c>
      <c r="I6821" s="260">
        <v>991.142857142857</v>
      </c>
      <c r="J6821" s="260">
        <v>668.57142857142901</v>
      </c>
      <c r="K6821" s="260">
        <v>21.285714285714299</v>
      </c>
      <c r="L6821" s="260">
        <v>301.857142857143</v>
      </c>
      <c r="M6821" s="260">
        <v>18</v>
      </c>
      <c r="N6821" s="260">
        <v>4806.5714285714303</v>
      </c>
    </row>
    <row r="6822" spans="1:14" x14ac:dyDescent="0.25">
      <c r="A6822" s="263">
        <v>43346</v>
      </c>
      <c r="B6822">
        <v>0.71358454500000001</v>
      </c>
      <c r="C6822">
        <v>62.323087770000001</v>
      </c>
      <c r="D6822">
        <v>21.437873889999999</v>
      </c>
      <c r="E6822">
        <v>0.37624544700000001</v>
      </c>
      <c r="F6822" s="260">
        <v>347.71428571428601</v>
      </c>
      <c r="G6822" s="260">
        <v>242.42857142857099</v>
      </c>
      <c r="H6822" s="260">
        <v>105.28571428571399</v>
      </c>
      <c r="I6822" s="260">
        <v>1010.85714285714</v>
      </c>
      <c r="J6822" s="260">
        <v>749.42857142857099</v>
      </c>
      <c r="K6822" s="260">
        <v>23.714285714285701</v>
      </c>
      <c r="L6822" s="260">
        <v>238.142857142857</v>
      </c>
      <c r="M6822" s="260">
        <v>19</v>
      </c>
      <c r="N6822" s="260">
        <v>4706.4285714285697</v>
      </c>
    </row>
    <row r="6823" spans="1:14" x14ac:dyDescent="0.25">
      <c r="A6823" s="263">
        <v>43347</v>
      </c>
      <c r="B6823">
        <v>0.501208192</v>
      </c>
      <c r="C6823">
        <v>44.628264790000003</v>
      </c>
      <c r="D6823">
        <v>16.505158089999998</v>
      </c>
      <c r="E6823">
        <v>0.24504120700000001</v>
      </c>
      <c r="F6823" s="260">
        <v>381.142857142857</v>
      </c>
      <c r="G6823" s="260">
        <v>266.28571428571399</v>
      </c>
      <c r="H6823" s="260">
        <v>114.857142857143</v>
      </c>
      <c r="I6823" s="260">
        <v>1030.57142857143</v>
      </c>
      <c r="J6823" s="260">
        <v>830.28571428571399</v>
      </c>
      <c r="K6823" s="260">
        <v>26.1428571428571</v>
      </c>
      <c r="L6823" s="260">
        <v>174.42857142857099</v>
      </c>
      <c r="M6823" s="260">
        <v>20</v>
      </c>
      <c r="N6823" s="260">
        <v>4606.2857142857101</v>
      </c>
    </row>
    <row r="6824" spans="1:14" x14ac:dyDescent="0.25">
      <c r="A6824" s="263">
        <v>43348</v>
      </c>
      <c r="B6824">
        <v>0.40493091199999998</v>
      </c>
      <c r="C6824">
        <v>36.745328350000001</v>
      </c>
      <c r="D6824">
        <v>14.50420877</v>
      </c>
      <c r="E6824">
        <v>0.188681605</v>
      </c>
      <c r="F6824" s="260">
        <v>414.57142857142901</v>
      </c>
      <c r="G6824" s="260">
        <v>290.142857142857</v>
      </c>
      <c r="H6824" s="260">
        <v>124.428571428571</v>
      </c>
      <c r="I6824" s="260">
        <v>1050.2857142857099</v>
      </c>
      <c r="J6824" s="260">
        <v>911.142857142857</v>
      </c>
      <c r="K6824" s="260">
        <v>28.571428571428601</v>
      </c>
      <c r="L6824" s="260">
        <v>110.71428571428601</v>
      </c>
      <c r="M6824" s="260">
        <v>21</v>
      </c>
      <c r="N6824" s="260">
        <v>4506.1428571428596</v>
      </c>
    </row>
    <row r="6825" spans="1:14" x14ac:dyDescent="0.25">
      <c r="A6825" s="263">
        <v>43349</v>
      </c>
      <c r="B6825">
        <v>0.33980216400000002</v>
      </c>
      <c r="C6825">
        <v>31.414030459999999</v>
      </c>
      <c r="D6825">
        <v>13.152790319999999</v>
      </c>
      <c r="E6825">
        <v>0.15300568000000001</v>
      </c>
      <c r="F6825" s="260">
        <v>448</v>
      </c>
      <c r="G6825" s="260">
        <v>314</v>
      </c>
      <c r="H6825" s="260">
        <v>134</v>
      </c>
      <c r="I6825" s="260">
        <v>1070</v>
      </c>
      <c r="J6825" s="260">
        <v>992</v>
      </c>
      <c r="K6825" s="260">
        <v>31</v>
      </c>
      <c r="L6825" s="260">
        <v>47</v>
      </c>
      <c r="M6825" s="260">
        <v>22</v>
      </c>
      <c r="N6825" s="260">
        <v>4406</v>
      </c>
    </row>
    <row r="6826" spans="1:14" x14ac:dyDescent="0.25">
      <c r="A6826" s="263">
        <v>43350</v>
      </c>
      <c r="B6826">
        <v>0.59748547200000002</v>
      </c>
      <c r="C6826">
        <v>56.268791810000003</v>
      </c>
      <c r="D6826">
        <v>21.454412730000001</v>
      </c>
      <c r="E6826">
        <v>0.29351406800000002</v>
      </c>
      <c r="F6826" s="260">
        <v>415.6</v>
      </c>
      <c r="G6826" s="260">
        <v>294.60000000000002</v>
      </c>
      <c r="H6826" s="260">
        <v>121</v>
      </c>
      <c r="I6826" s="260">
        <v>1090</v>
      </c>
      <c r="J6826" s="260">
        <v>908.2</v>
      </c>
      <c r="K6826" s="260">
        <v>31.6</v>
      </c>
      <c r="L6826" s="260">
        <v>150.19999999999999</v>
      </c>
      <c r="M6826" s="260">
        <v>29.6</v>
      </c>
      <c r="N6826" s="260">
        <v>5356.8</v>
      </c>
    </row>
    <row r="6827" spans="1:14" x14ac:dyDescent="0.25">
      <c r="A6827" s="263">
        <v>43351</v>
      </c>
      <c r="B6827">
        <v>24.352488430000001</v>
      </c>
      <c r="C6827">
        <v>2335.5010499999999</v>
      </c>
      <c r="D6827">
        <v>806.27387610000005</v>
      </c>
      <c r="E6827">
        <v>195.8539414</v>
      </c>
      <c r="F6827" s="260">
        <v>383.2</v>
      </c>
      <c r="G6827" s="260">
        <v>275.2</v>
      </c>
      <c r="H6827" s="260">
        <v>108</v>
      </c>
      <c r="I6827" s="260">
        <v>1110</v>
      </c>
      <c r="J6827" s="260">
        <v>824.4</v>
      </c>
      <c r="K6827" s="260">
        <v>32.200000000000003</v>
      </c>
      <c r="L6827" s="260">
        <v>253.4</v>
      </c>
      <c r="M6827" s="260">
        <v>37.200000000000003</v>
      </c>
      <c r="N6827" s="260">
        <v>6307.6</v>
      </c>
    </row>
    <row r="6828" spans="1:14" x14ac:dyDescent="0.25">
      <c r="A6828" s="263">
        <v>43352</v>
      </c>
      <c r="B6828">
        <v>246.6397375</v>
      </c>
      <c r="C6828">
        <v>24079.930850000001</v>
      </c>
      <c r="D6828">
        <v>7475.4334010000002</v>
      </c>
      <c r="E6828">
        <v>14873.23437</v>
      </c>
      <c r="F6828" s="260">
        <v>350.8</v>
      </c>
      <c r="G6828" s="260">
        <v>255.8</v>
      </c>
      <c r="H6828" s="260">
        <v>95</v>
      </c>
      <c r="I6828" s="260">
        <v>1130</v>
      </c>
      <c r="J6828" s="260">
        <v>740.6</v>
      </c>
      <c r="K6828" s="260">
        <v>32.799999999999997</v>
      </c>
      <c r="L6828" s="260">
        <v>356.6</v>
      </c>
      <c r="M6828" s="260">
        <v>44.8</v>
      </c>
      <c r="N6828" s="260">
        <v>7258.4</v>
      </c>
    </row>
    <row r="6829" spans="1:14" x14ac:dyDescent="0.25">
      <c r="A6829" s="263">
        <v>43353</v>
      </c>
      <c r="B6829">
        <v>99.392133009999995</v>
      </c>
      <c r="C6829">
        <v>9875.6023359999999</v>
      </c>
      <c r="D6829">
        <v>2734.253725</v>
      </c>
      <c r="E6829">
        <v>2764.2219129999999</v>
      </c>
      <c r="F6829" s="260">
        <v>318.39999999999998</v>
      </c>
      <c r="G6829" s="260">
        <v>236.4</v>
      </c>
      <c r="H6829" s="260">
        <v>82</v>
      </c>
      <c r="I6829" s="260">
        <v>1150</v>
      </c>
      <c r="J6829" s="260">
        <v>656.8</v>
      </c>
      <c r="K6829" s="260">
        <v>33.4</v>
      </c>
      <c r="L6829" s="260">
        <v>459.8</v>
      </c>
      <c r="M6829" s="260">
        <v>52.4</v>
      </c>
      <c r="N6829" s="260">
        <v>8209.2000000000007</v>
      </c>
    </row>
    <row r="6830" spans="1:14" x14ac:dyDescent="0.25">
      <c r="A6830" s="263">
        <v>43354</v>
      </c>
      <c r="B6830">
        <v>14.809710989999999</v>
      </c>
      <c r="C6830">
        <v>1497.084065</v>
      </c>
      <c r="D6830">
        <v>365.9538824</v>
      </c>
      <c r="E6830">
        <v>78.314341870000007</v>
      </c>
      <c r="F6830" s="260">
        <v>286</v>
      </c>
      <c r="G6830" s="260">
        <v>217</v>
      </c>
      <c r="H6830" s="260">
        <v>69</v>
      </c>
      <c r="I6830" s="260">
        <v>1170</v>
      </c>
      <c r="J6830" s="260">
        <v>573</v>
      </c>
      <c r="K6830" s="260">
        <v>34</v>
      </c>
      <c r="L6830" s="260">
        <v>563</v>
      </c>
      <c r="M6830" s="260">
        <v>60</v>
      </c>
      <c r="N6830" s="260">
        <v>9160</v>
      </c>
    </row>
    <row r="6831" spans="1:14" x14ac:dyDescent="0.25">
      <c r="A6831" s="263">
        <v>43355</v>
      </c>
      <c r="B6831">
        <v>6.4279242710000002</v>
      </c>
      <c r="C6831">
        <v>641.85211360000005</v>
      </c>
      <c r="D6831">
        <v>149.6332616</v>
      </c>
      <c r="E6831">
        <v>15.7814563</v>
      </c>
      <c r="F6831" s="260">
        <v>269.42857142857099</v>
      </c>
      <c r="G6831" s="260">
        <v>209.857142857143</v>
      </c>
      <c r="H6831" s="260">
        <v>59.571428571428598</v>
      </c>
      <c r="I6831" s="260">
        <v>1155.7142857142901</v>
      </c>
      <c r="J6831" s="260">
        <v>611.42857142857099</v>
      </c>
      <c r="K6831" s="260">
        <v>30.714285714285701</v>
      </c>
      <c r="L6831" s="260">
        <v>513.57142857142901</v>
      </c>
      <c r="M6831" s="260">
        <v>57.714285714285701</v>
      </c>
      <c r="N6831" s="260">
        <v>8470</v>
      </c>
    </row>
    <row r="6832" spans="1:14" x14ac:dyDescent="0.25">
      <c r="A6832" s="263">
        <v>43356</v>
      </c>
      <c r="B6832">
        <v>3.9643585809999999</v>
      </c>
      <c r="C6832">
        <v>390.96277789999999</v>
      </c>
      <c r="D6832">
        <v>86.60877558</v>
      </c>
      <c r="E6832">
        <v>5.9729210989999997</v>
      </c>
      <c r="F6832" s="260">
        <v>252.857142857143</v>
      </c>
      <c r="G6832" s="260">
        <v>202.71428571428601</v>
      </c>
      <c r="H6832" s="260">
        <v>50.142857142857103</v>
      </c>
      <c r="I6832" s="260">
        <v>1141.42857142857</v>
      </c>
      <c r="J6832" s="260">
        <v>649.857142857143</v>
      </c>
      <c r="K6832" s="260">
        <v>27.428571428571399</v>
      </c>
      <c r="L6832" s="260">
        <v>464.142857142857</v>
      </c>
      <c r="M6832" s="260">
        <v>55.428571428571402</v>
      </c>
      <c r="N6832" s="260">
        <v>7780</v>
      </c>
    </row>
    <row r="6833" spans="1:14" x14ac:dyDescent="0.25">
      <c r="A6833" s="263">
        <v>43357</v>
      </c>
      <c r="B6833">
        <v>2.792041115</v>
      </c>
      <c r="C6833">
        <v>271.90332280000001</v>
      </c>
      <c r="D6833">
        <v>56.999758679999999</v>
      </c>
      <c r="E6833">
        <v>2.8360481160000002</v>
      </c>
      <c r="F6833" s="260">
        <v>236.28571428571399</v>
      </c>
      <c r="G6833" s="260">
        <v>195.57142857142901</v>
      </c>
      <c r="H6833" s="260">
        <v>40.714285714285701</v>
      </c>
      <c r="I6833" s="260">
        <v>1127.1428571428601</v>
      </c>
      <c r="J6833" s="260">
        <v>688.28571428571399</v>
      </c>
      <c r="K6833" s="260">
        <v>24.1428571428571</v>
      </c>
      <c r="L6833" s="260">
        <v>414.71428571428601</v>
      </c>
      <c r="M6833" s="260">
        <v>53.142857142857103</v>
      </c>
      <c r="N6833" s="260">
        <v>7090</v>
      </c>
    </row>
    <row r="6834" spans="1:14" x14ac:dyDescent="0.25">
      <c r="A6834" s="263">
        <v>43358</v>
      </c>
      <c r="B6834">
        <v>2.1605754269999999</v>
      </c>
      <c r="C6834">
        <v>207.7411792</v>
      </c>
      <c r="D6834">
        <v>41.014882370000002</v>
      </c>
      <c r="E6834">
        <v>1.563566083</v>
      </c>
      <c r="F6834" s="260">
        <v>219.71428571428601</v>
      </c>
      <c r="G6834" s="260">
        <v>188.42857142857099</v>
      </c>
      <c r="H6834" s="260">
        <v>31.285714285714299</v>
      </c>
      <c r="I6834" s="260">
        <v>1112.8571428571399</v>
      </c>
      <c r="J6834" s="260">
        <v>726.71428571428601</v>
      </c>
      <c r="K6834" s="260">
        <v>20.8571428571429</v>
      </c>
      <c r="L6834" s="260">
        <v>365.28571428571399</v>
      </c>
      <c r="M6834" s="260">
        <v>50.857142857142897</v>
      </c>
      <c r="N6834" s="260">
        <v>6400</v>
      </c>
    </row>
    <row r="6835" spans="1:14" x14ac:dyDescent="0.25">
      <c r="A6835" s="263">
        <v>43359</v>
      </c>
      <c r="B6835">
        <v>1.7103375590000001</v>
      </c>
      <c r="C6835">
        <v>162.33937710000001</v>
      </c>
      <c r="D6835">
        <v>30.01906297</v>
      </c>
      <c r="E6835">
        <v>1.122494543</v>
      </c>
      <c r="F6835" s="260">
        <v>203.142857142857</v>
      </c>
      <c r="G6835" s="260">
        <v>181.28571428571399</v>
      </c>
      <c r="H6835" s="260">
        <v>21.8571428571429</v>
      </c>
      <c r="I6835" s="260">
        <v>1098.57142857143</v>
      </c>
      <c r="J6835" s="260">
        <v>765.142857142857</v>
      </c>
      <c r="K6835" s="260">
        <v>17.571428571428601</v>
      </c>
      <c r="L6835" s="260">
        <v>315.857142857143</v>
      </c>
      <c r="M6835" s="260">
        <v>48.571428571428598</v>
      </c>
      <c r="N6835" s="260">
        <v>5710</v>
      </c>
    </row>
    <row r="6836" spans="1:14" x14ac:dyDescent="0.25">
      <c r="A6836" s="263">
        <v>43360</v>
      </c>
      <c r="B6836">
        <v>1.4016839270000001</v>
      </c>
      <c r="C6836">
        <v>131.31295410000001</v>
      </c>
      <c r="D6836">
        <v>22.59482452</v>
      </c>
      <c r="E6836">
        <v>0.83877257599999999</v>
      </c>
      <c r="F6836" s="260">
        <v>186.57142857142901</v>
      </c>
      <c r="G6836" s="260">
        <v>174.142857142857</v>
      </c>
      <c r="H6836" s="260">
        <v>12.4285714285714</v>
      </c>
      <c r="I6836" s="260">
        <v>1084.2857142857099</v>
      </c>
      <c r="J6836" s="260">
        <v>803.57142857142901</v>
      </c>
      <c r="K6836" s="260">
        <v>14.285714285714301</v>
      </c>
      <c r="L6836" s="260">
        <v>266.42857142857099</v>
      </c>
      <c r="M6836" s="260">
        <v>46.285714285714299</v>
      </c>
      <c r="N6836" s="260">
        <v>5020</v>
      </c>
    </row>
    <row r="6837" spans="1:14" x14ac:dyDescent="0.25">
      <c r="A6837" s="263">
        <v>43361</v>
      </c>
      <c r="B6837">
        <v>1.214792737</v>
      </c>
      <c r="C6837">
        <v>112.305159</v>
      </c>
      <c r="D6837">
        <v>17.842875719999999</v>
      </c>
      <c r="E6837">
        <v>0.675262696</v>
      </c>
      <c r="F6837" s="260">
        <v>170</v>
      </c>
      <c r="G6837" s="260">
        <v>167</v>
      </c>
      <c r="H6837" s="260">
        <v>3</v>
      </c>
      <c r="I6837" s="260">
        <v>1070</v>
      </c>
      <c r="J6837" s="260">
        <v>842</v>
      </c>
      <c r="K6837" s="260">
        <v>11</v>
      </c>
      <c r="L6837" s="260">
        <v>217</v>
      </c>
      <c r="M6837" s="260">
        <v>44</v>
      </c>
      <c r="N6837" s="260">
        <v>4330</v>
      </c>
    </row>
    <row r="6838" spans="1:14" x14ac:dyDescent="0.25">
      <c r="A6838" s="263">
        <v>43362</v>
      </c>
      <c r="B6838">
        <v>1.047723339</v>
      </c>
      <c r="C6838">
        <v>116.1284575</v>
      </c>
      <c r="D6838">
        <v>17.458064319999998</v>
      </c>
      <c r="E6838">
        <v>0.53637868300000002</v>
      </c>
      <c r="F6838" s="260">
        <v>192.857142857143</v>
      </c>
      <c r="G6838" s="260">
        <v>190.142857142857</v>
      </c>
      <c r="H6838" s="260">
        <v>2.71428571428571</v>
      </c>
      <c r="I6838" s="260">
        <v>1282.8571428571399</v>
      </c>
      <c r="J6838" s="260">
        <v>863</v>
      </c>
      <c r="K6838" s="260">
        <v>14.285714285714301</v>
      </c>
      <c r="L6838" s="260">
        <v>405.57142857142901</v>
      </c>
      <c r="M6838" s="260">
        <v>50.285714285714299</v>
      </c>
      <c r="N6838" s="260">
        <v>5575.7142857142899</v>
      </c>
    </row>
    <row r="6839" spans="1:14" x14ac:dyDescent="0.25">
      <c r="A6839" s="263">
        <v>43363</v>
      </c>
      <c r="B6839">
        <v>0.95144605999999998</v>
      </c>
      <c r="C6839">
        <v>122.9551025</v>
      </c>
      <c r="D6839">
        <v>17.732779820000001</v>
      </c>
      <c r="E6839">
        <v>0.46601651199999999</v>
      </c>
      <c r="F6839" s="260">
        <v>215.71428571428601</v>
      </c>
      <c r="G6839" s="260">
        <v>213.28571428571399</v>
      </c>
      <c r="H6839" s="260">
        <v>2.4285714285714302</v>
      </c>
      <c r="I6839" s="260">
        <v>1495.7142857142901</v>
      </c>
      <c r="J6839" s="260">
        <v>884</v>
      </c>
      <c r="K6839" s="260">
        <v>17.571428571428601</v>
      </c>
      <c r="L6839" s="260">
        <v>594.142857142857</v>
      </c>
      <c r="M6839" s="260">
        <v>56.571428571428598</v>
      </c>
      <c r="N6839" s="260">
        <v>6821.4285714285697</v>
      </c>
    </row>
    <row r="6840" spans="1:14" x14ac:dyDescent="0.25">
      <c r="A6840" s="263">
        <v>43364</v>
      </c>
      <c r="B6840">
        <v>0.86366383400000002</v>
      </c>
      <c r="C6840">
        <v>127.4945487</v>
      </c>
      <c r="D6840">
        <v>17.80233247</v>
      </c>
      <c r="E6840">
        <v>0.412899882</v>
      </c>
      <c r="F6840" s="260">
        <v>238.57142857142901</v>
      </c>
      <c r="G6840" s="260">
        <v>236.42857142857099</v>
      </c>
      <c r="H6840" s="260">
        <v>2.1428571428571401</v>
      </c>
      <c r="I6840" s="260">
        <v>1708.57142857143</v>
      </c>
      <c r="J6840" s="260">
        <v>905</v>
      </c>
      <c r="K6840" s="260">
        <v>20.8571428571429</v>
      </c>
      <c r="L6840" s="260">
        <v>782.71428571428601</v>
      </c>
      <c r="M6840" s="260">
        <v>62.857142857142897</v>
      </c>
      <c r="N6840" s="260">
        <v>8067.1428571428596</v>
      </c>
    </row>
    <row r="6841" spans="1:14" x14ac:dyDescent="0.25">
      <c r="A6841" s="263">
        <v>43365</v>
      </c>
      <c r="B6841">
        <v>0.78720834699999997</v>
      </c>
      <c r="C6841">
        <v>130.68558229999999</v>
      </c>
      <c r="D6841">
        <v>17.781012310000001</v>
      </c>
      <c r="E6841">
        <v>0.36742349400000002</v>
      </c>
      <c r="F6841" s="260">
        <v>261.42857142857099</v>
      </c>
      <c r="G6841" s="260">
        <v>259.57142857142901</v>
      </c>
      <c r="H6841" s="260">
        <v>1.8571428571428601</v>
      </c>
      <c r="I6841" s="260">
        <v>1921.42857142857</v>
      </c>
      <c r="J6841" s="260">
        <v>926</v>
      </c>
      <c r="K6841" s="260">
        <v>24.1428571428571</v>
      </c>
      <c r="L6841" s="260">
        <v>971.28571428571399</v>
      </c>
      <c r="M6841" s="260">
        <v>69.142857142857096</v>
      </c>
      <c r="N6841" s="260">
        <v>9312.8571428571395</v>
      </c>
    </row>
    <row r="6842" spans="1:14" x14ac:dyDescent="0.25">
      <c r="A6842" s="263">
        <v>43366</v>
      </c>
      <c r="B6842">
        <v>0.74190139200000005</v>
      </c>
      <c r="C6842">
        <v>136.8083125</v>
      </c>
      <c r="D6842">
        <v>18.222793960000001</v>
      </c>
      <c r="E6842">
        <v>0.34007525500000002</v>
      </c>
      <c r="F6842" s="260">
        <v>284.28571428571399</v>
      </c>
      <c r="G6842" s="260">
        <v>282.71428571428601</v>
      </c>
      <c r="H6842" s="260">
        <v>1.5714285714285701</v>
      </c>
      <c r="I6842" s="260">
        <v>2134.2857142857101</v>
      </c>
      <c r="J6842" s="260">
        <v>947</v>
      </c>
      <c r="K6842" s="260">
        <v>27.428571428571399</v>
      </c>
      <c r="L6842" s="260">
        <v>1159.8571428571399</v>
      </c>
      <c r="M6842" s="260">
        <v>75.428571428571402</v>
      </c>
      <c r="N6842" s="260">
        <v>10558.5714285714</v>
      </c>
    </row>
    <row r="6843" spans="1:14" x14ac:dyDescent="0.25">
      <c r="A6843" s="263">
        <v>43367</v>
      </c>
      <c r="B6843">
        <v>2.290832923</v>
      </c>
      <c r="C6843">
        <v>464.56520819999997</v>
      </c>
      <c r="D6843">
        <v>60.792160539999998</v>
      </c>
      <c r="E6843">
        <v>1.632947782</v>
      </c>
      <c r="F6843" s="260">
        <v>307.142857142857</v>
      </c>
      <c r="G6843" s="260">
        <v>305.857142857143</v>
      </c>
      <c r="H6843" s="260">
        <v>1.28571428571429</v>
      </c>
      <c r="I6843" s="260">
        <v>2347.1428571428601</v>
      </c>
      <c r="J6843" s="260">
        <v>968</v>
      </c>
      <c r="K6843" s="260">
        <v>30.714285714285701</v>
      </c>
      <c r="L6843" s="260">
        <v>1348.42857142857</v>
      </c>
      <c r="M6843" s="260">
        <v>81.714285714285694</v>
      </c>
      <c r="N6843" s="260">
        <v>11804.285714285699</v>
      </c>
    </row>
    <row r="6844" spans="1:14" x14ac:dyDescent="0.25">
      <c r="A6844" s="263">
        <v>43368</v>
      </c>
      <c r="B6844">
        <v>26.5612025</v>
      </c>
      <c r="C6844">
        <v>5874.9130139999997</v>
      </c>
      <c r="D6844">
        <v>757.31300569999996</v>
      </c>
      <c r="E6844">
        <v>220.51994300000001</v>
      </c>
      <c r="F6844" s="260">
        <v>330</v>
      </c>
      <c r="G6844" s="260">
        <v>329</v>
      </c>
      <c r="H6844" s="260">
        <v>1</v>
      </c>
      <c r="I6844" s="260">
        <v>2560</v>
      </c>
      <c r="J6844" s="260">
        <v>989</v>
      </c>
      <c r="K6844" s="260">
        <v>34</v>
      </c>
      <c r="L6844" s="260">
        <v>1537</v>
      </c>
      <c r="M6844" s="260">
        <v>88</v>
      </c>
      <c r="N6844" s="260">
        <v>13050</v>
      </c>
    </row>
    <row r="6845" spans="1:14" x14ac:dyDescent="0.25">
      <c r="A6845" s="263">
        <v>43369</v>
      </c>
      <c r="B6845">
        <v>28.883183949999999</v>
      </c>
      <c r="C6845">
        <v>6121.1223989999999</v>
      </c>
      <c r="D6845">
        <v>793.57125570000005</v>
      </c>
      <c r="E6845">
        <v>255.697115</v>
      </c>
      <c r="F6845" s="260">
        <v>318</v>
      </c>
      <c r="G6845" s="260">
        <v>311.857142857143</v>
      </c>
      <c r="H6845" s="260">
        <v>6.1428571428571397</v>
      </c>
      <c r="I6845" s="260">
        <v>2452.8571428571399</v>
      </c>
      <c r="J6845" s="260">
        <v>997.71428571428601</v>
      </c>
      <c r="K6845" s="260">
        <v>31.1428571428571</v>
      </c>
      <c r="L6845" s="260">
        <v>1424</v>
      </c>
      <c r="M6845" s="260">
        <v>79.428571428571402</v>
      </c>
      <c r="N6845" s="260">
        <v>12424.5714285714</v>
      </c>
    </row>
    <row r="6846" spans="1:14" x14ac:dyDescent="0.25">
      <c r="A6846" s="263">
        <v>43370</v>
      </c>
      <c r="B6846">
        <v>23.134864010000001</v>
      </c>
      <c r="C6846">
        <v>4688.7362789999997</v>
      </c>
      <c r="D6846">
        <v>611.64878859999999</v>
      </c>
      <c r="E6846">
        <v>174.23237140000001</v>
      </c>
      <c r="F6846" s="260">
        <v>306</v>
      </c>
      <c r="G6846" s="260">
        <v>294.71428571428601</v>
      </c>
      <c r="H6846" s="260">
        <v>11.285714285714301</v>
      </c>
      <c r="I6846" s="260">
        <v>2345.7142857142899</v>
      </c>
      <c r="J6846" s="260">
        <v>1006.42857142857</v>
      </c>
      <c r="K6846" s="260">
        <v>28.285714285714299</v>
      </c>
      <c r="L6846" s="260">
        <v>1311</v>
      </c>
      <c r="M6846" s="260">
        <v>70.857142857142904</v>
      </c>
      <c r="N6846" s="260">
        <v>11799.142857142901</v>
      </c>
    </row>
    <row r="6847" spans="1:14" x14ac:dyDescent="0.25">
      <c r="A6847" s="263">
        <v>43371</v>
      </c>
      <c r="B6847">
        <v>5.9182210250000002</v>
      </c>
      <c r="C6847">
        <v>1144.658347</v>
      </c>
      <c r="D6847">
        <v>150.33228320000001</v>
      </c>
      <c r="E6847">
        <v>12.36696068</v>
      </c>
      <c r="F6847" s="260">
        <v>294</v>
      </c>
      <c r="G6847" s="260">
        <v>277.57142857142901</v>
      </c>
      <c r="H6847" s="260">
        <v>16.428571428571399</v>
      </c>
      <c r="I6847" s="260">
        <v>2238.5714285714298</v>
      </c>
      <c r="J6847" s="260">
        <v>1015.14285714286</v>
      </c>
      <c r="K6847" s="260">
        <v>25.428571428571399</v>
      </c>
      <c r="L6847" s="260">
        <v>1198</v>
      </c>
      <c r="M6847" s="260">
        <v>62.285714285714299</v>
      </c>
      <c r="N6847" s="260">
        <v>11173.714285714301</v>
      </c>
    </row>
    <row r="6848" spans="1:14" x14ac:dyDescent="0.25">
      <c r="A6848" s="263">
        <v>43372</v>
      </c>
      <c r="B6848">
        <v>3.3413879469999999</v>
      </c>
      <c r="C6848">
        <v>615.33472940000001</v>
      </c>
      <c r="D6848">
        <v>81.41224905</v>
      </c>
      <c r="E6848">
        <v>3.9609596840000001</v>
      </c>
      <c r="F6848" s="260">
        <v>282</v>
      </c>
      <c r="G6848" s="260">
        <v>260.42857142857099</v>
      </c>
      <c r="H6848" s="260">
        <v>21.571428571428601</v>
      </c>
      <c r="I6848" s="260">
        <v>2131.4285714285702</v>
      </c>
      <c r="J6848" s="260">
        <v>1023.85714285714</v>
      </c>
      <c r="K6848" s="260">
        <v>22.571428571428601</v>
      </c>
      <c r="L6848" s="260">
        <v>1085</v>
      </c>
      <c r="M6848" s="260">
        <v>53.714285714285701</v>
      </c>
      <c r="N6848" s="260">
        <v>10548.285714285699</v>
      </c>
    </row>
    <row r="6849" spans="1:14" x14ac:dyDescent="0.25">
      <c r="A6849" s="263">
        <v>43373</v>
      </c>
      <c r="B6849">
        <v>2.3304765089999999</v>
      </c>
      <c r="C6849">
        <v>407.59634629999999</v>
      </c>
      <c r="D6849">
        <v>54.365355999999998</v>
      </c>
      <c r="E6849">
        <v>1.669577707</v>
      </c>
      <c r="F6849" s="260">
        <v>270</v>
      </c>
      <c r="G6849" s="260">
        <v>243.28571428571399</v>
      </c>
      <c r="H6849" s="260">
        <v>26.714285714285701</v>
      </c>
      <c r="I6849" s="260">
        <v>2024.2857142857099</v>
      </c>
      <c r="J6849" s="260">
        <v>1032.57142857143</v>
      </c>
      <c r="K6849" s="260">
        <v>19.714285714285701</v>
      </c>
      <c r="L6849" s="260">
        <v>972</v>
      </c>
      <c r="M6849" s="260">
        <v>45.142857142857103</v>
      </c>
      <c r="N6849" s="260">
        <v>9922.8571428571395</v>
      </c>
    </row>
    <row r="6850" spans="1:14" x14ac:dyDescent="0.25">
      <c r="A6850" s="263">
        <v>43374</v>
      </c>
      <c r="B6850">
        <v>1.789624731</v>
      </c>
      <c r="C6850">
        <v>296.43548570000002</v>
      </c>
      <c r="D6850">
        <v>39.892882800000002</v>
      </c>
      <c r="E6850">
        <v>1.11538688</v>
      </c>
      <c r="F6850" s="260">
        <v>258</v>
      </c>
      <c r="G6850" s="260">
        <v>226.142857142857</v>
      </c>
      <c r="H6850" s="260">
        <v>31.8571428571429</v>
      </c>
      <c r="I6850" s="260">
        <v>1917.1428571428601</v>
      </c>
      <c r="J6850" s="260">
        <v>1041.2857142857099</v>
      </c>
      <c r="K6850" s="260">
        <v>16.8571428571429</v>
      </c>
      <c r="L6850" s="260">
        <v>859</v>
      </c>
      <c r="M6850" s="260">
        <v>36.571428571428598</v>
      </c>
      <c r="N6850" s="260">
        <v>9297.4285714285706</v>
      </c>
    </row>
    <row r="6851" spans="1:14" x14ac:dyDescent="0.25">
      <c r="A6851" s="263">
        <v>43375</v>
      </c>
      <c r="B6851">
        <v>1.4526542520000001</v>
      </c>
      <c r="C6851">
        <v>227.17188250000001</v>
      </c>
      <c r="D6851">
        <v>30.875294530000001</v>
      </c>
      <c r="E6851">
        <v>0.81726133000000001</v>
      </c>
      <c r="F6851" s="260">
        <v>246</v>
      </c>
      <c r="G6851" s="260">
        <v>209</v>
      </c>
      <c r="H6851" s="260">
        <v>37</v>
      </c>
      <c r="I6851" s="260">
        <v>1810</v>
      </c>
      <c r="J6851" s="260">
        <v>1050</v>
      </c>
      <c r="K6851" s="260">
        <v>14</v>
      </c>
      <c r="L6851" s="260">
        <v>746</v>
      </c>
      <c r="M6851" s="260">
        <v>28</v>
      </c>
      <c r="N6851" s="260">
        <v>8672</v>
      </c>
    </row>
    <row r="6852" spans="1:14" x14ac:dyDescent="0.25">
      <c r="A6852" s="263">
        <v>43376</v>
      </c>
      <c r="B6852">
        <v>1.2714264310000001</v>
      </c>
      <c r="C6852">
        <v>185.96246239999999</v>
      </c>
      <c r="D6852">
        <v>26.301526330000002</v>
      </c>
      <c r="E6852">
        <v>0.66496315299999997</v>
      </c>
      <c r="F6852" s="260">
        <v>239.42857142857099</v>
      </c>
      <c r="G6852" s="260">
        <v>207.42857142857099</v>
      </c>
      <c r="H6852" s="260">
        <v>32</v>
      </c>
      <c r="I6852" s="260">
        <v>1692.8571428571399</v>
      </c>
      <c r="J6852" s="260">
        <v>1038.2857142857099</v>
      </c>
      <c r="K6852" s="260">
        <v>13</v>
      </c>
      <c r="L6852" s="260">
        <v>641.57142857142901</v>
      </c>
      <c r="M6852" s="260">
        <v>26.285714285714299</v>
      </c>
      <c r="N6852" s="260">
        <v>8120.7142857142899</v>
      </c>
    </row>
    <row r="6853" spans="1:14" x14ac:dyDescent="0.25">
      <c r="A6853" s="263">
        <v>43377</v>
      </c>
      <c r="B6853">
        <v>1.1468323039999999</v>
      </c>
      <c r="C6853">
        <v>156.13171589999999</v>
      </c>
      <c r="D6853">
        <v>23.072955289999999</v>
      </c>
      <c r="E6853">
        <v>0.56381220899999995</v>
      </c>
      <c r="F6853" s="260">
        <v>232.857142857143</v>
      </c>
      <c r="G6853" s="260">
        <v>205.857142857143</v>
      </c>
      <c r="H6853" s="260">
        <v>27</v>
      </c>
      <c r="I6853" s="260">
        <v>1575.7142857142901</v>
      </c>
      <c r="J6853" s="260">
        <v>1026.57142857143</v>
      </c>
      <c r="K6853" s="260">
        <v>12</v>
      </c>
      <c r="L6853" s="260">
        <v>537.142857142857</v>
      </c>
      <c r="M6853" s="260">
        <v>24.571428571428601</v>
      </c>
      <c r="N6853" s="260">
        <v>7569.4285714285697</v>
      </c>
    </row>
    <row r="6854" spans="1:14" x14ac:dyDescent="0.25">
      <c r="A6854" s="263">
        <v>43378</v>
      </c>
      <c r="B6854">
        <v>1.053386709</v>
      </c>
      <c r="C6854">
        <v>132.74839499999999</v>
      </c>
      <c r="D6854">
        <v>20.594853839999999</v>
      </c>
      <c r="E6854">
        <v>0.49000486300000001</v>
      </c>
      <c r="F6854" s="260">
        <v>226.28571428571399</v>
      </c>
      <c r="G6854" s="260">
        <v>204.28571428571399</v>
      </c>
      <c r="H6854" s="260">
        <v>22</v>
      </c>
      <c r="I6854" s="260">
        <v>1458.57142857143</v>
      </c>
      <c r="J6854" s="260">
        <v>1014.85714285714</v>
      </c>
      <c r="K6854" s="260">
        <v>11</v>
      </c>
      <c r="L6854" s="260">
        <v>432.71428571428601</v>
      </c>
      <c r="M6854" s="260">
        <v>22.8571428571429</v>
      </c>
      <c r="N6854" s="260">
        <v>7018.1428571428596</v>
      </c>
    </row>
    <row r="6855" spans="1:14" x14ac:dyDescent="0.25">
      <c r="A6855" s="263">
        <v>43379</v>
      </c>
      <c r="B6855">
        <v>0.97976290700000002</v>
      </c>
      <c r="C6855">
        <v>113.5539611</v>
      </c>
      <c r="D6855">
        <v>18.59914719</v>
      </c>
      <c r="E6855">
        <v>0.43526853100000001</v>
      </c>
      <c r="F6855" s="260">
        <v>219.71428571428601</v>
      </c>
      <c r="G6855" s="260">
        <v>202.71428571428601</v>
      </c>
      <c r="H6855" s="260">
        <v>17</v>
      </c>
      <c r="I6855" s="260">
        <v>1341.42857142857</v>
      </c>
      <c r="J6855" s="260">
        <v>1003.14285714286</v>
      </c>
      <c r="K6855" s="260">
        <v>10</v>
      </c>
      <c r="L6855" s="260">
        <v>328.28571428571399</v>
      </c>
      <c r="M6855" s="260">
        <v>21.1428571428571</v>
      </c>
      <c r="N6855" s="260">
        <v>6466.8571428571404</v>
      </c>
    </row>
    <row r="6856" spans="1:14" x14ac:dyDescent="0.25">
      <c r="A6856" s="263">
        <v>43380</v>
      </c>
      <c r="B6856">
        <v>0.886317311</v>
      </c>
      <c r="C6856">
        <v>93.753125760000003</v>
      </c>
      <c r="D6856">
        <v>16.322014429999999</v>
      </c>
      <c r="E6856">
        <v>0.38342352899999999</v>
      </c>
      <c r="F6856" s="260">
        <v>213.142857142857</v>
      </c>
      <c r="G6856" s="260">
        <v>201.142857142857</v>
      </c>
      <c r="H6856" s="260">
        <v>12</v>
      </c>
      <c r="I6856" s="260">
        <v>1224.2857142857099</v>
      </c>
      <c r="J6856" s="260">
        <v>991.42857142857099</v>
      </c>
      <c r="K6856" s="260">
        <v>9</v>
      </c>
      <c r="L6856" s="260">
        <v>223.857142857143</v>
      </c>
      <c r="M6856" s="260">
        <v>19.428571428571399</v>
      </c>
      <c r="N6856" s="260">
        <v>5915.5714285714303</v>
      </c>
    </row>
    <row r="6857" spans="1:14" x14ac:dyDescent="0.25">
      <c r="A6857" s="263">
        <v>43381</v>
      </c>
      <c r="B6857">
        <v>0.84950541000000002</v>
      </c>
      <c r="C6857">
        <v>81.261260359999994</v>
      </c>
      <c r="D6857">
        <v>15.16177839</v>
      </c>
      <c r="E6857">
        <v>0.36194811700000001</v>
      </c>
      <c r="F6857" s="260">
        <v>206.57142857142901</v>
      </c>
      <c r="G6857" s="260">
        <v>199.57142857142901</v>
      </c>
      <c r="H6857" s="260">
        <v>7</v>
      </c>
      <c r="I6857" s="260">
        <v>1107.1428571428601</v>
      </c>
      <c r="J6857" s="260">
        <v>979.71428571428601</v>
      </c>
      <c r="K6857" s="260">
        <v>8</v>
      </c>
      <c r="L6857" s="260">
        <v>119.428571428571</v>
      </c>
      <c r="M6857" s="260">
        <v>17.714285714285701</v>
      </c>
      <c r="N6857" s="260">
        <v>5364.2857142857101</v>
      </c>
    </row>
    <row r="6858" spans="1:14" x14ac:dyDescent="0.25">
      <c r="A6858" s="263">
        <v>43382</v>
      </c>
      <c r="B6858">
        <v>0.80986182399999995</v>
      </c>
      <c r="C6858">
        <v>69.272340979999996</v>
      </c>
      <c r="D6858">
        <v>13.99441232</v>
      </c>
      <c r="E6858">
        <v>0.33935986299999998</v>
      </c>
      <c r="F6858" s="260">
        <v>200</v>
      </c>
      <c r="G6858" s="260">
        <v>198</v>
      </c>
      <c r="H6858" s="260">
        <v>2</v>
      </c>
      <c r="I6858" s="260">
        <v>990</v>
      </c>
      <c r="J6858" s="260">
        <v>968</v>
      </c>
      <c r="K6858" s="260">
        <v>7</v>
      </c>
      <c r="L6858" s="260">
        <v>15</v>
      </c>
      <c r="M6858" s="260">
        <v>16</v>
      </c>
      <c r="N6858" s="260">
        <v>4813</v>
      </c>
    </row>
    <row r="6859" spans="1:14" x14ac:dyDescent="0.25">
      <c r="A6859" s="263">
        <v>43383</v>
      </c>
      <c r="B6859">
        <v>0.91180247400000003</v>
      </c>
      <c r="C6859">
        <v>73.478983099999994</v>
      </c>
      <c r="D6859">
        <v>15.5083533</v>
      </c>
      <c r="E6859">
        <v>0.38927374300000001</v>
      </c>
      <c r="F6859" s="260">
        <v>196.857142857143</v>
      </c>
      <c r="G6859" s="260">
        <v>191.28571428571399</v>
      </c>
      <c r="H6859" s="260">
        <v>5.5714285714285703</v>
      </c>
      <c r="I6859" s="260">
        <v>932.71428571428601</v>
      </c>
      <c r="J6859" s="260">
        <v>875.42857142857099</v>
      </c>
      <c r="K6859" s="260">
        <v>7.28571428571429</v>
      </c>
      <c r="L6859" s="260">
        <v>50</v>
      </c>
      <c r="M6859" s="260">
        <v>15.8571428571429</v>
      </c>
      <c r="N6859" s="260">
        <v>4863.5714285714303</v>
      </c>
    </row>
    <row r="6860" spans="1:14" x14ac:dyDescent="0.25">
      <c r="A6860" s="263">
        <v>43384</v>
      </c>
      <c r="B6860">
        <v>1.483802783</v>
      </c>
      <c r="C6860">
        <v>112.2304335</v>
      </c>
      <c r="D6860">
        <v>24.83428</v>
      </c>
      <c r="E6860">
        <v>0.811673376</v>
      </c>
      <c r="F6860" s="260">
        <v>193.71428571428601</v>
      </c>
      <c r="G6860" s="260">
        <v>184.57142857142901</v>
      </c>
      <c r="H6860" s="260">
        <v>9.1428571428571406</v>
      </c>
      <c r="I6860" s="260">
        <v>875.42857142857099</v>
      </c>
      <c r="J6860" s="260">
        <v>782.857142857143</v>
      </c>
      <c r="K6860" s="260">
        <v>7.5714285714285703</v>
      </c>
      <c r="L6860" s="260">
        <v>85</v>
      </c>
      <c r="M6860" s="260">
        <v>15.714285714285699</v>
      </c>
      <c r="N6860" s="260">
        <v>4914.1428571428596</v>
      </c>
    </row>
    <row r="6861" spans="1:14" x14ac:dyDescent="0.25">
      <c r="A6861" s="263">
        <v>43385</v>
      </c>
      <c r="B6861">
        <v>1.0420599699999999</v>
      </c>
      <c r="C6861">
        <v>73.660658789999999</v>
      </c>
      <c r="D6861">
        <v>17.157904460000001</v>
      </c>
      <c r="E6861">
        <v>0.46206847299999998</v>
      </c>
      <c r="F6861" s="260">
        <v>190.57142857142901</v>
      </c>
      <c r="G6861" s="260">
        <v>177.857142857143</v>
      </c>
      <c r="H6861" s="260">
        <v>12.714285714285699</v>
      </c>
      <c r="I6861" s="260">
        <v>818.142857142857</v>
      </c>
      <c r="J6861" s="260">
        <v>690.28571428571399</v>
      </c>
      <c r="K6861" s="260">
        <v>7.8571428571428603</v>
      </c>
      <c r="L6861" s="260">
        <v>120</v>
      </c>
      <c r="M6861" s="260">
        <v>15.5714285714286</v>
      </c>
      <c r="N6861" s="260">
        <v>4964.7142857142899</v>
      </c>
    </row>
    <row r="6862" spans="1:14" x14ac:dyDescent="0.25">
      <c r="A6862" s="263">
        <v>43386</v>
      </c>
      <c r="B6862">
        <v>1.1043570330000001</v>
      </c>
      <c r="C6862">
        <v>72.598285739999994</v>
      </c>
      <c r="D6862">
        <v>17.88376847</v>
      </c>
      <c r="E6862">
        <v>0.50515631999999999</v>
      </c>
      <c r="F6862" s="260">
        <v>187.42857142857099</v>
      </c>
      <c r="G6862" s="260">
        <v>171.142857142857</v>
      </c>
      <c r="H6862" s="260">
        <v>16.285714285714299</v>
      </c>
      <c r="I6862" s="260">
        <v>760.857142857143</v>
      </c>
      <c r="J6862" s="260">
        <v>597.71428571428601</v>
      </c>
      <c r="K6862" s="260">
        <v>8.1428571428571406</v>
      </c>
      <c r="L6862" s="260">
        <v>155</v>
      </c>
      <c r="M6862" s="260">
        <v>15.4285714285714</v>
      </c>
      <c r="N6862" s="260">
        <v>5015.2857142857101</v>
      </c>
    </row>
    <row r="6863" spans="1:14" x14ac:dyDescent="0.25">
      <c r="A6863" s="263">
        <v>43387</v>
      </c>
      <c r="B6863">
        <v>0.88065394200000002</v>
      </c>
      <c r="C6863">
        <v>53.533695059999999</v>
      </c>
      <c r="D6863">
        <v>14.02202368</v>
      </c>
      <c r="E6863">
        <v>0.36356359700000002</v>
      </c>
      <c r="F6863" s="260">
        <v>184.28571428571399</v>
      </c>
      <c r="G6863" s="260">
        <v>164.42857142857099</v>
      </c>
      <c r="H6863" s="260">
        <v>19.8571428571429</v>
      </c>
      <c r="I6863" s="260">
        <v>703.57142857142901</v>
      </c>
      <c r="J6863" s="260">
        <v>505.142857142857</v>
      </c>
      <c r="K6863" s="260">
        <v>8.4285714285714306</v>
      </c>
      <c r="L6863" s="260">
        <v>190</v>
      </c>
      <c r="M6863" s="260">
        <v>15.285714285714301</v>
      </c>
      <c r="N6863" s="260">
        <v>5065.8571428571404</v>
      </c>
    </row>
    <row r="6864" spans="1:14" x14ac:dyDescent="0.25">
      <c r="A6864" s="263">
        <v>43388</v>
      </c>
      <c r="B6864">
        <v>0.886317311</v>
      </c>
      <c r="C6864">
        <v>49.491148299999999</v>
      </c>
      <c r="D6864">
        <v>13.871524320000001</v>
      </c>
      <c r="E6864">
        <v>0.36398813800000002</v>
      </c>
      <c r="F6864" s="260">
        <v>181.142857142857</v>
      </c>
      <c r="G6864" s="260">
        <v>157.71428571428601</v>
      </c>
      <c r="H6864" s="260">
        <v>23.428571428571399</v>
      </c>
      <c r="I6864" s="260">
        <v>646.28571428571399</v>
      </c>
      <c r="J6864" s="260">
        <v>412.57142857142901</v>
      </c>
      <c r="K6864" s="260">
        <v>8.71428571428571</v>
      </c>
      <c r="L6864" s="260">
        <v>225</v>
      </c>
      <c r="M6864" s="260">
        <v>15.1428571428571</v>
      </c>
      <c r="N6864" s="260">
        <v>5116.4285714285697</v>
      </c>
    </row>
    <row r="6865" spans="1:14" x14ac:dyDescent="0.25">
      <c r="A6865" s="263">
        <v>43389</v>
      </c>
      <c r="B6865">
        <v>0.95427774399999998</v>
      </c>
      <c r="C6865">
        <v>48.56281268</v>
      </c>
      <c r="D6865">
        <v>14.676028280000001</v>
      </c>
      <c r="E6865">
        <v>0.39571720599999999</v>
      </c>
      <c r="F6865" s="260">
        <v>178</v>
      </c>
      <c r="G6865" s="260">
        <v>151</v>
      </c>
      <c r="H6865" s="260">
        <v>27</v>
      </c>
      <c r="I6865" s="260">
        <v>589</v>
      </c>
      <c r="J6865" s="260">
        <v>320</v>
      </c>
      <c r="K6865" s="260">
        <v>9</v>
      </c>
      <c r="L6865" s="260">
        <v>260</v>
      </c>
      <c r="M6865" s="260">
        <v>15</v>
      </c>
      <c r="N6865" s="260">
        <v>5167</v>
      </c>
    </row>
    <row r="6866" spans="1:14" x14ac:dyDescent="0.25">
      <c r="A6866" s="263">
        <v>43390</v>
      </c>
      <c r="B6866">
        <v>0.94578269000000004</v>
      </c>
      <c r="C6866">
        <v>46.659621540000003</v>
      </c>
      <c r="D6866">
        <v>14.34692892</v>
      </c>
      <c r="E6866">
        <v>0.38884449100000001</v>
      </c>
      <c r="F6866" s="260">
        <v>175.57142857142901</v>
      </c>
      <c r="G6866" s="260">
        <v>149.57142857142901</v>
      </c>
      <c r="H6866" s="260">
        <v>26</v>
      </c>
      <c r="I6866" s="260">
        <v>571</v>
      </c>
      <c r="J6866" s="260">
        <v>317.28571428571399</v>
      </c>
      <c r="K6866" s="260">
        <v>8.4285714285714306</v>
      </c>
      <c r="L6866" s="260">
        <v>245.28571428571399</v>
      </c>
      <c r="M6866" s="260">
        <v>13.8571428571429</v>
      </c>
      <c r="N6866" s="260">
        <v>5004.8571428571404</v>
      </c>
    </row>
    <row r="6867" spans="1:14" x14ac:dyDescent="0.25">
      <c r="A6867" s="263">
        <v>43391</v>
      </c>
      <c r="B6867">
        <v>0.84950541000000002</v>
      </c>
      <c r="C6867">
        <v>40.58868889</v>
      </c>
      <c r="D6867">
        <v>12.70821259</v>
      </c>
      <c r="E6867">
        <v>0.33857873300000002</v>
      </c>
      <c r="F6867" s="260">
        <v>173.142857142857</v>
      </c>
      <c r="G6867" s="260">
        <v>148.142857142857</v>
      </c>
      <c r="H6867" s="260">
        <v>25</v>
      </c>
      <c r="I6867" s="260">
        <v>553</v>
      </c>
      <c r="J6867" s="260">
        <v>314.57142857142901</v>
      </c>
      <c r="K6867" s="260">
        <v>7.8571428571428603</v>
      </c>
      <c r="L6867" s="260">
        <v>230.57142857142901</v>
      </c>
      <c r="M6867" s="260">
        <v>12.714285714285699</v>
      </c>
      <c r="N6867" s="260">
        <v>4842.7142857142899</v>
      </c>
    </row>
    <row r="6868" spans="1:14" x14ac:dyDescent="0.25">
      <c r="A6868" s="263">
        <v>43392</v>
      </c>
      <c r="B6868">
        <v>0.79853508600000001</v>
      </c>
      <c r="C6868">
        <v>36.911485820000003</v>
      </c>
      <c r="D6868">
        <v>11.778164370000001</v>
      </c>
      <c r="E6868">
        <v>0.31152273400000002</v>
      </c>
      <c r="F6868" s="260">
        <v>170.71428571428601</v>
      </c>
      <c r="G6868" s="260">
        <v>146.71428571428601</v>
      </c>
      <c r="H6868" s="260">
        <v>24</v>
      </c>
      <c r="I6868" s="260">
        <v>535</v>
      </c>
      <c r="J6868" s="260">
        <v>311.857142857143</v>
      </c>
      <c r="K6868" s="260">
        <v>7.28571428571429</v>
      </c>
      <c r="L6868" s="260">
        <v>215.857142857143</v>
      </c>
      <c r="M6868" s="260">
        <v>11.5714285714286</v>
      </c>
      <c r="N6868" s="260">
        <v>4680.5714285714303</v>
      </c>
    </row>
    <row r="6869" spans="1:14" x14ac:dyDescent="0.25">
      <c r="A6869" s="263">
        <v>43393</v>
      </c>
      <c r="B6869">
        <v>0.76455486900000003</v>
      </c>
      <c r="C6869">
        <v>34.151748529999999</v>
      </c>
      <c r="D6869">
        <v>11.11654042</v>
      </c>
      <c r="E6869">
        <v>0.293086452</v>
      </c>
      <c r="F6869" s="260">
        <v>168.28571428571399</v>
      </c>
      <c r="G6869" s="260">
        <v>145.28571428571399</v>
      </c>
      <c r="H6869" s="260">
        <v>23</v>
      </c>
      <c r="I6869" s="260">
        <v>517</v>
      </c>
      <c r="J6869" s="260">
        <v>309.142857142857</v>
      </c>
      <c r="K6869" s="260">
        <v>6.71428571428571</v>
      </c>
      <c r="L6869" s="260">
        <v>201.142857142857</v>
      </c>
      <c r="M6869" s="260">
        <v>10.4285714285714</v>
      </c>
      <c r="N6869" s="260">
        <v>4518.4285714285697</v>
      </c>
    </row>
    <row r="6870" spans="1:14" x14ac:dyDescent="0.25">
      <c r="A6870" s="263">
        <v>43394</v>
      </c>
      <c r="B6870">
        <v>0.68243601300000001</v>
      </c>
      <c r="C6870">
        <v>29.42227329</v>
      </c>
      <c r="D6870">
        <v>9.7793470629999995</v>
      </c>
      <c r="E6870">
        <v>0.25254437800000001</v>
      </c>
      <c r="F6870" s="260">
        <v>165.857142857143</v>
      </c>
      <c r="G6870" s="260">
        <v>143.857142857143</v>
      </c>
      <c r="H6870" s="260">
        <v>22</v>
      </c>
      <c r="I6870" s="260">
        <v>499</v>
      </c>
      <c r="J6870" s="260">
        <v>306.42857142857099</v>
      </c>
      <c r="K6870" s="260">
        <v>6.1428571428571397</v>
      </c>
      <c r="L6870" s="260">
        <v>186.42857142857099</v>
      </c>
      <c r="M6870" s="260">
        <v>9.2857142857142794</v>
      </c>
      <c r="N6870" s="260">
        <v>4356.2857142857101</v>
      </c>
    </row>
    <row r="6871" spans="1:14" x14ac:dyDescent="0.25">
      <c r="A6871" s="263">
        <v>43395</v>
      </c>
      <c r="B6871">
        <v>0.58615873299999999</v>
      </c>
      <c r="C6871">
        <v>24.359819089999998</v>
      </c>
      <c r="D6871">
        <v>8.2766952889999992</v>
      </c>
      <c r="E6871">
        <v>0.20701177400000001</v>
      </c>
      <c r="F6871" s="260">
        <v>163.42857142857099</v>
      </c>
      <c r="G6871" s="260">
        <v>142.42857142857099</v>
      </c>
      <c r="H6871" s="260">
        <v>21</v>
      </c>
      <c r="I6871" s="260">
        <v>481</v>
      </c>
      <c r="J6871" s="260">
        <v>303.71428571428601</v>
      </c>
      <c r="K6871" s="260">
        <v>5.5714285714285703</v>
      </c>
      <c r="L6871" s="260">
        <v>171.71428571428601</v>
      </c>
      <c r="M6871" s="260">
        <v>8.1428571428571406</v>
      </c>
      <c r="N6871" s="260">
        <v>4194.1428571428596</v>
      </c>
    </row>
    <row r="6872" spans="1:14" x14ac:dyDescent="0.25">
      <c r="A6872" s="263">
        <v>43396</v>
      </c>
      <c r="B6872">
        <v>0.54368346300000003</v>
      </c>
      <c r="C6872">
        <v>21.749078310000002</v>
      </c>
      <c r="D6872">
        <v>7.5628544440000001</v>
      </c>
      <c r="E6872">
        <v>0.18666830000000001</v>
      </c>
      <c r="F6872" s="260">
        <v>161</v>
      </c>
      <c r="G6872" s="260">
        <v>141</v>
      </c>
      <c r="H6872" s="260">
        <v>20</v>
      </c>
      <c r="I6872" s="260">
        <v>463</v>
      </c>
      <c r="J6872" s="260">
        <v>301</v>
      </c>
      <c r="K6872" s="260">
        <v>5</v>
      </c>
      <c r="L6872" s="260">
        <v>157</v>
      </c>
      <c r="M6872" s="260">
        <v>7</v>
      </c>
      <c r="N6872" s="260">
        <v>4032</v>
      </c>
    </row>
    <row r="6873" spans="1:14" x14ac:dyDescent="0.25">
      <c r="A6873" s="263">
        <v>43397</v>
      </c>
      <c r="B6873">
        <v>0.54368346300000003</v>
      </c>
      <c r="C6873">
        <v>21.82960559</v>
      </c>
      <c r="D6873">
        <v>7.7843044849999998</v>
      </c>
      <c r="E6873">
        <v>0.18511598700000001</v>
      </c>
      <c r="F6873" s="260">
        <v>165.71428571428601</v>
      </c>
      <c r="G6873" s="260">
        <v>144.57142857142901</v>
      </c>
      <c r="H6873" s="260">
        <v>21.1428571428571</v>
      </c>
      <c r="I6873" s="260">
        <v>464.71428571428601</v>
      </c>
      <c r="J6873" s="260">
        <v>290.71428571428601</v>
      </c>
      <c r="K6873" s="260">
        <v>4.5714285714285703</v>
      </c>
      <c r="L6873" s="260">
        <v>169.42857142857099</v>
      </c>
      <c r="M6873" s="260">
        <v>9.1428571428571406</v>
      </c>
      <c r="N6873" s="260">
        <v>4031.8571428571399</v>
      </c>
    </row>
    <row r="6874" spans="1:14" x14ac:dyDescent="0.25">
      <c r="A6874" s="263">
        <v>43398</v>
      </c>
      <c r="B6874">
        <v>0.59465378700000004</v>
      </c>
      <c r="C6874">
        <v>23.964207810000001</v>
      </c>
      <c r="D6874">
        <v>8.7562940040000008</v>
      </c>
      <c r="E6874">
        <v>0.20570972800000001</v>
      </c>
      <c r="F6874" s="260">
        <v>170.42857142857099</v>
      </c>
      <c r="G6874" s="260">
        <v>148.142857142857</v>
      </c>
      <c r="H6874" s="260">
        <v>22.285714285714299</v>
      </c>
      <c r="I6874" s="260">
        <v>466.42857142857099</v>
      </c>
      <c r="J6874" s="260">
        <v>280.42857142857099</v>
      </c>
      <c r="K6874" s="260">
        <v>4.1428571428571397</v>
      </c>
      <c r="L6874" s="260">
        <v>181.857142857143</v>
      </c>
      <c r="M6874" s="260">
        <v>11.285714285714301</v>
      </c>
      <c r="N6874" s="260">
        <v>4031.7142857142899</v>
      </c>
    </row>
    <row r="6875" spans="1:14" x14ac:dyDescent="0.25">
      <c r="A6875" s="263">
        <v>43399</v>
      </c>
      <c r="B6875">
        <v>0.54368346300000003</v>
      </c>
      <c r="C6875">
        <v>21.990660170000002</v>
      </c>
      <c r="D6875">
        <v>8.2272045679999994</v>
      </c>
      <c r="E6875">
        <v>0.18195450099999999</v>
      </c>
      <c r="F6875" s="260">
        <v>175.142857142857</v>
      </c>
      <c r="G6875" s="260">
        <v>151.71428571428601</v>
      </c>
      <c r="H6875" s="260">
        <v>23.428571428571399</v>
      </c>
      <c r="I6875" s="260">
        <v>468.142857142857</v>
      </c>
      <c r="J6875" s="260">
        <v>270.142857142857</v>
      </c>
      <c r="K6875" s="260">
        <v>3.71428571428571</v>
      </c>
      <c r="L6875" s="260">
        <v>194.28571428571399</v>
      </c>
      <c r="M6875" s="260">
        <v>13.4285714285714</v>
      </c>
      <c r="N6875" s="260">
        <v>4031.5714285714298</v>
      </c>
    </row>
    <row r="6876" spans="1:14" x14ac:dyDescent="0.25">
      <c r="A6876" s="263">
        <v>43400</v>
      </c>
      <c r="B6876">
        <v>0.55501020099999998</v>
      </c>
      <c r="C6876">
        <v>22.53100383</v>
      </c>
      <c r="D6876">
        <v>8.6246682339999996</v>
      </c>
      <c r="E6876">
        <v>0.18519068599999999</v>
      </c>
      <c r="F6876" s="260">
        <v>179.857142857143</v>
      </c>
      <c r="G6876" s="260">
        <v>155.28571428571399</v>
      </c>
      <c r="H6876" s="260">
        <v>24.571428571428601</v>
      </c>
      <c r="I6876" s="260">
        <v>469.857142857143</v>
      </c>
      <c r="J6876" s="260">
        <v>259.857142857143</v>
      </c>
      <c r="K6876" s="260">
        <v>3.28571428571429</v>
      </c>
      <c r="L6876" s="260">
        <v>206.71428571428601</v>
      </c>
      <c r="M6876" s="260">
        <v>15.5714285714286</v>
      </c>
      <c r="N6876" s="260">
        <v>4031.4285714285702</v>
      </c>
    </row>
    <row r="6877" spans="1:14" x14ac:dyDescent="0.25">
      <c r="A6877" s="263">
        <v>43401</v>
      </c>
      <c r="B6877">
        <v>0.55501020099999998</v>
      </c>
      <c r="C6877">
        <v>22.61320877</v>
      </c>
      <c r="D6877">
        <v>8.8507318179999999</v>
      </c>
      <c r="E6877">
        <v>0.18357137400000001</v>
      </c>
      <c r="F6877" s="260">
        <v>184.57142857142901</v>
      </c>
      <c r="G6877" s="260">
        <v>158.857142857143</v>
      </c>
      <c r="H6877" s="260">
        <v>25.714285714285701</v>
      </c>
      <c r="I6877" s="260">
        <v>471.57142857142901</v>
      </c>
      <c r="J6877" s="260">
        <v>249.57142857142901</v>
      </c>
      <c r="K6877" s="260">
        <v>2.8571428571428599</v>
      </c>
      <c r="L6877" s="260">
        <v>219.142857142857</v>
      </c>
      <c r="M6877" s="260">
        <v>17.714285714285701</v>
      </c>
      <c r="N6877" s="260">
        <v>4031.2857142857101</v>
      </c>
    </row>
    <row r="6878" spans="1:14" x14ac:dyDescent="0.25">
      <c r="A6878" s="263">
        <v>43402</v>
      </c>
      <c r="B6878">
        <v>0.58332704800000001</v>
      </c>
      <c r="C6878">
        <v>23.853342980000001</v>
      </c>
      <c r="D6878">
        <v>9.5398972079999993</v>
      </c>
      <c r="E6878">
        <v>0.19392780700000001</v>
      </c>
      <c r="F6878" s="260">
        <v>189.28571428571399</v>
      </c>
      <c r="G6878" s="260">
        <v>162.42857142857099</v>
      </c>
      <c r="H6878" s="260">
        <v>26.8571428571429</v>
      </c>
      <c r="I6878" s="260">
        <v>473.28571428571399</v>
      </c>
      <c r="J6878" s="260">
        <v>239.28571428571399</v>
      </c>
      <c r="K6878" s="260">
        <v>2.4285714285714302</v>
      </c>
      <c r="L6878" s="260">
        <v>231.57142857142901</v>
      </c>
      <c r="M6878" s="260">
        <v>19.8571428571429</v>
      </c>
      <c r="N6878" s="260">
        <v>4031.1428571428601</v>
      </c>
    </row>
    <row r="6879" spans="1:14" x14ac:dyDescent="0.25">
      <c r="A6879" s="263">
        <v>43403</v>
      </c>
      <c r="B6879">
        <v>0.64279242700000006</v>
      </c>
      <c r="C6879">
        <v>26.380201199999998</v>
      </c>
      <c r="D6879">
        <v>10.77422954</v>
      </c>
      <c r="E6879">
        <v>0.21760059100000001</v>
      </c>
      <c r="F6879" s="260">
        <v>194</v>
      </c>
      <c r="G6879" s="260">
        <v>166</v>
      </c>
      <c r="H6879" s="260">
        <v>28</v>
      </c>
      <c r="I6879" s="260">
        <v>475</v>
      </c>
      <c r="J6879" s="260">
        <v>229</v>
      </c>
      <c r="K6879" s="260">
        <v>2</v>
      </c>
      <c r="L6879" s="260">
        <v>244</v>
      </c>
      <c r="M6879" s="260">
        <v>22</v>
      </c>
      <c r="N6879" s="260">
        <v>4031</v>
      </c>
    </row>
    <row r="6880" spans="1:14" x14ac:dyDescent="0.25">
      <c r="A6880" s="263">
        <v>43404</v>
      </c>
      <c r="B6880">
        <v>0.83251530200000001</v>
      </c>
      <c r="C6880">
        <v>47.165084059999998</v>
      </c>
      <c r="D6880">
        <v>20.232690739999999</v>
      </c>
      <c r="E6880">
        <v>0.29931639300000001</v>
      </c>
      <c r="F6880" s="260">
        <v>281.28571428571399</v>
      </c>
      <c r="G6880" s="260">
        <v>217.57142857142901</v>
      </c>
      <c r="H6880" s="260">
        <v>63.714285714285701</v>
      </c>
      <c r="I6880" s="260">
        <v>655.71428571428601</v>
      </c>
      <c r="J6880" s="260">
        <v>249</v>
      </c>
      <c r="K6880" s="260">
        <v>8.5714285714285694</v>
      </c>
      <c r="L6880" s="260">
        <v>398.142857142857</v>
      </c>
      <c r="M6880" s="260">
        <v>61</v>
      </c>
      <c r="N6880" s="260">
        <v>5366.5714285714303</v>
      </c>
    </row>
    <row r="6881" spans="1:14" x14ac:dyDescent="0.25">
      <c r="A6881" s="263">
        <v>43405</v>
      </c>
      <c r="B6881">
        <v>66.827758939999995</v>
      </c>
      <c r="C6881">
        <v>4829.4702960000004</v>
      </c>
      <c r="D6881">
        <v>2128.1013429999998</v>
      </c>
      <c r="E6881">
        <v>1288.707042</v>
      </c>
      <c r="F6881" s="260">
        <v>368.57142857142901</v>
      </c>
      <c r="G6881" s="260">
        <v>269.142857142857</v>
      </c>
      <c r="H6881" s="260">
        <v>99.428571428571402</v>
      </c>
      <c r="I6881" s="260">
        <v>836.42857142857099</v>
      </c>
      <c r="J6881" s="260">
        <v>269</v>
      </c>
      <c r="K6881" s="260">
        <v>15.1428571428571</v>
      </c>
      <c r="L6881" s="260">
        <v>552.28571428571399</v>
      </c>
      <c r="M6881" s="260">
        <v>100</v>
      </c>
      <c r="N6881" s="260">
        <v>6702.1428571428596</v>
      </c>
    </row>
    <row r="6882" spans="1:14" x14ac:dyDescent="0.25">
      <c r="A6882" s="263">
        <v>43406</v>
      </c>
      <c r="B6882">
        <v>75.60598152</v>
      </c>
      <c r="C6882">
        <v>6644.3400629999996</v>
      </c>
      <c r="D6882">
        <v>2977.821508</v>
      </c>
      <c r="E6882">
        <v>1726.5387940000001</v>
      </c>
      <c r="F6882" s="260">
        <v>455.857142857143</v>
      </c>
      <c r="G6882" s="260">
        <v>320.71428571428601</v>
      </c>
      <c r="H6882" s="260">
        <v>135.142857142857</v>
      </c>
      <c r="I6882" s="260">
        <v>1017.14285714286</v>
      </c>
      <c r="J6882" s="260">
        <v>289</v>
      </c>
      <c r="K6882" s="260">
        <v>21.714285714285701</v>
      </c>
      <c r="L6882" s="260">
        <v>706.42857142857099</v>
      </c>
      <c r="M6882" s="260">
        <v>139</v>
      </c>
      <c r="N6882" s="260">
        <v>8037.7142857142899</v>
      </c>
    </row>
    <row r="6883" spans="1:14" x14ac:dyDescent="0.25">
      <c r="A6883" s="263">
        <v>43407</v>
      </c>
      <c r="B6883">
        <v>15.545949009999999</v>
      </c>
      <c r="C6883">
        <v>1608.9257720000001</v>
      </c>
      <c r="D6883">
        <v>729.53318839999997</v>
      </c>
      <c r="E6883">
        <v>76.334130490000007</v>
      </c>
      <c r="F6883" s="260">
        <v>543.142857142857</v>
      </c>
      <c r="G6883" s="260">
        <v>372.28571428571399</v>
      </c>
      <c r="H6883" s="260">
        <v>170.857142857143</v>
      </c>
      <c r="I6883" s="260">
        <v>1197.8571428571399</v>
      </c>
      <c r="J6883" s="260">
        <v>309</v>
      </c>
      <c r="K6883" s="260">
        <v>28.285714285714299</v>
      </c>
      <c r="L6883" s="260">
        <v>860.57142857142901</v>
      </c>
      <c r="M6883" s="260">
        <v>178</v>
      </c>
      <c r="N6883" s="260">
        <v>9373.2857142857101</v>
      </c>
    </row>
    <row r="6884" spans="1:14" x14ac:dyDescent="0.25">
      <c r="A6884" s="263">
        <v>43408</v>
      </c>
      <c r="B6884">
        <v>6.5128748119999997</v>
      </c>
      <c r="C6884">
        <v>775.73921480000001</v>
      </c>
      <c r="D6884">
        <v>354.74996420000002</v>
      </c>
      <c r="E6884">
        <v>13.12301291</v>
      </c>
      <c r="F6884" s="260">
        <v>630.42857142857099</v>
      </c>
      <c r="G6884" s="260">
        <v>423.857142857143</v>
      </c>
      <c r="H6884" s="260">
        <v>206.57142857142901</v>
      </c>
      <c r="I6884" s="260">
        <v>1378.57142857143</v>
      </c>
      <c r="J6884" s="260">
        <v>329</v>
      </c>
      <c r="K6884" s="260">
        <v>34.857142857142897</v>
      </c>
      <c r="L6884" s="260">
        <v>1014.71428571429</v>
      </c>
      <c r="M6884" s="260">
        <v>217</v>
      </c>
      <c r="N6884" s="260">
        <v>10708.857142857099</v>
      </c>
    </row>
    <row r="6885" spans="1:14" x14ac:dyDescent="0.25">
      <c r="A6885" s="263">
        <v>43409</v>
      </c>
      <c r="B6885">
        <v>4.2758438989999998</v>
      </c>
      <c r="C6885">
        <v>576.05146339999999</v>
      </c>
      <c r="D6885">
        <v>265.14727920000001</v>
      </c>
      <c r="E6885">
        <v>5.4009388149999999</v>
      </c>
      <c r="F6885" s="260">
        <v>717.71428571428601</v>
      </c>
      <c r="G6885" s="260">
        <v>475.42857142857099</v>
      </c>
      <c r="H6885" s="260">
        <v>242.28571428571399</v>
      </c>
      <c r="I6885" s="260">
        <v>1559.2857142857099</v>
      </c>
      <c r="J6885" s="260">
        <v>349</v>
      </c>
      <c r="K6885" s="260">
        <v>41.428571428571402</v>
      </c>
      <c r="L6885" s="260">
        <v>1168.8571428571399</v>
      </c>
      <c r="M6885" s="260">
        <v>256</v>
      </c>
      <c r="N6885" s="260">
        <v>12044.4285714286</v>
      </c>
    </row>
    <row r="6886" spans="1:14" x14ac:dyDescent="0.25">
      <c r="A6886" s="263">
        <v>43410</v>
      </c>
      <c r="B6886">
        <v>86.649551849999995</v>
      </c>
      <c r="C6886">
        <v>13026.54703</v>
      </c>
      <c r="D6886">
        <v>6026.6496299999999</v>
      </c>
      <c r="E6886">
        <v>2324.1372620000002</v>
      </c>
      <c r="F6886" s="260">
        <v>805</v>
      </c>
      <c r="G6886" s="260">
        <v>527</v>
      </c>
      <c r="H6886" s="260">
        <v>278</v>
      </c>
      <c r="I6886" s="260">
        <v>1740</v>
      </c>
      <c r="J6886" s="260">
        <v>369</v>
      </c>
      <c r="K6886" s="260">
        <v>48</v>
      </c>
      <c r="L6886" s="260">
        <v>1323</v>
      </c>
      <c r="M6886" s="260">
        <v>295</v>
      </c>
      <c r="N6886" s="260">
        <v>13380</v>
      </c>
    </row>
    <row r="6887" spans="1:14" x14ac:dyDescent="0.25">
      <c r="A6887" s="263">
        <v>43411</v>
      </c>
      <c r="B6887">
        <v>23.502983019999999</v>
      </c>
      <c r="C6887">
        <v>3486.9294209999998</v>
      </c>
      <c r="D6887">
        <v>1584.4932200000001</v>
      </c>
      <c r="E6887">
        <v>166.5384598</v>
      </c>
      <c r="F6887" s="260">
        <v>780.28571428571399</v>
      </c>
      <c r="G6887" s="260">
        <v>511.90476190476198</v>
      </c>
      <c r="H6887" s="260">
        <v>268.38095238095201</v>
      </c>
      <c r="I6887" s="260">
        <v>1717.1428571428601</v>
      </c>
      <c r="J6887" s="260">
        <v>381.33333333333297</v>
      </c>
      <c r="K6887" s="260">
        <v>46</v>
      </c>
      <c r="L6887" s="260">
        <v>1289.80952380952</v>
      </c>
      <c r="M6887" s="260">
        <v>282.09523809523802</v>
      </c>
      <c r="N6887" s="260">
        <v>13380</v>
      </c>
    </row>
    <row r="6888" spans="1:14" x14ac:dyDescent="0.25">
      <c r="A6888" s="263">
        <v>43412</v>
      </c>
      <c r="B6888">
        <v>6.7960432820000003</v>
      </c>
      <c r="C6888">
        <v>994.84753360000002</v>
      </c>
      <c r="D6888">
        <v>443.65502570000001</v>
      </c>
      <c r="E6888">
        <v>14.04147165</v>
      </c>
      <c r="F6888" s="260">
        <v>755.57142857142901</v>
      </c>
      <c r="G6888" s="260">
        <v>496.80952380952402</v>
      </c>
      <c r="H6888" s="260">
        <v>258.76190476190499</v>
      </c>
      <c r="I6888" s="260">
        <v>1694.2857142857099</v>
      </c>
      <c r="J6888" s="260">
        <v>393.66666666666703</v>
      </c>
      <c r="K6888" s="260">
        <v>44</v>
      </c>
      <c r="L6888" s="260">
        <v>1256.61904761905</v>
      </c>
      <c r="M6888" s="260">
        <v>269.19047619047598</v>
      </c>
      <c r="N6888" s="260">
        <v>13380</v>
      </c>
    </row>
    <row r="6889" spans="1:14" x14ac:dyDescent="0.25">
      <c r="A6889" s="263">
        <v>43413</v>
      </c>
      <c r="B6889">
        <v>4.2475270519999997</v>
      </c>
      <c r="C6889">
        <v>613.39144950000002</v>
      </c>
      <c r="D6889">
        <v>268.21458589999997</v>
      </c>
      <c r="E6889">
        <v>5.178752802</v>
      </c>
      <c r="F6889" s="260">
        <v>730.857142857143</v>
      </c>
      <c r="G6889" s="260">
        <v>481.71428571428601</v>
      </c>
      <c r="H6889" s="260">
        <v>249.142857142857</v>
      </c>
      <c r="I6889" s="260">
        <v>1671.42857142857</v>
      </c>
      <c r="J6889" s="260">
        <v>406</v>
      </c>
      <c r="K6889" s="260">
        <v>42</v>
      </c>
      <c r="L6889" s="260">
        <v>1223.42857142857</v>
      </c>
      <c r="M6889" s="260">
        <v>256.28571428571399</v>
      </c>
      <c r="N6889" s="260">
        <v>13380</v>
      </c>
    </row>
    <row r="6890" spans="1:14" x14ac:dyDescent="0.25">
      <c r="A6890" s="263">
        <v>43414</v>
      </c>
      <c r="B6890">
        <v>3.7378238050000001</v>
      </c>
      <c r="C6890">
        <v>532.40280740000003</v>
      </c>
      <c r="D6890">
        <v>228.04740699999999</v>
      </c>
      <c r="E6890">
        <v>4.0336202869999997</v>
      </c>
      <c r="F6890" s="260">
        <v>706.142857142857</v>
      </c>
      <c r="G6890" s="260">
        <v>466.61904761904799</v>
      </c>
      <c r="H6890" s="260">
        <v>239.52380952381</v>
      </c>
      <c r="I6890" s="260">
        <v>1648.57142857143</v>
      </c>
      <c r="J6890" s="260">
        <v>418.33333333333297</v>
      </c>
      <c r="K6890" s="260">
        <v>40</v>
      </c>
      <c r="L6890" s="260">
        <v>1190.2380952381</v>
      </c>
      <c r="M6890" s="260">
        <v>243.38095238095201</v>
      </c>
      <c r="N6890" s="260">
        <v>13380</v>
      </c>
    </row>
    <row r="6891" spans="1:14" x14ac:dyDescent="0.25">
      <c r="A6891" s="263">
        <v>43415</v>
      </c>
      <c r="B6891">
        <v>3.4829721820000001</v>
      </c>
      <c r="C6891">
        <v>489.2242435</v>
      </c>
      <c r="D6891">
        <v>205.06147989999999</v>
      </c>
      <c r="E6891">
        <v>3.4805843730000001</v>
      </c>
      <c r="F6891" s="260">
        <v>681.42857142857099</v>
      </c>
      <c r="G6891" s="260">
        <v>451.52380952380997</v>
      </c>
      <c r="H6891" s="260">
        <v>229.90476190476201</v>
      </c>
      <c r="I6891" s="260">
        <v>1625.7142857142901</v>
      </c>
      <c r="J6891" s="260">
        <v>430.66666666666703</v>
      </c>
      <c r="K6891" s="260">
        <v>38</v>
      </c>
      <c r="L6891" s="260">
        <v>1157.0476190476199</v>
      </c>
      <c r="M6891" s="260">
        <v>230.47619047619</v>
      </c>
      <c r="N6891" s="260">
        <v>13380</v>
      </c>
    </row>
    <row r="6892" spans="1:14" x14ac:dyDescent="0.25">
      <c r="A6892" s="263">
        <v>43416</v>
      </c>
      <c r="B6892">
        <v>2.6702786729999999</v>
      </c>
      <c r="C6892">
        <v>369.79850110000001</v>
      </c>
      <c r="D6892">
        <v>151.51191710000001</v>
      </c>
      <c r="E6892">
        <v>1.9339588169999999</v>
      </c>
      <c r="F6892" s="260">
        <v>656.71428571428601</v>
      </c>
      <c r="G6892" s="260">
        <v>436.42857142857099</v>
      </c>
      <c r="H6892" s="260">
        <v>220.28571428571399</v>
      </c>
      <c r="I6892" s="260">
        <v>1602.8571428571399</v>
      </c>
      <c r="J6892" s="260">
        <v>443</v>
      </c>
      <c r="K6892" s="260">
        <v>36</v>
      </c>
      <c r="L6892" s="260">
        <v>1123.8571428571399</v>
      </c>
      <c r="M6892" s="260">
        <v>217.57142857142901</v>
      </c>
      <c r="N6892" s="260">
        <v>13380</v>
      </c>
    </row>
    <row r="6893" spans="1:14" x14ac:dyDescent="0.25">
      <c r="A6893" s="263">
        <v>43417</v>
      </c>
      <c r="B6893">
        <v>2.3587933560000001</v>
      </c>
      <c r="C6893">
        <v>322.00359859999998</v>
      </c>
      <c r="D6893">
        <v>128.80143939999999</v>
      </c>
      <c r="E6893">
        <v>1.4038889000000001</v>
      </c>
      <c r="F6893" s="260">
        <v>632</v>
      </c>
      <c r="G6893" s="260">
        <v>421.33333333333297</v>
      </c>
      <c r="H6893" s="260">
        <v>210.666666666667</v>
      </c>
      <c r="I6893" s="260">
        <v>1580</v>
      </c>
      <c r="J6893" s="260">
        <v>455.33333333333297</v>
      </c>
      <c r="K6893" s="260">
        <v>34</v>
      </c>
      <c r="L6893" s="260">
        <v>1090.6666666666699</v>
      </c>
      <c r="M6893" s="260">
        <v>204.666666666667</v>
      </c>
      <c r="N6893" s="260">
        <v>13380</v>
      </c>
    </row>
    <row r="6894" spans="1:14" x14ac:dyDescent="0.25">
      <c r="A6894" s="263">
        <v>43418</v>
      </c>
      <c r="B6894">
        <v>2.1407536340000002</v>
      </c>
      <c r="C6894">
        <v>288.01087749999999</v>
      </c>
      <c r="D6894">
        <v>112.3242422</v>
      </c>
      <c r="E6894">
        <v>1.164451283</v>
      </c>
      <c r="F6894" s="260">
        <v>607.28571428571399</v>
      </c>
      <c r="G6894" s="260">
        <v>406.23809523809501</v>
      </c>
      <c r="H6894" s="260">
        <v>201.04761904761901</v>
      </c>
      <c r="I6894" s="260">
        <v>1557.1428571428601</v>
      </c>
      <c r="J6894" s="260">
        <v>467.66666666666703</v>
      </c>
      <c r="K6894" s="260">
        <v>32</v>
      </c>
      <c r="L6894" s="260">
        <v>1057.4761904761899</v>
      </c>
      <c r="M6894" s="260">
        <v>191.76190476190499</v>
      </c>
      <c r="N6894" s="260">
        <v>13380</v>
      </c>
    </row>
    <row r="6895" spans="1:14" x14ac:dyDescent="0.25">
      <c r="A6895" s="263">
        <v>43419</v>
      </c>
      <c r="B6895">
        <v>34.546553350000003</v>
      </c>
      <c r="C6895">
        <v>4579.570076</v>
      </c>
      <c r="D6895">
        <v>1738.8721390000001</v>
      </c>
      <c r="E6895">
        <v>360.12599010000002</v>
      </c>
      <c r="F6895" s="260">
        <v>582.57142857142901</v>
      </c>
      <c r="G6895" s="260">
        <v>391.142857142857</v>
      </c>
      <c r="H6895" s="260">
        <v>191.42857142857099</v>
      </c>
      <c r="I6895" s="260">
        <v>1534.2857142857099</v>
      </c>
      <c r="J6895" s="260">
        <v>480</v>
      </c>
      <c r="K6895" s="260">
        <v>30</v>
      </c>
      <c r="L6895" s="260">
        <v>1024.2857142857099</v>
      </c>
      <c r="M6895" s="260">
        <v>178.857142857143</v>
      </c>
      <c r="N6895" s="260">
        <v>13380</v>
      </c>
    </row>
    <row r="6896" spans="1:14" x14ac:dyDescent="0.25">
      <c r="A6896" s="263">
        <v>43420</v>
      </c>
      <c r="B6896">
        <v>60.598052600000003</v>
      </c>
      <c r="C6896">
        <v>7913.3438649999998</v>
      </c>
      <c r="D6896">
        <v>2920.7568799999999</v>
      </c>
      <c r="E6896">
        <v>1064.8338960000001</v>
      </c>
      <c r="F6896" s="260">
        <v>557.857142857143</v>
      </c>
      <c r="G6896" s="260">
        <v>376.04761904761898</v>
      </c>
      <c r="H6896" s="260">
        <v>181.80952380952399</v>
      </c>
      <c r="I6896" s="260">
        <v>1511.42857142857</v>
      </c>
      <c r="J6896" s="260">
        <v>492.33333333333297</v>
      </c>
      <c r="K6896" s="260">
        <v>28</v>
      </c>
      <c r="L6896" s="260">
        <v>991.09523809523796</v>
      </c>
      <c r="M6896" s="260">
        <v>165.95238095238099</v>
      </c>
      <c r="N6896" s="260">
        <v>13380</v>
      </c>
    </row>
    <row r="6897" spans="1:14" x14ac:dyDescent="0.25">
      <c r="A6897" s="263">
        <v>43421</v>
      </c>
      <c r="B6897">
        <v>14.24337405</v>
      </c>
      <c r="C6897">
        <v>1831.876962</v>
      </c>
      <c r="D6897">
        <v>656.10027100000002</v>
      </c>
      <c r="E6897">
        <v>58.910206299999999</v>
      </c>
      <c r="F6897" s="260">
        <v>533.142857142857</v>
      </c>
      <c r="G6897" s="260">
        <v>360.95238095238102</v>
      </c>
      <c r="H6897" s="260">
        <v>172.19047619047601</v>
      </c>
      <c r="I6897" s="260">
        <v>1488.57142857143</v>
      </c>
      <c r="J6897" s="260">
        <v>504.66666666666703</v>
      </c>
      <c r="K6897" s="260">
        <v>26</v>
      </c>
      <c r="L6897" s="260">
        <v>957.90476190476204</v>
      </c>
      <c r="M6897" s="260">
        <v>153.04761904761901</v>
      </c>
      <c r="N6897" s="260">
        <v>13380</v>
      </c>
    </row>
    <row r="6898" spans="1:14" x14ac:dyDescent="0.25">
      <c r="A6898" s="263">
        <v>43422</v>
      </c>
      <c r="B6898">
        <v>7.3340633759999996</v>
      </c>
      <c r="C6898">
        <v>928.76902240000004</v>
      </c>
      <c r="D6898">
        <v>322.17241230000002</v>
      </c>
      <c r="E6898">
        <v>15.43781227</v>
      </c>
      <c r="F6898" s="260">
        <v>508.42857142857099</v>
      </c>
      <c r="G6898" s="260">
        <v>345.857142857143</v>
      </c>
      <c r="H6898" s="260">
        <v>162.57142857142901</v>
      </c>
      <c r="I6898" s="260">
        <v>1465.7142857142901</v>
      </c>
      <c r="J6898" s="260">
        <v>517</v>
      </c>
      <c r="K6898" s="260">
        <v>24</v>
      </c>
      <c r="L6898" s="260">
        <v>924.71428571428601</v>
      </c>
      <c r="M6898" s="260">
        <v>140.142857142857</v>
      </c>
      <c r="N6898" s="260">
        <v>13380</v>
      </c>
    </row>
    <row r="6899" spans="1:14" x14ac:dyDescent="0.25">
      <c r="A6899" s="263">
        <v>43423</v>
      </c>
      <c r="B6899">
        <v>5.6067357080000004</v>
      </c>
      <c r="C6899">
        <v>698.9516926</v>
      </c>
      <c r="D6899">
        <v>234.3218249</v>
      </c>
      <c r="E6899">
        <v>8.2118300529999999</v>
      </c>
      <c r="F6899" s="260">
        <v>483.71428571428601</v>
      </c>
      <c r="G6899" s="260">
        <v>330.76190476190499</v>
      </c>
      <c r="H6899" s="260">
        <v>152.95238095238099</v>
      </c>
      <c r="I6899" s="260">
        <v>1442.8571428571399</v>
      </c>
      <c r="J6899" s="260">
        <v>529.33333333333303</v>
      </c>
      <c r="K6899" s="260">
        <v>22</v>
      </c>
      <c r="L6899" s="260">
        <v>891.52380952380997</v>
      </c>
      <c r="M6899" s="260">
        <v>127.238095238095</v>
      </c>
      <c r="N6899" s="260">
        <v>13380</v>
      </c>
    </row>
    <row r="6900" spans="1:14" x14ac:dyDescent="0.25">
      <c r="A6900" s="263">
        <v>43424</v>
      </c>
      <c r="B6900">
        <v>12.54436323</v>
      </c>
      <c r="C6900">
        <v>1539.0428360000001</v>
      </c>
      <c r="D6900">
        <v>497.47933920000003</v>
      </c>
      <c r="E6900">
        <v>42.42357088</v>
      </c>
      <c r="F6900" s="260">
        <v>459</v>
      </c>
      <c r="G6900" s="260">
        <v>315.66666666666703</v>
      </c>
      <c r="H6900" s="260">
        <v>143.333333333333</v>
      </c>
      <c r="I6900" s="260">
        <v>1420</v>
      </c>
      <c r="J6900" s="260">
        <v>541.66666666666697</v>
      </c>
      <c r="K6900" s="260">
        <v>20</v>
      </c>
      <c r="L6900" s="260">
        <v>858.33333333333303</v>
      </c>
      <c r="M6900" s="260">
        <v>114.333333333333</v>
      </c>
      <c r="N6900" s="260">
        <v>13380</v>
      </c>
    </row>
    <row r="6901" spans="1:14" x14ac:dyDescent="0.25">
      <c r="A6901" s="263">
        <v>43425</v>
      </c>
      <c r="B6901">
        <v>7.9004003159999998</v>
      </c>
      <c r="C6901">
        <v>953.68215199999997</v>
      </c>
      <c r="D6901">
        <v>296.44107789999998</v>
      </c>
      <c r="E6901">
        <v>17.601147099999999</v>
      </c>
      <c r="F6901" s="260">
        <v>434.28571428571399</v>
      </c>
      <c r="G6901" s="260">
        <v>300.57142857142901</v>
      </c>
      <c r="H6901" s="260">
        <v>133.71428571428601</v>
      </c>
      <c r="I6901" s="260">
        <v>1397.1428571428601</v>
      </c>
      <c r="J6901" s="260">
        <v>554</v>
      </c>
      <c r="K6901" s="260">
        <v>18</v>
      </c>
      <c r="L6901" s="260">
        <v>825.142857142857</v>
      </c>
      <c r="M6901" s="260">
        <v>101.428571428571</v>
      </c>
      <c r="N6901" s="260">
        <v>13380</v>
      </c>
    </row>
    <row r="6902" spans="1:14" x14ac:dyDescent="0.25">
      <c r="A6902" s="263">
        <v>43426</v>
      </c>
      <c r="B6902">
        <v>5.2669335439999996</v>
      </c>
      <c r="C6902">
        <v>625.38666000000001</v>
      </c>
      <c r="D6902">
        <v>186.38082679999999</v>
      </c>
      <c r="E6902">
        <v>6.8090082020000002</v>
      </c>
      <c r="F6902" s="260">
        <v>409.57142857142901</v>
      </c>
      <c r="G6902" s="260">
        <v>285.47619047619003</v>
      </c>
      <c r="H6902" s="260">
        <v>124.095238095238</v>
      </c>
      <c r="I6902" s="260">
        <v>1374.2857142857099</v>
      </c>
      <c r="J6902" s="260">
        <v>566.33333333333303</v>
      </c>
      <c r="K6902" s="260">
        <v>16</v>
      </c>
      <c r="L6902" s="260">
        <v>791.95238095238096</v>
      </c>
      <c r="M6902" s="260">
        <v>88.523809523809504</v>
      </c>
      <c r="N6902" s="260">
        <v>13380</v>
      </c>
    </row>
    <row r="6903" spans="1:14" x14ac:dyDescent="0.25">
      <c r="A6903" s="263">
        <v>43427</v>
      </c>
      <c r="B6903">
        <v>4.0493091220000004</v>
      </c>
      <c r="C6903">
        <v>472.81121639999998</v>
      </c>
      <c r="D6903">
        <v>134.6462386</v>
      </c>
      <c r="E6903">
        <v>4.2171415019999996</v>
      </c>
      <c r="F6903" s="260">
        <v>384.857142857143</v>
      </c>
      <c r="G6903" s="260">
        <v>270.38095238095201</v>
      </c>
      <c r="H6903" s="260">
        <v>114.47619047619</v>
      </c>
      <c r="I6903" s="260">
        <v>1351.42857142857</v>
      </c>
      <c r="J6903" s="260">
        <v>578.66666666666697</v>
      </c>
      <c r="K6903" s="260">
        <v>14</v>
      </c>
      <c r="L6903" s="260">
        <v>758.76190476190504</v>
      </c>
      <c r="M6903" s="260">
        <v>75.619047619047606</v>
      </c>
      <c r="N6903" s="260">
        <v>13380</v>
      </c>
    </row>
    <row r="6904" spans="1:14" x14ac:dyDescent="0.25">
      <c r="A6904" s="263">
        <v>43428</v>
      </c>
      <c r="B6904">
        <v>34.263384879999997</v>
      </c>
      <c r="C6904">
        <v>3933.0450030000002</v>
      </c>
      <c r="D6904">
        <v>1066.1512310000001</v>
      </c>
      <c r="E6904">
        <v>341.43820970000002</v>
      </c>
      <c r="F6904" s="260">
        <v>360.142857142857</v>
      </c>
      <c r="G6904" s="260">
        <v>255.28571428571399</v>
      </c>
      <c r="H6904" s="260">
        <v>104.857142857143</v>
      </c>
      <c r="I6904" s="260">
        <v>1328.57142857143</v>
      </c>
      <c r="J6904" s="260">
        <v>591</v>
      </c>
      <c r="K6904" s="260">
        <v>12</v>
      </c>
      <c r="L6904" s="260">
        <v>725.57142857142901</v>
      </c>
      <c r="M6904" s="260">
        <v>62.714285714285701</v>
      </c>
      <c r="N6904" s="260">
        <v>13380</v>
      </c>
    </row>
    <row r="6905" spans="1:14" x14ac:dyDescent="0.25">
      <c r="A6905" s="263">
        <v>43429</v>
      </c>
      <c r="B6905">
        <v>29.732689359999998</v>
      </c>
      <c r="C6905">
        <v>3354.255122</v>
      </c>
      <c r="D6905">
        <v>861.68391980000001</v>
      </c>
      <c r="E6905">
        <v>242.0356792</v>
      </c>
      <c r="F6905" s="260">
        <v>335.42857142857099</v>
      </c>
      <c r="G6905" s="260">
        <v>240.19047619047601</v>
      </c>
      <c r="H6905" s="260">
        <v>95.238095238095198</v>
      </c>
      <c r="I6905" s="260">
        <v>1305.7142857142901</v>
      </c>
      <c r="J6905" s="260">
        <v>603.33333333333303</v>
      </c>
      <c r="K6905" s="260">
        <v>10</v>
      </c>
      <c r="L6905" s="260">
        <v>692.38095238095195</v>
      </c>
      <c r="M6905" s="260">
        <v>49.809523809523803</v>
      </c>
      <c r="N6905" s="260">
        <v>13380</v>
      </c>
    </row>
    <row r="6906" spans="1:14" x14ac:dyDescent="0.25">
      <c r="A6906" s="263">
        <v>43430</v>
      </c>
      <c r="B6906">
        <v>13.677037110000001</v>
      </c>
      <c r="C6906">
        <v>1515.9471619999999</v>
      </c>
      <c r="D6906">
        <v>367.16983049999999</v>
      </c>
      <c r="E6906">
        <v>50.5603506</v>
      </c>
      <c r="F6906" s="260">
        <v>310.71428571428601</v>
      </c>
      <c r="G6906" s="260">
        <v>225.09523809523799</v>
      </c>
      <c r="H6906" s="260">
        <v>85.619047619047606</v>
      </c>
      <c r="I6906" s="260">
        <v>1282.8571428571399</v>
      </c>
      <c r="J6906" s="260">
        <v>615.66666666666697</v>
      </c>
      <c r="K6906" s="260">
        <v>8</v>
      </c>
      <c r="L6906" s="260">
        <v>659.19047619047603</v>
      </c>
      <c r="M6906" s="260">
        <v>36.904761904761898</v>
      </c>
      <c r="N6906" s="260">
        <v>13380</v>
      </c>
    </row>
    <row r="6907" spans="1:14" x14ac:dyDescent="0.25">
      <c r="A6907" s="263">
        <v>43431</v>
      </c>
      <c r="B6907">
        <v>17.103375589999999</v>
      </c>
      <c r="C6907">
        <v>1861.9418800000001</v>
      </c>
      <c r="D6907">
        <v>422.63125220000001</v>
      </c>
      <c r="E6907">
        <v>82.742816649999995</v>
      </c>
      <c r="F6907" s="260">
        <v>286</v>
      </c>
      <c r="G6907" s="260">
        <v>210</v>
      </c>
      <c r="H6907" s="260">
        <v>76</v>
      </c>
      <c r="I6907" s="260">
        <v>1260</v>
      </c>
      <c r="J6907" s="260">
        <v>628</v>
      </c>
      <c r="K6907" s="260">
        <v>6</v>
      </c>
      <c r="L6907" s="260">
        <v>626</v>
      </c>
      <c r="M6907" s="260">
        <v>24</v>
      </c>
      <c r="N6907" s="260">
        <v>13380</v>
      </c>
    </row>
    <row r="6908" spans="1:14" x14ac:dyDescent="0.25">
      <c r="A6908" s="263">
        <v>43432</v>
      </c>
      <c r="B6908">
        <v>7.6172318460000001</v>
      </c>
      <c r="C6908">
        <v>819.84048719999998</v>
      </c>
      <c r="D6908">
        <v>182.48972309999999</v>
      </c>
      <c r="E6908">
        <v>15.45062613</v>
      </c>
      <c r="F6908" s="260">
        <v>277.28571428571399</v>
      </c>
      <c r="G6908" s="260">
        <v>205.142857142857</v>
      </c>
      <c r="H6908" s="260">
        <v>72.142857142857096</v>
      </c>
      <c r="I6908" s="260">
        <v>1245.7142857142901</v>
      </c>
      <c r="J6908" s="260">
        <v>646.28571428571399</v>
      </c>
      <c r="K6908" s="260">
        <v>7.71428571428571</v>
      </c>
      <c r="L6908" s="260">
        <v>591.71428571428601</v>
      </c>
      <c r="M6908" s="260">
        <v>22.714285714285701</v>
      </c>
      <c r="N6908" s="260">
        <v>13380</v>
      </c>
    </row>
    <row r="6909" spans="1:14" x14ac:dyDescent="0.25">
      <c r="A6909" s="263">
        <v>43433</v>
      </c>
      <c r="B6909">
        <v>4.8704976860000002</v>
      </c>
      <c r="C6909">
        <v>518.19868870000005</v>
      </c>
      <c r="D6909">
        <v>113.0178114</v>
      </c>
      <c r="E6909">
        <v>5.5639931130000004</v>
      </c>
      <c r="F6909" s="260">
        <v>268.57142857142901</v>
      </c>
      <c r="G6909" s="260">
        <v>200.28571428571399</v>
      </c>
      <c r="H6909" s="260">
        <v>68.285714285714306</v>
      </c>
      <c r="I6909" s="260">
        <v>1231.42857142857</v>
      </c>
      <c r="J6909" s="260">
        <v>664.57142857142901</v>
      </c>
      <c r="K6909" s="260">
        <v>9.4285714285714306</v>
      </c>
      <c r="L6909" s="260">
        <v>557.42857142857099</v>
      </c>
      <c r="M6909" s="260">
        <v>21.428571428571399</v>
      </c>
      <c r="N6909" s="260">
        <v>13380</v>
      </c>
    </row>
    <row r="6910" spans="1:14" x14ac:dyDescent="0.25">
      <c r="A6910" s="263">
        <v>43434</v>
      </c>
      <c r="B6910">
        <v>4.2758438989999998</v>
      </c>
      <c r="C6910">
        <v>449.65263110000001</v>
      </c>
      <c r="D6910">
        <v>95.999781220000003</v>
      </c>
      <c r="E6910">
        <v>4.3642697449999996</v>
      </c>
      <c r="F6910" s="260">
        <v>259.857142857143</v>
      </c>
      <c r="G6910" s="260">
        <v>195.42857142857099</v>
      </c>
      <c r="H6910" s="260">
        <v>64.428571428571402</v>
      </c>
      <c r="I6910" s="260">
        <v>1217.1428571428601</v>
      </c>
      <c r="J6910" s="260">
        <v>682.857142857143</v>
      </c>
      <c r="K6910" s="260">
        <v>11.1428571428571</v>
      </c>
      <c r="L6910" s="260">
        <v>523.142857142857</v>
      </c>
      <c r="M6910" s="260">
        <v>20.1428571428571</v>
      </c>
      <c r="N6910" s="260">
        <v>13380</v>
      </c>
    </row>
    <row r="6911" spans="1:14" x14ac:dyDescent="0.25">
      <c r="A6911" s="263">
        <v>43435</v>
      </c>
      <c r="B6911">
        <v>93.162426659999994</v>
      </c>
      <c r="C6911">
        <v>9682.0782070000005</v>
      </c>
      <c r="D6911">
        <v>2021.5075400000001</v>
      </c>
      <c r="E6911">
        <v>2627.8006329999998</v>
      </c>
      <c r="F6911" s="260">
        <v>251.142857142857</v>
      </c>
      <c r="G6911" s="260">
        <v>190.57142857142901</v>
      </c>
      <c r="H6911" s="260">
        <v>60.571428571428598</v>
      </c>
      <c r="I6911" s="260">
        <v>1202.8571428571399</v>
      </c>
      <c r="J6911" s="260">
        <v>701.142857142857</v>
      </c>
      <c r="K6911" s="260">
        <v>12.8571428571429</v>
      </c>
      <c r="L6911" s="260">
        <v>488.857142857143</v>
      </c>
      <c r="M6911" s="260">
        <v>18.8571428571429</v>
      </c>
      <c r="N6911" s="260">
        <v>13380</v>
      </c>
    </row>
    <row r="6912" spans="1:14" x14ac:dyDescent="0.25">
      <c r="A6912" s="263">
        <v>43436</v>
      </c>
      <c r="B6912">
        <v>154.3268162</v>
      </c>
      <c r="C6912">
        <v>15848.2176</v>
      </c>
      <c r="D6912">
        <v>3232.5030360000001</v>
      </c>
      <c r="E6912">
        <v>6770.025584</v>
      </c>
      <c r="F6912" s="260">
        <v>242.42857142857099</v>
      </c>
      <c r="G6912" s="260">
        <v>185.71428571428601</v>
      </c>
      <c r="H6912" s="260">
        <v>56.714285714285701</v>
      </c>
      <c r="I6912" s="260">
        <v>1188.57142857143</v>
      </c>
      <c r="J6912" s="260">
        <v>719.42857142857099</v>
      </c>
      <c r="K6912" s="260">
        <v>14.5714285714286</v>
      </c>
      <c r="L6912" s="260">
        <v>454.57142857142901</v>
      </c>
      <c r="M6912" s="260">
        <v>17.571428571428601</v>
      </c>
      <c r="N6912" s="260">
        <v>13380</v>
      </c>
    </row>
    <row r="6913" spans="1:14" x14ac:dyDescent="0.25">
      <c r="A6913" s="263">
        <v>43437</v>
      </c>
      <c r="B6913">
        <v>20.274862460000001</v>
      </c>
      <c r="C6913">
        <v>2057.052788</v>
      </c>
      <c r="D6913">
        <v>409.40855979999998</v>
      </c>
      <c r="E6913">
        <v>112.2170426</v>
      </c>
      <c r="F6913" s="260">
        <v>233.71428571428601</v>
      </c>
      <c r="G6913" s="260">
        <v>180.857142857143</v>
      </c>
      <c r="H6913" s="260">
        <v>52.857142857142897</v>
      </c>
      <c r="I6913" s="260">
        <v>1174.2857142857099</v>
      </c>
      <c r="J6913" s="260">
        <v>737.71428571428601</v>
      </c>
      <c r="K6913" s="260">
        <v>16.285714285714299</v>
      </c>
      <c r="L6913" s="260">
        <v>420.28571428571399</v>
      </c>
      <c r="M6913" s="260">
        <v>16.285714285714299</v>
      </c>
      <c r="N6913" s="260">
        <v>13380</v>
      </c>
    </row>
    <row r="6914" spans="1:14" x14ac:dyDescent="0.25">
      <c r="A6914" s="263">
        <v>43438</v>
      </c>
      <c r="B6914">
        <v>8.2968361739999992</v>
      </c>
      <c r="C6914">
        <v>831.54210869999997</v>
      </c>
      <c r="D6914">
        <v>161.29049520000001</v>
      </c>
      <c r="E6914">
        <v>17.52180572</v>
      </c>
      <c r="F6914" s="260">
        <v>225</v>
      </c>
      <c r="G6914" s="260">
        <v>176</v>
      </c>
      <c r="H6914" s="260">
        <v>49</v>
      </c>
      <c r="I6914" s="260">
        <v>1160</v>
      </c>
      <c r="J6914" s="260">
        <v>756</v>
      </c>
      <c r="K6914" s="260">
        <v>18</v>
      </c>
      <c r="L6914" s="260">
        <v>386</v>
      </c>
      <c r="M6914" s="260">
        <v>15</v>
      </c>
      <c r="N6914" s="260">
        <v>13380</v>
      </c>
    </row>
    <row r="6915" spans="1:14" x14ac:dyDescent="0.25">
      <c r="A6915" s="263">
        <v>43439</v>
      </c>
      <c r="B6915">
        <v>6.0314884129999999</v>
      </c>
      <c r="C6915">
        <v>625.34471870000004</v>
      </c>
      <c r="D6915">
        <v>108.244193</v>
      </c>
      <c r="E6915">
        <v>8.5474517750000008</v>
      </c>
      <c r="F6915" s="260">
        <v>207.71428571428601</v>
      </c>
      <c r="G6915" s="260">
        <v>165.42857142857099</v>
      </c>
      <c r="H6915" s="260">
        <v>42.285714285714299</v>
      </c>
      <c r="I6915" s="260">
        <v>1200</v>
      </c>
      <c r="J6915" s="260">
        <v>820.857142857143</v>
      </c>
      <c r="K6915" s="260">
        <v>20.714285714285701</v>
      </c>
      <c r="L6915" s="260">
        <v>358.42857142857099</v>
      </c>
      <c r="M6915" s="260">
        <v>14.8571428571429</v>
      </c>
      <c r="N6915" s="260">
        <v>13380</v>
      </c>
    </row>
    <row r="6916" spans="1:14" x14ac:dyDescent="0.25">
      <c r="A6916" s="263">
        <v>43440</v>
      </c>
      <c r="B6916">
        <v>5.1536661559999999</v>
      </c>
      <c r="C6916">
        <v>552.14317730000005</v>
      </c>
      <c r="D6916">
        <v>84.79341651</v>
      </c>
      <c r="E6916">
        <v>5.7148981640000001</v>
      </c>
      <c r="F6916" s="260">
        <v>190.42857142857099</v>
      </c>
      <c r="G6916" s="260">
        <v>154.857142857143</v>
      </c>
      <c r="H6916" s="260">
        <v>35.571428571428598</v>
      </c>
      <c r="I6916" s="260">
        <v>1240</v>
      </c>
      <c r="J6916" s="260">
        <v>885.71428571428601</v>
      </c>
      <c r="K6916" s="260">
        <v>23.428571428571399</v>
      </c>
      <c r="L6916" s="260">
        <v>330.857142857143</v>
      </c>
      <c r="M6916" s="260">
        <v>14.714285714285699</v>
      </c>
      <c r="N6916" s="260">
        <v>13380</v>
      </c>
    </row>
    <row r="6917" spans="1:14" x14ac:dyDescent="0.25">
      <c r="A6917" s="263">
        <v>43441</v>
      </c>
      <c r="B6917">
        <v>4.4457449809999998</v>
      </c>
      <c r="C6917">
        <v>491.6638289</v>
      </c>
      <c r="D6917">
        <v>66.506312579999999</v>
      </c>
      <c r="E6917">
        <v>4.3611982899999999</v>
      </c>
      <c r="F6917" s="260">
        <v>173.142857142857</v>
      </c>
      <c r="G6917" s="260">
        <v>144.28571428571399</v>
      </c>
      <c r="H6917" s="260">
        <v>28.8571428571429</v>
      </c>
      <c r="I6917" s="260">
        <v>1280</v>
      </c>
      <c r="J6917" s="260">
        <v>950.57142857142901</v>
      </c>
      <c r="K6917" s="260">
        <v>26.1428571428571</v>
      </c>
      <c r="L6917" s="260">
        <v>303.28571428571399</v>
      </c>
      <c r="M6917" s="260">
        <v>14.5714285714286</v>
      </c>
      <c r="N6917" s="260">
        <v>13380</v>
      </c>
    </row>
    <row r="6918" spans="1:14" x14ac:dyDescent="0.25">
      <c r="A6918" s="263">
        <v>43442</v>
      </c>
      <c r="B6918">
        <v>4.0209922750000002</v>
      </c>
      <c r="C6918">
        <v>458.58612699999998</v>
      </c>
      <c r="D6918">
        <v>54.146911750000001</v>
      </c>
      <c r="E6918">
        <v>3.5887436259999999</v>
      </c>
      <c r="F6918" s="260">
        <v>155.857142857143</v>
      </c>
      <c r="G6918" s="260">
        <v>133.71428571428601</v>
      </c>
      <c r="H6918" s="260">
        <v>22.1428571428571</v>
      </c>
      <c r="I6918" s="260">
        <v>1320</v>
      </c>
      <c r="J6918" s="260">
        <v>1015.42857142857</v>
      </c>
      <c r="K6918" s="260">
        <v>28.8571428571429</v>
      </c>
      <c r="L6918" s="260">
        <v>275.71428571428601</v>
      </c>
      <c r="M6918" s="260">
        <v>14.4285714285714</v>
      </c>
      <c r="N6918" s="260">
        <v>13380</v>
      </c>
    </row>
    <row r="6919" spans="1:14" x14ac:dyDescent="0.25">
      <c r="A6919" s="263">
        <v>43443</v>
      </c>
      <c r="B6919">
        <v>3.4829721820000001</v>
      </c>
      <c r="C6919">
        <v>409.26316329999997</v>
      </c>
      <c r="D6919">
        <v>41.700133229999999</v>
      </c>
      <c r="E6919">
        <v>2.6915846600000002</v>
      </c>
      <c r="F6919" s="260">
        <v>138.57142857142901</v>
      </c>
      <c r="G6919" s="260">
        <v>123.142857142857</v>
      </c>
      <c r="H6919" s="260">
        <v>15.4285714285714</v>
      </c>
      <c r="I6919" s="260">
        <v>1360</v>
      </c>
      <c r="J6919" s="260">
        <v>1080.2857142857099</v>
      </c>
      <c r="K6919" s="260">
        <v>31.571428571428601</v>
      </c>
      <c r="L6919" s="260">
        <v>248.142857142857</v>
      </c>
      <c r="M6919" s="260">
        <v>14.285714285714301</v>
      </c>
      <c r="N6919" s="260">
        <v>13380</v>
      </c>
    </row>
    <row r="6920" spans="1:14" x14ac:dyDescent="0.25">
      <c r="A6920" s="263">
        <v>43444</v>
      </c>
      <c r="B6920">
        <v>3.0865363239999999</v>
      </c>
      <c r="C6920">
        <v>373.34743379999998</v>
      </c>
      <c r="D6920">
        <v>32.344078699999997</v>
      </c>
      <c r="E6920">
        <v>2.081538315</v>
      </c>
      <c r="F6920" s="260">
        <v>121.28571428571399</v>
      </c>
      <c r="G6920" s="260">
        <v>112.571428571429</v>
      </c>
      <c r="H6920" s="260">
        <v>8.7142857142857206</v>
      </c>
      <c r="I6920" s="260">
        <v>1400</v>
      </c>
      <c r="J6920" s="260">
        <v>1145.1428571428601</v>
      </c>
      <c r="K6920" s="260">
        <v>34.285714285714299</v>
      </c>
      <c r="L6920" s="260">
        <v>220.57142857142901</v>
      </c>
      <c r="M6920" s="260">
        <v>14.1428571428571</v>
      </c>
      <c r="N6920" s="260">
        <v>13380</v>
      </c>
    </row>
    <row r="6921" spans="1:14" x14ac:dyDescent="0.25">
      <c r="A6921" s="263">
        <v>43445</v>
      </c>
      <c r="B6921">
        <v>2.7155856279999999</v>
      </c>
      <c r="C6921">
        <v>337.8623015</v>
      </c>
      <c r="D6921">
        <v>24.40116622</v>
      </c>
      <c r="E6921">
        <v>1.553579643</v>
      </c>
      <c r="F6921" s="260">
        <v>104</v>
      </c>
      <c r="G6921" s="260">
        <v>102</v>
      </c>
      <c r="H6921" s="260">
        <v>2</v>
      </c>
      <c r="I6921" s="260">
        <v>1440</v>
      </c>
      <c r="J6921" s="260">
        <v>1210</v>
      </c>
      <c r="K6921" s="260">
        <v>37</v>
      </c>
      <c r="L6921" s="260">
        <v>193</v>
      </c>
      <c r="M6921" s="260">
        <v>14</v>
      </c>
      <c r="N6921" s="260">
        <v>13380</v>
      </c>
    </row>
    <row r="6922" spans="1:14" x14ac:dyDescent="0.25">
      <c r="A6922" s="263">
        <v>43446</v>
      </c>
      <c r="B6922">
        <v>2.644793511</v>
      </c>
      <c r="C6922">
        <v>329.81632999999999</v>
      </c>
      <c r="D6922">
        <v>33.476738339999997</v>
      </c>
      <c r="E6922">
        <v>1.448394059</v>
      </c>
      <c r="F6922" s="260">
        <v>146.5</v>
      </c>
      <c r="G6922" s="260">
        <v>125.666666666667</v>
      </c>
      <c r="H6922" s="260">
        <v>20.8333333333333</v>
      </c>
      <c r="I6922" s="260">
        <v>1443.3333333333301</v>
      </c>
      <c r="J6922" s="260">
        <v>1114.8333333333301</v>
      </c>
      <c r="K6922" s="260">
        <v>39.1666666666667</v>
      </c>
      <c r="L6922" s="260">
        <v>289.33333333333297</v>
      </c>
      <c r="M6922" s="260">
        <v>29.1666666666667</v>
      </c>
      <c r="N6922" s="260">
        <v>13380</v>
      </c>
    </row>
    <row r="6923" spans="1:14" x14ac:dyDescent="0.25">
      <c r="A6923" s="263">
        <v>43447</v>
      </c>
      <c r="B6923">
        <v>2.483387483</v>
      </c>
      <c r="C6923">
        <v>310.40356830000002</v>
      </c>
      <c r="D6923">
        <v>40.552724240000003</v>
      </c>
      <c r="E6923">
        <v>1.2326141749999999</v>
      </c>
      <c r="F6923" s="260">
        <v>189</v>
      </c>
      <c r="G6923" s="260">
        <v>149.333333333333</v>
      </c>
      <c r="H6923" s="260">
        <v>39.6666666666667</v>
      </c>
      <c r="I6923" s="260">
        <v>1446.6666666666699</v>
      </c>
      <c r="J6923" s="260">
        <v>1019.66666666667</v>
      </c>
      <c r="K6923" s="260">
        <v>41.3333333333333</v>
      </c>
      <c r="L6923" s="260">
        <v>385.66666666666703</v>
      </c>
      <c r="M6923" s="260">
        <v>44.3333333333333</v>
      </c>
      <c r="N6923" s="260">
        <v>13380</v>
      </c>
    </row>
    <row r="6924" spans="1:14" x14ac:dyDescent="0.25">
      <c r="A6924" s="263">
        <v>43448</v>
      </c>
      <c r="B6924">
        <v>2.5117043300000002</v>
      </c>
      <c r="C6924">
        <v>314.66631849999999</v>
      </c>
      <c r="D6924">
        <v>50.238105330000003</v>
      </c>
      <c r="E6924">
        <v>1.257409011</v>
      </c>
      <c r="F6924" s="260">
        <v>231.5</v>
      </c>
      <c r="G6924" s="260">
        <v>173</v>
      </c>
      <c r="H6924" s="260">
        <v>58.5</v>
      </c>
      <c r="I6924" s="260">
        <v>1450</v>
      </c>
      <c r="J6924" s="260">
        <v>924.5</v>
      </c>
      <c r="K6924" s="260">
        <v>43.5</v>
      </c>
      <c r="L6924" s="260">
        <v>482</v>
      </c>
      <c r="M6924" s="260">
        <v>59.5</v>
      </c>
      <c r="N6924" s="260">
        <v>13380</v>
      </c>
    </row>
    <row r="6925" spans="1:14" x14ac:dyDescent="0.25">
      <c r="A6925" s="263">
        <v>43449</v>
      </c>
      <c r="B6925">
        <v>41.625765100000002</v>
      </c>
      <c r="C6925">
        <v>5226.8640720000003</v>
      </c>
      <c r="D6925">
        <v>985.43171270000005</v>
      </c>
      <c r="E6925">
        <v>474.71499820000003</v>
      </c>
      <c r="F6925" s="260">
        <v>274</v>
      </c>
      <c r="G6925" s="260">
        <v>196.666666666667</v>
      </c>
      <c r="H6925" s="260">
        <v>77.3333333333333</v>
      </c>
      <c r="I6925" s="260">
        <v>1453.3333333333301</v>
      </c>
      <c r="J6925" s="260">
        <v>829.33333333333303</v>
      </c>
      <c r="K6925" s="260">
        <v>45.6666666666667</v>
      </c>
      <c r="L6925" s="260">
        <v>578.33333333333303</v>
      </c>
      <c r="M6925" s="260">
        <v>74.6666666666667</v>
      </c>
      <c r="N6925" s="260">
        <v>13380</v>
      </c>
    </row>
    <row r="6926" spans="1:14" x14ac:dyDescent="0.25">
      <c r="A6926" s="263">
        <v>43450</v>
      </c>
      <c r="B6926">
        <v>69.659443640000006</v>
      </c>
      <c r="C6926">
        <v>8767.0589390000005</v>
      </c>
      <c r="D6926">
        <v>1904.8792820000001</v>
      </c>
      <c r="E6926">
        <v>1289.749343</v>
      </c>
      <c r="F6926" s="260">
        <v>316.5</v>
      </c>
      <c r="G6926" s="260">
        <v>220.333333333333</v>
      </c>
      <c r="H6926" s="260">
        <v>96.1666666666667</v>
      </c>
      <c r="I6926" s="260">
        <v>1456.6666666666699</v>
      </c>
      <c r="J6926" s="260">
        <v>734.16666666666697</v>
      </c>
      <c r="K6926" s="260">
        <v>47.8333333333333</v>
      </c>
      <c r="L6926" s="260">
        <v>674.66666666666697</v>
      </c>
      <c r="M6926" s="260">
        <v>89.8333333333333</v>
      </c>
      <c r="N6926" s="260">
        <v>13380</v>
      </c>
    </row>
    <row r="6927" spans="1:14" x14ac:dyDescent="0.25">
      <c r="A6927" s="263">
        <v>43451</v>
      </c>
      <c r="B6927">
        <v>16.452088109999998</v>
      </c>
      <c r="C6927">
        <v>2075.3322029999999</v>
      </c>
      <c r="D6927">
        <v>510.30428819999997</v>
      </c>
      <c r="E6927">
        <v>67.622082559999996</v>
      </c>
      <c r="F6927" s="260">
        <v>359</v>
      </c>
      <c r="G6927" s="260">
        <v>244</v>
      </c>
      <c r="H6927" s="260">
        <v>115</v>
      </c>
      <c r="I6927" s="260">
        <v>1460</v>
      </c>
      <c r="J6927" s="260">
        <v>639</v>
      </c>
      <c r="K6927" s="260">
        <v>50</v>
      </c>
      <c r="L6927" s="260">
        <v>771</v>
      </c>
      <c r="M6927" s="260">
        <v>105</v>
      </c>
      <c r="N6927" s="260">
        <v>13380</v>
      </c>
    </row>
    <row r="6928" spans="1:14" x14ac:dyDescent="0.25">
      <c r="A6928" s="263">
        <v>43452</v>
      </c>
      <c r="B6928">
        <v>7.758816081</v>
      </c>
      <c r="C6928">
        <v>977.34715059999996</v>
      </c>
      <c r="D6928">
        <v>237.73707659999999</v>
      </c>
      <c r="E6928">
        <v>13.73656014</v>
      </c>
      <c r="F6928" s="260">
        <v>354.64</v>
      </c>
      <c r="G6928" s="260">
        <v>240.8</v>
      </c>
      <c r="H6928" s="260">
        <v>113.86</v>
      </c>
      <c r="I6928" s="260">
        <v>1457.94</v>
      </c>
      <c r="J6928" s="260">
        <v>644.05999999999995</v>
      </c>
      <c r="K6928" s="260">
        <v>49.6</v>
      </c>
      <c r="L6928" s="260">
        <v>764.3</v>
      </c>
      <c r="M6928" s="260">
        <v>103.2</v>
      </c>
      <c r="N6928" s="260">
        <v>13380</v>
      </c>
    </row>
    <row r="6929" spans="1:14" x14ac:dyDescent="0.25">
      <c r="A6929" s="263">
        <v>43453</v>
      </c>
      <c r="B6929">
        <v>5.2669335439999996</v>
      </c>
      <c r="C6929">
        <v>662.51720520000003</v>
      </c>
      <c r="D6929">
        <v>159.39948799999999</v>
      </c>
      <c r="E6929">
        <v>5.2772675329999998</v>
      </c>
      <c r="F6929" s="260">
        <v>350.28</v>
      </c>
      <c r="G6929" s="260">
        <v>237.6</v>
      </c>
      <c r="H6929" s="260">
        <v>112.72</v>
      </c>
      <c r="I6929" s="260">
        <v>1455.88</v>
      </c>
      <c r="J6929" s="260">
        <v>649.12</v>
      </c>
      <c r="K6929" s="260">
        <v>49.2</v>
      </c>
      <c r="L6929" s="260">
        <v>757.6</v>
      </c>
      <c r="M6929" s="260">
        <v>101.4</v>
      </c>
      <c r="N6929" s="260">
        <v>13380</v>
      </c>
    </row>
    <row r="6930" spans="1:14" x14ac:dyDescent="0.25">
      <c r="A6930" s="263">
        <v>43454</v>
      </c>
      <c r="B6930">
        <v>4.7005966040000002</v>
      </c>
      <c r="C6930">
        <v>590.44216510000001</v>
      </c>
      <c r="D6930">
        <v>140.48902459999999</v>
      </c>
      <c r="E6930">
        <v>4.2944401470000004</v>
      </c>
      <c r="F6930" s="260">
        <v>345.92</v>
      </c>
      <c r="G6930" s="260">
        <v>234.4</v>
      </c>
      <c r="H6930" s="260">
        <v>111.58</v>
      </c>
      <c r="I6930" s="260">
        <v>1453.82</v>
      </c>
      <c r="J6930" s="260">
        <v>654.17999999999995</v>
      </c>
      <c r="K6930" s="260">
        <v>48.8</v>
      </c>
      <c r="L6930" s="260">
        <v>750.9</v>
      </c>
      <c r="M6930" s="260">
        <v>99.6</v>
      </c>
      <c r="N6930" s="260">
        <v>13380</v>
      </c>
    </row>
    <row r="6931" spans="1:14" x14ac:dyDescent="0.25">
      <c r="A6931" s="263">
        <v>43455</v>
      </c>
      <c r="B6931">
        <v>39.926754279999997</v>
      </c>
      <c r="C6931">
        <v>5008.095198</v>
      </c>
      <c r="D6931">
        <v>1178.2698210000001</v>
      </c>
      <c r="E6931">
        <v>422.95389360000001</v>
      </c>
      <c r="F6931" s="260">
        <v>341.56</v>
      </c>
      <c r="G6931" s="260">
        <v>231.2</v>
      </c>
      <c r="H6931" s="260">
        <v>110.44</v>
      </c>
      <c r="I6931" s="260">
        <v>1451.76</v>
      </c>
      <c r="J6931" s="260">
        <v>659.24</v>
      </c>
      <c r="K6931" s="260">
        <v>48.4</v>
      </c>
      <c r="L6931" s="260">
        <v>744.2</v>
      </c>
      <c r="M6931" s="260">
        <v>97.8</v>
      </c>
      <c r="N6931" s="260">
        <v>13380</v>
      </c>
    </row>
    <row r="6932" spans="1:14" x14ac:dyDescent="0.25">
      <c r="A6932" s="263">
        <v>43456</v>
      </c>
      <c r="B6932">
        <v>18.774069570000002</v>
      </c>
      <c r="C6932">
        <v>2351.528812</v>
      </c>
      <c r="D6932">
        <v>546.96524480000005</v>
      </c>
      <c r="E6932">
        <v>86.582085739999997</v>
      </c>
      <c r="F6932" s="260">
        <v>337.2</v>
      </c>
      <c r="G6932" s="260">
        <v>228</v>
      </c>
      <c r="H6932" s="260">
        <v>109.3</v>
      </c>
      <c r="I6932" s="260">
        <v>1449.7</v>
      </c>
      <c r="J6932" s="260">
        <v>664.3</v>
      </c>
      <c r="K6932" s="260">
        <v>48</v>
      </c>
      <c r="L6932" s="260">
        <v>737.5</v>
      </c>
      <c r="M6932" s="260">
        <v>96</v>
      </c>
      <c r="N6932" s="260">
        <v>13380</v>
      </c>
    </row>
    <row r="6933" spans="1:14" x14ac:dyDescent="0.25">
      <c r="A6933" s="263">
        <v>43457</v>
      </c>
      <c r="B6933">
        <v>7.5039644579999996</v>
      </c>
      <c r="C6933">
        <v>938.56657889999997</v>
      </c>
      <c r="D6933">
        <v>215.79432739999999</v>
      </c>
      <c r="E6933">
        <v>12.32203868</v>
      </c>
      <c r="F6933" s="260">
        <v>332.84</v>
      </c>
      <c r="G6933" s="260">
        <v>224.8</v>
      </c>
      <c r="H6933" s="260">
        <v>108.16</v>
      </c>
      <c r="I6933" s="260">
        <v>1447.64</v>
      </c>
      <c r="J6933" s="260">
        <v>669.36</v>
      </c>
      <c r="K6933" s="260">
        <v>47.6</v>
      </c>
      <c r="L6933" s="260">
        <v>730.8</v>
      </c>
      <c r="M6933" s="260">
        <v>94.2</v>
      </c>
      <c r="N6933" s="260">
        <v>13380</v>
      </c>
    </row>
    <row r="6934" spans="1:14" x14ac:dyDescent="0.25">
      <c r="A6934" s="263">
        <v>43458</v>
      </c>
      <c r="B6934">
        <v>4.8704976860000002</v>
      </c>
      <c r="C6934">
        <v>608.31596549999995</v>
      </c>
      <c r="D6934">
        <v>138.2279973</v>
      </c>
      <c r="E6934">
        <v>4.4071455200000003</v>
      </c>
      <c r="F6934" s="260">
        <v>328.48</v>
      </c>
      <c r="G6934" s="260">
        <v>221.6</v>
      </c>
      <c r="H6934" s="260">
        <v>107.02</v>
      </c>
      <c r="I6934" s="260">
        <v>1445.58</v>
      </c>
      <c r="J6934" s="260">
        <v>674.42</v>
      </c>
      <c r="K6934" s="260">
        <v>47.2</v>
      </c>
      <c r="L6934" s="260">
        <v>724.1</v>
      </c>
      <c r="M6934" s="260">
        <v>92.4</v>
      </c>
      <c r="N6934" s="260">
        <v>13380</v>
      </c>
    </row>
    <row r="6935" spans="1:14" x14ac:dyDescent="0.25">
      <c r="A6935" s="263">
        <v>43459</v>
      </c>
      <c r="B6935">
        <v>3.8794080399999999</v>
      </c>
      <c r="C6935">
        <v>483.84026729999999</v>
      </c>
      <c r="D6935">
        <v>108.63881859999999</v>
      </c>
      <c r="E6935">
        <v>2.8893318570000002</v>
      </c>
      <c r="F6935" s="260">
        <v>324.12</v>
      </c>
      <c r="G6935" s="260">
        <v>218.4</v>
      </c>
      <c r="H6935" s="260">
        <v>105.88</v>
      </c>
      <c r="I6935" s="260">
        <v>1443.52</v>
      </c>
      <c r="J6935" s="260">
        <v>679.48</v>
      </c>
      <c r="K6935" s="260">
        <v>46.8</v>
      </c>
      <c r="L6935" s="260">
        <v>717.4</v>
      </c>
      <c r="M6935" s="260">
        <v>90.6</v>
      </c>
      <c r="N6935" s="260">
        <v>13380</v>
      </c>
    </row>
    <row r="6936" spans="1:14" x14ac:dyDescent="0.25">
      <c r="A6936" s="263">
        <v>43460</v>
      </c>
      <c r="B6936">
        <v>3.2564374059999999</v>
      </c>
      <c r="C6936">
        <v>405.5636963</v>
      </c>
      <c r="D6936">
        <v>89.966455920000001</v>
      </c>
      <c r="E6936">
        <v>2.0263541809999999</v>
      </c>
      <c r="F6936" s="260">
        <v>319.76</v>
      </c>
      <c r="G6936" s="260">
        <v>215.2</v>
      </c>
      <c r="H6936" s="260">
        <v>104.74</v>
      </c>
      <c r="I6936" s="260">
        <v>1441.46</v>
      </c>
      <c r="J6936" s="260">
        <v>684.54</v>
      </c>
      <c r="K6936" s="260">
        <v>46.4</v>
      </c>
      <c r="L6936" s="260">
        <v>710.7</v>
      </c>
      <c r="M6936" s="260">
        <v>88.8</v>
      </c>
      <c r="N6936" s="260">
        <v>13380</v>
      </c>
    </row>
    <row r="6937" spans="1:14" x14ac:dyDescent="0.25">
      <c r="A6937" s="263">
        <v>43461</v>
      </c>
      <c r="B6937">
        <v>3.0015857829999999</v>
      </c>
      <c r="C6937">
        <v>373.28969460000002</v>
      </c>
      <c r="D6937">
        <v>81.794893470000005</v>
      </c>
      <c r="E6937">
        <v>1.6903578079999999</v>
      </c>
      <c r="F6937" s="260">
        <v>315.39999999999998</v>
      </c>
      <c r="G6937" s="260">
        <v>212</v>
      </c>
      <c r="H6937" s="260">
        <v>103.6</v>
      </c>
      <c r="I6937" s="260">
        <v>1439.4</v>
      </c>
      <c r="J6937" s="260">
        <v>689.6</v>
      </c>
      <c r="K6937" s="260">
        <v>46</v>
      </c>
      <c r="L6937" s="260">
        <v>704</v>
      </c>
      <c r="M6937" s="260">
        <v>87</v>
      </c>
      <c r="N6937" s="260">
        <v>13380</v>
      </c>
    </row>
    <row r="6938" spans="1:14" x14ac:dyDescent="0.25">
      <c r="A6938" s="263">
        <v>43462</v>
      </c>
      <c r="B6938">
        <v>7.9853508570000002</v>
      </c>
      <c r="C6938">
        <v>991.67018689999998</v>
      </c>
      <c r="D6938">
        <v>214.59716900000001</v>
      </c>
      <c r="E6938">
        <v>13.550503669999999</v>
      </c>
      <c r="F6938" s="260">
        <v>311.04000000000002</v>
      </c>
      <c r="G6938" s="260">
        <v>208.8</v>
      </c>
      <c r="H6938" s="260">
        <v>102.46</v>
      </c>
      <c r="I6938" s="260">
        <v>1437.34</v>
      </c>
      <c r="J6938" s="260">
        <v>694.66</v>
      </c>
      <c r="K6938" s="260">
        <v>45.6</v>
      </c>
      <c r="L6938" s="260">
        <v>697.3</v>
      </c>
      <c r="M6938" s="260">
        <v>85.2</v>
      </c>
      <c r="N6938" s="260">
        <v>13380</v>
      </c>
    </row>
    <row r="6939" spans="1:14" x14ac:dyDescent="0.25">
      <c r="A6939" s="263">
        <v>43463</v>
      </c>
      <c r="B6939">
        <v>9.6843616770000001</v>
      </c>
      <c r="C6939">
        <v>1200.940182</v>
      </c>
      <c r="D6939">
        <v>256.60800339999997</v>
      </c>
      <c r="E6939">
        <v>19.803779259999999</v>
      </c>
      <c r="F6939" s="260">
        <v>306.68</v>
      </c>
      <c r="G6939" s="260">
        <v>205.6</v>
      </c>
      <c r="H6939" s="260">
        <v>101.32</v>
      </c>
      <c r="I6939" s="260">
        <v>1435.28</v>
      </c>
      <c r="J6939" s="260">
        <v>699.72</v>
      </c>
      <c r="K6939" s="260">
        <v>45.2</v>
      </c>
      <c r="L6939" s="260">
        <v>690.6</v>
      </c>
      <c r="M6939" s="260">
        <v>83.4</v>
      </c>
      <c r="N6939" s="260">
        <v>13380</v>
      </c>
    </row>
    <row r="6940" spans="1:14" x14ac:dyDescent="0.25">
      <c r="A6940" s="263">
        <v>43464</v>
      </c>
      <c r="B6940">
        <v>4.9554482269999998</v>
      </c>
      <c r="C6940">
        <v>613.63418469999999</v>
      </c>
      <c r="D6940">
        <v>129.43852770000001</v>
      </c>
      <c r="E6940">
        <v>4.2891180660000003</v>
      </c>
      <c r="F6940" s="260">
        <v>302.32</v>
      </c>
      <c r="G6940" s="260">
        <v>202.4</v>
      </c>
      <c r="H6940" s="260">
        <v>100.18</v>
      </c>
      <c r="I6940" s="260">
        <v>1433.22</v>
      </c>
      <c r="J6940" s="260">
        <v>704.78</v>
      </c>
      <c r="K6940" s="260">
        <v>44.8</v>
      </c>
      <c r="L6940" s="260">
        <v>683.9</v>
      </c>
      <c r="M6940" s="260">
        <v>81.599999999999994</v>
      </c>
      <c r="N6940" s="260">
        <v>13380</v>
      </c>
    </row>
    <row r="6941" spans="1:14" x14ac:dyDescent="0.25">
      <c r="A6941" s="263">
        <v>43465</v>
      </c>
      <c r="B6941">
        <v>44.45744981</v>
      </c>
      <c r="C6941">
        <v>5497.2625420000004</v>
      </c>
      <c r="D6941">
        <v>1144.501207</v>
      </c>
      <c r="E6941">
        <v>501.66563719999999</v>
      </c>
      <c r="F6941" s="260">
        <v>297.95999999999998</v>
      </c>
      <c r="G6941" s="260">
        <v>199.2</v>
      </c>
      <c r="H6941" s="260">
        <v>99.04</v>
      </c>
      <c r="I6941" s="260">
        <v>1431.16</v>
      </c>
      <c r="J6941" s="260">
        <v>709.84</v>
      </c>
      <c r="K6941" s="260">
        <v>44.4</v>
      </c>
      <c r="L6941" s="260">
        <v>677.2</v>
      </c>
      <c r="M6941" s="260">
        <v>79.8</v>
      </c>
      <c r="N6941" s="260">
        <v>13380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87247-43A7-4EC1-85FB-BCCFABDBCE17}">
  <dimension ref="A2:H16"/>
  <sheetViews>
    <sheetView workbookViewId="0"/>
  </sheetViews>
  <sheetFormatPr defaultRowHeight="15" x14ac:dyDescent="0.25"/>
  <cols>
    <col min="1" max="1" width="12.5703125" customWidth="1"/>
    <col min="4" max="4" width="10.85546875" customWidth="1"/>
    <col min="6" max="6" width="8.85546875" customWidth="1"/>
    <col min="7" max="7" width="11.7109375" customWidth="1"/>
    <col min="8" max="8" width="11.140625" customWidth="1"/>
  </cols>
  <sheetData>
    <row r="2" spans="1:8" ht="18" customHeight="1" x14ac:dyDescent="0.3">
      <c r="A2" s="306" t="s">
        <v>480</v>
      </c>
      <c r="B2" s="306" t="s">
        <v>470</v>
      </c>
      <c r="C2" s="306" t="s">
        <v>471</v>
      </c>
      <c r="D2" s="306" t="s">
        <v>473</v>
      </c>
      <c r="E2" s="305" t="s">
        <v>472</v>
      </c>
      <c r="F2" s="305"/>
      <c r="G2" s="305" t="s">
        <v>475</v>
      </c>
      <c r="H2" s="305"/>
    </row>
    <row r="3" spans="1:8" ht="83.25" customHeight="1" thickBot="1" x14ac:dyDescent="0.3">
      <c r="A3" s="307"/>
      <c r="B3" s="307"/>
      <c r="C3" s="307"/>
      <c r="D3" s="307"/>
      <c r="E3" s="48" t="s">
        <v>476</v>
      </c>
      <c r="F3" s="48" t="s">
        <v>477</v>
      </c>
      <c r="G3" s="48" t="s">
        <v>478</v>
      </c>
      <c r="H3" s="48" t="s">
        <v>479</v>
      </c>
    </row>
    <row r="4" spans="1:8" ht="16.5" thickTop="1" x14ac:dyDescent="0.3">
      <c r="A4" s="32">
        <v>1.1000000000000001</v>
      </c>
      <c r="B4" s="35">
        <f>B12*0.404686</f>
        <v>18.898836200000002</v>
      </c>
      <c r="C4" s="35">
        <f>C12*0.404686</f>
        <v>10.4813674</v>
      </c>
      <c r="D4" s="36">
        <f>D12*0.028317*60*60*24*365.2422</f>
        <v>9829572.2338809613</v>
      </c>
      <c r="E4" s="35">
        <v>2</v>
      </c>
      <c r="F4" s="35">
        <v>2.9</v>
      </c>
      <c r="G4" s="37">
        <v>10794766</v>
      </c>
      <c r="H4" s="37">
        <v>14005717</v>
      </c>
    </row>
    <row r="5" spans="1:8" ht="15.75" x14ac:dyDescent="0.3">
      <c r="A5" s="32">
        <v>1.2</v>
      </c>
      <c r="B5" s="35">
        <f>B13*0.404686</f>
        <v>28.085208400000003</v>
      </c>
      <c r="C5" s="35">
        <f t="shared" ref="B5:C8" si="0">C13*0.404686</f>
        <v>16.996811999999998</v>
      </c>
      <c r="D5" s="36">
        <f>D13*0.028317*60*60*24*365.2422</f>
        <v>14297559.61291776</v>
      </c>
      <c r="E5" s="32">
        <v>2.9</v>
      </c>
      <c r="F5" s="35">
        <v>4.4000000000000004</v>
      </c>
      <c r="G5" s="37">
        <v>13201648</v>
      </c>
      <c r="H5" s="37">
        <v>17147103</v>
      </c>
    </row>
    <row r="6" spans="1:8" ht="15.75" x14ac:dyDescent="0.3">
      <c r="A6" s="32">
        <v>1.3</v>
      </c>
      <c r="B6" s="35">
        <f t="shared" si="0"/>
        <v>44.596397199999998</v>
      </c>
      <c r="C6" s="35">
        <f t="shared" si="0"/>
        <v>25.9808412</v>
      </c>
      <c r="D6" s="36">
        <f>D14*0.028317*60*60*24*365.2422</f>
        <v>23233534.370991357</v>
      </c>
      <c r="E6" s="32">
        <v>4.2</v>
      </c>
      <c r="F6" s="33">
        <v>7</v>
      </c>
      <c r="G6" s="37">
        <v>19107607</v>
      </c>
      <c r="H6" s="34">
        <v>24107102</v>
      </c>
    </row>
    <row r="7" spans="1:8" ht="15.75" x14ac:dyDescent="0.3">
      <c r="A7" s="32">
        <v>2</v>
      </c>
      <c r="B7" s="35">
        <f t="shared" si="0"/>
        <v>25.535686599999998</v>
      </c>
      <c r="C7" s="35">
        <f t="shared" si="0"/>
        <v>14.892444799999998</v>
      </c>
      <c r="D7" s="36">
        <f>D15*0.028317*60*60*24*365.2422</f>
        <v>13403962.137110399</v>
      </c>
      <c r="E7" s="32">
        <v>2.6</v>
      </c>
      <c r="F7" s="35">
        <v>4</v>
      </c>
      <c r="G7" s="37">
        <v>14284852</v>
      </c>
      <c r="H7" s="37">
        <v>18872110</v>
      </c>
    </row>
    <row r="8" spans="1:8" ht="15.75" x14ac:dyDescent="0.3">
      <c r="A8" s="20">
        <v>3</v>
      </c>
      <c r="B8" s="38">
        <f t="shared" si="0"/>
        <v>70.132083800000004</v>
      </c>
      <c r="C8" s="38">
        <f>C16*0.404686</f>
        <v>40.873286</v>
      </c>
      <c r="D8" s="39">
        <f>D16*0.028317*60*60*24*365.2422</f>
        <v>36637496.508101761</v>
      </c>
      <c r="E8" s="40">
        <v>6.9</v>
      </c>
      <c r="F8" s="38">
        <v>11</v>
      </c>
      <c r="G8" s="41">
        <v>29951921</v>
      </c>
      <c r="H8" s="42">
        <v>37560366</v>
      </c>
    </row>
    <row r="9" spans="1:8" ht="33.75" customHeight="1" x14ac:dyDescent="0.3">
      <c r="A9" s="304" t="s">
        <v>474</v>
      </c>
      <c r="B9" s="304"/>
      <c r="C9" s="304"/>
      <c r="D9" s="304"/>
      <c r="E9" s="304"/>
      <c r="F9" s="304"/>
      <c r="G9" s="304"/>
      <c r="H9" s="304"/>
    </row>
    <row r="11" spans="1:8" ht="12.75" customHeight="1" x14ac:dyDescent="0.25">
      <c r="A11" s="1" t="s">
        <v>466</v>
      </c>
      <c r="B11" s="1" t="s">
        <v>468</v>
      </c>
      <c r="C11" s="1" t="s">
        <v>467</v>
      </c>
      <c r="D11" s="1" t="s">
        <v>469</v>
      </c>
    </row>
    <row r="12" spans="1:8" x14ac:dyDescent="0.25">
      <c r="A12" s="12">
        <v>1.1000000000000001</v>
      </c>
      <c r="B12" s="12">
        <v>46.7</v>
      </c>
      <c r="C12" s="12">
        <v>25.9</v>
      </c>
      <c r="D12" s="12">
        <v>11</v>
      </c>
    </row>
    <row r="13" spans="1:8" x14ac:dyDescent="0.25">
      <c r="A13" s="12">
        <v>1.2</v>
      </c>
      <c r="B13" s="12">
        <v>69.400000000000006</v>
      </c>
      <c r="C13" s="12">
        <v>42</v>
      </c>
      <c r="D13" s="12">
        <v>16</v>
      </c>
    </row>
    <row r="14" spans="1:8" x14ac:dyDescent="0.25">
      <c r="A14" s="12">
        <v>1.3</v>
      </c>
      <c r="B14" s="12">
        <v>110.2</v>
      </c>
      <c r="C14" s="12">
        <v>64.2</v>
      </c>
      <c r="D14" s="12">
        <v>26</v>
      </c>
    </row>
    <row r="15" spans="1:8" x14ac:dyDescent="0.25">
      <c r="A15" s="12">
        <v>2</v>
      </c>
      <c r="B15" s="12">
        <v>63.1</v>
      </c>
      <c r="C15" s="12">
        <v>36.799999999999997</v>
      </c>
      <c r="D15" s="12">
        <v>15</v>
      </c>
    </row>
    <row r="16" spans="1:8" x14ac:dyDescent="0.25">
      <c r="A16" s="12">
        <v>3</v>
      </c>
      <c r="B16" s="12">
        <v>173.3</v>
      </c>
      <c r="C16" s="12">
        <v>101</v>
      </c>
      <c r="D16" s="12">
        <v>41</v>
      </c>
    </row>
  </sheetData>
  <mergeCells count="7">
    <mergeCell ref="A9:H9"/>
    <mergeCell ref="E2:F2"/>
    <mergeCell ref="G2:H2"/>
    <mergeCell ref="A2:A3"/>
    <mergeCell ref="B2:B3"/>
    <mergeCell ref="C2:C3"/>
    <mergeCell ref="D2:D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374CF-C848-4943-9F90-3773AB0BE115}">
  <dimension ref="A1:AU30"/>
  <sheetViews>
    <sheetView tabSelected="1" workbookViewId="0">
      <selection activeCell="AC5" sqref="AC5"/>
    </sheetView>
  </sheetViews>
  <sheetFormatPr defaultRowHeight="15" x14ac:dyDescent="0.25"/>
  <cols>
    <col min="1" max="1" width="14.5703125" customWidth="1"/>
    <col min="2" max="2" width="12.140625" customWidth="1"/>
    <col min="3" max="3" width="15.140625" customWidth="1"/>
    <col min="4" max="5" width="10.140625" customWidth="1"/>
    <col min="6" max="6" width="10.85546875" customWidth="1"/>
    <col min="7" max="7" width="13.28515625" customWidth="1"/>
    <col min="8" max="8" width="14.85546875" customWidth="1"/>
    <col min="10" max="10" width="18.140625" customWidth="1"/>
    <col min="11" max="11" width="11.140625" customWidth="1"/>
    <col min="12" max="12" width="15.5703125" customWidth="1"/>
    <col min="13" max="13" width="12.140625" customWidth="1"/>
    <col min="14" max="15" width="11.7109375" customWidth="1"/>
    <col min="16" max="16" width="16.7109375" customWidth="1"/>
    <col min="17" max="17" width="15.7109375" customWidth="1"/>
    <col min="18" max="18" width="14.7109375" customWidth="1"/>
    <col min="19" max="19" width="12.85546875" customWidth="1"/>
    <col min="20" max="20" width="14.7109375" customWidth="1"/>
    <col min="21" max="21" width="12.85546875" customWidth="1"/>
    <col min="22" max="22" width="12.5703125" customWidth="1"/>
    <col min="23" max="23" width="11.5703125" customWidth="1"/>
    <col min="24" max="26" width="14.85546875" customWidth="1"/>
    <col min="27" max="28" width="13.85546875" customWidth="1"/>
    <col min="29" max="29" width="10.42578125" customWidth="1"/>
    <col min="30" max="30" width="10.28515625" customWidth="1"/>
    <col min="31" max="31" width="13.28515625" customWidth="1"/>
    <col min="32" max="32" width="14.28515625" customWidth="1"/>
    <col min="33" max="33" width="12.7109375" customWidth="1"/>
    <col min="34" max="34" width="13" customWidth="1"/>
    <col min="36" max="37" width="10" customWidth="1"/>
    <col min="38" max="38" width="13.28515625" customWidth="1"/>
    <col min="39" max="39" width="13.5703125" customWidth="1"/>
    <col min="40" max="40" width="15" customWidth="1"/>
    <col min="41" max="42" width="12.42578125" customWidth="1"/>
    <col min="43" max="43" width="8.7109375" customWidth="1"/>
    <col min="44" max="44" width="10.42578125" customWidth="1"/>
    <col min="45" max="45" width="13.5703125" customWidth="1"/>
    <col min="46" max="46" width="12.5703125" customWidth="1"/>
    <col min="47" max="47" width="12.42578125" customWidth="1"/>
  </cols>
  <sheetData>
    <row r="1" spans="1:47" x14ac:dyDescent="0.25">
      <c r="A1" t="s">
        <v>575</v>
      </c>
      <c r="J1" s="310" t="s">
        <v>520</v>
      </c>
      <c r="K1" s="310"/>
      <c r="L1" s="310"/>
      <c r="M1" s="310"/>
      <c r="N1" s="310"/>
      <c r="O1" s="310"/>
      <c r="P1" s="310"/>
      <c r="Q1" s="310"/>
      <c r="R1" s="310"/>
      <c r="S1" s="310"/>
      <c r="T1" s="310"/>
      <c r="U1" s="310"/>
      <c r="V1" s="310"/>
      <c r="W1" s="310"/>
      <c r="X1" s="310"/>
      <c r="Y1" s="310"/>
      <c r="Z1" s="310"/>
      <c r="AA1" s="310"/>
      <c r="AB1" s="310" t="s">
        <v>522</v>
      </c>
      <c r="AC1" s="310"/>
      <c r="AD1" s="310"/>
      <c r="AE1" s="310"/>
      <c r="AF1" s="310" t="s">
        <v>523</v>
      </c>
      <c r="AG1" s="310"/>
      <c r="AH1" s="310" t="s">
        <v>465</v>
      </c>
      <c r="AI1" s="310"/>
      <c r="AJ1" s="310"/>
      <c r="AK1" s="310"/>
      <c r="AL1" s="310"/>
      <c r="AM1" s="310"/>
      <c r="AN1" s="310"/>
      <c r="AO1" s="310" t="s">
        <v>488</v>
      </c>
      <c r="AP1" s="310"/>
      <c r="AQ1" s="310" t="s">
        <v>537</v>
      </c>
      <c r="AR1" s="310"/>
      <c r="AS1" s="310"/>
      <c r="AT1" s="310"/>
      <c r="AU1" s="310"/>
    </row>
    <row r="2" spans="1:47" s="87" customFormat="1" ht="78" customHeight="1" thickBot="1" x14ac:dyDescent="0.3">
      <c r="A2" s="252" t="s">
        <v>568</v>
      </c>
      <c r="B2" s="252" t="s">
        <v>565</v>
      </c>
      <c r="C2" s="252" t="s">
        <v>560</v>
      </c>
      <c r="D2" s="252" t="s">
        <v>561</v>
      </c>
      <c r="E2" s="252" t="s">
        <v>563</v>
      </c>
      <c r="F2" s="252" t="s">
        <v>562</v>
      </c>
      <c r="G2" s="252" t="s">
        <v>569</v>
      </c>
      <c r="H2" s="68" t="s">
        <v>608</v>
      </c>
      <c r="I2" s="215"/>
      <c r="J2" s="226" t="s">
        <v>430</v>
      </c>
      <c r="K2" s="215" t="s">
        <v>542</v>
      </c>
      <c r="L2" s="215" t="s">
        <v>526</v>
      </c>
      <c r="M2" s="215" t="s">
        <v>543</v>
      </c>
      <c r="N2" s="215" t="s">
        <v>544</v>
      </c>
      <c r="O2" s="215" t="s">
        <v>580</v>
      </c>
      <c r="P2" s="215" t="s">
        <v>551</v>
      </c>
      <c r="Q2" s="215" t="s">
        <v>552</v>
      </c>
      <c r="R2" s="215" t="s">
        <v>545</v>
      </c>
      <c r="S2" s="215" t="s">
        <v>564</v>
      </c>
      <c r="T2" s="215" t="s">
        <v>546</v>
      </c>
      <c r="U2" s="215" t="s">
        <v>564</v>
      </c>
      <c r="V2" s="215" t="s">
        <v>547</v>
      </c>
      <c r="W2" s="215" t="s">
        <v>548</v>
      </c>
      <c r="X2" s="215" t="s">
        <v>549</v>
      </c>
      <c r="Y2" s="215" t="s">
        <v>550</v>
      </c>
      <c r="Z2" s="215" t="s">
        <v>541</v>
      </c>
      <c r="AA2" s="215" t="s">
        <v>581</v>
      </c>
      <c r="AB2" s="215" t="s">
        <v>527</v>
      </c>
      <c r="AC2" s="215" t="s">
        <v>528</v>
      </c>
      <c r="AD2" s="215" t="s">
        <v>529</v>
      </c>
      <c r="AE2" s="215" t="s">
        <v>553</v>
      </c>
      <c r="AF2" s="215" t="s">
        <v>530</v>
      </c>
      <c r="AG2" s="215" t="s">
        <v>525</v>
      </c>
      <c r="AH2" s="216" t="s">
        <v>531</v>
      </c>
      <c r="AI2" s="215" t="s">
        <v>441</v>
      </c>
      <c r="AJ2" s="215" t="s">
        <v>532</v>
      </c>
      <c r="AK2" s="215" t="s">
        <v>533</v>
      </c>
      <c r="AL2" s="215" t="s">
        <v>534</v>
      </c>
      <c r="AM2" s="215" t="s">
        <v>535</v>
      </c>
      <c r="AN2" s="215" t="s">
        <v>536</v>
      </c>
      <c r="AO2" s="215" t="s">
        <v>558</v>
      </c>
      <c r="AP2" s="215" t="s">
        <v>579</v>
      </c>
      <c r="AQ2" s="215" t="s">
        <v>538</v>
      </c>
      <c r="AR2" s="215" t="s">
        <v>554</v>
      </c>
      <c r="AS2" s="215" t="s">
        <v>555</v>
      </c>
      <c r="AT2" s="215" t="s">
        <v>556</v>
      </c>
      <c r="AU2" s="215" t="s">
        <v>557</v>
      </c>
    </row>
    <row r="3" spans="1:47" ht="16.5" thickTop="1" x14ac:dyDescent="0.3">
      <c r="A3" s="32" t="s">
        <v>559</v>
      </c>
      <c r="B3" s="243">
        <f>0.5*1/2.471</f>
        <v>0.20234722784297854</v>
      </c>
      <c r="C3" s="244">
        <f>AD3</f>
        <v>332947</v>
      </c>
      <c r="D3" s="243">
        <f t="shared" ref="D3:D8" si="0">104303*1/2.471*C3*1/$L$9</f>
        <v>65.619734815631929</v>
      </c>
      <c r="E3" s="243">
        <f t="shared" ref="E3:E8" si="1">D3/$R$3*100</f>
        <v>0.18186099686312587</v>
      </c>
      <c r="F3" s="242">
        <v>30000</v>
      </c>
      <c r="G3" s="245">
        <f t="shared" ref="G3:G9" si="2">F3/D3</f>
        <v>457.17953728842866</v>
      </c>
      <c r="H3" s="290">
        <f t="shared" ref="H3:H8" si="3">G3*$R$3</f>
        <v>16496115.449415969</v>
      </c>
      <c r="I3" s="1"/>
      <c r="J3" t="s">
        <v>436</v>
      </c>
      <c r="K3" s="60">
        <v>311521624.69263554</v>
      </c>
      <c r="L3" s="60">
        <v>181294038</v>
      </c>
      <c r="M3" s="60">
        <v>44140.688174546594</v>
      </c>
      <c r="N3" s="60">
        <v>223887.11632447087</v>
      </c>
      <c r="O3" s="60">
        <v>104303</v>
      </c>
      <c r="P3" s="58">
        <v>1.25</v>
      </c>
      <c r="Q3" s="58">
        <v>7.87</v>
      </c>
      <c r="R3" s="60">
        <f>M9*1/P4*1/2.471</f>
        <v>36082.357375957494</v>
      </c>
      <c r="S3" s="237">
        <f>R3*1/100</f>
        <v>360.82357375957491</v>
      </c>
      <c r="T3" s="60">
        <f>N9*1/Q4*1/2.471</f>
        <v>25745.848975523648</v>
      </c>
      <c r="U3" s="237">
        <f>T3*1/100</f>
        <v>257.45848975523649</v>
      </c>
      <c r="V3" s="229">
        <f>R3/(104303*1/2.471)*100</f>
        <v>85.481247016855676</v>
      </c>
      <c r="W3" s="229">
        <f>T3/(104303*1/2.471)*100</f>
        <v>60.993444885112545</v>
      </c>
      <c r="X3" s="228">
        <f>L9*V3/100</f>
        <v>183077738.35122326</v>
      </c>
      <c r="Y3" s="60">
        <f>L9*W3/100</f>
        <v>130631481.56477535</v>
      </c>
      <c r="Z3" s="60">
        <f>K3</f>
        <v>311521624.69263554</v>
      </c>
      <c r="AA3" s="228">
        <f>L3/Z3</f>
        <v>0.58196293171902502</v>
      </c>
      <c r="AB3" s="54">
        <v>302282.88411406783</v>
      </c>
      <c r="AC3" s="49">
        <v>408519</v>
      </c>
      <c r="AD3" s="49">
        <v>332947</v>
      </c>
      <c r="AE3" s="233">
        <f>AD3/X3*100</f>
        <v>0.1818609968631259</v>
      </c>
      <c r="AF3" s="60">
        <f>ACPF_NRWetlands_Table3!$AS$16</f>
        <v>2383448.9276596769</v>
      </c>
      <c r="AG3" s="233">
        <f>AF3/$X$3*100</f>
        <v>1.3018780705533834</v>
      </c>
      <c r="AH3" s="49" t="s">
        <v>442</v>
      </c>
      <c r="AI3" s="49">
        <v>30.37</v>
      </c>
      <c r="AJ3" s="49">
        <v>37</v>
      </c>
      <c r="AK3" s="227">
        <f>AI3*1/35.314667*60*60*24*AJ3</f>
        <v>2749192.4530960466</v>
      </c>
      <c r="AL3" s="261">
        <f>AK4+AK7</f>
        <v>1864670.969575814</v>
      </c>
      <c r="AM3" s="261">
        <f>AL3*AA3</f>
        <v>1085169.3841456976</v>
      </c>
      <c r="AN3" s="233">
        <f>AM3/$X$3*100</f>
        <v>0.59273694001171651</v>
      </c>
      <c r="AO3" s="235">
        <v>1025989.478</v>
      </c>
      <c r="AP3" s="236">
        <f>AO3/$X$3*100</f>
        <v>0.56041192514171378</v>
      </c>
      <c r="AQ3" s="49" t="s">
        <v>539</v>
      </c>
      <c r="AR3" s="49">
        <v>6.9</v>
      </c>
      <c r="AS3" s="60">
        <f>$K$3*AR3/100</f>
        <v>21494992.103791852</v>
      </c>
      <c r="AT3" s="60">
        <f>AS3*$AA$3</f>
        <v>12509288.622</v>
      </c>
      <c r="AU3" s="234">
        <f>AT3/$X$3*100</f>
        <v>6.8327742819291926</v>
      </c>
    </row>
    <row r="4" spans="1:47" ht="15.75" x14ac:dyDescent="0.3">
      <c r="A4" s="246" t="s">
        <v>524</v>
      </c>
      <c r="B4" s="32">
        <v>10.64</v>
      </c>
      <c r="C4" s="36">
        <v>2383448.9276596801</v>
      </c>
      <c r="D4" s="243">
        <f t="shared" si="0"/>
        <v>469.74829801629249</v>
      </c>
      <c r="E4" s="243">
        <f t="shared" si="1"/>
        <v>1.3018780705533852</v>
      </c>
      <c r="F4" s="253">
        <v>891016.9016000001</v>
      </c>
      <c r="G4" s="245">
        <f t="shared" si="2"/>
        <v>1896.796444740065</v>
      </c>
      <c r="H4" s="290">
        <f t="shared" si="3"/>
        <v>68440887.188556641</v>
      </c>
      <c r="I4" s="1"/>
      <c r="J4" t="s">
        <v>431</v>
      </c>
      <c r="K4" s="60">
        <v>32108839.076292578</v>
      </c>
      <c r="L4" s="60">
        <v>5721729</v>
      </c>
      <c r="M4" s="60">
        <v>1247.4440115922444</v>
      </c>
      <c r="N4" s="60">
        <v>443.43975707644915</v>
      </c>
      <c r="O4" s="60">
        <f>O3*1/2.471</f>
        <v>42210.845811412379</v>
      </c>
      <c r="P4" s="58">
        <f>P3/2.2046</f>
        <v>0.56699628050439987</v>
      </c>
      <c r="Q4" s="58">
        <f>Q3/2.2046</f>
        <v>3.5698085820557015</v>
      </c>
      <c r="R4" s="58"/>
      <c r="S4" s="58"/>
      <c r="T4" s="58"/>
      <c r="U4" s="58"/>
      <c r="X4" s="49">
        <f>X3/L17</f>
        <v>36082.357375957494</v>
      </c>
      <c r="AA4" s="14"/>
      <c r="AB4" s="225">
        <f>AB3/AC3*100</f>
        <v>73.9948164256908</v>
      </c>
      <c r="AC4" s="49"/>
      <c r="AD4" s="225">
        <f>AD3/AC3*100</f>
        <v>81.500982818424603</v>
      </c>
      <c r="AE4" s="225"/>
      <c r="AI4" s="49">
        <v>30.37</v>
      </c>
      <c r="AJ4" s="49">
        <v>24</v>
      </c>
      <c r="AK4" s="227">
        <f>AI4*1/35.314667*60*60*24*AJ4</f>
        <v>1783259.969575814</v>
      </c>
      <c r="AQ4" s="49" t="s">
        <v>540</v>
      </c>
      <c r="AR4" s="49">
        <v>11</v>
      </c>
      <c r="AS4" s="60">
        <f>$K$3*AR4/100</f>
        <v>34267378.716189906</v>
      </c>
      <c r="AT4" s="60">
        <f>AS4*$AA$3</f>
        <v>19942344.179999996</v>
      </c>
      <c r="AU4" s="234">
        <f>AT4/$X$3*100</f>
        <v>10.892828565394362</v>
      </c>
    </row>
    <row r="5" spans="1:47" ht="15.75" x14ac:dyDescent="0.3">
      <c r="A5" s="32" t="s">
        <v>465</v>
      </c>
      <c r="B5" s="243">
        <f>7*1/2.471</f>
        <v>2.8328611898016995</v>
      </c>
      <c r="C5" s="244">
        <f>AM3</f>
        <v>1085169.3841456976</v>
      </c>
      <c r="D5" s="243">
        <f t="shared" si="0"/>
        <v>213.87346099434234</v>
      </c>
      <c r="E5" s="243">
        <f t="shared" si="1"/>
        <v>0.59273694001171651</v>
      </c>
      <c r="F5" s="242">
        <v>737910</v>
      </c>
      <c r="G5" s="245">
        <f t="shared" si="2"/>
        <v>3450.2176968068056</v>
      </c>
      <c r="H5" s="290">
        <f t="shared" si="3"/>
        <v>124491987.96103612</v>
      </c>
      <c r="I5" s="1"/>
      <c r="J5" t="s">
        <v>432</v>
      </c>
      <c r="K5" s="60">
        <v>87158966.630948946</v>
      </c>
      <c r="L5" s="60">
        <v>26265144</v>
      </c>
      <c r="M5" s="60">
        <v>4907.1798730521305</v>
      </c>
      <c r="N5" s="60">
        <v>2043.3198107473288</v>
      </c>
      <c r="O5" s="60"/>
      <c r="P5" s="59">
        <v>24.5</v>
      </c>
      <c r="Q5" s="59">
        <v>42</v>
      </c>
      <c r="R5" s="58"/>
      <c r="S5" s="58"/>
      <c r="T5" s="58"/>
      <c r="U5" s="58"/>
      <c r="Z5" s="13"/>
      <c r="AA5" s="13"/>
      <c r="AB5" s="297"/>
      <c r="AF5" s="60">
        <v>183002.54516554688</v>
      </c>
      <c r="AG5" s="233">
        <f t="shared" ref="AG5:AG16" si="4">AF5/$X$3*100</f>
        <v>9.9958928274757178E-2</v>
      </c>
      <c r="AI5" s="49">
        <v>30.37</v>
      </c>
      <c r="AJ5" s="49">
        <v>20</v>
      </c>
      <c r="AK5" s="227">
        <f>AI5*1/35.314667*60*60*24*AJ5</f>
        <v>1486049.9746465115</v>
      </c>
    </row>
    <row r="6" spans="1:47" ht="15.75" x14ac:dyDescent="0.3">
      <c r="A6" s="254" t="s">
        <v>577</v>
      </c>
      <c r="B6" s="255">
        <v>0.28000000000000003</v>
      </c>
      <c r="C6" s="256">
        <f>AO3*0.5</f>
        <v>512994.739</v>
      </c>
      <c r="D6" s="257">
        <f t="shared" si="0"/>
        <v>101.10491680355828</v>
      </c>
      <c r="E6" s="257">
        <f t="shared" si="1"/>
        <v>0.28020596257085689</v>
      </c>
      <c r="F6" s="258">
        <v>402901</v>
      </c>
      <c r="G6" s="259">
        <f t="shared" si="2"/>
        <v>3984.9792941605024</v>
      </c>
      <c r="H6" s="290">
        <f t="shared" si="3"/>
        <v>143787447.02769008</v>
      </c>
      <c r="I6" s="1"/>
      <c r="J6" t="s">
        <v>433</v>
      </c>
      <c r="K6" s="60">
        <v>4828071.2826694744</v>
      </c>
      <c r="L6" s="60">
        <v>557588</v>
      </c>
      <c r="M6" s="60">
        <v>237.11088645325052</v>
      </c>
      <c r="N6" s="60">
        <v>690.23967395831653</v>
      </c>
      <c r="O6" s="60"/>
      <c r="P6" s="58"/>
      <c r="Q6" s="58"/>
      <c r="R6" s="58"/>
      <c r="S6" s="58"/>
      <c r="T6" s="58"/>
      <c r="U6" s="58"/>
      <c r="Z6" s="56"/>
      <c r="AA6" s="56"/>
      <c r="AF6" s="60">
        <v>321283.85666861705</v>
      </c>
      <c r="AG6" s="233">
        <f t="shared" si="4"/>
        <v>0.17549040072379196</v>
      </c>
      <c r="AI6" s="49" t="s">
        <v>444</v>
      </c>
      <c r="AK6" s="60"/>
    </row>
    <row r="7" spans="1:47" ht="15.75" x14ac:dyDescent="0.3">
      <c r="A7" s="32" t="s">
        <v>566</v>
      </c>
      <c r="B7" s="243">
        <f>101*1/2.471</f>
        <v>40.874140024281665</v>
      </c>
      <c r="C7" s="244">
        <f>AT3</f>
        <v>12509288.622</v>
      </c>
      <c r="D7" s="243">
        <f t="shared" si="0"/>
        <v>2465.4260350982045</v>
      </c>
      <c r="E7" s="243">
        <f t="shared" si="1"/>
        <v>6.8327742819291926</v>
      </c>
      <c r="F7" s="240">
        <v>29951921</v>
      </c>
      <c r="G7" s="245">
        <f t="shared" si="2"/>
        <v>12148.781011313908</v>
      </c>
      <c r="H7" s="290">
        <f t="shared" si="3"/>
        <v>438356658.13247472</v>
      </c>
      <c r="I7" s="1"/>
      <c r="J7" t="s">
        <v>434</v>
      </c>
      <c r="K7" s="60">
        <v>4530771.8211789485</v>
      </c>
      <c r="L7" s="60">
        <v>0</v>
      </c>
      <c r="M7" s="60">
        <v>0</v>
      </c>
      <c r="N7" s="60">
        <v>0</v>
      </c>
      <c r="O7" s="60"/>
      <c r="P7" s="58"/>
      <c r="Q7" s="58"/>
      <c r="R7" s="58"/>
      <c r="S7" s="58"/>
      <c r="T7" s="58"/>
      <c r="U7" s="58"/>
      <c r="AF7" s="60">
        <v>100068.98722744838</v>
      </c>
      <c r="AG7" s="233">
        <f t="shared" si="4"/>
        <v>5.4659287430933984E-2</v>
      </c>
      <c r="AH7" s="49" t="s">
        <v>443</v>
      </c>
      <c r="AI7" s="49">
        <v>66</v>
      </c>
      <c r="AK7" s="227">
        <f>AI7*1233.5</f>
        <v>81411</v>
      </c>
    </row>
    <row r="8" spans="1:47" ht="15.75" x14ac:dyDescent="0.3">
      <c r="A8" s="20" t="s">
        <v>567</v>
      </c>
      <c r="B8" s="250">
        <f>101*1/2.471</f>
        <v>40.874140024281665</v>
      </c>
      <c r="C8" s="251">
        <f>AT4</f>
        <v>19942344.179999996</v>
      </c>
      <c r="D8" s="250">
        <f t="shared" si="0"/>
        <v>3930.389331315977</v>
      </c>
      <c r="E8" s="250">
        <f t="shared" si="1"/>
        <v>10.89282856539436</v>
      </c>
      <c r="F8" s="239">
        <v>37560366</v>
      </c>
      <c r="G8" s="249">
        <f t="shared" si="2"/>
        <v>9556.3983193044132</v>
      </c>
      <c r="H8" s="290">
        <f t="shared" si="3"/>
        <v>344817379.38414139</v>
      </c>
      <c r="I8" s="1"/>
      <c r="J8" t="s">
        <v>435</v>
      </c>
      <c r="K8" s="60">
        <v>4098248.1632842119</v>
      </c>
      <c r="L8" s="60">
        <v>334486</v>
      </c>
      <c r="M8" s="60">
        <v>20.684804055809291</v>
      </c>
      <c r="N8" s="60">
        <v>39.94117045392742</v>
      </c>
      <c r="O8" s="60"/>
      <c r="P8" s="58"/>
      <c r="Q8" s="58"/>
      <c r="R8" s="58"/>
      <c r="S8" s="58"/>
      <c r="T8" s="58"/>
      <c r="U8" s="58"/>
      <c r="AF8" s="60">
        <v>88830.202275902615</v>
      </c>
      <c r="AG8" s="233">
        <f t="shared" si="4"/>
        <v>4.8520482651739666E-2</v>
      </c>
      <c r="AK8" s="60"/>
    </row>
    <row r="9" spans="1:47" ht="15.75" x14ac:dyDescent="0.3">
      <c r="A9" s="20" t="s">
        <v>576</v>
      </c>
      <c r="B9" s="247">
        <f>SUM(B3:B6,B8)</f>
        <v>54.829348441926342</v>
      </c>
      <c r="C9" s="39">
        <f>SUM(C3:C6,C8)</f>
        <v>24256904.230805375</v>
      </c>
      <c r="D9" s="248">
        <f>SUM(D3:D6,D8)</f>
        <v>4780.7357419458021</v>
      </c>
      <c r="E9" s="248">
        <f>SUM(E3:E5,E8)</f>
        <v>12.969304572822589</v>
      </c>
      <c r="F9" s="239">
        <f>SUM(F3:F6,F8)</f>
        <v>39622193.901600003</v>
      </c>
      <c r="G9" s="249">
        <f t="shared" si="2"/>
        <v>8287.8862251176051</v>
      </c>
      <c r="H9" s="291"/>
      <c r="I9" s="1"/>
      <c r="J9" t="s">
        <v>521</v>
      </c>
      <c r="K9" s="60">
        <f>SUM(K3:K8)</f>
        <v>444246521.66700971</v>
      </c>
      <c r="L9" s="261">
        <f>SUM(L3:L8)</f>
        <v>214172985</v>
      </c>
      <c r="M9" s="60">
        <f>SUM(M3:M8)</f>
        <v>50553.107749700037</v>
      </c>
      <c r="N9" s="60">
        <f>SUM(N3:N8)</f>
        <v>227104.05673670687</v>
      </c>
      <c r="O9" s="60"/>
      <c r="P9" s="58"/>
      <c r="Q9" s="58"/>
      <c r="R9" s="58"/>
      <c r="S9" s="58"/>
      <c r="T9" s="58"/>
      <c r="U9" s="58"/>
      <c r="Z9" s="60"/>
      <c r="AA9" s="60"/>
      <c r="AF9" s="60">
        <v>45976.783750393573</v>
      </c>
      <c r="AG9" s="233">
        <f t="shared" si="4"/>
        <v>2.5113257441595642E-2</v>
      </c>
      <c r="AL9">
        <f>AL3/L3</f>
        <v>1.0285340820616582E-2</v>
      </c>
      <c r="AQ9" s="11"/>
      <c r="AR9" s="65"/>
      <c r="AS9" s="230"/>
      <c r="AT9" s="65"/>
    </row>
    <row r="10" spans="1:47" ht="30.75" customHeight="1" x14ac:dyDescent="0.25">
      <c r="A10" s="308" t="s">
        <v>578</v>
      </c>
      <c r="B10" s="309"/>
      <c r="C10" s="309"/>
      <c r="D10" s="309"/>
      <c r="E10" s="309"/>
      <c r="F10" s="309"/>
      <c r="G10" s="309"/>
      <c r="H10" s="1"/>
      <c r="I10" s="1"/>
      <c r="L10" s="262">
        <f>L9/C5</f>
        <v>197.36364491024435</v>
      </c>
      <c r="N10">
        <f>N9/O3</f>
        <v>2.1773492300001616</v>
      </c>
      <c r="AF10" s="60">
        <v>176623.94771307308</v>
      </c>
      <c r="AG10" s="233">
        <f t="shared" si="4"/>
        <v>9.6474835937852263E-2</v>
      </c>
      <c r="AH10" s="49"/>
      <c r="AQ10" s="16"/>
      <c r="AR10" s="231"/>
      <c r="AS10" s="232"/>
      <c r="AT10" s="231"/>
    </row>
    <row r="11" spans="1:47" ht="15.75" x14ac:dyDescent="0.3">
      <c r="A11" s="275"/>
      <c r="B11" s="276"/>
      <c r="C11" s="276"/>
      <c r="D11" s="276"/>
      <c r="E11" s="276"/>
      <c r="F11" s="275"/>
      <c r="G11" s="276"/>
      <c r="H11" s="1"/>
      <c r="I11" s="1"/>
      <c r="L11" s="62">
        <f>L9/K9</f>
        <v>0.48210390977587869</v>
      </c>
      <c r="X11" s="53"/>
      <c r="Y11" s="53"/>
      <c r="Z11" s="53"/>
      <c r="AA11" s="53"/>
      <c r="AF11" s="60">
        <v>196809.88221518265</v>
      </c>
      <c r="AG11" s="233">
        <f t="shared" si="4"/>
        <v>0.10750071744802479</v>
      </c>
    </row>
    <row r="12" spans="1:47" ht="15.75" x14ac:dyDescent="0.3">
      <c r="A12" s="277"/>
      <c r="B12" s="65"/>
      <c r="C12" s="65"/>
      <c r="D12" s="65"/>
      <c r="E12" s="65"/>
      <c r="F12" s="278"/>
      <c r="G12" s="65"/>
      <c r="H12" s="1"/>
      <c r="I12" s="1"/>
      <c r="J12" s="49" t="s">
        <v>570</v>
      </c>
      <c r="L12" s="262">
        <v>13135761.176286759</v>
      </c>
      <c r="X12" s="224"/>
      <c r="Y12" s="224"/>
      <c r="Z12" s="224"/>
      <c r="AA12" s="224"/>
      <c r="AF12" s="60">
        <v>128814.03984971982</v>
      </c>
      <c r="AG12" s="233">
        <f t="shared" si="4"/>
        <v>7.0360296674955691E-2</v>
      </c>
    </row>
    <row r="13" spans="1:47" x14ac:dyDescent="0.25">
      <c r="A13" s="65"/>
      <c r="B13" s="65"/>
      <c r="C13" s="65"/>
      <c r="D13" s="65"/>
      <c r="E13" s="65"/>
      <c r="F13" s="65"/>
      <c r="G13" s="65"/>
      <c r="H13" s="1"/>
      <c r="I13" s="1"/>
      <c r="J13" s="241">
        <v>30000000</v>
      </c>
      <c r="L13" s="62">
        <f>L12/L9*100</f>
        <v>6.1332484002530752</v>
      </c>
      <c r="AF13" s="60">
        <v>275165.21190247493</v>
      </c>
      <c r="AG13" s="233">
        <f t="shared" si="4"/>
        <v>0.15029965651781627</v>
      </c>
    </row>
    <row r="14" spans="1:47" ht="15.75" x14ac:dyDescent="0.3">
      <c r="A14" s="275"/>
      <c r="B14" s="279"/>
      <c r="C14" s="82"/>
      <c r="D14" s="280"/>
      <c r="E14" s="280"/>
      <c r="F14" s="281"/>
      <c r="G14" s="282"/>
      <c r="H14" s="1"/>
      <c r="I14" s="1"/>
      <c r="J14" s="49" t="s">
        <v>572</v>
      </c>
      <c r="L14" t="s">
        <v>574</v>
      </c>
      <c r="M14" s="57"/>
      <c r="N14" s="57"/>
      <c r="O14" s="57"/>
      <c r="P14" s="57"/>
      <c r="Q14" s="57"/>
      <c r="R14" s="57"/>
      <c r="S14" s="57"/>
      <c r="T14" s="57"/>
      <c r="U14" s="57"/>
      <c r="AF14" s="60">
        <v>469023.75464856118</v>
      </c>
      <c r="AG14" s="233">
        <f t="shared" si="4"/>
        <v>0.25618830496407397</v>
      </c>
    </row>
    <row r="15" spans="1:47" ht="15.75" x14ac:dyDescent="0.3">
      <c r="A15" s="275"/>
      <c r="B15" s="279"/>
      <c r="C15" s="82"/>
      <c r="D15" s="280"/>
      <c r="E15" s="280"/>
      <c r="F15" s="281"/>
      <c r="G15" s="282"/>
      <c r="H15" s="1"/>
      <c r="I15" s="1"/>
      <c r="J15" s="241">
        <f>J13*1/(104303)</f>
        <v>287.62355828691409</v>
      </c>
      <c r="L15" s="54">
        <f>L9*1/104303</f>
        <v>2053.3732011543293</v>
      </c>
      <c r="AF15" s="60">
        <v>125182.19605689601</v>
      </c>
      <c r="AG15" s="233">
        <f t="shared" si="4"/>
        <v>6.8376525286073686E-2</v>
      </c>
    </row>
    <row r="16" spans="1:47" ht="15.75" x14ac:dyDescent="0.3">
      <c r="A16" s="275"/>
      <c r="B16" s="279"/>
      <c r="C16" s="82"/>
      <c r="D16" s="280"/>
      <c r="E16" s="280"/>
      <c r="F16" s="281"/>
      <c r="G16" s="282"/>
      <c r="H16" s="1"/>
      <c r="I16" s="1"/>
      <c r="J16" s="49" t="s">
        <v>571</v>
      </c>
      <c r="L16" t="s">
        <v>573</v>
      </c>
      <c r="AF16" s="60">
        <v>272667.52018586075</v>
      </c>
      <c r="AG16" s="233">
        <f t="shared" si="4"/>
        <v>0.14893537720176828</v>
      </c>
    </row>
    <row r="17" spans="1:12" ht="15.75" x14ac:dyDescent="0.3">
      <c r="A17" s="275"/>
      <c r="B17" s="279"/>
      <c r="C17" s="82"/>
      <c r="D17" s="280"/>
      <c r="E17" s="280"/>
      <c r="F17" s="281"/>
      <c r="G17" s="282"/>
      <c r="H17" s="1"/>
      <c r="I17" s="1"/>
      <c r="J17" s="241">
        <f>J15*2.471</f>
        <v>710.71781252696474</v>
      </c>
      <c r="L17" s="54">
        <f>L9*1/104303*2.471</f>
        <v>5073.885180052348</v>
      </c>
    </row>
    <row r="18" spans="1:12" ht="15.75" x14ac:dyDescent="0.3">
      <c r="A18" s="275"/>
      <c r="B18" s="279"/>
      <c r="C18" s="82"/>
      <c r="D18" s="280"/>
      <c r="E18" s="280"/>
      <c r="F18" s="281"/>
      <c r="G18" s="282"/>
      <c r="H18" s="1"/>
      <c r="I18" s="1"/>
    </row>
    <row r="19" spans="1:12" ht="15.75" x14ac:dyDescent="0.3">
      <c r="A19" s="275"/>
      <c r="B19" s="279"/>
      <c r="C19" s="82"/>
      <c r="D19" s="280"/>
      <c r="E19" s="280"/>
      <c r="F19" s="281"/>
      <c r="G19" s="282"/>
      <c r="J19" t="s">
        <v>587</v>
      </c>
    </row>
    <row r="20" spans="1:12" ht="15.75" x14ac:dyDescent="0.3">
      <c r="A20" s="275"/>
      <c r="B20" s="279"/>
      <c r="C20" s="82"/>
      <c r="D20" s="280"/>
      <c r="E20" s="280"/>
      <c r="F20" s="281"/>
      <c r="G20" s="282"/>
      <c r="J20" t="s">
        <v>582</v>
      </c>
    </row>
    <row r="21" spans="1:12" ht="15.75" x14ac:dyDescent="0.3">
      <c r="A21" s="275"/>
      <c r="B21" s="279"/>
      <c r="C21" s="82"/>
      <c r="D21" s="280"/>
      <c r="E21" s="280"/>
      <c r="F21" s="281"/>
      <c r="G21" s="282"/>
      <c r="J21" t="s">
        <v>583</v>
      </c>
    </row>
    <row r="22" spans="1:12" ht="15.75" x14ac:dyDescent="0.3">
      <c r="A22" s="275"/>
      <c r="B22" s="279"/>
      <c r="C22" s="82"/>
      <c r="D22" s="280"/>
      <c r="E22" s="280"/>
      <c r="F22" s="281"/>
      <c r="G22" s="282"/>
      <c r="J22" t="s">
        <v>584</v>
      </c>
    </row>
    <row r="23" spans="1:12" ht="15.75" x14ac:dyDescent="0.3">
      <c r="A23" s="275"/>
      <c r="B23" s="279"/>
      <c r="C23" s="82"/>
      <c r="D23" s="280"/>
      <c r="E23" s="280"/>
      <c r="F23" s="281"/>
      <c r="G23" s="282"/>
      <c r="J23" t="s">
        <v>585</v>
      </c>
    </row>
    <row r="24" spans="1:12" ht="15.75" x14ac:dyDescent="0.3">
      <c r="A24" s="275"/>
      <c r="B24" s="279"/>
      <c r="C24" s="82"/>
      <c r="D24" s="280"/>
      <c r="E24" s="280"/>
      <c r="F24" s="281"/>
      <c r="G24" s="282"/>
      <c r="J24" t="s">
        <v>586</v>
      </c>
    </row>
    <row r="25" spans="1:12" ht="15.75" x14ac:dyDescent="0.3">
      <c r="A25" s="275"/>
      <c r="B25" s="279"/>
      <c r="C25" s="82"/>
      <c r="D25" s="280"/>
      <c r="E25" s="280"/>
      <c r="F25" s="281"/>
      <c r="G25" s="282"/>
      <c r="J25" t="s">
        <v>588</v>
      </c>
    </row>
    <row r="26" spans="1:12" x14ac:dyDescent="0.25">
      <c r="A26" s="65"/>
      <c r="B26" s="65"/>
      <c r="C26" s="65"/>
      <c r="D26" s="65"/>
      <c r="E26" s="65"/>
      <c r="F26" s="65"/>
      <c r="G26" s="65"/>
    </row>
    <row r="27" spans="1:12" ht="15.75" x14ac:dyDescent="0.3">
      <c r="A27" s="283"/>
      <c r="B27" s="284"/>
      <c r="C27" s="285"/>
      <c r="D27" s="286"/>
      <c r="E27" s="286"/>
      <c r="F27" s="287"/>
      <c r="G27" s="288"/>
    </row>
    <row r="28" spans="1:12" ht="15.75" x14ac:dyDescent="0.3">
      <c r="A28" s="65"/>
      <c r="B28" s="65"/>
      <c r="C28" s="289"/>
      <c r="D28" s="286"/>
      <c r="E28" s="286"/>
      <c r="F28" s="287"/>
      <c r="G28" s="288"/>
    </row>
    <row r="29" spans="1:12" x14ac:dyDescent="0.25">
      <c r="A29" s="65"/>
      <c r="B29" s="65"/>
      <c r="C29" s="65"/>
      <c r="D29" s="65"/>
      <c r="E29" s="65"/>
      <c r="F29" s="65"/>
      <c r="G29" s="65"/>
    </row>
    <row r="30" spans="1:12" x14ac:dyDescent="0.25">
      <c r="A30" s="65"/>
      <c r="B30" s="65"/>
      <c r="C30" s="65"/>
      <c r="D30" s="65"/>
      <c r="E30" s="65"/>
      <c r="F30" s="65"/>
      <c r="G30" s="65"/>
    </row>
  </sheetData>
  <mergeCells count="7">
    <mergeCell ref="A10:G10"/>
    <mergeCell ref="AQ1:AU1"/>
    <mergeCell ref="AH1:AN1"/>
    <mergeCell ref="AF1:AG1"/>
    <mergeCell ref="AB1:AE1"/>
    <mergeCell ref="J1:AA1"/>
    <mergeCell ref="AO1:AP1"/>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57AD9-BBC9-4CC2-8021-76703CC1FD2C}">
  <dimension ref="A1:BQ1056"/>
  <sheetViews>
    <sheetView zoomScale="60" zoomScaleNormal="60" workbookViewId="0">
      <pane ySplit="2" topLeftCell="A3" activePane="bottomLeft" state="frozen"/>
      <selection pane="bottomLeft" activeCell="AZ44" sqref="AZ44"/>
    </sheetView>
  </sheetViews>
  <sheetFormatPr defaultRowHeight="15" x14ac:dyDescent="0.25"/>
  <cols>
    <col min="3" max="3" width="12.7109375" customWidth="1"/>
    <col min="4" max="4" width="9" bestFit="1" customWidth="1"/>
    <col min="5" max="5" width="10.5703125" bestFit="1" customWidth="1"/>
    <col min="6" max="11" width="9" bestFit="1" customWidth="1"/>
    <col min="14" max="17" width="11" customWidth="1"/>
    <col min="18" max="18" width="12" customWidth="1"/>
    <col min="19" max="25" width="9.85546875" customWidth="1"/>
    <col min="37" max="41" width="10.28515625" customWidth="1"/>
    <col min="51" max="51" width="10.5703125" customWidth="1"/>
    <col min="52" max="52" width="10.85546875" customWidth="1"/>
    <col min="53" max="57" width="10.140625" customWidth="1"/>
    <col min="58" max="58" width="11" customWidth="1"/>
    <col min="59" max="59" width="11.140625" customWidth="1"/>
    <col min="60" max="64" width="10.7109375" customWidth="1"/>
    <col min="65" max="65" width="11" customWidth="1"/>
    <col min="66" max="68" width="11.28515625" customWidth="1"/>
    <col min="69" max="69" width="14.28515625" customWidth="1"/>
  </cols>
  <sheetData>
    <row r="1" spans="1:69" ht="30" customHeight="1" x14ac:dyDescent="0.25">
      <c r="A1" t="s">
        <v>602</v>
      </c>
      <c r="Z1" t="s">
        <v>618</v>
      </c>
      <c r="AB1" s="292" t="s">
        <v>642</v>
      </c>
      <c r="AC1" s="292" t="s">
        <v>642</v>
      </c>
      <c r="AD1" s="292" t="s">
        <v>642</v>
      </c>
      <c r="AE1" s="292" t="s">
        <v>641</v>
      </c>
      <c r="AF1" s="292" t="s">
        <v>641</v>
      </c>
      <c r="AG1" s="292" t="s">
        <v>642</v>
      </c>
      <c r="AH1" s="292" t="s">
        <v>642</v>
      </c>
      <c r="AP1" t="s">
        <v>618</v>
      </c>
      <c r="AY1" t="s">
        <v>657</v>
      </c>
    </row>
    <row r="2" spans="1:69" ht="95.25" customHeight="1" x14ac:dyDescent="0.25">
      <c r="A2" s="1" t="s">
        <v>0</v>
      </c>
      <c r="B2" s="1" t="s">
        <v>1</v>
      </c>
      <c r="C2" s="1" t="s">
        <v>379</v>
      </c>
      <c r="D2" s="1" t="s">
        <v>603</v>
      </c>
      <c r="E2" s="1" t="s">
        <v>2</v>
      </c>
      <c r="F2" s="1" t="s">
        <v>3</v>
      </c>
      <c r="G2" s="1" t="s">
        <v>4</v>
      </c>
      <c r="H2" s="1" t="s">
        <v>5</v>
      </c>
      <c r="I2" s="1" t="s">
        <v>6</v>
      </c>
      <c r="J2" s="1" t="s">
        <v>7</v>
      </c>
      <c r="K2" s="1" t="s">
        <v>8</v>
      </c>
      <c r="L2" s="1" t="s">
        <v>401</v>
      </c>
      <c r="M2" s="1" t="s">
        <v>620</v>
      </c>
      <c r="N2" s="1" t="s">
        <v>621</v>
      </c>
      <c r="O2" s="1" t="s">
        <v>622</v>
      </c>
      <c r="P2" s="1" t="s">
        <v>623</v>
      </c>
      <c r="Q2" s="1" t="s">
        <v>624</v>
      </c>
      <c r="R2" s="1" t="s">
        <v>625</v>
      </c>
      <c r="S2" s="1" t="s">
        <v>402</v>
      </c>
      <c r="T2" s="1" t="s">
        <v>403</v>
      </c>
      <c r="U2" s="1" t="s">
        <v>404</v>
      </c>
      <c r="V2" s="1" t="s">
        <v>405</v>
      </c>
      <c r="W2" s="1" t="s">
        <v>406</v>
      </c>
      <c r="X2" s="1" t="s">
        <v>407</v>
      </c>
      <c r="Y2" s="1" t="s">
        <v>408</v>
      </c>
      <c r="Z2" s="1" t="s">
        <v>619</v>
      </c>
      <c r="AA2" s="1" t="s">
        <v>627</v>
      </c>
      <c r="AB2" s="1" t="s">
        <v>2</v>
      </c>
      <c r="AC2" s="1" t="s">
        <v>3</v>
      </c>
      <c r="AD2" s="1" t="s">
        <v>4</v>
      </c>
      <c r="AE2" s="1" t="s">
        <v>5</v>
      </c>
      <c r="AF2" s="1" t="s">
        <v>6</v>
      </c>
      <c r="AG2" s="1" t="s">
        <v>7</v>
      </c>
      <c r="AH2" s="1" t="s">
        <v>8</v>
      </c>
      <c r="AI2" s="1" t="s">
        <v>401</v>
      </c>
      <c r="AJ2" s="1" t="s">
        <v>620</v>
      </c>
      <c r="AK2" s="1" t="s">
        <v>621</v>
      </c>
      <c r="AL2" s="1" t="s">
        <v>622</v>
      </c>
      <c r="AM2" s="1" t="s">
        <v>623</v>
      </c>
      <c r="AN2" s="1" t="s">
        <v>624</v>
      </c>
      <c r="AO2" s="1" t="s">
        <v>625</v>
      </c>
      <c r="AP2" s="1" t="s">
        <v>402</v>
      </c>
      <c r="AQ2" s="1" t="s">
        <v>403</v>
      </c>
      <c r="AR2" s="1" t="s">
        <v>404</v>
      </c>
      <c r="AS2" s="1" t="s">
        <v>405</v>
      </c>
      <c r="AT2" s="1" t="s">
        <v>406</v>
      </c>
      <c r="AU2" s="1" t="s">
        <v>407</v>
      </c>
      <c r="AV2" s="1" t="s">
        <v>408</v>
      </c>
      <c r="AY2" s="264" t="s">
        <v>394</v>
      </c>
      <c r="AZ2" s="264" t="s">
        <v>395</v>
      </c>
      <c r="BA2" s="264" t="s">
        <v>396</v>
      </c>
      <c r="BB2" s="264" t="s">
        <v>397</v>
      </c>
      <c r="BC2" s="264" t="s">
        <v>398</v>
      </c>
      <c r="BD2" s="264" t="s">
        <v>399</v>
      </c>
      <c r="BE2" s="264" t="s">
        <v>400</v>
      </c>
      <c r="BF2" s="264" t="s">
        <v>418</v>
      </c>
      <c r="BG2" s="264" t="s">
        <v>610</v>
      </c>
      <c r="BH2" s="264" t="s">
        <v>611</v>
      </c>
      <c r="BI2" s="264" t="s">
        <v>612</v>
      </c>
      <c r="BJ2" s="264" t="s">
        <v>613</v>
      </c>
      <c r="BK2" s="264" t="s">
        <v>614</v>
      </c>
      <c r="BL2" s="264" t="s">
        <v>615</v>
      </c>
      <c r="BM2" s="264" t="s">
        <v>616</v>
      </c>
      <c r="BN2" s="264" t="s">
        <v>426</v>
      </c>
      <c r="BO2" s="264" t="s">
        <v>419</v>
      </c>
      <c r="BP2" s="264" t="s">
        <v>427</v>
      </c>
      <c r="BQ2" s="264" t="s">
        <v>428</v>
      </c>
    </row>
    <row r="3" spans="1:69" ht="21" customHeight="1" x14ac:dyDescent="0.25">
      <c r="A3" s="1" t="s">
        <v>9</v>
      </c>
      <c r="B3" s="1" t="s">
        <v>10</v>
      </c>
      <c r="C3" s="2">
        <v>41974</v>
      </c>
      <c r="D3" s="3">
        <v>8.0144939406811347E-3</v>
      </c>
      <c r="E3" s="3">
        <v>50.470907901903068</v>
      </c>
      <c r="F3" s="3">
        <v>2.0601407915693861</v>
      </c>
      <c r="G3" s="3">
        <v>1.879046669683504</v>
      </c>
      <c r="H3" s="3">
        <v>0.1983571854080288</v>
      </c>
      <c r="I3" s="3">
        <v>5.8356554657289915E-2</v>
      </c>
      <c r="J3" s="3">
        <v>1.5815450135497102</v>
      </c>
      <c r="K3" s="3">
        <v>1.1599700776411632</v>
      </c>
      <c r="L3" s="4">
        <f>$D3*1/35.314667*1000*60*60*24*E3*1/1000*1/1000</f>
        <v>0.98963682915161766</v>
      </c>
      <c r="M3" s="4">
        <f t="shared" ref="M3:R18" si="0">$D3*1/35.314667*1000*60*60*24*F3*1/1000*1/1000</f>
        <v>4.0395373995199234E-2</v>
      </c>
      <c r="N3" s="4">
        <f t="shared" si="0"/>
        <v>3.6844468730933465E-2</v>
      </c>
      <c r="O3" s="4">
        <f t="shared" si="0"/>
        <v>3.8894005312561332E-3</v>
      </c>
      <c r="P3" s="4">
        <f t="shared" si="0"/>
        <v>1.1442591011737249E-3</v>
      </c>
      <c r="Q3" s="4">
        <f t="shared" si="0"/>
        <v>3.1011037000007513E-2</v>
      </c>
      <c r="R3" s="4">
        <f t="shared" si="0"/>
        <v>2.2744768367922934E-2</v>
      </c>
      <c r="S3" s="5">
        <f t="shared" ref="S3:Y3" si="1">L3</f>
        <v>0.98963682915161766</v>
      </c>
      <c r="T3" s="5">
        <f t="shared" si="1"/>
        <v>4.0395373995199234E-2</v>
      </c>
      <c r="U3" s="5">
        <f t="shared" si="1"/>
        <v>3.6844468730933465E-2</v>
      </c>
      <c r="V3" s="5">
        <f t="shared" si="1"/>
        <v>3.8894005312561332E-3</v>
      </c>
      <c r="W3" s="5">
        <f t="shared" si="1"/>
        <v>1.1442591011737249E-3</v>
      </c>
      <c r="X3" s="5">
        <f t="shared" si="1"/>
        <v>3.1011037000007513E-2</v>
      </c>
      <c r="Y3" s="5">
        <f t="shared" si="1"/>
        <v>2.2744768367922934E-2</v>
      </c>
      <c r="Z3" s="4">
        <f>D3-'CIG_wcINF-wcEFF_Loads'!D3</f>
        <v>8.0144939406811347E-3</v>
      </c>
      <c r="AA3" s="4">
        <f>IF(Z3&lt;0,0,Z3)</f>
        <v>8.0144939406811347E-3</v>
      </c>
      <c r="AB3" s="3">
        <v>27.649342105263173</v>
      </c>
      <c r="AC3" s="3">
        <v>1.7862105263157895</v>
      </c>
      <c r="AD3" s="3">
        <v>1.568428947368423</v>
      </c>
      <c r="AE3" s="3">
        <v>0.1983571854080288</v>
      </c>
      <c r="AF3" s="3">
        <v>5.8356554657289915E-2</v>
      </c>
      <c r="AG3" s="3">
        <v>0.62402105263157781</v>
      </c>
      <c r="AH3" s="3">
        <v>0.32525182186234797</v>
      </c>
      <c r="AI3" s="4">
        <f>$AA3*1/35.314667*1000*60*60*24*AB3*1/1000*1/1000</f>
        <v>0.54215008975792989</v>
      </c>
      <c r="AJ3" s="4">
        <f t="shared" ref="AJ3:AO18" si="2">$AA3*1/35.314667*1000*60*60*24*AC3*1/1000*1/1000</f>
        <v>3.502413162244198E-2</v>
      </c>
      <c r="AK3" s="4">
        <f t="shared" si="2"/>
        <v>3.0753856325314272E-2</v>
      </c>
      <c r="AL3" s="4">
        <f t="shared" si="2"/>
        <v>3.8894005312561332E-3</v>
      </c>
      <c r="AM3" s="4">
        <f t="shared" si="2"/>
        <v>1.1442591011737249E-3</v>
      </c>
      <c r="AN3" s="4">
        <f t="shared" si="2"/>
        <v>1.2235845193244161E-2</v>
      </c>
      <c r="AO3" s="4">
        <f>$AA3*1/35.314667*1000*60*60*24*AH3*1/1000*1/1000</f>
        <v>6.3775587768157413E-3</v>
      </c>
      <c r="AP3" s="5">
        <f t="shared" ref="AP3:AV3" si="3">AI3</f>
        <v>0.54215008975792989</v>
      </c>
      <c r="AQ3" s="5">
        <f t="shared" si="3"/>
        <v>3.502413162244198E-2</v>
      </c>
      <c r="AR3" s="5">
        <f t="shared" si="3"/>
        <v>3.0753856325314272E-2</v>
      </c>
      <c r="AS3" s="5">
        <f t="shared" si="3"/>
        <v>3.8894005312561332E-3</v>
      </c>
      <c r="AT3" s="5">
        <f t="shared" si="3"/>
        <v>1.1442591011737249E-3</v>
      </c>
      <c r="AU3" s="5">
        <f t="shared" si="3"/>
        <v>1.2235845193244161E-2</v>
      </c>
      <c r="AV3" s="5">
        <f t="shared" si="3"/>
        <v>6.3775587768157413E-3</v>
      </c>
      <c r="AW3" s="5">
        <f>VALUE(C3)</f>
        <v>41974</v>
      </c>
      <c r="AY3" s="265">
        <f t="shared" ref="AY3:BE3" si="4">(S1054-AP1054)/S1054*100</f>
        <v>44.325258005923892</v>
      </c>
      <c r="AZ3" s="265">
        <f t="shared" si="4"/>
        <v>21.616033927242526</v>
      </c>
      <c r="BA3" s="265">
        <f t="shared" si="4"/>
        <v>27.628903748490973</v>
      </c>
      <c r="BB3" s="265">
        <f t="shared" si="4"/>
        <v>18.602205512121014</v>
      </c>
      <c r="BC3" s="265">
        <f t="shared" si="4"/>
        <v>19.015657066175809</v>
      </c>
      <c r="BD3" s="265">
        <f t="shared" si="4"/>
        <v>35.175485616420339</v>
      </c>
      <c r="BE3" s="265">
        <f t="shared" si="4"/>
        <v>33.320273848432223</v>
      </c>
      <c r="BF3" s="266">
        <f>COUNT(AP3:AP1054)/365</f>
        <v>2.882191780821918</v>
      </c>
      <c r="BG3" s="267">
        <f t="shared" ref="BG3:BM3" si="5">(S1054-AP1054)*1/$BF$3</f>
        <v>13712.997584515651</v>
      </c>
      <c r="BH3" s="267">
        <f t="shared" si="5"/>
        <v>126.11343771833273</v>
      </c>
      <c r="BI3" s="267">
        <f t="shared" si="5"/>
        <v>137.82233207695378</v>
      </c>
      <c r="BJ3" s="267">
        <f t="shared" si="5"/>
        <v>16.495328821280577</v>
      </c>
      <c r="BK3" s="267">
        <f t="shared" si="5"/>
        <v>8.8076678230090746</v>
      </c>
      <c r="BL3" s="267">
        <f t="shared" si="5"/>
        <v>77.590629828820227</v>
      </c>
      <c r="BM3" s="267">
        <f t="shared" si="5"/>
        <v>33.424205218848876</v>
      </c>
      <c r="BN3" s="267">
        <f>700*30*1/107639</f>
        <v>0.19509657280353776</v>
      </c>
      <c r="BO3" s="267">
        <v>77</v>
      </c>
      <c r="BP3" s="268">
        <f>BN3/BO3</f>
        <v>2.5337217247212696E-3</v>
      </c>
      <c r="BQ3" s="269">
        <v>30000</v>
      </c>
    </row>
    <row r="4" spans="1:69" x14ac:dyDescent="0.25">
      <c r="A4" s="1" t="s">
        <v>9</v>
      </c>
      <c r="B4" s="1" t="s">
        <v>11</v>
      </c>
      <c r="C4" s="2">
        <v>41975</v>
      </c>
      <c r="D4" s="3">
        <v>8.014493940681133E-3</v>
      </c>
      <c r="E4" s="3">
        <v>37.699999999999939</v>
      </c>
      <c r="F4" s="3">
        <v>2.284999999999997</v>
      </c>
      <c r="G4" s="3">
        <v>2.0699999999999954</v>
      </c>
      <c r="H4" s="3">
        <v>0.21499999999999989</v>
      </c>
      <c r="I4" s="3">
        <v>4.9999999999999906E-2</v>
      </c>
      <c r="J4" s="3">
        <v>2.0800000000000036</v>
      </c>
      <c r="K4" s="3">
        <v>1.6399999999999979</v>
      </c>
      <c r="L4" s="4">
        <f>$D4*1/35.314667*1000*60*60*24*E4*1/1000*1/1000</f>
        <v>0.73922404034283529</v>
      </c>
      <c r="M4" s="4">
        <f t="shared" si="0"/>
        <v>4.4804427909373459E-2</v>
      </c>
      <c r="N4" s="4">
        <f t="shared" si="0"/>
        <v>4.0588693992298898E-2</v>
      </c>
      <c r="O4" s="4">
        <f t="shared" si="0"/>
        <v>4.2157339170745302E-3</v>
      </c>
      <c r="P4" s="4">
        <f t="shared" si="0"/>
        <v>9.804032365289591E-4</v>
      </c>
      <c r="Q4" s="4">
        <f t="shared" si="0"/>
        <v>4.0784774639604851E-2</v>
      </c>
      <c r="R4" s="4">
        <f t="shared" si="0"/>
        <v>3.2157226158149879E-2</v>
      </c>
      <c r="S4" s="5">
        <f t="shared" ref="S4:S67" si="6">S3+L4</f>
        <v>1.7288608694944529</v>
      </c>
      <c r="T4" s="5">
        <f t="shared" ref="T4:T67" si="7">T3+M4</f>
        <v>8.5199801904572686E-2</v>
      </c>
      <c r="U4" s="5">
        <f t="shared" ref="U4:U67" si="8">U3+N4</f>
        <v>7.7433162723232363E-2</v>
      </c>
      <c r="V4" s="5">
        <f t="shared" ref="V4:V67" si="9">V3+O4</f>
        <v>8.1051344483306642E-3</v>
      </c>
      <c r="W4" s="5">
        <f t="shared" ref="W4:W67" si="10">W3+P4</f>
        <v>2.1246623377026838E-3</v>
      </c>
      <c r="X4" s="5">
        <f t="shared" ref="X4:X67" si="11">X3+Q4</f>
        <v>7.1795811639612364E-2</v>
      </c>
      <c r="Y4" s="5">
        <f t="shared" ref="Y4:Y67" si="12">Y3+R4</f>
        <v>5.4901994526072813E-2</v>
      </c>
      <c r="Z4" s="4">
        <f>D4-'CIG_wcINF-wcEFF_Loads'!D4</f>
        <v>8.014493940681133E-3</v>
      </c>
      <c r="AA4" s="4">
        <f t="shared" ref="AA4:AA67" si="13">IF(Z4&lt;0,0,Z4)</f>
        <v>8.014493940681133E-3</v>
      </c>
      <c r="AB4" s="3">
        <v>29.800000000000029</v>
      </c>
      <c r="AC4" s="3">
        <v>1.9600000000000006</v>
      </c>
      <c r="AD4" s="3">
        <v>1.8400000000000027</v>
      </c>
      <c r="AE4" s="3">
        <v>0.21499999999999989</v>
      </c>
      <c r="AF4" s="3">
        <v>4.9999999999999906E-2</v>
      </c>
      <c r="AG4" s="3">
        <v>0.79099999999999826</v>
      </c>
      <c r="AH4" s="3">
        <v>0.45900000000000069</v>
      </c>
      <c r="AI4" s="4">
        <f t="shared" ref="AI4:AO53" si="14">$AA4*1/35.314667*1000*60*60*24*AB4*1/1000*1/1000</f>
        <v>0.58432032897126118</v>
      </c>
      <c r="AJ4" s="4">
        <f t="shared" si="2"/>
        <v>3.843180687193528E-2</v>
      </c>
      <c r="AK4" s="4">
        <f t="shared" si="2"/>
        <v>3.607883910426582E-2</v>
      </c>
      <c r="AL4" s="4">
        <f t="shared" si="2"/>
        <v>4.2157339170745302E-3</v>
      </c>
      <c r="AM4" s="4">
        <f t="shared" si="2"/>
        <v>9.804032365289591E-4</v>
      </c>
      <c r="AN4" s="4">
        <f t="shared" si="2"/>
        <v>1.550997920188813E-2</v>
      </c>
      <c r="AO4" s="4">
        <f t="shared" si="2"/>
        <v>9.0001017113358756E-3</v>
      </c>
      <c r="AP4" s="5">
        <f t="shared" ref="AP4:AP67" si="15">AP3+AI4</f>
        <v>1.1264704187291912</v>
      </c>
      <c r="AQ4" s="5">
        <f t="shared" ref="AQ4:AQ67" si="16">AQ3+AJ4</f>
        <v>7.345593849437726E-2</v>
      </c>
      <c r="AR4" s="5">
        <f t="shared" ref="AR4:AR67" si="17">AR3+AK4</f>
        <v>6.6832695429580091E-2</v>
      </c>
      <c r="AS4" s="5">
        <f t="shared" ref="AS4:AS67" si="18">AS3+AL4</f>
        <v>8.1051344483306642E-3</v>
      </c>
      <c r="AT4" s="5">
        <f t="shared" ref="AT4:AT67" si="19">AT3+AM4</f>
        <v>2.1246623377026838E-3</v>
      </c>
      <c r="AU4" s="5">
        <f t="shared" ref="AU4:AU67" si="20">AU3+AN4</f>
        <v>2.774582439513229E-2</v>
      </c>
      <c r="AV4" s="5">
        <f t="shared" ref="AV4:AV67" si="21">AV3+AO4</f>
        <v>1.5377660488151618E-2</v>
      </c>
      <c r="AW4" s="5">
        <f>VALUE(C1054)</f>
        <v>43025</v>
      </c>
      <c r="AY4" s="270" t="s">
        <v>660</v>
      </c>
      <c r="AZ4" s="270"/>
      <c r="BA4" s="270"/>
      <c r="BB4" s="270"/>
      <c r="BC4" s="270"/>
      <c r="BD4" s="270"/>
      <c r="BE4" s="270"/>
      <c r="BF4" s="270"/>
      <c r="BG4" s="270"/>
      <c r="BH4" s="270"/>
      <c r="BI4" s="270"/>
      <c r="BJ4" s="270"/>
      <c r="BK4" s="270"/>
      <c r="BL4" s="270"/>
      <c r="BM4" s="270"/>
      <c r="BQ4" s="270"/>
    </row>
    <row r="5" spans="1:69" x14ac:dyDescent="0.25">
      <c r="A5" s="1" t="s">
        <v>9</v>
      </c>
      <c r="B5" s="1" t="s">
        <v>12</v>
      </c>
      <c r="C5" s="2">
        <v>41976</v>
      </c>
      <c r="D5" s="3">
        <v>8.014493940681133E-3</v>
      </c>
      <c r="E5" s="3">
        <v>50.566071428571462</v>
      </c>
      <c r="F5" s="3">
        <v>1.8722430555555583</v>
      </c>
      <c r="G5" s="3">
        <v>1.748443055555555</v>
      </c>
      <c r="H5" s="3">
        <v>0.1237999999999997</v>
      </c>
      <c r="I5" s="3">
        <v>6.3638541666666687E-2</v>
      </c>
      <c r="J5" s="3">
        <v>1.0887132352941153</v>
      </c>
      <c r="K5" s="3">
        <v>0.68486458333333455</v>
      </c>
      <c r="L5" s="4">
        <f t="shared" ref="L5:R53" si="22">$D5*1/35.314667*1000*60*60*24*E5*1/1000*1/1000</f>
        <v>0.99150280174252159</v>
      </c>
      <c r="M5" s="4">
        <f t="shared" si="0"/>
        <v>3.6711063024710812E-2</v>
      </c>
      <c r="N5" s="4">
        <f t="shared" si="0"/>
        <v>3.4283584611065038E-2</v>
      </c>
      <c r="O5" s="4">
        <f t="shared" si="0"/>
        <v>2.4274784136457013E-3</v>
      </c>
      <c r="P5" s="4">
        <f t="shared" si="0"/>
        <v>1.2478286443596632E-3</v>
      </c>
      <c r="Q5" s="4">
        <f t="shared" si="0"/>
        <v>2.134755959068534E-2</v>
      </c>
      <c r="R5" s="4">
        <f t="shared" si="0"/>
        <v>1.3428869081681191E-2</v>
      </c>
      <c r="S5" s="5">
        <f t="shared" si="6"/>
        <v>2.7203636712369743</v>
      </c>
      <c r="T5" s="5">
        <f t="shared" si="7"/>
        <v>0.12191086492928349</v>
      </c>
      <c r="U5" s="5">
        <f t="shared" si="8"/>
        <v>0.1117167473342974</v>
      </c>
      <c r="V5" s="5">
        <f t="shared" si="9"/>
        <v>1.0532612861976366E-2</v>
      </c>
      <c r="W5" s="5">
        <f t="shared" si="10"/>
        <v>3.3724909820623469E-3</v>
      </c>
      <c r="X5" s="5">
        <f t="shared" si="11"/>
        <v>9.31433712302977E-2</v>
      </c>
      <c r="Y5" s="5">
        <f t="shared" si="12"/>
        <v>6.8330863607754005E-2</v>
      </c>
      <c r="Z5" s="4">
        <f>D5-'CIG_wcINF-wcEFF_Loads'!D5</f>
        <v>8.014493940681133E-3</v>
      </c>
      <c r="AA5" s="4">
        <f t="shared" si="13"/>
        <v>8.014493940681133E-3</v>
      </c>
      <c r="AB5" s="3">
        <v>26.15156250000005</v>
      </c>
      <c r="AC5" s="3">
        <v>1.6651785714285714</v>
      </c>
      <c r="AD5" s="3">
        <v>1.3792991071428602</v>
      </c>
      <c r="AE5" s="3">
        <v>0.1237999999999997</v>
      </c>
      <c r="AF5" s="3">
        <v>6.3638541666666687E-2</v>
      </c>
      <c r="AG5" s="3">
        <v>0.50773214285714319</v>
      </c>
      <c r="AH5" s="3">
        <v>0.23210576923076956</v>
      </c>
      <c r="AI5" s="4">
        <f t="shared" si="14"/>
        <v>0.51278153030578899</v>
      </c>
      <c r="AJ5" s="4">
        <f t="shared" si="2"/>
        <v>3.2650929216544861E-2</v>
      </c>
      <c r="AK5" s="4">
        <f t="shared" si="2"/>
        <v>2.7045386175687323E-2</v>
      </c>
      <c r="AL5" s="4">
        <f t="shared" si="2"/>
        <v>2.4274784136457013E-3</v>
      </c>
      <c r="AM5" s="4">
        <f t="shared" si="2"/>
        <v>1.2478286443596632E-3</v>
      </c>
      <c r="AN5" s="4">
        <f t="shared" si="2"/>
        <v>9.9556447229385593E-3</v>
      </c>
      <c r="AO5" s="4">
        <f t="shared" si="2"/>
        <v>4.5511449474178118E-3</v>
      </c>
      <c r="AP5" s="5">
        <f t="shared" si="15"/>
        <v>1.6392519490349802</v>
      </c>
      <c r="AQ5" s="5">
        <f t="shared" si="16"/>
        <v>0.10610686771092212</v>
      </c>
      <c r="AR5" s="5">
        <f t="shared" si="17"/>
        <v>9.3878081605267422E-2</v>
      </c>
      <c r="AS5" s="5">
        <f t="shared" si="18"/>
        <v>1.0532612861976366E-2</v>
      </c>
      <c r="AT5" s="5">
        <f t="shared" si="19"/>
        <v>3.3724909820623469E-3</v>
      </c>
      <c r="AU5" s="5">
        <f t="shared" si="20"/>
        <v>3.7701469118070846E-2</v>
      </c>
      <c r="AV5" s="5">
        <f t="shared" si="21"/>
        <v>1.9928805435569429E-2</v>
      </c>
      <c r="AY5" s="270"/>
      <c r="AZ5" s="270"/>
      <c r="BA5" s="270"/>
      <c r="BB5" s="270"/>
      <c r="BC5" s="270"/>
      <c r="BD5" s="270"/>
      <c r="BE5" s="270"/>
      <c r="BF5" s="270"/>
      <c r="BG5" s="301">
        <f>'CIG_wcINF-wcEFF_Loads'!BK3</f>
        <v>2086.6894322025219</v>
      </c>
      <c r="BH5" s="301">
        <f>'CIG_wcINF-wcEFF_Loads'!BL3</f>
        <v>37.111932956572701</v>
      </c>
      <c r="BI5" s="301">
        <f>'CIG_wcINF-wcEFF_Loads'!BM3</f>
        <v>23.317117481889607</v>
      </c>
      <c r="BJ5" s="301">
        <f>'CIG_wcINF-wcEFF_Loads'!BN3</f>
        <v>11.853816207493656</v>
      </c>
      <c r="BK5" s="301">
        <f>'CIG_wcINF-wcEFF_Loads'!BO3</f>
        <v>1.8179307075406081</v>
      </c>
      <c r="BL5" s="301">
        <f>'CIG_wcINF-wcEFF_Loads'!BP3</f>
        <v>3.034718207635128</v>
      </c>
      <c r="BM5" s="301">
        <f>'CIG_wcINF-wcEFF_Loads'!BQ3</f>
        <v>1.8029638018744616</v>
      </c>
      <c r="BQ5" s="270"/>
    </row>
    <row r="6" spans="1:69" x14ac:dyDescent="0.25">
      <c r="A6" s="1" t="s">
        <v>9</v>
      </c>
      <c r="B6" s="1" t="s">
        <v>13</v>
      </c>
      <c r="C6" s="2">
        <v>41977</v>
      </c>
      <c r="D6" s="3">
        <v>8.8183717172485802E-3</v>
      </c>
      <c r="E6" s="3">
        <v>58.285714285714363</v>
      </c>
      <c r="F6" s="3">
        <v>1.6245888888888913</v>
      </c>
      <c r="G6" s="3">
        <v>1.5555088888888899</v>
      </c>
      <c r="H6" s="3">
        <v>6.907999999999985E-2</v>
      </c>
      <c r="I6" s="3">
        <v>7.1821666666666686E-2</v>
      </c>
      <c r="J6" s="3">
        <v>0.49394117647058761</v>
      </c>
      <c r="K6" s="3">
        <v>0.11178333333333333</v>
      </c>
      <c r="L6" s="4">
        <f t="shared" si="22"/>
        <v>1.2575033527614281</v>
      </c>
      <c r="M6" s="4">
        <f t="shared" si="0"/>
        <v>3.5050200545238205E-2</v>
      </c>
      <c r="N6" s="4">
        <f t="shared" si="0"/>
        <v>3.3559812502931032E-2</v>
      </c>
      <c r="O6" s="4">
        <f t="shared" si="0"/>
        <v>1.490388042307142E-3</v>
      </c>
      <c r="P6" s="4">
        <f t="shared" si="0"/>
        <v>1.5495389863718837E-3</v>
      </c>
      <c r="Q6" s="4">
        <f t="shared" si="0"/>
        <v>1.0656688231251987E-2</v>
      </c>
      <c r="R6" s="4">
        <f t="shared" si="0"/>
        <v>2.4117044488887337E-3</v>
      </c>
      <c r="S6" s="5">
        <f t="shared" si="6"/>
        <v>3.9778670239984022</v>
      </c>
      <c r="T6" s="5">
        <f t="shared" si="7"/>
        <v>0.15696106547452171</v>
      </c>
      <c r="U6" s="5">
        <f t="shared" si="8"/>
        <v>0.14527655983722843</v>
      </c>
      <c r="V6" s="5">
        <f t="shared" si="9"/>
        <v>1.2023000904283508E-2</v>
      </c>
      <c r="W6" s="5">
        <f t="shared" si="10"/>
        <v>4.9220299684342309E-3</v>
      </c>
      <c r="X6" s="5">
        <f t="shared" si="11"/>
        <v>0.10380005946154969</v>
      </c>
      <c r="Y6" s="5">
        <f t="shared" si="12"/>
        <v>7.0742568056642738E-2</v>
      </c>
      <c r="Z6" s="4">
        <f>D6-'CIG_wcINF-wcEFF_Loads'!D6</f>
        <v>8.8183717172485802E-3</v>
      </c>
      <c r="AA6" s="4">
        <f t="shared" si="13"/>
        <v>8.8183717172485802E-3</v>
      </c>
      <c r="AB6" s="3">
        <v>23.962500000000045</v>
      </c>
      <c r="AC6" s="3">
        <v>1.4882857142857133</v>
      </c>
      <c r="AD6" s="3">
        <v>1.1028785714285727</v>
      </c>
      <c r="AE6" s="3">
        <v>6.907999999999985E-2</v>
      </c>
      <c r="AF6" s="3">
        <v>7.1821666666666686E-2</v>
      </c>
      <c r="AG6" s="3">
        <v>0.33777142857142883</v>
      </c>
      <c r="AH6" s="3">
        <v>9.5969230769230751E-2</v>
      </c>
      <c r="AI6" s="4">
        <f t="shared" si="14"/>
        <v>0.51698644272995131</v>
      </c>
      <c r="AJ6" s="4">
        <f t="shared" si="2"/>
        <v>3.2109485120266006E-2</v>
      </c>
      <c r="AK6" s="4">
        <f t="shared" si="2"/>
        <v>2.3794398305934158E-2</v>
      </c>
      <c r="AL6" s="4">
        <f t="shared" si="2"/>
        <v>1.490388042307142E-3</v>
      </c>
      <c r="AM6" s="4">
        <f t="shared" si="2"/>
        <v>1.5495389863718837E-3</v>
      </c>
      <c r="AN6" s="4">
        <f t="shared" si="2"/>
        <v>7.2873552138948989E-3</v>
      </c>
      <c r="AO6" s="4">
        <f t="shared" si="2"/>
        <v>2.0705181524012226E-3</v>
      </c>
      <c r="AP6" s="5">
        <f t="shared" si="15"/>
        <v>2.1562383917649317</v>
      </c>
      <c r="AQ6" s="5">
        <f t="shared" si="16"/>
        <v>0.13821635283118813</v>
      </c>
      <c r="AR6" s="5">
        <f t="shared" si="17"/>
        <v>0.11767247991120158</v>
      </c>
      <c r="AS6" s="5">
        <f t="shared" si="18"/>
        <v>1.2023000904283508E-2</v>
      </c>
      <c r="AT6" s="5">
        <f t="shared" si="19"/>
        <v>4.9220299684342309E-3</v>
      </c>
      <c r="AU6" s="5">
        <f t="shared" si="20"/>
        <v>4.4988824331965743E-2</v>
      </c>
      <c r="AV6" s="5">
        <f t="shared" si="21"/>
        <v>2.1999323587970653E-2</v>
      </c>
      <c r="AY6" s="293" t="s">
        <v>626</v>
      </c>
    </row>
    <row r="7" spans="1:69" x14ac:dyDescent="0.25">
      <c r="A7" s="1" t="s">
        <v>9</v>
      </c>
      <c r="B7" s="1" t="s">
        <v>14</v>
      </c>
      <c r="C7" s="2">
        <v>41978</v>
      </c>
      <c r="D7" s="3">
        <v>0.26658431289698331</v>
      </c>
      <c r="E7" s="3">
        <v>38.659970238095333</v>
      </c>
      <c r="F7" s="3">
        <v>1.5233047453703668</v>
      </c>
      <c r="G7" s="3">
        <v>1.3825080787037021</v>
      </c>
      <c r="H7" s="3">
        <v>0.14079666666666685</v>
      </c>
      <c r="I7" s="3">
        <v>5.7046579861111002E-2</v>
      </c>
      <c r="J7" s="3">
        <v>0.95846017156862917</v>
      </c>
      <c r="K7" s="3">
        <v>0.66916961805555619</v>
      </c>
      <c r="L7" s="4">
        <f t="shared" si="22"/>
        <v>25.214753814880837</v>
      </c>
      <c r="M7" s="4">
        <f t="shared" si="0"/>
        <v>0.99352777312034168</v>
      </c>
      <c r="N7" s="4">
        <f t="shared" si="0"/>
        <v>0.90169756047166538</v>
      </c>
      <c r="O7" s="4">
        <f t="shared" si="0"/>
        <v>9.1830212648677662E-2</v>
      </c>
      <c r="P7" s="4">
        <f t="shared" si="0"/>
        <v>3.7206843624557312E-2</v>
      </c>
      <c r="Q7" s="4">
        <f t="shared" si="0"/>
        <v>0.62512560456285782</v>
      </c>
      <c r="R7" s="4">
        <f t="shared" si="0"/>
        <v>0.43644490866788543</v>
      </c>
      <c r="S7" s="5">
        <f t="shared" si="6"/>
        <v>29.19262083887924</v>
      </c>
      <c r="T7" s="5">
        <f t="shared" si="7"/>
        <v>1.1504888385948635</v>
      </c>
      <c r="U7" s="5">
        <f t="shared" si="8"/>
        <v>1.0469741203088938</v>
      </c>
      <c r="V7" s="5">
        <f t="shared" si="9"/>
        <v>0.10385321355296118</v>
      </c>
      <c r="W7" s="5">
        <f t="shared" si="10"/>
        <v>4.2128873592991542E-2</v>
      </c>
      <c r="X7" s="5">
        <f t="shared" si="11"/>
        <v>0.7289256640244075</v>
      </c>
      <c r="Y7" s="5">
        <f t="shared" si="12"/>
        <v>0.50718747672452813</v>
      </c>
      <c r="Z7" s="4">
        <f>D7-'CIG_wcINF-wcEFF_Loads'!D7</f>
        <v>0.16409719353112356</v>
      </c>
      <c r="AA7" s="4">
        <f t="shared" si="13"/>
        <v>0.16409719353112356</v>
      </c>
      <c r="AB7" s="3">
        <v>24.868098958333331</v>
      </c>
      <c r="AC7" s="3">
        <v>1.3946547619047591</v>
      </c>
      <c r="AD7" s="3">
        <v>1.134783705357145</v>
      </c>
      <c r="AE7" s="3">
        <v>0.14079666666666685</v>
      </c>
      <c r="AF7" s="3">
        <v>5.7046579861111002E-2</v>
      </c>
      <c r="AG7" s="3">
        <v>0.61688452380952385</v>
      </c>
      <c r="AH7" s="3">
        <v>0.40000048076923145</v>
      </c>
      <c r="AI7" s="4">
        <f t="shared" si="14"/>
        <v>9.9839493144717402</v>
      </c>
      <c r="AJ7" s="4">
        <f t="shared" si="2"/>
        <v>0.55992066290928788</v>
      </c>
      <c r="AK7" s="4">
        <f t="shared" si="2"/>
        <v>0.4555886244524372</v>
      </c>
      <c r="AL7" s="4">
        <f t="shared" si="2"/>
        <v>5.6526507554994283E-2</v>
      </c>
      <c r="AM7" s="4">
        <f t="shared" si="2"/>
        <v>2.2902842828942487E-2</v>
      </c>
      <c r="AN7" s="4">
        <f t="shared" si="2"/>
        <v>0.24766444065208498</v>
      </c>
      <c r="AO7" s="4">
        <f t="shared" si="2"/>
        <v>0.16059066406546044</v>
      </c>
      <c r="AP7" s="5">
        <f t="shared" si="15"/>
        <v>12.140187706236672</v>
      </c>
      <c r="AQ7" s="5">
        <f t="shared" si="16"/>
        <v>0.69813701574047604</v>
      </c>
      <c r="AR7" s="5">
        <f t="shared" si="17"/>
        <v>0.57326110436363875</v>
      </c>
      <c r="AS7" s="5">
        <f t="shared" si="18"/>
        <v>6.8549508459277791E-2</v>
      </c>
      <c r="AT7" s="5">
        <f t="shared" si="19"/>
        <v>2.7824872797376717E-2</v>
      </c>
      <c r="AU7" s="5">
        <f t="shared" si="20"/>
        <v>0.29265326498405075</v>
      </c>
      <c r="AV7" s="5">
        <f t="shared" si="21"/>
        <v>0.1825899876534311</v>
      </c>
      <c r="AY7" s="225">
        <f t="shared" ref="AY7:BE7" si="23">BG7/(S1054*1/$BF$3)*100</f>
        <v>51.070176240654149</v>
      </c>
      <c r="AZ7" s="225">
        <f t="shared" si="23"/>
        <v>27.977075354774794</v>
      </c>
      <c r="BA7" s="225">
        <f t="shared" si="23"/>
        <v>32.30322890966788</v>
      </c>
      <c r="BB7" s="225">
        <f t="shared" si="23"/>
        <v>31.970058168094273</v>
      </c>
      <c r="BC7" s="225">
        <f t="shared" si="23"/>
        <v>22.94054928501658</v>
      </c>
      <c r="BD7" s="225">
        <f t="shared" si="23"/>
        <v>36.551266260269522</v>
      </c>
      <c r="BE7" s="225">
        <f t="shared" si="23"/>
        <v>35.117631398863644</v>
      </c>
      <c r="BG7" s="14">
        <f>BG3+BG5</f>
        <v>15799.687016718173</v>
      </c>
      <c r="BH7" s="14">
        <f t="shared" ref="BH7:BM7" si="24">BH3+BH5</f>
        <v>163.22537067490543</v>
      </c>
      <c r="BI7" s="14">
        <f t="shared" si="24"/>
        <v>161.13944955884338</v>
      </c>
      <c r="BJ7" s="14">
        <f t="shared" si="24"/>
        <v>28.349145028774231</v>
      </c>
      <c r="BK7" s="14">
        <f t="shared" si="24"/>
        <v>10.625598530549683</v>
      </c>
      <c r="BL7" s="14">
        <f t="shared" si="24"/>
        <v>80.62534803645535</v>
      </c>
      <c r="BM7" s="14">
        <f t="shared" si="24"/>
        <v>35.227169020723338</v>
      </c>
    </row>
    <row r="8" spans="1:69" x14ac:dyDescent="0.25">
      <c r="A8" s="1" t="s">
        <v>9</v>
      </c>
      <c r="B8" s="1" t="s">
        <v>15</v>
      </c>
      <c r="C8" s="2">
        <v>41979</v>
      </c>
      <c r="D8" s="3">
        <v>4.2560689374421132</v>
      </c>
      <c r="E8" s="3">
        <v>29.300000000000026</v>
      </c>
      <c r="F8" s="3">
        <v>1.4749999999999972</v>
      </c>
      <c r="G8" s="3">
        <v>1.299999999999998</v>
      </c>
      <c r="H8" s="3">
        <v>0.17500000000000029</v>
      </c>
      <c r="I8" s="3">
        <v>4.9999999999999906E-2</v>
      </c>
      <c r="J8" s="3">
        <v>1.1800000000000028</v>
      </c>
      <c r="K8" s="3">
        <v>0.93500000000000127</v>
      </c>
      <c r="L8" s="4">
        <f t="shared" si="22"/>
        <v>305.094867141561</v>
      </c>
      <c r="M8" s="4">
        <f t="shared" si="0"/>
        <v>15.358871298081953</v>
      </c>
      <c r="N8" s="4">
        <f t="shared" si="0"/>
        <v>13.536632330512914</v>
      </c>
      <c r="O8" s="4">
        <f t="shared" si="0"/>
        <v>1.8222389675690518</v>
      </c>
      <c r="P8" s="4">
        <f t="shared" si="0"/>
        <v>0.52063970501972723</v>
      </c>
      <c r="Q8" s="4">
        <f t="shared" si="0"/>
        <v>12.287097038465616</v>
      </c>
      <c r="R8" s="4">
        <f t="shared" si="0"/>
        <v>9.7359624838689314</v>
      </c>
      <c r="S8" s="5">
        <f t="shared" si="6"/>
        <v>334.28748798044023</v>
      </c>
      <c r="T8" s="5">
        <f t="shared" si="7"/>
        <v>16.509360136676815</v>
      </c>
      <c r="U8" s="5">
        <f t="shared" si="8"/>
        <v>14.583606450821808</v>
      </c>
      <c r="V8" s="5">
        <f t="shared" si="9"/>
        <v>1.9260921811220131</v>
      </c>
      <c r="W8" s="5">
        <f t="shared" si="10"/>
        <v>0.56276857861271878</v>
      </c>
      <c r="X8" s="5">
        <f t="shared" si="11"/>
        <v>13.016022702490023</v>
      </c>
      <c r="Y8" s="5">
        <f t="shared" si="12"/>
        <v>10.24314996059346</v>
      </c>
      <c r="Z8" s="4">
        <f>D8-'CIG_wcINF-wcEFF_Loads'!D8</f>
        <v>3.6118819032202909</v>
      </c>
      <c r="AA8" s="4">
        <f t="shared" si="13"/>
        <v>3.6118819032202909</v>
      </c>
      <c r="AB8" s="3">
        <v>25.3</v>
      </c>
      <c r="AC8" s="3">
        <v>1.3499999999999976</v>
      </c>
      <c r="AD8" s="3">
        <v>1.1500000000000019</v>
      </c>
      <c r="AE8" s="3">
        <v>0.17500000000000029</v>
      </c>
      <c r="AF8" s="3">
        <v>4.9999999999999906E-2</v>
      </c>
      <c r="AG8" s="3">
        <v>0.75</v>
      </c>
      <c r="AH8" s="3">
        <v>0.54500000000000115</v>
      </c>
      <c r="AI8" s="4">
        <f t="shared" si="14"/>
        <v>223.56956926387832</v>
      </c>
      <c r="AJ8" s="4">
        <f t="shared" si="2"/>
        <v>11.929601521985582</v>
      </c>
      <c r="AK8" s="4">
        <f t="shared" si="2"/>
        <v>10.162253148358122</v>
      </c>
      <c r="AL8" s="4">
        <f t="shared" si="2"/>
        <v>1.5464298269240622</v>
      </c>
      <c r="AM8" s="4">
        <f t="shared" si="2"/>
        <v>0.44183709340687327</v>
      </c>
      <c r="AN8" s="4">
        <f t="shared" si="2"/>
        <v>6.6275564011031118</v>
      </c>
      <c r="AO8" s="4">
        <f t="shared" si="2"/>
        <v>4.8160243181349385</v>
      </c>
      <c r="AP8" s="5">
        <f t="shared" si="15"/>
        <v>235.709756970115</v>
      </c>
      <c r="AQ8" s="5">
        <f t="shared" si="16"/>
        <v>12.627738537726058</v>
      </c>
      <c r="AR8" s="5">
        <f t="shared" si="17"/>
        <v>10.73551425272176</v>
      </c>
      <c r="AS8" s="5">
        <f t="shared" si="18"/>
        <v>1.6149793353833399</v>
      </c>
      <c r="AT8" s="5">
        <f t="shared" si="19"/>
        <v>0.46966196620424999</v>
      </c>
      <c r="AU8" s="5">
        <f t="shared" si="20"/>
        <v>6.9202096660871621</v>
      </c>
      <c r="AV8" s="5">
        <f t="shared" si="21"/>
        <v>4.9986143057883696</v>
      </c>
      <c r="BN8" s="272" t="s">
        <v>438</v>
      </c>
      <c r="BO8" s="272" t="s">
        <v>439</v>
      </c>
      <c r="BP8" s="271">
        <f>0.49/190</f>
        <v>2.5789473684210526E-3</v>
      </c>
    </row>
    <row r="9" spans="1:69" x14ac:dyDescent="0.25">
      <c r="A9" s="1" t="s">
        <v>9</v>
      </c>
      <c r="B9" s="1" t="s">
        <v>16</v>
      </c>
      <c r="C9" s="2">
        <v>41980</v>
      </c>
      <c r="D9" s="3">
        <v>0.37540526870123836</v>
      </c>
      <c r="E9" s="3">
        <v>64.81257752691063</v>
      </c>
      <c r="F9" s="3">
        <v>1.6327968745298047</v>
      </c>
      <c r="G9" s="3">
        <v>1.4687004446462124</v>
      </c>
      <c r="H9" s="3">
        <v>0.21697312494770712</v>
      </c>
      <c r="I9" s="3">
        <v>6.5746035883977802E-2</v>
      </c>
      <c r="J9" s="3">
        <v>0.97853868456409643</v>
      </c>
      <c r="K9" s="3">
        <v>0.63183402584367587</v>
      </c>
      <c r="L9" s="4">
        <f t="shared" si="22"/>
        <v>59.527587737404417</v>
      </c>
      <c r="M9" s="4">
        <f t="shared" si="0"/>
        <v>1.4996542787636553</v>
      </c>
      <c r="N9" s="4">
        <f t="shared" si="0"/>
        <v>1.3489387078046928</v>
      </c>
      <c r="O9" s="4">
        <f t="shared" si="0"/>
        <v>0.19928055980524276</v>
      </c>
      <c r="P9" s="4">
        <f t="shared" si="0"/>
        <v>6.0384929419679857E-2</v>
      </c>
      <c r="Q9" s="4">
        <f t="shared" si="0"/>
        <v>0.89874604008223136</v>
      </c>
      <c r="R9" s="4">
        <f t="shared" si="0"/>
        <v>0.58031260048669242</v>
      </c>
      <c r="S9" s="5">
        <f t="shared" si="6"/>
        <v>393.81507571784465</v>
      </c>
      <c r="T9" s="5">
        <f t="shared" si="7"/>
        <v>18.009014415440468</v>
      </c>
      <c r="U9" s="5">
        <f t="shared" si="8"/>
        <v>15.932545158626501</v>
      </c>
      <c r="V9" s="5">
        <f t="shared" si="9"/>
        <v>2.125372740927256</v>
      </c>
      <c r="W9" s="5">
        <f t="shared" si="10"/>
        <v>0.62315350803239866</v>
      </c>
      <c r="X9" s="5">
        <f t="shared" si="11"/>
        <v>13.914768742572255</v>
      </c>
      <c r="Y9" s="5">
        <f t="shared" si="12"/>
        <v>10.823462561080152</v>
      </c>
      <c r="Z9" s="4">
        <f>D9-'CIG_wcINF-wcEFF_Loads'!D9</f>
        <v>6.3976552343851245E-2</v>
      </c>
      <c r="AA9" s="4">
        <f t="shared" si="13"/>
        <v>6.3976552343851245E-2</v>
      </c>
      <c r="AB9" s="3">
        <v>48.083213934787665</v>
      </c>
      <c r="AC9" s="3">
        <v>1.7232838696778947</v>
      </c>
      <c r="AD9" s="3">
        <v>1.5171872351485398</v>
      </c>
      <c r="AE9" s="3">
        <v>0.21697312494770712</v>
      </c>
      <c r="AF9" s="3">
        <v>6.5746035883977802E-2</v>
      </c>
      <c r="AG9" s="3">
        <v>0.65616336700893874</v>
      </c>
      <c r="AH9" s="3">
        <v>0.36329752847030933</v>
      </c>
      <c r="AI9" s="4">
        <f t="shared" si="14"/>
        <v>7.5261513600845875</v>
      </c>
      <c r="AJ9" s="4">
        <f t="shared" si="2"/>
        <v>0.26973436628379555</v>
      </c>
      <c r="AK9" s="4">
        <f t="shared" si="2"/>
        <v>0.2374754064651852</v>
      </c>
      <c r="AL9" s="4">
        <f t="shared" si="2"/>
        <v>3.3961385810060252E-2</v>
      </c>
      <c r="AM9" s="4">
        <f t="shared" si="2"/>
        <v>1.0290797492435853E-2</v>
      </c>
      <c r="AN9" s="4">
        <f t="shared" si="2"/>
        <v>0.10270496526604142</v>
      </c>
      <c r="AO9" s="4">
        <f t="shared" si="2"/>
        <v>5.6864588788105144E-2</v>
      </c>
      <c r="AP9" s="5">
        <f t="shared" si="15"/>
        <v>243.23590833019958</v>
      </c>
      <c r="AQ9" s="5">
        <f t="shared" si="16"/>
        <v>12.897472904009854</v>
      </c>
      <c r="AR9" s="5">
        <f t="shared" si="17"/>
        <v>10.972989659186945</v>
      </c>
      <c r="AS9" s="5">
        <f t="shared" si="18"/>
        <v>1.6489407211934002</v>
      </c>
      <c r="AT9" s="5">
        <f t="shared" si="19"/>
        <v>0.47995276369668582</v>
      </c>
      <c r="AU9" s="5">
        <f t="shared" si="20"/>
        <v>7.0229146313532036</v>
      </c>
      <c r="AV9" s="5">
        <f t="shared" si="21"/>
        <v>5.055478894576475</v>
      </c>
      <c r="BN9" s="272">
        <v>1</v>
      </c>
      <c r="BO9" s="272">
        <v>100</v>
      </c>
      <c r="BP9" s="271">
        <f>BN9/BO9</f>
        <v>0.01</v>
      </c>
    </row>
    <row r="10" spans="1:69" x14ac:dyDescent="0.25">
      <c r="A10" s="1" t="s">
        <v>9</v>
      </c>
      <c r="B10" s="1" t="s">
        <v>17</v>
      </c>
      <c r="C10" s="2">
        <v>41981</v>
      </c>
      <c r="D10" s="3">
        <v>4.7426918991658816E-2</v>
      </c>
      <c r="E10" s="3">
        <v>65.862511791222786</v>
      </c>
      <c r="F10" s="3">
        <v>1.65154111444812</v>
      </c>
      <c r="G10" s="3">
        <v>1.553457945324151</v>
      </c>
      <c r="H10" s="3">
        <v>0.12330128523147049</v>
      </c>
      <c r="I10" s="3">
        <v>7.2284734688683433E-2</v>
      </c>
      <c r="J10" s="3">
        <v>0.61939945446329825</v>
      </c>
      <c r="K10" s="3">
        <v>0.23302686606476009</v>
      </c>
      <c r="L10" s="4">
        <f t="shared" si="22"/>
        <v>7.6422603497051389</v>
      </c>
      <c r="M10" s="4">
        <f t="shared" si="0"/>
        <v>0.19163416079337436</v>
      </c>
      <c r="N10" s="4">
        <f t="shared" si="0"/>
        <v>0.18025322353508078</v>
      </c>
      <c r="O10" s="4">
        <f t="shared" si="0"/>
        <v>1.4307084524488589E-2</v>
      </c>
      <c r="P10" s="4">
        <f t="shared" si="0"/>
        <v>8.387453602610697E-3</v>
      </c>
      <c r="Q10" s="4">
        <f t="shared" si="0"/>
        <v>7.187111093604974E-2</v>
      </c>
      <c r="R10" s="4">
        <f t="shared" si="0"/>
        <v>2.7038932019293142E-2</v>
      </c>
      <c r="S10" s="5">
        <f t="shared" si="6"/>
        <v>401.45733606754976</v>
      </c>
      <c r="T10" s="5">
        <f t="shared" si="7"/>
        <v>18.200648576233842</v>
      </c>
      <c r="U10" s="5">
        <f t="shared" si="8"/>
        <v>16.112798382161582</v>
      </c>
      <c r="V10" s="5">
        <f t="shared" si="9"/>
        <v>2.1396798254517444</v>
      </c>
      <c r="W10" s="5">
        <f t="shared" si="10"/>
        <v>0.63154096163500939</v>
      </c>
      <c r="X10" s="5">
        <f t="shared" si="11"/>
        <v>13.986639853508304</v>
      </c>
      <c r="Y10" s="5">
        <f t="shared" si="12"/>
        <v>10.850501493099445</v>
      </c>
      <c r="Z10" s="4">
        <f>D10-'CIG_wcINF-wcEFF_Loads'!D10</f>
        <v>2.5661700609738596E-2</v>
      </c>
      <c r="AA10" s="4">
        <f t="shared" si="13"/>
        <v>2.5661700609738596E-2</v>
      </c>
      <c r="AB10" s="3">
        <v>34.166911707806015</v>
      </c>
      <c r="AC10" s="3">
        <v>1.6087515863520885</v>
      </c>
      <c r="AD10" s="3">
        <v>1.2747952842617907</v>
      </c>
      <c r="AE10" s="3">
        <v>0.12330128523147049</v>
      </c>
      <c r="AF10" s="3">
        <v>7.2284734688683433E-2</v>
      </c>
      <c r="AG10" s="3">
        <v>0.4175828276932278</v>
      </c>
      <c r="AH10" s="3">
        <v>0.14866470457182626</v>
      </c>
      <c r="AI10" s="4">
        <f t="shared" si="14"/>
        <v>2.1451110808446754</v>
      </c>
      <c r="AJ10" s="4">
        <f t="shared" si="2"/>
        <v>0.1010027152504359</v>
      </c>
      <c r="AK10" s="4">
        <f t="shared" si="2"/>
        <v>8.0035840331853722E-2</v>
      </c>
      <c r="AL10" s="4">
        <f t="shared" si="2"/>
        <v>7.7412601845424887E-3</v>
      </c>
      <c r="AM10" s="4">
        <f t="shared" si="2"/>
        <v>4.5382733646713086E-3</v>
      </c>
      <c r="AN10" s="4">
        <f t="shared" si="2"/>
        <v>2.621722321630093E-2</v>
      </c>
      <c r="AO10" s="4">
        <f t="shared" si="2"/>
        <v>9.333659062743617E-3</v>
      </c>
      <c r="AP10" s="5">
        <f t="shared" si="15"/>
        <v>245.38101941104426</v>
      </c>
      <c r="AQ10" s="5">
        <f t="shared" si="16"/>
        <v>12.99847561926029</v>
      </c>
      <c r="AR10" s="5">
        <f t="shared" si="17"/>
        <v>11.0530254995188</v>
      </c>
      <c r="AS10" s="5">
        <f t="shared" si="18"/>
        <v>1.6566819813779428</v>
      </c>
      <c r="AT10" s="5">
        <f t="shared" si="19"/>
        <v>0.48449103706135715</v>
      </c>
      <c r="AU10" s="5">
        <f t="shared" si="20"/>
        <v>7.0491318545695041</v>
      </c>
      <c r="AV10" s="5">
        <f t="shared" si="21"/>
        <v>5.0648125536392188</v>
      </c>
      <c r="AY10" t="s">
        <v>643</v>
      </c>
    </row>
    <row r="11" spans="1:69" x14ac:dyDescent="0.25">
      <c r="A11" s="1" t="s">
        <v>9</v>
      </c>
      <c r="B11" s="1" t="s">
        <v>18</v>
      </c>
      <c r="C11" s="2">
        <v>41982</v>
      </c>
      <c r="D11" s="3">
        <v>3.4385815977765181E-2</v>
      </c>
      <c r="E11" s="3">
        <v>58.285714285714363</v>
      </c>
      <c r="F11" s="3">
        <v>1.6245888888888913</v>
      </c>
      <c r="G11" s="3">
        <v>1.5555088888888899</v>
      </c>
      <c r="H11" s="3">
        <v>6.907999999999985E-2</v>
      </c>
      <c r="I11" s="3">
        <v>7.1821666666666686E-2</v>
      </c>
      <c r="J11" s="3">
        <v>0.49394117647058761</v>
      </c>
      <c r="K11" s="3">
        <v>0.11178333333333333</v>
      </c>
      <c r="L11" s="4">
        <f t="shared" si="22"/>
        <v>4.9034311850225105</v>
      </c>
      <c r="M11" s="4">
        <f t="shared" si="0"/>
        <v>0.13667259496159789</v>
      </c>
      <c r="N11" s="4">
        <f t="shared" si="0"/>
        <v>0.13086106755025101</v>
      </c>
      <c r="O11" s="4">
        <f t="shared" si="0"/>
        <v>5.8115274113467565E-3</v>
      </c>
      <c r="P11" s="4">
        <f t="shared" si="0"/>
        <v>6.0421769623906201E-3</v>
      </c>
      <c r="Q11" s="4">
        <f t="shared" si="0"/>
        <v>4.1554034259578633E-2</v>
      </c>
      <c r="R11" s="4">
        <f>$D11*1/35.314667*1000*60*60*24*K11*1/1000*1/1000</f>
        <v>9.4040519079093762E-3</v>
      </c>
      <c r="S11" s="5">
        <f t="shared" si="6"/>
        <v>406.36076725257226</v>
      </c>
      <c r="T11" s="5">
        <f t="shared" si="7"/>
        <v>18.337321171195441</v>
      </c>
      <c r="U11" s="5">
        <f t="shared" si="8"/>
        <v>16.243659449711831</v>
      </c>
      <c r="V11" s="5">
        <f t="shared" si="9"/>
        <v>2.145491352863091</v>
      </c>
      <c r="W11" s="5">
        <f t="shared" si="10"/>
        <v>0.63758313859740001</v>
      </c>
      <c r="X11" s="5">
        <f t="shared" si="11"/>
        <v>14.028193887767882</v>
      </c>
      <c r="Y11" s="5">
        <f t="shared" si="12"/>
        <v>10.859905545007354</v>
      </c>
      <c r="Z11" s="4">
        <f>D11-'CIG_wcINF-wcEFF_Loads'!D11</f>
        <v>3.4385815977765181E-2</v>
      </c>
      <c r="AA11" s="4">
        <f t="shared" si="13"/>
        <v>3.4385815977765181E-2</v>
      </c>
      <c r="AB11" s="3">
        <v>23.962500000000045</v>
      </c>
      <c r="AC11" s="3">
        <v>1.4882857142857133</v>
      </c>
      <c r="AD11" s="3">
        <v>1.1028785714285727</v>
      </c>
      <c r="AE11" s="3">
        <v>6.907999999999985E-2</v>
      </c>
      <c r="AF11" s="3">
        <v>7.1821666666666686E-2</v>
      </c>
      <c r="AG11" s="3">
        <v>0.33777142857142883</v>
      </c>
      <c r="AH11" s="3">
        <v>9.5969230769230751E-2</v>
      </c>
      <c r="AI11" s="4">
        <f t="shared" si="14"/>
        <v>2.0159051186218475</v>
      </c>
      <c r="AJ11" s="4">
        <f t="shared" si="2"/>
        <v>0.12520575020971669</v>
      </c>
      <c r="AK11" s="4">
        <f t="shared" si="2"/>
        <v>9.2782412409440018E-2</v>
      </c>
      <c r="AL11" s="4">
        <f t="shared" si="2"/>
        <v>5.8115274113467565E-3</v>
      </c>
      <c r="AM11" s="4">
        <f t="shared" si="2"/>
        <v>6.0421769623906201E-3</v>
      </c>
      <c r="AN11" s="4">
        <f t="shared" si="2"/>
        <v>2.8415864445752982E-2</v>
      </c>
      <c r="AO11" s="4">
        <f t="shared" si="2"/>
        <v>8.0736510605276257E-3</v>
      </c>
      <c r="AP11" s="5">
        <f t="shared" si="15"/>
        <v>247.39692452966611</v>
      </c>
      <c r="AQ11" s="5">
        <f t="shared" si="16"/>
        <v>13.123681369470006</v>
      </c>
      <c r="AR11" s="5">
        <f t="shared" si="17"/>
        <v>11.145807911928239</v>
      </c>
      <c r="AS11" s="5">
        <f t="shared" si="18"/>
        <v>1.6624935087892896</v>
      </c>
      <c r="AT11" s="5">
        <f t="shared" si="19"/>
        <v>0.49053321402374778</v>
      </c>
      <c r="AU11" s="5">
        <f t="shared" si="20"/>
        <v>7.0775477190152571</v>
      </c>
      <c r="AV11" s="5">
        <f t="shared" si="21"/>
        <v>5.0728862046997465</v>
      </c>
      <c r="AY11" t="s">
        <v>646</v>
      </c>
    </row>
    <row r="12" spans="1:69" x14ac:dyDescent="0.25">
      <c r="A12" s="1" t="s">
        <v>9</v>
      </c>
      <c r="B12" s="1" t="s">
        <v>19</v>
      </c>
      <c r="C12" s="2">
        <v>41983</v>
      </c>
      <c r="D12" s="3">
        <v>1.8668021335823726E-2</v>
      </c>
      <c r="E12" s="3">
        <v>58.285714285714363</v>
      </c>
      <c r="F12" s="3">
        <v>1.6245888888888913</v>
      </c>
      <c r="G12" s="3">
        <v>1.5555088888888899</v>
      </c>
      <c r="H12" s="3">
        <v>6.907999999999985E-2</v>
      </c>
      <c r="I12" s="3">
        <v>7.1821666666666686E-2</v>
      </c>
      <c r="J12" s="3">
        <v>0.49394117647058761</v>
      </c>
      <c r="K12" s="3">
        <v>0.11178333333333333</v>
      </c>
      <c r="L12" s="4">
        <f t="shared" si="22"/>
        <v>2.6620673489305653</v>
      </c>
      <c r="M12" s="4">
        <f t="shared" si="0"/>
        <v>7.4199400136827173E-2</v>
      </c>
      <c r="N12" s="4">
        <f t="shared" si="0"/>
        <v>7.1044328354354411E-2</v>
      </c>
      <c r="O12" s="4">
        <f t="shared" si="0"/>
        <v>3.1550717824726958E-3</v>
      </c>
      <c r="P12" s="4">
        <f t="shared" si="0"/>
        <v>3.280291167778812E-3</v>
      </c>
      <c r="Q12" s="4">
        <f t="shared" si="0"/>
        <v>2.255963908633064E-2</v>
      </c>
      <c r="R12" s="4">
        <f t="shared" si="0"/>
        <v>5.1054493449730776E-3</v>
      </c>
      <c r="S12" s="5">
        <f t="shared" si="6"/>
        <v>409.02283460150284</v>
      </c>
      <c r="T12" s="5">
        <f t="shared" si="7"/>
        <v>18.411520571332268</v>
      </c>
      <c r="U12" s="5">
        <f t="shared" si="8"/>
        <v>16.314703778066185</v>
      </c>
      <c r="V12" s="5">
        <f t="shared" si="9"/>
        <v>2.1486464246455639</v>
      </c>
      <c r="W12" s="5">
        <f t="shared" si="10"/>
        <v>0.64086342976517885</v>
      </c>
      <c r="X12" s="5">
        <f t="shared" si="11"/>
        <v>14.050753526854212</v>
      </c>
      <c r="Y12" s="5">
        <f t="shared" si="12"/>
        <v>10.865010994352327</v>
      </c>
      <c r="Z12" s="4">
        <f>D12-'CIG_wcINF-wcEFF_Loads'!D12</f>
        <v>1.8668021335823726E-2</v>
      </c>
      <c r="AA12" s="4">
        <f t="shared" si="13"/>
        <v>1.8668021335823726E-2</v>
      </c>
      <c r="AB12" s="3">
        <v>23.962500000000045</v>
      </c>
      <c r="AC12" s="3">
        <v>1.4882857142857133</v>
      </c>
      <c r="AD12" s="3">
        <v>1.1028785714285727</v>
      </c>
      <c r="AE12" s="3">
        <v>6.907999999999985E-2</v>
      </c>
      <c r="AF12" s="3">
        <v>7.1821666666666686E-2</v>
      </c>
      <c r="AG12" s="3">
        <v>0.33777142857142883</v>
      </c>
      <c r="AH12" s="3">
        <v>9.5969230769230751E-2</v>
      </c>
      <c r="AI12" s="4">
        <f t="shared" si="14"/>
        <v>1.0944326518167673</v>
      </c>
      <c r="AJ12" s="4">
        <f t="shared" si="2"/>
        <v>6.7974062845976901E-2</v>
      </c>
      <c r="AK12" s="4">
        <f t="shared" si="2"/>
        <v>5.0371468734917414E-2</v>
      </c>
      <c r="AL12" s="4">
        <f t="shared" si="2"/>
        <v>3.1550717824726958E-3</v>
      </c>
      <c r="AM12" s="4">
        <f t="shared" si="2"/>
        <v>3.280291167778812E-3</v>
      </c>
      <c r="AN12" s="4">
        <f t="shared" si="2"/>
        <v>1.5426941274047612E-2</v>
      </c>
      <c r="AO12" s="4">
        <f t="shared" si="2"/>
        <v>4.3831762012972062E-3</v>
      </c>
      <c r="AP12" s="5">
        <f t="shared" si="15"/>
        <v>248.49135718148287</v>
      </c>
      <c r="AQ12" s="5">
        <f t="shared" si="16"/>
        <v>13.191655432315983</v>
      </c>
      <c r="AR12" s="5">
        <f t="shared" si="17"/>
        <v>11.196179380663157</v>
      </c>
      <c r="AS12" s="5">
        <f t="shared" si="18"/>
        <v>1.6656485805717622</v>
      </c>
      <c r="AT12" s="5">
        <f t="shared" si="19"/>
        <v>0.49381350519152661</v>
      </c>
      <c r="AU12" s="5">
        <f t="shared" si="20"/>
        <v>7.0929746602893049</v>
      </c>
      <c r="AV12" s="5">
        <f t="shared" si="21"/>
        <v>5.0772693809010434</v>
      </c>
      <c r="AY12" t="s">
        <v>647</v>
      </c>
    </row>
    <row r="13" spans="1:69" x14ac:dyDescent="0.25">
      <c r="A13" s="1" t="s">
        <v>9</v>
      </c>
      <c r="B13" s="1" t="s">
        <v>20</v>
      </c>
      <c r="C13" s="2">
        <v>41984</v>
      </c>
      <c r="D13" s="3">
        <v>3.0164889956299061E-3</v>
      </c>
      <c r="E13" s="3">
        <v>58.285714285714363</v>
      </c>
      <c r="F13" s="3">
        <v>1.6245888888888913</v>
      </c>
      <c r="G13" s="3">
        <v>1.5555088888888899</v>
      </c>
      <c r="H13" s="3">
        <v>6.907999999999985E-2</v>
      </c>
      <c r="I13" s="3">
        <v>7.1821666666666686E-2</v>
      </c>
      <c r="J13" s="3">
        <v>0.49394117647058761</v>
      </c>
      <c r="K13" s="3">
        <v>0.11178333333333333</v>
      </c>
      <c r="L13" s="4">
        <f t="shared" si="22"/>
        <v>0.43015254371201428</v>
      </c>
      <c r="M13" s="4">
        <f t="shared" si="0"/>
        <v>1.1989576718854936E-2</v>
      </c>
      <c r="N13" s="4">
        <f t="shared" si="0"/>
        <v>1.1479761610920168E-2</v>
      </c>
      <c r="O13" s="4">
        <f t="shared" si="0"/>
        <v>5.0981510793475699E-4</v>
      </c>
      <c r="P13" s="4">
        <f t="shared" si="0"/>
        <v>5.300487947846105E-4</v>
      </c>
      <c r="Q13" s="4">
        <f t="shared" si="0"/>
        <v>3.6453195453933708E-3</v>
      </c>
      <c r="R13" s="4">
        <f t="shared" si="0"/>
        <v>8.2496861824899229E-4</v>
      </c>
      <c r="S13" s="5">
        <f t="shared" si="6"/>
        <v>409.45298714521488</v>
      </c>
      <c r="T13" s="5">
        <f t="shared" si="7"/>
        <v>18.423510148051122</v>
      </c>
      <c r="U13" s="5">
        <f t="shared" si="8"/>
        <v>16.326183539677107</v>
      </c>
      <c r="V13" s="5">
        <f t="shared" si="9"/>
        <v>2.1491562397534985</v>
      </c>
      <c r="W13" s="5">
        <f t="shared" si="10"/>
        <v>0.64139347855996343</v>
      </c>
      <c r="X13" s="5">
        <f t="shared" si="11"/>
        <v>14.054398846399605</v>
      </c>
      <c r="Y13" s="5">
        <f t="shared" si="12"/>
        <v>10.865835962970575</v>
      </c>
      <c r="Z13" s="4">
        <f>D13-'CIG_wcINF-wcEFF_Loads'!D13</f>
        <v>3.0164889956299061E-3</v>
      </c>
      <c r="AA13" s="4">
        <f t="shared" si="13"/>
        <v>3.0164889956299061E-3</v>
      </c>
      <c r="AB13" s="3">
        <v>23.962500000000045</v>
      </c>
      <c r="AC13" s="3">
        <v>1.4882857142857133</v>
      </c>
      <c r="AD13" s="3">
        <v>1.1028785714285727</v>
      </c>
      <c r="AE13" s="3">
        <v>6.907999999999985E-2</v>
      </c>
      <c r="AF13" s="3">
        <v>7.1821666666666686E-2</v>
      </c>
      <c r="AG13" s="3">
        <v>0.33777142857142883</v>
      </c>
      <c r="AH13" s="3">
        <v>9.5969230769230751E-2</v>
      </c>
      <c r="AI13" s="4">
        <f t="shared" si="14"/>
        <v>0.17684488309042651</v>
      </c>
      <c r="AJ13" s="4">
        <f t="shared" si="2"/>
        <v>1.0983650000960186E-2</v>
      </c>
      <c r="AK13" s="4">
        <f t="shared" si="2"/>
        <v>8.1393190204370244E-3</v>
      </c>
      <c r="AL13" s="4">
        <f t="shared" si="2"/>
        <v>5.0981510793475699E-4</v>
      </c>
      <c r="AM13" s="4">
        <f t="shared" si="2"/>
        <v>5.300487947846105E-4</v>
      </c>
      <c r="AN13" s="4">
        <f t="shared" si="2"/>
        <v>2.4927761626291319E-3</v>
      </c>
      <c r="AO13" s="4">
        <f t="shared" si="2"/>
        <v>7.0825946356443395E-4</v>
      </c>
      <c r="AP13" s="5">
        <f t="shared" si="15"/>
        <v>248.66820206457331</v>
      </c>
      <c r="AQ13" s="5">
        <f t="shared" si="16"/>
        <v>13.202639082316944</v>
      </c>
      <c r="AR13" s="5">
        <f t="shared" si="17"/>
        <v>11.204318699683594</v>
      </c>
      <c r="AS13" s="5">
        <f t="shared" si="18"/>
        <v>1.666158395679697</v>
      </c>
      <c r="AT13" s="5">
        <f t="shared" si="19"/>
        <v>0.49434355398631125</v>
      </c>
      <c r="AU13" s="5">
        <f t="shared" si="20"/>
        <v>7.0954674364519343</v>
      </c>
      <c r="AV13" s="5">
        <f t="shared" si="21"/>
        <v>5.0779776403646082</v>
      </c>
    </row>
    <row r="14" spans="1:69" x14ac:dyDescent="0.25">
      <c r="A14" s="1" t="s">
        <v>9</v>
      </c>
      <c r="B14" s="1" t="s">
        <v>21</v>
      </c>
      <c r="C14" s="2">
        <v>41985</v>
      </c>
      <c r="D14" s="3">
        <v>2.9134841743905178E-5</v>
      </c>
      <c r="E14" s="3">
        <v>58.285714285714363</v>
      </c>
      <c r="F14" s="3">
        <v>1.6245888888888913</v>
      </c>
      <c r="G14" s="3">
        <v>1.5555088888888899</v>
      </c>
      <c r="H14" s="3">
        <v>6.907999999999985E-2</v>
      </c>
      <c r="I14" s="3">
        <v>7.1821666666666686E-2</v>
      </c>
      <c r="J14" s="3">
        <v>0.49394117647058761</v>
      </c>
      <c r="K14" s="3">
        <v>0.11178333333333333</v>
      </c>
      <c r="L14" s="4">
        <f t="shared" si="22"/>
        <v>4.1546401478486927E-3</v>
      </c>
      <c r="M14" s="4">
        <f t="shared" si="0"/>
        <v>1.1580165576148714E-4</v>
      </c>
      <c r="N14" s="4">
        <f t="shared" si="0"/>
        <v>1.1087759255096324E-4</v>
      </c>
      <c r="O14" s="4">
        <f t="shared" si="0"/>
        <v>4.9240632105237918E-6</v>
      </c>
      <c r="P14" s="4">
        <f t="shared" si="0"/>
        <v>5.1194908302234675E-6</v>
      </c>
      <c r="Q14" s="4">
        <f t="shared" si="0"/>
        <v>3.52084188653976E-5</v>
      </c>
      <c r="R14" s="4">
        <f t="shared" si="0"/>
        <v>7.967982038453759E-6</v>
      </c>
      <c r="S14" s="5">
        <f t="shared" si="6"/>
        <v>409.45714178536275</v>
      </c>
      <c r="T14" s="5">
        <f t="shared" si="7"/>
        <v>18.423625949706885</v>
      </c>
      <c r="U14" s="5">
        <f t="shared" si="8"/>
        <v>16.326294417269658</v>
      </c>
      <c r="V14" s="5">
        <f t="shared" si="9"/>
        <v>2.149161163816709</v>
      </c>
      <c r="W14" s="5">
        <f t="shared" si="10"/>
        <v>0.64139859805079369</v>
      </c>
      <c r="X14" s="5">
        <f t="shared" si="11"/>
        <v>14.05443405481847</v>
      </c>
      <c r="Y14" s="5">
        <f t="shared" si="12"/>
        <v>10.865843930952613</v>
      </c>
      <c r="Z14" s="4">
        <f>D14-'CIG_wcINF-wcEFF_Loads'!D14</f>
        <v>2.9134841743905178E-5</v>
      </c>
      <c r="AA14" s="4">
        <f t="shared" si="13"/>
        <v>2.9134841743905178E-5</v>
      </c>
      <c r="AB14" s="3">
        <v>23.962500000000045</v>
      </c>
      <c r="AC14" s="3">
        <v>1.4882857142857133</v>
      </c>
      <c r="AD14" s="3">
        <v>1.1028785714285727</v>
      </c>
      <c r="AE14" s="3">
        <v>6.907999999999985E-2</v>
      </c>
      <c r="AF14" s="3">
        <v>7.1821666666666686E-2</v>
      </c>
      <c r="AG14" s="3">
        <v>0.33777142857142883</v>
      </c>
      <c r="AH14" s="3">
        <v>9.5969230769230751E-2</v>
      </c>
      <c r="AI14" s="4">
        <f t="shared" si="14"/>
        <v>1.7080611563719868E-3</v>
      </c>
      <c r="AJ14" s="4">
        <f t="shared" si="2"/>
        <v>1.0608588495168531E-4</v>
      </c>
      <c r="AK14" s="4">
        <f t="shared" si="2"/>
        <v>7.8613836121112953E-5</v>
      </c>
      <c r="AL14" s="4">
        <f t="shared" si="2"/>
        <v>4.9240632105237918E-6</v>
      </c>
      <c r="AM14" s="4">
        <f t="shared" si="2"/>
        <v>5.1194908302234675E-6</v>
      </c>
      <c r="AN14" s="4">
        <f t="shared" si="2"/>
        <v>2.4076546974444719E-5</v>
      </c>
      <c r="AO14" s="4">
        <f t="shared" si="2"/>
        <v>6.8407434651568917E-6</v>
      </c>
      <c r="AP14" s="5">
        <f t="shared" si="15"/>
        <v>248.66991012572967</v>
      </c>
      <c r="AQ14" s="5">
        <f t="shared" si="16"/>
        <v>13.202745168201895</v>
      </c>
      <c r="AR14" s="5">
        <f t="shared" si="17"/>
        <v>11.204397313519715</v>
      </c>
      <c r="AS14" s="5">
        <f t="shared" si="18"/>
        <v>1.6661633197429075</v>
      </c>
      <c r="AT14" s="5">
        <f t="shared" si="19"/>
        <v>0.49434867347714145</v>
      </c>
      <c r="AU14" s="5">
        <f t="shared" si="20"/>
        <v>7.0954915129989091</v>
      </c>
      <c r="AV14" s="5">
        <f t="shared" si="21"/>
        <v>5.0779844811080732</v>
      </c>
    </row>
    <row r="15" spans="1:69" x14ac:dyDescent="0.25">
      <c r="A15" s="1" t="s">
        <v>9</v>
      </c>
      <c r="B15" s="1" t="s">
        <v>22</v>
      </c>
      <c r="C15" s="2">
        <v>41986</v>
      </c>
      <c r="D15" s="3">
        <v>6.7031911577693785E-5</v>
      </c>
      <c r="E15" s="3">
        <v>58.285714285714363</v>
      </c>
      <c r="F15" s="3">
        <v>1.6245888888888913</v>
      </c>
      <c r="G15" s="3">
        <v>1.5555088888888899</v>
      </c>
      <c r="H15" s="3">
        <v>6.907999999999985E-2</v>
      </c>
      <c r="I15" s="3">
        <v>7.1821666666666686E-2</v>
      </c>
      <c r="J15" s="3">
        <v>0.49394117647058761</v>
      </c>
      <c r="K15" s="3">
        <v>0.11178333333333333</v>
      </c>
      <c r="L15" s="4">
        <f t="shared" si="22"/>
        <v>9.5587775446210974E-3</v>
      </c>
      <c r="M15" s="4">
        <f t="shared" si="0"/>
        <v>2.6643035914819703E-4</v>
      </c>
      <c r="N15" s="4">
        <f t="shared" si="0"/>
        <v>2.5510133348771404E-4</v>
      </c>
      <c r="O15" s="4">
        <f t="shared" si="0"/>
        <v>1.1329025660482751E-5</v>
      </c>
      <c r="P15" s="4">
        <f t="shared" si="0"/>
        <v>1.1778655249642549E-5</v>
      </c>
      <c r="Q15" s="4">
        <f t="shared" si="0"/>
        <v>8.1005678387439744E-5</v>
      </c>
      <c r="R15" s="4">
        <f t="shared" si="0"/>
        <v>1.8332314009085593E-5</v>
      </c>
      <c r="S15" s="5">
        <f t="shared" si="6"/>
        <v>409.46670056290736</v>
      </c>
      <c r="T15" s="5">
        <f t="shared" si="7"/>
        <v>18.423892380066032</v>
      </c>
      <c r="U15" s="5">
        <f t="shared" si="8"/>
        <v>16.326549518603144</v>
      </c>
      <c r="V15" s="5">
        <f t="shared" si="9"/>
        <v>2.1491724928423697</v>
      </c>
      <c r="W15" s="5">
        <f t="shared" si="10"/>
        <v>0.64141037670604328</v>
      </c>
      <c r="X15" s="5">
        <f t="shared" si="11"/>
        <v>14.054515060496858</v>
      </c>
      <c r="Y15" s="5">
        <f t="shared" si="12"/>
        <v>10.865862263266623</v>
      </c>
      <c r="Z15" s="4">
        <f>D15-'CIG_wcINF-wcEFF_Loads'!D15</f>
        <v>6.7031911577693785E-5</v>
      </c>
      <c r="AA15" s="4">
        <f t="shared" si="13"/>
        <v>6.7031911577693785E-5</v>
      </c>
      <c r="AB15" s="3">
        <v>23.962500000000045</v>
      </c>
      <c r="AC15" s="3">
        <v>1.4882857142857133</v>
      </c>
      <c r="AD15" s="3">
        <v>1.1028785714285727</v>
      </c>
      <c r="AE15" s="3">
        <v>6.907999999999985E-2</v>
      </c>
      <c r="AF15" s="3">
        <v>7.1821666666666686E-2</v>
      </c>
      <c r="AG15" s="3">
        <v>0.33777142857142883</v>
      </c>
      <c r="AH15" s="3">
        <v>9.5969230769230751E-2</v>
      </c>
      <c r="AI15" s="4">
        <f t="shared" si="14"/>
        <v>3.9298172754678486E-3</v>
      </c>
      <c r="AJ15" s="4">
        <f t="shared" si="2"/>
        <v>2.4407682465652549E-4</v>
      </c>
      <c r="AK15" s="4">
        <f t="shared" si="2"/>
        <v>1.8087057956153569E-4</v>
      </c>
      <c r="AL15" s="4">
        <f t="shared" si="2"/>
        <v>1.1329025660482751E-5</v>
      </c>
      <c r="AM15" s="4">
        <f t="shared" si="2"/>
        <v>1.1778655249642549E-5</v>
      </c>
      <c r="AN15" s="4">
        <f t="shared" si="2"/>
        <v>5.5394053006132631E-5</v>
      </c>
      <c r="AO15" s="4">
        <f t="shared" si="2"/>
        <v>1.5738822785196994E-5</v>
      </c>
      <c r="AP15" s="5">
        <f t="shared" si="15"/>
        <v>248.67383994300513</v>
      </c>
      <c r="AQ15" s="5">
        <f t="shared" si="16"/>
        <v>13.202989245026552</v>
      </c>
      <c r="AR15" s="5">
        <f t="shared" si="17"/>
        <v>11.204578184099276</v>
      </c>
      <c r="AS15" s="5">
        <f t="shared" si="18"/>
        <v>1.666174648768568</v>
      </c>
      <c r="AT15" s="5">
        <f t="shared" si="19"/>
        <v>0.4943604521323911</v>
      </c>
      <c r="AU15" s="5">
        <f t="shared" si="20"/>
        <v>7.095546907051915</v>
      </c>
      <c r="AV15" s="5">
        <f t="shared" si="21"/>
        <v>5.0780002199308587</v>
      </c>
    </row>
    <row r="16" spans="1:69" x14ac:dyDescent="0.25">
      <c r="A16" s="1" t="s">
        <v>9</v>
      </c>
      <c r="B16" s="1" t="s">
        <v>23</v>
      </c>
      <c r="C16" s="2">
        <v>41987</v>
      </c>
      <c r="D16" s="3">
        <v>7.2266584377556018E-5</v>
      </c>
      <c r="E16" s="3">
        <v>58.285714285714363</v>
      </c>
      <c r="F16" s="3">
        <v>1.6245888888888913</v>
      </c>
      <c r="G16" s="3">
        <v>1.5555088888888899</v>
      </c>
      <c r="H16" s="3">
        <v>6.907999999999985E-2</v>
      </c>
      <c r="I16" s="3">
        <v>7.1821666666666686E-2</v>
      </c>
      <c r="J16" s="3">
        <v>0.49394117647058761</v>
      </c>
      <c r="K16" s="3">
        <v>0.11178333333333333</v>
      </c>
      <c r="L16" s="4">
        <f t="shared" si="22"/>
        <v>1.0305243990752002E-2</v>
      </c>
      <c r="M16" s="4">
        <f t="shared" si="0"/>
        <v>2.8723650537414917E-4</v>
      </c>
      <c r="N16" s="4">
        <f t="shared" si="0"/>
        <v>2.7502277060903127E-4</v>
      </c>
      <c r="O16" s="4">
        <f t="shared" si="0"/>
        <v>1.2213734765117695E-5</v>
      </c>
      <c r="P16" s="4">
        <f t="shared" si="0"/>
        <v>1.2698476940581409E-5</v>
      </c>
      <c r="Q16" s="4">
        <f t="shared" si="0"/>
        <v>8.7331594079067225E-5</v>
      </c>
      <c r="R16" s="4">
        <f t="shared" si="0"/>
        <v>1.9763925658570875E-5</v>
      </c>
      <c r="S16" s="5">
        <f t="shared" si="6"/>
        <v>409.47700580689809</v>
      </c>
      <c r="T16" s="5">
        <f t="shared" si="7"/>
        <v>18.424179616571408</v>
      </c>
      <c r="U16" s="5">
        <f t="shared" si="8"/>
        <v>16.326824541373753</v>
      </c>
      <c r="V16" s="5">
        <f t="shared" si="9"/>
        <v>2.1491847065771346</v>
      </c>
      <c r="W16" s="5">
        <f t="shared" si="10"/>
        <v>0.64142307518298391</v>
      </c>
      <c r="X16" s="5">
        <f t="shared" si="11"/>
        <v>14.054602392090937</v>
      </c>
      <c r="Y16" s="5">
        <f t="shared" si="12"/>
        <v>10.865882027192281</v>
      </c>
      <c r="Z16" s="4">
        <f>D16-'CIG_wcINF-wcEFF_Loads'!D16</f>
        <v>7.2266584377556018E-5</v>
      </c>
      <c r="AA16" s="4">
        <f t="shared" si="13"/>
        <v>7.2266584377556018E-5</v>
      </c>
      <c r="AB16" s="3">
        <v>23.962500000000045</v>
      </c>
      <c r="AC16" s="3">
        <v>1.4882857142857133</v>
      </c>
      <c r="AD16" s="3">
        <v>1.1028785714285727</v>
      </c>
      <c r="AE16" s="3">
        <v>6.907999999999985E-2</v>
      </c>
      <c r="AF16" s="3">
        <v>7.1821666666666686E-2</v>
      </c>
      <c r="AG16" s="3">
        <v>0.33777142857142883</v>
      </c>
      <c r="AH16" s="3">
        <v>9.5969230769230751E-2</v>
      </c>
      <c r="AI16" s="4">
        <f t="shared" si="14"/>
        <v>4.2367055487714826E-3</v>
      </c>
      <c r="AJ16" s="4">
        <f t="shared" si="2"/>
        <v>2.6313733307758362E-4</v>
      </c>
      <c r="AK16" s="4">
        <f t="shared" si="2"/>
        <v>1.9499517008628444E-4</v>
      </c>
      <c r="AL16" s="4">
        <f t="shared" si="2"/>
        <v>1.2213734765117695E-5</v>
      </c>
      <c r="AM16" s="4">
        <f t="shared" si="2"/>
        <v>1.2698476940581409E-5</v>
      </c>
      <c r="AN16" s="4">
        <f t="shared" si="2"/>
        <v>5.971989924444612E-5</v>
      </c>
      <c r="AO16" s="4">
        <f t="shared" si="2"/>
        <v>1.6967902869539073E-5</v>
      </c>
      <c r="AP16" s="5">
        <f t="shared" si="15"/>
        <v>248.67807664855391</v>
      </c>
      <c r="AQ16" s="5">
        <f t="shared" si="16"/>
        <v>13.203252382359629</v>
      </c>
      <c r="AR16" s="5">
        <f t="shared" si="17"/>
        <v>11.204773179269361</v>
      </c>
      <c r="AS16" s="5">
        <f t="shared" si="18"/>
        <v>1.6661868625033331</v>
      </c>
      <c r="AT16" s="5">
        <f t="shared" si="19"/>
        <v>0.49437315060933168</v>
      </c>
      <c r="AU16" s="5">
        <f t="shared" si="20"/>
        <v>7.0956066269511595</v>
      </c>
      <c r="AV16" s="5">
        <f t="shared" si="21"/>
        <v>5.0780171878337281</v>
      </c>
    </row>
    <row r="17" spans="1:48" x14ac:dyDescent="0.25">
      <c r="A17" s="1" t="s">
        <v>9</v>
      </c>
      <c r="B17" s="1" t="s">
        <v>24</v>
      </c>
      <c r="C17" s="2">
        <v>41988</v>
      </c>
      <c r="D17" s="3">
        <v>9.8822731366011749E-5</v>
      </c>
      <c r="E17" s="3">
        <v>58.285714285714363</v>
      </c>
      <c r="F17" s="3">
        <v>1.6245888888888913</v>
      </c>
      <c r="G17" s="3">
        <v>1.5555088888888899</v>
      </c>
      <c r="H17" s="3">
        <v>6.907999999999985E-2</v>
      </c>
      <c r="I17" s="3">
        <v>7.1821666666666686E-2</v>
      </c>
      <c r="J17" s="3">
        <v>0.49394117647058761</v>
      </c>
      <c r="K17" s="3">
        <v>0.11178333333333333</v>
      </c>
      <c r="L17" s="4">
        <f t="shared" si="22"/>
        <v>1.4092161229576199E-2</v>
      </c>
      <c r="M17" s="4">
        <f t="shared" si="0"/>
        <v>3.9278867617157341E-4</v>
      </c>
      <c r="N17" s="4">
        <f t="shared" si="0"/>
        <v>3.760867019456568E-4</v>
      </c>
      <c r="O17" s="4">
        <f t="shared" si="0"/>
        <v>1.670197422591628E-5</v>
      </c>
      <c r="P17" s="4">
        <f t="shared" si="0"/>
        <v>1.7364846924276493E-5</v>
      </c>
      <c r="Q17" s="4">
        <f t="shared" si="0"/>
        <v>1.1942375215012358E-4</v>
      </c>
      <c r="R17" s="4">
        <f t="shared" si="0"/>
        <v>2.7026669835268468E-5</v>
      </c>
      <c r="S17" s="5">
        <f t="shared" si="6"/>
        <v>409.49109796812769</v>
      </c>
      <c r="T17" s="5">
        <f t="shared" si="7"/>
        <v>18.424572405247581</v>
      </c>
      <c r="U17" s="5">
        <f t="shared" si="8"/>
        <v>16.327200628075698</v>
      </c>
      <c r="V17" s="5">
        <f t="shared" si="9"/>
        <v>2.1492014085513604</v>
      </c>
      <c r="W17" s="5">
        <f t="shared" si="10"/>
        <v>0.64144044002990819</v>
      </c>
      <c r="X17" s="5">
        <f t="shared" si="11"/>
        <v>14.054721815843086</v>
      </c>
      <c r="Y17" s="5">
        <f t="shared" si="12"/>
        <v>10.865909053862117</v>
      </c>
      <c r="Z17" s="4">
        <f>D17-'CIG_wcINF-wcEFF_Loads'!D17</f>
        <v>9.8822731366011749E-5</v>
      </c>
      <c r="AA17" s="4">
        <f t="shared" si="13"/>
        <v>9.8822731366011749E-5</v>
      </c>
      <c r="AB17" s="3">
        <v>23.962500000000045</v>
      </c>
      <c r="AC17" s="3">
        <v>1.4882857142857133</v>
      </c>
      <c r="AD17" s="3">
        <v>1.1028785714285727</v>
      </c>
      <c r="AE17" s="3">
        <v>6.907999999999985E-2</v>
      </c>
      <c r="AF17" s="3">
        <v>7.1821666666666686E-2</v>
      </c>
      <c r="AG17" s="3">
        <v>0.33777142857142883</v>
      </c>
      <c r="AH17" s="3">
        <v>9.5969230769230751E-2</v>
      </c>
      <c r="AI17" s="4">
        <f t="shared" si="14"/>
        <v>5.7935879760932334E-3</v>
      </c>
      <c r="AJ17" s="4">
        <f t="shared" si="2"/>
        <v>3.5983366590618761E-4</v>
      </c>
      <c r="AK17" s="4">
        <f t="shared" si="2"/>
        <v>2.6665097675615849E-4</v>
      </c>
      <c r="AL17" s="4">
        <f t="shared" si="2"/>
        <v>1.670197422591628E-5</v>
      </c>
      <c r="AM17" s="4">
        <f t="shared" si="2"/>
        <v>1.7364846924276493E-5</v>
      </c>
      <c r="AN17" s="4">
        <f t="shared" si="2"/>
        <v>8.1665455909828293E-5</v>
      </c>
      <c r="AO17" s="4">
        <f t="shared" si="2"/>
        <v>2.3203179194972603E-5</v>
      </c>
      <c r="AP17" s="5">
        <f t="shared" si="15"/>
        <v>248.68387023653</v>
      </c>
      <c r="AQ17" s="5">
        <f t="shared" si="16"/>
        <v>13.203612216025535</v>
      </c>
      <c r="AR17" s="5">
        <f t="shared" si="17"/>
        <v>11.205039830246118</v>
      </c>
      <c r="AS17" s="5">
        <f t="shared" si="18"/>
        <v>1.666203564477559</v>
      </c>
      <c r="AT17" s="5">
        <f t="shared" si="19"/>
        <v>0.49439051545625595</v>
      </c>
      <c r="AU17" s="5">
        <f t="shared" si="20"/>
        <v>7.0956882924070692</v>
      </c>
      <c r="AV17" s="5">
        <f t="shared" si="21"/>
        <v>5.078040391012923</v>
      </c>
    </row>
    <row r="18" spans="1:48" x14ac:dyDescent="0.25">
      <c r="A18" s="1" t="s">
        <v>9</v>
      </c>
      <c r="B18" s="1" t="s">
        <v>25</v>
      </c>
      <c r="C18" s="2">
        <v>41989</v>
      </c>
      <c r="D18" s="3">
        <v>2.6056689007469085E-2</v>
      </c>
      <c r="E18" s="3">
        <v>58.285714285714363</v>
      </c>
      <c r="F18" s="3">
        <v>1.6245888888888913</v>
      </c>
      <c r="G18" s="3">
        <v>1.5555088888888899</v>
      </c>
      <c r="H18" s="3">
        <v>6.907999999999985E-2</v>
      </c>
      <c r="I18" s="3">
        <v>7.1821666666666686E-2</v>
      </c>
      <c r="J18" s="3">
        <v>0.49394117647058761</v>
      </c>
      <c r="K18" s="3">
        <v>0.11178333333333333</v>
      </c>
      <c r="L18" s="4">
        <f t="shared" si="22"/>
        <v>3.7156943299026253</v>
      </c>
      <c r="M18" s="4">
        <f t="shared" si="0"/>
        <v>0.1035669854413499</v>
      </c>
      <c r="N18" s="4">
        <f t="shared" si="0"/>
        <v>9.916315909289955E-2</v>
      </c>
      <c r="O18" s="4">
        <f t="shared" si="0"/>
        <v>4.4038263484502621E-3</v>
      </c>
      <c r="P18" s="4">
        <f t="shared" si="0"/>
        <v>4.5786066597608473E-3</v>
      </c>
      <c r="Q18" s="4">
        <f t="shared" si="0"/>
        <v>3.1488580884853783E-2</v>
      </c>
      <c r="R18" s="4">
        <f t="shared" si="0"/>
        <v>7.1261492277205109E-3</v>
      </c>
      <c r="S18" s="5">
        <f t="shared" si="6"/>
        <v>413.20679229803034</v>
      </c>
      <c r="T18" s="5">
        <f t="shared" si="7"/>
        <v>18.528139390688931</v>
      </c>
      <c r="U18" s="5">
        <f t="shared" si="8"/>
        <v>16.426363787168597</v>
      </c>
      <c r="V18" s="5">
        <f t="shared" si="9"/>
        <v>2.1536052348998105</v>
      </c>
      <c r="W18" s="5">
        <f t="shared" si="10"/>
        <v>0.64601904668966903</v>
      </c>
      <c r="X18" s="5">
        <f t="shared" si="11"/>
        <v>14.086210396727941</v>
      </c>
      <c r="Y18" s="5">
        <f t="shared" si="12"/>
        <v>10.873035203089838</v>
      </c>
      <c r="Z18" s="4">
        <f>D18-'CIG_wcINF-wcEFF_Loads'!D18</f>
        <v>2.6056689007469085E-2</v>
      </c>
      <c r="AA18" s="4">
        <f t="shared" si="13"/>
        <v>2.6056689007469085E-2</v>
      </c>
      <c r="AB18" s="3">
        <v>23.962500000000045</v>
      </c>
      <c r="AC18" s="3">
        <v>1.4882857142857133</v>
      </c>
      <c r="AD18" s="3">
        <v>1.1028785714285727</v>
      </c>
      <c r="AE18" s="3">
        <v>6.907999999999985E-2</v>
      </c>
      <c r="AF18" s="3">
        <v>7.1821666666666686E-2</v>
      </c>
      <c r="AG18" s="3">
        <v>0.33777142857142883</v>
      </c>
      <c r="AH18" s="3">
        <v>9.5969230769230751E-2</v>
      </c>
      <c r="AI18" s="4">
        <f t="shared" si="14"/>
        <v>1.5276011707402986</v>
      </c>
      <c r="AJ18" s="4">
        <f t="shared" si="2"/>
        <v>9.4877704727758513E-2</v>
      </c>
      <c r="AK18" s="4">
        <f t="shared" si="2"/>
        <v>7.0308131325974868E-2</v>
      </c>
      <c r="AL18" s="4">
        <f t="shared" si="2"/>
        <v>4.4038263484502621E-3</v>
      </c>
      <c r="AM18" s="4">
        <f t="shared" si="2"/>
        <v>4.5786066597608473E-3</v>
      </c>
      <c r="AN18" s="4">
        <f t="shared" si="2"/>
        <v>2.1532812925543536E-2</v>
      </c>
      <c r="AO18" s="4">
        <f t="shared" si="2"/>
        <v>6.1180056036775178E-3</v>
      </c>
      <c r="AP18" s="5">
        <f t="shared" si="15"/>
        <v>250.2114714072703</v>
      </c>
      <c r="AQ18" s="5">
        <f t="shared" si="16"/>
        <v>13.298489920753294</v>
      </c>
      <c r="AR18" s="5">
        <f t="shared" si="17"/>
        <v>11.275347961572093</v>
      </c>
      <c r="AS18" s="5">
        <f t="shared" si="18"/>
        <v>1.6706073908260093</v>
      </c>
      <c r="AT18" s="5">
        <f t="shared" si="19"/>
        <v>0.49896912211601679</v>
      </c>
      <c r="AU18" s="5">
        <f t="shared" si="20"/>
        <v>7.1172211053326127</v>
      </c>
      <c r="AV18" s="5">
        <f t="shared" si="21"/>
        <v>5.0841583966166004</v>
      </c>
    </row>
    <row r="19" spans="1:48" x14ac:dyDescent="0.25">
      <c r="A19" s="1" t="s">
        <v>9</v>
      </c>
      <c r="B19" s="1" t="s">
        <v>26</v>
      </c>
      <c r="C19" s="2">
        <v>41990</v>
      </c>
      <c r="D19" s="3">
        <v>2.0014053477955266E-2</v>
      </c>
      <c r="E19" s="3">
        <v>58.285714285714363</v>
      </c>
      <c r="F19" s="3">
        <v>1.6245888888888913</v>
      </c>
      <c r="G19" s="3">
        <v>1.5555088888888899</v>
      </c>
      <c r="H19" s="3">
        <v>6.907999999999985E-2</v>
      </c>
      <c r="I19" s="3">
        <v>7.1821666666666686E-2</v>
      </c>
      <c r="J19" s="3">
        <v>0.49394117647058761</v>
      </c>
      <c r="K19" s="3">
        <v>0.11178333333333333</v>
      </c>
      <c r="L19" s="4">
        <f t="shared" si="22"/>
        <v>2.8540120736402632</v>
      </c>
      <c r="M19" s="4">
        <f t="shared" si="22"/>
        <v>7.9549446385134726E-2</v>
      </c>
      <c r="N19" s="4">
        <f t="shared" si="22"/>
        <v>7.6166882467660429E-2</v>
      </c>
      <c r="O19" s="4">
        <f t="shared" si="22"/>
        <v>3.3825639174742176E-3</v>
      </c>
      <c r="P19" s="4">
        <f t="shared" si="22"/>
        <v>3.5168120752682112E-3</v>
      </c>
      <c r="Q19" s="4">
        <f t="shared" si="22"/>
        <v>2.4186271002955683E-2</v>
      </c>
      <c r="R19" s="4">
        <f t="shared" si="22"/>
        <v>5.4735707861657077E-3</v>
      </c>
      <c r="S19" s="5">
        <f t="shared" si="6"/>
        <v>416.0608043716706</v>
      </c>
      <c r="T19" s="5">
        <f t="shared" si="7"/>
        <v>18.607688837074065</v>
      </c>
      <c r="U19" s="5">
        <f t="shared" si="8"/>
        <v>16.502530669636258</v>
      </c>
      <c r="V19" s="5">
        <f t="shared" si="9"/>
        <v>2.1569877988172848</v>
      </c>
      <c r="W19" s="5">
        <f t="shared" si="10"/>
        <v>0.64953585876493725</v>
      </c>
      <c r="X19" s="5">
        <f t="shared" si="11"/>
        <v>14.110396667730896</v>
      </c>
      <c r="Y19" s="5">
        <f t="shared" si="12"/>
        <v>10.878508773876003</v>
      </c>
      <c r="Z19" s="4">
        <f>D19-'CIG_wcINF-wcEFF_Loads'!D19</f>
        <v>2.0014053477955266E-2</v>
      </c>
      <c r="AA19" s="4">
        <f t="shared" si="13"/>
        <v>2.0014053477955266E-2</v>
      </c>
      <c r="AB19" s="3">
        <v>23.962500000000045</v>
      </c>
      <c r="AC19" s="3">
        <v>1.4882857142857133</v>
      </c>
      <c r="AD19" s="3">
        <v>1.1028785714285727</v>
      </c>
      <c r="AE19" s="3">
        <v>6.907999999999985E-2</v>
      </c>
      <c r="AF19" s="3">
        <v>7.1821666666666686E-2</v>
      </c>
      <c r="AG19" s="3">
        <v>0.33777142857142883</v>
      </c>
      <c r="AH19" s="3">
        <v>9.5969230769230751E-2</v>
      </c>
      <c r="AI19" s="4">
        <f t="shared" si="14"/>
        <v>1.1733452210839066</v>
      </c>
      <c r="AJ19" s="4">
        <f t="shared" si="14"/>
        <v>7.2875239664667163E-2</v>
      </c>
      <c r="AK19" s="4">
        <f t="shared" si="14"/>
        <v>5.4003434584102637E-2</v>
      </c>
      <c r="AL19" s="4">
        <f t="shared" si="14"/>
        <v>3.3825639174742176E-3</v>
      </c>
      <c r="AM19" s="4">
        <f t="shared" si="14"/>
        <v>3.5168120752682112E-3</v>
      </c>
      <c r="AN19" s="4">
        <f t="shared" si="14"/>
        <v>1.6539279771850577E-2</v>
      </c>
      <c r="AO19" s="4">
        <f t="shared" si="14"/>
        <v>4.6992191254741911E-3</v>
      </c>
      <c r="AP19" s="5">
        <f t="shared" si="15"/>
        <v>251.3848166283542</v>
      </c>
      <c r="AQ19" s="5">
        <f t="shared" si="16"/>
        <v>13.371365160417961</v>
      </c>
      <c r="AR19" s="5">
        <f t="shared" si="17"/>
        <v>11.329351396156195</v>
      </c>
      <c r="AS19" s="5">
        <f t="shared" si="18"/>
        <v>1.6739899547434836</v>
      </c>
      <c r="AT19" s="5">
        <f t="shared" si="19"/>
        <v>0.50248593419128496</v>
      </c>
      <c r="AU19" s="5">
        <f t="shared" si="20"/>
        <v>7.1337603851044635</v>
      </c>
      <c r="AV19" s="5">
        <f t="shared" si="21"/>
        <v>5.0888576157420742</v>
      </c>
    </row>
    <row r="20" spans="1:48" x14ac:dyDescent="0.25">
      <c r="A20" s="1" t="s">
        <v>9</v>
      </c>
      <c r="B20" s="1" t="s">
        <v>27</v>
      </c>
      <c r="C20" s="2">
        <v>41991</v>
      </c>
      <c r="D20" s="3">
        <v>2.2365408274828144E-3</v>
      </c>
      <c r="E20" s="3">
        <v>58.285714285714363</v>
      </c>
      <c r="F20" s="3">
        <v>1.6245888888888913</v>
      </c>
      <c r="G20" s="3">
        <v>1.5555088888888899</v>
      </c>
      <c r="H20" s="3">
        <v>6.907999999999985E-2</v>
      </c>
      <c r="I20" s="3">
        <v>7.1821666666666686E-2</v>
      </c>
      <c r="J20" s="3">
        <v>0.49394117647058761</v>
      </c>
      <c r="K20" s="3">
        <v>0.11178333333333333</v>
      </c>
      <c r="L20" s="4">
        <f t="shared" si="22"/>
        <v>0.318931621315797</v>
      </c>
      <c r="M20" s="4">
        <f t="shared" si="22"/>
        <v>8.8895327895459272E-3</v>
      </c>
      <c r="N20" s="4">
        <f t="shared" si="22"/>
        <v>8.5115362826746754E-3</v>
      </c>
      <c r="O20" s="4">
        <f t="shared" si="22"/>
        <v>3.779965068712408E-4</v>
      </c>
      <c r="P20" s="4">
        <f t="shared" si="22"/>
        <v>3.9299853963043857E-4</v>
      </c>
      <c r="Q20" s="4">
        <f t="shared" si="22"/>
        <v>2.7027799552077829E-3</v>
      </c>
      <c r="R20" s="4">
        <f t="shared" si="22"/>
        <v>6.1166342684458054E-4</v>
      </c>
      <c r="S20" s="5">
        <f t="shared" si="6"/>
        <v>416.37973599298641</v>
      </c>
      <c r="T20" s="5">
        <f t="shared" si="7"/>
        <v>18.61657836986361</v>
      </c>
      <c r="U20" s="5">
        <f t="shared" si="8"/>
        <v>16.511042205918933</v>
      </c>
      <c r="V20" s="5">
        <f t="shared" si="9"/>
        <v>2.1573657953241558</v>
      </c>
      <c r="W20" s="5">
        <f t="shared" si="10"/>
        <v>0.64992885730456773</v>
      </c>
      <c r="X20" s="5">
        <f t="shared" si="11"/>
        <v>14.113099447686103</v>
      </c>
      <c r="Y20" s="5">
        <f t="shared" si="12"/>
        <v>10.879120437302849</v>
      </c>
      <c r="Z20" s="4">
        <f>D20-'CIG_wcINF-wcEFF_Loads'!D20</f>
        <v>2.2365408274828144E-3</v>
      </c>
      <c r="AA20" s="4">
        <f t="shared" si="13"/>
        <v>2.2365408274828144E-3</v>
      </c>
      <c r="AB20" s="3">
        <v>23.962500000000045</v>
      </c>
      <c r="AC20" s="3">
        <v>1.4882857142857133</v>
      </c>
      <c r="AD20" s="3">
        <v>1.1028785714285727</v>
      </c>
      <c r="AE20" s="3">
        <v>6.907999999999985E-2</v>
      </c>
      <c r="AF20" s="3">
        <v>7.1821666666666686E-2</v>
      </c>
      <c r="AG20" s="3">
        <v>0.33777142857142883</v>
      </c>
      <c r="AH20" s="3">
        <v>9.5969230769230751E-2</v>
      </c>
      <c r="AI20" s="4">
        <f t="shared" si="14"/>
        <v>0.1311195902707317</v>
      </c>
      <c r="AJ20" s="4">
        <f t="shared" si="14"/>
        <v>8.1437000756567797E-3</v>
      </c>
      <c r="AK20" s="4">
        <f t="shared" si="14"/>
        <v>6.0348038144636025E-3</v>
      </c>
      <c r="AL20" s="4">
        <f t="shared" si="14"/>
        <v>3.779965068712408E-4</v>
      </c>
      <c r="AM20" s="4">
        <f t="shared" si="14"/>
        <v>3.9299853963043857E-4</v>
      </c>
      <c r="AN20" s="4">
        <f t="shared" si="14"/>
        <v>1.8482400133310536E-3</v>
      </c>
      <c r="AO20" s="4">
        <f t="shared" si="14"/>
        <v>5.2513077588143176E-4</v>
      </c>
      <c r="AP20" s="5">
        <f t="shared" si="15"/>
        <v>251.51593621862494</v>
      </c>
      <c r="AQ20" s="5">
        <f t="shared" si="16"/>
        <v>13.379508860493617</v>
      </c>
      <c r="AR20" s="5">
        <f t="shared" si="17"/>
        <v>11.335386199970658</v>
      </c>
      <c r="AS20" s="5">
        <f t="shared" si="18"/>
        <v>1.6743679512503549</v>
      </c>
      <c r="AT20" s="5">
        <f t="shared" si="19"/>
        <v>0.50287893273091544</v>
      </c>
      <c r="AU20" s="5">
        <f t="shared" si="20"/>
        <v>7.1356086251177944</v>
      </c>
      <c r="AV20" s="5">
        <f t="shared" si="21"/>
        <v>5.0893827465179555</v>
      </c>
    </row>
    <row r="21" spans="1:48" x14ac:dyDescent="0.25">
      <c r="A21" s="1" t="s">
        <v>9</v>
      </c>
      <c r="B21" s="1" t="s">
        <v>28</v>
      </c>
      <c r="C21" s="2">
        <v>41992</v>
      </c>
      <c r="D21" s="3">
        <v>1.5545108723050196E-2</v>
      </c>
      <c r="E21" s="3">
        <v>58.285714285714363</v>
      </c>
      <c r="F21" s="3">
        <v>1.6245888888888913</v>
      </c>
      <c r="G21" s="3">
        <v>1.5555088888888899</v>
      </c>
      <c r="H21" s="3">
        <v>6.907999999999985E-2</v>
      </c>
      <c r="I21" s="3">
        <v>7.1821666666666686E-2</v>
      </c>
      <c r="J21" s="3">
        <v>0.49394117647058761</v>
      </c>
      <c r="K21" s="3">
        <v>0.11178333333333333</v>
      </c>
      <c r="L21" s="4">
        <f t="shared" si="22"/>
        <v>2.2167387546207591</v>
      </c>
      <c r="M21" s="4">
        <f t="shared" si="22"/>
        <v>6.1786823657558713E-2</v>
      </c>
      <c r="N21" s="4">
        <f t="shared" si="22"/>
        <v>5.9159553578675292E-2</v>
      </c>
      <c r="O21" s="4">
        <f t="shared" si="22"/>
        <v>2.6272700788833596E-3</v>
      </c>
      <c r="P21" s="4">
        <f t="shared" si="22"/>
        <v>2.731541920221021E-3</v>
      </c>
      <c r="Q21" s="4">
        <f t="shared" si="22"/>
        <v>1.8785710388963851E-2</v>
      </c>
      <c r="R21" s="4">
        <f t="shared" si="22"/>
        <v>4.2513753182471369E-3</v>
      </c>
      <c r="S21" s="5">
        <f t="shared" si="6"/>
        <v>418.59647474760715</v>
      </c>
      <c r="T21" s="5">
        <f t="shared" si="7"/>
        <v>18.67836519352117</v>
      </c>
      <c r="U21" s="5">
        <f t="shared" si="8"/>
        <v>16.570201759497607</v>
      </c>
      <c r="V21" s="5">
        <f t="shared" si="9"/>
        <v>2.159993065403039</v>
      </c>
      <c r="W21" s="5">
        <f t="shared" si="10"/>
        <v>0.6526603992247888</v>
      </c>
      <c r="X21" s="5">
        <f t="shared" si="11"/>
        <v>14.131885158075066</v>
      </c>
      <c r="Y21" s="5">
        <f t="shared" si="12"/>
        <v>10.883371812621096</v>
      </c>
      <c r="Z21" s="4">
        <f>D21-'CIG_wcINF-wcEFF_Loads'!D21</f>
        <v>1.5545108723050196E-2</v>
      </c>
      <c r="AA21" s="4">
        <f t="shared" si="13"/>
        <v>1.5545108723050196E-2</v>
      </c>
      <c r="AB21" s="3">
        <v>23.962500000000045</v>
      </c>
      <c r="AC21" s="3">
        <v>1.4882857142857133</v>
      </c>
      <c r="AD21" s="3">
        <v>1.1028785714285727</v>
      </c>
      <c r="AE21" s="3">
        <v>6.907999999999985E-2</v>
      </c>
      <c r="AF21" s="3">
        <v>7.1821666666666686E-2</v>
      </c>
      <c r="AG21" s="3">
        <v>0.33777142857142883</v>
      </c>
      <c r="AH21" s="3">
        <v>9.5969230769230751E-2</v>
      </c>
      <c r="AI21" s="4">
        <f t="shared" si="14"/>
        <v>0.91134857071862707</v>
      </c>
      <c r="AJ21" s="4">
        <f t="shared" si="14"/>
        <v>5.6602902807938782E-2</v>
      </c>
      <c r="AK21" s="4">
        <f t="shared" si="14"/>
        <v>4.1944989452170234E-2</v>
      </c>
      <c r="AL21" s="4">
        <f t="shared" si="14"/>
        <v>2.6272700788833596E-3</v>
      </c>
      <c r="AM21" s="4">
        <f t="shared" si="14"/>
        <v>2.731541920221021E-3</v>
      </c>
      <c r="AN21" s="4">
        <f t="shared" si="14"/>
        <v>1.2846218410356177E-2</v>
      </c>
      <c r="AO21" s="4">
        <f t="shared" si="14"/>
        <v>3.6499289011791072E-3</v>
      </c>
      <c r="AP21" s="5">
        <f t="shared" si="15"/>
        <v>252.42728478934356</v>
      </c>
      <c r="AQ21" s="5">
        <f t="shared" si="16"/>
        <v>13.436111763301556</v>
      </c>
      <c r="AR21" s="5">
        <f t="shared" si="17"/>
        <v>11.377331189422829</v>
      </c>
      <c r="AS21" s="5">
        <f t="shared" si="18"/>
        <v>1.6769952213292383</v>
      </c>
      <c r="AT21" s="5">
        <f t="shared" si="19"/>
        <v>0.50561047465113651</v>
      </c>
      <c r="AU21" s="5">
        <f t="shared" si="20"/>
        <v>7.1484548435281505</v>
      </c>
      <c r="AV21" s="5">
        <f t="shared" si="21"/>
        <v>5.0930326754191348</v>
      </c>
    </row>
    <row r="22" spans="1:48" x14ac:dyDescent="0.25">
      <c r="A22" s="1" t="s">
        <v>9</v>
      </c>
      <c r="B22" s="1" t="s">
        <v>29</v>
      </c>
      <c r="C22" s="2">
        <v>41993</v>
      </c>
      <c r="D22" s="3">
        <v>1.6638306784819291E-2</v>
      </c>
      <c r="E22" s="3">
        <v>58.285714285714363</v>
      </c>
      <c r="F22" s="3">
        <v>1.6245888888888913</v>
      </c>
      <c r="G22" s="3">
        <v>1.5555088888888899</v>
      </c>
      <c r="H22" s="3">
        <v>6.907999999999985E-2</v>
      </c>
      <c r="I22" s="3">
        <v>7.1821666666666686E-2</v>
      </c>
      <c r="J22" s="3">
        <v>0.49394117647058761</v>
      </c>
      <c r="K22" s="3">
        <v>0.11178333333333333</v>
      </c>
      <c r="L22" s="4">
        <f t="shared" si="22"/>
        <v>2.3726292378057718</v>
      </c>
      <c r="M22" s="4">
        <f t="shared" si="22"/>
        <v>6.6131935491042154E-2</v>
      </c>
      <c r="N22" s="4">
        <f t="shared" si="22"/>
        <v>6.3319904622823095E-2</v>
      </c>
      <c r="O22" s="4">
        <f t="shared" si="22"/>
        <v>2.8120308682190072E-3</v>
      </c>
      <c r="P22" s="4">
        <f t="shared" si="22"/>
        <v>2.9236355482571415E-3</v>
      </c>
      <c r="Q22" s="4">
        <f t="shared" si="22"/>
        <v>2.0106801321941335E-2</v>
      </c>
      <c r="R22" s="4">
        <f t="shared" si="22"/>
        <v>4.5503500852019218E-3</v>
      </c>
      <c r="S22" s="5">
        <f t="shared" si="6"/>
        <v>420.96910398541291</v>
      </c>
      <c r="T22" s="5">
        <f t="shared" si="7"/>
        <v>18.744497129012213</v>
      </c>
      <c r="U22" s="5">
        <f t="shared" si="8"/>
        <v>16.63352166412043</v>
      </c>
      <c r="V22" s="5">
        <f t="shared" si="9"/>
        <v>2.1628050962712582</v>
      </c>
      <c r="W22" s="5">
        <f t="shared" si="10"/>
        <v>0.65558403477304594</v>
      </c>
      <c r="X22" s="5">
        <f t="shared" si="11"/>
        <v>14.151991959397007</v>
      </c>
      <c r="Y22" s="5">
        <f t="shared" si="12"/>
        <v>10.887922162706298</v>
      </c>
      <c r="Z22" s="4">
        <f>D22-'CIG_wcINF-wcEFF_Loads'!D22</f>
        <v>1.6638306784819291E-2</v>
      </c>
      <c r="AA22" s="4">
        <f t="shared" si="13"/>
        <v>1.6638306784819291E-2</v>
      </c>
      <c r="AB22" s="3">
        <v>23.962500000000045</v>
      </c>
      <c r="AC22" s="3">
        <v>1.4882857142857133</v>
      </c>
      <c r="AD22" s="3">
        <v>1.1028785714285727</v>
      </c>
      <c r="AE22" s="3">
        <v>6.907999999999985E-2</v>
      </c>
      <c r="AF22" s="3">
        <v>7.1821666666666686E-2</v>
      </c>
      <c r="AG22" s="3">
        <v>0.33777142857142883</v>
      </c>
      <c r="AH22" s="3">
        <v>9.5969230769230751E-2</v>
      </c>
      <c r="AI22" s="4">
        <f t="shared" si="14"/>
        <v>0.97543847249128912</v>
      </c>
      <c r="AJ22" s="4">
        <f t="shared" si="14"/>
        <v>6.0583459312403151E-2</v>
      </c>
      <c r="AK22" s="4">
        <f t="shared" si="14"/>
        <v>4.4894739240799578E-2</v>
      </c>
      <c r="AL22" s="4">
        <f t="shared" si="14"/>
        <v>2.8120308682190072E-3</v>
      </c>
      <c r="AM22" s="4">
        <f t="shared" si="14"/>
        <v>2.9236355482571415E-3</v>
      </c>
      <c r="AN22" s="4">
        <f t="shared" si="14"/>
        <v>1.374961904379403E-2</v>
      </c>
      <c r="AO22" s="4">
        <f t="shared" si="14"/>
        <v>3.906607401886376E-3</v>
      </c>
      <c r="AP22" s="5">
        <f t="shared" si="15"/>
        <v>253.40272326183484</v>
      </c>
      <c r="AQ22" s="5">
        <f t="shared" si="16"/>
        <v>13.496695222613958</v>
      </c>
      <c r="AR22" s="5">
        <f t="shared" si="17"/>
        <v>11.422225928663629</v>
      </c>
      <c r="AS22" s="5">
        <f t="shared" si="18"/>
        <v>1.6798072521974572</v>
      </c>
      <c r="AT22" s="5">
        <f t="shared" si="19"/>
        <v>0.50853411019939365</v>
      </c>
      <c r="AU22" s="5">
        <f t="shared" si="20"/>
        <v>7.1622044625719443</v>
      </c>
      <c r="AV22" s="5">
        <f t="shared" si="21"/>
        <v>5.0969392828210216</v>
      </c>
    </row>
    <row r="23" spans="1:48" x14ac:dyDescent="0.25">
      <c r="A23" s="1" t="s">
        <v>9</v>
      </c>
      <c r="B23" s="1" t="s">
        <v>30</v>
      </c>
      <c r="C23" s="2">
        <v>41994</v>
      </c>
      <c r="D23" s="3">
        <v>1.6143591257854407E-2</v>
      </c>
      <c r="E23" s="3">
        <v>58.285714285714363</v>
      </c>
      <c r="F23" s="3">
        <v>1.6245888888888913</v>
      </c>
      <c r="G23" s="3">
        <v>1.5555088888888899</v>
      </c>
      <c r="H23" s="3">
        <v>6.907999999999985E-2</v>
      </c>
      <c r="I23" s="3">
        <v>7.1821666666666686E-2</v>
      </c>
      <c r="J23" s="3">
        <v>0.49394117647058761</v>
      </c>
      <c r="K23" s="3">
        <v>0.11178333333333333</v>
      </c>
      <c r="L23" s="4">
        <f t="shared" si="22"/>
        <v>2.3020826047346516</v>
      </c>
      <c r="M23" s="4">
        <f t="shared" si="22"/>
        <v>6.416559986934843E-2</v>
      </c>
      <c r="N23" s="4">
        <f t="shared" si="22"/>
        <v>6.143718059399178E-2</v>
      </c>
      <c r="O23" s="4">
        <f t="shared" si="22"/>
        <v>2.7284192753565793E-3</v>
      </c>
      <c r="P23" s="4">
        <f t="shared" si="22"/>
        <v>2.836705554741878E-3</v>
      </c>
      <c r="Q23" s="4">
        <f t="shared" si="22"/>
        <v>1.9508955222563112E-2</v>
      </c>
      <c r="R23" s="4">
        <f t="shared" si="22"/>
        <v>4.4150521327486533E-3</v>
      </c>
      <c r="S23" s="5">
        <f t="shared" si="6"/>
        <v>423.27118659014758</v>
      </c>
      <c r="T23" s="5">
        <f t="shared" si="7"/>
        <v>18.808662728881561</v>
      </c>
      <c r="U23" s="5">
        <f t="shared" si="8"/>
        <v>16.694958844714421</v>
      </c>
      <c r="V23" s="5">
        <f t="shared" si="9"/>
        <v>2.1655335155466147</v>
      </c>
      <c r="W23" s="5">
        <f t="shared" si="10"/>
        <v>0.65842074032778786</v>
      </c>
      <c r="X23" s="5">
        <f t="shared" si="11"/>
        <v>14.171500914619569</v>
      </c>
      <c r="Y23" s="5">
        <f t="shared" si="12"/>
        <v>10.892337214839047</v>
      </c>
      <c r="Z23" s="4">
        <f>D23-'CIG_wcINF-wcEFF_Loads'!D23</f>
        <v>1.6143591257854407E-2</v>
      </c>
      <c r="AA23" s="4">
        <f t="shared" si="13"/>
        <v>1.6143591257854407E-2</v>
      </c>
      <c r="AB23" s="3">
        <v>23.962500000000045</v>
      </c>
      <c r="AC23" s="3">
        <v>1.4882857142857133</v>
      </c>
      <c r="AD23" s="3">
        <v>1.1028785714285727</v>
      </c>
      <c r="AE23" s="3">
        <v>6.907999999999985E-2</v>
      </c>
      <c r="AF23" s="3">
        <v>7.1821666666666686E-2</v>
      </c>
      <c r="AG23" s="3">
        <v>0.33777142857142883</v>
      </c>
      <c r="AH23" s="3">
        <v>9.5969230769230751E-2</v>
      </c>
      <c r="AI23" s="4">
        <f t="shared" si="14"/>
        <v>0.94643524733254625</v>
      </c>
      <c r="AJ23" s="4">
        <f t="shared" si="14"/>
        <v>5.8782099451288136E-2</v>
      </c>
      <c r="AK23" s="4">
        <f t="shared" si="14"/>
        <v>4.3559860345446615E-2</v>
      </c>
      <c r="AL23" s="4">
        <f t="shared" si="14"/>
        <v>2.7284192753565793E-3</v>
      </c>
      <c r="AM23" s="4">
        <f t="shared" si="14"/>
        <v>2.836705554741878E-3</v>
      </c>
      <c r="AN23" s="4">
        <f t="shared" si="14"/>
        <v>1.3340794388810313E-2</v>
      </c>
      <c r="AO23" s="4">
        <f t="shared" si="14"/>
        <v>3.7904501892286257E-3</v>
      </c>
      <c r="AP23" s="5">
        <f t="shared" si="15"/>
        <v>254.34915850916738</v>
      </c>
      <c r="AQ23" s="5">
        <f t="shared" si="16"/>
        <v>13.555477322065247</v>
      </c>
      <c r="AR23" s="5">
        <f t="shared" si="17"/>
        <v>11.465785789009075</v>
      </c>
      <c r="AS23" s="5">
        <f t="shared" si="18"/>
        <v>1.6825356714728137</v>
      </c>
      <c r="AT23" s="5">
        <f t="shared" si="19"/>
        <v>0.51137081575413557</v>
      </c>
      <c r="AU23" s="5">
        <f t="shared" si="20"/>
        <v>7.1755452569607545</v>
      </c>
      <c r="AV23" s="5">
        <f t="shared" si="21"/>
        <v>5.1007297330102501</v>
      </c>
    </row>
    <row r="24" spans="1:48" x14ac:dyDescent="0.25">
      <c r="A24" s="1" t="s">
        <v>9</v>
      </c>
      <c r="B24" s="1" t="s">
        <v>31</v>
      </c>
      <c r="C24" s="2">
        <v>41995</v>
      </c>
      <c r="D24" s="3">
        <v>2.131406675713636E-2</v>
      </c>
      <c r="E24" s="3">
        <v>58.285714285714363</v>
      </c>
      <c r="F24" s="3">
        <v>1.6245888888888913</v>
      </c>
      <c r="G24" s="3">
        <v>1.5555088888888899</v>
      </c>
      <c r="H24" s="3">
        <v>6.907999999999985E-2</v>
      </c>
      <c r="I24" s="3">
        <v>7.1821666666666686E-2</v>
      </c>
      <c r="J24" s="3">
        <v>0.49394117647058761</v>
      </c>
      <c r="K24" s="3">
        <v>0.11178333333333333</v>
      </c>
      <c r="L24" s="4">
        <f t="shared" si="22"/>
        <v>3.0393944899889656</v>
      </c>
      <c r="M24" s="4">
        <f t="shared" si="22"/>
        <v>8.471658240613554E-2</v>
      </c>
      <c r="N24" s="4">
        <f t="shared" si="22"/>
        <v>8.1114303975794624E-2</v>
      </c>
      <c r="O24" s="4">
        <f t="shared" si="22"/>
        <v>3.6022784303408311E-3</v>
      </c>
      <c r="P24" s="4">
        <f t="shared" si="22"/>
        <v>3.7452466801456722E-3</v>
      </c>
      <c r="Q24" s="4">
        <f t="shared" si="22"/>
        <v>2.5757290762263688E-2</v>
      </c>
      <c r="R24" s="4">
        <f t="shared" si="22"/>
        <v>5.8291066956900235E-3</v>
      </c>
      <c r="S24" s="5">
        <f t="shared" si="6"/>
        <v>426.31058108013656</v>
      </c>
      <c r="T24" s="5">
        <f t="shared" si="7"/>
        <v>18.893379311287696</v>
      </c>
      <c r="U24" s="5">
        <f t="shared" si="8"/>
        <v>16.776073148690216</v>
      </c>
      <c r="V24" s="5">
        <f t="shared" si="9"/>
        <v>2.1691357939769556</v>
      </c>
      <c r="W24" s="5">
        <f t="shared" si="10"/>
        <v>0.6621659870079335</v>
      </c>
      <c r="X24" s="5">
        <f t="shared" si="11"/>
        <v>14.197258205381834</v>
      </c>
      <c r="Y24" s="5">
        <f t="shared" si="12"/>
        <v>10.898166321534738</v>
      </c>
      <c r="Z24" s="4">
        <f>D24-'CIG_wcINF-wcEFF_Loads'!D24</f>
        <v>2.131406675713636E-2</v>
      </c>
      <c r="AA24" s="4">
        <f t="shared" si="13"/>
        <v>2.131406675713636E-2</v>
      </c>
      <c r="AB24" s="3">
        <v>23.962500000000045</v>
      </c>
      <c r="AC24" s="3">
        <v>1.4882857142857133</v>
      </c>
      <c r="AD24" s="3">
        <v>1.1028785714285727</v>
      </c>
      <c r="AE24" s="3">
        <v>6.907999999999985E-2</v>
      </c>
      <c r="AF24" s="3">
        <v>7.1821666666666686E-2</v>
      </c>
      <c r="AG24" s="3">
        <v>0.33777142857142883</v>
      </c>
      <c r="AH24" s="3">
        <v>9.5969230769230751E-2</v>
      </c>
      <c r="AI24" s="4">
        <f t="shared" si="14"/>
        <v>1.2495598854522656</v>
      </c>
      <c r="AJ24" s="4">
        <f t="shared" si="14"/>
        <v>7.7608852442904372E-2</v>
      </c>
      <c r="AK24" s="4">
        <f t="shared" si="14"/>
        <v>5.751122885266742E-2</v>
      </c>
      <c r="AL24" s="4">
        <f t="shared" si="14"/>
        <v>3.6022784303408311E-3</v>
      </c>
      <c r="AM24" s="4">
        <f t="shared" si="14"/>
        <v>3.7452466801456722E-3</v>
      </c>
      <c r="AN24" s="4">
        <f t="shared" si="14"/>
        <v>1.7613589049338008E-2</v>
      </c>
      <c r="AO24" s="4">
        <f t="shared" si="14"/>
        <v>5.0044570060278279E-3</v>
      </c>
      <c r="AP24" s="5">
        <f t="shared" si="15"/>
        <v>255.59871839461965</v>
      </c>
      <c r="AQ24" s="5">
        <f t="shared" si="16"/>
        <v>13.633086174508151</v>
      </c>
      <c r="AR24" s="5">
        <f t="shared" si="17"/>
        <v>11.523297017861744</v>
      </c>
      <c r="AS24" s="5">
        <f t="shared" si="18"/>
        <v>1.6861379499031546</v>
      </c>
      <c r="AT24" s="5">
        <f t="shared" si="19"/>
        <v>0.51511606243428121</v>
      </c>
      <c r="AU24" s="5">
        <f t="shared" si="20"/>
        <v>7.1931588460100926</v>
      </c>
      <c r="AV24" s="5">
        <f t="shared" si="21"/>
        <v>5.1057341900162783</v>
      </c>
    </row>
    <row r="25" spans="1:48" x14ac:dyDescent="0.25">
      <c r="A25" s="1" t="s">
        <v>9</v>
      </c>
      <c r="B25" s="1" t="s">
        <v>32</v>
      </c>
      <c r="C25" s="2">
        <v>41996</v>
      </c>
      <c r="D25" s="3">
        <v>0.13451542106854175</v>
      </c>
      <c r="E25" s="3">
        <v>80.282868333964146</v>
      </c>
      <c r="F25" s="3">
        <v>1.7028372856737457</v>
      </c>
      <c r="G25" s="3">
        <v>1.5495545366041588</v>
      </c>
      <c r="H25" s="3">
        <v>0.22649663454297919</v>
      </c>
      <c r="I25" s="3">
        <v>7.3166057698328235E-2</v>
      </c>
      <c r="J25" s="3">
        <v>0.85817488677200837</v>
      </c>
      <c r="K25" s="3">
        <v>0.46378068642457548</v>
      </c>
      <c r="L25" s="4">
        <f t="shared" si="22"/>
        <v>26.421263540423393</v>
      </c>
      <c r="M25" s="4">
        <f t="shared" si="22"/>
        <v>0.56040738983177951</v>
      </c>
      <c r="N25" s="4">
        <f t="shared" si="22"/>
        <v>0.50996170953394693</v>
      </c>
      <c r="O25" s="4">
        <f t="shared" si="22"/>
        <v>7.4540526471789145E-2</v>
      </c>
      <c r="P25" s="4">
        <f t="shared" si="22"/>
        <v>2.4079105950970708E-2</v>
      </c>
      <c r="Q25" s="4">
        <f t="shared" si="22"/>
        <v>0.28242718923364424</v>
      </c>
      <c r="R25" s="4">
        <f t="shared" si="22"/>
        <v>0.15263121504339902</v>
      </c>
      <c r="S25" s="5">
        <f t="shared" si="6"/>
        <v>452.73184462055997</v>
      </c>
      <c r="T25" s="5">
        <f t="shared" si="7"/>
        <v>19.453786701119476</v>
      </c>
      <c r="U25" s="5">
        <f t="shared" si="8"/>
        <v>17.286034858224163</v>
      </c>
      <c r="V25" s="5">
        <f t="shared" si="9"/>
        <v>2.2436763204487447</v>
      </c>
      <c r="W25" s="5">
        <f t="shared" si="10"/>
        <v>0.68624509295890423</v>
      </c>
      <c r="X25" s="5">
        <f t="shared" si="11"/>
        <v>14.479685394615478</v>
      </c>
      <c r="Y25" s="5">
        <f t="shared" si="12"/>
        <v>11.050797536578138</v>
      </c>
      <c r="Z25" s="4">
        <f>D25-'CIG_wcINF-wcEFF_Loads'!D25</f>
        <v>7.2853639629216038E-2</v>
      </c>
      <c r="AA25" s="4">
        <f t="shared" si="13"/>
        <v>7.2853639629216038E-2</v>
      </c>
      <c r="AB25" s="3">
        <v>52.38907547174523</v>
      </c>
      <c r="AC25" s="3">
        <v>1.8238692150420441</v>
      </c>
      <c r="AD25" s="3">
        <v>1.5817894143211049</v>
      </c>
      <c r="AE25" s="3">
        <v>0.22649663454297919</v>
      </c>
      <c r="AF25" s="3">
        <v>7.3166057698328235E-2</v>
      </c>
      <c r="AG25" s="3">
        <v>0.56010318326786857</v>
      </c>
      <c r="AH25" s="3">
        <v>0.24276376493360216</v>
      </c>
      <c r="AI25" s="4">
        <f t="shared" si="14"/>
        <v>9.3379300128650442</v>
      </c>
      <c r="AJ25" s="4">
        <f t="shared" si="14"/>
        <v>0.32508997208524998</v>
      </c>
      <c r="AK25" s="4">
        <f t="shared" si="14"/>
        <v>0.28194120077548324</v>
      </c>
      <c r="AL25" s="4">
        <f t="shared" si="14"/>
        <v>4.0371197667965909E-2</v>
      </c>
      <c r="AM25" s="4">
        <f t="shared" si="14"/>
        <v>1.3041259460146658E-2</v>
      </c>
      <c r="AN25" s="4">
        <f t="shared" si="14"/>
        <v>9.9833873345580679E-2</v>
      </c>
      <c r="AO25" s="4">
        <f t="shared" si="14"/>
        <v>4.3270682412255998E-2</v>
      </c>
      <c r="AP25" s="5">
        <f t="shared" si="15"/>
        <v>264.93664840748471</v>
      </c>
      <c r="AQ25" s="5">
        <f t="shared" si="16"/>
        <v>13.9581761465934</v>
      </c>
      <c r="AR25" s="5">
        <f t="shared" si="17"/>
        <v>11.805238218637227</v>
      </c>
      <c r="AS25" s="5">
        <f t="shared" si="18"/>
        <v>1.7265091475711205</v>
      </c>
      <c r="AT25" s="5">
        <f t="shared" si="19"/>
        <v>0.52815732189442788</v>
      </c>
      <c r="AU25" s="5">
        <f t="shared" si="20"/>
        <v>7.2929927193556736</v>
      </c>
      <c r="AV25" s="5">
        <f t="shared" si="21"/>
        <v>5.1490048724285344</v>
      </c>
    </row>
    <row r="26" spans="1:48" x14ac:dyDescent="0.25">
      <c r="A26" s="1" t="s">
        <v>9</v>
      </c>
      <c r="B26" s="1" t="s">
        <v>33</v>
      </c>
      <c r="C26" s="2">
        <v>41997</v>
      </c>
      <c r="D26" s="3">
        <v>0.22793722329328514</v>
      </c>
      <c r="E26" s="3">
        <v>81.749345270514155</v>
      </c>
      <c r="F26" s="3">
        <v>1.7080538454594025</v>
      </c>
      <c r="G26" s="3">
        <v>1.5491575797851767</v>
      </c>
      <c r="H26" s="3">
        <v>0.23699107684584442</v>
      </c>
      <c r="I26" s="3">
        <v>7.3255683767105659E-2</v>
      </c>
      <c r="J26" s="3">
        <v>0.88245713412543625</v>
      </c>
      <c r="K26" s="3">
        <v>0.48724717663065836</v>
      </c>
      <c r="L26" s="4">
        <f t="shared" si="22"/>
        <v>45.588800298449264</v>
      </c>
      <c r="M26" s="4">
        <f t="shared" si="22"/>
        <v>0.95252292727209109</v>
      </c>
      <c r="N26" s="4">
        <f t="shared" si="22"/>
        <v>0.86391194084741585</v>
      </c>
      <c r="O26" s="4">
        <f t="shared" si="22"/>
        <v>0.13216177865508294</v>
      </c>
      <c r="P26" s="4">
        <f t="shared" si="22"/>
        <v>4.0852177187888652E-2</v>
      </c>
      <c r="Q26" s="4">
        <f t="shared" si="22"/>
        <v>0.49211601544283956</v>
      </c>
      <c r="R26" s="4">
        <f t="shared" si="22"/>
        <v>0.27172100471133981</v>
      </c>
      <c r="S26" s="5">
        <f t="shared" si="6"/>
        <v>498.32064491900923</v>
      </c>
      <c r="T26" s="5">
        <f t="shared" si="7"/>
        <v>20.406309628391568</v>
      </c>
      <c r="U26" s="5">
        <f t="shared" si="8"/>
        <v>18.149946799071579</v>
      </c>
      <c r="V26" s="5">
        <f t="shared" si="9"/>
        <v>2.3758380991038277</v>
      </c>
      <c r="W26" s="5">
        <f t="shared" si="10"/>
        <v>0.72709727014679293</v>
      </c>
      <c r="X26" s="5">
        <f t="shared" si="11"/>
        <v>14.971801410058317</v>
      </c>
      <c r="Y26" s="5">
        <f t="shared" si="12"/>
        <v>11.322518541289478</v>
      </c>
      <c r="Z26" s="4">
        <f>D26-'CIG_wcINF-wcEFF_Loads'!D26</f>
        <v>9.0722526468195536E-2</v>
      </c>
      <c r="AA26" s="4">
        <f t="shared" si="13"/>
        <v>9.0722526468195536E-2</v>
      </c>
      <c r="AB26" s="3">
        <v>58.949054426763404</v>
      </c>
      <c r="AC26" s="3">
        <v>1.9013115613704279</v>
      </c>
      <c r="AD26" s="3">
        <v>1.6923073011424583</v>
      </c>
      <c r="AE26" s="3">
        <v>0.23699107684584442</v>
      </c>
      <c r="AF26" s="3">
        <v>7.3255683767105659E-2</v>
      </c>
      <c r="AG26" s="3">
        <v>0.61141051127473955</v>
      </c>
      <c r="AH26" s="3">
        <v>0.27663942666384173</v>
      </c>
      <c r="AI26" s="4">
        <f t="shared" si="14"/>
        <v>13.084303408660686</v>
      </c>
      <c r="AJ26" s="4">
        <f t="shared" si="14"/>
        <v>0.42201418810325358</v>
      </c>
      <c r="AK26" s="4">
        <f t="shared" si="14"/>
        <v>0.37562370430129693</v>
      </c>
      <c r="AL26" s="4">
        <f t="shared" si="14"/>
        <v>5.2602423987117064E-2</v>
      </c>
      <c r="AM26" s="4">
        <f t="shared" si="14"/>
        <v>1.6259795888813145E-2</v>
      </c>
      <c r="AN26" s="4">
        <f t="shared" si="14"/>
        <v>0.13570837928709895</v>
      </c>
      <c r="AO26" s="4">
        <f t="shared" si="14"/>
        <v>6.1402752401475254E-2</v>
      </c>
      <c r="AP26" s="5">
        <f t="shared" si="15"/>
        <v>278.02095181614538</v>
      </c>
      <c r="AQ26" s="5">
        <f t="shared" si="16"/>
        <v>14.380190334696653</v>
      </c>
      <c r="AR26" s="5">
        <f t="shared" si="17"/>
        <v>12.180861922938524</v>
      </c>
      <c r="AS26" s="5">
        <f t="shared" si="18"/>
        <v>1.7791115715582375</v>
      </c>
      <c r="AT26" s="5">
        <f t="shared" si="19"/>
        <v>0.54441711778324098</v>
      </c>
      <c r="AU26" s="5">
        <f t="shared" si="20"/>
        <v>7.4287010986427724</v>
      </c>
      <c r="AV26" s="5">
        <f t="shared" si="21"/>
        <v>5.21040762483001</v>
      </c>
    </row>
    <row r="27" spans="1:48" x14ac:dyDescent="0.25">
      <c r="A27" s="1" t="s">
        <v>9</v>
      </c>
      <c r="B27" s="1" t="s">
        <v>34</v>
      </c>
      <c r="C27" s="2">
        <v>41998</v>
      </c>
      <c r="D27" s="3">
        <v>0.32774685552611998</v>
      </c>
      <c r="E27" s="3">
        <v>59.507778399506037</v>
      </c>
      <c r="F27" s="3">
        <v>1.6289360220436055</v>
      </c>
      <c r="G27" s="3">
        <v>1.5551780915397382</v>
      </c>
      <c r="H27" s="3">
        <v>7.782536858572088E-2</v>
      </c>
      <c r="I27" s="3">
        <v>7.1896355057314537E-2</v>
      </c>
      <c r="J27" s="3">
        <v>0.51417638259844411</v>
      </c>
      <c r="K27" s="3">
        <v>0.13133874183840233</v>
      </c>
      <c r="L27" s="4">
        <f t="shared" si="22"/>
        <v>47.716754581921286</v>
      </c>
      <c r="M27" s="4">
        <f t="shared" si="22"/>
        <v>1.3061744612894344</v>
      </c>
      <c r="N27" s="4">
        <f t="shared" si="22"/>
        <v>1.2470311162851002</v>
      </c>
      <c r="O27" s="4">
        <f t="shared" si="22"/>
        <v>6.2404850473853933E-2</v>
      </c>
      <c r="P27" s="4">
        <f t="shared" si="22"/>
        <v>5.7650626890702918E-2</v>
      </c>
      <c r="Q27" s="4">
        <f t="shared" si="22"/>
        <v>0.41229615556398719</v>
      </c>
      <c r="R27" s="4">
        <f t="shared" si="22"/>
        <v>0.10531494671717374</v>
      </c>
      <c r="S27" s="5">
        <f t="shared" si="6"/>
        <v>546.03739950093052</v>
      </c>
      <c r="T27" s="5">
        <f t="shared" si="7"/>
        <v>21.712484089681002</v>
      </c>
      <c r="U27" s="5">
        <f t="shared" si="8"/>
        <v>19.396977915356679</v>
      </c>
      <c r="V27" s="5">
        <f t="shared" si="9"/>
        <v>2.4382429495776816</v>
      </c>
      <c r="W27" s="5">
        <f t="shared" si="10"/>
        <v>0.78474789703749581</v>
      </c>
      <c r="X27" s="5">
        <f t="shared" si="11"/>
        <v>15.384097565622305</v>
      </c>
      <c r="Y27" s="5">
        <f t="shared" si="12"/>
        <v>11.427833488006652</v>
      </c>
      <c r="Z27" s="4">
        <f>D27-'CIG_wcINF-wcEFF_Loads'!D27</f>
        <v>4.1416607887541423E-2</v>
      </c>
      <c r="AA27" s="4">
        <f t="shared" si="13"/>
        <v>4.1416607887541423E-2</v>
      </c>
      <c r="AB27" s="3">
        <v>69.209568806949605</v>
      </c>
      <c r="AC27" s="3">
        <v>1.6698371255922071</v>
      </c>
      <c r="AD27" s="3">
        <v>1.3837653542261681</v>
      </c>
      <c r="AE27" s="3">
        <v>7.782536858572088E-2</v>
      </c>
      <c r="AF27" s="3">
        <v>7.1896355057314537E-2</v>
      </c>
      <c r="AG27" s="3">
        <v>0.48311582524000457</v>
      </c>
      <c r="AH27" s="3">
        <v>0.11986403263874185</v>
      </c>
      <c r="AI27" s="4">
        <f t="shared" si="14"/>
        <v>7.0129266555693919</v>
      </c>
      <c r="AJ27" s="4">
        <f t="shared" si="14"/>
        <v>0.16920269104969587</v>
      </c>
      <c r="AK27" s="4">
        <f t="shared" si="14"/>
        <v>0.14021536479695096</v>
      </c>
      <c r="AL27" s="4">
        <f t="shared" si="14"/>
        <v>7.8859558185762103E-3</v>
      </c>
      <c r="AM27" s="4">
        <f t="shared" si="14"/>
        <v>7.2851756413354991E-3</v>
      </c>
      <c r="AN27" s="4">
        <f t="shared" si="14"/>
        <v>4.8953575451445727E-2</v>
      </c>
      <c r="AO27" s="4">
        <f t="shared" si="14"/>
        <v>1.2145685690962789E-2</v>
      </c>
      <c r="AP27" s="5">
        <f t="shared" si="15"/>
        <v>285.03387847171479</v>
      </c>
      <c r="AQ27" s="5">
        <f t="shared" si="16"/>
        <v>14.549393025746349</v>
      </c>
      <c r="AR27" s="5">
        <f t="shared" si="17"/>
        <v>12.321077287735475</v>
      </c>
      <c r="AS27" s="5">
        <f t="shared" si="18"/>
        <v>1.7869975273768137</v>
      </c>
      <c r="AT27" s="5">
        <f t="shared" si="19"/>
        <v>0.55170229342457644</v>
      </c>
      <c r="AU27" s="5">
        <f t="shared" si="20"/>
        <v>7.477654674094218</v>
      </c>
      <c r="AV27" s="5">
        <f t="shared" si="21"/>
        <v>5.2225533105209729</v>
      </c>
    </row>
    <row r="28" spans="1:48" x14ac:dyDescent="0.25">
      <c r="A28" s="1" t="s">
        <v>9</v>
      </c>
      <c r="B28" s="1" t="s">
        <v>35</v>
      </c>
      <c r="C28" s="2">
        <v>41999</v>
      </c>
      <c r="D28" s="3">
        <v>0.10127290246063016</v>
      </c>
      <c r="E28" s="3">
        <v>58.285714285714363</v>
      </c>
      <c r="F28" s="3">
        <v>1.6245888888888913</v>
      </c>
      <c r="G28" s="3">
        <v>1.5555088888888899</v>
      </c>
      <c r="H28" s="3">
        <v>6.907999999999985E-2</v>
      </c>
      <c r="I28" s="3">
        <v>7.1821666666666686E-2</v>
      </c>
      <c r="J28" s="3">
        <v>0.49394117647058761</v>
      </c>
      <c r="K28" s="3">
        <v>0.11178333333333333</v>
      </c>
      <c r="L28" s="4">
        <f t="shared" si="22"/>
        <v>14.441556612886613</v>
      </c>
      <c r="M28" s="4">
        <f t="shared" si="22"/>
        <v>0.40252732078649056</v>
      </c>
      <c r="N28" s="4">
        <f t="shared" si="22"/>
        <v>0.38541124452245235</v>
      </c>
      <c r="O28" s="4">
        <f t="shared" si="22"/>
        <v>1.7116076264037806E-2</v>
      </c>
      <c r="P28" s="4">
        <f t="shared" si="22"/>
        <v>1.7795383961739599E-2</v>
      </c>
      <c r="Q28" s="4">
        <f t="shared" si="22"/>
        <v>0.12238469667659457</v>
      </c>
      <c r="R28" s="4">
        <f t="shared" si="22"/>
        <v>2.7696758227876334E-2</v>
      </c>
      <c r="S28" s="5">
        <f t="shared" si="6"/>
        <v>560.47895611381716</v>
      </c>
      <c r="T28" s="5">
        <f t="shared" si="7"/>
        <v>22.115011410467492</v>
      </c>
      <c r="U28" s="5">
        <f t="shared" si="8"/>
        <v>19.782389159879131</v>
      </c>
      <c r="V28" s="5">
        <f t="shared" si="9"/>
        <v>2.4553590258417195</v>
      </c>
      <c r="W28" s="5">
        <f t="shared" si="10"/>
        <v>0.80254328099923544</v>
      </c>
      <c r="X28" s="5">
        <f t="shared" si="11"/>
        <v>15.506482262298899</v>
      </c>
      <c r="Y28" s="5">
        <f t="shared" si="12"/>
        <v>11.455530246234527</v>
      </c>
      <c r="Z28" s="4">
        <f>D28-'CIG_wcINF-wcEFF_Loads'!D28</f>
        <v>8.3176505351020891E-2</v>
      </c>
      <c r="AA28" s="4">
        <f t="shared" si="13"/>
        <v>8.3176505351020891E-2</v>
      </c>
      <c r="AB28" s="3">
        <v>36.369600694444507</v>
      </c>
      <c r="AC28" s="3">
        <v>1.534011328124999</v>
      </c>
      <c r="AD28" s="3">
        <v>1.174360677083335</v>
      </c>
      <c r="AE28" s="3">
        <v>6.907999999999985E-2</v>
      </c>
      <c r="AF28" s="3">
        <v>7.1821666666666686E-2</v>
      </c>
      <c r="AG28" s="3">
        <v>0.37522638888888921</v>
      </c>
      <c r="AH28" s="3">
        <v>0.10010777243589747</v>
      </c>
      <c r="AI28" s="4">
        <f t="shared" si="14"/>
        <v>7.4011265397870734</v>
      </c>
      <c r="AJ28" s="4">
        <f t="shared" si="14"/>
        <v>0.31216762725289393</v>
      </c>
      <c r="AK28" s="4">
        <f t="shared" si="14"/>
        <v>0.2389795820818961</v>
      </c>
      <c r="AL28" s="4">
        <f t="shared" si="14"/>
        <v>1.4057614370415314E-2</v>
      </c>
      <c r="AM28" s="4">
        <f t="shared" si="14"/>
        <v>1.4615536963528001E-2</v>
      </c>
      <c r="AN28" s="4">
        <f t="shared" si="14"/>
        <v>7.6357670477757753E-2</v>
      </c>
      <c r="AO28" s="4">
        <f t="shared" si="14"/>
        <v>2.0371691667416637E-2</v>
      </c>
      <c r="AP28" s="5">
        <f t="shared" si="15"/>
        <v>292.43500501150186</v>
      </c>
      <c r="AQ28" s="5">
        <f t="shared" si="16"/>
        <v>14.861560652999243</v>
      </c>
      <c r="AR28" s="5">
        <f t="shared" si="17"/>
        <v>12.560056869817371</v>
      </c>
      <c r="AS28" s="5">
        <f t="shared" si="18"/>
        <v>1.8010551417472291</v>
      </c>
      <c r="AT28" s="5">
        <f t="shared" si="19"/>
        <v>0.56631783038810446</v>
      </c>
      <c r="AU28" s="5">
        <f t="shared" si="20"/>
        <v>7.5540123445719756</v>
      </c>
      <c r="AV28" s="5">
        <f t="shared" si="21"/>
        <v>5.2429250021883895</v>
      </c>
    </row>
    <row r="29" spans="1:48" x14ac:dyDescent="0.25">
      <c r="A29" s="1" t="s">
        <v>9</v>
      </c>
      <c r="B29" s="1" t="s">
        <v>36</v>
      </c>
      <c r="C29" s="2">
        <v>42000</v>
      </c>
      <c r="D29" s="3">
        <v>0.1258472992741845</v>
      </c>
      <c r="E29" s="3">
        <v>60.97425533605594</v>
      </c>
      <c r="F29" s="3">
        <v>1.6341525818292622</v>
      </c>
      <c r="G29" s="3">
        <v>1.5547811347207567</v>
      </c>
      <c r="H29" s="3">
        <v>8.83198108885863E-2</v>
      </c>
      <c r="I29" s="3">
        <v>7.1985981126091989E-2</v>
      </c>
      <c r="J29" s="3">
        <v>0.53845862995187288</v>
      </c>
      <c r="K29" s="3">
        <v>0.15480523204448518</v>
      </c>
      <c r="L29" s="4">
        <f t="shared" si="22"/>
        <v>18.773663618101676</v>
      </c>
      <c r="M29" s="4">
        <f t="shared" si="22"/>
        <v>0.50314728245272211</v>
      </c>
      <c r="N29" s="4">
        <f t="shared" si="22"/>
        <v>0.47870921690055634</v>
      </c>
      <c r="O29" s="4">
        <f t="shared" si="22"/>
        <v>2.7193221324282341E-2</v>
      </c>
      <c r="P29" s="4">
        <f t="shared" si="22"/>
        <v>2.2164118076258305E-2</v>
      </c>
      <c r="Q29" s="4">
        <f t="shared" si="22"/>
        <v>0.16578867811121395</v>
      </c>
      <c r="R29" s="4">
        <f t="shared" si="22"/>
        <v>4.7663744915090053E-2</v>
      </c>
      <c r="S29" s="5">
        <f t="shared" si="6"/>
        <v>579.2526197319188</v>
      </c>
      <c r="T29" s="5">
        <f t="shared" si="7"/>
        <v>22.618158692920215</v>
      </c>
      <c r="U29" s="5">
        <f t="shared" si="8"/>
        <v>20.261098376779685</v>
      </c>
      <c r="V29" s="5">
        <f t="shared" si="9"/>
        <v>2.482552247166002</v>
      </c>
      <c r="W29" s="5">
        <f t="shared" si="10"/>
        <v>0.82470739907549373</v>
      </c>
      <c r="X29" s="5">
        <f t="shared" si="11"/>
        <v>15.672270940410113</v>
      </c>
      <c r="Y29" s="5">
        <f t="shared" si="12"/>
        <v>11.503193991149617</v>
      </c>
      <c r="Z29" s="4">
        <f>D29-'CIG_wcINF-wcEFF_Loads'!D29</f>
        <v>0.10629039432359483</v>
      </c>
      <c r="AA29" s="4">
        <f t="shared" si="13"/>
        <v>0.10629039432359483</v>
      </c>
      <c r="AB29" s="3">
        <v>28.448572208622213</v>
      </c>
      <c r="AC29" s="3">
        <v>1.5373702700528586</v>
      </c>
      <c r="AD29" s="3">
        <v>1.1731665917975744</v>
      </c>
      <c r="AE29" s="3">
        <v>8.83198108885863E-2</v>
      </c>
      <c r="AF29" s="3">
        <v>7.1985981126091989E-2</v>
      </c>
      <c r="AG29" s="3">
        <v>0.37056648219467525</v>
      </c>
      <c r="AH29" s="3">
        <v>0.11683019872830865</v>
      </c>
      <c r="AI29" s="4">
        <f t="shared" si="14"/>
        <v>7.3979794392795117</v>
      </c>
      <c r="AJ29" s="4">
        <f t="shared" si="14"/>
        <v>0.39978926059999492</v>
      </c>
      <c r="AK29" s="4">
        <f t="shared" si="14"/>
        <v>0.30507901279972216</v>
      </c>
      <c r="AL29" s="4">
        <f t="shared" si="14"/>
        <v>2.2967344028491765E-2</v>
      </c>
      <c r="AM29" s="4">
        <f t="shared" si="14"/>
        <v>1.8719772802017306E-2</v>
      </c>
      <c r="AN29" s="4">
        <f t="shared" si="14"/>
        <v>9.6364878914080132E-2</v>
      </c>
      <c r="AO29" s="4">
        <f t="shared" si="14"/>
        <v>3.0381398466704481E-2</v>
      </c>
      <c r="AP29" s="5">
        <f t="shared" si="15"/>
        <v>299.8329844507814</v>
      </c>
      <c r="AQ29" s="5">
        <f t="shared" si="16"/>
        <v>15.261349913599238</v>
      </c>
      <c r="AR29" s="5">
        <f t="shared" si="17"/>
        <v>12.865135882617093</v>
      </c>
      <c r="AS29" s="5">
        <f t="shared" si="18"/>
        <v>1.8240224857757208</v>
      </c>
      <c r="AT29" s="5">
        <f t="shared" si="19"/>
        <v>0.58503760319012177</v>
      </c>
      <c r="AU29" s="5">
        <f t="shared" si="20"/>
        <v>7.6503772234860561</v>
      </c>
      <c r="AV29" s="5">
        <f t="shared" si="21"/>
        <v>5.2733064006550938</v>
      </c>
    </row>
    <row r="30" spans="1:48" x14ac:dyDescent="0.25">
      <c r="A30" s="1" t="s">
        <v>9</v>
      </c>
      <c r="B30" s="1" t="s">
        <v>37</v>
      </c>
      <c r="C30" s="2">
        <v>42001</v>
      </c>
      <c r="D30" s="3">
        <v>2.1278421293388816</v>
      </c>
      <c r="E30" s="3">
        <v>81.749345270514155</v>
      </c>
      <c r="F30" s="3">
        <v>1.7080538454594025</v>
      </c>
      <c r="G30" s="3">
        <v>1.5491575797851767</v>
      </c>
      <c r="H30" s="3">
        <v>0.23699107684584442</v>
      </c>
      <c r="I30" s="3">
        <v>7.3255683767105659E-2</v>
      </c>
      <c r="J30" s="3">
        <v>0.88245713412543625</v>
      </c>
      <c r="K30" s="3">
        <v>0.48724717663065836</v>
      </c>
      <c r="L30" s="4">
        <f t="shared" si="22"/>
        <v>425.58108105160483</v>
      </c>
      <c r="M30" s="4">
        <f t="shared" si="22"/>
        <v>8.8920027388543676</v>
      </c>
      <c r="N30" s="4">
        <f t="shared" si="22"/>
        <v>8.064800462225362</v>
      </c>
      <c r="O30" s="4">
        <f t="shared" si="22"/>
        <v>1.2337581218527118</v>
      </c>
      <c r="P30" s="4">
        <f t="shared" si="22"/>
        <v>0.38136370374117429</v>
      </c>
      <c r="Q30" s="4">
        <f t="shared" si="22"/>
        <v>4.5940069596895263</v>
      </c>
      <c r="R30" s="4">
        <f t="shared" si="22"/>
        <v>2.5365729778463537</v>
      </c>
      <c r="S30" s="5">
        <f t="shared" si="6"/>
        <v>1004.8337007835237</v>
      </c>
      <c r="T30" s="5">
        <f t="shared" si="7"/>
        <v>31.510161431774584</v>
      </c>
      <c r="U30" s="5">
        <f t="shared" si="8"/>
        <v>28.325898839005049</v>
      </c>
      <c r="V30" s="5">
        <f t="shared" si="9"/>
        <v>3.7163103690187138</v>
      </c>
      <c r="W30" s="5">
        <f t="shared" si="10"/>
        <v>1.206071102816668</v>
      </c>
      <c r="X30" s="5">
        <f t="shared" si="11"/>
        <v>20.266277900099638</v>
      </c>
      <c r="Y30" s="5">
        <f t="shared" si="12"/>
        <v>14.03976696899597</v>
      </c>
      <c r="Z30" s="4">
        <f>D30-'CIG_wcINF-wcEFF_Loads'!D30</f>
        <v>1.6295863488325608</v>
      </c>
      <c r="AA30" s="4">
        <f t="shared" si="13"/>
        <v>1.6295863488325608</v>
      </c>
      <c r="AB30" s="3">
        <v>58.949054426763404</v>
      </c>
      <c r="AC30" s="3">
        <v>1.9013115613704279</v>
      </c>
      <c r="AD30" s="3">
        <v>1.6923073011424583</v>
      </c>
      <c r="AE30" s="3">
        <v>0.23699107684584442</v>
      </c>
      <c r="AF30" s="3">
        <v>7.3255683767105659E-2</v>
      </c>
      <c r="AG30" s="3">
        <v>0.61141051127473955</v>
      </c>
      <c r="AH30" s="3">
        <v>0.27663942666384173</v>
      </c>
      <c r="AI30" s="4">
        <f t="shared" si="14"/>
        <v>235.02434344364983</v>
      </c>
      <c r="AJ30" s="4">
        <f t="shared" si="14"/>
        <v>7.5803506220454242</v>
      </c>
      <c r="AK30" s="4">
        <f t="shared" si="14"/>
        <v>6.7470702664117148</v>
      </c>
      <c r="AL30" s="4">
        <f t="shared" si="14"/>
        <v>0.94486116493855832</v>
      </c>
      <c r="AM30" s="4">
        <f t="shared" si="14"/>
        <v>0.2920635309302439</v>
      </c>
      <c r="AN30" s="4">
        <f t="shared" si="14"/>
        <v>2.4376362841479691</v>
      </c>
      <c r="AO30" s="4">
        <f t="shared" si="14"/>
        <v>1.1029354118490968</v>
      </c>
      <c r="AP30" s="5">
        <f t="shared" si="15"/>
        <v>534.85732789443125</v>
      </c>
      <c r="AQ30" s="5">
        <f t="shared" si="16"/>
        <v>22.841700535644662</v>
      </c>
      <c r="AR30" s="5">
        <f t="shared" si="17"/>
        <v>19.612206149028808</v>
      </c>
      <c r="AS30" s="5">
        <f t="shared" si="18"/>
        <v>2.7688836507142791</v>
      </c>
      <c r="AT30" s="5">
        <f t="shared" si="19"/>
        <v>0.87710113412036561</v>
      </c>
      <c r="AU30" s="5">
        <f t="shared" si="20"/>
        <v>10.088013507634026</v>
      </c>
      <c r="AV30" s="5">
        <f t="shared" si="21"/>
        <v>6.3762418125041904</v>
      </c>
    </row>
    <row r="31" spans="1:48" x14ac:dyDescent="0.25">
      <c r="A31" s="1" t="s">
        <v>9</v>
      </c>
      <c r="B31" s="1" t="s">
        <v>38</v>
      </c>
      <c r="C31" s="2">
        <v>42002</v>
      </c>
      <c r="D31" s="3">
        <v>0.14249685279490201</v>
      </c>
      <c r="E31" s="3">
        <v>80.038455511205868</v>
      </c>
      <c r="F31" s="3">
        <v>1.7019678590428029</v>
      </c>
      <c r="G31" s="3">
        <v>1.5496206960739887</v>
      </c>
      <c r="H31" s="3">
        <v>0.224747560825835</v>
      </c>
      <c r="I31" s="3">
        <v>7.3151120020198648E-2</v>
      </c>
      <c r="J31" s="3">
        <v>0.85412784554643706</v>
      </c>
      <c r="K31" s="3">
        <v>0.45986960472356175</v>
      </c>
      <c r="L31" s="4">
        <f t="shared" si="22"/>
        <v>27.903751727732946</v>
      </c>
      <c r="M31" s="4">
        <f t="shared" si="22"/>
        <v>0.59335588479293533</v>
      </c>
      <c r="N31" s="4">
        <f t="shared" si="22"/>
        <v>0.54024319808809151</v>
      </c>
      <c r="O31" s="4">
        <f t="shared" si="22"/>
        <v>7.8353587642875464E-2</v>
      </c>
      <c r="P31" s="4">
        <f t="shared" si="22"/>
        <v>2.5502624689746029E-2</v>
      </c>
      <c r="Q31" s="4">
        <f t="shared" si="22"/>
        <v>0.29777400367919887</v>
      </c>
      <c r="R31" s="4">
        <f t="shared" si="22"/>
        <v>0.16032402418785285</v>
      </c>
      <c r="S31" s="5">
        <f t="shared" si="6"/>
        <v>1032.7374525112566</v>
      </c>
      <c r="T31" s="5">
        <f t="shared" si="7"/>
        <v>32.103517316567519</v>
      </c>
      <c r="U31" s="5">
        <f t="shared" si="8"/>
        <v>28.866142037093141</v>
      </c>
      <c r="V31" s="5">
        <f t="shared" si="9"/>
        <v>3.7946639566615894</v>
      </c>
      <c r="W31" s="5">
        <f t="shared" si="10"/>
        <v>1.231573727506414</v>
      </c>
      <c r="X31" s="5">
        <f t="shared" si="11"/>
        <v>20.564051903778836</v>
      </c>
      <c r="Y31" s="5">
        <f t="shared" si="12"/>
        <v>14.200090993183823</v>
      </c>
      <c r="Z31" s="4">
        <f>D31-'CIG_wcINF-wcEFF_Loads'!D31</f>
        <v>-6.0306727232022128E-2</v>
      </c>
      <c r="AA31" s="4">
        <f t="shared" si="13"/>
        <v>0</v>
      </c>
      <c r="AB31" s="3">
        <v>59.261128583145222</v>
      </c>
      <c r="AC31" s="3">
        <v>1.8817471580859773</v>
      </c>
      <c r="AD31" s="3">
        <v>1.6658239934698695</v>
      </c>
      <c r="AE31" s="3">
        <v>0.224747560825835</v>
      </c>
      <c r="AF31" s="3">
        <v>7.3151120020198648E-2</v>
      </c>
      <c r="AG31" s="3">
        <v>0.60010111387524212</v>
      </c>
      <c r="AH31" s="3">
        <v>0.26442060629011599</v>
      </c>
      <c r="AI31" s="4">
        <f t="shared" si="14"/>
        <v>0</v>
      </c>
      <c r="AJ31" s="4">
        <f t="shared" si="14"/>
        <v>0</v>
      </c>
      <c r="AK31" s="4">
        <f t="shared" si="14"/>
        <v>0</v>
      </c>
      <c r="AL31" s="4">
        <f t="shared" si="14"/>
        <v>0</v>
      </c>
      <c r="AM31" s="4">
        <f t="shared" si="14"/>
        <v>0</v>
      </c>
      <c r="AN31" s="4">
        <f t="shared" si="14"/>
        <v>0</v>
      </c>
      <c r="AO31" s="4">
        <f t="shared" si="14"/>
        <v>0</v>
      </c>
      <c r="AP31" s="5">
        <f t="shared" si="15"/>
        <v>534.85732789443125</v>
      </c>
      <c r="AQ31" s="5">
        <f t="shared" si="16"/>
        <v>22.841700535644662</v>
      </c>
      <c r="AR31" s="5">
        <f t="shared" si="17"/>
        <v>19.612206149028808</v>
      </c>
      <c r="AS31" s="5">
        <f t="shared" si="18"/>
        <v>2.7688836507142791</v>
      </c>
      <c r="AT31" s="5">
        <f t="shared" si="19"/>
        <v>0.87710113412036561</v>
      </c>
      <c r="AU31" s="5">
        <f t="shared" si="20"/>
        <v>10.088013507634026</v>
      </c>
      <c r="AV31" s="5">
        <f t="shared" si="21"/>
        <v>6.3762418125041904</v>
      </c>
    </row>
    <row r="32" spans="1:48" x14ac:dyDescent="0.25">
      <c r="A32" s="1" t="s">
        <v>9</v>
      </c>
      <c r="B32" s="1" t="s">
        <v>39</v>
      </c>
      <c r="C32" s="2">
        <v>42003</v>
      </c>
      <c r="D32" s="3">
        <v>0.20838119150382098</v>
      </c>
      <c r="E32" s="3">
        <v>58.285714285714363</v>
      </c>
      <c r="F32" s="3">
        <v>1.6245888888888913</v>
      </c>
      <c r="G32" s="3">
        <v>1.5555088888888899</v>
      </c>
      <c r="H32" s="3">
        <v>6.907999999999985E-2</v>
      </c>
      <c r="I32" s="3">
        <v>7.1821666666666686E-2</v>
      </c>
      <c r="J32" s="3">
        <v>0.49394117647058761</v>
      </c>
      <c r="K32" s="3">
        <v>0.11178333333333333</v>
      </c>
      <c r="L32" s="4">
        <f t="shared" si="22"/>
        <v>29.715241698864919</v>
      </c>
      <c r="M32" s="4">
        <f t="shared" si="22"/>
        <v>0.82824843250579949</v>
      </c>
      <c r="N32" s="4">
        <f t="shared" si="22"/>
        <v>0.79303004457466386</v>
      </c>
      <c r="O32" s="4">
        <f t="shared" si="22"/>
        <v>3.5218387931134985E-2</v>
      </c>
      <c r="P32" s="4">
        <f t="shared" si="22"/>
        <v>3.6616145317419496E-2</v>
      </c>
      <c r="Q32" s="4">
        <f t="shared" si="22"/>
        <v>0.25182125026204971</v>
      </c>
      <c r="R32" s="4">
        <f t="shared" si="22"/>
        <v>5.6989415135621217E-2</v>
      </c>
      <c r="S32" s="5">
        <f t="shared" si="6"/>
        <v>1062.4526942101215</v>
      </c>
      <c r="T32" s="5">
        <f t="shared" si="7"/>
        <v>32.931765749073321</v>
      </c>
      <c r="U32" s="5">
        <f t="shared" si="8"/>
        <v>29.659172081667805</v>
      </c>
      <c r="V32" s="5">
        <f t="shared" si="9"/>
        <v>3.8298823445927246</v>
      </c>
      <c r="W32" s="5">
        <f t="shared" si="10"/>
        <v>1.2681898728238334</v>
      </c>
      <c r="X32" s="5">
        <f t="shared" si="11"/>
        <v>20.815873154040887</v>
      </c>
      <c r="Y32" s="5">
        <f t="shared" si="12"/>
        <v>14.257080408319444</v>
      </c>
      <c r="Z32" s="4">
        <f>D32-'CIG_wcINF-wcEFF_Loads'!D32</f>
        <v>0.20838119150382098</v>
      </c>
      <c r="AA32" s="4">
        <f t="shared" si="13"/>
        <v>0.20838119150382098</v>
      </c>
      <c r="AB32" s="3">
        <v>23.962500000000045</v>
      </c>
      <c r="AC32" s="3">
        <v>1.4882857142857133</v>
      </c>
      <c r="AD32" s="3">
        <v>1.1028785714285727</v>
      </c>
      <c r="AE32" s="3">
        <v>6.907999999999985E-2</v>
      </c>
      <c r="AF32" s="3">
        <v>7.1821666666666686E-2</v>
      </c>
      <c r="AG32" s="3">
        <v>0.33777142857142883</v>
      </c>
      <c r="AH32" s="3">
        <v>9.5969230769230751E-2</v>
      </c>
      <c r="AI32" s="4">
        <f t="shared" si="14"/>
        <v>12.216569496233719</v>
      </c>
      <c r="AJ32" s="4">
        <f t="shared" si="14"/>
        <v>0.7587583039675837</v>
      </c>
      <c r="AK32" s="4">
        <f t="shared" si="14"/>
        <v>0.56226990980757841</v>
      </c>
      <c r="AL32" s="4">
        <f t="shared" si="14"/>
        <v>3.5218387931134985E-2</v>
      </c>
      <c r="AM32" s="4">
        <f t="shared" si="14"/>
        <v>3.6616145317419496E-2</v>
      </c>
      <c r="AN32" s="4">
        <f t="shared" si="14"/>
        <v>0.17220273890391224</v>
      </c>
      <c r="AO32" s="4">
        <f t="shared" si="14"/>
        <v>4.892706425424713E-2</v>
      </c>
      <c r="AP32" s="5">
        <f t="shared" si="15"/>
        <v>547.07389739066502</v>
      </c>
      <c r="AQ32" s="5">
        <f t="shared" si="16"/>
        <v>23.600458839612244</v>
      </c>
      <c r="AR32" s="5">
        <f t="shared" si="17"/>
        <v>20.174476058836387</v>
      </c>
      <c r="AS32" s="5">
        <f t="shared" si="18"/>
        <v>2.8041020386454143</v>
      </c>
      <c r="AT32" s="5">
        <f t="shared" si="19"/>
        <v>0.91371727943778513</v>
      </c>
      <c r="AU32" s="5">
        <f t="shared" si="20"/>
        <v>10.260216246537938</v>
      </c>
      <c r="AV32" s="5">
        <f t="shared" si="21"/>
        <v>6.4251688767584376</v>
      </c>
    </row>
    <row r="33" spans="1:48" x14ac:dyDescent="0.25">
      <c r="A33" s="1" t="s">
        <v>9</v>
      </c>
      <c r="B33" s="1" t="s">
        <v>40</v>
      </c>
      <c r="C33" s="2">
        <v>42004</v>
      </c>
      <c r="D33" s="3">
        <v>0.30768474636705806</v>
      </c>
      <c r="E33" s="3">
        <v>58.285714285714363</v>
      </c>
      <c r="F33" s="3">
        <v>1.6245888888888913</v>
      </c>
      <c r="G33" s="3">
        <v>1.5555088888888899</v>
      </c>
      <c r="H33" s="3">
        <v>6.907999999999985E-2</v>
      </c>
      <c r="I33" s="3">
        <v>7.1821666666666686E-2</v>
      </c>
      <c r="J33" s="3">
        <v>0.49394117647058761</v>
      </c>
      <c r="K33" s="3">
        <v>0.11178333333333333</v>
      </c>
      <c r="L33" s="4">
        <f t="shared" si="22"/>
        <v>43.875968552485368</v>
      </c>
      <c r="M33" s="4">
        <f t="shared" si="22"/>
        <v>1.2229482279344175</v>
      </c>
      <c r="N33" s="4">
        <f t="shared" si="22"/>
        <v>1.1709466020686325</v>
      </c>
      <c r="O33" s="4">
        <f t="shared" si="22"/>
        <v>5.2001625865783704E-2</v>
      </c>
      <c r="P33" s="4">
        <f t="shared" si="22"/>
        <v>5.4065481167588851E-2</v>
      </c>
      <c r="Q33" s="4">
        <f t="shared" si="22"/>
        <v>0.37182606048825417</v>
      </c>
      <c r="R33" s="4">
        <f t="shared" si="22"/>
        <v>8.4147583642591214E-2</v>
      </c>
      <c r="S33" s="5">
        <f t="shared" si="6"/>
        <v>1106.3286627626069</v>
      </c>
      <c r="T33" s="5">
        <f t="shared" si="7"/>
        <v>34.154713977007738</v>
      </c>
      <c r="U33" s="5">
        <f t="shared" si="8"/>
        <v>30.830118683736437</v>
      </c>
      <c r="V33" s="5">
        <f t="shared" si="9"/>
        <v>3.8818839704585084</v>
      </c>
      <c r="W33" s="5">
        <f t="shared" si="10"/>
        <v>1.3222553539914224</v>
      </c>
      <c r="X33" s="5">
        <f t="shared" si="11"/>
        <v>21.18769921452914</v>
      </c>
      <c r="Y33" s="5">
        <f t="shared" si="12"/>
        <v>14.341227991962036</v>
      </c>
      <c r="Z33" s="4">
        <f>D33-'CIG_wcINF-wcEFF_Loads'!D33</f>
        <v>0.30768474636705806</v>
      </c>
      <c r="AA33" s="4">
        <f t="shared" si="13"/>
        <v>0.30768474636705806</v>
      </c>
      <c r="AB33" s="3">
        <v>23.962500000000045</v>
      </c>
      <c r="AC33" s="3">
        <v>1.4882857142857133</v>
      </c>
      <c r="AD33" s="3">
        <v>1.1028785714285727</v>
      </c>
      <c r="AE33" s="3">
        <v>6.907999999999985E-2</v>
      </c>
      <c r="AF33" s="3">
        <v>7.1821666666666686E-2</v>
      </c>
      <c r="AG33" s="3">
        <v>0.33777142857142883</v>
      </c>
      <c r="AH33" s="3">
        <v>9.5969230769230751E-2</v>
      </c>
      <c r="AI33" s="4">
        <f t="shared" si="14"/>
        <v>18.038346262432647</v>
      </c>
      <c r="AJ33" s="4">
        <f t="shared" si="14"/>
        <v>1.1203427460289013</v>
      </c>
      <c r="AK33" s="4">
        <f t="shared" si="14"/>
        <v>0.83021828093252426</v>
      </c>
      <c r="AL33" s="4">
        <f t="shared" si="14"/>
        <v>5.2001625865783704E-2</v>
      </c>
      <c r="AM33" s="4">
        <f t="shared" si="14"/>
        <v>5.4065481167588851E-2</v>
      </c>
      <c r="AN33" s="4">
        <f t="shared" si="14"/>
        <v>0.25426553932719698</v>
      </c>
      <c r="AO33" s="4">
        <f t="shared" si="14"/>
        <v>7.2243138869261828E-2</v>
      </c>
      <c r="AP33" s="5">
        <f t="shared" si="15"/>
        <v>565.11224365309772</v>
      </c>
      <c r="AQ33" s="5">
        <f t="shared" si="16"/>
        <v>24.720801585641144</v>
      </c>
      <c r="AR33" s="5">
        <f t="shared" si="17"/>
        <v>21.004694339768911</v>
      </c>
      <c r="AS33" s="5">
        <f t="shared" si="18"/>
        <v>2.8561036645111981</v>
      </c>
      <c r="AT33" s="5">
        <f t="shared" si="19"/>
        <v>0.96778276060537394</v>
      </c>
      <c r="AU33" s="5">
        <f t="shared" si="20"/>
        <v>10.514481785865135</v>
      </c>
      <c r="AV33" s="5">
        <f t="shared" si="21"/>
        <v>6.4974120156276998</v>
      </c>
    </row>
    <row r="34" spans="1:48" x14ac:dyDescent="0.25">
      <c r="A34" s="1" t="s">
        <v>41</v>
      </c>
      <c r="B34" s="1" t="s">
        <v>42</v>
      </c>
      <c r="C34" s="2">
        <v>42005</v>
      </c>
      <c r="D34" s="3">
        <v>7.275831654894567E-2</v>
      </c>
      <c r="E34" s="3">
        <v>58.285714285714363</v>
      </c>
      <c r="F34" s="3">
        <v>1.6245888888888913</v>
      </c>
      <c r="G34" s="3">
        <v>1.5555088888888899</v>
      </c>
      <c r="H34" s="3">
        <v>6.907999999999985E-2</v>
      </c>
      <c r="I34" s="3">
        <v>7.1821666666666686E-2</v>
      </c>
      <c r="J34" s="3">
        <v>0.49394117647058761</v>
      </c>
      <c r="K34" s="3">
        <v>0.11178333333333333</v>
      </c>
      <c r="L34" s="4">
        <f t="shared" si="22"/>
        <v>10.375365196118482</v>
      </c>
      <c r="M34" s="4">
        <f t="shared" si="22"/>
        <v>0.28919098311384811</v>
      </c>
      <c r="N34" s="4">
        <f t="shared" si="22"/>
        <v>0.27689414097111487</v>
      </c>
      <c r="O34" s="4">
        <f t="shared" si="22"/>
        <v>1.2296842142732932E-2</v>
      </c>
      <c r="P34" s="4">
        <f t="shared" si="22"/>
        <v>1.2784882707411491E-2</v>
      </c>
      <c r="Q34" s="4">
        <f t="shared" si="22"/>
        <v>8.7925834899458863E-2</v>
      </c>
      <c r="R34" s="4">
        <f t="shared" si="22"/>
        <v>1.9898407703944684E-2</v>
      </c>
      <c r="S34" s="5">
        <f t="shared" si="6"/>
        <v>1116.7040279587254</v>
      </c>
      <c r="T34" s="5">
        <f t="shared" si="7"/>
        <v>34.443904960121586</v>
      </c>
      <c r="U34" s="5">
        <f t="shared" si="8"/>
        <v>31.107012824707553</v>
      </c>
      <c r="V34" s="5">
        <f t="shared" si="9"/>
        <v>3.8941808126012414</v>
      </c>
      <c r="W34" s="5">
        <f t="shared" si="10"/>
        <v>1.3350402366988339</v>
      </c>
      <c r="X34" s="5">
        <f t="shared" si="11"/>
        <v>21.275625049428598</v>
      </c>
      <c r="Y34" s="5">
        <f t="shared" si="12"/>
        <v>14.361126399665981</v>
      </c>
      <c r="Z34" s="4">
        <f>D34-'CIG_wcINF-wcEFF_Loads'!D34</f>
        <v>7.275831654894567E-2</v>
      </c>
      <c r="AA34" s="4">
        <f t="shared" si="13"/>
        <v>7.275831654894567E-2</v>
      </c>
      <c r="AB34" s="3">
        <v>23.962500000000045</v>
      </c>
      <c r="AC34" s="3">
        <v>1.4882857142857133</v>
      </c>
      <c r="AD34" s="3">
        <v>1.1028785714285727</v>
      </c>
      <c r="AE34" s="3">
        <v>6.907999999999985E-2</v>
      </c>
      <c r="AF34" s="3">
        <v>7.1821666666666686E-2</v>
      </c>
      <c r="AG34" s="3">
        <v>0.33777142857142883</v>
      </c>
      <c r="AH34" s="3">
        <v>9.5969230769230751E-2</v>
      </c>
      <c r="AI34" s="4">
        <f t="shared" si="14"/>
        <v>4.265533871529227</v>
      </c>
      <c r="AJ34" s="4">
        <f t="shared" si="14"/>
        <v>0.26492782993422093</v>
      </c>
      <c r="AK34" s="4">
        <f t="shared" si="14"/>
        <v>0.19632199906572081</v>
      </c>
      <c r="AL34" s="4">
        <f t="shared" si="14"/>
        <v>1.2296842142732932E-2</v>
      </c>
      <c r="AM34" s="4">
        <f t="shared" si="14"/>
        <v>1.2784882707411491E-2</v>
      </c>
      <c r="AN34" s="4">
        <f t="shared" si="14"/>
        <v>6.0126258504172851E-2</v>
      </c>
      <c r="AO34" s="4">
        <f t="shared" si="14"/>
        <v>1.7083359602326882E-2</v>
      </c>
      <c r="AP34" s="5">
        <f t="shared" si="15"/>
        <v>569.37777752462694</v>
      </c>
      <c r="AQ34" s="5">
        <f t="shared" si="16"/>
        <v>24.985729415575364</v>
      </c>
      <c r="AR34" s="5">
        <f t="shared" si="17"/>
        <v>21.201016338834631</v>
      </c>
      <c r="AS34" s="5">
        <f t="shared" si="18"/>
        <v>2.8684005066539311</v>
      </c>
      <c r="AT34" s="5">
        <f t="shared" si="19"/>
        <v>0.98056764331278545</v>
      </c>
      <c r="AU34" s="5">
        <f t="shared" si="20"/>
        <v>10.574608044369308</v>
      </c>
      <c r="AV34" s="5">
        <f t="shared" si="21"/>
        <v>6.5144953752300268</v>
      </c>
    </row>
    <row r="35" spans="1:48" x14ac:dyDescent="0.25">
      <c r="A35" s="1" t="s">
        <v>41</v>
      </c>
      <c r="B35" s="1" t="s">
        <v>43</v>
      </c>
      <c r="C35" s="2">
        <v>42006</v>
      </c>
      <c r="D35" s="3">
        <v>7.281193893455977E-2</v>
      </c>
      <c r="E35" s="3">
        <v>58.285714285714363</v>
      </c>
      <c r="F35" s="3">
        <v>1.6245888888888913</v>
      </c>
      <c r="G35" s="3">
        <v>1.5555088888888899</v>
      </c>
      <c r="H35" s="3">
        <v>6.907999999999985E-2</v>
      </c>
      <c r="I35" s="3">
        <v>7.1821666666666686E-2</v>
      </c>
      <c r="J35" s="3">
        <v>0.49394117647058761</v>
      </c>
      <c r="K35" s="3">
        <v>0.11178333333333333</v>
      </c>
      <c r="L35" s="4">
        <f t="shared" si="22"/>
        <v>10.3830117698687</v>
      </c>
      <c r="M35" s="4">
        <f t="shared" si="22"/>
        <v>0.28940411490617352</v>
      </c>
      <c r="N35" s="4">
        <f t="shared" si="22"/>
        <v>0.27709821007421803</v>
      </c>
      <c r="O35" s="4">
        <f t="shared" si="22"/>
        <v>1.2305904831955128E-2</v>
      </c>
      <c r="P35" s="4">
        <f t="shared" si="22"/>
        <v>1.2794305079218386E-2</v>
      </c>
      <c r="Q35" s="4">
        <f t="shared" si="22"/>
        <v>8.7990635643182075E-2</v>
      </c>
      <c r="R35" s="4">
        <f t="shared" si="22"/>
        <v>1.9913072695407069E-2</v>
      </c>
      <c r="S35" s="5">
        <f t="shared" si="6"/>
        <v>1127.0870397285942</v>
      </c>
      <c r="T35" s="5">
        <f t="shared" si="7"/>
        <v>34.733309075027762</v>
      </c>
      <c r="U35" s="5">
        <f t="shared" si="8"/>
        <v>31.384111034781771</v>
      </c>
      <c r="V35" s="5">
        <f t="shared" si="9"/>
        <v>3.9064867174331965</v>
      </c>
      <c r="W35" s="5">
        <f t="shared" si="10"/>
        <v>1.3478345417780522</v>
      </c>
      <c r="X35" s="5">
        <f t="shared" si="11"/>
        <v>21.363615685071778</v>
      </c>
      <c r="Y35" s="5">
        <f t="shared" si="12"/>
        <v>14.381039472361389</v>
      </c>
      <c r="Z35" s="4">
        <f>D35-'CIG_wcINF-wcEFF_Loads'!D35</f>
        <v>7.281193893455977E-2</v>
      </c>
      <c r="AA35" s="4">
        <f t="shared" si="13"/>
        <v>7.281193893455977E-2</v>
      </c>
      <c r="AB35" s="3">
        <v>23.962500000000045</v>
      </c>
      <c r="AC35" s="3">
        <v>1.4882857142857133</v>
      </c>
      <c r="AD35" s="3">
        <v>1.1028785714285727</v>
      </c>
      <c r="AE35" s="3">
        <v>6.907999999999985E-2</v>
      </c>
      <c r="AF35" s="3">
        <v>7.1821666666666686E-2</v>
      </c>
      <c r="AG35" s="3">
        <v>0.33777142857142883</v>
      </c>
      <c r="AH35" s="3">
        <v>9.5969230769230751E-2</v>
      </c>
      <c r="AI35" s="4">
        <f t="shared" si="14"/>
        <v>4.2686775410498843</v>
      </c>
      <c r="AJ35" s="4">
        <f t="shared" si="14"/>
        <v>0.26512307994728412</v>
      </c>
      <c r="AK35" s="4">
        <f t="shared" si="14"/>
        <v>0.19646668704694081</v>
      </c>
      <c r="AL35" s="4">
        <f t="shared" si="14"/>
        <v>1.2305904831955128E-2</v>
      </c>
      <c r="AM35" s="4">
        <f t="shared" si="14"/>
        <v>1.2794305079218386E-2</v>
      </c>
      <c r="AN35" s="4">
        <f t="shared" si="14"/>
        <v>6.017057114871948E-2</v>
      </c>
      <c r="AO35" s="4">
        <f t="shared" si="14"/>
        <v>1.7095949922439142E-2</v>
      </c>
      <c r="AP35" s="5">
        <f t="shared" si="15"/>
        <v>573.64645506567683</v>
      </c>
      <c r="AQ35" s="5">
        <f t="shared" si="16"/>
        <v>25.250852495522647</v>
      </c>
      <c r="AR35" s="5">
        <f t="shared" si="17"/>
        <v>21.39748302588157</v>
      </c>
      <c r="AS35" s="5">
        <f t="shared" si="18"/>
        <v>2.8807064114858862</v>
      </c>
      <c r="AT35" s="5">
        <f t="shared" si="19"/>
        <v>0.99336194839200387</v>
      </c>
      <c r="AU35" s="5">
        <f t="shared" si="20"/>
        <v>10.634778615518027</v>
      </c>
      <c r="AV35" s="5">
        <f t="shared" si="21"/>
        <v>6.5315913251524655</v>
      </c>
    </row>
    <row r="36" spans="1:48" x14ac:dyDescent="0.25">
      <c r="A36" s="1" t="s">
        <v>41</v>
      </c>
      <c r="B36" s="1" t="s">
        <v>44</v>
      </c>
      <c r="C36" s="2">
        <v>42007</v>
      </c>
      <c r="D36" s="3">
        <v>0.45941472515899195</v>
      </c>
      <c r="E36" s="3">
        <v>75.150199056039156</v>
      </c>
      <c r="F36" s="3">
        <v>1.6845793264239457</v>
      </c>
      <c r="G36" s="3">
        <v>1.5509438854705946</v>
      </c>
      <c r="H36" s="3">
        <v>0.1897660864829509</v>
      </c>
      <c r="I36" s="3">
        <v>7.2852366457607204E-2</v>
      </c>
      <c r="J36" s="3">
        <v>0.77318702103501102</v>
      </c>
      <c r="K36" s="3">
        <v>0.38164797070328532</v>
      </c>
      <c r="L36" s="4">
        <f t="shared" si="22"/>
        <v>84.46828438409834</v>
      </c>
      <c r="M36" s="4">
        <f t="shared" si="22"/>
        <v>1.8934550726318506</v>
      </c>
      <c r="N36" s="4">
        <f t="shared" si="22"/>
        <v>1.7432497961052422</v>
      </c>
      <c r="O36" s="4">
        <f t="shared" si="22"/>
        <v>0.21329571925080845</v>
      </c>
      <c r="P36" s="4">
        <f t="shared" si="22"/>
        <v>8.1885537035063821E-2</v>
      </c>
      <c r="Q36" s="4">
        <f t="shared" si="22"/>
        <v>0.86905666246044055</v>
      </c>
      <c r="R36" s="4">
        <f t="shared" si="22"/>
        <v>0.42896957997330182</v>
      </c>
      <c r="S36" s="5">
        <f t="shared" si="6"/>
        <v>1211.5553241126925</v>
      </c>
      <c r="T36" s="5">
        <f t="shared" si="7"/>
        <v>36.626764147659614</v>
      </c>
      <c r="U36" s="5">
        <f t="shared" si="8"/>
        <v>33.127360830887014</v>
      </c>
      <c r="V36" s="5">
        <f t="shared" si="9"/>
        <v>4.1197824366840052</v>
      </c>
      <c r="W36" s="5">
        <f t="shared" si="10"/>
        <v>1.4297200788131159</v>
      </c>
      <c r="X36" s="5">
        <f t="shared" si="11"/>
        <v>22.232672347532219</v>
      </c>
      <c r="Y36" s="5">
        <f t="shared" si="12"/>
        <v>14.81000905233469</v>
      </c>
      <c r="Z36" s="4">
        <f>D36-'CIG_wcINF-wcEFF_Loads'!D36</f>
        <v>0.16723296139695387</v>
      </c>
      <c r="AA36" s="4">
        <f t="shared" si="13"/>
        <v>0.16723296139695387</v>
      </c>
      <c r="AB36" s="3">
        <v>48.380199443678578</v>
      </c>
      <c r="AC36" s="3">
        <v>1.7765433367302543</v>
      </c>
      <c r="AD36" s="3">
        <v>1.5142507057080559</v>
      </c>
      <c r="AE36" s="3">
        <v>0.1897660864829509</v>
      </c>
      <c r="AF36" s="3">
        <v>7.2852366457607204E-2</v>
      </c>
      <c r="AG36" s="3">
        <v>0.52874870504144755</v>
      </c>
      <c r="AH36" s="3">
        <v>0.22206197165401131</v>
      </c>
      <c r="AI36" s="4">
        <f t="shared" si="14"/>
        <v>19.794665254562833</v>
      </c>
      <c r="AJ36" s="4">
        <f t="shared" si="14"/>
        <v>0.72686927844805194</v>
      </c>
      <c r="AK36" s="4">
        <f t="shared" si="14"/>
        <v>0.61955275454931924</v>
      </c>
      <c r="AL36" s="4">
        <f t="shared" si="14"/>
        <v>7.7642428137803907E-2</v>
      </c>
      <c r="AM36" s="4">
        <f t="shared" si="14"/>
        <v>2.9807405170164121E-2</v>
      </c>
      <c r="AN36" s="4">
        <f t="shared" si="14"/>
        <v>0.2163365124664981</v>
      </c>
      <c r="AO36" s="4">
        <f t="shared" si="14"/>
        <v>9.0856227241818757E-2</v>
      </c>
      <c r="AP36" s="5">
        <f t="shared" si="15"/>
        <v>593.44112032023963</v>
      </c>
      <c r="AQ36" s="5">
        <f t="shared" si="16"/>
        <v>25.9777217739707</v>
      </c>
      <c r="AR36" s="5">
        <f t="shared" si="17"/>
        <v>22.017035780430888</v>
      </c>
      <c r="AS36" s="5">
        <f t="shared" si="18"/>
        <v>2.9583488396236901</v>
      </c>
      <c r="AT36" s="5">
        <f t="shared" si="19"/>
        <v>1.023169353562168</v>
      </c>
      <c r="AU36" s="5">
        <f t="shared" si="20"/>
        <v>10.851115127984524</v>
      </c>
      <c r="AV36" s="5">
        <f t="shared" si="21"/>
        <v>6.6224475523942843</v>
      </c>
    </row>
    <row r="37" spans="1:48" x14ac:dyDescent="0.25">
      <c r="A37" s="1" t="s">
        <v>41</v>
      </c>
      <c r="B37" s="1" t="s">
        <v>45</v>
      </c>
      <c r="C37" s="2">
        <v>42008</v>
      </c>
      <c r="D37" s="3">
        <v>0.52988485765734561</v>
      </c>
      <c r="E37" s="3">
        <v>81.749345270514155</v>
      </c>
      <c r="F37" s="3">
        <v>1.7080538454594025</v>
      </c>
      <c r="G37" s="3">
        <v>1.5491575797851767</v>
      </c>
      <c r="H37" s="3">
        <v>0.23699107684584442</v>
      </c>
      <c r="I37" s="3">
        <v>7.3255683767105659E-2</v>
      </c>
      <c r="J37" s="3">
        <v>0.88245713412543625</v>
      </c>
      <c r="K37" s="3">
        <v>0.48724717663065836</v>
      </c>
      <c r="L37" s="4">
        <f t="shared" si="22"/>
        <v>105.98012298250445</v>
      </c>
      <c r="M37" s="4">
        <f t="shared" si="22"/>
        <v>2.2143266836391216</v>
      </c>
      <c r="N37" s="4">
        <f t="shared" si="22"/>
        <v>2.0083330365720906</v>
      </c>
      <c r="O37" s="4">
        <f t="shared" si="22"/>
        <v>0.30723601989431309</v>
      </c>
      <c r="P37" s="4">
        <f t="shared" si="22"/>
        <v>9.4968911972504233E-2</v>
      </c>
      <c r="Q37" s="4">
        <f t="shared" si="22"/>
        <v>1.144020362388573</v>
      </c>
      <c r="R37" s="4">
        <f t="shared" si="22"/>
        <v>0.63166885962596864</v>
      </c>
      <c r="S37" s="5">
        <f t="shared" si="6"/>
        <v>1317.535447095197</v>
      </c>
      <c r="T37" s="5">
        <f t="shared" si="7"/>
        <v>38.841090831298736</v>
      </c>
      <c r="U37" s="5">
        <f t="shared" si="8"/>
        <v>35.135693867459104</v>
      </c>
      <c r="V37" s="5">
        <f t="shared" si="9"/>
        <v>4.4270184565783186</v>
      </c>
      <c r="W37" s="5">
        <f t="shared" si="10"/>
        <v>1.52468899078562</v>
      </c>
      <c r="X37" s="5">
        <f t="shared" si="11"/>
        <v>23.376692709920793</v>
      </c>
      <c r="Y37" s="5">
        <f t="shared" si="12"/>
        <v>15.441677911960658</v>
      </c>
      <c r="Z37" s="4">
        <f>D37-'CIG_wcINF-wcEFF_Loads'!D37</f>
        <v>-3.3332384752203459E-2</v>
      </c>
      <c r="AA37" s="4">
        <f t="shared" si="13"/>
        <v>0</v>
      </c>
      <c r="AB37" s="3">
        <v>58.949054426763404</v>
      </c>
      <c r="AC37" s="3">
        <v>1.9013115613704279</v>
      </c>
      <c r="AD37" s="3">
        <v>1.6923073011424583</v>
      </c>
      <c r="AE37" s="3">
        <v>0.23699107684584442</v>
      </c>
      <c r="AF37" s="3">
        <v>7.3255683767105659E-2</v>
      </c>
      <c r="AG37" s="3">
        <v>0.61141051127473955</v>
      </c>
      <c r="AH37" s="3">
        <v>0.27663942666384173</v>
      </c>
      <c r="AI37" s="4">
        <f t="shared" si="14"/>
        <v>0</v>
      </c>
      <c r="AJ37" s="4">
        <f t="shared" si="14"/>
        <v>0</v>
      </c>
      <c r="AK37" s="4">
        <f t="shared" si="14"/>
        <v>0</v>
      </c>
      <c r="AL37" s="4">
        <f t="shared" si="14"/>
        <v>0</v>
      </c>
      <c r="AM37" s="4">
        <f t="shared" si="14"/>
        <v>0</v>
      </c>
      <c r="AN37" s="4">
        <f t="shared" si="14"/>
        <v>0</v>
      </c>
      <c r="AO37" s="4">
        <f t="shared" si="14"/>
        <v>0</v>
      </c>
      <c r="AP37" s="5">
        <f t="shared" si="15"/>
        <v>593.44112032023963</v>
      </c>
      <c r="AQ37" s="5">
        <f t="shared" si="16"/>
        <v>25.9777217739707</v>
      </c>
      <c r="AR37" s="5">
        <f t="shared" si="17"/>
        <v>22.017035780430888</v>
      </c>
      <c r="AS37" s="5">
        <f t="shared" si="18"/>
        <v>2.9583488396236901</v>
      </c>
      <c r="AT37" s="5">
        <f t="shared" si="19"/>
        <v>1.023169353562168</v>
      </c>
      <c r="AU37" s="5">
        <f t="shared" si="20"/>
        <v>10.851115127984524</v>
      </c>
      <c r="AV37" s="5">
        <f t="shared" si="21"/>
        <v>6.6224475523942843</v>
      </c>
    </row>
    <row r="38" spans="1:48" x14ac:dyDescent="0.25">
      <c r="A38" s="1" t="s">
        <v>41</v>
      </c>
      <c r="B38" s="1" t="s">
        <v>46</v>
      </c>
      <c r="C38" s="2">
        <v>42009</v>
      </c>
      <c r="D38" s="3">
        <v>1.9570702734712123E-2</v>
      </c>
      <c r="E38" s="3">
        <v>70.506355423631177</v>
      </c>
      <c r="F38" s="3">
        <v>1.6680602204360335</v>
      </c>
      <c r="G38" s="3">
        <v>1.5522009153973741</v>
      </c>
      <c r="H38" s="3">
        <v>0.1565336858572107</v>
      </c>
      <c r="I38" s="3">
        <v>7.2568550573145318E-2</v>
      </c>
      <c r="J38" s="3">
        <v>0.6962932377491543</v>
      </c>
      <c r="K38" s="3">
        <v>0.30733741838402223</v>
      </c>
      <c r="L38" s="4">
        <f t="shared" si="22"/>
        <v>3.375929070459367</v>
      </c>
      <c r="M38" s="4">
        <f t="shared" si="22"/>
        <v>7.9868728933895128E-2</v>
      </c>
      <c r="N38" s="4">
        <f t="shared" si="22"/>
        <v>7.432124610609693E-2</v>
      </c>
      <c r="O38" s="4">
        <f t="shared" si="22"/>
        <v>7.4950210859203717E-3</v>
      </c>
      <c r="P38" s="4">
        <f t="shared" si="22"/>
        <v>3.4746694536826324E-3</v>
      </c>
      <c r="Q38" s="4">
        <f t="shared" si="22"/>
        <v>3.3339357406265778E-2</v>
      </c>
      <c r="R38" s="4">
        <f t="shared" si="22"/>
        <v>1.4715685117015773E-2</v>
      </c>
      <c r="S38" s="5">
        <f t="shared" si="6"/>
        <v>1320.9113761656563</v>
      </c>
      <c r="T38" s="5">
        <f t="shared" si="7"/>
        <v>38.920959560232632</v>
      </c>
      <c r="U38" s="5">
        <f t="shared" si="8"/>
        <v>35.210015113565198</v>
      </c>
      <c r="V38" s="5">
        <f t="shared" si="9"/>
        <v>4.4345134776642388</v>
      </c>
      <c r="W38" s="5">
        <f t="shared" si="10"/>
        <v>1.5281636602393027</v>
      </c>
      <c r="X38" s="5">
        <f t="shared" si="11"/>
        <v>23.410032067327059</v>
      </c>
      <c r="Y38" s="5">
        <f t="shared" si="12"/>
        <v>15.456393597077675</v>
      </c>
      <c r="Z38" s="4">
        <f>D38-'CIG_wcINF-wcEFF_Loads'!D38</f>
        <v>-0.17887247466028949</v>
      </c>
      <c r="AA38" s="4">
        <f t="shared" si="13"/>
        <v>0</v>
      </c>
      <c r="AB38" s="3">
        <v>63.658491888939295</v>
      </c>
      <c r="AC38" s="3">
        <v>1.7825438284667394</v>
      </c>
      <c r="AD38" s="3">
        <v>1.5335917305057445</v>
      </c>
      <c r="AE38" s="3">
        <v>0.1565336858572107</v>
      </c>
      <c r="AF38" s="3">
        <v>7.2568550573145318E-2</v>
      </c>
      <c r="AG38" s="3">
        <v>0.54511767700321256</v>
      </c>
      <c r="AH38" s="3">
        <v>0.19723115170793007</v>
      </c>
      <c r="AI38" s="4">
        <f t="shared" si="14"/>
        <v>0</v>
      </c>
      <c r="AJ38" s="4">
        <f t="shared" si="14"/>
        <v>0</v>
      </c>
      <c r="AK38" s="4">
        <f t="shared" si="14"/>
        <v>0</v>
      </c>
      <c r="AL38" s="4">
        <f t="shared" si="14"/>
        <v>0</v>
      </c>
      <c r="AM38" s="4">
        <f t="shared" si="14"/>
        <v>0</v>
      </c>
      <c r="AN38" s="4">
        <f t="shared" si="14"/>
        <v>0</v>
      </c>
      <c r="AO38" s="4">
        <f t="shared" si="14"/>
        <v>0</v>
      </c>
      <c r="AP38" s="5">
        <f t="shared" si="15"/>
        <v>593.44112032023963</v>
      </c>
      <c r="AQ38" s="5">
        <f t="shared" si="16"/>
        <v>25.9777217739707</v>
      </c>
      <c r="AR38" s="5">
        <f t="shared" si="17"/>
        <v>22.017035780430888</v>
      </c>
      <c r="AS38" s="5">
        <f t="shared" si="18"/>
        <v>2.9583488396236901</v>
      </c>
      <c r="AT38" s="5">
        <f t="shared" si="19"/>
        <v>1.023169353562168</v>
      </c>
      <c r="AU38" s="5">
        <f t="shared" si="20"/>
        <v>10.851115127984524</v>
      </c>
      <c r="AV38" s="5">
        <f t="shared" si="21"/>
        <v>6.6224475523942843</v>
      </c>
    </row>
    <row r="39" spans="1:48" x14ac:dyDescent="0.25">
      <c r="A39" s="1" t="s">
        <v>41</v>
      </c>
      <c r="B39" s="1" t="s">
        <v>47</v>
      </c>
      <c r="C39" s="2">
        <v>42010</v>
      </c>
      <c r="D39" s="3">
        <v>4.1944659992870252E-3</v>
      </c>
      <c r="E39" s="3">
        <v>58.285714285714363</v>
      </c>
      <c r="F39" s="3">
        <v>1.6245888888888913</v>
      </c>
      <c r="G39" s="3">
        <v>1.5555088888888899</v>
      </c>
      <c r="H39" s="3">
        <v>6.907999999999985E-2</v>
      </c>
      <c r="I39" s="3">
        <v>7.1821666666666686E-2</v>
      </c>
      <c r="J39" s="3">
        <v>0.49394117647058761</v>
      </c>
      <c r="K39" s="3">
        <v>0.11178333333333333</v>
      </c>
      <c r="L39" s="4">
        <f t="shared" si="22"/>
        <v>0.59813253810001132</v>
      </c>
      <c r="M39" s="4">
        <f t="shared" si="22"/>
        <v>1.6671657667552253E-2</v>
      </c>
      <c r="N39" s="4">
        <f t="shared" si="22"/>
        <v>1.5962753329013903E-2</v>
      </c>
      <c r="O39" s="4">
        <f t="shared" si="22"/>
        <v>7.0890433853833441E-4</v>
      </c>
      <c r="P39" s="4">
        <f t="shared" si="22"/>
        <v>7.3703953533662701E-4</v>
      </c>
      <c r="Q39" s="4">
        <f t="shared" si="22"/>
        <v>5.0688628109833442E-3</v>
      </c>
      <c r="R39" s="4">
        <f t="shared" si="22"/>
        <v>1.1471292700677039E-3</v>
      </c>
      <c r="S39" s="5">
        <f t="shared" si="6"/>
        <v>1321.5095087037564</v>
      </c>
      <c r="T39" s="5">
        <f t="shared" si="7"/>
        <v>38.937631217900183</v>
      </c>
      <c r="U39" s="5">
        <f t="shared" si="8"/>
        <v>35.225977866894212</v>
      </c>
      <c r="V39" s="5">
        <f t="shared" si="9"/>
        <v>4.4352223820027774</v>
      </c>
      <c r="W39" s="5">
        <f t="shared" si="10"/>
        <v>1.5289006997746393</v>
      </c>
      <c r="X39" s="5">
        <f t="shared" si="11"/>
        <v>23.415100930138042</v>
      </c>
      <c r="Y39" s="5">
        <f t="shared" si="12"/>
        <v>15.457540726347743</v>
      </c>
      <c r="Z39" s="4">
        <f>D39-'CIG_wcINF-wcEFF_Loads'!D39</f>
        <v>4.1944659992870252E-3</v>
      </c>
      <c r="AA39" s="4">
        <f t="shared" si="13"/>
        <v>4.1944659992870252E-3</v>
      </c>
      <c r="AB39" s="3">
        <v>23.962500000000045</v>
      </c>
      <c r="AC39" s="3">
        <v>1.4882857142857133</v>
      </c>
      <c r="AD39" s="3">
        <v>1.1028785714285727</v>
      </c>
      <c r="AE39" s="3">
        <v>6.907999999999985E-2</v>
      </c>
      <c r="AF39" s="3">
        <v>7.1821666666666686E-2</v>
      </c>
      <c r="AG39" s="3">
        <v>0.33777142857142883</v>
      </c>
      <c r="AH39" s="3">
        <v>9.5969230769230751E-2</v>
      </c>
      <c r="AI39" s="4">
        <f t="shared" si="14"/>
        <v>0.24590504070968308</v>
      </c>
      <c r="AJ39" s="4">
        <f t="shared" si="14"/>
        <v>1.5272903877269376E-2</v>
      </c>
      <c r="AK39" s="4">
        <f t="shared" si="14"/>
        <v>1.1317825769639219E-2</v>
      </c>
      <c r="AL39" s="4">
        <f t="shared" si="14"/>
        <v>7.0890433853833441E-4</v>
      </c>
      <c r="AM39" s="4">
        <f t="shared" si="14"/>
        <v>7.3703953533662701E-4</v>
      </c>
      <c r="AN39" s="4">
        <f t="shared" si="14"/>
        <v>3.4662366987344754E-3</v>
      </c>
      <c r="AO39" s="4">
        <f t="shared" si="14"/>
        <v>9.8484371827583161E-4</v>
      </c>
      <c r="AP39" s="5">
        <f t="shared" si="15"/>
        <v>593.68702536094929</v>
      </c>
      <c r="AQ39" s="5">
        <f t="shared" si="16"/>
        <v>25.992994677847967</v>
      </c>
      <c r="AR39" s="5">
        <f t="shared" si="17"/>
        <v>22.028353606200525</v>
      </c>
      <c r="AS39" s="5">
        <f t="shared" si="18"/>
        <v>2.9590577439622283</v>
      </c>
      <c r="AT39" s="5">
        <f t="shared" si="19"/>
        <v>1.0239063930975045</v>
      </c>
      <c r="AU39" s="5">
        <f t="shared" si="20"/>
        <v>10.854581364683259</v>
      </c>
      <c r="AV39" s="5">
        <f t="shared" si="21"/>
        <v>6.6234323961125599</v>
      </c>
    </row>
    <row r="40" spans="1:48" x14ac:dyDescent="0.25">
      <c r="A40" s="1" t="s">
        <v>41</v>
      </c>
      <c r="B40" s="1" t="s">
        <v>48</v>
      </c>
      <c r="C40" s="2">
        <v>42011</v>
      </c>
      <c r="D40" s="3">
        <v>6.0916504049574501E-3</v>
      </c>
      <c r="E40" s="3">
        <v>58.285714285714363</v>
      </c>
      <c r="F40" s="3">
        <v>1.6245888888888913</v>
      </c>
      <c r="G40" s="3">
        <v>1.5555088888888899</v>
      </c>
      <c r="H40" s="3">
        <v>6.907999999999985E-2</v>
      </c>
      <c r="I40" s="3">
        <v>7.1821666666666686E-2</v>
      </c>
      <c r="J40" s="3">
        <v>0.49394117647058761</v>
      </c>
      <c r="K40" s="3">
        <v>0.11178333333333333</v>
      </c>
      <c r="L40" s="4">
        <f t="shared" si="22"/>
        <v>0.86867179720958587</v>
      </c>
      <c r="M40" s="4">
        <f t="shared" si="22"/>
        <v>2.421235747270796E-2</v>
      </c>
      <c r="N40" s="4">
        <f t="shared" si="22"/>
        <v>2.3182811065211209E-2</v>
      </c>
      <c r="O40" s="4">
        <f t="shared" si="22"/>
        <v>1.0295464074967303E-3</v>
      </c>
      <c r="P40" s="4">
        <f t="shared" si="22"/>
        <v>1.0704073378270773E-3</v>
      </c>
      <c r="Q40" s="4">
        <f t="shared" si="22"/>
        <v>7.3615426136364069E-3</v>
      </c>
      <c r="R40" s="4">
        <f t="shared" si="22"/>
        <v>1.6659833417970913E-3</v>
      </c>
      <c r="S40" s="5">
        <f t="shared" si="6"/>
        <v>1322.378180500966</v>
      </c>
      <c r="T40" s="5">
        <f t="shared" si="7"/>
        <v>38.961843575372889</v>
      </c>
      <c r="U40" s="5">
        <f t="shared" si="8"/>
        <v>35.249160677959424</v>
      </c>
      <c r="V40" s="5">
        <f t="shared" si="9"/>
        <v>4.4362519284102744</v>
      </c>
      <c r="W40" s="5">
        <f t="shared" si="10"/>
        <v>1.5299711071124664</v>
      </c>
      <c r="X40" s="5">
        <f t="shared" si="11"/>
        <v>23.422462472751679</v>
      </c>
      <c r="Y40" s="5">
        <f t="shared" si="12"/>
        <v>15.459206709689539</v>
      </c>
      <c r="Z40" s="4">
        <f>D40-'CIG_wcINF-wcEFF_Loads'!D40</f>
        <v>6.0916504049574501E-3</v>
      </c>
      <c r="AA40" s="4">
        <f t="shared" si="13"/>
        <v>6.0916504049574501E-3</v>
      </c>
      <c r="AB40" s="3">
        <v>23.962500000000045</v>
      </c>
      <c r="AC40" s="3">
        <v>1.4882857142857133</v>
      </c>
      <c r="AD40" s="3">
        <v>1.1028785714285727</v>
      </c>
      <c r="AE40" s="3">
        <v>6.907999999999985E-2</v>
      </c>
      <c r="AF40" s="3">
        <v>7.1821666666666686E-2</v>
      </c>
      <c r="AG40" s="3">
        <v>0.33777142857142883</v>
      </c>
      <c r="AH40" s="3">
        <v>9.5969230769230751E-2</v>
      </c>
      <c r="AI40" s="4">
        <f t="shared" si="14"/>
        <v>0.35712949898147794</v>
      </c>
      <c r="AJ40" s="4">
        <f t="shared" si="14"/>
        <v>2.218093819443492E-2</v>
      </c>
      <c r="AK40" s="4">
        <f t="shared" si="14"/>
        <v>1.6436952390263684E-2</v>
      </c>
      <c r="AL40" s="4">
        <f t="shared" si="14"/>
        <v>1.0295464074967303E-3</v>
      </c>
      <c r="AM40" s="4">
        <f t="shared" si="14"/>
        <v>1.0704073378270773E-3</v>
      </c>
      <c r="AN40" s="4">
        <f t="shared" si="14"/>
        <v>5.0340382287312338E-3</v>
      </c>
      <c r="AO40" s="4">
        <f t="shared" si="14"/>
        <v>1.4302949734899591E-3</v>
      </c>
      <c r="AP40" s="5">
        <f t="shared" si="15"/>
        <v>594.04415485993081</v>
      </c>
      <c r="AQ40" s="5">
        <f t="shared" si="16"/>
        <v>26.015175616042402</v>
      </c>
      <c r="AR40" s="5">
        <f t="shared" si="17"/>
        <v>22.04479055859079</v>
      </c>
      <c r="AS40" s="5">
        <f t="shared" si="18"/>
        <v>2.9600872903697248</v>
      </c>
      <c r="AT40" s="5">
        <f t="shared" si="19"/>
        <v>1.0249768004353317</v>
      </c>
      <c r="AU40" s="5">
        <f t="shared" si="20"/>
        <v>10.85961540291199</v>
      </c>
      <c r="AV40" s="5">
        <f t="shared" si="21"/>
        <v>6.62486269108605</v>
      </c>
    </row>
    <row r="41" spans="1:48" x14ac:dyDescent="0.25">
      <c r="A41" s="1" t="s">
        <v>41</v>
      </c>
      <c r="B41" s="1" t="s">
        <v>49</v>
      </c>
      <c r="C41" s="2">
        <v>42012</v>
      </c>
      <c r="D41" s="3">
        <v>1.2106263836622442E-2</v>
      </c>
      <c r="E41" s="3">
        <v>58.285714285714363</v>
      </c>
      <c r="F41" s="3">
        <v>1.6245888888888913</v>
      </c>
      <c r="G41" s="3">
        <v>1.5555088888888899</v>
      </c>
      <c r="H41" s="3">
        <v>6.907999999999985E-2</v>
      </c>
      <c r="I41" s="3">
        <v>7.1821666666666686E-2</v>
      </c>
      <c r="J41" s="3">
        <v>0.49394117647058761</v>
      </c>
      <c r="K41" s="3">
        <v>0.11178333333333333</v>
      </c>
      <c r="L41" s="4">
        <f t="shared" si="22"/>
        <v>1.7263580910509733</v>
      </c>
      <c r="M41" s="4">
        <f t="shared" si="22"/>
        <v>4.8118517673416447E-2</v>
      </c>
      <c r="N41" s="4">
        <f t="shared" si="22"/>
        <v>4.607244483393453E-2</v>
      </c>
      <c r="O41" s="4">
        <f t="shared" si="22"/>
        <v>2.0460728394818772E-3</v>
      </c>
      <c r="P41" s="4">
        <f t="shared" si="22"/>
        <v>2.127277959655297E-3</v>
      </c>
      <c r="Q41" s="4">
        <f t="shared" si="22"/>
        <v>1.4629988788045689E-2</v>
      </c>
      <c r="R41" s="4">
        <f t="shared" si="22"/>
        <v>3.3108981215993483E-3</v>
      </c>
      <c r="S41" s="5">
        <f t="shared" si="6"/>
        <v>1324.104538592017</v>
      </c>
      <c r="T41" s="5">
        <f t="shared" si="7"/>
        <v>39.009962093046305</v>
      </c>
      <c r="U41" s="5">
        <f t="shared" si="8"/>
        <v>35.295233122793356</v>
      </c>
      <c r="V41" s="5">
        <f t="shared" si="9"/>
        <v>4.4382980012497564</v>
      </c>
      <c r="W41" s="5">
        <f t="shared" si="10"/>
        <v>1.5320983850721217</v>
      </c>
      <c r="X41" s="5">
        <f t="shared" si="11"/>
        <v>23.437092461539724</v>
      </c>
      <c r="Y41" s="5">
        <f t="shared" si="12"/>
        <v>15.462517607811138</v>
      </c>
      <c r="Z41" s="4">
        <f>D41-'CIG_wcINF-wcEFF_Loads'!D41</f>
        <v>1.2106263836622442E-2</v>
      </c>
      <c r="AA41" s="4">
        <f t="shared" si="13"/>
        <v>1.2106263836622442E-2</v>
      </c>
      <c r="AB41" s="3">
        <v>23.962500000000045</v>
      </c>
      <c r="AC41" s="3">
        <v>1.4882857142857133</v>
      </c>
      <c r="AD41" s="3">
        <v>1.1028785714285727</v>
      </c>
      <c r="AE41" s="3">
        <v>6.907999999999985E-2</v>
      </c>
      <c r="AF41" s="3">
        <v>7.1821666666666686E-2</v>
      </c>
      <c r="AG41" s="3">
        <v>0.33777142857142883</v>
      </c>
      <c r="AH41" s="3">
        <v>9.5969230769230751E-2</v>
      </c>
      <c r="AI41" s="4">
        <f t="shared" si="14"/>
        <v>0.70974262327858528</v>
      </c>
      <c r="AJ41" s="4">
        <f t="shared" si="14"/>
        <v>4.4081369099433845E-2</v>
      </c>
      <c r="AK41" s="4">
        <f t="shared" si="14"/>
        <v>3.2666037785850907E-2</v>
      </c>
      <c r="AL41" s="4">
        <f t="shared" si="14"/>
        <v>2.0460728394818772E-3</v>
      </c>
      <c r="AM41" s="4">
        <f t="shared" si="14"/>
        <v>2.127277959655297E-3</v>
      </c>
      <c r="AN41" s="4">
        <f t="shared" si="14"/>
        <v>1.0004414388433627E-2</v>
      </c>
      <c r="AO41" s="4">
        <f t="shared" si="14"/>
        <v>2.8425019760117531E-3</v>
      </c>
      <c r="AP41" s="5">
        <f t="shared" si="15"/>
        <v>594.75389748320936</v>
      </c>
      <c r="AQ41" s="5">
        <f t="shared" si="16"/>
        <v>26.059256985141836</v>
      </c>
      <c r="AR41" s="5">
        <f t="shared" si="17"/>
        <v>22.077456596376642</v>
      </c>
      <c r="AS41" s="5">
        <f t="shared" si="18"/>
        <v>2.9621333632092068</v>
      </c>
      <c r="AT41" s="5">
        <f t="shared" si="19"/>
        <v>1.027104078394987</v>
      </c>
      <c r="AU41" s="5">
        <f t="shared" si="20"/>
        <v>10.869619817300423</v>
      </c>
      <c r="AV41" s="5">
        <f t="shared" si="21"/>
        <v>6.6277051930620621</v>
      </c>
    </row>
    <row r="42" spans="1:48" x14ac:dyDescent="0.25">
      <c r="A42" s="1" t="s">
        <v>41</v>
      </c>
      <c r="B42" s="1" t="s">
        <v>50</v>
      </c>
      <c r="C42" s="2">
        <v>42013</v>
      </c>
      <c r="D42" s="3">
        <v>1.2035566541385843E-2</v>
      </c>
      <c r="E42" s="3">
        <v>58.285714285714363</v>
      </c>
      <c r="F42" s="3">
        <v>1.6245888888888913</v>
      </c>
      <c r="G42" s="3">
        <v>1.5555088888888899</v>
      </c>
      <c r="H42" s="3">
        <v>6.907999999999985E-2</v>
      </c>
      <c r="I42" s="3">
        <v>7.1821666666666686E-2</v>
      </c>
      <c r="J42" s="3">
        <v>0.49394117647058761</v>
      </c>
      <c r="K42" s="3">
        <v>0.11178333333333333</v>
      </c>
      <c r="L42" s="4">
        <f t="shared" si="22"/>
        <v>1.7162766283227351</v>
      </c>
      <c r="M42" s="4">
        <f t="shared" si="22"/>
        <v>4.783751858928826E-2</v>
      </c>
      <c r="N42" s="4">
        <f t="shared" si="22"/>
        <v>4.5803394259896699E-2</v>
      </c>
      <c r="O42" s="4">
        <f t="shared" si="22"/>
        <v>2.0341243293915171E-3</v>
      </c>
      <c r="P42" s="4">
        <f t="shared" si="22"/>
        <v>2.1148552337017191E-3</v>
      </c>
      <c r="Q42" s="4">
        <f t="shared" si="22"/>
        <v>1.4544553624016982E-2</v>
      </c>
      <c r="R42" s="4">
        <f t="shared" si="22"/>
        <v>3.2915633751276143E-3</v>
      </c>
      <c r="S42" s="5">
        <f t="shared" si="6"/>
        <v>1325.8208152203397</v>
      </c>
      <c r="T42" s="5">
        <f t="shared" si="7"/>
        <v>39.057799611635595</v>
      </c>
      <c r="U42" s="5">
        <f t="shared" si="8"/>
        <v>35.341036517053254</v>
      </c>
      <c r="V42" s="5">
        <f t="shared" si="9"/>
        <v>4.4403321255791477</v>
      </c>
      <c r="W42" s="5">
        <f t="shared" si="10"/>
        <v>1.5342132403058235</v>
      </c>
      <c r="X42" s="5">
        <f t="shared" si="11"/>
        <v>23.45163701516374</v>
      </c>
      <c r="Y42" s="5">
        <f t="shared" si="12"/>
        <v>15.465809171186265</v>
      </c>
      <c r="Z42" s="4">
        <f>D42-'CIG_wcINF-wcEFF_Loads'!D42</f>
        <v>1.2035566541385843E-2</v>
      </c>
      <c r="AA42" s="4">
        <f t="shared" si="13"/>
        <v>1.2035566541385843E-2</v>
      </c>
      <c r="AB42" s="3">
        <v>23.962500000000045</v>
      </c>
      <c r="AC42" s="3">
        <v>1.4882857142857133</v>
      </c>
      <c r="AD42" s="3">
        <v>1.1028785714285727</v>
      </c>
      <c r="AE42" s="3">
        <v>6.907999999999985E-2</v>
      </c>
      <c r="AF42" s="3">
        <v>7.1821666666666686E-2</v>
      </c>
      <c r="AG42" s="3">
        <v>0.33777142857142883</v>
      </c>
      <c r="AH42" s="3">
        <v>9.5969230769230751E-2</v>
      </c>
      <c r="AI42" s="4">
        <f t="shared" si="14"/>
        <v>0.70559791897863966</v>
      </c>
      <c r="AJ42" s="4">
        <f t="shared" si="14"/>
        <v>4.3823945867319171E-2</v>
      </c>
      <c r="AK42" s="4">
        <f t="shared" si="14"/>
        <v>3.2475276990553338E-2</v>
      </c>
      <c r="AL42" s="4">
        <f t="shared" si="14"/>
        <v>2.0341243293915171E-3</v>
      </c>
      <c r="AM42" s="4">
        <f t="shared" si="14"/>
        <v>2.1148552337017191E-3</v>
      </c>
      <c r="AN42" s="4">
        <f t="shared" si="14"/>
        <v>9.945991323544786E-3</v>
      </c>
      <c r="AO42" s="4">
        <f t="shared" si="14"/>
        <v>2.8259025359102727E-3</v>
      </c>
      <c r="AP42" s="5">
        <f t="shared" si="15"/>
        <v>595.45949540218794</v>
      </c>
      <c r="AQ42" s="5">
        <f t="shared" si="16"/>
        <v>26.103080931009156</v>
      </c>
      <c r="AR42" s="5">
        <f t="shared" si="17"/>
        <v>22.109931873367195</v>
      </c>
      <c r="AS42" s="5">
        <f t="shared" si="18"/>
        <v>2.9641674875385982</v>
      </c>
      <c r="AT42" s="5">
        <f t="shared" si="19"/>
        <v>1.0292189336286888</v>
      </c>
      <c r="AU42" s="5">
        <f t="shared" si="20"/>
        <v>10.879565808623967</v>
      </c>
      <c r="AV42" s="5">
        <f t="shared" si="21"/>
        <v>6.6305310955979726</v>
      </c>
    </row>
    <row r="43" spans="1:48" x14ac:dyDescent="0.25">
      <c r="A43" s="1" t="s">
        <v>41</v>
      </c>
      <c r="B43" s="1" t="s">
        <v>51</v>
      </c>
      <c r="C43" s="2">
        <v>42014</v>
      </c>
      <c r="D43" s="3">
        <v>7.275046835098495E-3</v>
      </c>
      <c r="E43" s="3">
        <v>58.285714285714363</v>
      </c>
      <c r="F43" s="3">
        <v>1.6245888888888913</v>
      </c>
      <c r="G43" s="3">
        <v>1.5555088888888899</v>
      </c>
      <c r="H43" s="3">
        <v>6.907999999999985E-2</v>
      </c>
      <c r="I43" s="3">
        <v>7.1821666666666686E-2</v>
      </c>
      <c r="J43" s="3">
        <v>0.49394117647058761</v>
      </c>
      <c r="K43" s="3">
        <v>0.11178333333333333</v>
      </c>
      <c r="L43" s="4">
        <f t="shared" si="22"/>
        <v>1.037424603993351</v>
      </c>
      <c r="M43" s="4">
        <f t="shared" si="22"/>
        <v>2.8915978904296268E-2</v>
      </c>
      <c r="N43" s="4">
        <f t="shared" si="22"/>
        <v>2.7686427331975103E-2</v>
      </c>
      <c r="O43" s="4">
        <f t="shared" si="22"/>
        <v>1.2295515723211347E-3</v>
      </c>
      <c r="P43" s="4">
        <f t="shared" si="22"/>
        <v>1.2783503644575082E-3</v>
      </c>
      <c r="Q43" s="4">
        <f t="shared" si="22"/>
        <v>8.7916350631668111E-3</v>
      </c>
      <c r="R43" s="4">
        <f t="shared" si="22"/>
        <v>1.9896261328792388E-3</v>
      </c>
      <c r="S43" s="5">
        <f t="shared" si="6"/>
        <v>1326.8582398243329</v>
      </c>
      <c r="T43" s="5">
        <f t="shared" si="7"/>
        <v>39.086715590539889</v>
      </c>
      <c r="U43" s="5">
        <f t="shared" si="8"/>
        <v>35.368722944385226</v>
      </c>
      <c r="V43" s="5">
        <f t="shared" si="9"/>
        <v>4.4415616771514692</v>
      </c>
      <c r="W43" s="5">
        <f t="shared" si="10"/>
        <v>1.5354915906702811</v>
      </c>
      <c r="X43" s="5">
        <f t="shared" si="11"/>
        <v>23.460428650226905</v>
      </c>
      <c r="Y43" s="5">
        <f t="shared" si="12"/>
        <v>15.467798797319144</v>
      </c>
      <c r="Z43" s="4">
        <f>D43-'CIG_wcINF-wcEFF_Loads'!D43</f>
        <v>7.275046835098495E-3</v>
      </c>
      <c r="AA43" s="4">
        <f t="shared" si="13"/>
        <v>7.275046835098495E-3</v>
      </c>
      <c r="AB43" s="3">
        <v>23.962500000000045</v>
      </c>
      <c r="AC43" s="3">
        <v>1.4882857142857133</v>
      </c>
      <c r="AD43" s="3">
        <v>1.1028785714285727</v>
      </c>
      <c r="AE43" s="3">
        <v>6.907999999999985E-2</v>
      </c>
      <c r="AF43" s="3">
        <v>7.1821666666666686E-2</v>
      </c>
      <c r="AG43" s="3">
        <v>0.33777142857142883</v>
      </c>
      <c r="AH43" s="3">
        <v>9.5969230769230751E-2</v>
      </c>
      <c r="AI43" s="4">
        <f t="shared" si="14"/>
        <v>0.42650737625572255</v>
      </c>
      <c r="AJ43" s="4">
        <f t="shared" si="14"/>
        <v>2.6489925304908599E-2</v>
      </c>
      <c r="AK43" s="4">
        <f t="shared" si="14"/>
        <v>1.963008224637075E-2</v>
      </c>
      <c r="AL43" s="4">
        <f t="shared" si="14"/>
        <v>1.2295515723211347E-3</v>
      </c>
      <c r="AM43" s="4">
        <f t="shared" si="14"/>
        <v>1.2783503644575082E-3</v>
      </c>
      <c r="AN43" s="4">
        <f t="shared" si="14"/>
        <v>6.0119772884359747E-3</v>
      </c>
      <c r="AO43" s="4">
        <f t="shared" si="14"/>
        <v>1.7081516877063946E-3</v>
      </c>
      <c r="AP43" s="5">
        <f t="shared" si="15"/>
        <v>595.88600277844364</v>
      </c>
      <c r="AQ43" s="5">
        <f t="shared" si="16"/>
        <v>26.129570856314064</v>
      </c>
      <c r="AR43" s="5">
        <f t="shared" si="17"/>
        <v>22.129561955613564</v>
      </c>
      <c r="AS43" s="5">
        <f t="shared" si="18"/>
        <v>2.9653970391109192</v>
      </c>
      <c r="AT43" s="5">
        <f t="shared" si="19"/>
        <v>1.0304972839931463</v>
      </c>
      <c r="AU43" s="5">
        <f t="shared" si="20"/>
        <v>10.885577785912403</v>
      </c>
      <c r="AV43" s="5">
        <f t="shared" si="21"/>
        <v>6.6322392472856793</v>
      </c>
    </row>
    <row r="44" spans="1:48" x14ac:dyDescent="0.25">
      <c r="A44" s="1" t="s">
        <v>41</v>
      </c>
      <c r="B44" s="1" t="s">
        <v>52</v>
      </c>
      <c r="C44" s="2">
        <v>42015</v>
      </c>
      <c r="D44" s="3">
        <v>8.7604211743207653E-3</v>
      </c>
      <c r="E44" s="3">
        <v>58.285714285714363</v>
      </c>
      <c r="F44" s="3">
        <v>1.6245888888888913</v>
      </c>
      <c r="G44" s="3">
        <v>1.5555088888888899</v>
      </c>
      <c r="H44" s="3">
        <v>6.907999999999985E-2</v>
      </c>
      <c r="I44" s="3">
        <v>7.1821666666666686E-2</v>
      </c>
      <c r="J44" s="3">
        <v>0.49394117647058761</v>
      </c>
      <c r="K44" s="3">
        <v>0.11178333333333333</v>
      </c>
      <c r="L44" s="4">
        <f t="shared" si="22"/>
        <v>1.2492395820379132</v>
      </c>
      <c r="M44" s="4">
        <f t="shared" si="22"/>
        <v>3.4819865715129794E-2</v>
      </c>
      <c r="N44" s="4">
        <f t="shared" si="22"/>
        <v>3.3339271861477185E-2</v>
      </c>
      <c r="O44" s="4">
        <f t="shared" si="22"/>
        <v>1.4805938536525765E-3</v>
      </c>
      <c r="P44" s="4">
        <f t="shared" si="22"/>
        <v>1.5393560831753193E-3</v>
      </c>
      <c r="Q44" s="4">
        <f t="shared" si="22"/>
        <v>1.0586657063524553E-2</v>
      </c>
      <c r="R44" s="4">
        <f t="shared" si="22"/>
        <v>2.3958557654043264E-3</v>
      </c>
      <c r="S44" s="5">
        <f t="shared" si="6"/>
        <v>1328.1074794063709</v>
      </c>
      <c r="T44" s="5">
        <f t="shared" si="7"/>
        <v>39.121535456255017</v>
      </c>
      <c r="U44" s="5">
        <f t="shared" si="8"/>
        <v>35.402062216246705</v>
      </c>
      <c r="V44" s="5">
        <f t="shared" si="9"/>
        <v>4.4430422710051216</v>
      </c>
      <c r="W44" s="5">
        <f t="shared" si="10"/>
        <v>1.5370309467534564</v>
      </c>
      <c r="X44" s="5">
        <f t="shared" si="11"/>
        <v>23.471015307290429</v>
      </c>
      <c r="Y44" s="5">
        <f t="shared" si="12"/>
        <v>15.470194653084549</v>
      </c>
      <c r="Z44" s="4">
        <f>D44-'CIG_wcINF-wcEFF_Loads'!D44</f>
        <v>8.7604211743207653E-3</v>
      </c>
      <c r="AA44" s="4">
        <f t="shared" si="13"/>
        <v>8.7604211743207653E-3</v>
      </c>
      <c r="AB44" s="3">
        <v>23.962500000000045</v>
      </c>
      <c r="AC44" s="3">
        <v>1.4882857142857133</v>
      </c>
      <c r="AD44" s="3">
        <v>1.1028785714285727</v>
      </c>
      <c r="AE44" s="3">
        <v>6.907999999999985E-2</v>
      </c>
      <c r="AF44" s="3">
        <v>7.1821666666666686E-2</v>
      </c>
      <c r="AG44" s="3">
        <v>0.33777142857142883</v>
      </c>
      <c r="AH44" s="3">
        <v>9.5969230769230751E-2</v>
      </c>
      <c r="AI44" s="4">
        <f t="shared" si="14"/>
        <v>0.51358903037275627</v>
      </c>
      <c r="AJ44" s="4">
        <f t="shared" si="14"/>
        <v>3.1898475406056261E-2</v>
      </c>
      <c r="AK44" s="4">
        <f t="shared" si="14"/>
        <v>2.3638031762916654E-2</v>
      </c>
      <c r="AL44" s="4">
        <f t="shared" si="14"/>
        <v>1.4805938536525765E-3</v>
      </c>
      <c r="AM44" s="4">
        <f t="shared" si="14"/>
        <v>1.5393560831753193E-3</v>
      </c>
      <c r="AN44" s="4">
        <f t="shared" si="14"/>
        <v>7.2394658523785302E-3</v>
      </c>
      <c r="AO44" s="4">
        <f t="shared" si="14"/>
        <v>2.0569115983886666E-3</v>
      </c>
      <c r="AP44" s="5">
        <f t="shared" si="15"/>
        <v>596.39959180881635</v>
      </c>
      <c r="AQ44" s="5">
        <f t="shared" si="16"/>
        <v>26.16146933172012</v>
      </c>
      <c r="AR44" s="5">
        <f t="shared" si="17"/>
        <v>22.153199987376482</v>
      </c>
      <c r="AS44" s="5">
        <f t="shared" si="18"/>
        <v>2.9668776329645716</v>
      </c>
      <c r="AT44" s="5">
        <f t="shared" si="19"/>
        <v>1.0320366400763217</v>
      </c>
      <c r="AU44" s="5">
        <f t="shared" si="20"/>
        <v>10.892817251764782</v>
      </c>
      <c r="AV44" s="5">
        <f t="shared" si="21"/>
        <v>6.6342961588840677</v>
      </c>
    </row>
    <row r="45" spans="1:48" x14ac:dyDescent="0.25">
      <c r="A45" s="1" t="s">
        <v>41</v>
      </c>
      <c r="B45" s="1" t="s">
        <v>53</v>
      </c>
      <c r="C45" s="2">
        <v>42016</v>
      </c>
      <c r="D45" s="3">
        <v>3.9749818062984034E-2</v>
      </c>
      <c r="E45" s="3">
        <v>78.327565751897495</v>
      </c>
      <c r="F45" s="3">
        <v>1.695881872626203</v>
      </c>
      <c r="G45" s="3">
        <v>1.5500838123628009</v>
      </c>
      <c r="H45" s="3">
        <v>0.21250404480582555</v>
      </c>
      <c r="I45" s="3">
        <v>7.3046556273291652E-2</v>
      </c>
      <c r="J45" s="3">
        <v>0.82579855696743787</v>
      </c>
      <c r="K45" s="3">
        <v>0.43249203281646492</v>
      </c>
      <c r="L45" s="4">
        <f t="shared" si="22"/>
        <v>7.6174287742612821</v>
      </c>
      <c r="M45" s="4">
        <f t="shared" si="22"/>
        <v>0.16492609275270373</v>
      </c>
      <c r="N45" s="4">
        <f t="shared" si="22"/>
        <v>0.15074709550159848</v>
      </c>
      <c r="O45" s="4">
        <f t="shared" si="22"/>
        <v>2.0666216420897651E-2</v>
      </c>
      <c r="P45" s="4">
        <f t="shared" si="22"/>
        <v>7.1038456803234479E-3</v>
      </c>
      <c r="Q45" s="4">
        <f t="shared" si="22"/>
        <v>8.0309679347271429E-2</v>
      </c>
      <c r="R45" s="4">
        <f t="shared" si="22"/>
        <v>4.206025329384229E-2</v>
      </c>
      <c r="S45" s="5">
        <f t="shared" si="6"/>
        <v>1335.7249081806322</v>
      </c>
      <c r="T45" s="5">
        <f t="shared" si="7"/>
        <v>39.286461549007718</v>
      </c>
      <c r="U45" s="5">
        <f t="shared" si="8"/>
        <v>35.552809311748305</v>
      </c>
      <c r="V45" s="5">
        <f t="shared" si="9"/>
        <v>4.4637084874260191</v>
      </c>
      <c r="W45" s="5">
        <f t="shared" si="10"/>
        <v>1.5441347924337798</v>
      </c>
      <c r="X45" s="5">
        <f t="shared" si="11"/>
        <v>23.551324986637699</v>
      </c>
      <c r="Y45" s="5">
        <f t="shared" si="12"/>
        <v>15.512254906378391</v>
      </c>
      <c r="Z45" s="4">
        <f>D45-'CIG_wcINF-wcEFF_Loads'!D45</f>
        <v>-9.4351212501206372E-4</v>
      </c>
      <c r="AA45" s="4">
        <f t="shared" si="13"/>
        <v>0</v>
      </c>
      <c r="AB45" s="3">
        <v>42.184663763939199</v>
      </c>
      <c r="AC45" s="3">
        <v>1.7034033429756701</v>
      </c>
      <c r="AD45" s="3">
        <v>1.4098727014878885</v>
      </c>
      <c r="AE45" s="3">
        <v>0.21250404480582555</v>
      </c>
      <c r="AF45" s="3">
        <v>7.3046556273291652E-2</v>
      </c>
      <c r="AG45" s="3">
        <v>0.4802917841460696</v>
      </c>
      <c r="AH45" s="3">
        <v>0.19006829113100723</v>
      </c>
      <c r="AI45" s="4">
        <f t="shared" si="14"/>
        <v>0</v>
      </c>
      <c r="AJ45" s="4">
        <f t="shared" si="14"/>
        <v>0</v>
      </c>
      <c r="AK45" s="4">
        <f t="shared" si="14"/>
        <v>0</v>
      </c>
      <c r="AL45" s="4">
        <f t="shared" si="14"/>
        <v>0</v>
      </c>
      <c r="AM45" s="4">
        <f t="shared" si="14"/>
        <v>0</v>
      </c>
      <c r="AN45" s="4">
        <f t="shared" si="14"/>
        <v>0</v>
      </c>
      <c r="AO45" s="4">
        <f t="shared" si="14"/>
        <v>0</v>
      </c>
      <c r="AP45" s="5">
        <f t="shared" si="15"/>
        <v>596.39959180881635</v>
      </c>
      <c r="AQ45" s="5">
        <f t="shared" si="16"/>
        <v>26.16146933172012</v>
      </c>
      <c r="AR45" s="5">
        <f t="shared" si="17"/>
        <v>22.153199987376482</v>
      </c>
      <c r="AS45" s="5">
        <f t="shared" si="18"/>
        <v>2.9668776329645716</v>
      </c>
      <c r="AT45" s="5">
        <f t="shared" si="19"/>
        <v>1.0320366400763217</v>
      </c>
      <c r="AU45" s="5">
        <f t="shared" si="20"/>
        <v>10.892817251764782</v>
      </c>
      <c r="AV45" s="5">
        <f t="shared" si="21"/>
        <v>6.6342961588840677</v>
      </c>
    </row>
    <row r="46" spans="1:48" x14ac:dyDescent="0.25">
      <c r="A46" s="1" t="s">
        <v>41</v>
      </c>
      <c r="B46" s="1" t="s">
        <v>54</v>
      </c>
      <c r="C46" s="2">
        <v>42017</v>
      </c>
      <c r="D46" s="3">
        <v>5.8137519888709056E-2</v>
      </c>
      <c r="E46" s="3">
        <v>81.749345270514155</v>
      </c>
      <c r="F46" s="3">
        <v>1.7080538454594025</v>
      </c>
      <c r="G46" s="3">
        <v>1.5491575797851767</v>
      </c>
      <c r="H46" s="3">
        <v>0.23699107684584442</v>
      </c>
      <c r="I46" s="3">
        <v>7.3255683767105659E-2</v>
      </c>
      <c r="J46" s="3">
        <v>0.88245713412543625</v>
      </c>
      <c r="K46" s="3">
        <v>0.48724717663065836</v>
      </c>
      <c r="L46" s="4">
        <f t="shared" si="22"/>
        <v>11.627849746345307</v>
      </c>
      <c r="M46" s="4">
        <f t="shared" si="22"/>
        <v>0.24294987816658173</v>
      </c>
      <c r="N46" s="4">
        <f t="shared" si="22"/>
        <v>0.22034881761494851</v>
      </c>
      <c r="O46" s="4">
        <f t="shared" si="22"/>
        <v>3.3709097285969263E-2</v>
      </c>
      <c r="P46" s="4">
        <f t="shared" si="22"/>
        <v>1.0419729737174128E-2</v>
      </c>
      <c r="Q46" s="4">
        <f t="shared" si="22"/>
        <v>0.12551879075295894</v>
      </c>
      <c r="R46" s="4">
        <f t="shared" si="22"/>
        <v>6.9304982693675271E-2</v>
      </c>
      <c r="S46" s="5">
        <f t="shared" si="6"/>
        <v>1347.3527579269776</v>
      </c>
      <c r="T46" s="5">
        <f t="shared" si="7"/>
        <v>39.529411427174303</v>
      </c>
      <c r="U46" s="5">
        <f t="shared" si="8"/>
        <v>35.773158129363253</v>
      </c>
      <c r="V46" s="5">
        <f t="shared" si="9"/>
        <v>4.4974175847119886</v>
      </c>
      <c r="W46" s="5">
        <f t="shared" si="10"/>
        <v>1.554554522170954</v>
      </c>
      <c r="X46" s="5">
        <f t="shared" si="11"/>
        <v>23.676843777390658</v>
      </c>
      <c r="Y46" s="5">
        <f t="shared" si="12"/>
        <v>15.581559889072066</v>
      </c>
      <c r="Z46" s="4">
        <f>D46-'CIG_wcINF-wcEFF_Loads'!D46</f>
        <v>2.7628484412338967E-2</v>
      </c>
      <c r="AA46" s="4">
        <f t="shared" si="13"/>
        <v>2.7628484412338967E-2</v>
      </c>
      <c r="AB46" s="3">
        <v>40.726890662824111</v>
      </c>
      <c r="AC46" s="3">
        <v>1.6861939326804745</v>
      </c>
      <c r="AD46" s="3">
        <v>1.3853131710831441</v>
      </c>
      <c r="AE46" s="3">
        <v>0.23699107684584442</v>
      </c>
      <c r="AF46" s="3">
        <v>7.3255683767105659E-2</v>
      </c>
      <c r="AG46" s="3">
        <v>0.46889015570009845</v>
      </c>
      <c r="AH46" s="3">
        <v>0.18254036630206569</v>
      </c>
      <c r="AI46" s="4">
        <f t="shared" si="14"/>
        <v>2.7529412523088812</v>
      </c>
      <c r="AJ46" s="4">
        <f t="shared" si="14"/>
        <v>0.11397857192437913</v>
      </c>
      <c r="AK46" s="4">
        <f t="shared" si="14"/>
        <v>9.3640484553926095E-2</v>
      </c>
      <c r="AL46" s="4">
        <f t="shared" si="14"/>
        <v>1.6019453026242601E-2</v>
      </c>
      <c r="AM46" s="4">
        <f t="shared" si="14"/>
        <v>4.9517306753948734E-3</v>
      </c>
      <c r="AN46" s="4">
        <f t="shared" si="14"/>
        <v>3.1694711563301697E-2</v>
      </c>
      <c r="AO46" s="4">
        <f t="shared" si="14"/>
        <v>1.2338847784008176E-2</v>
      </c>
      <c r="AP46" s="5">
        <f t="shared" si="15"/>
        <v>599.15253306112527</v>
      </c>
      <c r="AQ46" s="5">
        <f t="shared" si="16"/>
        <v>26.275447903644498</v>
      </c>
      <c r="AR46" s="5">
        <f t="shared" si="17"/>
        <v>22.246840471930408</v>
      </c>
      <c r="AS46" s="5">
        <f t="shared" si="18"/>
        <v>2.9828970859908144</v>
      </c>
      <c r="AT46" s="5">
        <f t="shared" si="19"/>
        <v>1.0369883707517165</v>
      </c>
      <c r="AU46" s="5">
        <f t="shared" si="20"/>
        <v>10.924511963328085</v>
      </c>
      <c r="AV46" s="5">
        <f t="shared" si="21"/>
        <v>6.6466350066680757</v>
      </c>
    </row>
    <row r="47" spans="1:48" x14ac:dyDescent="0.25">
      <c r="A47" s="1" t="s">
        <v>41</v>
      </c>
      <c r="B47" s="1" t="s">
        <v>55</v>
      </c>
      <c r="C47" s="2">
        <v>42018</v>
      </c>
      <c r="D47" s="3">
        <v>4.7413371312331511E-2</v>
      </c>
      <c r="E47" s="3">
        <v>59.263365576747702</v>
      </c>
      <c r="F47" s="3">
        <v>1.6280665954126627</v>
      </c>
      <c r="G47" s="3">
        <v>1.5552442510095685</v>
      </c>
      <c r="H47" s="3">
        <v>7.6076294868576685E-2</v>
      </c>
      <c r="I47" s="3">
        <v>7.1881417379184964E-2</v>
      </c>
      <c r="J47" s="3">
        <v>0.5101293413728728</v>
      </c>
      <c r="K47" s="3">
        <v>0.12742766013738852</v>
      </c>
      <c r="L47" s="4">
        <f t="shared" si="22"/>
        <v>6.8745737489604242</v>
      </c>
      <c r="M47" s="4">
        <f t="shared" si="22"/>
        <v>0.18885636631434591</v>
      </c>
      <c r="N47" s="4">
        <f t="shared" si="22"/>
        <v>0.18040894568105525</v>
      </c>
      <c r="O47" s="4">
        <f t="shared" si="22"/>
        <v>8.8248801689198818E-3</v>
      </c>
      <c r="P47" s="4">
        <f t="shared" si="22"/>
        <v>8.3382727279143354E-3</v>
      </c>
      <c r="Q47" s="4">
        <f t="shared" si="22"/>
        <v>5.917520452386156E-2</v>
      </c>
      <c r="R47" s="4">
        <f t="shared" si="22"/>
        <v>1.478165876586073E-2</v>
      </c>
      <c r="S47" s="5">
        <f t="shared" si="6"/>
        <v>1354.2273316759381</v>
      </c>
      <c r="T47" s="5">
        <f t="shared" si="7"/>
        <v>39.71826779348865</v>
      </c>
      <c r="U47" s="5">
        <f t="shared" si="8"/>
        <v>35.953567075044312</v>
      </c>
      <c r="V47" s="5">
        <f t="shared" si="9"/>
        <v>4.5062424648809083</v>
      </c>
      <c r="W47" s="5">
        <f t="shared" si="10"/>
        <v>1.5628927948988685</v>
      </c>
      <c r="X47" s="5">
        <f t="shared" si="11"/>
        <v>23.736018981914519</v>
      </c>
      <c r="Y47" s="5">
        <f t="shared" si="12"/>
        <v>15.596341547837927</v>
      </c>
      <c r="Z47" s="4">
        <f>D47-'CIG_wcINF-wcEFF_Loads'!D47</f>
        <v>4.7413371312331511E-2</v>
      </c>
      <c r="AA47" s="4">
        <f t="shared" si="13"/>
        <v>4.7413371312331511E-2</v>
      </c>
      <c r="AB47" s="3">
        <v>23.962500000000045</v>
      </c>
      <c r="AC47" s="3">
        <v>1.4882857142857133</v>
      </c>
      <c r="AD47" s="3">
        <v>1.1028785714285727</v>
      </c>
      <c r="AE47" s="3">
        <v>7.6076294868576685E-2</v>
      </c>
      <c r="AF47" s="3">
        <v>7.1881417379184964E-2</v>
      </c>
      <c r="AG47" s="3">
        <v>0.33777142857142883</v>
      </c>
      <c r="AH47" s="3">
        <v>9.5969230769230751E-2</v>
      </c>
      <c r="AI47" s="4">
        <f t="shared" si="14"/>
        <v>2.7796594381082187</v>
      </c>
      <c r="AJ47" s="4">
        <f t="shared" si="14"/>
        <v>0.17264172904813385</v>
      </c>
      <c r="AK47" s="4">
        <f t="shared" si="14"/>
        <v>0.12793434867642089</v>
      </c>
      <c r="AL47" s="4">
        <f t="shared" si="14"/>
        <v>8.8248801689198818E-3</v>
      </c>
      <c r="AM47" s="4">
        <f t="shared" si="14"/>
        <v>8.3382727279143354E-3</v>
      </c>
      <c r="AN47" s="4">
        <f t="shared" si="14"/>
        <v>3.9181618752294894E-2</v>
      </c>
      <c r="AO47" s="4">
        <f t="shared" si="14"/>
        <v>1.1132468568625035E-2</v>
      </c>
      <c r="AP47" s="5">
        <f t="shared" si="15"/>
        <v>601.93219249923345</v>
      </c>
      <c r="AQ47" s="5">
        <f t="shared" si="16"/>
        <v>26.448089632692632</v>
      </c>
      <c r="AR47" s="5">
        <f t="shared" si="17"/>
        <v>22.374774820606831</v>
      </c>
      <c r="AS47" s="5">
        <f t="shared" si="18"/>
        <v>2.9917219661597341</v>
      </c>
      <c r="AT47" s="5">
        <f t="shared" si="19"/>
        <v>1.0453266434796309</v>
      </c>
      <c r="AU47" s="5">
        <f t="shared" si="20"/>
        <v>10.96369358208038</v>
      </c>
      <c r="AV47" s="5">
        <f t="shared" si="21"/>
        <v>6.6577674752367004</v>
      </c>
    </row>
    <row r="48" spans="1:48" x14ac:dyDescent="0.25">
      <c r="A48" s="1" t="s">
        <v>41</v>
      </c>
      <c r="B48" s="1" t="s">
        <v>56</v>
      </c>
      <c r="C48" s="2">
        <v>42019</v>
      </c>
      <c r="D48" s="3">
        <v>4.1917788998403649E-2</v>
      </c>
      <c r="E48" s="3">
        <v>58.285714285714363</v>
      </c>
      <c r="F48" s="3">
        <v>1.6245888888888913</v>
      </c>
      <c r="G48" s="3">
        <v>1.5555088888888899</v>
      </c>
      <c r="H48" s="3">
        <v>6.907999999999985E-2</v>
      </c>
      <c r="I48" s="3">
        <v>7.1821666666666686E-2</v>
      </c>
      <c r="J48" s="3">
        <v>0.49394117647058761</v>
      </c>
      <c r="K48" s="3">
        <v>0.11178333333333333</v>
      </c>
      <c r="L48" s="4">
        <f t="shared" si="22"/>
        <v>5.9774935663843056</v>
      </c>
      <c r="M48" s="4">
        <f t="shared" si="22"/>
        <v>0.16660977308693464</v>
      </c>
      <c r="N48" s="4">
        <f t="shared" si="22"/>
        <v>0.15952527115320708</v>
      </c>
      <c r="O48" s="4">
        <f t="shared" si="22"/>
        <v>7.0845019337274131E-3</v>
      </c>
      <c r="P48" s="4">
        <f t="shared" si="22"/>
        <v>7.3656736592867247E-3</v>
      </c>
      <c r="Q48" s="4">
        <f t="shared" si="22"/>
        <v>5.0656155469795586E-2</v>
      </c>
      <c r="R48" s="4">
        <f t="shared" si="22"/>
        <v>1.1463943850007204E-2</v>
      </c>
      <c r="S48" s="5">
        <f t="shared" si="6"/>
        <v>1360.2048252423224</v>
      </c>
      <c r="T48" s="5">
        <f t="shared" si="7"/>
        <v>39.884877566575582</v>
      </c>
      <c r="U48" s="5">
        <f t="shared" si="8"/>
        <v>36.113092346197519</v>
      </c>
      <c r="V48" s="5">
        <f t="shared" si="9"/>
        <v>4.5133269668146356</v>
      </c>
      <c r="W48" s="5">
        <f t="shared" si="10"/>
        <v>1.5702584685581551</v>
      </c>
      <c r="X48" s="5">
        <f t="shared" si="11"/>
        <v>23.786675137384314</v>
      </c>
      <c r="Y48" s="5">
        <f t="shared" si="12"/>
        <v>15.607805491687934</v>
      </c>
      <c r="Z48" s="4">
        <f>D48-'CIG_wcINF-wcEFF_Loads'!D48</f>
        <v>4.1917788998403649E-2</v>
      </c>
      <c r="AA48" s="4">
        <f t="shared" si="13"/>
        <v>4.1917788998403649E-2</v>
      </c>
      <c r="AB48" s="3">
        <v>23.962500000000045</v>
      </c>
      <c r="AC48" s="3">
        <v>1.4882857142857133</v>
      </c>
      <c r="AD48" s="3">
        <v>1.1028785714285727</v>
      </c>
      <c r="AE48" s="3">
        <v>6.907999999999985E-2</v>
      </c>
      <c r="AF48" s="3">
        <v>7.1821666666666686E-2</v>
      </c>
      <c r="AG48" s="3">
        <v>0.33777142857142883</v>
      </c>
      <c r="AH48" s="3">
        <v>9.5969230769230751E-2</v>
      </c>
      <c r="AI48" s="4">
        <f t="shared" si="14"/>
        <v>2.4574750664004608</v>
      </c>
      <c r="AJ48" s="4">
        <f t="shared" si="14"/>
        <v>0.15263119601615582</v>
      </c>
      <c r="AK48" s="4">
        <f t="shared" si="14"/>
        <v>0.11310575234441615</v>
      </c>
      <c r="AL48" s="4">
        <f t="shared" si="14"/>
        <v>7.0845019337274131E-3</v>
      </c>
      <c r="AM48" s="4">
        <f t="shared" si="14"/>
        <v>7.3656736592867247E-3</v>
      </c>
      <c r="AN48" s="4">
        <f t="shared" si="14"/>
        <v>3.4640161245978046E-2</v>
      </c>
      <c r="AO48" s="4">
        <f t="shared" si="14"/>
        <v>9.8421279815134495E-3</v>
      </c>
      <c r="AP48" s="5">
        <f t="shared" si="15"/>
        <v>604.38966756563389</v>
      </c>
      <c r="AQ48" s="5">
        <f t="shared" si="16"/>
        <v>26.600720828708788</v>
      </c>
      <c r="AR48" s="5">
        <f t="shared" si="17"/>
        <v>22.487880572951248</v>
      </c>
      <c r="AS48" s="5">
        <f t="shared" si="18"/>
        <v>2.9988064680934614</v>
      </c>
      <c r="AT48" s="5">
        <f t="shared" si="19"/>
        <v>1.0526923171389175</v>
      </c>
      <c r="AU48" s="5">
        <f t="shared" si="20"/>
        <v>10.998333743326357</v>
      </c>
      <c r="AV48" s="5">
        <f t="shared" si="21"/>
        <v>6.6676096032182137</v>
      </c>
    </row>
    <row r="49" spans="1:48" x14ac:dyDescent="0.25">
      <c r="A49" s="1" t="s">
        <v>41</v>
      </c>
      <c r="B49" s="1" t="s">
        <v>57</v>
      </c>
      <c r="C49" s="2">
        <v>42020</v>
      </c>
      <c r="D49" s="3">
        <v>3.3140034162397532E-2</v>
      </c>
      <c r="E49" s="3">
        <v>58.285714285714363</v>
      </c>
      <c r="F49" s="3">
        <v>1.6245888888888913</v>
      </c>
      <c r="G49" s="3">
        <v>1.5555088888888899</v>
      </c>
      <c r="H49" s="3">
        <v>6.907999999999985E-2</v>
      </c>
      <c r="I49" s="3">
        <v>7.1821666666666686E-2</v>
      </c>
      <c r="J49" s="3">
        <v>0.49394117647058761</v>
      </c>
      <c r="K49" s="3">
        <v>0.11178333333333333</v>
      </c>
      <c r="L49" s="4">
        <f t="shared" si="22"/>
        <v>4.7257821972201661</v>
      </c>
      <c r="M49" s="4">
        <f t="shared" si="22"/>
        <v>0.13172101162350397</v>
      </c>
      <c r="N49" s="4">
        <f t="shared" si="22"/>
        <v>0.12612003309583775</v>
      </c>
      <c r="O49" s="4">
        <f t="shared" si="22"/>
        <v>5.6009785276661169E-3</v>
      </c>
      <c r="P49" s="4">
        <f t="shared" si="22"/>
        <v>5.8232717547943586E-3</v>
      </c>
      <c r="Q49" s="4">
        <f t="shared" si="22"/>
        <v>4.0048551293310759E-2</v>
      </c>
      <c r="R49" s="4">
        <f t="shared" si="22"/>
        <v>9.0633475644317524E-3</v>
      </c>
      <c r="S49" s="5">
        <f t="shared" si="6"/>
        <v>1364.9306074395427</v>
      </c>
      <c r="T49" s="5">
        <f t="shared" si="7"/>
        <v>40.016598578199087</v>
      </c>
      <c r="U49" s="5">
        <f t="shared" si="8"/>
        <v>36.239212379293356</v>
      </c>
      <c r="V49" s="5">
        <f t="shared" si="9"/>
        <v>4.5189279453423019</v>
      </c>
      <c r="W49" s="5">
        <f t="shared" si="10"/>
        <v>1.5760817403129495</v>
      </c>
      <c r="X49" s="5">
        <f t="shared" si="11"/>
        <v>23.826723688677625</v>
      </c>
      <c r="Y49" s="5">
        <f t="shared" si="12"/>
        <v>15.616868839252366</v>
      </c>
      <c r="Z49" s="4">
        <f>D49-'CIG_wcINF-wcEFF_Loads'!D49</f>
        <v>3.3140034162397532E-2</v>
      </c>
      <c r="AA49" s="4">
        <f t="shared" si="13"/>
        <v>3.3140034162397532E-2</v>
      </c>
      <c r="AB49" s="3">
        <v>23.962500000000045</v>
      </c>
      <c r="AC49" s="3">
        <v>1.4882857142857133</v>
      </c>
      <c r="AD49" s="3">
        <v>1.1028785714285727</v>
      </c>
      <c r="AE49" s="3">
        <v>6.907999999999985E-2</v>
      </c>
      <c r="AF49" s="3">
        <v>7.1821666666666686E-2</v>
      </c>
      <c r="AG49" s="3">
        <v>0.33777142857142883</v>
      </c>
      <c r="AH49" s="3">
        <v>9.5969230769230751E-2</v>
      </c>
      <c r="AI49" s="4">
        <f t="shared" si="14"/>
        <v>1.9428698316328876</v>
      </c>
      <c r="AJ49" s="4">
        <f t="shared" si="14"/>
        <v>0.12066960522215588</v>
      </c>
      <c r="AK49" s="4">
        <f t="shared" si="14"/>
        <v>8.9420949583012901E-2</v>
      </c>
      <c r="AL49" s="4">
        <f t="shared" si="14"/>
        <v>5.6009785276661169E-3</v>
      </c>
      <c r="AM49" s="4">
        <f t="shared" si="14"/>
        <v>5.8232717547943586E-3</v>
      </c>
      <c r="AN49" s="4">
        <f t="shared" si="14"/>
        <v>2.7386371144870972E-2</v>
      </c>
      <c r="AO49" s="4">
        <f t="shared" si="14"/>
        <v>7.7811465091936448E-3</v>
      </c>
      <c r="AP49" s="5">
        <f t="shared" si="15"/>
        <v>606.33253739726672</v>
      </c>
      <c r="AQ49" s="5">
        <f t="shared" si="16"/>
        <v>26.721390433930942</v>
      </c>
      <c r="AR49" s="5">
        <f t="shared" si="17"/>
        <v>22.57730152253426</v>
      </c>
      <c r="AS49" s="5">
        <f t="shared" si="18"/>
        <v>3.0044074466211277</v>
      </c>
      <c r="AT49" s="5">
        <f t="shared" si="19"/>
        <v>1.0585155888937119</v>
      </c>
      <c r="AU49" s="5">
        <f t="shared" si="20"/>
        <v>11.025720114471229</v>
      </c>
      <c r="AV49" s="5">
        <f t="shared" si="21"/>
        <v>6.6753907497274074</v>
      </c>
    </row>
    <row r="50" spans="1:48" x14ac:dyDescent="0.25">
      <c r="A50" s="1" t="s">
        <v>41</v>
      </c>
      <c r="B50" s="1" t="s">
        <v>58</v>
      </c>
      <c r="C50" s="2">
        <v>42021</v>
      </c>
      <c r="D50" s="3">
        <v>2.4967849610073492E-2</v>
      </c>
      <c r="E50" s="3">
        <v>58.285714285714363</v>
      </c>
      <c r="F50" s="3">
        <v>1.6245888888888913</v>
      </c>
      <c r="G50" s="3">
        <v>1.5555088888888899</v>
      </c>
      <c r="H50" s="3">
        <v>6.907999999999985E-2</v>
      </c>
      <c r="I50" s="3">
        <v>7.1821666666666686E-2</v>
      </c>
      <c r="J50" s="3">
        <v>0.49394117647058761</v>
      </c>
      <c r="K50" s="3">
        <v>0.11178333333333333</v>
      </c>
      <c r="L50" s="4">
        <f t="shared" si="22"/>
        <v>3.5604253940098993</v>
      </c>
      <c r="M50" s="4">
        <f t="shared" si="22"/>
        <v>9.9239197901432097E-2</v>
      </c>
      <c r="N50" s="4">
        <f t="shared" si="22"/>
        <v>9.5019395686903999E-2</v>
      </c>
      <c r="O50" s="4">
        <f t="shared" si="22"/>
        <v>4.2198022145279934E-3</v>
      </c>
      <c r="P50" s="4">
        <f t="shared" si="22"/>
        <v>4.3872789237274475E-3</v>
      </c>
      <c r="Q50" s="4">
        <f t="shared" si="22"/>
        <v>3.017275724257603E-2</v>
      </c>
      <c r="R50" s="4">
        <f t="shared" si="22"/>
        <v>6.8283664960527186E-3</v>
      </c>
      <c r="S50" s="5">
        <f t="shared" si="6"/>
        <v>1368.4910328335525</v>
      </c>
      <c r="T50" s="5">
        <f t="shared" si="7"/>
        <v>40.11583777610052</v>
      </c>
      <c r="U50" s="5">
        <f t="shared" si="8"/>
        <v>36.33423177498026</v>
      </c>
      <c r="V50" s="5">
        <f t="shared" si="9"/>
        <v>4.5231477475568296</v>
      </c>
      <c r="W50" s="5">
        <f t="shared" si="10"/>
        <v>1.5804690192366768</v>
      </c>
      <c r="X50" s="5">
        <f t="shared" si="11"/>
        <v>23.856896445920199</v>
      </c>
      <c r="Y50" s="5">
        <f t="shared" si="12"/>
        <v>15.623697205748419</v>
      </c>
      <c r="Z50" s="4">
        <f>D50-'CIG_wcINF-wcEFF_Loads'!D50</f>
        <v>2.4967849610073492E-2</v>
      </c>
      <c r="AA50" s="4">
        <f t="shared" si="13"/>
        <v>2.4967849610073492E-2</v>
      </c>
      <c r="AB50" s="3">
        <v>23.962500000000045</v>
      </c>
      <c r="AC50" s="3">
        <v>1.4882857142857133</v>
      </c>
      <c r="AD50" s="3">
        <v>1.1028785714285727</v>
      </c>
      <c r="AE50" s="3">
        <v>6.907999999999985E-2</v>
      </c>
      <c r="AF50" s="3">
        <v>7.1821666666666686E-2</v>
      </c>
      <c r="AG50" s="3">
        <v>0.33777142857142883</v>
      </c>
      <c r="AH50" s="3">
        <v>9.5969230769230751E-2</v>
      </c>
      <c r="AI50" s="4">
        <f t="shared" si="14"/>
        <v>1.4637668003130782</v>
      </c>
      <c r="AJ50" s="4">
        <f t="shared" si="14"/>
        <v>9.0913019006850629E-2</v>
      </c>
      <c r="AK50" s="4">
        <f t="shared" si="14"/>
        <v>6.7370142415601783E-2</v>
      </c>
      <c r="AL50" s="4">
        <f t="shared" si="14"/>
        <v>4.2198022145279934E-3</v>
      </c>
      <c r="AM50" s="4">
        <f t="shared" si="14"/>
        <v>4.3872789237274475E-3</v>
      </c>
      <c r="AN50" s="4">
        <f t="shared" si="14"/>
        <v>2.0633014219600496E-2</v>
      </c>
      <c r="AO50" s="4">
        <f t="shared" si="14"/>
        <v>5.8623504998052802E-3</v>
      </c>
      <c r="AP50" s="5">
        <f t="shared" si="15"/>
        <v>607.79630419757984</v>
      </c>
      <c r="AQ50" s="5">
        <f t="shared" si="16"/>
        <v>26.812303452937794</v>
      </c>
      <c r="AR50" s="5">
        <f t="shared" si="17"/>
        <v>22.644671664949861</v>
      </c>
      <c r="AS50" s="5">
        <f t="shared" si="18"/>
        <v>3.0086272488356558</v>
      </c>
      <c r="AT50" s="5">
        <f t="shared" si="19"/>
        <v>1.0629028678174393</v>
      </c>
      <c r="AU50" s="5">
        <f t="shared" si="20"/>
        <v>11.046353128690829</v>
      </c>
      <c r="AV50" s="5">
        <f t="shared" si="21"/>
        <v>6.6812531002272131</v>
      </c>
    </row>
    <row r="51" spans="1:48" x14ac:dyDescent="0.25">
      <c r="A51" s="1" t="s">
        <v>41</v>
      </c>
      <c r="B51" s="1" t="s">
        <v>59</v>
      </c>
      <c r="C51" s="2">
        <v>42022</v>
      </c>
      <c r="D51" s="3">
        <v>4.8084470733542099E-2</v>
      </c>
      <c r="E51" s="3">
        <v>58.285714285714363</v>
      </c>
      <c r="F51" s="3">
        <v>1.6245888888888913</v>
      </c>
      <c r="G51" s="3">
        <v>1.5555088888888899</v>
      </c>
      <c r="H51" s="3">
        <v>6.907999999999985E-2</v>
      </c>
      <c r="I51" s="3">
        <v>7.1821666666666686E-2</v>
      </c>
      <c r="J51" s="3">
        <v>0.49394117647058761</v>
      </c>
      <c r="K51" s="3">
        <v>0.11178333333333333</v>
      </c>
      <c r="L51" s="4">
        <f t="shared" si="22"/>
        <v>6.8568648614479217</v>
      </c>
      <c r="M51" s="4">
        <f t="shared" si="22"/>
        <v>0.19112035604325153</v>
      </c>
      <c r="N51" s="4">
        <f t="shared" si="22"/>
        <v>0.18299362669912944</v>
      </c>
      <c r="O51" s="4">
        <f t="shared" si="22"/>
        <v>8.1267293441219246E-3</v>
      </c>
      <c r="P51" s="4">
        <f t="shared" si="22"/>
        <v>8.4492652872574531E-3</v>
      </c>
      <c r="Q51" s="4">
        <f t="shared" si="22"/>
        <v>5.8108370774372309E-2</v>
      </c>
      <c r="R51" s="4">
        <f t="shared" si="22"/>
        <v>1.3150447237749921E-2</v>
      </c>
      <c r="S51" s="5">
        <f t="shared" si="6"/>
        <v>1375.3478976950005</v>
      </c>
      <c r="T51" s="5">
        <f t="shared" si="7"/>
        <v>40.30695813214377</v>
      </c>
      <c r="U51" s="5">
        <f t="shared" si="8"/>
        <v>36.51722540167939</v>
      </c>
      <c r="V51" s="5">
        <f t="shared" si="9"/>
        <v>4.5312744769009514</v>
      </c>
      <c r="W51" s="5">
        <f t="shared" si="10"/>
        <v>1.5889182845239342</v>
      </c>
      <c r="X51" s="5">
        <f t="shared" si="11"/>
        <v>23.915004816694573</v>
      </c>
      <c r="Y51" s="5">
        <f t="shared" si="12"/>
        <v>15.63684765298617</v>
      </c>
      <c r="Z51" s="4">
        <f>D51-'CIG_wcINF-wcEFF_Loads'!D51</f>
        <v>-4.4007440061398902E-2</v>
      </c>
      <c r="AA51" s="4">
        <f t="shared" si="13"/>
        <v>0</v>
      </c>
      <c r="AB51" s="3">
        <v>65.001371527777906</v>
      </c>
      <c r="AC51" s="3">
        <v>1.6395319754464259</v>
      </c>
      <c r="AD51" s="3">
        <v>1.3393193824404743</v>
      </c>
      <c r="AE51" s="3">
        <v>6.907999999999985E-2</v>
      </c>
      <c r="AF51" s="3">
        <v>7.1821666666666686E-2</v>
      </c>
      <c r="AG51" s="3">
        <v>0.46166091269841347</v>
      </c>
      <c r="AH51" s="3">
        <v>0.10965825320512827</v>
      </c>
      <c r="AI51" s="4">
        <f t="shared" si="14"/>
        <v>0</v>
      </c>
      <c r="AJ51" s="4">
        <f t="shared" si="14"/>
        <v>0</v>
      </c>
      <c r="AK51" s="4">
        <f t="shared" si="14"/>
        <v>0</v>
      </c>
      <c r="AL51" s="4">
        <f t="shared" si="14"/>
        <v>0</v>
      </c>
      <c r="AM51" s="4">
        <f t="shared" si="14"/>
        <v>0</v>
      </c>
      <c r="AN51" s="4">
        <f t="shared" si="14"/>
        <v>0</v>
      </c>
      <c r="AO51" s="4">
        <f t="shared" si="14"/>
        <v>0</v>
      </c>
      <c r="AP51" s="5">
        <f t="shared" si="15"/>
        <v>607.79630419757984</v>
      </c>
      <c r="AQ51" s="5">
        <f t="shared" si="16"/>
        <v>26.812303452937794</v>
      </c>
      <c r="AR51" s="5">
        <f t="shared" si="17"/>
        <v>22.644671664949861</v>
      </c>
      <c r="AS51" s="5">
        <f t="shared" si="18"/>
        <v>3.0086272488356558</v>
      </c>
      <c r="AT51" s="5">
        <f t="shared" si="19"/>
        <v>1.0629028678174393</v>
      </c>
      <c r="AU51" s="5">
        <f t="shared" si="20"/>
        <v>11.046353128690829</v>
      </c>
      <c r="AV51" s="5">
        <f t="shared" si="21"/>
        <v>6.6812531002272131</v>
      </c>
    </row>
    <row r="52" spans="1:48" x14ac:dyDescent="0.25">
      <c r="A52" s="1" t="s">
        <v>41</v>
      </c>
      <c r="B52" s="1" t="s">
        <v>60</v>
      </c>
      <c r="C52" s="2">
        <v>42023</v>
      </c>
      <c r="D52" s="3">
        <v>3.6275282505798458E-2</v>
      </c>
      <c r="E52" s="3">
        <v>58.285714285714363</v>
      </c>
      <c r="F52" s="3">
        <v>1.6245888888888913</v>
      </c>
      <c r="G52" s="3">
        <v>1.5555088888888899</v>
      </c>
      <c r="H52" s="3">
        <v>6.907999999999985E-2</v>
      </c>
      <c r="I52" s="3">
        <v>7.1821666666666686E-2</v>
      </c>
      <c r="J52" s="3">
        <v>0.49394117647058761</v>
      </c>
      <c r="K52" s="3">
        <v>0.11178333333333333</v>
      </c>
      <c r="L52" s="4">
        <f t="shared" si="22"/>
        <v>5.1728698716776567</v>
      </c>
      <c r="M52" s="4">
        <f t="shared" si="22"/>
        <v>0.14418261867737575</v>
      </c>
      <c r="N52" s="4">
        <f t="shared" si="22"/>
        <v>0.13805175359122748</v>
      </c>
      <c r="O52" s="4">
        <f t="shared" si="22"/>
        <v>6.1308650861481347E-3</v>
      </c>
      <c r="P52" s="4">
        <f t="shared" si="22"/>
        <v>6.3741886015581499E-3</v>
      </c>
      <c r="Q52" s="4">
        <f t="shared" si="22"/>
        <v>4.3837387281911798E-2</v>
      </c>
      <c r="R52" s="4">
        <f t="shared" si="22"/>
        <v>9.9207952453183833E-3</v>
      </c>
      <c r="S52" s="5">
        <f t="shared" si="6"/>
        <v>1380.5207675666782</v>
      </c>
      <c r="T52" s="5">
        <f t="shared" si="7"/>
        <v>40.451140750821146</v>
      </c>
      <c r="U52" s="5">
        <f t="shared" si="8"/>
        <v>36.655277155270618</v>
      </c>
      <c r="V52" s="5">
        <f t="shared" si="9"/>
        <v>4.5374053419870997</v>
      </c>
      <c r="W52" s="5">
        <f t="shared" si="10"/>
        <v>1.5952924731254925</v>
      </c>
      <c r="X52" s="5">
        <f t="shared" si="11"/>
        <v>23.958842203976484</v>
      </c>
      <c r="Y52" s="5">
        <f t="shared" si="12"/>
        <v>15.646768448231487</v>
      </c>
      <c r="Z52" s="4">
        <f>D52-'CIG_wcINF-wcEFF_Loads'!D52</f>
        <v>-3.7119721942597016E-2</v>
      </c>
      <c r="AA52" s="4">
        <f t="shared" si="13"/>
        <v>0</v>
      </c>
      <c r="AB52" s="3">
        <v>69.773333333333468</v>
      </c>
      <c r="AC52" s="3">
        <v>1.6571187499999975</v>
      </c>
      <c r="AD52" s="3">
        <v>1.3668124999999982</v>
      </c>
      <c r="AE52" s="3">
        <v>6.907999999999985E-2</v>
      </c>
      <c r="AF52" s="3">
        <v>7.1821666666666686E-2</v>
      </c>
      <c r="AG52" s="3">
        <v>0.47606666666666747</v>
      </c>
      <c r="AH52" s="3">
        <v>0.11125000000000006</v>
      </c>
      <c r="AI52" s="4">
        <f t="shared" si="14"/>
        <v>0</v>
      </c>
      <c r="AJ52" s="4">
        <f t="shared" si="14"/>
        <v>0</v>
      </c>
      <c r="AK52" s="4">
        <f t="shared" si="14"/>
        <v>0</v>
      </c>
      <c r="AL52" s="4">
        <f t="shared" si="14"/>
        <v>0</v>
      </c>
      <c r="AM52" s="4">
        <f t="shared" si="14"/>
        <v>0</v>
      </c>
      <c r="AN52" s="4">
        <f t="shared" si="14"/>
        <v>0</v>
      </c>
      <c r="AO52" s="4">
        <f t="shared" si="14"/>
        <v>0</v>
      </c>
      <c r="AP52" s="5">
        <f t="shared" si="15"/>
        <v>607.79630419757984</v>
      </c>
      <c r="AQ52" s="5">
        <f t="shared" si="16"/>
        <v>26.812303452937794</v>
      </c>
      <c r="AR52" s="5">
        <f t="shared" si="17"/>
        <v>22.644671664949861</v>
      </c>
      <c r="AS52" s="5">
        <f t="shared" si="18"/>
        <v>3.0086272488356558</v>
      </c>
      <c r="AT52" s="5">
        <f t="shared" si="19"/>
        <v>1.0629028678174393</v>
      </c>
      <c r="AU52" s="5">
        <f t="shared" si="20"/>
        <v>11.046353128690829</v>
      </c>
      <c r="AV52" s="5">
        <f t="shared" si="21"/>
        <v>6.6812531002272131</v>
      </c>
    </row>
    <row r="53" spans="1:48" x14ac:dyDescent="0.25">
      <c r="A53" s="1" t="s">
        <v>41</v>
      </c>
      <c r="B53" s="1" t="s">
        <v>61</v>
      </c>
      <c r="C53" s="2">
        <v>42024</v>
      </c>
      <c r="D53" s="3">
        <v>1.5442368229303609E-2</v>
      </c>
      <c r="E53" s="3">
        <v>58.285714285714363</v>
      </c>
      <c r="F53" s="3">
        <v>1.6245888888888913</v>
      </c>
      <c r="G53" s="3">
        <v>1.5555088888888899</v>
      </c>
      <c r="H53" s="3">
        <v>6.907999999999985E-2</v>
      </c>
      <c r="I53" s="3">
        <v>7.1821666666666686E-2</v>
      </c>
      <c r="J53" s="3">
        <v>0.49394117647058761</v>
      </c>
      <c r="K53" s="3">
        <v>0.11178333333333333</v>
      </c>
      <c r="L53" s="4">
        <f t="shared" si="22"/>
        <v>2.202087918900375</v>
      </c>
      <c r="M53" s="4">
        <f t="shared" si="22"/>
        <v>6.1378463131897154E-2</v>
      </c>
      <c r="N53" s="4">
        <f t="shared" ref="N53:R103" si="25">$D53*1/35.314667*1000*60*60*24*G53*1/1000*1/1000</f>
        <v>5.8768557166055287E-2</v>
      </c>
      <c r="O53" s="4">
        <f t="shared" si="25"/>
        <v>2.6099059658418172E-3</v>
      </c>
      <c r="P53" s="4">
        <f t="shared" si="25"/>
        <v>2.7134886553276806E-3</v>
      </c>
      <c r="Q53" s="4">
        <f t="shared" si="25"/>
        <v>1.8661552160473584E-2</v>
      </c>
      <c r="R53" s="4">
        <f t="shared" si="25"/>
        <v>4.2232771938093775E-3</v>
      </c>
      <c r="S53" s="5">
        <f t="shared" si="6"/>
        <v>1382.7228554855785</v>
      </c>
      <c r="T53" s="5">
        <f t="shared" si="7"/>
        <v>40.512519213953041</v>
      </c>
      <c r="U53" s="5">
        <f t="shared" si="8"/>
        <v>36.714045712436672</v>
      </c>
      <c r="V53" s="5">
        <f t="shared" si="9"/>
        <v>4.5400152479529412</v>
      </c>
      <c r="W53" s="5">
        <f t="shared" si="10"/>
        <v>1.5980059617808202</v>
      </c>
      <c r="X53" s="5">
        <f t="shared" si="11"/>
        <v>23.977503756136958</v>
      </c>
      <c r="Y53" s="5">
        <f t="shared" si="12"/>
        <v>15.650991725425296</v>
      </c>
      <c r="Z53" s="4">
        <f>D53-'CIG_wcINF-wcEFF_Loads'!D53</f>
        <v>1.3397813099223247E-2</v>
      </c>
      <c r="AA53" s="4">
        <f t="shared" si="13"/>
        <v>1.3397813099223247E-2</v>
      </c>
      <c r="AB53" s="3">
        <v>25.871284722222271</v>
      </c>
      <c r="AC53" s="3">
        <v>1.4953204241071418</v>
      </c>
      <c r="AD53" s="3">
        <v>1.1138758184523823</v>
      </c>
      <c r="AE53" s="3">
        <v>6.907999999999985E-2</v>
      </c>
      <c r="AF53" s="3">
        <v>7.1821666666666686E-2</v>
      </c>
      <c r="AG53" s="3">
        <v>0.34353373015873045</v>
      </c>
      <c r="AH53" s="3">
        <v>9.6605929487179484E-2</v>
      </c>
      <c r="AI53" s="4">
        <f t="shared" si="14"/>
        <v>0.84802867507199498</v>
      </c>
      <c r="AJ53" s="4">
        <f t="shared" si="14"/>
        <v>4.9014751748082071E-2</v>
      </c>
      <c r="AK53" s="4">
        <f t="shared" ref="AK53:AO103" si="26">$AA53*1/35.314667*1000*60*60*24*AD53*1/1000*1/1000</f>
        <v>3.6511469942794909E-2</v>
      </c>
      <c r="AL53" s="4">
        <f t="shared" si="26"/>
        <v>2.2643568536685047E-3</v>
      </c>
      <c r="AM53" s="4">
        <f t="shared" si="26"/>
        <v>2.3542252918147344E-3</v>
      </c>
      <c r="AN53" s="4">
        <f t="shared" si="26"/>
        <v>1.1260610254071074E-2</v>
      </c>
      <c r="AO53" s="4">
        <f t="shared" si="26"/>
        <v>3.1666227350797865E-3</v>
      </c>
      <c r="AP53" s="5">
        <f t="shared" si="15"/>
        <v>608.64433287265183</v>
      </c>
      <c r="AQ53" s="5">
        <f t="shared" si="16"/>
        <v>26.861318204685876</v>
      </c>
      <c r="AR53" s="5">
        <f t="shared" si="17"/>
        <v>22.681183134892656</v>
      </c>
      <c r="AS53" s="5">
        <f t="shared" si="18"/>
        <v>3.0108916056893245</v>
      </c>
      <c r="AT53" s="5">
        <f t="shared" si="19"/>
        <v>1.065257093109254</v>
      </c>
      <c r="AU53" s="5">
        <f t="shared" si="20"/>
        <v>11.0576137389449</v>
      </c>
      <c r="AV53" s="5">
        <f t="shared" si="21"/>
        <v>6.6844197229622928</v>
      </c>
    </row>
    <row r="54" spans="1:48" x14ac:dyDescent="0.25">
      <c r="A54" s="1" t="s">
        <v>41</v>
      </c>
      <c r="B54" s="1" t="s">
        <v>62</v>
      </c>
      <c r="C54" s="2">
        <v>42025</v>
      </c>
      <c r="D54" s="3">
        <v>1.6036196927778995E-2</v>
      </c>
      <c r="E54" s="3">
        <v>58.285714285714363</v>
      </c>
      <c r="F54" s="3">
        <v>1.6245888888888913</v>
      </c>
      <c r="G54" s="3">
        <v>1.5555088888888899</v>
      </c>
      <c r="H54" s="3">
        <v>6.907999999999985E-2</v>
      </c>
      <c r="I54" s="3">
        <v>7.1821666666666686E-2</v>
      </c>
      <c r="J54" s="3">
        <v>0.49394117647058761</v>
      </c>
      <c r="K54" s="3">
        <v>0.11178333333333333</v>
      </c>
      <c r="L54" s="4">
        <f t="shared" ref="L54:L85" si="27">$D54*1/35.314667*1000*60*60*24*E54*1/1000*1/1000</f>
        <v>2.2867681300824616</v>
      </c>
      <c r="M54" s="4">
        <f t="shared" ref="M54:M85" si="28">$D54*1/35.314667*1000*60*60*24*F54*1/1000*1/1000</f>
        <v>6.373874183622627E-2</v>
      </c>
      <c r="N54" s="4">
        <f t="shared" si="25"/>
        <v>6.1028473216170644E-2</v>
      </c>
      <c r="O54" s="4">
        <f t="shared" si="25"/>
        <v>2.7102686200555664E-3</v>
      </c>
      <c r="P54" s="4">
        <f t="shared" si="25"/>
        <v>2.8178345310764046E-3</v>
      </c>
      <c r="Q54" s="4">
        <f t="shared" si="25"/>
        <v>1.9379172998575066E-2</v>
      </c>
      <c r="R54" s="4">
        <f t="shared" si="25"/>
        <v>4.3856812475180284E-3</v>
      </c>
      <c r="S54" s="5">
        <f t="shared" si="6"/>
        <v>1385.009623615661</v>
      </c>
      <c r="T54" s="5">
        <f t="shared" si="7"/>
        <v>40.576257955789266</v>
      </c>
      <c r="U54" s="5">
        <f t="shared" si="8"/>
        <v>36.775074185652841</v>
      </c>
      <c r="V54" s="5">
        <f t="shared" si="9"/>
        <v>4.5427255165729967</v>
      </c>
      <c r="W54" s="5">
        <f t="shared" si="10"/>
        <v>1.6008237963118965</v>
      </c>
      <c r="X54" s="5">
        <f t="shared" si="11"/>
        <v>23.996882929135534</v>
      </c>
      <c r="Y54" s="5">
        <f t="shared" si="12"/>
        <v>15.655377406672814</v>
      </c>
      <c r="Z54" s="4">
        <f>D54-'CIG_wcINF-wcEFF_Loads'!D54</f>
        <v>1.6036196927778995E-2</v>
      </c>
      <c r="AA54" s="4">
        <f t="shared" si="13"/>
        <v>1.6036196927778995E-2</v>
      </c>
      <c r="AB54" s="3">
        <v>23.962500000000045</v>
      </c>
      <c r="AC54" s="3">
        <v>1.4882857142857133</v>
      </c>
      <c r="AD54" s="3">
        <v>1.1028785714285727</v>
      </c>
      <c r="AE54" s="3">
        <v>6.907999999999985E-2</v>
      </c>
      <c r="AF54" s="3">
        <v>7.1821666666666686E-2</v>
      </c>
      <c r="AG54" s="3">
        <v>0.33777142857142883</v>
      </c>
      <c r="AH54" s="3">
        <v>9.5969230769230751E-2</v>
      </c>
      <c r="AI54" s="4">
        <f t="shared" ref="AI54:AI85" si="29">$AA54*1/35.314667*1000*60*60*24*AB54*1/1000*1/1000</f>
        <v>0.94013914024438006</v>
      </c>
      <c r="AJ54" s="4">
        <f t="shared" ref="AJ54:AJ85" si="30">$AA54*1/35.314667*1000*60*60*24*AC54*1/1000*1/1000</f>
        <v>5.8391054850978029E-2</v>
      </c>
      <c r="AK54" s="4">
        <f t="shared" si="26"/>
        <v>4.3270080832000277E-2</v>
      </c>
      <c r="AL54" s="4">
        <f t="shared" si="26"/>
        <v>2.7102686200555664E-3</v>
      </c>
      <c r="AM54" s="4">
        <f t="shared" si="26"/>
        <v>2.8178345310764046E-3</v>
      </c>
      <c r="AN54" s="4">
        <f t="shared" si="26"/>
        <v>1.3252045506781785E-2</v>
      </c>
      <c r="AO54" s="4">
        <f t="shared" si="26"/>
        <v>3.765234433189314E-3</v>
      </c>
      <c r="AP54" s="5">
        <f t="shared" si="15"/>
        <v>609.58447201289619</v>
      </c>
      <c r="AQ54" s="5">
        <f t="shared" si="16"/>
        <v>26.919709259536855</v>
      </c>
      <c r="AR54" s="5">
        <f t="shared" si="17"/>
        <v>22.724453215724655</v>
      </c>
      <c r="AS54" s="5">
        <f t="shared" si="18"/>
        <v>3.01360187430938</v>
      </c>
      <c r="AT54" s="5">
        <f t="shared" si="19"/>
        <v>1.0680749276403303</v>
      </c>
      <c r="AU54" s="5">
        <f t="shared" si="20"/>
        <v>11.070865784451682</v>
      </c>
      <c r="AV54" s="5">
        <f t="shared" si="21"/>
        <v>6.6881849573954817</v>
      </c>
    </row>
    <row r="55" spans="1:48" x14ac:dyDescent="0.25">
      <c r="A55" s="1" t="s">
        <v>41</v>
      </c>
      <c r="B55" s="1" t="s">
        <v>63</v>
      </c>
      <c r="C55" s="2">
        <v>42026</v>
      </c>
      <c r="D55" s="3">
        <v>1.2704647207573472E-2</v>
      </c>
      <c r="E55" s="3">
        <v>58.285714285714363</v>
      </c>
      <c r="F55" s="3">
        <v>1.6245888888888913</v>
      </c>
      <c r="G55" s="3">
        <v>1.5555088888888899</v>
      </c>
      <c r="H55" s="3">
        <v>6.907999999999985E-2</v>
      </c>
      <c r="I55" s="3">
        <v>7.1821666666666686E-2</v>
      </c>
      <c r="J55" s="3">
        <v>0.49394117647058761</v>
      </c>
      <c r="K55" s="3">
        <v>0.11178333333333333</v>
      </c>
      <c r="L55" s="4">
        <f t="shared" si="27"/>
        <v>1.8116878003595283</v>
      </c>
      <c r="M55" s="4">
        <f t="shared" si="28"/>
        <v>5.0496899740680126E-2</v>
      </c>
      <c r="N55" s="4">
        <f t="shared" si="25"/>
        <v>4.8349694464352021E-2</v>
      </c>
      <c r="O55" s="4">
        <f t="shared" si="25"/>
        <v>2.1472052763280647E-3</v>
      </c>
      <c r="P55" s="4">
        <f t="shared" si="25"/>
        <v>2.2324241693882823E-3</v>
      </c>
      <c r="Q55" s="4">
        <f t="shared" si="25"/>
        <v>1.5353113785659234E-2</v>
      </c>
      <c r="R55" s="4">
        <f t="shared" si="25"/>
        <v>3.4745478161388637E-3</v>
      </c>
      <c r="S55" s="5">
        <f t="shared" si="6"/>
        <v>1386.8213114160205</v>
      </c>
      <c r="T55" s="5">
        <f t="shared" si="7"/>
        <v>40.626754855529946</v>
      </c>
      <c r="U55" s="5">
        <f t="shared" si="8"/>
        <v>36.82342388011719</v>
      </c>
      <c r="V55" s="5">
        <f t="shared" si="9"/>
        <v>4.544872721849325</v>
      </c>
      <c r="W55" s="5">
        <f t="shared" si="10"/>
        <v>1.6030562204812848</v>
      </c>
      <c r="X55" s="5">
        <f t="shared" si="11"/>
        <v>24.012236042921192</v>
      </c>
      <c r="Y55" s="5">
        <f t="shared" si="12"/>
        <v>15.658851954488952</v>
      </c>
      <c r="Z55" s="4">
        <f>D55-'CIG_wcINF-wcEFF_Loads'!D55</f>
        <v>1.2704647207573472E-2</v>
      </c>
      <c r="AA55" s="4">
        <f t="shared" si="13"/>
        <v>1.2704647207573472E-2</v>
      </c>
      <c r="AB55" s="3">
        <v>23.962500000000045</v>
      </c>
      <c r="AC55" s="3">
        <v>1.4882857142857133</v>
      </c>
      <c r="AD55" s="3">
        <v>1.1028785714285727</v>
      </c>
      <c r="AE55" s="3">
        <v>6.907999999999985E-2</v>
      </c>
      <c r="AF55" s="3">
        <v>7.1821666666666686E-2</v>
      </c>
      <c r="AG55" s="3">
        <v>0.33777142857142883</v>
      </c>
      <c r="AH55" s="3">
        <v>9.5969230769230751E-2</v>
      </c>
      <c r="AI55" s="4">
        <f t="shared" si="29"/>
        <v>0.74482348630589845</v>
      </c>
      <c r="AJ55" s="4">
        <f t="shared" si="30"/>
        <v>4.6260204667023352E-2</v>
      </c>
      <c r="AK55" s="4">
        <f t="shared" si="26"/>
        <v>3.4280641107709835E-2</v>
      </c>
      <c r="AL55" s="4">
        <f t="shared" si="26"/>
        <v>2.1472052763280647E-3</v>
      </c>
      <c r="AM55" s="4">
        <f t="shared" si="26"/>
        <v>2.2324241693882823E-3</v>
      </c>
      <c r="AN55" s="4">
        <f t="shared" si="26"/>
        <v>1.0498908419534476E-2</v>
      </c>
      <c r="AO55" s="4">
        <f t="shared" si="26"/>
        <v>2.9829999807880485E-3</v>
      </c>
      <c r="AP55" s="5">
        <f t="shared" si="15"/>
        <v>610.32929549920209</v>
      </c>
      <c r="AQ55" s="5">
        <f t="shared" si="16"/>
        <v>26.96596946420388</v>
      </c>
      <c r="AR55" s="5">
        <f t="shared" si="17"/>
        <v>22.758733856832364</v>
      </c>
      <c r="AS55" s="5">
        <f t="shared" si="18"/>
        <v>3.0157490795857083</v>
      </c>
      <c r="AT55" s="5">
        <f t="shared" si="19"/>
        <v>1.0703073518097186</v>
      </c>
      <c r="AU55" s="5">
        <f t="shared" si="20"/>
        <v>11.081364692871217</v>
      </c>
      <c r="AV55" s="5">
        <f t="shared" si="21"/>
        <v>6.6911679573762699</v>
      </c>
    </row>
    <row r="56" spans="1:48" x14ac:dyDescent="0.25">
      <c r="A56" s="1" t="s">
        <v>41</v>
      </c>
      <c r="B56" s="1" t="s">
        <v>64</v>
      </c>
      <c r="C56" s="2">
        <v>42027</v>
      </c>
      <c r="D56" s="3">
        <v>8.9106872714268554E-3</v>
      </c>
      <c r="E56" s="3">
        <v>58.285714285714363</v>
      </c>
      <c r="F56" s="3">
        <v>1.6245888888888913</v>
      </c>
      <c r="G56" s="3">
        <v>1.5555088888888899</v>
      </c>
      <c r="H56" s="3">
        <v>6.907999999999985E-2</v>
      </c>
      <c r="I56" s="3">
        <v>7.1821666666666686E-2</v>
      </c>
      <c r="J56" s="3">
        <v>0.49394117647058761</v>
      </c>
      <c r="K56" s="3">
        <v>0.11178333333333333</v>
      </c>
      <c r="L56" s="4">
        <f t="shared" si="27"/>
        <v>1.2706675879074867</v>
      </c>
      <c r="M56" s="4">
        <f t="shared" si="28"/>
        <v>3.5417125278186863E-2</v>
      </c>
      <c r="N56" s="4">
        <f t="shared" si="25"/>
        <v>3.3911135036009031E-2</v>
      </c>
      <c r="O56" s="4">
        <f t="shared" si="25"/>
        <v>1.5059902421777993E-3</v>
      </c>
      <c r="P56" s="4">
        <f t="shared" si="25"/>
        <v>1.5657604107838271E-3</v>
      </c>
      <c r="Q56" s="4">
        <f t="shared" si="25"/>
        <v>1.0768248291466834E-2</v>
      </c>
      <c r="R56" s="4">
        <f t="shared" si="25"/>
        <v>2.4369514944717532E-3</v>
      </c>
      <c r="S56" s="5">
        <f t="shared" si="6"/>
        <v>1388.0919790039279</v>
      </c>
      <c r="T56" s="5">
        <f t="shared" si="7"/>
        <v>40.662171980808132</v>
      </c>
      <c r="U56" s="5">
        <f t="shared" si="8"/>
        <v>36.857335015153197</v>
      </c>
      <c r="V56" s="5">
        <f t="shared" si="9"/>
        <v>4.5463787120915029</v>
      </c>
      <c r="W56" s="5">
        <f t="shared" si="10"/>
        <v>1.6046219808920688</v>
      </c>
      <c r="X56" s="5">
        <f t="shared" si="11"/>
        <v>24.023004291212658</v>
      </c>
      <c r="Y56" s="5">
        <f t="shared" si="12"/>
        <v>15.661288905983424</v>
      </c>
      <c r="Z56" s="4">
        <f>D56-'CIG_wcINF-wcEFF_Loads'!D56</f>
        <v>8.9106872714268554E-3</v>
      </c>
      <c r="AA56" s="4">
        <f t="shared" si="13"/>
        <v>8.9106872714268554E-3</v>
      </c>
      <c r="AB56" s="3">
        <v>23.962500000000045</v>
      </c>
      <c r="AC56" s="3">
        <v>1.4882857142857133</v>
      </c>
      <c r="AD56" s="3">
        <v>1.1028785714285727</v>
      </c>
      <c r="AE56" s="3">
        <v>6.907999999999985E-2</v>
      </c>
      <c r="AF56" s="3">
        <v>7.1821666666666686E-2</v>
      </c>
      <c r="AG56" s="3">
        <v>0.33777142857142883</v>
      </c>
      <c r="AH56" s="3">
        <v>9.5969230769230751E-2</v>
      </c>
      <c r="AI56" s="4">
        <f t="shared" si="29"/>
        <v>0.5223985405064514</v>
      </c>
      <c r="AJ56" s="4">
        <f t="shared" si="30"/>
        <v>3.2445624830441597E-2</v>
      </c>
      <c r="AK56" s="4">
        <f t="shared" si="26"/>
        <v>2.4043491124470542E-2</v>
      </c>
      <c r="AL56" s="4">
        <f t="shared" si="26"/>
        <v>1.5059902421777993E-3</v>
      </c>
      <c r="AM56" s="4">
        <f t="shared" si="26"/>
        <v>1.5657604107838271E-3</v>
      </c>
      <c r="AN56" s="4">
        <f t="shared" si="26"/>
        <v>7.3636432471775983E-3</v>
      </c>
      <c r="AO56" s="4">
        <f t="shared" si="26"/>
        <v>2.0921934726081536E-3</v>
      </c>
      <c r="AP56" s="5">
        <f t="shared" si="15"/>
        <v>610.85169403970849</v>
      </c>
      <c r="AQ56" s="5">
        <f t="shared" si="16"/>
        <v>26.998415089034321</v>
      </c>
      <c r="AR56" s="5">
        <f t="shared" si="17"/>
        <v>22.782777347956834</v>
      </c>
      <c r="AS56" s="5">
        <f t="shared" si="18"/>
        <v>3.0172550698278862</v>
      </c>
      <c r="AT56" s="5">
        <f t="shared" si="19"/>
        <v>1.0718731122205025</v>
      </c>
      <c r="AU56" s="5">
        <f t="shared" si="20"/>
        <v>11.088728336118395</v>
      </c>
      <c r="AV56" s="5">
        <f t="shared" si="21"/>
        <v>6.6932601508488778</v>
      </c>
    </row>
    <row r="57" spans="1:48" x14ac:dyDescent="0.25">
      <c r="A57" s="1" t="s">
        <v>41</v>
      </c>
      <c r="B57" s="1" t="s">
        <v>65</v>
      </c>
      <c r="C57" s="2">
        <v>42028</v>
      </c>
      <c r="D57" s="3">
        <v>7.6268781131316752E-3</v>
      </c>
      <c r="E57" s="3">
        <v>58.285714285714363</v>
      </c>
      <c r="F57" s="3">
        <v>1.6245888888888913</v>
      </c>
      <c r="G57" s="3">
        <v>1.5555088888888899</v>
      </c>
      <c r="H57" s="3">
        <v>6.907999999999985E-2</v>
      </c>
      <c r="I57" s="3">
        <v>7.1821666666666686E-2</v>
      </c>
      <c r="J57" s="3">
        <v>0.49394117647058761</v>
      </c>
      <c r="K57" s="3">
        <v>0.11178333333333333</v>
      </c>
      <c r="L57" s="4">
        <f t="shared" si="27"/>
        <v>1.0875958857128183</v>
      </c>
      <c r="M57" s="4">
        <f t="shared" si="28"/>
        <v>3.0314395442922071E-2</v>
      </c>
      <c r="N57" s="4">
        <f t="shared" si="25"/>
        <v>2.9025381064257113E-2</v>
      </c>
      <c r="O57" s="4">
        <f t="shared" si="25"/>
        <v>1.289014378664923E-3</v>
      </c>
      <c r="P57" s="4">
        <f t="shared" si="25"/>
        <v>1.340173147553746E-3</v>
      </c>
      <c r="Q57" s="4">
        <f t="shared" si="25"/>
        <v>9.2168106352816595E-3</v>
      </c>
      <c r="R57" s="4">
        <f t="shared" si="25"/>
        <v>2.0858471911082942E-3</v>
      </c>
      <c r="S57" s="5">
        <f t="shared" si="6"/>
        <v>1389.1795748896407</v>
      </c>
      <c r="T57" s="5">
        <f t="shared" si="7"/>
        <v>40.692486376251054</v>
      </c>
      <c r="U57" s="5">
        <f t="shared" si="8"/>
        <v>36.886360396217455</v>
      </c>
      <c r="V57" s="5">
        <f t="shared" si="9"/>
        <v>4.5476677264701681</v>
      </c>
      <c r="W57" s="5">
        <f t="shared" si="10"/>
        <v>1.6059621540396225</v>
      </c>
      <c r="X57" s="5">
        <f t="shared" si="11"/>
        <v>24.032221101847938</v>
      </c>
      <c r="Y57" s="5">
        <f t="shared" si="12"/>
        <v>15.663374753174532</v>
      </c>
      <c r="Z57" s="4">
        <f>D57-'CIG_wcINF-wcEFF_Loads'!D57</f>
        <v>7.6268781131316752E-3</v>
      </c>
      <c r="AA57" s="4">
        <f t="shared" si="13"/>
        <v>7.6268781131316752E-3</v>
      </c>
      <c r="AB57" s="3">
        <v>23.962500000000045</v>
      </c>
      <c r="AC57" s="3">
        <v>1.4882857142857133</v>
      </c>
      <c r="AD57" s="3">
        <v>1.1028785714285727</v>
      </c>
      <c r="AE57" s="3">
        <v>6.907999999999985E-2</v>
      </c>
      <c r="AF57" s="3">
        <v>7.1821666666666686E-2</v>
      </c>
      <c r="AG57" s="3">
        <v>0.33777142857142883</v>
      </c>
      <c r="AH57" s="3">
        <v>9.5969230769230751E-2</v>
      </c>
      <c r="AI57" s="4">
        <f t="shared" si="29"/>
        <v>0.44713385999939698</v>
      </c>
      <c r="AJ57" s="4">
        <f t="shared" si="30"/>
        <v>2.7771014552343432E-2</v>
      </c>
      <c r="AK57" s="4">
        <f t="shared" si="26"/>
        <v>2.0579420041876993E-2</v>
      </c>
      <c r="AL57" s="4">
        <f t="shared" si="26"/>
        <v>1.289014378664923E-3</v>
      </c>
      <c r="AM57" s="4">
        <f t="shared" si="26"/>
        <v>1.340173147553746E-3</v>
      </c>
      <c r="AN57" s="4">
        <f t="shared" si="26"/>
        <v>6.3027247847533977E-3</v>
      </c>
      <c r="AO57" s="4">
        <f t="shared" si="26"/>
        <v>1.7907602543565555E-3</v>
      </c>
      <c r="AP57" s="5">
        <f t="shared" si="15"/>
        <v>611.29882789970793</v>
      </c>
      <c r="AQ57" s="5">
        <f t="shared" si="16"/>
        <v>27.026186103586664</v>
      </c>
      <c r="AR57" s="5">
        <f t="shared" si="17"/>
        <v>22.803356767998711</v>
      </c>
      <c r="AS57" s="5">
        <f t="shared" si="18"/>
        <v>3.018544084206551</v>
      </c>
      <c r="AT57" s="5">
        <f t="shared" si="19"/>
        <v>1.0732132853680563</v>
      </c>
      <c r="AU57" s="5">
        <f t="shared" si="20"/>
        <v>11.095031060903148</v>
      </c>
      <c r="AV57" s="5">
        <f t="shared" si="21"/>
        <v>6.6950509111032348</v>
      </c>
    </row>
    <row r="58" spans="1:48" x14ac:dyDescent="0.25">
      <c r="A58" s="1" t="s">
        <v>41</v>
      </c>
      <c r="B58" s="1" t="s">
        <v>66</v>
      </c>
      <c r="C58" s="2">
        <v>42029</v>
      </c>
      <c r="D58" s="3">
        <v>2.6985213828771892E-2</v>
      </c>
      <c r="E58" s="3">
        <v>60.485429690539291</v>
      </c>
      <c r="F58" s="3">
        <v>1.6324137285673765</v>
      </c>
      <c r="G58" s="3">
        <v>1.5549134536604174</v>
      </c>
      <c r="H58" s="3">
        <v>8.4821663454297855E-2</v>
      </c>
      <c r="I58" s="3">
        <v>7.1956105769832843E-2</v>
      </c>
      <c r="J58" s="3">
        <v>0.53036454750073003</v>
      </c>
      <c r="K58" s="3">
        <v>0.14698306864245755</v>
      </c>
      <c r="L58" s="4">
        <f t="shared" si="27"/>
        <v>3.99333055361343</v>
      </c>
      <c r="M58" s="4">
        <f t="shared" si="28"/>
        <v>0.10777418052211911</v>
      </c>
      <c r="N58" s="4">
        <f t="shared" si="25"/>
        <v>0.10265750668376153</v>
      </c>
      <c r="O58" s="4">
        <f t="shared" si="25"/>
        <v>5.6000418946076146E-3</v>
      </c>
      <c r="P58" s="4">
        <f t="shared" si="25"/>
        <v>4.7506402312069134E-3</v>
      </c>
      <c r="Q58" s="4">
        <f t="shared" si="25"/>
        <v>3.5015390696964778E-2</v>
      </c>
      <c r="R58" s="4">
        <f t="shared" si="25"/>
        <v>9.7040226361422826E-3</v>
      </c>
      <c r="S58" s="5">
        <f t="shared" si="6"/>
        <v>1393.1729054432542</v>
      </c>
      <c r="T58" s="5">
        <f t="shared" si="7"/>
        <v>40.800260556773175</v>
      </c>
      <c r="U58" s="5">
        <f t="shared" si="8"/>
        <v>36.989017902901217</v>
      </c>
      <c r="V58" s="5">
        <f t="shared" si="9"/>
        <v>4.5532677683647762</v>
      </c>
      <c r="W58" s="5">
        <f t="shared" si="10"/>
        <v>1.6107127942708295</v>
      </c>
      <c r="X58" s="5">
        <f t="shared" si="11"/>
        <v>24.067236492544904</v>
      </c>
      <c r="Y58" s="5">
        <f t="shared" si="12"/>
        <v>15.673078775810675</v>
      </c>
      <c r="Z58" s="4">
        <f>D58-'CIG_wcINF-wcEFF_Loads'!D58</f>
        <v>-4.6757044741886009E-2</v>
      </c>
      <c r="AA58" s="4">
        <f t="shared" si="13"/>
        <v>0</v>
      </c>
      <c r="AB58" s="3">
        <v>55.874260310842509</v>
      </c>
      <c r="AC58" s="3">
        <v>1.6325275347713319</v>
      </c>
      <c r="AD58" s="3">
        <v>1.3230962201963903</v>
      </c>
      <c r="AE58" s="3">
        <v>8.4821663454297855E-2</v>
      </c>
      <c r="AF58" s="3">
        <v>7.1956105769832843E-2</v>
      </c>
      <c r="AG58" s="3">
        <v>0.44985961638438843</v>
      </c>
      <c r="AH58" s="3">
        <v>0.12245754240358132</v>
      </c>
      <c r="AI58" s="4">
        <f t="shared" si="29"/>
        <v>0</v>
      </c>
      <c r="AJ58" s="4">
        <f t="shared" si="30"/>
        <v>0</v>
      </c>
      <c r="AK58" s="4">
        <f t="shared" si="26"/>
        <v>0</v>
      </c>
      <c r="AL58" s="4">
        <f t="shared" si="26"/>
        <v>0</v>
      </c>
      <c r="AM58" s="4">
        <f t="shared" si="26"/>
        <v>0</v>
      </c>
      <c r="AN58" s="4">
        <f t="shared" si="26"/>
        <v>0</v>
      </c>
      <c r="AO58" s="4">
        <f t="shared" si="26"/>
        <v>0</v>
      </c>
      <c r="AP58" s="5">
        <f t="shared" si="15"/>
        <v>611.29882789970793</v>
      </c>
      <c r="AQ58" s="5">
        <f t="shared" si="16"/>
        <v>27.026186103586664</v>
      </c>
      <c r="AR58" s="5">
        <f t="shared" si="17"/>
        <v>22.803356767998711</v>
      </c>
      <c r="AS58" s="5">
        <f t="shared" si="18"/>
        <v>3.018544084206551</v>
      </c>
      <c r="AT58" s="5">
        <f t="shared" si="19"/>
        <v>1.0732132853680563</v>
      </c>
      <c r="AU58" s="5">
        <f t="shared" si="20"/>
        <v>11.095031060903148</v>
      </c>
      <c r="AV58" s="5">
        <f t="shared" si="21"/>
        <v>6.6950509111032348</v>
      </c>
    </row>
    <row r="59" spans="1:48" x14ac:dyDescent="0.25">
      <c r="A59" s="1" t="s">
        <v>41</v>
      </c>
      <c r="B59" s="1" t="s">
        <v>67</v>
      </c>
      <c r="C59" s="2">
        <v>42030</v>
      </c>
      <c r="D59" s="3">
        <v>0.11227609538564605</v>
      </c>
      <c r="E59" s="3">
        <v>81.749345270514155</v>
      </c>
      <c r="F59" s="3">
        <v>1.7080538454594025</v>
      </c>
      <c r="G59" s="3">
        <v>1.5491575797851767</v>
      </c>
      <c r="H59" s="3">
        <v>0.23699107684584442</v>
      </c>
      <c r="I59" s="3">
        <v>7.3255683767105659E-2</v>
      </c>
      <c r="J59" s="3">
        <v>0.88245713412543625</v>
      </c>
      <c r="K59" s="3">
        <v>0.48724717663065836</v>
      </c>
      <c r="L59" s="4">
        <f t="shared" si="27"/>
        <v>22.455886830909936</v>
      </c>
      <c r="M59" s="4">
        <f t="shared" si="28"/>
        <v>0.46918863665286498</v>
      </c>
      <c r="N59" s="4">
        <f t="shared" si="25"/>
        <v>0.42554111203933631</v>
      </c>
      <c r="O59" s="4">
        <f t="shared" si="25"/>
        <v>6.5099540356872765E-2</v>
      </c>
      <c r="P59" s="4">
        <f t="shared" si="25"/>
        <v>2.0122746414072957E-2</v>
      </c>
      <c r="Q59" s="4">
        <f t="shared" si="25"/>
        <v>0.24240386845272249</v>
      </c>
      <c r="R59" s="4">
        <f t="shared" si="25"/>
        <v>0.13384287569389158</v>
      </c>
      <c r="S59" s="5">
        <f t="shared" si="6"/>
        <v>1415.6287922741642</v>
      </c>
      <c r="T59" s="5">
        <f t="shared" si="7"/>
        <v>41.269449193426041</v>
      </c>
      <c r="U59" s="5">
        <f t="shared" si="8"/>
        <v>37.414559014940551</v>
      </c>
      <c r="V59" s="5">
        <f t="shared" si="9"/>
        <v>4.6183673087216492</v>
      </c>
      <c r="W59" s="5">
        <f t="shared" si="10"/>
        <v>1.6308355406849024</v>
      </c>
      <c r="X59" s="5">
        <f t="shared" si="11"/>
        <v>24.309640360997626</v>
      </c>
      <c r="Y59" s="5">
        <f t="shared" si="12"/>
        <v>15.806921651504567</v>
      </c>
      <c r="Z59" s="4">
        <f>D59-'CIG_wcINF-wcEFF_Loads'!D59</f>
        <v>-0.15601451479580419</v>
      </c>
      <c r="AA59" s="4">
        <f t="shared" si="13"/>
        <v>0</v>
      </c>
      <c r="AB59" s="3">
        <v>58.949054426763404</v>
      </c>
      <c r="AC59" s="3">
        <v>1.9013115613704279</v>
      </c>
      <c r="AD59" s="3">
        <v>1.6923073011424583</v>
      </c>
      <c r="AE59" s="3">
        <v>0.23699107684584442</v>
      </c>
      <c r="AF59" s="3">
        <v>7.3255683767105659E-2</v>
      </c>
      <c r="AG59" s="3">
        <v>0.61141051127473955</v>
      </c>
      <c r="AH59" s="3">
        <v>0.27663942666384173</v>
      </c>
      <c r="AI59" s="4">
        <f t="shared" si="29"/>
        <v>0</v>
      </c>
      <c r="AJ59" s="4">
        <f t="shared" si="30"/>
        <v>0</v>
      </c>
      <c r="AK59" s="4">
        <f t="shared" si="26"/>
        <v>0</v>
      </c>
      <c r="AL59" s="4">
        <f t="shared" si="26"/>
        <v>0</v>
      </c>
      <c r="AM59" s="4">
        <f t="shared" si="26"/>
        <v>0</v>
      </c>
      <c r="AN59" s="4">
        <f t="shared" si="26"/>
        <v>0</v>
      </c>
      <c r="AO59" s="4">
        <f t="shared" si="26"/>
        <v>0</v>
      </c>
      <c r="AP59" s="5">
        <f t="shared" si="15"/>
        <v>611.29882789970793</v>
      </c>
      <c r="AQ59" s="5">
        <f t="shared" si="16"/>
        <v>27.026186103586664</v>
      </c>
      <c r="AR59" s="5">
        <f t="shared" si="17"/>
        <v>22.803356767998711</v>
      </c>
      <c r="AS59" s="5">
        <f t="shared" si="18"/>
        <v>3.018544084206551</v>
      </c>
      <c r="AT59" s="5">
        <f t="shared" si="19"/>
        <v>1.0732132853680563</v>
      </c>
      <c r="AU59" s="5">
        <f t="shared" si="20"/>
        <v>11.095031060903148</v>
      </c>
      <c r="AV59" s="5">
        <f t="shared" si="21"/>
        <v>6.6950509111032348</v>
      </c>
    </row>
    <row r="60" spans="1:48" x14ac:dyDescent="0.25">
      <c r="A60" s="1" t="s">
        <v>41</v>
      </c>
      <c r="B60" s="1" t="s">
        <v>68</v>
      </c>
      <c r="C60" s="2">
        <v>42031</v>
      </c>
      <c r="D60" s="3">
        <v>3.2060039140891575E-2</v>
      </c>
      <c r="E60" s="3">
        <v>77.105501638105963</v>
      </c>
      <c r="F60" s="3">
        <v>1.6915347394714892</v>
      </c>
      <c r="G60" s="3">
        <v>1.5504146097119529</v>
      </c>
      <c r="H60" s="3">
        <v>0.20375867622010455</v>
      </c>
      <c r="I60" s="3">
        <v>7.2971867882643773E-2</v>
      </c>
      <c r="J60" s="3">
        <v>0.8055633508395813</v>
      </c>
      <c r="K60" s="3">
        <v>0.41293662431139611</v>
      </c>
      <c r="L60" s="4">
        <f t="shared" si="27"/>
        <v>6.0479479136199519</v>
      </c>
      <c r="M60" s="4">
        <f t="shared" si="28"/>
        <v>0.13267942988579667</v>
      </c>
      <c r="N60" s="4">
        <f t="shared" si="25"/>
        <v>0.12161034692522145</v>
      </c>
      <c r="O60" s="4">
        <f t="shared" si="25"/>
        <v>1.5982281867657603E-2</v>
      </c>
      <c r="P60" s="4">
        <f t="shared" si="25"/>
        <v>5.7237168131680817E-3</v>
      </c>
      <c r="Q60" s="4">
        <f t="shared" si="25"/>
        <v>6.3186219964765408E-2</v>
      </c>
      <c r="R60" s="4">
        <f t="shared" si="25"/>
        <v>3.2389636827511871E-2</v>
      </c>
      <c r="S60" s="5">
        <f t="shared" si="6"/>
        <v>1421.6767401877842</v>
      </c>
      <c r="T60" s="5">
        <f t="shared" si="7"/>
        <v>41.402128623311839</v>
      </c>
      <c r="U60" s="5">
        <f t="shared" si="8"/>
        <v>37.536169361865774</v>
      </c>
      <c r="V60" s="5">
        <f t="shared" si="9"/>
        <v>4.6343495905893066</v>
      </c>
      <c r="W60" s="5">
        <f t="shared" si="10"/>
        <v>1.6365592574980705</v>
      </c>
      <c r="X60" s="5">
        <f t="shared" si="11"/>
        <v>24.372826580962393</v>
      </c>
      <c r="Y60" s="5">
        <f t="shared" si="12"/>
        <v>15.839311288332079</v>
      </c>
      <c r="Z60" s="4">
        <f>D60-'CIG_wcINF-wcEFF_Loads'!D60</f>
        <v>-0.11762087737550207</v>
      </c>
      <c r="AA60" s="4">
        <f t="shared" si="13"/>
        <v>0</v>
      </c>
      <c r="AB60" s="3">
        <v>61.091359627022008</v>
      </c>
      <c r="AC60" s="3">
        <v>1.8529817341200312</v>
      </c>
      <c r="AD60" s="3">
        <v>1.627886455083017</v>
      </c>
      <c r="AE60" s="3">
        <v>0.20375867622010455</v>
      </c>
      <c r="AF60" s="3">
        <v>7.2971867882643773E-2</v>
      </c>
      <c r="AG60" s="3">
        <v>0.5846237086960584</v>
      </c>
      <c r="AH60" s="3">
        <v>0.24390610263662274</v>
      </c>
      <c r="AI60" s="4">
        <f t="shared" si="29"/>
        <v>0</v>
      </c>
      <c r="AJ60" s="4">
        <f t="shared" si="30"/>
        <v>0</v>
      </c>
      <c r="AK60" s="4">
        <f t="shared" si="26"/>
        <v>0</v>
      </c>
      <c r="AL60" s="4">
        <f t="shared" si="26"/>
        <v>0</v>
      </c>
      <c r="AM60" s="4">
        <f t="shared" si="26"/>
        <v>0</v>
      </c>
      <c r="AN60" s="4">
        <f t="shared" si="26"/>
        <v>0</v>
      </c>
      <c r="AO60" s="4">
        <f t="shared" si="26"/>
        <v>0</v>
      </c>
      <c r="AP60" s="5">
        <f t="shared" si="15"/>
        <v>611.29882789970793</v>
      </c>
      <c r="AQ60" s="5">
        <f t="shared" si="16"/>
        <v>27.026186103586664</v>
      </c>
      <c r="AR60" s="5">
        <f t="shared" si="17"/>
        <v>22.803356767998711</v>
      </c>
      <c r="AS60" s="5">
        <f t="shared" si="18"/>
        <v>3.018544084206551</v>
      </c>
      <c r="AT60" s="5">
        <f t="shared" si="19"/>
        <v>1.0732132853680563</v>
      </c>
      <c r="AU60" s="5">
        <f t="shared" si="20"/>
        <v>11.095031060903148</v>
      </c>
      <c r="AV60" s="5">
        <f t="shared" si="21"/>
        <v>6.6950509111032348</v>
      </c>
    </row>
    <row r="61" spans="1:48" x14ac:dyDescent="0.25">
      <c r="A61" s="1" t="s">
        <v>41</v>
      </c>
      <c r="B61" s="1" t="s">
        <v>69</v>
      </c>
      <c r="C61" s="2">
        <v>42032</v>
      </c>
      <c r="D61" s="3">
        <v>2.1317079480958231E-2</v>
      </c>
      <c r="E61" s="3">
        <v>58.285714285714363</v>
      </c>
      <c r="F61" s="3">
        <v>1.6245888888888913</v>
      </c>
      <c r="G61" s="3">
        <v>1.5555088888888899</v>
      </c>
      <c r="H61" s="3">
        <v>6.907999999999985E-2</v>
      </c>
      <c r="I61" s="3">
        <v>7.1821666666666686E-2</v>
      </c>
      <c r="J61" s="3">
        <v>0.49394117647058761</v>
      </c>
      <c r="K61" s="3">
        <v>0.11178333333333333</v>
      </c>
      <c r="L61" s="4">
        <f t="shared" si="27"/>
        <v>3.0398241056173863</v>
      </c>
      <c r="M61" s="4">
        <f t="shared" si="28"/>
        <v>8.4728557017495779E-2</v>
      </c>
      <c r="N61" s="4">
        <f t="shared" si="25"/>
        <v>8.1125769408396817E-2</v>
      </c>
      <c r="O61" s="4">
        <f t="shared" si="25"/>
        <v>3.6027876090988678E-3</v>
      </c>
      <c r="P61" s="4">
        <f t="shared" si="25"/>
        <v>3.7457760673349238E-3</v>
      </c>
      <c r="Q61" s="4">
        <f t="shared" si="25"/>
        <v>2.5760931531730667E-2</v>
      </c>
      <c r="R61" s="4">
        <f t="shared" si="25"/>
        <v>5.829930634584579E-3</v>
      </c>
      <c r="S61" s="5">
        <f t="shared" si="6"/>
        <v>1424.7165642934015</v>
      </c>
      <c r="T61" s="5">
        <f t="shared" si="7"/>
        <v>41.486857180329338</v>
      </c>
      <c r="U61" s="5">
        <f t="shared" si="8"/>
        <v>37.617295131274169</v>
      </c>
      <c r="V61" s="5">
        <f t="shared" si="9"/>
        <v>4.6379523781984053</v>
      </c>
      <c r="W61" s="5">
        <f t="shared" si="10"/>
        <v>1.6403050335654055</v>
      </c>
      <c r="X61" s="5">
        <f t="shared" si="11"/>
        <v>24.398587512494124</v>
      </c>
      <c r="Y61" s="5">
        <f t="shared" si="12"/>
        <v>15.845141218966663</v>
      </c>
      <c r="Z61" s="4">
        <f>D61-'CIG_wcINF-wcEFF_Loads'!D61</f>
        <v>-6.4614610539290587E-2</v>
      </c>
      <c r="AA61" s="4">
        <f t="shared" si="13"/>
        <v>0</v>
      </c>
      <c r="AB61" s="3">
        <v>69.773333333333468</v>
      </c>
      <c r="AC61" s="3">
        <v>1.6571187499999975</v>
      </c>
      <c r="AD61" s="3">
        <v>1.3668124999999982</v>
      </c>
      <c r="AE61" s="3">
        <v>6.907999999999985E-2</v>
      </c>
      <c r="AF61" s="3">
        <v>7.1821666666666686E-2</v>
      </c>
      <c r="AG61" s="3">
        <v>0.47606666666666747</v>
      </c>
      <c r="AH61" s="3">
        <v>0.11125000000000006</v>
      </c>
      <c r="AI61" s="4">
        <f t="shared" si="29"/>
        <v>0</v>
      </c>
      <c r="AJ61" s="4">
        <f t="shared" si="30"/>
        <v>0</v>
      </c>
      <c r="AK61" s="4">
        <f t="shared" si="26"/>
        <v>0</v>
      </c>
      <c r="AL61" s="4">
        <f t="shared" si="26"/>
        <v>0</v>
      </c>
      <c r="AM61" s="4">
        <f t="shared" si="26"/>
        <v>0</v>
      </c>
      <c r="AN61" s="4">
        <f t="shared" si="26"/>
        <v>0</v>
      </c>
      <c r="AO61" s="4">
        <f t="shared" si="26"/>
        <v>0</v>
      </c>
      <c r="AP61" s="5">
        <f t="shared" si="15"/>
        <v>611.29882789970793</v>
      </c>
      <c r="AQ61" s="5">
        <f t="shared" si="16"/>
        <v>27.026186103586664</v>
      </c>
      <c r="AR61" s="5">
        <f t="shared" si="17"/>
        <v>22.803356767998711</v>
      </c>
      <c r="AS61" s="5">
        <f t="shared" si="18"/>
        <v>3.018544084206551</v>
      </c>
      <c r="AT61" s="5">
        <f t="shared" si="19"/>
        <v>1.0732132853680563</v>
      </c>
      <c r="AU61" s="5">
        <f t="shared" si="20"/>
        <v>11.095031060903148</v>
      </c>
      <c r="AV61" s="5">
        <f t="shared" si="21"/>
        <v>6.6950509111032348</v>
      </c>
    </row>
    <row r="62" spans="1:48" x14ac:dyDescent="0.25">
      <c r="A62" s="1" t="s">
        <v>41</v>
      </c>
      <c r="B62" s="1" t="s">
        <v>70</v>
      </c>
      <c r="C62" s="2">
        <v>42033</v>
      </c>
      <c r="D62" s="3">
        <v>6.5917441182444705E-2</v>
      </c>
      <c r="E62" s="3">
        <v>58.285714285714363</v>
      </c>
      <c r="F62" s="3">
        <v>1.6245888888888913</v>
      </c>
      <c r="G62" s="3">
        <v>1.5555088888888899</v>
      </c>
      <c r="H62" s="3">
        <v>6.907999999999985E-2</v>
      </c>
      <c r="I62" s="3">
        <v>7.1821666666666686E-2</v>
      </c>
      <c r="J62" s="3">
        <v>0.49394117647058761</v>
      </c>
      <c r="K62" s="3">
        <v>0.11178333333333333</v>
      </c>
      <c r="L62" s="4">
        <f t="shared" si="27"/>
        <v>9.3998536181282013</v>
      </c>
      <c r="M62" s="4">
        <f t="shared" si="28"/>
        <v>0.26200069660870506</v>
      </c>
      <c r="N62" s="4">
        <f t="shared" si="25"/>
        <v>0.2508600269626704</v>
      </c>
      <c r="O62" s="4">
        <f t="shared" si="25"/>
        <v>1.1140669646034452E-2</v>
      </c>
      <c r="P62" s="4">
        <f t="shared" si="25"/>
        <v>1.158282370817805E-2</v>
      </c>
      <c r="Q62" s="4">
        <f t="shared" si="25"/>
        <v>7.9658880596879464E-2</v>
      </c>
      <c r="R62" s="4">
        <f t="shared" si="25"/>
        <v>1.8027521548917496E-2</v>
      </c>
      <c r="S62" s="5">
        <f t="shared" si="6"/>
        <v>1434.1164179115297</v>
      </c>
      <c r="T62" s="5">
        <f t="shared" si="7"/>
        <v>41.74885787693804</v>
      </c>
      <c r="U62" s="5">
        <f t="shared" si="8"/>
        <v>37.868155158236839</v>
      </c>
      <c r="V62" s="5">
        <f t="shared" si="9"/>
        <v>4.6490930478444401</v>
      </c>
      <c r="W62" s="5">
        <f t="shared" si="10"/>
        <v>1.6518878572735836</v>
      </c>
      <c r="X62" s="5">
        <f t="shared" si="11"/>
        <v>24.478246393091005</v>
      </c>
      <c r="Y62" s="5">
        <f t="shared" si="12"/>
        <v>15.863168740515581</v>
      </c>
      <c r="Z62" s="4">
        <f>D62-'CIG_wcINF-wcEFF_Loads'!D62</f>
        <v>-2.3294942785833717E-2</v>
      </c>
      <c r="AA62" s="4">
        <f t="shared" si="13"/>
        <v>0</v>
      </c>
      <c r="AB62" s="3">
        <v>69.773333333333468</v>
      </c>
      <c r="AC62" s="3">
        <v>1.6571187499999975</v>
      </c>
      <c r="AD62" s="3">
        <v>1.3668124999999982</v>
      </c>
      <c r="AE62" s="3">
        <v>6.907999999999985E-2</v>
      </c>
      <c r="AF62" s="3">
        <v>7.1821666666666686E-2</v>
      </c>
      <c r="AG62" s="3">
        <v>0.47606666666666747</v>
      </c>
      <c r="AH62" s="3">
        <v>0.11125000000000006</v>
      </c>
      <c r="AI62" s="4">
        <f t="shared" si="29"/>
        <v>0</v>
      </c>
      <c r="AJ62" s="4">
        <f t="shared" si="30"/>
        <v>0</v>
      </c>
      <c r="AK62" s="4">
        <f t="shared" si="26"/>
        <v>0</v>
      </c>
      <c r="AL62" s="4">
        <f t="shared" si="26"/>
        <v>0</v>
      </c>
      <c r="AM62" s="4">
        <f t="shared" si="26"/>
        <v>0</v>
      </c>
      <c r="AN62" s="4">
        <f t="shared" si="26"/>
        <v>0</v>
      </c>
      <c r="AO62" s="4">
        <f t="shared" si="26"/>
        <v>0</v>
      </c>
      <c r="AP62" s="5">
        <f t="shared" si="15"/>
        <v>611.29882789970793</v>
      </c>
      <c r="AQ62" s="5">
        <f t="shared" si="16"/>
        <v>27.026186103586664</v>
      </c>
      <c r="AR62" s="5">
        <f t="shared" si="17"/>
        <v>22.803356767998711</v>
      </c>
      <c r="AS62" s="5">
        <f t="shared" si="18"/>
        <v>3.018544084206551</v>
      </c>
      <c r="AT62" s="5">
        <f t="shared" si="19"/>
        <v>1.0732132853680563</v>
      </c>
      <c r="AU62" s="5">
        <f t="shared" si="20"/>
        <v>11.095031060903148</v>
      </c>
      <c r="AV62" s="5">
        <f t="shared" si="21"/>
        <v>6.6950509111032348</v>
      </c>
    </row>
    <row r="63" spans="1:48" x14ac:dyDescent="0.25">
      <c r="A63" s="1" t="s">
        <v>41</v>
      </c>
      <c r="B63" s="1" t="s">
        <v>71</v>
      </c>
      <c r="C63" s="2">
        <v>42034</v>
      </c>
      <c r="D63" s="3">
        <v>6.6315487750984517E-2</v>
      </c>
      <c r="E63" s="3">
        <v>58.285714285714363</v>
      </c>
      <c r="F63" s="3">
        <v>1.6245888888888913</v>
      </c>
      <c r="G63" s="3">
        <v>1.5555088888888899</v>
      </c>
      <c r="H63" s="3">
        <v>6.907999999999985E-2</v>
      </c>
      <c r="I63" s="3">
        <v>7.1821666666666686E-2</v>
      </c>
      <c r="J63" s="3">
        <v>0.49394117647058761</v>
      </c>
      <c r="K63" s="3">
        <v>0.11178333333333333</v>
      </c>
      <c r="L63" s="4">
        <f t="shared" si="27"/>
        <v>9.4566152188571575</v>
      </c>
      <c r="M63" s="4">
        <f t="shared" si="28"/>
        <v>0.26358280411120183</v>
      </c>
      <c r="N63" s="4">
        <f t="shared" si="25"/>
        <v>0.25237486083857774</v>
      </c>
      <c r="O63" s="4">
        <f t="shared" si="25"/>
        <v>1.1207943272623899E-2</v>
      </c>
      <c r="P63" s="4">
        <f t="shared" si="25"/>
        <v>1.1652767309573028E-2</v>
      </c>
      <c r="Q63" s="4">
        <f t="shared" si="25"/>
        <v>8.0139905702018954E-2</v>
      </c>
      <c r="R63" s="4">
        <f t="shared" si="25"/>
        <v>1.8136381859073694E-2</v>
      </c>
      <c r="S63" s="5">
        <f t="shared" si="6"/>
        <v>1443.5730331303869</v>
      </c>
      <c r="T63" s="5">
        <f t="shared" si="7"/>
        <v>42.012440681049242</v>
      </c>
      <c r="U63" s="5">
        <f t="shared" si="8"/>
        <v>38.120530019075417</v>
      </c>
      <c r="V63" s="5">
        <f t="shared" si="9"/>
        <v>4.6603009911170643</v>
      </c>
      <c r="W63" s="5">
        <f t="shared" si="10"/>
        <v>1.6635406245831565</v>
      </c>
      <c r="X63" s="5">
        <f t="shared" si="11"/>
        <v>24.558386298793025</v>
      </c>
      <c r="Y63" s="5">
        <f t="shared" si="12"/>
        <v>15.881305122374656</v>
      </c>
      <c r="Z63" s="4">
        <f>D63-'CIG_wcINF-wcEFF_Loads'!D63</f>
        <v>-1.2716397910490007E-2</v>
      </c>
      <c r="AA63" s="4">
        <f t="shared" si="13"/>
        <v>0</v>
      </c>
      <c r="AB63" s="3">
        <v>69.773333333333468</v>
      </c>
      <c r="AC63" s="3">
        <v>1.6571187499999975</v>
      </c>
      <c r="AD63" s="3">
        <v>1.3668124999999982</v>
      </c>
      <c r="AE63" s="3">
        <v>6.907999999999985E-2</v>
      </c>
      <c r="AF63" s="3">
        <v>7.1821666666666686E-2</v>
      </c>
      <c r="AG63" s="3">
        <v>0.47606666666666747</v>
      </c>
      <c r="AH63" s="3">
        <v>0.11125000000000006</v>
      </c>
      <c r="AI63" s="4">
        <f t="shared" si="29"/>
        <v>0</v>
      </c>
      <c r="AJ63" s="4">
        <f t="shared" si="30"/>
        <v>0</v>
      </c>
      <c r="AK63" s="4">
        <f t="shared" si="26"/>
        <v>0</v>
      </c>
      <c r="AL63" s="4">
        <f t="shared" si="26"/>
        <v>0</v>
      </c>
      <c r="AM63" s="4">
        <f t="shared" si="26"/>
        <v>0</v>
      </c>
      <c r="AN63" s="4">
        <f t="shared" si="26"/>
        <v>0</v>
      </c>
      <c r="AO63" s="4">
        <f t="shared" si="26"/>
        <v>0</v>
      </c>
      <c r="AP63" s="5">
        <f t="shared" si="15"/>
        <v>611.29882789970793</v>
      </c>
      <c r="AQ63" s="5">
        <f t="shared" si="16"/>
        <v>27.026186103586664</v>
      </c>
      <c r="AR63" s="5">
        <f t="shared" si="17"/>
        <v>22.803356767998711</v>
      </c>
      <c r="AS63" s="5">
        <f t="shared" si="18"/>
        <v>3.018544084206551</v>
      </c>
      <c r="AT63" s="5">
        <f t="shared" si="19"/>
        <v>1.0732132853680563</v>
      </c>
      <c r="AU63" s="5">
        <f t="shared" si="20"/>
        <v>11.095031060903148</v>
      </c>
      <c r="AV63" s="5">
        <f t="shared" si="21"/>
        <v>6.6950509111032348</v>
      </c>
    </row>
    <row r="64" spans="1:48" x14ac:dyDescent="0.25">
      <c r="A64" s="1" t="s">
        <v>41</v>
      </c>
      <c r="B64" s="1" t="s">
        <v>72</v>
      </c>
      <c r="C64" s="2">
        <v>42035</v>
      </c>
      <c r="D64" s="3">
        <v>2.9644630773266911E-2</v>
      </c>
      <c r="E64" s="3">
        <v>58.285714285714363</v>
      </c>
      <c r="F64" s="3">
        <v>1.6245888888888913</v>
      </c>
      <c r="G64" s="3">
        <v>1.5555088888888899</v>
      </c>
      <c r="H64" s="3">
        <v>6.907999999999985E-2</v>
      </c>
      <c r="I64" s="3">
        <v>7.1821666666666686E-2</v>
      </c>
      <c r="J64" s="3">
        <v>0.49394117647058761</v>
      </c>
      <c r="K64" s="3">
        <v>0.11178333333333333</v>
      </c>
      <c r="L64" s="4">
        <f t="shared" si="27"/>
        <v>4.2273362684226843</v>
      </c>
      <c r="M64" s="4">
        <f t="shared" si="28"/>
        <v>0.11782790372288132</v>
      </c>
      <c r="N64" s="4">
        <f t="shared" si="25"/>
        <v>0.11281768135533593</v>
      </c>
      <c r="O64" s="4">
        <f t="shared" si="25"/>
        <v>5.0102223675452589E-3</v>
      </c>
      <c r="P64" s="4">
        <f t="shared" si="25"/>
        <v>5.2090694963479152E-3</v>
      </c>
      <c r="Q64" s="4">
        <f t="shared" si="25"/>
        <v>3.5824480755711693E-2</v>
      </c>
      <c r="R64" s="4">
        <f t="shared" si="25"/>
        <v>8.1074023883241954E-3</v>
      </c>
      <c r="S64" s="5">
        <f t="shared" si="6"/>
        <v>1447.8003693988096</v>
      </c>
      <c r="T64" s="5">
        <f t="shared" si="7"/>
        <v>42.130268584772125</v>
      </c>
      <c r="U64" s="5">
        <f t="shared" si="8"/>
        <v>38.233347700430755</v>
      </c>
      <c r="V64" s="5">
        <f t="shared" si="9"/>
        <v>4.6653112134846095</v>
      </c>
      <c r="W64" s="5">
        <f t="shared" si="10"/>
        <v>1.6687496940795044</v>
      </c>
      <c r="X64" s="5">
        <f t="shared" si="11"/>
        <v>24.594210779548735</v>
      </c>
      <c r="Y64" s="5">
        <f t="shared" si="12"/>
        <v>15.88941252476298</v>
      </c>
      <c r="Z64" s="4">
        <f>D64-'CIG_wcINF-wcEFF_Loads'!D64</f>
        <v>2.9644630773266911E-2</v>
      </c>
      <c r="AA64" s="4">
        <f t="shared" si="13"/>
        <v>2.9644630773266911E-2</v>
      </c>
      <c r="AB64" s="3">
        <v>23.962500000000045</v>
      </c>
      <c r="AC64" s="3">
        <v>1.4882857142857133</v>
      </c>
      <c r="AD64" s="3">
        <v>1.1028785714285727</v>
      </c>
      <c r="AE64" s="3">
        <v>6.907999999999985E-2</v>
      </c>
      <c r="AF64" s="3">
        <v>7.1821666666666686E-2</v>
      </c>
      <c r="AG64" s="3">
        <v>0.33777142857142883</v>
      </c>
      <c r="AH64" s="3">
        <v>9.5969230769230751E-2</v>
      </c>
      <c r="AI64" s="4">
        <f t="shared" si="29"/>
        <v>1.7379480816778194</v>
      </c>
      <c r="AJ64" s="4">
        <f t="shared" si="30"/>
        <v>0.10794213050104762</v>
      </c>
      <c r="AK64" s="4">
        <f t="shared" si="26"/>
        <v>7.9989387482018073E-2</v>
      </c>
      <c r="AL64" s="4">
        <f t="shared" si="26"/>
        <v>5.0102223675452589E-3</v>
      </c>
      <c r="AM64" s="4">
        <f t="shared" si="26"/>
        <v>5.2090694963479152E-3</v>
      </c>
      <c r="AN64" s="4">
        <f t="shared" si="26"/>
        <v>2.4497828120241635E-2</v>
      </c>
      <c r="AO64" s="4">
        <f t="shared" si="26"/>
        <v>6.9604398754504011E-3</v>
      </c>
      <c r="AP64" s="5">
        <f t="shared" si="15"/>
        <v>613.03677598138574</v>
      </c>
      <c r="AQ64" s="5">
        <f t="shared" si="16"/>
        <v>27.134128234087711</v>
      </c>
      <c r="AR64" s="5">
        <f t="shared" si="17"/>
        <v>22.88334615548073</v>
      </c>
      <c r="AS64" s="5">
        <f t="shared" si="18"/>
        <v>3.0235543065740962</v>
      </c>
      <c r="AT64" s="5">
        <f t="shared" si="19"/>
        <v>1.0784223548644041</v>
      </c>
      <c r="AU64" s="5">
        <f t="shared" si="20"/>
        <v>11.119528889023389</v>
      </c>
      <c r="AV64" s="5">
        <f t="shared" si="21"/>
        <v>6.7020113509786849</v>
      </c>
    </row>
    <row r="65" spans="1:48" x14ac:dyDescent="0.25">
      <c r="A65" s="1" t="s">
        <v>41</v>
      </c>
      <c r="B65" s="1" t="s">
        <v>73</v>
      </c>
      <c r="C65" s="2">
        <v>42036</v>
      </c>
      <c r="D65" s="3">
        <v>0.18868960212164843</v>
      </c>
      <c r="E65" s="3">
        <v>61.463080981572595</v>
      </c>
      <c r="F65" s="3">
        <v>1.6358914350911478</v>
      </c>
      <c r="G65" s="3">
        <v>1.5546488157810963</v>
      </c>
      <c r="H65" s="3">
        <v>9.1817958322874746E-2</v>
      </c>
      <c r="I65" s="3">
        <v>7.2015856482351134E-2</v>
      </c>
      <c r="J65" s="3">
        <v>0.54655271240301562</v>
      </c>
      <c r="K65" s="3">
        <v>0.16262739544651278</v>
      </c>
      <c r="L65" s="4">
        <f t="shared" si="27"/>
        <v>28.374023380665669</v>
      </c>
      <c r="M65" s="4">
        <f t="shared" si="28"/>
        <v>0.75519842295935802</v>
      </c>
      <c r="N65" s="4">
        <f t="shared" si="25"/>
        <v>0.71769330699387235</v>
      </c>
      <c r="O65" s="4">
        <f t="shared" si="25"/>
        <v>4.2387151028099604E-2</v>
      </c>
      <c r="P65" s="4">
        <f t="shared" si="25"/>
        <v>3.3245642147706929E-2</v>
      </c>
      <c r="Q65" s="4">
        <f t="shared" si="25"/>
        <v>0.25231243199700432</v>
      </c>
      <c r="R65" s="4">
        <f t="shared" si="25"/>
        <v>7.5075857686333167E-2</v>
      </c>
      <c r="S65" s="5">
        <f t="shared" si="6"/>
        <v>1476.1743927794753</v>
      </c>
      <c r="T65" s="5">
        <f t="shared" si="7"/>
        <v>42.885467007731485</v>
      </c>
      <c r="U65" s="5">
        <f t="shared" si="8"/>
        <v>38.951041007424628</v>
      </c>
      <c r="V65" s="5">
        <f t="shared" si="9"/>
        <v>4.7076983645127095</v>
      </c>
      <c r="W65" s="5">
        <f t="shared" si="10"/>
        <v>1.7019953362272113</v>
      </c>
      <c r="X65" s="5">
        <f t="shared" si="11"/>
        <v>24.84652321154574</v>
      </c>
      <c r="Y65" s="5">
        <f t="shared" si="12"/>
        <v>15.964488382449312</v>
      </c>
      <c r="Z65" s="4">
        <f>D65-'CIG_wcINF-wcEFF_Loads'!D65</f>
        <v>0.1021014706630733</v>
      </c>
      <c r="AA65" s="4">
        <f t="shared" si="13"/>
        <v>0.1021014706630733</v>
      </c>
      <c r="AB65" s="3">
        <v>37.766990009179786</v>
      </c>
      <c r="AC65" s="3">
        <v>1.5776311693968854</v>
      </c>
      <c r="AD65" s="3">
        <v>1.2349339686070882</v>
      </c>
      <c r="AE65" s="3">
        <v>9.1817958322874746E-2</v>
      </c>
      <c r="AF65" s="3">
        <v>7.2015856482351134E-2</v>
      </c>
      <c r="AG65" s="3">
        <v>0.40219765356051829</v>
      </c>
      <c r="AH65" s="3">
        <v>0.12345930537354897</v>
      </c>
      <c r="AI65" s="4">
        <f t="shared" si="29"/>
        <v>9.4341548008961613</v>
      </c>
      <c r="AJ65" s="4">
        <f t="shared" si="30"/>
        <v>0.39409062430422398</v>
      </c>
      <c r="AK65" s="4">
        <f t="shared" si="26"/>
        <v>0.30848522018547103</v>
      </c>
      <c r="AL65" s="4">
        <f t="shared" si="26"/>
        <v>2.2936030435829927E-2</v>
      </c>
      <c r="AM65" s="4">
        <f t="shared" si="26"/>
        <v>1.7989486003742484E-2</v>
      </c>
      <c r="AN65" s="4">
        <f t="shared" si="26"/>
        <v>0.10046855529987576</v>
      </c>
      <c r="AO65" s="4">
        <f t="shared" si="26"/>
        <v>3.0840006000532945E-2</v>
      </c>
      <c r="AP65" s="5">
        <f t="shared" si="15"/>
        <v>622.47093078228193</v>
      </c>
      <c r="AQ65" s="5">
        <f t="shared" si="16"/>
        <v>27.528218858391934</v>
      </c>
      <c r="AR65" s="5">
        <f t="shared" si="17"/>
        <v>23.191831375666201</v>
      </c>
      <c r="AS65" s="5">
        <f t="shared" si="18"/>
        <v>3.0464903370099261</v>
      </c>
      <c r="AT65" s="5">
        <f t="shared" si="19"/>
        <v>1.0964118408681465</v>
      </c>
      <c r="AU65" s="5">
        <f t="shared" si="20"/>
        <v>11.219997444323266</v>
      </c>
      <c r="AV65" s="5">
        <f t="shared" si="21"/>
        <v>6.7328513569792179</v>
      </c>
    </row>
    <row r="66" spans="1:48" x14ac:dyDescent="0.25">
      <c r="A66" s="1" t="s">
        <v>41</v>
      </c>
      <c r="B66" s="1" t="s">
        <v>74</v>
      </c>
      <c r="C66" s="2">
        <v>42037</v>
      </c>
      <c r="D66" s="3">
        <v>0.43567689548206839</v>
      </c>
      <c r="E66" s="3">
        <v>81.749345270514155</v>
      </c>
      <c r="F66" s="3">
        <v>1.7080538454594025</v>
      </c>
      <c r="G66" s="3">
        <v>1.5491575797851767</v>
      </c>
      <c r="H66" s="3">
        <v>0.23699107684584442</v>
      </c>
      <c r="I66" s="3">
        <v>7.3255683767105659E-2</v>
      </c>
      <c r="J66" s="3">
        <v>0.88245713412543625</v>
      </c>
      <c r="K66" s="3">
        <v>0.48724717663065836</v>
      </c>
      <c r="L66" s="4">
        <f t="shared" si="27"/>
        <v>87.137970252555434</v>
      </c>
      <c r="M66" s="4">
        <f t="shared" si="28"/>
        <v>1.8206426569276455</v>
      </c>
      <c r="N66" s="4">
        <f t="shared" si="25"/>
        <v>1.6512725167051663</v>
      </c>
      <c r="O66" s="4">
        <f t="shared" si="25"/>
        <v>0.25261268253560887</v>
      </c>
      <c r="P66" s="4">
        <f t="shared" si="25"/>
        <v>7.8084436906567467E-2</v>
      </c>
      <c r="Q66" s="4">
        <f t="shared" si="25"/>
        <v>0.94062555789437885</v>
      </c>
      <c r="R66" s="4">
        <f t="shared" si="25"/>
        <v>0.51936477096407818</v>
      </c>
      <c r="S66" s="5">
        <f t="shared" si="6"/>
        <v>1563.3123630320308</v>
      </c>
      <c r="T66" s="5">
        <f t="shared" si="7"/>
        <v>44.706109664659131</v>
      </c>
      <c r="U66" s="5">
        <f t="shared" si="8"/>
        <v>40.602313524129798</v>
      </c>
      <c r="V66" s="5">
        <f t="shared" si="9"/>
        <v>4.960311047048318</v>
      </c>
      <c r="W66" s="5">
        <f t="shared" si="10"/>
        <v>1.7800797731337787</v>
      </c>
      <c r="X66" s="5">
        <f t="shared" si="11"/>
        <v>25.787148769440119</v>
      </c>
      <c r="Y66" s="5">
        <f t="shared" si="12"/>
        <v>16.483853153413392</v>
      </c>
      <c r="Z66" s="4">
        <f>D66-'CIG_wcINF-wcEFF_Loads'!D66</f>
        <v>-0.10005238861481519</v>
      </c>
      <c r="AA66" s="4">
        <f t="shared" si="13"/>
        <v>0</v>
      </c>
      <c r="AB66" s="3">
        <v>58.949054426763404</v>
      </c>
      <c r="AC66" s="3">
        <v>1.9013115613704279</v>
      </c>
      <c r="AD66" s="3">
        <v>1.6923073011424583</v>
      </c>
      <c r="AE66" s="3">
        <v>0.23699107684584442</v>
      </c>
      <c r="AF66" s="3">
        <v>7.3255683767105659E-2</v>
      </c>
      <c r="AG66" s="3">
        <v>0.61141051127473955</v>
      </c>
      <c r="AH66" s="3">
        <v>0.27663942666384173</v>
      </c>
      <c r="AI66" s="4">
        <f t="shared" si="29"/>
        <v>0</v>
      </c>
      <c r="AJ66" s="4">
        <f t="shared" si="30"/>
        <v>0</v>
      </c>
      <c r="AK66" s="4">
        <f t="shared" si="26"/>
        <v>0</v>
      </c>
      <c r="AL66" s="4">
        <f t="shared" si="26"/>
        <v>0</v>
      </c>
      <c r="AM66" s="4">
        <f t="shared" si="26"/>
        <v>0</v>
      </c>
      <c r="AN66" s="4">
        <f t="shared" si="26"/>
        <v>0</v>
      </c>
      <c r="AO66" s="4">
        <f t="shared" si="26"/>
        <v>0</v>
      </c>
      <c r="AP66" s="5">
        <f t="shared" si="15"/>
        <v>622.47093078228193</v>
      </c>
      <c r="AQ66" s="5">
        <f t="shared" si="16"/>
        <v>27.528218858391934</v>
      </c>
      <c r="AR66" s="5">
        <f t="shared" si="17"/>
        <v>23.191831375666201</v>
      </c>
      <c r="AS66" s="5">
        <f t="shared" si="18"/>
        <v>3.0464903370099261</v>
      </c>
      <c r="AT66" s="5">
        <f t="shared" si="19"/>
        <v>1.0964118408681465</v>
      </c>
      <c r="AU66" s="5">
        <f t="shared" si="20"/>
        <v>11.219997444323266</v>
      </c>
      <c r="AV66" s="5">
        <f t="shared" si="21"/>
        <v>6.7328513569792179</v>
      </c>
    </row>
    <row r="67" spans="1:48" x14ac:dyDescent="0.25">
      <c r="A67" s="1" t="s">
        <v>41</v>
      </c>
      <c r="B67" s="1" t="s">
        <v>75</v>
      </c>
      <c r="C67" s="2">
        <v>42038</v>
      </c>
      <c r="D67" s="3">
        <v>4.9940781333420968E-2</v>
      </c>
      <c r="E67" s="3">
        <v>72.217245182939465</v>
      </c>
      <c r="F67" s="3">
        <v>1.6741462068526332</v>
      </c>
      <c r="G67" s="3">
        <v>1.5517377991085615</v>
      </c>
      <c r="H67" s="3">
        <v>0.16877720187722026</v>
      </c>
      <c r="I67" s="3">
        <v>7.2673114320052315E-2</v>
      </c>
      <c r="J67" s="3">
        <v>0.72462252632815394</v>
      </c>
      <c r="K67" s="3">
        <v>0.3347149902911189</v>
      </c>
      <c r="L67" s="4">
        <f t="shared" si="27"/>
        <v>8.8237841850761587</v>
      </c>
      <c r="M67" s="4">
        <f t="shared" si="28"/>
        <v>0.20455370162778377</v>
      </c>
      <c r="N67" s="4">
        <f t="shared" si="25"/>
        <v>0.1895973657881046</v>
      </c>
      <c r="O67" s="4">
        <f t="shared" si="25"/>
        <v>2.0621855637847596E-2</v>
      </c>
      <c r="P67" s="4">
        <f t="shared" si="25"/>
        <v>8.8794840511168954E-3</v>
      </c>
      <c r="Q67" s="4">
        <f t="shared" si="25"/>
        <v>8.8537201492072268E-2</v>
      </c>
      <c r="R67" s="4">
        <f t="shared" si="25"/>
        <v>4.0896780683852725E-2</v>
      </c>
      <c r="S67" s="5">
        <f t="shared" si="6"/>
        <v>1572.136147217107</v>
      </c>
      <c r="T67" s="5">
        <f t="shared" si="7"/>
        <v>44.910663366286911</v>
      </c>
      <c r="U67" s="5">
        <f t="shared" si="8"/>
        <v>40.791910889917901</v>
      </c>
      <c r="V67" s="5">
        <f t="shared" si="9"/>
        <v>4.980932902686166</v>
      </c>
      <c r="W67" s="5">
        <f t="shared" si="10"/>
        <v>1.7889592571848956</v>
      </c>
      <c r="X67" s="5">
        <f t="shared" si="11"/>
        <v>25.875685970932192</v>
      </c>
      <c r="Y67" s="5">
        <f t="shared" si="12"/>
        <v>16.524749934097244</v>
      </c>
      <c r="Z67" s="4">
        <f>D67-'CIG_wcINF-wcEFF_Loads'!D67</f>
        <v>-2.1549748597639078E-2</v>
      </c>
      <c r="AA67" s="4">
        <f t="shared" si="13"/>
        <v>0</v>
      </c>
      <c r="AB67" s="3">
        <v>48.70028826754325</v>
      </c>
      <c r="AC67" s="3">
        <v>1.706701746610862</v>
      </c>
      <c r="AD67" s="3">
        <v>1.4191304466426782</v>
      </c>
      <c r="AE67" s="3">
        <v>0.16877720187722026</v>
      </c>
      <c r="AF67" s="3">
        <v>7.2673114320052315E-2</v>
      </c>
      <c r="AG67" s="3">
        <v>0.48770986690530238</v>
      </c>
      <c r="AH67" s="3">
        <v>0.17991874159061538</v>
      </c>
      <c r="AI67" s="4">
        <f t="shared" si="29"/>
        <v>0</v>
      </c>
      <c r="AJ67" s="4">
        <f t="shared" si="30"/>
        <v>0</v>
      </c>
      <c r="AK67" s="4">
        <f t="shared" si="26"/>
        <v>0</v>
      </c>
      <c r="AL67" s="4">
        <f t="shared" si="26"/>
        <v>0</v>
      </c>
      <c r="AM67" s="4">
        <f t="shared" si="26"/>
        <v>0</v>
      </c>
      <c r="AN67" s="4">
        <f t="shared" si="26"/>
        <v>0</v>
      </c>
      <c r="AO67" s="4">
        <f t="shared" si="26"/>
        <v>0</v>
      </c>
      <c r="AP67" s="5">
        <f t="shared" si="15"/>
        <v>622.47093078228193</v>
      </c>
      <c r="AQ67" s="5">
        <f t="shared" si="16"/>
        <v>27.528218858391934</v>
      </c>
      <c r="AR67" s="5">
        <f t="shared" si="17"/>
        <v>23.191831375666201</v>
      </c>
      <c r="AS67" s="5">
        <f t="shared" si="18"/>
        <v>3.0464903370099261</v>
      </c>
      <c r="AT67" s="5">
        <f t="shared" si="19"/>
        <v>1.0964118408681465</v>
      </c>
      <c r="AU67" s="5">
        <f t="shared" si="20"/>
        <v>11.219997444323266</v>
      </c>
      <c r="AV67" s="5">
        <f t="shared" si="21"/>
        <v>6.7328513569792179</v>
      </c>
    </row>
    <row r="68" spans="1:48" x14ac:dyDescent="0.25">
      <c r="A68" s="1" t="s">
        <v>41</v>
      </c>
      <c r="B68" s="1" t="s">
        <v>76</v>
      </c>
      <c r="C68" s="2">
        <v>42039</v>
      </c>
      <c r="D68" s="3">
        <v>4.0225329879816259E-2</v>
      </c>
      <c r="E68" s="3">
        <v>58.285714285714363</v>
      </c>
      <c r="F68" s="3">
        <v>1.6245888888888913</v>
      </c>
      <c r="G68" s="3">
        <v>1.5555088888888899</v>
      </c>
      <c r="H68" s="3">
        <v>6.907999999999985E-2</v>
      </c>
      <c r="I68" s="3">
        <v>7.1821666666666686E-2</v>
      </c>
      <c r="J68" s="3">
        <v>0.49394117647058761</v>
      </c>
      <c r="K68" s="3">
        <v>0.11178333333333333</v>
      </c>
      <c r="L68" s="4">
        <f t="shared" si="27"/>
        <v>5.736148215533146</v>
      </c>
      <c r="M68" s="4">
        <f t="shared" si="28"/>
        <v>0.15988279066623737</v>
      </c>
      <c r="N68" s="4">
        <f t="shared" si="25"/>
        <v>0.15308433029588625</v>
      </c>
      <c r="O68" s="4">
        <f t="shared" si="25"/>
        <v>6.7984603703509765E-3</v>
      </c>
      <c r="P68" s="4">
        <f t="shared" si="25"/>
        <v>7.0682795970742939E-3</v>
      </c>
      <c r="Q68" s="4">
        <f t="shared" si="25"/>
        <v>4.8610878887085048E-2</v>
      </c>
      <c r="R68" s="4">
        <f t="shared" si="25"/>
        <v>1.100107935339319E-2</v>
      </c>
      <c r="S68" s="5">
        <f t="shared" ref="S68:S131" si="31">S67+L68</f>
        <v>1577.8722954326402</v>
      </c>
      <c r="T68" s="5">
        <f t="shared" ref="T68:T131" si="32">T67+M68</f>
        <v>45.070546156953149</v>
      </c>
      <c r="U68" s="5">
        <f t="shared" ref="U68:U131" si="33">U67+N68</f>
        <v>40.944995220213784</v>
      </c>
      <c r="V68" s="5">
        <f t="shared" ref="V68:V131" si="34">V67+O68</f>
        <v>4.9877313630565165</v>
      </c>
      <c r="W68" s="5">
        <f t="shared" ref="W68:W131" si="35">W67+P68</f>
        <v>1.7960275367819698</v>
      </c>
      <c r="X68" s="5">
        <f t="shared" ref="X68:X131" si="36">X67+Q68</f>
        <v>25.924296849819278</v>
      </c>
      <c r="Y68" s="5">
        <f t="shared" ref="Y68:Y131" si="37">Y67+R68</f>
        <v>16.535751013450636</v>
      </c>
      <c r="Z68" s="4">
        <f>D68-'CIG_wcINF-wcEFF_Loads'!D68</f>
        <v>3.9725385851064922E-2</v>
      </c>
      <c r="AA68" s="4">
        <f t="shared" ref="AA68:AA131" si="38">IF(Z68&lt;0,0,Z68)</f>
        <v>3.9725385851064922E-2</v>
      </c>
      <c r="AB68" s="3">
        <v>24.439696180555597</v>
      </c>
      <c r="AC68" s="3">
        <v>1.4900443917410706</v>
      </c>
      <c r="AD68" s="3">
        <v>1.105627883184525</v>
      </c>
      <c r="AE68" s="3">
        <v>6.907999999999985E-2</v>
      </c>
      <c r="AF68" s="3">
        <v>7.1821666666666686E-2</v>
      </c>
      <c r="AG68" s="3">
        <v>0.33921200396825424</v>
      </c>
      <c r="AH68" s="3">
        <v>9.6128405448717924E-2</v>
      </c>
      <c r="AI68" s="4">
        <f t="shared" si="29"/>
        <v>2.3753223434870234</v>
      </c>
      <c r="AJ68" s="4">
        <f t="shared" si="30"/>
        <v>0.14481913810802677</v>
      </c>
      <c r="AK68" s="4">
        <f t="shared" si="26"/>
        <v>0.10745725295062812</v>
      </c>
      <c r="AL68" s="4">
        <f t="shared" si="26"/>
        <v>6.7139651113434151E-3</v>
      </c>
      <c r="AM68" s="4">
        <f t="shared" si="26"/>
        <v>6.9804308662208677E-3</v>
      </c>
      <c r="AN68" s="4">
        <f t="shared" si="26"/>
        <v>3.2968407064153861E-2</v>
      </c>
      <c r="AO68" s="4">
        <f t="shared" si="26"/>
        <v>9.3428309263429033E-3</v>
      </c>
      <c r="AP68" s="5">
        <f t="shared" ref="AP68:AP131" si="39">AP67+AI68</f>
        <v>624.84625312576895</v>
      </c>
      <c r="AQ68" s="5">
        <f t="shared" ref="AQ68:AQ131" si="40">AQ67+AJ68</f>
        <v>27.673037996499961</v>
      </c>
      <c r="AR68" s="5">
        <f t="shared" ref="AR68:AR131" si="41">AR67+AK68</f>
        <v>23.299288628616829</v>
      </c>
      <c r="AS68" s="5">
        <f t="shared" ref="AS68:AS131" si="42">AS67+AL68</f>
        <v>3.0532043021212694</v>
      </c>
      <c r="AT68" s="5">
        <f t="shared" ref="AT68:AT131" si="43">AT67+AM68</f>
        <v>1.1033922717343674</v>
      </c>
      <c r="AU68" s="5">
        <f t="shared" ref="AU68:AU131" si="44">AU67+AN68</f>
        <v>11.252965851387419</v>
      </c>
      <c r="AV68" s="5">
        <f t="shared" ref="AV68:AV131" si="45">AV67+AO68</f>
        <v>6.7421941879055609</v>
      </c>
    </row>
    <row r="69" spans="1:48" x14ac:dyDescent="0.25">
      <c r="A69" s="1" t="s">
        <v>41</v>
      </c>
      <c r="B69" s="1" t="s">
        <v>77</v>
      </c>
      <c r="C69" s="2">
        <v>42040</v>
      </c>
      <c r="D69" s="3">
        <v>2.825164364417641E-2</v>
      </c>
      <c r="E69" s="3">
        <v>58.285714285714363</v>
      </c>
      <c r="F69" s="3">
        <v>1.6245888888888913</v>
      </c>
      <c r="G69" s="3">
        <v>1.5555088888888899</v>
      </c>
      <c r="H69" s="3">
        <v>6.907999999999985E-2</v>
      </c>
      <c r="I69" s="3">
        <v>7.1821666666666686E-2</v>
      </c>
      <c r="J69" s="3">
        <v>0.49394117647058761</v>
      </c>
      <c r="K69" s="3">
        <v>0.11178333333333333</v>
      </c>
      <c r="L69" s="4">
        <f t="shared" si="27"/>
        <v>4.0286957436919613</v>
      </c>
      <c r="M69" s="4">
        <f t="shared" si="28"/>
        <v>0.11229122645443981</v>
      </c>
      <c r="N69" s="4">
        <f t="shared" si="25"/>
        <v>0.10751643205782285</v>
      </c>
      <c r="O69" s="4">
        <f t="shared" si="25"/>
        <v>4.7747943966168572E-3</v>
      </c>
      <c r="P69" s="4">
        <f t="shared" si="25"/>
        <v>4.9642977932206804E-3</v>
      </c>
      <c r="Q69" s="4">
        <f t="shared" si="25"/>
        <v>3.4141105409237191E-2</v>
      </c>
      <c r="R69" s="4">
        <f t="shared" si="25"/>
        <v>7.726439398308564E-3</v>
      </c>
      <c r="S69" s="5">
        <f t="shared" si="31"/>
        <v>1581.9009911763321</v>
      </c>
      <c r="T69" s="5">
        <f t="shared" si="32"/>
        <v>45.182837383407588</v>
      </c>
      <c r="U69" s="5">
        <f t="shared" si="33"/>
        <v>41.052511652271605</v>
      </c>
      <c r="V69" s="5">
        <f t="shared" si="34"/>
        <v>4.9925061574531338</v>
      </c>
      <c r="W69" s="5">
        <f t="shared" si="35"/>
        <v>1.8009918345751905</v>
      </c>
      <c r="X69" s="5">
        <f t="shared" si="36"/>
        <v>25.958437955228515</v>
      </c>
      <c r="Y69" s="5">
        <f t="shared" si="37"/>
        <v>16.543477452848943</v>
      </c>
      <c r="Z69" s="4">
        <f>D69-'CIG_wcINF-wcEFF_Loads'!D69</f>
        <v>2.825164364417641E-2</v>
      </c>
      <c r="AA69" s="4">
        <f t="shared" si="38"/>
        <v>2.825164364417641E-2</v>
      </c>
      <c r="AB69" s="3">
        <v>23.962500000000045</v>
      </c>
      <c r="AC69" s="3">
        <v>1.4882857142857133</v>
      </c>
      <c r="AD69" s="3">
        <v>1.1028785714285727</v>
      </c>
      <c r="AE69" s="3">
        <v>6.907999999999985E-2</v>
      </c>
      <c r="AF69" s="3">
        <v>7.1821666666666686E-2</v>
      </c>
      <c r="AG69" s="3">
        <v>0.33777142857142883</v>
      </c>
      <c r="AH69" s="3">
        <v>9.5969230769230751E-2</v>
      </c>
      <c r="AI69" s="4">
        <f t="shared" si="29"/>
        <v>1.6562827262439477</v>
      </c>
      <c r="AJ69" s="4">
        <f t="shared" si="30"/>
        <v>0.10286998102397737</v>
      </c>
      <c r="AK69" s="4">
        <f t="shared" si="26"/>
        <v>7.6230724131528163E-2</v>
      </c>
      <c r="AL69" s="4">
        <f t="shared" si="26"/>
        <v>4.7747943966168572E-3</v>
      </c>
      <c r="AM69" s="4">
        <f t="shared" si="26"/>
        <v>4.9642977932206804E-3</v>
      </c>
      <c r="AN69" s="4">
        <f t="shared" si="26"/>
        <v>2.3346686804865853E-2</v>
      </c>
      <c r="AO69" s="4">
        <f t="shared" si="26"/>
        <v>6.6333721095042575E-3</v>
      </c>
      <c r="AP69" s="5">
        <f t="shared" si="39"/>
        <v>626.5025358520129</v>
      </c>
      <c r="AQ69" s="5">
        <f t="shared" si="40"/>
        <v>27.775907977523939</v>
      </c>
      <c r="AR69" s="5">
        <f t="shared" si="41"/>
        <v>23.375519352748356</v>
      </c>
      <c r="AS69" s="5">
        <f t="shared" si="42"/>
        <v>3.0579790965178861</v>
      </c>
      <c r="AT69" s="5">
        <f t="shared" si="43"/>
        <v>1.1083565695275881</v>
      </c>
      <c r="AU69" s="5">
        <f t="shared" si="44"/>
        <v>11.276312538192284</v>
      </c>
      <c r="AV69" s="5">
        <f t="shared" si="45"/>
        <v>6.7488275600150649</v>
      </c>
    </row>
    <row r="70" spans="1:48" x14ac:dyDescent="0.25">
      <c r="A70" s="1" t="s">
        <v>41</v>
      </c>
      <c r="B70" s="1" t="s">
        <v>78</v>
      </c>
      <c r="C70" s="2">
        <v>42041</v>
      </c>
      <c r="D70" s="3">
        <v>5.5490087126284317E-2</v>
      </c>
      <c r="E70" s="3">
        <v>58.285714285714363</v>
      </c>
      <c r="F70" s="3">
        <v>1.6245888888888913</v>
      </c>
      <c r="G70" s="3">
        <v>1.5555088888888899</v>
      </c>
      <c r="H70" s="3">
        <v>6.907999999999985E-2</v>
      </c>
      <c r="I70" s="3">
        <v>7.1821666666666686E-2</v>
      </c>
      <c r="J70" s="3">
        <v>0.49394117647058761</v>
      </c>
      <c r="K70" s="3">
        <v>0.11178333333333333</v>
      </c>
      <c r="L70" s="4">
        <f t="shared" si="27"/>
        <v>7.9129087368635007</v>
      </c>
      <c r="M70" s="4">
        <f t="shared" si="28"/>
        <v>0.22055530708064172</v>
      </c>
      <c r="N70" s="4">
        <f t="shared" si="25"/>
        <v>0.21117695867672556</v>
      </c>
      <c r="O70" s="4">
        <f t="shared" si="25"/>
        <v>9.3783484039159353E-3</v>
      </c>
      <c r="P70" s="4">
        <f t="shared" si="25"/>
        <v>9.750558959900367E-3</v>
      </c>
      <c r="Q70" s="4">
        <f t="shared" si="25"/>
        <v>6.7057794498860804E-2</v>
      </c>
      <c r="R70" s="4">
        <f t="shared" si="25"/>
        <v>1.5175782364665198E-2</v>
      </c>
      <c r="S70" s="5">
        <f t="shared" si="31"/>
        <v>1589.8138999131957</v>
      </c>
      <c r="T70" s="5">
        <f t="shared" si="32"/>
        <v>45.403392690488232</v>
      </c>
      <c r="U70" s="5">
        <f t="shared" si="33"/>
        <v>41.263688610948329</v>
      </c>
      <c r="V70" s="5">
        <f t="shared" si="34"/>
        <v>5.00188450585705</v>
      </c>
      <c r="W70" s="5">
        <f t="shared" si="35"/>
        <v>1.8107423935350908</v>
      </c>
      <c r="X70" s="5">
        <f t="shared" si="36"/>
        <v>26.025495749727376</v>
      </c>
      <c r="Y70" s="5">
        <f t="shared" si="37"/>
        <v>16.558653235213608</v>
      </c>
      <c r="Z70" s="4">
        <f>D70-'CIG_wcINF-wcEFF_Loads'!D70</f>
        <v>5.5490087126284317E-2</v>
      </c>
      <c r="AA70" s="4">
        <f t="shared" si="38"/>
        <v>5.5490087126284317E-2</v>
      </c>
      <c r="AB70" s="3">
        <v>23.962500000000045</v>
      </c>
      <c r="AC70" s="3">
        <v>1.4882857142857133</v>
      </c>
      <c r="AD70" s="3">
        <v>1.1028785714285727</v>
      </c>
      <c r="AE70" s="3">
        <v>6.907999999999985E-2</v>
      </c>
      <c r="AF70" s="3">
        <v>7.1821666666666686E-2</v>
      </c>
      <c r="AG70" s="3">
        <v>0.33777142857142883</v>
      </c>
      <c r="AH70" s="3">
        <v>9.5969230769230751E-2</v>
      </c>
      <c r="AI70" s="4">
        <f t="shared" si="29"/>
        <v>3.2531655128667705</v>
      </c>
      <c r="AJ70" s="4">
        <f t="shared" si="30"/>
        <v>0.20205069416824462</v>
      </c>
      <c r="AK70" s="4">
        <f t="shared" si="26"/>
        <v>0.14972755486494302</v>
      </c>
      <c r="AL70" s="4">
        <f t="shared" si="26"/>
        <v>9.3783484039159353E-3</v>
      </c>
      <c r="AM70" s="4">
        <f t="shared" si="26"/>
        <v>9.750558959900367E-3</v>
      </c>
      <c r="AN70" s="4">
        <f t="shared" si="26"/>
        <v>4.5856081905490328E-2</v>
      </c>
      <c r="AO70" s="4">
        <f t="shared" si="26"/>
        <v>1.3028848902861281E-2</v>
      </c>
      <c r="AP70" s="5">
        <f t="shared" si="39"/>
        <v>629.75570136487966</v>
      </c>
      <c r="AQ70" s="5">
        <f t="shared" si="40"/>
        <v>27.977958671692186</v>
      </c>
      <c r="AR70" s="5">
        <f t="shared" si="41"/>
        <v>23.525246907613298</v>
      </c>
      <c r="AS70" s="5">
        <f t="shared" si="42"/>
        <v>3.067357444921802</v>
      </c>
      <c r="AT70" s="5">
        <f t="shared" si="43"/>
        <v>1.1181071284874884</v>
      </c>
      <c r="AU70" s="5">
        <f t="shared" si="44"/>
        <v>11.322168620097775</v>
      </c>
      <c r="AV70" s="5">
        <f t="shared" si="45"/>
        <v>6.7618564089179261</v>
      </c>
    </row>
    <row r="71" spans="1:48" x14ac:dyDescent="0.25">
      <c r="A71" s="1" t="s">
        <v>41</v>
      </c>
      <c r="B71" s="1" t="s">
        <v>79</v>
      </c>
      <c r="C71" s="2">
        <v>42042</v>
      </c>
      <c r="D71" s="3">
        <v>6.3230535258895632E-2</v>
      </c>
      <c r="E71" s="3">
        <v>58.285714285714363</v>
      </c>
      <c r="F71" s="3">
        <v>1.6245888888888913</v>
      </c>
      <c r="G71" s="3">
        <v>1.5555088888888899</v>
      </c>
      <c r="H71" s="3">
        <v>6.907999999999985E-2</v>
      </c>
      <c r="I71" s="3">
        <v>7.1821666666666686E-2</v>
      </c>
      <c r="J71" s="3">
        <v>0.49394117647058761</v>
      </c>
      <c r="K71" s="3">
        <v>0.11178333333333333</v>
      </c>
      <c r="L71" s="4">
        <f t="shared" si="27"/>
        <v>9.0166997530208075</v>
      </c>
      <c r="M71" s="4">
        <f t="shared" si="28"/>
        <v>0.25132110694223919</v>
      </c>
      <c r="N71" s="4">
        <f t="shared" si="25"/>
        <v>0.24063454975456555</v>
      </c>
      <c r="O71" s="4">
        <f t="shared" si="25"/>
        <v>1.068655718767335E-2</v>
      </c>
      <c r="P71" s="4">
        <f t="shared" si="25"/>
        <v>1.1110688305549335E-2</v>
      </c>
      <c r="Q71" s="4">
        <f t="shared" si="25"/>
        <v>7.6411850458882449E-2</v>
      </c>
      <c r="R71" s="4">
        <f t="shared" si="25"/>
        <v>1.7292689407866556E-2</v>
      </c>
      <c r="S71" s="5">
        <f t="shared" si="31"/>
        <v>1598.8305996662164</v>
      </c>
      <c r="T71" s="5">
        <f t="shared" si="32"/>
        <v>45.654713797430475</v>
      </c>
      <c r="U71" s="5">
        <f t="shared" si="33"/>
        <v>41.504323160702896</v>
      </c>
      <c r="V71" s="5">
        <f t="shared" si="34"/>
        <v>5.0125710630447236</v>
      </c>
      <c r="W71" s="5">
        <f t="shared" si="35"/>
        <v>1.8218530818406402</v>
      </c>
      <c r="X71" s="5">
        <f t="shared" si="36"/>
        <v>26.101907600186259</v>
      </c>
      <c r="Y71" s="5">
        <f t="shared" si="37"/>
        <v>16.575945924621475</v>
      </c>
      <c r="Z71" s="4">
        <f>D71-'CIG_wcINF-wcEFF_Loads'!D71</f>
        <v>6.3230535258895632E-2</v>
      </c>
      <c r="AA71" s="4">
        <f t="shared" si="38"/>
        <v>6.3230535258895632E-2</v>
      </c>
      <c r="AB71" s="3">
        <v>23.962500000000045</v>
      </c>
      <c r="AC71" s="3">
        <v>1.4882857142857133</v>
      </c>
      <c r="AD71" s="3">
        <v>1.1028785714285727</v>
      </c>
      <c r="AE71" s="3">
        <v>6.907999999999985E-2</v>
      </c>
      <c r="AF71" s="3">
        <v>7.1821666666666686E-2</v>
      </c>
      <c r="AG71" s="3">
        <v>0.33777142857142883</v>
      </c>
      <c r="AH71" s="3">
        <v>9.5969230769230751E-2</v>
      </c>
      <c r="AI71" s="4">
        <f t="shared" si="29"/>
        <v>3.7069575363292371</v>
      </c>
      <c r="AJ71" s="4">
        <f t="shared" si="30"/>
        <v>0.23023524026218284</v>
      </c>
      <c r="AK71" s="4">
        <f t="shared" si="26"/>
        <v>0.17061341813304798</v>
      </c>
      <c r="AL71" s="4">
        <f t="shared" si="26"/>
        <v>1.068655718767335E-2</v>
      </c>
      <c r="AM71" s="4">
        <f t="shared" si="26"/>
        <v>1.1110688305549335E-2</v>
      </c>
      <c r="AN71" s="4">
        <f t="shared" si="26"/>
        <v>5.2252659058927418E-2</v>
      </c>
      <c r="AO71" s="4">
        <f t="shared" si="26"/>
        <v>1.4846274940249095E-2</v>
      </c>
      <c r="AP71" s="5">
        <f t="shared" si="39"/>
        <v>633.4626589012089</v>
      </c>
      <c r="AQ71" s="5">
        <f t="shared" si="40"/>
        <v>28.208193911954368</v>
      </c>
      <c r="AR71" s="5">
        <f t="shared" si="41"/>
        <v>23.695860325746345</v>
      </c>
      <c r="AS71" s="5">
        <f t="shared" si="42"/>
        <v>3.0780440021094755</v>
      </c>
      <c r="AT71" s="5">
        <f t="shared" si="43"/>
        <v>1.1292178167930378</v>
      </c>
      <c r="AU71" s="5">
        <f t="shared" si="44"/>
        <v>11.374421279156703</v>
      </c>
      <c r="AV71" s="5">
        <f t="shared" si="45"/>
        <v>6.7767026838581748</v>
      </c>
    </row>
    <row r="72" spans="1:48" x14ac:dyDescent="0.25">
      <c r="A72" s="1" t="s">
        <v>41</v>
      </c>
      <c r="B72" s="1" t="s">
        <v>80</v>
      </c>
      <c r="C72" s="2">
        <v>42043</v>
      </c>
      <c r="D72" s="3">
        <v>6.6636713015953988E-2</v>
      </c>
      <c r="E72" s="3">
        <v>58.285714285714363</v>
      </c>
      <c r="F72" s="3">
        <v>1.6245888888888913</v>
      </c>
      <c r="G72" s="3">
        <v>1.5555088888888899</v>
      </c>
      <c r="H72" s="3">
        <v>6.907999999999985E-2</v>
      </c>
      <c r="I72" s="3">
        <v>7.1821666666666686E-2</v>
      </c>
      <c r="J72" s="3">
        <v>0.49394117647058761</v>
      </c>
      <c r="K72" s="3">
        <v>0.11178333333333333</v>
      </c>
      <c r="L72" s="4">
        <f t="shared" si="27"/>
        <v>9.5024220708070111</v>
      </c>
      <c r="M72" s="4">
        <f t="shared" si="28"/>
        <v>0.26485957155970424</v>
      </c>
      <c r="N72" s="4">
        <f t="shared" si="25"/>
        <v>0.25359733818578384</v>
      </c>
      <c r="O72" s="4">
        <f t="shared" si="25"/>
        <v>1.1262233373920153E-2</v>
      </c>
      <c r="P72" s="4">
        <f t="shared" si="25"/>
        <v>1.170921209183416E-2</v>
      </c>
      <c r="Q72" s="4">
        <f t="shared" si="25"/>
        <v>8.0528094997111277E-2</v>
      </c>
      <c r="R72" s="4">
        <f t="shared" si="25"/>
        <v>1.822423258996396E-2</v>
      </c>
      <c r="S72" s="5">
        <f t="shared" si="31"/>
        <v>1608.3330217370233</v>
      </c>
      <c r="T72" s="5">
        <f t="shared" si="32"/>
        <v>45.919573368990179</v>
      </c>
      <c r="U72" s="5">
        <f t="shared" si="33"/>
        <v>41.75792049888868</v>
      </c>
      <c r="V72" s="5">
        <f t="shared" si="34"/>
        <v>5.0238332964186441</v>
      </c>
      <c r="W72" s="5">
        <f t="shared" si="35"/>
        <v>1.8335622939324743</v>
      </c>
      <c r="X72" s="5">
        <f t="shared" si="36"/>
        <v>26.182435695183369</v>
      </c>
      <c r="Y72" s="5">
        <f t="shared" si="37"/>
        <v>16.59417015721144</v>
      </c>
      <c r="Z72" s="4">
        <f>D72-'CIG_wcINF-wcEFF_Loads'!D72</f>
        <v>6.6636713015953988E-2</v>
      </c>
      <c r="AA72" s="4">
        <f t="shared" si="38"/>
        <v>6.6636713015953988E-2</v>
      </c>
      <c r="AB72" s="3">
        <v>23.962500000000045</v>
      </c>
      <c r="AC72" s="3">
        <v>1.4882857142857133</v>
      </c>
      <c r="AD72" s="3">
        <v>1.1028785714285727</v>
      </c>
      <c r="AE72" s="3">
        <v>6.907999999999985E-2</v>
      </c>
      <c r="AF72" s="3">
        <v>7.1821666666666686E-2</v>
      </c>
      <c r="AG72" s="3">
        <v>0.33777142857142883</v>
      </c>
      <c r="AH72" s="3">
        <v>9.5969230769230751E-2</v>
      </c>
      <c r="AI72" s="4">
        <f t="shared" si="29"/>
        <v>3.9066483384852746</v>
      </c>
      <c r="AJ72" s="4">
        <f t="shared" si="30"/>
        <v>0.24263782630800795</v>
      </c>
      <c r="AK72" s="4">
        <f t="shared" si="26"/>
        <v>0.17980422487730574</v>
      </c>
      <c r="AL72" s="4">
        <f t="shared" si="26"/>
        <v>1.1262233373920153E-2</v>
      </c>
      <c r="AM72" s="4">
        <f t="shared" si="26"/>
        <v>1.170921209183416E-2</v>
      </c>
      <c r="AN72" s="4">
        <f t="shared" si="26"/>
        <v>5.5067467510333534E-2</v>
      </c>
      <c r="AO72" s="4">
        <f t="shared" si="26"/>
        <v>1.5646031755047446E-2</v>
      </c>
      <c r="AP72" s="5">
        <f t="shared" si="39"/>
        <v>637.36930723969419</v>
      </c>
      <c r="AQ72" s="5">
        <f t="shared" si="40"/>
        <v>28.450831738262377</v>
      </c>
      <c r="AR72" s="5">
        <f t="shared" si="41"/>
        <v>23.87566455062365</v>
      </c>
      <c r="AS72" s="5">
        <f t="shared" si="42"/>
        <v>3.0893062354833956</v>
      </c>
      <c r="AT72" s="5">
        <f t="shared" si="43"/>
        <v>1.1409270288848719</v>
      </c>
      <c r="AU72" s="5">
        <f t="shared" si="44"/>
        <v>11.429488746667037</v>
      </c>
      <c r="AV72" s="5">
        <f t="shared" si="45"/>
        <v>6.7923487156132225</v>
      </c>
    </row>
    <row r="73" spans="1:48" x14ac:dyDescent="0.25">
      <c r="A73" s="1" t="s">
        <v>41</v>
      </c>
      <c r="B73" s="1" t="s">
        <v>81</v>
      </c>
      <c r="C73" s="2">
        <v>42044</v>
      </c>
      <c r="D73" s="3">
        <v>0.10049968855587177</v>
      </c>
      <c r="E73" s="3">
        <v>58.285714285714363</v>
      </c>
      <c r="F73" s="3">
        <v>1.6245888888888913</v>
      </c>
      <c r="G73" s="3">
        <v>1.5555088888888899</v>
      </c>
      <c r="H73" s="3">
        <v>6.907999999999985E-2</v>
      </c>
      <c r="I73" s="3">
        <v>7.1821666666666686E-2</v>
      </c>
      <c r="J73" s="3">
        <v>0.49394117647058761</v>
      </c>
      <c r="K73" s="3">
        <v>0.11178333333333333</v>
      </c>
      <c r="L73" s="4">
        <f t="shared" si="27"/>
        <v>14.331295999157485</v>
      </c>
      <c r="M73" s="4">
        <f t="shared" si="28"/>
        <v>0.39945404339525309</v>
      </c>
      <c r="N73" s="4">
        <f t="shared" si="25"/>
        <v>0.38246864757821214</v>
      </c>
      <c r="O73" s="4">
        <f t="shared" si="25"/>
        <v>1.6985395817040613E-2</v>
      </c>
      <c r="P73" s="4">
        <f t="shared" si="25"/>
        <v>1.7659517032033698E-2</v>
      </c>
      <c r="Q73" s="4">
        <f t="shared" si="25"/>
        <v>0.12145029520393245</v>
      </c>
      <c r="R73" s="4">
        <f t="shared" si="25"/>
        <v>2.7485294765704407E-2</v>
      </c>
      <c r="S73" s="5">
        <f t="shared" si="31"/>
        <v>1622.6643177361807</v>
      </c>
      <c r="T73" s="5">
        <f t="shared" si="32"/>
        <v>46.319027412385431</v>
      </c>
      <c r="U73" s="5">
        <f t="shared" si="33"/>
        <v>42.140389146466894</v>
      </c>
      <c r="V73" s="5">
        <f t="shared" si="34"/>
        <v>5.0408186922356846</v>
      </c>
      <c r="W73" s="5">
        <f t="shared" si="35"/>
        <v>1.851221810964508</v>
      </c>
      <c r="X73" s="5">
        <f t="shared" si="36"/>
        <v>26.3038859903873</v>
      </c>
      <c r="Y73" s="5">
        <f t="shared" si="37"/>
        <v>16.621655451977144</v>
      </c>
      <c r="Z73" s="4">
        <f>D73-'CIG_wcINF-wcEFF_Loads'!D73</f>
        <v>0.10049968855587177</v>
      </c>
      <c r="AA73" s="4">
        <f t="shared" si="38"/>
        <v>0.10049968855587177</v>
      </c>
      <c r="AB73" s="3">
        <v>23.962500000000045</v>
      </c>
      <c r="AC73" s="3">
        <v>1.4882857142857133</v>
      </c>
      <c r="AD73" s="3">
        <v>1.1028785714285727</v>
      </c>
      <c r="AE73" s="3">
        <v>6.907999999999985E-2</v>
      </c>
      <c r="AF73" s="3">
        <v>7.1821666666666686E-2</v>
      </c>
      <c r="AG73" s="3">
        <v>0.33777142857142883</v>
      </c>
      <c r="AH73" s="3">
        <v>9.5969230769230751E-2</v>
      </c>
      <c r="AI73" s="4">
        <f t="shared" si="29"/>
        <v>5.8919013790653914</v>
      </c>
      <c r="AJ73" s="4">
        <f t="shared" si="30"/>
        <v>0.36593980813534893</v>
      </c>
      <c r="AK73" s="4">
        <f t="shared" si="26"/>
        <v>0.2711758696271952</v>
      </c>
      <c r="AL73" s="4">
        <f t="shared" si="26"/>
        <v>1.6985395817040613E-2</v>
      </c>
      <c r="AM73" s="4">
        <f t="shared" si="26"/>
        <v>1.7659517032033698E-2</v>
      </c>
      <c r="AN73" s="4">
        <f t="shared" si="26"/>
        <v>8.3051265344137107E-2</v>
      </c>
      <c r="AO73" s="4">
        <f t="shared" si="26"/>
        <v>2.3596921987149688E-2</v>
      </c>
      <c r="AP73" s="5">
        <f t="shared" si="39"/>
        <v>643.26120861875961</v>
      </c>
      <c r="AQ73" s="5">
        <f t="shared" si="40"/>
        <v>28.816771546397725</v>
      </c>
      <c r="AR73" s="5">
        <f t="shared" si="41"/>
        <v>24.146840420250847</v>
      </c>
      <c r="AS73" s="5">
        <f t="shared" si="42"/>
        <v>3.1062916313004361</v>
      </c>
      <c r="AT73" s="5">
        <f t="shared" si="43"/>
        <v>1.1585865459169056</v>
      </c>
      <c r="AU73" s="5">
        <f t="shared" si="44"/>
        <v>11.512540012011174</v>
      </c>
      <c r="AV73" s="5">
        <f t="shared" si="45"/>
        <v>6.8159456376003718</v>
      </c>
    </row>
    <row r="74" spans="1:48" x14ac:dyDescent="0.25">
      <c r="A74" s="1" t="s">
        <v>41</v>
      </c>
      <c r="B74" s="1" t="s">
        <v>82</v>
      </c>
      <c r="C74" s="2">
        <v>42045</v>
      </c>
      <c r="D74" s="3">
        <v>5.6205316952383434E-2</v>
      </c>
      <c r="E74" s="3">
        <v>58.285714285714363</v>
      </c>
      <c r="F74" s="3">
        <v>1.6245888888888913</v>
      </c>
      <c r="G74" s="3">
        <v>1.5555088888888899</v>
      </c>
      <c r="H74" s="3">
        <v>6.907999999999985E-2</v>
      </c>
      <c r="I74" s="3">
        <v>7.1821666666666686E-2</v>
      </c>
      <c r="J74" s="3">
        <v>0.49394117647058761</v>
      </c>
      <c r="K74" s="3">
        <v>0.11178333333333333</v>
      </c>
      <c r="L74" s="4">
        <f t="shared" si="27"/>
        <v>8.0149007976603279</v>
      </c>
      <c r="M74" s="4">
        <f t="shared" si="28"/>
        <v>0.22339811634798931</v>
      </c>
      <c r="N74" s="4">
        <f t="shared" si="25"/>
        <v>0.21389888735358564</v>
      </c>
      <c r="O74" s="4">
        <f t="shared" si="25"/>
        <v>9.499228994403466E-3</v>
      </c>
      <c r="P74" s="4">
        <f t="shared" si="25"/>
        <v>9.8762370936071615E-3</v>
      </c>
      <c r="Q74" s="4">
        <f t="shared" si="25"/>
        <v>6.7922124277058127E-2</v>
      </c>
      <c r="R74" s="4">
        <f t="shared" si="25"/>
        <v>1.5371387971787345E-2</v>
      </c>
      <c r="S74" s="5">
        <f t="shared" si="31"/>
        <v>1630.6792185338411</v>
      </c>
      <c r="T74" s="5">
        <f t="shared" si="32"/>
        <v>46.542425528733418</v>
      </c>
      <c r="U74" s="5">
        <f t="shared" si="33"/>
        <v>42.354288033820481</v>
      </c>
      <c r="V74" s="5">
        <f t="shared" si="34"/>
        <v>5.0503179212300884</v>
      </c>
      <c r="W74" s="5">
        <f t="shared" si="35"/>
        <v>1.8610980480581152</v>
      </c>
      <c r="X74" s="5">
        <f t="shared" si="36"/>
        <v>26.371808114664358</v>
      </c>
      <c r="Y74" s="5">
        <f t="shared" si="37"/>
        <v>16.637026839948931</v>
      </c>
      <c r="Z74" s="4">
        <f>D74-'CIG_wcINF-wcEFF_Loads'!D74</f>
        <v>5.6205316952383434E-2</v>
      </c>
      <c r="AA74" s="4">
        <f t="shared" si="38"/>
        <v>5.6205316952383434E-2</v>
      </c>
      <c r="AB74" s="3">
        <v>23.962500000000045</v>
      </c>
      <c r="AC74" s="3">
        <v>1.4882857142857133</v>
      </c>
      <c r="AD74" s="3">
        <v>1.1028785714285727</v>
      </c>
      <c r="AE74" s="3">
        <v>6.907999999999985E-2</v>
      </c>
      <c r="AF74" s="3">
        <v>7.1821666666666686E-2</v>
      </c>
      <c r="AG74" s="3">
        <v>0.33777142857142883</v>
      </c>
      <c r="AH74" s="3">
        <v>9.5969230769230751E-2</v>
      </c>
      <c r="AI74" s="4">
        <f t="shared" si="29"/>
        <v>3.2950966238910535</v>
      </c>
      <c r="AJ74" s="4">
        <f t="shared" si="30"/>
        <v>0.20465499144614002</v>
      </c>
      <c r="AK74" s="4">
        <f t="shared" si="26"/>
        <v>0.1516574421398465</v>
      </c>
      <c r="AL74" s="4">
        <f t="shared" si="26"/>
        <v>9.499228994403466E-3</v>
      </c>
      <c r="AM74" s="4">
        <f t="shared" si="26"/>
        <v>9.8762370936071615E-3</v>
      </c>
      <c r="AN74" s="4">
        <f t="shared" si="26"/>
        <v>4.6447135897029576E-2</v>
      </c>
      <c r="AO74" s="4">
        <f t="shared" si="26"/>
        <v>1.3196781984563928E-2</v>
      </c>
      <c r="AP74" s="5">
        <f t="shared" si="39"/>
        <v>646.55630524265064</v>
      </c>
      <c r="AQ74" s="5">
        <f t="shared" si="40"/>
        <v>29.021426537843865</v>
      </c>
      <c r="AR74" s="5">
        <f t="shared" si="41"/>
        <v>24.298497862390693</v>
      </c>
      <c r="AS74" s="5">
        <f t="shared" si="42"/>
        <v>3.1157908602948394</v>
      </c>
      <c r="AT74" s="5">
        <f t="shared" si="43"/>
        <v>1.1684627830105128</v>
      </c>
      <c r="AU74" s="5">
        <f t="shared" si="44"/>
        <v>11.558987147908203</v>
      </c>
      <c r="AV74" s="5">
        <f t="shared" si="45"/>
        <v>6.8291424195849357</v>
      </c>
    </row>
    <row r="75" spans="1:48" x14ac:dyDescent="0.25">
      <c r="A75" s="1" t="s">
        <v>41</v>
      </c>
      <c r="B75" s="1" t="s">
        <v>83</v>
      </c>
      <c r="C75" s="2">
        <v>42046</v>
      </c>
      <c r="D75" s="3">
        <v>5.4013057363506901E-2</v>
      </c>
      <c r="E75" s="3">
        <v>58.285714285714363</v>
      </c>
      <c r="F75" s="3">
        <v>1.6245888888888913</v>
      </c>
      <c r="G75" s="3">
        <v>1.5555088888888899</v>
      </c>
      <c r="H75" s="3">
        <v>6.907999999999985E-2</v>
      </c>
      <c r="I75" s="3">
        <v>7.1821666666666686E-2</v>
      </c>
      <c r="J75" s="3">
        <v>0.49394117647058761</v>
      </c>
      <c r="K75" s="3">
        <v>0.11178333333333333</v>
      </c>
      <c r="L75" s="4">
        <f t="shared" si="27"/>
        <v>7.7022836987753438</v>
      </c>
      <c r="M75" s="4">
        <f t="shared" si="28"/>
        <v>0.21468458728603693</v>
      </c>
      <c r="N75" s="4">
        <f t="shared" si="25"/>
        <v>0.20555587085128235</v>
      </c>
      <c r="O75" s="4">
        <f t="shared" si="25"/>
        <v>9.1287164347543907E-3</v>
      </c>
      <c r="P75" s="4">
        <f t="shared" si="25"/>
        <v>9.4910195262225428E-3</v>
      </c>
      <c r="Q75" s="4">
        <f t="shared" si="25"/>
        <v>6.5272856622017705E-2</v>
      </c>
      <c r="R75" s="4">
        <f t="shared" si="25"/>
        <v>1.4771834860040977E-2</v>
      </c>
      <c r="S75" s="5">
        <f t="shared" si="31"/>
        <v>1638.3815022326164</v>
      </c>
      <c r="T75" s="5">
        <f t="shared" si="32"/>
        <v>46.757110116019454</v>
      </c>
      <c r="U75" s="5">
        <f t="shared" si="33"/>
        <v>42.559843904671766</v>
      </c>
      <c r="V75" s="5">
        <f t="shared" si="34"/>
        <v>5.059446637664843</v>
      </c>
      <c r="W75" s="5">
        <f t="shared" si="35"/>
        <v>1.8705890675843377</v>
      </c>
      <c r="X75" s="5">
        <f t="shared" si="36"/>
        <v>26.437080971286374</v>
      </c>
      <c r="Y75" s="5">
        <f t="shared" si="37"/>
        <v>16.651798674808973</v>
      </c>
      <c r="Z75" s="4">
        <f>D75-'CIG_wcINF-wcEFF_Loads'!D75</f>
        <v>5.4013057363506901E-2</v>
      </c>
      <c r="AA75" s="4">
        <f t="shared" si="38"/>
        <v>5.4013057363506901E-2</v>
      </c>
      <c r="AB75" s="3">
        <v>23.962500000000045</v>
      </c>
      <c r="AC75" s="3">
        <v>1.4882857142857133</v>
      </c>
      <c r="AD75" s="3">
        <v>1.1028785714285727</v>
      </c>
      <c r="AE75" s="3">
        <v>6.907999999999985E-2</v>
      </c>
      <c r="AF75" s="3">
        <v>7.1821666666666686E-2</v>
      </c>
      <c r="AG75" s="3">
        <v>0.33777142857142883</v>
      </c>
      <c r="AH75" s="3">
        <v>9.5969230769230751E-2</v>
      </c>
      <c r="AI75" s="4">
        <f t="shared" si="29"/>
        <v>3.1665730684395341</v>
      </c>
      <c r="AJ75" s="4">
        <f t="shared" si="30"/>
        <v>0.19667252836725826</v>
      </c>
      <c r="AK75" s="4">
        <f t="shared" si="26"/>
        <v>0.14574212131642267</v>
      </c>
      <c r="AL75" s="4">
        <f t="shared" si="26"/>
        <v>9.1287164347543907E-3</v>
      </c>
      <c r="AM75" s="4">
        <f t="shared" si="26"/>
        <v>9.4910195262225428E-3</v>
      </c>
      <c r="AN75" s="4">
        <f t="shared" si="26"/>
        <v>4.4635489160255906E-2</v>
      </c>
      <c r="AO75" s="4">
        <f t="shared" si="26"/>
        <v>1.2682048265110242E-2</v>
      </c>
      <c r="AP75" s="5">
        <f t="shared" si="39"/>
        <v>649.7228783110902</v>
      </c>
      <c r="AQ75" s="5">
        <f t="shared" si="40"/>
        <v>29.218099066211124</v>
      </c>
      <c r="AR75" s="5">
        <f t="shared" si="41"/>
        <v>24.444239983707117</v>
      </c>
      <c r="AS75" s="5">
        <f t="shared" si="42"/>
        <v>3.1249195767295936</v>
      </c>
      <c r="AT75" s="5">
        <f t="shared" si="43"/>
        <v>1.1779538025367353</v>
      </c>
      <c r="AU75" s="5">
        <f t="shared" si="44"/>
        <v>11.60362263706846</v>
      </c>
      <c r="AV75" s="5">
        <f t="shared" si="45"/>
        <v>6.8418244678500457</v>
      </c>
    </row>
    <row r="76" spans="1:48" x14ac:dyDescent="0.25">
      <c r="A76" s="1" t="s">
        <v>41</v>
      </c>
      <c r="B76" s="1" t="s">
        <v>84</v>
      </c>
      <c r="C76" s="2">
        <v>42047</v>
      </c>
      <c r="D76" s="3">
        <v>3.132434755015976E-2</v>
      </c>
      <c r="E76" s="3">
        <v>58.285714285714363</v>
      </c>
      <c r="F76" s="3">
        <v>1.6245888888888913</v>
      </c>
      <c r="G76" s="3">
        <v>1.5555088888888899</v>
      </c>
      <c r="H76" s="3">
        <v>6.907999999999985E-2</v>
      </c>
      <c r="I76" s="3">
        <v>7.1821666666666686E-2</v>
      </c>
      <c r="J76" s="3">
        <v>0.49394117647058761</v>
      </c>
      <c r="K76" s="3">
        <v>0.11178333333333333</v>
      </c>
      <c r="L76" s="4">
        <f t="shared" si="27"/>
        <v>4.4668645562244844</v>
      </c>
      <c r="M76" s="4">
        <f t="shared" si="28"/>
        <v>0.12450423942033648</v>
      </c>
      <c r="N76" s="4">
        <f t="shared" si="25"/>
        <v>0.11921012906541502</v>
      </c>
      <c r="O76" s="4">
        <f t="shared" si="25"/>
        <v>5.2941103549213348E-3</v>
      </c>
      <c r="P76" s="4">
        <f t="shared" si="25"/>
        <v>5.5042245108238184E-3</v>
      </c>
      <c r="Q76" s="4">
        <f t="shared" si="25"/>
        <v>3.7854358672191231E-2</v>
      </c>
      <c r="R76" s="4">
        <f t="shared" si="25"/>
        <v>8.5667820281937531E-3</v>
      </c>
      <c r="S76" s="5">
        <f t="shared" si="31"/>
        <v>1642.8483667888408</v>
      </c>
      <c r="T76" s="5">
        <f t="shared" si="32"/>
        <v>46.881614355439794</v>
      </c>
      <c r="U76" s="5">
        <f t="shared" si="33"/>
        <v>42.679054033737181</v>
      </c>
      <c r="V76" s="5">
        <f t="shared" si="34"/>
        <v>5.0647407480197648</v>
      </c>
      <c r="W76" s="5">
        <f t="shared" si="35"/>
        <v>1.8760932920951616</v>
      </c>
      <c r="X76" s="5">
        <f t="shared" si="36"/>
        <v>26.474935329958566</v>
      </c>
      <c r="Y76" s="5">
        <f t="shared" si="37"/>
        <v>16.660365456837166</v>
      </c>
      <c r="Z76" s="4">
        <f>D76-'CIG_wcINF-wcEFF_Loads'!D76</f>
        <v>3.132434755015976E-2</v>
      </c>
      <c r="AA76" s="4">
        <f t="shared" si="38"/>
        <v>3.132434755015976E-2</v>
      </c>
      <c r="AB76" s="3">
        <v>23.962500000000045</v>
      </c>
      <c r="AC76" s="3">
        <v>1.4882857142857133</v>
      </c>
      <c r="AD76" s="3">
        <v>1.1028785714285727</v>
      </c>
      <c r="AE76" s="3">
        <v>6.907999999999985E-2</v>
      </c>
      <c r="AF76" s="3">
        <v>7.1821666666666686E-2</v>
      </c>
      <c r="AG76" s="3">
        <v>0.33777142857142883</v>
      </c>
      <c r="AH76" s="3">
        <v>9.5969230769230751E-2</v>
      </c>
      <c r="AI76" s="4">
        <f t="shared" si="29"/>
        <v>1.8364232683816299</v>
      </c>
      <c r="AJ76" s="4">
        <f t="shared" si="30"/>
        <v>0.11405832094790833</v>
      </c>
      <c r="AK76" s="4">
        <f t="shared" si="26"/>
        <v>8.4521726479746206E-2</v>
      </c>
      <c r="AL76" s="4">
        <f t="shared" si="26"/>
        <v>5.2941103549213348E-3</v>
      </c>
      <c r="AM76" s="4">
        <f t="shared" si="26"/>
        <v>5.5042245108238184E-3</v>
      </c>
      <c r="AN76" s="4">
        <f t="shared" si="26"/>
        <v>2.5885918031218549E-2</v>
      </c>
      <c r="AO76" s="4">
        <f t="shared" si="26"/>
        <v>7.3548306075451762E-3</v>
      </c>
      <c r="AP76" s="5">
        <f t="shared" si="39"/>
        <v>651.55930157947182</v>
      </c>
      <c r="AQ76" s="5">
        <f t="shared" si="40"/>
        <v>29.332157387159032</v>
      </c>
      <c r="AR76" s="5">
        <f t="shared" si="41"/>
        <v>24.528761710186863</v>
      </c>
      <c r="AS76" s="5">
        <f t="shared" si="42"/>
        <v>3.130213687084515</v>
      </c>
      <c r="AT76" s="5">
        <f t="shared" si="43"/>
        <v>1.1834580270475592</v>
      </c>
      <c r="AU76" s="5">
        <f t="shared" si="44"/>
        <v>11.629508555099678</v>
      </c>
      <c r="AV76" s="5">
        <f t="shared" si="45"/>
        <v>6.8491792984575905</v>
      </c>
    </row>
    <row r="77" spans="1:48" x14ac:dyDescent="0.25">
      <c r="A77" s="1" t="s">
        <v>41</v>
      </c>
      <c r="B77" s="1" t="s">
        <v>85</v>
      </c>
      <c r="C77" s="2">
        <v>42048</v>
      </c>
      <c r="D77" s="3">
        <v>3.9248281804555397E-2</v>
      </c>
      <c r="E77" s="3">
        <v>58.285714285714363</v>
      </c>
      <c r="F77" s="3">
        <v>1.6245888888888913</v>
      </c>
      <c r="G77" s="3">
        <v>1.5555088888888899</v>
      </c>
      <c r="H77" s="3">
        <v>6.907999999999985E-2</v>
      </c>
      <c r="I77" s="3">
        <v>7.1821666666666686E-2</v>
      </c>
      <c r="J77" s="3">
        <v>0.49394117647058761</v>
      </c>
      <c r="K77" s="3">
        <v>0.11178333333333333</v>
      </c>
      <c r="L77" s="4">
        <f t="shared" si="27"/>
        <v>5.5968207671283059</v>
      </c>
      <c r="M77" s="4">
        <f t="shared" si="28"/>
        <v>0.15599933779327119</v>
      </c>
      <c r="N77" s="4">
        <f t="shared" si="25"/>
        <v>0.14936600776838732</v>
      </c>
      <c r="O77" s="4">
        <f t="shared" si="25"/>
        <v>6.6333300248837112E-3</v>
      </c>
      <c r="P77" s="4">
        <f t="shared" si="25"/>
        <v>6.8965955115401099E-3</v>
      </c>
      <c r="Q77" s="4">
        <f t="shared" si="25"/>
        <v>4.7430151077138674E-2</v>
      </c>
      <c r="R77" s="4">
        <f t="shared" si="25"/>
        <v>1.0733870024342586E-2</v>
      </c>
      <c r="S77" s="5">
        <f t="shared" si="31"/>
        <v>1648.4451875559691</v>
      </c>
      <c r="T77" s="5">
        <f t="shared" si="32"/>
        <v>47.037613693233062</v>
      </c>
      <c r="U77" s="5">
        <f t="shared" si="33"/>
        <v>42.828420041505566</v>
      </c>
      <c r="V77" s="5">
        <f t="shared" si="34"/>
        <v>5.0713740780446486</v>
      </c>
      <c r="W77" s="5">
        <f t="shared" si="35"/>
        <v>1.8829898876067017</v>
      </c>
      <c r="X77" s="5">
        <f t="shared" si="36"/>
        <v>26.522365481035706</v>
      </c>
      <c r="Y77" s="5">
        <f t="shared" si="37"/>
        <v>16.671099326861508</v>
      </c>
      <c r="Z77" s="4">
        <f>D77-'CIG_wcINF-wcEFF_Loads'!D77</f>
        <v>3.9248281804555397E-2</v>
      </c>
      <c r="AA77" s="4">
        <f t="shared" si="38"/>
        <v>3.9248281804555397E-2</v>
      </c>
      <c r="AB77" s="3">
        <v>23.962500000000045</v>
      </c>
      <c r="AC77" s="3">
        <v>1.4882857142857133</v>
      </c>
      <c r="AD77" s="3">
        <v>1.1028785714285727</v>
      </c>
      <c r="AE77" s="3">
        <v>6.907999999999985E-2</v>
      </c>
      <c r="AF77" s="3">
        <v>7.1821666666666686E-2</v>
      </c>
      <c r="AG77" s="3">
        <v>0.33777142857142883</v>
      </c>
      <c r="AH77" s="3">
        <v>9.5969230769230751E-2</v>
      </c>
      <c r="AI77" s="4">
        <f t="shared" si="29"/>
        <v>2.3009723613386881</v>
      </c>
      <c r="AJ77" s="4">
        <f t="shared" si="30"/>
        <v>0.14291097733319258</v>
      </c>
      <c r="AK77" s="4">
        <f t="shared" si="26"/>
        <v>0.10590268589545486</v>
      </c>
      <c r="AL77" s="4">
        <f t="shared" si="26"/>
        <v>6.6333300248837112E-3</v>
      </c>
      <c r="AM77" s="4">
        <f t="shared" si="26"/>
        <v>6.8965955115401099E-3</v>
      </c>
      <c r="AN77" s="4">
        <f t="shared" si="26"/>
        <v>3.2434125053426861E-2</v>
      </c>
      <c r="AO77" s="4">
        <f t="shared" si="26"/>
        <v>9.2153384471125276E-3</v>
      </c>
      <c r="AP77" s="5">
        <f t="shared" si="39"/>
        <v>653.86027394081054</v>
      </c>
      <c r="AQ77" s="5">
        <f t="shared" si="40"/>
        <v>29.475068364492223</v>
      </c>
      <c r="AR77" s="5">
        <f t="shared" si="41"/>
        <v>24.634664396082318</v>
      </c>
      <c r="AS77" s="5">
        <f t="shared" si="42"/>
        <v>3.1368470171093987</v>
      </c>
      <c r="AT77" s="5">
        <f t="shared" si="43"/>
        <v>1.1903546225590993</v>
      </c>
      <c r="AU77" s="5">
        <f t="shared" si="44"/>
        <v>11.661942680153105</v>
      </c>
      <c r="AV77" s="5">
        <f t="shared" si="45"/>
        <v>6.8583946369047029</v>
      </c>
    </row>
    <row r="78" spans="1:48" x14ac:dyDescent="0.25">
      <c r="A78" s="1" t="s">
        <v>41</v>
      </c>
      <c r="B78" s="1" t="s">
        <v>86</v>
      </c>
      <c r="C78" s="2">
        <v>42049</v>
      </c>
      <c r="D78" s="3">
        <v>3.0132343585645798E-2</v>
      </c>
      <c r="E78" s="3">
        <v>58.285714285714363</v>
      </c>
      <c r="F78" s="3">
        <v>1.6245888888888913</v>
      </c>
      <c r="G78" s="3">
        <v>1.5555088888888899</v>
      </c>
      <c r="H78" s="3">
        <v>6.907999999999985E-2</v>
      </c>
      <c r="I78" s="3">
        <v>7.1821666666666686E-2</v>
      </c>
      <c r="J78" s="3">
        <v>0.49394117647058761</v>
      </c>
      <c r="K78" s="3">
        <v>0.11178333333333333</v>
      </c>
      <c r="L78" s="4">
        <f t="shared" si="27"/>
        <v>4.2968843115780393</v>
      </c>
      <c r="M78" s="4">
        <f t="shared" si="28"/>
        <v>0.11976640579905554</v>
      </c>
      <c r="N78" s="4">
        <f t="shared" si="25"/>
        <v>0.11467375536349987</v>
      </c>
      <c r="O78" s="4">
        <f t="shared" si="25"/>
        <v>5.092650435555561E-3</v>
      </c>
      <c r="P78" s="4">
        <f t="shared" si="25"/>
        <v>5.2947689929404643E-3</v>
      </c>
      <c r="Q78" s="4">
        <f t="shared" si="25"/>
        <v>3.6413864323853067E-2</v>
      </c>
      <c r="R78" s="4">
        <f t="shared" si="25"/>
        <v>8.2407851938021675E-3</v>
      </c>
      <c r="S78" s="5">
        <f t="shared" si="31"/>
        <v>1652.7420718675471</v>
      </c>
      <c r="T78" s="5">
        <f t="shared" si="32"/>
        <v>47.157380099032117</v>
      </c>
      <c r="U78" s="5">
        <f t="shared" si="33"/>
        <v>42.943093796869064</v>
      </c>
      <c r="V78" s="5">
        <f t="shared" si="34"/>
        <v>5.0764667284802041</v>
      </c>
      <c r="W78" s="5">
        <f t="shared" si="35"/>
        <v>1.8882846565996423</v>
      </c>
      <c r="X78" s="5">
        <f t="shared" si="36"/>
        <v>26.558779345359561</v>
      </c>
      <c r="Y78" s="5">
        <f t="shared" si="37"/>
        <v>16.679340112055311</v>
      </c>
      <c r="Z78" s="4">
        <f>D78-'CIG_wcINF-wcEFF_Loads'!D78</f>
        <v>3.0132343585645798E-2</v>
      </c>
      <c r="AA78" s="4">
        <f t="shared" si="38"/>
        <v>3.0132343585645798E-2</v>
      </c>
      <c r="AB78" s="3">
        <v>23.962500000000045</v>
      </c>
      <c r="AC78" s="3">
        <v>1.4882857142857133</v>
      </c>
      <c r="AD78" s="3">
        <v>1.1028785714285727</v>
      </c>
      <c r="AE78" s="3">
        <v>6.907999999999985E-2</v>
      </c>
      <c r="AF78" s="3">
        <v>7.1821666666666686E-2</v>
      </c>
      <c r="AG78" s="3">
        <v>0.33777142857142883</v>
      </c>
      <c r="AH78" s="3">
        <v>9.5969230769230751E-2</v>
      </c>
      <c r="AI78" s="4">
        <f t="shared" si="29"/>
        <v>1.7665407652287297</v>
      </c>
      <c r="AJ78" s="4">
        <f t="shared" si="30"/>
        <v>0.1097179920539704</v>
      </c>
      <c r="AK78" s="4">
        <f t="shared" si="26"/>
        <v>8.1305371122620554E-2</v>
      </c>
      <c r="AL78" s="4">
        <f t="shared" si="26"/>
        <v>5.092650435555561E-3</v>
      </c>
      <c r="AM78" s="4">
        <f t="shared" si="26"/>
        <v>5.2947689929404643E-3</v>
      </c>
      <c r="AN78" s="4">
        <f t="shared" si="26"/>
        <v>2.490086584876252E-2</v>
      </c>
      <c r="AO78" s="4">
        <f t="shared" si="26"/>
        <v>7.0749528789353835E-3</v>
      </c>
      <c r="AP78" s="5">
        <f t="shared" si="39"/>
        <v>655.62681470603923</v>
      </c>
      <c r="AQ78" s="5">
        <f t="shared" si="40"/>
        <v>29.584786356546193</v>
      </c>
      <c r="AR78" s="5">
        <f t="shared" si="41"/>
        <v>24.715969767204939</v>
      </c>
      <c r="AS78" s="5">
        <f t="shared" si="42"/>
        <v>3.1419396675449542</v>
      </c>
      <c r="AT78" s="5">
        <f t="shared" si="43"/>
        <v>1.1956493915520399</v>
      </c>
      <c r="AU78" s="5">
        <f t="shared" si="44"/>
        <v>11.686843546001867</v>
      </c>
      <c r="AV78" s="5">
        <f t="shared" si="45"/>
        <v>6.865469589783638</v>
      </c>
    </row>
    <row r="79" spans="1:48" x14ac:dyDescent="0.25">
      <c r="A79" s="1" t="s">
        <v>41</v>
      </c>
      <c r="B79" s="1" t="s">
        <v>87</v>
      </c>
      <c r="C79" s="2">
        <v>42050</v>
      </c>
      <c r="D79" s="3">
        <v>2.491666108483984E-2</v>
      </c>
      <c r="E79" s="3">
        <v>58.285714285714363</v>
      </c>
      <c r="F79" s="3">
        <v>1.6245888888888913</v>
      </c>
      <c r="G79" s="3">
        <v>1.5555088888888899</v>
      </c>
      <c r="H79" s="3">
        <v>6.907999999999985E-2</v>
      </c>
      <c r="I79" s="3">
        <v>7.1821666666666686E-2</v>
      </c>
      <c r="J79" s="3">
        <v>0.49394117647058761</v>
      </c>
      <c r="K79" s="3">
        <v>0.11178333333333333</v>
      </c>
      <c r="L79" s="4">
        <f t="shared" si="27"/>
        <v>3.5531258897285904</v>
      </c>
      <c r="M79" s="4">
        <f t="shared" si="28"/>
        <v>9.9035739923861818E-2</v>
      </c>
      <c r="N79" s="4">
        <f t="shared" si="25"/>
        <v>9.4824589053182418E-2</v>
      </c>
      <c r="O79" s="4">
        <f t="shared" si="25"/>
        <v>4.211150870679292E-3</v>
      </c>
      <c r="P79" s="4">
        <f t="shared" si="25"/>
        <v>4.3782842228861025E-3</v>
      </c>
      <c r="Q79" s="4">
        <f t="shared" si="25"/>
        <v>3.0110897732461978E-2</v>
      </c>
      <c r="R79" s="4">
        <f t="shared" si="25"/>
        <v>6.8143671322249749E-3</v>
      </c>
      <c r="S79" s="5">
        <f t="shared" si="31"/>
        <v>1656.2951977572757</v>
      </c>
      <c r="T79" s="5">
        <f t="shared" si="32"/>
        <v>47.256415838955981</v>
      </c>
      <c r="U79" s="5">
        <f t="shared" si="33"/>
        <v>43.037918385922247</v>
      </c>
      <c r="V79" s="5">
        <f t="shared" si="34"/>
        <v>5.0806778793508833</v>
      </c>
      <c r="W79" s="5">
        <f t="shared" si="35"/>
        <v>1.8926629408225284</v>
      </c>
      <c r="X79" s="5">
        <f t="shared" si="36"/>
        <v>26.588890243092024</v>
      </c>
      <c r="Y79" s="5">
        <f t="shared" si="37"/>
        <v>16.686154479187536</v>
      </c>
      <c r="Z79" s="4">
        <f>D79-'CIG_wcINF-wcEFF_Loads'!D79</f>
        <v>2.491666108483984E-2</v>
      </c>
      <c r="AA79" s="4">
        <f t="shared" si="38"/>
        <v>2.491666108483984E-2</v>
      </c>
      <c r="AB79" s="3">
        <v>23.962500000000045</v>
      </c>
      <c r="AC79" s="3">
        <v>1.4882857142857133</v>
      </c>
      <c r="AD79" s="3">
        <v>1.1028785714285727</v>
      </c>
      <c r="AE79" s="3">
        <v>6.907999999999985E-2</v>
      </c>
      <c r="AF79" s="3">
        <v>7.1821666666666686E-2</v>
      </c>
      <c r="AG79" s="3">
        <v>0.33777142857142883</v>
      </c>
      <c r="AH79" s="3">
        <v>9.5969230769230751E-2</v>
      </c>
      <c r="AI79" s="4">
        <f t="shared" si="29"/>
        <v>1.4607658184518377</v>
      </c>
      <c r="AJ79" s="4">
        <f t="shared" si="30"/>
        <v>9.0726631174491132E-2</v>
      </c>
      <c r="AK79" s="4">
        <f t="shared" si="26"/>
        <v>6.7232021660755342E-2</v>
      </c>
      <c r="AL79" s="4">
        <f t="shared" si="26"/>
        <v>4.211150870679292E-3</v>
      </c>
      <c r="AM79" s="4">
        <f t="shared" si="26"/>
        <v>4.3782842228861025E-3</v>
      </c>
      <c r="AN79" s="4">
        <f t="shared" si="26"/>
        <v>2.059071287665264E-2</v>
      </c>
      <c r="AO79" s="4">
        <f t="shared" si="26"/>
        <v>5.8503316403049925E-3</v>
      </c>
      <c r="AP79" s="5">
        <f t="shared" si="39"/>
        <v>657.08758052449105</v>
      </c>
      <c r="AQ79" s="5">
        <f t="shared" si="40"/>
        <v>29.675512987720683</v>
      </c>
      <c r="AR79" s="5">
        <f t="shared" si="41"/>
        <v>24.783201788865693</v>
      </c>
      <c r="AS79" s="5">
        <f t="shared" si="42"/>
        <v>3.1461508184156335</v>
      </c>
      <c r="AT79" s="5">
        <f t="shared" si="43"/>
        <v>1.200027675774926</v>
      </c>
      <c r="AU79" s="5">
        <f t="shared" si="44"/>
        <v>11.70743425887852</v>
      </c>
      <c r="AV79" s="5">
        <f t="shared" si="45"/>
        <v>6.8713199214239431</v>
      </c>
    </row>
    <row r="80" spans="1:48" x14ac:dyDescent="0.25">
      <c r="A80" s="1" t="s">
        <v>41</v>
      </c>
      <c r="B80" s="1" t="s">
        <v>88</v>
      </c>
      <c r="C80" s="2">
        <v>42051</v>
      </c>
      <c r="D80" s="3">
        <v>2.6639026397400654E-2</v>
      </c>
      <c r="E80" s="3">
        <v>58.285714285714363</v>
      </c>
      <c r="F80" s="3">
        <v>1.6245888888888913</v>
      </c>
      <c r="G80" s="3">
        <v>1.5555088888888899</v>
      </c>
      <c r="H80" s="3">
        <v>6.907999999999985E-2</v>
      </c>
      <c r="I80" s="3">
        <v>7.1821666666666686E-2</v>
      </c>
      <c r="J80" s="3">
        <v>0.49394117647058761</v>
      </c>
      <c r="K80" s="3">
        <v>0.11178333333333333</v>
      </c>
      <c r="L80" s="4">
        <f t="shared" si="27"/>
        <v>3.7987358758656891</v>
      </c>
      <c r="M80" s="4">
        <f t="shared" si="28"/>
        <v>0.10588158987814952</v>
      </c>
      <c r="N80" s="4">
        <f t="shared" si="25"/>
        <v>0.10137934301507685</v>
      </c>
      <c r="O80" s="4">
        <f t="shared" si="25"/>
        <v>4.5022468630725645E-3</v>
      </c>
      <c r="P80" s="4">
        <f t="shared" si="25"/>
        <v>4.6809333157302284E-3</v>
      </c>
      <c r="Q80" s="4">
        <f t="shared" si="25"/>
        <v>3.2192314885742319E-2</v>
      </c>
      <c r="R80" s="4">
        <f t="shared" si="25"/>
        <v>7.2854105651968129E-3</v>
      </c>
      <c r="S80" s="5">
        <f t="shared" si="31"/>
        <v>1660.0939336331414</v>
      </c>
      <c r="T80" s="5">
        <f t="shared" si="32"/>
        <v>47.362297428834133</v>
      </c>
      <c r="U80" s="5">
        <f t="shared" si="33"/>
        <v>43.139297728937322</v>
      </c>
      <c r="V80" s="5">
        <f t="shared" si="34"/>
        <v>5.085180126213956</v>
      </c>
      <c r="W80" s="5">
        <f t="shared" si="35"/>
        <v>1.8973438741382587</v>
      </c>
      <c r="X80" s="5">
        <f t="shared" si="36"/>
        <v>26.621082557977765</v>
      </c>
      <c r="Y80" s="5">
        <f t="shared" si="37"/>
        <v>16.693439889752732</v>
      </c>
      <c r="Z80" s="4">
        <f>D80-'CIG_wcINF-wcEFF_Loads'!D80</f>
        <v>2.6639026397400654E-2</v>
      </c>
      <c r="AA80" s="4">
        <f t="shared" si="38"/>
        <v>2.6639026397400654E-2</v>
      </c>
      <c r="AB80" s="3">
        <v>23.962500000000045</v>
      </c>
      <c r="AC80" s="3">
        <v>1.4882857142857133</v>
      </c>
      <c r="AD80" s="3">
        <v>1.1028785714285727</v>
      </c>
      <c r="AE80" s="3">
        <v>6.907999999999985E-2</v>
      </c>
      <c r="AF80" s="3">
        <v>7.1821666666666686E-2</v>
      </c>
      <c r="AG80" s="3">
        <v>0.33777142857142883</v>
      </c>
      <c r="AH80" s="3">
        <v>9.5969230769230751E-2</v>
      </c>
      <c r="AI80" s="4">
        <f t="shared" si="29"/>
        <v>1.5617413210245621</v>
      </c>
      <c r="AJ80" s="4">
        <f t="shared" si="30"/>
        <v>9.6998113614629095E-2</v>
      </c>
      <c r="AK80" s="4">
        <f t="shared" si="26"/>
        <v>7.1879438166824738E-2</v>
      </c>
      <c r="AL80" s="4">
        <f t="shared" si="26"/>
        <v>4.5022468630725645E-3</v>
      </c>
      <c r="AM80" s="4">
        <f t="shared" si="26"/>
        <v>4.6809333157302284E-3</v>
      </c>
      <c r="AN80" s="4">
        <f t="shared" si="26"/>
        <v>2.2014046825727527E-2</v>
      </c>
      <c r="AO80" s="4">
        <f t="shared" si="26"/>
        <v>6.2547360767553134E-3</v>
      </c>
      <c r="AP80" s="5">
        <f t="shared" si="39"/>
        <v>658.6493218455156</v>
      </c>
      <c r="AQ80" s="5">
        <f t="shared" si="40"/>
        <v>29.772511101335311</v>
      </c>
      <c r="AR80" s="5">
        <f t="shared" si="41"/>
        <v>24.855081227032517</v>
      </c>
      <c r="AS80" s="5">
        <f t="shared" si="42"/>
        <v>3.1506530652787061</v>
      </c>
      <c r="AT80" s="5">
        <f t="shared" si="43"/>
        <v>1.2047086090906562</v>
      </c>
      <c r="AU80" s="5">
        <f t="shared" si="44"/>
        <v>11.729448305704247</v>
      </c>
      <c r="AV80" s="5">
        <f t="shared" si="45"/>
        <v>6.8775746575006984</v>
      </c>
    </row>
    <row r="81" spans="1:48" x14ac:dyDescent="0.25">
      <c r="A81" s="1" t="s">
        <v>41</v>
      </c>
      <c r="B81" s="1" t="s">
        <v>89</v>
      </c>
      <c r="C81" s="2">
        <v>42052</v>
      </c>
      <c r="D81" s="3">
        <v>3.9442778330845508E-2</v>
      </c>
      <c r="E81" s="3">
        <v>58.285714285714363</v>
      </c>
      <c r="F81" s="3">
        <v>1.6245888888888913</v>
      </c>
      <c r="G81" s="3">
        <v>1.5555088888888899</v>
      </c>
      <c r="H81" s="3">
        <v>6.907999999999985E-2</v>
      </c>
      <c r="I81" s="3">
        <v>7.1821666666666686E-2</v>
      </c>
      <c r="J81" s="3">
        <v>0.49394117647058761</v>
      </c>
      <c r="K81" s="3">
        <v>0.11178333333333333</v>
      </c>
      <c r="L81" s="4">
        <f t="shared" si="27"/>
        <v>5.6245560499846503</v>
      </c>
      <c r="M81" s="4">
        <f t="shared" si="28"/>
        <v>0.15677239913275712</v>
      </c>
      <c r="N81" s="4">
        <f t="shared" si="25"/>
        <v>0.15010619735939776</v>
      </c>
      <c r="O81" s="4">
        <f t="shared" si="25"/>
        <v>6.6662017733592361E-3</v>
      </c>
      <c r="P81" s="4">
        <f t="shared" si="25"/>
        <v>6.9307718833084894E-3</v>
      </c>
      <c r="Q81" s="4">
        <f t="shared" si="25"/>
        <v>4.7665193203870665E-2</v>
      </c>
      <c r="R81" s="4">
        <f t="shared" si="25"/>
        <v>1.0787062172823898E-2</v>
      </c>
      <c r="S81" s="5">
        <f t="shared" si="31"/>
        <v>1665.7184896831261</v>
      </c>
      <c r="T81" s="5">
        <f t="shared" si="32"/>
        <v>47.519069827966888</v>
      </c>
      <c r="U81" s="5">
        <f t="shared" si="33"/>
        <v>43.289403926296721</v>
      </c>
      <c r="V81" s="5">
        <f t="shared" si="34"/>
        <v>5.091846327987315</v>
      </c>
      <c r="W81" s="5">
        <f t="shared" si="35"/>
        <v>1.9042746460215672</v>
      </c>
      <c r="X81" s="5">
        <f t="shared" si="36"/>
        <v>26.668747751181634</v>
      </c>
      <c r="Y81" s="5">
        <f t="shared" si="37"/>
        <v>16.704226951925556</v>
      </c>
      <c r="Z81" s="4">
        <f>D81-'CIG_wcINF-wcEFF_Loads'!D81</f>
        <v>3.9442778330845508E-2</v>
      </c>
      <c r="AA81" s="4">
        <f t="shared" si="38"/>
        <v>3.9442778330845508E-2</v>
      </c>
      <c r="AB81" s="3">
        <v>23.962500000000045</v>
      </c>
      <c r="AC81" s="3">
        <v>1.4882857142857133</v>
      </c>
      <c r="AD81" s="3">
        <v>1.1028785714285727</v>
      </c>
      <c r="AE81" s="3">
        <v>6.907999999999985E-2</v>
      </c>
      <c r="AF81" s="3">
        <v>7.1821666666666686E-2</v>
      </c>
      <c r="AG81" s="3">
        <v>0.33777142857142883</v>
      </c>
      <c r="AH81" s="3">
        <v>9.5969230769230751E-2</v>
      </c>
      <c r="AI81" s="4">
        <f t="shared" si="29"/>
        <v>2.3123749275350516</v>
      </c>
      <c r="AJ81" s="4">
        <f t="shared" si="30"/>
        <v>0.14361917874691174</v>
      </c>
      <c r="AK81" s="4">
        <f t="shared" si="26"/>
        <v>0.10642749115021813</v>
      </c>
      <c r="AL81" s="4">
        <f t="shared" si="26"/>
        <v>6.6662017733592361E-3</v>
      </c>
      <c r="AM81" s="4">
        <f t="shared" si="26"/>
        <v>6.9307718833084894E-3</v>
      </c>
      <c r="AN81" s="4">
        <f t="shared" si="26"/>
        <v>3.2594853736724758E-2</v>
      </c>
      <c r="AO81" s="4">
        <f t="shared" si="26"/>
        <v>9.2610054479121181E-3</v>
      </c>
      <c r="AP81" s="5">
        <f t="shared" si="39"/>
        <v>660.96169677305068</v>
      </c>
      <c r="AQ81" s="5">
        <f t="shared" si="40"/>
        <v>29.916130280082225</v>
      </c>
      <c r="AR81" s="5">
        <f t="shared" si="41"/>
        <v>24.961508718182735</v>
      </c>
      <c r="AS81" s="5">
        <f t="shared" si="42"/>
        <v>3.1573192670520656</v>
      </c>
      <c r="AT81" s="5">
        <f t="shared" si="43"/>
        <v>1.2116393809739647</v>
      </c>
      <c r="AU81" s="5">
        <f t="shared" si="44"/>
        <v>11.762043159440973</v>
      </c>
      <c r="AV81" s="5">
        <f t="shared" si="45"/>
        <v>6.8868356629486103</v>
      </c>
    </row>
    <row r="82" spans="1:48" x14ac:dyDescent="0.25">
      <c r="A82" s="1" t="s">
        <v>41</v>
      </c>
      <c r="B82" s="1" t="s">
        <v>90</v>
      </c>
      <c r="C82" s="2">
        <v>42053</v>
      </c>
      <c r="D82" s="3">
        <v>5.2842606935907005E-2</v>
      </c>
      <c r="E82" s="3">
        <v>58.285714285714363</v>
      </c>
      <c r="F82" s="3">
        <v>1.6245888888888913</v>
      </c>
      <c r="G82" s="3">
        <v>1.5555088888888899</v>
      </c>
      <c r="H82" s="3">
        <v>6.907999999999985E-2</v>
      </c>
      <c r="I82" s="3">
        <v>7.1821666666666686E-2</v>
      </c>
      <c r="J82" s="3">
        <v>0.49394117647058761</v>
      </c>
      <c r="K82" s="3">
        <v>0.11178333333333333</v>
      </c>
      <c r="L82" s="4">
        <f t="shared" si="27"/>
        <v>7.535376997159557</v>
      </c>
      <c r="M82" s="4">
        <f t="shared" si="28"/>
        <v>0.21003242206426559</v>
      </c>
      <c r="N82" s="4">
        <f t="shared" si="25"/>
        <v>0.20110152279772994</v>
      </c>
      <c r="O82" s="4">
        <f t="shared" si="25"/>
        <v>8.9308992665354456E-3</v>
      </c>
      <c r="P82" s="4">
        <f t="shared" si="25"/>
        <v>9.2853513340284931E-3</v>
      </c>
      <c r="Q82" s="4">
        <f t="shared" si="25"/>
        <v>6.3858408955599827E-2</v>
      </c>
      <c r="R82" s="4">
        <f t="shared" si="25"/>
        <v>1.4451732624168446E-2</v>
      </c>
      <c r="S82" s="5">
        <f t="shared" si="31"/>
        <v>1673.2538666802857</v>
      </c>
      <c r="T82" s="5">
        <f t="shared" si="32"/>
        <v>47.729102250031154</v>
      </c>
      <c r="U82" s="5">
        <f t="shared" si="33"/>
        <v>43.490505449094449</v>
      </c>
      <c r="V82" s="5">
        <f t="shared" si="34"/>
        <v>5.1007772272538503</v>
      </c>
      <c r="W82" s="5">
        <f t="shared" si="35"/>
        <v>1.9135599973555957</v>
      </c>
      <c r="X82" s="5">
        <f t="shared" si="36"/>
        <v>26.732606160137234</v>
      </c>
      <c r="Y82" s="5">
        <f t="shared" si="37"/>
        <v>16.718678684549722</v>
      </c>
      <c r="Z82" s="4">
        <f>D82-'CIG_wcINF-wcEFF_Loads'!D82</f>
        <v>5.2842606935907005E-2</v>
      </c>
      <c r="AA82" s="4">
        <f t="shared" si="38"/>
        <v>5.2842606935907005E-2</v>
      </c>
      <c r="AB82" s="3">
        <v>23.962500000000045</v>
      </c>
      <c r="AC82" s="3">
        <v>1.4882857142857133</v>
      </c>
      <c r="AD82" s="3">
        <v>1.1028785714285727</v>
      </c>
      <c r="AE82" s="3">
        <v>6.907999999999985E-2</v>
      </c>
      <c r="AF82" s="3">
        <v>7.1821666666666686E-2</v>
      </c>
      <c r="AG82" s="3">
        <v>0.33777142857142883</v>
      </c>
      <c r="AH82" s="3">
        <v>9.5969230769230751E-2</v>
      </c>
      <c r="AI82" s="4">
        <f t="shared" si="29"/>
        <v>3.0979541643653228</v>
      </c>
      <c r="AJ82" s="4">
        <f t="shared" si="30"/>
        <v>0.192410680285314</v>
      </c>
      <c r="AK82" s="4">
        <f t="shared" si="26"/>
        <v>0.14258392334466016</v>
      </c>
      <c r="AL82" s="4">
        <f t="shared" si="26"/>
        <v>8.9308992665354456E-3</v>
      </c>
      <c r="AM82" s="4">
        <f t="shared" si="26"/>
        <v>9.2853513340284931E-3</v>
      </c>
      <c r="AN82" s="4">
        <f t="shared" si="26"/>
        <v>4.3668248460990315E-2</v>
      </c>
      <c r="AO82" s="4">
        <f t="shared" si="26"/>
        <v>1.2407231220134566E-2</v>
      </c>
      <c r="AP82" s="5">
        <f t="shared" si="39"/>
        <v>664.059650937416</v>
      </c>
      <c r="AQ82" s="5">
        <f t="shared" si="40"/>
        <v>30.108540960367538</v>
      </c>
      <c r="AR82" s="5">
        <f t="shared" si="41"/>
        <v>25.104092641527394</v>
      </c>
      <c r="AS82" s="5">
        <f t="shared" si="42"/>
        <v>3.1662501663186009</v>
      </c>
      <c r="AT82" s="5">
        <f t="shared" si="43"/>
        <v>1.2209247323079933</v>
      </c>
      <c r="AU82" s="5">
        <f t="shared" si="44"/>
        <v>11.805711407901963</v>
      </c>
      <c r="AV82" s="5">
        <f t="shared" si="45"/>
        <v>6.8992428941687445</v>
      </c>
    </row>
    <row r="83" spans="1:48" x14ac:dyDescent="0.25">
      <c r="A83" s="1" t="s">
        <v>41</v>
      </c>
      <c r="B83" s="1" t="s">
        <v>91</v>
      </c>
      <c r="C83" s="2">
        <v>42054</v>
      </c>
      <c r="D83" s="3">
        <v>3.9107604421413568E-2</v>
      </c>
      <c r="E83" s="3">
        <v>58.285714285714363</v>
      </c>
      <c r="F83" s="3">
        <v>1.6245888888888913</v>
      </c>
      <c r="G83" s="3">
        <v>1.5555088888888899</v>
      </c>
      <c r="H83" s="3">
        <v>6.907999999999985E-2</v>
      </c>
      <c r="I83" s="3">
        <v>7.1821666666666686E-2</v>
      </c>
      <c r="J83" s="3">
        <v>0.49394117647058761</v>
      </c>
      <c r="K83" s="3">
        <v>0.11178333333333333</v>
      </c>
      <c r="L83" s="4">
        <f t="shared" si="27"/>
        <v>5.5767601157256754</v>
      </c>
      <c r="M83" s="4">
        <f t="shared" si="28"/>
        <v>0.15544019029423167</v>
      </c>
      <c r="N83" s="4">
        <f t="shared" si="25"/>
        <v>0.14883063607472102</v>
      </c>
      <c r="O83" s="4">
        <f t="shared" si="25"/>
        <v>6.609554219510534E-3</v>
      </c>
      <c r="P83" s="4">
        <f t="shared" si="25"/>
        <v>6.8718760852482189E-3</v>
      </c>
      <c r="Q83" s="4">
        <f t="shared" si="25"/>
        <v>4.7260147468604179E-2</v>
      </c>
      <c r="R83" s="4">
        <f t="shared" si="25"/>
        <v>1.0695396677826978E-2</v>
      </c>
      <c r="S83" s="5">
        <f t="shared" si="31"/>
        <v>1678.8306267960113</v>
      </c>
      <c r="T83" s="5">
        <f t="shared" si="32"/>
        <v>47.884542440325383</v>
      </c>
      <c r="U83" s="5">
        <f t="shared" si="33"/>
        <v>43.63933608516917</v>
      </c>
      <c r="V83" s="5">
        <f t="shared" si="34"/>
        <v>5.1073867814733607</v>
      </c>
      <c r="W83" s="5">
        <f t="shared" si="35"/>
        <v>1.9204318734408439</v>
      </c>
      <c r="X83" s="5">
        <f t="shared" si="36"/>
        <v>26.77986630760584</v>
      </c>
      <c r="Y83" s="5">
        <f t="shared" si="37"/>
        <v>16.729374081227551</v>
      </c>
      <c r="Z83" s="4">
        <f>D83-'CIG_wcINF-wcEFF_Loads'!D83</f>
        <v>3.9107604421413568E-2</v>
      </c>
      <c r="AA83" s="4">
        <f t="shared" si="38"/>
        <v>3.9107604421413568E-2</v>
      </c>
      <c r="AB83" s="3">
        <v>23.962500000000045</v>
      </c>
      <c r="AC83" s="3">
        <v>1.4882857142857133</v>
      </c>
      <c r="AD83" s="3">
        <v>1.1028785714285727</v>
      </c>
      <c r="AE83" s="3">
        <v>6.907999999999985E-2</v>
      </c>
      <c r="AF83" s="3">
        <v>7.1821666666666686E-2</v>
      </c>
      <c r="AG83" s="3">
        <v>0.33777142857142883</v>
      </c>
      <c r="AH83" s="3">
        <v>9.5969230769230751E-2</v>
      </c>
      <c r="AI83" s="4">
        <f t="shared" si="29"/>
        <v>2.2927249997831765</v>
      </c>
      <c r="AJ83" s="4">
        <f t="shared" si="30"/>
        <v>0.14239874236674013</v>
      </c>
      <c r="AK83" s="4">
        <f t="shared" si="26"/>
        <v>0.10552309952798913</v>
      </c>
      <c r="AL83" s="4">
        <f t="shared" si="26"/>
        <v>6.609554219510534E-3</v>
      </c>
      <c r="AM83" s="4">
        <f t="shared" si="26"/>
        <v>6.8718760852482189E-3</v>
      </c>
      <c r="AN83" s="4">
        <f t="shared" si="26"/>
        <v>3.2317871611818087E-2</v>
      </c>
      <c r="AO83" s="4">
        <f t="shared" si="26"/>
        <v>9.1823079643015455E-3</v>
      </c>
      <c r="AP83" s="5">
        <f t="shared" si="39"/>
        <v>666.35237593719921</v>
      </c>
      <c r="AQ83" s="5">
        <f t="shared" si="40"/>
        <v>30.250939702734279</v>
      </c>
      <c r="AR83" s="5">
        <f t="shared" si="41"/>
        <v>25.209615741055384</v>
      </c>
      <c r="AS83" s="5">
        <f t="shared" si="42"/>
        <v>3.1728597205381113</v>
      </c>
      <c r="AT83" s="5">
        <f t="shared" si="43"/>
        <v>1.2277966083932415</v>
      </c>
      <c r="AU83" s="5">
        <f t="shared" si="44"/>
        <v>11.838029279513782</v>
      </c>
      <c r="AV83" s="5">
        <f t="shared" si="45"/>
        <v>6.9084252021330457</v>
      </c>
    </row>
    <row r="84" spans="1:48" x14ac:dyDescent="0.25">
      <c r="A84" s="1" t="s">
        <v>41</v>
      </c>
      <c r="B84" s="1" t="s">
        <v>92</v>
      </c>
      <c r="C84" s="2">
        <v>42055</v>
      </c>
      <c r="D84" s="3">
        <v>2.602458605978332E-2</v>
      </c>
      <c r="E84" s="3">
        <v>58.285714285714363</v>
      </c>
      <c r="F84" s="3">
        <v>1.6245888888888913</v>
      </c>
      <c r="G84" s="3">
        <v>1.5555088888888899</v>
      </c>
      <c r="H84" s="3">
        <v>6.907999999999985E-2</v>
      </c>
      <c r="I84" s="3">
        <v>7.1821666666666686E-2</v>
      </c>
      <c r="J84" s="3">
        <v>0.49394117647058761</v>
      </c>
      <c r="K84" s="3">
        <v>0.11178333333333333</v>
      </c>
      <c r="L84" s="4">
        <f t="shared" si="27"/>
        <v>3.7111164366539873</v>
      </c>
      <c r="M84" s="4">
        <f t="shared" si="28"/>
        <v>0.10343938651599748</v>
      </c>
      <c r="N84" s="4">
        <f t="shared" si="25"/>
        <v>9.9040985868672868E-2</v>
      </c>
      <c r="O84" s="4">
        <f t="shared" si="25"/>
        <v>4.3984006473245007E-3</v>
      </c>
      <c r="P84" s="4">
        <f t="shared" si="25"/>
        <v>4.5729656218672834E-3</v>
      </c>
      <c r="Q84" s="4">
        <f t="shared" si="25"/>
        <v>3.1449785615640741E-2</v>
      </c>
      <c r="R84" s="4">
        <f t="shared" si="25"/>
        <v>7.1173695091694376E-3</v>
      </c>
      <c r="S84" s="5">
        <f t="shared" si="31"/>
        <v>1682.5417432326653</v>
      </c>
      <c r="T84" s="5">
        <f t="shared" si="32"/>
        <v>47.987981826841377</v>
      </c>
      <c r="U84" s="5">
        <f t="shared" si="33"/>
        <v>43.738377071037846</v>
      </c>
      <c r="V84" s="5">
        <f t="shared" si="34"/>
        <v>5.111785182120685</v>
      </c>
      <c r="W84" s="5">
        <f t="shared" si="35"/>
        <v>1.9250048390627112</v>
      </c>
      <c r="X84" s="5">
        <f t="shared" si="36"/>
        <v>26.811316093221482</v>
      </c>
      <c r="Y84" s="5">
        <f t="shared" si="37"/>
        <v>16.736491450736722</v>
      </c>
      <c r="Z84" s="4">
        <f>D84-'CIG_wcINF-wcEFF_Loads'!D84</f>
        <v>2.602458605978332E-2</v>
      </c>
      <c r="AA84" s="4">
        <f t="shared" si="38"/>
        <v>2.602458605978332E-2</v>
      </c>
      <c r="AB84" s="3">
        <v>23.962500000000045</v>
      </c>
      <c r="AC84" s="3">
        <v>1.4882857142857133</v>
      </c>
      <c r="AD84" s="3">
        <v>1.1028785714285727</v>
      </c>
      <c r="AE84" s="3">
        <v>6.907999999999985E-2</v>
      </c>
      <c r="AF84" s="3">
        <v>7.1821666666666686E-2</v>
      </c>
      <c r="AG84" s="3">
        <v>0.33777142857142883</v>
      </c>
      <c r="AH84" s="3">
        <v>9.5969230769230751E-2</v>
      </c>
      <c r="AI84" s="4">
        <f t="shared" si="29"/>
        <v>1.5257191012089424</v>
      </c>
      <c r="AJ84" s="4">
        <f t="shared" si="30"/>
        <v>9.4760811365346004E-2</v>
      </c>
      <c r="AK84" s="4">
        <f t="shared" si="26"/>
        <v>7.0221508721652642E-2</v>
      </c>
      <c r="AL84" s="4">
        <f t="shared" si="26"/>
        <v>4.3984006473245007E-3</v>
      </c>
      <c r="AM84" s="4">
        <f t="shared" si="26"/>
        <v>4.5729656218672834E-3</v>
      </c>
      <c r="AN84" s="4">
        <f t="shared" si="26"/>
        <v>2.1506283585354617E-2</v>
      </c>
      <c r="AO84" s="4">
        <f t="shared" si="26"/>
        <v>6.1104679608949015E-3</v>
      </c>
      <c r="AP84" s="5">
        <f t="shared" si="39"/>
        <v>667.87809503840811</v>
      </c>
      <c r="AQ84" s="5">
        <f t="shared" si="40"/>
        <v>30.345700514099626</v>
      </c>
      <c r="AR84" s="5">
        <f t="shared" si="41"/>
        <v>25.279837249777035</v>
      </c>
      <c r="AS84" s="5">
        <f t="shared" si="42"/>
        <v>3.1772581211854356</v>
      </c>
      <c r="AT84" s="5">
        <f t="shared" si="43"/>
        <v>1.2323695740151088</v>
      </c>
      <c r="AU84" s="5">
        <f t="shared" si="44"/>
        <v>11.859535563099136</v>
      </c>
      <c r="AV84" s="5">
        <f t="shared" si="45"/>
        <v>6.9145356700939402</v>
      </c>
    </row>
    <row r="85" spans="1:48" x14ac:dyDescent="0.25">
      <c r="A85" s="1" t="s">
        <v>41</v>
      </c>
      <c r="B85" s="1" t="s">
        <v>93</v>
      </c>
      <c r="C85" s="2">
        <v>42056</v>
      </c>
      <c r="D85" s="3">
        <v>0.27933505301313249</v>
      </c>
      <c r="E85" s="3">
        <v>65.862511791222488</v>
      </c>
      <c r="F85" s="3">
        <v>1.6515411144481182</v>
      </c>
      <c r="G85" s="3">
        <v>1.5534579453241486</v>
      </c>
      <c r="H85" s="3">
        <v>0.12330128523147076</v>
      </c>
      <c r="I85" s="3">
        <v>7.2284734688683447E-2</v>
      </c>
      <c r="J85" s="3">
        <v>0.61939945446330058</v>
      </c>
      <c r="K85" s="3">
        <v>0.233026866064761</v>
      </c>
      <c r="L85" s="4">
        <f t="shared" si="27"/>
        <v>45.01138267700847</v>
      </c>
      <c r="M85" s="4">
        <f t="shared" si="28"/>
        <v>1.1286868217975308</v>
      </c>
      <c r="N85" s="4">
        <f t="shared" si="25"/>
        <v>1.0616553810045131</v>
      </c>
      <c r="O85" s="4">
        <f t="shared" si="25"/>
        <v>8.4265862069055619E-2</v>
      </c>
      <c r="P85" s="4">
        <f t="shared" si="25"/>
        <v>4.9400421670707857E-2</v>
      </c>
      <c r="Q85" s="4">
        <f t="shared" si="25"/>
        <v>0.42330644727238415</v>
      </c>
      <c r="R85" s="4">
        <f t="shared" si="25"/>
        <v>0.15925389356108355</v>
      </c>
      <c r="S85" s="5">
        <f t="shared" si="31"/>
        <v>1727.5531259096738</v>
      </c>
      <c r="T85" s="5">
        <f t="shared" si="32"/>
        <v>49.116668648638907</v>
      </c>
      <c r="U85" s="5">
        <f t="shared" si="33"/>
        <v>44.800032452042359</v>
      </c>
      <c r="V85" s="5">
        <f t="shared" si="34"/>
        <v>5.1960510441897405</v>
      </c>
      <c r="W85" s="5">
        <f t="shared" si="35"/>
        <v>1.974405260733419</v>
      </c>
      <c r="X85" s="5">
        <f t="shared" si="36"/>
        <v>27.234622540493866</v>
      </c>
      <c r="Y85" s="5">
        <f t="shared" si="37"/>
        <v>16.895745344297804</v>
      </c>
      <c r="Z85" s="4">
        <f>D85-'CIG_wcINF-wcEFF_Loads'!D85</f>
        <v>0.27933505301313249</v>
      </c>
      <c r="AA85" s="4">
        <f t="shared" si="38"/>
        <v>0.27933505301313249</v>
      </c>
      <c r="AB85" s="3">
        <v>23.962500000000045</v>
      </c>
      <c r="AC85" s="3">
        <v>1.4882857142857133</v>
      </c>
      <c r="AD85" s="3">
        <v>1.1028785714285727</v>
      </c>
      <c r="AE85" s="3">
        <v>0.12330128523147076</v>
      </c>
      <c r="AF85" s="3">
        <v>7.2284734688683447E-2</v>
      </c>
      <c r="AG85" s="3">
        <v>0.33777142857142883</v>
      </c>
      <c r="AH85" s="3">
        <v>9.5969230769230751E-2</v>
      </c>
      <c r="AI85" s="4">
        <f t="shared" si="29"/>
        <v>16.376315267428971</v>
      </c>
      <c r="AJ85" s="4">
        <f t="shared" si="30"/>
        <v>1.017115746067961</v>
      </c>
      <c r="AK85" s="4">
        <f t="shared" si="26"/>
        <v>0.7537229916497008</v>
      </c>
      <c r="AL85" s="4">
        <f t="shared" si="26"/>
        <v>8.4265862069055619E-2</v>
      </c>
      <c r="AM85" s="4">
        <f t="shared" si="26"/>
        <v>4.9400421670707857E-2</v>
      </c>
      <c r="AN85" s="4">
        <f t="shared" si="26"/>
        <v>0.2308378258785842</v>
      </c>
      <c r="AO85" s="4">
        <f t="shared" si="26"/>
        <v>6.5586745082923933E-2</v>
      </c>
      <c r="AP85" s="5">
        <f t="shared" si="39"/>
        <v>684.25441030583704</v>
      </c>
      <c r="AQ85" s="5">
        <f t="shared" si="40"/>
        <v>31.362816260167588</v>
      </c>
      <c r="AR85" s="5">
        <f t="shared" si="41"/>
        <v>26.033560241426734</v>
      </c>
      <c r="AS85" s="5">
        <f t="shared" si="42"/>
        <v>3.2615239832544911</v>
      </c>
      <c r="AT85" s="5">
        <f t="shared" si="43"/>
        <v>1.2817699956858166</v>
      </c>
      <c r="AU85" s="5">
        <f t="shared" si="44"/>
        <v>12.090373388977721</v>
      </c>
      <c r="AV85" s="5">
        <f t="shared" si="45"/>
        <v>6.9801224151768642</v>
      </c>
    </row>
    <row r="86" spans="1:48" x14ac:dyDescent="0.25">
      <c r="A86" s="1" t="s">
        <v>41</v>
      </c>
      <c r="B86" s="1" t="s">
        <v>94</v>
      </c>
      <c r="C86" s="2">
        <v>42057</v>
      </c>
      <c r="D86" s="3">
        <v>0.14615425141188257</v>
      </c>
      <c r="E86" s="3">
        <v>81.749345270514155</v>
      </c>
      <c r="F86" s="3">
        <v>1.7080538454594025</v>
      </c>
      <c r="G86" s="3">
        <v>1.5491575797851767</v>
      </c>
      <c r="H86" s="3">
        <v>0.23699107684584442</v>
      </c>
      <c r="I86" s="3">
        <v>7.3255683767105659E-2</v>
      </c>
      <c r="J86" s="3">
        <v>0.88245713412543625</v>
      </c>
      <c r="K86" s="3">
        <v>0.48724717663065836</v>
      </c>
      <c r="L86" s="4">
        <f t="shared" ref="L86:L117" si="46">$D86*1/35.314667*1000*60*60*24*E86*1/1000*1/1000</f>
        <v>29.23171952398679</v>
      </c>
      <c r="M86" s="4">
        <f t="shared" ref="M86:M117" si="47">$D86*1/35.314667*1000*60*60*24*F86*1/1000*1/1000</f>
        <v>0.61076147799247449</v>
      </c>
      <c r="N86" s="4">
        <f t="shared" si="25"/>
        <v>0.55394376212908925</v>
      </c>
      <c r="O86" s="4">
        <f t="shared" si="25"/>
        <v>8.474265653285952E-2</v>
      </c>
      <c r="P86" s="4">
        <f t="shared" si="25"/>
        <v>2.6194578003431109E-2</v>
      </c>
      <c r="Q86" s="4">
        <f t="shared" si="25"/>
        <v>0.3155467404825823</v>
      </c>
      <c r="R86" s="4">
        <f t="shared" si="25"/>
        <v>0.17422858567234462</v>
      </c>
      <c r="S86" s="5">
        <f t="shared" si="31"/>
        <v>1756.7848454336606</v>
      </c>
      <c r="T86" s="5">
        <f t="shared" si="32"/>
        <v>49.727430126631383</v>
      </c>
      <c r="U86" s="5">
        <f t="shared" si="33"/>
        <v>45.353976214171446</v>
      </c>
      <c r="V86" s="5">
        <f t="shared" si="34"/>
        <v>5.2807937007226</v>
      </c>
      <c r="W86" s="5">
        <f t="shared" si="35"/>
        <v>2.00059983873685</v>
      </c>
      <c r="X86" s="5">
        <f t="shared" si="36"/>
        <v>27.550169280976448</v>
      </c>
      <c r="Y86" s="5">
        <f t="shared" si="37"/>
        <v>17.06997392997015</v>
      </c>
      <c r="Z86" s="4">
        <f>D86-'CIG_wcINF-wcEFF_Loads'!D86</f>
        <v>0.14615425141188257</v>
      </c>
      <c r="AA86" s="4">
        <f t="shared" si="38"/>
        <v>0.14615425141188257</v>
      </c>
      <c r="AB86" s="3">
        <v>23.962500000000045</v>
      </c>
      <c r="AC86" s="3">
        <v>1.4882857142857133</v>
      </c>
      <c r="AD86" s="3">
        <v>1.1028785714285727</v>
      </c>
      <c r="AE86" s="3">
        <v>0.23699107684584442</v>
      </c>
      <c r="AF86" s="3">
        <v>7.3255683767105659E-2</v>
      </c>
      <c r="AG86" s="3">
        <v>0.33777142857142883</v>
      </c>
      <c r="AH86" s="3">
        <v>9.5969230769230751E-2</v>
      </c>
      <c r="AI86" s="4">
        <f t="shared" ref="AI86:AI117" si="48">$AA86*1/35.314667*1000*60*60*24*AB86*1/1000*1/1000</f>
        <v>8.5684487964478269</v>
      </c>
      <c r="AJ86" s="4">
        <f t="shared" ref="AJ86:AJ117" si="49">$AA86*1/35.314667*1000*60*60*24*AC86*1/1000*1/1000</f>
        <v>0.53217735784421027</v>
      </c>
      <c r="AK86" s="4">
        <f t="shared" si="26"/>
        <v>0.3943644681475319</v>
      </c>
      <c r="AL86" s="4">
        <f t="shared" si="26"/>
        <v>8.474265653285952E-2</v>
      </c>
      <c r="AM86" s="4">
        <f t="shared" si="26"/>
        <v>2.6194578003431109E-2</v>
      </c>
      <c r="AN86" s="4">
        <f t="shared" si="26"/>
        <v>0.12077943414156773</v>
      </c>
      <c r="AO86" s="4">
        <f t="shared" si="26"/>
        <v>3.4316429415989044E-2</v>
      </c>
      <c r="AP86" s="5">
        <f t="shared" si="39"/>
        <v>692.82285910228484</v>
      </c>
      <c r="AQ86" s="5">
        <f t="shared" si="40"/>
        <v>31.894993618011799</v>
      </c>
      <c r="AR86" s="5">
        <f t="shared" si="41"/>
        <v>26.427924709574267</v>
      </c>
      <c r="AS86" s="5">
        <f t="shared" si="42"/>
        <v>3.3462666397873506</v>
      </c>
      <c r="AT86" s="5">
        <f t="shared" si="43"/>
        <v>1.3079645736892478</v>
      </c>
      <c r="AU86" s="5">
        <f t="shared" si="44"/>
        <v>12.211152823119289</v>
      </c>
      <c r="AV86" s="5">
        <f t="shared" si="45"/>
        <v>7.0144388445928536</v>
      </c>
    </row>
    <row r="87" spans="1:48" x14ac:dyDescent="0.25">
      <c r="A87" s="1" t="s">
        <v>41</v>
      </c>
      <c r="B87" s="1" t="s">
        <v>95</v>
      </c>
      <c r="C87" s="2">
        <v>42058</v>
      </c>
      <c r="D87" s="3">
        <v>7.9854104635505754E-2</v>
      </c>
      <c r="E87" s="3">
        <v>70.506355423631177</v>
      </c>
      <c r="F87" s="3">
        <v>1.6680602204360335</v>
      </c>
      <c r="G87" s="3">
        <v>1.5522009153973741</v>
      </c>
      <c r="H87" s="3">
        <v>0.1565336858572107</v>
      </c>
      <c r="I87" s="3">
        <v>7.2568550573145318E-2</v>
      </c>
      <c r="J87" s="3">
        <v>0.6962932377491543</v>
      </c>
      <c r="K87" s="3">
        <v>0.30733741838402223</v>
      </c>
      <c r="L87" s="4">
        <f t="shared" si="46"/>
        <v>13.774763067468026</v>
      </c>
      <c r="M87" s="4">
        <f t="shared" si="47"/>
        <v>0.32588742079659028</v>
      </c>
      <c r="N87" s="4">
        <f t="shared" si="25"/>
        <v>0.30325209286792332</v>
      </c>
      <c r="O87" s="4">
        <f t="shared" si="25"/>
        <v>3.0581845023829768E-2</v>
      </c>
      <c r="P87" s="4">
        <f t="shared" si="25"/>
        <v>1.4177652273877331E-2</v>
      </c>
      <c r="Q87" s="4">
        <f t="shared" si="25"/>
        <v>0.13603418185277719</v>
      </c>
      <c r="R87" s="4">
        <f t="shared" si="25"/>
        <v>6.0044234233504037E-2</v>
      </c>
      <c r="S87" s="5">
        <f t="shared" si="31"/>
        <v>1770.5596085011287</v>
      </c>
      <c r="T87" s="5">
        <f t="shared" si="32"/>
        <v>50.053317547427973</v>
      </c>
      <c r="U87" s="5">
        <f t="shared" si="33"/>
        <v>45.657228307039368</v>
      </c>
      <c r="V87" s="5">
        <f t="shared" si="34"/>
        <v>5.3113755457464293</v>
      </c>
      <c r="W87" s="5">
        <f t="shared" si="35"/>
        <v>2.0147774910107272</v>
      </c>
      <c r="X87" s="5">
        <f t="shared" si="36"/>
        <v>27.686203462829226</v>
      </c>
      <c r="Y87" s="5">
        <f t="shared" si="37"/>
        <v>17.130018164203655</v>
      </c>
      <c r="Z87" s="4">
        <f>D87-'CIG_wcINF-wcEFF_Loads'!D87</f>
        <v>7.9854104635505754E-2</v>
      </c>
      <c r="AA87" s="4">
        <f t="shared" si="38"/>
        <v>7.9854104635505754E-2</v>
      </c>
      <c r="AB87" s="3">
        <v>23.962500000000045</v>
      </c>
      <c r="AC87" s="3">
        <v>1.4882857142857133</v>
      </c>
      <c r="AD87" s="3">
        <v>1.1028785714285727</v>
      </c>
      <c r="AE87" s="3">
        <v>0.1565336858572107</v>
      </c>
      <c r="AF87" s="3">
        <v>7.2568550573145318E-2</v>
      </c>
      <c r="AG87" s="3">
        <v>0.33777142857142883</v>
      </c>
      <c r="AH87" s="3">
        <v>9.5969230769230751E-2</v>
      </c>
      <c r="AI87" s="4">
        <f t="shared" si="48"/>
        <v>4.6815320125534825</v>
      </c>
      <c r="AJ87" s="4">
        <f t="shared" si="49"/>
        <v>0.2907650376736392</v>
      </c>
      <c r="AK87" s="4">
        <f t="shared" si="26"/>
        <v>0.21546839178308216</v>
      </c>
      <c r="AL87" s="4">
        <f t="shared" si="26"/>
        <v>3.0581845023829768E-2</v>
      </c>
      <c r="AM87" s="4">
        <f t="shared" si="26"/>
        <v>1.4177652273877331E-2</v>
      </c>
      <c r="AN87" s="4">
        <f t="shared" si="26"/>
        <v>6.5990099354535758E-2</v>
      </c>
      <c r="AO87" s="4">
        <f t="shared" si="26"/>
        <v>1.8749422058060954E-2</v>
      </c>
      <c r="AP87" s="5">
        <f t="shared" si="39"/>
        <v>697.50439111483831</v>
      </c>
      <c r="AQ87" s="5">
        <f t="shared" si="40"/>
        <v>32.18575865568544</v>
      </c>
      <c r="AR87" s="5">
        <f t="shared" si="41"/>
        <v>26.643393101357351</v>
      </c>
      <c r="AS87" s="5">
        <f t="shared" si="42"/>
        <v>3.3768484848111804</v>
      </c>
      <c r="AT87" s="5">
        <f t="shared" si="43"/>
        <v>1.322142225963125</v>
      </c>
      <c r="AU87" s="5">
        <f t="shared" si="44"/>
        <v>12.277142922473825</v>
      </c>
      <c r="AV87" s="5">
        <f t="shared" si="45"/>
        <v>7.0331882666509147</v>
      </c>
    </row>
    <row r="88" spans="1:48" x14ac:dyDescent="0.25">
      <c r="A88" s="1" t="s">
        <v>41</v>
      </c>
      <c r="B88" s="1" t="s">
        <v>96</v>
      </c>
      <c r="C88" s="2">
        <v>42059</v>
      </c>
      <c r="D88" s="3">
        <v>6.8064202092754392E-2</v>
      </c>
      <c r="E88" s="3">
        <v>58.285714285714363</v>
      </c>
      <c r="F88" s="3">
        <v>1.6245888888888913</v>
      </c>
      <c r="G88" s="3">
        <v>1.5555088888888899</v>
      </c>
      <c r="H88" s="3">
        <v>6.907999999999985E-2</v>
      </c>
      <c r="I88" s="3">
        <v>7.1821666666666686E-2</v>
      </c>
      <c r="J88" s="3">
        <v>0.49394117647058761</v>
      </c>
      <c r="K88" s="3">
        <v>0.11178333333333333</v>
      </c>
      <c r="L88" s="4">
        <f t="shared" si="46"/>
        <v>9.7059825871544589</v>
      </c>
      <c r="M88" s="4">
        <f t="shared" si="47"/>
        <v>0.27053338300951257</v>
      </c>
      <c r="N88" s="4">
        <f t="shared" si="25"/>
        <v>0.25902989050989378</v>
      </c>
      <c r="O88" s="4">
        <f t="shared" si="25"/>
        <v>1.1503492499618609E-2</v>
      </c>
      <c r="P88" s="4">
        <f t="shared" si="25"/>
        <v>1.1960046378258685E-2</v>
      </c>
      <c r="Q88" s="4">
        <f t="shared" si="25"/>
        <v>8.2253164718908631E-2</v>
      </c>
      <c r="R88" s="4">
        <f t="shared" si="25"/>
        <v>1.8614631392333086E-2</v>
      </c>
      <c r="S88" s="5">
        <f t="shared" si="31"/>
        <v>1780.2655910882831</v>
      </c>
      <c r="T88" s="5">
        <f t="shared" si="32"/>
        <v>50.323850930437487</v>
      </c>
      <c r="U88" s="5">
        <f t="shared" si="33"/>
        <v>45.916258197549261</v>
      </c>
      <c r="V88" s="5">
        <f t="shared" si="34"/>
        <v>5.3228790382460476</v>
      </c>
      <c r="W88" s="5">
        <f t="shared" si="35"/>
        <v>2.026737537388986</v>
      </c>
      <c r="X88" s="5">
        <f t="shared" si="36"/>
        <v>27.768456627548137</v>
      </c>
      <c r="Y88" s="5">
        <f t="shared" si="37"/>
        <v>17.148632795595987</v>
      </c>
      <c r="Z88" s="4">
        <f>D88-'CIG_wcINF-wcEFF_Loads'!D88</f>
        <v>6.8064202092754392E-2</v>
      </c>
      <c r="AA88" s="4">
        <f t="shared" si="38"/>
        <v>6.8064202092754392E-2</v>
      </c>
      <c r="AB88" s="3">
        <v>23.962500000000045</v>
      </c>
      <c r="AC88" s="3">
        <v>1.4882857142857133</v>
      </c>
      <c r="AD88" s="3">
        <v>1.1028785714285727</v>
      </c>
      <c r="AE88" s="3">
        <v>6.907999999999985E-2</v>
      </c>
      <c r="AF88" s="3">
        <v>7.1821666666666686E-2</v>
      </c>
      <c r="AG88" s="3">
        <v>0.33777142857142883</v>
      </c>
      <c r="AH88" s="3">
        <v>9.5969230769230751E-2</v>
      </c>
      <c r="AI88" s="4">
        <f t="shared" si="48"/>
        <v>3.9903364073843668</v>
      </c>
      <c r="AJ88" s="4">
        <f t="shared" si="49"/>
        <v>0.24783560439454638</v>
      </c>
      <c r="AK88" s="4">
        <f t="shared" si="26"/>
        <v>0.18365598399563843</v>
      </c>
      <c r="AL88" s="4">
        <f t="shared" si="26"/>
        <v>1.1503492499618609E-2</v>
      </c>
      <c r="AM88" s="4">
        <f t="shared" si="26"/>
        <v>1.1960046378258685E-2</v>
      </c>
      <c r="AN88" s="4">
        <f t="shared" si="26"/>
        <v>5.624712065948035E-2</v>
      </c>
      <c r="AO88" s="4">
        <f t="shared" si="26"/>
        <v>1.5981200439316962E-2</v>
      </c>
      <c r="AP88" s="5">
        <f t="shared" si="39"/>
        <v>701.49472752222266</v>
      </c>
      <c r="AQ88" s="5">
        <f t="shared" si="40"/>
        <v>32.433594260079985</v>
      </c>
      <c r="AR88" s="5">
        <f t="shared" si="41"/>
        <v>26.827049085352989</v>
      </c>
      <c r="AS88" s="5">
        <f t="shared" si="42"/>
        <v>3.3883519773107991</v>
      </c>
      <c r="AT88" s="5">
        <f t="shared" si="43"/>
        <v>1.3341022723413838</v>
      </c>
      <c r="AU88" s="5">
        <f t="shared" si="44"/>
        <v>12.333390043133305</v>
      </c>
      <c r="AV88" s="5">
        <f t="shared" si="45"/>
        <v>7.0491694670902314</v>
      </c>
    </row>
    <row r="89" spans="1:48" x14ac:dyDescent="0.25">
      <c r="A89" s="1" t="s">
        <v>41</v>
      </c>
      <c r="B89" s="1" t="s">
        <v>97</v>
      </c>
      <c r="C89" s="2">
        <v>42060</v>
      </c>
      <c r="D89" s="3">
        <v>4.5635380412700266E-2</v>
      </c>
      <c r="E89" s="3">
        <v>58.285714285714363</v>
      </c>
      <c r="F89" s="3">
        <v>1.6245888888888913</v>
      </c>
      <c r="G89" s="3">
        <v>1.5555088888888899</v>
      </c>
      <c r="H89" s="3">
        <v>6.907999999999985E-2</v>
      </c>
      <c r="I89" s="3">
        <v>7.1821666666666686E-2</v>
      </c>
      <c r="J89" s="3">
        <v>0.49394117647058761</v>
      </c>
      <c r="K89" s="3">
        <v>0.11178333333333333</v>
      </c>
      <c r="L89" s="4">
        <f t="shared" si="46"/>
        <v>6.5076235969126284</v>
      </c>
      <c r="M89" s="4">
        <f t="shared" si="47"/>
        <v>0.18138600715761721</v>
      </c>
      <c r="N89" s="4">
        <f t="shared" si="25"/>
        <v>0.17367319719064875</v>
      </c>
      <c r="O89" s="4">
        <f t="shared" si="25"/>
        <v>7.7128099669682834E-3</v>
      </c>
      <c r="P89" s="4">
        <f t="shared" si="25"/>
        <v>8.018918160262619E-3</v>
      </c>
      <c r="Q89" s="4">
        <f t="shared" si="25"/>
        <v>5.5148732324528021E-2</v>
      </c>
      <c r="R89" s="4">
        <f t="shared" si="25"/>
        <v>1.2480654422036379E-2</v>
      </c>
      <c r="S89" s="5">
        <f t="shared" si="31"/>
        <v>1786.7732146851959</v>
      </c>
      <c r="T89" s="5">
        <f t="shared" si="32"/>
        <v>50.505236937595107</v>
      </c>
      <c r="U89" s="5">
        <f t="shared" si="33"/>
        <v>46.089931394739914</v>
      </c>
      <c r="V89" s="5">
        <f t="shared" si="34"/>
        <v>5.3305918482130155</v>
      </c>
      <c r="W89" s="5">
        <f t="shared" si="35"/>
        <v>2.0347564555492488</v>
      </c>
      <c r="X89" s="5">
        <f t="shared" si="36"/>
        <v>27.823605359872666</v>
      </c>
      <c r="Y89" s="5">
        <f t="shared" si="37"/>
        <v>17.161113450018021</v>
      </c>
      <c r="Z89" s="4">
        <f>D89-'CIG_wcINF-wcEFF_Loads'!D89</f>
        <v>4.5635380412700266E-2</v>
      </c>
      <c r="AA89" s="4">
        <f t="shared" si="38"/>
        <v>4.5635380412700266E-2</v>
      </c>
      <c r="AB89" s="3">
        <v>23.962500000000045</v>
      </c>
      <c r="AC89" s="3">
        <v>1.4882857142857133</v>
      </c>
      <c r="AD89" s="3">
        <v>1.1028785714285727</v>
      </c>
      <c r="AE89" s="3">
        <v>6.907999999999985E-2</v>
      </c>
      <c r="AF89" s="3">
        <v>7.1821666666666686E-2</v>
      </c>
      <c r="AG89" s="3">
        <v>0.33777142857142883</v>
      </c>
      <c r="AH89" s="3">
        <v>9.5969230769230751E-2</v>
      </c>
      <c r="AI89" s="4">
        <f t="shared" si="48"/>
        <v>2.6754228261939526</v>
      </c>
      <c r="AJ89" s="4">
        <f t="shared" si="49"/>
        <v>0.16616770253096966</v>
      </c>
      <c r="AK89" s="4">
        <f t="shared" si="26"/>
        <v>0.12313683899927701</v>
      </c>
      <c r="AL89" s="4">
        <f t="shared" si="26"/>
        <v>7.7128099669682834E-3</v>
      </c>
      <c r="AM89" s="4">
        <f t="shared" si="26"/>
        <v>8.018918160262619E-3</v>
      </c>
      <c r="AN89" s="4">
        <f t="shared" si="26"/>
        <v>3.771231674642208E-2</v>
      </c>
      <c r="AO89" s="4">
        <f t="shared" si="26"/>
        <v>1.0715003468430859E-2</v>
      </c>
      <c r="AP89" s="5">
        <f t="shared" si="39"/>
        <v>704.17015034841666</v>
      </c>
      <c r="AQ89" s="5">
        <f t="shared" si="40"/>
        <v>32.599761962610955</v>
      </c>
      <c r="AR89" s="5">
        <f t="shared" si="41"/>
        <v>26.950185924352265</v>
      </c>
      <c r="AS89" s="5">
        <f t="shared" si="42"/>
        <v>3.3960647872777674</v>
      </c>
      <c r="AT89" s="5">
        <f t="shared" si="43"/>
        <v>1.3421211905016464</v>
      </c>
      <c r="AU89" s="5">
        <f t="shared" si="44"/>
        <v>12.371102359879727</v>
      </c>
      <c r="AV89" s="5">
        <f t="shared" si="45"/>
        <v>7.0598844705586625</v>
      </c>
    </row>
    <row r="90" spans="1:48" x14ac:dyDescent="0.25">
      <c r="A90" s="1" t="s">
        <v>41</v>
      </c>
      <c r="B90" s="1" t="s">
        <v>98</v>
      </c>
      <c r="C90" s="2">
        <v>42061</v>
      </c>
      <c r="D90" s="3">
        <v>3.7893809032021962E-2</v>
      </c>
      <c r="E90" s="3">
        <v>58.285714285714363</v>
      </c>
      <c r="F90" s="3">
        <v>1.6245888888888913</v>
      </c>
      <c r="G90" s="3">
        <v>1.5555088888888899</v>
      </c>
      <c r="H90" s="3">
        <v>6.907999999999985E-2</v>
      </c>
      <c r="I90" s="3">
        <v>7.1821666666666686E-2</v>
      </c>
      <c r="J90" s="3">
        <v>0.49394117647058761</v>
      </c>
      <c r="K90" s="3">
        <v>0.11178333333333333</v>
      </c>
      <c r="L90" s="4">
        <f t="shared" si="46"/>
        <v>5.4036724051293081</v>
      </c>
      <c r="M90" s="4">
        <f t="shared" si="47"/>
        <v>0.15061574274504907</v>
      </c>
      <c r="N90" s="4">
        <f t="shared" si="25"/>
        <v>0.14421133140136189</v>
      </c>
      <c r="O90" s="4">
        <f t="shared" si="25"/>
        <v>6.4044113436870567E-3</v>
      </c>
      <c r="P90" s="4">
        <f t="shared" si="25"/>
        <v>6.6585914406848837E-3</v>
      </c>
      <c r="Q90" s="4">
        <f t="shared" si="25"/>
        <v>4.579331895921205E-2</v>
      </c>
      <c r="R90" s="4">
        <f t="shared" si="25"/>
        <v>1.0363440185801289E-2</v>
      </c>
      <c r="S90" s="5">
        <f t="shared" si="31"/>
        <v>1792.1768870903252</v>
      </c>
      <c r="T90" s="5">
        <f t="shared" si="32"/>
        <v>50.655852680340153</v>
      </c>
      <c r="U90" s="5">
        <f t="shared" si="33"/>
        <v>46.234142726141279</v>
      </c>
      <c r="V90" s="5">
        <f t="shared" si="34"/>
        <v>5.3369962595567024</v>
      </c>
      <c r="W90" s="5">
        <f t="shared" si="35"/>
        <v>2.0414150469899335</v>
      </c>
      <c r="X90" s="5">
        <f t="shared" si="36"/>
        <v>27.869398678831878</v>
      </c>
      <c r="Y90" s="5">
        <f t="shared" si="37"/>
        <v>17.171476890203824</v>
      </c>
      <c r="Z90" s="4">
        <f>D90-'CIG_wcINF-wcEFF_Loads'!D90</f>
        <v>3.7893809032021962E-2</v>
      </c>
      <c r="AA90" s="4">
        <f t="shared" si="38"/>
        <v>3.7893809032021962E-2</v>
      </c>
      <c r="AB90" s="3">
        <v>23.962500000000045</v>
      </c>
      <c r="AC90" s="3">
        <v>1.4882857142857133</v>
      </c>
      <c r="AD90" s="3">
        <v>1.1028785714285727</v>
      </c>
      <c r="AE90" s="3">
        <v>6.907999999999985E-2</v>
      </c>
      <c r="AF90" s="3">
        <v>7.1821666666666686E-2</v>
      </c>
      <c r="AG90" s="3">
        <v>0.33777142857142883</v>
      </c>
      <c r="AH90" s="3">
        <v>9.5969230769230751E-2</v>
      </c>
      <c r="AI90" s="4">
        <f t="shared" si="48"/>
        <v>2.2215649511161222</v>
      </c>
      <c r="AJ90" s="4">
        <f t="shared" si="49"/>
        <v>0.13797906646234565</v>
      </c>
      <c r="AK90" s="4">
        <f t="shared" si="26"/>
        <v>0.10224794489818387</v>
      </c>
      <c r="AL90" s="4">
        <f t="shared" si="26"/>
        <v>6.4044113436870567E-3</v>
      </c>
      <c r="AM90" s="4">
        <f t="shared" si="26"/>
        <v>6.6585914406848837E-3</v>
      </c>
      <c r="AN90" s="4">
        <f t="shared" si="26"/>
        <v>3.1314811359528752E-2</v>
      </c>
      <c r="AO90" s="4">
        <f t="shared" si="26"/>
        <v>8.8973136969221715E-3</v>
      </c>
      <c r="AP90" s="5">
        <f t="shared" si="39"/>
        <v>706.39171529953273</v>
      </c>
      <c r="AQ90" s="5">
        <f t="shared" si="40"/>
        <v>32.737741029073298</v>
      </c>
      <c r="AR90" s="5">
        <f t="shared" si="41"/>
        <v>27.05243386925045</v>
      </c>
      <c r="AS90" s="5">
        <f t="shared" si="42"/>
        <v>3.4024691986214544</v>
      </c>
      <c r="AT90" s="5">
        <f t="shared" si="43"/>
        <v>1.3487797819423313</v>
      </c>
      <c r="AU90" s="5">
        <f t="shared" si="44"/>
        <v>12.402417171239255</v>
      </c>
      <c r="AV90" s="5">
        <f t="shared" si="45"/>
        <v>7.0687817842555845</v>
      </c>
    </row>
    <row r="91" spans="1:48" x14ac:dyDescent="0.25">
      <c r="A91" s="1" t="s">
        <v>41</v>
      </c>
      <c r="B91" s="1" t="s">
        <v>99</v>
      </c>
      <c r="C91" s="2">
        <v>42062</v>
      </c>
      <c r="D91" s="3">
        <v>2.5073967833109556E-2</v>
      </c>
      <c r="E91" s="3">
        <v>58.285714285714363</v>
      </c>
      <c r="F91" s="3">
        <v>1.6245888888888913</v>
      </c>
      <c r="G91" s="3">
        <v>1.5555088888888899</v>
      </c>
      <c r="H91" s="3">
        <v>6.907999999999985E-2</v>
      </c>
      <c r="I91" s="3">
        <v>7.1821666666666686E-2</v>
      </c>
      <c r="J91" s="3">
        <v>0.49394117647058761</v>
      </c>
      <c r="K91" s="3">
        <v>0.11178333333333333</v>
      </c>
      <c r="L91" s="4">
        <f t="shared" si="46"/>
        <v>3.5755578952851552</v>
      </c>
      <c r="M91" s="4">
        <f t="shared" si="47"/>
        <v>9.9660983818172635E-2</v>
      </c>
      <c r="N91" s="4">
        <f t="shared" si="25"/>
        <v>9.5423246622476254E-2</v>
      </c>
      <c r="O91" s="4">
        <f t="shared" si="25"/>
        <v>4.2377371956962831E-3</v>
      </c>
      <c r="P91" s="4">
        <f t="shared" si="25"/>
        <v>4.4059257135239428E-3</v>
      </c>
      <c r="Q91" s="4">
        <f t="shared" si="25"/>
        <v>3.0300997336644406E-2</v>
      </c>
      <c r="R91" s="4">
        <f t="shared" si="25"/>
        <v>6.8573883834045146E-3</v>
      </c>
      <c r="S91" s="5">
        <f t="shared" si="31"/>
        <v>1795.7524449856103</v>
      </c>
      <c r="T91" s="5">
        <f t="shared" si="32"/>
        <v>50.755513664158329</v>
      </c>
      <c r="U91" s="5">
        <f t="shared" si="33"/>
        <v>46.329565972763753</v>
      </c>
      <c r="V91" s="5">
        <f t="shared" si="34"/>
        <v>5.3412339967523987</v>
      </c>
      <c r="W91" s="5">
        <f t="shared" si="35"/>
        <v>2.0458209727034573</v>
      </c>
      <c r="X91" s="5">
        <f t="shared" si="36"/>
        <v>27.899699676168524</v>
      </c>
      <c r="Y91" s="5">
        <f t="shared" si="37"/>
        <v>17.178334278587229</v>
      </c>
      <c r="Z91" s="4">
        <f>D91-'CIG_wcINF-wcEFF_Loads'!D91</f>
        <v>2.5073967833109556E-2</v>
      </c>
      <c r="AA91" s="4">
        <f t="shared" si="38"/>
        <v>2.5073967833109556E-2</v>
      </c>
      <c r="AB91" s="3">
        <v>23.962500000000045</v>
      </c>
      <c r="AC91" s="3">
        <v>1.4882857142857133</v>
      </c>
      <c r="AD91" s="3">
        <v>1.1028785714285727</v>
      </c>
      <c r="AE91" s="3">
        <v>6.907999999999985E-2</v>
      </c>
      <c r="AF91" s="3">
        <v>7.1821666666666686E-2</v>
      </c>
      <c r="AG91" s="3">
        <v>0.33777142857142883</v>
      </c>
      <c r="AH91" s="3">
        <v>9.5969230769230751E-2</v>
      </c>
      <c r="AI91" s="4">
        <f t="shared" si="48"/>
        <v>1.4699880942656716</v>
      </c>
      <c r="AJ91" s="4">
        <f t="shared" si="49"/>
        <v>9.1299417041864381E-2</v>
      </c>
      <c r="AK91" s="4">
        <f t="shared" si="26"/>
        <v>6.7656478640406109E-2</v>
      </c>
      <c r="AL91" s="4">
        <f t="shared" si="26"/>
        <v>4.2377371956962831E-3</v>
      </c>
      <c r="AM91" s="4">
        <f t="shared" si="26"/>
        <v>4.4059257135239428E-3</v>
      </c>
      <c r="AN91" s="4">
        <f t="shared" si="26"/>
        <v>2.0720708548069157E-2</v>
      </c>
      <c r="AO91" s="4">
        <f t="shared" si="26"/>
        <v>5.8872666310528414E-3</v>
      </c>
      <c r="AP91" s="5">
        <f t="shared" si="39"/>
        <v>707.86170339379839</v>
      </c>
      <c r="AQ91" s="5">
        <f t="shared" si="40"/>
        <v>32.829040446115165</v>
      </c>
      <c r="AR91" s="5">
        <f t="shared" si="41"/>
        <v>27.120090347890855</v>
      </c>
      <c r="AS91" s="5">
        <f t="shared" si="42"/>
        <v>3.4067069358171507</v>
      </c>
      <c r="AT91" s="5">
        <f t="shared" si="43"/>
        <v>1.3531857076558553</v>
      </c>
      <c r="AU91" s="5">
        <f t="shared" si="44"/>
        <v>12.423137879787324</v>
      </c>
      <c r="AV91" s="5">
        <f t="shared" si="45"/>
        <v>7.0746690508866372</v>
      </c>
    </row>
    <row r="92" spans="1:48" x14ac:dyDescent="0.25">
      <c r="A92" s="1" t="s">
        <v>41</v>
      </c>
      <c r="B92" s="1" t="s">
        <v>100</v>
      </c>
      <c r="C92" s="2">
        <v>42063</v>
      </c>
      <c r="D92" s="3">
        <v>1.5062176086923394E-2</v>
      </c>
      <c r="E92" s="3">
        <v>58.285714285714363</v>
      </c>
      <c r="F92" s="3">
        <v>1.6245888888888913</v>
      </c>
      <c r="G92" s="3">
        <v>1.5555088888888899</v>
      </c>
      <c r="H92" s="3">
        <v>6.907999999999985E-2</v>
      </c>
      <c r="I92" s="3">
        <v>7.1821666666666686E-2</v>
      </c>
      <c r="J92" s="3">
        <v>0.49394117647058761</v>
      </c>
      <c r="K92" s="3">
        <v>0.11178333333333333</v>
      </c>
      <c r="L92" s="4">
        <f t="shared" si="46"/>
        <v>2.1478723665210695</v>
      </c>
      <c r="M92" s="4">
        <f t="shared" si="47"/>
        <v>5.9867321249537489E-2</v>
      </c>
      <c r="N92" s="4">
        <f t="shared" si="25"/>
        <v>5.7321671343765555E-2</v>
      </c>
      <c r="O92" s="4">
        <f t="shared" si="25"/>
        <v>2.5456499057718747E-3</v>
      </c>
      <c r="P92" s="4">
        <f t="shared" si="25"/>
        <v>2.6466823824895691E-3</v>
      </c>
      <c r="Q92" s="4">
        <f t="shared" si="25"/>
        <v>1.8202103493619039E-2</v>
      </c>
      <c r="R92" s="4">
        <f t="shared" si="25"/>
        <v>4.1192998258087242E-3</v>
      </c>
      <c r="S92" s="5">
        <f t="shared" si="31"/>
        <v>1797.9003173521314</v>
      </c>
      <c r="T92" s="5">
        <f t="shared" si="32"/>
        <v>50.815380985407863</v>
      </c>
      <c r="U92" s="5">
        <f t="shared" si="33"/>
        <v>46.386887644107517</v>
      </c>
      <c r="V92" s="5">
        <f t="shared" si="34"/>
        <v>5.3437796466581702</v>
      </c>
      <c r="W92" s="5">
        <f t="shared" si="35"/>
        <v>2.0484676550859469</v>
      </c>
      <c r="X92" s="5">
        <f t="shared" si="36"/>
        <v>27.917901779662142</v>
      </c>
      <c r="Y92" s="5">
        <f t="shared" si="37"/>
        <v>17.182453578413039</v>
      </c>
      <c r="Z92" s="4">
        <f>D92-'CIG_wcINF-wcEFF_Loads'!D92</f>
        <v>1.5062176086923394E-2</v>
      </c>
      <c r="AA92" s="4">
        <f t="shared" si="38"/>
        <v>1.5062176086923394E-2</v>
      </c>
      <c r="AB92" s="3">
        <v>23.962500000000045</v>
      </c>
      <c r="AC92" s="3">
        <v>1.4882857142857133</v>
      </c>
      <c r="AD92" s="3">
        <v>1.1028785714285727</v>
      </c>
      <c r="AE92" s="3">
        <v>6.907999999999985E-2</v>
      </c>
      <c r="AF92" s="3">
        <v>7.1821666666666686E-2</v>
      </c>
      <c r="AG92" s="3">
        <v>0.33777142857142883</v>
      </c>
      <c r="AH92" s="3">
        <v>9.5969230769230751E-2</v>
      </c>
      <c r="AI92" s="4">
        <f t="shared" si="48"/>
        <v>0.88303613009639248</v>
      </c>
      <c r="AJ92" s="4">
        <f t="shared" si="49"/>
        <v>5.4844446849059959E-2</v>
      </c>
      <c r="AK92" s="4">
        <f t="shared" si="26"/>
        <v>4.0641904045092242E-2</v>
      </c>
      <c r="AL92" s="4">
        <f t="shared" si="26"/>
        <v>2.5456499057718747E-3</v>
      </c>
      <c r="AM92" s="4">
        <f t="shared" si="26"/>
        <v>2.6466823824895691E-3</v>
      </c>
      <c r="AN92" s="4">
        <f t="shared" si="26"/>
        <v>1.2447130939711799E-2</v>
      </c>
      <c r="AO92" s="4">
        <f t="shared" si="26"/>
        <v>3.5365382638200939E-3</v>
      </c>
      <c r="AP92" s="5">
        <f t="shared" si="39"/>
        <v>708.74473952389474</v>
      </c>
      <c r="AQ92" s="5">
        <f t="shared" si="40"/>
        <v>32.883884892964225</v>
      </c>
      <c r="AR92" s="5">
        <f t="shared" si="41"/>
        <v>27.160732251935947</v>
      </c>
      <c r="AS92" s="5">
        <f t="shared" si="42"/>
        <v>3.4092525857229226</v>
      </c>
      <c r="AT92" s="5">
        <f t="shared" si="43"/>
        <v>1.3558323900383449</v>
      </c>
      <c r="AU92" s="5">
        <f t="shared" si="44"/>
        <v>12.435585010727037</v>
      </c>
      <c r="AV92" s="5">
        <f t="shared" si="45"/>
        <v>7.0782055891504569</v>
      </c>
    </row>
    <row r="93" spans="1:48" x14ac:dyDescent="0.25">
      <c r="A93" s="1" t="s">
        <v>41</v>
      </c>
      <c r="B93" s="1" t="s">
        <v>101</v>
      </c>
      <c r="C93" s="2">
        <v>42064</v>
      </c>
      <c r="D93" s="3">
        <v>1.8354381396324705E-2</v>
      </c>
      <c r="E93" s="3">
        <v>58.285714285714363</v>
      </c>
      <c r="F93" s="3">
        <v>1.6245888888888913</v>
      </c>
      <c r="G93" s="3">
        <v>1.5555088888888899</v>
      </c>
      <c r="H93" s="3">
        <v>6.907999999999985E-2</v>
      </c>
      <c r="I93" s="3">
        <v>7.1821666666666686E-2</v>
      </c>
      <c r="J93" s="3">
        <v>0.49394117647058761</v>
      </c>
      <c r="K93" s="3">
        <v>0.11178333333333333</v>
      </c>
      <c r="L93" s="4">
        <f t="shared" si="46"/>
        <v>2.6173421674428701</v>
      </c>
      <c r="M93" s="4">
        <f t="shared" si="47"/>
        <v>7.2952781925334179E-2</v>
      </c>
      <c r="N93" s="4">
        <f t="shared" si="25"/>
        <v>6.9850718252567751E-2</v>
      </c>
      <c r="O93" s="4">
        <f t="shared" si="25"/>
        <v>3.1020636727663474E-3</v>
      </c>
      <c r="P93" s="4">
        <f t="shared" si="25"/>
        <v>3.2251792571540375E-3</v>
      </c>
      <c r="Q93" s="4">
        <f t="shared" si="25"/>
        <v>2.2180616386984438E-2</v>
      </c>
      <c r="R93" s="4">
        <f t="shared" si="25"/>
        <v>5.0196730971926113E-3</v>
      </c>
      <c r="S93" s="5">
        <f t="shared" si="31"/>
        <v>1800.5176595195742</v>
      </c>
      <c r="T93" s="5">
        <f t="shared" si="32"/>
        <v>50.888333767333201</v>
      </c>
      <c r="U93" s="5">
        <f t="shared" si="33"/>
        <v>46.456738362360085</v>
      </c>
      <c r="V93" s="5">
        <f t="shared" si="34"/>
        <v>5.346881710330937</v>
      </c>
      <c r="W93" s="5">
        <f t="shared" si="35"/>
        <v>2.0516928343431009</v>
      </c>
      <c r="X93" s="5">
        <f t="shared" si="36"/>
        <v>27.940082396049124</v>
      </c>
      <c r="Y93" s="5">
        <f t="shared" si="37"/>
        <v>17.18747325151023</v>
      </c>
      <c r="Z93" s="4">
        <f>D93-'CIG_wcINF-wcEFF_Loads'!D93</f>
        <v>1.8354381396324705E-2</v>
      </c>
      <c r="AA93" s="4">
        <f t="shared" si="38"/>
        <v>1.8354381396324705E-2</v>
      </c>
      <c r="AB93" s="3">
        <v>23.962500000000045</v>
      </c>
      <c r="AC93" s="3">
        <v>1.4882857142857133</v>
      </c>
      <c r="AD93" s="3">
        <v>1.1028785714285727</v>
      </c>
      <c r="AE93" s="3">
        <v>6.907999999999985E-2</v>
      </c>
      <c r="AF93" s="3">
        <v>7.1821666666666686E-2</v>
      </c>
      <c r="AG93" s="3">
        <v>0.33777142857142883</v>
      </c>
      <c r="AH93" s="3">
        <v>9.5969230769230751E-2</v>
      </c>
      <c r="AI93" s="4">
        <f t="shared" si="48"/>
        <v>1.0760451760084524</v>
      </c>
      <c r="AJ93" s="4">
        <f t="shared" si="49"/>
        <v>6.6832036030440606E-2</v>
      </c>
      <c r="AK93" s="4">
        <f t="shared" si="26"/>
        <v>4.9525181700941348E-2</v>
      </c>
      <c r="AL93" s="4">
        <f t="shared" si="26"/>
        <v>3.1020636727663474E-3</v>
      </c>
      <c r="AM93" s="4">
        <f t="shared" si="26"/>
        <v>3.2251792571540375E-3</v>
      </c>
      <c r="AN93" s="4">
        <f t="shared" si="26"/>
        <v>1.5167754462504702E-2</v>
      </c>
      <c r="AO93" s="4">
        <f t="shared" si="26"/>
        <v>4.3095348070724048E-3</v>
      </c>
      <c r="AP93" s="5">
        <f t="shared" si="39"/>
        <v>709.82078469990324</v>
      </c>
      <c r="AQ93" s="5">
        <f t="shared" si="40"/>
        <v>32.950716928994666</v>
      </c>
      <c r="AR93" s="5">
        <f t="shared" si="41"/>
        <v>27.210257433636887</v>
      </c>
      <c r="AS93" s="5">
        <f t="shared" si="42"/>
        <v>3.4123546493956889</v>
      </c>
      <c r="AT93" s="5">
        <f t="shared" si="43"/>
        <v>1.3590575692954989</v>
      </c>
      <c r="AU93" s="5">
        <f t="shared" si="44"/>
        <v>12.450752765189542</v>
      </c>
      <c r="AV93" s="5">
        <f t="shared" si="45"/>
        <v>7.0825151239575295</v>
      </c>
    </row>
    <row r="94" spans="1:48" x14ac:dyDescent="0.25">
      <c r="A94" s="1" t="s">
        <v>41</v>
      </c>
      <c r="B94" s="1" t="s">
        <v>102</v>
      </c>
      <c r="C94" s="2">
        <v>42065</v>
      </c>
      <c r="D94" s="3">
        <v>1.9625232567913098E-2</v>
      </c>
      <c r="E94" s="3">
        <v>58.818501984127067</v>
      </c>
      <c r="F94" s="3">
        <v>1.623998379629632</v>
      </c>
      <c r="G94" s="3">
        <v>1.554954108796297</v>
      </c>
      <c r="H94" s="3">
        <v>6.9044270833333185E-2</v>
      </c>
      <c r="I94" s="3">
        <v>7.6562977430555568E-2</v>
      </c>
      <c r="J94" s="3">
        <v>0.4927924402573523</v>
      </c>
      <c r="K94" s="3">
        <v>0.1120486111111111</v>
      </c>
      <c r="L94" s="4">
        <f t="shared" si="46"/>
        <v>2.8241476510448908</v>
      </c>
      <c r="M94" s="4">
        <f t="shared" si="47"/>
        <v>7.7975654843597295E-2</v>
      </c>
      <c r="N94" s="4">
        <f t="shared" si="25"/>
        <v>7.4660520851495771E-2</v>
      </c>
      <c r="O94" s="4">
        <f t="shared" si="25"/>
        <v>3.3151339921014327E-3</v>
      </c>
      <c r="P94" s="4">
        <f t="shared" si="25"/>
        <v>3.6761417848733668E-3</v>
      </c>
      <c r="Q94" s="4">
        <f t="shared" si="25"/>
        <v>2.3661238652100573E-2</v>
      </c>
      <c r="R94" s="4">
        <f t="shared" si="25"/>
        <v>5.3799707778631094E-3</v>
      </c>
      <c r="S94" s="5">
        <f t="shared" si="31"/>
        <v>1803.3418071706192</v>
      </c>
      <c r="T94" s="5">
        <f t="shared" si="32"/>
        <v>50.966309422176799</v>
      </c>
      <c r="U94" s="5">
        <f t="shared" si="33"/>
        <v>46.53139888321158</v>
      </c>
      <c r="V94" s="5">
        <f t="shared" si="34"/>
        <v>5.3501968443230385</v>
      </c>
      <c r="W94" s="5">
        <f t="shared" si="35"/>
        <v>2.0553689761279741</v>
      </c>
      <c r="X94" s="5">
        <f t="shared" si="36"/>
        <v>27.963743634701224</v>
      </c>
      <c r="Y94" s="5">
        <f t="shared" si="37"/>
        <v>17.192853222288093</v>
      </c>
      <c r="Z94" s="4">
        <f>D94-'CIG_wcINF-wcEFF_Loads'!D94</f>
        <v>1.9625232567913098E-2</v>
      </c>
      <c r="AA94" s="4">
        <f t="shared" si="38"/>
        <v>1.9625232567913098E-2</v>
      </c>
      <c r="AB94" s="3">
        <v>23.962500000000045</v>
      </c>
      <c r="AC94" s="3">
        <v>1.4882857142857133</v>
      </c>
      <c r="AD94" s="3">
        <v>1.1028785714285727</v>
      </c>
      <c r="AE94" s="3">
        <v>6.9044270833333185E-2</v>
      </c>
      <c r="AF94" s="3">
        <v>7.6562977430555568E-2</v>
      </c>
      <c r="AG94" s="3">
        <v>0.33777142857142883</v>
      </c>
      <c r="AH94" s="3">
        <v>9.5969230769230751E-2</v>
      </c>
      <c r="AI94" s="4">
        <f t="shared" si="48"/>
        <v>1.1505501807309875</v>
      </c>
      <c r="AJ94" s="4">
        <f t="shared" si="49"/>
        <v>7.1459463643224669E-2</v>
      </c>
      <c r="AK94" s="4">
        <f t="shared" si="26"/>
        <v>5.2954288562607206E-2</v>
      </c>
      <c r="AL94" s="4">
        <f t="shared" si="26"/>
        <v>3.3151339921014327E-3</v>
      </c>
      <c r="AM94" s="4">
        <f t="shared" si="26"/>
        <v>3.6761417848733668E-3</v>
      </c>
      <c r="AN94" s="4">
        <f t="shared" si="26"/>
        <v>1.6217964660975293E-2</v>
      </c>
      <c r="AO94" s="4">
        <f t="shared" si="26"/>
        <v>4.6079255422494343E-3</v>
      </c>
      <c r="AP94" s="5">
        <f t="shared" si="39"/>
        <v>710.97133488063423</v>
      </c>
      <c r="AQ94" s="5">
        <f t="shared" si="40"/>
        <v>33.022176392637888</v>
      </c>
      <c r="AR94" s="5">
        <f t="shared" si="41"/>
        <v>27.263211722199493</v>
      </c>
      <c r="AS94" s="5">
        <f t="shared" si="42"/>
        <v>3.4156697833877905</v>
      </c>
      <c r="AT94" s="5">
        <f t="shared" si="43"/>
        <v>1.3627337110803723</v>
      </c>
      <c r="AU94" s="5">
        <f t="shared" si="44"/>
        <v>12.466970729850518</v>
      </c>
      <c r="AV94" s="5">
        <f t="shared" si="45"/>
        <v>7.0871230494997786</v>
      </c>
    </row>
    <row r="95" spans="1:48" x14ac:dyDescent="0.25">
      <c r="A95" s="1" t="s">
        <v>41</v>
      </c>
      <c r="B95" s="1" t="s">
        <v>103</v>
      </c>
      <c r="C95" s="2">
        <v>42066</v>
      </c>
      <c r="D95" s="3">
        <v>0.48519523107649293</v>
      </c>
      <c r="E95" s="3">
        <v>68.946711317628456</v>
      </c>
      <c r="F95" s="3">
        <v>1.6401405446981843</v>
      </c>
      <c r="G95" s="3">
        <v>1.548928040779628</v>
      </c>
      <c r="H95" s="3">
        <v>0.11073620671146121</v>
      </c>
      <c r="I95" s="3">
        <v>0.1148519678167762</v>
      </c>
      <c r="J95" s="3">
        <v>0.58073153996518345</v>
      </c>
      <c r="K95" s="3">
        <v>0.20803679415766449</v>
      </c>
      <c r="L95" s="4">
        <f t="shared" si="46"/>
        <v>81.844350444190624</v>
      </c>
      <c r="M95" s="4">
        <f t="shared" si="47"/>
        <v>1.9469563515451105</v>
      </c>
      <c r="N95" s="4">
        <f t="shared" si="25"/>
        <v>1.8386810184228226</v>
      </c>
      <c r="O95" s="4">
        <f t="shared" si="25"/>
        <v>0.13145127208751842</v>
      </c>
      <c r="P95" s="4">
        <f t="shared" si="25"/>
        <v>0.13633695536102713</v>
      </c>
      <c r="Q95" s="4">
        <f t="shared" si="25"/>
        <v>0.68936711791723249</v>
      </c>
      <c r="R95" s="4">
        <f t="shared" si="25"/>
        <v>0.2469535669059886</v>
      </c>
      <c r="S95" s="5">
        <f t="shared" si="31"/>
        <v>1885.1861576148099</v>
      </c>
      <c r="T95" s="5">
        <f t="shared" si="32"/>
        <v>52.913265773721911</v>
      </c>
      <c r="U95" s="5">
        <f t="shared" si="33"/>
        <v>48.370079901634405</v>
      </c>
      <c r="V95" s="5">
        <f t="shared" si="34"/>
        <v>5.4816481164105566</v>
      </c>
      <c r="W95" s="5">
        <f t="shared" si="35"/>
        <v>2.1917059314890013</v>
      </c>
      <c r="X95" s="5">
        <f t="shared" si="36"/>
        <v>28.653110752618456</v>
      </c>
      <c r="Y95" s="5">
        <f t="shared" si="37"/>
        <v>17.439806789194083</v>
      </c>
      <c r="Z95" s="4">
        <f>D95-'CIG_wcINF-wcEFF_Loads'!D95</f>
        <v>0.28605416557195978</v>
      </c>
      <c r="AA95" s="4">
        <f t="shared" si="38"/>
        <v>0.28605416557195978</v>
      </c>
      <c r="AB95" s="3">
        <v>34.895798258363534</v>
      </c>
      <c r="AC95" s="3">
        <v>1.6173562914996864</v>
      </c>
      <c r="AD95" s="3">
        <v>1.2870750494641625</v>
      </c>
      <c r="AE95" s="3">
        <v>0.11073620671146121</v>
      </c>
      <c r="AF95" s="3">
        <v>0.1148519678167762</v>
      </c>
      <c r="AG95" s="3">
        <v>0.42328364191621332</v>
      </c>
      <c r="AH95" s="3">
        <v>0.15242866698629659</v>
      </c>
      <c r="AI95" s="4">
        <f t="shared" si="48"/>
        <v>24.421933309431392</v>
      </c>
      <c r="AJ95" s="4">
        <f t="shared" si="49"/>
        <v>1.1319118478433958</v>
      </c>
      <c r="AK95" s="4">
        <f t="shared" si="26"/>
        <v>0.9007634899056457</v>
      </c>
      <c r="AL95" s="4">
        <f t="shared" si="26"/>
        <v>7.7499079838316873E-2</v>
      </c>
      <c r="AM95" s="4">
        <f t="shared" si="26"/>
        <v>8.037950809180909E-2</v>
      </c>
      <c r="AN95" s="4">
        <f t="shared" si="26"/>
        <v>0.29623637772416961</v>
      </c>
      <c r="AO95" s="4">
        <f t="shared" si="26"/>
        <v>0.10667767827012409</v>
      </c>
      <c r="AP95" s="5">
        <f t="shared" si="39"/>
        <v>735.39326819006567</v>
      </c>
      <c r="AQ95" s="5">
        <f t="shared" si="40"/>
        <v>34.154088240481286</v>
      </c>
      <c r="AR95" s="5">
        <f t="shared" si="41"/>
        <v>28.163975212105139</v>
      </c>
      <c r="AS95" s="5">
        <f t="shared" si="42"/>
        <v>3.4931688632261073</v>
      </c>
      <c r="AT95" s="5">
        <f t="shared" si="43"/>
        <v>1.4431132191721814</v>
      </c>
      <c r="AU95" s="5">
        <f t="shared" si="44"/>
        <v>12.763207107574686</v>
      </c>
      <c r="AV95" s="5">
        <f t="shared" si="45"/>
        <v>7.1938007277699025</v>
      </c>
    </row>
    <row r="96" spans="1:48" x14ac:dyDescent="0.25">
      <c r="A96" s="1" t="s">
        <v>41</v>
      </c>
      <c r="B96" s="1" t="s">
        <v>104</v>
      </c>
      <c r="C96" s="2">
        <v>42067</v>
      </c>
      <c r="D96" s="3">
        <v>3.4386603883891271</v>
      </c>
      <c r="E96" s="3">
        <v>81.749345270514155</v>
      </c>
      <c r="F96" s="3">
        <v>1.7080538454594025</v>
      </c>
      <c r="G96" s="3">
        <v>1.5491575797851767</v>
      </c>
      <c r="H96" s="3">
        <v>0.23699107684584442</v>
      </c>
      <c r="I96" s="3">
        <v>7.3255683767105659E-2</v>
      </c>
      <c r="J96" s="3">
        <v>0.88245713412543625</v>
      </c>
      <c r="K96" s="3">
        <v>0.48724717663065836</v>
      </c>
      <c r="L96" s="4">
        <f t="shared" si="46"/>
        <v>687.75252885638724</v>
      </c>
      <c r="M96" s="4">
        <f t="shared" si="47"/>
        <v>14.36975853140301</v>
      </c>
      <c r="N96" s="4">
        <f t="shared" si="25"/>
        <v>13.032973408761771</v>
      </c>
      <c r="O96" s="4">
        <f t="shared" si="25"/>
        <v>1.993792266809953</v>
      </c>
      <c r="P96" s="4">
        <f t="shared" si="25"/>
        <v>0.61629584429347994</v>
      </c>
      <c r="Q96" s="4">
        <f t="shared" si="25"/>
        <v>7.4240609951531153</v>
      </c>
      <c r="R96" s="4">
        <f t="shared" si="25"/>
        <v>4.0991824068680085</v>
      </c>
      <c r="S96" s="5">
        <f t="shared" si="31"/>
        <v>2572.9386864711969</v>
      </c>
      <c r="T96" s="5">
        <f t="shared" si="32"/>
        <v>67.283024305124925</v>
      </c>
      <c r="U96" s="5">
        <f t="shared" si="33"/>
        <v>61.403053310396174</v>
      </c>
      <c r="V96" s="5">
        <f t="shared" si="34"/>
        <v>7.4754403832205094</v>
      </c>
      <c r="W96" s="5">
        <f t="shared" si="35"/>
        <v>2.8080017757824813</v>
      </c>
      <c r="X96" s="5">
        <f t="shared" si="36"/>
        <v>36.077171747771573</v>
      </c>
      <c r="Y96" s="5">
        <f t="shared" si="37"/>
        <v>21.53898919606209</v>
      </c>
      <c r="Z96" s="4">
        <f>D96-'CIG_wcINF-wcEFF_Loads'!D96</f>
        <v>2.710186530356995</v>
      </c>
      <c r="AA96" s="4">
        <f t="shared" si="38"/>
        <v>2.710186530356995</v>
      </c>
      <c r="AB96" s="3">
        <v>58.949054426763404</v>
      </c>
      <c r="AC96" s="3">
        <v>1.9013115613704279</v>
      </c>
      <c r="AD96" s="3">
        <v>1.6923073011424583</v>
      </c>
      <c r="AE96" s="3">
        <v>0.23699107684584442</v>
      </c>
      <c r="AF96" s="3">
        <v>7.3255683767105659E-2</v>
      </c>
      <c r="AG96" s="3">
        <v>0.61141051127473955</v>
      </c>
      <c r="AH96" s="3">
        <v>0.27663942666384173</v>
      </c>
      <c r="AI96" s="4">
        <f t="shared" si="48"/>
        <v>390.87208257684256</v>
      </c>
      <c r="AJ96" s="4">
        <f t="shared" si="49"/>
        <v>12.606981008382069</v>
      </c>
      <c r="AK96" s="4">
        <f t="shared" si="26"/>
        <v>11.221141468508993</v>
      </c>
      <c r="AL96" s="4">
        <f t="shared" si="26"/>
        <v>1.5714110541662467</v>
      </c>
      <c r="AM96" s="4">
        <f t="shared" si="26"/>
        <v>0.48573470691057036</v>
      </c>
      <c r="AN96" s="4">
        <f t="shared" si="26"/>
        <v>4.0540650257288764</v>
      </c>
      <c r="AO96" s="4">
        <f t="shared" si="26"/>
        <v>1.834306417201278</v>
      </c>
      <c r="AP96" s="5">
        <f t="shared" si="39"/>
        <v>1126.2653507669083</v>
      </c>
      <c r="AQ96" s="5">
        <f t="shared" si="40"/>
        <v>46.761069248863357</v>
      </c>
      <c r="AR96" s="5">
        <f t="shared" si="41"/>
        <v>39.385116680614132</v>
      </c>
      <c r="AS96" s="5">
        <f t="shared" si="42"/>
        <v>5.0645799173923542</v>
      </c>
      <c r="AT96" s="5">
        <f t="shared" si="43"/>
        <v>1.9288479260827518</v>
      </c>
      <c r="AU96" s="5">
        <f t="shared" si="44"/>
        <v>16.817272133303561</v>
      </c>
      <c r="AV96" s="5">
        <f t="shared" si="45"/>
        <v>9.0281071449711803</v>
      </c>
    </row>
    <row r="97" spans="1:48" x14ac:dyDescent="0.25">
      <c r="A97" s="1" t="s">
        <v>41</v>
      </c>
      <c r="B97" s="1" t="s">
        <v>105</v>
      </c>
      <c r="C97" s="2">
        <v>42068</v>
      </c>
      <c r="D97" s="3">
        <v>1.6785359616580244</v>
      </c>
      <c r="E97" s="3">
        <v>81.749345270514155</v>
      </c>
      <c r="F97" s="3">
        <v>1.7080538454594025</v>
      </c>
      <c r="G97" s="3">
        <v>1.5491575797851767</v>
      </c>
      <c r="H97" s="3">
        <v>0.23699107684584442</v>
      </c>
      <c r="I97" s="3">
        <v>7.3255683767105659E-2</v>
      </c>
      <c r="J97" s="3">
        <v>0.88245713412543625</v>
      </c>
      <c r="K97" s="3">
        <v>0.48724717663065836</v>
      </c>
      <c r="L97" s="4">
        <f t="shared" si="46"/>
        <v>335.71717530020237</v>
      </c>
      <c r="M97" s="4">
        <f t="shared" si="47"/>
        <v>7.0144049516333515</v>
      </c>
      <c r="N97" s="4">
        <f t="shared" si="25"/>
        <v>6.3618712181657378</v>
      </c>
      <c r="O97" s="4">
        <f t="shared" si="25"/>
        <v>0.97324296147894629</v>
      </c>
      <c r="P97" s="4">
        <f t="shared" si="25"/>
        <v>0.3008365528506321</v>
      </c>
      <c r="Q97" s="4">
        <f t="shared" si="25"/>
        <v>3.6239558300041659</v>
      </c>
      <c r="R97" s="4">
        <f t="shared" si="25"/>
        <v>2.0009609284350245</v>
      </c>
      <c r="S97" s="5">
        <f t="shared" si="31"/>
        <v>2908.655861771399</v>
      </c>
      <c r="T97" s="5">
        <f t="shared" si="32"/>
        <v>74.297429256758278</v>
      </c>
      <c r="U97" s="5">
        <f t="shared" si="33"/>
        <v>67.764924528561906</v>
      </c>
      <c r="V97" s="5">
        <f t="shared" si="34"/>
        <v>8.4486833446994556</v>
      </c>
      <c r="W97" s="5">
        <f t="shared" si="35"/>
        <v>3.1088383286331136</v>
      </c>
      <c r="X97" s="5">
        <f t="shared" si="36"/>
        <v>39.701127577775736</v>
      </c>
      <c r="Y97" s="5">
        <f t="shared" si="37"/>
        <v>23.539950124497114</v>
      </c>
      <c r="Z97" s="4">
        <f>D97-'CIG_wcINF-wcEFF_Loads'!D97</f>
        <v>1.0341266320928897</v>
      </c>
      <c r="AA97" s="4">
        <f t="shared" si="38"/>
        <v>1.0341266320928897</v>
      </c>
      <c r="AB97" s="3">
        <v>58.949054426763404</v>
      </c>
      <c r="AC97" s="3">
        <v>1.9013115613704279</v>
      </c>
      <c r="AD97" s="3">
        <v>1.6923073011424583</v>
      </c>
      <c r="AE97" s="3">
        <v>0.23699107684584442</v>
      </c>
      <c r="AF97" s="3">
        <v>7.3255683767105659E-2</v>
      </c>
      <c r="AG97" s="3">
        <v>0.61141051127473955</v>
      </c>
      <c r="AH97" s="3">
        <v>0.27663942666384173</v>
      </c>
      <c r="AI97" s="4">
        <f t="shared" si="48"/>
        <v>149.14516982750996</v>
      </c>
      <c r="AJ97" s="4">
        <f t="shared" si="49"/>
        <v>4.8104492679844695</v>
      </c>
      <c r="AK97" s="4">
        <f t="shared" si="26"/>
        <v>4.281654087306876</v>
      </c>
      <c r="AL97" s="4">
        <f t="shared" si="26"/>
        <v>0.59960375526787923</v>
      </c>
      <c r="AM97" s="4">
        <f t="shared" si="26"/>
        <v>0.18534192791589477</v>
      </c>
      <c r="AN97" s="4">
        <f t="shared" si="26"/>
        <v>1.5469107252888374</v>
      </c>
      <c r="AO97" s="4">
        <f t="shared" si="26"/>
        <v>0.69991681244053183</v>
      </c>
      <c r="AP97" s="5">
        <f t="shared" si="39"/>
        <v>1275.4105205944184</v>
      </c>
      <c r="AQ97" s="5">
        <f t="shared" si="40"/>
        <v>51.571518516847824</v>
      </c>
      <c r="AR97" s="5">
        <f t="shared" si="41"/>
        <v>43.666770767921008</v>
      </c>
      <c r="AS97" s="5">
        <f t="shared" si="42"/>
        <v>5.6641836726602337</v>
      </c>
      <c r="AT97" s="5">
        <f t="shared" si="43"/>
        <v>2.1141898539986466</v>
      </c>
      <c r="AU97" s="5">
        <f t="shared" si="44"/>
        <v>18.3641828585924</v>
      </c>
      <c r="AV97" s="5">
        <f t="shared" si="45"/>
        <v>9.7280239574117129</v>
      </c>
    </row>
    <row r="98" spans="1:48" x14ac:dyDescent="0.25">
      <c r="A98" s="1" t="s">
        <v>41</v>
      </c>
      <c r="B98" s="1" t="s">
        <v>106</v>
      </c>
      <c r="C98" s="2">
        <v>42069</v>
      </c>
      <c r="D98" s="3">
        <v>1.3957239448884318</v>
      </c>
      <c r="E98" s="3">
        <v>62.929557918122732</v>
      </c>
      <c r="F98" s="3">
        <v>1.641107994876805</v>
      </c>
      <c r="G98" s="3">
        <v>1.5542518589621144</v>
      </c>
      <c r="H98" s="3">
        <v>0.10231240062573982</v>
      </c>
      <c r="I98" s="3">
        <v>7.2105482551128558E-2</v>
      </c>
      <c r="J98" s="3">
        <v>0.57083495975644227</v>
      </c>
      <c r="K98" s="3">
        <v>0.18609388565259519</v>
      </c>
      <c r="L98" s="4">
        <f t="shared" si="46"/>
        <v>214.88833315352559</v>
      </c>
      <c r="M98" s="4">
        <f t="shared" si="47"/>
        <v>5.6039637526587818</v>
      </c>
      <c r="N98" s="4">
        <f t="shared" si="25"/>
        <v>5.3073722797749578</v>
      </c>
      <c r="O98" s="4">
        <f t="shared" si="25"/>
        <v>0.34937066076336459</v>
      </c>
      <c r="P98" s="4">
        <f t="shared" si="25"/>
        <v>0.24622176715117888</v>
      </c>
      <c r="Q98" s="4">
        <f t="shared" si="25"/>
        <v>1.949255279489194</v>
      </c>
      <c r="R98" s="4">
        <f t="shared" si="25"/>
        <v>0.63546298783759048</v>
      </c>
      <c r="S98" s="5">
        <f t="shared" si="31"/>
        <v>3123.5441949249248</v>
      </c>
      <c r="T98" s="5">
        <f t="shared" si="32"/>
        <v>79.901393009417063</v>
      </c>
      <c r="U98" s="5">
        <f t="shared" si="33"/>
        <v>73.072296808336858</v>
      </c>
      <c r="V98" s="5">
        <f t="shared" si="34"/>
        <v>8.79805400546282</v>
      </c>
      <c r="W98" s="5">
        <f t="shared" si="35"/>
        <v>3.3550600957842924</v>
      </c>
      <c r="X98" s="5">
        <f t="shared" si="36"/>
        <v>41.65038285726493</v>
      </c>
      <c r="Y98" s="5">
        <f t="shared" si="37"/>
        <v>24.175413112334706</v>
      </c>
      <c r="Z98" s="4">
        <f>D98-'CIG_wcINF-wcEFF_Loads'!D98</f>
        <v>0.88318756998707937</v>
      </c>
      <c r="AA98" s="4">
        <f t="shared" si="38"/>
        <v>0.88318756998707937</v>
      </c>
      <c r="AB98" s="3">
        <v>67.631028133074807</v>
      </c>
      <c r="AC98" s="3">
        <v>1.7054485772503944</v>
      </c>
      <c r="AD98" s="3">
        <v>1.4312333460594437</v>
      </c>
      <c r="AE98" s="3">
        <v>0.10231240062573982</v>
      </c>
      <c r="AF98" s="3">
        <v>7.2105482551128558E-2</v>
      </c>
      <c r="AG98" s="3">
        <v>0.50285346924534846</v>
      </c>
      <c r="AH98" s="3">
        <v>0.14398332402721883</v>
      </c>
      <c r="AI98" s="4">
        <f t="shared" si="48"/>
        <v>146.13611746979666</v>
      </c>
      <c r="AJ98" s="4">
        <f t="shared" si="49"/>
        <v>3.6851078640023953</v>
      </c>
      <c r="AK98" s="4">
        <f t="shared" si="26"/>
        <v>3.0925876799460665</v>
      </c>
      <c r="AL98" s="4">
        <f t="shared" si="26"/>
        <v>0.2210751101852316</v>
      </c>
      <c r="AM98" s="4">
        <f t="shared" si="26"/>
        <v>0.15580445187931269</v>
      </c>
      <c r="AN98" s="4">
        <f t="shared" si="26"/>
        <v>1.0865582807219709</v>
      </c>
      <c r="AO98" s="4">
        <f t="shared" si="26"/>
        <v>0.31111702031694111</v>
      </c>
      <c r="AP98" s="5">
        <f t="shared" si="39"/>
        <v>1421.5466380642151</v>
      </c>
      <c r="AQ98" s="5">
        <f t="shared" si="40"/>
        <v>55.256626380850221</v>
      </c>
      <c r="AR98" s="5">
        <f t="shared" si="41"/>
        <v>46.759358447867072</v>
      </c>
      <c r="AS98" s="5">
        <f t="shared" si="42"/>
        <v>5.8852587828454652</v>
      </c>
      <c r="AT98" s="5">
        <f t="shared" si="43"/>
        <v>2.269994305877959</v>
      </c>
      <c r="AU98" s="5">
        <f t="shared" si="44"/>
        <v>19.450741139314371</v>
      </c>
      <c r="AV98" s="5">
        <f t="shared" si="45"/>
        <v>10.039140977728653</v>
      </c>
    </row>
    <row r="99" spans="1:48" x14ac:dyDescent="0.25">
      <c r="A99" s="1" t="s">
        <v>41</v>
      </c>
      <c r="B99" s="1" t="s">
        <v>107</v>
      </c>
      <c r="C99" s="2">
        <v>42070</v>
      </c>
      <c r="D99" s="3">
        <v>1.2497424119970508</v>
      </c>
      <c r="E99" s="3">
        <v>58.285714285714363</v>
      </c>
      <c r="F99" s="3">
        <v>1.6245888888888913</v>
      </c>
      <c r="G99" s="3">
        <v>1.5555088888888899</v>
      </c>
      <c r="H99" s="3">
        <v>6.907999999999985E-2</v>
      </c>
      <c r="I99" s="3">
        <v>7.1821666666666686E-2</v>
      </c>
      <c r="J99" s="3">
        <v>0.49394117647058761</v>
      </c>
      <c r="K99" s="3">
        <v>0.11178333333333333</v>
      </c>
      <c r="L99" s="4">
        <f t="shared" si="46"/>
        <v>178.21377047426009</v>
      </c>
      <c r="M99" s="4">
        <f t="shared" si="47"/>
        <v>4.9673254399910389</v>
      </c>
      <c r="N99" s="4">
        <f t="shared" si="25"/>
        <v>4.7561071781024742</v>
      </c>
      <c r="O99" s="4">
        <f t="shared" si="25"/>
        <v>0.21121826188856108</v>
      </c>
      <c r="P99" s="4">
        <f t="shared" si="25"/>
        <v>0.21960115227667881</v>
      </c>
      <c r="Q99" s="4">
        <f t="shared" si="25"/>
        <v>1.5102692062725647</v>
      </c>
      <c r="R99" s="4">
        <f t="shared" si="25"/>
        <v>0.34178751266323631</v>
      </c>
      <c r="S99" s="5">
        <f t="shared" si="31"/>
        <v>3301.7579653991847</v>
      </c>
      <c r="T99" s="5">
        <f t="shared" si="32"/>
        <v>84.868718449408107</v>
      </c>
      <c r="U99" s="5">
        <f t="shared" si="33"/>
        <v>77.828403986439326</v>
      </c>
      <c r="V99" s="5">
        <f t="shared" si="34"/>
        <v>9.0092722673513812</v>
      </c>
      <c r="W99" s="5">
        <f t="shared" si="35"/>
        <v>3.5746612480609712</v>
      </c>
      <c r="X99" s="5">
        <f t="shared" si="36"/>
        <v>43.160652063537498</v>
      </c>
      <c r="Y99" s="5">
        <f t="shared" si="37"/>
        <v>24.51720062499794</v>
      </c>
      <c r="Z99" s="4">
        <f>D99-'CIG_wcINF-wcEFF_Loads'!D99</f>
        <v>0.94216847746366117</v>
      </c>
      <c r="AA99" s="4">
        <f t="shared" si="38"/>
        <v>0.94216847746366117</v>
      </c>
      <c r="AB99" s="3">
        <v>69.773333333333468</v>
      </c>
      <c r="AC99" s="3">
        <v>1.6571187499999975</v>
      </c>
      <c r="AD99" s="3">
        <v>1.3668124999999982</v>
      </c>
      <c r="AE99" s="3">
        <v>6.907999999999985E-2</v>
      </c>
      <c r="AF99" s="3">
        <v>7.1821666666666686E-2</v>
      </c>
      <c r="AG99" s="3">
        <v>0.47606666666666747</v>
      </c>
      <c r="AH99" s="3">
        <v>0.11125000000000006</v>
      </c>
      <c r="AI99" s="4">
        <f t="shared" si="48"/>
        <v>160.83355746318051</v>
      </c>
      <c r="AJ99" s="4">
        <f t="shared" si="49"/>
        <v>3.8198017920137288</v>
      </c>
      <c r="AK99" s="4">
        <f t="shared" si="26"/>
        <v>3.1506208211371489</v>
      </c>
      <c r="AL99" s="4">
        <f t="shared" si="26"/>
        <v>0.15923536426843776</v>
      </c>
      <c r="AM99" s="4">
        <f t="shared" si="26"/>
        <v>0.16555514264668511</v>
      </c>
      <c r="AN99" s="4">
        <f t="shared" si="26"/>
        <v>1.0973747695820482</v>
      </c>
      <c r="AO99" s="4">
        <f t="shared" si="26"/>
        <v>0.25644085516594883</v>
      </c>
      <c r="AP99" s="5">
        <f t="shared" si="39"/>
        <v>1582.3801955273957</v>
      </c>
      <c r="AQ99" s="5">
        <f t="shared" si="40"/>
        <v>59.076428172863949</v>
      </c>
      <c r="AR99" s="5">
        <f t="shared" si="41"/>
        <v>49.909979269004218</v>
      </c>
      <c r="AS99" s="5">
        <f t="shared" si="42"/>
        <v>6.0444941471139026</v>
      </c>
      <c r="AT99" s="5">
        <f t="shared" si="43"/>
        <v>2.4355494485246441</v>
      </c>
      <c r="AU99" s="5">
        <f t="shared" si="44"/>
        <v>20.54811590889642</v>
      </c>
      <c r="AV99" s="5">
        <f t="shared" si="45"/>
        <v>10.295581832894602</v>
      </c>
    </row>
    <row r="100" spans="1:48" x14ac:dyDescent="0.25">
      <c r="A100" s="1" t="s">
        <v>41</v>
      </c>
      <c r="B100" s="1" t="s">
        <v>108</v>
      </c>
      <c r="C100" s="2">
        <v>42071</v>
      </c>
      <c r="D100" s="3">
        <v>1.9622174026571442</v>
      </c>
      <c r="E100" s="3">
        <v>58.285714285714363</v>
      </c>
      <c r="F100" s="3">
        <v>1.6245888888888913</v>
      </c>
      <c r="G100" s="3">
        <v>1.5555088888888899</v>
      </c>
      <c r="H100" s="3">
        <v>6.907999999999985E-2</v>
      </c>
      <c r="I100" s="3">
        <v>7.1821666666666686E-2</v>
      </c>
      <c r="J100" s="3">
        <v>0.49394117647058761</v>
      </c>
      <c r="K100" s="3">
        <v>0.11178333333333333</v>
      </c>
      <c r="L100" s="4">
        <f t="shared" si="46"/>
        <v>279.8129906297558</v>
      </c>
      <c r="M100" s="4">
        <f t="shared" si="47"/>
        <v>7.7991851196252568</v>
      </c>
      <c r="N100" s="4">
        <f t="shared" si="25"/>
        <v>7.4675518604367097</v>
      </c>
      <c r="O100" s="4">
        <f t="shared" si="25"/>
        <v>0.33163325918853975</v>
      </c>
      <c r="P100" s="4">
        <f t="shared" si="25"/>
        <v>0.34479521420121062</v>
      </c>
      <c r="Q100" s="4">
        <f t="shared" si="25"/>
        <v>2.3712698639311376</v>
      </c>
      <c r="R100" s="4">
        <f t="shared" si="25"/>
        <v>0.53663970984789156</v>
      </c>
      <c r="S100" s="5">
        <f t="shared" si="31"/>
        <v>3581.5709560289406</v>
      </c>
      <c r="T100" s="5">
        <f t="shared" si="32"/>
        <v>92.667903569033371</v>
      </c>
      <c r="U100" s="5">
        <f t="shared" si="33"/>
        <v>85.295955846876041</v>
      </c>
      <c r="V100" s="5">
        <f t="shared" si="34"/>
        <v>9.3409055265399203</v>
      </c>
      <c r="W100" s="5">
        <f t="shared" si="35"/>
        <v>3.9194564622621817</v>
      </c>
      <c r="X100" s="5">
        <f t="shared" si="36"/>
        <v>45.531921927468638</v>
      </c>
      <c r="Y100" s="5">
        <f t="shared" si="37"/>
        <v>25.05384033484583</v>
      </c>
      <c r="Z100" s="4">
        <f>D100-'CIG_wcINF-wcEFF_Loads'!D100</f>
        <v>1.5178255290113201</v>
      </c>
      <c r="AA100" s="4">
        <f t="shared" si="38"/>
        <v>1.5178255290113201</v>
      </c>
      <c r="AB100" s="3">
        <v>69.773333333333468</v>
      </c>
      <c r="AC100" s="3">
        <v>1.6571187499999975</v>
      </c>
      <c r="AD100" s="3">
        <v>1.3668124999999982</v>
      </c>
      <c r="AE100" s="3">
        <v>6.907999999999985E-2</v>
      </c>
      <c r="AF100" s="3">
        <v>7.1821666666666686E-2</v>
      </c>
      <c r="AG100" s="3">
        <v>0.47606666666666747</v>
      </c>
      <c r="AH100" s="3">
        <v>0.11125000000000006</v>
      </c>
      <c r="AI100" s="4">
        <f t="shared" si="48"/>
        <v>259.10151451521045</v>
      </c>
      <c r="AJ100" s="4">
        <f t="shared" si="49"/>
        <v>6.1536687061420441</v>
      </c>
      <c r="AK100" s="4">
        <f t="shared" si="26"/>
        <v>5.0756237646902349</v>
      </c>
      <c r="AL100" s="4">
        <f t="shared" si="26"/>
        <v>0.25652683865914383</v>
      </c>
      <c r="AM100" s="4">
        <f t="shared" si="26"/>
        <v>0.26670794871498055</v>
      </c>
      <c r="AN100" s="4">
        <f t="shared" si="26"/>
        <v>1.7678615661696135</v>
      </c>
      <c r="AO100" s="4">
        <f t="shared" si="26"/>
        <v>0.41312407065474566</v>
      </c>
      <c r="AP100" s="5">
        <f t="shared" si="39"/>
        <v>1841.4817100426062</v>
      </c>
      <c r="AQ100" s="5">
        <f t="shared" si="40"/>
        <v>65.230096879005998</v>
      </c>
      <c r="AR100" s="5">
        <f t="shared" si="41"/>
        <v>54.985603033694453</v>
      </c>
      <c r="AS100" s="5">
        <f t="shared" si="42"/>
        <v>6.3010209857730466</v>
      </c>
      <c r="AT100" s="5">
        <f t="shared" si="43"/>
        <v>2.7022573972396247</v>
      </c>
      <c r="AU100" s="5">
        <f t="shared" si="44"/>
        <v>22.315977475066035</v>
      </c>
      <c r="AV100" s="5">
        <f t="shared" si="45"/>
        <v>10.708705903549347</v>
      </c>
    </row>
    <row r="101" spans="1:48" x14ac:dyDescent="0.25">
      <c r="A101" s="1" t="s">
        <v>41</v>
      </c>
      <c r="B101" s="1" t="s">
        <v>109</v>
      </c>
      <c r="C101" s="2">
        <v>42072</v>
      </c>
      <c r="D101" s="3">
        <v>1.799472565698925</v>
      </c>
      <c r="E101" s="3">
        <v>58.285714285714363</v>
      </c>
      <c r="F101" s="3">
        <v>1.6245888888888913</v>
      </c>
      <c r="G101" s="3">
        <v>1.5555088888888899</v>
      </c>
      <c r="H101" s="3">
        <v>6.907999999999985E-2</v>
      </c>
      <c r="I101" s="3">
        <v>7.1821666666666686E-2</v>
      </c>
      <c r="J101" s="3">
        <v>0.49394117647058761</v>
      </c>
      <c r="K101" s="3">
        <v>0.11178333333333333</v>
      </c>
      <c r="L101" s="4">
        <f t="shared" si="46"/>
        <v>256.60551143954694</v>
      </c>
      <c r="M101" s="4">
        <f t="shared" si="47"/>
        <v>7.1523265661430671</v>
      </c>
      <c r="N101" s="4">
        <f t="shared" si="25"/>
        <v>6.848198720281033</v>
      </c>
      <c r="O101" s="4">
        <f t="shared" si="25"/>
        <v>0.30412784586202668</v>
      </c>
      <c r="P101" s="4">
        <f t="shared" si="25"/>
        <v>0.31619815821589337</v>
      </c>
      <c r="Q101" s="4">
        <f t="shared" si="25"/>
        <v>2.1745985231985427</v>
      </c>
      <c r="R101" s="4">
        <f t="shared" si="25"/>
        <v>0.49213121554637557</v>
      </c>
      <c r="S101" s="5">
        <f t="shared" si="31"/>
        <v>3838.1764674684873</v>
      </c>
      <c r="T101" s="5">
        <f t="shared" si="32"/>
        <v>99.820230135176445</v>
      </c>
      <c r="U101" s="5">
        <f t="shared" si="33"/>
        <v>92.144154567157074</v>
      </c>
      <c r="V101" s="5">
        <f t="shared" si="34"/>
        <v>9.6450333724019472</v>
      </c>
      <c r="W101" s="5">
        <f t="shared" si="35"/>
        <v>4.2356546204780754</v>
      </c>
      <c r="X101" s="5">
        <f t="shared" si="36"/>
        <v>47.706520450667178</v>
      </c>
      <c r="Y101" s="5">
        <f t="shared" si="37"/>
        <v>25.545971550392206</v>
      </c>
      <c r="Z101" s="4">
        <f>D101-'CIG_wcINF-wcEFF_Loads'!D101</f>
        <v>1.2184781905907665</v>
      </c>
      <c r="AA101" s="4">
        <f t="shared" si="38"/>
        <v>1.2184781905907665</v>
      </c>
      <c r="AB101" s="3">
        <v>69.773333333333468</v>
      </c>
      <c r="AC101" s="3">
        <v>1.6571187499999975</v>
      </c>
      <c r="AD101" s="3">
        <v>1.3668124999999982</v>
      </c>
      <c r="AE101" s="3">
        <v>6.907999999999985E-2</v>
      </c>
      <c r="AF101" s="3">
        <v>7.1821666666666686E-2</v>
      </c>
      <c r="AG101" s="3">
        <v>0.47606666666666747</v>
      </c>
      <c r="AH101" s="3">
        <v>0.11125000000000006</v>
      </c>
      <c r="AI101" s="4">
        <f t="shared" si="48"/>
        <v>208.00120867084604</v>
      </c>
      <c r="AJ101" s="4">
        <f t="shared" si="49"/>
        <v>4.9400349165553274</v>
      </c>
      <c r="AK101" s="4">
        <f t="shared" si="26"/>
        <v>4.0746032681027113</v>
      </c>
      <c r="AL101" s="4">
        <f t="shared" si="26"/>
        <v>0.20593431341938639</v>
      </c>
      <c r="AM101" s="4">
        <f t="shared" si="26"/>
        <v>0.21410749295941034</v>
      </c>
      <c r="AN101" s="4">
        <f t="shared" si="26"/>
        <v>1.4192018260257131</v>
      </c>
      <c r="AO101" s="4">
        <f t="shared" si="26"/>
        <v>0.33164725489152863</v>
      </c>
      <c r="AP101" s="5">
        <f t="shared" si="39"/>
        <v>2049.4829187134524</v>
      </c>
      <c r="AQ101" s="5">
        <f t="shared" si="40"/>
        <v>70.170131795561332</v>
      </c>
      <c r="AR101" s="5">
        <f t="shared" si="41"/>
        <v>59.060206301797166</v>
      </c>
      <c r="AS101" s="5">
        <f t="shared" si="42"/>
        <v>6.5069552991924331</v>
      </c>
      <c r="AT101" s="5">
        <f t="shared" si="43"/>
        <v>2.9163648901990351</v>
      </c>
      <c r="AU101" s="5">
        <f t="shared" si="44"/>
        <v>23.735179301091748</v>
      </c>
      <c r="AV101" s="5">
        <f t="shared" si="45"/>
        <v>11.040353158440876</v>
      </c>
    </row>
    <row r="102" spans="1:48" x14ac:dyDescent="0.25">
      <c r="A102" s="1" t="s">
        <v>41</v>
      </c>
      <c r="B102" s="1" t="s">
        <v>110</v>
      </c>
      <c r="C102" s="2">
        <v>42073</v>
      </c>
      <c r="D102" s="3">
        <v>2.9785566476308563</v>
      </c>
      <c r="E102" s="3">
        <v>68.306640018805822</v>
      </c>
      <c r="F102" s="3">
        <v>1.6602353807575463</v>
      </c>
      <c r="G102" s="3">
        <v>1.5527963506258444</v>
      </c>
      <c r="H102" s="3">
        <v>0.14079202240291297</v>
      </c>
      <c r="I102" s="3">
        <v>7.2434111469979162E-2</v>
      </c>
      <c r="J102" s="3">
        <v>0.65986986671901404</v>
      </c>
      <c r="K102" s="3">
        <v>0.27213768307489888</v>
      </c>
      <c r="L102" s="4">
        <f t="shared" si="46"/>
        <v>497.76850494842677</v>
      </c>
      <c r="M102" s="4">
        <f t="shared" si="47"/>
        <v>12.098573185778752</v>
      </c>
      <c r="N102" s="4">
        <f t="shared" si="25"/>
        <v>11.315636631044946</v>
      </c>
      <c r="O102" s="4">
        <f t="shared" si="25"/>
        <v>1.0259886078552369</v>
      </c>
      <c r="P102" s="4">
        <f t="shared" si="25"/>
        <v>0.52784647823041253</v>
      </c>
      <c r="Q102" s="4">
        <f t="shared" si="25"/>
        <v>4.8086457909042331</v>
      </c>
      <c r="R102" s="4">
        <f t="shared" si="25"/>
        <v>1.9831390858491449</v>
      </c>
      <c r="S102" s="5">
        <f t="shared" si="31"/>
        <v>4335.9449724169144</v>
      </c>
      <c r="T102" s="5">
        <f t="shared" si="32"/>
        <v>111.91880332095519</v>
      </c>
      <c r="U102" s="5">
        <f t="shared" si="33"/>
        <v>103.45979119820203</v>
      </c>
      <c r="V102" s="5">
        <f t="shared" si="34"/>
        <v>10.671021980257184</v>
      </c>
      <c r="W102" s="5">
        <f t="shared" si="35"/>
        <v>4.7635010987084883</v>
      </c>
      <c r="X102" s="5">
        <f t="shared" si="36"/>
        <v>52.515166241571407</v>
      </c>
      <c r="Y102" s="5">
        <f t="shared" si="37"/>
        <v>27.529110636241352</v>
      </c>
      <c r="Z102" s="4">
        <f>D102-'CIG_wcINF-wcEFF_Loads'!D102</f>
        <v>2.2924452886491808</v>
      </c>
      <c r="AA102" s="4">
        <f t="shared" si="38"/>
        <v>2.2924452886491808</v>
      </c>
      <c r="AB102" s="3">
        <v>65.150464216985924</v>
      </c>
      <c r="AC102" s="3">
        <v>1.7614094298561191</v>
      </c>
      <c r="AD102" s="3">
        <v>1.5058259046545925</v>
      </c>
      <c r="AE102" s="3">
        <v>0.14079202240291297</v>
      </c>
      <c r="AF102" s="3">
        <v>7.2434111469979162E-2</v>
      </c>
      <c r="AG102" s="3">
        <v>0.53386976696803157</v>
      </c>
      <c r="AH102" s="3">
        <v>0.18188506763768239</v>
      </c>
      <c r="AI102" s="4">
        <f t="shared" si="48"/>
        <v>365.4055347084867</v>
      </c>
      <c r="AJ102" s="4">
        <f t="shared" si="49"/>
        <v>9.8791123331603234</v>
      </c>
      <c r="AK102" s="4">
        <f t="shared" si="26"/>
        <v>8.4456362127462032</v>
      </c>
      <c r="AL102" s="4">
        <f t="shared" si="26"/>
        <v>0.78965184434422919</v>
      </c>
      <c r="AM102" s="4">
        <f t="shared" si="26"/>
        <v>0.40625689395964759</v>
      </c>
      <c r="AN102" s="4">
        <f t="shared" si="26"/>
        <v>2.9942836172883025</v>
      </c>
      <c r="AO102" s="4">
        <f t="shared" si="26"/>
        <v>1.0201279636977443</v>
      </c>
      <c r="AP102" s="5">
        <f t="shared" si="39"/>
        <v>2414.8884534219392</v>
      </c>
      <c r="AQ102" s="5">
        <f t="shared" si="40"/>
        <v>80.049244128721654</v>
      </c>
      <c r="AR102" s="5">
        <f t="shared" si="41"/>
        <v>67.505842514543374</v>
      </c>
      <c r="AS102" s="5">
        <f t="shared" si="42"/>
        <v>7.2966071435366624</v>
      </c>
      <c r="AT102" s="5">
        <f t="shared" si="43"/>
        <v>3.3226217841586827</v>
      </c>
      <c r="AU102" s="5">
        <f t="shared" si="44"/>
        <v>26.729462918380051</v>
      </c>
      <c r="AV102" s="5">
        <f t="shared" si="45"/>
        <v>12.06048112213862</v>
      </c>
    </row>
    <row r="103" spans="1:48" x14ac:dyDescent="0.25">
      <c r="A103" s="1" t="s">
        <v>41</v>
      </c>
      <c r="B103" s="1" t="s">
        <v>111</v>
      </c>
      <c r="C103" s="2">
        <v>42074</v>
      </c>
      <c r="D103" s="3">
        <v>0.97907585987657064</v>
      </c>
      <c r="E103" s="3">
        <v>81.749345270514155</v>
      </c>
      <c r="F103" s="3">
        <v>1.7080538454594025</v>
      </c>
      <c r="G103" s="3">
        <v>1.5491575797851767</v>
      </c>
      <c r="H103" s="3">
        <v>0.23699107684584442</v>
      </c>
      <c r="I103" s="3">
        <v>7.3255683767105659E-2</v>
      </c>
      <c r="J103" s="3">
        <v>0.88245713412543625</v>
      </c>
      <c r="K103" s="3">
        <v>0.48724717663065836</v>
      </c>
      <c r="L103" s="4">
        <f t="shared" si="46"/>
        <v>195.82099495664241</v>
      </c>
      <c r="M103" s="4">
        <f t="shared" si="47"/>
        <v>4.0914432079007614</v>
      </c>
      <c r="N103" s="4">
        <f t="shared" si="25"/>
        <v>3.7108257884430338</v>
      </c>
      <c r="O103" s="4">
        <f t="shared" si="25"/>
        <v>0.56768440542529963</v>
      </c>
      <c r="P103" s="4">
        <f t="shared" si="25"/>
        <v>0.17547542226833995</v>
      </c>
      <c r="Q103" s="4">
        <f t="shared" si="25"/>
        <v>2.1138228500694556</v>
      </c>
      <c r="R103" s="4">
        <f t="shared" si="25"/>
        <v>1.1671436217856124</v>
      </c>
      <c r="S103" s="5">
        <f t="shared" si="31"/>
        <v>4531.765967373557</v>
      </c>
      <c r="T103" s="5">
        <f t="shared" si="32"/>
        <v>116.01024652885596</v>
      </c>
      <c r="U103" s="5">
        <f t="shared" si="33"/>
        <v>107.17061698664506</v>
      </c>
      <c r="V103" s="5">
        <f t="shared" si="34"/>
        <v>11.238706385682484</v>
      </c>
      <c r="W103" s="5">
        <f t="shared" si="35"/>
        <v>4.9389765209768282</v>
      </c>
      <c r="X103" s="5">
        <f t="shared" si="36"/>
        <v>54.628989091640861</v>
      </c>
      <c r="Y103" s="5">
        <f t="shared" si="37"/>
        <v>28.696254258026965</v>
      </c>
      <c r="Z103" s="4">
        <f>D103-'CIG_wcINF-wcEFF_Loads'!D103</f>
        <v>0.33043769546734558</v>
      </c>
      <c r="AA103" s="4">
        <f t="shared" si="38"/>
        <v>0.33043769546734558</v>
      </c>
      <c r="AB103" s="3">
        <v>58.949054426763404</v>
      </c>
      <c r="AC103" s="3">
        <v>1.9013115613704279</v>
      </c>
      <c r="AD103" s="3">
        <v>1.6923073011424583</v>
      </c>
      <c r="AE103" s="3">
        <v>0.23699107684584442</v>
      </c>
      <c r="AF103" s="3">
        <v>7.3255683767105659E-2</v>
      </c>
      <c r="AG103" s="3">
        <v>0.61141051127473955</v>
      </c>
      <c r="AH103" s="3">
        <v>0.27663942666384173</v>
      </c>
      <c r="AI103" s="4">
        <f t="shared" si="48"/>
        <v>47.656819463345435</v>
      </c>
      <c r="AJ103" s="4">
        <f t="shared" si="49"/>
        <v>1.5370977991915664</v>
      </c>
      <c r="AK103" s="4">
        <f t="shared" si="26"/>
        <v>1.3681302323049929</v>
      </c>
      <c r="AL103" s="4">
        <f t="shared" si="26"/>
        <v>0.19159325070596117</v>
      </c>
      <c r="AM103" s="4">
        <f t="shared" si="26"/>
        <v>5.9222882027567737E-2</v>
      </c>
      <c r="AN103" s="4">
        <f t="shared" si="26"/>
        <v>0.49428918982936437</v>
      </c>
      <c r="AO103" s="4">
        <f t="shared" si="26"/>
        <v>0.22364659350628274</v>
      </c>
      <c r="AP103" s="5">
        <f t="shared" si="39"/>
        <v>2462.5452728852847</v>
      </c>
      <c r="AQ103" s="5">
        <f t="shared" si="40"/>
        <v>81.586341927913224</v>
      </c>
      <c r="AR103" s="5">
        <f t="shared" si="41"/>
        <v>68.873972746848366</v>
      </c>
      <c r="AS103" s="5">
        <f t="shared" si="42"/>
        <v>7.4882003942426234</v>
      </c>
      <c r="AT103" s="5">
        <f t="shared" si="43"/>
        <v>3.3818446661862502</v>
      </c>
      <c r="AU103" s="5">
        <f t="shared" si="44"/>
        <v>27.223752108209414</v>
      </c>
      <c r="AV103" s="5">
        <f t="shared" si="45"/>
        <v>12.284127715644903</v>
      </c>
    </row>
    <row r="104" spans="1:48" x14ac:dyDescent="0.25">
      <c r="A104" s="1" t="s">
        <v>41</v>
      </c>
      <c r="B104" s="1" t="s">
        <v>112</v>
      </c>
      <c r="C104" s="2">
        <v>42075</v>
      </c>
      <c r="D104" s="3">
        <v>0.22913132737644204</v>
      </c>
      <c r="E104" s="3">
        <v>74.172547765006058</v>
      </c>
      <c r="F104" s="3">
        <v>1.6811016199001756</v>
      </c>
      <c r="G104" s="3">
        <v>1.551208523349918</v>
      </c>
      <c r="H104" s="3">
        <v>0.18276979161437404</v>
      </c>
      <c r="I104" s="3">
        <v>7.2792615745088898E-2</v>
      </c>
      <c r="J104" s="3">
        <v>0.756998856132725</v>
      </c>
      <c r="K104" s="3">
        <v>0.3660036438992304</v>
      </c>
      <c r="L104" s="4">
        <f t="shared" si="46"/>
        <v>41.580173292261733</v>
      </c>
      <c r="M104" s="4">
        <f t="shared" si="47"/>
        <v>0.94240387830293226</v>
      </c>
      <c r="N104" s="4">
        <f t="shared" ref="N104:N117" si="50">$D104*1/35.314667*1000*60*60*24*G104*1/1000*1/1000</f>
        <v>0.86958748427613408</v>
      </c>
      <c r="O104" s="4">
        <f t="shared" ref="O104:O117" si="51">$D104*1/35.314667*1000*60*60*24*H104*1/1000*1/1000</f>
        <v>0.10245838705707314</v>
      </c>
      <c r="P104" s="4">
        <f t="shared" ref="P104:P117" si="52">$D104*1/35.314667*1000*60*60*24*I104*1/1000*1/1000</f>
        <v>4.0806601205976102E-2</v>
      </c>
      <c r="Q104" s="4">
        <f t="shared" ref="Q104:Q117" si="53">$D104*1/35.314667*1000*60*60*24*J104*1/1000*1/1000</f>
        <v>0.42436379184068918</v>
      </c>
      <c r="R104" s="4">
        <f t="shared" ref="R104:R117" si="54">$D104*1/35.314667*1000*60*60*24*K104*1/1000*1/1000</f>
        <v>0.20517692053864167</v>
      </c>
      <c r="S104" s="5">
        <f t="shared" si="31"/>
        <v>4573.3461406658189</v>
      </c>
      <c r="T104" s="5">
        <f t="shared" si="32"/>
        <v>116.95265040715888</v>
      </c>
      <c r="U104" s="5">
        <f t="shared" si="33"/>
        <v>108.0402044709212</v>
      </c>
      <c r="V104" s="5">
        <f t="shared" si="34"/>
        <v>11.341164772739557</v>
      </c>
      <c r="W104" s="5">
        <f t="shared" si="35"/>
        <v>4.9797831221828046</v>
      </c>
      <c r="X104" s="5">
        <f t="shared" si="36"/>
        <v>55.053352883481551</v>
      </c>
      <c r="Y104" s="5">
        <f t="shared" si="37"/>
        <v>28.901431178565606</v>
      </c>
      <c r="Z104" s="4">
        <f>D104-'CIG_wcINF-wcEFF_Loads'!D104</f>
        <v>-0.14807931460704193</v>
      </c>
      <c r="AA104" s="4">
        <f t="shared" si="38"/>
        <v>0</v>
      </c>
      <c r="AB104" s="3">
        <v>62.444394490343257</v>
      </c>
      <c r="AC104" s="3">
        <v>1.8224576326987278</v>
      </c>
      <c r="AD104" s="3">
        <v>1.5871996049402084</v>
      </c>
      <c r="AE104" s="3">
        <v>0.18276979161437404</v>
      </c>
      <c r="AF104" s="3">
        <v>7.2792615745088898E-2</v>
      </c>
      <c r="AG104" s="3">
        <v>0.56770572812004927</v>
      </c>
      <c r="AH104" s="3">
        <v>0.22323242430364235</v>
      </c>
      <c r="AI104" s="4">
        <f t="shared" si="48"/>
        <v>0</v>
      </c>
      <c r="AJ104" s="4">
        <f t="shared" si="49"/>
        <v>0</v>
      </c>
      <c r="AK104" s="4">
        <f t="shared" ref="AK104:AK117" si="55">$AA104*1/35.314667*1000*60*60*24*AD104*1/1000*1/1000</f>
        <v>0</v>
      </c>
      <c r="AL104" s="4">
        <f t="shared" ref="AL104:AL117" si="56">$AA104*1/35.314667*1000*60*60*24*AE104*1/1000*1/1000</f>
        <v>0</v>
      </c>
      <c r="AM104" s="4">
        <f t="shared" ref="AM104:AM117" si="57">$AA104*1/35.314667*1000*60*60*24*AF104*1/1000*1/1000</f>
        <v>0</v>
      </c>
      <c r="AN104" s="4">
        <f t="shared" ref="AN104:AN117" si="58">$AA104*1/35.314667*1000*60*60*24*AG104*1/1000*1/1000</f>
        <v>0</v>
      </c>
      <c r="AO104" s="4">
        <f t="shared" ref="AO104:AO117" si="59">$AA104*1/35.314667*1000*60*60*24*AH104*1/1000*1/1000</f>
        <v>0</v>
      </c>
      <c r="AP104" s="5">
        <f t="shared" si="39"/>
        <v>2462.5452728852847</v>
      </c>
      <c r="AQ104" s="5">
        <f t="shared" si="40"/>
        <v>81.586341927913224</v>
      </c>
      <c r="AR104" s="5">
        <f t="shared" si="41"/>
        <v>68.873972746848366</v>
      </c>
      <c r="AS104" s="5">
        <f t="shared" si="42"/>
        <v>7.4882003942426234</v>
      </c>
      <c r="AT104" s="5">
        <f t="shared" si="43"/>
        <v>3.3818446661862502</v>
      </c>
      <c r="AU104" s="5">
        <f t="shared" si="44"/>
        <v>27.223752108209414</v>
      </c>
      <c r="AV104" s="5">
        <f t="shared" si="45"/>
        <v>12.284127715644903</v>
      </c>
    </row>
    <row r="105" spans="1:48" x14ac:dyDescent="0.25">
      <c r="A105" s="1" t="s">
        <v>41</v>
      </c>
      <c r="B105" s="1" t="s">
        <v>113</v>
      </c>
      <c r="C105" s="2">
        <v>42076</v>
      </c>
      <c r="D105" s="3">
        <v>2.3258175134209753</v>
      </c>
      <c r="E105" s="3">
        <v>67.817814373289153</v>
      </c>
      <c r="F105" s="3">
        <v>1.6584965274956607</v>
      </c>
      <c r="G105" s="3">
        <v>1.5529286695655051</v>
      </c>
      <c r="H105" s="3">
        <v>0.13729387496862452</v>
      </c>
      <c r="I105" s="3">
        <v>7.240423611372003E-2</v>
      </c>
      <c r="J105" s="3">
        <v>0.65177578426787142</v>
      </c>
      <c r="K105" s="3">
        <v>0.26431551967287131</v>
      </c>
      <c r="L105" s="4">
        <f t="shared" si="46"/>
        <v>385.90290934389378</v>
      </c>
      <c r="M105" s="4">
        <f t="shared" si="47"/>
        <v>9.4373232315401694</v>
      </c>
      <c r="N105" s="4">
        <f t="shared" si="50"/>
        <v>8.8366116945358844</v>
      </c>
      <c r="O105" s="4">
        <f t="shared" si="51"/>
        <v>0.7812417176091806</v>
      </c>
      <c r="P105" s="4">
        <f t="shared" si="52"/>
        <v>0.41200097088519083</v>
      </c>
      <c r="Q105" s="4">
        <f t="shared" si="53"/>
        <v>3.7087920587416425</v>
      </c>
      <c r="R105" s="4">
        <f t="shared" si="54"/>
        <v>1.5040314844867395</v>
      </c>
      <c r="S105" s="5">
        <f t="shared" si="31"/>
        <v>4959.2490500097128</v>
      </c>
      <c r="T105" s="5">
        <f t="shared" si="32"/>
        <v>126.38997363869905</v>
      </c>
      <c r="U105" s="5">
        <f t="shared" si="33"/>
        <v>116.87681616545709</v>
      </c>
      <c r="V105" s="5">
        <f t="shared" si="34"/>
        <v>12.122406490348737</v>
      </c>
      <c r="W105" s="5">
        <f t="shared" si="35"/>
        <v>5.3917840930679954</v>
      </c>
      <c r="X105" s="5">
        <f t="shared" si="36"/>
        <v>58.762144942223195</v>
      </c>
      <c r="Y105" s="5">
        <f t="shared" si="37"/>
        <v>30.405462663052344</v>
      </c>
      <c r="Z105" s="4">
        <f>D105-'CIG_wcINF-wcEFF_Loads'!D105</f>
        <v>1.9673676576463399</v>
      </c>
      <c r="AA105" s="4">
        <f t="shared" si="38"/>
        <v>1.9673676576463399</v>
      </c>
      <c r="AB105" s="3">
        <v>65.375970027539481</v>
      </c>
      <c r="AC105" s="3">
        <v>1.7563220796192349</v>
      </c>
      <c r="AD105" s="3">
        <v>1.4990447629641244</v>
      </c>
      <c r="AE105" s="3">
        <v>0.13729387496862452</v>
      </c>
      <c r="AF105" s="3">
        <v>7.240423611372003E-2</v>
      </c>
      <c r="AG105" s="3">
        <v>0.53105010353869686</v>
      </c>
      <c r="AH105" s="3">
        <v>0.17843945458218569</v>
      </c>
      <c r="AI105" s="4">
        <f t="shared" si="48"/>
        <v>314.67504318473158</v>
      </c>
      <c r="AJ105" s="4">
        <f t="shared" si="49"/>
        <v>8.4537288856695962</v>
      </c>
      <c r="AK105" s="4">
        <f t="shared" si="55"/>
        <v>7.2153724881309422</v>
      </c>
      <c r="AL105" s="4">
        <f t="shared" si="56"/>
        <v>0.66083847041278165</v>
      </c>
      <c r="AM105" s="4">
        <f t="shared" si="57"/>
        <v>0.34850429165708324</v>
      </c>
      <c r="AN105" s="4">
        <f t="shared" si="58"/>
        <v>2.5561106656452153</v>
      </c>
      <c r="AO105" s="4">
        <f t="shared" si="59"/>
        <v>0.85888504679710254</v>
      </c>
      <c r="AP105" s="5">
        <f t="shared" si="39"/>
        <v>2777.2203160700165</v>
      </c>
      <c r="AQ105" s="5">
        <f t="shared" si="40"/>
        <v>90.040070813582815</v>
      </c>
      <c r="AR105" s="5">
        <f t="shared" si="41"/>
        <v>76.089345234979305</v>
      </c>
      <c r="AS105" s="5">
        <f t="shared" si="42"/>
        <v>8.1490388646554059</v>
      </c>
      <c r="AT105" s="5">
        <f t="shared" si="43"/>
        <v>3.7303489578433333</v>
      </c>
      <c r="AU105" s="5">
        <f t="shared" si="44"/>
        <v>29.779862773854628</v>
      </c>
      <c r="AV105" s="5">
        <f t="shared" si="45"/>
        <v>13.143012762442005</v>
      </c>
    </row>
    <row r="106" spans="1:48" x14ac:dyDescent="0.25">
      <c r="A106" s="1" t="s">
        <v>41</v>
      </c>
      <c r="B106" s="1" t="s">
        <v>114</v>
      </c>
      <c r="C106" s="2">
        <v>42077</v>
      </c>
      <c r="D106" s="3">
        <v>3.743595918083884</v>
      </c>
      <c r="E106" s="3">
        <v>81.749345270514155</v>
      </c>
      <c r="F106" s="3">
        <v>1.7080538454594025</v>
      </c>
      <c r="G106" s="3">
        <v>1.5491575797851767</v>
      </c>
      <c r="H106" s="3">
        <v>0.23699107684584442</v>
      </c>
      <c r="I106" s="3">
        <v>7.3255683767105659E-2</v>
      </c>
      <c r="J106" s="3">
        <v>0.88245713412543625</v>
      </c>
      <c r="K106" s="3">
        <v>0.48724717663065836</v>
      </c>
      <c r="L106" s="4">
        <f t="shared" si="46"/>
        <v>748.74144837686868</v>
      </c>
      <c r="M106" s="4">
        <f t="shared" si="47"/>
        <v>15.64404835198394</v>
      </c>
      <c r="N106" s="4">
        <f t="shared" si="50"/>
        <v>14.188719019266859</v>
      </c>
      <c r="O106" s="4">
        <f t="shared" si="51"/>
        <v>2.1705989392670189</v>
      </c>
      <c r="P106" s="4">
        <f t="shared" si="52"/>
        <v>0.67094808630111469</v>
      </c>
      <c r="Q106" s="4">
        <f t="shared" si="53"/>
        <v>8.0824162022236603</v>
      </c>
      <c r="R106" s="4">
        <f t="shared" si="54"/>
        <v>4.4626920930162521</v>
      </c>
      <c r="S106" s="5">
        <f t="shared" si="31"/>
        <v>5707.9904983865817</v>
      </c>
      <c r="T106" s="5">
        <f t="shared" si="32"/>
        <v>142.03402199068299</v>
      </c>
      <c r="U106" s="5">
        <f t="shared" si="33"/>
        <v>131.06553518472396</v>
      </c>
      <c r="V106" s="5">
        <f t="shared" si="34"/>
        <v>14.293005429615757</v>
      </c>
      <c r="W106" s="5">
        <f t="shared" si="35"/>
        <v>6.0627321793691102</v>
      </c>
      <c r="X106" s="5">
        <f t="shared" si="36"/>
        <v>66.844561144446857</v>
      </c>
      <c r="Y106" s="5">
        <f t="shared" si="37"/>
        <v>34.868154756068598</v>
      </c>
      <c r="Z106" s="4">
        <f>D106-'CIG_wcINF-wcEFF_Loads'!D106</f>
        <v>3.0461596757097564</v>
      </c>
      <c r="AA106" s="4">
        <f t="shared" si="38"/>
        <v>3.0461596757097564</v>
      </c>
      <c r="AB106" s="3">
        <v>58.949054426763404</v>
      </c>
      <c r="AC106" s="3">
        <v>1.9013115613704279</v>
      </c>
      <c r="AD106" s="3">
        <v>1.6923073011424583</v>
      </c>
      <c r="AE106" s="3">
        <v>0.23699107684584442</v>
      </c>
      <c r="AF106" s="3">
        <v>7.3255683767105659E-2</v>
      </c>
      <c r="AG106" s="3">
        <v>0.61141051127473955</v>
      </c>
      <c r="AH106" s="3">
        <v>0.27663942666384173</v>
      </c>
      <c r="AI106" s="4">
        <f t="shared" si="48"/>
        <v>439.32724296634831</v>
      </c>
      <c r="AJ106" s="4">
        <f t="shared" si="49"/>
        <v>14.169828072724442</v>
      </c>
      <c r="AK106" s="4">
        <f t="shared" si="55"/>
        <v>12.612190442959722</v>
      </c>
      <c r="AL106" s="4">
        <f t="shared" si="56"/>
        <v>1.766213850430159</v>
      </c>
      <c r="AM106" s="4">
        <f t="shared" si="57"/>
        <v>0.54594968306066205</v>
      </c>
      <c r="AN106" s="4">
        <f t="shared" si="58"/>
        <v>4.5566344846580895</v>
      </c>
      <c r="AO106" s="4">
        <f t="shared" si="59"/>
        <v>2.0616995097522515</v>
      </c>
      <c r="AP106" s="5">
        <f t="shared" si="39"/>
        <v>3216.5475590363649</v>
      </c>
      <c r="AQ106" s="5">
        <f t="shared" si="40"/>
        <v>104.20989888630726</v>
      </c>
      <c r="AR106" s="5">
        <f t="shared" si="41"/>
        <v>88.701535677939034</v>
      </c>
      <c r="AS106" s="5">
        <f t="shared" si="42"/>
        <v>9.9152527150855647</v>
      </c>
      <c r="AT106" s="5">
        <f t="shared" si="43"/>
        <v>4.2762986409039954</v>
      </c>
      <c r="AU106" s="5">
        <f t="shared" si="44"/>
        <v>34.336497258512715</v>
      </c>
      <c r="AV106" s="5">
        <f t="shared" si="45"/>
        <v>15.204712272194257</v>
      </c>
    </row>
    <row r="107" spans="1:48" x14ac:dyDescent="0.25">
      <c r="A107" s="1" t="s">
        <v>41</v>
      </c>
      <c r="B107" s="1" t="s">
        <v>115</v>
      </c>
      <c r="C107" s="2">
        <v>42078</v>
      </c>
      <c r="D107" s="3">
        <v>0.28046532044544492</v>
      </c>
      <c r="E107" s="3">
        <v>81.749345270514155</v>
      </c>
      <c r="F107" s="3">
        <v>1.7080538454594025</v>
      </c>
      <c r="G107" s="3">
        <v>1.5491575797851767</v>
      </c>
      <c r="H107" s="3">
        <v>0.23699107684584442</v>
      </c>
      <c r="I107" s="3">
        <v>7.3255683767105659E-2</v>
      </c>
      <c r="J107" s="3">
        <v>0.88245713412543625</v>
      </c>
      <c r="K107" s="3">
        <v>0.48724717663065836</v>
      </c>
      <c r="L107" s="4">
        <f t="shared" si="46"/>
        <v>56.094732135857484</v>
      </c>
      <c r="M107" s="4">
        <f t="shared" si="47"/>
        <v>1.1720316856069652</v>
      </c>
      <c r="N107" s="4">
        <f t="shared" si="50"/>
        <v>1.063000311338594</v>
      </c>
      <c r="O107" s="4">
        <f t="shared" si="51"/>
        <v>0.1626184396983911</v>
      </c>
      <c r="P107" s="4">
        <f t="shared" si="52"/>
        <v>5.0266554976643063E-2</v>
      </c>
      <c r="Q107" s="4">
        <f t="shared" si="53"/>
        <v>0.6055240735731886</v>
      </c>
      <c r="R107" s="4">
        <f t="shared" si="54"/>
        <v>0.33433906738465208</v>
      </c>
      <c r="S107" s="5">
        <f t="shared" si="31"/>
        <v>5764.0852305224389</v>
      </c>
      <c r="T107" s="5">
        <f t="shared" si="32"/>
        <v>143.20605367628994</v>
      </c>
      <c r="U107" s="5">
        <f t="shared" si="33"/>
        <v>132.12853549606254</v>
      </c>
      <c r="V107" s="5">
        <f t="shared" si="34"/>
        <v>14.455623869314149</v>
      </c>
      <c r="W107" s="5">
        <f t="shared" si="35"/>
        <v>6.1129987343457532</v>
      </c>
      <c r="X107" s="5">
        <f t="shared" si="36"/>
        <v>67.45008521802005</v>
      </c>
      <c r="Y107" s="5">
        <f t="shared" si="37"/>
        <v>35.202493823453253</v>
      </c>
      <c r="Z107" s="4">
        <f>D107-'CIG_wcINF-wcEFF_Loads'!D107</f>
        <v>-0.10901667577214263</v>
      </c>
      <c r="AA107" s="4">
        <f t="shared" si="38"/>
        <v>0</v>
      </c>
      <c r="AB107" s="3">
        <v>58.949054426763404</v>
      </c>
      <c r="AC107" s="3">
        <v>1.9013115613704279</v>
      </c>
      <c r="AD107" s="3">
        <v>1.6923073011424583</v>
      </c>
      <c r="AE107" s="3">
        <v>0.23699107684584442</v>
      </c>
      <c r="AF107" s="3">
        <v>7.3255683767105659E-2</v>
      </c>
      <c r="AG107" s="3">
        <v>0.61141051127473955</v>
      </c>
      <c r="AH107" s="3">
        <v>0.27663942666384173</v>
      </c>
      <c r="AI107" s="4">
        <f t="shared" si="48"/>
        <v>0</v>
      </c>
      <c r="AJ107" s="4">
        <f t="shared" si="49"/>
        <v>0</v>
      </c>
      <c r="AK107" s="4">
        <f t="shared" si="55"/>
        <v>0</v>
      </c>
      <c r="AL107" s="4">
        <f t="shared" si="56"/>
        <v>0</v>
      </c>
      <c r="AM107" s="4">
        <f t="shared" si="57"/>
        <v>0</v>
      </c>
      <c r="AN107" s="4">
        <f t="shared" si="58"/>
        <v>0</v>
      </c>
      <c r="AO107" s="4">
        <f t="shared" si="59"/>
        <v>0</v>
      </c>
      <c r="AP107" s="5">
        <f t="shared" si="39"/>
        <v>3216.5475590363649</v>
      </c>
      <c r="AQ107" s="5">
        <f t="shared" si="40"/>
        <v>104.20989888630726</v>
      </c>
      <c r="AR107" s="5">
        <f t="shared" si="41"/>
        <v>88.701535677939034</v>
      </c>
      <c r="AS107" s="5">
        <f t="shared" si="42"/>
        <v>9.9152527150855647</v>
      </c>
      <c r="AT107" s="5">
        <f t="shared" si="43"/>
        <v>4.2762986409039954</v>
      </c>
      <c r="AU107" s="5">
        <f t="shared" si="44"/>
        <v>34.336497258512715</v>
      </c>
      <c r="AV107" s="5">
        <f t="shared" si="45"/>
        <v>15.204712272194257</v>
      </c>
    </row>
    <row r="108" spans="1:48" x14ac:dyDescent="0.25">
      <c r="A108" s="1" t="s">
        <v>41</v>
      </c>
      <c r="B108" s="1" t="s">
        <v>116</v>
      </c>
      <c r="C108" s="2">
        <v>42079</v>
      </c>
      <c r="D108" s="3">
        <v>0.13561442256977116</v>
      </c>
      <c r="E108" s="3">
        <v>64.396034854672749</v>
      </c>
      <c r="F108" s="3">
        <v>1.6463245546624625</v>
      </c>
      <c r="G108" s="3">
        <v>1.5538549021431327</v>
      </c>
      <c r="H108" s="3">
        <v>0.11280684292860516</v>
      </c>
      <c r="I108" s="3">
        <v>7.2195108619905995E-2</v>
      </c>
      <c r="J108" s="3">
        <v>0.59511720710987026</v>
      </c>
      <c r="K108" s="3">
        <v>0.20956037585867762</v>
      </c>
      <c r="L108" s="4">
        <f t="shared" si="46"/>
        <v>21.366020116700511</v>
      </c>
      <c r="M108" s="4">
        <f t="shared" si="47"/>
        <v>0.54623555057262596</v>
      </c>
      <c r="N108" s="4">
        <f t="shared" si="50"/>
        <v>0.51555495881925117</v>
      </c>
      <c r="O108" s="4">
        <f t="shared" si="51"/>
        <v>3.7428287017258172E-2</v>
      </c>
      <c r="P108" s="4">
        <f t="shared" si="52"/>
        <v>2.3953682033084997E-2</v>
      </c>
      <c r="Q108" s="4">
        <f t="shared" si="53"/>
        <v>0.19745448997907447</v>
      </c>
      <c r="R108" s="4">
        <f t="shared" si="54"/>
        <v>6.9530231424410879E-2</v>
      </c>
      <c r="S108" s="5">
        <f t="shared" si="31"/>
        <v>5785.4512506391393</v>
      </c>
      <c r="T108" s="5">
        <f t="shared" si="32"/>
        <v>143.75228922686256</v>
      </c>
      <c r="U108" s="5">
        <f t="shared" si="33"/>
        <v>132.64409045488179</v>
      </c>
      <c r="V108" s="5">
        <f t="shared" si="34"/>
        <v>14.493052156331407</v>
      </c>
      <c r="W108" s="5">
        <f t="shared" si="35"/>
        <v>6.136952416378838</v>
      </c>
      <c r="X108" s="5">
        <f t="shared" si="36"/>
        <v>67.64753970799913</v>
      </c>
      <c r="Y108" s="5">
        <f t="shared" si="37"/>
        <v>35.272024054877662</v>
      </c>
      <c r="Z108" s="4">
        <f>D108-'CIG_wcINF-wcEFF_Loads'!D108</f>
        <v>3.9321828519800234E-2</v>
      </c>
      <c r="AA108" s="4">
        <f t="shared" si="38"/>
        <v>3.9321828519800234E-2</v>
      </c>
      <c r="AB108" s="3">
        <v>66.954510701414179</v>
      </c>
      <c r="AC108" s="3">
        <v>1.720710627961046</v>
      </c>
      <c r="AD108" s="3">
        <v>1.4515767711308472</v>
      </c>
      <c r="AE108" s="3">
        <v>0.11280684292860516</v>
      </c>
      <c r="AF108" s="3">
        <v>7.2195108619905995E-2</v>
      </c>
      <c r="AG108" s="3">
        <v>0.51131245953335314</v>
      </c>
      <c r="AH108" s="3">
        <v>0.15432016319370898</v>
      </c>
      <c r="AI108" s="4">
        <f t="shared" si="48"/>
        <v>6.4412799169305819</v>
      </c>
      <c r="AJ108" s="4">
        <f t="shared" si="49"/>
        <v>0.1655389412098324</v>
      </c>
      <c r="AK108" s="4">
        <f t="shared" si="55"/>
        <v>0.13964723520219194</v>
      </c>
      <c r="AL108" s="4">
        <f t="shared" si="56"/>
        <v>1.0852449584595645E-2</v>
      </c>
      <c r="AM108" s="4">
        <f t="shared" si="57"/>
        <v>6.9454454730889436E-3</v>
      </c>
      <c r="AN108" s="4">
        <f t="shared" si="58"/>
        <v>4.919021351012582E-2</v>
      </c>
      <c r="AO108" s="4">
        <f t="shared" si="59"/>
        <v>1.4846189712145746E-2</v>
      </c>
      <c r="AP108" s="5">
        <f t="shared" si="39"/>
        <v>3222.9888389532953</v>
      </c>
      <c r="AQ108" s="5">
        <f t="shared" si="40"/>
        <v>104.37543782751709</v>
      </c>
      <c r="AR108" s="5">
        <f t="shared" si="41"/>
        <v>88.841182913141225</v>
      </c>
      <c r="AS108" s="5">
        <f t="shared" si="42"/>
        <v>9.9261051646701599</v>
      </c>
      <c r="AT108" s="5">
        <f t="shared" si="43"/>
        <v>4.283244086377084</v>
      </c>
      <c r="AU108" s="5">
        <f t="shared" si="44"/>
        <v>34.385687472022838</v>
      </c>
      <c r="AV108" s="5">
        <f t="shared" si="45"/>
        <v>15.219558461906402</v>
      </c>
    </row>
    <row r="109" spans="1:48" x14ac:dyDescent="0.25">
      <c r="A109" s="1" t="s">
        <v>41</v>
      </c>
      <c r="B109" s="1" t="s">
        <v>117</v>
      </c>
      <c r="C109" s="2">
        <v>42080</v>
      </c>
      <c r="D109" s="3">
        <v>8.5680586246171295E-2</v>
      </c>
      <c r="E109" s="3">
        <v>58.285714285714363</v>
      </c>
      <c r="F109" s="3">
        <v>1.6245888888888913</v>
      </c>
      <c r="G109" s="3">
        <v>1.5555088888888899</v>
      </c>
      <c r="H109" s="3">
        <v>6.907999999999985E-2</v>
      </c>
      <c r="I109" s="3">
        <v>7.1821666666666686E-2</v>
      </c>
      <c r="J109" s="3">
        <v>0.49394117647058761</v>
      </c>
      <c r="K109" s="3">
        <v>0.11178333333333333</v>
      </c>
      <c r="L109" s="4">
        <f t="shared" si="46"/>
        <v>12.218086051008767</v>
      </c>
      <c r="M109" s="4">
        <f t="shared" si="47"/>
        <v>0.34055286248455924</v>
      </c>
      <c r="N109" s="4">
        <f t="shared" si="50"/>
        <v>0.3260720348109663</v>
      </c>
      <c r="O109" s="4">
        <f t="shared" si="51"/>
        <v>1.4480827673592597E-2</v>
      </c>
      <c r="P109" s="4">
        <f t="shared" si="52"/>
        <v>1.5055546876523048E-2</v>
      </c>
      <c r="Q109" s="4">
        <f t="shared" si="53"/>
        <v>0.10354193771514453</v>
      </c>
      <c r="R109" s="4">
        <f t="shared" si="54"/>
        <v>2.3432472304281447E-2</v>
      </c>
      <c r="S109" s="5">
        <f t="shared" si="31"/>
        <v>5797.6693366901482</v>
      </c>
      <c r="T109" s="5">
        <f t="shared" si="32"/>
        <v>144.09284208934713</v>
      </c>
      <c r="U109" s="5">
        <f t="shared" si="33"/>
        <v>132.97016248969277</v>
      </c>
      <c r="V109" s="5">
        <f t="shared" si="34"/>
        <v>14.507532984005</v>
      </c>
      <c r="W109" s="5">
        <f t="shared" si="35"/>
        <v>6.152007963255361</v>
      </c>
      <c r="X109" s="5">
        <f t="shared" si="36"/>
        <v>67.751081645714279</v>
      </c>
      <c r="Y109" s="5">
        <f t="shared" si="37"/>
        <v>35.29545652718194</v>
      </c>
      <c r="Z109" s="4">
        <f>D109-'CIG_wcINF-wcEFF_Loads'!D109</f>
        <v>1.6166369120239457E-2</v>
      </c>
      <c r="AA109" s="4">
        <f t="shared" si="38"/>
        <v>1.6166369120239457E-2</v>
      </c>
      <c r="AB109" s="3">
        <v>69.773333333333468</v>
      </c>
      <c r="AC109" s="3">
        <v>1.6571187499999975</v>
      </c>
      <c r="AD109" s="3">
        <v>1.3668124999999982</v>
      </c>
      <c r="AE109" s="3">
        <v>6.907999999999985E-2</v>
      </c>
      <c r="AF109" s="3">
        <v>7.1821666666666686E-2</v>
      </c>
      <c r="AG109" s="3">
        <v>0.47606666666666747</v>
      </c>
      <c r="AH109" s="3">
        <v>0.11125000000000006</v>
      </c>
      <c r="AI109" s="4">
        <f t="shared" si="48"/>
        <v>2.7596918375687265</v>
      </c>
      <c r="AJ109" s="4">
        <f t="shared" si="49"/>
        <v>6.5542763542763352E-2</v>
      </c>
      <c r="AK109" s="4">
        <f t="shared" si="55"/>
        <v>5.4060500187324084E-2</v>
      </c>
      <c r="AL109" s="4">
        <f t="shared" si="56"/>
        <v>2.732268949062395E-3</v>
      </c>
      <c r="AM109" s="4">
        <f t="shared" si="57"/>
        <v>2.8407080153914801E-3</v>
      </c>
      <c r="AN109" s="4">
        <f t="shared" si="58"/>
        <v>1.8829504502272373E-2</v>
      </c>
      <c r="AO109" s="4">
        <f t="shared" si="59"/>
        <v>4.400187037973252E-3</v>
      </c>
      <c r="AP109" s="5">
        <f t="shared" si="39"/>
        <v>3225.7485307908642</v>
      </c>
      <c r="AQ109" s="5">
        <f t="shared" si="40"/>
        <v>104.44098059105985</v>
      </c>
      <c r="AR109" s="5">
        <f t="shared" si="41"/>
        <v>88.895243413328544</v>
      </c>
      <c r="AS109" s="5">
        <f t="shared" si="42"/>
        <v>9.928837433619222</v>
      </c>
      <c r="AT109" s="5">
        <f t="shared" si="43"/>
        <v>4.2860847943924751</v>
      </c>
      <c r="AU109" s="5">
        <f t="shared" si="44"/>
        <v>34.404516976525109</v>
      </c>
      <c r="AV109" s="5">
        <f t="shared" si="45"/>
        <v>15.223958648944375</v>
      </c>
    </row>
    <row r="110" spans="1:48" x14ac:dyDescent="0.25">
      <c r="A110" s="1" t="s">
        <v>41</v>
      </c>
      <c r="B110" s="1" t="s">
        <v>118</v>
      </c>
      <c r="C110" s="2">
        <v>42081</v>
      </c>
      <c r="D110" s="3">
        <v>5.1240878526355615E-2</v>
      </c>
      <c r="E110" s="3">
        <v>58.285714285714363</v>
      </c>
      <c r="F110" s="3">
        <v>1.6245888888888913</v>
      </c>
      <c r="G110" s="3">
        <v>1.5555088888888899</v>
      </c>
      <c r="H110" s="3">
        <v>6.907999999999985E-2</v>
      </c>
      <c r="I110" s="3">
        <v>7.1821666666666686E-2</v>
      </c>
      <c r="J110" s="3">
        <v>0.49394117647058761</v>
      </c>
      <c r="K110" s="3">
        <v>0.11178333333333333</v>
      </c>
      <c r="L110" s="4">
        <f t="shared" si="46"/>
        <v>7.3069698818998958</v>
      </c>
      <c r="M110" s="4">
        <f t="shared" si="47"/>
        <v>0.20366606512515273</v>
      </c>
      <c r="N110" s="4">
        <f t="shared" si="50"/>
        <v>0.19500587307590866</v>
      </c>
      <c r="O110" s="4">
        <f t="shared" si="51"/>
        <v>8.6601920492438769E-3</v>
      </c>
      <c r="P110" s="4">
        <f t="shared" si="52"/>
        <v>9.0039002117850639E-3</v>
      </c>
      <c r="Q110" s="4">
        <f t="shared" si="53"/>
        <v>6.1922777204180067E-2</v>
      </c>
      <c r="R110" s="4">
        <f t="shared" si="54"/>
        <v>1.4013681739596315E-2</v>
      </c>
      <c r="S110" s="5">
        <f t="shared" si="31"/>
        <v>5804.9763065720481</v>
      </c>
      <c r="T110" s="5">
        <f t="shared" si="32"/>
        <v>144.29650815447229</v>
      </c>
      <c r="U110" s="5">
        <f t="shared" si="33"/>
        <v>133.16516836276867</v>
      </c>
      <c r="V110" s="5">
        <f t="shared" si="34"/>
        <v>14.516193176054243</v>
      </c>
      <c r="W110" s="5">
        <f t="shared" si="35"/>
        <v>6.161011863467146</v>
      </c>
      <c r="X110" s="5">
        <f t="shared" si="36"/>
        <v>67.813004422918453</v>
      </c>
      <c r="Y110" s="5">
        <f t="shared" si="37"/>
        <v>35.309470208921539</v>
      </c>
      <c r="Z110" s="4">
        <f>D110-'CIG_wcINF-wcEFF_Loads'!D110</f>
        <v>4.6082711331065111E-2</v>
      </c>
      <c r="AA110" s="4">
        <f t="shared" si="38"/>
        <v>4.6082711331065111E-2</v>
      </c>
      <c r="AB110" s="3">
        <v>28.734461805555622</v>
      </c>
      <c r="AC110" s="3">
        <v>1.5058724888392847</v>
      </c>
      <c r="AD110" s="3">
        <v>1.1303716889880966</v>
      </c>
      <c r="AE110" s="3">
        <v>6.907999999999985E-2</v>
      </c>
      <c r="AF110" s="3">
        <v>7.1821666666666686E-2</v>
      </c>
      <c r="AG110" s="3">
        <v>0.35217718253968289</v>
      </c>
      <c r="AH110" s="3">
        <v>9.756097756410255E-2</v>
      </c>
      <c r="AI110" s="4">
        <f t="shared" si="48"/>
        <v>3.2396621184734387</v>
      </c>
      <c r="AJ110" s="4">
        <f t="shared" si="49"/>
        <v>0.1697793433667415</v>
      </c>
      <c r="AK110" s="4">
        <f t="shared" si="55"/>
        <v>0.12744356812353966</v>
      </c>
      <c r="AL110" s="4">
        <f t="shared" si="56"/>
        <v>7.7884131137919968E-3</v>
      </c>
      <c r="AM110" s="4">
        <f t="shared" si="57"/>
        <v>8.0975218662574632E-3</v>
      </c>
      <c r="AN110" s="4">
        <f t="shared" si="58"/>
        <v>3.9706157887527356E-2</v>
      </c>
      <c r="AO110" s="4">
        <f t="shared" si="59"/>
        <v>1.0999496193610665E-2</v>
      </c>
      <c r="AP110" s="5">
        <f t="shared" si="39"/>
        <v>3228.9881929093376</v>
      </c>
      <c r="AQ110" s="5">
        <f t="shared" si="40"/>
        <v>104.6107599344266</v>
      </c>
      <c r="AR110" s="5">
        <f t="shared" si="41"/>
        <v>89.022686981452082</v>
      </c>
      <c r="AS110" s="5">
        <f t="shared" si="42"/>
        <v>9.9366258467330137</v>
      </c>
      <c r="AT110" s="5">
        <f t="shared" si="43"/>
        <v>4.2941823162587323</v>
      </c>
      <c r="AU110" s="5">
        <f t="shared" si="44"/>
        <v>34.444223134412638</v>
      </c>
      <c r="AV110" s="5">
        <f t="shared" si="45"/>
        <v>15.234958145137986</v>
      </c>
    </row>
    <row r="111" spans="1:48" x14ac:dyDescent="0.25">
      <c r="A111" s="1" t="s">
        <v>41</v>
      </c>
      <c r="B111" s="1" t="s">
        <v>119</v>
      </c>
      <c r="C111" s="2">
        <v>42082</v>
      </c>
      <c r="D111" s="3">
        <v>5.0063090052252172E-2</v>
      </c>
      <c r="E111" s="3">
        <v>58.285714285714363</v>
      </c>
      <c r="F111" s="3">
        <v>1.6245888888888913</v>
      </c>
      <c r="G111" s="3">
        <v>1.5555088888888899</v>
      </c>
      <c r="H111" s="3">
        <v>6.907999999999985E-2</v>
      </c>
      <c r="I111" s="3">
        <v>7.1821666666666686E-2</v>
      </c>
      <c r="J111" s="3">
        <v>0.49394117647058761</v>
      </c>
      <c r="K111" s="3">
        <v>0.11178333333333333</v>
      </c>
      <c r="L111" s="4">
        <f t="shared" si="46"/>
        <v>7.139016771902063</v>
      </c>
      <c r="M111" s="4">
        <f t="shared" si="47"/>
        <v>0.19898473352099169</v>
      </c>
      <c r="N111" s="4">
        <f t="shared" si="50"/>
        <v>0.19052359883907743</v>
      </c>
      <c r="O111" s="4">
        <f t="shared" si="51"/>
        <v>8.4611346819140915E-3</v>
      </c>
      <c r="P111" s="4">
        <f t="shared" si="52"/>
        <v>8.7969425991055016E-3</v>
      </c>
      <c r="Q111" s="4">
        <f t="shared" si="53"/>
        <v>6.0499461769842881E-2</v>
      </c>
      <c r="R111" s="4">
        <f t="shared" si="54"/>
        <v>1.3691572648040421E-2</v>
      </c>
      <c r="S111" s="5">
        <f t="shared" si="31"/>
        <v>5812.11532334395</v>
      </c>
      <c r="T111" s="5">
        <f t="shared" si="32"/>
        <v>144.49549288799329</v>
      </c>
      <c r="U111" s="5">
        <f t="shared" si="33"/>
        <v>133.35569196160773</v>
      </c>
      <c r="V111" s="5">
        <f t="shared" si="34"/>
        <v>14.524654310736157</v>
      </c>
      <c r="W111" s="5">
        <f t="shared" si="35"/>
        <v>6.1698088060662517</v>
      </c>
      <c r="X111" s="5">
        <f t="shared" si="36"/>
        <v>67.87350388468829</v>
      </c>
      <c r="Y111" s="5">
        <f t="shared" si="37"/>
        <v>35.323161781569581</v>
      </c>
      <c r="Z111" s="4">
        <f>D111-'CIG_wcINF-wcEFF_Loads'!D111</f>
        <v>6.3921936633516419E-3</v>
      </c>
      <c r="AA111" s="4">
        <f t="shared" si="38"/>
        <v>6.3921936633516419E-3</v>
      </c>
      <c r="AB111" s="3">
        <v>51.162682291666748</v>
      </c>
      <c r="AC111" s="3">
        <v>1.5885303292410689</v>
      </c>
      <c r="AD111" s="3">
        <v>1.259589341517855</v>
      </c>
      <c r="AE111" s="3">
        <v>6.907999999999985E-2</v>
      </c>
      <c r="AF111" s="3">
        <v>7.1821666666666686E-2</v>
      </c>
      <c r="AG111" s="3">
        <v>0.41988422619047688</v>
      </c>
      <c r="AH111" s="3">
        <v>0.10504218750000001</v>
      </c>
      <c r="AI111" s="4">
        <f t="shared" si="48"/>
        <v>0.80013239921748036</v>
      </c>
      <c r="AJ111" s="4">
        <f t="shared" si="49"/>
        <v>2.4843001317239644E-2</v>
      </c>
      <c r="AK111" s="4">
        <f t="shared" si="55"/>
        <v>1.9698698283877932E-2</v>
      </c>
      <c r="AL111" s="4">
        <f t="shared" si="56"/>
        <v>1.0803410544983521E-3</v>
      </c>
      <c r="AM111" s="4">
        <f t="shared" si="57"/>
        <v>1.1232179372104229E-3</v>
      </c>
      <c r="AN111" s="4">
        <f t="shared" si="58"/>
        <v>6.5665629370272923E-3</v>
      </c>
      <c r="AO111" s="4">
        <f t="shared" si="59"/>
        <v>1.6427531501239706E-3</v>
      </c>
      <c r="AP111" s="5">
        <f t="shared" si="39"/>
        <v>3229.7883253085552</v>
      </c>
      <c r="AQ111" s="5">
        <f t="shared" si="40"/>
        <v>104.63560293574383</v>
      </c>
      <c r="AR111" s="5">
        <f t="shared" si="41"/>
        <v>89.042385679735958</v>
      </c>
      <c r="AS111" s="5">
        <f t="shared" si="42"/>
        <v>9.9377061877875121</v>
      </c>
      <c r="AT111" s="5">
        <f t="shared" si="43"/>
        <v>4.2953055341959425</v>
      </c>
      <c r="AU111" s="5">
        <f t="shared" si="44"/>
        <v>34.450789697349663</v>
      </c>
      <c r="AV111" s="5">
        <f t="shared" si="45"/>
        <v>15.23660089828811</v>
      </c>
    </row>
    <row r="112" spans="1:48" x14ac:dyDescent="0.25">
      <c r="A112" s="1" t="s">
        <v>41</v>
      </c>
      <c r="B112" s="1" t="s">
        <v>120</v>
      </c>
      <c r="C112" s="2">
        <v>42083</v>
      </c>
      <c r="D112" s="3">
        <v>7.0048275899493959E-2</v>
      </c>
      <c r="E112" s="3">
        <v>58.285714285714363</v>
      </c>
      <c r="F112" s="3">
        <v>1.6245888888888913</v>
      </c>
      <c r="G112" s="3">
        <v>1.5555088888888899</v>
      </c>
      <c r="H112" s="3">
        <v>6.907999999999985E-2</v>
      </c>
      <c r="I112" s="3">
        <v>7.1821666666666686E-2</v>
      </c>
      <c r="J112" s="3">
        <v>0.49394117647058761</v>
      </c>
      <c r="K112" s="3">
        <v>0.11178333333333333</v>
      </c>
      <c r="L112" s="4">
        <f t="shared" si="46"/>
        <v>9.9889123097948627</v>
      </c>
      <c r="M112" s="4">
        <f t="shared" si="47"/>
        <v>0.27841944032854726</v>
      </c>
      <c r="N112" s="4">
        <f t="shared" si="50"/>
        <v>0.26658062063118332</v>
      </c>
      <c r="O112" s="4">
        <f t="shared" si="51"/>
        <v>1.1838819697363695E-2</v>
      </c>
      <c r="P112" s="4">
        <f t="shared" si="52"/>
        <v>1.2308682137099377E-2</v>
      </c>
      <c r="Q112" s="4">
        <f t="shared" si="53"/>
        <v>8.4650847268949073E-2</v>
      </c>
      <c r="R112" s="4">
        <f t="shared" si="54"/>
        <v>1.9157248530741768E-2</v>
      </c>
      <c r="S112" s="5">
        <f t="shared" si="31"/>
        <v>5822.1042356537446</v>
      </c>
      <c r="T112" s="5">
        <f t="shared" si="32"/>
        <v>144.77391232832184</v>
      </c>
      <c r="U112" s="5">
        <f t="shared" si="33"/>
        <v>133.62227258223891</v>
      </c>
      <c r="V112" s="5">
        <f t="shared" si="34"/>
        <v>14.53649313043352</v>
      </c>
      <c r="W112" s="5">
        <f t="shared" si="35"/>
        <v>6.1821174882033514</v>
      </c>
      <c r="X112" s="5">
        <f t="shared" si="36"/>
        <v>67.958154731957237</v>
      </c>
      <c r="Y112" s="5">
        <f t="shared" si="37"/>
        <v>35.34231903010032</v>
      </c>
      <c r="Z112" s="4">
        <f>D112-'CIG_wcINF-wcEFF_Loads'!D112</f>
        <v>-6.6713863441777987E-3</v>
      </c>
      <c r="AA112" s="4">
        <f t="shared" si="38"/>
        <v>0</v>
      </c>
      <c r="AB112" s="3">
        <v>69.773333333333468</v>
      </c>
      <c r="AC112" s="3">
        <v>1.6571187499999975</v>
      </c>
      <c r="AD112" s="3">
        <v>1.3668124999999982</v>
      </c>
      <c r="AE112" s="3">
        <v>6.907999999999985E-2</v>
      </c>
      <c r="AF112" s="3">
        <v>7.1821666666666686E-2</v>
      </c>
      <c r="AG112" s="3">
        <v>0.47606666666666747</v>
      </c>
      <c r="AH112" s="3">
        <v>0.11125000000000006</v>
      </c>
      <c r="AI112" s="4">
        <f t="shared" si="48"/>
        <v>0</v>
      </c>
      <c r="AJ112" s="4">
        <f t="shared" si="49"/>
        <v>0</v>
      </c>
      <c r="AK112" s="4">
        <f t="shared" si="55"/>
        <v>0</v>
      </c>
      <c r="AL112" s="4">
        <f t="shared" si="56"/>
        <v>0</v>
      </c>
      <c r="AM112" s="4">
        <f t="shared" si="57"/>
        <v>0</v>
      </c>
      <c r="AN112" s="4">
        <f t="shared" si="58"/>
        <v>0</v>
      </c>
      <c r="AO112" s="4">
        <f t="shared" si="59"/>
        <v>0</v>
      </c>
      <c r="AP112" s="5">
        <f t="shared" si="39"/>
        <v>3229.7883253085552</v>
      </c>
      <c r="AQ112" s="5">
        <f t="shared" si="40"/>
        <v>104.63560293574383</v>
      </c>
      <c r="AR112" s="5">
        <f t="shared" si="41"/>
        <v>89.042385679735958</v>
      </c>
      <c r="AS112" s="5">
        <f t="shared" si="42"/>
        <v>9.9377061877875121</v>
      </c>
      <c r="AT112" s="5">
        <f t="shared" si="43"/>
        <v>4.2953055341959425</v>
      </c>
      <c r="AU112" s="5">
        <f t="shared" si="44"/>
        <v>34.450789697349663</v>
      </c>
      <c r="AV112" s="5">
        <f t="shared" si="45"/>
        <v>15.23660089828811</v>
      </c>
    </row>
    <row r="113" spans="1:48" x14ac:dyDescent="0.25">
      <c r="A113" s="1" t="s">
        <v>41</v>
      </c>
      <c r="B113" s="1" t="s">
        <v>121</v>
      </c>
      <c r="C113" s="2">
        <v>42084</v>
      </c>
      <c r="D113" s="3">
        <v>6.5844378317974309E-2</v>
      </c>
      <c r="E113" s="3">
        <v>58.285714285714363</v>
      </c>
      <c r="F113" s="3">
        <v>1.6245888888888913</v>
      </c>
      <c r="G113" s="3">
        <v>1.5555088888888899</v>
      </c>
      <c r="H113" s="3">
        <v>6.907999999999985E-2</v>
      </c>
      <c r="I113" s="3">
        <v>7.1821666666666686E-2</v>
      </c>
      <c r="J113" s="3">
        <v>0.49394117647058761</v>
      </c>
      <c r="K113" s="3">
        <v>0.11178333333333333</v>
      </c>
      <c r="L113" s="4">
        <f t="shared" si="46"/>
        <v>9.3894348242760248</v>
      </c>
      <c r="M113" s="4">
        <f t="shared" si="47"/>
        <v>0.2617102951452368</v>
      </c>
      <c r="N113" s="4">
        <f t="shared" si="50"/>
        <v>0.25058197381281766</v>
      </c>
      <c r="O113" s="4">
        <f t="shared" si="51"/>
        <v>1.1128321332418869E-2</v>
      </c>
      <c r="P113" s="4">
        <f t="shared" si="52"/>
        <v>1.1569985311183348E-2</v>
      </c>
      <c r="Q113" s="4">
        <f t="shared" si="53"/>
        <v>7.9570586726660744E-2</v>
      </c>
      <c r="R113" s="4">
        <f t="shared" si="54"/>
        <v>1.8007539851508762E-2</v>
      </c>
      <c r="S113" s="5">
        <f t="shared" si="31"/>
        <v>5831.4936704780202</v>
      </c>
      <c r="T113" s="5">
        <f t="shared" si="32"/>
        <v>145.03562262346708</v>
      </c>
      <c r="U113" s="5">
        <f t="shared" si="33"/>
        <v>133.87285455605172</v>
      </c>
      <c r="V113" s="5">
        <f t="shared" si="34"/>
        <v>14.54762145176594</v>
      </c>
      <c r="W113" s="5">
        <f t="shared" si="35"/>
        <v>6.1936874735145349</v>
      </c>
      <c r="X113" s="5">
        <f t="shared" si="36"/>
        <v>68.037725318683897</v>
      </c>
      <c r="Y113" s="5">
        <f t="shared" si="37"/>
        <v>35.36032656995183</v>
      </c>
      <c r="Z113" s="4">
        <f>D113-'CIG_wcINF-wcEFF_Loads'!D113</f>
        <v>-2.5458249481065676E-3</v>
      </c>
      <c r="AA113" s="4">
        <f t="shared" si="38"/>
        <v>0</v>
      </c>
      <c r="AB113" s="3">
        <v>69.773333333333468</v>
      </c>
      <c r="AC113" s="3">
        <v>1.6571187499999975</v>
      </c>
      <c r="AD113" s="3">
        <v>1.3668124999999982</v>
      </c>
      <c r="AE113" s="3">
        <v>6.907999999999985E-2</v>
      </c>
      <c r="AF113" s="3">
        <v>7.1821666666666686E-2</v>
      </c>
      <c r="AG113" s="3">
        <v>0.47606666666666747</v>
      </c>
      <c r="AH113" s="3">
        <v>0.11125000000000006</v>
      </c>
      <c r="AI113" s="4">
        <f t="shared" si="48"/>
        <v>0</v>
      </c>
      <c r="AJ113" s="4">
        <f t="shared" si="49"/>
        <v>0</v>
      </c>
      <c r="AK113" s="4">
        <f t="shared" si="55"/>
        <v>0</v>
      </c>
      <c r="AL113" s="4">
        <f t="shared" si="56"/>
        <v>0</v>
      </c>
      <c r="AM113" s="4">
        <f t="shared" si="57"/>
        <v>0</v>
      </c>
      <c r="AN113" s="4">
        <f t="shared" si="58"/>
        <v>0</v>
      </c>
      <c r="AO113" s="4">
        <f t="shared" si="59"/>
        <v>0</v>
      </c>
      <c r="AP113" s="5">
        <f t="shared" si="39"/>
        <v>3229.7883253085552</v>
      </c>
      <c r="AQ113" s="5">
        <f t="shared" si="40"/>
        <v>104.63560293574383</v>
      </c>
      <c r="AR113" s="5">
        <f t="shared" si="41"/>
        <v>89.042385679735958</v>
      </c>
      <c r="AS113" s="5">
        <f t="shared" si="42"/>
        <v>9.9377061877875121</v>
      </c>
      <c r="AT113" s="5">
        <f t="shared" si="43"/>
        <v>4.2953055341959425</v>
      </c>
      <c r="AU113" s="5">
        <f t="shared" si="44"/>
        <v>34.450789697349663</v>
      </c>
      <c r="AV113" s="5">
        <f t="shared" si="45"/>
        <v>15.23660089828811</v>
      </c>
    </row>
    <row r="114" spans="1:48" x14ac:dyDescent="0.25">
      <c r="A114" s="1" t="s">
        <v>41</v>
      </c>
      <c r="B114" s="1" t="s">
        <v>122</v>
      </c>
      <c r="C114" s="2">
        <v>42085</v>
      </c>
      <c r="D114" s="3">
        <v>4.5774244272318874E-2</v>
      </c>
      <c r="E114" s="3">
        <v>58.285714285714363</v>
      </c>
      <c r="F114" s="3">
        <v>1.6245888888888913</v>
      </c>
      <c r="G114" s="3">
        <v>1.5555088888888899</v>
      </c>
      <c r="H114" s="3">
        <v>6.907999999999985E-2</v>
      </c>
      <c r="I114" s="3">
        <v>7.1821666666666686E-2</v>
      </c>
      <c r="J114" s="3">
        <v>0.49394117647058761</v>
      </c>
      <c r="K114" s="3">
        <v>0.11178333333333333</v>
      </c>
      <c r="L114" s="4">
        <f t="shared" si="46"/>
        <v>6.5274256391316277</v>
      </c>
      <c r="M114" s="4">
        <f t="shared" si="47"/>
        <v>0.18193794648203895</v>
      </c>
      <c r="N114" s="4">
        <f t="shared" si="50"/>
        <v>0.17420166721228761</v>
      </c>
      <c r="O114" s="4">
        <f t="shared" si="51"/>
        <v>7.7362792697511741E-3</v>
      </c>
      <c r="P114" s="4">
        <f t="shared" si="52"/>
        <v>8.0433189194023397E-3</v>
      </c>
      <c r="Q114" s="4">
        <f t="shared" si="53"/>
        <v>5.5316544354457466E-2</v>
      </c>
      <c r="R114" s="4">
        <f t="shared" si="54"/>
        <v>1.2518631794591112E-2</v>
      </c>
      <c r="S114" s="5">
        <f t="shared" si="31"/>
        <v>5838.0210961171515</v>
      </c>
      <c r="T114" s="5">
        <f t="shared" si="32"/>
        <v>145.21756056994911</v>
      </c>
      <c r="U114" s="5">
        <f t="shared" si="33"/>
        <v>134.04705622326401</v>
      </c>
      <c r="V114" s="5">
        <f t="shared" si="34"/>
        <v>14.555357731035691</v>
      </c>
      <c r="W114" s="5">
        <f t="shared" si="35"/>
        <v>6.2017307924339375</v>
      </c>
      <c r="X114" s="5">
        <f t="shared" si="36"/>
        <v>68.093041863038351</v>
      </c>
      <c r="Y114" s="5">
        <f t="shared" si="37"/>
        <v>35.372845201746422</v>
      </c>
      <c r="Z114" s="4">
        <f>D114-'CIG_wcINF-wcEFF_Loads'!D114</f>
        <v>-3.3014106807590926E-3</v>
      </c>
      <c r="AA114" s="4">
        <f t="shared" si="38"/>
        <v>0</v>
      </c>
      <c r="AB114" s="3">
        <v>64.524175347222297</v>
      </c>
      <c r="AC114" s="3">
        <v>1.6377732979910704</v>
      </c>
      <c r="AD114" s="3">
        <v>1.3365700706845229</v>
      </c>
      <c r="AE114" s="3">
        <v>6.907999999999985E-2</v>
      </c>
      <c r="AF114" s="3">
        <v>7.1821666666666686E-2</v>
      </c>
      <c r="AG114" s="3">
        <v>0.46022033730158801</v>
      </c>
      <c r="AH114" s="3">
        <v>0.10949907852564116</v>
      </c>
      <c r="AI114" s="4">
        <f t="shared" si="48"/>
        <v>0</v>
      </c>
      <c r="AJ114" s="4">
        <f t="shared" si="49"/>
        <v>0</v>
      </c>
      <c r="AK114" s="4">
        <f t="shared" si="55"/>
        <v>0</v>
      </c>
      <c r="AL114" s="4">
        <f t="shared" si="56"/>
        <v>0</v>
      </c>
      <c r="AM114" s="4">
        <f t="shared" si="57"/>
        <v>0</v>
      </c>
      <c r="AN114" s="4">
        <f t="shared" si="58"/>
        <v>0</v>
      </c>
      <c r="AO114" s="4">
        <f t="shared" si="59"/>
        <v>0</v>
      </c>
      <c r="AP114" s="5">
        <f t="shared" si="39"/>
        <v>3229.7883253085552</v>
      </c>
      <c r="AQ114" s="5">
        <f t="shared" si="40"/>
        <v>104.63560293574383</v>
      </c>
      <c r="AR114" s="5">
        <f t="shared" si="41"/>
        <v>89.042385679735958</v>
      </c>
      <c r="AS114" s="5">
        <f t="shared" si="42"/>
        <v>9.9377061877875121</v>
      </c>
      <c r="AT114" s="5">
        <f t="shared" si="43"/>
        <v>4.2953055341959425</v>
      </c>
      <c r="AU114" s="5">
        <f t="shared" si="44"/>
        <v>34.450789697349663</v>
      </c>
      <c r="AV114" s="5">
        <f t="shared" si="45"/>
        <v>15.23660089828811</v>
      </c>
    </row>
    <row r="115" spans="1:48" x14ac:dyDescent="0.25">
      <c r="A115" s="1" t="s">
        <v>41</v>
      </c>
      <c r="B115" s="1" t="s">
        <v>123</v>
      </c>
      <c r="C115" s="2">
        <v>42086</v>
      </c>
      <c r="D115" s="3">
        <v>3.1747761247481264E-2</v>
      </c>
      <c r="E115" s="3">
        <v>58.285714285714363</v>
      </c>
      <c r="F115" s="3">
        <v>1.6245888888888913</v>
      </c>
      <c r="G115" s="3">
        <v>1.5555088888888899</v>
      </c>
      <c r="H115" s="3">
        <v>6.907999999999985E-2</v>
      </c>
      <c r="I115" s="3">
        <v>7.1821666666666686E-2</v>
      </c>
      <c r="J115" s="3">
        <v>0.49394117647058761</v>
      </c>
      <c r="K115" s="3">
        <v>0.11178333333333333</v>
      </c>
      <c r="L115" s="4">
        <f t="shared" si="46"/>
        <v>4.5272435197178753</v>
      </c>
      <c r="M115" s="4">
        <f t="shared" si="47"/>
        <v>0.12618717312743924</v>
      </c>
      <c r="N115" s="4">
        <f t="shared" si="50"/>
        <v>0.12082150186176567</v>
      </c>
      <c r="O115" s="4">
        <f t="shared" si="51"/>
        <v>5.3656712656734518E-3</v>
      </c>
      <c r="P115" s="4">
        <f t="shared" si="52"/>
        <v>5.5786255513333976E-3</v>
      </c>
      <c r="Q115" s="4">
        <f t="shared" si="53"/>
        <v>3.8366039049235343E-2</v>
      </c>
      <c r="R115" s="4">
        <f t="shared" si="54"/>
        <v>8.682579902256302E-3</v>
      </c>
      <c r="S115" s="5">
        <f t="shared" si="31"/>
        <v>5842.5483396368691</v>
      </c>
      <c r="T115" s="5">
        <f t="shared" si="32"/>
        <v>145.34374774307656</v>
      </c>
      <c r="U115" s="5">
        <f t="shared" si="33"/>
        <v>134.16787772512578</v>
      </c>
      <c r="V115" s="5">
        <f t="shared" si="34"/>
        <v>14.560723402301365</v>
      </c>
      <c r="W115" s="5">
        <f t="shared" si="35"/>
        <v>6.2073094179852708</v>
      </c>
      <c r="X115" s="5">
        <f t="shared" si="36"/>
        <v>68.131407902087588</v>
      </c>
      <c r="Y115" s="5">
        <f t="shared" si="37"/>
        <v>35.381527781648678</v>
      </c>
      <c r="Z115" s="4">
        <f>D115-'CIG_wcINF-wcEFF_Loads'!D115</f>
        <v>3.1747761247481264E-2</v>
      </c>
      <c r="AA115" s="4">
        <f t="shared" si="38"/>
        <v>3.1747761247481264E-2</v>
      </c>
      <c r="AB115" s="3">
        <v>23.962500000000045</v>
      </c>
      <c r="AC115" s="3">
        <v>1.4882857142857133</v>
      </c>
      <c r="AD115" s="3">
        <v>1.1028785714285727</v>
      </c>
      <c r="AE115" s="3">
        <v>6.907999999999985E-2</v>
      </c>
      <c r="AF115" s="3">
        <v>7.1821666666666686E-2</v>
      </c>
      <c r="AG115" s="3">
        <v>0.33777142857142883</v>
      </c>
      <c r="AH115" s="3">
        <v>9.5969230769230751E-2</v>
      </c>
      <c r="AI115" s="4">
        <f t="shared" si="48"/>
        <v>1.8612463477663668</v>
      </c>
      <c r="AJ115" s="4">
        <f t="shared" si="49"/>
        <v>0.11560005634416848</v>
      </c>
      <c r="AK115" s="4">
        <f t="shared" si="55"/>
        <v>8.5664213379289089E-2</v>
      </c>
      <c r="AL115" s="4">
        <f t="shared" si="56"/>
        <v>5.3656712656734518E-3</v>
      </c>
      <c r="AM115" s="4">
        <f t="shared" si="57"/>
        <v>5.5786255513333976E-3</v>
      </c>
      <c r="AN115" s="4">
        <f t="shared" si="58"/>
        <v>2.6235820044168971E-2</v>
      </c>
      <c r="AO115" s="4">
        <f t="shared" si="59"/>
        <v>7.4542464378582378E-3</v>
      </c>
      <c r="AP115" s="5">
        <f t="shared" si="39"/>
        <v>3231.6495716563213</v>
      </c>
      <c r="AQ115" s="5">
        <f t="shared" si="40"/>
        <v>104.751202992088</v>
      </c>
      <c r="AR115" s="5">
        <f t="shared" si="41"/>
        <v>89.128049893115247</v>
      </c>
      <c r="AS115" s="5">
        <f t="shared" si="42"/>
        <v>9.9430718590531857</v>
      </c>
      <c r="AT115" s="5">
        <f t="shared" si="43"/>
        <v>4.3008841597472758</v>
      </c>
      <c r="AU115" s="5">
        <f t="shared" si="44"/>
        <v>34.477025517393834</v>
      </c>
      <c r="AV115" s="5">
        <f t="shared" si="45"/>
        <v>15.244055144725968</v>
      </c>
    </row>
    <row r="116" spans="1:48" x14ac:dyDescent="0.25">
      <c r="A116" s="1" t="s">
        <v>41</v>
      </c>
      <c r="B116" s="1" t="s">
        <v>124</v>
      </c>
      <c r="C116" s="2">
        <v>42087</v>
      </c>
      <c r="D116" s="3">
        <v>2.961319777899225E-2</v>
      </c>
      <c r="E116" s="3">
        <v>58.285714285714363</v>
      </c>
      <c r="F116" s="3">
        <v>1.6245888888888913</v>
      </c>
      <c r="G116" s="3">
        <v>1.5555088888888899</v>
      </c>
      <c r="H116" s="3">
        <v>6.907999999999985E-2</v>
      </c>
      <c r="I116" s="3">
        <v>7.1821666666666686E-2</v>
      </c>
      <c r="J116" s="3">
        <v>0.49394117647058761</v>
      </c>
      <c r="K116" s="3">
        <v>0.11178333333333333</v>
      </c>
      <c r="L116" s="4">
        <f t="shared" si="46"/>
        <v>4.2228539107998593</v>
      </c>
      <c r="M116" s="4">
        <f t="shared" si="47"/>
        <v>0.11770296764756152</v>
      </c>
      <c r="N116" s="4">
        <f t="shared" si="50"/>
        <v>0.11269805775269284</v>
      </c>
      <c r="O116" s="4">
        <f t="shared" si="51"/>
        <v>5.0049098948685604E-3</v>
      </c>
      <c r="P116" s="4">
        <f t="shared" si="52"/>
        <v>5.2035461807462702E-3</v>
      </c>
      <c r="Q116" s="4">
        <f t="shared" si="53"/>
        <v>3.5786495101341444E-2</v>
      </c>
      <c r="R116" s="4">
        <f t="shared" si="54"/>
        <v>8.0988058928979714E-3</v>
      </c>
      <c r="S116" s="5">
        <f t="shared" si="31"/>
        <v>5846.7711935476691</v>
      </c>
      <c r="T116" s="5">
        <f t="shared" si="32"/>
        <v>145.46145071072414</v>
      </c>
      <c r="U116" s="5">
        <f t="shared" si="33"/>
        <v>134.28057578287846</v>
      </c>
      <c r="V116" s="5">
        <f t="shared" si="34"/>
        <v>14.565728312196233</v>
      </c>
      <c r="W116" s="5">
        <f t="shared" si="35"/>
        <v>6.2125129641660175</v>
      </c>
      <c r="X116" s="5">
        <f t="shared" si="36"/>
        <v>68.167194397188936</v>
      </c>
      <c r="Y116" s="5">
        <f t="shared" si="37"/>
        <v>35.389626587541578</v>
      </c>
      <c r="Z116" s="4">
        <f>D116-'CIG_wcINF-wcEFF_Loads'!D116</f>
        <v>2.961319777899225E-2</v>
      </c>
      <c r="AA116" s="4">
        <f t="shared" si="38"/>
        <v>2.961319777899225E-2</v>
      </c>
      <c r="AB116" s="3">
        <v>23.962500000000045</v>
      </c>
      <c r="AC116" s="3">
        <v>1.4882857142857133</v>
      </c>
      <c r="AD116" s="3">
        <v>1.1028785714285727</v>
      </c>
      <c r="AE116" s="3">
        <v>6.907999999999985E-2</v>
      </c>
      <c r="AF116" s="3">
        <v>7.1821666666666686E-2</v>
      </c>
      <c r="AG116" s="3">
        <v>0.33777142857142883</v>
      </c>
      <c r="AH116" s="3">
        <v>9.5969230769230751E-2</v>
      </c>
      <c r="AI116" s="4">
        <f t="shared" si="48"/>
        <v>1.7361052888793915</v>
      </c>
      <c r="AJ116" s="4">
        <f t="shared" si="49"/>
        <v>0.10782767657527659</v>
      </c>
      <c r="AK116" s="4">
        <f t="shared" si="55"/>
        <v>7.9904572596719431E-2</v>
      </c>
      <c r="AL116" s="4">
        <f t="shared" si="56"/>
        <v>5.0049098948685604E-3</v>
      </c>
      <c r="AM116" s="4">
        <f t="shared" si="57"/>
        <v>5.2035461807462702E-3</v>
      </c>
      <c r="AN116" s="4">
        <f t="shared" si="58"/>
        <v>2.4471852418370545E-2</v>
      </c>
      <c r="AO116" s="4">
        <f t="shared" si="59"/>
        <v>6.9530595350296509E-3</v>
      </c>
      <c r="AP116" s="5">
        <f t="shared" si="39"/>
        <v>3233.3856769452009</v>
      </c>
      <c r="AQ116" s="5">
        <f t="shared" si="40"/>
        <v>104.85903066866328</v>
      </c>
      <c r="AR116" s="5">
        <f t="shared" si="41"/>
        <v>89.207954465711964</v>
      </c>
      <c r="AS116" s="5">
        <f t="shared" si="42"/>
        <v>9.948076768948054</v>
      </c>
      <c r="AT116" s="5">
        <f t="shared" si="43"/>
        <v>4.3060877059280225</v>
      </c>
      <c r="AU116" s="5">
        <f t="shared" si="44"/>
        <v>34.501497369812206</v>
      </c>
      <c r="AV116" s="5">
        <f t="shared" si="45"/>
        <v>15.251008204260998</v>
      </c>
    </row>
    <row r="117" spans="1:48" x14ac:dyDescent="0.25">
      <c r="A117" s="1" t="s">
        <v>41</v>
      </c>
      <c r="B117" s="1" t="s">
        <v>125</v>
      </c>
      <c r="C117" s="2">
        <v>42088</v>
      </c>
      <c r="D117" s="3">
        <v>3.8299067425750767E-2</v>
      </c>
      <c r="E117" s="3">
        <v>77.838740106380826</v>
      </c>
      <c r="F117" s="3">
        <v>1.5624314814814813</v>
      </c>
      <c r="G117" s="3">
        <v>1.5439181481481479</v>
      </c>
      <c r="H117" s="3">
        <v>1.8513333333333305E-2</v>
      </c>
      <c r="I117" s="3">
        <v>2.7136944444444519E-2</v>
      </c>
      <c r="J117" s="3">
        <v>0.51565686274509892</v>
      </c>
      <c r="K117" s="3">
        <v>5.9713888888888816E-2</v>
      </c>
      <c r="L117" s="4">
        <f t="shared" si="46"/>
        <v>7.2936114575246629</v>
      </c>
      <c r="M117" s="4">
        <f t="shared" si="47"/>
        <v>0.14640226883626545</v>
      </c>
      <c r="N117" s="4">
        <f t="shared" si="50"/>
        <v>0.14466754060283785</v>
      </c>
      <c r="O117" s="4">
        <f t="shared" si="51"/>
        <v>1.7347282334276124E-3</v>
      </c>
      <c r="P117" s="4">
        <f t="shared" si="52"/>
        <v>2.5427740563594473E-3</v>
      </c>
      <c r="Q117" s="4">
        <f t="shared" si="53"/>
        <v>4.8317853001330478E-2</v>
      </c>
      <c r="R117" s="4">
        <f t="shared" si="54"/>
        <v>5.5952846047883495E-3</v>
      </c>
      <c r="S117" s="5">
        <f t="shared" si="31"/>
        <v>5854.0648050051941</v>
      </c>
      <c r="T117" s="5">
        <f t="shared" si="32"/>
        <v>145.60785297956039</v>
      </c>
      <c r="U117" s="5">
        <f t="shared" si="33"/>
        <v>134.42524332348128</v>
      </c>
      <c r="V117" s="5">
        <f t="shared" si="34"/>
        <v>14.567463040429661</v>
      </c>
      <c r="W117" s="5">
        <f t="shared" si="35"/>
        <v>6.215055738222377</v>
      </c>
      <c r="X117" s="5">
        <f t="shared" si="36"/>
        <v>68.215512250190272</v>
      </c>
      <c r="Y117" s="5">
        <f t="shared" si="37"/>
        <v>35.395221872146365</v>
      </c>
      <c r="Z117" s="4">
        <f>D117-'CIG_wcINF-wcEFF_Loads'!D117</f>
        <v>3.8299067425750767E-2</v>
      </c>
      <c r="AA117" s="4">
        <f t="shared" si="38"/>
        <v>3.8299067425750767E-2</v>
      </c>
      <c r="AB117" s="3">
        <v>53.117962022302805</v>
      </c>
      <c r="AC117" s="3">
        <v>1.5480476190476207</v>
      </c>
      <c r="AD117" s="3">
        <v>1.2479797619047626</v>
      </c>
      <c r="AE117" s="3">
        <v>1.8513333333333305E-2</v>
      </c>
      <c r="AF117" s="3">
        <v>2.7136944444444519E-2</v>
      </c>
      <c r="AG117" s="3">
        <v>0.27546190476190541</v>
      </c>
      <c r="AH117" s="3">
        <v>6.1744871794871758E-2</v>
      </c>
      <c r="AI117" s="4">
        <f t="shared" si="48"/>
        <v>4.9772359608691659</v>
      </c>
      <c r="AJ117" s="4">
        <f t="shared" si="49"/>
        <v>0.14505447847239672</v>
      </c>
      <c r="AK117" s="4">
        <f t="shared" si="55"/>
        <v>0.11693765183952815</v>
      </c>
      <c r="AL117" s="4">
        <f t="shared" si="56"/>
        <v>1.7347282334276124E-3</v>
      </c>
      <c r="AM117" s="4">
        <f t="shared" si="57"/>
        <v>2.5427740563594473E-3</v>
      </c>
      <c r="AN117" s="4">
        <f t="shared" si="58"/>
        <v>2.5811210483843688E-2</v>
      </c>
      <c r="AO117" s="4">
        <f t="shared" si="59"/>
        <v>5.7855908735289403E-3</v>
      </c>
      <c r="AP117" s="5">
        <f t="shared" si="39"/>
        <v>3238.3629129060701</v>
      </c>
      <c r="AQ117" s="5">
        <f t="shared" si="40"/>
        <v>105.00408514713568</v>
      </c>
      <c r="AR117" s="5">
        <f t="shared" si="41"/>
        <v>89.324892117551485</v>
      </c>
      <c r="AS117" s="5">
        <f t="shared" si="42"/>
        <v>9.9498114971814822</v>
      </c>
      <c r="AT117" s="5">
        <f t="shared" si="43"/>
        <v>4.308630479984382</v>
      </c>
      <c r="AU117" s="5">
        <f t="shared" si="44"/>
        <v>34.527308580296051</v>
      </c>
      <c r="AV117" s="5">
        <f t="shared" si="45"/>
        <v>15.256793795134527</v>
      </c>
    </row>
    <row r="118" spans="1:48" x14ac:dyDescent="0.25">
      <c r="A118" s="1" t="s">
        <v>41</v>
      </c>
      <c r="B118" s="1" t="s">
        <v>126</v>
      </c>
      <c r="C118" s="2">
        <v>42089</v>
      </c>
      <c r="D118" s="3">
        <v>1.4690326783053809</v>
      </c>
      <c r="E118" s="3">
        <v>57.969526194459696</v>
      </c>
      <c r="F118" s="3">
        <v>2.0586798373237936</v>
      </c>
      <c r="G118" s="3">
        <v>2.0163535817426044</v>
      </c>
      <c r="H118" s="3">
        <v>4.2326255581189513E-2</v>
      </c>
      <c r="I118" s="3">
        <v>4.4871874999999929E-2</v>
      </c>
      <c r="J118" s="3">
        <v>0.66594479477488377</v>
      </c>
      <c r="K118" s="3">
        <v>0.34094621803692754</v>
      </c>
      <c r="L118" s="4">
        <f t="shared" ref="L118:R154" si="60">$D118*1/35.314667*1000*60*60*24*E118*1/1000*1/1000</f>
        <v>208.34823919836901</v>
      </c>
      <c r="M118" s="4">
        <f t="shared" si="60"/>
        <v>7.3990999640185153</v>
      </c>
      <c r="N118" s="4">
        <f t="shared" si="60"/>
        <v>7.2469751943141931</v>
      </c>
      <c r="O118" s="4">
        <f t="shared" si="60"/>
        <v>0.15212476970432426</v>
      </c>
      <c r="P118" s="4">
        <f t="shared" si="60"/>
        <v>0.16127397892503056</v>
      </c>
      <c r="Q118" s="4">
        <f t="shared" si="60"/>
        <v>2.3934717860075736</v>
      </c>
      <c r="R118" s="4">
        <f t="shared" si="60"/>
        <v>1.225394596999934</v>
      </c>
      <c r="S118" s="5">
        <f t="shared" si="31"/>
        <v>6062.413044203563</v>
      </c>
      <c r="T118" s="5">
        <f t="shared" si="32"/>
        <v>153.00695294357891</v>
      </c>
      <c r="U118" s="5">
        <f t="shared" si="33"/>
        <v>141.67221851779547</v>
      </c>
      <c r="V118" s="5">
        <f t="shared" si="34"/>
        <v>14.719587810133985</v>
      </c>
      <c r="W118" s="5">
        <f t="shared" si="35"/>
        <v>6.3763297171474074</v>
      </c>
      <c r="X118" s="5">
        <f t="shared" si="36"/>
        <v>70.608984036197853</v>
      </c>
      <c r="Y118" s="5">
        <f t="shared" si="37"/>
        <v>36.620616469146299</v>
      </c>
      <c r="Z118" s="4">
        <f>D118-'CIG_wcINF-wcEFF_Loads'!D118</f>
        <v>1.027759233370932</v>
      </c>
      <c r="AA118" s="4">
        <f t="shared" si="38"/>
        <v>1.027759233370932</v>
      </c>
      <c r="AB118" s="3">
        <v>70.540555658324152</v>
      </c>
      <c r="AC118" s="3">
        <v>2.2279640257040416</v>
      </c>
      <c r="AD118" s="3">
        <v>2.0937753517329116</v>
      </c>
      <c r="AE118" s="3">
        <v>4.2326255581189513E-2</v>
      </c>
      <c r="AF118" s="3">
        <v>4.4871874999999929E-2</v>
      </c>
      <c r="AG118" s="3">
        <v>0.62238880524782969</v>
      </c>
      <c r="AH118" s="3">
        <v>0.30593451922984649</v>
      </c>
      <c r="AI118" s="4">
        <f t="shared" ref="AI118:AO154" si="61">$AA118*1/35.314667*1000*60*60*24*AB118*1/1000*1/1000</f>
        <v>177.37356322200176</v>
      </c>
      <c r="AJ118" s="4">
        <f t="shared" si="61"/>
        <v>5.602194571356879</v>
      </c>
      <c r="AK118" s="4">
        <f t="shared" si="61"/>
        <v>5.2647784137413689</v>
      </c>
      <c r="AL118" s="4">
        <f t="shared" si="61"/>
        <v>0.10642897125229539</v>
      </c>
      <c r="AM118" s="4">
        <f t="shared" si="61"/>
        <v>0.11282990731960635</v>
      </c>
      <c r="AN118" s="4">
        <f t="shared" si="61"/>
        <v>1.5649907924033319</v>
      </c>
      <c r="AO118" s="4">
        <f t="shared" si="61"/>
        <v>0.76926946891726633</v>
      </c>
      <c r="AP118" s="5">
        <f t="shared" si="39"/>
        <v>3415.7364761280719</v>
      </c>
      <c r="AQ118" s="5">
        <f t="shared" si="40"/>
        <v>110.60627971849256</v>
      </c>
      <c r="AR118" s="5">
        <f t="shared" si="41"/>
        <v>94.589670531292853</v>
      </c>
      <c r="AS118" s="5">
        <f t="shared" si="42"/>
        <v>10.056240468433778</v>
      </c>
      <c r="AT118" s="5">
        <f t="shared" si="43"/>
        <v>4.4214603873039886</v>
      </c>
      <c r="AU118" s="5">
        <f t="shared" si="44"/>
        <v>36.092299372699379</v>
      </c>
      <c r="AV118" s="5">
        <f t="shared" si="45"/>
        <v>16.026063264051793</v>
      </c>
    </row>
    <row r="119" spans="1:48" x14ac:dyDescent="0.25">
      <c r="A119" s="1" t="s">
        <v>41</v>
      </c>
      <c r="B119" s="1" t="s">
        <v>127</v>
      </c>
      <c r="C119" s="2">
        <v>42090</v>
      </c>
      <c r="D119" s="3">
        <v>0.20009750984624572</v>
      </c>
      <c r="E119" s="3">
        <v>51.311176853164426</v>
      </c>
      <c r="F119" s="3">
        <v>2.1864435251077889</v>
      </c>
      <c r="G119" s="3">
        <v>2.1369979179638672</v>
      </c>
      <c r="H119" s="3">
        <v>4.9445607143922515E-2</v>
      </c>
      <c r="I119" s="3">
        <v>4.9999999999999913E-2</v>
      </c>
      <c r="J119" s="3">
        <v>0.70140933731185173</v>
      </c>
      <c r="K119" s="3">
        <v>0.40049382575393389</v>
      </c>
      <c r="L119" s="4">
        <f t="shared" si="60"/>
        <v>25.119574963788061</v>
      </c>
      <c r="M119" s="4">
        <f t="shared" si="60"/>
        <v>1.0703814529572031</v>
      </c>
      <c r="N119" s="4">
        <f t="shared" si="60"/>
        <v>1.0461751744920627</v>
      </c>
      <c r="O119" s="4">
        <f t="shared" si="60"/>
        <v>2.4206278465140625E-2</v>
      </c>
      <c r="P119" s="4">
        <f t="shared" si="60"/>
        <v>2.4477683522706867E-2</v>
      </c>
      <c r="Q119" s="4">
        <f t="shared" si="60"/>
        <v>0.34337751557182178</v>
      </c>
      <c r="R119" s="4">
        <f t="shared" si="60"/>
        <v>0.19606322239205839</v>
      </c>
      <c r="S119" s="5">
        <f t="shared" si="31"/>
        <v>6087.5326191673512</v>
      </c>
      <c r="T119" s="5">
        <f t="shared" si="32"/>
        <v>154.07733439653612</v>
      </c>
      <c r="U119" s="5">
        <f t="shared" si="33"/>
        <v>142.71839369228752</v>
      </c>
      <c r="V119" s="5">
        <f t="shared" si="34"/>
        <v>14.743794088599126</v>
      </c>
      <c r="W119" s="5">
        <f t="shared" si="35"/>
        <v>6.4008074006701143</v>
      </c>
      <c r="X119" s="5">
        <f t="shared" si="36"/>
        <v>70.95236155176967</v>
      </c>
      <c r="Y119" s="5">
        <f t="shared" si="37"/>
        <v>36.816679691538354</v>
      </c>
      <c r="Z119" s="4">
        <f>D119-'CIG_wcINF-wcEFF_Loads'!D119</f>
        <v>1.6728175946056578E-2</v>
      </c>
      <c r="AA119" s="4">
        <f t="shared" si="38"/>
        <v>1.6728175946056578E-2</v>
      </c>
      <c r="AB119" s="3">
        <v>73.786176003161216</v>
      </c>
      <c r="AC119" s="3">
        <v>2.3996606195678392</v>
      </c>
      <c r="AD119" s="3">
        <v>2.2958724502181265</v>
      </c>
      <c r="AE119" s="3">
        <v>4.9445607143922515E-2</v>
      </c>
      <c r="AF119" s="3">
        <v>4.9999999999999913E-2</v>
      </c>
      <c r="AG119" s="3">
        <v>0.69955100405055581</v>
      </c>
      <c r="AH119" s="3">
        <v>0.35401751794753705</v>
      </c>
      <c r="AI119" s="4">
        <f t="shared" si="61"/>
        <v>3.0198280738889252</v>
      </c>
      <c r="AJ119" s="4">
        <f t="shared" si="61"/>
        <v>9.8210300347672017E-2</v>
      </c>
      <c r="AK119" s="4">
        <f t="shared" si="61"/>
        <v>9.396258831654071E-2</v>
      </c>
      <c r="AL119" s="4">
        <f t="shared" si="61"/>
        <v>2.023647797892424E-3</v>
      </c>
      <c r="AM119" s="4">
        <f t="shared" si="61"/>
        <v>2.046337293424409E-3</v>
      </c>
      <c r="AN119" s="4">
        <f t="shared" si="61"/>
        <v>2.8630346164822892E-2</v>
      </c>
      <c r="AO119" s="4">
        <f t="shared" si="61"/>
        <v>1.4488784990031827E-2</v>
      </c>
      <c r="AP119" s="5">
        <f t="shared" si="39"/>
        <v>3418.756304201961</v>
      </c>
      <c r="AQ119" s="5">
        <f t="shared" si="40"/>
        <v>110.70449001884023</v>
      </c>
      <c r="AR119" s="5">
        <f t="shared" si="41"/>
        <v>94.683633119609397</v>
      </c>
      <c r="AS119" s="5">
        <f t="shared" si="42"/>
        <v>10.058264116231671</v>
      </c>
      <c r="AT119" s="5">
        <f t="shared" si="43"/>
        <v>4.4235067245974129</v>
      </c>
      <c r="AU119" s="5">
        <f t="shared" si="44"/>
        <v>36.120929718864204</v>
      </c>
      <c r="AV119" s="5">
        <f t="shared" si="45"/>
        <v>16.040552049041825</v>
      </c>
    </row>
    <row r="120" spans="1:48" x14ac:dyDescent="0.25">
      <c r="A120" s="1" t="s">
        <v>41</v>
      </c>
      <c r="B120" s="1" t="s">
        <v>128</v>
      </c>
      <c r="C120" s="2">
        <v>42091</v>
      </c>
      <c r="D120" s="3">
        <v>0.12141705482694376</v>
      </c>
      <c r="E120" s="3">
        <v>59.56741960787275</v>
      </c>
      <c r="F120" s="3">
        <v>1.7269255945681368</v>
      </c>
      <c r="G120" s="3">
        <v>1.6517621323697489</v>
      </c>
      <c r="H120" s="3">
        <v>8.32983383620957E-2</v>
      </c>
      <c r="I120" s="3">
        <v>6.8334099003517959E-2</v>
      </c>
      <c r="J120" s="3">
        <v>0.56898961553317762</v>
      </c>
      <c r="K120" s="3">
        <v>0.19901256574690437</v>
      </c>
      <c r="L120" s="4">
        <f t="shared" si="60"/>
        <v>17.69485908984602</v>
      </c>
      <c r="M120" s="4">
        <f t="shared" si="60"/>
        <v>0.51299360045626463</v>
      </c>
      <c r="N120" s="4">
        <f t="shared" si="60"/>
        <v>0.49066584341960329</v>
      </c>
      <c r="O120" s="4">
        <f t="shared" si="60"/>
        <v>2.4744270768122939E-2</v>
      </c>
      <c r="P120" s="4">
        <f t="shared" si="60"/>
        <v>2.0299053758894542E-2</v>
      </c>
      <c r="Q120" s="4">
        <f t="shared" si="60"/>
        <v>0.16902177627843018</v>
      </c>
      <c r="R120" s="4">
        <f t="shared" si="60"/>
        <v>5.9117875697519216E-2</v>
      </c>
      <c r="S120" s="5">
        <f t="shared" si="31"/>
        <v>6105.2274782571976</v>
      </c>
      <c r="T120" s="5">
        <f t="shared" si="32"/>
        <v>154.59032799699239</v>
      </c>
      <c r="U120" s="5">
        <f t="shared" si="33"/>
        <v>143.20905953570713</v>
      </c>
      <c r="V120" s="5">
        <f t="shared" si="34"/>
        <v>14.768538359367248</v>
      </c>
      <c r="W120" s="5">
        <f t="shared" si="35"/>
        <v>6.4211064544290091</v>
      </c>
      <c r="X120" s="5">
        <f t="shared" si="36"/>
        <v>71.121383328048097</v>
      </c>
      <c r="Y120" s="5">
        <f t="shared" si="37"/>
        <v>36.875797567235871</v>
      </c>
      <c r="Z120" s="4">
        <f>D120-'CIG_wcINF-wcEFF_Loads'!D120</f>
        <v>5.1798695528140828E-2</v>
      </c>
      <c r="AA120" s="4">
        <f t="shared" si="38"/>
        <v>5.1798695528140828E-2</v>
      </c>
      <c r="AB120" s="3">
        <v>69.314611392203744</v>
      </c>
      <c r="AC120" s="3">
        <v>1.8063124794457226</v>
      </c>
      <c r="AD120" s="3">
        <v>1.5555615334886923</v>
      </c>
      <c r="AE120" s="3">
        <v>8.32983383620957E-2</v>
      </c>
      <c r="AF120" s="3">
        <v>6.8334099003517959E-2</v>
      </c>
      <c r="AG120" s="3">
        <v>0.52741237337732338</v>
      </c>
      <c r="AH120" s="3">
        <v>0.16893931826873979</v>
      </c>
      <c r="AI120" s="4">
        <f t="shared" si="61"/>
        <v>8.7842005527021563</v>
      </c>
      <c r="AJ120" s="4">
        <f t="shared" si="61"/>
        <v>0.22891293425161696</v>
      </c>
      <c r="AK120" s="4">
        <f t="shared" si="61"/>
        <v>0.19713541211269783</v>
      </c>
      <c r="AL120" s="4">
        <f t="shared" si="61"/>
        <v>1.0556350171816619E-2</v>
      </c>
      <c r="AM120" s="4">
        <f t="shared" si="61"/>
        <v>8.6599407856251982E-3</v>
      </c>
      <c r="AN120" s="4">
        <f t="shared" si="61"/>
        <v>6.683866458557583E-2</v>
      </c>
      <c r="AO120" s="4">
        <f t="shared" si="61"/>
        <v>2.1409581949647979E-2</v>
      </c>
      <c r="AP120" s="5">
        <f t="shared" si="39"/>
        <v>3427.5405047546633</v>
      </c>
      <c r="AQ120" s="5">
        <f t="shared" si="40"/>
        <v>110.93340295309184</v>
      </c>
      <c r="AR120" s="5">
        <f t="shared" si="41"/>
        <v>94.880768531722097</v>
      </c>
      <c r="AS120" s="5">
        <f t="shared" si="42"/>
        <v>10.068820466403487</v>
      </c>
      <c r="AT120" s="5">
        <f t="shared" si="43"/>
        <v>4.4321666653830381</v>
      </c>
      <c r="AU120" s="5">
        <f t="shared" si="44"/>
        <v>36.187768383449779</v>
      </c>
      <c r="AV120" s="5">
        <f t="shared" si="45"/>
        <v>16.061961630991473</v>
      </c>
    </row>
    <row r="121" spans="1:48" x14ac:dyDescent="0.25">
      <c r="A121" s="1" t="s">
        <v>41</v>
      </c>
      <c r="B121" s="1" t="s">
        <v>129</v>
      </c>
      <c r="C121" s="2">
        <v>42092</v>
      </c>
      <c r="D121" s="3">
        <v>9.022855855306694E-2</v>
      </c>
      <c r="E121" s="3">
        <v>58.285714285714363</v>
      </c>
      <c r="F121" s="3">
        <v>1.6245888888888913</v>
      </c>
      <c r="G121" s="3">
        <v>1.5555088888888899</v>
      </c>
      <c r="H121" s="3">
        <v>6.907999999999985E-2</v>
      </c>
      <c r="I121" s="3">
        <v>7.1821666666666686E-2</v>
      </c>
      <c r="J121" s="3">
        <v>0.49394117647058761</v>
      </c>
      <c r="K121" s="3">
        <v>0.11178333333333333</v>
      </c>
      <c r="L121" s="4">
        <f t="shared" si="60"/>
        <v>12.866628730719237</v>
      </c>
      <c r="M121" s="4">
        <f t="shared" si="60"/>
        <v>0.3586295943963117</v>
      </c>
      <c r="N121" s="4">
        <f t="shared" si="60"/>
        <v>0.34338011648203054</v>
      </c>
      <c r="O121" s="4">
        <f t="shared" si="60"/>
        <v>1.5249477914280815E-2</v>
      </c>
      <c r="P121" s="4">
        <f t="shared" si="60"/>
        <v>1.5854703526348792E-2</v>
      </c>
      <c r="Q121" s="4">
        <f t="shared" si="60"/>
        <v>0.10903800031184314</v>
      </c>
      <c r="R121" s="4">
        <f t="shared" si="60"/>
        <v>2.467628073033238E-2</v>
      </c>
      <c r="S121" s="5">
        <f t="shared" si="31"/>
        <v>6118.0941069879173</v>
      </c>
      <c r="T121" s="5">
        <f t="shared" si="32"/>
        <v>154.94895759138871</v>
      </c>
      <c r="U121" s="5">
        <f t="shared" si="33"/>
        <v>143.55243965218915</v>
      </c>
      <c r="V121" s="5">
        <f t="shared" si="34"/>
        <v>14.78378783728153</v>
      </c>
      <c r="W121" s="5">
        <f t="shared" si="35"/>
        <v>6.4369611579553583</v>
      </c>
      <c r="X121" s="5">
        <f t="shared" si="36"/>
        <v>71.230421328359938</v>
      </c>
      <c r="Y121" s="5">
        <f t="shared" si="37"/>
        <v>36.900473847966204</v>
      </c>
      <c r="Z121" s="4">
        <f>D121-'CIG_wcINF-wcEFF_Loads'!D121</f>
        <v>8.1626232668345636E-2</v>
      </c>
      <c r="AA121" s="4">
        <f t="shared" si="38"/>
        <v>8.1626232668345636E-2</v>
      </c>
      <c r="AB121" s="3">
        <v>31.597638888888955</v>
      </c>
      <c r="AC121" s="3">
        <v>1.5164245535714267</v>
      </c>
      <c r="AD121" s="3">
        <v>1.14686755952381</v>
      </c>
      <c r="AE121" s="3">
        <v>6.907999999999985E-2</v>
      </c>
      <c r="AF121" s="3">
        <v>7.1821666666666686E-2</v>
      </c>
      <c r="AG121" s="3">
        <v>0.36082063492063532</v>
      </c>
      <c r="AH121" s="3">
        <v>9.8516025641025587E-2</v>
      </c>
      <c r="AI121" s="4">
        <f t="shared" si="61"/>
        <v>6.3101983583466934</v>
      </c>
      <c r="AJ121" s="4">
        <f t="shared" si="61"/>
        <v>0.30283717597228038</v>
      </c>
      <c r="AK121" s="4">
        <f t="shared" si="61"/>
        <v>0.22903489139794686</v>
      </c>
      <c r="AL121" s="4">
        <f t="shared" si="61"/>
        <v>1.37956036565717E-2</v>
      </c>
      <c r="AM121" s="4">
        <f t="shared" si="61"/>
        <v>1.4343127494032177E-2</v>
      </c>
      <c r="AN121" s="4">
        <f t="shared" si="61"/>
        <v>7.2057592218842642E-2</v>
      </c>
      <c r="AO121" s="4">
        <f t="shared" si="61"/>
        <v>1.967411759647144E-2</v>
      </c>
      <c r="AP121" s="5">
        <f t="shared" si="39"/>
        <v>3433.8507031130098</v>
      </c>
      <c r="AQ121" s="5">
        <f t="shared" si="40"/>
        <v>111.23624012906413</v>
      </c>
      <c r="AR121" s="5">
        <f t="shared" si="41"/>
        <v>95.109803423120042</v>
      </c>
      <c r="AS121" s="5">
        <f t="shared" si="42"/>
        <v>10.082616070060059</v>
      </c>
      <c r="AT121" s="5">
        <f t="shared" si="43"/>
        <v>4.4465097928770705</v>
      </c>
      <c r="AU121" s="5">
        <f t="shared" si="44"/>
        <v>36.259825975668619</v>
      </c>
      <c r="AV121" s="5">
        <f t="shared" si="45"/>
        <v>16.081635748587946</v>
      </c>
    </row>
    <row r="122" spans="1:48" x14ac:dyDescent="0.25">
      <c r="A122" s="1" t="s">
        <v>41</v>
      </c>
      <c r="B122" s="1" t="s">
        <v>130</v>
      </c>
      <c r="C122" s="2">
        <v>42093</v>
      </c>
      <c r="D122" s="3">
        <v>0.21750878643501481</v>
      </c>
      <c r="E122" s="3">
        <v>58.285714285714363</v>
      </c>
      <c r="F122" s="3">
        <v>1.6245888888888913</v>
      </c>
      <c r="G122" s="3">
        <v>1.5555088888888899</v>
      </c>
      <c r="H122" s="3">
        <v>6.907999999999985E-2</v>
      </c>
      <c r="I122" s="3">
        <v>7.1821666666666686E-2</v>
      </c>
      <c r="J122" s="3">
        <v>0.49394117647058761</v>
      </c>
      <c r="K122" s="3">
        <v>0.11178333333333333</v>
      </c>
      <c r="L122" s="4">
        <f t="shared" si="60"/>
        <v>31.01684040627411</v>
      </c>
      <c r="M122" s="4">
        <f t="shared" si="60"/>
        <v>0.8645276961943873</v>
      </c>
      <c r="N122" s="4">
        <f t="shared" si="60"/>
        <v>0.82776665857953879</v>
      </c>
      <c r="O122" s="4">
        <f t="shared" si="60"/>
        <v>3.676103761484769E-2</v>
      </c>
      <c r="P122" s="4">
        <f t="shared" si="60"/>
        <v>3.8220020120069371E-2</v>
      </c>
      <c r="Q122" s="4">
        <f t="shared" si="60"/>
        <v>0.26285162373707915</v>
      </c>
      <c r="R122" s="4">
        <f t="shared" si="60"/>
        <v>5.9485687918062143E-2</v>
      </c>
      <c r="S122" s="5">
        <f t="shared" si="31"/>
        <v>6149.1109473941915</v>
      </c>
      <c r="T122" s="5">
        <f t="shared" si="32"/>
        <v>155.81348528758309</v>
      </c>
      <c r="U122" s="5">
        <f t="shared" si="33"/>
        <v>144.3802063107687</v>
      </c>
      <c r="V122" s="5">
        <f t="shared" si="34"/>
        <v>14.820548874896378</v>
      </c>
      <c r="W122" s="5">
        <f t="shared" si="35"/>
        <v>6.4751811780754274</v>
      </c>
      <c r="X122" s="5">
        <f t="shared" si="36"/>
        <v>71.493272952097016</v>
      </c>
      <c r="Y122" s="5">
        <f t="shared" si="37"/>
        <v>36.959959535884266</v>
      </c>
      <c r="Z122" s="4">
        <f>D122-'CIG_wcINF-wcEFF_Loads'!D122</f>
        <v>0.1662736220079406</v>
      </c>
      <c r="AA122" s="4">
        <f t="shared" si="38"/>
        <v>0.1662736220079406</v>
      </c>
      <c r="AB122" s="3">
        <v>65.955763888888981</v>
      </c>
      <c r="AC122" s="3">
        <v>1.6430493303571414</v>
      </c>
      <c r="AD122" s="3">
        <v>1.3448180059523798</v>
      </c>
      <c r="AE122" s="3">
        <v>6.907999999999985E-2</v>
      </c>
      <c r="AF122" s="3">
        <v>7.1821666666666686E-2</v>
      </c>
      <c r="AG122" s="3">
        <v>0.46454206349206423</v>
      </c>
      <c r="AH122" s="3">
        <v>0.10997660256410267</v>
      </c>
      <c r="AI122" s="4">
        <f t="shared" si="61"/>
        <v>26.830869008470824</v>
      </c>
      <c r="AJ122" s="4">
        <f t="shared" si="61"/>
        <v>0.66839406835669601</v>
      </c>
      <c r="AK122" s="4">
        <f t="shared" si="61"/>
        <v>0.54707327503214287</v>
      </c>
      <c r="AL122" s="4">
        <f t="shared" si="61"/>
        <v>2.8101811302308339E-2</v>
      </c>
      <c r="AM122" s="4">
        <f t="shared" si="61"/>
        <v>2.9217123973421542E-2</v>
      </c>
      <c r="AN122" s="4">
        <f t="shared" si="61"/>
        <v>0.18897616401619799</v>
      </c>
      <c r="AO122" s="4">
        <f t="shared" si="61"/>
        <v>4.4738589069562532E-2</v>
      </c>
      <c r="AP122" s="5">
        <f t="shared" si="39"/>
        <v>3460.6815721214807</v>
      </c>
      <c r="AQ122" s="5">
        <f t="shared" si="40"/>
        <v>111.90463419742082</v>
      </c>
      <c r="AR122" s="5">
        <f t="shared" si="41"/>
        <v>95.656876698152189</v>
      </c>
      <c r="AS122" s="5">
        <f t="shared" si="42"/>
        <v>10.110717881362367</v>
      </c>
      <c r="AT122" s="5">
        <f t="shared" si="43"/>
        <v>4.4757269168504923</v>
      </c>
      <c r="AU122" s="5">
        <f t="shared" si="44"/>
        <v>36.448802139684815</v>
      </c>
      <c r="AV122" s="5">
        <f t="shared" si="45"/>
        <v>16.126374337657509</v>
      </c>
    </row>
    <row r="123" spans="1:48" x14ac:dyDescent="0.25">
      <c r="A123" s="1" t="s">
        <v>41</v>
      </c>
      <c r="B123" s="1" t="s">
        <v>131</v>
      </c>
      <c r="C123" s="2">
        <v>42094</v>
      </c>
      <c r="D123" s="3">
        <v>0.22885190385219153</v>
      </c>
      <c r="E123" s="3">
        <v>58.285714285714363</v>
      </c>
      <c r="F123" s="3">
        <v>1.6245888888888913</v>
      </c>
      <c r="G123" s="3">
        <v>1.5555088888888899</v>
      </c>
      <c r="H123" s="3">
        <v>6.907999999999985E-2</v>
      </c>
      <c r="I123" s="3">
        <v>7.1821666666666686E-2</v>
      </c>
      <c r="J123" s="3">
        <v>0.49394117647058761</v>
      </c>
      <c r="K123" s="3">
        <v>0.11178333333333333</v>
      </c>
      <c r="L123" s="4">
        <f t="shared" si="60"/>
        <v>32.634373511049695</v>
      </c>
      <c r="M123" s="4">
        <f t="shared" si="60"/>
        <v>0.9096129515032072</v>
      </c>
      <c r="N123" s="4">
        <f t="shared" si="60"/>
        <v>0.87093481999584577</v>
      </c>
      <c r="O123" s="4">
        <f t="shared" si="60"/>
        <v>3.8678131507360623E-2</v>
      </c>
      <c r="P123" s="4">
        <f t="shared" si="60"/>
        <v>4.0213200179663566E-2</v>
      </c>
      <c r="Q123" s="4">
        <f t="shared" si="60"/>
        <v>0.2765593772499978</v>
      </c>
      <c r="R123" s="4">
        <f t="shared" si="60"/>
        <v>6.2587875897478343E-2</v>
      </c>
      <c r="S123" s="5">
        <f t="shared" si="31"/>
        <v>6181.745320905241</v>
      </c>
      <c r="T123" s="5">
        <f t="shared" si="32"/>
        <v>156.72309823908631</v>
      </c>
      <c r="U123" s="5">
        <f t="shared" si="33"/>
        <v>145.25114113076455</v>
      </c>
      <c r="V123" s="5">
        <f t="shared" si="34"/>
        <v>14.859227006403739</v>
      </c>
      <c r="W123" s="5">
        <f t="shared" si="35"/>
        <v>6.5153943782550909</v>
      </c>
      <c r="X123" s="5">
        <f t="shared" si="36"/>
        <v>71.769832329347011</v>
      </c>
      <c r="Y123" s="5">
        <f t="shared" si="37"/>
        <v>37.022547411781744</v>
      </c>
      <c r="Z123" s="4">
        <f>D123-'CIG_wcINF-wcEFF_Loads'!D123</f>
        <v>0.22885190385219153</v>
      </c>
      <c r="AA123" s="4">
        <f t="shared" si="38"/>
        <v>0.22885190385219153</v>
      </c>
      <c r="AB123" s="3">
        <v>23.962500000000045</v>
      </c>
      <c r="AC123" s="3">
        <v>1.4882857142857133</v>
      </c>
      <c r="AD123" s="3">
        <v>1.1028785714285727</v>
      </c>
      <c r="AE123" s="3">
        <v>6.907999999999985E-2</v>
      </c>
      <c r="AF123" s="3">
        <v>7.1821666666666686E-2</v>
      </c>
      <c r="AG123" s="3">
        <v>0.33777142857142883</v>
      </c>
      <c r="AH123" s="3">
        <v>9.5969230769230751E-2</v>
      </c>
      <c r="AI123" s="4">
        <f t="shared" si="61"/>
        <v>13.416686830415934</v>
      </c>
      <c r="AJ123" s="4">
        <f t="shared" si="61"/>
        <v>0.83329633146596827</v>
      </c>
      <c r="AK123" s="4">
        <f t="shared" si="61"/>
        <v>0.61750553593463298</v>
      </c>
      <c r="AL123" s="4">
        <f t="shared" si="61"/>
        <v>3.8678131507360623E-2</v>
      </c>
      <c r="AM123" s="4">
        <f t="shared" si="61"/>
        <v>4.0213200179663566E-2</v>
      </c>
      <c r="AN123" s="4">
        <f t="shared" si="61"/>
        <v>0.18911939394491631</v>
      </c>
      <c r="AO123" s="4">
        <f t="shared" si="61"/>
        <v>5.3733505042741089E-2</v>
      </c>
      <c r="AP123" s="5">
        <f t="shared" si="39"/>
        <v>3474.0982589518967</v>
      </c>
      <c r="AQ123" s="5">
        <f t="shared" si="40"/>
        <v>112.73793052888679</v>
      </c>
      <c r="AR123" s="5">
        <f t="shared" si="41"/>
        <v>96.274382234086815</v>
      </c>
      <c r="AS123" s="5">
        <f t="shared" si="42"/>
        <v>10.149396012869728</v>
      </c>
      <c r="AT123" s="5">
        <f t="shared" si="43"/>
        <v>4.5159401170301559</v>
      </c>
      <c r="AU123" s="5">
        <f t="shared" si="44"/>
        <v>36.637921533629729</v>
      </c>
      <c r="AV123" s="5">
        <f t="shared" si="45"/>
        <v>16.180107842700249</v>
      </c>
    </row>
    <row r="124" spans="1:48" x14ac:dyDescent="0.25">
      <c r="A124" s="1" t="s">
        <v>41</v>
      </c>
      <c r="B124" s="1" t="s">
        <v>132</v>
      </c>
      <c r="C124" s="2">
        <v>42095</v>
      </c>
      <c r="D124" s="3">
        <v>0.17701155511443178</v>
      </c>
      <c r="E124" s="3">
        <v>58.285714285714363</v>
      </c>
      <c r="F124" s="3">
        <v>1.6245888888888913</v>
      </c>
      <c r="G124" s="3">
        <v>1.5555088888888899</v>
      </c>
      <c r="H124" s="3">
        <v>6.907999999999985E-2</v>
      </c>
      <c r="I124" s="3">
        <v>7.1821666666666686E-2</v>
      </c>
      <c r="J124" s="3">
        <v>0.49394117647058761</v>
      </c>
      <c r="K124" s="3">
        <v>0.11178333333333333</v>
      </c>
      <c r="L124" s="4">
        <f t="shared" si="60"/>
        <v>25.241918935955603</v>
      </c>
      <c r="M124" s="4">
        <f t="shared" si="60"/>
        <v>0.7035641844684134</v>
      </c>
      <c r="N124" s="4">
        <f t="shared" si="60"/>
        <v>0.67364756113343571</v>
      </c>
      <c r="O124" s="4">
        <f t="shared" si="60"/>
        <v>2.9916623334977081E-2</v>
      </c>
      <c r="P124" s="4">
        <f t="shared" si="60"/>
        <v>3.1103962781658234E-2</v>
      </c>
      <c r="Q124" s="4">
        <f t="shared" si="60"/>
        <v>0.21391216164021493</v>
      </c>
      <c r="R124" s="4">
        <f t="shared" si="60"/>
        <v>4.8410247227294853E-2</v>
      </c>
      <c r="S124" s="5">
        <f t="shared" si="31"/>
        <v>6206.9872398411962</v>
      </c>
      <c r="T124" s="5">
        <f t="shared" si="32"/>
        <v>157.42666242355472</v>
      </c>
      <c r="U124" s="5">
        <f t="shared" si="33"/>
        <v>145.92478869189799</v>
      </c>
      <c r="V124" s="5">
        <f t="shared" si="34"/>
        <v>14.889143629738715</v>
      </c>
      <c r="W124" s="5">
        <f t="shared" si="35"/>
        <v>6.5464983410367488</v>
      </c>
      <c r="X124" s="5">
        <f t="shared" si="36"/>
        <v>71.98374449098722</v>
      </c>
      <c r="Y124" s="5">
        <f t="shared" si="37"/>
        <v>37.070957659009039</v>
      </c>
      <c r="Z124" s="4">
        <f>D124-'CIG_wcINF-wcEFF_Loads'!D124</f>
        <v>0.17701155511443178</v>
      </c>
      <c r="AA124" s="4">
        <f t="shared" si="38"/>
        <v>0.17701155511443178</v>
      </c>
      <c r="AB124" s="3">
        <v>23.962500000000045</v>
      </c>
      <c r="AC124" s="3">
        <v>1.4882857142857133</v>
      </c>
      <c r="AD124" s="3">
        <v>1.1028785714285727</v>
      </c>
      <c r="AE124" s="3">
        <v>6.907999999999985E-2</v>
      </c>
      <c r="AF124" s="3">
        <v>7.1821666666666686E-2</v>
      </c>
      <c r="AG124" s="3">
        <v>0.33777142857142883</v>
      </c>
      <c r="AH124" s="3">
        <v>9.5969230769230751E-2</v>
      </c>
      <c r="AI124" s="4">
        <f t="shared" si="61"/>
        <v>10.377491121372195</v>
      </c>
      <c r="AJ124" s="4">
        <f t="shared" si="61"/>
        <v>0.64453507714408076</v>
      </c>
      <c r="AK124" s="4">
        <f t="shared" si="61"/>
        <v>0.47762598155249419</v>
      </c>
      <c r="AL124" s="4">
        <f t="shared" si="61"/>
        <v>2.9916623334977081E-2</v>
      </c>
      <c r="AM124" s="4">
        <f t="shared" si="61"/>
        <v>3.1103962781658234E-2</v>
      </c>
      <c r="AN124" s="4">
        <f t="shared" si="61"/>
        <v>0.14627939493179756</v>
      </c>
      <c r="AO124" s="4">
        <f t="shared" si="61"/>
        <v>4.1561600009707232E-2</v>
      </c>
      <c r="AP124" s="5">
        <f t="shared" si="39"/>
        <v>3484.475750073269</v>
      </c>
      <c r="AQ124" s="5">
        <f t="shared" si="40"/>
        <v>113.38246560603088</v>
      </c>
      <c r="AR124" s="5">
        <f t="shared" si="41"/>
        <v>96.752008215639307</v>
      </c>
      <c r="AS124" s="5">
        <f t="shared" si="42"/>
        <v>10.179312636204704</v>
      </c>
      <c r="AT124" s="5">
        <f t="shared" si="43"/>
        <v>4.5470440798118137</v>
      </c>
      <c r="AU124" s="5">
        <f t="shared" si="44"/>
        <v>36.784200928561525</v>
      </c>
      <c r="AV124" s="5">
        <f t="shared" si="45"/>
        <v>16.221669442709956</v>
      </c>
    </row>
    <row r="125" spans="1:48" x14ac:dyDescent="0.25">
      <c r="A125" s="1" t="s">
        <v>41</v>
      </c>
      <c r="B125" s="1" t="s">
        <v>133</v>
      </c>
      <c r="C125" s="2">
        <v>42096</v>
      </c>
      <c r="D125" s="3">
        <v>0.22096507223032111</v>
      </c>
      <c r="E125" s="3">
        <v>58.285714285714363</v>
      </c>
      <c r="F125" s="3">
        <v>1.6245888888888913</v>
      </c>
      <c r="G125" s="3">
        <v>1.5555088888888899</v>
      </c>
      <c r="H125" s="3">
        <v>6.907999999999985E-2</v>
      </c>
      <c r="I125" s="3">
        <v>7.1821666666666686E-2</v>
      </c>
      <c r="J125" s="3">
        <v>0.49394117647058761</v>
      </c>
      <c r="K125" s="3">
        <v>0.11178333333333333</v>
      </c>
      <c r="L125" s="4">
        <f t="shared" si="60"/>
        <v>31.509708150462995</v>
      </c>
      <c r="M125" s="4">
        <f t="shared" si="60"/>
        <v>0.87826532420004166</v>
      </c>
      <c r="N125" s="4">
        <f t="shared" si="60"/>
        <v>0.84092014166759499</v>
      </c>
      <c r="O125" s="4">
        <f t="shared" si="60"/>
        <v>3.7345182532445668E-2</v>
      </c>
      <c r="P125" s="4">
        <f t="shared" si="60"/>
        <v>3.8827348747121335E-2</v>
      </c>
      <c r="Q125" s="4">
        <f t="shared" si="60"/>
        <v>0.26702842205537197</v>
      </c>
      <c r="R125" s="4">
        <f t="shared" si="60"/>
        <v>6.0430934965526345E-2</v>
      </c>
      <c r="S125" s="5">
        <f t="shared" si="31"/>
        <v>6238.496947991659</v>
      </c>
      <c r="T125" s="5">
        <f t="shared" si="32"/>
        <v>158.30492774775476</v>
      </c>
      <c r="U125" s="5">
        <f t="shared" si="33"/>
        <v>146.76570883356558</v>
      </c>
      <c r="V125" s="5">
        <f t="shared" si="34"/>
        <v>14.926488812271161</v>
      </c>
      <c r="W125" s="5">
        <f t="shared" si="35"/>
        <v>6.5853256897838701</v>
      </c>
      <c r="X125" s="5">
        <f t="shared" si="36"/>
        <v>72.250772913042596</v>
      </c>
      <c r="Y125" s="5">
        <f t="shared" si="37"/>
        <v>37.131388593974563</v>
      </c>
      <c r="Z125" s="4">
        <f>D125-'CIG_wcINF-wcEFF_Loads'!D125</f>
        <v>0.18412599181894801</v>
      </c>
      <c r="AA125" s="4">
        <f t="shared" si="38"/>
        <v>0.18412599181894801</v>
      </c>
      <c r="AB125" s="3">
        <v>38.27838541666673</v>
      </c>
      <c r="AC125" s="3">
        <v>1.5410460379464261</v>
      </c>
      <c r="AD125" s="3">
        <v>1.185357924107141</v>
      </c>
      <c r="AE125" s="3">
        <v>6.907999999999985E-2</v>
      </c>
      <c r="AF125" s="3">
        <v>7.1821666666666686E-2</v>
      </c>
      <c r="AG125" s="3">
        <v>0.38098869047619099</v>
      </c>
      <c r="AH125" s="3">
        <v>0.10074447115384609</v>
      </c>
      <c r="AI125" s="4">
        <f t="shared" si="61"/>
        <v>17.243576068781746</v>
      </c>
      <c r="AJ125" s="4">
        <f t="shared" si="61"/>
        <v>0.69420756104445691</v>
      </c>
      <c r="AK125" s="4">
        <f t="shared" si="61"/>
        <v>0.53397783920570063</v>
      </c>
      <c r="AL125" s="4">
        <f t="shared" si="61"/>
        <v>3.1119030279495224E-2</v>
      </c>
      <c r="AM125" s="4">
        <f t="shared" si="61"/>
        <v>3.2354091194612307E-2</v>
      </c>
      <c r="AN125" s="4">
        <f t="shared" si="61"/>
        <v>0.17162707867796537</v>
      </c>
      <c r="AO125" s="4">
        <f t="shared" si="61"/>
        <v>4.5383182517780493E-2</v>
      </c>
      <c r="AP125" s="5">
        <f t="shared" si="39"/>
        <v>3501.7193261420507</v>
      </c>
      <c r="AQ125" s="5">
        <f t="shared" si="40"/>
        <v>114.07667316707533</v>
      </c>
      <c r="AR125" s="5">
        <f t="shared" si="41"/>
        <v>97.285986054845011</v>
      </c>
      <c r="AS125" s="5">
        <f t="shared" si="42"/>
        <v>10.210431666484199</v>
      </c>
      <c r="AT125" s="5">
        <f t="shared" si="43"/>
        <v>4.5793981710064262</v>
      </c>
      <c r="AU125" s="5">
        <f t="shared" si="44"/>
        <v>36.955828007239489</v>
      </c>
      <c r="AV125" s="5">
        <f t="shared" si="45"/>
        <v>16.267052625227738</v>
      </c>
    </row>
    <row r="126" spans="1:48" x14ac:dyDescent="0.25">
      <c r="A126" s="1" t="s">
        <v>41</v>
      </c>
      <c r="B126" s="1" t="s">
        <v>134</v>
      </c>
      <c r="C126" s="2">
        <v>42097</v>
      </c>
      <c r="D126" s="3">
        <v>5.1555983110465382</v>
      </c>
      <c r="E126" s="3">
        <v>58.285714285714363</v>
      </c>
      <c r="F126" s="3">
        <v>1.6245888888888913</v>
      </c>
      <c r="G126" s="3">
        <v>1.5555088888888899</v>
      </c>
      <c r="H126" s="3">
        <v>6.907999999999985E-2</v>
      </c>
      <c r="I126" s="3">
        <v>7.1821666666666686E-2</v>
      </c>
      <c r="J126" s="3">
        <v>0.49394117647058761</v>
      </c>
      <c r="K126" s="3">
        <v>0.11178333333333333</v>
      </c>
      <c r="L126" s="4">
        <f t="shared" si="60"/>
        <v>735.19039222980223</v>
      </c>
      <c r="M126" s="4">
        <f t="shared" si="60"/>
        <v>20.491850482943153</v>
      </c>
      <c r="N126" s="4">
        <f t="shared" si="60"/>
        <v>19.620505713171955</v>
      </c>
      <c r="O126" s="4">
        <f t="shared" si="60"/>
        <v>0.87134476977118114</v>
      </c>
      <c r="P126" s="4">
        <f t="shared" si="60"/>
        <v>0.90592694855601241</v>
      </c>
      <c r="Q126" s="4">
        <f t="shared" si="60"/>
        <v>6.2303569874387881</v>
      </c>
      <c r="R126" s="4">
        <f t="shared" si="60"/>
        <v>1.4099858547711166</v>
      </c>
      <c r="S126" s="5">
        <f t="shared" si="31"/>
        <v>6973.6873402214615</v>
      </c>
      <c r="T126" s="5">
        <f t="shared" si="32"/>
        <v>178.79677823069792</v>
      </c>
      <c r="U126" s="5">
        <f t="shared" si="33"/>
        <v>166.38621454673753</v>
      </c>
      <c r="V126" s="5">
        <f t="shared" si="34"/>
        <v>15.797833582042342</v>
      </c>
      <c r="W126" s="5">
        <f t="shared" si="35"/>
        <v>7.4912526383398825</v>
      </c>
      <c r="X126" s="5">
        <f t="shared" si="36"/>
        <v>78.481129900481378</v>
      </c>
      <c r="Y126" s="5">
        <f t="shared" si="37"/>
        <v>38.541374448745678</v>
      </c>
      <c r="Z126" s="4">
        <f>D126-'CIG_wcINF-wcEFF_Loads'!D126</f>
        <v>4.4954822921509345</v>
      </c>
      <c r="AA126" s="4">
        <f t="shared" si="38"/>
        <v>4.4954822921509345</v>
      </c>
      <c r="AB126" s="3">
        <v>69.773333333333468</v>
      </c>
      <c r="AC126" s="3">
        <v>1.6571187499999975</v>
      </c>
      <c r="AD126" s="3">
        <v>1.3668124999999982</v>
      </c>
      <c r="AE126" s="3">
        <v>6.907999999999985E-2</v>
      </c>
      <c r="AF126" s="3">
        <v>7.1821666666666686E-2</v>
      </c>
      <c r="AG126" s="3">
        <v>0.47606666666666747</v>
      </c>
      <c r="AH126" s="3">
        <v>0.11125000000000006</v>
      </c>
      <c r="AI126" s="4">
        <f t="shared" si="61"/>
        <v>767.40458511811596</v>
      </c>
      <c r="AJ126" s="4">
        <f t="shared" si="61"/>
        <v>18.225881810173846</v>
      </c>
      <c r="AK126" s="4">
        <f t="shared" si="61"/>
        <v>15.032937791373277</v>
      </c>
      <c r="AL126" s="4">
        <f t="shared" si="61"/>
        <v>0.75977893282953235</v>
      </c>
      <c r="AM126" s="4">
        <f t="shared" si="61"/>
        <v>0.78993325498029143</v>
      </c>
      <c r="AN126" s="4">
        <f t="shared" si="61"/>
        <v>5.2360368262263179</v>
      </c>
      <c r="AO126" s="4">
        <f t="shared" si="61"/>
        <v>1.2235872362085365</v>
      </c>
      <c r="AP126" s="5">
        <f t="shared" si="39"/>
        <v>4269.123911260167</v>
      </c>
      <c r="AQ126" s="5">
        <f t="shared" si="40"/>
        <v>132.30255497724917</v>
      </c>
      <c r="AR126" s="5">
        <f t="shared" si="41"/>
        <v>112.31892384621828</v>
      </c>
      <c r="AS126" s="5">
        <f t="shared" si="42"/>
        <v>10.970210599313731</v>
      </c>
      <c r="AT126" s="5">
        <f t="shared" si="43"/>
        <v>5.3693314259867178</v>
      </c>
      <c r="AU126" s="5">
        <f t="shared" si="44"/>
        <v>42.191864833465807</v>
      </c>
      <c r="AV126" s="5">
        <f t="shared" si="45"/>
        <v>17.490639861436275</v>
      </c>
    </row>
    <row r="127" spans="1:48" x14ac:dyDescent="0.25">
      <c r="A127" s="1" t="s">
        <v>41</v>
      </c>
      <c r="B127" s="1" t="s">
        <v>135</v>
      </c>
      <c r="C127" s="2">
        <v>42098</v>
      </c>
      <c r="D127" s="3">
        <v>0.28256262552277805</v>
      </c>
      <c r="E127" s="3">
        <v>58.285714285714363</v>
      </c>
      <c r="F127" s="3">
        <v>1.6245888888888913</v>
      </c>
      <c r="G127" s="3">
        <v>1.5555088888888899</v>
      </c>
      <c r="H127" s="3">
        <v>6.907999999999985E-2</v>
      </c>
      <c r="I127" s="3">
        <v>7.1821666666666686E-2</v>
      </c>
      <c r="J127" s="3">
        <v>0.49394117647058761</v>
      </c>
      <c r="K127" s="3">
        <v>0.11178333333333333</v>
      </c>
      <c r="L127" s="4">
        <f t="shared" si="60"/>
        <v>40.293544018444919</v>
      </c>
      <c r="M127" s="4">
        <f t="shared" si="60"/>
        <v>1.1230958513339382</v>
      </c>
      <c r="N127" s="4">
        <f t="shared" si="60"/>
        <v>1.0753401009771746</v>
      </c>
      <c r="O127" s="4">
        <f t="shared" si="60"/>
        <v>4.775575035676264E-2</v>
      </c>
      <c r="P127" s="4">
        <f t="shared" si="60"/>
        <v>4.9651094145048674E-2</v>
      </c>
      <c r="Q127" s="4">
        <f t="shared" si="60"/>
        <v>0.34146687195215797</v>
      </c>
      <c r="R127" s="4">
        <f t="shared" si="60"/>
        <v>7.7277026067073845E-2</v>
      </c>
      <c r="S127" s="5">
        <f t="shared" si="31"/>
        <v>7013.9808842399061</v>
      </c>
      <c r="T127" s="5">
        <f t="shared" si="32"/>
        <v>179.91987408203187</v>
      </c>
      <c r="U127" s="5">
        <f t="shared" si="33"/>
        <v>167.46155464771471</v>
      </c>
      <c r="V127" s="5">
        <f t="shared" si="34"/>
        <v>15.845589332399104</v>
      </c>
      <c r="W127" s="5">
        <f t="shared" si="35"/>
        <v>7.5409037324849315</v>
      </c>
      <c r="X127" s="5">
        <f t="shared" si="36"/>
        <v>78.822596772433542</v>
      </c>
      <c r="Y127" s="5">
        <f t="shared" si="37"/>
        <v>38.618651474812751</v>
      </c>
      <c r="Z127" s="4">
        <f>D127-'CIG_wcINF-wcEFF_Loads'!D127</f>
        <v>1.7408786692697575E-2</v>
      </c>
      <c r="AA127" s="4">
        <f t="shared" si="38"/>
        <v>1.7408786692697575E-2</v>
      </c>
      <c r="AB127" s="3">
        <v>69.773333333333468</v>
      </c>
      <c r="AC127" s="3">
        <v>1.6571187499999975</v>
      </c>
      <c r="AD127" s="3">
        <v>1.3668124999999982</v>
      </c>
      <c r="AE127" s="3">
        <v>6.907999999999985E-2</v>
      </c>
      <c r="AF127" s="3">
        <v>7.1821666666666686E-2</v>
      </c>
      <c r="AG127" s="3">
        <v>0.47606666666666747</v>
      </c>
      <c r="AH127" s="3">
        <v>0.11125000000000006</v>
      </c>
      <c r="AI127" s="4">
        <f t="shared" si="61"/>
        <v>2.9717796358902486</v>
      </c>
      <c r="AJ127" s="4">
        <f t="shared" si="61"/>
        <v>7.0579855085542056E-2</v>
      </c>
      <c r="AK127" s="4">
        <f t="shared" si="61"/>
        <v>5.8215156988059819E-2</v>
      </c>
      <c r="AL127" s="4">
        <f t="shared" si="61"/>
        <v>2.9422492439417761E-3</v>
      </c>
      <c r="AM127" s="4">
        <f t="shared" si="61"/>
        <v>3.0590220678725936E-3</v>
      </c>
      <c r="AN127" s="4">
        <f t="shared" si="61"/>
        <v>2.0276589317687999E-2</v>
      </c>
      <c r="AO127" s="4">
        <f t="shared" si="61"/>
        <v>4.7383501503839541E-3</v>
      </c>
      <c r="AP127" s="5">
        <f t="shared" si="39"/>
        <v>4272.095690896057</v>
      </c>
      <c r="AQ127" s="5">
        <f t="shared" si="40"/>
        <v>132.37313483233473</v>
      </c>
      <c r="AR127" s="5">
        <f t="shared" si="41"/>
        <v>112.37713900320634</v>
      </c>
      <c r="AS127" s="5">
        <f t="shared" si="42"/>
        <v>10.973152848557673</v>
      </c>
      <c r="AT127" s="5">
        <f t="shared" si="43"/>
        <v>5.3723904480545901</v>
      </c>
      <c r="AU127" s="5">
        <f t="shared" si="44"/>
        <v>42.212141422783496</v>
      </c>
      <c r="AV127" s="5">
        <f t="shared" si="45"/>
        <v>17.495378211586658</v>
      </c>
    </row>
    <row r="128" spans="1:48" x14ac:dyDescent="0.25">
      <c r="A128" s="1" t="s">
        <v>41</v>
      </c>
      <c r="B128" s="1" t="s">
        <v>136</v>
      </c>
      <c r="C128" s="2">
        <v>42099</v>
      </c>
      <c r="D128" s="3">
        <v>0.15262768994132356</v>
      </c>
      <c r="E128" s="3">
        <v>58.285714285714363</v>
      </c>
      <c r="F128" s="3">
        <v>1.6245888888888913</v>
      </c>
      <c r="G128" s="3">
        <v>1.5555088888888899</v>
      </c>
      <c r="H128" s="3">
        <v>6.907999999999985E-2</v>
      </c>
      <c r="I128" s="3">
        <v>7.1821666666666686E-2</v>
      </c>
      <c r="J128" s="3">
        <v>0.49394117647058761</v>
      </c>
      <c r="K128" s="3">
        <v>0.11178333333333333</v>
      </c>
      <c r="L128" s="4">
        <f t="shared" si="60"/>
        <v>21.764769957478048</v>
      </c>
      <c r="M128" s="4">
        <f t="shared" si="60"/>
        <v>0.60664613748772256</v>
      </c>
      <c r="N128" s="4">
        <f t="shared" si="60"/>
        <v>0.58085061748615818</v>
      </c>
      <c r="O128" s="4">
        <f t="shared" si="60"/>
        <v>2.5795520001563849E-2</v>
      </c>
      <c r="P128" s="4">
        <f t="shared" si="60"/>
        <v>2.6819299928281064E-2</v>
      </c>
      <c r="Q128" s="4">
        <f t="shared" si="60"/>
        <v>0.18444512879622246</v>
      </c>
      <c r="R128" s="4">
        <f t="shared" si="60"/>
        <v>4.1741592513628911E-2</v>
      </c>
      <c r="S128" s="5">
        <f t="shared" si="31"/>
        <v>7035.7456541973843</v>
      </c>
      <c r="T128" s="5">
        <f t="shared" si="32"/>
        <v>180.5265202195196</v>
      </c>
      <c r="U128" s="5">
        <f t="shared" si="33"/>
        <v>168.04240526520087</v>
      </c>
      <c r="V128" s="5">
        <f t="shared" si="34"/>
        <v>15.871384852400668</v>
      </c>
      <c r="W128" s="5">
        <f t="shared" si="35"/>
        <v>7.5677230324132125</v>
      </c>
      <c r="X128" s="5">
        <f t="shared" si="36"/>
        <v>79.007041901229769</v>
      </c>
      <c r="Y128" s="5">
        <f t="shared" si="37"/>
        <v>38.660393067326382</v>
      </c>
      <c r="Z128" s="4">
        <f>D128-'CIG_wcINF-wcEFF_Loads'!D128</f>
        <v>7.2452549699605059E-2</v>
      </c>
      <c r="AA128" s="4">
        <f t="shared" si="38"/>
        <v>7.2452549699605059E-2</v>
      </c>
      <c r="AB128" s="3">
        <v>69.773333333333468</v>
      </c>
      <c r="AC128" s="3">
        <v>1.6571187499999975</v>
      </c>
      <c r="AD128" s="3">
        <v>1.3668124999999982</v>
      </c>
      <c r="AE128" s="3">
        <v>6.907999999999985E-2</v>
      </c>
      <c r="AF128" s="3">
        <v>7.1821666666666686E-2</v>
      </c>
      <c r="AG128" s="3">
        <v>0.47606666666666747</v>
      </c>
      <c r="AH128" s="3">
        <v>0.11125000000000006</v>
      </c>
      <c r="AI128" s="4">
        <f t="shared" si="61"/>
        <v>12.368065366435289</v>
      </c>
      <c r="AJ128" s="4">
        <f t="shared" si="61"/>
        <v>0.29374192174582658</v>
      </c>
      <c r="AK128" s="4">
        <f t="shared" si="61"/>
        <v>0.2422820515525623</v>
      </c>
      <c r="AL128" s="4">
        <f t="shared" si="61"/>
        <v>1.2245164659564489E-2</v>
      </c>
      <c r="AM128" s="4">
        <f t="shared" si="61"/>
        <v>1.2731154233608712E-2</v>
      </c>
      <c r="AN128" s="4">
        <f t="shared" si="61"/>
        <v>8.4387879592694795E-2</v>
      </c>
      <c r="AO128" s="4">
        <f t="shared" si="61"/>
        <v>1.9720245633708063E-2</v>
      </c>
      <c r="AP128" s="5">
        <f t="shared" si="39"/>
        <v>4284.4637562624921</v>
      </c>
      <c r="AQ128" s="5">
        <f t="shared" si="40"/>
        <v>132.66687675408056</v>
      </c>
      <c r="AR128" s="5">
        <f t="shared" si="41"/>
        <v>112.6194210547589</v>
      </c>
      <c r="AS128" s="5">
        <f t="shared" si="42"/>
        <v>10.985398013217237</v>
      </c>
      <c r="AT128" s="5">
        <f t="shared" si="43"/>
        <v>5.3851216022881987</v>
      </c>
      <c r="AU128" s="5">
        <f t="shared" si="44"/>
        <v>42.296529302376193</v>
      </c>
      <c r="AV128" s="5">
        <f t="shared" si="45"/>
        <v>17.515098457220365</v>
      </c>
    </row>
    <row r="129" spans="1:48" x14ac:dyDescent="0.25">
      <c r="A129" s="1" t="s">
        <v>41</v>
      </c>
      <c r="B129" s="1" t="s">
        <v>137</v>
      </c>
      <c r="C129" s="2">
        <v>42100</v>
      </c>
      <c r="D129" s="3">
        <v>0.11512764469513327</v>
      </c>
      <c r="E129" s="3">
        <v>58.285714285714363</v>
      </c>
      <c r="F129" s="3">
        <v>1.6245888888888913</v>
      </c>
      <c r="G129" s="3">
        <v>1.5555088888888899</v>
      </c>
      <c r="H129" s="3">
        <v>6.907999999999985E-2</v>
      </c>
      <c r="I129" s="3">
        <v>7.1821666666666686E-2</v>
      </c>
      <c r="J129" s="3">
        <v>0.49394117647058761</v>
      </c>
      <c r="K129" s="3">
        <v>0.11178333333333333</v>
      </c>
      <c r="L129" s="4">
        <f t="shared" si="60"/>
        <v>16.417248426541409</v>
      </c>
      <c r="M129" s="4">
        <f t="shared" si="60"/>
        <v>0.45759547955689811</v>
      </c>
      <c r="N129" s="4">
        <f t="shared" si="60"/>
        <v>0.43813782110312727</v>
      </c>
      <c r="O129" s="4">
        <f t="shared" si="60"/>
        <v>1.945765845377043E-2</v>
      </c>
      <c r="P129" s="4">
        <f t="shared" si="60"/>
        <v>2.0229899530697051E-2</v>
      </c>
      <c r="Q129" s="4">
        <f t="shared" si="60"/>
        <v>0.13912765935174093</v>
      </c>
      <c r="R129" s="4">
        <f t="shared" si="60"/>
        <v>3.1485841355297868E-2</v>
      </c>
      <c r="S129" s="5">
        <f t="shared" si="31"/>
        <v>7052.1629026239261</v>
      </c>
      <c r="T129" s="5">
        <f t="shared" si="32"/>
        <v>180.98411569907648</v>
      </c>
      <c r="U129" s="5">
        <f t="shared" si="33"/>
        <v>168.48054308630401</v>
      </c>
      <c r="V129" s="5">
        <f t="shared" si="34"/>
        <v>15.890842510854439</v>
      </c>
      <c r="W129" s="5">
        <f t="shared" si="35"/>
        <v>7.5879529319439092</v>
      </c>
      <c r="X129" s="5">
        <f t="shared" si="36"/>
        <v>79.146169560581512</v>
      </c>
      <c r="Y129" s="5">
        <f t="shared" si="37"/>
        <v>38.69187890868168</v>
      </c>
      <c r="Z129" s="4">
        <f>D129-'CIG_wcINF-wcEFF_Loads'!D129</f>
        <v>7.0283505809296709E-2</v>
      </c>
      <c r="AA129" s="4">
        <f t="shared" si="38"/>
        <v>7.0283505809296709E-2</v>
      </c>
      <c r="AB129" s="3">
        <v>58.797821180555665</v>
      </c>
      <c r="AC129" s="3">
        <v>1.6166691685267829</v>
      </c>
      <c r="AD129" s="3">
        <v>1.3035783296130956</v>
      </c>
      <c r="AE129" s="3">
        <v>6.907999999999985E-2</v>
      </c>
      <c r="AF129" s="3">
        <v>7.1821666666666686E-2</v>
      </c>
      <c r="AG129" s="3">
        <v>0.44293343253968315</v>
      </c>
      <c r="AH129" s="3">
        <v>0.10758898237179487</v>
      </c>
      <c r="AI129" s="4">
        <f t="shared" si="61"/>
        <v>10.110514969973195</v>
      </c>
      <c r="AJ129" s="4">
        <f t="shared" si="61"/>
        <v>0.27799257696456164</v>
      </c>
      <c r="AK129" s="4">
        <f t="shared" si="61"/>
        <v>0.22415538452714651</v>
      </c>
      <c r="AL129" s="4">
        <f t="shared" si="61"/>
        <v>1.1878575772068196E-2</v>
      </c>
      <c r="AM129" s="4">
        <f t="shared" si="61"/>
        <v>1.2350016062192049E-2</v>
      </c>
      <c r="AN129" s="4">
        <f t="shared" si="61"/>
        <v>7.6164133474303619E-2</v>
      </c>
      <c r="AO129" s="4">
        <f t="shared" si="61"/>
        <v>1.8500345676651386E-2</v>
      </c>
      <c r="AP129" s="5">
        <f t="shared" si="39"/>
        <v>4294.5742712324654</v>
      </c>
      <c r="AQ129" s="5">
        <f t="shared" si="40"/>
        <v>132.94486933104511</v>
      </c>
      <c r="AR129" s="5">
        <f t="shared" si="41"/>
        <v>112.84357643928605</v>
      </c>
      <c r="AS129" s="5">
        <f t="shared" si="42"/>
        <v>10.997276588989305</v>
      </c>
      <c r="AT129" s="5">
        <f t="shared" si="43"/>
        <v>5.3974716183503908</v>
      </c>
      <c r="AU129" s="5">
        <f t="shared" si="44"/>
        <v>42.372693435850493</v>
      </c>
      <c r="AV129" s="5">
        <f t="shared" si="45"/>
        <v>17.533598802897018</v>
      </c>
    </row>
    <row r="130" spans="1:48" x14ac:dyDescent="0.25">
      <c r="A130" s="1" t="s">
        <v>41</v>
      </c>
      <c r="B130" s="1" t="s">
        <v>138</v>
      </c>
      <c r="C130" s="2">
        <v>42101</v>
      </c>
      <c r="D130" s="3">
        <v>1.5043185185282406</v>
      </c>
      <c r="E130" s="3">
        <v>58.285714285714363</v>
      </c>
      <c r="F130" s="3">
        <v>1.6245888888888913</v>
      </c>
      <c r="G130" s="3">
        <v>1.5555088888888899</v>
      </c>
      <c r="H130" s="3">
        <v>6.907999999999985E-2</v>
      </c>
      <c r="I130" s="3">
        <v>7.1821666666666686E-2</v>
      </c>
      <c r="J130" s="3">
        <v>0.49394117647058761</v>
      </c>
      <c r="K130" s="3">
        <v>0.11178333333333333</v>
      </c>
      <c r="L130" s="4">
        <f t="shared" si="60"/>
        <v>214.51642563107919</v>
      </c>
      <c r="M130" s="4">
        <f t="shared" si="60"/>
        <v>5.9791838503697967</v>
      </c>
      <c r="N130" s="4">
        <f t="shared" si="60"/>
        <v>5.7249398239527212</v>
      </c>
      <c r="O130" s="4">
        <f t="shared" si="60"/>
        <v>0.25424402641706934</v>
      </c>
      <c r="P130" s="4">
        <f t="shared" si="60"/>
        <v>0.26433453557206127</v>
      </c>
      <c r="Q130" s="4">
        <f t="shared" si="60"/>
        <v>1.8179153665180465</v>
      </c>
      <c r="R130" s="4">
        <f t="shared" si="60"/>
        <v>0.41141060731019297</v>
      </c>
      <c r="S130" s="5">
        <f t="shared" si="31"/>
        <v>7266.6793282550052</v>
      </c>
      <c r="T130" s="5">
        <f t="shared" si="32"/>
        <v>186.96329954944628</v>
      </c>
      <c r="U130" s="5">
        <f t="shared" si="33"/>
        <v>174.20548291025673</v>
      </c>
      <c r="V130" s="5">
        <f t="shared" si="34"/>
        <v>16.14508653727151</v>
      </c>
      <c r="W130" s="5">
        <f t="shared" si="35"/>
        <v>7.8522874675159704</v>
      </c>
      <c r="X130" s="5">
        <f t="shared" si="36"/>
        <v>80.964084927099563</v>
      </c>
      <c r="Y130" s="5">
        <f t="shared" si="37"/>
        <v>39.103289515991875</v>
      </c>
      <c r="Z130" s="4">
        <f>D130-'CIG_wcINF-wcEFF_Loads'!D130</f>
        <v>1.1074558265131782</v>
      </c>
      <c r="AA130" s="4">
        <f t="shared" si="38"/>
        <v>1.1074558265131782</v>
      </c>
      <c r="AB130" s="3">
        <v>69.773333333333468</v>
      </c>
      <c r="AC130" s="3">
        <v>1.6571187499999975</v>
      </c>
      <c r="AD130" s="3">
        <v>1.3668124999999982</v>
      </c>
      <c r="AE130" s="3">
        <v>6.907999999999985E-2</v>
      </c>
      <c r="AF130" s="3">
        <v>7.1821666666666686E-2</v>
      </c>
      <c r="AG130" s="3">
        <v>0.47606666666666747</v>
      </c>
      <c r="AH130" s="3">
        <v>0.11125000000000006</v>
      </c>
      <c r="AI130" s="4">
        <f t="shared" si="61"/>
        <v>189.04905499591092</v>
      </c>
      <c r="AJ130" s="4">
        <f t="shared" si="61"/>
        <v>4.4899207008910391</v>
      </c>
      <c r="AK130" s="4">
        <f t="shared" si="61"/>
        <v>3.7033433711293382</v>
      </c>
      <c r="AL130" s="4">
        <f t="shared" si="61"/>
        <v>0.18717048613296589</v>
      </c>
      <c r="AM130" s="4">
        <f t="shared" si="61"/>
        <v>0.19459896156456089</v>
      </c>
      <c r="AN130" s="4">
        <f t="shared" si="61"/>
        <v>1.289890408681253</v>
      </c>
      <c r="AO130" s="4">
        <f t="shared" si="61"/>
        <v>0.30142901827290841</v>
      </c>
      <c r="AP130" s="5">
        <f t="shared" si="39"/>
        <v>4483.6233262283768</v>
      </c>
      <c r="AQ130" s="5">
        <f t="shared" si="40"/>
        <v>137.43479003193616</v>
      </c>
      <c r="AR130" s="5">
        <f t="shared" si="41"/>
        <v>116.54691981041539</v>
      </c>
      <c r="AS130" s="5">
        <f t="shared" si="42"/>
        <v>11.18444707512227</v>
      </c>
      <c r="AT130" s="5">
        <f t="shared" si="43"/>
        <v>5.5920705799149513</v>
      </c>
      <c r="AU130" s="5">
        <f t="shared" si="44"/>
        <v>43.662583844531746</v>
      </c>
      <c r="AV130" s="5">
        <f t="shared" si="45"/>
        <v>17.835027821169927</v>
      </c>
    </row>
    <row r="131" spans="1:48" x14ac:dyDescent="0.25">
      <c r="A131" s="1" t="s">
        <v>41</v>
      </c>
      <c r="B131" s="1" t="s">
        <v>139</v>
      </c>
      <c r="C131" s="2">
        <v>42102</v>
      </c>
      <c r="D131" s="3">
        <v>4.5104983708384543</v>
      </c>
      <c r="E131" s="3">
        <v>58.285714285714363</v>
      </c>
      <c r="F131" s="3">
        <v>1.6245888888888913</v>
      </c>
      <c r="G131" s="3">
        <v>1.5555088888888899</v>
      </c>
      <c r="H131" s="3">
        <v>6.907999999999985E-2</v>
      </c>
      <c r="I131" s="3">
        <v>7.1821666666666686E-2</v>
      </c>
      <c r="J131" s="3">
        <v>0.49394117647058761</v>
      </c>
      <c r="K131" s="3">
        <v>0.11178333333333333</v>
      </c>
      <c r="L131" s="4">
        <f t="shared" si="60"/>
        <v>643.19888136038185</v>
      </c>
      <c r="M131" s="4">
        <f t="shared" si="60"/>
        <v>17.927785029477633</v>
      </c>
      <c r="N131" s="4">
        <f t="shared" si="60"/>
        <v>17.165468237637846</v>
      </c>
      <c r="O131" s="4">
        <f t="shared" si="60"/>
        <v>0.76231679183976742</v>
      </c>
      <c r="P131" s="4">
        <f t="shared" si="60"/>
        <v>0.79257183725996883</v>
      </c>
      <c r="Q131" s="4">
        <f t="shared" si="60"/>
        <v>5.4507766792793806</v>
      </c>
      <c r="R131" s="4">
        <f t="shared" si="60"/>
        <v>1.2335598153998584</v>
      </c>
      <c r="S131" s="5">
        <f t="shared" si="31"/>
        <v>7909.8782096153873</v>
      </c>
      <c r="T131" s="5">
        <f t="shared" si="32"/>
        <v>204.89108457892391</v>
      </c>
      <c r="U131" s="5">
        <f t="shared" si="33"/>
        <v>191.37095114789457</v>
      </c>
      <c r="V131" s="5">
        <f t="shared" si="34"/>
        <v>16.907403329111279</v>
      </c>
      <c r="W131" s="5">
        <f t="shared" si="35"/>
        <v>8.6448593047759399</v>
      </c>
      <c r="X131" s="5">
        <f t="shared" si="36"/>
        <v>86.414861606378949</v>
      </c>
      <c r="Y131" s="5">
        <f t="shared" si="37"/>
        <v>40.336849331391733</v>
      </c>
      <c r="Z131" s="4">
        <f>D131-'CIG_wcINF-wcEFF_Loads'!D131</f>
        <v>3.8842560845297092</v>
      </c>
      <c r="AA131" s="4">
        <f t="shared" si="38"/>
        <v>3.8842560845297092</v>
      </c>
      <c r="AB131" s="3">
        <v>69.773333333333468</v>
      </c>
      <c r="AC131" s="3">
        <v>1.6571187499999975</v>
      </c>
      <c r="AD131" s="3">
        <v>1.3668124999999982</v>
      </c>
      <c r="AE131" s="3">
        <v>6.907999999999985E-2</v>
      </c>
      <c r="AF131" s="3">
        <v>7.1821666666666686E-2</v>
      </c>
      <c r="AG131" s="3">
        <v>0.47606666666666747</v>
      </c>
      <c r="AH131" s="3">
        <v>0.11125000000000006</v>
      </c>
      <c r="AI131" s="4">
        <f t="shared" si="61"/>
        <v>663.06476932307748</v>
      </c>
      <c r="AJ131" s="4">
        <f t="shared" si="61"/>
        <v>15.747808069601943</v>
      </c>
      <c r="AK131" s="4">
        <f t="shared" si="61"/>
        <v>12.988991233810378</v>
      </c>
      <c r="AL131" s="4">
        <f t="shared" si="61"/>
        <v>0.6564759353836902</v>
      </c>
      <c r="AM131" s="4">
        <f t="shared" si="61"/>
        <v>0.68253033882188352</v>
      </c>
      <c r="AN131" s="4">
        <f t="shared" si="61"/>
        <v>4.5241214578024991</v>
      </c>
      <c r="AO131" s="4">
        <f t="shared" si="61"/>
        <v>1.0572227534950165</v>
      </c>
      <c r="AP131" s="5">
        <f t="shared" si="39"/>
        <v>5146.6880955514544</v>
      </c>
      <c r="AQ131" s="5">
        <f t="shared" si="40"/>
        <v>153.1825981015381</v>
      </c>
      <c r="AR131" s="5">
        <f t="shared" si="41"/>
        <v>129.53591104422577</v>
      </c>
      <c r="AS131" s="5">
        <f t="shared" si="42"/>
        <v>11.840923010505961</v>
      </c>
      <c r="AT131" s="5">
        <f t="shared" si="43"/>
        <v>6.2746009187368346</v>
      </c>
      <c r="AU131" s="5">
        <f t="shared" si="44"/>
        <v>48.186705302334246</v>
      </c>
      <c r="AV131" s="5">
        <f t="shared" si="45"/>
        <v>18.892250574664942</v>
      </c>
    </row>
    <row r="132" spans="1:48" x14ac:dyDescent="0.25">
      <c r="A132" s="1" t="s">
        <v>41</v>
      </c>
      <c r="B132" s="1" t="s">
        <v>140</v>
      </c>
      <c r="C132" s="2">
        <v>42103</v>
      </c>
      <c r="D132" s="3">
        <v>3.1978344052762879</v>
      </c>
      <c r="E132" s="3">
        <v>58.285714285714363</v>
      </c>
      <c r="F132" s="3">
        <v>1.6245888888888913</v>
      </c>
      <c r="G132" s="3">
        <v>1.5555088888888899</v>
      </c>
      <c r="H132" s="3">
        <v>6.907999999999985E-2</v>
      </c>
      <c r="I132" s="3">
        <v>7.1821666666666686E-2</v>
      </c>
      <c r="J132" s="3">
        <v>0.49394117647058761</v>
      </c>
      <c r="K132" s="3">
        <v>0.11178333333333333</v>
      </c>
      <c r="L132" s="4">
        <f t="shared" si="60"/>
        <v>456.01247204687593</v>
      </c>
      <c r="M132" s="4">
        <f t="shared" si="60"/>
        <v>12.710366585722472</v>
      </c>
      <c r="N132" s="4">
        <f t="shared" si="60"/>
        <v>12.169902392136708</v>
      </c>
      <c r="O132" s="4">
        <f t="shared" si="60"/>
        <v>0.54046419358575137</v>
      </c>
      <c r="P132" s="4">
        <f t="shared" si="60"/>
        <v>0.56191429005478766</v>
      </c>
      <c r="Q132" s="4">
        <f t="shared" si="60"/>
        <v>3.8644690159231905</v>
      </c>
      <c r="R132" s="4">
        <f t="shared" si="60"/>
        <v>0.87456411560983449</v>
      </c>
      <c r="S132" s="5">
        <f t="shared" ref="S132:S195" si="62">S131+L132</f>
        <v>8365.8906816622639</v>
      </c>
      <c r="T132" s="5">
        <f t="shared" ref="T132:T195" si="63">T131+M132</f>
        <v>217.60145116464639</v>
      </c>
      <c r="U132" s="5">
        <f t="shared" ref="U132:U195" si="64">U131+N132</f>
        <v>203.54085354003129</v>
      </c>
      <c r="V132" s="5">
        <f t="shared" ref="V132:V195" si="65">V131+O132</f>
        <v>17.447867522697031</v>
      </c>
      <c r="W132" s="5">
        <f t="shared" ref="W132:W195" si="66">W131+P132</f>
        <v>9.206773594830727</v>
      </c>
      <c r="X132" s="5">
        <f t="shared" ref="X132:X195" si="67">X131+Q132</f>
        <v>90.27933062230214</v>
      </c>
      <c r="Y132" s="5">
        <f t="shared" ref="Y132:Y195" si="68">Y131+R132</f>
        <v>41.211413447001568</v>
      </c>
      <c r="Z132" s="4">
        <f>D132-'CIG_wcINF-wcEFF_Loads'!D132</f>
        <v>2.5840039170111648</v>
      </c>
      <c r="AA132" s="4">
        <f t="shared" ref="AA132:AA195" si="69">IF(Z132&lt;0,0,Z132)</f>
        <v>2.5840039170111648</v>
      </c>
      <c r="AB132" s="3">
        <v>69.773333333333468</v>
      </c>
      <c r="AC132" s="3">
        <v>1.6571187499999975</v>
      </c>
      <c r="AD132" s="3">
        <v>1.3668124999999982</v>
      </c>
      <c r="AE132" s="3">
        <v>6.907999999999985E-2</v>
      </c>
      <c r="AF132" s="3">
        <v>7.1821666666666686E-2</v>
      </c>
      <c r="AG132" s="3">
        <v>0.47606666666666747</v>
      </c>
      <c r="AH132" s="3">
        <v>0.11125000000000006</v>
      </c>
      <c r="AI132" s="4">
        <f t="shared" si="61"/>
        <v>441.10427424879322</v>
      </c>
      <c r="AJ132" s="4">
        <f t="shared" si="61"/>
        <v>10.476239684160349</v>
      </c>
      <c r="AK132" s="4">
        <f t="shared" si="61"/>
        <v>8.6409349681828296</v>
      </c>
      <c r="AL132" s="4">
        <f t="shared" si="61"/>
        <v>0.4367210481335731</v>
      </c>
      <c r="AM132" s="4">
        <f t="shared" si="61"/>
        <v>0.45405375717091567</v>
      </c>
      <c r="AN132" s="4">
        <f t="shared" si="61"/>
        <v>3.009674777766703</v>
      </c>
      <c r="AO132" s="4">
        <f t="shared" si="61"/>
        <v>0.70331813267023935</v>
      </c>
      <c r="AP132" s="5">
        <f t="shared" ref="AP132:AP195" si="70">AP131+AI132</f>
        <v>5587.7923698002478</v>
      </c>
      <c r="AQ132" s="5">
        <f t="shared" ref="AQ132:AQ195" si="71">AQ131+AJ132</f>
        <v>163.65883778569847</v>
      </c>
      <c r="AR132" s="5">
        <f t="shared" ref="AR132:AR195" si="72">AR131+AK132</f>
        <v>138.17684601240859</v>
      </c>
      <c r="AS132" s="5">
        <f t="shared" ref="AS132:AS195" si="73">AS131+AL132</f>
        <v>12.277644058639535</v>
      </c>
      <c r="AT132" s="5">
        <f t="shared" ref="AT132:AT195" si="74">AT131+AM132</f>
        <v>6.7286546759077499</v>
      </c>
      <c r="AU132" s="5">
        <f t="shared" ref="AU132:AU195" si="75">AU131+AN132</f>
        <v>51.196380080100951</v>
      </c>
      <c r="AV132" s="5">
        <f t="shared" ref="AV132:AV195" si="76">AV131+AO132</f>
        <v>19.595568707335183</v>
      </c>
    </row>
    <row r="133" spans="1:48" x14ac:dyDescent="0.25">
      <c r="A133" s="1" t="s">
        <v>41</v>
      </c>
      <c r="B133" s="1" t="s">
        <v>141</v>
      </c>
      <c r="C133" s="2">
        <v>42104</v>
      </c>
      <c r="D133" s="3">
        <v>0.65232097813930578</v>
      </c>
      <c r="E133" s="3">
        <v>58.285714285714363</v>
      </c>
      <c r="F133" s="3">
        <v>1.6245888888888913</v>
      </c>
      <c r="G133" s="3">
        <v>1.5555088888888899</v>
      </c>
      <c r="H133" s="3">
        <v>6.907999999999985E-2</v>
      </c>
      <c r="I133" s="3">
        <v>7.1821666666666686E-2</v>
      </c>
      <c r="J133" s="3">
        <v>0.49394117647058761</v>
      </c>
      <c r="K133" s="3">
        <v>0.11178333333333333</v>
      </c>
      <c r="L133" s="4">
        <f t="shared" si="60"/>
        <v>93.021233782003875</v>
      </c>
      <c r="M133" s="4">
        <f t="shared" si="60"/>
        <v>2.5927667642913113</v>
      </c>
      <c r="N133" s="4">
        <f t="shared" si="60"/>
        <v>2.48251836280203</v>
      </c>
      <c r="O133" s="4">
        <f t="shared" si="60"/>
        <v>0.11024840148927852</v>
      </c>
      <c r="P133" s="4">
        <f t="shared" si="60"/>
        <v>0.11462397137081382</v>
      </c>
      <c r="Q133" s="4">
        <f t="shared" si="60"/>
        <v>0.78830667538529287</v>
      </c>
      <c r="R133" s="4">
        <f t="shared" si="60"/>
        <v>0.17840089480519994</v>
      </c>
      <c r="S133" s="5">
        <f t="shared" si="62"/>
        <v>8458.9119154442669</v>
      </c>
      <c r="T133" s="5">
        <f t="shared" si="63"/>
        <v>220.19421792893769</v>
      </c>
      <c r="U133" s="5">
        <f t="shared" si="64"/>
        <v>206.02337190283333</v>
      </c>
      <c r="V133" s="5">
        <f t="shared" si="65"/>
        <v>17.558115924186311</v>
      </c>
      <c r="W133" s="5">
        <f t="shared" si="66"/>
        <v>9.32139756620154</v>
      </c>
      <c r="X133" s="5">
        <f t="shared" si="67"/>
        <v>91.067637297687426</v>
      </c>
      <c r="Y133" s="5">
        <f t="shared" si="68"/>
        <v>41.389814341806769</v>
      </c>
      <c r="Z133" s="4">
        <f>D133-'CIG_wcINF-wcEFF_Loads'!D133</f>
        <v>0.22951527168851643</v>
      </c>
      <c r="AA133" s="4">
        <f t="shared" si="69"/>
        <v>0.22951527168851643</v>
      </c>
      <c r="AB133" s="3">
        <v>69.773333333333468</v>
      </c>
      <c r="AC133" s="3">
        <v>1.6571187499999975</v>
      </c>
      <c r="AD133" s="3">
        <v>1.3668124999999982</v>
      </c>
      <c r="AE133" s="3">
        <v>6.907999999999985E-2</v>
      </c>
      <c r="AF133" s="3">
        <v>7.1821666666666686E-2</v>
      </c>
      <c r="AG133" s="3">
        <v>0.47606666666666747</v>
      </c>
      <c r="AH133" s="3">
        <v>0.11125000000000006</v>
      </c>
      <c r="AI133" s="4">
        <f t="shared" si="61"/>
        <v>39.179571935122659</v>
      </c>
      <c r="AJ133" s="4">
        <f t="shared" si="61"/>
        <v>0.93051600330592377</v>
      </c>
      <c r="AK133" s="4">
        <f t="shared" si="61"/>
        <v>0.76750136631341492</v>
      </c>
      <c r="AL133" s="4">
        <f t="shared" si="61"/>
        <v>3.8790246932136382E-2</v>
      </c>
      <c r="AM133" s="4">
        <f t="shared" si="61"/>
        <v>4.0329765273271499E-2</v>
      </c>
      <c r="AN133" s="4">
        <f t="shared" si="61"/>
        <v>0.26732402368499031</v>
      </c>
      <c r="AO133" s="4">
        <f t="shared" si="61"/>
        <v>6.2469817185874119E-2</v>
      </c>
      <c r="AP133" s="5">
        <f t="shared" si="70"/>
        <v>5626.9719417353708</v>
      </c>
      <c r="AQ133" s="5">
        <f t="shared" si="71"/>
        <v>164.58935378900438</v>
      </c>
      <c r="AR133" s="5">
        <f t="shared" si="72"/>
        <v>138.944347378722</v>
      </c>
      <c r="AS133" s="5">
        <f t="shared" si="73"/>
        <v>12.31643430557167</v>
      </c>
      <c r="AT133" s="5">
        <f t="shared" si="74"/>
        <v>6.7689844411810212</v>
      </c>
      <c r="AU133" s="5">
        <f t="shared" si="75"/>
        <v>51.463704103785943</v>
      </c>
      <c r="AV133" s="5">
        <f t="shared" si="76"/>
        <v>19.658038524521057</v>
      </c>
    </row>
    <row r="134" spans="1:48" x14ac:dyDescent="0.25">
      <c r="A134" s="1" t="s">
        <v>41</v>
      </c>
      <c r="B134" s="1" t="s">
        <v>142</v>
      </c>
      <c r="C134" s="2">
        <v>42105</v>
      </c>
      <c r="D134" s="3">
        <v>0.14890582559075108</v>
      </c>
      <c r="E134" s="3">
        <v>58.285714285714363</v>
      </c>
      <c r="F134" s="3">
        <v>1.6245888888888913</v>
      </c>
      <c r="G134" s="3">
        <v>1.5555088888888899</v>
      </c>
      <c r="H134" s="3">
        <v>6.907999999999985E-2</v>
      </c>
      <c r="I134" s="3">
        <v>7.1821666666666686E-2</v>
      </c>
      <c r="J134" s="3">
        <v>0.49394117647058761</v>
      </c>
      <c r="K134" s="3">
        <v>0.11178333333333333</v>
      </c>
      <c r="L134" s="4">
        <f t="shared" si="60"/>
        <v>21.234030604518633</v>
      </c>
      <c r="M134" s="4">
        <f t="shared" si="60"/>
        <v>0.59185291986517941</v>
      </c>
      <c r="N134" s="4">
        <f t="shared" si="60"/>
        <v>0.56668643006341168</v>
      </c>
      <c r="O134" s="4">
        <f t="shared" si="60"/>
        <v>2.5166489801767146E-2</v>
      </c>
      <c r="P134" s="4">
        <f t="shared" si="60"/>
        <v>2.6165304599197893E-2</v>
      </c>
      <c r="Q134" s="4">
        <f t="shared" si="60"/>
        <v>0.17994738825014384</v>
      </c>
      <c r="R134" s="4">
        <f t="shared" si="60"/>
        <v>4.0723713351778754E-2</v>
      </c>
      <c r="S134" s="5">
        <f t="shared" si="62"/>
        <v>8480.1459460487858</v>
      </c>
      <c r="T134" s="5">
        <f t="shared" si="63"/>
        <v>220.78607084880286</v>
      </c>
      <c r="U134" s="5">
        <f t="shared" si="64"/>
        <v>206.59005833289675</v>
      </c>
      <c r="V134" s="5">
        <f t="shared" si="65"/>
        <v>17.583282413988076</v>
      </c>
      <c r="W134" s="5">
        <f t="shared" si="66"/>
        <v>9.3475628708007381</v>
      </c>
      <c r="X134" s="5">
        <f t="shared" si="67"/>
        <v>91.247584685937568</v>
      </c>
      <c r="Y134" s="5">
        <f t="shared" si="68"/>
        <v>41.43053805515855</v>
      </c>
      <c r="Z134" s="4">
        <f>D134-'CIG_wcINF-wcEFF_Loads'!D134</f>
        <v>4.5993842549370292E-2</v>
      </c>
      <c r="AA134" s="4">
        <f t="shared" si="69"/>
        <v>4.5993842549370292E-2</v>
      </c>
      <c r="AB134" s="3">
        <v>69.773333333333468</v>
      </c>
      <c r="AC134" s="3">
        <v>1.6571187499999975</v>
      </c>
      <c r="AD134" s="3">
        <v>1.3668124999999982</v>
      </c>
      <c r="AE134" s="3">
        <v>6.907999999999985E-2</v>
      </c>
      <c r="AF134" s="3">
        <v>7.1821666666666686E-2</v>
      </c>
      <c r="AG134" s="3">
        <v>0.47606666666666747</v>
      </c>
      <c r="AH134" s="3">
        <v>0.11125000000000006</v>
      </c>
      <c r="AI134" s="4">
        <f t="shared" si="61"/>
        <v>7.8514124549469839</v>
      </c>
      <c r="AJ134" s="4">
        <f t="shared" si="61"/>
        <v>0.18647128023709345</v>
      </c>
      <c r="AK134" s="4">
        <f t="shared" si="61"/>
        <v>0.15380386995142159</v>
      </c>
      <c r="AL134" s="4">
        <f t="shared" si="61"/>
        <v>7.7733934509994565E-3</v>
      </c>
      <c r="AM134" s="4">
        <f t="shared" si="61"/>
        <v>8.0819060988207014E-3</v>
      </c>
      <c r="AN134" s="4">
        <f t="shared" si="61"/>
        <v>5.3570548768179245E-2</v>
      </c>
      <c r="AO134" s="4">
        <f t="shared" si="61"/>
        <v>1.2518674311286797E-2</v>
      </c>
      <c r="AP134" s="5">
        <f t="shared" si="70"/>
        <v>5634.8233541903182</v>
      </c>
      <c r="AQ134" s="5">
        <f t="shared" si="71"/>
        <v>164.77582506924148</v>
      </c>
      <c r="AR134" s="5">
        <f t="shared" si="72"/>
        <v>139.09815124867342</v>
      </c>
      <c r="AS134" s="5">
        <f t="shared" si="73"/>
        <v>12.32420769902267</v>
      </c>
      <c r="AT134" s="5">
        <f t="shared" si="74"/>
        <v>6.7770663472798418</v>
      </c>
      <c r="AU134" s="5">
        <f t="shared" si="75"/>
        <v>51.517274652554121</v>
      </c>
      <c r="AV134" s="5">
        <f t="shared" si="76"/>
        <v>19.670557198832345</v>
      </c>
    </row>
    <row r="135" spans="1:48" x14ac:dyDescent="0.25">
      <c r="A135" s="1" t="s">
        <v>41</v>
      </c>
      <c r="B135" s="1" t="s">
        <v>143</v>
      </c>
      <c r="C135" s="2">
        <v>42106</v>
      </c>
      <c r="D135" s="3">
        <v>0.13372679125123091</v>
      </c>
      <c r="E135" s="3">
        <v>58.285714285714363</v>
      </c>
      <c r="F135" s="3">
        <v>1.6245888888888913</v>
      </c>
      <c r="G135" s="3">
        <v>1.5555088888888899</v>
      </c>
      <c r="H135" s="3">
        <v>6.907999999999985E-2</v>
      </c>
      <c r="I135" s="3">
        <v>7.1821666666666686E-2</v>
      </c>
      <c r="J135" s="3">
        <v>0.49394117647058761</v>
      </c>
      <c r="K135" s="3">
        <v>0.11178333333333333</v>
      </c>
      <c r="L135" s="4">
        <f t="shared" si="60"/>
        <v>19.069494204188377</v>
      </c>
      <c r="M135" s="4">
        <f t="shared" si="60"/>
        <v>0.53152112452448175</v>
      </c>
      <c r="N135" s="4">
        <f t="shared" si="60"/>
        <v>0.50892003477600745</v>
      </c>
      <c r="O135" s="4">
        <f t="shared" si="60"/>
        <v>2.260108974847377E-2</v>
      </c>
      <c r="P135" s="4">
        <f t="shared" si="60"/>
        <v>2.3498088219720679E-2</v>
      </c>
      <c r="Q135" s="4">
        <f t="shared" si="60"/>
        <v>0.1616040657191444</v>
      </c>
      <c r="R135" s="4">
        <f t="shared" si="60"/>
        <v>3.6572454386946035E-2</v>
      </c>
      <c r="S135" s="5">
        <f t="shared" si="62"/>
        <v>8499.2154402529741</v>
      </c>
      <c r="T135" s="5">
        <f t="shared" si="63"/>
        <v>221.31759197332735</v>
      </c>
      <c r="U135" s="5">
        <f t="shared" si="64"/>
        <v>207.09897836767274</v>
      </c>
      <c r="V135" s="5">
        <f t="shared" si="65"/>
        <v>17.60588350373655</v>
      </c>
      <c r="W135" s="5">
        <f t="shared" si="66"/>
        <v>9.3710609590204594</v>
      </c>
      <c r="X135" s="5">
        <f t="shared" si="67"/>
        <v>91.409188751656714</v>
      </c>
      <c r="Y135" s="5">
        <f t="shared" si="68"/>
        <v>41.467110509545499</v>
      </c>
      <c r="Z135" s="4">
        <f>D135-'CIG_wcINF-wcEFF_Loads'!D135</f>
        <v>0.11664225906743873</v>
      </c>
      <c r="AA135" s="4">
        <f t="shared" si="69"/>
        <v>0.11664225906743873</v>
      </c>
      <c r="AB135" s="3">
        <v>39.232777777777841</v>
      </c>
      <c r="AC135" s="3">
        <v>1.5445633928571423</v>
      </c>
      <c r="AD135" s="3">
        <v>1.1908565476190496</v>
      </c>
      <c r="AE135" s="3">
        <v>6.907999999999985E-2</v>
      </c>
      <c r="AF135" s="3">
        <v>7.1821666666666686E-2</v>
      </c>
      <c r="AG135" s="3">
        <v>0.38386984126984153</v>
      </c>
      <c r="AH135" s="3">
        <v>0.10106282051282058</v>
      </c>
      <c r="AI135" s="4">
        <f t="shared" si="61"/>
        <v>11.196018506078692</v>
      </c>
      <c r="AJ135" s="4">
        <f t="shared" si="61"/>
        <v>0.44077838250941559</v>
      </c>
      <c r="AK135" s="4">
        <f t="shared" si="61"/>
        <v>0.33983961117277373</v>
      </c>
      <c r="AL135" s="4">
        <f t="shared" si="61"/>
        <v>1.9713642576641464E-2</v>
      </c>
      <c r="AM135" s="4">
        <f t="shared" si="61"/>
        <v>2.0496043224165528E-2</v>
      </c>
      <c r="AN135" s="4">
        <f t="shared" si="61"/>
        <v>0.10954650907275285</v>
      </c>
      <c r="AO135" s="4">
        <f t="shared" si="61"/>
        <v>2.8840711079574678E-2</v>
      </c>
      <c r="AP135" s="5">
        <f t="shared" si="70"/>
        <v>5646.0193726963971</v>
      </c>
      <c r="AQ135" s="5">
        <f t="shared" si="71"/>
        <v>165.2166034517509</v>
      </c>
      <c r="AR135" s="5">
        <f t="shared" si="72"/>
        <v>139.4379908598462</v>
      </c>
      <c r="AS135" s="5">
        <f t="shared" si="73"/>
        <v>12.343921341599312</v>
      </c>
      <c r="AT135" s="5">
        <f t="shared" si="74"/>
        <v>6.797562390504007</v>
      </c>
      <c r="AU135" s="5">
        <f t="shared" si="75"/>
        <v>51.626821161626872</v>
      </c>
      <c r="AV135" s="5">
        <f t="shared" si="76"/>
        <v>19.699397909911919</v>
      </c>
    </row>
    <row r="136" spans="1:48" x14ac:dyDescent="0.25">
      <c r="A136" s="1" t="s">
        <v>41</v>
      </c>
      <c r="B136" s="1" t="s">
        <v>144</v>
      </c>
      <c r="C136" s="2">
        <v>42107</v>
      </c>
      <c r="D136" s="3">
        <v>0.12204018895593982</v>
      </c>
      <c r="E136" s="3">
        <v>58.285714285714363</v>
      </c>
      <c r="F136" s="3">
        <v>1.6245888888888913</v>
      </c>
      <c r="G136" s="3">
        <v>1.5555088888888899</v>
      </c>
      <c r="H136" s="3">
        <v>6.907999999999985E-2</v>
      </c>
      <c r="I136" s="3">
        <v>7.1821666666666686E-2</v>
      </c>
      <c r="J136" s="3">
        <v>0.49394117647058761</v>
      </c>
      <c r="K136" s="3">
        <v>0.11178333333333333</v>
      </c>
      <c r="L136" s="4">
        <f t="shared" si="60"/>
        <v>17.402980017677848</v>
      </c>
      <c r="M136" s="4">
        <f t="shared" si="60"/>
        <v>0.48507062694098907</v>
      </c>
      <c r="N136" s="4">
        <f t="shared" si="60"/>
        <v>0.4644446832710174</v>
      </c>
      <c r="O136" s="4">
        <f t="shared" si="60"/>
        <v>2.0625943669971253E-2</v>
      </c>
      <c r="P136" s="4">
        <f t="shared" si="60"/>
        <v>2.1444551982485845E-2</v>
      </c>
      <c r="Q136" s="4">
        <f t="shared" si="60"/>
        <v>0.1474812229612289</v>
      </c>
      <c r="R136" s="4">
        <f t="shared" si="60"/>
        <v>3.3376327975896902E-2</v>
      </c>
      <c r="S136" s="5">
        <f t="shared" si="62"/>
        <v>8516.6184202706518</v>
      </c>
      <c r="T136" s="5">
        <f t="shared" si="63"/>
        <v>221.80266260026835</v>
      </c>
      <c r="U136" s="5">
        <f t="shared" si="64"/>
        <v>207.56342305094375</v>
      </c>
      <c r="V136" s="5">
        <f t="shared" si="65"/>
        <v>17.626509447406519</v>
      </c>
      <c r="W136" s="5">
        <f t="shared" si="66"/>
        <v>9.3925055110029447</v>
      </c>
      <c r="X136" s="5">
        <f t="shared" si="67"/>
        <v>91.556669974617947</v>
      </c>
      <c r="Y136" s="5">
        <f t="shared" si="68"/>
        <v>41.500486837521393</v>
      </c>
      <c r="Z136" s="4">
        <f>D136-'CIG_wcINF-wcEFF_Loads'!D136</f>
        <v>0.12204018895593982</v>
      </c>
      <c r="AA136" s="4">
        <f t="shared" si="69"/>
        <v>0.12204018895593982</v>
      </c>
      <c r="AB136" s="3">
        <v>23.962500000000045</v>
      </c>
      <c r="AC136" s="3">
        <v>1.4882857142857133</v>
      </c>
      <c r="AD136" s="3">
        <v>1.1028785714285727</v>
      </c>
      <c r="AE136" s="3">
        <v>6.907999999999985E-2</v>
      </c>
      <c r="AF136" s="3">
        <v>7.1821666666666686E-2</v>
      </c>
      <c r="AG136" s="3">
        <v>0.33777142857142883</v>
      </c>
      <c r="AH136" s="3">
        <v>9.5969230769230751E-2</v>
      </c>
      <c r="AI136" s="4">
        <f t="shared" si="61"/>
        <v>7.1547361782236267</v>
      </c>
      <c r="AJ136" s="4">
        <f t="shared" si="61"/>
        <v>0.44437315152982221</v>
      </c>
      <c r="AK136" s="4">
        <f t="shared" si="61"/>
        <v>0.32929807888106766</v>
      </c>
      <c r="AL136" s="4">
        <f t="shared" si="61"/>
        <v>2.0625943669971253E-2</v>
      </c>
      <c r="AM136" s="4">
        <f t="shared" si="61"/>
        <v>2.1444551982485845E-2</v>
      </c>
      <c r="AN136" s="4">
        <f t="shared" si="61"/>
        <v>0.10085197537695462</v>
      </c>
      <c r="AO136" s="4">
        <f t="shared" si="61"/>
        <v>2.8654544700298632E-2</v>
      </c>
      <c r="AP136" s="5">
        <f t="shared" si="70"/>
        <v>5653.1741088746203</v>
      </c>
      <c r="AQ136" s="5">
        <f t="shared" si="71"/>
        <v>165.66097660328072</v>
      </c>
      <c r="AR136" s="5">
        <f t="shared" si="72"/>
        <v>139.76728893872726</v>
      </c>
      <c r="AS136" s="5">
        <f t="shared" si="73"/>
        <v>12.364547285269284</v>
      </c>
      <c r="AT136" s="5">
        <f t="shared" si="74"/>
        <v>6.8190069424864932</v>
      </c>
      <c r="AU136" s="5">
        <f t="shared" si="75"/>
        <v>51.727673137003826</v>
      </c>
      <c r="AV136" s="5">
        <f t="shared" si="76"/>
        <v>19.728052454612218</v>
      </c>
    </row>
    <row r="137" spans="1:48" x14ac:dyDescent="0.25">
      <c r="A137" s="1" t="s">
        <v>41</v>
      </c>
      <c r="B137" s="1" t="s">
        <v>145</v>
      </c>
      <c r="C137" s="2">
        <v>42108</v>
      </c>
      <c r="D137" s="3">
        <v>2.1261793442802681E-2</v>
      </c>
      <c r="E137" s="3">
        <v>58.285714285714363</v>
      </c>
      <c r="F137" s="3">
        <v>1.6245888888888913</v>
      </c>
      <c r="G137" s="3">
        <v>1.5555088888888899</v>
      </c>
      <c r="H137" s="3">
        <v>6.907999999999985E-2</v>
      </c>
      <c r="I137" s="3">
        <v>7.1821666666666686E-2</v>
      </c>
      <c r="J137" s="3">
        <v>0.49394117647058761</v>
      </c>
      <c r="K137" s="3">
        <v>0.11178333333333333</v>
      </c>
      <c r="L137" s="4">
        <f t="shared" si="60"/>
        <v>3.0319402943457976</v>
      </c>
      <c r="M137" s="4">
        <f t="shared" si="60"/>
        <v>8.4508812739658906E-2</v>
      </c>
      <c r="N137" s="4">
        <f t="shared" si="60"/>
        <v>8.0915368992762138E-2</v>
      </c>
      <c r="O137" s="4">
        <f t="shared" si="60"/>
        <v>3.5934437468966886E-3</v>
      </c>
      <c r="P137" s="4">
        <f t="shared" si="60"/>
        <v>3.7360613632749316E-3</v>
      </c>
      <c r="Q137" s="4">
        <f t="shared" si="60"/>
        <v>2.5694120323147517E-2</v>
      </c>
      <c r="R137" s="4">
        <f t="shared" si="60"/>
        <v>5.8148106568317263E-3</v>
      </c>
      <c r="S137" s="5">
        <f t="shared" si="62"/>
        <v>8519.6503605649978</v>
      </c>
      <c r="T137" s="5">
        <f t="shared" si="63"/>
        <v>221.88717141300802</v>
      </c>
      <c r="U137" s="5">
        <f t="shared" si="64"/>
        <v>207.6443384199365</v>
      </c>
      <c r="V137" s="5">
        <f t="shared" si="65"/>
        <v>17.630102891153417</v>
      </c>
      <c r="W137" s="5">
        <f t="shared" si="66"/>
        <v>9.39624157236622</v>
      </c>
      <c r="X137" s="5">
        <f t="shared" si="67"/>
        <v>91.582364094941099</v>
      </c>
      <c r="Y137" s="5">
        <f t="shared" si="68"/>
        <v>41.506301648178223</v>
      </c>
      <c r="Z137" s="4">
        <f>D137-'CIG_wcINF-wcEFF_Loads'!D137</f>
        <v>2.1261793442802681E-2</v>
      </c>
      <c r="AA137" s="4">
        <f t="shared" si="69"/>
        <v>2.1261793442802681E-2</v>
      </c>
      <c r="AB137" s="3">
        <v>23.962500000000045</v>
      </c>
      <c r="AC137" s="3">
        <v>1.4882857142857133</v>
      </c>
      <c r="AD137" s="3">
        <v>1.1028785714285727</v>
      </c>
      <c r="AE137" s="3">
        <v>6.907999999999985E-2</v>
      </c>
      <c r="AF137" s="3">
        <v>7.1821666666666686E-2</v>
      </c>
      <c r="AG137" s="3">
        <v>0.33777142857142883</v>
      </c>
      <c r="AH137" s="3">
        <v>9.5969230769230751E-2</v>
      </c>
      <c r="AI137" s="4">
        <f t="shared" si="61"/>
        <v>1.2464953066735993</v>
      </c>
      <c r="AJ137" s="4">
        <f t="shared" si="61"/>
        <v>7.7418514672780547E-2</v>
      </c>
      <c r="AK137" s="4">
        <f t="shared" si="61"/>
        <v>5.7370181037729673E-2</v>
      </c>
      <c r="AL137" s="4">
        <f t="shared" si="61"/>
        <v>3.5934437468966886E-3</v>
      </c>
      <c r="AM137" s="4">
        <f t="shared" si="61"/>
        <v>3.7360613632749316E-3</v>
      </c>
      <c r="AN137" s="4">
        <f t="shared" si="61"/>
        <v>1.7570391254782353E-2</v>
      </c>
      <c r="AO137" s="4">
        <f t="shared" si="61"/>
        <v>4.9921834424171722E-3</v>
      </c>
      <c r="AP137" s="5">
        <f t="shared" si="70"/>
        <v>5654.420604181294</v>
      </c>
      <c r="AQ137" s="5">
        <f t="shared" si="71"/>
        <v>165.7383951179535</v>
      </c>
      <c r="AR137" s="5">
        <f t="shared" si="72"/>
        <v>139.82465911976499</v>
      </c>
      <c r="AS137" s="5">
        <f t="shared" si="73"/>
        <v>12.368140729016181</v>
      </c>
      <c r="AT137" s="5">
        <f t="shared" si="74"/>
        <v>6.8227430038497685</v>
      </c>
      <c r="AU137" s="5">
        <f t="shared" si="75"/>
        <v>51.745243528258605</v>
      </c>
      <c r="AV137" s="5">
        <f t="shared" si="76"/>
        <v>19.733044638054636</v>
      </c>
    </row>
    <row r="138" spans="1:48" x14ac:dyDescent="0.25">
      <c r="A138" s="1" t="s">
        <v>41</v>
      </c>
      <c r="B138" s="1" t="s">
        <v>146</v>
      </c>
      <c r="C138" s="2">
        <v>42109</v>
      </c>
      <c r="D138" s="3">
        <v>9.6402262196933642E-3</v>
      </c>
      <c r="E138" s="3">
        <v>77.466071428571681</v>
      </c>
      <c r="F138" s="3">
        <v>1.6033305555555588</v>
      </c>
      <c r="G138" s="3">
        <v>1.5355368055555563</v>
      </c>
      <c r="H138" s="3">
        <v>6.7793749999999861E-2</v>
      </c>
      <c r="I138" s="3">
        <v>0.24250885416666787</v>
      </c>
      <c r="J138" s="3">
        <v>0.45258667279411702</v>
      </c>
      <c r="K138" s="3">
        <v>0.12133333333333329</v>
      </c>
      <c r="L138" s="4">
        <f t="shared" si="60"/>
        <v>1.8270792453597688</v>
      </c>
      <c r="M138" s="4">
        <f t="shared" si="60"/>
        <v>3.7815419415037729E-2</v>
      </c>
      <c r="N138" s="4">
        <f t="shared" si="60"/>
        <v>3.6216467108487332E-2</v>
      </c>
      <c r="O138" s="4">
        <f t="shared" si="60"/>
        <v>1.5989523065503464E-3</v>
      </c>
      <c r="P138" s="4">
        <f t="shared" si="60"/>
        <v>5.7197026529536418E-3</v>
      </c>
      <c r="Q138" s="4">
        <f t="shared" si="60"/>
        <v>1.0674501770120429E-2</v>
      </c>
      <c r="R138" s="4">
        <f t="shared" si="60"/>
        <v>2.8617123731136821E-3</v>
      </c>
      <c r="S138" s="5">
        <f t="shared" si="62"/>
        <v>8521.4774398103582</v>
      </c>
      <c r="T138" s="5">
        <f t="shared" si="63"/>
        <v>221.92498683242306</v>
      </c>
      <c r="U138" s="5">
        <f t="shared" si="64"/>
        <v>207.68055488704499</v>
      </c>
      <c r="V138" s="5">
        <f t="shared" si="65"/>
        <v>17.631701843459968</v>
      </c>
      <c r="W138" s="5">
        <f t="shared" si="66"/>
        <v>9.4019612750191737</v>
      </c>
      <c r="X138" s="5">
        <f t="shared" si="67"/>
        <v>91.593038596711224</v>
      </c>
      <c r="Y138" s="5">
        <f t="shared" si="68"/>
        <v>41.509163360551334</v>
      </c>
      <c r="Z138" s="4">
        <f>D138-'CIG_wcINF-wcEFF_Loads'!D138</f>
        <v>9.6402262196933642E-3</v>
      </c>
      <c r="AA138" s="4">
        <f t="shared" si="69"/>
        <v>9.6402262196933642E-3</v>
      </c>
      <c r="AB138" s="3">
        <v>23.962500000000045</v>
      </c>
      <c r="AC138" s="3">
        <v>1.4882857142857133</v>
      </c>
      <c r="AD138" s="3">
        <v>1.1028785714285727</v>
      </c>
      <c r="AE138" s="3">
        <v>6.7793749999999861E-2</v>
      </c>
      <c r="AF138" s="3">
        <v>0.24250885416666787</v>
      </c>
      <c r="AG138" s="3">
        <v>0.33777142857142883</v>
      </c>
      <c r="AH138" s="3">
        <v>9.5969230769230751E-2</v>
      </c>
      <c r="AI138" s="4">
        <f t="shared" si="61"/>
        <v>0.56516853907200626</v>
      </c>
      <c r="AJ138" s="4">
        <f t="shared" si="61"/>
        <v>3.5102024532690346E-2</v>
      </c>
      <c r="AK138" s="4">
        <f t="shared" si="61"/>
        <v>2.6011988356311175E-2</v>
      </c>
      <c r="AL138" s="4">
        <f t="shared" si="61"/>
        <v>1.5989523065503464E-3</v>
      </c>
      <c r="AM138" s="4">
        <f t="shared" si="61"/>
        <v>5.7197026529536418E-3</v>
      </c>
      <c r="AN138" s="4">
        <f t="shared" si="61"/>
        <v>7.9665220584654601E-3</v>
      </c>
      <c r="AO138" s="4">
        <f t="shared" si="61"/>
        <v>2.2634862785481597E-3</v>
      </c>
      <c r="AP138" s="5">
        <f t="shared" si="70"/>
        <v>5654.9857727203662</v>
      </c>
      <c r="AQ138" s="5">
        <f t="shared" si="71"/>
        <v>165.77349714248618</v>
      </c>
      <c r="AR138" s="5">
        <f t="shared" si="72"/>
        <v>139.8506711081213</v>
      </c>
      <c r="AS138" s="5">
        <f t="shared" si="73"/>
        <v>12.369739681322731</v>
      </c>
      <c r="AT138" s="5">
        <f t="shared" si="74"/>
        <v>6.8284627065027221</v>
      </c>
      <c r="AU138" s="5">
        <f t="shared" si="75"/>
        <v>51.753210050317072</v>
      </c>
      <c r="AV138" s="5">
        <f t="shared" si="76"/>
        <v>19.735308124333184</v>
      </c>
    </row>
    <row r="139" spans="1:48" x14ac:dyDescent="0.25">
      <c r="A139" s="1" t="s">
        <v>41</v>
      </c>
      <c r="B139" s="1" t="s">
        <v>147</v>
      </c>
      <c r="C139" s="2">
        <v>42110</v>
      </c>
      <c r="D139" s="3">
        <v>3.6278777688287758E-2</v>
      </c>
      <c r="E139" s="3">
        <v>68.357563434696615</v>
      </c>
      <c r="F139" s="3">
        <v>1.6448143518518545</v>
      </c>
      <c r="G139" s="3">
        <v>1.5784318518518532</v>
      </c>
      <c r="H139" s="3">
        <v>6.6382499999999858E-2</v>
      </c>
      <c r="I139" s="3">
        <v>6.9141180555555556E-2</v>
      </c>
      <c r="J139" s="3">
        <v>0.48890196078431308</v>
      </c>
      <c r="K139" s="3">
        <v>0.11015902777777781</v>
      </c>
      <c r="L139" s="4">
        <f t="shared" si="60"/>
        <v>6.067333224313213</v>
      </c>
      <c r="M139" s="4">
        <f t="shared" si="60"/>
        <v>0.14599169811474791</v>
      </c>
      <c r="N139" s="4">
        <f t="shared" si="60"/>
        <v>0.14009966909080898</v>
      </c>
      <c r="O139" s="4">
        <f t="shared" si="60"/>
        <v>5.8920290239388128E-3</v>
      </c>
      <c r="P139" s="4">
        <f t="shared" si="60"/>
        <v>6.1368861158095601E-3</v>
      </c>
      <c r="Q139" s="4">
        <f t="shared" si="60"/>
        <v>4.3394336501363678E-2</v>
      </c>
      <c r="R139" s="4">
        <f t="shared" si="60"/>
        <v>9.7775797674921859E-3</v>
      </c>
      <c r="S139" s="5">
        <f t="shared" si="62"/>
        <v>8527.5447730346714</v>
      </c>
      <c r="T139" s="5">
        <f t="shared" si="63"/>
        <v>222.07097853053781</v>
      </c>
      <c r="U139" s="5">
        <f t="shared" si="64"/>
        <v>207.82065455613579</v>
      </c>
      <c r="V139" s="5">
        <f t="shared" si="65"/>
        <v>17.637593872483908</v>
      </c>
      <c r="W139" s="5">
        <f t="shared" si="66"/>
        <v>9.4080981611349834</v>
      </c>
      <c r="X139" s="5">
        <f t="shared" si="67"/>
        <v>91.636432933212589</v>
      </c>
      <c r="Y139" s="5">
        <f t="shared" si="68"/>
        <v>41.518940940318828</v>
      </c>
      <c r="Z139" s="4">
        <f>D139-'CIG_wcINF-wcEFF_Loads'!D139</f>
        <v>3.6278777688287758E-2</v>
      </c>
      <c r="AA139" s="4">
        <f t="shared" si="69"/>
        <v>3.6278777688287758E-2</v>
      </c>
      <c r="AB139" s="3">
        <v>30.885529350050462</v>
      </c>
      <c r="AC139" s="3">
        <v>1.5229404761904746</v>
      </c>
      <c r="AD139" s="3">
        <v>1.1511461309523823</v>
      </c>
      <c r="AE139" s="3">
        <v>6.6382499999999858E-2</v>
      </c>
      <c r="AF139" s="3">
        <v>6.9141180555555556E-2</v>
      </c>
      <c r="AG139" s="3">
        <v>0.3533226190476193</v>
      </c>
      <c r="AH139" s="3">
        <v>9.7262179487179468E-2</v>
      </c>
      <c r="AI139" s="4">
        <f t="shared" si="61"/>
        <v>2.7413615840049981</v>
      </c>
      <c r="AJ139" s="4">
        <f t="shared" si="61"/>
        <v>0.13517432286288542</v>
      </c>
      <c r="AK139" s="4">
        <f t="shared" si="61"/>
        <v>0.10217431422989974</v>
      </c>
      <c r="AL139" s="4">
        <f t="shared" si="61"/>
        <v>5.8920290239388128E-3</v>
      </c>
      <c r="AM139" s="4">
        <f t="shared" si="61"/>
        <v>6.1368861158095601E-3</v>
      </c>
      <c r="AN139" s="4">
        <f t="shared" si="61"/>
        <v>3.1360480943662165E-2</v>
      </c>
      <c r="AO139" s="4">
        <f t="shared" si="61"/>
        <v>8.6328713813129797E-3</v>
      </c>
      <c r="AP139" s="5">
        <f t="shared" si="70"/>
        <v>5657.7271343043712</v>
      </c>
      <c r="AQ139" s="5">
        <f t="shared" si="71"/>
        <v>165.90867146534907</v>
      </c>
      <c r="AR139" s="5">
        <f t="shared" si="72"/>
        <v>139.9528454223512</v>
      </c>
      <c r="AS139" s="5">
        <f t="shared" si="73"/>
        <v>12.375631710346669</v>
      </c>
      <c r="AT139" s="5">
        <f t="shared" si="74"/>
        <v>6.8345995926185319</v>
      </c>
      <c r="AU139" s="5">
        <f t="shared" si="75"/>
        <v>51.784570531260734</v>
      </c>
      <c r="AV139" s="5">
        <f t="shared" si="76"/>
        <v>19.743940995714496</v>
      </c>
    </row>
    <row r="140" spans="1:48" x14ac:dyDescent="0.25">
      <c r="A140" s="1" t="s">
        <v>41</v>
      </c>
      <c r="B140" s="1" t="s">
        <v>148</v>
      </c>
      <c r="C140" s="2">
        <v>42111</v>
      </c>
      <c r="D140" s="3">
        <v>3.2424024102928321E-2</v>
      </c>
      <c r="E140" s="3">
        <v>300.01009386128868</v>
      </c>
      <c r="F140" s="3">
        <v>2.1100000000000048</v>
      </c>
      <c r="G140" s="3">
        <v>2.1056599999999999</v>
      </c>
      <c r="H140" s="3">
        <v>4.340000000000007E-3</v>
      </c>
      <c r="I140" s="3">
        <v>7.4899999999999975E-3</v>
      </c>
      <c r="J140" s="3">
        <v>0.37300000000000016</v>
      </c>
      <c r="K140" s="3">
        <v>7.279999999999999E-2</v>
      </c>
      <c r="L140" s="4">
        <f t="shared" si="60"/>
        <v>23.799147873915686</v>
      </c>
      <c r="M140" s="4">
        <f t="shared" si="60"/>
        <v>0.1673817082873883</v>
      </c>
      <c r="N140" s="4">
        <f t="shared" si="60"/>
        <v>0.16703742553195319</v>
      </c>
      <c r="O140" s="4">
        <f t="shared" si="60"/>
        <v>3.4428275543472271E-4</v>
      </c>
      <c r="P140" s="4">
        <f t="shared" si="60"/>
        <v>5.9416540050831056E-4</v>
      </c>
      <c r="Q140" s="4">
        <f t="shared" si="60"/>
        <v>2.9589278289666222E-2</v>
      </c>
      <c r="R140" s="4">
        <f t="shared" si="60"/>
        <v>5.7750655750340475E-3</v>
      </c>
      <c r="S140" s="5">
        <f t="shared" si="62"/>
        <v>8551.3439209085864</v>
      </c>
      <c r="T140" s="5">
        <f t="shared" si="63"/>
        <v>222.23836023882521</v>
      </c>
      <c r="U140" s="5">
        <f t="shared" si="64"/>
        <v>207.98769198166775</v>
      </c>
      <c r="V140" s="5">
        <f t="shared" si="65"/>
        <v>17.637938155239343</v>
      </c>
      <c r="W140" s="5">
        <f t="shared" si="66"/>
        <v>9.4086923265354923</v>
      </c>
      <c r="X140" s="5">
        <f t="shared" si="67"/>
        <v>91.666022211502252</v>
      </c>
      <c r="Y140" s="5">
        <f t="shared" si="68"/>
        <v>41.524716005893865</v>
      </c>
      <c r="Z140" s="4">
        <f>D140-'CIG_wcINF-wcEFF_Loads'!D140</f>
        <v>2.6366204989980407E-2</v>
      </c>
      <c r="AA140" s="4">
        <f t="shared" si="69"/>
        <v>2.6366204989980407E-2</v>
      </c>
      <c r="AB140" s="3">
        <v>190.11520440121032</v>
      </c>
      <c r="AC140" s="3">
        <v>2.3199999999999954</v>
      </c>
      <c r="AD140" s="3">
        <v>2.2613000000000034</v>
      </c>
      <c r="AE140" s="3">
        <v>4.340000000000007E-3</v>
      </c>
      <c r="AF140" s="3">
        <v>7.4899999999999975E-3</v>
      </c>
      <c r="AG140" s="3">
        <v>0.71099999999999897</v>
      </c>
      <c r="AH140" s="3">
        <v>0.12700000000000014</v>
      </c>
      <c r="AI140" s="4">
        <f t="shared" si="61"/>
        <v>12.263744731401678</v>
      </c>
      <c r="AJ140" s="4">
        <f t="shared" si="61"/>
        <v>0.14965603548892537</v>
      </c>
      <c r="AK140" s="4">
        <f t="shared" si="61"/>
        <v>0.14586947976340869</v>
      </c>
      <c r="AL140" s="4">
        <f t="shared" si="61"/>
        <v>2.7995999742324933E-4</v>
      </c>
      <c r="AM140" s="4">
        <f t="shared" si="61"/>
        <v>4.8315676974657453E-4</v>
      </c>
      <c r="AN140" s="4">
        <f t="shared" si="61"/>
        <v>4.5864414324407757E-2</v>
      </c>
      <c r="AO140" s="4">
        <f t="shared" si="61"/>
        <v>8.1923778047817159E-3</v>
      </c>
      <c r="AP140" s="5">
        <f t="shared" si="70"/>
        <v>5669.9908790357731</v>
      </c>
      <c r="AQ140" s="5">
        <f t="shared" si="71"/>
        <v>166.058327500838</v>
      </c>
      <c r="AR140" s="5">
        <f t="shared" si="72"/>
        <v>140.09871490211461</v>
      </c>
      <c r="AS140" s="5">
        <f t="shared" si="73"/>
        <v>12.375911670344092</v>
      </c>
      <c r="AT140" s="5">
        <f t="shared" si="74"/>
        <v>6.8350827493882784</v>
      </c>
      <c r="AU140" s="5">
        <f t="shared" si="75"/>
        <v>51.830434945585139</v>
      </c>
      <c r="AV140" s="5">
        <f t="shared" si="76"/>
        <v>19.752133373519278</v>
      </c>
    </row>
    <row r="141" spans="1:48" x14ac:dyDescent="0.25">
      <c r="A141" s="1" t="s">
        <v>41</v>
      </c>
      <c r="B141" s="1" t="s">
        <v>149</v>
      </c>
      <c r="C141" s="2">
        <v>42112</v>
      </c>
      <c r="D141" s="3">
        <v>1.8936709079612739E-2</v>
      </c>
      <c r="E141" s="3">
        <v>289.93824471230636</v>
      </c>
      <c r="F141" s="3">
        <v>2.0897745370370413</v>
      </c>
      <c r="G141" s="3">
        <v>2.0827370370370368</v>
      </c>
      <c r="H141" s="3">
        <v>7.0375000000000082E-3</v>
      </c>
      <c r="I141" s="3">
        <v>1.0170486111111109E-2</v>
      </c>
      <c r="J141" s="3">
        <v>0.37803921568627463</v>
      </c>
      <c r="K141" s="3">
        <v>7.4424305555555542E-2</v>
      </c>
      <c r="L141" s="4">
        <f t="shared" si="60"/>
        <v>13.432864676796537</v>
      </c>
      <c r="M141" s="4">
        <f t="shared" si="60"/>
        <v>9.6819440253175446E-2</v>
      </c>
      <c r="N141" s="4">
        <f t="shared" si="60"/>
        <v>9.6493392251964655E-2</v>
      </c>
      <c r="O141" s="4">
        <f t="shared" si="60"/>
        <v>3.2604800121059462E-4</v>
      </c>
      <c r="P141" s="4">
        <f t="shared" si="60"/>
        <v>4.7119952651763927E-4</v>
      </c>
      <c r="Q141" s="4">
        <f t="shared" si="60"/>
        <v>1.7514590501418199E-2</v>
      </c>
      <c r="R141" s="4">
        <f t="shared" si="60"/>
        <v>3.4480846988100048E-3</v>
      </c>
      <c r="S141" s="5">
        <f t="shared" si="62"/>
        <v>8564.7767855853835</v>
      </c>
      <c r="T141" s="5">
        <f t="shared" si="63"/>
        <v>222.33517967907838</v>
      </c>
      <c r="U141" s="5">
        <f t="shared" si="64"/>
        <v>208.08418537391972</v>
      </c>
      <c r="V141" s="5">
        <f t="shared" si="65"/>
        <v>17.638264203240553</v>
      </c>
      <c r="W141" s="5">
        <f t="shared" si="66"/>
        <v>9.4091635260620095</v>
      </c>
      <c r="X141" s="5">
        <f t="shared" si="67"/>
        <v>91.683536802003673</v>
      </c>
      <c r="Y141" s="5">
        <f t="shared" si="68"/>
        <v>41.528164090592675</v>
      </c>
      <c r="Z141" s="4">
        <f>D141-'CIG_wcINF-wcEFF_Loads'!D141</f>
        <v>1.8936709079612739E-2</v>
      </c>
      <c r="AA141" s="4">
        <f t="shared" si="69"/>
        <v>1.8936709079612739E-2</v>
      </c>
      <c r="AB141" s="3">
        <v>183.19217505116001</v>
      </c>
      <c r="AC141" s="3">
        <v>2.2853452380952342</v>
      </c>
      <c r="AD141" s="3">
        <v>2.2130324404761934</v>
      </c>
      <c r="AE141" s="3">
        <v>7.0375000000000082E-3</v>
      </c>
      <c r="AF141" s="3">
        <v>1.0170486111111109E-2</v>
      </c>
      <c r="AG141" s="3">
        <v>0.69544880952380861</v>
      </c>
      <c r="AH141" s="3">
        <v>0.12570705128205142</v>
      </c>
      <c r="AI141" s="4">
        <f t="shared" si="61"/>
        <v>8.4873097709203584</v>
      </c>
      <c r="AJ141" s="4">
        <f t="shared" si="61"/>
        <v>0.10588024823546724</v>
      </c>
      <c r="AK141" s="4">
        <f t="shared" si="61"/>
        <v>0.1025299898872421</v>
      </c>
      <c r="AL141" s="4">
        <f t="shared" si="61"/>
        <v>3.2604800121059462E-4</v>
      </c>
      <c r="AM141" s="4">
        <f t="shared" si="61"/>
        <v>4.7119952651763927E-4</v>
      </c>
      <c r="AN141" s="4">
        <f t="shared" si="61"/>
        <v>3.2220205227641213E-2</v>
      </c>
      <c r="AO141" s="4">
        <f t="shared" si="61"/>
        <v>5.8240188715581566E-3</v>
      </c>
      <c r="AP141" s="5">
        <f t="shared" si="70"/>
        <v>5678.4781888066937</v>
      </c>
      <c r="AQ141" s="5">
        <f t="shared" si="71"/>
        <v>166.16420774907348</v>
      </c>
      <c r="AR141" s="5">
        <f t="shared" si="72"/>
        <v>140.20124489200185</v>
      </c>
      <c r="AS141" s="5">
        <f t="shared" si="73"/>
        <v>12.376237718345303</v>
      </c>
      <c r="AT141" s="5">
        <f t="shared" si="74"/>
        <v>6.8355539489147956</v>
      </c>
      <c r="AU141" s="5">
        <f t="shared" si="75"/>
        <v>51.862655150812778</v>
      </c>
      <c r="AV141" s="5">
        <f t="shared" si="76"/>
        <v>19.757957392390836</v>
      </c>
    </row>
    <row r="142" spans="1:48" x14ac:dyDescent="0.25">
      <c r="A142" s="1" t="s">
        <v>41</v>
      </c>
      <c r="B142" s="1" t="s">
        <v>150</v>
      </c>
      <c r="C142" s="2">
        <v>42113</v>
      </c>
      <c r="D142" s="3">
        <v>1.7621663177017945E-2</v>
      </c>
      <c r="E142" s="3">
        <v>67.796895918747808</v>
      </c>
      <c r="F142" s="3">
        <v>1.7330577124537572</v>
      </c>
      <c r="G142" s="3">
        <v>1.6667508527482227</v>
      </c>
      <c r="H142" s="3">
        <v>6.6306859705535057E-2</v>
      </c>
      <c r="I142" s="3">
        <v>7.5248975597154419E-2</v>
      </c>
      <c r="J142" s="3">
        <v>0.51066843723005351</v>
      </c>
      <c r="K142" s="3">
        <v>0.11113602842713988</v>
      </c>
      <c r="L142" s="4">
        <f t="shared" si="60"/>
        <v>2.9229092591442933</v>
      </c>
      <c r="M142" s="4">
        <f t="shared" si="60"/>
        <v>7.4716848990157639E-2</v>
      </c>
      <c r="N142" s="4">
        <f t="shared" si="60"/>
        <v>7.1858179259756391E-2</v>
      </c>
      <c r="O142" s="4">
        <f t="shared" si="60"/>
        <v>2.8586697304012741E-3</v>
      </c>
      <c r="P142" s="4">
        <f t="shared" si="60"/>
        <v>3.2441887572204346E-3</v>
      </c>
      <c r="Q142" s="4">
        <f t="shared" si="60"/>
        <v>2.2016310382725238E-2</v>
      </c>
      <c r="R142" s="4">
        <f t="shared" si="60"/>
        <v>4.791377571379085E-3</v>
      </c>
      <c r="S142" s="5">
        <f t="shared" si="62"/>
        <v>8567.6996948445285</v>
      </c>
      <c r="T142" s="5">
        <f t="shared" si="63"/>
        <v>222.40989652806854</v>
      </c>
      <c r="U142" s="5">
        <f t="shared" si="64"/>
        <v>208.15604355317947</v>
      </c>
      <c r="V142" s="5">
        <f t="shared" si="65"/>
        <v>17.641122872970953</v>
      </c>
      <c r="W142" s="5">
        <f t="shared" si="66"/>
        <v>9.4124077148192296</v>
      </c>
      <c r="X142" s="5">
        <f t="shared" si="67"/>
        <v>91.705553112386397</v>
      </c>
      <c r="Y142" s="5">
        <f t="shared" si="68"/>
        <v>41.532955468164054</v>
      </c>
      <c r="Z142" s="4">
        <f>D142-'CIG_wcINF-wcEFF_Loads'!D142</f>
        <v>1.7621663177017945E-2</v>
      </c>
      <c r="AA142" s="4">
        <f t="shared" si="69"/>
        <v>1.7621663177017945E-2</v>
      </c>
      <c r="AB142" s="3">
        <v>27.210556438458724</v>
      </c>
      <c r="AC142" s="3">
        <v>1.6002445679701875</v>
      </c>
      <c r="AD142" s="3">
        <v>1.232446846039007</v>
      </c>
      <c r="AE142" s="3">
        <v>6.6306859705535057E-2</v>
      </c>
      <c r="AF142" s="3">
        <v>7.5248975597154419E-2</v>
      </c>
      <c r="AG142" s="3">
        <v>0.36138630191412369</v>
      </c>
      <c r="AH142" s="3">
        <v>9.8679876842292583E-2</v>
      </c>
      <c r="AI142" s="4">
        <f t="shared" si="61"/>
        <v>1.1731213690927389</v>
      </c>
      <c r="AJ142" s="4">
        <f t="shared" si="61"/>
        <v>6.8990911770076963E-2</v>
      </c>
      <c r="AK142" s="4">
        <f t="shared" si="61"/>
        <v>5.3134147941048218E-2</v>
      </c>
      <c r="AL142" s="4">
        <f t="shared" si="61"/>
        <v>2.8586697304012741E-3</v>
      </c>
      <c r="AM142" s="4">
        <f t="shared" si="61"/>
        <v>3.2441887572204346E-3</v>
      </c>
      <c r="AN142" s="4">
        <f t="shared" si="61"/>
        <v>1.5580350009809367E-2</v>
      </c>
      <c r="AO142" s="4">
        <f t="shared" si="61"/>
        <v>4.2543588729966565E-3</v>
      </c>
      <c r="AP142" s="5">
        <f t="shared" si="70"/>
        <v>5679.6513101757864</v>
      </c>
      <c r="AQ142" s="5">
        <f t="shared" si="71"/>
        <v>166.23319866084356</v>
      </c>
      <c r="AR142" s="5">
        <f t="shared" si="72"/>
        <v>140.2543790399429</v>
      </c>
      <c r="AS142" s="5">
        <f t="shared" si="73"/>
        <v>12.379096388075704</v>
      </c>
      <c r="AT142" s="5">
        <f t="shared" si="74"/>
        <v>6.8387981376720157</v>
      </c>
      <c r="AU142" s="5">
        <f t="shared" si="75"/>
        <v>51.878235500822584</v>
      </c>
      <c r="AV142" s="5">
        <f t="shared" si="76"/>
        <v>19.762211751263834</v>
      </c>
    </row>
    <row r="143" spans="1:48" x14ac:dyDescent="0.25">
      <c r="A143" s="1" t="s">
        <v>41</v>
      </c>
      <c r="B143" s="1" t="s">
        <v>151</v>
      </c>
      <c r="C143" s="2">
        <v>42114</v>
      </c>
      <c r="D143" s="3">
        <v>0.11496847220409549</v>
      </c>
      <c r="E143" s="3">
        <v>240.90040163995687</v>
      </c>
      <c r="F143" s="3">
        <v>3.707190301334327</v>
      </c>
      <c r="G143" s="3">
        <v>3.6913545949880651</v>
      </c>
      <c r="H143" s="3">
        <v>1.5835706346275666E-2</v>
      </c>
      <c r="I143" s="3">
        <v>0.13762599813203066</v>
      </c>
      <c r="J143" s="3">
        <v>0.81510458305233302</v>
      </c>
      <c r="K143" s="3">
        <v>9.9355079134419086E-2</v>
      </c>
      <c r="L143" s="4">
        <f t="shared" si="60"/>
        <v>67.76023621072963</v>
      </c>
      <c r="M143" s="4">
        <f t="shared" si="60"/>
        <v>1.0427549675569936</v>
      </c>
      <c r="N143" s="4">
        <f t="shared" si="60"/>
        <v>1.0383007151137362</v>
      </c>
      <c r="O143" s="4">
        <f t="shared" si="60"/>
        <v>4.4542524432612286E-3</v>
      </c>
      <c r="P143" s="4">
        <f t="shared" si="60"/>
        <v>3.8711310062909628E-2</v>
      </c>
      <c r="Q143" s="4">
        <f t="shared" si="60"/>
        <v>0.22927184308568369</v>
      </c>
      <c r="R143" s="4">
        <f t="shared" si="60"/>
        <v>2.7946502309887877E-2</v>
      </c>
      <c r="S143" s="5">
        <f t="shared" si="62"/>
        <v>8635.4599310552585</v>
      </c>
      <c r="T143" s="5">
        <f t="shared" si="63"/>
        <v>223.45265149562553</v>
      </c>
      <c r="U143" s="5">
        <f t="shared" si="64"/>
        <v>209.19434426829321</v>
      </c>
      <c r="V143" s="5">
        <f t="shared" si="65"/>
        <v>17.645577125414214</v>
      </c>
      <c r="W143" s="5">
        <f t="shared" si="66"/>
        <v>9.4511190248821393</v>
      </c>
      <c r="X143" s="5">
        <f t="shared" si="67"/>
        <v>91.934824955472081</v>
      </c>
      <c r="Y143" s="5">
        <f t="shared" si="68"/>
        <v>41.560901970473942</v>
      </c>
      <c r="Z143" s="4">
        <f>D143-'CIG_wcINF-wcEFF_Loads'!D143</f>
        <v>4.4319710067531243E-2</v>
      </c>
      <c r="AA143" s="4">
        <f t="shared" si="69"/>
        <v>4.4319710067531243E-2</v>
      </c>
      <c r="AB143" s="3">
        <v>86.325183618406982</v>
      </c>
      <c r="AC143" s="3">
        <v>3.6378957050276366</v>
      </c>
      <c r="AD143" s="3">
        <v>3.5905894439489061</v>
      </c>
      <c r="AE143" s="3">
        <v>1.5835706346275666E-2</v>
      </c>
      <c r="AF143" s="3">
        <v>0.13762599813203066</v>
      </c>
      <c r="AG143" s="3">
        <v>0.79117699675117137</v>
      </c>
      <c r="AH143" s="3">
        <v>0.14801363537201886</v>
      </c>
      <c r="AI143" s="4">
        <f t="shared" si="61"/>
        <v>9.3603706998086214</v>
      </c>
      <c r="AJ143" s="4">
        <f t="shared" si="61"/>
        <v>0.39446255355591803</v>
      </c>
      <c r="AK143" s="4">
        <f t="shared" si="61"/>
        <v>0.38933306385710403</v>
      </c>
      <c r="AL143" s="4">
        <f t="shared" si="61"/>
        <v>1.717089677442004E-3</v>
      </c>
      <c r="AM143" s="4">
        <f t="shared" si="61"/>
        <v>1.4922995891227838E-2</v>
      </c>
      <c r="AN143" s="4">
        <f t="shared" si="61"/>
        <v>8.578852275007659E-2</v>
      </c>
      <c r="AO143" s="4">
        <f t="shared" si="61"/>
        <v>1.6049343165404892E-2</v>
      </c>
      <c r="AP143" s="5">
        <f t="shared" si="70"/>
        <v>5689.0116808755947</v>
      </c>
      <c r="AQ143" s="5">
        <f t="shared" si="71"/>
        <v>166.62766121439947</v>
      </c>
      <c r="AR143" s="5">
        <f t="shared" si="72"/>
        <v>140.6437121038</v>
      </c>
      <c r="AS143" s="5">
        <f t="shared" si="73"/>
        <v>12.380813477753145</v>
      </c>
      <c r="AT143" s="5">
        <f t="shared" si="74"/>
        <v>6.8537211335632433</v>
      </c>
      <c r="AU143" s="5">
        <f t="shared" si="75"/>
        <v>51.964024023572662</v>
      </c>
      <c r="AV143" s="5">
        <f t="shared" si="76"/>
        <v>19.77826109442924</v>
      </c>
    </row>
    <row r="144" spans="1:48" x14ac:dyDescent="0.25">
      <c r="A144" s="1" t="s">
        <v>41</v>
      </c>
      <c r="B144" s="1" t="s">
        <v>152</v>
      </c>
      <c r="C144" s="2">
        <v>42115</v>
      </c>
      <c r="D144" s="3">
        <v>4.8977630424245348E-2</v>
      </c>
      <c r="E144" s="3">
        <v>231.38922000692344</v>
      </c>
      <c r="F144" s="3">
        <v>3.5987214777694594</v>
      </c>
      <c r="G144" s="3">
        <v>3.5801126311287326</v>
      </c>
      <c r="H144" s="3">
        <v>1.8608846640740473E-2</v>
      </c>
      <c r="I144" s="3">
        <v>0.13419868920154296</v>
      </c>
      <c r="J144" s="3">
        <v>0.79837732229286706</v>
      </c>
      <c r="K144" s="3">
        <v>0.10000238404061253</v>
      </c>
      <c r="L144" s="4">
        <f t="shared" si="60"/>
        <v>27.726785265251458</v>
      </c>
      <c r="M144" s="4">
        <f t="shared" si="60"/>
        <v>0.43122569686079859</v>
      </c>
      <c r="N144" s="4">
        <f t="shared" si="60"/>
        <v>0.42899584581230982</v>
      </c>
      <c r="O144" s="4">
        <f t="shared" si="60"/>
        <v>2.2298510484903694E-3</v>
      </c>
      <c r="P144" s="4">
        <f t="shared" si="60"/>
        <v>1.6080689663321684E-2</v>
      </c>
      <c r="Q144" s="4">
        <f t="shared" si="60"/>
        <v>9.5667536176484075E-2</v>
      </c>
      <c r="R144" s="4">
        <f t="shared" si="60"/>
        <v>1.1983032866545422E-2</v>
      </c>
      <c r="S144" s="5">
        <f t="shared" si="62"/>
        <v>8663.1867163205097</v>
      </c>
      <c r="T144" s="5">
        <f t="shared" si="63"/>
        <v>223.88387719248632</v>
      </c>
      <c r="U144" s="5">
        <f t="shared" si="64"/>
        <v>209.62334011410553</v>
      </c>
      <c r="V144" s="5">
        <f t="shared" si="65"/>
        <v>17.647806976462704</v>
      </c>
      <c r="W144" s="5">
        <f t="shared" si="66"/>
        <v>9.4671997145454618</v>
      </c>
      <c r="X144" s="5">
        <f t="shared" si="67"/>
        <v>92.030492491648559</v>
      </c>
      <c r="Y144" s="5">
        <f t="shared" si="68"/>
        <v>41.572885003340488</v>
      </c>
      <c r="Z144" s="4">
        <f>D144-'CIG_wcINF-wcEFF_Loads'!D144</f>
        <v>3.6812343703012361E-2</v>
      </c>
      <c r="AA144" s="4">
        <f t="shared" si="69"/>
        <v>3.6812343703012361E-2</v>
      </c>
      <c r="AB144" s="3">
        <v>83.077127179948278</v>
      </c>
      <c r="AC144" s="3">
        <v>3.5259368513431624</v>
      </c>
      <c r="AD144" s="3">
        <v>3.4610211693384727</v>
      </c>
      <c r="AE144" s="3">
        <v>1.8608846640740473E-2</v>
      </c>
      <c r="AF144" s="3">
        <v>0.13419868920154296</v>
      </c>
      <c r="AG144" s="3">
        <v>0.76756212340847618</v>
      </c>
      <c r="AH144" s="3">
        <v>0.14530298929895702</v>
      </c>
      <c r="AI144" s="4">
        <f t="shared" si="61"/>
        <v>7.4822732670834959</v>
      </c>
      <c r="AJ144" s="4">
        <f t="shared" si="61"/>
        <v>0.31756060831382643</v>
      </c>
      <c r="AK144" s="4">
        <f t="shared" si="61"/>
        <v>0.31171403069895409</v>
      </c>
      <c r="AL144" s="4">
        <f t="shared" si="61"/>
        <v>1.6759904979583291E-3</v>
      </c>
      <c r="AM144" s="4">
        <f t="shared" si="61"/>
        <v>1.2086494788335754E-2</v>
      </c>
      <c r="AN144" s="4">
        <f t="shared" si="61"/>
        <v>6.9129852605101363E-2</v>
      </c>
      <c r="AO144" s="4">
        <f t="shared" si="61"/>
        <v>1.3086594461842611E-2</v>
      </c>
      <c r="AP144" s="5">
        <f t="shared" si="70"/>
        <v>5696.4939541426784</v>
      </c>
      <c r="AQ144" s="5">
        <f t="shared" si="71"/>
        <v>166.94522182271331</v>
      </c>
      <c r="AR144" s="5">
        <f t="shared" si="72"/>
        <v>140.95542613449896</v>
      </c>
      <c r="AS144" s="5">
        <f t="shared" si="73"/>
        <v>12.382489468251103</v>
      </c>
      <c r="AT144" s="5">
        <f t="shared" si="74"/>
        <v>6.865807628351579</v>
      </c>
      <c r="AU144" s="5">
        <f t="shared" si="75"/>
        <v>52.033153876177764</v>
      </c>
      <c r="AV144" s="5">
        <f t="shared" si="76"/>
        <v>19.791347688891083</v>
      </c>
    </row>
    <row r="145" spans="1:48" x14ac:dyDescent="0.25">
      <c r="A145" s="1" t="s">
        <v>41</v>
      </c>
      <c r="B145" s="1" t="s">
        <v>153</v>
      </c>
      <c r="C145" s="2">
        <v>42116</v>
      </c>
      <c r="D145" s="3">
        <v>6.6014071021760379E-2</v>
      </c>
      <c r="E145" s="3">
        <v>58.285714285714363</v>
      </c>
      <c r="F145" s="3">
        <v>1.6245888888888913</v>
      </c>
      <c r="G145" s="3">
        <v>1.5555088888888899</v>
      </c>
      <c r="H145" s="3">
        <v>6.907999999999985E-2</v>
      </c>
      <c r="I145" s="3">
        <v>7.1821666666666686E-2</v>
      </c>
      <c r="J145" s="3">
        <v>0.49394117647058761</v>
      </c>
      <c r="K145" s="3">
        <v>0.11178333333333333</v>
      </c>
      <c r="L145" s="4">
        <f t="shared" si="60"/>
        <v>9.4136330720696311</v>
      </c>
      <c r="M145" s="4">
        <f t="shared" si="60"/>
        <v>0.26238476924198312</v>
      </c>
      <c r="N145" s="4">
        <f t="shared" si="60"/>
        <v>0.25122776824117415</v>
      </c>
      <c r="O145" s="4">
        <f t="shared" si="60"/>
        <v>1.1157001000808763E-2</v>
      </c>
      <c r="P145" s="4">
        <f t="shared" si="60"/>
        <v>1.1599803226400628E-2</v>
      </c>
      <c r="Q145" s="4">
        <f t="shared" si="60"/>
        <v>7.9775654317067388E-2</v>
      </c>
      <c r="R145" s="4">
        <f t="shared" si="60"/>
        <v>1.8053948492671428E-2</v>
      </c>
      <c r="S145" s="5">
        <f t="shared" si="62"/>
        <v>8672.60034939258</v>
      </c>
      <c r="T145" s="5">
        <f t="shared" si="63"/>
        <v>224.1462619617283</v>
      </c>
      <c r="U145" s="5">
        <f t="shared" si="64"/>
        <v>209.8745678823467</v>
      </c>
      <c r="V145" s="5">
        <f t="shared" si="65"/>
        <v>17.658963977463511</v>
      </c>
      <c r="W145" s="5">
        <f t="shared" si="66"/>
        <v>9.4787995177718631</v>
      </c>
      <c r="X145" s="5">
        <f t="shared" si="67"/>
        <v>92.11026814596562</v>
      </c>
      <c r="Y145" s="5">
        <f t="shared" si="68"/>
        <v>41.590938951833159</v>
      </c>
      <c r="Z145" s="4">
        <f>D145-'CIG_wcINF-wcEFF_Loads'!D145</f>
        <v>3.6892796353086205E-2</v>
      </c>
      <c r="AA145" s="4">
        <f t="shared" si="69"/>
        <v>3.6892796353086205E-2</v>
      </c>
      <c r="AB145" s="3">
        <v>44.481935763888913</v>
      </c>
      <c r="AC145" s="3">
        <v>1.563908844866071</v>
      </c>
      <c r="AD145" s="3">
        <v>1.2210989769345233</v>
      </c>
      <c r="AE145" s="3">
        <v>6.907999999999985E-2</v>
      </c>
      <c r="AF145" s="3">
        <v>7.1821666666666686E-2</v>
      </c>
      <c r="AG145" s="3">
        <v>0.39971617063492121</v>
      </c>
      <c r="AH145" s="3">
        <v>0.10281374198717959</v>
      </c>
      <c r="AI145" s="4">
        <f t="shared" si="61"/>
        <v>4.0149845667931068</v>
      </c>
      <c r="AJ145" s="4">
        <f t="shared" si="61"/>
        <v>0.14115999603384957</v>
      </c>
      <c r="AK145" s="4">
        <f t="shared" si="61"/>
        <v>0.1102176302070703</v>
      </c>
      <c r="AL145" s="4">
        <f t="shared" si="61"/>
        <v>6.2352307540362974E-3</v>
      </c>
      <c r="AM145" s="4">
        <f t="shared" si="61"/>
        <v>6.4826963637253134E-3</v>
      </c>
      <c r="AN145" s="4">
        <f t="shared" si="61"/>
        <v>3.6078786335096792E-2</v>
      </c>
      <c r="AO145" s="4">
        <f t="shared" si="61"/>
        <v>9.2800724663580844E-3</v>
      </c>
      <c r="AP145" s="5">
        <f t="shared" si="70"/>
        <v>5700.5089387094713</v>
      </c>
      <c r="AQ145" s="5">
        <f t="shared" si="71"/>
        <v>167.08638181874716</v>
      </c>
      <c r="AR145" s="5">
        <f t="shared" si="72"/>
        <v>141.06564376470604</v>
      </c>
      <c r="AS145" s="5">
        <f t="shared" si="73"/>
        <v>12.38872469900514</v>
      </c>
      <c r="AT145" s="5">
        <f t="shared" si="74"/>
        <v>6.872290324715304</v>
      </c>
      <c r="AU145" s="5">
        <f t="shared" si="75"/>
        <v>52.06923266251286</v>
      </c>
      <c r="AV145" s="5">
        <f t="shared" si="76"/>
        <v>19.80062776135744</v>
      </c>
    </row>
    <row r="146" spans="1:48" x14ac:dyDescent="0.25">
      <c r="A146" s="1" t="s">
        <v>41</v>
      </c>
      <c r="B146" s="1" t="s">
        <v>154</v>
      </c>
      <c r="C146" s="2">
        <v>42117</v>
      </c>
      <c r="D146" s="3">
        <v>4.2581546639400857E-2</v>
      </c>
      <c r="E146" s="3">
        <v>58.285714285714363</v>
      </c>
      <c r="F146" s="3">
        <v>1.6245888888888913</v>
      </c>
      <c r="G146" s="3">
        <v>1.5555088888888899</v>
      </c>
      <c r="H146" s="3">
        <v>6.907999999999985E-2</v>
      </c>
      <c r="I146" s="3">
        <v>7.1821666666666686E-2</v>
      </c>
      <c r="J146" s="3">
        <v>0.49394117647058761</v>
      </c>
      <c r="K146" s="3">
        <v>0.11178333333333333</v>
      </c>
      <c r="L146" s="4">
        <f t="shared" si="60"/>
        <v>6.0721456728885448</v>
      </c>
      <c r="M146" s="4">
        <f t="shared" si="60"/>
        <v>0.16924799691967241</v>
      </c>
      <c r="N146" s="4">
        <f t="shared" si="60"/>
        <v>0.16205131368050074</v>
      </c>
      <c r="O146" s="4">
        <f t="shared" si="60"/>
        <v>7.196683239171507E-3</v>
      </c>
      <c r="P146" s="4">
        <f t="shared" si="60"/>
        <v>7.4823072482536794E-3</v>
      </c>
      <c r="Q146" s="4">
        <f t="shared" si="60"/>
        <v>5.1458282945028098E-2</v>
      </c>
      <c r="R146" s="4">
        <f t="shared" si="60"/>
        <v>1.1645472516194607E-2</v>
      </c>
      <c r="S146" s="5">
        <f t="shared" si="62"/>
        <v>8678.672495065468</v>
      </c>
      <c r="T146" s="5">
        <f t="shared" si="63"/>
        <v>224.31550995864797</v>
      </c>
      <c r="U146" s="5">
        <f t="shared" si="64"/>
        <v>210.0366191960272</v>
      </c>
      <c r="V146" s="5">
        <f t="shared" si="65"/>
        <v>17.666160660702683</v>
      </c>
      <c r="W146" s="5">
        <f t="shared" si="66"/>
        <v>9.4862818250201162</v>
      </c>
      <c r="X146" s="5">
        <f t="shared" si="67"/>
        <v>92.161726428910654</v>
      </c>
      <c r="Y146" s="5">
        <f t="shared" si="68"/>
        <v>41.602584424349352</v>
      </c>
      <c r="Z146" s="4">
        <f>D146-'CIG_wcINF-wcEFF_Loads'!D146</f>
        <v>4.2581546639400857E-2</v>
      </c>
      <c r="AA146" s="4">
        <f t="shared" si="69"/>
        <v>4.2581546639400857E-2</v>
      </c>
      <c r="AB146" s="3">
        <v>23.962500000000045</v>
      </c>
      <c r="AC146" s="3">
        <v>1.4882857142857133</v>
      </c>
      <c r="AD146" s="3">
        <v>1.1028785714285727</v>
      </c>
      <c r="AE146" s="3">
        <v>6.907999999999985E-2</v>
      </c>
      <c r="AF146" s="3">
        <v>7.1821666666666686E-2</v>
      </c>
      <c r="AG146" s="3">
        <v>0.33777142857142883</v>
      </c>
      <c r="AH146" s="3">
        <v>9.5969230769230751E-2</v>
      </c>
      <c r="AI146" s="4">
        <f t="shared" si="61"/>
        <v>2.4963885657013307</v>
      </c>
      <c r="AJ146" s="4">
        <f t="shared" si="61"/>
        <v>0.15504807259841361</v>
      </c>
      <c r="AK146" s="4">
        <f t="shared" si="61"/>
        <v>0.11489675347193751</v>
      </c>
      <c r="AL146" s="4">
        <f t="shared" si="61"/>
        <v>7.196683239171507E-3</v>
      </c>
      <c r="AM146" s="4">
        <f t="shared" si="61"/>
        <v>7.4823072482536794E-3</v>
      </c>
      <c r="AN146" s="4">
        <f t="shared" si="61"/>
        <v>3.5188679482788407E-2</v>
      </c>
      <c r="AO146" s="4">
        <f t="shared" si="61"/>
        <v>9.9979756015215245E-3</v>
      </c>
      <c r="AP146" s="5">
        <f t="shared" si="70"/>
        <v>5703.0053272751729</v>
      </c>
      <c r="AQ146" s="5">
        <f t="shared" si="71"/>
        <v>167.24142989134558</v>
      </c>
      <c r="AR146" s="5">
        <f t="shared" si="72"/>
        <v>141.18054051817796</v>
      </c>
      <c r="AS146" s="5">
        <f t="shared" si="73"/>
        <v>12.395921382244312</v>
      </c>
      <c r="AT146" s="5">
        <f t="shared" si="74"/>
        <v>6.8797726319635579</v>
      </c>
      <c r="AU146" s="5">
        <f t="shared" si="75"/>
        <v>52.104421341995646</v>
      </c>
      <c r="AV146" s="5">
        <f t="shared" si="76"/>
        <v>19.810625736958961</v>
      </c>
    </row>
    <row r="147" spans="1:48" x14ac:dyDescent="0.25">
      <c r="A147" s="1" t="s">
        <v>41</v>
      </c>
      <c r="B147" s="1" t="s">
        <v>155</v>
      </c>
      <c r="C147" s="2">
        <v>42118</v>
      </c>
      <c r="D147" s="3">
        <v>2.4710784503742454E-2</v>
      </c>
      <c r="E147" s="3">
        <v>58.285714285714363</v>
      </c>
      <c r="F147" s="3">
        <v>1.6245888888888913</v>
      </c>
      <c r="G147" s="3">
        <v>1.5555088888888899</v>
      </c>
      <c r="H147" s="3">
        <v>6.907999999999985E-2</v>
      </c>
      <c r="I147" s="3">
        <v>7.1821666666666686E-2</v>
      </c>
      <c r="J147" s="3">
        <v>0.49394117647058761</v>
      </c>
      <c r="K147" s="3">
        <v>0.11178333333333333</v>
      </c>
      <c r="L147" s="4">
        <f t="shared" si="60"/>
        <v>3.5237678064807918</v>
      </c>
      <c r="M147" s="4">
        <f t="shared" si="60"/>
        <v>9.8217446514783036E-2</v>
      </c>
      <c r="N147" s="4">
        <f t="shared" si="60"/>
        <v>9.4041090729239191E-2</v>
      </c>
      <c r="O147" s="4">
        <f t="shared" si="60"/>
        <v>4.1763557855437399E-3</v>
      </c>
      <c r="P147" s="4">
        <f t="shared" si="60"/>
        <v>4.3421081805258841E-3</v>
      </c>
      <c r="Q147" s="4">
        <f t="shared" si="60"/>
        <v>2.9862103214696359E-2</v>
      </c>
      <c r="R147" s="4">
        <f t="shared" si="60"/>
        <v>6.7580626938916043E-3</v>
      </c>
      <c r="S147" s="5">
        <f t="shared" si="62"/>
        <v>8682.1962628719484</v>
      </c>
      <c r="T147" s="5">
        <f t="shared" si="63"/>
        <v>224.41372740516275</v>
      </c>
      <c r="U147" s="5">
        <f t="shared" si="64"/>
        <v>210.13066028675644</v>
      </c>
      <c r="V147" s="5">
        <f t="shared" si="65"/>
        <v>17.670337016488226</v>
      </c>
      <c r="W147" s="5">
        <f t="shared" si="66"/>
        <v>9.4906239332006415</v>
      </c>
      <c r="X147" s="5">
        <f t="shared" si="67"/>
        <v>92.191588532125351</v>
      </c>
      <c r="Y147" s="5">
        <f t="shared" si="68"/>
        <v>41.609342487043243</v>
      </c>
      <c r="Z147" s="4">
        <f>D147-'CIG_wcINF-wcEFF_Loads'!D147</f>
        <v>2.4710784503742454E-2</v>
      </c>
      <c r="AA147" s="4">
        <f t="shared" si="69"/>
        <v>2.4710784503742454E-2</v>
      </c>
      <c r="AB147" s="3">
        <v>23.962500000000045</v>
      </c>
      <c r="AC147" s="3">
        <v>1.4882857142857133</v>
      </c>
      <c r="AD147" s="3">
        <v>1.1028785714285727</v>
      </c>
      <c r="AE147" s="3">
        <v>6.907999999999985E-2</v>
      </c>
      <c r="AF147" s="3">
        <v>7.1821666666666686E-2</v>
      </c>
      <c r="AG147" s="3">
        <v>0.33777142857142883</v>
      </c>
      <c r="AH147" s="3">
        <v>9.5969230769230751E-2</v>
      </c>
      <c r="AI147" s="4">
        <f t="shared" si="61"/>
        <v>1.4486960844107162</v>
      </c>
      <c r="AJ147" s="4">
        <f t="shared" si="61"/>
        <v>8.9976992666462793E-2</v>
      </c>
      <c r="AK147" s="4">
        <f t="shared" si="61"/>
        <v>6.6676509880398735E-2</v>
      </c>
      <c r="AL147" s="4">
        <f t="shared" si="61"/>
        <v>4.1763557855437399E-3</v>
      </c>
      <c r="AM147" s="4">
        <f t="shared" si="61"/>
        <v>4.3421081805258841E-3</v>
      </c>
      <c r="AN147" s="4">
        <f t="shared" si="61"/>
        <v>2.0420579905988188E-2</v>
      </c>
      <c r="AO147" s="4">
        <f t="shared" si="61"/>
        <v>5.8019926484837872E-3</v>
      </c>
      <c r="AP147" s="5">
        <f t="shared" si="70"/>
        <v>5704.4540233595835</v>
      </c>
      <c r="AQ147" s="5">
        <f t="shared" si="71"/>
        <v>167.33140688401204</v>
      </c>
      <c r="AR147" s="5">
        <f t="shared" si="72"/>
        <v>141.24721702805837</v>
      </c>
      <c r="AS147" s="5">
        <f t="shared" si="73"/>
        <v>12.400097738029856</v>
      </c>
      <c r="AT147" s="5">
        <f t="shared" si="74"/>
        <v>6.8841147401440841</v>
      </c>
      <c r="AU147" s="5">
        <f t="shared" si="75"/>
        <v>52.124841921901634</v>
      </c>
      <c r="AV147" s="5">
        <f t="shared" si="76"/>
        <v>19.816427729607444</v>
      </c>
    </row>
    <row r="148" spans="1:48" x14ac:dyDescent="0.25">
      <c r="A148" s="1" t="s">
        <v>41</v>
      </c>
      <c r="B148" s="1" t="s">
        <v>156</v>
      </c>
      <c r="C148" s="2">
        <v>42119</v>
      </c>
      <c r="D148" s="3">
        <v>0.94694153202146403</v>
      </c>
      <c r="E148" s="3">
        <v>58.285714285714363</v>
      </c>
      <c r="F148" s="3">
        <v>1.6245888888888913</v>
      </c>
      <c r="G148" s="3">
        <v>1.5555088888888899</v>
      </c>
      <c r="H148" s="3">
        <v>6.907999999999985E-2</v>
      </c>
      <c r="I148" s="3">
        <v>7.1821666666666686E-2</v>
      </c>
      <c r="J148" s="3">
        <v>0.49394117647058761</v>
      </c>
      <c r="K148" s="3">
        <v>0.11178333333333333</v>
      </c>
      <c r="L148" s="4">
        <f t="shared" si="60"/>
        <v>135.03424323300925</v>
      </c>
      <c r="M148" s="4">
        <f t="shared" si="60"/>
        <v>3.7637890152722195</v>
      </c>
      <c r="N148" s="4">
        <f t="shared" si="60"/>
        <v>3.6037469597385057</v>
      </c>
      <c r="O148" s="4">
        <f t="shared" si="60"/>
        <v>0.16004205553371012</v>
      </c>
      <c r="P148" s="4">
        <f t="shared" si="60"/>
        <v>0.16639385010408675</v>
      </c>
      <c r="Q148" s="4">
        <f t="shared" si="60"/>
        <v>1.1443451244222937</v>
      </c>
      <c r="R148" s="4">
        <f t="shared" si="60"/>
        <v>0.25897559989977709</v>
      </c>
      <c r="S148" s="5">
        <f t="shared" si="62"/>
        <v>8817.2305061049574</v>
      </c>
      <c r="T148" s="5">
        <f t="shared" si="63"/>
        <v>228.17751642043496</v>
      </c>
      <c r="U148" s="5">
        <f t="shared" si="64"/>
        <v>213.73440724649495</v>
      </c>
      <c r="V148" s="5">
        <f t="shared" si="65"/>
        <v>17.830379072021938</v>
      </c>
      <c r="W148" s="5">
        <f t="shared" si="66"/>
        <v>9.6570177833047275</v>
      </c>
      <c r="X148" s="5">
        <f t="shared" si="67"/>
        <v>93.335933656547638</v>
      </c>
      <c r="Y148" s="5">
        <f t="shared" si="68"/>
        <v>41.86831808694302</v>
      </c>
      <c r="Z148" s="4">
        <f>D148-'CIG_wcINF-wcEFF_Loads'!D148</f>
        <v>0.73107105070210254</v>
      </c>
      <c r="AA148" s="4">
        <f t="shared" si="69"/>
        <v>0.73107105070210254</v>
      </c>
      <c r="AB148" s="3">
        <v>39.7099739583334</v>
      </c>
      <c r="AC148" s="3">
        <v>1.5463220703124978</v>
      </c>
      <c r="AD148" s="3">
        <v>1.1936058593749979</v>
      </c>
      <c r="AE148" s="3">
        <v>6.907999999999985E-2</v>
      </c>
      <c r="AF148" s="3">
        <v>7.1821666666666686E-2</v>
      </c>
      <c r="AG148" s="3">
        <v>0.38531041666666721</v>
      </c>
      <c r="AH148" s="3">
        <v>0.10122199519230764</v>
      </c>
      <c r="AI148" s="4">
        <f t="shared" si="61"/>
        <v>71.026075088580455</v>
      </c>
      <c r="AJ148" s="4">
        <f t="shared" si="61"/>
        <v>2.7657834173446059</v>
      </c>
      <c r="AK148" s="4">
        <f t="shared" si="61"/>
        <v>2.1349079574590646</v>
      </c>
      <c r="AL148" s="4">
        <f t="shared" si="61"/>
        <v>0.12355790694467254</v>
      </c>
      <c r="AM148" s="4">
        <f t="shared" si="61"/>
        <v>0.12846170826015216</v>
      </c>
      <c r="AN148" s="4">
        <f t="shared" si="61"/>
        <v>0.68917412575728387</v>
      </c>
      <c r="AO148" s="4">
        <f t="shared" si="61"/>
        <v>0.18104773976151223</v>
      </c>
      <c r="AP148" s="5">
        <f t="shared" si="70"/>
        <v>5775.4800984481644</v>
      </c>
      <c r="AQ148" s="5">
        <f t="shared" si="71"/>
        <v>170.09719030135665</v>
      </c>
      <c r="AR148" s="5">
        <f t="shared" si="72"/>
        <v>143.38212498551744</v>
      </c>
      <c r="AS148" s="5">
        <f t="shared" si="73"/>
        <v>12.523655644974529</v>
      </c>
      <c r="AT148" s="5">
        <f t="shared" si="74"/>
        <v>7.0125764484042366</v>
      </c>
      <c r="AU148" s="5">
        <f t="shared" si="75"/>
        <v>52.814016047658917</v>
      </c>
      <c r="AV148" s="5">
        <f t="shared" si="76"/>
        <v>19.997475469368958</v>
      </c>
    </row>
    <row r="149" spans="1:48" x14ac:dyDescent="0.25">
      <c r="A149" s="1" t="s">
        <v>41</v>
      </c>
      <c r="B149" s="1" t="s">
        <v>157</v>
      </c>
      <c r="C149" s="2">
        <v>42120</v>
      </c>
      <c r="D149" s="3">
        <v>1.4275226184336225</v>
      </c>
      <c r="E149" s="3">
        <v>58.285714285714363</v>
      </c>
      <c r="F149" s="3">
        <v>1.6245888888888913</v>
      </c>
      <c r="G149" s="3">
        <v>1.5555088888888899</v>
      </c>
      <c r="H149" s="3">
        <v>6.907999999999985E-2</v>
      </c>
      <c r="I149" s="3">
        <v>7.1821666666666686E-2</v>
      </c>
      <c r="J149" s="3">
        <v>0.49394117647058761</v>
      </c>
      <c r="K149" s="3">
        <v>0.11178333333333333</v>
      </c>
      <c r="L149" s="4">
        <f t="shared" si="60"/>
        <v>203.56529939782885</v>
      </c>
      <c r="M149" s="4">
        <f t="shared" si="60"/>
        <v>5.673944767047475</v>
      </c>
      <c r="N149" s="4">
        <f t="shared" si="60"/>
        <v>5.4326799724964561</v>
      </c>
      <c r="O149" s="4">
        <f t="shared" si="60"/>
        <v>0.24126479455101416</v>
      </c>
      <c r="P149" s="4">
        <f t="shared" si="60"/>
        <v>0.25084018026411115</v>
      </c>
      <c r="Q149" s="4">
        <f t="shared" si="60"/>
        <v>1.7251102556668036</v>
      </c>
      <c r="R149" s="4">
        <f t="shared" si="60"/>
        <v>0.39040797554855605</v>
      </c>
      <c r="S149" s="5">
        <f t="shared" si="62"/>
        <v>9020.7958055027866</v>
      </c>
      <c r="T149" s="5">
        <f t="shared" si="63"/>
        <v>233.85146118748244</v>
      </c>
      <c r="U149" s="5">
        <f t="shared" si="64"/>
        <v>219.16708721899141</v>
      </c>
      <c r="V149" s="5">
        <f t="shared" si="65"/>
        <v>18.071643866572952</v>
      </c>
      <c r="W149" s="5">
        <f t="shared" si="66"/>
        <v>9.9078579635688389</v>
      </c>
      <c r="X149" s="5">
        <f t="shared" si="67"/>
        <v>95.061043912214444</v>
      </c>
      <c r="Y149" s="5">
        <f t="shared" si="68"/>
        <v>42.258726062491576</v>
      </c>
      <c r="Z149" s="4">
        <f>D149-'CIG_wcINF-wcEFF_Loads'!D149</f>
        <v>0.9790667445738539</v>
      </c>
      <c r="AA149" s="4">
        <f t="shared" si="69"/>
        <v>0.9790667445738539</v>
      </c>
      <c r="AB149" s="3">
        <v>69.773333333333468</v>
      </c>
      <c r="AC149" s="3">
        <v>1.6571187499999975</v>
      </c>
      <c r="AD149" s="3">
        <v>1.3668124999999982</v>
      </c>
      <c r="AE149" s="3">
        <v>6.907999999999985E-2</v>
      </c>
      <c r="AF149" s="3">
        <v>7.1821666666666686E-2</v>
      </c>
      <c r="AG149" s="3">
        <v>0.47606666666666747</v>
      </c>
      <c r="AH149" s="3">
        <v>0.11125000000000006</v>
      </c>
      <c r="AI149" s="4">
        <f t="shared" si="61"/>
        <v>167.13230307557322</v>
      </c>
      <c r="AJ149" s="4">
        <f t="shared" si="61"/>
        <v>3.969397188379717</v>
      </c>
      <c r="AK149" s="4">
        <f t="shared" si="61"/>
        <v>3.2740089957598109</v>
      </c>
      <c r="AL149" s="4">
        <f t="shared" si="61"/>
        <v>0.16547151963205453</v>
      </c>
      <c r="AM149" s="4">
        <f t="shared" si="61"/>
        <v>0.17203880031615865</v>
      </c>
      <c r="AN149" s="4">
        <f t="shared" si="61"/>
        <v>1.1403514009771338</v>
      </c>
      <c r="AO149" s="4">
        <f t="shared" si="61"/>
        <v>0.26648388186256683</v>
      </c>
      <c r="AP149" s="5">
        <f t="shared" si="70"/>
        <v>5942.6124015237374</v>
      </c>
      <c r="AQ149" s="5">
        <f t="shared" si="71"/>
        <v>174.06658748973638</v>
      </c>
      <c r="AR149" s="5">
        <f t="shared" si="72"/>
        <v>146.65613398127724</v>
      </c>
      <c r="AS149" s="5">
        <f t="shared" si="73"/>
        <v>12.689127164606584</v>
      </c>
      <c r="AT149" s="5">
        <f t="shared" si="74"/>
        <v>7.1846152487203954</v>
      </c>
      <c r="AU149" s="5">
        <f t="shared" si="75"/>
        <v>53.954367448636049</v>
      </c>
      <c r="AV149" s="5">
        <f t="shared" si="76"/>
        <v>20.263959351231524</v>
      </c>
    </row>
    <row r="150" spans="1:48" x14ac:dyDescent="0.25">
      <c r="A150" s="1" t="s">
        <v>41</v>
      </c>
      <c r="B150" s="1" t="s">
        <v>158</v>
      </c>
      <c r="C150" s="2">
        <v>42121</v>
      </c>
      <c r="D150" s="3">
        <v>6.0294785570872984E-2</v>
      </c>
      <c r="E150" s="3">
        <v>58.285714285714363</v>
      </c>
      <c r="F150" s="3">
        <v>1.6245888888888913</v>
      </c>
      <c r="G150" s="3">
        <v>1.5555088888888899</v>
      </c>
      <c r="H150" s="3">
        <v>6.907999999999985E-2</v>
      </c>
      <c r="I150" s="3">
        <v>7.1821666666666686E-2</v>
      </c>
      <c r="J150" s="3">
        <v>0.49394117647058761</v>
      </c>
      <c r="K150" s="3">
        <v>0.11178333333333333</v>
      </c>
      <c r="L150" s="4">
        <f t="shared" si="60"/>
        <v>8.5980606670389967</v>
      </c>
      <c r="M150" s="4">
        <f t="shared" si="60"/>
        <v>0.23965244308737507</v>
      </c>
      <c r="N150" s="4">
        <f t="shared" si="60"/>
        <v>0.22946205530268524</v>
      </c>
      <c r="O150" s="4">
        <f t="shared" si="60"/>
        <v>1.0190387784689616E-2</v>
      </c>
      <c r="P150" s="4">
        <f t="shared" si="60"/>
        <v>1.0594826790330794E-2</v>
      </c>
      <c r="Q150" s="4">
        <f t="shared" si="60"/>
        <v>7.2864101491909458E-2</v>
      </c>
      <c r="R150" s="4">
        <f t="shared" si="60"/>
        <v>1.648980188957571E-2</v>
      </c>
      <c r="S150" s="5">
        <f t="shared" si="62"/>
        <v>9029.3938661698248</v>
      </c>
      <c r="T150" s="5">
        <f t="shared" si="63"/>
        <v>234.09111363056982</v>
      </c>
      <c r="U150" s="5">
        <f t="shared" si="64"/>
        <v>219.3965492742941</v>
      </c>
      <c r="V150" s="5">
        <f t="shared" si="65"/>
        <v>18.081834254357641</v>
      </c>
      <c r="W150" s="5">
        <f t="shared" si="66"/>
        <v>9.9184527903591704</v>
      </c>
      <c r="X150" s="5">
        <f t="shared" si="67"/>
        <v>95.13390801370636</v>
      </c>
      <c r="Y150" s="5">
        <f t="shared" si="68"/>
        <v>42.275215864381153</v>
      </c>
      <c r="Z150" s="4">
        <f>D150-'CIG_wcINF-wcEFF_Loads'!D150</f>
        <v>5.1148128798812649E-2</v>
      </c>
      <c r="AA150" s="4">
        <f t="shared" si="69"/>
        <v>5.1148128798812649E-2</v>
      </c>
      <c r="AB150" s="3">
        <v>31.597638888888962</v>
      </c>
      <c r="AC150" s="3">
        <v>1.5164245535714276</v>
      </c>
      <c r="AD150" s="3">
        <v>1.1468675595238109</v>
      </c>
      <c r="AE150" s="3">
        <v>6.907999999999985E-2</v>
      </c>
      <c r="AF150" s="3">
        <v>7.1821666666666686E-2</v>
      </c>
      <c r="AG150" s="3">
        <v>0.36082063492063532</v>
      </c>
      <c r="AH150" s="3">
        <v>9.8516025641025642E-2</v>
      </c>
      <c r="AI150" s="4">
        <f t="shared" si="61"/>
        <v>3.9540577560421455</v>
      </c>
      <c r="AJ150" s="4">
        <f t="shared" si="61"/>
        <v>0.18976197204438283</v>
      </c>
      <c r="AK150" s="4">
        <f t="shared" si="61"/>
        <v>0.14351643756783578</v>
      </c>
      <c r="AL150" s="4">
        <f t="shared" si="61"/>
        <v>8.6445164699771419E-3</v>
      </c>
      <c r="AM150" s="4">
        <f t="shared" si="61"/>
        <v>8.9876024956747191E-3</v>
      </c>
      <c r="AN150" s="4">
        <f t="shared" si="61"/>
        <v>4.5152286063680484E-2</v>
      </c>
      <c r="AO150" s="4">
        <f t="shared" si="61"/>
        <v>1.2328074785908198E-2</v>
      </c>
      <c r="AP150" s="5">
        <f t="shared" si="70"/>
        <v>5946.5664592797793</v>
      </c>
      <c r="AQ150" s="5">
        <f t="shared" si="71"/>
        <v>174.25634946178076</v>
      </c>
      <c r="AR150" s="5">
        <f t="shared" si="72"/>
        <v>146.79965041884506</v>
      </c>
      <c r="AS150" s="5">
        <f t="shared" si="73"/>
        <v>12.69777168107656</v>
      </c>
      <c r="AT150" s="5">
        <f t="shared" si="74"/>
        <v>7.1936028512160703</v>
      </c>
      <c r="AU150" s="5">
        <f t="shared" si="75"/>
        <v>53.999519734699732</v>
      </c>
      <c r="AV150" s="5">
        <f t="shared" si="76"/>
        <v>20.276287426017433</v>
      </c>
    </row>
    <row r="151" spans="1:48" x14ac:dyDescent="0.25">
      <c r="A151" s="1" t="s">
        <v>41</v>
      </c>
      <c r="B151" s="1" t="s">
        <v>159</v>
      </c>
      <c r="C151" s="2">
        <v>42122</v>
      </c>
      <c r="D151" s="3">
        <v>2.6260153788633184E-2</v>
      </c>
      <c r="E151" s="3">
        <v>58.285714285714363</v>
      </c>
      <c r="F151" s="3">
        <v>1.6245888888888913</v>
      </c>
      <c r="G151" s="3">
        <v>1.5555088888888899</v>
      </c>
      <c r="H151" s="3">
        <v>6.907999999999985E-2</v>
      </c>
      <c r="I151" s="3">
        <v>7.1821666666666686E-2</v>
      </c>
      <c r="J151" s="3">
        <v>0.49394117647058761</v>
      </c>
      <c r="K151" s="3">
        <v>0.11178333333333333</v>
      </c>
      <c r="L151" s="4">
        <f t="shared" si="60"/>
        <v>3.7447084895101495</v>
      </c>
      <c r="M151" s="4">
        <f t="shared" si="60"/>
        <v>0.10437569271887889</v>
      </c>
      <c r="N151" s="4">
        <f t="shared" si="60"/>
        <v>9.9937478902242721E-2</v>
      </c>
      <c r="O151" s="4">
        <f t="shared" si="60"/>
        <v>4.4382138166360816E-3</v>
      </c>
      <c r="P151" s="4">
        <f t="shared" si="60"/>
        <v>4.6143589075540231E-3</v>
      </c>
      <c r="Q151" s="4">
        <f t="shared" si="60"/>
        <v>3.1734460828275156E-2</v>
      </c>
      <c r="R151" s="4">
        <f t="shared" si="60"/>
        <v>7.1817940716508068E-3</v>
      </c>
      <c r="S151" s="5">
        <f t="shared" si="62"/>
        <v>9033.1385746593351</v>
      </c>
      <c r="T151" s="5">
        <f t="shared" si="63"/>
        <v>234.19548932328871</v>
      </c>
      <c r="U151" s="5">
        <f t="shared" si="64"/>
        <v>219.49648675319634</v>
      </c>
      <c r="V151" s="5">
        <f t="shared" si="65"/>
        <v>18.086272468174279</v>
      </c>
      <c r="W151" s="5">
        <f t="shared" si="66"/>
        <v>9.9230671492667248</v>
      </c>
      <c r="X151" s="5">
        <f t="shared" si="67"/>
        <v>95.165642474534636</v>
      </c>
      <c r="Y151" s="5">
        <f t="shared" si="68"/>
        <v>42.282397658452801</v>
      </c>
      <c r="Z151" s="4">
        <f>D151-'CIG_wcINF-wcEFF_Loads'!D151</f>
        <v>2.6260153788633184E-2</v>
      </c>
      <c r="AA151" s="4">
        <f t="shared" si="69"/>
        <v>2.6260153788633184E-2</v>
      </c>
      <c r="AB151" s="3">
        <v>23.962500000000045</v>
      </c>
      <c r="AC151" s="3">
        <v>1.4882857142857133</v>
      </c>
      <c r="AD151" s="3">
        <v>1.1028785714285727</v>
      </c>
      <c r="AE151" s="3">
        <v>6.907999999999985E-2</v>
      </c>
      <c r="AF151" s="3">
        <v>7.1821666666666686E-2</v>
      </c>
      <c r="AG151" s="3">
        <v>0.33777142857142883</v>
      </c>
      <c r="AH151" s="3">
        <v>9.5969230769230751E-2</v>
      </c>
      <c r="AI151" s="4">
        <f t="shared" si="61"/>
        <v>1.5395295104392379</v>
      </c>
      <c r="AJ151" s="4">
        <f t="shared" si="61"/>
        <v>9.5618561381658487E-2</v>
      </c>
      <c r="AK151" s="4">
        <f t="shared" si="61"/>
        <v>7.0857135405126892E-2</v>
      </c>
      <c r="AL151" s="4">
        <f t="shared" si="61"/>
        <v>4.4382138166360816E-3</v>
      </c>
      <c r="AM151" s="4">
        <f t="shared" si="61"/>
        <v>4.6143589075540231E-3</v>
      </c>
      <c r="AN151" s="4">
        <f t="shared" si="61"/>
        <v>2.1700952824994593E-2</v>
      </c>
      <c r="AO151" s="4">
        <f t="shared" si="61"/>
        <v>6.1657783145908727E-3</v>
      </c>
      <c r="AP151" s="5">
        <f t="shared" si="70"/>
        <v>5948.1059887902184</v>
      </c>
      <c r="AQ151" s="5">
        <f t="shared" si="71"/>
        <v>174.35196802316241</v>
      </c>
      <c r="AR151" s="5">
        <f t="shared" si="72"/>
        <v>146.8705075542502</v>
      </c>
      <c r="AS151" s="5">
        <f t="shared" si="73"/>
        <v>12.702209894893196</v>
      </c>
      <c r="AT151" s="5">
        <f t="shared" si="74"/>
        <v>7.1982172101236248</v>
      </c>
      <c r="AU151" s="5">
        <f t="shared" si="75"/>
        <v>54.021220687524725</v>
      </c>
      <c r="AV151" s="5">
        <f t="shared" si="76"/>
        <v>20.282453204332025</v>
      </c>
    </row>
    <row r="152" spans="1:48" x14ac:dyDescent="0.25">
      <c r="A152" s="1" t="s">
        <v>41</v>
      </c>
      <c r="B152" s="1" t="s">
        <v>160</v>
      </c>
      <c r="C152" s="2">
        <v>42123</v>
      </c>
      <c r="D152" s="3">
        <v>1.741109527839561E-2</v>
      </c>
      <c r="E152" s="3">
        <v>58.285714285714363</v>
      </c>
      <c r="F152" s="3">
        <v>1.6245888888888913</v>
      </c>
      <c r="G152" s="3">
        <v>1.5555088888888899</v>
      </c>
      <c r="H152" s="3">
        <v>6.907999999999985E-2</v>
      </c>
      <c r="I152" s="3">
        <v>7.1821666666666686E-2</v>
      </c>
      <c r="J152" s="3">
        <v>0.49394117647058761</v>
      </c>
      <c r="K152" s="3">
        <v>0.11178333333333333</v>
      </c>
      <c r="L152" s="4">
        <f t="shared" si="60"/>
        <v>2.4828291877292799</v>
      </c>
      <c r="M152" s="4">
        <f t="shared" si="60"/>
        <v>6.9203522009211038E-2</v>
      </c>
      <c r="N152" s="4">
        <f t="shared" si="60"/>
        <v>6.6260882592499279E-2</v>
      </c>
      <c r="O152" s="4">
        <f t="shared" si="60"/>
        <v>2.9426394167116829E-3</v>
      </c>
      <c r="P152" s="4">
        <f t="shared" si="60"/>
        <v>3.059427725930246E-3</v>
      </c>
      <c r="Q152" s="4">
        <f t="shared" si="60"/>
        <v>2.1040688700337224E-2</v>
      </c>
      <c r="R152" s="4">
        <f t="shared" si="60"/>
        <v>4.7616972032149436E-3</v>
      </c>
      <c r="S152" s="5">
        <f t="shared" si="62"/>
        <v>9035.6214038470644</v>
      </c>
      <c r="T152" s="5">
        <f t="shared" si="63"/>
        <v>234.26469284529793</v>
      </c>
      <c r="U152" s="5">
        <f t="shared" si="64"/>
        <v>219.56274763578884</v>
      </c>
      <c r="V152" s="5">
        <f t="shared" si="65"/>
        <v>18.089215107590991</v>
      </c>
      <c r="W152" s="5">
        <f t="shared" si="66"/>
        <v>9.9261265769926545</v>
      </c>
      <c r="X152" s="5">
        <f t="shared" si="67"/>
        <v>95.186683163234974</v>
      </c>
      <c r="Y152" s="5">
        <f t="shared" si="68"/>
        <v>42.287159355656016</v>
      </c>
      <c r="Z152" s="4">
        <f>D152-'CIG_wcINF-wcEFF_Loads'!D152</f>
        <v>1.741109527839561E-2</v>
      </c>
      <c r="AA152" s="4">
        <f t="shared" si="69"/>
        <v>1.741109527839561E-2</v>
      </c>
      <c r="AB152" s="3">
        <v>23.962500000000045</v>
      </c>
      <c r="AC152" s="3">
        <v>1.4882857142857133</v>
      </c>
      <c r="AD152" s="3">
        <v>1.1028785714285727</v>
      </c>
      <c r="AE152" s="3">
        <v>6.907999999999985E-2</v>
      </c>
      <c r="AF152" s="3">
        <v>7.1821666666666686E-2</v>
      </c>
      <c r="AG152" s="3">
        <v>0.33777142857142883</v>
      </c>
      <c r="AH152" s="3">
        <v>9.5969230769230751E-2</v>
      </c>
      <c r="AI152" s="4">
        <f t="shared" si="61"/>
        <v>1.0207440217567165</v>
      </c>
      <c r="AJ152" s="4">
        <f t="shared" si="61"/>
        <v>6.339733940628331E-2</v>
      </c>
      <c r="AK152" s="4">
        <f t="shared" si="61"/>
        <v>4.6979935670706366E-2</v>
      </c>
      <c r="AL152" s="4">
        <f t="shared" si="61"/>
        <v>2.9426394167116829E-3</v>
      </c>
      <c r="AM152" s="4">
        <f t="shared" si="61"/>
        <v>3.059427725930246E-3</v>
      </c>
      <c r="AN152" s="4">
        <f t="shared" si="61"/>
        <v>1.438823855751742E-2</v>
      </c>
      <c r="AO152" s="4">
        <f t="shared" si="61"/>
        <v>4.0880550268245315E-3</v>
      </c>
      <c r="AP152" s="5">
        <f t="shared" si="70"/>
        <v>5949.1267328119748</v>
      </c>
      <c r="AQ152" s="5">
        <f t="shared" si="71"/>
        <v>174.41536536256871</v>
      </c>
      <c r="AR152" s="5">
        <f t="shared" si="72"/>
        <v>146.91748748992092</v>
      </c>
      <c r="AS152" s="5">
        <f t="shared" si="73"/>
        <v>12.705152534309908</v>
      </c>
      <c r="AT152" s="5">
        <f t="shared" si="74"/>
        <v>7.2012766378495554</v>
      </c>
      <c r="AU152" s="5">
        <f t="shared" si="75"/>
        <v>54.03560892608224</v>
      </c>
      <c r="AV152" s="5">
        <f t="shared" si="76"/>
        <v>20.286541259358849</v>
      </c>
    </row>
    <row r="153" spans="1:48" x14ac:dyDescent="0.25">
      <c r="A153" s="1" t="s">
        <v>41</v>
      </c>
      <c r="B153" s="1" t="s">
        <v>161</v>
      </c>
      <c r="C153" s="2">
        <v>42124</v>
      </c>
      <c r="D153" s="3">
        <v>9.3781250848749432E-3</v>
      </c>
      <c r="E153" s="3">
        <v>58.285714285714363</v>
      </c>
      <c r="F153" s="3">
        <v>1.6245888888888913</v>
      </c>
      <c r="G153" s="3">
        <v>1.5555088888888899</v>
      </c>
      <c r="H153" s="3">
        <v>6.907999999999985E-2</v>
      </c>
      <c r="I153" s="3">
        <v>7.1821666666666686E-2</v>
      </c>
      <c r="J153" s="3">
        <v>0.49394117647058761</v>
      </c>
      <c r="K153" s="3">
        <v>0.11178333333333333</v>
      </c>
      <c r="L153" s="4">
        <f t="shared" si="60"/>
        <v>1.3373244080626978</v>
      </c>
      <c r="M153" s="4">
        <f t="shared" si="60"/>
        <v>3.7275040733455854E-2</v>
      </c>
      <c r="N153" s="4">
        <f t="shared" si="60"/>
        <v>3.5690049089429354E-2</v>
      </c>
      <c r="O153" s="4">
        <f t="shared" si="60"/>
        <v>1.5849916440264606E-3</v>
      </c>
      <c r="P153" s="4">
        <f t="shared" si="60"/>
        <v>1.6478972427145442E-3</v>
      </c>
      <c r="Q153" s="4">
        <f t="shared" si="60"/>
        <v>1.1333130245316769E-2</v>
      </c>
      <c r="R153" s="4">
        <f t="shared" si="60"/>
        <v>2.5647893641395228E-3</v>
      </c>
      <c r="S153" s="5">
        <f t="shared" si="62"/>
        <v>9036.9587282551274</v>
      </c>
      <c r="T153" s="5">
        <f t="shared" si="63"/>
        <v>234.30196788603138</v>
      </c>
      <c r="U153" s="5">
        <f t="shared" si="64"/>
        <v>219.59843768487826</v>
      </c>
      <c r="V153" s="5">
        <f t="shared" si="65"/>
        <v>18.090800099235018</v>
      </c>
      <c r="W153" s="5">
        <f t="shared" si="66"/>
        <v>9.9277744742353686</v>
      </c>
      <c r="X153" s="5">
        <f t="shared" si="67"/>
        <v>95.198016293480293</v>
      </c>
      <c r="Y153" s="5">
        <f t="shared" si="68"/>
        <v>42.289724145020152</v>
      </c>
      <c r="Z153" s="4">
        <f>D153-'CIG_wcINF-wcEFF_Loads'!D153</f>
        <v>9.3781250848749432E-3</v>
      </c>
      <c r="AA153" s="4">
        <f t="shared" si="69"/>
        <v>9.3781250848749432E-3</v>
      </c>
      <c r="AB153" s="3">
        <v>23.962500000000045</v>
      </c>
      <c r="AC153" s="3">
        <v>1.4882857142857133</v>
      </c>
      <c r="AD153" s="3">
        <v>1.1028785714285727</v>
      </c>
      <c r="AE153" s="3">
        <v>6.907999999999985E-2</v>
      </c>
      <c r="AF153" s="3">
        <v>7.1821666666666686E-2</v>
      </c>
      <c r="AG153" s="3">
        <v>0.33777142857142883</v>
      </c>
      <c r="AH153" s="3">
        <v>9.5969230769230751E-2</v>
      </c>
      <c r="AI153" s="4">
        <f t="shared" si="61"/>
        <v>0.5498025806309238</v>
      </c>
      <c r="AJ153" s="4">
        <f t="shared" si="61"/>
        <v>3.4147660988228329E-2</v>
      </c>
      <c r="AK153" s="4">
        <f t="shared" si="61"/>
        <v>2.5304767227708906E-2</v>
      </c>
      <c r="AL153" s="4">
        <f t="shared" si="61"/>
        <v>1.5849916440264606E-3</v>
      </c>
      <c r="AM153" s="4">
        <f t="shared" si="61"/>
        <v>1.6478972427145442E-3</v>
      </c>
      <c r="AN153" s="4">
        <f t="shared" si="61"/>
        <v>7.7499260549594136E-3</v>
      </c>
      <c r="AO153" s="4">
        <f t="shared" si="61"/>
        <v>2.2019459880266092E-3</v>
      </c>
      <c r="AP153" s="5">
        <f t="shared" si="70"/>
        <v>5949.6765353926057</v>
      </c>
      <c r="AQ153" s="5">
        <f t="shared" si="71"/>
        <v>174.44951302355693</v>
      </c>
      <c r="AR153" s="5">
        <f t="shared" si="72"/>
        <v>146.94279225714862</v>
      </c>
      <c r="AS153" s="5">
        <f t="shared" si="73"/>
        <v>12.706737525953935</v>
      </c>
      <c r="AT153" s="5">
        <f t="shared" si="74"/>
        <v>7.2029245350922704</v>
      </c>
      <c r="AU153" s="5">
        <f t="shared" si="75"/>
        <v>54.043358852137203</v>
      </c>
      <c r="AV153" s="5">
        <f t="shared" si="76"/>
        <v>20.288743205346876</v>
      </c>
    </row>
    <row r="154" spans="1:48" x14ac:dyDescent="0.25">
      <c r="A154" s="1" t="s">
        <v>41</v>
      </c>
      <c r="B154" s="1" t="s">
        <v>162</v>
      </c>
      <c r="C154" s="2">
        <v>42125</v>
      </c>
      <c r="D154" s="3">
        <v>1.3189954072524428E-3</v>
      </c>
      <c r="E154" s="3">
        <v>74.802132936507931</v>
      </c>
      <c r="F154" s="3">
        <v>1.6062831018518533</v>
      </c>
      <c r="G154" s="3">
        <v>1.5383107060185208</v>
      </c>
      <c r="H154" s="3">
        <v>6.7972395833333241E-2</v>
      </c>
      <c r="I154" s="3">
        <v>0.21880230034722237</v>
      </c>
      <c r="J154" s="3">
        <v>0.45833035386029436</v>
      </c>
      <c r="K154" s="3">
        <v>0.12000694444444442</v>
      </c>
      <c r="L154" s="4">
        <f t="shared" si="60"/>
        <v>0.24138811985312705</v>
      </c>
      <c r="M154" s="4">
        <f t="shared" si="60"/>
        <v>5.1835107193665148E-3</v>
      </c>
      <c r="N154" s="4">
        <f t="shared" si="60"/>
        <v>4.9641623105979096E-3</v>
      </c>
      <c r="O154" s="4">
        <f t="shared" ref="O154:R217" si="77">$D154*1/35.314667*1000*60*60*24*H154*1/1000*1/1000</f>
        <v>2.1934840876860722E-4</v>
      </c>
      <c r="P154" s="4">
        <f t="shared" si="77"/>
        <v>7.0607981118915E-4</v>
      </c>
      <c r="Q154" s="4">
        <f t="shared" si="77"/>
        <v>1.4790420813783787E-3</v>
      </c>
      <c r="R154" s="4">
        <f t="shared" si="77"/>
        <v>3.8726503578917157E-4</v>
      </c>
      <c r="S154" s="5">
        <f t="shared" si="62"/>
        <v>9037.200116374981</v>
      </c>
      <c r="T154" s="5">
        <f t="shared" si="63"/>
        <v>234.30715139675075</v>
      </c>
      <c r="U154" s="5">
        <f t="shared" si="64"/>
        <v>219.60340184718885</v>
      </c>
      <c r="V154" s="5">
        <f t="shared" si="65"/>
        <v>18.091019447643788</v>
      </c>
      <c r="W154" s="5">
        <f t="shared" si="66"/>
        <v>9.9284805540465584</v>
      </c>
      <c r="X154" s="5">
        <f t="shared" si="67"/>
        <v>95.199495335561679</v>
      </c>
      <c r="Y154" s="5">
        <f t="shared" si="68"/>
        <v>42.290111410055943</v>
      </c>
      <c r="Z154" s="4">
        <f>D154-'CIG_wcINF-wcEFF_Loads'!D154</f>
        <v>1.3189954072524428E-3</v>
      </c>
      <c r="AA154" s="4">
        <f t="shared" si="69"/>
        <v>1.3189954072524428E-3</v>
      </c>
      <c r="AB154" s="3">
        <v>23.962500000000045</v>
      </c>
      <c r="AC154" s="3">
        <v>1.4882857142857133</v>
      </c>
      <c r="AD154" s="3">
        <v>1.1028785714285727</v>
      </c>
      <c r="AE154" s="3">
        <v>6.7972395833333241E-2</v>
      </c>
      <c r="AF154" s="3">
        <v>0.21880230034722237</v>
      </c>
      <c r="AG154" s="3">
        <v>0.33777142857142883</v>
      </c>
      <c r="AH154" s="3">
        <v>9.5969230769230751E-2</v>
      </c>
      <c r="AI154" s="4">
        <f t="shared" si="61"/>
        <v>7.732751186239907E-2</v>
      </c>
      <c r="AJ154" s="4">
        <f t="shared" si="61"/>
        <v>4.802730567598011E-3</v>
      </c>
      <c r="AK154" s="4">
        <f t="shared" si="61"/>
        <v>3.559013283878081E-3</v>
      </c>
      <c r="AL154" s="4">
        <f t="shared" ref="AL154:AO217" si="78">$AA154*1/35.314667*1000*60*60*24*AE154*1/1000*1/1000</f>
        <v>2.1934840876860722E-4</v>
      </c>
      <c r="AM154" s="4">
        <f t="shared" si="78"/>
        <v>7.0607981118915E-4</v>
      </c>
      <c r="AN154" s="4">
        <f t="shared" si="78"/>
        <v>1.0899957913254707E-3</v>
      </c>
      <c r="AO154" s="4">
        <f t="shared" si="78"/>
        <v>3.0969480775098552E-4</v>
      </c>
      <c r="AP154" s="5">
        <f t="shared" si="70"/>
        <v>5949.7538629044684</v>
      </c>
      <c r="AQ154" s="5">
        <f t="shared" si="71"/>
        <v>174.45431575412454</v>
      </c>
      <c r="AR154" s="5">
        <f t="shared" si="72"/>
        <v>146.9463512704325</v>
      </c>
      <c r="AS154" s="5">
        <f t="shared" si="73"/>
        <v>12.706956874362703</v>
      </c>
      <c r="AT154" s="5">
        <f t="shared" si="74"/>
        <v>7.2036306149034592</v>
      </c>
      <c r="AU154" s="5">
        <f t="shared" si="75"/>
        <v>54.044448847928528</v>
      </c>
      <c r="AV154" s="5">
        <f t="shared" si="76"/>
        <v>20.289052900154626</v>
      </c>
    </row>
    <row r="155" spans="1:48" x14ac:dyDescent="0.25">
      <c r="A155" s="1" t="s">
        <v>41</v>
      </c>
      <c r="B155" s="1" t="s">
        <v>163</v>
      </c>
      <c r="C155" s="2">
        <v>42126</v>
      </c>
      <c r="D155" s="3">
        <v>0</v>
      </c>
      <c r="E155" s="3">
        <v>109.43333333333318</v>
      </c>
      <c r="F155" s="3">
        <v>1.5678999999999996</v>
      </c>
      <c r="G155" s="3">
        <v>1.5022500000000012</v>
      </c>
      <c r="H155" s="3">
        <v>6.5649999999999972E-2</v>
      </c>
      <c r="I155" s="3">
        <v>0.52698749999999916</v>
      </c>
      <c r="J155" s="3">
        <v>0.38366249999999985</v>
      </c>
      <c r="K155" s="3">
        <v>0.1372499999999999</v>
      </c>
      <c r="L155" s="4">
        <f t="shared" ref="L155:Q218" si="79">$D155*1/35.314667*1000*60*60*24*E155*1/1000*1/1000</f>
        <v>0</v>
      </c>
      <c r="M155" s="4">
        <f t="shared" si="79"/>
        <v>0</v>
      </c>
      <c r="N155" s="4">
        <f t="shared" si="79"/>
        <v>0</v>
      </c>
      <c r="O155" s="4">
        <f t="shared" si="77"/>
        <v>0</v>
      </c>
      <c r="P155" s="4">
        <f t="shared" si="77"/>
        <v>0</v>
      </c>
      <c r="Q155" s="4">
        <f t="shared" si="77"/>
        <v>0</v>
      </c>
      <c r="R155" s="4">
        <f t="shared" si="77"/>
        <v>0</v>
      </c>
      <c r="S155" s="5">
        <f t="shared" si="62"/>
        <v>9037.200116374981</v>
      </c>
      <c r="T155" s="5">
        <f t="shared" si="63"/>
        <v>234.30715139675075</v>
      </c>
      <c r="U155" s="5">
        <f t="shared" si="64"/>
        <v>219.60340184718885</v>
      </c>
      <c r="V155" s="5">
        <f t="shared" si="65"/>
        <v>18.091019447643788</v>
      </c>
      <c r="W155" s="5">
        <f t="shared" si="66"/>
        <v>9.9284805540465584</v>
      </c>
      <c r="X155" s="5">
        <f t="shared" si="67"/>
        <v>95.199495335561679</v>
      </c>
      <c r="Y155" s="5">
        <f t="shared" si="68"/>
        <v>42.290111410055943</v>
      </c>
      <c r="Z155" s="4">
        <f>D155-'CIG_wcINF-wcEFF_Loads'!D155</f>
        <v>0</v>
      </c>
      <c r="AA155" s="4">
        <f t="shared" si="69"/>
        <v>0</v>
      </c>
      <c r="AB155" s="3">
        <v>23.962500000000045</v>
      </c>
      <c r="AC155" s="3">
        <v>1.4882857142857133</v>
      </c>
      <c r="AD155" s="3">
        <v>1.1028785714285727</v>
      </c>
      <c r="AE155" s="3">
        <v>6.5649999999999972E-2</v>
      </c>
      <c r="AF155" s="3">
        <v>0.52698749999999916</v>
      </c>
      <c r="AG155" s="3">
        <v>0.33777142857142883</v>
      </c>
      <c r="AH155" s="3">
        <v>9.5969230769230751E-2</v>
      </c>
      <c r="AI155" s="4">
        <f t="shared" ref="AI155:AN218" si="80">$AA155*1/35.314667*1000*60*60*24*AB155*1/1000*1/1000</f>
        <v>0</v>
      </c>
      <c r="AJ155" s="4">
        <f t="shared" si="80"/>
        <v>0</v>
      </c>
      <c r="AK155" s="4">
        <f t="shared" si="80"/>
        <v>0</v>
      </c>
      <c r="AL155" s="4">
        <f t="shared" si="78"/>
        <v>0</v>
      </c>
      <c r="AM155" s="4">
        <f t="shared" si="78"/>
        <v>0</v>
      </c>
      <c r="AN155" s="4">
        <f t="shared" si="78"/>
        <v>0</v>
      </c>
      <c r="AO155" s="4">
        <f t="shared" si="78"/>
        <v>0</v>
      </c>
      <c r="AP155" s="5">
        <f t="shared" si="70"/>
        <v>5949.7538629044684</v>
      </c>
      <c r="AQ155" s="5">
        <f t="shared" si="71"/>
        <v>174.45431575412454</v>
      </c>
      <c r="AR155" s="5">
        <f t="shared" si="72"/>
        <v>146.9463512704325</v>
      </c>
      <c r="AS155" s="5">
        <f t="shared" si="73"/>
        <v>12.706956874362703</v>
      </c>
      <c r="AT155" s="5">
        <f t="shared" si="74"/>
        <v>7.2036306149034592</v>
      </c>
      <c r="AU155" s="5">
        <f t="shared" si="75"/>
        <v>54.044448847928528</v>
      </c>
      <c r="AV155" s="5">
        <f t="shared" si="76"/>
        <v>20.289052900154626</v>
      </c>
    </row>
    <row r="156" spans="1:48" x14ac:dyDescent="0.25">
      <c r="A156" s="1" t="s">
        <v>41</v>
      </c>
      <c r="B156" s="1" t="s">
        <v>164</v>
      </c>
      <c r="C156" s="2">
        <v>42127</v>
      </c>
      <c r="D156" s="3">
        <v>0</v>
      </c>
      <c r="E156" s="3">
        <v>109.43333333333318</v>
      </c>
      <c r="F156" s="3">
        <v>1.5678999999999996</v>
      </c>
      <c r="G156" s="3">
        <v>1.5022500000000012</v>
      </c>
      <c r="H156" s="3">
        <v>6.5649999999999972E-2</v>
      </c>
      <c r="I156" s="3">
        <v>0.52698749999999916</v>
      </c>
      <c r="J156" s="3">
        <v>0.38366249999999985</v>
      </c>
      <c r="K156" s="3">
        <v>0.1372499999999999</v>
      </c>
      <c r="L156" s="4">
        <f t="shared" si="79"/>
        <v>0</v>
      </c>
      <c r="M156" s="4">
        <f t="shared" si="79"/>
        <v>0</v>
      </c>
      <c r="N156" s="4">
        <f t="shared" si="79"/>
        <v>0</v>
      </c>
      <c r="O156" s="4">
        <f t="shared" si="77"/>
        <v>0</v>
      </c>
      <c r="P156" s="4">
        <f t="shared" si="77"/>
        <v>0</v>
      </c>
      <c r="Q156" s="4">
        <f t="shared" si="77"/>
        <v>0</v>
      </c>
      <c r="R156" s="4">
        <f t="shared" si="77"/>
        <v>0</v>
      </c>
      <c r="S156" s="5">
        <f t="shared" si="62"/>
        <v>9037.200116374981</v>
      </c>
      <c r="T156" s="5">
        <f t="shared" si="63"/>
        <v>234.30715139675075</v>
      </c>
      <c r="U156" s="5">
        <f t="shared" si="64"/>
        <v>219.60340184718885</v>
      </c>
      <c r="V156" s="5">
        <f t="shared" si="65"/>
        <v>18.091019447643788</v>
      </c>
      <c r="W156" s="5">
        <f t="shared" si="66"/>
        <v>9.9284805540465584</v>
      </c>
      <c r="X156" s="5">
        <f t="shared" si="67"/>
        <v>95.199495335561679</v>
      </c>
      <c r="Y156" s="5">
        <f t="shared" si="68"/>
        <v>42.290111410055943</v>
      </c>
      <c r="Z156" s="4">
        <f>D156-'CIG_wcINF-wcEFF_Loads'!D156</f>
        <v>0</v>
      </c>
      <c r="AA156" s="4">
        <f t="shared" si="69"/>
        <v>0</v>
      </c>
      <c r="AB156" s="3">
        <v>23.962500000000045</v>
      </c>
      <c r="AC156" s="3">
        <v>1.4882857142857133</v>
      </c>
      <c r="AD156" s="3">
        <v>1.1028785714285727</v>
      </c>
      <c r="AE156" s="3">
        <v>6.5649999999999972E-2</v>
      </c>
      <c r="AF156" s="3">
        <v>0.52698749999999916</v>
      </c>
      <c r="AG156" s="3">
        <v>0.33777142857142883</v>
      </c>
      <c r="AH156" s="3">
        <v>9.5969230769230751E-2</v>
      </c>
      <c r="AI156" s="4">
        <f t="shared" si="80"/>
        <v>0</v>
      </c>
      <c r="AJ156" s="4">
        <f t="shared" si="80"/>
        <v>0</v>
      </c>
      <c r="AK156" s="4">
        <f t="shared" si="80"/>
        <v>0</v>
      </c>
      <c r="AL156" s="4">
        <f t="shared" si="78"/>
        <v>0</v>
      </c>
      <c r="AM156" s="4">
        <f t="shared" si="78"/>
        <v>0</v>
      </c>
      <c r="AN156" s="4">
        <f t="shared" si="78"/>
        <v>0</v>
      </c>
      <c r="AO156" s="4">
        <f t="shared" si="78"/>
        <v>0</v>
      </c>
      <c r="AP156" s="5">
        <f t="shared" si="70"/>
        <v>5949.7538629044684</v>
      </c>
      <c r="AQ156" s="5">
        <f t="shared" si="71"/>
        <v>174.45431575412454</v>
      </c>
      <c r="AR156" s="5">
        <f t="shared" si="72"/>
        <v>146.9463512704325</v>
      </c>
      <c r="AS156" s="5">
        <f t="shared" si="73"/>
        <v>12.706956874362703</v>
      </c>
      <c r="AT156" s="5">
        <f t="shared" si="74"/>
        <v>7.2036306149034592</v>
      </c>
      <c r="AU156" s="5">
        <f t="shared" si="75"/>
        <v>54.044448847928528</v>
      </c>
      <c r="AV156" s="5">
        <f t="shared" si="76"/>
        <v>20.289052900154626</v>
      </c>
    </row>
    <row r="157" spans="1:48" x14ac:dyDescent="0.25">
      <c r="A157" s="1" t="s">
        <v>41</v>
      </c>
      <c r="B157" s="1" t="s">
        <v>165</v>
      </c>
      <c r="C157" s="2">
        <v>42128</v>
      </c>
      <c r="D157" s="3">
        <v>0</v>
      </c>
      <c r="E157" s="3">
        <v>109.43333333333318</v>
      </c>
      <c r="F157" s="3">
        <v>1.5678999999999996</v>
      </c>
      <c r="G157" s="3">
        <v>1.5022500000000012</v>
      </c>
      <c r="H157" s="3">
        <v>6.5649999999999972E-2</v>
      </c>
      <c r="I157" s="3">
        <v>0.52698749999999916</v>
      </c>
      <c r="J157" s="3">
        <v>0.38366249999999985</v>
      </c>
      <c r="K157" s="3">
        <v>0.1372499999999999</v>
      </c>
      <c r="L157" s="4">
        <f t="shared" si="79"/>
        <v>0</v>
      </c>
      <c r="M157" s="4">
        <f t="shared" si="79"/>
        <v>0</v>
      </c>
      <c r="N157" s="4">
        <f t="shared" si="79"/>
        <v>0</v>
      </c>
      <c r="O157" s="4">
        <f t="shared" si="77"/>
        <v>0</v>
      </c>
      <c r="P157" s="4">
        <f t="shared" si="77"/>
        <v>0</v>
      </c>
      <c r="Q157" s="4">
        <f t="shared" si="77"/>
        <v>0</v>
      </c>
      <c r="R157" s="4">
        <f t="shared" si="77"/>
        <v>0</v>
      </c>
      <c r="S157" s="5">
        <f t="shared" si="62"/>
        <v>9037.200116374981</v>
      </c>
      <c r="T157" s="5">
        <f t="shared" si="63"/>
        <v>234.30715139675075</v>
      </c>
      <c r="U157" s="5">
        <f t="shared" si="64"/>
        <v>219.60340184718885</v>
      </c>
      <c r="V157" s="5">
        <f t="shared" si="65"/>
        <v>18.091019447643788</v>
      </c>
      <c r="W157" s="5">
        <f t="shared" si="66"/>
        <v>9.9284805540465584</v>
      </c>
      <c r="X157" s="5">
        <f t="shared" si="67"/>
        <v>95.199495335561679</v>
      </c>
      <c r="Y157" s="5">
        <f t="shared" si="68"/>
        <v>42.290111410055943</v>
      </c>
      <c r="Z157" s="4">
        <f>D157-'CIG_wcINF-wcEFF_Loads'!D157</f>
        <v>0</v>
      </c>
      <c r="AA157" s="4">
        <f t="shared" si="69"/>
        <v>0</v>
      </c>
      <c r="AB157" s="3">
        <v>23.962500000000045</v>
      </c>
      <c r="AC157" s="3">
        <v>1.4882857142857133</v>
      </c>
      <c r="AD157" s="3">
        <v>1.1028785714285727</v>
      </c>
      <c r="AE157" s="3">
        <v>6.5649999999999972E-2</v>
      </c>
      <c r="AF157" s="3">
        <v>0.52698749999999916</v>
      </c>
      <c r="AG157" s="3">
        <v>0.33777142857142883</v>
      </c>
      <c r="AH157" s="3">
        <v>9.5969230769230751E-2</v>
      </c>
      <c r="AI157" s="4">
        <f t="shared" si="80"/>
        <v>0</v>
      </c>
      <c r="AJ157" s="4">
        <f t="shared" si="80"/>
        <v>0</v>
      </c>
      <c r="AK157" s="4">
        <f t="shared" si="80"/>
        <v>0</v>
      </c>
      <c r="AL157" s="4">
        <f t="shared" si="78"/>
        <v>0</v>
      </c>
      <c r="AM157" s="4">
        <f t="shared" si="78"/>
        <v>0</v>
      </c>
      <c r="AN157" s="4">
        <f t="shared" si="78"/>
        <v>0</v>
      </c>
      <c r="AO157" s="4">
        <f t="shared" si="78"/>
        <v>0</v>
      </c>
      <c r="AP157" s="5">
        <f t="shared" si="70"/>
        <v>5949.7538629044684</v>
      </c>
      <c r="AQ157" s="5">
        <f t="shared" si="71"/>
        <v>174.45431575412454</v>
      </c>
      <c r="AR157" s="5">
        <f t="shared" si="72"/>
        <v>146.9463512704325</v>
      </c>
      <c r="AS157" s="5">
        <f t="shared" si="73"/>
        <v>12.706956874362703</v>
      </c>
      <c r="AT157" s="5">
        <f t="shared" si="74"/>
        <v>7.2036306149034592</v>
      </c>
      <c r="AU157" s="5">
        <f t="shared" si="75"/>
        <v>54.044448847928528</v>
      </c>
      <c r="AV157" s="5">
        <f t="shared" si="76"/>
        <v>20.289052900154626</v>
      </c>
    </row>
    <row r="158" spans="1:48" x14ac:dyDescent="0.25">
      <c r="A158" s="1" t="s">
        <v>41</v>
      </c>
      <c r="B158" s="1" t="s">
        <v>166</v>
      </c>
      <c r="C158" s="2">
        <v>42129</v>
      </c>
      <c r="D158" s="3">
        <v>0</v>
      </c>
      <c r="E158" s="3">
        <v>109.43333333333318</v>
      </c>
      <c r="F158" s="3">
        <v>1.5678999999999996</v>
      </c>
      <c r="G158" s="3">
        <v>1.5022500000000012</v>
      </c>
      <c r="H158" s="3">
        <v>6.5649999999999972E-2</v>
      </c>
      <c r="I158" s="3">
        <v>0.52698749999999916</v>
      </c>
      <c r="J158" s="3">
        <v>0.38366249999999985</v>
      </c>
      <c r="K158" s="3">
        <v>0.1372499999999999</v>
      </c>
      <c r="L158" s="4">
        <f t="shared" si="79"/>
        <v>0</v>
      </c>
      <c r="M158" s="4">
        <f t="shared" si="79"/>
        <v>0</v>
      </c>
      <c r="N158" s="4">
        <f t="shared" si="79"/>
        <v>0</v>
      </c>
      <c r="O158" s="4">
        <f t="shared" si="77"/>
        <v>0</v>
      </c>
      <c r="P158" s="4">
        <f t="shared" si="77"/>
        <v>0</v>
      </c>
      <c r="Q158" s="4">
        <f t="shared" si="77"/>
        <v>0</v>
      </c>
      <c r="R158" s="4">
        <f t="shared" si="77"/>
        <v>0</v>
      </c>
      <c r="S158" s="5">
        <f t="shared" si="62"/>
        <v>9037.200116374981</v>
      </c>
      <c r="T158" s="5">
        <f t="shared" si="63"/>
        <v>234.30715139675075</v>
      </c>
      <c r="U158" s="5">
        <f t="shared" si="64"/>
        <v>219.60340184718885</v>
      </c>
      <c r="V158" s="5">
        <f t="shared" si="65"/>
        <v>18.091019447643788</v>
      </c>
      <c r="W158" s="5">
        <f t="shared" si="66"/>
        <v>9.9284805540465584</v>
      </c>
      <c r="X158" s="5">
        <f t="shared" si="67"/>
        <v>95.199495335561679</v>
      </c>
      <c r="Y158" s="5">
        <f t="shared" si="68"/>
        <v>42.290111410055943</v>
      </c>
      <c r="Z158" s="4">
        <f>D158-'CIG_wcINF-wcEFF_Loads'!D158</f>
        <v>0</v>
      </c>
      <c r="AA158" s="4">
        <f t="shared" si="69"/>
        <v>0</v>
      </c>
      <c r="AB158" s="3">
        <v>23.962500000000045</v>
      </c>
      <c r="AC158" s="3">
        <v>1.4882857142857133</v>
      </c>
      <c r="AD158" s="3">
        <v>1.1028785714285727</v>
      </c>
      <c r="AE158" s="3">
        <v>6.5649999999999972E-2</v>
      </c>
      <c r="AF158" s="3">
        <v>0.52698749999999916</v>
      </c>
      <c r="AG158" s="3">
        <v>0.33777142857142883</v>
      </c>
      <c r="AH158" s="3">
        <v>9.5969230769230751E-2</v>
      </c>
      <c r="AI158" s="4">
        <f t="shared" si="80"/>
        <v>0</v>
      </c>
      <c r="AJ158" s="4">
        <f t="shared" si="80"/>
        <v>0</v>
      </c>
      <c r="AK158" s="4">
        <f t="shared" si="80"/>
        <v>0</v>
      </c>
      <c r="AL158" s="4">
        <f t="shared" si="78"/>
        <v>0</v>
      </c>
      <c r="AM158" s="4">
        <f t="shared" si="78"/>
        <v>0</v>
      </c>
      <c r="AN158" s="4">
        <f t="shared" si="78"/>
        <v>0</v>
      </c>
      <c r="AO158" s="4">
        <f t="shared" si="78"/>
        <v>0</v>
      </c>
      <c r="AP158" s="5">
        <f t="shared" si="70"/>
        <v>5949.7538629044684</v>
      </c>
      <c r="AQ158" s="5">
        <f t="shared" si="71"/>
        <v>174.45431575412454</v>
      </c>
      <c r="AR158" s="5">
        <f t="shared" si="72"/>
        <v>146.9463512704325</v>
      </c>
      <c r="AS158" s="5">
        <f t="shared" si="73"/>
        <v>12.706956874362703</v>
      </c>
      <c r="AT158" s="5">
        <f t="shared" si="74"/>
        <v>7.2036306149034592</v>
      </c>
      <c r="AU158" s="5">
        <f t="shared" si="75"/>
        <v>54.044448847928528</v>
      </c>
      <c r="AV158" s="5">
        <f t="shared" si="76"/>
        <v>20.289052900154626</v>
      </c>
    </row>
    <row r="159" spans="1:48" x14ac:dyDescent="0.25">
      <c r="A159" s="1" t="s">
        <v>41</v>
      </c>
      <c r="B159" s="1" t="s">
        <v>167</v>
      </c>
      <c r="C159" s="2">
        <v>42130</v>
      </c>
      <c r="D159" s="3">
        <v>0</v>
      </c>
      <c r="E159" s="3">
        <v>109.43333333333318</v>
      </c>
      <c r="F159" s="3">
        <v>1.5678999999999996</v>
      </c>
      <c r="G159" s="3">
        <v>1.5022500000000012</v>
      </c>
      <c r="H159" s="3">
        <v>6.5649999999999972E-2</v>
      </c>
      <c r="I159" s="3">
        <v>0.52698749999999916</v>
      </c>
      <c r="J159" s="3">
        <v>0.38366249999999985</v>
      </c>
      <c r="K159" s="3">
        <v>0.1372499999999999</v>
      </c>
      <c r="L159" s="4">
        <f t="shared" si="79"/>
        <v>0</v>
      </c>
      <c r="M159" s="4">
        <f t="shared" si="79"/>
        <v>0</v>
      </c>
      <c r="N159" s="4">
        <f t="shared" si="79"/>
        <v>0</v>
      </c>
      <c r="O159" s="4">
        <f t="shared" si="77"/>
        <v>0</v>
      </c>
      <c r="P159" s="4">
        <f t="shared" si="77"/>
        <v>0</v>
      </c>
      <c r="Q159" s="4">
        <f t="shared" si="77"/>
        <v>0</v>
      </c>
      <c r="R159" s="4">
        <f t="shared" si="77"/>
        <v>0</v>
      </c>
      <c r="S159" s="5">
        <f t="shared" si="62"/>
        <v>9037.200116374981</v>
      </c>
      <c r="T159" s="5">
        <f t="shared" si="63"/>
        <v>234.30715139675075</v>
      </c>
      <c r="U159" s="5">
        <f t="shared" si="64"/>
        <v>219.60340184718885</v>
      </c>
      <c r="V159" s="5">
        <f t="shared" si="65"/>
        <v>18.091019447643788</v>
      </c>
      <c r="W159" s="5">
        <f t="shared" si="66"/>
        <v>9.9284805540465584</v>
      </c>
      <c r="X159" s="5">
        <f t="shared" si="67"/>
        <v>95.199495335561679</v>
      </c>
      <c r="Y159" s="5">
        <f t="shared" si="68"/>
        <v>42.290111410055943</v>
      </c>
      <c r="Z159" s="4">
        <f>D159-'CIG_wcINF-wcEFF_Loads'!D159</f>
        <v>0</v>
      </c>
      <c r="AA159" s="4">
        <f t="shared" si="69"/>
        <v>0</v>
      </c>
      <c r="AB159" s="3">
        <v>23.962500000000045</v>
      </c>
      <c r="AC159" s="3">
        <v>1.4882857142857133</v>
      </c>
      <c r="AD159" s="3">
        <v>1.1028785714285727</v>
      </c>
      <c r="AE159" s="3">
        <v>6.5649999999999972E-2</v>
      </c>
      <c r="AF159" s="3">
        <v>0.52698749999999916</v>
      </c>
      <c r="AG159" s="3">
        <v>0.33777142857142883</v>
      </c>
      <c r="AH159" s="3">
        <v>9.5969230769230751E-2</v>
      </c>
      <c r="AI159" s="4">
        <f t="shared" si="80"/>
        <v>0</v>
      </c>
      <c r="AJ159" s="4">
        <f t="shared" si="80"/>
        <v>0</v>
      </c>
      <c r="AK159" s="4">
        <f t="shared" si="80"/>
        <v>0</v>
      </c>
      <c r="AL159" s="4">
        <f t="shared" si="78"/>
        <v>0</v>
      </c>
      <c r="AM159" s="4">
        <f t="shared" si="78"/>
        <v>0</v>
      </c>
      <c r="AN159" s="4">
        <f t="shared" si="78"/>
        <v>0</v>
      </c>
      <c r="AO159" s="4">
        <f t="shared" si="78"/>
        <v>0</v>
      </c>
      <c r="AP159" s="5">
        <f t="shared" si="70"/>
        <v>5949.7538629044684</v>
      </c>
      <c r="AQ159" s="5">
        <f t="shared" si="71"/>
        <v>174.45431575412454</v>
      </c>
      <c r="AR159" s="5">
        <f t="shared" si="72"/>
        <v>146.9463512704325</v>
      </c>
      <c r="AS159" s="5">
        <f t="shared" si="73"/>
        <v>12.706956874362703</v>
      </c>
      <c r="AT159" s="5">
        <f t="shared" si="74"/>
        <v>7.2036306149034592</v>
      </c>
      <c r="AU159" s="5">
        <f t="shared" si="75"/>
        <v>54.044448847928528</v>
      </c>
      <c r="AV159" s="5">
        <f t="shared" si="76"/>
        <v>20.289052900154626</v>
      </c>
    </row>
    <row r="160" spans="1:48" x14ac:dyDescent="0.25">
      <c r="A160" s="1" t="s">
        <v>41</v>
      </c>
      <c r="B160" s="1" t="s">
        <v>168</v>
      </c>
      <c r="C160" s="2">
        <v>42131</v>
      </c>
      <c r="D160" s="3">
        <v>0</v>
      </c>
      <c r="E160" s="3">
        <v>109.43333333333318</v>
      </c>
      <c r="F160" s="3">
        <v>1.5678999999999996</v>
      </c>
      <c r="G160" s="3">
        <v>1.5022500000000012</v>
      </c>
      <c r="H160" s="3">
        <v>6.5649999999999972E-2</v>
      </c>
      <c r="I160" s="3">
        <v>0.52698749999999916</v>
      </c>
      <c r="J160" s="3">
        <v>0.38366249999999985</v>
      </c>
      <c r="K160" s="3">
        <v>0.1372499999999999</v>
      </c>
      <c r="L160" s="4">
        <f t="shared" si="79"/>
        <v>0</v>
      </c>
      <c r="M160" s="4">
        <f t="shared" si="79"/>
        <v>0</v>
      </c>
      <c r="N160" s="4">
        <f t="shared" si="79"/>
        <v>0</v>
      </c>
      <c r="O160" s="4">
        <f t="shared" si="77"/>
        <v>0</v>
      </c>
      <c r="P160" s="4">
        <f t="shared" si="77"/>
        <v>0</v>
      </c>
      <c r="Q160" s="4">
        <f t="shared" si="77"/>
        <v>0</v>
      </c>
      <c r="R160" s="4">
        <f t="shared" si="77"/>
        <v>0</v>
      </c>
      <c r="S160" s="5">
        <f t="shared" si="62"/>
        <v>9037.200116374981</v>
      </c>
      <c r="T160" s="5">
        <f t="shared" si="63"/>
        <v>234.30715139675075</v>
      </c>
      <c r="U160" s="5">
        <f t="shared" si="64"/>
        <v>219.60340184718885</v>
      </c>
      <c r="V160" s="5">
        <f t="shared" si="65"/>
        <v>18.091019447643788</v>
      </c>
      <c r="W160" s="5">
        <f t="shared" si="66"/>
        <v>9.9284805540465584</v>
      </c>
      <c r="X160" s="5">
        <f t="shared" si="67"/>
        <v>95.199495335561679</v>
      </c>
      <c r="Y160" s="5">
        <f t="shared" si="68"/>
        <v>42.290111410055943</v>
      </c>
      <c r="Z160" s="4">
        <f>D160-'CIG_wcINF-wcEFF_Loads'!D160</f>
        <v>0</v>
      </c>
      <c r="AA160" s="4">
        <f t="shared" si="69"/>
        <v>0</v>
      </c>
      <c r="AB160" s="3">
        <v>23.962500000000045</v>
      </c>
      <c r="AC160" s="3">
        <v>1.4882857142857133</v>
      </c>
      <c r="AD160" s="3">
        <v>1.1028785714285727</v>
      </c>
      <c r="AE160" s="3">
        <v>6.5649999999999972E-2</v>
      </c>
      <c r="AF160" s="3">
        <v>0.52698749999999916</v>
      </c>
      <c r="AG160" s="3">
        <v>0.33777142857142883</v>
      </c>
      <c r="AH160" s="3">
        <v>9.5969230769230751E-2</v>
      </c>
      <c r="AI160" s="4">
        <f t="shared" si="80"/>
        <v>0</v>
      </c>
      <c r="AJ160" s="4">
        <f t="shared" si="80"/>
        <v>0</v>
      </c>
      <c r="AK160" s="4">
        <f t="shared" si="80"/>
        <v>0</v>
      </c>
      <c r="AL160" s="4">
        <f t="shared" si="78"/>
        <v>0</v>
      </c>
      <c r="AM160" s="4">
        <f t="shared" si="78"/>
        <v>0</v>
      </c>
      <c r="AN160" s="4">
        <f t="shared" si="78"/>
        <v>0</v>
      </c>
      <c r="AO160" s="4">
        <f t="shared" si="78"/>
        <v>0</v>
      </c>
      <c r="AP160" s="5">
        <f t="shared" si="70"/>
        <v>5949.7538629044684</v>
      </c>
      <c r="AQ160" s="5">
        <f t="shared" si="71"/>
        <v>174.45431575412454</v>
      </c>
      <c r="AR160" s="5">
        <f t="shared" si="72"/>
        <v>146.9463512704325</v>
      </c>
      <c r="AS160" s="5">
        <f t="shared" si="73"/>
        <v>12.706956874362703</v>
      </c>
      <c r="AT160" s="5">
        <f t="shared" si="74"/>
        <v>7.2036306149034592</v>
      </c>
      <c r="AU160" s="5">
        <f t="shared" si="75"/>
        <v>54.044448847928528</v>
      </c>
      <c r="AV160" s="5">
        <f t="shared" si="76"/>
        <v>20.289052900154626</v>
      </c>
    </row>
    <row r="161" spans="1:48" x14ac:dyDescent="0.25">
      <c r="A161" s="1" t="s">
        <v>41</v>
      </c>
      <c r="B161" s="1" t="s">
        <v>169</v>
      </c>
      <c r="C161" s="2">
        <v>42132</v>
      </c>
      <c r="D161" s="3">
        <v>0</v>
      </c>
      <c r="E161" s="3">
        <v>109.43333333333318</v>
      </c>
      <c r="F161" s="3">
        <v>1.5678999999999996</v>
      </c>
      <c r="G161" s="3">
        <v>1.5022500000000012</v>
      </c>
      <c r="H161" s="3">
        <v>6.5649999999999972E-2</v>
      </c>
      <c r="I161" s="3">
        <v>0.52698749999999916</v>
      </c>
      <c r="J161" s="3">
        <v>0.38366249999999985</v>
      </c>
      <c r="K161" s="3">
        <v>0.1372499999999999</v>
      </c>
      <c r="L161" s="4">
        <f t="shared" si="79"/>
        <v>0</v>
      </c>
      <c r="M161" s="4">
        <f t="shared" si="79"/>
        <v>0</v>
      </c>
      <c r="N161" s="4">
        <f t="shared" si="79"/>
        <v>0</v>
      </c>
      <c r="O161" s="4">
        <f t="shared" si="77"/>
        <v>0</v>
      </c>
      <c r="P161" s="4">
        <f t="shared" si="77"/>
        <v>0</v>
      </c>
      <c r="Q161" s="4">
        <f t="shared" si="77"/>
        <v>0</v>
      </c>
      <c r="R161" s="4">
        <f t="shared" si="77"/>
        <v>0</v>
      </c>
      <c r="S161" s="5">
        <f t="shared" si="62"/>
        <v>9037.200116374981</v>
      </c>
      <c r="T161" s="5">
        <f t="shared" si="63"/>
        <v>234.30715139675075</v>
      </c>
      <c r="U161" s="5">
        <f t="shared" si="64"/>
        <v>219.60340184718885</v>
      </c>
      <c r="V161" s="5">
        <f t="shared" si="65"/>
        <v>18.091019447643788</v>
      </c>
      <c r="W161" s="5">
        <f t="shared" si="66"/>
        <v>9.9284805540465584</v>
      </c>
      <c r="X161" s="5">
        <f t="shared" si="67"/>
        <v>95.199495335561679</v>
      </c>
      <c r="Y161" s="5">
        <f t="shared" si="68"/>
        <v>42.290111410055943</v>
      </c>
      <c r="Z161" s="4">
        <f>D161-'CIG_wcINF-wcEFF_Loads'!D161</f>
        <v>0</v>
      </c>
      <c r="AA161" s="4">
        <f t="shared" si="69"/>
        <v>0</v>
      </c>
      <c r="AB161" s="3">
        <v>23.962500000000045</v>
      </c>
      <c r="AC161" s="3">
        <v>1.4882857142857133</v>
      </c>
      <c r="AD161" s="3">
        <v>1.1028785714285727</v>
      </c>
      <c r="AE161" s="3">
        <v>6.5649999999999972E-2</v>
      </c>
      <c r="AF161" s="3">
        <v>0.52698749999999916</v>
      </c>
      <c r="AG161" s="3">
        <v>0.33777142857142883</v>
      </c>
      <c r="AH161" s="3">
        <v>9.5969230769230751E-2</v>
      </c>
      <c r="AI161" s="4">
        <f t="shared" si="80"/>
        <v>0</v>
      </c>
      <c r="AJ161" s="4">
        <f t="shared" si="80"/>
        <v>0</v>
      </c>
      <c r="AK161" s="4">
        <f t="shared" si="80"/>
        <v>0</v>
      </c>
      <c r="AL161" s="4">
        <f t="shared" si="78"/>
        <v>0</v>
      </c>
      <c r="AM161" s="4">
        <f t="shared" si="78"/>
        <v>0</v>
      </c>
      <c r="AN161" s="4">
        <f t="shared" si="78"/>
        <v>0</v>
      </c>
      <c r="AO161" s="4">
        <f t="shared" si="78"/>
        <v>0</v>
      </c>
      <c r="AP161" s="5">
        <f t="shared" si="70"/>
        <v>5949.7538629044684</v>
      </c>
      <c r="AQ161" s="5">
        <f t="shared" si="71"/>
        <v>174.45431575412454</v>
      </c>
      <c r="AR161" s="5">
        <f t="shared" si="72"/>
        <v>146.9463512704325</v>
      </c>
      <c r="AS161" s="5">
        <f t="shared" si="73"/>
        <v>12.706956874362703</v>
      </c>
      <c r="AT161" s="5">
        <f t="shared" si="74"/>
        <v>7.2036306149034592</v>
      </c>
      <c r="AU161" s="5">
        <f t="shared" si="75"/>
        <v>54.044448847928528</v>
      </c>
      <c r="AV161" s="5">
        <f t="shared" si="76"/>
        <v>20.289052900154626</v>
      </c>
    </row>
    <row r="162" spans="1:48" x14ac:dyDescent="0.25">
      <c r="A162" s="1" t="s">
        <v>41</v>
      </c>
      <c r="B162" s="1" t="s">
        <v>170</v>
      </c>
      <c r="C162" s="2">
        <v>42133</v>
      </c>
      <c r="D162" s="3">
        <v>0</v>
      </c>
      <c r="E162" s="3">
        <v>109.43333333333318</v>
      </c>
      <c r="F162" s="3">
        <v>1.5678999999999996</v>
      </c>
      <c r="G162" s="3">
        <v>1.5022500000000012</v>
      </c>
      <c r="H162" s="3">
        <v>6.5649999999999972E-2</v>
      </c>
      <c r="I162" s="3">
        <v>0.52698749999999916</v>
      </c>
      <c r="J162" s="3">
        <v>0.38366249999999985</v>
      </c>
      <c r="K162" s="3">
        <v>0.1372499999999999</v>
      </c>
      <c r="L162" s="4">
        <f t="shared" si="79"/>
        <v>0</v>
      </c>
      <c r="M162" s="4">
        <f t="shared" si="79"/>
        <v>0</v>
      </c>
      <c r="N162" s="4">
        <f t="shared" si="79"/>
        <v>0</v>
      </c>
      <c r="O162" s="4">
        <f t="shared" si="77"/>
        <v>0</v>
      </c>
      <c r="P162" s="4">
        <f t="shared" si="77"/>
        <v>0</v>
      </c>
      <c r="Q162" s="4">
        <f t="shared" si="77"/>
        <v>0</v>
      </c>
      <c r="R162" s="4">
        <f t="shared" si="77"/>
        <v>0</v>
      </c>
      <c r="S162" s="5">
        <f t="shared" si="62"/>
        <v>9037.200116374981</v>
      </c>
      <c r="T162" s="5">
        <f t="shared" si="63"/>
        <v>234.30715139675075</v>
      </c>
      <c r="U162" s="5">
        <f t="shared" si="64"/>
        <v>219.60340184718885</v>
      </c>
      <c r="V162" s="5">
        <f t="shared" si="65"/>
        <v>18.091019447643788</v>
      </c>
      <c r="W162" s="5">
        <f t="shared" si="66"/>
        <v>9.9284805540465584</v>
      </c>
      <c r="X162" s="5">
        <f t="shared" si="67"/>
        <v>95.199495335561679</v>
      </c>
      <c r="Y162" s="5">
        <f t="shared" si="68"/>
        <v>42.290111410055943</v>
      </c>
      <c r="Z162" s="4">
        <f>D162-'CIG_wcINF-wcEFF_Loads'!D162</f>
        <v>0</v>
      </c>
      <c r="AA162" s="4">
        <f t="shared" si="69"/>
        <v>0</v>
      </c>
      <c r="AB162" s="3">
        <v>23.962500000000045</v>
      </c>
      <c r="AC162" s="3">
        <v>1.4882857142857133</v>
      </c>
      <c r="AD162" s="3">
        <v>1.1028785714285727</v>
      </c>
      <c r="AE162" s="3">
        <v>6.5649999999999972E-2</v>
      </c>
      <c r="AF162" s="3">
        <v>0.52698749999999916</v>
      </c>
      <c r="AG162" s="3">
        <v>0.33777142857142883</v>
      </c>
      <c r="AH162" s="3">
        <v>9.5969230769230751E-2</v>
      </c>
      <c r="AI162" s="4">
        <f t="shared" si="80"/>
        <v>0</v>
      </c>
      <c r="AJ162" s="4">
        <f t="shared" si="80"/>
        <v>0</v>
      </c>
      <c r="AK162" s="4">
        <f t="shared" si="80"/>
        <v>0</v>
      </c>
      <c r="AL162" s="4">
        <f t="shared" si="78"/>
        <v>0</v>
      </c>
      <c r="AM162" s="4">
        <f t="shared" si="78"/>
        <v>0</v>
      </c>
      <c r="AN162" s="4">
        <f t="shared" si="78"/>
        <v>0</v>
      </c>
      <c r="AO162" s="4">
        <f t="shared" si="78"/>
        <v>0</v>
      </c>
      <c r="AP162" s="5">
        <f t="shared" si="70"/>
        <v>5949.7538629044684</v>
      </c>
      <c r="AQ162" s="5">
        <f t="shared" si="71"/>
        <v>174.45431575412454</v>
      </c>
      <c r="AR162" s="5">
        <f t="shared" si="72"/>
        <v>146.9463512704325</v>
      </c>
      <c r="AS162" s="5">
        <f t="shared" si="73"/>
        <v>12.706956874362703</v>
      </c>
      <c r="AT162" s="5">
        <f t="shared" si="74"/>
        <v>7.2036306149034592</v>
      </c>
      <c r="AU162" s="5">
        <f t="shared" si="75"/>
        <v>54.044448847928528</v>
      </c>
      <c r="AV162" s="5">
        <f t="shared" si="76"/>
        <v>20.289052900154626</v>
      </c>
    </row>
    <row r="163" spans="1:48" x14ac:dyDescent="0.25">
      <c r="A163" s="1" t="s">
        <v>41</v>
      </c>
      <c r="B163" s="1" t="s">
        <v>171</v>
      </c>
      <c r="C163" s="2">
        <v>42134</v>
      </c>
      <c r="D163" s="3">
        <v>0</v>
      </c>
      <c r="E163" s="3">
        <v>109.43333333333318</v>
      </c>
      <c r="F163" s="3">
        <v>1.5678999999999996</v>
      </c>
      <c r="G163" s="3">
        <v>1.5022500000000012</v>
      </c>
      <c r="H163" s="3">
        <v>6.5649999999999972E-2</v>
      </c>
      <c r="I163" s="3">
        <v>0.52698749999999916</v>
      </c>
      <c r="J163" s="3">
        <v>0.38366249999999985</v>
      </c>
      <c r="K163" s="3">
        <v>0.1372499999999999</v>
      </c>
      <c r="L163" s="4">
        <f t="shared" si="79"/>
        <v>0</v>
      </c>
      <c r="M163" s="4">
        <f t="shared" si="79"/>
        <v>0</v>
      </c>
      <c r="N163" s="4">
        <f t="shared" si="79"/>
        <v>0</v>
      </c>
      <c r="O163" s="4">
        <f t="shared" si="77"/>
        <v>0</v>
      </c>
      <c r="P163" s="4">
        <f t="shared" si="77"/>
        <v>0</v>
      </c>
      <c r="Q163" s="4">
        <f t="shared" si="77"/>
        <v>0</v>
      </c>
      <c r="R163" s="4">
        <f t="shared" si="77"/>
        <v>0</v>
      </c>
      <c r="S163" s="5">
        <f t="shared" si="62"/>
        <v>9037.200116374981</v>
      </c>
      <c r="T163" s="5">
        <f t="shared" si="63"/>
        <v>234.30715139675075</v>
      </c>
      <c r="U163" s="5">
        <f t="shared" si="64"/>
        <v>219.60340184718885</v>
      </c>
      <c r="V163" s="5">
        <f t="shared" si="65"/>
        <v>18.091019447643788</v>
      </c>
      <c r="W163" s="5">
        <f t="shared" si="66"/>
        <v>9.9284805540465584</v>
      </c>
      <c r="X163" s="5">
        <f t="shared" si="67"/>
        <v>95.199495335561679</v>
      </c>
      <c r="Y163" s="5">
        <f t="shared" si="68"/>
        <v>42.290111410055943</v>
      </c>
      <c r="Z163" s="4">
        <f>D163-'CIG_wcINF-wcEFF_Loads'!D163</f>
        <v>0</v>
      </c>
      <c r="AA163" s="4">
        <f t="shared" si="69"/>
        <v>0</v>
      </c>
      <c r="AB163" s="3">
        <v>23.962500000000045</v>
      </c>
      <c r="AC163" s="3">
        <v>1.4882857142857133</v>
      </c>
      <c r="AD163" s="3">
        <v>1.1028785714285727</v>
      </c>
      <c r="AE163" s="3">
        <v>6.5649999999999972E-2</v>
      </c>
      <c r="AF163" s="3">
        <v>0.52698749999999916</v>
      </c>
      <c r="AG163" s="3">
        <v>0.33777142857142883</v>
      </c>
      <c r="AH163" s="3">
        <v>9.5969230769230751E-2</v>
      </c>
      <c r="AI163" s="4">
        <f t="shared" si="80"/>
        <v>0</v>
      </c>
      <c r="AJ163" s="4">
        <f t="shared" si="80"/>
        <v>0</v>
      </c>
      <c r="AK163" s="4">
        <f t="shared" si="80"/>
        <v>0</v>
      </c>
      <c r="AL163" s="4">
        <f t="shared" si="78"/>
        <v>0</v>
      </c>
      <c r="AM163" s="4">
        <f t="shared" si="78"/>
        <v>0</v>
      </c>
      <c r="AN163" s="4">
        <f t="shared" si="78"/>
        <v>0</v>
      </c>
      <c r="AO163" s="4">
        <f t="shared" si="78"/>
        <v>0</v>
      </c>
      <c r="AP163" s="5">
        <f t="shared" si="70"/>
        <v>5949.7538629044684</v>
      </c>
      <c r="AQ163" s="5">
        <f t="shared" si="71"/>
        <v>174.45431575412454</v>
      </c>
      <c r="AR163" s="5">
        <f t="shared" si="72"/>
        <v>146.9463512704325</v>
      </c>
      <c r="AS163" s="5">
        <f t="shared" si="73"/>
        <v>12.706956874362703</v>
      </c>
      <c r="AT163" s="5">
        <f t="shared" si="74"/>
        <v>7.2036306149034592</v>
      </c>
      <c r="AU163" s="5">
        <f t="shared" si="75"/>
        <v>54.044448847928528</v>
      </c>
      <c r="AV163" s="5">
        <f t="shared" si="76"/>
        <v>20.289052900154626</v>
      </c>
    </row>
    <row r="164" spans="1:48" x14ac:dyDescent="0.25">
      <c r="A164" s="1" t="s">
        <v>41</v>
      </c>
      <c r="B164" s="1" t="s">
        <v>172</v>
      </c>
      <c r="C164" s="2">
        <v>42135</v>
      </c>
      <c r="D164" s="3">
        <v>0</v>
      </c>
      <c r="E164" s="3">
        <v>109.43333333333318</v>
      </c>
      <c r="F164" s="3">
        <v>1.5678999999999996</v>
      </c>
      <c r="G164" s="3">
        <v>1.5022500000000012</v>
      </c>
      <c r="H164" s="3">
        <v>6.5649999999999972E-2</v>
      </c>
      <c r="I164" s="3">
        <v>0.52698749999999916</v>
      </c>
      <c r="J164" s="3">
        <v>0.38366249999999985</v>
      </c>
      <c r="K164" s="3">
        <v>0.1372499999999999</v>
      </c>
      <c r="L164" s="4">
        <f t="shared" si="79"/>
        <v>0</v>
      </c>
      <c r="M164" s="4">
        <f t="shared" si="79"/>
        <v>0</v>
      </c>
      <c r="N164" s="4">
        <f t="shared" si="79"/>
        <v>0</v>
      </c>
      <c r="O164" s="4">
        <f t="shared" si="77"/>
        <v>0</v>
      </c>
      <c r="P164" s="4">
        <f t="shared" si="77"/>
        <v>0</v>
      </c>
      <c r="Q164" s="4">
        <f t="shared" si="77"/>
        <v>0</v>
      </c>
      <c r="R164" s="4">
        <f t="shared" si="77"/>
        <v>0</v>
      </c>
      <c r="S164" s="5">
        <f t="shared" si="62"/>
        <v>9037.200116374981</v>
      </c>
      <c r="T164" s="5">
        <f t="shared" si="63"/>
        <v>234.30715139675075</v>
      </c>
      <c r="U164" s="5">
        <f t="shared" si="64"/>
        <v>219.60340184718885</v>
      </c>
      <c r="V164" s="5">
        <f t="shared" si="65"/>
        <v>18.091019447643788</v>
      </c>
      <c r="W164" s="5">
        <f t="shared" si="66"/>
        <v>9.9284805540465584</v>
      </c>
      <c r="X164" s="5">
        <f t="shared" si="67"/>
        <v>95.199495335561679</v>
      </c>
      <c r="Y164" s="5">
        <f t="shared" si="68"/>
        <v>42.290111410055943</v>
      </c>
      <c r="Z164" s="4">
        <f>D164-'CIG_wcINF-wcEFF_Loads'!D164</f>
        <v>0</v>
      </c>
      <c r="AA164" s="4">
        <f t="shared" si="69"/>
        <v>0</v>
      </c>
      <c r="AB164" s="3">
        <v>23.962500000000045</v>
      </c>
      <c r="AC164" s="3">
        <v>1.4882857142857133</v>
      </c>
      <c r="AD164" s="3">
        <v>1.1028785714285727</v>
      </c>
      <c r="AE164" s="3">
        <v>6.5649999999999972E-2</v>
      </c>
      <c r="AF164" s="3">
        <v>0.52698749999999916</v>
      </c>
      <c r="AG164" s="3">
        <v>0.33777142857142883</v>
      </c>
      <c r="AH164" s="3">
        <v>9.5969230769230751E-2</v>
      </c>
      <c r="AI164" s="4">
        <f t="shared" si="80"/>
        <v>0</v>
      </c>
      <c r="AJ164" s="4">
        <f t="shared" si="80"/>
        <v>0</v>
      </c>
      <c r="AK164" s="4">
        <f t="shared" si="80"/>
        <v>0</v>
      </c>
      <c r="AL164" s="4">
        <f t="shared" si="78"/>
        <v>0</v>
      </c>
      <c r="AM164" s="4">
        <f t="shared" si="78"/>
        <v>0</v>
      </c>
      <c r="AN164" s="4">
        <f t="shared" si="78"/>
        <v>0</v>
      </c>
      <c r="AO164" s="4">
        <f t="shared" si="78"/>
        <v>0</v>
      </c>
      <c r="AP164" s="5">
        <f t="shared" si="70"/>
        <v>5949.7538629044684</v>
      </c>
      <c r="AQ164" s="5">
        <f t="shared" si="71"/>
        <v>174.45431575412454</v>
      </c>
      <c r="AR164" s="5">
        <f t="shared" si="72"/>
        <v>146.9463512704325</v>
      </c>
      <c r="AS164" s="5">
        <f t="shared" si="73"/>
        <v>12.706956874362703</v>
      </c>
      <c r="AT164" s="5">
        <f t="shared" si="74"/>
        <v>7.2036306149034592</v>
      </c>
      <c r="AU164" s="5">
        <f t="shared" si="75"/>
        <v>54.044448847928528</v>
      </c>
      <c r="AV164" s="5">
        <f t="shared" si="76"/>
        <v>20.289052900154626</v>
      </c>
    </row>
    <row r="165" spans="1:48" x14ac:dyDescent="0.25">
      <c r="A165" s="1" t="s">
        <v>41</v>
      </c>
      <c r="B165" s="1" t="s">
        <v>173</v>
      </c>
      <c r="C165" s="2">
        <v>42136</v>
      </c>
      <c r="D165" s="3">
        <v>0</v>
      </c>
      <c r="E165" s="3">
        <v>109.43333333333318</v>
      </c>
      <c r="F165" s="3">
        <v>1.5678999999999996</v>
      </c>
      <c r="G165" s="3">
        <v>1.5022500000000012</v>
      </c>
      <c r="H165" s="3">
        <v>6.5649999999999972E-2</v>
      </c>
      <c r="I165" s="3">
        <v>0.52698749999999916</v>
      </c>
      <c r="J165" s="3">
        <v>0.38366249999999985</v>
      </c>
      <c r="K165" s="3">
        <v>0.1372499999999999</v>
      </c>
      <c r="L165" s="4">
        <f t="shared" si="79"/>
        <v>0</v>
      </c>
      <c r="M165" s="4">
        <f t="shared" si="79"/>
        <v>0</v>
      </c>
      <c r="N165" s="4">
        <f t="shared" si="79"/>
        <v>0</v>
      </c>
      <c r="O165" s="4">
        <f t="shared" si="77"/>
        <v>0</v>
      </c>
      <c r="P165" s="4">
        <f t="shared" si="77"/>
        <v>0</v>
      </c>
      <c r="Q165" s="4">
        <f t="shared" si="77"/>
        <v>0</v>
      </c>
      <c r="R165" s="4">
        <f t="shared" si="77"/>
        <v>0</v>
      </c>
      <c r="S165" s="5">
        <f t="shared" si="62"/>
        <v>9037.200116374981</v>
      </c>
      <c r="T165" s="5">
        <f t="shared" si="63"/>
        <v>234.30715139675075</v>
      </c>
      <c r="U165" s="5">
        <f t="shared" si="64"/>
        <v>219.60340184718885</v>
      </c>
      <c r="V165" s="5">
        <f t="shared" si="65"/>
        <v>18.091019447643788</v>
      </c>
      <c r="W165" s="5">
        <f t="shared" si="66"/>
        <v>9.9284805540465584</v>
      </c>
      <c r="X165" s="5">
        <f t="shared" si="67"/>
        <v>95.199495335561679</v>
      </c>
      <c r="Y165" s="5">
        <f t="shared" si="68"/>
        <v>42.290111410055943</v>
      </c>
      <c r="Z165" s="4">
        <f>D165-'CIG_wcINF-wcEFF_Loads'!D165</f>
        <v>0</v>
      </c>
      <c r="AA165" s="4">
        <f t="shared" si="69"/>
        <v>0</v>
      </c>
      <c r="AB165" s="3">
        <v>23.962500000000045</v>
      </c>
      <c r="AC165" s="3">
        <v>1.4882857142857133</v>
      </c>
      <c r="AD165" s="3">
        <v>1.1028785714285727</v>
      </c>
      <c r="AE165" s="3">
        <v>6.5649999999999972E-2</v>
      </c>
      <c r="AF165" s="3">
        <v>0.52698749999999916</v>
      </c>
      <c r="AG165" s="3">
        <v>0.33777142857142883</v>
      </c>
      <c r="AH165" s="3">
        <v>9.5969230769230751E-2</v>
      </c>
      <c r="AI165" s="4">
        <f t="shared" si="80"/>
        <v>0</v>
      </c>
      <c r="AJ165" s="4">
        <f t="shared" si="80"/>
        <v>0</v>
      </c>
      <c r="AK165" s="4">
        <f t="shared" si="80"/>
        <v>0</v>
      </c>
      <c r="AL165" s="4">
        <f t="shared" si="78"/>
        <v>0</v>
      </c>
      <c r="AM165" s="4">
        <f t="shared" si="78"/>
        <v>0</v>
      </c>
      <c r="AN165" s="4">
        <f t="shared" si="78"/>
        <v>0</v>
      </c>
      <c r="AO165" s="4">
        <f t="shared" si="78"/>
        <v>0</v>
      </c>
      <c r="AP165" s="5">
        <f t="shared" si="70"/>
        <v>5949.7538629044684</v>
      </c>
      <c r="AQ165" s="5">
        <f t="shared" si="71"/>
        <v>174.45431575412454</v>
      </c>
      <c r="AR165" s="5">
        <f t="shared" si="72"/>
        <v>146.9463512704325</v>
      </c>
      <c r="AS165" s="5">
        <f t="shared" si="73"/>
        <v>12.706956874362703</v>
      </c>
      <c r="AT165" s="5">
        <f t="shared" si="74"/>
        <v>7.2036306149034592</v>
      </c>
      <c r="AU165" s="5">
        <f t="shared" si="75"/>
        <v>54.044448847928528</v>
      </c>
      <c r="AV165" s="5">
        <f t="shared" si="76"/>
        <v>20.289052900154626</v>
      </c>
    </row>
    <row r="166" spans="1:48" x14ac:dyDescent="0.25">
      <c r="A166" s="1" t="s">
        <v>41</v>
      </c>
      <c r="B166" s="1" t="s">
        <v>174</v>
      </c>
      <c r="C166" s="2">
        <v>42137</v>
      </c>
      <c r="D166" s="3">
        <v>0</v>
      </c>
      <c r="E166" s="3">
        <v>109.43333333333318</v>
      </c>
      <c r="F166" s="3">
        <v>1.5678999999999996</v>
      </c>
      <c r="G166" s="3">
        <v>1.5022500000000012</v>
      </c>
      <c r="H166" s="3">
        <v>6.5649999999999972E-2</v>
      </c>
      <c r="I166" s="3">
        <v>0.52698749999999916</v>
      </c>
      <c r="J166" s="3">
        <v>0.38366249999999985</v>
      </c>
      <c r="K166" s="3">
        <v>0.1372499999999999</v>
      </c>
      <c r="L166" s="4">
        <f t="shared" si="79"/>
        <v>0</v>
      </c>
      <c r="M166" s="4">
        <f t="shared" si="79"/>
        <v>0</v>
      </c>
      <c r="N166" s="4">
        <f t="shared" si="79"/>
        <v>0</v>
      </c>
      <c r="O166" s="4">
        <f t="shared" si="77"/>
        <v>0</v>
      </c>
      <c r="P166" s="4">
        <f t="shared" si="77"/>
        <v>0</v>
      </c>
      <c r="Q166" s="4">
        <f t="shared" si="77"/>
        <v>0</v>
      </c>
      <c r="R166" s="4">
        <f t="shared" si="77"/>
        <v>0</v>
      </c>
      <c r="S166" s="5">
        <f t="shared" si="62"/>
        <v>9037.200116374981</v>
      </c>
      <c r="T166" s="5">
        <f t="shared" si="63"/>
        <v>234.30715139675075</v>
      </c>
      <c r="U166" s="5">
        <f t="shared" si="64"/>
        <v>219.60340184718885</v>
      </c>
      <c r="V166" s="5">
        <f t="shared" si="65"/>
        <v>18.091019447643788</v>
      </c>
      <c r="W166" s="5">
        <f t="shared" si="66"/>
        <v>9.9284805540465584</v>
      </c>
      <c r="X166" s="5">
        <f t="shared" si="67"/>
        <v>95.199495335561679</v>
      </c>
      <c r="Y166" s="5">
        <f t="shared" si="68"/>
        <v>42.290111410055943</v>
      </c>
      <c r="Z166" s="4">
        <f>D166-'CIG_wcINF-wcEFF_Loads'!D166</f>
        <v>0</v>
      </c>
      <c r="AA166" s="4">
        <f t="shared" si="69"/>
        <v>0</v>
      </c>
      <c r="AB166" s="3">
        <v>23.962500000000045</v>
      </c>
      <c r="AC166" s="3">
        <v>1.4882857142857133</v>
      </c>
      <c r="AD166" s="3">
        <v>1.1028785714285727</v>
      </c>
      <c r="AE166" s="3">
        <v>6.5649999999999972E-2</v>
      </c>
      <c r="AF166" s="3">
        <v>0.52698749999999916</v>
      </c>
      <c r="AG166" s="3">
        <v>0.33777142857142883</v>
      </c>
      <c r="AH166" s="3">
        <v>9.5969230769230751E-2</v>
      </c>
      <c r="AI166" s="4">
        <f t="shared" si="80"/>
        <v>0</v>
      </c>
      <c r="AJ166" s="4">
        <f t="shared" si="80"/>
        <v>0</v>
      </c>
      <c r="AK166" s="4">
        <f t="shared" si="80"/>
        <v>0</v>
      </c>
      <c r="AL166" s="4">
        <f t="shared" si="78"/>
        <v>0</v>
      </c>
      <c r="AM166" s="4">
        <f t="shared" si="78"/>
        <v>0</v>
      </c>
      <c r="AN166" s="4">
        <f t="shared" si="78"/>
        <v>0</v>
      </c>
      <c r="AO166" s="4">
        <f t="shared" si="78"/>
        <v>0</v>
      </c>
      <c r="AP166" s="5">
        <f t="shared" si="70"/>
        <v>5949.7538629044684</v>
      </c>
      <c r="AQ166" s="5">
        <f t="shared" si="71"/>
        <v>174.45431575412454</v>
      </c>
      <c r="AR166" s="5">
        <f t="shared" si="72"/>
        <v>146.9463512704325</v>
      </c>
      <c r="AS166" s="5">
        <f t="shared" si="73"/>
        <v>12.706956874362703</v>
      </c>
      <c r="AT166" s="5">
        <f t="shared" si="74"/>
        <v>7.2036306149034592</v>
      </c>
      <c r="AU166" s="5">
        <f t="shared" si="75"/>
        <v>54.044448847928528</v>
      </c>
      <c r="AV166" s="5">
        <f t="shared" si="76"/>
        <v>20.289052900154626</v>
      </c>
    </row>
    <row r="167" spans="1:48" x14ac:dyDescent="0.25">
      <c r="A167" s="1" t="s">
        <v>41</v>
      </c>
      <c r="B167" s="1" t="s">
        <v>175</v>
      </c>
      <c r="C167" s="2">
        <v>42138</v>
      </c>
      <c r="D167" s="3">
        <v>0</v>
      </c>
      <c r="E167" s="3">
        <v>109.43333333333318</v>
      </c>
      <c r="F167" s="3">
        <v>1.5678999999999996</v>
      </c>
      <c r="G167" s="3">
        <v>1.5022500000000012</v>
      </c>
      <c r="H167" s="3">
        <v>6.5649999999999972E-2</v>
      </c>
      <c r="I167" s="3">
        <v>0.52698749999999916</v>
      </c>
      <c r="J167" s="3">
        <v>0.38366249999999985</v>
      </c>
      <c r="K167" s="3">
        <v>0.1372499999999999</v>
      </c>
      <c r="L167" s="4">
        <f t="shared" si="79"/>
        <v>0</v>
      </c>
      <c r="M167" s="4">
        <f t="shared" si="79"/>
        <v>0</v>
      </c>
      <c r="N167" s="4">
        <f t="shared" si="79"/>
        <v>0</v>
      </c>
      <c r="O167" s="4">
        <f t="shared" si="77"/>
        <v>0</v>
      </c>
      <c r="P167" s="4">
        <f t="shared" si="77"/>
        <v>0</v>
      </c>
      <c r="Q167" s="4">
        <f t="shared" si="77"/>
        <v>0</v>
      </c>
      <c r="R167" s="4">
        <f t="shared" si="77"/>
        <v>0</v>
      </c>
      <c r="S167" s="5">
        <f t="shared" si="62"/>
        <v>9037.200116374981</v>
      </c>
      <c r="T167" s="5">
        <f t="shared" si="63"/>
        <v>234.30715139675075</v>
      </c>
      <c r="U167" s="5">
        <f t="shared" si="64"/>
        <v>219.60340184718885</v>
      </c>
      <c r="V167" s="5">
        <f t="shared" si="65"/>
        <v>18.091019447643788</v>
      </c>
      <c r="W167" s="5">
        <f t="shared" si="66"/>
        <v>9.9284805540465584</v>
      </c>
      <c r="X167" s="5">
        <f t="shared" si="67"/>
        <v>95.199495335561679</v>
      </c>
      <c r="Y167" s="5">
        <f t="shared" si="68"/>
        <v>42.290111410055943</v>
      </c>
      <c r="Z167" s="4">
        <f>D167-'CIG_wcINF-wcEFF_Loads'!D167</f>
        <v>0</v>
      </c>
      <c r="AA167" s="4">
        <f t="shared" si="69"/>
        <v>0</v>
      </c>
      <c r="AB167" s="3">
        <v>23.962500000000045</v>
      </c>
      <c r="AC167" s="3">
        <v>1.4882857142857133</v>
      </c>
      <c r="AD167" s="3">
        <v>1.1028785714285727</v>
      </c>
      <c r="AE167" s="3">
        <v>6.5649999999999972E-2</v>
      </c>
      <c r="AF167" s="3">
        <v>0.52698749999999916</v>
      </c>
      <c r="AG167" s="3">
        <v>0.33777142857142883</v>
      </c>
      <c r="AH167" s="3">
        <v>9.5969230769230751E-2</v>
      </c>
      <c r="AI167" s="4">
        <f t="shared" si="80"/>
        <v>0</v>
      </c>
      <c r="AJ167" s="4">
        <f t="shared" si="80"/>
        <v>0</v>
      </c>
      <c r="AK167" s="4">
        <f t="shared" si="80"/>
        <v>0</v>
      </c>
      <c r="AL167" s="4">
        <f t="shared" si="78"/>
        <v>0</v>
      </c>
      <c r="AM167" s="4">
        <f t="shared" si="78"/>
        <v>0</v>
      </c>
      <c r="AN167" s="4">
        <f t="shared" si="78"/>
        <v>0</v>
      </c>
      <c r="AO167" s="4">
        <f t="shared" si="78"/>
        <v>0</v>
      </c>
      <c r="AP167" s="5">
        <f t="shared" si="70"/>
        <v>5949.7538629044684</v>
      </c>
      <c r="AQ167" s="5">
        <f t="shared" si="71"/>
        <v>174.45431575412454</v>
      </c>
      <c r="AR167" s="5">
        <f t="shared" si="72"/>
        <v>146.9463512704325</v>
      </c>
      <c r="AS167" s="5">
        <f t="shared" si="73"/>
        <v>12.706956874362703</v>
      </c>
      <c r="AT167" s="5">
        <f t="shared" si="74"/>
        <v>7.2036306149034592</v>
      </c>
      <c r="AU167" s="5">
        <f t="shared" si="75"/>
        <v>54.044448847928528</v>
      </c>
      <c r="AV167" s="5">
        <f t="shared" si="76"/>
        <v>20.289052900154626</v>
      </c>
    </row>
    <row r="168" spans="1:48" x14ac:dyDescent="0.25">
      <c r="A168" s="1" t="s">
        <v>41</v>
      </c>
      <c r="B168" s="1" t="s">
        <v>176</v>
      </c>
      <c r="C168" s="2">
        <v>42139</v>
      </c>
      <c r="D168" s="3">
        <v>0</v>
      </c>
      <c r="E168" s="3">
        <v>109.43333333333318</v>
      </c>
      <c r="F168" s="3">
        <v>1.5678999999999996</v>
      </c>
      <c r="G168" s="3">
        <v>1.5022500000000012</v>
      </c>
      <c r="H168" s="3">
        <v>6.5649999999999972E-2</v>
      </c>
      <c r="I168" s="3">
        <v>0.52698749999999916</v>
      </c>
      <c r="J168" s="3">
        <v>0.38366249999999985</v>
      </c>
      <c r="K168" s="3">
        <v>0.1372499999999999</v>
      </c>
      <c r="L168" s="4">
        <f t="shared" si="79"/>
        <v>0</v>
      </c>
      <c r="M168" s="4">
        <f t="shared" si="79"/>
        <v>0</v>
      </c>
      <c r="N168" s="4">
        <f t="shared" si="79"/>
        <v>0</v>
      </c>
      <c r="O168" s="4">
        <f t="shared" si="77"/>
        <v>0</v>
      </c>
      <c r="P168" s="4">
        <f t="shared" si="77"/>
        <v>0</v>
      </c>
      <c r="Q168" s="4">
        <f t="shared" si="77"/>
        <v>0</v>
      </c>
      <c r="R168" s="4">
        <f t="shared" si="77"/>
        <v>0</v>
      </c>
      <c r="S168" s="5">
        <f t="shared" si="62"/>
        <v>9037.200116374981</v>
      </c>
      <c r="T168" s="5">
        <f t="shared" si="63"/>
        <v>234.30715139675075</v>
      </c>
      <c r="U168" s="5">
        <f t="shared" si="64"/>
        <v>219.60340184718885</v>
      </c>
      <c r="V168" s="5">
        <f t="shared" si="65"/>
        <v>18.091019447643788</v>
      </c>
      <c r="W168" s="5">
        <f t="shared" si="66"/>
        <v>9.9284805540465584</v>
      </c>
      <c r="X168" s="5">
        <f t="shared" si="67"/>
        <v>95.199495335561679</v>
      </c>
      <c r="Y168" s="5">
        <f t="shared" si="68"/>
        <v>42.290111410055943</v>
      </c>
      <c r="Z168" s="4">
        <f>D168-'CIG_wcINF-wcEFF_Loads'!D168</f>
        <v>0</v>
      </c>
      <c r="AA168" s="4">
        <f t="shared" si="69"/>
        <v>0</v>
      </c>
      <c r="AB168" s="3">
        <v>23.962500000000045</v>
      </c>
      <c r="AC168" s="3">
        <v>1.4882857142857133</v>
      </c>
      <c r="AD168" s="3">
        <v>1.1028785714285727</v>
      </c>
      <c r="AE168" s="3">
        <v>6.5649999999999972E-2</v>
      </c>
      <c r="AF168" s="3">
        <v>0.52698749999999916</v>
      </c>
      <c r="AG168" s="3">
        <v>0.33777142857142883</v>
      </c>
      <c r="AH168" s="3">
        <v>9.5969230769230751E-2</v>
      </c>
      <c r="AI168" s="4">
        <f t="shared" si="80"/>
        <v>0</v>
      </c>
      <c r="AJ168" s="4">
        <f t="shared" si="80"/>
        <v>0</v>
      </c>
      <c r="AK168" s="4">
        <f t="shared" si="80"/>
        <v>0</v>
      </c>
      <c r="AL168" s="4">
        <f t="shared" si="78"/>
        <v>0</v>
      </c>
      <c r="AM168" s="4">
        <f t="shared" si="78"/>
        <v>0</v>
      </c>
      <c r="AN168" s="4">
        <f t="shared" si="78"/>
        <v>0</v>
      </c>
      <c r="AO168" s="4">
        <f t="shared" si="78"/>
        <v>0</v>
      </c>
      <c r="AP168" s="5">
        <f t="shared" si="70"/>
        <v>5949.7538629044684</v>
      </c>
      <c r="AQ168" s="5">
        <f t="shared" si="71"/>
        <v>174.45431575412454</v>
      </c>
      <c r="AR168" s="5">
        <f t="shared" si="72"/>
        <v>146.9463512704325</v>
      </c>
      <c r="AS168" s="5">
        <f t="shared" si="73"/>
        <v>12.706956874362703</v>
      </c>
      <c r="AT168" s="5">
        <f t="shared" si="74"/>
        <v>7.2036306149034592</v>
      </c>
      <c r="AU168" s="5">
        <f t="shared" si="75"/>
        <v>54.044448847928528</v>
      </c>
      <c r="AV168" s="5">
        <f t="shared" si="76"/>
        <v>20.289052900154626</v>
      </c>
    </row>
    <row r="169" spans="1:48" x14ac:dyDescent="0.25">
      <c r="A169" s="1" t="s">
        <v>41</v>
      </c>
      <c r="B169" s="1" t="s">
        <v>177</v>
      </c>
      <c r="C169" s="2">
        <v>42140</v>
      </c>
      <c r="D169" s="3">
        <v>0</v>
      </c>
      <c r="E169" s="3">
        <v>109.43333333333318</v>
      </c>
      <c r="F169" s="3">
        <v>1.5678999999999996</v>
      </c>
      <c r="G169" s="3">
        <v>1.5022500000000012</v>
      </c>
      <c r="H169" s="3">
        <v>6.5649999999999972E-2</v>
      </c>
      <c r="I169" s="3">
        <v>0.52698749999999916</v>
      </c>
      <c r="J169" s="3">
        <v>0.38366249999999985</v>
      </c>
      <c r="K169" s="3">
        <v>0.1372499999999999</v>
      </c>
      <c r="L169" s="4">
        <f t="shared" si="79"/>
        <v>0</v>
      </c>
      <c r="M169" s="4">
        <f t="shared" si="79"/>
        <v>0</v>
      </c>
      <c r="N169" s="4">
        <f t="shared" si="79"/>
        <v>0</v>
      </c>
      <c r="O169" s="4">
        <f t="shared" si="77"/>
        <v>0</v>
      </c>
      <c r="P169" s="4">
        <f t="shared" si="77"/>
        <v>0</v>
      </c>
      <c r="Q169" s="4">
        <f t="shared" si="77"/>
        <v>0</v>
      </c>
      <c r="R169" s="4">
        <f t="shared" si="77"/>
        <v>0</v>
      </c>
      <c r="S169" s="5">
        <f t="shared" si="62"/>
        <v>9037.200116374981</v>
      </c>
      <c r="T169" s="5">
        <f t="shared" si="63"/>
        <v>234.30715139675075</v>
      </c>
      <c r="U169" s="5">
        <f t="shared" si="64"/>
        <v>219.60340184718885</v>
      </c>
      <c r="V169" s="5">
        <f t="shared" si="65"/>
        <v>18.091019447643788</v>
      </c>
      <c r="W169" s="5">
        <f t="shared" si="66"/>
        <v>9.9284805540465584</v>
      </c>
      <c r="X169" s="5">
        <f t="shared" si="67"/>
        <v>95.199495335561679</v>
      </c>
      <c r="Y169" s="5">
        <f t="shared" si="68"/>
        <v>42.290111410055943</v>
      </c>
      <c r="Z169" s="4">
        <f>D169-'CIG_wcINF-wcEFF_Loads'!D169</f>
        <v>0</v>
      </c>
      <c r="AA169" s="4">
        <f t="shared" si="69"/>
        <v>0</v>
      </c>
      <c r="AB169" s="3">
        <v>23.962500000000045</v>
      </c>
      <c r="AC169" s="3">
        <v>1.4882857142857133</v>
      </c>
      <c r="AD169" s="3">
        <v>1.1028785714285727</v>
      </c>
      <c r="AE169" s="3">
        <v>6.5649999999999972E-2</v>
      </c>
      <c r="AF169" s="3">
        <v>0.52698749999999916</v>
      </c>
      <c r="AG169" s="3">
        <v>0.33777142857142883</v>
      </c>
      <c r="AH169" s="3">
        <v>9.5969230769230751E-2</v>
      </c>
      <c r="AI169" s="4">
        <f t="shared" si="80"/>
        <v>0</v>
      </c>
      <c r="AJ169" s="4">
        <f t="shared" si="80"/>
        <v>0</v>
      </c>
      <c r="AK169" s="4">
        <f t="shared" si="80"/>
        <v>0</v>
      </c>
      <c r="AL169" s="4">
        <f t="shared" si="78"/>
        <v>0</v>
      </c>
      <c r="AM169" s="4">
        <f t="shared" si="78"/>
        <v>0</v>
      </c>
      <c r="AN169" s="4">
        <f t="shared" si="78"/>
        <v>0</v>
      </c>
      <c r="AO169" s="4">
        <f t="shared" si="78"/>
        <v>0</v>
      </c>
      <c r="AP169" s="5">
        <f t="shared" si="70"/>
        <v>5949.7538629044684</v>
      </c>
      <c r="AQ169" s="5">
        <f t="shared" si="71"/>
        <v>174.45431575412454</v>
      </c>
      <c r="AR169" s="5">
        <f t="shared" si="72"/>
        <v>146.9463512704325</v>
      </c>
      <c r="AS169" s="5">
        <f t="shared" si="73"/>
        <v>12.706956874362703</v>
      </c>
      <c r="AT169" s="5">
        <f t="shared" si="74"/>
        <v>7.2036306149034592</v>
      </c>
      <c r="AU169" s="5">
        <f t="shared" si="75"/>
        <v>54.044448847928528</v>
      </c>
      <c r="AV169" s="5">
        <f t="shared" si="76"/>
        <v>20.289052900154626</v>
      </c>
    </row>
    <row r="170" spans="1:48" x14ac:dyDescent="0.25">
      <c r="A170" s="1" t="s">
        <v>41</v>
      </c>
      <c r="B170" s="1" t="s">
        <v>178</v>
      </c>
      <c r="C170" s="2">
        <v>42141</v>
      </c>
      <c r="D170" s="3">
        <v>0</v>
      </c>
      <c r="E170" s="3">
        <v>109.43333333333318</v>
      </c>
      <c r="F170" s="3">
        <v>1.5678999999999996</v>
      </c>
      <c r="G170" s="3">
        <v>1.5022500000000012</v>
      </c>
      <c r="H170" s="3">
        <v>6.5649999999999972E-2</v>
      </c>
      <c r="I170" s="3">
        <v>0.52698749999999916</v>
      </c>
      <c r="J170" s="3">
        <v>0.38366249999999985</v>
      </c>
      <c r="K170" s="3">
        <v>0.1372499999999999</v>
      </c>
      <c r="L170" s="4">
        <f t="shared" si="79"/>
        <v>0</v>
      </c>
      <c r="M170" s="4">
        <f t="shared" si="79"/>
        <v>0</v>
      </c>
      <c r="N170" s="4">
        <f t="shared" si="79"/>
        <v>0</v>
      </c>
      <c r="O170" s="4">
        <f t="shared" si="77"/>
        <v>0</v>
      </c>
      <c r="P170" s="4">
        <f t="shared" si="77"/>
        <v>0</v>
      </c>
      <c r="Q170" s="4">
        <f t="shared" si="77"/>
        <v>0</v>
      </c>
      <c r="R170" s="4">
        <f t="shared" si="77"/>
        <v>0</v>
      </c>
      <c r="S170" s="5">
        <f t="shared" si="62"/>
        <v>9037.200116374981</v>
      </c>
      <c r="T170" s="5">
        <f t="shared" si="63"/>
        <v>234.30715139675075</v>
      </c>
      <c r="U170" s="5">
        <f t="shared" si="64"/>
        <v>219.60340184718885</v>
      </c>
      <c r="V170" s="5">
        <f t="shared" si="65"/>
        <v>18.091019447643788</v>
      </c>
      <c r="W170" s="5">
        <f t="shared" si="66"/>
        <v>9.9284805540465584</v>
      </c>
      <c r="X170" s="5">
        <f t="shared" si="67"/>
        <v>95.199495335561679</v>
      </c>
      <c r="Y170" s="5">
        <f t="shared" si="68"/>
        <v>42.290111410055943</v>
      </c>
      <c r="Z170" s="4">
        <f>D170-'CIG_wcINF-wcEFF_Loads'!D170</f>
        <v>0</v>
      </c>
      <c r="AA170" s="4">
        <f t="shared" si="69"/>
        <v>0</v>
      </c>
      <c r="AB170" s="3">
        <v>23.962500000000045</v>
      </c>
      <c r="AC170" s="3">
        <v>1.4882857142857133</v>
      </c>
      <c r="AD170" s="3">
        <v>1.1028785714285727</v>
      </c>
      <c r="AE170" s="3">
        <v>6.5649999999999972E-2</v>
      </c>
      <c r="AF170" s="3">
        <v>0.52698749999999916</v>
      </c>
      <c r="AG170" s="3">
        <v>0.33777142857142883</v>
      </c>
      <c r="AH170" s="3">
        <v>9.5969230769230751E-2</v>
      </c>
      <c r="AI170" s="4">
        <f t="shared" si="80"/>
        <v>0</v>
      </c>
      <c r="AJ170" s="4">
        <f t="shared" si="80"/>
        <v>0</v>
      </c>
      <c r="AK170" s="4">
        <f t="shared" si="80"/>
        <v>0</v>
      </c>
      <c r="AL170" s="4">
        <f t="shared" si="78"/>
        <v>0</v>
      </c>
      <c r="AM170" s="4">
        <f t="shared" si="78"/>
        <v>0</v>
      </c>
      <c r="AN170" s="4">
        <f t="shared" si="78"/>
        <v>0</v>
      </c>
      <c r="AO170" s="4">
        <f t="shared" si="78"/>
        <v>0</v>
      </c>
      <c r="AP170" s="5">
        <f t="shared" si="70"/>
        <v>5949.7538629044684</v>
      </c>
      <c r="AQ170" s="5">
        <f t="shared" si="71"/>
        <v>174.45431575412454</v>
      </c>
      <c r="AR170" s="5">
        <f t="shared" si="72"/>
        <v>146.9463512704325</v>
      </c>
      <c r="AS170" s="5">
        <f t="shared" si="73"/>
        <v>12.706956874362703</v>
      </c>
      <c r="AT170" s="5">
        <f t="shared" si="74"/>
        <v>7.2036306149034592</v>
      </c>
      <c r="AU170" s="5">
        <f t="shared" si="75"/>
        <v>54.044448847928528</v>
      </c>
      <c r="AV170" s="5">
        <f t="shared" si="76"/>
        <v>20.289052900154626</v>
      </c>
    </row>
    <row r="171" spans="1:48" x14ac:dyDescent="0.25">
      <c r="A171" s="1" t="s">
        <v>41</v>
      </c>
      <c r="B171" s="1" t="s">
        <v>179</v>
      </c>
      <c r="C171" s="2">
        <v>42142</v>
      </c>
      <c r="D171" s="3">
        <v>0</v>
      </c>
      <c r="E171" s="3">
        <v>109.43333333333318</v>
      </c>
      <c r="F171" s="3">
        <v>1.5678999999999996</v>
      </c>
      <c r="G171" s="3">
        <v>1.5022500000000012</v>
      </c>
      <c r="H171" s="3">
        <v>6.5649999999999972E-2</v>
      </c>
      <c r="I171" s="3">
        <v>0.52698749999999916</v>
      </c>
      <c r="J171" s="3">
        <v>0.38366249999999985</v>
      </c>
      <c r="K171" s="3">
        <v>0.1372499999999999</v>
      </c>
      <c r="L171" s="4">
        <f t="shared" si="79"/>
        <v>0</v>
      </c>
      <c r="M171" s="4">
        <f t="shared" si="79"/>
        <v>0</v>
      </c>
      <c r="N171" s="4">
        <f t="shared" si="79"/>
        <v>0</v>
      </c>
      <c r="O171" s="4">
        <f t="shared" si="77"/>
        <v>0</v>
      </c>
      <c r="P171" s="4">
        <f t="shared" si="77"/>
        <v>0</v>
      </c>
      <c r="Q171" s="4">
        <f t="shared" si="77"/>
        <v>0</v>
      </c>
      <c r="R171" s="4">
        <f t="shared" si="77"/>
        <v>0</v>
      </c>
      <c r="S171" s="5">
        <f t="shared" si="62"/>
        <v>9037.200116374981</v>
      </c>
      <c r="T171" s="5">
        <f t="shared" si="63"/>
        <v>234.30715139675075</v>
      </c>
      <c r="U171" s="5">
        <f t="shared" si="64"/>
        <v>219.60340184718885</v>
      </c>
      <c r="V171" s="5">
        <f t="shared" si="65"/>
        <v>18.091019447643788</v>
      </c>
      <c r="W171" s="5">
        <f t="shared" si="66"/>
        <v>9.9284805540465584</v>
      </c>
      <c r="X171" s="5">
        <f t="shared" si="67"/>
        <v>95.199495335561679</v>
      </c>
      <c r="Y171" s="5">
        <f t="shared" si="68"/>
        <v>42.290111410055943</v>
      </c>
      <c r="Z171" s="4">
        <f>D171-'CIG_wcINF-wcEFF_Loads'!D171</f>
        <v>0</v>
      </c>
      <c r="AA171" s="4">
        <f t="shared" si="69"/>
        <v>0</v>
      </c>
      <c r="AB171" s="3">
        <v>23.962500000000045</v>
      </c>
      <c r="AC171" s="3">
        <v>1.4882857142857133</v>
      </c>
      <c r="AD171" s="3">
        <v>1.1028785714285727</v>
      </c>
      <c r="AE171" s="3">
        <v>6.5649999999999972E-2</v>
      </c>
      <c r="AF171" s="3">
        <v>0.52698749999999916</v>
      </c>
      <c r="AG171" s="3">
        <v>0.33777142857142883</v>
      </c>
      <c r="AH171" s="3">
        <v>9.5969230769230751E-2</v>
      </c>
      <c r="AI171" s="4">
        <f t="shared" si="80"/>
        <v>0</v>
      </c>
      <c r="AJ171" s="4">
        <f t="shared" si="80"/>
        <v>0</v>
      </c>
      <c r="AK171" s="4">
        <f t="shared" si="80"/>
        <v>0</v>
      </c>
      <c r="AL171" s="4">
        <f t="shared" si="78"/>
        <v>0</v>
      </c>
      <c r="AM171" s="4">
        <f t="shared" si="78"/>
        <v>0</v>
      </c>
      <c r="AN171" s="4">
        <f t="shared" si="78"/>
        <v>0</v>
      </c>
      <c r="AO171" s="4">
        <f t="shared" si="78"/>
        <v>0</v>
      </c>
      <c r="AP171" s="5">
        <f t="shared" si="70"/>
        <v>5949.7538629044684</v>
      </c>
      <c r="AQ171" s="5">
        <f t="shared" si="71"/>
        <v>174.45431575412454</v>
      </c>
      <c r="AR171" s="5">
        <f t="shared" si="72"/>
        <v>146.9463512704325</v>
      </c>
      <c r="AS171" s="5">
        <f t="shared" si="73"/>
        <v>12.706956874362703</v>
      </c>
      <c r="AT171" s="5">
        <f t="shared" si="74"/>
        <v>7.2036306149034592</v>
      </c>
      <c r="AU171" s="5">
        <f t="shared" si="75"/>
        <v>54.044448847928528</v>
      </c>
      <c r="AV171" s="5">
        <f t="shared" si="76"/>
        <v>20.289052900154626</v>
      </c>
    </row>
    <row r="172" spans="1:48" x14ac:dyDescent="0.25">
      <c r="A172" s="1" t="s">
        <v>41</v>
      </c>
      <c r="B172" s="1" t="s">
        <v>180</v>
      </c>
      <c r="C172" s="2">
        <v>42143</v>
      </c>
      <c r="D172" s="3">
        <v>0</v>
      </c>
      <c r="E172" s="3">
        <v>109.43333333333318</v>
      </c>
      <c r="F172" s="3">
        <v>1.5678999999999996</v>
      </c>
      <c r="G172" s="3">
        <v>1.5022500000000012</v>
      </c>
      <c r="H172" s="3">
        <v>6.5649999999999972E-2</v>
      </c>
      <c r="I172" s="3">
        <v>0.52698749999999916</v>
      </c>
      <c r="J172" s="3">
        <v>0.38366249999999985</v>
      </c>
      <c r="K172" s="3">
        <v>0.1372499999999999</v>
      </c>
      <c r="L172" s="4">
        <f t="shared" si="79"/>
        <v>0</v>
      </c>
      <c r="M172" s="4">
        <f t="shared" si="79"/>
        <v>0</v>
      </c>
      <c r="N172" s="4">
        <f t="shared" si="79"/>
        <v>0</v>
      </c>
      <c r="O172" s="4">
        <f t="shared" si="77"/>
        <v>0</v>
      </c>
      <c r="P172" s="4">
        <f t="shared" si="77"/>
        <v>0</v>
      </c>
      <c r="Q172" s="4">
        <f t="shared" si="77"/>
        <v>0</v>
      </c>
      <c r="R172" s="4">
        <f t="shared" si="77"/>
        <v>0</v>
      </c>
      <c r="S172" s="5">
        <f t="shared" si="62"/>
        <v>9037.200116374981</v>
      </c>
      <c r="T172" s="5">
        <f t="shared" si="63"/>
        <v>234.30715139675075</v>
      </c>
      <c r="U172" s="5">
        <f t="shared" si="64"/>
        <v>219.60340184718885</v>
      </c>
      <c r="V172" s="5">
        <f t="shared" si="65"/>
        <v>18.091019447643788</v>
      </c>
      <c r="W172" s="5">
        <f t="shared" si="66"/>
        <v>9.9284805540465584</v>
      </c>
      <c r="X172" s="5">
        <f t="shared" si="67"/>
        <v>95.199495335561679</v>
      </c>
      <c r="Y172" s="5">
        <f t="shared" si="68"/>
        <v>42.290111410055943</v>
      </c>
      <c r="Z172" s="4">
        <f>D172-'CIG_wcINF-wcEFF_Loads'!D172</f>
        <v>0</v>
      </c>
      <c r="AA172" s="4">
        <f t="shared" si="69"/>
        <v>0</v>
      </c>
      <c r="AB172" s="3">
        <v>23.962500000000045</v>
      </c>
      <c r="AC172" s="3">
        <v>1.4882857142857133</v>
      </c>
      <c r="AD172" s="3">
        <v>1.1028785714285727</v>
      </c>
      <c r="AE172" s="3">
        <v>6.5649999999999972E-2</v>
      </c>
      <c r="AF172" s="3">
        <v>0.52698749999999916</v>
      </c>
      <c r="AG172" s="3">
        <v>0.33777142857142883</v>
      </c>
      <c r="AH172" s="3">
        <v>9.5969230769230751E-2</v>
      </c>
      <c r="AI172" s="4">
        <f t="shared" si="80"/>
        <v>0</v>
      </c>
      <c r="AJ172" s="4">
        <f t="shared" si="80"/>
        <v>0</v>
      </c>
      <c r="AK172" s="4">
        <f t="shared" si="80"/>
        <v>0</v>
      </c>
      <c r="AL172" s="4">
        <f t="shared" si="78"/>
        <v>0</v>
      </c>
      <c r="AM172" s="4">
        <f t="shared" si="78"/>
        <v>0</v>
      </c>
      <c r="AN172" s="4">
        <f t="shared" si="78"/>
        <v>0</v>
      </c>
      <c r="AO172" s="4">
        <f t="shared" si="78"/>
        <v>0</v>
      </c>
      <c r="AP172" s="5">
        <f t="shared" si="70"/>
        <v>5949.7538629044684</v>
      </c>
      <c r="AQ172" s="5">
        <f t="shared" si="71"/>
        <v>174.45431575412454</v>
      </c>
      <c r="AR172" s="5">
        <f t="shared" si="72"/>
        <v>146.9463512704325</v>
      </c>
      <c r="AS172" s="5">
        <f t="shared" si="73"/>
        <v>12.706956874362703</v>
      </c>
      <c r="AT172" s="5">
        <f t="shared" si="74"/>
        <v>7.2036306149034592</v>
      </c>
      <c r="AU172" s="5">
        <f t="shared" si="75"/>
        <v>54.044448847928528</v>
      </c>
      <c r="AV172" s="5">
        <f t="shared" si="76"/>
        <v>20.289052900154626</v>
      </c>
    </row>
    <row r="173" spans="1:48" x14ac:dyDescent="0.25">
      <c r="A173" s="1" t="s">
        <v>41</v>
      </c>
      <c r="B173" s="1" t="s">
        <v>181</v>
      </c>
      <c r="C173" s="2">
        <v>42144</v>
      </c>
      <c r="D173" s="3">
        <v>0</v>
      </c>
      <c r="E173" s="3">
        <v>109.43333333333318</v>
      </c>
      <c r="F173" s="3">
        <v>1.5678999999999996</v>
      </c>
      <c r="G173" s="3">
        <v>1.5022500000000012</v>
      </c>
      <c r="H173" s="3">
        <v>6.5649999999999972E-2</v>
      </c>
      <c r="I173" s="3">
        <v>0.52698749999999916</v>
      </c>
      <c r="J173" s="3">
        <v>0.38366249999999985</v>
      </c>
      <c r="K173" s="3">
        <v>0.1372499999999999</v>
      </c>
      <c r="L173" s="4">
        <f t="shared" si="79"/>
        <v>0</v>
      </c>
      <c r="M173" s="4">
        <f t="shared" si="79"/>
        <v>0</v>
      </c>
      <c r="N173" s="4">
        <f t="shared" si="79"/>
        <v>0</v>
      </c>
      <c r="O173" s="4">
        <f t="shared" si="77"/>
        <v>0</v>
      </c>
      <c r="P173" s="4">
        <f t="shared" si="77"/>
        <v>0</v>
      </c>
      <c r="Q173" s="4">
        <f t="shared" si="77"/>
        <v>0</v>
      </c>
      <c r="R173" s="4">
        <f t="shared" si="77"/>
        <v>0</v>
      </c>
      <c r="S173" s="5">
        <f t="shared" si="62"/>
        <v>9037.200116374981</v>
      </c>
      <c r="T173" s="5">
        <f t="shared" si="63"/>
        <v>234.30715139675075</v>
      </c>
      <c r="U173" s="5">
        <f t="shared" si="64"/>
        <v>219.60340184718885</v>
      </c>
      <c r="V173" s="5">
        <f t="shared" si="65"/>
        <v>18.091019447643788</v>
      </c>
      <c r="W173" s="5">
        <f t="shared" si="66"/>
        <v>9.9284805540465584</v>
      </c>
      <c r="X173" s="5">
        <f t="shared" si="67"/>
        <v>95.199495335561679</v>
      </c>
      <c r="Y173" s="5">
        <f t="shared" si="68"/>
        <v>42.290111410055943</v>
      </c>
      <c r="Z173" s="4">
        <f>D173-'CIG_wcINF-wcEFF_Loads'!D173</f>
        <v>0</v>
      </c>
      <c r="AA173" s="4">
        <f t="shared" si="69"/>
        <v>0</v>
      </c>
      <c r="AB173" s="3">
        <v>23.962500000000045</v>
      </c>
      <c r="AC173" s="3">
        <v>1.4882857142857133</v>
      </c>
      <c r="AD173" s="3">
        <v>1.1028785714285727</v>
      </c>
      <c r="AE173" s="3">
        <v>6.5649999999999972E-2</v>
      </c>
      <c r="AF173" s="3">
        <v>0.52698749999999916</v>
      </c>
      <c r="AG173" s="3">
        <v>0.33777142857142883</v>
      </c>
      <c r="AH173" s="3">
        <v>9.5969230769230751E-2</v>
      </c>
      <c r="AI173" s="4">
        <f t="shared" si="80"/>
        <v>0</v>
      </c>
      <c r="AJ173" s="4">
        <f t="shared" si="80"/>
        <v>0</v>
      </c>
      <c r="AK173" s="4">
        <f t="shared" si="80"/>
        <v>0</v>
      </c>
      <c r="AL173" s="4">
        <f t="shared" si="78"/>
        <v>0</v>
      </c>
      <c r="AM173" s="4">
        <f t="shared" si="78"/>
        <v>0</v>
      </c>
      <c r="AN173" s="4">
        <f t="shared" si="78"/>
        <v>0</v>
      </c>
      <c r="AO173" s="4">
        <f t="shared" si="78"/>
        <v>0</v>
      </c>
      <c r="AP173" s="5">
        <f t="shared" si="70"/>
        <v>5949.7538629044684</v>
      </c>
      <c r="AQ173" s="5">
        <f t="shared" si="71"/>
        <v>174.45431575412454</v>
      </c>
      <c r="AR173" s="5">
        <f t="shared" si="72"/>
        <v>146.9463512704325</v>
      </c>
      <c r="AS173" s="5">
        <f t="shared" si="73"/>
        <v>12.706956874362703</v>
      </c>
      <c r="AT173" s="5">
        <f t="shared" si="74"/>
        <v>7.2036306149034592</v>
      </c>
      <c r="AU173" s="5">
        <f t="shared" si="75"/>
        <v>54.044448847928528</v>
      </c>
      <c r="AV173" s="5">
        <f t="shared" si="76"/>
        <v>20.289052900154626</v>
      </c>
    </row>
    <row r="174" spans="1:48" x14ac:dyDescent="0.25">
      <c r="A174" s="1" t="s">
        <v>41</v>
      </c>
      <c r="B174" s="1" t="s">
        <v>182</v>
      </c>
      <c r="C174" s="2">
        <v>42145</v>
      </c>
      <c r="D174" s="3">
        <v>0</v>
      </c>
      <c r="E174" s="3">
        <v>109.43333333333318</v>
      </c>
      <c r="F174" s="3">
        <v>1.5678999999999996</v>
      </c>
      <c r="G174" s="3">
        <v>1.5022500000000012</v>
      </c>
      <c r="H174" s="3">
        <v>6.5649999999999972E-2</v>
      </c>
      <c r="I174" s="3">
        <v>0.52698749999999916</v>
      </c>
      <c r="J174" s="3">
        <v>0.38366249999999985</v>
      </c>
      <c r="K174" s="3">
        <v>0.1372499999999999</v>
      </c>
      <c r="L174" s="4">
        <f t="shared" si="79"/>
        <v>0</v>
      </c>
      <c r="M174" s="4">
        <f t="shared" si="79"/>
        <v>0</v>
      </c>
      <c r="N174" s="4">
        <f t="shared" si="79"/>
        <v>0</v>
      </c>
      <c r="O174" s="4">
        <f t="shared" si="77"/>
        <v>0</v>
      </c>
      <c r="P174" s="4">
        <f t="shared" si="77"/>
        <v>0</v>
      </c>
      <c r="Q174" s="4">
        <f t="shared" si="77"/>
        <v>0</v>
      </c>
      <c r="R174" s="4">
        <f t="shared" si="77"/>
        <v>0</v>
      </c>
      <c r="S174" s="5">
        <f t="shared" si="62"/>
        <v>9037.200116374981</v>
      </c>
      <c r="T174" s="5">
        <f t="shared" si="63"/>
        <v>234.30715139675075</v>
      </c>
      <c r="U174" s="5">
        <f t="shared" si="64"/>
        <v>219.60340184718885</v>
      </c>
      <c r="V174" s="5">
        <f t="shared" si="65"/>
        <v>18.091019447643788</v>
      </c>
      <c r="W174" s="5">
        <f t="shared" si="66"/>
        <v>9.9284805540465584</v>
      </c>
      <c r="X174" s="5">
        <f t="shared" si="67"/>
        <v>95.199495335561679</v>
      </c>
      <c r="Y174" s="5">
        <f t="shared" si="68"/>
        <v>42.290111410055943</v>
      </c>
      <c r="Z174" s="4">
        <f>D174-'CIG_wcINF-wcEFF_Loads'!D174</f>
        <v>0</v>
      </c>
      <c r="AA174" s="4">
        <f t="shared" si="69"/>
        <v>0</v>
      </c>
      <c r="AB174" s="3">
        <v>23.962500000000045</v>
      </c>
      <c r="AC174" s="3">
        <v>1.4882857142857133</v>
      </c>
      <c r="AD174" s="3">
        <v>1.1028785714285727</v>
      </c>
      <c r="AE174" s="3">
        <v>6.5649999999999972E-2</v>
      </c>
      <c r="AF174" s="3">
        <v>0.52698749999999916</v>
      </c>
      <c r="AG174" s="3">
        <v>0.33777142857142883</v>
      </c>
      <c r="AH174" s="3">
        <v>9.5969230769230751E-2</v>
      </c>
      <c r="AI174" s="4">
        <f t="shared" si="80"/>
        <v>0</v>
      </c>
      <c r="AJ174" s="4">
        <f t="shared" si="80"/>
        <v>0</v>
      </c>
      <c r="AK174" s="4">
        <f t="shared" si="80"/>
        <v>0</v>
      </c>
      <c r="AL174" s="4">
        <f t="shared" si="78"/>
        <v>0</v>
      </c>
      <c r="AM174" s="4">
        <f t="shared" si="78"/>
        <v>0</v>
      </c>
      <c r="AN174" s="4">
        <f t="shared" si="78"/>
        <v>0</v>
      </c>
      <c r="AO174" s="4">
        <f t="shared" si="78"/>
        <v>0</v>
      </c>
      <c r="AP174" s="5">
        <f t="shared" si="70"/>
        <v>5949.7538629044684</v>
      </c>
      <c r="AQ174" s="5">
        <f t="shared" si="71"/>
        <v>174.45431575412454</v>
      </c>
      <c r="AR174" s="5">
        <f t="shared" si="72"/>
        <v>146.9463512704325</v>
      </c>
      <c r="AS174" s="5">
        <f t="shared" si="73"/>
        <v>12.706956874362703</v>
      </c>
      <c r="AT174" s="5">
        <f t="shared" si="74"/>
        <v>7.2036306149034592</v>
      </c>
      <c r="AU174" s="5">
        <f t="shared" si="75"/>
        <v>54.044448847928528</v>
      </c>
      <c r="AV174" s="5">
        <f t="shared" si="76"/>
        <v>20.289052900154626</v>
      </c>
    </row>
    <row r="175" spans="1:48" x14ac:dyDescent="0.25">
      <c r="A175" s="1" t="s">
        <v>41</v>
      </c>
      <c r="B175" s="1" t="s">
        <v>183</v>
      </c>
      <c r="C175" s="2">
        <v>42146</v>
      </c>
      <c r="D175" s="3">
        <v>0</v>
      </c>
      <c r="E175" s="3">
        <v>109.43333333333318</v>
      </c>
      <c r="F175" s="3">
        <v>1.5678999999999996</v>
      </c>
      <c r="G175" s="3">
        <v>1.5022500000000012</v>
      </c>
      <c r="H175" s="3">
        <v>6.5649999999999972E-2</v>
      </c>
      <c r="I175" s="3">
        <v>0.52698749999999916</v>
      </c>
      <c r="J175" s="3">
        <v>0.38366249999999985</v>
      </c>
      <c r="K175" s="3">
        <v>0.1372499999999999</v>
      </c>
      <c r="L175" s="4">
        <f t="shared" si="79"/>
        <v>0</v>
      </c>
      <c r="M175" s="4">
        <f t="shared" si="79"/>
        <v>0</v>
      </c>
      <c r="N175" s="4">
        <f t="shared" si="79"/>
        <v>0</v>
      </c>
      <c r="O175" s="4">
        <f t="shared" si="77"/>
        <v>0</v>
      </c>
      <c r="P175" s="4">
        <f t="shared" si="77"/>
        <v>0</v>
      </c>
      <c r="Q175" s="4">
        <f t="shared" si="77"/>
        <v>0</v>
      </c>
      <c r="R175" s="4">
        <f t="shared" si="77"/>
        <v>0</v>
      </c>
      <c r="S175" s="5">
        <f t="shared" si="62"/>
        <v>9037.200116374981</v>
      </c>
      <c r="T175" s="5">
        <f t="shared" si="63"/>
        <v>234.30715139675075</v>
      </c>
      <c r="U175" s="5">
        <f t="shared" si="64"/>
        <v>219.60340184718885</v>
      </c>
      <c r="V175" s="5">
        <f t="shared" si="65"/>
        <v>18.091019447643788</v>
      </c>
      <c r="W175" s="5">
        <f t="shared" si="66"/>
        <v>9.9284805540465584</v>
      </c>
      <c r="X175" s="5">
        <f t="shared" si="67"/>
        <v>95.199495335561679</v>
      </c>
      <c r="Y175" s="5">
        <f t="shared" si="68"/>
        <v>42.290111410055943</v>
      </c>
      <c r="Z175" s="4">
        <f>D175-'CIG_wcINF-wcEFF_Loads'!D175</f>
        <v>0</v>
      </c>
      <c r="AA175" s="4">
        <f t="shared" si="69"/>
        <v>0</v>
      </c>
      <c r="AB175" s="3">
        <v>23.962500000000045</v>
      </c>
      <c r="AC175" s="3">
        <v>1.4882857142857133</v>
      </c>
      <c r="AD175" s="3">
        <v>1.1028785714285727</v>
      </c>
      <c r="AE175" s="3">
        <v>6.5649999999999972E-2</v>
      </c>
      <c r="AF175" s="3">
        <v>0.52698749999999916</v>
      </c>
      <c r="AG175" s="3">
        <v>0.33777142857142883</v>
      </c>
      <c r="AH175" s="3">
        <v>9.5969230769230751E-2</v>
      </c>
      <c r="AI175" s="4">
        <f t="shared" si="80"/>
        <v>0</v>
      </c>
      <c r="AJ175" s="4">
        <f t="shared" si="80"/>
        <v>0</v>
      </c>
      <c r="AK175" s="4">
        <f t="shared" si="80"/>
        <v>0</v>
      </c>
      <c r="AL175" s="4">
        <f t="shared" si="78"/>
        <v>0</v>
      </c>
      <c r="AM175" s="4">
        <f t="shared" si="78"/>
        <v>0</v>
      </c>
      <c r="AN175" s="4">
        <f t="shared" si="78"/>
        <v>0</v>
      </c>
      <c r="AO175" s="4">
        <f t="shared" si="78"/>
        <v>0</v>
      </c>
      <c r="AP175" s="5">
        <f t="shared" si="70"/>
        <v>5949.7538629044684</v>
      </c>
      <c r="AQ175" s="5">
        <f t="shared" si="71"/>
        <v>174.45431575412454</v>
      </c>
      <c r="AR175" s="5">
        <f t="shared" si="72"/>
        <v>146.9463512704325</v>
      </c>
      <c r="AS175" s="5">
        <f t="shared" si="73"/>
        <v>12.706956874362703</v>
      </c>
      <c r="AT175" s="5">
        <f t="shared" si="74"/>
        <v>7.2036306149034592</v>
      </c>
      <c r="AU175" s="5">
        <f t="shared" si="75"/>
        <v>54.044448847928528</v>
      </c>
      <c r="AV175" s="5">
        <f t="shared" si="76"/>
        <v>20.289052900154626</v>
      </c>
    </row>
    <row r="176" spans="1:48" x14ac:dyDescent="0.25">
      <c r="A176" s="1" t="s">
        <v>41</v>
      </c>
      <c r="B176" s="1" t="s">
        <v>184</v>
      </c>
      <c r="C176" s="2">
        <v>42147</v>
      </c>
      <c r="D176" s="3">
        <v>0</v>
      </c>
      <c r="E176" s="3">
        <v>109.43333333333318</v>
      </c>
      <c r="F176" s="3">
        <v>1.5678999999999996</v>
      </c>
      <c r="G176" s="3">
        <v>1.5022500000000012</v>
      </c>
      <c r="H176" s="3">
        <v>6.5649999999999972E-2</v>
      </c>
      <c r="I176" s="3">
        <v>0.52698749999999916</v>
      </c>
      <c r="J176" s="3">
        <v>0.38366249999999985</v>
      </c>
      <c r="K176" s="3">
        <v>0.1372499999999999</v>
      </c>
      <c r="L176" s="4">
        <f t="shared" si="79"/>
        <v>0</v>
      </c>
      <c r="M176" s="4">
        <f t="shared" si="79"/>
        <v>0</v>
      </c>
      <c r="N176" s="4">
        <f t="shared" si="79"/>
        <v>0</v>
      </c>
      <c r="O176" s="4">
        <f t="shared" si="77"/>
        <v>0</v>
      </c>
      <c r="P176" s="4">
        <f t="shared" si="77"/>
        <v>0</v>
      </c>
      <c r="Q176" s="4">
        <f t="shared" si="77"/>
        <v>0</v>
      </c>
      <c r="R176" s="4">
        <f t="shared" si="77"/>
        <v>0</v>
      </c>
      <c r="S176" s="5">
        <f t="shared" si="62"/>
        <v>9037.200116374981</v>
      </c>
      <c r="T176" s="5">
        <f t="shared" si="63"/>
        <v>234.30715139675075</v>
      </c>
      <c r="U176" s="5">
        <f t="shared" si="64"/>
        <v>219.60340184718885</v>
      </c>
      <c r="V176" s="5">
        <f t="shared" si="65"/>
        <v>18.091019447643788</v>
      </c>
      <c r="W176" s="5">
        <f t="shared" si="66"/>
        <v>9.9284805540465584</v>
      </c>
      <c r="X176" s="5">
        <f t="shared" si="67"/>
        <v>95.199495335561679</v>
      </c>
      <c r="Y176" s="5">
        <f t="shared" si="68"/>
        <v>42.290111410055943</v>
      </c>
      <c r="Z176" s="4">
        <f>D176-'CIG_wcINF-wcEFF_Loads'!D176</f>
        <v>0</v>
      </c>
      <c r="AA176" s="4">
        <f t="shared" si="69"/>
        <v>0</v>
      </c>
      <c r="AB176" s="3">
        <v>23.962500000000045</v>
      </c>
      <c r="AC176" s="3">
        <v>1.4882857142857133</v>
      </c>
      <c r="AD176" s="3">
        <v>1.1028785714285727</v>
      </c>
      <c r="AE176" s="3">
        <v>6.5649999999999972E-2</v>
      </c>
      <c r="AF176" s="3">
        <v>0.52698749999999916</v>
      </c>
      <c r="AG176" s="3">
        <v>0.33777142857142883</v>
      </c>
      <c r="AH176" s="3">
        <v>9.5969230769230751E-2</v>
      </c>
      <c r="AI176" s="4">
        <f t="shared" si="80"/>
        <v>0</v>
      </c>
      <c r="AJ176" s="4">
        <f t="shared" si="80"/>
        <v>0</v>
      </c>
      <c r="AK176" s="4">
        <f t="shared" si="80"/>
        <v>0</v>
      </c>
      <c r="AL176" s="4">
        <f t="shared" si="78"/>
        <v>0</v>
      </c>
      <c r="AM176" s="4">
        <f t="shared" si="78"/>
        <v>0</v>
      </c>
      <c r="AN176" s="4">
        <f t="shared" si="78"/>
        <v>0</v>
      </c>
      <c r="AO176" s="4">
        <f t="shared" si="78"/>
        <v>0</v>
      </c>
      <c r="AP176" s="5">
        <f t="shared" si="70"/>
        <v>5949.7538629044684</v>
      </c>
      <c r="AQ176" s="5">
        <f t="shared" si="71"/>
        <v>174.45431575412454</v>
      </c>
      <c r="AR176" s="5">
        <f t="shared" si="72"/>
        <v>146.9463512704325</v>
      </c>
      <c r="AS176" s="5">
        <f t="shared" si="73"/>
        <v>12.706956874362703</v>
      </c>
      <c r="AT176" s="5">
        <f t="shared" si="74"/>
        <v>7.2036306149034592</v>
      </c>
      <c r="AU176" s="5">
        <f t="shared" si="75"/>
        <v>54.044448847928528</v>
      </c>
      <c r="AV176" s="5">
        <f t="shared" si="76"/>
        <v>20.289052900154626</v>
      </c>
    </row>
    <row r="177" spans="1:48" x14ac:dyDescent="0.25">
      <c r="A177" s="1" t="s">
        <v>41</v>
      </c>
      <c r="B177" s="1" t="s">
        <v>185</v>
      </c>
      <c r="C177" s="2">
        <v>42148</v>
      </c>
      <c r="D177" s="3">
        <v>0</v>
      </c>
      <c r="E177" s="3">
        <v>109.43333333333318</v>
      </c>
      <c r="F177" s="3">
        <v>1.5678999999999996</v>
      </c>
      <c r="G177" s="3">
        <v>1.5022500000000012</v>
      </c>
      <c r="H177" s="3">
        <v>6.5649999999999972E-2</v>
      </c>
      <c r="I177" s="3">
        <v>0.52698749999999916</v>
      </c>
      <c r="J177" s="3">
        <v>0.38366249999999985</v>
      </c>
      <c r="K177" s="3">
        <v>0.1372499999999999</v>
      </c>
      <c r="L177" s="4">
        <f t="shared" si="79"/>
        <v>0</v>
      </c>
      <c r="M177" s="4">
        <f t="shared" si="79"/>
        <v>0</v>
      </c>
      <c r="N177" s="4">
        <f t="shared" si="79"/>
        <v>0</v>
      </c>
      <c r="O177" s="4">
        <f t="shared" si="77"/>
        <v>0</v>
      </c>
      <c r="P177" s="4">
        <f t="shared" si="77"/>
        <v>0</v>
      </c>
      <c r="Q177" s="4">
        <f t="shared" si="77"/>
        <v>0</v>
      </c>
      <c r="R177" s="4">
        <f t="shared" si="77"/>
        <v>0</v>
      </c>
      <c r="S177" s="5">
        <f t="shared" si="62"/>
        <v>9037.200116374981</v>
      </c>
      <c r="T177" s="5">
        <f t="shared" si="63"/>
        <v>234.30715139675075</v>
      </c>
      <c r="U177" s="5">
        <f t="shared" si="64"/>
        <v>219.60340184718885</v>
      </c>
      <c r="V177" s="5">
        <f t="shared" si="65"/>
        <v>18.091019447643788</v>
      </c>
      <c r="W177" s="5">
        <f t="shared" si="66"/>
        <v>9.9284805540465584</v>
      </c>
      <c r="X177" s="5">
        <f t="shared" si="67"/>
        <v>95.199495335561679</v>
      </c>
      <c r="Y177" s="5">
        <f t="shared" si="68"/>
        <v>42.290111410055943</v>
      </c>
      <c r="Z177" s="4">
        <f>D177-'CIG_wcINF-wcEFF_Loads'!D177</f>
        <v>0</v>
      </c>
      <c r="AA177" s="4">
        <f t="shared" si="69"/>
        <v>0</v>
      </c>
      <c r="AB177" s="3">
        <v>23.962500000000045</v>
      </c>
      <c r="AC177" s="3">
        <v>1.4882857142857133</v>
      </c>
      <c r="AD177" s="3">
        <v>1.1028785714285727</v>
      </c>
      <c r="AE177" s="3">
        <v>6.5649999999999972E-2</v>
      </c>
      <c r="AF177" s="3">
        <v>0.52698749999999916</v>
      </c>
      <c r="AG177" s="3">
        <v>0.33777142857142883</v>
      </c>
      <c r="AH177" s="3">
        <v>9.5969230769230751E-2</v>
      </c>
      <c r="AI177" s="4">
        <f t="shared" si="80"/>
        <v>0</v>
      </c>
      <c r="AJ177" s="4">
        <f t="shared" si="80"/>
        <v>0</v>
      </c>
      <c r="AK177" s="4">
        <f t="shared" si="80"/>
        <v>0</v>
      </c>
      <c r="AL177" s="4">
        <f t="shared" si="78"/>
        <v>0</v>
      </c>
      <c r="AM177" s="4">
        <f t="shared" si="78"/>
        <v>0</v>
      </c>
      <c r="AN177" s="4">
        <f t="shared" si="78"/>
        <v>0</v>
      </c>
      <c r="AO177" s="4">
        <f t="shared" si="78"/>
        <v>0</v>
      </c>
      <c r="AP177" s="5">
        <f t="shared" si="70"/>
        <v>5949.7538629044684</v>
      </c>
      <c r="AQ177" s="5">
        <f t="shared" si="71"/>
        <v>174.45431575412454</v>
      </c>
      <c r="AR177" s="5">
        <f t="shared" si="72"/>
        <v>146.9463512704325</v>
      </c>
      <c r="AS177" s="5">
        <f t="shared" si="73"/>
        <v>12.706956874362703</v>
      </c>
      <c r="AT177" s="5">
        <f t="shared" si="74"/>
        <v>7.2036306149034592</v>
      </c>
      <c r="AU177" s="5">
        <f t="shared" si="75"/>
        <v>54.044448847928528</v>
      </c>
      <c r="AV177" s="5">
        <f t="shared" si="76"/>
        <v>20.289052900154626</v>
      </c>
    </row>
    <row r="178" spans="1:48" x14ac:dyDescent="0.25">
      <c r="A178" s="1" t="s">
        <v>41</v>
      </c>
      <c r="B178" s="1" t="s">
        <v>186</v>
      </c>
      <c r="C178" s="2">
        <v>42149</v>
      </c>
      <c r="D178" s="3">
        <v>0</v>
      </c>
      <c r="E178" s="3">
        <v>109.43333333333318</v>
      </c>
      <c r="F178" s="3">
        <v>1.5678999999999996</v>
      </c>
      <c r="G178" s="3">
        <v>1.5022500000000012</v>
      </c>
      <c r="H178" s="3">
        <v>6.5649999999999972E-2</v>
      </c>
      <c r="I178" s="3">
        <v>0.52698749999999916</v>
      </c>
      <c r="J178" s="3">
        <v>0.38366249999999985</v>
      </c>
      <c r="K178" s="3">
        <v>0.1372499999999999</v>
      </c>
      <c r="L178" s="4">
        <f t="shared" si="79"/>
        <v>0</v>
      </c>
      <c r="M178" s="4">
        <f t="shared" si="79"/>
        <v>0</v>
      </c>
      <c r="N178" s="4">
        <f t="shared" si="79"/>
        <v>0</v>
      </c>
      <c r="O178" s="4">
        <f t="shared" si="77"/>
        <v>0</v>
      </c>
      <c r="P178" s="4">
        <f t="shared" si="77"/>
        <v>0</v>
      </c>
      <c r="Q178" s="4">
        <f t="shared" si="77"/>
        <v>0</v>
      </c>
      <c r="R178" s="4">
        <f t="shared" si="77"/>
        <v>0</v>
      </c>
      <c r="S178" s="5">
        <f t="shared" si="62"/>
        <v>9037.200116374981</v>
      </c>
      <c r="T178" s="5">
        <f t="shared" si="63"/>
        <v>234.30715139675075</v>
      </c>
      <c r="U178" s="5">
        <f t="shared" si="64"/>
        <v>219.60340184718885</v>
      </c>
      <c r="V178" s="5">
        <f t="shared" si="65"/>
        <v>18.091019447643788</v>
      </c>
      <c r="W178" s="5">
        <f t="shared" si="66"/>
        <v>9.9284805540465584</v>
      </c>
      <c r="X178" s="5">
        <f t="shared" si="67"/>
        <v>95.199495335561679</v>
      </c>
      <c r="Y178" s="5">
        <f t="shared" si="68"/>
        <v>42.290111410055943</v>
      </c>
      <c r="Z178" s="4">
        <f>D178-'CIG_wcINF-wcEFF_Loads'!D178</f>
        <v>0</v>
      </c>
      <c r="AA178" s="4">
        <f t="shared" si="69"/>
        <v>0</v>
      </c>
      <c r="AB178" s="3">
        <v>23.962500000000045</v>
      </c>
      <c r="AC178" s="3">
        <v>1.4882857142857133</v>
      </c>
      <c r="AD178" s="3">
        <v>1.1028785714285727</v>
      </c>
      <c r="AE178" s="3">
        <v>6.5649999999999972E-2</v>
      </c>
      <c r="AF178" s="3">
        <v>0.52698749999999916</v>
      </c>
      <c r="AG178" s="3">
        <v>0.33777142857142883</v>
      </c>
      <c r="AH178" s="3">
        <v>9.5969230769230751E-2</v>
      </c>
      <c r="AI178" s="4">
        <f t="shared" si="80"/>
        <v>0</v>
      </c>
      <c r="AJ178" s="4">
        <f t="shared" si="80"/>
        <v>0</v>
      </c>
      <c r="AK178" s="4">
        <f t="shared" si="80"/>
        <v>0</v>
      </c>
      <c r="AL178" s="4">
        <f t="shared" si="78"/>
        <v>0</v>
      </c>
      <c r="AM178" s="4">
        <f t="shared" si="78"/>
        <v>0</v>
      </c>
      <c r="AN178" s="4">
        <f t="shared" si="78"/>
        <v>0</v>
      </c>
      <c r="AO178" s="4">
        <f t="shared" si="78"/>
        <v>0</v>
      </c>
      <c r="AP178" s="5">
        <f t="shared" si="70"/>
        <v>5949.7538629044684</v>
      </c>
      <c r="AQ178" s="5">
        <f t="shared" si="71"/>
        <v>174.45431575412454</v>
      </c>
      <c r="AR178" s="5">
        <f t="shared" si="72"/>
        <v>146.9463512704325</v>
      </c>
      <c r="AS178" s="5">
        <f t="shared" si="73"/>
        <v>12.706956874362703</v>
      </c>
      <c r="AT178" s="5">
        <f t="shared" si="74"/>
        <v>7.2036306149034592</v>
      </c>
      <c r="AU178" s="5">
        <f t="shared" si="75"/>
        <v>54.044448847928528</v>
      </c>
      <c r="AV178" s="5">
        <f t="shared" si="76"/>
        <v>20.289052900154626</v>
      </c>
    </row>
    <row r="179" spans="1:48" x14ac:dyDescent="0.25">
      <c r="A179" s="1" t="s">
        <v>41</v>
      </c>
      <c r="B179" s="1" t="s">
        <v>187</v>
      </c>
      <c r="C179" s="2">
        <v>42150</v>
      </c>
      <c r="D179" s="3">
        <v>0</v>
      </c>
      <c r="E179" s="3">
        <v>109.43333333333318</v>
      </c>
      <c r="F179" s="3">
        <v>1.5678999999999996</v>
      </c>
      <c r="G179" s="3">
        <v>1.5022500000000012</v>
      </c>
      <c r="H179" s="3">
        <v>6.5649999999999972E-2</v>
      </c>
      <c r="I179" s="3">
        <v>0.52698749999999916</v>
      </c>
      <c r="J179" s="3">
        <v>0.38366249999999985</v>
      </c>
      <c r="K179" s="3">
        <v>0.1372499999999999</v>
      </c>
      <c r="L179" s="4">
        <f t="shared" si="79"/>
        <v>0</v>
      </c>
      <c r="M179" s="4">
        <f t="shared" si="79"/>
        <v>0</v>
      </c>
      <c r="N179" s="4">
        <f t="shared" si="79"/>
        <v>0</v>
      </c>
      <c r="O179" s="4">
        <f t="shared" si="77"/>
        <v>0</v>
      </c>
      <c r="P179" s="4">
        <f t="shared" si="77"/>
        <v>0</v>
      </c>
      <c r="Q179" s="4">
        <f t="shared" si="77"/>
        <v>0</v>
      </c>
      <c r="R179" s="4">
        <f t="shared" si="77"/>
        <v>0</v>
      </c>
      <c r="S179" s="5">
        <f t="shared" si="62"/>
        <v>9037.200116374981</v>
      </c>
      <c r="T179" s="5">
        <f t="shared" si="63"/>
        <v>234.30715139675075</v>
      </c>
      <c r="U179" s="5">
        <f t="shared" si="64"/>
        <v>219.60340184718885</v>
      </c>
      <c r="V179" s="5">
        <f t="shared" si="65"/>
        <v>18.091019447643788</v>
      </c>
      <c r="W179" s="5">
        <f t="shared" si="66"/>
        <v>9.9284805540465584</v>
      </c>
      <c r="X179" s="5">
        <f t="shared" si="67"/>
        <v>95.199495335561679</v>
      </c>
      <c r="Y179" s="5">
        <f t="shared" si="68"/>
        <v>42.290111410055943</v>
      </c>
      <c r="Z179" s="4">
        <f>D179-'CIG_wcINF-wcEFF_Loads'!D179</f>
        <v>0</v>
      </c>
      <c r="AA179" s="4">
        <f t="shared" si="69"/>
        <v>0</v>
      </c>
      <c r="AB179" s="3">
        <v>23.962500000000045</v>
      </c>
      <c r="AC179" s="3">
        <v>1.4882857142857133</v>
      </c>
      <c r="AD179" s="3">
        <v>1.1028785714285727</v>
      </c>
      <c r="AE179" s="3">
        <v>6.5649999999999972E-2</v>
      </c>
      <c r="AF179" s="3">
        <v>0.52698749999999916</v>
      </c>
      <c r="AG179" s="3">
        <v>0.33777142857142883</v>
      </c>
      <c r="AH179" s="3">
        <v>9.5969230769230751E-2</v>
      </c>
      <c r="AI179" s="4">
        <f t="shared" si="80"/>
        <v>0</v>
      </c>
      <c r="AJ179" s="4">
        <f t="shared" si="80"/>
        <v>0</v>
      </c>
      <c r="AK179" s="4">
        <f t="shared" si="80"/>
        <v>0</v>
      </c>
      <c r="AL179" s="4">
        <f t="shared" si="78"/>
        <v>0</v>
      </c>
      <c r="AM179" s="4">
        <f t="shared" si="78"/>
        <v>0</v>
      </c>
      <c r="AN179" s="4">
        <f t="shared" si="78"/>
        <v>0</v>
      </c>
      <c r="AO179" s="4">
        <f t="shared" si="78"/>
        <v>0</v>
      </c>
      <c r="AP179" s="5">
        <f t="shared" si="70"/>
        <v>5949.7538629044684</v>
      </c>
      <c r="AQ179" s="5">
        <f t="shared" si="71"/>
        <v>174.45431575412454</v>
      </c>
      <c r="AR179" s="5">
        <f t="shared" si="72"/>
        <v>146.9463512704325</v>
      </c>
      <c r="AS179" s="5">
        <f t="shared" si="73"/>
        <v>12.706956874362703</v>
      </c>
      <c r="AT179" s="5">
        <f t="shared" si="74"/>
        <v>7.2036306149034592</v>
      </c>
      <c r="AU179" s="5">
        <f t="shared" si="75"/>
        <v>54.044448847928528</v>
      </c>
      <c r="AV179" s="5">
        <f t="shared" si="76"/>
        <v>20.289052900154626</v>
      </c>
    </row>
    <row r="180" spans="1:48" x14ac:dyDescent="0.25">
      <c r="A180" s="1" t="s">
        <v>41</v>
      </c>
      <c r="B180" s="1" t="s">
        <v>188</v>
      </c>
      <c r="C180" s="2">
        <v>42151</v>
      </c>
      <c r="D180" s="3">
        <v>0</v>
      </c>
      <c r="E180" s="3">
        <v>109.43333333333318</v>
      </c>
      <c r="F180" s="3">
        <v>1.5678999999999996</v>
      </c>
      <c r="G180" s="3">
        <v>1.5022500000000012</v>
      </c>
      <c r="H180" s="3">
        <v>6.5649999999999972E-2</v>
      </c>
      <c r="I180" s="3">
        <v>0.52698749999999916</v>
      </c>
      <c r="J180" s="3">
        <v>0.38366249999999985</v>
      </c>
      <c r="K180" s="3">
        <v>0.1372499999999999</v>
      </c>
      <c r="L180" s="4">
        <f t="shared" si="79"/>
        <v>0</v>
      </c>
      <c r="M180" s="4">
        <f t="shared" si="79"/>
        <v>0</v>
      </c>
      <c r="N180" s="4">
        <f t="shared" si="79"/>
        <v>0</v>
      </c>
      <c r="O180" s="4">
        <f t="shared" si="77"/>
        <v>0</v>
      </c>
      <c r="P180" s="4">
        <f t="shared" si="77"/>
        <v>0</v>
      </c>
      <c r="Q180" s="4">
        <f t="shared" si="77"/>
        <v>0</v>
      </c>
      <c r="R180" s="4">
        <f t="shared" si="77"/>
        <v>0</v>
      </c>
      <c r="S180" s="5">
        <f t="shared" si="62"/>
        <v>9037.200116374981</v>
      </c>
      <c r="T180" s="5">
        <f t="shared" si="63"/>
        <v>234.30715139675075</v>
      </c>
      <c r="U180" s="5">
        <f t="shared" si="64"/>
        <v>219.60340184718885</v>
      </c>
      <c r="V180" s="5">
        <f t="shared" si="65"/>
        <v>18.091019447643788</v>
      </c>
      <c r="W180" s="5">
        <f t="shared" si="66"/>
        <v>9.9284805540465584</v>
      </c>
      <c r="X180" s="5">
        <f t="shared" si="67"/>
        <v>95.199495335561679</v>
      </c>
      <c r="Y180" s="5">
        <f t="shared" si="68"/>
        <v>42.290111410055943</v>
      </c>
      <c r="Z180" s="4">
        <f>D180-'CIG_wcINF-wcEFF_Loads'!D180</f>
        <v>0</v>
      </c>
      <c r="AA180" s="4">
        <f t="shared" si="69"/>
        <v>0</v>
      </c>
      <c r="AB180" s="3">
        <v>23.962500000000045</v>
      </c>
      <c r="AC180" s="3">
        <v>1.4882857142857133</v>
      </c>
      <c r="AD180" s="3">
        <v>1.1028785714285727</v>
      </c>
      <c r="AE180" s="3">
        <v>6.5649999999999972E-2</v>
      </c>
      <c r="AF180" s="3">
        <v>0.52698749999999916</v>
      </c>
      <c r="AG180" s="3">
        <v>0.33777142857142883</v>
      </c>
      <c r="AH180" s="3">
        <v>9.5969230769230751E-2</v>
      </c>
      <c r="AI180" s="4">
        <f t="shared" si="80"/>
        <v>0</v>
      </c>
      <c r="AJ180" s="4">
        <f t="shared" si="80"/>
        <v>0</v>
      </c>
      <c r="AK180" s="4">
        <f t="shared" si="80"/>
        <v>0</v>
      </c>
      <c r="AL180" s="4">
        <f t="shared" si="78"/>
        <v>0</v>
      </c>
      <c r="AM180" s="4">
        <f t="shared" si="78"/>
        <v>0</v>
      </c>
      <c r="AN180" s="4">
        <f t="shared" si="78"/>
        <v>0</v>
      </c>
      <c r="AO180" s="4">
        <f t="shared" si="78"/>
        <v>0</v>
      </c>
      <c r="AP180" s="5">
        <f t="shared" si="70"/>
        <v>5949.7538629044684</v>
      </c>
      <c r="AQ180" s="5">
        <f t="shared" si="71"/>
        <v>174.45431575412454</v>
      </c>
      <c r="AR180" s="5">
        <f t="shared" si="72"/>
        <v>146.9463512704325</v>
      </c>
      <c r="AS180" s="5">
        <f t="shared" si="73"/>
        <v>12.706956874362703</v>
      </c>
      <c r="AT180" s="5">
        <f t="shared" si="74"/>
        <v>7.2036306149034592</v>
      </c>
      <c r="AU180" s="5">
        <f t="shared" si="75"/>
        <v>54.044448847928528</v>
      </c>
      <c r="AV180" s="5">
        <f t="shared" si="76"/>
        <v>20.289052900154626</v>
      </c>
    </row>
    <row r="181" spans="1:48" x14ac:dyDescent="0.25">
      <c r="A181" s="1" t="s">
        <v>41</v>
      </c>
      <c r="B181" s="1" t="s">
        <v>189</v>
      </c>
      <c r="C181" s="2">
        <v>42152</v>
      </c>
      <c r="D181" s="3">
        <v>0</v>
      </c>
      <c r="E181" s="3">
        <v>109.43333333333318</v>
      </c>
      <c r="F181" s="3">
        <v>1.5678999999999996</v>
      </c>
      <c r="G181" s="3">
        <v>1.5022500000000012</v>
      </c>
      <c r="H181" s="3">
        <v>6.5649999999999972E-2</v>
      </c>
      <c r="I181" s="3">
        <v>0.52698749999999916</v>
      </c>
      <c r="J181" s="3">
        <v>0.38366249999999985</v>
      </c>
      <c r="K181" s="3">
        <v>0.1372499999999999</v>
      </c>
      <c r="L181" s="4">
        <f t="shared" si="79"/>
        <v>0</v>
      </c>
      <c r="M181" s="4">
        <f t="shared" si="79"/>
        <v>0</v>
      </c>
      <c r="N181" s="4">
        <f t="shared" si="79"/>
        <v>0</v>
      </c>
      <c r="O181" s="4">
        <f t="shared" si="77"/>
        <v>0</v>
      </c>
      <c r="P181" s="4">
        <f t="shared" si="77"/>
        <v>0</v>
      </c>
      <c r="Q181" s="4">
        <f t="shared" si="77"/>
        <v>0</v>
      </c>
      <c r="R181" s="4">
        <f t="shared" si="77"/>
        <v>0</v>
      </c>
      <c r="S181" s="5">
        <f t="shared" si="62"/>
        <v>9037.200116374981</v>
      </c>
      <c r="T181" s="5">
        <f t="shared" si="63"/>
        <v>234.30715139675075</v>
      </c>
      <c r="U181" s="5">
        <f t="shared" si="64"/>
        <v>219.60340184718885</v>
      </c>
      <c r="V181" s="5">
        <f t="shared" si="65"/>
        <v>18.091019447643788</v>
      </c>
      <c r="W181" s="5">
        <f t="shared" si="66"/>
        <v>9.9284805540465584</v>
      </c>
      <c r="X181" s="5">
        <f t="shared" si="67"/>
        <v>95.199495335561679</v>
      </c>
      <c r="Y181" s="5">
        <f t="shared" si="68"/>
        <v>42.290111410055943</v>
      </c>
      <c r="Z181" s="4">
        <f>D181-'CIG_wcINF-wcEFF_Loads'!D181</f>
        <v>0</v>
      </c>
      <c r="AA181" s="4">
        <f t="shared" si="69"/>
        <v>0</v>
      </c>
      <c r="AB181" s="3">
        <v>23.962500000000045</v>
      </c>
      <c r="AC181" s="3">
        <v>1.4882857142857133</v>
      </c>
      <c r="AD181" s="3">
        <v>1.1028785714285727</v>
      </c>
      <c r="AE181" s="3">
        <v>6.5649999999999972E-2</v>
      </c>
      <c r="AF181" s="3">
        <v>0.52698749999999916</v>
      </c>
      <c r="AG181" s="3">
        <v>0.33777142857142883</v>
      </c>
      <c r="AH181" s="3">
        <v>9.5969230769230751E-2</v>
      </c>
      <c r="AI181" s="4">
        <f t="shared" si="80"/>
        <v>0</v>
      </c>
      <c r="AJ181" s="4">
        <f t="shared" si="80"/>
        <v>0</v>
      </c>
      <c r="AK181" s="4">
        <f t="shared" si="80"/>
        <v>0</v>
      </c>
      <c r="AL181" s="4">
        <f t="shared" si="78"/>
        <v>0</v>
      </c>
      <c r="AM181" s="4">
        <f t="shared" si="78"/>
        <v>0</v>
      </c>
      <c r="AN181" s="4">
        <f t="shared" si="78"/>
        <v>0</v>
      </c>
      <c r="AO181" s="4">
        <f t="shared" si="78"/>
        <v>0</v>
      </c>
      <c r="AP181" s="5">
        <f t="shared" si="70"/>
        <v>5949.7538629044684</v>
      </c>
      <c r="AQ181" s="5">
        <f t="shared" si="71"/>
        <v>174.45431575412454</v>
      </c>
      <c r="AR181" s="5">
        <f t="shared" si="72"/>
        <v>146.9463512704325</v>
      </c>
      <c r="AS181" s="5">
        <f t="shared" si="73"/>
        <v>12.706956874362703</v>
      </c>
      <c r="AT181" s="5">
        <f t="shared" si="74"/>
        <v>7.2036306149034592</v>
      </c>
      <c r="AU181" s="5">
        <f t="shared" si="75"/>
        <v>54.044448847928528</v>
      </c>
      <c r="AV181" s="5">
        <f t="shared" si="76"/>
        <v>20.289052900154626</v>
      </c>
    </row>
    <row r="182" spans="1:48" x14ac:dyDescent="0.25">
      <c r="A182" s="1" t="s">
        <v>41</v>
      </c>
      <c r="B182" s="1" t="s">
        <v>190</v>
      </c>
      <c r="C182" s="2">
        <v>42153</v>
      </c>
      <c r="D182" s="3">
        <v>0</v>
      </c>
      <c r="E182" s="3">
        <v>109.43333333333318</v>
      </c>
      <c r="F182" s="3">
        <v>1.5678999999999996</v>
      </c>
      <c r="G182" s="3">
        <v>1.5022500000000012</v>
      </c>
      <c r="H182" s="3">
        <v>6.5649999999999972E-2</v>
      </c>
      <c r="I182" s="3">
        <v>0.52698749999999916</v>
      </c>
      <c r="J182" s="3">
        <v>0.38366249999999985</v>
      </c>
      <c r="K182" s="3">
        <v>0.1372499999999999</v>
      </c>
      <c r="L182" s="4">
        <f t="shared" si="79"/>
        <v>0</v>
      </c>
      <c r="M182" s="4">
        <f t="shared" si="79"/>
        <v>0</v>
      </c>
      <c r="N182" s="4">
        <f t="shared" si="79"/>
        <v>0</v>
      </c>
      <c r="O182" s="4">
        <f t="shared" si="77"/>
        <v>0</v>
      </c>
      <c r="P182" s="4">
        <f t="shared" si="77"/>
        <v>0</v>
      </c>
      <c r="Q182" s="4">
        <f t="shared" si="77"/>
        <v>0</v>
      </c>
      <c r="R182" s="4">
        <f t="shared" si="77"/>
        <v>0</v>
      </c>
      <c r="S182" s="5">
        <f t="shared" si="62"/>
        <v>9037.200116374981</v>
      </c>
      <c r="T182" s="5">
        <f t="shared" si="63"/>
        <v>234.30715139675075</v>
      </c>
      <c r="U182" s="5">
        <f t="shared" si="64"/>
        <v>219.60340184718885</v>
      </c>
      <c r="V182" s="5">
        <f t="shared" si="65"/>
        <v>18.091019447643788</v>
      </c>
      <c r="W182" s="5">
        <f t="shared" si="66"/>
        <v>9.9284805540465584</v>
      </c>
      <c r="X182" s="5">
        <f t="shared" si="67"/>
        <v>95.199495335561679</v>
      </c>
      <c r="Y182" s="5">
        <f t="shared" si="68"/>
        <v>42.290111410055943</v>
      </c>
      <c r="Z182" s="4">
        <f>D182-'CIG_wcINF-wcEFF_Loads'!D182</f>
        <v>0</v>
      </c>
      <c r="AA182" s="4">
        <f t="shared" si="69"/>
        <v>0</v>
      </c>
      <c r="AB182" s="3">
        <v>23.962500000000045</v>
      </c>
      <c r="AC182" s="3">
        <v>1.4882857142857133</v>
      </c>
      <c r="AD182" s="3">
        <v>1.1028785714285727</v>
      </c>
      <c r="AE182" s="3">
        <v>6.5649999999999972E-2</v>
      </c>
      <c r="AF182" s="3">
        <v>0.52698749999999916</v>
      </c>
      <c r="AG182" s="3">
        <v>0.33777142857142883</v>
      </c>
      <c r="AH182" s="3">
        <v>9.5969230769230751E-2</v>
      </c>
      <c r="AI182" s="4">
        <f t="shared" si="80"/>
        <v>0</v>
      </c>
      <c r="AJ182" s="4">
        <f t="shared" si="80"/>
        <v>0</v>
      </c>
      <c r="AK182" s="4">
        <f t="shared" si="80"/>
        <v>0</v>
      </c>
      <c r="AL182" s="4">
        <f t="shared" si="78"/>
        <v>0</v>
      </c>
      <c r="AM182" s="4">
        <f t="shared" si="78"/>
        <v>0</v>
      </c>
      <c r="AN182" s="4">
        <f t="shared" si="78"/>
        <v>0</v>
      </c>
      <c r="AO182" s="4">
        <f t="shared" si="78"/>
        <v>0</v>
      </c>
      <c r="AP182" s="5">
        <f t="shared" si="70"/>
        <v>5949.7538629044684</v>
      </c>
      <c r="AQ182" s="5">
        <f t="shared" si="71"/>
        <v>174.45431575412454</v>
      </c>
      <c r="AR182" s="5">
        <f t="shared" si="72"/>
        <v>146.9463512704325</v>
      </c>
      <c r="AS182" s="5">
        <f t="shared" si="73"/>
        <v>12.706956874362703</v>
      </c>
      <c r="AT182" s="5">
        <f t="shared" si="74"/>
        <v>7.2036306149034592</v>
      </c>
      <c r="AU182" s="5">
        <f t="shared" si="75"/>
        <v>54.044448847928528</v>
      </c>
      <c r="AV182" s="5">
        <f t="shared" si="76"/>
        <v>20.289052900154626</v>
      </c>
    </row>
    <row r="183" spans="1:48" x14ac:dyDescent="0.25">
      <c r="A183" s="1" t="s">
        <v>41</v>
      </c>
      <c r="B183" s="1" t="s">
        <v>191</v>
      </c>
      <c r="C183" s="2">
        <v>42154</v>
      </c>
      <c r="D183" s="3">
        <v>0</v>
      </c>
      <c r="E183" s="3">
        <v>109.43333333333318</v>
      </c>
      <c r="F183" s="3">
        <v>1.5678999999999996</v>
      </c>
      <c r="G183" s="3">
        <v>1.5022500000000012</v>
      </c>
      <c r="H183" s="3">
        <v>6.5649999999999972E-2</v>
      </c>
      <c r="I183" s="3">
        <v>0.52698749999999916</v>
      </c>
      <c r="J183" s="3">
        <v>0.38366249999999985</v>
      </c>
      <c r="K183" s="3">
        <v>0.1372499999999999</v>
      </c>
      <c r="L183" s="4">
        <f t="shared" si="79"/>
        <v>0</v>
      </c>
      <c r="M183" s="4">
        <f t="shared" si="79"/>
        <v>0</v>
      </c>
      <c r="N183" s="4">
        <f t="shared" si="79"/>
        <v>0</v>
      </c>
      <c r="O183" s="4">
        <f t="shared" si="77"/>
        <v>0</v>
      </c>
      <c r="P183" s="4">
        <f t="shared" si="77"/>
        <v>0</v>
      </c>
      <c r="Q183" s="4">
        <f t="shared" si="77"/>
        <v>0</v>
      </c>
      <c r="R183" s="4">
        <f t="shared" si="77"/>
        <v>0</v>
      </c>
      <c r="S183" s="5">
        <f t="shared" si="62"/>
        <v>9037.200116374981</v>
      </c>
      <c r="T183" s="5">
        <f t="shared" si="63"/>
        <v>234.30715139675075</v>
      </c>
      <c r="U183" s="5">
        <f t="shared" si="64"/>
        <v>219.60340184718885</v>
      </c>
      <c r="V183" s="5">
        <f t="shared" si="65"/>
        <v>18.091019447643788</v>
      </c>
      <c r="W183" s="5">
        <f t="shared" si="66"/>
        <v>9.9284805540465584</v>
      </c>
      <c r="X183" s="5">
        <f t="shared" si="67"/>
        <v>95.199495335561679</v>
      </c>
      <c r="Y183" s="5">
        <f t="shared" si="68"/>
        <v>42.290111410055943</v>
      </c>
      <c r="Z183" s="4">
        <f>D183-'CIG_wcINF-wcEFF_Loads'!D183</f>
        <v>0</v>
      </c>
      <c r="AA183" s="4">
        <f t="shared" si="69"/>
        <v>0</v>
      </c>
      <c r="AB183" s="3">
        <v>23.962500000000045</v>
      </c>
      <c r="AC183" s="3">
        <v>1.4882857142857133</v>
      </c>
      <c r="AD183" s="3">
        <v>1.1028785714285727</v>
      </c>
      <c r="AE183" s="3">
        <v>6.5649999999999972E-2</v>
      </c>
      <c r="AF183" s="3">
        <v>0.52698749999999916</v>
      </c>
      <c r="AG183" s="3">
        <v>0.33777142857142883</v>
      </c>
      <c r="AH183" s="3">
        <v>9.5969230769230751E-2</v>
      </c>
      <c r="AI183" s="4">
        <f t="shared" si="80"/>
        <v>0</v>
      </c>
      <c r="AJ183" s="4">
        <f t="shared" si="80"/>
        <v>0</v>
      </c>
      <c r="AK183" s="4">
        <f t="shared" si="80"/>
        <v>0</v>
      </c>
      <c r="AL183" s="4">
        <f t="shared" si="78"/>
        <v>0</v>
      </c>
      <c r="AM183" s="4">
        <f t="shared" si="78"/>
        <v>0</v>
      </c>
      <c r="AN183" s="4">
        <f t="shared" si="78"/>
        <v>0</v>
      </c>
      <c r="AO183" s="4">
        <f t="shared" si="78"/>
        <v>0</v>
      </c>
      <c r="AP183" s="5">
        <f t="shared" si="70"/>
        <v>5949.7538629044684</v>
      </c>
      <c r="AQ183" s="5">
        <f t="shared" si="71"/>
        <v>174.45431575412454</v>
      </c>
      <c r="AR183" s="5">
        <f t="shared" si="72"/>
        <v>146.9463512704325</v>
      </c>
      <c r="AS183" s="5">
        <f t="shared" si="73"/>
        <v>12.706956874362703</v>
      </c>
      <c r="AT183" s="5">
        <f t="shared" si="74"/>
        <v>7.2036306149034592</v>
      </c>
      <c r="AU183" s="5">
        <f t="shared" si="75"/>
        <v>54.044448847928528</v>
      </c>
      <c r="AV183" s="5">
        <f t="shared" si="76"/>
        <v>20.289052900154626</v>
      </c>
    </row>
    <row r="184" spans="1:48" x14ac:dyDescent="0.25">
      <c r="A184" s="1" t="s">
        <v>41</v>
      </c>
      <c r="B184" s="1" t="s">
        <v>192</v>
      </c>
      <c r="C184" s="2">
        <v>42155</v>
      </c>
      <c r="D184" s="3">
        <v>0</v>
      </c>
      <c r="E184" s="3">
        <v>109.43333333333318</v>
      </c>
      <c r="F184" s="3">
        <v>1.5678999999999996</v>
      </c>
      <c r="G184" s="3">
        <v>1.5022500000000012</v>
      </c>
      <c r="H184" s="3">
        <v>6.5649999999999972E-2</v>
      </c>
      <c r="I184" s="3">
        <v>0.52698749999999916</v>
      </c>
      <c r="J184" s="3">
        <v>0.38366249999999985</v>
      </c>
      <c r="K184" s="3">
        <v>0.1372499999999999</v>
      </c>
      <c r="L184" s="4">
        <f t="shared" si="79"/>
        <v>0</v>
      </c>
      <c r="M184" s="4">
        <f t="shared" si="79"/>
        <v>0</v>
      </c>
      <c r="N184" s="4">
        <f t="shared" si="79"/>
        <v>0</v>
      </c>
      <c r="O184" s="4">
        <f t="shared" si="77"/>
        <v>0</v>
      </c>
      <c r="P184" s="4">
        <f t="shared" si="77"/>
        <v>0</v>
      </c>
      <c r="Q184" s="4">
        <f t="shared" si="77"/>
        <v>0</v>
      </c>
      <c r="R184" s="4">
        <f t="shared" si="77"/>
        <v>0</v>
      </c>
      <c r="S184" s="5">
        <f t="shared" si="62"/>
        <v>9037.200116374981</v>
      </c>
      <c r="T184" s="5">
        <f t="shared" si="63"/>
        <v>234.30715139675075</v>
      </c>
      <c r="U184" s="5">
        <f t="shared" si="64"/>
        <v>219.60340184718885</v>
      </c>
      <c r="V184" s="5">
        <f t="shared" si="65"/>
        <v>18.091019447643788</v>
      </c>
      <c r="W184" s="5">
        <f t="shared" si="66"/>
        <v>9.9284805540465584</v>
      </c>
      <c r="X184" s="5">
        <f t="shared" si="67"/>
        <v>95.199495335561679</v>
      </c>
      <c r="Y184" s="5">
        <f t="shared" si="68"/>
        <v>42.290111410055943</v>
      </c>
      <c r="Z184" s="4">
        <f>D184-'CIG_wcINF-wcEFF_Loads'!D184</f>
        <v>0</v>
      </c>
      <c r="AA184" s="4">
        <f t="shared" si="69"/>
        <v>0</v>
      </c>
      <c r="AB184" s="3">
        <v>23.962500000000045</v>
      </c>
      <c r="AC184" s="3">
        <v>1.4882857142857133</v>
      </c>
      <c r="AD184" s="3">
        <v>1.1028785714285727</v>
      </c>
      <c r="AE184" s="3">
        <v>6.5649999999999972E-2</v>
      </c>
      <c r="AF184" s="3">
        <v>0.52698749999999916</v>
      </c>
      <c r="AG184" s="3">
        <v>0.33777142857142883</v>
      </c>
      <c r="AH184" s="3">
        <v>9.5969230769230751E-2</v>
      </c>
      <c r="AI184" s="4">
        <f t="shared" si="80"/>
        <v>0</v>
      </c>
      <c r="AJ184" s="4">
        <f t="shared" si="80"/>
        <v>0</v>
      </c>
      <c r="AK184" s="4">
        <f t="shared" si="80"/>
        <v>0</v>
      </c>
      <c r="AL184" s="4">
        <f t="shared" si="78"/>
        <v>0</v>
      </c>
      <c r="AM184" s="4">
        <f t="shared" si="78"/>
        <v>0</v>
      </c>
      <c r="AN184" s="4">
        <f t="shared" si="78"/>
        <v>0</v>
      </c>
      <c r="AO184" s="4">
        <f t="shared" si="78"/>
        <v>0</v>
      </c>
      <c r="AP184" s="5">
        <f t="shared" si="70"/>
        <v>5949.7538629044684</v>
      </c>
      <c r="AQ184" s="5">
        <f t="shared" si="71"/>
        <v>174.45431575412454</v>
      </c>
      <c r="AR184" s="5">
        <f t="shared" si="72"/>
        <v>146.9463512704325</v>
      </c>
      <c r="AS184" s="5">
        <f t="shared" si="73"/>
        <v>12.706956874362703</v>
      </c>
      <c r="AT184" s="5">
        <f t="shared" si="74"/>
        <v>7.2036306149034592</v>
      </c>
      <c r="AU184" s="5">
        <f t="shared" si="75"/>
        <v>54.044448847928528</v>
      </c>
      <c r="AV184" s="5">
        <f t="shared" si="76"/>
        <v>20.289052900154626</v>
      </c>
    </row>
    <row r="185" spans="1:48" x14ac:dyDescent="0.25">
      <c r="A185" s="1" t="s">
        <v>41</v>
      </c>
      <c r="B185" s="1" t="s">
        <v>193</v>
      </c>
      <c r="C185" s="2">
        <v>42156</v>
      </c>
      <c r="D185" s="3">
        <v>0</v>
      </c>
      <c r="E185" s="3">
        <v>109.43333333333318</v>
      </c>
      <c r="F185" s="3">
        <v>1.5678999999999996</v>
      </c>
      <c r="G185" s="3">
        <v>1.5022500000000012</v>
      </c>
      <c r="H185" s="3">
        <v>6.5649999999999972E-2</v>
      </c>
      <c r="I185" s="3">
        <v>0.52698749999999916</v>
      </c>
      <c r="J185" s="3">
        <v>0.38366249999999985</v>
      </c>
      <c r="K185" s="3">
        <v>0.1372499999999999</v>
      </c>
      <c r="L185" s="4">
        <f t="shared" si="79"/>
        <v>0</v>
      </c>
      <c r="M185" s="4">
        <f t="shared" si="79"/>
        <v>0</v>
      </c>
      <c r="N185" s="4">
        <f t="shared" si="79"/>
        <v>0</v>
      </c>
      <c r="O185" s="4">
        <f t="shared" si="77"/>
        <v>0</v>
      </c>
      <c r="P185" s="4">
        <f t="shared" si="77"/>
        <v>0</v>
      </c>
      <c r="Q185" s="4">
        <f t="shared" si="77"/>
        <v>0</v>
      </c>
      <c r="R185" s="4">
        <f t="shared" si="77"/>
        <v>0</v>
      </c>
      <c r="S185" s="5">
        <f t="shared" si="62"/>
        <v>9037.200116374981</v>
      </c>
      <c r="T185" s="5">
        <f t="shared" si="63"/>
        <v>234.30715139675075</v>
      </c>
      <c r="U185" s="5">
        <f t="shared" si="64"/>
        <v>219.60340184718885</v>
      </c>
      <c r="V185" s="5">
        <f t="shared" si="65"/>
        <v>18.091019447643788</v>
      </c>
      <c r="W185" s="5">
        <f t="shared" si="66"/>
        <v>9.9284805540465584</v>
      </c>
      <c r="X185" s="5">
        <f t="shared" si="67"/>
        <v>95.199495335561679</v>
      </c>
      <c r="Y185" s="5">
        <f t="shared" si="68"/>
        <v>42.290111410055943</v>
      </c>
      <c r="Z185" s="4">
        <f>D185-'CIG_wcINF-wcEFF_Loads'!D185</f>
        <v>0</v>
      </c>
      <c r="AA185" s="4">
        <f t="shared" si="69"/>
        <v>0</v>
      </c>
      <c r="AB185" s="3">
        <v>23.962500000000045</v>
      </c>
      <c r="AC185" s="3">
        <v>1.4882857142857133</v>
      </c>
      <c r="AD185" s="3">
        <v>1.1028785714285727</v>
      </c>
      <c r="AE185" s="3">
        <v>6.5649999999999972E-2</v>
      </c>
      <c r="AF185" s="3">
        <v>0.52698749999999916</v>
      </c>
      <c r="AG185" s="3">
        <v>0.33777142857142883</v>
      </c>
      <c r="AH185" s="3">
        <v>9.5969230769230751E-2</v>
      </c>
      <c r="AI185" s="4">
        <f t="shared" si="80"/>
        <v>0</v>
      </c>
      <c r="AJ185" s="4">
        <f t="shared" si="80"/>
        <v>0</v>
      </c>
      <c r="AK185" s="4">
        <f t="shared" si="80"/>
        <v>0</v>
      </c>
      <c r="AL185" s="4">
        <f t="shared" si="78"/>
        <v>0</v>
      </c>
      <c r="AM185" s="4">
        <f t="shared" si="78"/>
        <v>0</v>
      </c>
      <c r="AN185" s="4">
        <f t="shared" si="78"/>
        <v>0</v>
      </c>
      <c r="AO185" s="4">
        <f t="shared" si="78"/>
        <v>0</v>
      </c>
      <c r="AP185" s="5">
        <f t="shared" si="70"/>
        <v>5949.7538629044684</v>
      </c>
      <c r="AQ185" s="5">
        <f t="shared" si="71"/>
        <v>174.45431575412454</v>
      </c>
      <c r="AR185" s="5">
        <f t="shared" si="72"/>
        <v>146.9463512704325</v>
      </c>
      <c r="AS185" s="5">
        <f t="shared" si="73"/>
        <v>12.706956874362703</v>
      </c>
      <c r="AT185" s="5">
        <f t="shared" si="74"/>
        <v>7.2036306149034592</v>
      </c>
      <c r="AU185" s="5">
        <f t="shared" si="75"/>
        <v>54.044448847928528</v>
      </c>
      <c r="AV185" s="5">
        <f t="shared" si="76"/>
        <v>20.289052900154626</v>
      </c>
    </row>
    <row r="186" spans="1:48" x14ac:dyDescent="0.25">
      <c r="A186" s="1" t="s">
        <v>41</v>
      </c>
      <c r="B186" s="1" t="s">
        <v>194</v>
      </c>
      <c r="C186" s="2">
        <v>42157</v>
      </c>
      <c r="D186" s="3">
        <v>0</v>
      </c>
      <c r="E186" s="3">
        <v>109.43333333333318</v>
      </c>
      <c r="F186" s="3">
        <v>1.5678999999999996</v>
      </c>
      <c r="G186" s="3">
        <v>1.5022500000000012</v>
      </c>
      <c r="H186" s="3">
        <v>6.5649999999999972E-2</v>
      </c>
      <c r="I186" s="3">
        <v>0.52698749999999916</v>
      </c>
      <c r="J186" s="3">
        <v>0.38366249999999985</v>
      </c>
      <c r="K186" s="3">
        <v>0.1372499999999999</v>
      </c>
      <c r="L186" s="4">
        <f t="shared" si="79"/>
        <v>0</v>
      </c>
      <c r="M186" s="4">
        <f t="shared" si="79"/>
        <v>0</v>
      </c>
      <c r="N186" s="4">
        <f t="shared" si="79"/>
        <v>0</v>
      </c>
      <c r="O186" s="4">
        <f t="shared" si="77"/>
        <v>0</v>
      </c>
      <c r="P186" s="4">
        <f t="shared" si="77"/>
        <v>0</v>
      </c>
      <c r="Q186" s="4">
        <f t="shared" si="77"/>
        <v>0</v>
      </c>
      <c r="R186" s="4">
        <f t="shared" si="77"/>
        <v>0</v>
      </c>
      <c r="S186" s="5">
        <f t="shared" si="62"/>
        <v>9037.200116374981</v>
      </c>
      <c r="T186" s="5">
        <f t="shared" si="63"/>
        <v>234.30715139675075</v>
      </c>
      <c r="U186" s="5">
        <f t="shared" si="64"/>
        <v>219.60340184718885</v>
      </c>
      <c r="V186" s="5">
        <f t="shared" si="65"/>
        <v>18.091019447643788</v>
      </c>
      <c r="W186" s="5">
        <f t="shared" si="66"/>
        <v>9.9284805540465584</v>
      </c>
      <c r="X186" s="5">
        <f t="shared" si="67"/>
        <v>95.199495335561679</v>
      </c>
      <c r="Y186" s="5">
        <f t="shared" si="68"/>
        <v>42.290111410055943</v>
      </c>
      <c r="Z186" s="4">
        <f>D186-'CIG_wcINF-wcEFF_Loads'!D186</f>
        <v>0</v>
      </c>
      <c r="AA186" s="4">
        <f t="shared" si="69"/>
        <v>0</v>
      </c>
      <c r="AB186" s="3">
        <v>23.962500000000045</v>
      </c>
      <c r="AC186" s="3">
        <v>1.4882857142857133</v>
      </c>
      <c r="AD186" s="3">
        <v>1.1028785714285727</v>
      </c>
      <c r="AE186" s="3">
        <v>6.5649999999999972E-2</v>
      </c>
      <c r="AF186" s="3">
        <v>0.52698749999999916</v>
      </c>
      <c r="AG186" s="3">
        <v>0.33777142857142883</v>
      </c>
      <c r="AH186" s="3">
        <v>9.5969230769230751E-2</v>
      </c>
      <c r="AI186" s="4">
        <f t="shared" si="80"/>
        <v>0</v>
      </c>
      <c r="AJ186" s="4">
        <f t="shared" si="80"/>
        <v>0</v>
      </c>
      <c r="AK186" s="4">
        <f t="shared" si="80"/>
        <v>0</v>
      </c>
      <c r="AL186" s="4">
        <f t="shared" si="78"/>
        <v>0</v>
      </c>
      <c r="AM186" s="4">
        <f t="shared" si="78"/>
        <v>0</v>
      </c>
      <c r="AN186" s="4">
        <f t="shared" si="78"/>
        <v>0</v>
      </c>
      <c r="AO186" s="4">
        <f t="shared" si="78"/>
        <v>0</v>
      </c>
      <c r="AP186" s="5">
        <f t="shared" si="70"/>
        <v>5949.7538629044684</v>
      </c>
      <c r="AQ186" s="5">
        <f t="shared" si="71"/>
        <v>174.45431575412454</v>
      </c>
      <c r="AR186" s="5">
        <f t="shared" si="72"/>
        <v>146.9463512704325</v>
      </c>
      <c r="AS186" s="5">
        <f t="shared" si="73"/>
        <v>12.706956874362703</v>
      </c>
      <c r="AT186" s="5">
        <f t="shared" si="74"/>
        <v>7.2036306149034592</v>
      </c>
      <c r="AU186" s="5">
        <f t="shared" si="75"/>
        <v>54.044448847928528</v>
      </c>
      <c r="AV186" s="5">
        <f t="shared" si="76"/>
        <v>20.289052900154626</v>
      </c>
    </row>
    <row r="187" spans="1:48" x14ac:dyDescent="0.25">
      <c r="A187" s="1" t="s">
        <v>41</v>
      </c>
      <c r="B187" s="1" t="s">
        <v>195</v>
      </c>
      <c r="C187" s="2">
        <v>42158</v>
      </c>
      <c r="D187" s="3">
        <v>0</v>
      </c>
      <c r="E187" s="3">
        <v>109.43333333333318</v>
      </c>
      <c r="F187" s="3">
        <v>1.5678999999999996</v>
      </c>
      <c r="G187" s="3">
        <v>1.5022500000000012</v>
      </c>
      <c r="H187" s="3">
        <v>6.5649999999999972E-2</v>
      </c>
      <c r="I187" s="3">
        <v>0.52698749999999916</v>
      </c>
      <c r="J187" s="3">
        <v>0.38366249999999985</v>
      </c>
      <c r="K187" s="3">
        <v>0.1372499999999999</v>
      </c>
      <c r="L187" s="4">
        <f t="shared" si="79"/>
        <v>0</v>
      </c>
      <c r="M187" s="4">
        <f t="shared" si="79"/>
        <v>0</v>
      </c>
      <c r="N187" s="4">
        <f t="shared" si="79"/>
        <v>0</v>
      </c>
      <c r="O187" s="4">
        <f t="shared" si="77"/>
        <v>0</v>
      </c>
      <c r="P187" s="4">
        <f t="shared" si="77"/>
        <v>0</v>
      </c>
      <c r="Q187" s="4">
        <f t="shared" si="77"/>
        <v>0</v>
      </c>
      <c r="R187" s="4">
        <f t="shared" si="77"/>
        <v>0</v>
      </c>
      <c r="S187" s="5">
        <f t="shared" si="62"/>
        <v>9037.200116374981</v>
      </c>
      <c r="T187" s="5">
        <f t="shared" si="63"/>
        <v>234.30715139675075</v>
      </c>
      <c r="U187" s="5">
        <f t="shared" si="64"/>
        <v>219.60340184718885</v>
      </c>
      <c r="V187" s="5">
        <f t="shared" si="65"/>
        <v>18.091019447643788</v>
      </c>
      <c r="W187" s="5">
        <f t="shared" si="66"/>
        <v>9.9284805540465584</v>
      </c>
      <c r="X187" s="5">
        <f t="shared" si="67"/>
        <v>95.199495335561679</v>
      </c>
      <c r="Y187" s="5">
        <f t="shared" si="68"/>
        <v>42.290111410055943</v>
      </c>
      <c r="Z187" s="4">
        <f>D187-'CIG_wcINF-wcEFF_Loads'!D187</f>
        <v>0</v>
      </c>
      <c r="AA187" s="4">
        <f t="shared" si="69"/>
        <v>0</v>
      </c>
      <c r="AB187" s="3">
        <v>23.962500000000045</v>
      </c>
      <c r="AC187" s="3">
        <v>1.4882857142857133</v>
      </c>
      <c r="AD187" s="3">
        <v>1.1028785714285727</v>
      </c>
      <c r="AE187" s="3">
        <v>6.5649999999999972E-2</v>
      </c>
      <c r="AF187" s="3">
        <v>0.52698749999999916</v>
      </c>
      <c r="AG187" s="3">
        <v>0.33777142857142883</v>
      </c>
      <c r="AH187" s="3">
        <v>9.5969230769230751E-2</v>
      </c>
      <c r="AI187" s="4">
        <f t="shared" si="80"/>
        <v>0</v>
      </c>
      <c r="AJ187" s="4">
        <f t="shared" si="80"/>
        <v>0</v>
      </c>
      <c r="AK187" s="4">
        <f t="shared" si="80"/>
        <v>0</v>
      </c>
      <c r="AL187" s="4">
        <f t="shared" si="78"/>
        <v>0</v>
      </c>
      <c r="AM187" s="4">
        <f t="shared" si="78"/>
        <v>0</v>
      </c>
      <c r="AN187" s="4">
        <f t="shared" si="78"/>
        <v>0</v>
      </c>
      <c r="AO187" s="4">
        <f t="shared" si="78"/>
        <v>0</v>
      </c>
      <c r="AP187" s="5">
        <f t="shared" si="70"/>
        <v>5949.7538629044684</v>
      </c>
      <c r="AQ187" s="5">
        <f t="shared" si="71"/>
        <v>174.45431575412454</v>
      </c>
      <c r="AR187" s="5">
        <f t="shared" si="72"/>
        <v>146.9463512704325</v>
      </c>
      <c r="AS187" s="5">
        <f t="shared" si="73"/>
        <v>12.706956874362703</v>
      </c>
      <c r="AT187" s="5">
        <f t="shared" si="74"/>
        <v>7.2036306149034592</v>
      </c>
      <c r="AU187" s="5">
        <f t="shared" si="75"/>
        <v>54.044448847928528</v>
      </c>
      <c r="AV187" s="5">
        <f t="shared" si="76"/>
        <v>20.289052900154626</v>
      </c>
    </row>
    <row r="188" spans="1:48" x14ac:dyDescent="0.25">
      <c r="A188" s="1" t="s">
        <v>41</v>
      </c>
      <c r="B188" s="1" t="s">
        <v>196</v>
      </c>
      <c r="C188" s="2">
        <v>42159</v>
      </c>
      <c r="D188" s="3">
        <v>0</v>
      </c>
      <c r="E188" s="3">
        <v>109.43333333333318</v>
      </c>
      <c r="F188" s="3">
        <v>1.5678999999999996</v>
      </c>
      <c r="G188" s="3">
        <v>1.5022500000000012</v>
      </c>
      <c r="H188" s="3">
        <v>6.5649999999999972E-2</v>
      </c>
      <c r="I188" s="3">
        <v>0.52698749999999916</v>
      </c>
      <c r="J188" s="3">
        <v>0.38366249999999985</v>
      </c>
      <c r="K188" s="3">
        <v>0.1372499999999999</v>
      </c>
      <c r="L188" s="4">
        <f t="shared" si="79"/>
        <v>0</v>
      </c>
      <c r="M188" s="4">
        <f t="shared" si="79"/>
        <v>0</v>
      </c>
      <c r="N188" s="4">
        <f t="shared" si="79"/>
        <v>0</v>
      </c>
      <c r="O188" s="4">
        <f t="shared" si="77"/>
        <v>0</v>
      </c>
      <c r="P188" s="4">
        <f t="shared" si="77"/>
        <v>0</v>
      </c>
      <c r="Q188" s="4">
        <f t="shared" si="77"/>
        <v>0</v>
      </c>
      <c r="R188" s="4">
        <f t="shared" si="77"/>
        <v>0</v>
      </c>
      <c r="S188" s="5">
        <f t="shared" si="62"/>
        <v>9037.200116374981</v>
      </c>
      <c r="T188" s="5">
        <f t="shared" si="63"/>
        <v>234.30715139675075</v>
      </c>
      <c r="U188" s="5">
        <f t="shared" si="64"/>
        <v>219.60340184718885</v>
      </c>
      <c r="V188" s="5">
        <f t="shared" si="65"/>
        <v>18.091019447643788</v>
      </c>
      <c r="W188" s="5">
        <f t="shared" si="66"/>
        <v>9.9284805540465584</v>
      </c>
      <c r="X188" s="5">
        <f t="shared" si="67"/>
        <v>95.199495335561679</v>
      </c>
      <c r="Y188" s="5">
        <f t="shared" si="68"/>
        <v>42.290111410055943</v>
      </c>
      <c r="Z188" s="4">
        <f>D188-'CIG_wcINF-wcEFF_Loads'!D188</f>
        <v>0</v>
      </c>
      <c r="AA188" s="4">
        <f t="shared" si="69"/>
        <v>0</v>
      </c>
      <c r="AB188" s="3">
        <v>23.962500000000045</v>
      </c>
      <c r="AC188" s="3">
        <v>1.4882857142857133</v>
      </c>
      <c r="AD188" s="3">
        <v>1.1028785714285727</v>
      </c>
      <c r="AE188" s="3">
        <v>6.5649999999999972E-2</v>
      </c>
      <c r="AF188" s="3">
        <v>0.52698749999999916</v>
      </c>
      <c r="AG188" s="3">
        <v>0.33777142857142883</v>
      </c>
      <c r="AH188" s="3">
        <v>9.5969230769230751E-2</v>
      </c>
      <c r="AI188" s="4">
        <f t="shared" si="80"/>
        <v>0</v>
      </c>
      <c r="AJ188" s="4">
        <f t="shared" si="80"/>
        <v>0</v>
      </c>
      <c r="AK188" s="4">
        <f t="shared" si="80"/>
        <v>0</v>
      </c>
      <c r="AL188" s="4">
        <f t="shared" si="78"/>
        <v>0</v>
      </c>
      <c r="AM188" s="4">
        <f t="shared" si="78"/>
        <v>0</v>
      </c>
      <c r="AN188" s="4">
        <f t="shared" si="78"/>
        <v>0</v>
      </c>
      <c r="AO188" s="4">
        <f t="shared" si="78"/>
        <v>0</v>
      </c>
      <c r="AP188" s="5">
        <f t="shared" si="70"/>
        <v>5949.7538629044684</v>
      </c>
      <c r="AQ188" s="5">
        <f t="shared" si="71"/>
        <v>174.45431575412454</v>
      </c>
      <c r="AR188" s="5">
        <f t="shared" si="72"/>
        <v>146.9463512704325</v>
      </c>
      <c r="AS188" s="5">
        <f t="shared" si="73"/>
        <v>12.706956874362703</v>
      </c>
      <c r="AT188" s="5">
        <f t="shared" si="74"/>
        <v>7.2036306149034592</v>
      </c>
      <c r="AU188" s="5">
        <f t="shared" si="75"/>
        <v>54.044448847928528</v>
      </c>
      <c r="AV188" s="5">
        <f t="shared" si="76"/>
        <v>20.289052900154626</v>
      </c>
    </row>
    <row r="189" spans="1:48" x14ac:dyDescent="0.25">
      <c r="A189" s="1" t="s">
        <v>41</v>
      </c>
      <c r="B189" s="1" t="s">
        <v>197</v>
      </c>
      <c r="C189" s="2">
        <v>42160</v>
      </c>
      <c r="D189" s="3">
        <v>1.1266565978794933E-3</v>
      </c>
      <c r="E189" s="3">
        <v>97.17921626984122</v>
      </c>
      <c r="F189" s="3">
        <v>1.5814817129629628</v>
      </c>
      <c r="G189" s="3">
        <v>1.5150099421296297</v>
      </c>
      <c r="H189" s="3">
        <v>6.6471770833333263E-2</v>
      </c>
      <c r="I189" s="3">
        <v>0.41793735243055502</v>
      </c>
      <c r="J189" s="3">
        <v>0.41008343290441124</v>
      </c>
      <c r="K189" s="3">
        <v>0.13114861111111104</v>
      </c>
      <c r="L189" s="4">
        <f t="shared" si="79"/>
        <v>0.26786969527907212</v>
      </c>
      <c r="M189" s="4">
        <f t="shared" si="79"/>
        <v>4.3592759933821805E-3</v>
      </c>
      <c r="N189" s="4">
        <f t="shared" si="79"/>
        <v>4.1760498501671201E-3</v>
      </c>
      <c r="O189" s="4">
        <f t="shared" si="77"/>
        <v>1.8322614321506081E-4</v>
      </c>
      <c r="P189" s="4">
        <f t="shared" si="77"/>
        <v>1.1520236068837135E-3</v>
      </c>
      <c r="Q189" s="4">
        <f t="shared" si="77"/>
        <v>1.1303746668019914E-3</v>
      </c>
      <c r="R189" s="4">
        <f t="shared" si="77"/>
        <v>3.6150464927663117E-4</v>
      </c>
      <c r="S189" s="5">
        <f t="shared" si="62"/>
        <v>9037.4679860702599</v>
      </c>
      <c r="T189" s="5">
        <f t="shared" si="63"/>
        <v>234.31151067274413</v>
      </c>
      <c r="U189" s="5">
        <f t="shared" si="64"/>
        <v>219.60757789703902</v>
      </c>
      <c r="V189" s="5">
        <f t="shared" si="65"/>
        <v>18.091202673787002</v>
      </c>
      <c r="W189" s="5">
        <f t="shared" si="66"/>
        <v>9.9296325776534413</v>
      </c>
      <c r="X189" s="5">
        <f t="shared" si="67"/>
        <v>95.200625710228479</v>
      </c>
      <c r="Y189" s="5">
        <f t="shared" si="68"/>
        <v>42.290472914705219</v>
      </c>
      <c r="Z189" s="4">
        <f>D189-'CIG_wcINF-wcEFF_Loads'!D189</f>
        <v>1.1266565978794933E-3</v>
      </c>
      <c r="AA189" s="4">
        <f t="shared" si="69"/>
        <v>1.1266565978794933E-3</v>
      </c>
      <c r="AB189" s="3">
        <v>23.962500000000045</v>
      </c>
      <c r="AC189" s="3">
        <v>1.4882857142857133</v>
      </c>
      <c r="AD189" s="3">
        <v>1.1028785714285727</v>
      </c>
      <c r="AE189" s="3">
        <v>6.6471770833333263E-2</v>
      </c>
      <c r="AF189" s="3">
        <v>0.41793735243055502</v>
      </c>
      <c r="AG189" s="3">
        <v>0.33777142857142883</v>
      </c>
      <c r="AH189" s="3">
        <v>9.5969230769230751E-2</v>
      </c>
      <c r="AI189" s="4">
        <f t="shared" si="80"/>
        <v>6.6051444120534736E-2</v>
      </c>
      <c r="AJ189" s="4">
        <f t="shared" si="80"/>
        <v>4.1023858400639638E-3</v>
      </c>
      <c r="AK189" s="4">
        <f t="shared" si="80"/>
        <v>3.0400301442858385E-3</v>
      </c>
      <c r="AL189" s="4">
        <f t="shared" si="78"/>
        <v>1.8322614321506081E-4</v>
      </c>
      <c r="AM189" s="4">
        <f t="shared" si="78"/>
        <v>1.1520236068837135E-3</v>
      </c>
      <c r="AN189" s="4">
        <f t="shared" si="78"/>
        <v>9.3105020927694853E-4</v>
      </c>
      <c r="AO189" s="4">
        <f t="shared" si="78"/>
        <v>2.6453443019069527E-4</v>
      </c>
      <c r="AP189" s="5">
        <f t="shared" si="70"/>
        <v>5949.819914348589</v>
      </c>
      <c r="AQ189" s="5">
        <f t="shared" si="71"/>
        <v>174.45841813996461</v>
      </c>
      <c r="AR189" s="5">
        <f t="shared" si="72"/>
        <v>146.94939130057679</v>
      </c>
      <c r="AS189" s="5">
        <f t="shared" si="73"/>
        <v>12.707140100505917</v>
      </c>
      <c r="AT189" s="5">
        <f t="shared" si="74"/>
        <v>7.2047826385103431</v>
      </c>
      <c r="AU189" s="5">
        <f t="shared" si="75"/>
        <v>54.045379898137803</v>
      </c>
      <c r="AV189" s="5">
        <f t="shared" si="76"/>
        <v>20.289317434584817</v>
      </c>
    </row>
    <row r="190" spans="1:48" x14ac:dyDescent="0.25">
      <c r="A190" s="1" t="s">
        <v>41</v>
      </c>
      <c r="B190" s="1" t="s">
        <v>198</v>
      </c>
      <c r="C190" s="2">
        <v>42161</v>
      </c>
      <c r="D190" s="3">
        <v>4.3139423968624321E-3</v>
      </c>
      <c r="E190" s="3">
        <v>58.285714285714363</v>
      </c>
      <c r="F190" s="3">
        <v>1.6245888888888913</v>
      </c>
      <c r="G190" s="3">
        <v>1.5555088888888899</v>
      </c>
      <c r="H190" s="3">
        <v>6.907999999999985E-2</v>
      </c>
      <c r="I190" s="3">
        <v>7.1821666666666686E-2</v>
      </c>
      <c r="J190" s="3">
        <v>0.49394117647058761</v>
      </c>
      <c r="K190" s="3">
        <v>0.11178333333333333</v>
      </c>
      <c r="L190" s="4">
        <f t="shared" si="79"/>
        <v>0.61516992043592056</v>
      </c>
      <c r="M190" s="4">
        <f t="shared" si="79"/>
        <v>1.7146538045666689E-2</v>
      </c>
      <c r="N190" s="4">
        <f t="shared" si="79"/>
        <v>1.6417441068397081E-2</v>
      </c>
      <c r="O190" s="4">
        <f t="shared" si="77"/>
        <v>7.2909697726958984E-4</v>
      </c>
      <c r="P190" s="4">
        <f t="shared" si="77"/>
        <v>7.5803358525088082E-4</v>
      </c>
      <c r="Q190" s="4">
        <f t="shared" si="77"/>
        <v>5.213245783348165E-3</v>
      </c>
      <c r="R190" s="4">
        <f t="shared" si="77"/>
        <v>1.1798044360517154E-3</v>
      </c>
      <c r="S190" s="5">
        <f t="shared" si="62"/>
        <v>9038.0831559906965</v>
      </c>
      <c r="T190" s="5">
        <f t="shared" si="63"/>
        <v>234.3286572107898</v>
      </c>
      <c r="U190" s="5">
        <f t="shared" si="64"/>
        <v>219.62399533810742</v>
      </c>
      <c r="V190" s="5">
        <f t="shared" si="65"/>
        <v>18.091931770764273</v>
      </c>
      <c r="W190" s="5">
        <f t="shared" si="66"/>
        <v>9.9303906112386926</v>
      </c>
      <c r="X190" s="5">
        <f t="shared" si="67"/>
        <v>95.205838956011831</v>
      </c>
      <c r="Y190" s="5">
        <f t="shared" si="68"/>
        <v>42.291652719141268</v>
      </c>
      <c r="Z190" s="4">
        <f>D190-'CIG_wcINF-wcEFF_Loads'!D190</f>
        <v>4.3139423968624321E-3</v>
      </c>
      <c r="AA190" s="4">
        <f t="shared" si="69"/>
        <v>4.3139423968624321E-3</v>
      </c>
      <c r="AB190" s="3">
        <v>23.962500000000045</v>
      </c>
      <c r="AC190" s="3">
        <v>1.4882857142857133</v>
      </c>
      <c r="AD190" s="3">
        <v>1.1028785714285727</v>
      </c>
      <c r="AE190" s="3">
        <v>6.907999999999985E-2</v>
      </c>
      <c r="AF190" s="3">
        <v>7.1821666666666686E-2</v>
      </c>
      <c r="AG190" s="3">
        <v>0.33777142857142883</v>
      </c>
      <c r="AH190" s="3">
        <v>9.5969230769230751E-2</v>
      </c>
      <c r="AI190" s="4">
        <f t="shared" si="80"/>
        <v>0.25290947188509866</v>
      </c>
      <c r="AJ190" s="4">
        <f t="shared" si="80"/>
        <v>1.5707941742895606E-2</v>
      </c>
      <c r="AK190" s="4">
        <f t="shared" si="80"/>
        <v>1.1640206032483752E-2</v>
      </c>
      <c r="AL190" s="4">
        <f t="shared" si="78"/>
        <v>7.2909697726958984E-4</v>
      </c>
      <c r="AM190" s="4">
        <f t="shared" si="78"/>
        <v>7.5803358525088082E-4</v>
      </c>
      <c r="AN190" s="4">
        <f t="shared" si="78"/>
        <v>3.5649699997026699E-3</v>
      </c>
      <c r="AO190" s="4">
        <f t="shared" si="78"/>
        <v>1.0128962950887957E-3</v>
      </c>
      <c r="AP190" s="5">
        <f t="shared" si="70"/>
        <v>5950.0728238204738</v>
      </c>
      <c r="AQ190" s="5">
        <f t="shared" si="71"/>
        <v>174.47412608170751</v>
      </c>
      <c r="AR190" s="5">
        <f t="shared" si="72"/>
        <v>146.96103150660929</v>
      </c>
      <c r="AS190" s="5">
        <f t="shared" si="73"/>
        <v>12.707869197483188</v>
      </c>
      <c r="AT190" s="5">
        <f t="shared" si="74"/>
        <v>7.2055406720955943</v>
      </c>
      <c r="AU190" s="5">
        <f t="shared" si="75"/>
        <v>54.048944868137504</v>
      </c>
      <c r="AV190" s="5">
        <f t="shared" si="76"/>
        <v>20.290330330879904</v>
      </c>
    </row>
    <row r="191" spans="1:48" x14ac:dyDescent="0.25">
      <c r="A191" s="1" t="s">
        <v>41</v>
      </c>
      <c r="B191" s="1" t="s">
        <v>199</v>
      </c>
      <c r="C191" s="2">
        <v>42162</v>
      </c>
      <c r="D191" s="3">
        <v>3.4895979149424591E-3</v>
      </c>
      <c r="E191" s="3">
        <v>58.285714285714363</v>
      </c>
      <c r="F191" s="3">
        <v>1.6245888888888913</v>
      </c>
      <c r="G191" s="3">
        <v>1.5555088888888899</v>
      </c>
      <c r="H191" s="3">
        <v>6.907999999999985E-2</v>
      </c>
      <c r="I191" s="3">
        <v>7.1821666666666686E-2</v>
      </c>
      <c r="J191" s="3">
        <v>0.49394117647058761</v>
      </c>
      <c r="K191" s="3">
        <v>0.11178333333333333</v>
      </c>
      <c r="L191" s="4">
        <f t="shared" si="79"/>
        <v>0.49761806584385931</v>
      </c>
      <c r="M191" s="4">
        <f t="shared" si="79"/>
        <v>1.3870033001868124E-2</v>
      </c>
      <c r="N191" s="4">
        <f t="shared" si="79"/>
        <v>1.3280258021673368E-2</v>
      </c>
      <c r="O191" s="4">
        <f t="shared" si="77"/>
        <v>5.8977498019474454E-4</v>
      </c>
      <c r="P191" s="4">
        <f t="shared" si="77"/>
        <v>6.1318213717265462E-4</v>
      </c>
      <c r="Q191" s="4">
        <f t="shared" si="77"/>
        <v>4.2170548287537683E-3</v>
      </c>
      <c r="R191" s="4">
        <f t="shared" si="77"/>
        <v>9.5435745805977628E-4</v>
      </c>
      <c r="S191" s="5">
        <f t="shared" si="62"/>
        <v>9038.5807740565397</v>
      </c>
      <c r="T191" s="5">
        <f t="shared" si="63"/>
        <v>234.34252724379166</v>
      </c>
      <c r="U191" s="5">
        <f t="shared" si="64"/>
        <v>219.63727559612909</v>
      </c>
      <c r="V191" s="5">
        <f t="shared" si="65"/>
        <v>18.092521545744468</v>
      </c>
      <c r="W191" s="5">
        <f t="shared" si="66"/>
        <v>9.931003793375865</v>
      </c>
      <c r="X191" s="5">
        <f t="shared" si="67"/>
        <v>95.210056010840589</v>
      </c>
      <c r="Y191" s="5">
        <f t="shared" si="68"/>
        <v>42.292607076599332</v>
      </c>
      <c r="Z191" s="4">
        <f>D191-'CIG_wcINF-wcEFF_Loads'!D191</f>
        <v>3.4895979149424591E-3</v>
      </c>
      <c r="AA191" s="4">
        <f t="shared" si="69"/>
        <v>3.4895979149424591E-3</v>
      </c>
      <c r="AB191" s="3">
        <v>23.962500000000045</v>
      </c>
      <c r="AC191" s="3">
        <v>1.4882857142857133</v>
      </c>
      <c r="AD191" s="3">
        <v>1.1028785714285727</v>
      </c>
      <c r="AE191" s="3">
        <v>6.907999999999985E-2</v>
      </c>
      <c r="AF191" s="3">
        <v>7.1821666666666686E-2</v>
      </c>
      <c r="AG191" s="3">
        <v>0.33777142857142883</v>
      </c>
      <c r="AH191" s="3">
        <v>9.5969230769230751E-2</v>
      </c>
      <c r="AI191" s="4">
        <f t="shared" si="80"/>
        <v>0.20458139784187354</v>
      </c>
      <c r="AJ191" s="4">
        <f t="shared" si="80"/>
        <v>1.2706335808728717E-2</v>
      </c>
      <c r="AK191" s="4">
        <f t="shared" si="80"/>
        <v>9.4158973309423286E-3</v>
      </c>
      <c r="AL191" s="4">
        <f t="shared" si="78"/>
        <v>5.8977498019474454E-4</v>
      </c>
      <c r="AM191" s="4">
        <f t="shared" si="78"/>
        <v>6.1318213717265462E-4</v>
      </c>
      <c r="AN191" s="4">
        <f t="shared" si="78"/>
        <v>2.8837454776500498E-3</v>
      </c>
      <c r="AO191" s="4">
        <f t="shared" si="78"/>
        <v>8.1934353179253128E-4</v>
      </c>
      <c r="AP191" s="5">
        <f t="shared" si="70"/>
        <v>5950.2774052183158</v>
      </c>
      <c r="AQ191" s="5">
        <f t="shared" si="71"/>
        <v>174.48683241751624</v>
      </c>
      <c r="AR191" s="5">
        <f t="shared" si="72"/>
        <v>146.97044740394023</v>
      </c>
      <c r="AS191" s="5">
        <f t="shared" si="73"/>
        <v>12.708458972463383</v>
      </c>
      <c r="AT191" s="5">
        <f t="shared" si="74"/>
        <v>7.2061538542327668</v>
      </c>
      <c r="AU191" s="5">
        <f t="shared" si="75"/>
        <v>54.051828613615157</v>
      </c>
      <c r="AV191" s="5">
        <f t="shared" si="76"/>
        <v>20.291149674411695</v>
      </c>
    </row>
    <row r="192" spans="1:48" x14ac:dyDescent="0.25">
      <c r="A192" s="1" t="s">
        <v>41</v>
      </c>
      <c r="B192" s="1" t="s">
        <v>200</v>
      </c>
      <c r="C192" s="2">
        <v>42163</v>
      </c>
      <c r="D192" s="3">
        <v>4.9228200026624836E-3</v>
      </c>
      <c r="E192" s="3">
        <v>58.285714285714363</v>
      </c>
      <c r="F192" s="3">
        <v>1.6245888888888913</v>
      </c>
      <c r="G192" s="3">
        <v>1.5555088888888899</v>
      </c>
      <c r="H192" s="3">
        <v>6.907999999999985E-2</v>
      </c>
      <c r="I192" s="3">
        <v>7.1821666666666686E-2</v>
      </c>
      <c r="J192" s="3">
        <v>0.49394117647058761</v>
      </c>
      <c r="K192" s="3">
        <v>0.11178333333333333</v>
      </c>
      <c r="L192" s="4">
        <f t="shared" si="79"/>
        <v>0.70199611185369493</v>
      </c>
      <c r="M192" s="4">
        <f t="shared" si="79"/>
        <v>1.9566631332169123E-2</v>
      </c>
      <c r="N192" s="4">
        <f t="shared" si="79"/>
        <v>1.8734628293326037E-2</v>
      </c>
      <c r="O192" s="4">
        <f t="shared" si="77"/>
        <v>8.3200303884306754E-4</v>
      </c>
      <c r="P192" s="4">
        <f t="shared" si="77"/>
        <v>8.6502381183324638E-4</v>
      </c>
      <c r="Q192" s="4">
        <f t="shared" si="77"/>
        <v>5.9490526901165262E-3</v>
      </c>
      <c r="R192" s="4">
        <f t="shared" si="77"/>
        <v>1.3463241607605835E-3</v>
      </c>
      <c r="S192" s="5">
        <f t="shared" si="62"/>
        <v>9039.2827701683927</v>
      </c>
      <c r="T192" s="5">
        <f t="shared" si="63"/>
        <v>234.36209387512383</v>
      </c>
      <c r="U192" s="5">
        <f t="shared" si="64"/>
        <v>219.6560102244224</v>
      </c>
      <c r="V192" s="5">
        <f t="shared" si="65"/>
        <v>18.093353548783313</v>
      </c>
      <c r="W192" s="5">
        <f t="shared" si="66"/>
        <v>9.9318688171876985</v>
      </c>
      <c r="X192" s="5">
        <f t="shared" si="67"/>
        <v>95.216005063530702</v>
      </c>
      <c r="Y192" s="5">
        <f t="shared" si="68"/>
        <v>42.293953400760095</v>
      </c>
      <c r="Z192" s="4">
        <f>D192-'CIG_wcINF-wcEFF_Loads'!D192</f>
        <v>4.9228200026624836E-3</v>
      </c>
      <c r="AA192" s="4">
        <f t="shared" si="69"/>
        <v>4.9228200026624836E-3</v>
      </c>
      <c r="AB192" s="3">
        <v>23.962500000000045</v>
      </c>
      <c r="AC192" s="3">
        <v>1.4882857142857133</v>
      </c>
      <c r="AD192" s="3">
        <v>1.1028785714285727</v>
      </c>
      <c r="AE192" s="3">
        <v>6.907999999999985E-2</v>
      </c>
      <c r="AF192" s="3">
        <v>7.1821666666666686E-2</v>
      </c>
      <c r="AG192" s="3">
        <v>0.33777142857142883</v>
      </c>
      <c r="AH192" s="3">
        <v>9.5969230769230751E-2</v>
      </c>
      <c r="AI192" s="4">
        <f t="shared" si="80"/>
        <v>0.28860557061779224</v>
      </c>
      <c r="AJ192" s="4">
        <f t="shared" si="80"/>
        <v>1.7924988954146522E-2</v>
      </c>
      <c r="AK192" s="4">
        <f t="shared" si="80"/>
        <v>1.328312569344927E-2</v>
      </c>
      <c r="AL192" s="4">
        <f t="shared" si="78"/>
        <v>8.3200303884306754E-4</v>
      </c>
      <c r="AM192" s="4">
        <f t="shared" si="78"/>
        <v>8.6502381183324638E-4</v>
      </c>
      <c r="AN192" s="4">
        <f t="shared" si="78"/>
        <v>4.0681362913403815E-3</v>
      </c>
      <c r="AO192" s="4">
        <f t="shared" si="78"/>
        <v>1.1558583039292382E-3</v>
      </c>
      <c r="AP192" s="5">
        <f t="shared" si="70"/>
        <v>5950.5660107889335</v>
      </c>
      <c r="AQ192" s="5">
        <f t="shared" si="71"/>
        <v>174.50475740647039</v>
      </c>
      <c r="AR192" s="5">
        <f t="shared" si="72"/>
        <v>146.98373052963368</v>
      </c>
      <c r="AS192" s="5">
        <f t="shared" si="73"/>
        <v>12.709290975502226</v>
      </c>
      <c r="AT192" s="5">
        <f t="shared" si="74"/>
        <v>7.2070188780446003</v>
      </c>
      <c r="AU192" s="5">
        <f t="shared" si="75"/>
        <v>54.055896749906495</v>
      </c>
      <c r="AV192" s="5">
        <f t="shared" si="76"/>
        <v>20.292305532715623</v>
      </c>
    </row>
    <row r="193" spans="1:48" x14ac:dyDescent="0.25">
      <c r="A193" s="1" t="s">
        <v>41</v>
      </c>
      <c r="B193" s="1" t="s">
        <v>201</v>
      </c>
      <c r="C193" s="2">
        <v>42164</v>
      </c>
      <c r="D193" s="3">
        <v>4.3280658211786666E-3</v>
      </c>
      <c r="E193" s="3">
        <v>58.285714285714363</v>
      </c>
      <c r="F193" s="3">
        <v>1.6245888888888913</v>
      </c>
      <c r="G193" s="3">
        <v>1.5555088888888899</v>
      </c>
      <c r="H193" s="3">
        <v>6.907999999999985E-2</v>
      </c>
      <c r="I193" s="3">
        <v>7.1821666666666686E-2</v>
      </c>
      <c r="J193" s="3">
        <v>0.49394117647058761</v>
      </c>
      <c r="K193" s="3">
        <v>0.11178333333333333</v>
      </c>
      <c r="L193" s="4">
        <f t="shared" si="79"/>
        <v>0.61718392642246755</v>
      </c>
      <c r="M193" s="4">
        <f t="shared" si="79"/>
        <v>1.7202674129576739E-2</v>
      </c>
      <c r="N193" s="4">
        <f t="shared" si="79"/>
        <v>1.6471190160309939E-2</v>
      </c>
      <c r="O193" s="4">
        <f t="shared" si="77"/>
        <v>7.3148396926678272E-4</v>
      </c>
      <c r="P193" s="4">
        <f t="shared" si="77"/>
        <v>7.6051531286463884E-4</v>
      </c>
      <c r="Q193" s="4">
        <f t="shared" si="77"/>
        <v>5.2303134387523247E-3</v>
      </c>
      <c r="R193" s="4">
        <f t="shared" si="77"/>
        <v>1.1836670000657024E-3</v>
      </c>
      <c r="S193" s="5">
        <f t="shared" si="62"/>
        <v>9039.8999540948153</v>
      </c>
      <c r="T193" s="5">
        <f t="shared" si="63"/>
        <v>234.37929654925341</v>
      </c>
      <c r="U193" s="5">
        <f t="shared" si="64"/>
        <v>219.67248141458271</v>
      </c>
      <c r="V193" s="5">
        <f t="shared" si="65"/>
        <v>18.094085032752581</v>
      </c>
      <c r="W193" s="5">
        <f t="shared" si="66"/>
        <v>9.9326293325005626</v>
      </c>
      <c r="X193" s="5">
        <f t="shared" si="67"/>
        <v>95.22123537696946</v>
      </c>
      <c r="Y193" s="5">
        <f t="shared" si="68"/>
        <v>42.295137067760159</v>
      </c>
      <c r="Z193" s="4">
        <f>D193-'CIG_wcINF-wcEFF_Loads'!D193</f>
        <v>4.3280658211786666E-3</v>
      </c>
      <c r="AA193" s="4">
        <f t="shared" si="69"/>
        <v>4.3280658211786666E-3</v>
      </c>
      <c r="AB193" s="3">
        <v>23.962500000000045</v>
      </c>
      <c r="AC193" s="3">
        <v>1.4882857142857133</v>
      </c>
      <c r="AD193" s="3">
        <v>1.1028785714285727</v>
      </c>
      <c r="AE193" s="3">
        <v>6.907999999999985E-2</v>
      </c>
      <c r="AF193" s="3">
        <v>7.1821666666666686E-2</v>
      </c>
      <c r="AG193" s="3">
        <v>0.33777142857142883</v>
      </c>
      <c r="AH193" s="3">
        <v>9.5969230769230751E-2</v>
      </c>
      <c r="AI193" s="4">
        <f t="shared" si="80"/>
        <v>0.25373747269188413</v>
      </c>
      <c r="AJ193" s="4">
        <f t="shared" si="80"/>
        <v>1.5759368003601115E-2</v>
      </c>
      <c r="AK193" s="4">
        <f t="shared" si="80"/>
        <v>1.1678314925417677E-2</v>
      </c>
      <c r="AL193" s="4">
        <f t="shared" si="78"/>
        <v>7.3148396926678272E-4</v>
      </c>
      <c r="AM193" s="4">
        <f t="shared" si="78"/>
        <v>7.6051531286463884E-4</v>
      </c>
      <c r="AN193" s="4">
        <f t="shared" si="78"/>
        <v>3.5766413618462784E-3</v>
      </c>
      <c r="AO193" s="4">
        <f t="shared" si="78"/>
        <v>1.016212418218832E-3</v>
      </c>
      <c r="AP193" s="5">
        <f t="shared" si="70"/>
        <v>5950.8197482616251</v>
      </c>
      <c r="AQ193" s="5">
        <f t="shared" si="71"/>
        <v>174.520516774474</v>
      </c>
      <c r="AR193" s="5">
        <f t="shared" si="72"/>
        <v>146.99540884455908</v>
      </c>
      <c r="AS193" s="5">
        <f t="shared" si="73"/>
        <v>12.710022459471492</v>
      </c>
      <c r="AT193" s="5">
        <f t="shared" si="74"/>
        <v>7.2077793933574652</v>
      </c>
      <c r="AU193" s="5">
        <f t="shared" si="75"/>
        <v>54.059473391268341</v>
      </c>
      <c r="AV193" s="5">
        <f t="shared" si="76"/>
        <v>20.293321745133841</v>
      </c>
    </row>
    <row r="194" spans="1:48" x14ac:dyDescent="0.25">
      <c r="A194" s="1" t="s">
        <v>41</v>
      </c>
      <c r="B194" s="1" t="s">
        <v>202</v>
      </c>
      <c r="C194" s="2">
        <v>42165</v>
      </c>
      <c r="D194" s="3">
        <v>4.1623933104428627E-3</v>
      </c>
      <c r="E194" s="3">
        <v>58.285714285714363</v>
      </c>
      <c r="F194" s="3">
        <v>1.6245888888888913</v>
      </c>
      <c r="G194" s="3">
        <v>1.5555088888888899</v>
      </c>
      <c r="H194" s="3">
        <v>6.907999999999985E-2</v>
      </c>
      <c r="I194" s="3">
        <v>7.1821666666666686E-2</v>
      </c>
      <c r="J194" s="3">
        <v>0.49394117647058761</v>
      </c>
      <c r="K194" s="3">
        <v>0.11178333333333333</v>
      </c>
      <c r="L194" s="4">
        <f t="shared" si="79"/>
        <v>0.59355895977435269</v>
      </c>
      <c r="M194" s="4">
        <f t="shared" si="79"/>
        <v>1.6544179011394669E-2</v>
      </c>
      <c r="N194" s="4">
        <f t="shared" si="79"/>
        <v>1.5840695259952287E-2</v>
      </c>
      <c r="O194" s="4">
        <f t="shared" si="77"/>
        <v>7.0348375144236534E-4</v>
      </c>
      <c r="P194" s="4">
        <f t="shared" si="77"/>
        <v>7.3140381443992288E-4</v>
      </c>
      <c r="Q194" s="4">
        <f t="shared" si="77"/>
        <v>5.0301041085029684E-3</v>
      </c>
      <c r="R194" s="4">
        <f t="shared" si="77"/>
        <v>1.1383578268973061E-3</v>
      </c>
      <c r="S194" s="5">
        <f t="shared" si="62"/>
        <v>9040.4935130545891</v>
      </c>
      <c r="T194" s="5">
        <f t="shared" si="63"/>
        <v>234.3958407282648</v>
      </c>
      <c r="U194" s="5">
        <f t="shared" si="64"/>
        <v>219.68832210984266</v>
      </c>
      <c r="V194" s="5">
        <f t="shared" si="65"/>
        <v>18.094788516504025</v>
      </c>
      <c r="W194" s="5">
        <f t="shared" si="66"/>
        <v>9.9333607363150023</v>
      </c>
      <c r="X194" s="5">
        <f t="shared" si="67"/>
        <v>95.226265481077959</v>
      </c>
      <c r="Y194" s="5">
        <f t="shared" si="68"/>
        <v>42.296275425587055</v>
      </c>
      <c r="Z194" s="4">
        <f>D194-'CIG_wcINF-wcEFF_Loads'!D194</f>
        <v>4.1623933104428627E-3</v>
      </c>
      <c r="AA194" s="4">
        <f t="shared" si="69"/>
        <v>4.1623933104428627E-3</v>
      </c>
      <c r="AB194" s="3">
        <v>23.962500000000045</v>
      </c>
      <c r="AC194" s="3">
        <v>1.4882857142857133</v>
      </c>
      <c r="AD194" s="3">
        <v>1.1028785714285727</v>
      </c>
      <c r="AE194" s="3">
        <v>6.907999999999985E-2</v>
      </c>
      <c r="AF194" s="3">
        <v>7.1821666666666686E-2</v>
      </c>
      <c r="AG194" s="3">
        <v>0.33777142857142883</v>
      </c>
      <c r="AH194" s="3">
        <v>9.5969230769230751E-2</v>
      </c>
      <c r="AI194" s="4">
        <f t="shared" si="80"/>
        <v>0.24402474513517292</v>
      </c>
      <c r="AJ194" s="4">
        <f t="shared" si="80"/>
        <v>1.5156120693453909E-2</v>
      </c>
      <c r="AK194" s="4">
        <f t="shared" si="80"/>
        <v>1.1231284812014629E-2</v>
      </c>
      <c r="AL194" s="4">
        <f t="shared" si="78"/>
        <v>7.0348375144236534E-4</v>
      </c>
      <c r="AM194" s="4">
        <f t="shared" si="78"/>
        <v>7.3140381443992288E-4</v>
      </c>
      <c r="AN194" s="4">
        <f t="shared" si="78"/>
        <v>3.4397323639472521E-3</v>
      </c>
      <c r="AO194" s="4">
        <f t="shared" si="78"/>
        <v>9.7731318014731704E-4</v>
      </c>
      <c r="AP194" s="5">
        <f t="shared" si="70"/>
        <v>5951.0637730067601</v>
      </c>
      <c r="AQ194" s="5">
        <f t="shared" si="71"/>
        <v>174.53567289516747</v>
      </c>
      <c r="AR194" s="5">
        <f t="shared" si="72"/>
        <v>147.00664012937111</v>
      </c>
      <c r="AS194" s="5">
        <f t="shared" si="73"/>
        <v>12.710725943222934</v>
      </c>
      <c r="AT194" s="5">
        <f t="shared" si="74"/>
        <v>7.2085107971719049</v>
      </c>
      <c r="AU194" s="5">
        <f t="shared" si="75"/>
        <v>54.062913123632285</v>
      </c>
      <c r="AV194" s="5">
        <f t="shared" si="76"/>
        <v>20.294299058313989</v>
      </c>
    </row>
    <row r="195" spans="1:48" x14ac:dyDescent="0.25">
      <c r="A195" s="1" t="s">
        <v>41</v>
      </c>
      <c r="B195" s="1" t="s">
        <v>203</v>
      </c>
      <c r="C195" s="2">
        <v>42166</v>
      </c>
      <c r="D195" s="3">
        <v>4.3085690992730507E-3</v>
      </c>
      <c r="E195" s="3">
        <v>58.285714285714363</v>
      </c>
      <c r="F195" s="3">
        <v>1.6245888888888913</v>
      </c>
      <c r="G195" s="3">
        <v>1.5555088888888899</v>
      </c>
      <c r="H195" s="3">
        <v>6.907999999999985E-2</v>
      </c>
      <c r="I195" s="3">
        <v>7.1821666666666686E-2</v>
      </c>
      <c r="J195" s="3">
        <v>0.49394117647058761</v>
      </c>
      <c r="K195" s="3">
        <v>0.11178333333333333</v>
      </c>
      <c r="L195" s="4">
        <f t="shared" si="79"/>
        <v>0.61440368603906281</v>
      </c>
      <c r="M195" s="4">
        <f t="shared" si="79"/>
        <v>1.7125180910343315E-2</v>
      </c>
      <c r="N195" s="4">
        <f t="shared" si="79"/>
        <v>1.6396992071076023E-2</v>
      </c>
      <c r="O195" s="4">
        <f t="shared" si="77"/>
        <v>7.2818883926727498E-4</v>
      </c>
      <c r="P195" s="4">
        <f t="shared" si="77"/>
        <v>7.5708940480951443E-4</v>
      </c>
      <c r="Q195" s="4">
        <f t="shared" si="77"/>
        <v>5.2067523445343102E-3</v>
      </c>
      <c r="R195" s="4">
        <f t="shared" si="77"/>
        <v>1.1783349124120882E-3</v>
      </c>
      <c r="S195" s="5">
        <f t="shared" si="62"/>
        <v>9041.1079167406278</v>
      </c>
      <c r="T195" s="5">
        <f t="shared" si="63"/>
        <v>234.41296590917514</v>
      </c>
      <c r="U195" s="5">
        <f t="shared" si="64"/>
        <v>219.70471910191372</v>
      </c>
      <c r="V195" s="5">
        <f t="shared" si="65"/>
        <v>18.095516705343293</v>
      </c>
      <c r="W195" s="5">
        <f t="shared" si="66"/>
        <v>9.9341178257198113</v>
      </c>
      <c r="X195" s="5">
        <f t="shared" si="67"/>
        <v>95.231472233422494</v>
      </c>
      <c r="Y195" s="5">
        <f t="shared" si="68"/>
        <v>42.297453760499465</v>
      </c>
      <c r="Z195" s="4">
        <f>D195-'CIG_wcINF-wcEFF_Loads'!D195</f>
        <v>4.3085690992730507E-3</v>
      </c>
      <c r="AA195" s="4">
        <f t="shared" si="69"/>
        <v>4.3085690992730507E-3</v>
      </c>
      <c r="AB195" s="3">
        <v>23.962500000000045</v>
      </c>
      <c r="AC195" s="3">
        <v>1.4882857142857133</v>
      </c>
      <c r="AD195" s="3">
        <v>1.1028785714285727</v>
      </c>
      <c r="AE195" s="3">
        <v>6.907999999999985E-2</v>
      </c>
      <c r="AF195" s="3">
        <v>7.1821666666666686E-2</v>
      </c>
      <c r="AG195" s="3">
        <v>0.33777142857142883</v>
      </c>
      <c r="AH195" s="3">
        <v>9.5969230769230751E-2</v>
      </c>
      <c r="AI195" s="4">
        <f t="shared" si="80"/>
        <v>0.25259445658572882</v>
      </c>
      <c r="AJ195" s="4">
        <f t="shared" si="80"/>
        <v>1.5688376473418978E-2</v>
      </c>
      <c r="AK195" s="4">
        <f t="shared" si="80"/>
        <v>1.1625707394055074E-2</v>
      </c>
      <c r="AL195" s="4">
        <f t="shared" si="78"/>
        <v>7.2818883926727498E-4</v>
      </c>
      <c r="AM195" s="4">
        <f t="shared" si="78"/>
        <v>7.5708940480951443E-4</v>
      </c>
      <c r="AN195" s="4">
        <f t="shared" si="78"/>
        <v>3.5605295962518606E-3</v>
      </c>
      <c r="AO195" s="4">
        <f t="shared" si="78"/>
        <v>1.0116346664623558E-3</v>
      </c>
      <c r="AP195" s="5">
        <f t="shared" si="70"/>
        <v>5951.3163674633461</v>
      </c>
      <c r="AQ195" s="5">
        <f t="shared" si="71"/>
        <v>174.55136127164087</v>
      </c>
      <c r="AR195" s="5">
        <f t="shared" si="72"/>
        <v>147.01826583676515</v>
      </c>
      <c r="AS195" s="5">
        <f t="shared" si="73"/>
        <v>12.711454132062201</v>
      </c>
      <c r="AT195" s="5">
        <f t="shared" si="74"/>
        <v>7.2092678865767148</v>
      </c>
      <c r="AU195" s="5">
        <f t="shared" si="75"/>
        <v>54.066473653228535</v>
      </c>
      <c r="AV195" s="5">
        <f t="shared" si="76"/>
        <v>20.295310692980451</v>
      </c>
    </row>
    <row r="196" spans="1:48" x14ac:dyDescent="0.25">
      <c r="A196" s="1" t="s">
        <v>41</v>
      </c>
      <c r="B196" s="1" t="s">
        <v>204</v>
      </c>
      <c r="C196" s="2">
        <v>42167</v>
      </c>
      <c r="D196" s="3">
        <v>9.6078489260626974E-3</v>
      </c>
      <c r="E196" s="3">
        <v>58.285714285714363</v>
      </c>
      <c r="F196" s="3">
        <v>1.6245888888888913</v>
      </c>
      <c r="G196" s="3">
        <v>1.5555088888888899</v>
      </c>
      <c r="H196" s="3">
        <v>6.907999999999985E-2</v>
      </c>
      <c r="I196" s="3">
        <v>7.1821666666666686E-2</v>
      </c>
      <c r="J196" s="3">
        <v>0.49394117647058761</v>
      </c>
      <c r="K196" s="3">
        <v>0.11178333333333333</v>
      </c>
      <c r="L196" s="4">
        <f t="shared" si="79"/>
        <v>1.3700831201884061</v>
      </c>
      <c r="M196" s="4">
        <f t="shared" si="79"/>
        <v>3.8188119356338576E-2</v>
      </c>
      <c r="N196" s="4">
        <f t="shared" si="79"/>
        <v>3.6564302215166225E-2</v>
      </c>
      <c r="O196" s="4">
        <f t="shared" si="77"/>
        <v>1.6238171411723124E-3</v>
      </c>
      <c r="P196" s="4">
        <f t="shared" si="77"/>
        <v>1.6882636572220285E-3</v>
      </c>
      <c r="Q196" s="4">
        <f t="shared" si="77"/>
        <v>1.1610743327790388E-2</v>
      </c>
      <c r="R196" s="4">
        <f t="shared" si="77"/>
        <v>2.6276157030116587E-3</v>
      </c>
      <c r="S196" s="5">
        <f t="shared" ref="S196:S259" si="81">S195+L196</f>
        <v>9042.4779998608155</v>
      </c>
      <c r="T196" s="5">
        <f t="shared" ref="T196:T259" si="82">T195+M196</f>
        <v>234.45115402853148</v>
      </c>
      <c r="U196" s="5">
        <f t="shared" ref="U196:U259" si="83">U195+N196</f>
        <v>219.74128340412889</v>
      </c>
      <c r="V196" s="5">
        <f t="shared" ref="V196:V259" si="84">V195+O196</f>
        <v>18.097140522484466</v>
      </c>
      <c r="W196" s="5">
        <f t="shared" ref="W196:W259" si="85">W195+P196</f>
        <v>9.9358060893770332</v>
      </c>
      <c r="X196" s="5">
        <f t="shared" ref="X196:X259" si="86">X195+Q196</f>
        <v>95.243082976750287</v>
      </c>
      <c r="Y196" s="5">
        <f t="shared" ref="Y196:Y259" si="87">Y195+R196</f>
        <v>42.300081376202478</v>
      </c>
      <c r="Z196" s="4">
        <f>D196-'CIG_wcINF-wcEFF_Loads'!D196</f>
        <v>9.6078489260626974E-3</v>
      </c>
      <c r="AA196" s="4">
        <f t="shared" ref="AA196:AA259" si="88">IF(Z196&lt;0,0,Z196)</f>
        <v>9.6078489260626974E-3</v>
      </c>
      <c r="AB196" s="3">
        <v>23.962500000000045</v>
      </c>
      <c r="AC196" s="3">
        <v>1.4882857142857133</v>
      </c>
      <c r="AD196" s="3">
        <v>1.1028785714285727</v>
      </c>
      <c r="AE196" s="3">
        <v>6.907999999999985E-2</v>
      </c>
      <c r="AF196" s="3">
        <v>7.1821666666666686E-2</v>
      </c>
      <c r="AG196" s="3">
        <v>0.33777142857142883</v>
      </c>
      <c r="AH196" s="3">
        <v>9.5969230769230751E-2</v>
      </c>
      <c r="AI196" s="4">
        <f t="shared" si="80"/>
        <v>0.56327038571716403</v>
      </c>
      <c r="AJ196" s="4">
        <f t="shared" si="80"/>
        <v>3.498413222088919E-2</v>
      </c>
      <c r="AK196" s="4">
        <f t="shared" si="80"/>
        <v>2.5924625490986574E-2</v>
      </c>
      <c r="AL196" s="4">
        <f t="shared" si="78"/>
        <v>1.6238171411723124E-3</v>
      </c>
      <c r="AM196" s="4">
        <f t="shared" si="78"/>
        <v>1.6882636572220285E-3</v>
      </c>
      <c r="AN196" s="4">
        <f t="shared" si="78"/>
        <v>7.9397660033663393E-3</v>
      </c>
      <c r="AO196" s="4">
        <f t="shared" si="78"/>
        <v>2.2558842204429435E-3</v>
      </c>
      <c r="AP196" s="5">
        <f t="shared" ref="AP196:AP259" si="89">AP195+AI196</f>
        <v>5951.8796378490633</v>
      </c>
      <c r="AQ196" s="5">
        <f t="shared" ref="AQ196:AQ259" si="90">AQ195+AJ196</f>
        <v>174.58634540386177</v>
      </c>
      <c r="AR196" s="5">
        <f t="shared" ref="AR196:AR259" si="91">AR195+AK196</f>
        <v>147.04419046225613</v>
      </c>
      <c r="AS196" s="5">
        <f t="shared" ref="AS196:AS259" si="92">AS195+AL196</f>
        <v>12.713077949203374</v>
      </c>
      <c r="AT196" s="5">
        <f t="shared" ref="AT196:AT259" si="93">AT195+AM196</f>
        <v>7.2109561502339368</v>
      </c>
      <c r="AU196" s="5">
        <f t="shared" ref="AU196:AU259" si="94">AU195+AN196</f>
        <v>54.074413419231902</v>
      </c>
      <c r="AV196" s="5">
        <f t="shared" ref="AV196:AV259" si="95">AV195+AO196</f>
        <v>20.297566577200893</v>
      </c>
    </row>
    <row r="197" spans="1:48" x14ac:dyDescent="0.25">
      <c r="A197" s="1" t="s">
        <v>41</v>
      </c>
      <c r="B197" s="1" t="s">
        <v>205</v>
      </c>
      <c r="C197" s="2">
        <v>42168</v>
      </c>
      <c r="D197" s="3">
        <v>7.1613794937146202E-2</v>
      </c>
      <c r="E197" s="3">
        <v>58.285714285714363</v>
      </c>
      <c r="F197" s="3">
        <v>1.6245888888888913</v>
      </c>
      <c r="G197" s="3">
        <v>1.5555088888888899</v>
      </c>
      <c r="H197" s="3">
        <v>6.907999999999985E-2</v>
      </c>
      <c r="I197" s="3">
        <v>7.1821666666666686E-2</v>
      </c>
      <c r="J197" s="3">
        <v>0.49394117647058761</v>
      </c>
      <c r="K197" s="3">
        <v>0.11178333333333333</v>
      </c>
      <c r="L197" s="4">
        <f t="shared" si="79"/>
        <v>10.212155954061853</v>
      </c>
      <c r="M197" s="4">
        <f t="shared" si="79"/>
        <v>0.28464187662251417</v>
      </c>
      <c r="N197" s="4">
        <f t="shared" si="79"/>
        <v>0.2725384694334303</v>
      </c>
      <c r="O197" s="4">
        <f t="shared" si="77"/>
        <v>1.2103407189083659E-2</v>
      </c>
      <c r="P197" s="4">
        <f t="shared" si="77"/>
        <v>1.2583770652364006E-2</v>
      </c>
      <c r="Q197" s="4">
        <f t="shared" si="77"/>
        <v>8.6542721283708199E-2</v>
      </c>
      <c r="R197" s="4">
        <f t="shared" si="77"/>
        <v>1.9585396645720968E-2</v>
      </c>
      <c r="S197" s="5">
        <f t="shared" si="81"/>
        <v>9052.6901558148766</v>
      </c>
      <c r="T197" s="5">
        <f t="shared" si="82"/>
        <v>234.73579590515399</v>
      </c>
      <c r="U197" s="5">
        <f t="shared" si="83"/>
        <v>220.01382187356234</v>
      </c>
      <c r="V197" s="5">
        <f t="shared" si="84"/>
        <v>18.10924392967355</v>
      </c>
      <c r="W197" s="5">
        <f t="shared" si="85"/>
        <v>9.9483898600293976</v>
      </c>
      <c r="X197" s="5">
        <f t="shared" si="86"/>
        <v>95.329625698033993</v>
      </c>
      <c r="Y197" s="5">
        <f t="shared" si="87"/>
        <v>42.319666772848201</v>
      </c>
      <c r="Z197" s="4">
        <f>D197-'CIG_wcINF-wcEFF_Loads'!D197</f>
        <v>7.1613794937146202E-2</v>
      </c>
      <c r="AA197" s="4">
        <f t="shared" si="88"/>
        <v>7.1613794937146202E-2</v>
      </c>
      <c r="AB197" s="3">
        <v>23.962500000000045</v>
      </c>
      <c r="AC197" s="3">
        <v>1.4882857142857133</v>
      </c>
      <c r="AD197" s="3">
        <v>1.1028785714285727</v>
      </c>
      <c r="AE197" s="3">
        <v>6.907999999999985E-2</v>
      </c>
      <c r="AF197" s="3">
        <v>7.1821666666666686E-2</v>
      </c>
      <c r="AG197" s="3">
        <v>0.33777142857142883</v>
      </c>
      <c r="AH197" s="3">
        <v>9.5969230769230751E-2</v>
      </c>
      <c r="AI197" s="4">
        <f t="shared" si="80"/>
        <v>4.198435071922674</v>
      </c>
      <c r="AJ197" s="4">
        <f t="shared" si="80"/>
        <v>0.26076039394464751</v>
      </c>
      <c r="AK197" s="4">
        <f t="shared" si="80"/>
        <v>0.19323376418811425</v>
      </c>
      <c r="AL197" s="4">
        <f t="shared" si="78"/>
        <v>1.2103407189083659E-2</v>
      </c>
      <c r="AM197" s="4">
        <f t="shared" si="78"/>
        <v>1.2583770652364006E-2</v>
      </c>
      <c r="AN197" s="4">
        <f t="shared" si="78"/>
        <v>5.918044494554861E-2</v>
      </c>
      <c r="AO197" s="4">
        <f t="shared" si="78"/>
        <v>1.6814630538841035E-2</v>
      </c>
      <c r="AP197" s="5">
        <f t="shared" si="89"/>
        <v>5956.0780729209864</v>
      </c>
      <c r="AQ197" s="5">
        <f t="shared" si="90"/>
        <v>174.84710579780642</v>
      </c>
      <c r="AR197" s="5">
        <f t="shared" si="91"/>
        <v>147.23742422644423</v>
      </c>
      <c r="AS197" s="5">
        <f t="shared" si="92"/>
        <v>12.725181356392458</v>
      </c>
      <c r="AT197" s="5">
        <f t="shared" si="93"/>
        <v>7.2235399208863011</v>
      </c>
      <c r="AU197" s="5">
        <f t="shared" si="94"/>
        <v>54.133593864177449</v>
      </c>
      <c r="AV197" s="5">
        <f t="shared" si="95"/>
        <v>20.314381207739736</v>
      </c>
    </row>
    <row r="198" spans="1:48" x14ac:dyDescent="0.25">
      <c r="A198" s="1" t="s">
        <v>41</v>
      </c>
      <c r="B198" s="1" t="s">
        <v>206</v>
      </c>
      <c r="C198" s="2">
        <v>42169</v>
      </c>
      <c r="D198" s="3">
        <v>1.8143596385995706E-2</v>
      </c>
      <c r="E198" s="3">
        <v>58.285714285714363</v>
      </c>
      <c r="F198" s="3">
        <v>1.6245888888888913</v>
      </c>
      <c r="G198" s="3">
        <v>1.5555088888888899</v>
      </c>
      <c r="H198" s="3">
        <v>6.907999999999985E-2</v>
      </c>
      <c r="I198" s="3">
        <v>7.1821666666666686E-2</v>
      </c>
      <c r="J198" s="3">
        <v>0.49394117647058761</v>
      </c>
      <c r="K198" s="3">
        <v>0.11178333333333333</v>
      </c>
      <c r="L198" s="4">
        <f t="shared" si="79"/>
        <v>2.5872841402129549</v>
      </c>
      <c r="M198" s="4">
        <f t="shared" si="79"/>
        <v>7.2114979083624672E-2</v>
      </c>
      <c r="N198" s="4">
        <f t="shared" si="79"/>
        <v>6.9048540066856526E-2</v>
      </c>
      <c r="O198" s="4">
        <f t="shared" si="77"/>
        <v>3.0664390167680685E-3</v>
      </c>
      <c r="P198" s="4">
        <f t="shared" si="77"/>
        <v>3.1881407196869987E-3</v>
      </c>
      <c r="Q198" s="4">
        <f t="shared" si="77"/>
        <v>2.1925890207263102E-2</v>
      </c>
      <c r="R198" s="4">
        <f t="shared" si="77"/>
        <v>4.9620262703781804E-3</v>
      </c>
      <c r="S198" s="5">
        <f t="shared" si="81"/>
        <v>9055.277439955089</v>
      </c>
      <c r="T198" s="5">
        <f t="shared" si="82"/>
        <v>234.80791088423763</v>
      </c>
      <c r="U198" s="5">
        <f t="shared" si="83"/>
        <v>220.08287041362919</v>
      </c>
      <c r="V198" s="5">
        <f t="shared" si="84"/>
        <v>18.112310368690316</v>
      </c>
      <c r="W198" s="5">
        <f t="shared" si="85"/>
        <v>9.9515780007490839</v>
      </c>
      <c r="X198" s="5">
        <f t="shared" si="86"/>
        <v>95.35155158824125</v>
      </c>
      <c r="Y198" s="5">
        <f t="shared" si="87"/>
        <v>42.324628799118578</v>
      </c>
      <c r="Z198" s="4">
        <f>D198-'CIG_wcINF-wcEFF_Loads'!D198</f>
        <v>1.8143596385995706E-2</v>
      </c>
      <c r="AA198" s="4">
        <f t="shared" si="88"/>
        <v>1.8143596385995706E-2</v>
      </c>
      <c r="AB198" s="3">
        <v>23.962500000000045</v>
      </c>
      <c r="AC198" s="3">
        <v>1.4882857142857133</v>
      </c>
      <c r="AD198" s="3">
        <v>1.1028785714285727</v>
      </c>
      <c r="AE198" s="3">
        <v>6.907999999999985E-2</v>
      </c>
      <c r="AF198" s="3">
        <v>7.1821666666666686E-2</v>
      </c>
      <c r="AG198" s="3">
        <v>0.33777142857142883</v>
      </c>
      <c r="AH198" s="3">
        <v>9.5969230769230751E-2</v>
      </c>
      <c r="AI198" s="4">
        <f t="shared" si="80"/>
        <v>1.0636876800710067</v>
      </c>
      <c r="AJ198" s="4">
        <f t="shared" si="80"/>
        <v>6.6064524933182628E-2</v>
      </c>
      <c r="AK198" s="4">
        <f t="shared" si="80"/>
        <v>4.8956425625159408E-2</v>
      </c>
      <c r="AL198" s="4">
        <f t="shared" si="78"/>
        <v>3.0664390167680685E-3</v>
      </c>
      <c r="AM198" s="4">
        <f t="shared" si="78"/>
        <v>3.1881407196869987E-3</v>
      </c>
      <c r="AN198" s="4">
        <f t="shared" si="78"/>
        <v>1.4993565247841928E-2</v>
      </c>
      <c r="AO198" s="4">
        <f t="shared" si="78"/>
        <v>4.2600433358423338E-3</v>
      </c>
      <c r="AP198" s="5">
        <f t="shared" si="89"/>
        <v>5957.1417606010573</v>
      </c>
      <c r="AQ198" s="5">
        <f t="shared" si="90"/>
        <v>174.9131703227396</v>
      </c>
      <c r="AR198" s="5">
        <f t="shared" si="91"/>
        <v>147.2863806520694</v>
      </c>
      <c r="AS198" s="5">
        <f t="shared" si="92"/>
        <v>12.728247795409226</v>
      </c>
      <c r="AT198" s="5">
        <f t="shared" si="93"/>
        <v>7.2267280616059884</v>
      </c>
      <c r="AU198" s="5">
        <f t="shared" si="94"/>
        <v>54.148587429425291</v>
      </c>
      <c r="AV198" s="5">
        <f t="shared" si="95"/>
        <v>20.318641251075579</v>
      </c>
    </row>
    <row r="199" spans="1:48" x14ac:dyDescent="0.25">
      <c r="A199" s="1" t="s">
        <v>41</v>
      </c>
      <c r="B199" s="1" t="s">
        <v>207</v>
      </c>
      <c r="C199" s="2">
        <v>42170</v>
      </c>
      <c r="D199" s="3">
        <v>1.9678376054468427E-2</v>
      </c>
      <c r="E199" s="3">
        <v>58.285714285714363</v>
      </c>
      <c r="F199" s="3">
        <v>1.6245888888888913</v>
      </c>
      <c r="G199" s="3">
        <v>1.5555088888888899</v>
      </c>
      <c r="H199" s="3">
        <v>6.907999999999985E-2</v>
      </c>
      <c r="I199" s="3">
        <v>7.1821666666666686E-2</v>
      </c>
      <c r="J199" s="3">
        <v>0.49394117647058761</v>
      </c>
      <c r="K199" s="3">
        <v>0.11178333333333333</v>
      </c>
      <c r="L199" s="4">
        <f t="shared" si="79"/>
        <v>2.8061443380745956</v>
      </c>
      <c r="M199" s="4">
        <f t="shared" si="79"/>
        <v>7.8215236239659758E-2</v>
      </c>
      <c r="N199" s="4">
        <f t="shared" si="79"/>
        <v>7.4889404974661303E-2</v>
      </c>
      <c r="O199" s="4">
        <f t="shared" si="77"/>
        <v>3.3258312649983991E-3</v>
      </c>
      <c r="P199" s="4">
        <f t="shared" si="77"/>
        <v>3.4578278011623323E-3</v>
      </c>
      <c r="Q199" s="4">
        <f t="shared" si="77"/>
        <v>2.3780616788882099E-2</v>
      </c>
      <c r="R199" s="4">
        <f t="shared" si="77"/>
        <v>5.3817675869388898E-3</v>
      </c>
      <c r="S199" s="5">
        <f t="shared" si="81"/>
        <v>9058.0835842931629</v>
      </c>
      <c r="T199" s="5">
        <f t="shared" si="82"/>
        <v>234.88612612047729</v>
      </c>
      <c r="U199" s="5">
        <f t="shared" si="83"/>
        <v>220.15775981860386</v>
      </c>
      <c r="V199" s="5">
        <f t="shared" si="84"/>
        <v>18.115636199955315</v>
      </c>
      <c r="W199" s="5">
        <f t="shared" si="85"/>
        <v>9.9550358285502458</v>
      </c>
      <c r="X199" s="5">
        <f t="shared" si="86"/>
        <v>95.375332205030134</v>
      </c>
      <c r="Y199" s="5">
        <f t="shared" si="87"/>
        <v>42.330010566705518</v>
      </c>
      <c r="Z199" s="4">
        <f>D199-'CIG_wcINF-wcEFF_Loads'!D199</f>
        <v>1.9678376054468427E-2</v>
      </c>
      <c r="AA199" s="4">
        <f t="shared" si="88"/>
        <v>1.9678376054468427E-2</v>
      </c>
      <c r="AB199" s="3">
        <v>23.962500000000045</v>
      </c>
      <c r="AC199" s="3">
        <v>1.4882857142857133</v>
      </c>
      <c r="AD199" s="3">
        <v>1.1028785714285727</v>
      </c>
      <c r="AE199" s="3">
        <v>6.907999999999985E-2</v>
      </c>
      <c r="AF199" s="3">
        <v>7.1821666666666686E-2</v>
      </c>
      <c r="AG199" s="3">
        <v>0.33777142857142883</v>
      </c>
      <c r="AH199" s="3">
        <v>9.5969230769230751E-2</v>
      </c>
      <c r="AI199" s="4">
        <f t="shared" si="80"/>
        <v>1.1536657742837935</v>
      </c>
      <c r="AJ199" s="4">
        <f t="shared" si="80"/>
        <v>7.1652969887404605E-2</v>
      </c>
      <c r="AK199" s="4">
        <f t="shared" si="80"/>
        <v>5.3097684342123988E-2</v>
      </c>
      <c r="AL199" s="4">
        <f t="shared" si="78"/>
        <v>3.3258312649983991E-3</v>
      </c>
      <c r="AM199" s="4">
        <f t="shared" si="78"/>
        <v>3.4578278011623323E-3</v>
      </c>
      <c r="AN199" s="4">
        <f t="shared" si="78"/>
        <v>1.6261881551332281E-2</v>
      </c>
      <c r="AO199" s="4">
        <f t="shared" si="78"/>
        <v>4.6204034187920474E-3</v>
      </c>
      <c r="AP199" s="5">
        <f t="shared" si="89"/>
        <v>5958.2954263753409</v>
      </c>
      <c r="AQ199" s="5">
        <f t="shared" si="90"/>
        <v>174.984823292627</v>
      </c>
      <c r="AR199" s="5">
        <f t="shared" si="91"/>
        <v>147.33947833641153</v>
      </c>
      <c r="AS199" s="5">
        <f t="shared" si="92"/>
        <v>12.731573626674225</v>
      </c>
      <c r="AT199" s="5">
        <f t="shared" si="93"/>
        <v>7.2301858894071511</v>
      </c>
      <c r="AU199" s="5">
        <f t="shared" si="94"/>
        <v>54.164849310976621</v>
      </c>
      <c r="AV199" s="5">
        <f t="shared" si="95"/>
        <v>20.32326165449437</v>
      </c>
    </row>
    <row r="200" spans="1:48" x14ac:dyDescent="0.25">
      <c r="A200" s="1" t="s">
        <v>41</v>
      </c>
      <c r="B200" s="1" t="s">
        <v>208</v>
      </c>
      <c r="C200" s="2">
        <v>42171</v>
      </c>
      <c r="D200" s="3">
        <v>2.2004602217347045E-2</v>
      </c>
      <c r="E200" s="3">
        <v>58.285714285714363</v>
      </c>
      <c r="F200" s="3">
        <v>1.6245888888888913</v>
      </c>
      <c r="G200" s="3">
        <v>1.5555088888888899</v>
      </c>
      <c r="H200" s="3">
        <v>6.907999999999985E-2</v>
      </c>
      <c r="I200" s="3">
        <v>7.1821666666666686E-2</v>
      </c>
      <c r="J200" s="3">
        <v>0.49394117647058761</v>
      </c>
      <c r="K200" s="3">
        <v>0.11178333333333333</v>
      </c>
      <c r="L200" s="4">
        <f t="shared" si="79"/>
        <v>3.1378651242804545</v>
      </c>
      <c r="M200" s="4">
        <f t="shared" si="79"/>
        <v>8.7461239485700629E-2</v>
      </c>
      <c r="N200" s="4">
        <f t="shared" si="79"/>
        <v>8.3742254045756789E-2</v>
      </c>
      <c r="O200" s="4">
        <f t="shared" si="77"/>
        <v>3.718985439943753E-3</v>
      </c>
      <c r="P200" s="4">
        <f t="shared" si="77"/>
        <v>3.8665855907039316E-3</v>
      </c>
      <c r="Q200" s="4">
        <f t="shared" si="77"/>
        <v>2.6591778278558301E-2</v>
      </c>
      <c r="R200" s="4">
        <f t="shared" si="77"/>
        <v>6.0179587303857375E-3</v>
      </c>
      <c r="S200" s="5">
        <f t="shared" si="81"/>
        <v>9061.2214494174441</v>
      </c>
      <c r="T200" s="5">
        <f t="shared" si="82"/>
        <v>234.97358735996298</v>
      </c>
      <c r="U200" s="5">
        <f t="shared" si="83"/>
        <v>220.24150207264961</v>
      </c>
      <c r="V200" s="5">
        <f t="shared" si="84"/>
        <v>18.119355185395257</v>
      </c>
      <c r="W200" s="5">
        <f t="shared" si="85"/>
        <v>9.9589024141409492</v>
      </c>
      <c r="X200" s="5">
        <f t="shared" si="86"/>
        <v>95.401923983308691</v>
      </c>
      <c r="Y200" s="5">
        <f t="shared" si="87"/>
        <v>42.336028525435907</v>
      </c>
      <c r="Z200" s="4">
        <f>D200-'CIG_wcINF-wcEFF_Loads'!D200</f>
        <v>2.2004602217347045E-2</v>
      </c>
      <c r="AA200" s="4">
        <f t="shared" si="88"/>
        <v>2.2004602217347045E-2</v>
      </c>
      <c r="AB200" s="3">
        <v>23.962500000000045</v>
      </c>
      <c r="AC200" s="3">
        <v>1.4882857142857133</v>
      </c>
      <c r="AD200" s="3">
        <v>1.1028785714285727</v>
      </c>
      <c r="AE200" s="3">
        <v>6.907999999999985E-2</v>
      </c>
      <c r="AF200" s="3">
        <v>7.1821666666666686E-2</v>
      </c>
      <c r="AG200" s="3">
        <v>0.33777142857142883</v>
      </c>
      <c r="AH200" s="3">
        <v>9.5969230769230751E-2</v>
      </c>
      <c r="AI200" s="4">
        <f t="shared" si="80"/>
        <v>1.2900432629509633</v>
      </c>
      <c r="AJ200" s="4">
        <f t="shared" si="80"/>
        <v>8.0123232511651252E-2</v>
      </c>
      <c r="AK200" s="4">
        <f t="shared" si="80"/>
        <v>5.9374483919641542E-2</v>
      </c>
      <c r="AL200" s="4">
        <f t="shared" si="78"/>
        <v>3.718985439943753E-3</v>
      </c>
      <c r="AM200" s="4">
        <f t="shared" si="78"/>
        <v>3.8665855907039316E-3</v>
      </c>
      <c r="AN200" s="4">
        <f t="shared" si="78"/>
        <v>1.8184236029040939E-2</v>
      </c>
      <c r="AO200" s="4">
        <f t="shared" si="78"/>
        <v>5.1665919501067163E-3</v>
      </c>
      <c r="AP200" s="5">
        <f t="shared" si="89"/>
        <v>5959.5854696382921</v>
      </c>
      <c r="AQ200" s="5">
        <f t="shared" si="90"/>
        <v>175.06494652513865</v>
      </c>
      <c r="AR200" s="5">
        <f t="shared" si="91"/>
        <v>147.39885282033117</v>
      </c>
      <c r="AS200" s="5">
        <f t="shared" si="92"/>
        <v>12.735292612114169</v>
      </c>
      <c r="AT200" s="5">
        <f t="shared" si="93"/>
        <v>7.2340524749978554</v>
      </c>
      <c r="AU200" s="5">
        <f t="shared" si="94"/>
        <v>54.183033547005664</v>
      </c>
      <c r="AV200" s="5">
        <f t="shared" si="95"/>
        <v>20.328428246444478</v>
      </c>
    </row>
    <row r="201" spans="1:48" x14ac:dyDescent="0.25">
      <c r="A201" s="1" t="s">
        <v>41</v>
      </c>
      <c r="B201" s="1" t="s">
        <v>209</v>
      </c>
      <c r="C201" s="2">
        <v>42172</v>
      </c>
      <c r="D201" s="3">
        <v>2.7825747758162572E-2</v>
      </c>
      <c r="E201" s="3">
        <v>58.285714285714363</v>
      </c>
      <c r="F201" s="3">
        <v>1.6245888888888913</v>
      </c>
      <c r="G201" s="3">
        <v>1.5555088888888899</v>
      </c>
      <c r="H201" s="3">
        <v>6.907999999999985E-2</v>
      </c>
      <c r="I201" s="3">
        <v>7.1821666666666686E-2</v>
      </c>
      <c r="J201" s="3">
        <v>0.49394117647058761</v>
      </c>
      <c r="K201" s="3">
        <v>0.11178333333333333</v>
      </c>
      <c r="L201" s="4">
        <f t="shared" si="79"/>
        <v>3.9679628190929521</v>
      </c>
      <c r="M201" s="4">
        <f t="shared" si="79"/>
        <v>0.11059842684303554</v>
      </c>
      <c r="N201" s="4">
        <f t="shared" si="79"/>
        <v>0.10589561287048499</v>
      </c>
      <c r="O201" s="4">
        <f t="shared" si="77"/>
        <v>4.7028139725504448E-3</v>
      </c>
      <c r="P201" s="4">
        <f t="shared" si="77"/>
        <v>4.8894605896331982E-3</v>
      </c>
      <c r="Q201" s="4">
        <f t="shared" si="77"/>
        <v>3.3626425395539797E-2</v>
      </c>
      <c r="R201" s="4">
        <f t="shared" si="77"/>
        <v>7.6099626794769101E-3</v>
      </c>
      <c r="S201" s="5">
        <f t="shared" si="81"/>
        <v>9065.1894122365375</v>
      </c>
      <c r="T201" s="5">
        <f t="shared" si="82"/>
        <v>235.08418578680602</v>
      </c>
      <c r="U201" s="5">
        <f t="shared" si="83"/>
        <v>220.34739768552009</v>
      </c>
      <c r="V201" s="5">
        <f t="shared" si="84"/>
        <v>18.124057999367807</v>
      </c>
      <c r="W201" s="5">
        <f t="shared" si="85"/>
        <v>9.9637918747305818</v>
      </c>
      <c r="X201" s="5">
        <f t="shared" si="86"/>
        <v>95.435550408704231</v>
      </c>
      <c r="Y201" s="5">
        <f t="shared" si="87"/>
        <v>42.343638488115381</v>
      </c>
      <c r="Z201" s="4">
        <f>D201-'CIG_wcINF-wcEFF_Loads'!D201</f>
        <v>2.7825747758162572E-2</v>
      </c>
      <c r="AA201" s="4">
        <f t="shared" si="88"/>
        <v>2.7825747758162572E-2</v>
      </c>
      <c r="AB201" s="3">
        <v>23.962500000000045</v>
      </c>
      <c r="AC201" s="3">
        <v>1.4882857142857133</v>
      </c>
      <c r="AD201" s="3">
        <v>1.1028785714285727</v>
      </c>
      <c r="AE201" s="3">
        <v>6.907999999999985E-2</v>
      </c>
      <c r="AF201" s="3">
        <v>7.1821666666666686E-2</v>
      </c>
      <c r="AG201" s="3">
        <v>0.33777142857142883</v>
      </c>
      <c r="AH201" s="3">
        <v>9.5969230769230751E-2</v>
      </c>
      <c r="AI201" s="4">
        <f t="shared" si="80"/>
        <v>1.6313141259009913</v>
      </c>
      <c r="AJ201" s="4">
        <f t="shared" si="80"/>
        <v>0.10131920747379974</v>
      </c>
      <c r="AK201" s="4">
        <f t="shared" si="80"/>
        <v>7.5081539602501093E-2</v>
      </c>
      <c r="AL201" s="4">
        <f t="shared" si="78"/>
        <v>4.7028139725504448E-3</v>
      </c>
      <c r="AM201" s="4">
        <f t="shared" si="78"/>
        <v>4.8894605896331982E-3</v>
      </c>
      <c r="AN201" s="4">
        <f t="shared" si="78"/>
        <v>2.2994733552606297E-2</v>
      </c>
      <c r="AO201" s="4">
        <f t="shared" si="78"/>
        <v>6.5333734712862976E-3</v>
      </c>
      <c r="AP201" s="5">
        <f t="shared" si="89"/>
        <v>5961.2167837641928</v>
      </c>
      <c r="AQ201" s="5">
        <f t="shared" si="90"/>
        <v>175.16626573261246</v>
      </c>
      <c r="AR201" s="5">
        <f t="shared" si="91"/>
        <v>147.47393435993368</v>
      </c>
      <c r="AS201" s="5">
        <f t="shared" si="92"/>
        <v>12.739995426086718</v>
      </c>
      <c r="AT201" s="5">
        <f t="shared" si="93"/>
        <v>7.2389419355874889</v>
      </c>
      <c r="AU201" s="5">
        <f t="shared" si="94"/>
        <v>54.206028280558272</v>
      </c>
      <c r="AV201" s="5">
        <f t="shared" si="95"/>
        <v>20.334961619915763</v>
      </c>
    </row>
    <row r="202" spans="1:48" x14ac:dyDescent="0.25">
      <c r="A202" s="1" t="s">
        <v>41</v>
      </c>
      <c r="B202" s="1" t="s">
        <v>210</v>
      </c>
      <c r="C202" s="2">
        <v>42173</v>
      </c>
      <c r="D202" s="3">
        <v>9.0000743643451342E-2</v>
      </c>
      <c r="E202" s="3">
        <v>58.285714285714363</v>
      </c>
      <c r="F202" s="3">
        <v>1.6245888888888913</v>
      </c>
      <c r="G202" s="3">
        <v>1.5555088888888899</v>
      </c>
      <c r="H202" s="3">
        <v>6.907999999999985E-2</v>
      </c>
      <c r="I202" s="3">
        <v>7.1821666666666686E-2</v>
      </c>
      <c r="J202" s="3">
        <v>0.49394117647058761</v>
      </c>
      <c r="K202" s="3">
        <v>0.11178333333333333</v>
      </c>
      <c r="L202" s="4">
        <f t="shared" si="79"/>
        <v>12.834142233003302</v>
      </c>
      <c r="M202" s="4">
        <f t="shared" si="79"/>
        <v>0.35772410316445491</v>
      </c>
      <c r="N202" s="4">
        <f t="shared" si="79"/>
        <v>0.34251312811986867</v>
      </c>
      <c r="O202" s="4">
        <f t="shared" si="77"/>
        <v>1.5210975044585918E-2</v>
      </c>
      <c r="P202" s="4">
        <f t="shared" si="77"/>
        <v>1.5814672543822201E-2</v>
      </c>
      <c r="Q202" s="4">
        <f t="shared" si="77"/>
        <v>0.1087626941052046</v>
      </c>
      <c r="R202" s="4">
        <f t="shared" si="77"/>
        <v>2.4613976458221862E-2</v>
      </c>
      <c r="S202" s="5">
        <f t="shared" si="81"/>
        <v>9078.0235544695406</v>
      </c>
      <c r="T202" s="5">
        <f t="shared" si="82"/>
        <v>235.44190988997047</v>
      </c>
      <c r="U202" s="5">
        <f t="shared" si="83"/>
        <v>220.68991081363995</v>
      </c>
      <c r="V202" s="5">
        <f t="shared" si="84"/>
        <v>18.139268974412392</v>
      </c>
      <c r="W202" s="5">
        <f t="shared" si="85"/>
        <v>9.979606547274404</v>
      </c>
      <c r="X202" s="5">
        <f t="shared" si="86"/>
        <v>95.54431310280944</v>
      </c>
      <c r="Y202" s="5">
        <f t="shared" si="87"/>
        <v>42.368252464573601</v>
      </c>
      <c r="Z202" s="4">
        <f>D202-'CIG_wcINF-wcEFF_Loads'!D202</f>
        <v>9.0000743643451342E-2</v>
      </c>
      <c r="AA202" s="4">
        <f t="shared" si="88"/>
        <v>9.0000743643451342E-2</v>
      </c>
      <c r="AB202" s="3">
        <v>23.962500000000045</v>
      </c>
      <c r="AC202" s="3">
        <v>1.4882857142857133</v>
      </c>
      <c r="AD202" s="3">
        <v>1.1028785714285727</v>
      </c>
      <c r="AE202" s="3">
        <v>6.907999999999985E-2</v>
      </c>
      <c r="AF202" s="3">
        <v>7.1821666666666686E-2</v>
      </c>
      <c r="AG202" s="3">
        <v>0.33777142857142883</v>
      </c>
      <c r="AH202" s="3">
        <v>9.5969230769230751E-2</v>
      </c>
      <c r="AI202" s="4">
        <f t="shared" si="80"/>
        <v>5.276389541197041</v>
      </c>
      <c r="AJ202" s="4">
        <f t="shared" si="80"/>
        <v>0.32771101417506904</v>
      </c>
      <c r="AK202" s="4">
        <f t="shared" si="80"/>
        <v>0.24284682147088341</v>
      </c>
      <c r="AL202" s="4">
        <f t="shared" si="78"/>
        <v>1.5210975044585918E-2</v>
      </c>
      <c r="AM202" s="4">
        <f t="shared" si="78"/>
        <v>1.5814672543822201E-2</v>
      </c>
      <c r="AN202" s="4">
        <f t="shared" si="78"/>
        <v>7.4375112489492634E-2</v>
      </c>
      <c r="AO202" s="4">
        <f t="shared" si="78"/>
        <v>2.1131812019092058E-2</v>
      </c>
      <c r="AP202" s="5">
        <f t="shared" si="89"/>
        <v>5966.49317330539</v>
      </c>
      <c r="AQ202" s="5">
        <f t="shared" si="90"/>
        <v>175.49397674678752</v>
      </c>
      <c r="AR202" s="5">
        <f t="shared" si="91"/>
        <v>147.71678118140457</v>
      </c>
      <c r="AS202" s="5">
        <f t="shared" si="92"/>
        <v>12.755206401131304</v>
      </c>
      <c r="AT202" s="5">
        <f t="shared" si="93"/>
        <v>7.2547566081313111</v>
      </c>
      <c r="AU202" s="5">
        <f t="shared" si="94"/>
        <v>54.280403393047763</v>
      </c>
      <c r="AV202" s="5">
        <f t="shared" si="95"/>
        <v>20.356093431934855</v>
      </c>
    </row>
    <row r="203" spans="1:48" x14ac:dyDescent="0.25">
      <c r="A203" s="1" t="s">
        <v>41</v>
      </c>
      <c r="B203" s="1" t="s">
        <v>211</v>
      </c>
      <c r="C203" s="2">
        <v>42174</v>
      </c>
      <c r="D203" s="3">
        <v>0.40998718273247919</v>
      </c>
      <c r="E203" s="3">
        <v>55.870026341617283</v>
      </c>
      <c r="F203" s="3">
        <v>8.1815910276993744</v>
      </c>
      <c r="G203" s="3">
        <v>4.4342193331901596</v>
      </c>
      <c r="H203" s="3">
        <v>3.7473716945092099</v>
      </c>
      <c r="I203" s="3">
        <v>2.5237903214968926</v>
      </c>
      <c r="J203" s="3">
        <v>0.55611587785079208</v>
      </c>
      <c r="K203" s="3">
        <v>0.41616396631801794</v>
      </c>
      <c r="L203" s="4">
        <f t="shared" si="79"/>
        <v>56.041246035044182</v>
      </c>
      <c r="M203" s="4">
        <f t="shared" si="79"/>
        <v>8.2066643917057096</v>
      </c>
      <c r="N203" s="4">
        <f t="shared" si="79"/>
        <v>4.447808474354586</v>
      </c>
      <c r="O203" s="4">
        <f t="shared" si="77"/>
        <v>3.75885591735112</v>
      </c>
      <c r="P203" s="4">
        <f t="shared" si="77"/>
        <v>2.5315247478685263</v>
      </c>
      <c r="Q203" s="4">
        <f t="shared" si="77"/>
        <v>0.55782015465805956</v>
      </c>
      <c r="R203" s="4">
        <f t="shared" si="77"/>
        <v>0.41743934546841605</v>
      </c>
      <c r="S203" s="5">
        <f t="shared" si="81"/>
        <v>9134.0648005045841</v>
      </c>
      <c r="T203" s="5">
        <f t="shared" si="82"/>
        <v>243.64857428167619</v>
      </c>
      <c r="U203" s="5">
        <f t="shared" si="83"/>
        <v>225.13771928799454</v>
      </c>
      <c r="V203" s="5">
        <f t="shared" si="84"/>
        <v>21.898124891763512</v>
      </c>
      <c r="W203" s="5">
        <f t="shared" si="85"/>
        <v>12.511131295142931</v>
      </c>
      <c r="X203" s="5">
        <f t="shared" si="86"/>
        <v>96.1021332574675</v>
      </c>
      <c r="Y203" s="5">
        <f t="shared" si="87"/>
        <v>42.785691810042017</v>
      </c>
      <c r="Z203" s="4">
        <f>D203-'CIG_wcINF-wcEFF_Loads'!D203</f>
        <v>0.28346262935103328</v>
      </c>
      <c r="AA203" s="4">
        <f t="shared" si="88"/>
        <v>0.28346262935103328</v>
      </c>
      <c r="AB203" s="3">
        <v>31.212023008162205</v>
      </c>
      <c r="AC203" s="3">
        <v>9.6213413619587858</v>
      </c>
      <c r="AD203" s="3">
        <v>4.9192328645782828</v>
      </c>
      <c r="AE203" s="3">
        <v>3.7473716945092099</v>
      </c>
      <c r="AF203" s="3">
        <v>2.5237903214968926</v>
      </c>
      <c r="AG203" s="3">
        <v>0.57670513158901759</v>
      </c>
      <c r="AH203" s="3">
        <v>0.43743484152276263</v>
      </c>
      <c r="AI203" s="4">
        <f t="shared" si="80"/>
        <v>21.645935334458731</v>
      </c>
      <c r="AJ203" s="4">
        <f t="shared" si="80"/>
        <v>6.6725227293742044</v>
      </c>
      <c r="AK203" s="4">
        <f t="shared" si="80"/>
        <v>3.4115506211808158</v>
      </c>
      <c r="AL203" s="4">
        <f t="shared" si="78"/>
        <v>2.598849980096293</v>
      </c>
      <c r="AM203" s="4">
        <f t="shared" si="78"/>
        <v>1.7502807197908443</v>
      </c>
      <c r="AN203" s="4">
        <f t="shared" si="78"/>
        <v>0.39995235112321598</v>
      </c>
      <c r="AO203" s="4">
        <f t="shared" si="78"/>
        <v>0.30336663183173934</v>
      </c>
      <c r="AP203" s="5">
        <f t="shared" si="89"/>
        <v>5988.1391086398489</v>
      </c>
      <c r="AQ203" s="5">
        <f t="shared" si="90"/>
        <v>182.16649947616173</v>
      </c>
      <c r="AR203" s="5">
        <f t="shared" si="91"/>
        <v>151.12833180258539</v>
      </c>
      <c r="AS203" s="5">
        <f t="shared" si="92"/>
        <v>15.354056381227597</v>
      </c>
      <c r="AT203" s="5">
        <f t="shared" si="93"/>
        <v>9.0050373279221549</v>
      </c>
      <c r="AU203" s="5">
        <f t="shared" si="94"/>
        <v>54.680355744170981</v>
      </c>
      <c r="AV203" s="5">
        <f t="shared" si="95"/>
        <v>20.659460063766595</v>
      </c>
    </row>
    <row r="204" spans="1:48" x14ac:dyDescent="0.25">
      <c r="A204" s="1" t="s">
        <v>41</v>
      </c>
      <c r="B204" s="1" t="s">
        <v>212</v>
      </c>
      <c r="C204" s="2">
        <v>42175</v>
      </c>
      <c r="D204" s="3">
        <v>3.9793739825736569</v>
      </c>
      <c r="E204" s="3">
        <v>55.491665579288828</v>
      </c>
      <c r="F204" s="3">
        <v>9.2085913626937934</v>
      </c>
      <c r="G204" s="3">
        <v>4.8851016919361419</v>
      </c>
      <c r="H204" s="3">
        <v>4.3234896707576382</v>
      </c>
      <c r="I204" s="3">
        <v>2.9078336047835545</v>
      </c>
      <c r="J204" s="3">
        <v>0.56585408409106508</v>
      </c>
      <c r="K204" s="3">
        <v>0.46383804136381218</v>
      </c>
      <c r="L204" s="4">
        <f t="shared" si="79"/>
        <v>540.25792167627606</v>
      </c>
      <c r="M204" s="4">
        <f t="shared" si="79"/>
        <v>89.653362883234152</v>
      </c>
      <c r="N204" s="4">
        <f t="shared" si="79"/>
        <v>47.560563549703836</v>
      </c>
      <c r="O204" s="4">
        <f t="shared" si="77"/>
        <v>42.092799333530181</v>
      </c>
      <c r="P204" s="4">
        <f t="shared" si="77"/>
        <v>28.310199802096662</v>
      </c>
      <c r="Q204" s="4">
        <f t="shared" si="77"/>
        <v>5.5090642576994604</v>
      </c>
      <c r="R204" s="4">
        <f t="shared" si="77"/>
        <v>4.5158524907411737</v>
      </c>
      <c r="S204" s="5">
        <f t="shared" si="81"/>
        <v>9674.3227221808593</v>
      </c>
      <c r="T204" s="5">
        <f t="shared" si="82"/>
        <v>333.30193716491033</v>
      </c>
      <c r="U204" s="5">
        <f t="shared" si="83"/>
        <v>272.6982828376984</v>
      </c>
      <c r="V204" s="5">
        <f t="shared" si="84"/>
        <v>63.990924225293696</v>
      </c>
      <c r="W204" s="5">
        <f t="shared" si="85"/>
        <v>40.821331097239593</v>
      </c>
      <c r="X204" s="5">
        <f t="shared" si="86"/>
        <v>101.61119751516696</v>
      </c>
      <c r="Y204" s="5">
        <f t="shared" si="87"/>
        <v>47.301544300783192</v>
      </c>
      <c r="Z204" s="4">
        <f>D204-'CIG_wcINF-wcEFF_Loads'!D204</f>
        <v>3.4682432483889323</v>
      </c>
      <c r="AA204" s="4">
        <f t="shared" si="88"/>
        <v>3.4682432483889323</v>
      </c>
      <c r="AB204" s="3">
        <v>26.276175206227744</v>
      </c>
      <c r="AC204" s="3">
        <v>10.872817988788817</v>
      </c>
      <c r="AD204" s="3">
        <v>5.4819959079115437</v>
      </c>
      <c r="AE204" s="3">
        <v>4.3234896707576382</v>
      </c>
      <c r="AF204" s="3">
        <v>2.9078336047835545</v>
      </c>
      <c r="AG204" s="3">
        <v>0.59580019809722284</v>
      </c>
      <c r="AH204" s="3">
        <v>0.48889224487526178</v>
      </c>
      <c r="AI204" s="4">
        <f t="shared" si="80"/>
        <v>222.96173005438851</v>
      </c>
      <c r="AJ204" s="4">
        <f t="shared" si="80"/>
        <v>92.259329614009587</v>
      </c>
      <c r="AK204" s="4">
        <f t="shared" si="80"/>
        <v>46.516484312729929</v>
      </c>
      <c r="AL204" s="4">
        <f t="shared" si="78"/>
        <v>36.686189268365418</v>
      </c>
      <c r="AM204" s="4">
        <f t="shared" si="78"/>
        <v>24.673895882653714</v>
      </c>
      <c r="AN204" s="4">
        <f t="shared" si="78"/>
        <v>5.0555547712674525</v>
      </c>
      <c r="AO204" s="4">
        <f t="shared" si="78"/>
        <v>4.1484066791321625</v>
      </c>
      <c r="AP204" s="5">
        <f t="shared" si="89"/>
        <v>6211.1008386942376</v>
      </c>
      <c r="AQ204" s="5">
        <f t="shared" si="90"/>
        <v>274.42582909017131</v>
      </c>
      <c r="AR204" s="5">
        <f t="shared" si="91"/>
        <v>197.64481611531534</v>
      </c>
      <c r="AS204" s="5">
        <f t="shared" si="92"/>
        <v>52.040245649593018</v>
      </c>
      <c r="AT204" s="5">
        <f t="shared" si="93"/>
        <v>33.67893321057587</v>
      </c>
      <c r="AU204" s="5">
        <f t="shared" si="94"/>
        <v>59.735910515438434</v>
      </c>
      <c r="AV204" s="5">
        <f t="shared" si="95"/>
        <v>24.807866742898756</v>
      </c>
    </row>
    <row r="205" spans="1:48" x14ac:dyDescent="0.25">
      <c r="A205" s="1" t="s">
        <v>41</v>
      </c>
      <c r="B205" s="1" t="s">
        <v>213</v>
      </c>
      <c r="C205" s="2">
        <v>42176</v>
      </c>
      <c r="D205" s="3">
        <v>0.28883413002999131</v>
      </c>
      <c r="E205" s="3">
        <v>56.976003954577436</v>
      </c>
      <c r="F205" s="3">
        <v>5.1795900484849158</v>
      </c>
      <c r="G205" s="3">
        <v>3.1162555153172842</v>
      </c>
      <c r="H205" s="3">
        <v>2.0633345331676538</v>
      </c>
      <c r="I205" s="3">
        <v>1.40120226265896</v>
      </c>
      <c r="J205" s="3">
        <v>0.52765035191768583</v>
      </c>
      <c r="K205" s="3">
        <v>0.27680897772261898</v>
      </c>
      <c r="L205" s="4">
        <f t="shared" si="79"/>
        <v>40.26235036584697</v>
      </c>
      <c r="M205" s="4">
        <f t="shared" si="79"/>
        <v>3.6601806867643574</v>
      </c>
      <c r="N205" s="4">
        <f t="shared" si="79"/>
        <v>2.2021160256734262</v>
      </c>
      <c r="O205" s="4">
        <f t="shared" si="77"/>
        <v>1.4580646610909465</v>
      </c>
      <c r="P205" s="4">
        <f t="shared" si="77"/>
        <v>0.9901659034840079</v>
      </c>
      <c r="Q205" s="4">
        <f t="shared" si="77"/>
        <v>0.37286650282650341</v>
      </c>
      <c r="R205" s="4">
        <f t="shared" si="77"/>
        <v>0.19560831353432656</v>
      </c>
      <c r="S205" s="5">
        <f t="shared" si="81"/>
        <v>9714.5850725467062</v>
      </c>
      <c r="T205" s="5">
        <f t="shared" si="82"/>
        <v>336.96211785167469</v>
      </c>
      <c r="U205" s="5">
        <f t="shared" si="83"/>
        <v>274.90039886337183</v>
      </c>
      <c r="V205" s="5">
        <f t="shared" si="84"/>
        <v>65.44898888638464</v>
      </c>
      <c r="W205" s="5">
        <f t="shared" si="85"/>
        <v>41.811497000723598</v>
      </c>
      <c r="X205" s="5">
        <f t="shared" si="86"/>
        <v>101.98406401799346</v>
      </c>
      <c r="Y205" s="5">
        <f t="shared" si="87"/>
        <v>47.497152614317521</v>
      </c>
      <c r="Z205" s="4">
        <f>D205-'CIG_wcINF-wcEFF_Loads'!D205</f>
        <v>0.18368178602265584</v>
      </c>
      <c r="AA205" s="4">
        <f t="shared" si="88"/>
        <v>0.18368178602265584</v>
      </c>
      <c r="AB205" s="3">
        <v>49.38404046125266</v>
      </c>
      <c r="AC205" s="3">
        <v>5.9769777681822545</v>
      </c>
      <c r="AD205" s="3">
        <v>3.2958047224585285</v>
      </c>
      <c r="AE205" s="3">
        <v>2.0633345331676538</v>
      </c>
      <c r="AF205" s="3">
        <v>1.40120226265896</v>
      </c>
      <c r="AG205" s="3">
        <v>0.53219175952474063</v>
      </c>
      <c r="AH205" s="3">
        <v>0.28826980228527849</v>
      </c>
      <c r="AI205" s="4">
        <f t="shared" si="80"/>
        <v>22.192761218839816</v>
      </c>
      <c r="AJ205" s="4">
        <f t="shared" si="80"/>
        <v>2.6860021816898181</v>
      </c>
      <c r="AK205" s="4">
        <f t="shared" si="80"/>
        <v>1.4811061741056946</v>
      </c>
      <c r="AL205" s="4">
        <f t="shared" si="78"/>
        <v>0.92724471674415399</v>
      </c>
      <c r="AM205" s="4">
        <f t="shared" si="78"/>
        <v>0.6296881936763985</v>
      </c>
      <c r="AN205" s="4">
        <f t="shared" si="78"/>
        <v>0.2391623798185103</v>
      </c>
      <c r="AO205" s="4">
        <f t="shared" si="78"/>
        <v>0.12954595915939507</v>
      </c>
      <c r="AP205" s="5">
        <f t="shared" si="89"/>
        <v>6233.2935999130777</v>
      </c>
      <c r="AQ205" s="5">
        <f t="shared" si="90"/>
        <v>277.11183127186115</v>
      </c>
      <c r="AR205" s="5">
        <f t="shared" si="91"/>
        <v>199.12592228942103</v>
      </c>
      <c r="AS205" s="5">
        <f t="shared" si="92"/>
        <v>52.967490366337174</v>
      </c>
      <c r="AT205" s="5">
        <f t="shared" si="93"/>
        <v>34.308621404252271</v>
      </c>
      <c r="AU205" s="5">
        <f t="shared" si="94"/>
        <v>59.975072895256943</v>
      </c>
      <c r="AV205" s="5">
        <f t="shared" si="95"/>
        <v>24.93741270205815</v>
      </c>
    </row>
    <row r="206" spans="1:48" x14ac:dyDescent="0.25">
      <c r="A206" s="1" t="s">
        <v>41</v>
      </c>
      <c r="B206" s="1" t="s">
        <v>214</v>
      </c>
      <c r="C206" s="2">
        <v>42177</v>
      </c>
      <c r="D206" s="3">
        <v>9.1571636973309611E-2</v>
      </c>
      <c r="E206" s="3">
        <v>58.285714285714363</v>
      </c>
      <c r="F206" s="3">
        <v>1.6245888888888913</v>
      </c>
      <c r="G206" s="3">
        <v>1.5555088888888899</v>
      </c>
      <c r="H206" s="3">
        <v>6.907999999999985E-2</v>
      </c>
      <c r="I206" s="3">
        <v>7.1821666666666686E-2</v>
      </c>
      <c r="J206" s="3">
        <v>0.49394117647058761</v>
      </c>
      <c r="K206" s="3">
        <v>0.11178333333333333</v>
      </c>
      <c r="L206" s="4">
        <f t="shared" si="79"/>
        <v>13.058152253499882</v>
      </c>
      <c r="M206" s="4">
        <f t="shared" si="79"/>
        <v>0.36396790054702749</v>
      </c>
      <c r="N206" s="4">
        <f t="shared" si="79"/>
        <v>0.34849142970461933</v>
      </c>
      <c r="O206" s="4">
        <f t="shared" si="77"/>
        <v>1.5476470842407795E-2</v>
      </c>
      <c r="P206" s="4">
        <f t="shared" si="77"/>
        <v>1.6090705414299383E-2</v>
      </c>
      <c r="Q206" s="4">
        <f t="shared" si="77"/>
        <v>0.11066106276073638</v>
      </c>
      <c r="R206" s="4">
        <f t="shared" si="77"/>
        <v>2.5043594368854782E-2</v>
      </c>
      <c r="S206" s="5">
        <f t="shared" si="81"/>
        <v>9727.6432248002056</v>
      </c>
      <c r="T206" s="5">
        <f t="shared" si="82"/>
        <v>337.32608575222173</v>
      </c>
      <c r="U206" s="5">
        <f t="shared" si="83"/>
        <v>275.24889029307644</v>
      </c>
      <c r="V206" s="5">
        <f t="shared" si="84"/>
        <v>65.464465357227041</v>
      </c>
      <c r="W206" s="5">
        <f t="shared" si="85"/>
        <v>41.827587706137898</v>
      </c>
      <c r="X206" s="5">
        <f t="shared" si="86"/>
        <v>102.0947250807542</v>
      </c>
      <c r="Y206" s="5">
        <f t="shared" si="87"/>
        <v>47.522196208686374</v>
      </c>
      <c r="Z206" s="4">
        <f>D206-'CIG_wcINF-wcEFF_Loads'!D206</f>
        <v>4.5881415998125001E-2</v>
      </c>
      <c r="AA206" s="4">
        <f t="shared" si="88"/>
        <v>4.5881415998125001E-2</v>
      </c>
      <c r="AB206" s="3">
        <v>59.752213541666684</v>
      </c>
      <c r="AC206" s="3">
        <v>1.6201865234374999</v>
      </c>
      <c r="AD206" s="3">
        <v>1.3090769531250002</v>
      </c>
      <c r="AE206" s="3">
        <v>6.907999999999985E-2</v>
      </c>
      <c r="AF206" s="3">
        <v>7.1821666666666686E-2</v>
      </c>
      <c r="AG206" s="3">
        <v>0.44581458333333396</v>
      </c>
      <c r="AH206" s="3">
        <v>0.10790733173076943</v>
      </c>
      <c r="AI206" s="4">
        <f t="shared" si="80"/>
        <v>6.7073263573327839</v>
      </c>
      <c r="AJ206" s="4">
        <f t="shared" si="80"/>
        <v>0.18186974386931795</v>
      </c>
      <c r="AK206" s="4">
        <f t="shared" si="80"/>
        <v>0.14694696365264215</v>
      </c>
      <c r="AL206" s="4">
        <f t="shared" si="78"/>
        <v>7.7543923028298833E-3</v>
      </c>
      <c r="AM206" s="4">
        <f t="shared" si="78"/>
        <v>8.0621508276840607E-3</v>
      </c>
      <c r="AN206" s="4">
        <f t="shared" si="78"/>
        <v>5.004373441646387E-2</v>
      </c>
      <c r="AO206" s="4">
        <f t="shared" si="78"/>
        <v>1.2112851514070513E-2</v>
      </c>
      <c r="AP206" s="5">
        <f t="shared" si="89"/>
        <v>6240.0009262704107</v>
      </c>
      <c r="AQ206" s="5">
        <f t="shared" si="90"/>
        <v>277.29370101573045</v>
      </c>
      <c r="AR206" s="5">
        <f t="shared" si="91"/>
        <v>199.27286925307368</v>
      </c>
      <c r="AS206" s="5">
        <f t="shared" si="92"/>
        <v>52.975244758640002</v>
      </c>
      <c r="AT206" s="5">
        <f t="shared" si="93"/>
        <v>34.316683555079955</v>
      </c>
      <c r="AU206" s="5">
        <f t="shared" si="94"/>
        <v>60.025116629673406</v>
      </c>
      <c r="AV206" s="5">
        <f t="shared" si="95"/>
        <v>24.949525553572222</v>
      </c>
    </row>
    <row r="207" spans="1:48" x14ac:dyDescent="0.25">
      <c r="A207" s="1" t="s">
        <v>41</v>
      </c>
      <c r="B207" s="1" t="s">
        <v>215</v>
      </c>
      <c r="C207" s="2">
        <v>42178</v>
      </c>
      <c r="D207" s="3">
        <v>3.1157657911105169E-2</v>
      </c>
      <c r="E207" s="3">
        <v>58.285714285714363</v>
      </c>
      <c r="F207" s="3">
        <v>1.6245888888888913</v>
      </c>
      <c r="G207" s="3">
        <v>1.5555088888888899</v>
      </c>
      <c r="H207" s="3">
        <v>6.907999999999985E-2</v>
      </c>
      <c r="I207" s="3">
        <v>7.1821666666666686E-2</v>
      </c>
      <c r="J207" s="3">
        <v>0.49394117647058761</v>
      </c>
      <c r="K207" s="3">
        <v>0.11178333333333333</v>
      </c>
      <c r="L207" s="4">
        <f t="shared" si="79"/>
        <v>4.4430945466691218</v>
      </c>
      <c r="M207" s="4">
        <f t="shared" si="79"/>
        <v>0.1238417015431625</v>
      </c>
      <c r="N207" s="4">
        <f t="shared" si="79"/>
        <v>0.11857576331035036</v>
      </c>
      <c r="O207" s="4">
        <f t="shared" si="77"/>
        <v>5.2659382328120417E-3</v>
      </c>
      <c r="P207" s="4">
        <f t="shared" si="77"/>
        <v>5.4749342855281288E-3</v>
      </c>
      <c r="Q207" s="4">
        <f t="shared" si="77"/>
        <v>3.7652920178584723E-2</v>
      </c>
      <c r="R207" s="4">
        <f t="shared" si="77"/>
        <v>8.5211946842960913E-3</v>
      </c>
      <c r="S207" s="5">
        <f t="shared" si="81"/>
        <v>9732.086319346874</v>
      </c>
      <c r="T207" s="5">
        <f t="shared" si="82"/>
        <v>337.44992745376487</v>
      </c>
      <c r="U207" s="5">
        <f t="shared" si="83"/>
        <v>275.36746605638677</v>
      </c>
      <c r="V207" s="5">
        <f t="shared" si="84"/>
        <v>65.469731295459852</v>
      </c>
      <c r="W207" s="5">
        <f t="shared" si="85"/>
        <v>41.833062640423428</v>
      </c>
      <c r="X207" s="5">
        <f t="shared" si="86"/>
        <v>102.13237800093279</v>
      </c>
      <c r="Y207" s="5">
        <f t="shared" si="87"/>
        <v>47.530717403370673</v>
      </c>
      <c r="Z207" s="4">
        <f>D207-'CIG_wcINF-wcEFF_Loads'!D207</f>
        <v>3.1157657911105169E-2</v>
      </c>
      <c r="AA207" s="4">
        <f t="shared" si="88"/>
        <v>3.1157657911105169E-2</v>
      </c>
      <c r="AB207" s="3">
        <v>23.962500000000045</v>
      </c>
      <c r="AC207" s="3">
        <v>1.4882857142857133</v>
      </c>
      <c r="AD207" s="3">
        <v>1.1028785714285727</v>
      </c>
      <c r="AE207" s="3">
        <v>6.907999999999985E-2</v>
      </c>
      <c r="AF207" s="3">
        <v>7.1821666666666686E-2</v>
      </c>
      <c r="AG207" s="3">
        <v>0.33777142857142883</v>
      </c>
      <c r="AH207" s="3">
        <v>9.5969230769230751E-2</v>
      </c>
      <c r="AI207" s="4">
        <f t="shared" si="80"/>
        <v>1.8266509105929223</v>
      </c>
      <c r="AJ207" s="4">
        <f t="shared" si="80"/>
        <v>0.11345137006666377</v>
      </c>
      <c r="AK207" s="4">
        <f t="shared" si="80"/>
        <v>8.4071951873695136E-2</v>
      </c>
      <c r="AL207" s="4">
        <f t="shared" si="78"/>
        <v>5.2659382328120417E-3</v>
      </c>
      <c r="AM207" s="4">
        <f t="shared" si="78"/>
        <v>5.4749342855281288E-3</v>
      </c>
      <c r="AN207" s="4">
        <f t="shared" si="78"/>
        <v>2.5748168495452122E-2</v>
      </c>
      <c r="AO207" s="4">
        <f t="shared" si="78"/>
        <v>7.3156925518421409E-3</v>
      </c>
      <c r="AP207" s="5">
        <f t="shared" si="89"/>
        <v>6241.827577181004</v>
      </c>
      <c r="AQ207" s="5">
        <f t="shared" si="90"/>
        <v>277.40715238579713</v>
      </c>
      <c r="AR207" s="5">
        <f t="shared" si="91"/>
        <v>199.35694120494736</v>
      </c>
      <c r="AS207" s="5">
        <f t="shared" si="92"/>
        <v>52.980510696872813</v>
      </c>
      <c r="AT207" s="5">
        <f t="shared" si="93"/>
        <v>34.322158489365485</v>
      </c>
      <c r="AU207" s="5">
        <f t="shared" si="94"/>
        <v>60.05086479816886</v>
      </c>
      <c r="AV207" s="5">
        <f t="shared" si="95"/>
        <v>24.956841246124064</v>
      </c>
    </row>
    <row r="208" spans="1:48" x14ac:dyDescent="0.25">
      <c r="A208" s="1" t="s">
        <v>41</v>
      </c>
      <c r="B208" s="1" t="s">
        <v>216</v>
      </c>
      <c r="C208" s="2">
        <v>42179</v>
      </c>
      <c r="D208" s="3">
        <v>4.0730903042135211E-2</v>
      </c>
      <c r="E208" s="3">
        <v>58.285714285714363</v>
      </c>
      <c r="F208" s="3">
        <v>1.6245888888888913</v>
      </c>
      <c r="G208" s="3">
        <v>1.5555088888888899</v>
      </c>
      <c r="H208" s="3">
        <v>6.907999999999985E-2</v>
      </c>
      <c r="I208" s="3">
        <v>7.1821666666666686E-2</v>
      </c>
      <c r="J208" s="3">
        <v>0.49394117647058761</v>
      </c>
      <c r="K208" s="3">
        <v>0.11178333333333333</v>
      </c>
      <c r="L208" s="4">
        <f t="shared" si="79"/>
        <v>5.8082431517716282</v>
      </c>
      <c r="M208" s="4">
        <f t="shared" si="79"/>
        <v>0.16189228190767693</v>
      </c>
      <c r="N208" s="4">
        <f t="shared" si="79"/>
        <v>0.15500837490162117</v>
      </c>
      <c r="O208" s="4">
        <f t="shared" si="77"/>
        <v>6.8839070060555847E-3</v>
      </c>
      <c r="P208" s="4">
        <f t="shared" si="77"/>
        <v>7.1571174631334215E-3</v>
      </c>
      <c r="Q208" s="4">
        <f t="shared" si="77"/>
        <v>4.9221846052189107E-2</v>
      </c>
      <c r="R208" s="4">
        <f t="shared" si="77"/>
        <v>1.1139346721099912E-2</v>
      </c>
      <c r="S208" s="5">
        <f t="shared" si="81"/>
        <v>9737.8945624986463</v>
      </c>
      <c r="T208" s="5">
        <f t="shared" si="82"/>
        <v>337.61181973567255</v>
      </c>
      <c r="U208" s="5">
        <f t="shared" si="83"/>
        <v>275.5224744312884</v>
      </c>
      <c r="V208" s="5">
        <f t="shared" si="84"/>
        <v>65.476615202465908</v>
      </c>
      <c r="W208" s="5">
        <f t="shared" si="85"/>
        <v>41.840219757886558</v>
      </c>
      <c r="X208" s="5">
        <f t="shared" si="86"/>
        <v>102.18159984698498</v>
      </c>
      <c r="Y208" s="5">
        <f t="shared" si="87"/>
        <v>47.541856750091775</v>
      </c>
      <c r="Z208" s="4">
        <f>D208-'CIG_wcINF-wcEFF_Loads'!D208</f>
        <v>4.0730903042135211E-2</v>
      </c>
      <c r="AA208" s="4">
        <f t="shared" si="88"/>
        <v>4.0730903042135211E-2</v>
      </c>
      <c r="AB208" s="3">
        <v>23.962500000000045</v>
      </c>
      <c r="AC208" s="3">
        <v>1.4882857142857133</v>
      </c>
      <c r="AD208" s="3">
        <v>1.1028785714285727</v>
      </c>
      <c r="AE208" s="3">
        <v>6.907999999999985E-2</v>
      </c>
      <c r="AF208" s="3">
        <v>7.1821666666666686E-2</v>
      </c>
      <c r="AG208" s="3">
        <v>0.33777142857142883</v>
      </c>
      <c r="AH208" s="3">
        <v>9.5969230769230751E-2</v>
      </c>
      <c r="AI208" s="4">
        <f t="shared" si="80"/>
        <v>2.3878926119369952</v>
      </c>
      <c r="AJ208" s="4">
        <f t="shared" si="80"/>
        <v>0.14830950283126643</v>
      </c>
      <c r="AK208" s="4">
        <f t="shared" si="80"/>
        <v>0.10990320678468071</v>
      </c>
      <c r="AL208" s="4">
        <f t="shared" si="78"/>
        <v>6.8839070060555847E-3</v>
      </c>
      <c r="AM208" s="4">
        <f t="shared" si="78"/>
        <v>7.1571174631334215E-3</v>
      </c>
      <c r="AN208" s="4">
        <f t="shared" si="78"/>
        <v>3.3659338500119679E-2</v>
      </c>
      <c r="AO208" s="4">
        <f t="shared" si="78"/>
        <v>9.5634519406206462E-3</v>
      </c>
      <c r="AP208" s="5">
        <f t="shared" si="89"/>
        <v>6244.2154697929409</v>
      </c>
      <c r="AQ208" s="5">
        <f t="shared" si="90"/>
        <v>277.55546188862837</v>
      </c>
      <c r="AR208" s="5">
        <f t="shared" si="91"/>
        <v>199.46684441173204</v>
      </c>
      <c r="AS208" s="5">
        <f t="shared" si="92"/>
        <v>52.987394603878869</v>
      </c>
      <c r="AT208" s="5">
        <f t="shared" si="93"/>
        <v>34.329315606828615</v>
      </c>
      <c r="AU208" s="5">
        <f t="shared" si="94"/>
        <v>60.084524136668982</v>
      </c>
      <c r="AV208" s="5">
        <f t="shared" si="95"/>
        <v>24.966404698064686</v>
      </c>
    </row>
    <row r="209" spans="1:48" x14ac:dyDescent="0.25">
      <c r="A209" s="1" t="s">
        <v>41</v>
      </c>
      <c r="B209" s="1" t="s">
        <v>217</v>
      </c>
      <c r="C209" s="2">
        <v>42180</v>
      </c>
      <c r="D209" s="3">
        <v>3.4725317455557916E-2</v>
      </c>
      <c r="E209" s="3">
        <v>58.285714285714363</v>
      </c>
      <c r="F209" s="3">
        <v>1.6245888888888913</v>
      </c>
      <c r="G209" s="3">
        <v>1.5555088888888899</v>
      </c>
      <c r="H209" s="3">
        <v>6.907999999999985E-2</v>
      </c>
      <c r="I209" s="3">
        <v>7.1821666666666686E-2</v>
      </c>
      <c r="J209" s="3">
        <v>0.49394117647058761</v>
      </c>
      <c r="K209" s="3">
        <v>0.11178333333333333</v>
      </c>
      <c r="L209" s="4">
        <f t="shared" si="79"/>
        <v>4.9518442322698579</v>
      </c>
      <c r="M209" s="4">
        <f t="shared" si="79"/>
        <v>0.13802200449700736</v>
      </c>
      <c r="N209" s="4">
        <f t="shared" si="79"/>
        <v>0.132153098131918</v>
      </c>
      <c r="O209" s="4">
        <f t="shared" si="77"/>
        <v>5.8689063650892255E-3</v>
      </c>
      <c r="P209" s="4">
        <f t="shared" si="77"/>
        <v>6.1018331883514439E-3</v>
      </c>
      <c r="Q209" s="4">
        <f t="shared" si="77"/>
        <v>4.1964309707120707E-2</v>
      </c>
      <c r="R209" s="4">
        <f t="shared" si="77"/>
        <v>9.4969009338577316E-3</v>
      </c>
      <c r="S209" s="5">
        <f t="shared" si="81"/>
        <v>9742.846406730916</v>
      </c>
      <c r="T209" s="5">
        <f t="shared" si="82"/>
        <v>337.74984174016959</v>
      </c>
      <c r="U209" s="5">
        <f t="shared" si="83"/>
        <v>275.65462752942034</v>
      </c>
      <c r="V209" s="5">
        <f t="shared" si="84"/>
        <v>65.482484108831002</v>
      </c>
      <c r="W209" s="5">
        <f t="shared" si="85"/>
        <v>41.846321591074911</v>
      </c>
      <c r="X209" s="5">
        <f t="shared" si="86"/>
        <v>102.22356415669211</v>
      </c>
      <c r="Y209" s="5">
        <f t="shared" si="87"/>
        <v>47.551353651025636</v>
      </c>
      <c r="Z209" s="4">
        <f>D209-'CIG_wcINF-wcEFF_Loads'!D209</f>
        <v>3.4725317455557916E-2</v>
      </c>
      <c r="AA209" s="4">
        <f t="shared" si="88"/>
        <v>3.4725317455557916E-2</v>
      </c>
      <c r="AB209" s="3">
        <v>23.962500000000045</v>
      </c>
      <c r="AC209" s="3">
        <v>1.4882857142857133</v>
      </c>
      <c r="AD209" s="3">
        <v>1.1028785714285727</v>
      </c>
      <c r="AE209" s="3">
        <v>6.907999999999985E-2</v>
      </c>
      <c r="AF209" s="3">
        <v>7.1821666666666686E-2</v>
      </c>
      <c r="AG209" s="3">
        <v>0.33777142857142883</v>
      </c>
      <c r="AH209" s="3">
        <v>9.5969230769230751E-2</v>
      </c>
      <c r="AI209" s="4">
        <f t="shared" si="80"/>
        <v>2.035808754682269</v>
      </c>
      <c r="AJ209" s="4">
        <f t="shared" si="80"/>
        <v>0.12644194414653745</v>
      </c>
      <c r="AK209" s="4">
        <f t="shared" si="80"/>
        <v>9.3698481004309178E-2</v>
      </c>
      <c r="AL209" s="4">
        <f t="shared" si="78"/>
        <v>5.8689063650892255E-3</v>
      </c>
      <c r="AM209" s="4">
        <f t="shared" si="78"/>
        <v>6.1018331883514439E-3</v>
      </c>
      <c r="AN209" s="4">
        <f t="shared" si="78"/>
        <v>2.8696422800928548E-2</v>
      </c>
      <c r="AO209" s="4">
        <f t="shared" si="78"/>
        <v>8.1533646397547229E-3</v>
      </c>
      <c r="AP209" s="5">
        <f t="shared" si="89"/>
        <v>6246.2512785476229</v>
      </c>
      <c r="AQ209" s="5">
        <f t="shared" si="90"/>
        <v>277.68190383277494</v>
      </c>
      <c r="AR209" s="5">
        <f t="shared" si="91"/>
        <v>199.56054289273635</v>
      </c>
      <c r="AS209" s="5">
        <f t="shared" si="92"/>
        <v>52.993263510243956</v>
      </c>
      <c r="AT209" s="5">
        <f t="shared" si="93"/>
        <v>34.335417440016968</v>
      </c>
      <c r="AU209" s="5">
        <f t="shared" si="94"/>
        <v>60.113220559469909</v>
      </c>
      <c r="AV209" s="5">
        <f t="shared" si="95"/>
        <v>24.974558062704439</v>
      </c>
    </row>
    <row r="210" spans="1:48" x14ac:dyDescent="0.25">
      <c r="A210" s="1" t="s">
        <v>41</v>
      </c>
      <c r="B210" s="1" t="s">
        <v>218</v>
      </c>
      <c r="C210" s="2">
        <v>42181</v>
      </c>
      <c r="D210" s="3">
        <v>3.4281430577666305E-2</v>
      </c>
      <c r="E210" s="3">
        <v>58.285714285714363</v>
      </c>
      <c r="F210" s="3">
        <v>1.6245888888888913</v>
      </c>
      <c r="G210" s="3">
        <v>1.5555088888888899</v>
      </c>
      <c r="H210" s="3">
        <v>6.907999999999985E-2</v>
      </c>
      <c r="I210" s="3">
        <v>7.1821666666666686E-2</v>
      </c>
      <c r="J210" s="3">
        <v>0.49394117647058761</v>
      </c>
      <c r="K210" s="3">
        <v>0.11178333333333333</v>
      </c>
      <c r="L210" s="4">
        <f t="shared" si="79"/>
        <v>4.8885457849948706</v>
      </c>
      <c r="M210" s="4">
        <f t="shared" si="79"/>
        <v>0.13625769646051702</v>
      </c>
      <c r="N210" s="4">
        <f t="shared" si="79"/>
        <v>0.13046381116690878</v>
      </c>
      <c r="O210" s="4">
        <f t="shared" si="77"/>
        <v>5.7938852936081156E-3</v>
      </c>
      <c r="P210" s="4">
        <f t="shared" si="77"/>
        <v>6.0238346592707765E-3</v>
      </c>
      <c r="Q210" s="4">
        <f t="shared" si="77"/>
        <v>4.1427888220330548E-2</v>
      </c>
      <c r="R210" s="4">
        <f t="shared" si="77"/>
        <v>9.3755039240083285E-3</v>
      </c>
      <c r="S210" s="5">
        <f t="shared" si="81"/>
        <v>9747.7349525159116</v>
      </c>
      <c r="T210" s="5">
        <f t="shared" si="82"/>
        <v>337.8860994366301</v>
      </c>
      <c r="U210" s="5">
        <f t="shared" si="83"/>
        <v>275.78509134058726</v>
      </c>
      <c r="V210" s="5">
        <f t="shared" si="84"/>
        <v>65.488277994124616</v>
      </c>
      <c r="W210" s="5">
        <f t="shared" si="85"/>
        <v>41.852345425734185</v>
      </c>
      <c r="X210" s="5">
        <f t="shared" si="86"/>
        <v>102.26499204491243</v>
      </c>
      <c r="Y210" s="5">
        <f t="shared" si="87"/>
        <v>47.560729154949641</v>
      </c>
      <c r="Z210" s="4">
        <f>D210-'CIG_wcINF-wcEFF_Loads'!D210</f>
        <v>3.4281430577666305E-2</v>
      </c>
      <c r="AA210" s="4">
        <f t="shared" si="88"/>
        <v>3.4281430577666305E-2</v>
      </c>
      <c r="AB210" s="3">
        <v>23.962500000000045</v>
      </c>
      <c r="AC210" s="3">
        <v>1.4882857142857133</v>
      </c>
      <c r="AD210" s="3">
        <v>1.1028785714285727</v>
      </c>
      <c r="AE210" s="3">
        <v>6.907999999999985E-2</v>
      </c>
      <c r="AF210" s="3">
        <v>7.1821666666666686E-2</v>
      </c>
      <c r="AG210" s="3">
        <v>0.33777142857142883</v>
      </c>
      <c r="AH210" s="3">
        <v>9.5969230769230751E-2</v>
      </c>
      <c r="AI210" s="4">
        <f t="shared" si="80"/>
        <v>2.0097854132612194</v>
      </c>
      <c r="AJ210" s="4">
        <f t="shared" si="80"/>
        <v>0.12482566173548151</v>
      </c>
      <c r="AK210" s="4">
        <f t="shared" si="80"/>
        <v>9.2500751818696422E-2</v>
      </c>
      <c r="AL210" s="4">
        <f t="shared" si="78"/>
        <v>5.7938852936081156E-3</v>
      </c>
      <c r="AM210" s="4">
        <f t="shared" si="78"/>
        <v>6.0238346592707765E-3</v>
      </c>
      <c r="AN210" s="4">
        <f t="shared" si="78"/>
        <v>2.8329602093239866E-2</v>
      </c>
      <c r="AO210" s="4">
        <f t="shared" si="78"/>
        <v>8.0491417891246485E-3</v>
      </c>
      <c r="AP210" s="5">
        <f t="shared" si="89"/>
        <v>6248.2610639608838</v>
      </c>
      <c r="AQ210" s="5">
        <f t="shared" si="90"/>
        <v>277.80672949451042</v>
      </c>
      <c r="AR210" s="5">
        <f t="shared" si="91"/>
        <v>199.65304364455505</v>
      </c>
      <c r="AS210" s="5">
        <f t="shared" si="92"/>
        <v>52.999057395537562</v>
      </c>
      <c r="AT210" s="5">
        <f t="shared" si="93"/>
        <v>34.341441274676242</v>
      </c>
      <c r="AU210" s="5">
        <f t="shared" si="94"/>
        <v>60.141550161563146</v>
      </c>
      <c r="AV210" s="5">
        <f t="shared" si="95"/>
        <v>24.982607204493565</v>
      </c>
    </row>
    <row r="211" spans="1:48" x14ac:dyDescent="0.25">
      <c r="A211" s="1" t="s">
        <v>41</v>
      </c>
      <c r="B211" s="1" t="s">
        <v>219</v>
      </c>
      <c r="C211" s="2">
        <v>42182</v>
      </c>
      <c r="D211" s="3">
        <v>0.17752077485749973</v>
      </c>
      <c r="E211" s="3">
        <v>58.285714285714363</v>
      </c>
      <c r="F211" s="3">
        <v>1.6245888888888913</v>
      </c>
      <c r="G211" s="3">
        <v>1.5555088888888899</v>
      </c>
      <c r="H211" s="3">
        <v>6.907999999999985E-2</v>
      </c>
      <c r="I211" s="3">
        <v>7.1821666666666686E-2</v>
      </c>
      <c r="J211" s="3">
        <v>0.49394117647058761</v>
      </c>
      <c r="K211" s="3">
        <v>0.11178333333333333</v>
      </c>
      <c r="L211" s="4">
        <f t="shared" si="79"/>
        <v>25.314533876075192</v>
      </c>
      <c r="M211" s="4">
        <f t="shared" si="79"/>
        <v>0.70558816969929394</v>
      </c>
      <c r="N211" s="4">
        <f t="shared" si="79"/>
        <v>0.67558548342205105</v>
      </c>
      <c r="O211" s="4">
        <f t="shared" si="77"/>
        <v>3.0002686277242344E-2</v>
      </c>
      <c r="P211" s="4">
        <f t="shared" si="77"/>
        <v>3.1193441414427894E-2</v>
      </c>
      <c r="Q211" s="4">
        <f t="shared" si="77"/>
        <v>0.21452753556831311</v>
      </c>
      <c r="R211" s="4">
        <f t="shared" si="77"/>
        <v>4.8549511885124692E-2</v>
      </c>
      <c r="S211" s="5">
        <f t="shared" si="81"/>
        <v>9773.0494863919866</v>
      </c>
      <c r="T211" s="5">
        <f t="shared" si="82"/>
        <v>338.5916876063294</v>
      </c>
      <c r="U211" s="5">
        <f t="shared" si="83"/>
        <v>276.46067682400928</v>
      </c>
      <c r="V211" s="5">
        <f t="shared" si="84"/>
        <v>65.518280680401858</v>
      </c>
      <c r="W211" s="5">
        <f t="shared" si="85"/>
        <v>41.883538867148616</v>
      </c>
      <c r="X211" s="5">
        <f t="shared" si="86"/>
        <v>102.47951958048074</v>
      </c>
      <c r="Y211" s="5">
        <f t="shared" si="87"/>
        <v>47.609278666834769</v>
      </c>
      <c r="Z211" s="4">
        <f>D211-'CIG_wcINF-wcEFF_Loads'!D211</f>
        <v>0.17752077485749973</v>
      </c>
      <c r="AA211" s="4">
        <f t="shared" si="88"/>
        <v>0.17752077485749973</v>
      </c>
      <c r="AB211" s="3">
        <v>23.962500000000045</v>
      </c>
      <c r="AC211" s="3">
        <v>1.4882857142857133</v>
      </c>
      <c r="AD211" s="3">
        <v>1.1028785714285727</v>
      </c>
      <c r="AE211" s="3">
        <v>6.907999999999985E-2</v>
      </c>
      <c r="AF211" s="3">
        <v>7.1821666666666686E-2</v>
      </c>
      <c r="AG211" s="3">
        <v>0.33777142857142883</v>
      </c>
      <c r="AH211" s="3">
        <v>9.5969230769230751E-2</v>
      </c>
      <c r="AI211" s="4">
        <f t="shared" si="80"/>
        <v>10.40734467166217</v>
      </c>
      <c r="AJ211" s="4">
        <f t="shared" si="80"/>
        <v>0.64638924980625201</v>
      </c>
      <c r="AK211" s="4">
        <f t="shared" si="80"/>
        <v>0.47899999682201433</v>
      </c>
      <c r="AL211" s="4">
        <f t="shared" si="78"/>
        <v>3.0002686277242344E-2</v>
      </c>
      <c r="AM211" s="4">
        <f t="shared" si="78"/>
        <v>3.1193441414427894E-2</v>
      </c>
      <c r="AN211" s="4">
        <f t="shared" si="78"/>
        <v>0.14670020562890232</v>
      </c>
      <c r="AO211" s="4">
        <f t="shared" si="78"/>
        <v>4.1681162753872458E-2</v>
      </c>
      <c r="AP211" s="5">
        <f t="shared" si="89"/>
        <v>6258.6684086325458</v>
      </c>
      <c r="AQ211" s="5">
        <f t="shared" si="90"/>
        <v>278.45311874431667</v>
      </c>
      <c r="AR211" s="5">
        <f t="shared" si="91"/>
        <v>200.13204364137707</v>
      </c>
      <c r="AS211" s="5">
        <f t="shared" si="92"/>
        <v>53.029060081814805</v>
      </c>
      <c r="AT211" s="5">
        <f t="shared" si="93"/>
        <v>34.372634716090673</v>
      </c>
      <c r="AU211" s="5">
        <f t="shared" si="94"/>
        <v>60.288250367192049</v>
      </c>
      <c r="AV211" s="5">
        <f t="shared" si="95"/>
        <v>25.024288367247436</v>
      </c>
    </row>
    <row r="212" spans="1:48" x14ac:dyDescent="0.25">
      <c r="A212" s="1" t="s">
        <v>41</v>
      </c>
      <c r="B212" s="1" t="s">
        <v>220</v>
      </c>
      <c r="C212" s="2">
        <v>42183</v>
      </c>
      <c r="D212" s="3">
        <v>9.3112410545941313E-2</v>
      </c>
      <c r="E212" s="3">
        <v>58.285714285714363</v>
      </c>
      <c r="F212" s="3">
        <v>1.6245888888888913</v>
      </c>
      <c r="G212" s="3">
        <v>1.5555088888888899</v>
      </c>
      <c r="H212" s="3">
        <v>6.907999999999985E-2</v>
      </c>
      <c r="I212" s="3">
        <v>7.1821666666666686E-2</v>
      </c>
      <c r="J212" s="3">
        <v>0.49394117647058761</v>
      </c>
      <c r="K212" s="3">
        <v>0.11178333333333333</v>
      </c>
      <c r="L212" s="4">
        <f t="shared" si="79"/>
        <v>13.277867184504753</v>
      </c>
      <c r="M212" s="4">
        <f t="shared" si="79"/>
        <v>0.37009198155054351</v>
      </c>
      <c r="N212" s="4">
        <f t="shared" si="79"/>
        <v>0.3543551054335356</v>
      </c>
      <c r="O212" s="4">
        <f t="shared" si="77"/>
        <v>1.5736876117007588E-2</v>
      </c>
      <c r="P212" s="4">
        <f t="shared" si="77"/>
        <v>1.6361445727422545E-2</v>
      </c>
      <c r="Q212" s="4">
        <f t="shared" si="77"/>
        <v>0.11252303276211116</v>
      </c>
      <c r="R212" s="4">
        <f t="shared" si="77"/>
        <v>2.5464974936491535E-2</v>
      </c>
      <c r="S212" s="5">
        <f t="shared" si="81"/>
        <v>9786.3273535764911</v>
      </c>
      <c r="T212" s="5">
        <f t="shared" si="82"/>
        <v>338.96177958787996</v>
      </c>
      <c r="U212" s="5">
        <f t="shared" si="83"/>
        <v>276.8150319294428</v>
      </c>
      <c r="V212" s="5">
        <f t="shared" si="84"/>
        <v>65.534017556518862</v>
      </c>
      <c r="W212" s="5">
        <f t="shared" si="85"/>
        <v>41.899900312876035</v>
      </c>
      <c r="X212" s="5">
        <f t="shared" si="86"/>
        <v>102.59204261324285</v>
      </c>
      <c r="Y212" s="5">
        <f t="shared" si="87"/>
        <v>47.634743641771259</v>
      </c>
      <c r="Z212" s="4">
        <f>D212-'CIG_wcINF-wcEFF_Loads'!D212</f>
        <v>9.3112410545941313E-2</v>
      </c>
      <c r="AA212" s="4">
        <f t="shared" si="88"/>
        <v>9.3112410545941313E-2</v>
      </c>
      <c r="AB212" s="3">
        <v>23.962500000000045</v>
      </c>
      <c r="AC212" s="3">
        <v>1.4882857142857133</v>
      </c>
      <c r="AD212" s="3">
        <v>1.1028785714285727</v>
      </c>
      <c r="AE212" s="3">
        <v>6.907999999999985E-2</v>
      </c>
      <c r="AF212" s="3">
        <v>7.1821666666666686E-2</v>
      </c>
      <c r="AG212" s="3">
        <v>0.33777142857142883</v>
      </c>
      <c r="AH212" s="3">
        <v>9.5969230769230751E-2</v>
      </c>
      <c r="AI212" s="4">
        <f t="shared" si="80"/>
        <v>5.4588143305413412</v>
      </c>
      <c r="AJ212" s="4">
        <f t="shared" si="80"/>
        <v>0.33904122629453493</v>
      </c>
      <c r="AK212" s="4">
        <f t="shared" si="80"/>
        <v>0.25124295672660379</v>
      </c>
      <c r="AL212" s="4">
        <f t="shared" si="78"/>
        <v>1.5736876117007588E-2</v>
      </c>
      <c r="AM212" s="4">
        <f t="shared" si="78"/>
        <v>1.6361445727422545E-2</v>
      </c>
      <c r="AN212" s="4">
        <f t="shared" si="78"/>
        <v>7.694654208588976E-2</v>
      </c>
      <c r="AO212" s="4">
        <f t="shared" si="78"/>
        <v>2.1862418871741465E-2</v>
      </c>
      <c r="AP212" s="5">
        <f t="shared" si="89"/>
        <v>6264.1272229630868</v>
      </c>
      <c r="AQ212" s="5">
        <f t="shared" si="90"/>
        <v>278.79215997061118</v>
      </c>
      <c r="AR212" s="5">
        <f t="shared" si="91"/>
        <v>200.38328659810367</v>
      </c>
      <c r="AS212" s="5">
        <f t="shared" si="92"/>
        <v>53.044796957931815</v>
      </c>
      <c r="AT212" s="5">
        <f t="shared" si="93"/>
        <v>34.388996161818092</v>
      </c>
      <c r="AU212" s="5">
        <f t="shared" si="94"/>
        <v>60.365196909277941</v>
      </c>
      <c r="AV212" s="5">
        <f t="shared" si="95"/>
        <v>25.046150786119178</v>
      </c>
    </row>
    <row r="213" spans="1:48" x14ac:dyDescent="0.25">
      <c r="A213" s="1" t="s">
        <v>41</v>
      </c>
      <c r="B213" s="1" t="s">
        <v>221</v>
      </c>
      <c r="C213" s="2">
        <v>42184</v>
      </c>
      <c r="D213" s="3">
        <v>0.47858722035618367</v>
      </c>
      <c r="E213" s="3">
        <v>58.285714285714363</v>
      </c>
      <c r="F213" s="3">
        <v>1.6245888888888913</v>
      </c>
      <c r="G213" s="3">
        <v>1.5555088888888899</v>
      </c>
      <c r="H213" s="3">
        <v>6.907999999999985E-2</v>
      </c>
      <c r="I213" s="3">
        <v>7.1821666666666686E-2</v>
      </c>
      <c r="J213" s="3">
        <v>0.49394117647058761</v>
      </c>
      <c r="K213" s="3">
        <v>0.11178333333333333</v>
      </c>
      <c r="L213" s="4">
        <f t="shared" si="79"/>
        <v>68.246730063500749</v>
      </c>
      <c r="M213" s="4">
        <f t="shared" si="79"/>
        <v>1.9022307734047512</v>
      </c>
      <c r="N213" s="4">
        <f t="shared" si="79"/>
        <v>1.8213450165677241</v>
      </c>
      <c r="O213" s="4">
        <f t="shared" si="77"/>
        <v>8.0885756837025272E-2</v>
      </c>
      <c r="P213" s="4">
        <f t="shared" si="77"/>
        <v>8.4095973735233032E-2</v>
      </c>
      <c r="Q213" s="4">
        <f t="shared" si="77"/>
        <v>0.57835561510993372</v>
      </c>
      <c r="R213" s="4">
        <f t="shared" si="77"/>
        <v>0.13088708046369657</v>
      </c>
      <c r="S213" s="5">
        <f t="shared" si="81"/>
        <v>9854.5740836399909</v>
      </c>
      <c r="T213" s="5">
        <f t="shared" si="82"/>
        <v>340.86401036128473</v>
      </c>
      <c r="U213" s="5">
        <f t="shared" si="83"/>
        <v>278.6363769460105</v>
      </c>
      <c r="V213" s="5">
        <f t="shared" si="84"/>
        <v>65.614903313355882</v>
      </c>
      <c r="W213" s="5">
        <f t="shared" si="85"/>
        <v>41.983996286611266</v>
      </c>
      <c r="X213" s="5">
        <f t="shared" si="86"/>
        <v>103.17039822835278</v>
      </c>
      <c r="Y213" s="5">
        <f t="shared" si="87"/>
        <v>47.765630722234953</v>
      </c>
      <c r="Z213" s="4">
        <f>D213-'CIG_wcINF-wcEFF_Loads'!D213</f>
        <v>0.33893323038986384</v>
      </c>
      <c r="AA213" s="4">
        <f t="shared" si="88"/>
        <v>0.33893323038986384</v>
      </c>
      <c r="AB213" s="3">
        <v>47.822309027777841</v>
      </c>
      <c r="AC213" s="3">
        <v>1.5762195870535691</v>
      </c>
      <c r="AD213" s="3">
        <v>1.2403441592261881</v>
      </c>
      <c r="AE213" s="3">
        <v>6.907999999999985E-2</v>
      </c>
      <c r="AF213" s="3">
        <v>7.1821666666666686E-2</v>
      </c>
      <c r="AG213" s="3">
        <v>0.4098001984126991</v>
      </c>
      <c r="AH213" s="3">
        <v>0.10392796474358973</v>
      </c>
      <c r="AI213" s="4">
        <f t="shared" si="80"/>
        <v>39.655489903197591</v>
      </c>
      <c r="AJ213" s="4">
        <f t="shared" si="80"/>
        <v>1.3070418637318051</v>
      </c>
      <c r="AK213" s="4">
        <f t="shared" si="80"/>
        <v>1.0285253113586379</v>
      </c>
      <c r="AL213" s="4">
        <f t="shared" si="78"/>
        <v>5.7282914568631299E-2</v>
      </c>
      <c r="AM213" s="4">
        <f t="shared" si="78"/>
        <v>5.95563751569686E-2</v>
      </c>
      <c r="AN213" s="4">
        <f t="shared" si="78"/>
        <v>0.33981687544705913</v>
      </c>
      <c r="AO213" s="4">
        <f t="shared" si="78"/>
        <v>8.6179744147347831E-2</v>
      </c>
      <c r="AP213" s="5">
        <f t="shared" si="89"/>
        <v>6303.7827128662848</v>
      </c>
      <c r="AQ213" s="5">
        <f t="shared" si="90"/>
        <v>280.09920183434298</v>
      </c>
      <c r="AR213" s="5">
        <f t="shared" si="91"/>
        <v>201.4118119094623</v>
      </c>
      <c r="AS213" s="5">
        <f t="shared" si="92"/>
        <v>53.102079872500447</v>
      </c>
      <c r="AT213" s="5">
        <f t="shared" si="93"/>
        <v>34.448552536975058</v>
      </c>
      <c r="AU213" s="5">
        <f t="shared" si="94"/>
        <v>60.705013784724997</v>
      </c>
      <c r="AV213" s="5">
        <f t="shared" si="95"/>
        <v>25.132330530266525</v>
      </c>
    </row>
    <row r="214" spans="1:48" x14ac:dyDescent="0.25">
      <c r="A214" s="1" t="s">
        <v>41</v>
      </c>
      <c r="B214" s="1" t="s">
        <v>222</v>
      </c>
      <c r="C214" s="2">
        <v>42185</v>
      </c>
      <c r="D214" s="3">
        <v>2.9866981353306437</v>
      </c>
      <c r="E214" s="3">
        <v>58.285714285714363</v>
      </c>
      <c r="F214" s="3">
        <v>1.6245888888888913</v>
      </c>
      <c r="G214" s="3">
        <v>1.5555088888888899</v>
      </c>
      <c r="H214" s="3">
        <v>6.907999999999985E-2</v>
      </c>
      <c r="I214" s="3">
        <v>7.1821666666666686E-2</v>
      </c>
      <c r="J214" s="3">
        <v>0.49394117647058761</v>
      </c>
      <c r="K214" s="3">
        <v>0.11178333333333333</v>
      </c>
      <c r="L214" s="4">
        <f t="shared" si="79"/>
        <v>425.90435505438558</v>
      </c>
      <c r="M214" s="4">
        <f t="shared" si="79"/>
        <v>11.871167599645103</v>
      </c>
      <c r="N214" s="4">
        <f t="shared" si="79"/>
        <v>11.366387428247792</v>
      </c>
      <c r="O214" s="4">
        <f t="shared" si="77"/>
        <v>0.50478017139729892</v>
      </c>
      <c r="P214" s="4">
        <f t="shared" si="77"/>
        <v>0.52481403025535256</v>
      </c>
      <c r="Q214" s="4">
        <f t="shared" si="77"/>
        <v>3.6093183514621772</v>
      </c>
      <c r="R214" s="4">
        <f t="shared" si="77"/>
        <v>0.81682122407877111</v>
      </c>
      <c r="S214" s="5">
        <f t="shared" si="81"/>
        <v>10280.478438694376</v>
      </c>
      <c r="T214" s="5">
        <f t="shared" si="82"/>
        <v>352.73517796092983</v>
      </c>
      <c r="U214" s="5">
        <f t="shared" si="83"/>
        <v>290.00276437425828</v>
      </c>
      <c r="V214" s="5">
        <f t="shared" si="84"/>
        <v>66.119683484753182</v>
      </c>
      <c r="W214" s="5">
        <f t="shared" si="85"/>
        <v>42.508810316866615</v>
      </c>
      <c r="X214" s="5">
        <f t="shared" si="86"/>
        <v>106.77971657981496</v>
      </c>
      <c r="Y214" s="5">
        <f t="shared" si="87"/>
        <v>48.582451946313725</v>
      </c>
      <c r="Z214" s="4">
        <f>D214-'CIG_wcINF-wcEFF_Loads'!D214</f>
        <v>2.60646832756998</v>
      </c>
      <c r="AA214" s="4">
        <f t="shared" si="88"/>
        <v>2.60646832756998</v>
      </c>
      <c r="AB214" s="3">
        <v>69.773333333333468</v>
      </c>
      <c r="AC214" s="3">
        <v>1.6571187499999975</v>
      </c>
      <c r="AD214" s="3">
        <v>1.3668124999999982</v>
      </c>
      <c r="AE214" s="3">
        <v>6.907999999999985E-2</v>
      </c>
      <c r="AF214" s="3">
        <v>7.1821666666666686E-2</v>
      </c>
      <c r="AG214" s="3">
        <v>0.47606666666666747</v>
      </c>
      <c r="AH214" s="3">
        <v>0.11125000000000006</v>
      </c>
      <c r="AI214" s="4">
        <f t="shared" si="80"/>
        <v>444.93907784593125</v>
      </c>
      <c r="AJ214" s="4">
        <f t="shared" si="80"/>
        <v>10.567316384094207</v>
      </c>
      <c r="AK214" s="4">
        <f t="shared" si="80"/>
        <v>8.7160561819934532</v>
      </c>
      <c r="AL214" s="4">
        <f t="shared" si="78"/>
        <v>0.44051774552259887</v>
      </c>
      <c r="AM214" s="4">
        <f t="shared" si="78"/>
        <v>0.45800113896461597</v>
      </c>
      <c r="AN214" s="4">
        <f t="shared" si="78"/>
        <v>3.0358398193175939</v>
      </c>
      <c r="AO214" s="4">
        <f t="shared" si="78"/>
        <v>0.709432530245936</v>
      </c>
      <c r="AP214" s="5">
        <f t="shared" si="89"/>
        <v>6748.7217907122158</v>
      </c>
      <c r="AQ214" s="5">
        <f t="shared" si="90"/>
        <v>290.6665182184372</v>
      </c>
      <c r="AR214" s="5">
        <f t="shared" si="91"/>
        <v>210.12786809145575</v>
      </c>
      <c r="AS214" s="5">
        <f t="shared" si="92"/>
        <v>53.542597618023045</v>
      </c>
      <c r="AT214" s="5">
        <f t="shared" si="93"/>
        <v>34.906553675939676</v>
      </c>
      <c r="AU214" s="5">
        <f t="shared" si="94"/>
        <v>63.740853604042591</v>
      </c>
      <c r="AV214" s="5">
        <f t="shared" si="95"/>
        <v>25.841763060512463</v>
      </c>
    </row>
    <row r="215" spans="1:48" x14ac:dyDescent="0.25">
      <c r="A215" s="1" t="s">
        <v>41</v>
      </c>
      <c r="B215" s="1" t="s">
        <v>223</v>
      </c>
      <c r="C215" s="2">
        <v>42186</v>
      </c>
      <c r="D215" s="3">
        <v>0.41588019481645894</v>
      </c>
      <c r="E215" s="3">
        <v>58.285714285714363</v>
      </c>
      <c r="F215" s="3">
        <v>1.6245888888888913</v>
      </c>
      <c r="G215" s="3">
        <v>1.5555088888888899</v>
      </c>
      <c r="H215" s="3">
        <v>6.907999999999985E-2</v>
      </c>
      <c r="I215" s="3">
        <v>7.1821666666666686E-2</v>
      </c>
      <c r="J215" s="3">
        <v>0.49394117647058761</v>
      </c>
      <c r="K215" s="3">
        <v>0.11178333333333333</v>
      </c>
      <c r="L215" s="4">
        <f t="shared" si="79"/>
        <v>59.304683006937829</v>
      </c>
      <c r="M215" s="4">
        <f t="shared" si="79"/>
        <v>1.6529904497672605</v>
      </c>
      <c r="N215" s="4">
        <f t="shared" si="79"/>
        <v>1.5827027720348208</v>
      </c>
      <c r="O215" s="4">
        <f t="shared" si="77"/>
        <v>7.0287677732438131E-2</v>
      </c>
      <c r="P215" s="4">
        <f t="shared" si="77"/>
        <v>7.3077275056069368E-2</v>
      </c>
      <c r="Q215" s="4">
        <f t="shared" si="77"/>
        <v>0.50257640750645749</v>
      </c>
      <c r="R215" s="4">
        <f t="shared" si="77"/>
        <v>0.11373756382731699</v>
      </c>
      <c r="S215" s="5">
        <f t="shared" si="81"/>
        <v>10339.783121701314</v>
      </c>
      <c r="T215" s="5">
        <f t="shared" si="82"/>
        <v>354.38816841069712</v>
      </c>
      <c r="U215" s="5">
        <f t="shared" si="83"/>
        <v>291.58546714629307</v>
      </c>
      <c r="V215" s="5">
        <f t="shared" si="84"/>
        <v>66.18997116248562</v>
      </c>
      <c r="W215" s="5">
        <f t="shared" si="85"/>
        <v>42.581887591922687</v>
      </c>
      <c r="X215" s="5">
        <f t="shared" si="86"/>
        <v>107.28229298732141</v>
      </c>
      <c r="Y215" s="5">
        <f t="shared" si="87"/>
        <v>48.696189510141039</v>
      </c>
      <c r="Z215" s="4">
        <f>D215-'CIG_wcINF-wcEFF_Loads'!D215</f>
        <v>0.21395117648047865</v>
      </c>
      <c r="AA215" s="4">
        <f t="shared" si="88"/>
        <v>0.21395117648047865</v>
      </c>
      <c r="AB215" s="3">
        <v>55.93464409722219</v>
      </c>
      <c r="AC215" s="3">
        <v>1.6061171037946427</v>
      </c>
      <c r="AD215" s="3">
        <v>1.2870824590773819</v>
      </c>
      <c r="AE215" s="3">
        <v>6.907999999999985E-2</v>
      </c>
      <c r="AF215" s="3">
        <v>7.1821666666666686E-2</v>
      </c>
      <c r="AG215" s="3">
        <v>0.43428998015873072</v>
      </c>
      <c r="AH215" s="3">
        <v>0.106633934294872</v>
      </c>
      <c r="AI215" s="4">
        <f t="shared" si="80"/>
        <v>29.278861484871317</v>
      </c>
      <c r="AJ215" s="4">
        <f t="shared" si="80"/>
        <v>0.84071832349106512</v>
      </c>
      <c r="AK215" s="4">
        <f t="shared" si="80"/>
        <v>0.67372036860436002</v>
      </c>
      <c r="AL215" s="4">
        <f t="shared" si="78"/>
        <v>3.6159767958107943E-2</v>
      </c>
      <c r="AM215" s="4">
        <f t="shared" si="78"/>
        <v>3.7594887102363188E-2</v>
      </c>
      <c r="AN215" s="4">
        <f t="shared" si="78"/>
        <v>0.22732809654127156</v>
      </c>
      <c r="AO215" s="4">
        <f t="shared" si="78"/>
        <v>5.5817288948504754E-2</v>
      </c>
      <c r="AP215" s="5">
        <f t="shared" si="89"/>
        <v>6778.0006521970872</v>
      </c>
      <c r="AQ215" s="5">
        <f t="shared" si="90"/>
        <v>291.50723654192825</v>
      </c>
      <c r="AR215" s="5">
        <f t="shared" si="91"/>
        <v>210.80158846006012</v>
      </c>
      <c r="AS215" s="5">
        <f t="shared" si="92"/>
        <v>53.578757385981156</v>
      </c>
      <c r="AT215" s="5">
        <f t="shared" si="93"/>
        <v>34.944148563042042</v>
      </c>
      <c r="AU215" s="5">
        <f t="shared" si="94"/>
        <v>63.968181700583862</v>
      </c>
      <c r="AV215" s="5">
        <f t="shared" si="95"/>
        <v>25.897580349460966</v>
      </c>
    </row>
    <row r="216" spans="1:48" x14ac:dyDescent="0.25">
      <c r="A216" s="1" t="s">
        <v>41</v>
      </c>
      <c r="B216" s="1" t="s">
        <v>224</v>
      </c>
      <c r="C216" s="2">
        <v>42187</v>
      </c>
      <c r="D216" s="3">
        <v>0.23573341061387121</v>
      </c>
      <c r="E216" s="3">
        <v>58.285714285714363</v>
      </c>
      <c r="F216" s="3">
        <v>1.6245888888888913</v>
      </c>
      <c r="G216" s="3">
        <v>1.5555088888888899</v>
      </c>
      <c r="H216" s="3">
        <v>6.907999999999985E-2</v>
      </c>
      <c r="I216" s="3">
        <v>7.1821666666666686E-2</v>
      </c>
      <c r="J216" s="3">
        <v>0.49394117647058761</v>
      </c>
      <c r="K216" s="3">
        <v>0.11178333333333333</v>
      </c>
      <c r="L216" s="4">
        <f t="shared" si="79"/>
        <v>33.6156791423304</v>
      </c>
      <c r="M216" s="4">
        <f t="shared" si="79"/>
        <v>0.93696473477840114</v>
      </c>
      <c r="N216" s="4">
        <f t="shared" si="79"/>
        <v>0.89712356368510326</v>
      </c>
      <c r="O216" s="4">
        <f t="shared" si="77"/>
        <v>3.9841171093297142E-2</v>
      </c>
      <c r="P216" s="4">
        <f t="shared" si="77"/>
        <v>4.1422398811123765E-2</v>
      </c>
      <c r="Q216" s="4">
        <f t="shared" si="77"/>
        <v>0.28487543314691949</v>
      </c>
      <c r="R216" s="4">
        <f t="shared" si="77"/>
        <v>6.4469874185182505E-2</v>
      </c>
      <c r="S216" s="5">
        <f t="shared" si="81"/>
        <v>10373.398800843644</v>
      </c>
      <c r="T216" s="5">
        <f t="shared" si="82"/>
        <v>355.32513314547555</v>
      </c>
      <c r="U216" s="5">
        <f t="shared" si="83"/>
        <v>292.48259070997818</v>
      </c>
      <c r="V216" s="5">
        <f t="shared" si="84"/>
        <v>66.22981233357892</v>
      </c>
      <c r="W216" s="5">
        <f t="shared" si="85"/>
        <v>42.623309990733809</v>
      </c>
      <c r="X216" s="5">
        <f t="shared" si="86"/>
        <v>107.56716842046833</v>
      </c>
      <c r="Y216" s="5">
        <f t="shared" si="87"/>
        <v>48.760659384326225</v>
      </c>
      <c r="Z216" s="4">
        <f>D216-'CIG_wcINF-wcEFF_Loads'!D216</f>
        <v>0.22337346638424538</v>
      </c>
      <c r="AA216" s="4">
        <f t="shared" si="88"/>
        <v>0.22337346638424538</v>
      </c>
      <c r="AB216" s="3">
        <v>33.506423611111167</v>
      </c>
      <c r="AC216" s="3">
        <v>1.5234592633928548</v>
      </c>
      <c r="AD216" s="3">
        <v>1.1578648065476183</v>
      </c>
      <c r="AE216" s="3">
        <v>6.907999999999985E-2</v>
      </c>
      <c r="AF216" s="3">
        <v>7.1821666666666686E-2</v>
      </c>
      <c r="AG216" s="3">
        <v>0.36658293650793694</v>
      </c>
      <c r="AH216" s="3">
        <v>9.9152724358974265E-2</v>
      </c>
      <c r="AI216" s="4">
        <f t="shared" si="80"/>
        <v>18.311262382182573</v>
      </c>
      <c r="AJ216" s="4">
        <f t="shared" si="80"/>
        <v>0.83257057286478997</v>
      </c>
      <c r="AK216" s="4">
        <f t="shared" si="80"/>
        <v>0.63277318169993091</v>
      </c>
      <c r="AL216" s="4">
        <f t="shared" si="78"/>
        <v>3.7752223873326121E-2</v>
      </c>
      <c r="AM216" s="4">
        <f t="shared" si="78"/>
        <v>3.9250544860385227E-2</v>
      </c>
      <c r="AN216" s="4">
        <f t="shared" si="78"/>
        <v>0.20033759535594911</v>
      </c>
      <c r="AO216" s="4">
        <f t="shared" si="78"/>
        <v>5.4186969421687922E-2</v>
      </c>
      <c r="AP216" s="5">
        <f t="shared" si="89"/>
        <v>6796.3119145792698</v>
      </c>
      <c r="AQ216" s="5">
        <f t="shared" si="90"/>
        <v>292.33980711479302</v>
      </c>
      <c r="AR216" s="5">
        <f t="shared" si="91"/>
        <v>211.43436164176003</v>
      </c>
      <c r="AS216" s="5">
        <f t="shared" si="92"/>
        <v>53.616509609854482</v>
      </c>
      <c r="AT216" s="5">
        <f t="shared" si="93"/>
        <v>34.983399107902429</v>
      </c>
      <c r="AU216" s="5">
        <f t="shared" si="94"/>
        <v>64.168519295939817</v>
      </c>
      <c r="AV216" s="5">
        <f t="shared" si="95"/>
        <v>25.951767318882656</v>
      </c>
    </row>
    <row r="217" spans="1:48" x14ac:dyDescent="0.25">
      <c r="A217" s="1" t="s">
        <v>41</v>
      </c>
      <c r="B217" s="1" t="s">
        <v>225</v>
      </c>
      <c r="C217" s="2">
        <v>42188</v>
      </c>
      <c r="D217" s="3">
        <v>0.21505663213297621</v>
      </c>
      <c r="E217" s="3">
        <v>58.285714285714363</v>
      </c>
      <c r="F217" s="3">
        <v>1.6245888888888913</v>
      </c>
      <c r="G217" s="3">
        <v>1.5555088888888899</v>
      </c>
      <c r="H217" s="3">
        <v>6.907999999999985E-2</v>
      </c>
      <c r="I217" s="3">
        <v>7.1821666666666686E-2</v>
      </c>
      <c r="J217" s="3">
        <v>0.49394117647058761</v>
      </c>
      <c r="K217" s="3">
        <v>0.11178333333333333</v>
      </c>
      <c r="L217" s="4">
        <f t="shared" si="79"/>
        <v>30.667162216788125</v>
      </c>
      <c r="M217" s="4">
        <f t="shared" si="79"/>
        <v>0.85478116896575973</v>
      </c>
      <c r="N217" s="4">
        <f t="shared" si="79"/>
        <v>0.81843456856980301</v>
      </c>
      <c r="O217" s="4">
        <f t="shared" si="77"/>
        <v>3.6346600395955921E-2</v>
      </c>
      <c r="P217" s="4">
        <f t="shared" si="77"/>
        <v>3.7789134599086373E-2</v>
      </c>
      <c r="Q217" s="4">
        <f t="shared" si="77"/>
        <v>0.25988828257505542</v>
      </c>
      <c r="R217" s="4">
        <f t="shared" ref="R217:R280" si="96">$D217*1/35.314667*1000*60*60*24*K217*1/1000*1/1000</f>
        <v>5.8815057145260773E-2</v>
      </c>
      <c r="S217" s="5">
        <f t="shared" si="81"/>
        <v>10404.065963060433</v>
      </c>
      <c r="T217" s="5">
        <f t="shared" si="82"/>
        <v>356.17991431444131</v>
      </c>
      <c r="U217" s="5">
        <f t="shared" si="83"/>
        <v>293.30102527854797</v>
      </c>
      <c r="V217" s="5">
        <f t="shared" si="84"/>
        <v>66.266158933974879</v>
      </c>
      <c r="W217" s="5">
        <f t="shared" si="85"/>
        <v>42.661099125332896</v>
      </c>
      <c r="X217" s="5">
        <f t="shared" si="86"/>
        <v>107.8270567030434</v>
      </c>
      <c r="Y217" s="5">
        <f t="shared" si="87"/>
        <v>48.819474441471485</v>
      </c>
      <c r="Z217" s="4">
        <f>D217-'CIG_wcINF-wcEFF_Loads'!D217</f>
        <v>0.21403655569865082</v>
      </c>
      <c r="AA217" s="4">
        <f t="shared" si="88"/>
        <v>0.21403655569865082</v>
      </c>
      <c r="AB217" s="3">
        <v>24.916892361111156</v>
      </c>
      <c r="AC217" s="3">
        <v>1.4918030691964275</v>
      </c>
      <c r="AD217" s="3">
        <v>1.1083771949404773</v>
      </c>
      <c r="AE217" s="3">
        <v>6.907999999999985E-2</v>
      </c>
      <c r="AF217" s="3">
        <v>7.1821666666666686E-2</v>
      </c>
      <c r="AG217" s="3">
        <v>0.34065257936507964</v>
      </c>
      <c r="AH217" s="3">
        <v>9.6287580128205111E-2</v>
      </c>
      <c r="AI217" s="4">
        <f t="shared" si="80"/>
        <v>13.047895108876217</v>
      </c>
      <c r="AJ217" s="4">
        <f t="shared" si="80"/>
        <v>0.78119252143795714</v>
      </c>
      <c r="AK217" s="4">
        <f t="shared" si="80"/>
        <v>0.58040903219637574</v>
      </c>
      <c r="AL217" s="4">
        <f t="shared" si="78"/>
        <v>3.6174197851732905E-2</v>
      </c>
      <c r="AM217" s="4">
        <f t="shared" si="78"/>
        <v>3.7609889693706086E-2</v>
      </c>
      <c r="AN217" s="4">
        <f t="shared" si="78"/>
        <v>0.17838497111545401</v>
      </c>
      <c r="AO217" s="4">
        <f t="shared" ref="AO217:AO280" si="97">$AA217*1/35.314667*1000*60*60*24*AH217*1/1000*1/1000</f>
        <v>5.0421626725858204E-2</v>
      </c>
      <c r="AP217" s="5">
        <f t="shared" si="89"/>
        <v>6809.359809688146</v>
      </c>
      <c r="AQ217" s="5">
        <f t="shared" si="90"/>
        <v>293.12099963623098</v>
      </c>
      <c r="AR217" s="5">
        <f t="shared" si="91"/>
        <v>212.01477067395641</v>
      </c>
      <c r="AS217" s="5">
        <f t="shared" si="92"/>
        <v>53.652683807706218</v>
      </c>
      <c r="AT217" s="5">
        <f t="shared" si="93"/>
        <v>35.021008997596134</v>
      </c>
      <c r="AU217" s="5">
        <f t="shared" si="94"/>
        <v>64.346904267055265</v>
      </c>
      <c r="AV217" s="5">
        <f t="shared" si="95"/>
        <v>26.002188945608513</v>
      </c>
    </row>
    <row r="218" spans="1:48" x14ac:dyDescent="0.25">
      <c r="A218" s="1" t="s">
        <v>41</v>
      </c>
      <c r="B218" s="1" t="s">
        <v>226</v>
      </c>
      <c r="C218" s="2">
        <v>42189</v>
      </c>
      <c r="D218" s="3">
        <v>0.13167255755512861</v>
      </c>
      <c r="E218" s="3">
        <v>58.285714285714363</v>
      </c>
      <c r="F218" s="3">
        <v>1.6245888888888913</v>
      </c>
      <c r="G218" s="3">
        <v>1.5555088888888899</v>
      </c>
      <c r="H218" s="3">
        <v>6.907999999999985E-2</v>
      </c>
      <c r="I218" s="3">
        <v>7.1821666666666686E-2</v>
      </c>
      <c r="J218" s="3">
        <v>0.49394117647058761</v>
      </c>
      <c r="K218" s="3">
        <v>0.11178333333333333</v>
      </c>
      <c r="L218" s="4">
        <f t="shared" si="79"/>
        <v>18.776559653113438</v>
      </c>
      <c r="M218" s="4">
        <f t="shared" si="79"/>
        <v>0.52335620413738371</v>
      </c>
      <c r="N218" s="4">
        <f t="shared" si="79"/>
        <v>0.50110229927008043</v>
      </c>
      <c r="O218" s="4">
        <f t="shared" si="79"/>
        <v>2.22539048673027E-2</v>
      </c>
      <c r="P218" s="4">
        <f t="shared" si="79"/>
        <v>2.3137124166345242E-2</v>
      </c>
      <c r="Q218" s="4">
        <f t="shared" si="79"/>
        <v>0.15912159744093884</v>
      </c>
      <c r="R218" s="4">
        <f t="shared" si="96"/>
        <v>3.6010649475245987E-2</v>
      </c>
      <c r="S218" s="5">
        <f t="shared" si="81"/>
        <v>10422.842522713547</v>
      </c>
      <c r="T218" s="5">
        <f t="shared" si="82"/>
        <v>356.70327051857868</v>
      </c>
      <c r="U218" s="5">
        <f t="shared" si="83"/>
        <v>293.80212757781806</v>
      </c>
      <c r="V218" s="5">
        <f t="shared" si="84"/>
        <v>66.288412838842177</v>
      </c>
      <c r="W218" s="5">
        <f t="shared" si="85"/>
        <v>42.684236249499243</v>
      </c>
      <c r="X218" s="5">
        <f t="shared" si="86"/>
        <v>107.98617830048434</v>
      </c>
      <c r="Y218" s="5">
        <f t="shared" si="87"/>
        <v>48.855485090946729</v>
      </c>
      <c r="Z218" s="4">
        <f>D218-'CIG_wcINF-wcEFF_Loads'!D218</f>
        <v>0.13167255755512861</v>
      </c>
      <c r="AA218" s="4">
        <f t="shared" si="88"/>
        <v>0.13167255755512861</v>
      </c>
      <c r="AB218" s="3">
        <v>23.962500000000045</v>
      </c>
      <c r="AC218" s="3">
        <v>1.4882857142857133</v>
      </c>
      <c r="AD218" s="3">
        <v>1.1028785714285727</v>
      </c>
      <c r="AE218" s="3">
        <v>6.907999999999985E-2</v>
      </c>
      <c r="AF218" s="3">
        <v>7.1821666666666686E-2</v>
      </c>
      <c r="AG218" s="3">
        <v>0.33777142857142883</v>
      </c>
      <c r="AH218" s="3">
        <v>9.5969230769230751E-2</v>
      </c>
      <c r="AI218" s="4">
        <f t="shared" si="80"/>
        <v>7.7194440559169522</v>
      </c>
      <c r="AJ218" s="4">
        <f t="shared" si="80"/>
        <v>0.47944656486797893</v>
      </c>
      <c r="AK218" s="4">
        <f t="shared" si="80"/>
        <v>0.35528886521074432</v>
      </c>
      <c r="AL218" s="4">
        <f t="shared" si="80"/>
        <v>2.22539048673027E-2</v>
      </c>
      <c r="AM218" s="4">
        <f t="shared" si="80"/>
        <v>2.3137124166345242E-2</v>
      </c>
      <c r="AN218" s="4">
        <f t="shared" si="80"/>
        <v>0.10881200402897399</v>
      </c>
      <c r="AO218" s="4">
        <f t="shared" si="97"/>
        <v>3.0916186041208524E-2</v>
      </c>
      <c r="AP218" s="5">
        <f t="shared" si="89"/>
        <v>6817.079253744063</v>
      </c>
      <c r="AQ218" s="5">
        <f t="shared" si="90"/>
        <v>293.60044620109898</v>
      </c>
      <c r="AR218" s="5">
        <f t="shared" si="91"/>
        <v>212.37005953916716</v>
      </c>
      <c r="AS218" s="5">
        <f t="shared" si="92"/>
        <v>53.674937712573524</v>
      </c>
      <c r="AT218" s="5">
        <f t="shared" si="93"/>
        <v>35.044146121762481</v>
      </c>
      <c r="AU218" s="5">
        <f t="shared" si="94"/>
        <v>64.455716271084242</v>
      </c>
      <c r="AV218" s="5">
        <f t="shared" si="95"/>
        <v>26.03310513164972</v>
      </c>
    </row>
    <row r="219" spans="1:48" x14ac:dyDescent="0.25">
      <c r="A219" s="1" t="s">
        <v>41</v>
      </c>
      <c r="B219" s="1" t="s">
        <v>227</v>
      </c>
      <c r="C219" s="2">
        <v>42190</v>
      </c>
      <c r="D219" s="3">
        <v>5.3013954558451752E-2</v>
      </c>
      <c r="E219" s="3">
        <v>58.285714285714363</v>
      </c>
      <c r="F219" s="3">
        <v>1.6245888888888913</v>
      </c>
      <c r="G219" s="3">
        <v>1.5555088888888899</v>
      </c>
      <c r="H219" s="3">
        <v>6.907999999999985E-2</v>
      </c>
      <c r="I219" s="3">
        <v>7.1821666666666686E-2</v>
      </c>
      <c r="J219" s="3">
        <v>0.49394117647058761</v>
      </c>
      <c r="K219" s="3">
        <v>0.11178333333333333</v>
      </c>
      <c r="L219" s="4">
        <f t="shared" ref="L219:Q261" si="98">$D219*1/35.314667*1000*60*60*24*E219*1/1000*1/1000</f>
        <v>7.5598112370335979</v>
      </c>
      <c r="M219" s="4">
        <f t="shared" si="98"/>
        <v>0.21071347393253689</v>
      </c>
      <c r="N219" s="4">
        <f t="shared" si="98"/>
        <v>0.20175361530072308</v>
      </c>
      <c r="O219" s="4">
        <f t="shared" si="98"/>
        <v>8.9598586318136112E-3</v>
      </c>
      <c r="P219" s="4">
        <f t="shared" si="98"/>
        <v>9.3154600468236086E-3</v>
      </c>
      <c r="Q219" s="4">
        <f t="shared" si="98"/>
        <v>6.4065476456400899E-2</v>
      </c>
      <c r="R219" s="4">
        <f t="shared" si="96"/>
        <v>1.4498593863051058E-2</v>
      </c>
      <c r="S219" s="5">
        <f t="shared" si="81"/>
        <v>10430.40233395058</v>
      </c>
      <c r="T219" s="5">
        <f t="shared" si="82"/>
        <v>356.91398399251119</v>
      </c>
      <c r="U219" s="5">
        <f t="shared" si="83"/>
        <v>294.00388119311879</v>
      </c>
      <c r="V219" s="5">
        <f t="shared" si="84"/>
        <v>66.297372697473989</v>
      </c>
      <c r="W219" s="5">
        <f t="shared" si="85"/>
        <v>42.693551709546064</v>
      </c>
      <c r="X219" s="5">
        <f t="shared" si="86"/>
        <v>108.05024377694075</v>
      </c>
      <c r="Y219" s="5">
        <f t="shared" si="87"/>
        <v>48.869983684809782</v>
      </c>
      <c r="Z219" s="4">
        <f>D219-'CIG_wcINF-wcEFF_Loads'!D219</f>
        <v>5.3013954558451752E-2</v>
      </c>
      <c r="AA219" s="4">
        <f t="shared" si="88"/>
        <v>5.3013954558451752E-2</v>
      </c>
      <c r="AB219" s="3">
        <v>23.962500000000045</v>
      </c>
      <c r="AC219" s="3">
        <v>1.4882857142857133</v>
      </c>
      <c r="AD219" s="3">
        <v>1.1028785714285727</v>
      </c>
      <c r="AE219" s="3">
        <v>6.907999999999985E-2</v>
      </c>
      <c r="AF219" s="3">
        <v>7.1821666666666686E-2</v>
      </c>
      <c r="AG219" s="3">
        <v>0.33777142857142883</v>
      </c>
      <c r="AH219" s="3">
        <v>9.5969230769230751E-2</v>
      </c>
      <c r="AI219" s="4">
        <f t="shared" ref="AI219:AN261" si="99">$AA219*1/35.314667*1000*60*60*24*AB219*1/1000*1/1000</f>
        <v>3.1079996014017737</v>
      </c>
      <c r="AJ219" s="4">
        <f t="shared" si="99"/>
        <v>0.19303459183190158</v>
      </c>
      <c r="AK219" s="4">
        <f t="shared" si="99"/>
        <v>0.14304626647447283</v>
      </c>
      <c r="AL219" s="4">
        <f t="shared" si="99"/>
        <v>8.9598586318136112E-3</v>
      </c>
      <c r="AM219" s="4">
        <f t="shared" si="99"/>
        <v>9.3154600468236086E-3</v>
      </c>
      <c r="AN219" s="4">
        <f t="shared" si="99"/>
        <v>4.3809847276574089E-2</v>
      </c>
      <c r="AO219" s="4">
        <f t="shared" si="97"/>
        <v>1.2447462951595347E-2</v>
      </c>
      <c r="AP219" s="5">
        <f t="shared" si="89"/>
        <v>6820.1872533454643</v>
      </c>
      <c r="AQ219" s="5">
        <f t="shared" si="90"/>
        <v>293.79348079293089</v>
      </c>
      <c r="AR219" s="5">
        <f t="shared" si="91"/>
        <v>212.51310580564163</v>
      </c>
      <c r="AS219" s="5">
        <f t="shared" si="92"/>
        <v>53.683897571205335</v>
      </c>
      <c r="AT219" s="5">
        <f t="shared" si="93"/>
        <v>35.053461581809302</v>
      </c>
      <c r="AU219" s="5">
        <f t="shared" si="94"/>
        <v>64.499526118360819</v>
      </c>
      <c r="AV219" s="5">
        <f t="shared" si="95"/>
        <v>26.045552594601315</v>
      </c>
    </row>
    <row r="220" spans="1:48" x14ac:dyDescent="0.25">
      <c r="A220" s="1" t="s">
        <v>41</v>
      </c>
      <c r="B220" s="1" t="s">
        <v>228</v>
      </c>
      <c r="C220" s="2">
        <v>42191</v>
      </c>
      <c r="D220" s="3">
        <v>2.0528069181549969E-2</v>
      </c>
      <c r="E220" s="3">
        <v>58.285714285714363</v>
      </c>
      <c r="F220" s="3">
        <v>1.6245888888888913</v>
      </c>
      <c r="G220" s="3">
        <v>1.5555088888888899</v>
      </c>
      <c r="H220" s="3">
        <v>6.907999999999985E-2</v>
      </c>
      <c r="I220" s="3">
        <v>7.1821666666666686E-2</v>
      </c>
      <c r="J220" s="3">
        <v>0.49394117647058761</v>
      </c>
      <c r="K220" s="3">
        <v>0.11178333333333333</v>
      </c>
      <c r="L220" s="4">
        <f t="shared" si="98"/>
        <v>2.927310919659428</v>
      </c>
      <c r="M220" s="4">
        <f t="shared" si="98"/>
        <v>8.1592494021599904E-2</v>
      </c>
      <c r="N220" s="4">
        <f t="shared" si="98"/>
        <v>7.8123056599270144E-2</v>
      </c>
      <c r="O220" s="4">
        <f t="shared" si="98"/>
        <v>3.469437422329677E-3</v>
      </c>
      <c r="P220" s="4">
        <f t="shared" si="98"/>
        <v>3.607133440466443E-3</v>
      </c>
      <c r="Q220" s="4">
        <f t="shared" si="98"/>
        <v>2.4807440678584355E-2</v>
      </c>
      <c r="R220" s="4">
        <f t="shared" si="96"/>
        <v>5.6141470738190497E-3</v>
      </c>
      <c r="S220" s="5">
        <f t="shared" si="81"/>
        <v>10433.32964487024</v>
      </c>
      <c r="T220" s="5">
        <f t="shared" si="82"/>
        <v>356.9955764865328</v>
      </c>
      <c r="U220" s="5">
        <f t="shared" si="83"/>
        <v>294.08200424971807</v>
      </c>
      <c r="V220" s="5">
        <f t="shared" si="84"/>
        <v>66.300842134896314</v>
      </c>
      <c r="W220" s="5">
        <f t="shared" si="85"/>
        <v>42.697158842986532</v>
      </c>
      <c r="X220" s="5">
        <f t="shared" si="86"/>
        <v>108.07505121761933</v>
      </c>
      <c r="Y220" s="5">
        <f t="shared" si="87"/>
        <v>48.875597831883603</v>
      </c>
      <c r="Z220" s="4">
        <f>D220-'CIG_wcINF-wcEFF_Loads'!D220</f>
        <v>2.0528069181549969E-2</v>
      </c>
      <c r="AA220" s="4">
        <f t="shared" si="88"/>
        <v>2.0528069181549969E-2</v>
      </c>
      <c r="AB220" s="3">
        <v>23.962500000000045</v>
      </c>
      <c r="AC220" s="3">
        <v>1.4882857142857133</v>
      </c>
      <c r="AD220" s="3">
        <v>1.1028785714285727</v>
      </c>
      <c r="AE220" s="3">
        <v>6.907999999999985E-2</v>
      </c>
      <c r="AF220" s="3">
        <v>7.1821666666666686E-2</v>
      </c>
      <c r="AG220" s="3">
        <v>0.33777142857142883</v>
      </c>
      <c r="AH220" s="3">
        <v>9.5969230769230751E-2</v>
      </c>
      <c r="AI220" s="4">
        <f t="shared" si="99"/>
        <v>1.2034799396724842</v>
      </c>
      <c r="AJ220" s="4">
        <f t="shared" si="99"/>
        <v>7.4746875394636925E-2</v>
      </c>
      <c r="AK220" s="4">
        <f t="shared" si="99"/>
        <v>5.5390390677472381E-2</v>
      </c>
      <c r="AL220" s="4">
        <f t="shared" si="99"/>
        <v>3.469437422329677E-3</v>
      </c>
      <c r="AM220" s="4">
        <f t="shared" si="99"/>
        <v>3.607133440466443E-3</v>
      </c>
      <c r="AN220" s="4">
        <f t="shared" si="99"/>
        <v>1.6964053770693013E-2</v>
      </c>
      <c r="AO220" s="4">
        <f t="shared" si="97"/>
        <v>4.8199079418494882E-3</v>
      </c>
      <c r="AP220" s="5">
        <f t="shared" si="89"/>
        <v>6821.3907332851368</v>
      </c>
      <c r="AQ220" s="5">
        <f t="shared" si="90"/>
        <v>293.86822766832552</v>
      </c>
      <c r="AR220" s="5">
        <f t="shared" si="91"/>
        <v>212.5684961963191</v>
      </c>
      <c r="AS220" s="5">
        <f t="shared" si="92"/>
        <v>53.687367008627668</v>
      </c>
      <c r="AT220" s="5">
        <f t="shared" si="93"/>
        <v>35.05706871524977</v>
      </c>
      <c r="AU220" s="5">
        <f t="shared" si="94"/>
        <v>64.516490172131512</v>
      </c>
      <c r="AV220" s="5">
        <f t="shared" si="95"/>
        <v>26.050372502543166</v>
      </c>
    </row>
    <row r="221" spans="1:48" x14ac:dyDescent="0.25">
      <c r="A221" s="1" t="s">
        <v>41</v>
      </c>
      <c r="B221" s="1" t="s">
        <v>229</v>
      </c>
      <c r="C221" s="2">
        <v>42192</v>
      </c>
      <c r="D221" s="3">
        <v>2.4144373710824511E-2</v>
      </c>
      <c r="E221" s="3">
        <v>58.285714285714363</v>
      </c>
      <c r="F221" s="3">
        <v>1.6245888888888913</v>
      </c>
      <c r="G221" s="3">
        <v>1.5555088888888899</v>
      </c>
      <c r="H221" s="3">
        <v>6.907999999999985E-2</v>
      </c>
      <c r="I221" s="3">
        <v>7.1821666666666686E-2</v>
      </c>
      <c r="J221" s="3">
        <v>0.49394117647058761</v>
      </c>
      <c r="K221" s="3">
        <v>0.11178333333333333</v>
      </c>
      <c r="L221" s="4">
        <f t="shared" si="98"/>
        <v>3.4429973996559804</v>
      </c>
      <c r="M221" s="4">
        <f t="shared" si="98"/>
        <v>9.5966145195296823E-2</v>
      </c>
      <c r="N221" s="4">
        <f t="shared" si="98"/>
        <v>9.1885518179175063E-2</v>
      </c>
      <c r="O221" s="4">
        <f t="shared" si="98"/>
        <v>4.0806270161216664E-3</v>
      </c>
      <c r="P221" s="4">
        <f t="shared" si="98"/>
        <v>4.2425801005050046E-3</v>
      </c>
      <c r="Q221" s="4">
        <f t="shared" si="98"/>
        <v>2.9177615939212562E-2</v>
      </c>
      <c r="R221" s="4">
        <f t="shared" si="96"/>
        <v>6.6031570635804084E-3</v>
      </c>
      <c r="S221" s="5">
        <f t="shared" si="81"/>
        <v>10436.772642269896</v>
      </c>
      <c r="T221" s="5">
        <f t="shared" si="82"/>
        <v>357.09154263172809</v>
      </c>
      <c r="U221" s="5">
        <f t="shared" si="83"/>
        <v>294.17388976789726</v>
      </c>
      <c r="V221" s="5">
        <f t="shared" si="84"/>
        <v>66.304922761912437</v>
      </c>
      <c r="W221" s="5">
        <f t="shared" si="85"/>
        <v>42.701401423087034</v>
      </c>
      <c r="X221" s="5">
        <f t="shared" si="86"/>
        <v>108.10422883355855</v>
      </c>
      <c r="Y221" s="5">
        <f t="shared" si="87"/>
        <v>48.882200988947183</v>
      </c>
      <c r="Z221" s="4">
        <f>D221-'CIG_wcINF-wcEFF_Loads'!D221</f>
        <v>2.4144373710824511E-2</v>
      </c>
      <c r="AA221" s="4">
        <f t="shared" si="88"/>
        <v>2.4144373710824511E-2</v>
      </c>
      <c r="AB221" s="3">
        <v>23.962500000000045</v>
      </c>
      <c r="AC221" s="3">
        <v>1.4882857142857133</v>
      </c>
      <c r="AD221" s="3">
        <v>1.1028785714285727</v>
      </c>
      <c r="AE221" s="3">
        <v>6.907999999999985E-2</v>
      </c>
      <c r="AF221" s="3">
        <v>7.1821666666666686E-2</v>
      </c>
      <c r="AG221" s="3">
        <v>0.33777142857142883</v>
      </c>
      <c r="AH221" s="3">
        <v>9.5969230769230751E-2</v>
      </c>
      <c r="AI221" s="4">
        <f t="shared" si="99"/>
        <v>1.4154896478548904</v>
      </c>
      <c r="AJ221" s="4">
        <f t="shared" si="99"/>
        <v>8.7914575758862565E-2</v>
      </c>
      <c r="AK221" s="4">
        <f t="shared" si="99"/>
        <v>6.5148177389593415E-2</v>
      </c>
      <c r="AL221" s="4">
        <f t="shared" si="99"/>
        <v>4.0806270161216664E-3</v>
      </c>
      <c r="AM221" s="4">
        <f t="shared" si="99"/>
        <v>4.2425801005050046E-3</v>
      </c>
      <c r="AN221" s="4">
        <f t="shared" si="99"/>
        <v>1.9952507479771064E-2</v>
      </c>
      <c r="AO221" s="4">
        <f t="shared" si="97"/>
        <v>5.669001676220883E-3</v>
      </c>
      <c r="AP221" s="5">
        <f t="shared" si="89"/>
        <v>6822.8062229329917</v>
      </c>
      <c r="AQ221" s="5">
        <f t="shared" si="90"/>
        <v>293.95614224408439</v>
      </c>
      <c r="AR221" s="5">
        <f t="shared" si="91"/>
        <v>212.63364437370871</v>
      </c>
      <c r="AS221" s="5">
        <f t="shared" si="92"/>
        <v>53.69144763564379</v>
      </c>
      <c r="AT221" s="5">
        <f t="shared" si="93"/>
        <v>35.061311295350272</v>
      </c>
      <c r="AU221" s="5">
        <f t="shared" si="94"/>
        <v>64.536442679611284</v>
      </c>
      <c r="AV221" s="5">
        <f t="shared" si="95"/>
        <v>26.056041504219387</v>
      </c>
    </row>
    <row r="222" spans="1:48" x14ac:dyDescent="0.25">
      <c r="A222" s="1" t="s">
        <v>41</v>
      </c>
      <c r="B222" s="1" t="s">
        <v>230</v>
      </c>
      <c r="C222" s="2">
        <v>42193</v>
      </c>
      <c r="D222" s="3">
        <v>2.4621622610524339E-2</v>
      </c>
      <c r="E222" s="3">
        <v>58.285714285714363</v>
      </c>
      <c r="F222" s="3">
        <v>1.6245888888888913</v>
      </c>
      <c r="G222" s="3">
        <v>1.5555088888888899</v>
      </c>
      <c r="H222" s="3">
        <v>6.907999999999985E-2</v>
      </c>
      <c r="I222" s="3">
        <v>7.1821666666666686E-2</v>
      </c>
      <c r="J222" s="3">
        <v>0.49394117647058761</v>
      </c>
      <c r="K222" s="3">
        <v>0.11178333333333333</v>
      </c>
      <c r="L222" s="4">
        <f t="shared" si="98"/>
        <v>3.5110532846557438</v>
      </c>
      <c r="M222" s="4">
        <f t="shared" si="98"/>
        <v>9.7863056573137056E-2</v>
      </c>
      <c r="N222" s="4">
        <f t="shared" si="98"/>
        <v>9.37017699889994E-2</v>
      </c>
      <c r="O222" s="4">
        <f t="shared" si="98"/>
        <v>4.1612865841375631E-3</v>
      </c>
      <c r="P222" s="4">
        <f t="shared" si="98"/>
        <v>4.3264409083729116E-3</v>
      </c>
      <c r="Q222" s="4">
        <f t="shared" si="98"/>
        <v>2.9754354241461858E-2</v>
      </c>
      <c r="R222" s="4">
        <f t="shared" si="96"/>
        <v>6.7336781315891457E-3</v>
      </c>
      <c r="S222" s="5">
        <f t="shared" si="81"/>
        <v>10440.283695554552</v>
      </c>
      <c r="T222" s="5">
        <f t="shared" si="82"/>
        <v>357.18940568830124</v>
      </c>
      <c r="U222" s="5">
        <f t="shared" si="83"/>
        <v>294.26759153788629</v>
      </c>
      <c r="V222" s="5">
        <f t="shared" si="84"/>
        <v>66.309084048496572</v>
      </c>
      <c r="W222" s="5">
        <f t="shared" si="85"/>
        <v>42.705727863995406</v>
      </c>
      <c r="X222" s="5">
        <f t="shared" si="86"/>
        <v>108.13398318780001</v>
      </c>
      <c r="Y222" s="5">
        <f t="shared" si="87"/>
        <v>48.888934667078772</v>
      </c>
      <c r="Z222" s="4">
        <f>D222-'CIG_wcINF-wcEFF_Loads'!D222</f>
        <v>2.4621622610524339E-2</v>
      </c>
      <c r="AA222" s="4">
        <f t="shared" si="88"/>
        <v>2.4621622610524339E-2</v>
      </c>
      <c r="AB222" s="3">
        <v>23.962500000000045</v>
      </c>
      <c r="AC222" s="3">
        <v>1.4882857142857133</v>
      </c>
      <c r="AD222" s="3">
        <v>1.1028785714285727</v>
      </c>
      <c r="AE222" s="3">
        <v>6.907999999999985E-2</v>
      </c>
      <c r="AF222" s="3">
        <v>7.1821666666666686E-2</v>
      </c>
      <c r="AG222" s="3">
        <v>0.33777142857142883</v>
      </c>
      <c r="AH222" s="3">
        <v>9.5969230769230751E-2</v>
      </c>
      <c r="AI222" s="4">
        <f t="shared" si="99"/>
        <v>1.4434688733699588</v>
      </c>
      <c r="AJ222" s="4">
        <f t="shared" si="99"/>
        <v>8.9652336077312406E-2</v>
      </c>
      <c r="AK222" s="4">
        <f t="shared" si="99"/>
        <v>6.6435926508664297E-2</v>
      </c>
      <c r="AL222" s="4">
        <f t="shared" si="99"/>
        <v>4.1612865841375631E-3</v>
      </c>
      <c r="AM222" s="4">
        <f t="shared" si="99"/>
        <v>4.3264409083729116E-3</v>
      </c>
      <c r="AN222" s="4">
        <f t="shared" si="99"/>
        <v>2.0346898005490284E-2</v>
      </c>
      <c r="AO222" s="4">
        <f t="shared" si="97"/>
        <v>5.7810577951650632E-3</v>
      </c>
      <c r="AP222" s="5">
        <f t="shared" si="89"/>
        <v>6824.2496918063616</v>
      </c>
      <c r="AQ222" s="5">
        <f t="shared" si="90"/>
        <v>294.04579458016173</v>
      </c>
      <c r="AR222" s="5">
        <f t="shared" si="91"/>
        <v>212.70008030021737</v>
      </c>
      <c r="AS222" s="5">
        <f t="shared" si="92"/>
        <v>53.695608922227926</v>
      </c>
      <c r="AT222" s="5">
        <f t="shared" si="93"/>
        <v>35.065637736258644</v>
      </c>
      <c r="AU222" s="5">
        <f t="shared" si="94"/>
        <v>64.556789577616769</v>
      </c>
      <c r="AV222" s="5">
        <f t="shared" si="95"/>
        <v>26.061822562014552</v>
      </c>
    </row>
    <row r="223" spans="1:48" x14ac:dyDescent="0.25">
      <c r="A223" s="1" t="s">
        <v>41</v>
      </c>
      <c r="B223" s="1" t="s">
        <v>231</v>
      </c>
      <c r="C223" s="2">
        <v>42194</v>
      </c>
      <c r="D223" s="3">
        <v>6.9219772404472801E-2</v>
      </c>
      <c r="E223" s="3">
        <v>58.285714285714363</v>
      </c>
      <c r="F223" s="3">
        <v>1.6245888888888913</v>
      </c>
      <c r="G223" s="3">
        <v>1.5555088888888899</v>
      </c>
      <c r="H223" s="3">
        <v>6.907999999999985E-2</v>
      </c>
      <c r="I223" s="3">
        <v>7.1821666666666686E-2</v>
      </c>
      <c r="J223" s="3">
        <v>0.49394117647058761</v>
      </c>
      <c r="K223" s="3">
        <v>0.11178333333333333</v>
      </c>
      <c r="L223" s="4">
        <f t="shared" si="98"/>
        <v>9.8707673782622258</v>
      </c>
      <c r="M223" s="4">
        <f t="shared" si="98"/>
        <v>0.27512640454098541</v>
      </c>
      <c r="N223" s="4">
        <f t="shared" si="98"/>
        <v>0.26342760975316049</v>
      </c>
      <c r="O223" s="4">
        <f t="shared" si="98"/>
        <v>1.1698794787824669E-2</v>
      </c>
      <c r="P223" s="4">
        <f t="shared" si="98"/>
        <v>1.2163099879167383E-2</v>
      </c>
      <c r="Q223" s="4">
        <f t="shared" si="98"/>
        <v>8.3649630295108676E-2</v>
      </c>
      <c r="R223" s="4">
        <f t="shared" si="96"/>
        <v>1.8930664119364077E-2</v>
      </c>
      <c r="S223" s="5">
        <f t="shared" si="81"/>
        <v>10450.154462932815</v>
      </c>
      <c r="T223" s="5">
        <f t="shared" si="82"/>
        <v>357.46453209284221</v>
      </c>
      <c r="U223" s="5">
        <f t="shared" si="83"/>
        <v>294.53101914763943</v>
      </c>
      <c r="V223" s="5">
        <f t="shared" si="84"/>
        <v>66.320782843284391</v>
      </c>
      <c r="W223" s="5">
        <f t="shared" si="85"/>
        <v>42.717890963874574</v>
      </c>
      <c r="X223" s="5">
        <f t="shared" si="86"/>
        <v>108.21763281809513</v>
      </c>
      <c r="Y223" s="5">
        <f t="shared" si="87"/>
        <v>48.907865331198138</v>
      </c>
      <c r="Z223" s="4">
        <f>D223-'CIG_wcINF-wcEFF_Loads'!D223</f>
        <v>6.9219772404472801E-2</v>
      </c>
      <c r="AA223" s="4">
        <f t="shared" si="88"/>
        <v>6.9219772404472801E-2</v>
      </c>
      <c r="AB223" s="3">
        <v>23.962500000000045</v>
      </c>
      <c r="AC223" s="3">
        <v>1.4882857142857133</v>
      </c>
      <c r="AD223" s="3">
        <v>1.1028785714285727</v>
      </c>
      <c r="AE223" s="3">
        <v>6.907999999999985E-2</v>
      </c>
      <c r="AF223" s="3">
        <v>7.1821666666666686E-2</v>
      </c>
      <c r="AG223" s="3">
        <v>0.33777142857142883</v>
      </c>
      <c r="AH223" s="3">
        <v>9.5969230769230751E-2</v>
      </c>
      <c r="AI223" s="4">
        <f t="shared" si="99"/>
        <v>4.0580829488021104</v>
      </c>
      <c r="AJ223" s="4">
        <f t="shared" si="99"/>
        <v>0.25204327094788154</v>
      </c>
      <c r="AK223" s="4">
        <f t="shared" si="99"/>
        <v>0.186774031311988</v>
      </c>
      <c r="AL223" s="4">
        <f t="shared" si="99"/>
        <v>1.1698794787824669E-2</v>
      </c>
      <c r="AM223" s="4">
        <f t="shared" si="99"/>
        <v>1.2163099879167383E-2</v>
      </c>
      <c r="AN223" s="4">
        <f t="shared" si="99"/>
        <v>5.7202064679321561E-2</v>
      </c>
      <c r="AO223" s="4">
        <f t="shared" si="97"/>
        <v>1.6252523693031588E-2</v>
      </c>
      <c r="AP223" s="5">
        <f t="shared" si="89"/>
        <v>6828.3077747551633</v>
      </c>
      <c r="AQ223" s="5">
        <f t="shared" si="90"/>
        <v>294.29783785110959</v>
      </c>
      <c r="AR223" s="5">
        <f t="shared" si="91"/>
        <v>212.88685433152935</v>
      </c>
      <c r="AS223" s="5">
        <f t="shared" si="92"/>
        <v>53.707307717015752</v>
      </c>
      <c r="AT223" s="5">
        <f t="shared" si="93"/>
        <v>35.077800836137811</v>
      </c>
      <c r="AU223" s="5">
        <f t="shared" si="94"/>
        <v>64.613991642296085</v>
      </c>
      <c r="AV223" s="5">
        <f t="shared" si="95"/>
        <v>26.078075085707582</v>
      </c>
    </row>
    <row r="224" spans="1:48" x14ac:dyDescent="0.25">
      <c r="A224" s="1" t="s">
        <v>41</v>
      </c>
      <c r="B224" s="1" t="s">
        <v>232</v>
      </c>
      <c r="C224" s="2">
        <v>42195</v>
      </c>
      <c r="D224" s="3">
        <v>0.1211179594296747</v>
      </c>
      <c r="E224" s="3">
        <v>300.01009386128868</v>
      </c>
      <c r="F224" s="3">
        <v>3.069999999999995</v>
      </c>
      <c r="G224" s="3">
        <v>3.0338999999999978</v>
      </c>
      <c r="H224" s="3">
        <v>3.6099999999999924E-2</v>
      </c>
      <c r="I224" s="3">
        <v>1.1600000000000029E-2</v>
      </c>
      <c r="J224" s="3">
        <v>0.87300000000000033</v>
      </c>
      <c r="K224" s="3">
        <v>0.34899999999999998</v>
      </c>
      <c r="L224" s="4">
        <f t="shared" si="98"/>
        <v>88.900261654857971</v>
      </c>
      <c r="M224" s="4">
        <f t="shared" si="98"/>
        <v>0.90971540246442939</v>
      </c>
      <c r="N224" s="4">
        <f t="shared" si="98"/>
        <v>0.89901809756900164</v>
      </c>
      <c r="O224" s="4">
        <f t="shared" si="98"/>
        <v>1.0697304895428628E-2</v>
      </c>
      <c r="P224" s="4">
        <f t="shared" si="98"/>
        <v>3.4373611298330374E-3</v>
      </c>
      <c r="Q224" s="4">
        <f t="shared" si="98"/>
        <v>0.2586910574434686</v>
      </c>
      <c r="R224" s="4">
        <f t="shared" si="96"/>
        <v>0.10341715813032128</v>
      </c>
      <c r="S224" s="5">
        <f t="shared" si="81"/>
        <v>10539.054724587673</v>
      </c>
      <c r="T224" s="5">
        <f t="shared" si="82"/>
        <v>358.37424749530663</v>
      </c>
      <c r="U224" s="5">
        <f t="shared" si="83"/>
        <v>295.43003724520844</v>
      </c>
      <c r="V224" s="5">
        <f t="shared" si="84"/>
        <v>66.331480148179821</v>
      </c>
      <c r="W224" s="5">
        <f t="shared" si="85"/>
        <v>42.721328325004407</v>
      </c>
      <c r="X224" s="5">
        <f t="shared" si="86"/>
        <v>108.4763238755386</v>
      </c>
      <c r="Y224" s="5">
        <f t="shared" si="87"/>
        <v>49.011282489328458</v>
      </c>
      <c r="Z224" s="4">
        <f>D224-'CIG_wcINF-wcEFF_Loads'!D224</f>
        <v>0.11352213989718024</v>
      </c>
      <c r="AA224" s="4">
        <f t="shared" si="88"/>
        <v>0.11352213989718024</v>
      </c>
      <c r="AB224" s="3">
        <v>190.11520440121032</v>
      </c>
      <c r="AC224" s="3">
        <v>2.9000000000000017</v>
      </c>
      <c r="AD224" s="3">
        <v>1.5</v>
      </c>
      <c r="AE224" s="3">
        <v>3.6099999999999924E-2</v>
      </c>
      <c r="AF224" s="3">
        <v>1.1600000000000029E-2</v>
      </c>
      <c r="AG224" s="3">
        <v>0.39399999999999907</v>
      </c>
      <c r="AH224" s="3">
        <v>0.20395815026518485</v>
      </c>
      <c r="AI224" s="4">
        <f t="shared" si="99"/>
        <v>52.802689867220174</v>
      </c>
      <c r="AJ224" s="4">
        <f t="shared" si="99"/>
        <v>0.8054474185651388</v>
      </c>
      <c r="AK224" s="4">
        <f t="shared" si="99"/>
        <v>0.41661073374058882</v>
      </c>
      <c r="AL224" s="4">
        <f t="shared" si="99"/>
        <v>1.002643165869015E-2</v>
      </c>
      <c r="AM224" s="4">
        <f t="shared" si="99"/>
        <v>3.221789674260562E-3</v>
      </c>
      <c r="AN224" s="4">
        <f t="shared" si="99"/>
        <v>0.10942975272919442</v>
      </c>
      <c r="AO224" s="4">
        <f t="shared" si="97"/>
        <v>5.6647436422901286E-2</v>
      </c>
      <c r="AP224" s="5">
        <f t="shared" si="89"/>
        <v>6881.1104646223839</v>
      </c>
      <c r="AQ224" s="5">
        <f t="shared" si="90"/>
        <v>295.10328526967476</v>
      </c>
      <c r="AR224" s="5">
        <f t="shared" si="91"/>
        <v>213.30346506526993</v>
      </c>
      <c r="AS224" s="5">
        <f t="shared" si="92"/>
        <v>53.717334148674439</v>
      </c>
      <c r="AT224" s="5">
        <f t="shared" si="93"/>
        <v>35.081022625812075</v>
      </c>
      <c r="AU224" s="5">
        <f t="shared" si="94"/>
        <v>64.723421395025284</v>
      </c>
      <c r="AV224" s="5">
        <f t="shared" si="95"/>
        <v>26.134722522130485</v>
      </c>
    </row>
    <row r="225" spans="1:48" x14ac:dyDescent="0.25">
      <c r="A225" s="1" t="s">
        <v>41</v>
      </c>
      <c r="B225" s="1" t="s">
        <v>233</v>
      </c>
      <c r="C225" s="2">
        <v>42196</v>
      </c>
      <c r="D225" s="3">
        <v>0.17335761389548818</v>
      </c>
      <c r="E225" s="3">
        <v>300.01009386128868</v>
      </c>
      <c r="F225" s="3">
        <v>3.069999999999995</v>
      </c>
      <c r="G225" s="3">
        <v>3.0338999999999978</v>
      </c>
      <c r="H225" s="3">
        <v>3.6099999999999924E-2</v>
      </c>
      <c r="I225" s="3">
        <v>1.1600000000000029E-2</v>
      </c>
      <c r="J225" s="3">
        <v>0.87300000000000033</v>
      </c>
      <c r="K225" s="3">
        <v>0.34899999999999998</v>
      </c>
      <c r="L225" s="4">
        <f t="shared" si="98"/>
        <v>127.2440297685102</v>
      </c>
      <c r="M225" s="4">
        <f t="shared" si="98"/>
        <v>1.3020867610205804</v>
      </c>
      <c r="N225" s="4">
        <f t="shared" si="98"/>
        <v>1.2867755779349648</v>
      </c>
      <c r="O225" s="4">
        <f t="shared" si="98"/>
        <v>1.5311183085616589E-2</v>
      </c>
      <c r="P225" s="4">
        <f t="shared" si="98"/>
        <v>4.9199369471787605E-3</v>
      </c>
      <c r="Q225" s="4">
        <f t="shared" si="98"/>
        <v>0.37026766852474552</v>
      </c>
      <c r="R225" s="4">
        <f t="shared" si="96"/>
        <v>0.14802224091080887</v>
      </c>
      <c r="S225" s="5">
        <f t="shared" si="81"/>
        <v>10666.298754356183</v>
      </c>
      <c r="T225" s="5">
        <f t="shared" si="82"/>
        <v>359.67633425632721</v>
      </c>
      <c r="U225" s="5">
        <f t="shared" si="83"/>
        <v>296.71681282314341</v>
      </c>
      <c r="V225" s="5">
        <f t="shared" si="84"/>
        <v>66.346791331265436</v>
      </c>
      <c r="W225" s="5">
        <f t="shared" si="85"/>
        <v>42.726248261951589</v>
      </c>
      <c r="X225" s="5">
        <f t="shared" si="86"/>
        <v>108.84659154406334</v>
      </c>
      <c r="Y225" s="5">
        <f t="shared" si="87"/>
        <v>49.15930473023927</v>
      </c>
      <c r="Z225" s="4">
        <f>D225-'CIG_wcINF-wcEFF_Loads'!D225</f>
        <v>0.12739246865229917</v>
      </c>
      <c r="AA225" s="4">
        <f t="shared" si="88"/>
        <v>0.12739246865229917</v>
      </c>
      <c r="AB225" s="3">
        <v>190.11520440121032</v>
      </c>
      <c r="AC225" s="3">
        <v>2.9000000000000017</v>
      </c>
      <c r="AD225" s="3">
        <v>1.5</v>
      </c>
      <c r="AE225" s="3">
        <v>3.6099999999999924E-2</v>
      </c>
      <c r="AF225" s="3">
        <v>1.1600000000000029E-2</v>
      </c>
      <c r="AG225" s="3">
        <v>0.39399999999999907</v>
      </c>
      <c r="AH225" s="3">
        <v>0.20395815026518485</v>
      </c>
      <c r="AI225" s="4">
        <f t="shared" si="99"/>
        <v>59.254212612265974</v>
      </c>
      <c r="AJ225" s="4">
        <f t="shared" si="99"/>
        <v>0.90385835849790397</v>
      </c>
      <c r="AK225" s="4">
        <f t="shared" si="99"/>
        <v>0.46751294405063964</v>
      </c>
      <c r="AL225" s="4">
        <f t="shared" si="99"/>
        <v>1.1251478186818703E-2</v>
      </c>
      <c r="AM225" s="4">
        <f t="shared" si="99"/>
        <v>3.6154334339916221E-3</v>
      </c>
      <c r="AN225" s="4">
        <f t="shared" si="99"/>
        <v>0.12280006663730106</v>
      </c>
      <c r="AO225" s="4">
        <f t="shared" si="97"/>
        <v>6.3568716862399552E-2</v>
      </c>
      <c r="AP225" s="5">
        <f t="shared" si="89"/>
        <v>6940.3646772346501</v>
      </c>
      <c r="AQ225" s="5">
        <f t="shared" si="90"/>
        <v>296.00714362817268</v>
      </c>
      <c r="AR225" s="5">
        <f t="shared" si="91"/>
        <v>213.77097800932057</v>
      </c>
      <c r="AS225" s="5">
        <f t="shared" si="92"/>
        <v>53.72858562686126</v>
      </c>
      <c r="AT225" s="5">
        <f t="shared" si="93"/>
        <v>35.084638059246068</v>
      </c>
      <c r="AU225" s="5">
        <f t="shared" si="94"/>
        <v>64.84622146166258</v>
      </c>
      <c r="AV225" s="5">
        <f t="shared" si="95"/>
        <v>26.198291238992883</v>
      </c>
    </row>
    <row r="226" spans="1:48" x14ac:dyDescent="0.25">
      <c r="A226" s="1" t="s">
        <v>41</v>
      </c>
      <c r="B226" s="1" t="s">
        <v>234</v>
      </c>
      <c r="C226" s="2">
        <v>42197</v>
      </c>
      <c r="D226" s="3">
        <v>3.1016116214999161</v>
      </c>
      <c r="E226" s="3">
        <v>82.739147946137507</v>
      </c>
      <c r="F226" s="3">
        <v>3.621133037266087</v>
      </c>
      <c r="G226" s="3">
        <v>2.2473792308689098</v>
      </c>
      <c r="H226" s="3">
        <v>1.3737538063971757</v>
      </c>
      <c r="I226" s="3">
        <v>0.24787737299748916</v>
      </c>
      <c r="J226" s="3">
        <v>0.8668307765751565</v>
      </c>
      <c r="K226" s="3">
        <v>0.50861356698019844</v>
      </c>
      <c r="L226" s="4">
        <f t="shared" si="98"/>
        <v>627.85171735825293</v>
      </c>
      <c r="M226" s="4">
        <f t="shared" si="98"/>
        <v>27.478341905457757</v>
      </c>
      <c r="N226" s="4">
        <f t="shared" si="98"/>
        <v>17.053848688106839</v>
      </c>
      <c r="O226" s="4">
        <f t="shared" si="98"/>
        <v>10.424493217350907</v>
      </c>
      <c r="P226" s="4">
        <f t="shared" si="98"/>
        <v>1.8809745833017253</v>
      </c>
      <c r="Q226" s="4">
        <f t="shared" si="98"/>
        <v>6.5777954600885735</v>
      </c>
      <c r="R226" s="4">
        <f t="shared" si="96"/>
        <v>3.8595261061681239</v>
      </c>
      <c r="S226" s="5">
        <f t="shared" si="81"/>
        <v>11294.150471714436</v>
      </c>
      <c r="T226" s="5">
        <f t="shared" si="82"/>
        <v>387.15467616178495</v>
      </c>
      <c r="U226" s="5">
        <f t="shared" si="83"/>
        <v>313.77066151125024</v>
      </c>
      <c r="V226" s="5">
        <f t="shared" si="84"/>
        <v>76.771284548616336</v>
      </c>
      <c r="W226" s="5">
        <f t="shared" si="85"/>
        <v>44.607222845253318</v>
      </c>
      <c r="X226" s="5">
        <f t="shared" si="86"/>
        <v>115.42438700415192</v>
      </c>
      <c r="Y226" s="5">
        <f t="shared" si="87"/>
        <v>53.018830836407396</v>
      </c>
      <c r="Z226" s="4">
        <f>D226-'CIG_wcINF-wcEFF_Loads'!D226</f>
        <v>2.6558022974764834</v>
      </c>
      <c r="AA226" s="4">
        <f t="shared" si="88"/>
        <v>2.6558022974764834</v>
      </c>
      <c r="AB226" s="3">
        <v>69.905541596979432</v>
      </c>
      <c r="AC226" s="3">
        <v>2.9279673588810238</v>
      </c>
      <c r="AD226" s="3">
        <v>1.8704670832040324</v>
      </c>
      <c r="AE226" s="3">
        <v>1.3737538063971757</v>
      </c>
      <c r="AF226" s="3">
        <v>0.24787737299748916</v>
      </c>
      <c r="AG226" s="3">
        <v>0.77490831800104187</v>
      </c>
      <c r="AH226" s="3">
        <v>0.3807962616148568</v>
      </c>
      <c r="AI226" s="4">
        <f t="shared" si="99"/>
        <v>454.21970835622147</v>
      </c>
      <c r="AJ226" s="4">
        <f t="shared" si="99"/>
        <v>19.02482191604879</v>
      </c>
      <c r="AK226" s="4">
        <f t="shared" si="99"/>
        <v>12.153586019274309</v>
      </c>
      <c r="AL226" s="4">
        <f t="shared" si="99"/>
        <v>8.9261314488111534</v>
      </c>
      <c r="AM226" s="4">
        <f t="shared" si="99"/>
        <v>1.6106132003115876</v>
      </c>
      <c r="AN226" s="4">
        <f t="shared" si="99"/>
        <v>5.0350604853972278</v>
      </c>
      <c r="AO226" s="4">
        <f t="shared" si="97"/>
        <v>2.4742697494716697</v>
      </c>
      <c r="AP226" s="5">
        <f t="shared" si="89"/>
        <v>7394.5843855908715</v>
      </c>
      <c r="AQ226" s="5">
        <f t="shared" si="90"/>
        <v>315.03196554422146</v>
      </c>
      <c r="AR226" s="5">
        <f t="shared" si="91"/>
        <v>225.92456402859489</v>
      </c>
      <c r="AS226" s="5">
        <f t="shared" si="92"/>
        <v>62.654717075672416</v>
      </c>
      <c r="AT226" s="5">
        <f t="shared" si="93"/>
        <v>36.695251259557658</v>
      </c>
      <c r="AU226" s="5">
        <f t="shared" si="94"/>
        <v>69.881281947059804</v>
      </c>
      <c r="AV226" s="5">
        <f t="shared" si="95"/>
        <v>28.672560988464554</v>
      </c>
    </row>
    <row r="227" spans="1:48" x14ac:dyDescent="0.25">
      <c r="A227" s="1" t="s">
        <v>41</v>
      </c>
      <c r="B227" s="1" t="s">
        <v>235</v>
      </c>
      <c r="C227" s="2">
        <v>42198</v>
      </c>
      <c r="D227" s="3">
        <v>2.9042173789461549</v>
      </c>
      <c r="E227" s="3">
        <v>91.821851877151843</v>
      </c>
      <c r="F227" s="3">
        <v>4.3627065780919017</v>
      </c>
      <c r="G227" s="3">
        <v>2.5043596436043463</v>
      </c>
      <c r="H227" s="3">
        <v>1.8583469344875521</v>
      </c>
      <c r="I227" s="3">
        <v>0.31326949249179464</v>
      </c>
      <c r="J227" s="3">
        <v>1.0053326280425676</v>
      </c>
      <c r="K227" s="3">
        <v>0.65600765376331938</v>
      </c>
      <c r="L227" s="4">
        <f t="shared" si="98"/>
        <v>652.42980754197242</v>
      </c>
      <c r="M227" s="4">
        <f t="shared" si="98"/>
        <v>30.998719312639565</v>
      </c>
      <c r="N227" s="4">
        <f t="shared" si="98"/>
        <v>17.794444861324308</v>
      </c>
      <c r="O227" s="4">
        <f t="shared" si="98"/>
        <v>13.204274451315236</v>
      </c>
      <c r="P227" s="4">
        <f t="shared" si="98"/>
        <v>2.225901030275895</v>
      </c>
      <c r="Q227" s="4">
        <f t="shared" si="98"/>
        <v>7.1432775490851155</v>
      </c>
      <c r="R227" s="4">
        <f t="shared" si="96"/>
        <v>4.6611883613878939</v>
      </c>
      <c r="S227" s="5">
        <f t="shared" si="81"/>
        <v>11946.580279256408</v>
      </c>
      <c r="T227" s="5">
        <f t="shared" si="82"/>
        <v>418.15339547442454</v>
      </c>
      <c r="U227" s="5">
        <f t="shared" si="83"/>
        <v>331.56510637257452</v>
      </c>
      <c r="V227" s="5">
        <f t="shared" si="84"/>
        <v>89.975558999931565</v>
      </c>
      <c r="W227" s="5">
        <f t="shared" si="85"/>
        <v>46.833123875529211</v>
      </c>
      <c r="X227" s="5">
        <f t="shared" si="86"/>
        <v>122.56766455323704</v>
      </c>
      <c r="Y227" s="5">
        <f t="shared" si="87"/>
        <v>57.680019197795289</v>
      </c>
      <c r="Z227" s="4">
        <f>D227-'CIG_wcINF-wcEFF_Loads'!D227</f>
        <v>2.3127895294146996</v>
      </c>
      <c r="AA227" s="4">
        <f t="shared" si="88"/>
        <v>2.3127895294146996</v>
      </c>
      <c r="AB227" s="3">
        <v>86.97009990442892</v>
      </c>
      <c r="AC227" s="3">
        <v>3.4627062554449921</v>
      </c>
      <c r="AD227" s="3">
        <v>2.155571387577774</v>
      </c>
      <c r="AE227" s="3">
        <v>1.8583469344875521</v>
      </c>
      <c r="AF227" s="3">
        <v>0.31326949249179464</v>
      </c>
      <c r="AG227" s="3">
        <v>0.93727344836061244</v>
      </c>
      <c r="AH227" s="3">
        <v>0.48658915878608927</v>
      </c>
      <c r="AI227" s="4">
        <f t="shared" si="99"/>
        <v>492.11285349648671</v>
      </c>
      <c r="AJ227" s="4">
        <f t="shared" si="99"/>
        <v>19.59342645414613</v>
      </c>
      <c r="AK227" s="4">
        <f t="shared" si="99"/>
        <v>12.197115878008317</v>
      </c>
      <c r="AL227" s="4">
        <f t="shared" si="99"/>
        <v>10.51529679420946</v>
      </c>
      <c r="AM227" s="4">
        <f t="shared" si="99"/>
        <v>1.7726085635516504</v>
      </c>
      <c r="AN227" s="4">
        <f t="shared" si="99"/>
        <v>5.3034814457623058</v>
      </c>
      <c r="AO227" s="4">
        <f t="shared" si="97"/>
        <v>2.7533230348569857</v>
      </c>
      <c r="AP227" s="5">
        <f t="shared" si="89"/>
        <v>7886.697239087358</v>
      </c>
      <c r="AQ227" s="5">
        <f t="shared" si="90"/>
        <v>334.6253919983676</v>
      </c>
      <c r="AR227" s="5">
        <f t="shared" si="91"/>
        <v>238.12167990660319</v>
      </c>
      <c r="AS227" s="5">
        <f t="shared" si="92"/>
        <v>73.170013869881871</v>
      </c>
      <c r="AT227" s="5">
        <f t="shared" si="93"/>
        <v>38.467859823109308</v>
      </c>
      <c r="AU227" s="5">
        <f t="shared" si="94"/>
        <v>75.184763392822106</v>
      </c>
      <c r="AV227" s="5">
        <f t="shared" si="95"/>
        <v>31.42588402332154</v>
      </c>
    </row>
    <row r="228" spans="1:48" x14ac:dyDescent="0.25">
      <c r="A228" s="1" t="s">
        <v>41</v>
      </c>
      <c r="B228" s="1" t="s">
        <v>236</v>
      </c>
      <c r="C228" s="2">
        <v>42199</v>
      </c>
      <c r="D228" s="3">
        <v>3.8499028320203021</v>
      </c>
      <c r="E228" s="3">
        <v>67.368418216728756</v>
      </c>
      <c r="F228" s="3">
        <v>2.3661624297147088</v>
      </c>
      <c r="G228" s="3">
        <v>1.8124893016243255</v>
      </c>
      <c r="H228" s="3">
        <v>0.55367312809037916</v>
      </c>
      <c r="I228" s="3">
        <v>0.13721378616097199</v>
      </c>
      <c r="J228" s="3">
        <v>0.632443027937998</v>
      </c>
      <c r="K228" s="3">
        <v>0.25917742011645345</v>
      </c>
      <c r="L228" s="4">
        <f t="shared" si="98"/>
        <v>634.54838910488309</v>
      </c>
      <c r="M228" s="4">
        <f t="shared" si="98"/>
        <v>22.287068598014514</v>
      </c>
      <c r="N228" s="4">
        <f t="shared" si="98"/>
        <v>17.071978191851883</v>
      </c>
      <c r="O228" s="4">
        <f t="shared" si="98"/>
        <v>5.2150904061625969</v>
      </c>
      <c r="P228" s="4">
        <f t="shared" si="98"/>
        <v>1.2924273610124035</v>
      </c>
      <c r="Q228" s="4">
        <f t="shared" si="98"/>
        <v>5.957030240603415</v>
      </c>
      <c r="R228" s="4">
        <f t="shared" si="96"/>
        <v>2.4412123481684569</v>
      </c>
      <c r="S228" s="5">
        <f t="shared" si="81"/>
        <v>12581.128668361291</v>
      </c>
      <c r="T228" s="5">
        <f t="shared" si="82"/>
        <v>440.44046407243906</v>
      </c>
      <c r="U228" s="5">
        <f t="shared" si="83"/>
        <v>348.6370845644264</v>
      </c>
      <c r="V228" s="5">
        <f t="shared" si="84"/>
        <v>95.190649406094167</v>
      </c>
      <c r="W228" s="5">
        <f t="shared" si="85"/>
        <v>48.125551236541611</v>
      </c>
      <c r="X228" s="5">
        <f t="shared" si="86"/>
        <v>128.52469479384044</v>
      </c>
      <c r="Y228" s="5">
        <f t="shared" si="87"/>
        <v>60.121231545963745</v>
      </c>
      <c r="Z228" s="4">
        <f>D228-'CIG_wcINF-wcEFF_Loads'!D228</f>
        <v>3.2266515539134244</v>
      </c>
      <c r="AA228" s="4">
        <f t="shared" si="88"/>
        <v>3.2266515539134244</v>
      </c>
      <c r="AB228" s="3">
        <v>74.430790946338533</v>
      </c>
      <c r="AC228" s="3">
        <v>2.1461320327246836</v>
      </c>
      <c r="AD228" s="3">
        <v>1.5804346987189806</v>
      </c>
      <c r="AE228" s="3">
        <v>0.55367312809037916</v>
      </c>
      <c r="AF228" s="3">
        <v>0.13721378616097199</v>
      </c>
      <c r="AG228" s="3">
        <v>0.60097683670877733</v>
      </c>
      <c r="AH228" s="3">
        <v>0.21290435550456546</v>
      </c>
      <c r="AI228" s="4">
        <f t="shared" si="99"/>
        <v>587.57502755960104</v>
      </c>
      <c r="AJ228" s="4">
        <f t="shared" si="99"/>
        <v>16.942095767649249</v>
      </c>
      <c r="AK228" s="4">
        <f t="shared" si="99"/>
        <v>12.476341442151991</v>
      </c>
      <c r="AL228" s="4">
        <f t="shared" si="99"/>
        <v>4.3708322773468886</v>
      </c>
      <c r="AM228" s="4">
        <f t="shared" si="99"/>
        <v>1.083199481827573</v>
      </c>
      <c r="AN228" s="4">
        <f t="shared" si="99"/>
        <v>4.7442594241195906</v>
      </c>
      <c r="AO228" s="4">
        <f t="shared" si="97"/>
        <v>1.6807195108721069</v>
      </c>
      <c r="AP228" s="5">
        <f t="shared" si="89"/>
        <v>8474.2722666469599</v>
      </c>
      <c r="AQ228" s="5">
        <f t="shared" si="90"/>
        <v>351.56748776601682</v>
      </c>
      <c r="AR228" s="5">
        <f t="shared" si="91"/>
        <v>250.5980213487552</v>
      </c>
      <c r="AS228" s="5">
        <f t="shared" si="92"/>
        <v>77.540846147228763</v>
      </c>
      <c r="AT228" s="5">
        <f t="shared" si="93"/>
        <v>39.551059304936878</v>
      </c>
      <c r="AU228" s="5">
        <f t="shared" si="94"/>
        <v>79.929022816941696</v>
      </c>
      <c r="AV228" s="5">
        <f t="shared" si="95"/>
        <v>33.106603534193646</v>
      </c>
    </row>
    <row r="229" spans="1:48" x14ac:dyDescent="0.25">
      <c r="A229" s="1" t="s">
        <v>41</v>
      </c>
      <c r="B229" s="1" t="s">
        <v>237</v>
      </c>
      <c r="C229" s="2">
        <v>42200</v>
      </c>
      <c r="D229" s="3">
        <v>0.53094520062707384</v>
      </c>
      <c r="E229" s="3">
        <v>58.285714285714363</v>
      </c>
      <c r="F229" s="3">
        <v>1.6245888888888913</v>
      </c>
      <c r="G229" s="3">
        <v>1.5555088888888899</v>
      </c>
      <c r="H229" s="3">
        <v>6.907999999999985E-2</v>
      </c>
      <c r="I229" s="3">
        <v>7.1821666666666686E-2</v>
      </c>
      <c r="J229" s="3">
        <v>0.49394117647058761</v>
      </c>
      <c r="K229" s="3">
        <v>0.11178333333333333</v>
      </c>
      <c r="L229" s="4">
        <f t="shared" si="98"/>
        <v>75.712999103359735</v>
      </c>
      <c r="M229" s="4">
        <f t="shared" si="98"/>
        <v>2.1103369598392363</v>
      </c>
      <c r="N229" s="4">
        <f t="shared" si="98"/>
        <v>2.0206022102156544</v>
      </c>
      <c r="O229" s="4">
        <f t="shared" si="98"/>
        <v>8.9734749623579663E-2</v>
      </c>
      <c r="P229" s="4">
        <f t="shared" si="98"/>
        <v>9.3296167861632098E-2</v>
      </c>
      <c r="Q229" s="4">
        <f t="shared" si="98"/>
        <v>0.64162836999659301</v>
      </c>
      <c r="R229" s="4">
        <f t="shared" si="96"/>
        <v>0.14520627430161892</v>
      </c>
      <c r="S229" s="5">
        <f t="shared" si="81"/>
        <v>12656.841667464651</v>
      </c>
      <c r="T229" s="5">
        <f t="shared" si="82"/>
        <v>442.55080103227829</v>
      </c>
      <c r="U229" s="5">
        <f t="shared" si="83"/>
        <v>350.65768677464206</v>
      </c>
      <c r="V229" s="5">
        <f t="shared" si="84"/>
        <v>95.280384155717741</v>
      </c>
      <c r="W229" s="5">
        <f t="shared" si="85"/>
        <v>48.218847404403242</v>
      </c>
      <c r="X229" s="5">
        <f t="shared" si="86"/>
        <v>129.16632316383703</v>
      </c>
      <c r="Y229" s="5">
        <f t="shared" si="87"/>
        <v>60.266437820265367</v>
      </c>
      <c r="Z229" s="4">
        <f>D229-'CIG_wcINF-wcEFF_Loads'!D229</f>
        <v>0.28484179580763458</v>
      </c>
      <c r="AA229" s="4">
        <f t="shared" si="88"/>
        <v>0.28484179580763458</v>
      </c>
      <c r="AB229" s="3">
        <v>69.773333333333468</v>
      </c>
      <c r="AC229" s="3">
        <v>1.6571187499999975</v>
      </c>
      <c r="AD229" s="3">
        <v>1.3668124999999982</v>
      </c>
      <c r="AE229" s="3">
        <v>6.907999999999985E-2</v>
      </c>
      <c r="AF229" s="3">
        <v>7.1821666666666686E-2</v>
      </c>
      <c r="AG229" s="3">
        <v>0.47606666666666747</v>
      </c>
      <c r="AH229" s="3">
        <v>0.11125000000000006</v>
      </c>
      <c r="AI229" s="4">
        <f t="shared" si="99"/>
        <v>48.624126607663634</v>
      </c>
      <c r="AJ229" s="4">
        <f t="shared" si="99"/>
        <v>1.154824458779854</v>
      </c>
      <c r="AK229" s="4">
        <f t="shared" si="99"/>
        <v>0.95251381686800629</v>
      </c>
      <c r="AL229" s="4">
        <f t="shared" si="99"/>
        <v>4.8140951644239295E-2</v>
      </c>
      <c r="AM229" s="4">
        <f t="shared" si="99"/>
        <v>5.005158341066418E-2</v>
      </c>
      <c r="AN229" s="4">
        <f t="shared" si="99"/>
        <v>0.33176465517420778</v>
      </c>
      <c r="AO229" s="4">
        <f t="shared" si="97"/>
        <v>7.7528675020579557E-2</v>
      </c>
      <c r="AP229" s="5">
        <f t="shared" si="89"/>
        <v>8522.896393254623</v>
      </c>
      <c r="AQ229" s="5">
        <f t="shared" si="90"/>
        <v>352.72231222479667</v>
      </c>
      <c r="AR229" s="5">
        <f t="shared" si="91"/>
        <v>251.55053516562322</v>
      </c>
      <c r="AS229" s="5">
        <f t="shared" si="92"/>
        <v>77.588987098873005</v>
      </c>
      <c r="AT229" s="5">
        <f t="shared" si="93"/>
        <v>39.601110888347542</v>
      </c>
      <c r="AU229" s="5">
        <f t="shared" si="94"/>
        <v>80.260787472115908</v>
      </c>
      <c r="AV229" s="5">
        <f t="shared" si="95"/>
        <v>33.184132209214226</v>
      </c>
    </row>
    <row r="230" spans="1:48" x14ac:dyDescent="0.25">
      <c r="A230" s="1" t="s">
        <v>41</v>
      </c>
      <c r="B230" s="1" t="s">
        <v>238</v>
      </c>
      <c r="C230" s="2">
        <v>42201</v>
      </c>
      <c r="D230" s="3">
        <v>7.6545277807299361E-2</v>
      </c>
      <c r="E230" s="3">
        <v>58.285714285714363</v>
      </c>
      <c r="F230" s="3">
        <v>1.6245888888888913</v>
      </c>
      <c r="G230" s="3">
        <v>1.5555088888888899</v>
      </c>
      <c r="H230" s="3">
        <v>6.907999999999985E-2</v>
      </c>
      <c r="I230" s="3">
        <v>7.1821666666666686E-2</v>
      </c>
      <c r="J230" s="3">
        <v>0.49394117647058761</v>
      </c>
      <c r="K230" s="3">
        <v>0.11178333333333333</v>
      </c>
      <c r="L230" s="4">
        <f t="shared" si="98"/>
        <v>10.915387394303073</v>
      </c>
      <c r="M230" s="4">
        <f t="shared" si="98"/>
        <v>0.30424294007578018</v>
      </c>
      <c r="N230" s="4">
        <f t="shared" si="98"/>
        <v>0.29130606574149265</v>
      </c>
      <c r="O230" s="4">
        <f t="shared" si="98"/>
        <v>1.2936874334287194E-2</v>
      </c>
      <c r="P230" s="4">
        <f t="shared" si="98"/>
        <v>1.3450316678426931E-2</v>
      </c>
      <c r="Q230" s="4">
        <f t="shared" si="98"/>
        <v>9.2502242740735111E-2</v>
      </c>
      <c r="R230" s="4">
        <f t="shared" si="96"/>
        <v>2.0934089982644372E-2</v>
      </c>
      <c r="S230" s="5">
        <f t="shared" si="81"/>
        <v>12667.757054858954</v>
      </c>
      <c r="T230" s="5">
        <f t="shared" si="82"/>
        <v>442.85504397235405</v>
      </c>
      <c r="U230" s="5">
        <f t="shared" si="83"/>
        <v>350.94899284038354</v>
      </c>
      <c r="V230" s="5">
        <f t="shared" si="84"/>
        <v>95.293321030052027</v>
      </c>
      <c r="W230" s="5">
        <f t="shared" si="85"/>
        <v>48.232297721081672</v>
      </c>
      <c r="X230" s="5">
        <f t="shared" si="86"/>
        <v>129.25882540657776</v>
      </c>
      <c r="Y230" s="5">
        <f t="shared" si="87"/>
        <v>60.287371910248012</v>
      </c>
      <c r="Z230" s="4">
        <f>D230-'CIG_wcINF-wcEFF_Loads'!D230</f>
        <v>5.6840802381162556E-2</v>
      </c>
      <c r="AA230" s="4">
        <f t="shared" si="88"/>
        <v>5.6840802381162556E-2</v>
      </c>
      <c r="AB230" s="3">
        <v>36.369600694444507</v>
      </c>
      <c r="AC230" s="3">
        <v>1.534011328124999</v>
      </c>
      <c r="AD230" s="3">
        <v>1.174360677083335</v>
      </c>
      <c r="AE230" s="3">
        <v>6.907999999999985E-2</v>
      </c>
      <c r="AF230" s="3">
        <v>7.1821666666666686E-2</v>
      </c>
      <c r="AG230" s="3">
        <v>0.37522638888888921</v>
      </c>
      <c r="AH230" s="3">
        <v>0.10010777243589747</v>
      </c>
      <c r="AI230" s="4">
        <f t="shared" si="99"/>
        <v>5.0577500133077056</v>
      </c>
      <c r="AJ230" s="4">
        <f t="shared" si="99"/>
        <v>0.21332777009079251</v>
      </c>
      <c r="AK230" s="4">
        <f t="shared" si="99"/>
        <v>0.16331283865466162</v>
      </c>
      <c r="AL230" s="4">
        <f t="shared" si="99"/>
        <v>9.6066320291678421E-3</v>
      </c>
      <c r="AM230" s="4">
        <f t="shared" si="99"/>
        <v>9.9879027705300806E-3</v>
      </c>
      <c r="AN230" s="4">
        <f t="shared" si="99"/>
        <v>5.2180976341763163E-2</v>
      </c>
      <c r="AO230" s="4">
        <f t="shared" si="97"/>
        <v>1.3921519007691665E-2</v>
      </c>
      <c r="AP230" s="5">
        <f t="shared" si="89"/>
        <v>8527.9541432679307</v>
      </c>
      <c r="AQ230" s="5">
        <f t="shared" si="90"/>
        <v>352.93563999488748</v>
      </c>
      <c r="AR230" s="5">
        <f t="shared" si="91"/>
        <v>251.71384800427788</v>
      </c>
      <c r="AS230" s="5">
        <f t="shared" si="92"/>
        <v>77.598593730902166</v>
      </c>
      <c r="AT230" s="5">
        <f t="shared" si="93"/>
        <v>39.611098791118074</v>
      </c>
      <c r="AU230" s="5">
        <f t="shared" si="94"/>
        <v>80.312968448457667</v>
      </c>
      <c r="AV230" s="5">
        <f t="shared" si="95"/>
        <v>33.198053728221915</v>
      </c>
    </row>
    <row r="231" spans="1:48" x14ac:dyDescent="0.25">
      <c r="A231" s="1" t="s">
        <v>41</v>
      </c>
      <c r="B231" s="1" t="s">
        <v>239</v>
      </c>
      <c r="C231" s="2">
        <v>42202</v>
      </c>
      <c r="D231" s="3">
        <v>3.679604246115082E-2</v>
      </c>
      <c r="E231" s="3">
        <v>58.285714285714363</v>
      </c>
      <c r="F231" s="3">
        <v>1.6245888888888913</v>
      </c>
      <c r="G231" s="3">
        <v>1.5555088888888899</v>
      </c>
      <c r="H231" s="3">
        <v>6.907999999999985E-2</v>
      </c>
      <c r="I231" s="3">
        <v>7.1821666666666686E-2</v>
      </c>
      <c r="J231" s="3">
        <v>0.49394117647058761</v>
      </c>
      <c r="K231" s="3">
        <v>0.11178333333333333</v>
      </c>
      <c r="L231" s="4">
        <f t="shared" si="98"/>
        <v>5.2471304507093395</v>
      </c>
      <c r="M231" s="4">
        <f t="shared" si="98"/>
        <v>0.14625247255247695</v>
      </c>
      <c r="N231" s="4">
        <f t="shared" si="98"/>
        <v>0.14003359411927829</v>
      </c>
      <c r="O231" s="4">
        <f t="shared" si="98"/>
        <v>6.218878433198528E-3</v>
      </c>
      <c r="P231" s="4">
        <f t="shared" si="98"/>
        <v>6.4656950473321951E-3</v>
      </c>
      <c r="Q231" s="4">
        <f t="shared" si="98"/>
        <v>4.4466707145652172E-2</v>
      </c>
      <c r="R231" s="4">
        <f t="shared" si="96"/>
        <v>1.0063215993886945E-2</v>
      </c>
      <c r="S231" s="5">
        <f t="shared" si="81"/>
        <v>12673.004185309663</v>
      </c>
      <c r="T231" s="5">
        <f t="shared" si="82"/>
        <v>443.00129644490653</v>
      </c>
      <c r="U231" s="5">
        <f t="shared" si="83"/>
        <v>351.08902643450284</v>
      </c>
      <c r="V231" s="5">
        <f t="shared" si="84"/>
        <v>95.299539908485229</v>
      </c>
      <c r="W231" s="5">
        <f t="shared" si="85"/>
        <v>48.238763416129004</v>
      </c>
      <c r="X231" s="5">
        <f t="shared" si="86"/>
        <v>129.30329211372342</v>
      </c>
      <c r="Y231" s="5">
        <f t="shared" si="87"/>
        <v>60.297435126241901</v>
      </c>
      <c r="Z231" s="4">
        <f>D231-'CIG_wcINF-wcEFF_Loads'!D231</f>
        <v>3.679604246115082E-2</v>
      </c>
      <c r="AA231" s="4">
        <f t="shared" si="88"/>
        <v>3.679604246115082E-2</v>
      </c>
      <c r="AB231" s="3">
        <v>23.962500000000045</v>
      </c>
      <c r="AC231" s="3">
        <v>1.4882857142857133</v>
      </c>
      <c r="AD231" s="3">
        <v>1.1028785714285727</v>
      </c>
      <c r="AE231" s="3">
        <v>6.907999999999985E-2</v>
      </c>
      <c r="AF231" s="3">
        <v>7.1821666666666686E-2</v>
      </c>
      <c r="AG231" s="3">
        <v>0.33777142857142883</v>
      </c>
      <c r="AH231" s="3">
        <v>9.5969230769230751E-2</v>
      </c>
      <c r="AI231" s="4">
        <f t="shared" si="99"/>
        <v>2.1572072156271038</v>
      </c>
      <c r="AJ231" s="4">
        <f t="shared" si="99"/>
        <v>0.13398187508698475</v>
      </c>
      <c r="AK231" s="4">
        <f t="shared" si="99"/>
        <v>9.9285868012362014E-2</v>
      </c>
      <c r="AL231" s="4">
        <f t="shared" si="99"/>
        <v>6.218878433198528E-3</v>
      </c>
      <c r="AM231" s="4">
        <f t="shared" si="99"/>
        <v>6.4656950473321951E-3</v>
      </c>
      <c r="AN231" s="4">
        <f t="shared" si="99"/>
        <v>3.0407635386414597E-2</v>
      </c>
      <c r="AO231" s="4">
        <f t="shared" si="97"/>
        <v>8.6395625286830209E-3</v>
      </c>
      <c r="AP231" s="5">
        <f t="shared" si="89"/>
        <v>8530.1113504835575</v>
      </c>
      <c r="AQ231" s="5">
        <f t="shared" si="90"/>
        <v>353.06962186997447</v>
      </c>
      <c r="AR231" s="5">
        <f t="shared" si="91"/>
        <v>251.81313387229025</v>
      </c>
      <c r="AS231" s="5">
        <f t="shared" si="92"/>
        <v>77.604812609335369</v>
      </c>
      <c r="AT231" s="5">
        <f t="shared" si="93"/>
        <v>39.617564486165406</v>
      </c>
      <c r="AU231" s="5">
        <f t="shared" si="94"/>
        <v>80.343376083844078</v>
      </c>
      <c r="AV231" s="5">
        <f t="shared" si="95"/>
        <v>33.2066932907506</v>
      </c>
    </row>
    <row r="232" spans="1:48" x14ac:dyDescent="0.25">
      <c r="A232" s="1" t="s">
        <v>41</v>
      </c>
      <c r="B232" s="1" t="s">
        <v>240</v>
      </c>
      <c r="C232" s="2">
        <v>42203</v>
      </c>
      <c r="D232" s="3">
        <v>0.40057670971629089</v>
      </c>
      <c r="E232" s="3">
        <v>58.285714285714363</v>
      </c>
      <c r="F232" s="3">
        <v>1.6245888888888913</v>
      </c>
      <c r="G232" s="3">
        <v>1.5555088888888899</v>
      </c>
      <c r="H232" s="3">
        <v>6.907999999999985E-2</v>
      </c>
      <c r="I232" s="3">
        <v>7.1821666666666686E-2</v>
      </c>
      <c r="J232" s="3">
        <v>0.49394117647058761</v>
      </c>
      <c r="K232" s="3">
        <v>0.11178333333333333</v>
      </c>
      <c r="L232" s="4">
        <f t="shared" si="98"/>
        <v>57.122399878097319</v>
      </c>
      <c r="M232" s="4">
        <f t="shared" si="98"/>
        <v>1.5921640025499377</v>
      </c>
      <c r="N232" s="4">
        <f t="shared" si="98"/>
        <v>1.5244627582238268</v>
      </c>
      <c r="O232" s="4">
        <f t="shared" si="98"/>
        <v>6.7701244326109411E-2</v>
      </c>
      <c r="P232" s="4">
        <f t="shared" si="98"/>
        <v>7.0388190545865675E-2</v>
      </c>
      <c r="Q232" s="4">
        <f t="shared" si="98"/>
        <v>0.48408269066243853</v>
      </c>
      <c r="R232" s="4">
        <f t="shared" si="96"/>
        <v>0.10955226927601257</v>
      </c>
      <c r="S232" s="5">
        <f t="shared" si="81"/>
        <v>12730.12658518776</v>
      </c>
      <c r="T232" s="5">
        <f t="shared" si="82"/>
        <v>444.59346044745649</v>
      </c>
      <c r="U232" s="5">
        <f t="shared" si="83"/>
        <v>352.61348919272666</v>
      </c>
      <c r="V232" s="5">
        <f t="shared" si="84"/>
        <v>95.367241152811346</v>
      </c>
      <c r="W232" s="5">
        <f t="shared" si="85"/>
        <v>48.309151606674867</v>
      </c>
      <c r="X232" s="5">
        <f t="shared" si="86"/>
        <v>129.78737480438585</v>
      </c>
      <c r="Y232" s="5">
        <f t="shared" si="87"/>
        <v>60.406987395517916</v>
      </c>
      <c r="Z232" s="4">
        <f>D232-'CIG_wcINF-wcEFF_Loads'!D232</f>
        <v>0.3636006187827488</v>
      </c>
      <c r="AA232" s="4">
        <f t="shared" si="88"/>
        <v>0.3636006187827488</v>
      </c>
      <c r="AB232" s="3">
        <v>26.825677083333385</v>
      </c>
      <c r="AC232" s="3">
        <v>1.4988377790178553</v>
      </c>
      <c r="AD232" s="3">
        <v>1.1193744419642864</v>
      </c>
      <c r="AE232" s="3">
        <v>6.907999999999985E-2</v>
      </c>
      <c r="AF232" s="3">
        <v>7.1821666666666686E-2</v>
      </c>
      <c r="AG232" s="3">
        <v>0.34641488095238127</v>
      </c>
      <c r="AH232" s="3">
        <v>9.6924278846153789E-2</v>
      </c>
      <c r="AI232" s="4">
        <f t="shared" si="99"/>
        <v>23.863488583273398</v>
      </c>
      <c r="AJ232" s="4">
        <f t="shared" si="99"/>
        <v>1.3333306785383452</v>
      </c>
      <c r="AK232" s="4">
        <f t="shared" si="99"/>
        <v>0.99576905862401788</v>
      </c>
      <c r="AL232" s="4">
        <f t="shared" si="99"/>
        <v>6.1451936001895684E-2</v>
      </c>
      <c r="AM232" s="4">
        <f t="shared" si="99"/>
        <v>6.3890857897358058E-2</v>
      </c>
      <c r="AN232" s="4">
        <f t="shared" si="99"/>
        <v>0.30816249412840313</v>
      </c>
      <c r="AO232" s="4">
        <f t="shared" si="97"/>
        <v>8.6221548649156737E-2</v>
      </c>
      <c r="AP232" s="5">
        <f t="shared" si="89"/>
        <v>8553.9748390668301</v>
      </c>
      <c r="AQ232" s="5">
        <f t="shared" si="90"/>
        <v>354.40295254851281</v>
      </c>
      <c r="AR232" s="5">
        <f t="shared" si="91"/>
        <v>252.80890293091426</v>
      </c>
      <c r="AS232" s="5">
        <f t="shared" si="92"/>
        <v>77.66626454533727</v>
      </c>
      <c r="AT232" s="5">
        <f t="shared" si="93"/>
        <v>39.681455344062762</v>
      </c>
      <c r="AU232" s="5">
        <f t="shared" si="94"/>
        <v>80.651538577972474</v>
      </c>
      <c r="AV232" s="5">
        <f t="shared" si="95"/>
        <v>33.292914839399756</v>
      </c>
    </row>
    <row r="233" spans="1:48" x14ac:dyDescent="0.25">
      <c r="A233" s="1" t="s">
        <v>41</v>
      </c>
      <c r="B233" s="1" t="s">
        <v>241</v>
      </c>
      <c r="C233" s="2">
        <v>42204</v>
      </c>
      <c r="D233" s="3">
        <v>3.3620551672019481</v>
      </c>
      <c r="E233" s="3">
        <v>58.285714285714363</v>
      </c>
      <c r="F233" s="3">
        <v>1.6245888888888913</v>
      </c>
      <c r="G233" s="3">
        <v>1.5555088888888899</v>
      </c>
      <c r="H233" s="3">
        <v>6.907999999999985E-2</v>
      </c>
      <c r="I233" s="3">
        <v>7.1821666666666686E-2</v>
      </c>
      <c r="J233" s="3">
        <v>0.49394117647058761</v>
      </c>
      <c r="K233" s="3">
        <v>0.11178333333333333</v>
      </c>
      <c r="L233" s="4">
        <f t="shared" si="98"/>
        <v>479.4304187309138</v>
      </c>
      <c r="M233" s="4">
        <f t="shared" si="98"/>
        <v>13.363091467791987</v>
      </c>
      <c r="N233" s="4">
        <f t="shared" si="98"/>
        <v>12.794872415631385</v>
      </c>
      <c r="O233" s="4">
        <f t="shared" si="98"/>
        <v>0.56821905216058777</v>
      </c>
      <c r="P233" s="4">
        <f t="shared" si="98"/>
        <v>0.59077069134231508</v>
      </c>
      <c r="Q233" s="4">
        <f t="shared" si="98"/>
        <v>4.0629239594268025</v>
      </c>
      <c r="R233" s="4">
        <f t="shared" si="96"/>
        <v>0.91947625526951149</v>
      </c>
      <c r="S233" s="5">
        <f t="shared" si="81"/>
        <v>13209.557003918673</v>
      </c>
      <c r="T233" s="5">
        <f t="shared" si="82"/>
        <v>457.9565519152485</v>
      </c>
      <c r="U233" s="5">
        <f t="shared" si="83"/>
        <v>365.40836160835806</v>
      </c>
      <c r="V233" s="5">
        <f t="shared" si="84"/>
        <v>95.935460204971932</v>
      </c>
      <c r="W233" s="5">
        <f t="shared" si="85"/>
        <v>48.899922298017181</v>
      </c>
      <c r="X233" s="5">
        <f t="shared" si="86"/>
        <v>133.85029876381265</v>
      </c>
      <c r="Y233" s="5">
        <f t="shared" si="87"/>
        <v>61.326463650787424</v>
      </c>
      <c r="Z233" s="4">
        <f>D233-'CIG_wcINF-wcEFF_Loads'!D233</f>
        <v>2.9172156153334767</v>
      </c>
      <c r="AA233" s="4">
        <f t="shared" si="88"/>
        <v>2.9172156153334767</v>
      </c>
      <c r="AB233" s="3">
        <v>69.773333333333468</v>
      </c>
      <c r="AC233" s="3">
        <v>1.6571187499999975</v>
      </c>
      <c r="AD233" s="3">
        <v>1.3668124999999982</v>
      </c>
      <c r="AE233" s="3">
        <v>6.907999999999985E-2</v>
      </c>
      <c r="AF233" s="3">
        <v>7.1821666666666686E-2</v>
      </c>
      <c r="AG233" s="3">
        <v>0.47606666666666747</v>
      </c>
      <c r="AH233" s="3">
        <v>0.11125000000000006</v>
      </c>
      <c r="AI233" s="4">
        <f t="shared" si="99"/>
        <v>497.98542036163644</v>
      </c>
      <c r="AJ233" s="4">
        <f t="shared" si="99"/>
        <v>11.827168602731177</v>
      </c>
      <c r="AK233" s="4">
        <f t="shared" si="99"/>
        <v>9.7551982233141175</v>
      </c>
      <c r="AL233" s="4">
        <f t="shared" si="99"/>
        <v>0.49303696978666689</v>
      </c>
      <c r="AM233" s="4">
        <f t="shared" si="99"/>
        <v>0.51260476112277764</v>
      </c>
      <c r="AN233" s="4">
        <f t="shared" si="99"/>
        <v>3.3977774572926096</v>
      </c>
      <c r="AO233" s="4">
        <f t="shared" si="97"/>
        <v>0.79401220163240926</v>
      </c>
      <c r="AP233" s="5">
        <f t="shared" si="89"/>
        <v>9051.9602594284661</v>
      </c>
      <c r="AQ233" s="5">
        <f t="shared" si="90"/>
        <v>366.23012115124402</v>
      </c>
      <c r="AR233" s="5">
        <f t="shared" si="91"/>
        <v>262.56410115422835</v>
      </c>
      <c r="AS233" s="5">
        <f t="shared" si="92"/>
        <v>78.159301515123943</v>
      </c>
      <c r="AT233" s="5">
        <f t="shared" si="93"/>
        <v>40.194060105185542</v>
      </c>
      <c r="AU233" s="5">
        <f t="shared" si="94"/>
        <v>84.049316035265079</v>
      </c>
      <c r="AV233" s="5">
        <f t="shared" si="95"/>
        <v>34.086927041032169</v>
      </c>
    </row>
    <row r="234" spans="1:48" x14ac:dyDescent="0.25">
      <c r="A234" s="1" t="s">
        <v>41</v>
      </c>
      <c r="B234" s="1" t="s">
        <v>242</v>
      </c>
      <c r="C234" s="2">
        <v>42205</v>
      </c>
      <c r="D234" s="3">
        <v>1.7241244896650632</v>
      </c>
      <c r="E234" s="3">
        <v>58.285714285714363</v>
      </c>
      <c r="F234" s="3">
        <v>1.6245888888888913</v>
      </c>
      <c r="G234" s="3">
        <v>1.5555088888888899</v>
      </c>
      <c r="H234" s="3">
        <v>6.907999999999985E-2</v>
      </c>
      <c r="I234" s="3">
        <v>7.1821666666666686E-2</v>
      </c>
      <c r="J234" s="3">
        <v>0.49394117647058761</v>
      </c>
      <c r="K234" s="3">
        <v>0.11178333333333333</v>
      </c>
      <c r="L234" s="4">
        <f t="shared" si="98"/>
        <v>245.86084549953284</v>
      </c>
      <c r="M234" s="4">
        <f t="shared" si="98"/>
        <v>6.8528421193127018</v>
      </c>
      <c r="N234" s="4">
        <f t="shared" si="98"/>
        <v>6.5614488093868282</v>
      </c>
      <c r="O234" s="4">
        <f t="shared" si="98"/>
        <v>0.29139330992586693</v>
      </c>
      <c r="P234" s="4">
        <f t="shared" si="98"/>
        <v>0.30295821039942605</v>
      </c>
      <c r="Q234" s="4">
        <f t="shared" si="98"/>
        <v>2.0835430561731552</v>
      </c>
      <c r="R234" s="4">
        <f t="shared" si="96"/>
        <v>0.47152454392800458</v>
      </c>
      <c r="S234" s="5">
        <f t="shared" si="81"/>
        <v>13455.417849418205</v>
      </c>
      <c r="T234" s="5">
        <f t="shared" si="82"/>
        <v>464.80939403456119</v>
      </c>
      <c r="U234" s="5">
        <f t="shared" si="83"/>
        <v>371.9698104177449</v>
      </c>
      <c r="V234" s="5">
        <f t="shared" si="84"/>
        <v>96.226853514897797</v>
      </c>
      <c r="W234" s="5">
        <f t="shared" si="85"/>
        <v>49.202880508416605</v>
      </c>
      <c r="X234" s="5">
        <f t="shared" si="86"/>
        <v>135.93384181998579</v>
      </c>
      <c r="Y234" s="5">
        <f t="shared" si="87"/>
        <v>61.79798819471543</v>
      </c>
      <c r="Z234" s="4">
        <f>D234-'CIG_wcINF-wcEFF_Loads'!D234</f>
        <v>1.3716524391862688</v>
      </c>
      <c r="AA234" s="4">
        <f t="shared" si="88"/>
        <v>1.3716524391862688</v>
      </c>
      <c r="AB234" s="3">
        <v>69.773333333333468</v>
      </c>
      <c r="AC234" s="3">
        <v>1.6571187499999975</v>
      </c>
      <c r="AD234" s="3">
        <v>1.3668124999999982</v>
      </c>
      <c r="AE234" s="3">
        <v>6.907999999999985E-2</v>
      </c>
      <c r="AF234" s="3">
        <v>7.1821666666666686E-2</v>
      </c>
      <c r="AG234" s="3">
        <v>0.47606666666666747</v>
      </c>
      <c r="AH234" s="3">
        <v>0.11125000000000006</v>
      </c>
      <c r="AI234" s="4">
        <f t="shared" si="99"/>
        <v>234.14893055142065</v>
      </c>
      <c r="AJ234" s="4">
        <f t="shared" si="99"/>
        <v>5.5610440919530717</v>
      </c>
      <c r="AK234" s="4">
        <f t="shared" si="99"/>
        <v>4.5868194889066398</v>
      </c>
      <c r="AL234" s="4">
        <f t="shared" si="99"/>
        <v>0.23182220699157374</v>
      </c>
      <c r="AM234" s="4">
        <f t="shared" si="99"/>
        <v>0.24102283260683052</v>
      </c>
      <c r="AN234" s="4">
        <f t="shared" si="99"/>
        <v>1.5976089366211488</v>
      </c>
      <c r="AO234" s="4">
        <f t="shared" si="97"/>
        <v>0.37333845581662772</v>
      </c>
      <c r="AP234" s="5">
        <f t="shared" si="89"/>
        <v>9286.1091899798867</v>
      </c>
      <c r="AQ234" s="5">
        <f t="shared" si="90"/>
        <v>371.7911652431971</v>
      </c>
      <c r="AR234" s="5">
        <f t="shared" si="91"/>
        <v>267.15092064313501</v>
      </c>
      <c r="AS234" s="5">
        <f t="shared" si="92"/>
        <v>78.391123722115523</v>
      </c>
      <c r="AT234" s="5">
        <f t="shared" si="93"/>
        <v>40.435082937792373</v>
      </c>
      <c r="AU234" s="5">
        <f t="shared" si="94"/>
        <v>85.646924971886222</v>
      </c>
      <c r="AV234" s="5">
        <f t="shared" si="95"/>
        <v>34.460265496848798</v>
      </c>
    </row>
    <row r="235" spans="1:48" x14ac:dyDescent="0.25">
      <c r="A235" s="1" t="s">
        <v>41</v>
      </c>
      <c r="B235" s="1" t="s">
        <v>243</v>
      </c>
      <c r="C235" s="2">
        <v>42206</v>
      </c>
      <c r="D235" s="3">
        <v>2.2930105308770337</v>
      </c>
      <c r="E235" s="3">
        <v>58.285714285714363</v>
      </c>
      <c r="F235" s="3">
        <v>1.6245888888888913</v>
      </c>
      <c r="G235" s="3">
        <v>1.5555088888888899</v>
      </c>
      <c r="H235" s="3">
        <v>6.907999999999985E-2</v>
      </c>
      <c r="I235" s="3">
        <v>7.1821666666666686E-2</v>
      </c>
      <c r="J235" s="3">
        <v>0.49394117647058761</v>
      </c>
      <c r="K235" s="3">
        <v>0.11178333333333333</v>
      </c>
      <c r="L235" s="4">
        <f t="shared" si="98"/>
        <v>326.98422372637327</v>
      </c>
      <c r="M235" s="4">
        <f t="shared" si="98"/>
        <v>9.1139817572420903</v>
      </c>
      <c r="N235" s="4">
        <f t="shared" si="98"/>
        <v>8.7264413375726573</v>
      </c>
      <c r="O235" s="4">
        <f t="shared" si="98"/>
        <v>0.38754041966942276</v>
      </c>
      <c r="P235" s="4">
        <f t="shared" si="98"/>
        <v>0.40292123395132406</v>
      </c>
      <c r="Q235" s="4">
        <f t="shared" si="98"/>
        <v>2.7710215810859928</v>
      </c>
      <c r="R235" s="4">
        <f t="shared" si="96"/>
        <v>0.62710712090398191</v>
      </c>
      <c r="S235" s="5">
        <f t="shared" si="81"/>
        <v>13782.402073144578</v>
      </c>
      <c r="T235" s="5">
        <f t="shared" si="82"/>
        <v>473.92337579180327</v>
      </c>
      <c r="U235" s="5">
        <f t="shared" si="83"/>
        <v>380.69625175531758</v>
      </c>
      <c r="V235" s="5">
        <f t="shared" si="84"/>
        <v>96.614393934567218</v>
      </c>
      <c r="W235" s="5">
        <f t="shared" si="85"/>
        <v>49.60580174236793</v>
      </c>
      <c r="X235" s="5">
        <f t="shared" si="86"/>
        <v>138.70486340107178</v>
      </c>
      <c r="Y235" s="5">
        <f t="shared" si="87"/>
        <v>62.425095315619409</v>
      </c>
      <c r="Z235" s="4">
        <f>D235-'CIG_wcINF-wcEFF_Loads'!D235</f>
        <v>1.8877030758084965</v>
      </c>
      <c r="AA235" s="4">
        <f t="shared" si="88"/>
        <v>1.8877030758084965</v>
      </c>
      <c r="AB235" s="3">
        <v>69.773333333333468</v>
      </c>
      <c r="AC235" s="3">
        <v>1.6571187499999975</v>
      </c>
      <c r="AD235" s="3">
        <v>1.3668124999999982</v>
      </c>
      <c r="AE235" s="3">
        <v>6.907999999999985E-2</v>
      </c>
      <c r="AF235" s="3">
        <v>7.1821666666666686E-2</v>
      </c>
      <c r="AG235" s="3">
        <v>0.47606666666666747</v>
      </c>
      <c r="AH235" s="3">
        <v>0.11125000000000006</v>
      </c>
      <c r="AI235" s="4">
        <f t="shared" si="99"/>
        <v>322.24173104770244</v>
      </c>
      <c r="AJ235" s="4">
        <f t="shared" si="99"/>
        <v>7.6532507340665443</v>
      </c>
      <c r="AK235" s="4">
        <f t="shared" si="99"/>
        <v>6.3124979842007889</v>
      </c>
      <c r="AL235" s="4">
        <f t="shared" si="99"/>
        <v>0.31903963473306696</v>
      </c>
      <c r="AM235" s="4">
        <f t="shared" si="99"/>
        <v>0.3317017704003109</v>
      </c>
      <c r="AN235" s="4">
        <f t="shared" si="99"/>
        <v>2.1986701714233159</v>
      </c>
      <c r="AO235" s="4">
        <f t="shared" si="97"/>
        <v>0.5137979062543977</v>
      </c>
      <c r="AP235" s="5">
        <f t="shared" si="89"/>
        <v>9608.3509210275897</v>
      </c>
      <c r="AQ235" s="5">
        <f t="shared" si="90"/>
        <v>379.44441597726365</v>
      </c>
      <c r="AR235" s="5">
        <f t="shared" si="91"/>
        <v>273.46341862733578</v>
      </c>
      <c r="AS235" s="5">
        <f t="shared" si="92"/>
        <v>78.710163356848597</v>
      </c>
      <c r="AT235" s="5">
        <f t="shared" si="93"/>
        <v>40.766784708192681</v>
      </c>
      <c r="AU235" s="5">
        <f t="shared" si="94"/>
        <v>87.845595143309538</v>
      </c>
      <c r="AV235" s="5">
        <f t="shared" si="95"/>
        <v>34.974063403103195</v>
      </c>
    </row>
    <row r="236" spans="1:48" x14ac:dyDescent="0.25">
      <c r="A236" s="1" t="s">
        <v>41</v>
      </c>
      <c r="B236" s="1" t="s">
        <v>244</v>
      </c>
      <c r="C236" s="2">
        <v>42207</v>
      </c>
      <c r="D236" s="3">
        <v>0.1225445415205984</v>
      </c>
      <c r="E236" s="3">
        <v>58.285714285714363</v>
      </c>
      <c r="F236" s="3">
        <v>1.6245888888888913</v>
      </c>
      <c r="G236" s="3">
        <v>1.5555088888888899</v>
      </c>
      <c r="H236" s="3">
        <v>6.907999999999985E-2</v>
      </c>
      <c r="I236" s="3">
        <v>7.1821666666666686E-2</v>
      </c>
      <c r="J236" s="3">
        <v>0.49394117647058761</v>
      </c>
      <c r="K236" s="3">
        <v>0.11178333333333333</v>
      </c>
      <c r="L236" s="4">
        <f t="shared" si="98"/>
        <v>17.474900896199163</v>
      </c>
      <c r="M236" s="4">
        <f t="shared" si="98"/>
        <v>0.48707526669803325</v>
      </c>
      <c r="N236" s="4">
        <f t="shared" si="98"/>
        <v>0.46636408268488072</v>
      </c>
      <c r="O236" s="4">
        <f t="shared" si="98"/>
        <v>2.0711184013152056E-2</v>
      </c>
      <c r="P236" s="4">
        <f t="shared" si="98"/>
        <v>2.1533175368624872E-2</v>
      </c>
      <c r="Q236" s="4">
        <f t="shared" si="98"/>
        <v>0.14809071507752133</v>
      </c>
      <c r="R236" s="4">
        <f t="shared" si="96"/>
        <v>3.3514261526783232E-2</v>
      </c>
      <c r="S236" s="5">
        <f t="shared" si="81"/>
        <v>13799.876974040777</v>
      </c>
      <c r="T236" s="5">
        <f t="shared" si="82"/>
        <v>474.41045105850128</v>
      </c>
      <c r="U236" s="5">
        <f t="shared" si="83"/>
        <v>381.16261583800247</v>
      </c>
      <c r="V236" s="5">
        <f t="shared" si="84"/>
        <v>96.63510511858037</v>
      </c>
      <c r="W236" s="5">
        <f t="shared" si="85"/>
        <v>49.627334917736555</v>
      </c>
      <c r="X236" s="5">
        <f t="shared" si="86"/>
        <v>138.85295411614931</v>
      </c>
      <c r="Y236" s="5">
        <f t="shared" si="87"/>
        <v>62.458609577146191</v>
      </c>
      <c r="Z236" s="4">
        <f>D236-'CIG_wcINF-wcEFF_Loads'!D236</f>
        <v>7.3471192137614882E-2</v>
      </c>
      <c r="AA236" s="4">
        <f t="shared" si="88"/>
        <v>7.3471192137614882E-2</v>
      </c>
      <c r="AB236" s="3">
        <v>53.071467013888821</v>
      </c>
      <c r="AC236" s="3">
        <v>1.5955650390624996</v>
      </c>
      <c r="AD236" s="3">
        <v>1.2705865885416683</v>
      </c>
      <c r="AE236" s="3">
        <v>6.907999999999985E-2</v>
      </c>
      <c r="AF236" s="3">
        <v>7.1821666666666686E-2</v>
      </c>
      <c r="AG236" s="3">
        <v>0.42564652777777828</v>
      </c>
      <c r="AH236" s="3">
        <v>0.10567888621794889</v>
      </c>
      <c r="AI236" s="4">
        <f t="shared" si="99"/>
        <v>9.5397458874585297</v>
      </c>
      <c r="AJ236" s="4">
        <f t="shared" si="99"/>
        <v>0.28680731617209054</v>
      </c>
      <c r="AK236" s="4">
        <f t="shared" si="99"/>
        <v>0.22839152306696653</v>
      </c>
      <c r="AL236" s="4">
        <f t="shared" si="99"/>
        <v>1.2417324844877035E-2</v>
      </c>
      <c r="AM236" s="4">
        <f t="shared" si="99"/>
        <v>1.2910147161269238E-2</v>
      </c>
      <c r="AN236" s="4">
        <f t="shared" si="99"/>
        <v>7.6511163933275339E-2</v>
      </c>
      <c r="AO236" s="4">
        <f t="shared" si="97"/>
        <v>1.8996077872221673E-2</v>
      </c>
      <c r="AP236" s="5">
        <f t="shared" si="89"/>
        <v>9617.8906669150474</v>
      </c>
      <c r="AQ236" s="5">
        <f t="shared" si="90"/>
        <v>379.73122329343573</v>
      </c>
      <c r="AR236" s="5">
        <f t="shared" si="91"/>
        <v>273.69181015040277</v>
      </c>
      <c r="AS236" s="5">
        <f t="shared" si="92"/>
        <v>78.722580681693472</v>
      </c>
      <c r="AT236" s="5">
        <f t="shared" si="93"/>
        <v>40.779694855353952</v>
      </c>
      <c r="AU236" s="5">
        <f t="shared" si="94"/>
        <v>87.922106307242814</v>
      </c>
      <c r="AV236" s="5">
        <f t="shared" si="95"/>
        <v>34.993059480975418</v>
      </c>
    </row>
    <row r="237" spans="1:48" x14ac:dyDescent="0.25">
      <c r="A237" s="1" t="s">
        <v>41</v>
      </c>
      <c r="B237" s="1" t="s">
        <v>245</v>
      </c>
      <c r="C237" s="2">
        <v>42208</v>
      </c>
      <c r="D237" s="3">
        <v>4.0576016157099028E-2</v>
      </c>
      <c r="E237" s="3">
        <v>58.285714285714363</v>
      </c>
      <c r="F237" s="3">
        <v>1.6245888888888913</v>
      </c>
      <c r="G237" s="3">
        <v>1.5555088888888899</v>
      </c>
      <c r="H237" s="3">
        <v>6.907999999999985E-2</v>
      </c>
      <c r="I237" s="3">
        <v>7.1821666666666686E-2</v>
      </c>
      <c r="J237" s="3">
        <v>0.49394117647058761</v>
      </c>
      <c r="K237" s="3">
        <v>0.11178333333333333</v>
      </c>
      <c r="L237" s="4">
        <f t="shared" si="98"/>
        <v>5.7861562196851972</v>
      </c>
      <c r="M237" s="4">
        <f t="shared" si="98"/>
        <v>0.16127665619394946</v>
      </c>
      <c r="N237" s="4">
        <f t="shared" si="98"/>
        <v>0.15441892653318712</v>
      </c>
      <c r="O237" s="4">
        <f t="shared" si="98"/>
        <v>6.857729660762168E-3</v>
      </c>
      <c r="P237" s="4">
        <f t="shared" si="98"/>
        <v>7.1299011839226212E-3</v>
      </c>
      <c r="Q237" s="4">
        <f t="shared" si="98"/>
        <v>4.9034670766562191E-2</v>
      </c>
      <c r="R237" s="4">
        <f t="shared" si="96"/>
        <v>1.1096987269526144E-2</v>
      </c>
      <c r="S237" s="5">
        <f t="shared" si="81"/>
        <v>13805.663130260462</v>
      </c>
      <c r="T237" s="5">
        <f t="shared" si="82"/>
        <v>474.57172771469521</v>
      </c>
      <c r="U237" s="5">
        <f t="shared" si="83"/>
        <v>381.31703476453566</v>
      </c>
      <c r="V237" s="5">
        <f t="shared" si="84"/>
        <v>96.641962848241135</v>
      </c>
      <c r="W237" s="5">
        <f t="shared" si="85"/>
        <v>49.634464818920478</v>
      </c>
      <c r="X237" s="5">
        <f t="shared" si="86"/>
        <v>138.90198878691587</v>
      </c>
      <c r="Y237" s="5">
        <f t="shared" si="87"/>
        <v>62.469706564415716</v>
      </c>
      <c r="Z237" s="4">
        <f>D237-'CIG_wcINF-wcEFF_Loads'!D237</f>
        <v>4.0576016157099028E-2</v>
      </c>
      <c r="AA237" s="4">
        <f t="shared" si="88"/>
        <v>4.0576016157099028E-2</v>
      </c>
      <c r="AB237" s="3">
        <v>23.962500000000045</v>
      </c>
      <c r="AC237" s="3">
        <v>1.4882857142857133</v>
      </c>
      <c r="AD237" s="3">
        <v>1.1028785714285727</v>
      </c>
      <c r="AE237" s="3">
        <v>6.907999999999985E-2</v>
      </c>
      <c r="AF237" s="3">
        <v>7.1821666666666686E-2</v>
      </c>
      <c r="AG237" s="3">
        <v>0.33777142857142883</v>
      </c>
      <c r="AH237" s="3">
        <v>9.5969230769230751E-2</v>
      </c>
      <c r="AI237" s="4">
        <f t="shared" si="99"/>
        <v>2.3788122031849177</v>
      </c>
      <c r="AJ237" s="4">
        <f t="shared" si="99"/>
        <v>0.14774552817813794</v>
      </c>
      <c r="AK237" s="4">
        <f t="shared" si="99"/>
        <v>0.10948527926324184</v>
      </c>
      <c r="AL237" s="4">
        <f t="shared" si="99"/>
        <v>6.857729660762168E-3</v>
      </c>
      <c r="AM237" s="4">
        <f t="shared" si="99"/>
        <v>7.1299011839226212E-3</v>
      </c>
      <c r="AN237" s="4">
        <f t="shared" si="99"/>
        <v>3.353134256329332E-2</v>
      </c>
      <c r="AO237" s="4">
        <f t="shared" si="97"/>
        <v>9.5270851240110664E-3</v>
      </c>
      <c r="AP237" s="5">
        <f t="shared" si="89"/>
        <v>9620.269479118233</v>
      </c>
      <c r="AQ237" s="5">
        <f t="shared" si="90"/>
        <v>379.87896882161385</v>
      </c>
      <c r="AR237" s="5">
        <f t="shared" si="91"/>
        <v>273.80129542966603</v>
      </c>
      <c r="AS237" s="5">
        <f t="shared" si="92"/>
        <v>78.729438411354238</v>
      </c>
      <c r="AT237" s="5">
        <f t="shared" si="93"/>
        <v>40.786824756537875</v>
      </c>
      <c r="AU237" s="5">
        <f t="shared" si="94"/>
        <v>87.955637649806107</v>
      </c>
      <c r="AV237" s="5">
        <f t="shared" si="95"/>
        <v>35.002586566099431</v>
      </c>
    </row>
    <row r="238" spans="1:48" x14ac:dyDescent="0.25">
      <c r="A238" s="1" t="s">
        <v>41</v>
      </c>
      <c r="B238" s="1" t="s">
        <v>246</v>
      </c>
      <c r="C238" s="2">
        <v>42209</v>
      </c>
      <c r="D238" s="3">
        <v>2.4594548294711608E-3</v>
      </c>
      <c r="E238" s="3">
        <v>48.387077096623472</v>
      </c>
      <c r="F238" s="3">
        <v>2.1404885534333831</v>
      </c>
      <c r="G238" s="3">
        <v>1.9722038867841896</v>
      </c>
      <c r="H238" s="3">
        <v>0.16352998072578781</v>
      </c>
      <c r="I238" s="3">
        <v>7.262830128566361E-2</v>
      </c>
      <c r="J238" s="3">
        <v>0.68514763212740137</v>
      </c>
      <c r="K238" s="3">
        <v>0.30328384452860163</v>
      </c>
      <c r="L238" s="4">
        <f t="shared" si="98"/>
        <v>0.29115675225871829</v>
      </c>
      <c r="M238" s="4">
        <f t="shared" si="98"/>
        <v>1.287983761077635E-2</v>
      </c>
      <c r="N238" s="4">
        <f t="shared" si="98"/>
        <v>1.1867228047717221E-2</v>
      </c>
      <c r="O238" s="4">
        <f t="shared" si="98"/>
        <v>9.839994672539063E-4</v>
      </c>
      <c r="P238" s="4">
        <f t="shared" si="98"/>
        <v>4.3702206442796548E-4</v>
      </c>
      <c r="Q238" s="4">
        <f t="shared" si="98"/>
        <v>4.1226991039284263E-3</v>
      </c>
      <c r="R238" s="4">
        <f t="shared" si="96"/>
        <v>1.8249322853115186E-3</v>
      </c>
      <c r="S238" s="5">
        <f t="shared" si="81"/>
        <v>13805.954287012721</v>
      </c>
      <c r="T238" s="5">
        <f t="shared" si="82"/>
        <v>474.58460755230601</v>
      </c>
      <c r="U238" s="5">
        <f t="shared" si="83"/>
        <v>381.32890199258338</v>
      </c>
      <c r="V238" s="5">
        <f t="shared" si="84"/>
        <v>96.642946847708387</v>
      </c>
      <c r="W238" s="5">
        <f t="shared" si="85"/>
        <v>49.634901840984902</v>
      </c>
      <c r="X238" s="5">
        <f t="shared" si="86"/>
        <v>138.9061114860198</v>
      </c>
      <c r="Y238" s="5">
        <f t="shared" si="87"/>
        <v>62.471531496701026</v>
      </c>
      <c r="Z238" s="4">
        <f>D238-'CIG_wcINF-wcEFF_Loads'!D238</f>
        <v>2.4594548294711608E-3</v>
      </c>
      <c r="AA238" s="4">
        <f t="shared" si="88"/>
        <v>2.4594548294711608E-3</v>
      </c>
      <c r="AB238" s="3">
        <v>117.42339622568086</v>
      </c>
      <c r="AC238" s="3">
        <v>1.6186249999999998</v>
      </c>
      <c r="AD238" s="3">
        <v>0.82000937499999882</v>
      </c>
      <c r="AE238" s="3">
        <v>0.16352998072578781</v>
      </c>
      <c r="AF238" s="3">
        <v>7.262830128566361E-2</v>
      </c>
      <c r="AG238" s="3">
        <v>0.35533749999999992</v>
      </c>
      <c r="AH238" s="3">
        <v>8.4905288461538331E-2</v>
      </c>
      <c r="AI238" s="4">
        <f t="shared" si="99"/>
        <v>0.70656499081329338</v>
      </c>
      <c r="AJ238" s="4">
        <f t="shared" si="99"/>
        <v>9.7396583220699245E-3</v>
      </c>
      <c r="AK238" s="4">
        <f t="shared" si="99"/>
        <v>4.9341948464864298E-3</v>
      </c>
      <c r="AL238" s="4">
        <f t="shared" si="99"/>
        <v>9.839994672539063E-4</v>
      </c>
      <c r="AM238" s="4">
        <f t="shared" si="99"/>
        <v>4.3702206442796548E-4</v>
      </c>
      <c r="AN238" s="4">
        <f t="shared" si="99"/>
        <v>2.1381517269401635E-3</v>
      </c>
      <c r="AO238" s="4">
        <f t="shared" si="97"/>
        <v>5.1089566721888608E-4</v>
      </c>
      <c r="AP238" s="5">
        <f t="shared" si="89"/>
        <v>9620.9760441090457</v>
      </c>
      <c r="AQ238" s="5">
        <f t="shared" si="90"/>
        <v>379.88870847993593</v>
      </c>
      <c r="AR238" s="5">
        <f t="shared" si="91"/>
        <v>273.80622962451253</v>
      </c>
      <c r="AS238" s="5">
        <f t="shared" si="92"/>
        <v>78.73042241082149</v>
      </c>
      <c r="AT238" s="5">
        <f t="shared" si="93"/>
        <v>40.7872617786023</v>
      </c>
      <c r="AU238" s="5">
        <f t="shared" si="94"/>
        <v>87.957775801533046</v>
      </c>
      <c r="AV238" s="5">
        <f t="shared" si="95"/>
        <v>35.00309746176665</v>
      </c>
    </row>
    <row r="239" spans="1:48" x14ac:dyDescent="0.25">
      <c r="A239" s="1" t="s">
        <v>41</v>
      </c>
      <c r="B239" s="1" t="s">
        <v>247</v>
      </c>
      <c r="C239" s="2">
        <v>42210</v>
      </c>
      <c r="D239" s="3">
        <v>9.9821591780180634E-4</v>
      </c>
      <c r="E239" s="3">
        <v>40.688137060663941</v>
      </c>
      <c r="F239" s="3">
        <v>2.5417438480791019</v>
      </c>
      <c r="G239" s="3">
        <v>2.296299996258313</v>
      </c>
      <c r="H239" s="3">
        <v>0.23699107684584442</v>
      </c>
      <c r="I239" s="3">
        <v>7.3255683767105659E-2</v>
      </c>
      <c r="J239" s="3">
        <v>0.83386376430492237</v>
      </c>
      <c r="K239" s="3">
        <v>0.45222868656936505</v>
      </c>
      <c r="L239" s="4">
        <f t="shared" si="98"/>
        <v>9.9369001023917575E-2</v>
      </c>
      <c r="M239" s="4">
        <f t="shared" si="98"/>
        <v>6.2074738557270056E-3</v>
      </c>
      <c r="N239" s="4">
        <f t="shared" si="98"/>
        <v>5.6080482706595278E-3</v>
      </c>
      <c r="O239" s="4">
        <f t="shared" si="98"/>
        <v>5.7878212813338781E-4</v>
      </c>
      <c r="P239" s="4">
        <f t="shared" si="98"/>
        <v>1.7890580992705989E-4</v>
      </c>
      <c r="Q239" s="4">
        <f t="shared" si="98"/>
        <v>2.0364709528353005E-3</v>
      </c>
      <c r="R239" s="4">
        <f t="shared" si="96"/>
        <v>1.1044377075253309E-3</v>
      </c>
      <c r="S239" s="5">
        <f t="shared" si="81"/>
        <v>13806.053656013744</v>
      </c>
      <c r="T239" s="5">
        <f t="shared" si="82"/>
        <v>474.59081502616175</v>
      </c>
      <c r="U239" s="5">
        <f t="shared" si="83"/>
        <v>381.33451004085407</v>
      </c>
      <c r="V239" s="5">
        <f t="shared" si="84"/>
        <v>96.643525629836518</v>
      </c>
      <c r="W239" s="5">
        <f t="shared" si="85"/>
        <v>49.635080746794827</v>
      </c>
      <c r="X239" s="5">
        <f t="shared" si="86"/>
        <v>138.90814795697264</v>
      </c>
      <c r="Y239" s="5">
        <f t="shared" si="87"/>
        <v>62.472635934408551</v>
      </c>
      <c r="Z239" s="4">
        <f>D239-'CIG_wcINF-wcEFF_Loads'!D239</f>
        <v>9.9821591780180634E-4</v>
      </c>
      <c r="AA239" s="4">
        <f t="shared" si="88"/>
        <v>9.9821591780180634E-4</v>
      </c>
      <c r="AB239" s="3">
        <v>190.11520440121032</v>
      </c>
      <c r="AC239" s="3">
        <v>1.7199999999999991</v>
      </c>
      <c r="AD239" s="3">
        <v>0.60000000000000087</v>
      </c>
      <c r="AE239" s="3">
        <v>0.23699107684584442</v>
      </c>
      <c r="AF239" s="3">
        <v>7.3255683767105659E-2</v>
      </c>
      <c r="AG239" s="3">
        <v>0.36899999999999983</v>
      </c>
      <c r="AH239" s="3">
        <v>7.6299999999999868E-2</v>
      </c>
      <c r="AI239" s="4">
        <f t="shared" si="99"/>
        <v>0.46430137395181836</v>
      </c>
      <c r="AJ239" s="4">
        <f t="shared" si="99"/>
        <v>4.20060229118657E-3</v>
      </c>
      <c r="AK239" s="4">
        <f t="shared" si="99"/>
        <v>1.465326380646481E-3</v>
      </c>
      <c r="AL239" s="4">
        <f t="shared" si="99"/>
        <v>5.7878212813338781E-4</v>
      </c>
      <c r="AM239" s="4">
        <f t="shared" si="99"/>
        <v>1.7890580992705989E-4</v>
      </c>
      <c r="AN239" s="4">
        <f t="shared" si="99"/>
        <v>9.0117572409758391E-4</v>
      </c>
      <c r="AO239" s="4">
        <f t="shared" si="97"/>
        <v>1.8634067140554356E-4</v>
      </c>
      <c r="AP239" s="5">
        <f t="shared" si="89"/>
        <v>9621.4403454829971</v>
      </c>
      <c r="AQ239" s="5">
        <f t="shared" si="90"/>
        <v>379.89290908222711</v>
      </c>
      <c r="AR239" s="5">
        <f t="shared" si="91"/>
        <v>273.80769495089316</v>
      </c>
      <c r="AS239" s="5">
        <f t="shared" si="92"/>
        <v>78.73100119294962</v>
      </c>
      <c r="AT239" s="5">
        <f t="shared" si="93"/>
        <v>40.787440684412225</v>
      </c>
      <c r="AU239" s="5">
        <f t="shared" si="94"/>
        <v>87.958676977257142</v>
      </c>
      <c r="AV239" s="5">
        <f t="shared" si="95"/>
        <v>35.003283802438055</v>
      </c>
    </row>
    <row r="240" spans="1:48" x14ac:dyDescent="0.25">
      <c r="A240" s="1" t="s">
        <v>41</v>
      </c>
      <c r="B240" s="1" t="s">
        <v>248</v>
      </c>
      <c r="C240" s="2">
        <v>42211</v>
      </c>
      <c r="D240" s="3">
        <v>8.8334264461075362E-4</v>
      </c>
      <c r="E240" s="3">
        <v>50.586774249754825</v>
      </c>
      <c r="F240" s="3">
        <v>2.0258441835346082</v>
      </c>
      <c r="G240" s="3">
        <v>1.8796049983630103</v>
      </c>
      <c r="H240" s="3">
        <v>0.14254109612005691</v>
      </c>
      <c r="I240" s="3">
        <v>7.2449049148108735E-2</v>
      </c>
      <c r="J240" s="3">
        <v>0.64265730864810766</v>
      </c>
      <c r="K240" s="3">
        <v>0.26072817537409637</v>
      </c>
      <c r="L240" s="4">
        <f t="shared" si="98"/>
        <v>0.10932634045554851</v>
      </c>
      <c r="M240" s="4">
        <f t="shared" si="98"/>
        <v>4.3781825230746101E-3</v>
      </c>
      <c r="N240" s="4">
        <f t="shared" si="98"/>
        <v>4.0621355882161448E-3</v>
      </c>
      <c r="O240" s="4">
        <f t="shared" si="98"/>
        <v>3.0805475609870371E-4</v>
      </c>
      <c r="P240" s="4">
        <f t="shared" si="98"/>
        <v>1.5657431275893798E-4</v>
      </c>
      <c r="Q240" s="4">
        <f t="shared" si="98"/>
        <v>1.3888881582887261E-3</v>
      </c>
      <c r="R240" s="4">
        <f t="shared" si="96"/>
        <v>5.6347647562130464E-4</v>
      </c>
      <c r="S240" s="5">
        <f t="shared" si="81"/>
        <v>13806.162982354201</v>
      </c>
      <c r="T240" s="5">
        <f t="shared" si="82"/>
        <v>474.5951932086848</v>
      </c>
      <c r="U240" s="5">
        <f t="shared" si="83"/>
        <v>381.33857217644231</v>
      </c>
      <c r="V240" s="5">
        <f t="shared" si="84"/>
        <v>96.643833684592622</v>
      </c>
      <c r="W240" s="5">
        <f t="shared" si="85"/>
        <v>49.635237321107589</v>
      </c>
      <c r="X240" s="5">
        <f t="shared" si="86"/>
        <v>138.90953684513093</v>
      </c>
      <c r="Y240" s="5">
        <f t="shared" si="87"/>
        <v>62.47319941088417</v>
      </c>
      <c r="Z240" s="4">
        <f>D240-'CIG_wcINF-wcEFF_Loads'!D240</f>
        <v>8.8334264461075362E-4</v>
      </c>
      <c r="AA240" s="4">
        <f t="shared" si="88"/>
        <v>8.8334264461075362E-4</v>
      </c>
      <c r="AB240" s="3">
        <v>96.654308175529351</v>
      </c>
      <c r="AC240" s="3">
        <v>1.5896607142857135</v>
      </c>
      <c r="AD240" s="3">
        <v>0.88286919642857187</v>
      </c>
      <c r="AE240" s="3">
        <v>0.14254109612005691</v>
      </c>
      <c r="AF240" s="3">
        <v>7.2449049148108735E-2</v>
      </c>
      <c r="AG240" s="3">
        <v>0.35143392857142874</v>
      </c>
      <c r="AH240" s="3">
        <v>8.7363942307692219E-2</v>
      </c>
      <c r="AI240" s="4">
        <f t="shared" si="99"/>
        <v>0.20888585917582284</v>
      </c>
      <c r="AJ240" s="4">
        <f t="shared" si="99"/>
        <v>3.4355182957658669E-3</v>
      </c>
      <c r="AK240" s="4">
        <f t="shared" si="99"/>
        <v>1.9080255615811356E-3</v>
      </c>
      <c r="AL240" s="4">
        <f t="shared" si="99"/>
        <v>3.0805475609870371E-4</v>
      </c>
      <c r="AM240" s="4">
        <f t="shared" si="99"/>
        <v>1.5657431275893798E-4</v>
      </c>
      <c r="AN240" s="4">
        <f t="shared" si="99"/>
        <v>7.5950652897811811E-4</v>
      </c>
      <c r="AO240" s="4">
        <f t="shared" si="97"/>
        <v>1.888078503111107E-4</v>
      </c>
      <c r="AP240" s="5">
        <f t="shared" si="89"/>
        <v>9621.6492313421732</v>
      </c>
      <c r="AQ240" s="5">
        <f t="shared" si="90"/>
        <v>379.89634460052287</v>
      </c>
      <c r="AR240" s="5">
        <f t="shared" si="91"/>
        <v>273.80960297645476</v>
      </c>
      <c r="AS240" s="5">
        <f t="shared" si="92"/>
        <v>78.731309247705724</v>
      </c>
      <c r="AT240" s="5">
        <f t="shared" si="93"/>
        <v>40.787597258724986</v>
      </c>
      <c r="AU240" s="5">
        <f t="shared" si="94"/>
        <v>87.959436483786121</v>
      </c>
      <c r="AV240" s="5">
        <f t="shared" si="95"/>
        <v>35.00347261028837</v>
      </c>
    </row>
    <row r="241" spans="1:48" x14ac:dyDescent="0.25">
      <c r="A241" s="1" t="s">
        <v>41</v>
      </c>
      <c r="B241" s="1" t="s">
        <v>249</v>
      </c>
      <c r="C241" s="2">
        <v>42212</v>
      </c>
      <c r="D241" s="3">
        <v>7.762082304217403E-4</v>
      </c>
      <c r="E241" s="3">
        <v>58.285714285714363</v>
      </c>
      <c r="F241" s="3">
        <v>1.6245888888888913</v>
      </c>
      <c r="G241" s="3">
        <v>1.5555088888888899</v>
      </c>
      <c r="H241" s="3">
        <v>6.907999999999985E-2</v>
      </c>
      <c r="I241" s="3">
        <v>7.1821666666666686E-2</v>
      </c>
      <c r="J241" s="3">
        <v>0.49394117647058761</v>
      </c>
      <c r="K241" s="3">
        <v>0.11178333333333333</v>
      </c>
      <c r="L241" s="4">
        <f t="shared" si="98"/>
        <v>0.1106876057727471</v>
      </c>
      <c r="M241" s="4">
        <f t="shared" si="98"/>
        <v>3.0851788758157598E-3</v>
      </c>
      <c r="N241" s="4">
        <f t="shared" si="98"/>
        <v>2.9539923595229404E-3</v>
      </c>
      <c r="O241" s="4">
        <f t="shared" si="98"/>
        <v>1.3118651629281713E-4</v>
      </c>
      <c r="P241" s="4">
        <f t="shared" si="98"/>
        <v>1.3639308402350859E-4</v>
      </c>
      <c r="Q241" s="4">
        <f t="shared" si="98"/>
        <v>9.3802000860961424E-4</v>
      </c>
      <c r="R241" s="4">
        <f t="shared" si="96"/>
        <v>2.1228236942094349E-4</v>
      </c>
      <c r="S241" s="5">
        <f t="shared" si="81"/>
        <v>13806.273669959974</v>
      </c>
      <c r="T241" s="5">
        <f t="shared" si="82"/>
        <v>474.59827838756064</v>
      </c>
      <c r="U241" s="5">
        <f t="shared" si="83"/>
        <v>381.34152616880186</v>
      </c>
      <c r="V241" s="5">
        <f t="shared" si="84"/>
        <v>96.643964871108921</v>
      </c>
      <c r="W241" s="5">
        <f t="shared" si="85"/>
        <v>49.635373714191616</v>
      </c>
      <c r="X241" s="5">
        <f t="shared" si="86"/>
        <v>138.91047486513955</v>
      </c>
      <c r="Y241" s="5">
        <f t="shared" si="87"/>
        <v>62.473411693253588</v>
      </c>
      <c r="Z241" s="4">
        <f>D241-'CIG_wcINF-wcEFF_Loads'!D241</f>
        <v>7.762082304217403E-4</v>
      </c>
      <c r="AA241" s="4">
        <f t="shared" si="88"/>
        <v>7.762082304217403E-4</v>
      </c>
      <c r="AB241" s="3">
        <v>23.962500000000045</v>
      </c>
      <c r="AC241" s="3">
        <v>1.4882857142857133</v>
      </c>
      <c r="AD241" s="3">
        <v>1.1028785714285727</v>
      </c>
      <c r="AE241" s="3">
        <v>6.907999999999985E-2</v>
      </c>
      <c r="AF241" s="3">
        <v>7.1821666666666686E-2</v>
      </c>
      <c r="AG241" s="3">
        <v>0.33777142857142883</v>
      </c>
      <c r="AH241" s="3">
        <v>9.5969230769230751E-2</v>
      </c>
      <c r="AI241" s="4">
        <f t="shared" si="99"/>
        <v>4.5506034983593568E-2</v>
      </c>
      <c r="AJ241" s="4">
        <f t="shared" si="99"/>
        <v>2.8263320513246979E-3</v>
      </c>
      <c r="AK241" s="4">
        <f t="shared" si="99"/>
        <v>2.0944238228099835E-3</v>
      </c>
      <c r="AL241" s="4">
        <f t="shared" si="99"/>
        <v>1.3118651629281713E-4</v>
      </c>
      <c r="AM241" s="4">
        <f t="shared" si="99"/>
        <v>1.3639308402350859E-4</v>
      </c>
      <c r="AN241" s="4">
        <f t="shared" si="99"/>
        <v>6.4144552717912515E-4</v>
      </c>
      <c r="AO241" s="4">
        <f t="shared" si="97"/>
        <v>1.822505653722763E-4</v>
      </c>
      <c r="AP241" s="5">
        <f t="shared" si="89"/>
        <v>9621.6947373771563</v>
      </c>
      <c r="AQ241" s="5">
        <f t="shared" si="90"/>
        <v>379.89917093257418</v>
      </c>
      <c r="AR241" s="5">
        <f t="shared" si="91"/>
        <v>273.81169740027758</v>
      </c>
      <c r="AS241" s="5">
        <f t="shared" si="92"/>
        <v>78.731440434222023</v>
      </c>
      <c r="AT241" s="5">
        <f t="shared" si="93"/>
        <v>40.787733651809013</v>
      </c>
      <c r="AU241" s="5">
        <f t="shared" si="94"/>
        <v>87.9600779293133</v>
      </c>
      <c r="AV241" s="5">
        <f t="shared" si="95"/>
        <v>35.003654860853743</v>
      </c>
    </row>
    <row r="242" spans="1:48" x14ac:dyDescent="0.25">
      <c r="A242" s="1" t="s">
        <v>41</v>
      </c>
      <c r="B242" s="1" t="s">
        <v>250</v>
      </c>
      <c r="C242" s="2">
        <v>42213</v>
      </c>
      <c r="D242" s="3">
        <v>8.4978566533944514E-4</v>
      </c>
      <c r="E242" s="3">
        <v>58.285714285714363</v>
      </c>
      <c r="F242" s="3">
        <v>1.6245888888888913</v>
      </c>
      <c r="G242" s="3">
        <v>1.5555088888888899</v>
      </c>
      <c r="H242" s="3">
        <v>6.907999999999985E-2</v>
      </c>
      <c r="I242" s="3">
        <v>7.1821666666666686E-2</v>
      </c>
      <c r="J242" s="3">
        <v>0.49394117647058761</v>
      </c>
      <c r="K242" s="3">
        <v>0.11178333333333333</v>
      </c>
      <c r="L242" s="4">
        <f t="shared" si="98"/>
        <v>0.1211797775776195</v>
      </c>
      <c r="M242" s="4">
        <f t="shared" si="98"/>
        <v>3.3776255918490025E-3</v>
      </c>
      <c r="N242" s="4">
        <f t="shared" si="98"/>
        <v>3.2340037946788193E-3</v>
      </c>
      <c r="O242" s="4">
        <f t="shared" si="98"/>
        <v>1.436217971701801E-4</v>
      </c>
      <c r="P242" s="4">
        <f t="shared" si="98"/>
        <v>1.4932189986138259E-4</v>
      </c>
      <c r="Q242" s="4">
        <f t="shared" si="98"/>
        <v>1.0269357188919951E-3</v>
      </c>
      <c r="R242" s="4">
        <f t="shared" si="96"/>
        <v>2.3240479483217525E-4</v>
      </c>
      <c r="S242" s="5">
        <f t="shared" si="81"/>
        <v>13806.394849737551</v>
      </c>
      <c r="T242" s="5">
        <f t="shared" si="82"/>
        <v>474.60165601315248</v>
      </c>
      <c r="U242" s="5">
        <f t="shared" si="83"/>
        <v>381.34476017259652</v>
      </c>
      <c r="V242" s="5">
        <f t="shared" si="84"/>
        <v>96.644108492906085</v>
      </c>
      <c r="W242" s="5">
        <f t="shared" si="85"/>
        <v>49.635523036091477</v>
      </c>
      <c r="X242" s="5">
        <f t="shared" si="86"/>
        <v>138.91150180085845</v>
      </c>
      <c r="Y242" s="5">
        <f t="shared" si="87"/>
        <v>62.473644098048418</v>
      </c>
      <c r="Z242" s="4">
        <f>D242-'CIG_wcINF-wcEFF_Loads'!D242</f>
        <v>8.4978566533944514E-4</v>
      </c>
      <c r="AA242" s="4">
        <f t="shared" si="88"/>
        <v>8.4978566533944514E-4</v>
      </c>
      <c r="AB242" s="3">
        <v>23.962500000000045</v>
      </c>
      <c r="AC242" s="3">
        <v>1.4882857142857133</v>
      </c>
      <c r="AD242" s="3">
        <v>1.1028785714285727</v>
      </c>
      <c r="AE242" s="3">
        <v>6.907999999999985E-2</v>
      </c>
      <c r="AF242" s="3">
        <v>7.1821666666666686E-2</v>
      </c>
      <c r="AG242" s="3">
        <v>0.33777142857142883</v>
      </c>
      <c r="AH242" s="3">
        <v>9.5969230769230751E-2</v>
      </c>
      <c r="AI242" s="4">
        <f t="shared" si="99"/>
        <v>4.9819590542710686E-2</v>
      </c>
      <c r="AJ242" s="4">
        <f t="shared" si="99"/>
        <v>3.0942424578520524E-3</v>
      </c>
      <c r="AK242" s="4">
        <f t="shared" si="99"/>
        <v>2.2929560290829878E-3</v>
      </c>
      <c r="AL242" s="4">
        <f t="shared" si="99"/>
        <v>1.436217971701801E-4</v>
      </c>
      <c r="AM242" s="4">
        <f t="shared" si="99"/>
        <v>1.4932189986138259E-4</v>
      </c>
      <c r="AN242" s="4">
        <f t="shared" si="99"/>
        <v>7.0224869143265521E-4</v>
      </c>
      <c r="AO242" s="4">
        <f t="shared" si="97"/>
        <v>1.9952625066758389E-4</v>
      </c>
      <c r="AP242" s="5">
        <f t="shared" si="89"/>
        <v>9621.7445569676984</v>
      </c>
      <c r="AQ242" s="5">
        <f t="shared" si="90"/>
        <v>379.90226517503203</v>
      </c>
      <c r="AR242" s="5">
        <f t="shared" si="91"/>
        <v>273.81399035630665</v>
      </c>
      <c r="AS242" s="5">
        <f t="shared" si="92"/>
        <v>78.731584056019187</v>
      </c>
      <c r="AT242" s="5">
        <f t="shared" si="93"/>
        <v>40.787882973708875</v>
      </c>
      <c r="AU242" s="5">
        <f t="shared" si="94"/>
        <v>87.96078017800474</v>
      </c>
      <c r="AV242" s="5">
        <f t="shared" si="95"/>
        <v>35.003854387104411</v>
      </c>
    </row>
    <row r="243" spans="1:48" x14ac:dyDescent="0.25">
      <c r="A243" s="1" t="s">
        <v>41</v>
      </c>
      <c r="B243" s="1" t="s">
        <v>251</v>
      </c>
      <c r="C243" s="2">
        <v>42214</v>
      </c>
      <c r="D243" s="3">
        <v>2.9234366908053189E-2</v>
      </c>
      <c r="E243" s="3">
        <v>58.285714285714363</v>
      </c>
      <c r="F243" s="3">
        <v>1.6245888888888913</v>
      </c>
      <c r="G243" s="3">
        <v>1.5555088888888899</v>
      </c>
      <c r="H243" s="3">
        <v>6.907999999999985E-2</v>
      </c>
      <c r="I243" s="3">
        <v>7.1821666666666686E-2</v>
      </c>
      <c r="J243" s="3">
        <v>0.49394117647058761</v>
      </c>
      <c r="K243" s="3">
        <v>0.11178333333333333</v>
      </c>
      <c r="L243" s="4">
        <f t="shared" si="98"/>
        <v>4.1688324762754316</v>
      </c>
      <c r="M243" s="4">
        <f t="shared" si="98"/>
        <v>0.1161972363827783</v>
      </c>
      <c r="N243" s="4">
        <f t="shared" si="98"/>
        <v>0.11125635248025921</v>
      </c>
      <c r="O243" s="4">
        <f t="shared" si="98"/>
        <v>4.9408839025189728E-3</v>
      </c>
      <c r="P243" s="4">
        <f t="shared" si="98"/>
        <v>5.1369791066215647E-3</v>
      </c>
      <c r="Q243" s="4">
        <f t="shared" si="98"/>
        <v>3.532869148255377E-2</v>
      </c>
      <c r="R243" s="4">
        <f t="shared" si="96"/>
        <v>7.9952008140790447E-3</v>
      </c>
      <c r="S243" s="5">
        <f t="shared" si="81"/>
        <v>13810.563682213828</v>
      </c>
      <c r="T243" s="5">
        <f t="shared" si="82"/>
        <v>474.71785324953527</v>
      </c>
      <c r="U243" s="5">
        <f t="shared" si="83"/>
        <v>381.45601652507679</v>
      </c>
      <c r="V243" s="5">
        <f t="shared" si="84"/>
        <v>96.649049376808605</v>
      </c>
      <c r="W243" s="5">
        <f t="shared" si="85"/>
        <v>49.640660015198101</v>
      </c>
      <c r="X243" s="5">
        <f t="shared" si="86"/>
        <v>138.94683049234101</v>
      </c>
      <c r="Y243" s="5">
        <f t="shared" si="87"/>
        <v>62.481639298862497</v>
      </c>
      <c r="Z243" s="4">
        <f>D243-'CIG_wcINF-wcEFF_Loads'!D243</f>
        <v>2.9234366908053189E-2</v>
      </c>
      <c r="AA243" s="4">
        <f t="shared" si="88"/>
        <v>2.9234366908053189E-2</v>
      </c>
      <c r="AB243" s="3">
        <v>23.962500000000045</v>
      </c>
      <c r="AC243" s="3">
        <v>1.4882857142857133</v>
      </c>
      <c r="AD243" s="3">
        <v>1.1028785714285727</v>
      </c>
      <c r="AE243" s="3">
        <v>6.907999999999985E-2</v>
      </c>
      <c r="AF243" s="3">
        <v>7.1821666666666686E-2</v>
      </c>
      <c r="AG243" s="3">
        <v>0.33777142857142883</v>
      </c>
      <c r="AH243" s="3">
        <v>9.5969230769230751E-2</v>
      </c>
      <c r="AI243" s="4">
        <f t="shared" si="99"/>
        <v>1.7138959252187518</v>
      </c>
      <c r="AJ243" s="4">
        <f t="shared" si="99"/>
        <v>0.10644827631822884</v>
      </c>
      <c r="AK243" s="4">
        <f t="shared" si="99"/>
        <v>7.8882382455190608E-2</v>
      </c>
      <c r="AL243" s="4">
        <f t="shared" si="99"/>
        <v>4.9408839025189728E-3</v>
      </c>
      <c r="AM243" s="4">
        <f t="shared" si="99"/>
        <v>5.1369791066215647E-3</v>
      </c>
      <c r="AN243" s="4">
        <f t="shared" si="99"/>
        <v>2.4158792909082419E-2</v>
      </c>
      <c r="AO243" s="4">
        <f t="shared" si="97"/>
        <v>6.8641115727391686E-3</v>
      </c>
      <c r="AP243" s="5">
        <f t="shared" si="89"/>
        <v>9623.4584528929172</v>
      </c>
      <c r="AQ243" s="5">
        <f t="shared" si="90"/>
        <v>380.00871345135027</v>
      </c>
      <c r="AR243" s="5">
        <f t="shared" si="91"/>
        <v>273.89287273876181</v>
      </c>
      <c r="AS243" s="5">
        <f t="shared" si="92"/>
        <v>78.736524939921708</v>
      </c>
      <c r="AT243" s="5">
        <f t="shared" si="93"/>
        <v>40.793019952815499</v>
      </c>
      <c r="AU243" s="5">
        <f t="shared" si="94"/>
        <v>87.984938970913817</v>
      </c>
      <c r="AV243" s="5">
        <f t="shared" si="95"/>
        <v>35.01071849867715</v>
      </c>
    </row>
    <row r="244" spans="1:48" x14ac:dyDescent="0.25">
      <c r="A244" s="1" t="s">
        <v>41</v>
      </c>
      <c r="B244" s="1" t="s">
        <v>252</v>
      </c>
      <c r="C244" s="2">
        <v>42215</v>
      </c>
      <c r="D244" s="3">
        <v>4.9167356559140306E-2</v>
      </c>
      <c r="E244" s="3">
        <v>58.285714285714363</v>
      </c>
      <c r="F244" s="3">
        <v>1.6245888888888913</v>
      </c>
      <c r="G244" s="3">
        <v>1.5555088888888899</v>
      </c>
      <c r="H244" s="3">
        <v>6.907999999999985E-2</v>
      </c>
      <c r="I244" s="3">
        <v>7.1821666666666686E-2</v>
      </c>
      <c r="J244" s="3">
        <v>0.49394117647058761</v>
      </c>
      <c r="K244" s="3">
        <v>0.11178333333333333</v>
      </c>
      <c r="L244" s="4">
        <f t="shared" si="98"/>
        <v>7.0112848156083993</v>
      </c>
      <c r="M244" s="4">
        <f t="shared" si="98"/>
        <v>0.1954244800438959</v>
      </c>
      <c r="N244" s="4">
        <f t="shared" si="98"/>
        <v>0.18711473277567123</v>
      </c>
      <c r="O244" s="4">
        <f t="shared" si="98"/>
        <v>8.3097472682244749E-3</v>
      </c>
      <c r="P244" s="4">
        <f t="shared" si="98"/>
        <v>8.6395468787299305E-3</v>
      </c>
      <c r="Q244" s="4">
        <f t="shared" si="98"/>
        <v>5.941699973711722E-2</v>
      </c>
      <c r="R244" s="4">
        <f t="shared" si="96"/>
        <v>1.344660174869274E-2</v>
      </c>
      <c r="S244" s="5">
        <f t="shared" si="81"/>
        <v>13817.574967029435</v>
      </c>
      <c r="T244" s="5">
        <f t="shared" si="82"/>
        <v>474.91327772957914</v>
      </c>
      <c r="U244" s="5">
        <f t="shared" si="83"/>
        <v>381.64313125785247</v>
      </c>
      <c r="V244" s="5">
        <f t="shared" si="84"/>
        <v>96.657359124076834</v>
      </c>
      <c r="W244" s="5">
        <f t="shared" si="85"/>
        <v>49.649299562076834</v>
      </c>
      <c r="X244" s="5">
        <f t="shared" si="86"/>
        <v>139.00624749207813</v>
      </c>
      <c r="Y244" s="5">
        <f t="shared" si="87"/>
        <v>62.495085900611187</v>
      </c>
      <c r="Z244" s="4">
        <f>D244-'CIG_wcINF-wcEFF_Loads'!D244</f>
        <v>4.9167356559140306E-2</v>
      </c>
      <c r="AA244" s="4">
        <f t="shared" si="88"/>
        <v>4.9167356559140306E-2</v>
      </c>
      <c r="AB244" s="3">
        <v>23.962500000000045</v>
      </c>
      <c r="AC244" s="3">
        <v>1.4882857142857133</v>
      </c>
      <c r="AD244" s="3">
        <v>1.1028785714285727</v>
      </c>
      <c r="AE244" s="3">
        <v>6.907999999999985E-2</v>
      </c>
      <c r="AF244" s="3">
        <v>7.1821666666666686E-2</v>
      </c>
      <c r="AG244" s="3">
        <v>0.33777142857142883</v>
      </c>
      <c r="AH244" s="3">
        <v>9.5969230769230751E-2</v>
      </c>
      <c r="AI244" s="4">
        <f t="shared" si="99"/>
        <v>2.8824886930345941</v>
      </c>
      <c r="AJ244" s="4">
        <f t="shared" si="99"/>
        <v>0.17902834610051019</v>
      </c>
      <c r="AK244" s="4">
        <f t="shared" si="99"/>
        <v>0.13266708448338033</v>
      </c>
      <c r="AL244" s="4">
        <f t="shared" si="99"/>
        <v>8.3097472682244749E-3</v>
      </c>
      <c r="AM244" s="4">
        <f t="shared" si="99"/>
        <v>8.6395468787299305E-3</v>
      </c>
      <c r="AN244" s="4">
        <f t="shared" si="99"/>
        <v>4.0631082887314929E-2</v>
      </c>
      <c r="AO244" s="4">
        <f t="shared" si="97"/>
        <v>1.1544297238248713E-2</v>
      </c>
      <c r="AP244" s="5">
        <f t="shared" si="89"/>
        <v>9626.3409415859514</v>
      </c>
      <c r="AQ244" s="5">
        <f t="shared" si="90"/>
        <v>380.18774179745077</v>
      </c>
      <c r="AR244" s="5">
        <f t="shared" si="91"/>
        <v>274.0255398232452</v>
      </c>
      <c r="AS244" s="5">
        <f t="shared" si="92"/>
        <v>78.744834687189936</v>
      </c>
      <c r="AT244" s="5">
        <f t="shared" si="93"/>
        <v>40.801659499694232</v>
      </c>
      <c r="AU244" s="5">
        <f t="shared" si="94"/>
        <v>88.025570053801133</v>
      </c>
      <c r="AV244" s="5">
        <f t="shared" si="95"/>
        <v>35.022262795915395</v>
      </c>
    </row>
    <row r="245" spans="1:48" x14ac:dyDescent="0.25">
      <c r="A245" s="1" t="s">
        <v>41</v>
      </c>
      <c r="B245" s="1" t="s">
        <v>253</v>
      </c>
      <c r="C245" s="2">
        <v>42216</v>
      </c>
      <c r="D245" s="3">
        <v>1.2438990205151988E-2</v>
      </c>
      <c r="E245" s="3">
        <v>58.285714285714363</v>
      </c>
      <c r="F245" s="3">
        <v>1.6245888888888913</v>
      </c>
      <c r="G245" s="3">
        <v>1.5555088888888899</v>
      </c>
      <c r="H245" s="3">
        <v>6.907999999999985E-2</v>
      </c>
      <c r="I245" s="3">
        <v>7.1821666666666686E-2</v>
      </c>
      <c r="J245" s="3">
        <v>0.49394117647058761</v>
      </c>
      <c r="K245" s="3">
        <v>0.11178333333333333</v>
      </c>
      <c r="L245" s="4">
        <f t="shared" si="98"/>
        <v>1.7738050049931067</v>
      </c>
      <c r="M245" s="4">
        <f t="shared" si="98"/>
        <v>4.9440998321497821E-2</v>
      </c>
      <c r="N245" s="4">
        <f t="shared" si="98"/>
        <v>4.7338691585678015E-2</v>
      </c>
      <c r="O245" s="4">
        <f t="shared" si="98"/>
        <v>2.102306735819764E-3</v>
      </c>
      <c r="P245" s="4">
        <f t="shared" si="98"/>
        <v>2.1857436828479375E-3</v>
      </c>
      <c r="Q245" s="4">
        <f t="shared" si="98"/>
        <v>1.5032076757279347E-2</v>
      </c>
      <c r="R245" s="4">
        <f t="shared" si="96"/>
        <v>3.4018942475253782E-3</v>
      </c>
      <c r="S245" s="5">
        <f t="shared" si="81"/>
        <v>13819.348772034429</v>
      </c>
      <c r="T245" s="5">
        <f t="shared" si="82"/>
        <v>474.96271872790061</v>
      </c>
      <c r="U245" s="5">
        <f t="shared" si="83"/>
        <v>381.69046994943812</v>
      </c>
      <c r="V245" s="5">
        <f t="shared" si="84"/>
        <v>96.659461430812655</v>
      </c>
      <c r="W245" s="5">
        <f t="shared" si="85"/>
        <v>49.651485305759685</v>
      </c>
      <c r="X245" s="5">
        <f t="shared" si="86"/>
        <v>139.02127956883541</v>
      </c>
      <c r="Y245" s="5">
        <f t="shared" si="87"/>
        <v>62.498487794858711</v>
      </c>
      <c r="Z245" s="4">
        <f>D245-'CIG_wcINF-wcEFF_Loads'!D245</f>
        <v>1.2438990205151988E-2</v>
      </c>
      <c r="AA245" s="4">
        <f t="shared" si="88"/>
        <v>1.2438990205151988E-2</v>
      </c>
      <c r="AB245" s="3">
        <v>23.962500000000045</v>
      </c>
      <c r="AC245" s="3">
        <v>1.4882857142857133</v>
      </c>
      <c r="AD245" s="3">
        <v>1.1028785714285727</v>
      </c>
      <c r="AE245" s="3">
        <v>6.907999999999985E-2</v>
      </c>
      <c r="AF245" s="3">
        <v>7.1821666666666686E-2</v>
      </c>
      <c r="AG245" s="3">
        <v>0.33777142857142883</v>
      </c>
      <c r="AH245" s="3">
        <v>9.5969230769230751E-2</v>
      </c>
      <c r="AI245" s="4">
        <f t="shared" si="99"/>
        <v>0.72924906133586131</v>
      </c>
      <c r="AJ245" s="4">
        <f t="shared" si="99"/>
        <v>4.5292893485338603E-2</v>
      </c>
      <c r="AK245" s="4">
        <f t="shared" si="99"/>
        <v>3.3563825267886101E-2</v>
      </c>
      <c r="AL245" s="4">
        <f t="shared" si="99"/>
        <v>2.102306735819764E-3</v>
      </c>
      <c r="AM245" s="4">
        <f t="shared" si="99"/>
        <v>2.1857436828479375E-3</v>
      </c>
      <c r="AN245" s="4">
        <f t="shared" si="99"/>
        <v>1.0279373906386518E-2</v>
      </c>
      <c r="AO245" s="4">
        <f t="shared" si="97"/>
        <v>2.9206247868789168E-3</v>
      </c>
      <c r="AP245" s="5">
        <f t="shared" si="89"/>
        <v>9627.0701906472877</v>
      </c>
      <c r="AQ245" s="5">
        <f t="shared" si="90"/>
        <v>380.23303469093611</v>
      </c>
      <c r="AR245" s="5">
        <f t="shared" si="91"/>
        <v>274.05910364851309</v>
      </c>
      <c r="AS245" s="5">
        <f t="shared" si="92"/>
        <v>78.746936993925758</v>
      </c>
      <c r="AT245" s="5">
        <f t="shared" si="93"/>
        <v>40.803845243377083</v>
      </c>
      <c r="AU245" s="5">
        <f t="shared" si="94"/>
        <v>88.035849427707518</v>
      </c>
      <c r="AV245" s="5">
        <f t="shared" si="95"/>
        <v>35.025183420702277</v>
      </c>
    </row>
    <row r="246" spans="1:48" x14ac:dyDescent="0.25">
      <c r="A246" s="1" t="s">
        <v>41</v>
      </c>
      <c r="B246" s="1" t="s">
        <v>254</v>
      </c>
      <c r="C246" s="2">
        <v>42217</v>
      </c>
      <c r="D246" s="3">
        <v>2.1018456663976638E-3</v>
      </c>
      <c r="E246" s="3">
        <v>58.285714285714363</v>
      </c>
      <c r="F246" s="3">
        <v>1.6245888888888913</v>
      </c>
      <c r="G246" s="3">
        <v>1.5555088888888899</v>
      </c>
      <c r="H246" s="3">
        <v>6.907999999999985E-2</v>
      </c>
      <c r="I246" s="3">
        <v>7.1821666666666686E-2</v>
      </c>
      <c r="J246" s="3">
        <v>0.49394117647058761</v>
      </c>
      <c r="K246" s="3">
        <v>0.11178333333333333</v>
      </c>
      <c r="L246" s="4">
        <f t="shared" si="98"/>
        <v>0.2997240371839085</v>
      </c>
      <c r="M246" s="4">
        <f t="shared" si="98"/>
        <v>8.3541627053756989E-3</v>
      </c>
      <c r="N246" s="4">
        <f t="shared" si="98"/>
        <v>7.9989309518937058E-3</v>
      </c>
      <c r="O246" s="4">
        <f t="shared" si="98"/>
        <v>3.5523175348198591E-4</v>
      </c>
      <c r="P246" s="4">
        <f t="shared" si="98"/>
        <v>3.6933029224086228E-4</v>
      </c>
      <c r="Q246" s="4">
        <f t="shared" si="98"/>
        <v>2.5400056490243526E-3</v>
      </c>
      <c r="R246" s="4">
        <f t="shared" si="96"/>
        <v>5.7482613650928517E-4</v>
      </c>
      <c r="S246" s="5">
        <f t="shared" si="81"/>
        <v>13819.648496071613</v>
      </c>
      <c r="T246" s="5">
        <f t="shared" si="82"/>
        <v>474.97107289060597</v>
      </c>
      <c r="U246" s="5">
        <f t="shared" si="83"/>
        <v>381.69846888039001</v>
      </c>
      <c r="V246" s="5">
        <f t="shared" si="84"/>
        <v>96.659816662566143</v>
      </c>
      <c r="W246" s="5">
        <f t="shared" si="85"/>
        <v>49.65185463605193</v>
      </c>
      <c r="X246" s="5">
        <f t="shared" si="86"/>
        <v>139.02381957448443</v>
      </c>
      <c r="Y246" s="5">
        <f t="shared" si="87"/>
        <v>62.499062620995218</v>
      </c>
      <c r="Z246" s="4">
        <f>D246-'CIG_wcINF-wcEFF_Loads'!D246</f>
        <v>2.1018456663976638E-3</v>
      </c>
      <c r="AA246" s="4">
        <f t="shared" si="88"/>
        <v>2.1018456663976638E-3</v>
      </c>
      <c r="AB246" s="3">
        <v>23.962500000000045</v>
      </c>
      <c r="AC246" s="3">
        <v>1.4882857142857133</v>
      </c>
      <c r="AD246" s="3">
        <v>1.1028785714285727</v>
      </c>
      <c r="AE246" s="3">
        <v>6.907999999999985E-2</v>
      </c>
      <c r="AF246" s="3">
        <v>7.1821666666666686E-2</v>
      </c>
      <c r="AG246" s="3">
        <v>0.33777142857142883</v>
      </c>
      <c r="AH246" s="3">
        <v>9.5969230769230751E-2</v>
      </c>
      <c r="AI246" s="4">
        <f t="shared" si="99"/>
        <v>0.12322294286062714</v>
      </c>
      <c r="AJ246" s="4">
        <f t="shared" si="99"/>
        <v>7.6532475965243926E-3</v>
      </c>
      <c r="AK246" s="4">
        <f t="shared" si="99"/>
        <v>5.6713591315327222E-3</v>
      </c>
      <c r="AL246" s="4">
        <f t="shared" si="99"/>
        <v>3.5523175348198591E-4</v>
      </c>
      <c r="AM246" s="4">
        <f t="shared" si="99"/>
        <v>3.6933029224086228E-4</v>
      </c>
      <c r="AN246" s="4">
        <f t="shared" si="99"/>
        <v>1.7369301801902764E-3</v>
      </c>
      <c r="AO246" s="4">
        <f t="shared" si="97"/>
        <v>4.9350489470861717E-4</v>
      </c>
      <c r="AP246" s="5">
        <f t="shared" si="89"/>
        <v>9627.1934135901483</v>
      </c>
      <c r="AQ246" s="5">
        <f t="shared" si="90"/>
        <v>380.24068793853263</v>
      </c>
      <c r="AR246" s="5">
        <f t="shared" si="91"/>
        <v>274.06477500764464</v>
      </c>
      <c r="AS246" s="5">
        <f t="shared" si="92"/>
        <v>78.747292225679246</v>
      </c>
      <c r="AT246" s="5">
        <f t="shared" si="93"/>
        <v>40.804214573669327</v>
      </c>
      <c r="AU246" s="5">
        <f t="shared" si="94"/>
        <v>88.037586357887704</v>
      </c>
      <c r="AV246" s="5">
        <f t="shared" si="95"/>
        <v>35.025676925596983</v>
      </c>
    </row>
    <row r="247" spans="1:48" x14ac:dyDescent="0.25">
      <c r="A247" s="1" t="s">
        <v>41</v>
      </c>
      <c r="B247" s="1" t="s">
        <v>255</v>
      </c>
      <c r="C247" s="2">
        <v>42218</v>
      </c>
      <c r="D247" s="3">
        <v>2.259896582374158E-3</v>
      </c>
      <c r="E247" s="3">
        <v>58.285714285714363</v>
      </c>
      <c r="F247" s="3">
        <v>1.6245888888888913</v>
      </c>
      <c r="G247" s="3">
        <v>1.5555088888888899</v>
      </c>
      <c r="H247" s="3">
        <v>6.907999999999985E-2</v>
      </c>
      <c r="I247" s="3">
        <v>7.1821666666666686E-2</v>
      </c>
      <c r="J247" s="3">
        <v>0.49394117647058761</v>
      </c>
      <c r="K247" s="3">
        <v>0.11178333333333333</v>
      </c>
      <c r="L247" s="4">
        <f t="shared" si="98"/>
        <v>0.32226216135469005</v>
      </c>
      <c r="M247" s="4">
        <f t="shared" si="98"/>
        <v>8.9823644277525361E-3</v>
      </c>
      <c r="N247" s="4">
        <f t="shared" si="98"/>
        <v>8.6004205778881324E-3</v>
      </c>
      <c r="O247" s="4">
        <f t="shared" si="98"/>
        <v>3.8194384986439553E-4</v>
      </c>
      <c r="P247" s="4">
        <f t="shared" si="98"/>
        <v>3.9710254589380518E-4</v>
      </c>
      <c r="Q247" s="4">
        <f t="shared" si="98"/>
        <v>2.731004553383402E-3</v>
      </c>
      <c r="R247" s="4">
        <f t="shared" si="96"/>
        <v>6.1805090741181862E-4</v>
      </c>
      <c r="S247" s="5">
        <f t="shared" si="81"/>
        <v>13819.970758232968</v>
      </c>
      <c r="T247" s="5">
        <f t="shared" si="82"/>
        <v>474.98005525503373</v>
      </c>
      <c r="U247" s="5">
        <f t="shared" si="83"/>
        <v>381.70706930096787</v>
      </c>
      <c r="V247" s="5">
        <f t="shared" si="84"/>
        <v>96.660198606416003</v>
      </c>
      <c r="W247" s="5">
        <f t="shared" si="85"/>
        <v>49.652251738597826</v>
      </c>
      <c r="X247" s="5">
        <f t="shared" si="86"/>
        <v>139.02655057903783</v>
      </c>
      <c r="Y247" s="5">
        <f t="shared" si="87"/>
        <v>62.499680671902631</v>
      </c>
      <c r="Z247" s="4">
        <f>D247-'CIG_wcINF-wcEFF_Loads'!D247</f>
        <v>2.259896582374158E-3</v>
      </c>
      <c r="AA247" s="4">
        <f t="shared" si="88"/>
        <v>2.259896582374158E-3</v>
      </c>
      <c r="AB247" s="3">
        <v>23.962500000000045</v>
      </c>
      <c r="AC247" s="3">
        <v>1.4882857142857133</v>
      </c>
      <c r="AD247" s="3">
        <v>1.1028785714285727</v>
      </c>
      <c r="AE247" s="3">
        <v>6.907999999999985E-2</v>
      </c>
      <c r="AF247" s="3">
        <v>7.1821666666666686E-2</v>
      </c>
      <c r="AG247" s="3">
        <v>0.33777142857142883</v>
      </c>
      <c r="AH247" s="3">
        <v>9.5969230769230751E-2</v>
      </c>
      <c r="AI247" s="4">
        <f t="shared" si="99"/>
        <v>0.1324888462995891</v>
      </c>
      <c r="AJ247" s="4">
        <f t="shared" si="99"/>
        <v>8.2287431298851826E-3</v>
      </c>
      <c r="AK247" s="4">
        <f t="shared" si="99"/>
        <v>6.0978240808392406E-3</v>
      </c>
      <c r="AL247" s="4">
        <f t="shared" si="99"/>
        <v>3.8194384986439553E-4</v>
      </c>
      <c r="AM247" s="4">
        <f t="shared" si="99"/>
        <v>3.9710254589380518E-4</v>
      </c>
      <c r="AN247" s="4">
        <f t="shared" si="99"/>
        <v>1.8675408193799723E-3</v>
      </c>
      <c r="AO247" s="4">
        <f t="shared" si="97"/>
        <v>5.3061461303596812E-4</v>
      </c>
      <c r="AP247" s="5">
        <f t="shared" si="89"/>
        <v>9627.3259024364488</v>
      </c>
      <c r="AQ247" s="5">
        <f t="shared" si="90"/>
        <v>380.24891668166254</v>
      </c>
      <c r="AR247" s="5">
        <f t="shared" si="91"/>
        <v>274.07087283172547</v>
      </c>
      <c r="AS247" s="5">
        <f t="shared" si="92"/>
        <v>78.747674169529105</v>
      </c>
      <c r="AT247" s="5">
        <f t="shared" si="93"/>
        <v>40.804611676215224</v>
      </c>
      <c r="AU247" s="5">
        <f t="shared" si="94"/>
        <v>88.03945389870708</v>
      </c>
      <c r="AV247" s="5">
        <f t="shared" si="95"/>
        <v>35.026207540210017</v>
      </c>
    </row>
    <row r="248" spans="1:48" x14ac:dyDescent="0.25">
      <c r="A248" s="1" t="s">
        <v>41</v>
      </c>
      <c r="B248" s="1" t="s">
        <v>256</v>
      </c>
      <c r="C248" s="2">
        <v>42219</v>
      </c>
      <c r="D248" s="3">
        <v>2.9852218053248933E-2</v>
      </c>
      <c r="E248" s="3">
        <v>58.285714285714363</v>
      </c>
      <c r="F248" s="3">
        <v>1.6245888888888913</v>
      </c>
      <c r="G248" s="3">
        <v>1.5555088888888899</v>
      </c>
      <c r="H248" s="3">
        <v>6.907999999999985E-2</v>
      </c>
      <c r="I248" s="3">
        <v>7.1821666666666686E-2</v>
      </c>
      <c r="J248" s="3">
        <v>0.49394117647058761</v>
      </c>
      <c r="K248" s="3">
        <v>0.11178333333333333</v>
      </c>
      <c r="L248" s="4">
        <f t="shared" si="98"/>
        <v>4.2569382980193078</v>
      </c>
      <c r="M248" s="4">
        <f t="shared" si="98"/>
        <v>0.11865299661160349</v>
      </c>
      <c r="N248" s="4">
        <f t="shared" si="98"/>
        <v>0.11360769003466657</v>
      </c>
      <c r="O248" s="4">
        <f t="shared" si="98"/>
        <v>5.0453065769367868E-3</v>
      </c>
      <c r="P248" s="4">
        <f t="shared" si="98"/>
        <v>5.2455461378097257E-3</v>
      </c>
      <c r="Q248" s="4">
        <f t="shared" si="98"/>
        <v>3.6075342592167853E-2</v>
      </c>
      <c r="R248" s="4">
        <f t="shared" si="96"/>
        <v>8.1641746794815437E-3</v>
      </c>
      <c r="S248" s="5">
        <f t="shared" si="81"/>
        <v>13824.227696530988</v>
      </c>
      <c r="T248" s="5">
        <f t="shared" si="82"/>
        <v>475.09870825164535</v>
      </c>
      <c r="U248" s="5">
        <f t="shared" si="83"/>
        <v>381.82067699100253</v>
      </c>
      <c r="V248" s="5">
        <f t="shared" si="84"/>
        <v>96.665243912992935</v>
      </c>
      <c r="W248" s="5">
        <f t="shared" si="85"/>
        <v>49.657497284735634</v>
      </c>
      <c r="X248" s="5">
        <f t="shared" si="86"/>
        <v>139.06262592163</v>
      </c>
      <c r="Y248" s="5">
        <f t="shared" si="87"/>
        <v>62.50784484658211</v>
      </c>
      <c r="Z248" s="4">
        <f>D248-'CIG_wcINF-wcEFF_Loads'!D248</f>
        <v>2.9852218053248933E-2</v>
      </c>
      <c r="AA248" s="4">
        <f t="shared" si="88"/>
        <v>2.9852218053248933E-2</v>
      </c>
      <c r="AB248" s="3">
        <v>23.962500000000045</v>
      </c>
      <c r="AC248" s="3">
        <v>1.4882857142857133</v>
      </c>
      <c r="AD248" s="3">
        <v>1.1028785714285727</v>
      </c>
      <c r="AE248" s="3">
        <v>6.907999999999985E-2</v>
      </c>
      <c r="AF248" s="3">
        <v>7.1821666666666686E-2</v>
      </c>
      <c r="AG248" s="3">
        <v>0.33777142857142883</v>
      </c>
      <c r="AH248" s="3">
        <v>9.5969230769230751E-2</v>
      </c>
      <c r="AI248" s="4">
        <f t="shared" si="99"/>
        <v>1.75011810726474</v>
      </c>
      <c r="AJ248" s="4">
        <f t="shared" si="99"/>
        <v>0.10869799801167905</v>
      </c>
      <c r="AK248" s="4">
        <f t="shared" si="99"/>
        <v>8.0549515199641541E-2</v>
      </c>
      <c r="AL248" s="4">
        <f t="shared" si="99"/>
        <v>5.0453065769367868E-3</v>
      </c>
      <c r="AM248" s="4">
        <f t="shared" si="99"/>
        <v>5.2455461378097257E-3</v>
      </c>
      <c r="AN248" s="4">
        <f t="shared" si="99"/>
        <v>2.4669374783913834E-2</v>
      </c>
      <c r="AO248" s="4">
        <f t="shared" si="97"/>
        <v>7.0091805324777826E-3</v>
      </c>
      <c r="AP248" s="5">
        <f t="shared" si="89"/>
        <v>9629.0760205437127</v>
      </c>
      <c r="AQ248" s="5">
        <f t="shared" si="90"/>
        <v>380.35761467967421</v>
      </c>
      <c r="AR248" s="5">
        <f t="shared" si="91"/>
        <v>274.15142234692513</v>
      </c>
      <c r="AS248" s="5">
        <f t="shared" si="92"/>
        <v>78.752719476106037</v>
      </c>
      <c r="AT248" s="5">
        <f t="shared" si="93"/>
        <v>40.809857222353031</v>
      </c>
      <c r="AU248" s="5">
        <f t="shared" si="94"/>
        <v>88.064123273490992</v>
      </c>
      <c r="AV248" s="5">
        <f t="shared" si="95"/>
        <v>35.033216720742494</v>
      </c>
    </row>
    <row r="249" spans="1:48" x14ac:dyDescent="0.25">
      <c r="A249" s="1" t="s">
        <v>41</v>
      </c>
      <c r="B249" s="1" t="s">
        <v>257</v>
      </c>
      <c r="C249" s="2">
        <v>42220</v>
      </c>
      <c r="D249" s="3">
        <v>6.1251186871398855E-2</v>
      </c>
      <c r="E249" s="3">
        <v>58.285714285714363</v>
      </c>
      <c r="F249" s="3">
        <v>1.6245888888888913</v>
      </c>
      <c r="G249" s="3">
        <v>1.5555088888888899</v>
      </c>
      <c r="H249" s="3">
        <v>6.907999999999985E-2</v>
      </c>
      <c r="I249" s="3">
        <v>7.1821666666666686E-2</v>
      </c>
      <c r="J249" s="3">
        <v>0.49394117647058761</v>
      </c>
      <c r="K249" s="3">
        <v>0.11178333333333333</v>
      </c>
      <c r="L249" s="4">
        <f t="shared" si="98"/>
        <v>8.7344438770645247</v>
      </c>
      <c r="M249" s="4">
        <f t="shared" si="98"/>
        <v>0.24345383164979981</v>
      </c>
      <c r="N249" s="4">
        <f t="shared" si="98"/>
        <v>0.23310180301942382</v>
      </c>
      <c r="O249" s="4">
        <f t="shared" si="98"/>
        <v>1.0352028630375751E-2</v>
      </c>
      <c r="P249" s="4">
        <f t="shared" si="98"/>
        <v>1.0762882883825113E-2</v>
      </c>
      <c r="Q249" s="4">
        <f t="shared" si="98"/>
        <v>7.4019878409742543E-2</v>
      </c>
      <c r="R249" s="4">
        <f t="shared" si="96"/>
        <v>1.675136460720187E-2</v>
      </c>
      <c r="S249" s="5">
        <f t="shared" si="81"/>
        <v>13832.962140408054</v>
      </c>
      <c r="T249" s="5">
        <f t="shared" si="82"/>
        <v>475.34216208329514</v>
      </c>
      <c r="U249" s="5">
        <f t="shared" si="83"/>
        <v>382.05377879402198</v>
      </c>
      <c r="V249" s="5">
        <f t="shared" si="84"/>
        <v>96.675595941623314</v>
      </c>
      <c r="W249" s="5">
        <f t="shared" si="85"/>
        <v>49.668260167619458</v>
      </c>
      <c r="X249" s="5">
        <f t="shared" si="86"/>
        <v>139.13664580003973</v>
      </c>
      <c r="Y249" s="5">
        <f t="shared" si="87"/>
        <v>62.524596211189312</v>
      </c>
      <c r="Z249" s="4">
        <f>D249-'CIG_wcINF-wcEFF_Loads'!D249</f>
        <v>6.1251186871398855E-2</v>
      </c>
      <c r="AA249" s="4">
        <f t="shared" si="88"/>
        <v>6.1251186871398855E-2</v>
      </c>
      <c r="AB249" s="3">
        <v>23.962500000000045</v>
      </c>
      <c r="AC249" s="3">
        <v>1.4882857142857133</v>
      </c>
      <c r="AD249" s="3">
        <v>1.1028785714285727</v>
      </c>
      <c r="AE249" s="3">
        <v>6.907999999999985E-2</v>
      </c>
      <c r="AF249" s="3">
        <v>7.1821666666666686E-2</v>
      </c>
      <c r="AG249" s="3">
        <v>0.33777142857142883</v>
      </c>
      <c r="AH249" s="3">
        <v>9.5969230769230751E-2</v>
      </c>
      <c r="AI249" s="4">
        <f t="shared" si="99"/>
        <v>3.5909161270321355</v>
      </c>
      <c r="AJ249" s="4">
        <f t="shared" si="99"/>
        <v>0.22302803017465206</v>
      </c>
      <c r="AK249" s="4">
        <f t="shared" si="99"/>
        <v>0.16527259043509723</v>
      </c>
      <c r="AL249" s="4">
        <f t="shared" si="99"/>
        <v>1.0352028630375751E-2</v>
      </c>
      <c r="AM249" s="4">
        <f t="shared" si="99"/>
        <v>1.0762882883825113E-2</v>
      </c>
      <c r="AN249" s="4">
        <f t="shared" si="99"/>
        <v>5.0616958585616052E-2</v>
      </c>
      <c r="AO249" s="4">
        <f t="shared" si="97"/>
        <v>1.438153191311836E-2</v>
      </c>
      <c r="AP249" s="5">
        <f t="shared" si="89"/>
        <v>9632.6669366707447</v>
      </c>
      <c r="AQ249" s="5">
        <f t="shared" si="90"/>
        <v>380.58064270984886</v>
      </c>
      <c r="AR249" s="5">
        <f t="shared" si="91"/>
        <v>274.31669493736024</v>
      </c>
      <c r="AS249" s="5">
        <f t="shared" si="92"/>
        <v>78.763071504736416</v>
      </c>
      <c r="AT249" s="5">
        <f t="shared" si="93"/>
        <v>40.820620105236856</v>
      </c>
      <c r="AU249" s="5">
        <f t="shared" si="94"/>
        <v>88.114740232076613</v>
      </c>
      <c r="AV249" s="5">
        <f t="shared" si="95"/>
        <v>35.047598252655611</v>
      </c>
    </row>
    <row r="250" spans="1:48" x14ac:dyDescent="0.25">
      <c r="A250" s="1" t="s">
        <v>41</v>
      </c>
      <c r="B250" s="1" t="s">
        <v>258</v>
      </c>
      <c r="C250" s="2">
        <v>42221</v>
      </c>
      <c r="D250" s="3">
        <v>2.8231228892481572E-2</v>
      </c>
      <c r="E250" s="3">
        <v>58.285714285714363</v>
      </c>
      <c r="F250" s="3">
        <v>1.6245888888888913</v>
      </c>
      <c r="G250" s="3">
        <v>1.5555088888888899</v>
      </c>
      <c r="H250" s="3">
        <v>6.907999999999985E-2</v>
      </c>
      <c r="I250" s="3">
        <v>7.1821666666666686E-2</v>
      </c>
      <c r="J250" s="3">
        <v>0.49394117647058761</v>
      </c>
      <c r="K250" s="3">
        <v>0.11178333333333333</v>
      </c>
      <c r="L250" s="4">
        <f t="shared" si="98"/>
        <v>4.0257845918914734</v>
      </c>
      <c r="M250" s="4">
        <f t="shared" si="98"/>
        <v>0.11221008436110012</v>
      </c>
      <c r="N250" s="4">
        <f t="shared" si="98"/>
        <v>0.10743874025018083</v>
      </c>
      <c r="O250" s="4">
        <f t="shared" si="98"/>
        <v>4.7713441109192012E-3</v>
      </c>
      <c r="P250" s="4">
        <f t="shared" si="98"/>
        <v>4.9607105716039769E-3</v>
      </c>
      <c r="Q250" s="4">
        <f t="shared" si="98"/>
        <v>3.4116434908706507E-2</v>
      </c>
      <c r="R250" s="4">
        <f t="shared" si="96"/>
        <v>7.7208562420225703E-3</v>
      </c>
      <c r="S250" s="5">
        <f t="shared" si="81"/>
        <v>13836.987924999945</v>
      </c>
      <c r="T250" s="5">
        <f t="shared" si="82"/>
        <v>475.45437216765623</v>
      </c>
      <c r="U250" s="5">
        <f t="shared" si="83"/>
        <v>382.16121753427217</v>
      </c>
      <c r="V250" s="5">
        <f t="shared" si="84"/>
        <v>96.680367285734235</v>
      </c>
      <c r="W250" s="5">
        <f t="shared" si="85"/>
        <v>49.67322087819106</v>
      </c>
      <c r="X250" s="5">
        <f t="shared" si="86"/>
        <v>139.17076223494843</v>
      </c>
      <c r="Y250" s="5">
        <f t="shared" si="87"/>
        <v>62.532317067431336</v>
      </c>
      <c r="Z250" s="4">
        <f>D250-'CIG_wcINF-wcEFF_Loads'!D250</f>
        <v>2.8231228892481572E-2</v>
      </c>
      <c r="AA250" s="4">
        <f t="shared" si="88"/>
        <v>2.8231228892481572E-2</v>
      </c>
      <c r="AB250" s="3">
        <v>23.962500000000045</v>
      </c>
      <c r="AC250" s="3">
        <v>1.4882857142857133</v>
      </c>
      <c r="AD250" s="3">
        <v>1.1028785714285727</v>
      </c>
      <c r="AE250" s="3">
        <v>6.907999999999985E-2</v>
      </c>
      <c r="AF250" s="3">
        <v>7.1821666666666686E-2</v>
      </c>
      <c r="AG250" s="3">
        <v>0.33777142857142883</v>
      </c>
      <c r="AH250" s="3">
        <v>9.5969230769230751E-2</v>
      </c>
      <c r="AI250" s="4">
        <f t="shared" si="99"/>
        <v>1.6550858896627363</v>
      </c>
      <c r="AJ250" s="4">
        <f t="shared" si="99"/>
        <v>0.1027956467606012</v>
      </c>
      <c r="AK250" s="4">
        <f t="shared" si="99"/>
        <v>7.6175639502673906E-2</v>
      </c>
      <c r="AL250" s="4">
        <f t="shared" si="99"/>
        <v>4.7713441109192012E-3</v>
      </c>
      <c r="AM250" s="4">
        <f t="shared" si="99"/>
        <v>4.9607105716039769E-3</v>
      </c>
      <c r="AN250" s="4">
        <f t="shared" si="99"/>
        <v>2.3329816394774987E-2</v>
      </c>
      <c r="AO250" s="4">
        <f t="shared" si="97"/>
        <v>6.6285788080517648E-3</v>
      </c>
      <c r="AP250" s="5">
        <f t="shared" si="89"/>
        <v>9634.3220225604073</v>
      </c>
      <c r="AQ250" s="5">
        <f t="shared" si="90"/>
        <v>380.68343835660949</v>
      </c>
      <c r="AR250" s="5">
        <f t="shared" si="91"/>
        <v>274.39287057686289</v>
      </c>
      <c r="AS250" s="5">
        <f t="shared" si="92"/>
        <v>78.767842848847337</v>
      </c>
      <c r="AT250" s="5">
        <f t="shared" si="93"/>
        <v>40.825580815808458</v>
      </c>
      <c r="AU250" s="5">
        <f t="shared" si="94"/>
        <v>88.138070048471391</v>
      </c>
      <c r="AV250" s="5">
        <f t="shared" si="95"/>
        <v>35.054226831463666</v>
      </c>
    </row>
    <row r="251" spans="1:48" x14ac:dyDescent="0.25">
      <c r="A251" s="1" t="s">
        <v>41</v>
      </c>
      <c r="B251" s="1" t="s">
        <v>259</v>
      </c>
      <c r="C251" s="2">
        <v>42222</v>
      </c>
      <c r="D251" s="3">
        <v>0.19220846239065759</v>
      </c>
      <c r="E251" s="3">
        <v>58.285714285714363</v>
      </c>
      <c r="F251" s="3">
        <v>1.6245888888888913</v>
      </c>
      <c r="G251" s="3">
        <v>1.5555088888888899</v>
      </c>
      <c r="H251" s="3">
        <v>6.907999999999985E-2</v>
      </c>
      <c r="I251" s="3">
        <v>7.1821666666666686E-2</v>
      </c>
      <c r="J251" s="3">
        <v>0.49394117647058761</v>
      </c>
      <c r="K251" s="3">
        <v>0.11178333333333333</v>
      </c>
      <c r="L251" s="4">
        <f t="shared" si="98"/>
        <v>27.409004024246833</v>
      </c>
      <c r="M251" s="4">
        <f t="shared" si="98"/>
        <v>0.76396701900273478</v>
      </c>
      <c r="N251" s="4">
        <f t="shared" si="98"/>
        <v>0.73148197491948708</v>
      </c>
      <c r="O251" s="4">
        <f t="shared" si="98"/>
        <v>3.2485044083246942E-2</v>
      </c>
      <c r="P251" s="4">
        <f t="shared" si="98"/>
        <v>3.3774319742312396E-2</v>
      </c>
      <c r="Q251" s="4">
        <f t="shared" si="98"/>
        <v>0.23227708297883512</v>
      </c>
      <c r="R251" s="4">
        <f t="shared" si="96"/>
        <v>5.2566394196665152E-2</v>
      </c>
      <c r="S251" s="5">
        <f t="shared" si="81"/>
        <v>13864.396929024191</v>
      </c>
      <c r="T251" s="5">
        <f t="shared" si="82"/>
        <v>476.21833918665897</v>
      </c>
      <c r="U251" s="5">
        <f t="shared" si="83"/>
        <v>382.89269950919163</v>
      </c>
      <c r="V251" s="5">
        <f t="shared" si="84"/>
        <v>96.71285232981748</v>
      </c>
      <c r="W251" s="5">
        <f t="shared" si="85"/>
        <v>49.706995197933374</v>
      </c>
      <c r="X251" s="5">
        <f t="shared" si="86"/>
        <v>139.40303931792727</v>
      </c>
      <c r="Y251" s="5">
        <f t="shared" si="87"/>
        <v>62.584883461628003</v>
      </c>
      <c r="Z251" s="4">
        <f>D251-'CIG_wcINF-wcEFF_Loads'!D251</f>
        <v>0.15606872677431399</v>
      </c>
      <c r="AA251" s="4">
        <f t="shared" si="88"/>
        <v>0.15606872677431399</v>
      </c>
      <c r="AB251" s="3">
        <v>44.959131944444515</v>
      </c>
      <c r="AC251" s="3">
        <v>1.5656675223214263</v>
      </c>
      <c r="AD251" s="3">
        <v>1.2238482886904736</v>
      </c>
      <c r="AE251" s="3">
        <v>6.907999999999985E-2</v>
      </c>
      <c r="AF251" s="3">
        <v>7.1821666666666686E-2</v>
      </c>
      <c r="AG251" s="3">
        <v>0.40115674603174667</v>
      </c>
      <c r="AH251" s="3">
        <v>0.10297291666666664</v>
      </c>
      <c r="AI251" s="4">
        <f t="shared" si="99"/>
        <v>17.166921920127223</v>
      </c>
      <c r="AJ251" s="4">
        <f t="shared" si="99"/>
        <v>0.59782497895607567</v>
      </c>
      <c r="AK251" s="4">
        <f t="shared" si="99"/>
        <v>0.46730679853855139</v>
      </c>
      <c r="AL251" s="4">
        <f t="shared" si="99"/>
        <v>2.63770877006206E-2</v>
      </c>
      <c r="AM251" s="4">
        <f t="shared" si="99"/>
        <v>2.7423949051410112E-2</v>
      </c>
      <c r="AN251" s="4">
        <f t="shared" si="99"/>
        <v>0.15317525581608266</v>
      </c>
      <c r="AO251" s="4">
        <f t="shared" si="97"/>
        <v>3.9318553180448294E-2</v>
      </c>
      <c r="AP251" s="5">
        <f t="shared" si="89"/>
        <v>9651.488944480534</v>
      </c>
      <c r="AQ251" s="5">
        <f t="shared" si="90"/>
        <v>381.28126333556554</v>
      </c>
      <c r="AR251" s="5">
        <f t="shared" si="91"/>
        <v>274.86017737540146</v>
      </c>
      <c r="AS251" s="5">
        <f t="shared" si="92"/>
        <v>78.794219936547961</v>
      </c>
      <c r="AT251" s="5">
        <f t="shared" si="93"/>
        <v>40.853004764859868</v>
      </c>
      <c r="AU251" s="5">
        <f t="shared" si="94"/>
        <v>88.291245304287472</v>
      </c>
      <c r="AV251" s="5">
        <f t="shared" si="95"/>
        <v>35.093545384644116</v>
      </c>
    </row>
    <row r="252" spans="1:48" x14ac:dyDescent="0.25">
      <c r="A252" s="1" t="s">
        <v>41</v>
      </c>
      <c r="B252" s="1" t="s">
        <v>260</v>
      </c>
      <c r="C252" s="2">
        <v>42223</v>
      </c>
      <c r="D252" s="3">
        <v>0.10797113512382518</v>
      </c>
      <c r="E252" s="3">
        <v>58.285714285714363</v>
      </c>
      <c r="F252" s="3">
        <v>1.6245888888888913</v>
      </c>
      <c r="G252" s="3">
        <v>1.5555088888888899</v>
      </c>
      <c r="H252" s="3">
        <v>6.907999999999985E-2</v>
      </c>
      <c r="I252" s="3">
        <v>7.1821666666666686E-2</v>
      </c>
      <c r="J252" s="3">
        <v>0.49394117647058761</v>
      </c>
      <c r="K252" s="3">
        <v>0.11178333333333333</v>
      </c>
      <c r="L252" s="4">
        <f t="shared" si="98"/>
        <v>15.396727284028602</v>
      </c>
      <c r="M252" s="4">
        <f t="shared" si="98"/>
        <v>0.42915064827499244</v>
      </c>
      <c r="N252" s="4">
        <f t="shared" si="98"/>
        <v>0.41090250747728407</v>
      </c>
      <c r="O252" s="4">
        <f t="shared" si="98"/>
        <v>1.8248140797707955E-2</v>
      </c>
      <c r="P252" s="4">
        <f t="shared" si="98"/>
        <v>1.8972378194258607E-2</v>
      </c>
      <c r="Q252" s="4">
        <f t="shared" si="98"/>
        <v>0.1304792723511988</v>
      </c>
      <c r="R252" s="4">
        <f t="shared" si="96"/>
        <v>2.9528633548115111E-2</v>
      </c>
      <c r="S252" s="5">
        <f t="shared" si="81"/>
        <v>13879.79365630822</v>
      </c>
      <c r="T252" s="5">
        <f t="shared" si="82"/>
        <v>476.64748983493394</v>
      </c>
      <c r="U252" s="5">
        <f t="shared" si="83"/>
        <v>383.30360201666889</v>
      </c>
      <c r="V252" s="5">
        <f t="shared" si="84"/>
        <v>96.731100470615189</v>
      </c>
      <c r="W252" s="5">
        <f t="shared" si="85"/>
        <v>49.72596757612763</v>
      </c>
      <c r="X252" s="5">
        <f t="shared" si="86"/>
        <v>139.53351859027848</v>
      </c>
      <c r="Y252" s="5">
        <f t="shared" si="87"/>
        <v>62.614412095176121</v>
      </c>
      <c r="Z252" s="4">
        <f>D252-'CIG_wcINF-wcEFF_Loads'!D252</f>
        <v>5.497039859213667E-2</v>
      </c>
      <c r="AA252" s="4">
        <f t="shared" si="88"/>
        <v>5.497039859213667E-2</v>
      </c>
      <c r="AB252" s="3">
        <v>54.980251736111065</v>
      </c>
      <c r="AC252" s="3">
        <v>1.6025997488839285</v>
      </c>
      <c r="AD252" s="3">
        <v>1.2815838355654774</v>
      </c>
      <c r="AE252" s="3">
        <v>6.907999999999985E-2</v>
      </c>
      <c r="AF252" s="3">
        <v>7.1821666666666686E-2</v>
      </c>
      <c r="AG252" s="3">
        <v>0.4314088293650799</v>
      </c>
      <c r="AH252" s="3">
        <v>0.10631558493589761</v>
      </c>
      <c r="AI252" s="4">
        <f t="shared" si="99"/>
        <v>7.3942518236752859</v>
      </c>
      <c r="AJ252" s="4">
        <f t="shared" si="99"/>
        <v>0.21553240921273262</v>
      </c>
      <c r="AK252" s="4">
        <f t="shared" si="99"/>
        <v>0.17235922561443501</v>
      </c>
      <c r="AL252" s="4">
        <f t="shared" si="99"/>
        <v>9.2905161371605229E-3</v>
      </c>
      <c r="AM252" s="4">
        <f t="shared" si="99"/>
        <v>9.6592407811874961E-3</v>
      </c>
      <c r="AN252" s="4">
        <f t="shared" si="99"/>
        <v>5.8019842080628457E-2</v>
      </c>
      <c r="AO252" s="4">
        <f t="shared" si="97"/>
        <v>1.4298301353193673E-2</v>
      </c>
      <c r="AP252" s="5">
        <f t="shared" si="89"/>
        <v>9658.8831963042085</v>
      </c>
      <c r="AQ252" s="5">
        <f t="shared" si="90"/>
        <v>381.4967957447783</v>
      </c>
      <c r="AR252" s="5">
        <f t="shared" si="91"/>
        <v>275.03253660101592</v>
      </c>
      <c r="AS252" s="5">
        <f t="shared" si="92"/>
        <v>78.803510452685117</v>
      </c>
      <c r="AT252" s="5">
        <f t="shared" si="93"/>
        <v>40.862664005641058</v>
      </c>
      <c r="AU252" s="5">
        <f t="shared" si="94"/>
        <v>88.349265146368097</v>
      </c>
      <c r="AV252" s="5">
        <f t="shared" si="95"/>
        <v>35.10784368599731</v>
      </c>
    </row>
    <row r="253" spans="1:48" x14ac:dyDescent="0.25">
      <c r="A253" s="1" t="s">
        <v>41</v>
      </c>
      <c r="B253" s="1" t="s">
        <v>261</v>
      </c>
      <c r="C253" s="2">
        <v>42224</v>
      </c>
      <c r="D253" s="3">
        <v>4.7659320792331421E-2</v>
      </c>
      <c r="E253" s="3">
        <v>58.285714285714363</v>
      </c>
      <c r="F253" s="3">
        <v>1.6245888888888913</v>
      </c>
      <c r="G253" s="3">
        <v>1.5555088888888899</v>
      </c>
      <c r="H253" s="3">
        <v>6.907999999999985E-2</v>
      </c>
      <c r="I253" s="3">
        <v>7.1821666666666686E-2</v>
      </c>
      <c r="J253" s="3">
        <v>0.49394117647058761</v>
      </c>
      <c r="K253" s="3">
        <v>0.11178333333333333</v>
      </c>
      <c r="L253" s="4">
        <f t="shared" si="98"/>
        <v>6.796238308877788</v>
      </c>
      <c r="M253" s="4">
        <f t="shared" si="98"/>
        <v>0.18943052132330165</v>
      </c>
      <c r="N253" s="4">
        <f t="shared" si="98"/>
        <v>0.1813756463315345</v>
      </c>
      <c r="O253" s="4">
        <f t="shared" si="98"/>
        <v>8.054874991766988E-3</v>
      </c>
      <c r="P253" s="4">
        <f t="shared" si="98"/>
        <v>8.3745591589513523E-3</v>
      </c>
      <c r="Q253" s="4">
        <f t="shared" si="98"/>
        <v>5.7594592208409234E-2</v>
      </c>
      <c r="R253" s="4">
        <f t="shared" si="96"/>
        <v>1.3034174524652891E-2</v>
      </c>
      <c r="S253" s="5">
        <f t="shared" si="81"/>
        <v>13886.589894617098</v>
      </c>
      <c r="T253" s="5">
        <f t="shared" si="82"/>
        <v>476.83692035625722</v>
      </c>
      <c r="U253" s="5">
        <f t="shared" si="83"/>
        <v>383.48497766300045</v>
      </c>
      <c r="V253" s="5">
        <f t="shared" si="84"/>
        <v>96.73915534560696</v>
      </c>
      <c r="W253" s="5">
        <f t="shared" si="85"/>
        <v>49.734342135286582</v>
      </c>
      <c r="X253" s="5">
        <f t="shared" si="86"/>
        <v>139.59111318248688</v>
      </c>
      <c r="Y253" s="5">
        <f t="shared" si="87"/>
        <v>62.627446269700776</v>
      </c>
      <c r="Z253" s="4">
        <f>D253-'CIG_wcINF-wcEFF_Loads'!D253</f>
        <v>4.7659320792331421E-2</v>
      </c>
      <c r="AA253" s="4">
        <f t="shared" si="88"/>
        <v>4.7659320792331421E-2</v>
      </c>
      <c r="AB253" s="3">
        <v>23.962500000000045</v>
      </c>
      <c r="AC253" s="3">
        <v>1.4882857142857133</v>
      </c>
      <c r="AD253" s="3">
        <v>1.1028785714285727</v>
      </c>
      <c r="AE253" s="3">
        <v>6.907999999999985E-2</v>
      </c>
      <c r="AF253" s="3">
        <v>7.1821666666666686E-2</v>
      </c>
      <c r="AG253" s="3">
        <v>0.33777142857142883</v>
      </c>
      <c r="AH253" s="3">
        <v>9.5969230769230751E-2</v>
      </c>
      <c r="AI253" s="4">
        <f t="shared" si="99"/>
        <v>2.7940784885671288</v>
      </c>
      <c r="AJ253" s="4">
        <f t="shared" si="99"/>
        <v>0.17353728113208</v>
      </c>
      <c r="AK253" s="4">
        <f t="shared" si="99"/>
        <v>0.12859798818696774</v>
      </c>
      <c r="AL253" s="4">
        <f t="shared" si="99"/>
        <v>8.054874991766988E-3</v>
      </c>
      <c r="AM253" s="4">
        <f t="shared" si="99"/>
        <v>8.3745591589513523E-3</v>
      </c>
      <c r="AN253" s="4">
        <f t="shared" si="99"/>
        <v>3.9384867297820175E-2</v>
      </c>
      <c r="AO253" s="4">
        <f t="shared" si="97"/>
        <v>1.1190216515665799E-2</v>
      </c>
      <c r="AP253" s="5">
        <f t="shared" si="89"/>
        <v>9661.6772747927753</v>
      </c>
      <c r="AQ253" s="5">
        <f t="shared" si="90"/>
        <v>381.6703330259104</v>
      </c>
      <c r="AR253" s="5">
        <f t="shared" si="91"/>
        <v>275.1611345892029</v>
      </c>
      <c r="AS253" s="5">
        <f t="shared" si="92"/>
        <v>78.811565327676888</v>
      </c>
      <c r="AT253" s="5">
        <f t="shared" si="93"/>
        <v>40.87103856480001</v>
      </c>
      <c r="AU253" s="5">
        <f t="shared" si="94"/>
        <v>88.388650013665924</v>
      </c>
      <c r="AV253" s="5">
        <f t="shared" si="95"/>
        <v>35.119033902512975</v>
      </c>
    </row>
    <row r="254" spans="1:48" x14ac:dyDescent="0.25">
      <c r="A254" s="1" t="s">
        <v>41</v>
      </c>
      <c r="B254" s="1" t="s">
        <v>262</v>
      </c>
      <c r="C254" s="2">
        <v>42225</v>
      </c>
      <c r="D254" s="3">
        <v>1.5849739493826114E-2</v>
      </c>
      <c r="E254" s="3">
        <v>58.285714285714363</v>
      </c>
      <c r="F254" s="3">
        <v>1.6245888888888913</v>
      </c>
      <c r="G254" s="3">
        <v>1.5555088888888899</v>
      </c>
      <c r="H254" s="3">
        <v>6.907999999999985E-2</v>
      </c>
      <c r="I254" s="3">
        <v>7.1821666666666686E-2</v>
      </c>
      <c r="J254" s="3">
        <v>0.49394117647058761</v>
      </c>
      <c r="K254" s="3">
        <v>0.11178333333333333</v>
      </c>
      <c r="L254" s="4">
        <f t="shared" si="98"/>
        <v>2.2601792250259396</v>
      </c>
      <c r="M254" s="4">
        <f t="shared" si="98"/>
        <v>6.2997633311574749E-2</v>
      </c>
      <c r="N254" s="4">
        <f t="shared" si="98"/>
        <v>6.0318877757521892E-2</v>
      </c>
      <c r="O254" s="4">
        <f t="shared" si="98"/>
        <v>2.6787555540527933E-3</v>
      </c>
      <c r="P254" s="4">
        <f t="shared" si="98"/>
        <v>2.7850707655567774E-3</v>
      </c>
      <c r="Q254" s="4">
        <f t="shared" si="98"/>
        <v>1.9153845828690799E-2</v>
      </c>
      <c r="R254" s="4">
        <f t="shared" si="96"/>
        <v>4.3346876811986403E-3</v>
      </c>
      <c r="S254" s="5">
        <f t="shared" si="81"/>
        <v>13888.850073842124</v>
      </c>
      <c r="T254" s="5">
        <f t="shared" si="82"/>
        <v>476.89991798956879</v>
      </c>
      <c r="U254" s="5">
        <f t="shared" si="83"/>
        <v>383.54529654075799</v>
      </c>
      <c r="V254" s="5">
        <f t="shared" si="84"/>
        <v>96.741834101161018</v>
      </c>
      <c r="W254" s="5">
        <f t="shared" si="85"/>
        <v>49.737127206052136</v>
      </c>
      <c r="X254" s="5">
        <f t="shared" si="86"/>
        <v>139.61026702831558</v>
      </c>
      <c r="Y254" s="5">
        <f t="shared" si="87"/>
        <v>62.631780957381977</v>
      </c>
      <c r="Z254" s="4">
        <f>D254-'CIG_wcINF-wcEFF_Loads'!D254</f>
        <v>1.5849739493826114E-2</v>
      </c>
      <c r="AA254" s="4">
        <f t="shared" si="88"/>
        <v>1.5849739493826114E-2</v>
      </c>
      <c r="AB254" s="3">
        <v>23.962500000000045</v>
      </c>
      <c r="AC254" s="3">
        <v>1.4882857142857133</v>
      </c>
      <c r="AD254" s="3">
        <v>1.1028785714285727</v>
      </c>
      <c r="AE254" s="3">
        <v>6.907999999999985E-2</v>
      </c>
      <c r="AF254" s="3">
        <v>7.1821666666666686E-2</v>
      </c>
      <c r="AG254" s="3">
        <v>0.33777142857142883</v>
      </c>
      <c r="AH254" s="3">
        <v>9.5969230769230751E-2</v>
      </c>
      <c r="AI254" s="4">
        <f t="shared" si="99"/>
        <v>0.92920787440634511</v>
      </c>
      <c r="AJ254" s="4">
        <f t="shared" si="99"/>
        <v>5.7712125407647544E-2</v>
      </c>
      <c r="AK254" s="4">
        <f t="shared" si="99"/>
        <v>4.2766967264911783E-2</v>
      </c>
      <c r="AL254" s="4">
        <f t="shared" si="99"/>
        <v>2.6787555540527933E-3</v>
      </c>
      <c r="AM254" s="4">
        <f t="shared" si="99"/>
        <v>2.7850707655567774E-3</v>
      </c>
      <c r="AN254" s="4">
        <f t="shared" si="99"/>
        <v>1.3097960195223846E-2</v>
      </c>
      <c r="AO254" s="4">
        <f t="shared" si="97"/>
        <v>3.7214549788832031E-3</v>
      </c>
      <c r="AP254" s="5">
        <f t="shared" si="89"/>
        <v>9662.6064826671809</v>
      </c>
      <c r="AQ254" s="5">
        <f t="shared" si="90"/>
        <v>381.72804515131804</v>
      </c>
      <c r="AR254" s="5">
        <f t="shared" si="91"/>
        <v>275.20390155646783</v>
      </c>
      <c r="AS254" s="5">
        <f t="shared" si="92"/>
        <v>78.814244083230946</v>
      </c>
      <c r="AT254" s="5">
        <f t="shared" si="93"/>
        <v>40.873823635565564</v>
      </c>
      <c r="AU254" s="5">
        <f t="shared" si="94"/>
        <v>88.401747973861148</v>
      </c>
      <c r="AV254" s="5">
        <f t="shared" si="95"/>
        <v>35.122755357491855</v>
      </c>
    </row>
    <row r="255" spans="1:48" x14ac:dyDescent="0.25">
      <c r="A255" s="1" t="s">
        <v>41</v>
      </c>
      <c r="B255" s="1" t="s">
        <v>263</v>
      </c>
      <c r="C255" s="2">
        <v>42226</v>
      </c>
      <c r="D255" s="3">
        <v>2.7986238503770224E-3</v>
      </c>
      <c r="E255" s="3">
        <v>58.285714285714363</v>
      </c>
      <c r="F255" s="3">
        <v>1.6245888888888913</v>
      </c>
      <c r="G255" s="3">
        <v>1.5555088888888899</v>
      </c>
      <c r="H255" s="3">
        <v>6.907999999999985E-2</v>
      </c>
      <c r="I255" s="3">
        <v>7.1821666666666686E-2</v>
      </c>
      <c r="J255" s="3">
        <v>0.49394117647058761</v>
      </c>
      <c r="K255" s="3">
        <v>0.11178333333333333</v>
      </c>
      <c r="L255" s="4">
        <f t="shared" si="98"/>
        <v>0.39908488639501966</v>
      </c>
      <c r="M255" s="4">
        <f t="shared" si="98"/>
        <v>1.1123632610602535E-2</v>
      </c>
      <c r="N255" s="4">
        <f t="shared" si="98"/>
        <v>1.0650638768285921E-2</v>
      </c>
      <c r="O255" s="4">
        <f t="shared" si="98"/>
        <v>4.7299384231660541E-4</v>
      </c>
      <c r="P255" s="4">
        <f t="shared" si="98"/>
        <v>4.9176615631513047E-4</v>
      </c>
      <c r="Q255" s="4">
        <f t="shared" si="98"/>
        <v>3.3820372747134946E-3</v>
      </c>
      <c r="R255" s="4">
        <f t="shared" si="96"/>
        <v>7.6538547105227752E-4</v>
      </c>
      <c r="S255" s="5">
        <f t="shared" si="81"/>
        <v>13889.249158728519</v>
      </c>
      <c r="T255" s="5">
        <f t="shared" si="82"/>
        <v>476.91104162217937</v>
      </c>
      <c r="U255" s="5">
        <f t="shared" si="83"/>
        <v>383.5559471795263</v>
      </c>
      <c r="V255" s="5">
        <f t="shared" si="84"/>
        <v>96.742307095003341</v>
      </c>
      <c r="W255" s="5">
        <f t="shared" si="85"/>
        <v>49.737618972208452</v>
      </c>
      <c r="X255" s="5">
        <f t="shared" si="86"/>
        <v>139.61364906559029</v>
      </c>
      <c r="Y255" s="5">
        <f t="shared" si="87"/>
        <v>62.632546342853033</v>
      </c>
      <c r="Z255" s="4">
        <f>D255-'CIG_wcINF-wcEFF_Loads'!D255</f>
        <v>2.7986238503770224E-3</v>
      </c>
      <c r="AA255" s="4">
        <f t="shared" si="88"/>
        <v>2.7986238503770224E-3</v>
      </c>
      <c r="AB255" s="3">
        <v>23.962500000000045</v>
      </c>
      <c r="AC255" s="3">
        <v>1.4882857142857133</v>
      </c>
      <c r="AD255" s="3">
        <v>1.1028785714285727</v>
      </c>
      <c r="AE255" s="3">
        <v>6.907999999999985E-2</v>
      </c>
      <c r="AF255" s="3">
        <v>7.1821666666666686E-2</v>
      </c>
      <c r="AG255" s="3">
        <v>0.33777142857142883</v>
      </c>
      <c r="AH255" s="3">
        <v>9.5969230769230751E-2</v>
      </c>
      <c r="AI255" s="4">
        <f t="shared" si="99"/>
        <v>0.16407230669530551</v>
      </c>
      <c r="AJ255" s="4">
        <f t="shared" si="99"/>
        <v>1.0190358692312025E-2</v>
      </c>
      <c r="AK255" s="4">
        <f t="shared" si="99"/>
        <v>7.5514587884865448E-3</v>
      </c>
      <c r="AL255" s="4">
        <f t="shared" si="99"/>
        <v>4.7299384231660541E-4</v>
      </c>
      <c r="AM255" s="4">
        <f t="shared" si="99"/>
        <v>4.9176615631513047E-4</v>
      </c>
      <c r="AN255" s="4">
        <f t="shared" si="99"/>
        <v>2.3127360426283923E-3</v>
      </c>
      <c r="AO255" s="4">
        <f t="shared" si="97"/>
        <v>6.5710560517816372E-4</v>
      </c>
      <c r="AP255" s="5">
        <f t="shared" si="89"/>
        <v>9662.7705549738766</v>
      </c>
      <c r="AQ255" s="5">
        <f t="shared" si="90"/>
        <v>381.73823551001033</v>
      </c>
      <c r="AR255" s="5">
        <f t="shared" si="91"/>
        <v>275.21145301525632</v>
      </c>
      <c r="AS255" s="5">
        <f t="shared" si="92"/>
        <v>78.814717077073269</v>
      </c>
      <c r="AT255" s="5">
        <f t="shared" si="93"/>
        <v>40.87431540172188</v>
      </c>
      <c r="AU255" s="5">
        <f t="shared" si="94"/>
        <v>88.404060709903774</v>
      </c>
      <c r="AV255" s="5">
        <f t="shared" si="95"/>
        <v>35.123412463097033</v>
      </c>
    </row>
    <row r="256" spans="1:48" x14ac:dyDescent="0.25">
      <c r="A256" s="1" t="s">
        <v>41</v>
      </c>
      <c r="B256" s="1" t="s">
        <v>264</v>
      </c>
      <c r="C256" s="2">
        <v>42227</v>
      </c>
      <c r="D256" s="3">
        <v>3.3887630391096547E-3</v>
      </c>
      <c r="E256" s="3">
        <v>58.285714285714363</v>
      </c>
      <c r="F256" s="3">
        <v>1.6245888888888913</v>
      </c>
      <c r="G256" s="3">
        <v>1.5555088888888899</v>
      </c>
      <c r="H256" s="3">
        <v>6.907999999999985E-2</v>
      </c>
      <c r="I256" s="3">
        <v>7.1821666666666686E-2</v>
      </c>
      <c r="J256" s="3">
        <v>0.49394117647058761</v>
      </c>
      <c r="K256" s="3">
        <v>0.11178333333333333</v>
      </c>
      <c r="L256" s="4">
        <f t="shared" si="98"/>
        <v>0.48323897200423199</v>
      </c>
      <c r="M256" s="4">
        <f t="shared" si="98"/>
        <v>1.3469246696502818E-2</v>
      </c>
      <c r="N256" s="4">
        <f t="shared" si="98"/>
        <v>1.2896513761938184E-2</v>
      </c>
      <c r="O256" s="4">
        <f t="shared" si="98"/>
        <v>5.727329345646216E-4</v>
      </c>
      <c r="P256" s="4">
        <f t="shared" si="98"/>
        <v>5.9546372199366197E-4</v>
      </c>
      <c r="Q256" s="4">
        <f t="shared" si="98"/>
        <v>4.0951994716604207E-3</v>
      </c>
      <c r="R256" s="4">
        <f t="shared" si="96"/>
        <v>9.2678049414324584E-4</v>
      </c>
      <c r="S256" s="5">
        <f t="shared" si="81"/>
        <v>13889.732397700524</v>
      </c>
      <c r="T256" s="5">
        <f t="shared" si="82"/>
        <v>476.92451086887587</v>
      </c>
      <c r="U256" s="5">
        <f t="shared" si="83"/>
        <v>383.56884369328822</v>
      </c>
      <c r="V256" s="5">
        <f t="shared" si="84"/>
        <v>96.742879827937912</v>
      </c>
      <c r="W256" s="5">
        <f t="shared" si="85"/>
        <v>49.738214435930445</v>
      </c>
      <c r="X256" s="5">
        <f t="shared" si="86"/>
        <v>139.61774426506196</v>
      </c>
      <c r="Y256" s="5">
        <f t="shared" si="87"/>
        <v>62.633473123347173</v>
      </c>
      <c r="Z256" s="4">
        <f>D256-'CIG_wcINF-wcEFF_Loads'!D256</f>
        <v>3.3887630391096547E-3</v>
      </c>
      <c r="AA256" s="4">
        <f t="shared" si="88"/>
        <v>3.3887630391096547E-3</v>
      </c>
      <c r="AB256" s="3">
        <v>23.962500000000045</v>
      </c>
      <c r="AC256" s="3">
        <v>1.4882857142857133</v>
      </c>
      <c r="AD256" s="3">
        <v>1.1028785714285727</v>
      </c>
      <c r="AE256" s="3">
        <v>6.907999999999985E-2</v>
      </c>
      <c r="AF256" s="3">
        <v>7.1821666666666686E-2</v>
      </c>
      <c r="AG256" s="3">
        <v>0.33777142857142883</v>
      </c>
      <c r="AH256" s="3">
        <v>9.5969230769230751E-2</v>
      </c>
      <c r="AI256" s="4">
        <f t="shared" si="99"/>
        <v>0.19866984575137231</v>
      </c>
      <c r="AJ256" s="4">
        <f t="shared" si="99"/>
        <v>1.2339175515539409E-2</v>
      </c>
      <c r="AK256" s="4">
        <f t="shared" si="99"/>
        <v>9.143817033623703E-3</v>
      </c>
      <c r="AL256" s="4">
        <f t="shared" si="99"/>
        <v>5.727329345646216E-4</v>
      </c>
      <c r="AM256" s="4">
        <f t="shared" si="99"/>
        <v>5.9546372199366197E-4</v>
      </c>
      <c r="AN256" s="4">
        <f t="shared" si="99"/>
        <v>2.8004172191343274E-3</v>
      </c>
      <c r="AO256" s="4">
        <f t="shared" si="97"/>
        <v>7.9566790918313591E-4</v>
      </c>
      <c r="AP256" s="5">
        <f t="shared" si="89"/>
        <v>9662.9692248196279</v>
      </c>
      <c r="AQ256" s="5">
        <f t="shared" si="90"/>
        <v>381.75057468552586</v>
      </c>
      <c r="AR256" s="5">
        <f t="shared" si="91"/>
        <v>275.22059683228997</v>
      </c>
      <c r="AS256" s="5">
        <f t="shared" si="92"/>
        <v>78.81528981000784</v>
      </c>
      <c r="AT256" s="5">
        <f t="shared" si="93"/>
        <v>40.874910865443873</v>
      </c>
      <c r="AU256" s="5">
        <f t="shared" si="94"/>
        <v>88.406861127122909</v>
      </c>
      <c r="AV256" s="5">
        <f t="shared" si="95"/>
        <v>35.124208131006213</v>
      </c>
    </row>
    <row r="257" spans="1:48" x14ac:dyDescent="0.25">
      <c r="A257" s="1" t="s">
        <v>41</v>
      </c>
      <c r="B257" s="1" t="s">
        <v>265</v>
      </c>
      <c r="C257" s="2">
        <v>42228</v>
      </c>
      <c r="D257" s="3">
        <v>3.9554465703495571E-3</v>
      </c>
      <c r="E257" s="3">
        <v>58.285714285714363</v>
      </c>
      <c r="F257" s="3">
        <v>1.6245888888888913</v>
      </c>
      <c r="G257" s="3">
        <v>1.5555088888888899</v>
      </c>
      <c r="H257" s="3">
        <v>6.907999999999985E-2</v>
      </c>
      <c r="I257" s="3">
        <v>7.1821666666666686E-2</v>
      </c>
      <c r="J257" s="3">
        <v>0.49394117647058761</v>
      </c>
      <c r="K257" s="3">
        <v>0.11178333333333333</v>
      </c>
      <c r="L257" s="4">
        <f t="shared" si="98"/>
        <v>0.56404827142342262</v>
      </c>
      <c r="M257" s="4">
        <f t="shared" si="98"/>
        <v>1.572163206338318E-2</v>
      </c>
      <c r="N257" s="4">
        <f t="shared" si="98"/>
        <v>1.5053124264046132E-2</v>
      </c>
      <c r="O257" s="4">
        <f t="shared" si="98"/>
        <v>6.6850779933703248E-4</v>
      </c>
      <c r="P257" s="4">
        <f t="shared" si="98"/>
        <v>6.9503972681023976E-4</v>
      </c>
      <c r="Q257" s="4">
        <f t="shared" si="98"/>
        <v>4.7800163416951086E-3</v>
      </c>
      <c r="R257" s="4">
        <f t="shared" si="96"/>
        <v>1.0817607146674116E-3</v>
      </c>
      <c r="S257" s="5">
        <f t="shared" si="81"/>
        <v>13890.296445971948</v>
      </c>
      <c r="T257" s="5">
        <f t="shared" si="82"/>
        <v>476.94023250093926</v>
      </c>
      <c r="U257" s="5">
        <f t="shared" si="83"/>
        <v>383.58389681755227</v>
      </c>
      <c r="V257" s="5">
        <f t="shared" si="84"/>
        <v>96.743548335737245</v>
      </c>
      <c r="W257" s="5">
        <f t="shared" si="85"/>
        <v>49.738909475657252</v>
      </c>
      <c r="X257" s="5">
        <f t="shared" si="86"/>
        <v>139.62252428140366</v>
      </c>
      <c r="Y257" s="5">
        <f t="shared" si="87"/>
        <v>62.634554884061842</v>
      </c>
      <c r="Z257" s="4">
        <f>D257-'CIG_wcINF-wcEFF_Loads'!D257</f>
        <v>3.9554465703495571E-3</v>
      </c>
      <c r="AA257" s="4">
        <f t="shared" si="88"/>
        <v>3.9554465703495571E-3</v>
      </c>
      <c r="AB257" s="3">
        <v>23.962500000000045</v>
      </c>
      <c r="AC257" s="3">
        <v>1.4882857142857133</v>
      </c>
      <c r="AD257" s="3">
        <v>1.1028785714285727</v>
      </c>
      <c r="AE257" s="3">
        <v>6.907999999999985E-2</v>
      </c>
      <c r="AF257" s="3">
        <v>7.1821666666666686E-2</v>
      </c>
      <c r="AG257" s="3">
        <v>0.33777142857142883</v>
      </c>
      <c r="AH257" s="3">
        <v>9.5969230769230751E-2</v>
      </c>
      <c r="AI257" s="4">
        <f t="shared" si="99"/>
        <v>0.23189227188207451</v>
      </c>
      <c r="AJ257" s="4">
        <f t="shared" si="99"/>
        <v>1.440258551884609E-2</v>
      </c>
      <c r="AK257" s="4">
        <f t="shared" si="99"/>
        <v>1.0672885447621409E-2</v>
      </c>
      <c r="AL257" s="4">
        <f t="shared" si="99"/>
        <v>6.6850779933703248E-4</v>
      </c>
      <c r="AM257" s="4">
        <f t="shared" si="99"/>
        <v>6.9503972681023976E-4</v>
      </c>
      <c r="AN257" s="4">
        <f t="shared" si="99"/>
        <v>3.2687150317488719E-3</v>
      </c>
      <c r="AO257" s="4">
        <f t="shared" si="97"/>
        <v>9.2872291930524639E-4</v>
      </c>
      <c r="AP257" s="5">
        <f t="shared" si="89"/>
        <v>9663.2011170915102</v>
      </c>
      <c r="AQ257" s="5">
        <f t="shared" si="90"/>
        <v>381.7649772710447</v>
      </c>
      <c r="AR257" s="5">
        <f t="shared" si="91"/>
        <v>275.23126971773758</v>
      </c>
      <c r="AS257" s="5">
        <f t="shared" si="92"/>
        <v>78.815958317807173</v>
      </c>
      <c r="AT257" s="5">
        <f t="shared" si="93"/>
        <v>40.87560590517068</v>
      </c>
      <c r="AU257" s="5">
        <f t="shared" si="94"/>
        <v>88.41012984215466</v>
      </c>
      <c r="AV257" s="5">
        <f t="shared" si="95"/>
        <v>35.125136853925518</v>
      </c>
    </row>
    <row r="258" spans="1:48" x14ac:dyDescent="0.25">
      <c r="A258" s="1" t="s">
        <v>41</v>
      </c>
      <c r="B258" s="1" t="s">
        <v>266</v>
      </c>
      <c r="C258" s="2">
        <v>42229</v>
      </c>
      <c r="D258" s="3">
        <v>4.1875707296259975E-3</v>
      </c>
      <c r="E258" s="3">
        <v>58.285714285714363</v>
      </c>
      <c r="F258" s="3">
        <v>1.6245888888888913</v>
      </c>
      <c r="G258" s="3">
        <v>1.5555088888888899</v>
      </c>
      <c r="H258" s="3">
        <v>6.907999999999985E-2</v>
      </c>
      <c r="I258" s="3">
        <v>7.1821666666666686E-2</v>
      </c>
      <c r="J258" s="3">
        <v>0.49394117647058761</v>
      </c>
      <c r="K258" s="3">
        <v>0.11178333333333333</v>
      </c>
      <c r="L258" s="4">
        <f t="shared" si="98"/>
        <v>0.5971492698737495</v>
      </c>
      <c r="M258" s="4">
        <f t="shared" si="98"/>
        <v>1.6644251181164322E-2</v>
      </c>
      <c r="N258" s="4">
        <f t="shared" si="98"/>
        <v>1.5936512208271782E-2</v>
      </c>
      <c r="O258" s="4">
        <f t="shared" si="98"/>
        <v>7.0773897289252269E-4</v>
      </c>
      <c r="P258" s="4">
        <f t="shared" si="98"/>
        <v>7.358279183279665E-4</v>
      </c>
      <c r="Q258" s="4">
        <f t="shared" si="98"/>
        <v>5.0605301231126058E-3</v>
      </c>
      <c r="R258" s="4">
        <f t="shared" si="96"/>
        <v>1.1452435078146497E-3</v>
      </c>
      <c r="S258" s="5">
        <f t="shared" si="81"/>
        <v>13890.893595241821</v>
      </c>
      <c r="T258" s="5">
        <f t="shared" si="82"/>
        <v>476.95687675212042</v>
      </c>
      <c r="U258" s="5">
        <f t="shared" si="83"/>
        <v>383.59983332976054</v>
      </c>
      <c r="V258" s="5">
        <f t="shared" si="84"/>
        <v>96.744256074710137</v>
      </c>
      <c r="W258" s="5">
        <f t="shared" si="85"/>
        <v>49.739645303575578</v>
      </c>
      <c r="X258" s="5">
        <f t="shared" si="86"/>
        <v>139.62758481152676</v>
      </c>
      <c r="Y258" s="5">
        <f t="shared" si="87"/>
        <v>62.635700127569656</v>
      </c>
      <c r="Z258" s="4">
        <f>D258-'CIG_wcINF-wcEFF_Loads'!D258</f>
        <v>4.1875707296259975E-3</v>
      </c>
      <c r="AA258" s="4">
        <f t="shared" si="88"/>
        <v>4.1875707296259975E-3</v>
      </c>
      <c r="AB258" s="3">
        <v>23.962500000000045</v>
      </c>
      <c r="AC258" s="3">
        <v>1.4882857142857133</v>
      </c>
      <c r="AD258" s="3">
        <v>1.1028785714285727</v>
      </c>
      <c r="AE258" s="3">
        <v>6.907999999999985E-2</v>
      </c>
      <c r="AF258" s="3">
        <v>7.1821666666666686E-2</v>
      </c>
      <c r="AG258" s="3">
        <v>0.33777142857142883</v>
      </c>
      <c r="AH258" s="3">
        <v>9.5969230769230751E-2</v>
      </c>
      <c r="AI258" s="4">
        <f t="shared" si="99"/>
        <v>0.24550079817511788</v>
      </c>
      <c r="AJ258" s="4">
        <f t="shared" si="99"/>
        <v>1.5247796797903699E-2</v>
      </c>
      <c r="AK258" s="4">
        <f t="shared" si="99"/>
        <v>1.1299220430921143E-2</v>
      </c>
      <c r="AL258" s="4">
        <f t="shared" si="99"/>
        <v>7.0773897289252269E-4</v>
      </c>
      <c r="AM258" s="4">
        <f t="shared" si="99"/>
        <v>7.358279183279665E-4</v>
      </c>
      <c r="AN258" s="4">
        <f t="shared" si="99"/>
        <v>3.460538562964442E-3</v>
      </c>
      <c r="AO258" s="4">
        <f t="shared" si="97"/>
        <v>9.8322473673857855E-4</v>
      </c>
      <c r="AP258" s="5">
        <f t="shared" si="89"/>
        <v>9663.4466178896855</v>
      </c>
      <c r="AQ258" s="5">
        <f t="shared" si="90"/>
        <v>381.78022506784259</v>
      </c>
      <c r="AR258" s="5">
        <f t="shared" si="91"/>
        <v>275.24256893816852</v>
      </c>
      <c r="AS258" s="5">
        <f t="shared" si="92"/>
        <v>78.816666056780065</v>
      </c>
      <c r="AT258" s="5">
        <f t="shared" si="93"/>
        <v>40.876341733089006</v>
      </c>
      <c r="AU258" s="5">
        <f t="shared" si="94"/>
        <v>88.413590380717622</v>
      </c>
      <c r="AV258" s="5">
        <f t="shared" si="95"/>
        <v>35.126120078662254</v>
      </c>
    </row>
    <row r="259" spans="1:48" x14ac:dyDescent="0.25">
      <c r="A259" s="1" t="s">
        <v>41</v>
      </c>
      <c r="B259" s="1" t="s">
        <v>267</v>
      </c>
      <c r="C259" s="2">
        <v>42230</v>
      </c>
      <c r="D259" s="3">
        <v>4.2371774541896745E-3</v>
      </c>
      <c r="E259" s="3">
        <v>58.285714285714363</v>
      </c>
      <c r="F259" s="3">
        <v>1.6245888888888913</v>
      </c>
      <c r="G259" s="3">
        <v>1.5555088888888899</v>
      </c>
      <c r="H259" s="3">
        <v>6.907999999999985E-2</v>
      </c>
      <c r="I259" s="3">
        <v>7.1821666666666686E-2</v>
      </c>
      <c r="J259" s="3">
        <v>0.49394117647058761</v>
      </c>
      <c r="K259" s="3">
        <v>0.11178333333333333</v>
      </c>
      <c r="L259" s="4">
        <f t="shared" si="98"/>
        <v>0.60422320874347557</v>
      </c>
      <c r="M259" s="4">
        <f t="shared" si="98"/>
        <v>1.6841422008171802E-2</v>
      </c>
      <c r="N259" s="4">
        <f t="shared" si="98"/>
        <v>1.6125299030671801E-2</v>
      </c>
      <c r="O259" s="4">
        <f t="shared" si="98"/>
        <v>7.1612297749998517E-4</v>
      </c>
      <c r="P259" s="4">
        <f t="shared" si="98"/>
        <v>7.4454466969231178E-4</v>
      </c>
      <c r="Q259" s="4">
        <f t="shared" si="98"/>
        <v>5.1204780834389636E-3</v>
      </c>
      <c r="R259" s="4">
        <f t="shared" si="96"/>
        <v>1.1588102707229327E-3</v>
      </c>
      <c r="S259" s="5">
        <f t="shared" si="81"/>
        <v>13891.497818450565</v>
      </c>
      <c r="T259" s="5">
        <f t="shared" si="82"/>
        <v>476.97371817412858</v>
      </c>
      <c r="U259" s="5">
        <f t="shared" si="83"/>
        <v>383.61595862879119</v>
      </c>
      <c r="V259" s="5">
        <f t="shared" si="84"/>
        <v>96.74497219768763</v>
      </c>
      <c r="W259" s="5">
        <f t="shared" si="85"/>
        <v>49.740389848245272</v>
      </c>
      <c r="X259" s="5">
        <f t="shared" si="86"/>
        <v>139.63270528961019</v>
      </c>
      <c r="Y259" s="5">
        <f t="shared" si="87"/>
        <v>62.63685893784038</v>
      </c>
      <c r="Z259" s="4">
        <f>D259-'CIG_wcINF-wcEFF_Loads'!D259</f>
        <v>4.2371774541896745E-3</v>
      </c>
      <c r="AA259" s="4">
        <f t="shared" si="88"/>
        <v>4.2371774541896745E-3</v>
      </c>
      <c r="AB259" s="3">
        <v>23.962500000000045</v>
      </c>
      <c r="AC259" s="3">
        <v>1.4882857142857133</v>
      </c>
      <c r="AD259" s="3">
        <v>1.1028785714285727</v>
      </c>
      <c r="AE259" s="3">
        <v>6.907999999999985E-2</v>
      </c>
      <c r="AF259" s="3">
        <v>7.1821666666666686E-2</v>
      </c>
      <c r="AG259" s="3">
        <v>0.33777142857142883</v>
      </c>
      <c r="AH259" s="3">
        <v>9.5969230769230751E-2</v>
      </c>
      <c r="AI259" s="4">
        <f t="shared" si="99"/>
        <v>0.24840904528580579</v>
      </c>
      <c r="AJ259" s="4">
        <f t="shared" si="99"/>
        <v>1.5428424972278223E-2</v>
      </c>
      <c r="AK259" s="4">
        <f t="shared" si="99"/>
        <v>1.1433073051423876E-2</v>
      </c>
      <c r="AL259" s="4">
        <f t="shared" si="99"/>
        <v>7.1612297749998517E-4</v>
      </c>
      <c r="AM259" s="4">
        <f t="shared" si="99"/>
        <v>7.4454466969231178E-4</v>
      </c>
      <c r="AN259" s="4">
        <f t="shared" si="99"/>
        <v>3.501532732237923E-3</v>
      </c>
      <c r="AO259" s="4">
        <f t="shared" si="97"/>
        <v>9.94872195814199E-4</v>
      </c>
      <c r="AP259" s="5">
        <f t="shared" si="89"/>
        <v>9663.6950269349709</v>
      </c>
      <c r="AQ259" s="5">
        <f t="shared" si="90"/>
        <v>381.79565349281489</v>
      </c>
      <c r="AR259" s="5">
        <f t="shared" si="91"/>
        <v>275.25400201121994</v>
      </c>
      <c r="AS259" s="5">
        <f t="shared" si="92"/>
        <v>78.817382179757558</v>
      </c>
      <c r="AT259" s="5">
        <f t="shared" si="93"/>
        <v>40.8770862777587</v>
      </c>
      <c r="AU259" s="5">
        <f t="shared" si="94"/>
        <v>88.417091913449866</v>
      </c>
      <c r="AV259" s="5">
        <f t="shared" si="95"/>
        <v>35.127114950858065</v>
      </c>
    </row>
    <row r="260" spans="1:48" x14ac:dyDescent="0.25">
      <c r="A260" s="1" t="s">
        <v>41</v>
      </c>
      <c r="B260" s="1" t="s">
        <v>268</v>
      </c>
      <c r="C260" s="2">
        <v>42231</v>
      </c>
      <c r="D260" s="3">
        <v>3.9727886004566398E-3</v>
      </c>
      <c r="E260" s="3">
        <v>58.285714285714363</v>
      </c>
      <c r="F260" s="3">
        <v>1.6245888888888913</v>
      </c>
      <c r="G260" s="3">
        <v>1.5555088888888899</v>
      </c>
      <c r="H260" s="3">
        <v>6.907999999999985E-2</v>
      </c>
      <c r="I260" s="3">
        <v>7.1821666666666686E-2</v>
      </c>
      <c r="J260" s="3">
        <v>0.49394117647058761</v>
      </c>
      <c r="K260" s="3">
        <v>0.11178333333333333</v>
      </c>
      <c r="L260" s="4">
        <f t="shared" si="98"/>
        <v>0.56652125188995139</v>
      </c>
      <c r="M260" s="4">
        <f t="shared" si="98"/>
        <v>1.5790561073477621E-2</v>
      </c>
      <c r="N260" s="4">
        <f t="shared" si="98"/>
        <v>1.5119122307389609E-2</v>
      </c>
      <c r="O260" s="4">
        <f t="shared" si="98"/>
        <v>6.714387660879999E-4</v>
      </c>
      <c r="P260" s="4">
        <f t="shared" si="98"/>
        <v>6.9808701860235101E-4</v>
      </c>
      <c r="Q260" s="4">
        <f t="shared" si="98"/>
        <v>4.8009735675950639E-3</v>
      </c>
      <c r="R260" s="4">
        <f t="shared" si="96"/>
        <v>1.0865035234877978E-3</v>
      </c>
      <c r="S260" s="5">
        <f t="shared" ref="S260:S323" si="100">S259+L260</f>
        <v>13892.064339702456</v>
      </c>
      <c r="T260" s="5">
        <f t="shared" ref="T260:T323" si="101">T259+M260</f>
        <v>476.98950873520204</v>
      </c>
      <c r="U260" s="5">
        <f t="shared" ref="U260:U323" si="102">U259+N260</f>
        <v>383.63107775109859</v>
      </c>
      <c r="V260" s="5">
        <f t="shared" ref="V260:V323" si="103">V259+O260</f>
        <v>96.745643636453721</v>
      </c>
      <c r="W260" s="5">
        <f t="shared" ref="W260:W323" si="104">W259+P260</f>
        <v>49.741087935263877</v>
      </c>
      <c r="X260" s="5">
        <f t="shared" ref="X260:X323" si="105">X259+Q260</f>
        <v>139.63750626317778</v>
      </c>
      <c r="Y260" s="5">
        <f t="shared" ref="Y260:Y323" si="106">Y259+R260</f>
        <v>62.637945441363868</v>
      </c>
      <c r="Z260" s="4">
        <f>D260-'CIG_wcINF-wcEFF_Loads'!D260</f>
        <v>3.9727886004566398E-3</v>
      </c>
      <c r="AA260" s="4">
        <f t="shared" ref="AA260:AA323" si="107">IF(Z260&lt;0,0,Z260)</f>
        <v>3.9727886004566398E-3</v>
      </c>
      <c r="AB260" s="3">
        <v>23.962500000000045</v>
      </c>
      <c r="AC260" s="3">
        <v>1.4882857142857133</v>
      </c>
      <c r="AD260" s="3">
        <v>1.1028785714285727</v>
      </c>
      <c r="AE260" s="3">
        <v>6.907999999999985E-2</v>
      </c>
      <c r="AF260" s="3">
        <v>7.1821666666666686E-2</v>
      </c>
      <c r="AG260" s="3">
        <v>0.33777142857142883</v>
      </c>
      <c r="AH260" s="3">
        <v>9.5969230769230751E-2</v>
      </c>
      <c r="AI260" s="4">
        <f t="shared" si="99"/>
        <v>0.23290896688453619</v>
      </c>
      <c r="AJ260" s="4">
        <f t="shared" si="99"/>
        <v>1.4465731377915444E-2</v>
      </c>
      <c r="AK260" s="4">
        <f t="shared" si="99"/>
        <v>1.0719679026417173E-2</v>
      </c>
      <c r="AL260" s="4">
        <f t="shared" si="99"/>
        <v>6.714387660879999E-4</v>
      </c>
      <c r="AM260" s="4">
        <f t="shared" si="99"/>
        <v>6.9808701860235101E-4</v>
      </c>
      <c r="AN260" s="4">
        <f t="shared" si="99"/>
        <v>3.2830461960014711E-3</v>
      </c>
      <c r="AO260" s="4">
        <f t="shared" si="97"/>
        <v>9.327947581080912E-4</v>
      </c>
      <c r="AP260" s="5">
        <f t="shared" ref="AP260:AP323" si="108">AP259+AI260</f>
        <v>9663.9279359018547</v>
      </c>
      <c r="AQ260" s="5">
        <f t="shared" ref="AQ260:AQ323" si="109">AQ259+AJ260</f>
        <v>381.81011922419282</v>
      </c>
      <c r="AR260" s="5">
        <f t="shared" ref="AR260:AR323" si="110">AR259+AK260</f>
        <v>275.26472169024635</v>
      </c>
      <c r="AS260" s="5">
        <f t="shared" ref="AS260:AS323" si="111">AS259+AL260</f>
        <v>78.818053618523649</v>
      </c>
      <c r="AT260" s="5">
        <f t="shared" ref="AT260:AT323" si="112">AT259+AM260</f>
        <v>40.877784364777305</v>
      </c>
      <c r="AU260" s="5">
        <f t="shared" ref="AU260:AU323" si="113">AU259+AN260</f>
        <v>88.420374959645869</v>
      </c>
      <c r="AV260" s="5">
        <f t="shared" ref="AV260:AV323" si="114">AV259+AO260</f>
        <v>35.128047745616172</v>
      </c>
    </row>
    <row r="261" spans="1:48" x14ac:dyDescent="0.25">
      <c r="A261" s="1" t="s">
        <v>41</v>
      </c>
      <c r="B261" s="1" t="s">
        <v>269</v>
      </c>
      <c r="C261" s="2">
        <v>42232</v>
      </c>
      <c r="D261" s="3">
        <v>3.7114500775555451E-3</v>
      </c>
      <c r="E261" s="3">
        <v>58.285714285714363</v>
      </c>
      <c r="F261" s="3">
        <v>1.6245888888888913</v>
      </c>
      <c r="G261" s="3">
        <v>1.5555088888888899</v>
      </c>
      <c r="H261" s="3">
        <v>6.907999999999985E-2</v>
      </c>
      <c r="I261" s="3">
        <v>7.1821666666666686E-2</v>
      </c>
      <c r="J261" s="3">
        <v>0.49394117647058761</v>
      </c>
      <c r="K261" s="3">
        <v>0.11178333333333333</v>
      </c>
      <c r="L261" s="4">
        <f t="shared" si="98"/>
        <v>0.52925427343960518</v>
      </c>
      <c r="M261" s="4">
        <f t="shared" si="98"/>
        <v>1.4751824225952477E-2</v>
      </c>
      <c r="N261" s="4">
        <f t="shared" si="98"/>
        <v>1.41245541365788E-2</v>
      </c>
      <c r="O261" s="4">
        <f t="shared" ref="O261:R324" si="115">$D261*1/35.314667*1000*60*60*24*H261*1/1000*1/1000</f>
        <v>6.2727008937366318E-4</v>
      </c>
      <c r="P261" s="4">
        <f t="shared" si="115"/>
        <v>6.5216536289759057E-4</v>
      </c>
      <c r="Q261" s="4">
        <f t="shared" si="115"/>
        <v>4.485155267950759E-3</v>
      </c>
      <c r="R261" s="4">
        <f t="shared" si="96"/>
        <v>1.0150310001517968E-3</v>
      </c>
      <c r="S261" s="5">
        <f t="shared" si="100"/>
        <v>13892.593593975895</v>
      </c>
      <c r="T261" s="5">
        <f t="shared" si="101"/>
        <v>477.00426055942796</v>
      </c>
      <c r="U261" s="5">
        <f t="shared" si="102"/>
        <v>383.64520230523516</v>
      </c>
      <c r="V261" s="5">
        <f t="shared" si="103"/>
        <v>96.746270906543089</v>
      </c>
      <c r="W261" s="5">
        <f t="shared" si="104"/>
        <v>49.741740100626778</v>
      </c>
      <c r="X261" s="5">
        <f t="shared" si="105"/>
        <v>139.64199141844574</v>
      </c>
      <c r="Y261" s="5">
        <f t="shared" si="106"/>
        <v>62.638960472364019</v>
      </c>
      <c r="Z261" s="4">
        <f>D261-'CIG_wcINF-wcEFF_Loads'!D261</f>
        <v>3.7114500775555451E-3</v>
      </c>
      <c r="AA261" s="4">
        <f t="shared" si="107"/>
        <v>3.7114500775555451E-3</v>
      </c>
      <c r="AB261" s="3">
        <v>23.962500000000045</v>
      </c>
      <c r="AC261" s="3">
        <v>1.4882857142857133</v>
      </c>
      <c r="AD261" s="3">
        <v>1.1028785714285727</v>
      </c>
      <c r="AE261" s="3">
        <v>6.907999999999985E-2</v>
      </c>
      <c r="AF261" s="3">
        <v>7.1821666666666686E-2</v>
      </c>
      <c r="AG261" s="3">
        <v>0.33777142857142883</v>
      </c>
      <c r="AH261" s="3">
        <v>9.5969230769230751E-2</v>
      </c>
      <c r="AI261" s="4">
        <f t="shared" si="99"/>
        <v>0.21758771738008775</v>
      </c>
      <c r="AJ261" s="4">
        <f t="shared" si="99"/>
        <v>1.3514144658563224E-2</v>
      </c>
      <c r="AK261" s="4">
        <f t="shared" si="99"/>
        <v>1.0014515635036192E-2</v>
      </c>
      <c r="AL261" s="4">
        <f t="shared" ref="AL261:AO324" si="116">$AA261*1/35.314667*1000*60*60*24*AE261*1/1000*1/1000</f>
        <v>6.2727008937366318E-4</v>
      </c>
      <c r="AM261" s="4">
        <f t="shared" si="116"/>
        <v>6.5216536289759057E-4</v>
      </c>
      <c r="AN261" s="4">
        <f t="shared" si="116"/>
        <v>3.0670804022563765E-3</v>
      </c>
      <c r="AO261" s="4">
        <f t="shared" si="97"/>
        <v>8.7143352579237407E-4</v>
      </c>
      <c r="AP261" s="5">
        <f t="shared" si="108"/>
        <v>9664.1455236192342</v>
      </c>
      <c r="AQ261" s="5">
        <f t="shared" si="109"/>
        <v>381.8236333688514</v>
      </c>
      <c r="AR261" s="5">
        <f t="shared" si="110"/>
        <v>275.27473620588137</v>
      </c>
      <c r="AS261" s="5">
        <f t="shared" si="111"/>
        <v>78.818680888613017</v>
      </c>
      <c r="AT261" s="5">
        <f t="shared" si="112"/>
        <v>40.878436530140206</v>
      </c>
      <c r="AU261" s="5">
        <f t="shared" si="113"/>
        <v>88.42344204004813</v>
      </c>
      <c r="AV261" s="5">
        <f t="shared" si="114"/>
        <v>35.128919179141967</v>
      </c>
    </row>
    <row r="262" spans="1:48" x14ac:dyDescent="0.25">
      <c r="A262" s="1" t="s">
        <v>41</v>
      </c>
      <c r="B262" s="1" t="s">
        <v>270</v>
      </c>
      <c r="C262" s="2">
        <v>42233</v>
      </c>
      <c r="D262" s="3">
        <v>4.0071878557153906E-3</v>
      </c>
      <c r="E262" s="3">
        <v>58.285714285714363</v>
      </c>
      <c r="F262" s="3">
        <v>1.6245888888888913</v>
      </c>
      <c r="G262" s="3">
        <v>1.5555088888888899</v>
      </c>
      <c r="H262" s="3">
        <v>6.907999999999985E-2</v>
      </c>
      <c r="I262" s="3">
        <v>7.1821666666666686E-2</v>
      </c>
      <c r="J262" s="3">
        <v>0.49394117647058761</v>
      </c>
      <c r="K262" s="3">
        <v>0.11178333333333333</v>
      </c>
      <c r="L262" s="4">
        <f t="shared" ref="L262:L293" si="117">$D262*1/35.314667*1000*60*60*24*E262*1/1000*1/1000</f>
        <v>0.57142659952184638</v>
      </c>
      <c r="M262" s="4">
        <f t="shared" ref="M262:M293" si="118">$D262*1/35.314667*1000*60*60*24*F262*1/1000*1/1000</f>
        <v>1.5927287085272718E-2</v>
      </c>
      <c r="N262" s="4">
        <f t="shared" ref="N262:N293" si="119">$D262*1/35.314667*1000*60*60*24*G262*1/1000*1/1000</f>
        <v>1.5250034520408039E-2</v>
      </c>
      <c r="O262" s="4">
        <f t="shared" si="115"/>
        <v>6.7725256486466431E-4</v>
      </c>
      <c r="P262" s="4">
        <f t="shared" si="115"/>
        <v>7.041315570766515E-4</v>
      </c>
      <c r="Q262" s="4">
        <f t="shared" si="115"/>
        <v>4.8425438427471918E-3</v>
      </c>
      <c r="R262" s="4">
        <f t="shared" si="96"/>
        <v>1.0959112508558469E-3</v>
      </c>
      <c r="S262" s="5">
        <f t="shared" si="100"/>
        <v>13893.165020575416</v>
      </c>
      <c r="T262" s="5">
        <f t="shared" si="101"/>
        <v>477.02018784651324</v>
      </c>
      <c r="U262" s="5">
        <f t="shared" si="102"/>
        <v>383.66045233975558</v>
      </c>
      <c r="V262" s="5">
        <f t="shared" si="103"/>
        <v>96.746948159107959</v>
      </c>
      <c r="W262" s="5">
        <f t="shared" si="104"/>
        <v>49.742444232183857</v>
      </c>
      <c r="X262" s="5">
        <f t="shared" si="105"/>
        <v>139.6468339622885</v>
      </c>
      <c r="Y262" s="5">
        <f t="shared" si="106"/>
        <v>62.640056383614876</v>
      </c>
      <c r="Z262" s="4">
        <f>D262-'CIG_wcINF-wcEFF_Loads'!D262</f>
        <v>4.0071878557153906E-3</v>
      </c>
      <c r="AA262" s="4">
        <f t="shared" si="107"/>
        <v>4.0071878557153906E-3</v>
      </c>
      <c r="AB262" s="3">
        <v>23.962500000000045</v>
      </c>
      <c r="AC262" s="3">
        <v>1.4882857142857133</v>
      </c>
      <c r="AD262" s="3">
        <v>1.1028785714285727</v>
      </c>
      <c r="AE262" s="3">
        <v>6.907999999999985E-2</v>
      </c>
      <c r="AF262" s="3">
        <v>7.1821666666666686E-2</v>
      </c>
      <c r="AG262" s="3">
        <v>0.33777142857142883</v>
      </c>
      <c r="AH262" s="3">
        <v>9.5969230769230751E-2</v>
      </c>
      <c r="AI262" s="4">
        <f t="shared" ref="AI262:AI293" si="120">$AA262*1/35.314667*1000*60*60*24*AB262*1/1000*1/1000</f>
        <v>0.23492565989533273</v>
      </c>
      <c r="AJ262" s="4">
        <f t="shared" ref="AJ262:AJ293" si="121">$AA262*1/35.314667*1000*60*60*24*AC262*1/1000*1/1000</f>
        <v>1.4590986063280843E-2</v>
      </c>
      <c r="AK262" s="4">
        <f t="shared" ref="AK262:AK293" si="122">$AA262*1/35.314667*1000*60*60*24*AD262*1/1000*1/1000</f>
        <v>1.0812497701712208E-2</v>
      </c>
      <c r="AL262" s="4">
        <f t="shared" si="116"/>
        <v>6.7725256486466431E-4</v>
      </c>
      <c r="AM262" s="4">
        <f t="shared" si="116"/>
        <v>7.041315570766515E-4</v>
      </c>
      <c r="AN262" s="4">
        <f t="shared" si="116"/>
        <v>3.3114731664447374E-3</v>
      </c>
      <c r="AO262" s="4">
        <f t="shared" si="97"/>
        <v>9.4087156465765107E-4</v>
      </c>
      <c r="AP262" s="5">
        <f t="shared" si="108"/>
        <v>9664.3804492791296</v>
      </c>
      <c r="AQ262" s="5">
        <f t="shared" si="109"/>
        <v>381.8382243549147</v>
      </c>
      <c r="AR262" s="5">
        <f t="shared" si="110"/>
        <v>275.28554870358306</v>
      </c>
      <c r="AS262" s="5">
        <f t="shared" si="111"/>
        <v>78.819358141177887</v>
      </c>
      <c r="AT262" s="5">
        <f t="shared" si="112"/>
        <v>40.879140661697285</v>
      </c>
      <c r="AU262" s="5">
        <f t="shared" si="113"/>
        <v>88.426753513214578</v>
      </c>
      <c r="AV262" s="5">
        <f t="shared" si="114"/>
        <v>35.129860050706625</v>
      </c>
    </row>
    <row r="263" spans="1:48" x14ac:dyDescent="0.25">
      <c r="A263" s="1" t="s">
        <v>41</v>
      </c>
      <c r="B263" s="1" t="s">
        <v>271</v>
      </c>
      <c r="C263" s="2">
        <v>42234</v>
      </c>
      <c r="D263" s="3">
        <v>4.1376490246227389E-3</v>
      </c>
      <c r="E263" s="3">
        <v>58.285714285714363</v>
      </c>
      <c r="F263" s="3">
        <v>1.6245888888888913</v>
      </c>
      <c r="G263" s="3">
        <v>1.5555088888888899</v>
      </c>
      <c r="H263" s="3">
        <v>6.907999999999985E-2</v>
      </c>
      <c r="I263" s="3">
        <v>7.1821666666666686E-2</v>
      </c>
      <c r="J263" s="3">
        <v>0.49394117647058761</v>
      </c>
      <c r="K263" s="3">
        <v>0.11178333333333333</v>
      </c>
      <c r="L263" s="4">
        <f t="shared" si="117"/>
        <v>0.59003041466668504</v>
      </c>
      <c r="M263" s="4">
        <f t="shared" si="118"/>
        <v>1.6445828407887258E-2</v>
      </c>
      <c r="N263" s="4">
        <f t="shared" si="119"/>
        <v>1.5746526674269058E-2</v>
      </c>
      <c r="O263" s="4">
        <f t="shared" si="115"/>
        <v>6.9930173361818925E-4</v>
      </c>
      <c r="P263" s="4">
        <f t="shared" si="115"/>
        <v>7.2705581950416678E-4</v>
      </c>
      <c r="Q263" s="4">
        <f t="shared" si="115"/>
        <v>5.0002015201402808E-3</v>
      </c>
      <c r="R263" s="4">
        <f t="shared" si="96"/>
        <v>1.1315906020500882E-3</v>
      </c>
      <c r="S263" s="5">
        <f t="shared" si="100"/>
        <v>13893.755050990083</v>
      </c>
      <c r="T263" s="5">
        <f t="shared" si="101"/>
        <v>477.03663367492112</v>
      </c>
      <c r="U263" s="5">
        <f t="shared" si="102"/>
        <v>383.67619886642984</v>
      </c>
      <c r="V263" s="5">
        <f t="shared" si="103"/>
        <v>96.747647460841577</v>
      </c>
      <c r="W263" s="5">
        <f t="shared" si="104"/>
        <v>49.74317128800336</v>
      </c>
      <c r="X263" s="5">
        <f t="shared" si="105"/>
        <v>139.65183416380864</v>
      </c>
      <c r="Y263" s="5">
        <f t="shared" si="106"/>
        <v>62.641187974216926</v>
      </c>
      <c r="Z263" s="4">
        <f>D263-'CIG_wcINF-wcEFF_Loads'!D263</f>
        <v>4.1376490246227389E-3</v>
      </c>
      <c r="AA263" s="4">
        <f t="shared" si="107"/>
        <v>4.1376490246227389E-3</v>
      </c>
      <c r="AB263" s="3">
        <v>23.962500000000045</v>
      </c>
      <c r="AC263" s="3">
        <v>1.4882857142857133</v>
      </c>
      <c r="AD263" s="3">
        <v>1.1028785714285727</v>
      </c>
      <c r="AE263" s="3">
        <v>6.907999999999985E-2</v>
      </c>
      <c r="AF263" s="3">
        <v>7.1821666666666686E-2</v>
      </c>
      <c r="AG263" s="3">
        <v>0.33777142857142883</v>
      </c>
      <c r="AH263" s="3">
        <v>9.5969230769230751E-2</v>
      </c>
      <c r="AI263" s="4">
        <f t="shared" si="120"/>
        <v>0.24257408500037531</v>
      </c>
      <c r="AJ263" s="4">
        <f t="shared" si="121"/>
        <v>1.5066021715680177E-2</v>
      </c>
      <c r="AK263" s="4">
        <f t="shared" si="122"/>
        <v>1.1164517906345607E-2</v>
      </c>
      <c r="AL263" s="4">
        <f t="shared" si="116"/>
        <v>6.9930173361818925E-4</v>
      </c>
      <c r="AM263" s="4">
        <f t="shared" si="116"/>
        <v>7.2705581950416678E-4</v>
      </c>
      <c r="AN263" s="4">
        <f t="shared" si="116"/>
        <v>3.4192840991125227E-3</v>
      </c>
      <c r="AO263" s="4">
        <f t="shared" si="97"/>
        <v>9.7150332152471438E-4</v>
      </c>
      <c r="AP263" s="5">
        <f t="shared" si="108"/>
        <v>9664.6230233641309</v>
      </c>
      <c r="AQ263" s="5">
        <f t="shared" si="109"/>
        <v>381.85329037663035</v>
      </c>
      <c r="AR263" s="5">
        <f t="shared" si="110"/>
        <v>275.29671322148943</v>
      </c>
      <c r="AS263" s="5">
        <f t="shared" si="111"/>
        <v>78.820057442911505</v>
      </c>
      <c r="AT263" s="5">
        <f t="shared" si="112"/>
        <v>40.879867717516788</v>
      </c>
      <c r="AU263" s="5">
        <f t="shared" si="113"/>
        <v>88.430172797313688</v>
      </c>
      <c r="AV263" s="5">
        <f t="shared" si="114"/>
        <v>35.130831554028148</v>
      </c>
    </row>
    <row r="264" spans="1:48" x14ac:dyDescent="0.25">
      <c r="A264" s="1" t="s">
        <v>41</v>
      </c>
      <c r="B264" s="1" t="s">
        <v>272</v>
      </c>
      <c r="C264" s="2">
        <v>42235</v>
      </c>
      <c r="D264" s="3">
        <v>0.17855178073224895</v>
      </c>
      <c r="E264" s="3">
        <v>53.153087595074659</v>
      </c>
      <c r="F264" s="3">
        <v>1.5415837962962982</v>
      </c>
      <c r="G264" s="3">
        <v>1.4866437962962979</v>
      </c>
      <c r="H264" s="3">
        <v>5.4939999999999954E-2</v>
      </c>
      <c r="I264" s="3">
        <v>6.2598680555555439E-2</v>
      </c>
      <c r="J264" s="3">
        <v>0.45516666666666605</v>
      </c>
      <c r="K264" s="3">
        <v>0.16317986111111119</v>
      </c>
      <c r="L264" s="4">
        <f t="shared" si="117"/>
        <v>23.219416945008629</v>
      </c>
      <c r="M264" s="4">
        <f t="shared" si="118"/>
        <v>0.67342610827352678</v>
      </c>
      <c r="N264" s="4">
        <f t="shared" si="119"/>
        <v>0.64942609576857135</v>
      </c>
      <c r="O264" s="4">
        <f t="shared" si="115"/>
        <v>2.4000012504955238E-2</v>
      </c>
      <c r="P264" s="4">
        <f t="shared" si="115"/>
        <v>2.7345633711813443E-2</v>
      </c>
      <c r="Q264" s="4">
        <f t="shared" si="115"/>
        <v>0.19883519642953745</v>
      </c>
      <c r="R264" s="4">
        <f t="shared" si="96"/>
        <v>7.1283558558855695E-2</v>
      </c>
      <c r="S264" s="5">
        <f t="shared" si="100"/>
        <v>13916.974467935092</v>
      </c>
      <c r="T264" s="5">
        <f t="shared" si="101"/>
        <v>477.71005978319465</v>
      </c>
      <c r="U264" s="5">
        <f t="shared" si="102"/>
        <v>384.32562496219839</v>
      </c>
      <c r="V264" s="5">
        <f t="shared" si="103"/>
        <v>96.771647473346533</v>
      </c>
      <c r="W264" s="5">
        <f t="shared" si="104"/>
        <v>49.770516921715171</v>
      </c>
      <c r="X264" s="5">
        <f t="shared" si="105"/>
        <v>139.85066936023819</v>
      </c>
      <c r="Y264" s="5">
        <f t="shared" si="106"/>
        <v>62.71247153277578</v>
      </c>
      <c r="Z264" s="4">
        <f>D264-'CIG_wcINF-wcEFF_Loads'!D264</f>
        <v>0.13841469521484356</v>
      </c>
      <c r="AA264" s="4">
        <f t="shared" si="107"/>
        <v>0.13841469521484356</v>
      </c>
      <c r="AB264" s="3">
        <v>26.347228045774589</v>
      </c>
      <c r="AC264" s="3">
        <v>1.4275357142857137</v>
      </c>
      <c r="AD264" s="3">
        <v>1.1286973214285718</v>
      </c>
      <c r="AE264" s="3">
        <v>5.4939999999999954E-2</v>
      </c>
      <c r="AF264" s="3">
        <v>6.2598680555555439E-2</v>
      </c>
      <c r="AG264" s="3">
        <v>0.3897547619047616</v>
      </c>
      <c r="AH264" s="3">
        <v>0.20097820512820494</v>
      </c>
      <c r="AI264" s="4">
        <f t="shared" si="120"/>
        <v>8.9222781523355543</v>
      </c>
      <c r="AJ264" s="4">
        <f t="shared" si="121"/>
        <v>0.48342355761758465</v>
      </c>
      <c r="AK264" s="4">
        <f t="shared" si="122"/>
        <v>0.38222432485442664</v>
      </c>
      <c r="AL264" s="4">
        <f t="shared" si="116"/>
        <v>1.8604991797910551E-2</v>
      </c>
      <c r="AM264" s="4">
        <f t="shared" si="116"/>
        <v>2.1198542742921954E-2</v>
      </c>
      <c r="AN264" s="4">
        <f t="shared" si="116"/>
        <v>0.13198733433627002</v>
      </c>
      <c r="AO264" s="4">
        <f t="shared" si="97"/>
        <v>6.8059662503986887E-2</v>
      </c>
      <c r="AP264" s="5">
        <f t="shared" si="108"/>
        <v>9673.5453015164658</v>
      </c>
      <c r="AQ264" s="5">
        <f t="shared" si="109"/>
        <v>382.33671393424794</v>
      </c>
      <c r="AR264" s="5">
        <f t="shared" si="110"/>
        <v>275.67893754634383</v>
      </c>
      <c r="AS264" s="5">
        <f t="shared" si="111"/>
        <v>78.83866243470942</v>
      </c>
      <c r="AT264" s="5">
        <f t="shared" si="112"/>
        <v>40.901066260259711</v>
      </c>
      <c r="AU264" s="5">
        <f t="shared" si="113"/>
        <v>88.562160131649961</v>
      </c>
      <c r="AV264" s="5">
        <f t="shared" si="114"/>
        <v>35.198891216532132</v>
      </c>
    </row>
    <row r="265" spans="1:48" x14ac:dyDescent="0.25">
      <c r="A265" s="1" t="s">
        <v>41</v>
      </c>
      <c r="B265" s="1" t="s">
        <v>273</v>
      </c>
      <c r="C265" s="2">
        <v>42236</v>
      </c>
      <c r="D265" s="3">
        <v>1.2406816835517402</v>
      </c>
      <c r="E265" s="3">
        <v>40.688137060663941</v>
      </c>
      <c r="F265" s="3">
        <v>1.3400000000000025</v>
      </c>
      <c r="G265" s="3">
        <v>1.3194000000000015</v>
      </c>
      <c r="H265" s="3">
        <v>2.0599999999999966E-2</v>
      </c>
      <c r="I265" s="3">
        <v>4.0200000000000007E-2</v>
      </c>
      <c r="J265" s="3">
        <v>0.36100000000000021</v>
      </c>
      <c r="K265" s="3">
        <v>0.2880000000000002</v>
      </c>
      <c r="L265" s="4">
        <f t="shared" si="117"/>
        <v>123.50564370351655</v>
      </c>
      <c r="M265" s="4">
        <f t="shared" si="118"/>
        <v>4.0674647334176068</v>
      </c>
      <c r="N265" s="4">
        <f t="shared" si="119"/>
        <v>4.0049350516949147</v>
      </c>
      <c r="O265" s="4">
        <f t="shared" si="115"/>
        <v>6.2529681722688357E-2</v>
      </c>
      <c r="P265" s="4">
        <f t="shared" si="115"/>
        <v>0.12202394200252799</v>
      </c>
      <c r="Q265" s="4">
        <f t="shared" si="115"/>
        <v>1.095787140868473</v>
      </c>
      <c r="R265" s="4">
        <f t="shared" si="96"/>
        <v>0.87420137554049948</v>
      </c>
      <c r="S265" s="5">
        <f t="shared" si="100"/>
        <v>14040.480111638608</v>
      </c>
      <c r="T265" s="5">
        <f t="shared" si="101"/>
        <v>481.77752451661223</v>
      </c>
      <c r="U265" s="5">
        <f t="shared" si="102"/>
        <v>388.33056001389332</v>
      </c>
      <c r="V265" s="5">
        <f t="shared" si="103"/>
        <v>96.834177155069227</v>
      </c>
      <c r="W265" s="5">
        <f t="shared" si="104"/>
        <v>49.892540863717699</v>
      </c>
      <c r="X265" s="5">
        <f t="shared" si="105"/>
        <v>140.94645650110667</v>
      </c>
      <c r="Y265" s="5">
        <f t="shared" si="106"/>
        <v>63.586672908316281</v>
      </c>
      <c r="Z265" s="4">
        <f>D265-'CIG_wcINF-wcEFF_Loads'!D265</f>
        <v>1.0033640461359274</v>
      </c>
      <c r="AA265" s="4">
        <f t="shared" si="107"/>
        <v>1.0033640461359274</v>
      </c>
      <c r="AB265" s="3">
        <v>32.13871044265565</v>
      </c>
      <c r="AC265" s="3">
        <v>1.2800000000000009</v>
      </c>
      <c r="AD265" s="3">
        <v>1.1914000000000013</v>
      </c>
      <c r="AE265" s="3">
        <v>2.0599999999999966E-2</v>
      </c>
      <c r="AF265" s="3">
        <v>4.0200000000000007E-2</v>
      </c>
      <c r="AG265" s="3">
        <v>0.51599999999999879</v>
      </c>
      <c r="AH265" s="3">
        <v>0.45600000000000046</v>
      </c>
      <c r="AI265" s="4">
        <f t="shared" si="120"/>
        <v>78.894296630056118</v>
      </c>
      <c r="AJ265" s="4">
        <f t="shared" si="121"/>
        <v>3.1421515765748151</v>
      </c>
      <c r="AK265" s="4">
        <f t="shared" si="122"/>
        <v>2.9246557721337778</v>
      </c>
      <c r="AL265" s="4">
        <f t="shared" si="116"/>
        <v>5.0569001935500804E-2</v>
      </c>
      <c r="AM265" s="4">
        <f t="shared" si="116"/>
        <v>9.868319795180272E-2</v>
      </c>
      <c r="AN265" s="4">
        <f t="shared" si="116"/>
        <v>1.2666798543067184</v>
      </c>
      <c r="AO265" s="4">
        <f t="shared" si="97"/>
        <v>1.1193914991547782</v>
      </c>
      <c r="AP265" s="5">
        <f t="shared" si="108"/>
        <v>9752.4395981465223</v>
      </c>
      <c r="AQ265" s="5">
        <f t="shared" si="109"/>
        <v>385.47886551082274</v>
      </c>
      <c r="AR265" s="5">
        <f t="shared" si="110"/>
        <v>278.60359331847764</v>
      </c>
      <c r="AS265" s="5">
        <f t="shared" si="111"/>
        <v>78.88923143664492</v>
      </c>
      <c r="AT265" s="5">
        <f t="shared" si="112"/>
        <v>40.999749458211511</v>
      </c>
      <c r="AU265" s="5">
        <f t="shared" si="113"/>
        <v>89.828839985956677</v>
      </c>
      <c r="AV265" s="5">
        <f t="shared" si="114"/>
        <v>36.318282715686912</v>
      </c>
    </row>
    <row r="266" spans="1:48" x14ac:dyDescent="0.25">
      <c r="A266" s="1" t="s">
        <v>41</v>
      </c>
      <c r="B266" s="1" t="s">
        <v>274</v>
      </c>
      <c r="C266" s="2">
        <v>42237</v>
      </c>
      <c r="D266" s="3">
        <v>4.3995848027294997E-2</v>
      </c>
      <c r="E266" s="3">
        <v>45.820763751303666</v>
      </c>
      <c r="F266" s="3">
        <v>1.4230050925925957</v>
      </c>
      <c r="G266" s="3">
        <v>1.3882650925925946</v>
      </c>
      <c r="H266" s="3">
        <v>3.4739999999999986E-2</v>
      </c>
      <c r="I266" s="3">
        <v>4.9422986111111122E-2</v>
      </c>
      <c r="J266" s="3">
        <v>0.39977450980392154</v>
      </c>
      <c r="K266" s="3">
        <v>0.23660347222222181</v>
      </c>
      <c r="L266" s="4">
        <f t="shared" si="117"/>
        <v>4.9321087517018336</v>
      </c>
      <c r="M266" s="4">
        <f t="shared" si="118"/>
        <v>0.15317108001484445</v>
      </c>
      <c r="N266" s="4">
        <f t="shared" si="119"/>
        <v>0.14943169542134227</v>
      </c>
      <c r="O266" s="4">
        <f t="shared" si="115"/>
        <v>3.7393845935020384E-3</v>
      </c>
      <c r="P266" s="4">
        <f t="shared" si="115"/>
        <v>5.3198489588012158E-3</v>
      </c>
      <c r="Q266" s="4">
        <f t="shared" si="115"/>
        <v>4.3031394439712559E-2</v>
      </c>
      <c r="R266" s="4">
        <f t="shared" si="96"/>
        <v>2.5467800195649513E-2</v>
      </c>
      <c r="S266" s="5">
        <f t="shared" si="100"/>
        <v>14045.41222039031</v>
      </c>
      <c r="T266" s="5">
        <f t="shared" si="101"/>
        <v>481.93069559662706</v>
      </c>
      <c r="U266" s="5">
        <f t="shared" si="102"/>
        <v>388.47999170931467</v>
      </c>
      <c r="V266" s="5">
        <f t="shared" si="103"/>
        <v>96.837916539662729</v>
      </c>
      <c r="W266" s="5">
        <f t="shared" si="104"/>
        <v>49.897860712676497</v>
      </c>
      <c r="X266" s="5">
        <f t="shared" si="105"/>
        <v>140.98948789554638</v>
      </c>
      <c r="Y266" s="5">
        <f t="shared" si="106"/>
        <v>63.61214070851193</v>
      </c>
      <c r="Z266" s="4">
        <f>D266-'CIG_wcINF-wcEFF_Loads'!D266</f>
        <v>-1.1469742607020772E-2</v>
      </c>
      <c r="AA266" s="4">
        <f t="shared" si="107"/>
        <v>0</v>
      </c>
      <c r="AB266" s="3">
        <v>29.753982396881071</v>
      </c>
      <c r="AC266" s="3">
        <v>1.340749999999999</v>
      </c>
      <c r="AD266" s="3">
        <v>1.1655812500000022</v>
      </c>
      <c r="AE266" s="3">
        <v>3.4739999999999986E-2</v>
      </c>
      <c r="AF266" s="3">
        <v>4.9422986111111122E-2</v>
      </c>
      <c r="AG266" s="3">
        <v>0.46401666666666613</v>
      </c>
      <c r="AH266" s="3">
        <v>0.35099102564102491</v>
      </c>
      <c r="AI266" s="4">
        <f t="shared" si="120"/>
        <v>0</v>
      </c>
      <c r="AJ266" s="4">
        <f t="shared" si="121"/>
        <v>0</v>
      </c>
      <c r="AK266" s="4">
        <f t="shared" si="122"/>
        <v>0</v>
      </c>
      <c r="AL266" s="4">
        <f t="shared" si="116"/>
        <v>0</v>
      </c>
      <c r="AM266" s="4">
        <f t="shared" si="116"/>
        <v>0</v>
      </c>
      <c r="AN266" s="4">
        <f t="shared" si="116"/>
        <v>0</v>
      </c>
      <c r="AO266" s="4">
        <f t="shared" si="97"/>
        <v>0</v>
      </c>
      <c r="AP266" s="5">
        <f t="shared" si="108"/>
        <v>9752.4395981465223</v>
      </c>
      <c r="AQ266" s="5">
        <f t="shared" si="109"/>
        <v>385.47886551082274</v>
      </c>
      <c r="AR266" s="5">
        <f t="shared" si="110"/>
        <v>278.60359331847764</v>
      </c>
      <c r="AS266" s="5">
        <f t="shared" si="111"/>
        <v>78.88923143664492</v>
      </c>
      <c r="AT266" s="5">
        <f t="shared" si="112"/>
        <v>40.999749458211511</v>
      </c>
      <c r="AU266" s="5">
        <f t="shared" si="113"/>
        <v>89.828839985956677</v>
      </c>
      <c r="AV266" s="5">
        <f t="shared" si="114"/>
        <v>36.318282715686912</v>
      </c>
    </row>
    <row r="267" spans="1:48" x14ac:dyDescent="0.25">
      <c r="A267" s="1" t="s">
        <v>41</v>
      </c>
      <c r="B267" s="1" t="s">
        <v>275</v>
      </c>
      <c r="C267" s="2">
        <v>42238</v>
      </c>
      <c r="D267" s="3">
        <v>8.4937820661355971E-3</v>
      </c>
      <c r="E267" s="3">
        <v>58.285714285714363</v>
      </c>
      <c r="F267" s="3">
        <v>1.6245888888888913</v>
      </c>
      <c r="G267" s="3">
        <v>1.5555088888888899</v>
      </c>
      <c r="H267" s="3">
        <v>6.907999999999985E-2</v>
      </c>
      <c r="I267" s="3">
        <v>7.1821666666666686E-2</v>
      </c>
      <c r="J267" s="3">
        <v>0.49394117647058761</v>
      </c>
      <c r="K267" s="3">
        <v>0.11178333333333333</v>
      </c>
      <c r="L267" s="4">
        <f t="shared" si="117"/>
        <v>1.2112167379946839</v>
      </c>
      <c r="M267" s="4">
        <f t="shared" si="118"/>
        <v>3.3760060740384457E-2</v>
      </c>
      <c r="N267" s="4">
        <f t="shared" si="119"/>
        <v>3.2324531412382694E-2</v>
      </c>
      <c r="O267" s="4">
        <f t="shared" si="115"/>
        <v>1.4355293280017337E-3</v>
      </c>
      <c r="P267" s="4">
        <f t="shared" si="115"/>
        <v>1.4925030238269364E-3</v>
      </c>
      <c r="Q267" s="4">
        <f t="shared" si="115"/>
        <v>1.0264433195298349E-2</v>
      </c>
      <c r="R267" s="4">
        <f t="shared" si="96"/>
        <v>2.3229336042529551E-3</v>
      </c>
      <c r="S267" s="5">
        <f t="shared" si="100"/>
        <v>14046.623437128304</v>
      </c>
      <c r="T267" s="5">
        <f t="shared" si="101"/>
        <v>481.96445565736747</v>
      </c>
      <c r="U267" s="5">
        <f t="shared" si="102"/>
        <v>388.51231624072705</v>
      </c>
      <c r="V267" s="5">
        <f t="shared" si="103"/>
        <v>96.839352068990735</v>
      </c>
      <c r="W267" s="5">
        <f t="shared" si="104"/>
        <v>49.899353215700323</v>
      </c>
      <c r="X267" s="5">
        <f t="shared" si="105"/>
        <v>140.99975232874166</v>
      </c>
      <c r="Y267" s="5">
        <f t="shared" si="106"/>
        <v>63.614463642116185</v>
      </c>
      <c r="Z267" s="4">
        <f>D267-'CIG_wcINF-wcEFF_Loads'!D267</f>
        <v>8.4937820661355971E-3</v>
      </c>
      <c r="AA267" s="4">
        <f t="shared" si="107"/>
        <v>8.4937820661355971E-3</v>
      </c>
      <c r="AB267" s="3">
        <v>23.962500000000045</v>
      </c>
      <c r="AC267" s="3">
        <v>1.4882857142857133</v>
      </c>
      <c r="AD267" s="3">
        <v>1.1028785714285727</v>
      </c>
      <c r="AE267" s="3">
        <v>6.907999999999985E-2</v>
      </c>
      <c r="AF267" s="3">
        <v>7.1821666666666686E-2</v>
      </c>
      <c r="AG267" s="3">
        <v>0.33777142857142883</v>
      </c>
      <c r="AH267" s="3">
        <v>9.5969230769230751E-2</v>
      </c>
      <c r="AI267" s="4">
        <f t="shared" si="120"/>
        <v>0.4979570284053515</v>
      </c>
      <c r="AJ267" s="4">
        <f t="shared" si="121"/>
        <v>3.0927588177521063E-2</v>
      </c>
      <c r="AK267" s="4">
        <f t="shared" si="122"/>
        <v>2.2918565930955044E-2</v>
      </c>
      <c r="AL267" s="4">
        <f t="shared" si="116"/>
        <v>1.4355293280017337E-3</v>
      </c>
      <c r="AM267" s="4">
        <f t="shared" si="116"/>
        <v>1.4925030238269364E-3</v>
      </c>
      <c r="AN267" s="4">
        <f t="shared" si="116"/>
        <v>7.0191197434182088E-3</v>
      </c>
      <c r="AO267" s="4">
        <f t="shared" si="97"/>
        <v>1.9943058100028578E-3</v>
      </c>
      <c r="AP267" s="5">
        <f t="shared" si="108"/>
        <v>9752.9375551749272</v>
      </c>
      <c r="AQ267" s="5">
        <f t="shared" si="109"/>
        <v>385.50979309900026</v>
      </c>
      <c r="AR267" s="5">
        <f t="shared" si="110"/>
        <v>278.62651188440861</v>
      </c>
      <c r="AS267" s="5">
        <f t="shared" si="111"/>
        <v>78.890666965972926</v>
      </c>
      <c r="AT267" s="5">
        <f t="shared" si="112"/>
        <v>41.001241961235337</v>
      </c>
      <c r="AU267" s="5">
        <f t="shared" si="113"/>
        <v>89.835859105700095</v>
      </c>
      <c r="AV267" s="5">
        <f t="shared" si="114"/>
        <v>36.320277021496914</v>
      </c>
    </row>
    <row r="268" spans="1:48" x14ac:dyDescent="0.25">
      <c r="A268" s="1" t="s">
        <v>41</v>
      </c>
      <c r="B268" s="1" t="s">
        <v>276</v>
      </c>
      <c r="C268" s="2">
        <v>42239</v>
      </c>
      <c r="D268" s="3">
        <v>7.12014875831653E-3</v>
      </c>
      <c r="E268" s="3">
        <v>58.285714285714363</v>
      </c>
      <c r="F268" s="3">
        <v>1.6245888888888913</v>
      </c>
      <c r="G268" s="3">
        <v>1.5555088888888899</v>
      </c>
      <c r="H268" s="3">
        <v>6.907999999999985E-2</v>
      </c>
      <c r="I268" s="3">
        <v>7.1821666666666686E-2</v>
      </c>
      <c r="J268" s="3">
        <v>0.49394117647058761</v>
      </c>
      <c r="K268" s="3">
        <v>0.11178333333333333</v>
      </c>
      <c r="L268" s="4">
        <f t="shared" si="117"/>
        <v>1.015336075959471</v>
      </c>
      <c r="M268" s="4">
        <f t="shared" si="118"/>
        <v>2.8300308706967189E-2</v>
      </c>
      <c r="N268" s="4">
        <f t="shared" si="119"/>
        <v>2.7096936371450105E-2</v>
      </c>
      <c r="O268" s="4">
        <f t="shared" si="115"/>
        <v>1.2033723355170591E-3</v>
      </c>
      <c r="P268" s="4">
        <f t="shared" si="115"/>
        <v>1.2511321186652374E-3</v>
      </c>
      <c r="Q268" s="4">
        <f t="shared" si="115"/>
        <v>8.6044462527136087E-3</v>
      </c>
      <c r="R268" s="4">
        <f t="shared" si="96"/>
        <v>1.9472636205155698E-3</v>
      </c>
      <c r="S268" s="5">
        <f t="shared" si="100"/>
        <v>14047.638773204264</v>
      </c>
      <c r="T268" s="5">
        <f t="shared" si="101"/>
        <v>481.99275596607441</v>
      </c>
      <c r="U268" s="5">
        <f t="shared" si="102"/>
        <v>388.53941317709848</v>
      </c>
      <c r="V268" s="5">
        <f t="shared" si="103"/>
        <v>96.840555441326245</v>
      </c>
      <c r="W268" s="5">
        <f t="shared" si="104"/>
        <v>49.900604347818991</v>
      </c>
      <c r="X268" s="5">
        <f t="shared" si="105"/>
        <v>141.00835677499438</v>
      </c>
      <c r="Y268" s="5">
        <f t="shared" si="106"/>
        <v>63.6164109057367</v>
      </c>
      <c r="Z268" s="4">
        <f>D268-'CIG_wcINF-wcEFF_Loads'!D268</f>
        <v>7.12014875831653E-3</v>
      </c>
      <c r="AA268" s="4">
        <f t="shared" si="107"/>
        <v>7.12014875831653E-3</v>
      </c>
      <c r="AB268" s="3">
        <v>23.962500000000045</v>
      </c>
      <c r="AC268" s="3">
        <v>1.4882857142857133</v>
      </c>
      <c r="AD268" s="3">
        <v>1.1028785714285727</v>
      </c>
      <c r="AE268" s="3">
        <v>6.907999999999985E-2</v>
      </c>
      <c r="AF268" s="3">
        <v>7.1821666666666686E-2</v>
      </c>
      <c r="AG268" s="3">
        <v>0.33777142857142883</v>
      </c>
      <c r="AH268" s="3">
        <v>9.5969230769230751E-2</v>
      </c>
      <c r="AI268" s="4">
        <f t="shared" si="120"/>
        <v>0.41742631137561731</v>
      </c>
      <c r="AJ268" s="4">
        <f t="shared" si="121"/>
        <v>2.5925909900357227E-2</v>
      </c>
      <c r="AK268" s="4">
        <f t="shared" si="122"/>
        <v>1.9212124526515956E-2</v>
      </c>
      <c r="AL268" s="4">
        <f t="shared" si="116"/>
        <v>1.2033723355170591E-3</v>
      </c>
      <c r="AM268" s="4">
        <f t="shared" si="116"/>
        <v>1.2511321186652374E-3</v>
      </c>
      <c r="AN268" s="4">
        <f t="shared" si="116"/>
        <v>5.8839721029376769E-3</v>
      </c>
      <c r="AO268" s="4">
        <f t="shared" si="97"/>
        <v>1.6717822433199925E-3</v>
      </c>
      <c r="AP268" s="5">
        <f t="shared" si="108"/>
        <v>9753.3549814863036</v>
      </c>
      <c r="AQ268" s="5">
        <f t="shared" si="109"/>
        <v>385.53571900890063</v>
      </c>
      <c r="AR268" s="5">
        <f t="shared" si="110"/>
        <v>278.64572400893513</v>
      </c>
      <c r="AS268" s="5">
        <f t="shared" si="111"/>
        <v>78.891870338308436</v>
      </c>
      <c r="AT268" s="5">
        <f t="shared" si="112"/>
        <v>41.002493093354005</v>
      </c>
      <c r="AU268" s="5">
        <f t="shared" si="113"/>
        <v>89.841743077803031</v>
      </c>
      <c r="AV268" s="5">
        <f t="shared" si="114"/>
        <v>36.321948803740234</v>
      </c>
    </row>
    <row r="269" spans="1:48" x14ac:dyDescent="0.25">
      <c r="A269" s="1" t="s">
        <v>41</v>
      </c>
      <c r="B269" s="1" t="s">
        <v>277</v>
      </c>
      <c r="C269" s="2">
        <v>42240</v>
      </c>
      <c r="D269" s="3">
        <v>5.5613935341818375E-2</v>
      </c>
      <c r="E269" s="3">
        <v>58.285714285714363</v>
      </c>
      <c r="F269" s="3">
        <v>1.6245888888888913</v>
      </c>
      <c r="G269" s="3">
        <v>1.5555088888888899</v>
      </c>
      <c r="H269" s="3">
        <v>6.907999999999985E-2</v>
      </c>
      <c r="I269" s="3">
        <v>7.1821666666666686E-2</v>
      </c>
      <c r="J269" s="3">
        <v>0.49394117647058761</v>
      </c>
      <c r="K269" s="3">
        <v>0.11178333333333333</v>
      </c>
      <c r="L269" s="4">
        <f t="shared" si="117"/>
        <v>7.9305695421982287</v>
      </c>
      <c r="M269" s="4">
        <f t="shared" si="118"/>
        <v>0.2210475640336059</v>
      </c>
      <c r="N269" s="4">
        <f t="shared" si="119"/>
        <v>0.21164828411246508</v>
      </c>
      <c r="O269" s="4">
        <f t="shared" si="115"/>
        <v>9.3992799211405926E-3</v>
      </c>
      <c r="P269" s="4">
        <f t="shared" si="115"/>
        <v>9.7723212131275959E-3</v>
      </c>
      <c r="Q269" s="4">
        <f t="shared" si="115"/>
        <v>6.7207460657564666E-2</v>
      </c>
      <c r="R269" s="4">
        <f t="shared" si="96"/>
        <v>1.5209653163262424E-2</v>
      </c>
      <c r="S269" s="5">
        <f t="shared" si="100"/>
        <v>14055.569342746463</v>
      </c>
      <c r="T269" s="5">
        <f t="shared" si="101"/>
        <v>482.21380353010801</v>
      </c>
      <c r="U269" s="5">
        <f t="shared" si="102"/>
        <v>388.75106146121095</v>
      </c>
      <c r="V269" s="5">
        <f t="shared" si="103"/>
        <v>96.849954721247386</v>
      </c>
      <c r="W269" s="5">
        <f t="shared" si="104"/>
        <v>49.910376669032118</v>
      </c>
      <c r="X269" s="5">
        <f t="shared" si="105"/>
        <v>141.07556423565194</v>
      </c>
      <c r="Y269" s="5">
        <f t="shared" si="106"/>
        <v>63.631620558899961</v>
      </c>
      <c r="Z269" s="4">
        <f>D269-'CIG_wcINF-wcEFF_Loads'!D269</f>
        <v>5.5613935341818375E-2</v>
      </c>
      <c r="AA269" s="4">
        <f t="shared" si="107"/>
        <v>5.5613935341818375E-2</v>
      </c>
      <c r="AB269" s="3">
        <v>23.962500000000045</v>
      </c>
      <c r="AC269" s="3">
        <v>1.4882857142857133</v>
      </c>
      <c r="AD269" s="3">
        <v>1.1028785714285727</v>
      </c>
      <c r="AE269" s="3">
        <v>6.907999999999985E-2</v>
      </c>
      <c r="AF269" s="3">
        <v>7.1821666666666686E-2</v>
      </c>
      <c r="AG269" s="3">
        <v>0.33777142857142883</v>
      </c>
      <c r="AH269" s="3">
        <v>9.5969230769230751E-2</v>
      </c>
      <c r="AI269" s="4">
        <f t="shared" si="120"/>
        <v>3.2604262465305789</v>
      </c>
      <c r="AJ269" s="4">
        <f t="shared" si="121"/>
        <v>0.2025016507123063</v>
      </c>
      <c r="AK269" s="4">
        <f t="shared" si="122"/>
        <v>0.15006173149804325</v>
      </c>
      <c r="AL269" s="4">
        <f t="shared" si="116"/>
        <v>9.3992799211405926E-3</v>
      </c>
      <c r="AM269" s="4">
        <f t="shared" si="116"/>
        <v>9.7723212131275959E-3</v>
      </c>
      <c r="AN269" s="4">
        <f t="shared" si="116"/>
        <v>4.595842800385657E-2</v>
      </c>
      <c r="AO269" s="4">
        <f t="shared" si="97"/>
        <v>1.3057927964918075E-2</v>
      </c>
      <c r="AP269" s="5">
        <f t="shared" si="108"/>
        <v>9756.6154077328338</v>
      </c>
      <c r="AQ269" s="5">
        <f t="shared" si="109"/>
        <v>385.73822065961292</v>
      </c>
      <c r="AR269" s="5">
        <f t="shared" si="110"/>
        <v>278.79578574043319</v>
      </c>
      <c r="AS269" s="5">
        <f t="shared" si="111"/>
        <v>78.901269618229577</v>
      </c>
      <c r="AT269" s="5">
        <f t="shared" si="112"/>
        <v>41.012265414567132</v>
      </c>
      <c r="AU269" s="5">
        <f t="shared" si="113"/>
        <v>89.887701505806888</v>
      </c>
      <c r="AV269" s="5">
        <f t="shared" si="114"/>
        <v>36.33500673170515</v>
      </c>
    </row>
    <row r="270" spans="1:48" x14ac:dyDescent="0.25">
      <c r="A270" s="1" t="s">
        <v>41</v>
      </c>
      <c r="B270" s="1" t="s">
        <v>278</v>
      </c>
      <c r="C270" s="2">
        <v>42241</v>
      </c>
      <c r="D270" s="3">
        <v>1.0398490401681908E-2</v>
      </c>
      <c r="E270" s="3">
        <v>58.285714285714363</v>
      </c>
      <c r="F270" s="3">
        <v>1.6245888888888913</v>
      </c>
      <c r="G270" s="3">
        <v>1.5555088888888899</v>
      </c>
      <c r="H270" s="3">
        <v>6.907999999999985E-2</v>
      </c>
      <c r="I270" s="3">
        <v>7.1821666666666686E-2</v>
      </c>
      <c r="J270" s="3">
        <v>0.49394117647058761</v>
      </c>
      <c r="K270" s="3">
        <v>0.11178333333333333</v>
      </c>
      <c r="L270" s="4">
        <f t="shared" si="117"/>
        <v>1.4828289125299445</v>
      </c>
      <c r="M270" s="4">
        <f t="shared" si="118"/>
        <v>4.1330665754743617E-2</v>
      </c>
      <c r="N270" s="4">
        <f t="shared" si="119"/>
        <v>3.9573222742628436E-2</v>
      </c>
      <c r="O270" s="4">
        <f t="shared" si="115"/>
        <v>1.7574430121151407E-3</v>
      </c>
      <c r="P270" s="4">
        <f t="shared" si="115"/>
        <v>1.8271929096959551E-3</v>
      </c>
      <c r="Q270" s="4">
        <f t="shared" si="115"/>
        <v>1.256620539930758E-2</v>
      </c>
      <c r="R270" s="4">
        <f t="shared" si="96"/>
        <v>2.8438453682339978E-3</v>
      </c>
      <c r="S270" s="5">
        <f t="shared" si="100"/>
        <v>14057.052171658994</v>
      </c>
      <c r="T270" s="5">
        <f t="shared" si="101"/>
        <v>482.25513419586275</v>
      </c>
      <c r="U270" s="5">
        <f t="shared" si="102"/>
        <v>388.79063468395356</v>
      </c>
      <c r="V270" s="5">
        <f t="shared" si="103"/>
        <v>96.851712164259496</v>
      </c>
      <c r="W270" s="5">
        <f t="shared" si="104"/>
        <v>49.912203861941812</v>
      </c>
      <c r="X270" s="5">
        <f t="shared" si="105"/>
        <v>141.08813044105125</v>
      </c>
      <c r="Y270" s="5">
        <f t="shared" si="106"/>
        <v>63.634464404268194</v>
      </c>
      <c r="Z270" s="4">
        <f>D270-'CIG_wcINF-wcEFF_Loads'!D270</f>
        <v>1.0398490401681908E-2</v>
      </c>
      <c r="AA270" s="4">
        <f t="shared" si="107"/>
        <v>1.0398490401681908E-2</v>
      </c>
      <c r="AB270" s="3">
        <v>23.962500000000045</v>
      </c>
      <c r="AC270" s="3">
        <v>1.4882857142857133</v>
      </c>
      <c r="AD270" s="3">
        <v>1.1028785714285727</v>
      </c>
      <c r="AE270" s="3">
        <v>6.907999999999985E-2</v>
      </c>
      <c r="AF270" s="3">
        <v>7.1821666666666686E-2</v>
      </c>
      <c r="AG270" s="3">
        <v>0.33777142857142883</v>
      </c>
      <c r="AH270" s="3">
        <v>9.5969230769230751E-2</v>
      </c>
      <c r="AI270" s="4">
        <f t="shared" si="120"/>
        <v>0.60962258508698952</v>
      </c>
      <c r="AJ270" s="4">
        <f t="shared" si="121"/>
        <v>3.7863018653766983E-2</v>
      </c>
      <c r="AK270" s="4">
        <f t="shared" si="122"/>
        <v>2.8057994188892276E-2</v>
      </c>
      <c r="AL270" s="4">
        <f t="shared" si="116"/>
        <v>1.7574430121151407E-3</v>
      </c>
      <c r="AM270" s="4">
        <f t="shared" si="116"/>
        <v>1.8271929096959551E-3</v>
      </c>
      <c r="AN270" s="4">
        <f t="shared" si="116"/>
        <v>8.5931389234946056E-3</v>
      </c>
      <c r="AO270" s="4">
        <f t="shared" si="97"/>
        <v>2.4415236536399873E-3</v>
      </c>
      <c r="AP270" s="5">
        <f t="shared" si="108"/>
        <v>9757.2250303179208</v>
      </c>
      <c r="AQ270" s="5">
        <f t="shared" si="109"/>
        <v>385.77608367826667</v>
      </c>
      <c r="AR270" s="5">
        <f t="shared" si="110"/>
        <v>278.82384373462207</v>
      </c>
      <c r="AS270" s="5">
        <f t="shared" si="111"/>
        <v>78.903027061241687</v>
      </c>
      <c r="AT270" s="5">
        <f t="shared" si="112"/>
        <v>41.014092607476826</v>
      </c>
      <c r="AU270" s="5">
        <f t="shared" si="113"/>
        <v>89.896294644730389</v>
      </c>
      <c r="AV270" s="5">
        <f t="shared" si="114"/>
        <v>36.337448255358787</v>
      </c>
    </row>
    <row r="271" spans="1:48" x14ac:dyDescent="0.25">
      <c r="A271" s="1" t="s">
        <v>41</v>
      </c>
      <c r="B271" s="1" t="s">
        <v>279</v>
      </c>
      <c r="C271" s="2">
        <v>42242</v>
      </c>
      <c r="D271" s="3">
        <v>3.3844992717556623E-3</v>
      </c>
      <c r="E271" s="3">
        <v>58.285714285714363</v>
      </c>
      <c r="F271" s="3">
        <v>1.6245888888888913</v>
      </c>
      <c r="G271" s="3">
        <v>1.5555088888888899</v>
      </c>
      <c r="H271" s="3">
        <v>6.907999999999985E-2</v>
      </c>
      <c r="I271" s="3">
        <v>7.1821666666666686E-2</v>
      </c>
      <c r="J271" s="3">
        <v>0.49394117647058761</v>
      </c>
      <c r="K271" s="3">
        <v>0.11178333333333333</v>
      </c>
      <c r="L271" s="4">
        <f t="shared" si="117"/>
        <v>0.48263095706508474</v>
      </c>
      <c r="M271" s="4">
        <f t="shared" si="118"/>
        <v>1.3452299588167231E-2</v>
      </c>
      <c r="N271" s="4">
        <f t="shared" si="119"/>
        <v>1.28802872705241E-2</v>
      </c>
      <c r="O271" s="4">
        <f t="shared" si="115"/>
        <v>5.7201231764311645E-4</v>
      </c>
      <c r="P271" s="4">
        <f t="shared" si="115"/>
        <v>5.9471450502303802E-4</v>
      </c>
      <c r="Q271" s="4">
        <f t="shared" si="115"/>
        <v>4.0900468606298347E-3</v>
      </c>
      <c r="R271" s="4">
        <f t="shared" si="96"/>
        <v>9.2561441189741142E-4</v>
      </c>
      <c r="S271" s="5">
        <f t="shared" si="100"/>
        <v>14057.534802616059</v>
      </c>
      <c r="T271" s="5">
        <f t="shared" si="101"/>
        <v>482.2685864954509</v>
      </c>
      <c r="U271" s="5">
        <f t="shared" si="102"/>
        <v>388.8035149712241</v>
      </c>
      <c r="V271" s="5">
        <f t="shared" si="103"/>
        <v>96.852284176577143</v>
      </c>
      <c r="W271" s="5">
        <f t="shared" si="104"/>
        <v>49.912798576446832</v>
      </c>
      <c r="X271" s="5">
        <f t="shared" si="105"/>
        <v>141.09222048791187</v>
      </c>
      <c r="Y271" s="5">
        <f t="shared" si="106"/>
        <v>63.635390018680091</v>
      </c>
      <c r="Z271" s="4">
        <f>D271-'CIG_wcINF-wcEFF_Loads'!D271</f>
        <v>3.3844992717556623E-3</v>
      </c>
      <c r="AA271" s="4">
        <f t="shared" si="107"/>
        <v>3.3844992717556623E-3</v>
      </c>
      <c r="AB271" s="3">
        <v>23.962500000000045</v>
      </c>
      <c r="AC271" s="3">
        <v>1.4882857142857133</v>
      </c>
      <c r="AD271" s="3">
        <v>1.1028785714285727</v>
      </c>
      <c r="AE271" s="3">
        <v>6.907999999999985E-2</v>
      </c>
      <c r="AF271" s="3">
        <v>7.1821666666666686E-2</v>
      </c>
      <c r="AG271" s="3">
        <v>0.33777142857142883</v>
      </c>
      <c r="AH271" s="3">
        <v>9.5969230769230751E-2</v>
      </c>
      <c r="AI271" s="4">
        <f t="shared" si="120"/>
        <v>0.1984198778448644</v>
      </c>
      <c r="AJ271" s="4">
        <f t="shared" si="121"/>
        <v>1.2323650271333439E-2</v>
      </c>
      <c r="AK271" s="4">
        <f t="shared" si="122"/>
        <v>9.1323122136912072E-3</v>
      </c>
      <c r="AL271" s="4">
        <f t="shared" si="116"/>
        <v>5.7201231764311645E-4</v>
      </c>
      <c r="AM271" s="4">
        <f t="shared" si="116"/>
        <v>5.9471450502303802E-4</v>
      </c>
      <c r="AN271" s="4">
        <f t="shared" si="116"/>
        <v>2.7968937129526608E-3</v>
      </c>
      <c r="AO271" s="4">
        <f t="shared" si="97"/>
        <v>7.9466679378597117E-4</v>
      </c>
      <c r="AP271" s="5">
        <f t="shared" si="108"/>
        <v>9757.4234501957653</v>
      </c>
      <c r="AQ271" s="5">
        <f t="shared" si="109"/>
        <v>385.78840732853803</v>
      </c>
      <c r="AR271" s="5">
        <f t="shared" si="110"/>
        <v>278.83297604683577</v>
      </c>
      <c r="AS271" s="5">
        <f t="shared" si="111"/>
        <v>78.903599073559334</v>
      </c>
      <c r="AT271" s="5">
        <f t="shared" si="112"/>
        <v>41.014687321981846</v>
      </c>
      <c r="AU271" s="5">
        <f t="shared" si="113"/>
        <v>89.899091538443344</v>
      </c>
      <c r="AV271" s="5">
        <f t="shared" si="114"/>
        <v>36.338242922152574</v>
      </c>
    </row>
    <row r="272" spans="1:48" x14ac:dyDescent="0.25">
      <c r="A272" s="1" t="s">
        <v>41</v>
      </c>
      <c r="B272" s="1" t="s">
        <v>280</v>
      </c>
      <c r="C272" s="2">
        <v>42243</v>
      </c>
      <c r="D272" s="3">
        <v>2.465429946105054E-3</v>
      </c>
      <c r="E272" s="3">
        <v>58.285714285714363</v>
      </c>
      <c r="F272" s="3">
        <v>1.6245888888888913</v>
      </c>
      <c r="G272" s="3">
        <v>1.5555088888888899</v>
      </c>
      <c r="H272" s="3">
        <v>6.907999999999985E-2</v>
      </c>
      <c r="I272" s="3">
        <v>7.1821666666666686E-2</v>
      </c>
      <c r="J272" s="3">
        <v>0.49394117647058761</v>
      </c>
      <c r="K272" s="3">
        <v>0.11178333333333333</v>
      </c>
      <c r="L272" s="4">
        <f t="shared" si="117"/>
        <v>0.35157130166801959</v>
      </c>
      <c r="M272" s="4">
        <f t="shared" si="118"/>
        <v>9.7992936578296039E-3</v>
      </c>
      <c r="N272" s="4">
        <f t="shared" si="119"/>
        <v>9.3826127298036483E-3</v>
      </c>
      <c r="O272" s="4">
        <f t="shared" si="115"/>
        <v>4.1668092802594846E-4</v>
      </c>
      <c r="P272" s="4">
        <f t="shared" si="115"/>
        <v>4.3321827908276013E-4</v>
      </c>
      <c r="Q272" s="4">
        <f t="shared" si="115"/>
        <v>2.9793843051823055E-3</v>
      </c>
      <c r="R272" s="4">
        <f t="shared" si="96"/>
        <v>6.7426148047433946E-4</v>
      </c>
      <c r="S272" s="5">
        <f t="shared" si="100"/>
        <v>14057.886373917727</v>
      </c>
      <c r="T272" s="5">
        <f t="shared" si="101"/>
        <v>482.27838578910871</v>
      </c>
      <c r="U272" s="5">
        <f t="shared" si="102"/>
        <v>388.81289758395388</v>
      </c>
      <c r="V272" s="5">
        <f t="shared" si="103"/>
        <v>96.85270085750517</v>
      </c>
      <c r="W272" s="5">
        <f t="shared" si="104"/>
        <v>49.913231794725917</v>
      </c>
      <c r="X272" s="5">
        <f t="shared" si="105"/>
        <v>141.09519987221705</v>
      </c>
      <c r="Y272" s="5">
        <f t="shared" si="106"/>
        <v>63.636064280160568</v>
      </c>
      <c r="Z272" s="4">
        <f>D272-'CIG_wcINF-wcEFF_Loads'!D272</f>
        <v>2.465429946105054E-3</v>
      </c>
      <c r="AA272" s="4">
        <f t="shared" si="107"/>
        <v>2.465429946105054E-3</v>
      </c>
      <c r="AB272" s="3">
        <v>23.962500000000045</v>
      </c>
      <c r="AC272" s="3">
        <v>1.4882857142857133</v>
      </c>
      <c r="AD272" s="3">
        <v>1.1028785714285727</v>
      </c>
      <c r="AE272" s="3">
        <v>6.907999999999985E-2</v>
      </c>
      <c r="AF272" s="3">
        <v>7.1821666666666686E-2</v>
      </c>
      <c r="AG272" s="3">
        <v>0.33777142857142883</v>
      </c>
      <c r="AH272" s="3">
        <v>9.5969230769230751E-2</v>
      </c>
      <c r="AI272" s="4">
        <f t="shared" si="120"/>
        <v>0.14453845885671437</v>
      </c>
      <c r="AJ272" s="4">
        <f t="shared" si="121"/>
        <v>8.9771319136701493E-3</v>
      </c>
      <c r="AK272" s="4">
        <f t="shared" si="122"/>
        <v>6.6524097661087283E-3</v>
      </c>
      <c r="AL272" s="4">
        <f t="shared" si="116"/>
        <v>4.1668092802594846E-4</v>
      </c>
      <c r="AM272" s="4">
        <f t="shared" si="116"/>
        <v>4.3321827908276013E-4</v>
      </c>
      <c r="AN272" s="4">
        <f t="shared" si="116"/>
        <v>2.0373901609408458E-3</v>
      </c>
      <c r="AO272" s="4">
        <f t="shared" si="97"/>
        <v>5.7887301880225179E-4</v>
      </c>
      <c r="AP272" s="5">
        <f t="shared" si="108"/>
        <v>9757.5679886546222</v>
      </c>
      <c r="AQ272" s="5">
        <f t="shared" si="109"/>
        <v>385.79738446045172</v>
      </c>
      <c r="AR272" s="5">
        <f t="shared" si="110"/>
        <v>278.83962845660187</v>
      </c>
      <c r="AS272" s="5">
        <f t="shared" si="111"/>
        <v>78.904015754487361</v>
      </c>
      <c r="AT272" s="5">
        <f t="shared" si="112"/>
        <v>41.015120540260931</v>
      </c>
      <c r="AU272" s="5">
        <f t="shared" si="113"/>
        <v>89.90112892860428</v>
      </c>
      <c r="AV272" s="5">
        <f t="shared" si="114"/>
        <v>36.338821795171377</v>
      </c>
    </row>
    <row r="273" spans="1:48" x14ac:dyDescent="0.25">
      <c r="A273" s="1" t="s">
        <v>41</v>
      </c>
      <c r="B273" s="1" t="s">
        <v>281</v>
      </c>
      <c r="C273" s="2">
        <v>42244</v>
      </c>
      <c r="D273" s="3">
        <v>2.4531216089923509E-3</v>
      </c>
      <c r="E273" s="3">
        <v>58.285714285714363</v>
      </c>
      <c r="F273" s="3">
        <v>1.6245888888888913</v>
      </c>
      <c r="G273" s="3">
        <v>1.5555088888888899</v>
      </c>
      <c r="H273" s="3">
        <v>6.907999999999985E-2</v>
      </c>
      <c r="I273" s="3">
        <v>7.1821666666666686E-2</v>
      </c>
      <c r="J273" s="3">
        <v>0.49394117647058761</v>
      </c>
      <c r="K273" s="3">
        <v>0.11178333333333333</v>
      </c>
      <c r="L273" s="4">
        <f t="shared" si="117"/>
        <v>0.34981612784654542</v>
      </c>
      <c r="M273" s="4">
        <f t="shared" si="118"/>
        <v>9.7503719636652698E-3</v>
      </c>
      <c r="N273" s="4">
        <f t="shared" si="119"/>
        <v>9.335771260769489E-3</v>
      </c>
      <c r="O273" s="4">
        <f t="shared" si="115"/>
        <v>4.1460070289577185E-4</v>
      </c>
      <c r="P273" s="4">
        <f t="shared" si="115"/>
        <v>4.310554933865938E-4</v>
      </c>
      <c r="Q273" s="4">
        <f t="shared" si="115"/>
        <v>2.964510118035185E-3</v>
      </c>
      <c r="R273" s="4">
        <f t="shared" si="96"/>
        <v>6.708953180664804E-4</v>
      </c>
      <c r="S273" s="5">
        <f t="shared" si="100"/>
        <v>14058.236190045573</v>
      </c>
      <c r="T273" s="5">
        <f t="shared" si="101"/>
        <v>482.28813616107237</v>
      </c>
      <c r="U273" s="5">
        <f t="shared" si="102"/>
        <v>388.82223335521468</v>
      </c>
      <c r="V273" s="5">
        <f t="shared" si="103"/>
        <v>96.853115458208066</v>
      </c>
      <c r="W273" s="5">
        <f t="shared" si="104"/>
        <v>49.913662850219303</v>
      </c>
      <c r="X273" s="5">
        <f t="shared" si="105"/>
        <v>141.09816438233509</v>
      </c>
      <c r="Y273" s="5">
        <f t="shared" si="106"/>
        <v>63.636735175478634</v>
      </c>
      <c r="Z273" s="4">
        <f>D273-'CIG_wcINF-wcEFF_Loads'!D273</f>
        <v>2.4531216089923509E-3</v>
      </c>
      <c r="AA273" s="4">
        <f t="shared" si="107"/>
        <v>2.4531216089923509E-3</v>
      </c>
      <c r="AB273" s="3">
        <v>23.962500000000045</v>
      </c>
      <c r="AC273" s="3">
        <v>1.4882857142857133</v>
      </c>
      <c r="AD273" s="3">
        <v>1.1028785714285727</v>
      </c>
      <c r="AE273" s="3">
        <v>6.907999999999985E-2</v>
      </c>
      <c r="AF273" s="3">
        <v>7.1821666666666686E-2</v>
      </c>
      <c r="AG273" s="3">
        <v>0.33777142857142883</v>
      </c>
      <c r="AH273" s="3">
        <v>9.5969230769230751E-2</v>
      </c>
      <c r="AI273" s="4">
        <f t="shared" si="120"/>
        <v>0.14381686947220576</v>
      </c>
      <c r="AJ273" s="4">
        <f t="shared" si="121"/>
        <v>8.9323147546698616E-3</v>
      </c>
      <c r="AK273" s="4">
        <f t="shared" si="122"/>
        <v>6.6191984789081056E-3</v>
      </c>
      <c r="AL273" s="4">
        <f t="shared" si="116"/>
        <v>4.1460070289577185E-4</v>
      </c>
      <c r="AM273" s="4">
        <f t="shared" si="116"/>
        <v>4.310554933865938E-4</v>
      </c>
      <c r="AN273" s="4">
        <f t="shared" si="116"/>
        <v>2.0272187565695383E-3</v>
      </c>
      <c r="AO273" s="4">
        <f t="shared" si="97"/>
        <v>5.7598307083511421E-4</v>
      </c>
      <c r="AP273" s="5">
        <f t="shared" si="108"/>
        <v>9757.7118055240953</v>
      </c>
      <c r="AQ273" s="5">
        <f t="shared" si="109"/>
        <v>385.80631677520637</v>
      </c>
      <c r="AR273" s="5">
        <f t="shared" si="110"/>
        <v>278.84624765508079</v>
      </c>
      <c r="AS273" s="5">
        <f t="shared" si="111"/>
        <v>78.904430355190257</v>
      </c>
      <c r="AT273" s="5">
        <f t="shared" si="112"/>
        <v>41.015551595754317</v>
      </c>
      <c r="AU273" s="5">
        <f t="shared" si="113"/>
        <v>89.903156147360846</v>
      </c>
      <c r="AV273" s="5">
        <f t="shared" si="114"/>
        <v>36.339397778242216</v>
      </c>
    </row>
    <row r="274" spans="1:48" x14ac:dyDescent="0.25">
      <c r="A274" s="1" t="s">
        <v>41</v>
      </c>
      <c r="B274" s="1" t="s">
        <v>282</v>
      </c>
      <c r="C274" s="2">
        <v>42245</v>
      </c>
      <c r="D274" s="3">
        <v>1.1238916476964146E-4</v>
      </c>
      <c r="E274" s="3">
        <v>58.285714285714363</v>
      </c>
      <c r="F274" s="3">
        <v>1.6245888888888913</v>
      </c>
      <c r="G274" s="3">
        <v>1.5555088888888899</v>
      </c>
      <c r="H274" s="3">
        <v>6.907999999999985E-2</v>
      </c>
      <c r="I274" s="3">
        <v>7.1821666666666686E-2</v>
      </c>
      <c r="J274" s="3">
        <v>0.49394117647058761</v>
      </c>
      <c r="K274" s="3">
        <v>0.11178333333333333</v>
      </c>
      <c r="L274" s="4">
        <f t="shared" si="117"/>
        <v>1.6026740088018993E-2</v>
      </c>
      <c r="M274" s="4">
        <f t="shared" si="118"/>
        <v>4.467108997665209E-4</v>
      </c>
      <c r="N274" s="4">
        <f t="shared" si="119"/>
        <v>4.2771607026416159E-4</v>
      </c>
      <c r="O274" s="4">
        <f t="shared" si="115"/>
        <v>1.8994829502358916E-5</v>
      </c>
      <c r="P274" s="4">
        <f t="shared" si="115"/>
        <v>1.9748701692365245E-5</v>
      </c>
      <c r="Q274" s="4">
        <f t="shared" si="115"/>
        <v>1.358183038687523E-4</v>
      </c>
      <c r="R274" s="4">
        <f t="shared" si="96"/>
        <v>3.0736904427794225E-5</v>
      </c>
      <c r="S274" s="5">
        <f t="shared" si="100"/>
        <v>14058.25221678566</v>
      </c>
      <c r="T274" s="5">
        <f t="shared" si="101"/>
        <v>482.28858287197215</v>
      </c>
      <c r="U274" s="5">
        <f t="shared" si="102"/>
        <v>388.82266107128493</v>
      </c>
      <c r="V274" s="5">
        <f t="shared" si="103"/>
        <v>96.853134453037569</v>
      </c>
      <c r="W274" s="5">
        <f t="shared" si="104"/>
        <v>49.913682598920992</v>
      </c>
      <c r="X274" s="5">
        <f t="shared" si="105"/>
        <v>141.09830020063896</v>
      </c>
      <c r="Y274" s="5">
        <f t="shared" si="106"/>
        <v>63.636765912383062</v>
      </c>
      <c r="Z274" s="4">
        <f>D274-'CIG_wcINF-wcEFF_Loads'!D274</f>
        <v>1.1238916476964146E-4</v>
      </c>
      <c r="AA274" s="4">
        <f t="shared" si="107"/>
        <v>1.1238916476964146E-4</v>
      </c>
      <c r="AB274" s="3">
        <v>23.962500000000045</v>
      </c>
      <c r="AC274" s="3">
        <v>1.4882857142857133</v>
      </c>
      <c r="AD274" s="3">
        <v>1.1028785714285727</v>
      </c>
      <c r="AE274" s="3">
        <v>6.907999999999985E-2</v>
      </c>
      <c r="AF274" s="3">
        <v>7.1821666666666686E-2</v>
      </c>
      <c r="AG274" s="3">
        <v>0.33777142857142883</v>
      </c>
      <c r="AH274" s="3">
        <v>9.5969230769230751E-2</v>
      </c>
      <c r="AI274" s="4">
        <f t="shared" si="120"/>
        <v>6.5889345968482525E-3</v>
      </c>
      <c r="AJ274" s="4">
        <f t="shared" si="121"/>
        <v>4.0923180940436653E-4</v>
      </c>
      <c r="AK274" s="4">
        <f t="shared" si="122"/>
        <v>3.0325695463362693E-4</v>
      </c>
      <c r="AL274" s="4">
        <f t="shared" si="116"/>
        <v>1.8994829502358916E-5</v>
      </c>
      <c r="AM274" s="4">
        <f t="shared" si="116"/>
        <v>1.9748701692365245E-5</v>
      </c>
      <c r="AN274" s="4">
        <f t="shared" si="116"/>
        <v>9.2876530059098241E-5</v>
      </c>
      <c r="AO274" s="4">
        <f t="shared" si="97"/>
        <v>2.6388523102693674E-5</v>
      </c>
      <c r="AP274" s="5">
        <f t="shared" si="108"/>
        <v>9757.7183944586923</v>
      </c>
      <c r="AQ274" s="5">
        <f t="shared" si="109"/>
        <v>385.80672600701575</v>
      </c>
      <c r="AR274" s="5">
        <f t="shared" si="110"/>
        <v>278.84655091203541</v>
      </c>
      <c r="AS274" s="5">
        <f t="shared" si="111"/>
        <v>78.90444935001976</v>
      </c>
      <c r="AT274" s="5">
        <f t="shared" si="112"/>
        <v>41.015571344456006</v>
      </c>
      <c r="AU274" s="5">
        <f t="shared" si="113"/>
        <v>89.903249023890908</v>
      </c>
      <c r="AV274" s="5">
        <f t="shared" si="114"/>
        <v>36.339424166765319</v>
      </c>
    </row>
    <row r="275" spans="1:48" x14ac:dyDescent="0.25">
      <c r="A275" s="1" t="s">
        <v>41</v>
      </c>
      <c r="B275" s="1" t="s">
        <v>283</v>
      </c>
      <c r="C275" s="2">
        <v>42246</v>
      </c>
      <c r="D275" s="3">
        <v>8.5018182785644291E-5</v>
      </c>
      <c r="E275" s="3">
        <v>58.285714285714363</v>
      </c>
      <c r="F275" s="3">
        <v>1.6245888888888913</v>
      </c>
      <c r="G275" s="3">
        <v>1.5555088888888899</v>
      </c>
      <c r="H275" s="3">
        <v>6.907999999999985E-2</v>
      </c>
      <c r="I275" s="3">
        <v>7.1821666666666686E-2</v>
      </c>
      <c r="J275" s="3">
        <v>0.49394117647058761</v>
      </c>
      <c r="K275" s="3">
        <v>0.11178333333333333</v>
      </c>
      <c r="L275" s="4">
        <f t="shared" si="117"/>
        <v>1.2123627051184093E-2</v>
      </c>
      <c r="M275" s="4">
        <f t="shared" si="118"/>
        <v>3.379200210850615E-4</v>
      </c>
      <c r="N275" s="4">
        <f t="shared" si="119"/>
        <v>3.2355114584763339E-4</v>
      </c>
      <c r="O275" s="4">
        <f t="shared" si="115"/>
        <v>1.4368875237427842E-5</v>
      </c>
      <c r="P275" s="4">
        <f t="shared" si="115"/>
        <v>1.4939151240264416E-5</v>
      </c>
      <c r="Q275" s="4">
        <f t="shared" si="115"/>
        <v>1.0274144671879295E-4</v>
      </c>
      <c r="R275" s="4">
        <f t="shared" si="96"/>
        <v>2.3251313987991879E-5</v>
      </c>
      <c r="S275" s="5">
        <f t="shared" si="100"/>
        <v>14058.264340412712</v>
      </c>
      <c r="T275" s="5">
        <f t="shared" si="101"/>
        <v>482.28892079199323</v>
      </c>
      <c r="U275" s="5">
        <f t="shared" si="102"/>
        <v>388.82298462243079</v>
      </c>
      <c r="V275" s="5">
        <f t="shared" si="103"/>
        <v>96.853148821912811</v>
      </c>
      <c r="W275" s="5">
        <f t="shared" si="104"/>
        <v>49.913697538072235</v>
      </c>
      <c r="X275" s="5">
        <f t="shared" si="105"/>
        <v>141.09840294208567</v>
      </c>
      <c r="Y275" s="5">
        <f t="shared" si="106"/>
        <v>63.636789163697053</v>
      </c>
      <c r="Z275" s="4">
        <f>D275-'CIG_wcINF-wcEFF_Loads'!D275</f>
        <v>8.5018182785644291E-5</v>
      </c>
      <c r="AA275" s="4">
        <f t="shared" si="107"/>
        <v>8.5018182785644291E-5</v>
      </c>
      <c r="AB275" s="3">
        <v>23.962500000000045</v>
      </c>
      <c r="AC275" s="3">
        <v>1.4882857142857133</v>
      </c>
      <c r="AD275" s="3">
        <v>1.1028785714285727</v>
      </c>
      <c r="AE275" s="3">
        <v>6.907999999999985E-2</v>
      </c>
      <c r="AF275" s="3">
        <v>7.1821666666666686E-2</v>
      </c>
      <c r="AG275" s="3">
        <v>0.33777142857142883</v>
      </c>
      <c r="AH275" s="3">
        <v>9.5969230769230751E-2</v>
      </c>
      <c r="AI275" s="4">
        <f t="shared" si="120"/>
        <v>4.984281599259786E-3</v>
      </c>
      <c r="AJ275" s="4">
        <f t="shared" si="121"/>
        <v>3.0956849661577354E-4</v>
      </c>
      <c r="AK275" s="4">
        <f t="shared" si="122"/>
        <v>2.2940249847842859E-4</v>
      </c>
      <c r="AL275" s="4">
        <f t="shared" si="116"/>
        <v>1.4368875237427842E-5</v>
      </c>
      <c r="AM275" s="4">
        <f t="shared" si="116"/>
        <v>1.4939151240264416E-5</v>
      </c>
      <c r="AN275" s="4">
        <f t="shared" si="116"/>
        <v>7.025760735249916E-5</v>
      </c>
      <c r="AO275" s="4">
        <f t="shared" si="97"/>
        <v>1.9961926803054445E-5</v>
      </c>
      <c r="AP275" s="5">
        <f t="shared" si="108"/>
        <v>9757.7233787402911</v>
      </c>
      <c r="AQ275" s="5">
        <f t="shared" si="109"/>
        <v>385.80703557551237</v>
      </c>
      <c r="AR275" s="5">
        <f t="shared" si="110"/>
        <v>278.84678031453387</v>
      </c>
      <c r="AS275" s="5">
        <f t="shared" si="111"/>
        <v>78.904463718895002</v>
      </c>
      <c r="AT275" s="5">
        <f t="shared" si="112"/>
        <v>41.015586283607249</v>
      </c>
      <c r="AU275" s="5">
        <f t="shared" si="113"/>
        <v>89.903319281498256</v>
      </c>
      <c r="AV275" s="5">
        <f t="shared" si="114"/>
        <v>36.339444128692122</v>
      </c>
    </row>
    <row r="276" spans="1:48" x14ac:dyDescent="0.25">
      <c r="A276" s="1" t="s">
        <v>41</v>
      </c>
      <c r="B276" s="1" t="s">
        <v>284</v>
      </c>
      <c r="C276" s="2">
        <v>42247</v>
      </c>
      <c r="D276" s="3">
        <v>9.3229477380843458E-5</v>
      </c>
      <c r="E276" s="3">
        <v>58.285714285714363</v>
      </c>
      <c r="F276" s="3">
        <v>1.6245888888888913</v>
      </c>
      <c r="G276" s="3">
        <v>1.5555088888888899</v>
      </c>
      <c r="H276" s="3">
        <v>6.907999999999985E-2</v>
      </c>
      <c r="I276" s="3">
        <v>7.1821666666666686E-2</v>
      </c>
      <c r="J276" s="3">
        <v>0.49394117647058761</v>
      </c>
      <c r="K276" s="3">
        <v>0.11178333333333333</v>
      </c>
      <c r="L276" s="4">
        <f t="shared" si="117"/>
        <v>1.3294560962234567E-2</v>
      </c>
      <c r="M276" s="4">
        <f t="shared" si="118"/>
        <v>3.7055728468949944E-4</v>
      </c>
      <c r="N276" s="4">
        <f t="shared" si="119"/>
        <v>3.5480062317259193E-4</v>
      </c>
      <c r="O276" s="4">
        <f t="shared" si="115"/>
        <v>1.5756661516907163E-5</v>
      </c>
      <c r="P276" s="4">
        <f t="shared" si="115"/>
        <v>1.6382016375894669E-5</v>
      </c>
      <c r="Q276" s="4">
        <f t="shared" si="115"/>
        <v>1.1266450386378078E-4</v>
      </c>
      <c r="R276" s="4">
        <f t="shared" si="96"/>
        <v>2.549699111993259E-5</v>
      </c>
      <c r="S276" s="5">
        <f t="shared" si="100"/>
        <v>14058.277634973674</v>
      </c>
      <c r="T276" s="5">
        <f t="shared" si="101"/>
        <v>482.2892913492779</v>
      </c>
      <c r="U276" s="5">
        <f t="shared" si="102"/>
        <v>388.82333942305399</v>
      </c>
      <c r="V276" s="5">
        <f t="shared" si="103"/>
        <v>96.853164578574322</v>
      </c>
      <c r="W276" s="5">
        <f t="shared" si="104"/>
        <v>49.913713920088611</v>
      </c>
      <c r="X276" s="5">
        <f t="shared" si="105"/>
        <v>141.09851560658953</v>
      </c>
      <c r="Y276" s="5">
        <f t="shared" si="106"/>
        <v>63.636814660688174</v>
      </c>
      <c r="Z276" s="4">
        <f>D276-'CIG_wcINF-wcEFF_Loads'!D276</f>
        <v>9.3229477380843458E-5</v>
      </c>
      <c r="AA276" s="4">
        <f t="shared" si="107"/>
        <v>9.3229477380843458E-5</v>
      </c>
      <c r="AB276" s="3">
        <v>23.962500000000045</v>
      </c>
      <c r="AC276" s="3">
        <v>1.4882857142857133</v>
      </c>
      <c r="AD276" s="3">
        <v>1.1028785714285727</v>
      </c>
      <c r="AE276" s="3">
        <v>6.907999999999985E-2</v>
      </c>
      <c r="AF276" s="3">
        <v>7.1821666666666686E-2</v>
      </c>
      <c r="AG276" s="3">
        <v>0.33777142857142883</v>
      </c>
      <c r="AH276" s="3">
        <v>9.5969230769230751E-2</v>
      </c>
      <c r="AI276" s="4">
        <f t="shared" si="120"/>
        <v>5.4656774985363272E-3</v>
      </c>
      <c r="AJ276" s="4">
        <f t="shared" si="121"/>
        <v>3.3946749045235151E-4</v>
      </c>
      <c r="AK276" s="4">
        <f t="shared" si="122"/>
        <v>2.5155883532498814E-4</v>
      </c>
      <c r="AL276" s="4">
        <f t="shared" si="116"/>
        <v>1.5756661516907163E-5</v>
      </c>
      <c r="AM276" s="4">
        <f t="shared" si="116"/>
        <v>1.6382016375894669E-5</v>
      </c>
      <c r="AN276" s="4">
        <f t="shared" si="116"/>
        <v>7.7043284164478895E-5</v>
      </c>
      <c r="AO276" s="4">
        <f t="shared" si="97"/>
        <v>2.1889905692946215E-5</v>
      </c>
      <c r="AP276" s="5">
        <f t="shared" si="108"/>
        <v>9757.7288444177902</v>
      </c>
      <c r="AQ276" s="5">
        <f t="shared" si="109"/>
        <v>385.80737504300282</v>
      </c>
      <c r="AR276" s="5">
        <f t="shared" si="110"/>
        <v>278.84703187336919</v>
      </c>
      <c r="AS276" s="5">
        <f t="shared" si="111"/>
        <v>78.904479475556514</v>
      </c>
      <c r="AT276" s="5">
        <f t="shared" si="112"/>
        <v>41.015602665623625</v>
      </c>
      <c r="AU276" s="5">
        <f t="shared" si="113"/>
        <v>89.90339632478242</v>
      </c>
      <c r="AV276" s="5">
        <f t="shared" si="114"/>
        <v>36.339466018597818</v>
      </c>
    </row>
    <row r="277" spans="1:48" x14ac:dyDescent="0.25">
      <c r="A277" s="1" t="s">
        <v>41</v>
      </c>
      <c r="B277" s="1" t="s">
        <v>285</v>
      </c>
      <c r="C277" s="2">
        <v>42248</v>
      </c>
      <c r="D277" s="3">
        <v>8.9123830083243875E-5</v>
      </c>
      <c r="E277" s="3">
        <v>58.285714285714363</v>
      </c>
      <c r="F277" s="3">
        <v>1.6245888888888913</v>
      </c>
      <c r="G277" s="3">
        <v>1.5555088888888899</v>
      </c>
      <c r="H277" s="3">
        <v>6.907999999999985E-2</v>
      </c>
      <c r="I277" s="3">
        <v>7.1821666666666686E-2</v>
      </c>
      <c r="J277" s="3">
        <v>0.49394117647058761</v>
      </c>
      <c r="K277" s="3">
        <v>0.11178333333333333</v>
      </c>
      <c r="L277" s="4">
        <f t="shared" si="117"/>
        <v>1.270909400670933E-2</v>
      </c>
      <c r="M277" s="4">
        <f t="shared" si="118"/>
        <v>3.5423865288728058E-4</v>
      </c>
      <c r="N277" s="4">
        <f t="shared" si="119"/>
        <v>3.3917588451011271E-4</v>
      </c>
      <c r="O277" s="4">
        <f t="shared" si="115"/>
        <v>1.5062768377167507E-5</v>
      </c>
      <c r="P277" s="4">
        <f t="shared" si="115"/>
        <v>1.5660583808079542E-5</v>
      </c>
      <c r="Q277" s="4">
        <f t="shared" si="115"/>
        <v>1.0770297529128689E-4</v>
      </c>
      <c r="R277" s="4">
        <f t="shared" si="96"/>
        <v>2.4374152553962238E-5</v>
      </c>
      <c r="S277" s="5">
        <f t="shared" si="100"/>
        <v>14058.29034406768</v>
      </c>
      <c r="T277" s="5">
        <f t="shared" si="101"/>
        <v>482.28964558793081</v>
      </c>
      <c r="U277" s="5">
        <f t="shared" si="102"/>
        <v>388.8236785989385</v>
      </c>
      <c r="V277" s="5">
        <f t="shared" si="103"/>
        <v>96.853179641342706</v>
      </c>
      <c r="W277" s="5">
        <f t="shared" si="104"/>
        <v>49.913729580672417</v>
      </c>
      <c r="X277" s="5">
        <f t="shared" si="105"/>
        <v>141.09862330956483</v>
      </c>
      <c r="Y277" s="5">
        <f t="shared" si="106"/>
        <v>63.636839034840726</v>
      </c>
      <c r="Z277" s="4">
        <f>D277-'CIG_wcINF-wcEFF_Loads'!D277</f>
        <v>8.9123830083243875E-5</v>
      </c>
      <c r="AA277" s="4">
        <f t="shared" si="107"/>
        <v>8.9123830083243875E-5</v>
      </c>
      <c r="AB277" s="3">
        <v>23.962500000000045</v>
      </c>
      <c r="AC277" s="3">
        <v>1.4882857142857133</v>
      </c>
      <c r="AD277" s="3">
        <v>1.1028785714285727</v>
      </c>
      <c r="AE277" s="3">
        <v>6.907999999999985E-2</v>
      </c>
      <c r="AF277" s="3">
        <v>7.1821666666666686E-2</v>
      </c>
      <c r="AG277" s="3">
        <v>0.33777142857142883</v>
      </c>
      <c r="AH277" s="3">
        <v>9.5969230769230751E-2</v>
      </c>
      <c r="AI277" s="4">
        <f t="shared" si="120"/>
        <v>5.2249795488980583E-3</v>
      </c>
      <c r="AJ277" s="4">
        <f t="shared" si="121"/>
        <v>3.2451799353406261E-4</v>
      </c>
      <c r="AK277" s="4">
        <f t="shared" si="122"/>
        <v>2.4048066690170839E-4</v>
      </c>
      <c r="AL277" s="4">
        <f t="shared" si="116"/>
        <v>1.5062768377167507E-5</v>
      </c>
      <c r="AM277" s="4">
        <f t="shared" si="116"/>
        <v>1.5660583808079542E-5</v>
      </c>
      <c r="AN277" s="4">
        <f t="shared" si="116"/>
        <v>7.3650445758489027E-5</v>
      </c>
      <c r="AO277" s="4">
        <f t="shared" si="97"/>
        <v>2.0925916248000333E-5</v>
      </c>
      <c r="AP277" s="5">
        <f t="shared" si="108"/>
        <v>9757.7340693973383</v>
      </c>
      <c r="AQ277" s="5">
        <f t="shared" si="109"/>
        <v>385.80769956099635</v>
      </c>
      <c r="AR277" s="5">
        <f t="shared" si="110"/>
        <v>278.84727235403608</v>
      </c>
      <c r="AS277" s="5">
        <f t="shared" si="111"/>
        <v>78.904494538324897</v>
      </c>
      <c r="AT277" s="5">
        <f t="shared" si="112"/>
        <v>41.015618326207431</v>
      </c>
      <c r="AU277" s="5">
        <f t="shared" si="113"/>
        <v>89.903469975228177</v>
      </c>
      <c r="AV277" s="5">
        <f t="shared" si="114"/>
        <v>36.339486944514064</v>
      </c>
    </row>
    <row r="278" spans="1:48" x14ac:dyDescent="0.25">
      <c r="A278" s="1" t="s">
        <v>41</v>
      </c>
      <c r="B278" s="1" t="s">
        <v>286</v>
      </c>
      <c r="C278" s="2">
        <v>42249</v>
      </c>
      <c r="D278" s="3">
        <v>6.4489946297646171E-5</v>
      </c>
      <c r="E278" s="3">
        <v>58.285714285714363</v>
      </c>
      <c r="F278" s="3">
        <v>1.6245888888888913</v>
      </c>
      <c r="G278" s="3">
        <v>1.5555088888888899</v>
      </c>
      <c r="H278" s="3">
        <v>6.907999999999985E-2</v>
      </c>
      <c r="I278" s="3">
        <v>7.1821666666666686E-2</v>
      </c>
      <c r="J278" s="3">
        <v>0.49394117647058761</v>
      </c>
      <c r="K278" s="3">
        <v>0.11178333333333333</v>
      </c>
      <c r="L278" s="4">
        <f t="shared" si="117"/>
        <v>9.1962922735578882E-3</v>
      </c>
      <c r="M278" s="4">
        <f t="shared" si="118"/>
        <v>2.5632686207396622E-4</v>
      </c>
      <c r="N278" s="4">
        <f t="shared" si="119"/>
        <v>2.4542745253523644E-4</v>
      </c>
      <c r="O278" s="4">
        <f t="shared" si="115"/>
        <v>1.0899409538729503E-5</v>
      </c>
      <c r="P278" s="4">
        <f t="shared" si="115"/>
        <v>1.1331988401188756E-5</v>
      </c>
      <c r="Q278" s="4">
        <f t="shared" si="115"/>
        <v>7.7933803856323195E-5</v>
      </c>
      <c r="R278" s="4">
        <f t="shared" si="96"/>
        <v>1.7637121158140064E-5</v>
      </c>
      <c r="S278" s="5">
        <f t="shared" si="100"/>
        <v>14058.299540359954</v>
      </c>
      <c r="T278" s="5">
        <f t="shared" si="101"/>
        <v>482.28990191479289</v>
      </c>
      <c r="U278" s="5">
        <f t="shared" si="102"/>
        <v>388.82392402639101</v>
      </c>
      <c r="V278" s="5">
        <f t="shared" si="103"/>
        <v>96.853190540752252</v>
      </c>
      <c r="W278" s="5">
        <f t="shared" si="104"/>
        <v>49.91374091266082</v>
      </c>
      <c r="X278" s="5">
        <f t="shared" si="105"/>
        <v>141.09870124336868</v>
      </c>
      <c r="Y278" s="5">
        <f t="shared" si="106"/>
        <v>63.636856671961887</v>
      </c>
      <c r="Z278" s="4">
        <f>D278-'CIG_wcINF-wcEFF_Loads'!D278</f>
        <v>6.4489946297646171E-5</v>
      </c>
      <c r="AA278" s="4">
        <f t="shared" si="107"/>
        <v>6.4489946297646171E-5</v>
      </c>
      <c r="AB278" s="3">
        <v>23.962500000000045</v>
      </c>
      <c r="AC278" s="3">
        <v>1.4882857142857133</v>
      </c>
      <c r="AD278" s="3">
        <v>1.1028785714285727</v>
      </c>
      <c r="AE278" s="3">
        <v>6.907999999999985E-2</v>
      </c>
      <c r="AF278" s="3">
        <v>7.1821666666666686E-2</v>
      </c>
      <c r="AG278" s="3">
        <v>0.33777142857142883</v>
      </c>
      <c r="AH278" s="3">
        <v>9.5969230769230751E-2</v>
      </c>
      <c r="AI278" s="4">
        <f t="shared" si="120"/>
        <v>3.7807918510684244E-3</v>
      </c>
      <c r="AJ278" s="4">
        <f t="shared" si="121"/>
        <v>2.3482101202432814E-4</v>
      </c>
      <c r="AK278" s="4">
        <f t="shared" si="122"/>
        <v>1.7401165636202922E-4</v>
      </c>
      <c r="AL278" s="4">
        <f t="shared" si="116"/>
        <v>1.0899409538729503E-5</v>
      </c>
      <c r="AM278" s="4">
        <f t="shared" si="116"/>
        <v>1.1331988401188756E-5</v>
      </c>
      <c r="AN278" s="4">
        <f t="shared" si="116"/>
        <v>5.329341532254966E-5</v>
      </c>
      <c r="AO278" s="4">
        <f t="shared" si="97"/>
        <v>1.5141979578324968E-5</v>
      </c>
      <c r="AP278" s="5">
        <f t="shared" si="108"/>
        <v>9757.737850189189</v>
      </c>
      <c r="AQ278" s="5">
        <f t="shared" si="109"/>
        <v>385.8079343820084</v>
      </c>
      <c r="AR278" s="5">
        <f t="shared" si="110"/>
        <v>278.84744636569246</v>
      </c>
      <c r="AS278" s="5">
        <f t="shared" si="111"/>
        <v>78.904505437734443</v>
      </c>
      <c r="AT278" s="5">
        <f t="shared" si="112"/>
        <v>41.015629658195834</v>
      </c>
      <c r="AU278" s="5">
        <f t="shared" si="113"/>
        <v>89.903523268643497</v>
      </c>
      <c r="AV278" s="5">
        <f t="shared" si="114"/>
        <v>36.339502086493646</v>
      </c>
    </row>
    <row r="279" spans="1:48" x14ac:dyDescent="0.25">
      <c r="A279" s="1" t="s">
        <v>41</v>
      </c>
      <c r="B279" s="1" t="s">
        <v>287</v>
      </c>
      <c r="C279" s="2">
        <v>42250</v>
      </c>
      <c r="D279" s="3">
        <v>6.4489946297646171E-5</v>
      </c>
      <c r="E279" s="3">
        <v>58.285714285714363</v>
      </c>
      <c r="F279" s="3">
        <v>1.6245888888888913</v>
      </c>
      <c r="G279" s="3">
        <v>1.5555088888888899</v>
      </c>
      <c r="H279" s="3">
        <v>6.907999999999985E-2</v>
      </c>
      <c r="I279" s="3">
        <v>7.1821666666666686E-2</v>
      </c>
      <c r="J279" s="3">
        <v>0.49394117647058761</v>
      </c>
      <c r="K279" s="3">
        <v>0.11178333333333333</v>
      </c>
      <c r="L279" s="4">
        <f t="shared" si="117"/>
        <v>9.1962922735578882E-3</v>
      </c>
      <c r="M279" s="4">
        <f t="shared" si="118"/>
        <v>2.5632686207396622E-4</v>
      </c>
      <c r="N279" s="4">
        <f t="shared" si="119"/>
        <v>2.4542745253523644E-4</v>
      </c>
      <c r="O279" s="4">
        <f t="shared" si="115"/>
        <v>1.0899409538729503E-5</v>
      </c>
      <c r="P279" s="4">
        <f t="shared" si="115"/>
        <v>1.1331988401188756E-5</v>
      </c>
      <c r="Q279" s="4">
        <f t="shared" si="115"/>
        <v>7.7933803856323195E-5</v>
      </c>
      <c r="R279" s="4">
        <f t="shared" si="96"/>
        <v>1.7637121158140064E-5</v>
      </c>
      <c r="S279" s="5">
        <f t="shared" si="100"/>
        <v>14058.308736652229</v>
      </c>
      <c r="T279" s="5">
        <f t="shared" si="101"/>
        <v>482.29015824165498</v>
      </c>
      <c r="U279" s="5">
        <f t="shared" si="102"/>
        <v>388.82416945384352</v>
      </c>
      <c r="V279" s="5">
        <f t="shared" si="103"/>
        <v>96.853201440161797</v>
      </c>
      <c r="W279" s="5">
        <f t="shared" si="104"/>
        <v>49.913752244649224</v>
      </c>
      <c r="X279" s="5">
        <f t="shared" si="105"/>
        <v>141.09877917717253</v>
      </c>
      <c r="Y279" s="5">
        <f t="shared" si="106"/>
        <v>63.636874309083048</v>
      </c>
      <c r="Z279" s="4">
        <f>D279-'CIG_wcINF-wcEFF_Loads'!D279</f>
        <v>6.4489946297646171E-5</v>
      </c>
      <c r="AA279" s="4">
        <f t="shared" si="107"/>
        <v>6.4489946297646171E-5</v>
      </c>
      <c r="AB279" s="3">
        <v>23.962500000000045</v>
      </c>
      <c r="AC279" s="3">
        <v>1.4882857142857133</v>
      </c>
      <c r="AD279" s="3">
        <v>1.1028785714285727</v>
      </c>
      <c r="AE279" s="3">
        <v>6.907999999999985E-2</v>
      </c>
      <c r="AF279" s="3">
        <v>7.1821666666666686E-2</v>
      </c>
      <c r="AG279" s="3">
        <v>0.33777142857142883</v>
      </c>
      <c r="AH279" s="3">
        <v>9.5969230769230751E-2</v>
      </c>
      <c r="AI279" s="4">
        <f t="shared" si="120"/>
        <v>3.7807918510684244E-3</v>
      </c>
      <c r="AJ279" s="4">
        <f t="shared" si="121"/>
        <v>2.3482101202432814E-4</v>
      </c>
      <c r="AK279" s="4">
        <f t="shared" si="122"/>
        <v>1.7401165636202922E-4</v>
      </c>
      <c r="AL279" s="4">
        <f t="shared" si="116"/>
        <v>1.0899409538729503E-5</v>
      </c>
      <c r="AM279" s="4">
        <f t="shared" si="116"/>
        <v>1.1331988401188756E-5</v>
      </c>
      <c r="AN279" s="4">
        <f t="shared" si="116"/>
        <v>5.329341532254966E-5</v>
      </c>
      <c r="AO279" s="4">
        <f t="shared" si="97"/>
        <v>1.5141979578324968E-5</v>
      </c>
      <c r="AP279" s="5">
        <f t="shared" si="108"/>
        <v>9757.7416309810396</v>
      </c>
      <c r="AQ279" s="5">
        <f t="shared" si="109"/>
        <v>385.80816920302044</v>
      </c>
      <c r="AR279" s="5">
        <f t="shared" si="110"/>
        <v>278.84762037734885</v>
      </c>
      <c r="AS279" s="5">
        <f t="shared" si="111"/>
        <v>78.904516337143988</v>
      </c>
      <c r="AT279" s="5">
        <f t="shared" si="112"/>
        <v>41.015640990184238</v>
      </c>
      <c r="AU279" s="5">
        <f t="shared" si="113"/>
        <v>89.903576562058817</v>
      </c>
      <c r="AV279" s="5">
        <f t="shared" si="114"/>
        <v>36.339517228473227</v>
      </c>
    </row>
    <row r="280" spans="1:48" x14ac:dyDescent="0.25">
      <c r="A280" s="1" t="s">
        <v>41</v>
      </c>
      <c r="B280" s="1" t="s">
        <v>288</v>
      </c>
      <c r="C280" s="2">
        <v>42251</v>
      </c>
      <c r="D280" s="3">
        <v>6.2474635475844728E-5</v>
      </c>
      <c r="E280" s="3">
        <v>59.884077380952448</v>
      </c>
      <c r="F280" s="3">
        <v>1.6228173611111136</v>
      </c>
      <c r="G280" s="3">
        <v>1.5538445486111125</v>
      </c>
      <c r="H280" s="3">
        <v>6.8972812499999855E-2</v>
      </c>
      <c r="I280" s="3">
        <v>8.6045598958333344E-2</v>
      </c>
      <c r="J280" s="3">
        <v>0.49049496783088181</v>
      </c>
      <c r="K280" s="3">
        <v>0.11257916666666666</v>
      </c>
      <c r="L280" s="4">
        <f t="shared" si="117"/>
        <v>9.1532162035606688E-3</v>
      </c>
      <c r="M280" s="4">
        <f t="shared" si="118"/>
        <v>2.48045871536905E-4</v>
      </c>
      <c r="N280" s="4">
        <f t="shared" si="119"/>
        <v>2.3750345203924788E-4</v>
      </c>
      <c r="O280" s="4">
        <f t="shared" si="115"/>
        <v>1.0542419497656947E-5</v>
      </c>
      <c r="P280" s="4">
        <f t="shared" si="115"/>
        <v>1.3151976369615286E-5</v>
      </c>
      <c r="Q280" s="4">
        <f t="shared" si="115"/>
        <v>7.4971623237241733E-5</v>
      </c>
      <c r="R280" s="4">
        <f t="shared" si="96"/>
        <v>1.7207603382805945E-5</v>
      </c>
      <c r="S280" s="5">
        <f t="shared" si="100"/>
        <v>14058.317889868433</v>
      </c>
      <c r="T280" s="5">
        <f t="shared" si="101"/>
        <v>482.29040628752654</v>
      </c>
      <c r="U280" s="5">
        <f t="shared" si="102"/>
        <v>388.82440695729554</v>
      </c>
      <c r="V280" s="5">
        <f t="shared" si="103"/>
        <v>96.8532119825813</v>
      </c>
      <c r="W280" s="5">
        <f t="shared" si="104"/>
        <v>49.913765396625593</v>
      </c>
      <c r="X280" s="5">
        <f t="shared" si="105"/>
        <v>141.09885414879577</v>
      </c>
      <c r="Y280" s="5">
        <f t="shared" si="106"/>
        <v>63.636891516686433</v>
      </c>
      <c r="Z280" s="4">
        <f>D280-'CIG_wcINF-wcEFF_Loads'!D280</f>
        <v>6.2474635475844728E-5</v>
      </c>
      <c r="AA280" s="4">
        <f t="shared" si="107"/>
        <v>6.2474635475844728E-5</v>
      </c>
      <c r="AB280" s="3">
        <v>23.962500000000045</v>
      </c>
      <c r="AC280" s="3">
        <v>1.4882857142857133</v>
      </c>
      <c r="AD280" s="3">
        <v>1.1028785714285727</v>
      </c>
      <c r="AE280" s="3">
        <v>6.8972812499999855E-2</v>
      </c>
      <c r="AF280" s="3">
        <v>8.6045598958333344E-2</v>
      </c>
      <c r="AG280" s="3">
        <v>0.33777142857142883</v>
      </c>
      <c r="AH280" s="3">
        <v>9.5969230769230751E-2</v>
      </c>
      <c r="AI280" s="4">
        <f t="shared" si="120"/>
        <v>3.6626421057225356E-3</v>
      </c>
      <c r="AJ280" s="4">
        <f t="shared" si="121"/>
        <v>2.2748285539856786E-4</v>
      </c>
      <c r="AK280" s="4">
        <f t="shared" si="122"/>
        <v>1.6857379210071576E-4</v>
      </c>
      <c r="AL280" s="4">
        <f t="shared" si="116"/>
        <v>1.0542419497656947E-5</v>
      </c>
      <c r="AM280" s="4">
        <f t="shared" si="116"/>
        <v>1.3151976369615286E-5</v>
      </c>
      <c r="AN280" s="4">
        <f t="shared" si="116"/>
        <v>5.1627996093719971E-5</v>
      </c>
      <c r="AO280" s="4">
        <f t="shared" si="97"/>
        <v>1.4668792716502311E-5</v>
      </c>
      <c r="AP280" s="5">
        <f t="shared" si="108"/>
        <v>9757.7452936231457</v>
      </c>
      <c r="AQ280" s="5">
        <f t="shared" si="109"/>
        <v>385.80839668587583</v>
      </c>
      <c r="AR280" s="5">
        <f t="shared" si="110"/>
        <v>278.84778895114096</v>
      </c>
      <c r="AS280" s="5">
        <f t="shared" si="111"/>
        <v>78.904526879563491</v>
      </c>
      <c r="AT280" s="5">
        <f t="shared" si="112"/>
        <v>41.015654142160606</v>
      </c>
      <c r="AU280" s="5">
        <f t="shared" si="113"/>
        <v>89.903628190054917</v>
      </c>
      <c r="AV280" s="5">
        <f t="shared" si="114"/>
        <v>36.339531897265942</v>
      </c>
    </row>
    <row r="281" spans="1:48" x14ac:dyDescent="0.25">
      <c r="A281" s="1" t="s">
        <v>41</v>
      </c>
      <c r="B281" s="1" t="s">
        <v>289</v>
      </c>
      <c r="C281" s="2">
        <v>42252</v>
      </c>
      <c r="D281" s="3">
        <v>0</v>
      </c>
      <c r="E281" s="3">
        <v>109.43333333333318</v>
      </c>
      <c r="F281" s="3">
        <v>1.5678999999999996</v>
      </c>
      <c r="G281" s="3">
        <v>1.5022500000000012</v>
      </c>
      <c r="H281" s="3">
        <v>6.5649999999999972E-2</v>
      </c>
      <c r="I281" s="3">
        <v>0.52698749999999916</v>
      </c>
      <c r="J281" s="3">
        <v>0.38366249999999985</v>
      </c>
      <c r="K281" s="3">
        <v>0.1372499999999999</v>
      </c>
      <c r="L281" s="4">
        <f t="shared" si="117"/>
        <v>0</v>
      </c>
      <c r="M281" s="4">
        <f t="shared" si="118"/>
        <v>0</v>
      </c>
      <c r="N281" s="4">
        <f t="shared" si="119"/>
        <v>0</v>
      </c>
      <c r="O281" s="4">
        <f t="shared" si="115"/>
        <v>0</v>
      </c>
      <c r="P281" s="4">
        <f t="shared" si="115"/>
        <v>0</v>
      </c>
      <c r="Q281" s="4">
        <f t="shared" si="115"/>
        <v>0</v>
      </c>
      <c r="R281" s="4">
        <f t="shared" si="115"/>
        <v>0</v>
      </c>
      <c r="S281" s="5">
        <f t="shared" si="100"/>
        <v>14058.317889868433</v>
      </c>
      <c r="T281" s="5">
        <f t="shared" si="101"/>
        <v>482.29040628752654</v>
      </c>
      <c r="U281" s="5">
        <f t="shared" si="102"/>
        <v>388.82440695729554</v>
      </c>
      <c r="V281" s="5">
        <f t="shared" si="103"/>
        <v>96.8532119825813</v>
      </c>
      <c r="W281" s="5">
        <f t="shared" si="104"/>
        <v>49.913765396625593</v>
      </c>
      <c r="X281" s="5">
        <f t="shared" si="105"/>
        <v>141.09885414879577</v>
      </c>
      <c r="Y281" s="5">
        <f t="shared" si="106"/>
        <v>63.636891516686433</v>
      </c>
      <c r="Z281" s="4">
        <f>D281-'CIG_wcINF-wcEFF_Loads'!D281</f>
        <v>0</v>
      </c>
      <c r="AA281" s="4">
        <f t="shared" si="107"/>
        <v>0</v>
      </c>
      <c r="AB281" s="3">
        <v>23.962500000000045</v>
      </c>
      <c r="AC281" s="3">
        <v>1.4882857142857133</v>
      </c>
      <c r="AD281" s="3">
        <v>1.1028785714285727</v>
      </c>
      <c r="AE281" s="3">
        <v>6.5649999999999972E-2</v>
      </c>
      <c r="AF281" s="3">
        <v>0.52698749999999916</v>
      </c>
      <c r="AG281" s="3">
        <v>0.33777142857142883</v>
      </c>
      <c r="AH281" s="3">
        <v>9.5969230769230751E-2</v>
      </c>
      <c r="AI281" s="4">
        <f t="shared" si="120"/>
        <v>0</v>
      </c>
      <c r="AJ281" s="4">
        <f t="shared" si="121"/>
        <v>0</v>
      </c>
      <c r="AK281" s="4">
        <f t="shared" si="122"/>
        <v>0</v>
      </c>
      <c r="AL281" s="4">
        <f t="shared" si="116"/>
        <v>0</v>
      </c>
      <c r="AM281" s="4">
        <f t="shared" si="116"/>
        <v>0</v>
      </c>
      <c r="AN281" s="4">
        <f t="shared" si="116"/>
        <v>0</v>
      </c>
      <c r="AO281" s="4">
        <f t="shared" si="116"/>
        <v>0</v>
      </c>
      <c r="AP281" s="5">
        <f t="shared" si="108"/>
        <v>9757.7452936231457</v>
      </c>
      <c r="AQ281" s="5">
        <f t="shared" si="109"/>
        <v>385.80839668587583</v>
      </c>
      <c r="AR281" s="5">
        <f t="shared" si="110"/>
        <v>278.84778895114096</v>
      </c>
      <c r="AS281" s="5">
        <f t="shared" si="111"/>
        <v>78.904526879563491</v>
      </c>
      <c r="AT281" s="5">
        <f t="shared" si="112"/>
        <v>41.015654142160606</v>
      </c>
      <c r="AU281" s="5">
        <f t="shared" si="113"/>
        <v>89.903628190054917</v>
      </c>
      <c r="AV281" s="5">
        <f t="shared" si="114"/>
        <v>36.339531897265942</v>
      </c>
    </row>
    <row r="282" spans="1:48" x14ac:dyDescent="0.25">
      <c r="A282" s="1" t="s">
        <v>41</v>
      </c>
      <c r="B282" s="1" t="s">
        <v>290</v>
      </c>
      <c r="C282" s="2">
        <v>42253</v>
      </c>
      <c r="D282" s="3">
        <v>0</v>
      </c>
      <c r="E282" s="3">
        <v>109.43333333333318</v>
      </c>
      <c r="F282" s="3">
        <v>1.5678999999999996</v>
      </c>
      <c r="G282" s="3">
        <v>1.5022500000000012</v>
      </c>
      <c r="H282" s="3">
        <v>6.5649999999999972E-2</v>
      </c>
      <c r="I282" s="3">
        <v>0.52698749999999916</v>
      </c>
      <c r="J282" s="3">
        <v>0.38366249999999985</v>
      </c>
      <c r="K282" s="3">
        <v>0.1372499999999999</v>
      </c>
      <c r="L282" s="4">
        <f t="shared" si="117"/>
        <v>0</v>
      </c>
      <c r="M282" s="4">
        <f t="shared" si="118"/>
        <v>0</v>
      </c>
      <c r="N282" s="4">
        <f t="shared" si="119"/>
        <v>0</v>
      </c>
      <c r="O282" s="4">
        <f t="shared" si="115"/>
        <v>0</v>
      </c>
      <c r="P282" s="4">
        <f t="shared" si="115"/>
        <v>0</v>
      </c>
      <c r="Q282" s="4">
        <f t="shared" si="115"/>
        <v>0</v>
      </c>
      <c r="R282" s="4">
        <f t="shared" si="115"/>
        <v>0</v>
      </c>
      <c r="S282" s="5">
        <f t="shared" si="100"/>
        <v>14058.317889868433</v>
      </c>
      <c r="T282" s="5">
        <f t="shared" si="101"/>
        <v>482.29040628752654</v>
      </c>
      <c r="U282" s="5">
        <f t="shared" si="102"/>
        <v>388.82440695729554</v>
      </c>
      <c r="V282" s="5">
        <f t="shared" si="103"/>
        <v>96.8532119825813</v>
      </c>
      <c r="W282" s="5">
        <f t="shared" si="104"/>
        <v>49.913765396625593</v>
      </c>
      <c r="X282" s="5">
        <f t="shared" si="105"/>
        <v>141.09885414879577</v>
      </c>
      <c r="Y282" s="5">
        <f t="shared" si="106"/>
        <v>63.636891516686433</v>
      </c>
      <c r="Z282" s="4">
        <f>D282-'CIG_wcINF-wcEFF_Loads'!D282</f>
        <v>0</v>
      </c>
      <c r="AA282" s="4">
        <f t="shared" si="107"/>
        <v>0</v>
      </c>
      <c r="AB282" s="3">
        <v>23.962500000000045</v>
      </c>
      <c r="AC282" s="3">
        <v>1.4882857142857133</v>
      </c>
      <c r="AD282" s="3">
        <v>1.1028785714285727</v>
      </c>
      <c r="AE282" s="3">
        <v>6.5649999999999972E-2</v>
      </c>
      <c r="AF282" s="3">
        <v>0.52698749999999916</v>
      </c>
      <c r="AG282" s="3">
        <v>0.33777142857142883</v>
      </c>
      <c r="AH282" s="3">
        <v>9.5969230769230751E-2</v>
      </c>
      <c r="AI282" s="4">
        <f t="shared" si="120"/>
        <v>0</v>
      </c>
      <c r="AJ282" s="4">
        <f t="shared" si="121"/>
        <v>0</v>
      </c>
      <c r="AK282" s="4">
        <f t="shared" si="122"/>
        <v>0</v>
      </c>
      <c r="AL282" s="4">
        <f t="shared" si="116"/>
        <v>0</v>
      </c>
      <c r="AM282" s="4">
        <f t="shared" si="116"/>
        <v>0</v>
      </c>
      <c r="AN282" s="4">
        <f t="shared" si="116"/>
        <v>0</v>
      </c>
      <c r="AO282" s="4">
        <f t="shared" si="116"/>
        <v>0</v>
      </c>
      <c r="AP282" s="5">
        <f t="shared" si="108"/>
        <v>9757.7452936231457</v>
      </c>
      <c r="AQ282" s="5">
        <f t="shared" si="109"/>
        <v>385.80839668587583</v>
      </c>
      <c r="AR282" s="5">
        <f t="shared" si="110"/>
        <v>278.84778895114096</v>
      </c>
      <c r="AS282" s="5">
        <f t="shared" si="111"/>
        <v>78.904526879563491</v>
      </c>
      <c r="AT282" s="5">
        <f t="shared" si="112"/>
        <v>41.015654142160606</v>
      </c>
      <c r="AU282" s="5">
        <f t="shared" si="113"/>
        <v>89.903628190054917</v>
      </c>
      <c r="AV282" s="5">
        <f t="shared" si="114"/>
        <v>36.339531897265942</v>
      </c>
    </row>
    <row r="283" spans="1:48" x14ac:dyDescent="0.25">
      <c r="A283" s="1" t="s">
        <v>41</v>
      </c>
      <c r="B283" s="1" t="s">
        <v>291</v>
      </c>
      <c r="C283" s="2">
        <v>42254</v>
      </c>
      <c r="D283" s="3">
        <v>0</v>
      </c>
      <c r="E283" s="3">
        <v>109.43333333333318</v>
      </c>
      <c r="F283" s="3">
        <v>1.5678999999999996</v>
      </c>
      <c r="G283" s="3">
        <v>1.5022500000000012</v>
      </c>
      <c r="H283" s="3">
        <v>6.5649999999999972E-2</v>
      </c>
      <c r="I283" s="3">
        <v>0.52698749999999916</v>
      </c>
      <c r="J283" s="3">
        <v>0.38366249999999985</v>
      </c>
      <c r="K283" s="3">
        <v>0.1372499999999999</v>
      </c>
      <c r="L283" s="4">
        <f t="shared" si="117"/>
        <v>0</v>
      </c>
      <c r="M283" s="4">
        <f t="shared" si="118"/>
        <v>0</v>
      </c>
      <c r="N283" s="4">
        <f t="shared" si="119"/>
        <v>0</v>
      </c>
      <c r="O283" s="4">
        <f t="shared" si="115"/>
        <v>0</v>
      </c>
      <c r="P283" s="4">
        <f t="shared" si="115"/>
        <v>0</v>
      </c>
      <c r="Q283" s="4">
        <f t="shared" si="115"/>
        <v>0</v>
      </c>
      <c r="R283" s="4">
        <f t="shared" si="115"/>
        <v>0</v>
      </c>
      <c r="S283" s="5">
        <f t="shared" si="100"/>
        <v>14058.317889868433</v>
      </c>
      <c r="T283" s="5">
        <f t="shared" si="101"/>
        <v>482.29040628752654</v>
      </c>
      <c r="U283" s="5">
        <f t="shared" si="102"/>
        <v>388.82440695729554</v>
      </c>
      <c r="V283" s="5">
        <f t="shared" si="103"/>
        <v>96.8532119825813</v>
      </c>
      <c r="W283" s="5">
        <f t="shared" si="104"/>
        <v>49.913765396625593</v>
      </c>
      <c r="X283" s="5">
        <f t="shared" si="105"/>
        <v>141.09885414879577</v>
      </c>
      <c r="Y283" s="5">
        <f t="shared" si="106"/>
        <v>63.636891516686433</v>
      </c>
      <c r="Z283" s="4">
        <f>D283-'CIG_wcINF-wcEFF_Loads'!D283</f>
        <v>0</v>
      </c>
      <c r="AA283" s="4">
        <f t="shared" si="107"/>
        <v>0</v>
      </c>
      <c r="AB283" s="3">
        <v>23.962500000000045</v>
      </c>
      <c r="AC283" s="3">
        <v>1.4882857142857133</v>
      </c>
      <c r="AD283" s="3">
        <v>1.1028785714285727</v>
      </c>
      <c r="AE283" s="3">
        <v>6.5649999999999972E-2</v>
      </c>
      <c r="AF283" s="3">
        <v>0.52698749999999916</v>
      </c>
      <c r="AG283" s="3">
        <v>0.33777142857142883</v>
      </c>
      <c r="AH283" s="3">
        <v>9.5969230769230751E-2</v>
      </c>
      <c r="AI283" s="4">
        <f t="shared" si="120"/>
        <v>0</v>
      </c>
      <c r="AJ283" s="4">
        <f t="shared" si="121"/>
        <v>0</v>
      </c>
      <c r="AK283" s="4">
        <f t="shared" si="122"/>
        <v>0</v>
      </c>
      <c r="AL283" s="4">
        <f t="shared" si="116"/>
        <v>0</v>
      </c>
      <c r="AM283" s="4">
        <f t="shared" si="116"/>
        <v>0</v>
      </c>
      <c r="AN283" s="4">
        <f t="shared" si="116"/>
        <v>0</v>
      </c>
      <c r="AO283" s="4">
        <f t="shared" si="116"/>
        <v>0</v>
      </c>
      <c r="AP283" s="5">
        <f t="shared" si="108"/>
        <v>9757.7452936231457</v>
      </c>
      <c r="AQ283" s="5">
        <f t="shared" si="109"/>
        <v>385.80839668587583</v>
      </c>
      <c r="AR283" s="5">
        <f t="shared" si="110"/>
        <v>278.84778895114096</v>
      </c>
      <c r="AS283" s="5">
        <f t="shared" si="111"/>
        <v>78.904526879563491</v>
      </c>
      <c r="AT283" s="5">
        <f t="shared" si="112"/>
        <v>41.015654142160606</v>
      </c>
      <c r="AU283" s="5">
        <f t="shared" si="113"/>
        <v>89.903628190054917</v>
      </c>
      <c r="AV283" s="5">
        <f t="shared" si="114"/>
        <v>36.339531897265942</v>
      </c>
    </row>
    <row r="284" spans="1:48" x14ac:dyDescent="0.25">
      <c r="A284" s="1" t="s">
        <v>41</v>
      </c>
      <c r="B284" s="1" t="s">
        <v>292</v>
      </c>
      <c r="C284" s="2">
        <v>42255</v>
      </c>
      <c r="D284" s="3">
        <v>0</v>
      </c>
      <c r="E284" s="3">
        <v>109.43333333333318</v>
      </c>
      <c r="F284" s="3">
        <v>1.5678999999999996</v>
      </c>
      <c r="G284" s="3">
        <v>1.5022500000000012</v>
      </c>
      <c r="H284" s="3">
        <v>6.5649999999999972E-2</v>
      </c>
      <c r="I284" s="3">
        <v>0.52698749999999916</v>
      </c>
      <c r="J284" s="3">
        <v>0.38366249999999985</v>
      </c>
      <c r="K284" s="3">
        <v>0.1372499999999999</v>
      </c>
      <c r="L284" s="4">
        <f t="shared" si="117"/>
        <v>0</v>
      </c>
      <c r="M284" s="4">
        <f t="shared" si="118"/>
        <v>0</v>
      </c>
      <c r="N284" s="4">
        <f t="shared" si="119"/>
        <v>0</v>
      </c>
      <c r="O284" s="4">
        <f t="shared" si="115"/>
        <v>0</v>
      </c>
      <c r="P284" s="4">
        <f t="shared" si="115"/>
        <v>0</v>
      </c>
      <c r="Q284" s="4">
        <f t="shared" si="115"/>
        <v>0</v>
      </c>
      <c r="R284" s="4">
        <f t="shared" si="115"/>
        <v>0</v>
      </c>
      <c r="S284" s="5">
        <f t="shared" si="100"/>
        <v>14058.317889868433</v>
      </c>
      <c r="T284" s="5">
        <f t="shared" si="101"/>
        <v>482.29040628752654</v>
      </c>
      <c r="U284" s="5">
        <f t="shared" si="102"/>
        <v>388.82440695729554</v>
      </c>
      <c r="V284" s="5">
        <f t="shared" si="103"/>
        <v>96.8532119825813</v>
      </c>
      <c r="W284" s="5">
        <f t="shared" si="104"/>
        <v>49.913765396625593</v>
      </c>
      <c r="X284" s="5">
        <f t="shared" si="105"/>
        <v>141.09885414879577</v>
      </c>
      <c r="Y284" s="5">
        <f t="shared" si="106"/>
        <v>63.636891516686433</v>
      </c>
      <c r="Z284" s="4">
        <f>D284-'CIG_wcINF-wcEFF_Loads'!D284</f>
        <v>0</v>
      </c>
      <c r="AA284" s="4">
        <f t="shared" si="107"/>
        <v>0</v>
      </c>
      <c r="AB284" s="3">
        <v>23.962500000000045</v>
      </c>
      <c r="AC284" s="3">
        <v>1.4882857142857133</v>
      </c>
      <c r="AD284" s="3">
        <v>1.1028785714285727</v>
      </c>
      <c r="AE284" s="3">
        <v>6.5649999999999972E-2</v>
      </c>
      <c r="AF284" s="3">
        <v>0.52698749999999916</v>
      </c>
      <c r="AG284" s="3">
        <v>0.33777142857142883</v>
      </c>
      <c r="AH284" s="3">
        <v>9.5969230769230751E-2</v>
      </c>
      <c r="AI284" s="4">
        <f t="shared" si="120"/>
        <v>0</v>
      </c>
      <c r="AJ284" s="4">
        <f t="shared" si="121"/>
        <v>0</v>
      </c>
      <c r="AK284" s="4">
        <f t="shared" si="122"/>
        <v>0</v>
      </c>
      <c r="AL284" s="4">
        <f t="shared" si="116"/>
        <v>0</v>
      </c>
      <c r="AM284" s="4">
        <f t="shared" si="116"/>
        <v>0</v>
      </c>
      <c r="AN284" s="4">
        <f t="shared" si="116"/>
        <v>0</v>
      </c>
      <c r="AO284" s="4">
        <f t="shared" si="116"/>
        <v>0</v>
      </c>
      <c r="AP284" s="5">
        <f t="shared" si="108"/>
        <v>9757.7452936231457</v>
      </c>
      <c r="AQ284" s="5">
        <f t="shared" si="109"/>
        <v>385.80839668587583</v>
      </c>
      <c r="AR284" s="5">
        <f t="shared" si="110"/>
        <v>278.84778895114096</v>
      </c>
      <c r="AS284" s="5">
        <f t="shared" si="111"/>
        <v>78.904526879563491</v>
      </c>
      <c r="AT284" s="5">
        <f t="shared" si="112"/>
        <v>41.015654142160606</v>
      </c>
      <c r="AU284" s="5">
        <f t="shared" si="113"/>
        <v>89.903628190054917</v>
      </c>
      <c r="AV284" s="5">
        <f t="shared" si="114"/>
        <v>36.339531897265942</v>
      </c>
    </row>
    <row r="285" spans="1:48" x14ac:dyDescent="0.25">
      <c r="A285" s="1" t="s">
        <v>41</v>
      </c>
      <c r="B285" s="1" t="s">
        <v>293</v>
      </c>
      <c r="C285" s="2">
        <v>42256</v>
      </c>
      <c r="D285" s="3">
        <v>0</v>
      </c>
      <c r="E285" s="3">
        <v>109.43333333333318</v>
      </c>
      <c r="F285" s="3">
        <v>1.5678999999999996</v>
      </c>
      <c r="G285" s="3">
        <v>1.5022500000000012</v>
      </c>
      <c r="H285" s="3">
        <v>6.5649999999999972E-2</v>
      </c>
      <c r="I285" s="3">
        <v>0.52698749999999916</v>
      </c>
      <c r="J285" s="3">
        <v>0.38366249999999985</v>
      </c>
      <c r="K285" s="3">
        <v>0.1372499999999999</v>
      </c>
      <c r="L285" s="4">
        <f t="shared" si="117"/>
        <v>0</v>
      </c>
      <c r="M285" s="4">
        <f t="shared" si="118"/>
        <v>0</v>
      </c>
      <c r="N285" s="4">
        <f t="shared" si="119"/>
        <v>0</v>
      </c>
      <c r="O285" s="4">
        <f t="shared" si="115"/>
        <v>0</v>
      </c>
      <c r="P285" s="4">
        <f t="shared" si="115"/>
        <v>0</v>
      </c>
      <c r="Q285" s="4">
        <f t="shared" si="115"/>
        <v>0</v>
      </c>
      <c r="R285" s="4">
        <f t="shared" si="115"/>
        <v>0</v>
      </c>
      <c r="S285" s="5">
        <f t="shared" si="100"/>
        <v>14058.317889868433</v>
      </c>
      <c r="T285" s="5">
        <f t="shared" si="101"/>
        <v>482.29040628752654</v>
      </c>
      <c r="U285" s="5">
        <f t="shared" si="102"/>
        <v>388.82440695729554</v>
      </c>
      <c r="V285" s="5">
        <f t="shared" si="103"/>
        <v>96.8532119825813</v>
      </c>
      <c r="W285" s="5">
        <f t="shared" si="104"/>
        <v>49.913765396625593</v>
      </c>
      <c r="X285" s="5">
        <f t="shared" si="105"/>
        <v>141.09885414879577</v>
      </c>
      <c r="Y285" s="5">
        <f t="shared" si="106"/>
        <v>63.636891516686433</v>
      </c>
      <c r="Z285" s="4">
        <f>D285-'CIG_wcINF-wcEFF_Loads'!D285</f>
        <v>0</v>
      </c>
      <c r="AA285" s="4">
        <f t="shared" si="107"/>
        <v>0</v>
      </c>
      <c r="AB285" s="3">
        <v>23.962500000000045</v>
      </c>
      <c r="AC285" s="3">
        <v>1.4882857142857133</v>
      </c>
      <c r="AD285" s="3">
        <v>1.1028785714285727</v>
      </c>
      <c r="AE285" s="3">
        <v>6.5649999999999972E-2</v>
      </c>
      <c r="AF285" s="3">
        <v>0.52698749999999916</v>
      </c>
      <c r="AG285" s="3">
        <v>0.33777142857142883</v>
      </c>
      <c r="AH285" s="3">
        <v>9.5969230769230751E-2</v>
      </c>
      <c r="AI285" s="4">
        <f t="shared" si="120"/>
        <v>0</v>
      </c>
      <c r="AJ285" s="4">
        <f t="shared" si="121"/>
        <v>0</v>
      </c>
      <c r="AK285" s="4">
        <f t="shared" si="122"/>
        <v>0</v>
      </c>
      <c r="AL285" s="4">
        <f t="shared" si="116"/>
        <v>0</v>
      </c>
      <c r="AM285" s="4">
        <f t="shared" si="116"/>
        <v>0</v>
      </c>
      <c r="AN285" s="4">
        <f t="shared" si="116"/>
        <v>0</v>
      </c>
      <c r="AO285" s="4">
        <f t="shared" si="116"/>
        <v>0</v>
      </c>
      <c r="AP285" s="5">
        <f t="shared" si="108"/>
        <v>9757.7452936231457</v>
      </c>
      <c r="AQ285" s="5">
        <f t="shared" si="109"/>
        <v>385.80839668587583</v>
      </c>
      <c r="AR285" s="5">
        <f t="shared" si="110"/>
        <v>278.84778895114096</v>
      </c>
      <c r="AS285" s="5">
        <f t="shared" si="111"/>
        <v>78.904526879563491</v>
      </c>
      <c r="AT285" s="5">
        <f t="shared" si="112"/>
        <v>41.015654142160606</v>
      </c>
      <c r="AU285" s="5">
        <f t="shared" si="113"/>
        <v>89.903628190054917</v>
      </c>
      <c r="AV285" s="5">
        <f t="shared" si="114"/>
        <v>36.339531897265942</v>
      </c>
    </row>
    <row r="286" spans="1:48" x14ac:dyDescent="0.25">
      <c r="A286" s="1" t="s">
        <v>41</v>
      </c>
      <c r="B286" s="1" t="s">
        <v>294</v>
      </c>
      <c r="C286" s="2">
        <v>42257</v>
      </c>
      <c r="D286" s="3">
        <v>0</v>
      </c>
      <c r="E286" s="3">
        <v>109.43333333333318</v>
      </c>
      <c r="F286" s="3">
        <v>1.5678999999999996</v>
      </c>
      <c r="G286" s="3">
        <v>1.5022500000000012</v>
      </c>
      <c r="H286" s="3">
        <v>6.5649999999999972E-2</v>
      </c>
      <c r="I286" s="3">
        <v>0.52698749999999916</v>
      </c>
      <c r="J286" s="3">
        <v>0.38366249999999985</v>
      </c>
      <c r="K286" s="3">
        <v>0.1372499999999999</v>
      </c>
      <c r="L286" s="4">
        <f t="shared" si="117"/>
        <v>0</v>
      </c>
      <c r="M286" s="4">
        <f t="shared" si="118"/>
        <v>0</v>
      </c>
      <c r="N286" s="4">
        <f t="shared" si="119"/>
        <v>0</v>
      </c>
      <c r="O286" s="4">
        <f t="shared" si="115"/>
        <v>0</v>
      </c>
      <c r="P286" s="4">
        <f t="shared" si="115"/>
        <v>0</v>
      </c>
      <c r="Q286" s="4">
        <f t="shared" si="115"/>
        <v>0</v>
      </c>
      <c r="R286" s="4">
        <f t="shared" si="115"/>
        <v>0</v>
      </c>
      <c r="S286" s="5">
        <f t="shared" si="100"/>
        <v>14058.317889868433</v>
      </c>
      <c r="T286" s="5">
        <f t="shared" si="101"/>
        <v>482.29040628752654</v>
      </c>
      <c r="U286" s="5">
        <f t="shared" si="102"/>
        <v>388.82440695729554</v>
      </c>
      <c r="V286" s="5">
        <f t="shared" si="103"/>
        <v>96.8532119825813</v>
      </c>
      <c r="W286" s="5">
        <f t="shared" si="104"/>
        <v>49.913765396625593</v>
      </c>
      <c r="X286" s="5">
        <f t="shared" si="105"/>
        <v>141.09885414879577</v>
      </c>
      <c r="Y286" s="5">
        <f t="shared" si="106"/>
        <v>63.636891516686433</v>
      </c>
      <c r="Z286" s="4">
        <f>D286-'CIG_wcINF-wcEFF_Loads'!D286</f>
        <v>0</v>
      </c>
      <c r="AA286" s="4">
        <f t="shared" si="107"/>
        <v>0</v>
      </c>
      <c r="AB286" s="3">
        <v>23.962500000000045</v>
      </c>
      <c r="AC286" s="3">
        <v>1.4882857142857133</v>
      </c>
      <c r="AD286" s="3">
        <v>1.1028785714285727</v>
      </c>
      <c r="AE286" s="3">
        <v>6.5649999999999972E-2</v>
      </c>
      <c r="AF286" s="3">
        <v>0.52698749999999916</v>
      </c>
      <c r="AG286" s="3">
        <v>0.33777142857142883</v>
      </c>
      <c r="AH286" s="3">
        <v>9.5969230769230751E-2</v>
      </c>
      <c r="AI286" s="4">
        <f t="shared" si="120"/>
        <v>0</v>
      </c>
      <c r="AJ286" s="4">
        <f t="shared" si="121"/>
        <v>0</v>
      </c>
      <c r="AK286" s="4">
        <f t="shared" si="122"/>
        <v>0</v>
      </c>
      <c r="AL286" s="4">
        <f t="shared" si="116"/>
        <v>0</v>
      </c>
      <c r="AM286" s="4">
        <f t="shared" si="116"/>
        <v>0</v>
      </c>
      <c r="AN286" s="4">
        <f t="shared" si="116"/>
        <v>0</v>
      </c>
      <c r="AO286" s="4">
        <f t="shared" si="116"/>
        <v>0</v>
      </c>
      <c r="AP286" s="5">
        <f t="shared" si="108"/>
        <v>9757.7452936231457</v>
      </c>
      <c r="AQ286" s="5">
        <f t="shared" si="109"/>
        <v>385.80839668587583</v>
      </c>
      <c r="AR286" s="5">
        <f t="shared" si="110"/>
        <v>278.84778895114096</v>
      </c>
      <c r="AS286" s="5">
        <f t="shared" si="111"/>
        <v>78.904526879563491</v>
      </c>
      <c r="AT286" s="5">
        <f t="shared" si="112"/>
        <v>41.015654142160606</v>
      </c>
      <c r="AU286" s="5">
        <f t="shared" si="113"/>
        <v>89.903628190054917</v>
      </c>
      <c r="AV286" s="5">
        <f t="shared" si="114"/>
        <v>36.339531897265942</v>
      </c>
    </row>
    <row r="287" spans="1:48" x14ac:dyDescent="0.25">
      <c r="A287" s="1" t="s">
        <v>41</v>
      </c>
      <c r="B287" s="1" t="s">
        <v>295</v>
      </c>
      <c r="C287" s="2">
        <v>42258</v>
      </c>
      <c r="D287" s="3">
        <v>0</v>
      </c>
      <c r="E287" s="3">
        <v>109.43333333333318</v>
      </c>
      <c r="F287" s="3">
        <v>1.5678999999999996</v>
      </c>
      <c r="G287" s="3">
        <v>1.5022500000000012</v>
      </c>
      <c r="H287" s="3">
        <v>6.5649999999999972E-2</v>
      </c>
      <c r="I287" s="3">
        <v>0.52698749999999916</v>
      </c>
      <c r="J287" s="3">
        <v>0.38366249999999985</v>
      </c>
      <c r="K287" s="3">
        <v>0.1372499999999999</v>
      </c>
      <c r="L287" s="4">
        <f t="shared" si="117"/>
        <v>0</v>
      </c>
      <c r="M287" s="4">
        <f t="shared" si="118"/>
        <v>0</v>
      </c>
      <c r="N287" s="4">
        <f t="shared" si="119"/>
        <v>0</v>
      </c>
      <c r="O287" s="4">
        <f t="shared" si="115"/>
        <v>0</v>
      </c>
      <c r="P287" s="4">
        <f t="shared" si="115"/>
        <v>0</v>
      </c>
      <c r="Q287" s="4">
        <f t="shared" si="115"/>
        <v>0</v>
      </c>
      <c r="R287" s="4">
        <f t="shared" si="115"/>
        <v>0</v>
      </c>
      <c r="S287" s="5">
        <f t="shared" si="100"/>
        <v>14058.317889868433</v>
      </c>
      <c r="T287" s="5">
        <f t="shared" si="101"/>
        <v>482.29040628752654</v>
      </c>
      <c r="U287" s="5">
        <f t="shared" si="102"/>
        <v>388.82440695729554</v>
      </c>
      <c r="V287" s="5">
        <f t="shared" si="103"/>
        <v>96.8532119825813</v>
      </c>
      <c r="W287" s="5">
        <f t="shared" si="104"/>
        <v>49.913765396625593</v>
      </c>
      <c r="X287" s="5">
        <f t="shared" si="105"/>
        <v>141.09885414879577</v>
      </c>
      <c r="Y287" s="5">
        <f t="shared" si="106"/>
        <v>63.636891516686433</v>
      </c>
      <c r="Z287" s="4">
        <f>D287-'CIG_wcINF-wcEFF_Loads'!D287</f>
        <v>0</v>
      </c>
      <c r="AA287" s="4">
        <f t="shared" si="107"/>
        <v>0</v>
      </c>
      <c r="AB287" s="3">
        <v>23.962500000000045</v>
      </c>
      <c r="AC287" s="3">
        <v>1.4882857142857133</v>
      </c>
      <c r="AD287" s="3">
        <v>1.1028785714285727</v>
      </c>
      <c r="AE287" s="3">
        <v>6.5649999999999972E-2</v>
      </c>
      <c r="AF287" s="3">
        <v>0.52698749999999916</v>
      </c>
      <c r="AG287" s="3">
        <v>0.33777142857142883</v>
      </c>
      <c r="AH287" s="3">
        <v>9.5969230769230751E-2</v>
      </c>
      <c r="AI287" s="4">
        <f t="shared" si="120"/>
        <v>0</v>
      </c>
      <c r="AJ287" s="4">
        <f t="shared" si="121"/>
        <v>0</v>
      </c>
      <c r="AK287" s="4">
        <f t="shared" si="122"/>
        <v>0</v>
      </c>
      <c r="AL287" s="4">
        <f t="shared" si="116"/>
        <v>0</v>
      </c>
      <c r="AM287" s="4">
        <f t="shared" si="116"/>
        <v>0</v>
      </c>
      <c r="AN287" s="4">
        <f t="shared" si="116"/>
        <v>0</v>
      </c>
      <c r="AO287" s="4">
        <f t="shared" si="116"/>
        <v>0</v>
      </c>
      <c r="AP287" s="5">
        <f t="shared" si="108"/>
        <v>9757.7452936231457</v>
      </c>
      <c r="AQ287" s="5">
        <f t="shared" si="109"/>
        <v>385.80839668587583</v>
      </c>
      <c r="AR287" s="5">
        <f t="shared" si="110"/>
        <v>278.84778895114096</v>
      </c>
      <c r="AS287" s="5">
        <f t="shared" si="111"/>
        <v>78.904526879563491</v>
      </c>
      <c r="AT287" s="5">
        <f t="shared" si="112"/>
        <v>41.015654142160606</v>
      </c>
      <c r="AU287" s="5">
        <f t="shared" si="113"/>
        <v>89.903628190054917</v>
      </c>
      <c r="AV287" s="5">
        <f t="shared" si="114"/>
        <v>36.339531897265942</v>
      </c>
    </row>
    <row r="288" spans="1:48" x14ac:dyDescent="0.25">
      <c r="A288" s="1" t="s">
        <v>41</v>
      </c>
      <c r="B288" s="1" t="s">
        <v>296</v>
      </c>
      <c r="C288" s="2">
        <v>42259</v>
      </c>
      <c r="D288" s="3">
        <v>0</v>
      </c>
      <c r="E288" s="3">
        <v>109.43333333333318</v>
      </c>
      <c r="F288" s="3">
        <v>1.5678999999999996</v>
      </c>
      <c r="G288" s="3">
        <v>1.5022500000000012</v>
      </c>
      <c r="H288" s="3">
        <v>6.5649999999999972E-2</v>
      </c>
      <c r="I288" s="3">
        <v>0.52698749999999916</v>
      </c>
      <c r="J288" s="3">
        <v>0.38366249999999985</v>
      </c>
      <c r="K288" s="3">
        <v>0.1372499999999999</v>
      </c>
      <c r="L288" s="4">
        <f t="shared" si="117"/>
        <v>0</v>
      </c>
      <c r="M288" s="4">
        <f t="shared" si="118"/>
        <v>0</v>
      </c>
      <c r="N288" s="4">
        <f t="shared" si="119"/>
        <v>0</v>
      </c>
      <c r="O288" s="4">
        <f t="shared" si="115"/>
        <v>0</v>
      </c>
      <c r="P288" s="4">
        <f t="shared" si="115"/>
        <v>0</v>
      </c>
      <c r="Q288" s="4">
        <f t="shared" si="115"/>
        <v>0</v>
      </c>
      <c r="R288" s="4">
        <f t="shared" si="115"/>
        <v>0</v>
      </c>
      <c r="S288" s="5">
        <f t="shared" si="100"/>
        <v>14058.317889868433</v>
      </c>
      <c r="T288" s="5">
        <f t="shared" si="101"/>
        <v>482.29040628752654</v>
      </c>
      <c r="U288" s="5">
        <f t="shared" si="102"/>
        <v>388.82440695729554</v>
      </c>
      <c r="V288" s="5">
        <f t="shared" si="103"/>
        <v>96.8532119825813</v>
      </c>
      <c r="W288" s="5">
        <f t="shared" si="104"/>
        <v>49.913765396625593</v>
      </c>
      <c r="X288" s="5">
        <f t="shared" si="105"/>
        <v>141.09885414879577</v>
      </c>
      <c r="Y288" s="5">
        <f t="shared" si="106"/>
        <v>63.636891516686433</v>
      </c>
      <c r="Z288" s="4">
        <f>D288-'CIG_wcINF-wcEFF_Loads'!D288</f>
        <v>0</v>
      </c>
      <c r="AA288" s="4">
        <f t="shared" si="107"/>
        <v>0</v>
      </c>
      <c r="AB288" s="3">
        <v>23.962500000000045</v>
      </c>
      <c r="AC288" s="3">
        <v>1.4882857142857133</v>
      </c>
      <c r="AD288" s="3">
        <v>1.1028785714285727</v>
      </c>
      <c r="AE288" s="3">
        <v>6.5649999999999972E-2</v>
      </c>
      <c r="AF288" s="3">
        <v>0.52698749999999916</v>
      </c>
      <c r="AG288" s="3">
        <v>0.33777142857142883</v>
      </c>
      <c r="AH288" s="3">
        <v>9.5969230769230751E-2</v>
      </c>
      <c r="AI288" s="4">
        <f t="shared" si="120"/>
        <v>0</v>
      </c>
      <c r="AJ288" s="4">
        <f t="shared" si="121"/>
        <v>0</v>
      </c>
      <c r="AK288" s="4">
        <f t="shared" si="122"/>
        <v>0</v>
      </c>
      <c r="AL288" s="4">
        <f t="shared" si="116"/>
        <v>0</v>
      </c>
      <c r="AM288" s="4">
        <f t="shared" si="116"/>
        <v>0</v>
      </c>
      <c r="AN288" s="4">
        <f t="shared" si="116"/>
        <v>0</v>
      </c>
      <c r="AO288" s="4">
        <f t="shared" si="116"/>
        <v>0</v>
      </c>
      <c r="AP288" s="5">
        <f t="shared" si="108"/>
        <v>9757.7452936231457</v>
      </c>
      <c r="AQ288" s="5">
        <f t="shared" si="109"/>
        <v>385.80839668587583</v>
      </c>
      <c r="AR288" s="5">
        <f t="shared" si="110"/>
        <v>278.84778895114096</v>
      </c>
      <c r="AS288" s="5">
        <f t="shared" si="111"/>
        <v>78.904526879563491</v>
      </c>
      <c r="AT288" s="5">
        <f t="shared" si="112"/>
        <v>41.015654142160606</v>
      </c>
      <c r="AU288" s="5">
        <f t="shared" si="113"/>
        <v>89.903628190054917</v>
      </c>
      <c r="AV288" s="5">
        <f t="shared" si="114"/>
        <v>36.339531897265942</v>
      </c>
    </row>
    <row r="289" spans="1:48" x14ac:dyDescent="0.25">
      <c r="A289" s="1" t="s">
        <v>41</v>
      </c>
      <c r="B289" s="1" t="s">
        <v>297</v>
      </c>
      <c r="C289" s="2">
        <v>42260</v>
      </c>
      <c r="D289" s="3">
        <v>0</v>
      </c>
      <c r="E289" s="3">
        <v>109.43333333333318</v>
      </c>
      <c r="F289" s="3">
        <v>1.5678999999999996</v>
      </c>
      <c r="G289" s="3">
        <v>1.5022500000000012</v>
      </c>
      <c r="H289" s="3">
        <v>6.5649999999999972E-2</v>
      </c>
      <c r="I289" s="3">
        <v>0.52698749999999916</v>
      </c>
      <c r="J289" s="3">
        <v>0.38366249999999985</v>
      </c>
      <c r="K289" s="3">
        <v>0.1372499999999999</v>
      </c>
      <c r="L289" s="4">
        <f t="shared" si="117"/>
        <v>0</v>
      </c>
      <c r="M289" s="4">
        <f t="shared" si="118"/>
        <v>0</v>
      </c>
      <c r="N289" s="4">
        <f t="shared" si="119"/>
        <v>0</v>
      </c>
      <c r="O289" s="4">
        <f t="shared" si="115"/>
        <v>0</v>
      </c>
      <c r="P289" s="4">
        <f t="shared" si="115"/>
        <v>0</v>
      </c>
      <c r="Q289" s="4">
        <f t="shared" si="115"/>
        <v>0</v>
      </c>
      <c r="R289" s="4">
        <f t="shared" si="115"/>
        <v>0</v>
      </c>
      <c r="S289" s="5">
        <f t="shared" si="100"/>
        <v>14058.317889868433</v>
      </c>
      <c r="T289" s="5">
        <f t="shared" si="101"/>
        <v>482.29040628752654</v>
      </c>
      <c r="U289" s="5">
        <f t="shared" si="102"/>
        <v>388.82440695729554</v>
      </c>
      <c r="V289" s="5">
        <f t="shared" si="103"/>
        <v>96.8532119825813</v>
      </c>
      <c r="W289" s="5">
        <f t="shared" si="104"/>
        <v>49.913765396625593</v>
      </c>
      <c r="X289" s="5">
        <f t="shared" si="105"/>
        <v>141.09885414879577</v>
      </c>
      <c r="Y289" s="5">
        <f t="shared" si="106"/>
        <v>63.636891516686433</v>
      </c>
      <c r="Z289" s="4">
        <f>D289-'CIG_wcINF-wcEFF_Loads'!D289</f>
        <v>0</v>
      </c>
      <c r="AA289" s="4">
        <f t="shared" si="107"/>
        <v>0</v>
      </c>
      <c r="AB289" s="3">
        <v>23.962500000000045</v>
      </c>
      <c r="AC289" s="3">
        <v>1.4882857142857133</v>
      </c>
      <c r="AD289" s="3">
        <v>1.1028785714285727</v>
      </c>
      <c r="AE289" s="3">
        <v>6.5649999999999972E-2</v>
      </c>
      <c r="AF289" s="3">
        <v>0.52698749999999916</v>
      </c>
      <c r="AG289" s="3">
        <v>0.33777142857142883</v>
      </c>
      <c r="AH289" s="3">
        <v>9.5969230769230751E-2</v>
      </c>
      <c r="AI289" s="4">
        <f t="shared" si="120"/>
        <v>0</v>
      </c>
      <c r="AJ289" s="4">
        <f t="shared" si="121"/>
        <v>0</v>
      </c>
      <c r="AK289" s="4">
        <f t="shared" si="122"/>
        <v>0</v>
      </c>
      <c r="AL289" s="4">
        <f t="shared" si="116"/>
        <v>0</v>
      </c>
      <c r="AM289" s="4">
        <f t="shared" si="116"/>
        <v>0</v>
      </c>
      <c r="AN289" s="4">
        <f t="shared" si="116"/>
        <v>0</v>
      </c>
      <c r="AO289" s="4">
        <f t="shared" si="116"/>
        <v>0</v>
      </c>
      <c r="AP289" s="5">
        <f t="shared" si="108"/>
        <v>9757.7452936231457</v>
      </c>
      <c r="AQ289" s="5">
        <f t="shared" si="109"/>
        <v>385.80839668587583</v>
      </c>
      <c r="AR289" s="5">
        <f t="shared" si="110"/>
        <v>278.84778895114096</v>
      </c>
      <c r="AS289" s="5">
        <f t="shared" si="111"/>
        <v>78.904526879563491</v>
      </c>
      <c r="AT289" s="5">
        <f t="shared" si="112"/>
        <v>41.015654142160606</v>
      </c>
      <c r="AU289" s="5">
        <f t="shared" si="113"/>
        <v>89.903628190054917</v>
      </c>
      <c r="AV289" s="5">
        <f t="shared" si="114"/>
        <v>36.339531897265942</v>
      </c>
    </row>
    <row r="290" spans="1:48" x14ac:dyDescent="0.25">
      <c r="A290" s="1" t="s">
        <v>41</v>
      </c>
      <c r="B290" s="1" t="s">
        <v>298</v>
      </c>
      <c r="C290" s="2">
        <v>42261</v>
      </c>
      <c r="D290" s="3">
        <v>0</v>
      </c>
      <c r="E290" s="3">
        <v>109.43333333333318</v>
      </c>
      <c r="F290" s="3">
        <v>1.5678999999999996</v>
      </c>
      <c r="G290" s="3">
        <v>1.5022500000000012</v>
      </c>
      <c r="H290" s="3">
        <v>6.5649999999999972E-2</v>
      </c>
      <c r="I290" s="3">
        <v>0.52698749999999916</v>
      </c>
      <c r="J290" s="3">
        <v>0.38366249999999985</v>
      </c>
      <c r="K290" s="3">
        <v>0.1372499999999999</v>
      </c>
      <c r="L290" s="4">
        <f t="shared" si="117"/>
        <v>0</v>
      </c>
      <c r="M290" s="4">
        <f t="shared" si="118"/>
        <v>0</v>
      </c>
      <c r="N290" s="4">
        <f t="shared" si="119"/>
        <v>0</v>
      </c>
      <c r="O290" s="4">
        <f t="shared" si="115"/>
        <v>0</v>
      </c>
      <c r="P290" s="4">
        <f t="shared" si="115"/>
        <v>0</v>
      </c>
      <c r="Q290" s="4">
        <f t="shared" si="115"/>
        <v>0</v>
      </c>
      <c r="R290" s="4">
        <f t="shared" si="115"/>
        <v>0</v>
      </c>
      <c r="S290" s="5">
        <f t="shared" si="100"/>
        <v>14058.317889868433</v>
      </c>
      <c r="T290" s="5">
        <f t="shared" si="101"/>
        <v>482.29040628752654</v>
      </c>
      <c r="U290" s="5">
        <f t="shared" si="102"/>
        <v>388.82440695729554</v>
      </c>
      <c r="V290" s="5">
        <f t="shared" si="103"/>
        <v>96.8532119825813</v>
      </c>
      <c r="W290" s="5">
        <f t="shared" si="104"/>
        <v>49.913765396625593</v>
      </c>
      <c r="X290" s="5">
        <f t="shared" si="105"/>
        <v>141.09885414879577</v>
      </c>
      <c r="Y290" s="5">
        <f t="shared" si="106"/>
        <v>63.636891516686433</v>
      </c>
      <c r="Z290" s="4">
        <f>D290-'CIG_wcINF-wcEFF_Loads'!D290</f>
        <v>0</v>
      </c>
      <c r="AA290" s="4">
        <f t="shared" si="107"/>
        <v>0</v>
      </c>
      <c r="AB290" s="3">
        <v>23.962500000000045</v>
      </c>
      <c r="AC290" s="3">
        <v>1.4882857142857133</v>
      </c>
      <c r="AD290" s="3">
        <v>1.1028785714285727</v>
      </c>
      <c r="AE290" s="3">
        <v>6.5649999999999972E-2</v>
      </c>
      <c r="AF290" s="3">
        <v>0.52698749999999916</v>
      </c>
      <c r="AG290" s="3">
        <v>0.33777142857142883</v>
      </c>
      <c r="AH290" s="3">
        <v>9.5969230769230751E-2</v>
      </c>
      <c r="AI290" s="4">
        <f t="shared" si="120"/>
        <v>0</v>
      </c>
      <c r="AJ290" s="4">
        <f t="shared" si="121"/>
        <v>0</v>
      </c>
      <c r="AK290" s="4">
        <f t="shared" si="122"/>
        <v>0</v>
      </c>
      <c r="AL290" s="4">
        <f t="shared" si="116"/>
        <v>0</v>
      </c>
      <c r="AM290" s="4">
        <f t="shared" si="116"/>
        <v>0</v>
      </c>
      <c r="AN290" s="4">
        <f t="shared" si="116"/>
        <v>0</v>
      </c>
      <c r="AO290" s="4">
        <f t="shared" si="116"/>
        <v>0</v>
      </c>
      <c r="AP290" s="5">
        <f t="shared" si="108"/>
        <v>9757.7452936231457</v>
      </c>
      <c r="AQ290" s="5">
        <f t="shared" si="109"/>
        <v>385.80839668587583</v>
      </c>
      <c r="AR290" s="5">
        <f t="shared" si="110"/>
        <v>278.84778895114096</v>
      </c>
      <c r="AS290" s="5">
        <f t="shared" si="111"/>
        <v>78.904526879563491</v>
      </c>
      <c r="AT290" s="5">
        <f t="shared" si="112"/>
        <v>41.015654142160606</v>
      </c>
      <c r="AU290" s="5">
        <f t="shared" si="113"/>
        <v>89.903628190054917</v>
      </c>
      <c r="AV290" s="5">
        <f t="shared" si="114"/>
        <v>36.339531897265942</v>
      </c>
    </row>
    <row r="291" spans="1:48" x14ac:dyDescent="0.25">
      <c r="A291" s="1" t="s">
        <v>41</v>
      </c>
      <c r="B291" s="1" t="s">
        <v>299</v>
      </c>
      <c r="C291" s="2">
        <v>42262</v>
      </c>
      <c r="D291" s="3">
        <v>0</v>
      </c>
      <c r="E291" s="3">
        <v>109.43333333333318</v>
      </c>
      <c r="F291" s="3">
        <v>1.5678999999999996</v>
      </c>
      <c r="G291" s="3">
        <v>1.5022500000000012</v>
      </c>
      <c r="H291" s="3">
        <v>6.5649999999999972E-2</v>
      </c>
      <c r="I291" s="3">
        <v>0.52698749999999916</v>
      </c>
      <c r="J291" s="3">
        <v>0.38366249999999985</v>
      </c>
      <c r="K291" s="3">
        <v>0.1372499999999999</v>
      </c>
      <c r="L291" s="4">
        <f t="shared" si="117"/>
        <v>0</v>
      </c>
      <c r="M291" s="4">
        <f t="shared" si="118"/>
        <v>0</v>
      </c>
      <c r="N291" s="4">
        <f t="shared" si="119"/>
        <v>0</v>
      </c>
      <c r="O291" s="4">
        <f t="shared" si="115"/>
        <v>0</v>
      </c>
      <c r="P291" s="4">
        <f t="shared" si="115"/>
        <v>0</v>
      </c>
      <c r="Q291" s="4">
        <f t="shared" si="115"/>
        <v>0</v>
      </c>
      <c r="R291" s="4">
        <f t="shared" si="115"/>
        <v>0</v>
      </c>
      <c r="S291" s="5">
        <f t="shared" si="100"/>
        <v>14058.317889868433</v>
      </c>
      <c r="T291" s="5">
        <f t="shared" si="101"/>
        <v>482.29040628752654</v>
      </c>
      <c r="U291" s="5">
        <f t="shared" si="102"/>
        <v>388.82440695729554</v>
      </c>
      <c r="V291" s="5">
        <f t="shared" si="103"/>
        <v>96.8532119825813</v>
      </c>
      <c r="W291" s="5">
        <f t="shared" si="104"/>
        <v>49.913765396625593</v>
      </c>
      <c r="X291" s="5">
        <f t="shared" si="105"/>
        <v>141.09885414879577</v>
      </c>
      <c r="Y291" s="5">
        <f t="shared" si="106"/>
        <v>63.636891516686433</v>
      </c>
      <c r="Z291" s="4">
        <f>D291-'CIG_wcINF-wcEFF_Loads'!D291</f>
        <v>0</v>
      </c>
      <c r="AA291" s="4">
        <f t="shared" si="107"/>
        <v>0</v>
      </c>
      <c r="AB291" s="3">
        <v>23.962500000000045</v>
      </c>
      <c r="AC291" s="3">
        <v>1.4882857142857133</v>
      </c>
      <c r="AD291" s="3">
        <v>1.1028785714285727</v>
      </c>
      <c r="AE291" s="3">
        <v>6.5649999999999972E-2</v>
      </c>
      <c r="AF291" s="3">
        <v>0.52698749999999916</v>
      </c>
      <c r="AG291" s="3">
        <v>0.33777142857142883</v>
      </c>
      <c r="AH291" s="3">
        <v>9.5969230769230751E-2</v>
      </c>
      <c r="AI291" s="4">
        <f t="shared" si="120"/>
        <v>0</v>
      </c>
      <c r="AJ291" s="4">
        <f t="shared" si="121"/>
        <v>0</v>
      </c>
      <c r="AK291" s="4">
        <f t="shared" si="122"/>
        <v>0</v>
      </c>
      <c r="AL291" s="4">
        <f t="shared" si="116"/>
        <v>0</v>
      </c>
      <c r="AM291" s="4">
        <f t="shared" si="116"/>
        <v>0</v>
      </c>
      <c r="AN291" s="4">
        <f t="shared" si="116"/>
        <v>0</v>
      </c>
      <c r="AO291" s="4">
        <f t="shared" si="116"/>
        <v>0</v>
      </c>
      <c r="AP291" s="5">
        <f t="shared" si="108"/>
        <v>9757.7452936231457</v>
      </c>
      <c r="AQ291" s="5">
        <f t="shared" si="109"/>
        <v>385.80839668587583</v>
      </c>
      <c r="AR291" s="5">
        <f t="shared" si="110"/>
        <v>278.84778895114096</v>
      </c>
      <c r="AS291" s="5">
        <f t="shared" si="111"/>
        <v>78.904526879563491</v>
      </c>
      <c r="AT291" s="5">
        <f t="shared" si="112"/>
        <v>41.015654142160606</v>
      </c>
      <c r="AU291" s="5">
        <f t="shared" si="113"/>
        <v>89.903628190054917</v>
      </c>
      <c r="AV291" s="5">
        <f t="shared" si="114"/>
        <v>36.339531897265942</v>
      </c>
    </row>
    <row r="292" spans="1:48" x14ac:dyDescent="0.25">
      <c r="A292" s="1" t="s">
        <v>41</v>
      </c>
      <c r="B292" s="1" t="s">
        <v>300</v>
      </c>
      <c r="C292" s="2">
        <v>42263</v>
      </c>
      <c r="D292" s="3">
        <v>0</v>
      </c>
      <c r="E292" s="3">
        <v>109.43333333333318</v>
      </c>
      <c r="F292" s="3">
        <v>1.5678999999999996</v>
      </c>
      <c r="G292" s="3">
        <v>1.5022500000000012</v>
      </c>
      <c r="H292" s="3">
        <v>6.5649999999999972E-2</v>
      </c>
      <c r="I292" s="3">
        <v>0.52698749999999916</v>
      </c>
      <c r="J292" s="3">
        <v>0.38366249999999985</v>
      </c>
      <c r="K292" s="3">
        <v>0.1372499999999999</v>
      </c>
      <c r="L292" s="4">
        <f t="shared" si="117"/>
        <v>0</v>
      </c>
      <c r="M292" s="4">
        <f t="shared" si="118"/>
        <v>0</v>
      </c>
      <c r="N292" s="4">
        <f t="shared" si="119"/>
        <v>0</v>
      </c>
      <c r="O292" s="4">
        <f t="shared" si="115"/>
        <v>0</v>
      </c>
      <c r="P292" s="4">
        <f t="shared" si="115"/>
        <v>0</v>
      </c>
      <c r="Q292" s="4">
        <f t="shared" si="115"/>
        <v>0</v>
      </c>
      <c r="R292" s="4">
        <f t="shared" si="115"/>
        <v>0</v>
      </c>
      <c r="S292" s="5">
        <f t="shared" si="100"/>
        <v>14058.317889868433</v>
      </c>
      <c r="T292" s="5">
        <f t="shared" si="101"/>
        <v>482.29040628752654</v>
      </c>
      <c r="U292" s="5">
        <f t="shared" si="102"/>
        <v>388.82440695729554</v>
      </c>
      <c r="V292" s="5">
        <f t="shared" si="103"/>
        <v>96.8532119825813</v>
      </c>
      <c r="W292" s="5">
        <f t="shared" si="104"/>
        <v>49.913765396625593</v>
      </c>
      <c r="X292" s="5">
        <f t="shared" si="105"/>
        <v>141.09885414879577</v>
      </c>
      <c r="Y292" s="5">
        <f t="shared" si="106"/>
        <v>63.636891516686433</v>
      </c>
      <c r="Z292" s="4">
        <f>D292-'CIG_wcINF-wcEFF_Loads'!D292</f>
        <v>0</v>
      </c>
      <c r="AA292" s="4">
        <f t="shared" si="107"/>
        <v>0</v>
      </c>
      <c r="AB292" s="3">
        <v>23.962500000000045</v>
      </c>
      <c r="AC292" s="3">
        <v>1.4882857142857133</v>
      </c>
      <c r="AD292" s="3">
        <v>1.1028785714285727</v>
      </c>
      <c r="AE292" s="3">
        <v>6.5649999999999972E-2</v>
      </c>
      <c r="AF292" s="3">
        <v>0.52698749999999916</v>
      </c>
      <c r="AG292" s="3">
        <v>0.33777142857142883</v>
      </c>
      <c r="AH292" s="3">
        <v>9.5969230769230751E-2</v>
      </c>
      <c r="AI292" s="4">
        <f t="shared" si="120"/>
        <v>0</v>
      </c>
      <c r="AJ292" s="4">
        <f t="shared" si="121"/>
        <v>0</v>
      </c>
      <c r="AK292" s="4">
        <f t="shared" si="122"/>
        <v>0</v>
      </c>
      <c r="AL292" s="4">
        <f t="shared" si="116"/>
        <v>0</v>
      </c>
      <c r="AM292" s="4">
        <f t="shared" si="116"/>
        <v>0</v>
      </c>
      <c r="AN292" s="4">
        <f t="shared" si="116"/>
        <v>0</v>
      </c>
      <c r="AO292" s="4">
        <f t="shared" si="116"/>
        <v>0</v>
      </c>
      <c r="AP292" s="5">
        <f t="shared" si="108"/>
        <v>9757.7452936231457</v>
      </c>
      <c r="AQ292" s="5">
        <f t="shared" si="109"/>
        <v>385.80839668587583</v>
      </c>
      <c r="AR292" s="5">
        <f t="shared" si="110"/>
        <v>278.84778895114096</v>
      </c>
      <c r="AS292" s="5">
        <f t="shared" si="111"/>
        <v>78.904526879563491</v>
      </c>
      <c r="AT292" s="5">
        <f t="shared" si="112"/>
        <v>41.015654142160606</v>
      </c>
      <c r="AU292" s="5">
        <f t="shared" si="113"/>
        <v>89.903628190054917</v>
      </c>
      <c r="AV292" s="5">
        <f t="shared" si="114"/>
        <v>36.339531897265942</v>
      </c>
    </row>
    <row r="293" spans="1:48" x14ac:dyDescent="0.25">
      <c r="A293" s="1" t="s">
        <v>41</v>
      </c>
      <c r="B293" s="1" t="s">
        <v>301</v>
      </c>
      <c r="C293" s="2">
        <v>42264</v>
      </c>
      <c r="D293" s="3">
        <v>0</v>
      </c>
      <c r="E293" s="3">
        <v>109.43333333333318</v>
      </c>
      <c r="F293" s="3">
        <v>1.5678999999999996</v>
      </c>
      <c r="G293" s="3">
        <v>1.5022500000000012</v>
      </c>
      <c r="H293" s="3">
        <v>6.5649999999999972E-2</v>
      </c>
      <c r="I293" s="3">
        <v>0.52698749999999916</v>
      </c>
      <c r="J293" s="3">
        <v>0.38366249999999985</v>
      </c>
      <c r="K293" s="3">
        <v>0.1372499999999999</v>
      </c>
      <c r="L293" s="4">
        <f t="shared" si="117"/>
        <v>0</v>
      </c>
      <c r="M293" s="4">
        <f t="shared" si="118"/>
        <v>0</v>
      </c>
      <c r="N293" s="4">
        <f t="shared" si="119"/>
        <v>0</v>
      </c>
      <c r="O293" s="4">
        <f t="shared" si="115"/>
        <v>0</v>
      </c>
      <c r="P293" s="4">
        <f t="shared" si="115"/>
        <v>0</v>
      </c>
      <c r="Q293" s="4">
        <f t="shared" si="115"/>
        <v>0</v>
      </c>
      <c r="R293" s="4">
        <f t="shared" si="115"/>
        <v>0</v>
      </c>
      <c r="S293" s="5">
        <f t="shared" si="100"/>
        <v>14058.317889868433</v>
      </c>
      <c r="T293" s="5">
        <f t="shared" si="101"/>
        <v>482.29040628752654</v>
      </c>
      <c r="U293" s="5">
        <f t="shared" si="102"/>
        <v>388.82440695729554</v>
      </c>
      <c r="V293" s="5">
        <f t="shared" si="103"/>
        <v>96.8532119825813</v>
      </c>
      <c r="W293" s="5">
        <f t="shared" si="104"/>
        <v>49.913765396625593</v>
      </c>
      <c r="X293" s="5">
        <f t="shared" si="105"/>
        <v>141.09885414879577</v>
      </c>
      <c r="Y293" s="5">
        <f t="shared" si="106"/>
        <v>63.636891516686433</v>
      </c>
      <c r="Z293" s="4">
        <f>D293-'CIG_wcINF-wcEFF_Loads'!D293</f>
        <v>0</v>
      </c>
      <c r="AA293" s="4">
        <f t="shared" si="107"/>
        <v>0</v>
      </c>
      <c r="AB293" s="3">
        <v>23.962500000000045</v>
      </c>
      <c r="AC293" s="3">
        <v>1.4882857142857133</v>
      </c>
      <c r="AD293" s="3">
        <v>1.1028785714285727</v>
      </c>
      <c r="AE293" s="3">
        <v>6.5649999999999972E-2</v>
      </c>
      <c r="AF293" s="3">
        <v>0.52698749999999916</v>
      </c>
      <c r="AG293" s="3">
        <v>0.33777142857142883</v>
      </c>
      <c r="AH293" s="3">
        <v>9.5969230769230751E-2</v>
      </c>
      <c r="AI293" s="4">
        <f t="shared" si="120"/>
        <v>0</v>
      </c>
      <c r="AJ293" s="4">
        <f t="shared" si="121"/>
        <v>0</v>
      </c>
      <c r="AK293" s="4">
        <f t="shared" si="122"/>
        <v>0</v>
      </c>
      <c r="AL293" s="4">
        <f t="shared" si="116"/>
        <v>0</v>
      </c>
      <c r="AM293" s="4">
        <f t="shared" si="116"/>
        <v>0</v>
      </c>
      <c r="AN293" s="4">
        <f t="shared" si="116"/>
        <v>0</v>
      </c>
      <c r="AO293" s="4">
        <f t="shared" si="116"/>
        <v>0</v>
      </c>
      <c r="AP293" s="5">
        <f t="shared" si="108"/>
        <v>9757.7452936231457</v>
      </c>
      <c r="AQ293" s="5">
        <f t="shared" si="109"/>
        <v>385.80839668587583</v>
      </c>
      <c r="AR293" s="5">
        <f t="shared" si="110"/>
        <v>278.84778895114096</v>
      </c>
      <c r="AS293" s="5">
        <f t="shared" si="111"/>
        <v>78.904526879563491</v>
      </c>
      <c r="AT293" s="5">
        <f t="shared" si="112"/>
        <v>41.015654142160606</v>
      </c>
      <c r="AU293" s="5">
        <f t="shared" si="113"/>
        <v>89.903628190054917</v>
      </c>
      <c r="AV293" s="5">
        <f t="shared" si="114"/>
        <v>36.339531897265942</v>
      </c>
    </row>
    <row r="294" spans="1:48" x14ac:dyDescent="0.25">
      <c r="A294" s="1" t="s">
        <v>41</v>
      </c>
      <c r="B294" s="1" t="s">
        <v>302</v>
      </c>
      <c r="C294" s="2">
        <v>42265</v>
      </c>
      <c r="D294" s="3">
        <v>0</v>
      </c>
      <c r="E294" s="3">
        <v>109.43333333333318</v>
      </c>
      <c r="F294" s="3">
        <v>1.5678999999999996</v>
      </c>
      <c r="G294" s="3">
        <v>1.5022500000000012</v>
      </c>
      <c r="H294" s="3">
        <v>6.5649999999999972E-2</v>
      </c>
      <c r="I294" s="3">
        <v>0.52698749999999916</v>
      </c>
      <c r="J294" s="3">
        <v>0.38366249999999985</v>
      </c>
      <c r="K294" s="3">
        <v>0.1372499999999999</v>
      </c>
      <c r="L294" s="4">
        <f t="shared" ref="L294:L325" si="123">$D294*1/35.314667*1000*60*60*24*E294*1/1000*1/1000</f>
        <v>0</v>
      </c>
      <c r="M294" s="4">
        <f t="shared" ref="M294:M325" si="124">$D294*1/35.314667*1000*60*60*24*F294*1/1000*1/1000</f>
        <v>0</v>
      </c>
      <c r="N294" s="4">
        <f t="shared" ref="N294:N325" si="125">$D294*1/35.314667*1000*60*60*24*G294*1/1000*1/1000</f>
        <v>0</v>
      </c>
      <c r="O294" s="4">
        <f t="shared" si="115"/>
        <v>0</v>
      </c>
      <c r="P294" s="4">
        <f t="shared" si="115"/>
        <v>0</v>
      </c>
      <c r="Q294" s="4">
        <f t="shared" si="115"/>
        <v>0</v>
      </c>
      <c r="R294" s="4">
        <f t="shared" si="115"/>
        <v>0</v>
      </c>
      <c r="S294" s="5">
        <f t="shared" si="100"/>
        <v>14058.317889868433</v>
      </c>
      <c r="T294" s="5">
        <f t="shared" si="101"/>
        <v>482.29040628752654</v>
      </c>
      <c r="U294" s="5">
        <f t="shared" si="102"/>
        <v>388.82440695729554</v>
      </c>
      <c r="V294" s="5">
        <f t="shared" si="103"/>
        <v>96.8532119825813</v>
      </c>
      <c r="W294" s="5">
        <f t="shared" si="104"/>
        <v>49.913765396625593</v>
      </c>
      <c r="X294" s="5">
        <f t="shared" si="105"/>
        <v>141.09885414879577</v>
      </c>
      <c r="Y294" s="5">
        <f t="shared" si="106"/>
        <v>63.636891516686433</v>
      </c>
      <c r="Z294" s="4">
        <f>D294-'CIG_wcINF-wcEFF_Loads'!D294</f>
        <v>0</v>
      </c>
      <c r="AA294" s="4">
        <f t="shared" si="107"/>
        <v>0</v>
      </c>
      <c r="AB294" s="3">
        <v>23.962500000000045</v>
      </c>
      <c r="AC294" s="3">
        <v>1.4882857142857133</v>
      </c>
      <c r="AD294" s="3">
        <v>1.1028785714285727</v>
      </c>
      <c r="AE294" s="3">
        <v>6.5649999999999972E-2</v>
      </c>
      <c r="AF294" s="3">
        <v>0.52698749999999916</v>
      </c>
      <c r="AG294" s="3">
        <v>0.33777142857142883</v>
      </c>
      <c r="AH294" s="3">
        <v>9.5969230769230751E-2</v>
      </c>
      <c r="AI294" s="4">
        <f t="shared" ref="AI294:AI325" si="126">$AA294*1/35.314667*1000*60*60*24*AB294*1/1000*1/1000</f>
        <v>0</v>
      </c>
      <c r="AJ294" s="4">
        <f t="shared" ref="AJ294:AJ325" si="127">$AA294*1/35.314667*1000*60*60*24*AC294*1/1000*1/1000</f>
        <v>0</v>
      </c>
      <c r="AK294" s="4">
        <f t="shared" ref="AK294:AK325" si="128">$AA294*1/35.314667*1000*60*60*24*AD294*1/1000*1/1000</f>
        <v>0</v>
      </c>
      <c r="AL294" s="4">
        <f t="shared" si="116"/>
        <v>0</v>
      </c>
      <c r="AM294" s="4">
        <f t="shared" si="116"/>
        <v>0</v>
      </c>
      <c r="AN294" s="4">
        <f t="shared" si="116"/>
        <v>0</v>
      </c>
      <c r="AO294" s="4">
        <f t="shared" si="116"/>
        <v>0</v>
      </c>
      <c r="AP294" s="5">
        <f t="shared" si="108"/>
        <v>9757.7452936231457</v>
      </c>
      <c r="AQ294" s="5">
        <f t="shared" si="109"/>
        <v>385.80839668587583</v>
      </c>
      <c r="AR294" s="5">
        <f t="shared" si="110"/>
        <v>278.84778895114096</v>
      </c>
      <c r="AS294" s="5">
        <f t="shared" si="111"/>
        <v>78.904526879563491</v>
      </c>
      <c r="AT294" s="5">
        <f t="shared" si="112"/>
        <v>41.015654142160606</v>
      </c>
      <c r="AU294" s="5">
        <f t="shared" si="113"/>
        <v>89.903628190054917</v>
      </c>
      <c r="AV294" s="5">
        <f t="shared" si="114"/>
        <v>36.339531897265942</v>
      </c>
    </row>
    <row r="295" spans="1:48" x14ac:dyDescent="0.25">
      <c r="A295" s="1" t="s">
        <v>41</v>
      </c>
      <c r="B295" s="1" t="s">
        <v>303</v>
      </c>
      <c r="C295" s="2">
        <v>42266</v>
      </c>
      <c r="D295" s="3">
        <v>0</v>
      </c>
      <c r="E295" s="3">
        <v>109.43333333333318</v>
      </c>
      <c r="F295" s="3">
        <v>1.5678999999999996</v>
      </c>
      <c r="G295" s="3">
        <v>1.5022500000000012</v>
      </c>
      <c r="H295" s="3">
        <v>6.5649999999999972E-2</v>
      </c>
      <c r="I295" s="3">
        <v>0.52698749999999916</v>
      </c>
      <c r="J295" s="3">
        <v>0.38366249999999985</v>
      </c>
      <c r="K295" s="3">
        <v>0.1372499999999999</v>
      </c>
      <c r="L295" s="4">
        <f t="shared" si="123"/>
        <v>0</v>
      </c>
      <c r="M295" s="4">
        <f t="shared" si="124"/>
        <v>0</v>
      </c>
      <c r="N295" s="4">
        <f t="shared" si="125"/>
        <v>0</v>
      </c>
      <c r="O295" s="4">
        <f t="shared" si="115"/>
        <v>0</v>
      </c>
      <c r="P295" s="4">
        <f t="shared" si="115"/>
        <v>0</v>
      </c>
      <c r="Q295" s="4">
        <f t="shared" si="115"/>
        <v>0</v>
      </c>
      <c r="R295" s="4">
        <f t="shared" si="115"/>
        <v>0</v>
      </c>
      <c r="S295" s="5">
        <f t="shared" si="100"/>
        <v>14058.317889868433</v>
      </c>
      <c r="T295" s="5">
        <f t="shared" si="101"/>
        <v>482.29040628752654</v>
      </c>
      <c r="U295" s="5">
        <f t="shared" si="102"/>
        <v>388.82440695729554</v>
      </c>
      <c r="V295" s="5">
        <f t="shared" si="103"/>
        <v>96.8532119825813</v>
      </c>
      <c r="W295" s="5">
        <f t="shared" si="104"/>
        <v>49.913765396625593</v>
      </c>
      <c r="X295" s="5">
        <f t="shared" si="105"/>
        <v>141.09885414879577</v>
      </c>
      <c r="Y295" s="5">
        <f t="shared" si="106"/>
        <v>63.636891516686433</v>
      </c>
      <c r="Z295" s="4">
        <f>D295-'CIG_wcINF-wcEFF_Loads'!D295</f>
        <v>0</v>
      </c>
      <c r="AA295" s="4">
        <f t="shared" si="107"/>
        <v>0</v>
      </c>
      <c r="AB295" s="3">
        <v>23.962500000000045</v>
      </c>
      <c r="AC295" s="3">
        <v>1.4882857142857133</v>
      </c>
      <c r="AD295" s="3">
        <v>1.1028785714285727</v>
      </c>
      <c r="AE295" s="3">
        <v>6.5649999999999972E-2</v>
      </c>
      <c r="AF295" s="3">
        <v>0.52698749999999916</v>
      </c>
      <c r="AG295" s="3">
        <v>0.33777142857142883</v>
      </c>
      <c r="AH295" s="3">
        <v>9.5969230769230751E-2</v>
      </c>
      <c r="AI295" s="4">
        <f t="shared" si="126"/>
        <v>0</v>
      </c>
      <c r="AJ295" s="4">
        <f t="shared" si="127"/>
        <v>0</v>
      </c>
      <c r="AK295" s="4">
        <f t="shared" si="128"/>
        <v>0</v>
      </c>
      <c r="AL295" s="4">
        <f t="shared" si="116"/>
        <v>0</v>
      </c>
      <c r="AM295" s="4">
        <f t="shared" si="116"/>
        <v>0</v>
      </c>
      <c r="AN295" s="4">
        <f t="shared" si="116"/>
        <v>0</v>
      </c>
      <c r="AO295" s="4">
        <f t="shared" si="116"/>
        <v>0</v>
      </c>
      <c r="AP295" s="5">
        <f t="shared" si="108"/>
        <v>9757.7452936231457</v>
      </c>
      <c r="AQ295" s="5">
        <f t="shared" si="109"/>
        <v>385.80839668587583</v>
      </c>
      <c r="AR295" s="5">
        <f t="shared" si="110"/>
        <v>278.84778895114096</v>
      </c>
      <c r="AS295" s="5">
        <f t="shared" si="111"/>
        <v>78.904526879563491</v>
      </c>
      <c r="AT295" s="5">
        <f t="shared" si="112"/>
        <v>41.015654142160606</v>
      </c>
      <c r="AU295" s="5">
        <f t="shared" si="113"/>
        <v>89.903628190054917</v>
      </c>
      <c r="AV295" s="5">
        <f t="shared" si="114"/>
        <v>36.339531897265942</v>
      </c>
    </row>
    <row r="296" spans="1:48" x14ac:dyDescent="0.25">
      <c r="A296" s="1" t="s">
        <v>41</v>
      </c>
      <c r="B296" s="1" t="s">
        <v>304</v>
      </c>
      <c r="C296" s="2">
        <v>42267</v>
      </c>
      <c r="D296" s="3">
        <v>0</v>
      </c>
      <c r="E296" s="3">
        <v>109.43333333333318</v>
      </c>
      <c r="F296" s="3">
        <v>1.5678999999999996</v>
      </c>
      <c r="G296" s="3">
        <v>1.5022500000000012</v>
      </c>
      <c r="H296" s="3">
        <v>6.5649999999999972E-2</v>
      </c>
      <c r="I296" s="3">
        <v>0.52698749999999916</v>
      </c>
      <c r="J296" s="3">
        <v>0.38366249999999985</v>
      </c>
      <c r="K296" s="3">
        <v>0.1372499999999999</v>
      </c>
      <c r="L296" s="4">
        <f t="shared" si="123"/>
        <v>0</v>
      </c>
      <c r="M296" s="4">
        <f t="shared" si="124"/>
        <v>0</v>
      </c>
      <c r="N296" s="4">
        <f t="shared" si="125"/>
        <v>0</v>
      </c>
      <c r="O296" s="4">
        <f t="shared" si="115"/>
        <v>0</v>
      </c>
      <c r="P296" s="4">
        <f t="shared" si="115"/>
        <v>0</v>
      </c>
      <c r="Q296" s="4">
        <f t="shared" si="115"/>
        <v>0</v>
      </c>
      <c r="R296" s="4">
        <f t="shared" si="115"/>
        <v>0</v>
      </c>
      <c r="S296" s="5">
        <f t="shared" si="100"/>
        <v>14058.317889868433</v>
      </c>
      <c r="T296" s="5">
        <f t="shared" si="101"/>
        <v>482.29040628752654</v>
      </c>
      <c r="U296" s="5">
        <f t="shared" si="102"/>
        <v>388.82440695729554</v>
      </c>
      <c r="V296" s="5">
        <f t="shared" si="103"/>
        <v>96.8532119825813</v>
      </c>
      <c r="W296" s="5">
        <f t="shared" si="104"/>
        <v>49.913765396625593</v>
      </c>
      <c r="X296" s="5">
        <f t="shared" si="105"/>
        <v>141.09885414879577</v>
      </c>
      <c r="Y296" s="5">
        <f t="shared" si="106"/>
        <v>63.636891516686433</v>
      </c>
      <c r="Z296" s="4">
        <f>D296-'CIG_wcINF-wcEFF_Loads'!D296</f>
        <v>0</v>
      </c>
      <c r="AA296" s="4">
        <f t="shared" si="107"/>
        <v>0</v>
      </c>
      <c r="AB296" s="3">
        <v>23.962500000000045</v>
      </c>
      <c r="AC296" s="3">
        <v>1.4882857142857133</v>
      </c>
      <c r="AD296" s="3">
        <v>1.1028785714285727</v>
      </c>
      <c r="AE296" s="3">
        <v>6.5649999999999972E-2</v>
      </c>
      <c r="AF296" s="3">
        <v>0.52698749999999916</v>
      </c>
      <c r="AG296" s="3">
        <v>0.33777142857142883</v>
      </c>
      <c r="AH296" s="3">
        <v>9.5969230769230751E-2</v>
      </c>
      <c r="AI296" s="4">
        <f t="shared" si="126"/>
        <v>0</v>
      </c>
      <c r="AJ296" s="4">
        <f t="shared" si="127"/>
        <v>0</v>
      </c>
      <c r="AK296" s="4">
        <f t="shared" si="128"/>
        <v>0</v>
      </c>
      <c r="AL296" s="4">
        <f t="shared" si="116"/>
        <v>0</v>
      </c>
      <c r="AM296" s="4">
        <f t="shared" si="116"/>
        <v>0</v>
      </c>
      <c r="AN296" s="4">
        <f t="shared" si="116"/>
        <v>0</v>
      </c>
      <c r="AO296" s="4">
        <f t="shared" si="116"/>
        <v>0</v>
      </c>
      <c r="AP296" s="5">
        <f t="shared" si="108"/>
        <v>9757.7452936231457</v>
      </c>
      <c r="AQ296" s="5">
        <f t="shared" si="109"/>
        <v>385.80839668587583</v>
      </c>
      <c r="AR296" s="5">
        <f t="shared" si="110"/>
        <v>278.84778895114096</v>
      </c>
      <c r="AS296" s="5">
        <f t="shared" si="111"/>
        <v>78.904526879563491</v>
      </c>
      <c r="AT296" s="5">
        <f t="shared" si="112"/>
        <v>41.015654142160606</v>
      </c>
      <c r="AU296" s="5">
        <f t="shared" si="113"/>
        <v>89.903628190054917</v>
      </c>
      <c r="AV296" s="5">
        <f t="shared" si="114"/>
        <v>36.339531897265942</v>
      </c>
    </row>
    <row r="297" spans="1:48" x14ac:dyDescent="0.25">
      <c r="A297" s="1" t="s">
        <v>41</v>
      </c>
      <c r="B297" s="1" t="s">
        <v>305</v>
      </c>
      <c r="C297" s="2">
        <v>42268</v>
      </c>
      <c r="D297" s="3">
        <v>0</v>
      </c>
      <c r="E297" s="3">
        <v>109.43333333333318</v>
      </c>
      <c r="F297" s="3">
        <v>1.5678999999999996</v>
      </c>
      <c r="G297" s="3">
        <v>1.5022500000000012</v>
      </c>
      <c r="H297" s="3">
        <v>6.5649999999999972E-2</v>
      </c>
      <c r="I297" s="3">
        <v>0.52698749999999916</v>
      </c>
      <c r="J297" s="3">
        <v>0.38366249999999985</v>
      </c>
      <c r="K297" s="3">
        <v>0.1372499999999999</v>
      </c>
      <c r="L297" s="4">
        <f t="shared" si="123"/>
        <v>0</v>
      </c>
      <c r="M297" s="4">
        <f t="shared" si="124"/>
        <v>0</v>
      </c>
      <c r="N297" s="4">
        <f t="shared" si="125"/>
        <v>0</v>
      </c>
      <c r="O297" s="4">
        <f t="shared" si="115"/>
        <v>0</v>
      </c>
      <c r="P297" s="4">
        <f t="shared" si="115"/>
        <v>0</v>
      </c>
      <c r="Q297" s="4">
        <f t="shared" si="115"/>
        <v>0</v>
      </c>
      <c r="R297" s="4">
        <f t="shared" si="115"/>
        <v>0</v>
      </c>
      <c r="S297" s="5">
        <f t="shared" si="100"/>
        <v>14058.317889868433</v>
      </c>
      <c r="T297" s="5">
        <f t="shared" si="101"/>
        <v>482.29040628752654</v>
      </c>
      <c r="U297" s="5">
        <f t="shared" si="102"/>
        <v>388.82440695729554</v>
      </c>
      <c r="V297" s="5">
        <f t="shared" si="103"/>
        <v>96.8532119825813</v>
      </c>
      <c r="W297" s="5">
        <f t="shared" si="104"/>
        <v>49.913765396625593</v>
      </c>
      <c r="X297" s="5">
        <f t="shared" si="105"/>
        <v>141.09885414879577</v>
      </c>
      <c r="Y297" s="5">
        <f t="shared" si="106"/>
        <v>63.636891516686433</v>
      </c>
      <c r="Z297" s="4">
        <f>D297-'CIG_wcINF-wcEFF_Loads'!D297</f>
        <v>0</v>
      </c>
      <c r="AA297" s="4">
        <f t="shared" si="107"/>
        <v>0</v>
      </c>
      <c r="AB297" s="3">
        <v>23.962500000000045</v>
      </c>
      <c r="AC297" s="3">
        <v>1.4882857142857133</v>
      </c>
      <c r="AD297" s="3">
        <v>1.1028785714285727</v>
      </c>
      <c r="AE297" s="3">
        <v>6.5649999999999972E-2</v>
      </c>
      <c r="AF297" s="3">
        <v>0.52698749999999916</v>
      </c>
      <c r="AG297" s="3">
        <v>0.33777142857142883</v>
      </c>
      <c r="AH297" s="3">
        <v>9.5969230769230751E-2</v>
      </c>
      <c r="AI297" s="4">
        <f t="shared" si="126"/>
        <v>0</v>
      </c>
      <c r="AJ297" s="4">
        <f t="shared" si="127"/>
        <v>0</v>
      </c>
      <c r="AK297" s="4">
        <f t="shared" si="128"/>
        <v>0</v>
      </c>
      <c r="AL297" s="4">
        <f t="shared" si="116"/>
        <v>0</v>
      </c>
      <c r="AM297" s="4">
        <f t="shared" si="116"/>
        <v>0</v>
      </c>
      <c r="AN297" s="4">
        <f t="shared" si="116"/>
        <v>0</v>
      </c>
      <c r="AO297" s="4">
        <f t="shared" si="116"/>
        <v>0</v>
      </c>
      <c r="AP297" s="5">
        <f t="shared" si="108"/>
        <v>9757.7452936231457</v>
      </c>
      <c r="AQ297" s="5">
        <f t="shared" si="109"/>
        <v>385.80839668587583</v>
      </c>
      <c r="AR297" s="5">
        <f t="shared" si="110"/>
        <v>278.84778895114096</v>
      </c>
      <c r="AS297" s="5">
        <f t="shared" si="111"/>
        <v>78.904526879563491</v>
      </c>
      <c r="AT297" s="5">
        <f t="shared" si="112"/>
        <v>41.015654142160606</v>
      </c>
      <c r="AU297" s="5">
        <f t="shared" si="113"/>
        <v>89.903628190054917</v>
      </c>
      <c r="AV297" s="5">
        <f t="shared" si="114"/>
        <v>36.339531897265942</v>
      </c>
    </row>
    <row r="298" spans="1:48" x14ac:dyDescent="0.25">
      <c r="A298" s="1" t="s">
        <v>41</v>
      </c>
      <c r="B298" s="1" t="s">
        <v>306</v>
      </c>
      <c r="C298" s="2">
        <v>42269</v>
      </c>
      <c r="D298" s="3">
        <v>0</v>
      </c>
      <c r="E298" s="3">
        <v>109.43333333333318</v>
      </c>
      <c r="F298" s="3">
        <v>1.5678999999999996</v>
      </c>
      <c r="G298" s="3">
        <v>1.5022500000000012</v>
      </c>
      <c r="H298" s="3">
        <v>6.5649999999999972E-2</v>
      </c>
      <c r="I298" s="3">
        <v>0.52698749999999916</v>
      </c>
      <c r="J298" s="3">
        <v>0.38366249999999985</v>
      </c>
      <c r="K298" s="3">
        <v>0.1372499999999999</v>
      </c>
      <c r="L298" s="4">
        <f t="shared" si="123"/>
        <v>0</v>
      </c>
      <c r="M298" s="4">
        <f t="shared" si="124"/>
        <v>0</v>
      </c>
      <c r="N298" s="4">
        <f t="shared" si="125"/>
        <v>0</v>
      </c>
      <c r="O298" s="4">
        <f t="shared" si="115"/>
        <v>0</v>
      </c>
      <c r="P298" s="4">
        <f t="shared" si="115"/>
        <v>0</v>
      </c>
      <c r="Q298" s="4">
        <f t="shared" si="115"/>
        <v>0</v>
      </c>
      <c r="R298" s="4">
        <f t="shared" si="115"/>
        <v>0</v>
      </c>
      <c r="S298" s="5">
        <f t="shared" si="100"/>
        <v>14058.317889868433</v>
      </c>
      <c r="T298" s="5">
        <f t="shared" si="101"/>
        <v>482.29040628752654</v>
      </c>
      <c r="U298" s="5">
        <f t="shared" si="102"/>
        <v>388.82440695729554</v>
      </c>
      <c r="V298" s="5">
        <f t="shared" si="103"/>
        <v>96.8532119825813</v>
      </c>
      <c r="W298" s="5">
        <f t="shared" si="104"/>
        <v>49.913765396625593</v>
      </c>
      <c r="X298" s="5">
        <f t="shared" si="105"/>
        <v>141.09885414879577</v>
      </c>
      <c r="Y298" s="5">
        <f t="shared" si="106"/>
        <v>63.636891516686433</v>
      </c>
      <c r="Z298" s="4">
        <f>D298-'CIG_wcINF-wcEFF_Loads'!D298</f>
        <v>0</v>
      </c>
      <c r="AA298" s="4">
        <f t="shared" si="107"/>
        <v>0</v>
      </c>
      <c r="AB298" s="3">
        <v>23.962500000000045</v>
      </c>
      <c r="AC298" s="3">
        <v>1.4882857142857133</v>
      </c>
      <c r="AD298" s="3">
        <v>1.1028785714285727</v>
      </c>
      <c r="AE298" s="3">
        <v>6.5649999999999972E-2</v>
      </c>
      <c r="AF298" s="3">
        <v>0.52698749999999916</v>
      </c>
      <c r="AG298" s="3">
        <v>0.33777142857142883</v>
      </c>
      <c r="AH298" s="3">
        <v>9.5969230769230751E-2</v>
      </c>
      <c r="AI298" s="4">
        <f t="shared" si="126"/>
        <v>0</v>
      </c>
      <c r="AJ298" s="4">
        <f t="shared" si="127"/>
        <v>0</v>
      </c>
      <c r="AK298" s="4">
        <f t="shared" si="128"/>
        <v>0</v>
      </c>
      <c r="AL298" s="4">
        <f t="shared" si="116"/>
        <v>0</v>
      </c>
      <c r="AM298" s="4">
        <f t="shared" si="116"/>
        <v>0</v>
      </c>
      <c r="AN298" s="4">
        <f t="shared" si="116"/>
        <v>0</v>
      </c>
      <c r="AO298" s="4">
        <f t="shared" si="116"/>
        <v>0</v>
      </c>
      <c r="AP298" s="5">
        <f t="shared" si="108"/>
        <v>9757.7452936231457</v>
      </c>
      <c r="AQ298" s="5">
        <f t="shared" si="109"/>
        <v>385.80839668587583</v>
      </c>
      <c r="AR298" s="5">
        <f t="shared" si="110"/>
        <v>278.84778895114096</v>
      </c>
      <c r="AS298" s="5">
        <f t="shared" si="111"/>
        <v>78.904526879563491</v>
      </c>
      <c r="AT298" s="5">
        <f t="shared" si="112"/>
        <v>41.015654142160606</v>
      </c>
      <c r="AU298" s="5">
        <f t="shared" si="113"/>
        <v>89.903628190054917</v>
      </c>
      <c r="AV298" s="5">
        <f t="shared" si="114"/>
        <v>36.339531897265942</v>
      </c>
    </row>
    <row r="299" spans="1:48" x14ac:dyDescent="0.25">
      <c r="A299" s="1" t="s">
        <v>41</v>
      </c>
      <c r="B299" s="1" t="s">
        <v>307</v>
      </c>
      <c r="C299" s="2">
        <v>42270</v>
      </c>
      <c r="D299" s="3">
        <v>0</v>
      </c>
      <c r="E299" s="3">
        <v>109.43333333333318</v>
      </c>
      <c r="F299" s="3">
        <v>1.5678999999999996</v>
      </c>
      <c r="G299" s="3">
        <v>1.5022500000000012</v>
      </c>
      <c r="H299" s="3">
        <v>6.5649999999999972E-2</v>
      </c>
      <c r="I299" s="3">
        <v>0.52698749999999916</v>
      </c>
      <c r="J299" s="3">
        <v>0.38366249999999985</v>
      </c>
      <c r="K299" s="3">
        <v>0.1372499999999999</v>
      </c>
      <c r="L299" s="4">
        <f t="shared" si="123"/>
        <v>0</v>
      </c>
      <c r="M299" s="4">
        <f t="shared" si="124"/>
        <v>0</v>
      </c>
      <c r="N299" s="4">
        <f t="shared" si="125"/>
        <v>0</v>
      </c>
      <c r="O299" s="4">
        <f t="shared" si="115"/>
        <v>0</v>
      </c>
      <c r="P299" s="4">
        <f t="shared" si="115"/>
        <v>0</v>
      </c>
      <c r="Q299" s="4">
        <f t="shared" si="115"/>
        <v>0</v>
      </c>
      <c r="R299" s="4">
        <f t="shared" si="115"/>
        <v>0</v>
      </c>
      <c r="S299" s="5">
        <f t="shared" si="100"/>
        <v>14058.317889868433</v>
      </c>
      <c r="T299" s="5">
        <f t="shared" si="101"/>
        <v>482.29040628752654</v>
      </c>
      <c r="U299" s="5">
        <f t="shared" si="102"/>
        <v>388.82440695729554</v>
      </c>
      <c r="V299" s="5">
        <f t="shared" si="103"/>
        <v>96.8532119825813</v>
      </c>
      <c r="W299" s="5">
        <f t="shared" si="104"/>
        <v>49.913765396625593</v>
      </c>
      <c r="X299" s="5">
        <f t="shared" si="105"/>
        <v>141.09885414879577</v>
      </c>
      <c r="Y299" s="5">
        <f t="shared" si="106"/>
        <v>63.636891516686433</v>
      </c>
      <c r="Z299" s="4">
        <f>D299-'CIG_wcINF-wcEFF_Loads'!D299</f>
        <v>0</v>
      </c>
      <c r="AA299" s="4">
        <f t="shared" si="107"/>
        <v>0</v>
      </c>
      <c r="AB299" s="3">
        <v>23.962500000000045</v>
      </c>
      <c r="AC299" s="3">
        <v>1.4882857142857133</v>
      </c>
      <c r="AD299" s="3">
        <v>1.1028785714285727</v>
      </c>
      <c r="AE299" s="3">
        <v>6.5649999999999972E-2</v>
      </c>
      <c r="AF299" s="3">
        <v>0.52698749999999916</v>
      </c>
      <c r="AG299" s="3">
        <v>0.33777142857142883</v>
      </c>
      <c r="AH299" s="3">
        <v>9.5969230769230751E-2</v>
      </c>
      <c r="AI299" s="4">
        <f t="shared" si="126"/>
        <v>0</v>
      </c>
      <c r="AJ299" s="4">
        <f t="shared" si="127"/>
        <v>0</v>
      </c>
      <c r="AK299" s="4">
        <f t="shared" si="128"/>
        <v>0</v>
      </c>
      <c r="AL299" s="4">
        <f t="shared" si="116"/>
        <v>0</v>
      </c>
      <c r="AM299" s="4">
        <f t="shared" si="116"/>
        <v>0</v>
      </c>
      <c r="AN299" s="4">
        <f t="shared" si="116"/>
        <v>0</v>
      </c>
      <c r="AO299" s="4">
        <f t="shared" si="116"/>
        <v>0</v>
      </c>
      <c r="AP299" s="5">
        <f t="shared" si="108"/>
        <v>9757.7452936231457</v>
      </c>
      <c r="AQ299" s="5">
        <f t="shared" si="109"/>
        <v>385.80839668587583</v>
      </c>
      <c r="AR299" s="5">
        <f t="shared" si="110"/>
        <v>278.84778895114096</v>
      </c>
      <c r="AS299" s="5">
        <f t="shared" si="111"/>
        <v>78.904526879563491</v>
      </c>
      <c r="AT299" s="5">
        <f t="shared" si="112"/>
        <v>41.015654142160606</v>
      </c>
      <c r="AU299" s="5">
        <f t="shared" si="113"/>
        <v>89.903628190054917</v>
      </c>
      <c r="AV299" s="5">
        <f t="shared" si="114"/>
        <v>36.339531897265942</v>
      </c>
    </row>
    <row r="300" spans="1:48" x14ac:dyDescent="0.25">
      <c r="A300" s="1" t="s">
        <v>41</v>
      </c>
      <c r="B300" s="1" t="s">
        <v>308</v>
      </c>
      <c r="C300" s="2">
        <v>42271</v>
      </c>
      <c r="D300" s="3">
        <v>0</v>
      </c>
      <c r="E300" s="3">
        <v>109.43333333333318</v>
      </c>
      <c r="F300" s="3">
        <v>1.5678999999999996</v>
      </c>
      <c r="G300" s="3">
        <v>1.5022500000000012</v>
      </c>
      <c r="H300" s="3">
        <v>6.5649999999999972E-2</v>
      </c>
      <c r="I300" s="3">
        <v>0.52698749999999916</v>
      </c>
      <c r="J300" s="3">
        <v>0.38366249999999985</v>
      </c>
      <c r="K300" s="3">
        <v>0.1372499999999999</v>
      </c>
      <c r="L300" s="4">
        <f t="shared" si="123"/>
        <v>0</v>
      </c>
      <c r="M300" s="4">
        <f t="shared" si="124"/>
        <v>0</v>
      </c>
      <c r="N300" s="4">
        <f t="shared" si="125"/>
        <v>0</v>
      </c>
      <c r="O300" s="4">
        <f t="shared" si="115"/>
        <v>0</v>
      </c>
      <c r="P300" s="4">
        <f t="shared" si="115"/>
        <v>0</v>
      </c>
      <c r="Q300" s="4">
        <f t="shared" si="115"/>
        <v>0</v>
      </c>
      <c r="R300" s="4">
        <f t="shared" si="115"/>
        <v>0</v>
      </c>
      <c r="S300" s="5">
        <f t="shared" si="100"/>
        <v>14058.317889868433</v>
      </c>
      <c r="T300" s="5">
        <f t="shared" si="101"/>
        <v>482.29040628752654</v>
      </c>
      <c r="U300" s="5">
        <f t="shared" si="102"/>
        <v>388.82440695729554</v>
      </c>
      <c r="V300" s="5">
        <f t="shared" si="103"/>
        <v>96.8532119825813</v>
      </c>
      <c r="W300" s="5">
        <f t="shared" si="104"/>
        <v>49.913765396625593</v>
      </c>
      <c r="X300" s="5">
        <f t="shared" si="105"/>
        <v>141.09885414879577</v>
      </c>
      <c r="Y300" s="5">
        <f t="shared" si="106"/>
        <v>63.636891516686433</v>
      </c>
      <c r="Z300" s="4">
        <f>D300-'CIG_wcINF-wcEFF_Loads'!D300</f>
        <v>0</v>
      </c>
      <c r="AA300" s="4">
        <f t="shared" si="107"/>
        <v>0</v>
      </c>
      <c r="AB300" s="3">
        <v>23.962500000000045</v>
      </c>
      <c r="AC300" s="3">
        <v>1.4882857142857133</v>
      </c>
      <c r="AD300" s="3">
        <v>1.1028785714285727</v>
      </c>
      <c r="AE300" s="3">
        <v>6.5649999999999972E-2</v>
      </c>
      <c r="AF300" s="3">
        <v>0.52698749999999916</v>
      </c>
      <c r="AG300" s="3">
        <v>0.33777142857142883</v>
      </c>
      <c r="AH300" s="3">
        <v>9.5969230769230751E-2</v>
      </c>
      <c r="AI300" s="4">
        <f t="shared" si="126"/>
        <v>0</v>
      </c>
      <c r="AJ300" s="4">
        <f t="shared" si="127"/>
        <v>0</v>
      </c>
      <c r="AK300" s="4">
        <f t="shared" si="128"/>
        <v>0</v>
      </c>
      <c r="AL300" s="4">
        <f t="shared" si="116"/>
        <v>0</v>
      </c>
      <c r="AM300" s="4">
        <f t="shared" si="116"/>
        <v>0</v>
      </c>
      <c r="AN300" s="4">
        <f t="shared" si="116"/>
        <v>0</v>
      </c>
      <c r="AO300" s="4">
        <f t="shared" si="116"/>
        <v>0</v>
      </c>
      <c r="AP300" s="5">
        <f t="shared" si="108"/>
        <v>9757.7452936231457</v>
      </c>
      <c r="AQ300" s="5">
        <f t="shared" si="109"/>
        <v>385.80839668587583</v>
      </c>
      <c r="AR300" s="5">
        <f t="shared" si="110"/>
        <v>278.84778895114096</v>
      </c>
      <c r="AS300" s="5">
        <f t="shared" si="111"/>
        <v>78.904526879563491</v>
      </c>
      <c r="AT300" s="5">
        <f t="shared" si="112"/>
        <v>41.015654142160606</v>
      </c>
      <c r="AU300" s="5">
        <f t="shared" si="113"/>
        <v>89.903628190054917</v>
      </c>
      <c r="AV300" s="5">
        <f t="shared" si="114"/>
        <v>36.339531897265942</v>
      </c>
    </row>
    <row r="301" spans="1:48" x14ac:dyDescent="0.25">
      <c r="A301" s="1" t="s">
        <v>41</v>
      </c>
      <c r="B301" s="1" t="s">
        <v>309</v>
      </c>
      <c r="C301" s="2">
        <v>42272</v>
      </c>
      <c r="D301" s="3">
        <v>0</v>
      </c>
      <c r="E301" s="3">
        <v>109.43333333333318</v>
      </c>
      <c r="F301" s="3">
        <v>1.5678999999999996</v>
      </c>
      <c r="G301" s="3">
        <v>1.5022500000000012</v>
      </c>
      <c r="H301" s="3">
        <v>6.5649999999999972E-2</v>
      </c>
      <c r="I301" s="3">
        <v>0.52698749999999916</v>
      </c>
      <c r="J301" s="3">
        <v>0.38366249999999985</v>
      </c>
      <c r="K301" s="3">
        <v>0.1372499999999999</v>
      </c>
      <c r="L301" s="4">
        <f t="shared" si="123"/>
        <v>0</v>
      </c>
      <c r="M301" s="4">
        <f t="shared" si="124"/>
        <v>0</v>
      </c>
      <c r="N301" s="4">
        <f t="shared" si="125"/>
        <v>0</v>
      </c>
      <c r="O301" s="4">
        <f t="shared" si="115"/>
        <v>0</v>
      </c>
      <c r="P301" s="4">
        <f t="shared" si="115"/>
        <v>0</v>
      </c>
      <c r="Q301" s="4">
        <f t="shared" si="115"/>
        <v>0</v>
      </c>
      <c r="R301" s="4">
        <f t="shared" si="115"/>
        <v>0</v>
      </c>
      <c r="S301" s="5">
        <f t="shared" si="100"/>
        <v>14058.317889868433</v>
      </c>
      <c r="T301" s="5">
        <f t="shared" si="101"/>
        <v>482.29040628752654</v>
      </c>
      <c r="U301" s="5">
        <f t="shared" si="102"/>
        <v>388.82440695729554</v>
      </c>
      <c r="V301" s="5">
        <f t="shared" si="103"/>
        <v>96.8532119825813</v>
      </c>
      <c r="W301" s="5">
        <f t="shared" si="104"/>
        <v>49.913765396625593</v>
      </c>
      <c r="X301" s="5">
        <f t="shared" si="105"/>
        <v>141.09885414879577</v>
      </c>
      <c r="Y301" s="5">
        <f t="shared" si="106"/>
        <v>63.636891516686433</v>
      </c>
      <c r="Z301" s="4">
        <f>D301-'CIG_wcINF-wcEFF_Loads'!D301</f>
        <v>0</v>
      </c>
      <c r="AA301" s="4">
        <f t="shared" si="107"/>
        <v>0</v>
      </c>
      <c r="AB301" s="3">
        <v>23.962500000000045</v>
      </c>
      <c r="AC301" s="3">
        <v>1.4882857142857133</v>
      </c>
      <c r="AD301" s="3">
        <v>1.1028785714285727</v>
      </c>
      <c r="AE301" s="3">
        <v>6.5649999999999972E-2</v>
      </c>
      <c r="AF301" s="3">
        <v>0.52698749999999916</v>
      </c>
      <c r="AG301" s="3">
        <v>0.33777142857142883</v>
      </c>
      <c r="AH301" s="3">
        <v>9.5969230769230751E-2</v>
      </c>
      <c r="AI301" s="4">
        <f t="shared" si="126"/>
        <v>0</v>
      </c>
      <c r="AJ301" s="4">
        <f t="shared" si="127"/>
        <v>0</v>
      </c>
      <c r="AK301" s="4">
        <f t="shared" si="128"/>
        <v>0</v>
      </c>
      <c r="AL301" s="4">
        <f t="shared" si="116"/>
        <v>0</v>
      </c>
      <c r="AM301" s="4">
        <f t="shared" si="116"/>
        <v>0</v>
      </c>
      <c r="AN301" s="4">
        <f t="shared" si="116"/>
        <v>0</v>
      </c>
      <c r="AO301" s="4">
        <f t="shared" si="116"/>
        <v>0</v>
      </c>
      <c r="AP301" s="5">
        <f t="shared" si="108"/>
        <v>9757.7452936231457</v>
      </c>
      <c r="AQ301" s="5">
        <f t="shared" si="109"/>
        <v>385.80839668587583</v>
      </c>
      <c r="AR301" s="5">
        <f t="shared" si="110"/>
        <v>278.84778895114096</v>
      </c>
      <c r="AS301" s="5">
        <f t="shared" si="111"/>
        <v>78.904526879563491</v>
      </c>
      <c r="AT301" s="5">
        <f t="shared" si="112"/>
        <v>41.015654142160606</v>
      </c>
      <c r="AU301" s="5">
        <f t="shared" si="113"/>
        <v>89.903628190054917</v>
      </c>
      <c r="AV301" s="5">
        <f t="shared" si="114"/>
        <v>36.339531897265942</v>
      </c>
    </row>
    <row r="302" spans="1:48" x14ac:dyDescent="0.25">
      <c r="A302" s="1" t="s">
        <v>41</v>
      </c>
      <c r="B302" s="1" t="s">
        <v>310</v>
      </c>
      <c r="C302" s="2">
        <v>42273</v>
      </c>
      <c r="D302" s="3">
        <v>0</v>
      </c>
      <c r="E302" s="3">
        <v>109.43333333333318</v>
      </c>
      <c r="F302" s="3">
        <v>1.5678999999999996</v>
      </c>
      <c r="G302" s="3">
        <v>1.5022500000000012</v>
      </c>
      <c r="H302" s="3">
        <v>6.5649999999999972E-2</v>
      </c>
      <c r="I302" s="3">
        <v>0.52698749999999916</v>
      </c>
      <c r="J302" s="3">
        <v>0.38366249999999985</v>
      </c>
      <c r="K302" s="3">
        <v>0.1372499999999999</v>
      </c>
      <c r="L302" s="4">
        <f t="shared" si="123"/>
        <v>0</v>
      </c>
      <c r="M302" s="4">
        <f t="shared" si="124"/>
        <v>0</v>
      </c>
      <c r="N302" s="4">
        <f t="shared" si="125"/>
        <v>0</v>
      </c>
      <c r="O302" s="4">
        <f t="shared" si="115"/>
        <v>0</v>
      </c>
      <c r="P302" s="4">
        <f t="shared" si="115"/>
        <v>0</v>
      </c>
      <c r="Q302" s="4">
        <f t="shared" si="115"/>
        <v>0</v>
      </c>
      <c r="R302" s="4">
        <f t="shared" si="115"/>
        <v>0</v>
      </c>
      <c r="S302" s="5">
        <f t="shared" si="100"/>
        <v>14058.317889868433</v>
      </c>
      <c r="T302" s="5">
        <f t="shared" si="101"/>
        <v>482.29040628752654</v>
      </c>
      <c r="U302" s="5">
        <f t="shared" si="102"/>
        <v>388.82440695729554</v>
      </c>
      <c r="V302" s="5">
        <f t="shared" si="103"/>
        <v>96.8532119825813</v>
      </c>
      <c r="W302" s="5">
        <f t="shared" si="104"/>
        <v>49.913765396625593</v>
      </c>
      <c r="X302" s="5">
        <f t="shared" si="105"/>
        <v>141.09885414879577</v>
      </c>
      <c r="Y302" s="5">
        <f t="shared" si="106"/>
        <v>63.636891516686433</v>
      </c>
      <c r="Z302" s="4">
        <f>D302-'CIG_wcINF-wcEFF_Loads'!D302</f>
        <v>0</v>
      </c>
      <c r="AA302" s="4">
        <f t="shared" si="107"/>
        <v>0</v>
      </c>
      <c r="AB302" s="3">
        <v>23.962500000000045</v>
      </c>
      <c r="AC302" s="3">
        <v>1.4882857142857133</v>
      </c>
      <c r="AD302" s="3">
        <v>1.1028785714285727</v>
      </c>
      <c r="AE302" s="3">
        <v>6.5649999999999972E-2</v>
      </c>
      <c r="AF302" s="3">
        <v>0.52698749999999916</v>
      </c>
      <c r="AG302" s="3">
        <v>0.33777142857142883</v>
      </c>
      <c r="AH302" s="3">
        <v>9.5969230769230751E-2</v>
      </c>
      <c r="AI302" s="4">
        <f t="shared" si="126"/>
        <v>0</v>
      </c>
      <c r="AJ302" s="4">
        <f t="shared" si="127"/>
        <v>0</v>
      </c>
      <c r="AK302" s="4">
        <f t="shared" si="128"/>
        <v>0</v>
      </c>
      <c r="AL302" s="4">
        <f t="shared" si="116"/>
        <v>0</v>
      </c>
      <c r="AM302" s="4">
        <f t="shared" si="116"/>
        <v>0</v>
      </c>
      <c r="AN302" s="4">
        <f t="shared" si="116"/>
        <v>0</v>
      </c>
      <c r="AO302" s="4">
        <f t="shared" si="116"/>
        <v>0</v>
      </c>
      <c r="AP302" s="5">
        <f t="shared" si="108"/>
        <v>9757.7452936231457</v>
      </c>
      <c r="AQ302" s="5">
        <f t="shared" si="109"/>
        <v>385.80839668587583</v>
      </c>
      <c r="AR302" s="5">
        <f t="shared" si="110"/>
        <v>278.84778895114096</v>
      </c>
      <c r="AS302" s="5">
        <f t="shared" si="111"/>
        <v>78.904526879563491</v>
      </c>
      <c r="AT302" s="5">
        <f t="shared" si="112"/>
        <v>41.015654142160606</v>
      </c>
      <c r="AU302" s="5">
        <f t="shared" si="113"/>
        <v>89.903628190054917</v>
      </c>
      <c r="AV302" s="5">
        <f t="shared" si="114"/>
        <v>36.339531897265942</v>
      </c>
    </row>
    <row r="303" spans="1:48" x14ac:dyDescent="0.25">
      <c r="A303" s="1" t="s">
        <v>41</v>
      </c>
      <c r="B303" s="1" t="s">
        <v>311</v>
      </c>
      <c r="C303" s="2">
        <v>42274</v>
      </c>
      <c r="D303" s="3">
        <v>0</v>
      </c>
      <c r="E303" s="3">
        <v>109.43333333333318</v>
      </c>
      <c r="F303" s="3">
        <v>1.5678999999999996</v>
      </c>
      <c r="G303" s="3">
        <v>1.5022500000000012</v>
      </c>
      <c r="H303" s="3">
        <v>6.5649999999999972E-2</v>
      </c>
      <c r="I303" s="3">
        <v>0.52698749999999916</v>
      </c>
      <c r="J303" s="3">
        <v>0.38366249999999985</v>
      </c>
      <c r="K303" s="3">
        <v>0.1372499999999999</v>
      </c>
      <c r="L303" s="4">
        <f t="shared" si="123"/>
        <v>0</v>
      </c>
      <c r="M303" s="4">
        <f t="shared" si="124"/>
        <v>0</v>
      </c>
      <c r="N303" s="4">
        <f t="shared" si="125"/>
        <v>0</v>
      </c>
      <c r="O303" s="4">
        <f t="shared" si="115"/>
        <v>0</v>
      </c>
      <c r="P303" s="4">
        <f t="shared" si="115"/>
        <v>0</v>
      </c>
      <c r="Q303" s="4">
        <f t="shared" si="115"/>
        <v>0</v>
      </c>
      <c r="R303" s="4">
        <f t="shared" si="115"/>
        <v>0</v>
      </c>
      <c r="S303" s="5">
        <f t="shared" si="100"/>
        <v>14058.317889868433</v>
      </c>
      <c r="T303" s="5">
        <f t="shared" si="101"/>
        <v>482.29040628752654</v>
      </c>
      <c r="U303" s="5">
        <f t="shared" si="102"/>
        <v>388.82440695729554</v>
      </c>
      <c r="V303" s="5">
        <f t="shared" si="103"/>
        <v>96.8532119825813</v>
      </c>
      <c r="W303" s="5">
        <f t="shared" si="104"/>
        <v>49.913765396625593</v>
      </c>
      <c r="X303" s="5">
        <f t="shared" si="105"/>
        <v>141.09885414879577</v>
      </c>
      <c r="Y303" s="5">
        <f t="shared" si="106"/>
        <v>63.636891516686433</v>
      </c>
      <c r="Z303" s="4">
        <f>D303-'CIG_wcINF-wcEFF_Loads'!D303</f>
        <v>0</v>
      </c>
      <c r="AA303" s="4">
        <f t="shared" si="107"/>
        <v>0</v>
      </c>
      <c r="AB303" s="3">
        <v>23.962500000000045</v>
      </c>
      <c r="AC303" s="3">
        <v>1.4882857142857133</v>
      </c>
      <c r="AD303" s="3">
        <v>1.1028785714285727</v>
      </c>
      <c r="AE303" s="3">
        <v>6.5649999999999972E-2</v>
      </c>
      <c r="AF303" s="3">
        <v>0.52698749999999916</v>
      </c>
      <c r="AG303" s="3">
        <v>0.33777142857142883</v>
      </c>
      <c r="AH303" s="3">
        <v>9.5969230769230751E-2</v>
      </c>
      <c r="AI303" s="4">
        <f t="shared" si="126"/>
        <v>0</v>
      </c>
      <c r="AJ303" s="4">
        <f t="shared" si="127"/>
        <v>0</v>
      </c>
      <c r="AK303" s="4">
        <f t="shared" si="128"/>
        <v>0</v>
      </c>
      <c r="AL303" s="4">
        <f t="shared" si="116"/>
        <v>0</v>
      </c>
      <c r="AM303" s="4">
        <f t="shared" si="116"/>
        <v>0</v>
      </c>
      <c r="AN303" s="4">
        <f t="shared" si="116"/>
        <v>0</v>
      </c>
      <c r="AO303" s="4">
        <f t="shared" si="116"/>
        <v>0</v>
      </c>
      <c r="AP303" s="5">
        <f t="shared" si="108"/>
        <v>9757.7452936231457</v>
      </c>
      <c r="AQ303" s="5">
        <f t="shared" si="109"/>
        <v>385.80839668587583</v>
      </c>
      <c r="AR303" s="5">
        <f t="shared" si="110"/>
        <v>278.84778895114096</v>
      </c>
      <c r="AS303" s="5">
        <f t="shared" si="111"/>
        <v>78.904526879563491</v>
      </c>
      <c r="AT303" s="5">
        <f t="shared" si="112"/>
        <v>41.015654142160606</v>
      </c>
      <c r="AU303" s="5">
        <f t="shared" si="113"/>
        <v>89.903628190054917</v>
      </c>
      <c r="AV303" s="5">
        <f t="shared" si="114"/>
        <v>36.339531897265942</v>
      </c>
    </row>
    <row r="304" spans="1:48" x14ac:dyDescent="0.25">
      <c r="A304" s="1" t="s">
        <v>41</v>
      </c>
      <c r="B304" s="1" t="s">
        <v>312</v>
      </c>
      <c r="C304" s="2">
        <v>42275</v>
      </c>
      <c r="D304" s="3">
        <v>0</v>
      </c>
      <c r="E304" s="3">
        <v>109.43333333333318</v>
      </c>
      <c r="F304" s="3">
        <v>1.5678999999999996</v>
      </c>
      <c r="G304" s="3">
        <v>1.5022500000000012</v>
      </c>
      <c r="H304" s="3">
        <v>6.5649999999999972E-2</v>
      </c>
      <c r="I304" s="3">
        <v>0.52698749999999916</v>
      </c>
      <c r="J304" s="3">
        <v>0.38366249999999985</v>
      </c>
      <c r="K304" s="3">
        <v>0.1372499999999999</v>
      </c>
      <c r="L304" s="4">
        <f t="shared" si="123"/>
        <v>0</v>
      </c>
      <c r="M304" s="4">
        <f t="shared" si="124"/>
        <v>0</v>
      </c>
      <c r="N304" s="4">
        <f t="shared" si="125"/>
        <v>0</v>
      </c>
      <c r="O304" s="4">
        <f t="shared" si="115"/>
        <v>0</v>
      </c>
      <c r="P304" s="4">
        <f t="shared" si="115"/>
        <v>0</v>
      </c>
      <c r="Q304" s="4">
        <f t="shared" si="115"/>
        <v>0</v>
      </c>
      <c r="R304" s="4">
        <f t="shared" si="115"/>
        <v>0</v>
      </c>
      <c r="S304" s="5">
        <f t="shared" si="100"/>
        <v>14058.317889868433</v>
      </c>
      <c r="T304" s="5">
        <f t="shared" si="101"/>
        <v>482.29040628752654</v>
      </c>
      <c r="U304" s="5">
        <f t="shared" si="102"/>
        <v>388.82440695729554</v>
      </c>
      <c r="V304" s="5">
        <f t="shared" si="103"/>
        <v>96.8532119825813</v>
      </c>
      <c r="W304" s="5">
        <f t="shared" si="104"/>
        <v>49.913765396625593</v>
      </c>
      <c r="X304" s="5">
        <f t="shared" si="105"/>
        <v>141.09885414879577</v>
      </c>
      <c r="Y304" s="5">
        <f t="shared" si="106"/>
        <v>63.636891516686433</v>
      </c>
      <c r="Z304" s="4">
        <f>D304-'CIG_wcINF-wcEFF_Loads'!D304</f>
        <v>0</v>
      </c>
      <c r="AA304" s="4">
        <f t="shared" si="107"/>
        <v>0</v>
      </c>
      <c r="AB304" s="3">
        <v>23.962500000000045</v>
      </c>
      <c r="AC304" s="3">
        <v>1.4882857142857133</v>
      </c>
      <c r="AD304" s="3">
        <v>1.1028785714285727</v>
      </c>
      <c r="AE304" s="3">
        <v>6.5649999999999972E-2</v>
      </c>
      <c r="AF304" s="3">
        <v>0.52698749999999916</v>
      </c>
      <c r="AG304" s="3">
        <v>0.33777142857142883</v>
      </c>
      <c r="AH304" s="3">
        <v>9.5969230769230751E-2</v>
      </c>
      <c r="AI304" s="4">
        <f t="shared" si="126"/>
        <v>0</v>
      </c>
      <c r="AJ304" s="4">
        <f t="shared" si="127"/>
        <v>0</v>
      </c>
      <c r="AK304" s="4">
        <f t="shared" si="128"/>
        <v>0</v>
      </c>
      <c r="AL304" s="4">
        <f t="shared" si="116"/>
        <v>0</v>
      </c>
      <c r="AM304" s="4">
        <f t="shared" si="116"/>
        <v>0</v>
      </c>
      <c r="AN304" s="4">
        <f t="shared" si="116"/>
        <v>0</v>
      </c>
      <c r="AO304" s="4">
        <f t="shared" si="116"/>
        <v>0</v>
      </c>
      <c r="AP304" s="5">
        <f t="shared" si="108"/>
        <v>9757.7452936231457</v>
      </c>
      <c r="AQ304" s="5">
        <f t="shared" si="109"/>
        <v>385.80839668587583</v>
      </c>
      <c r="AR304" s="5">
        <f t="shared" si="110"/>
        <v>278.84778895114096</v>
      </c>
      <c r="AS304" s="5">
        <f t="shared" si="111"/>
        <v>78.904526879563491</v>
      </c>
      <c r="AT304" s="5">
        <f t="shared" si="112"/>
        <v>41.015654142160606</v>
      </c>
      <c r="AU304" s="5">
        <f t="shared" si="113"/>
        <v>89.903628190054917</v>
      </c>
      <c r="AV304" s="5">
        <f t="shared" si="114"/>
        <v>36.339531897265942</v>
      </c>
    </row>
    <row r="305" spans="1:48" x14ac:dyDescent="0.25">
      <c r="A305" s="1" t="s">
        <v>41</v>
      </c>
      <c r="B305" s="1" t="s">
        <v>313</v>
      </c>
      <c r="C305" s="2">
        <v>42276</v>
      </c>
      <c r="D305" s="3">
        <v>1.6291405707142355</v>
      </c>
      <c r="E305" s="3">
        <v>71.528769780591702</v>
      </c>
      <c r="F305" s="3">
        <v>2.6725828340910951</v>
      </c>
      <c r="G305" s="3">
        <v>2.56787835499888</v>
      </c>
      <c r="H305" s="3">
        <v>0.10470447909221048</v>
      </c>
      <c r="I305" s="3">
        <v>0.29346236979166723</v>
      </c>
      <c r="J305" s="3">
        <v>0.6674982568215545</v>
      </c>
      <c r="K305" s="3">
        <v>0.39009618790533968</v>
      </c>
      <c r="L305" s="4">
        <f t="shared" si="123"/>
        <v>285.10047564920842</v>
      </c>
      <c r="M305" s="4">
        <f t="shared" si="124"/>
        <v>10.652421949217224</v>
      </c>
      <c r="N305" s="4">
        <f t="shared" si="125"/>
        <v>10.235089218857688</v>
      </c>
      <c r="O305" s="4">
        <f t="shared" si="115"/>
        <v>0.41733273035951929</v>
      </c>
      <c r="P305" s="4">
        <f t="shared" si="115"/>
        <v>1.1696868472558277</v>
      </c>
      <c r="Q305" s="4">
        <f t="shared" si="115"/>
        <v>2.6605248643110166</v>
      </c>
      <c r="R305" s="4">
        <f t="shared" si="115"/>
        <v>1.5548514124023471</v>
      </c>
      <c r="S305" s="5">
        <f t="shared" si="100"/>
        <v>14343.418365517642</v>
      </c>
      <c r="T305" s="5">
        <f t="shared" si="101"/>
        <v>492.94282823674376</v>
      </c>
      <c r="U305" s="5">
        <f t="shared" si="102"/>
        <v>399.05949617615323</v>
      </c>
      <c r="V305" s="5">
        <f t="shared" si="103"/>
        <v>97.270544712940818</v>
      </c>
      <c r="W305" s="5">
        <f t="shared" si="104"/>
        <v>51.083452243881418</v>
      </c>
      <c r="X305" s="5">
        <f t="shared" si="105"/>
        <v>143.75937901310678</v>
      </c>
      <c r="Y305" s="5">
        <f t="shared" si="106"/>
        <v>65.191742929088775</v>
      </c>
      <c r="Z305" s="4">
        <f>D305-'CIG_wcINF-wcEFF_Loads'!D305</f>
        <v>1.2961819257625289</v>
      </c>
      <c r="AA305" s="4">
        <f t="shared" si="107"/>
        <v>1.2961819257625289</v>
      </c>
      <c r="AB305" s="3">
        <v>36.59988297083455</v>
      </c>
      <c r="AC305" s="3">
        <v>2.5042776354124059</v>
      </c>
      <c r="AD305" s="3">
        <v>2.215615532944109</v>
      </c>
      <c r="AE305" s="3">
        <v>0.10470447909221048</v>
      </c>
      <c r="AF305" s="3">
        <v>0.29346236979166723</v>
      </c>
      <c r="AG305" s="3">
        <v>0.69261539885595325</v>
      </c>
      <c r="AH305" s="3">
        <v>0.35749146194753861</v>
      </c>
      <c r="AI305" s="4">
        <f t="shared" si="126"/>
        <v>116.06580423972866</v>
      </c>
      <c r="AJ305" s="4">
        <f t="shared" si="127"/>
        <v>7.9415827101230541</v>
      </c>
      <c r="AK305" s="4">
        <f t="shared" si="128"/>
        <v>7.0261754367388169</v>
      </c>
      <c r="AL305" s="4">
        <f t="shared" si="116"/>
        <v>0.33203957463534367</v>
      </c>
      <c r="AM305" s="4">
        <f t="shared" si="116"/>
        <v>0.9306299146122613</v>
      </c>
      <c r="AN305" s="4">
        <f t="shared" si="116"/>
        <v>2.196426785328697</v>
      </c>
      <c r="AO305" s="4">
        <f t="shared" si="116"/>
        <v>1.1336794183970942</v>
      </c>
      <c r="AP305" s="5">
        <f t="shared" si="108"/>
        <v>9873.8110978628738</v>
      </c>
      <c r="AQ305" s="5">
        <f t="shared" si="109"/>
        <v>393.74997939599888</v>
      </c>
      <c r="AR305" s="5">
        <f t="shared" si="110"/>
        <v>285.87396438787977</v>
      </c>
      <c r="AS305" s="5">
        <f t="shared" si="111"/>
        <v>79.236566454198837</v>
      </c>
      <c r="AT305" s="5">
        <f t="shared" si="112"/>
        <v>41.946284056772868</v>
      </c>
      <c r="AU305" s="5">
        <f t="shared" si="113"/>
        <v>92.100054975383614</v>
      </c>
      <c r="AV305" s="5">
        <f t="shared" si="114"/>
        <v>37.473211315663036</v>
      </c>
    </row>
    <row r="306" spans="1:48" x14ac:dyDescent="0.25">
      <c r="A306" s="1" t="s">
        <v>41</v>
      </c>
      <c r="B306" s="1" t="s">
        <v>314</v>
      </c>
      <c r="C306" s="2">
        <v>42277</v>
      </c>
      <c r="D306" s="3">
        <v>0.18348044601076896</v>
      </c>
      <c r="E306" s="3">
        <v>32.372783201002299</v>
      </c>
      <c r="F306" s="3">
        <v>3.8065953880081014</v>
      </c>
      <c r="G306" s="3">
        <v>3.666071239217668</v>
      </c>
      <c r="H306" s="3">
        <v>0.14052414879042621</v>
      </c>
      <c r="I306" s="3">
        <v>4.9841666666666583E-2</v>
      </c>
      <c r="J306" s="3">
        <v>0.95785329216488668</v>
      </c>
      <c r="K306" s="3">
        <v>0.64530707549977961</v>
      </c>
      <c r="L306" s="4">
        <f t="shared" si="123"/>
        <v>14.532102520136956</v>
      </c>
      <c r="M306" s="4">
        <f t="shared" si="124"/>
        <v>1.7087759828293523</v>
      </c>
      <c r="N306" s="4">
        <f t="shared" si="125"/>
        <v>1.6456948654568326</v>
      </c>
      <c r="O306" s="4">
        <f t="shared" si="115"/>
        <v>6.3081117372516399E-2</v>
      </c>
      <c r="P306" s="4">
        <f t="shared" si="115"/>
        <v>2.2373862799416833E-2</v>
      </c>
      <c r="Q306" s="4">
        <f t="shared" si="115"/>
        <v>0.42997916350176102</v>
      </c>
      <c r="R306" s="4">
        <f t="shared" si="115"/>
        <v>0.28967755166142817</v>
      </c>
      <c r="S306" s="5">
        <f t="shared" si="100"/>
        <v>14357.95046803778</v>
      </c>
      <c r="T306" s="5">
        <f t="shared" si="101"/>
        <v>494.65160421957313</v>
      </c>
      <c r="U306" s="5">
        <f t="shared" si="102"/>
        <v>400.70519104161008</v>
      </c>
      <c r="V306" s="5">
        <f t="shared" si="103"/>
        <v>97.333625830313338</v>
      </c>
      <c r="W306" s="5">
        <f t="shared" si="104"/>
        <v>51.105826106680837</v>
      </c>
      <c r="X306" s="5">
        <f t="shared" si="105"/>
        <v>144.18935817660855</v>
      </c>
      <c r="Y306" s="5">
        <f t="shared" si="106"/>
        <v>65.481420480750202</v>
      </c>
      <c r="Z306" s="4">
        <f>D306-'CIG_wcINF-wcEFF_Loads'!D306</f>
        <v>-0.17426334433479507</v>
      </c>
      <c r="AA306" s="4">
        <f t="shared" si="107"/>
        <v>0</v>
      </c>
      <c r="AB306" s="3">
        <v>49.040180399297384</v>
      </c>
      <c r="AC306" s="3">
        <v>3.5579406196725043</v>
      </c>
      <c r="AD306" s="3">
        <v>3.3774028783161345</v>
      </c>
      <c r="AE306" s="3">
        <v>0.14052414879042621</v>
      </c>
      <c r="AF306" s="3">
        <v>4.9841666666666583E-2</v>
      </c>
      <c r="AG306" s="3">
        <v>1.0599524828669724</v>
      </c>
      <c r="AH306" s="3">
        <v>0.62078938509706649</v>
      </c>
      <c r="AI306" s="4">
        <f t="shared" si="126"/>
        <v>0</v>
      </c>
      <c r="AJ306" s="4">
        <f t="shared" si="127"/>
        <v>0</v>
      </c>
      <c r="AK306" s="4">
        <f t="shared" si="128"/>
        <v>0</v>
      </c>
      <c r="AL306" s="4">
        <f t="shared" si="116"/>
        <v>0</v>
      </c>
      <c r="AM306" s="4">
        <f t="shared" si="116"/>
        <v>0</v>
      </c>
      <c r="AN306" s="4">
        <f t="shared" si="116"/>
        <v>0</v>
      </c>
      <c r="AO306" s="4">
        <f t="shared" si="116"/>
        <v>0</v>
      </c>
      <c r="AP306" s="5">
        <f t="shared" si="108"/>
        <v>9873.8110978628738</v>
      </c>
      <c r="AQ306" s="5">
        <f t="shared" si="109"/>
        <v>393.74997939599888</v>
      </c>
      <c r="AR306" s="5">
        <f t="shared" si="110"/>
        <v>285.87396438787977</v>
      </c>
      <c r="AS306" s="5">
        <f t="shared" si="111"/>
        <v>79.236566454198837</v>
      </c>
      <c r="AT306" s="5">
        <f t="shared" si="112"/>
        <v>41.946284056772868</v>
      </c>
      <c r="AU306" s="5">
        <f t="shared" si="113"/>
        <v>92.100054975383614</v>
      </c>
      <c r="AV306" s="5">
        <f t="shared" si="114"/>
        <v>37.473211315663036</v>
      </c>
    </row>
    <row r="307" spans="1:48" x14ac:dyDescent="0.25">
      <c r="A307" s="1" t="s">
        <v>41</v>
      </c>
      <c r="B307" s="1" t="s">
        <v>315</v>
      </c>
      <c r="C307" s="2">
        <v>42278</v>
      </c>
      <c r="D307" s="3">
        <v>6.0678982577540876E-2</v>
      </c>
      <c r="E307" s="3">
        <v>44.874787804014183</v>
      </c>
      <c r="F307" s="3">
        <v>2.747344549450371</v>
      </c>
      <c r="G307" s="3">
        <v>2.6392989067974919</v>
      </c>
      <c r="H307" s="3">
        <v>0.10804564265287155</v>
      </c>
      <c r="I307" s="3">
        <v>6.0683524305555563E-2</v>
      </c>
      <c r="J307" s="3">
        <v>0.73356697615516675</v>
      </c>
      <c r="K307" s="3">
        <v>0.38838754460107588</v>
      </c>
      <c r="L307" s="4">
        <f t="shared" si="123"/>
        <v>6.6619186520253928</v>
      </c>
      <c r="M307" s="4">
        <f t="shared" si="124"/>
        <v>0.40785899595689012</v>
      </c>
      <c r="N307" s="4">
        <f t="shared" si="125"/>
        <v>0.39181900296120409</v>
      </c>
      <c r="O307" s="4">
        <f t="shared" si="115"/>
        <v>1.6039992995684933E-2</v>
      </c>
      <c r="P307" s="4">
        <f t="shared" si="115"/>
        <v>9.0088159125658041E-3</v>
      </c>
      <c r="Q307" s="4">
        <f t="shared" si="115"/>
        <v>0.1089022090154779</v>
      </c>
      <c r="R307" s="4">
        <f t="shared" si="115"/>
        <v>5.7658350138444552E-2</v>
      </c>
      <c r="S307" s="5">
        <f t="shared" si="100"/>
        <v>14364.612386689805</v>
      </c>
      <c r="T307" s="5">
        <f t="shared" si="101"/>
        <v>495.05946321553</v>
      </c>
      <c r="U307" s="5">
        <f t="shared" si="102"/>
        <v>401.09701004457128</v>
      </c>
      <c r="V307" s="5">
        <f t="shared" si="103"/>
        <v>97.349665823309024</v>
      </c>
      <c r="W307" s="5">
        <f t="shared" si="104"/>
        <v>51.114834922593403</v>
      </c>
      <c r="X307" s="5">
        <f t="shared" si="105"/>
        <v>144.29826038562402</v>
      </c>
      <c r="Y307" s="5">
        <f t="shared" si="106"/>
        <v>65.539078830888641</v>
      </c>
      <c r="Z307" s="4">
        <f>D307-'CIG_wcINF-wcEFF_Loads'!D307</f>
        <v>5.4000142445547926E-2</v>
      </c>
      <c r="AA307" s="4">
        <f t="shared" si="107"/>
        <v>5.4000142445547926E-2</v>
      </c>
      <c r="AB307" s="3">
        <v>37.137643948316885</v>
      </c>
      <c r="AC307" s="3">
        <v>2.5475113341837572</v>
      </c>
      <c r="AD307" s="3">
        <v>2.2629660419447677</v>
      </c>
      <c r="AE307" s="3">
        <v>0.10804564265287155</v>
      </c>
      <c r="AF307" s="3">
        <v>6.0683524305555563E-2</v>
      </c>
      <c r="AG307" s="3">
        <v>0.70771514227231613</v>
      </c>
      <c r="AH307" s="3">
        <v>0.36862006752959336</v>
      </c>
      <c r="AI307" s="4">
        <f t="shared" si="126"/>
        <v>4.9064556850902656</v>
      </c>
      <c r="AJ307" s="4">
        <f t="shared" si="127"/>
        <v>0.33656554750302792</v>
      </c>
      <c r="AK307" s="4">
        <f t="shared" si="128"/>
        <v>0.29897272474037301</v>
      </c>
      <c r="AL307" s="4">
        <f t="shared" si="116"/>
        <v>1.4274496206091138E-2</v>
      </c>
      <c r="AM307" s="4">
        <f t="shared" si="116"/>
        <v>8.0172297207292374E-3</v>
      </c>
      <c r="AN307" s="4">
        <f t="shared" si="116"/>
        <v>9.3500088160111822E-2</v>
      </c>
      <c r="AO307" s="4">
        <f t="shared" si="116"/>
        <v>4.8700397593501601E-2</v>
      </c>
      <c r="AP307" s="5">
        <f t="shared" si="108"/>
        <v>9878.7175535479637</v>
      </c>
      <c r="AQ307" s="5">
        <f t="shared" si="109"/>
        <v>394.08654494350191</v>
      </c>
      <c r="AR307" s="5">
        <f t="shared" si="110"/>
        <v>286.17293711262016</v>
      </c>
      <c r="AS307" s="5">
        <f t="shared" si="111"/>
        <v>79.250840950404921</v>
      </c>
      <c r="AT307" s="5">
        <f t="shared" si="112"/>
        <v>41.954301286493596</v>
      </c>
      <c r="AU307" s="5">
        <f t="shared" si="113"/>
        <v>92.193555063543727</v>
      </c>
      <c r="AV307" s="5">
        <f t="shared" si="114"/>
        <v>37.521911713256536</v>
      </c>
    </row>
    <row r="308" spans="1:48" x14ac:dyDescent="0.25">
      <c r="A308" s="1" t="s">
        <v>41</v>
      </c>
      <c r="B308" s="1" t="s">
        <v>316</v>
      </c>
      <c r="C308" s="2">
        <v>42279</v>
      </c>
      <c r="D308" s="3">
        <v>2.2380902720352373E-2</v>
      </c>
      <c r="E308" s="3">
        <v>58.285714285714363</v>
      </c>
      <c r="F308" s="3">
        <v>1.6245888888888913</v>
      </c>
      <c r="G308" s="3">
        <v>1.5555088888888899</v>
      </c>
      <c r="H308" s="3">
        <v>6.907999999999985E-2</v>
      </c>
      <c r="I308" s="3">
        <v>7.1821666666666686E-2</v>
      </c>
      <c r="J308" s="3">
        <v>0.49394117647058761</v>
      </c>
      <c r="K308" s="3">
        <v>0.11178333333333333</v>
      </c>
      <c r="L308" s="4">
        <f t="shared" si="123"/>
        <v>3.1915257273200659</v>
      </c>
      <c r="M308" s="4">
        <f t="shared" si="124"/>
        <v>8.895691334914331E-2</v>
      </c>
      <c r="N308" s="4">
        <f t="shared" si="125"/>
        <v>8.5174329572910656E-2</v>
      </c>
      <c r="O308" s="4">
        <f t="shared" si="115"/>
        <v>3.782583776232563E-3</v>
      </c>
      <c r="P308" s="4">
        <f t="shared" si="115"/>
        <v>3.9327080358326147E-3</v>
      </c>
      <c r="Q308" s="4">
        <f t="shared" si="115"/>
        <v>2.7046524037794936E-2</v>
      </c>
      <c r="R308" s="4">
        <f t="shared" si="115"/>
        <v>6.120871788069835E-3</v>
      </c>
      <c r="S308" s="5">
        <f t="shared" si="100"/>
        <v>14367.803912417125</v>
      </c>
      <c r="T308" s="5">
        <f t="shared" si="101"/>
        <v>495.14842012887914</v>
      </c>
      <c r="U308" s="5">
        <f t="shared" si="102"/>
        <v>401.18218437414419</v>
      </c>
      <c r="V308" s="5">
        <f t="shared" si="103"/>
        <v>97.353448407085253</v>
      </c>
      <c r="W308" s="5">
        <f t="shared" si="104"/>
        <v>51.118767630629236</v>
      </c>
      <c r="X308" s="5">
        <f t="shared" si="105"/>
        <v>144.3253069096618</v>
      </c>
      <c r="Y308" s="5">
        <f t="shared" si="106"/>
        <v>65.545199702676712</v>
      </c>
      <c r="Z308" s="4">
        <f>D308-'CIG_wcINF-wcEFF_Loads'!D308</f>
        <v>2.2380902720352373E-2</v>
      </c>
      <c r="AA308" s="4">
        <f t="shared" si="107"/>
        <v>2.2380902720352373E-2</v>
      </c>
      <c r="AB308" s="3">
        <v>23.962500000000045</v>
      </c>
      <c r="AC308" s="3">
        <v>1.4882857142857133</v>
      </c>
      <c r="AD308" s="3">
        <v>1.1028785714285727</v>
      </c>
      <c r="AE308" s="3">
        <v>6.907999999999985E-2</v>
      </c>
      <c r="AF308" s="3">
        <v>7.1821666666666686E-2</v>
      </c>
      <c r="AG308" s="3">
        <v>0.33777142857142883</v>
      </c>
      <c r="AH308" s="3">
        <v>9.5969230769230751E-2</v>
      </c>
      <c r="AI308" s="4">
        <f t="shared" si="126"/>
        <v>1.3121042810939947</v>
      </c>
      <c r="AJ308" s="4">
        <f t="shared" si="127"/>
        <v>8.1493419184363675E-2</v>
      </c>
      <c r="AK308" s="4">
        <f t="shared" si="128"/>
        <v>6.038984643080883E-2</v>
      </c>
      <c r="AL308" s="4">
        <f t="shared" si="116"/>
        <v>3.782583776232563E-3</v>
      </c>
      <c r="AM308" s="4">
        <f t="shared" si="116"/>
        <v>3.9327080358326147E-3</v>
      </c>
      <c r="AN308" s="4">
        <f t="shared" si="116"/>
        <v>1.8495204484498921E-2</v>
      </c>
      <c r="AO308" s="4">
        <f t="shared" si="116"/>
        <v>5.2549457922005192E-3</v>
      </c>
      <c r="AP308" s="5">
        <f t="shared" si="108"/>
        <v>9880.0296578290581</v>
      </c>
      <c r="AQ308" s="5">
        <f t="shared" si="109"/>
        <v>394.16803836268627</v>
      </c>
      <c r="AR308" s="5">
        <f t="shared" si="110"/>
        <v>286.233326959051</v>
      </c>
      <c r="AS308" s="5">
        <f t="shared" si="111"/>
        <v>79.25462353418115</v>
      </c>
      <c r="AT308" s="5">
        <f t="shared" si="112"/>
        <v>41.958233994529429</v>
      </c>
      <c r="AU308" s="5">
        <f t="shared" si="113"/>
        <v>92.212050268028221</v>
      </c>
      <c r="AV308" s="5">
        <f t="shared" si="114"/>
        <v>37.527166659048738</v>
      </c>
    </row>
    <row r="309" spans="1:48" x14ac:dyDescent="0.25">
      <c r="A309" s="1" t="s">
        <v>41</v>
      </c>
      <c r="B309" s="1" t="s">
        <v>317</v>
      </c>
      <c r="C309" s="2">
        <v>42280</v>
      </c>
      <c r="D309" s="3">
        <v>2.2835670239272559E-2</v>
      </c>
      <c r="E309" s="3">
        <v>58.285714285714363</v>
      </c>
      <c r="F309" s="3">
        <v>1.6245888888888913</v>
      </c>
      <c r="G309" s="3">
        <v>1.5555088888888899</v>
      </c>
      <c r="H309" s="3">
        <v>6.907999999999985E-2</v>
      </c>
      <c r="I309" s="3">
        <v>7.1821666666666686E-2</v>
      </c>
      <c r="J309" s="3">
        <v>0.49394117647058761</v>
      </c>
      <c r="K309" s="3">
        <v>0.11178333333333333</v>
      </c>
      <c r="L309" s="4">
        <f t="shared" si="123"/>
        <v>3.256375758380853</v>
      </c>
      <c r="M309" s="4">
        <f t="shared" si="124"/>
        <v>9.0764468445560395E-2</v>
      </c>
      <c r="N309" s="4">
        <f t="shared" si="125"/>
        <v>8.6905024666828354E-2</v>
      </c>
      <c r="O309" s="4">
        <f t="shared" si="115"/>
        <v>3.8594437787319602E-3</v>
      </c>
      <c r="P309" s="4">
        <f t="shared" si="115"/>
        <v>4.0126184799482911E-3</v>
      </c>
      <c r="Q309" s="4">
        <f t="shared" si="115"/>
        <v>2.7596094391849429E-2</v>
      </c>
      <c r="R309" s="4">
        <f t="shared" si="115"/>
        <v>6.2452445049110475E-3</v>
      </c>
      <c r="S309" s="5">
        <f t="shared" si="100"/>
        <v>14371.060288175506</v>
      </c>
      <c r="T309" s="5">
        <f t="shared" si="101"/>
        <v>495.23918459732471</v>
      </c>
      <c r="U309" s="5">
        <f t="shared" si="102"/>
        <v>401.26908939881099</v>
      </c>
      <c r="V309" s="5">
        <f t="shared" si="103"/>
        <v>97.35730785086399</v>
      </c>
      <c r="W309" s="5">
        <f t="shared" si="104"/>
        <v>51.122780249109184</v>
      </c>
      <c r="X309" s="5">
        <f t="shared" si="105"/>
        <v>144.35290300405364</v>
      </c>
      <c r="Y309" s="5">
        <f t="shared" si="106"/>
        <v>65.551444947181622</v>
      </c>
      <c r="Z309" s="4">
        <f>D309-'CIG_wcINF-wcEFF_Loads'!D309</f>
        <v>2.2835670239272559E-2</v>
      </c>
      <c r="AA309" s="4">
        <f t="shared" si="107"/>
        <v>2.2835670239272559E-2</v>
      </c>
      <c r="AB309" s="3">
        <v>23.962500000000045</v>
      </c>
      <c r="AC309" s="3">
        <v>1.4882857142857133</v>
      </c>
      <c r="AD309" s="3">
        <v>1.1028785714285727</v>
      </c>
      <c r="AE309" s="3">
        <v>6.907999999999985E-2</v>
      </c>
      <c r="AF309" s="3">
        <v>7.1821666666666686E-2</v>
      </c>
      <c r="AG309" s="3">
        <v>0.33777142857142883</v>
      </c>
      <c r="AH309" s="3">
        <v>9.5969230769230751E-2</v>
      </c>
      <c r="AI309" s="4">
        <f t="shared" si="126"/>
        <v>1.3387655116946289</v>
      </c>
      <c r="AJ309" s="4">
        <f t="shared" si="127"/>
        <v>8.314932022257758E-2</v>
      </c>
      <c r="AK309" s="4">
        <f t="shared" si="128"/>
        <v>6.1616934585941023E-2</v>
      </c>
      <c r="AL309" s="4">
        <f t="shared" si="116"/>
        <v>3.8594437787319602E-3</v>
      </c>
      <c r="AM309" s="4">
        <f t="shared" si="116"/>
        <v>4.0126184799482911E-3</v>
      </c>
      <c r="AN309" s="4">
        <f t="shared" si="116"/>
        <v>1.8871016772342361E-2</v>
      </c>
      <c r="AO309" s="4">
        <f t="shared" si="116"/>
        <v>5.3617233735089786E-3</v>
      </c>
      <c r="AP309" s="5">
        <f t="shared" si="108"/>
        <v>9881.368423340753</v>
      </c>
      <c r="AQ309" s="5">
        <f t="shared" si="109"/>
        <v>394.25118768290884</v>
      </c>
      <c r="AR309" s="5">
        <f t="shared" si="110"/>
        <v>286.29494389363691</v>
      </c>
      <c r="AS309" s="5">
        <f t="shared" si="111"/>
        <v>79.258482977959886</v>
      </c>
      <c r="AT309" s="5">
        <f t="shared" si="112"/>
        <v>41.962246613009377</v>
      </c>
      <c r="AU309" s="5">
        <f t="shared" si="113"/>
        <v>92.230921284800559</v>
      </c>
      <c r="AV309" s="5">
        <f t="shared" si="114"/>
        <v>37.53252838242225</v>
      </c>
    </row>
    <row r="310" spans="1:48" x14ac:dyDescent="0.25">
      <c r="A310" s="1" t="s">
        <v>41</v>
      </c>
      <c r="B310" s="1" t="s">
        <v>318</v>
      </c>
      <c r="C310" s="2">
        <v>42281</v>
      </c>
      <c r="D310" s="3">
        <v>1.5808471267936788E-2</v>
      </c>
      <c r="E310" s="3">
        <v>58.285714285714363</v>
      </c>
      <c r="F310" s="3">
        <v>1.6245888888888913</v>
      </c>
      <c r="G310" s="3">
        <v>1.5555088888888899</v>
      </c>
      <c r="H310" s="3">
        <v>6.907999999999985E-2</v>
      </c>
      <c r="I310" s="3">
        <v>7.1821666666666686E-2</v>
      </c>
      <c r="J310" s="3">
        <v>0.49394117647058761</v>
      </c>
      <c r="K310" s="3">
        <v>0.11178333333333333</v>
      </c>
      <c r="L310" s="4">
        <f t="shared" si="123"/>
        <v>2.2542943594201001</v>
      </c>
      <c r="M310" s="4">
        <f t="shared" si="124"/>
        <v>6.2833605343606699E-2</v>
      </c>
      <c r="N310" s="4">
        <f t="shared" si="125"/>
        <v>6.0161824509191983E-2</v>
      </c>
      <c r="O310" s="4">
        <f t="shared" si="115"/>
        <v>2.6717808344146566E-3</v>
      </c>
      <c r="P310" s="4">
        <f t="shared" si="115"/>
        <v>2.7778192312640192E-3</v>
      </c>
      <c r="Q310" s="4">
        <f t="shared" si="115"/>
        <v>1.9103974647109823E-2</v>
      </c>
      <c r="R310" s="4">
        <f t="shared" si="115"/>
        <v>4.3234013840038454E-3</v>
      </c>
      <c r="S310" s="5">
        <f t="shared" si="100"/>
        <v>14373.314582534926</v>
      </c>
      <c r="T310" s="5">
        <f t="shared" si="101"/>
        <v>495.30201820266831</v>
      </c>
      <c r="U310" s="5">
        <f t="shared" si="102"/>
        <v>401.32925122332017</v>
      </c>
      <c r="V310" s="5">
        <f t="shared" si="103"/>
        <v>97.359979631698408</v>
      </c>
      <c r="W310" s="5">
        <f t="shared" si="104"/>
        <v>51.125558068340446</v>
      </c>
      <c r="X310" s="5">
        <f t="shared" si="105"/>
        <v>144.37200697870077</v>
      </c>
      <c r="Y310" s="5">
        <f t="shared" si="106"/>
        <v>65.555768348565621</v>
      </c>
      <c r="Z310" s="4">
        <f>D310-'CIG_wcINF-wcEFF_Loads'!D310</f>
        <v>1.5808471267936788E-2</v>
      </c>
      <c r="AA310" s="4">
        <f t="shared" si="107"/>
        <v>1.5808471267936788E-2</v>
      </c>
      <c r="AB310" s="3">
        <v>23.962500000000045</v>
      </c>
      <c r="AC310" s="3">
        <v>1.4882857142857133</v>
      </c>
      <c r="AD310" s="3">
        <v>1.1028785714285727</v>
      </c>
      <c r="AE310" s="3">
        <v>6.907999999999985E-2</v>
      </c>
      <c r="AF310" s="3">
        <v>7.1821666666666686E-2</v>
      </c>
      <c r="AG310" s="3">
        <v>0.33777142857142883</v>
      </c>
      <c r="AH310" s="3">
        <v>9.5969230769230751E-2</v>
      </c>
      <c r="AI310" s="4">
        <f t="shared" si="126"/>
        <v>0.92678848066967945</v>
      </c>
      <c r="AJ310" s="4">
        <f t="shared" si="127"/>
        <v>5.7561859403035674E-2</v>
      </c>
      <c r="AK310" s="4">
        <f t="shared" si="128"/>
        <v>4.2655614212934033E-2</v>
      </c>
      <c r="AL310" s="4">
        <f t="shared" si="116"/>
        <v>2.6717808344146566E-3</v>
      </c>
      <c r="AM310" s="4">
        <f t="shared" si="116"/>
        <v>2.7778192312640192E-3</v>
      </c>
      <c r="AN310" s="4">
        <f t="shared" si="116"/>
        <v>1.3063856822090396E-2</v>
      </c>
      <c r="AO310" s="4">
        <f t="shared" si="116"/>
        <v>3.711765365702788E-3</v>
      </c>
      <c r="AP310" s="5">
        <f t="shared" si="108"/>
        <v>9882.2952118214234</v>
      </c>
      <c r="AQ310" s="5">
        <f t="shared" si="109"/>
        <v>394.30874954231189</v>
      </c>
      <c r="AR310" s="5">
        <f t="shared" si="110"/>
        <v>286.33759950784986</v>
      </c>
      <c r="AS310" s="5">
        <f t="shared" si="111"/>
        <v>79.261154758794305</v>
      </c>
      <c r="AT310" s="5">
        <f t="shared" si="112"/>
        <v>41.965024432240639</v>
      </c>
      <c r="AU310" s="5">
        <f t="shared" si="113"/>
        <v>92.243985141622645</v>
      </c>
      <c r="AV310" s="5">
        <f t="shared" si="114"/>
        <v>37.53624014778795</v>
      </c>
    </row>
    <row r="311" spans="1:48" x14ac:dyDescent="0.25">
      <c r="A311" s="1" t="s">
        <v>41</v>
      </c>
      <c r="B311" s="1" t="s">
        <v>319</v>
      </c>
      <c r="C311" s="2">
        <v>42282</v>
      </c>
      <c r="D311" s="3">
        <v>1.1697390551048771E-2</v>
      </c>
      <c r="E311" s="3">
        <v>58.285714285714363</v>
      </c>
      <c r="F311" s="3">
        <v>1.6245888888888913</v>
      </c>
      <c r="G311" s="3">
        <v>1.5555088888888899</v>
      </c>
      <c r="H311" s="3">
        <v>6.907999999999985E-2</v>
      </c>
      <c r="I311" s="3">
        <v>7.1821666666666686E-2</v>
      </c>
      <c r="J311" s="3">
        <v>0.49394117647058761</v>
      </c>
      <c r="K311" s="3">
        <v>0.11178333333333333</v>
      </c>
      <c r="L311" s="4">
        <f t="shared" si="123"/>
        <v>1.6680525961195465</v>
      </c>
      <c r="M311" s="4">
        <f t="shared" si="124"/>
        <v>4.6493377441584723E-2</v>
      </c>
      <c r="N311" s="4">
        <f t="shared" si="125"/>
        <v>4.4516408046046528E-2</v>
      </c>
      <c r="O311" s="4">
        <f t="shared" si="115"/>
        <v>1.9769693955381498E-3</v>
      </c>
      <c r="P311" s="4">
        <f t="shared" si="115"/>
        <v>2.0554319185950034E-3</v>
      </c>
      <c r="Q311" s="4">
        <f t="shared" si="115"/>
        <v>1.4135879980869457E-2</v>
      </c>
      <c r="R311" s="4">
        <f t="shared" si="115"/>
        <v>3.1990768519287779E-3</v>
      </c>
      <c r="S311" s="5">
        <f t="shared" si="100"/>
        <v>14374.982635131046</v>
      </c>
      <c r="T311" s="5">
        <f t="shared" si="101"/>
        <v>495.34851158010991</v>
      </c>
      <c r="U311" s="5">
        <f t="shared" si="102"/>
        <v>401.37376763136621</v>
      </c>
      <c r="V311" s="5">
        <f t="shared" si="103"/>
        <v>97.361956601093951</v>
      </c>
      <c r="W311" s="5">
        <f t="shared" si="104"/>
        <v>51.127613500259038</v>
      </c>
      <c r="X311" s="5">
        <f t="shared" si="105"/>
        <v>144.38614285868164</v>
      </c>
      <c r="Y311" s="5">
        <f t="shared" si="106"/>
        <v>65.558967425417549</v>
      </c>
      <c r="Z311" s="4">
        <f>D311-'CIG_wcINF-wcEFF_Loads'!D311</f>
        <v>1.1697390551048771E-2</v>
      </c>
      <c r="AA311" s="4">
        <f t="shared" si="107"/>
        <v>1.1697390551048771E-2</v>
      </c>
      <c r="AB311" s="3">
        <v>23.962500000000045</v>
      </c>
      <c r="AC311" s="3">
        <v>1.4882857142857133</v>
      </c>
      <c r="AD311" s="3">
        <v>1.1028785714285727</v>
      </c>
      <c r="AE311" s="3">
        <v>6.907999999999985E-2</v>
      </c>
      <c r="AF311" s="3">
        <v>7.1821666666666686E-2</v>
      </c>
      <c r="AG311" s="3">
        <v>0.33777142857142883</v>
      </c>
      <c r="AH311" s="3">
        <v>9.5969230769230751E-2</v>
      </c>
      <c r="AI311" s="4">
        <f t="shared" si="126"/>
        <v>0.68577199103333963</v>
      </c>
      <c r="AJ311" s="4">
        <f t="shared" si="127"/>
        <v>4.2592578299934805E-2</v>
      </c>
      <c r="AK311" s="4">
        <f t="shared" si="128"/>
        <v>3.1562784926304689E-2</v>
      </c>
      <c r="AL311" s="4">
        <f t="shared" si="116"/>
        <v>1.9769693955381498E-3</v>
      </c>
      <c r="AM311" s="4">
        <f t="shared" si="116"/>
        <v>2.0554319185950034E-3</v>
      </c>
      <c r="AN311" s="4">
        <f t="shared" si="116"/>
        <v>9.6665283290810131E-3</v>
      </c>
      <c r="AO311" s="4">
        <f t="shared" si="116"/>
        <v>2.7465001757977377E-3</v>
      </c>
      <c r="AP311" s="5">
        <f t="shared" si="108"/>
        <v>9882.9809838124565</v>
      </c>
      <c r="AQ311" s="5">
        <f t="shared" si="109"/>
        <v>394.35134212061183</v>
      </c>
      <c r="AR311" s="5">
        <f t="shared" si="110"/>
        <v>286.36916229277614</v>
      </c>
      <c r="AS311" s="5">
        <f t="shared" si="111"/>
        <v>79.263131728189848</v>
      </c>
      <c r="AT311" s="5">
        <f t="shared" si="112"/>
        <v>41.967079864159231</v>
      </c>
      <c r="AU311" s="5">
        <f t="shared" si="113"/>
        <v>92.253651669951722</v>
      </c>
      <c r="AV311" s="5">
        <f t="shared" si="114"/>
        <v>37.538986647963746</v>
      </c>
    </row>
    <row r="312" spans="1:48" x14ac:dyDescent="0.25">
      <c r="A312" s="1" t="s">
        <v>41</v>
      </c>
      <c r="B312" s="1" t="s">
        <v>320</v>
      </c>
      <c r="C312" s="2">
        <v>42283</v>
      </c>
      <c r="D312" s="3">
        <v>9.4680986425785957E-3</v>
      </c>
      <c r="E312" s="3">
        <v>58.285714285714363</v>
      </c>
      <c r="F312" s="3">
        <v>1.6245888888888913</v>
      </c>
      <c r="G312" s="3">
        <v>1.5555088888888899</v>
      </c>
      <c r="H312" s="3">
        <v>6.907999999999985E-2</v>
      </c>
      <c r="I312" s="3">
        <v>7.1821666666666686E-2</v>
      </c>
      <c r="J312" s="3">
        <v>0.49394117647058761</v>
      </c>
      <c r="K312" s="3">
        <v>0.11178333333333333</v>
      </c>
      <c r="L312" s="4">
        <f t="shared" si="123"/>
        <v>1.3501546735697543</v>
      </c>
      <c r="M312" s="4">
        <f t="shared" si="124"/>
        <v>3.7632656781224995E-2</v>
      </c>
      <c r="N312" s="4">
        <f t="shared" si="125"/>
        <v>3.6032458756834293E-2</v>
      </c>
      <c r="O312" s="4">
        <f t="shared" si="115"/>
        <v>1.600198024390657E-3</v>
      </c>
      <c r="P312" s="4">
        <f t="shared" si="115"/>
        <v>1.6637071382229964E-3</v>
      </c>
      <c r="Q312" s="4">
        <f t="shared" si="115"/>
        <v>1.1441860086181716E-2</v>
      </c>
      <c r="R312" s="4">
        <f t="shared" si="115"/>
        <v>2.58939590561382E-3</v>
      </c>
      <c r="S312" s="5">
        <f t="shared" si="100"/>
        <v>14376.332789804615</v>
      </c>
      <c r="T312" s="5">
        <f t="shared" si="101"/>
        <v>495.38614423689114</v>
      </c>
      <c r="U312" s="5">
        <f t="shared" si="102"/>
        <v>401.40980009012304</v>
      </c>
      <c r="V312" s="5">
        <f t="shared" si="103"/>
        <v>97.363556799118342</v>
      </c>
      <c r="W312" s="5">
        <f t="shared" si="104"/>
        <v>51.129277207397259</v>
      </c>
      <c r="X312" s="5">
        <f t="shared" si="105"/>
        <v>144.39758471876783</v>
      </c>
      <c r="Y312" s="5">
        <f t="shared" si="106"/>
        <v>65.561556821323165</v>
      </c>
      <c r="Z312" s="4">
        <f>D312-'CIG_wcINF-wcEFF_Loads'!D312</f>
        <v>9.4680986425785957E-3</v>
      </c>
      <c r="AA312" s="4">
        <f t="shared" si="107"/>
        <v>9.4680986425785957E-3</v>
      </c>
      <c r="AB312" s="3">
        <v>23.962500000000045</v>
      </c>
      <c r="AC312" s="3">
        <v>1.4882857142857133</v>
      </c>
      <c r="AD312" s="3">
        <v>1.1028785714285727</v>
      </c>
      <c r="AE312" s="3">
        <v>6.907999999999985E-2</v>
      </c>
      <c r="AF312" s="3">
        <v>7.1821666666666686E-2</v>
      </c>
      <c r="AG312" s="3">
        <v>0.33777142857142883</v>
      </c>
      <c r="AH312" s="3">
        <v>9.5969230769230751E-2</v>
      </c>
      <c r="AI312" s="4">
        <f t="shared" si="126"/>
        <v>0.5550773763674185</v>
      </c>
      <c r="AJ312" s="4">
        <f t="shared" si="127"/>
        <v>3.4475273012866847E-2</v>
      </c>
      <c r="AK312" s="4">
        <f t="shared" si="128"/>
        <v>2.5547540694018472E-2</v>
      </c>
      <c r="AL312" s="4">
        <f t="shared" si="116"/>
        <v>1.600198024390657E-3</v>
      </c>
      <c r="AM312" s="4">
        <f t="shared" si="116"/>
        <v>1.6637071382229964E-3</v>
      </c>
      <c r="AN312" s="4">
        <f t="shared" si="116"/>
        <v>7.8242787014419727E-3</v>
      </c>
      <c r="AO312" s="4">
        <f t="shared" si="116"/>
        <v>2.2230714168965608E-3</v>
      </c>
      <c r="AP312" s="5">
        <f t="shared" si="108"/>
        <v>9883.5360611888245</v>
      </c>
      <c r="AQ312" s="5">
        <f t="shared" si="109"/>
        <v>394.38581739362468</v>
      </c>
      <c r="AR312" s="5">
        <f t="shared" si="110"/>
        <v>286.39470983347013</v>
      </c>
      <c r="AS312" s="5">
        <f t="shared" si="111"/>
        <v>79.264731926214239</v>
      </c>
      <c r="AT312" s="5">
        <f t="shared" si="112"/>
        <v>41.968743571297452</v>
      </c>
      <c r="AU312" s="5">
        <f t="shared" si="113"/>
        <v>92.261475948653171</v>
      </c>
      <c r="AV312" s="5">
        <f t="shared" si="114"/>
        <v>37.541209719380646</v>
      </c>
    </row>
    <row r="313" spans="1:48" x14ac:dyDescent="0.25">
      <c r="A313" s="1" t="s">
        <v>41</v>
      </c>
      <c r="B313" s="1" t="s">
        <v>321</v>
      </c>
      <c r="C313" s="2">
        <v>42284</v>
      </c>
      <c r="D313" s="3">
        <v>7.1757880291044686E-3</v>
      </c>
      <c r="E313" s="3">
        <v>58.285714285714363</v>
      </c>
      <c r="F313" s="3">
        <v>1.6245888888888913</v>
      </c>
      <c r="G313" s="3">
        <v>1.5555088888888899</v>
      </c>
      <c r="H313" s="3">
        <v>6.907999999999985E-2</v>
      </c>
      <c r="I313" s="3">
        <v>7.1821666666666686E-2</v>
      </c>
      <c r="J313" s="3">
        <v>0.49394117647058761</v>
      </c>
      <c r="K313" s="3">
        <v>0.11178333333333333</v>
      </c>
      <c r="L313" s="4">
        <f t="shared" si="123"/>
        <v>1.0232702583464734</v>
      </c>
      <c r="M313" s="4">
        <f t="shared" si="124"/>
        <v>2.8521456971276976E-2</v>
      </c>
      <c r="N313" s="4">
        <f t="shared" si="125"/>
        <v>2.7308681073909259E-2</v>
      </c>
      <c r="O313" s="4">
        <f t="shared" si="115"/>
        <v>1.2127758973676935E-3</v>
      </c>
      <c r="P313" s="4">
        <f t="shared" si="115"/>
        <v>1.2609088917502928E-3</v>
      </c>
      <c r="Q313" s="4">
        <f t="shared" si="115"/>
        <v>8.6716843303557105E-3</v>
      </c>
      <c r="R313" s="4">
        <f t="shared" si="115"/>
        <v>1.9624802025779622E-3</v>
      </c>
      <c r="S313" s="5">
        <f t="shared" si="100"/>
        <v>14377.356060062963</v>
      </c>
      <c r="T313" s="5">
        <f t="shared" si="101"/>
        <v>495.41466569386245</v>
      </c>
      <c r="U313" s="5">
        <f t="shared" si="102"/>
        <v>401.43710877119696</v>
      </c>
      <c r="V313" s="5">
        <f t="shared" si="103"/>
        <v>97.364769575015714</v>
      </c>
      <c r="W313" s="5">
        <f t="shared" si="104"/>
        <v>51.13053811628901</v>
      </c>
      <c r="X313" s="5">
        <f t="shared" si="105"/>
        <v>144.40625640309818</v>
      </c>
      <c r="Y313" s="5">
        <f t="shared" si="106"/>
        <v>65.563519301525744</v>
      </c>
      <c r="Z313" s="4">
        <f>D313-'CIG_wcINF-wcEFF_Loads'!D313</f>
        <v>7.1757880291044686E-3</v>
      </c>
      <c r="AA313" s="4">
        <f t="shared" si="107"/>
        <v>7.1757880291044686E-3</v>
      </c>
      <c r="AB313" s="3">
        <v>23.962500000000045</v>
      </c>
      <c r="AC313" s="3">
        <v>1.4882857142857133</v>
      </c>
      <c r="AD313" s="3">
        <v>1.1028785714285727</v>
      </c>
      <c r="AE313" s="3">
        <v>6.907999999999985E-2</v>
      </c>
      <c r="AF313" s="3">
        <v>7.1821666666666686E-2</v>
      </c>
      <c r="AG313" s="3">
        <v>0.33777142857142883</v>
      </c>
      <c r="AH313" s="3">
        <v>9.5969230769230751E-2</v>
      </c>
      <c r="AI313" s="4">
        <f t="shared" si="126"/>
        <v>0.4206882229396855</v>
      </c>
      <c r="AJ313" s="4">
        <f t="shared" si="127"/>
        <v>2.6128503802582203E-2</v>
      </c>
      <c r="AK313" s="4">
        <f t="shared" si="128"/>
        <v>1.9362254620033149E-2</v>
      </c>
      <c r="AL313" s="4">
        <f t="shared" si="116"/>
        <v>1.2127758973676935E-3</v>
      </c>
      <c r="AM313" s="4">
        <f t="shared" si="116"/>
        <v>1.2609088917502928E-3</v>
      </c>
      <c r="AN313" s="4">
        <f t="shared" si="116"/>
        <v>5.9299514677313737E-3</v>
      </c>
      <c r="AO313" s="4">
        <f t="shared" si="116"/>
        <v>1.68484611994559E-3</v>
      </c>
      <c r="AP313" s="5">
        <f t="shared" si="108"/>
        <v>9883.9567494117637</v>
      </c>
      <c r="AQ313" s="5">
        <f t="shared" si="109"/>
        <v>394.41194589742724</v>
      </c>
      <c r="AR313" s="5">
        <f t="shared" si="110"/>
        <v>286.41407208809017</v>
      </c>
      <c r="AS313" s="5">
        <f t="shared" si="111"/>
        <v>79.265944702111611</v>
      </c>
      <c r="AT313" s="5">
        <f t="shared" si="112"/>
        <v>41.970004480189203</v>
      </c>
      <c r="AU313" s="5">
        <f t="shared" si="113"/>
        <v>92.267405900120906</v>
      </c>
      <c r="AV313" s="5">
        <f t="shared" si="114"/>
        <v>37.542894565500589</v>
      </c>
    </row>
    <row r="314" spans="1:48" x14ac:dyDescent="0.25">
      <c r="A314" s="1" t="s">
        <v>41</v>
      </c>
      <c r="B314" s="1" t="s">
        <v>322</v>
      </c>
      <c r="C314" s="2">
        <v>42285</v>
      </c>
      <c r="D314" s="3">
        <v>5.5139968551738312E-3</v>
      </c>
      <c r="E314" s="3">
        <v>58.285714285714363</v>
      </c>
      <c r="F314" s="3">
        <v>1.6245888888888913</v>
      </c>
      <c r="G314" s="3">
        <v>1.5555088888888899</v>
      </c>
      <c r="H314" s="3">
        <v>6.907999999999985E-2</v>
      </c>
      <c r="I314" s="3">
        <v>7.1821666666666686E-2</v>
      </c>
      <c r="J314" s="3">
        <v>0.49394117647058761</v>
      </c>
      <c r="K314" s="3">
        <v>0.11178333333333333</v>
      </c>
      <c r="L314" s="4">
        <f t="shared" si="123"/>
        <v>0.78629816873499858</v>
      </c>
      <c r="M314" s="4">
        <f t="shared" si="124"/>
        <v>2.1916369798931173E-2</v>
      </c>
      <c r="N314" s="4">
        <f t="shared" si="125"/>
        <v>2.0984452292868664E-2</v>
      </c>
      <c r="O314" s="4">
        <f t="shared" si="115"/>
        <v>9.3191750606248683E-4</v>
      </c>
      <c r="P314" s="4">
        <f t="shared" si="115"/>
        <v>9.6890371281487268E-4</v>
      </c>
      <c r="Q314" s="4">
        <f t="shared" si="115"/>
        <v>6.6634688667927284E-3</v>
      </c>
      <c r="R314" s="4">
        <f t="shared" si="115"/>
        <v>1.5080029707491584E-3</v>
      </c>
      <c r="S314" s="5">
        <f t="shared" si="100"/>
        <v>14378.142358231698</v>
      </c>
      <c r="T314" s="5">
        <f t="shared" si="101"/>
        <v>495.43658206366138</v>
      </c>
      <c r="U314" s="5">
        <f t="shared" si="102"/>
        <v>401.45809322348981</v>
      </c>
      <c r="V314" s="5">
        <f t="shared" si="103"/>
        <v>97.365701492521779</v>
      </c>
      <c r="W314" s="5">
        <f t="shared" si="104"/>
        <v>51.131507020001827</v>
      </c>
      <c r="X314" s="5">
        <f t="shared" si="105"/>
        <v>144.41291987196499</v>
      </c>
      <c r="Y314" s="5">
        <f t="shared" si="106"/>
        <v>65.565027304496496</v>
      </c>
      <c r="Z314" s="4">
        <f>D314-'CIG_wcINF-wcEFF_Loads'!D314</f>
        <v>5.5139968551738312E-3</v>
      </c>
      <c r="AA314" s="4">
        <f t="shared" si="107"/>
        <v>5.5139968551738312E-3</v>
      </c>
      <c r="AB314" s="3">
        <v>23.962500000000045</v>
      </c>
      <c r="AC314" s="3">
        <v>1.4882857142857133</v>
      </c>
      <c r="AD314" s="3">
        <v>1.1028785714285727</v>
      </c>
      <c r="AE314" s="3">
        <v>6.907999999999985E-2</v>
      </c>
      <c r="AF314" s="3">
        <v>7.1821666666666686E-2</v>
      </c>
      <c r="AG314" s="3">
        <v>0.33777142857142883</v>
      </c>
      <c r="AH314" s="3">
        <v>9.5969230769230751E-2</v>
      </c>
      <c r="AI314" s="4">
        <f t="shared" si="126"/>
        <v>0.32326394381908558</v>
      </c>
      <c r="AJ314" s="4">
        <f t="shared" si="127"/>
        <v>2.0077584122257842E-2</v>
      </c>
      <c r="AK314" s="4">
        <f t="shared" si="128"/>
        <v>1.48782838415674E-2</v>
      </c>
      <c r="AL314" s="4">
        <f t="shared" si="116"/>
        <v>9.3191750606248683E-4</v>
      </c>
      <c r="AM314" s="4">
        <f t="shared" si="116"/>
        <v>9.6890371281487268E-4</v>
      </c>
      <c r="AN314" s="4">
        <f t="shared" si="116"/>
        <v>4.5566749758750736E-3</v>
      </c>
      <c r="AO314" s="4">
        <f t="shared" si="116"/>
        <v>1.2946642472089892E-3</v>
      </c>
      <c r="AP314" s="5">
        <f t="shared" si="108"/>
        <v>9884.2800133555829</v>
      </c>
      <c r="AQ314" s="5">
        <f t="shared" si="109"/>
        <v>394.43202348154949</v>
      </c>
      <c r="AR314" s="5">
        <f t="shared" si="110"/>
        <v>286.42895037193171</v>
      </c>
      <c r="AS314" s="5">
        <f t="shared" si="111"/>
        <v>79.266876619617676</v>
      </c>
      <c r="AT314" s="5">
        <f t="shared" si="112"/>
        <v>41.97097338390202</v>
      </c>
      <c r="AU314" s="5">
        <f t="shared" si="113"/>
        <v>92.271962575096779</v>
      </c>
      <c r="AV314" s="5">
        <f t="shared" si="114"/>
        <v>37.544189229747801</v>
      </c>
    </row>
    <row r="315" spans="1:48" x14ac:dyDescent="0.25">
      <c r="A315" s="1" t="s">
        <v>41</v>
      </c>
      <c r="B315" s="1" t="s">
        <v>323</v>
      </c>
      <c r="C315" s="2">
        <v>42286</v>
      </c>
      <c r="D315" s="3">
        <v>4.3822524769855107E-3</v>
      </c>
      <c r="E315" s="3">
        <v>58.285714285714363</v>
      </c>
      <c r="F315" s="3">
        <v>1.6245888888888913</v>
      </c>
      <c r="G315" s="3">
        <v>1.5555088888888899</v>
      </c>
      <c r="H315" s="3">
        <v>6.907999999999985E-2</v>
      </c>
      <c r="I315" s="3">
        <v>7.1821666666666686E-2</v>
      </c>
      <c r="J315" s="3">
        <v>0.49394117647058761</v>
      </c>
      <c r="K315" s="3">
        <v>0.11178333333333333</v>
      </c>
      <c r="L315" s="4">
        <f t="shared" si="123"/>
        <v>0.62491096532906698</v>
      </c>
      <c r="M315" s="4">
        <f t="shared" si="124"/>
        <v>1.741804871502212E-2</v>
      </c>
      <c r="N315" s="4">
        <f t="shared" si="125"/>
        <v>1.6677406689545333E-2</v>
      </c>
      <c r="O315" s="4">
        <f t="shared" si="115"/>
        <v>7.4064202547677099E-4</v>
      </c>
      <c r="P315" s="4">
        <f t="shared" si="115"/>
        <v>7.7003683661143051E-4</v>
      </c>
      <c r="Q315" s="4">
        <f t="shared" si="115"/>
        <v>5.2957960829119284E-3</v>
      </c>
      <c r="R315" s="4">
        <f t="shared" si="115"/>
        <v>1.1984863117334285E-3</v>
      </c>
      <c r="S315" s="5">
        <f t="shared" si="100"/>
        <v>14378.767269197027</v>
      </c>
      <c r="T315" s="5">
        <f t="shared" si="101"/>
        <v>495.45400011237638</v>
      </c>
      <c r="U315" s="5">
        <f t="shared" si="102"/>
        <v>401.47477063017936</v>
      </c>
      <c r="V315" s="5">
        <f t="shared" si="103"/>
        <v>97.366442134547256</v>
      </c>
      <c r="W315" s="5">
        <f t="shared" si="104"/>
        <v>51.13227705683844</v>
      </c>
      <c r="X315" s="5">
        <f t="shared" si="105"/>
        <v>144.41821566804791</v>
      </c>
      <c r="Y315" s="5">
        <f t="shared" si="106"/>
        <v>65.566225790808232</v>
      </c>
      <c r="Z315" s="4">
        <f>D315-'CIG_wcINF-wcEFF_Loads'!D315</f>
        <v>4.3822524769855107E-3</v>
      </c>
      <c r="AA315" s="4">
        <f t="shared" si="107"/>
        <v>4.3822524769855107E-3</v>
      </c>
      <c r="AB315" s="3">
        <v>23.962500000000045</v>
      </c>
      <c r="AC315" s="3">
        <v>1.4882857142857133</v>
      </c>
      <c r="AD315" s="3">
        <v>1.1028785714285727</v>
      </c>
      <c r="AE315" s="3">
        <v>6.907999999999985E-2</v>
      </c>
      <c r="AF315" s="3">
        <v>7.1821666666666686E-2</v>
      </c>
      <c r="AG315" s="3">
        <v>0.33777142857142883</v>
      </c>
      <c r="AH315" s="3">
        <v>9.5969230769230751E-2</v>
      </c>
      <c r="AI315" s="4">
        <f t="shared" si="126"/>
        <v>0.25691422315412848</v>
      </c>
      <c r="AJ315" s="4">
        <f t="shared" si="127"/>
        <v>1.5956672639211293E-2</v>
      </c>
      <c r="AK315" s="4">
        <f t="shared" si="128"/>
        <v>1.1824525463199008E-2</v>
      </c>
      <c r="AL315" s="4">
        <f t="shared" si="116"/>
        <v>7.4064202547677099E-4</v>
      </c>
      <c r="AM315" s="4">
        <f t="shared" si="116"/>
        <v>7.7003683661143051E-4</v>
      </c>
      <c r="AN315" s="4">
        <f t="shared" si="116"/>
        <v>3.6214203098628561E-3</v>
      </c>
      <c r="AO315" s="4">
        <f t="shared" si="116"/>
        <v>1.0289352266990572E-3</v>
      </c>
      <c r="AP315" s="5">
        <f t="shared" si="108"/>
        <v>9884.536927578738</v>
      </c>
      <c r="AQ315" s="5">
        <f t="shared" si="109"/>
        <v>394.44798015418871</v>
      </c>
      <c r="AR315" s="5">
        <f t="shared" si="110"/>
        <v>286.44077489739493</v>
      </c>
      <c r="AS315" s="5">
        <f t="shared" si="111"/>
        <v>79.267617261643153</v>
      </c>
      <c r="AT315" s="5">
        <f t="shared" si="112"/>
        <v>41.971743420738633</v>
      </c>
      <c r="AU315" s="5">
        <f t="shared" si="113"/>
        <v>92.275583995406649</v>
      </c>
      <c r="AV315" s="5">
        <f t="shared" si="114"/>
        <v>37.5452181649745</v>
      </c>
    </row>
    <row r="316" spans="1:48" x14ac:dyDescent="0.25">
      <c r="A316" s="1" t="s">
        <v>41</v>
      </c>
      <c r="B316" s="1" t="s">
        <v>324</v>
      </c>
      <c r="C316" s="2">
        <v>42287</v>
      </c>
      <c r="D316" s="3">
        <v>3.4963491553377268E-3</v>
      </c>
      <c r="E316" s="3">
        <v>58.285714285714363</v>
      </c>
      <c r="F316" s="3">
        <v>1.6245888888888913</v>
      </c>
      <c r="G316" s="3">
        <v>1.5555088888888899</v>
      </c>
      <c r="H316" s="3">
        <v>6.907999999999985E-2</v>
      </c>
      <c r="I316" s="3">
        <v>7.1821666666666686E-2</v>
      </c>
      <c r="J316" s="3">
        <v>0.49394117647058761</v>
      </c>
      <c r="K316" s="3">
        <v>0.11178333333333333</v>
      </c>
      <c r="L316" s="4">
        <f t="shared" si="123"/>
        <v>0.49858079543890949</v>
      </c>
      <c r="M316" s="4">
        <f t="shared" si="124"/>
        <v>1.3896867018098176E-2</v>
      </c>
      <c r="N316" s="4">
        <f t="shared" si="125"/>
        <v>1.3305951014562776E-2</v>
      </c>
      <c r="O316" s="4">
        <f t="shared" si="115"/>
        <v>5.9091600353538784E-4</v>
      </c>
      <c r="P316" s="4">
        <f t="shared" si="115"/>
        <v>6.1436844577182322E-4</v>
      </c>
      <c r="Q316" s="4">
        <f t="shared" si="115"/>
        <v>4.2252134623851773E-3</v>
      </c>
      <c r="R316" s="4">
        <f t="shared" si="115"/>
        <v>9.5620383027211319E-4</v>
      </c>
      <c r="S316" s="5">
        <f t="shared" si="100"/>
        <v>14379.265849992466</v>
      </c>
      <c r="T316" s="5">
        <f t="shared" si="101"/>
        <v>495.46789697939448</v>
      </c>
      <c r="U316" s="5">
        <f t="shared" si="102"/>
        <v>401.48807658119392</v>
      </c>
      <c r="V316" s="5">
        <f t="shared" si="103"/>
        <v>97.367033050550788</v>
      </c>
      <c r="W316" s="5">
        <f t="shared" si="104"/>
        <v>51.132891425284214</v>
      </c>
      <c r="X316" s="5">
        <f t="shared" si="105"/>
        <v>144.42244088151028</v>
      </c>
      <c r="Y316" s="5">
        <f t="shared" si="106"/>
        <v>65.567181994638503</v>
      </c>
      <c r="Z316" s="4">
        <f>D316-'CIG_wcINF-wcEFF_Loads'!D316</f>
        <v>3.4963491553377268E-3</v>
      </c>
      <c r="AA316" s="4">
        <f t="shared" si="107"/>
        <v>3.4963491553377268E-3</v>
      </c>
      <c r="AB316" s="3">
        <v>23.962500000000045</v>
      </c>
      <c r="AC316" s="3">
        <v>1.4882857142857133</v>
      </c>
      <c r="AD316" s="3">
        <v>1.1028785714285727</v>
      </c>
      <c r="AE316" s="3">
        <v>6.907999999999985E-2</v>
      </c>
      <c r="AF316" s="3">
        <v>7.1821666666666686E-2</v>
      </c>
      <c r="AG316" s="3">
        <v>0.33777142857142883</v>
      </c>
      <c r="AH316" s="3">
        <v>9.5969230769230751E-2</v>
      </c>
      <c r="AI316" s="4">
        <f t="shared" si="126"/>
        <v>0.20497719650719148</v>
      </c>
      <c r="AJ316" s="4">
        <f t="shared" si="127"/>
        <v>1.2730918448241542E-2</v>
      </c>
      <c r="AK316" s="4">
        <f t="shared" si="128"/>
        <v>9.4341140389894527E-3</v>
      </c>
      <c r="AL316" s="4">
        <f t="shared" si="116"/>
        <v>5.9091600353538784E-4</v>
      </c>
      <c r="AM316" s="4">
        <f t="shared" si="116"/>
        <v>6.1436844577182322E-4</v>
      </c>
      <c r="AN316" s="4">
        <f t="shared" si="116"/>
        <v>2.8893245900386199E-3</v>
      </c>
      <c r="AO316" s="4">
        <f t="shared" si="116"/>
        <v>8.2092869583843848E-4</v>
      </c>
      <c r="AP316" s="5">
        <f t="shared" si="108"/>
        <v>9884.7419047752446</v>
      </c>
      <c r="AQ316" s="5">
        <f t="shared" si="109"/>
        <v>394.46071107263697</v>
      </c>
      <c r="AR316" s="5">
        <f t="shared" si="110"/>
        <v>286.45020901143391</v>
      </c>
      <c r="AS316" s="5">
        <f t="shared" si="111"/>
        <v>79.268208177646684</v>
      </c>
      <c r="AT316" s="5">
        <f t="shared" si="112"/>
        <v>41.972357789184407</v>
      </c>
      <c r="AU316" s="5">
        <f t="shared" si="113"/>
        <v>92.278473319996692</v>
      </c>
      <c r="AV316" s="5">
        <f t="shared" si="114"/>
        <v>37.546039093670338</v>
      </c>
    </row>
    <row r="317" spans="1:48" x14ac:dyDescent="0.25">
      <c r="A317" s="1" t="s">
        <v>41</v>
      </c>
      <c r="B317" s="1" t="s">
        <v>325</v>
      </c>
      <c r="C317" s="2">
        <v>42288</v>
      </c>
      <c r="D317" s="3">
        <v>2.4431210900601008E-3</v>
      </c>
      <c r="E317" s="3">
        <v>58.285714285714363</v>
      </c>
      <c r="F317" s="3">
        <v>1.6245888888888913</v>
      </c>
      <c r="G317" s="3">
        <v>1.5555088888888899</v>
      </c>
      <c r="H317" s="3">
        <v>6.907999999999985E-2</v>
      </c>
      <c r="I317" s="3">
        <v>7.1821666666666686E-2</v>
      </c>
      <c r="J317" s="3">
        <v>0.49394117647058761</v>
      </c>
      <c r="K317" s="3">
        <v>0.11178333333333333</v>
      </c>
      <c r="L317" s="4">
        <f t="shared" si="123"/>
        <v>0.34839004982558158</v>
      </c>
      <c r="M317" s="4">
        <f t="shared" si="124"/>
        <v>9.7106231069181478E-3</v>
      </c>
      <c r="N317" s="4">
        <f t="shared" si="125"/>
        <v>9.2977125861003502E-3</v>
      </c>
      <c r="O317" s="4">
        <f t="shared" si="115"/>
        <v>4.1291052081778837E-4</v>
      </c>
      <c r="P317" s="4">
        <f t="shared" si="115"/>
        <v>4.2929823088209306E-4</v>
      </c>
      <c r="Q317" s="4">
        <f t="shared" si="115"/>
        <v>2.9524248469864197E-3</v>
      </c>
      <c r="R317" s="4">
        <f t="shared" si="115"/>
        <v>6.6816031246982053E-4</v>
      </c>
      <c r="S317" s="5">
        <f t="shared" si="100"/>
        <v>14379.61424004229</v>
      </c>
      <c r="T317" s="5">
        <f t="shared" si="101"/>
        <v>495.47760760250139</v>
      </c>
      <c r="U317" s="5">
        <f t="shared" si="102"/>
        <v>401.49737429378001</v>
      </c>
      <c r="V317" s="5">
        <f t="shared" si="103"/>
        <v>97.36744596107161</v>
      </c>
      <c r="W317" s="5">
        <f t="shared" si="104"/>
        <v>51.133320723515098</v>
      </c>
      <c r="X317" s="5">
        <f t="shared" si="105"/>
        <v>144.42539330635728</v>
      </c>
      <c r="Y317" s="5">
        <f t="shared" si="106"/>
        <v>65.567850154950975</v>
      </c>
      <c r="Z317" s="4">
        <f>D317-'CIG_wcINF-wcEFF_Loads'!D317</f>
        <v>2.4431210900601008E-3</v>
      </c>
      <c r="AA317" s="4">
        <f t="shared" si="107"/>
        <v>2.4431210900601008E-3</v>
      </c>
      <c r="AB317" s="3">
        <v>23.962500000000045</v>
      </c>
      <c r="AC317" s="3">
        <v>1.4882857142857133</v>
      </c>
      <c r="AD317" s="3">
        <v>1.1028785714285727</v>
      </c>
      <c r="AE317" s="3">
        <v>6.907999999999985E-2</v>
      </c>
      <c r="AF317" s="3">
        <v>7.1821666666666686E-2</v>
      </c>
      <c r="AG317" s="3">
        <v>0.33777142857142883</v>
      </c>
      <c r="AH317" s="3">
        <v>9.5969230769230751E-2</v>
      </c>
      <c r="AI317" s="4">
        <f t="shared" si="126"/>
        <v>0.14323057838877087</v>
      </c>
      <c r="AJ317" s="4">
        <f t="shared" si="127"/>
        <v>8.8959008310855424E-3</v>
      </c>
      <c r="AK317" s="4">
        <f t="shared" si="128"/>
        <v>6.5922143214729488E-3</v>
      </c>
      <c r="AL317" s="4">
        <f t="shared" si="116"/>
        <v>4.1291052081778837E-4</v>
      </c>
      <c r="AM317" s="4">
        <f t="shared" si="116"/>
        <v>4.2929823088209306E-4</v>
      </c>
      <c r="AN317" s="4">
        <f t="shared" si="116"/>
        <v>2.018954494626482E-3</v>
      </c>
      <c r="AO317" s="4">
        <f t="shared" si="116"/>
        <v>5.7363498927917882E-4</v>
      </c>
      <c r="AP317" s="5">
        <f t="shared" si="108"/>
        <v>9884.8851353536338</v>
      </c>
      <c r="AQ317" s="5">
        <f t="shared" si="109"/>
        <v>394.46960697346805</v>
      </c>
      <c r="AR317" s="5">
        <f t="shared" si="110"/>
        <v>286.45680122575538</v>
      </c>
      <c r="AS317" s="5">
        <f t="shared" si="111"/>
        <v>79.268621088167507</v>
      </c>
      <c r="AT317" s="5">
        <f t="shared" si="112"/>
        <v>41.972787087415291</v>
      </c>
      <c r="AU317" s="5">
        <f t="shared" si="113"/>
        <v>92.280492274491323</v>
      </c>
      <c r="AV317" s="5">
        <f t="shared" si="114"/>
        <v>37.546612728659618</v>
      </c>
    </row>
    <row r="318" spans="1:48" x14ac:dyDescent="0.25">
      <c r="A318" s="1" t="s">
        <v>41</v>
      </c>
      <c r="B318" s="1" t="s">
        <v>326</v>
      </c>
      <c r="C318" s="2">
        <v>42289</v>
      </c>
      <c r="D318" s="3">
        <v>1.6003369848853128E-3</v>
      </c>
      <c r="E318" s="3">
        <v>58.285714285714363</v>
      </c>
      <c r="F318" s="3">
        <v>1.6245888888888913</v>
      </c>
      <c r="G318" s="3">
        <v>1.5555088888888899</v>
      </c>
      <c r="H318" s="3">
        <v>6.907999999999985E-2</v>
      </c>
      <c r="I318" s="3">
        <v>7.1821666666666686E-2</v>
      </c>
      <c r="J318" s="3">
        <v>0.49394117647058761</v>
      </c>
      <c r="K318" s="3">
        <v>0.11178333333333333</v>
      </c>
      <c r="L318" s="4">
        <f t="shared" si="123"/>
        <v>0.228208697542781</v>
      </c>
      <c r="M318" s="4">
        <f t="shared" si="124"/>
        <v>6.3608264721339465E-3</v>
      </c>
      <c r="N318" s="4">
        <f t="shared" si="125"/>
        <v>6.0903544187423074E-3</v>
      </c>
      <c r="O318" s="4">
        <f t="shared" si="115"/>
        <v>2.7047205339163433E-4</v>
      </c>
      <c r="P318" s="4">
        <f t="shared" si="115"/>
        <v>2.8120662509181933E-4</v>
      </c>
      <c r="Q318" s="4">
        <f t="shared" si="115"/>
        <v>1.9339502642541943E-3</v>
      </c>
      <c r="R318" s="4">
        <f t="shared" si="115"/>
        <v>4.3767034889444494E-4</v>
      </c>
      <c r="S318" s="5">
        <f t="shared" si="100"/>
        <v>14379.842448739833</v>
      </c>
      <c r="T318" s="5">
        <f t="shared" si="101"/>
        <v>495.48396842897353</v>
      </c>
      <c r="U318" s="5">
        <f t="shared" si="102"/>
        <v>401.50346464819876</v>
      </c>
      <c r="V318" s="5">
        <f t="shared" si="103"/>
        <v>97.367716433124997</v>
      </c>
      <c r="W318" s="5">
        <f t="shared" si="104"/>
        <v>51.133601930140188</v>
      </c>
      <c r="X318" s="5">
        <f t="shared" si="105"/>
        <v>144.42732725662154</v>
      </c>
      <c r="Y318" s="5">
        <f t="shared" si="106"/>
        <v>65.568287825299876</v>
      </c>
      <c r="Z318" s="4">
        <f>D318-'CIG_wcINF-wcEFF_Loads'!D318</f>
        <v>1.6003369848853128E-3</v>
      </c>
      <c r="AA318" s="4">
        <f t="shared" si="107"/>
        <v>1.6003369848853128E-3</v>
      </c>
      <c r="AB318" s="3">
        <v>23.962500000000045</v>
      </c>
      <c r="AC318" s="3">
        <v>1.4882857142857133</v>
      </c>
      <c r="AD318" s="3">
        <v>1.1028785714285727</v>
      </c>
      <c r="AE318" s="3">
        <v>6.907999999999985E-2</v>
      </c>
      <c r="AF318" s="3">
        <v>7.1821666666666686E-2</v>
      </c>
      <c r="AG318" s="3">
        <v>0.33777142857142883</v>
      </c>
      <c r="AH318" s="3">
        <v>9.5969230769230751E-2</v>
      </c>
      <c r="AI318" s="4">
        <f t="shared" si="126"/>
        <v>9.3821461774711415E-2</v>
      </c>
      <c r="AJ318" s="4">
        <f t="shared" si="127"/>
        <v>5.8271524779428627E-3</v>
      </c>
      <c r="AK318" s="4">
        <f t="shared" si="128"/>
        <v>4.3181504321933833E-3</v>
      </c>
      <c r="AL318" s="4">
        <f t="shared" si="116"/>
        <v>2.7047205339163433E-4</v>
      </c>
      <c r="AM318" s="4">
        <f t="shared" si="116"/>
        <v>2.8120662509181933E-4</v>
      </c>
      <c r="AN318" s="4">
        <f t="shared" si="116"/>
        <v>1.3224917756621353E-3</v>
      </c>
      <c r="AO318" s="4">
        <f t="shared" si="116"/>
        <v>3.7575267673088469E-4</v>
      </c>
      <c r="AP318" s="5">
        <f t="shared" si="108"/>
        <v>9884.9789568154083</v>
      </c>
      <c r="AQ318" s="5">
        <f t="shared" si="109"/>
        <v>394.47543412594598</v>
      </c>
      <c r="AR318" s="5">
        <f t="shared" si="110"/>
        <v>286.46111937618758</v>
      </c>
      <c r="AS318" s="5">
        <f t="shared" si="111"/>
        <v>79.268891560220894</v>
      </c>
      <c r="AT318" s="5">
        <f t="shared" si="112"/>
        <v>41.973068294040381</v>
      </c>
      <c r="AU318" s="5">
        <f t="shared" si="113"/>
        <v>92.28181476626699</v>
      </c>
      <c r="AV318" s="5">
        <f t="shared" si="114"/>
        <v>37.546988481336349</v>
      </c>
    </row>
    <row r="319" spans="1:48" x14ac:dyDescent="0.25">
      <c r="A319" s="1" t="s">
        <v>41</v>
      </c>
      <c r="B319" s="1" t="s">
        <v>327</v>
      </c>
      <c r="C319" s="2">
        <v>42290</v>
      </c>
      <c r="D319" s="3">
        <v>1.2338306648035165E-3</v>
      </c>
      <c r="E319" s="3">
        <v>58.285714285714363</v>
      </c>
      <c r="F319" s="3">
        <v>1.6245888888888913</v>
      </c>
      <c r="G319" s="3">
        <v>1.5555088888888899</v>
      </c>
      <c r="H319" s="3">
        <v>6.907999999999985E-2</v>
      </c>
      <c r="I319" s="3">
        <v>7.1821666666666686E-2</v>
      </c>
      <c r="J319" s="3">
        <v>0.49394117647058761</v>
      </c>
      <c r="K319" s="3">
        <v>0.11178333333333333</v>
      </c>
      <c r="L319" s="4">
        <f t="shared" si="123"/>
        <v>0.17594474892632236</v>
      </c>
      <c r="M319" s="4">
        <f t="shared" si="124"/>
        <v>4.9040813459518152E-3</v>
      </c>
      <c r="N319" s="4">
        <f t="shared" si="125"/>
        <v>4.6955523195037416E-3</v>
      </c>
      <c r="O319" s="4">
        <f t="shared" si="115"/>
        <v>2.0852902644806902E-4</v>
      </c>
      <c r="P319" s="4">
        <f t="shared" si="115"/>
        <v>2.1680518569597231E-4</v>
      </c>
      <c r="Q319" s="4">
        <f t="shared" si="115"/>
        <v>1.4910404263466371E-3</v>
      </c>
      <c r="R319" s="4">
        <f t="shared" si="115"/>
        <v>3.374358667214828E-4</v>
      </c>
      <c r="S319" s="5">
        <f t="shared" si="100"/>
        <v>14380.018393488759</v>
      </c>
      <c r="T319" s="5">
        <f t="shared" si="101"/>
        <v>495.48887251031948</v>
      </c>
      <c r="U319" s="5">
        <f t="shared" si="102"/>
        <v>401.50816020051826</v>
      </c>
      <c r="V319" s="5">
        <f t="shared" si="103"/>
        <v>97.367924962151449</v>
      </c>
      <c r="W319" s="5">
        <f t="shared" si="104"/>
        <v>51.133818735325882</v>
      </c>
      <c r="X319" s="5">
        <f t="shared" si="105"/>
        <v>144.42881829704788</v>
      </c>
      <c r="Y319" s="5">
        <f t="shared" si="106"/>
        <v>65.568625261166602</v>
      </c>
      <c r="Z319" s="4">
        <f>D319-'CIG_wcINF-wcEFF_Loads'!D319</f>
        <v>1.2338306648035165E-3</v>
      </c>
      <c r="AA319" s="4">
        <f t="shared" si="107"/>
        <v>1.2338306648035165E-3</v>
      </c>
      <c r="AB319" s="3">
        <v>23.962500000000045</v>
      </c>
      <c r="AC319" s="3">
        <v>1.4882857142857133</v>
      </c>
      <c r="AD319" s="3">
        <v>1.1028785714285727</v>
      </c>
      <c r="AE319" s="3">
        <v>6.907999999999985E-2</v>
      </c>
      <c r="AF319" s="3">
        <v>7.1821666666666686E-2</v>
      </c>
      <c r="AG319" s="3">
        <v>0.33777142857142883</v>
      </c>
      <c r="AH319" s="3">
        <v>9.5969230769230751E-2</v>
      </c>
      <c r="AI319" s="4">
        <f t="shared" si="126"/>
        <v>7.2334638046639754E-2</v>
      </c>
      <c r="AJ319" s="4">
        <f t="shared" si="127"/>
        <v>4.4926284174373115E-3</v>
      </c>
      <c r="AK319" s="4">
        <f t="shared" si="128"/>
        <v>3.329215327018499E-3</v>
      </c>
      <c r="AL319" s="4">
        <f t="shared" si="116"/>
        <v>2.0852902644806902E-4</v>
      </c>
      <c r="AM319" s="4">
        <f t="shared" si="116"/>
        <v>2.1680518569597231E-4</v>
      </c>
      <c r="AN319" s="4">
        <f t="shared" si="116"/>
        <v>1.0196170695132266E-3</v>
      </c>
      <c r="AO319" s="4">
        <f t="shared" si="116"/>
        <v>2.8969846932944127E-4</v>
      </c>
      <c r="AP319" s="5">
        <f t="shared" si="108"/>
        <v>9885.0512914534556</v>
      </c>
      <c r="AQ319" s="5">
        <f t="shared" si="109"/>
        <v>394.47992675436342</v>
      </c>
      <c r="AR319" s="5">
        <f t="shared" si="110"/>
        <v>286.46444859151461</v>
      </c>
      <c r="AS319" s="5">
        <f t="shared" si="111"/>
        <v>79.269100089247345</v>
      </c>
      <c r="AT319" s="5">
        <f t="shared" si="112"/>
        <v>41.973285099226075</v>
      </c>
      <c r="AU319" s="5">
        <f t="shared" si="113"/>
        <v>92.282834383336507</v>
      </c>
      <c r="AV319" s="5">
        <f t="shared" si="114"/>
        <v>37.54727817980568</v>
      </c>
    </row>
    <row r="320" spans="1:48" x14ac:dyDescent="0.25">
      <c r="A320" s="1" t="s">
        <v>41</v>
      </c>
      <c r="B320" s="1" t="s">
        <v>328</v>
      </c>
      <c r="C320" s="2">
        <v>42291</v>
      </c>
      <c r="D320" s="3">
        <v>6.7966937817924729E-4</v>
      </c>
      <c r="E320" s="3">
        <v>58.285714285714363</v>
      </c>
      <c r="F320" s="3">
        <v>1.6245888888888913</v>
      </c>
      <c r="G320" s="3">
        <v>1.5555088888888899</v>
      </c>
      <c r="H320" s="3">
        <v>6.907999999999985E-2</v>
      </c>
      <c r="I320" s="3">
        <v>7.1821666666666686E-2</v>
      </c>
      <c r="J320" s="3">
        <v>0.49394117647058761</v>
      </c>
      <c r="K320" s="3">
        <v>0.11178333333333333</v>
      </c>
      <c r="L320" s="4">
        <f t="shared" si="123"/>
        <v>9.6921126624536197E-2</v>
      </c>
      <c r="M320" s="4">
        <f t="shared" si="124"/>
        <v>2.7014678869845643E-3</v>
      </c>
      <c r="N320" s="4">
        <f t="shared" si="125"/>
        <v>2.5865973477920113E-3</v>
      </c>
      <c r="O320" s="4">
        <f t="shared" si="115"/>
        <v>1.1487053919255042E-4</v>
      </c>
      <c r="P320" s="4">
        <f t="shared" si="115"/>
        <v>1.1942955378847197E-4</v>
      </c>
      <c r="Q320" s="4">
        <f t="shared" si="115"/>
        <v>8.2135624305991917E-4</v>
      </c>
      <c r="R320" s="4">
        <f t="shared" si="115"/>
        <v>1.8588030939114969E-4</v>
      </c>
      <c r="S320" s="5">
        <f t="shared" si="100"/>
        <v>14380.115314615383</v>
      </c>
      <c r="T320" s="5">
        <f t="shared" si="101"/>
        <v>495.49157397820647</v>
      </c>
      <c r="U320" s="5">
        <f t="shared" si="102"/>
        <v>401.51074679786603</v>
      </c>
      <c r="V320" s="5">
        <f t="shared" si="103"/>
        <v>97.368039832690641</v>
      </c>
      <c r="W320" s="5">
        <f t="shared" si="104"/>
        <v>51.133938164879673</v>
      </c>
      <c r="X320" s="5">
        <f t="shared" si="105"/>
        <v>144.42963965329093</v>
      </c>
      <c r="Y320" s="5">
        <f t="shared" si="106"/>
        <v>65.56881114147599</v>
      </c>
      <c r="Z320" s="4">
        <f>D320-'CIG_wcINF-wcEFF_Loads'!D320</f>
        <v>6.7966937817924729E-4</v>
      </c>
      <c r="AA320" s="4">
        <f t="shared" si="107"/>
        <v>6.7966937817924729E-4</v>
      </c>
      <c r="AB320" s="3">
        <v>23.962500000000045</v>
      </c>
      <c r="AC320" s="3">
        <v>1.4882857142857133</v>
      </c>
      <c r="AD320" s="3">
        <v>1.1028785714285727</v>
      </c>
      <c r="AE320" s="3">
        <v>6.907999999999985E-2</v>
      </c>
      <c r="AF320" s="3">
        <v>7.1821666666666686E-2</v>
      </c>
      <c r="AG320" s="3">
        <v>0.33777142857142883</v>
      </c>
      <c r="AH320" s="3">
        <v>9.5969230769230751E-2</v>
      </c>
      <c r="AI320" s="4">
        <f t="shared" si="126"/>
        <v>3.9846341855841051E-2</v>
      </c>
      <c r="AJ320" s="4">
        <f t="shared" si="127"/>
        <v>2.4748144538588638E-3</v>
      </c>
      <c r="AK320" s="4">
        <f t="shared" si="128"/>
        <v>1.8339353816431694E-3</v>
      </c>
      <c r="AL320" s="4">
        <f t="shared" si="116"/>
        <v>1.1487053919255042E-4</v>
      </c>
      <c r="AM320" s="4">
        <f t="shared" si="116"/>
        <v>1.1942955378847197E-4</v>
      </c>
      <c r="AN320" s="4">
        <f t="shared" si="116"/>
        <v>5.6166743086042466E-4</v>
      </c>
      <c r="AO320" s="4">
        <f t="shared" si="116"/>
        <v>1.5958363179438128E-4</v>
      </c>
      <c r="AP320" s="5">
        <f t="shared" si="108"/>
        <v>9885.0911377953107</v>
      </c>
      <c r="AQ320" s="5">
        <f t="shared" si="109"/>
        <v>394.48240156881729</v>
      </c>
      <c r="AR320" s="5">
        <f t="shared" si="110"/>
        <v>286.46628252689624</v>
      </c>
      <c r="AS320" s="5">
        <f t="shared" si="111"/>
        <v>79.269214959786538</v>
      </c>
      <c r="AT320" s="5">
        <f t="shared" si="112"/>
        <v>41.973404528779866</v>
      </c>
      <c r="AU320" s="5">
        <f t="shared" si="113"/>
        <v>92.283396050767365</v>
      </c>
      <c r="AV320" s="5">
        <f t="shared" si="114"/>
        <v>37.547437763437472</v>
      </c>
    </row>
    <row r="321" spans="1:48" x14ac:dyDescent="0.25">
      <c r="A321" s="1" t="s">
        <v>41</v>
      </c>
      <c r="B321" s="1" t="s">
        <v>329</v>
      </c>
      <c r="C321" s="2">
        <v>42292</v>
      </c>
      <c r="D321" s="3">
        <v>3.1253649796830833E-4</v>
      </c>
      <c r="E321" s="3">
        <v>64.679166666666774</v>
      </c>
      <c r="F321" s="3">
        <v>1.6175027777777788</v>
      </c>
      <c r="G321" s="3">
        <v>1.5488515277777786</v>
      </c>
      <c r="H321" s="3">
        <v>6.8651249999999872E-2</v>
      </c>
      <c r="I321" s="3">
        <v>0.12871739583333336</v>
      </c>
      <c r="J321" s="3">
        <v>0.48015634191176404</v>
      </c>
      <c r="K321" s="3">
        <v>0.11496666666666665</v>
      </c>
      <c r="L321" s="4">
        <f t="shared" si="123"/>
        <v>4.945654622387749E-2</v>
      </c>
      <c r="M321" s="4">
        <f t="shared" si="124"/>
        <v>1.2368140317683461E-3</v>
      </c>
      <c r="N321" s="4">
        <f t="shared" si="125"/>
        <v>1.1843202552722773E-3</v>
      </c>
      <c r="O321" s="4">
        <f t="shared" si="115"/>
        <v>5.2493776496068399E-5</v>
      </c>
      <c r="P321" s="4">
        <f t="shared" si="115"/>
        <v>9.8423003339793234E-5</v>
      </c>
      <c r="Q321" s="4">
        <f t="shared" si="115"/>
        <v>3.6714873648310831E-4</v>
      </c>
      <c r="R321" s="4">
        <f t="shared" si="115"/>
        <v>8.7908588765652577E-5</v>
      </c>
      <c r="S321" s="5">
        <f t="shared" si="100"/>
        <v>14380.164771161606</v>
      </c>
      <c r="T321" s="5">
        <f t="shared" si="101"/>
        <v>495.49281079223823</v>
      </c>
      <c r="U321" s="5">
        <f t="shared" si="102"/>
        <v>401.51193111812131</v>
      </c>
      <c r="V321" s="5">
        <f t="shared" si="103"/>
        <v>97.368092326467135</v>
      </c>
      <c r="W321" s="5">
        <f t="shared" si="104"/>
        <v>51.13403658788301</v>
      </c>
      <c r="X321" s="5">
        <f t="shared" si="105"/>
        <v>144.43000680202741</v>
      </c>
      <c r="Y321" s="5">
        <f t="shared" si="106"/>
        <v>65.568899050064758</v>
      </c>
      <c r="Z321" s="4">
        <f>D321-'CIG_wcINF-wcEFF_Loads'!D321</f>
        <v>3.1253649796830833E-4</v>
      </c>
      <c r="AA321" s="4">
        <f t="shared" si="107"/>
        <v>3.1253649796830833E-4</v>
      </c>
      <c r="AB321" s="3">
        <v>23.962500000000045</v>
      </c>
      <c r="AC321" s="3">
        <v>1.4882857142857133</v>
      </c>
      <c r="AD321" s="3">
        <v>1.1028785714285727</v>
      </c>
      <c r="AE321" s="3">
        <v>6.8651249999999872E-2</v>
      </c>
      <c r="AF321" s="3">
        <v>0.12871739583333336</v>
      </c>
      <c r="AG321" s="3">
        <v>0.33777142857142883</v>
      </c>
      <c r="AH321" s="3">
        <v>9.5969230769230751E-2</v>
      </c>
      <c r="AI321" s="4">
        <f t="shared" si="126"/>
        <v>1.8322785372255328E-2</v>
      </c>
      <c r="AJ321" s="4">
        <f t="shared" si="127"/>
        <v>1.1380089604778629E-3</v>
      </c>
      <c r="AK321" s="4">
        <f t="shared" si="128"/>
        <v>8.4330964448389224E-4</v>
      </c>
      <c r="AL321" s="4">
        <f t="shared" si="116"/>
        <v>5.2493776496068399E-5</v>
      </c>
      <c r="AM321" s="4">
        <f t="shared" si="116"/>
        <v>9.8423003339793234E-5</v>
      </c>
      <c r="AN321" s="4">
        <f t="shared" si="116"/>
        <v>2.582749458776985E-4</v>
      </c>
      <c r="AO321" s="4">
        <f t="shared" si="116"/>
        <v>7.3382310598854629E-5</v>
      </c>
      <c r="AP321" s="5">
        <f t="shared" si="108"/>
        <v>9885.1094605806829</v>
      </c>
      <c r="AQ321" s="5">
        <f t="shared" si="109"/>
        <v>394.48353957777778</v>
      </c>
      <c r="AR321" s="5">
        <f t="shared" si="110"/>
        <v>286.46712583654073</v>
      </c>
      <c r="AS321" s="5">
        <f t="shared" si="111"/>
        <v>79.269267453563032</v>
      </c>
      <c r="AT321" s="5">
        <f t="shared" si="112"/>
        <v>41.973502951783203</v>
      </c>
      <c r="AU321" s="5">
        <f t="shared" si="113"/>
        <v>92.283654325713243</v>
      </c>
      <c r="AV321" s="5">
        <f t="shared" si="114"/>
        <v>37.547511145748068</v>
      </c>
    </row>
    <row r="322" spans="1:48" x14ac:dyDescent="0.25">
      <c r="A322" s="1" t="s">
        <v>41</v>
      </c>
      <c r="B322" s="1" t="s">
        <v>330</v>
      </c>
      <c r="C322" s="2">
        <v>42293</v>
      </c>
      <c r="D322" s="3">
        <v>9.5492742452630652E-5</v>
      </c>
      <c r="E322" s="3">
        <v>65.744742063492154</v>
      </c>
      <c r="F322" s="3">
        <v>1.61632175925926</v>
      </c>
      <c r="G322" s="3">
        <v>1.5477419675925932</v>
      </c>
      <c r="H322" s="3">
        <v>6.8579791666666542E-2</v>
      </c>
      <c r="I322" s="3">
        <v>0.13820001736111115</v>
      </c>
      <c r="J322" s="3">
        <v>0.47785886948529349</v>
      </c>
      <c r="K322" s="3">
        <v>0.11549722222222221</v>
      </c>
      <c r="L322" s="4">
        <f t="shared" si="123"/>
        <v>1.5359957672436522E-2</v>
      </c>
      <c r="M322" s="4">
        <f t="shared" si="124"/>
        <v>3.7762158657926375E-4</v>
      </c>
      <c r="N322" s="4">
        <f t="shared" si="125"/>
        <v>3.6159927568226114E-4</v>
      </c>
      <c r="O322" s="4">
        <f t="shared" si="115"/>
        <v>1.602231089700256E-5</v>
      </c>
      <c r="P322" s="4">
        <f t="shared" si="115"/>
        <v>3.2287698610888822E-5</v>
      </c>
      <c r="Q322" s="4">
        <f t="shared" si="115"/>
        <v>1.1164226641278884E-4</v>
      </c>
      <c r="R322" s="4">
        <f t="shared" si="115"/>
        <v>2.6983639891751019E-5</v>
      </c>
      <c r="S322" s="5">
        <f t="shared" si="100"/>
        <v>14380.180131119278</v>
      </c>
      <c r="T322" s="5">
        <f t="shared" si="101"/>
        <v>495.49318841382478</v>
      </c>
      <c r="U322" s="5">
        <f t="shared" si="102"/>
        <v>401.51229271739697</v>
      </c>
      <c r="V322" s="5">
        <f t="shared" si="103"/>
        <v>97.368108348778037</v>
      </c>
      <c r="W322" s="5">
        <f t="shared" si="104"/>
        <v>51.134068875581619</v>
      </c>
      <c r="X322" s="5">
        <f t="shared" si="105"/>
        <v>144.43011844429381</v>
      </c>
      <c r="Y322" s="5">
        <f t="shared" si="106"/>
        <v>65.568926033704656</v>
      </c>
      <c r="Z322" s="4">
        <f>D322-'CIG_wcINF-wcEFF_Loads'!D322</f>
        <v>9.5492742452630652E-5</v>
      </c>
      <c r="AA322" s="4">
        <f t="shared" si="107"/>
        <v>9.5492742452630652E-5</v>
      </c>
      <c r="AB322" s="3">
        <v>23.962500000000045</v>
      </c>
      <c r="AC322" s="3">
        <v>1.4882857142857133</v>
      </c>
      <c r="AD322" s="3">
        <v>1.1028785714285727</v>
      </c>
      <c r="AE322" s="3">
        <v>6.8579791666666542E-2</v>
      </c>
      <c r="AF322" s="3">
        <v>0.13820001736111115</v>
      </c>
      <c r="AG322" s="3">
        <v>0.33777142857142883</v>
      </c>
      <c r="AH322" s="3">
        <v>9.5969230769230751E-2</v>
      </c>
      <c r="AI322" s="4">
        <f t="shared" si="126"/>
        <v>5.5983638261187284E-3</v>
      </c>
      <c r="AJ322" s="4">
        <f t="shared" si="127"/>
        <v>3.4770849893735607E-4</v>
      </c>
      <c r="AK322" s="4">
        <f t="shared" si="128"/>
        <v>2.5766574851902808E-4</v>
      </c>
      <c r="AL322" s="4">
        <f t="shared" si="116"/>
        <v>1.602231089700256E-5</v>
      </c>
      <c r="AM322" s="4">
        <f t="shared" si="116"/>
        <v>3.2287698610888822E-5</v>
      </c>
      <c r="AN322" s="4">
        <f t="shared" si="116"/>
        <v>7.8913608647291795E-5</v>
      </c>
      <c r="AO322" s="4">
        <f t="shared" si="116"/>
        <v>2.2421311213725649E-5</v>
      </c>
      <c r="AP322" s="5">
        <f t="shared" si="108"/>
        <v>9885.1150589445097</v>
      </c>
      <c r="AQ322" s="5">
        <f t="shared" si="109"/>
        <v>394.48388728627674</v>
      </c>
      <c r="AR322" s="5">
        <f t="shared" si="110"/>
        <v>286.46738350228924</v>
      </c>
      <c r="AS322" s="5">
        <f t="shared" si="111"/>
        <v>79.269283475873934</v>
      </c>
      <c r="AT322" s="5">
        <f t="shared" si="112"/>
        <v>41.973535239481812</v>
      </c>
      <c r="AU322" s="5">
        <f t="shared" si="113"/>
        <v>92.28373323932189</v>
      </c>
      <c r="AV322" s="5">
        <f t="shared" si="114"/>
        <v>37.547533567059283</v>
      </c>
    </row>
    <row r="323" spans="1:48" x14ac:dyDescent="0.25">
      <c r="A323" s="1" t="s">
        <v>41</v>
      </c>
      <c r="B323" s="1" t="s">
        <v>331</v>
      </c>
      <c r="C323" s="2">
        <v>42294</v>
      </c>
      <c r="D323" s="3">
        <v>9.5741744819094964E-6</v>
      </c>
      <c r="E323" s="3">
        <v>82.793948412698498</v>
      </c>
      <c r="F323" s="3">
        <v>1.5974254629629654</v>
      </c>
      <c r="G323" s="3">
        <v>1.5299890046296314</v>
      </c>
      <c r="H323" s="3">
        <v>6.7436458333333241E-2</v>
      </c>
      <c r="I323" s="3">
        <v>0.28992196180555574</v>
      </c>
      <c r="J323" s="3">
        <v>0.44109931066176472</v>
      </c>
      <c r="K323" s="3">
        <v>0.12398611111111106</v>
      </c>
      <c r="L323" s="4">
        <f t="shared" si="123"/>
        <v>1.9393605604183448E-3</v>
      </c>
      <c r="M323" s="4">
        <f t="shared" si="124"/>
        <v>3.7417999750851818E-5</v>
      </c>
      <c r="N323" s="4">
        <f t="shared" si="125"/>
        <v>3.5838372131523253E-5</v>
      </c>
      <c r="O323" s="4">
        <f t="shared" si="115"/>
        <v>1.5796276193285478E-6</v>
      </c>
      <c r="P323" s="4">
        <f t="shared" si="115"/>
        <v>6.7911149196813953E-6</v>
      </c>
      <c r="Q323" s="4">
        <f t="shared" si="115"/>
        <v>1.0332284215520529E-5</v>
      </c>
      <c r="R323" s="4">
        <f t="shared" si="115"/>
        <v>2.9042433479553201E-6</v>
      </c>
      <c r="S323" s="5">
        <f t="shared" si="100"/>
        <v>14380.182070479837</v>
      </c>
      <c r="T323" s="5">
        <f t="shared" si="101"/>
        <v>495.49322583182453</v>
      </c>
      <c r="U323" s="5">
        <f t="shared" si="102"/>
        <v>401.5123285557691</v>
      </c>
      <c r="V323" s="5">
        <f t="shared" si="103"/>
        <v>97.368109928405659</v>
      </c>
      <c r="W323" s="5">
        <f t="shared" si="104"/>
        <v>51.134075666696539</v>
      </c>
      <c r="X323" s="5">
        <f t="shared" si="105"/>
        <v>144.43012877657802</v>
      </c>
      <c r="Y323" s="5">
        <f t="shared" si="106"/>
        <v>65.568928937948002</v>
      </c>
      <c r="Z323" s="4">
        <f>D323-'CIG_wcINF-wcEFF_Loads'!D323</f>
        <v>9.5741744819094964E-6</v>
      </c>
      <c r="AA323" s="4">
        <f t="shared" si="107"/>
        <v>9.5741744819094964E-6</v>
      </c>
      <c r="AB323" s="3">
        <v>23.962500000000045</v>
      </c>
      <c r="AC323" s="3">
        <v>1.4882857142857133</v>
      </c>
      <c r="AD323" s="3">
        <v>1.1028785714285727</v>
      </c>
      <c r="AE323" s="3">
        <v>6.7436458333333241E-2</v>
      </c>
      <c r="AF323" s="3">
        <v>0.28992196180555574</v>
      </c>
      <c r="AG323" s="3">
        <v>0.33777142857142883</v>
      </c>
      <c r="AH323" s="3">
        <v>9.5969230769230751E-2</v>
      </c>
      <c r="AI323" s="4">
        <f t="shared" si="126"/>
        <v>5.6129618553011371E-4</v>
      </c>
      <c r="AJ323" s="4">
        <f t="shared" si="127"/>
        <v>3.486151672018904E-5</v>
      </c>
      <c r="AK323" s="4">
        <f t="shared" si="128"/>
        <v>2.5833762555900167E-5</v>
      </c>
      <c r="AL323" s="4">
        <f t="shared" si="116"/>
        <v>1.5796276193285478E-6</v>
      </c>
      <c r="AM323" s="4">
        <f t="shared" si="116"/>
        <v>6.7911149196813953E-6</v>
      </c>
      <c r="AN323" s="4">
        <f t="shared" si="116"/>
        <v>7.9119380047240436E-6</v>
      </c>
      <c r="AO323" s="4">
        <f t="shared" si="116"/>
        <v>2.2479775966209005E-6</v>
      </c>
      <c r="AP323" s="5">
        <f t="shared" si="108"/>
        <v>9885.1156202406946</v>
      </c>
      <c r="AQ323" s="5">
        <f t="shared" si="109"/>
        <v>394.48392214779346</v>
      </c>
      <c r="AR323" s="5">
        <f t="shared" si="110"/>
        <v>286.46740933605179</v>
      </c>
      <c r="AS323" s="5">
        <f t="shared" si="111"/>
        <v>79.269285055501555</v>
      </c>
      <c r="AT323" s="5">
        <f t="shared" si="112"/>
        <v>41.973542030596732</v>
      </c>
      <c r="AU323" s="5">
        <f t="shared" si="113"/>
        <v>92.283741151259889</v>
      </c>
      <c r="AV323" s="5">
        <f t="shared" si="114"/>
        <v>37.547535815036881</v>
      </c>
    </row>
    <row r="324" spans="1:48" x14ac:dyDescent="0.25">
      <c r="A324" s="1" t="s">
        <v>41</v>
      </c>
      <c r="B324" s="1" t="s">
        <v>332</v>
      </c>
      <c r="C324" s="2">
        <v>42295</v>
      </c>
      <c r="D324" s="3">
        <v>5.7614707693542186E-7</v>
      </c>
      <c r="E324" s="3">
        <v>104.63824404761897</v>
      </c>
      <c r="F324" s="3">
        <v>1.5732145833333337</v>
      </c>
      <c r="G324" s="3">
        <v>1.5072430208333347</v>
      </c>
      <c r="H324" s="3">
        <v>6.5971562499999956E-2</v>
      </c>
      <c r="I324" s="3">
        <v>0.48431570312499961</v>
      </c>
      <c r="J324" s="3">
        <v>0.39400112591911757</v>
      </c>
      <c r="K324" s="3">
        <v>0.13486249999999991</v>
      </c>
      <c r="L324" s="4">
        <f t="shared" si="123"/>
        <v>1.474967438751412E-4</v>
      </c>
      <c r="M324" s="4">
        <f t="shared" si="124"/>
        <v>2.2175833565493952E-6</v>
      </c>
      <c r="N324" s="4">
        <f t="shared" si="125"/>
        <v>2.1245906773844334E-6</v>
      </c>
      <c r="O324" s="4">
        <f t="shared" si="115"/>
        <v>9.2992679164963311E-8</v>
      </c>
      <c r="P324" s="4">
        <f t="shared" si="115"/>
        <v>6.826852826967186E-7</v>
      </c>
      <c r="Q324" s="4">
        <f t="shared" si="115"/>
        <v>5.5537899823474444E-7</v>
      </c>
      <c r="R324" s="4">
        <f t="shared" si="115"/>
        <v>1.9010047236466265E-7</v>
      </c>
      <c r="S324" s="5">
        <f t="shared" ref="S324:S387" si="129">S323+L324</f>
        <v>14380.18221797658</v>
      </c>
      <c r="T324" s="5">
        <f t="shared" ref="T324:T387" si="130">T323+M324</f>
        <v>495.49322804940789</v>
      </c>
      <c r="U324" s="5">
        <f t="shared" ref="U324:U387" si="131">U323+N324</f>
        <v>401.51233068035975</v>
      </c>
      <c r="V324" s="5">
        <f t="shared" ref="V324:V387" si="132">V323+O324</f>
        <v>97.368110021398337</v>
      </c>
      <c r="W324" s="5">
        <f t="shared" ref="W324:W387" si="133">W323+P324</f>
        <v>51.134076349381822</v>
      </c>
      <c r="X324" s="5">
        <f t="shared" ref="X324:X387" si="134">X323+Q324</f>
        <v>144.430129331957</v>
      </c>
      <c r="Y324" s="5">
        <f t="shared" ref="Y324:Y387" si="135">Y323+R324</f>
        <v>65.568929128048481</v>
      </c>
      <c r="Z324" s="4">
        <f>D324-'CIG_wcINF-wcEFF_Loads'!D324</f>
        <v>5.7614707693542186E-7</v>
      </c>
      <c r="AA324" s="4">
        <f t="shared" ref="AA324:AA387" si="136">IF(Z324&lt;0,0,Z324)</f>
        <v>5.7614707693542186E-7</v>
      </c>
      <c r="AB324" s="3">
        <v>23.962500000000045</v>
      </c>
      <c r="AC324" s="3">
        <v>1.4882857142857133</v>
      </c>
      <c r="AD324" s="3">
        <v>1.1028785714285727</v>
      </c>
      <c r="AE324" s="3">
        <v>6.5971562499999956E-2</v>
      </c>
      <c r="AF324" s="3">
        <v>0.48431570312499961</v>
      </c>
      <c r="AG324" s="3">
        <v>0.33777142857142883</v>
      </c>
      <c r="AH324" s="3">
        <v>9.5969230769230751E-2</v>
      </c>
      <c r="AI324" s="4">
        <f t="shared" si="126"/>
        <v>3.3777236585694617E-5</v>
      </c>
      <c r="AJ324" s="4">
        <f t="shared" si="127"/>
        <v>2.0978686981132161E-6</v>
      </c>
      <c r="AK324" s="4">
        <f t="shared" si="128"/>
        <v>1.5546036695852157E-6</v>
      </c>
      <c r="AL324" s="4">
        <f t="shared" si="116"/>
        <v>9.2992679164963311E-8</v>
      </c>
      <c r="AM324" s="4">
        <f t="shared" si="116"/>
        <v>6.826852826967186E-7</v>
      </c>
      <c r="AN324" s="4">
        <f t="shared" si="116"/>
        <v>4.7611832883652288E-7</v>
      </c>
      <c r="AO324" s="4">
        <f t="shared" si="116"/>
        <v>1.3527701252538025E-7</v>
      </c>
      <c r="AP324" s="5">
        <f t="shared" ref="AP324:AP387" si="137">AP323+AI324</f>
        <v>9885.1156540179309</v>
      </c>
      <c r="AQ324" s="5">
        <f t="shared" ref="AQ324:AQ387" si="138">AQ323+AJ324</f>
        <v>394.48392424566214</v>
      </c>
      <c r="AR324" s="5">
        <f t="shared" ref="AR324:AR387" si="139">AR323+AK324</f>
        <v>286.46741089065546</v>
      </c>
      <c r="AS324" s="5">
        <f t="shared" ref="AS324:AS387" si="140">AS323+AL324</f>
        <v>79.269285148494234</v>
      </c>
      <c r="AT324" s="5">
        <f t="shared" ref="AT324:AT387" si="141">AT323+AM324</f>
        <v>41.973542713282015</v>
      </c>
      <c r="AU324" s="5">
        <f t="shared" ref="AU324:AU387" si="142">AU323+AN324</f>
        <v>92.28374162737822</v>
      </c>
      <c r="AV324" s="5">
        <f t="shared" ref="AV324:AV387" si="143">AV323+AO324</f>
        <v>37.547535950313893</v>
      </c>
    </row>
    <row r="325" spans="1:48" x14ac:dyDescent="0.25">
      <c r="A325" s="1" t="s">
        <v>41</v>
      </c>
      <c r="B325" s="1" t="s">
        <v>333</v>
      </c>
      <c r="C325" s="2">
        <v>42296</v>
      </c>
      <c r="D325" s="3">
        <v>0</v>
      </c>
      <c r="E325" s="3">
        <v>109.43333333333318</v>
      </c>
      <c r="F325" s="3">
        <v>1.5678999999999996</v>
      </c>
      <c r="G325" s="3">
        <v>1.5022500000000012</v>
      </c>
      <c r="H325" s="3">
        <v>6.5649999999999972E-2</v>
      </c>
      <c r="I325" s="3">
        <v>0.52698749999999916</v>
      </c>
      <c r="J325" s="3">
        <v>0.38366249999999985</v>
      </c>
      <c r="K325" s="3">
        <v>0.1372499999999999</v>
      </c>
      <c r="L325" s="4">
        <f t="shared" si="123"/>
        <v>0</v>
      </c>
      <c r="M325" s="4">
        <f t="shared" si="124"/>
        <v>0</v>
      </c>
      <c r="N325" s="4">
        <f t="shared" si="125"/>
        <v>0</v>
      </c>
      <c r="O325" s="4">
        <f>$D325*1/35.314667*1000*60*60*24*H325*1/1000*1/1000</f>
        <v>0</v>
      </c>
      <c r="P325" s="4">
        <f>$D325*1/35.314667*1000*60*60*24*I325*1/1000*1/1000</f>
        <v>0</v>
      </c>
      <c r="Q325" s="4">
        <f>$D325*1/35.314667*1000*60*60*24*J325*1/1000*1/1000</f>
        <v>0</v>
      </c>
      <c r="R325" s="4">
        <f>$D325*1/35.314667*1000*60*60*24*K325*1/1000*1/1000</f>
        <v>0</v>
      </c>
      <c r="S325" s="5">
        <f t="shared" si="129"/>
        <v>14380.18221797658</v>
      </c>
      <c r="T325" s="5">
        <f t="shared" si="130"/>
        <v>495.49322804940789</v>
      </c>
      <c r="U325" s="5">
        <f t="shared" si="131"/>
        <v>401.51233068035975</v>
      </c>
      <c r="V325" s="5">
        <f t="shared" si="132"/>
        <v>97.368110021398337</v>
      </c>
      <c r="W325" s="5">
        <f t="shared" si="133"/>
        <v>51.134076349381822</v>
      </c>
      <c r="X325" s="5">
        <f t="shared" si="134"/>
        <v>144.430129331957</v>
      </c>
      <c r="Y325" s="5">
        <f t="shared" si="135"/>
        <v>65.568929128048481</v>
      </c>
      <c r="Z325" s="4">
        <f>D325-'CIG_wcINF-wcEFF_Loads'!D325</f>
        <v>0</v>
      </c>
      <c r="AA325" s="4">
        <f t="shared" si="136"/>
        <v>0</v>
      </c>
      <c r="AB325" s="3">
        <v>23.962500000000045</v>
      </c>
      <c r="AC325" s="3">
        <v>1.4882857142857133</v>
      </c>
      <c r="AD325" s="3">
        <v>1.1028785714285727</v>
      </c>
      <c r="AE325" s="3">
        <v>6.5649999999999972E-2</v>
      </c>
      <c r="AF325" s="3">
        <v>0.52698749999999916</v>
      </c>
      <c r="AG325" s="3">
        <v>0.33777142857142883</v>
      </c>
      <c r="AH325" s="3">
        <v>9.5969230769230751E-2</v>
      </c>
      <c r="AI325" s="4">
        <f t="shared" si="126"/>
        <v>0</v>
      </c>
      <c r="AJ325" s="4">
        <f t="shared" si="127"/>
        <v>0</v>
      </c>
      <c r="AK325" s="4">
        <f t="shared" si="128"/>
        <v>0</v>
      </c>
      <c r="AL325" s="4">
        <f>$AA325*1/35.314667*1000*60*60*24*AE325*1/1000*1/1000</f>
        <v>0</v>
      </c>
      <c r="AM325" s="4">
        <f>$AA325*1/35.314667*1000*60*60*24*AF325*1/1000*1/1000</f>
        <v>0</v>
      </c>
      <c r="AN325" s="4">
        <f>$AA325*1/35.314667*1000*60*60*24*AG325*1/1000*1/1000</f>
        <v>0</v>
      </c>
      <c r="AO325" s="4">
        <f>$AA325*1/35.314667*1000*60*60*24*AH325*1/1000*1/1000</f>
        <v>0</v>
      </c>
      <c r="AP325" s="5">
        <f t="shared" si="137"/>
        <v>9885.1156540179309</v>
      </c>
      <c r="AQ325" s="5">
        <f t="shared" si="138"/>
        <v>394.48392424566214</v>
      </c>
      <c r="AR325" s="5">
        <f t="shared" si="139"/>
        <v>286.46741089065546</v>
      </c>
      <c r="AS325" s="5">
        <f t="shared" si="140"/>
        <v>79.269285148494234</v>
      </c>
      <c r="AT325" s="5">
        <f t="shared" si="141"/>
        <v>41.973542713282015</v>
      </c>
      <c r="AU325" s="5">
        <f t="shared" si="142"/>
        <v>92.28374162737822</v>
      </c>
      <c r="AV325" s="5">
        <f t="shared" si="143"/>
        <v>37.547535950313893</v>
      </c>
    </row>
    <row r="326" spans="1:48" x14ac:dyDescent="0.25">
      <c r="A326" s="1" t="s">
        <v>41</v>
      </c>
      <c r="B326" s="1" t="s">
        <v>334</v>
      </c>
      <c r="C326" s="2">
        <v>42297</v>
      </c>
      <c r="D326" s="3">
        <v>0</v>
      </c>
      <c r="E326" s="3">
        <v>109.43333333333318</v>
      </c>
      <c r="F326" s="3">
        <v>1.5678999999999996</v>
      </c>
      <c r="G326" s="3">
        <v>1.5022500000000012</v>
      </c>
      <c r="H326" s="3">
        <v>6.5649999999999972E-2</v>
      </c>
      <c r="I326" s="3">
        <v>0.52698749999999916</v>
      </c>
      <c r="J326" s="3">
        <v>0.38366249999999985</v>
      </c>
      <c r="K326" s="3">
        <v>0.1372499999999999</v>
      </c>
      <c r="L326" s="4">
        <f t="shared" ref="L326:R362" si="144">$D326*1/35.314667*1000*60*60*24*E326*1/1000*1/1000</f>
        <v>0</v>
      </c>
      <c r="M326" s="4">
        <f t="shared" si="144"/>
        <v>0</v>
      </c>
      <c r="N326" s="4">
        <f t="shared" si="144"/>
        <v>0</v>
      </c>
      <c r="O326" s="4">
        <f t="shared" si="144"/>
        <v>0</v>
      </c>
      <c r="P326" s="4">
        <f t="shared" si="144"/>
        <v>0</v>
      </c>
      <c r="Q326" s="4">
        <f t="shared" si="144"/>
        <v>0</v>
      </c>
      <c r="R326" s="4">
        <f t="shared" si="144"/>
        <v>0</v>
      </c>
      <c r="S326" s="5">
        <f t="shared" si="129"/>
        <v>14380.18221797658</v>
      </c>
      <c r="T326" s="5">
        <f t="shared" si="130"/>
        <v>495.49322804940789</v>
      </c>
      <c r="U326" s="5">
        <f t="shared" si="131"/>
        <v>401.51233068035975</v>
      </c>
      <c r="V326" s="5">
        <f t="shared" si="132"/>
        <v>97.368110021398337</v>
      </c>
      <c r="W326" s="5">
        <f t="shared" si="133"/>
        <v>51.134076349381822</v>
      </c>
      <c r="X326" s="5">
        <f t="shared" si="134"/>
        <v>144.430129331957</v>
      </c>
      <c r="Y326" s="5">
        <f t="shared" si="135"/>
        <v>65.568929128048481</v>
      </c>
      <c r="Z326" s="4">
        <f>D326-'CIG_wcINF-wcEFF_Loads'!D326</f>
        <v>0</v>
      </c>
      <c r="AA326" s="4">
        <f t="shared" si="136"/>
        <v>0</v>
      </c>
      <c r="AB326" s="3">
        <v>23.962500000000045</v>
      </c>
      <c r="AC326" s="3">
        <v>1.4882857142857133</v>
      </c>
      <c r="AD326" s="3">
        <v>1.1028785714285727</v>
      </c>
      <c r="AE326" s="3">
        <v>6.5649999999999972E-2</v>
      </c>
      <c r="AF326" s="3">
        <v>0.52698749999999916</v>
      </c>
      <c r="AG326" s="3">
        <v>0.33777142857142883</v>
      </c>
      <c r="AH326" s="3">
        <v>9.5969230769230751E-2</v>
      </c>
      <c r="AI326" s="4">
        <f t="shared" ref="AI326:AO362" si="145">$AA326*1/35.314667*1000*60*60*24*AB326*1/1000*1/1000</f>
        <v>0</v>
      </c>
      <c r="AJ326" s="4">
        <f t="shared" si="145"/>
        <v>0</v>
      </c>
      <c r="AK326" s="4">
        <f t="shared" si="145"/>
        <v>0</v>
      </c>
      <c r="AL326" s="4">
        <f t="shared" si="145"/>
        <v>0</v>
      </c>
      <c r="AM326" s="4">
        <f t="shared" si="145"/>
        <v>0</v>
      </c>
      <c r="AN326" s="4">
        <f t="shared" si="145"/>
        <v>0</v>
      </c>
      <c r="AO326" s="4">
        <f t="shared" si="145"/>
        <v>0</v>
      </c>
      <c r="AP326" s="5">
        <f t="shared" si="137"/>
        <v>9885.1156540179309</v>
      </c>
      <c r="AQ326" s="5">
        <f t="shared" si="138"/>
        <v>394.48392424566214</v>
      </c>
      <c r="AR326" s="5">
        <f t="shared" si="139"/>
        <v>286.46741089065546</v>
      </c>
      <c r="AS326" s="5">
        <f t="shared" si="140"/>
        <v>79.269285148494234</v>
      </c>
      <c r="AT326" s="5">
        <f t="shared" si="141"/>
        <v>41.973542713282015</v>
      </c>
      <c r="AU326" s="5">
        <f t="shared" si="142"/>
        <v>92.28374162737822</v>
      </c>
      <c r="AV326" s="5">
        <f t="shared" si="143"/>
        <v>37.547535950313893</v>
      </c>
    </row>
    <row r="327" spans="1:48" x14ac:dyDescent="0.25">
      <c r="A327" s="1" t="s">
        <v>41</v>
      </c>
      <c r="B327" s="1" t="s">
        <v>335</v>
      </c>
      <c r="C327" s="2">
        <v>42298</v>
      </c>
      <c r="D327" s="3">
        <v>0</v>
      </c>
      <c r="E327" s="3">
        <v>109.43333333333318</v>
      </c>
      <c r="F327" s="3">
        <v>1.5678999999999996</v>
      </c>
      <c r="G327" s="3">
        <v>1.5022500000000012</v>
      </c>
      <c r="H327" s="3">
        <v>6.5649999999999972E-2</v>
      </c>
      <c r="I327" s="3">
        <v>0.52698749999999916</v>
      </c>
      <c r="J327" s="3">
        <v>0.38366249999999985</v>
      </c>
      <c r="K327" s="3">
        <v>0.1372499999999999</v>
      </c>
      <c r="L327" s="4">
        <f t="shared" si="144"/>
        <v>0</v>
      </c>
      <c r="M327" s="4">
        <f t="shared" si="144"/>
        <v>0</v>
      </c>
      <c r="N327" s="4">
        <f t="shared" si="144"/>
        <v>0</v>
      </c>
      <c r="O327" s="4">
        <f t="shared" si="144"/>
        <v>0</v>
      </c>
      <c r="P327" s="4">
        <f t="shared" si="144"/>
        <v>0</v>
      </c>
      <c r="Q327" s="4">
        <f t="shared" si="144"/>
        <v>0</v>
      </c>
      <c r="R327" s="4">
        <f t="shared" si="144"/>
        <v>0</v>
      </c>
      <c r="S327" s="5">
        <f t="shared" si="129"/>
        <v>14380.18221797658</v>
      </c>
      <c r="T327" s="5">
        <f t="shared" si="130"/>
        <v>495.49322804940789</v>
      </c>
      <c r="U327" s="5">
        <f t="shared" si="131"/>
        <v>401.51233068035975</v>
      </c>
      <c r="V327" s="5">
        <f t="shared" si="132"/>
        <v>97.368110021398337</v>
      </c>
      <c r="W327" s="5">
        <f t="shared" si="133"/>
        <v>51.134076349381822</v>
      </c>
      <c r="X327" s="5">
        <f t="shared" si="134"/>
        <v>144.430129331957</v>
      </c>
      <c r="Y327" s="5">
        <f t="shared" si="135"/>
        <v>65.568929128048481</v>
      </c>
      <c r="Z327" s="4">
        <f>D327-'CIG_wcINF-wcEFF_Loads'!D327</f>
        <v>0</v>
      </c>
      <c r="AA327" s="4">
        <f t="shared" si="136"/>
        <v>0</v>
      </c>
      <c r="AB327" s="3">
        <v>23.962500000000045</v>
      </c>
      <c r="AC327" s="3">
        <v>1.4882857142857133</v>
      </c>
      <c r="AD327" s="3">
        <v>1.1028785714285727</v>
      </c>
      <c r="AE327" s="3">
        <v>6.5649999999999972E-2</v>
      </c>
      <c r="AF327" s="3">
        <v>0.52698749999999916</v>
      </c>
      <c r="AG327" s="3">
        <v>0.33777142857142883</v>
      </c>
      <c r="AH327" s="3">
        <v>9.5969230769230751E-2</v>
      </c>
      <c r="AI327" s="4">
        <f t="shared" si="145"/>
        <v>0</v>
      </c>
      <c r="AJ327" s="4">
        <f t="shared" si="145"/>
        <v>0</v>
      </c>
      <c r="AK327" s="4">
        <f t="shared" si="145"/>
        <v>0</v>
      </c>
      <c r="AL327" s="4">
        <f t="shared" si="145"/>
        <v>0</v>
      </c>
      <c r="AM327" s="4">
        <f t="shared" si="145"/>
        <v>0</v>
      </c>
      <c r="AN327" s="4">
        <f t="shared" si="145"/>
        <v>0</v>
      </c>
      <c r="AO327" s="4">
        <f t="shared" si="145"/>
        <v>0</v>
      </c>
      <c r="AP327" s="5">
        <f t="shared" si="137"/>
        <v>9885.1156540179309</v>
      </c>
      <c r="AQ327" s="5">
        <f t="shared" si="138"/>
        <v>394.48392424566214</v>
      </c>
      <c r="AR327" s="5">
        <f t="shared" si="139"/>
        <v>286.46741089065546</v>
      </c>
      <c r="AS327" s="5">
        <f t="shared" si="140"/>
        <v>79.269285148494234</v>
      </c>
      <c r="AT327" s="5">
        <f t="shared" si="141"/>
        <v>41.973542713282015</v>
      </c>
      <c r="AU327" s="5">
        <f t="shared" si="142"/>
        <v>92.28374162737822</v>
      </c>
      <c r="AV327" s="5">
        <f t="shared" si="143"/>
        <v>37.547535950313893</v>
      </c>
    </row>
    <row r="328" spans="1:48" x14ac:dyDescent="0.25">
      <c r="A328" s="1" t="s">
        <v>41</v>
      </c>
      <c r="B328" s="1" t="s">
        <v>336</v>
      </c>
      <c r="C328" s="2">
        <v>42299</v>
      </c>
      <c r="D328" s="3">
        <v>0</v>
      </c>
      <c r="E328" s="3">
        <v>109.43333333333318</v>
      </c>
      <c r="F328" s="3">
        <v>1.5678999999999996</v>
      </c>
      <c r="G328" s="3">
        <v>1.5022500000000012</v>
      </c>
      <c r="H328" s="3">
        <v>6.5649999999999972E-2</v>
      </c>
      <c r="I328" s="3">
        <v>0.52698749999999916</v>
      </c>
      <c r="J328" s="3">
        <v>0.38366249999999985</v>
      </c>
      <c r="K328" s="3">
        <v>0.1372499999999999</v>
      </c>
      <c r="L328" s="4">
        <f t="shared" si="144"/>
        <v>0</v>
      </c>
      <c r="M328" s="4">
        <f t="shared" si="144"/>
        <v>0</v>
      </c>
      <c r="N328" s="4">
        <f t="shared" si="144"/>
        <v>0</v>
      </c>
      <c r="O328" s="4">
        <f t="shared" si="144"/>
        <v>0</v>
      </c>
      <c r="P328" s="4">
        <f t="shared" si="144"/>
        <v>0</v>
      </c>
      <c r="Q328" s="4">
        <f t="shared" si="144"/>
        <v>0</v>
      </c>
      <c r="R328" s="4">
        <f t="shared" si="144"/>
        <v>0</v>
      </c>
      <c r="S328" s="5">
        <f t="shared" si="129"/>
        <v>14380.18221797658</v>
      </c>
      <c r="T328" s="5">
        <f t="shared" si="130"/>
        <v>495.49322804940789</v>
      </c>
      <c r="U328" s="5">
        <f t="shared" si="131"/>
        <v>401.51233068035975</v>
      </c>
      <c r="V328" s="5">
        <f t="shared" si="132"/>
        <v>97.368110021398337</v>
      </c>
      <c r="W328" s="5">
        <f t="shared" si="133"/>
        <v>51.134076349381822</v>
      </c>
      <c r="X328" s="5">
        <f t="shared" si="134"/>
        <v>144.430129331957</v>
      </c>
      <c r="Y328" s="5">
        <f t="shared" si="135"/>
        <v>65.568929128048481</v>
      </c>
      <c r="Z328" s="4">
        <f>D328-'CIG_wcINF-wcEFF_Loads'!D328</f>
        <v>0</v>
      </c>
      <c r="AA328" s="4">
        <f t="shared" si="136"/>
        <v>0</v>
      </c>
      <c r="AB328" s="3">
        <v>23.962500000000045</v>
      </c>
      <c r="AC328" s="3">
        <v>1.4882857142857133</v>
      </c>
      <c r="AD328" s="3">
        <v>1.1028785714285727</v>
      </c>
      <c r="AE328" s="3">
        <v>6.5649999999999972E-2</v>
      </c>
      <c r="AF328" s="3">
        <v>0.52698749999999916</v>
      </c>
      <c r="AG328" s="3">
        <v>0.33777142857142883</v>
      </c>
      <c r="AH328" s="3">
        <v>9.5969230769230751E-2</v>
      </c>
      <c r="AI328" s="4">
        <f t="shared" si="145"/>
        <v>0</v>
      </c>
      <c r="AJ328" s="4">
        <f t="shared" si="145"/>
        <v>0</v>
      </c>
      <c r="AK328" s="4">
        <f t="shared" si="145"/>
        <v>0</v>
      </c>
      <c r="AL328" s="4">
        <f t="shared" si="145"/>
        <v>0</v>
      </c>
      <c r="AM328" s="4">
        <f t="shared" si="145"/>
        <v>0</v>
      </c>
      <c r="AN328" s="4">
        <f t="shared" si="145"/>
        <v>0</v>
      </c>
      <c r="AO328" s="4">
        <f t="shared" si="145"/>
        <v>0</v>
      </c>
      <c r="AP328" s="5">
        <f t="shared" si="137"/>
        <v>9885.1156540179309</v>
      </c>
      <c r="AQ328" s="5">
        <f t="shared" si="138"/>
        <v>394.48392424566214</v>
      </c>
      <c r="AR328" s="5">
        <f t="shared" si="139"/>
        <v>286.46741089065546</v>
      </c>
      <c r="AS328" s="5">
        <f t="shared" si="140"/>
        <v>79.269285148494234</v>
      </c>
      <c r="AT328" s="5">
        <f t="shared" si="141"/>
        <v>41.973542713282015</v>
      </c>
      <c r="AU328" s="5">
        <f t="shared" si="142"/>
        <v>92.28374162737822</v>
      </c>
      <c r="AV328" s="5">
        <f t="shared" si="143"/>
        <v>37.547535950313893</v>
      </c>
    </row>
    <row r="329" spans="1:48" x14ac:dyDescent="0.25">
      <c r="A329" s="1" t="s">
        <v>41</v>
      </c>
      <c r="B329" s="1" t="s">
        <v>337</v>
      </c>
      <c r="C329" s="2">
        <v>42300</v>
      </c>
      <c r="D329" s="3">
        <v>0</v>
      </c>
      <c r="E329" s="3">
        <v>109.43333333333318</v>
      </c>
      <c r="F329" s="3">
        <v>1.5678999999999996</v>
      </c>
      <c r="G329" s="3">
        <v>1.5022500000000012</v>
      </c>
      <c r="H329" s="3">
        <v>6.5649999999999972E-2</v>
      </c>
      <c r="I329" s="3">
        <v>0.52698749999999916</v>
      </c>
      <c r="J329" s="3">
        <v>0.38366249999999985</v>
      </c>
      <c r="K329" s="3">
        <v>0.1372499999999999</v>
      </c>
      <c r="L329" s="4">
        <f t="shared" si="144"/>
        <v>0</v>
      </c>
      <c r="M329" s="4">
        <f t="shared" si="144"/>
        <v>0</v>
      </c>
      <c r="N329" s="4">
        <f t="shared" si="144"/>
        <v>0</v>
      </c>
      <c r="O329" s="4">
        <f t="shared" si="144"/>
        <v>0</v>
      </c>
      <c r="P329" s="4">
        <f t="shared" si="144"/>
        <v>0</v>
      </c>
      <c r="Q329" s="4">
        <f t="shared" si="144"/>
        <v>0</v>
      </c>
      <c r="R329" s="4">
        <f t="shared" si="144"/>
        <v>0</v>
      </c>
      <c r="S329" s="5">
        <f t="shared" si="129"/>
        <v>14380.18221797658</v>
      </c>
      <c r="T329" s="5">
        <f t="shared" si="130"/>
        <v>495.49322804940789</v>
      </c>
      <c r="U329" s="5">
        <f t="shared" si="131"/>
        <v>401.51233068035975</v>
      </c>
      <c r="V329" s="5">
        <f t="shared" si="132"/>
        <v>97.368110021398337</v>
      </c>
      <c r="W329" s="5">
        <f t="shared" si="133"/>
        <v>51.134076349381822</v>
      </c>
      <c r="X329" s="5">
        <f t="shared" si="134"/>
        <v>144.430129331957</v>
      </c>
      <c r="Y329" s="5">
        <f t="shared" si="135"/>
        <v>65.568929128048481</v>
      </c>
      <c r="Z329" s="4">
        <f>D329-'CIG_wcINF-wcEFF_Loads'!D329</f>
        <v>0</v>
      </c>
      <c r="AA329" s="4">
        <f t="shared" si="136"/>
        <v>0</v>
      </c>
      <c r="AB329" s="3">
        <v>23.962500000000045</v>
      </c>
      <c r="AC329" s="3">
        <v>1.4882857142857133</v>
      </c>
      <c r="AD329" s="3">
        <v>1.1028785714285727</v>
      </c>
      <c r="AE329" s="3">
        <v>6.5649999999999972E-2</v>
      </c>
      <c r="AF329" s="3">
        <v>0.52698749999999916</v>
      </c>
      <c r="AG329" s="3">
        <v>0.33777142857142883</v>
      </c>
      <c r="AH329" s="3">
        <v>9.5969230769230751E-2</v>
      </c>
      <c r="AI329" s="4">
        <f t="shared" si="145"/>
        <v>0</v>
      </c>
      <c r="AJ329" s="4">
        <f t="shared" si="145"/>
        <v>0</v>
      </c>
      <c r="AK329" s="4">
        <f t="shared" si="145"/>
        <v>0</v>
      </c>
      <c r="AL329" s="4">
        <f t="shared" si="145"/>
        <v>0</v>
      </c>
      <c r="AM329" s="4">
        <f t="shared" si="145"/>
        <v>0</v>
      </c>
      <c r="AN329" s="4">
        <f t="shared" si="145"/>
        <v>0</v>
      </c>
      <c r="AO329" s="4">
        <f t="shared" si="145"/>
        <v>0</v>
      </c>
      <c r="AP329" s="5">
        <f t="shared" si="137"/>
        <v>9885.1156540179309</v>
      </c>
      <c r="AQ329" s="5">
        <f t="shared" si="138"/>
        <v>394.48392424566214</v>
      </c>
      <c r="AR329" s="5">
        <f t="shared" si="139"/>
        <v>286.46741089065546</v>
      </c>
      <c r="AS329" s="5">
        <f t="shared" si="140"/>
        <v>79.269285148494234</v>
      </c>
      <c r="AT329" s="5">
        <f t="shared" si="141"/>
        <v>41.973542713282015</v>
      </c>
      <c r="AU329" s="5">
        <f t="shared" si="142"/>
        <v>92.28374162737822</v>
      </c>
      <c r="AV329" s="5">
        <f t="shared" si="143"/>
        <v>37.547535950313893</v>
      </c>
    </row>
    <row r="330" spans="1:48" x14ac:dyDescent="0.25">
      <c r="A330" s="1" t="s">
        <v>41</v>
      </c>
      <c r="B330" s="1" t="s">
        <v>338</v>
      </c>
      <c r="C330" s="2">
        <v>42301</v>
      </c>
      <c r="D330" s="3">
        <v>0</v>
      </c>
      <c r="E330" s="3">
        <v>109.43333333333318</v>
      </c>
      <c r="F330" s="3">
        <v>1.5678999999999996</v>
      </c>
      <c r="G330" s="3">
        <v>1.5022500000000012</v>
      </c>
      <c r="H330" s="3">
        <v>6.5649999999999972E-2</v>
      </c>
      <c r="I330" s="3">
        <v>0.52698749999999916</v>
      </c>
      <c r="J330" s="3">
        <v>0.38366249999999985</v>
      </c>
      <c r="K330" s="3">
        <v>0.1372499999999999</v>
      </c>
      <c r="L330" s="4">
        <f t="shared" si="144"/>
        <v>0</v>
      </c>
      <c r="M330" s="4">
        <f t="shared" si="144"/>
        <v>0</v>
      </c>
      <c r="N330" s="4">
        <f t="shared" si="144"/>
        <v>0</v>
      </c>
      <c r="O330" s="4">
        <f t="shared" si="144"/>
        <v>0</v>
      </c>
      <c r="P330" s="4">
        <f t="shared" si="144"/>
        <v>0</v>
      </c>
      <c r="Q330" s="4">
        <f t="shared" si="144"/>
        <v>0</v>
      </c>
      <c r="R330" s="4">
        <f t="shared" si="144"/>
        <v>0</v>
      </c>
      <c r="S330" s="5">
        <f t="shared" si="129"/>
        <v>14380.18221797658</v>
      </c>
      <c r="T330" s="5">
        <f t="shared" si="130"/>
        <v>495.49322804940789</v>
      </c>
      <c r="U330" s="5">
        <f t="shared" si="131"/>
        <v>401.51233068035975</v>
      </c>
      <c r="V330" s="5">
        <f t="shared" si="132"/>
        <v>97.368110021398337</v>
      </c>
      <c r="W330" s="5">
        <f t="shared" si="133"/>
        <v>51.134076349381822</v>
      </c>
      <c r="X330" s="5">
        <f t="shared" si="134"/>
        <v>144.430129331957</v>
      </c>
      <c r="Y330" s="5">
        <f t="shared" si="135"/>
        <v>65.568929128048481</v>
      </c>
      <c r="Z330" s="4">
        <f>D330-'CIG_wcINF-wcEFF_Loads'!D330</f>
        <v>0</v>
      </c>
      <c r="AA330" s="4">
        <f t="shared" si="136"/>
        <v>0</v>
      </c>
      <c r="AB330" s="3">
        <v>23.962500000000045</v>
      </c>
      <c r="AC330" s="3">
        <v>1.4882857142857133</v>
      </c>
      <c r="AD330" s="3">
        <v>1.1028785714285727</v>
      </c>
      <c r="AE330" s="3">
        <v>6.5649999999999972E-2</v>
      </c>
      <c r="AF330" s="3">
        <v>0.52698749999999916</v>
      </c>
      <c r="AG330" s="3">
        <v>0.33777142857142883</v>
      </c>
      <c r="AH330" s="3">
        <v>9.5969230769230751E-2</v>
      </c>
      <c r="AI330" s="4">
        <f t="shared" si="145"/>
        <v>0</v>
      </c>
      <c r="AJ330" s="4">
        <f t="shared" si="145"/>
        <v>0</v>
      </c>
      <c r="AK330" s="4">
        <f t="shared" si="145"/>
        <v>0</v>
      </c>
      <c r="AL330" s="4">
        <f t="shared" si="145"/>
        <v>0</v>
      </c>
      <c r="AM330" s="4">
        <f t="shared" si="145"/>
        <v>0</v>
      </c>
      <c r="AN330" s="4">
        <f t="shared" si="145"/>
        <v>0</v>
      </c>
      <c r="AO330" s="4">
        <f t="shared" si="145"/>
        <v>0</v>
      </c>
      <c r="AP330" s="5">
        <f t="shared" si="137"/>
        <v>9885.1156540179309</v>
      </c>
      <c r="AQ330" s="5">
        <f t="shared" si="138"/>
        <v>394.48392424566214</v>
      </c>
      <c r="AR330" s="5">
        <f t="shared" si="139"/>
        <v>286.46741089065546</v>
      </c>
      <c r="AS330" s="5">
        <f t="shared" si="140"/>
        <v>79.269285148494234</v>
      </c>
      <c r="AT330" s="5">
        <f t="shared" si="141"/>
        <v>41.973542713282015</v>
      </c>
      <c r="AU330" s="5">
        <f t="shared" si="142"/>
        <v>92.28374162737822</v>
      </c>
      <c r="AV330" s="5">
        <f t="shared" si="143"/>
        <v>37.547535950313893</v>
      </c>
    </row>
    <row r="331" spans="1:48" x14ac:dyDescent="0.25">
      <c r="A331" s="1" t="s">
        <v>41</v>
      </c>
      <c r="B331" s="1" t="s">
        <v>339</v>
      </c>
      <c r="C331" s="2">
        <v>42302</v>
      </c>
      <c r="D331" s="3">
        <v>0</v>
      </c>
      <c r="E331" s="3">
        <v>109.43333333333318</v>
      </c>
      <c r="F331" s="3">
        <v>1.5678999999999996</v>
      </c>
      <c r="G331" s="3">
        <v>1.5022500000000012</v>
      </c>
      <c r="H331" s="3">
        <v>6.5649999999999972E-2</v>
      </c>
      <c r="I331" s="3">
        <v>0.52698749999999916</v>
      </c>
      <c r="J331" s="3">
        <v>0.38366249999999985</v>
      </c>
      <c r="K331" s="3">
        <v>0.1372499999999999</v>
      </c>
      <c r="L331" s="4">
        <f t="shared" si="144"/>
        <v>0</v>
      </c>
      <c r="M331" s="4">
        <f t="shared" si="144"/>
        <v>0</v>
      </c>
      <c r="N331" s="4">
        <f t="shared" si="144"/>
        <v>0</v>
      </c>
      <c r="O331" s="4">
        <f t="shared" si="144"/>
        <v>0</v>
      </c>
      <c r="P331" s="4">
        <f t="shared" si="144"/>
        <v>0</v>
      </c>
      <c r="Q331" s="4">
        <f t="shared" si="144"/>
        <v>0</v>
      </c>
      <c r="R331" s="4">
        <f t="shared" si="144"/>
        <v>0</v>
      </c>
      <c r="S331" s="5">
        <f t="shared" si="129"/>
        <v>14380.18221797658</v>
      </c>
      <c r="T331" s="5">
        <f t="shared" si="130"/>
        <v>495.49322804940789</v>
      </c>
      <c r="U331" s="5">
        <f t="shared" si="131"/>
        <v>401.51233068035975</v>
      </c>
      <c r="V331" s="5">
        <f t="shared" si="132"/>
        <v>97.368110021398337</v>
      </c>
      <c r="W331" s="5">
        <f t="shared" si="133"/>
        <v>51.134076349381822</v>
      </c>
      <c r="X331" s="5">
        <f t="shared" si="134"/>
        <v>144.430129331957</v>
      </c>
      <c r="Y331" s="5">
        <f t="shared" si="135"/>
        <v>65.568929128048481</v>
      </c>
      <c r="Z331" s="4">
        <f>D331-'CIG_wcINF-wcEFF_Loads'!D331</f>
        <v>0</v>
      </c>
      <c r="AA331" s="4">
        <f t="shared" si="136"/>
        <v>0</v>
      </c>
      <c r="AB331" s="3">
        <v>23.962500000000045</v>
      </c>
      <c r="AC331" s="3">
        <v>1.4882857142857133</v>
      </c>
      <c r="AD331" s="3">
        <v>1.1028785714285727</v>
      </c>
      <c r="AE331" s="3">
        <v>6.5649999999999972E-2</v>
      </c>
      <c r="AF331" s="3">
        <v>0.52698749999999916</v>
      </c>
      <c r="AG331" s="3">
        <v>0.33777142857142883</v>
      </c>
      <c r="AH331" s="3">
        <v>9.5969230769230751E-2</v>
      </c>
      <c r="AI331" s="4">
        <f t="shared" si="145"/>
        <v>0</v>
      </c>
      <c r="AJ331" s="4">
        <f t="shared" si="145"/>
        <v>0</v>
      </c>
      <c r="AK331" s="4">
        <f t="shared" si="145"/>
        <v>0</v>
      </c>
      <c r="AL331" s="4">
        <f t="shared" si="145"/>
        <v>0</v>
      </c>
      <c r="AM331" s="4">
        <f t="shared" si="145"/>
        <v>0</v>
      </c>
      <c r="AN331" s="4">
        <f t="shared" si="145"/>
        <v>0</v>
      </c>
      <c r="AO331" s="4">
        <f t="shared" si="145"/>
        <v>0</v>
      </c>
      <c r="AP331" s="5">
        <f t="shared" si="137"/>
        <v>9885.1156540179309</v>
      </c>
      <c r="AQ331" s="5">
        <f t="shared" si="138"/>
        <v>394.48392424566214</v>
      </c>
      <c r="AR331" s="5">
        <f t="shared" si="139"/>
        <v>286.46741089065546</v>
      </c>
      <c r="AS331" s="5">
        <f t="shared" si="140"/>
        <v>79.269285148494234</v>
      </c>
      <c r="AT331" s="5">
        <f t="shared" si="141"/>
        <v>41.973542713282015</v>
      </c>
      <c r="AU331" s="5">
        <f t="shared" si="142"/>
        <v>92.28374162737822</v>
      </c>
      <c r="AV331" s="5">
        <f t="shared" si="143"/>
        <v>37.547535950313893</v>
      </c>
    </row>
    <row r="332" spans="1:48" x14ac:dyDescent="0.25">
      <c r="A332" s="1" t="s">
        <v>41</v>
      </c>
      <c r="B332" s="1" t="s">
        <v>340</v>
      </c>
      <c r="C332" s="2">
        <v>42303</v>
      </c>
      <c r="D332" s="3">
        <v>0</v>
      </c>
      <c r="E332" s="3">
        <v>109.43333333333318</v>
      </c>
      <c r="F332" s="3">
        <v>1.5678999999999996</v>
      </c>
      <c r="G332" s="3">
        <v>1.5022500000000012</v>
      </c>
      <c r="H332" s="3">
        <v>6.5649999999999972E-2</v>
      </c>
      <c r="I332" s="3">
        <v>0.52698749999999916</v>
      </c>
      <c r="J332" s="3">
        <v>0.38366249999999985</v>
      </c>
      <c r="K332" s="3">
        <v>0.1372499999999999</v>
      </c>
      <c r="L332" s="4">
        <f t="shared" si="144"/>
        <v>0</v>
      </c>
      <c r="M332" s="4">
        <f t="shared" si="144"/>
        <v>0</v>
      </c>
      <c r="N332" s="4">
        <f t="shared" si="144"/>
        <v>0</v>
      </c>
      <c r="O332" s="4">
        <f t="shared" si="144"/>
        <v>0</v>
      </c>
      <c r="P332" s="4">
        <f t="shared" si="144"/>
        <v>0</v>
      </c>
      <c r="Q332" s="4">
        <f t="shared" si="144"/>
        <v>0</v>
      </c>
      <c r="R332" s="4">
        <f t="shared" si="144"/>
        <v>0</v>
      </c>
      <c r="S332" s="5">
        <f t="shared" si="129"/>
        <v>14380.18221797658</v>
      </c>
      <c r="T332" s="5">
        <f t="shared" si="130"/>
        <v>495.49322804940789</v>
      </c>
      <c r="U332" s="5">
        <f t="shared" si="131"/>
        <v>401.51233068035975</v>
      </c>
      <c r="V332" s="5">
        <f t="shared" si="132"/>
        <v>97.368110021398337</v>
      </c>
      <c r="W332" s="5">
        <f t="shared" si="133"/>
        <v>51.134076349381822</v>
      </c>
      <c r="X332" s="5">
        <f t="shared" si="134"/>
        <v>144.430129331957</v>
      </c>
      <c r="Y332" s="5">
        <f t="shared" si="135"/>
        <v>65.568929128048481</v>
      </c>
      <c r="Z332" s="4">
        <f>D332-'CIG_wcINF-wcEFF_Loads'!D332</f>
        <v>0</v>
      </c>
      <c r="AA332" s="4">
        <f t="shared" si="136"/>
        <v>0</v>
      </c>
      <c r="AB332" s="3">
        <v>23.962500000000045</v>
      </c>
      <c r="AC332" s="3">
        <v>1.4882857142857133</v>
      </c>
      <c r="AD332" s="3">
        <v>1.1028785714285727</v>
      </c>
      <c r="AE332" s="3">
        <v>6.5649999999999972E-2</v>
      </c>
      <c r="AF332" s="3">
        <v>0.52698749999999916</v>
      </c>
      <c r="AG332" s="3">
        <v>0.33777142857142883</v>
      </c>
      <c r="AH332" s="3">
        <v>9.5969230769230751E-2</v>
      </c>
      <c r="AI332" s="4">
        <f t="shared" si="145"/>
        <v>0</v>
      </c>
      <c r="AJ332" s="4">
        <f t="shared" si="145"/>
        <v>0</v>
      </c>
      <c r="AK332" s="4">
        <f t="shared" si="145"/>
        <v>0</v>
      </c>
      <c r="AL332" s="4">
        <f t="shared" si="145"/>
        <v>0</v>
      </c>
      <c r="AM332" s="4">
        <f t="shared" si="145"/>
        <v>0</v>
      </c>
      <c r="AN332" s="4">
        <f t="shared" si="145"/>
        <v>0</v>
      </c>
      <c r="AO332" s="4">
        <f t="shared" si="145"/>
        <v>0</v>
      </c>
      <c r="AP332" s="5">
        <f t="shared" si="137"/>
        <v>9885.1156540179309</v>
      </c>
      <c r="AQ332" s="5">
        <f t="shared" si="138"/>
        <v>394.48392424566214</v>
      </c>
      <c r="AR332" s="5">
        <f t="shared" si="139"/>
        <v>286.46741089065546</v>
      </c>
      <c r="AS332" s="5">
        <f t="shared" si="140"/>
        <v>79.269285148494234</v>
      </c>
      <c r="AT332" s="5">
        <f t="shared" si="141"/>
        <v>41.973542713282015</v>
      </c>
      <c r="AU332" s="5">
        <f t="shared" si="142"/>
        <v>92.28374162737822</v>
      </c>
      <c r="AV332" s="5">
        <f t="shared" si="143"/>
        <v>37.547535950313893</v>
      </c>
    </row>
    <row r="333" spans="1:48" x14ac:dyDescent="0.25">
      <c r="A333" s="1" t="s">
        <v>41</v>
      </c>
      <c r="B333" s="1" t="s">
        <v>341</v>
      </c>
      <c r="C333" s="2">
        <v>42304</v>
      </c>
      <c r="D333" s="3">
        <v>2.9555977343746032E-2</v>
      </c>
      <c r="E333" s="3">
        <v>103.99782721438875</v>
      </c>
      <c r="F333" s="3">
        <v>1.7719033771946424</v>
      </c>
      <c r="G333" s="3">
        <v>1.5924551671752403</v>
      </c>
      <c r="H333" s="3">
        <v>0.17944821001940436</v>
      </c>
      <c r="I333" s="3">
        <v>0.49519550306198318</v>
      </c>
      <c r="J333" s="3">
        <v>0.42603793659614492</v>
      </c>
      <c r="K333" s="3">
        <v>0.17551980689541816</v>
      </c>
      <c r="L333" s="4">
        <f t="shared" si="144"/>
        <v>7.5201796895167021</v>
      </c>
      <c r="M333" s="4">
        <f t="shared" si="144"/>
        <v>0.12812798253463512</v>
      </c>
      <c r="N333" s="4">
        <f t="shared" si="144"/>
        <v>0.11515191543348201</v>
      </c>
      <c r="O333" s="4">
        <f t="shared" si="144"/>
        <v>1.2976067101153272E-2</v>
      </c>
      <c r="P333" s="4">
        <f t="shared" si="144"/>
        <v>3.5808047766131584E-2</v>
      </c>
      <c r="Q333" s="4">
        <f t="shared" si="144"/>
        <v>3.0807199761483637E-2</v>
      </c>
      <c r="R333" s="4">
        <f t="shared" si="144"/>
        <v>1.2692000614607025E-2</v>
      </c>
      <c r="S333" s="5">
        <f t="shared" si="129"/>
        <v>14387.702397666097</v>
      </c>
      <c r="T333" s="5">
        <f t="shared" si="130"/>
        <v>495.62135603194253</v>
      </c>
      <c r="U333" s="5">
        <f t="shared" si="131"/>
        <v>401.62748259579325</v>
      </c>
      <c r="V333" s="5">
        <f t="shared" si="132"/>
        <v>97.381086088499487</v>
      </c>
      <c r="W333" s="5">
        <f t="shared" si="133"/>
        <v>51.169884397147953</v>
      </c>
      <c r="X333" s="5">
        <f t="shared" si="134"/>
        <v>144.46093653171849</v>
      </c>
      <c r="Y333" s="5">
        <f t="shared" si="135"/>
        <v>65.581621128663087</v>
      </c>
      <c r="Z333" s="4">
        <f>D333-'CIG_wcINF-wcEFF_Loads'!D333</f>
        <v>2.5051483236497335E-2</v>
      </c>
      <c r="AA333" s="4">
        <f t="shared" si="136"/>
        <v>2.5051483236497335E-2</v>
      </c>
      <c r="AB333" s="3">
        <v>23.718186488911723</v>
      </c>
      <c r="AC333" s="3">
        <v>1.6789265564954625</v>
      </c>
      <c r="AD333" s="3">
        <v>1.2023299099470395</v>
      </c>
      <c r="AE333" s="3">
        <v>0.17944821001940436</v>
      </c>
      <c r="AF333" s="3">
        <v>0.49519550306198318</v>
      </c>
      <c r="AG333" s="3">
        <v>0.35712955663042539</v>
      </c>
      <c r="AH333" s="3">
        <v>0.11572221778736991</v>
      </c>
      <c r="AI333" s="4">
        <f t="shared" si="145"/>
        <v>1.4536958512456182</v>
      </c>
      <c r="AJ333" s="4">
        <f t="shared" si="145"/>
        <v>0.10290198919148189</v>
      </c>
      <c r="AK333" s="4">
        <f t="shared" si="145"/>
        <v>7.3691215925620529E-2</v>
      </c>
      <c r="AL333" s="4">
        <f t="shared" si="145"/>
        <v>1.0998442842188389E-2</v>
      </c>
      <c r="AM333" s="4">
        <f t="shared" si="145"/>
        <v>3.035070361274159E-2</v>
      </c>
      <c r="AN333" s="4">
        <f t="shared" si="145"/>
        <v>2.188859401512604E-2</v>
      </c>
      <c r="AO333" s="4">
        <f t="shared" si="145"/>
        <v>7.0926547429368955E-3</v>
      </c>
      <c r="AP333" s="5">
        <f t="shared" si="137"/>
        <v>9886.5693498691762</v>
      </c>
      <c r="AQ333" s="5">
        <f t="shared" si="138"/>
        <v>394.58682623485362</v>
      </c>
      <c r="AR333" s="5">
        <f t="shared" si="139"/>
        <v>286.54110210658109</v>
      </c>
      <c r="AS333" s="5">
        <f t="shared" si="140"/>
        <v>79.280283591336428</v>
      </c>
      <c r="AT333" s="5">
        <f t="shared" si="141"/>
        <v>42.003893416894755</v>
      </c>
      <c r="AU333" s="5">
        <f t="shared" si="142"/>
        <v>92.305630221393344</v>
      </c>
      <c r="AV333" s="5">
        <f t="shared" si="143"/>
        <v>37.554628605056827</v>
      </c>
    </row>
    <row r="334" spans="1:48" x14ac:dyDescent="0.25">
      <c r="A334" s="1" t="s">
        <v>41</v>
      </c>
      <c r="B334" s="1" t="s">
        <v>342</v>
      </c>
      <c r="C334" s="2">
        <v>42305</v>
      </c>
      <c r="D334" s="3">
        <v>4.4141282406393012</v>
      </c>
      <c r="E334" s="3">
        <v>51.454601397924932</v>
      </c>
      <c r="F334" s="3">
        <v>3.7439360234095234</v>
      </c>
      <c r="G334" s="3">
        <v>2.4644384498692191</v>
      </c>
      <c r="H334" s="3">
        <v>1.2794975735403116</v>
      </c>
      <c r="I334" s="3">
        <v>0.18787286599449052</v>
      </c>
      <c r="J334" s="3">
        <v>0.83566715702554539</v>
      </c>
      <c r="K334" s="3">
        <v>0.54546127355112783</v>
      </c>
      <c r="L334" s="4">
        <f t="shared" si="144"/>
        <v>555.68387123170646</v>
      </c>
      <c r="M334" s="4">
        <f t="shared" si="144"/>
        <v>40.432630058542159</v>
      </c>
      <c r="N334" s="4">
        <f t="shared" si="144"/>
        <v>26.614698414335027</v>
      </c>
      <c r="O334" s="4">
        <f t="shared" si="144"/>
        <v>13.817931644207208</v>
      </c>
      <c r="P334" s="4">
        <f t="shared" si="144"/>
        <v>2.0289326637252754</v>
      </c>
      <c r="Q334" s="4">
        <f t="shared" si="144"/>
        <v>9.0247858939954089</v>
      </c>
      <c r="R334" s="4">
        <f t="shared" si="144"/>
        <v>5.8907080000446985</v>
      </c>
      <c r="S334" s="5">
        <f t="shared" si="129"/>
        <v>14943.386268897802</v>
      </c>
      <c r="T334" s="5">
        <f t="shared" si="130"/>
        <v>536.05398609048473</v>
      </c>
      <c r="U334" s="5">
        <f t="shared" si="131"/>
        <v>428.24218101012826</v>
      </c>
      <c r="V334" s="5">
        <f t="shared" si="132"/>
        <v>111.19901773270669</v>
      </c>
      <c r="W334" s="5">
        <f t="shared" si="133"/>
        <v>53.198817060873232</v>
      </c>
      <c r="X334" s="5">
        <f t="shared" si="134"/>
        <v>153.4857224257139</v>
      </c>
      <c r="Y334" s="5">
        <f t="shared" si="135"/>
        <v>71.472329128707784</v>
      </c>
      <c r="Z334" s="4">
        <f>D334-'CIG_wcINF-wcEFF_Loads'!D334</f>
        <v>3.7349422266579793</v>
      </c>
      <c r="AA334" s="4">
        <f t="shared" si="136"/>
        <v>3.7349422266579793</v>
      </c>
      <c r="AB334" s="3">
        <v>21.356489215058176</v>
      </c>
      <c r="AC334" s="3">
        <v>3.5217880311897152</v>
      </c>
      <c r="AD334" s="3">
        <v>2.163692848958894</v>
      </c>
      <c r="AE334" s="3">
        <v>1.2794975735403116</v>
      </c>
      <c r="AF334" s="3">
        <v>0.18787286599449052</v>
      </c>
      <c r="AG334" s="3">
        <v>0.54425812786739247</v>
      </c>
      <c r="AH334" s="3">
        <v>0.30666775896271664</v>
      </c>
      <c r="AI334" s="4">
        <f t="shared" si="145"/>
        <v>195.15171677101853</v>
      </c>
      <c r="AJ334" s="4">
        <f t="shared" si="145"/>
        <v>32.181458921895462</v>
      </c>
      <c r="AK334" s="4">
        <f t="shared" si="145"/>
        <v>19.771431989007937</v>
      </c>
      <c r="AL334" s="4">
        <f t="shared" si="145"/>
        <v>11.691816270283175</v>
      </c>
      <c r="AM334" s="4">
        <f t="shared" si="145"/>
        <v>1.716748102383103</v>
      </c>
      <c r="AN334" s="4">
        <f t="shared" si="145"/>
        <v>4.9733318501157413</v>
      </c>
      <c r="AO334" s="4">
        <f t="shared" si="145"/>
        <v>2.8022742426080929</v>
      </c>
      <c r="AP334" s="5">
        <f t="shared" si="137"/>
        <v>10081.721066640195</v>
      </c>
      <c r="AQ334" s="5">
        <f t="shared" si="138"/>
        <v>426.76828515674907</v>
      </c>
      <c r="AR334" s="5">
        <f t="shared" si="139"/>
        <v>306.31253409558906</v>
      </c>
      <c r="AS334" s="5">
        <f t="shared" si="140"/>
        <v>90.972099861619597</v>
      </c>
      <c r="AT334" s="5">
        <f t="shared" si="141"/>
        <v>43.720641519277855</v>
      </c>
      <c r="AU334" s="5">
        <f t="shared" si="142"/>
        <v>97.278962071509085</v>
      </c>
      <c r="AV334" s="5">
        <f t="shared" si="143"/>
        <v>40.356902847664919</v>
      </c>
    </row>
    <row r="335" spans="1:48" x14ac:dyDescent="0.25">
      <c r="A335" s="1" t="s">
        <v>41</v>
      </c>
      <c r="B335" s="1" t="s">
        <v>343</v>
      </c>
      <c r="C335" s="2">
        <v>42306</v>
      </c>
      <c r="D335" s="3">
        <v>0.26634485858800344</v>
      </c>
      <c r="E335" s="3">
        <v>51.454601397924932</v>
      </c>
      <c r="F335" s="3">
        <v>3.7439360234095234</v>
      </c>
      <c r="G335" s="3">
        <v>2.4644384498692191</v>
      </c>
      <c r="H335" s="3">
        <v>1.2794975735403116</v>
      </c>
      <c r="I335" s="3">
        <v>0.18787286599449052</v>
      </c>
      <c r="J335" s="3">
        <v>0.83566715702554539</v>
      </c>
      <c r="K335" s="3">
        <v>0.54546127355112783</v>
      </c>
      <c r="L335" s="4">
        <f t="shared" si="144"/>
        <v>33.529506628336591</v>
      </c>
      <c r="M335" s="4">
        <f t="shared" si="144"/>
        <v>2.4396715609974624</v>
      </c>
      <c r="N335" s="4">
        <f t="shared" si="144"/>
        <v>1.6059089584814059</v>
      </c>
      <c r="O335" s="4">
        <f t="shared" si="144"/>
        <v>0.83376260251606127</v>
      </c>
      <c r="P335" s="4">
        <f t="shared" si="144"/>
        <v>0.12242412407262181</v>
      </c>
      <c r="Q335" s="4">
        <f t="shared" si="144"/>
        <v>0.54454813990068518</v>
      </c>
      <c r="R335" s="4">
        <f t="shared" si="144"/>
        <v>0.35544046382936356</v>
      </c>
      <c r="S335" s="5">
        <f t="shared" si="129"/>
        <v>14976.915775526139</v>
      </c>
      <c r="T335" s="5">
        <f t="shared" si="130"/>
        <v>538.49365765148218</v>
      </c>
      <c r="U335" s="5">
        <f t="shared" si="131"/>
        <v>429.84808996860966</v>
      </c>
      <c r="V335" s="5">
        <f t="shared" si="132"/>
        <v>112.03278033522275</v>
      </c>
      <c r="W335" s="5">
        <f t="shared" si="133"/>
        <v>53.321241184945855</v>
      </c>
      <c r="X335" s="5">
        <f t="shared" si="134"/>
        <v>154.03027056561459</v>
      </c>
      <c r="Y335" s="5">
        <f t="shared" si="135"/>
        <v>71.827769592537152</v>
      </c>
      <c r="Z335" s="4">
        <f>D335-'CIG_wcINF-wcEFF_Loads'!D335</f>
        <v>-0.1320349308322798</v>
      </c>
      <c r="AA335" s="4">
        <f t="shared" si="136"/>
        <v>0</v>
      </c>
      <c r="AB335" s="3">
        <v>21.356489215058176</v>
      </c>
      <c r="AC335" s="3">
        <v>3.5217880311897152</v>
      </c>
      <c r="AD335" s="3">
        <v>2.163692848958894</v>
      </c>
      <c r="AE335" s="3">
        <v>1.2794975735403116</v>
      </c>
      <c r="AF335" s="3">
        <v>0.18787286599449052</v>
      </c>
      <c r="AG335" s="3">
        <v>0.54425812786739247</v>
      </c>
      <c r="AH335" s="3">
        <v>0.30666775896271664</v>
      </c>
      <c r="AI335" s="4">
        <f t="shared" si="145"/>
        <v>0</v>
      </c>
      <c r="AJ335" s="4">
        <f t="shared" si="145"/>
        <v>0</v>
      </c>
      <c r="AK335" s="4">
        <f t="shared" si="145"/>
        <v>0</v>
      </c>
      <c r="AL335" s="4">
        <f t="shared" si="145"/>
        <v>0</v>
      </c>
      <c r="AM335" s="4">
        <f t="shared" si="145"/>
        <v>0</v>
      </c>
      <c r="AN335" s="4">
        <f t="shared" si="145"/>
        <v>0</v>
      </c>
      <c r="AO335" s="4">
        <f t="shared" si="145"/>
        <v>0</v>
      </c>
      <c r="AP335" s="5">
        <f t="shared" si="137"/>
        <v>10081.721066640195</v>
      </c>
      <c r="AQ335" s="5">
        <f t="shared" si="138"/>
        <v>426.76828515674907</v>
      </c>
      <c r="AR335" s="5">
        <f t="shared" si="139"/>
        <v>306.31253409558906</v>
      </c>
      <c r="AS335" s="5">
        <f t="shared" si="140"/>
        <v>90.972099861619597</v>
      </c>
      <c r="AT335" s="5">
        <f t="shared" si="141"/>
        <v>43.720641519277855</v>
      </c>
      <c r="AU335" s="5">
        <f t="shared" si="142"/>
        <v>97.278962071509085</v>
      </c>
      <c r="AV335" s="5">
        <f t="shared" si="143"/>
        <v>40.356902847664919</v>
      </c>
    </row>
    <row r="336" spans="1:48" x14ac:dyDescent="0.25">
      <c r="A336" s="1" t="s">
        <v>41</v>
      </c>
      <c r="B336" s="1" t="s">
        <v>344</v>
      </c>
      <c r="C336" s="2">
        <v>42307</v>
      </c>
      <c r="D336" s="3">
        <v>2.5640087857093301E-2</v>
      </c>
      <c r="E336" s="3">
        <v>51.454601397924932</v>
      </c>
      <c r="F336" s="3">
        <v>3.7439360234095234</v>
      </c>
      <c r="G336" s="3">
        <v>2.4644384498692191</v>
      </c>
      <c r="H336" s="3">
        <v>1.2794975735403116</v>
      </c>
      <c r="I336" s="3">
        <v>0.18787286599449052</v>
      </c>
      <c r="J336" s="3">
        <v>0.83566715702554539</v>
      </c>
      <c r="K336" s="3">
        <v>0.54546127355112783</v>
      </c>
      <c r="L336" s="4">
        <f t="shared" si="144"/>
        <v>3.2277683162841591</v>
      </c>
      <c r="M336" s="4">
        <f t="shared" si="144"/>
        <v>0.23485864716160282</v>
      </c>
      <c r="N336" s="4">
        <f t="shared" si="144"/>
        <v>0.15459523793417448</v>
      </c>
      <c r="O336" s="4">
        <f t="shared" si="144"/>
        <v>8.0263409227428792E-2</v>
      </c>
      <c r="P336" s="4">
        <f t="shared" si="144"/>
        <v>1.1785342182652134E-2</v>
      </c>
      <c r="Q336" s="4">
        <f t="shared" si="144"/>
        <v>5.2421744588912376E-2</v>
      </c>
      <c r="R336" s="4">
        <f t="shared" si="144"/>
        <v>3.4217010115626702E-2</v>
      </c>
      <c r="S336" s="5">
        <f t="shared" si="129"/>
        <v>14980.143543842423</v>
      </c>
      <c r="T336" s="5">
        <f t="shared" si="130"/>
        <v>538.72851629864374</v>
      </c>
      <c r="U336" s="5">
        <f t="shared" si="131"/>
        <v>430.00268520654384</v>
      </c>
      <c r="V336" s="5">
        <f t="shared" si="132"/>
        <v>112.11304374445018</v>
      </c>
      <c r="W336" s="5">
        <f t="shared" si="133"/>
        <v>53.33302652712851</v>
      </c>
      <c r="X336" s="5">
        <f t="shared" si="134"/>
        <v>154.0826923102035</v>
      </c>
      <c r="Y336" s="5">
        <f t="shared" si="135"/>
        <v>71.861986602652777</v>
      </c>
      <c r="Z336" s="4">
        <f>D336-'CIG_wcINF-wcEFF_Loads'!D336</f>
        <v>1.0896046213220429E-2</v>
      </c>
      <c r="AA336" s="4">
        <f t="shared" si="136"/>
        <v>1.0896046213220429E-2</v>
      </c>
      <c r="AB336" s="3">
        <v>21.356489215058176</v>
      </c>
      <c r="AC336" s="3">
        <v>3.5217880311897152</v>
      </c>
      <c r="AD336" s="3">
        <v>2.163692848958894</v>
      </c>
      <c r="AE336" s="3">
        <v>1.2794975735403116</v>
      </c>
      <c r="AF336" s="3">
        <v>0.18787286599449052</v>
      </c>
      <c r="AG336" s="3">
        <v>0.54425812786739247</v>
      </c>
      <c r="AH336" s="3">
        <v>0.30666775896271664</v>
      </c>
      <c r="AI336" s="4">
        <f t="shared" si="145"/>
        <v>0.5693212894564651</v>
      </c>
      <c r="AJ336" s="4">
        <f t="shared" si="145"/>
        <v>9.3883825329097406E-2</v>
      </c>
      <c r="AK336" s="4">
        <f t="shared" si="145"/>
        <v>5.7679723963640003E-2</v>
      </c>
      <c r="AL336" s="4">
        <f t="shared" si="145"/>
        <v>3.4108846313127696E-2</v>
      </c>
      <c r="AM336" s="4">
        <f t="shared" si="145"/>
        <v>5.0083148613419533E-3</v>
      </c>
      <c r="AN336" s="4">
        <f t="shared" si="145"/>
        <v>1.4508833171706379E-2</v>
      </c>
      <c r="AO336" s="4">
        <f t="shared" si="145"/>
        <v>8.1751491178744615E-3</v>
      </c>
      <c r="AP336" s="5">
        <f t="shared" si="137"/>
        <v>10082.290387929652</v>
      </c>
      <c r="AQ336" s="5">
        <f t="shared" si="138"/>
        <v>426.86216898207817</v>
      </c>
      <c r="AR336" s="5">
        <f t="shared" si="139"/>
        <v>306.3702138195527</v>
      </c>
      <c r="AS336" s="5">
        <f t="shared" si="140"/>
        <v>91.006208707932728</v>
      </c>
      <c r="AT336" s="5">
        <f t="shared" si="141"/>
        <v>43.725649834139197</v>
      </c>
      <c r="AU336" s="5">
        <f t="shared" si="142"/>
        <v>97.293470904680788</v>
      </c>
      <c r="AV336" s="5">
        <f t="shared" si="143"/>
        <v>40.365077996782794</v>
      </c>
    </row>
    <row r="337" spans="1:48" x14ac:dyDescent="0.25">
      <c r="A337" s="1" t="s">
        <v>41</v>
      </c>
      <c r="B337" s="1" t="s">
        <v>345</v>
      </c>
      <c r="C337" s="2">
        <v>42308</v>
      </c>
      <c r="D337" s="3">
        <v>1.0907884302527574E-2</v>
      </c>
      <c r="E337" s="3">
        <v>51.454601397924932</v>
      </c>
      <c r="F337" s="3">
        <v>3.7439360234095234</v>
      </c>
      <c r="G337" s="3">
        <v>2.4644384498692191</v>
      </c>
      <c r="H337" s="3">
        <v>1.2794975735403116</v>
      </c>
      <c r="I337" s="3">
        <v>0.18787286599449052</v>
      </c>
      <c r="J337" s="3">
        <v>0.83566715702554539</v>
      </c>
      <c r="K337" s="3">
        <v>0.54546127355112783</v>
      </c>
      <c r="L337" s="4">
        <f t="shared" si="144"/>
        <v>1.3731670322514731</v>
      </c>
      <c r="M337" s="4">
        <f t="shared" si="144"/>
        <v>9.9914281299086402E-2</v>
      </c>
      <c r="N337" s="4">
        <f t="shared" si="144"/>
        <v>6.5768377179767842E-2</v>
      </c>
      <c r="O337" s="4">
        <f t="shared" si="144"/>
        <v>3.4145904119318775E-2</v>
      </c>
      <c r="P337" s="4">
        <f t="shared" si="144"/>
        <v>5.0137561817481515E-3</v>
      </c>
      <c r="Q337" s="4">
        <f t="shared" si="144"/>
        <v>2.2301418314146552E-2</v>
      </c>
      <c r="R337" s="4">
        <f t="shared" si="144"/>
        <v>1.4556704703974584E-2</v>
      </c>
      <c r="S337" s="5">
        <f t="shared" si="129"/>
        <v>14981.516710874675</v>
      </c>
      <c r="T337" s="5">
        <f t="shared" si="130"/>
        <v>538.82843057994285</v>
      </c>
      <c r="U337" s="5">
        <f t="shared" si="131"/>
        <v>430.06845358372362</v>
      </c>
      <c r="V337" s="5">
        <f t="shared" si="132"/>
        <v>112.14718964856949</v>
      </c>
      <c r="W337" s="5">
        <f t="shared" si="133"/>
        <v>53.338040283310256</v>
      </c>
      <c r="X337" s="5">
        <f t="shared" si="134"/>
        <v>154.10499372851766</v>
      </c>
      <c r="Y337" s="5">
        <f t="shared" si="135"/>
        <v>71.876543307356755</v>
      </c>
      <c r="Z337" s="4">
        <f>D337-'CIG_wcINF-wcEFF_Loads'!D337</f>
        <v>1.0907884302527574E-2</v>
      </c>
      <c r="AA337" s="4">
        <f t="shared" si="136"/>
        <v>1.0907884302527574E-2</v>
      </c>
      <c r="AB337" s="3">
        <v>21.356489215058176</v>
      </c>
      <c r="AC337" s="3">
        <v>3.5217880311897152</v>
      </c>
      <c r="AD337" s="3">
        <v>2.163692848958894</v>
      </c>
      <c r="AE337" s="3">
        <v>1.2794975735403116</v>
      </c>
      <c r="AF337" s="3">
        <v>0.18787286599449052</v>
      </c>
      <c r="AG337" s="3">
        <v>0.54425812786739247</v>
      </c>
      <c r="AH337" s="3">
        <v>0.30666775896271664</v>
      </c>
      <c r="AI337" s="4">
        <f t="shared" si="145"/>
        <v>0.56993983274612814</v>
      </c>
      <c r="AJ337" s="4">
        <f t="shared" si="145"/>
        <v>9.3985826099559799E-2</v>
      </c>
      <c r="AK337" s="4">
        <f t="shared" si="145"/>
        <v>5.7742390522695572E-2</v>
      </c>
      <c r="AL337" s="4">
        <f t="shared" si="145"/>
        <v>3.4145904119318775E-2</v>
      </c>
      <c r="AM337" s="4">
        <f t="shared" si="145"/>
        <v>5.0137561817481515E-3</v>
      </c>
      <c r="AN337" s="4">
        <f t="shared" si="145"/>
        <v>1.4524596399896502E-2</v>
      </c>
      <c r="AO337" s="4">
        <f t="shared" si="145"/>
        <v>8.1840310685805072E-3</v>
      </c>
      <c r="AP337" s="5">
        <f t="shared" si="137"/>
        <v>10082.860327762399</v>
      </c>
      <c r="AQ337" s="5">
        <f t="shared" si="138"/>
        <v>426.95615480817776</v>
      </c>
      <c r="AR337" s="5">
        <f t="shared" si="139"/>
        <v>306.42795621007542</v>
      </c>
      <c r="AS337" s="5">
        <f t="shared" si="140"/>
        <v>91.040354612052042</v>
      </c>
      <c r="AT337" s="5">
        <f t="shared" si="141"/>
        <v>43.730663590320944</v>
      </c>
      <c r="AU337" s="5">
        <f t="shared" si="142"/>
        <v>97.307995501080683</v>
      </c>
      <c r="AV337" s="5">
        <f t="shared" si="143"/>
        <v>40.373262027851375</v>
      </c>
    </row>
    <row r="338" spans="1:48" x14ac:dyDescent="0.25">
      <c r="A338" s="1" t="s">
        <v>41</v>
      </c>
      <c r="B338" s="1" t="s">
        <v>346</v>
      </c>
      <c r="C338" s="2">
        <v>42309</v>
      </c>
      <c r="D338" s="3">
        <v>4.2147315613789482E-2</v>
      </c>
      <c r="E338" s="3">
        <v>57.218352896997267</v>
      </c>
      <c r="F338" s="3">
        <v>1.9557368786577431</v>
      </c>
      <c r="G338" s="3">
        <v>1.6975291327920654</v>
      </c>
      <c r="H338" s="3">
        <v>0.25820774586567352</v>
      </c>
      <c r="I338" s="3">
        <v>8.9954666561639141E-2</v>
      </c>
      <c r="J338" s="3">
        <v>0.54733586093229925</v>
      </c>
      <c r="K338" s="3">
        <v>0.17954551149236356</v>
      </c>
      <c r="L338" s="4">
        <f t="shared" si="144"/>
        <v>5.9001614863920526</v>
      </c>
      <c r="M338" s="4">
        <f t="shared" si="144"/>
        <v>0.20166891958154529</v>
      </c>
      <c r="N338" s="4">
        <f t="shared" si="144"/>
        <v>0.17504341708958648</v>
      </c>
      <c r="O338" s="4">
        <f t="shared" si="144"/>
        <v>2.6625502491958355E-2</v>
      </c>
      <c r="P338" s="4">
        <f t="shared" si="144"/>
        <v>9.2758185494024436E-3</v>
      </c>
      <c r="Q338" s="4">
        <f t="shared" si="144"/>
        <v>5.6439408044607661E-2</v>
      </c>
      <c r="R338" s="4">
        <f t="shared" si="144"/>
        <v>1.8514121052537288E-2</v>
      </c>
      <c r="S338" s="5">
        <f t="shared" si="129"/>
        <v>14987.416872361067</v>
      </c>
      <c r="T338" s="5">
        <f t="shared" si="130"/>
        <v>539.03009949952434</v>
      </c>
      <c r="U338" s="5">
        <f t="shared" si="131"/>
        <v>430.24349700081319</v>
      </c>
      <c r="V338" s="5">
        <f t="shared" si="132"/>
        <v>112.17381515106145</v>
      </c>
      <c r="W338" s="5">
        <f t="shared" si="133"/>
        <v>53.347316101859661</v>
      </c>
      <c r="X338" s="5">
        <f t="shared" si="134"/>
        <v>154.16143313656227</v>
      </c>
      <c r="Y338" s="5">
        <f t="shared" si="135"/>
        <v>71.895057428409288</v>
      </c>
      <c r="Z338" s="4">
        <f>D338-'CIG_wcINF-wcEFF_Loads'!D338</f>
        <v>2.6489813218576772E-2</v>
      </c>
      <c r="AA338" s="4">
        <f t="shared" si="136"/>
        <v>2.6489813218576772E-2</v>
      </c>
      <c r="AB338" s="3">
        <v>37.394000050963989</v>
      </c>
      <c r="AC338" s="3">
        <v>1.8570220975073211</v>
      </c>
      <c r="AD338" s="3">
        <v>1.3483608432153009</v>
      </c>
      <c r="AE338" s="3">
        <v>0.25820774586567352</v>
      </c>
      <c r="AF338" s="3">
        <v>8.9954666561639141E-2</v>
      </c>
      <c r="AG338" s="3">
        <v>0.41181166184436008</v>
      </c>
      <c r="AH338" s="3">
        <v>0.13350694150459116</v>
      </c>
      <c r="AI338" s="4">
        <f t="shared" si="145"/>
        <v>2.4234800412941739</v>
      </c>
      <c r="AJ338" s="4">
        <f t="shared" si="145"/>
        <v>0.12035235554948923</v>
      </c>
      <c r="AK338" s="4">
        <f t="shared" si="145"/>
        <v>8.7386361115187133E-2</v>
      </c>
      <c r="AL338" s="4">
        <f t="shared" si="145"/>
        <v>1.6734270678723136E-2</v>
      </c>
      <c r="AM338" s="4">
        <f t="shared" si="145"/>
        <v>5.8299015546956698E-3</v>
      </c>
      <c r="AN338" s="4">
        <f t="shared" si="145"/>
        <v>2.6689237361389589E-2</v>
      </c>
      <c r="AO338" s="4">
        <f t="shared" si="145"/>
        <v>8.6524952577857351E-3</v>
      </c>
      <c r="AP338" s="5">
        <f t="shared" si="137"/>
        <v>10085.283807803693</v>
      </c>
      <c r="AQ338" s="5">
        <f t="shared" si="138"/>
        <v>427.07650716372723</v>
      </c>
      <c r="AR338" s="5">
        <f t="shared" si="139"/>
        <v>306.51534257119062</v>
      </c>
      <c r="AS338" s="5">
        <f t="shared" si="140"/>
        <v>91.057088882730767</v>
      </c>
      <c r="AT338" s="5">
        <f t="shared" si="141"/>
        <v>43.736493491875642</v>
      </c>
      <c r="AU338" s="5">
        <f t="shared" si="142"/>
        <v>97.334684738442078</v>
      </c>
      <c r="AV338" s="5">
        <f t="shared" si="143"/>
        <v>40.38191452310916</v>
      </c>
    </row>
    <row r="339" spans="1:48" x14ac:dyDescent="0.25">
      <c r="A339" s="1" t="s">
        <v>41</v>
      </c>
      <c r="B339" s="1" t="s">
        <v>347</v>
      </c>
      <c r="C339" s="2">
        <v>42310</v>
      </c>
      <c r="D339" s="3">
        <v>1.9078196574086232E-2</v>
      </c>
      <c r="E339" s="3">
        <v>58.285714285714363</v>
      </c>
      <c r="F339" s="3">
        <v>1.6245888888888913</v>
      </c>
      <c r="G339" s="3">
        <v>1.5555088888888899</v>
      </c>
      <c r="H339" s="3">
        <v>6.907999999999985E-2</v>
      </c>
      <c r="I339" s="3">
        <v>7.1821666666666686E-2</v>
      </c>
      <c r="J339" s="3">
        <v>0.49394117647058761</v>
      </c>
      <c r="K339" s="3">
        <v>0.11178333333333333</v>
      </c>
      <c r="L339" s="4">
        <f t="shared" si="144"/>
        <v>2.7205585028389376</v>
      </c>
      <c r="M339" s="4">
        <f t="shared" si="144"/>
        <v>7.5829715213211538E-2</v>
      </c>
      <c r="N339" s="4">
        <f t="shared" si="144"/>
        <v>7.2605319944503643E-2</v>
      </c>
      <c r="O339" s="4">
        <f t="shared" si="144"/>
        <v>3.2243952687078239E-3</v>
      </c>
      <c r="P339" s="4">
        <f t="shared" si="144"/>
        <v>3.3523659842314849E-3</v>
      </c>
      <c r="Q339" s="4">
        <f t="shared" si="144"/>
        <v>2.3055321256973692E-2</v>
      </c>
      <c r="R339" s="4">
        <f t="shared" si="144"/>
        <v>5.2176266809552743E-3</v>
      </c>
      <c r="S339" s="5">
        <f t="shared" si="129"/>
        <v>14990.137430863906</v>
      </c>
      <c r="T339" s="5">
        <f t="shared" si="130"/>
        <v>539.10592921473756</v>
      </c>
      <c r="U339" s="5">
        <f t="shared" si="131"/>
        <v>430.31610232075769</v>
      </c>
      <c r="V339" s="5">
        <f t="shared" si="132"/>
        <v>112.17703954633015</v>
      </c>
      <c r="W339" s="5">
        <f t="shared" si="133"/>
        <v>53.350668467843896</v>
      </c>
      <c r="X339" s="5">
        <f t="shared" si="134"/>
        <v>154.18448845781924</v>
      </c>
      <c r="Y339" s="5">
        <f t="shared" si="135"/>
        <v>71.900275055090248</v>
      </c>
      <c r="Z339" s="4">
        <f>D339-'CIG_wcINF-wcEFF_Loads'!D339</f>
        <v>1.9078196574086232E-2</v>
      </c>
      <c r="AA339" s="4">
        <f t="shared" si="136"/>
        <v>1.9078196574086232E-2</v>
      </c>
      <c r="AB339" s="3">
        <v>23.962500000000045</v>
      </c>
      <c r="AC339" s="3">
        <v>1.4882857142857133</v>
      </c>
      <c r="AD339" s="3">
        <v>1.1028785714285727</v>
      </c>
      <c r="AE339" s="3">
        <v>6.907999999999985E-2</v>
      </c>
      <c r="AF339" s="3">
        <v>7.1821666666666686E-2</v>
      </c>
      <c r="AG339" s="3">
        <v>0.33777142857142883</v>
      </c>
      <c r="AH339" s="3">
        <v>9.5969230769230751E-2</v>
      </c>
      <c r="AI339" s="4">
        <f t="shared" si="145"/>
        <v>1.1184796124263396</v>
      </c>
      <c r="AJ339" s="4">
        <f t="shared" si="145"/>
        <v>6.9467594320039211E-2</v>
      </c>
      <c r="AK339" s="4">
        <f t="shared" si="145"/>
        <v>5.1478234621794169E-2</v>
      </c>
      <c r="AL339" s="4">
        <f t="shared" si="145"/>
        <v>3.2243952687078239E-3</v>
      </c>
      <c r="AM339" s="4">
        <f t="shared" si="145"/>
        <v>3.3523659842314849E-3</v>
      </c>
      <c r="AN339" s="4">
        <f t="shared" si="145"/>
        <v>1.576590324537348E-2</v>
      </c>
      <c r="AO339" s="4">
        <f t="shared" si="145"/>
        <v>4.4794836947573483E-3</v>
      </c>
      <c r="AP339" s="5">
        <f t="shared" si="137"/>
        <v>10086.40228741612</v>
      </c>
      <c r="AQ339" s="5">
        <f t="shared" si="138"/>
        <v>427.14597475804726</v>
      </c>
      <c r="AR339" s="5">
        <f t="shared" si="139"/>
        <v>306.56682080581243</v>
      </c>
      <c r="AS339" s="5">
        <f t="shared" si="140"/>
        <v>91.06031327799947</v>
      </c>
      <c r="AT339" s="5">
        <f t="shared" si="141"/>
        <v>43.739845857859876</v>
      </c>
      <c r="AU339" s="5">
        <f t="shared" si="142"/>
        <v>97.350450641687445</v>
      </c>
      <c r="AV339" s="5">
        <f t="shared" si="143"/>
        <v>40.386394006803918</v>
      </c>
    </row>
    <row r="340" spans="1:48" x14ac:dyDescent="0.25">
      <c r="A340" s="1" t="s">
        <v>41</v>
      </c>
      <c r="B340" s="1" t="s">
        <v>348</v>
      </c>
      <c r="C340" s="2">
        <v>42311</v>
      </c>
      <c r="D340" s="3">
        <v>6.7546250911760808E-3</v>
      </c>
      <c r="E340" s="3">
        <v>58.285714285714363</v>
      </c>
      <c r="F340" s="3">
        <v>1.6245888888888913</v>
      </c>
      <c r="G340" s="3">
        <v>1.5555088888888899</v>
      </c>
      <c r="H340" s="3">
        <v>6.907999999999985E-2</v>
      </c>
      <c r="I340" s="3">
        <v>7.1821666666666686E-2</v>
      </c>
      <c r="J340" s="3">
        <v>0.49394117647058761</v>
      </c>
      <c r="K340" s="3">
        <v>0.11178333333333333</v>
      </c>
      <c r="L340" s="4">
        <f t="shared" si="144"/>
        <v>0.96321225404757482</v>
      </c>
      <c r="M340" s="4">
        <f t="shared" si="144"/>
        <v>2.6847469311203884E-2</v>
      </c>
      <c r="N340" s="4">
        <f t="shared" si="144"/>
        <v>2.5705873925009635E-2</v>
      </c>
      <c r="O340" s="4">
        <f t="shared" si="144"/>
        <v>1.1415953861942244E-3</v>
      </c>
      <c r="P340" s="4">
        <f t="shared" si="144"/>
        <v>1.1869033482259179E-3</v>
      </c>
      <c r="Q340" s="4">
        <f t="shared" si="144"/>
        <v>8.1627239158970962E-3</v>
      </c>
      <c r="R340" s="4">
        <f t="shared" si="144"/>
        <v>1.8472978805261246E-3</v>
      </c>
      <c r="S340" s="5">
        <f t="shared" si="129"/>
        <v>14991.100643117954</v>
      </c>
      <c r="T340" s="5">
        <f t="shared" si="130"/>
        <v>539.13277668404874</v>
      </c>
      <c r="U340" s="5">
        <f t="shared" si="131"/>
        <v>430.3418081946827</v>
      </c>
      <c r="V340" s="5">
        <f t="shared" si="132"/>
        <v>112.17818114171635</v>
      </c>
      <c r="W340" s="5">
        <f t="shared" si="133"/>
        <v>53.351855371192123</v>
      </c>
      <c r="X340" s="5">
        <f t="shared" si="134"/>
        <v>154.19265118173513</v>
      </c>
      <c r="Y340" s="5">
        <f t="shared" si="135"/>
        <v>71.902122352970778</v>
      </c>
      <c r="Z340" s="4">
        <f>D340-'CIG_wcINF-wcEFF_Loads'!D340</f>
        <v>6.7546250911760808E-3</v>
      </c>
      <c r="AA340" s="4">
        <f t="shared" si="136"/>
        <v>6.7546250911760808E-3</v>
      </c>
      <c r="AB340" s="3">
        <v>23.962500000000045</v>
      </c>
      <c r="AC340" s="3">
        <v>1.4882857142857133</v>
      </c>
      <c r="AD340" s="3">
        <v>1.1028785714285727</v>
      </c>
      <c r="AE340" s="3">
        <v>6.907999999999985E-2</v>
      </c>
      <c r="AF340" s="3">
        <v>7.1821666666666686E-2</v>
      </c>
      <c r="AG340" s="3">
        <v>0.33777142857142883</v>
      </c>
      <c r="AH340" s="3">
        <v>9.5969230769230751E-2</v>
      </c>
      <c r="AI340" s="4">
        <f t="shared" si="145"/>
        <v>0.39599709672378719</v>
      </c>
      <c r="AJ340" s="4">
        <f t="shared" si="145"/>
        <v>2.4594963879087293E-2</v>
      </c>
      <c r="AK340" s="4">
        <f t="shared" si="145"/>
        <v>1.8225840889915159E-2</v>
      </c>
      <c r="AL340" s="4">
        <f t="shared" si="145"/>
        <v>1.1415953861942244E-3</v>
      </c>
      <c r="AM340" s="4">
        <f t="shared" si="145"/>
        <v>1.1869033482259179E-3</v>
      </c>
      <c r="AN340" s="4">
        <f t="shared" si="145"/>
        <v>5.5819094447796197E-3</v>
      </c>
      <c r="AO340" s="4">
        <f t="shared" si="145"/>
        <v>1.585958758870337E-3</v>
      </c>
      <c r="AP340" s="5">
        <f t="shared" si="137"/>
        <v>10086.798284512844</v>
      </c>
      <c r="AQ340" s="5">
        <f t="shared" si="138"/>
        <v>427.17056972192637</v>
      </c>
      <c r="AR340" s="5">
        <f t="shared" si="139"/>
        <v>306.58504664670232</v>
      </c>
      <c r="AS340" s="5">
        <f t="shared" si="140"/>
        <v>91.061454873385671</v>
      </c>
      <c r="AT340" s="5">
        <f t="shared" si="141"/>
        <v>43.741032761208103</v>
      </c>
      <c r="AU340" s="5">
        <f t="shared" si="142"/>
        <v>97.35603255113223</v>
      </c>
      <c r="AV340" s="5">
        <f t="shared" si="143"/>
        <v>40.387979965562792</v>
      </c>
    </row>
    <row r="341" spans="1:48" x14ac:dyDescent="0.25">
      <c r="A341" s="1" t="s">
        <v>41</v>
      </c>
      <c r="B341" s="1" t="s">
        <v>349</v>
      </c>
      <c r="C341" s="2">
        <v>42312</v>
      </c>
      <c r="D341" s="3">
        <v>2.0301252813309878E-3</v>
      </c>
      <c r="E341" s="3">
        <v>58.285714285714363</v>
      </c>
      <c r="F341" s="3">
        <v>1.6245888888888913</v>
      </c>
      <c r="G341" s="3">
        <v>1.5555088888888899</v>
      </c>
      <c r="H341" s="3">
        <v>6.907999999999985E-2</v>
      </c>
      <c r="I341" s="3">
        <v>7.1821666666666686E-2</v>
      </c>
      <c r="J341" s="3">
        <v>0.49394117647058761</v>
      </c>
      <c r="K341" s="3">
        <v>0.11178333333333333</v>
      </c>
      <c r="L341" s="4">
        <f t="shared" si="144"/>
        <v>0.28949668143451562</v>
      </c>
      <c r="M341" s="4">
        <f t="shared" si="144"/>
        <v>8.069097167159419E-3</v>
      </c>
      <c r="N341" s="4">
        <f t="shared" si="144"/>
        <v>7.7259868356043286E-3</v>
      </c>
      <c r="O341" s="4">
        <f t="shared" si="144"/>
        <v>3.4311033155508307E-4</v>
      </c>
      <c r="P341" s="4">
        <f t="shared" si="144"/>
        <v>3.5672779187664617E-4</v>
      </c>
      <c r="Q341" s="4">
        <f t="shared" si="144"/>
        <v>2.4533341173643818E-3</v>
      </c>
      <c r="R341" s="4">
        <f t="shared" si="144"/>
        <v>5.5521158891621962E-4</v>
      </c>
      <c r="S341" s="5">
        <f t="shared" si="129"/>
        <v>14991.390139799389</v>
      </c>
      <c r="T341" s="5">
        <f t="shared" si="130"/>
        <v>539.14084578121594</v>
      </c>
      <c r="U341" s="5">
        <f t="shared" si="131"/>
        <v>430.34953418151832</v>
      </c>
      <c r="V341" s="5">
        <f t="shared" si="132"/>
        <v>112.17852425204791</v>
      </c>
      <c r="W341" s="5">
        <f t="shared" si="133"/>
        <v>53.352212098983998</v>
      </c>
      <c r="X341" s="5">
        <f t="shared" si="134"/>
        <v>154.19510451585251</v>
      </c>
      <c r="Y341" s="5">
        <f t="shared" si="135"/>
        <v>71.902677564559696</v>
      </c>
      <c r="Z341" s="4">
        <f>D341-'CIG_wcINF-wcEFF_Loads'!D341</f>
        <v>2.0301252813309878E-3</v>
      </c>
      <c r="AA341" s="4">
        <f t="shared" si="136"/>
        <v>2.0301252813309878E-3</v>
      </c>
      <c r="AB341" s="3">
        <v>23.962500000000045</v>
      </c>
      <c r="AC341" s="3">
        <v>1.4882857142857133</v>
      </c>
      <c r="AD341" s="3">
        <v>1.1028785714285727</v>
      </c>
      <c r="AE341" s="3">
        <v>6.907999999999985E-2</v>
      </c>
      <c r="AF341" s="3">
        <v>7.1821666666666686E-2</v>
      </c>
      <c r="AG341" s="3">
        <v>0.33777142857142883</v>
      </c>
      <c r="AH341" s="3">
        <v>9.5969230769230751E-2</v>
      </c>
      <c r="AI341" s="4">
        <f t="shared" si="145"/>
        <v>0.11901825882873063</v>
      </c>
      <c r="AJ341" s="4">
        <f t="shared" si="145"/>
        <v>7.3920990862372015E-3</v>
      </c>
      <c r="AK341" s="4">
        <f t="shared" si="145"/>
        <v>5.4778377577859695E-3</v>
      </c>
      <c r="AL341" s="4">
        <f t="shared" si="145"/>
        <v>3.4311033155508307E-4</v>
      </c>
      <c r="AM341" s="4">
        <f t="shared" si="145"/>
        <v>3.5672779187664617E-4</v>
      </c>
      <c r="AN341" s="4">
        <f t="shared" si="145"/>
        <v>1.6776616509406089E-3</v>
      </c>
      <c r="AO341" s="4">
        <f t="shared" si="145"/>
        <v>4.766652372367851E-4</v>
      </c>
      <c r="AP341" s="5">
        <f t="shared" si="137"/>
        <v>10086.917302771673</v>
      </c>
      <c r="AQ341" s="5">
        <f t="shared" si="138"/>
        <v>427.17796182101262</v>
      </c>
      <c r="AR341" s="5">
        <f t="shared" si="139"/>
        <v>306.5905244844601</v>
      </c>
      <c r="AS341" s="5">
        <f t="shared" si="140"/>
        <v>91.061797983717227</v>
      </c>
      <c r="AT341" s="5">
        <f t="shared" si="141"/>
        <v>43.741389488999978</v>
      </c>
      <c r="AU341" s="5">
        <f t="shared" si="142"/>
        <v>97.357710212783175</v>
      </c>
      <c r="AV341" s="5">
        <f t="shared" si="143"/>
        <v>40.388456630800029</v>
      </c>
    </row>
    <row r="342" spans="1:48" x14ac:dyDescent="0.25">
      <c r="A342" s="1" t="s">
        <v>41</v>
      </c>
      <c r="B342" s="1" t="s">
        <v>350</v>
      </c>
      <c r="C342" s="2">
        <v>42313</v>
      </c>
      <c r="D342" s="3">
        <v>1.8114406166515744E-4</v>
      </c>
      <c r="E342" s="3">
        <v>84.392311507936526</v>
      </c>
      <c r="F342" s="3">
        <v>1.5956539351851846</v>
      </c>
      <c r="G342" s="3">
        <v>1.5283246643518538</v>
      </c>
      <c r="H342" s="3">
        <v>6.7329270833333274E-2</v>
      </c>
      <c r="I342" s="3">
        <v>0.30414589409722242</v>
      </c>
      <c r="J342" s="3">
        <v>0.43765310202205893</v>
      </c>
      <c r="K342" s="3">
        <v>0.12478194444444439</v>
      </c>
      <c r="L342" s="4">
        <f t="shared" si="144"/>
        <v>3.7401206396758674E-2</v>
      </c>
      <c r="M342" s="4">
        <f t="shared" si="144"/>
        <v>7.0716610436779941E-4</v>
      </c>
      <c r="N342" s="4">
        <f t="shared" si="144"/>
        <v>6.7732694117881795E-4</v>
      </c>
      <c r="O342" s="4">
        <f t="shared" si="144"/>
        <v>2.9839163188982472E-5</v>
      </c>
      <c r="P342" s="4">
        <f t="shared" si="144"/>
        <v>1.3479217664025164E-4</v>
      </c>
      <c r="Q342" s="4">
        <f t="shared" si="144"/>
        <v>1.939602519048117E-4</v>
      </c>
      <c r="R342" s="4">
        <f t="shared" si="144"/>
        <v>5.5301190065360868E-5</v>
      </c>
      <c r="S342" s="5">
        <f t="shared" si="129"/>
        <v>14991.427541005785</v>
      </c>
      <c r="T342" s="5">
        <f t="shared" si="130"/>
        <v>539.14155294732029</v>
      </c>
      <c r="U342" s="5">
        <f t="shared" si="131"/>
        <v>430.35021150845949</v>
      </c>
      <c r="V342" s="5">
        <f t="shared" si="132"/>
        <v>112.1785540912111</v>
      </c>
      <c r="W342" s="5">
        <f t="shared" si="133"/>
        <v>53.352346891160636</v>
      </c>
      <c r="X342" s="5">
        <f t="shared" si="134"/>
        <v>154.1952984761044</v>
      </c>
      <c r="Y342" s="5">
        <f t="shared" si="135"/>
        <v>71.902732865749755</v>
      </c>
      <c r="Z342" s="4">
        <f>D342-'CIG_wcINF-wcEFF_Loads'!D342</f>
        <v>1.8114406166515744E-4</v>
      </c>
      <c r="AA342" s="4">
        <f t="shared" si="136"/>
        <v>1.8114406166515744E-4</v>
      </c>
      <c r="AB342" s="3">
        <v>23.962500000000045</v>
      </c>
      <c r="AC342" s="3">
        <v>1.4882857142857133</v>
      </c>
      <c r="AD342" s="3">
        <v>1.1028785714285727</v>
      </c>
      <c r="AE342" s="3">
        <v>6.7329270833333274E-2</v>
      </c>
      <c r="AF342" s="3">
        <v>0.30414589409722242</v>
      </c>
      <c r="AG342" s="3">
        <v>0.33777142857142883</v>
      </c>
      <c r="AH342" s="3">
        <v>9.5969230769230751E-2</v>
      </c>
      <c r="AI342" s="4">
        <f t="shared" si="145"/>
        <v>1.0619763723358227E-2</v>
      </c>
      <c r="AJ342" s="4">
        <f t="shared" si="145"/>
        <v>6.5958237406629847E-4</v>
      </c>
      <c r="AK342" s="4">
        <f t="shared" si="145"/>
        <v>4.8877662364637576E-4</v>
      </c>
      <c r="AL342" s="4">
        <f t="shared" si="145"/>
        <v>2.9839163188982472E-5</v>
      </c>
      <c r="AM342" s="4">
        <f t="shared" si="145"/>
        <v>1.3479217664025164E-4</v>
      </c>
      <c r="AN342" s="4">
        <f t="shared" si="145"/>
        <v>1.4969442937630623E-4</v>
      </c>
      <c r="AO342" s="4">
        <f t="shared" si="145"/>
        <v>4.2531895899078519E-5</v>
      </c>
      <c r="AP342" s="5">
        <f t="shared" si="137"/>
        <v>10086.927922535397</v>
      </c>
      <c r="AQ342" s="5">
        <f t="shared" si="138"/>
        <v>427.17862140338667</v>
      </c>
      <c r="AR342" s="5">
        <f t="shared" si="139"/>
        <v>306.59101326108373</v>
      </c>
      <c r="AS342" s="5">
        <f t="shared" si="140"/>
        <v>91.061827822880417</v>
      </c>
      <c r="AT342" s="5">
        <f t="shared" si="141"/>
        <v>43.741524281176616</v>
      </c>
      <c r="AU342" s="5">
        <f t="shared" si="142"/>
        <v>97.357859907212557</v>
      </c>
      <c r="AV342" s="5">
        <f t="shared" si="143"/>
        <v>40.388499162695929</v>
      </c>
    </row>
    <row r="343" spans="1:48" x14ac:dyDescent="0.25">
      <c r="A343" s="1" t="s">
        <v>41</v>
      </c>
      <c r="B343" s="1" t="s">
        <v>351</v>
      </c>
      <c r="C343" s="2">
        <v>42314</v>
      </c>
      <c r="D343" s="3">
        <v>3.4652252541482018</v>
      </c>
      <c r="E343" s="3">
        <v>57.557709041191316</v>
      </c>
      <c r="F343" s="3">
        <v>2.1930218545482663</v>
      </c>
      <c r="G343" s="3">
        <v>2.0925872129155891</v>
      </c>
      <c r="H343" s="3">
        <v>0.10043464163267496</v>
      </c>
      <c r="I343" s="3">
        <v>0.1342635959147081</v>
      </c>
      <c r="J343" s="3">
        <v>0.99625207658219972</v>
      </c>
      <c r="K343" s="3">
        <v>0.19750761360716393</v>
      </c>
      <c r="L343" s="4">
        <f t="shared" si="144"/>
        <v>487.97053325336231</v>
      </c>
      <c r="M343" s="4">
        <f t="shared" si="144"/>
        <v>18.592297393809645</v>
      </c>
      <c r="N343" s="4">
        <f t="shared" si="144"/>
        <v>17.740819000193692</v>
      </c>
      <c r="O343" s="4">
        <f t="shared" si="144"/>
        <v>0.85147839361593125</v>
      </c>
      <c r="P343" s="4">
        <f t="shared" si="144"/>
        <v>1.1382780792773892</v>
      </c>
      <c r="Q343" s="4">
        <f t="shared" si="144"/>
        <v>8.44616064751078</v>
      </c>
      <c r="R343" s="4">
        <f t="shared" si="144"/>
        <v>1.6744567693706109</v>
      </c>
      <c r="S343" s="5">
        <f t="shared" si="129"/>
        <v>15479.398074259148</v>
      </c>
      <c r="T343" s="5">
        <f t="shared" si="130"/>
        <v>557.73385034112994</v>
      </c>
      <c r="U343" s="5">
        <f t="shared" si="131"/>
        <v>448.0910305086532</v>
      </c>
      <c r="V343" s="5">
        <f t="shared" si="132"/>
        <v>113.03003248482703</v>
      </c>
      <c r="W343" s="5">
        <f t="shared" si="133"/>
        <v>54.490624970438027</v>
      </c>
      <c r="X343" s="5">
        <f t="shared" si="134"/>
        <v>162.64145912361516</v>
      </c>
      <c r="Y343" s="5">
        <f t="shared" si="135"/>
        <v>73.577189635120362</v>
      </c>
      <c r="Z343" s="4">
        <f>D343-'CIG_wcINF-wcEFF_Loads'!D343</f>
        <v>2.9239121683442457</v>
      </c>
      <c r="AA343" s="4">
        <f t="shared" si="136"/>
        <v>2.9239121683442457</v>
      </c>
      <c r="AB343" s="3">
        <v>27.131646341919417</v>
      </c>
      <c r="AC343" s="3">
        <v>2.2584671271322927</v>
      </c>
      <c r="AD343" s="3">
        <v>2.1408024089863278</v>
      </c>
      <c r="AE343" s="3">
        <v>0.10043464163267496</v>
      </c>
      <c r="AF343" s="3">
        <v>0.1342635959147081</v>
      </c>
      <c r="AG343" s="3">
        <v>0.89219546765995605</v>
      </c>
      <c r="AH343" s="3">
        <v>5.9622761265110437E-2</v>
      </c>
      <c r="AI343" s="4">
        <f t="shared" si="145"/>
        <v>194.08818428277155</v>
      </c>
      <c r="AJ343" s="4">
        <f t="shared" si="145"/>
        <v>16.156107095137074</v>
      </c>
      <c r="AK343" s="4">
        <f t="shared" si="145"/>
        <v>15.314384067669701</v>
      </c>
      <c r="AL343" s="4">
        <f t="shared" si="145"/>
        <v>0.71846643539131805</v>
      </c>
      <c r="AM343" s="4">
        <f t="shared" si="145"/>
        <v>0.96046429390830357</v>
      </c>
      <c r="AN343" s="4">
        <f t="shared" si="145"/>
        <v>6.3823844731417303</v>
      </c>
      <c r="AO343" s="4">
        <f t="shared" si="145"/>
        <v>0.42651571268608046</v>
      </c>
      <c r="AP343" s="5">
        <f t="shared" si="137"/>
        <v>10281.016106818168</v>
      </c>
      <c r="AQ343" s="5">
        <f t="shared" si="138"/>
        <v>443.33472849852376</v>
      </c>
      <c r="AR343" s="5">
        <f t="shared" si="139"/>
        <v>321.90539732875345</v>
      </c>
      <c r="AS343" s="5">
        <f t="shared" si="140"/>
        <v>91.780294258271738</v>
      </c>
      <c r="AT343" s="5">
        <f t="shared" si="141"/>
        <v>44.701988575084918</v>
      </c>
      <c r="AU343" s="5">
        <f t="shared" si="142"/>
        <v>103.74024438035428</v>
      </c>
      <c r="AV343" s="5">
        <f t="shared" si="143"/>
        <v>40.815014875382012</v>
      </c>
    </row>
    <row r="344" spans="1:48" x14ac:dyDescent="0.25">
      <c r="A344" s="1" t="s">
        <v>41</v>
      </c>
      <c r="B344" s="1" t="s">
        <v>352</v>
      </c>
      <c r="C344" s="2">
        <v>42315</v>
      </c>
      <c r="D344" s="3">
        <v>0.13365884357213043</v>
      </c>
      <c r="E344" s="3">
        <v>47.951111950053843</v>
      </c>
      <c r="F344" s="3">
        <v>2.3087851609460932</v>
      </c>
      <c r="G344" s="3">
        <v>2.201908919011069</v>
      </c>
      <c r="H344" s="3">
        <v>0.10687624193502222</v>
      </c>
      <c r="I344" s="3">
        <v>6.1536947010024733E-2</v>
      </c>
      <c r="J344" s="3">
        <v>1.1096945907640889</v>
      </c>
      <c r="K344" s="3">
        <v>0.20866643094182394</v>
      </c>
      <c r="L344" s="4">
        <f t="shared" si="144"/>
        <v>15.680323158513865</v>
      </c>
      <c r="M344" s="4">
        <f t="shared" si="144"/>
        <v>0.7549876521096095</v>
      </c>
      <c r="N344" s="4">
        <f t="shared" si="144"/>
        <v>0.72003843105183152</v>
      </c>
      <c r="O344" s="4">
        <f t="shared" si="144"/>
        <v>3.494922105777732E-2</v>
      </c>
      <c r="P344" s="4">
        <f t="shared" si="144"/>
        <v>2.012297892717476E-2</v>
      </c>
      <c r="Q344" s="4">
        <f t="shared" si="144"/>
        <v>0.36287729486982573</v>
      </c>
      <c r="R344" s="4">
        <f t="shared" si="144"/>
        <v>6.8235269974752738E-2</v>
      </c>
      <c r="S344" s="5">
        <f t="shared" si="129"/>
        <v>15495.078397417663</v>
      </c>
      <c r="T344" s="5">
        <f t="shared" si="130"/>
        <v>558.4888379932396</v>
      </c>
      <c r="U344" s="5">
        <f t="shared" si="131"/>
        <v>448.81106893970502</v>
      </c>
      <c r="V344" s="5">
        <f t="shared" si="132"/>
        <v>113.0649817058848</v>
      </c>
      <c r="W344" s="5">
        <f t="shared" si="133"/>
        <v>54.510747949365204</v>
      </c>
      <c r="X344" s="5">
        <f t="shared" si="134"/>
        <v>163.004336418485</v>
      </c>
      <c r="Y344" s="5">
        <f t="shared" si="135"/>
        <v>73.645424905095112</v>
      </c>
      <c r="Z344" s="4">
        <f>D344-'CIG_wcINF-wcEFF_Loads'!D344</f>
        <v>-0.21322836953211938</v>
      </c>
      <c r="AA344" s="4">
        <f t="shared" si="136"/>
        <v>0</v>
      </c>
      <c r="AB344" s="3">
        <v>27.718525294126717</v>
      </c>
      <c r="AC344" s="3">
        <v>2.4010933146964741</v>
      </c>
      <c r="AD344" s="3">
        <v>2.3330105270525787</v>
      </c>
      <c r="AE344" s="3">
        <v>0.10687624193502222</v>
      </c>
      <c r="AF344" s="3">
        <v>6.1536947010024733E-2</v>
      </c>
      <c r="AG344" s="3">
        <v>0.99486658600968292</v>
      </c>
      <c r="AH344" s="3">
        <v>5.2891933579162227E-2</v>
      </c>
      <c r="AI344" s="4">
        <f t="shared" si="145"/>
        <v>0</v>
      </c>
      <c r="AJ344" s="4">
        <f t="shared" si="145"/>
        <v>0</v>
      </c>
      <c r="AK344" s="4">
        <f t="shared" si="145"/>
        <v>0</v>
      </c>
      <c r="AL344" s="4">
        <f t="shared" si="145"/>
        <v>0</v>
      </c>
      <c r="AM344" s="4">
        <f t="shared" si="145"/>
        <v>0</v>
      </c>
      <c r="AN344" s="4">
        <f t="shared" si="145"/>
        <v>0</v>
      </c>
      <c r="AO344" s="4">
        <f t="shared" si="145"/>
        <v>0</v>
      </c>
      <c r="AP344" s="5">
        <f t="shared" si="137"/>
        <v>10281.016106818168</v>
      </c>
      <c r="AQ344" s="5">
        <f t="shared" si="138"/>
        <v>443.33472849852376</v>
      </c>
      <c r="AR344" s="5">
        <f t="shared" si="139"/>
        <v>321.90539732875345</v>
      </c>
      <c r="AS344" s="5">
        <f t="shared" si="140"/>
        <v>91.780294258271738</v>
      </c>
      <c r="AT344" s="5">
        <f t="shared" si="141"/>
        <v>44.701988575084918</v>
      </c>
      <c r="AU344" s="5">
        <f t="shared" si="142"/>
        <v>103.74024438035428</v>
      </c>
      <c r="AV344" s="5">
        <f t="shared" si="143"/>
        <v>40.815014875382012</v>
      </c>
    </row>
    <row r="345" spans="1:48" x14ac:dyDescent="0.25">
      <c r="A345" s="1" t="s">
        <v>41</v>
      </c>
      <c r="B345" s="1" t="s">
        <v>353</v>
      </c>
      <c r="C345" s="2">
        <v>42316</v>
      </c>
      <c r="D345" s="3">
        <v>3.3206621028642094E-2</v>
      </c>
      <c r="E345" s="3">
        <v>47.951111950053843</v>
      </c>
      <c r="F345" s="3">
        <v>2.3087851609460932</v>
      </c>
      <c r="G345" s="3">
        <v>2.201908919011069</v>
      </c>
      <c r="H345" s="3">
        <v>0.10687624193502222</v>
      </c>
      <c r="I345" s="3">
        <v>6.1536947010024733E-2</v>
      </c>
      <c r="J345" s="3">
        <v>1.1096945907640889</v>
      </c>
      <c r="K345" s="3">
        <v>0.20866643094182394</v>
      </c>
      <c r="L345" s="4">
        <f t="shared" si="144"/>
        <v>3.8956685155697457</v>
      </c>
      <c r="M345" s="4">
        <f t="shared" si="144"/>
        <v>0.18757149302566328</v>
      </c>
      <c r="N345" s="4">
        <f t="shared" si="144"/>
        <v>0.17888859926498538</v>
      </c>
      <c r="O345" s="4">
        <f t="shared" si="144"/>
        <v>8.6828937606777123E-3</v>
      </c>
      <c r="P345" s="4">
        <f t="shared" si="144"/>
        <v>4.9994158062682415E-3</v>
      </c>
      <c r="Q345" s="4">
        <f t="shared" si="144"/>
        <v>9.0154369801488221E-2</v>
      </c>
      <c r="R345" s="4">
        <f t="shared" si="144"/>
        <v>1.6952583834199477E-2</v>
      </c>
      <c r="S345" s="5">
        <f t="shared" si="129"/>
        <v>15498.974065933233</v>
      </c>
      <c r="T345" s="5">
        <f t="shared" si="130"/>
        <v>558.67640948626524</v>
      </c>
      <c r="U345" s="5">
        <f t="shared" si="131"/>
        <v>448.98995753897003</v>
      </c>
      <c r="V345" s="5">
        <f t="shared" si="132"/>
        <v>113.07366459964548</v>
      </c>
      <c r="W345" s="5">
        <f t="shared" si="133"/>
        <v>54.515747365171471</v>
      </c>
      <c r="X345" s="5">
        <f t="shared" si="134"/>
        <v>163.09449078828649</v>
      </c>
      <c r="Y345" s="5">
        <f t="shared" si="135"/>
        <v>73.662377488929309</v>
      </c>
      <c r="Z345" s="4">
        <f>D345-'CIG_wcINF-wcEFF_Loads'!D345</f>
        <v>1.6283620322412953E-2</v>
      </c>
      <c r="AA345" s="4">
        <f t="shared" si="136"/>
        <v>1.6283620322412953E-2</v>
      </c>
      <c r="AB345" s="3">
        <v>27.718525294126717</v>
      </c>
      <c r="AC345" s="3">
        <v>2.4010933146964741</v>
      </c>
      <c r="AD345" s="3">
        <v>2.3330105270525787</v>
      </c>
      <c r="AE345" s="3">
        <v>0.10687624193502222</v>
      </c>
      <c r="AF345" s="3">
        <v>6.1536947010024733E-2</v>
      </c>
      <c r="AG345" s="3">
        <v>0.99486658600968292</v>
      </c>
      <c r="AH345" s="3">
        <v>5.2891933579162227E-2</v>
      </c>
      <c r="AI345" s="4">
        <f t="shared" si="145"/>
        <v>1.104281293955738</v>
      </c>
      <c r="AJ345" s="4">
        <f t="shared" si="145"/>
        <v>9.5657413384229256E-2</v>
      </c>
      <c r="AK345" s="4">
        <f t="shared" si="145"/>
        <v>9.2945055925174783E-2</v>
      </c>
      <c r="AL345" s="4">
        <f t="shared" si="145"/>
        <v>4.2578540338919267E-3</v>
      </c>
      <c r="AM345" s="4">
        <f t="shared" si="145"/>
        <v>2.451577013901046E-3</v>
      </c>
      <c r="AN345" s="4">
        <f t="shared" si="145"/>
        <v>3.9634596330595025E-2</v>
      </c>
      <c r="AO345" s="4">
        <f t="shared" si="145"/>
        <v>2.1071673991615351E-3</v>
      </c>
      <c r="AP345" s="5">
        <f t="shared" si="137"/>
        <v>10282.120388112124</v>
      </c>
      <c r="AQ345" s="5">
        <f t="shared" si="138"/>
        <v>443.43038591190799</v>
      </c>
      <c r="AR345" s="5">
        <f t="shared" si="139"/>
        <v>321.99834238467861</v>
      </c>
      <c r="AS345" s="5">
        <f t="shared" si="140"/>
        <v>91.784552112305633</v>
      </c>
      <c r="AT345" s="5">
        <f t="shared" si="141"/>
        <v>44.704440152098819</v>
      </c>
      <c r="AU345" s="5">
        <f t="shared" si="142"/>
        <v>103.77987897668488</v>
      </c>
      <c r="AV345" s="5">
        <f t="shared" si="143"/>
        <v>40.817122042781172</v>
      </c>
    </row>
    <row r="346" spans="1:48" x14ac:dyDescent="0.25">
      <c r="A346" s="1" t="s">
        <v>41</v>
      </c>
      <c r="B346" s="1" t="s">
        <v>354</v>
      </c>
      <c r="C346" s="2">
        <v>42317</v>
      </c>
      <c r="D346" s="3">
        <v>1.6213980921948114E-2</v>
      </c>
      <c r="E346" s="3">
        <v>47.951111950053843</v>
      </c>
      <c r="F346" s="3">
        <v>2.3087851609460932</v>
      </c>
      <c r="G346" s="3">
        <v>2.201908919011069</v>
      </c>
      <c r="H346" s="3">
        <v>0.10687624193502222</v>
      </c>
      <c r="I346" s="3">
        <v>6.1536947010024733E-2</v>
      </c>
      <c r="J346" s="3">
        <v>1.1096945907640889</v>
      </c>
      <c r="K346" s="3">
        <v>0.20866643094182394</v>
      </c>
      <c r="L346" s="4">
        <f t="shared" si="144"/>
        <v>1.9021596607254907</v>
      </c>
      <c r="M346" s="4">
        <f t="shared" si="144"/>
        <v>9.1586572653574019E-2</v>
      </c>
      <c r="N346" s="4">
        <f t="shared" si="144"/>
        <v>8.7346927985677794E-2</v>
      </c>
      <c r="O346" s="4">
        <f t="shared" si="144"/>
        <v>4.2396446678961541E-3</v>
      </c>
      <c r="P346" s="4">
        <f t="shared" si="144"/>
        <v>2.4410924686917444E-3</v>
      </c>
      <c r="Q346" s="4">
        <f t="shared" si="144"/>
        <v>4.4020173890344197E-2</v>
      </c>
      <c r="R346" s="4">
        <f t="shared" si="144"/>
        <v>8.277532080977177E-3</v>
      </c>
      <c r="S346" s="5">
        <f t="shared" si="129"/>
        <v>15500.876225593958</v>
      </c>
      <c r="T346" s="5">
        <f t="shared" si="130"/>
        <v>558.76799605891881</v>
      </c>
      <c r="U346" s="5">
        <f t="shared" si="131"/>
        <v>449.0773044669557</v>
      </c>
      <c r="V346" s="5">
        <f t="shared" si="132"/>
        <v>113.07790424431337</v>
      </c>
      <c r="W346" s="5">
        <f t="shared" si="133"/>
        <v>54.518188457640164</v>
      </c>
      <c r="X346" s="5">
        <f t="shared" si="134"/>
        <v>163.13851096217684</v>
      </c>
      <c r="Y346" s="5">
        <f t="shared" si="135"/>
        <v>73.67065502101029</v>
      </c>
      <c r="Z346" s="4">
        <f>D346-'CIG_wcINF-wcEFF_Loads'!D346</f>
        <v>1.6213980921948114E-2</v>
      </c>
      <c r="AA346" s="4">
        <f t="shared" si="136"/>
        <v>1.6213980921948114E-2</v>
      </c>
      <c r="AB346" s="3">
        <v>27.718525294126717</v>
      </c>
      <c r="AC346" s="3">
        <v>2.4010933146964741</v>
      </c>
      <c r="AD346" s="3">
        <v>2.3330105270525787</v>
      </c>
      <c r="AE346" s="3">
        <v>0.10687624193502222</v>
      </c>
      <c r="AF346" s="3">
        <v>6.1536947010024733E-2</v>
      </c>
      <c r="AG346" s="3">
        <v>0.99486658600968292</v>
      </c>
      <c r="AH346" s="3">
        <v>5.2891933579162227E-2</v>
      </c>
      <c r="AI346" s="4">
        <f t="shared" si="145"/>
        <v>1.0995586655885212</v>
      </c>
      <c r="AJ346" s="4">
        <f t="shared" si="145"/>
        <v>9.524831978058354E-2</v>
      </c>
      <c r="AK346" s="4">
        <f t="shared" si="145"/>
        <v>9.2547562134319777E-2</v>
      </c>
      <c r="AL346" s="4">
        <f t="shared" si="145"/>
        <v>4.2396446678961541E-3</v>
      </c>
      <c r="AM346" s="4">
        <f t="shared" si="145"/>
        <v>2.4410924686917444E-3</v>
      </c>
      <c r="AN346" s="4">
        <f t="shared" si="145"/>
        <v>3.9465092898834868E-2</v>
      </c>
      <c r="AO346" s="4">
        <f t="shared" si="145"/>
        <v>2.0981557745073614E-3</v>
      </c>
      <c r="AP346" s="5">
        <f t="shared" si="137"/>
        <v>10283.219946777712</v>
      </c>
      <c r="AQ346" s="5">
        <f t="shared" si="138"/>
        <v>443.52563423168857</v>
      </c>
      <c r="AR346" s="5">
        <f t="shared" si="139"/>
        <v>322.09088994681292</v>
      </c>
      <c r="AS346" s="5">
        <f t="shared" si="140"/>
        <v>91.788791756973524</v>
      </c>
      <c r="AT346" s="5">
        <f t="shared" si="141"/>
        <v>44.706881244567512</v>
      </c>
      <c r="AU346" s="5">
        <f t="shared" si="142"/>
        <v>103.81934406958372</v>
      </c>
      <c r="AV346" s="5">
        <f t="shared" si="143"/>
        <v>40.819220198555676</v>
      </c>
    </row>
    <row r="347" spans="1:48" x14ac:dyDescent="0.25">
      <c r="A347" s="1" t="s">
        <v>41</v>
      </c>
      <c r="B347" s="1" t="s">
        <v>355</v>
      </c>
      <c r="C347" s="2">
        <v>42318</v>
      </c>
      <c r="D347" s="3">
        <v>1.4051451453225255E-2</v>
      </c>
      <c r="E347" s="3">
        <v>54.087282086852241</v>
      </c>
      <c r="F347" s="3">
        <v>1.9025436244121325</v>
      </c>
      <c r="G347" s="3">
        <v>1.8181089011260256</v>
      </c>
      <c r="H347" s="3">
        <v>8.4434723286102478E-2</v>
      </c>
      <c r="I347" s="3">
        <v>6.7643499306155944E-2</v>
      </c>
      <c r="J347" s="3">
        <v>0.74409100102732018</v>
      </c>
      <c r="K347" s="3">
        <v>0.15114209173678253</v>
      </c>
      <c r="L347" s="4">
        <f t="shared" si="144"/>
        <v>1.859409188728816</v>
      </c>
      <c r="M347" s="4">
        <f t="shared" si="144"/>
        <v>6.5405525304612799E-2</v>
      </c>
      <c r="N347" s="4">
        <f t="shared" si="144"/>
        <v>6.2502833687129472E-2</v>
      </c>
      <c r="O347" s="4">
        <f t="shared" si="144"/>
        <v>2.9026916174831742E-3</v>
      </c>
      <c r="P347" s="4">
        <f t="shared" si="144"/>
        <v>2.3254439734218414E-3</v>
      </c>
      <c r="Q347" s="4">
        <f t="shared" si="144"/>
        <v>2.5580313729555028E-2</v>
      </c>
      <c r="R347" s="4">
        <f t="shared" si="144"/>
        <v>5.1959533431128399E-3</v>
      </c>
      <c r="S347" s="5">
        <f t="shared" si="129"/>
        <v>15502.735634782686</v>
      </c>
      <c r="T347" s="5">
        <f t="shared" si="130"/>
        <v>558.83340158422345</v>
      </c>
      <c r="U347" s="5">
        <f t="shared" si="131"/>
        <v>449.13980730064281</v>
      </c>
      <c r="V347" s="5">
        <f t="shared" si="132"/>
        <v>113.08080693593085</v>
      </c>
      <c r="W347" s="5">
        <f t="shared" si="133"/>
        <v>54.520513901613583</v>
      </c>
      <c r="X347" s="5">
        <f t="shared" si="134"/>
        <v>163.1640912759064</v>
      </c>
      <c r="Y347" s="5">
        <f t="shared" si="135"/>
        <v>73.675850974353409</v>
      </c>
      <c r="Z347" s="4">
        <f>D347-'CIG_wcINF-wcEFF_Loads'!D347</f>
        <v>1.4051451453225255E-2</v>
      </c>
      <c r="AA347" s="4">
        <f t="shared" si="136"/>
        <v>1.4051451453225255E-2</v>
      </c>
      <c r="AB347" s="3">
        <v>25.488385275739031</v>
      </c>
      <c r="AC347" s="3">
        <v>1.8591138019525848</v>
      </c>
      <c r="AD347" s="3">
        <v>1.6026196784008235</v>
      </c>
      <c r="AE347" s="3">
        <v>8.4434723286102478E-2</v>
      </c>
      <c r="AF347" s="3">
        <v>6.7643499306155944E-2</v>
      </c>
      <c r="AG347" s="3">
        <v>0.60471633628072052</v>
      </c>
      <c r="AH347" s="3">
        <v>7.8469078785765325E-2</v>
      </c>
      <c r="AI347" s="4">
        <f t="shared" si="145"/>
        <v>0.87623810920035061</v>
      </c>
      <c r="AJ347" s="4">
        <f t="shared" si="145"/>
        <v>6.3912497594023246E-2</v>
      </c>
      <c r="AK347" s="4">
        <f t="shared" si="145"/>
        <v>5.5094758713721416E-2</v>
      </c>
      <c r="AL347" s="4">
        <f t="shared" si="145"/>
        <v>2.9026916174831742E-3</v>
      </c>
      <c r="AM347" s="4">
        <f t="shared" si="145"/>
        <v>2.3254439734218414E-3</v>
      </c>
      <c r="AN347" s="4">
        <f t="shared" si="145"/>
        <v>2.0788900252914057E-2</v>
      </c>
      <c r="AO347" s="4">
        <f t="shared" si="145"/>
        <v>2.6976050652914004E-3</v>
      </c>
      <c r="AP347" s="5">
        <f t="shared" si="137"/>
        <v>10284.096184886912</v>
      </c>
      <c r="AQ347" s="5">
        <f t="shared" si="138"/>
        <v>443.58954672928257</v>
      </c>
      <c r="AR347" s="5">
        <f t="shared" si="139"/>
        <v>322.14598470552664</v>
      </c>
      <c r="AS347" s="5">
        <f t="shared" si="140"/>
        <v>91.791694448591002</v>
      </c>
      <c r="AT347" s="5">
        <f t="shared" si="141"/>
        <v>44.709206688540931</v>
      </c>
      <c r="AU347" s="5">
        <f t="shared" si="142"/>
        <v>103.84013296983663</v>
      </c>
      <c r="AV347" s="5">
        <f t="shared" si="143"/>
        <v>40.82191780362097</v>
      </c>
    </row>
    <row r="348" spans="1:48" x14ac:dyDescent="0.25">
      <c r="A348" s="1" t="s">
        <v>41</v>
      </c>
      <c r="B348" s="1" t="s">
        <v>356</v>
      </c>
      <c r="C348" s="2">
        <v>42319</v>
      </c>
      <c r="D348" s="3">
        <v>1.028436696568596E-2</v>
      </c>
      <c r="E348" s="3">
        <v>58.285714285714363</v>
      </c>
      <c r="F348" s="3">
        <v>1.6245888888888913</v>
      </c>
      <c r="G348" s="3">
        <v>1.5555088888888899</v>
      </c>
      <c r="H348" s="3">
        <v>6.907999999999985E-2</v>
      </c>
      <c r="I348" s="3">
        <v>7.1821666666666686E-2</v>
      </c>
      <c r="J348" s="3">
        <v>0.49394117647058761</v>
      </c>
      <c r="K348" s="3">
        <v>0.11178333333333333</v>
      </c>
      <c r="L348" s="4">
        <f t="shared" si="144"/>
        <v>1.4665548646677007</v>
      </c>
      <c r="M348" s="4">
        <f t="shared" si="144"/>
        <v>4.0877061682832505E-2</v>
      </c>
      <c r="N348" s="4">
        <f t="shared" si="144"/>
        <v>3.9138906608423868E-2</v>
      </c>
      <c r="O348" s="4">
        <f t="shared" si="144"/>
        <v>1.7381550744086046E-3</v>
      </c>
      <c r="P348" s="4">
        <f t="shared" si="144"/>
        <v>1.807139466837729E-3</v>
      </c>
      <c r="Q348" s="4">
        <f t="shared" si="144"/>
        <v>1.2428291290412709E-2</v>
      </c>
      <c r="R348" s="4">
        <f t="shared" si="144"/>
        <v>2.8126341642681282E-3</v>
      </c>
      <c r="S348" s="5">
        <f t="shared" si="129"/>
        <v>15504.202189647354</v>
      </c>
      <c r="T348" s="5">
        <f t="shared" si="130"/>
        <v>558.87427864590632</v>
      </c>
      <c r="U348" s="5">
        <f t="shared" si="131"/>
        <v>449.17894620725122</v>
      </c>
      <c r="V348" s="5">
        <f t="shared" si="132"/>
        <v>113.08254509100526</v>
      </c>
      <c r="W348" s="5">
        <f t="shared" si="133"/>
        <v>54.522321041080424</v>
      </c>
      <c r="X348" s="5">
        <f t="shared" si="134"/>
        <v>163.17651956719681</v>
      </c>
      <c r="Y348" s="5">
        <f t="shared" si="135"/>
        <v>73.678663608517681</v>
      </c>
      <c r="Z348" s="4">
        <f>D348-'CIG_wcINF-wcEFF_Loads'!D348</f>
        <v>1.028436696568596E-2</v>
      </c>
      <c r="AA348" s="4">
        <f t="shared" si="136"/>
        <v>1.028436696568596E-2</v>
      </c>
      <c r="AB348" s="3">
        <v>23.962500000000045</v>
      </c>
      <c r="AC348" s="3">
        <v>1.4882857142857133</v>
      </c>
      <c r="AD348" s="3">
        <v>1.1028785714285727</v>
      </c>
      <c r="AE348" s="3">
        <v>6.907999999999985E-2</v>
      </c>
      <c r="AF348" s="3">
        <v>7.1821666666666686E-2</v>
      </c>
      <c r="AG348" s="3">
        <v>0.33777142857142883</v>
      </c>
      <c r="AH348" s="3">
        <v>9.5969230769230751E-2</v>
      </c>
      <c r="AI348" s="4">
        <f t="shared" si="145"/>
        <v>0.60293197699068279</v>
      </c>
      <c r="AJ348" s="4">
        <f t="shared" si="145"/>
        <v>3.7447472010068809E-2</v>
      </c>
      <c r="AK348" s="4">
        <f t="shared" si="145"/>
        <v>2.7750057692314575E-2</v>
      </c>
      <c r="AL348" s="4">
        <f t="shared" si="145"/>
        <v>1.7381550744086046E-3</v>
      </c>
      <c r="AM348" s="4">
        <f t="shared" si="145"/>
        <v>1.807139466837729E-3</v>
      </c>
      <c r="AN348" s="4">
        <f t="shared" si="145"/>
        <v>8.4988292206380107E-3</v>
      </c>
      <c r="AO348" s="4">
        <f t="shared" si="145"/>
        <v>2.4147279306402604E-3</v>
      </c>
      <c r="AP348" s="5">
        <f t="shared" si="137"/>
        <v>10284.699116863903</v>
      </c>
      <c r="AQ348" s="5">
        <f t="shared" si="138"/>
        <v>443.62699420129263</v>
      </c>
      <c r="AR348" s="5">
        <f t="shared" si="139"/>
        <v>322.17373476321893</v>
      </c>
      <c r="AS348" s="5">
        <f t="shared" si="140"/>
        <v>91.793432603665408</v>
      </c>
      <c r="AT348" s="5">
        <f t="shared" si="141"/>
        <v>44.711013828007772</v>
      </c>
      <c r="AU348" s="5">
        <f t="shared" si="142"/>
        <v>103.84863179905727</v>
      </c>
      <c r="AV348" s="5">
        <f t="shared" si="143"/>
        <v>40.824332531551612</v>
      </c>
    </row>
    <row r="349" spans="1:48" x14ac:dyDescent="0.25">
      <c r="A349" s="1" t="s">
        <v>41</v>
      </c>
      <c r="B349" s="1" t="s">
        <v>357</v>
      </c>
      <c r="C349" s="2">
        <v>42320</v>
      </c>
      <c r="D349" s="3">
        <v>0.1014104919343639</v>
      </c>
      <c r="E349" s="3">
        <v>47.400000000000027</v>
      </c>
      <c r="F349" s="3">
        <v>1.7432000000000014</v>
      </c>
      <c r="G349" s="3">
        <v>1.6999999999999991</v>
      </c>
      <c r="H349" s="3">
        <v>4.3200000000000023E-2</v>
      </c>
      <c r="I349" s="3">
        <v>4.9999999999999906E-2</v>
      </c>
      <c r="J349" s="3">
        <v>1.0400000000000018</v>
      </c>
      <c r="K349" s="3">
        <v>0.4620000000000008</v>
      </c>
      <c r="L349" s="4">
        <f t="shared" si="144"/>
        <v>11.760339471651163</v>
      </c>
      <c r="M349" s="4">
        <f t="shared" si="144"/>
        <v>0.43250261111777027</v>
      </c>
      <c r="N349" s="4">
        <f t="shared" si="144"/>
        <v>0.42178432704234081</v>
      </c>
      <c r="O349" s="4">
        <f t="shared" si="144"/>
        <v>1.0718284075428908E-2</v>
      </c>
      <c r="P349" s="4">
        <f t="shared" si="144"/>
        <v>1.2405421383598243E-2</v>
      </c>
      <c r="Q349" s="4">
        <f t="shared" si="144"/>
        <v>0.2580327647788444</v>
      </c>
      <c r="R349" s="4">
        <f t="shared" si="144"/>
        <v>0.11462609358444818</v>
      </c>
      <c r="S349" s="5">
        <f t="shared" si="129"/>
        <v>15515.962529119006</v>
      </c>
      <c r="T349" s="5">
        <f t="shared" si="130"/>
        <v>559.30678125702411</v>
      </c>
      <c r="U349" s="5">
        <f t="shared" si="131"/>
        <v>449.60073053429358</v>
      </c>
      <c r="V349" s="5">
        <f t="shared" si="132"/>
        <v>113.09326337508068</v>
      </c>
      <c r="W349" s="5">
        <f t="shared" si="133"/>
        <v>54.534726462464022</v>
      </c>
      <c r="X349" s="5">
        <f t="shared" si="134"/>
        <v>163.43455233197565</v>
      </c>
      <c r="Y349" s="5">
        <f t="shared" si="135"/>
        <v>73.793289702102129</v>
      </c>
      <c r="Z349" s="4">
        <f>D349-'CIG_wcINF-wcEFF_Loads'!D349</f>
        <v>2.8889120062503548E-2</v>
      </c>
      <c r="AA349" s="4">
        <f t="shared" si="136"/>
        <v>2.8889120062503548E-2</v>
      </c>
      <c r="AB349" s="3">
        <v>39.599999999999937</v>
      </c>
      <c r="AC349" s="3">
        <v>1.8979999999999981</v>
      </c>
      <c r="AD349" s="3">
        <v>1.8100000000000016</v>
      </c>
      <c r="AE349" s="3">
        <v>4.3200000000000023E-2</v>
      </c>
      <c r="AF349" s="3">
        <v>4.9999999999999906E-2</v>
      </c>
      <c r="AG349" s="3">
        <v>0.94700000000000151</v>
      </c>
      <c r="AH349" s="3">
        <v>0.49300000000000027</v>
      </c>
      <c r="AI349" s="4">
        <f t="shared" si="145"/>
        <v>2.7989047991490899</v>
      </c>
      <c r="AJ349" s="4">
        <f t="shared" si="145"/>
        <v>0.13414952799962063</v>
      </c>
      <c r="AK349" s="4">
        <f t="shared" si="145"/>
        <v>0.1279297395570673</v>
      </c>
      <c r="AL349" s="4">
        <f t="shared" si="145"/>
        <v>3.0533506899808318E-3</v>
      </c>
      <c r="AM349" s="4">
        <f t="shared" si="145"/>
        <v>3.5339707059963252E-3</v>
      </c>
      <c r="AN349" s="4">
        <f t="shared" si="145"/>
        <v>6.693340517157062E-2</v>
      </c>
      <c r="AO349" s="4">
        <f t="shared" si="145"/>
        <v>3.4844951161123849E-2</v>
      </c>
      <c r="AP349" s="5">
        <f t="shared" si="137"/>
        <v>10287.498021663052</v>
      </c>
      <c r="AQ349" s="5">
        <f t="shared" si="138"/>
        <v>443.76114372929226</v>
      </c>
      <c r="AR349" s="5">
        <f t="shared" si="139"/>
        <v>322.30166450277602</v>
      </c>
      <c r="AS349" s="5">
        <f t="shared" si="140"/>
        <v>91.79648595435539</v>
      </c>
      <c r="AT349" s="5">
        <f t="shared" si="141"/>
        <v>44.714547798713767</v>
      </c>
      <c r="AU349" s="5">
        <f t="shared" si="142"/>
        <v>103.91556520422884</v>
      </c>
      <c r="AV349" s="5">
        <f t="shared" si="143"/>
        <v>40.859177482712738</v>
      </c>
    </row>
    <row r="350" spans="1:48" x14ac:dyDescent="0.25">
      <c r="A350" s="1" t="s">
        <v>41</v>
      </c>
      <c r="B350" s="1" t="s">
        <v>358</v>
      </c>
      <c r="C350" s="2">
        <v>42321</v>
      </c>
      <c r="D350" s="3">
        <v>3.5436721189532269E-2</v>
      </c>
      <c r="E350" s="3">
        <v>44.787500000000016</v>
      </c>
      <c r="F350" s="3">
        <v>1.7754406250000037</v>
      </c>
      <c r="G350" s="3">
        <v>1.7356250000000004</v>
      </c>
      <c r="H350" s="3">
        <v>3.9815625000000042E-2</v>
      </c>
      <c r="I350" s="3">
        <v>4.9999999999999906E-2</v>
      </c>
      <c r="J350" s="3">
        <v>0.84940624999999859</v>
      </c>
      <c r="K350" s="3">
        <v>0.39728125000000086</v>
      </c>
      <c r="L350" s="4">
        <f t="shared" si="144"/>
        <v>3.8830142100408795</v>
      </c>
      <c r="M350" s="4">
        <f t="shared" si="144"/>
        <v>0.15392824283469433</v>
      </c>
      <c r="N350" s="4">
        <f t="shared" si="144"/>
        <v>0.15047628330007706</v>
      </c>
      <c r="O350" s="4">
        <f t="shared" si="144"/>
        <v>3.4519595346170027E-3</v>
      </c>
      <c r="P350" s="4">
        <f t="shared" si="144"/>
        <v>4.3349307396493113E-3</v>
      </c>
      <c r="Q350" s="4">
        <f t="shared" si="144"/>
        <v>7.3642345271504983E-2</v>
      </c>
      <c r="R350" s="4">
        <f t="shared" si="144"/>
        <v>3.4443734058226205E-2</v>
      </c>
      <c r="S350" s="5">
        <f t="shared" si="129"/>
        <v>15519.845543329047</v>
      </c>
      <c r="T350" s="5">
        <f t="shared" si="130"/>
        <v>559.46070949985881</v>
      </c>
      <c r="U350" s="5">
        <f t="shared" si="131"/>
        <v>449.75120681759364</v>
      </c>
      <c r="V350" s="5">
        <f t="shared" si="132"/>
        <v>113.0967153346153</v>
      </c>
      <c r="W350" s="5">
        <f t="shared" si="133"/>
        <v>54.539061393203674</v>
      </c>
      <c r="X350" s="5">
        <f t="shared" si="134"/>
        <v>163.50819467724716</v>
      </c>
      <c r="Y350" s="5">
        <f t="shared" si="135"/>
        <v>73.827733436160358</v>
      </c>
      <c r="Z350" s="4">
        <f>D350-'CIG_wcINF-wcEFF_Loads'!D350</f>
        <v>1.256080399072863E-2</v>
      </c>
      <c r="AA350" s="4">
        <f t="shared" si="136"/>
        <v>1.256080399072863E-2</v>
      </c>
      <c r="AB350" s="3">
        <v>25.943749999999937</v>
      </c>
      <c r="AC350" s="3">
        <v>1.5922187500000005</v>
      </c>
      <c r="AD350" s="3">
        <v>1.4893749999999997</v>
      </c>
      <c r="AE350" s="3">
        <v>3.9815625000000042E-2</v>
      </c>
      <c r="AF350" s="3">
        <v>4.9999999999999906E-2</v>
      </c>
      <c r="AG350" s="3">
        <v>0.84725000000000028</v>
      </c>
      <c r="AH350" s="3">
        <v>0.31428125000000007</v>
      </c>
      <c r="AI350" s="4">
        <f t="shared" si="145"/>
        <v>0.79727623022405347</v>
      </c>
      <c r="AJ350" s="4">
        <f t="shared" si="145"/>
        <v>4.8930403765533433E-2</v>
      </c>
      <c r="AK350" s="4">
        <f t="shared" si="145"/>
        <v>4.5769917047071153E-2</v>
      </c>
      <c r="AL350" s="4">
        <f t="shared" si="145"/>
        <v>1.2235722054064924E-3</v>
      </c>
      <c r="AM350" s="4">
        <f t="shared" si="145"/>
        <v>1.5365477816893353E-3</v>
      </c>
      <c r="AN350" s="4">
        <f t="shared" si="145"/>
        <v>2.6036802160725844E-2</v>
      </c>
      <c r="AO350" s="4">
        <f t="shared" si="145"/>
        <v>9.6581631502810489E-3</v>
      </c>
      <c r="AP350" s="5">
        <f t="shared" si="137"/>
        <v>10288.295297893275</v>
      </c>
      <c r="AQ350" s="5">
        <f t="shared" si="138"/>
        <v>443.81007413305781</v>
      </c>
      <c r="AR350" s="5">
        <f t="shared" si="139"/>
        <v>322.34743441982312</v>
      </c>
      <c r="AS350" s="5">
        <f t="shared" si="140"/>
        <v>91.797709526560794</v>
      </c>
      <c r="AT350" s="5">
        <f t="shared" si="141"/>
        <v>44.716084346495457</v>
      </c>
      <c r="AU350" s="5">
        <f t="shared" si="142"/>
        <v>103.94160200638957</v>
      </c>
      <c r="AV350" s="5">
        <f t="shared" si="143"/>
        <v>40.868835645863022</v>
      </c>
    </row>
    <row r="351" spans="1:48" x14ac:dyDescent="0.25">
      <c r="A351" s="1" t="s">
        <v>41</v>
      </c>
      <c r="B351" s="1" t="s">
        <v>359</v>
      </c>
      <c r="C351" s="2">
        <v>42322</v>
      </c>
      <c r="D351" s="3">
        <v>1.3959296538709157E-2</v>
      </c>
      <c r="E351" s="3">
        <v>43</v>
      </c>
      <c r="F351" s="3">
        <v>1.7975000000000032</v>
      </c>
      <c r="G351" s="3">
        <v>1.7599999999999996</v>
      </c>
      <c r="H351" s="3">
        <v>3.7500000000000061E-2</v>
      </c>
      <c r="I351" s="3">
        <v>4.9999999999999906E-2</v>
      </c>
      <c r="J351" s="3">
        <v>0.71900000000000031</v>
      </c>
      <c r="K351" s="3">
        <v>0.3530000000000007</v>
      </c>
      <c r="L351" s="4">
        <f t="shared" si="144"/>
        <v>1.4685563508389381</v>
      </c>
      <c r="M351" s="4">
        <f t="shared" si="144"/>
        <v>6.1389070712395251E-2</v>
      </c>
      <c r="N351" s="4">
        <f t="shared" si="144"/>
        <v>6.0108352964570469E-2</v>
      </c>
      <c r="O351" s="4">
        <f t="shared" si="144"/>
        <v>1.2807177478246575E-3</v>
      </c>
      <c r="P351" s="4">
        <f t="shared" si="144"/>
        <v>1.7076236637662038E-3</v>
      </c>
      <c r="Q351" s="4">
        <f t="shared" si="144"/>
        <v>2.4555628284958067E-2</v>
      </c>
      <c r="R351" s="4">
        <f t="shared" si="144"/>
        <v>1.2055823066189445E-2</v>
      </c>
      <c r="S351" s="5">
        <f t="shared" si="129"/>
        <v>15521.314099679887</v>
      </c>
      <c r="T351" s="5">
        <f t="shared" si="130"/>
        <v>559.52209857057119</v>
      </c>
      <c r="U351" s="5">
        <f t="shared" si="131"/>
        <v>449.8113151705582</v>
      </c>
      <c r="V351" s="5">
        <f t="shared" si="132"/>
        <v>113.09799605236311</v>
      </c>
      <c r="W351" s="5">
        <f t="shared" si="133"/>
        <v>54.540769016867443</v>
      </c>
      <c r="X351" s="5">
        <f t="shared" si="134"/>
        <v>163.53275030553212</v>
      </c>
      <c r="Y351" s="5">
        <f t="shared" si="135"/>
        <v>73.839789259226549</v>
      </c>
      <c r="Z351" s="4">
        <f>D351-'CIG_wcINF-wcEFF_Loads'!D351</f>
        <v>1.3959296538709157E-2</v>
      </c>
      <c r="AA351" s="4">
        <f t="shared" si="136"/>
        <v>1.3959296538709157E-2</v>
      </c>
      <c r="AB351" s="3">
        <v>16.599999999999977</v>
      </c>
      <c r="AC351" s="3">
        <v>1.3829999999999989</v>
      </c>
      <c r="AD351" s="3">
        <v>1.2699999999999989</v>
      </c>
      <c r="AE351" s="3">
        <v>3.7500000000000061E-2</v>
      </c>
      <c r="AF351" s="3">
        <v>4.9999999999999906E-2</v>
      </c>
      <c r="AG351" s="3">
        <v>0.77900000000000091</v>
      </c>
      <c r="AH351" s="3">
        <v>0.19200000000000014</v>
      </c>
      <c r="AI351" s="4">
        <f t="shared" si="145"/>
        <v>0.56693105637037999</v>
      </c>
      <c r="AJ351" s="4">
        <f t="shared" si="145"/>
        <v>4.7232870539773243E-2</v>
      </c>
      <c r="AK351" s="4">
        <f t="shared" si="145"/>
        <v>4.3373641059661613E-2</v>
      </c>
      <c r="AL351" s="4">
        <f t="shared" si="145"/>
        <v>1.2807177478246575E-3</v>
      </c>
      <c r="AM351" s="4">
        <f t="shared" si="145"/>
        <v>1.7076236637662038E-3</v>
      </c>
      <c r="AN351" s="4">
        <f t="shared" si="145"/>
        <v>2.6604776681477534E-2</v>
      </c>
      <c r="AO351" s="4">
        <f t="shared" si="145"/>
        <v>6.5572748688622392E-3</v>
      </c>
      <c r="AP351" s="5">
        <f t="shared" si="137"/>
        <v>10288.862228949645</v>
      </c>
      <c r="AQ351" s="5">
        <f t="shared" si="138"/>
        <v>443.85730700359761</v>
      </c>
      <c r="AR351" s="5">
        <f t="shared" si="139"/>
        <v>322.39080806088276</v>
      </c>
      <c r="AS351" s="5">
        <f t="shared" si="140"/>
        <v>91.798990244308612</v>
      </c>
      <c r="AT351" s="5">
        <f t="shared" si="141"/>
        <v>44.717791970159226</v>
      </c>
      <c r="AU351" s="5">
        <f t="shared" si="142"/>
        <v>103.96820678307105</v>
      </c>
      <c r="AV351" s="5">
        <f t="shared" si="143"/>
        <v>40.875392920731883</v>
      </c>
    </row>
    <row r="352" spans="1:48" x14ac:dyDescent="0.25">
      <c r="A352" s="1" t="s">
        <v>41</v>
      </c>
      <c r="B352" s="1" t="s">
        <v>360</v>
      </c>
      <c r="C352" s="2">
        <v>42323</v>
      </c>
      <c r="D352" s="3">
        <v>6.6796861029354941E-3</v>
      </c>
      <c r="E352" s="3">
        <v>52.07589285714289</v>
      </c>
      <c r="F352" s="3">
        <v>1.6948340277777809</v>
      </c>
      <c r="G352" s="3">
        <v>1.6385834027777781</v>
      </c>
      <c r="H352" s="3">
        <v>5.6250624999999936E-2</v>
      </c>
      <c r="I352" s="3">
        <v>6.2956614583333348E-2</v>
      </c>
      <c r="J352" s="3">
        <v>0.58537132352941046</v>
      </c>
      <c r="K352" s="3">
        <v>0.20977760416666591</v>
      </c>
      <c r="L352" s="4">
        <f t="shared" si="144"/>
        <v>0.85104280834041068</v>
      </c>
      <c r="M352" s="4">
        <f t="shared" si="144"/>
        <v>2.7697581962304301E-2</v>
      </c>
      <c r="N352" s="4">
        <f t="shared" si="144"/>
        <v>2.6778314192815844E-2</v>
      </c>
      <c r="O352" s="4">
        <f t="shared" si="144"/>
        <v>9.1926776948841199E-4</v>
      </c>
      <c r="P352" s="4">
        <f t="shared" si="144"/>
        <v>1.0288594422295314E-3</v>
      </c>
      <c r="Q352" s="4">
        <f t="shared" si="144"/>
        <v>9.5663468788722127E-3</v>
      </c>
      <c r="R352" s="4">
        <f t="shared" si="144"/>
        <v>3.4282604019228971E-3</v>
      </c>
      <c r="S352" s="5">
        <f t="shared" si="129"/>
        <v>15522.165142488228</v>
      </c>
      <c r="T352" s="5">
        <f t="shared" si="130"/>
        <v>559.54979615253353</v>
      </c>
      <c r="U352" s="5">
        <f t="shared" si="131"/>
        <v>449.83809348475103</v>
      </c>
      <c r="V352" s="5">
        <f t="shared" si="132"/>
        <v>113.0989153201326</v>
      </c>
      <c r="W352" s="5">
        <f t="shared" si="133"/>
        <v>54.541797876309673</v>
      </c>
      <c r="X352" s="5">
        <f t="shared" si="134"/>
        <v>163.54231665241099</v>
      </c>
      <c r="Y352" s="5">
        <f t="shared" si="135"/>
        <v>73.843217519628467</v>
      </c>
      <c r="Z352" s="4">
        <f>D352-'CIG_wcINF-wcEFF_Loads'!D352</f>
        <v>6.6796861029354941E-3</v>
      </c>
      <c r="AA352" s="4">
        <f t="shared" si="136"/>
        <v>6.6796861029354941E-3</v>
      </c>
      <c r="AB352" s="3">
        <v>20.971484375000042</v>
      </c>
      <c r="AC352" s="3">
        <v>1.4455133928571415</v>
      </c>
      <c r="AD352" s="3">
        <v>1.1707716517857165</v>
      </c>
      <c r="AE352" s="3">
        <v>5.6250624999999936E-2</v>
      </c>
      <c r="AF352" s="3">
        <v>6.2956614583333348E-2</v>
      </c>
      <c r="AG352" s="3">
        <v>0.51702053571428597</v>
      </c>
      <c r="AH352" s="3">
        <v>0.13498173076923117</v>
      </c>
      <c r="AI352" s="4">
        <f t="shared" si="145"/>
        <v>0.34272347488169935</v>
      </c>
      <c r="AJ352" s="4">
        <f t="shared" si="145"/>
        <v>2.3623095253028963E-2</v>
      </c>
      <c r="AK352" s="4">
        <f t="shared" si="145"/>
        <v>1.9133167763332772E-2</v>
      </c>
      <c r="AL352" s="4">
        <f t="shared" si="145"/>
        <v>9.1926776948841199E-4</v>
      </c>
      <c r="AM352" s="4">
        <f t="shared" si="145"/>
        <v>1.0288594422295314E-3</v>
      </c>
      <c r="AN352" s="4">
        <f t="shared" si="145"/>
        <v>8.4493339344367448E-3</v>
      </c>
      <c r="AO352" s="4">
        <f t="shared" si="145"/>
        <v>2.2059195709543959E-3</v>
      </c>
      <c r="AP352" s="5">
        <f t="shared" si="137"/>
        <v>10289.204952424527</v>
      </c>
      <c r="AQ352" s="5">
        <f t="shared" si="138"/>
        <v>443.88093009885063</v>
      </c>
      <c r="AR352" s="5">
        <f t="shared" si="139"/>
        <v>322.40994122864612</v>
      </c>
      <c r="AS352" s="5">
        <f t="shared" si="140"/>
        <v>91.799909512078102</v>
      </c>
      <c r="AT352" s="5">
        <f t="shared" si="141"/>
        <v>44.718820829601455</v>
      </c>
      <c r="AU352" s="5">
        <f t="shared" si="142"/>
        <v>103.97665611700549</v>
      </c>
      <c r="AV352" s="5">
        <f t="shared" si="143"/>
        <v>40.877598840302838</v>
      </c>
    </row>
    <row r="353" spans="1:48" x14ac:dyDescent="0.25">
      <c r="A353" s="1" t="s">
        <v>41</v>
      </c>
      <c r="B353" s="1" t="s">
        <v>361</v>
      </c>
      <c r="C353" s="2">
        <v>42324</v>
      </c>
      <c r="D353" s="3">
        <v>2.0958750231482959E-3</v>
      </c>
      <c r="E353" s="3">
        <v>58.285714285714363</v>
      </c>
      <c r="F353" s="3">
        <v>1.6245888888888913</v>
      </c>
      <c r="G353" s="3">
        <v>1.5555088888888899</v>
      </c>
      <c r="H353" s="3">
        <v>6.907999999999985E-2</v>
      </c>
      <c r="I353" s="3">
        <v>7.1821666666666686E-2</v>
      </c>
      <c r="J353" s="3">
        <v>0.49394117647058761</v>
      </c>
      <c r="K353" s="3">
        <v>0.11178333333333333</v>
      </c>
      <c r="L353" s="4">
        <f t="shared" si="144"/>
        <v>0.29887262105574314</v>
      </c>
      <c r="M353" s="4">
        <f t="shared" si="144"/>
        <v>8.3304313125534771E-3</v>
      </c>
      <c r="N353" s="4">
        <f t="shared" si="144"/>
        <v>7.9762086541276967E-3</v>
      </c>
      <c r="O353" s="4">
        <f t="shared" si="144"/>
        <v>3.5422265842577122E-4</v>
      </c>
      <c r="P353" s="4">
        <f t="shared" si="144"/>
        <v>3.6828114793335738E-4</v>
      </c>
      <c r="Q353" s="4">
        <f t="shared" si="144"/>
        <v>2.5327903392496367E-3</v>
      </c>
      <c r="R353" s="4">
        <f t="shared" si="144"/>
        <v>5.7319324697492104E-4</v>
      </c>
      <c r="S353" s="5">
        <f t="shared" si="129"/>
        <v>15522.464015109283</v>
      </c>
      <c r="T353" s="5">
        <f t="shared" si="130"/>
        <v>559.55812658384605</v>
      </c>
      <c r="U353" s="5">
        <f t="shared" si="131"/>
        <v>449.84606969340513</v>
      </c>
      <c r="V353" s="5">
        <f t="shared" si="132"/>
        <v>113.09926954279103</v>
      </c>
      <c r="W353" s="5">
        <f t="shared" si="133"/>
        <v>54.542166157457608</v>
      </c>
      <c r="X353" s="5">
        <f t="shared" si="134"/>
        <v>163.54484944275023</v>
      </c>
      <c r="Y353" s="5">
        <f t="shared" si="135"/>
        <v>73.843790712875446</v>
      </c>
      <c r="Z353" s="4">
        <f>D353-'CIG_wcINF-wcEFF_Loads'!D353</f>
        <v>2.0958750231482959E-3</v>
      </c>
      <c r="AA353" s="4">
        <f t="shared" si="136"/>
        <v>2.0958750231482959E-3</v>
      </c>
      <c r="AB353" s="3">
        <v>23.962500000000045</v>
      </c>
      <c r="AC353" s="3">
        <v>1.4882857142857133</v>
      </c>
      <c r="AD353" s="3">
        <v>1.1028785714285727</v>
      </c>
      <c r="AE353" s="3">
        <v>6.907999999999985E-2</v>
      </c>
      <c r="AF353" s="3">
        <v>7.1821666666666686E-2</v>
      </c>
      <c r="AG353" s="3">
        <v>0.33777142857142883</v>
      </c>
      <c r="AH353" s="3">
        <v>9.5969230769230751E-2</v>
      </c>
      <c r="AI353" s="4">
        <f t="shared" si="145"/>
        <v>0.12287290753514153</v>
      </c>
      <c r="AJ353" s="4">
        <f t="shared" si="145"/>
        <v>7.6315072699968773E-3</v>
      </c>
      <c r="AK353" s="4">
        <f t="shared" si="145"/>
        <v>5.6552486898124883E-3</v>
      </c>
      <c r="AL353" s="4">
        <f t="shared" si="145"/>
        <v>3.5422265842577122E-4</v>
      </c>
      <c r="AM353" s="4">
        <f t="shared" si="145"/>
        <v>3.6828114793335738E-4</v>
      </c>
      <c r="AN353" s="4">
        <f t="shared" si="145"/>
        <v>1.7319961402553889E-3</v>
      </c>
      <c r="AO353" s="4">
        <f t="shared" si="145"/>
        <v>4.9210301172775497E-4</v>
      </c>
      <c r="AP353" s="5">
        <f t="shared" si="137"/>
        <v>10289.327825332062</v>
      </c>
      <c r="AQ353" s="5">
        <f t="shared" si="138"/>
        <v>443.88856160612062</v>
      </c>
      <c r="AR353" s="5">
        <f t="shared" si="139"/>
        <v>322.41559647733595</v>
      </c>
      <c r="AS353" s="5">
        <f t="shared" si="140"/>
        <v>91.800263734736532</v>
      </c>
      <c r="AT353" s="5">
        <f t="shared" si="141"/>
        <v>44.71918911074939</v>
      </c>
      <c r="AU353" s="5">
        <f t="shared" si="142"/>
        <v>103.97838811314574</v>
      </c>
      <c r="AV353" s="5">
        <f t="shared" si="143"/>
        <v>40.878090943314568</v>
      </c>
    </row>
    <row r="354" spans="1:48" x14ac:dyDescent="0.25">
      <c r="A354" s="1" t="s">
        <v>41</v>
      </c>
      <c r="B354" s="1" t="s">
        <v>362</v>
      </c>
      <c r="C354" s="2">
        <v>42325</v>
      </c>
      <c r="D354" s="3">
        <v>1.8099555102897731E-4</v>
      </c>
      <c r="E354" s="3">
        <v>77.466071428571425</v>
      </c>
      <c r="F354" s="3">
        <v>1.6033305555555566</v>
      </c>
      <c r="G354" s="3">
        <v>1.5355368055555576</v>
      </c>
      <c r="H354" s="3">
        <v>6.7793749999999917E-2</v>
      </c>
      <c r="I354" s="3">
        <v>0.24250885416666682</v>
      </c>
      <c r="J354" s="3">
        <v>0.45258667279411791</v>
      </c>
      <c r="K354" s="3">
        <v>0.12133333333333329</v>
      </c>
      <c r="L354" s="4">
        <f t="shared" si="144"/>
        <v>3.4303470401135155E-2</v>
      </c>
      <c r="M354" s="4">
        <f t="shared" si="144"/>
        <v>7.0998569104474183E-4</v>
      </c>
      <c r="N354" s="4">
        <f t="shared" si="144"/>
        <v>6.7996531110781381E-4</v>
      </c>
      <c r="O354" s="4">
        <f t="shared" si="144"/>
        <v>3.0020379936928473E-5</v>
      </c>
      <c r="P354" s="4">
        <f t="shared" si="144"/>
        <v>1.0738759753152061E-4</v>
      </c>
      <c r="Q354" s="4">
        <f t="shared" si="144"/>
        <v>2.0041410707727136E-4</v>
      </c>
      <c r="R354" s="4">
        <f t="shared" si="144"/>
        <v>5.3728739975007401E-5</v>
      </c>
      <c r="S354" s="5">
        <f t="shared" si="129"/>
        <v>15522.498318579685</v>
      </c>
      <c r="T354" s="5">
        <f t="shared" si="130"/>
        <v>559.55883656953711</v>
      </c>
      <c r="U354" s="5">
        <f t="shared" si="131"/>
        <v>449.84674965871625</v>
      </c>
      <c r="V354" s="5">
        <f t="shared" si="132"/>
        <v>113.09929956317097</v>
      </c>
      <c r="W354" s="5">
        <f t="shared" si="133"/>
        <v>54.542273545055139</v>
      </c>
      <c r="X354" s="5">
        <f t="shared" si="134"/>
        <v>163.5450498568573</v>
      </c>
      <c r="Y354" s="5">
        <f t="shared" si="135"/>
        <v>73.843844441615417</v>
      </c>
      <c r="Z354" s="4">
        <f>D354-'CIG_wcINF-wcEFF_Loads'!D354</f>
        <v>1.8099555102897731E-4</v>
      </c>
      <c r="AA354" s="4">
        <f t="shared" si="136"/>
        <v>1.8099555102897731E-4</v>
      </c>
      <c r="AB354" s="3">
        <v>23.962500000000045</v>
      </c>
      <c r="AC354" s="3">
        <v>1.4882857142857133</v>
      </c>
      <c r="AD354" s="3">
        <v>1.1028785714285727</v>
      </c>
      <c r="AE354" s="3">
        <v>6.7793749999999917E-2</v>
      </c>
      <c r="AF354" s="3">
        <v>0.24250885416666682</v>
      </c>
      <c r="AG354" s="3">
        <v>0.33777142857142883</v>
      </c>
      <c r="AH354" s="3">
        <v>9.5969230769230751E-2</v>
      </c>
      <c r="AI354" s="4">
        <f t="shared" si="145"/>
        <v>1.0611057128992726E-2</v>
      </c>
      <c r="AJ354" s="4">
        <f t="shared" si="145"/>
        <v>6.5904161663221368E-4</v>
      </c>
      <c r="AK354" s="4">
        <f t="shared" si="145"/>
        <v>4.8837590100241838E-4</v>
      </c>
      <c r="AL354" s="4">
        <f t="shared" si="145"/>
        <v>3.0020379936928473E-5</v>
      </c>
      <c r="AM354" s="4">
        <f t="shared" si="145"/>
        <v>1.0738759753152061E-4</v>
      </c>
      <c r="AN354" s="4">
        <f t="shared" si="145"/>
        <v>1.4957170266511886E-4</v>
      </c>
      <c r="AO354" s="4">
        <f t="shared" si="145"/>
        <v>4.2497026200012195E-5</v>
      </c>
      <c r="AP354" s="5">
        <f t="shared" si="137"/>
        <v>10289.338436389191</v>
      </c>
      <c r="AQ354" s="5">
        <f t="shared" si="138"/>
        <v>443.88922064773726</v>
      </c>
      <c r="AR354" s="5">
        <f t="shared" si="139"/>
        <v>322.41608485323695</v>
      </c>
      <c r="AS354" s="5">
        <f t="shared" si="140"/>
        <v>91.800293755116471</v>
      </c>
      <c r="AT354" s="5">
        <f t="shared" si="141"/>
        <v>44.719296498346921</v>
      </c>
      <c r="AU354" s="5">
        <f t="shared" si="142"/>
        <v>103.9785376848484</v>
      </c>
      <c r="AV354" s="5">
        <f t="shared" si="143"/>
        <v>40.878133440340768</v>
      </c>
    </row>
    <row r="355" spans="1:48" x14ac:dyDescent="0.25">
      <c r="A355" s="1" t="s">
        <v>41</v>
      </c>
      <c r="B355" s="1" t="s">
        <v>363</v>
      </c>
      <c r="C355" s="2">
        <v>42326</v>
      </c>
      <c r="D355" s="3">
        <v>4.4117418767056132E-2</v>
      </c>
      <c r="E355" s="3">
        <v>90.78576388888898</v>
      </c>
      <c r="F355" s="3">
        <v>1.5885678240740753</v>
      </c>
      <c r="G355" s="3">
        <v>1.5216673032407411</v>
      </c>
      <c r="H355" s="3">
        <v>6.6900520833333241E-2</v>
      </c>
      <c r="I355" s="3">
        <v>0.3610416232638885</v>
      </c>
      <c r="J355" s="3">
        <v>0.42386826746323475</v>
      </c>
      <c r="K355" s="3">
        <v>0.12796527777777772</v>
      </c>
      <c r="L355" s="4">
        <f t="shared" si="144"/>
        <v>9.7991064135681718</v>
      </c>
      <c r="M355" s="4">
        <f t="shared" si="144"/>
        <v>0.17146460509297379</v>
      </c>
      <c r="N355" s="4">
        <f t="shared" si="144"/>
        <v>0.16424359053422302</v>
      </c>
      <c r="O355" s="4">
        <f t="shared" si="144"/>
        <v>7.2210145587506564E-3</v>
      </c>
      <c r="P355" s="4">
        <f t="shared" si="144"/>
        <v>3.8969604203806518E-2</v>
      </c>
      <c r="Q355" s="4">
        <f t="shared" si="144"/>
        <v>4.575089838193621E-2</v>
      </c>
      <c r="R355" s="4">
        <f t="shared" si="144"/>
        <v>1.3812136622223449E-2</v>
      </c>
      <c r="S355" s="5">
        <f t="shared" si="129"/>
        <v>15532.297424993252</v>
      </c>
      <c r="T355" s="5">
        <f t="shared" si="130"/>
        <v>559.73030117463009</v>
      </c>
      <c r="U355" s="5">
        <f t="shared" si="131"/>
        <v>450.01099324925048</v>
      </c>
      <c r="V355" s="5">
        <f t="shared" si="132"/>
        <v>113.10652057772973</v>
      </c>
      <c r="W355" s="5">
        <f t="shared" si="133"/>
        <v>54.581243149258945</v>
      </c>
      <c r="X355" s="5">
        <f t="shared" si="134"/>
        <v>163.59080075523923</v>
      </c>
      <c r="Y355" s="5">
        <f t="shared" si="135"/>
        <v>73.857656578237638</v>
      </c>
      <c r="Z355" s="4">
        <f>D355-'CIG_wcINF-wcEFF_Loads'!D355</f>
        <v>1.6145482153824456E-2</v>
      </c>
      <c r="AA355" s="4">
        <f t="shared" si="136"/>
        <v>1.6145482153824456E-2</v>
      </c>
      <c r="AB355" s="3">
        <v>39.232777777777841</v>
      </c>
      <c r="AC355" s="3">
        <v>1.5445633928571405</v>
      </c>
      <c r="AD355" s="3">
        <v>1.1908565476190456</v>
      </c>
      <c r="AE355" s="3">
        <v>6.6900520833333241E-2</v>
      </c>
      <c r="AF355" s="3">
        <v>0.3610416232638885</v>
      </c>
      <c r="AG355" s="3">
        <v>0.3838698412698418</v>
      </c>
      <c r="AH355" s="3">
        <v>0.10106282051282045</v>
      </c>
      <c r="AI355" s="4">
        <f t="shared" si="145"/>
        <v>1.5497395063247996</v>
      </c>
      <c r="AJ355" s="4">
        <f t="shared" si="145"/>
        <v>6.1012017132511094E-2</v>
      </c>
      <c r="AK355" s="4">
        <f t="shared" si="145"/>
        <v>4.7040192990263609E-2</v>
      </c>
      <c r="AL355" s="4">
        <f t="shared" si="145"/>
        <v>2.6426469396680632E-3</v>
      </c>
      <c r="AM355" s="4">
        <f t="shared" si="145"/>
        <v>1.4261556246894284E-2</v>
      </c>
      <c r="AN355" s="4">
        <f t="shared" si="145"/>
        <v>1.5163296916474394E-2</v>
      </c>
      <c r="AO355" s="4">
        <f t="shared" si="145"/>
        <v>3.9920967731742717E-3</v>
      </c>
      <c r="AP355" s="5">
        <f t="shared" si="137"/>
        <v>10290.888175895516</v>
      </c>
      <c r="AQ355" s="5">
        <f t="shared" si="138"/>
        <v>443.95023266486976</v>
      </c>
      <c r="AR355" s="5">
        <f t="shared" si="139"/>
        <v>322.46312504622722</v>
      </c>
      <c r="AS355" s="5">
        <f t="shared" si="140"/>
        <v>91.802936402056133</v>
      </c>
      <c r="AT355" s="5">
        <f t="shared" si="141"/>
        <v>44.733558054593814</v>
      </c>
      <c r="AU355" s="5">
        <f t="shared" si="142"/>
        <v>103.99370098176487</v>
      </c>
      <c r="AV355" s="5">
        <f t="shared" si="143"/>
        <v>40.882125537113943</v>
      </c>
    </row>
    <row r="356" spans="1:48" x14ac:dyDescent="0.25">
      <c r="A356" s="1" t="s">
        <v>41</v>
      </c>
      <c r="B356" s="1" t="s">
        <v>364</v>
      </c>
      <c r="C356" s="2">
        <v>42327</v>
      </c>
      <c r="D356" s="3">
        <v>0.14201445818208569</v>
      </c>
      <c r="E356" s="3">
        <v>58.285714285714363</v>
      </c>
      <c r="F356" s="3">
        <v>1.6245888888888913</v>
      </c>
      <c r="G356" s="3">
        <v>1.5555088888888899</v>
      </c>
      <c r="H356" s="3">
        <v>6.907999999999985E-2</v>
      </c>
      <c r="I356" s="3">
        <v>7.1821666666666686E-2</v>
      </c>
      <c r="J356" s="3">
        <v>0.49394117647058761</v>
      </c>
      <c r="K356" s="3">
        <v>0.11178333333333333</v>
      </c>
      <c r="L356" s="4">
        <f t="shared" si="144"/>
        <v>20.251318841012779</v>
      </c>
      <c r="M356" s="4">
        <f t="shared" si="144"/>
        <v>0.56446194367938485</v>
      </c>
      <c r="N356" s="4">
        <f t="shared" si="144"/>
        <v>0.54046016000595276</v>
      </c>
      <c r="O356" s="4">
        <f t="shared" si="144"/>
        <v>2.4001783673431629E-2</v>
      </c>
      <c r="P356" s="4">
        <f t="shared" si="144"/>
        <v>2.4954373283130469E-2</v>
      </c>
      <c r="Q356" s="4">
        <f t="shared" si="144"/>
        <v>0.17161941611244047</v>
      </c>
      <c r="R356" s="4">
        <f t="shared" si="144"/>
        <v>3.8839018311548519E-2</v>
      </c>
      <c r="S356" s="5">
        <f t="shared" si="129"/>
        <v>15552.548743834264</v>
      </c>
      <c r="T356" s="5">
        <f t="shared" si="130"/>
        <v>560.29476311830945</v>
      </c>
      <c r="U356" s="5">
        <f t="shared" si="131"/>
        <v>450.55145340925645</v>
      </c>
      <c r="V356" s="5">
        <f t="shared" si="132"/>
        <v>113.13052236140315</v>
      </c>
      <c r="W356" s="5">
        <f t="shared" si="133"/>
        <v>54.606197522542075</v>
      </c>
      <c r="X356" s="5">
        <f t="shared" si="134"/>
        <v>163.76242017135166</v>
      </c>
      <c r="Y356" s="5">
        <f t="shared" si="135"/>
        <v>73.896495596549187</v>
      </c>
      <c r="Z356" s="4">
        <f>D356-'CIG_wcINF-wcEFF_Loads'!D356</f>
        <v>-5.0588400951191992E-2</v>
      </c>
      <c r="AA356" s="4">
        <f t="shared" si="136"/>
        <v>0</v>
      </c>
      <c r="AB356" s="3">
        <v>69.773333333333468</v>
      </c>
      <c r="AC356" s="3">
        <v>1.6571187499999975</v>
      </c>
      <c r="AD356" s="3">
        <v>1.3668124999999982</v>
      </c>
      <c r="AE356" s="3">
        <v>6.907999999999985E-2</v>
      </c>
      <c r="AF356" s="3">
        <v>7.1821666666666686E-2</v>
      </c>
      <c r="AG356" s="3">
        <v>0.47606666666666747</v>
      </c>
      <c r="AH356" s="3">
        <v>0.11125000000000006</v>
      </c>
      <c r="AI356" s="4">
        <f t="shared" si="145"/>
        <v>0</v>
      </c>
      <c r="AJ356" s="4">
        <f t="shared" si="145"/>
        <v>0</v>
      </c>
      <c r="AK356" s="4">
        <f t="shared" si="145"/>
        <v>0</v>
      </c>
      <c r="AL356" s="4">
        <f t="shared" si="145"/>
        <v>0</v>
      </c>
      <c r="AM356" s="4">
        <f t="shared" si="145"/>
        <v>0</v>
      </c>
      <c r="AN356" s="4">
        <f t="shared" si="145"/>
        <v>0</v>
      </c>
      <c r="AO356" s="4">
        <f t="shared" si="145"/>
        <v>0</v>
      </c>
      <c r="AP356" s="5">
        <f t="shared" si="137"/>
        <v>10290.888175895516</v>
      </c>
      <c r="AQ356" s="5">
        <f t="shared" si="138"/>
        <v>443.95023266486976</v>
      </c>
      <c r="AR356" s="5">
        <f t="shared" si="139"/>
        <v>322.46312504622722</v>
      </c>
      <c r="AS356" s="5">
        <f t="shared" si="140"/>
        <v>91.802936402056133</v>
      </c>
      <c r="AT356" s="5">
        <f t="shared" si="141"/>
        <v>44.733558054593814</v>
      </c>
      <c r="AU356" s="5">
        <f t="shared" si="142"/>
        <v>103.99370098176487</v>
      </c>
      <c r="AV356" s="5">
        <f t="shared" si="143"/>
        <v>40.882125537113943</v>
      </c>
    </row>
    <row r="357" spans="1:48" x14ac:dyDescent="0.25">
      <c r="A357" s="1" t="s">
        <v>41</v>
      </c>
      <c r="B357" s="1" t="s">
        <v>365</v>
      </c>
      <c r="C357" s="2">
        <v>42328</v>
      </c>
      <c r="D357" s="3">
        <v>3.6607949167022556E-2</v>
      </c>
      <c r="E357" s="3">
        <v>58.285714285714363</v>
      </c>
      <c r="F357" s="3">
        <v>1.6245888888888913</v>
      </c>
      <c r="G357" s="3">
        <v>1.5555088888888899</v>
      </c>
      <c r="H357" s="3">
        <v>6.907999999999985E-2</v>
      </c>
      <c r="I357" s="3">
        <v>7.1821666666666686E-2</v>
      </c>
      <c r="J357" s="3">
        <v>0.49394117647058761</v>
      </c>
      <c r="K357" s="3">
        <v>0.11178333333333333</v>
      </c>
      <c r="L357" s="4">
        <f t="shared" si="144"/>
        <v>5.2203082713340256</v>
      </c>
      <c r="M357" s="4">
        <f t="shared" si="144"/>
        <v>0.1455048620080592</v>
      </c>
      <c r="N357" s="4">
        <f t="shared" si="144"/>
        <v>0.13931777311667112</v>
      </c>
      <c r="O357" s="4">
        <f t="shared" si="144"/>
        <v>6.187088891387923E-3</v>
      </c>
      <c r="P357" s="4">
        <f t="shared" si="144"/>
        <v>6.4326438331543242E-3</v>
      </c>
      <c r="Q357" s="4">
        <f t="shared" si="144"/>
        <v>4.4239403096992772E-2</v>
      </c>
      <c r="R357" s="4">
        <f t="shared" si="144"/>
        <v>1.0011775042110328E-2</v>
      </c>
      <c r="S357" s="5">
        <f t="shared" si="129"/>
        <v>15557.769052105597</v>
      </c>
      <c r="T357" s="5">
        <f t="shared" si="130"/>
        <v>560.44026798031746</v>
      </c>
      <c r="U357" s="5">
        <f t="shared" si="131"/>
        <v>450.69077118237311</v>
      </c>
      <c r="V357" s="5">
        <f t="shared" si="132"/>
        <v>113.13670945029455</v>
      </c>
      <c r="W357" s="5">
        <f t="shared" si="133"/>
        <v>54.612630166375233</v>
      </c>
      <c r="X357" s="5">
        <f t="shared" si="134"/>
        <v>163.80665957444864</v>
      </c>
      <c r="Y357" s="5">
        <f t="shared" si="135"/>
        <v>73.906507371591303</v>
      </c>
      <c r="Z357" s="4">
        <f>D357-'CIG_wcINF-wcEFF_Loads'!D357</f>
        <v>6.9537545006213251E-3</v>
      </c>
      <c r="AA357" s="4">
        <f t="shared" si="136"/>
        <v>6.9537545006213251E-3</v>
      </c>
      <c r="AB357" s="3">
        <v>46.867916666666673</v>
      </c>
      <c r="AC357" s="3">
        <v>1.5727022321428565</v>
      </c>
      <c r="AD357" s="3">
        <v>1.2348455357142887</v>
      </c>
      <c r="AE357" s="3">
        <v>6.907999999999985E-2</v>
      </c>
      <c r="AF357" s="3">
        <v>7.1821666666666686E-2</v>
      </c>
      <c r="AG357" s="3">
        <v>0.40691904761904801</v>
      </c>
      <c r="AH357" s="3">
        <v>0.10360961538461551</v>
      </c>
      <c r="AI357" s="4">
        <f t="shared" si="145"/>
        <v>0.79735850347284865</v>
      </c>
      <c r="AJ357" s="4">
        <f t="shared" si="145"/>
        <v>2.6756203121819359E-2</v>
      </c>
      <c r="AK357" s="4">
        <f t="shared" si="145"/>
        <v>2.1008285804125559E-2</v>
      </c>
      <c r="AL357" s="4">
        <f t="shared" si="145"/>
        <v>1.1752501356451215E-3</v>
      </c>
      <c r="AM357" s="4">
        <f t="shared" si="145"/>
        <v>1.2218937969348425E-3</v>
      </c>
      <c r="AN357" s="4">
        <f t="shared" si="145"/>
        <v>6.9228671961619991E-3</v>
      </c>
      <c r="AO357" s="4">
        <f t="shared" si="145"/>
        <v>1.7626985311943906E-3</v>
      </c>
      <c r="AP357" s="5">
        <f t="shared" si="137"/>
        <v>10291.685534398988</v>
      </c>
      <c r="AQ357" s="5">
        <f t="shared" si="138"/>
        <v>443.97698886799157</v>
      </c>
      <c r="AR357" s="5">
        <f t="shared" si="139"/>
        <v>322.48413333203132</v>
      </c>
      <c r="AS357" s="5">
        <f t="shared" si="140"/>
        <v>91.804111652191779</v>
      </c>
      <c r="AT357" s="5">
        <f t="shared" si="141"/>
        <v>44.734779948390752</v>
      </c>
      <c r="AU357" s="5">
        <f t="shared" si="142"/>
        <v>104.00062384896104</v>
      </c>
      <c r="AV357" s="5">
        <f t="shared" si="143"/>
        <v>40.883888235645138</v>
      </c>
    </row>
    <row r="358" spans="1:48" x14ac:dyDescent="0.25">
      <c r="A358" s="1" t="s">
        <v>41</v>
      </c>
      <c r="B358" s="1" t="s">
        <v>366</v>
      </c>
      <c r="C358" s="2">
        <v>42329</v>
      </c>
      <c r="D358" s="3">
        <v>2.3406234344528612E-2</v>
      </c>
      <c r="E358" s="3">
        <v>58.285714285714363</v>
      </c>
      <c r="F358" s="3">
        <v>1.6245888888888913</v>
      </c>
      <c r="G358" s="3">
        <v>1.5555088888888899</v>
      </c>
      <c r="H358" s="3">
        <v>6.907999999999985E-2</v>
      </c>
      <c r="I358" s="3">
        <v>7.1821666666666686E-2</v>
      </c>
      <c r="J358" s="3">
        <v>0.49394117647058761</v>
      </c>
      <c r="K358" s="3">
        <v>0.11178333333333333</v>
      </c>
      <c r="L358" s="4">
        <f t="shared" si="144"/>
        <v>3.3377384292151322</v>
      </c>
      <c r="M358" s="4">
        <f t="shared" si="144"/>
        <v>9.3032277850104178E-2</v>
      </c>
      <c r="N358" s="4">
        <f t="shared" si="144"/>
        <v>8.9076403352968639E-2</v>
      </c>
      <c r="O358" s="4">
        <f t="shared" si="144"/>
        <v>3.9558744971354498E-3</v>
      </c>
      <c r="P358" s="4">
        <f t="shared" si="144"/>
        <v>4.1128763681011959E-3</v>
      </c>
      <c r="Q358" s="4">
        <f t="shared" si="144"/>
        <v>2.8285600797409993E-2</v>
      </c>
      <c r="R358" s="4">
        <f t="shared" si="144"/>
        <v>6.4012860095270024E-3</v>
      </c>
      <c r="S358" s="5">
        <f t="shared" si="129"/>
        <v>15561.106790534812</v>
      </c>
      <c r="T358" s="5">
        <f t="shared" si="130"/>
        <v>560.53330025816751</v>
      </c>
      <c r="U358" s="5">
        <f t="shared" si="131"/>
        <v>450.77984758572609</v>
      </c>
      <c r="V358" s="5">
        <f t="shared" si="132"/>
        <v>113.14066532479168</v>
      </c>
      <c r="W358" s="5">
        <f t="shared" si="133"/>
        <v>54.616743042743337</v>
      </c>
      <c r="X358" s="5">
        <f t="shared" si="134"/>
        <v>163.83494517524605</v>
      </c>
      <c r="Y358" s="5">
        <f t="shared" si="135"/>
        <v>73.912908657600823</v>
      </c>
      <c r="Z358" s="4">
        <f>D358-'CIG_wcINF-wcEFF_Loads'!D358</f>
        <v>2.3406234344528612E-2</v>
      </c>
      <c r="AA358" s="4">
        <f t="shared" si="136"/>
        <v>2.3406234344528612E-2</v>
      </c>
      <c r="AB358" s="3">
        <v>23.962500000000045</v>
      </c>
      <c r="AC358" s="3">
        <v>1.4882857142857133</v>
      </c>
      <c r="AD358" s="3">
        <v>1.1028785714285727</v>
      </c>
      <c r="AE358" s="3">
        <v>6.907999999999985E-2</v>
      </c>
      <c r="AF358" s="3">
        <v>7.1821666666666686E-2</v>
      </c>
      <c r="AG358" s="3">
        <v>0.33777142857142883</v>
      </c>
      <c r="AH358" s="3">
        <v>9.5969230769230751E-2</v>
      </c>
      <c r="AI358" s="4">
        <f t="shared" si="145"/>
        <v>1.3722154406139058</v>
      </c>
      <c r="AJ358" s="4">
        <f t="shared" si="145"/>
        <v>8.5226860185203882E-2</v>
      </c>
      <c r="AK358" s="4">
        <f t="shared" si="145"/>
        <v>6.3156473858591175E-2</v>
      </c>
      <c r="AL358" s="4">
        <f t="shared" si="145"/>
        <v>3.9558744971354498E-3</v>
      </c>
      <c r="AM358" s="4">
        <f t="shared" si="145"/>
        <v>4.1128763681011959E-3</v>
      </c>
      <c r="AN358" s="4">
        <f t="shared" si="145"/>
        <v>1.9342521426559445E-2</v>
      </c>
      <c r="AO358" s="4">
        <f t="shared" si="145"/>
        <v>5.4956895267763099E-3</v>
      </c>
      <c r="AP358" s="5">
        <f t="shared" si="137"/>
        <v>10293.057749839601</v>
      </c>
      <c r="AQ358" s="5">
        <f t="shared" si="138"/>
        <v>444.0622157281768</v>
      </c>
      <c r="AR358" s="5">
        <f t="shared" si="139"/>
        <v>322.54728980588993</v>
      </c>
      <c r="AS358" s="5">
        <f t="shared" si="140"/>
        <v>91.808067526688916</v>
      </c>
      <c r="AT358" s="5">
        <f t="shared" si="141"/>
        <v>44.738892824758857</v>
      </c>
      <c r="AU358" s="5">
        <f t="shared" si="142"/>
        <v>104.01996637038761</v>
      </c>
      <c r="AV358" s="5">
        <f t="shared" si="143"/>
        <v>40.889383925171913</v>
      </c>
    </row>
    <row r="359" spans="1:48" x14ac:dyDescent="0.25">
      <c r="A359" s="1" t="s">
        <v>41</v>
      </c>
      <c r="B359" s="1" t="s">
        <v>367</v>
      </c>
      <c r="C359" s="2">
        <v>42330</v>
      </c>
      <c r="D359" s="3">
        <v>2.049036933800957E-2</v>
      </c>
      <c r="E359" s="3">
        <v>58.285714285714363</v>
      </c>
      <c r="F359" s="3">
        <v>1.6245888888888913</v>
      </c>
      <c r="G359" s="3">
        <v>1.5555088888888899</v>
      </c>
      <c r="H359" s="3">
        <v>6.907999999999985E-2</v>
      </c>
      <c r="I359" s="3">
        <v>7.1821666666666686E-2</v>
      </c>
      <c r="J359" s="3">
        <v>0.49394117647058761</v>
      </c>
      <c r="K359" s="3">
        <v>0.11178333333333333</v>
      </c>
      <c r="L359" s="4">
        <f t="shared" si="144"/>
        <v>2.9219349068113973</v>
      </c>
      <c r="M359" s="4">
        <f t="shared" si="144"/>
        <v>8.1442649229501771E-2</v>
      </c>
      <c r="N359" s="4">
        <f t="shared" si="144"/>
        <v>7.7979583436517091E-2</v>
      </c>
      <c r="O359" s="4">
        <f t="shared" si="144"/>
        <v>3.4630657929845942E-3</v>
      </c>
      <c r="P359" s="4">
        <f t="shared" si="144"/>
        <v>3.6005089320856371E-3</v>
      </c>
      <c r="Q359" s="4">
        <f t="shared" si="144"/>
        <v>2.476188176001538E-2</v>
      </c>
      <c r="R359" s="4">
        <f t="shared" si="144"/>
        <v>5.6038366805509854E-3</v>
      </c>
      <c r="S359" s="5">
        <f t="shared" si="129"/>
        <v>15564.028725441623</v>
      </c>
      <c r="T359" s="5">
        <f t="shared" si="130"/>
        <v>560.61474290739704</v>
      </c>
      <c r="U359" s="5">
        <f t="shared" si="131"/>
        <v>450.85782716916259</v>
      </c>
      <c r="V359" s="5">
        <f t="shared" si="132"/>
        <v>113.14412839058467</v>
      </c>
      <c r="W359" s="5">
        <f t="shared" si="133"/>
        <v>54.620343551675425</v>
      </c>
      <c r="X359" s="5">
        <f t="shared" si="134"/>
        <v>163.85970705700606</v>
      </c>
      <c r="Y359" s="5">
        <f t="shared" si="135"/>
        <v>73.918512494281373</v>
      </c>
      <c r="Z359" s="4">
        <f>D359-'CIG_wcINF-wcEFF_Loads'!D359</f>
        <v>2.049036933800957E-2</v>
      </c>
      <c r="AA359" s="4">
        <f t="shared" si="136"/>
        <v>2.049036933800957E-2</v>
      </c>
      <c r="AB359" s="3">
        <v>23.962500000000045</v>
      </c>
      <c r="AC359" s="3">
        <v>1.4882857142857133</v>
      </c>
      <c r="AD359" s="3">
        <v>1.1028785714285727</v>
      </c>
      <c r="AE359" s="3">
        <v>6.907999999999985E-2</v>
      </c>
      <c r="AF359" s="3">
        <v>7.1821666666666686E-2</v>
      </c>
      <c r="AG359" s="3">
        <v>0.33777142857142883</v>
      </c>
      <c r="AH359" s="3">
        <v>9.5969230769230751E-2</v>
      </c>
      <c r="AI359" s="4">
        <f t="shared" si="145"/>
        <v>1.2012697461550907</v>
      </c>
      <c r="AJ359" s="4">
        <f t="shared" si="145"/>
        <v>7.4609602595983052E-2</v>
      </c>
      <c r="AK359" s="4">
        <f t="shared" si="145"/>
        <v>5.5288666104950999E-2</v>
      </c>
      <c r="AL359" s="4">
        <f t="shared" si="145"/>
        <v>3.4630657929845942E-3</v>
      </c>
      <c r="AM359" s="4">
        <f t="shared" si="145"/>
        <v>3.6005089320856371E-3</v>
      </c>
      <c r="AN359" s="4">
        <f t="shared" si="145"/>
        <v>1.6932899249178589E-2</v>
      </c>
      <c r="AO359" s="4">
        <f t="shared" si="145"/>
        <v>4.8110561704685631E-3</v>
      </c>
      <c r="AP359" s="5">
        <f t="shared" si="137"/>
        <v>10294.259019585757</v>
      </c>
      <c r="AQ359" s="5">
        <f t="shared" si="138"/>
        <v>444.13682533077275</v>
      </c>
      <c r="AR359" s="5">
        <f t="shared" si="139"/>
        <v>322.60257847199489</v>
      </c>
      <c r="AS359" s="5">
        <f t="shared" si="140"/>
        <v>91.811530592481901</v>
      </c>
      <c r="AT359" s="5">
        <f t="shared" si="141"/>
        <v>44.742493333690945</v>
      </c>
      <c r="AU359" s="5">
        <f t="shared" si="142"/>
        <v>104.03689926963679</v>
      </c>
      <c r="AV359" s="5">
        <f t="shared" si="143"/>
        <v>40.89419498134238</v>
      </c>
    </row>
    <row r="360" spans="1:48" x14ac:dyDescent="0.25">
      <c r="A360" s="1" t="s">
        <v>41</v>
      </c>
      <c r="B360" s="1" t="s">
        <v>368</v>
      </c>
      <c r="C360" s="2">
        <v>42331</v>
      </c>
      <c r="D360" s="3">
        <v>1.3075433993443353E-2</v>
      </c>
      <c r="E360" s="3">
        <v>58.285714285714363</v>
      </c>
      <c r="F360" s="3">
        <v>1.6245888888888913</v>
      </c>
      <c r="G360" s="3">
        <v>1.5555088888888899</v>
      </c>
      <c r="H360" s="3">
        <v>6.907999999999985E-2</v>
      </c>
      <c r="I360" s="3">
        <v>7.1821666666666686E-2</v>
      </c>
      <c r="J360" s="3">
        <v>0.49394117647058761</v>
      </c>
      <c r="K360" s="3">
        <v>0.11178333333333333</v>
      </c>
      <c r="L360" s="4">
        <f t="shared" si="144"/>
        <v>1.8645621451185503</v>
      </c>
      <c r="M360" s="4">
        <f t="shared" si="144"/>
        <v>5.1970658346120108E-2</v>
      </c>
      <c r="N360" s="4">
        <f t="shared" si="144"/>
        <v>4.9760786603733974E-2</v>
      </c>
      <c r="O360" s="4">
        <f t="shared" si="144"/>
        <v>2.2098717423860857E-3</v>
      </c>
      <c r="P360" s="4">
        <f t="shared" si="144"/>
        <v>2.2975777599556998E-3</v>
      </c>
      <c r="Q360" s="4">
        <f t="shared" si="144"/>
        <v>1.5801196414060407E-2</v>
      </c>
      <c r="R360" s="4">
        <f t="shared" si="144"/>
        <v>3.5759529473517442E-3</v>
      </c>
      <c r="S360" s="5">
        <f t="shared" si="129"/>
        <v>15565.893287586741</v>
      </c>
      <c r="T360" s="5">
        <f t="shared" si="130"/>
        <v>560.66671356574318</v>
      </c>
      <c r="U360" s="5">
        <f t="shared" si="131"/>
        <v>450.9075879557663</v>
      </c>
      <c r="V360" s="5">
        <f t="shared" si="132"/>
        <v>113.14633826232705</v>
      </c>
      <c r="W360" s="5">
        <f t="shared" si="133"/>
        <v>54.62264112943538</v>
      </c>
      <c r="X360" s="5">
        <f t="shared" si="134"/>
        <v>163.87550825342012</v>
      </c>
      <c r="Y360" s="5">
        <f t="shared" si="135"/>
        <v>73.922088447228731</v>
      </c>
      <c r="Z360" s="4">
        <f>D360-'CIG_wcINF-wcEFF_Loads'!D360</f>
        <v>1.3075433993443353E-2</v>
      </c>
      <c r="AA360" s="4">
        <f t="shared" si="136"/>
        <v>1.3075433993443353E-2</v>
      </c>
      <c r="AB360" s="3">
        <v>23.962500000000045</v>
      </c>
      <c r="AC360" s="3">
        <v>1.4882857142857133</v>
      </c>
      <c r="AD360" s="3">
        <v>1.1028785714285727</v>
      </c>
      <c r="AE360" s="3">
        <v>6.907999999999985E-2</v>
      </c>
      <c r="AF360" s="3">
        <v>7.1821666666666686E-2</v>
      </c>
      <c r="AG360" s="3">
        <v>0.33777142857142883</v>
      </c>
      <c r="AH360" s="3">
        <v>9.5969230769230751E-2</v>
      </c>
      <c r="AI360" s="4">
        <f t="shared" si="145"/>
        <v>0.76656125690397792</v>
      </c>
      <c r="AJ360" s="4">
        <f t="shared" si="145"/>
        <v>4.7610314774129948E-2</v>
      </c>
      <c r="AK360" s="4">
        <f t="shared" si="145"/>
        <v>3.52811260897965E-2</v>
      </c>
      <c r="AL360" s="4">
        <f t="shared" si="145"/>
        <v>2.2098717423860857E-3</v>
      </c>
      <c r="AM360" s="4">
        <f t="shared" si="145"/>
        <v>2.2975777599556998E-3</v>
      </c>
      <c r="AN360" s="4">
        <f t="shared" si="145"/>
        <v>1.0805320431172298E-2</v>
      </c>
      <c r="AO360" s="4">
        <f t="shared" si="145"/>
        <v>3.0700592243117081E-3</v>
      </c>
      <c r="AP360" s="5">
        <f t="shared" si="137"/>
        <v>10295.025580842661</v>
      </c>
      <c r="AQ360" s="5">
        <f t="shared" si="138"/>
        <v>444.1844356455469</v>
      </c>
      <c r="AR360" s="5">
        <f t="shared" si="139"/>
        <v>322.63785959808467</v>
      </c>
      <c r="AS360" s="5">
        <f t="shared" si="140"/>
        <v>91.813740464224281</v>
      </c>
      <c r="AT360" s="5">
        <f t="shared" si="141"/>
        <v>44.744790911450899</v>
      </c>
      <c r="AU360" s="5">
        <f t="shared" si="142"/>
        <v>104.04770459006797</v>
      </c>
      <c r="AV360" s="5">
        <f t="shared" si="143"/>
        <v>40.897265040566694</v>
      </c>
    </row>
    <row r="361" spans="1:48" x14ac:dyDescent="0.25">
      <c r="A361" s="1" t="s">
        <v>41</v>
      </c>
      <c r="B361" s="1" t="s">
        <v>369</v>
      </c>
      <c r="C361" s="2">
        <v>42332</v>
      </c>
      <c r="D361" s="3">
        <v>9.293051835691386E-3</v>
      </c>
      <c r="E361" s="3">
        <v>58.285714285714363</v>
      </c>
      <c r="F361" s="3">
        <v>1.6245888888888913</v>
      </c>
      <c r="G361" s="3">
        <v>1.5555088888888899</v>
      </c>
      <c r="H361" s="3">
        <v>6.907999999999985E-2</v>
      </c>
      <c r="I361" s="3">
        <v>7.1821666666666686E-2</v>
      </c>
      <c r="J361" s="3">
        <v>0.49394117647058761</v>
      </c>
      <c r="K361" s="3">
        <v>0.11178333333333333</v>
      </c>
      <c r="L361" s="4">
        <f t="shared" si="144"/>
        <v>1.3251929285210289</v>
      </c>
      <c r="M361" s="4">
        <f t="shared" si="144"/>
        <v>3.6936901841092509E-2</v>
      </c>
      <c r="N361" s="4">
        <f t="shared" si="144"/>
        <v>3.5366288379044368E-2</v>
      </c>
      <c r="O361" s="4">
        <f t="shared" si="144"/>
        <v>1.5706134620481042E-3</v>
      </c>
      <c r="P361" s="4">
        <f t="shared" si="144"/>
        <v>1.6329484153647733E-3</v>
      </c>
      <c r="Q361" s="4">
        <f t="shared" si="144"/>
        <v>1.1230322252816805E-2</v>
      </c>
      <c r="R361" s="4">
        <f t="shared" si="144"/>
        <v>2.5415229902423899E-3</v>
      </c>
      <c r="S361" s="5">
        <f t="shared" si="129"/>
        <v>15567.218480515263</v>
      </c>
      <c r="T361" s="5">
        <f t="shared" si="130"/>
        <v>560.70365046758423</v>
      </c>
      <c r="U361" s="5">
        <f t="shared" si="131"/>
        <v>450.94295424414537</v>
      </c>
      <c r="V361" s="5">
        <f t="shared" si="132"/>
        <v>113.1479088757891</v>
      </c>
      <c r="W361" s="5">
        <f t="shared" si="133"/>
        <v>54.624274077850743</v>
      </c>
      <c r="X361" s="5">
        <f t="shared" si="134"/>
        <v>163.88673857567295</v>
      </c>
      <c r="Y361" s="5">
        <f t="shared" si="135"/>
        <v>73.924629970218973</v>
      </c>
      <c r="Z361" s="4">
        <f>D361-'CIG_wcINF-wcEFF_Loads'!D361</f>
        <v>9.293051835691386E-3</v>
      </c>
      <c r="AA361" s="4">
        <f t="shared" si="136"/>
        <v>9.293051835691386E-3</v>
      </c>
      <c r="AB361" s="3">
        <v>23.962500000000045</v>
      </c>
      <c r="AC361" s="3">
        <v>1.4882857142857133</v>
      </c>
      <c r="AD361" s="3">
        <v>1.1028785714285727</v>
      </c>
      <c r="AE361" s="3">
        <v>6.907999999999985E-2</v>
      </c>
      <c r="AF361" s="3">
        <v>7.1821666666666686E-2</v>
      </c>
      <c r="AG361" s="3">
        <v>0.33777142857142883</v>
      </c>
      <c r="AH361" s="3">
        <v>9.5969230769230751E-2</v>
      </c>
      <c r="AI361" s="4">
        <f t="shared" si="145"/>
        <v>0.54481507070538282</v>
      </c>
      <c r="AJ361" s="4">
        <f t="shared" si="145"/>
        <v>3.3837891983656991E-2</v>
      </c>
      <c r="AK361" s="4">
        <f t="shared" si="145"/>
        <v>2.5075216144905928E-2</v>
      </c>
      <c r="AL361" s="4">
        <f t="shared" si="145"/>
        <v>1.5706134620481042E-3</v>
      </c>
      <c r="AM361" s="4">
        <f t="shared" si="145"/>
        <v>1.6329484153647733E-3</v>
      </c>
      <c r="AN361" s="4">
        <f t="shared" si="145"/>
        <v>7.6796229416547035E-3</v>
      </c>
      <c r="AO361" s="4">
        <f t="shared" si="145"/>
        <v>2.1819711318551722E-3</v>
      </c>
      <c r="AP361" s="5">
        <f t="shared" si="137"/>
        <v>10295.570395913366</v>
      </c>
      <c r="AQ361" s="5">
        <f t="shared" si="138"/>
        <v>444.21827353753054</v>
      </c>
      <c r="AR361" s="5">
        <f t="shared" si="139"/>
        <v>322.66293481422957</v>
      </c>
      <c r="AS361" s="5">
        <f t="shared" si="140"/>
        <v>91.815311077686331</v>
      </c>
      <c r="AT361" s="5">
        <f t="shared" si="141"/>
        <v>44.746423859866262</v>
      </c>
      <c r="AU361" s="5">
        <f t="shared" si="142"/>
        <v>104.05538421300962</v>
      </c>
      <c r="AV361" s="5">
        <f t="shared" si="143"/>
        <v>40.899447011698548</v>
      </c>
    </row>
    <row r="362" spans="1:48" x14ac:dyDescent="0.25">
      <c r="A362" s="1" t="s">
        <v>41</v>
      </c>
      <c r="B362" s="1" t="s">
        <v>370</v>
      </c>
      <c r="C362" s="2">
        <v>42333</v>
      </c>
      <c r="D362" s="3">
        <v>5.866651322857558E-3</v>
      </c>
      <c r="E362" s="3">
        <v>58.285714285714363</v>
      </c>
      <c r="F362" s="3">
        <v>1.6245888888888913</v>
      </c>
      <c r="G362" s="3">
        <v>1.5555088888888899</v>
      </c>
      <c r="H362" s="3">
        <v>6.907999999999985E-2</v>
      </c>
      <c r="I362" s="3">
        <v>7.1821666666666686E-2</v>
      </c>
      <c r="J362" s="3">
        <v>0.49394117647058761</v>
      </c>
      <c r="K362" s="3">
        <v>0.11178333333333333</v>
      </c>
      <c r="L362" s="4">
        <f t="shared" si="144"/>
        <v>0.83658683762964003</v>
      </c>
      <c r="M362" s="4">
        <f t="shared" si="144"/>
        <v>2.3318058252516288E-2</v>
      </c>
      <c r="N362" s="4">
        <f t="shared" si="144"/>
        <v>2.2326538813290314E-2</v>
      </c>
      <c r="O362" s="4">
        <f t="shared" ref="O362:R425" si="146">$D362*1/35.314667*1000*60*60*24*H362*1/1000*1/1000</f>
        <v>9.9151943922594918E-4</v>
      </c>
      <c r="P362" s="4">
        <f t="shared" si="146"/>
        <v>1.0308711444355324E-3</v>
      </c>
      <c r="Q362" s="4">
        <f t="shared" si="146"/>
        <v>7.0896392342895739E-3</v>
      </c>
      <c r="R362" s="4">
        <f t="shared" si="146"/>
        <v>1.6044491601255684E-3</v>
      </c>
      <c r="S362" s="5">
        <f t="shared" si="129"/>
        <v>15568.055067352892</v>
      </c>
      <c r="T362" s="5">
        <f t="shared" si="130"/>
        <v>560.7269685258367</v>
      </c>
      <c r="U362" s="5">
        <f t="shared" si="131"/>
        <v>450.96528078295864</v>
      </c>
      <c r="V362" s="5">
        <f t="shared" si="132"/>
        <v>113.14890039522832</v>
      </c>
      <c r="W362" s="5">
        <f t="shared" si="133"/>
        <v>54.625304948995179</v>
      </c>
      <c r="X362" s="5">
        <f t="shared" si="134"/>
        <v>163.89382821490724</v>
      </c>
      <c r="Y362" s="5">
        <f t="shared" si="135"/>
        <v>73.926234419379099</v>
      </c>
      <c r="Z362" s="4">
        <f>D362-'CIG_wcINF-wcEFF_Loads'!D362</f>
        <v>5.866651322857558E-3</v>
      </c>
      <c r="AA362" s="4">
        <f t="shared" si="136"/>
        <v>5.866651322857558E-3</v>
      </c>
      <c r="AB362" s="3">
        <v>23.962500000000045</v>
      </c>
      <c r="AC362" s="3">
        <v>1.4882857142857133</v>
      </c>
      <c r="AD362" s="3">
        <v>1.1028785714285727</v>
      </c>
      <c r="AE362" s="3">
        <v>6.907999999999985E-2</v>
      </c>
      <c r="AF362" s="3">
        <v>7.1821666666666686E-2</v>
      </c>
      <c r="AG362" s="3">
        <v>0.33777142857142883</v>
      </c>
      <c r="AH362" s="3">
        <v>9.5969230769230751E-2</v>
      </c>
      <c r="AI362" s="4">
        <f t="shared" si="145"/>
        <v>0.34393868793358284</v>
      </c>
      <c r="AJ362" s="4">
        <f t="shared" si="145"/>
        <v>2.136167077065091E-2</v>
      </c>
      <c r="AK362" s="4">
        <f t="shared" si="145"/>
        <v>1.5829842829721726E-2</v>
      </c>
      <c r="AL362" s="4">
        <f t="shared" ref="AL362:AO425" si="147">$AA362*1/35.314667*1000*60*60*24*AE362*1/1000*1/1000</f>
        <v>9.9151943922594918E-4</v>
      </c>
      <c r="AM362" s="4">
        <f t="shared" si="147"/>
        <v>1.0308711444355324E-3</v>
      </c>
      <c r="AN362" s="4">
        <f t="shared" si="147"/>
        <v>4.8481027423811756E-3</v>
      </c>
      <c r="AO362" s="4">
        <f t="shared" si="147"/>
        <v>1.3774660954726922E-3</v>
      </c>
      <c r="AP362" s="5">
        <f t="shared" si="137"/>
        <v>10295.914334601299</v>
      </c>
      <c r="AQ362" s="5">
        <f t="shared" si="138"/>
        <v>444.23963520830119</v>
      </c>
      <c r="AR362" s="5">
        <f t="shared" si="139"/>
        <v>322.67876465705928</v>
      </c>
      <c r="AS362" s="5">
        <f t="shared" si="140"/>
        <v>91.816302597125556</v>
      </c>
      <c r="AT362" s="5">
        <f t="shared" si="141"/>
        <v>44.747454731010698</v>
      </c>
      <c r="AU362" s="5">
        <f t="shared" si="142"/>
        <v>104.060232315752</v>
      </c>
      <c r="AV362" s="5">
        <f t="shared" si="143"/>
        <v>40.900824477794018</v>
      </c>
    </row>
    <row r="363" spans="1:48" x14ac:dyDescent="0.25">
      <c r="A363" s="1" t="s">
        <v>41</v>
      </c>
      <c r="B363" s="1" t="s">
        <v>371</v>
      </c>
      <c r="C363" s="2">
        <v>42334</v>
      </c>
      <c r="D363" s="3">
        <v>1.3911104506490303E-3</v>
      </c>
      <c r="E363" s="3">
        <v>58.81850198412706</v>
      </c>
      <c r="F363" s="3">
        <v>1.623998379629632</v>
      </c>
      <c r="G363" s="3">
        <v>1.5549541087962975</v>
      </c>
      <c r="H363" s="3">
        <v>6.9044270833333185E-2</v>
      </c>
      <c r="I363" s="3">
        <v>7.6562977430555568E-2</v>
      </c>
      <c r="J363" s="3">
        <v>0.4927924402573523</v>
      </c>
      <c r="K363" s="3">
        <v>0.1120486111111111</v>
      </c>
      <c r="L363" s="4">
        <f t="shared" ref="L363:Q426" si="148">$D363*1/35.314667*1000*60*60*24*E363*1/1000*1/1000</f>
        <v>0.20018622953634774</v>
      </c>
      <c r="M363" s="4">
        <f t="shared" si="148"/>
        <v>5.5272083005263777E-3</v>
      </c>
      <c r="N363" s="4">
        <f t="shared" si="148"/>
        <v>5.292219108640096E-3</v>
      </c>
      <c r="O363" s="4">
        <f t="shared" si="146"/>
        <v>2.3498919188627698E-4</v>
      </c>
      <c r="P363" s="4">
        <f t="shared" si="146"/>
        <v>2.6057878485303079E-4</v>
      </c>
      <c r="Q363" s="4">
        <f t="shared" si="146"/>
        <v>1.677197773342771E-3</v>
      </c>
      <c r="R363" s="4">
        <f t="shared" si="146"/>
        <v>3.813526054976891E-4</v>
      </c>
      <c r="S363" s="5">
        <f t="shared" si="129"/>
        <v>15568.255253582429</v>
      </c>
      <c r="T363" s="5">
        <f t="shared" si="130"/>
        <v>560.73249573413727</v>
      </c>
      <c r="U363" s="5">
        <f t="shared" si="131"/>
        <v>450.97057300206728</v>
      </c>
      <c r="V363" s="5">
        <f t="shared" si="132"/>
        <v>113.14913538442021</v>
      </c>
      <c r="W363" s="5">
        <f t="shared" si="133"/>
        <v>54.625565527780033</v>
      </c>
      <c r="X363" s="5">
        <f t="shared" si="134"/>
        <v>163.89550541268059</v>
      </c>
      <c r="Y363" s="5">
        <f t="shared" si="135"/>
        <v>73.926615771984601</v>
      </c>
      <c r="Z363" s="4">
        <f>D363-'CIG_wcINF-wcEFF_Loads'!D363</f>
        <v>1.3911104506490303E-3</v>
      </c>
      <c r="AA363" s="4">
        <f t="shared" si="136"/>
        <v>1.3911104506490303E-3</v>
      </c>
      <c r="AB363" s="3">
        <v>23.962500000000045</v>
      </c>
      <c r="AC363" s="3">
        <v>1.4882857142857133</v>
      </c>
      <c r="AD363" s="3">
        <v>1.1028785714285727</v>
      </c>
      <c r="AE363" s="3">
        <v>6.9044270833333185E-2</v>
      </c>
      <c r="AF363" s="3">
        <v>7.6562977430555568E-2</v>
      </c>
      <c r="AG363" s="3">
        <v>0.33777142857142883</v>
      </c>
      <c r="AH363" s="3">
        <v>9.5969230769230751E-2</v>
      </c>
      <c r="AI363" s="4">
        <f t="shared" ref="AI363:AN426" si="149">$AA363*1/35.314667*1000*60*60*24*AB363*1/1000*1/1000</f>
        <v>8.1555333159611304E-2</v>
      </c>
      <c r="AJ363" s="4">
        <f t="shared" si="149"/>
        <v>5.0653161091397487E-3</v>
      </c>
      <c r="AK363" s="4">
        <f t="shared" si="149"/>
        <v>3.7535995546146383E-3</v>
      </c>
      <c r="AL363" s="4">
        <f t="shared" si="147"/>
        <v>2.3498919188627698E-4</v>
      </c>
      <c r="AM363" s="4">
        <f t="shared" si="147"/>
        <v>2.6057878485303079E-4</v>
      </c>
      <c r="AN363" s="4">
        <f t="shared" si="147"/>
        <v>1.1495904596323708E-3</v>
      </c>
      <c r="AO363" s="4">
        <f t="shared" si="147"/>
        <v>3.2662712940871033E-4</v>
      </c>
      <c r="AP363" s="5">
        <f t="shared" si="137"/>
        <v>10295.995889934458</v>
      </c>
      <c r="AQ363" s="5">
        <f t="shared" si="138"/>
        <v>444.24470052441035</v>
      </c>
      <c r="AR363" s="5">
        <f t="shared" si="139"/>
        <v>322.68251825661389</v>
      </c>
      <c r="AS363" s="5">
        <f t="shared" si="140"/>
        <v>91.816537586317438</v>
      </c>
      <c r="AT363" s="5">
        <f t="shared" si="141"/>
        <v>44.747715309795552</v>
      </c>
      <c r="AU363" s="5">
        <f t="shared" si="142"/>
        <v>104.06138190621164</v>
      </c>
      <c r="AV363" s="5">
        <f t="shared" si="143"/>
        <v>40.901151104923429</v>
      </c>
    </row>
    <row r="364" spans="1:48" x14ac:dyDescent="0.25">
      <c r="A364" s="1" t="s">
        <v>41</v>
      </c>
      <c r="B364" s="1" t="s">
        <v>372</v>
      </c>
      <c r="C364" s="2">
        <v>42335</v>
      </c>
      <c r="D364" s="3">
        <v>0</v>
      </c>
      <c r="E364" s="3">
        <v>109.43333333333318</v>
      </c>
      <c r="F364" s="3">
        <v>1.5678999999999996</v>
      </c>
      <c r="G364" s="3">
        <v>1.5022500000000012</v>
      </c>
      <c r="H364" s="3">
        <v>6.5649999999999972E-2</v>
      </c>
      <c r="I364" s="3">
        <v>0.52698749999999916</v>
      </c>
      <c r="J364" s="3">
        <v>0.38366249999999985</v>
      </c>
      <c r="K364" s="3">
        <v>0.1372499999999999</v>
      </c>
      <c r="L364" s="4">
        <f t="shared" si="148"/>
        <v>0</v>
      </c>
      <c r="M364" s="4">
        <f t="shared" si="148"/>
        <v>0</v>
      </c>
      <c r="N364" s="4">
        <f t="shared" si="148"/>
        <v>0</v>
      </c>
      <c r="O364" s="4">
        <f t="shared" si="146"/>
        <v>0</v>
      </c>
      <c r="P364" s="4">
        <f t="shared" si="146"/>
        <v>0</v>
      </c>
      <c r="Q364" s="4">
        <f t="shared" si="146"/>
        <v>0</v>
      </c>
      <c r="R364" s="4">
        <f t="shared" si="146"/>
        <v>0</v>
      </c>
      <c r="S364" s="5">
        <f t="shared" si="129"/>
        <v>15568.255253582429</v>
      </c>
      <c r="T364" s="5">
        <f t="shared" si="130"/>
        <v>560.73249573413727</v>
      </c>
      <c r="U364" s="5">
        <f t="shared" si="131"/>
        <v>450.97057300206728</v>
      </c>
      <c r="V364" s="5">
        <f t="shared" si="132"/>
        <v>113.14913538442021</v>
      </c>
      <c r="W364" s="5">
        <f t="shared" si="133"/>
        <v>54.625565527780033</v>
      </c>
      <c r="X364" s="5">
        <f t="shared" si="134"/>
        <v>163.89550541268059</v>
      </c>
      <c r="Y364" s="5">
        <f t="shared" si="135"/>
        <v>73.926615771984601</v>
      </c>
      <c r="Z364" s="4">
        <f>D364-'CIG_wcINF-wcEFF_Loads'!D364</f>
        <v>0</v>
      </c>
      <c r="AA364" s="4">
        <f t="shared" si="136"/>
        <v>0</v>
      </c>
      <c r="AB364" s="3">
        <v>23.962500000000045</v>
      </c>
      <c r="AC364" s="3">
        <v>1.4882857142857133</v>
      </c>
      <c r="AD364" s="3">
        <v>1.1028785714285727</v>
      </c>
      <c r="AE364" s="3">
        <v>6.5649999999999972E-2</v>
      </c>
      <c r="AF364" s="3">
        <v>0.52698749999999916</v>
      </c>
      <c r="AG364" s="3">
        <v>0.33777142857142883</v>
      </c>
      <c r="AH364" s="3">
        <v>9.5969230769230751E-2</v>
      </c>
      <c r="AI364" s="4">
        <f t="shared" si="149"/>
        <v>0</v>
      </c>
      <c r="AJ364" s="4">
        <f t="shared" si="149"/>
        <v>0</v>
      </c>
      <c r="AK364" s="4">
        <f t="shared" si="149"/>
        <v>0</v>
      </c>
      <c r="AL364" s="4">
        <f t="shared" si="147"/>
        <v>0</v>
      </c>
      <c r="AM364" s="4">
        <f t="shared" si="147"/>
        <v>0</v>
      </c>
      <c r="AN364" s="4">
        <f t="shared" si="147"/>
        <v>0</v>
      </c>
      <c r="AO364" s="4">
        <f t="shared" si="147"/>
        <v>0</v>
      </c>
      <c r="AP364" s="5">
        <f t="shared" si="137"/>
        <v>10295.995889934458</v>
      </c>
      <c r="AQ364" s="5">
        <f t="shared" si="138"/>
        <v>444.24470052441035</v>
      </c>
      <c r="AR364" s="5">
        <f t="shared" si="139"/>
        <v>322.68251825661389</v>
      </c>
      <c r="AS364" s="5">
        <f t="shared" si="140"/>
        <v>91.816537586317438</v>
      </c>
      <c r="AT364" s="5">
        <f t="shared" si="141"/>
        <v>44.747715309795552</v>
      </c>
      <c r="AU364" s="5">
        <f t="shared" si="142"/>
        <v>104.06138190621164</v>
      </c>
      <c r="AV364" s="5">
        <f t="shared" si="143"/>
        <v>40.901151104923429</v>
      </c>
    </row>
    <row r="365" spans="1:48" x14ac:dyDescent="0.25">
      <c r="A365" s="1" t="s">
        <v>41</v>
      </c>
      <c r="B365" s="1" t="s">
        <v>373</v>
      </c>
      <c r="C365" s="2">
        <v>42336</v>
      </c>
      <c r="D365" s="3">
        <v>7.2177567823056621E-2</v>
      </c>
      <c r="E365" s="3">
        <v>59.884077380952469</v>
      </c>
      <c r="F365" s="3">
        <v>1.6228173611111136</v>
      </c>
      <c r="G365" s="3">
        <v>1.5538445486111119</v>
      </c>
      <c r="H365" s="3">
        <v>6.8972812499999855E-2</v>
      </c>
      <c r="I365" s="3">
        <v>8.6045598958333344E-2</v>
      </c>
      <c r="J365" s="3">
        <v>0.4904949678308817</v>
      </c>
      <c r="K365" s="3">
        <v>0.11257916666666667</v>
      </c>
      <c r="L365" s="4">
        <f t="shared" si="148"/>
        <v>10.574801730328433</v>
      </c>
      <c r="M365" s="4">
        <f t="shared" si="148"/>
        <v>0.28656986278865632</v>
      </c>
      <c r="N365" s="4">
        <f t="shared" si="148"/>
        <v>0.27439010067375014</v>
      </c>
      <c r="O365" s="4">
        <f t="shared" si="146"/>
        <v>1.217976211490588E-2</v>
      </c>
      <c r="P365" s="4">
        <f t="shared" si="146"/>
        <v>1.5194609127286141E-2</v>
      </c>
      <c r="Q365" s="4">
        <f t="shared" si="146"/>
        <v>8.6615462095859352E-2</v>
      </c>
      <c r="R365" s="4">
        <f t="shared" si="146"/>
        <v>1.9880115358415242E-2</v>
      </c>
      <c r="S365" s="5">
        <f t="shared" si="129"/>
        <v>15578.830055312757</v>
      </c>
      <c r="T365" s="5">
        <f t="shared" si="130"/>
        <v>561.01906559692588</v>
      </c>
      <c r="U365" s="5">
        <f t="shared" si="131"/>
        <v>451.24496310274105</v>
      </c>
      <c r="V365" s="5">
        <f t="shared" si="132"/>
        <v>113.16131514653512</v>
      </c>
      <c r="W365" s="5">
        <f t="shared" si="133"/>
        <v>54.640760136907318</v>
      </c>
      <c r="X365" s="5">
        <f t="shared" si="134"/>
        <v>163.98212087477646</v>
      </c>
      <c r="Y365" s="5">
        <f t="shared" si="135"/>
        <v>73.946495887343019</v>
      </c>
      <c r="Z365" s="4">
        <f>D365-'CIG_wcINF-wcEFF_Loads'!D365</f>
        <v>4.9566269844983829E-2</v>
      </c>
      <c r="AA365" s="4">
        <f t="shared" si="136"/>
        <v>4.9566269844983829E-2</v>
      </c>
      <c r="AB365" s="3">
        <v>33.983619791666726</v>
      </c>
      <c r="AC365" s="3">
        <v>1.5252179408482121</v>
      </c>
      <c r="AD365" s="3">
        <v>1.1606141183035705</v>
      </c>
      <c r="AE365" s="3">
        <v>6.8972812499999855E-2</v>
      </c>
      <c r="AF365" s="3">
        <v>8.6045598958333344E-2</v>
      </c>
      <c r="AG365" s="3">
        <v>0.36802351190476235</v>
      </c>
      <c r="AH365" s="3">
        <v>9.9311899038461451E-2</v>
      </c>
      <c r="AI365" s="4">
        <f t="shared" si="149"/>
        <v>4.121112783910057</v>
      </c>
      <c r="AJ365" s="4">
        <f t="shared" si="149"/>
        <v>0.18495955383245724</v>
      </c>
      <c r="AK365" s="4">
        <f t="shared" si="149"/>
        <v>0.14074491503404266</v>
      </c>
      <c r="AL365" s="4">
        <f t="shared" si="147"/>
        <v>8.3641690049063491E-3</v>
      </c>
      <c r="AM365" s="4">
        <f t="shared" si="147"/>
        <v>1.0434545232092651E-2</v>
      </c>
      <c r="AN365" s="4">
        <f t="shared" si="147"/>
        <v>4.4629336397592929E-2</v>
      </c>
      <c r="AO365" s="4">
        <f t="shared" si="147"/>
        <v>1.2043317905238236E-2</v>
      </c>
      <c r="AP365" s="5">
        <f t="shared" si="137"/>
        <v>10300.117002718369</v>
      </c>
      <c r="AQ365" s="5">
        <f t="shared" si="138"/>
        <v>444.42966007824282</v>
      </c>
      <c r="AR365" s="5">
        <f t="shared" si="139"/>
        <v>322.82326317164791</v>
      </c>
      <c r="AS365" s="5">
        <f t="shared" si="140"/>
        <v>91.824901755322344</v>
      </c>
      <c r="AT365" s="5">
        <f t="shared" si="141"/>
        <v>44.758149855027646</v>
      </c>
      <c r="AU365" s="5">
        <f t="shared" si="142"/>
        <v>104.10601124260923</v>
      </c>
      <c r="AV365" s="5">
        <f t="shared" si="143"/>
        <v>40.913194422828667</v>
      </c>
    </row>
    <row r="366" spans="1:48" x14ac:dyDescent="0.25">
      <c r="A366" s="1" t="s">
        <v>41</v>
      </c>
      <c r="B366" s="1" t="s">
        <v>374</v>
      </c>
      <c r="C366" s="2">
        <v>42337</v>
      </c>
      <c r="D366" s="3">
        <v>2.1657645664084733</v>
      </c>
      <c r="E366" s="3">
        <v>58.285714285714363</v>
      </c>
      <c r="F366" s="3">
        <v>1.6245888888888913</v>
      </c>
      <c r="G366" s="3">
        <v>1.5555088888888899</v>
      </c>
      <c r="H366" s="3">
        <v>6.907999999999985E-2</v>
      </c>
      <c r="I366" s="3">
        <v>7.1821666666666686E-2</v>
      </c>
      <c r="J366" s="3">
        <v>0.49394117647058761</v>
      </c>
      <c r="K366" s="3">
        <v>0.11178333333333333</v>
      </c>
      <c r="L366" s="4">
        <f t="shared" si="148"/>
        <v>308.83889802734484</v>
      </c>
      <c r="M366" s="4">
        <f t="shared" si="148"/>
        <v>8.6082198415279194</v>
      </c>
      <c r="N366" s="4">
        <f t="shared" si="148"/>
        <v>8.2421851907188373</v>
      </c>
      <c r="O366" s="4">
        <f t="shared" si="146"/>
        <v>0.36603465080907432</v>
      </c>
      <c r="P366" s="4">
        <f t="shared" si="146"/>
        <v>0.3805619380263337</v>
      </c>
      <c r="Q366" s="4">
        <f t="shared" si="146"/>
        <v>2.6172493637758438</v>
      </c>
      <c r="R366" s="4">
        <f t="shared" si="146"/>
        <v>0.59230708429272039</v>
      </c>
      <c r="S366" s="5">
        <f t="shared" si="129"/>
        <v>15887.668953340102</v>
      </c>
      <c r="T366" s="5">
        <f t="shared" si="130"/>
        <v>569.62728543845378</v>
      </c>
      <c r="U366" s="5">
        <f t="shared" si="131"/>
        <v>459.48714829345988</v>
      </c>
      <c r="V366" s="5">
        <f t="shared" si="132"/>
        <v>113.52734979734419</v>
      </c>
      <c r="W366" s="5">
        <f t="shared" si="133"/>
        <v>55.02132207493365</v>
      </c>
      <c r="X366" s="5">
        <f t="shared" si="134"/>
        <v>166.5993702385523</v>
      </c>
      <c r="Y366" s="5">
        <f t="shared" si="135"/>
        <v>74.538802971635747</v>
      </c>
      <c r="Z366" s="4">
        <f>D366-'CIG_wcINF-wcEFF_Loads'!D366</f>
        <v>1.5246743502389886</v>
      </c>
      <c r="AA366" s="4">
        <f t="shared" si="136"/>
        <v>1.5246743502389886</v>
      </c>
      <c r="AB366" s="3">
        <v>69.773333333333468</v>
      </c>
      <c r="AC366" s="3">
        <v>1.6571187499999975</v>
      </c>
      <c r="AD366" s="3">
        <v>1.3668124999999982</v>
      </c>
      <c r="AE366" s="3">
        <v>6.907999999999985E-2</v>
      </c>
      <c r="AF366" s="3">
        <v>7.1821666666666686E-2</v>
      </c>
      <c r="AG366" s="3">
        <v>0.47606666666666747</v>
      </c>
      <c r="AH366" s="3">
        <v>0.11125000000000006</v>
      </c>
      <c r="AI366" s="4">
        <f t="shared" si="149"/>
        <v>260.27064754059097</v>
      </c>
      <c r="AJ366" s="4">
        <f t="shared" si="149"/>
        <v>6.1814356504034951</v>
      </c>
      <c r="AK366" s="4">
        <f t="shared" si="149"/>
        <v>5.0985262914423775</v>
      </c>
      <c r="AL366" s="4">
        <f t="shared" si="147"/>
        <v>0.25768435408136753</v>
      </c>
      <c r="AM366" s="4">
        <f t="shared" si="147"/>
        <v>0.26791140393814888</v>
      </c>
      <c r="AN366" s="4">
        <f t="shared" si="147"/>
        <v>1.775838614644907</v>
      </c>
      <c r="AO366" s="4">
        <f t="shared" si="147"/>
        <v>0.41498819327666786</v>
      </c>
      <c r="AP366" s="5">
        <f t="shared" si="137"/>
        <v>10560.387650258959</v>
      </c>
      <c r="AQ366" s="5">
        <f t="shared" si="138"/>
        <v>450.61109572864632</v>
      </c>
      <c r="AR366" s="5">
        <f t="shared" si="139"/>
        <v>327.92178946309031</v>
      </c>
      <c r="AS366" s="5">
        <f t="shared" si="140"/>
        <v>92.082586109403707</v>
      </c>
      <c r="AT366" s="5">
        <f t="shared" si="141"/>
        <v>45.026061258965797</v>
      </c>
      <c r="AU366" s="5">
        <f t="shared" si="142"/>
        <v>105.88184985725414</v>
      </c>
      <c r="AV366" s="5">
        <f t="shared" si="143"/>
        <v>41.328182616105337</v>
      </c>
    </row>
    <row r="367" spans="1:48" x14ac:dyDescent="0.25">
      <c r="A367" s="1" t="s">
        <v>41</v>
      </c>
      <c r="B367" s="1" t="s">
        <v>375</v>
      </c>
      <c r="C367" s="2">
        <v>42338</v>
      </c>
      <c r="D367" s="3">
        <v>0.1346894176349791</v>
      </c>
      <c r="E367" s="3">
        <v>58.285714285714363</v>
      </c>
      <c r="F367" s="3">
        <v>1.6245888888888913</v>
      </c>
      <c r="G367" s="3">
        <v>1.5555088888888899</v>
      </c>
      <c r="H367" s="3">
        <v>6.907999999999985E-2</v>
      </c>
      <c r="I367" s="3">
        <v>7.1821666666666686E-2</v>
      </c>
      <c r="J367" s="3">
        <v>0.49394117647058761</v>
      </c>
      <c r="K367" s="3">
        <v>0.11178333333333333</v>
      </c>
      <c r="L367" s="4">
        <f t="shared" si="148"/>
        <v>19.206765113584524</v>
      </c>
      <c r="M367" s="4">
        <f t="shared" si="148"/>
        <v>0.53534725579705178</v>
      </c>
      <c r="N367" s="4">
        <f t="shared" si="148"/>
        <v>0.51258347310507846</v>
      </c>
      <c r="O367" s="4">
        <f t="shared" si="146"/>
        <v>2.2763782691972791E-2</v>
      </c>
      <c r="P367" s="4">
        <f t="shared" si="146"/>
        <v>2.3667238166984794E-2</v>
      </c>
      <c r="Q367" s="4">
        <f t="shared" si="146"/>
        <v>0.1627673654283999</v>
      </c>
      <c r="R367" s="4">
        <f t="shared" si="146"/>
        <v>3.6835719579970533E-2</v>
      </c>
      <c r="S367" s="5">
        <f t="shared" si="129"/>
        <v>15906.875718453686</v>
      </c>
      <c r="T367" s="5">
        <f t="shared" si="130"/>
        <v>570.16263269425087</v>
      </c>
      <c r="U367" s="5">
        <f t="shared" si="131"/>
        <v>459.99973176656493</v>
      </c>
      <c r="V367" s="5">
        <f t="shared" si="132"/>
        <v>113.55011358003615</v>
      </c>
      <c r="W367" s="5">
        <f t="shared" si="133"/>
        <v>55.044989313100636</v>
      </c>
      <c r="X367" s="5">
        <f t="shared" si="134"/>
        <v>166.7621376039807</v>
      </c>
      <c r="Y367" s="5">
        <f t="shared" si="135"/>
        <v>74.575638691215715</v>
      </c>
      <c r="Z367" s="4">
        <f>D367-'CIG_wcINF-wcEFF_Loads'!D367</f>
        <v>-0.21292721396063824</v>
      </c>
      <c r="AA367" s="4">
        <f t="shared" si="136"/>
        <v>0</v>
      </c>
      <c r="AB367" s="3">
        <v>69.773333333333468</v>
      </c>
      <c r="AC367" s="3">
        <v>1.6571187499999975</v>
      </c>
      <c r="AD367" s="3">
        <v>1.3668124999999982</v>
      </c>
      <c r="AE367" s="3">
        <v>6.907999999999985E-2</v>
      </c>
      <c r="AF367" s="3">
        <v>7.1821666666666686E-2</v>
      </c>
      <c r="AG367" s="3">
        <v>0.47606666666666747</v>
      </c>
      <c r="AH367" s="3">
        <v>0.11125000000000006</v>
      </c>
      <c r="AI367" s="4">
        <f t="shared" si="149"/>
        <v>0</v>
      </c>
      <c r="AJ367" s="4">
        <f t="shared" si="149"/>
        <v>0</v>
      </c>
      <c r="AK367" s="4">
        <f t="shared" si="149"/>
        <v>0</v>
      </c>
      <c r="AL367" s="4">
        <f t="shared" si="147"/>
        <v>0</v>
      </c>
      <c r="AM367" s="4">
        <f t="shared" si="147"/>
        <v>0</v>
      </c>
      <c r="AN367" s="4">
        <f t="shared" si="147"/>
        <v>0</v>
      </c>
      <c r="AO367" s="4">
        <f t="shared" si="147"/>
        <v>0</v>
      </c>
      <c r="AP367" s="5">
        <f t="shared" si="137"/>
        <v>10560.387650258959</v>
      </c>
      <c r="AQ367" s="5">
        <f t="shared" si="138"/>
        <v>450.61109572864632</v>
      </c>
      <c r="AR367" s="5">
        <f t="shared" si="139"/>
        <v>327.92178946309031</v>
      </c>
      <c r="AS367" s="5">
        <f t="shared" si="140"/>
        <v>92.082586109403707</v>
      </c>
      <c r="AT367" s="5">
        <f t="shared" si="141"/>
        <v>45.026061258965797</v>
      </c>
      <c r="AU367" s="5">
        <f t="shared" si="142"/>
        <v>105.88184985725414</v>
      </c>
      <c r="AV367" s="5">
        <f t="shared" si="143"/>
        <v>41.328182616105337</v>
      </c>
    </row>
    <row r="368" spans="1:48" x14ac:dyDescent="0.25">
      <c r="A368" s="1" t="s">
        <v>41</v>
      </c>
      <c r="B368" s="1" t="s">
        <v>10</v>
      </c>
      <c r="C368" s="2">
        <v>42339</v>
      </c>
      <c r="D368" s="3">
        <v>4.2996836552744329</v>
      </c>
      <c r="E368" s="3">
        <v>78.571978574655816</v>
      </c>
      <c r="F368" s="3">
        <v>1.6967512992571459</v>
      </c>
      <c r="G368" s="3">
        <v>1.5500176528929706</v>
      </c>
      <c r="H368" s="3">
        <v>0.21425311852296977</v>
      </c>
      <c r="I368" s="3">
        <v>7.3061493951421225E-2</v>
      </c>
      <c r="J368" s="3">
        <v>0.82984559819300918</v>
      </c>
      <c r="K368" s="3">
        <v>0.43640311451747876</v>
      </c>
      <c r="L368" s="4">
        <f t="shared" si="148"/>
        <v>826.53799160155677</v>
      </c>
      <c r="M368" s="4">
        <f t="shared" si="148"/>
        <v>17.84897665269818</v>
      </c>
      <c r="N368" s="4">
        <f t="shared" si="148"/>
        <v>16.305411942144502</v>
      </c>
      <c r="O368" s="4">
        <f t="shared" si="146"/>
        <v>2.2538358520535895</v>
      </c>
      <c r="P368" s="4">
        <f t="shared" si="146"/>
        <v>0.76857044419008402</v>
      </c>
      <c r="Q368" s="4">
        <f t="shared" si="146"/>
        <v>8.7295614354184785</v>
      </c>
      <c r="R368" s="4">
        <f t="shared" si="146"/>
        <v>4.5907429129993895</v>
      </c>
      <c r="S368" s="5">
        <f t="shared" si="129"/>
        <v>16733.413710055243</v>
      </c>
      <c r="T368" s="5">
        <f t="shared" si="130"/>
        <v>588.01160934694906</v>
      </c>
      <c r="U368" s="5">
        <f t="shared" si="131"/>
        <v>476.30514370870947</v>
      </c>
      <c r="V368" s="5">
        <f t="shared" si="132"/>
        <v>115.80394943208974</v>
      </c>
      <c r="W368" s="5">
        <f t="shared" si="133"/>
        <v>55.813559757290719</v>
      </c>
      <c r="X368" s="5">
        <f t="shared" si="134"/>
        <v>175.49169903939918</v>
      </c>
      <c r="Y368" s="5">
        <f t="shared" si="135"/>
        <v>79.166381604215104</v>
      </c>
      <c r="Z368" s="4">
        <f>D368-'CIG_wcINF-wcEFF_Loads'!D368</f>
        <v>3.7438736938411328</v>
      </c>
      <c r="AA368" s="4">
        <f t="shared" si="136"/>
        <v>3.7438736938411328</v>
      </c>
      <c r="AB368" s="3">
        <v>60.414842195361437</v>
      </c>
      <c r="AC368" s="3">
        <v>1.8682437848306825</v>
      </c>
      <c r="AD368" s="3">
        <v>1.6482298801544173</v>
      </c>
      <c r="AE368" s="3">
        <v>0.21425311852296977</v>
      </c>
      <c r="AF368" s="3">
        <v>7.3061493951421225E-2</v>
      </c>
      <c r="AG368" s="3">
        <v>0.59308269898406296</v>
      </c>
      <c r="AH368" s="3">
        <v>0.25424294180311313</v>
      </c>
      <c r="AI368" s="4">
        <f t="shared" si="149"/>
        <v>553.38000267322161</v>
      </c>
      <c r="AJ368" s="4">
        <f t="shared" si="149"/>
        <v>17.112496086652197</v>
      </c>
      <c r="AK368" s="4">
        <f t="shared" si="149"/>
        <v>15.097241378807484</v>
      </c>
      <c r="AL368" s="4">
        <f t="shared" si="147"/>
        <v>1.9624878091643876</v>
      </c>
      <c r="AM368" s="4">
        <f t="shared" si="147"/>
        <v>0.66921915623659856</v>
      </c>
      <c r="AN368" s="4">
        <f t="shared" si="147"/>
        <v>5.4324416587558497</v>
      </c>
      <c r="AO368" s="4">
        <f t="shared" si="147"/>
        <v>2.3287813838808078</v>
      </c>
      <c r="AP368" s="5">
        <f t="shared" si="137"/>
        <v>11113.767652932182</v>
      </c>
      <c r="AQ368" s="5">
        <f t="shared" si="138"/>
        <v>467.72359181529851</v>
      </c>
      <c r="AR368" s="5">
        <f t="shared" si="139"/>
        <v>343.0190308418978</v>
      </c>
      <c r="AS368" s="5">
        <f t="shared" si="140"/>
        <v>94.045073918568093</v>
      </c>
      <c r="AT368" s="5">
        <f t="shared" si="141"/>
        <v>45.695280415202397</v>
      </c>
      <c r="AU368" s="5">
        <f t="shared" si="142"/>
        <v>111.31429151600999</v>
      </c>
      <c r="AV368" s="5">
        <f t="shared" si="143"/>
        <v>43.656963999986147</v>
      </c>
    </row>
    <row r="369" spans="1:48" x14ac:dyDescent="0.25">
      <c r="A369" s="1" t="s">
        <v>41</v>
      </c>
      <c r="B369" s="1" t="s">
        <v>11</v>
      </c>
      <c r="C369" s="2">
        <v>42340</v>
      </c>
      <c r="D369" s="3">
        <v>0.74322965426108745</v>
      </c>
      <c r="E369" s="3">
        <v>81.749345270514155</v>
      </c>
      <c r="F369" s="3">
        <v>1.7080538454594025</v>
      </c>
      <c r="G369" s="3">
        <v>1.5491575797851767</v>
      </c>
      <c r="H369" s="3">
        <v>0.23699107684584442</v>
      </c>
      <c r="I369" s="3">
        <v>7.3255683767105659E-2</v>
      </c>
      <c r="J369" s="3">
        <v>0.88245713412543625</v>
      </c>
      <c r="K369" s="3">
        <v>0.48724717663065836</v>
      </c>
      <c r="L369" s="4">
        <f t="shared" si="148"/>
        <v>148.65035115566559</v>
      </c>
      <c r="M369" s="4">
        <f t="shared" si="148"/>
        <v>3.1058695709444946</v>
      </c>
      <c r="N369" s="4">
        <f t="shared" si="148"/>
        <v>2.8169377683516119</v>
      </c>
      <c r="O369" s="4">
        <f t="shared" si="146"/>
        <v>0.43093686777942475</v>
      </c>
      <c r="P369" s="4">
        <f t="shared" si="146"/>
        <v>0.13320575327049539</v>
      </c>
      <c r="Q369" s="4">
        <f t="shared" si="146"/>
        <v>1.6046313573948867</v>
      </c>
      <c r="R369" s="4">
        <f t="shared" si="146"/>
        <v>0.88599442192570421</v>
      </c>
      <c r="S369" s="5">
        <f t="shared" si="129"/>
        <v>16882.064061210909</v>
      </c>
      <c r="T369" s="5">
        <f t="shared" si="130"/>
        <v>591.11747891789355</v>
      </c>
      <c r="U369" s="5">
        <f t="shared" si="131"/>
        <v>479.1220814770611</v>
      </c>
      <c r="V369" s="5">
        <f t="shared" si="132"/>
        <v>116.23488629986916</v>
      </c>
      <c r="W369" s="5">
        <f t="shared" si="133"/>
        <v>55.946765510561214</v>
      </c>
      <c r="X369" s="5">
        <f t="shared" si="134"/>
        <v>177.09633039679406</v>
      </c>
      <c r="Y369" s="5">
        <f t="shared" si="135"/>
        <v>80.052376026140806</v>
      </c>
      <c r="Z369" s="4">
        <f>D369-'CIG_wcINF-wcEFF_Loads'!D369</f>
        <v>0.18241466537809925</v>
      </c>
      <c r="AA369" s="4">
        <f t="shared" si="136"/>
        <v>0.18241466537809925</v>
      </c>
      <c r="AB369" s="3">
        <v>58.949054426763404</v>
      </c>
      <c r="AC369" s="3">
        <v>1.9013115613704279</v>
      </c>
      <c r="AD369" s="3">
        <v>1.6923073011424583</v>
      </c>
      <c r="AE369" s="3">
        <v>0.23699107684584442</v>
      </c>
      <c r="AF369" s="3">
        <v>7.3255683767105659E-2</v>
      </c>
      <c r="AG369" s="3">
        <v>0.61141051127473955</v>
      </c>
      <c r="AH369" s="3">
        <v>0.27663942666384173</v>
      </c>
      <c r="AI369" s="4">
        <f t="shared" si="149"/>
        <v>26.308447536820843</v>
      </c>
      <c r="AJ369" s="4">
        <f t="shared" si="149"/>
        <v>0.84853872466451363</v>
      </c>
      <c r="AK369" s="4">
        <f t="shared" si="149"/>
        <v>0.75526195086976422</v>
      </c>
      <c r="AL369" s="4">
        <f t="shared" si="147"/>
        <v>0.10576704533301028</v>
      </c>
      <c r="AM369" s="4">
        <f t="shared" si="147"/>
        <v>3.2693371113444898E-2</v>
      </c>
      <c r="AN369" s="4">
        <f t="shared" si="147"/>
        <v>0.27286716497405666</v>
      </c>
      <c r="AO369" s="4">
        <f t="shared" si="147"/>
        <v>0.12346175716938423</v>
      </c>
      <c r="AP369" s="5">
        <f t="shared" si="137"/>
        <v>11140.076100469003</v>
      </c>
      <c r="AQ369" s="5">
        <f t="shared" si="138"/>
        <v>468.57213053996304</v>
      </c>
      <c r="AR369" s="5">
        <f t="shared" si="139"/>
        <v>343.77429279276754</v>
      </c>
      <c r="AS369" s="5">
        <f t="shared" si="140"/>
        <v>94.150840963901103</v>
      </c>
      <c r="AT369" s="5">
        <f t="shared" si="141"/>
        <v>45.727973786315843</v>
      </c>
      <c r="AU369" s="5">
        <f t="shared" si="142"/>
        <v>111.58715868098405</v>
      </c>
      <c r="AV369" s="5">
        <f t="shared" si="143"/>
        <v>43.780425757155534</v>
      </c>
    </row>
    <row r="370" spans="1:48" x14ac:dyDescent="0.25">
      <c r="A370" s="1" t="s">
        <v>41</v>
      </c>
      <c r="B370" s="1" t="s">
        <v>12</v>
      </c>
      <c r="C370" s="2">
        <v>42341</v>
      </c>
      <c r="D370" s="3">
        <v>0.10188084235442944</v>
      </c>
      <c r="E370" s="3">
        <v>64.884860500189433</v>
      </c>
      <c r="F370" s="3">
        <v>1.6480634079243481</v>
      </c>
      <c r="G370" s="3">
        <v>1.553722583203472</v>
      </c>
      <c r="H370" s="3">
        <v>0.1163049903628936</v>
      </c>
      <c r="I370" s="3">
        <v>7.2224983976165141E-2</v>
      </c>
      <c r="J370" s="3">
        <v>0.60321128956101289</v>
      </c>
      <c r="K370" s="3">
        <v>0.21738253926070514</v>
      </c>
      <c r="L370" s="4">
        <f t="shared" si="148"/>
        <v>16.17314683060987</v>
      </c>
      <c r="M370" s="4">
        <f t="shared" si="148"/>
        <v>0.41079492622840658</v>
      </c>
      <c r="N370" s="4">
        <f t="shared" si="148"/>
        <v>0.38727961004263617</v>
      </c>
      <c r="O370" s="4">
        <f t="shared" si="146"/>
        <v>2.8990086004211296E-2</v>
      </c>
      <c r="P370" s="4">
        <f t="shared" si="146"/>
        <v>1.8002739956288472E-2</v>
      </c>
      <c r="Q370" s="4">
        <f t="shared" si="146"/>
        <v>0.15035594868734142</v>
      </c>
      <c r="R370" s="4">
        <f t="shared" si="146"/>
        <v>5.4184592503885159E-2</v>
      </c>
      <c r="S370" s="5">
        <f t="shared" si="129"/>
        <v>16898.237208041519</v>
      </c>
      <c r="T370" s="5">
        <f t="shared" si="130"/>
        <v>591.52827384412194</v>
      </c>
      <c r="U370" s="5">
        <f t="shared" si="131"/>
        <v>479.50936108710374</v>
      </c>
      <c r="V370" s="5">
        <f t="shared" si="132"/>
        <v>116.26387638587337</v>
      </c>
      <c r="W370" s="5">
        <f t="shared" si="133"/>
        <v>55.964768250517501</v>
      </c>
      <c r="X370" s="5">
        <f t="shared" si="134"/>
        <v>177.24668634548141</v>
      </c>
      <c r="Y370" s="5">
        <f t="shared" si="135"/>
        <v>80.106560618644693</v>
      </c>
      <c r="Z370" s="4">
        <f>D370-'CIG_wcINF-wcEFF_Loads'!D370</f>
        <v>-8.5738074289890817E-2</v>
      </c>
      <c r="AA370" s="4">
        <f t="shared" si="136"/>
        <v>0</v>
      </c>
      <c r="AB370" s="3">
        <v>66.729004890860637</v>
      </c>
      <c r="AC370" s="3">
        <v>1.7257979781979298</v>
      </c>
      <c r="AD370" s="3">
        <v>1.4583579128213149</v>
      </c>
      <c r="AE370" s="3">
        <v>0.1163049903628936</v>
      </c>
      <c r="AF370" s="3">
        <v>7.2224983976165141E-2</v>
      </c>
      <c r="AG370" s="3">
        <v>0.51413212296268795</v>
      </c>
      <c r="AH370" s="3">
        <v>0.15776577624920571</v>
      </c>
      <c r="AI370" s="4">
        <f t="shared" si="149"/>
        <v>0</v>
      </c>
      <c r="AJ370" s="4">
        <f t="shared" si="149"/>
        <v>0</v>
      </c>
      <c r="AK370" s="4">
        <f t="shared" si="149"/>
        <v>0</v>
      </c>
      <c r="AL370" s="4">
        <f t="shared" si="147"/>
        <v>0</v>
      </c>
      <c r="AM370" s="4">
        <f t="shared" si="147"/>
        <v>0</v>
      </c>
      <c r="AN370" s="4">
        <f t="shared" si="147"/>
        <v>0</v>
      </c>
      <c r="AO370" s="4">
        <f t="shared" si="147"/>
        <v>0</v>
      </c>
      <c r="AP370" s="5">
        <f t="shared" si="137"/>
        <v>11140.076100469003</v>
      </c>
      <c r="AQ370" s="5">
        <f t="shared" si="138"/>
        <v>468.57213053996304</v>
      </c>
      <c r="AR370" s="5">
        <f t="shared" si="139"/>
        <v>343.77429279276754</v>
      </c>
      <c r="AS370" s="5">
        <f t="shared" si="140"/>
        <v>94.150840963901103</v>
      </c>
      <c r="AT370" s="5">
        <f t="shared" si="141"/>
        <v>45.727973786315843</v>
      </c>
      <c r="AU370" s="5">
        <f t="shared" si="142"/>
        <v>111.58715868098405</v>
      </c>
      <c r="AV370" s="5">
        <f t="shared" si="143"/>
        <v>43.780425757155534</v>
      </c>
    </row>
    <row r="371" spans="1:48" x14ac:dyDescent="0.25">
      <c r="A371" s="1" t="s">
        <v>41</v>
      </c>
      <c r="B371" s="1" t="s">
        <v>13</v>
      </c>
      <c r="C371" s="2">
        <v>42342</v>
      </c>
      <c r="D371" s="3">
        <v>4.470587511614002E-2</v>
      </c>
      <c r="E371" s="3">
        <v>58.285714285714363</v>
      </c>
      <c r="F371" s="3">
        <v>1.6245888888888913</v>
      </c>
      <c r="G371" s="3">
        <v>1.5555088888888899</v>
      </c>
      <c r="H371" s="3">
        <v>6.907999999999985E-2</v>
      </c>
      <c r="I371" s="3">
        <v>7.1821666666666686E-2</v>
      </c>
      <c r="J371" s="3">
        <v>0.49394117647058761</v>
      </c>
      <c r="K371" s="3">
        <v>0.11178333333333333</v>
      </c>
      <c r="L371" s="4">
        <f t="shared" si="148"/>
        <v>6.3750757678675276</v>
      </c>
      <c r="M371" s="4">
        <f t="shared" si="148"/>
        <v>0.17769152158852136</v>
      </c>
      <c r="N371" s="4">
        <f t="shared" si="148"/>
        <v>0.17013580678874174</v>
      </c>
      <c r="O371" s="4">
        <f t="shared" si="146"/>
        <v>7.5557147997794387E-3</v>
      </c>
      <c r="P371" s="4">
        <f t="shared" si="146"/>
        <v>7.8555881554452835E-3</v>
      </c>
      <c r="Q371" s="4">
        <f t="shared" si="146"/>
        <v>5.4025458269821865E-2</v>
      </c>
      <c r="R371" s="4">
        <f t="shared" si="146"/>
        <v>1.2226447394837098E-2</v>
      </c>
      <c r="S371" s="5">
        <f t="shared" si="129"/>
        <v>16904.612283809387</v>
      </c>
      <c r="T371" s="5">
        <f t="shared" si="130"/>
        <v>591.70596536571043</v>
      </c>
      <c r="U371" s="5">
        <f t="shared" si="131"/>
        <v>479.67949689389246</v>
      </c>
      <c r="V371" s="5">
        <f t="shared" si="132"/>
        <v>116.27143210067315</v>
      </c>
      <c r="W371" s="5">
        <f t="shared" si="133"/>
        <v>55.972623838672945</v>
      </c>
      <c r="X371" s="5">
        <f t="shared" si="134"/>
        <v>177.30071180375123</v>
      </c>
      <c r="Y371" s="5">
        <f t="shared" si="135"/>
        <v>80.11878706603953</v>
      </c>
      <c r="Z371" s="4">
        <f>D371-'CIG_wcINF-wcEFF_Loads'!D371</f>
        <v>-7.3213425225688022E-3</v>
      </c>
      <c r="AA371" s="4">
        <f t="shared" si="136"/>
        <v>0</v>
      </c>
      <c r="AB371" s="3">
        <v>65.478567708333415</v>
      </c>
      <c r="AC371" s="3">
        <v>1.6412906529017846</v>
      </c>
      <c r="AD371" s="3">
        <v>1.3420686941964275</v>
      </c>
      <c r="AE371" s="3">
        <v>6.907999999999985E-2</v>
      </c>
      <c r="AF371" s="3">
        <v>7.1821666666666686E-2</v>
      </c>
      <c r="AG371" s="3">
        <v>0.46310148809523882</v>
      </c>
      <c r="AH371" s="3">
        <v>0.1098174278846155</v>
      </c>
      <c r="AI371" s="4">
        <f t="shared" si="149"/>
        <v>0</v>
      </c>
      <c r="AJ371" s="4">
        <f t="shared" si="149"/>
        <v>0</v>
      </c>
      <c r="AK371" s="4">
        <f t="shared" si="149"/>
        <v>0</v>
      </c>
      <c r="AL371" s="4">
        <f t="shared" si="147"/>
        <v>0</v>
      </c>
      <c r="AM371" s="4">
        <f t="shared" si="147"/>
        <v>0</v>
      </c>
      <c r="AN371" s="4">
        <f t="shared" si="147"/>
        <v>0</v>
      </c>
      <c r="AO371" s="4">
        <f t="shared" si="147"/>
        <v>0</v>
      </c>
      <c r="AP371" s="5">
        <f t="shared" si="137"/>
        <v>11140.076100469003</v>
      </c>
      <c r="AQ371" s="5">
        <f t="shared" si="138"/>
        <v>468.57213053996304</v>
      </c>
      <c r="AR371" s="5">
        <f t="shared" si="139"/>
        <v>343.77429279276754</v>
      </c>
      <c r="AS371" s="5">
        <f t="shared" si="140"/>
        <v>94.150840963901103</v>
      </c>
      <c r="AT371" s="5">
        <f t="shared" si="141"/>
        <v>45.727973786315843</v>
      </c>
      <c r="AU371" s="5">
        <f t="shared" si="142"/>
        <v>111.58715868098405</v>
      </c>
      <c r="AV371" s="5">
        <f t="shared" si="143"/>
        <v>43.780425757155534</v>
      </c>
    </row>
    <row r="372" spans="1:48" x14ac:dyDescent="0.25">
      <c r="A372" s="1" t="s">
        <v>41</v>
      </c>
      <c r="B372" s="1" t="s">
        <v>14</v>
      </c>
      <c r="C372" s="2">
        <v>42343</v>
      </c>
      <c r="D372" s="3">
        <v>3.1292124300520412E-2</v>
      </c>
      <c r="E372" s="3">
        <v>58.285714285714363</v>
      </c>
      <c r="F372" s="3">
        <v>1.6245888888888913</v>
      </c>
      <c r="G372" s="3">
        <v>1.5555088888888899</v>
      </c>
      <c r="H372" s="3">
        <v>6.907999999999985E-2</v>
      </c>
      <c r="I372" s="3">
        <v>7.1821666666666686E-2</v>
      </c>
      <c r="J372" s="3">
        <v>0.49394117647058761</v>
      </c>
      <c r="K372" s="3">
        <v>0.11178333333333333</v>
      </c>
      <c r="L372" s="4">
        <f t="shared" si="148"/>
        <v>4.462269507868891</v>
      </c>
      <c r="M372" s="4">
        <f t="shared" si="148"/>
        <v>0.12437616233328543</v>
      </c>
      <c r="N372" s="4">
        <f t="shared" si="148"/>
        <v>0.11908749801165523</v>
      </c>
      <c r="O372" s="4">
        <f t="shared" si="146"/>
        <v>5.2886643216300822E-3</v>
      </c>
      <c r="P372" s="4">
        <f t="shared" si="146"/>
        <v>5.4985623338160037E-3</v>
      </c>
      <c r="Q372" s="4">
        <f t="shared" si="146"/>
        <v>3.7815418022350764E-2</v>
      </c>
      <c r="R372" s="4">
        <f t="shared" si="146"/>
        <v>8.5579694086983793E-3</v>
      </c>
      <c r="S372" s="5">
        <f t="shared" si="129"/>
        <v>16909.074553317256</v>
      </c>
      <c r="T372" s="5">
        <f t="shared" si="130"/>
        <v>591.83034152804373</v>
      </c>
      <c r="U372" s="5">
        <f t="shared" si="131"/>
        <v>479.79858439190411</v>
      </c>
      <c r="V372" s="5">
        <f t="shared" si="132"/>
        <v>116.27672076499478</v>
      </c>
      <c r="W372" s="5">
        <f t="shared" si="133"/>
        <v>55.978122401006758</v>
      </c>
      <c r="X372" s="5">
        <f t="shared" si="134"/>
        <v>177.33852722177357</v>
      </c>
      <c r="Y372" s="5">
        <f t="shared" si="135"/>
        <v>80.127345035448229</v>
      </c>
      <c r="Z372" s="4">
        <f>D372-'CIG_wcINF-wcEFF_Loads'!D372</f>
        <v>3.1292124300520412E-2</v>
      </c>
      <c r="AA372" s="4">
        <f t="shared" si="136"/>
        <v>3.1292124300520412E-2</v>
      </c>
      <c r="AB372" s="3">
        <v>23.962500000000045</v>
      </c>
      <c r="AC372" s="3">
        <v>1.4882857142857133</v>
      </c>
      <c r="AD372" s="3">
        <v>1.1028785714285727</v>
      </c>
      <c r="AE372" s="3">
        <v>6.907999999999985E-2</v>
      </c>
      <c r="AF372" s="3">
        <v>7.1821666666666686E-2</v>
      </c>
      <c r="AG372" s="3">
        <v>0.33777142857142883</v>
      </c>
      <c r="AH372" s="3">
        <v>9.5969230769230751E-2</v>
      </c>
      <c r="AI372" s="4">
        <f t="shared" si="149"/>
        <v>1.8345341460199969</v>
      </c>
      <c r="AJ372" s="4">
        <f t="shared" si="149"/>
        <v>0.11394098954161279</v>
      </c>
      <c r="AK372" s="4">
        <f t="shared" si="149"/>
        <v>8.4434779267583374E-2</v>
      </c>
      <c r="AL372" s="4">
        <f t="shared" si="147"/>
        <v>5.2886643216300822E-3</v>
      </c>
      <c r="AM372" s="4">
        <f t="shared" si="147"/>
        <v>5.4985623338160037E-3</v>
      </c>
      <c r="AN372" s="4">
        <f t="shared" si="147"/>
        <v>2.5859289275502944E-2</v>
      </c>
      <c r="AO372" s="4">
        <f t="shared" si="147"/>
        <v>7.3472647183485196E-3</v>
      </c>
      <c r="AP372" s="5">
        <f t="shared" si="137"/>
        <v>11141.910634615024</v>
      </c>
      <c r="AQ372" s="5">
        <f t="shared" si="138"/>
        <v>468.68607152950466</v>
      </c>
      <c r="AR372" s="5">
        <f t="shared" si="139"/>
        <v>343.85872757203515</v>
      </c>
      <c r="AS372" s="5">
        <f t="shared" si="140"/>
        <v>94.156129628222729</v>
      </c>
      <c r="AT372" s="5">
        <f t="shared" si="141"/>
        <v>45.733472348649656</v>
      </c>
      <c r="AU372" s="5">
        <f t="shared" si="142"/>
        <v>111.61301797025955</v>
      </c>
      <c r="AV372" s="5">
        <f t="shared" si="143"/>
        <v>43.787773021873882</v>
      </c>
    </row>
    <row r="373" spans="1:48" x14ac:dyDescent="0.25">
      <c r="A373" s="1" t="s">
        <v>41</v>
      </c>
      <c r="B373" s="1" t="s">
        <v>15</v>
      </c>
      <c r="C373" s="2">
        <v>42344</v>
      </c>
      <c r="D373" s="3">
        <v>2.4730513595994704E-2</v>
      </c>
      <c r="E373" s="3">
        <v>58.285714285714363</v>
      </c>
      <c r="F373" s="3">
        <v>1.6245888888888913</v>
      </c>
      <c r="G373" s="3">
        <v>1.5555088888888899</v>
      </c>
      <c r="H373" s="3">
        <v>6.907999999999985E-2</v>
      </c>
      <c r="I373" s="3">
        <v>7.1821666666666686E-2</v>
      </c>
      <c r="J373" s="3">
        <v>0.49394117647058761</v>
      </c>
      <c r="K373" s="3">
        <v>0.11178333333333333</v>
      </c>
      <c r="L373" s="4">
        <f t="shared" si="148"/>
        <v>3.5265811829690628</v>
      </c>
      <c r="M373" s="4">
        <f t="shared" si="148"/>
        <v>9.8295863331650052E-2</v>
      </c>
      <c r="N373" s="4">
        <f t="shared" si="148"/>
        <v>9.4116173143325169E-2</v>
      </c>
      <c r="O373" s="4">
        <f t="shared" si="146"/>
        <v>4.1796901883247905E-3</v>
      </c>
      <c r="P373" s="4">
        <f t="shared" si="146"/>
        <v>4.3455749200318611E-3</v>
      </c>
      <c r="Q373" s="4">
        <f t="shared" si="146"/>
        <v>2.9885945120204444E-2</v>
      </c>
      <c r="R373" s="4">
        <f t="shared" si="146"/>
        <v>6.7634583316672518E-3</v>
      </c>
      <c r="S373" s="5">
        <f t="shared" si="129"/>
        <v>16912.601134500226</v>
      </c>
      <c r="T373" s="5">
        <f t="shared" si="130"/>
        <v>591.92863739137533</v>
      </c>
      <c r="U373" s="5">
        <f t="shared" si="131"/>
        <v>479.89270056504745</v>
      </c>
      <c r="V373" s="5">
        <f t="shared" si="132"/>
        <v>116.2809004551831</v>
      </c>
      <c r="W373" s="5">
        <f t="shared" si="133"/>
        <v>55.982467975926788</v>
      </c>
      <c r="X373" s="5">
        <f t="shared" si="134"/>
        <v>177.36841316689379</v>
      </c>
      <c r="Y373" s="5">
        <f t="shared" si="135"/>
        <v>80.134108493779891</v>
      </c>
      <c r="Z373" s="4">
        <f>D373-'CIG_wcINF-wcEFF_Loads'!D373</f>
        <v>2.4730513595994704E-2</v>
      </c>
      <c r="AA373" s="4">
        <f t="shared" si="136"/>
        <v>2.4730513595994704E-2</v>
      </c>
      <c r="AB373" s="3">
        <v>23.962500000000045</v>
      </c>
      <c r="AC373" s="3">
        <v>1.4882857142857133</v>
      </c>
      <c r="AD373" s="3">
        <v>1.1028785714285727</v>
      </c>
      <c r="AE373" s="3">
        <v>6.907999999999985E-2</v>
      </c>
      <c r="AF373" s="3">
        <v>7.1821666666666686E-2</v>
      </c>
      <c r="AG373" s="3">
        <v>0.33777142857142883</v>
      </c>
      <c r="AH373" s="3">
        <v>9.5969230769230751E-2</v>
      </c>
      <c r="AI373" s="4">
        <f t="shared" si="149"/>
        <v>1.4498527234761605</v>
      </c>
      <c r="AJ373" s="4">
        <f t="shared" si="149"/>
        <v>9.0048830304342214E-2</v>
      </c>
      <c r="AK373" s="4">
        <f t="shared" si="149"/>
        <v>6.6729744411025985E-2</v>
      </c>
      <c r="AL373" s="4">
        <f t="shared" si="147"/>
        <v>4.1796901883247905E-3</v>
      </c>
      <c r="AM373" s="4">
        <f t="shared" si="147"/>
        <v>4.3455749200318611E-3</v>
      </c>
      <c r="AN373" s="4">
        <f t="shared" si="147"/>
        <v>2.0436883698558939E-2</v>
      </c>
      <c r="AO373" s="4">
        <f t="shared" si="147"/>
        <v>5.8066249598614965E-3</v>
      </c>
      <c r="AP373" s="5">
        <f t="shared" si="137"/>
        <v>11143.360487338499</v>
      </c>
      <c r="AQ373" s="5">
        <f t="shared" si="138"/>
        <v>468.776120359809</v>
      </c>
      <c r="AR373" s="5">
        <f t="shared" si="139"/>
        <v>343.92545731644617</v>
      </c>
      <c r="AS373" s="5">
        <f t="shared" si="140"/>
        <v>94.160309318411052</v>
      </c>
      <c r="AT373" s="5">
        <f t="shared" si="141"/>
        <v>45.737817923569686</v>
      </c>
      <c r="AU373" s="5">
        <f t="shared" si="142"/>
        <v>111.63345485395811</v>
      </c>
      <c r="AV373" s="5">
        <f t="shared" si="143"/>
        <v>43.793579646833741</v>
      </c>
    </row>
    <row r="374" spans="1:48" x14ac:dyDescent="0.25">
      <c r="A374" s="1" t="s">
        <v>41</v>
      </c>
      <c r="B374" s="1" t="s">
        <v>16</v>
      </c>
      <c r="C374" s="2">
        <v>42345</v>
      </c>
      <c r="D374" s="3">
        <v>2.6160717519529489E-2</v>
      </c>
      <c r="E374" s="3">
        <v>81.749345270514155</v>
      </c>
      <c r="F374" s="3">
        <v>0.8919999999999999</v>
      </c>
      <c r="G374" s="3">
        <v>0.84529999999999983</v>
      </c>
      <c r="H374" s="3">
        <v>4.6700000000000019E-2</v>
      </c>
      <c r="I374" s="3">
        <v>5.6700000000000111E-2</v>
      </c>
      <c r="J374" s="3">
        <v>0.23730000000000018</v>
      </c>
      <c r="K374" s="3">
        <v>0.13299999999999967</v>
      </c>
      <c r="L374" s="4">
        <f t="shared" si="148"/>
        <v>5.2322990928402122</v>
      </c>
      <c r="M374" s="4">
        <f t="shared" si="148"/>
        <v>5.7091720739405931E-2</v>
      </c>
      <c r="N374" s="4">
        <f t="shared" si="148"/>
        <v>5.4102725942847346E-2</v>
      </c>
      <c r="O374" s="4">
        <f t="shared" si="146"/>
        <v>2.9889947965585856E-3</v>
      </c>
      <c r="P374" s="4">
        <f t="shared" si="146"/>
        <v>3.6290365088837702E-3</v>
      </c>
      <c r="Q374" s="4">
        <f t="shared" si="146"/>
        <v>1.5188189833476501E-2</v>
      </c>
      <c r="R374" s="4">
        <f t="shared" si="146"/>
        <v>8.5125547739248568E-3</v>
      </c>
      <c r="S374" s="5">
        <f t="shared" si="129"/>
        <v>16917.833433593067</v>
      </c>
      <c r="T374" s="5">
        <f t="shared" si="130"/>
        <v>591.98572911211477</v>
      </c>
      <c r="U374" s="5">
        <f t="shared" si="131"/>
        <v>479.94680329099032</v>
      </c>
      <c r="V374" s="5">
        <f t="shared" si="132"/>
        <v>116.28388944997965</v>
      </c>
      <c r="W374" s="5">
        <f t="shared" si="133"/>
        <v>55.986097012435671</v>
      </c>
      <c r="X374" s="5">
        <f t="shared" si="134"/>
        <v>177.38360135672727</v>
      </c>
      <c r="Y374" s="5">
        <f t="shared" si="135"/>
        <v>80.142621048553821</v>
      </c>
      <c r="Z374" s="4">
        <f>D374-'CIG_wcINF-wcEFF_Loads'!D374</f>
        <v>2.6160717519529489E-2</v>
      </c>
      <c r="AA374" s="4">
        <f t="shared" si="136"/>
        <v>2.6160717519529489E-2</v>
      </c>
      <c r="AB374" s="3">
        <v>58.949054426763404</v>
      </c>
      <c r="AC374" s="3">
        <v>0.76700000000000068</v>
      </c>
      <c r="AD374" s="3">
        <v>0.52199999999999902</v>
      </c>
      <c r="AE374" s="3">
        <v>4.6700000000000019E-2</v>
      </c>
      <c r="AF374" s="3">
        <v>5.6700000000000111E-2</v>
      </c>
      <c r="AG374" s="3">
        <v>0.14119999999999969</v>
      </c>
      <c r="AH374" s="3">
        <v>6.9600000000000078E-2</v>
      </c>
      <c r="AI374" s="4">
        <f t="shared" si="149"/>
        <v>3.7729853735255805</v>
      </c>
      <c r="AJ374" s="4">
        <f t="shared" si="149"/>
        <v>4.9091199335341243E-2</v>
      </c>
      <c r="AK374" s="4">
        <f t="shared" si="149"/>
        <v>3.3410177383374262E-2</v>
      </c>
      <c r="AL374" s="4">
        <f t="shared" si="147"/>
        <v>2.9889947965585856E-3</v>
      </c>
      <c r="AM374" s="4">
        <f t="shared" si="147"/>
        <v>3.6290365088837702E-3</v>
      </c>
      <c r="AN374" s="4">
        <f t="shared" si="147"/>
        <v>9.0373889780315034E-3</v>
      </c>
      <c r="AO374" s="4">
        <f t="shared" si="147"/>
        <v>4.4546903177832484E-3</v>
      </c>
      <c r="AP374" s="5">
        <f t="shared" si="137"/>
        <v>11147.133472712025</v>
      </c>
      <c r="AQ374" s="5">
        <f t="shared" si="138"/>
        <v>468.82521155914435</v>
      </c>
      <c r="AR374" s="5">
        <f t="shared" si="139"/>
        <v>343.95886749382953</v>
      </c>
      <c r="AS374" s="5">
        <f t="shared" si="140"/>
        <v>94.163298313207605</v>
      </c>
      <c r="AT374" s="5">
        <f t="shared" si="141"/>
        <v>45.741446960078569</v>
      </c>
      <c r="AU374" s="5">
        <f t="shared" si="142"/>
        <v>111.64249224293614</v>
      </c>
      <c r="AV374" s="5">
        <f t="shared" si="143"/>
        <v>43.798034337151527</v>
      </c>
    </row>
    <row r="375" spans="1:48" x14ac:dyDescent="0.25">
      <c r="A375" s="1" t="s">
        <v>41</v>
      </c>
      <c r="B375" s="1" t="s">
        <v>17</v>
      </c>
      <c r="C375" s="2">
        <v>42346</v>
      </c>
      <c r="D375" s="3">
        <v>2.5951930730482992E-2</v>
      </c>
      <c r="E375" s="3">
        <v>81.749345270514155</v>
      </c>
      <c r="F375" s="3">
        <v>1.0198333333333318</v>
      </c>
      <c r="G375" s="3">
        <v>0.97891041666666878</v>
      </c>
      <c r="H375" s="3">
        <v>4.0922916666666725E-2</v>
      </c>
      <c r="I375" s="3">
        <v>7.2371875000000058E-2</v>
      </c>
      <c r="J375" s="3">
        <v>0.26784479166666658</v>
      </c>
      <c r="K375" s="3">
        <v>0.15942708333333341</v>
      </c>
      <c r="L375" s="4">
        <f t="shared" si="148"/>
        <v>5.1905404932869121</v>
      </c>
      <c r="M375" s="4">
        <f t="shared" si="148"/>
        <v>6.4752643529485426E-2</v>
      </c>
      <c r="N375" s="4">
        <f t="shared" si="148"/>
        <v>6.2154310107256354E-2</v>
      </c>
      <c r="O375" s="4">
        <f t="shared" si="146"/>
        <v>2.5983334222292979E-3</v>
      </c>
      <c r="P375" s="4">
        <f t="shared" si="146"/>
        <v>4.5951334107881894E-3</v>
      </c>
      <c r="Q375" s="4">
        <f t="shared" si="146"/>
        <v>1.7006365402210465E-2</v>
      </c>
      <c r="R375" s="4">
        <f t="shared" si="146"/>
        <v>1.012256097012151E-2</v>
      </c>
      <c r="S375" s="5">
        <f t="shared" si="129"/>
        <v>16923.023974086354</v>
      </c>
      <c r="T375" s="5">
        <f t="shared" si="130"/>
        <v>592.05048175564423</v>
      </c>
      <c r="U375" s="5">
        <f t="shared" si="131"/>
        <v>480.00895760109756</v>
      </c>
      <c r="V375" s="5">
        <f t="shared" si="132"/>
        <v>116.28648778340188</v>
      </c>
      <c r="W375" s="5">
        <f t="shared" si="133"/>
        <v>55.990692145846459</v>
      </c>
      <c r="X375" s="5">
        <f t="shared" si="134"/>
        <v>177.40060772212948</v>
      </c>
      <c r="Y375" s="5">
        <f t="shared" si="135"/>
        <v>80.152743609523938</v>
      </c>
      <c r="Z375" s="4">
        <f>D375-'CIG_wcINF-wcEFF_Loads'!D375</f>
        <v>2.5951930730482992E-2</v>
      </c>
      <c r="AA375" s="4">
        <f t="shared" si="136"/>
        <v>2.5951930730482992E-2</v>
      </c>
      <c r="AB375" s="3">
        <v>58.949054426763404</v>
      </c>
      <c r="AC375" s="3">
        <v>0.75778125000000029</v>
      </c>
      <c r="AD375" s="3">
        <v>0.51708333333333412</v>
      </c>
      <c r="AE375" s="3">
        <v>4.0922916666666725E-2</v>
      </c>
      <c r="AF375" s="3">
        <v>7.2371875000000058E-2</v>
      </c>
      <c r="AG375" s="3">
        <v>0.16910208333333346</v>
      </c>
      <c r="AH375" s="3">
        <v>7.7097916666666752E-2</v>
      </c>
      <c r="AI375" s="4">
        <f t="shared" si="149"/>
        <v>3.7428734509198733</v>
      </c>
      <c r="AJ375" s="4">
        <f t="shared" si="149"/>
        <v>4.8114076634657263E-2</v>
      </c>
      <c r="AK375" s="4">
        <f t="shared" si="149"/>
        <v>3.2831357501263134E-2</v>
      </c>
      <c r="AL375" s="4">
        <f t="shared" si="147"/>
        <v>2.5983334222292979E-3</v>
      </c>
      <c r="AM375" s="4">
        <f t="shared" si="147"/>
        <v>4.5951334107881894E-3</v>
      </c>
      <c r="AN375" s="4">
        <f t="shared" si="147"/>
        <v>1.0736859214423954E-2</v>
      </c>
      <c r="AO375" s="4">
        <f t="shared" si="147"/>
        <v>4.8952056690138778E-3</v>
      </c>
      <c r="AP375" s="5">
        <f t="shared" si="137"/>
        <v>11150.876346162944</v>
      </c>
      <c r="AQ375" s="5">
        <f t="shared" si="138"/>
        <v>468.873325635779</v>
      </c>
      <c r="AR375" s="5">
        <f t="shared" si="139"/>
        <v>343.9916988513308</v>
      </c>
      <c r="AS375" s="5">
        <f t="shared" si="140"/>
        <v>94.165896646629832</v>
      </c>
      <c r="AT375" s="5">
        <f t="shared" si="141"/>
        <v>45.746042093489358</v>
      </c>
      <c r="AU375" s="5">
        <f t="shared" si="142"/>
        <v>111.65322910215056</v>
      </c>
      <c r="AV375" s="5">
        <f t="shared" si="143"/>
        <v>43.802929542820543</v>
      </c>
    </row>
    <row r="376" spans="1:48" x14ac:dyDescent="0.25">
      <c r="A376" s="1" t="s">
        <v>41</v>
      </c>
      <c r="B376" s="1" t="s">
        <v>18</v>
      </c>
      <c r="C376" s="2">
        <v>42347</v>
      </c>
      <c r="D376" s="3">
        <v>2.1804561127954439E-2</v>
      </c>
      <c r="E376" s="3">
        <v>81.749345270514155</v>
      </c>
      <c r="F376" s="3">
        <v>1.0999999999999983</v>
      </c>
      <c r="G376" s="3">
        <v>1.0627000000000022</v>
      </c>
      <c r="H376" s="3">
        <v>3.7300000000000076E-2</v>
      </c>
      <c r="I376" s="3">
        <v>8.2200000000000092E-2</v>
      </c>
      <c r="J376" s="3">
        <v>0.28699999999999981</v>
      </c>
      <c r="K376" s="3">
        <v>0.17600000000000002</v>
      </c>
      <c r="L376" s="4">
        <f t="shared" si="148"/>
        <v>4.3610419066069577</v>
      </c>
      <c r="M376" s="4">
        <f t="shared" si="148"/>
        <v>5.8681156177992182E-2</v>
      </c>
      <c r="N376" s="4">
        <f t="shared" si="148"/>
        <v>5.669133151850228E-2</v>
      </c>
      <c r="O376" s="4">
        <f t="shared" si="146"/>
        <v>1.9898246594901056E-3</v>
      </c>
      <c r="P376" s="4">
        <f t="shared" si="146"/>
        <v>4.3850827616645181E-3</v>
      </c>
      <c r="Q376" s="4">
        <f t="shared" si="146"/>
        <v>1.5310447111894335E-2</v>
      </c>
      <c r="R376" s="4">
        <f t="shared" si="146"/>
        <v>9.3889849884787636E-3</v>
      </c>
      <c r="S376" s="5">
        <f t="shared" si="129"/>
        <v>16927.385015992961</v>
      </c>
      <c r="T376" s="5">
        <f t="shared" si="130"/>
        <v>592.10916291182218</v>
      </c>
      <c r="U376" s="5">
        <f t="shared" si="131"/>
        <v>480.06564893261606</v>
      </c>
      <c r="V376" s="5">
        <f t="shared" si="132"/>
        <v>116.28847760806137</v>
      </c>
      <c r="W376" s="5">
        <f t="shared" si="133"/>
        <v>55.995077228608125</v>
      </c>
      <c r="X376" s="5">
        <f t="shared" si="134"/>
        <v>177.41591816924137</v>
      </c>
      <c r="Y376" s="5">
        <f t="shared" si="135"/>
        <v>80.162132594512414</v>
      </c>
      <c r="Z376" s="4">
        <f>D376-'CIG_wcINF-wcEFF_Loads'!D376</f>
        <v>2.1804561127954439E-2</v>
      </c>
      <c r="AA376" s="4">
        <f t="shared" si="136"/>
        <v>2.1804561127954439E-2</v>
      </c>
      <c r="AB376" s="3">
        <v>58.949054426763404</v>
      </c>
      <c r="AC376" s="3">
        <v>0.75200000000000033</v>
      </c>
      <c r="AD376" s="3">
        <v>0.51400000000000079</v>
      </c>
      <c r="AE376" s="3">
        <v>3.7300000000000076E-2</v>
      </c>
      <c r="AF376" s="3">
        <v>8.2200000000000092E-2</v>
      </c>
      <c r="AG376" s="3">
        <v>0.18660000000000002</v>
      </c>
      <c r="AH376" s="3">
        <v>8.1800000000000136E-2</v>
      </c>
      <c r="AI376" s="4">
        <f t="shared" si="149"/>
        <v>3.144726063056245</v>
      </c>
      <c r="AJ376" s="4">
        <f t="shared" si="149"/>
        <v>4.011657222350018E-2</v>
      </c>
      <c r="AK376" s="4">
        <f t="shared" si="149"/>
        <v>2.7420103886807337E-2</v>
      </c>
      <c r="AL376" s="4">
        <f t="shared" si="147"/>
        <v>1.9898246594901056E-3</v>
      </c>
      <c r="AM376" s="4">
        <f t="shared" si="147"/>
        <v>4.3850827616645181E-3</v>
      </c>
      <c r="AN376" s="4">
        <f t="shared" si="147"/>
        <v>9.9544579480121426E-3</v>
      </c>
      <c r="AO376" s="4">
        <f t="shared" si="147"/>
        <v>4.3637441594179772E-3</v>
      </c>
      <c r="AP376" s="5">
        <f t="shared" si="137"/>
        <v>11154.021072226</v>
      </c>
      <c r="AQ376" s="5">
        <f t="shared" si="138"/>
        <v>468.91344220800249</v>
      </c>
      <c r="AR376" s="5">
        <f t="shared" si="139"/>
        <v>344.01911895521761</v>
      </c>
      <c r="AS376" s="5">
        <f t="shared" si="140"/>
        <v>94.167886471289322</v>
      </c>
      <c r="AT376" s="5">
        <f t="shared" si="141"/>
        <v>45.750427176251023</v>
      </c>
      <c r="AU376" s="5">
        <f t="shared" si="142"/>
        <v>111.66318356009857</v>
      </c>
      <c r="AV376" s="5">
        <f t="shared" si="143"/>
        <v>43.807293286979963</v>
      </c>
    </row>
    <row r="377" spans="1:48" x14ac:dyDescent="0.25">
      <c r="A377" s="1" t="s">
        <v>41</v>
      </c>
      <c r="B377" s="1" t="s">
        <v>19</v>
      </c>
      <c r="C377" s="2">
        <v>42348</v>
      </c>
      <c r="D377" s="3">
        <v>2.0037906568443998E-2</v>
      </c>
      <c r="E377" s="3">
        <v>67.328988727772796</v>
      </c>
      <c r="F377" s="3">
        <v>1.4224035879629653</v>
      </c>
      <c r="G377" s="3">
        <v>1.3655721296296317</v>
      </c>
      <c r="H377" s="3">
        <v>5.6831458333333258E-2</v>
      </c>
      <c r="I377" s="3">
        <v>7.5821649305555544E-2</v>
      </c>
      <c r="J377" s="3">
        <v>0.41418259803921553</v>
      </c>
      <c r="K377" s="3">
        <v>0.13653350694444447</v>
      </c>
      <c r="L377" s="4">
        <f t="shared" si="148"/>
        <v>3.300753297349059</v>
      </c>
      <c r="M377" s="4">
        <f t="shared" si="148"/>
        <v>6.9732271668492038E-2</v>
      </c>
      <c r="N377" s="4">
        <f t="shared" si="148"/>
        <v>6.6946151944559079E-2</v>
      </c>
      <c r="O377" s="4">
        <f t="shared" si="146"/>
        <v>2.7861197239329259E-3</v>
      </c>
      <c r="P377" s="4">
        <f t="shared" si="146"/>
        <v>3.7170996280317249E-3</v>
      </c>
      <c r="Q377" s="4">
        <f t="shared" si="146"/>
        <v>2.030499198064762E-2</v>
      </c>
      <c r="R377" s="4">
        <f t="shared" si="146"/>
        <v>6.6934530246346895E-3</v>
      </c>
      <c r="S377" s="5">
        <f t="shared" si="129"/>
        <v>16930.68576929031</v>
      </c>
      <c r="T377" s="5">
        <f t="shared" si="130"/>
        <v>592.17889518349068</v>
      </c>
      <c r="U377" s="5">
        <f t="shared" si="131"/>
        <v>480.13259508456059</v>
      </c>
      <c r="V377" s="5">
        <f t="shared" si="132"/>
        <v>116.29126372778531</v>
      </c>
      <c r="W377" s="5">
        <f t="shared" si="133"/>
        <v>55.998794328236158</v>
      </c>
      <c r="X377" s="5">
        <f t="shared" si="134"/>
        <v>177.43622316122202</v>
      </c>
      <c r="Y377" s="5">
        <f t="shared" si="135"/>
        <v>80.168826047537053</v>
      </c>
      <c r="Z377" s="4">
        <f>D377-'CIG_wcINF-wcEFF_Loads'!D377</f>
        <v>2.0037906568443998E-2</v>
      </c>
      <c r="AA377" s="4">
        <f t="shared" si="136"/>
        <v>2.0037906568443998E-2</v>
      </c>
      <c r="AB377" s="3">
        <v>37.44690118531507</v>
      </c>
      <c r="AC377" s="3">
        <v>1.204508928571427</v>
      </c>
      <c r="AD377" s="3">
        <v>0.87591495535714303</v>
      </c>
      <c r="AE377" s="3">
        <v>5.6831458333333258E-2</v>
      </c>
      <c r="AF377" s="3">
        <v>7.5821649305555544E-2</v>
      </c>
      <c r="AG377" s="3">
        <v>0.27950744047619075</v>
      </c>
      <c r="AH377" s="3">
        <v>9.0508173076923035E-2</v>
      </c>
      <c r="AI377" s="4">
        <f t="shared" si="149"/>
        <v>1.8358063131274631</v>
      </c>
      <c r="AJ377" s="4">
        <f t="shared" si="149"/>
        <v>5.9050149018925226E-2</v>
      </c>
      <c r="AK377" s="4">
        <f t="shared" si="149"/>
        <v>4.2941075333570985E-2</v>
      </c>
      <c r="AL377" s="4">
        <f t="shared" si="147"/>
        <v>2.7861197239329259E-3</v>
      </c>
      <c r="AM377" s="4">
        <f t="shared" si="147"/>
        <v>3.7170996280317249E-3</v>
      </c>
      <c r="AN377" s="4">
        <f t="shared" si="147"/>
        <v>1.3702643144034358E-2</v>
      </c>
      <c r="AO377" s="4">
        <f t="shared" si="147"/>
        <v>4.4370954675792204E-3</v>
      </c>
      <c r="AP377" s="5">
        <f t="shared" si="137"/>
        <v>11155.856878539127</v>
      </c>
      <c r="AQ377" s="5">
        <f t="shared" si="138"/>
        <v>468.97249235702139</v>
      </c>
      <c r="AR377" s="5">
        <f t="shared" si="139"/>
        <v>344.06206003055115</v>
      </c>
      <c r="AS377" s="5">
        <f t="shared" si="140"/>
        <v>94.170672591013258</v>
      </c>
      <c r="AT377" s="5">
        <f t="shared" si="141"/>
        <v>45.754144275879057</v>
      </c>
      <c r="AU377" s="5">
        <f t="shared" si="142"/>
        <v>111.6768862032426</v>
      </c>
      <c r="AV377" s="5">
        <f t="shared" si="143"/>
        <v>43.811730382447543</v>
      </c>
    </row>
    <row r="378" spans="1:48" x14ac:dyDescent="0.25">
      <c r="A378" s="1" t="s">
        <v>41</v>
      </c>
      <c r="B378" s="1" t="s">
        <v>20</v>
      </c>
      <c r="C378" s="2">
        <v>42349</v>
      </c>
      <c r="D378" s="3">
        <v>1.9580981495295247E-2</v>
      </c>
      <c r="E378" s="3">
        <v>58.285714285714363</v>
      </c>
      <c r="F378" s="3">
        <v>1.6245888888888913</v>
      </c>
      <c r="G378" s="3">
        <v>1.5555088888888899</v>
      </c>
      <c r="H378" s="3">
        <v>6.907999999999985E-2</v>
      </c>
      <c r="I378" s="3">
        <v>7.1821666666666686E-2</v>
      </c>
      <c r="J378" s="3">
        <v>0.49394117647058761</v>
      </c>
      <c r="K378" s="3">
        <v>0.11178333333333333</v>
      </c>
      <c r="L378" s="4">
        <f t="shared" si="148"/>
        <v>2.7922558347739872</v>
      </c>
      <c r="M378" s="4">
        <f t="shared" si="148"/>
        <v>7.7828124090105213E-2</v>
      </c>
      <c r="N378" s="4">
        <f t="shared" si="148"/>
        <v>7.4518753424753892E-2</v>
      </c>
      <c r="O378" s="4">
        <f t="shared" si="146"/>
        <v>3.3093706653512366E-3</v>
      </c>
      <c r="P378" s="4">
        <f t="shared" si="146"/>
        <v>3.44071390855967E-3</v>
      </c>
      <c r="Q378" s="4">
        <f t="shared" si="146"/>
        <v>2.3662918931975169E-2</v>
      </c>
      <c r="R378" s="4">
        <f t="shared" si="146"/>
        <v>5.3551315027289123E-3</v>
      </c>
      <c r="S378" s="5">
        <f t="shared" si="129"/>
        <v>16933.478025125085</v>
      </c>
      <c r="T378" s="5">
        <f t="shared" si="130"/>
        <v>592.25672330758084</v>
      </c>
      <c r="U378" s="5">
        <f t="shared" si="131"/>
        <v>480.20711383798533</v>
      </c>
      <c r="V378" s="5">
        <f t="shared" si="132"/>
        <v>116.29457309845066</v>
      </c>
      <c r="W378" s="5">
        <f t="shared" si="133"/>
        <v>56.002235042144719</v>
      </c>
      <c r="X378" s="5">
        <f t="shared" si="134"/>
        <v>177.45988608015398</v>
      </c>
      <c r="Y378" s="5">
        <f t="shared" si="135"/>
        <v>80.174181179039778</v>
      </c>
      <c r="Z378" s="4">
        <f>D378-'CIG_wcINF-wcEFF_Loads'!D378</f>
        <v>1.9580981495295247E-2</v>
      </c>
      <c r="AA378" s="4">
        <f t="shared" si="136"/>
        <v>1.9580981495295247E-2</v>
      </c>
      <c r="AB378" s="3">
        <v>23.962500000000045</v>
      </c>
      <c r="AC378" s="3">
        <v>1.4882857142857133</v>
      </c>
      <c r="AD378" s="3">
        <v>1.1028785714285727</v>
      </c>
      <c r="AE378" s="3">
        <v>6.907999999999985E-2</v>
      </c>
      <c r="AF378" s="3">
        <v>7.1821666666666686E-2</v>
      </c>
      <c r="AG378" s="3">
        <v>0.33777142857142883</v>
      </c>
      <c r="AH378" s="3">
        <v>9.5969230769230751E-2</v>
      </c>
      <c r="AI378" s="4">
        <f t="shared" si="149"/>
        <v>1.1479559144250047</v>
      </c>
      <c r="AJ378" s="4">
        <f t="shared" si="149"/>
        <v>7.1298336486949374E-2</v>
      </c>
      <c r="AK378" s="4">
        <f t="shared" si="149"/>
        <v>5.2834886967721553E-2</v>
      </c>
      <c r="AL378" s="4">
        <f t="shared" si="147"/>
        <v>3.3093706653512366E-3</v>
      </c>
      <c r="AM378" s="4">
        <f t="shared" si="147"/>
        <v>3.44071390855967E-3</v>
      </c>
      <c r="AN378" s="4">
        <f t="shared" si="147"/>
        <v>1.6181396313087282E-2</v>
      </c>
      <c r="AO378" s="4">
        <f t="shared" si="147"/>
        <v>4.597535568674236E-3</v>
      </c>
      <c r="AP378" s="5">
        <f t="shared" si="137"/>
        <v>11157.004834453552</v>
      </c>
      <c r="AQ378" s="5">
        <f t="shared" si="138"/>
        <v>469.04379069350836</v>
      </c>
      <c r="AR378" s="5">
        <f t="shared" si="139"/>
        <v>344.11489491751888</v>
      </c>
      <c r="AS378" s="5">
        <f t="shared" si="140"/>
        <v>94.173981961678606</v>
      </c>
      <c r="AT378" s="5">
        <f t="shared" si="141"/>
        <v>45.757584989787617</v>
      </c>
      <c r="AU378" s="5">
        <f t="shared" si="142"/>
        <v>111.69306759955569</v>
      </c>
      <c r="AV378" s="5">
        <f t="shared" si="143"/>
        <v>43.816327918016214</v>
      </c>
    </row>
    <row r="379" spans="1:48" x14ac:dyDescent="0.25">
      <c r="A379" s="1" t="s">
        <v>41</v>
      </c>
      <c r="B379" s="1" t="s">
        <v>21</v>
      </c>
      <c r="C379" s="2">
        <v>42350</v>
      </c>
      <c r="D379" s="3">
        <v>1.8259956716841819E-2</v>
      </c>
      <c r="E379" s="3">
        <v>58.285714285714363</v>
      </c>
      <c r="F379" s="3">
        <v>1.6245888888888913</v>
      </c>
      <c r="G379" s="3">
        <v>1.5555088888888899</v>
      </c>
      <c r="H379" s="3">
        <v>6.907999999999985E-2</v>
      </c>
      <c r="I379" s="3">
        <v>7.1821666666666686E-2</v>
      </c>
      <c r="J379" s="3">
        <v>0.49394117647058761</v>
      </c>
      <c r="K379" s="3">
        <v>0.11178333333333333</v>
      </c>
      <c r="L379" s="4">
        <f t="shared" si="148"/>
        <v>2.603877170180291</v>
      </c>
      <c r="M379" s="4">
        <f t="shared" si="148"/>
        <v>7.2577474095451983E-2</v>
      </c>
      <c r="N379" s="4">
        <f t="shared" si="148"/>
        <v>6.9491369084637253E-2</v>
      </c>
      <c r="O379" s="4">
        <f t="shared" si="146"/>
        <v>3.08610501081465E-3</v>
      </c>
      <c r="P379" s="4">
        <f t="shared" si="146"/>
        <v>3.2085872232927048E-3</v>
      </c>
      <c r="Q379" s="4">
        <f t="shared" si="146"/>
        <v>2.2066507523936987E-2</v>
      </c>
      <c r="R379" s="4">
        <f t="shared" si="146"/>
        <v>4.9938492345912716E-3</v>
      </c>
      <c r="S379" s="5">
        <f t="shared" si="129"/>
        <v>16936.081902295264</v>
      </c>
      <c r="T379" s="5">
        <f t="shared" si="130"/>
        <v>592.32930078167624</v>
      </c>
      <c r="U379" s="5">
        <f t="shared" si="131"/>
        <v>480.27660520706996</v>
      </c>
      <c r="V379" s="5">
        <f t="shared" si="132"/>
        <v>116.29765920346146</v>
      </c>
      <c r="W379" s="5">
        <f t="shared" si="133"/>
        <v>56.00544362936801</v>
      </c>
      <c r="X379" s="5">
        <f t="shared" si="134"/>
        <v>177.48195258767791</v>
      </c>
      <c r="Y379" s="5">
        <f t="shared" si="135"/>
        <v>80.179175028274372</v>
      </c>
      <c r="Z379" s="4">
        <f>D379-'CIG_wcINF-wcEFF_Loads'!D379</f>
        <v>1.8259956716841819E-2</v>
      </c>
      <c r="AA379" s="4">
        <f t="shared" si="136"/>
        <v>1.8259956716841819E-2</v>
      </c>
      <c r="AB379" s="3">
        <v>23.962500000000045</v>
      </c>
      <c r="AC379" s="3">
        <v>1.4882857142857133</v>
      </c>
      <c r="AD379" s="3">
        <v>1.1028785714285727</v>
      </c>
      <c r="AE379" s="3">
        <v>6.907999999999985E-2</v>
      </c>
      <c r="AF379" s="3">
        <v>7.1821666666666686E-2</v>
      </c>
      <c r="AG379" s="3">
        <v>0.33777142857142883</v>
      </c>
      <c r="AH379" s="3">
        <v>9.5969230769230751E-2</v>
      </c>
      <c r="AI379" s="4">
        <f t="shared" si="149"/>
        <v>1.0705094285125409</v>
      </c>
      <c r="AJ379" s="4">
        <f t="shared" si="149"/>
        <v>6.6488216566025049E-2</v>
      </c>
      <c r="AK379" s="4">
        <f t="shared" si="149"/>
        <v>4.9270397880802383E-2</v>
      </c>
      <c r="AL379" s="4">
        <f t="shared" si="147"/>
        <v>3.08610501081465E-3</v>
      </c>
      <c r="AM379" s="4">
        <f t="shared" si="147"/>
        <v>3.2085872232927048E-3</v>
      </c>
      <c r="AN379" s="4">
        <f t="shared" si="147"/>
        <v>1.5089723483270288E-2</v>
      </c>
      <c r="AO379" s="4">
        <f t="shared" si="147"/>
        <v>4.2873642727410417E-3</v>
      </c>
      <c r="AP379" s="5">
        <f t="shared" si="137"/>
        <v>11158.075343882065</v>
      </c>
      <c r="AQ379" s="5">
        <f t="shared" si="138"/>
        <v>469.11027891007438</v>
      </c>
      <c r="AR379" s="5">
        <f t="shared" si="139"/>
        <v>344.16416531539966</v>
      </c>
      <c r="AS379" s="5">
        <f t="shared" si="140"/>
        <v>94.177068066689415</v>
      </c>
      <c r="AT379" s="5">
        <f t="shared" si="141"/>
        <v>45.760793577010908</v>
      </c>
      <c r="AU379" s="5">
        <f t="shared" si="142"/>
        <v>111.70815732303896</v>
      </c>
      <c r="AV379" s="5">
        <f t="shared" si="143"/>
        <v>43.820615282288955</v>
      </c>
    </row>
    <row r="380" spans="1:48" x14ac:dyDescent="0.25">
      <c r="A380" s="1" t="s">
        <v>41</v>
      </c>
      <c r="B380" s="1" t="s">
        <v>22</v>
      </c>
      <c r="C380" s="2">
        <v>42351</v>
      </c>
      <c r="D380" s="3">
        <v>1.9358637201637521E-2</v>
      </c>
      <c r="E380" s="3">
        <v>58.285714285714363</v>
      </c>
      <c r="F380" s="3">
        <v>1.6245888888888913</v>
      </c>
      <c r="G380" s="3">
        <v>1.5555088888888899</v>
      </c>
      <c r="H380" s="3">
        <v>6.907999999999985E-2</v>
      </c>
      <c r="I380" s="3">
        <v>7.1821666666666686E-2</v>
      </c>
      <c r="J380" s="3">
        <v>0.49394117647058761</v>
      </c>
      <c r="K380" s="3">
        <v>0.11178333333333333</v>
      </c>
      <c r="L380" s="4">
        <f t="shared" si="148"/>
        <v>2.7605494490933888</v>
      </c>
      <c r="M380" s="4">
        <f t="shared" si="148"/>
        <v>7.6944376802887862E-2</v>
      </c>
      <c r="N380" s="4">
        <f t="shared" si="148"/>
        <v>7.3672584421506426E-2</v>
      </c>
      <c r="O380" s="4">
        <f t="shared" si="146"/>
        <v>3.2717923813813591E-3</v>
      </c>
      <c r="P380" s="4">
        <f t="shared" si="146"/>
        <v>3.4016442069790404E-3</v>
      </c>
      <c r="Q380" s="4">
        <f t="shared" si="146"/>
        <v>2.3394223769933664E-2</v>
      </c>
      <c r="R380" s="4">
        <f t="shared" si="146"/>
        <v>5.2943233695051202E-3</v>
      </c>
      <c r="S380" s="5">
        <f t="shared" si="129"/>
        <v>16938.842451744356</v>
      </c>
      <c r="T380" s="5">
        <f t="shared" si="130"/>
        <v>592.40624515847912</v>
      </c>
      <c r="U380" s="5">
        <f t="shared" si="131"/>
        <v>480.35027779149146</v>
      </c>
      <c r="V380" s="5">
        <f t="shared" si="132"/>
        <v>116.30093099584285</v>
      </c>
      <c r="W380" s="5">
        <f t="shared" si="133"/>
        <v>56.008845273574991</v>
      </c>
      <c r="X380" s="5">
        <f t="shared" si="134"/>
        <v>177.50534681144785</v>
      </c>
      <c r="Y380" s="5">
        <f t="shared" si="135"/>
        <v>80.184469351643884</v>
      </c>
      <c r="Z380" s="4">
        <f>D380-'CIG_wcINF-wcEFF_Loads'!D380</f>
        <v>1.9358637201637521E-2</v>
      </c>
      <c r="AA380" s="4">
        <f t="shared" si="136"/>
        <v>1.9358637201637521E-2</v>
      </c>
      <c r="AB380" s="3">
        <v>23.962500000000045</v>
      </c>
      <c r="AC380" s="3">
        <v>1.4882857142857133</v>
      </c>
      <c r="AD380" s="3">
        <v>1.1028785714285727</v>
      </c>
      <c r="AE380" s="3">
        <v>6.907999999999985E-2</v>
      </c>
      <c r="AF380" s="3">
        <v>7.1821666666666686E-2</v>
      </c>
      <c r="AG380" s="3">
        <v>0.33777142857142883</v>
      </c>
      <c r="AH380" s="3">
        <v>9.5969230769230751E-2</v>
      </c>
      <c r="AI380" s="4">
        <f t="shared" si="149"/>
        <v>1.1349207431796631</v>
      </c>
      <c r="AJ380" s="4">
        <f t="shared" si="149"/>
        <v>7.0488735687879583E-2</v>
      </c>
      <c r="AK380" s="4">
        <f t="shared" si="149"/>
        <v>5.2234940758378243E-2</v>
      </c>
      <c r="AL380" s="4">
        <f t="shared" si="147"/>
        <v>3.2717923813813591E-3</v>
      </c>
      <c r="AM380" s="4">
        <f t="shared" si="147"/>
        <v>3.4016442069790404E-3</v>
      </c>
      <c r="AN380" s="4">
        <f t="shared" si="147"/>
        <v>1.5997654699599032E-2</v>
      </c>
      <c r="AO380" s="4">
        <f t="shared" si="147"/>
        <v>4.5453300242877734E-3</v>
      </c>
      <c r="AP380" s="5">
        <f t="shared" si="137"/>
        <v>11159.210264625244</v>
      </c>
      <c r="AQ380" s="5">
        <f t="shared" si="138"/>
        <v>469.18076764576227</v>
      </c>
      <c r="AR380" s="5">
        <f t="shared" si="139"/>
        <v>344.21640025615801</v>
      </c>
      <c r="AS380" s="5">
        <f t="shared" si="140"/>
        <v>94.180339859070799</v>
      </c>
      <c r="AT380" s="5">
        <f t="shared" si="141"/>
        <v>45.764195221217889</v>
      </c>
      <c r="AU380" s="5">
        <f t="shared" si="142"/>
        <v>111.72415497773856</v>
      </c>
      <c r="AV380" s="5">
        <f t="shared" si="143"/>
        <v>43.82516061231324</v>
      </c>
    </row>
    <row r="381" spans="1:48" x14ac:dyDescent="0.25">
      <c r="A381" s="1" t="s">
        <v>41</v>
      </c>
      <c r="B381" s="1" t="s">
        <v>23</v>
      </c>
      <c r="C381" s="2">
        <v>42352</v>
      </c>
      <c r="D381" s="3">
        <v>0.25947706182756386</v>
      </c>
      <c r="E381" s="3">
        <v>100.15419954980875</v>
      </c>
      <c r="F381" s="3">
        <v>1.9383207534972124</v>
      </c>
      <c r="G381" s="3">
        <v>1.8955444504868624</v>
      </c>
      <c r="H381" s="3">
        <v>7.3534936387582323E-2</v>
      </c>
      <c r="I381" s="3">
        <v>7.003831155026162E-2</v>
      </c>
      <c r="J381" s="3">
        <v>0.89274279352428276</v>
      </c>
      <c r="K381" s="3">
        <v>0.22879320840635162</v>
      </c>
      <c r="L381" s="4">
        <f t="shared" si="148"/>
        <v>63.580913444685102</v>
      </c>
      <c r="M381" s="4">
        <f t="shared" si="148"/>
        <v>1.2305046079955257</v>
      </c>
      <c r="N381" s="4">
        <f t="shared" si="148"/>
        <v>1.2033489177557759</v>
      </c>
      <c r="O381" s="4">
        <f t="shared" si="146"/>
        <v>4.6682200513160847E-2</v>
      </c>
      <c r="P381" s="4">
        <f t="shared" si="146"/>
        <v>4.4462437366637374E-2</v>
      </c>
      <c r="Q381" s="4">
        <f t="shared" si="146"/>
        <v>0.56674011213284359</v>
      </c>
      <c r="R381" s="4">
        <f t="shared" si="146"/>
        <v>0.14524484490719308</v>
      </c>
      <c r="S381" s="5">
        <f t="shared" si="129"/>
        <v>17002.423365189043</v>
      </c>
      <c r="T381" s="5">
        <f t="shared" si="130"/>
        <v>593.63674976647462</v>
      </c>
      <c r="U381" s="5">
        <f t="shared" si="131"/>
        <v>481.55362670924723</v>
      </c>
      <c r="V381" s="5">
        <f t="shared" si="132"/>
        <v>116.34761319635601</v>
      </c>
      <c r="W381" s="5">
        <f t="shared" si="133"/>
        <v>56.053307710941631</v>
      </c>
      <c r="X381" s="5">
        <f t="shared" si="134"/>
        <v>178.07208692358068</v>
      </c>
      <c r="Y381" s="5">
        <f t="shared" si="135"/>
        <v>80.32971419655108</v>
      </c>
      <c r="Z381" s="4">
        <f>D381-'CIG_wcINF-wcEFF_Loads'!D381</f>
        <v>4.8832099636417936E-2</v>
      </c>
      <c r="AA381" s="4">
        <f t="shared" si="136"/>
        <v>4.8832099636417936E-2</v>
      </c>
      <c r="AB381" s="3">
        <v>46.052709275343439</v>
      </c>
      <c r="AC381" s="3">
        <v>2.6806084582104006</v>
      </c>
      <c r="AD381" s="3">
        <v>2.4910236581183356</v>
      </c>
      <c r="AE381" s="3">
        <v>7.3534936387582323E-2</v>
      </c>
      <c r="AF381" s="3">
        <v>7.003831155026162E-2</v>
      </c>
      <c r="AG381" s="3">
        <v>0.6784968202370788</v>
      </c>
      <c r="AH381" s="3">
        <v>0.19727199158034595</v>
      </c>
      <c r="AI381" s="4">
        <f t="shared" si="149"/>
        <v>5.5019825658033898</v>
      </c>
      <c r="AJ381" s="4">
        <f t="shared" si="149"/>
        <v>0.32025609860732218</v>
      </c>
      <c r="AK381" s="4">
        <f t="shared" si="149"/>
        <v>0.29760613335530323</v>
      </c>
      <c r="AL381" s="4">
        <f t="shared" si="147"/>
        <v>8.7853232599836451E-3</v>
      </c>
      <c r="AM381" s="4">
        <f t="shared" si="147"/>
        <v>8.3675765259300667E-3</v>
      </c>
      <c r="AN381" s="4">
        <f t="shared" si="147"/>
        <v>8.1060978488319446E-2</v>
      </c>
      <c r="AO381" s="4">
        <f t="shared" si="147"/>
        <v>2.35683649339061E-2</v>
      </c>
      <c r="AP381" s="5">
        <f t="shared" si="137"/>
        <v>11164.712247191048</v>
      </c>
      <c r="AQ381" s="5">
        <f t="shared" si="138"/>
        <v>469.5010237443696</v>
      </c>
      <c r="AR381" s="5">
        <f t="shared" si="139"/>
        <v>344.51400638951333</v>
      </c>
      <c r="AS381" s="5">
        <f t="shared" si="140"/>
        <v>94.189125182330784</v>
      </c>
      <c r="AT381" s="5">
        <f t="shared" si="141"/>
        <v>45.772562797743817</v>
      </c>
      <c r="AU381" s="5">
        <f t="shared" si="142"/>
        <v>111.80521595622689</v>
      </c>
      <c r="AV381" s="5">
        <f t="shared" si="143"/>
        <v>43.848728977247148</v>
      </c>
    </row>
    <row r="382" spans="1:48" x14ac:dyDescent="0.25">
      <c r="A382" s="1" t="s">
        <v>41</v>
      </c>
      <c r="B382" s="1" t="s">
        <v>24</v>
      </c>
      <c r="C382" s="2">
        <v>42353</v>
      </c>
      <c r="D382" s="3">
        <v>0.13324040427359526</v>
      </c>
      <c r="E382" s="3">
        <v>123.11433663011861</v>
      </c>
      <c r="F382" s="3">
        <v>2.1103672598953249</v>
      </c>
      <c r="G382" s="3">
        <v>2.0820155649115581</v>
      </c>
      <c r="H382" s="3">
        <v>7.597796601948234E-2</v>
      </c>
      <c r="I382" s="3">
        <v>6.9060342615458764E-2</v>
      </c>
      <c r="J382" s="3">
        <v>1.1114404544892116</v>
      </c>
      <c r="K382" s="3">
        <v>0.29295991409155497</v>
      </c>
      <c r="L382" s="4">
        <f t="shared" si="148"/>
        <v>40.13314536587373</v>
      </c>
      <c r="M382" s="4">
        <f t="shared" si="148"/>
        <v>0.68794324312705435</v>
      </c>
      <c r="N382" s="4">
        <f t="shared" si="148"/>
        <v>0.67870108070066748</v>
      </c>
      <c r="O382" s="4">
        <f t="shared" si="146"/>
        <v>2.4767503430768893E-2</v>
      </c>
      <c r="P382" s="4">
        <f t="shared" si="146"/>
        <v>2.2512477791519905E-2</v>
      </c>
      <c r="Q382" s="4">
        <f t="shared" si="146"/>
        <v>0.36231037380756198</v>
      </c>
      <c r="R382" s="4">
        <f t="shared" si="146"/>
        <v>9.5499867362595456E-2</v>
      </c>
      <c r="S382" s="5">
        <f t="shared" si="129"/>
        <v>17042.556510554918</v>
      </c>
      <c r="T382" s="5">
        <f t="shared" si="130"/>
        <v>594.32469300960167</v>
      </c>
      <c r="U382" s="5">
        <f t="shared" si="131"/>
        <v>482.23232778994787</v>
      </c>
      <c r="V382" s="5">
        <f t="shared" si="132"/>
        <v>116.37238069978677</v>
      </c>
      <c r="W382" s="5">
        <f t="shared" si="133"/>
        <v>56.075820188733154</v>
      </c>
      <c r="X382" s="5">
        <f t="shared" si="134"/>
        <v>178.43439729738824</v>
      </c>
      <c r="Y382" s="5">
        <f t="shared" si="135"/>
        <v>80.425214063913671</v>
      </c>
      <c r="Z382" s="4">
        <f>D382-'CIG_wcINF-wcEFF_Loads'!D382</f>
        <v>-0.16113127457952339</v>
      </c>
      <c r="AA382" s="4">
        <f t="shared" si="136"/>
        <v>0</v>
      </c>
      <c r="AB382" s="3">
        <v>58.166695006983325</v>
      </c>
      <c r="AC382" s="3">
        <v>3.3344628661690945</v>
      </c>
      <c r="AD382" s="3">
        <v>3.252264512109496</v>
      </c>
      <c r="AE382" s="3">
        <v>7.597796601948234E-2</v>
      </c>
      <c r="AF382" s="3">
        <v>6.9060342615458764E-2</v>
      </c>
      <c r="AG382" s="3">
        <v>0.86534622856985333</v>
      </c>
      <c r="AH382" s="3">
        <v>0.25282511847676398</v>
      </c>
      <c r="AI382" s="4">
        <f t="shared" si="149"/>
        <v>0</v>
      </c>
      <c r="AJ382" s="4">
        <f t="shared" si="149"/>
        <v>0</v>
      </c>
      <c r="AK382" s="4">
        <f t="shared" si="149"/>
        <v>0</v>
      </c>
      <c r="AL382" s="4">
        <f t="shared" si="147"/>
        <v>0</v>
      </c>
      <c r="AM382" s="4">
        <f t="shared" si="147"/>
        <v>0</v>
      </c>
      <c r="AN382" s="4">
        <f t="shared" si="147"/>
        <v>0</v>
      </c>
      <c r="AO382" s="4">
        <f t="shared" si="147"/>
        <v>0</v>
      </c>
      <c r="AP382" s="5">
        <f t="shared" si="137"/>
        <v>11164.712247191048</v>
      </c>
      <c r="AQ382" s="5">
        <f t="shared" si="138"/>
        <v>469.5010237443696</v>
      </c>
      <c r="AR382" s="5">
        <f t="shared" si="139"/>
        <v>344.51400638951333</v>
      </c>
      <c r="AS382" s="5">
        <f t="shared" si="140"/>
        <v>94.189125182330784</v>
      </c>
      <c r="AT382" s="5">
        <f t="shared" si="141"/>
        <v>45.772562797743817</v>
      </c>
      <c r="AU382" s="5">
        <f t="shared" si="142"/>
        <v>111.80521595622689</v>
      </c>
      <c r="AV382" s="5">
        <f t="shared" si="143"/>
        <v>43.848728977247148</v>
      </c>
    </row>
    <row r="383" spans="1:48" x14ac:dyDescent="0.25">
      <c r="A383" s="1" t="s">
        <v>41</v>
      </c>
      <c r="B383" s="1" t="s">
        <v>25</v>
      </c>
      <c r="C383" s="2">
        <v>42354</v>
      </c>
      <c r="D383" s="3">
        <v>5.236612531316201E-2</v>
      </c>
      <c r="E383" s="3">
        <v>123.11433663011861</v>
      </c>
      <c r="F383" s="3">
        <v>2.1103672598953249</v>
      </c>
      <c r="G383" s="3">
        <v>2.0820155649115581</v>
      </c>
      <c r="H383" s="3">
        <v>7.597796601948234E-2</v>
      </c>
      <c r="I383" s="3">
        <v>6.9060342615458764E-2</v>
      </c>
      <c r="J383" s="3">
        <v>1.1114404544892116</v>
      </c>
      <c r="K383" s="3">
        <v>0.29295991409155497</v>
      </c>
      <c r="L383" s="4">
        <f t="shared" si="148"/>
        <v>15.77312325715584</v>
      </c>
      <c r="M383" s="4">
        <f t="shared" si="148"/>
        <v>0.27037535854335148</v>
      </c>
      <c r="N383" s="4">
        <f t="shared" si="148"/>
        <v>0.26674300514106836</v>
      </c>
      <c r="O383" s="4">
        <f t="shared" si="146"/>
        <v>9.734120782811535E-3</v>
      </c>
      <c r="P383" s="4">
        <f t="shared" si="146"/>
        <v>8.8478509170519977E-3</v>
      </c>
      <c r="Q383" s="4">
        <f t="shared" si="146"/>
        <v>0.14239517314963052</v>
      </c>
      <c r="R383" s="4">
        <f t="shared" si="146"/>
        <v>3.753334470098936E-2</v>
      </c>
      <c r="S383" s="5">
        <f t="shared" si="129"/>
        <v>17058.329633812074</v>
      </c>
      <c r="T383" s="5">
        <f t="shared" si="130"/>
        <v>594.59506836814501</v>
      </c>
      <c r="U383" s="5">
        <f t="shared" si="131"/>
        <v>482.49907079508893</v>
      </c>
      <c r="V383" s="5">
        <f t="shared" si="132"/>
        <v>116.38211482056958</v>
      </c>
      <c r="W383" s="5">
        <f t="shared" si="133"/>
        <v>56.084668039650204</v>
      </c>
      <c r="X383" s="5">
        <f t="shared" si="134"/>
        <v>178.57679247053787</v>
      </c>
      <c r="Y383" s="5">
        <f t="shared" si="135"/>
        <v>80.462747408614661</v>
      </c>
      <c r="Z383" s="4">
        <f>D383-'CIG_wcINF-wcEFF_Loads'!D383</f>
        <v>-8.8446939675002126E-3</v>
      </c>
      <c r="AA383" s="4">
        <f t="shared" si="136"/>
        <v>0</v>
      </c>
      <c r="AB383" s="3">
        <v>58.166695006983325</v>
      </c>
      <c r="AC383" s="3">
        <v>3.3344628661690945</v>
      </c>
      <c r="AD383" s="3">
        <v>3.252264512109496</v>
      </c>
      <c r="AE383" s="3">
        <v>7.597796601948234E-2</v>
      </c>
      <c r="AF383" s="3">
        <v>6.9060342615458764E-2</v>
      </c>
      <c r="AG383" s="3">
        <v>0.86534622856985333</v>
      </c>
      <c r="AH383" s="3">
        <v>0.25282511847676398</v>
      </c>
      <c r="AI383" s="4">
        <f t="shared" si="149"/>
        <v>0</v>
      </c>
      <c r="AJ383" s="4">
        <f t="shared" si="149"/>
        <v>0</v>
      </c>
      <c r="AK383" s="4">
        <f t="shared" si="149"/>
        <v>0</v>
      </c>
      <c r="AL383" s="4">
        <f t="shared" si="147"/>
        <v>0</v>
      </c>
      <c r="AM383" s="4">
        <f t="shared" si="147"/>
        <v>0</v>
      </c>
      <c r="AN383" s="4">
        <f t="shared" si="147"/>
        <v>0</v>
      </c>
      <c r="AO383" s="4">
        <f t="shared" si="147"/>
        <v>0</v>
      </c>
      <c r="AP383" s="5">
        <f t="shared" si="137"/>
        <v>11164.712247191048</v>
      </c>
      <c r="AQ383" s="5">
        <f t="shared" si="138"/>
        <v>469.5010237443696</v>
      </c>
      <c r="AR383" s="5">
        <f t="shared" si="139"/>
        <v>344.51400638951333</v>
      </c>
      <c r="AS383" s="5">
        <f t="shared" si="140"/>
        <v>94.189125182330784</v>
      </c>
      <c r="AT383" s="5">
        <f t="shared" si="141"/>
        <v>45.772562797743817</v>
      </c>
      <c r="AU383" s="5">
        <f t="shared" si="142"/>
        <v>111.80521595622689</v>
      </c>
      <c r="AV383" s="5">
        <f t="shared" si="143"/>
        <v>43.848728977247148</v>
      </c>
    </row>
    <row r="384" spans="1:48" x14ac:dyDescent="0.25">
      <c r="A384" s="1" t="s">
        <v>41</v>
      </c>
      <c r="B384" s="1" t="s">
        <v>26</v>
      </c>
      <c r="C384" s="2">
        <v>42355</v>
      </c>
      <c r="D384" s="3">
        <v>3.7756326958007548E-2</v>
      </c>
      <c r="E384" s="3">
        <v>81.92114951544535</v>
      </c>
      <c r="F384" s="3">
        <v>1.8016955866516542</v>
      </c>
      <c r="G384" s="3">
        <v>1.7474644478554868</v>
      </c>
      <c r="H384" s="3">
        <v>7.1594883444602811E-2</v>
      </c>
      <c r="I384" s="3">
        <v>7.0814933939663746E-2</v>
      </c>
      <c r="J384" s="3">
        <v>0.71907112158154229</v>
      </c>
      <c r="K384" s="3">
        <v>0.17783729506810161</v>
      </c>
      <c r="L384" s="4">
        <f t="shared" si="148"/>
        <v>7.5673601392904626</v>
      </c>
      <c r="M384" s="4">
        <f t="shared" si="148"/>
        <v>0.16642929751605492</v>
      </c>
      <c r="N384" s="4">
        <f t="shared" si="148"/>
        <v>0.16141976627214741</v>
      </c>
      <c r="O384" s="4">
        <f t="shared" si="146"/>
        <v>6.6134846783819411E-3</v>
      </c>
      <c r="P384" s="4">
        <f t="shared" si="146"/>
        <v>6.5414378525104067E-3</v>
      </c>
      <c r="Q384" s="4">
        <f t="shared" si="146"/>
        <v>6.642326401615152E-2</v>
      </c>
      <c r="R384" s="4">
        <f t="shared" si="146"/>
        <v>1.642748992094966E-2</v>
      </c>
      <c r="S384" s="5">
        <f t="shared" si="129"/>
        <v>17065.896993951366</v>
      </c>
      <c r="T384" s="5">
        <f t="shared" si="130"/>
        <v>594.76149766566107</v>
      </c>
      <c r="U384" s="5">
        <f t="shared" si="131"/>
        <v>482.66049056136109</v>
      </c>
      <c r="V384" s="5">
        <f t="shared" si="132"/>
        <v>116.38872830524797</v>
      </c>
      <c r="W384" s="5">
        <f t="shared" si="133"/>
        <v>56.091209477502716</v>
      </c>
      <c r="X384" s="5">
        <f t="shared" si="134"/>
        <v>178.64321573455402</v>
      </c>
      <c r="Y384" s="5">
        <f t="shared" si="135"/>
        <v>80.479174898535604</v>
      </c>
      <c r="Z384" s="4">
        <f>D384-'CIG_wcINF-wcEFF_Loads'!D384</f>
        <v>2.8548526236510989E-2</v>
      </c>
      <c r="AA384" s="4">
        <f t="shared" si="136"/>
        <v>2.8548526236510989E-2</v>
      </c>
      <c r="AB384" s="3">
        <v>36.432779429629434</v>
      </c>
      <c r="AC384" s="3">
        <v>2.1613711342432009</v>
      </c>
      <c r="AD384" s="3">
        <v>1.8865088623018229</v>
      </c>
      <c r="AE384" s="3">
        <v>7.1594883444602811E-2</v>
      </c>
      <c r="AF384" s="3">
        <v>7.0814933939663746E-2</v>
      </c>
      <c r="AG384" s="3">
        <v>0.53011640773752167</v>
      </c>
      <c r="AH384" s="3">
        <v>0.15315627316260269</v>
      </c>
      <c r="AI384" s="4">
        <f t="shared" si="149"/>
        <v>2.5446884880303293</v>
      </c>
      <c r="AJ384" s="4">
        <f t="shared" si="149"/>
        <v>0.15096339971242406</v>
      </c>
      <c r="AK384" s="4">
        <f t="shared" si="149"/>
        <v>0.13176533494346879</v>
      </c>
      <c r="AL384" s="4">
        <f t="shared" si="147"/>
        <v>5.0006252214506667E-3</v>
      </c>
      <c r="AM384" s="4">
        <f t="shared" si="147"/>
        <v>4.9461487703663645E-3</v>
      </c>
      <c r="AN384" s="4">
        <f t="shared" si="147"/>
        <v>3.7026577197911699E-2</v>
      </c>
      <c r="AO384" s="4">
        <f t="shared" si="147"/>
        <v>1.0697372291874783E-2</v>
      </c>
      <c r="AP384" s="5">
        <f t="shared" si="137"/>
        <v>11167.256935679079</v>
      </c>
      <c r="AQ384" s="5">
        <f t="shared" si="138"/>
        <v>469.65198714408206</v>
      </c>
      <c r="AR384" s="5">
        <f t="shared" si="139"/>
        <v>344.64577172445678</v>
      </c>
      <c r="AS384" s="5">
        <f t="shared" si="140"/>
        <v>94.19412580755224</v>
      </c>
      <c r="AT384" s="5">
        <f t="shared" si="141"/>
        <v>45.777508946514182</v>
      </c>
      <c r="AU384" s="5">
        <f t="shared" si="142"/>
        <v>111.84224253342479</v>
      </c>
      <c r="AV384" s="5">
        <f t="shared" si="143"/>
        <v>43.859426349539021</v>
      </c>
    </row>
    <row r="385" spans="1:48" x14ac:dyDescent="0.25">
      <c r="A385" s="1" t="s">
        <v>41</v>
      </c>
      <c r="B385" s="1" t="s">
        <v>27</v>
      </c>
      <c r="C385" s="2">
        <v>42356</v>
      </c>
      <c r="D385" s="3">
        <v>2.558761855801164E-2</v>
      </c>
      <c r="E385" s="3">
        <v>58.285714285714363</v>
      </c>
      <c r="F385" s="3">
        <v>1.6245888888888913</v>
      </c>
      <c r="G385" s="3">
        <v>1.5555088888888899</v>
      </c>
      <c r="H385" s="3">
        <v>6.907999999999985E-2</v>
      </c>
      <c r="I385" s="3">
        <v>7.1821666666666686E-2</v>
      </c>
      <c r="J385" s="3">
        <v>0.49394117647058761</v>
      </c>
      <c r="K385" s="3">
        <v>0.11178333333333333</v>
      </c>
      <c r="L385" s="4">
        <f t="shared" si="148"/>
        <v>3.6488046951959934</v>
      </c>
      <c r="M385" s="4">
        <f t="shared" si="148"/>
        <v>0.10170258078134103</v>
      </c>
      <c r="N385" s="4">
        <f t="shared" si="148"/>
        <v>9.73780317656327E-2</v>
      </c>
      <c r="O385" s="4">
        <f t="shared" si="146"/>
        <v>4.3245490157082563E-3</v>
      </c>
      <c r="P385" s="4">
        <f t="shared" si="146"/>
        <v>4.4961829457130943E-3</v>
      </c>
      <c r="Q385" s="4">
        <f t="shared" si="146"/>
        <v>3.0921725948518559E-2</v>
      </c>
      <c r="R385" s="4">
        <f t="shared" si="146"/>
        <v>6.997864854360966E-3</v>
      </c>
      <c r="S385" s="5">
        <f t="shared" si="129"/>
        <v>17069.545798646563</v>
      </c>
      <c r="T385" s="5">
        <f t="shared" si="130"/>
        <v>594.86320024644237</v>
      </c>
      <c r="U385" s="5">
        <f t="shared" si="131"/>
        <v>482.75786859312672</v>
      </c>
      <c r="V385" s="5">
        <f t="shared" si="132"/>
        <v>116.39305285426367</v>
      </c>
      <c r="W385" s="5">
        <f t="shared" si="133"/>
        <v>56.095705660448431</v>
      </c>
      <c r="X385" s="5">
        <f t="shared" si="134"/>
        <v>178.67413746050255</v>
      </c>
      <c r="Y385" s="5">
        <f t="shared" si="135"/>
        <v>80.486172763389959</v>
      </c>
      <c r="Z385" s="4">
        <f>D385-'CIG_wcINF-wcEFF_Loads'!D385</f>
        <v>2.558761855801164E-2</v>
      </c>
      <c r="AA385" s="4">
        <f t="shared" si="136"/>
        <v>2.558761855801164E-2</v>
      </c>
      <c r="AB385" s="3">
        <v>23.962500000000045</v>
      </c>
      <c r="AC385" s="3">
        <v>1.4882857142857133</v>
      </c>
      <c r="AD385" s="3">
        <v>1.1028785714285727</v>
      </c>
      <c r="AE385" s="3">
        <v>6.907999999999985E-2</v>
      </c>
      <c r="AF385" s="3">
        <v>7.1821666666666686E-2</v>
      </c>
      <c r="AG385" s="3">
        <v>0.33777142857142883</v>
      </c>
      <c r="AH385" s="3">
        <v>9.5969230769230751E-2</v>
      </c>
      <c r="AI385" s="4">
        <f t="shared" si="149"/>
        <v>1.5001014155893095</v>
      </c>
      <c r="AJ385" s="4">
        <f t="shared" si="149"/>
        <v>9.3169723810175936E-2</v>
      </c>
      <c r="AK385" s="4">
        <f t="shared" si="149"/>
        <v>6.904244992063073E-2</v>
      </c>
      <c r="AL385" s="4">
        <f t="shared" si="147"/>
        <v>4.3245490157082563E-3</v>
      </c>
      <c r="AM385" s="4">
        <f t="shared" si="147"/>
        <v>4.4961829457130943E-3</v>
      </c>
      <c r="AN385" s="4">
        <f t="shared" si="147"/>
        <v>2.114518093461128E-2</v>
      </c>
      <c r="AO385" s="4">
        <f t="shared" si="147"/>
        <v>6.0078697519015088E-3</v>
      </c>
      <c r="AP385" s="5">
        <f t="shared" si="137"/>
        <v>11168.757037094669</v>
      </c>
      <c r="AQ385" s="5">
        <f t="shared" si="138"/>
        <v>469.74515686789221</v>
      </c>
      <c r="AR385" s="5">
        <f t="shared" si="139"/>
        <v>344.71481417437741</v>
      </c>
      <c r="AS385" s="5">
        <f t="shared" si="140"/>
        <v>94.198450356567946</v>
      </c>
      <c r="AT385" s="5">
        <f t="shared" si="141"/>
        <v>45.782005129459897</v>
      </c>
      <c r="AU385" s="5">
        <f t="shared" si="142"/>
        <v>111.8633877143594</v>
      </c>
      <c r="AV385" s="5">
        <f t="shared" si="143"/>
        <v>43.865434219290925</v>
      </c>
    </row>
    <row r="386" spans="1:48" x14ac:dyDescent="0.25">
      <c r="A386" s="1" t="s">
        <v>41</v>
      </c>
      <c r="B386" s="1" t="s">
        <v>28</v>
      </c>
      <c r="C386" s="2">
        <v>42357</v>
      </c>
      <c r="D386" s="3">
        <v>1.7490399775911932E-2</v>
      </c>
      <c r="E386" s="3">
        <v>58.285714285714363</v>
      </c>
      <c r="F386" s="3">
        <v>1.6245888888888913</v>
      </c>
      <c r="G386" s="3">
        <v>1.5555088888888899</v>
      </c>
      <c r="H386" s="3">
        <v>6.907999999999985E-2</v>
      </c>
      <c r="I386" s="3">
        <v>7.1821666666666686E-2</v>
      </c>
      <c r="J386" s="3">
        <v>0.49394117647058761</v>
      </c>
      <c r="K386" s="3">
        <v>0.11178333333333333</v>
      </c>
      <c r="L386" s="4">
        <f t="shared" si="148"/>
        <v>2.4941380409635765</v>
      </c>
      <c r="M386" s="4">
        <f t="shared" si="148"/>
        <v>6.9518731963067876E-2</v>
      </c>
      <c r="N386" s="4">
        <f t="shared" si="148"/>
        <v>6.6562689337851297E-2</v>
      </c>
      <c r="O386" s="4">
        <f t="shared" si="146"/>
        <v>2.9560426252165269E-3</v>
      </c>
      <c r="P386" s="4">
        <f t="shared" si="146"/>
        <v>3.0733628847822844E-3</v>
      </c>
      <c r="Q386" s="4">
        <f t="shared" si="146"/>
        <v>2.1136525361850879E-2</v>
      </c>
      <c r="R386" s="4">
        <f t="shared" si="146"/>
        <v>4.7833859021731541E-3</v>
      </c>
      <c r="S386" s="5">
        <f t="shared" si="129"/>
        <v>17072.039936687524</v>
      </c>
      <c r="T386" s="5">
        <f t="shared" si="130"/>
        <v>594.93271897840543</v>
      </c>
      <c r="U386" s="5">
        <f t="shared" si="131"/>
        <v>482.82443128246456</v>
      </c>
      <c r="V386" s="5">
        <f t="shared" si="132"/>
        <v>116.39600889688889</v>
      </c>
      <c r="W386" s="5">
        <f t="shared" si="133"/>
        <v>56.098779023333215</v>
      </c>
      <c r="X386" s="5">
        <f t="shared" si="134"/>
        <v>178.69527398586439</v>
      </c>
      <c r="Y386" s="5">
        <f t="shared" si="135"/>
        <v>80.490956149292131</v>
      </c>
      <c r="Z386" s="4">
        <f>D386-'CIG_wcINF-wcEFF_Loads'!D386</f>
        <v>1.7490399775911932E-2</v>
      </c>
      <c r="AA386" s="4">
        <f t="shared" si="136"/>
        <v>1.7490399775911932E-2</v>
      </c>
      <c r="AB386" s="3">
        <v>23.962500000000045</v>
      </c>
      <c r="AC386" s="3">
        <v>1.4882857142857133</v>
      </c>
      <c r="AD386" s="3">
        <v>1.1028785714285727</v>
      </c>
      <c r="AE386" s="3">
        <v>6.907999999999985E-2</v>
      </c>
      <c r="AF386" s="3">
        <v>7.1821666666666686E-2</v>
      </c>
      <c r="AG386" s="3">
        <v>0.33777142857142883</v>
      </c>
      <c r="AH386" s="3">
        <v>9.5969230769230751E-2</v>
      </c>
      <c r="AI386" s="4">
        <f t="shared" si="149"/>
        <v>1.0253933324660005</v>
      </c>
      <c r="AJ386" s="4">
        <f t="shared" si="149"/>
        <v>6.3686103212643369E-2</v>
      </c>
      <c r="AK386" s="4">
        <f t="shared" si="149"/>
        <v>4.7193921070943515E-2</v>
      </c>
      <c r="AL386" s="4">
        <f t="shared" si="147"/>
        <v>2.9560426252165269E-3</v>
      </c>
      <c r="AM386" s="4">
        <f t="shared" si="147"/>
        <v>3.0733628847822844E-3</v>
      </c>
      <c r="AN386" s="4">
        <f t="shared" si="147"/>
        <v>1.4453774470721268E-2</v>
      </c>
      <c r="AO386" s="4">
        <f t="shared" si="147"/>
        <v>4.106675403345225E-3</v>
      </c>
      <c r="AP386" s="5">
        <f t="shared" si="137"/>
        <v>11169.782430427134</v>
      </c>
      <c r="AQ386" s="5">
        <f t="shared" si="138"/>
        <v>469.80884297110487</v>
      </c>
      <c r="AR386" s="5">
        <f t="shared" si="139"/>
        <v>344.76200809544838</v>
      </c>
      <c r="AS386" s="5">
        <f t="shared" si="140"/>
        <v>94.201406399193161</v>
      </c>
      <c r="AT386" s="5">
        <f t="shared" si="141"/>
        <v>45.785078492344681</v>
      </c>
      <c r="AU386" s="5">
        <f t="shared" si="142"/>
        <v>111.87784148883013</v>
      </c>
      <c r="AV386" s="5">
        <f t="shared" si="143"/>
        <v>43.869540894694268</v>
      </c>
    </row>
    <row r="387" spans="1:48" x14ac:dyDescent="0.25">
      <c r="A387" s="1" t="s">
        <v>41</v>
      </c>
      <c r="B387" s="1" t="s">
        <v>29</v>
      </c>
      <c r="C387" s="2">
        <v>42358</v>
      </c>
      <c r="D387" s="3">
        <v>1.5574528791968039E-2</v>
      </c>
      <c r="E387" s="3">
        <v>58.285714285714363</v>
      </c>
      <c r="F387" s="3">
        <v>1.6245888888888913</v>
      </c>
      <c r="G387" s="3">
        <v>1.5555088888888899</v>
      </c>
      <c r="H387" s="3">
        <v>6.907999999999985E-2</v>
      </c>
      <c r="I387" s="3">
        <v>7.1821666666666686E-2</v>
      </c>
      <c r="J387" s="3">
        <v>0.49394117647058761</v>
      </c>
      <c r="K387" s="3">
        <v>0.11178333333333333</v>
      </c>
      <c r="L387" s="4">
        <f t="shared" si="148"/>
        <v>2.2209340682783019</v>
      </c>
      <c r="M387" s="4">
        <f t="shared" si="148"/>
        <v>6.1903758999897279E-2</v>
      </c>
      <c r="N387" s="4">
        <f t="shared" si="148"/>
        <v>5.9271516651719147E-2</v>
      </c>
      <c r="O387" s="4">
        <f t="shared" si="146"/>
        <v>2.6322423481780683E-3</v>
      </c>
      <c r="P387" s="4">
        <f t="shared" si="146"/>
        <v>2.7367115303521951E-3</v>
      </c>
      <c r="Q387" s="4">
        <f t="shared" si="146"/>
        <v>1.8821263494713088E-2</v>
      </c>
      <c r="R387" s="4">
        <f t="shared" si="146"/>
        <v>4.2594213060293245E-3</v>
      </c>
      <c r="S387" s="5">
        <f t="shared" si="129"/>
        <v>17074.260870755803</v>
      </c>
      <c r="T387" s="5">
        <f t="shared" si="130"/>
        <v>594.99462273740528</v>
      </c>
      <c r="U387" s="5">
        <f t="shared" si="131"/>
        <v>482.88370279911629</v>
      </c>
      <c r="V387" s="5">
        <f t="shared" si="132"/>
        <v>116.39864113923707</v>
      </c>
      <c r="W387" s="5">
        <f t="shared" si="133"/>
        <v>56.101515734863568</v>
      </c>
      <c r="X387" s="5">
        <f t="shared" si="134"/>
        <v>178.7140952493591</v>
      </c>
      <c r="Y387" s="5">
        <f t="shared" si="135"/>
        <v>80.495215570598162</v>
      </c>
      <c r="Z387" s="4">
        <f>D387-'CIG_wcINF-wcEFF_Loads'!D387</f>
        <v>1.5574528791968039E-2</v>
      </c>
      <c r="AA387" s="4">
        <f t="shared" si="136"/>
        <v>1.5574528791968039E-2</v>
      </c>
      <c r="AB387" s="3">
        <v>23.962500000000045</v>
      </c>
      <c r="AC387" s="3">
        <v>1.4882857142857133</v>
      </c>
      <c r="AD387" s="3">
        <v>1.1028785714285727</v>
      </c>
      <c r="AE387" s="3">
        <v>6.907999999999985E-2</v>
      </c>
      <c r="AF387" s="3">
        <v>7.1821666666666686E-2</v>
      </c>
      <c r="AG387" s="3">
        <v>0.33777142857142883</v>
      </c>
      <c r="AH387" s="3">
        <v>9.5969230769230751E-2</v>
      </c>
      <c r="AI387" s="4">
        <f t="shared" si="149"/>
        <v>0.91307335362213704</v>
      </c>
      <c r="AJ387" s="4">
        <f t="shared" si="149"/>
        <v>5.6710027263047309E-2</v>
      </c>
      <c r="AK387" s="4">
        <f t="shared" si="149"/>
        <v>4.2024372909849832E-2</v>
      </c>
      <c r="AL387" s="4">
        <f t="shared" si="147"/>
        <v>2.6322423481780683E-3</v>
      </c>
      <c r="AM387" s="4">
        <f t="shared" si="147"/>
        <v>2.7367115303521951E-3</v>
      </c>
      <c r="AN387" s="4">
        <f t="shared" si="147"/>
        <v>1.2870530664306898E-2</v>
      </c>
      <c r="AO387" s="4">
        <f t="shared" si="147"/>
        <v>3.6568366148356027E-3</v>
      </c>
      <c r="AP387" s="5">
        <f t="shared" si="137"/>
        <v>11170.695503780757</v>
      </c>
      <c r="AQ387" s="5">
        <f t="shared" si="138"/>
        <v>469.86555299836789</v>
      </c>
      <c r="AR387" s="5">
        <f t="shared" si="139"/>
        <v>344.80403246835823</v>
      </c>
      <c r="AS387" s="5">
        <f t="shared" si="140"/>
        <v>94.204038641541345</v>
      </c>
      <c r="AT387" s="5">
        <f t="shared" si="141"/>
        <v>45.787815203875034</v>
      </c>
      <c r="AU387" s="5">
        <f t="shared" si="142"/>
        <v>111.89071201949443</v>
      </c>
      <c r="AV387" s="5">
        <f t="shared" si="143"/>
        <v>43.873197731309105</v>
      </c>
    </row>
    <row r="388" spans="1:48" x14ac:dyDescent="0.25">
      <c r="A388" s="1" t="s">
        <v>41</v>
      </c>
      <c r="B388" s="1" t="s">
        <v>30</v>
      </c>
      <c r="C388" s="2">
        <v>42359</v>
      </c>
      <c r="D388" s="3">
        <v>7.4107188305983188E-2</v>
      </c>
      <c r="E388" s="3">
        <v>63.418383563639196</v>
      </c>
      <c r="F388" s="3">
        <v>1.6428468481386902</v>
      </c>
      <c r="G388" s="3">
        <v>1.5541195400224528</v>
      </c>
      <c r="H388" s="3">
        <v>0.10581054806002853</v>
      </c>
      <c r="I388" s="3">
        <v>7.2135357907387718E-2</v>
      </c>
      <c r="J388" s="3">
        <v>0.57892904220758667</v>
      </c>
      <c r="K388" s="3">
        <v>0.19391604905462312</v>
      </c>
      <c r="L388" s="4">
        <f t="shared" si="148"/>
        <v>11.498313129185933</v>
      </c>
      <c r="M388" s="4">
        <f t="shared" si="148"/>
        <v>0.29786264520979294</v>
      </c>
      <c r="N388" s="4">
        <f t="shared" si="148"/>
        <v>0.2817756004996973</v>
      </c>
      <c r="O388" s="4">
        <f t="shared" si="146"/>
        <v>1.9184387012073652E-2</v>
      </c>
      <c r="P388" s="4">
        <f t="shared" si="146"/>
        <v>1.3078777576737186E-2</v>
      </c>
      <c r="Q388" s="4">
        <f t="shared" si="146"/>
        <v>0.10496494916497903</v>
      </c>
      <c r="R388" s="4">
        <f t="shared" si="146"/>
        <v>3.5158692598450815E-2</v>
      </c>
      <c r="S388" s="5">
        <f t="shared" ref="S388:S451" si="150">S387+L388</f>
        <v>17085.759183884988</v>
      </c>
      <c r="T388" s="5">
        <f t="shared" ref="T388:T451" si="151">T387+M388</f>
        <v>595.29248538261504</v>
      </c>
      <c r="U388" s="5">
        <f t="shared" ref="U388:U451" si="152">U387+N388</f>
        <v>483.16547839961601</v>
      </c>
      <c r="V388" s="5">
        <f t="shared" ref="V388:V451" si="153">V387+O388</f>
        <v>116.41782552624915</v>
      </c>
      <c r="W388" s="5">
        <f t="shared" ref="W388:W451" si="154">W387+P388</f>
        <v>56.114594512440306</v>
      </c>
      <c r="X388" s="5">
        <f t="shared" ref="X388:X451" si="155">X387+Q388</f>
        <v>178.81906019852408</v>
      </c>
      <c r="Y388" s="5">
        <f t="shared" ref="Y388:Y451" si="156">Y387+R388</f>
        <v>80.53037426319662</v>
      </c>
      <c r="Z388" s="4">
        <f>D388-'CIG_wcINF-wcEFF_Loads'!D388</f>
        <v>4.4653166197470159E-2</v>
      </c>
      <c r="AA388" s="4">
        <f t="shared" ref="AA388:AA451" si="157">IF(Z388&lt;0,0,Z388)</f>
        <v>4.4653166197470159E-2</v>
      </c>
      <c r="AB388" s="3">
        <v>40.205340030854487</v>
      </c>
      <c r="AC388" s="3">
        <v>1.610291312531922</v>
      </c>
      <c r="AD388" s="3">
        <v>1.2813037176606266</v>
      </c>
      <c r="AE388" s="3">
        <v>0.10581054806002853</v>
      </c>
      <c r="AF388" s="3">
        <v>7.2135357907387718E-2</v>
      </c>
      <c r="AG388" s="3">
        <v>0.4235603350556354</v>
      </c>
      <c r="AH388" s="3">
        <v>0.13835598035194605</v>
      </c>
      <c r="AI388" s="4">
        <f t="shared" si="149"/>
        <v>4.3923265964420493</v>
      </c>
      <c r="AJ388" s="4">
        <f t="shared" si="149"/>
        <v>0.17592004829770408</v>
      </c>
      <c r="AK388" s="4">
        <f t="shared" si="149"/>
        <v>0.13997902748445512</v>
      </c>
      <c r="AL388" s="4">
        <f t="shared" si="147"/>
        <v>1.1559521299198312E-2</v>
      </c>
      <c r="AM388" s="4">
        <f t="shared" si="147"/>
        <v>7.8805962301856814E-3</v>
      </c>
      <c r="AN388" s="4">
        <f t="shared" si="147"/>
        <v>4.6272841454270706E-2</v>
      </c>
      <c r="AO388" s="4">
        <f t="shared" si="147"/>
        <v>1.5115023323028729E-2</v>
      </c>
      <c r="AP388" s="5">
        <f t="shared" ref="AP388:AP451" si="158">AP387+AI388</f>
        <v>11175.087830377199</v>
      </c>
      <c r="AQ388" s="5">
        <f t="shared" ref="AQ388:AQ451" si="159">AQ387+AJ388</f>
        <v>470.0414730466656</v>
      </c>
      <c r="AR388" s="5">
        <f t="shared" ref="AR388:AR451" si="160">AR387+AK388</f>
        <v>344.94401149584269</v>
      </c>
      <c r="AS388" s="5">
        <f t="shared" ref="AS388:AS451" si="161">AS387+AL388</f>
        <v>94.21559816284055</v>
      </c>
      <c r="AT388" s="5">
        <f t="shared" ref="AT388:AT451" si="162">AT387+AM388</f>
        <v>45.795695800105221</v>
      </c>
      <c r="AU388" s="5">
        <f t="shared" ref="AU388:AU451" si="163">AU387+AN388</f>
        <v>111.9369848609487</v>
      </c>
      <c r="AV388" s="5">
        <f t="shared" ref="AV388:AV451" si="164">AV387+AO388</f>
        <v>43.888312754632132</v>
      </c>
    </row>
    <row r="389" spans="1:48" x14ac:dyDescent="0.25">
      <c r="A389" s="1" t="s">
        <v>41</v>
      </c>
      <c r="B389" s="1" t="s">
        <v>31</v>
      </c>
      <c r="C389" s="2">
        <v>42360</v>
      </c>
      <c r="D389" s="3">
        <v>3.2353514111617945</v>
      </c>
      <c r="E389" s="3">
        <v>81.749345270514155</v>
      </c>
      <c r="F389" s="3">
        <v>1.7080538454594025</v>
      </c>
      <c r="G389" s="3">
        <v>1.5491575797851767</v>
      </c>
      <c r="H389" s="3">
        <v>0.23699107684584442</v>
      </c>
      <c r="I389" s="3">
        <v>7.3255683767105659E-2</v>
      </c>
      <c r="J389" s="3">
        <v>0.88245713412543625</v>
      </c>
      <c r="K389" s="3">
        <v>0.48724717663065836</v>
      </c>
      <c r="L389" s="4">
        <f t="shared" si="148"/>
        <v>647.08952424580218</v>
      </c>
      <c r="M389" s="4">
        <f t="shared" si="148"/>
        <v>13.520154156429564</v>
      </c>
      <c r="N389" s="4">
        <f t="shared" si="148"/>
        <v>12.26240574732206</v>
      </c>
      <c r="O389" s="4">
        <f t="shared" si="146"/>
        <v>1.8759103532782737</v>
      </c>
      <c r="P389" s="4">
        <f t="shared" si="146"/>
        <v>0.57985767837403002</v>
      </c>
      <c r="Q389" s="4">
        <f t="shared" si="146"/>
        <v>6.9851173143830012</v>
      </c>
      <c r="R389" s="4">
        <f t="shared" si="146"/>
        <v>3.8568204145576765</v>
      </c>
      <c r="S389" s="5">
        <f t="shared" si="150"/>
        <v>17732.84870813079</v>
      </c>
      <c r="T389" s="5">
        <f t="shared" si="151"/>
        <v>608.81263953904465</v>
      </c>
      <c r="U389" s="5">
        <f t="shared" si="152"/>
        <v>495.42788414693808</v>
      </c>
      <c r="V389" s="5">
        <f t="shared" si="153"/>
        <v>118.29373587952742</v>
      </c>
      <c r="W389" s="5">
        <f t="shared" si="154"/>
        <v>56.694452190814339</v>
      </c>
      <c r="X389" s="5">
        <f t="shared" si="155"/>
        <v>185.80417751290707</v>
      </c>
      <c r="Y389" s="5">
        <f t="shared" si="156"/>
        <v>84.387194677754295</v>
      </c>
      <c r="Z389" s="4">
        <f>D389-'CIG_wcINF-wcEFF_Loads'!D389</f>
        <v>2.638931155212771</v>
      </c>
      <c r="AA389" s="4">
        <f t="shared" si="157"/>
        <v>2.638931155212771</v>
      </c>
      <c r="AB389" s="3">
        <v>58.949054426763404</v>
      </c>
      <c r="AC389" s="3">
        <v>1.9013115613704279</v>
      </c>
      <c r="AD389" s="3">
        <v>1.6923073011424583</v>
      </c>
      <c r="AE389" s="3">
        <v>0.23699107684584442</v>
      </c>
      <c r="AF389" s="3">
        <v>7.3255683767105659E-2</v>
      </c>
      <c r="AG389" s="3">
        <v>0.61141051127473955</v>
      </c>
      <c r="AH389" s="3">
        <v>0.27663942666384173</v>
      </c>
      <c r="AI389" s="4">
        <f t="shared" si="149"/>
        <v>380.59539624346741</v>
      </c>
      <c r="AJ389" s="4">
        <f t="shared" si="149"/>
        <v>12.275522213525598</v>
      </c>
      <c r="AK389" s="4">
        <f t="shared" si="149"/>
        <v>10.926118732645975</v>
      </c>
      <c r="AL389" s="4">
        <f t="shared" si="147"/>
        <v>1.5300960070592686</v>
      </c>
      <c r="AM389" s="4">
        <f t="shared" si="147"/>
        <v>0.47296392217903999</v>
      </c>
      <c r="AN389" s="4">
        <f t="shared" si="147"/>
        <v>3.9474768182266646</v>
      </c>
      <c r="AO389" s="4">
        <f t="shared" si="147"/>
        <v>1.7860794075755169</v>
      </c>
      <c r="AP389" s="5">
        <f t="shared" si="158"/>
        <v>11555.683226620666</v>
      </c>
      <c r="AQ389" s="5">
        <f t="shared" si="159"/>
        <v>482.31699526019122</v>
      </c>
      <c r="AR389" s="5">
        <f t="shared" si="160"/>
        <v>355.87013022848868</v>
      </c>
      <c r="AS389" s="5">
        <f t="shared" si="161"/>
        <v>95.745694169899821</v>
      </c>
      <c r="AT389" s="5">
        <f t="shared" si="162"/>
        <v>46.268659722284262</v>
      </c>
      <c r="AU389" s="5">
        <f t="shared" si="163"/>
        <v>115.88446167917536</v>
      </c>
      <c r="AV389" s="5">
        <f t="shared" si="164"/>
        <v>45.674392162207646</v>
      </c>
    </row>
    <row r="390" spans="1:48" x14ac:dyDescent="0.25">
      <c r="A390" s="1" t="s">
        <v>41</v>
      </c>
      <c r="B390" s="1" t="s">
        <v>32</v>
      </c>
      <c r="C390" s="2">
        <v>42361</v>
      </c>
      <c r="D390" s="3">
        <v>4.4143061966553372</v>
      </c>
      <c r="E390" s="3">
        <v>81.749345270514155</v>
      </c>
      <c r="F390" s="3">
        <v>1.7080538454594025</v>
      </c>
      <c r="G390" s="3">
        <v>1.5491575797851767</v>
      </c>
      <c r="H390" s="3">
        <v>0.23699107684584442</v>
      </c>
      <c r="I390" s="3">
        <v>7.3255683767105659E-2</v>
      </c>
      <c r="J390" s="3">
        <v>0.88245713412543625</v>
      </c>
      <c r="K390" s="3">
        <v>0.48724717663065836</v>
      </c>
      <c r="L390" s="4">
        <f t="shared" si="148"/>
        <v>882.88749309097909</v>
      </c>
      <c r="M390" s="4">
        <f t="shared" si="148"/>
        <v>18.446867955846248</v>
      </c>
      <c r="N390" s="4">
        <f t="shared" si="148"/>
        <v>16.730798852192699</v>
      </c>
      <c r="O390" s="4">
        <f t="shared" si="146"/>
        <v>2.5594878714805787</v>
      </c>
      <c r="P390" s="4">
        <f t="shared" si="146"/>
        <v>0.79115651363061579</v>
      </c>
      <c r="Q390" s="4">
        <f t="shared" si="146"/>
        <v>9.5304783705622</v>
      </c>
      <c r="R390" s="4">
        <f t="shared" si="146"/>
        <v>5.2622371086592787</v>
      </c>
      <c r="S390" s="5">
        <f t="shared" si="150"/>
        <v>18615.736201221771</v>
      </c>
      <c r="T390" s="5">
        <f t="shared" si="151"/>
        <v>627.25950749489095</v>
      </c>
      <c r="U390" s="5">
        <f t="shared" si="152"/>
        <v>512.15868299913075</v>
      </c>
      <c r="V390" s="5">
        <f t="shared" si="153"/>
        <v>120.853223751008</v>
      </c>
      <c r="W390" s="5">
        <f t="shared" si="154"/>
        <v>57.485608704444957</v>
      </c>
      <c r="X390" s="5">
        <f t="shared" si="155"/>
        <v>195.33465588346928</v>
      </c>
      <c r="Y390" s="5">
        <f t="shared" si="156"/>
        <v>89.649431786413572</v>
      </c>
      <c r="Z390" s="4">
        <f>D390-'CIG_wcINF-wcEFF_Loads'!D390</f>
        <v>3.7524334241000874</v>
      </c>
      <c r="AA390" s="4">
        <f t="shared" si="157"/>
        <v>3.7524334241000874</v>
      </c>
      <c r="AB390" s="3">
        <v>58.949054426763404</v>
      </c>
      <c r="AC390" s="3">
        <v>1.9013115613704279</v>
      </c>
      <c r="AD390" s="3">
        <v>1.6923073011424583</v>
      </c>
      <c r="AE390" s="3">
        <v>0.23699107684584442</v>
      </c>
      <c r="AF390" s="3">
        <v>7.3255683767105659E-2</v>
      </c>
      <c r="AG390" s="3">
        <v>0.61141051127473955</v>
      </c>
      <c r="AH390" s="3">
        <v>0.27663942666384173</v>
      </c>
      <c r="AI390" s="4">
        <f t="shared" si="149"/>
        <v>541.18838344892515</v>
      </c>
      <c r="AJ390" s="4">
        <f t="shared" si="149"/>
        <v>17.455203316436116</v>
      </c>
      <c r="AK390" s="4">
        <f t="shared" si="149"/>
        <v>15.536416343063392</v>
      </c>
      <c r="AL390" s="4">
        <f t="shared" si="147"/>
        <v>2.175723071679887</v>
      </c>
      <c r="AM390" s="4">
        <f t="shared" si="147"/>
        <v>0.67253199329294633</v>
      </c>
      <c r="AN390" s="4">
        <f t="shared" si="147"/>
        <v>5.6131225417965451</v>
      </c>
      <c r="AO390" s="4">
        <f t="shared" si="147"/>
        <v>2.5397191790487894</v>
      </c>
      <c r="AP390" s="5">
        <f t="shared" si="158"/>
        <v>12096.871610069591</v>
      </c>
      <c r="AQ390" s="5">
        <f t="shared" si="159"/>
        <v>499.77219857662732</v>
      </c>
      <c r="AR390" s="5">
        <f t="shared" si="160"/>
        <v>371.40654657155204</v>
      </c>
      <c r="AS390" s="5">
        <f t="shared" si="161"/>
        <v>97.921417241579704</v>
      </c>
      <c r="AT390" s="5">
        <f t="shared" si="162"/>
        <v>46.941191715577212</v>
      </c>
      <c r="AU390" s="5">
        <f t="shared" si="163"/>
        <v>121.4975842209719</v>
      </c>
      <c r="AV390" s="5">
        <f t="shared" si="164"/>
        <v>48.214111341256434</v>
      </c>
    </row>
    <row r="391" spans="1:48" x14ac:dyDescent="0.25">
      <c r="A391" s="1" t="s">
        <v>41</v>
      </c>
      <c r="B391" s="1" t="s">
        <v>33</v>
      </c>
      <c r="C391" s="2">
        <v>42362</v>
      </c>
      <c r="D391" s="3">
        <v>3.3667635477642563</v>
      </c>
      <c r="E391" s="3">
        <v>81.749345270514155</v>
      </c>
      <c r="F391" s="3">
        <v>1.7080538454594025</v>
      </c>
      <c r="G391" s="3">
        <v>1.5491575797851767</v>
      </c>
      <c r="H391" s="3">
        <v>0.23699107684584442</v>
      </c>
      <c r="I391" s="3">
        <v>7.3255683767105659E-2</v>
      </c>
      <c r="J391" s="3">
        <v>0.88245713412543625</v>
      </c>
      <c r="K391" s="3">
        <v>0.48724717663065836</v>
      </c>
      <c r="L391" s="4">
        <f t="shared" si="148"/>
        <v>673.37273313026628</v>
      </c>
      <c r="M391" s="4">
        <f t="shared" si="148"/>
        <v>14.069310065355408</v>
      </c>
      <c r="N391" s="4">
        <f t="shared" si="148"/>
        <v>12.76047496279663</v>
      </c>
      <c r="O391" s="4">
        <f t="shared" si="146"/>
        <v>1.952105287389142</v>
      </c>
      <c r="P391" s="4">
        <f t="shared" si="146"/>
        <v>0.60341009254999467</v>
      </c>
      <c r="Q391" s="4">
        <f t="shared" si="146"/>
        <v>7.2688358580735297</v>
      </c>
      <c r="R391" s="4">
        <f t="shared" si="146"/>
        <v>4.0134751165540248</v>
      </c>
      <c r="S391" s="5">
        <f t="shared" si="150"/>
        <v>19289.108934352036</v>
      </c>
      <c r="T391" s="5">
        <f t="shared" si="151"/>
        <v>641.32881756024631</v>
      </c>
      <c r="U391" s="5">
        <f t="shared" si="152"/>
        <v>524.91915796192734</v>
      </c>
      <c r="V391" s="5">
        <f t="shared" si="153"/>
        <v>122.80532903839715</v>
      </c>
      <c r="W391" s="5">
        <f t="shared" si="154"/>
        <v>58.089018796994949</v>
      </c>
      <c r="X391" s="5">
        <f t="shared" si="155"/>
        <v>202.60349174154283</v>
      </c>
      <c r="Y391" s="5">
        <f t="shared" si="156"/>
        <v>93.662906902967592</v>
      </c>
      <c r="Z391" s="4">
        <f>D391-'CIG_wcINF-wcEFF_Loads'!D391</f>
        <v>2.6853918520195581</v>
      </c>
      <c r="AA391" s="4">
        <f t="shared" si="157"/>
        <v>2.6853918520195581</v>
      </c>
      <c r="AB391" s="3">
        <v>58.949054426763404</v>
      </c>
      <c r="AC391" s="3">
        <v>1.9013115613704279</v>
      </c>
      <c r="AD391" s="3">
        <v>1.6923073011424583</v>
      </c>
      <c r="AE391" s="3">
        <v>0.23699107684584442</v>
      </c>
      <c r="AF391" s="3">
        <v>7.3255683767105659E-2</v>
      </c>
      <c r="AG391" s="3">
        <v>0.61141051127473955</v>
      </c>
      <c r="AH391" s="3">
        <v>0.27663942666384173</v>
      </c>
      <c r="AI391" s="4">
        <f t="shared" si="149"/>
        <v>387.29611190101599</v>
      </c>
      <c r="AJ391" s="4">
        <f t="shared" si="149"/>
        <v>12.491643545293201</v>
      </c>
      <c r="AK391" s="4">
        <f t="shared" si="149"/>
        <v>11.118482632973455</v>
      </c>
      <c r="AL391" s="4">
        <f t="shared" si="147"/>
        <v>1.5570346888542947</v>
      </c>
      <c r="AM391" s="4">
        <f t="shared" si="147"/>
        <v>0.48129086672456295</v>
      </c>
      <c r="AN391" s="4">
        <f t="shared" si="147"/>
        <v>4.0169756087658461</v>
      </c>
      <c r="AO391" s="4">
        <f t="shared" si="147"/>
        <v>1.8175249015833066</v>
      </c>
      <c r="AP391" s="5">
        <f t="shared" si="158"/>
        <v>12484.167721970607</v>
      </c>
      <c r="AQ391" s="5">
        <f t="shared" si="159"/>
        <v>512.26384212192056</v>
      </c>
      <c r="AR391" s="5">
        <f t="shared" si="160"/>
        <v>382.52502920452548</v>
      </c>
      <c r="AS391" s="5">
        <f t="shared" si="161"/>
        <v>99.478451930434005</v>
      </c>
      <c r="AT391" s="5">
        <f t="shared" si="162"/>
        <v>47.422482582301775</v>
      </c>
      <c r="AU391" s="5">
        <f t="shared" si="163"/>
        <v>125.51455982973775</v>
      </c>
      <c r="AV391" s="5">
        <f t="shared" si="164"/>
        <v>50.031636242839738</v>
      </c>
    </row>
    <row r="392" spans="1:48" x14ac:dyDescent="0.25">
      <c r="A392" s="1" t="s">
        <v>41</v>
      </c>
      <c r="B392" s="1" t="s">
        <v>34</v>
      </c>
      <c r="C392" s="2">
        <v>42363</v>
      </c>
      <c r="D392" s="3">
        <v>0.21802717176927411</v>
      </c>
      <c r="E392" s="3">
        <v>65.373686145706102</v>
      </c>
      <c r="F392" s="3">
        <v>1.649802261186234</v>
      </c>
      <c r="G392" s="3">
        <v>1.5535902642638115</v>
      </c>
      <c r="H392" s="3">
        <v>0.11980313779718205</v>
      </c>
      <c r="I392" s="3">
        <v>7.2254859332424287E-2</v>
      </c>
      <c r="J392" s="3">
        <v>0.61130537201215551</v>
      </c>
      <c r="K392" s="3">
        <v>0.2252047026627326</v>
      </c>
      <c r="L392" s="4">
        <f t="shared" si="148"/>
        <v>34.87162790544545</v>
      </c>
      <c r="M392" s="4">
        <f t="shared" si="148"/>
        <v>0.88003742731321677</v>
      </c>
      <c r="N392" s="4">
        <f t="shared" si="148"/>
        <v>0.82871602944617984</v>
      </c>
      <c r="O392" s="4">
        <f t="shared" si="146"/>
        <v>6.3905382876173381E-2</v>
      </c>
      <c r="P392" s="4">
        <f t="shared" si="146"/>
        <v>3.8542182911099288E-2</v>
      </c>
      <c r="Q392" s="4">
        <f t="shared" si="146"/>
        <v>0.32608247639418081</v>
      </c>
      <c r="R392" s="4">
        <f t="shared" si="146"/>
        <v>0.1201286795471164</v>
      </c>
      <c r="S392" s="5">
        <f t="shared" si="150"/>
        <v>19323.980562257482</v>
      </c>
      <c r="T392" s="5">
        <f t="shared" si="151"/>
        <v>642.20885498755956</v>
      </c>
      <c r="U392" s="5">
        <f t="shared" si="152"/>
        <v>525.74787399137347</v>
      </c>
      <c r="V392" s="5">
        <f t="shared" si="153"/>
        <v>122.86923442127332</v>
      </c>
      <c r="W392" s="5">
        <f t="shared" si="154"/>
        <v>58.12756097990605</v>
      </c>
      <c r="X392" s="5">
        <f t="shared" si="155"/>
        <v>202.92957421793702</v>
      </c>
      <c r="Y392" s="5">
        <f t="shared" si="156"/>
        <v>93.783035582514714</v>
      </c>
      <c r="Z392" s="4">
        <f>D392-'CIG_wcINF-wcEFF_Loads'!D392</f>
        <v>-0.21926434249109789</v>
      </c>
      <c r="AA392" s="4">
        <f t="shared" si="157"/>
        <v>0</v>
      </c>
      <c r="AB392" s="3">
        <v>66.503499080307094</v>
      </c>
      <c r="AC392" s="3">
        <v>1.7308853284348136</v>
      </c>
      <c r="AD392" s="3">
        <v>1.4651390545117826</v>
      </c>
      <c r="AE392" s="3">
        <v>0.11980313779718205</v>
      </c>
      <c r="AF392" s="3">
        <v>7.2254859332424287E-2</v>
      </c>
      <c r="AG392" s="3">
        <v>0.51695178639202266</v>
      </c>
      <c r="AH392" s="3">
        <v>0.16121138930470241</v>
      </c>
      <c r="AI392" s="4">
        <f t="shared" si="149"/>
        <v>0</v>
      </c>
      <c r="AJ392" s="4">
        <f t="shared" si="149"/>
        <v>0</v>
      </c>
      <c r="AK392" s="4">
        <f t="shared" si="149"/>
        <v>0</v>
      </c>
      <c r="AL392" s="4">
        <f t="shared" si="147"/>
        <v>0</v>
      </c>
      <c r="AM392" s="4">
        <f t="shared" si="147"/>
        <v>0</v>
      </c>
      <c r="AN392" s="4">
        <f t="shared" si="147"/>
        <v>0</v>
      </c>
      <c r="AO392" s="4">
        <f t="shared" si="147"/>
        <v>0</v>
      </c>
      <c r="AP392" s="5">
        <f t="shared" si="158"/>
        <v>12484.167721970607</v>
      </c>
      <c r="AQ392" s="5">
        <f t="shared" si="159"/>
        <v>512.26384212192056</v>
      </c>
      <c r="AR392" s="5">
        <f t="shared" si="160"/>
        <v>382.52502920452548</v>
      </c>
      <c r="AS392" s="5">
        <f t="shared" si="161"/>
        <v>99.478451930434005</v>
      </c>
      <c r="AT392" s="5">
        <f t="shared" si="162"/>
        <v>47.422482582301775</v>
      </c>
      <c r="AU392" s="5">
        <f t="shared" si="163"/>
        <v>125.51455982973775</v>
      </c>
      <c r="AV392" s="5">
        <f t="shared" si="164"/>
        <v>50.031636242839738</v>
      </c>
    </row>
    <row r="393" spans="1:48" x14ac:dyDescent="0.25">
      <c r="A393" s="1" t="s">
        <v>41</v>
      </c>
      <c r="B393" s="1" t="s">
        <v>35</v>
      </c>
      <c r="C393" s="2">
        <v>42364</v>
      </c>
      <c r="D393" s="3">
        <v>1.7192566470359656</v>
      </c>
      <c r="E393" s="3">
        <v>58.285714285714363</v>
      </c>
      <c r="F393" s="3">
        <v>1.6245888888888913</v>
      </c>
      <c r="G393" s="3">
        <v>1.5555088888888899</v>
      </c>
      <c r="H393" s="3">
        <v>6.907999999999985E-2</v>
      </c>
      <c r="I393" s="3">
        <v>7.1821666666666686E-2</v>
      </c>
      <c r="J393" s="3">
        <v>0.49394117647058761</v>
      </c>
      <c r="K393" s="3">
        <v>0.11178333333333333</v>
      </c>
      <c r="L393" s="4">
        <f t="shared" si="148"/>
        <v>245.16668918325598</v>
      </c>
      <c r="M393" s="4">
        <f t="shared" si="148"/>
        <v>6.8334940054155737</v>
      </c>
      <c r="N393" s="4">
        <f t="shared" si="148"/>
        <v>6.5429234068335713</v>
      </c>
      <c r="O393" s="4">
        <f t="shared" si="146"/>
        <v>0.29057059858199719</v>
      </c>
      <c r="P393" s="4">
        <f t="shared" si="146"/>
        <v>0.30210284705399626</v>
      </c>
      <c r="Q393" s="4">
        <f t="shared" si="146"/>
        <v>2.0776604416814539</v>
      </c>
      <c r="R393" s="4">
        <f t="shared" si="146"/>
        <v>0.47019325532943912</v>
      </c>
      <c r="S393" s="5">
        <f t="shared" si="150"/>
        <v>19569.14725144074</v>
      </c>
      <c r="T393" s="5">
        <f t="shared" si="151"/>
        <v>649.04234899297512</v>
      </c>
      <c r="U393" s="5">
        <f t="shared" si="152"/>
        <v>532.29079739820702</v>
      </c>
      <c r="V393" s="5">
        <f t="shared" si="153"/>
        <v>123.15980501985531</v>
      </c>
      <c r="W393" s="5">
        <f t="shared" si="154"/>
        <v>58.429663826960045</v>
      </c>
      <c r="X393" s="5">
        <f t="shared" si="155"/>
        <v>205.00723465961846</v>
      </c>
      <c r="Y393" s="5">
        <f t="shared" si="156"/>
        <v>94.253228837844148</v>
      </c>
      <c r="Z393" s="4">
        <f>D393-'CIG_wcINF-wcEFF_Loads'!D393</f>
        <v>1.363006694313281</v>
      </c>
      <c r="AA393" s="4">
        <f t="shared" si="157"/>
        <v>1.363006694313281</v>
      </c>
      <c r="AB393" s="3">
        <v>69.773333333333468</v>
      </c>
      <c r="AC393" s="3">
        <v>1.6571187499999975</v>
      </c>
      <c r="AD393" s="3">
        <v>1.3668124999999982</v>
      </c>
      <c r="AE393" s="3">
        <v>6.907999999999985E-2</v>
      </c>
      <c r="AF393" s="3">
        <v>7.1821666666666686E-2</v>
      </c>
      <c r="AG393" s="3">
        <v>0.47606666666666747</v>
      </c>
      <c r="AH393" s="3">
        <v>0.11125000000000006</v>
      </c>
      <c r="AI393" s="4">
        <f t="shared" si="149"/>
        <v>232.67305236391746</v>
      </c>
      <c r="AJ393" s="4">
        <f t="shared" si="149"/>
        <v>5.5259919409322302</v>
      </c>
      <c r="AK393" s="4">
        <f t="shared" si="149"/>
        <v>4.5579080314946863</v>
      </c>
      <c r="AL393" s="4">
        <f t="shared" si="147"/>
        <v>0.23036099451508724</v>
      </c>
      <c r="AM393" s="4">
        <f t="shared" si="147"/>
        <v>0.2395036271144248</v>
      </c>
      <c r="AN393" s="4">
        <f t="shared" si="147"/>
        <v>1.5875389517778848</v>
      </c>
      <c r="AO393" s="4">
        <f t="shared" si="147"/>
        <v>0.37098524377248876</v>
      </c>
      <c r="AP393" s="5">
        <f t="shared" si="158"/>
        <v>12716.840774334525</v>
      </c>
      <c r="AQ393" s="5">
        <f t="shared" si="159"/>
        <v>517.78983406285283</v>
      </c>
      <c r="AR393" s="5">
        <f t="shared" si="160"/>
        <v>387.08293723602014</v>
      </c>
      <c r="AS393" s="5">
        <f t="shared" si="161"/>
        <v>99.708812924949086</v>
      </c>
      <c r="AT393" s="5">
        <f t="shared" si="162"/>
        <v>47.661986209416199</v>
      </c>
      <c r="AU393" s="5">
        <f t="shared" si="163"/>
        <v>127.10209878151564</v>
      </c>
      <c r="AV393" s="5">
        <f t="shared" si="164"/>
        <v>50.402621486612226</v>
      </c>
    </row>
    <row r="394" spans="1:48" x14ac:dyDescent="0.25">
      <c r="A394" s="1" t="s">
        <v>41</v>
      </c>
      <c r="B394" s="1" t="s">
        <v>36</v>
      </c>
      <c r="C394" s="2">
        <v>42365</v>
      </c>
      <c r="D394" s="3">
        <v>6.4059663801440649</v>
      </c>
      <c r="E394" s="3">
        <v>58.285714285714363</v>
      </c>
      <c r="F394" s="3">
        <v>1.6245888888888913</v>
      </c>
      <c r="G394" s="3">
        <v>1.5555088888888899</v>
      </c>
      <c r="H394" s="3">
        <v>6.907999999999985E-2</v>
      </c>
      <c r="I394" s="3">
        <v>7.1821666666666686E-2</v>
      </c>
      <c r="J394" s="3">
        <v>0.49394117647058761</v>
      </c>
      <c r="K394" s="3">
        <v>0.11178333333333333</v>
      </c>
      <c r="L394" s="4">
        <f t="shared" si="148"/>
        <v>913.49338165816789</v>
      </c>
      <c r="M394" s="4">
        <f t="shared" si="148"/>
        <v>25.461662709332792</v>
      </c>
      <c r="N394" s="4">
        <f t="shared" si="148"/>
        <v>24.378993935718498</v>
      </c>
      <c r="O394" s="4">
        <f t="shared" si="146"/>
        <v>1.0826687736142699</v>
      </c>
      <c r="P394" s="4">
        <f t="shared" si="146"/>
        <v>1.1256380395039531</v>
      </c>
      <c r="Q394" s="4">
        <f t="shared" si="146"/>
        <v>7.741382278039981</v>
      </c>
      <c r="R394" s="4">
        <f t="shared" si="146"/>
        <v>1.7519444761221108</v>
      </c>
      <c r="S394" s="5">
        <f t="shared" si="150"/>
        <v>20482.640633098908</v>
      </c>
      <c r="T394" s="5">
        <f t="shared" si="151"/>
        <v>674.50401170230793</v>
      </c>
      <c r="U394" s="5">
        <f t="shared" si="152"/>
        <v>556.66979133392556</v>
      </c>
      <c r="V394" s="5">
        <f t="shared" si="153"/>
        <v>124.24247379346959</v>
      </c>
      <c r="W394" s="5">
        <f t="shared" si="154"/>
        <v>59.555301866463999</v>
      </c>
      <c r="X394" s="5">
        <f t="shared" si="155"/>
        <v>212.74861693765845</v>
      </c>
      <c r="Y394" s="5">
        <f t="shared" si="156"/>
        <v>96.005173313966253</v>
      </c>
      <c r="Z394" s="4">
        <f>D394-'CIG_wcINF-wcEFF_Loads'!D394</f>
        <v>5.6878153368281001</v>
      </c>
      <c r="AA394" s="4">
        <f t="shared" si="157"/>
        <v>5.6878153368281001</v>
      </c>
      <c r="AB394" s="3">
        <v>69.773333333333468</v>
      </c>
      <c r="AC394" s="3">
        <v>1.6571187499999975</v>
      </c>
      <c r="AD394" s="3">
        <v>1.3668124999999982</v>
      </c>
      <c r="AE394" s="3">
        <v>6.907999999999985E-2</v>
      </c>
      <c r="AF394" s="3">
        <v>7.1821666666666686E-2</v>
      </c>
      <c r="AG394" s="3">
        <v>0.47606666666666747</v>
      </c>
      <c r="AH394" s="3">
        <v>0.11125000000000006</v>
      </c>
      <c r="AI394" s="4">
        <f t="shared" si="149"/>
        <v>970.94266757718481</v>
      </c>
      <c r="AJ394" s="4">
        <f t="shared" si="149"/>
        <v>23.059917345936814</v>
      </c>
      <c r="AK394" s="4">
        <f t="shared" si="149"/>
        <v>19.020111429789367</v>
      </c>
      <c r="AL394" s="4">
        <f t="shared" si="147"/>
        <v>0.96129446984853317</v>
      </c>
      <c r="AM394" s="4">
        <f t="shared" si="147"/>
        <v>0.9994465978860968</v>
      </c>
      <c r="AN394" s="4">
        <f t="shared" si="147"/>
        <v>6.6247865365647574</v>
      </c>
      <c r="AO394" s="4">
        <f t="shared" si="147"/>
        <v>1.5481182653539318</v>
      </c>
      <c r="AP394" s="5">
        <f t="shared" si="158"/>
        <v>13687.78344191171</v>
      </c>
      <c r="AQ394" s="5">
        <f t="shared" si="159"/>
        <v>540.84975140878964</v>
      </c>
      <c r="AR394" s="5">
        <f t="shared" si="160"/>
        <v>406.10304866580952</v>
      </c>
      <c r="AS394" s="5">
        <f t="shared" si="161"/>
        <v>100.67010739479763</v>
      </c>
      <c r="AT394" s="5">
        <f t="shared" si="162"/>
        <v>48.661432807302297</v>
      </c>
      <c r="AU394" s="5">
        <f t="shared" si="163"/>
        <v>133.72688531808041</v>
      </c>
      <c r="AV394" s="5">
        <f t="shared" si="164"/>
        <v>51.950739751966161</v>
      </c>
    </row>
    <row r="395" spans="1:48" x14ac:dyDescent="0.25">
      <c r="A395" s="1" t="s">
        <v>41</v>
      </c>
      <c r="B395" s="1" t="s">
        <v>37</v>
      </c>
      <c r="C395" s="2">
        <v>42366</v>
      </c>
      <c r="D395" s="3">
        <v>3.205025403168436</v>
      </c>
      <c r="E395" s="3">
        <v>58.285714285714363</v>
      </c>
      <c r="F395" s="3">
        <v>1.6245888888888913</v>
      </c>
      <c r="G395" s="3">
        <v>1.5555088888888899</v>
      </c>
      <c r="H395" s="3">
        <v>6.907999999999985E-2</v>
      </c>
      <c r="I395" s="3">
        <v>7.1821666666666686E-2</v>
      </c>
      <c r="J395" s="3">
        <v>0.49394117647058761</v>
      </c>
      <c r="K395" s="3">
        <v>0.11178333333333333</v>
      </c>
      <c r="L395" s="4">
        <f t="shared" si="148"/>
        <v>457.03791123780837</v>
      </c>
      <c r="M395" s="4">
        <f t="shared" si="148"/>
        <v>12.738948497023305</v>
      </c>
      <c r="N395" s="4">
        <f t="shared" si="148"/>
        <v>12.197268956929777</v>
      </c>
      <c r="O395" s="4">
        <f t="shared" si="146"/>
        <v>0.54167954009351427</v>
      </c>
      <c r="P395" s="4">
        <f t="shared" si="146"/>
        <v>0.56317787158004895</v>
      </c>
      <c r="Q395" s="4">
        <f t="shared" si="146"/>
        <v>3.8731590808314684</v>
      </c>
      <c r="R395" s="4">
        <f t="shared" si="146"/>
        <v>0.87653075550260773</v>
      </c>
      <c r="S395" s="5">
        <f t="shared" si="150"/>
        <v>20939.678544336715</v>
      </c>
      <c r="T395" s="5">
        <f t="shared" si="151"/>
        <v>687.24296019933126</v>
      </c>
      <c r="U395" s="5">
        <f t="shared" si="152"/>
        <v>568.86706029085531</v>
      </c>
      <c r="V395" s="5">
        <f t="shared" si="153"/>
        <v>124.7841533335631</v>
      </c>
      <c r="W395" s="5">
        <f t="shared" si="154"/>
        <v>60.118479738044051</v>
      </c>
      <c r="X395" s="5">
        <f t="shared" si="155"/>
        <v>216.62177601848992</v>
      </c>
      <c r="Y395" s="5">
        <f t="shared" si="156"/>
        <v>96.881704069468867</v>
      </c>
      <c r="Z395" s="4">
        <f>D395-'CIG_wcINF-wcEFF_Loads'!D395</f>
        <v>2.5191389404341282</v>
      </c>
      <c r="AA395" s="4">
        <f t="shared" si="157"/>
        <v>2.5191389404341282</v>
      </c>
      <c r="AB395" s="3">
        <v>69.773333333333468</v>
      </c>
      <c r="AC395" s="3">
        <v>1.6571187499999975</v>
      </c>
      <c r="AD395" s="3">
        <v>1.3668124999999982</v>
      </c>
      <c r="AE395" s="3">
        <v>6.907999999999985E-2</v>
      </c>
      <c r="AF395" s="3">
        <v>7.1821666666666686E-2</v>
      </c>
      <c r="AG395" s="3">
        <v>0.47606666666666747</v>
      </c>
      <c r="AH395" s="3">
        <v>0.11125000000000006</v>
      </c>
      <c r="AI395" s="4">
        <f t="shared" si="149"/>
        <v>430.03145108903828</v>
      </c>
      <c r="AJ395" s="4">
        <f t="shared" si="149"/>
        <v>10.213259803497289</v>
      </c>
      <c r="AK395" s="4">
        <f t="shared" si="149"/>
        <v>8.4240258371149555</v>
      </c>
      <c r="AL395" s="4">
        <f t="shared" si="147"/>
        <v>0.4257582549383333</v>
      </c>
      <c r="AM395" s="4">
        <f t="shared" si="147"/>
        <v>0.44265586952464875</v>
      </c>
      <c r="AN395" s="4">
        <f t="shared" si="147"/>
        <v>2.9341243954011285</v>
      </c>
      <c r="AO395" s="4">
        <f t="shared" si="147"/>
        <v>0.6856630842775</v>
      </c>
      <c r="AP395" s="5">
        <f t="shared" si="158"/>
        <v>14117.814893000748</v>
      </c>
      <c r="AQ395" s="5">
        <f t="shared" si="159"/>
        <v>551.06301121228694</v>
      </c>
      <c r="AR395" s="5">
        <f t="shared" si="160"/>
        <v>414.52707450292451</v>
      </c>
      <c r="AS395" s="5">
        <f t="shared" si="161"/>
        <v>101.09586564973596</v>
      </c>
      <c r="AT395" s="5">
        <f t="shared" si="162"/>
        <v>49.104088676826947</v>
      </c>
      <c r="AU395" s="5">
        <f t="shared" si="163"/>
        <v>136.66100971348155</v>
      </c>
      <c r="AV395" s="5">
        <f t="shared" si="164"/>
        <v>52.636402836243661</v>
      </c>
    </row>
    <row r="396" spans="1:48" x14ac:dyDescent="0.25">
      <c r="A396" s="1" t="s">
        <v>41</v>
      </c>
      <c r="B396" s="1" t="s">
        <v>38</v>
      </c>
      <c r="C396" s="2">
        <v>42367</v>
      </c>
      <c r="D396" s="3">
        <v>2.2501945830887293</v>
      </c>
      <c r="E396" s="3">
        <v>58.285714285714363</v>
      </c>
      <c r="F396" s="3">
        <v>1.6245888888888913</v>
      </c>
      <c r="G396" s="3">
        <v>1.5555088888888899</v>
      </c>
      <c r="H396" s="3">
        <v>6.907999999999985E-2</v>
      </c>
      <c r="I396" s="3">
        <v>7.1821666666666686E-2</v>
      </c>
      <c r="J396" s="3">
        <v>0.49394117647058761</v>
      </c>
      <c r="K396" s="3">
        <v>0.11178333333333333</v>
      </c>
      <c r="L396" s="4">
        <f t="shared" si="148"/>
        <v>320.878652355398</v>
      </c>
      <c r="M396" s="4">
        <f t="shared" si="148"/>
        <v>8.9438020909008369</v>
      </c>
      <c r="N396" s="4">
        <f t="shared" si="148"/>
        <v>8.5634979704768686</v>
      </c>
      <c r="O396" s="4">
        <f t="shared" si="146"/>
        <v>0.38030412042396011</v>
      </c>
      <c r="P396" s="4">
        <f t="shared" si="146"/>
        <v>0.39539773840546594</v>
      </c>
      <c r="Q396" s="4">
        <f t="shared" si="146"/>
        <v>2.7192800326986579</v>
      </c>
      <c r="R396" s="4">
        <f t="shared" si="146"/>
        <v>0.61539754286901804</v>
      </c>
      <c r="S396" s="5">
        <f t="shared" si="150"/>
        <v>21260.557196692112</v>
      </c>
      <c r="T396" s="5">
        <f t="shared" si="151"/>
        <v>696.18676229023208</v>
      </c>
      <c r="U396" s="5">
        <f t="shared" si="152"/>
        <v>577.43055826133218</v>
      </c>
      <c r="V396" s="5">
        <f t="shared" si="153"/>
        <v>125.16445745398705</v>
      </c>
      <c r="W396" s="5">
        <f t="shared" si="154"/>
        <v>60.513877476449515</v>
      </c>
      <c r="X396" s="5">
        <f t="shared" si="155"/>
        <v>219.34105605118859</v>
      </c>
      <c r="Y396" s="5">
        <f t="shared" si="156"/>
        <v>97.497101612337886</v>
      </c>
      <c r="Z396" s="4">
        <f>D396-'CIG_wcINF-wcEFF_Loads'!D396</f>
        <v>1.605879845343027</v>
      </c>
      <c r="AA396" s="4">
        <f t="shared" si="157"/>
        <v>1.605879845343027</v>
      </c>
      <c r="AB396" s="3">
        <v>69.773333333333468</v>
      </c>
      <c r="AC396" s="3">
        <v>1.6571187499999975</v>
      </c>
      <c r="AD396" s="3">
        <v>1.3668124999999982</v>
      </c>
      <c r="AE396" s="3">
        <v>6.907999999999985E-2</v>
      </c>
      <c r="AF396" s="3">
        <v>7.1821666666666686E-2</v>
      </c>
      <c r="AG396" s="3">
        <v>0.47606666666666747</v>
      </c>
      <c r="AH396" s="3">
        <v>0.11125000000000006</v>
      </c>
      <c r="AI396" s="4">
        <f t="shared" si="149"/>
        <v>274.13289083947603</v>
      </c>
      <c r="AJ396" s="4">
        <f t="shared" si="149"/>
        <v>6.5106643426590507</v>
      </c>
      <c r="AK396" s="4">
        <f t="shared" si="149"/>
        <v>5.3700782800572835</v>
      </c>
      <c r="AL396" s="4">
        <f t="shared" si="147"/>
        <v>0.27140884911892216</v>
      </c>
      <c r="AM396" s="4">
        <f t="shared" si="147"/>
        <v>0.28218060063408951</v>
      </c>
      <c r="AN396" s="4">
        <f t="shared" si="147"/>
        <v>1.8704213390834112</v>
      </c>
      <c r="AO396" s="4">
        <f t="shared" si="147"/>
        <v>0.43709082895889079</v>
      </c>
      <c r="AP396" s="5">
        <f t="shared" si="158"/>
        <v>14391.947783840224</v>
      </c>
      <c r="AQ396" s="5">
        <f t="shared" si="159"/>
        <v>557.57367555494602</v>
      </c>
      <c r="AR396" s="5">
        <f t="shared" si="160"/>
        <v>419.89715278298178</v>
      </c>
      <c r="AS396" s="5">
        <f t="shared" si="161"/>
        <v>101.36727449885488</v>
      </c>
      <c r="AT396" s="5">
        <f t="shared" si="162"/>
        <v>49.386269277461039</v>
      </c>
      <c r="AU396" s="5">
        <f t="shared" si="163"/>
        <v>138.53143105256495</v>
      </c>
      <c r="AV396" s="5">
        <f t="shared" si="164"/>
        <v>53.073493665202555</v>
      </c>
    </row>
    <row r="397" spans="1:48" x14ac:dyDescent="0.25">
      <c r="A397" s="1" t="s">
        <v>41</v>
      </c>
      <c r="B397" s="1" t="s">
        <v>39</v>
      </c>
      <c r="C397" s="2">
        <v>42368</v>
      </c>
      <c r="D397" s="3">
        <v>0.15807852801321473</v>
      </c>
      <c r="E397" s="3">
        <v>58.285714285714363</v>
      </c>
      <c r="F397" s="3">
        <v>1.6245888888888913</v>
      </c>
      <c r="G397" s="3">
        <v>1.5555088888888899</v>
      </c>
      <c r="H397" s="3">
        <v>6.907999999999985E-2</v>
      </c>
      <c r="I397" s="3">
        <v>7.1821666666666686E-2</v>
      </c>
      <c r="J397" s="3">
        <v>0.49394117647058761</v>
      </c>
      <c r="K397" s="3">
        <v>0.11178333333333333</v>
      </c>
      <c r="L397" s="4">
        <f t="shared" si="148"/>
        <v>22.542061658320698</v>
      </c>
      <c r="M397" s="4">
        <f t="shared" si="148"/>
        <v>0.62831147137081467</v>
      </c>
      <c r="N397" s="4">
        <f t="shared" si="148"/>
        <v>0.60159470829361417</v>
      </c>
      <c r="O397" s="4">
        <f t="shared" si="146"/>
        <v>2.67167630771998E-2</v>
      </c>
      <c r="P397" s="4">
        <f t="shared" si="146"/>
        <v>2.7777105560841869E-2</v>
      </c>
      <c r="Q397" s="4">
        <f t="shared" si="146"/>
        <v>0.19103227252226485</v>
      </c>
      <c r="R397" s="4">
        <f t="shared" si="146"/>
        <v>4.3232322418157561E-2</v>
      </c>
      <c r="S397" s="5">
        <f t="shared" si="150"/>
        <v>21283.099258350434</v>
      </c>
      <c r="T397" s="5">
        <f t="shared" si="151"/>
        <v>696.81507376160289</v>
      </c>
      <c r="U397" s="5">
        <f t="shared" si="152"/>
        <v>578.03215296962583</v>
      </c>
      <c r="V397" s="5">
        <f t="shared" si="153"/>
        <v>125.19117421706426</v>
      </c>
      <c r="W397" s="5">
        <f t="shared" si="154"/>
        <v>60.541654582010359</v>
      </c>
      <c r="X397" s="5">
        <f t="shared" si="155"/>
        <v>219.53208832371087</v>
      </c>
      <c r="Y397" s="5">
        <f t="shared" si="156"/>
        <v>97.540333934756049</v>
      </c>
      <c r="Z397" s="4">
        <f>D397-'CIG_wcINF-wcEFF_Loads'!D397</f>
        <v>-0.20786461786085039</v>
      </c>
      <c r="AA397" s="4">
        <f t="shared" si="157"/>
        <v>0</v>
      </c>
      <c r="AB397" s="3">
        <v>69.773333333333468</v>
      </c>
      <c r="AC397" s="3">
        <v>1.6571187499999975</v>
      </c>
      <c r="AD397" s="3">
        <v>1.3668124999999982</v>
      </c>
      <c r="AE397" s="3">
        <v>6.907999999999985E-2</v>
      </c>
      <c r="AF397" s="3">
        <v>7.1821666666666686E-2</v>
      </c>
      <c r="AG397" s="3">
        <v>0.47606666666666747</v>
      </c>
      <c r="AH397" s="3">
        <v>0.11125000000000006</v>
      </c>
      <c r="AI397" s="4">
        <f t="shared" si="149"/>
        <v>0</v>
      </c>
      <c r="AJ397" s="4">
        <f t="shared" si="149"/>
        <v>0</v>
      </c>
      <c r="AK397" s="4">
        <f t="shared" si="149"/>
        <v>0</v>
      </c>
      <c r="AL397" s="4">
        <f t="shared" si="147"/>
        <v>0</v>
      </c>
      <c r="AM397" s="4">
        <f t="shared" si="147"/>
        <v>0</v>
      </c>
      <c r="AN397" s="4">
        <f t="shared" si="147"/>
        <v>0</v>
      </c>
      <c r="AO397" s="4">
        <f t="shared" si="147"/>
        <v>0</v>
      </c>
      <c r="AP397" s="5">
        <f t="shared" si="158"/>
        <v>14391.947783840224</v>
      </c>
      <c r="AQ397" s="5">
        <f t="shared" si="159"/>
        <v>557.57367555494602</v>
      </c>
      <c r="AR397" s="5">
        <f t="shared" si="160"/>
        <v>419.89715278298178</v>
      </c>
      <c r="AS397" s="5">
        <f t="shared" si="161"/>
        <v>101.36727449885488</v>
      </c>
      <c r="AT397" s="5">
        <f t="shared" si="162"/>
        <v>49.386269277461039</v>
      </c>
      <c r="AU397" s="5">
        <f t="shared" si="163"/>
        <v>138.53143105256495</v>
      </c>
      <c r="AV397" s="5">
        <f t="shared" si="164"/>
        <v>53.073493665202555</v>
      </c>
    </row>
    <row r="398" spans="1:48" x14ac:dyDescent="0.25">
      <c r="A398" s="1" t="s">
        <v>41</v>
      </c>
      <c r="B398" s="1" t="s">
        <v>40</v>
      </c>
      <c r="C398" s="2">
        <v>42369</v>
      </c>
      <c r="D398" s="3">
        <v>0.14360902849901</v>
      </c>
      <c r="E398" s="3">
        <v>58.285714285714363</v>
      </c>
      <c r="F398" s="3">
        <v>1.6245888888888913</v>
      </c>
      <c r="G398" s="3">
        <v>1.5555088888888899</v>
      </c>
      <c r="H398" s="3">
        <v>6.907999999999985E-2</v>
      </c>
      <c r="I398" s="3">
        <v>7.1821666666666686E-2</v>
      </c>
      <c r="J398" s="3">
        <v>0.49394117647058761</v>
      </c>
      <c r="K398" s="3">
        <v>0.11178333333333333</v>
      </c>
      <c r="L398" s="4">
        <f t="shared" si="148"/>
        <v>20.478705209385534</v>
      </c>
      <c r="M398" s="4">
        <f t="shared" si="148"/>
        <v>0.57079984949507656</v>
      </c>
      <c r="N398" s="4">
        <f t="shared" si="148"/>
        <v>0.54652856838956021</v>
      </c>
      <c r="O398" s="4">
        <f t="shared" si="146"/>
        <v>2.4271281105515768E-2</v>
      </c>
      <c r="P398" s="4">
        <f t="shared" si="146"/>
        <v>2.5234566605867439E-2</v>
      </c>
      <c r="Q398" s="4">
        <f t="shared" si="146"/>
        <v>0.17354639756379311</v>
      </c>
      <c r="R398" s="4">
        <f t="shared" si="146"/>
        <v>3.9275111555369287E-2</v>
      </c>
      <c r="S398" s="5">
        <f t="shared" si="150"/>
        <v>21303.577963559819</v>
      </c>
      <c r="T398" s="5">
        <f t="shared" si="151"/>
        <v>697.38587361109796</v>
      </c>
      <c r="U398" s="5">
        <f t="shared" si="152"/>
        <v>578.57868153801542</v>
      </c>
      <c r="V398" s="5">
        <f t="shared" si="153"/>
        <v>125.21544549816977</v>
      </c>
      <c r="W398" s="5">
        <f t="shared" si="154"/>
        <v>60.566889148616227</v>
      </c>
      <c r="X398" s="5">
        <f t="shared" si="155"/>
        <v>219.70563472127466</v>
      </c>
      <c r="Y398" s="5">
        <f t="shared" si="156"/>
        <v>97.579609046311418</v>
      </c>
      <c r="Z398" s="4">
        <f>D398-'CIG_wcINF-wcEFF_Loads'!D398</f>
        <v>5.4011743699961881E-2</v>
      </c>
      <c r="AA398" s="4">
        <f t="shared" si="157"/>
        <v>5.4011743699961881E-2</v>
      </c>
      <c r="AB398" s="3">
        <v>69.773333333333468</v>
      </c>
      <c r="AC398" s="3">
        <v>1.6571187499999975</v>
      </c>
      <c r="AD398" s="3">
        <v>1.3668124999999982</v>
      </c>
      <c r="AE398" s="3">
        <v>6.907999999999985E-2</v>
      </c>
      <c r="AF398" s="3">
        <v>7.1821666666666686E-2</v>
      </c>
      <c r="AG398" s="3">
        <v>0.47606666666666747</v>
      </c>
      <c r="AH398" s="3">
        <v>0.11125000000000006</v>
      </c>
      <c r="AI398" s="4">
        <f t="shared" si="149"/>
        <v>9.2201141216693365</v>
      </c>
      <c r="AJ398" s="4">
        <f t="shared" si="149"/>
        <v>0.21897798568925067</v>
      </c>
      <c r="AK398" s="4">
        <f t="shared" si="149"/>
        <v>0.18061581167003812</v>
      </c>
      <c r="AL398" s="4">
        <f t="shared" si="147"/>
        <v>9.1284944132177769E-3</v>
      </c>
      <c r="AM398" s="4">
        <f t="shared" si="147"/>
        <v>9.4907886930321022E-3</v>
      </c>
      <c r="AN398" s="4">
        <f t="shared" si="147"/>
        <v>6.2909263274260177E-2</v>
      </c>
      <c r="AO398" s="4">
        <f t="shared" si="147"/>
        <v>1.4700998892160979E-2</v>
      </c>
      <c r="AP398" s="5">
        <f t="shared" si="158"/>
        <v>14401.167897961894</v>
      </c>
      <c r="AQ398" s="5">
        <f t="shared" si="159"/>
        <v>557.79265354063523</v>
      </c>
      <c r="AR398" s="5">
        <f t="shared" si="160"/>
        <v>420.07776859465184</v>
      </c>
      <c r="AS398" s="5">
        <f t="shared" si="161"/>
        <v>101.3764029932681</v>
      </c>
      <c r="AT398" s="5">
        <f t="shared" si="162"/>
        <v>49.395760066154068</v>
      </c>
      <c r="AU398" s="5">
        <f t="shared" si="163"/>
        <v>138.59434031583922</v>
      </c>
      <c r="AV398" s="5">
        <f t="shared" si="164"/>
        <v>53.088194664094715</v>
      </c>
    </row>
    <row r="399" spans="1:48" x14ac:dyDescent="0.25">
      <c r="A399" s="1" t="s">
        <v>376</v>
      </c>
      <c r="B399" s="1" t="s">
        <v>42</v>
      </c>
      <c r="C399" s="2">
        <v>42370</v>
      </c>
      <c r="D399" s="3">
        <v>0.10608132848313501</v>
      </c>
      <c r="E399" s="3">
        <v>58.285714285714363</v>
      </c>
      <c r="F399" s="3">
        <v>1.6245888888888913</v>
      </c>
      <c r="G399" s="3">
        <v>1.5555088888888899</v>
      </c>
      <c r="H399" s="3">
        <v>6.907999999999985E-2</v>
      </c>
      <c r="I399" s="3">
        <v>7.1821666666666686E-2</v>
      </c>
      <c r="J399" s="3">
        <v>0.49394117647058761</v>
      </c>
      <c r="K399" s="3">
        <v>0.11178333333333333</v>
      </c>
      <c r="L399" s="4">
        <f t="shared" si="148"/>
        <v>15.127240097171823</v>
      </c>
      <c r="M399" s="4">
        <f t="shared" si="148"/>
        <v>0.42163927272043816</v>
      </c>
      <c r="N399" s="4">
        <f t="shared" si="148"/>
        <v>0.40371052707977995</v>
      </c>
      <c r="O399" s="4">
        <f t="shared" si="146"/>
        <v>1.7928745640657794E-2</v>
      </c>
      <c r="P399" s="4">
        <f t="shared" si="146"/>
        <v>1.8640306791470475E-2</v>
      </c>
      <c r="Q399" s="4">
        <f t="shared" si="146"/>
        <v>0.1281955083148299</v>
      </c>
      <c r="R399" s="4">
        <f t="shared" si="146"/>
        <v>2.9011797194531001E-2</v>
      </c>
      <c r="S399" s="5">
        <f t="shared" si="150"/>
        <v>21318.705203656991</v>
      </c>
      <c r="T399" s="5">
        <f t="shared" si="151"/>
        <v>697.80751288381839</v>
      </c>
      <c r="U399" s="5">
        <f t="shared" si="152"/>
        <v>578.98239206509515</v>
      </c>
      <c r="V399" s="5">
        <f t="shared" si="153"/>
        <v>125.23337424381043</v>
      </c>
      <c r="W399" s="5">
        <f t="shared" si="154"/>
        <v>60.585529455407695</v>
      </c>
      <c r="X399" s="5">
        <f t="shared" si="155"/>
        <v>219.83383022958949</v>
      </c>
      <c r="Y399" s="5">
        <f t="shared" si="156"/>
        <v>97.608620843505946</v>
      </c>
      <c r="Z399" s="4">
        <f>D399-'CIG_wcINF-wcEFF_Loads'!D399</f>
        <v>4.3024938782212627E-2</v>
      </c>
      <c r="AA399" s="4">
        <f t="shared" si="157"/>
        <v>4.3024938782212627E-2</v>
      </c>
      <c r="AB399" s="3">
        <v>69.773333333333468</v>
      </c>
      <c r="AC399" s="3">
        <v>1.6571187499999975</v>
      </c>
      <c r="AD399" s="3">
        <v>1.3668124999999982</v>
      </c>
      <c r="AE399" s="3">
        <v>6.907999999999985E-2</v>
      </c>
      <c r="AF399" s="3">
        <v>7.1821666666666686E-2</v>
      </c>
      <c r="AG399" s="3">
        <v>0.47606666666666747</v>
      </c>
      <c r="AH399" s="3">
        <v>0.11125000000000006</v>
      </c>
      <c r="AI399" s="4">
        <f t="shared" si="149"/>
        <v>7.3446035709103983</v>
      </c>
      <c r="AJ399" s="4">
        <f t="shared" si="149"/>
        <v>0.17443455410862604</v>
      </c>
      <c r="AK399" s="4">
        <f t="shared" si="149"/>
        <v>0.14387582603093255</v>
      </c>
      <c r="AL399" s="4">
        <f t="shared" si="147"/>
        <v>7.2716206957551335E-3</v>
      </c>
      <c r="AM399" s="4">
        <f t="shared" si="147"/>
        <v>7.5602188439050557E-3</v>
      </c>
      <c r="AN399" s="4">
        <f t="shared" si="147"/>
        <v>5.0112568411877639E-2</v>
      </c>
      <c r="AO399" s="4">
        <f t="shared" si="147"/>
        <v>1.1710593549547782E-2</v>
      </c>
      <c r="AP399" s="5">
        <f t="shared" si="158"/>
        <v>14408.512501532805</v>
      </c>
      <c r="AQ399" s="5">
        <f t="shared" si="159"/>
        <v>557.96708809474387</v>
      </c>
      <c r="AR399" s="5">
        <f t="shared" si="160"/>
        <v>420.22164442068276</v>
      </c>
      <c r="AS399" s="5">
        <f t="shared" si="161"/>
        <v>101.38367461396386</v>
      </c>
      <c r="AT399" s="5">
        <f t="shared" si="162"/>
        <v>49.403320284997974</v>
      </c>
      <c r="AU399" s="5">
        <f t="shared" si="163"/>
        <v>138.64445288425111</v>
      </c>
      <c r="AV399" s="5">
        <f t="shared" si="164"/>
        <v>53.099905257644259</v>
      </c>
    </row>
    <row r="400" spans="1:48" x14ac:dyDescent="0.25">
      <c r="A400" s="1" t="s">
        <v>376</v>
      </c>
      <c r="B400" s="1" t="s">
        <v>43</v>
      </c>
      <c r="C400" s="2">
        <v>42371</v>
      </c>
      <c r="D400" s="3">
        <v>5.1379237673310575E-2</v>
      </c>
      <c r="E400" s="3">
        <v>58.285714285714363</v>
      </c>
      <c r="F400" s="3">
        <v>1.6245888888888913</v>
      </c>
      <c r="G400" s="3">
        <v>1.5555088888888899</v>
      </c>
      <c r="H400" s="3">
        <v>6.907999999999985E-2</v>
      </c>
      <c r="I400" s="3">
        <v>7.1821666666666686E-2</v>
      </c>
      <c r="J400" s="3">
        <v>0.49394117647058761</v>
      </c>
      <c r="K400" s="3">
        <v>0.11178333333333333</v>
      </c>
      <c r="L400" s="4">
        <f t="shared" si="148"/>
        <v>7.3266999518901157</v>
      </c>
      <c r="M400" s="4">
        <f t="shared" si="148"/>
        <v>0.2042159983785394</v>
      </c>
      <c r="N400" s="4">
        <f t="shared" si="148"/>
        <v>0.19553242232771575</v>
      </c>
      <c r="O400" s="4">
        <f t="shared" si="146"/>
        <v>8.6835760508234602E-3</v>
      </c>
      <c r="P400" s="4">
        <f t="shared" si="146"/>
        <v>9.0282122842630843E-3</v>
      </c>
      <c r="Q400" s="4">
        <f t="shared" si="146"/>
        <v>6.2089979306826408E-2</v>
      </c>
      <c r="R400" s="4">
        <f t="shared" si="146"/>
        <v>1.4051521080117996E-2</v>
      </c>
      <c r="S400" s="5">
        <f t="shared" si="150"/>
        <v>21326.03190360888</v>
      </c>
      <c r="T400" s="5">
        <f t="shared" si="151"/>
        <v>698.01172888219696</v>
      </c>
      <c r="U400" s="5">
        <f t="shared" si="152"/>
        <v>579.17792448742284</v>
      </c>
      <c r="V400" s="5">
        <f t="shared" si="153"/>
        <v>125.24205781986126</v>
      </c>
      <c r="W400" s="5">
        <f t="shared" si="154"/>
        <v>60.594557667691959</v>
      </c>
      <c r="X400" s="5">
        <f t="shared" si="155"/>
        <v>219.89592020889631</v>
      </c>
      <c r="Y400" s="5">
        <f t="shared" si="156"/>
        <v>97.622672364586066</v>
      </c>
      <c r="Z400" s="4">
        <f>D400-'CIG_wcINF-wcEFF_Loads'!D400</f>
        <v>3.0032859352608316E-2</v>
      </c>
      <c r="AA400" s="4">
        <f t="shared" si="157"/>
        <v>3.0032859352608316E-2</v>
      </c>
      <c r="AB400" s="3">
        <v>43.527543402777837</v>
      </c>
      <c r="AC400" s="3">
        <v>1.5603914899553566</v>
      </c>
      <c r="AD400" s="3">
        <v>1.2156003534226196</v>
      </c>
      <c r="AE400" s="3">
        <v>6.907999999999985E-2</v>
      </c>
      <c r="AF400" s="3">
        <v>7.1821666666666686E-2</v>
      </c>
      <c r="AG400" s="3">
        <v>0.39683501984127023</v>
      </c>
      <c r="AH400" s="3">
        <v>0.10249539262820523</v>
      </c>
      <c r="AI400" s="4">
        <f t="shared" si="149"/>
        <v>3.1983019771328332</v>
      </c>
      <c r="AJ400" s="4">
        <f t="shared" si="149"/>
        <v>0.1146539132991129</v>
      </c>
      <c r="AK400" s="4">
        <f t="shared" si="149"/>
        <v>8.9319467854618695E-2</v>
      </c>
      <c r="AL400" s="4">
        <f t="shared" si="147"/>
        <v>5.0758366613043397E-3</v>
      </c>
      <c r="AM400" s="4">
        <f t="shared" si="147"/>
        <v>5.2772879088397139E-3</v>
      </c>
      <c r="AN400" s="4">
        <f t="shared" si="147"/>
        <v>2.9158508138386781E-2</v>
      </c>
      <c r="AO400" s="4">
        <f t="shared" si="147"/>
        <v>7.5311214753478253E-3</v>
      </c>
      <c r="AP400" s="5">
        <f t="shared" si="158"/>
        <v>14411.710803509937</v>
      </c>
      <c r="AQ400" s="5">
        <f t="shared" si="159"/>
        <v>558.08174200804297</v>
      </c>
      <c r="AR400" s="5">
        <f t="shared" si="160"/>
        <v>420.3109638885374</v>
      </c>
      <c r="AS400" s="5">
        <f t="shared" si="161"/>
        <v>101.38875045062517</v>
      </c>
      <c r="AT400" s="5">
        <f t="shared" si="162"/>
        <v>49.408597572906814</v>
      </c>
      <c r="AU400" s="5">
        <f t="shared" si="163"/>
        <v>138.67361139238949</v>
      </c>
      <c r="AV400" s="5">
        <f t="shared" si="164"/>
        <v>53.107436379119605</v>
      </c>
    </row>
    <row r="401" spans="1:48" x14ac:dyDescent="0.25">
      <c r="A401" s="1" t="s">
        <v>376</v>
      </c>
      <c r="B401" s="1" t="s">
        <v>44</v>
      </c>
      <c r="C401" s="2">
        <v>42372</v>
      </c>
      <c r="D401" s="3">
        <v>3.7780986077191332E-2</v>
      </c>
      <c r="E401" s="3">
        <v>58.285714285714363</v>
      </c>
      <c r="F401" s="3">
        <v>1.6245888888888913</v>
      </c>
      <c r="G401" s="3">
        <v>1.5555088888888899</v>
      </c>
      <c r="H401" s="3">
        <v>6.907999999999985E-2</v>
      </c>
      <c r="I401" s="3">
        <v>7.1821666666666686E-2</v>
      </c>
      <c r="J401" s="3">
        <v>0.49394117647058761</v>
      </c>
      <c r="K401" s="3">
        <v>0.11178333333333333</v>
      </c>
      <c r="L401" s="4">
        <f t="shared" si="148"/>
        <v>5.3875838064041632</v>
      </c>
      <c r="M401" s="4">
        <f t="shared" si="148"/>
        <v>0.15016730766885636</v>
      </c>
      <c r="N401" s="4">
        <f t="shared" si="148"/>
        <v>0.14378196446928565</v>
      </c>
      <c r="O401" s="4">
        <f t="shared" si="146"/>
        <v>6.3853431995705605E-3</v>
      </c>
      <c r="P401" s="4">
        <f t="shared" si="146"/>
        <v>6.6387665146471452E-3</v>
      </c>
      <c r="Q401" s="4">
        <f t="shared" si="146"/>
        <v>4.5656976435500228E-2</v>
      </c>
      <c r="R401" s="4">
        <f t="shared" si="146"/>
        <v>1.0332584645705422E-2</v>
      </c>
      <c r="S401" s="5">
        <f t="shared" si="150"/>
        <v>21331.419487415285</v>
      </c>
      <c r="T401" s="5">
        <f t="shared" si="151"/>
        <v>698.16189618986584</v>
      </c>
      <c r="U401" s="5">
        <f t="shared" si="152"/>
        <v>579.32170645189217</v>
      </c>
      <c r="V401" s="5">
        <f t="shared" si="153"/>
        <v>125.24844316306083</v>
      </c>
      <c r="W401" s="5">
        <f t="shared" si="154"/>
        <v>60.601196434206607</v>
      </c>
      <c r="X401" s="5">
        <f t="shared" si="155"/>
        <v>219.94157718533182</v>
      </c>
      <c r="Y401" s="5">
        <f t="shared" si="156"/>
        <v>97.633004949231776</v>
      </c>
      <c r="Z401" s="4">
        <f>D401-'CIG_wcINF-wcEFF_Loads'!D401</f>
        <v>3.7780986077191332E-2</v>
      </c>
      <c r="AA401" s="4">
        <f t="shared" si="157"/>
        <v>3.7780986077191332E-2</v>
      </c>
      <c r="AB401" s="3">
        <v>23.962500000000045</v>
      </c>
      <c r="AC401" s="3">
        <v>1.4882857142857133</v>
      </c>
      <c r="AD401" s="3">
        <v>1.1028785714285727</v>
      </c>
      <c r="AE401" s="3">
        <v>6.907999999999985E-2</v>
      </c>
      <c r="AF401" s="3">
        <v>7.1821666666666686E-2</v>
      </c>
      <c r="AG401" s="3">
        <v>0.33777142857142883</v>
      </c>
      <c r="AH401" s="3">
        <v>9.5969230769230751E-2</v>
      </c>
      <c r="AI401" s="4">
        <f t="shared" si="149"/>
        <v>2.214950585114507</v>
      </c>
      <c r="AJ401" s="4">
        <f t="shared" si="149"/>
        <v>0.13756825513509433</v>
      </c>
      <c r="AK401" s="4">
        <f t="shared" si="149"/>
        <v>0.10194351745836054</v>
      </c>
      <c r="AL401" s="4">
        <f t="shared" si="147"/>
        <v>6.3853431995705605E-3</v>
      </c>
      <c r="AM401" s="4">
        <f t="shared" si="147"/>
        <v>6.6387665146471452E-3</v>
      </c>
      <c r="AN401" s="4">
        <f t="shared" si="147"/>
        <v>3.1221576352602941E-2</v>
      </c>
      <c r="AO401" s="4">
        <f t="shared" si="147"/>
        <v>8.8708233216607812E-3</v>
      </c>
      <c r="AP401" s="5">
        <f t="shared" si="158"/>
        <v>14413.925754095051</v>
      </c>
      <c r="AQ401" s="5">
        <f t="shared" si="159"/>
        <v>558.21931026317804</v>
      </c>
      <c r="AR401" s="5">
        <f t="shared" si="160"/>
        <v>420.41290740599578</v>
      </c>
      <c r="AS401" s="5">
        <f t="shared" si="161"/>
        <v>101.39513579382474</v>
      </c>
      <c r="AT401" s="5">
        <f t="shared" si="162"/>
        <v>49.415236339421462</v>
      </c>
      <c r="AU401" s="5">
        <f t="shared" si="163"/>
        <v>138.7048329687421</v>
      </c>
      <c r="AV401" s="5">
        <f t="shared" si="164"/>
        <v>53.116307202441263</v>
      </c>
    </row>
    <row r="402" spans="1:48" x14ac:dyDescent="0.25">
      <c r="A402" s="1" t="s">
        <v>376</v>
      </c>
      <c r="B402" s="1" t="s">
        <v>45</v>
      </c>
      <c r="C402" s="2">
        <v>42373</v>
      </c>
      <c r="D402" s="3">
        <v>2.5976185320954717E-2</v>
      </c>
      <c r="E402" s="3">
        <v>58.285714285714363</v>
      </c>
      <c r="F402" s="3">
        <v>1.6245888888888913</v>
      </c>
      <c r="G402" s="3">
        <v>1.5555088888888899</v>
      </c>
      <c r="H402" s="3">
        <v>6.907999999999985E-2</v>
      </c>
      <c r="I402" s="3">
        <v>7.1821666666666686E-2</v>
      </c>
      <c r="J402" s="3">
        <v>0.49394117647058761</v>
      </c>
      <c r="K402" s="3">
        <v>0.11178333333333333</v>
      </c>
      <c r="L402" s="4">
        <f t="shared" si="148"/>
        <v>3.7042144718350118</v>
      </c>
      <c r="M402" s="4">
        <f t="shared" si="148"/>
        <v>0.10324700909566689</v>
      </c>
      <c r="N402" s="4">
        <f t="shared" si="148"/>
        <v>9.8856788629979236E-2</v>
      </c>
      <c r="O402" s="4">
        <f t="shared" si="146"/>
        <v>4.3902204656875781E-3</v>
      </c>
      <c r="P402" s="4">
        <f t="shared" si="146"/>
        <v>4.5644607828574423E-3</v>
      </c>
      <c r="Q402" s="4">
        <f t="shared" si="146"/>
        <v>3.1391295046134603E-2</v>
      </c>
      <c r="R402" s="4">
        <f t="shared" si="146"/>
        <v>7.1041325669191878E-3</v>
      </c>
      <c r="S402" s="5">
        <f t="shared" si="150"/>
        <v>21335.123701887122</v>
      </c>
      <c r="T402" s="5">
        <f t="shared" si="151"/>
        <v>698.26514319896148</v>
      </c>
      <c r="U402" s="5">
        <f t="shared" si="152"/>
        <v>579.42056324052214</v>
      </c>
      <c r="V402" s="5">
        <f t="shared" si="153"/>
        <v>125.25283338352652</v>
      </c>
      <c r="W402" s="5">
        <f t="shared" si="154"/>
        <v>60.605760894989466</v>
      </c>
      <c r="X402" s="5">
        <f t="shared" si="155"/>
        <v>219.97296848037797</v>
      </c>
      <c r="Y402" s="5">
        <f t="shared" si="156"/>
        <v>97.640109081798698</v>
      </c>
      <c r="Z402" s="4">
        <f>D402-'CIG_wcINF-wcEFF_Loads'!D402</f>
        <v>2.5976185320954717E-2</v>
      </c>
      <c r="AA402" s="4">
        <f t="shared" si="157"/>
        <v>2.5976185320954717E-2</v>
      </c>
      <c r="AB402" s="3">
        <v>23.962500000000045</v>
      </c>
      <c r="AC402" s="3">
        <v>1.4882857142857133</v>
      </c>
      <c r="AD402" s="3">
        <v>1.1028785714285727</v>
      </c>
      <c r="AE402" s="3">
        <v>6.907999999999985E-2</v>
      </c>
      <c r="AF402" s="3">
        <v>7.1821666666666686E-2</v>
      </c>
      <c r="AG402" s="3">
        <v>0.33777142857142883</v>
      </c>
      <c r="AH402" s="3">
        <v>9.5969230769230751E-2</v>
      </c>
      <c r="AI402" s="4">
        <f t="shared" si="149"/>
        <v>1.5228815562976119</v>
      </c>
      <c r="AJ402" s="4">
        <f t="shared" si="149"/>
        <v>9.4584574430335966E-2</v>
      </c>
      <c r="AK402" s="4">
        <f t="shared" si="149"/>
        <v>7.0090910183179075E-2</v>
      </c>
      <c r="AL402" s="4">
        <f t="shared" si="147"/>
        <v>4.3902204656875781E-3</v>
      </c>
      <c r="AM402" s="4">
        <f t="shared" si="147"/>
        <v>4.5644607828574423E-3</v>
      </c>
      <c r="AN402" s="4">
        <f t="shared" si="147"/>
        <v>2.1466286022565433E-2</v>
      </c>
      <c r="AO402" s="4">
        <f t="shared" si="147"/>
        <v>6.0991036624112897E-3</v>
      </c>
      <c r="AP402" s="5">
        <f t="shared" si="158"/>
        <v>14415.448635651348</v>
      </c>
      <c r="AQ402" s="5">
        <f t="shared" si="159"/>
        <v>558.31389483760836</v>
      </c>
      <c r="AR402" s="5">
        <f t="shared" si="160"/>
        <v>420.48299831617896</v>
      </c>
      <c r="AS402" s="5">
        <f t="shared" si="161"/>
        <v>101.39952601429043</v>
      </c>
      <c r="AT402" s="5">
        <f t="shared" si="162"/>
        <v>49.419800800204321</v>
      </c>
      <c r="AU402" s="5">
        <f t="shared" si="163"/>
        <v>138.72629925476465</v>
      </c>
      <c r="AV402" s="5">
        <f t="shared" si="164"/>
        <v>53.122406306103677</v>
      </c>
    </row>
    <row r="403" spans="1:48" x14ac:dyDescent="0.25">
      <c r="A403" s="1" t="s">
        <v>376</v>
      </c>
      <c r="B403" s="1" t="s">
        <v>46</v>
      </c>
      <c r="C403" s="2">
        <v>42374</v>
      </c>
      <c r="D403" s="3">
        <v>1.3315609738504749E-2</v>
      </c>
      <c r="E403" s="3">
        <v>58.285714285714363</v>
      </c>
      <c r="F403" s="3">
        <v>1.6245888888888913</v>
      </c>
      <c r="G403" s="3">
        <v>1.5555088888888899</v>
      </c>
      <c r="H403" s="3">
        <v>6.907999999999985E-2</v>
      </c>
      <c r="I403" s="3">
        <v>7.1821666666666686E-2</v>
      </c>
      <c r="J403" s="3">
        <v>0.49394117647058761</v>
      </c>
      <c r="K403" s="3">
        <v>0.11178333333333333</v>
      </c>
      <c r="L403" s="4">
        <f t="shared" si="148"/>
        <v>1.8988113029393676</v>
      </c>
      <c r="M403" s="4">
        <f t="shared" si="148"/>
        <v>5.2925279936185086E-2</v>
      </c>
      <c r="N403" s="4">
        <f t="shared" si="148"/>
        <v>5.067481622626014E-2</v>
      </c>
      <c r="O403" s="4">
        <f t="shared" si="146"/>
        <v>2.2504637099248952E-3</v>
      </c>
      <c r="P403" s="4">
        <f t="shared" si="146"/>
        <v>2.3397807530349773E-3</v>
      </c>
      <c r="Q403" s="4">
        <f t="shared" si="146"/>
        <v>1.6091440250212339E-2</v>
      </c>
      <c r="R403" s="4">
        <f t="shared" si="146"/>
        <v>3.6416377394485394E-3</v>
      </c>
      <c r="S403" s="5">
        <f t="shared" si="150"/>
        <v>21337.022513190062</v>
      </c>
      <c r="T403" s="5">
        <f t="shared" si="151"/>
        <v>698.31806847889766</v>
      </c>
      <c r="U403" s="5">
        <f t="shared" si="152"/>
        <v>579.47123805674835</v>
      </c>
      <c r="V403" s="5">
        <f t="shared" si="153"/>
        <v>125.25508384723645</v>
      </c>
      <c r="W403" s="5">
        <f t="shared" si="154"/>
        <v>60.608100675742499</v>
      </c>
      <c r="X403" s="5">
        <f t="shared" si="155"/>
        <v>219.98905992062819</v>
      </c>
      <c r="Y403" s="5">
        <f t="shared" si="156"/>
        <v>97.643750719538147</v>
      </c>
      <c r="Z403" s="4">
        <f>D403-'CIG_wcINF-wcEFF_Loads'!D403</f>
        <v>1.3315609738504749E-2</v>
      </c>
      <c r="AA403" s="4">
        <f t="shared" si="157"/>
        <v>1.3315609738504749E-2</v>
      </c>
      <c r="AB403" s="3">
        <v>23.962500000000045</v>
      </c>
      <c r="AC403" s="3">
        <v>1.4882857142857133</v>
      </c>
      <c r="AD403" s="3">
        <v>1.1028785714285727</v>
      </c>
      <c r="AE403" s="3">
        <v>6.907999999999985E-2</v>
      </c>
      <c r="AF403" s="3">
        <v>7.1821666666666686E-2</v>
      </c>
      <c r="AG403" s="3">
        <v>0.33777142857142883</v>
      </c>
      <c r="AH403" s="3">
        <v>9.5969230769230751E-2</v>
      </c>
      <c r="AI403" s="4">
        <f t="shared" si="149"/>
        <v>0.78064181599703997</v>
      </c>
      <c r="AJ403" s="4">
        <f t="shared" si="149"/>
        <v>4.8484843514760512E-2</v>
      </c>
      <c r="AK403" s="4">
        <f t="shared" si="149"/>
        <v>3.592918647153763E-2</v>
      </c>
      <c r="AL403" s="4">
        <f t="shared" si="147"/>
        <v>2.2504637099248952E-3</v>
      </c>
      <c r="AM403" s="4">
        <f t="shared" si="147"/>
        <v>2.3397807530349773E-3</v>
      </c>
      <c r="AN403" s="4">
        <f t="shared" si="147"/>
        <v>1.1003797658504504E-2</v>
      </c>
      <c r="AO403" s="4">
        <f t="shared" si="147"/>
        <v>3.1264515216497097E-3</v>
      </c>
      <c r="AP403" s="5">
        <f t="shared" si="158"/>
        <v>14416.229277467344</v>
      </c>
      <c r="AQ403" s="5">
        <f t="shared" si="159"/>
        <v>558.36237968112312</v>
      </c>
      <c r="AR403" s="5">
        <f t="shared" si="160"/>
        <v>420.51892750265051</v>
      </c>
      <c r="AS403" s="5">
        <f t="shared" si="161"/>
        <v>101.40177647800036</v>
      </c>
      <c r="AT403" s="5">
        <f t="shared" si="162"/>
        <v>49.422140580957354</v>
      </c>
      <c r="AU403" s="5">
        <f t="shared" si="163"/>
        <v>138.73730305242316</v>
      </c>
      <c r="AV403" s="5">
        <f t="shared" si="164"/>
        <v>53.125532757625329</v>
      </c>
    </row>
    <row r="404" spans="1:48" x14ac:dyDescent="0.25">
      <c r="A404" s="1" t="s">
        <v>376</v>
      </c>
      <c r="B404" s="1" t="s">
        <v>47</v>
      </c>
      <c r="C404" s="2">
        <v>42375</v>
      </c>
      <c r="D404" s="3">
        <v>1.2460547926680483E-2</v>
      </c>
      <c r="E404" s="3">
        <v>58.285714285714363</v>
      </c>
      <c r="F404" s="3">
        <v>1.6245888888888913</v>
      </c>
      <c r="G404" s="3">
        <v>1.5555088888888899</v>
      </c>
      <c r="H404" s="3">
        <v>6.907999999999985E-2</v>
      </c>
      <c r="I404" s="3">
        <v>7.1821666666666686E-2</v>
      </c>
      <c r="J404" s="3">
        <v>0.49394117647058761</v>
      </c>
      <c r="K404" s="3">
        <v>0.11178333333333333</v>
      </c>
      <c r="L404" s="4">
        <f t="shared" si="148"/>
        <v>1.7768791447514654</v>
      </c>
      <c r="M404" s="4">
        <f t="shared" si="148"/>
        <v>4.9526683353508238E-2</v>
      </c>
      <c r="N404" s="4">
        <f t="shared" si="148"/>
        <v>4.7420733159302265E-2</v>
      </c>
      <c r="O404" s="4">
        <f t="shared" si="146"/>
        <v>2.1059501942059205E-3</v>
      </c>
      <c r="P404" s="4">
        <f t="shared" si="146"/>
        <v>2.1895317438456858E-3</v>
      </c>
      <c r="Q404" s="4">
        <f t="shared" si="146"/>
        <v>1.5058128496157168E-2</v>
      </c>
      <c r="R404" s="4">
        <f t="shared" si="146"/>
        <v>3.4077899904794299E-3</v>
      </c>
      <c r="S404" s="5">
        <f t="shared" si="150"/>
        <v>21338.799392334815</v>
      </c>
      <c r="T404" s="5">
        <f t="shared" si="151"/>
        <v>698.36759516225118</v>
      </c>
      <c r="U404" s="5">
        <f t="shared" si="152"/>
        <v>579.5186587899077</v>
      </c>
      <c r="V404" s="5">
        <f t="shared" si="153"/>
        <v>125.25718979743066</v>
      </c>
      <c r="W404" s="5">
        <f t="shared" si="154"/>
        <v>60.610290207486344</v>
      </c>
      <c r="X404" s="5">
        <f t="shared" si="155"/>
        <v>220.00411804912434</v>
      </c>
      <c r="Y404" s="5">
        <f t="shared" si="156"/>
        <v>97.647158509528623</v>
      </c>
      <c r="Z404" s="4">
        <f>D404-'CIG_wcINF-wcEFF_Loads'!D404</f>
        <v>1.2460547926680483E-2</v>
      </c>
      <c r="AA404" s="4">
        <f t="shared" si="157"/>
        <v>1.2460547926680483E-2</v>
      </c>
      <c r="AB404" s="3">
        <v>23.962500000000045</v>
      </c>
      <c r="AC404" s="3">
        <v>1.4882857142857133</v>
      </c>
      <c r="AD404" s="3">
        <v>1.1028785714285727</v>
      </c>
      <c r="AE404" s="3">
        <v>6.907999999999985E-2</v>
      </c>
      <c r="AF404" s="3">
        <v>7.1821666666666686E-2</v>
      </c>
      <c r="AG404" s="3">
        <v>0.33777142857142883</v>
      </c>
      <c r="AH404" s="3">
        <v>9.5969230769230751E-2</v>
      </c>
      <c r="AI404" s="4">
        <f t="shared" si="149"/>
        <v>0.73051290574203209</v>
      </c>
      <c r="AJ404" s="4">
        <f t="shared" si="149"/>
        <v>4.537138953436453E-2</v>
      </c>
      <c r="AK404" s="4">
        <f t="shared" si="149"/>
        <v>3.3621993944492709E-2</v>
      </c>
      <c r="AL404" s="4">
        <f t="shared" si="147"/>
        <v>2.1059501942059205E-3</v>
      </c>
      <c r="AM404" s="4">
        <f t="shared" si="147"/>
        <v>2.1895317438456858E-3</v>
      </c>
      <c r="AN404" s="4">
        <f t="shared" si="147"/>
        <v>1.0297188847672459E-2</v>
      </c>
      <c r="AO404" s="4">
        <f t="shared" si="147"/>
        <v>2.9256864530436415E-3</v>
      </c>
      <c r="AP404" s="5">
        <f t="shared" si="158"/>
        <v>14416.959790373086</v>
      </c>
      <c r="AQ404" s="5">
        <f t="shared" si="159"/>
        <v>558.40775107065747</v>
      </c>
      <c r="AR404" s="5">
        <f t="shared" si="160"/>
        <v>420.55254949659502</v>
      </c>
      <c r="AS404" s="5">
        <f t="shared" si="161"/>
        <v>101.40388242819456</v>
      </c>
      <c r="AT404" s="5">
        <f t="shared" si="162"/>
        <v>49.424330112701199</v>
      </c>
      <c r="AU404" s="5">
        <f t="shared" si="163"/>
        <v>138.74760024127082</v>
      </c>
      <c r="AV404" s="5">
        <f t="shared" si="164"/>
        <v>53.128458444078376</v>
      </c>
    </row>
    <row r="405" spans="1:48" x14ac:dyDescent="0.25">
      <c r="A405" s="1" t="s">
        <v>376</v>
      </c>
      <c r="B405" s="1" t="s">
        <v>48</v>
      </c>
      <c r="C405" s="2">
        <v>42376</v>
      </c>
      <c r="D405" s="3">
        <v>3.6710766948293658E-2</v>
      </c>
      <c r="E405" s="3">
        <v>58.285714285714363</v>
      </c>
      <c r="F405" s="3">
        <v>1.6245888888888913</v>
      </c>
      <c r="G405" s="3">
        <v>1.5555088888888899</v>
      </c>
      <c r="H405" s="3">
        <v>6.907999999999985E-2</v>
      </c>
      <c r="I405" s="3">
        <v>7.1821666666666686E-2</v>
      </c>
      <c r="J405" s="3">
        <v>0.49394117647058761</v>
      </c>
      <c r="K405" s="3">
        <v>0.11178333333333333</v>
      </c>
      <c r="L405" s="4">
        <f t="shared" si="148"/>
        <v>5.2349701282864833</v>
      </c>
      <c r="M405" s="4">
        <f t="shared" si="148"/>
        <v>0.14591352972685354</v>
      </c>
      <c r="N405" s="4">
        <f t="shared" si="148"/>
        <v>0.13970906366010288</v>
      </c>
      <c r="O405" s="4">
        <f t="shared" si="146"/>
        <v>6.204466066750498E-3</v>
      </c>
      <c r="P405" s="4">
        <f t="shared" si="146"/>
        <v>6.4507106787898057E-3</v>
      </c>
      <c r="Q405" s="4">
        <f t="shared" si="146"/>
        <v>4.43636547247045E-2</v>
      </c>
      <c r="R405" s="4">
        <f t="shared" si="146"/>
        <v>1.0039894303632425E-2</v>
      </c>
      <c r="S405" s="5">
        <f t="shared" si="150"/>
        <v>21344.034362463102</v>
      </c>
      <c r="T405" s="5">
        <f t="shared" si="151"/>
        <v>698.51350869197802</v>
      </c>
      <c r="U405" s="5">
        <f t="shared" si="152"/>
        <v>579.65836785356782</v>
      </c>
      <c r="V405" s="5">
        <f t="shared" si="153"/>
        <v>125.2633942634974</v>
      </c>
      <c r="W405" s="5">
        <f t="shared" si="154"/>
        <v>60.616740918165135</v>
      </c>
      <c r="X405" s="5">
        <f t="shared" si="155"/>
        <v>220.04848170384903</v>
      </c>
      <c r="Y405" s="5">
        <f t="shared" si="156"/>
        <v>97.657198403832254</v>
      </c>
      <c r="Z405" s="4">
        <f>D405-'CIG_wcINF-wcEFF_Loads'!D405</f>
        <v>3.6710766948293658E-2</v>
      </c>
      <c r="AA405" s="4">
        <f t="shared" si="157"/>
        <v>3.6710766948293658E-2</v>
      </c>
      <c r="AB405" s="3">
        <v>23.962500000000045</v>
      </c>
      <c r="AC405" s="3">
        <v>1.4882857142857133</v>
      </c>
      <c r="AD405" s="3">
        <v>1.1028785714285727</v>
      </c>
      <c r="AE405" s="3">
        <v>6.907999999999985E-2</v>
      </c>
      <c r="AF405" s="3">
        <v>7.1821666666666686E-2</v>
      </c>
      <c r="AG405" s="3">
        <v>0.33777142857142883</v>
      </c>
      <c r="AH405" s="3">
        <v>9.5969230769230751E-2</v>
      </c>
      <c r="AI405" s="4">
        <f t="shared" si="149"/>
        <v>2.1522078477780751</v>
      </c>
      <c r="AJ405" s="4">
        <f t="shared" si="149"/>
        <v>0.13367136959923648</v>
      </c>
      <c r="AK405" s="4">
        <f t="shared" si="149"/>
        <v>9.9055771166399242E-2</v>
      </c>
      <c r="AL405" s="4">
        <f t="shared" si="147"/>
        <v>6.204466066750498E-3</v>
      </c>
      <c r="AM405" s="4">
        <f t="shared" si="147"/>
        <v>6.4507106787898057E-3</v>
      </c>
      <c r="AN405" s="4">
        <f t="shared" si="147"/>
        <v>3.0337165125785669E-2</v>
      </c>
      <c r="AO405" s="4">
        <f t="shared" si="147"/>
        <v>8.6195401818158837E-3</v>
      </c>
      <c r="AP405" s="5">
        <f t="shared" si="158"/>
        <v>14419.111998220864</v>
      </c>
      <c r="AQ405" s="5">
        <f t="shared" si="159"/>
        <v>558.54142244025672</v>
      </c>
      <c r="AR405" s="5">
        <f t="shared" si="160"/>
        <v>420.6516052677614</v>
      </c>
      <c r="AS405" s="5">
        <f t="shared" si="161"/>
        <v>101.41008689426131</v>
      </c>
      <c r="AT405" s="5">
        <f t="shared" si="162"/>
        <v>49.43078082337999</v>
      </c>
      <c r="AU405" s="5">
        <f t="shared" si="163"/>
        <v>138.7779374063966</v>
      </c>
      <c r="AV405" s="5">
        <f t="shared" si="164"/>
        <v>53.137077984260195</v>
      </c>
    </row>
    <row r="406" spans="1:48" x14ac:dyDescent="0.25">
      <c r="A406" s="1" t="s">
        <v>376</v>
      </c>
      <c r="B406" s="1" t="s">
        <v>49</v>
      </c>
      <c r="C406" s="2">
        <v>42377</v>
      </c>
      <c r="D406" s="3">
        <v>0.7261198418861543</v>
      </c>
      <c r="E406" s="3">
        <v>74.157510388963317</v>
      </c>
      <c r="F406" s="3">
        <v>1.4525339015725434</v>
      </c>
      <c r="G406" s="3">
        <v>1.369671230743901</v>
      </c>
      <c r="H406" s="3">
        <v>8.2862670828644167E-2</v>
      </c>
      <c r="I406" s="3">
        <v>5.7746420322082055E-2</v>
      </c>
      <c r="J406" s="3">
        <v>0.55406414776440638</v>
      </c>
      <c r="K406" s="3">
        <v>0.14813567599889665</v>
      </c>
      <c r="L406" s="4">
        <f t="shared" si="148"/>
        <v>131.74133885112218</v>
      </c>
      <c r="M406" s="4">
        <f t="shared" si="148"/>
        <v>2.58043669368235</v>
      </c>
      <c r="N406" s="4">
        <f t="shared" si="148"/>
        <v>2.4332305760755508</v>
      </c>
      <c r="O406" s="4">
        <f t="shared" si="146"/>
        <v>0.14720611760680247</v>
      </c>
      <c r="P406" s="4">
        <f t="shared" si="146"/>
        <v>0.10258692190700835</v>
      </c>
      <c r="Q406" s="4">
        <f t="shared" si="146"/>
        <v>0.98429885594908384</v>
      </c>
      <c r="R406" s="4">
        <f t="shared" si="146"/>
        <v>0.2631640704407352</v>
      </c>
      <c r="S406" s="5">
        <f t="shared" si="150"/>
        <v>21475.775701314225</v>
      </c>
      <c r="T406" s="5">
        <f t="shared" si="151"/>
        <v>701.09394538566039</v>
      </c>
      <c r="U406" s="5">
        <f t="shared" si="152"/>
        <v>582.09159842964334</v>
      </c>
      <c r="V406" s="5">
        <f t="shared" si="153"/>
        <v>125.4106003811042</v>
      </c>
      <c r="W406" s="5">
        <f t="shared" si="154"/>
        <v>60.719327840072147</v>
      </c>
      <c r="X406" s="5">
        <f t="shared" si="155"/>
        <v>221.03278055979811</v>
      </c>
      <c r="Y406" s="5">
        <f t="shared" si="156"/>
        <v>97.920362474272991</v>
      </c>
      <c r="Z406" s="4">
        <f>D406-'CIG_wcINF-wcEFF_Loads'!D406</f>
        <v>0.53227515247533985</v>
      </c>
      <c r="AA406" s="4">
        <f t="shared" si="157"/>
        <v>0.53227515247533985</v>
      </c>
      <c r="AB406" s="3">
        <v>36.745291347984526</v>
      </c>
      <c r="AC406" s="3">
        <v>1.5648672414729885</v>
      </c>
      <c r="AD406" s="3">
        <v>1.2853340703791878</v>
      </c>
      <c r="AE406" s="3">
        <v>8.2862670828644167E-2</v>
      </c>
      <c r="AF406" s="3">
        <v>5.7746420322082055E-2</v>
      </c>
      <c r="AG406" s="3">
        <v>0.47249018970540835</v>
      </c>
      <c r="AH406" s="3">
        <v>0.14106256696448896</v>
      </c>
      <c r="AI406" s="4">
        <f t="shared" si="149"/>
        <v>47.851605678511291</v>
      </c>
      <c r="AJ406" s="4">
        <f t="shared" si="149"/>
        <v>2.0378504954293248</v>
      </c>
      <c r="AK406" s="4">
        <f t="shared" si="149"/>
        <v>1.6738280428497496</v>
      </c>
      <c r="AL406" s="4">
        <f t="shared" si="147"/>
        <v>0.10790802588582678</v>
      </c>
      <c r="AM406" s="4">
        <f t="shared" si="147"/>
        <v>7.5200354473428488E-2</v>
      </c>
      <c r="AN406" s="4">
        <f t="shared" si="147"/>
        <v>0.61530099273490502</v>
      </c>
      <c r="AO406" s="4">
        <f t="shared" si="147"/>
        <v>0.18369891985503498</v>
      </c>
      <c r="AP406" s="5">
        <f t="shared" si="158"/>
        <v>14466.963603899376</v>
      </c>
      <c r="AQ406" s="5">
        <f t="shared" si="159"/>
        <v>560.57927293568605</v>
      </c>
      <c r="AR406" s="5">
        <f t="shared" si="160"/>
        <v>422.32543331061117</v>
      </c>
      <c r="AS406" s="5">
        <f t="shared" si="161"/>
        <v>101.51799492014713</v>
      </c>
      <c r="AT406" s="5">
        <f t="shared" si="162"/>
        <v>49.505981177853421</v>
      </c>
      <c r="AU406" s="5">
        <f t="shared" si="163"/>
        <v>139.39323839913152</v>
      </c>
      <c r="AV406" s="5">
        <f t="shared" si="164"/>
        <v>53.320776904115228</v>
      </c>
    </row>
    <row r="407" spans="1:48" x14ac:dyDescent="0.25">
      <c r="A407" s="1" t="s">
        <v>376</v>
      </c>
      <c r="B407" s="1" t="s">
        <v>50</v>
      </c>
      <c r="C407" s="2">
        <v>42378</v>
      </c>
      <c r="D407" s="3">
        <v>0.59199755540392507</v>
      </c>
      <c r="E407" s="3">
        <v>82.861398574616018</v>
      </c>
      <c r="F407" s="3">
        <v>1.3581811665926118</v>
      </c>
      <c r="G407" s="3">
        <v>1.267760256922454</v>
      </c>
      <c r="H407" s="3">
        <v>9.0420909670158575E-2</v>
      </c>
      <c r="I407" s="3">
        <v>5.0027736842793574E-2</v>
      </c>
      <c r="J407" s="3">
        <v>0.5870348094416612</v>
      </c>
      <c r="K407" s="3">
        <v>0.16807083165420558</v>
      </c>
      <c r="L407" s="4">
        <f t="shared" si="148"/>
        <v>120.01369295087459</v>
      </c>
      <c r="M407" s="4">
        <f t="shared" si="148"/>
        <v>1.9671444158925928</v>
      </c>
      <c r="N407" s="4">
        <f t="shared" si="148"/>
        <v>1.8361817785709311</v>
      </c>
      <c r="O407" s="4">
        <f t="shared" si="146"/>
        <v>0.13096263732166272</v>
      </c>
      <c r="P407" s="4">
        <f t="shared" si="146"/>
        <v>7.2458509652979355E-2</v>
      </c>
      <c r="Q407" s="4">
        <f t="shared" si="146"/>
        <v>0.85024168773068742</v>
      </c>
      <c r="R407" s="4">
        <f t="shared" si="146"/>
        <v>0.24342820096117879</v>
      </c>
      <c r="S407" s="5">
        <f t="shared" si="150"/>
        <v>21595.789394265099</v>
      </c>
      <c r="T407" s="5">
        <f t="shared" si="151"/>
        <v>703.06108980155295</v>
      </c>
      <c r="U407" s="5">
        <f t="shared" si="152"/>
        <v>583.92778020821424</v>
      </c>
      <c r="V407" s="5">
        <f t="shared" si="153"/>
        <v>125.54156301842586</v>
      </c>
      <c r="W407" s="5">
        <f t="shared" si="154"/>
        <v>60.791786349725129</v>
      </c>
      <c r="X407" s="5">
        <f t="shared" si="155"/>
        <v>221.8830222475288</v>
      </c>
      <c r="Y407" s="5">
        <f t="shared" si="156"/>
        <v>98.163790675234168</v>
      </c>
      <c r="Z407" s="4">
        <f>D407-'CIG_wcINF-wcEFF_Loads'!D407</f>
        <v>0.14867205408156087</v>
      </c>
      <c r="AA407" s="4">
        <f t="shared" si="157"/>
        <v>0.14867205408156087</v>
      </c>
      <c r="AB407" s="3">
        <v>43.755209183976042</v>
      </c>
      <c r="AC407" s="3">
        <v>1.6068635628337515</v>
      </c>
      <c r="AD407" s="3">
        <v>1.3853903117392041</v>
      </c>
      <c r="AE407" s="3">
        <v>9.0420909670158575E-2</v>
      </c>
      <c r="AF407" s="3">
        <v>5.0027736842793574E-2</v>
      </c>
      <c r="AG407" s="3">
        <v>0.54636822000468765</v>
      </c>
      <c r="AH407" s="3">
        <v>0.16579117068446933</v>
      </c>
      <c r="AI407" s="4">
        <f t="shared" si="149"/>
        <v>15.915406416811697</v>
      </c>
      <c r="AJ407" s="4">
        <f t="shared" si="149"/>
        <v>0.58447638888744757</v>
      </c>
      <c r="AK407" s="4">
        <f t="shared" si="149"/>
        <v>0.50391828238173875</v>
      </c>
      <c r="AL407" s="4">
        <f t="shared" si="147"/>
        <v>3.2889467398670602E-2</v>
      </c>
      <c r="AM407" s="4">
        <f t="shared" si="147"/>
        <v>1.8196959375021138E-2</v>
      </c>
      <c r="AN407" s="4">
        <f t="shared" si="147"/>
        <v>0.19873456067921405</v>
      </c>
      <c r="AO407" s="4">
        <f t="shared" si="147"/>
        <v>6.0304450852188871E-2</v>
      </c>
      <c r="AP407" s="5">
        <f t="shared" si="158"/>
        <v>14482.879010316188</v>
      </c>
      <c r="AQ407" s="5">
        <f t="shared" si="159"/>
        <v>561.16374932457347</v>
      </c>
      <c r="AR407" s="5">
        <f t="shared" si="160"/>
        <v>422.82935159299291</v>
      </c>
      <c r="AS407" s="5">
        <f t="shared" si="161"/>
        <v>101.55088438754581</v>
      </c>
      <c r="AT407" s="5">
        <f t="shared" si="162"/>
        <v>49.524178137228439</v>
      </c>
      <c r="AU407" s="5">
        <f t="shared" si="163"/>
        <v>139.59197295981073</v>
      </c>
      <c r="AV407" s="5">
        <f t="shared" si="164"/>
        <v>53.381081354967414</v>
      </c>
    </row>
    <row r="408" spans="1:48" x14ac:dyDescent="0.25">
      <c r="A408" s="1" t="s">
        <v>376</v>
      </c>
      <c r="B408" s="1" t="s">
        <v>51</v>
      </c>
      <c r="C408" s="2">
        <v>42379</v>
      </c>
      <c r="D408" s="3">
        <v>3.8009079015716214</v>
      </c>
      <c r="E408" s="3">
        <v>82.861398574616018</v>
      </c>
      <c r="F408" s="3">
        <v>1.3581811665926118</v>
      </c>
      <c r="G408" s="3">
        <v>1.267760256922454</v>
      </c>
      <c r="H408" s="3">
        <v>9.0420909670158575E-2</v>
      </c>
      <c r="I408" s="3">
        <v>5.0027736842793574E-2</v>
      </c>
      <c r="J408" s="3">
        <v>0.5870348094416612</v>
      </c>
      <c r="K408" s="3">
        <v>0.16807083165420558</v>
      </c>
      <c r="L408" s="4">
        <f t="shared" si="148"/>
        <v>770.54540119262356</v>
      </c>
      <c r="M408" s="4">
        <f t="shared" si="148"/>
        <v>12.630009508733652</v>
      </c>
      <c r="N408" s="4">
        <f t="shared" si="148"/>
        <v>11.789166639598958</v>
      </c>
      <c r="O408" s="4">
        <f t="shared" si="146"/>
        <v>0.84084286913470285</v>
      </c>
      <c r="P408" s="4">
        <f t="shared" si="146"/>
        <v>0.46521834315379829</v>
      </c>
      <c r="Q408" s="4">
        <f t="shared" si="146"/>
        <v>5.4589589427208907</v>
      </c>
      <c r="R408" s="4">
        <f t="shared" si="146"/>
        <v>1.562925664224077</v>
      </c>
      <c r="S408" s="5">
        <f t="shared" si="150"/>
        <v>22366.334795457722</v>
      </c>
      <c r="T408" s="5">
        <f t="shared" si="151"/>
        <v>715.69109931028663</v>
      </c>
      <c r="U408" s="5">
        <f t="shared" si="152"/>
        <v>595.71694684781323</v>
      </c>
      <c r="V408" s="5">
        <f t="shared" si="153"/>
        <v>126.38240588756057</v>
      </c>
      <c r="W408" s="5">
        <f t="shared" si="154"/>
        <v>61.25700469287893</v>
      </c>
      <c r="X408" s="5">
        <f t="shared" si="155"/>
        <v>227.3419811902497</v>
      </c>
      <c r="Y408" s="5">
        <f t="shared" si="156"/>
        <v>99.72671633945825</v>
      </c>
      <c r="Z408" s="4">
        <f>D408-'CIG_wcINF-wcEFF_Loads'!D408</f>
        <v>3.1840700527491843</v>
      </c>
      <c r="AA408" s="4">
        <f t="shared" si="157"/>
        <v>3.1840700527491843</v>
      </c>
      <c r="AB408" s="3">
        <v>43.755209183976042</v>
      </c>
      <c r="AC408" s="3">
        <v>1.6068635628337515</v>
      </c>
      <c r="AD408" s="3">
        <v>1.3853903117392041</v>
      </c>
      <c r="AE408" s="3">
        <v>9.0420909670158575E-2</v>
      </c>
      <c r="AF408" s="3">
        <v>5.0027736842793574E-2</v>
      </c>
      <c r="AG408" s="3">
        <v>0.54636822000468765</v>
      </c>
      <c r="AH408" s="3">
        <v>0.16579117068446933</v>
      </c>
      <c r="AI408" s="4">
        <f t="shared" si="149"/>
        <v>340.85604898753746</v>
      </c>
      <c r="AJ408" s="4">
        <f t="shared" si="149"/>
        <v>12.517576204163854</v>
      </c>
      <c r="AK408" s="4">
        <f t="shared" si="149"/>
        <v>10.792284547869858</v>
      </c>
      <c r="AL408" s="4">
        <f t="shared" si="147"/>
        <v>0.70438502273956238</v>
      </c>
      <c r="AM408" s="4">
        <f t="shared" si="147"/>
        <v>0.38971946513439881</v>
      </c>
      <c r="AN408" s="4">
        <f t="shared" si="147"/>
        <v>4.256245513079465</v>
      </c>
      <c r="AO408" s="4">
        <f t="shared" si="147"/>
        <v>1.291524471038799</v>
      </c>
      <c r="AP408" s="5">
        <f t="shared" si="158"/>
        <v>14823.735059303726</v>
      </c>
      <c r="AQ408" s="5">
        <f t="shared" si="159"/>
        <v>573.68132552873737</v>
      </c>
      <c r="AR408" s="5">
        <f t="shared" si="160"/>
        <v>433.62163614086279</v>
      </c>
      <c r="AS408" s="5">
        <f t="shared" si="161"/>
        <v>102.25526941028536</v>
      </c>
      <c r="AT408" s="5">
        <f t="shared" si="162"/>
        <v>49.913897602362837</v>
      </c>
      <c r="AU408" s="5">
        <f t="shared" si="163"/>
        <v>143.84821847289021</v>
      </c>
      <c r="AV408" s="5">
        <f t="shared" si="164"/>
        <v>54.672605826006212</v>
      </c>
    </row>
    <row r="409" spans="1:48" x14ac:dyDescent="0.25">
      <c r="A409" s="1" t="s">
        <v>376</v>
      </c>
      <c r="B409" s="1" t="s">
        <v>52</v>
      </c>
      <c r="C409" s="2">
        <v>42380</v>
      </c>
      <c r="D409" s="3">
        <v>0.30931922947450957</v>
      </c>
      <c r="E409" s="3">
        <v>82.861398574616018</v>
      </c>
      <c r="F409" s="3">
        <v>1.3581811665926118</v>
      </c>
      <c r="G409" s="3">
        <v>1.267760256922454</v>
      </c>
      <c r="H409" s="3">
        <v>9.0420909670158575E-2</v>
      </c>
      <c r="I409" s="3">
        <v>5.0027736842793574E-2</v>
      </c>
      <c r="J409" s="3">
        <v>0.5870348094416612</v>
      </c>
      <c r="K409" s="3">
        <v>0.16807083165420558</v>
      </c>
      <c r="L409" s="4">
        <f t="shared" si="148"/>
        <v>62.707257303834439</v>
      </c>
      <c r="M409" s="4">
        <f t="shared" si="148"/>
        <v>1.0278346412660655</v>
      </c>
      <c r="N409" s="4">
        <f t="shared" si="148"/>
        <v>0.95940655115571682</v>
      </c>
      <c r="O409" s="4">
        <f t="shared" si="146"/>
        <v>6.8428090110349449E-2</v>
      </c>
      <c r="P409" s="4">
        <f t="shared" si="146"/>
        <v>3.7859633321354572E-2</v>
      </c>
      <c r="Q409" s="4">
        <f t="shared" si="146"/>
        <v>0.44425200968358447</v>
      </c>
      <c r="R409" s="4">
        <f t="shared" si="146"/>
        <v>0.12719144338746818</v>
      </c>
      <c r="S409" s="5">
        <f t="shared" si="150"/>
        <v>22429.042052761557</v>
      </c>
      <c r="T409" s="5">
        <f t="shared" si="151"/>
        <v>716.71893395155269</v>
      </c>
      <c r="U409" s="5">
        <f t="shared" si="152"/>
        <v>596.6763533989689</v>
      </c>
      <c r="V409" s="5">
        <f t="shared" si="153"/>
        <v>126.45083397767091</v>
      </c>
      <c r="W409" s="5">
        <f t="shared" si="154"/>
        <v>61.294864326200283</v>
      </c>
      <c r="X409" s="5">
        <f t="shared" si="155"/>
        <v>227.78623319993329</v>
      </c>
      <c r="Y409" s="5">
        <f t="shared" si="156"/>
        <v>99.853907782845724</v>
      </c>
      <c r="Z409" s="4">
        <f>D409-'CIG_wcINF-wcEFF_Loads'!D409</f>
        <v>4.9755881431054472E-2</v>
      </c>
      <c r="AA409" s="4">
        <f t="shared" si="157"/>
        <v>4.9755881431054472E-2</v>
      </c>
      <c r="AB409" s="3">
        <v>43.755209183976042</v>
      </c>
      <c r="AC409" s="3">
        <v>1.6068635628337515</v>
      </c>
      <c r="AD409" s="3">
        <v>1.3853903117392041</v>
      </c>
      <c r="AE409" s="3">
        <v>9.0420909670158575E-2</v>
      </c>
      <c r="AF409" s="3">
        <v>5.0027736842793574E-2</v>
      </c>
      <c r="AG409" s="3">
        <v>0.54636822000468765</v>
      </c>
      <c r="AH409" s="3">
        <v>0.16579117068446933</v>
      </c>
      <c r="AI409" s="4">
        <f t="shared" si="149"/>
        <v>5.3263882004852183</v>
      </c>
      <c r="AJ409" s="4">
        <f t="shared" si="149"/>
        <v>0.19560594682293769</v>
      </c>
      <c r="AK409" s="4">
        <f t="shared" si="149"/>
        <v>0.16864567093000224</v>
      </c>
      <c r="AL409" s="4">
        <f t="shared" si="147"/>
        <v>1.100707493636322E-2</v>
      </c>
      <c r="AM409" s="4">
        <f t="shared" si="147"/>
        <v>6.0899525379030867E-3</v>
      </c>
      <c r="AN409" s="4">
        <f t="shared" si="147"/>
        <v>6.651023488236088E-2</v>
      </c>
      <c r="AO409" s="4">
        <f t="shared" si="147"/>
        <v>2.0182011507827141E-2</v>
      </c>
      <c r="AP409" s="5">
        <f t="shared" si="158"/>
        <v>14829.061447504211</v>
      </c>
      <c r="AQ409" s="5">
        <f t="shared" si="159"/>
        <v>573.87693147556035</v>
      </c>
      <c r="AR409" s="5">
        <f t="shared" si="160"/>
        <v>433.79028181179279</v>
      </c>
      <c r="AS409" s="5">
        <f t="shared" si="161"/>
        <v>102.26627648522172</v>
      </c>
      <c r="AT409" s="5">
        <f t="shared" si="162"/>
        <v>49.919987554900743</v>
      </c>
      <c r="AU409" s="5">
        <f t="shared" si="163"/>
        <v>143.91472870777258</v>
      </c>
      <c r="AV409" s="5">
        <f t="shared" si="164"/>
        <v>54.692787837514039</v>
      </c>
    </row>
    <row r="410" spans="1:48" x14ac:dyDescent="0.25">
      <c r="A410" s="1" t="s">
        <v>376</v>
      </c>
      <c r="B410" s="1" t="s">
        <v>53</v>
      </c>
      <c r="C410" s="2">
        <v>42381</v>
      </c>
      <c r="D410" s="3">
        <v>0.19724132359947019</v>
      </c>
      <c r="E410" s="3">
        <v>82.861398574616018</v>
      </c>
      <c r="F410" s="3">
        <v>1.3581811665926118</v>
      </c>
      <c r="G410" s="3">
        <v>1.267760256922454</v>
      </c>
      <c r="H410" s="3">
        <v>9.0420909670158575E-2</v>
      </c>
      <c r="I410" s="3">
        <v>5.0027736842793574E-2</v>
      </c>
      <c r="J410" s="3">
        <v>0.5870348094416612</v>
      </c>
      <c r="K410" s="3">
        <v>0.16807083165420558</v>
      </c>
      <c r="L410" s="4">
        <f t="shared" si="148"/>
        <v>39.986076684961191</v>
      </c>
      <c r="M410" s="4">
        <f t="shared" si="148"/>
        <v>0.65541177452536015</v>
      </c>
      <c r="N410" s="4">
        <f t="shared" si="148"/>
        <v>0.61177773635812982</v>
      </c>
      <c r="O410" s="4">
        <f t="shared" si="146"/>
        <v>4.3634038167230695E-2</v>
      </c>
      <c r="P410" s="4">
        <f t="shared" si="146"/>
        <v>2.4141674605813544E-2</v>
      </c>
      <c r="Q410" s="4">
        <f t="shared" si="146"/>
        <v>0.28328291956040791</v>
      </c>
      <c r="R410" s="4">
        <f t="shared" si="146"/>
        <v>8.1105234507700449E-2</v>
      </c>
      <c r="S410" s="5">
        <f t="shared" si="150"/>
        <v>22469.028129446517</v>
      </c>
      <c r="T410" s="5">
        <f t="shared" si="151"/>
        <v>717.37434572607799</v>
      </c>
      <c r="U410" s="5">
        <f t="shared" si="152"/>
        <v>597.28813113532703</v>
      </c>
      <c r="V410" s="5">
        <f t="shared" si="153"/>
        <v>126.49446801583814</v>
      </c>
      <c r="W410" s="5">
        <f t="shared" si="154"/>
        <v>61.319006000806098</v>
      </c>
      <c r="X410" s="5">
        <f t="shared" si="155"/>
        <v>228.0695161194937</v>
      </c>
      <c r="Y410" s="5">
        <f t="shared" si="156"/>
        <v>99.935013017353427</v>
      </c>
      <c r="Z410" s="4">
        <f>D410-'CIG_wcINF-wcEFF_Loads'!D410</f>
        <v>0.13613932075493917</v>
      </c>
      <c r="AA410" s="4">
        <f t="shared" si="157"/>
        <v>0.13613932075493917</v>
      </c>
      <c r="AB410" s="3">
        <v>43.755209183976042</v>
      </c>
      <c r="AC410" s="3">
        <v>1.6068635628337515</v>
      </c>
      <c r="AD410" s="3">
        <v>1.3853903117392041</v>
      </c>
      <c r="AE410" s="3">
        <v>9.0420909670158575E-2</v>
      </c>
      <c r="AF410" s="3">
        <v>5.0027736842793574E-2</v>
      </c>
      <c r="AG410" s="3">
        <v>0.54636822000468765</v>
      </c>
      <c r="AH410" s="3">
        <v>0.16579117068446933</v>
      </c>
      <c r="AI410" s="4">
        <f t="shared" si="149"/>
        <v>14.573772001124668</v>
      </c>
      <c r="AJ410" s="4">
        <f t="shared" si="149"/>
        <v>0.53520629059705371</v>
      </c>
      <c r="AK410" s="4">
        <f t="shared" si="149"/>
        <v>0.46143905862637874</v>
      </c>
      <c r="AL410" s="4">
        <f t="shared" si="147"/>
        <v>3.011695627202652E-2</v>
      </c>
      <c r="AM410" s="4">
        <f t="shared" si="147"/>
        <v>1.6662994968520112E-2</v>
      </c>
      <c r="AN410" s="4">
        <f t="shared" si="147"/>
        <v>0.18198166608068017</v>
      </c>
      <c r="AO410" s="4">
        <f t="shared" si="147"/>
        <v>5.5220915781608412E-2</v>
      </c>
      <c r="AP410" s="5">
        <f t="shared" si="158"/>
        <v>14843.635219505335</v>
      </c>
      <c r="AQ410" s="5">
        <f t="shared" si="159"/>
        <v>574.41213776615746</v>
      </c>
      <c r="AR410" s="5">
        <f t="shared" si="160"/>
        <v>434.25172087041915</v>
      </c>
      <c r="AS410" s="5">
        <f t="shared" si="161"/>
        <v>102.29639344149375</v>
      </c>
      <c r="AT410" s="5">
        <f t="shared" si="162"/>
        <v>49.936650549869263</v>
      </c>
      <c r="AU410" s="5">
        <f t="shared" si="163"/>
        <v>144.09671037385326</v>
      </c>
      <c r="AV410" s="5">
        <f t="shared" si="164"/>
        <v>54.74800875329565</v>
      </c>
    </row>
    <row r="411" spans="1:48" x14ac:dyDescent="0.25">
      <c r="A411" s="1" t="s">
        <v>376</v>
      </c>
      <c r="B411" s="1" t="s">
        <v>54</v>
      </c>
      <c r="C411" s="2">
        <v>42382</v>
      </c>
      <c r="D411" s="3">
        <v>0.10611678482022108</v>
      </c>
      <c r="E411" s="3">
        <v>68.269586028080766</v>
      </c>
      <c r="F411" s="3">
        <v>1.5163607517060278</v>
      </c>
      <c r="G411" s="3">
        <v>1.4386110071525253</v>
      </c>
      <c r="H411" s="3">
        <v>7.7749744553501712E-2</v>
      </c>
      <c r="I411" s="3">
        <v>6.2967882675718193E-2</v>
      </c>
      <c r="J411" s="3">
        <v>0.53176046486508555</v>
      </c>
      <c r="K411" s="3">
        <v>0.13465012952618782</v>
      </c>
      <c r="L411" s="4">
        <f t="shared" si="148"/>
        <v>17.724336209500745</v>
      </c>
      <c r="M411" s="4">
        <f t="shared" si="148"/>
        <v>0.39368171599977236</v>
      </c>
      <c r="N411" s="4">
        <f t="shared" si="148"/>
        <v>0.37349611516571646</v>
      </c>
      <c r="O411" s="4">
        <f t="shared" si="146"/>
        <v>2.0185600834055691E-2</v>
      </c>
      <c r="P411" s="4">
        <f t="shared" si="146"/>
        <v>1.63478935185833E-2</v>
      </c>
      <c r="Q411" s="4">
        <f t="shared" si="146"/>
        <v>0.13805710288491327</v>
      </c>
      <c r="R411" s="4">
        <f t="shared" si="146"/>
        <v>3.4958234042803807E-2</v>
      </c>
      <c r="S411" s="5">
        <f t="shared" si="150"/>
        <v>22486.752465656016</v>
      </c>
      <c r="T411" s="5">
        <f t="shared" si="151"/>
        <v>717.76802744207771</v>
      </c>
      <c r="U411" s="5">
        <f t="shared" si="152"/>
        <v>597.66162725049276</v>
      </c>
      <c r="V411" s="5">
        <f t="shared" si="153"/>
        <v>126.51465361667219</v>
      </c>
      <c r="W411" s="5">
        <f t="shared" si="154"/>
        <v>61.335353894324683</v>
      </c>
      <c r="X411" s="5">
        <f t="shared" si="155"/>
        <v>228.20757322237861</v>
      </c>
      <c r="Y411" s="5">
        <f t="shared" si="156"/>
        <v>99.969971251396231</v>
      </c>
      <c r="Z411" s="4">
        <f>D411-'CIG_wcINF-wcEFF_Loads'!D411</f>
        <v>8.3172570033292079E-2</v>
      </c>
      <c r="AA411" s="4">
        <f t="shared" si="157"/>
        <v>8.3172570033292079E-2</v>
      </c>
      <c r="AB411" s="3">
        <v>45.364781161545814</v>
      </c>
      <c r="AC411" s="3">
        <v>1.5857009340083534</v>
      </c>
      <c r="AD411" s="3">
        <v>1.2946296950964331</v>
      </c>
      <c r="AE411" s="3">
        <v>7.7749744553501712E-2</v>
      </c>
      <c r="AF411" s="3">
        <v>6.2967882675718193E-2</v>
      </c>
      <c r="AG411" s="3">
        <v>0.46284998620230183</v>
      </c>
      <c r="AH411" s="3">
        <v>0.12879128488543742</v>
      </c>
      <c r="AI411" s="4">
        <f t="shared" si="149"/>
        <v>9.2311874230838509</v>
      </c>
      <c r="AJ411" s="4">
        <f t="shared" si="149"/>
        <v>0.322671070905513</v>
      </c>
      <c r="AK411" s="4">
        <f t="shared" si="149"/>
        <v>0.26344157412260388</v>
      </c>
      <c r="AL411" s="4">
        <f t="shared" si="147"/>
        <v>1.5821138021462698E-2</v>
      </c>
      <c r="AM411" s="4">
        <f t="shared" si="147"/>
        <v>1.2813206891583788E-2</v>
      </c>
      <c r="AN411" s="4">
        <f t="shared" si="147"/>
        <v>9.4184406096661788E-2</v>
      </c>
      <c r="AO411" s="4">
        <f t="shared" si="147"/>
        <v>2.6207477668712894E-2</v>
      </c>
      <c r="AP411" s="5">
        <f t="shared" si="158"/>
        <v>14852.866406928419</v>
      </c>
      <c r="AQ411" s="5">
        <f t="shared" si="159"/>
        <v>574.73480883706293</v>
      </c>
      <c r="AR411" s="5">
        <f t="shared" si="160"/>
        <v>434.51516244454177</v>
      </c>
      <c r="AS411" s="5">
        <f t="shared" si="161"/>
        <v>102.31221457951521</v>
      </c>
      <c r="AT411" s="5">
        <f t="shared" si="162"/>
        <v>49.949463756760849</v>
      </c>
      <c r="AU411" s="5">
        <f t="shared" si="163"/>
        <v>144.19089477994993</v>
      </c>
      <c r="AV411" s="5">
        <f t="shared" si="164"/>
        <v>54.774216230964363</v>
      </c>
    </row>
    <row r="412" spans="1:48" x14ac:dyDescent="0.25">
      <c r="A412" s="1" t="s">
        <v>376</v>
      </c>
      <c r="B412" s="1" t="s">
        <v>55</v>
      </c>
      <c r="C412" s="2">
        <v>42383</v>
      </c>
      <c r="D412" s="3">
        <v>0.11229251013398993</v>
      </c>
      <c r="E412" s="3">
        <v>69.284291309839162</v>
      </c>
      <c r="F412" s="3">
        <v>1.5146253472222206</v>
      </c>
      <c r="G412" s="3">
        <v>1.3677703472222229</v>
      </c>
      <c r="H412" s="3">
        <v>0.14685499999999993</v>
      </c>
      <c r="I412" s="3">
        <v>6.8858385416666723E-2</v>
      </c>
      <c r="J412" s="3">
        <v>0.37818750000000018</v>
      </c>
      <c r="K412" s="3">
        <v>0.11422864583333357</v>
      </c>
      <c r="L412" s="4">
        <f t="shared" si="148"/>
        <v>19.034619338779184</v>
      </c>
      <c r="M412" s="4">
        <f t="shared" si="148"/>
        <v>0.41611621307219726</v>
      </c>
      <c r="N412" s="4">
        <f t="shared" si="148"/>
        <v>0.37577042948763734</v>
      </c>
      <c r="O412" s="4">
        <f t="shared" si="146"/>
        <v>4.034578358456048E-2</v>
      </c>
      <c r="P412" s="4">
        <f t="shared" si="146"/>
        <v>1.8917609315332078E-2</v>
      </c>
      <c r="Q412" s="4">
        <f t="shared" si="146"/>
        <v>0.10390024874458466</v>
      </c>
      <c r="R412" s="4">
        <f t="shared" si="146"/>
        <v>3.1382276558163391E-2</v>
      </c>
      <c r="S412" s="5">
        <f t="shared" si="150"/>
        <v>22505.787084994794</v>
      </c>
      <c r="T412" s="5">
        <f t="shared" si="151"/>
        <v>718.18414365514991</v>
      </c>
      <c r="U412" s="5">
        <f t="shared" si="152"/>
        <v>598.03739767998036</v>
      </c>
      <c r="V412" s="5">
        <f t="shared" si="153"/>
        <v>126.55499940025675</v>
      </c>
      <c r="W412" s="5">
        <f t="shared" si="154"/>
        <v>61.354271503640014</v>
      </c>
      <c r="X412" s="5">
        <f t="shared" si="155"/>
        <v>228.31147347112321</v>
      </c>
      <c r="Y412" s="5">
        <f t="shared" si="156"/>
        <v>100.00135352795439</v>
      </c>
      <c r="Z412" s="4">
        <f>D412-'CIG_wcINF-wcEFF_Loads'!D412</f>
        <v>5.9594796329044311E-2</v>
      </c>
      <c r="AA412" s="4">
        <f t="shared" si="157"/>
        <v>5.9594796329044311E-2</v>
      </c>
      <c r="AB412" s="3">
        <v>40.362447387545281</v>
      </c>
      <c r="AC412" s="3">
        <v>1.4515892857142842</v>
      </c>
      <c r="AD412" s="3">
        <v>1.1521542410714274</v>
      </c>
      <c r="AE412" s="3">
        <v>0.14685499999999993</v>
      </c>
      <c r="AF412" s="3">
        <v>6.8858385416666723E-2</v>
      </c>
      <c r="AG412" s="3">
        <v>0.29522232142857147</v>
      </c>
      <c r="AH412" s="3">
        <v>0.10301490384615385</v>
      </c>
      <c r="AI412" s="4">
        <f t="shared" si="149"/>
        <v>5.8849727857600467</v>
      </c>
      <c r="AJ412" s="4">
        <f t="shared" si="149"/>
        <v>0.21164631967201827</v>
      </c>
      <c r="AK412" s="4">
        <f t="shared" si="149"/>
        <v>0.1679877408968915</v>
      </c>
      <c r="AL412" s="4">
        <f t="shared" si="147"/>
        <v>2.1411924558357449E-2</v>
      </c>
      <c r="AM412" s="4">
        <f t="shared" si="147"/>
        <v>1.003977088796411E-2</v>
      </c>
      <c r="AN412" s="4">
        <f t="shared" si="147"/>
        <v>4.3044350375347991E-2</v>
      </c>
      <c r="AO412" s="4">
        <f t="shared" si="147"/>
        <v>1.5019899557660915E-2</v>
      </c>
      <c r="AP412" s="5">
        <f t="shared" si="158"/>
        <v>14858.751379714178</v>
      </c>
      <c r="AQ412" s="5">
        <f t="shared" si="159"/>
        <v>574.94645515673494</v>
      </c>
      <c r="AR412" s="5">
        <f t="shared" si="160"/>
        <v>434.68315018543865</v>
      </c>
      <c r="AS412" s="5">
        <f t="shared" si="161"/>
        <v>102.33362650407356</v>
      </c>
      <c r="AT412" s="5">
        <f t="shared" si="162"/>
        <v>49.959503527648813</v>
      </c>
      <c r="AU412" s="5">
        <f t="shared" si="163"/>
        <v>144.23393913032527</v>
      </c>
      <c r="AV412" s="5">
        <f t="shared" si="164"/>
        <v>54.789236130522021</v>
      </c>
    </row>
    <row r="413" spans="1:48" x14ac:dyDescent="0.25">
      <c r="A413" s="1" t="s">
        <v>376</v>
      </c>
      <c r="B413" s="1" t="s">
        <v>56</v>
      </c>
      <c r="C413" s="2">
        <v>42384</v>
      </c>
      <c r="D413" s="3">
        <v>0.80882275658651814</v>
      </c>
      <c r="E413" s="3">
        <v>81.749345270514155</v>
      </c>
      <c r="F413" s="3">
        <v>1.39</v>
      </c>
      <c r="G413" s="3">
        <v>1.1550000000000009</v>
      </c>
      <c r="H413" s="3">
        <v>0.23499999999999968</v>
      </c>
      <c r="I413" s="3">
        <v>6.55000000000001E-2</v>
      </c>
      <c r="J413" s="3">
        <v>0.24699999999999991</v>
      </c>
      <c r="K413" s="3">
        <v>0.11700000000000026</v>
      </c>
      <c r="L413" s="4">
        <f t="shared" si="148"/>
        <v>161.76936173088089</v>
      </c>
      <c r="M413" s="4">
        <f t="shared" si="148"/>
        <v>2.7505958862648909</v>
      </c>
      <c r="N413" s="4">
        <f t="shared" si="148"/>
        <v>2.2855670853496055</v>
      </c>
      <c r="O413" s="4">
        <f t="shared" si="146"/>
        <v>0.4650288009152867</v>
      </c>
      <c r="P413" s="4">
        <f t="shared" si="146"/>
        <v>0.12961441046787814</v>
      </c>
      <c r="Q413" s="4">
        <f t="shared" si="146"/>
        <v>0.48877495245138691</v>
      </c>
      <c r="R413" s="4">
        <f t="shared" si="146"/>
        <v>0.23152497747697337</v>
      </c>
      <c r="S413" s="5">
        <f t="shared" si="150"/>
        <v>22667.556446725674</v>
      </c>
      <c r="T413" s="5">
        <f t="shared" si="151"/>
        <v>720.93473954141484</v>
      </c>
      <c r="U413" s="5">
        <f t="shared" si="152"/>
        <v>600.32296476532997</v>
      </c>
      <c r="V413" s="5">
        <f t="shared" si="153"/>
        <v>127.02002820117204</v>
      </c>
      <c r="W413" s="5">
        <f t="shared" si="154"/>
        <v>61.483885914107894</v>
      </c>
      <c r="X413" s="5">
        <f t="shared" si="155"/>
        <v>228.8002484235746</v>
      </c>
      <c r="Y413" s="5">
        <f t="shared" si="156"/>
        <v>100.23287850543137</v>
      </c>
      <c r="Z413" s="4">
        <f>D413-'CIG_wcINF-wcEFF_Loads'!D413</f>
        <v>0.37564141440213666</v>
      </c>
      <c r="AA413" s="4">
        <f t="shared" si="157"/>
        <v>0.37564141440213666</v>
      </c>
      <c r="AB413" s="3">
        <v>58.949054426763404</v>
      </c>
      <c r="AC413" s="3">
        <v>1.4099999999999975</v>
      </c>
      <c r="AD413" s="3">
        <v>1.2079999999999986</v>
      </c>
      <c r="AE413" s="3">
        <v>0.23499999999999968</v>
      </c>
      <c r="AF413" s="3">
        <v>6.55000000000001E-2</v>
      </c>
      <c r="AG413" s="3">
        <v>0.24699999999999991</v>
      </c>
      <c r="AH413" s="3">
        <v>0.11100000000000011</v>
      </c>
      <c r="AI413" s="4">
        <f t="shared" si="149"/>
        <v>54.176249606750595</v>
      </c>
      <c r="AJ413" s="4">
        <f t="shared" si="149"/>
        <v>1.2958394784842744</v>
      </c>
      <c r="AK413" s="4">
        <f t="shared" si="149"/>
        <v>1.1101943900773081</v>
      </c>
      <c r="AL413" s="4">
        <f t="shared" si="147"/>
        <v>0.21597324641404583</v>
      </c>
      <c r="AM413" s="4">
        <f t="shared" si="147"/>
        <v>6.0196798468595922E-2</v>
      </c>
      <c r="AN413" s="4">
        <f t="shared" si="147"/>
        <v>0.22700166750752923</v>
      </c>
      <c r="AO413" s="4">
        <f t="shared" si="147"/>
        <v>0.10201289511471975</v>
      </c>
      <c r="AP413" s="5">
        <f t="shared" si="158"/>
        <v>14912.92762932093</v>
      </c>
      <c r="AQ413" s="5">
        <f t="shared" si="159"/>
        <v>576.2422946352192</v>
      </c>
      <c r="AR413" s="5">
        <f t="shared" si="160"/>
        <v>435.79334457551596</v>
      </c>
      <c r="AS413" s="5">
        <f t="shared" si="161"/>
        <v>102.54959975048762</v>
      </c>
      <c r="AT413" s="5">
        <f t="shared" si="162"/>
        <v>50.019700326117409</v>
      </c>
      <c r="AU413" s="5">
        <f t="shared" si="163"/>
        <v>144.46094079783279</v>
      </c>
      <c r="AV413" s="5">
        <f t="shared" si="164"/>
        <v>54.891249025636739</v>
      </c>
    </row>
    <row r="414" spans="1:48" x14ac:dyDescent="0.25">
      <c r="A414" s="1" t="s">
        <v>376</v>
      </c>
      <c r="B414" s="1" t="s">
        <v>57</v>
      </c>
      <c r="C414" s="2">
        <v>42385</v>
      </c>
      <c r="D414" s="3">
        <v>1.0803413775211514</v>
      </c>
      <c r="E414" s="3">
        <v>70.750768246389512</v>
      </c>
      <c r="F414" s="3">
        <v>1.4999635416666692</v>
      </c>
      <c r="G414" s="3">
        <v>1.3427385416666695</v>
      </c>
      <c r="H414" s="3">
        <v>0.15722499999999975</v>
      </c>
      <c r="I414" s="3">
        <v>6.8463281250000049E-2</v>
      </c>
      <c r="J414" s="3">
        <v>0.36275367647058826</v>
      </c>
      <c r="K414" s="3">
        <v>0.11455468750000002</v>
      </c>
      <c r="L414" s="4">
        <f t="shared" si="148"/>
        <v>187.00395735793953</v>
      </c>
      <c r="M414" s="4">
        <f t="shared" si="148"/>
        <v>3.9646087970021724</v>
      </c>
      <c r="N414" s="4">
        <f t="shared" si="148"/>
        <v>3.549041617671898</v>
      </c>
      <c r="O414" s="4">
        <f t="shared" si="146"/>
        <v>0.41556717933027387</v>
      </c>
      <c r="P414" s="4">
        <f t="shared" si="146"/>
        <v>0.18095781635718106</v>
      </c>
      <c r="Q414" s="4">
        <f t="shared" si="146"/>
        <v>0.95880758227107232</v>
      </c>
      <c r="R414" s="4">
        <f t="shared" si="146"/>
        <v>0.30278370719310582</v>
      </c>
      <c r="S414" s="5">
        <f t="shared" si="150"/>
        <v>22854.560404083612</v>
      </c>
      <c r="T414" s="5">
        <f t="shared" si="151"/>
        <v>724.89934833841698</v>
      </c>
      <c r="U414" s="5">
        <f t="shared" si="152"/>
        <v>603.87200638300192</v>
      </c>
      <c r="V414" s="5">
        <f t="shared" si="153"/>
        <v>127.43559538050231</v>
      </c>
      <c r="W414" s="5">
        <f t="shared" si="154"/>
        <v>61.664843730465073</v>
      </c>
      <c r="X414" s="5">
        <f t="shared" si="155"/>
        <v>229.75905600584568</v>
      </c>
      <c r="Y414" s="5">
        <f t="shared" si="156"/>
        <v>100.53566221262447</v>
      </c>
      <c r="Z414" s="4">
        <f>D414-'CIG_wcINF-wcEFF_Loads'!D414</f>
        <v>0.53446214730925001</v>
      </c>
      <c r="AA414" s="4">
        <f t="shared" si="157"/>
        <v>0.53446214730925001</v>
      </c>
      <c r="AB414" s="3">
        <v>64.022935164218083</v>
      </c>
      <c r="AC414" s="3">
        <v>1.5258369140624968</v>
      </c>
      <c r="AD414" s="3">
        <v>1.2824433593749969</v>
      </c>
      <c r="AE414" s="3">
        <v>0.15722499999999975</v>
      </c>
      <c r="AF414" s="3">
        <v>6.8463281250000049E-2</v>
      </c>
      <c r="AG414" s="3">
        <v>0.35437500000000038</v>
      </c>
      <c r="AH414" s="3">
        <v>0.11111718750000003</v>
      </c>
      <c r="AI414" s="4">
        <f t="shared" si="149"/>
        <v>83.716518663028253</v>
      </c>
      <c r="AJ414" s="4">
        <f t="shared" si="149"/>
        <v>1.9951874147163762</v>
      </c>
      <c r="AK414" s="4">
        <f t="shared" si="149"/>
        <v>1.6769255135524808</v>
      </c>
      <c r="AL414" s="4">
        <f t="shared" si="147"/>
        <v>0.20558772591468003</v>
      </c>
      <c r="AM414" s="4">
        <f t="shared" si="147"/>
        <v>8.95227241268544E-2</v>
      </c>
      <c r="AN414" s="4">
        <f t="shared" si="147"/>
        <v>0.46338146205129543</v>
      </c>
      <c r="AO414" s="4">
        <f t="shared" si="147"/>
        <v>0.14529705764452316</v>
      </c>
      <c r="AP414" s="5">
        <f t="shared" si="158"/>
        <v>14996.644147983958</v>
      </c>
      <c r="AQ414" s="5">
        <f t="shared" si="159"/>
        <v>578.23748204993558</v>
      </c>
      <c r="AR414" s="5">
        <f t="shared" si="160"/>
        <v>437.47027008906844</v>
      </c>
      <c r="AS414" s="5">
        <f t="shared" si="161"/>
        <v>102.7551874764023</v>
      </c>
      <c r="AT414" s="5">
        <f t="shared" si="162"/>
        <v>50.10922305024426</v>
      </c>
      <c r="AU414" s="5">
        <f t="shared" si="163"/>
        <v>144.92432225988409</v>
      </c>
      <c r="AV414" s="5">
        <f t="shared" si="164"/>
        <v>55.036546083281266</v>
      </c>
    </row>
    <row r="415" spans="1:48" x14ac:dyDescent="0.25">
      <c r="A415" s="1" t="s">
        <v>376</v>
      </c>
      <c r="B415" s="1" t="s">
        <v>58</v>
      </c>
      <c r="C415" s="2">
        <v>42386</v>
      </c>
      <c r="D415" s="3">
        <v>0.14570420604564302</v>
      </c>
      <c r="E415" s="3">
        <v>58.285714285714363</v>
      </c>
      <c r="F415" s="3">
        <v>1.6245888888888913</v>
      </c>
      <c r="G415" s="3">
        <v>1.5555088888888899</v>
      </c>
      <c r="H415" s="3">
        <v>6.907999999999985E-2</v>
      </c>
      <c r="I415" s="3">
        <v>7.1821666666666686E-2</v>
      </c>
      <c r="J415" s="3">
        <v>0.49394117647058761</v>
      </c>
      <c r="K415" s="3">
        <v>0.11178333333333333</v>
      </c>
      <c r="L415" s="4">
        <f t="shared" si="148"/>
        <v>20.777478370009746</v>
      </c>
      <c r="M415" s="4">
        <f t="shared" si="148"/>
        <v>0.57912750856208195</v>
      </c>
      <c r="N415" s="4">
        <f t="shared" si="148"/>
        <v>0.55450212267825327</v>
      </c>
      <c r="O415" s="4">
        <f t="shared" si="146"/>
        <v>2.4625385883828132E-2</v>
      </c>
      <c r="P415" s="4">
        <f t="shared" si="146"/>
        <v>2.5602725195227955E-2</v>
      </c>
      <c r="Q415" s="4">
        <f t="shared" si="146"/>
        <v>0.17607834502750858</v>
      </c>
      <c r="R415" s="4">
        <f t="shared" si="146"/>
        <v>3.9848114052025582E-2</v>
      </c>
      <c r="S415" s="5">
        <f t="shared" si="150"/>
        <v>22875.337882453623</v>
      </c>
      <c r="T415" s="5">
        <f t="shared" si="151"/>
        <v>725.47847584697911</v>
      </c>
      <c r="U415" s="5">
        <f t="shared" si="152"/>
        <v>604.4265085056802</v>
      </c>
      <c r="V415" s="5">
        <f t="shared" si="153"/>
        <v>127.46022076638613</v>
      </c>
      <c r="W415" s="5">
        <f t="shared" si="154"/>
        <v>61.6904464556603</v>
      </c>
      <c r="X415" s="5">
        <f t="shared" si="155"/>
        <v>229.9351343508732</v>
      </c>
      <c r="Y415" s="5">
        <f t="shared" si="156"/>
        <v>100.57551032667649</v>
      </c>
      <c r="Z415" s="4">
        <f>D415-'CIG_wcINF-wcEFF_Loads'!D415</f>
        <v>-6.9535277046060578E-2</v>
      </c>
      <c r="AA415" s="4">
        <f t="shared" si="157"/>
        <v>0</v>
      </c>
      <c r="AB415" s="3">
        <v>69.773333333333468</v>
      </c>
      <c r="AC415" s="3">
        <v>1.6571187499999975</v>
      </c>
      <c r="AD415" s="3">
        <v>1.3668124999999982</v>
      </c>
      <c r="AE415" s="3">
        <v>6.907999999999985E-2</v>
      </c>
      <c r="AF415" s="3">
        <v>7.1821666666666686E-2</v>
      </c>
      <c r="AG415" s="3">
        <v>0.47606666666666747</v>
      </c>
      <c r="AH415" s="3">
        <v>0.11125000000000006</v>
      </c>
      <c r="AI415" s="4">
        <f t="shared" si="149"/>
        <v>0</v>
      </c>
      <c r="AJ415" s="4">
        <f t="shared" si="149"/>
        <v>0</v>
      </c>
      <c r="AK415" s="4">
        <f t="shared" si="149"/>
        <v>0</v>
      </c>
      <c r="AL415" s="4">
        <f t="shared" si="147"/>
        <v>0</v>
      </c>
      <c r="AM415" s="4">
        <f t="shared" si="147"/>
        <v>0</v>
      </c>
      <c r="AN415" s="4">
        <f t="shared" si="147"/>
        <v>0</v>
      </c>
      <c r="AO415" s="4">
        <f t="shared" si="147"/>
        <v>0</v>
      </c>
      <c r="AP415" s="5">
        <f t="shared" si="158"/>
        <v>14996.644147983958</v>
      </c>
      <c r="AQ415" s="5">
        <f t="shared" si="159"/>
        <v>578.23748204993558</v>
      </c>
      <c r="AR415" s="5">
        <f t="shared" si="160"/>
        <v>437.47027008906844</v>
      </c>
      <c r="AS415" s="5">
        <f t="shared" si="161"/>
        <v>102.7551874764023</v>
      </c>
      <c r="AT415" s="5">
        <f t="shared" si="162"/>
        <v>50.10922305024426</v>
      </c>
      <c r="AU415" s="5">
        <f t="shared" si="163"/>
        <v>144.92432225988409</v>
      </c>
      <c r="AV415" s="5">
        <f t="shared" si="164"/>
        <v>55.036546083281266</v>
      </c>
    </row>
    <row r="416" spans="1:48" x14ac:dyDescent="0.25">
      <c r="A416" s="1" t="s">
        <v>376</v>
      </c>
      <c r="B416" s="1" t="s">
        <v>59</v>
      </c>
      <c r="C416" s="2">
        <v>42387</v>
      </c>
      <c r="D416" s="3">
        <v>5.0382591673973215E-2</v>
      </c>
      <c r="E416" s="3">
        <v>58.285714285714363</v>
      </c>
      <c r="F416" s="3">
        <v>1.6245888888888913</v>
      </c>
      <c r="G416" s="3">
        <v>1.5555088888888899</v>
      </c>
      <c r="H416" s="3">
        <v>6.907999999999985E-2</v>
      </c>
      <c r="I416" s="3">
        <v>7.1821666666666686E-2</v>
      </c>
      <c r="J416" s="3">
        <v>0.49394117647058761</v>
      </c>
      <c r="K416" s="3">
        <v>0.11178333333333333</v>
      </c>
      <c r="L416" s="4">
        <f t="shared" si="148"/>
        <v>7.1845778316316116</v>
      </c>
      <c r="M416" s="4">
        <f t="shared" si="148"/>
        <v>0.20025465004015447</v>
      </c>
      <c r="N416" s="4">
        <f t="shared" si="148"/>
        <v>0.19173951656891952</v>
      </c>
      <c r="O416" s="4">
        <f t="shared" si="146"/>
        <v>8.5151334712347294E-3</v>
      </c>
      <c r="P416" s="4">
        <f t="shared" si="146"/>
        <v>8.8530845077185692E-3</v>
      </c>
      <c r="Q416" s="4">
        <f t="shared" si="146"/>
        <v>6.0885568103441964E-2</v>
      </c>
      <c r="R416" s="4">
        <f t="shared" si="146"/>
        <v>1.3778951985999677E-2</v>
      </c>
      <c r="S416" s="5">
        <f t="shared" si="150"/>
        <v>22882.522460285254</v>
      </c>
      <c r="T416" s="5">
        <f t="shared" si="151"/>
        <v>725.67873049701927</v>
      </c>
      <c r="U416" s="5">
        <f t="shared" si="152"/>
        <v>604.61824802224908</v>
      </c>
      <c r="V416" s="5">
        <f t="shared" si="153"/>
        <v>127.46873589985736</v>
      </c>
      <c r="W416" s="5">
        <f t="shared" si="154"/>
        <v>61.69929954016802</v>
      </c>
      <c r="X416" s="5">
        <f t="shared" si="155"/>
        <v>229.99601991897663</v>
      </c>
      <c r="Y416" s="5">
        <f t="shared" si="156"/>
        <v>100.58928927866249</v>
      </c>
      <c r="Z416" s="4">
        <f>D416-'CIG_wcINF-wcEFF_Loads'!D416</f>
        <v>3.1122397140038342E-2</v>
      </c>
      <c r="AA416" s="4">
        <f t="shared" si="157"/>
        <v>3.1122397140038342E-2</v>
      </c>
      <c r="AB416" s="3">
        <v>38.755581597222282</v>
      </c>
      <c r="AC416" s="3">
        <v>1.542804715401785</v>
      </c>
      <c r="AD416" s="3">
        <v>1.1881072358630973</v>
      </c>
      <c r="AE416" s="3">
        <v>6.907999999999985E-2</v>
      </c>
      <c r="AF416" s="3">
        <v>7.1821666666666686E-2</v>
      </c>
      <c r="AG416" s="3">
        <v>0.38242926587301612</v>
      </c>
      <c r="AH416" s="3">
        <v>0.10090364583333339</v>
      </c>
      <c r="AI416" s="4">
        <f t="shared" si="149"/>
        <v>2.9509776886999766</v>
      </c>
      <c r="AJ416" s="4">
        <f t="shared" si="149"/>
        <v>0.11747423482087789</v>
      </c>
      <c r="AK416" s="4">
        <f t="shared" si="149"/>
        <v>9.0466399943441703E-2</v>
      </c>
      <c r="AL416" s="4">
        <f t="shared" si="147"/>
        <v>5.2599788297333838E-3</v>
      </c>
      <c r="AM416" s="4">
        <f t="shared" si="147"/>
        <v>5.4687383639669285E-3</v>
      </c>
      <c r="AN416" s="4">
        <f t="shared" si="147"/>
        <v>2.9119424469637362E-2</v>
      </c>
      <c r="AO416" s="4">
        <f t="shared" si="147"/>
        <v>7.6831360875253317E-3</v>
      </c>
      <c r="AP416" s="5">
        <f t="shared" si="158"/>
        <v>14999.595125672658</v>
      </c>
      <c r="AQ416" s="5">
        <f t="shared" si="159"/>
        <v>578.35495628475644</v>
      </c>
      <c r="AR416" s="5">
        <f t="shared" si="160"/>
        <v>437.5607364890119</v>
      </c>
      <c r="AS416" s="5">
        <f t="shared" si="161"/>
        <v>102.76044745523203</v>
      </c>
      <c r="AT416" s="5">
        <f t="shared" si="162"/>
        <v>50.114691788608226</v>
      </c>
      <c r="AU416" s="5">
        <f t="shared" si="163"/>
        <v>144.95344168435372</v>
      </c>
      <c r="AV416" s="5">
        <f t="shared" si="164"/>
        <v>55.044229219368788</v>
      </c>
    </row>
    <row r="417" spans="1:48" x14ac:dyDescent="0.25">
      <c r="A417" s="1" t="s">
        <v>376</v>
      </c>
      <c r="B417" s="1" t="s">
        <v>60</v>
      </c>
      <c r="C417" s="2">
        <v>42388</v>
      </c>
      <c r="D417" s="3">
        <v>1.5697295374794824E-2</v>
      </c>
      <c r="E417" s="3">
        <v>58.285714285714363</v>
      </c>
      <c r="F417" s="3">
        <v>1.6245888888888913</v>
      </c>
      <c r="G417" s="3">
        <v>1.5555088888888899</v>
      </c>
      <c r="H417" s="3">
        <v>6.907999999999985E-2</v>
      </c>
      <c r="I417" s="3">
        <v>7.1821666666666686E-2</v>
      </c>
      <c r="J417" s="3">
        <v>0.49394117647058761</v>
      </c>
      <c r="K417" s="3">
        <v>0.11178333333333333</v>
      </c>
      <c r="L417" s="4">
        <f t="shared" si="148"/>
        <v>2.2384406323540462</v>
      </c>
      <c r="M417" s="4">
        <f t="shared" si="148"/>
        <v>6.2391716809604453E-2</v>
      </c>
      <c r="N417" s="4">
        <f t="shared" si="148"/>
        <v>5.9738725750336945E-2</v>
      </c>
      <c r="O417" s="4">
        <f t="shared" si="146"/>
        <v>2.6529910592674485E-3</v>
      </c>
      <c r="P417" s="4">
        <f t="shared" si="146"/>
        <v>2.7582837221823107E-3</v>
      </c>
      <c r="Q417" s="4">
        <f t="shared" si="146"/>
        <v>1.896962253880308E-2</v>
      </c>
      <c r="R417" s="4">
        <f t="shared" si="146"/>
        <v>4.2929962928263884E-3</v>
      </c>
      <c r="S417" s="5">
        <f t="shared" si="150"/>
        <v>22884.760900917609</v>
      </c>
      <c r="T417" s="5">
        <f t="shared" si="151"/>
        <v>725.74112221382893</v>
      </c>
      <c r="U417" s="5">
        <f t="shared" si="152"/>
        <v>604.6779867479994</v>
      </c>
      <c r="V417" s="5">
        <f t="shared" si="153"/>
        <v>127.47138889091663</v>
      </c>
      <c r="W417" s="5">
        <f t="shared" si="154"/>
        <v>61.7020578238902</v>
      </c>
      <c r="X417" s="5">
        <f t="shared" si="155"/>
        <v>230.01498954151543</v>
      </c>
      <c r="Y417" s="5">
        <f t="shared" si="156"/>
        <v>100.59358227495532</v>
      </c>
      <c r="Z417" s="4">
        <f>D417-'CIG_wcINF-wcEFF_Loads'!D417</f>
        <v>1.5697295374794824E-2</v>
      </c>
      <c r="AA417" s="4">
        <f t="shared" si="157"/>
        <v>1.5697295374794824E-2</v>
      </c>
      <c r="AB417" s="3">
        <v>23.962500000000045</v>
      </c>
      <c r="AC417" s="3">
        <v>1.4882857142857133</v>
      </c>
      <c r="AD417" s="3">
        <v>1.1028785714285727</v>
      </c>
      <c r="AE417" s="3">
        <v>6.907999999999985E-2</v>
      </c>
      <c r="AF417" s="3">
        <v>7.1821666666666686E-2</v>
      </c>
      <c r="AG417" s="3">
        <v>0.33777142857142883</v>
      </c>
      <c r="AH417" s="3">
        <v>9.5969230769230751E-2</v>
      </c>
      <c r="AI417" s="4">
        <f t="shared" si="149"/>
        <v>0.92027067541540952</v>
      </c>
      <c r="AJ417" s="4">
        <f t="shared" si="149"/>
        <v>5.715704536241277E-2</v>
      </c>
      <c r="AK417" s="4">
        <f t="shared" si="149"/>
        <v>4.2355630999676687E-2</v>
      </c>
      <c r="AL417" s="4">
        <f t="shared" si="147"/>
        <v>2.6529910592674485E-3</v>
      </c>
      <c r="AM417" s="4">
        <f t="shared" si="147"/>
        <v>2.7582837221823107E-3</v>
      </c>
      <c r="AN417" s="4">
        <f t="shared" si="147"/>
        <v>1.2971982919455649E-2</v>
      </c>
      <c r="AO417" s="4">
        <f t="shared" si="147"/>
        <v>3.6856617138903338E-3</v>
      </c>
      <c r="AP417" s="5">
        <f t="shared" si="158"/>
        <v>15000.515396348073</v>
      </c>
      <c r="AQ417" s="5">
        <f t="shared" si="159"/>
        <v>578.41211333011881</v>
      </c>
      <c r="AR417" s="5">
        <f t="shared" si="160"/>
        <v>437.60309212001158</v>
      </c>
      <c r="AS417" s="5">
        <f t="shared" si="161"/>
        <v>102.76310044629129</v>
      </c>
      <c r="AT417" s="5">
        <f t="shared" si="162"/>
        <v>50.117450072330406</v>
      </c>
      <c r="AU417" s="5">
        <f t="shared" si="163"/>
        <v>144.96641366727317</v>
      </c>
      <c r="AV417" s="5">
        <f t="shared" si="164"/>
        <v>55.047914881082676</v>
      </c>
    </row>
    <row r="418" spans="1:48" x14ac:dyDescent="0.25">
      <c r="A418" s="1" t="s">
        <v>376</v>
      </c>
      <c r="B418" s="1" t="s">
        <v>61</v>
      </c>
      <c r="C418" s="2">
        <v>42389</v>
      </c>
      <c r="D418" s="3">
        <v>1.4085285247716002E-2</v>
      </c>
      <c r="E418" s="3">
        <v>58.285714285714363</v>
      </c>
      <c r="F418" s="3">
        <v>1.6245888888888913</v>
      </c>
      <c r="G418" s="3">
        <v>1.5555088888888899</v>
      </c>
      <c r="H418" s="3">
        <v>6.907999999999985E-2</v>
      </c>
      <c r="I418" s="3">
        <v>7.1821666666666686E-2</v>
      </c>
      <c r="J418" s="3">
        <v>0.49394117647058761</v>
      </c>
      <c r="K418" s="3">
        <v>0.11178333333333333</v>
      </c>
      <c r="L418" s="4">
        <f t="shared" si="148"/>
        <v>2.0085673400406816</v>
      </c>
      <c r="M418" s="4">
        <f t="shared" si="148"/>
        <v>5.5984493339476506E-2</v>
      </c>
      <c r="N418" s="4">
        <f t="shared" si="148"/>
        <v>5.3603947204794916E-2</v>
      </c>
      <c r="O418" s="4">
        <f t="shared" si="146"/>
        <v>2.3805461346815405E-3</v>
      </c>
      <c r="P418" s="4">
        <f t="shared" si="146"/>
        <v>2.4750259260237378E-3</v>
      </c>
      <c r="Q418" s="4">
        <f t="shared" si="146"/>
        <v>1.7021565697844711E-2</v>
      </c>
      <c r="R418" s="4">
        <f t="shared" si="146"/>
        <v>3.852133498675238E-3</v>
      </c>
      <c r="S418" s="5">
        <f t="shared" si="150"/>
        <v>22886.769468257648</v>
      </c>
      <c r="T418" s="5">
        <f t="shared" si="151"/>
        <v>725.79710670716838</v>
      </c>
      <c r="U418" s="5">
        <f t="shared" si="152"/>
        <v>604.7315906952042</v>
      </c>
      <c r="V418" s="5">
        <f t="shared" si="153"/>
        <v>127.47376943705132</v>
      </c>
      <c r="W418" s="5">
        <f t="shared" si="154"/>
        <v>61.704532849816225</v>
      </c>
      <c r="X418" s="5">
        <f t="shared" si="155"/>
        <v>230.03201110721326</v>
      </c>
      <c r="Y418" s="5">
        <f t="shared" si="156"/>
        <v>100.59743440845399</v>
      </c>
      <c r="Z418" s="4">
        <f>D418-'CIG_wcINF-wcEFF_Loads'!D418</f>
        <v>1.4085285247716002E-2</v>
      </c>
      <c r="AA418" s="4">
        <f t="shared" si="157"/>
        <v>1.4085285247716002E-2</v>
      </c>
      <c r="AB418" s="3">
        <v>23.962500000000045</v>
      </c>
      <c r="AC418" s="3">
        <v>1.4882857142857133</v>
      </c>
      <c r="AD418" s="3">
        <v>1.1028785714285727</v>
      </c>
      <c r="AE418" s="3">
        <v>6.907999999999985E-2</v>
      </c>
      <c r="AF418" s="3">
        <v>7.1821666666666686E-2</v>
      </c>
      <c r="AG418" s="3">
        <v>0.33777142857142883</v>
      </c>
      <c r="AH418" s="3">
        <v>9.5969230769230751E-2</v>
      </c>
      <c r="AI418" s="4">
        <f t="shared" si="149"/>
        <v>0.82576486323547549</v>
      </c>
      <c r="AJ418" s="4">
        <f t="shared" si="149"/>
        <v>5.1287388599372007E-2</v>
      </c>
      <c r="AK418" s="4">
        <f t="shared" si="149"/>
        <v>3.8005983211311434E-2</v>
      </c>
      <c r="AL418" s="4">
        <f t="shared" si="147"/>
        <v>2.3805461346815405E-3</v>
      </c>
      <c r="AM418" s="4">
        <f t="shared" si="147"/>
        <v>2.4750259260237378E-3</v>
      </c>
      <c r="AN418" s="4">
        <f t="shared" si="147"/>
        <v>1.1639844653902413E-2</v>
      </c>
      <c r="AO418" s="4">
        <f t="shared" si="147"/>
        <v>3.3071682304003118E-3</v>
      </c>
      <c r="AP418" s="5">
        <f t="shared" si="158"/>
        <v>15001.341161211309</v>
      </c>
      <c r="AQ418" s="5">
        <f t="shared" si="159"/>
        <v>578.46340071871816</v>
      </c>
      <c r="AR418" s="5">
        <f t="shared" si="160"/>
        <v>437.64109810322287</v>
      </c>
      <c r="AS418" s="5">
        <f t="shared" si="161"/>
        <v>102.76548099242598</v>
      </c>
      <c r="AT418" s="5">
        <f t="shared" si="162"/>
        <v>50.119925098256431</v>
      </c>
      <c r="AU418" s="5">
        <f t="shared" si="163"/>
        <v>144.97805351192707</v>
      </c>
      <c r="AV418" s="5">
        <f t="shared" si="164"/>
        <v>55.051222049313076</v>
      </c>
    </row>
    <row r="419" spans="1:48" x14ac:dyDescent="0.25">
      <c r="A419" s="1" t="s">
        <v>376</v>
      </c>
      <c r="B419" s="1" t="s">
        <v>62</v>
      </c>
      <c r="C419" s="2">
        <v>42390</v>
      </c>
      <c r="D419" s="3">
        <v>1.2868910441909453E-2</v>
      </c>
      <c r="E419" s="3">
        <v>58.285714285714363</v>
      </c>
      <c r="F419" s="3">
        <v>1.6245888888888913</v>
      </c>
      <c r="G419" s="3">
        <v>1.5555088888888899</v>
      </c>
      <c r="H419" s="3">
        <v>6.907999999999985E-2</v>
      </c>
      <c r="I419" s="3">
        <v>7.1821666666666686E-2</v>
      </c>
      <c r="J419" s="3">
        <v>0.49394117647058761</v>
      </c>
      <c r="K419" s="3">
        <v>0.11178333333333333</v>
      </c>
      <c r="L419" s="4">
        <f t="shared" si="148"/>
        <v>1.8351118036263561</v>
      </c>
      <c r="M419" s="4">
        <f t="shared" si="148"/>
        <v>5.1149793436964679E-2</v>
      </c>
      <c r="N419" s="4">
        <f t="shared" si="148"/>
        <v>4.8974826123823555E-2</v>
      </c>
      <c r="O419" s="4">
        <f t="shared" si="146"/>
        <v>2.1749673131410724E-3</v>
      </c>
      <c r="P419" s="4">
        <f t="shared" si="146"/>
        <v>2.2612880338059365E-3</v>
      </c>
      <c r="Q419" s="4">
        <f t="shared" si="146"/>
        <v>1.5551620055558431E-2</v>
      </c>
      <c r="R419" s="4">
        <f t="shared" si="146"/>
        <v>3.5194715714237609E-3</v>
      </c>
      <c r="S419" s="5">
        <f t="shared" si="150"/>
        <v>22888.604580061274</v>
      </c>
      <c r="T419" s="5">
        <f t="shared" si="151"/>
        <v>725.84825650060532</v>
      </c>
      <c r="U419" s="5">
        <f t="shared" si="152"/>
        <v>604.78056552132807</v>
      </c>
      <c r="V419" s="5">
        <f t="shared" si="153"/>
        <v>127.47594440436445</v>
      </c>
      <c r="W419" s="5">
        <f t="shared" si="154"/>
        <v>61.706794137850032</v>
      </c>
      <c r="X419" s="5">
        <f t="shared" si="155"/>
        <v>230.04756272726883</v>
      </c>
      <c r="Y419" s="5">
        <f t="shared" si="156"/>
        <v>100.60095388002541</v>
      </c>
      <c r="Z419" s="4">
        <f>D419-'CIG_wcINF-wcEFF_Loads'!D419</f>
        <v>1.2868910441909453E-2</v>
      </c>
      <c r="AA419" s="4">
        <f t="shared" si="157"/>
        <v>1.2868910441909453E-2</v>
      </c>
      <c r="AB419" s="3">
        <v>23.962500000000045</v>
      </c>
      <c r="AC419" s="3">
        <v>1.4882857142857133</v>
      </c>
      <c r="AD419" s="3">
        <v>1.1028785714285727</v>
      </c>
      <c r="AE419" s="3">
        <v>6.907999999999985E-2</v>
      </c>
      <c r="AF419" s="3">
        <v>7.1821666666666686E-2</v>
      </c>
      <c r="AG419" s="3">
        <v>0.33777142857142883</v>
      </c>
      <c r="AH419" s="3">
        <v>9.5969230769230751E-2</v>
      </c>
      <c r="AI419" s="4">
        <f t="shared" si="149"/>
        <v>0.7544535935313138</v>
      </c>
      <c r="AJ419" s="4">
        <f t="shared" si="149"/>
        <v>4.6858320515145435E-2</v>
      </c>
      <c r="AK419" s="4">
        <f t="shared" si="149"/>
        <v>3.4723868604818645E-2</v>
      </c>
      <c r="AL419" s="4">
        <f t="shared" si="147"/>
        <v>2.1749673131410724E-3</v>
      </c>
      <c r="AM419" s="4">
        <f t="shared" si="147"/>
        <v>2.2612880338059365E-3</v>
      </c>
      <c r="AN419" s="4">
        <f t="shared" si="147"/>
        <v>1.0634652814936651E-2</v>
      </c>
      <c r="AO419" s="4">
        <f t="shared" si="147"/>
        <v>3.0215683264384744E-3</v>
      </c>
      <c r="AP419" s="5">
        <f t="shared" si="158"/>
        <v>15002.095614804841</v>
      </c>
      <c r="AQ419" s="5">
        <f t="shared" si="159"/>
        <v>578.51025903923335</v>
      </c>
      <c r="AR419" s="5">
        <f t="shared" si="160"/>
        <v>437.6758219718277</v>
      </c>
      <c r="AS419" s="5">
        <f t="shared" si="161"/>
        <v>102.76765595973912</v>
      </c>
      <c r="AT419" s="5">
        <f t="shared" si="162"/>
        <v>50.122186386290238</v>
      </c>
      <c r="AU419" s="5">
        <f t="shared" si="163"/>
        <v>144.988688164742</v>
      </c>
      <c r="AV419" s="5">
        <f t="shared" si="164"/>
        <v>55.054243617639514</v>
      </c>
    </row>
    <row r="420" spans="1:48" x14ac:dyDescent="0.25">
      <c r="A420" s="1" t="s">
        <v>376</v>
      </c>
      <c r="B420" s="1" t="s">
        <v>63</v>
      </c>
      <c r="C420" s="2">
        <v>42391</v>
      </c>
      <c r="D420" s="3">
        <v>1.3135071468267756E-2</v>
      </c>
      <c r="E420" s="3">
        <v>58.285714285714363</v>
      </c>
      <c r="F420" s="3">
        <v>1.6245888888888913</v>
      </c>
      <c r="G420" s="3">
        <v>1.5555088888888899</v>
      </c>
      <c r="H420" s="3">
        <v>6.907999999999985E-2</v>
      </c>
      <c r="I420" s="3">
        <v>7.1821666666666686E-2</v>
      </c>
      <c r="J420" s="3">
        <v>0.49394117647058761</v>
      </c>
      <c r="K420" s="3">
        <v>0.11178333333333333</v>
      </c>
      <c r="L420" s="4">
        <f t="shared" si="148"/>
        <v>1.8730664730088369</v>
      </c>
      <c r="M420" s="4">
        <f t="shared" si="148"/>
        <v>5.2207698189713728E-2</v>
      </c>
      <c r="N420" s="4">
        <f t="shared" si="148"/>
        <v>4.9987747151262328E-2</v>
      </c>
      <c r="O420" s="4">
        <f t="shared" si="146"/>
        <v>2.2199510384513484E-3</v>
      </c>
      <c r="P420" s="4">
        <f t="shared" si="146"/>
        <v>2.3080570859868796E-3</v>
      </c>
      <c r="Q420" s="4">
        <f t="shared" si="146"/>
        <v>1.5873266178919571E-2</v>
      </c>
      <c r="R420" s="4">
        <f t="shared" si="146"/>
        <v>3.592262983712899E-3</v>
      </c>
      <c r="S420" s="5">
        <f t="shared" si="150"/>
        <v>22890.477646534284</v>
      </c>
      <c r="T420" s="5">
        <f t="shared" si="151"/>
        <v>725.90046419879502</v>
      </c>
      <c r="U420" s="5">
        <f t="shared" si="152"/>
        <v>604.83055326847932</v>
      </c>
      <c r="V420" s="5">
        <f t="shared" si="153"/>
        <v>127.47816435540291</v>
      </c>
      <c r="W420" s="5">
        <f t="shared" si="154"/>
        <v>61.709102194936023</v>
      </c>
      <c r="X420" s="5">
        <f t="shared" si="155"/>
        <v>230.06343599344774</v>
      </c>
      <c r="Y420" s="5">
        <f t="shared" si="156"/>
        <v>100.60454614300913</v>
      </c>
      <c r="Z420" s="4">
        <f>D420-'CIG_wcINF-wcEFF_Loads'!D420</f>
        <v>1.3135071468267756E-2</v>
      </c>
      <c r="AA420" s="4">
        <f t="shared" si="157"/>
        <v>1.3135071468267756E-2</v>
      </c>
      <c r="AB420" s="3">
        <v>23.962500000000045</v>
      </c>
      <c r="AC420" s="3">
        <v>1.4882857142857133</v>
      </c>
      <c r="AD420" s="3">
        <v>1.1028785714285727</v>
      </c>
      <c r="AE420" s="3">
        <v>6.907999999999985E-2</v>
      </c>
      <c r="AF420" s="3">
        <v>7.1821666666666686E-2</v>
      </c>
      <c r="AG420" s="3">
        <v>0.33777142857142883</v>
      </c>
      <c r="AH420" s="3">
        <v>9.5969230769230751E-2</v>
      </c>
      <c r="AI420" s="4">
        <f t="shared" si="149"/>
        <v>0.77005756744196074</v>
      </c>
      <c r="AJ420" s="4">
        <f t="shared" si="149"/>
        <v>4.7827466950504965E-2</v>
      </c>
      <c r="AK420" s="4">
        <f t="shared" si="149"/>
        <v>3.5442044440194047E-2</v>
      </c>
      <c r="AL420" s="4">
        <f t="shared" si="147"/>
        <v>2.2199510384513484E-3</v>
      </c>
      <c r="AM420" s="4">
        <f t="shared" si="147"/>
        <v>2.3080570859868796E-3</v>
      </c>
      <c r="AN420" s="4">
        <f t="shared" si="147"/>
        <v>1.0854603845054146E-2</v>
      </c>
      <c r="AO420" s="4">
        <f t="shared" si="147"/>
        <v>3.0840618631373965E-3</v>
      </c>
      <c r="AP420" s="5">
        <f t="shared" si="158"/>
        <v>15002.865672372283</v>
      </c>
      <c r="AQ420" s="5">
        <f t="shared" si="159"/>
        <v>578.55808650618383</v>
      </c>
      <c r="AR420" s="5">
        <f t="shared" si="160"/>
        <v>437.71126401626788</v>
      </c>
      <c r="AS420" s="5">
        <f t="shared" si="161"/>
        <v>102.76987591077757</v>
      </c>
      <c r="AT420" s="5">
        <f t="shared" si="162"/>
        <v>50.124494443376229</v>
      </c>
      <c r="AU420" s="5">
        <f t="shared" si="163"/>
        <v>144.99954276858705</v>
      </c>
      <c r="AV420" s="5">
        <f t="shared" si="164"/>
        <v>55.057327679502649</v>
      </c>
    </row>
    <row r="421" spans="1:48" x14ac:dyDescent="0.25">
      <c r="A421" s="1" t="s">
        <v>376</v>
      </c>
      <c r="B421" s="1" t="s">
        <v>64</v>
      </c>
      <c r="C421" s="2">
        <v>42392</v>
      </c>
      <c r="D421" s="3">
        <v>1.282584827974389E-2</v>
      </c>
      <c r="E421" s="3">
        <v>58.285714285714363</v>
      </c>
      <c r="F421" s="3">
        <v>1.6245888888888913</v>
      </c>
      <c r="G421" s="3">
        <v>1.5555088888888899</v>
      </c>
      <c r="H421" s="3">
        <v>6.907999999999985E-2</v>
      </c>
      <c r="I421" s="3">
        <v>7.1821666666666686E-2</v>
      </c>
      <c r="J421" s="3">
        <v>0.49394117647058761</v>
      </c>
      <c r="K421" s="3">
        <v>0.11178333333333333</v>
      </c>
      <c r="L421" s="4">
        <f t="shared" si="148"/>
        <v>1.8289711219861808</v>
      </c>
      <c r="M421" s="4">
        <f t="shared" si="148"/>
        <v>5.0978635147406276E-2</v>
      </c>
      <c r="N421" s="4">
        <f t="shared" si="148"/>
        <v>4.881094574606399E-2</v>
      </c>
      <c r="O421" s="4">
        <f t="shared" si="146"/>
        <v>2.1676894013422415E-3</v>
      </c>
      <c r="P421" s="4">
        <f t="shared" si="146"/>
        <v>2.2537212741758697E-3</v>
      </c>
      <c r="Q421" s="4">
        <f t="shared" si="146"/>
        <v>1.5499580965862955E-2</v>
      </c>
      <c r="R421" s="4">
        <f t="shared" si="146"/>
        <v>3.5076946571131161E-3</v>
      </c>
      <c r="S421" s="5">
        <f t="shared" si="150"/>
        <v>22892.306617656272</v>
      </c>
      <c r="T421" s="5">
        <f t="shared" si="151"/>
        <v>725.95144283394245</v>
      </c>
      <c r="U421" s="5">
        <f t="shared" si="152"/>
        <v>604.87936421422535</v>
      </c>
      <c r="V421" s="5">
        <f t="shared" si="153"/>
        <v>127.48033204480426</v>
      </c>
      <c r="W421" s="5">
        <f t="shared" si="154"/>
        <v>61.711355916210195</v>
      </c>
      <c r="X421" s="5">
        <f t="shared" si="155"/>
        <v>230.07893557441361</v>
      </c>
      <c r="Y421" s="5">
        <f t="shared" si="156"/>
        <v>100.60805383766625</v>
      </c>
      <c r="Z421" s="4">
        <f>D421-'CIG_wcINF-wcEFF_Loads'!D421</f>
        <v>1.282584827974389E-2</v>
      </c>
      <c r="AA421" s="4">
        <f t="shared" si="157"/>
        <v>1.282584827974389E-2</v>
      </c>
      <c r="AB421" s="3">
        <v>23.962500000000045</v>
      </c>
      <c r="AC421" s="3">
        <v>1.4882857142857133</v>
      </c>
      <c r="AD421" s="3">
        <v>1.1028785714285727</v>
      </c>
      <c r="AE421" s="3">
        <v>6.907999999999985E-2</v>
      </c>
      <c r="AF421" s="3">
        <v>7.1821666666666686E-2</v>
      </c>
      <c r="AG421" s="3">
        <v>0.33777142857142883</v>
      </c>
      <c r="AH421" s="3">
        <v>9.5969230769230751E-2</v>
      </c>
      <c r="AI421" s="4">
        <f t="shared" si="149"/>
        <v>0.75192902836803233</v>
      </c>
      <c r="AJ421" s="4">
        <f t="shared" si="149"/>
        <v>4.6701522423656848E-2</v>
      </c>
      <c r="AK421" s="4">
        <f t="shared" si="149"/>
        <v>3.4607675018141208E-2</v>
      </c>
      <c r="AL421" s="4">
        <f t="shared" si="147"/>
        <v>2.1676894013422415E-3</v>
      </c>
      <c r="AM421" s="4">
        <f t="shared" si="147"/>
        <v>2.2537212741758697E-3</v>
      </c>
      <c r="AN421" s="4">
        <f t="shared" si="147"/>
        <v>1.0599066962804223E-2</v>
      </c>
      <c r="AO421" s="4">
        <f t="shared" si="147"/>
        <v>3.0114575042476791E-3</v>
      </c>
      <c r="AP421" s="5">
        <f t="shared" si="158"/>
        <v>15003.617601400651</v>
      </c>
      <c r="AQ421" s="5">
        <f t="shared" si="159"/>
        <v>578.60478802860746</v>
      </c>
      <c r="AR421" s="5">
        <f t="shared" si="160"/>
        <v>437.74587169128603</v>
      </c>
      <c r="AS421" s="5">
        <f t="shared" si="161"/>
        <v>102.77204360017892</v>
      </c>
      <c r="AT421" s="5">
        <f t="shared" si="162"/>
        <v>50.126748164650401</v>
      </c>
      <c r="AU421" s="5">
        <f t="shared" si="163"/>
        <v>145.01014183554986</v>
      </c>
      <c r="AV421" s="5">
        <f t="shared" si="164"/>
        <v>55.060339137006899</v>
      </c>
    </row>
    <row r="422" spans="1:48" x14ac:dyDescent="0.25">
      <c r="A422" s="1" t="s">
        <v>376</v>
      </c>
      <c r="B422" s="1" t="s">
        <v>65</v>
      </c>
      <c r="C422" s="2">
        <v>42393</v>
      </c>
      <c r="D422" s="3">
        <v>1.2131427523595402E-2</v>
      </c>
      <c r="E422" s="3">
        <v>58.285714285714363</v>
      </c>
      <c r="F422" s="3">
        <v>1.6245888888888913</v>
      </c>
      <c r="G422" s="3">
        <v>1.5555088888888899</v>
      </c>
      <c r="H422" s="3">
        <v>6.907999999999985E-2</v>
      </c>
      <c r="I422" s="3">
        <v>7.1821666666666686E-2</v>
      </c>
      <c r="J422" s="3">
        <v>0.49394117647058761</v>
      </c>
      <c r="K422" s="3">
        <v>0.11178333333333333</v>
      </c>
      <c r="L422" s="4">
        <f t="shared" si="148"/>
        <v>1.7299464429316775</v>
      </c>
      <c r="M422" s="4">
        <f t="shared" si="148"/>
        <v>4.821853526205299E-2</v>
      </c>
      <c r="N422" s="4">
        <f t="shared" si="148"/>
        <v>4.6168209521994019E-2</v>
      </c>
      <c r="O422" s="4">
        <f t="shared" si="146"/>
        <v>2.0503257400589191E-3</v>
      </c>
      <c r="P422" s="4">
        <f t="shared" si="146"/>
        <v>2.1316996505587539E-3</v>
      </c>
      <c r="Q422" s="4">
        <f t="shared" si="146"/>
        <v>1.4660398207768282E-2</v>
      </c>
      <c r="R422" s="4">
        <f t="shared" si="146"/>
        <v>3.3177800469444121E-3</v>
      </c>
      <c r="S422" s="5">
        <f t="shared" si="150"/>
        <v>22894.036564099202</v>
      </c>
      <c r="T422" s="5">
        <f t="shared" si="151"/>
        <v>725.99966136920455</v>
      </c>
      <c r="U422" s="5">
        <f t="shared" si="152"/>
        <v>604.92553242374731</v>
      </c>
      <c r="V422" s="5">
        <f t="shared" si="153"/>
        <v>127.48238237054431</v>
      </c>
      <c r="W422" s="5">
        <f t="shared" si="154"/>
        <v>61.713487615860757</v>
      </c>
      <c r="X422" s="5">
        <f t="shared" si="155"/>
        <v>230.09359597262139</v>
      </c>
      <c r="Y422" s="5">
        <f t="shared" si="156"/>
        <v>100.61137161771319</v>
      </c>
      <c r="Z422" s="4">
        <f>D422-'CIG_wcINF-wcEFF_Loads'!D422</f>
        <v>1.2131427523595402E-2</v>
      </c>
      <c r="AA422" s="4">
        <f t="shared" si="157"/>
        <v>1.2131427523595402E-2</v>
      </c>
      <c r="AB422" s="3">
        <v>23.962500000000045</v>
      </c>
      <c r="AC422" s="3">
        <v>1.4882857142857133</v>
      </c>
      <c r="AD422" s="3">
        <v>1.1028785714285727</v>
      </c>
      <c r="AE422" s="3">
        <v>6.907999999999985E-2</v>
      </c>
      <c r="AF422" s="3">
        <v>7.1821666666666686E-2</v>
      </c>
      <c r="AG422" s="3">
        <v>0.33777142857142883</v>
      </c>
      <c r="AH422" s="3">
        <v>9.5969230769230751E-2</v>
      </c>
      <c r="AI422" s="4">
        <f t="shared" si="149"/>
        <v>0.71121787125306957</v>
      </c>
      <c r="AJ422" s="4">
        <f t="shared" si="149"/>
        <v>4.4172995202113187E-2</v>
      </c>
      <c r="AK422" s="4">
        <f t="shared" si="149"/>
        <v>3.2733936351468103E-2</v>
      </c>
      <c r="AL422" s="4">
        <f t="shared" si="147"/>
        <v>2.0503257400589191E-3</v>
      </c>
      <c r="AM422" s="4">
        <f t="shared" si="147"/>
        <v>2.1316996505587539E-3</v>
      </c>
      <c r="AN422" s="4">
        <f t="shared" si="147"/>
        <v>1.0025209239381508E-2</v>
      </c>
      <c r="AO422" s="4">
        <f t="shared" si="147"/>
        <v>2.8484103083353889E-3</v>
      </c>
      <c r="AP422" s="5">
        <f t="shared" si="158"/>
        <v>15004.328819271903</v>
      </c>
      <c r="AQ422" s="5">
        <f t="shared" si="159"/>
        <v>578.64896102380953</v>
      </c>
      <c r="AR422" s="5">
        <f t="shared" si="160"/>
        <v>437.77860562763749</v>
      </c>
      <c r="AS422" s="5">
        <f t="shared" si="161"/>
        <v>102.77409392591898</v>
      </c>
      <c r="AT422" s="5">
        <f t="shared" si="162"/>
        <v>50.128879864300963</v>
      </c>
      <c r="AU422" s="5">
        <f t="shared" si="163"/>
        <v>145.02016704478925</v>
      </c>
      <c r="AV422" s="5">
        <f t="shared" si="164"/>
        <v>55.063187547315238</v>
      </c>
    </row>
    <row r="423" spans="1:48" x14ac:dyDescent="0.25">
      <c r="A423" s="1" t="s">
        <v>376</v>
      </c>
      <c r="B423" s="1" t="s">
        <v>66</v>
      </c>
      <c r="C423" s="2">
        <v>42394</v>
      </c>
      <c r="D423" s="3">
        <v>1.9882855893435171E-2</v>
      </c>
      <c r="E423" s="3">
        <v>33.375892857142929</v>
      </c>
      <c r="F423" s="3">
        <v>1.6837233796296289</v>
      </c>
      <c r="G423" s="3">
        <v>1.5193275462962965</v>
      </c>
      <c r="H423" s="3">
        <v>0.16439583333333352</v>
      </c>
      <c r="I423" s="3">
        <v>0.10449045138888889</v>
      </c>
      <c r="J423" s="3">
        <v>0.37321936274509815</v>
      </c>
      <c r="K423" s="3">
        <v>0.12338715277777756</v>
      </c>
      <c r="L423" s="4">
        <f t="shared" si="148"/>
        <v>1.6235672581769367</v>
      </c>
      <c r="M423" s="4">
        <f t="shared" si="148"/>
        <v>8.1904569944969835E-2</v>
      </c>
      <c r="N423" s="4">
        <f t="shared" si="148"/>
        <v>7.3907549654811847E-2</v>
      </c>
      <c r="O423" s="4">
        <f t="shared" si="146"/>
        <v>7.9970202901580439E-3</v>
      </c>
      <c r="P423" s="4">
        <f t="shared" si="146"/>
        <v>5.0829284595699381E-3</v>
      </c>
      <c r="Q423" s="4">
        <f t="shared" si="146"/>
        <v>1.8155221796288847E-2</v>
      </c>
      <c r="R423" s="4">
        <f t="shared" si="146"/>
        <v>6.0021567718690156E-3</v>
      </c>
      <c r="S423" s="5">
        <f t="shared" si="150"/>
        <v>22895.660131357377</v>
      </c>
      <c r="T423" s="5">
        <f t="shared" si="151"/>
        <v>726.08156593914953</v>
      </c>
      <c r="U423" s="5">
        <f t="shared" si="152"/>
        <v>604.9994399734021</v>
      </c>
      <c r="V423" s="5">
        <f t="shared" si="153"/>
        <v>127.49037939083448</v>
      </c>
      <c r="W423" s="5">
        <f t="shared" si="154"/>
        <v>61.718570544320329</v>
      </c>
      <c r="X423" s="5">
        <f t="shared" si="155"/>
        <v>230.11175119441768</v>
      </c>
      <c r="Y423" s="5">
        <f t="shared" si="156"/>
        <v>100.61737377448506</v>
      </c>
      <c r="Z423" s="4">
        <f>D423-'CIG_wcINF-wcEFF_Loads'!D423</f>
        <v>1.6557392338650369E-2</v>
      </c>
      <c r="AA423" s="4">
        <f t="shared" si="157"/>
        <v>1.6557392338650369E-2</v>
      </c>
      <c r="AB423" s="3">
        <v>18.038802083333291</v>
      </c>
      <c r="AC423" s="3">
        <v>1.6165654761904762</v>
      </c>
      <c r="AD423" s="3">
        <v>1.2883742559523785</v>
      </c>
      <c r="AE423" s="3">
        <v>0.16439583333333352</v>
      </c>
      <c r="AF423" s="3">
        <v>0.10449045138888889</v>
      </c>
      <c r="AG423" s="3">
        <v>0.29044345238095282</v>
      </c>
      <c r="AH423" s="3">
        <v>0.10317147435897435</v>
      </c>
      <c r="AI423" s="4">
        <f t="shared" si="149"/>
        <v>0.73073222587329834</v>
      </c>
      <c r="AJ423" s="4">
        <f t="shared" si="149"/>
        <v>6.5485306797507345E-2</v>
      </c>
      <c r="AK423" s="4">
        <f t="shared" si="149"/>
        <v>5.2190637907146974E-2</v>
      </c>
      <c r="AL423" s="4">
        <f t="shared" si="147"/>
        <v>6.6594961606100478E-3</v>
      </c>
      <c r="AM423" s="4">
        <f t="shared" si="147"/>
        <v>4.2327943825302685E-3</v>
      </c>
      <c r="AN423" s="4">
        <f t="shared" si="147"/>
        <v>1.1765547926530662E-2</v>
      </c>
      <c r="AO423" s="4">
        <f t="shared" si="147"/>
        <v>4.1793640595801816E-3</v>
      </c>
      <c r="AP423" s="5">
        <f t="shared" si="158"/>
        <v>15005.059551497776</v>
      </c>
      <c r="AQ423" s="5">
        <f t="shared" si="159"/>
        <v>578.71444633060707</v>
      </c>
      <c r="AR423" s="5">
        <f t="shared" si="160"/>
        <v>437.83079626554462</v>
      </c>
      <c r="AS423" s="5">
        <f t="shared" si="161"/>
        <v>102.78075342207958</v>
      </c>
      <c r="AT423" s="5">
        <f t="shared" si="162"/>
        <v>50.133112658683494</v>
      </c>
      <c r="AU423" s="5">
        <f t="shared" si="163"/>
        <v>145.03193259271578</v>
      </c>
      <c r="AV423" s="5">
        <f t="shared" si="164"/>
        <v>55.067366911374819</v>
      </c>
    </row>
    <row r="424" spans="1:48" x14ac:dyDescent="0.25">
      <c r="A424" s="1" t="s">
        <v>376</v>
      </c>
      <c r="B424" s="1" t="s">
        <v>67</v>
      </c>
      <c r="C424" s="2">
        <v>42395</v>
      </c>
      <c r="D424" s="3">
        <v>0.19070197777866774</v>
      </c>
      <c r="E424" s="3">
        <v>6.3</v>
      </c>
      <c r="F424" s="3">
        <v>1.7479999999999993</v>
      </c>
      <c r="G424" s="3">
        <v>1.4800000000000002</v>
      </c>
      <c r="H424" s="3">
        <v>0.2680000000000004</v>
      </c>
      <c r="I424" s="3">
        <v>0.14000000000000015</v>
      </c>
      <c r="J424" s="3">
        <v>0.24200000000000058</v>
      </c>
      <c r="K424" s="3">
        <v>0.13599999999999976</v>
      </c>
      <c r="L424" s="4">
        <f t="shared" si="148"/>
        <v>2.93937078734126</v>
      </c>
      <c r="M424" s="4">
        <f t="shared" si="148"/>
        <v>0.81555875178928894</v>
      </c>
      <c r="N424" s="4">
        <f t="shared" si="148"/>
        <v>0.69051885162937543</v>
      </c>
      <c r="O424" s="4">
        <f t="shared" si="146"/>
        <v>0.12503990015991412</v>
      </c>
      <c r="P424" s="4">
        <f t="shared" si="146"/>
        <v>6.5319350829805847E-2</v>
      </c>
      <c r="Q424" s="4">
        <f t="shared" si="146"/>
        <v>0.11290916357723596</v>
      </c>
      <c r="R424" s="4">
        <f t="shared" si="146"/>
        <v>6.3453083663239776E-2</v>
      </c>
      <c r="S424" s="5">
        <f t="shared" si="150"/>
        <v>22898.59950214472</v>
      </c>
      <c r="T424" s="5">
        <f t="shared" si="151"/>
        <v>726.89712469093877</v>
      </c>
      <c r="U424" s="5">
        <f t="shared" si="152"/>
        <v>605.68995882503145</v>
      </c>
      <c r="V424" s="5">
        <f t="shared" si="153"/>
        <v>127.6154192909944</v>
      </c>
      <c r="W424" s="5">
        <f t="shared" si="154"/>
        <v>61.783889895150132</v>
      </c>
      <c r="X424" s="5">
        <f t="shared" si="155"/>
        <v>230.22466035799491</v>
      </c>
      <c r="Y424" s="5">
        <f t="shared" si="156"/>
        <v>100.68082685814829</v>
      </c>
      <c r="Z424" s="4">
        <f>D424-'CIG_wcINF-wcEFF_Loads'!D424</f>
        <v>8.187935662934788E-2</v>
      </c>
      <c r="AA424" s="4">
        <f t="shared" si="157"/>
        <v>8.187935662934788E-2</v>
      </c>
      <c r="AB424" s="3">
        <v>11.600000000000007</v>
      </c>
      <c r="AC424" s="3">
        <v>1.7560000000000002</v>
      </c>
      <c r="AD424" s="3">
        <v>1.4899999999999991</v>
      </c>
      <c r="AE424" s="3">
        <v>0.2680000000000004</v>
      </c>
      <c r="AF424" s="3">
        <v>0.14000000000000015</v>
      </c>
      <c r="AG424" s="3">
        <v>0.23900000000000046</v>
      </c>
      <c r="AH424" s="3">
        <v>0.11100000000000011</v>
      </c>
      <c r="AI424" s="4">
        <f t="shared" si="149"/>
        <v>2.3237587484032534</v>
      </c>
      <c r="AJ424" s="4">
        <f t="shared" si="149"/>
        <v>0.351768996741044</v>
      </c>
      <c r="AK424" s="4">
        <f t="shared" si="149"/>
        <v>0.29848280475179684</v>
      </c>
      <c r="AL424" s="4">
        <f t="shared" si="147"/>
        <v>5.3686840049316585E-2</v>
      </c>
      <c r="AM424" s="4">
        <f t="shared" si="147"/>
        <v>2.8045364204866863E-2</v>
      </c>
      <c r="AN424" s="4">
        <f t="shared" si="147"/>
        <v>4.7877443178308478E-2</v>
      </c>
      <c r="AO424" s="4">
        <f t="shared" si="147"/>
        <v>2.2235967333858728E-2</v>
      </c>
      <c r="AP424" s="5">
        <f t="shared" si="158"/>
        <v>15007.383310246179</v>
      </c>
      <c r="AQ424" s="5">
        <f t="shared" si="159"/>
        <v>579.06621532734812</v>
      </c>
      <c r="AR424" s="5">
        <f t="shared" si="160"/>
        <v>438.12927907029643</v>
      </c>
      <c r="AS424" s="5">
        <f t="shared" si="161"/>
        <v>102.83444026212891</v>
      </c>
      <c r="AT424" s="5">
        <f t="shared" si="162"/>
        <v>50.161158022888358</v>
      </c>
      <c r="AU424" s="5">
        <f t="shared" si="163"/>
        <v>145.0798100358941</v>
      </c>
      <c r="AV424" s="5">
        <f t="shared" si="164"/>
        <v>55.089602878708675</v>
      </c>
    </row>
    <row r="425" spans="1:48" x14ac:dyDescent="0.25">
      <c r="A425" s="1" t="s">
        <v>376</v>
      </c>
      <c r="B425" s="1" t="s">
        <v>68</v>
      </c>
      <c r="C425" s="2">
        <v>42396</v>
      </c>
      <c r="D425" s="3">
        <v>3.5849635660245682E-2</v>
      </c>
      <c r="E425" s="3">
        <v>18.465625000000021</v>
      </c>
      <c r="F425" s="3">
        <v>1.8446875000000036</v>
      </c>
      <c r="G425" s="3">
        <v>1.6021874999999983</v>
      </c>
      <c r="H425" s="3">
        <v>0.2424999999999998</v>
      </c>
      <c r="I425" s="3">
        <v>0.2048125000000002</v>
      </c>
      <c r="J425" s="3">
        <v>0.22500000000000056</v>
      </c>
      <c r="K425" s="3">
        <v>9.6156250000000013E-2</v>
      </c>
      <c r="L425" s="4">
        <f t="shared" si="148"/>
        <v>1.619598571364862</v>
      </c>
      <c r="M425" s="4">
        <f t="shared" si="148"/>
        <v>0.16179540305917733</v>
      </c>
      <c r="N425" s="4">
        <f t="shared" si="148"/>
        <v>0.14052600906054541</v>
      </c>
      <c r="O425" s="4">
        <f t="shared" si="146"/>
        <v>2.1269393998631418E-2</v>
      </c>
      <c r="P425" s="4">
        <f t="shared" si="146"/>
        <v>1.7963867044720434E-2</v>
      </c>
      <c r="Q425" s="4">
        <f t="shared" si="146"/>
        <v>1.9734489277080765E-2</v>
      </c>
      <c r="R425" s="4">
        <f t="shared" ref="R425:R488" si="165">$D425*1/35.314667*1000*60*60*24*K425*1/1000*1/1000</f>
        <v>8.4337532646635224E-3</v>
      </c>
      <c r="S425" s="5">
        <f t="shared" si="150"/>
        <v>22900.219100716084</v>
      </c>
      <c r="T425" s="5">
        <f t="shared" si="151"/>
        <v>727.05892009399793</v>
      </c>
      <c r="U425" s="5">
        <f t="shared" si="152"/>
        <v>605.83048483409198</v>
      </c>
      <c r="V425" s="5">
        <f t="shared" si="153"/>
        <v>127.63668868499303</v>
      </c>
      <c r="W425" s="5">
        <f t="shared" si="154"/>
        <v>61.801853762194852</v>
      </c>
      <c r="X425" s="5">
        <f t="shared" si="155"/>
        <v>230.24439484727199</v>
      </c>
      <c r="Y425" s="5">
        <f t="shared" si="156"/>
        <v>100.68926061141296</v>
      </c>
      <c r="Z425" s="4">
        <f>D425-'CIG_wcINF-wcEFF_Loads'!D425</f>
        <v>-5.790116580635718E-3</v>
      </c>
      <c r="AA425" s="4">
        <f t="shared" si="157"/>
        <v>0</v>
      </c>
      <c r="AB425" s="3">
        <v>9.4218750000000036</v>
      </c>
      <c r="AC425" s="3">
        <v>1.7623750000000005</v>
      </c>
      <c r="AD425" s="3">
        <v>1.4953125</v>
      </c>
      <c r="AE425" s="3">
        <v>0.2424999999999998</v>
      </c>
      <c r="AF425" s="3">
        <v>0.2048125000000002</v>
      </c>
      <c r="AG425" s="3">
        <v>0.20181250000000031</v>
      </c>
      <c r="AH425" s="3">
        <v>9.9312500000000234E-2</v>
      </c>
      <c r="AI425" s="4">
        <f t="shared" si="149"/>
        <v>0</v>
      </c>
      <c r="AJ425" s="4">
        <f t="shared" si="149"/>
        <v>0</v>
      </c>
      <c r="AK425" s="4">
        <f t="shared" si="149"/>
        <v>0</v>
      </c>
      <c r="AL425" s="4">
        <f t="shared" si="147"/>
        <v>0</v>
      </c>
      <c r="AM425" s="4">
        <f t="shared" si="147"/>
        <v>0</v>
      </c>
      <c r="AN425" s="4">
        <f t="shared" si="147"/>
        <v>0</v>
      </c>
      <c r="AO425" s="4">
        <f t="shared" ref="AO425:AO488" si="166">$AA425*1/35.314667*1000*60*60*24*AH425*1/1000*1/1000</f>
        <v>0</v>
      </c>
      <c r="AP425" s="5">
        <f t="shared" si="158"/>
        <v>15007.383310246179</v>
      </c>
      <c r="AQ425" s="5">
        <f t="shared" si="159"/>
        <v>579.06621532734812</v>
      </c>
      <c r="AR425" s="5">
        <f t="shared" si="160"/>
        <v>438.12927907029643</v>
      </c>
      <c r="AS425" s="5">
        <f t="shared" si="161"/>
        <v>102.83444026212891</v>
      </c>
      <c r="AT425" s="5">
        <f t="shared" si="162"/>
        <v>50.161158022888358</v>
      </c>
      <c r="AU425" s="5">
        <f t="shared" si="163"/>
        <v>145.0798100358941</v>
      </c>
      <c r="AV425" s="5">
        <f t="shared" si="164"/>
        <v>55.089602878708675</v>
      </c>
    </row>
    <row r="426" spans="1:48" x14ac:dyDescent="0.25">
      <c r="A426" s="1" t="s">
        <v>376</v>
      </c>
      <c r="B426" s="1" t="s">
        <v>69</v>
      </c>
      <c r="C426" s="2">
        <v>42397</v>
      </c>
      <c r="D426" s="3">
        <v>6.7686558530791974E-2</v>
      </c>
      <c r="E426" s="3">
        <v>25.762499999999964</v>
      </c>
      <c r="F426" s="3">
        <v>1.7607291666666658</v>
      </c>
      <c r="G426" s="3">
        <v>1.5902083333333328</v>
      </c>
      <c r="H426" s="3">
        <v>0.17052083333333337</v>
      </c>
      <c r="I426" s="3">
        <v>0.194291666666667</v>
      </c>
      <c r="J426" s="3">
        <v>0.56023809069033237</v>
      </c>
      <c r="K426" s="3">
        <v>4.8499999999999939E-2</v>
      </c>
      <c r="L426" s="4">
        <f t="shared" si="148"/>
        <v>4.2662771505821935</v>
      </c>
      <c r="M426" s="4">
        <f t="shared" si="148"/>
        <v>0.29157723870407115</v>
      </c>
      <c r="N426" s="4">
        <f t="shared" si="148"/>
        <v>0.263338941374688</v>
      </c>
      <c r="O426" s="4">
        <f t="shared" si="148"/>
        <v>2.8238297329383235E-2</v>
      </c>
      <c r="P426" s="4">
        <f t="shared" si="148"/>
        <v>3.2174753927162909E-2</v>
      </c>
      <c r="Q426" s="4">
        <f t="shared" si="148"/>
        <v>9.2775583316757421E-2</v>
      </c>
      <c r="R426" s="4">
        <f t="shared" si="165"/>
        <v>8.0316134615521177E-3</v>
      </c>
      <c r="S426" s="5">
        <f t="shared" si="150"/>
        <v>22904.485377866666</v>
      </c>
      <c r="T426" s="5">
        <f t="shared" si="151"/>
        <v>727.35049733270205</v>
      </c>
      <c r="U426" s="5">
        <f t="shared" si="152"/>
        <v>606.09382377546672</v>
      </c>
      <c r="V426" s="5">
        <f t="shared" si="153"/>
        <v>127.66492698232241</v>
      </c>
      <c r="W426" s="5">
        <f t="shared" si="154"/>
        <v>61.834028516122018</v>
      </c>
      <c r="X426" s="5">
        <f t="shared" si="155"/>
        <v>230.33717043058874</v>
      </c>
      <c r="Y426" s="5">
        <f t="shared" si="156"/>
        <v>100.69729222487452</v>
      </c>
      <c r="Z426" s="4">
        <f>D426-'CIG_wcINF-wcEFF_Loads'!D426</f>
        <v>4.3470527550698329E-2</v>
      </c>
      <c r="AA426" s="4">
        <f t="shared" si="157"/>
        <v>4.3470527550698329E-2</v>
      </c>
      <c r="AB426" s="3">
        <v>7.4479166666666545</v>
      </c>
      <c r="AC426" s="3">
        <v>1.7195625000000021</v>
      </c>
      <c r="AD426" s="3">
        <v>1.458333333333333</v>
      </c>
      <c r="AE426" s="3">
        <v>0.17052083333333337</v>
      </c>
      <c r="AF426" s="3">
        <v>0.194291666666667</v>
      </c>
      <c r="AG426" s="3">
        <v>0.39942214128892628</v>
      </c>
      <c r="AH426" s="3">
        <v>5.5666666666666843E-2</v>
      </c>
      <c r="AI426" s="4">
        <f t="shared" si="149"/>
        <v>0.79211519901559102</v>
      </c>
      <c r="AJ426" s="4">
        <f t="shared" si="149"/>
        <v>0.18288222772460991</v>
      </c>
      <c r="AK426" s="4">
        <f t="shared" si="149"/>
        <v>0.15509947952752851</v>
      </c>
      <c r="AL426" s="4">
        <f t="shared" si="149"/>
        <v>1.8135560570468879E-2</v>
      </c>
      <c r="AM426" s="4">
        <f t="shared" si="149"/>
        <v>2.0663682086767627E-2</v>
      </c>
      <c r="AN426" s="4">
        <f t="shared" si="149"/>
        <v>4.2480113983325789E-2</v>
      </c>
      <c r="AO426" s="4">
        <f t="shared" si="166"/>
        <v>5.9203687042508231E-3</v>
      </c>
      <c r="AP426" s="5">
        <f t="shared" si="158"/>
        <v>15008.175425445195</v>
      </c>
      <c r="AQ426" s="5">
        <f t="shared" si="159"/>
        <v>579.24909755507269</v>
      </c>
      <c r="AR426" s="5">
        <f t="shared" si="160"/>
        <v>438.28437854982394</v>
      </c>
      <c r="AS426" s="5">
        <f t="shared" si="161"/>
        <v>102.85257582269938</v>
      </c>
      <c r="AT426" s="5">
        <f t="shared" si="162"/>
        <v>50.181821704975128</v>
      </c>
      <c r="AU426" s="5">
        <f t="shared" si="163"/>
        <v>145.12229014987741</v>
      </c>
      <c r="AV426" s="5">
        <f t="shared" si="164"/>
        <v>55.095523247412928</v>
      </c>
    </row>
    <row r="427" spans="1:48" x14ac:dyDescent="0.25">
      <c r="A427" s="1" t="s">
        <v>376</v>
      </c>
      <c r="B427" s="1" t="s">
        <v>70</v>
      </c>
      <c r="C427" s="2">
        <v>42398</v>
      </c>
      <c r="D427" s="3">
        <v>6.1725785163664913E-2</v>
      </c>
      <c r="E427" s="3">
        <v>22.599999999999962</v>
      </c>
      <c r="F427" s="3">
        <v>1.6049999999999993</v>
      </c>
      <c r="G427" s="3">
        <v>1.4800000000000002</v>
      </c>
      <c r="H427" s="3">
        <v>0.125</v>
      </c>
      <c r="I427" s="3">
        <v>0.13199999999999981</v>
      </c>
      <c r="J427" s="3">
        <v>0.88245713412543625</v>
      </c>
      <c r="K427" s="3">
        <v>3.699999999999995E-2</v>
      </c>
      <c r="L427" s="4">
        <f t="shared" ref="L427:Q469" si="167">$D427*1/35.314667*1000*60*60*24*E427*1/1000*1/1000</f>
        <v>3.4129795742369158</v>
      </c>
      <c r="M427" s="4">
        <f t="shared" si="167"/>
        <v>0.24238195648894939</v>
      </c>
      <c r="N427" s="4">
        <f t="shared" si="167"/>
        <v>0.22350485707392231</v>
      </c>
      <c r="O427" s="4">
        <f t="shared" si="167"/>
        <v>1.8877099415027222E-2</v>
      </c>
      <c r="P427" s="4">
        <f t="shared" si="167"/>
        <v>1.9934216982268719E-2</v>
      </c>
      <c r="Q427" s="4">
        <f t="shared" si="167"/>
        <v>0.13326584840308695</v>
      </c>
      <c r="R427" s="4">
        <f t="shared" si="165"/>
        <v>5.58762142684805E-3</v>
      </c>
      <c r="S427" s="5">
        <f t="shared" si="150"/>
        <v>22907.898357440903</v>
      </c>
      <c r="T427" s="5">
        <f t="shared" si="151"/>
        <v>727.59287928919105</v>
      </c>
      <c r="U427" s="5">
        <f t="shared" si="152"/>
        <v>606.31732863254069</v>
      </c>
      <c r="V427" s="5">
        <f t="shared" si="153"/>
        <v>127.68380408173743</v>
      </c>
      <c r="W427" s="5">
        <f t="shared" si="154"/>
        <v>61.853962733104289</v>
      </c>
      <c r="X427" s="5">
        <f t="shared" si="155"/>
        <v>230.47043627899183</v>
      </c>
      <c r="Y427" s="5">
        <f t="shared" si="156"/>
        <v>100.70287984630137</v>
      </c>
      <c r="Z427" s="4">
        <f>D427-'CIG_wcINF-wcEFF_Loads'!D427</f>
        <v>1.443515350183544E-2</v>
      </c>
      <c r="AA427" s="4">
        <f t="shared" si="157"/>
        <v>1.443515350183544E-2</v>
      </c>
      <c r="AB427" s="3">
        <v>7.399999999999987</v>
      </c>
      <c r="AC427" s="3">
        <v>1.6750000000000007</v>
      </c>
      <c r="AD427" s="3">
        <v>1.4200000000000006</v>
      </c>
      <c r="AE427" s="3">
        <v>0.125</v>
      </c>
      <c r="AF427" s="3">
        <v>0.13199999999999981</v>
      </c>
      <c r="AG427" s="3">
        <v>0.61141051127473955</v>
      </c>
      <c r="AH427" s="3">
        <v>2.4999999999999956E-2</v>
      </c>
      <c r="AI427" s="4">
        <f t="shared" ref="AI427:AN469" si="168">$AA427*1/35.314667*1000*60*60*24*AB427*1/1000*1/1000</f>
        <v>0.26134353023726636</v>
      </c>
      <c r="AJ427" s="4">
        <f t="shared" si="168"/>
        <v>5.9155461236138115E-2</v>
      </c>
      <c r="AK427" s="4">
        <f t="shared" si="168"/>
        <v>5.0149704450935008E-2</v>
      </c>
      <c r="AL427" s="4">
        <f t="shared" si="168"/>
        <v>4.4145866594132903E-3</v>
      </c>
      <c r="AM427" s="4">
        <f t="shared" si="168"/>
        <v>4.6618035123404278E-3</v>
      </c>
      <c r="AN427" s="4">
        <f t="shared" si="168"/>
        <v>2.1592997491988192E-2</v>
      </c>
      <c r="AO427" s="4">
        <f t="shared" si="166"/>
        <v>8.8291733188265655E-4</v>
      </c>
      <c r="AP427" s="5">
        <f t="shared" si="158"/>
        <v>15008.436768975433</v>
      </c>
      <c r="AQ427" s="5">
        <f t="shared" si="159"/>
        <v>579.30825301630887</v>
      </c>
      <c r="AR427" s="5">
        <f t="shared" si="160"/>
        <v>438.33452825427486</v>
      </c>
      <c r="AS427" s="5">
        <f t="shared" si="161"/>
        <v>102.85699040935879</v>
      </c>
      <c r="AT427" s="5">
        <f t="shared" si="162"/>
        <v>50.18648350848747</v>
      </c>
      <c r="AU427" s="5">
        <f t="shared" si="163"/>
        <v>145.14388314736939</v>
      </c>
      <c r="AV427" s="5">
        <f t="shared" si="164"/>
        <v>55.096406164744813</v>
      </c>
    </row>
    <row r="428" spans="1:48" x14ac:dyDescent="0.25">
      <c r="A428" s="1" t="s">
        <v>376</v>
      </c>
      <c r="B428" s="1" t="s">
        <v>71</v>
      </c>
      <c r="C428" s="2">
        <v>42399</v>
      </c>
      <c r="D428" s="3">
        <v>7.0815070853648257E-2</v>
      </c>
      <c r="E428" s="3">
        <v>41.186309523809499</v>
      </c>
      <c r="F428" s="3">
        <v>1.6152025462962987</v>
      </c>
      <c r="G428" s="3">
        <v>1.519327546296297</v>
      </c>
      <c r="H428" s="3">
        <v>9.587499999999978E-2</v>
      </c>
      <c r="I428" s="3">
        <v>0.10065711805555554</v>
      </c>
      <c r="J428" s="3">
        <v>0.68010507284686872</v>
      </c>
      <c r="K428" s="3">
        <v>7.5949652777777765E-2</v>
      </c>
      <c r="L428" s="4">
        <f t="shared" si="167"/>
        <v>7.1357101372054084</v>
      </c>
      <c r="M428" s="4">
        <f t="shared" si="167"/>
        <v>0.27984097911427619</v>
      </c>
      <c r="N428" s="4">
        <f t="shared" si="167"/>
        <v>0.26323021166959681</v>
      </c>
      <c r="O428" s="4">
        <f t="shared" si="167"/>
        <v>1.661076744467899E-2</v>
      </c>
      <c r="P428" s="4">
        <f t="shared" si="167"/>
        <v>1.7439290531133616E-2</v>
      </c>
      <c r="Q428" s="4">
        <f t="shared" si="167"/>
        <v>0.11783120941857445</v>
      </c>
      <c r="R428" s="4">
        <f t="shared" si="165"/>
        <v>1.3158612983528417E-2</v>
      </c>
      <c r="S428" s="5">
        <f t="shared" si="150"/>
        <v>22915.034067578108</v>
      </c>
      <c r="T428" s="5">
        <f t="shared" si="151"/>
        <v>727.87272026830533</v>
      </c>
      <c r="U428" s="5">
        <f t="shared" si="152"/>
        <v>606.58055884421026</v>
      </c>
      <c r="V428" s="5">
        <f t="shared" si="153"/>
        <v>127.70041484918211</v>
      </c>
      <c r="W428" s="5">
        <f t="shared" si="154"/>
        <v>61.871402023635426</v>
      </c>
      <c r="X428" s="5">
        <f t="shared" si="155"/>
        <v>230.58826748841039</v>
      </c>
      <c r="Y428" s="5">
        <f t="shared" si="156"/>
        <v>100.7160384592849</v>
      </c>
      <c r="Z428" s="4">
        <f>D428-'CIG_wcINF-wcEFF_Loads'!D428</f>
        <v>3.3736520787979979E-2</v>
      </c>
      <c r="AA428" s="4">
        <f t="shared" si="157"/>
        <v>3.3736520787979979E-2</v>
      </c>
      <c r="AB428" s="3">
        <v>39.886111111111155</v>
      </c>
      <c r="AC428" s="3">
        <v>1.6656868489583303</v>
      </c>
      <c r="AD428" s="3">
        <v>1.3922981770833316</v>
      </c>
      <c r="AE428" s="3">
        <v>9.587499999999978E-2</v>
      </c>
      <c r="AF428" s="3">
        <v>0.10065711805555554</v>
      </c>
      <c r="AG428" s="3">
        <v>0.54091892554136833</v>
      </c>
      <c r="AH428" s="3">
        <v>6.9921875000000036E-2</v>
      </c>
      <c r="AI428" s="4">
        <f t="shared" si="168"/>
        <v>3.2921575751713936</v>
      </c>
      <c r="AJ428" s="4">
        <f t="shared" si="168"/>
        <v>0.13748403704701934</v>
      </c>
      <c r="AK428" s="4">
        <f t="shared" si="168"/>
        <v>0.11491882419455356</v>
      </c>
      <c r="AL428" s="4">
        <f t="shared" si="168"/>
        <v>7.9134214574162719E-3</v>
      </c>
      <c r="AM428" s="4">
        <f t="shared" si="168"/>
        <v>8.3081324418515564E-3</v>
      </c>
      <c r="AN428" s="4">
        <f t="shared" si="168"/>
        <v>4.4646878040173449E-2</v>
      </c>
      <c r="AO428" s="4">
        <f t="shared" si="166"/>
        <v>5.7712778718934021E-3</v>
      </c>
      <c r="AP428" s="5">
        <f t="shared" si="158"/>
        <v>15011.728926550604</v>
      </c>
      <c r="AQ428" s="5">
        <f t="shared" si="159"/>
        <v>579.44573705335586</v>
      </c>
      <c r="AR428" s="5">
        <f t="shared" si="160"/>
        <v>438.4494470784694</v>
      </c>
      <c r="AS428" s="5">
        <f t="shared" si="161"/>
        <v>102.8649038308162</v>
      </c>
      <c r="AT428" s="5">
        <f t="shared" si="162"/>
        <v>50.194791640929324</v>
      </c>
      <c r="AU428" s="5">
        <f t="shared" si="163"/>
        <v>145.18853002540956</v>
      </c>
      <c r="AV428" s="5">
        <f t="shared" si="164"/>
        <v>55.102177442616707</v>
      </c>
    </row>
    <row r="429" spans="1:48" x14ac:dyDescent="0.25">
      <c r="A429" s="1" t="s">
        <v>376</v>
      </c>
      <c r="B429" s="1" t="s">
        <v>72</v>
      </c>
      <c r="C429" s="2">
        <v>42400</v>
      </c>
      <c r="D429" s="3">
        <v>0.11731802493244743</v>
      </c>
      <c r="E429" s="3">
        <v>58.285714285714363</v>
      </c>
      <c r="F429" s="3">
        <v>1.6245888888888913</v>
      </c>
      <c r="G429" s="3">
        <v>1.5555088888888899</v>
      </c>
      <c r="H429" s="3">
        <v>6.907999999999985E-2</v>
      </c>
      <c r="I429" s="3">
        <v>7.1821666666666686E-2</v>
      </c>
      <c r="J429" s="3">
        <v>0.49394117647058761</v>
      </c>
      <c r="K429" s="3">
        <v>0.11178333333333333</v>
      </c>
      <c r="L429" s="4">
        <f t="shared" si="167"/>
        <v>16.729597529137912</v>
      </c>
      <c r="M429" s="4">
        <f t="shared" si="167"/>
        <v>0.46630153879888053</v>
      </c>
      <c r="N429" s="4">
        <f t="shared" si="167"/>
        <v>0.44647368541361071</v>
      </c>
      <c r="O429" s="4">
        <f t="shared" si="167"/>
        <v>1.9827853385269361E-2</v>
      </c>
      <c r="P429" s="4">
        <f t="shared" si="167"/>
        <v>2.0614786863815258E-2</v>
      </c>
      <c r="Q429" s="4">
        <f t="shared" si="167"/>
        <v>0.14177465587733487</v>
      </c>
      <c r="R429" s="4">
        <f t="shared" si="165"/>
        <v>3.2084880490012041E-2</v>
      </c>
      <c r="S429" s="5">
        <f t="shared" si="150"/>
        <v>22931.763665107246</v>
      </c>
      <c r="T429" s="5">
        <f t="shared" si="151"/>
        <v>728.33902180710425</v>
      </c>
      <c r="U429" s="5">
        <f t="shared" si="152"/>
        <v>607.02703252962385</v>
      </c>
      <c r="V429" s="5">
        <f t="shared" si="153"/>
        <v>127.72024270256738</v>
      </c>
      <c r="W429" s="5">
        <f t="shared" si="154"/>
        <v>61.892016810499243</v>
      </c>
      <c r="X429" s="5">
        <f t="shared" si="155"/>
        <v>230.73004214428772</v>
      </c>
      <c r="Y429" s="5">
        <f t="shared" si="156"/>
        <v>100.74812333977492</v>
      </c>
      <c r="Z429" s="4">
        <f>D429-'CIG_wcINF-wcEFF_Loads'!D429</f>
        <v>4.6653864345406304E-2</v>
      </c>
      <c r="AA429" s="4">
        <f t="shared" si="157"/>
        <v>4.6653864345406304E-2</v>
      </c>
      <c r="AB429" s="3">
        <v>69.773333333333468</v>
      </c>
      <c r="AC429" s="3">
        <v>1.6571187499999975</v>
      </c>
      <c r="AD429" s="3">
        <v>1.3668124999999982</v>
      </c>
      <c r="AE429" s="3">
        <v>6.907999999999985E-2</v>
      </c>
      <c r="AF429" s="3">
        <v>7.1821666666666686E-2</v>
      </c>
      <c r="AG429" s="3">
        <v>0.47606666666666747</v>
      </c>
      <c r="AH429" s="3">
        <v>0.11125000000000006</v>
      </c>
      <c r="AI429" s="4">
        <f t="shared" si="168"/>
        <v>7.9640819572694079</v>
      </c>
      <c r="AJ429" s="4">
        <f t="shared" si="168"/>
        <v>0.18914718428140345</v>
      </c>
      <c r="AK429" s="4">
        <f t="shared" si="168"/>
        <v>0.15601098944515943</v>
      </c>
      <c r="AL429" s="4">
        <f t="shared" si="168"/>
        <v>7.8849433633886162E-3</v>
      </c>
      <c r="AM429" s="4">
        <f t="shared" si="168"/>
        <v>8.1978832358257682E-3</v>
      </c>
      <c r="AN429" s="4">
        <f t="shared" si="168"/>
        <v>5.433929797139387E-2</v>
      </c>
      <c r="AO429" s="4">
        <f t="shared" si="166"/>
        <v>1.2698320051780341E-2</v>
      </c>
      <c r="AP429" s="5">
        <f t="shared" si="158"/>
        <v>15019.693008507873</v>
      </c>
      <c r="AQ429" s="5">
        <f t="shared" si="159"/>
        <v>579.63488423763727</v>
      </c>
      <c r="AR429" s="5">
        <f t="shared" si="160"/>
        <v>438.60545806791458</v>
      </c>
      <c r="AS429" s="5">
        <f t="shared" si="161"/>
        <v>102.8727887741796</v>
      </c>
      <c r="AT429" s="5">
        <f t="shared" si="162"/>
        <v>50.202989524165147</v>
      </c>
      <c r="AU429" s="5">
        <f t="shared" si="163"/>
        <v>145.24286932338094</v>
      </c>
      <c r="AV429" s="5">
        <f t="shared" si="164"/>
        <v>55.11487576266849</v>
      </c>
    </row>
    <row r="430" spans="1:48" x14ac:dyDescent="0.25">
      <c r="A430" s="1" t="s">
        <v>376</v>
      </c>
      <c r="B430" s="1" t="s">
        <v>73</v>
      </c>
      <c r="C430" s="2">
        <v>42401</v>
      </c>
      <c r="D430" s="3">
        <v>0.1038628346074366</v>
      </c>
      <c r="E430" s="3">
        <v>58.285714285714363</v>
      </c>
      <c r="F430" s="3">
        <v>1.6245888888888913</v>
      </c>
      <c r="G430" s="3">
        <v>1.5555088888888899</v>
      </c>
      <c r="H430" s="3">
        <v>6.907999999999985E-2</v>
      </c>
      <c r="I430" s="3">
        <v>7.1821666666666686E-2</v>
      </c>
      <c r="J430" s="3">
        <v>0.49394117647058761</v>
      </c>
      <c r="K430" s="3">
        <v>0.11178333333333333</v>
      </c>
      <c r="L430" s="4">
        <f t="shared" si="167"/>
        <v>14.810881978437189</v>
      </c>
      <c r="M430" s="4">
        <f t="shared" si="167"/>
        <v>0.41282147077866721</v>
      </c>
      <c r="N430" s="4">
        <f t="shared" si="167"/>
        <v>0.39526767153971321</v>
      </c>
      <c r="O430" s="4">
        <f t="shared" si="167"/>
        <v>1.7553799238953584E-2</v>
      </c>
      <c r="P430" s="4">
        <f t="shared" si="167"/>
        <v>1.8250479410447516E-2</v>
      </c>
      <c r="Q430" s="4">
        <f t="shared" si="167"/>
        <v>0.12551453745826952</v>
      </c>
      <c r="R430" s="4">
        <f t="shared" si="165"/>
        <v>2.8405069362975762E-2</v>
      </c>
      <c r="S430" s="5">
        <f t="shared" si="150"/>
        <v>22946.574547085682</v>
      </c>
      <c r="T430" s="5">
        <f t="shared" si="151"/>
        <v>728.75184327788293</v>
      </c>
      <c r="U430" s="5">
        <f t="shared" si="152"/>
        <v>607.42230020116358</v>
      </c>
      <c r="V430" s="5">
        <f t="shared" si="153"/>
        <v>127.73779650180633</v>
      </c>
      <c r="W430" s="5">
        <f t="shared" si="154"/>
        <v>61.91026728990969</v>
      </c>
      <c r="X430" s="5">
        <f t="shared" si="155"/>
        <v>230.85555668174598</v>
      </c>
      <c r="Y430" s="5">
        <f t="shared" si="156"/>
        <v>100.7765284091379</v>
      </c>
      <c r="Z430" s="4">
        <f>D430-'CIG_wcINF-wcEFF_Loads'!D430</f>
        <v>3.3852704584495644E-2</v>
      </c>
      <c r="AA430" s="4">
        <f t="shared" si="157"/>
        <v>3.3852704584495644E-2</v>
      </c>
      <c r="AB430" s="3">
        <v>69.773333333333468</v>
      </c>
      <c r="AC430" s="3">
        <v>1.6571187499999975</v>
      </c>
      <c r="AD430" s="3">
        <v>1.3668124999999982</v>
      </c>
      <c r="AE430" s="3">
        <v>6.907999999999985E-2</v>
      </c>
      <c r="AF430" s="3">
        <v>7.1821666666666686E-2</v>
      </c>
      <c r="AG430" s="3">
        <v>0.47606666666666747</v>
      </c>
      <c r="AH430" s="3">
        <v>0.11125000000000006</v>
      </c>
      <c r="AI430" s="4">
        <f t="shared" si="168"/>
        <v>5.7788506390403533</v>
      </c>
      <c r="AJ430" s="4">
        <f t="shared" si="168"/>
        <v>0.13724787522553822</v>
      </c>
      <c r="AK430" s="4">
        <f t="shared" si="168"/>
        <v>0.11320378304614921</v>
      </c>
      <c r="AL430" s="4">
        <f t="shared" si="168"/>
        <v>5.7214265547234763E-3</v>
      </c>
      <c r="AM430" s="4">
        <f t="shared" si="168"/>
        <v>5.9485001573706658E-3</v>
      </c>
      <c r="AN430" s="4">
        <f t="shared" si="168"/>
        <v>3.9429364048716949E-2</v>
      </c>
      <c r="AO430" s="4">
        <f t="shared" si="166"/>
        <v>9.2140808368990808E-3</v>
      </c>
      <c r="AP430" s="5">
        <f t="shared" si="158"/>
        <v>15025.471859146914</v>
      </c>
      <c r="AQ430" s="5">
        <f t="shared" si="159"/>
        <v>579.77213211286278</v>
      </c>
      <c r="AR430" s="5">
        <f t="shared" si="160"/>
        <v>438.71866185096076</v>
      </c>
      <c r="AS430" s="5">
        <f t="shared" si="161"/>
        <v>102.87851020073433</v>
      </c>
      <c r="AT430" s="5">
        <f t="shared" si="162"/>
        <v>50.208938024322521</v>
      </c>
      <c r="AU430" s="5">
        <f t="shared" si="163"/>
        <v>145.28229868742966</v>
      </c>
      <c r="AV430" s="5">
        <f t="shared" si="164"/>
        <v>55.124089843505388</v>
      </c>
    </row>
    <row r="431" spans="1:48" x14ac:dyDescent="0.25">
      <c r="A431" s="1" t="s">
        <v>376</v>
      </c>
      <c r="B431" s="1" t="s">
        <v>74</v>
      </c>
      <c r="C431" s="2">
        <v>42402</v>
      </c>
      <c r="D431" s="3">
        <v>0.13292253792899469</v>
      </c>
      <c r="E431" s="3">
        <v>61.597769498379989</v>
      </c>
      <c r="F431" s="3">
        <v>1.6121316615520322</v>
      </c>
      <c r="G431" s="3">
        <v>1.5410677726475199</v>
      </c>
      <c r="H431" s="3">
        <v>7.3504351753624173E-2</v>
      </c>
      <c r="I431" s="3">
        <v>7.1210299097407961E-2</v>
      </c>
      <c r="J431" s="3">
        <v>0.50734131356653978</v>
      </c>
      <c r="K431" s="3">
        <v>0.12313897483771512</v>
      </c>
      <c r="L431" s="4">
        <f t="shared" si="167"/>
        <v>20.031904365829821</v>
      </c>
      <c r="M431" s="4">
        <f t="shared" si="167"/>
        <v>0.52427332243233205</v>
      </c>
      <c r="N431" s="4">
        <f t="shared" si="167"/>
        <v>0.50116298843823204</v>
      </c>
      <c r="O431" s="4">
        <f t="shared" si="167"/>
        <v>2.3903984783728894E-2</v>
      </c>
      <c r="P431" s="4">
        <f t="shared" si="167"/>
        <v>2.315794732500712E-2</v>
      </c>
      <c r="Q431" s="4">
        <f t="shared" si="167"/>
        <v>0.16498994617762403</v>
      </c>
      <c r="R431" s="4">
        <f t="shared" si="165"/>
        <v>4.0045413782723215E-2</v>
      </c>
      <c r="S431" s="5">
        <f t="shared" si="150"/>
        <v>22966.606451451513</v>
      </c>
      <c r="T431" s="5">
        <f t="shared" si="151"/>
        <v>729.27611660031528</v>
      </c>
      <c r="U431" s="5">
        <f t="shared" si="152"/>
        <v>607.92346318960176</v>
      </c>
      <c r="V431" s="5">
        <f t="shared" si="153"/>
        <v>127.76170048659006</v>
      </c>
      <c r="W431" s="5">
        <f t="shared" si="154"/>
        <v>61.933425237234694</v>
      </c>
      <c r="X431" s="5">
        <f t="shared" si="155"/>
        <v>231.02054662792361</v>
      </c>
      <c r="Y431" s="5">
        <f t="shared" si="156"/>
        <v>100.81657382292062</v>
      </c>
      <c r="Z431" s="4">
        <f>D431-'CIG_wcINF-wcEFF_Loads'!D431</f>
        <v>7.1114836328947911E-2</v>
      </c>
      <c r="AA431" s="4">
        <f t="shared" si="157"/>
        <v>7.1114836328947911E-2</v>
      </c>
      <c r="AB431" s="3">
        <v>70.222919051461034</v>
      </c>
      <c r="AC431" s="3">
        <v>1.6530840957854227</v>
      </c>
      <c r="AD431" s="3">
        <v>1.3717787730424282</v>
      </c>
      <c r="AE431" s="3">
        <v>7.3504351753624173E-2</v>
      </c>
      <c r="AF431" s="3">
        <v>7.1210299097407961E-2</v>
      </c>
      <c r="AG431" s="3">
        <v>0.47910716090148669</v>
      </c>
      <c r="AH431" s="3">
        <v>0.11620690727705656</v>
      </c>
      <c r="AI431" s="4">
        <f t="shared" si="168"/>
        <v>12.217932467496201</v>
      </c>
      <c r="AJ431" s="4">
        <f t="shared" si="168"/>
        <v>0.28761649498787245</v>
      </c>
      <c r="AK431" s="4">
        <f t="shared" si="168"/>
        <v>0.23867279565941762</v>
      </c>
      <c r="AL431" s="4">
        <f t="shared" si="168"/>
        <v>1.2788861783639869E-2</v>
      </c>
      <c r="AM431" s="4">
        <f t="shared" si="168"/>
        <v>1.2389724567341725E-2</v>
      </c>
      <c r="AN431" s="4">
        <f t="shared" si="168"/>
        <v>8.3358809568973763E-2</v>
      </c>
      <c r="AO431" s="4">
        <f t="shared" si="166"/>
        <v>2.0218586247136787E-2</v>
      </c>
      <c r="AP431" s="5">
        <f t="shared" si="158"/>
        <v>15037.68979161441</v>
      </c>
      <c r="AQ431" s="5">
        <f t="shared" si="159"/>
        <v>580.05974860785068</v>
      </c>
      <c r="AR431" s="5">
        <f t="shared" si="160"/>
        <v>438.95733464662015</v>
      </c>
      <c r="AS431" s="5">
        <f t="shared" si="161"/>
        <v>102.89129906251796</v>
      </c>
      <c r="AT431" s="5">
        <f t="shared" si="162"/>
        <v>50.221327748889863</v>
      </c>
      <c r="AU431" s="5">
        <f t="shared" si="163"/>
        <v>145.36565749699864</v>
      </c>
      <c r="AV431" s="5">
        <f t="shared" si="164"/>
        <v>55.144308429752527</v>
      </c>
    </row>
    <row r="432" spans="1:48" x14ac:dyDescent="0.25">
      <c r="A432" s="1" t="s">
        <v>376</v>
      </c>
      <c r="B432" s="1" t="s">
        <v>75</v>
      </c>
      <c r="C432" s="2">
        <v>42403</v>
      </c>
      <c r="D432" s="3">
        <v>6.20212928321875</v>
      </c>
      <c r="E432" s="3">
        <v>140.80785010621537</v>
      </c>
      <c r="F432" s="3">
        <v>1.1424926575388812</v>
      </c>
      <c r="G432" s="3">
        <v>1.0997444782687475</v>
      </c>
      <c r="H432" s="3">
        <v>4.2748179270132608E-2</v>
      </c>
      <c r="I432" s="3">
        <v>5.0823887349948194E-2</v>
      </c>
      <c r="J432" s="3">
        <v>0.53422960588620538</v>
      </c>
      <c r="K432" s="3">
        <v>9.9700018176226021E-2</v>
      </c>
      <c r="L432" s="4">
        <f t="shared" si="167"/>
        <v>2136.615179606596</v>
      </c>
      <c r="M432" s="4">
        <f t="shared" si="167"/>
        <v>17.336158125028451</v>
      </c>
      <c r="N432" s="4">
        <f t="shared" si="167"/>
        <v>16.687498205427282</v>
      </c>
      <c r="O432" s="4">
        <f t="shared" si="167"/>
        <v>0.64865991960115643</v>
      </c>
      <c r="P432" s="4">
        <f t="shared" si="167"/>
        <v>0.77120053403699873</v>
      </c>
      <c r="Q432" s="4">
        <f t="shared" si="167"/>
        <v>8.1063881344022573</v>
      </c>
      <c r="R432" s="4">
        <f t="shared" si="165"/>
        <v>1.5128458539896075</v>
      </c>
      <c r="S432" s="5">
        <f t="shared" si="150"/>
        <v>25103.22163105811</v>
      </c>
      <c r="T432" s="5">
        <f t="shared" si="151"/>
        <v>746.6122747253437</v>
      </c>
      <c r="U432" s="5">
        <f t="shared" si="152"/>
        <v>624.61096139502899</v>
      </c>
      <c r="V432" s="5">
        <f t="shared" si="153"/>
        <v>128.41036040619122</v>
      </c>
      <c r="W432" s="5">
        <f t="shared" si="154"/>
        <v>62.704625771271694</v>
      </c>
      <c r="X432" s="5">
        <f t="shared" si="155"/>
        <v>239.12693476232587</v>
      </c>
      <c r="Y432" s="5">
        <f t="shared" si="156"/>
        <v>102.32941967691022</v>
      </c>
      <c r="Z432" s="4">
        <f>D432-'CIG_wcINF-wcEFF_Loads'!D432</f>
        <v>5.5314112268673963</v>
      </c>
      <c r="AA432" s="4">
        <f t="shared" si="157"/>
        <v>5.5314112268673963</v>
      </c>
      <c r="AB432" s="3">
        <v>94.98435521998546</v>
      </c>
      <c r="AC432" s="3">
        <v>1.2838170037631649</v>
      </c>
      <c r="AD432" s="3">
        <v>1.2002384362153011</v>
      </c>
      <c r="AE432" s="3">
        <v>4.2748179270132608E-2</v>
      </c>
      <c r="AF432" s="3">
        <v>5.0823887349948194E-2</v>
      </c>
      <c r="AG432" s="3">
        <v>0.43801863757281034</v>
      </c>
      <c r="AH432" s="3">
        <v>0.10448160620196738</v>
      </c>
      <c r="AI432" s="4">
        <f t="shared" si="168"/>
        <v>1285.4247356155686</v>
      </c>
      <c r="AJ432" s="4">
        <f t="shared" si="168"/>
        <v>17.373915197076705</v>
      </c>
      <c r="AK432" s="4">
        <f t="shared" si="168"/>
        <v>16.24284516091631</v>
      </c>
      <c r="AL432" s="4">
        <f t="shared" si="168"/>
        <v>0.57851176553331274</v>
      </c>
      <c r="AM432" s="4">
        <f t="shared" si="168"/>
        <v>0.68780044680470265</v>
      </c>
      <c r="AN432" s="4">
        <f t="shared" si="168"/>
        <v>5.9277129385435163</v>
      </c>
      <c r="AO432" s="4">
        <f t="shared" si="166"/>
        <v>1.4139511787789172</v>
      </c>
      <c r="AP432" s="5">
        <f t="shared" si="158"/>
        <v>16323.114527229978</v>
      </c>
      <c r="AQ432" s="5">
        <f t="shared" si="159"/>
        <v>597.43366380492739</v>
      </c>
      <c r="AR432" s="5">
        <f t="shared" si="160"/>
        <v>455.20017980753647</v>
      </c>
      <c r="AS432" s="5">
        <f t="shared" si="161"/>
        <v>103.46981082805127</v>
      </c>
      <c r="AT432" s="5">
        <f t="shared" si="162"/>
        <v>50.909128195694564</v>
      </c>
      <c r="AU432" s="5">
        <f t="shared" si="163"/>
        <v>151.29337043554216</v>
      </c>
      <c r="AV432" s="5">
        <f t="shared" si="164"/>
        <v>56.558259608531444</v>
      </c>
    </row>
    <row r="433" spans="1:48" x14ac:dyDescent="0.25">
      <c r="A433" s="1" t="s">
        <v>376</v>
      </c>
      <c r="B433" s="1" t="s">
        <v>76</v>
      </c>
      <c r="C433" s="2">
        <v>42404</v>
      </c>
      <c r="D433" s="3">
        <v>0.34185485685356215</v>
      </c>
      <c r="E433" s="3">
        <v>140.80785010621537</v>
      </c>
      <c r="F433" s="3">
        <v>1.1424926575388812</v>
      </c>
      <c r="G433" s="3">
        <v>1.0997444782687475</v>
      </c>
      <c r="H433" s="3">
        <v>4.2748179270132608E-2</v>
      </c>
      <c r="I433" s="3">
        <v>5.0823887349948194E-2</v>
      </c>
      <c r="J433" s="3">
        <v>0.53422960588620538</v>
      </c>
      <c r="K433" s="3">
        <v>9.9700018176226021E-2</v>
      </c>
      <c r="L433" s="4">
        <f t="shared" si="167"/>
        <v>117.76798628687969</v>
      </c>
      <c r="M433" s="4">
        <f t="shared" si="167"/>
        <v>0.95555084126634637</v>
      </c>
      <c r="N433" s="4">
        <f t="shared" si="167"/>
        <v>0.91979738727726412</v>
      </c>
      <c r="O433" s="4">
        <f t="shared" si="167"/>
        <v>3.5753453989081474E-2</v>
      </c>
      <c r="P433" s="4">
        <f t="shared" si="167"/>
        <v>4.2507764048379686E-2</v>
      </c>
      <c r="Q433" s="4">
        <f t="shared" si="167"/>
        <v>0.446815606179578</v>
      </c>
      <c r="R433" s="4">
        <f t="shared" si="165"/>
        <v>8.3386475715114733E-2</v>
      </c>
      <c r="S433" s="5">
        <f t="shared" si="150"/>
        <v>25220.989617344989</v>
      </c>
      <c r="T433" s="5">
        <f t="shared" si="151"/>
        <v>747.56782556661005</v>
      </c>
      <c r="U433" s="5">
        <f t="shared" si="152"/>
        <v>625.53075878230629</v>
      </c>
      <c r="V433" s="5">
        <f t="shared" si="153"/>
        <v>128.4461138601803</v>
      </c>
      <c r="W433" s="5">
        <f t="shared" si="154"/>
        <v>62.747133535320074</v>
      </c>
      <c r="X433" s="5">
        <f t="shared" si="155"/>
        <v>239.57375036850544</v>
      </c>
      <c r="Y433" s="5">
        <f t="shared" si="156"/>
        <v>102.41280615262534</v>
      </c>
      <c r="Z433" s="4">
        <f>D433-'CIG_wcINF-wcEFF_Loads'!D433</f>
        <v>-5.6933639985150775E-2</v>
      </c>
      <c r="AA433" s="4">
        <f t="shared" si="157"/>
        <v>0</v>
      </c>
      <c r="AB433" s="3">
        <v>94.98435521998546</v>
      </c>
      <c r="AC433" s="3">
        <v>1.2838170037631649</v>
      </c>
      <c r="AD433" s="3">
        <v>1.2002384362153011</v>
      </c>
      <c r="AE433" s="3">
        <v>4.2748179270132608E-2</v>
      </c>
      <c r="AF433" s="3">
        <v>5.0823887349948194E-2</v>
      </c>
      <c r="AG433" s="3">
        <v>0.43801863757281034</v>
      </c>
      <c r="AH433" s="3">
        <v>0.10448160620196738</v>
      </c>
      <c r="AI433" s="4">
        <f t="shared" si="168"/>
        <v>0</v>
      </c>
      <c r="AJ433" s="4">
        <f t="shared" si="168"/>
        <v>0</v>
      </c>
      <c r="AK433" s="4">
        <f t="shared" si="168"/>
        <v>0</v>
      </c>
      <c r="AL433" s="4">
        <f t="shared" si="168"/>
        <v>0</v>
      </c>
      <c r="AM433" s="4">
        <f t="shared" si="168"/>
        <v>0</v>
      </c>
      <c r="AN433" s="4">
        <f t="shared" si="168"/>
        <v>0</v>
      </c>
      <c r="AO433" s="4">
        <f t="shared" si="166"/>
        <v>0</v>
      </c>
      <c r="AP433" s="5">
        <f t="shared" si="158"/>
        <v>16323.114527229978</v>
      </c>
      <c r="AQ433" s="5">
        <f t="shared" si="159"/>
        <v>597.43366380492739</v>
      </c>
      <c r="AR433" s="5">
        <f t="shared" si="160"/>
        <v>455.20017980753647</v>
      </c>
      <c r="AS433" s="5">
        <f t="shared" si="161"/>
        <v>103.46981082805127</v>
      </c>
      <c r="AT433" s="5">
        <f t="shared" si="162"/>
        <v>50.909128195694564</v>
      </c>
      <c r="AU433" s="5">
        <f t="shared" si="163"/>
        <v>151.29337043554216</v>
      </c>
      <c r="AV433" s="5">
        <f t="shared" si="164"/>
        <v>56.558259608531444</v>
      </c>
    </row>
    <row r="434" spans="1:48" x14ac:dyDescent="0.25">
      <c r="A434" s="1" t="s">
        <v>376</v>
      </c>
      <c r="B434" s="1" t="s">
        <v>77</v>
      </c>
      <c r="C434" s="2">
        <v>42405</v>
      </c>
      <c r="D434" s="3">
        <v>0.16437446719557022</v>
      </c>
      <c r="E434" s="3">
        <v>140.80785010621537</v>
      </c>
      <c r="F434" s="3">
        <v>1.1424926575388812</v>
      </c>
      <c r="G434" s="3">
        <v>1.0997444782687475</v>
      </c>
      <c r="H434" s="3">
        <v>4.2748179270132608E-2</v>
      </c>
      <c r="I434" s="3">
        <v>5.0823887349948194E-2</v>
      </c>
      <c r="J434" s="3">
        <v>0.53422960588620538</v>
      </c>
      <c r="K434" s="3">
        <v>9.9700018176226021E-2</v>
      </c>
      <c r="L434" s="4">
        <f t="shared" si="167"/>
        <v>56.626517396221558</v>
      </c>
      <c r="M434" s="4">
        <f t="shared" si="167"/>
        <v>0.45945861895042994</v>
      </c>
      <c r="N434" s="4">
        <f t="shared" si="167"/>
        <v>0.44226724421336067</v>
      </c>
      <c r="O434" s="4">
        <f t="shared" si="167"/>
        <v>1.7191374737068801E-2</v>
      </c>
      <c r="P434" s="4">
        <f t="shared" si="167"/>
        <v>2.0439057474384448E-2</v>
      </c>
      <c r="Q434" s="4">
        <f t="shared" si="167"/>
        <v>0.21484286599413444</v>
      </c>
      <c r="R434" s="4">
        <f t="shared" si="165"/>
        <v>4.0094815803245219E-2</v>
      </c>
      <c r="S434" s="5">
        <f t="shared" si="150"/>
        <v>25277.616134741209</v>
      </c>
      <c r="T434" s="5">
        <f t="shared" si="151"/>
        <v>748.02728418556046</v>
      </c>
      <c r="U434" s="5">
        <f t="shared" si="152"/>
        <v>625.97302602651962</v>
      </c>
      <c r="V434" s="5">
        <f t="shared" si="153"/>
        <v>128.46330523491739</v>
      </c>
      <c r="W434" s="5">
        <f t="shared" si="154"/>
        <v>62.767572592794458</v>
      </c>
      <c r="X434" s="5">
        <f t="shared" si="155"/>
        <v>239.78859323449959</v>
      </c>
      <c r="Y434" s="5">
        <f t="shared" si="156"/>
        <v>102.45290096842858</v>
      </c>
      <c r="Z434" s="4">
        <f>D434-'CIG_wcINF-wcEFF_Loads'!D434</f>
        <v>7.3087526610762149E-2</v>
      </c>
      <c r="AA434" s="4">
        <f t="shared" si="157"/>
        <v>7.3087526610762149E-2</v>
      </c>
      <c r="AB434" s="3">
        <v>94.98435521998546</v>
      </c>
      <c r="AC434" s="3">
        <v>1.2838170037631649</v>
      </c>
      <c r="AD434" s="3">
        <v>1.2002384362153011</v>
      </c>
      <c r="AE434" s="3">
        <v>4.2748179270132608E-2</v>
      </c>
      <c r="AF434" s="3">
        <v>5.0823887349948194E-2</v>
      </c>
      <c r="AG434" s="3">
        <v>0.43801863757281034</v>
      </c>
      <c r="AH434" s="3">
        <v>0.10448160620196738</v>
      </c>
      <c r="AI434" s="4">
        <f t="shared" si="168"/>
        <v>16.984547110528357</v>
      </c>
      <c r="AJ434" s="4">
        <f t="shared" si="168"/>
        <v>0.22956465126506304</v>
      </c>
      <c r="AK434" s="4">
        <f t="shared" si="168"/>
        <v>0.21461962042646357</v>
      </c>
      <c r="AL434" s="4">
        <f t="shared" si="168"/>
        <v>7.6439795061125021E-3</v>
      </c>
      <c r="AM434" s="4">
        <f t="shared" si="168"/>
        <v>9.0880304133890977E-3</v>
      </c>
      <c r="AN434" s="4">
        <f t="shared" si="168"/>
        <v>7.8323932061387547E-2</v>
      </c>
      <c r="AO434" s="4">
        <f t="shared" si="166"/>
        <v>1.8682790009060379E-2</v>
      </c>
      <c r="AP434" s="5">
        <f t="shared" si="158"/>
        <v>16340.099074340507</v>
      </c>
      <c r="AQ434" s="5">
        <f t="shared" si="159"/>
        <v>597.66322845619243</v>
      </c>
      <c r="AR434" s="5">
        <f t="shared" si="160"/>
        <v>455.41479942796292</v>
      </c>
      <c r="AS434" s="5">
        <f t="shared" si="161"/>
        <v>103.47745480755738</v>
      </c>
      <c r="AT434" s="5">
        <f t="shared" si="162"/>
        <v>50.918216226107951</v>
      </c>
      <c r="AU434" s="5">
        <f t="shared" si="163"/>
        <v>151.37169436760354</v>
      </c>
      <c r="AV434" s="5">
        <f t="shared" si="164"/>
        <v>56.576942398540503</v>
      </c>
    </row>
    <row r="435" spans="1:48" x14ac:dyDescent="0.25">
      <c r="A435" s="1" t="s">
        <v>376</v>
      </c>
      <c r="B435" s="1" t="s">
        <v>78</v>
      </c>
      <c r="C435" s="2">
        <v>42406</v>
      </c>
      <c r="D435" s="3">
        <v>0.11786402125898786</v>
      </c>
      <c r="E435" s="3">
        <v>133.9310054545069</v>
      </c>
      <c r="F435" s="3">
        <v>1.1826673434847155</v>
      </c>
      <c r="G435" s="3">
        <v>1.1377248458204265</v>
      </c>
      <c r="H435" s="3">
        <v>4.4942497664288213E-2</v>
      </c>
      <c r="I435" s="3">
        <v>5.2573702293008041E-2</v>
      </c>
      <c r="J435" s="3">
        <v>0.53087223676823714</v>
      </c>
      <c r="K435" s="3">
        <v>0.10070696110598502</v>
      </c>
      <c r="L435" s="4">
        <f t="shared" si="167"/>
        <v>38.620777308324229</v>
      </c>
      <c r="M435" s="4">
        <f t="shared" si="167"/>
        <v>0.34103777499128435</v>
      </c>
      <c r="N435" s="4">
        <f t="shared" si="167"/>
        <v>0.32807801120781921</v>
      </c>
      <c r="O435" s="4">
        <f t="shared" si="167"/>
        <v>1.2959763783464886E-2</v>
      </c>
      <c r="P435" s="4">
        <f t="shared" si="167"/>
        <v>1.5160322597757906E-2</v>
      </c>
      <c r="Q435" s="4">
        <f t="shared" si="167"/>
        <v>0.15308403282585917</v>
      </c>
      <c r="R435" s="4">
        <f t="shared" si="165"/>
        <v>2.9040184571700576E-2</v>
      </c>
      <c r="S435" s="5">
        <f t="shared" si="150"/>
        <v>25316.236912049531</v>
      </c>
      <c r="T435" s="5">
        <f t="shared" si="151"/>
        <v>748.36832196055173</v>
      </c>
      <c r="U435" s="5">
        <f t="shared" si="152"/>
        <v>626.30110403772744</v>
      </c>
      <c r="V435" s="5">
        <f t="shared" si="153"/>
        <v>128.47626499870086</v>
      </c>
      <c r="W435" s="5">
        <f t="shared" si="154"/>
        <v>62.782732915392216</v>
      </c>
      <c r="X435" s="5">
        <f t="shared" si="155"/>
        <v>239.94167726732545</v>
      </c>
      <c r="Y435" s="5">
        <f t="shared" si="156"/>
        <v>102.48194115300028</v>
      </c>
      <c r="Z435" s="4">
        <f>D435-'CIG_wcINF-wcEFF_Loads'!D435</f>
        <v>4.5313149466676556E-2</v>
      </c>
      <c r="AA435" s="4">
        <f t="shared" si="157"/>
        <v>4.5313149466676556E-2</v>
      </c>
      <c r="AB435" s="3">
        <v>92.883436729431068</v>
      </c>
      <c r="AC435" s="3">
        <v>1.3149254826162344</v>
      </c>
      <c r="AD435" s="3">
        <v>1.2141196081973591</v>
      </c>
      <c r="AE435" s="3">
        <v>4.4942497664288213E-2</v>
      </c>
      <c r="AF435" s="3">
        <v>5.2573702293008041E-2</v>
      </c>
      <c r="AG435" s="3">
        <v>0.44118930666396516</v>
      </c>
      <c r="AH435" s="3">
        <v>0.10504563901847015</v>
      </c>
      <c r="AI435" s="4">
        <f t="shared" si="168"/>
        <v>10.297247510490187</v>
      </c>
      <c r="AJ435" s="4">
        <f t="shared" si="168"/>
        <v>0.14577532474161572</v>
      </c>
      <c r="AK435" s="4">
        <f t="shared" si="168"/>
        <v>0.13459977960727373</v>
      </c>
      <c r="AL435" s="4">
        <f t="shared" si="168"/>
        <v>4.9824170862334703E-3</v>
      </c>
      <c r="AM435" s="4">
        <f t="shared" si="168"/>
        <v>5.8284280181290114E-3</v>
      </c>
      <c r="AN435" s="4">
        <f t="shared" si="168"/>
        <v>4.8911147667094236E-2</v>
      </c>
      <c r="AO435" s="4">
        <f t="shared" si="166"/>
        <v>1.164557409758344E-2</v>
      </c>
      <c r="AP435" s="5">
        <f t="shared" si="158"/>
        <v>16350.396321850998</v>
      </c>
      <c r="AQ435" s="5">
        <f t="shared" si="159"/>
        <v>597.80900378093406</v>
      </c>
      <c r="AR435" s="5">
        <f t="shared" si="160"/>
        <v>455.54939920757022</v>
      </c>
      <c r="AS435" s="5">
        <f t="shared" si="161"/>
        <v>103.48243722464362</v>
      </c>
      <c r="AT435" s="5">
        <f t="shared" si="162"/>
        <v>50.924044654126078</v>
      </c>
      <c r="AU435" s="5">
        <f t="shared" si="163"/>
        <v>151.42060551527064</v>
      </c>
      <c r="AV435" s="5">
        <f t="shared" si="164"/>
        <v>56.588587972638088</v>
      </c>
    </row>
    <row r="436" spans="1:48" x14ac:dyDescent="0.25">
      <c r="A436" s="1" t="s">
        <v>376</v>
      </c>
      <c r="B436" s="1" t="s">
        <v>79</v>
      </c>
      <c r="C436" s="2">
        <v>42407</v>
      </c>
      <c r="D436" s="3">
        <v>9.7349802489074044E-2</v>
      </c>
      <c r="E436" s="3">
        <v>58.285714285714363</v>
      </c>
      <c r="F436" s="3">
        <v>1.6245888888888913</v>
      </c>
      <c r="G436" s="3">
        <v>1.5555088888888899</v>
      </c>
      <c r="H436" s="3">
        <v>6.907999999999985E-2</v>
      </c>
      <c r="I436" s="3">
        <v>7.1821666666666686E-2</v>
      </c>
      <c r="J436" s="3">
        <v>0.49394117647058761</v>
      </c>
      <c r="K436" s="3">
        <v>0.11178333333333333</v>
      </c>
      <c r="L436" s="4">
        <f t="shared" si="167"/>
        <v>13.882120979457754</v>
      </c>
      <c r="M436" s="4">
        <f t="shared" si="167"/>
        <v>0.38693425608350218</v>
      </c>
      <c r="N436" s="4">
        <f t="shared" si="167"/>
        <v>0.37048122073833867</v>
      </c>
      <c r="O436" s="4">
        <f t="shared" si="167"/>
        <v>1.645303534516316E-2</v>
      </c>
      <c r="P436" s="4">
        <f t="shared" si="167"/>
        <v>1.710602808649676E-2</v>
      </c>
      <c r="Q436" s="4">
        <f t="shared" si="167"/>
        <v>0.11764377004780065</v>
      </c>
      <c r="R436" s="4">
        <f t="shared" si="165"/>
        <v>2.6623843867016394E-2</v>
      </c>
      <c r="S436" s="5">
        <f t="shared" si="150"/>
        <v>25330.11903302899</v>
      </c>
      <c r="T436" s="5">
        <f t="shared" si="151"/>
        <v>748.75525621663519</v>
      </c>
      <c r="U436" s="5">
        <f t="shared" si="152"/>
        <v>626.67158525846583</v>
      </c>
      <c r="V436" s="5">
        <f t="shared" si="153"/>
        <v>128.49271803404602</v>
      </c>
      <c r="W436" s="5">
        <f t="shared" si="154"/>
        <v>62.799838943478711</v>
      </c>
      <c r="X436" s="5">
        <f t="shared" si="155"/>
        <v>240.05932103737325</v>
      </c>
      <c r="Y436" s="5">
        <f t="shared" si="156"/>
        <v>102.50856499686729</v>
      </c>
      <c r="Z436" s="4">
        <f>D436-'CIG_wcINF-wcEFF_Loads'!D436</f>
        <v>2.9334798773635498E-2</v>
      </c>
      <c r="AA436" s="4">
        <f t="shared" si="157"/>
        <v>2.9334798773635498E-2</v>
      </c>
      <c r="AB436" s="3">
        <v>69.773333333333468</v>
      </c>
      <c r="AC436" s="3">
        <v>1.6571187499999975</v>
      </c>
      <c r="AD436" s="3">
        <v>1.3668124999999982</v>
      </c>
      <c r="AE436" s="3">
        <v>6.907999999999985E-2</v>
      </c>
      <c r="AF436" s="3">
        <v>7.1821666666666686E-2</v>
      </c>
      <c r="AG436" s="3">
        <v>0.47606666666666747</v>
      </c>
      <c r="AH436" s="3">
        <v>0.11125000000000006</v>
      </c>
      <c r="AI436" s="4">
        <f t="shared" si="168"/>
        <v>5.0076182307981254</v>
      </c>
      <c r="AJ436" s="4">
        <f t="shared" si="168"/>
        <v>0.11893108250187329</v>
      </c>
      <c r="AK436" s="4">
        <f t="shared" si="168"/>
        <v>9.8095860783719763E-2</v>
      </c>
      <c r="AL436" s="4">
        <f t="shared" si="168"/>
        <v>4.9578578356134113E-3</v>
      </c>
      <c r="AM436" s="4">
        <f t="shared" si="168"/>
        <v>5.154626705995204E-3</v>
      </c>
      <c r="AN436" s="4">
        <f t="shared" si="168"/>
        <v>3.4167209809028667E-2</v>
      </c>
      <c r="AO436" s="4">
        <f t="shared" si="166"/>
        <v>7.9843903331209241E-3</v>
      </c>
      <c r="AP436" s="5">
        <f t="shared" si="158"/>
        <v>16355.403940081796</v>
      </c>
      <c r="AQ436" s="5">
        <f t="shared" si="159"/>
        <v>597.92793486343589</v>
      </c>
      <c r="AR436" s="5">
        <f t="shared" si="160"/>
        <v>455.64749506835392</v>
      </c>
      <c r="AS436" s="5">
        <f t="shared" si="161"/>
        <v>103.48739508247924</v>
      </c>
      <c r="AT436" s="5">
        <f t="shared" si="162"/>
        <v>50.929199280832073</v>
      </c>
      <c r="AU436" s="5">
        <f t="shared" si="163"/>
        <v>151.45477272507966</v>
      </c>
      <c r="AV436" s="5">
        <f t="shared" si="164"/>
        <v>56.596572362971209</v>
      </c>
    </row>
    <row r="437" spans="1:48" x14ac:dyDescent="0.25">
      <c r="A437" s="1" t="s">
        <v>376</v>
      </c>
      <c r="B437" s="1" t="s">
        <v>80</v>
      </c>
      <c r="C437" s="2">
        <v>42408</v>
      </c>
      <c r="D437" s="3">
        <v>0.17809574314277846</v>
      </c>
      <c r="E437" s="3">
        <v>58.285714285714363</v>
      </c>
      <c r="F437" s="3">
        <v>1.6245888888888913</v>
      </c>
      <c r="G437" s="3">
        <v>1.5555088888888899</v>
      </c>
      <c r="H437" s="3">
        <v>6.907999999999985E-2</v>
      </c>
      <c r="I437" s="3">
        <v>7.1821666666666686E-2</v>
      </c>
      <c r="J437" s="3">
        <v>0.49394117647058761</v>
      </c>
      <c r="K437" s="3">
        <v>0.11178333333333333</v>
      </c>
      <c r="L437" s="4">
        <f t="shared" si="167"/>
        <v>25.396524584751635</v>
      </c>
      <c r="M437" s="4">
        <f t="shared" si="167"/>
        <v>0.7078734843075174</v>
      </c>
      <c r="N437" s="4">
        <f t="shared" si="167"/>
        <v>0.67777362296388322</v>
      </c>
      <c r="O437" s="4">
        <f t="shared" si="167"/>
        <v>3.0099861343633474E-2</v>
      </c>
      <c r="P437" s="4">
        <f t="shared" si="167"/>
        <v>3.1294473192462854E-2</v>
      </c>
      <c r="Q437" s="4">
        <f t="shared" si="167"/>
        <v>0.21522236426861482</v>
      </c>
      <c r="R437" s="4">
        <f t="shared" si="165"/>
        <v>4.8706757872937212E-2</v>
      </c>
      <c r="S437" s="5">
        <f t="shared" si="150"/>
        <v>25355.51555761374</v>
      </c>
      <c r="T437" s="5">
        <f t="shared" si="151"/>
        <v>749.46312970094266</v>
      </c>
      <c r="U437" s="5">
        <f t="shared" si="152"/>
        <v>627.34935888142968</v>
      </c>
      <c r="V437" s="5">
        <f t="shared" si="153"/>
        <v>128.52281789538966</v>
      </c>
      <c r="W437" s="5">
        <f t="shared" si="154"/>
        <v>62.831133416671172</v>
      </c>
      <c r="X437" s="5">
        <f t="shared" si="155"/>
        <v>240.27454340164186</v>
      </c>
      <c r="Y437" s="5">
        <f t="shared" si="156"/>
        <v>102.55727175474023</v>
      </c>
      <c r="Z437" s="4">
        <f>D437-'CIG_wcINF-wcEFF_Loads'!D437</f>
        <v>0.10156582732336726</v>
      </c>
      <c r="AA437" s="4">
        <f t="shared" si="157"/>
        <v>0.10156582732336726</v>
      </c>
      <c r="AB437" s="3">
        <v>69.773333333333468</v>
      </c>
      <c r="AC437" s="3">
        <v>1.6571187499999975</v>
      </c>
      <c r="AD437" s="3">
        <v>1.3668124999999982</v>
      </c>
      <c r="AE437" s="3">
        <v>6.907999999999985E-2</v>
      </c>
      <c r="AF437" s="3">
        <v>7.1821666666666686E-2</v>
      </c>
      <c r="AG437" s="3">
        <v>0.47606666666666747</v>
      </c>
      <c r="AH437" s="3">
        <v>0.11125000000000006</v>
      </c>
      <c r="AI437" s="4">
        <f t="shared" si="168"/>
        <v>17.33786866769622</v>
      </c>
      <c r="AJ437" s="4">
        <f t="shared" si="168"/>
        <v>0.41177489854209098</v>
      </c>
      <c r="AK437" s="4">
        <f t="shared" si="168"/>
        <v>0.33963714339335177</v>
      </c>
      <c r="AL437" s="4">
        <f t="shared" si="168"/>
        <v>1.7165583330275892E-2</v>
      </c>
      <c r="AM437" s="4">
        <f t="shared" si="168"/>
        <v>1.7846855878488246E-2</v>
      </c>
      <c r="AN437" s="4">
        <f t="shared" si="168"/>
        <v>0.11829707639596662</v>
      </c>
      <c r="AO437" s="4">
        <f t="shared" si="166"/>
        <v>2.7644342001928172E-2</v>
      </c>
      <c r="AP437" s="5">
        <f t="shared" si="158"/>
        <v>16372.741808749493</v>
      </c>
      <c r="AQ437" s="5">
        <f t="shared" si="159"/>
        <v>598.33970976197793</v>
      </c>
      <c r="AR437" s="5">
        <f t="shared" si="160"/>
        <v>455.98713221174728</v>
      </c>
      <c r="AS437" s="5">
        <f t="shared" si="161"/>
        <v>103.50456066580952</v>
      </c>
      <c r="AT437" s="5">
        <f t="shared" si="162"/>
        <v>50.947046136710561</v>
      </c>
      <c r="AU437" s="5">
        <f t="shared" si="163"/>
        <v>151.57306980147564</v>
      </c>
      <c r="AV437" s="5">
        <f t="shared" si="164"/>
        <v>56.624216704973136</v>
      </c>
    </row>
    <row r="438" spans="1:48" x14ac:dyDescent="0.25">
      <c r="A438" s="1" t="s">
        <v>376</v>
      </c>
      <c r="B438" s="1" t="s">
        <v>81</v>
      </c>
      <c r="C438" s="2">
        <v>42409</v>
      </c>
      <c r="D438" s="3">
        <v>0.23539762805889042</v>
      </c>
      <c r="E438" s="3">
        <v>58.285714285714363</v>
      </c>
      <c r="F438" s="3">
        <v>1.6245888888888913</v>
      </c>
      <c r="G438" s="3">
        <v>1.5555088888888899</v>
      </c>
      <c r="H438" s="3">
        <v>6.907999999999985E-2</v>
      </c>
      <c r="I438" s="3">
        <v>7.1821666666666686E-2</v>
      </c>
      <c r="J438" s="3">
        <v>0.49394117647058761</v>
      </c>
      <c r="K438" s="3">
        <v>0.11178333333333333</v>
      </c>
      <c r="L438" s="4">
        <f t="shared" si="167"/>
        <v>33.567796414971426</v>
      </c>
      <c r="M438" s="4">
        <f t="shared" si="167"/>
        <v>0.93563010676894132</v>
      </c>
      <c r="N438" s="4">
        <f t="shared" si="167"/>
        <v>0.89584568609633375</v>
      </c>
      <c r="O438" s="4">
        <f t="shared" si="167"/>
        <v>3.9784420672606687E-2</v>
      </c>
      <c r="P438" s="4">
        <f t="shared" si="167"/>
        <v>4.1363396063613299E-2</v>
      </c>
      <c r="Q438" s="4">
        <f t="shared" si="167"/>
        <v>0.28446965188517881</v>
      </c>
      <c r="R438" s="4">
        <f t="shared" si="165"/>
        <v>6.4378042233925306E-2</v>
      </c>
      <c r="S438" s="5">
        <f t="shared" si="150"/>
        <v>25389.083354028713</v>
      </c>
      <c r="T438" s="5">
        <f t="shared" si="151"/>
        <v>750.3987598077116</v>
      </c>
      <c r="U438" s="5">
        <f t="shared" si="152"/>
        <v>628.245204567526</v>
      </c>
      <c r="V438" s="5">
        <f t="shared" si="153"/>
        <v>128.56260231606228</v>
      </c>
      <c r="W438" s="5">
        <f t="shared" si="154"/>
        <v>62.872496812734788</v>
      </c>
      <c r="X438" s="5">
        <f t="shared" si="155"/>
        <v>240.55901305352705</v>
      </c>
      <c r="Y438" s="5">
        <f t="shared" si="156"/>
        <v>102.62164979697415</v>
      </c>
      <c r="Z438" s="4">
        <f>D438-'CIG_wcINF-wcEFF_Loads'!D438</f>
        <v>0.15324039833865544</v>
      </c>
      <c r="AA438" s="4">
        <f t="shared" si="157"/>
        <v>0.15324039833865544</v>
      </c>
      <c r="AB438" s="3">
        <v>69.773333333333468</v>
      </c>
      <c r="AC438" s="3">
        <v>1.6571187499999975</v>
      </c>
      <c r="AD438" s="3">
        <v>1.3668124999999982</v>
      </c>
      <c r="AE438" s="3">
        <v>6.907999999999985E-2</v>
      </c>
      <c r="AF438" s="3">
        <v>7.1821666666666686E-2</v>
      </c>
      <c r="AG438" s="3">
        <v>0.47606666666666747</v>
      </c>
      <c r="AH438" s="3">
        <v>0.11125000000000006</v>
      </c>
      <c r="AI438" s="4">
        <f t="shared" si="168"/>
        <v>26.159014020750238</v>
      </c>
      <c r="AJ438" s="4">
        <f t="shared" si="168"/>
        <v>0.62127736406408307</v>
      </c>
      <c r="AK438" s="4">
        <f t="shared" si="168"/>
        <v>0.51243742620728883</v>
      </c>
      <c r="AL438" s="4">
        <f t="shared" si="168"/>
        <v>2.5899073503058746E-2</v>
      </c>
      <c r="AM438" s="4">
        <f t="shared" si="168"/>
        <v>2.6926963290564397E-2</v>
      </c>
      <c r="AN438" s="4">
        <f t="shared" si="168"/>
        <v>0.17848415738790119</v>
      </c>
      <c r="AO438" s="4">
        <f t="shared" si="166"/>
        <v>4.1709205663220804E-2</v>
      </c>
      <c r="AP438" s="5">
        <f t="shared" si="158"/>
        <v>16398.900822770243</v>
      </c>
      <c r="AQ438" s="5">
        <f t="shared" si="159"/>
        <v>598.96098712604203</v>
      </c>
      <c r="AR438" s="5">
        <f t="shared" si="160"/>
        <v>456.49956963795455</v>
      </c>
      <c r="AS438" s="5">
        <f t="shared" si="161"/>
        <v>103.53045973931258</v>
      </c>
      <c r="AT438" s="5">
        <f t="shared" si="162"/>
        <v>50.973973100001125</v>
      </c>
      <c r="AU438" s="5">
        <f t="shared" si="163"/>
        <v>151.75155395886355</v>
      </c>
      <c r="AV438" s="5">
        <f t="shared" si="164"/>
        <v>56.665925910636361</v>
      </c>
    </row>
    <row r="439" spans="1:48" x14ac:dyDescent="0.25">
      <c r="A439" s="1" t="s">
        <v>376</v>
      </c>
      <c r="B439" s="1" t="s">
        <v>82</v>
      </c>
      <c r="C439" s="2">
        <v>42410</v>
      </c>
      <c r="D439" s="3">
        <v>0.24272335908184758</v>
      </c>
      <c r="E439" s="3">
        <v>58.285714285714363</v>
      </c>
      <c r="F439" s="3">
        <v>1.6245888888888913</v>
      </c>
      <c r="G439" s="3">
        <v>1.5555088888888899</v>
      </c>
      <c r="H439" s="3">
        <v>6.907999999999985E-2</v>
      </c>
      <c r="I439" s="3">
        <v>7.1821666666666686E-2</v>
      </c>
      <c r="J439" s="3">
        <v>0.49394117647058761</v>
      </c>
      <c r="K439" s="3">
        <v>0.11178333333333333</v>
      </c>
      <c r="L439" s="4">
        <f t="shared" si="167"/>
        <v>34.612448604533625</v>
      </c>
      <c r="M439" s="4">
        <f t="shared" si="167"/>
        <v>0.96474753907142496</v>
      </c>
      <c r="N439" s="4">
        <f t="shared" si="167"/>
        <v>0.92372500072042352</v>
      </c>
      <c r="O439" s="4">
        <f t="shared" si="167"/>
        <v>4.1022538351000531E-2</v>
      </c>
      <c r="P439" s="4">
        <f t="shared" si="167"/>
        <v>4.2650652508195094E-2</v>
      </c>
      <c r="Q439" s="4">
        <f t="shared" si="167"/>
        <v>0.29332253698469957</v>
      </c>
      <c r="R439" s="4">
        <f t="shared" si="165"/>
        <v>6.6381529801235573E-2</v>
      </c>
      <c r="S439" s="5">
        <f t="shared" si="150"/>
        <v>25423.695802633247</v>
      </c>
      <c r="T439" s="5">
        <f t="shared" si="151"/>
        <v>751.36350734678308</v>
      </c>
      <c r="U439" s="5">
        <f t="shared" si="152"/>
        <v>629.16892956824643</v>
      </c>
      <c r="V439" s="5">
        <f t="shared" si="153"/>
        <v>128.60362485441328</v>
      </c>
      <c r="W439" s="5">
        <f t="shared" si="154"/>
        <v>62.915147465242981</v>
      </c>
      <c r="X439" s="5">
        <f t="shared" si="155"/>
        <v>240.85233559051176</v>
      </c>
      <c r="Y439" s="5">
        <f t="shared" si="156"/>
        <v>102.68803132677539</v>
      </c>
      <c r="Z439" s="4">
        <f>D439-'CIG_wcINF-wcEFF_Loads'!D439</f>
        <v>0.15790357199358301</v>
      </c>
      <c r="AA439" s="4">
        <f t="shared" si="157"/>
        <v>0.15790357199358301</v>
      </c>
      <c r="AB439" s="3">
        <v>69.773333333333468</v>
      </c>
      <c r="AC439" s="3">
        <v>1.6571187499999975</v>
      </c>
      <c r="AD439" s="3">
        <v>1.3668124999999982</v>
      </c>
      <c r="AE439" s="3">
        <v>6.907999999999985E-2</v>
      </c>
      <c r="AF439" s="3">
        <v>7.1821666666666686E-2</v>
      </c>
      <c r="AG439" s="3">
        <v>0.47606666666666747</v>
      </c>
      <c r="AH439" s="3">
        <v>0.11125000000000006</v>
      </c>
      <c r="AI439" s="4">
        <f t="shared" si="168"/>
        <v>26.955044482318623</v>
      </c>
      <c r="AJ439" s="4">
        <f t="shared" si="168"/>
        <v>0.64018311129467909</v>
      </c>
      <c r="AK439" s="4">
        <f t="shared" si="168"/>
        <v>0.52803112559462551</v>
      </c>
      <c r="AL439" s="4">
        <f t="shared" si="168"/>
        <v>2.6687193858760214E-2</v>
      </c>
      <c r="AM439" s="4">
        <f t="shared" si="168"/>
        <v>2.7746362790859794E-2</v>
      </c>
      <c r="AN439" s="4">
        <f t="shared" si="168"/>
        <v>0.18391550988748062</v>
      </c>
      <c r="AO439" s="4">
        <f t="shared" si="166"/>
        <v>4.2978435390664184E-2</v>
      </c>
      <c r="AP439" s="5">
        <f t="shared" si="158"/>
        <v>16425.855867252561</v>
      </c>
      <c r="AQ439" s="5">
        <f t="shared" si="159"/>
        <v>599.60117023733676</v>
      </c>
      <c r="AR439" s="5">
        <f t="shared" si="160"/>
        <v>457.02760076354917</v>
      </c>
      <c r="AS439" s="5">
        <f t="shared" si="161"/>
        <v>103.55714693317134</v>
      </c>
      <c r="AT439" s="5">
        <f t="shared" si="162"/>
        <v>51.001719462791982</v>
      </c>
      <c r="AU439" s="5">
        <f t="shared" si="163"/>
        <v>151.93546946875102</v>
      </c>
      <c r="AV439" s="5">
        <f t="shared" si="164"/>
        <v>56.708904346027026</v>
      </c>
    </row>
    <row r="440" spans="1:48" x14ac:dyDescent="0.25">
      <c r="A440" s="1" t="s">
        <v>376</v>
      </c>
      <c r="B440" s="1" t="s">
        <v>83</v>
      </c>
      <c r="C440" s="2">
        <v>42411</v>
      </c>
      <c r="D440" s="3">
        <v>0.15324935416492855</v>
      </c>
      <c r="E440" s="3">
        <v>58.285714285714363</v>
      </c>
      <c r="F440" s="3">
        <v>1.6245888888888913</v>
      </c>
      <c r="G440" s="3">
        <v>1.5555088888888899</v>
      </c>
      <c r="H440" s="3">
        <v>6.907999999999985E-2</v>
      </c>
      <c r="I440" s="3">
        <v>7.1821666666666686E-2</v>
      </c>
      <c r="J440" s="3">
        <v>0.49394117647058761</v>
      </c>
      <c r="K440" s="3">
        <v>0.11178333333333333</v>
      </c>
      <c r="L440" s="4">
        <f t="shared" si="167"/>
        <v>21.853419525736332</v>
      </c>
      <c r="M440" s="4">
        <f t="shared" si="167"/>
        <v>0.6091170534808118</v>
      </c>
      <c r="N440" s="4">
        <f t="shared" si="167"/>
        <v>0.58321646635859292</v>
      </c>
      <c r="O440" s="4">
        <f t="shared" si="167"/>
        <v>2.590058712221819E-2</v>
      </c>
      <c r="P440" s="4">
        <f t="shared" si="167"/>
        <v>2.692853698267109E-2</v>
      </c>
      <c r="Q440" s="4">
        <f t="shared" si="167"/>
        <v>0.18519638787532475</v>
      </c>
      <c r="R440" s="4">
        <f t="shared" si="165"/>
        <v>4.1911609203994837E-2</v>
      </c>
      <c r="S440" s="5">
        <f t="shared" si="150"/>
        <v>25445.549222158985</v>
      </c>
      <c r="T440" s="5">
        <f t="shared" si="151"/>
        <v>751.97262440026384</v>
      </c>
      <c r="U440" s="5">
        <f t="shared" si="152"/>
        <v>629.75214603460506</v>
      </c>
      <c r="V440" s="5">
        <f t="shared" si="153"/>
        <v>128.62952544153549</v>
      </c>
      <c r="W440" s="5">
        <f t="shared" si="154"/>
        <v>62.942076002225654</v>
      </c>
      <c r="X440" s="5">
        <f t="shared" si="155"/>
        <v>241.03753197838708</v>
      </c>
      <c r="Y440" s="5">
        <f t="shared" si="156"/>
        <v>102.72994293597938</v>
      </c>
      <c r="Z440" s="4">
        <f>D440-'CIG_wcINF-wcEFF_Loads'!D440</f>
        <v>7.9877114132806529E-2</v>
      </c>
      <c r="AA440" s="4">
        <f t="shared" si="157"/>
        <v>7.9877114132806529E-2</v>
      </c>
      <c r="AB440" s="3">
        <v>69.773333333333468</v>
      </c>
      <c r="AC440" s="3">
        <v>1.6571187499999975</v>
      </c>
      <c r="AD440" s="3">
        <v>1.3668124999999982</v>
      </c>
      <c r="AE440" s="3">
        <v>6.907999999999985E-2</v>
      </c>
      <c r="AF440" s="3">
        <v>7.1821666666666686E-2</v>
      </c>
      <c r="AG440" s="3">
        <v>0.47606666666666747</v>
      </c>
      <c r="AH440" s="3">
        <v>0.11125000000000006</v>
      </c>
      <c r="AI440" s="4">
        <f t="shared" si="168"/>
        <v>13.635481055846792</v>
      </c>
      <c r="AJ440" s="4">
        <f t="shared" si="168"/>
        <v>0.32384308221259472</v>
      </c>
      <c r="AK440" s="4">
        <f t="shared" si="168"/>
        <v>0.26710986934804892</v>
      </c>
      <c r="AL440" s="4">
        <f t="shared" si="168"/>
        <v>1.3499986117015467E-2</v>
      </c>
      <c r="AM440" s="4">
        <f t="shared" si="168"/>
        <v>1.403577740157665E-2</v>
      </c>
      <c r="AN440" s="4">
        <f t="shared" si="168"/>
        <v>9.3035515210970685E-2</v>
      </c>
      <c r="AO440" s="4">
        <f t="shared" si="166"/>
        <v>2.174107492064237E-2</v>
      </c>
      <c r="AP440" s="5">
        <f t="shared" si="158"/>
        <v>16439.491348308409</v>
      </c>
      <c r="AQ440" s="5">
        <f t="shared" si="159"/>
        <v>599.92501331954941</v>
      </c>
      <c r="AR440" s="5">
        <f t="shared" si="160"/>
        <v>457.29471063289725</v>
      </c>
      <c r="AS440" s="5">
        <f t="shared" si="161"/>
        <v>103.57064691928835</v>
      </c>
      <c r="AT440" s="5">
        <f t="shared" si="162"/>
        <v>51.015755240193556</v>
      </c>
      <c r="AU440" s="5">
        <f t="shared" si="163"/>
        <v>152.02850498396199</v>
      </c>
      <c r="AV440" s="5">
        <f t="shared" si="164"/>
        <v>56.730645420947667</v>
      </c>
    </row>
    <row r="441" spans="1:48" x14ac:dyDescent="0.25">
      <c r="A441" s="1" t="s">
        <v>376</v>
      </c>
      <c r="B441" s="1" t="s">
        <v>84</v>
      </c>
      <c r="C441" s="2">
        <v>42412</v>
      </c>
      <c r="D441" s="3">
        <v>9.316817732874412E-2</v>
      </c>
      <c r="E441" s="3">
        <v>58.285714285714363</v>
      </c>
      <c r="F441" s="3">
        <v>1.6245888888888913</v>
      </c>
      <c r="G441" s="3">
        <v>1.5555088888888899</v>
      </c>
      <c r="H441" s="3">
        <v>6.907999999999985E-2</v>
      </c>
      <c r="I441" s="3">
        <v>7.1821666666666686E-2</v>
      </c>
      <c r="J441" s="3">
        <v>0.49394117647058761</v>
      </c>
      <c r="K441" s="3">
        <v>0.11178333333333333</v>
      </c>
      <c r="L441" s="4">
        <f t="shared" si="167"/>
        <v>13.285819550156351</v>
      </c>
      <c r="M441" s="4">
        <f t="shared" si="167"/>
        <v>0.37031363663423411</v>
      </c>
      <c r="N441" s="4">
        <f t="shared" si="167"/>
        <v>0.35456733540464164</v>
      </c>
      <c r="O441" s="4">
        <f t="shared" si="167"/>
        <v>1.5746301229592113E-2</v>
      </c>
      <c r="P441" s="4">
        <f t="shared" si="167"/>
        <v>1.6371244906553145E-2</v>
      </c>
      <c r="Q441" s="4">
        <f t="shared" si="167"/>
        <v>0.11259042493348301</v>
      </c>
      <c r="R441" s="4">
        <f t="shared" si="165"/>
        <v>2.5480226391351706E-2</v>
      </c>
      <c r="S441" s="5">
        <f t="shared" si="150"/>
        <v>25458.835041709142</v>
      </c>
      <c r="T441" s="5">
        <f t="shared" si="151"/>
        <v>752.34293803689809</v>
      </c>
      <c r="U441" s="5">
        <f t="shared" si="152"/>
        <v>630.10671337000974</v>
      </c>
      <c r="V441" s="5">
        <f t="shared" si="153"/>
        <v>128.64527174276509</v>
      </c>
      <c r="W441" s="5">
        <f t="shared" si="154"/>
        <v>62.958447247132206</v>
      </c>
      <c r="X441" s="5">
        <f t="shared" si="155"/>
        <v>241.15012240332055</v>
      </c>
      <c r="Y441" s="5">
        <f t="shared" si="156"/>
        <v>102.75542316237073</v>
      </c>
      <c r="Z441" s="4">
        <f>D441-'CIG_wcINF-wcEFF_Loads'!D441</f>
        <v>3.1894696411558475E-2</v>
      </c>
      <c r="AA441" s="4">
        <f t="shared" si="157"/>
        <v>3.1894696411558475E-2</v>
      </c>
      <c r="AB441" s="3">
        <v>69.773333333333468</v>
      </c>
      <c r="AC441" s="3">
        <v>1.6571187499999975</v>
      </c>
      <c r="AD441" s="3">
        <v>1.3668124999999982</v>
      </c>
      <c r="AE441" s="3">
        <v>6.907999999999985E-2</v>
      </c>
      <c r="AF441" s="3">
        <v>7.1821666666666686E-2</v>
      </c>
      <c r="AG441" s="3">
        <v>0.47606666666666747</v>
      </c>
      <c r="AH441" s="3">
        <v>0.11125000000000006</v>
      </c>
      <c r="AI441" s="4">
        <f t="shared" si="168"/>
        <v>5.4446074250843735</v>
      </c>
      <c r="AJ441" s="4">
        <f t="shared" si="168"/>
        <v>0.1293095889140527</v>
      </c>
      <c r="AK441" s="4">
        <f t="shared" si="168"/>
        <v>0.10665618411329222</v>
      </c>
      <c r="AL441" s="4">
        <f t="shared" si="168"/>
        <v>5.3905046950816007E-3</v>
      </c>
      <c r="AM441" s="4">
        <f t="shared" si="168"/>
        <v>5.604444576943448E-3</v>
      </c>
      <c r="AN441" s="4">
        <f t="shared" si="168"/>
        <v>3.7148807206695486E-2</v>
      </c>
      <c r="AO441" s="4">
        <f t="shared" si="166"/>
        <v>8.6811471819315256E-3</v>
      </c>
      <c r="AP441" s="5">
        <f t="shared" si="158"/>
        <v>16444.935955733494</v>
      </c>
      <c r="AQ441" s="5">
        <f t="shared" si="159"/>
        <v>600.0543229084634</v>
      </c>
      <c r="AR441" s="5">
        <f t="shared" si="160"/>
        <v>457.40136681701057</v>
      </c>
      <c r="AS441" s="5">
        <f t="shared" si="161"/>
        <v>103.57603742398344</v>
      </c>
      <c r="AT441" s="5">
        <f t="shared" si="162"/>
        <v>51.021359684770502</v>
      </c>
      <c r="AU441" s="5">
        <f t="shared" si="163"/>
        <v>152.0656537911687</v>
      </c>
      <c r="AV441" s="5">
        <f t="shared" si="164"/>
        <v>56.739326568129599</v>
      </c>
    </row>
    <row r="442" spans="1:48" x14ac:dyDescent="0.25">
      <c r="A442" s="1" t="s">
        <v>376</v>
      </c>
      <c r="B442" s="1" t="s">
        <v>85</v>
      </c>
      <c r="C442" s="2">
        <v>42413</v>
      </c>
      <c r="D442" s="3">
        <v>5.6255344033596388E-2</v>
      </c>
      <c r="E442" s="3">
        <v>58.285714285714363</v>
      </c>
      <c r="F442" s="3">
        <v>1.6245888888888913</v>
      </c>
      <c r="G442" s="3">
        <v>1.5555088888888899</v>
      </c>
      <c r="H442" s="3">
        <v>6.907999999999985E-2</v>
      </c>
      <c r="I442" s="3">
        <v>7.1821666666666686E-2</v>
      </c>
      <c r="J442" s="3">
        <v>0.49394117647058761</v>
      </c>
      <c r="K442" s="3">
        <v>0.11178333333333333</v>
      </c>
      <c r="L442" s="4">
        <f t="shared" si="167"/>
        <v>8.0220346795572652</v>
      </c>
      <c r="M442" s="4">
        <f t="shared" si="167"/>
        <v>0.2235969579579179</v>
      </c>
      <c r="N442" s="4">
        <f t="shared" si="167"/>
        <v>0.21408927391466601</v>
      </c>
      <c r="O442" s="4">
        <f t="shared" si="167"/>
        <v>9.5076840432517084E-3</v>
      </c>
      <c r="P442" s="4">
        <f t="shared" si="167"/>
        <v>9.8850277088363015E-3</v>
      </c>
      <c r="Q442" s="4">
        <f t="shared" si="167"/>
        <v>6.7982580223427805E-2</v>
      </c>
      <c r="R442" s="4">
        <f t="shared" si="165"/>
        <v>1.5385069696508722E-2</v>
      </c>
      <c r="S442" s="5">
        <f t="shared" si="150"/>
        <v>25466.8570763887</v>
      </c>
      <c r="T442" s="5">
        <f t="shared" si="151"/>
        <v>752.56653499485606</v>
      </c>
      <c r="U442" s="5">
        <f t="shared" si="152"/>
        <v>630.32080264392437</v>
      </c>
      <c r="V442" s="5">
        <f t="shared" si="153"/>
        <v>128.65477942680835</v>
      </c>
      <c r="W442" s="5">
        <f t="shared" si="154"/>
        <v>62.968332274841039</v>
      </c>
      <c r="X442" s="5">
        <f t="shared" si="155"/>
        <v>241.21810498354398</v>
      </c>
      <c r="Y442" s="5">
        <f t="shared" si="156"/>
        <v>102.77080823206724</v>
      </c>
      <c r="Z442" s="4">
        <f>D442-'CIG_wcINF-wcEFF_Loads'!D442</f>
        <v>3.8494921468265719E-2</v>
      </c>
      <c r="AA442" s="4">
        <f t="shared" si="157"/>
        <v>3.8494921468265719E-2</v>
      </c>
      <c r="AB442" s="3">
        <v>40.18717013888898</v>
      </c>
      <c r="AC442" s="3">
        <v>1.5480807477678564</v>
      </c>
      <c r="AD442" s="3">
        <v>1.1963551711309524</v>
      </c>
      <c r="AE442" s="3">
        <v>6.907999999999985E-2</v>
      </c>
      <c r="AF442" s="3">
        <v>7.1821666666666686E-2</v>
      </c>
      <c r="AG442" s="3">
        <v>0.38675099206349262</v>
      </c>
      <c r="AH442" s="3">
        <v>0.10138116987179492</v>
      </c>
      <c r="AI442" s="4">
        <f t="shared" si="168"/>
        <v>3.7848571308020746</v>
      </c>
      <c r="AJ442" s="4">
        <f t="shared" si="168"/>
        <v>0.14579937917988878</v>
      </c>
      <c r="AK442" s="4">
        <f t="shared" si="168"/>
        <v>0.11267360664554878</v>
      </c>
      <c r="AL442" s="4">
        <f t="shared" si="168"/>
        <v>6.5060050183228706E-3</v>
      </c>
      <c r="AM442" s="4">
        <f t="shared" si="168"/>
        <v>6.7642171939439333E-3</v>
      </c>
      <c r="AN442" s="4">
        <f t="shared" si="168"/>
        <v>3.6424491824065389E-2</v>
      </c>
      <c r="AO442" s="4">
        <f t="shared" si="166"/>
        <v>9.5481528655087244E-3</v>
      </c>
      <c r="AP442" s="5">
        <f t="shared" si="158"/>
        <v>16448.720812864296</v>
      </c>
      <c r="AQ442" s="5">
        <f t="shared" si="159"/>
        <v>600.20012228764324</v>
      </c>
      <c r="AR442" s="5">
        <f t="shared" si="160"/>
        <v>457.51404042365613</v>
      </c>
      <c r="AS442" s="5">
        <f t="shared" si="161"/>
        <v>103.58254342900176</v>
      </c>
      <c r="AT442" s="5">
        <f t="shared" si="162"/>
        <v>51.028123901964449</v>
      </c>
      <c r="AU442" s="5">
        <f t="shared" si="163"/>
        <v>152.10207828299278</v>
      </c>
      <c r="AV442" s="5">
        <f t="shared" si="164"/>
        <v>56.748874720995104</v>
      </c>
    </row>
    <row r="443" spans="1:48" x14ac:dyDescent="0.25">
      <c r="A443" s="1" t="s">
        <v>376</v>
      </c>
      <c r="B443" s="1" t="s">
        <v>86</v>
      </c>
      <c r="C443" s="2">
        <v>42414</v>
      </c>
      <c r="D443" s="3">
        <v>8.4021325293042237E-2</v>
      </c>
      <c r="E443" s="3">
        <v>58.285714285714363</v>
      </c>
      <c r="F443" s="3">
        <v>1.6245888888888913</v>
      </c>
      <c r="G443" s="3">
        <v>1.5555088888888899</v>
      </c>
      <c r="H443" s="3">
        <v>6.907999999999985E-2</v>
      </c>
      <c r="I443" s="3">
        <v>7.1821666666666686E-2</v>
      </c>
      <c r="J443" s="3">
        <v>0.49394117647058761</v>
      </c>
      <c r="K443" s="3">
        <v>0.11178333333333333</v>
      </c>
      <c r="L443" s="4">
        <f t="shared" si="167"/>
        <v>11.981474771901004</v>
      </c>
      <c r="M443" s="4">
        <f t="shared" si="167"/>
        <v>0.33395783212875085</v>
      </c>
      <c r="N443" s="4">
        <f t="shared" si="167"/>
        <v>0.31975743521526906</v>
      </c>
      <c r="O443" s="4">
        <f t="shared" si="167"/>
        <v>1.4200396913481444E-2</v>
      </c>
      <c r="P443" s="4">
        <f t="shared" si="167"/>
        <v>1.4763986300730008E-2</v>
      </c>
      <c r="Q443" s="4">
        <f t="shared" si="167"/>
        <v>0.1015367799333286</v>
      </c>
      <c r="R443" s="4">
        <f t="shared" si="165"/>
        <v>2.2978687053348833E-2</v>
      </c>
      <c r="S443" s="5">
        <f t="shared" si="150"/>
        <v>25478.838551160599</v>
      </c>
      <c r="T443" s="5">
        <f t="shared" si="151"/>
        <v>752.90049282698476</v>
      </c>
      <c r="U443" s="5">
        <f t="shared" si="152"/>
        <v>630.64056007913962</v>
      </c>
      <c r="V443" s="5">
        <f t="shared" si="153"/>
        <v>128.66897982372183</v>
      </c>
      <c r="W443" s="5">
        <f t="shared" si="154"/>
        <v>62.983096261141768</v>
      </c>
      <c r="X443" s="5">
        <f t="shared" si="155"/>
        <v>241.31964176347731</v>
      </c>
      <c r="Y443" s="5">
        <f t="shared" si="156"/>
        <v>102.79378691912059</v>
      </c>
      <c r="Z443" s="4">
        <f>D443-'CIG_wcINF-wcEFF_Loads'!D443</f>
        <v>8.4021325293042237E-2</v>
      </c>
      <c r="AA443" s="4">
        <f t="shared" si="157"/>
        <v>8.4021325293042237E-2</v>
      </c>
      <c r="AB443" s="3">
        <v>23.962500000000045</v>
      </c>
      <c r="AC443" s="3">
        <v>1.4882857142857133</v>
      </c>
      <c r="AD443" s="3">
        <v>1.1028785714285727</v>
      </c>
      <c r="AE443" s="3">
        <v>6.907999999999985E-2</v>
      </c>
      <c r="AF443" s="3">
        <v>7.1821666666666686E-2</v>
      </c>
      <c r="AG443" s="3">
        <v>0.33777142857142883</v>
      </c>
      <c r="AH443" s="3">
        <v>9.5969230769230751E-2</v>
      </c>
      <c r="AI443" s="4">
        <f t="shared" si="168"/>
        <v>4.9258397660582007</v>
      </c>
      <c r="AJ443" s="4">
        <f t="shared" si="168"/>
        <v>0.30593873571976571</v>
      </c>
      <c r="AK443" s="4">
        <f t="shared" si="168"/>
        <v>0.22671270210855762</v>
      </c>
      <c r="AL443" s="4">
        <f t="shared" si="168"/>
        <v>1.4200396913481444E-2</v>
      </c>
      <c r="AM443" s="4">
        <f t="shared" si="168"/>
        <v>1.4763986300730008E-2</v>
      </c>
      <c r="AN443" s="4">
        <f t="shared" si="168"/>
        <v>6.9433820957555681E-2</v>
      </c>
      <c r="AO443" s="4">
        <f t="shared" si="166"/>
        <v>1.9727868679857784E-2</v>
      </c>
      <c r="AP443" s="5">
        <f t="shared" si="158"/>
        <v>16453.646652630356</v>
      </c>
      <c r="AQ443" s="5">
        <f t="shared" si="159"/>
        <v>600.50606102336303</v>
      </c>
      <c r="AR443" s="5">
        <f t="shared" si="160"/>
        <v>457.74075312576468</v>
      </c>
      <c r="AS443" s="5">
        <f t="shared" si="161"/>
        <v>103.59674382591524</v>
      </c>
      <c r="AT443" s="5">
        <f t="shared" si="162"/>
        <v>51.042887888265177</v>
      </c>
      <c r="AU443" s="5">
        <f t="shared" si="163"/>
        <v>152.17151210395033</v>
      </c>
      <c r="AV443" s="5">
        <f t="shared" si="164"/>
        <v>56.768602589674963</v>
      </c>
    </row>
    <row r="444" spans="1:48" x14ac:dyDescent="0.25">
      <c r="A444" s="1" t="s">
        <v>376</v>
      </c>
      <c r="B444" s="1" t="s">
        <v>87</v>
      </c>
      <c r="C444" s="2">
        <v>42415</v>
      </c>
      <c r="D444" s="3">
        <v>0.17000168755273229</v>
      </c>
      <c r="E444" s="3">
        <v>58.285714285714363</v>
      </c>
      <c r="F444" s="3">
        <v>1.6245888888888913</v>
      </c>
      <c r="G444" s="3">
        <v>1.5555088888888899</v>
      </c>
      <c r="H444" s="3">
        <v>6.907999999999985E-2</v>
      </c>
      <c r="I444" s="3">
        <v>7.1821666666666686E-2</v>
      </c>
      <c r="J444" s="3">
        <v>0.49394117647058761</v>
      </c>
      <c r="K444" s="3">
        <v>0.11178333333333333</v>
      </c>
      <c r="L444" s="4">
        <f t="shared" si="167"/>
        <v>24.242309002977976</v>
      </c>
      <c r="M444" s="4">
        <f t="shared" si="167"/>
        <v>0.67570220816358739</v>
      </c>
      <c r="N444" s="4">
        <f t="shared" si="167"/>
        <v>0.64697031860113596</v>
      </c>
      <c r="O444" s="4">
        <f t="shared" si="167"/>
        <v>2.8731889562450954E-2</v>
      </c>
      <c r="P444" s="4">
        <f t="shared" si="167"/>
        <v>2.987220895856741E-2</v>
      </c>
      <c r="Q444" s="4">
        <f t="shared" si="167"/>
        <v>0.20544098628691446</v>
      </c>
      <c r="R444" s="4">
        <f t="shared" si="165"/>
        <v>4.6493144010654061E-2</v>
      </c>
      <c r="S444" s="5">
        <f t="shared" si="150"/>
        <v>25503.080860163576</v>
      </c>
      <c r="T444" s="5">
        <f t="shared" si="151"/>
        <v>753.57619503514832</v>
      </c>
      <c r="U444" s="5">
        <f t="shared" si="152"/>
        <v>631.28753039774074</v>
      </c>
      <c r="V444" s="5">
        <f t="shared" si="153"/>
        <v>128.69771171328429</v>
      </c>
      <c r="W444" s="5">
        <f t="shared" si="154"/>
        <v>63.012968470100333</v>
      </c>
      <c r="X444" s="5">
        <f t="shared" si="155"/>
        <v>241.52508274976421</v>
      </c>
      <c r="Y444" s="5">
        <f t="shared" si="156"/>
        <v>102.84028006313125</v>
      </c>
      <c r="Z444" s="4">
        <f>D444-'CIG_wcINF-wcEFF_Loads'!D444</f>
        <v>0.15722359282478976</v>
      </c>
      <c r="AA444" s="4">
        <f t="shared" si="157"/>
        <v>0.15722359282478976</v>
      </c>
      <c r="AB444" s="3">
        <v>34.460815972222285</v>
      </c>
      <c r="AC444" s="3">
        <v>1.5269766183035689</v>
      </c>
      <c r="AD444" s="3">
        <v>1.1633634300595228</v>
      </c>
      <c r="AE444" s="3">
        <v>6.907999999999985E-2</v>
      </c>
      <c r="AF444" s="3">
        <v>7.1821666666666686E-2</v>
      </c>
      <c r="AG444" s="3">
        <v>0.36946408730158775</v>
      </c>
      <c r="AH444" s="3">
        <v>9.9471073717948624E-2</v>
      </c>
      <c r="AI444" s="4">
        <f t="shared" si="168"/>
        <v>13.255676600847629</v>
      </c>
      <c r="AJ444" s="4">
        <f t="shared" si="168"/>
        <v>0.5873659011906085</v>
      </c>
      <c r="AK444" s="4">
        <f t="shared" si="168"/>
        <v>0.44749867242123176</v>
      </c>
      <c r="AL444" s="4">
        <f t="shared" si="168"/>
        <v>2.6572270962030298E-2</v>
      </c>
      <c r="AM444" s="4">
        <f t="shared" si="168"/>
        <v>2.762687880155314E-2</v>
      </c>
      <c r="AN444" s="4">
        <f t="shared" si="168"/>
        <v>0.14211783205728185</v>
      </c>
      <c r="AO444" s="4">
        <f t="shared" si="166"/>
        <v>3.8262482972168894E-2</v>
      </c>
      <c r="AP444" s="5">
        <f t="shared" si="158"/>
        <v>16466.902329231205</v>
      </c>
      <c r="AQ444" s="5">
        <f t="shared" si="159"/>
        <v>601.09342692455368</v>
      </c>
      <c r="AR444" s="5">
        <f t="shared" si="160"/>
        <v>458.18825179818589</v>
      </c>
      <c r="AS444" s="5">
        <f t="shared" si="161"/>
        <v>103.62331609687728</v>
      </c>
      <c r="AT444" s="5">
        <f t="shared" si="162"/>
        <v>51.070514767066733</v>
      </c>
      <c r="AU444" s="5">
        <f t="shared" si="163"/>
        <v>152.31362993600763</v>
      </c>
      <c r="AV444" s="5">
        <f t="shared" si="164"/>
        <v>56.806865072647135</v>
      </c>
    </row>
    <row r="445" spans="1:48" x14ac:dyDescent="0.25">
      <c r="A445" s="1" t="s">
        <v>376</v>
      </c>
      <c r="B445" s="1" t="s">
        <v>88</v>
      </c>
      <c r="C445" s="2">
        <v>42416</v>
      </c>
      <c r="D445" s="3">
        <v>0.41113608255659478</v>
      </c>
      <c r="E445" s="3">
        <v>80.527281156722481</v>
      </c>
      <c r="F445" s="3">
        <v>1.7037067123046885</v>
      </c>
      <c r="G445" s="3">
        <v>1.5494883771343284</v>
      </c>
      <c r="H445" s="3">
        <v>0.22824570826012344</v>
      </c>
      <c r="I445" s="3">
        <v>7.3180995376457808E-2</v>
      </c>
      <c r="J445" s="3">
        <v>0.86222192799757968</v>
      </c>
      <c r="K445" s="3">
        <v>0.46769176812558927</v>
      </c>
      <c r="L445" s="4">
        <f t="shared" si="167"/>
        <v>81.000417388741141</v>
      </c>
      <c r="M445" s="4">
        <f t="shared" si="167"/>
        <v>1.713716802832344</v>
      </c>
      <c r="N445" s="4">
        <f t="shared" si="167"/>
        <v>1.5585923612970032</v>
      </c>
      <c r="O445" s="4">
        <f t="shared" si="167"/>
        <v>0.22958676079324516</v>
      </c>
      <c r="P445" s="4">
        <f t="shared" si="167"/>
        <v>7.3610968671351584E-2</v>
      </c>
      <c r="Q445" s="4">
        <f t="shared" si="167"/>
        <v>0.86728789357243496</v>
      </c>
      <c r="R445" s="4">
        <f t="shared" si="165"/>
        <v>0.47043968060616131</v>
      </c>
      <c r="S445" s="5">
        <f t="shared" si="150"/>
        <v>25584.081277552319</v>
      </c>
      <c r="T445" s="5">
        <f t="shared" si="151"/>
        <v>755.28991183798064</v>
      </c>
      <c r="U445" s="5">
        <f t="shared" si="152"/>
        <v>632.84612275903771</v>
      </c>
      <c r="V445" s="5">
        <f t="shared" si="153"/>
        <v>128.92729847407753</v>
      </c>
      <c r="W445" s="5">
        <f t="shared" si="154"/>
        <v>63.086579438771686</v>
      </c>
      <c r="X445" s="5">
        <f t="shared" si="155"/>
        <v>242.39237064333665</v>
      </c>
      <c r="Y445" s="5">
        <f t="shared" si="156"/>
        <v>103.31071974373741</v>
      </c>
      <c r="Z445" s="4">
        <f>D445-'CIG_wcINF-wcEFF_Loads'!D445</f>
        <v>0.2526544261970104</v>
      </c>
      <c r="AA445" s="4">
        <f t="shared" si="157"/>
        <v>0.2526544261970104</v>
      </c>
      <c r="AB445" s="3">
        <v>59.512818953147253</v>
      </c>
      <c r="AC445" s="3">
        <v>1.8885931857782179</v>
      </c>
      <c r="AD445" s="3">
        <v>1.6753544469162887</v>
      </c>
      <c r="AE445" s="3">
        <v>0.22824570826012344</v>
      </c>
      <c r="AF445" s="3">
        <v>7.3180995376457808E-2</v>
      </c>
      <c r="AG445" s="3">
        <v>0.60436135270140234</v>
      </c>
      <c r="AH445" s="3">
        <v>0.26802539402509995</v>
      </c>
      <c r="AI445" s="4">
        <f t="shared" si="168"/>
        <v>36.787142959930847</v>
      </c>
      <c r="AJ445" s="4">
        <f t="shared" si="168"/>
        <v>1.1674114710155299</v>
      </c>
      <c r="AK445" s="4">
        <f t="shared" si="168"/>
        <v>1.0356004745093006</v>
      </c>
      <c r="AL445" s="4">
        <f t="shared" si="168"/>
        <v>0.14108737659303558</v>
      </c>
      <c r="AM445" s="4">
        <f t="shared" si="168"/>
        <v>4.5235964053109652E-2</v>
      </c>
      <c r="AN445" s="4">
        <f t="shared" si="168"/>
        <v>0.37357879986809012</v>
      </c>
      <c r="AO445" s="4">
        <f t="shared" si="166"/>
        <v>0.16567671739185394</v>
      </c>
      <c r="AP445" s="5">
        <f t="shared" si="158"/>
        <v>16503.689472191134</v>
      </c>
      <c r="AQ445" s="5">
        <f t="shared" si="159"/>
        <v>602.26083839556918</v>
      </c>
      <c r="AR445" s="5">
        <f t="shared" si="160"/>
        <v>459.22385227269518</v>
      </c>
      <c r="AS445" s="5">
        <f t="shared" si="161"/>
        <v>103.76440347347031</v>
      </c>
      <c r="AT445" s="5">
        <f t="shared" si="162"/>
        <v>51.115750731119846</v>
      </c>
      <c r="AU445" s="5">
        <f t="shared" si="163"/>
        <v>152.68720873587571</v>
      </c>
      <c r="AV445" s="5">
        <f t="shared" si="164"/>
        <v>56.972541790038989</v>
      </c>
    </row>
    <row r="446" spans="1:48" x14ac:dyDescent="0.25">
      <c r="A446" s="1" t="s">
        <v>376</v>
      </c>
      <c r="B446" s="1" t="s">
        <v>89</v>
      </c>
      <c r="C446" s="2">
        <v>42417</v>
      </c>
      <c r="D446" s="3">
        <v>0.48859869493214875</v>
      </c>
      <c r="E446" s="3">
        <v>81.749345270514155</v>
      </c>
      <c r="F446" s="3">
        <v>1.7080538454594025</v>
      </c>
      <c r="G446" s="3">
        <v>1.5491575797851767</v>
      </c>
      <c r="H446" s="3">
        <v>0.23699107684584442</v>
      </c>
      <c r="I446" s="3">
        <v>7.3255683767105659E-2</v>
      </c>
      <c r="J446" s="3">
        <v>0.88245713412543625</v>
      </c>
      <c r="K446" s="3">
        <v>0.48724717663065836</v>
      </c>
      <c r="L446" s="4">
        <f t="shared" si="167"/>
        <v>97.722644891063126</v>
      </c>
      <c r="M446" s="4">
        <f t="shared" si="167"/>
        <v>2.0417966509983549</v>
      </c>
      <c r="N446" s="4">
        <f t="shared" si="167"/>
        <v>1.8518530704887375</v>
      </c>
      <c r="O446" s="4">
        <f t="shared" si="167"/>
        <v>0.28329761869432829</v>
      </c>
      <c r="P446" s="4">
        <f t="shared" si="167"/>
        <v>8.7569376211346125E-2</v>
      </c>
      <c r="Q446" s="4">
        <f t="shared" si="167"/>
        <v>1.0548836185092898</v>
      </c>
      <c r="R446" s="4">
        <f t="shared" si="165"/>
        <v>0.58245216103553343</v>
      </c>
      <c r="S446" s="5">
        <f t="shared" si="150"/>
        <v>25681.803922443381</v>
      </c>
      <c r="T446" s="5">
        <f t="shared" si="151"/>
        <v>757.33170848897896</v>
      </c>
      <c r="U446" s="5">
        <f t="shared" si="152"/>
        <v>634.6979758295264</v>
      </c>
      <c r="V446" s="5">
        <f t="shared" si="153"/>
        <v>129.21059609277185</v>
      </c>
      <c r="W446" s="5">
        <f t="shared" si="154"/>
        <v>63.174148814983035</v>
      </c>
      <c r="X446" s="5">
        <f t="shared" si="155"/>
        <v>243.44725426184593</v>
      </c>
      <c r="Y446" s="5">
        <f t="shared" si="156"/>
        <v>103.89317190477294</v>
      </c>
      <c r="Z446" s="4">
        <f>D446-'CIG_wcINF-wcEFF_Loads'!D446</f>
        <v>2.5660524644653071E-2</v>
      </c>
      <c r="AA446" s="4">
        <f t="shared" si="157"/>
        <v>2.5660524644653071E-2</v>
      </c>
      <c r="AB446" s="3">
        <v>58.949054426763404</v>
      </c>
      <c r="AC446" s="3">
        <v>1.9013115613704279</v>
      </c>
      <c r="AD446" s="3">
        <v>1.6923073011424583</v>
      </c>
      <c r="AE446" s="3">
        <v>0.23699107684584442</v>
      </c>
      <c r="AF446" s="3">
        <v>7.3255683767105659E-2</v>
      </c>
      <c r="AG446" s="3">
        <v>0.61141051127473955</v>
      </c>
      <c r="AH446" s="3">
        <v>0.27663942666384173</v>
      </c>
      <c r="AI446" s="4">
        <f t="shared" si="168"/>
        <v>3.7008458995435842</v>
      </c>
      <c r="AJ446" s="4">
        <f t="shared" si="168"/>
        <v>0.11936512237688993</v>
      </c>
      <c r="AK446" s="4">
        <f t="shared" si="168"/>
        <v>0.10624374889645884</v>
      </c>
      <c r="AL446" s="4">
        <f t="shared" si="168"/>
        <v>1.4878397346695441E-2</v>
      </c>
      <c r="AM446" s="4">
        <f t="shared" si="168"/>
        <v>4.5990219779448917E-3</v>
      </c>
      <c r="AN446" s="4">
        <f t="shared" si="168"/>
        <v>3.838460354610309E-2</v>
      </c>
      <c r="AO446" s="4">
        <f t="shared" si="166"/>
        <v>1.7367537066992414E-2</v>
      </c>
      <c r="AP446" s="5">
        <f t="shared" si="158"/>
        <v>16507.390318090678</v>
      </c>
      <c r="AQ446" s="5">
        <f t="shared" si="159"/>
        <v>602.38020351794603</v>
      </c>
      <c r="AR446" s="5">
        <f t="shared" si="160"/>
        <v>459.33009602159166</v>
      </c>
      <c r="AS446" s="5">
        <f t="shared" si="161"/>
        <v>103.779281870817</v>
      </c>
      <c r="AT446" s="5">
        <f t="shared" si="162"/>
        <v>51.120349753097791</v>
      </c>
      <c r="AU446" s="5">
        <f t="shared" si="163"/>
        <v>152.72559333942181</v>
      </c>
      <c r="AV446" s="5">
        <f t="shared" si="164"/>
        <v>56.989909327105984</v>
      </c>
    </row>
    <row r="447" spans="1:48" x14ac:dyDescent="0.25">
      <c r="A447" s="1" t="s">
        <v>376</v>
      </c>
      <c r="B447" s="1" t="s">
        <v>90</v>
      </c>
      <c r="C447" s="2">
        <v>42418</v>
      </c>
      <c r="D447" s="3">
        <v>1.5079684276698815</v>
      </c>
      <c r="E447" s="3">
        <v>58.285714285714363</v>
      </c>
      <c r="F447" s="3">
        <v>1.6245888888888913</v>
      </c>
      <c r="G447" s="3">
        <v>1.5555088888888899</v>
      </c>
      <c r="H447" s="3">
        <v>6.907999999999985E-2</v>
      </c>
      <c r="I447" s="3">
        <v>7.1821666666666686E-2</v>
      </c>
      <c r="J447" s="3">
        <v>0.49394117647058761</v>
      </c>
      <c r="K447" s="3">
        <v>0.11178333333333333</v>
      </c>
      <c r="L447" s="4">
        <f t="shared" si="167"/>
        <v>215.03690414231164</v>
      </c>
      <c r="M447" s="4">
        <f t="shared" si="167"/>
        <v>5.9936910691045409</v>
      </c>
      <c r="N447" s="4">
        <f t="shared" si="167"/>
        <v>5.7388301735970444</v>
      </c>
      <c r="O447" s="4">
        <f t="shared" si="167"/>
        <v>0.2548608955074898</v>
      </c>
      <c r="P447" s="4">
        <f t="shared" si="167"/>
        <v>0.26497588713820419</v>
      </c>
      <c r="Q447" s="4">
        <f t="shared" si="167"/>
        <v>1.8223261517561855</v>
      </c>
      <c r="R447" s="4">
        <f t="shared" si="165"/>
        <v>0.41240880770332422</v>
      </c>
      <c r="S447" s="5">
        <f t="shared" si="150"/>
        <v>25896.840826585692</v>
      </c>
      <c r="T447" s="5">
        <f t="shared" si="151"/>
        <v>763.32539955808352</v>
      </c>
      <c r="U447" s="5">
        <f t="shared" si="152"/>
        <v>640.43680600312348</v>
      </c>
      <c r="V447" s="5">
        <f t="shared" si="153"/>
        <v>129.46545698827933</v>
      </c>
      <c r="W447" s="5">
        <f t="shared" si="154"/>
        <v>63.439124702121241</v>
      </c>
      <c r="X447" s="5">
        <f t="shared" si="155"/>
        <v>245.26958041360211</v>
      </c>
      <c r="Y447" s="5">
        <f t="shared" si="156"/>
        <v>104.30558071247627</v>
      </c>
      <c r="Z447" s="4">
        <f>D447-'CIG_wcINF-wcEFF_Loads'!D447</f>
        <v>0.93633855716191949</v>
      </c>
      <c r="AA447" s="4">
        <f t="shared" si="157"/>
        <v>0.93633855716191949</v>
      </c>
      <c r="AB447" s="3">
        <v>69.773333333333468</v>
      </c>
      <c r="AC447" s="3">
        <v>1.6571187499999975</v>
      </c>
      <c r="AD447" s="3">
        <v>1.3668124999999982</v>
      </c>
      <c r="AE447" s="3">
        <v>6.907999999999985E-2</v>
      </c>
      <c r="AF447" s="3">
        <v>7.1821666666666686E-2</v>
      </c>
      <c r="AG447" s="3">
        <v>0.47606666666666747</v>
      </c>
      <c r="AH447" s="3">
        <v>0.11125000000000006</v>
      </c>
      <c r="AI447" s="4">
        <f t="shared" si="168"/>
        <v>159.83835666387114</v>
      </c>
      <c r="AJ447" s="4">
        <f t="shared" si="168"/>
        <v>3.7961657433148397</v>
      </c>
      <c r="AK447" s="4">
        <f t="shared" si="168"/>
        <v>3.1311255092820085</v>
      </c>
      <c r="AL447" s="4">
        <f t="shared" si="168"/>
        <v>0.15825005271842402</v>
      </c>
      <c r="AM447" s="4">
        <f t="shared" si="168"/>
        <v>0.16453072577193262</v>
      </c>
      <c r="AN447" s="4">
        <f t="shared" si="168"/>
        <v>1.0905844686954935</v>
      </c>
      <c r="AO447" s="4">
        <f t="shared" si="166"/>
        <v>0.25485405855420845</v>
      </c>
      <c r="AP447" s="5">
        <f t="shared" si="158"/>
        <v>16667.228674754548</v>
      </c>
      <c r="AQ447" s="5">
        <f t="shared" si="159"/>
        <v>606.1763692612609</v>
      </c>
      <c r="AR447" s="5">
        <f t="shared" si="160"/>
        <v>462.46122153087367</v>
      </c>
      <c r="AS447" s="5">
        <f t="shared" si="161"/>
        <v>103.93753192353543</v>
      </c>
      <c r="AT447" s="5">
        <f t="shared" si="162"/>
        <v>51.284880478869724</v>
      </c>
      <c r="AU447" s="5">
        <f t="shared" si="163"/>
        <v>153.81617780811729</v>
      </c>
      <c r="AV447" s="5">
        <f t="shared" si="164"/>
        <v>57.244763385660193</v>
      </c>
    </row>
    <row r="448" spans="1:48" x14ac:dyDescent="0.25">
      <c r="A448" s="1" t="s">
        <v>376</v>
      </c>
      <c r="B448" s="1" t="s">
        <v>91</v>
      </c>
      <c r="C448" s="2">
        <v>42419</v>
      </c>
      <c r="D448" s="3">
        <v>1.8020549501035139</v>
      </c>
      <c r="E448" s="3">
        <v>58.285714285714363</v>
      </c>
      <c r="F448" s="3">
        <v>1.6245888888888913</v>
      </c>
      <c r="G448" s="3">
        <v>1.5555088888888899</v>
      </c>
      <c r="H448" s="3">
        <v>6.907999999999985E-2</v>
      </c>
      <c r="I448" s="3">
        <v>7.1821666666666686E-2</v>
      </c>
      <c r="J448" s="3">
        <v>0.49394117647058761</v>
      </c>
      <c r="K448" s="3">
        <v>0.11178333333333333</v>
      </c>
      <c r="L448" s="4">
        <f t="shared" si="167"/>
        <v>256.97376049402232</v>
      </c>
      <c r="M448" s="4">
        <f t="shared" si="167"/>
        <v>7.162590716279615</v>
      </c>
      <c r="N448" s="4">
        <f t="shared" si="167"/>
        <v>6.8580264230823307</v>
      </c>
      <c r="O448" s="4">
        <f t="shared" si="167"/>
        <v>0.3045642931972769</v>
      </c>
      <c r="P448" s="4">
        <f t="shared" si="167"/>
        <v>0.31665192739698633</v>
      </c>
      <c r="Q448" s="4">
        <f t="shared" si="167"/>
        <v>2.1777192428024943</v>
      </c>
      <c r="R448" s="4">
        <f t="shared" si="165"/>
        <v>0.49283746247687243</v>
      </c>
      <c r="S448" s="5">
        <f t="shared" si="150"/>
        <v>26153.814587079716</v>
      </c>
      <c r="T448" s="5">
        <f t="shared" si="151"/>
        <v>770.48799027436314</v>
      </c>
      <c r="U448" s="5">
        <f t="shared" si="152"/>
        <v>647.29483242620586</v>
      </c>
      <c r="V448" s="5">
        <f t="shared" si="153"/>
        <v>129.7700212814766</v>
      </c>
      <c r="W448" s="5">
        <f t="shared" si="154"/>
        <v>63.75577662951823</v>
      </c>
      <c r="X448" s="5">
        <f t="shared" si="155"/>
        <v>247.4472996564046</v>
      </c>
      <c r="Y448" s="5">
        <f t="shared" si="156"/>
        <v>104.79841817495314</v>
      </c>
      <c r="Z448" s="4">
        <f>D448-'CIG_wcINF-wcEFF_Loads'!D448</f>
        <v>1.1558054928632666</v>
      </c>
      <c r="AA448" s="4">
        <f t="shared" si="157"/>
        <v>1.1558054928632666</v>
      </c>
      <c r="AB448" s="3">
        <v>69.773333333333468</v>
      </c>
      <c r="AC448" s="3">
        <v>1.6571187499999975</v>
      </c>
      <c r="AD448" s="3">
        <v>1.3668124999999982</v>
      </c>
      <c r="AE448" s="3">
        <v>6.907999999999985E-2</v>
      </c>
      <c r="AF448" s="3">
        <v>7.1821666666666686E-2</v>
      </c>
      <c r="AG448" s="3">
        <v>0.47606666666666747</v>
      </c>
      <c r="AH448" s="3">
        <v>0.11125000000000006</v>
      </c>
      <c r="AI448" s="4">
        <f t="shared" si="168"/>
        <v>197.30262007184768</v>
      </c>
      <c r="AJ448" s="4">
        <f t="shared" si="168"/>
        <v>4.6859431178843485</v>
      </c>
      <c r="AK448" s="4">
        <f t="shared" si="168"/>
        <v>3.8650251394556383</v>
      </c>
      <c r="AL448" s="4">
        <f t="shared" si="168"/>
        <v>0.19534203603902894</v>
      </c>
      <c r="AM448" s="4">
        <f t="shared" si="168"/>
        <v>0.20309482626495598</v>
      </c>
      <c r="AN448" s="4">
        <f t="shared" si="168"/>
        <v>1.3462048633031376</v>
      </c>
      <c r="AO448" s="4">
        <f t="shared" si="166"/>
        <v>0.31458890430431424</v>
      </c>
      <c r="AP448" s="5">
        <f t="shared" si="158"/>
        <v>16864.531294826396</v>
      </c>
      <c r="AQ448" s="5">
        <f t="shared" si="159"/>
        <v>610.86231237914524</v>
      </c>
      <c r="AR448" s="5">
        <f t="shared" si="160"/>
        <v>466.32624667032928</v>
      </c>
      <c r="AS448" s="5">
        <f t="shared" si="161"/>
        <v>104.13287395957445</v>
      </c>
      <c r="AT448" s="5">
        <f t="shared" si="162"/>
        <v>51.487975305134682</v>
      </c>
      <c r="AU448" s="5">
        <f t="shared" si="163"/>
        <v>155.16238267142043</v>
      </c>
      <c r="AV448" s="5">
        <f t="shared" si="164"/>
        <v>57.559352289964508</v>
      </c>
    </row>
    <row r="449" spans="1:48" x14ac:dyDescent="0.25">
      <c r="A449" s="1" t="s">
        <v>376</v>
      </c>
      <c r="B449" s="1" t="s">
        <v>92</v>
      </c>
      <c r="C449" s="2">
        <v>42420</v>
      </c>
      <c r="D449" s="3">
        <v>0.32098928643916919</v>
      </c>
      <c r="E449" s="3">
        <v>58.285714285714363</v>
      </c>
      <c r="F449" s="3">
        <v>1.6245888888888913</v>
      </c>
      <c r="G449" s="3">
        <v>1.5555088888888899</v>
      </c>
      <c r="H449" s="3">
        <v>6.907999999999985E-2</v>
      </c>
      <c r="I449" s="3">
        <v>7.1821666666666686E-2</v>
      </c>
      <c r="J449" s="3">
        <v>0.49394117647058761</v>
      </c>
      <c r="K449" s="3">
        <v>0.11178333333333333</v>
      </c>
      <c r="L449" s="4">
        <f t="shared" si="167"/>
        <v>45.773201316545887</v>
      </c>
      <c r="M449" s="4">
        <f t="shared" si="167"/>
        <v>1.2758295094954486</v>
      </c>
      <c r="N449" s="4">
        <f t="shared" si="167"/>
        <v>1.2215792907978276</v>
      </c>
      <c r="O449" s="4">
        <f t="shared" si="167"/>
        <v>5.4250218697619729E-2</v>
      </c>
      <c r="P449" s="4">
        <f t="shared" si="167"/>
        <v>5.6403316790593828E-2</v>
      </c>
      <c r="Q449" s="4">
        <f t="shared" si="167"/>
        <v>0.38790412344077907</v>
      </c>
      <c r="R449" s="4">
        <f t="shared" si="165"/>
        <v>8.7786193979187493E-2</v>
      </c>
      <c r="S449" s="5">
        <f t="shared" si="150"/>
        <v>26199.58778839626</v>
      </c>
      <c r="T449" s="5">
        <f t="shared" si="151"/>
        <v>771.76381978385859</v>
      </c>
      <c r="U449" s="5">
        <f t="shared" si="152"/>
        <v>648.51641171700373</v>
      </c>
      <c r="V449" s="5">
        <f t="shared" si="153"/>
        <v>129.82427150017423</v>
      </c>
      <c r="W449" s="5">
        <f t="shared" si="154"/>
        <v>63.812179946308824</v>
      </c>
      <c r="X449" s="5">
        <f t="shared" si="155"/>
        <v>247.83520377984539</v>
      </c>
      <c r="Y449" s="5">
        <f t="shared" si="156"/>
        <v>104.88620436893233</v>
      </c>
      <c r="Z449" s="4">
        <f>D449-'CIG_wcINF-wcEFF_Loads'!D449</f>
        <v>-8.5874557545518426E-2</v>
      </c>
      <c r="AA449" s="4">
        <f t="shared" si="157"/>
        <v>0</v>
      </c>
      <c r="AB449" s="3">
        <v>69.773333333333468</v>
      </c>
      <c r="AC449" s="3">
        <v>1.6571187499999975</v>
      </c>
      <c r="AD449" s="3">
        <v>1.3668124999999982</v>
      </c>
      <c r="AE449" s="3">
        <v>6.907999999999985E-2</v>
      </c>
      <c r="AF449" s="3">
        <v>7.1821666666666686E-2</v>
      </c>
      <c r="AG449" s="3">
        <v>0.47606666666666747</v>
      </c>
      <c r="AH449" s="3">
        <v>0.11125000000000006</v>
      </c>
      <c r="AI449" s="4">
        <f t="shared" si="168"/>
        <v>0</v>
      </c>
      <c r="AJ449" s="4">
        <f t="shared" si="168"/>
        <v>0</v>
      </c>
      <c r="AK449" s="4">
        <f t="shared" si="168"/>
        <v>0</v>
      </c>
      <c r="AL449" s="4">
        <f t="shared" si="168"/>
        <v>0</v>
      </c>
      <c r="AM449" s="4">
        <f t="shared" si="168"/>
        <v>0</v>
      </c>
      <c r="AN449" s="4">
        <f t="shared" si="168"/>
        <v>0</v>
      </c>
      <c r="AO449" s="4">
        <f t="shared" si="166"/>
        <v>0</v>
      </c>
      <c r="AP449" s="5">
        <f t="shared" si="158"/>
        <v>16864.531294826396</v>
      </c>
      <c r="AQ449" s="5">
        <f t="shared" si="159"/>
        <v>610.86231237914524</v>
      </c>
      <c r="AR449" s="5">
        <f t="shared" si="160"/>
        <v>466.32624667032928</v>
      </c>
      <c r="AS449" s="5">
        <f t="shared" si="161"/>
        <v>104.13287395957445</v>
      </c>
      <c r="AT449" s="5">
        <f t="shared" si="162"/>
        <v>51.487975305134682</v>
      </c>
      <c r="AU449" s="5">
        <f t="shared" si="163"/>
        <v>155.16238267142043</v>
      </c>
      <c r="AV449" s="5">
        <f t="shared" si="164"/>
        <v>57.559352289964508</v>
      </c>
    </row>
    <row r="450" spans="1:48" x14ac:dyDescent="0.25">
      <c r="A450" s="1" t="s">
        <v>376</v>
      </c>
      <c r="B450" s="1" t="s">
        <v>93</v>
      </c>
      <c r="C450" s="2">
        <v>42421</v>
      </c>
      <c r="D450" s="3">
        <v>4.4417119075477531</v>
      </c>
      <c r="E450" s="3">
        <v>78.327565751897495</v>
      </c>
      <c r="F450" s="3">
        <v>1.695881872626203</v>
      </c>
      <c r="G450" s="3">
        <v>1.5500838123628009</v>
      </c>
      <c r="H450" s="3">
        <v>0.21250404480582555</v>
      </c>
      <c r="I450" s="3">
        <v>7.3046556273291652E-2</v>
      </c>
      <c r="J450" s="3">
        <v>0.82579855696743787</v>
      </c>
      <c r="K450" s="3">
        <v>0.43249203281646492</v>
      </c>
      <c r="L450" s="4">
        <f t="shared" si="167"/>
        <v>851.18437618814255</v>
      </c>
      <c r="M450" s="4">
        <f t="shared" si="167"/>
        <v>18.429120578219223</v>
      </c>
      <c r="N450" s="4">
        <f t="shared" si="167"/>
        <v>16.844735441473944</v>
      </c>
      <c r="O450" s="4">
        <f t="shared" si="167"/>
        <v>2.3092779799699303</v>
      </c>
      <c r="P450" s="4">
        <f t="shared" si="167"/>
        <v>0.79379573254091051</v>
      </c>
      <c r="Q450" s="4">
        <f t="shared" si="167"/>
        <v>8.9739394148396467</v>
      </c>
      <c r="R450" s="4">
        <f t="shared" si="165"/>
        <v>4.6998838483667074</v>
      </c>
      <c r="S450" s="5">
        <f t="shared" si="150"/>
        <v>27050.772164584403</v>
      </c>
      <c r="T450" s="5">
        <f t="shared" si="151"/>
        <v>790.19294036207782</v>
      </c>
      <c r="U450" s="5">
        <f t="shared" si="152"/>
        <v>665.36114715847771</v>
      </c>
      <c r="V450" s="5">
        <f t="shared" si="153"/>
        <v>132.13354948014415</v>
      </c>
      <c r="W450" s="5">
        <f t="shared" si="154"/>
        <v>64.605975678849731</v>
      </c>
      <c r="X450" s="5">
        <f t="shared" si="155"/>
        <v>256.80914319468502</v>
      </c>
      <c r="Y450" s="5">
        <f t="shared" si="156"/>
        <v>109.58608821729904</v>
      </c>
      <c r="Z450" s="4">
        <f>D450-'CIG_wcINF-wcEFF_Loads'!D450</f>
        <v>3.8490891062282406</v>
      </c>
      <c r="AA450" s="4">
        <f t="shared" si="157"/>
        <v>3.8490891062282406</v>
      </c>
      <c r="AB450" s="3">
        <v>60.527595100638216</v>
      </c>
      <c r="AC450" s="3">
        <v>1.8657001097122405</v>
      </c>
      <c r="AD450" s="3">
        <v>1.6448393093091831</v>
      </c>
      <c r="AE450" s="3">
        <v>0.21250404480582555</v>
      </c>
      <c r="AF450" s="3">
        <v>7.3046556273291652E-2</v>
      </c>
      <c r="AG450" s="3">
        <v>0.59167286726939561</v>
      </c>
      <c r="AH450" s="3">
        <v>0.25252013527536482</v>
      </c>
      <c r="AI450" s="4">
        <f t="shared" si="168"/>
        <v>569.99364141206308</v>
      </c>
      <c r="AJ450" s="4">
        <f t="shared" si="168"/>
        <v>17.569460632784207</v>
      </c>
      <c r="AK450" s="4">
        <f t="shared" si="168"/>
        <v>15.48959521507502</v>
      </c>
      <c r="AL450" s="4">
        <f t="shared" si="168"/>
        <v>2.0011691214936032</v>
      </c>
      <c r="AM450" s="4">
        <f t="shared" si="168"/>
        <v>0.68788579049930998</v>
      </c>
      <c r="AN450" s="4">
        <f t="shared" si="168"/>
        <v>5.5718349883034257</v>
      </c>
      <c r="AO450" s="4">
        <f t="shared" si="166"/>
        <v>2.3780041350751482</v>
      </c>
      <c r="AP450" s="5">
        <f t="shared" si="158"/>
        <v>17434.52493623846</v>
      </c>
      <c r="AQ450" s="5">
        <f t="shared" si="159"/>
        <v>628.43177301192941</v>
      </c>
      <c r="AR450" s="5">
        <f t="shared" si="160"/>
        <v>481.81584188540432</v>
      </c>
      <c r="AS450" s="5">
        <f t="shared" si="161"/>
        <v>106.13404308106806</v>
      </c>
      <c r="AT450" s="5">
        <f t="shared" si="162"/>
        <v>52.175861095633991</v>
      </c>
      <c r="AU450" s="5">
        <f t="shared" si="163"/>
        <v>160.73421765972387</v>
      </c>
      <c r="AV450" s="5">
        <f t="shared" si="164"/>
        <v>59.937356425039653</v>
      </c>
    </row>
    <row r="451" spans="1:48" x14ac:dyDescent="0.25">
      <c r="A451" s="1" t="s">
        <v>376</v>
      </c>
      <c r="B451" s="1" t="s">
        <v>94</v>
      </c>
      <c r="C451" s="2">
        <v>42422</v>
      </c>
      <c r="D451" s="3">
        <v>0.36355699310045525</v>
      </c>
      <c r="E451" s="3">
        <v>81.749345270514155</v>
      </c>
      <c r="F451" s="3">
        <v>1.7080538454594025</v>
      </c>
      <c r="G451" s="3">
        <v>1.5491575797851767</v>
      </c>
      <c r="H451" s="3">
        <v>0.23699107684584442</v>
      </c>
      <c r="I451" s="3">
        <v>7.3255683767105659E-2</v>
      </c>
      <c r="J451" s="3">
        <v>0.88245713412543625</v>
      </c>
      <c r="K451" s="3">
        <v>0.48724717663065836</v>
      </c>
      <c r="L451" s="4">
        <f t="shared" si="167"/>
        <v>72.713560848442668</v>
      </c>
      <c r="M451" s="4">
        <f t="shared" si="167"/>
        <v>1.5192620419557716</v>
      </c>
      <c r="N451" s="4">
        <f t="shared" si="167"/>
        <v>1.377928637456195</v>
      </c>
      <c r="O451" s="4">
        <f t="shared" si="167"/>
        <v>0.21079636821242856</v>
      </c>
      <c r="P451" s="4">
        <f t="shared" si="167"/>
        <v>6.5158706794132201E-2</v>
      </c>
      <c r="Q451" s="4">
        <f t="shared" si="167"/>
        <v>0.7849188309220162</v>
      </c>
      <c r="R451" s="4">
        <f t="shared" si="165"/>
        <v>0.43339157162576297</v>
      </c>
      <c r="S451" s="5">
        <f t="shared" si="150"/>
        <v>27123.485725432845</v>
      </c>
      <c r="T451" s="5">
        <f t="shared" si="151"/>
        <v>791.71220240403363</v>
      </c>
      <c r="U451" s="5">
        <f t="shared" si="152"/>
        <v>666.7390757959339</v>
      </c>
      <c r="V451" s="5">
        <f t="shared" si="153"/>
        <v>132.3443458483566</v>
      </c>
      <c r="W451" s="5">
        <f t="shared" si="154"/>
        <v>64.671134385643867</v>
      </c>
      <c r="X451" s="5">
        <f t="shared" si="155"/>
        <v>257.59406202560706</v>
      </c>
      <c r="Y451" s="5">
        <f t="shared" si="156"/>
        <v>110.0194797889248</v>
      </c>
      <c r="Z451" s="4">
        <f>D451-'CIG_wcINF-wcEFF_Loads'!D451</f>
        <v>-9.1433348448812679E-2</v>
      </c>
      <c r="AA451" s="4">
        <f t="shared" si="157"/>
        <v>0</v>
      </c>
      <c r="AB451" s="3">
        <v>58.949054426763404</v>
      </c>
      <c r="AC451" s="3">
        <v>1.9013115613704279</v>
      </c>
      <c r="AD451" s="3">
        <v>1.6923073011424583</v>
      </c>
      <c r="AE451" s="3">
        <v>0.23699107684584442</v>
      </c>
      <c r="AF451" s="3">
        <v>7.3255683767105659E-2</v>
      </c>
      <c r="AG451" s="3">
        <v>0.61141051127473955</v>
      </c>
      <c r="AH451" s="3">
        <v>0.27663942666384173</v>
      </c>
      <c r="AI451" s="4">
        <f t="shared" si="168"/>
        <v>0</v>
      </c>
      <c r="AJ451" s="4">
        <f t="shared" si="168"/>
        <v>0</v>
      </c>
      <c r="AK451" s="4">
        <f t="shared" si="168"/>
        <v>0</v>
      </c>
      <c r="AL451" s="4">
        <f t="shared" si="168"/>
        <v>0</v>
      </c>
      <c r="AM451" s="4">
        <f t="shared" si="168"/>
        <v>0</v>
      </c>
      <c r="AN451" s="4">
        <f t="shared" si="168"/>
        <v>0</v>
      </c>
      <c r="AO451" s="4">
        <f t="shared" si="166"/>
        <v>0</v>
      </c>
      <c r="AP451" s="5">
        <f t="shared" si="158"/>
        <v>17434.52493623846</v>
      </c>
      <c r="AQ451" s="5">
        <f t="shared" si="159"/>
        <v>628.43177301192941</v>
      </c>
      <c r="AR451" s="5">
        <f t="shared" si="160"/>
        <v>481.81584188540432</v>
      </c>
      <c r="AS451" s="5">
        <f t="shared" si="161"/>
        <v>106.13404308106806</v>
      </c>
      <c r="AT451" s="5">
        <f t="shared" si="162"/>
        <v>52.175861095633991</v>
      </c>
      <c r="AU451" s="5">
        <f t="shared" si="163"/>
        <v>160.73421765972387</v>
      </c>
      <c r="AV451" s="5">
        <f t="shared" si="164"/>
        <v>59.937356425039653</v>
      </c>
    </row>
    <row r="452" spans="1:48" x14ac:dyDescent="0.25">
      <c r="A452" s="1" t="s">
        <v>376</v>
      </c>
      <c r="B452" s="1" t="s">
        <v>95</v>
      </c>
      <c r="C452" s="2">
        <v>42423</v>
      </c>
      <c r="D452" s="3">
        <v>0.20388270790935525</v>
      </c>
      <c r="E452" s="3">
        <v>63.418383563639416</v>
      </c>
      <c r="F452" s="3">
        <v>1.6428468481386911</v>
      </c>
      <c r="G452" s="3">
        <v>1.5541195400224537</v>
      </c>
      <c r="H452" s="3">
        <v>0.10581054806002826</v>
      </c>
      <c r="I452" s="3">
        <v>7.2135357907387704E-2</v>
      </c>
      <c r="J452" s="3">
        <v>0.57892904220758501</v>
      </c>
      <c r="K452" s="3">
        <v>0.19391604905462267</v>
      </c>
      <c r="L452" s="4">
        <f t="shared" si="167"/>
        <v>31.634005698457397</v>
      </c>
      <c r="M452" s="4">
        <f t="shared" si="167"/>
        <v>0.81947573614141667</v>
      </c>
      <c r="N452" s="4">
        <f t="shared" si="167"/>
        <v>0.77521727332926915</v>
      </c>
      <c r="O452" s="4">
        <f t="shared" si="167"/>
        <v>5.277982963613314E-2</v>
      </c>
      <c r="P452" s="4">
        <f t="shared" si="167"/>
        <v>3.5982158403843306E-2</v>
      </c>
      <c r="Q452" s="4">
        <f t="shared" si="167"/>
        <v>0.28877816795534611</v>
      </c>
      <c r="R452" s="4">
        <f t="shared" si="165"/>
        <v>9.6728126074997728E-2</v>
      </c>
      <c r="S452" s="5">
        <f t="shared" ref="S452:S515" si="169">S451+L452</f>
        <v>27155.119731131304</v>
      </c>
      <c r="T452" s="5">
        <f t="shared" ref="T452:T515" si="170">T451+M452</f>
        <v>792.53167814017502</v>
      </c>
      <c r="U452" s="5">
        <f t="shared" ref="U452:U515" si="171">U451+N452</f>
        <v>667.5142930692632</v>
      </c>
      <c r="V452" s="5">
        <f t="shared" ref="V452:V515" si="172">V451+O452</f>
        <v>132.39712567799273</v>
      </c>
      <c r="W452" s="5">
        <f t="shared" ref="W452:W515" si="173">W451+P452</f>
        <v>64.707116544047707</v>
      </c>
      <c r="X452" s="5">
        <f t="shared" ref="X452:X515" si="174">X451+Q452</f>
        <v>257.8828401935624</v>
      </c>
      <c r="Y452" s="5">
        <f t="shared" ref="Y452:Y515" si="175">Y451+R452</f>
        <v>110.11620791499979</v>
      </c>
      <c r="Z452" s="4">
        <f>D452-'CIG_wcINF-wcEFF_Loads'!D452</f>
        <v>7.5312518353696567E-2</v>
      </c>
      <c r="AA452" s="4">
        <f t="shared" ref="AA452:AA515" si="176">IF(Z452&lt;0,0,Z452)</f>
        <v>7.5312518353696567E-2</v>
      </c>
      <c r="AB452" s="3">
        <v>67.405522322521264</v>
      </c>
      <c r="AC452" s="3">
        <v>1.7105359274872782</v>
      </c>
      <c r="AD452" s="3">
        <v>1.4380144877499115</v>
      </c>
      <c r="AE452" s="3">
        <v>0.10581054806002826</v>
      </c>
      <c r="AF452" s="3">
        <v>7.2135357907387704E-2</v>
      </c>
      <c r="AG452" s="3">
        <v>0.50567313267468339</v>
      </c>
      <c r="AH452" s="3">
        <v>0.14742893708271557</v>
      </c>
      <c r="AI452" s="4">
        <f t="shared" si="168"/>
        <v>12.419990839545093</v>
      </c>
      <c r="AJ452" s="4">
        <f t="shared" si="168"/>
        <v>0.31517952562480961</v>
      </c>
      <c r="AK452" s="4">
        <f t="shared" si="168"/>
        <v>0.26496533443550929</v>
      </c>
      <c r="AL452" s="4">
        <f t="shared" si="168"/>
        <v>1.9496415016929749E-2</v>
      </c>
      <c r="AM452" s="4">
        <f t="shared" si="168"/>
        <v>1.3291499769562955E-2</v>
      </c>
      <c r="AN452" s="4">
        <f t="shared" si="168"/>
        <v>9.3174200855131395E-2</v>
      </c>
      <c r="AO452" s="4">
        <f t="shared" si="166"/>
        <v>2.7164926328883426E-2</v>
      </c>
      <c r="AP452" s="5">
        <f t="shared" ref="AP452:AP515" si="177">AP451+AI452</f>
        <v>17446.944927078006</v>
      </c>
      <c r="AQ452" s="5">
        <f t="shared" ref="AQ452:AQ515" si="178">AQ451+AJ452</f>
        <v>628.74695253755419</v>
      </c>
      <c r="AR452" s="5">
        <f t="shared" ref="AR452:AR515" si="179">AR451+AK452</f>
        <v>482.08080721983981</v>
      </c>
      <c r="AS452" s="5">
        <f t="shared" ref="AS452:AS515" si="180">AS451+AL452</f>
        <v>106.15353949608499</v>
      </c>
      <c r="AT452" s="5">
        <f t="shared" ref="AT452:AT515" si="181">AT451+AM452</f>
        <v>52.189152595403556</v>
      </c>
      <c r="AU452" s="5">
        <f t="shared" ref="AU452:AU515" si="182">AU451+AN452</f>
        <v>160.82739186057901</v>
      </c>
      <c r="AV452" s="5">
        <f t="shared" ref="AV452:AV515" si="183">AV451+AO452</f>
        <v>59.964521351368539</v>
      </c>
    </row>
    <row r="453" spans="1:48" x14ac:dyDescent="0.25">
      <c r="A453" s="1" t="s">
        <v>376</v>
      </c>
      <c r="B453" s="1" t="s">
        <v>96</v>
      </c>
      <c r="C453" s="2">
        <v>42424</v>
      </c>
      <c r="D453" s="3">
        <v>6.9527837819086571</v>
      </c>
      <c r="E453" s="3">
        <v>79.305217042930821</v>
      </c>
      <c r="F453" s="3">
        <v>1.6993595791499743</v>
      </c>
      <c r="G453" s="3">
        <v>1.5498191744834797</v>
      </c>
      <c r="H453" s="3">
        <v>0.21950033967440238</v>
      </c>
      <c r="I453" s="3">
        <v>7.3106306985809943E-2</v>
      </c>
      <c r="J453" s="3">
        <v>0.84198672186972312</v>
      </c>
      <c r="K453" s="3">
        <v>0.44813635962052017</v>
      </c>
      <c r="L453" s="4">
        <f t="shared" si="167"/>
        <v>1349.0222383283008</v>
      </c>
      <c r="M453" s="4">
        <f t="shared" si="167"/>
        <v>28.906974202574059</v>
      </c>
      <c r="N453" s="4">
        <f t="shared" si="167"/>
        <v>26.363215557862087</v>
      </c>
      <c r="O453" s="4">
        <f t="shared" si="167"/>
        <v>3.7338128635482963</v>
      </c>
      <c r="P453" s="4">
        <f t="shared" si="167"/>
        <v>1.2435756128443041</v>
      </c>
      <c r="Q453" s="4">
        <f t="shared" si="167"/>
        <v>14.32262409123123</v>
      </c>
      <c r="R453" s="4">
        <f t="shared" si="165"/>
        <v>7.623028313563629</v>
      </c>
      <c r="S453" s="5">
        <f t="shared" si="169"/>
        <v>28504.141969459604</v>
      </c>
      <c r="T453" s="5">
        <f t="shared" si="170"/>
        <v>821.43865234274904</v>
      </c>
      <c r="U453" s="5">
        <f t="shared" si="171"/>
        <v>693.87750862712528</v>
      </c>
      <c r="V453" s="5">
        <f t="shared" si="172"/>
        <v>136.13093854154104</v>
      </c>
      <c r="W453" s="5">
        <f t="shared" si="173"/>
        <v>65.950692156892018</v>
      </c>
      <c r="X453" s="5">
        <f t="shared" si="174"/>
        <v>272.20546428479361</v>
      </c>
      <c r="Y453" s="5">
        <f t="shared" si="175"/>
        <v>117.73923622856341</v>
      </c>
      <c r="Z453" s="4">
        <f>D453-'CIG_wcINF-wcEFF_Loads'!D453</f>
        <v>6.324879437610166</v>
      </c>
      <c r="AA453" s="4">
        <f t="shared" si="176"/>
        <v>6.324879437610166</v>
      </c>
      <c r="AB453" s="3">
        <v>60.076583479531116</v>
      </c>
      <c r="AC453" s="3">
        <v>1.8758748101860083</v>
      </c>
      <c r="AD453" s="3">
        <v>1.658401592690119</v>
      </c>
      <c r="AE453" s="3">
        <v>0.21950033967440238</v>
      </c>
      <c r="AF453" s="3">
        <v>7.3106306985809943E-2</v>
      </c>
      <c r="AG453" s="3">
        <v>0.59731219412806535</v>
      </c>
      <c r="AH453" s="3">
        <v>0.25941136138635817</v>
      </c>
      <c r="AI453" s="4">
        <f t="shared" si="168"/>
        <v>929.6427896864077</v>
      </c>
      <c r="AJ453" s="4">
        <f t="shared" si="168"/>
        <v>29.02784064340058</v>
      </c>
      <c r="AK453" s="4">
        <f t="shared" si="168"/>
        <v>25.662595869389087</v>
      </c>
      <c r="AL453" s="4">
        <f t="shared" si="168"/>
        <v>3.3966130610864442</v>
      </c>
      <c r="AM453" s="4">
        <f t="shared" si="168"/>
        <v>1.1312685780994034</v>
      </c>
      <c r="AN453" s="4">
        <f t="shared" si="168"/>
        <v>9.2429852415312101</v>
      </c>
      <c r="AO453" s="4">
        <f t="shared" si="166"/>
        <v>4.014207994329924</v>
      </c>
      <c r="AP453" s="5">
        <f t="shared" si="177"/>
        <v>18376.587716764414</v>
      </c>
      <c r="AQ453" s="5">
        <f t="shared" si="178"/>
        <v>657.77479318095482</v>
      </c>
      <c r="AR453" s="5">
        <f t="shared" si="179"/>
        <v>507.74340308922888</v>
      </c>
      <c r="AS453" s="5">
        <f t="shared" si="180"/>
        <v>109.55015255717143</v>
      </c>
      <c r="AT453" s="5">
        <f t="shared" si="181"/>
        <v>53.320421173502957</v>
      </c>
      <c r="AU453" s="5">
        <f t="shared" si="182"/>
        <v>170.07037710211023</v>
      </c>
      <c r="AV453" s="5">
        <f t="shared" si="183"/>
        <v>63.978729345698461</v>
      </c>
    </row>
    <row r="454" spans="1:48" x14ac:dyDescent="0.25">
      <c r="A454" s="1" t="s">
        <v>376</v>
      </c>
      <c r="B454" s="1" t="s">
        <v>97</v>
      </c>
      <c r="C454" s="2">
        <v>42425</v>
      </c>
      <c r="D454" s="3">
        <v>2.7930497372534142</v>
      </c>
      <c r="E454" s="3">
        <v>81.749345270514155</v>
      </c>
      <c r="F454" s="3">
        <v>1.7080538454594025</v>
      </c>
      <c r="G454" s="3">
        <v>1.5491575797851767</v>
      </c>
      <c r="H454" s="3">
        <v>0.23699107684584442</v>
      </c>
      <c r="I454" s="3">
        <v>7.3255683767105659E-2</v>
      </c>
      <c r="J454" s="3">
        <v>0.88245713412543625</v>
      </c>
      <c r="K454" s="3">
        <v>0.48724717663065836</v>
      </c>
      <c r="L454" s="4">
        <f t="shared" si="167"/>
        <v>558.62655890760425</v>
      </c>
      <c r="M454" s="4">
        <f t="shared" si="167"/>
        <v>11.671827327307545</v>
      </c>
      <c r="N454" s="4">
        <f t="shared" si="167"/>
        <v>10.586024452395991</v>
      </c>
      <c r="O454" s="4">
        <f t="shared" si="167"/>
        <v>1.6194565144481063</v>
      </c>
      <c r="P454" s="4">
        <f t="shared" si="167"/>
        <v>0.50058591182383538</v>
      </c>
      <c r="Q454" s="4">
        <f t="shared" si="167"/>
        <v>6.0301888729347883</v>
      </c>
      <c r="R454" s="4">
        <f t="shared" si="165"/>
        <v>3.3295583312372434</v>
      </c>
      <c r="S454" s="5">
        <f t="shared" si="169"/>
        <v>29062.768528367207</v>
      </c>
      <c r="T454" s="5">
        <f t="shared" si="170"/>
        <v>833.11047967005663</v>
      </c>
      <c r="U454" s="5">
        <f t="shared" si="171"/>
        <v>704.46353307952131</v>
      </c>
      <c r="V454" s="5">
        <f t="shared" si="172"/>
        <v>137.75039505598915</v>
      </c>
      <c r="W454" s="5">
        <f t="shared" si="173"/>
        <v>66.451278068715851</v>
      </c>
      <c r="X454" s="5">
        <f t="shared" si="174"/>
        <v>278.23565315772839</v>
      </c>
      <c r="Y454" s="5">
        <f t="shared" si="175"/>
        <v>121.06879455980065</v>
      </c>
      <c r="Z454" s="4">
        <f>D454-'CIG_wcINF-wcEFF_Loads'!D454</f>
        <v>2.1443612387469351</v>
      </c>
      <c r="AA454" s="4">
        <f t="shared" si="176"/>
        <v>2.1443612387469351</v>
      </c>
      <c r="AB454" s="3">
        <v>58.949054426763404</v>
      </c>
      <c r="AC454" s="3">
        <v>1.9013115613704279</v>
      </c>
      <c r="AD454" s="3">
        <v>1.6923073011424583</v>
      </c>
      <c r="AE454" s="3">
        <v>0.23699107684584442</v>
      </c>
      <c r="AF454" s="3">
        <v>7.3255683767105659E-2</v>
      </c>
      <c r="AG454" s="3">
        <v>0.61141051127473955</v>
      </c>
      <c r="AH454" s="3">
        <v>0.27663942666384173</v>
      </c>
      <c r="AI454" s="4">
        <f t="shared" si="168"/>
        <v>309.26688395712222</v>
      </c>
      <c r="AJ454" s="4">
        <f t="shared" si="168"/>
        <v>9.9749301788583047</v>
      </c>
      <c r="AK454" s="4">
        <f t="shared" si="168"/>
        <v>8.8784224074779825</v>
      </c>
      <c r="AL454" s="4">
        <f t="shared" si="168"/>
        <v>1.2433361751852172</v>
      </c>
      <c r="AM454" s="4">
        <f t="shared" si="168"/>
        <v>0.38432435042614149</v>
      </c>
      <c r="AN454" s="4">
        <f t="shared" si="168"/>
        <v>3.2076684771167678</v>
      </c>
      <c r="AO454" s="4">
        <f t="shared" si="166"/>
        <v>1.4513449672089775</v>
      </c>
      <c r="AP454" s="5">
        <f t="shared" si="177"/>
        <v>18685.854600721537</v>
      </c>
      <c r="AQ454" s="5">
        <f t="shared" si="178"/>
        <v>667.74972335981317</v>
      </c>
      <c r="AR454" s="5">
        <f t="shared" si="179"/>
        <v>516.62182549670683</v>
      </c>
      <c r="AS454" s="5">
        <f t="shared" si="180"/>
        <v>110.79348873235665</v>
      </c>
      <c r="AT454" s="5">
        <f t="shared" si="181"/>
        <v>53.704745523929098</v>
      </c>
      <c r="AU454" s="5">
        <f t="shared" si="182"/>
        <v>173.27804557922698</v>
      </c>
      <c r="AV454" s="5">
        <f t="shared" si="183"/>
        <v>65.430074312907436</v>
      </c>
    </row>
    <row r="455" spans="1:48" x14ac:dyDescent="0.25">
      <c r="A455" s="1" t="s">
        <v>376</v>
      </c>
      <c r="B455" s="1" t="s">
        <v>98</v>
      </c>
      <c r="C455" s="2">
        <v>42426</v>
      </c>
      <c r="D455" s="3">
        <v>0.36726560950718806</v>
      </c>
      <c r="E455" s="3">
        <v>71.728419537422809</v>
      </c>
      <c r="F455" s="3">
        <v>1.6724073535907475</v>
      </c>
      <c r="G455" s="3">
        <v>1.5518701180482222</v>
      </c>
      <c r="H455" s="3">
        <v>0.16527905444293181</v>
      </c>
      <c r="I455" s="3">
        <v>7.2643238963793169E-2</v>
      </c>
      <c r="J455" s="3">
        <v>0.71652844387701109</v>
      </c>
      <c r="K455" s="3">
        <v>0.32689282688909127</v>
      </c>
      <c r="L455" s="4">
        <f t="shared" si="167"/>
        <v>64.451072995887628</v>
      </c>
      <c r="M455" s="4">
        <f t="shared" si="167"/>
        <v>1.5027300074400791</v>
      </c>
      <c r="N455" s="4">
        <f t="shared" si="167"/>
        <v>1.3944221119535405</v>
      </c>
      <c r="O455" s="4">
        <f t="shared" si="167"/>
        <v>0.14851034598685126</v>
      </c>
      <c r="P455" s="4">
        <f t="shared" si="167"/>
        <v>6.5273077635154636E-2</v>
      </c>
      <c r="Q455" s="4">
        <f t="shared" si="167"/>
        <v>0.64383165470212289</v>
      </c>
      <c r="R455" s="4">
        <f t="shared" si="165"/>
        <v>0.29372727830241369</v>
      </c>
      <c r="S455" s="5">
        <f t="shared" si="169"/>
        <v>29127.219601363096</v>
      </c>
      <c r="T455" s="5">
        <f t="shared" si="170"/>
        <v>834.61320967749668</v>
      </c>
      <c r="U455" s="5">
        <f t="shared" si="171"/>
        <v>705.85795519147484</v>
      </c>
      <c r="V455" s="5">
        <f t="shared" si="172"/>
        <v>137.89890540197601</v>
      </c>
      <c r="W455" s="5">
        <f t="shared" si="173"/>
        <v>66.516551146351006</v>
      </c>
      <c r="X455" s="5">
        <f t="shared" si="174"/>
        <v>278.87948481243052</v>
      </c>
      <c r="Y455" s="5">
        <f t="shared" si="175"/>
        <v>121.36252183810306</v>
      </c>
      <c r="Z455" s="4">
        <f>D455-'CIG_wcINF-wcEFF_Loads'!D455</f>
        <v>-9.166028910209334E-2</v>
      </c>
      <c r="AA455" s="4">
        <f t="shared" si="176"/>
        <v>0</v>
      </c>
      <c r="AB455" s="3">
        <v>63.571923543110991</v>
      </c>
      <c r="AC455" s="3">
        <v>1.7970208815143069</v>
      </c>
      <c r="AD455" s="3">
        <v>1.5532938964878678</v>
      </c>
      <c r="AE455" s="3">
        <v>0.16527905444293181</v>
      </c>
      <c r="AF455" s="3">
        <v>7.2643238963793169E-2</v>
      </c>
      <c r="AG455" s="3">
        <v>0.55360741097337496</v>
      </c>
      <c r="AH455" s="3">
        <v>0.20600435902615885</v>
      </c>
      <c r="AI455" s="4">
        <f t="shared" si="168"/>
        <v>0</v>
      </c>
      <c r="AJ455" s="4">
        <f t="shared" si="168"/>
        <v>0</v>
      </c>
      <c r="AK455" s="4">
        <f t="shared" si="168"/>
        <v>0</v>
      </c>
      <c r="AL455" s="4">
        <f t="shared" si="168"/>
        <v>0</v>
      </c>
      <c r="AM455" s="4">
        <f t="shared" si="168"/>
        <v>0</v>
      </c>
      <c r="AN455" s="4">
        <f t="shared" si="168"/>
        <v>0</v>
      </c>
      <c r="AO455" s="4">
        <f t="shared" si="166"/>
        <v>0</v>
      </c>
      <c r="AP455" s="5">
        <f t="shared" si="177"/>
        <v>18685.854600721537</v>
      </c>
      <c r="AQ455" s="5">
        <f t="shared" si="178"/>
        <v>667.74972335981317</v>
      </c>
      <c r="AR455" s="5">
        <f t="shared" si="179"/>
        <v>516.62182549670683</v>
      </c>
      <c r="AS455" s="5">
        <f t="shared" si="180"/>
        <v>110.79348873235665</v>
      </c>
      <c r="AT455" s="5">
        <f t="shared" si="181"/>
        <v>53.704745523929098</v>
      </c>
      <c r="AU455" s="5">
        <f t="shared" si="182"/>
        <v>173.27804557922698</v>
      </c>
      <c r="AV455" s="5">
        <f t="shared" si="183"/>
        <v>65.430074312907436</v>
      </c>
    </row>
    <row r="456" spans="1:48" x14ac:dyDescent="0.25">
      <c r="A456" s="1" t="s">
        <v>376</v>
      </c>
      <c r="B456" s="1" t="s">
        <v>99</v>
      </c>
      <c r="C456" s="2">
        <v>42427</v>
      </c>
      <c r="D456" s="3">
        <v>0.21362737590621594</v>
      </c>
      <c r="E456" s="3">
        <v>58.285714285714363</v>
      </c>
      <c r="F456" s="3">
        <v>1.6245888888888913</v>
      </c>
      <c r="G456" s="3">
        <v>1.5555088888888899</v>
      </c>
      <c r="H456" s="3">
        <v>6.907999999999985E-2</v>
      </c>
      <c r="I456" s="3">
        <v>7.1821666666666686E-2</v>
      </c>
      <c r="J456" s="3">
        <v>0.49394117647058761</v>
      </c>
      <c r="K456" s="3">
        <v>0.11178333333333333</v>
      </c>
      <c r="L456" s="4">
        <f t="shared" si="167"/>
        <v>30.463349704145831</v>
      </c>
      <c r="M456" s="4">
        <f t="shared" si="167"/>
        <v>0.84910033366138149</v>
      </c>
      <c r="N456" s="4">
        <f t="shared" si="167"/>
        <v>0.81299529105614365</v>
      </c>
      <c r="O456" s="4">
        <f t="shared" si="167"/>
        <v>3.6105042605237024E-2</v>
      </c>
      <c r="P456" s="4">
        <f t="shared" si="167"/>
        <v>3.7537989794139234E-2</v>
      </c>
      <c r="Q456" s="4">
        <f t="shared" si="167"/>
        <v>0.25816107731545318</v>
      </c>
      <c r="R456" s="4">
        <f t="shared" si="165"/>
        <v>5.8424175051468172E-2</v>
      </c>
      <c r="S456" s="5">
        <f t="shared" si="169"/>
        <v>29157.682951067243</v>
      </c>
      <c r="T456" s="5">
        <f t="shared" si="170"/>
        <v>835.46231001115802</v>
      </c>
      <c r="U456" s="5">
        <f t="shared" si="171"/>
        <v>706.670950482531</v>
      </c>
      <c r="V456" s="5">
        <f t="shared" si="172"/>
        <v>137.93501044458125</v>
      </c>
      <c r="W456" s="5">
        <f t="shared" si="173"/>
        <v>66.554089136145151</v>
      </c>
      <c r="X456" s="5">
        <f t="shared" si="174"/>
        <v>279.13764588974595</v>
      </c>
      <c r="Y456" s="5">
        <f t="shared" si="175"/>
        <v>121.42094601315453</v>
      </c>
      <c r="Z456" s="4">
        <f>D456-'CIG_wcINF-wcEFF_Loads'!D456</f>
        <v>4.4001991144488217E-2</v>
      </c>
      <c r="AA456" s="4">
        <f t="shared" si="176"/>
        <v>4.4001991144488217E-2</v>
      </c>
      <c r="AB456" s="3">
        <v>69.773333333333468</v>
      </c>
      <c r="AC456" s="3">
        <v>1.6571187499999975</v>
      </c>
      <c r="AD456" s="3">
        <v>1.3668124999999982</v>
      </c>
      <c r="AE456" s="3">
        <v>6.907999999999985E-2</v>
      </c>
      <c r="AF456" s="3">
        <v>7.1821666666666686E-2</v>
      </c>
      <c r="AG456" s="3">
        <v>0.47606666666666747</v>
      </c>
      <c r="AH456" s="3">
        <v>0.11125000000000006</v>
      </c>
      <c r="AI456" s="4">
        <f t="shared" si="168"/>
        <v>7.5113920073858145</v>
      </c>
      <c r="AJ456" s="4">
        <f t="shared" si="168"/>
        <v>0.17839578445498463</v>
      </c>
      <c r="AK456" s="4">
        <f t="shared" si="168"/>
        <v>0.14714309891212005</v>
      </c>
      <c r="AL456" s="4">
        <f t="shared" si="168"/>
        <v>7.4367517657683438E-3</v>
      </c>
      <c r="AM456" s="4">
        <f t="shared" si="168"/>
        <v>7.7319036827411701E-3</v>
      </c>
      <c r="AN456" s="4">
        <f t="shared" si="168"/>
        <v>5.1250573595205511E-2</v>
      </c>
      <c r="AO456" s="4">
        <f t="shared" si="166"/>
        <v>1.1976529153759852E-2</v>
      </c>
      <c r="AP456" s="5">
        <f t="shared" si="177"/>
        <v>18693.365992728923</v>
      </c>
      <c r="AQ456" s="5">
        <f t="shared" si="178"/>
        <v>667.92811914426818</v>
      </c>
      <c r="AR456" s="5">
        <f t="shared" si="179"/>
        <v>516.76896859561896</v>
      </c>
      <c r="AS456" s="5">
        <f t="shared" si="180"/>
        <v>110.80092548412242</v>
      </c>
      <c r="AT456" s="5">
        <f t="shared" si="181"/>
        <v>53.712477427611837</v>
      </c>
      <c r="AU456" s="5">
        <f t="shared" si="182"/>
        <v>173.3292961528222</v>
      </c>
      <c r="AV456" s="5">
        <f t="shared" si="183"/>
        <v>65.442050842061192</v>
      </c>
    </row>
    <row r="457" spans="1:48" x14ac:dyDescent="0.25">
      <c r="A457" s="1" t="s">
        <v>376</v>
      </c>
      <c r="B457" s="1" t="s">
        <v>100</v>
      </c>
      <c r="C457" s="2">
        <v>42428</v>
      </c>
      <c r="D457" s="3">
        <v>0.14808970974836885</v>
      </c>
      <c r="E457" s="3">
        <v>58.285714285714363</v>
      </c>
      <c r="F457" s="3">
        <v>1.6245888888888913</v>
      </c>
      <c r="G457" s="3">
        <v>1.5555088888888899</v>
      </c>
      <c r="H457" s="3">
        <v>6.907999999999985E-2</v>
      </c>
      <c r="I457" s="3">
        <v>7.1821666666666686E-2</v>
      </c>
      <c r="J457" s="3">
        <v>0.49394117647058761</v>
      </c>
      <c r="K457" s="3">
        <v>0.11178333333333333</v>
      </c>
      <c r="L457" s="4">
        <f t="shared" si="167"/>
        <v>21.117652157233408</v>
      </c>
      <c r="M457" s="4">
        <f t="shared" si="167"/>
        <v>0.5886091210255715</v>
      </c>
      <c r="N457" s="4">
        <f t="shared" si="167"/>
        <v>0.56358056250314015</v>
      </c>
      <c r="O457" s="4">
        <f t="shared" si="167"/>
        <v>2.5028558522430765E-2</v>
      </c>
      <c r="P457" s="4">
        <f t="shared" si="167"/>
        <v>2.602189906405886E-2</v>
      </c>
      <c r="Q457" s="4">
        <f t="shared" si="167"/>
        <v>0.17896114131343993</v>
      </c>
      <c r="R457" s="4">
        <f t="shared" si="165"/>
        <v>4.05005167945241E-2</v>
      </c>
      <c r="S457" s="5">
        <f t="shared" si="169"/>
        <v>29178.800603224478</v>
      </c>
      <c r="T457" s="5">
        <f t="shared" si="170"/>
        <v>836.05091913218359</v>
      </c>
      <c r="U457" s="5">
        <f t="shared" si="171"/>
        <v>707.23453104503415</v>
      </c>
      <c r="V457" s="5">
        <f t="shared" si="172"/>
        <v>137.96003900310367</v>
      </c>
      <c r="W457" s="5">
        <f t="shared" si="173"/>
        <v>66.580111035209214</v>
      </c>
      <c r="X457" s="5">
        <f t="shared" si="174"/>
        <v>279.31660703105939</v>
      </c>
      <c r="Y457" s="5">
        <f t="shared" si="175"/>
        <v>121.46144652994906</v>
      </c>
      <c r="Z457" s="4">
        <f>D457-'CIG_wcINF-wcEFF_Loads'!D457</f>
        <v>6.7552247592878617E-2</v>
      </c>
      <c r="AA457" s="4">
        <f t="shared" si="176"/>
        <v>6.7552247592878617E-2</v>
      </c>
      <c r="AB457" s="3">
        <v>69.773333333333468</v>
      </c>
      <c r="AC457" s="3">
        <v>1.6571187499999975</v>
      </c>
      <c r="AD457" s="3">
        <v>1.3668124999999982</v>
      </c>
      <c r="AE457" s="3">
        <v>6.907999999999985E-2</v>
      </c>
      <c r="AF457" s="3">
        <v>7.1821666666666686E-2</v>
      </c>
      <c r="AG457" s="3">
        <v>0.47606666666666747</v>
      </c>
      <c r="AH457" s="3">
        <v>0.11125000000000006</v>
      </c>
      <c r="AI457" s="4">
        <f t="shared" si="168"/>
        <v>11.531555719465562</v>
      </c>
      <c r="AJ457" s="4">
        <f t="shared" si="168"/>
        <v>0.27387479265329717</v>
      </c>
      <c r="AK457" s="4">
        <f t="shared" si="168"/>
        <v>0.22589539224840394</v>
      </c>
      <c r="AL457" s="4">
        <f t="shared" si="168"/>
        <v>1.1416967357643958E-2</v>
      </c>
      <c r="AM457" s="4">
        <f t="shared" si="168"/>
        <v>1.1870087201866247E-2</v>
      </c>
      <c r="AN457" s="4">
        <f t="shared" si="168"/>
        <v>7.8680335746898103E-2</v>
      </c>
      <c r="AO457" s="4">
        <f t="shared" si="166"/>
        <v>1.8386473922088791E-2</v>
      </c>
      <c r="AP457" s="5">
        <f t="shared" si="177"/>
        <v>18704.897548448389</v>
      </c>
      <c r="AQ457" s="5">
        <f t="shared" si="178"/>
        <v>668.20199393692144</v>
      </c>
      <c r="AR457" s="5">
        <f t="shared" si="179"/>
        <v>516.99486398786735</v>
      </c>
      <c r="AS457" s="5">
        <f t="shared" si="180"/>
        <v>110.81234245148006</v>
      </c>
      <c r="AT457" s="5">
        <f t="shared" si="181"/>
        <v>53.724347514813701</v>
      </c>
      <c r="AU457" s="5">
        <f t="shared" si="182"/>
        <v>173.40797648856909</v>
      </c>
      <c r="AV457" s="5">
        <f t="shared" si="183"/>
        <v>65.460437315983285</v>
      </c>
    </row>
    <row r="458" spans="1:48" x14ac:dyDescent="0.25">
      <c r="A458" s="1" t="s">
        <v>376</v>
      </c>
      <c r="B458" s="1" t="s">
        <v>377</v>
      </c>
      <c r="C458" s="2">
        <v>42429</v>
      </c>
      <c r="D458" s="3">
        <v>0.20056478650206747</v>
      </c>
      <c r="E458" s="3">
        <v>58.285714285714363</v>
      </c>
      <c r="F458" s="3">
        <v>1.6245888888888913</v>
      </c>
      <c r="G458" s="3">
        <v>1.5555088888888899</v>
      </c>
      <c r="H458" s="3">
        <v>6.907999999999985E-2</v>
      </c>
      <c r="I458" s="3">
        <v>7.1821666666666686E-2</v>
      </c>
      <c r="J458" s="3">
        <v>0.49394117647058761</v>
      </c>
      <c r="K458" s="3">
        <v>0.11178333333333333</v>
      </c>
      <c r="L458" s="4">
        <f t="shared" si="167"/>
        <v>28.600619202625555</v>
      </c>
      <c r="M458" s="4">
        <f t="shared" si="167"/>
        <v>0.7971807284399357</v>
      </c>
      <c r="N458" s="4">
        <f t="shared" si="167"/>
        <v>0.76328338672027429</v>
      </c>
      <c r="O458" s="4">
        <f t="shared" si="167"/>
        <v>3.3897341719660697E-2</v>
      </c>
      <c r="P458" s="4">
        <f t="shared" si="167"/>
        <v>3.5242669048575134E-2</v>
      </c>
      <c r="Q458" s="4">
        <f t="shared" si="167"/>
        <v>0.24237540313020808</v>
      </c>
      <c r="R458" s="4">
        <f t="shared" si="165"/>
        <v>5.4851734924185679E-2</v>
      </c>
      <c r="S458" s="5">
        <f t="shared" si="169"/>
        <v>29207.401222427103</v>
      </c>
      <c r="T458" s="5">
        <f t="shared" si="170"/>
        <v>836.84809986062351</v>
      </c>
      <c r="U458" s="5">
        <f t="shared" si="171"/>
        <v>707.99781443175436</v>
      </c>
      <c r="V458" s="5">
        <f t="shared" si="172"/>
        <v>137.99393634482334</v>
      </c>
      <c r="W458" s="5">
        <f t="shared" si="173"/>
        <v>66.615353704257785</v>
      </c>
      <c r="X458" s="5">
        <f t="shared" si="174"/>
        <v>279.5589824341896</v>
      </c>
      <c r="Y458" s="5">
        <f t="shared" si="175"/>
        <v>121.51629826487324</v>
      </c>
      <c r="Z458" s="4">
        <f>D458-'CIG_wcINF-wcEFF_Loads'!D458</f>
        <v>0.11673650039803071</v>
      </c>
      <c r="AA458" s="4">
        <f t="shared" si="176"/>
        <v>0.11673650039803071</v>
      </c>
      <c r="AB458" s="3">
        <v>69.773333333333468</v>
      </c>
      <c r="AC458" s="3">
        <v>1.6571187499999975</v>
      </c>
      <c r="AD458" s="3">
        <v>1.3668124999999982</v>
      </c>
      <c r="AE458" s="3">
        <v>6.907999999999985E-2</v>
      </c>
      <c r="AF458" s="3">
        <v>7.1821666666666686E-2</v>
      </c>
      <c r="AG458" s="3">
        <v>0.47606666666666747</v>
      </c>
      <c r="AH458" s="3">
        <v>0.11125000000000006</v>
      </c>
      <c r="AI458" s="4">
        <f t="shared" si="168"/>
        <v>19.927589485227092</v>
      </c>
      <c r="AJ458" s="4">
        <f t="shared" si="168"/>
        <v>0.47328084528386022</v>
      </c>
      <c r="AK458" s="4">
        <f t="shared" si="168"/>
        <v>0.39036802603588083</v>
      </c>
      <c r="AL458" s="4">
        <f t="shared" si="168"/>
        <v>1.9729570250900271E-2</v>
      </c>
      <c r="AM458" s="4">
        <f t="shared" si="168"/>
        <v>2.0512603040485609E-2</v>
      </c>
      <c r="AN458" s="4">
        <f t="shared" si="168"/>
        <v>0.13596686080069423</v>
      </c>
      <c r="AO458" s="4">
        <f t="shared" si="166"/>
        <v>3.1773518969494222E-2</v>
      </c>
      <c r="AP458" s="5">
        <f t="shared" si="177"/>
        <v>18724.825137933614</v>
      </c>
      <c r="AQ458" s="5">
        <f t="shared" si="178"/>
        <v>668.67527478220529</v>
      </c>
      <c r="AR458" s="5">
        <f t="shared" si="179"/>
        <v>517.38523201390319</v>
      </c>
      <c r="AS458" s="5">
        <f t="shared" si="180"/>
        <v>110.83207202173097</v>
      </c>
      <c r="AT458" s="5">
        <f t="shared" si="181"/>
        <v>53.744860117854188</v>
      </c>
      <c r="AU458" s="5">
        <f t="shared" si="182"/>
        <v>173.54394334936978</v>
      </c>
      <c r="AV458" s="5">
        <f t="shared" si="183"/>
        <v>65.492210834952772</v>
      </c>
    </row>
    <row r="459" spans="1:48" x14ac:dyDescent="0.25">
      <c r="A459" s="1" t="s">
        <v>376</v>
      </c>
      <c r="B459" s="1" t="s">
        <v>101</v>
      </c>
      <c r="C459" s="2">
        <v>42430</v>
      </c>
      <c r="D459" s="3">
        <v>1.6850555990628424</v>
      </c>
      <c r="E459" s="3">
        <v>67.573401550530818</v>
      </c>
      <c r="F459" s="3">
        <v>1.6576271008647179</v>
      </c>
      <c r="G459" s="3">
        <v>1.5529948290353357</v>
      </c>
      <c r="H459" s="3">
        <v>0.1355448012514803</v>
      </c>
      <c r="I459" s="3">
        <v>7.2389298435590457E-2</v>
      </c>
      <c r="J459" s="3">
        <v>0.64772874304229999</v>
      </c>
      <c r="K459" s="3">
        <v>0.26040443797185753</v>
      </c>
      <c r="L459" s="4">
        <f t="shared" si="167"/>
        <v>278.57917215162576</v>
      </c>
      <c r="M459" s="4">
        <f t="shared" si="167"/>
        <v>6.8337596583720464</v>
      </c>
      <c r="N459" s="4">
        <f t="shared" si="167"/>
        <v>6.4024010024846953</v>
      </c>
      <c r="O459" s="4">
        <f t="shared" si="167"/>
        <v>0.55879913776217793</v>
      </c>
      <c r="P459" s="4">
        <f t="shared" si="167"/>
        <v>0.29843326468838022</v>
      </c>
      <c r="Q459" s="4">
        <f t="shared" si="167"/>
        <v>2.6703367430837823</v>
      </c>
      <c r="R459" s="4">
        <f t="shared" si="165"/>
        <v>1.0735474475198978</v>
      </c>
      <c r="S459" s="5">
        <f t="shared" si="169"/>
        <v>29485.980394578728</v>
      </c>
      <c r="T459" s="5">
        <f t="shared" si="170"/>
        <v>843.68185951899557</v>
      </c>
      <c r="U459" s="5">
        <f t="shared" si="171"/>
        <v>714.40021543423904</v>
      </c>
      <c r="V459" s="5">
        <f t="shared" si="172"/>
        <v>138.55273548258552</v>
      </c>
      <c r="W459" s="5">
        <f t="shared" si="173"/>
        <v>66.91378696894617</v>
      </c>
      <c r="X459" s="5">
        <f t="shared" si="174"/>
        <v>282.2293191772734</v>
      </c>
      <c r="Y459" s="5">
        <f t="shared" si="175"/>
        <v>122.58984571239314</v>
      </c>
      <c r="Z459" s="4">
        <f>D459-'CIG_wcINF-wcEFF_Loads'!D459</f>
        <v>1.4080568545694749</v>
      </c>
      <c r="AA459" s="4">
        <f t="shared" si="176"/>
        <v>1.4080568545694749</v>
      </c>
      <c r="AB459" s="3">
        <v>65.488722932816259</v>
      </c>
      <c r="AC459" s="3">
        <v>1.7537784045007931</v>
      </c>
      <c r="AD459" s="3">
        <v>1.4956541921188904</v>
      </c>
      <c r="AE459" s="3">
        <v>0.1355448012514803</v>
      </c>
      <c r="AF459" s="3">
        <v>7.2389298435590457E-2</v>
      </c>
      <c r="AG459" s="3">
        <v>0.5296402718240294</v>
      </c>
      <c r="AH459" s="3">
        <v>0.17671664805443732</v>
      </c>
      <c r="AI459" s="4">
        <f t="shared" si="168"/>
        <v>225.60324375219477</v>
      </c>
      <c r="AJ459" s="4">
        <f t="shared" si="168"/>
        <v>6.0416218114961016</v>
      </c>
      <c r="AK459" s="4">
        <f t="shared" si="168"/>
        <v>5.1524052105848481</v>
      </c>
      <c r="AL459" s="4">
        <f t="shared" si="168"/>
        <v>0.46694064972760763</v>
      </c>
      <c r="AM459" s="4">
        <f t="shared" si="168"/>
        <v>0.24937515664748633</v>
      </c>
      <c r="AN459" s="4">
        <f t="shared" si="168"/>
        <v>1.8245670093135948</v>
      </c>
      <c r="AO459" s="4">
        <f t="shared" si="166"/>
        <v>0.60877426281461877</v>
      </c>
      <c r="AP459" s="5">
        <f t="shared" si="177"/>
        <v>18950.428381685808</v>
      </c>
      <c r="AQ459" s="5">
        <f t="shared" si="178"/>
        <v>674.71689659370145</v>
      </c>
      <c r="AR459" s="5">
        <f t="shared" si="179"/>
        <v>522.53763722448809</v>
      </c>
      <c r="AS459" s="5">
        <f t="shared" si="180"/>
        <v>111.29901267145857</v>
      </c>
      <c r="AT459" s="5">
        <f t="shared" si="181"/>
        <v>53.994235274501676</v>
      </c>
      <c r="AU459" s="5">
        <f t="shared" si="182"/>
        <v>175.36851035868338</v>
      </c>
      <c r="AV459" s="5">
        <f t="shared" si="183"/>
        <v>66.100985097767392</v>
      </c>
    </row>
    <row r="460" spans="1:48" x14ac:dyDescent="0.25">
      <c r="A460" s="1" t="s">
        <v>376</v>
      </c>
      <c r="B460" s="1" t="s">
        <v>102</v>
      </c>
      <c r="C460" s="2">
        <v>42431</v>
      </c>
      <c r="D460" s="3">
        <v>0.45872495459890555</v>
      </c>
      <c r="E460" s="3">
        <v>81.749345270514155</v>
      </c>
      <c r="F460" s="3">
        <v>1.7080538454594025</v>
      </c>
      <c r="G460" s="3">
        <v>1.5491575797851767</v>
      </c>
      <c r="H460" s="3">
        <v>0.23699107684584442</v>
      </c>
      <c r="I460" s="3">
        <v>7.3255683767105659E-2</v>
      </c>
      <c r="J460" s="3">
        <v>0.88245713412543625</v>
      </c>
      <c r="K460" s="3">
        <v>0.48724717663065836</v>
      </c>
      <c r="L460" s="4">
        <f t="shared" si="167"/>
        <v>91.747719152551312</v>
      </c>
      <c r="M460" s="4">
        <f t="shared" si="167"/>
        <v>1.9169577932652593</v>
      </c>
      <c r="N460" s="4">
        <f t="shared" si="167"/>
        <v>1.738627680538029</v>
      </c>
      <c r="O460" s="4">
        <f t="shared" si="167"/>
        <v>0.2659763290845068</v>
      </c>
      <c r="P460" s="4">
        <f t="shared" si="167"/>
        <v>8.2215238279305325E-2</v>
      </c>
      <c r="Q460" s="4">
        <f t="shared" si="167"/>
        <v>0.99038627206116869</v>
      </c>
      <c r="R460" s="4">
        <f t="shared" si="165"/>
        <v>0.54684006301769439</v>
      </c>
      <c r="S460" s="5">
        <f t="shared" si="169"/>
        <v>29577.728113731278</v>
      </c>
      <c r="T460" s="5">
        <f t="shared" si="170"/>
        <v>845.59881731226085</v>
      </c>
      <c r="U460" s="5">
        <f t="shared" si="171"/>
        <v>716.13884311477705</v>
      </c>
      <c r="V460" s="5">
        <f t="shared" si="172"/>
        <v>138.81871181167003</v>
      </c>
      <c r="W460" s="5">
        <f t="shared" si="173"/>
        <v>66.996002207225473</v>
      </c>
      <c r="X460" s="5">
        <f t="shared" si="174"/>
        <v>283.21970544933458</v>
      </c>
      <c r="Y460" s="5">
        <f t="shared" si="175"/>
        <v>123.13668577541084</v>
      </c>
      <c r="Z460" s="4">
        <f>D460-'CIG_wcINF-wcEFF_Loads'!D460</f>
        <v>1.2897303596728138E-2</v>
      </c>
      <c r="AA460" s="4">
        <f t="shared" si="176"/>
        <v>1.2897303596728138E-2</v>
      </c>
      <c r="AB460" s="3">
        <v>58.949054426763404</v>
      </c>
      <c r="AC460" s="3">
        <v>1.9013115613704279</v>
      </c>
      <c r="AD460" s="3">
        <v>1.6923073011424583</v>
      </c>
      <c r="AE460" s="3">
        <v>0.23699107684584442</v>
      </c>
      <c r="AF460" s="3">
        <v>7.3255683767105659E-2</v>
      </c>
      <c r="AG460" s="3">
        <v>0.61141051127473955</v>
      </c>
      <c r="AH460" s="3">
        <v>0.27663942666384173</v>
      </c>
      <c r="AI460" s="4">
        <f t="shared" si="168"/>
        <v>1.8600918645311422</v>
      </c>
      <c r="AJ460" s="4">
        <f t="shared" si="168"/>
        <v>5.9994417241041979E-2</v>
      </c>
      <c r="AK460" s="4">
        <f t="shared" si="168"/>
        <v>5.3399449299946521E-2</v>
      </c>
      <c r="AL460" s="4">
        <f t="shared" si="168"/>
        <v>7.4780703150225817E-3</v>
      </c>
      <c r="AM460" s="4">
        <f t="shared" si="168"/>
        <v>2.3115264991255728E-3</v>
      </c>
      <c r="AN460" s="4">
        <f t="shared" si="168"/>
        <v>1.9292586267416596E-2</v>
      </c>
      <c r="AO460" s="4">
        <f t="shared" si="166"/>
        <v>8.7291433586142459E-3</v>
      </c>
      <c r="AP460" s="5">
        <f t="shared" si="177"/>
        <v>18952.288473550339</v>
      </c>
      <c r="AQ460" s="5">
        <f t="shared" si="178"/>
        <v>674.77689101094245</v>
      </c>
      <c r="AR460" s="5">
        <f t="shared" si="179"/>
        <v>522.59103667378804</v>
      </c>
      <c r="AS460" s="5">
        <f t="shared" si="180"/>
        <v>111.30649074177359</v>
      </c>
      <c r="AT460" s="5">
        <f t="shared" si="181"/>
        <v>53.996546801000804</v>
      </c>
      <c r="AU460" s="5">
        <f t="shared" si="182"/>
        <v>175.38780294495081</v>
      </c>
      <c r="AV460" s="5">
        <f t="shared" si="183"/>
        <v>66.109714241125999</v>
      </c>
    </row>
    <row r="461" spans="1:48" x14ac:dyDescent="0.25">
      <c r="A461" s="1" t="s">
        <v>376</v>
      </c>
      <c r="B461" s="1" t="s">
        <v>103</v>
      </c>
      <c r="C461" s="2">
        <v>42432</v>
      </c>
      <c r="D461" s="3">
        <v>0.29061333108168252</v>
      </c>
      <c r="E461" s="3">
        <v>72.461658005697785</v>
      </c>
      <c r="F461" s="3">
        <v>1.675015633483576</v>
      </c>
      <c r="G461" s="3">
        <v>1.5516716396387309</v>
      </c>
      <c r="H461" s="3">
        <v>0.17052627559436451</v>
      </c>
      <c r="I461" s="3">
        <v>7.2688051998181888E-2</v>
      </c>
      <c r="J461" s="3">
        <v>0.72866956755372536</v>
      </c>
      <c r="K461" s="3">
        <v>0.33862607199213285</v>
      </c>
      <c r="L461" s="4">
        <f t="shared" si="167"/>
        <v>51.520779654383269</v>
      </c>
      <c r="M461" s="4">
        <f t="shared" si="167"/>
        <v>1.1909486167645893</v>
      </c>
      <c r="N461" s="4">
        <f t="shared" si="167"/>
        <v>1.1032501165719473</v>
      </c>
      <c r="O461" s="4">
        <f t="shared" si="167"/>
        <v>0.12124545465809046</v>
      </c>
      <c r="P461" s="4">
        <f t="shared" si="167"/>
        <v>5.1681747472714618E-2</v>
      </c>
      <c r="Q461" s="4">
        <f t="shared" si="167"/>
        <v>0.5180895009031985</v>
      </c>
      <c r="R461" s="4">
        <f t="shared" si="165"/>
        <v>0.24076566449754946</v>
      </c>
      <c r="S461" s="5">
        <f t="shared" si="169"/>
        <v>29629.248893385662</v>
      </c>
      <c r="T461" s="5">
        <f t="shared" si="170"/>
        <v>846.78976592902541</v>
      </c>
      <c r="U461" s="5">
        <f t="shared" si="171"/>
        <v>717.24209323134903</v>
      </c>
      <c r="V461" s="5">
        <f t="shared" si="172"/>
        <v>138.93995726632812</v>
      </c>
      <c r="W461" s="5">
        <f t="shared" si="173"/>
        <v>67.047683954698186</v>
      </c>
      <c r="X461" s="5">
        <f t="shared" si="174"/>
        <v>283.7377949502378</v>
      </c>
      <c r="Y461" s="5">
        <f t="shared" si="175"/>
        <v>123.37745143990838</v>
      </c>
      <c r="Z461" s="4">
        <f>D461-'CIG_wcINF-wcEFF_Loads'!D461</f>
        <v>0.12082434161953146</v>
      </c>
      <c r="AA461" s="4">
        <f t="shared" si="176"/>
        <v>0.12082434161953146</v>
      </c>
      <c r="AB461" s="3">
        <v>63.23366482728067</v>
      </c>
      <c r="AC461" s="3">
        <v>1.8046519068696332</v>
      </c>
      <c r="AD461" s="3">
        <v>1.5634656090235699</v>
      </c>
      <c r="AE461" s="3">
        <v>0.17052627559436451</v>
      </c>
      <c r="AF461" s="3">
        <v>7.2688051998181888E-2</v>
      </c>
      <c r="AG461" s="3">
        <v>0.55783690611737724</v>
      </c>
      <c r="AH461" s="3">
        <v>0.21117277860940378</v>
      </c>
      <c r="AI461" s="4">
        <f t="shared" si="168"/>
        <v>18.692242958704981</v>
      </c>
      <c r="AJ461" s="4">
        <f t="shared" si="168"/>
        <v>0.53346570993848386</v>
      </c>
      <c r="AK461" s="4">
        <f t="shared" si="168"/>
        <v>0.46216962279940355</v>
      </c>
      <c r="AL461" s="4">
        <f t="shared" si="168"/>
        <v>5.0408569279662647E-2</v>
      </c>
      <c r="AM461" s="4">
        <f t="shared" si="168"/>
        <v>2.1487015371578096E-2</v>
      </c>
      <c r="AN461" s="4">
        <f t="shared" si="168"/>
        <v>0.16489986795735642</v>
      </c>
      <c r="AO461" s="4">
        <f t="shared" si="166"/>
        <v>6.2423914457806783E-2</v>
      </c>
      <c r="AP461" s="5">
        <f t="shared" si="177"/>
        <v>18970.980716509046</v>
      </c>
      <c r="AQ461" s="5">
        <f t="shared" si="178"/>
        <v>675.31035672088092</v>
      </c>
      <c r="AR461" s="5">
        <f t="shared" si="179"/>
        <v>523.0532062965874</v>
      </c>
      <c r="AS461" s="5">
        <f t="shared" si="180"/>
        <v>111.35689931105325</v>
      </c>
      <c r="AT461" s="5">
        <f t="shared" si="181"/>
        <v>54.01803381637238</v>
      </c>
      <c r="AU461" s="5">
        <f t="shared" si="182"/>
        <v>175.55270281290817</v>
      </c>
      <c r="AV461" s="5">
        <f t="shared" si="183"/>
        <v>66.172138155583809</v>
      </c>
    </row>
    <row r="462" spans="1:48" x14ac:dyDescent="0.25">
      <c r="A462" s="1" t="s">
        <v>376</v>
      </c>
      <c r="B462" s="1" t="s">
        <v>104</v>
      </c>
      <c r="C462" s="2">
        <v>42433</v>
      </c>
      <c r="D462" s="3">
        <v>0.40845848773746901</v>
      </c>
      <c r="E462" s="3">
        <v>58.285714285714363</v>
      </c>
      <c r="F462" s="3">
        <v>1.6245888888888913</v>
      </c>
      <c r="G462" s="3">
        <v>1.5555088888888899</v>
      </c>
      <c r="H462" s="3">
        <v>6.907999999999985E-2</v>
      </c>
      <c r="I462" s="3">
        <v>7.1821666666666686E-2</v>
      </c>
      <c r="J462" s="3">
        <v>0.49394117647058761</v>
      </c>
      <c r="K462" s="3">
        <v>0.11178333333333333</v>
      </c>
      <c r="L462" s="4">
        <f t="shared" si="167"/>
        <v>58.246344593193236</v>
      </c>
      <c r="M462" s="4">
        <f t="shared" si="167"/>
        <v>1.623491543410456</v>
      </c>
      <c r="N462" s="4">
        <f t="shared" si="167"/>
        <v>1.5544582042156396</v>
      </c>
      <c r="O462" s="4">
        <f t="shared" si="167"/>
        <v>6.9033339194814761E-2</v>
      </c>
      <c r="P462" s="4">
        <f t="shared" si="167"/>
        <v>7.1773153974188375E-2</v>
      </c>
      <c r="Q462" s="4">
        <f t="shared" si="167"/>
        <v>0.49360753876056745</v>
      </c>
      <c r="R462" s="4">
        <f t="shared" si="165"/>
        <v>0.11170782811706804</v>
      </c>
      <c r="S462" s="5">
        <f t="shared" si="169"/>
        <v>29687.495237978856</v>
      </c>
      <c r="T462" s="5">
        <f t="shared" si="170"/>
        <v>848.41325747243582</v>
      </c>
      <c r="U462" s="5">
        <f t="shared" si="171"/>
        <v>718.79655143556465</v>
      </c>
      <c r="V462" s="5">
        <f t="shared" si="172"/>
        <v>139.00899060552294</v>
      </c>
      <c r="W462" s="5">
        <f t="shared" si="173"/>
        <v>67.119457108672378</v>
      </c>
      <c r="X462" s="5">
        <f t="shared" si="174"/>
        <v>284.23140248899836</v>
      </c>
      <c r="Y462" s="5">
        <f t="shared" si="175"/>
        <v>123.48915926802545</v>
      </c>
      <c r="Z462" s="4">
        <f>D462-'CIG_wcINF-wcEFF_Loads'!D462</f>
        <v>-6.676174889634312E-2</v>
      </c>
      <c r="AA462" s="4">
        <f t="shared" si="176"/>
        <v>0</v>
      </c>
      <c r="AB462" s="3">
        <v>69.773333333333468</v>
      </c>
      <c r="AC462" s="3">
        <v>1.6571187499999975</v>
      </c>
      <c r="AD462" s="3">
        <v>1.3668124999999982</v>
      </c>
      <c r="AE462" s="3">
        <v>6.907999999999985E-2</v>
      </c>
      <c r="AF462" s="3">
        <v>7.1821666666666686E-2</v>
      </c>
      <c r="AG462" s="3">
        <v>0.47606666666666747</v>
      </c>
      <c r="AH462" s="3">
        <v>0.11125000000000006</v>
      </c>
      <c r="AI462" s="4">
        <f t="shared" si="168"/>
        <v>0</v>
      </c>
      <c r="AJ462" s="4">
        <f t="shared" si="168"/>
        <v>0</v>
      </c>
      <c r="AK462" s="4">
        <f t="shared" si="168"/>
        <v>0</v>
      </c>
      <c r="AL462" s="4">
        <f t="shared" si="168"/>
        <v>0</v>
      </c>
      <c r="AM462" s="4">
        <f t="shared" si="168"/>
        <v>0</v>
      </c>
      <c r="AN462" s="4">
        <f t="shared" si="168"/>
        <v>0</v>
      </c>
      <c r="AO462" s="4">
        <f t="shared" si="166"/>
        <v>0</v>
      </c>
      <c r="AP462" s="5">
        <f t="shared" si="177"/>
        <v>18970.980716509046</v>
      </c>
      <c r="AQ462" s="5">
        <f t="shared" si="178"/>
        <v>675.31035672088092</v>
      </c>
      <c r="AR462" s="5">
        <f t="shared" si="179"/>
        <v>523.0532062965874</v>
      </c>
      <c r="AS462" s="5">
        <f t="shared" si="180"/>
        <v>111.35689931105325</v>
      </c>
      <c r="AT462" s="5">
        <f t="shared" si="181"/>
        <v>54.01803381637238</v>
      </c>
      <c r="AU462" s="5">
        <f t="shared" si="182"/>
        <v>175.55270281290817</v>
      </c>
      <c r="AV462" s="5">
        <f t="shared" si="183"/>
        <v>66.172138155583809</v>
      </c>
    </row>
    <row r="463" spans="1:48" x14ac:dyDescent="0.25">
      <c r="A463" s="1" t="s">
        <v>376</v>
      </c>
      <c r="B463" s="1" t="s">
        <v>105</v>
      </c>
      <c r="C463" s="2">
        <v>42434</v>
      </c>
      <c r="D463" s="3">
        <v>0.24028951754890235</v>
      </c>
      <c r="E463" s="3">
        <v>58.285714285714363</v>
      </c>
      <c r="F463" s="3">
        <v>1.6245888888888913</v>
      </c>
      <c r="G463" s="3">
        <v>1.5555088888888899</v>
      </c>
      <c r="H463" s="3">
        <v>6.907999999999985E-2</v>
      </c>
      <c r="I463" s="3">
        <v>7.1821666666666686E-2</v>
      </c>
      <c r="J463" s="3">
        <v>0.49394117647058761</v>
      </c>
      <c r="K463" s="3">
        <v>0.11178333333333333</v>
      </c>
      <c r="L463" s="4">
        <f t="shared" si="167"/>
        <v>34.265381823283938</v>
      </c>
      <c r="M463" s="4">
        <f t="shared" si="167"/>
        <v>0.9550737992291588</v>
      </c>
      <c r="N463" s="4">
        <f t="shared" si="167"/>
        <v>0.91446260306624838</v>
      </c>
      <c r="O463" s="4">
        <f t="shared" si="167"/>
        <v>4.0611196162909619E-2</v>
      </c>
      <c r="P463" s="4">
        <f t="shared" si="167"/>
        <v>4.2222984854474732E-2</v>
      </c>
      <c r="Q463" s="4">
        <f t="shared" si="167"/>
        <v>0.2903813261520764</v>
      </c>
      <c r="R463" s="4">
        <f t="shared" si="165"/>
        <v>6.5715907321133818E-2</v>
      </c>
      <c r="S463" s="5">
        <f t="shared" si="169"/>
        <v>29721.760619802139</v>
      </c>
      <c r="T463" s="5">
        <f t="shared" si="170"/>
        <v>849.36833127166494</v>
      </c>
      <c r="U463" s="5">
        <f t="shared" si="171"/>
        <v>719.71101403863088</v>
      </c>
      <c r="V463" s="5">
        <f t="shared" si="172"/>
        <v>139.04960180168584</v>
      </c>
      <c r="W463" s="5">
        <f t="shared" si="173"/>
        <v>67.161680093526854</v>
      </c>
      <c r="X463" s="5">
        <f t="shared" si="174"/>
        <v>284.52178381515046</v>
      </c>
      <c r="Y463" s="5">
        <f t="shared" si="175"/>
        <v>123.55487517534658</v>
      </c>
      <c r="Z463" s="4">
        <f>D463-'CIG_wcINF-wcEFF_Loads'!D463</f>
        <v>-3.1059879666322371E-2</v>
      </c>
      <c r="AA463" s="4">
        <f t="shared" si="176"/>
        <v>0</v>
      </c>
      <c r="AB463" s="3">
        <v>69.773333333333468</v>
      </c>
      <c r="AC463" s="3">
        <v>1.6571187499999975</v>
      </c>
      <c r="AD463" s="3">
        <v>1.3668124999999982</v>
      </c>
      <c r="AE463" s="3">
        <v>6.907999999999985E-2</v>
      </c>
      <c r="AF463" s="3">
        <v>7.1821666666666686E-2</v>
      </c>
      <c r="AG463" s="3">
        <v>0.47606666666666747</v>
      </c>
      <c r="AH463" s="3">
        <v>0.11125000000000006</v>
      </c>
      <c r="AI463" s="4">
        <f t="shared" si="168"/>
        <v>0</v>
      </c>
      <c r="AJ463" s="4">
        <f t="shared" si="168"/>
        <v>0</v>
      </c>
      <c r="AK463" s="4">
        <f t="shared" si="168"/>
        <v>0</v>
      </c>
      <c r="AL463" s="4">
        <f t="shared" si="168"/>
        <v>0</v>
      </c>
      <c r="AM463" s="4">
        <f t="shared" si="168"/>
        <v>0</v>
      </c>
      <c r="AN463" s="4">
        <f t="shared" si="168"/>
        <v>0</v>
      </c>
      <c r="AO463" s="4">
        <f t="shared" si="166"/>
        <v>0</v>
      </c>
      <c r="AP463" s="5">
        <f t="shared" si="177"/>
        <v>18970.980716509046</v>
      </c>
      <c r="AQ463" s="5">
        <f t="shared" si="178"/>
        <v>675.31035672088092</v>
      </c>
      <c r="AR463" s="5">
        <f t="shared" si="179"/>
        <v>523.0532062965874</v>
      </c>
      <c r="AS463" s="5">
        <f t="shared" si="180"/>
        <v>111.35689931105325</v>
      </c>
      <c r="AT463" s="5">
        <f t="shared" si="181"/>
        <v>54.01803381637238</v>
      </c>
      <c r="AU463" s="5">
        <f t="shared" si="182"/>
        <v>175.55270281290817</v>
      </c>
      <c r="AV463" s="5">
        <f t="shared" si="183"/>
        <v>66.172138155583809</v>
      </c>
    </row>
    <row r="464" spans="1:48" x14ac:dyDescent="0.25">
      <c r="A464" s="1" t="s">
        <v>376</v>
      </c>
      <c r="B464" s="1" t="s">
        <v>106</v>
      </c>
      <c r="C464" s="2">
        <v>42435</v>
      </c>
      <c r="D464" s="3">
        <v>0.19950040715908332</v>
      </c>
      <c r="E464" s="3">
        <v>58.285714285714363</v>
      </c>
      <c r="F464" s="3">
        <v>1.6245888888888913</v>
      </c>
      <c r="G464" s="3">
        <v>1.5555088888888899</v>
      </c>
      <c r="H464" s="3">
        <v>6.907999999999985E-2</v>
      </c>
      <c r="I464" s="3">
        <v>7.1821666666666686E-2</v>
      </c>
      <c r="J464" s="3">
        <v>0.49394117647058761</v>
      </c>
      <c r="K464" s="3">
        <v>0.11178333333333333</v>
      </c>
      <c r="L464" s="4">
        <f t="shared" si="167"/>
        <v>28.448838280327333</v>
      </c>
      <c r="M464" s="4">
        <f t="shared" si="167"/>
        <v>0.79295016177479605</v>
      </c>
      <c r="N464" s="4">
        <f t="shared" si="167"/>
        <v>0.75923271020902316</v>
      </c>
      <c r="O464" s="4">
        <f t="shared" si="167"/>
        <v>3.3717451565772154E-2</v>
      </c>
      <c r="P464" s="4">
        <f t="shared" si="167"/>
        <v>3.5055639363149559E-2</v>
      </c>
      <c r="Q464" s="4">
        <f t="shared" si="167"/>
        <v>0.24108913859275605</v>
      </c>
      <c r="R464" s="4">
        <f t="shared" si="165"/>
        <v>5.4560641683949605E-2</v>
      </c>
      <c r="S464" s="5">
        <f t="shared" si="169"/>
        <v>29750.209458082467</v>
      </c>
      <c r="T464" s="5">
        <f t="shared" si="170"/>
        <v>850.16128143343974</v>
      </c>
      <c r="U464" s="5">
        <f t="shared" si="171"/>
        <v>720.47024674883994</v>
      </c>
      <c r="V464" s="5">
        <f t="shared" si="172"/>
        <v>139.0833192532516</v>
      </c>
      <c r="W464" s="5">
        <f t="shared" si="173"/>
        <v>67.196735732890005</v>
      </c>
      <c r="X464" s="5">
        <f t="shared" si="174"/>
        <v>284.76287295374323</v>
      </c>
      <c r="Y464" s="5">
        <f t="shared" si="175"/>
        <v>123.60943581703053</v>
      </c>
      <c r="Z464" s="4">
        <f>D464-'CIG_wcINF-wcEFF_Loads'!D464</f>
        <v>0.1048229022289673</v>
      </c>
      <c r="AA464" s="4">
        <f t="shared" si="176"/>
        <v>0.1048229022289673</v>
      </c>
      <c r="AB464" s="3">
        <v>69.773333333333468</v>
      </c>
      <c r="AC464" s="3">
        <v>1.6571187499999975</v>
      </c>
      <c r="AD464" s="3">
        <v>1.3668124999999982</v>
      </c>
      <c r="AE464" s="3">
        <v>6.907999999999985E-2</v>
      </c>
      <c r="AF464" s="3">
        <v>7.1821666666666686E-2</v>
      </c>
      <c r="AG464" s="3">
        <v>0.47606666666666747</v>
      </c>
      <c r="AH464" s="3">
        <v>0.11125000000000006</v>
      </c>
      <c r="AI464" s="4">
        <f t="shared" si="168"/>
        <v>17.89387001620441</v>
      </c>
      <c r="AJ464" s="4">
        <f t="shared" si="168"/>
        <v>0.42497994717057663</v>
      </c>
      <c r="AK464" s="4">
        <f t="shared" si="168"/>
        <v>0.3505288344858109</v>
      </c>
      <c r="AL464" s="4">
        <f t="shared" si="168"/>
        <v>1.7716059727489904E-2</v>
      </c>
      <c r="AM464" s="4">
        <f t="shared" si="168"/>
        <v>1.8419179739353513E-2</v>
      </c>
      <c r="AN464" s="4">
        <f t="shared" si="168"/>
        <v>0.12209069920286229</v>
      </c>
      <c r="AO464" s="4">
        <f t="shared" si="166"/>
        <v>2.8530857624250974E-2</v>
      </c>
      <c r="AP464" s="5">
        <f t="shared" si="177"/>
        <v>18988.874586525249</v>
      </c>
      <c r="AQ464" s="5">
        <f t="shared" si="178"/>
        <v>675.73533666805145</v>
      </c>
      <c r="AR464" s="5">
        <f t="shared" si="179"/>
        <v>523.40373513107318</v>
      </c>
      <c r="AS464" s="5">
        <f t="shared" si="180"/>
        <v>111.37461537078075</v>
      </c>
      <c r="AT464" s="5">
        <f t="shared" si="181"/>
        <v>54.036452996111734</v>
      </c>
      <c r="AU464" s="5">
        <f t="shared" si="182"/>
        <v>175.67479351211102</v>
      </c>
      <c r="AV464" s="5">
        <f t="shared" si="183"/>
        <v>66.200669013208056</v>
      </c>
    </row>
    <row r="465" spans="1:48" x14ac:dyDescent="0.25">
      <c r="A465" s="1" t="s">
        <v>376</v>
      </c>
      <c r="B465" s="1" t="s">
        <v>107</v>
      </c>
      <c r="C465" s="2">
        <v>42436</v>
      </c>
      <c r="D465" s="3">
        <v>0.14918278048884107</v>
      </c>
      <c r="E465" s="3">
        <v>58.285714285714363</v>
      </c>
      <c r="F465" s="3">
        <v>1.6245888888888913</v>
      </c>
      <c r="G465" s="3">
        <v>1.5555088888888899</v>
      </c>
      <c r="H465" s="3">
        <v>6.907999999999985E-2</v>
      </c>
      <c r="I465" s="3">
        <v>7.1821666666666686E-2</v>
      </c>
      <c r="J465" s="3">
        <v>0.49394117647058761</v>
      </c>
      <c r="K465" s="3">
        <v>0.11178333333333333</v>
      </c>
      <c r="L465" s="4">
        <f t="shared" si="167"/>
        <v>21.27352448435029</v>
      </c>
      <c r="M465" s="4">
        <f t="shared" si="167"/>
        <v>0.59295372679771696</v>
      </c>
      <c r="N465" s="4">
        <f t="shared" si="167"/>
        <v>0.56774042900445076</v>
      </c>
      <c r="O465" s="4">
        <f t="shared" si="167"/>
        <v>2.5213297793265664E-2</v>
      </c>
      <c r="P465" s="4">
        <f t="shared" si="167"/>
        <v>2.6213970319561859E-2</v>
      </c>
      <c r="Q465" s="4">
        <f t="shared" si="167"/>
        <v>0.18028207838316357</v>
      </c>
      <c r="R465" s="4">
        <f t="shared" si="165"/>
        <v>4.0799456740839887E-2</v>
      </c>
      <c r="S465" s="5">
        <f t="shared" si="169"/>
        <v>29771.482982566817</v>
      </c>
      <c r="T465" s="5">
        <f t="shared" si="170"/>
        <v>850.7542351602375</v>
      </c>
      <c r="U465" s="5">
        <f t="shared" si="171"/>
        <v>721.03798717784434</v>
      </c>
      <c r="V465" s="5">
        <f t="shared" si="172"/>
        <v>139.10853255104487</v>
      </c>
      <c r="W465" s="5">
        <f t="shared" si="173"/>
        <v>67.222949703209565</v>
      </c>
      <c r="X465" s="5">
        <f t="shared" si="174"/>
        <v>284.94315503212641</v>
      </c>
      <c r="Y465" s="5">
        <f t="shared" si="175"/>
        <v>123.65023527377137</v>
      </c>
      <c r="Z465" s="4">
        <f>D465-'CIG_wcINF-wcEFF_Loads'!D465</f>
        <v>7.1722592830642154E-2</v>
      </c>
      <c r="AA465" s="4">
        <f t="shared" si="176"/>
        <v>7.1722592830642154E-2</v>
      </c>
      <c r="AB465" s="3">
        <v>69.773333333333468</v>
      </c>
      <c r="AC465" s="3">
        <v>1.6571187499999975</v>
      </c>
      <c r="AD465" s="3">
        <v>1.3668124999999982</v>
      </c>
      <c r="AE465" s="3">
        <v>6.907999999999985E-2</v>
      </c>
      <c r="AF465" s="3">
        <v>7.1821666666666686E-2</v>
      </c>
      <c r="AG465" s="3">
        <v>0.47606666666666747</v>
      </c>
      <c r="AH465" s="3">
        <v>0.11125000000000006</v>
      </c>
      <c r="AI465" s="4">
        <f t="shared" si="168"/>
        <v>12.243457546455961</v>
      </c>
      <c r="AJ465" s="4">
        <f t="shared" si="168"/>
        <v>0.29078248230070369</v>
      </c>
      <c r="AK465" s="4">
        <f t="shared" si="168"/>
        <v>0.23984106847480341</v>
      </c>
      <c r="AL465" s="4">
        <f t="shared" si="168"/>
        <v>1.2121795059848667E-2</v>
      </c>
      <c r="AM465" s="4">
        <f t="shared" si="168"/>
        <v>1.2602888306168207E-2</v>
      </c>
      <c r="AN465" s="4">
        <f t="shared" si="168"/>
        <v>8.3537674698301173E-2</v>
      </c>
      <c r="AO465" s="4">
        <f t="shared" si="166"/>
        <v>1.9521564858253734E-2</v>
      </c>
      <c r="AP465" s="5">
        <f t="shared" si="177"/>
        <v>19001.118044071707</v>
      </c>
      <c r="AQ465" s="5">
        <f t="shared" si="178"/>
        <v>676.0261191503522</v>
      </c>
      <c r="AR465" s="5">
        <f t="shared" si="179"/>
        <v>523.64357619954797</v>
      </c>
      <c r="AS465" s="5">
        <f t="shared" si="180"/>
        <v>111.3867371658406</v>
      </c>
      <c r="AT465" s="5">
        <f t="shared" si="181"/>
        <v>54.049055884417903</v>
      </c>
      <c r="AU465" s="5">
        <f t="shared" si="182"/>
        <v>175.75833118680933</v>
      </c>
      <c r="AV465" s="5">
        <f t="shared" si="183"/>
        <v>66.220190578066308</v>
      </c>
    </row>
    <row r="466" spans="1:48" x14ac:dyDescent="0.25">
      <c r="A466" s="1" t="s">
        <v>376</v>
      </c>
      <c r="B466" s="1" t="s">
        <v>108</v>
      </c>
      <c r="C466" s="2">
        <v>42437</v>
      </c>
      <c r="D466" s="3">
        <v>0.11909653598799752</v>
      </c>
      <c r="E466" s="3">
        <v>58.285714285714363</v>
      </c>
      <c r="F466" s="3">
        <v>1.6245888888888913</v>
      </c>
      <c r="G466" s="3">
        <v>1.5555088888888899</v>
      </c>
      <c r="H466" s="3">
        <v>6.907999999999985E-2</v>
      </c>
      <c r="I466" s="3">
        <v>7.1821666666666686E-2</v>
      </c>
      <c r="J466" s="3">
        <v>0.49394117647058761</v>
      </c>
      <c r="K466" s="3">
        <v>0.11178333333333333</v>
      </c>
      <c r="L466" s="4">
        <f t="shared" si="167"/>
        <v>16.983213920801571</v>
      </c>
      <c r="M466" s="4">
        <f t="shared" si="167"/>
        <v>0.47337055008211126</v>
      </c>
      <c r="N466" s="4">
        <f t="shared" si="167"/>
        <v>0.45324211154401578</v>
      </c>
      <c r="O466" s="4">
        <f t="shared" si="167"/>
        <v>2.0128438538095046E-2</v>
      </c>
      <c r="P466" s="4">
        <f t="shared" si="167"/>
        <v>2.0927301725587051E-2</v>
      </c>
      <c r="Q466" s="4">
        <f t="shared" si="167"/>
        <v>0.14392392316187902</v>
      </c>
      <c r="R466" s="4">
        <f t="shared" si="165"/>
        <v>3.2571279018288886E-2</v>
      </c>
      <c r="S466" s="5">
        <f t="shared" si="169"/>
        <v>29788.466196487618</v>
      </c>
      <c r="T466" s="5">
        <f t="shared" si="170"/>
        <v>851.22760571031961</v>
      </c>
      <c r="U466" s="5">
        <f t="shared" si="171"/>
        <v>721.49122928938834</v>
      </c>
      <c r="V466" s="5">
        <f t="shared" si="172"/>
        <v>139.12866098958298</v>
      </c>
      <c r="W466" s="5">
        <f t="shared" si="173"/>
        <v>67.243877004935158</v>
      </c>
      <c r="X466" s="5">
        <f t="shared" si="174"/>
        <v>285.08707895528829</v>
      </c>
      <c r="Y466" s="5">
        <f t="shared" si="175"/>
        <v>123.68280655278966</v>
      </c>
      <c r="Z466" s="4">
        <f>D466-'CIG_wcINF-wcEFF_Loads'!D466</f>
        <v>5.1143261752591679E-2</v>
      </c>
      <c r="AA466" s="4">
        <f t="shared" si="176"/>
        <v>5.1143261752591679E-2</v>
      </c>
      <c r="AB466" s="3">
        <v>69.773333333333468</v>
      </c>
      <c r="AC466" s="3">
        <v>1.6571187499999975</v>
      </c>
      <c r="AD466" s="3">
        <v>1.3668124999999982</v>
      </c>
      <c r="AE466" s="3">
        <v>6.907999999999985E-2</v>
      </c>
      <c r="AF466" s="3">
        <v>7.1821666666666686E-2</v>
      </c>
      <c r="AG466" s="3">
        <v>0.47606666666666747</v>
      </c>
      <c r="AH466" s="3">
        <v>0.11125000000000006</v>
      </c>
      <c r="AI466" s="4">
        <f t="shared" si="168"/>
        <v>8.7304478176592273</v>
      </c>
      <c r="AJ466" s="4">
        <f t="shared" si="168"/>
        <v>0.20734839634826541</v>
      </c>
      <c r="AK466" s="4">
        <f t="shared" si="168"/>
        <v>0.17102357932028925</v>
      </c>
      <c r="AL466" s="4">
        <f t="shared" si="168"/>
        <v>8.6436938932337622E-3</v>
      </c>
      <c r="AM466" s="4">
        <f t="shared" si="168"/>
        <v>8.9867472722718455E-3</v>
      </c>
      <c r="AN466" s="4">
        <f t="shared" si="168"/>
        <v>5.956824753096171E-2</v>
      </c>
      <c r="AO466" s="4">
        <f t="shared" si="166"/>
        <v>1.3920251094705538E-2</v>
      </c>
      <c r="AP466" s="5">
        <f t="shared" si="177"/>
        <v>19009.848491889366</v>
      </c>
      <c r="AQ466" s="5">
        <f t="shared" si="178"/>
        <v>676.23346754670047</v>
      </c>
      <c r="AR466" s="5">
        <f t="shared" si="179"/>
        <v>523.81459977886823</v>
      </c>
      <c r="AS466" s="5">
        <f t="shared" si="180"/>
        <v>111.39538085973383</v>
      </c>
      <c r="AT466" s="5">
        <f t="shared" si="181"/>
        <v>54.058042631690178</v>
      </c>
      <c r="AU466" s="5">
        <f t="shared" si="182"/>
        <v>175.81789943434029</v>
      </c>
      <c r="AV466" s="5">
        <f t="shared" si="183"/>
        <v>66.234110829161011</v>
      </c>
    </row>
    <row r="467" spans="1:48" x14ac:dyDescent="0.25">
      <c r="A467" s="1" t="s">
        <v>376</v>
      </c>
      <c r="B467" s="1" t="s">
        <v>109</v>
      </c>
      <c r="C467" s="2">
        <v>42438</v>
      </c>
      <c r="D467" s="3">
        <v>0.11269788730549739</v>
      </c>
      <c r="E467" s="3">
        <v>58.285714285714363</v>
      </c>
      <c r="F467" s="3">
        <v>1.6245888888888913</v>
      </c>
      <c r="G467" s="3">
        <v>1.5555088888888899</v>
      </c>
      <c r="H467" s="3">
        <v>6.907999999999985E-2</v>
      </c>
      <c r="I467" s="3">
        <v>7.1821666666666686E-2</v>
      </c>
      <c r="J467" s="3">
        <v>0.49394117647058761</v>
      </c>
      <c r="K467" s="3">
        <v>0.11178333333333333</v>
      </c>
      <c r="L467" s="4">
        <f t="shared" si="167"/>
        <v>16.070764045769891</v>
      </c>
      <c r="M467" s="4">
        <f t="shared" si="167"/>
        <v>0.44793797287497478</v>
      </c>
      <c r="N467" s="4">
        <f t="shared" si="167"/>
        <v>0.42889096635053203</v>
      </c>
      <c r="O467" s="4">
        <f t="shared" si="167"/>
        <v>1.9047006524442307E-2</v>
      </c>
      <c r="P467" s="4">
        <f t="shared" si="167"/>
        <v>1.9802949530925356E-2</v>
      </c>
      <c r="Q467" s="4">
        <f t="shared" si="167"/>
        <v>0.13619138406088607</v>
      </c>
      <c r="R467" s="4">
        <f t="shared" si="165"/>
        <v>3.0821335832714444E-2</v>
      </c>
      <c r="S467" s="5">
        <f t="shared" si="169"/>
        <v>29804.536960533387</v>
      </c>
      <c r="T467" s="5">
        <f t="shared" si="170"/>
        <v>851.67554368319463</v>
      </c>
      <c r="U467" s="5">
        <f t="shared" si="171"/>
        <v>721.92012025573888</v>
      </c>
      <c r="V467" s="5">
        <f t="shared" si="172"/>
        <v>139.14770799610741</v>
      </c>
      <c r="W467" s="5">
        <f t="shared" si="173"/>
        <v>67.263679954466085</v>
      </c>
      <c r="X467" s="5">
        <f t="shared" si="174"/>
        <v>285.2232703393492</v>
      </c>
      <c r="Y467" s="5">
        <f t="shared" si="175"/>
        <v>123.71362788862237</v>
      </c>
      <c r="Z467" s="4">
        <f>D467-'CIG_wcINF-wcEFF_Loads'!D467</f>
        <v>5.5159859464076054E-2</v>
      </c>
      <c r="AA467" s="4">
        <f t="shared" si="176"/>
        <v>5.5159859464076054E-2</v>
      </c>
      <c r="AB467" s="3">
        <v>69.773333333333468</v>
      </c>
      <c r="AC467" s="3">
        <v>1.6571187499999975</v>
      </c>
      <c r="AD467" s="3">
        <v>1.3668124999999982</v>
      </c>
      <c r="AE467" s="3">
        <v>6.907999999999985E-2</v>
      </c>
      <c r="AF467" s="3">
        <v>7.1821666666666686E-2</v>
      </c>
      <c r="AG467" s="3">
        <v>0.47606666666666747</v>
      </c>
      <c r="AH467" s="3">
        <v>0.11125000000000006</v>
      </c>
      <c r="AI467" s="4">
        <f t="shared" si="168"/>
        <v>9.4161040609837308</v>
      </c>
      <c r="AJ467" s="4">
        <f t="shared" si="168"/>
        <v>0.22363275259995072</v>
      </c>
      <c r="AK467" s="4">
        <f t="shared" si="168"/>
        <v>0.18445512227957123</v>
      </c>
      <c r="AL467" s="4">
        <f t="shared" si="168"/>
        <v>9.3225368125275185E-3</v>
      </c>
      <c r="AM467" s="4">
        <f t="shared" si="168"/>
        <v>9.6925323022160146E-3</v>
      </c>
      <c r="AN467" s="4">
        <f t="shared" si="168"/>
        <v>6.4246511656301172E-2</v>
      </c>
      <c r="AO467" s="4">
        <f t="shared" si="166"/>
        <v>1.5013494794349875E-2</v>
      </c>
      <c r="AP467" s="5">
        <f t="shared" si="177"/>
        <v>19019.26459595035</v>
      </c>
      <c r="AQ467" s="5">
        <f t="shared" si="178"/>
        <v>676.45710029930046</v>
      </c>
      <c r="AR467" s="5">
        <f t="shared" si="179"/>
        <v>523.99905490114782</v>
      </c>
      <c r="AS467" s="5">
        <f t="shared" si="180"/>
        <v>111.40470339654637</v>
      </c>
      <c r="AT467" s="5">
        <f t="shared" si="181"/>
        <v>54.067735163992396</v>
      </c>
      <c r="AU467" s="5">
        <f t="shared" si="182"/>
        <v>175.8821459459966</v>
      </c>
      <c r="AV467" s="5">
        <f t="shared" si="183"/>
        <v>66.249124323955357</v>
      </c>
    </row>
    <row r="468" spans="1:48" x14ac:dyDescent="0.25">
      <c r="A468" s="1" t="s">
        <v>376</v>
      </c>
      <c r="B468" s="1" t="s">
        <v>110</v>
      </c>
      <c r="C468" s="2">
        <v>42439</v>
      </c>
      <c r="D468" s="3">
        <v>1.8269160038815186</v>
      </c>
      <c r="E468" s="3">
        <v>66.840163082255827</v>
      </c>
      <c r="F468" s="3">
        <v>1.6550188209718895</v>
      </c>
      <c r="G468" s="3">
        <v>1.553193307444827</v>
      </c>
      <c r="H468" s="3">
        <v>0.13029758010004763</v>
      </c>
      <c r="I468" s="3">
        <v>7.2344485401201739E-2</v>
      </c>
      <c r="J468" s="3">
        <v>0.63558761936558594</v>
      </c>
      <c r="K468" s="3">
        <v>0.24867119286881614</v>
      </c>
      <c r="L468" s="4">
        <f t="shared" si="167"/>
        <v>298.75467375181131</v>
      </c>
      <c r="M468" s="4">
        <f t="shared" si="167"/>
        <v>7.397417736759313</v>
      </c>
      <c r="N468" s="4">
        <f t="shared" si="167"/>
        <v>6.9422894625216927</v>
      </c>
      <c r="O468" s="4">
        <f t="shared" si="167"/>
        <v>0.58238952806765742</v>
      </c>
      <c r="P468" s="4">
        <f t="shared" si="167"/>
        <v>0.32335727707876294</v>
      </c>
      <c r="Q468" s="4">
        <f t="shared" si="167"/>
        <v>2.8408783448145876</v>
      </c>
      <c r="R468" s="4">
        <f t="shared" si="165"/>
        <v>1.1114826426376456</v>
      </c>
      <c r="S468" s="5">
        <f t="shared" si="169"/>
        <v>30103.291634285197</v>
      </c>
      <c r="T468" s="5">
        <f t="shared" si="170"/>
        <v>859.07296141995391</v>
      </c>
      <c r="U468" s="5">
        <f t="shared" si="171"/>
        <v>728.86240971826055</v>
      </c>
      <c r="V468" s="5">
        <f t="shared" si="172"/>
        <v>139.73009752417508</v>
      </c>
      <c r="W468" s="5">
        <f t="shared" si="173"/>
        <v>67.587037231544841</v>
      </c>
      <c r="X468" s="5">
        <f t="shared" si="174"/>
        <v>288.0641486841638</v>
      </c>
      <c r="Y468" s="5">
        <f t="shared" si="175"/>
        <v>124.82511053126001</v>
      </c>
      <c r="Z468" s="4">
        <f>D468-'CIG_wcINF-wcEFF_Loads'!D468</f>
        <v>1.5805159626715397</v>
      </c>
      <c r="AA468" s="4">
        <f t="shared" si="176"/>
        <v>1.5805159626715397</v>
      </c>
      <c r="AB468" s="3">
        <v>65.826981648646566</v>
      </c>
      <c r="AC468" s="3">
        <v>1.7461473791454669</v>
      </c>
      <c r="AD468" s="3">
        <v>1.4854824795831885</v>
      </c>
      <c r="AE468" s="3">
        <v>0.13029758010004763</v>
      </c>
      <c r="AF468" s="3">
        <v>7.2344485401201739E-2</v>
      </c>
      <c r="AG468" s="3">
        <v>0.52541077668002723</v>
      </c>
      <c r="AH468" s="3">
        <v>0.1715482284711923</v>
      </c>
      <c r="AI468" s="4">
        <f t="shared" si="168"/>
        <v>254.54317412487268</v>
      </c>
      <c r="AJ468" s="4">
        <f t="shared" si="168"/>
        <v>6.7520929145724118</v>
      </c>
      <c r="AK468" s="4">
        <f t="shared" si="168"/>
        <v>5.7441404115749162</v>
      </c>
      <c r="AL468" s="4">
        <f t="shared" si="168"/>
        <v>0.50384141561407725</v>
      </c>
      <c r="AM468" s="4">
        <f t="shared" si="168"/>
        <v>0.27974539441504259</v>
      </c>
      <c r="AN468" s="4">
        <f t="shared" si="168"/>
        <v>2.0316855408833487</v>
      </c>
      <c r="AO468" s="4">
        <f t="shared" si="166"/>
        <v>0.66335155428555104</v>
      </c>
      <c r="AP468" s="5">
        <f t="shared" si="177"/>
        <v>19273.807770075222</v>
      </c>
      <c r="AQ468" s="5">
        <f t="shared" si="178"/>
        <v>683.20919321387282</v>
      </c>
      <c r="AR468" s="5">
        <f t="shared" si="179"/>
        <v>529.74319531272272</v>
      </c>
      <c r="AS468" s="5">
        <f t="shared" si="180"/>
        <v>111.90854481216044</v>
      </c>
      <c r="AT468" s="5">
        <f t="shared" si="181"/>
        <v>54.34748055840744</v>
      </c>
      <c r="AU468" s="5">
        <f t="shared" si="182"/>
        <v>177.91383148687996</v>
      </c>
      <c r="AV468" s="5">
        <f t="shared" si="183"/>
        <v>66.912475878240912</v>
      </c>
    </row>
    <row r="469" spans="1:48" x14ac:dyDescent="0.25">
      <c r="A469" s="1" t="s">
        <v>376</v>
      </c>
      <c r="B469" s="1" t="s">
        <v>111</v>
      </c>
      <c r="C469" s="2">
        <v>42440</v>
      </c>
      <c r="D469" s="3">
        <v>1.7212786575201486</v>
      </c>
      <c r="E469" s="3">
        <v>81.749345270514155</v>
      </c>
      <c r="F469" s="3">
        <v>1.7080538454594025</v>
      </c>
      <c r="G469" s="3">
        <v>1.5491575797851767</v>
      </c>
      <c r="H469" s="3">
        <v>0.23699107684584442</v>
      </c>
      <c r="I469" s="3">
        <v>7.3255683767105659E-2</v>
      </c>
      <c r="J469" s="3">
        <v>0.88245713412543625</v>
      </c>
      <c r="K469" s="3">
        <v>0.48724717663065836</v>
      </c>
      <c r="L469" s="4">
        <f t="shared" si="167"/>
        <v>344.2659686816524</v>
      </c>
      <c r="M469" s="4">
        <f t="shared" si="167"/>
        <v>7.1930216654541796</v>
      </c>
      <c r="N469" s="4">
        <f t="shared" si="167"/>
        <v>6.5238716356744915</v>
      </c>
      <c r="O469" s="4">
        <f t="shared" ref="O469:R532" si="184">$D469*1/35.314667*1000*60*60*24*H469*1/1000*1/1000</f>
        <v>0.99802588472436582</v>
      </c>
      <c r="P469" s="4">
        <f t="shared" si="184"/>
        <v>0.30849713658337669</v>
      </c>
      <c r="Q469" s="4">
        <f t="shared" si="184"/>
        <v>3.7162372260528</v>
      </c>
      <c r="R469" s="4">
        <f t="shared" si="165"/>
        <v>2.0519139412686669</v>
      </c>
      <c r="S469" s="5">
        <f t="shared" si="169"/>
        <v>30447.557602966848</v>
      </c>
      <c r="T469" s="5">
        <f t="shared" si="170"/>
        <v>866.26598308540804</v>
      </c>
      <c r="U469" s="5">
        <f t="shared" si="171"/>
        <v>735.38628135393503</v>
      </c>
      <c r="V469" s="5">
        <f t="shared" si="172"/>
        <v>140.72812340889945</v>
      </c>
      <c r="W469" s="5">
        <f t="shared" si="173"/>
        <v>67.895534368128224</v>
      </c>
      <c r="X469" s="5">
        <f t="shared" si="174"/>
        <v>291.78038591021658</v>
      </c>
      <c r="Y469" s="5">
        <f t="shared" si="175"/>
        <v>126.87702447252867</v>
      </c>
      <c r="Z469" s="4">
        <f>D469-'CIG_wcINF-wcEFF_Loads'!D469</f>
        <v>1.2134787014682278</v>
      </c>
      <c r="AA469" s="4">
        <f t="shared" si="176"/>
        <v>1.2134787014682278</v>
      </c>
      <c r="AB469" s="3">
        <v>58.949054426763404</v>
      </c>
      <c r="AC469" s="3">
        <v>1.9013115613704279</v>
      </c>
      <c r="AD469" s="3">
        <v>1.6923073011424583</v>
      </c>
      <c r="AE469" s="3">
        <v>0.23699107684584442</v>
      </c>
      <c r="AF469" s="3">
        <v>7.3255683767105659E-2</v>
      </c>
      <c r="AG469" s="3">
        <v>0.61141051127473955</v>
      </c>
      <c r="AH469" s="3">
        <v>0.27663942666384173</v>
      </c>
      <c r="AI469" s="4">
        <f t="shared" si="168"/>
        <v>175.0119196198095</v>
      </c>
      <c r="AJ469" s="4">
        <f t="shared" si="168"/>
        <v>5.6447417076753537</v>
      </c>
      <c r="AK469" s="4">
        <f t="shared" si="168"/>
        <v>5.0242357954616326</v>
      </c>
      <c r="AL469" s="4">
        <f t="shared" ref="AL469:AO532" si="185">$AA469*1/35.314667*1000*60*60*24*AE469*1/1000*1/1000</f>
        <v>0.70359505669570876</v>
      </c>
      <c r="AM469" s="4">
        <f t="shared" si="185"/>
        <v>0.21748640353630852</v>
      </c>
      <c r="AN469" s="4">
        <f t="shared" si="185"/>
        <v>1.8151966693012893</v>
      </c>
      <c r="AO469" s="4">
        <f t="shared" si="166"/>
        <v>0.82130574567760184</v>
      </c>
      <c r="AP469" s="5">
        <f t="shared" si="177"/>
        <v>19448.819689695032</v>
      </c>
      <c r="AQ469" s="5">
        <f t="shared" si="178"/>
        <v>688.85393492154822</v>
      </c>
      <c r="AR469" s="5">
        <f t="shared" si="179"/>
        <v>534.76743110818438</v>
      </c>
      <c r="AS469" s="5">
        <f t="shared" si="180"/>
        <v>112.61213986885615</v>
      </c>
      <c r="AT469" s="5">
        <f t="shared" si="181"/>
        <v>54.564966961943746</v>
      </c>
      <c r="AU469" s="5">
        <f t="shared" si="182"/>
        <v>179.72902815618124</v>
      </c>
      <c r="AV469" s="5">
        <f t="shared" si="183"/>
        <v>67.733781623918517</v>
      </c>
    </row>
    <row r="470" spans="1:48" x14ac:dyDescent="0.25">
      <c r="A470" s="1" t="s">
        <v>376</v>
      </c>
      <c r="B470" s="1" t="s">
        <v>112</v>
      </c>
      <c r="C470" s="2">
        <v>42441</v>
      </c>
      <c r="D470" s="3">
        <v>0.24169349862537215</v>
      </c>
      <c r="E470" s="3">
        <v>77.105501638105963</v>
      </c>
      <c r="F470" s="3">
        <v>1.6915347394714892</v>
      </c>
      <c r="G470" s="3">
        <v>1.5504146097119529</v>
      </c>
      <c r="H470" s="3">
        <v>0.20375867622010455</v>
      </c>
      <c r="I470" s="3">
        <v>7.2971867882643773E-2</v>
      </c>
      <c r="J470" s="3">
        <v>0.8055633508395813</v>
      </c>
      <c r="K470" s="3">
        <v>0.41293662431139611</v>
      </c>
      <c r="L470" s="4">
        <f t="shared" ref="L470:L501" si="186">$D470*1/35.314667*1000*60*60*24*E470*1/1000*1/1000</f>
        <v>45.594133067741971</v>
      </c>
      <c r="M470" s="4">
        <f t="shared" ref="M470:M501" si="187">$D470*1/35.314667*1000*60*60*24*F470*1/1000*1/1000</f>
        <v>1.0002406879103447</v>
      </c>
      <c r="N470" s="4">
        <f t="shared" ref="N470:N501" si="188">$D470*1/35.314667*1000*60*60*24*G470*1/1000*1/1000</f>
        <v>0.91679333541152552</v>
      </c>
      <c r="O470" s="4">
        <f t="shared" si="184"/>
        <v>0.12048686539761944</v>
      </c>
      <c r="P470" s="4">
        <f t="shared" si="184"/>
        <v>4.3149826974197142E-2</v>
      </c>
      <c r="Q470" s="4">
        <f t="shared" si="184"/>
        <v>0.47634684727249504</v>
      </c>
      <c r="R470" s="4">
        <f t="shared" si="165"/>
        <v>0.24417826221745659</v>
      </c>
      <c r="S470" s="5">
        <f t="shared" si="169"/>
        <v>30493.15173603459</v>
      </c>
      <c r="T470" s="5">
        <f t="shared" si="170"/>
        <v>867.26622377331842</v>
      </c>
      <c r="U470" s="5">
        <f t="shared" si="171"/>
        <v>736.30307468934654</v>
      </c>
      <c r="V470" s="5">
        <f t="shared" si="172"/>
        <v>140.84861027429707</v>
      </c>
      <c r="W470" s="5">
        <f t="shared" si="173"/>
        <v>67.938684195102425</v>
      </c>
      <c r="X470" s="5">
        <f t="shared" si="174"/>
        <v>292.25673275748909</v>
      </c>
      <c r="Y470" s="5">
        <f t="shared" si="175"/>
        <v>127.12120273474613</v>
      </c>
      <c r="Z470" s="4">
        <f>D470-'CIG_wcINF-wcEFF_Loads'!D470</f>
        <v>4.7901722449237211E-2</v>
      </c>
      <c r="AA470" s="4">
        <f t="shared" si="176"/>
        <v>4.7901722449237211E-2</v>
      </c>
      <c r="AB470" s="3">
        <v>61.091359627022008</v>
      </c>
      <c r="AC470" s="3">
        <v>1.8529817341200312</v>
      </c>
      <c r="AD470" s="3">
        <v>1.627886455083017</v>
      </c>
      <c r="AE470" s="3">
        <v>0.20375867622010455</v>
      </c>
      <c r="AF470" s="3">
        <v>7.2971867882643773E-2</v>
      </c>
      <c r="AG470" s="3">
        <v>0.5846237086960584</v>
      </c>
      <c r="AH470" s="3">
        <v>0.24390610263662274</v>
      </c>
      <c r="AI470" s="4">
        <f t="shared" ref="AI470:AI501" si="189">$AA470*1/35.314667*1000*60*60*24*AB470*1/1000*1/1000</f>
        <v>7.1596129984907524</v>
      </c>
      <c r="AJ470" s="4">
        <f t="shared" ref="AJ470:AJ501" si="190">$AA470*1/35.314667*1000*60*60*24*AC470*1/1000*1/1000</f>
        <v>0.2171605312202545</v>
      </c>
      <c r="AK470" s="4">
        <f t="shared" ref="AK470:AK501" si="191">$AA470*1/35.314667*1000*60*60*24*AD470*1/1000*1/1000</f>
        <v>0.19078044906900596</v>
      </c>
      <c r="AL470" s="4">
        <f t="shared" si="185"/>
        <v>2.3879535104919421E-2</v>
      </c>
      <c r="AM470" s="4">
        <f t="shared" si="185"/>
        <v>8.5519513235000136E-3</v>
      </c>
      <c r="AN470" s="4">
        <f t="shared" si="185"/>
        <v>6.8515081830897009E-2</v>
      </c>
      <c r="AO470" s="4">
        <f t="shared" si="166"/>
        <v>2.8584620042994915E-2</v>
      </c>
      <c r="AP470" s="5">
        <f t="shared" si="177"/>
        <v>19455.979302693522</v>
      </c>
      <c r="AQ470" s="5">
        <f t="shared" si="178"/>
        <v>689.07109545276842</v>
      </c>
      <c r="AR470" s="5">
        <f t="shared" si="179"/>
        <v>534.95821155725343</v>
      </c>
      <c r="AS470" s="5">
        <f t="shared" si="180"/>
        <v>112.63601940396107</v>
      </c>
      <c r="AT470" s="5">
        <f t="shared" si="181"/>
        <v>54.573518913267243</v>
      </c>
      <c r="AU470" s="5">
        <f t="shared" si="182"/>
        <v>179.79754323801214</v>
      </c>
      <c r="AV470" s="5">
        <f t="shared" si="183"/>
        <v>67.762366243961509</v>
      </c>
    </row>
    <row r="471" spans="1:48" x14ac:dyDescent="0.25">
      <c r="A471" s="1" t="s">
        <v>376</v>
      </c>
      <c r="B471" s="1" t="s">
        <v>113</v>
      </c>
      <c r="C471" s="2">
        <v>42442</v>
      </c>
      <c r="D471" s="3">
        <v>4.9675244188649845</v>
      </c>
      <c r="E471" s="3">
        <v>79.305217042930821</v>
      </c>
      <c r="F471" s="3">
        <v>1.6993595791499743</v>
      </c>
      <c r="G471" s="3">
        <v>1.5498191744834797</v>
      </c>
      <c r="H471" s="3">
        <v>0.21950033967440238</v>
      </c>
      <c r="I471" s="3">
        <v>7.3106306985809943E-2</v>
      </c>
      <c r="J471" s="3">
        <v>0.84198672186972312</v>
      </c>
      <c r="K471" s="3">
        <v>0.44813635962052017</v>
      </c>
      <c r="L471" s="4">
        <f t="shared" si="186"/>
        <v>963.82990190558064</v>
      </c>
      <c r="M471" s="4">
        <f t="shared" si="187"/>
        <v>20.653036931829803</v>
      </c>
      <c r="N471" s="4">
        <f t="shared" si="188"/>
        <v>18.83560903824489</v>
      </c>
      <c r="O471" s="4">
        <f t="shared" si="184"/>
        <v>2.6676806236101109</v>
      </c>
      <c r="P471" s="4">
        <f t="shared" si="184"/>
        <v>0.88849192169373647</v>
      </c>
      <c r="Q471" s="4">
        <f t="shared" si="184"/>
        <v>10.233021354776506</v>
      </c>
      <c r="R471" s="4">
        <f t="shared" si="165"/>
        <v>5.4463910400693054</v>
      </c>
      <c r="S471" s="5">
        <f t="shared" si="169"/>
        <v>31456.981637940171</v>
      </c>
      <c r="T471" s="5">
        <f t="shared" si="170"/>
        <v>887.91926070514819</v>
      </c>
      <c r="U471" s="5">
        <f t="shared" si="171"/>
        <v>755.13868372759146</v>
      </c>
      <c r="V471" s="5">
        <f t="shared" si="172"/>
        <v>143.5162908979072</v>
      </c>
      <c r="W471" s="5">
        <f t="shared" si="173"/>
        <v>68.827176116796167</v>
      </c>
      <c r="X471" s="5">
        <f t="shared" si="174"/>
        <v>302.48975411226559</v>
      </c>
      <c r="Y471" s="5">
        <f t="shared" si="175"/>
        <v>132.56759377481544</v>
      </c>
      <c r="Z471" s="4">
        <f>D471-'CIG_wcINF-wcEFF_Loads'!D471</f>
        <v>4.3473894068577135</v>
      </c>
      <c r="AA471" s="4">
        <f t="shared" si="176"/>
        <v>4.3473894068577135</v>
      </c>
      <c r="AB471" s="3">
        <v>60.076583479531116</v>
      </c>
      <c r="AC471" s="3">
        <v>1.8758748101860083</v>
      </c>
      <c r="AD471" s="3">
        <v>1.658401592690119</v>
      </c>
      <c r="AE471" s="3">
        <v>0.21950033967440238</v>
      </c>
      <c r="AF471" s="3">
        <v>7.3106306985809943E-2</v>
      </c>
      <c r="AG471" s="3">
        <v>0.59731219412806535</v>
      </c>
      <c r="AH471" s="3">
        <v>0.25941136138635817</v>
      </c>
      <c r="AI471" s="4">
        <f t="shared" si="189"/>
        <v>638.98755002536723</v>
      </c>
      <c r="AJ471" s="4">
        <f t="shared" si="190"/>
        <v>19.952210656643906</v>
      </c>
      <c r="AK471" s="4">
        <f t="shared" si="191"/>
        <v>17.639118426770708</v>
      </c>
      <c r="AL471" s="4">
        <f t="shared" si="185"/>
        <v>2.3346531402883457</v>
      </c>
      <c r="AM471" s="4">
        <f t="shared" si="185"/>
        <v>0.77757451051092419</v>
      </c>
      <c r="AN471" s="4">
        <f t="shared" si="185"/>
        <v>6.3531418303141471</v>
      </c>
      <c r="AO471" s="4">
        <f t="shared" si="166"/>
        <v>2.7591554089871133</v>
      </c>
      <c r="AP471" s="5">
        <f t="shared" si="177"/>
        <v>20094.966852718888</v>
      </c>
      <c r="AQ471" s="5">
        <f t="shared" si="178"/>
        <v>709.02330610941237</v>
      </c>
      <c r="AR471" s="5">
        <f t="shared" si="179"/>
        <v>552.5973299840241</v>
      </c>
      <c r="AS471" s="5">
        <f t="shared" si="180"/>
        <v>114.97067254424942</v>
      </c>
      <c r="AT471" s="5">
        <f t="shared" si="181"/>
        <v>55.351093423778167</v>
      </c>
      <c r="AU471" s="5">
        <f t="shared" si="182"/>
        <v>186.15068506832628</v>
      </c>
      <c r="AV471" s="5">
        <f t="shared" si="183"/>
        <v>70.521521652948621</v>
      </c>
    </row>
    <row r="472" spans="1:48" x14ac:dyDescent="0.25">
      <c r="A472" s="1" t="s">
        <v>376</v>
      </c>
      <c r="B472" s="1" t="s">
        <v>114</v>
      </c>
      <c r="C472" s="2">
        <v>42443</v>
      </c>
      <c r="D472" s="3">
        <v>0.54461940676792653</v>
      </c>
      <c r="E472" s="3">
        <v>81.749345270514155</v>
      </c>
      <c r="F472" s="3">
        <v>1.7080538454594025</v>
      </c>
      <c r="G472" s="3">
        <v>1.5491575797851767</v>
      </c>
      <c r="H472" s="3">
        <v>0.23699107684584442</v>
      </c>
      <c r="I472" s="3">
        <v>7.3255683767105659E-2</v>
      </c>
      <c r="J472" s="3">
        <v>0.88245713412543625</v>
      </c>
      <c r="K472" s="3">
        <v>0.48724717663065836</v>
      </c>
      <c r="L472" s="4">
        <f t="shared" si="186"/>
        <v>108.92712043726269</v>
      </c>
      <c r="M472" s="4">
        <f t="shared" si="187"/>
        <v>2.2759006365374876</v>
      </c>
      <c r="N472" s="4">
        <f t="shared" si="188"/>
        <v>2.0641789082367414</v>
      </c>
      <c r="O472" s="4">
        <f t="shared" si="184"/>
        <v>0.31577935559876452</v>
      </c>
      <c r="P472" s="4">
        <f t="shared" si="184"/>
        <v>9.760971983333612E-2</v>
      </c>
      <c r="Q472" s="4">
        <f t="shared" si="184"/>
        <v>1.1758322248517563</v>
      </c>
      <c r="R472" s="4">
        <f t="shared" si="165"/>
        <v>0.64923372433059889</v>
      </c>
      <c r="S472" s="5">
        <f t="shared" si="169"/>
        <v>31565.908758377434</v>
      </c>
      <c r="T472" s="5">
        <f t="shared" si="170"/>
        <v>890.19516134168566</v>
      </c>
      <c r="U472" s="5">
        <f t="shared" si="171"/>
        <v>757.20286263582818</v>
      </c>
      <c r="V472" s="5">
        <f t="shared" si="172"/>
        <v>143.83207025350598</v>
      </c>
      <c r="W472" s="5">
        <f t="shared" si="173"/>
        <v>68.924785836629496</v>
      </c>
      <c r="X472" s="5">
        <f t="shared" si="174"/>
        <v>303.66558633711736</v>
      </c>
      <c r="Y472" s="5">
        <f t="shared" si="175"/>
        <v>133.21682749914604</v>
      </c>
      <c r="Z472" s="4">
        <f>D472-'CIG_wcINF-wcEFF_Loads'!D472</f>
        <v>8.5733300163037429E-2</v>
      </c>
      <c r="AA472" s="4">
        <f t="shared" si="176"/>
        <v>8.5733300163037429E-2</v>
      </c>
      <c r="AB472" s="3">
        <v>58.949054426763404</v>
      </c>
      <c r="AC472" s="3">
        <v>1.9013115613704279</v>
      </c>
      <c r="AD472" s="3">
        <v>1.6923073011424583</v>
      </c>
      <c r="AE472" s="3">
        <v>0.23699107684584442</v>
      </c>
      <c r="AF472" s="3">
        <v>7.3255683767105659E-2</v>
      </c>
      <c r="AG472" s="3">
        <v>0.61141051127473955</v>
      </c>
      <c r="AH472" s="3">
        <v>0.27663942666384173</v>
      </c>
      <c r="AI472" s="4">
        <f t="shared" si="189"/>
        <v>12.364740657351671</v>
      </c>
      <c r="AJ472" s="4">
        <f t="shared" si="190"/>
        <v>0.39880579245553283</v>
      </c>
      <c r="AK472" s="4">
        <f t="shared" si="191"/>
        <v>0.35496652312151622</v>
      </c>
      <c r="AL472" s="4">
        <f t="shared" si="185"/>
        <v>4.970958791113312E-2</v>
      </c>
      <c r="AM472" s="4">
        <f t="shared" si="185"/>
        <v>1.5365598995019542E-2</v>
      </c>
      <c r="AN472" s="4">
        <f t="shared" si="185"/>
        <v>0.12824518528084594</v>
      </c>
      <c r="AO472" s="4">
        <f t="shared" si="166"/>
        <v>5.8025947991184192E-2</v>
      </c>
      <c r="AP472" s="5">
        <f t="shared" si="177"/>
        <v>20107.331593376239</v>
      </c>
      <c r="AQ472" s="5">
        <f t="shared" si="178"/>
        <v>709.42211190186788</v>
      </c>
      <c r="AR472" s="5">
        <f t="shared" si="179"/>
        <v>552.95229650714566</v>
      </c>
      <c r="AS472" s="5">
        <f t="shared" si="180"/>
        <v>115.02038213216056</v>
      </c>
      <c r="AT472" s="5">
        <f t="shared" si="181"/>
        <v>55.366459022773185</v>
      </c>
      <c r="AU472" s="5">
        <f t="shared" si="182"/>
        <v>186.27893025360711</v>
      </c>
      <c r="AV472" s="5">
        <f t="shared" si="183"/>
        <v>70.579547600939804</v>
      </c>
    </row>
    <row r="473" spans="1:48" x14ac:dyDescent="0.25">
      <c r="A473" s="1" t="s">
        <v>376</v>
      </c>
      <c r="B473" s="1" t="s">
        <v>115</v>
      </c>
      <c r="C473" s="2">
        <v>42444</v>
      </c>
      <c r="D473" s="3">
        <v>0.21254933400143447</v>
      </c>
      <c r="E473" s="3">
        <v>61.703967240627627</v>
      </c>
      <c r="F473" s="3">
        <v>1.7189624440482876</v>
      </c>
      <c r="G473" s="3">
        <v>1.6463824025366947</v>
      </c>
      <c r="H473" s="3">
        <v>8.47823557571631E-2</v>
      </c>
      <c r="I473" s="3">
        <v>7.5063691350264306E-2</v>
      </c>
      <c r="J473" s="3">
        <v>0.59008581553410167</v>
      </c>
      <c r="K473" s="3">
        <v>0.1600977556009823</v>
      </c>
      <c r="L473" s="4">
        <f t="shared" si="186"/>
        <v>32.087173555669814</v>
      </c>
      <c r="M473" s="4">
        <f t="shared" si="187"/>
        <v>0.89389140997629535</v>
      </c>
      <c r="N473" s="4">
        <f t="shared" si="188"/>
        <v>0.85614848204464045</v>
      </c>
      <c r="O473" s="4">
        <f t="shared" si="184"/>
        <v>4.4088350965015899E-2</v>
      </c>
      <c r="P473" s="4">
        <f t="shared" si="184"/>
        <v>3.9034470550206112E-2</v>
      </c>
      <c r="Q473" s="4">
        <f t="shared" si="184"/>
        <v>0.30685524484906834</v>
      </c>
      <c r="R473" s="4">
        <f t="shared" si="165"/>
        <v>8.3253714462293557E-2</v>
      </c>
      <c r="S473" s="5">
        <f t="shared" si="169"/>
        <v>31597.995931933103</v>
      </c>
      <c r="T473" s="5">
        <f t="shared" si="170"/>
        <v>891.08905275166194</v>
      </c>
      <c r="U473" s="5">
        <f t="shared" si="171"/>
        <v>758.05901111787284</v>
      </c>
      <c r="V473" s="5">
        <f t="shared" si="172"/>
        <v>143.87615860447099</v>
      </c>
      <c r="W473" s="5">
        <f t="shared" si="173"/>
        <v>68.963820307179702</v>
      </c>
      <c r="X473" s="5">
        <f t="shared" si="174"/>
        <v>303.97244158196645</v>
      </c>
      <c r="Y473" s="5">
        <f t="shared" si="175"/>
        <v>133.30008121360834</v>
      </c>
      <c r="Z473" s="4">
        <f>D473-'CIG_wcINF-wcEFF_Loads'!D473</f>
        <v>2.3244002194538704E-2</v>
      </c>
      <c r="AA473" s="4">
        <f t="shared" si="176"/>
        <v>2.3244002194538704E-2</v>
      </c>
      <c r="AB473" s="3">
        <v>65.964805561427099</v>
      </c>
      <c r="AC473" s="3">
        <v>1.6198738679558995</v>
      </c>
      <c r="AD473" s="3">
        <v>1.4766410935804528</v>
      </c>
      <c r="AE473" s="3">
        <v>8.47823557571631E-2</v>
      </c>
      <c r="AF473" s="3">
        <v>7.5063691350264306E-2</v>
      </c>
      <c r="AG473" s="3">
        <v>0.57071653814888068</v>
      </c>
      <c r="AH473" s="3">
        <v>0.1354126702568007</v>
      </c>
      <c r="AI473" s="4">
        <f t="shared" si="189"/>
        <v>3.7513002108743119</v>
      </c>
      <c r="AJ473" s="4">
        <f t="shared" si="190"/>
        <v>9.2119322277000121E-2</v>
      </c>
      <c r="AK473" s="4">
        <f t="shared" si="191"/>
        <v>8.3973931228763371E-2</v>
      </c>
      <c r="AL473" s="4">
        <f t="shared" si="185"/>
        <v>4.8214205487818957E-3</v>
      </c>
      <c r="AM473" s="4">
        <f t="shared" si="185"/>
        <v>4.2687375304856249E-3</v>
      </c>
      <c r="AN473" s="4">
        <f t="shared" si="185"/>
        <v>3.2455626173470614E-2</v>
      </c>
      <c r="AO473" s="4">
        <f t="shared" si="166"/>
        <v>7.7006757492275174E-3</v>
      </c>
      <c r="AP473" s="5">
        <f t="shared" si="177"/>
        <v>20111.082893587114</v>
      </c>
      <c r="AQ473" s="5">
        <f t="shared" si="178"/>
        <v>709.51423122414485</v>
      </c>
      <c r="AR473" s="5">
        <f t="shared" si="179"/>
        <v>553.03627043837446</v>
      </c>
      <c r="AS473" s="5">
        <f t="shared" si="180"/>
        <v>115.02520355270934</v>
      </c>
      <c r="AT473" s="5">
        <f t="shared" si="181"/>
        <v>55.370727760303673</v>
      </c>
      <c r="AU473" s="5">
        <f t="shared" si="182"/>
        <v>186.31138587978057</v>
      </c>
      <c r="AV473" s="5">
        <f t="shared" si="183"/>
        <v>70.587248276689039</v>
      </c>
    </row>
    <row r="474" spans="1:48" x14ac:dyDescent="0.25">
      <c r="A474" s="1" t="s">
        <v>376</v>
      </c>
      <c r="B474" s="1" t="s">
        <v>116</v>
      </c>
      <c r="C474" s="2">
        <v>42445</v>
      </c>
      <c r="D474" s="3">
        <v>0.16183568311381002</v>
      </c>
      <c r="E474" s="3">
        <v>57.83661652910444</v>
      </c>
      <c r="F474" s="3">
        <v>1.7719075105255822</v>
      </c>
      <c r="G474" s="3">
        <v>1.7219075105255861</v>
      </c>
      <c r="H474" s="3">
        <v>4.9999999999999906E-2</v>
      </c>
      <c r="I474" s="3">
        <v>7.7288159367021145E-2</v>
      </c>
      <c r="J474" s="3">
        <v>0.55813261015501536</v>
      </c>
      <c r="K474" s="3">
        <v>9.3032897262285572E-2</v>
      </c>
      <c r="L474" s="4">
        <f t="shared" si="186"/>
        <v>22.900016273866992</v>
      </c>
      <c r="M474" s="4">
        <f t="shared" si="187"/>
        <v>0.70157476806071539</v>
      </c>
      <c r="N474" s="4">
        <f t="shared" si="188"/>
        <v>0.68177760698167689</v>
      </c>
      <c r="O474" s="4">
        <f t="shared" si="184"/>
        <v>1.9797161079039994E-2</v>
      </c>
      <c r="P474" s="4">
        <f t="shared" si="184"/>
        <v>3.0601722809828681E-2</v>
      </c>
      <c r="Q474" s="4">
        <f t="shared" si="184"/>
        <v>0.22098882373407785</v>
      </c>
      <c r="R474" s="4">
        <f t="shared" si="165"/>
        <v>3.6835745055024995E-2</v>
      </c>
      <c r="S474" s="5">
        <f t="shared" si="169"/>
        <v>31620.895948206969</v>
      </c>
      <c r="T474" s="5">
        <f t="shared" si="170"/>
        <v>891.79062751972265</v>
      </c>
      <c r="U474" s="5">
        <f t="shared" si="171"/>
        <v>758.7407887248545</v>
      </c>
      <c r="V474" s="5">
        <f t="shared" si="172"/>
        <v>143.89595576555001</v>
      </c>
      <c r="W474" s="5">
        <f t="shared" si="173"/>
        <v>68.994422029989536</v>
      </c>
      <c r="X474" s="5">
        <f t="shared" si="174"/>
        <v>304.19343040570055</v>
      </c>
      <c r="Y474" s="5">
        <f t="shared" si="175"/>
        <v>133.33691695866335</v>
      </c>
      <c r="Z474" s="4">
        <f>D474-'CIG_wcINF-wcEFF_Loads'!D474</f>
        <v>8.2424008237936344E-2</v>
      </c>
      <c r="AA474" s="4">
        <f t="shared" si="176"/>
        <v>8.2424008237936344E-2</v>
      </c>
      <c r="AB474" s="3">
        <v>65.938343097400335</v>
      </c>
      <c r="AC474" s="3">
        <v>1.5205451491171695</v>
      </c>
      <c r="AD474" s="3">
        <v>1.4736261408789906</v>
      </c>
      <c r="AE474" s="3">
        <v>4.9999999999999906E-2</v>
      </c>
      <c r="AF474" s="3">
        <v>7.7288159367021145E-2</v>
      </c>
      <c r="AG474" s="3">
        <v>0.6092030816321653</v>
      </c>
      <c r="AH474" s="3">
        <v>0.10820801782443877</v>
      </c>
      <c r="AI474" s="4">
        <f t="shared" si="189"/>
        <v>13.296899528863692</v>
      </c>
      <c r="AJ474" s="4">
        <f t="shared" si="190"/>
        <v>0.30662790611899976</v>
      </c>
      <c r="AK474" s="4">
        <f t="shared" si="191"/>
        <v>0.29716638025664316</v>
      </c>
      <c r="AL474" s="4">
        <f t="shared" si="185"/>
        <v>1.0082828066533496E-2</v>
      </c>
      <c r="AM474" s="4">
        <f t="shared" si="185"/>
        <v>1.558566444953032E-2</v>
      </c>
      <c r="AN474" s="4">
        <f t="shared" si="185"/>
        <v>0.1228497985939901</v>
      </c>
      <c r="AO474" s="4">
        <f t="shared" si="166"/>
        <v>2.1820856782884201E-2</v>
      </c>
      <c r="AP474" s="5">
        <f t="shared" si="177"/>
        <v>20124.379793115979</v>
      </c>
      <c r="AQ474" s="5">
        <f t="shared" si="178"/>
        <v>709.8208591302639</v>
      </c>
      <c r="AR474" s="5">
        <f t="shared" si="179"/>
        <v>553.33343681863107</v>
      </c>
      <c r="AS474" s="5">
        <f t="shared" si="180"/>
        <v>115.03528638077587</v>
      </c>
      <c r="AT474" s="5">
        <f t="shared" si="181"/>
        <v>55.386313424753205</v>
      </c>
      <c r="AU474" s="5">
        <f t="shared" si="182"/>
        <v>186.43423567837456</v>
      </c>
      <c r="AV474" s="5">
        <f t="shared" si="183"/>
        <v>70.60906913347192</v>
      </c>
    </row>
    <row r="475" spans="1:48" x14ac:dyDescent="0.25">
      <c r="A475" s="1" t="s">
        <v>376</v>
      </c>
      <c r="B475" s="1" t="s">
        <v>117</v>
      </c>
      <c r="C475" s="2">
        <v>42446</v>
      </c>
      <c r="D475" s="3">
        <v>0.12293833233935993</v>
      </c>
      <c r="E475" s="3">
        <v>57.83661652910444</v>
      </c>
      <c r="F475" s="3">
        <v>1.7719075105255822</v>
      </c>
      <c r="G475" s="3">
        <v>1.7219075105255861</v>
      </c>
      <c r="H475" s="3">
        <v>4.9999999999999906E-2</v>
      </c>
      <c r="I475" s="3">
        <v>7.7288159367021145E-2</v>
      </c>
      <c r="J475" s="3">
        <v>0.55813261015501536</v>
      </c>
      <c r="K475" s="3">
        <v>9.3032897262285572E-2</v>
      </c>
      <c r="L475" s="4">
        <f t="shared" si="186"/>
        <v>17.395976938371341</v>
      </c>
      <c r="M475" s="4">
        <f t="shared" si="187"/>
        <v>0.5329506468366586</v>
      </c>
      <c r="N475" s="4">
        <f t="shared" si="188"/>
        <v>0.51791175107966358</v>
      </c>
      <c r="O475" s="4">
        <f t="shared" si="184"/>
        <v>1.5038895756996202E-2</v>
      </c>
      <c r="P475" s="4">
        <f t="shared" si="184"/>
        <v>2.3246571439414859E-2</v>
      </c>
      <c r="Q475" s="4">
        <f t="shared" si="184"/>
        <v>0.16787396285402986</v>
      </c>
      <c r="R475" s="4">
        <f t="shared" si="165"/>
        <v>2.7982240877977054E-2</v>
      </c>
      <c r="S475" s="5">
        <f t="shared" si="169"/>
        <v>31638.291925145342</v>
      </c>
      <c r="T475" s="5">
        <f t="shared" si="170"/>
        <v>892.32357816655929</v>
      </c>
      <c r="U475" s="5">
        <f t="shared" si="171"/>
        <v>759.25870047593412</v>
      </c>
      <c r="V475" s="5">
        <f t="shared" si="172"/>
        <v>143.910994661307</v>
      </c>
      <c r="W475" s="5">
        <f t="shared" si="173"/>
        <v>69.017668601428952</v>
      </c>
      <c r="X475" s="5">
        <f t="shared" si="174"/>
        <v>304.36130436855456</v>
      </c>
      <c r="Y475" s="5">
        <f t="shared" si="175"/>
        <v>133.36489919954133</v>
      </c>
      <c r="Z475" s="4">
        <f>D475-'CIG_wcINF-wcEFF_Loads'!D475</f>
        <v>5.6845433749260765E-2</v>
      </c>
      <c r="AA475" s="4">
        <f t="shared" si="176"/>
        <v>5.6845433749260765E-2</v>
      </c>
      <c r="AB475" s="3">
        <v>65.938343097400335</v>
      </c>
      <c r="AC475" s="3">
        <v>1.5205451491171695</v>
      </c>
      <c r="AD475" s="3">
        <v>1.4736261408789906</v>
      </c>
      <c r="AE475" s="3">
        <v>4.9999999999999906E-2</v>
      </c>
      <c r="AF475" s="3">
        <v>7.7288159367021145E-2</v>
      </c>
      <c r="AG475" s="3">
        <v>0.6092030816321653</v>
      </c>
      <c r="AH475" s="3">
        <v>0.10820801782443877</v>
      </c>
      <c r="AI475" s="4">
        <f t="shared" si="189"/>
        <v>9.1704836660770805</v>
      </c>
      <c r="AJ475" s="4">
        <f t="shared" si="190"/>
        <v>0.21147232093645824</v>
      </c>
      <c r="AK475" s="4">
        <f t="shared" si="191"/>
        <v>0.20494698259058586</v>
      </c>
      <c r="AL475" s="4">
        <f t="shared" si="185"/>
        <v>6.9538323495109289E-3</v>
      </c>
      <c r="AM475" s="4">
        <f t="shared" si="185"/>
        <v>1.0748978056810975E-2</v>
      </c>
      <c r="AN475" s="4">
        <f t="shared" si="185"/>
        <v>8.4725921929510117E-2</v>
      </c>
      <c r="AO475" s="4">
        <f t="shared" si="166"/>
        <v>1.5049208296480779E-2</v>
      </c>
      <c r="AP475" s="5">
        <f t="shared" si="177"/>
        <v>20133.550276782054</v>
      </c>
      <c r="AQ475" s="5">
        <f t="shared" si="178"/>
        <v>710.03233145120032</v>
      </c>
      <c r="AR475" s="5">
        <f t="shared" si="179"/>
        <v>553.5383838012217</v>
      </c>
      <c r="AS475" s="5">
        <f t="shared" si="180"/>
        <v>115.04224021312538</v>
      </c>
      <c r="AT475" s="5">
        <f t="shared" si="181"/>
        <v>55.397062402810015</v>
      </c>
      <c r="AU475" s="5">
        <f t="shared" si="182"/>
        <v>186.51896160030407</v>
      </c>
      <c r="AV475" s="5">
        <f t="shared" si="183"/>
        <v>70.624118341768394</v>
      </c>
    </row>
    <row r="476" spans="1:48" x14ac:dyDescent="0.25">
      <c r="A476" s="1" t="s">
        <v>376</v>
      </c>
      <c r="B476" s="1" t="s">
        <v>118</v>
      </c>
      <c r="C476" s="2">
        <v>42447</v>
      </c>
      <c r="D476" s="3">
        <v>0.10471710765002222</v>
      </c>
      <c r="E476" s="3">
        <v>58.243611371032181</v>
      </c>
      <c r="F476" s="3">
        <v>1.6384000096673317</v>
      </c>
      <c r="G476" s="3">
        <v>1.5711087596673299</v>
      </c>
      <c r="H476" s="3">
        <v>6.7291249999999858E-2</v>
      </c>
      <c r="I476" s="3">
        <v>7.2334150357324906E-2</v>
      </c>
      <c r="J476" s="3">
        <v>0.49995912337850262</v>
      </c>
      <c r="K476" s="3">
        <v>0.11002547995167261</v>
      </c>
      <c r="L476" s="4">
        <f t="shared" si="186"/>
        <v>14.921914962110787</v>
      </c>
      <c r="M476" s="4">
        <f t="shared" si="187"/>
        <v>0.41975531809720185</v>
      </c>
      <c r="N476" s="4">
        <f t="shared" si="188"/>
        <v>0.40251541338391733</v>
      </c>
      <c r="O476" s="4">
        <f t="shared" si="184"/>
        <v>1.7239904713283936E-2</v>
      </c>
      <c r="P476" s="4">
        <f t="shared" si="184"/>
        <v>1.8531887276230369E-2</v>
      </c>
      <c r="Q476" s="4">
        <f t="shared" si="184"/>
        <v>0.12808868385685165</v>
      </c>
      <c r="R476" s="4">
        <f t="shared" si="165"/>
        <v>2.8188342323855944E-2</v>
      </c>
      <c r="S476" s="5">
        <f t="shared" si="169"/>
        <v>31653.213840107452</v>
      </c>
      <c r="T476" s="5">
        <f t="shared" si="170"/>
        <v>892.74333348465643</v>
      </c>
      <c r="U476" s="5">
        <f t="shared" si="171"/>
        <v>759.66121588931799</v>
      </c>
      <c r="V476" s="5">
        <f t="shared" si="172"/>
        <v>143.92823456602028</v>
      </c>
      <c r="W476" s="5">
        <f t="shared" si="173"/>
        <v>69.036200488705177</v>
      </c>
      <c r="X476" s="5">
        <f t="shared" si="174"/>
        <v>304.4893930524114</v>
      </c>
      <c r="Y476" s="5">
        <f t="shared" si="175"/>
        <v>133.39308754186519</v>
      </c>
      <c r="Z476" s="4">
        <f>D476-'CIG_wcINF-wcEFF_Loads'!D476</f>
        <v>6.3248770764824991E-2</v>
      </c>
      <c r="AA476" s="4">
        <f t="shared" si="176"/>
        <v>6.3248770764824991E-2</v>
      </c>
      <c r="AB476" s="3">
        <v>59.392683207047973</v>
      </c>
      <c r="AC476" s="3">
        <v>1.6073827483547347</v>
      </c>
      <c r="AD476" s="3">
        <v>1.3190907319574052</v>
      </c>
      <c r="AE476" s="3">
        <v>6.7291249999999858E-2</v>
      </c>
      <c r="AF476" s="3">
        <v>7.2334150357324906E-2</v>
      </c>
      <c r="AG476" s="3">
        <v>0.45829612223634936</v>
      </c>
      <c r="AH476" s="3">
        <v>0.10762214590181056</v>
      </c>
      <c r="AI476" s="4">
        <f t="shared" si="189"/>
        <v>9.190595718639134</v>
      </c>
      <c r="AJ476" s="4">
        <f t="shared" si="190"/>
        <v>0.24873105924081873</v>
      </c>
      <c r="AK476" s="4">
        <f t="shared" si="191"/>
        <v>0.20411991812799019</v>
      </c>
      <c r="AL476" s="4">
        <f t="shared" si="185"/>
        <v>1.0412842807520856E-2</v>
      </c>
      <c r="AM476" s="4">
        <f t="shared" si="185"/>
        <v>1.1193195806087783E-2</v>
      </c>
      <c r="AN476" s="4">
        <f t="shared" si="185"/>
        <v>7.0918068547448296E-2</v>
      </c>
      <c r="AO476" s="4">
        <f t="shared" si="166"/>
        <v>1.6653762381938678E-2</v>
      </c>
      <c r="AP476" s="5">
        <f t="shared" si="177"/>
        <v>20142.740872500694</v>
      </c>
      <c r="AQ476" s="5">
        <f t="shared" si="178"/>
        <v>710.28106251044119</v>
      </c>
      <c r="AR476" s="5">
        <f t="shared" si="179"/>
        <v>553.74250371934966</v>
      </c>
      <c r="AS476" s="5">
        <f t="shared" si="180"/>
        <v>115.05265305593291</v>
      </c>
      <c r="AT476" s="5">
        <f t="shared" si="181"/>
        <v>55.408255598616101</v>
      </c>
      <c r="AU476" s="5">
        <f t="shared" si="182"/>
        <v>186.58987966885152</v>
      </c>
      <c r="AV476" s="5">
        <f t="shared" si="183"/>
        <v>70.640772104150329</v>
      </c>
    </row>
    <row r="477" spans="1:48" x14ac:dyDescent="0.25">
      <c r="A477" s="1" t="s">
        <v>376</v>
      </c>
      <c r="B477" s="1" t="s">
        <v>119</v>
      </c>
      <c r="C477" s="2">
        <v>42448</v>
      </c>
      <c r="D477" s="3">
        <v>0.1159045920020244</v>
      </c>
      <c r="E477" s="3">
        <v>58.285714285714363</v>
      </c>
      <c r="F477" s="3">
        <v>1.6245888888888913</v>
      </c>
      <c r="G477" s="3">
        <v>1.5555088888888899</v>
      </c>
      <c r="H477" s="3">
        <v>6.907999999999985E-2</v>
      </c>
      <c r="I477" s="3">
        <v>7.1821666666666686E-2</v>
      </c>
      <c r="J477" s="3">
        <v>0.49394117647058761</v>
      </c>
      <c r="K477" s="3">
        <v>0.11178333333333333</v>
      </c>
      <c r="L477" s="4">
        <f t="shared" si="186"/>
        <v>16.528041424915877</v>
      </c>
      <c r="M477" s="4">
        <f t="shared" si="187"/>
        <v>0.46068359602474351</v>
      </c>
      <c r="N477" s="4">
        <f t="shared" si="188"/>
        <v>0.44109462614378153</v>
      </c>
      <c r="O477" s="4">
        <f t="shared" si="184"/>
        <v>1.9588969880961506E-2</v>
      </c>
      <c r="P477" s="4">
        <f t="shared" si="184"/>
        <v>2.0366422483118034E-2</v>
      </c>
      <c r="Q477" s="4">
        <f t="shared" si="184"/>
        <v>0.14006657250794807</v>
      </c>
      <c r="R477" s="4">
        <f t="shared" si="165"/>
        <v>3.1698325852057785E-2</v>
      </c>
      <c r="S477" s="5">
        <f t="shared" si="169"/>
        <v>31669.741881532369</v>
      </c>
      <c r="T477" s="5">
        <f t="shared" si="170"/>
        <v>893.20401708068118</v>
      </c>
      <c r="U477" s="5">
        <f t="shared" si="171"/>
        <v>760.1023105154618</v>
      </c>
      <c r="V477" s="5">
        <f t="shared" si="172"/>
        <v>143.94782353590125</v>
      </c>
      <c r="W477" s="5">
        <f t="shared" si="173"/>
        <v>69.056566911188298</v>
      </c>
      <c r="X477" s="5">
        <f t="shared" si="174"/>
        <v>304.62945962491938</v>
      </c>
      <c r="Y477" s="5">
        <f t="shared" si="175"/>
        <v>133.42478586771725</v>
      </c>
      <c r="Z477" s="4">
        <f>D477-'CIG_wcINF-wcEFF_Loads'!D477</f>
        <v>8.5564527149080097E-2</v>
      </c>
      <c r="AA477" s="4">
        <f t="shared" si="176"/>
        <v>8.5564527149080097E-2</v>
      </c>
      <c r="AB477" s="3">
        <v>48.776701388888959</v>
      </c>
      <c r="AC477" s="3">
        <v>1.5797369419642833</v>
      </c>
      <c r="AD477" s="3">
        <v>1.2458427827380929</v>
      </c>
      <c r="AE477" s="3">
        <v>6.907999999999985E-2</v>
      </c>
      <c r="AF477" s="3">
        <v>7.1821666666666686E-2</v>
      </c>
      <c r="AG477" s="3">
        <v>0.41268134920634991</v>
      </c>
      <c r="AH477" s="3">
        <v>0.10424631410256409</v>
      </c>
      <c r="AI477" s="4">
        <f t="shared" si="189"/>
        <v>10.210918475206316</v>
      </c>
      <c r="AJ477" s="4">
        <f t="shared" si="190"/>
        <v>0.33070225471096476</v>
      </c>
      <c r="AK477" s="4">
        <f t="shared" si="191"/>
        <v>0.26080482536198429</v>
      </c>
      <c r="AL477" s="4">
        <f t="shared" si="185"/>
        <v>1.4461212590893443E-2</v>
      </c>
      <c r="AM477" s="4">
        <f t="shared" si="185"/>
        <v>1.5035153304848791E-2</v>
      </c>
      <c r="AN477" s="4">
        <f t="shared" si="185"/>
        <v>8.6390745847854278E-2</v>
      </c>
      <c r="AO477" s="4">
        <f t="shared" si="166"/>
        <v>2.1822931529447538E-2</v>
      </c>
      <c r="AP477" s="5">
        <f t="shared" si="177"/>
        <v>20152.951790975902</v>
      </c>
      <c r="AQ477" s="5">
        <f t="shared" si="178"/>
        <v>710.6117647651522</v>
      </c>
      <c r="AR477" s="5">
        <f t="shared" si="179"/>
        <v>554.00330854471167</v>
      </c>
      <c r="AS477" s="5">
        <f t="shared" si="180"/>
        <v>115.0671142685238</v>
      </c>
      <c r="AT477" s="5">
        <f t="shared" si="181"/>
        <v>55.423290751920952</v>
      </c>
      <c r="AU477" s="5">
        <f t="shared" si="182"/>
        <v>186.67627041469939</v>
      </c>
      <c r="AV477" s="5">
        <f t="shared" si="183"/>
        <v>70.662595035679772</v>
      </c>
    </row>
    <row r="478" spans="1:48" x14ac:dyDescent="0.25">
      <c r="A478" s="1" t="s">
        <v>376</v>
      </c>
      <c r="B478" s="1" t="s">
        <v>120</v>
      </c>
      <c r="C478" s="2">
        <v>42449</v>
      </c>
      <c r="D478" s="3">
        <v>0.12465076537201637</v>
      </c>
      <c r="E478" s="3">
        <v>58.285714285714363</v>
      </c>
      <c r="F478" s="3">
        <v>1.6245888888888913</v>
      </c>
      <c r="G478" s="3">
        <v>1.5555088888888899</v>
      </c>
      <c r="H478" s="3">
        <v>6.907999999999985E-2</v>
      </c>
      <c r="I478" s="3">
        <v>7.1821666666666686E-2</v>
      </c>
      <c r="J478" s="3">
        <v>0.49394117647058761</v>
      </c>
      <c r="K478" s="3">
        <v>0.11178333333333333</v>
      </c>
      <c r="L478" s="4">
        <f t="shared" si="186"/>
        <v>17.775249264327442</v>
      </c>
      <c r="M478" s="4">
        <f t="shared" si="187"/>
        <v>0.49544683128528755</v>
      </c>
      <c r="N478" s="4">
        <f t="shared" si="188"/>
        <v>0.47437967556406613</v>
      </c>
      <c r="O478" s="4">
        <f t="shared" si="184"/>
        <v>2.1067155721220948E-2</v>
      </c>
      <c r="P478" s="4">
        <f t="shared" si="184"/>
        <v>2.1903274982980517E-2</v>
      </c>
      <c r="Q478" s="4">
        <f t="shared" si="184"/>
        <v>0.15063601160725201</v>
      </c>
      <c r="R478" s="4">
        <f t="shared" si="165"/>
        <v>3.4090285037210295E-2</v>
      </c>
      <c r="S478" s="5">
        <f t="shared" si="169"/>
        <v>31687.517130796696</v>
      </c>
      <c r="T478" s="5">
        <f t="shared" si="170"/>
        <v>893.69946391196652</v>
      </c>
      <c r="U478" s="5">
        <f t="shared" si="171"/>
        <v>760.57669019102582</v>
      </c>
      <c r="V478" s="5">
        <f t="shared" si="172"/>
        <v>143.96889069162248</v>
      </c>
      <c r="W478" s="5">
        <f t="shared" si="173"/>
        <v>69.078470186171273</v>
      </c>
      <c r="X478" s="5">
        <f t="shared" si="174"/>
        <v>304.78009563652665</v>
      </c>
      <c r="Y478" s="5">
        <f t="shared" si="175"/>
        <v>133.45887615275447</v>
      </c>
      <c r="Z478" s="4">
        <f>D478-'CIG_wcINF-wcEFF_Loads'!D478</f>
        <v>7.2998916439782707E-2</v>
      </c>
      <c r="AA478" s="4">
        <f t="shared" si="176"/>
        <v>7.2998916439782707E-2</v>
      </c>
      <c r="AB478" s="3">
        <v>67.387352430555666</v>
      </c>
      <c r="AC478" s="3">
        <v>1.6483253627232124</v>
      </c>
      <c r="AD478" s="3">
        <v>1.3530659412202362</v>
      </c>
      <c r="AE478" s="3">
        <v>6.907999999999985E-2</v>
      </c>
      <c r="AF478" s="3">
        <v>7.1821666666666686E-2</v>
      </c>
      <c r="AG478" s="3">
        <v>0.46886378968254044</v>
      </c>
      <c r="AH478" s="3">
        <v>0.11045412660256419</v>
      </c>
      <c r="AI478" s="4">
        <f t="shared" si="189"/>
        <v>12.035203403527326</v>
      </c>
      <c r="AJ478" s="4">
        <f t="shared" si="190"/>
        <v>0.29438656216699272</v>
      </c>
      <c r="AK478" s="4">
        <f t="shared" si="191"/>
        <v>0.24165400826144925</v>
      </c>
      <c r="AL478" s="4">
        <f t="shared" si="185"/>
        <v>1.2337505794910638E-2</v>
      </c>
      <c r="AM478" s="4">
        <f t="shared" si="185"/>
        <v>1.2827160230169983E-2</v>
      </c>
      <c r="AN478" s="4">
        <f t="shared" si="185"/>
        <v>8.3737836164332918E-2</v>
      </c>
      <c r="AO478" s="4">
        <f t="shared" si="166"/>
        <v>1.9726815677923157E-2</v>
      </c>
      <c r="AP478" s="5">
        <f t="shared" si="177"/>
        <v>20164.986994379429</v>
      </c>
      <c r="AQ478" s="5">
        <f t="shared" si="178"/>
        <v>710.90615132731921</v>
      </c>
      <c r="AR478" s="5">
        <f t="shared" si="179"/>
        <v>554.24496255297311</v>
      </c>
      <c r="AS478" s="5">
        <f t="shared" si="180"/>
        <v>115.07945177431871</v>
      </c>
      <c r="AT478" s="5">
        <f t="shared" si="181"/>
        <v>55.436117912151119</v>
      </c>
      <c r="AU478" s="5">
        <f t="shared" si="182"/>
        <v>186.76000825086373</v>
      </c>
      <c r="AV478" s="5">
        <f t="shared" si="183"/>
        <v>70.682321851357699</v>
      </c>
    </row>
    <row r="479" spans="1:48" x14ac:dyDescent="0.25">
      <c r="A479" s="1" t="s">
        <v>376</v>
      </c>
      <c r="B479" s="1" t="s">
        <v>121</v>
      </c>
      <c r="C479" s="2">
        <v>42450</v>
      </c>
      <c r="D479" s="3">
        <v>9.8945999723345404E-2</v>
      </c>
      <c r="E479" s="3">
        <v>58.285714285714363</v>
      </c>
      <c r="F479" s="3">
        <v>1.6245888888888913</v>
      </c>
      <c r="G479" s="3">
        <v>1.5555088888888899</v>
      </c>
      <c r="H479" s="3">
        <v>6.907999999999985E-2</v>
      </c>
      <c r="I479" s="3">
        <v>7.1821666666666686E-2</v>
      </c>
      <c r="J479" s="3">
        <v>0.49394117647058761</v>
      </c>
      <c r="K479" s="3">
        <v>0.11178333333333333</v>
      </c>
      <c r="L479" s="4">
        <f t="shared" si="186"/>
        <v>14.109739346898388</v>
      </c>
      <c r="M479" s="4">
        <f t="shared" si="187"/>
        <v>0.39327862837408439</v>
      </c>
      <c r="N479" s="4">
        <f t="shared" si="188"/>
        <v>0.37655582063245135</v>
      </c>
      <c r="O479" s="4">
        <f t="shared" si="184"/>
        <v>1.6722807741632748E-2</v>
      </c>
      <c r="P479" s="4">
        <f t="shared" si="184"/>
        <v>1.7386507286483825E-2</v>
      </c>
      <c r="Q479" s="4">
        <f t="shared" si="184"/>
        <v>0.11957271757083883</v>
      </c>
      <c r="R479" s="4">
        <f t="shared" si="165"/>
        <v>2.7060382050552757E-2</v>
      </c>
      <c r="S479" s="5">
        <f t="shared" si="169"/>
        <v>31701.626870143595</v>
      </c>
      <c r="T479" s="5">
        <f t="shared" si="170"/>
        <v>894.09274254034062</v>
      </c>
      <c r="U479" s="5">
        <f t="shared" si="171"/>
        <v>760.95324601165828</v>
      </c>
      <c r="V479" s="5">
        <f t="shared" si="172"/>
        <v>143.98561349936412</v>
      </c>
      <c r="W479" s="5">
        <f t="shared" si="173"/>
        <v>69.095856693457762</v>
      </c>
      <c r="X479" s="5">
        <f t="shared" si="174"/>
        <v>304.89966835409751</v>
      </c>
      <c r="Y479" s="5">
        <f t="shared" si="175"/>
        <v>133.48593653480503</v>
      </c>
      <c r="Z479" s="4">
        <f>D479-'CIG_wcINF-wcEFF_Loads'!D479</f>
        <v>9.8945999723345404E-2</v>
      </c>
      <c r="AA479" s="4">
        <f t="shared" si="176"/>
        <v>9.8945999723345404E-2</v>
      </c>
      <c r="AB479" s="3">
        <v>23.962500000000045</v>
      </c>
      <c r="AC479" s="3">
        <v>1.4882857142857133</v>
      </c>
      <c r="AD479" s="3">
        <v>1.1028785714285727</v>
      </c>
      <c r="AE479" s="3">
        <v>6.907999999999985E-2</v>
      </c>
      <c r="AF479" s="3">
        <v>7.1821666666666686E-2</v>
      </c>
      <c r="AG479" s="3">
        <v>0.33777142857142883</v>
      </c>
      <c r="AH479" s="3">
        <v>9.5969230769230751E-2</v>
      </c>
      <c r="AI479" s="4">
        <f t="shared" si="189"/>
        <v>5.8008147149518852</v>
      </c>
      <c r="AJ479" s="4">
        <f t="shared" si="190"/>
        <v>0.36028251106859588</v>
      </c>
      <c r="AK479" s="4">
        <f t="shared" si="191"/>
        <v>0.26698358877195483</v>
      </c>
      <c r="AL479" s="4">
        <f t="shared" si="185"/>
        <v>1.6722807741632748E-2</v>
      </c>
      <c r="AM479" s="4">
        <f t="shared" si="185"/>
        <v>1.7386507286483825E-2</v>
      </c>
      <c r="AN479" s="4">
        <f t="shared" si="185"/>
        <v>8.1767322823055225E-2</v>
      </c>
      <c r="AO479" s="4">
        <f t="shared" si="166"/>
        <v>2.3232122108660033E-2</v>
      </c>
      <c r="AP479" s="5">
        <f t="shared" si="177"/>
        <v>20170.787809094381</v>
      </c>
      <c r="AQ479" s="5">
        <f t="shared" si="178"/>
        <v>711.2664338383878</v>
      </c>
      <c r="AR479" s="5">
        <f t="shared" si="179"/>
        <v>554.51194614174506</v>
      </c>
      <c r="AS479" s="5">
        <f t="shared" si="180"/>
        <v>115.09617458206034</v>
      </c>
      <c r="AT479" s="5">
        <f t="shared" si="181"/>
        <v>55.4535044194376</v>
      </c>
      <c r="AU479" s="5">
        <f t="shared" si="182"/>
        <v>186.84177557368679</v>
      </c>
      <c r="AV479" s="5">
        <f t="shared" si="183"/>
        <v>70.705553973466365</v>
      </c>
    </row>
    <row r="480" spans="1:48" x14ac:dyDescent="0.25">
      <c r="A480" s="1" t="s">
        <v>376</v>
      </c>
      <c r="B480" s="1" t="s">
        <v>122</v>
      </c>
      <c r="C480" s="2">
        <v>42451</v>
      </c>
      <c r="D480" s="3">
        <v>7.3751926042063751E-2</v>
      </c>
      <c r="E480" s="3">
        <v>58.285714285714363</v>
      </c>
      <c r="F480" s="3">
        <v>1.6245888888888913</v>
      </c>
      <c r="G480" s="3">
        <v>1.5555088888888899</v>
      </c>
      <c r="H480" s="3">
        <v>6.907999999999985E-2</v>
      </c>
      <c r="I480" s="3">
        <v>7.1821666666666686E-2</v>
      </c>
      <c r="J480" s="3">
        <v>0.49394117647058761</v>
      </c>
      <c r="K480" s="3">
        <v>0.11178333333333333</v>
      </c>
      <c r="L480" s="4">
        <f t="shared" si="186"/>
        <v>10.517054309369131</v>
      </c>
      <c r="M480" s="4">
        <f t="shared" si="187"/>
        <v>0.2931402623134674</v>
      </c>
      <c r="N480" s="4">
        <f t="shared" si="188"/>
        <v>0.28067549078935311</v>
      </c>
      <c r="O480" s="4">
        <f t="shared" si="184"/>
        <v>1.2464771524114017E-2</v>
      </c>
      <c r="P480" s="4">
        <f t="shared" si="184"/>
        <v>1.2959476917792093E-2</v>
      </c>
      <c r="Q480" s="4">
        <f t="shared" si="184"/>
        <v>8.912657659319588E-2</v>
      </c>
      <c r="R480" s="4">
        <f t="shared" si="165"/>
        <v>2.0170146355006972E-2</v>
      </c>
      <c r="S480" s="5">
        <f t="shared" si="169"/>
        <v>31712.143924452965</v>
      </c>
      <c r="T480" s="5">
        <f t="shared" si="170"/>
        <v>894.38588280265412</v>
      </c>
      <c r="U480" s="5">
        <f t="shared" si="171"/>
        <v>761.23392150244763</v>
      </c>
      <c r="V480" s="5">
        <f t="shared" si="172"/>
        <v>143.99807827088824</v>
      </c>
      <c r="W480" s="5">
        <f t="shared" si="173"/>
        <v>69.108816170375547</v>
      </c>
      <c r="X480" s="5">
        <f t="shared" si="174"/>
        <v>304.98879493069069</v>
      </c>
      <c r="Y480" s="5">
        <f t="shared" si="175"/>
        <v>133.50610668116005</v>
      </c>
      <c r="Z480" s="4">
        <f>D480-'CIG_wcINF-wcEFF_Loads'!D480</f>
        <v>7.3751926042063751E-2</v>
      </c>
      <c r="AA480" s="4">
        <f t="shared" si="176"/>
        <v>7.3751926042063751E-2</v>
      </c>
      <c r="AB480" s="3">
        <v>23.962500000000045</v>
      </c>
      <c r="AC480" s="3">
        <v>1.4882857142857133</v>
      </c>
      <c r="AD480" s="3">
        <v>1.1028785714285727</v>
      </c>
      <c r="AE480" s="3">
        <v>6.907999999999985E-2</v>
      </c>
      <c r="AF480" s="3">
        <v>7.1821666666666686E-2</v>
      </c>
      <c r="AG480" s="3">
        <v>0.33777142857142883</v>
      </c>
      <c r="AH480" s="3">
        <v>9.5969230769230751E-2</v>
      </c>
      <c r="AI480" s="4">
        <f t="shared" si="189"/>
        <v>4.3237852872985432</v>
      </c>
      <c r="AJ480" s="4">
        <f t="shared" si="190"/>
        <v>0.2685457642034495</v>
      </c>
      <c r="AK480" s="4">
        <f t="shared" si="191"/>
        <v>0.19900303143744139</v>
      </c>
      <c r="AL480" s="4">
        <f t="shared" si="185"/>
        <v>1.2464771524114017E-2</v>
      </c>
      <c r="AM480" s="4">
        <f t="shared" si="185"/>
        <v>1.2959476917792093E-2</v>
      </c>
      <c r="AN480" s="4">
        <f t="shared" si="185"/>
        <v>6.0947360806549902E-2</v>
      </c>
      <c r="AO480" s="4">
        <f t="shared" si="166"/>
        <v>1.7316655108330008E-2</v>
      </c>
      <c r="AP480" s="5">
        <f t="shared" si="177"/>
        <v>20175.11159438168</v>
      </c>
      <c r="AQ480" s="5">
        <f t="shared" si="178"/>
        <v>711.53497960259119</v>
      </c>
      <c r="AR480" s="5">
        <f t="shared" si="179"/>
        <v>554.71094917318248</v>
      </c>
      <c r="AS480" s="5">
        <f t="shared" si="180"/>
        <v>115.10863935358445</v>
      </c>
      <c r="AT480" s="5">
        <f t="shared" si="181"/>
        <v>55.466463896355393</v>
      </c>
      <c r="AU480" s="5">
        <f t="shared" si="182"/>
        <v>186.90272293449334</v>
      </c>
      <c r="AV480" s="5">
        <f t="shared" si="183"/>
        <v>70.722870628574697</v>
      </c>
    </row>
    <row r="481" spans="1:48" x14ac:dyDescent="0.25">
      <c r="A481" s="1" t="s">
        <v>376</v>
      </c>
      <c r="B481" s="1" t="s">
        <v>123</v>
      </c>
      <c r="C481" s="2">
        <v>42452</v>
      </c>
      <c r="D481" s="3">
        <v>4.0113531672206458E-2</v>
      </c>
      <c r="E481" s="3">
        <v>58.285714285714363</v>
      </c>
      <c r="F481" s="3">
        <v>1.6245888888888913</v>
      </c>
      <c r="G481" s="3">
        <v>1.5555088888888899</v>
      </c>
      <c r="H481" s="3">
        <v>6.907999999999985E-2</v>
      </c>
      <c r="I481" s="3">
        <v>7.1821666666666686E-2</v>
      </c>
      <c r="J481" s="3">
        <v>0.49394117647058761</v>
      </c>
      <c r="K481" s="3">
        <v>0.11178333333333333</v>
      </c>
      <c r="L481" s="4">
        <f t="shared" si="186"/>
        <v>5.720205746173745</v>
      </c>
      <c r="M481" s="4">
        <f t="shared" si="187"/>
        <v>0.15943842863172969</v>
      </c>
      <c r="N481" s="4">
        <f t="shared" si="188"/>
        <v>0.1526588632135438</v>
      </c>
      <c r="O481" s="4">
        <f t="shared" si="184"/>
        <v>6.7795654181857026E-3</v>
      </c>
      <c r="P481" s="4">
        <f t="shared" si="184"/>
        <v>7.0486347366791446E-3</v>
      </c>
      <c r="Q481" s="4">
        <f t="shared" si="184"/>
        <v>4.8475774733902209E-2</v>
      </c>
      <c r="R481" s="4">
        <f t="shared" si="165"/>
        <v>1.0970504067692434E-2</v>
      </c>
      <c r="S481" s="5">
        <f t="shared" si="169"/>
        <v>31717.864130199137</v>
      </c>
      <c r="T481" s="5">
        <f t="shared" si="170"/>
        <v>894.54532123128581</v>
      </c>
      <c r="U481" s="5">
        <f t="shared" si="171"/>
        <v>761.38658036566119</v>
      </c>
      <c r="V481" s="5">
        <f t="shared" si="172"/>
        <v>144.00485783630643</v>
      </c>
      <c r="W481" s="5">
        <f t="shared" si="173"/>
        <v>69.115864805112224</v>
      </c>
      <c r="X481" s="5">
        <f t="shared" si="174"/>
        <v>305.03727070542459</v>
      </c>
      <c r="Y481" s="5">
        <f t="shared" si="175"/>
        <v>133.51707718522775</v>
      </c>
      <c r="Z481" s="4">
        <f>D481-'CIG_wcINF-wcEFF_Loads'!D481</f>
        <v>4.0113531672206458E-2</v>
      </c>
      <c r="AA481" s="4">
        <f t="shared" si="176"/>
        <v>4.0113531672206458E-2</v>
      </c>
      <c r="AB481" s="3">
        <v>23.962500000000045</v>
      </c>
      <c r="AC481" s="3">
        <v>1.4882857142857133</v>
      </c>
      <c r="AD481" s="3">
        <v>1.1028785714285727</v>
      </c>
      <c r="AE481" s="3">
        <v>6.907999999999985E-2</v>
      </c>
      <c r="AF481" s="3">
        <v>7.1821666666666686E-2</v>
      </c>
      <c r="AG481" s="3">
        <v>0.33777142857142883</v>
      </c>
      <c r="AH481" s="3">
        <v>9.5969230769230751E-2</v>
      </c>
      <c r="AI481" s="4">
        <f t="shared" si="189"/>
        <v>2.3516985572274978</v>
      </c>
      <c r="AJ481" s="4">
        <f t="shared" si="190"/>
        <v>0.14606152809715187</v>
      </c>
      <c r="AK481" s="4">
        <f t="shared" si="191"/>
        <v>0.10823736860618439</v>
      </c>
      <c r="AL481" s="4">
        <f t="shared" si="185"/>
        <v>6.7795654181857026E-3</v>
      </c>
      <c r="AM481" s="4">
        <f t="shared" si="185"/>
        <v>7.0486347366791446E-3</v>
      </c>
      <c r="AN481" s="4">
        <f t="shared" si="185"/>
        <v>3.314915310356175E-2</v>
      </c>
      <c r="AO481" s="4">
        <f t="shared" si="166"/>
        <v>9.4184956301818414E-3</v>
      </c>
      <c r="AP481" s="5">
        <f t="shared" si="177"/>
        <v>20177.463292938908</v>
      </c>
      <c r="AQ481" s="5">
        <f t="shared" si="178"/>
        <v>711.6810411306883</v>
      </c>
      <c r="AR481" s="5">
        <f t="shared" si="179"/>
        <v>554.81918654178867</v>
      </c>
      <c r="AS481" s="5">
        <f t="shared" si="180"/>
        <v>115.11541891900264</v>
      </c>
      <c r="AT481" s="5">
        <f t="shared" si="181"/>
        <v>55.473512531092069</v>
      </c>
      <c r="AU481" s="5">
        <f t="shared" si="182"/>
        <v>186.93587208759689</v>
      </c>
      <c r="AV481" s="5">
        <f t="shared" si="183"/>
        <v>70.732289124204883</v>
      </c>
    </row>
    <row r="482" spans="1:48" x14ac:dyDescent="0.25">
      <c r="A482" s="1" t="s">
        <v>376</v>
      </c>
      <c r="B482" s="1" t="s">
        <v>124</v>
      </c>
      <c r="C482" s="2">
        <v>42453</v>
      </c>
      <c r="D482" s="3">
        <v>0.17344303107471989</v>
      </c>
      <c r="E482" s="3">
        <v>61.951906627089244</v>
      </c>
      <c r="F482" s="3">
        <v>1.6376302883530334</v>
      </c>
      <c r="G482" s="3">
        <v>1.5545164968414353</v>
      </c>
      <c r="H482" s="3">
        <v>9.5316105757163191E-2</v>
      </c>
      <c r="I482" s="3">
        <v>7.204573183861028E-2</v>
      </c>
      <c r="J482" s="3">
        <v>0.55464679485415835</v>
      </c>
      <c r="K482" s="3">
        <v>0.17044955884854038</v>
      </c>
      <c r="L482" s="4">
        <f t="shared" si="186"/>
        <v>26.288763438853813</v>
      </c>
      <c r="M482" s="4">
        <f t="shared" si="187"/>
        <v>0.69491445210808334</v>
      </c>
      <c r="N482" s="4">
        <f t="shared" si="188"/>
        <v>0.65964582322299237</v>
      </c>
      <c r="O482" s="4">
        <f t="shared" si="184"/>
        <v>4.0446576910793064E-2</v>
      </c>
      <c r="P482" s="4">
        <f t="shared" si="184"/>
        <v>3.057199211777208E-2</v>
      </c>
      <c r="Q482" s="4">
        <f t="shared" si="184"/>
        <v>0.23535963904723048</v>
      </c>
      <c r="R482" s="4">
        <f t="shared" si="165"/>
        <v>7.2328817219435446E-2</v>
      </c>
      <c r="S482" s="5">
        <f t="shared" si="169"/>
        <v>31744.152893637991</v>
      </c>
      <c r="T482" s="5">
        <f t="shared" si="170"/>
        <v>895.24023568339385</v>
      </c>
      <c r="U482" s="5">
        <f t="shared" si="171"/>
        <v>762.04622618888413</v>
      </c>
      <c r="V482" s="5">
        <f t="shared" si="172"/>
        <v>144.04530441321722</v>
      </c>
      <c r="W482" s="5">
        <f t="shared" si="173"/>
        <v>69.146436797229995</v>
      </c>
      <c r="X482" s="5">
        <f t="shared" si="174"/>
        <v>305.27263034447179</v>
      </c>
      <c r="Y482" s="5">
        <f t="shared" si="175"/>
        <v>133.58940600244719</v>
      </c>
      <c r="Z482" s="4">
        <f>D482-'CIG_wcINF-wcEFF_Loads'!D482</f>
        <v>0.12458265761071466</v>
      </c>
      <c r="AA482" s="4">
        <f t="shared" si="176"/>
        <v>0.12458265761071466</v>
      </c>
      <c r="AB482" s="3">
        <v>29.906345309737347</v>
      </c>
      <c r="AC482" s="3">
        <v>1.5545796803480556</v>
      </c>
      <c r="AD482" s="3">
        <v>1.1977261222023199</v>
      </c>
      <c r="AE482" s="3">
        <v>9.5316105757163191E-2</v>
      </c>
      <c r="AF482" s="3">
        <v>7.204573183861028E-2</v>
      </c>
      <c r="AG482" s="3">
        <v>0.38196811064064651</v>
      </c>
      <c r="AH482" s="3">
        <v>0.12435812355725077</v>
      </c>
      <c r="AI482" s="4">
        <f t="shared" si="189"/>
        <v>9.115480401068881</v>
      </c>
      <c r="AJ482" s="4">
        <f t="shared" si="190"/>
        <v>0.47383725631960483</v>
      </c>
      <c r="AK482" s="4">
        <f t="shared" si="191"/>
        <v>0.36506797737096564</v>
      </c>
      <c r="AL482" s="4">
        <f t="shared" si="185"/>
        <v>2.9052433018378086E-2</v>
      </c>
      <c r="AM482" s="4">
        <f t="shared" si="185"/>
        <v>2.1959602544336571E-2</v>
      </c>
      <c r="AN482" s="4">
        <f t="shared" si="185"/>
        <v>0.11642421667767142</v>
      </c>
      <c r="AO482" s="4">
        <f t="shared" si="166"/>
        <v>3.7904465632941545E-2</v>
      </c>
      <c r="AP482" s="5">
        <f t="shared" si="177"/>
        <v>20186.578773339977</v>
      </c>
      <c r="AQ482" s="5">
        <f t="shared" si="178"/>
        <v>712.1548783870079</v>
      </c>
      <c r="AR482" s="5">
        <f t="shared" si="179"/>
        <v>555.18425451915959</v>
      </c>
      <c r="AS482" s="5">
        <f t="shared" si="180"/>
        <v>115.14447135202101</v>
      </c>
      <c r="AT482" s="5">
        <f t="shared" si="181"/>
        <v>55.495472133636405</v>
      </c>
      <c r="AU482" s="5">
        <f t="shared" si="182"/>
        <v>187.05229630427456</v>
      </c>
      <c r="AV482" s="5">
        <f t="shared" si="183"/>
        <v>70.770193589837831</v>
      </c>
    </row>
    <row r="483" spans="1:48" x14ac:dyDescent="0.25">
      <c r="A483" s="1" t="s">
        <v>376</v>
      </c>
      <c r="B483" s="1" t="s">
        <v>125</v>
      </c>
      <c r="C483" s="2">
        <v>42454</v>
      </c>
      <c r="D483" s="3">
        <v>0.32721358137624473</v>
      </c>
      <c r="E483" s="3">
        <v>81.749345270514155</v>
      </c>
      <c r="F483" s="3">
        <v>1.7080538454594025</v>
      </c>
      <c r="G483" s="3">
        <v>1.5491575797851767</v>
      </c>
      <c r="H483" s="3">
        <v>0.23699107684584442</v>
      </c>
      <c r="I483" s="3">
        <v>7.3255683767105659E-2</v>
      </c>
      <c r="J483" s="3">
        <v>0.88245713412543625</v>
      </c>
      <c r="K483" s="3">
        <v>0.48724717663065836</v>
      </c>
      <c r="L483" s="4">
        <f t="shared" si="186"/>
        <v>65.444662353844919</v>
      </c>
      <c r="M483" s="4">
        <f t="shared" si="187"/>
        <v>1.3673871861405054</v>
      </c>
      <c r="N483" s="4">
        <f t="shared" si="188"/>
        <v>1.2401823452708223</v>
      </c>
      <c r="O483" s="4">
        <f t="shared" si="184"/>
        <v>0.18972385593704036</v>
      </c>
      <c r="P483" s="4">
        <f t="shared" si="184"/>
        <v>5.8645038364208965E-2</v>
      </c>
      <c r="Q483" s="4">
        <f t="shared" si="184"/>
        <v>0.70645347670339298</v>
      </c>
      <c r="R483" s="4">
        <f t="shared" si="165"/>
        <v>0.39006706233473804</v>
      </c>
      <c r="S483" s="5">
        <f t="shared" si="169"/>
        <v>31809.597555991837</v>
      </c>
      <c r="T483" s="5">
        <f t="shared" si="170"/>
        <v>896.60762286953434</v>
      </c>
      <c r="U483" s="5">
        <f t="shared" si="171"/>
        <v>763.28640853415493</v>
      </c>
      <c r="V483" s="5">
        <f t="shared" si="172"/>
        <v>144.23502826915427</v>
      </c>
      <c r="W483" s="5">
        <f t="shared" si="173"/>
        <v>69.2050818355942</v>
      </c>
      <c r="X483" s="5">
        <f t="shared" si="174"/>
        <v>305.97908382117521</v>
      </c>
      <c r="Y483" s="5">
        <f t="shared" si="175"/>
        <v>133.97947306478193</v>
      </c>
      <c r="Z483" s="4">
        <f>D483-'CIG_wcINF-wcEFF_Loads'!D483</f>
        <v>-8.8316751699997809E-2</v>
      </c>
      <c r="AA483" s="4">
        <f t="shared" si="176"/>
        <v>0</v>
      </c>
      <c r="AB483" s="3">
        <v>58.949054426763404</v>
      </c>
      <c r="AC483" s="3">
        <v>1.9013115613704279</v>
      </c>
      <c r="AD483" s="3">
        <v>1.6923073011424583</v>
      </c>
      <c r="AE483" s="3">
        <v>0.23699107684584442</v>
      </c>
      <c r="AF483" s="3">
        <v>7.3255683767105659E-2</v>
      </c>
      <c r="AG483" s="3">
        <v>0.61141051127473955</v>
      </c>
      <c r="AH483" s="3">
        <v>0.27663942666384173</v>
      </c>
      <c r="AI483" s="4">
        <f t="shared" si="189"/>
        <v>0</v>
      </c>
      <c r="AJ483" s="4">
        <f t="shared" si="190"/>
        <v>0</v>
      </c>
      <c r="AK483" s="4">
        <f t="shared" si="191"/>
        <v>0</v>
      </c>
      <c r="AL483" s="4">
        <f t="shared" si="185"/>
        <v>0</v>
      </c>
      <c r="AM483" s="4">
        <f t="shared" si="185"/>
        <v>0</v>
      </c>
      <c r="AN483" s="4">
        <f t="shared" si="185"/>
        <v>0</v>
      </c>
      <c r="AO483" s="4">
        <f t="shared" si="166"/>
        <v>0</v>
      </c>
      <c r="AP483" s="5">
        <f t="shared" si="177"/>
        <v>20186.578773339977</v>
      </c>
      <c r="AQ483" s="5">
        <f t="shared" si="178"/>
        <v>712.1548783870079</v>
      </c>
      <c r="AR483" s="5">
        <f t="shared" si="179"/>
        <v>555.18425451915959</v>
      </c>
      <c r="AS483" s="5">
        <f t="shared" si="180"/>
        <v>115.14447135202101</v>
      </c>
      <c r="AT483" s="5">
        <f t="shared" si="181"/>
        <v>55.495472133636405</v>
      </c>
      <c r="AU483" s="5">
        <f t="shared" si="182"/>
        <v>187.05229630427456</v>
      </c>
      <c r="AV483" s="5">
        <f t="shared" si="183"/>
        <v>70.770193589837831</v>
      </c>
    </row>
    <row r="484" spans="1:48" x14ac:dyDescent="0.25">
      <c r="A484" s="1" t="s">
        <v>376</v>
      </c>
      <c r="B484" s="1" t="s">
        <v>126</v>
      </c>
      <c r="C484" s="2">
        <v>42455</v>
      </c>
      <c r="D484" s="3">
        <v>0.12027337226371833</v>
      </c>
      <c r="E484" s="3">
        <v>78.083152929139274</v>
      </c>
      <c r="F484" s="3">
        <v>1.6950124459952605</v>
      </c>
      <c r="G484" s="3">
        <v>1.5501499718326313</v>
      </c>
      <c r="H484" s="3">
        <v>0.21075497108868135</v>
      </c>
      <c r="I484" s="3">
        <v>7.3031618595162065E-2</v>
      </c>
      <c r="J484" s="3">
        <v>0.82175151574186656</v>
      </c>
      <c r="K484" s="3">
        <v>0.4285809511154513</v>
      </c>
      <c r="L484" s="4">
        <f t="shared" si="186"/>
        <v>22.976583750548549</v>
      </c>
      <c r="M484" s="4">
        <f t="shared" si="187"/>
        <v>0.49877078425579857</v>
      </c>
      <c r="N484" s="4">
        <f t="shared" si="188"/>
        <v>0.45614385840753141</v>
      </c>
      <c r="O484" s="4">
        <f t="shared" si="184"/>
        <v>6.2016312897329416E-2</v>
      </c>
      <c r="P484" s="4">
        <f t="shared" si="184"/>
        <v>2.1490129921017224E-2</v>
      </c>
      <c r="Q484" s="4">
        <f t="shared" si="184"/>
        <v>0.24180686633796436</v>
      </c>
      <c r="R484" s="4">
        <f t="shared" si="165"/>
        <v>0.12611332595816671</v>
      </c>
      <c r="S484" s="5">
        <f t="shared" si="169"/>
        <v>31832.574139742384</v>
      </c>
      <c r="T484" s="5">
        <f t="shared" si="170"/>
        <v>897.10639365379018</v>
      </c>
      <c r="U484" s="5">
        <f t="shared" si="171"/>
        <v>763.74255239256252</v>
      </c>
      <c r="V484" s="5">
        <f t="shared" si="172"/>
        <v>144.2970445820516</v>
      </c>
      <c r="W484" s="5">
        <f t="shared" si="173"/>
        <v>69.22657196551522</v>
      </c>
      <c r="X484" s="5">
        <f t="shared" si="174"/>
        <v>306.22089068751319</v>
      </c>
      <c r="Y484" s="5">
        <f t="shared" si="175"/>
        <v>134.10558639074009</v>
      </c>
      <c r="Z484" s="4">
        <f>D484-'CIG_wcINF-wcEFF_Loads'!D484</f>
        <v>1.8255873064566344E-2</v>
      </c>
      <c r="AA484" s="4">
        <f t="shared" si="176"/>
        <v>1.8255873064566344E-2</v>
      </c>
      <c r="AB484" s="3">
        <v>60.640348005914937</v>
      </c>
      <c r="AC484" s="3">
        <v>1.863156434593799</v>
      </c>
      <c r="AD484" s="3">
        <v>1.641448738463952</v>
      </c>
      <c r="AE484" s="3">
        <v>0.21075497108868135</v>
      </c>
      <c r="AF484" s="3">
        <v>7.3031618595162065E-2</v>
      </c>
      <c r="AG484" s="3">
        <v>0.59026303555472814</v>
      </c>
      <c r="AH484" s="3">
        <v>0.25079732874761623</v>
      </c>
      <c r="AI484" s="4">
        <f t="shared" si="189"/>
        <v>2.7084630767155886</v>
      </c>
      <c r="AJ484" s="4">
        <f t="shared" si="190"/>
        <v>8.3216712554983099E-2</v>
      </c>
      <c r="AK484" s="4">
        <f t="shared" si="191"/>
        <v>7.3314277484313711E-2</v>
      </c>
      <c r="AL484" s="4">
        <f t="shared" si="185"/>
        <v>9.4132384822771132E-3</v>
      </c>
      <c r="AM484" s="4">
        <f t="shared" si="185"/>
        <v>3.2619113989662139E-3</v>
      </c>
      <c r="AN484" s="4">
        <f t="shared" si="185"/>
        <v>2.6363727945527323E-2</v>
      </c>
      <c r="AO484" s="4">
        <f t="shared" si="166"/>
        <v>1.1201705250529931E-2</v>
      </c>
      <c r="AP484" s="5">
        <f t="shared" si="177"/>
        <v>20189.287236416694</v>
      </c>
      <c r="AQ484" s="5">
        <f t="shared" si="178"/>
        <v>712.23809509956288</v>
      </c>
      <c r="AR484" s="5">
        <f t="shared" si="179"/>
        <v>555.25756879664391</v>
      </c>
      <c r="AS484" s="5">
        <f t="shared" si="180"/>
        <v>115.1538845905033</v>
      </c>
      <c r="AT484" s="5">
        <f t="shared" si="181"/>
        <v>55.49873404503537</v>
      </c>
      <c r="AU484" s="5">
        <f t="shared" si="182"/>
        <v>187.07866003222009</v>
      </c>
      <c r="AV484" s="5">
        <f t="shared" si="183"/>
        <v>70.781395295088359</v>
      </c>
    </row>
    <row r="485" spans="1:48" x14ac:dyDescent="0.25">
      <c r="A485" s="1" t="s">
        <v>376</v>
      </c>
      <c r="B485" s="1" t="s">
        <v>127</v>
      </c>
      <c r="C485" s="2">
        <v>42456</v>
      </c>
      <c r="D485" s="3">
        <v>9.9213350281006973E-2</v>
      </c>
      <c r="E485" s="3">
        <v>58.285714285714363</v>
      </c>
      <c r="F485" s="3">
        <v>1.6245888888888913</v>
      </c>
      <c r="G485" s="3">
        <v>1.5555088888888899</v>
      </c>
      <c r="H485" s="3">
        <v>6.907999999999985E-2</v>
      </c>
      <c r="I485" s="3">
        <v>7.1821666666666686E-2</v>
      </c>
      <c r="J485" s="3">
        <v>0.49394117647058761</v>
      </c>
      <c r="K485" s="3">
        <v>0.11178333333333333</v>
      </c>
      <c r="L485" s="4">
        <f t="shared" si="186"/>
        <v>14.147863643923023</v>
      </c>
      <c r="M485" s="4">
        <f t="shared" si="187"/>
        <v>0.39434126113241896</v>
      </c>
      <c r="N485" s="4">
        <f t="shared" si="188"/>
        <v>0.3775732686234593</v>
      </c>
      <c r="O485" s="4">
        <f t="shared" si="184"/>
        <v>1.6767992508959301E-2</v>
      </c>
      <c r="P485" s="4">
        <f t="shared" si="184"/>
        <v>1.7433485359693707E-2</v>
      </c>
      <c r="Q485" s="4">
        <f t="shared" si="184"/>
        <v>0.11989580120042523</v>
      </c>
      <c r="R485" s="4">
        <f t="shared" si="165"/>
        <v>2.7133498783437141E-2</v>
      </c>
      <c r="S485" s="5">
        <f t="shared" si="169"/>
        <v>31846.722003386309</v>
      </c>
      <c r="T485" s="5">
        <f t="shared" si="170"/>
        <v>897.50073491492265</v>
      </c>
      <c r="U485" s="5">
        <f t="shared" si="171"/>
        <v>764.12012566118597</v>
      </c>
      <c r="V485" s="5">
        <f t="shared" si="172"/>
        <v>144.31381257456056</v>
      </c>
      <c r="W485" s="5">
        <f t="shared" si="173"/>
        <v>69.244005450874909</v>
      </c>
      <c r="X485" s="5">
        <f t="shared" si="174"/>
        <v>306.3407864887136</v>
      </c>
      <c r="Y485" s="5">
        <f t="shared" si="175"/>
        <v>134.13271988952351</v>
      </c>
      <c r="Z485" s="4">
        <f>D485-'CIG_wcINF-wcEFF_Loads'!D485</f>
        <v>2.5983105533392239E-2</v>
      </c>
      <c r="AA485" s="4">
        <f t="shared" si="176"/>
        <v>2.5983105533392239E-2</v>
      </c>
      <c r="AB485" s="3">
        <v>69.773333333333468</v>
      </c>
      <c r="AC485" s="3">
        <v>1.6571187499999975</v>
      </c>
      <c r="AD485" s="3">
        <v>1.3668124999999982</v>
      </c>
      <c r="AE485" s="3">
        <v>6.907999999999985E-2</v>
      </c>
      <c r="AF485" s="3">
        <v>7.1821666666666686E-2</v>
      </c>
      <c r="AG485" s="3">
        <v>0.47606666666666747</v>
      </c>
      <c r="AH485" s="3">
        <v>0.11125000000000006</v>
      </c>
      <c r="AI485" s="4">
        <f t="shared" si="189"/>
        <v>4.4354649904299137</v>
      </c>
      <c r="AJ485" s="4">
        <f t="shared" si="190"/>
        <v>0.10534242595943945</v>
      </c>
      <c r="AK485" s="4">
        <f t="shared" si="191"/>
        <v>8.6887765032944306E-2</v>
      </c>
      <c r="AL485" s="4">
        <f t="shared" si="185"/>
        <v>4.39139004689801E-3</v>
      </c>
      <c r="AM485" s="4">
        <f t="shared" si="185"/>
        <v>4.5656767827392496E-3</v>
      </c>
      <c r="AN485" s="4">
        <f t="shared" si="185"/>
        <v>3.0263381900114662E-2</v>
      </c>
      <c r="AO485" s="4">
        <f t="shared" si="166"/>
        <v>7.0721213479647506E-3</v>
      </c>
      <c r="AP485" s="5">
        <f t="shared" si="177"/>
        <v>20193.722701407125</v>
      </c>
      <c r="AQ485" s="5">
        <f t="shared" si="178"/>
        <v>712.34343752552229</v>
      </c>
      <c r="AR485" s="5">
        <f t="shared" si="179"/>
        <v>555.34445656167691</v>
      </c>
      <c r="AS485" s="5">
        <f t="shared" si="180"/>
        <v>115.1582759805502</v>
      </c>
      <c r="AT485" s="5">
        <f t="shared" si="181"/>
        <v>55.503299721818109</v>
      </c>
      <c r="AU485" s="5">
        <f t="shared" si="182"/>
        <v>187.1089234141202</v>
      </c>
      <c r="AV485" s="5">
        <f t="shared" si="183"/>
        <v>70.788467416436319</v>
      </c>
    </row>
    <row r="486" spans="1:48" x14ac:dyDescent="0.25">
      <c r="A486" s="1" t="s">
        <v>376</v>
      </c>
      <c r="B486" s="1" t="s">
        <v>128</v>
      </c>
      <c r="C486" s="2">
        <v>42457</v>
      </c>
      <c r="D486" s="3">
        <v>0.87851695199119229</v>
      </c>
      <c r="E486" s="3">
        <v>81.50493244775582</v>
      </c>
      <c r="F486" s="3">
        <v>1.7071844188284597</v>
      </c>
      <c r="G486" s="3">
        <v>1.549223739255007</v>
      </c>
      <c r="H486" s="3">
        <v>0.23524200312870025</v>
      </c>
      <c r="I486" s="3">
        <v>7.3240746088976086E-2</v>
      </c>
      <c r="J486" s="3">
        <v>0.87841009289986494</v>
      </c>
      <c r="K486" s="3">
        <v>0.48333609492964452</v>
      </c>
      <c r="L486" s="4">
        <f t="shared" si="186"/>
        <v>175.18328463887372</v>
      </c>
      <c r="M486" s="4">
        <f t="shared" si="187"/>
        <v>3.6693506146560937</v>
      </c>
      <c r="N486" s="4">
        <f t="shared" si="188"/>
        <v>3.3298365526181462</v>
      </c>
      <c r="O486" s="4">
        <f t="shared" si="184"/>
        <v>0.5056192988016962</v>
      </c>
      <c r="P486" s="4">
        <f t="shared" si="184"/>
        <v>0.15742058896242728</v>
      </c>
      <c r="Q486" s="4">
        <f t="shared" si="184"/>
        <v>1.888017825580979</v>
      </c>
      <c r="R486" s="4">
        <f t="shared" si="165"/>
        <v>1.0388623381606519</v>
      </c>
      <c r="S486" s="5">
        <f t="shared" si="169"/>
        <v>32021.905288025184</v>
      </c>
      <c r="T486" s="5">
        <f t="shared" si="170"/>
        <v>901.17008552957873</v>
      </c>
      <c r="U486" s="5">
        <f t="shared" si="171"/>
        <v>767.44996221380416</v>
      </c>
      <c r="V486" s="5">
        <f t="shared" si="172"/>
        <v>144.81943187336225</v>
      </c>
      <c r="W486" s="5">
        <f t="shared" si="173"/>
        <v>69.401426039837332</v>
      </c>
      <c r="X486" s="5">
        <f t="shared" si="174"/>
        <v>308.22880431429456</v>
      </c>
      <c r="Y486" s="5">
        <f t="shared" si="175"/>
        <v>135.17158222768415</v>
      </c>
      <c r="Z486" s="4">
        <f>D486-'CIG_wcINF-wcEFF_Loads'!D486</f>
        <v>0.39625377887022101</v>
      </c>
      <c r="AA486" s="4">
        <f t="shared" si="176"/>
        <v>0.39625377887022101</v>
      </c>
      <c r="AB486" s="3">
        <v>59.061807332040168</v>
      </c>
      <c r="AC486" s="3">
        <v>1.8987678862519859</v>
      </c>
      <c r="AD486" s="3">
        <v>1.6889167302972243</v>
      </c>
      <c r="AE486" s="3">
        <v>0.23524200312870025</v>
      </c>
      <c r="AF486" s="3">
        <v>7.3240746088976086E-2</v>
      </c>
      <c r="AG486" s="3">
        <v>0.61000067956007209</v>
      </c>
      <c r="AH486" s="3">
        <v>0.27491662013609336</v>
      </c>
      <c r="AI486" s="4">
        <f t="shared" si="189"/>
        <v>57.258343089241443</v>
      </c>
      <c r="AJ486" s="4">
        <f t="shared" si="190"/>
        <v>1.8407886244766301</v>
      </c>
      <c r="AK486" s="4">
        <f t="shared" si="191"/>
        <v>1.6373453160492348</v>
      </c>
      <c r="AL486" s="4">
        <f t="shared" si="185"/>
        <v>0.22805884094299436</v>
      </c>
      <c r="AM486" s="4">
        <f t="shared" si="185"/>
        <v>7.1004325080983768E-2</v>
      </c>
      <c r="AN486" s="4">
        <f t="shared" si="185"/>
        <v>0.59137418532692454</v>
      </c>
      <c r="AO486" s="4">
        <f t="shared" si="166"/>
        <v>0.26652198548871164</v>
      </c>
      <c r="AP486" s="5">
        <f t="shared" si="177"/>
        <v>20250.981044496366</v>
      </c>
      <c r="AQ486" s="5">
        <f t="shared" si="178"/>
        <v>714.18422614999895</v>
      </c>
      <c r="AR486" s="5">
        <f t="shared" si="179"/>
        <v>556.98180187772618</v>
      </c>
      <c r="AS486" s="5">
        <f t="shared" si="180"/>
        <v>115.38633482149319</v>
      </c>
      <c r="AT486" s="5">
        <f t="shared" si="181"/>
        <v>55.574304046899094</v>
      </c>
      <c r="AU486" s="5">
        <f t="shared" si="182"/>
        <v>187.70029759944711</v>
      </c>
      <c r="AV486" s="5">
        <f t="shared" si="183"/>
        <v>71.054989401925027</v>
      </c>
    </row>
    <row r="487" spans="1:48" x14ac:dyDescent="0.25">
      <c r="A487" s="1" t="s">
        <v>376</v>
      </c>
      <c r="B487" s="1" t="s">
        <v>129</v>
      </c>
      <c r="C487" s="2">
        <v>42458</v>
      </c>
      <c r="D487" s="3">
        <v>0.13721336637391088</v>
      </c>
      <c r="E487" s="3">
        <v>81.749345270514155</v>
      </c>
      <c r="F487" s="3">
        <v>1.7080538454594025</v>
      </c>
      <c r="G487" s="3">
        <v>1.5491575797851767</v>
      </c>
      <c r="H487" s="3">
        <v>0.23699107684584442</v>
      </c>
      <c r="I487" s="3">
        <v>7.3255683767105659E-2</v>
      </c>
      <c r="J487" s="3">
        <v>0.88245713412543625</v>
      </c>
      <c r="K487" s="3">
        <v>0.48724717663065836</v>
      </c>
      <c r="L487" s="4">
        <f t="shared" si="186"/>
        <v>27.443489341139372</v>
      </c>
      <c r="M487" s="4">
        <f t="shared" si="187"/>
        <v>0.57339856786430277</v>
      </c>
      <c r="N487" s="4">
        <f t="shared" si="188"/>
        <v>0.52005663639136301</v>
      </c>
      <c r="O487" s="4">
        <f t="shared" si="184"/>
        <v>7.9558583250328802E-2</v>
      </c>
      <c r="P487" s="4">
        <f t="shared" si="184"/>
        <v>2.4592142848213865E-2</v>
      </c>
      <c r="Q487" s="4">
        <f t="shared" si="184"/>
        <v>0.29624338732311289</v>
      </c>
      <c r="R487" s="4">
        <f t="shared" si="165"/>
        <v>0.16357027269289623</v>
      </c>
      <c r="S487" s="5">
        <f t="shared" si="169"/>
        <v>32049.348777366322</v>
      </c>
      <c r="T487" s="5">
        <f t="shared" si="170"/>
        <v>901.743484097443</v>
      </c>
      <c r="U487" s="5">
        <f t="shared" si="171"/>
        <v>767.97001885019552</v>
      </c>
      <c r="V487" s="5">
        <f t="shared" si="172"/>
        <v>144.89899045661258</v>
      </c>
      <c r="W487" s="5">
        <f t="shared" si="173"/>
        <v>69.426018182685553</v>
      </c>
      <c r="X487" s="5">
        <f t="shared" si="174"/>
        <v>308.52504770161767</v>
      </c>
      <c r="Y487" s="5">
        <f t="shared" si="175"/>
        <v>135.33515250037706</v>
      </c>
      <c r="Z487" s="4">
        <f>D487-'CIG_wcINF-wcEFF_Loads'!D487</f>
        <v>-3.8077932684489946E-2</v>
      </c>
      <c r="AA487" s="4">
        <f t="shared" si="176"/>
        <v>0</v>
      </c>
      <c r="AB487" s="3">
        <v>58.949054426763404</v>
      </c>
      <c r="AC487" s="3">
        <v>1.9013115613704279</v>
      </c>
      <c r="AD487" s="3">
        <v>1.6923073011424583</v>
      </c>
      <c r="AE487" s="3">
        <v>0.23699107684584442</v>
      </c>
      <c r="AF487" s="3">
        <v>7.3255683767105659E-2</v>
      </c>
      <c r="AG487" s="3">
        <v>0.61141051127473955</v>
      </c>
      <c r="AH487" s="3">
        <v>0.27663942666384173</v>
      </c>
      <c r="AI487" s="4">
        <f t="shared" si="189"/>
        <v>0</v>
      </c>
      <c r="AJ487" s="4">
        <f t="shared" si="190"/>
        <v>0</v>
      </c>
      <c r="AK487" s="4">
        <f t="shared" si="191"/>
        <v>0</v>
      </c>
      <c r="AL487" s="4">
        <f t="shared" si="185"/>
        <v>0</v>
      </c>
      <c r="AM487" s="4">
        <f t="shared" si="185"/>
        <v>0</v>
      </c>
      <c r="AN487" s="4">
        <f t="shared" si="185"/>
        <v>0</v>
      </c>
      <c r="AO487" s="4">
        <f t="shared" si="166"/>
        <v>0</v>
      </c>
      <c r="AP487" s="5">
        <f t="shared" si="177"/>
        <v>20250.981044496366</v>
      </c>
      <c r="AQ487" s="5">
        <f t="shared" si="178"/>
        <v>714.18422614999895</v>
      </c>
      <c r="AR487" s="5">
        <f t="shared" si="179"/>
        <v>556.98180187772618</v>
      </c>
      <c r="AS487" s="5">
        <f t="shared" si="180"/>
        <v>115.38633482149319</v>
      </c>
      <c r="AT487" s="5">
        <f t="shared" si="181"/>
        <v>55.574304046899094</v>
      </c>
      <c r="AU487" s="5">
        <f t="shared" si="182"/>
        <v>187.70029759944711</v>
      </c>
      <c r="AV487" s="5">
        <f t="shared" si="183"/>
        <v>71.054989401925027</v>
      </c>
    </row>
    <row r="488" spans="1:48" x14ac:dyDescent="0.25">
      <c r="A488" s="1" t="s">
        <v>376</v>
      </c>
      <c r="B488" s="1" t="s">
        <v>130</v>
      </c>
      <c r="C488" s="2">
        <v>42459</v>
      </c>
      <c r="D488" s="3">
        <v>9.5543715681576311E-2</v>
      </c>
      <c r="E488" s="3">
        <v>58.285714285714363</v>
      </c>
      <c r="F488" s="3">
        <v>1.6245888888888913</v>
      </c>
      <c r="G488" s="3">
        <v>1.5555088888888899</v>
      </c>
      <c r="H488" s="3">
        <v>6.907999999999985E-2</v>
      </c>
      <c r="I488" s="3">
        <v>7.1821666666666686E-2</v>
      </c>
      <c r="J488" s="3">
        <v>0.49394117647058761</v>
      </c>
      <c r="K488" s="3">
        <v>0.11178333333333333</v>
      </c>
      <c r="L488" s="4">
        <f t="shared" si="186"/>
        <v>13.624572274478099</v>
      </c>
      <c r="M488" s="4">
        <f t="shared" si="187"/>
        <v>0.37975564002663037</v>
      </c>
      <c r="N488" s="4">
        <f t="shared" si="188"/>
        <v>0.36360785039661381</v>
      </c>
      <c r="O488" s="4">
        <f t="shared" si="184"/>
        <v>1.6147789630016195E-2</v>
      </c>
      <c r="P488" s="4">
        <f t="shared" si="184"/>
        <v>1.6788667692682148E-2</v>
      </c>
      <c r="Q488" s="4">
        <f t="shared" si="184"/>
        <v>0.1154611784488965</v>
      </c>
      <c r="R488" s="4">
        <f t="shared" si="165"/>
        <v>2.6129903746506186E-2</v>
      </c>
      <c r="S488" s="5">
        <f t="shared" si="169"/>
        <v>32062.973349640801</v>
      </c>
      <c r="T488" s="5">
        <f t="shared" si="170"/>
        <v>902.12323973746959</v>
      </c>
      <c r="U488" s="5">
        <f t="shared" si="171"/>
        <v>768.33362670059216</v>
      </c>
      <c r="V488" s="5">
        <f t="shared" si="172"/>
        <v>144.91513824624261</v>
      </c>
      <c r="W488" s="5">
        <f t="shared" si="173"/>
        <v>69.442806850378233</v>
      </c>
      <c r="X488" s="5">
        <f t="shared" si="174"/>
        <v>308.64050888006659</v>
      </c>
      <c r="Y488" s="5">
        <f t="shared" si="175"/>
        <v>135.36128240412356</v>
      </c>
      <c r="Z488" s="4">
        <f>D488-'CIG_wcINF-wcEFF_Loads'!D488</f>
        <v>2.1231988126607593E-2</v>
      </c>
      <c r="AA488" s="4">
        <f t="shared" si="176"/>
        <v>2.1231988126607593E-2</v>
      </c>
      <c r="AB488" s="3">
        <v>69.773333333333468</v>
      </c>
      <c r="AC488" s="3">
        <v>1.6571187499999975</v>
      </c>
      <c r="AD488" s="3">
        <v>1.3668124999999982</v>
      </c>
      <c r="AE488" s="3">
        <v>6.907999999999985E-2</v>
      </c>
      <c r="AF488" s="3">
        <v>7.1821666666666686E-2</v>
      </c>
      <c r="AG488" s="3">
        <v>0.47606666666666747</v>
      </c>
      <c r="AH488" s="3">
        <v>0.11125000000000006</v>
      </c>
      <c r="AI488" s="4">
        <f t="shared" si="189"/>
        <v>3.6244220265265845</v>
      </c>
      <c r="AJ488" s="4">
        <f t="shared" si="190"/>
        <v>8.6080131350136341E-2</v>
      </c>
      <c r="AK488" s="4">
        <f t="shared" si="191"/>
        <v>7.0999980858950679E-2</v>
      </c>
      <c r="AL488" s="4">
        <f t="shared" si="185"/>
        <v>3.5884063671764105E-3</v>
      </c>
      <c r="AM488" s="4">
        <f t="shared" si="185"/>
        <v>3.73082405859712E-3</v>
      </c>
      <c r="AN488" s="4">
        <f t="shared" si="185"/>
        <v>2.472959840571979E-2</v>
      </c>
      <c r="AO488" s="4">
        <f t="shared" si="166"/>
        <v>5.7789549558247937E-3</v>
      </c>
      <c r="AP488" s="5">
        <f t="shared" si="177"/>
        <v>20254.605466522891</v>
      </c>
      <c r="AQ488" s="5">
        <f t="shared" si="178"/>
        <v>714.27030628134912</v>
      </c>
      <c r="AR488" s="5">
        <f t="shared" si="179"/>
        <v>557.0528018585851</v>
      </c>
      <c r="AS488" s="5">
        <f t="shared" si="180"/>
        <v>115.38992322786036</v>
      </c>
      <c r="AT488" s="5">
        <f t="shared" si="181"/>
        <v>55.578034870957694</v>
      </c>
      <c r="AU488" s="5">
        <f t="shared" si="182"/>
        <v>187.72502719785282</v>
      </c>
      <c r="AV488" s="5">
        <f t="shared" si="183"/>
        <v>71.060768356880857</v>
      </c>
    </row>
    <row r="489" spans="1:48" x14ac:dyDescent="0.25">
      <c r="A489" s="1" t="s">
        <v>376</v>
      </c>
      <c r="B489" s="1" t="s">
        <v>131</v>
      </c>
      <c r="C489" s="2">
        <v>42460</v>
      </c>
      <c r="D489" s="3">
        <v>2.3326682297707526</v>
      </c>
      <c r="E489" s="3">
        <v>73.439309296730826</v>
      </c>
      <c r="F489" s="3">
        <v>1.6784933400073456</v>
      </c>
      <c r="G489" s="3">
        <v>1.5514070017594064</v>
      </c>
      <c r="H489" s="3">
        <v>0.17752257046294148</v>
      </c>
      <c r="I489" s="3">
        <v>7.2747802710700193E-2</v>
      </c>
      <c r="J489" s="3">
        <v>0.74485773245601183</v>
      </c>
      <c r="K489" s="3">
        <v>0.3542703987961886</v>
      </c>
      <c r="L489" s="4">
        <f t="shared" si="186"/>
        <v>419.12173681675137</v>
      </c>
      <c r="M489" s="4">
        <f t="shared" si="187"/>
        <v>9.5792437406617168</v>
      </c>
      <c r="N489" s="4">
        <f t="shared" si="188"/>
        <v>8.8539557808180032</v>
      </c>
      <c r="O489" s="4">
        <f t="shared" si="184"/>
        <v>1.0131300085622437</v>
      </c>
      <c r="P489" s="4">
        <f t="shared" si="184"/>
        <v>0.41517527484518868</v>
      </c>
      <c r="Q489" s="4">
        <f t="shared" si="184"/>
        <v>4.2509395785159958</v>
      </c>
      <c r="R489" s="4">
        <f t="shared" si="184"/>
        <v>2.0218385258265417</v>
      </c>
      <c r="S489" s="5">
        <f t="shared" si="169"/>
        <v>32482.095086457553</v>
      </c>
      <c r="T489" s="5">
        <f t="shared" si="170"/>
        <v>911.70248347813128</v>
      </c>
      <c r="U489" s="5">
        <f t="shared" si="171"/>
        <v>777.18758248141012</v>
      </c>
      <c r="V489" s="5">
        <f t="shared" si="172"/>
        <v>145.92826825480486</v>
      </c>
      <c r="W489" s="5">
        <f t="shared" si="173"/>
        <v>69.857982125223415</v>
      </c>
      <c r="X489" s="5">
        <f t="shared" si="174"/>
        <v>312.8914484585826</v>
      </c>
      <c r="Y489" s="5">
        <f t="shared" si="175"/>
        <v>137.38312092995011</v>
      </c>
      <c r="Z489" s="4">
        <f>D489-'CIG_wcINF-wcEFF_Loads'!D489</f>
        <v>1.9433683869187151</v>
      </c>
      <c r="AA489" s="4">
        <f t="shared" si="176"/>
        <v>1.9433683869187151</v>
      </c>
      <c r="AB489" s="3">
        <v>62.782653206173656</v>
      </c>
      <c r="AC489" s="3">
        <v>1.8148266073434016</v>
      </c>
      <c r="AD489" s="3">
        <v>1.5770278924045051</v>
      </c>
      <c r="AE489" s="3">
        <v>0.17752257046294148</v>
      </c>
      <c r="AF489" s="3">
        <v>7.2747802710700193E-2</v>
      </c>
      <c r="AG489" s="3">
        <v>0.56347623297604699</v>
      </c>
      <c r="AH489" s="3">
        <v>0.21806400472039777</v>
      </c>
      <c r="AI489" s="4">
        <f t="shared" si="189"/>
        <v>298.50624810768733</v>
      </c>
      <c r="AJ489" s="4">
        <f t="shared" si="190"/>
        <v>8.6287701117864017</v>
      </c>
      <c r="AK489" s="4">
        <f t="shared" si="191"/>
        <v>7.4981329281660809</v>
      </c>
      <c r="AL489" s="4">
        <f t="shared" si="185"/>
        <v>0.84404837574010583</v>
      </c>
      <c r="AM489" s="4">
        <f t="shared" si="185"/>
        <v>0.34588652336715803</v>
      </c>
      <c r="AN489" s="4">
        <f t="shared" si="185"/>
        <v>2.6791027077363636</v>
      </c>
      <c r="AO489" s="4">
        <f t="shared" si="185"/>
        <v>1.0368065790826133</v>
      </c>
      <c r="AP489" s="5">
        <f t="shared" si="177"/>
        <v>20553.111714630577</v>
      </c>
      <c r="AQ489" s="5">
        <f t="shared" si="178"/>
        <v>722.89907639313549</v>
      </c>
      <c r="AR489" s="5">
        <f t="shared" si="179"/>
        <v>564.55093478675121</v>
      </c>
      <c r="AS489" s="5">
        <f t="shared" si="180"/>
        <v>116.23397160360047</v>
      </c>
      <c r="AT489" s="5">
        <f t="shared" si="181"/>
        <v>55.92392139432485</v>
      </c>
      <c r="AU489" s="5">
        <f t="shared" si="182"/>
        <v>190.4041299055892</v>
      </c>
      <c r="AV489" s="5">
        <f t="shared" si="183"/>
        <v>72.097574935963465</v>
      </c>
    </row>
    <row r="490" spans="1:48" x14ac:dyDescent="0.25">
      <c r="A490" s="1" t="s">
        <v>376</v>
      </c>
      <c r="B490" s="1" t="s">
        <v>132</v>
      </c>
      <c r="C490" s="2">
        <v>42461</v>
      </c>
      <c r="D490" s="3">
        <v>2.005483461984789</v>
      </c>
      <c r="E490" s="3">
        <v>58.285714285714363</v>
      </c>
      <c r="F490" s="3">
        <v>1.6245888888888913</v>
      </c>
      <c r="G490" s="3">
        <v>1.5555088888888899</v>
      </c>
      <c r="H490" s="3">
        <v>6.907999999999985E-2</v>
      </c>
      <c r="I490" s="3">
        <v>7.1821666666666686E-2</v>
      </c>
      <c r="J490" s="3">
        <v>0.49394117647058761</v>
      </c>
      <c r="K490" s="3">
        <v>0.11178333333333333</v>
      </c>
      <c r="L490" s="4">
        <f t="shared" si="186"/>
        <v>285.98274808723153</v>
      </c>
      <c r="M490" s="4">
        <f t="shared" si="187"/>
        <v>7.9711538350367297</v>
      </c>
      <c r="N490" s="4">
        <f t="shared" si="188"/>
        <v>7.6322082035047094</v>
      </c>
      <c r="O490" s="4">
        <f t="shared" si="184"/>
        <v>0.33894563153201274</v>
      </c>
      <c r="P490" s="4">
        <f t="shared" si="184"/>
        <v>0.35239780205580634</v>
      </c>
      <c r="Q490" s="4">
        <f t="shared" si="184"/>
        <v>2.4235553560869865</v>
      </c>
      <c r="R490" s="4">
        <f t="shared" si="184"/>
        <v>0.54847238725275382</v>
      </c>
      <c r="S490" s="5">
        <f t="shared" si="169"/>
        <v>32768.077834544783</v>
      </c>
      <c r="T490" s="5">
        <f t="shared" si="170"/>
        <v>919.673637313168</v>
      </c>
      <c r="U490" s="5">
        <f t="shared" si="171"/>
        <v>784.81979068491478</v>
      </c>
      <c r="V490" s="5">
        <f t="shared" si="172"/>
        <v>146.26721388633686</v>
      </c>
      <c r="W490" s="5">
        <f t="shared" si="173"/>
        <v>70.21037992727922</v>
      </c>
      <c r="X490" s="5">
        <f t="shared" si="174"/>
        <v>315.31500381466958</v>
      </c>
      <c r="Y490" s="5">
        <f t="shared" si="175"/>
        <v>137.93159331720287</v>
      </c>
      <c r="Z490" s="4">
        <f>D490-'CIG_wcINF-wcEFF_Loads'!D490</f>
        <v>1.4464194206866541</v>
      </c>
      <c r="AA490" s="4">
        <f t="shared" si="176"/>
        <v>1.4464194206866541</v>
      </c>
      <c r="AB490" s="3">
        <v>69.773333333333468</v>
      </c>
      <c r="AC490" s="3">
        <v>1.6571187499999975</v>
      </c>
      <c r="AD490" s="3">
        <v>1.3668124999999982</v>
      </c>
      <c r="AE490" s="3">
        <v>6.907999999999985E-2</v>
      </c>
      <c r="AF490" s="3">
        <v>7.1821666666666686E-2</v>
      </c>
      <c r="AG490" s="3">
        <v>0.47606666666666747</v>
      </c>
      <c r="AH490" s="3">
        <v>0.11125000000000006</v>
      </c>
      <c r="AI490" s="4">
        <f t="shared" si="189"/>
        <v>246.91208268729176</v>
      </c>
      <c r="AJ490" s="4">
        <f t="shared" si="190"/>
        <v>5.8641693362697325</v>
      </c>
      <c r="AK490" s="4">
        <f t="shared" si="191"/>
        <v>4.8368410235718926</v>
      </c>
      <c r="AL490" s="4">
        <f t="shared" si="185"/>
        <v>0.24445853246758137</v>
      </c>
      <c r="AM490" s="4">
        <f t="shared" si="185"/>
        <v>0.25416067215850002</v>
      </c>
      <c r="AN490" s="4">
        <f t="shared" si="185"/>
        <v>1.6846925114369862</v>
      </c>
      <c r="AO490" s="4">
        <f t="shared" si="185"/>
        <v>0.39368864703269396</v>
      </c>
      <c r="AP490" s="5">
        <f t="shared" si="177"/>
        <v>20800.02379731787</v>
      </c>
      <c r="AQ490" s="5">
        <f t="shared" si="178"/>
        <v>728.76324572940518</v>
      </c>
      <c r="AR490" s="5">
        <f t="shared" si="179"/>
        <v>569.38777581032309</v>
      </c>
      <c r="AS490" s="5">
        <f t="shared" si="180"/>
        <v>116.47843013606804</v>
      </c>
      <c r="AT490" s="5">
        <f t="shared" si="181"/>
        <v>56.178082066483348</v>
      </c>
      <c r="AU490" s="5">
        <f t="shared" si="182"/>
        <v>192.08882241702619</v>
      </c>
      <c r="AV490" s="5">
        <f t="shared" si="183"/>
        <v>72.491263582996154</v>
      </c>
    </row>
    <row r="491" spans="1:48" x14ac:dyDescent="0.25">
      <c r="A491" s="1" t="s">
        <v>376</v>
      </c>
      <c r="B491" s="1" t="s">
        <v>133</v>
      </c>
      <c r="C491" s="2">
        <v>42462</v>
      </c>
      <c r="D491" s="3">
        <v>0.14156964826781401</v>
      </c>
      <c r="E491" s="3">
        <v>58.285714285714363</v>
      </c>
      <c r="F491" s="3">
        <v>1.6245888888888913</v>
      </c>
      <c r="G491" s="3">
        <v>1.5555088888888899</v>
      </c>
      <c r="H491" s="3">
        <v>6.907999999999985E-2</v>
      </c>
      <c r="I491" s="3">
        <v>7.1821666666666686E-2</v>
      </c>
      <c r="J491" s="3">
        <v>0.49394117647058761</v>
      </c>
      <c r="K491" s="3">
        <v>0.11178333333333333</v>
      </c>
      <c r="L491" s="4">
        <f t="shared" si="186"/>
        <v>20.187888768378841</v>
      </c>
      <c r="M491" s="4">
        <f t="shared" si="187"/>
        <v>0.56269396686919482</v>
      </c>
      <c r="N491" s="4">
        <f t="shared" si="188"/>
        <v>0.53876736026910299</v>
      </c>
      <c r="O491" s="4">
        <f t="shared" si="184"/>
        <v>2.3926606600091271E-2</v>
      </c>
      <c r="P491" s="4">
        <f t="shared" si="184"/>
        <v>2.4876212560744442E-2</v>
      </c>
      <c r="Q491" s="4">
        <f t="shared" si="184"/>
        <v>0.17108187916905088</v>
      </c>
      <c r="R491" s="4">
        <f t="shared" si="184"/>
        <v>3.8717368863832397E-2</v>
      </c>
      <c r="S491" s="5">
        <f t="shared" si="169"/>
        <v>32788.265723313161</v>
      </c>
      <c r="T491" s="5">
        <f t="shared" si="170"/>
        <v>920.23633128003723</v>
      </c>
      <c r="U491" s="5">
        <f t="shared" si="171"/>
        <v>785.35855804518383</v>
      </c>
      <c r="V491" s="5">
        <f t="shared" si="172"/>
        <v>146.29114049293696</v>
      </c>
      <c r="W491" s="5">
        <f t="shared" si="173"/>
        <v>70.235256139839962</v>
      </c>
      <c r="X491" s="5">
        <f t="shared" si="174"/>
        <v>315.48608569383862</v>
      </c>
      <c r="Y491" s="5">
        <f t="shared" si="175"/>
        <v>137.97031068606671</v>
      </c>
      <c r="Z491" s="4">
        <f>D491-'CIG_wcINF-wcEFF_Loads'!D491</f>
        <v>-9.9013737538168889E-3</v>
      </c>
      <c r="AA491" s="4">
        <f t="shared" si="176"/>
        <v>0</v>
      </c>
      <c r="AB491" s="3">
        <v>69.773333333333468</v>
      </c>
      <c r="AC491" s="3">
        <v>1.6571187499999975</v>
      </c>
      <c r="AD491" s="3">
        <v>1.3668124999999982</v>
      </c>
      <c r="AE491" s="3">
        <v>6.907999999999985E-2</v>
      </c>
      <c r="AF491" s="3">
        <v>7.1821666666666686E-2</v>
      </c>
      <c r="AG491" s="3">
        <v>0.47606666666666747</v>
      </c>
      <c r="AH491" s="3">
        <v>0.11125000000000006</v>
      </c>
      <c r="AI491" s="4">
        <f t="shared" si="189"/>
        <v>0</v>
      </c>
      <c r="AJ491" s="4">
        <f t="shared" si="190"/>
        <v>0</v>
      </c>
      <c r="AK491" s="4">
        <f t="shared" si="191"/>
        <v>0</v>
      </c>
      <c r="AL491" s="4">
        <f t="shared" si="185"/>
        <v>0</v>
      </c>
      <c r="AM491" s="4">
        <f t="shared" si="185"/>
        <v>0</v>
      </c>
      <c r="AN491" s="4">
        <f t="shared" si="185"/>
        <v>0</v>
      </c>
      <c r="AO491" s="4">
        <f t="shared" si="185"/>
        <v>0</v>
      </c>
      <c r="AP491" s="5">
        <f t="shared" si="177"/>
        <v>20800.02379731787</v>
      </c>
      <c r="AQ491" s="5">
        <f t="shared" si="178"/>
        <v>728.76324572940518</v>
      </c>
      <c r="AR491" s="5">
        <f t="shared" si="179"/>
        <v>569.38777581032309</v>
      </c>
      <c r="AS491" s="5">
        <f t="shared" si="180"/>
        <v>116.47843013606804</v>
      </c>
      <c r="AT491" s="5">
        <f t="shared" si="181"/>
        <v>56.178082066483348</v>
      </c>
      <c r="AU491" s="5">
        <f t="shared" si="182"/>
        <v>192.08882241702619</v>
      </c>
      <c r="AV491" s="5">
        <f t="shared" si="183"/>
        <v>72.491263582996154</v>
      </c>
    </row>
    <row r="492" spans="1:48" x14ac:dyDescent="0.25">
      <c r="A492" s="1" t="s">
        <v>376</v>
      </c>
      <c r="B492" s="1" t="s">
        <v>134</v>
      </c>
      <c r="C492" s="2">
        <v>42463</v>
      </c>
      <c r="D492" s="3">
        <v>8.3704950259799057E-2</v>
      </c>
      <c r="E492" s="3">
        <v>58.285714285714363</v>
      </c>
      <c r="F492" s="3">
        <v>1.6245888888888913</v>
      </c>
      <c r="G492" s="3">
        <v>1.5555088888888899</v>
      </c>
      <c r="H492" s="3">
        <v>6.907999999999985E-2</v>
      </c>
      <c r="I492" s="3">
        <v>7.1821666666666686E-2</v>
      </c>
      <c r="J492" s="3">
        <v>0.49394117647058761</v>
      </c>
      <c r="K492" s="3">
        <v>0.11178333333333333</v>
      </c>
      <c r="L492" s="4">
        <f t="shared" si="186"/>
        <v>11.936359564945608</v>
      </c>
      <c r="M492" s="4">
        <f t="shared" si="187"/>
        <v>0.33270034279645272</v>
      </c>
      <c r="N492" s="4">
        <f t="shared" si="188"/>
        <v>0.31855341624933214</v>
      </c>
      <c r="O492" s="4">
        <f t="shared" si="184"/>
        <v>1.4146926547120287E-2</v>
      </c>
      <c r="P492" s="4">
        <f t="shared" si="184"/>
        <v>1.4708393787276975E-2</v>
      </c>
      <c r="Q492" s="4">
        <f t="shared" si="184"/>
        <v>0.101154451970579</v>
      </c>
      <c r="R492" s="4">
        <f t="shared" si="184"/>
        <v>2.2892162794715301E-2</v>
      </c>
      <c r="S492" s="5">
        <f t="shared" si="169"/>
        <v>32800.20208287811</v>
      </c>
      <c r="T492" s="5">
        <f t="shared" si="170"/>
        <v>920.56903162283368</v>
      </c>
      <c r="U492" s="5">
        <f t="shared" si="171"/>
        <v>785.67711146143313</v>
      </c>
      <c r="V492" s="5">
        <f t="shared" si="172"/>
        <v>146.30528741948407</v>
      </c>
      <c r="W492" s="5">
        <f t="shared" si="173"/>
        <v>70.249964533627235</v>
      </c>
      <c r="X492" s="5">
        <f t="shared" si="174"/>
        <v>315.58724014580918</v>
      </c>
      <c r="Y492" s="5">
        <f t="shared" si="175"/>
        <v>137.99320284886142</v>
      </c>
      <c r="Z492" s="4">
        <f>D492-'CIG_wcINF-wcEFF_Loads'!D492</f>
        <v>1.147205230794357E-2</v>
      </c>
      <c r="AA492" s="4">
        <f t="shared" si="176"/>
        <v>1.147205230794357E-2</v>
      </c>
      <c r="AB492" s="3">
        <v>69.773333333333468</v>
      </c>
      <c r="AC492" s="3">
        <v>1.6571187499999975</v>
      </c>
      <c r="AD492" s="3">
        <v>1.3668124999999982</v>
      </c>
      <c r="AE492" s="3">
        <v>6.907999999999985E-2</v>
      </c>
      <c r="AF492" s="3">
        <v>7.1821666666666686E-2</v>
      </c>
      <c r="AG492" s="3">
        <v>0.47606666666666747</v>
      </c>
      <c r="AH492" s="3">
        <v>0.11125000000000006</v>
      </c>
      <c r="AI492" s="4">
        <f t="shared" si="189"/>
        <v>1.9583450605960429</v>
      </c>
      <c r="AJ492" s="4">
        <f t="shared" si="190"/>
        <v>4.6510753662577557E-2</v>
      </c>
      <c r="AK492" s="4">
        <f t="shared" si="191"/>
        <v>3.836265776995873E-2</v>
      </c>
      <c r="AL492" s="4">
        <f t="shared" si="185"/>
        <v>1.9388851058566897E-3</v>
      </c>
      <c r="AM492" s="4">
        <f t="shared" si="185"/>
        <v>2.0158361288043461E-3</v>
      </c>
      <c r="AN492" s="4">
        <f t="shared" si="185"/>
        <v>1.3361878537852418E-2</v>
      </c>
      <c r="AO492" s="4">
        <f t="shared" si="185"/>
        <v>3.1224807183925494E-3</v>
      </c>
      <c r="AP492" s="5">
        <f t="shared" si="177"/>
        <v>20801.982142378467</v>
      </c>
      <c r="AQ492" s="5">
        <f t="shared" si="178"/>
        <v>728.80975648306776</v>
      </c>
      <c r="AR492" s="5">
        <f t="shared" si="179"/>
        <v>569.42613846809309</v>
      </c>
      <c r="AS492" s="5">
        <f t="shared" si="180"/>
        <v>116.4803690211739</v>
      </c>
      <c r="AT492" s="5">
        <f t="shared" si="181"/>
        <v>56.180097902612154</v>
      </c>
      <c r="AU492" s="5">
        <f t="shared" si="182"/>
        <v>192.10218429556406</v>
      </c>
      <c r="AV492" s="5">
        <f t="shared" si="183"/>
        <v>72.494386063714543</v>
      </c>
    </row>
    <row r="493" spans="1:48" x14ac:dyDescent="0.25">
      <c r="A493" s="1" t="s">
        <v>376</v>
      </c>
      <c r="B493" s="1" t="s">
        <v>135</v>
      </c>
      <c r="C493" s="2">
        <v>42464</v>
      </c>
      <c r="D493" s="3">
        <v>7.1170828616762521E-2</v>
      </c>
      <c r="E493" s="3">
        <v>58.285714285714363</v>
      </c>
      <c r="F493" s="3">
        <v>1.6245888888888913</v>
      </c>
      <c r="G493" s="3">
        <v>1.5555088888888899</v>
      </c>
      <c r="H493" s="3">
        <v>6.907999999999985E-2</v>
      </c>
      <c r="I493" s="3">
        <v>7.1821666666666686E-2</v>
      </c>
      <c r="J493" s="3">
        <v>0.49394117647058761</v>
      </c>
      <c r="K493" s="3">
        <v>0.11178333333333333</v>
      </c>
      <c r="L493" s="4">
        <f t="shared" si="186"/>
        <v>10.148988778657655</v>
      </c>
      <c r="M493" s="4">
        <f t="shared" si="187"/>
        <v>0.28288122750700173</v>
      </c>
      <c r="N493" s="4">
        <f t="shared" si="188"/>
        <v>0.27085268580649241</v>
      </c>
      <c r="O493" s="4">
        <f t="shared" si="184"/>
        <v>1.2028541700509016E-2</v>
      </c>
      <c r="P493" s="4">
        <f t="shared" si="184"/>
        <v>1.25059338810084E-2</v>
      </c>
      <c r="Q493" s="4">
        <f t="shared" si="184"/>
        <v>8.6007412257888785E-2</v>
      </c>
      <c r="R493" s="4">
        <f t="shared" si="184"/>
        <v>1.9464251395800557E-2</v>
      </c>
      <c r="S493" s="5">
        <f t="shared" si="169"/>
        <v>32810.351071656769</v>
      </c>
      <c r="T493" s="5">
        <f t="shared" si="170"/>
        <v>920.85191285034068</v>
      </c>
      <c r="U493" s="5">
        <f t="shared" si="171"/>
        <v>785.94796414723965</v>
      </c>
      <c r="V493" s="5">
        <f t="shared" si="172"/>
        <v>146.31731596118459</v>
      </c>
      <c r="W493" s="5">
        <f t="shared" si="173"/>
        <v>70.262470467508237</v>
      </c>
      <c r="X493" s="5">
        <f t="shared" si="174"/>
        <v>315.67324755806709</v>
      </c>
      <c r="Y493" s="5">
        <f t="shared" si="175"/>
        <v>138.0126671002572</v>
      </c>
      <c r="Z493" s="4">
        <f>D493-'CIG_wcINF-wcEFF_Loads'!D493</f>
        <v>8.3213595089672437E-3</v>
      </c>
      <c r="AA493" s="4">
        <f t="shared" si="176"/>
        <v>8.3213595089672437E-3</v>
      </c>
      <c r="AB493" s="3">
        <v>69.773333333333468</v>
      </c>
      <c r="AC493" s="3">
        <v>1.6571187499999975</v>
      </c>
      <c r="AD493" s="3">
        <v>1.3668124999999982</v>
      </c>
      <c r="AE493" s="3">
        <v>6.907999999999985E-2</v>
      </c>
      <c r="AF493" s="3">
        <v>7.1821666666666686E-2</v>
      </c>
      <c r="AG493" s="3">
        <v>0.47606666666666747</v>
      </c>
      <c r="AH493" s="3">
        <v>0.11125000000000006</v>
      </c>
      <c r="AI493" s="4">
        <f t="shared" si="189"/>
        <v>1.4205037472280391</v>
      </c>
      <c r="AJ493" s="4">
        <f t="shared" si="190"/>
        <v>3.3737006410904401E-2</v>
      </c>
      <c r="AK493" s="4">
        <f t="shared" si="191"/>
        <v>2.7826709507091315E-2</v>
      </c>
      <c r="AL493" s="4">
        <f t="shared" si="185"/>
        <v>1.4063882886276402E-3</v>
      </c>
      <c r="AM493" s="4">
        <f t="shared" si="185"/>
        <v>1.4622054266027562E-3</v>
      </c>
      <c r="AN493" s="4">
        <f t="shared" si="185"/>
        <v>9.6921624870585001E-3</v>
      </c>
      <c r="AO493" s="4">
        <f t="shared" si="185"/>
        <v>2.2649203403275241E-3</v>
      </c>
      <c r="AP493" s="5">
        <f t="shared" si="177"/>
        <v>20803.402646125694</v>
      </c>
      <c r="AQ493" s="5">
        <f t="shared" si="178"/>
        <v>728.84349348947865</v>
      </c>
      <c r="AR493" s="5">
        <f t="shared" si="179"/>
        <v>569.45396517760014</v>
      </c>
      <c r="AS493" s="5">
        <f t="shared" si="180"/>
        <v>116.48177540946253</v>
      </c>
      <c r="AT493" s="5">
        <f t="shared" si="181"/>
        <v>56.181560108038759</v>
      </c>
      <c r="AU493" s="5">
        <f t="shared" si="182"/>
        <v>192.11187645805111</v>
      </c>
      <c r="AV493" s="5">
        <f t="shared" si="183"/>
        <v>72.496650984054867</v>
      </c>
    </row>
    <row r="494" spans="1:48" x14ac:dyDescent="0.25">
      <c r="A494" s="1" t="s">
        <v>376</v>
      </c>
      <c r="B494" s="1" t="s">
        <v>136</v>
      </c>
      <c r="C494" s="2">
        <v>42465</v>
      </c>
      <c r="D494" s="3">
        <v>4.7627906636374541E-2</v>
      </c>
      <c r="E494" s="3">
        <v>58.285714285714363</v>
      </c>
      <c r="F494" s="3">
        <v>1.6245888888888913</v>
      </c>
      <c r="G494" s="3">
        <v>1.5555088888888899</v>
      </c>
      <c r="H494" s="3">
        <v>6.907999999999985E-2</v>
      </c>
      <c r="I494" s="3">
        <v>7.1821666666666686E-2</v>
      </c>
      <c r="J494" s="3">
        <v>0.49394117647058761</v>
      </c>
      <c r="K494" s="3">
        <v>0.11178333333333333</v>
      </c>
      <c r="L494" s="4">
        <f t="shared" si="186"/>
        <v>6.7917586376066534</v>
      </c>
      <c r="M494" s="4">
        <f t="shared" si="187"/>
        <v>0.18930566012425579</v>
      </c>
      <c r="N494" s="4">
        <f t="shared" si="188"/>
        <v>0.18125609442131185</v>
      </c>
      <c r="O494" s="4">
        <f t="shared" si="184"/>
        <v>8.0495657029437794E-3</v>
      </c>
      <c r="P494" s="4">
        <f t="shared" si="184"/>
        <v>8.3690391535648796E-3</v>
      </c>
      <c r="Q494" s="4">
        <f t="shared" si="184"/>
        <v>5.7556629319475264E-2</v>
      </c>
      <c r="R494" s="4">
        <f t="shared" si="184"/>
        <v>1.3025583181249769E-2</v>
      </c>
      <c r="S494" s="5">
        <f t="shared" si="169"/>
        <v>32817.142830294375</v>
      </c>
      <c r="T494" s="5">
        <f t="shared" si="170"/>
        <v>921.04121851046489</v>
      </c>
      <c r="U494" s="5">
        <f t="shared" si="171"/>
        <v>786.12922024166096</v>
      </c>
      <c r="V494" s="5">
        <f t="shared" si="172"/>
        <v>146.32536552688754</v>
      </c>
      <c r="W494" s="5">
        <f t="shared" si="173"/>
        <v>70.270839506661801</v>
      </c>
      <c r="X494" s="5">
        <f t="shared" si="174"/>
        <v>315.73080418738658</v>
      </c>
      <c r="Y494" s="5">
        <f t="shared" si="175"/>
        <v>138.02569268343845</v>
      </c>
      <c r="Z494" s="4">
        <f>D494-'CIG_wcINF-wcEFF_Loads'!D494</f>
        <v>2.4101155463391387E-2</v>
      </c>
      <c r="AA494" s="4">
        <f t="shared" si="176"/>
        <v>2.4101155463391387E-2</v>
      </c>
      <c r="AB494" s="3">
        <v>44.959131944444472</v>
      </c>
      <c r="AC494" s="3">
        <v>1.565667522321428</v>
      </c>
      <c r="AD494" s="3">
        <v>1.2238482886904791</v>
      </c>
      <c r="AE494" s="3">
        <v>6.907999999999985E-2</v>
      </c>
      <c r="AF494" s="3">
        <v>7.1821666666666686E-2</v>
      </c>
      <c r="AG494" s="3">
        <v>0.40115674603174639</v>
      </c>
      <c r="AH494" s="3">
        <v>0.10297291666666676</v>
      </c>
      <c r="AI494" s="4">
        <f t="shared" si="189"/>
        <v>2.6510285729644441</v>
      </c>
      <c r="AJ494" s="4">
        <f t="shared" si="190"/>
        <v>9.232005063099176E-2</v>
      </c>
      <c r="AK494" s="4">
        <f t="shared" si="191"/>
        <v>7.2164577961630574E-2</v>
      </c>
      <c r="AL494" s="4">
        <f t="shared" si="185"/>
        <v>4.0733227244395863E-3</v>
      </c>
      <c r="AM494" s="4">
        <f t="shared" si="185"/>
        <v>4.2349859140193864E-3</v>
      </c>
      <c r="AN494" s="4">
        <f t="shared" si="185"/>
        <v>2.3654326717911931E-2</v>
      </c>
      <c r="AO494" s="4">
        <f t="shared" si="185"/>
        <v>6.0718286256537125E-3</v>
      </c>
      <c r="AP494" s="5">
        <f t="shared" si="177"/>
        <v>20806.053674698658</v>
      </c>
      <c r="AQ494" s="5">
        <f t="shared" si="178"/>
        <v>728.93581354010962</v>
      </c>
      <c r="AR494" s="5">
        <f t="shared" si="179"/>
        <v>569.52612975556178</v>
      </c>
      <c r="AS494" s="5">
        <f t="shared" si="180"/>
        <v>116.48584873218697</v>
      </c>
      <c r="AT494" s="5">
        <f t="shared" si="181"/>
        <v>56.185795093952777</v>
      </c>
      <c r="AU494" s="5">
        <f t="shared" si="182"/>
        <v>192.13553078476903</v>
      </c>
      <c r="AV494" s="5">
        <f t="shared" si="183"/>
        <v>72.502722812680517</v>
      </c>
    </row>
    <row r="495" spans="1:48" x14ac:dyDescent="0.25">
      <c r="A495" s="1" t="s">
        <v>376</v>
      </c>
      <c r="B495" s="1" t="s">
        <v>137</v>
      </c>
      <c r="C495" s="2">
        <v>42466</v>
      </c>
      <c r="D495" s="3">
        <v>4.7758644498407936E-2</v>
      </c>
      <c r="E495" s="3">
        <v>58.285714285714363</v>
      </c>
      <c r="F495" s="3">
        <v>1.6245888888888913</v>
      </c>
      <c r="G495" s="3">
        <v>1.5555088888888899</v>
      </c>
      <c r="H495" s="3">
        <v>6.907999999999985E-2</v>
      </c>
      <c r="I495" s="3">
        <v>7.1821666666666686E-2</v>
      </c>
      <c r="J495" s="3">
        <v>0.49394117647058761</v>
      </c>
      <c r="K495" s="3">
        <v>0.11178333333333333</v>
      </c>
      <c r="L495" s="4">
        <f t="shared" si="186"/>
        <v>6.8104019093025263</v>
      </c>
      <c r="M495" s="4">
        <f t="shared" si="187"/>
        <v>0.18982530121334296</v>
      </c>
      <c r="N495" s="4">
        <f t="shared" si="188"/>
        <v>0.18175363957789595</v>
      </c>
      <c r="O495" s="4">
        <f t="shared" si="184"/>
        <v>8.0716616354468591E-3</v>
      </c>
      <c r="P495" s="4">
        <f t="shared" si="184"/>
        <v>8.3920120357149266E-3</v>
      </c>
      <c r="Q495" s="4">
        <f t="shared" si="184"/>
        <v>5.7714621370659198E-2</v>
      </c>
      <c r="R495" s="4">
        <f t="shared" si="184"/>
        <v>1.306133820424199E-2</v>
      </c>
      <c r="S495" s="5">
        <f t="shared" si="169"/>
        <v>32823.953232203676</v>
      </c>
      <c r="T495" s="5">
        <f t="shared" si="170"/>
        <v>921.23104381167821</v>
      </c>
      <c r="U495" s="5">
        <f t="shared" si="171"/>
        <v>786.31097388123885</v>
      </c>
      <c r="V495" s="5">
        <f t="shared" si="172"/>
        <v>146.33343718852299</v>
      </c>
      <c r="W495" s="5">
        <f t="shared" si="173"/>
        <v>70.279231518697515</v>
      </c>
      <c r="X495" s="5">
        <f t="shared" si="174"/>
        <v>315.78851880875726</v>
      </c>
      <c r="Y495" s="5">
        <f t="shared" si="175"/>
        <v>138.03875402164269</v>
      </c>
      <c r="Z495" s="4">
        <f>D495-'CIG_wcINF-wcEFF_Loads'!D495</f>
        <v>4.6596170405818683E-2</v>
      </c>
      <c r="AA495" s="4">
        <f t="shared" si="176"/>
        <v>4.6596170405818683E-2</v>
      </c>
      <c r="AB495" s="3">
        <v>24.916892361111156</v>
      </c>
      <c r="AC495" s="3">
        <v>1.4918030691964272</v>
      </c>
      <c r="AD495" s="3">
        <v>1.1083771949404773</v>
      </c>
      <c r="AE495" s="3">
        <v>6.907999999999985E-2</v>
      </c>
      <c r="AF495" s="3">
        <v>7.1821666666666686E-2</v>
      </c>
      <c r="AG495" s="3">
        <v>0.34065257936507964</v>
      </c>
      <c r="AH495" s="3">
        <v>9.6287580128205097E-2</v>
      </c>
      <c r="AI495" s="4">
        <f t="shared" si="189"/>
        <v>2.8405518951932791</v>
      </c>
      <c r="AJ495" s="4">
        <f t="shared" si="190"/>
        <v>0.1700671164785692</v>
      </c>
      <c r="AK495" s="4">
        <f t="shared" si="191"/>
        <v>0.1263561641656015</v>
      </c>
      <c r="AL495" s="4">
        <f t="shared" si="185"/>
        <v>7.8751925431202012E-3</v>
      </c>
      <c r="AM495" s="4">
        <f t="shared" si="185"/>
        <v>8.1877454222321865E-3</v>
      </c>
      <c r="AN495" s="4">
        <f t="shared" si="185"/>
        <v>3.8834751777801733E-2</v>
      </c>
      <c r="AO495" s="4">
        <f t="shared" si="185"/>
        <v>1.0976885249286788E-2</v>
      </c>
      <c r="AP495" s="5">
        <f t="shared" si="177"/>
        <v>20808.894226593853</v>
      </c>
      <c r="AQ495" s="5">
        <f t="shared" si="178"/>
        <v>729.10588065658817</v>
      </c>
      <c r="AR495" s="5">
        <f t="shared" si="179"/>
        <v>569.65248591972738</v>
      </c>
      <c r="AS495" s="5">
        <f t="shared" si="180"/>
        <v>116.49372392473009</v>
      </c>
      <c r="AT495" s="5">
        <f t="shared" si="181"/>
        <v>56.19398283937501</v>
      </c>
      <c r="AU495" s="5">
        <f t="shared" si="182"/>
        <v>192.17436553654684</v>
      </c>
      <c r="AV495" s="5">
        <f t="shared" si="183"/>
        <v>72.513699697929809</v>
      </c>
    </row>
    <row r="496" spans="1:48" x14ac:dyDescent="0.25">
      <c r="A496" s="1" t="s">
        <v>376</v>
      </c>
      <c r="B496" s="1" t="s">
        <v>138</v>
      </c>
      <c r="C496" s="2">
        <v>42467</v>
      </c>
      <c r="D496" s="3">
        <v>0.18270782680698264</v>
      </c>
      <c r="E496" s="3">
        <v>58.285714285714363</v>
      </c>
      <c r="F496" s="3">
        <v>1.6245888888888913</v>
      </c>
      <c r="G496" s="3">
        <v>1.5555088888888899</v>
      </c>
      <c r="H496" s="3">
        <v>6.907999999999985E-2</v>
      </c>
      <c r="I496" s="3">
        <v>7.1821666666666686E-2</v>
      </c>
      <c r="J496" s="3">
        <v>0.49394117647058761</v>
      </c>
      <c r="K496" s="3">
        <v>0.11178333333333333</v>
      </c>
      <c r="L496" s="4">
        <f t="shared" si="186"/>
        <v>26.054209569793581</v>
      </c>
      <c r="M496" s="4">
        <f t="shared" si="187"/>
        <v>0.72620503831148175</v>
      </c>
      <c r="N496" s="4">
        <f t="shared" si="188"/>
        <v>0.6953256913027327</v>
      </c>
      <c r="O496" s="4">
        <f t="shared" si="184"/>
        <v>3.0879347008748382E-2</v>
      </c>
      <c r="P496" s="4">
        <f t="shared" si="184"/>
        <v>3.2104895306118451E-2</v>
      </c>
      <c r="Q496" s="4">
        <f t="shared" si="184"/>
        <v>0.22079590315785655</v>
      </c>
      <c r="R496" s="4">
        <f t="shared" si="184"/>
        <v>4.9968099881218843E-2</v>
      </c>
      <c r="S496" s="5">
        <f t="shared" si="169"/>
        <v>32850.007441773472</v>
      </c>
      <c r="T496" s="5">
        <f t="shared" si="170"/>
        <v>921.9572488499897</v>
      </c>
      <c r="U496" s="5">
        <f t="shared" si="171"/>
        <v>787.00629957254159</v>
      </c>
      <c r="V496" s="5">
        <f t="shared" si="172"/>
        <v>146.36431653553174</v>
      </c>
      <c r="W496" s="5">
        <f t="shared" si="173"/>
        <v>70.311336414003634</v>
      </c>
      <c r="X496" s="5">
        <f t="shared" si="174"/>
        <v>316.00931471191512</v>
      </c>
      <c r="Y496" s="5">
        <f t="shared" si="175"/>
        <v>138.08872212152392</v>
      </c>
      <c r="Z496" s="4">
        <f>D496-'CIG_wcINF-wcEFF_Loads'!D496</f>
        <v>7.5269495141984152E-2</v>
      </c>
      <c r="AA496" s="4">
        <f t="shared" si="176"/>
        <v>7.5269495141984152E-2</v>
      </c>
      <c r="AB496" s="3">
        <v>69.773333333333468</v>
      </c>
      <c r="AC496" s="3">
        <v>1.6571187499999975</v>
      </c>
      <c r="AD496" s="3">
        <v>1.3668124999999982</v>
      </c>
      <c r="AE496" s="3">
        <v>6.907999999999985E-2</v>
      </c>
      <c r="AF496" s="3">
        <v>7.1821666666666686E-2</v>
      </c>
      <c r="AG496" s="3">
        <v>0.47606666666666747</v>
      </c>
      <c r="AH496" s="3">
        <v>0.11125000000000006</v>
      </c>
      <c r="AI496" s="4">
        <f t="shared" si="189"/>
        <v>12.848934093753748</v>
      </c>
      <c r="AJ496" s="4">
        <f t="shared" si="190"/>
        <v>0.30516256837770184</v>
      </c>
      <c r="AK496" s="4">
        <f t="shared" si="191"/>
        <v>0.2517019453136643</v>
      </c>
      <c r="AL496" s="4">
        <f t="shared" si="185"/>
        <v>1.2721255023836784E-2</v>
      </c>
      <c r="AM496" s="4">
        <f t="shared" si="185"/>
        <v>1.3226139807522675E-2</v>
      </c>
      <c r="AN496" s="4">
        <f t="shared" si="185"/>
        <v>8.7668869065063534E-2</v>
      </c>
      <c r="AO496" s="4">
        <f t="shared" si="185"/>
        <v>2.0486966146523535E-2</v>
      </c>
      <c r="AP496" s="5">
        <f t="shared" si="177"/>
        <v>20821.743160687605</v>
      </c>
      <c r="AQ496" s="5">
        <f t="shared" si="178"/>
        <v>729.41104322496585</v>
      </c>
      <c r="AR496" s="5">
        <f t="shared" si="179"/>
        <v>569.90418786504108</v>
      </c>
      <c r="AS496" s="5">
        <f t="shared" si="180"/>
        <v>116.50644517975392</v>
      </c>
      <c r="AT496" s="5">
        <f t="shared" si="181"/>
        <v>56.207208979182532</v>
      </c>
      <c r="AU496" s="5">
        <f t="shared" si="182"/>
        <v>192.2620344056119</v>
      </c>
      <c r="AV496" s="5">
        <f t="shared" si="183"/>
        <v>72.53418666407633</v>
      </c>
    </row>
    <row r="497" spans="1:48" x14ac:dyDescent="0.25">
      <c r="A497" s="1" t="s">
        <v>376</v>
      </c>
      <c r="B497" s="1" t="s">
        <v>139</v>
      </c>
      <c r="C497" s="2">
        <v>42468</v>
      </c>
      <c r="D497" s="3">
        <v>0.18507138332234904</v>
      </c>
      <c r="E497" s="3">
        <v>58.285714285714363</v>
      </c>
      <c r="F497" s="3">
        <v>1.6245888888888913</v>
      </c>
      <c r="G497" s="3">
        <v>1.5555088888888899</v>
      </c>
      <c r="H497" s="3">
        <v>6.907999999999985E-2</v>
      </c>
      <c r="I497" s="3">
        <v>7.1821666666666686E-2</v>
      </c>
      <c r="J497" s="3">
        <v>0.49394117647058761</v>
      </c>
      <c r="K497" s="3">
        <v>0.11178333333333333</v>
      </c>
      <c r="L497" s="4">
        <f t="shared" si="186"/>
        <v>26.391253679274794</v>
      </c>
      <c r="M497" s="4">
        <f t="shared" si="187"/>
        <v>0.73559941774113935</v>
      </c>
      <c r="N497" s="4">
        <f t="shared" si="188"/>
        <v>0.70432060737557489</v>
      </c>
      <c r="O497" s="4">
        <f t="shared" si="184"/>
        <v>3.127881036556391E-2</v>
      </c>
      <c r="P497" s="4">
        <f t="shared" si="184"/>
        <v>3.2520212678132814E-2</v>
      </c>
      <c r="Q497" s="4">
        <f t="shared" si="184"/>
        <v>0.22365217704932081</v>
      </c>
      <c r="R497" s="4">
        <f t="shared" si="184"/>
        <v>5.0614500367167914E-2</v>
      </c>
      <c r="S497" s="5">
        <f t="shared" si="169"/>
        <v>32876.39869545275</v>
      </c>
      <c r="T497" s="5">
        <f t="shared" si="170"/>
        <v>922.69284826773082</v>
      </c>
      <c r="U497" s="5">
        <f t="shared" si="171"/>
        <v>787.71062017991721</v>
      </c>
      <c r="V497" s="5">
        <f t="shared" si="172"/>
        <v>146.39559534589731</v>
      </c>
      <c r="W497" s="5">
        <f t="shared" si="173"/>
        <v>70.34385662668177</v>
      </c>
      <c r="X497" s="5">
        <f t="shared" si="174"/>
        <v>316.23296688896443</v>
      </c>
      <c r="Y497" s="5">
        <f t="shared" si="175"/>
        <v>138.13933662189109</v>
      </c>
      <c r="Z497" s="4">
        <f>D497-'CIG_wcINF-wcEFF_Loads'!D497</f>
        <v>3.4276348129368889E-2</v>
      </c>
      <c r="AA497" s="4">
        <f t="shared" si="176"/>
        <v>3.4276348129368889E-2</v>
      </c>
      <c r="AB497" s="3">
        <v>69.773333333333468</v>
      </c>
      <c r="AC497" s="3">
        <v>1.6571187499999975</v>
      </c>
      <c r="AD497" s="3">
        <v>1.3668124999999982</v>
      </c>
      <c r="AE497" s="3">
        <v>6.907999999999985E-2</v>
      </c>
      <c r="AF497" s="3">
        <v>7.1821666666666686E-2</v>
      </c>
      <c r="AG497" s="3">
        <v>0.47606666666666747</v>
      </c>
      <c r="AH497" s="3">
        <v>0.11125000000000006</v>
      </c>
      <c r="AI497" s="4">
        <f t="shared" si="189"/>
        <v>5.8511690195084638</v>
      </c>
      <c r="AJ497" s="4">
        <f t="shared" si="190"/>
        <v>0.13896543892098065</v>
      </c>
      <c r="AK497" s="4">
        <f t="shared" si="191"/>
        <v>0.11462045130150324</v>
      </c>
      <c r="AL497" s="4">
        <f t="shared" si="185"/>
        <v>5.7930263118809912E-3</v>
      </c>
      <c r="AM497" s="4">
        <f t="shared" si="185"/>
        <v>6.0229415860328164E-3</v>
      </c>
      <c r="AN497" s="4">
        <f t="shared" si="185"/>
        <v>3.9922795689193519E-2</v>
      </c>
      <c r="AO497" s="4">
        <f t="shared" si="185"/>
        <v>9.3293887839716576E-3</v>
      </c>
      <c r="AP497" s="5">
        <f t="shared" si="177"/>
        <v>20827.594329707114</v>
      </c>
      <c r="AQ497" s="5">
        <f t="shared" si="178"/>
        <v>729.55000866388684</v>
      </c>
      <c r="AR497" s="5">
        <f t="shared" si="179"/>
        <v>570.01880831634253</v>
      </c>
      <c r="AS497" s="5">
        <f t="shared" si="180"/>
        <v>116.5122382060658</v>
      </c>
      <c r="AT497" s="5">
        <f t="shared" si="181"/>
        <v>56.213231920768564</v>
      </c>
      <c r="AU497" s="5">
        <f t="shared" si="182"/>
        <v>192.30195720130109</v>
      </c>
      <c r="AV497" s="5">
        <f t="shared" si="183"/>
        <v>72.543516052860298</v>
      </c>
    </row>
    <row r="498" spans="1:48" x14ac:dyDescent="0.25">
      <c r="A498" s="1" t="s">
        <v>376</v>
      </c>
      <c r="B498" s="1" t="s">
        <v>140</v>
      </c>
      <c r="C498" s="2">
        <v>42469</v>
      </c>
      <c r="D498" s="3">
        <v>1.2893611872547066</v>
      </c>
      <c r="E498" s="3">
        <v>58.285714285714363</v>
      </c>
      <c r="F498" s="3">
        <v>1.6245888888888913</v>
      </c>
      <c r="G498" s="3">
        <v>1.5555088888888899</v>
      </c>
      <c r="H498" s="3">
        <v>6.907999999999985E-2</v>
      </c>
      <c r="I498" s="3">
        <v>7.1821666666666686E-2</v>
      </c>
      <c r="J498" s="3">
        <v>0.49394117647058761</v>
      </c>
      <c r="K498" s="3">
        <v>0.11178333333333333</v>
      </c>
      <c r="L498" s="4">
        <f t="shared" si="186"/>
        <v>183.86342375677654</v>
      </c>
      <c r="M498" s="4">
        <f t="shared" si="187"/>
        <v>5.1247973704860303</v>
      </c>
      <c r="N498" s="4">
        <f t="shared" si="188"/>
        <v>4.9068831616825284</v>
      </c>
      <c r="O498" s="4">
        <f t="shared" si="184"/>
        <v>0.21791420880349649</v>
      </c>
      <c r="P498" s="4">
        <f t="shared" si="184"/>
        <v>0.2265628498351934</v>
      </c>
      <c r="Q498" s="4">
        <f t="shared" si="184"/>
        <v>1.5581470854958968</v>
      </c>
      <c r="R498" s="4">
        <f t="shared" si="184"/>
        <v>0.35262270759627823</v>
      </c>
      <c r="S498" s="5">
        <f t="shared" si="169"/>
        <v>33060.262119209525</v>
      </c>
      <c r="T498" s="5">
        <f t="shared" si="170"/>
        <v>927.81764563821685</v>
      </c>
      <c r="U498" s="5">
        <f t="shared" si="171"/>
        <v>792.61750334159979</v>
      </c>
      <c r="V498" s="5">
        <f t="shared" si="172"/>
        <v>146.61350955470081</v>
      </c>
      <c r="W498" s="5">
        <f t="shared" si="173"/>
        <v>70.57041947651696</v>
      </c>
      <c r="X498" s="5">
        <f t="shared" si="174"/>
        <v>317.7911139744603</v>
      </c>
      <c r="Y498" s="5">
        <f t="shared" si="175"/>
        <v>138.49195932948737</v>
      </c>
      <c r="Z498" s="4">
        <f>D498-'CIG_wcINF-wcEFF_Loads'!D498</f>
        <v>0.88560503950876157</v>
      </c>
      <c r="AA498" s="4">
        <f t="shared" si="176"/>
        <v>0.88560503950876157</v>
      </c>
      <c r="AB498" s="3">
        <v>69.773333333333468</v>
      </c>
      <c r="AC498" s="3">
        <v>1.6571187499999975</v>
      </c>
      <c r="AD498" s="3">
        <v>1.3668124999999982</v>
      </c>
      <c r="AE498" s="3">
        <v>6.907999999999985E-2</v>
      </c>
      <c r="AF498" s="3">
        <v>7.1821666666666686E-2</v>
      </c>
      <c r="AG498" s="3">
        <v>0.47606666666666747</v>
      </c>
      <c r="AH498" s="3">
        <v>0.11125000000000006</v>
      </c>
      <c r="AI498" s="4">
        <f t="shared" si="189"/>
        <v>151.17785451170363</v>
      </c>
      <c r="AJ498" s="4">
        <f t="shared" si="190"/>
        <v>3.5904785586104815</v>
      </c>
      <c r="AK498" s="4">
        <f t="shared" si="191"/>
        <v>2.9614721183323698</v>
      </c>
      <c r="AL498" s="4">
        <f t="shared" si="185"/>
        <v>0.14967560944489458</v>
      </c>
      <c r="AM498" s="4">
        <f t="shared" si="185"/>
        <v>0.15561597755763507</v>
      </c>
      <c r="AN498" s="4">
        <f t="shared" si="185"/>
        <v>1.0314934636614517</v>
      </c>
      <c r="AO498" s="4">
        <f t="shared" si="185"/>
        <v>0.24104533223428729</v>
      </c>
      <c r="AP498" s="5">
        <f t="shared" si="177"/>
        <v>20978.772184218818</v>
      </c>
      <c r="AQ498" s="5">
        <f t="shared" si="178"/>
        <v>733.14048722249731</v>
      </c>
      <c r="AR498" s="5">
        <f t="shared" si="179"/>
        <v>572.98028043467491</v>
      </c>
      <c r="AS498" s="5">
        <f t="shared" si="180"/>
        <v>116.6619138155107</v>
      </c>
      <c r="AT498" s="5">
        <f t="shared" si="181"/>
        <v>56.368847898326202</v>
      </c>
      <c r="AU498" s="5">
        <f t="shared" si="182"/>
        <v>193.33345066496256</v>
      </c>
      <c r="AV498" s="5">
        <f t="shared" si="183"/>
        <v>72.784561385094591</v>
      </c>
    </row>
    <row r="499" spans="1:48" x14ac:dyDescent="0.25">
      <c r="A499" s="1" t="s">
        <v>376</v>
      </c>
      <c r="B499" s="1" t="s">
        <v>141</v>
      </c>
      <c r="C499" s="2">
        <v>42470</v>
      </c>
      <c r="D499" s="3">
        <v>0.32094590678925555</v>
      </c>
      <c r="E499" s="3">
        <v>58.285714285714363</v>
      </c>
      <c r="F499" s="3">
        <v>1.6245888888888913</v>
      </c>
      <c r="G499" s="3">
        <v>1.5555088888888899</v>
      </c>
      <c r="H499" s="3">
        <v>6.907999999999985E-2</v>
      </c>
      <c r="I499" s="3">
        <v>7.1821666666666686E-2</v>
      </c>
      <c r="J499" s="3">
        <v>0.49394117647058761</v>
      </c>
      <c r="K499" s="3">
        <v>0.11178333333333333</v>
      </c>
      <c r="L499" s="4">
        <f t="shared" si="186"/>
        <v>45.767015361025166</v>
      </c>
      <c r="M499" s="4">
        <f t="shared" si="187"/>
        <v>1.275657089293873</v>
      </c>
      <c r="N499" s="4">
        <f t="shared" si="188"/>
        <v>1.2214142021664767</v>
      </c>
      <c r="O499" s="4">
        <f t="shared" si="184"/>
        <v>5.4242887127395216E-2</v>
      </c>
      <c r="P499" s="4">
        <f t="shared" si="184"/>
        <v>5.6395694242927237E-2</v>
      </c>
      <c r="Q499" s="4">
        <f t="shared" si="184"/>
        <v>0.38785170067844443</v>
      </c>
      <c r="R499" s="4">
        <f t="shared" si="184"/>
        <v>8.7774330236305861E-2</v>
      </c>
      <c r="S499" s="5">
        <f t="shared" si="169"/>
        <v>33106.029134570548</v>
      </c>
      <c r="T499" s="5">
        <f t="shared" si="170"/>
        <v>929.09330272751072</v>
      </c>
      <c r="U499" s="5">
        <f t="shared" si="171"/>
        <v>793.83891754376623</v>
      </c>
      <c r="V499" s="5">
        <f t="shared" si="172"/>
        <v>146.66775244182821</v>
      </c>
      <c r="W499" s="5">
        <f t="shared" si="173"/>
        <v>70.626815170759883</v>
      </c>
      <c r="X499" s="5">
        <f t="shared" si="174"/>
        <v>318.17896567513873</v>
      </c>
      <c r="Y499" s="5">
        <f t="shared" si="175"/>
        <v>138.57973365972367</v>
      </c>
      <c r="Z499" s="4">
        <f>D499-'CIG_wcINF-wcEFF_Loads'!D499</f>
        <v>0.11077000881313842</v>
      </c>
      <c r="AA499" s="4">
        <f t="shared" si="176"/>
        <v>0.11077000881313842</v>
      </c>
      <c r="AB499" s="3">
        <v>69.773333333333468</v>
      </c>
      <c r="AC499" s="3">
        <v>1.6571187499999975</v>
      </c>
      <c r="AD499" s="3">
        <v>1.3668124999999982</v>
      </c>
      <c r="AE499" s="3">
        <v>6.907999999999985E-2</v>
      </c>
      <c r="AF499" s="3">
        <v>7.1821666666666686E-2</v>
      </c>
      <c r="AG499" s="3">
        <v>0.47606666666666747</v>
      </c>
      <c r="AH499" s="3">
        <v>0.11125000000000006</v>
      </c>
      <c r="AI499" s="4">
        <f t="shared" si="189"/>
        <v>18.909075185368902</v>
      </c>
      <c r="AJ499" s="4">
        <f t="shared" si="190"/>
        <v>0.44909110025082777</v>
      </c>
      <c r="AK499" s="4">
        <f t="shared" si="191"/>
        <v>0.37041601844260391</v>
      </c>
      <c r="AL499" s="4">
        <f t="shared" si="185"/>
        <v>1.8721176865162597E-2</v>
      </c>
      <c r="AM499" s="4">
        <f t="shared" si="185"/>
        <v>1.9464188251555055E-2</v>
      </c>
      <c r="AN499" s="4">
        <f t="shared" si="185"/>
        <v>0.12901749082621758</v>
      </c>
      <c r="AO499" s="4">
        <f t="shared" si="185"/>
        <v>3.0149550177321141E-2</v>
      </c>
      <c r="AP499" s="5">
        <f t="shared" si="177"/>
        <v>20997.681259404188</v>
      </c>
      <c r="AQ499" s="5">
        <f t="shared" si="178"/>
        <v>733.58957832274814</v>
      </c>
      <c r="AR499" s="5">
        <f t="shared" si="179"/>
        <v>573.35069645311751</v>
      </c>
      <c r="AS499" s="5">
        <f t="shared" si="180"/>
        <v>116.68063499237586</v>
      </c>
      <c r="AT499" s="5">
        <f t="shared" si="181"/>
        <v>56.388312086577756</v>
      </c>
      <c r="AU499" s="5">
        <f t="shared" si="182"/>
        <v>193.46246815578877</v>
      </c>
      <c r="AV499" s="5">
        <f t="shared" si="183"/>
        <v>72.814710935271918</v>
      </c>
    </row>
    <row r="500" spans="1:48" x14ac:dyDescent="0.25">
      <c r="A500" s="1" t="s">
        <v>376</v>
      </c>
      <c r="B500" s="1" t="s">
        <v>142</v>
      </c>
      <c r="C500" s="2">
        <v>42471</v>
      </c>
      <c r="D500" s="3">
        <v>4.817056835313215</v>
      </c>
      <c r="E500" s="3">
        <v>353.06415188690886</v>
      </c>
      <c r="F500" s="3">
        <v>1.0989832490390219</v>
      </c>
      <c r="G500" s="3">
        <v>1.0441846259474377</v>
      </c>
      <c r="H500" s="3">
        <v>5.4798623091583613E-2</v>
      </c>
      <c r="I500" s="3">
        <v>5.5682725694444331E-2</v>
      </c>
      <c r="J500" s="3">
        <v>0.63403340223925941</v>
      </c>
      <c r="K500" s="3">
        <v>6.3522935963390703E-2</v>
      </c>
      <c r="L500" s="4">
        <f t="shared" si="186"/>
        <v>4160.9646055401718</v>
      </c>
      <c r="M500" s="4">
        <f t="shared" si="187"/>
        <v>12.951839989684505</v>
      </c>
      <c r="N500" s="4">
        <f t="shared" si="188"/>
        <v>12.306022140724709</v>
      </c>
      <c r="O500" s="4">
        <f t="shared" si="184"/>
        <v>0.64581784895978911</v>
      </c>
      <c r="P500" s="4">
        <f t="shared" si="184"/>
        <v>0.65623725749647821</v>
      </c>
      <c r="Q500" s="4">
        <f t="shared" si="184"/>
        <v>7.4722696466018457</v>
      </c>
      <c r="R500" s="4">
        <f t="shared" si="184"/>
        <v>0.74863643553460424</v>
      </c>
      <c r="S500" s="5">
        <f t="shared" si="169"/>
        <v>37266.993740110716</v>
      </c>
      <c r="T500" s="5">
        <f t="shared" si="170"/>
        <v>942.04514271719518</v>
      </c>
      <c r="U500" s="5">
        <f t="shared" si="171"/>
        <v>806.14493968449096</v>
      </c>
      <c r="V500" s="5">
        <f t="shared" si="172"/>
        <v>147.31357029078799</v>
      </c>
      <c r="W500" s="5">
        <f t="shared" si="173"/>
        <v>71.283052428256354</v>
      </c>
      <c r="X500" s="5">
        <f t="shared" si="174"/>
        <v>325.65123532174056</v>
      </c>
      <c r="Y500" s="5">
        <f t="shared" si="175"/>
        <v>139.32837009525826</v>
      </c>
      <c r="Z500" s="4">
        <f>D500-'CIG_wcINF-wcEFF_Loads'!D500</f>
        <v>4.3167345117524665</v>
      </c>
      <c r="AA500" s="4">
        <f t="shared" si="176"/>
        <v>4.3167345117524665</v>
      </c>
      <c r="AB500" s="3">
        <v>77.511427617528412</v>
      </c>
      <c r="AC500" s="3">
        <v>1.1436367602279951</v>
      </c>
      <c r="AD500" s="3">
        <v>1.0317562830948295</v>
      </c>
      <c r="AE500" s="3">
        <v>5.4798623091583613E-2</v>
      </c>
      <c r="AF500" s="3">
        <v>5.5682725694444331E-2</v>
      </c>
      <c r="AG500" s="3">
        <v>0.42422615958552612</v>
      </c>
      <c r="AH500" s="3">
        <v>6.9471446162509984E-2</v>
      </c>
      <c r="AI500" s="4">
        <f t="shared" si="189"/>
        <v>818.61500780722349</v>
      </c>
      <c r="AJ500" s="4">
        <f t="shared" si="190"/>
        <v>12.078196005139199</v>
      </c>
      <c r="AK500" s="4">
        <f t="shared" si="191"/>
        <v>10.896602006977169</v>
      </c>
      <c r="AL500" s="4">
        <f t="shared" si="185"/>
        <v>0.57874015030781623</v>
      </c>
      <c r="AM500" s="4">
        <f t="shared" si="185"/>
        <v>0.58807734975554704</v>
      </c>
      <c r="AN500" s="4">
        <f t="shared" si="185"/>
        <v>4.4803445326118663</v>
      </c>
      <c r="AO500" s="4">
        <f t="shared" si="185"/>
        <v>0.73370301890609946</v>
      </c>
      <c r="AP500" s="5">
        <f t="shared" si="177"/>
        <v>21816.296267211412</v>
      </c>
      <c r="AQ500" s="5">
        <f t="shared" si="178"/>
        <v>745.66777432788729</v>
      </c>
      <c r="AR500" s="5">
        <f t="shared" si="179"/>
        <v>584.24729846009473</v>
      </c>
      <c r="AS500" s="5">
        <f t="shared" si="180"/>
        <v>117.25937514268368</v>
      </c>
      <c r="AT500" s="5">
        <f t="shared" si="181"/>
        <v>56.976389436333299</v>
      </c>
      <c r="AU500" s="5">
        <f t="shared" si="182"/>
        <v>197.94281268840064</v>
      </c>
      <c r="AV500" s="5">
        <f t="shared" si="183"/>
        <v>73.548413954178017</v>
      </c>
    </row>
    <row r="501" spans="1:48" x14ac:dyDescent="0.25">
      <c r="A501" s="1" t="s">
        <v>376</v>
      </c>
      <c r="B501" s="1" t="s">
        <v>143</v>
      </c>
      <c r="C501" s="2">
        <v>42472</v>
      </c>
      <c r="D501" s="3">
        <v>2.498400285712624</v>
      </c>
      <c r="E501" s="3">
        <v>456.85937639437179</v>
      </c>
      <c r="F501" s="3">
        <v>0.91391084064118333</v>
      </c>
      <c r="G501" s="3">
        <v>0.86414087139059015</v>
      </c>
      <c r="H501" s="3">
        <v>4.9769969250591878E-2</v>
      </c>
      <c r="I501" s="3">
        <v>4.9999999999999906E-2</v>
      </c>
      <c r="J501" s="3">
        <v>0.68336165074935507</v>
      </c>
      <c r="K501" s="3">
        <v>4.6529838297918104E-2</v>
      </c>
      <c r="L501" s="4">
        <f t="shared" si="186"/>
        <v>2792.5643568669643</v>
      </c>
      <c r="M501" s="4">
        <f t="shared" si="187"/>
        <v>5.5863028555329741</v>
      </c>
      <c r="N501" s="4">
        <f t="shared" si="188"/>
        <v>5.2820826745475769</v>
      </c>
      <c r="O501" s="4">
        <f t="shared" si="184"/>
        <v>0.30422018098538894</v>
      </c>
      <c r="P501" s="4">
        <f t="shared" si="184"/>
        <v>0.30562624969049029</v>
      </c>
      <c r="Q501" s="4">
        <f t="shared" si="184"/>
        <v>4.1770651700165677</v>
      </c>
      <c r="R501" s="4">
        <f t="shared" si="184"/>
        <v>0.2844147995539536</v>
      </c>
      <c r="S501" s="5">
        <f t="shared" si="169"/>
        <v>40059.558096977678</v>
      </c>
      <c r="T501" s="5">
        <f t="shared" si="170"/>
        <v>947.63144557272813</v>
      </c>
      <c r="U501" s="5">
        <f t="shared" si="171"/>
        <v>811.42702235903857</v>
      </c>
      <c r="V501" s="5">
        <f t="shared" si="172"/>
        <v>147.61779047177339</v>
      </c>
      <c r="W501" s="5">
        <f t="shared" si="173"/>
        <v>71.588678677946845</v>
      </c>
      <c r="X501" s="5">
        <f t="shared" si="174"/>
        <v>329.82830049175715</v>
      </c>
      <c r="Y501" s="5">
        <f t="shared" si="175"/>
        <v>139.61278489481222</v>
      </c>
      <c r="Z501" s="4">
        <f>D501-'CIG_wcINF-wcEFF_Loads'!D501</f>
        <v>1.9964557317139298</v>
      </c>
      <c r="AA501" s="4">
        <f t="shared" si="176"/>
        <v>1.9964557317139298</v>
      </c>
      <c r="AB501" s="3">
        <v>80.236108703512642</v>
      </c>
      <c r="AC501" s="3">
        <v>0.96283324270263904</v>
      </c>
      <c r="AD501" s="3">
        <v>0.91377874193103592</v>
      </c>
      <c r="AE501" s="3">
        <v>4.9769969250591878E-2</v>
      </c>
      <c r="AF501" s="3">
        <v>4.9999999999999906E-2</v>
      </c>
      <c r="AG501" s="3">
        <v>0.40597245990906855</v>
      </c>
      <c r="AH501" s="3">
        <v>5.476068776902776E-2</v>
      </c>
      <c r="AI501" s="4">
        <f t="shared" si="189"/>
        <v>391.91164677378652</v>
      </c>
      <c r="AJ501" s="4">
        <f t="shared" si="190"/>
        <v>4.7029394597200405</v>
      </c>
      <c r="AK501" s="4">
        <f t="shared" si="191"/>
        <v>4.4633337449151886</v>
      </c>
      <c r="AL501" s="4">
        <f t="shared" si="185"/>
        <v>0.24310040608968689</v>
      </c>
      <c r="AM501" s="4">
        <f t="shared" si="185"/>
        <v>0.24422398662301301</v>
      </c>
      <c r="AN501" s="4">
        <f t="shared" si="185"/>
        <v>1.9829642523628848</v>
      </c>
      <c r="AO501" s="4">
        <f t="shared" si="185"/>
        <v>0.26747746954340107</v>
      </c>
      <c r="AP501" s="5">
        <f t="shared" si="177"/>
        <v>22208.207913985199</v>
      </c>
      <c r="AQ501" s="5">
        <f t="shared" si="178"/>
        <v>750.37071378760731</v>
      </c>
      <c r="AR501" s="5">
        <f t="shared" si="179"/>
        <v>588.71063220500992</v>
      </c>
      <c r="AS501" s="5">
        <f t="shared" si="180"/>
        <v>117.50247554877336</v>
      </c>
      <c r="AT501" s="5">
        <f t="shared" si="181"/>
        <v>57.220613422956312</v>
      </c>
      <c r="AU501" s="5">
        <f t="shared" si="182"/>
        <v>199.92577694076351</v>
      </c>
      <c r="AV501" s="5">
        <f t="shared" si="183"/>
        <v>73.815891423721425</v>
      </c>
    </row>
    <row r="502" spans="1:48" x14ac:dyDescent="0.25">
      <c r="A502" s="1" t="s">
        <v>376</v>
      </c>
      <c r="B502" s="1" t="s">
        <v>144</v>
      </c>
      <c r="C502" s="2">
        <v>42473</v>
      </c>
      <c r="D502" s="3">
        <v>0.20379534664517959</v>
      </c>
      <c r="E502" s="3">
        <v>456.85937639437179</v>
      </c>
      <c r="F502" s="3">
        <v>0.91391084064118333</v>
      </c>
      <c r="G502" s="3">
        <v>0.86414087139059015</v>
      </c>
      <c r="H502" s="3">
        <v>4.9769969250591878E-2</v>
      </c>
      <c r="I502" s="3">
        <v>4.9999999999999906E-2</v>
      </c>
      <c r="J502" s="3">
        <v>0.68336165074935507</v>
      </c>
      <c r="K502" s="3">
        <v>4.6529838297918104E-2</v>
      </c>
      <c r="L502" s="4">
        <f t="shared" ref="L502:L533" si="192">$D502*1/35.314667*1000*60*60*24*E502*1/1000*1/1000</f>
        <v>227.79040828293333</v>
      </c>
      <c r="M502" s="4">
        <f t="shared" ref="M502:M533" si="193">$D502*1/35.314667*1000*60*60*24*F502*1/1000*1/1000</f>
        <v>0.45567659170498875</v>
      </c>
      <c r="N502" s="4">
        <f t="shared" ref="N502:N533" si="194">$D502*1/35.314667*1000*60*60*24*G502*1/1000*1/1000</f>
        <v>0.43086124982605761</v>
      </c>
      <c r="O502" s="4">
        <f t="shared" si="184"/>
        <v>2.4815341878930572E-2</v>
      </c>
      <c r="P502" s="4">
        <f t="shared" si="184"/>
        <v>2.4930035373324461E-2</v>
      </c>
      <c r="Q502" s="4">
        <f t="shared" si="184"/>
        <v>0.34072460251909709</v>
      </c>
      <c r="R502" s="4">
        <f t="shared" si="184"/>
        <v>2.3199810293643357E-2</v>
      </c>
      <c r="S502" s="5">
        <f t="shared" si="169"/>
        <v>40287.348505260612</v>
      </c>
      <c r="T502" s="5">
        <f t="shared" si="170"/>
        <v>948.08712216443314</v>
      </c>
      <c r="U502" s="5">
        <f t="shared" si="171"/>
        <v>811.85788360886465</v>
      </c>
      <c r="V502" s="5">
        <f t="shared" si="172"/>
        <v>147.64260581365232</v>
      </c>
      <c r="W502" s="5">
        <f t="shared" si="173"/>
        <v>71.613608713320176</v>
      </c>
      <c r="X502" s="5">
        <f t="shared" si="174"/>
        <v>330.16902509427626</v>
      </c>
      <c r="Y502" s="5">
        <f t="shared" si="175"/>
        <v>139.63598470510587</v>
      </c>
      <c r="Z502" s="4">
        <f>D502-'CIG_wcINF-wcEFF_Loads'!D502</f>
        <v>7.7203310315702323E-2</v>
      </c>
      <c r="AA502" s="4">
        <f t="shared" si="176"/>
        <v>7.7203310315702323E-2</v>
      </c>
      <c r="AB502" s="3">
        <v>80.236108703512642</v>
      </c>
      <c r="AC502" s="3">
        <v>0.96283324270263904</v>
      </c>
      <c r="AD502" s="3">
        <v>0.91377874193103592</v>
      </c>
      <c r="AE502" s="3">
        <v>4.9769969250591878E-2</v>
      </c>
      <c r="AF502" s="3">
        <v>4.9999999999999906E-2</v>
      </c>
      <c r="AG502" s="3">
        <v>0.40597245990906855</v>
      </c>
      <c r="AH502" s="3">
        <v>5.476068776902776E-2</v>
      </c>
      <c r="AI502" s="4">
        <f t="shared" ref="AI502:AI533" si="195">$AA502*1/35.314667*1000*60*60*24*AB502*1/1000*1/1000</f>
        <v>15.155295457635541</v>
      </c>
      <c r="AJ502" s="4">
        <f t="shared" ref="AJ502:AJ533" si="196">$AA502*1/35.314667*1000*60*60*24*AC502*1/1000*1/1000</f>
        <v>0.18186353383003709</v>
      </c>
      <c r="AK502" s="4">
        <f t="shared" ref="AK502:AK533" si="197">$AA502*1/35.314667*1000*60*60*24*AD502*1/1000*1/1000</f>
        <v>0.17259793677238827</v>
      </c>
      <c r="AL502" s="4">
        <f t="shared" si="185"/>
        <v>9.4007374123457974E-3</v>
      </c>
      <c r="AM502" s="4">
        <f t="shared" si="185"/>
        <v>9.4441864782084262E-3</v>
      </c>
      <c r="AN502" s="4">
        <f t="shared" si="185"/>
        <v>7.6681592327964898E-2</v>
      </c>
      <c r="AO502" s="4">
        <f t="shared" si="185"/>
        <v>1.0343402939312931E-2</v>
      </c>
      <c r="AP502" s="5">
        <f t="shared" si="177"/>
        <v>22223.363209442836</v>
      </c>
      <c r="AQ502" s="5">
        <f t="shared" si="178"/>
        <v>750.5525773214373</v>
      </c>
      <c r="AR502" s="5">
        <f t="shared" si="179"/>
        <v>588.88323014178229</v>
      </c>
      <c r="AS502" s="5">
        <f t="shared" si="180"/>
        <v>117.51187628618571</v>
      </c>
      <c r="AT502" s="5">
        <f t="shared" si="181"/>
        <v>57.230057609434517</v>
      </c>
      <c r="AU502" s="5">
        <f t="shared" si="182"/>
        <v>200.00245853309147</v>
      </c>
      <c r="AV502" s="5">
        <f t="shared" si="183"/>
        <v>73.826234826660738</v>
      </c>
    </row>
    <row r="503" spans="1:48" x14ac:dyDescent="0.25">
      <c r="A503" s="1" t="s">
        <v>376</v>
      </c>
      <c r="B503" s="1" t="s">
        <v>145</v>
      </c>
      <c r="C503" s="2">
        <v>42474</v>
      </c>
      <c r="D503" s="3">
        <v>0.12948991399862655</v>
      </c>
      <c r="E503" s="3">
        <v>253.42073635974427</v>
      </c>
      <c r="F503" s="3">
        <v>1.2766527611009517</v>
      </c>
      <c r="G503" s="3">
        <v>1.2170266303220159</v>
      </c>
      <c r="H503" s="3">
        <v>5.9626130778935506E-2</v>
      </c>
      <c r="I503" s="3">
        <v>6.1138142361111113E-2</v>
      </c>
      <c r="J503" s="3">
        <v>0.58667828366956642</v>
      </c>
      <c r="K503" s="3">
        <v>7.9836309722244619E-2</v>
      </c>
      <c r="L503" s="4">
        <f t="shared" si="192"/>
        <v>80.285426347590359</v>
      </c>
      <c r="M503" s="4">
        <f t="shared" si="193"/>
        <v>0.40445234551492631</v>
      </c>
      <c r="N503" s="4">
        <f t="shared" si="194"/>
        <v>0.38556237857769632</v>
      </c>
      <c r="O503" s="4">
        <f t="shared" si="184"/>
        <v>1.8889966937229875E-2</v>
      </c>
      <c r="P503" s="4">
        <f t="shared" si="184"/>
        <v>1.9368982570524933E-2</v>
      </c>
      <c r="Q503" s="4">
        <f t="shared" si="184"/>
        <v>0.18586370164444752</v>
      </c>
      <c r="R503" s="4">
        <f t="shared" si="184"/>
        <v>2.5292690156853551E-2</v>
      </c>
      <c r="S503" s="5">
        <f t="shared" si="169"/>
        <v>40367.633931608201</v>
      </c>
      <c r="T503" s="5">
        <f t="shared" si="170"/>
        <v>948.49157450994812</v>
      </c>
      <c r="U503" s="5">
        <f t="shared" si="171"/>
        <v>812.24344598744233</v>
      </c>
      <c r="V503" s="5">
        <f t="shared" si="172"/>
        <v>147.66149578058955</v>
      </c>
      <c r="W503" s="5">
        <f t="shared" si="173"/>
        <v>71.632977695890702</v>
      </c>
      <c r="X503" s="5">
        <f t="shared" si="174"/>
        <v>330.35488879592071</v>
      </c>
      <c r="Y503" s="5">
        <f t="shared" si="175"/>
        <v>139.66127739526272</v>
      </c>
      <c r="Z503" s="4">
        <f>D503-'CIG_wcINF-wcEFF_Loads'!D503</f>
        <v>5.8072495453105374E-2</v>
      </c>
      <c r="AA503" s="4">
        <f t="shared" si="176"/>
        <v>5.8072495453105374E-2</v>
      </c>
      <c r="AB503" s="3">
        <v>74.895733774983825</v>
      </c>
      <c r="AC503" s="3">
        <v>1.317208137052331</v>
      </c>
      <c r="AD503" s="3">
        <v>1.1450147226120679</v>
      </c>
      <c r="AE503" s="3">
        <v>5.9626130778935506E-2</v>
      </c>
      <c r="AF503" s="3">
        <v>6.1138142361111113E-2</v>
      </c>
      <c r="AG503" s="3">
        <v>0.44174971127492685</v>
      </c>
      <c r="AH503" s="3">
        <v>8.3593774220253256E-2</v>
      </c>
      <c r="AI503" s="4">
        <f t="shared" si="195"/>
        <v>10.641091944790233</v>
      </c>
      <c r="AJ503" s="4">
        <f t="shared" si="196"/>
        <v>0.18714728049678869</v>
      </c>
      <c r="AK503" s="4">
        <f t="shared" si="197"/>
        <v>0.16268225608229753</v>
      </c>
      <c r="AL503" s="4">
        <f t="shared" si="185"/>
        <v>8.4716058972996791E-3</v>
      </c>
      <c r="AM503" s="4">
        <f t="shared" si="185"/>
        <v>8.6864306070202259E-3</v>
      </c>
      <c r="AN503" s="4">
        <f t="shared" si="185"/>
        <v>6.2763245078601954E-2</v>
      </c>
      <c r="AO503" s="4">
        <f t="shared" si="185"/>
        <v>1.1876898624990371E-2</v>
      </c>
      <c r="AP503" s="5">
        <f t="shared" si="177"/>
        <v>22234.004301387627</v>
      </c>
      <c r="AQ503" s="5">
        <f t="shared" si="178"/>
        <v>750.73972460193409</v>
      </c>
      <c r="AR503" s="5">
        <f t="shared" si="179"/>
        <v>589.04591239786464</v>
      </c>
      <c r="AS503" s="5">
        <f t="shared" si="180"/>
        <v>117.52034789208301</v>
      </c>
      <c r="AT503" s="5">
        <f t="shared" si="181"/>
        <v>57.238744040041539</v>
      </c>
      <c r="AU503" s="5">
        <f t="shared" si="182"/>
        <v>200.06522177817007</v>
      </c>
      <c r="AV503" s="5">
        <f t="shared" si="183"/>
        <v>73.838111725285728</v>
      </c>
    </row>
    <row r="504" spans="1:48" x14ac:dyDescent="0.25">
      <c r="A504" s="1" t="s">
        <v>376</v>
      </c>
      <c r="B504" s="1" t="s">
        <v>146</v>
      </c>
      <c r="C504" s="2">
        <v>42475</v>
      </c>
      <c r="D504" s="3">
        <v>7.2000071351446315E-2</v>
      </c>
      <c r="E504" s="3">
        <v>58.285714285714363</v>
      </c>
      <c r="F504" s="3">
        <v>1.6245888888888913</v>
      </c>
      <c r="G504" s="3">
        <v>1.5555088888888899</v>
      </c>
      <c r="H504" s="3">
        <v>6.907999999999985E-2</v>
      </c>
      <c r="I504" s="3">
        <v>7.1821666666666686E-2</v>
      </c>
      <c r="J504" s="3">
        <v>0.49394117647058761</v>
      </c>
      <c r="K504" s="3">
        <v>0.11178333333333333</v>
      </c>
      <c r="L504" s="4">
        <f t="shared" si="192"/>
        <v>10.26723912606343</v>
      </c>
      <c r="M504" s="4">
        <f t="shared" si="193"/>
        <v>0.2861772015352339</v>
      </c>
      <c r="N504" s="4">
        <f t="shared" si="194"/>
        <v>0.27400850998670612</v>
      </c>
      <c r="O504" s="4">
        <f t="shared" si="184"/>
        <v>1.2168691548527488E-2</v>
      </c>
      <c r="P504" s="4">
        <f t="shared" si="184"/>
        <v>1.2651646036013712E-2</v>
      </c>
      <c r="Q504" s="4">
        <f t="shared" si="184"/>
        <v>8.7009522576539905E-2</v>
      </c>
      <c r="R504" s="4">
        <f t="shared" si="184"/>
        <v>1.969103797914834E-2</v>
      </c>
      <c r="S504" s="5">
        <f t="shared" si="169"/>
        <v>40377.901170734265</v>
      </c>
      <c r="T504" s="5">
        <f t="shared" si="170"/>
        <v>948.77775171148335</v>
      </c>
      <c r="U504" s="5">
        <f t="shared" si="171"/>
        <v>812.51745449742907</v>
      </c>
      <c r="V504" s="5">
        <f t="shared" si="172"/>
        <v>147.67366447213809</v>
      </c>
      <c r="W504" s="5">
        <f t="shared" si="173"/>
        <v>71.645629341926721</v>
      </c>
      <c r="X504" s="5">
        <f t="shared" si="174"/>
        <v>330.44189831849724</v>
      </c>
      <c r="Y504" s="5">
        <f t="shared" si="175"/>
        <v>139.68096843324187</v>
      </c>
      <c r="Z504" s="4">
        <f>D504-'CIG_wcINF-wcEFF_Loads'!D504</f>
        <v>1.5168772006551208E-2</v>
      </c>
      <c r="AA504" s="4">
        <f t="shared" si="176"/>
        <v>1.5168772006551208E-2</v>
      </c>
      <c r="AB504" s="3">
        <v>69.773333333333468</v>
      </c>
      <c r="AC504" s="3">
        <v>1.6571187499999975</v>
      </c>
      <c r="AD504" s="3">
        <v>1.3668124999999982</v>
      </c>
      <c r="AE504" s="3">
        <v>6.907999999999985E-2</v>
      </c>
      <c r="AF504" s="3">
        <v>7.1821666666666686E-2</v>
      </c>
      <c r="AG504" s="3">
        <v>0.47606666666666747</v>
      </c>
      <c r="AH504" s="3">
        <v>0.11125000000000006</v>
      </c>
      <c r="AI504" s="4">
        <f t="shared" si="195"/>
        <v>2.589396294311527</v>
      </c>
      <c r="AJ504" s="4">
        <f t="shared" si="196"/>
        <v>6.149823930562013E-2</v>
      </c>
      <c r="AK504" s="4">
        <f t="shared" si="197"/>
        <v>5.0724525451729348E-2</v>
      </c>
      <c r="AL504" s="4">
        <f t="shared" si="185"/>
        <v>2.5636656221723615E-3</v>
      </c>
      <c r="AM504" s="4">
        <f t="shared" si="185"/>
        <v>2.6654131117610945E-3</v>
      </c>
      <c r="AN504" s="4">
        <f t="shared" si="185"/>
        <v>1.76675701678565E-2</v>
      </c>
      <c r="AO504" s="4">
        <f t="shared" si="185"/>
        <v>4.1286595319437753E-3</v>
      </c>
      <c r="AP504" s="5">
        <f t="shared" si="177"/>
        <v>22236.593697681939</v>
      </c>
      <c r="AQ504" s="5">
        <f t="shared" si="178"/>
        <v>750.80122284123968</v>
      </c>
      <c r="AR504" s="5">
        <f t="shared" si="179"/>
        <v>589.0966369233164</v>
      </c>
      <c r="AS504" s="5">
        <f t="shared" si="180"/>
        <v>117.52291155770519</v>
      </c>
      <c r="AT504" s="5">
        <f t="shared" si="181"/>
        <v>57.241409453153302</v>
      </c>
      <c r="AU504" s="5">
        <f t="shared" si="182"/>
        <v>200.08288934833791</v>
      </c>
      <c r="AV504" s="5">
        <f t="shared" si="183"/>
        <v>73.842240384817671</v>
      </c>
    </row>
    <row r="505" spans="1:48" x14ac:dyDescent="0.25">
      <c r="A505" s="1" t="s">
        <v>376</v>
      </c>
      <c r="B505" s="1" t="s">
        <v>147</v>
      </c>
      <c r="C505" s="2">
        <v>42476</v>
      </c>
      <c r="D505" s="3">
        <v>6.0112794291116683E-2</v>
      </c>
      <c r="E505" s="3">
        <v>58.285714285714363</v>
      </c>
      <c r="F505" s="3">
        <v>1.6245888888888913</v>
      </c>
      <c r="G505" s="3">
        <v>1.5555088888888899</v>
      </c>
      <c r="H505" s="3">
        <v>6.907999999999985E-2</v>
      </c>
      <c r="I505" s="3">
        <v>7.1821666666666686E-2</v>
      </c>
      <c r="J505" s="3">
        <v>0.49394117647058761</v>
      </c>
      <c r="K505" s="3">
        <v>0.11178333333333333</v>
      </c>
      <c r="L505" s="4">
        <f t="shared" si="192"/>
        <v>8.5721086373667568</v>
      </c>
      <c r="M505" s="4">
        <f t="shared" si="193"/>
        <v>0.23892908609387642</v>
      </c>
      <c r="N505" s="4">
        <f t="shared" si="194"/>
        <v>0.22876945655298145</v>
      </c>
      <c r="O505" s="4">
        <f t="shared" si="184"/>
        <v>1.0159629540894742E-2</v>
      </c>
      <c r="P505" s="4">
        <f t="shared" si="184"/>
        <v>1.0562847804617307E-2</v>
      </c>
      <c r="Q505" s="4">
        <f t="shared" si="184"/>
        <v>7.2644171510348798E-2</v>
      </c>
      <c r="R505" s="4">
        <f t="shared" si="184"/>
        <v>1.644002975554458E-2</v>
      </c>
      <c r="S505" s="5">
        <f t="shared" si="169"/>
        <v>40386.473279371632</v>
      </c>
      <c r="T505" s="5">
        <f t="shared" si="170"/>
        <v>949.01668079757724</v>
      </c>
      <c r="U505" s="5">
        <f t="shared" si="171"/>
        <v>812.74622395398205</v>
      </c>
      <c r="V505" s="5">
        <f t="shared" si="172"/>
        <v>147.68382410167899</v>
      </c>
      <c r="W505" s="5">
        <f t="shared" si="173"/>
        <v>71.656192189731343</v>
      </c>
      <c r="X505" s="5">
        <f t="shared" si="174"/>
        <v>330.51454249000761</v>
      </c>
      <c r="Y505" s="5">
        <f t="shared" si="175"/>
        <v>139.69740846299743</v>
      </c>
      <c r="Z505" s="4">
        <f>D505-'CIG_wcINF-wcEFF_Loads'!D505</f>
        <v>2.4138090438353757E-2</v>
      </c>
      <c r="AA505" s="4">
        <f t="shared" si="176"/>
        <v>2.4138090438353757E-2</v>
      </c>
      <c r="AB505" s="3">
        <v>54.980251736111065</v>
      </c>
      <c r="AC505" s="3">
        <v>1.6025997488839285</v>
      </c>
      <c r="AD505" s="3">
        <v>1.2815838355654774</v>
      </c>
      <c r="AE505" s="3">
        <v>6.907999999999985E-2</v>
      </c>
      <c r="AF505" s="3">
        <v>7.1821666666666686E-2</v>
      </c>
      <c r="AG505" s="3">
        <v>0.4314088293650799</v>
      </c>
      <c r="AH505" s="3">
        <v>0.10631558493589761</v>
      </c>
      <c r="AI505" s="4">
        <f t="shared" si="195"/>
        <v>3.2468951256498184</v>
      </c>
      <c r="AJ505" s="4">
        <f t="shared" si="196"/>
        <v>9.4642587996758981E-2</v>
      </c>
      <c r="AK505" s="4">
        <f t="shared" si="197"/>
        <v>7.5684780942465016E-2</v>
      </c>
      <c r="AL505" s="4">
        <f t="shared" si="185"/>
        <v>4.0795650837766456E-3</v>
      </c>
      <c r="AM505" s="4">
        <f t="shared" si="185"/>
        <v>4.2414760218873627E-3</v>
      </c>
      <c r="AN505" s="4">
        <f t="shared" si="185"/>
        <v>2.5477133716136951E-2</v>
      </c>
      <c r="AO505" s="4">
        <f t="shared" si="185"/>
        <v>6.2785371766904919E-3</v>
      </c>
      <c r="AP505" s="5">
        <f t="shared" si="177"/>
        <v>22239.840592807588</v>
      </c>
      <c r="AQ505" s="5">
        <f t="shared" si="178"/>
        <v>750.89586542923644</v>
      </c>
      <c r="AR505" s="5">
        <f t="shared" si="179"/>
        <v>589.17232170425882</v>
      </c>
      <c r="AS505" s="5">
        <f t="shared" si="180"/>
        <v>117.52699112278896</v>
      </c>
      <c r="AT505" s="5">
        <f t="shared" si="181"/>
        <v>57.245650929175191</v>
      </c>
      <c r="AU505" s="5">
        <f t="shared" si="182"/>
        <v>200.10836648205404</v>
      </c>
      <c r="AV505" s="5">
        <f t="shared" si="183"/>
        <v>73.848518921994355</v>
      </c>
    </row>
    <row r="506" spans="1:48" x14ac:dyDescent="0.25">
      <c r="A506" s="1" t="s">
        <v>376</v>
      </c>
      <c r="B506" s="1" t="s">
        <v>148</v>
      </c>
      <c r="C506" s="2">
        <v>42477</v>
      </c>
      <c r="D506" s="3">
        <v>4.21840631426579E-2</v>
      </c>
      <c r="E506" s="3">
        <v>58.285714285714363</v>
      </c>
      <c r="F506" s="3">
        <v>1.6245888888888913</v>
      </c>
      <c r="G506" s="3">
        <v>1.5555088888888899</v>
      </c>
      <c r="H506" s="3">
        <v>6.907999999999985E-2</v>
      </c>
      <c r="I506" s="3">
        <v>7.1821666666666686E-2</v>
      </c>
      <c r="J506" s="3">
        <v>0.49394117647058761</v>
      </c>
      <c r="K506" s="3">
        <v>0.11178333333333333</v>
      </c>
      <c r="L506" s="4">
        <f t="shared" si="192"/>
        <v>6.0154643664242329</v>
      </c>
      <c r="M506" s="4">
        <f t="shared" si="193"/>
        <v>0.16766812744705623</v>
      </c>
      <c r="N506" s="4">
        <f t="shared" si="194"/>
        <v>0.16053862267002644</v>
      </c>
      <c r="O506" s="4">
        <f t="shared" si="184"/>
        <v>7.1295047770296369E-3</v>
      </c>
      <c r="P506" s="4">
        <f t="shared" si="184"/>
        <v>7.4124625882199119E-3</v>
      </c>
      <c r="Q506" s="4">
        <f t="shared" si="184"/>
        <v>5.0977938292106263E-2</v>
      </c>
      <c r="R506" s="4">
        <f t="shared" si="184"/>
        <v>1.1536766198498812E-2</v>
      </c>
      <c r="S506" s="5">
        <f t="shared" si="169"/>
        <v>40392.488743738053</v>
      </c>
      <c r="T506" s="5">
        <f t="shared" si="170"/>
        <v>949.18434892502432</v>
      </c>
      <c r="U506" s="5">
        <f t="shared" si="171"/>
        <v>812.90676257665211</v>
      </c>
      <c r="V506" s="5">
        <f t="shared" si="172"/>
        <v>147.69095360645602</v>
      </c>
      <c r="W506" s="5">
        <f t="shared" si="173"/>
        <v>71.663604652319563</v>
      </c>
      <c r="X506" s="5">
        <f t="shared" si="174"/>
        <v>330.56552042829969</v>
      </c>
      <c r="Y506" s="5">
        <f t="shared" si="175"/>
        <v>139.70894522919593</v>
      </c>
      <c r="Z506" s="4">
        <f>D506-'CIG_wcINF-wcEFF_Loads'!D506</f>
        <v>4.21840631426579E-2</v>
      </c>
      <c r="AA506" s="4">
        <f t="shared" si="176"/>
        <v>4.21840631426579E-2</v>
      </c>
      <c r="AB506" s="3">
        <v>23.962500000000045</v>
      </c>
      <c r="AC506" s="3">
        <v>1.4882857142857133</v>
      </c>
      <c r="AD506" s="3">
        <v>1.1028785714285727</v>
      </c>
      <c r="AE506" s="3">
        <v>6.907999999999985E-2</v>
      </c>
      <c r="AF506" s="3">
        <v>7.1821666666666686E-2</v>
      </c>
      <c r="AG506" s="3">
        <v>0.33777142857142883</v>
      </c>
      <c r="AH506" s="3">
        <v>9.5969230769230751E-2</v>
      </c>
      <c r="AI506" s="4">
        <f t="shared" si="195"/>
        <v>2.4730856719683465</v>
      </c>
      <c r="AJ506" s="4">
        <f t="shared" si="196"/>
        <v>0.15360075433678316</v>
      </c>
      <c r="AK506" s="4">
        <f t="shared" si="197"/>
        <v>0.1138242334030638</v>
      </c>
      <c r="AL506" s="4">
        <f t="shared" si="185"/>
        <v>7.1295047770296369E-3</v>
      </c>
      <c r="AM506" s="4">
        <f t="shared" si="185"/>
        <v>7.4124625882199119E-3</v>
      </c>
      <c r="AN506" s="4">
        <f t="shared" si="185"/>
        <v>3.4860205754836886E-2</v>
      </c>
      <c r="AO506" s="4">
        <f t="shared" si="185"/>
        <v>9.9046480778386178E-3</v>
      </c>
      <c r="AP506" s="5">
        <f t="shared" si="177"/>
        <v>22242.313678479557</v>
      </c>
      <c r="AQ506" s="5">
        <f t="shared" si="178"/>
        <v>751.04946618357326</v>
      </c>
      <c r="AR506" s="5">
        <f t="shared" si="179"/>
        <v>589.2861459376619</v>
      </c>
      <c r="AS506" s="5">
        <f t="shared" si="180"/>
        <v>117.53412062756598</v>
      </c>
      <c r="AT506" s="5">
        <f t="shared" si="181"/>
        <v>57.253063391763412</v>
      </c>
      <c r="AU506" s="5">
        <f t="shared" si="182"/>
        <v>200.14322668780886</v>
      </c>
      <c r="AV506" s="5">
        <f t="shared" si="183"/>
        <v>73.858423570072191</v>
      </c>
    </row>
    <row r="507" spans="1:48" x14ac:dyDescent="0.25">
      <c r="A507" s="1" t="s">
        <v>376</v>
      </c>
      <c r="B507" s="1" t="s">
        <v>149</v>
      </c>
      <c r="C507" s="2">
        <v>42478</v>
      </c>
      <c r="D507" s="3">
        <v>2.8409955740083603E-2</v>
      </c>
      <c r="E507" s="3">
        <v>58.285714285714363</v>
      </c>
      <c r="F507" s="3">
        <v>1.6245888888888913</v>
      </c>
      <c r="G507" s="3">
        <v>1.5555088888888899</v>
      </c>
      <c r="H507" s="3">
        <v>6.907999999999985E-2</v>
      </c>
      <c r="I507" s="3">
        <v>7.1821666666666686E-2</v>
      </c>
      <c r="J507" s="3">
        <v>0.49394117647058761</v>
      </c>
      <c r="K507" s="3">
        <v>0.11178333333333333</v>
      </c>
      <c r="L507" s="4">
        <f t="shared" si="192"/>
        <v>4.0512711122258818</v>
      </c>
      <c r="M507" s="4">
        <f t="shared" si="193"/>
        <v>0.11292046628331101</v>
      </c>
      <c r="N507" s="4">
        <f t="shared" si="194"/>
        <v>0.10811891564843852</v>
      </c>
      <c r="O507" s="4">
        <f t="shared" si="184"/>
        <v>4.8015506348724037E-3</v>
      </c>
      <c r="P507" s="4">
        <f t="shared" si="184"/>
        <v>4.9921159406619616E-3</v>
      </c>
      <c r="Q507" s="4">
        <f t="shared" si="184"/>
        <v>3.4332419940242866E-2</v>
      </c>
      <c r="R507" s="4">
        <f t="shared" si="184"/>
        <v>7.7697355983616283E-3</v>
      </c>
      <c r="S507" s="5">
        <f t="shared" si="169"/>
        <v>40396.540014850281</v>
      </c>
      <c r="T507" s="5">
        <f t="shared" si="170"/>
        <v>949.29726939130762</v>
      </c>
      <c r="U507" s="5">
        <f t="shared" si="171"/>
        <v>813.01488149230056</v>
      </c>
      <c r="V507" s="5">
        <f t="shared" si="172"/>
        <v>147.6957551570909</v>
      </c>
      <c r="W507" s="5">
        <f t="shared" si="173"/>
        <v>71.66859676826023</v>
      </c>
      <c r="X507" s="5">
        <f t="shared" si="174"/>
        <v>330.59985284823995</v>
      </c>
      <c r="Y507" s="5">
        <f t="shared" si="175"/>
        <v>139.71671496479431</v>
      </c>
      <c r="Z507" s="4">
        <f>D507-'CIG_wcINF-wcEFF_Loads'!D507</f>
        <v>2.8409955740083603E-2</v>
      </c>
      <c r="AA507" s="4">
        <f t="shared" si="176"/>
        <v>2.8409955740083603E-2</v>
      </c>
      <c r="AB507" s="3">
        <v>23.962500000000045</v>
      </c>
      <c r="AC507" s="3">
        <v>1.4882857142857133</v>
      </c>
      <c r="AD507" s="3">
        <v>1.1028785714285727</v>
      </c>
      <c r="AE507" s="3">
        <v>6.907999999999985E-2</v>
      </c>
      <c r="AF507" s="3">
        <v>7.1821666666666686E-2</v>
      </c>
      <c r="AG507" s="3">
        <v>0.33777142857142883</v>
      </c>
      <c r="AH507" s="3">
        <v>9.5969230769230751E-2</v>
      </c>
      <c r="AI507" s="4">
        <f t="shared" si="195"/>
        <v>1.6655639416347774</v>
      </c>
      <c r="AJ507" s="4">
        <f t="shared" si="196"/>
        <v>0.10344642756659107</v>
      </c>
      <c r="AK507" s="4">
        <f t="shared" si="197"/>
        <v>7.6657893816300587E-2</v>
      </c>
      <c r="AL507" s="4">
        <f t="shared" si="185"/>
        <v>4.8015506348724037E-3</v>
      </c>
      <c r="AM507" s="4">
        <f t="shared" si="185"/>
        <v>4.9921159406619616E-3</v>
      </c>
      <c r="AN507" s="4">
        <f t="shared" si="185"/>
        <v>2.3477513278791346E-2</v>
      </c>
      <c r="AO507" s="4">
        <f t="shared" si="185"/>
        <v>6.6705431518271152E-3</v>
      </c>
      <c r="AP507" s="5">
        <f t="shared" si="177"/>
        <v>22243.979242421192</v>
      </c>
      <c r="AQ507" s="5">
        <f t="shared" si="178"/>
        <v>751.15291261113987</v>
      </c>
      <c r="AR507" s="5">
        <f t="shared" si="179"/>
        <v>589.36280383147823</v>
      </c>
      <c r="AS507" s="5">
        <f t="shared" si="180"/>
        <v>117.53892217820085</v>
      </c>
      <c r="AT507" s="5">
        <f t="shared" si="181"/>
        <v>57.258055507704071</v>
      </c>
      <c r="AU507" s="5">
        <f t="shared" si="182"/>
        <v>200.16670420108764</v>
      </c>
      <c r="AV507" s="5">
        <f t="shared" si="183"/>
        <v>73.865094113224018</v>
      </c>
    </row>
    <row r="508" spans="1:48" x14ac:dyDescent="0.25">
      <c r="A508" s="1" t="s">
        <v>376</v>
      </c>
      <c r="B508" s="1" t="s">
        <v>150</v>
      </c>
      <c r="C508" s="2">
        <v>42479</v>
      </c>
      <c r="D508" s="3">
        <v>1.7544700826888499E-2</v>
      </c>
      <c r="E508" s="3">
        <v>58.285714285714363</v>
      </c>
      <c r="F508" s="3">
        <v>1.6245888888888913</v>
      </c>
      <c r="G508" s="3">
        <v>1.5555088888888899</v>
      </c>
      <c r="H508" s="3">
        <v>6.907999999999985E-2</v>
      </c>
      <c r="I508" s="3">
        <v>7.1821666666666686E-2</v>
      </c>
      <c r="J508" s="3">
        <v>0.49394117647058761</v>
      </c>
      <c r="K508" s="3">
        <v>0.11178333333333333</v>
      </c>
      <c r="L508" s="4">
        <f t="shared" si="192"/>
        <v>2.5018813926673769</v>
      </c>
      <c r="M508" s="4">
        <f t="shared" si="193"/>
        <v>6.9734561232639616E-2</v>
      </c>
      <c r="N508" s="4">
        <f t="shared" si="194"/>
        <v>6.6769341217349759E-2</v>
      </c>
      <c r="O508" s="4">
        <f t="shared" si="184"/>
        <v>2.9652200152897857E-3</v>
      </c>
      <c r="P508" s="4">
        <f t="shared" si="184"/>
        <v>3.0829045097202049E-3</v>
      </c>
      <c r="Q508" s="4">
        <f t="shared" si="184"/>
        <v>2.120214624849991E-2</v>
      </c>
      <c r="R508" s="4">
        <f t="shared" si="184"/>
        <v>4.7982364993603152E-3</v>
      </c>
      <c r="S508" s="5">
        <f t="shared" si="169"/>
        <v>40399.041896242947</v>
      </c>
      <c r="T508" s="5">
        <f t="shared" si="170"/>
        <v>949.36700395254024</v>
      </c>
      <c r="U508" s="5">
        <f t="shared" si="171"/>
        <v>813.08165083351787</v>
      </c>
      <c r="V508" s="5">
        <f t="shared" si="172"/>
        <v>147.69872037710618</v>
      </c>
      <c r="W508" s="5">
        <f t="shared" si="173"/>
        <v>71.671679672769955</v>
      </c>
      <c r="X508" s="5">
        <f t="shared" si="174"/>
        <v>330.62105499448847</v>
      </c>
      <c r="Y508" s="5">
        <f t="shared" si="175"/>
        <v>139.72151320129367</v>
      </c>
      <c r="Z508" s="4">
        <f>D508-'CIG_wcINF-wcEFF_Loads'!D508</f>
        <v>1.7544700826888499E-2</v>
      </c>
      <c r="AA508" s="4">
        <f t="shared" si="176"/>
        <v>1.7544700826888499E-2</v>
      </c>
      <c r="AB508" s="3">
        <v>23.962500000000045</v>
      </c>
      <c r="AC508" s="3">
        <v>1.4882857142857133</v>
      </c>
      <c r="AD508" s="3">
        <v>1.1028785714285727</v>
      </c>
      <c r="AE508" s="3">
        <v>6.907999999999985E-2</v>
      </c>
      <c r="AF508" s="3">
        <v>7.1821666666666686E-2</v>
      </c>
      <c r="AG508" s="3">
        <v>0.33777142857142883</v>
      </c>
      <c r="AH508" s="3">
        <v>9.5969230769230751E-2</v>
      </c>
      <c r="AI508" s="4">
        <f t="shared" si="195"/>
        <v>1.0285767894670206</v>
      </c>
      <c r="AJ508" s="4">
        <f t="shared" si="196"/>
        <v>6.3883824384335014E-2</v>
      </c>
      <c r="AK508" s="4">
        <f t="shared" si="197"/>
        <v>4.734044027843394E-2</v>
      </c>
      <c r="AL508" s="4">
        <f t="shared" si="185"/>
        <v>2.9652200152897857E-3</v>
      </c>
      <c r="AM508" s="4">
        <f t="shared" si="185"/>
        <v>3.0829045097202049E-3</v>
      </c>
      <c r="AN508" s="4">
        <f t="shared" si="185"/>
        <v>1.4498647952996919E-2</v>
      </c>
      <c r="AO508" s="4">
        <f t="shared" si="185"/>
        <v>4.1194250713504346E-3</v>
      </c>
      <c r="AP508" s="5">
        <f t="shared" si="177"/>
        <v>22245.007819210659</v>
      </c>
      <c r="AQ508" s="5">
        <f t="shared" si="178"/>
        <v>751.2167964355242</v>
      </c>
      <c r="AR508" s="5">
        <f t="shared" si="179"/>
        <v>589.41014427175662</v>
      </c>
      <c r="AS508" s="5">
        <f t="shared" si="180"/>
        <v>117.54188739821613</v>
      </c>
      <c r="AT508" s="5">
        <f t="shared" si="181"/>
        <v>57.261138412213789</v>
      </c>
      <c r="AU508" s="5">
        <f t="shared" si="182"/>
        <v>200.18120284904063</v>
      </c>
      <c r="AV508" s="5">
        <f t="shared" si="183"/>
        <v>73.869213538295369</v>
      </c>
    </row>
    <row r="509" spans="1:48" x14ac:dyDescent="0.25">
      <c r="A509" s="1" t="s">
        <v>376</v>
      </c>
      <c r="B509" s="1" t="s">
        <v>151</v>
      </c>
      <c r="C509" s="2">
        <v>42480</v>
      </c>
      <c r="D509" s="3">
        <v>1.1000871658514171E-2</v>
      </c>
      <c r="E509" s="3">
        <v>58.285714285714363</v>
      </c>
      <c r="F509" s="3">
        <v>1.6245888888888913</v>
      </c>
      <c r="G509" s="3">
        <v>1.5555088888888899</v>
      </c>
      <c r="H509" s="3">
        <v>6.907999999999985E-2</v>
      </c>
      <c r="I509" s="3">
        <v>7.1821666666666686E-2</v>
      </c>
      <c r="J509" s="3">
        <v>0.49394117647058761</v>
      </c>
      <c r="K509" s="3">
        <v>0.11178333333333333</v>
      </c>
      <c r="L509" s="4">
        <f t="shared" si="192"/>
        <v>1.5687287219727195</v>
      </c>
      <c r="M509" s="4">
        <f t="shared" si="193"/>
        <v>4.3724938136726066E-2</v>
      </c>
      <c r="N509" s="4">
        <f t="shared" si="194"/>
        <v>4.1865687007321309E-2</v>
      </c>
      <c r="O509" s="4">
        <f t="shared" si="184"/>
        <v>1.8592511294047195E-3</v>
      </c>
      <c r="P509" s="4">
        <f t="shared" si="184"/>
        <v>1.9330416164697402E-3</v>
      </c>
      <c r="Q509" s="4">
        <f t="shared" si="184"/>
        <v>1.3294161699658916E-2</v>
      </c>
      <c r="R509" s="4">
        <f t="shared" si="184"/>
        <v>3.0085884300611564E-3</v>
      </c>
      <c r="S509" s="5">
        <f t="shared" si="169"/>
        <v>40400.610624964916</v>
      </c>
      <c r="T509" s="5">
        <f t="shared" si="170"/>
        <v>949.41072889067698</v>
      </c>
      <c r="U509" s="5">
        <f t="shared" si="171"/>
        <v>813.12351652052519</v>
      </c>
      <c r="V509" s="5">
        <f t="shared" si="172"/>
        <v>147.7005796282356</v>
      </c>
      <c r="W509" s="5">
        <f t="shared" si="173"/>
        <v>71.673612714386422</v>
      </c>
      <c r="X509" s="5">
        <f t="shared" si="174"/>
        <v>330.63434915618814</v>
      </c>
      <c r="Y509" s="5">
        <f t="shared" si="175"/>
        <v>139.72452178972372</v>
      </c>
      <c r="Z509" s="4">
        <f>D509-'CIG_wcINF-wcEFF_Loads'!D509</f>
        <v>1.1000871658514171E-2</v>
      </c>
      <c r="AA509" s="4">
        <f t="shared" si="176"/>
        <v>1.1000871658514171E-2</v>
      </c>
      <c r="AB509" s="3">
        <v>23.962500000000045</v>
      </c>
      <c r="AC509" s="3">
        <v>1.4882857142857133</v>
      </c>
      <c r="AD509" s="3">
        <v>1.1028785714285727</v>
      </c>
      <c r="AE509" s="3">
        <v>6.907999999999985E-2</v>
      </c>
      <c r="AF509" s="3">
        <v>7.1821666666666686E-2</v>
      </c>
      <c r="AG509" s="3">
        <v>0.33777142857142883</v>
      </c>
      <c r="AH509" s="3">
        <v>9.5969230769230751E-2</v>
      </c>
      <c r="AI509" s="4">
        <f t="shared" si="195"/>
        <v>0.64493782843602754</v>
      </c>
      <c r="AJ509" s="4">
        <f t="shared" si="196"/>
        <v>4.0056411337038633E-2</v>
      </c>
      <c r="AK509" s="4">
        <f t="shared" si="197"/>
        <v>2.9683384909161004E-2</v>
      </c>
      <c r="AL509" s="4">
        <f t="shared" si="185"/>
        <v>1.8592511294047195E-3</v>
      </c>
      <c r="AM509" s="4">
        <f t="shared" si="185"/>
        <v>1.9330416164697402E-3</v>
      </c>
      <c r="AN509" s="4">
        <f t="shared" si="185"/>
        <v>9.0909367407654325E-3</v>
      </c>
      <c r="AO509" s="4">
        <f t="shared" si="185"/>
        <v>2.5829603459148064E-3</v>
      </c>
      <c r="AP509" s="5">
        <f t="shared" si="177"/>
        <v>22245.652757039097</v>
      </c>
      <c r="AQ509" s="5">
        <f t="shared" si="178"/>
        <v>751.25685284686119</v>
      </c>
      <c r="AR509" s="5">
        <f t="shared" si="179"/>
        <v>589.43982765666578</v>
      </c>
      <c r="AS509" s="5">
        <f t="shared" si="180"/>
        <v>117.54374664934554</v>
      </c>
      <c r="AT509" s="5">
        <f t="shared" si="181"/>
        <v>57.263071453830257</v>
      </c>
      <c r="AU509" s="5">
        <f t="shared" si="182"/>
        <v>200.19029378578139</v>
      </c>
      <c r="AV509" s="5">
        <f t="shared" si="183"/>
        <v>73.871796498641288</v>
      </c>
    </row>
    <row r="510" spans="1:48" x14ac:dyDescent="0.25">
      <c r="A510" s="1" t="s">
        <v>376</v>
      </c>
      <c r="B510" s="1" t="s">
        <v>152</v>
      </c>
      <c r="C510" s="2">
        <v>42481</v>
      </c>
      <c r="D510" s="3">
        <v>1.5405342420435788E-2</v>
      </c>
      <c r="E510" s="3">
        <v>58.285714285714363</v>
      </c>
      <c r="F510" s="3">
        <v>1.6245888888888913</v>
      </c>
      <c r="G510" s="3">
        <v>1.5555088888888899</v>
      </c>
      <c r="H510" s="3">
        <v>6.907999999999985E-2</v>
      </c>
      <c r="I510" s="3">
        <v>7.1821666666666686E-2</v>
      </c>
      <c r="J510" s="3">
        <v>0.49394117647058761</v>
      </c>
      <c r="K510" s="3">
        <v>0.11178333333333333</v>
      </c>
      <c r="L510" s="4">
        <f t="shared" si="192"/>
        <v>2.1968080236676846</v>
      </c>
      <c r="M510" s="4">
        <f t="shared" si="193"/>
        <v>6.1231297411537655E-2</v>
      </c>
      <c r="N510" s="4">
        <f t="shared" si="194"/>
        <v>5.8627649156820089E-2</v>
      </c>
      <c r="O510" s="4">
        <f t="shared" si="184"/>
        <v>2.603648254717505E-3</v>
      </c>
      <c r="P510" s="4">
        <f t="shared" si="184"/>
        <v>2.7069825863863567E-3</v>
      </c>
      <c r="Q510" s="4">
        <f t="shared" si="184"/>
        <v>1.8616807788806592E-2</v>
      </c>
      <c r="R510" s="4">
        <f t="shared" si="184"/>
        <v>4.213151139835539E-3</v>
      </c>
      <c r="S510" s="5">
        <f t="shared" si="169"/>
        <v>40402.807432988586</v>
      </c>
      <c r="T510" s="5">
        <f t="shared" si="170"/>
        <v>949.47196018808847</v>
      </c>
      <c r="U510" s="5">
        <f t="shared" si="171"/>
        <v>813.18214416968203</v>
      </c>
      <c r="V510" s="5">
        <f t="shared" si="172"/>
        <v>147.70318327649031</v>
      </c>
      <c r="W510" s="5">
        <f t="shared" si="173"/>
        <v>71.676319696972811</v>
      </c>
      <c r="X510" s="5">
        <f t="shared" si="174"/>
        <v>330.65296596397695</v>
      </c>
      <c r="Y510" s="5">
        <f t="shared" si="175"/>
        <v>139.72873494086355</v>
      </c>
      <c r="Z510" s="4">
        <f>D510-'CIG_wcINF-wcEFF_Loads'!D510</f>
        <v>1.5405342420435788E-2</v>
      </c>
      <c r="AA510" s="4">
        <f t="shared" si="176"/>
        <v>1.5405342420435788E-2</v>
      </c>
      <c r="AB510" s="3">
        <v>23.962500000000045</v>
      </c>
      <c r="AC510" s="3">
        <v>1.4882857142857133</v>
      </c>
      <c r="AD510" s="3">
        <v>1.1028785714285727</v>
      </c>
      <c r="AE510" s="3">
        <v>6.907999999999985E-2</v>
      </c>
      <c r="AF510" s="3">
        <v>7.1821666666666686E-2</v>
      </c>
      <c r="AG510" s="3">
        <v>0.33777142857142883</v>
      </c>
      <c r="AH510" s="3">
        <v>9.5969230769230751E-2</v>
      </c>
      <c r="AI510" s="4">
        <f t="shared" si="195"/>
        <v>0.90315462223029042</v>
      </c>
      <c r="AJ510" s="4">
        <f t="shared" si="196"/>
        <v>5.6093985271004648E-2</v>
      </c>
      <c r="AK510" s="4">
        <f t="shared" si="197"/>
        <v>4.1567861431171756E-2</v>
      </c>
      <c r="AL510" s="4">
        <f t="shared" si="185"/>
        <v>2.603648254717505E-3</v>
      </c>
      <c r="AM510" s="4">
        <f t="shared" si="185"/>
        <v>2.7069825863863567E-3</v>
      </c>
      <c r="AN510" s="4">
        <f t="shared" si="185"/>
        <v>1.2730717870489881E-2</v>
      </c>
      <c r="AO510" s="4">
        <f t="shared" si="185"/>
        <v>3.6171123364054673E-3</v>
      </c>
      <c r="AP510" s="5">
        <f t="shared" si="177"/>
        <v>22246.555911661326</v>
      </c>
      <c r="AQ510" s="5">
        <f t="shared" si="178"/>
        <v>751.31294683213218</v>
      </c>
      <c r="AR510" s="5">
        <f t="shared" si="179"/>
        <v>589.48139551809697</v>
      </c>
      <c r="AS510" s="5">
        <f t="shared" si="180"/>
        <v>117.54635029760026</v>
      </c>
      <c r="AT510" s="5">
        <f t="shared" si="181"/>
        <v>57.265778436416646</v>
      </c>
      <c r="AU510" s="5">
        <f t="shared" si="182"/>
        <v>200.20302450365187</v>
      </c>
      <c r="AV510" s="5">
        <f t="shared" si="183"/>
        <v>73.875413610977688</v>
      </c>
    </row>
    <row r="511" spans="1:48" x14ac:dyDescent="0.25">
      <c r="A511" s="1" t="s">
        <v>376</v>
      </c>
      <c r="B511" s="1" t="s">
        <v>153</v>
      </c>
      <c r="C511" s="2">
        <v>42482</v>
      </c>
      <c r="D511" s="3">
        <v>1.8175666656638452</v>
      </c>
      <c r="E511" s="3">
        <v>58.285714285714363</v>
      </c>
      <c r="F511" s="3">
        <v>1.6245888888888913</v>
      </c>
      <c r="G511" s="3">
        <v>1.5555088888888899</v>
      </c>
      <c r="H511" s="3">
        <v>6.907999999999985E-2</v>
      </c>
      <c r="I511" s="3">
        <v>7.1821666666666686E-2</v>
      </c>
      <c r="J511" s="3">
        <v>0.49394117647058761</v>
      </c>
      <c r="K511" s="3">
        <v>0.11178333333333333</v>
      </c>
      <c r="L511" s="4">
        <f t="shared" si="192"/>
        <v>259.18573737021188</v>
      </c>
      <c r="M511" s="4">
        <f t="shared" si="193"/>
        <v>7.224244812820686</v>
      </c>
      <c r="N511" s="4">
        <f t="shared" si="194"/>
        <v>6.9170588933041621</v>
      </c>
      <c r="O511" s="4">
        <f t="shared" si="184"/>
        <v>0.30718591951651775</v>
      </c>
      <c r="P511" s="4">
        <f t="shared" si="184"/>
        <v>0.31937760156642853</v>
      </c>
      <c r="Q511" s="4">
        <f t="shared" si="184"/>
        <v>2.1964645987433169</v>
      </c>
      <c r="R511" s="4">
        <f t="shared" si="184"/>
        <v>0.49707970522034572</v>
      </c>
      <c r="S511" s="5">
        <f t="shared" si="169"/>
        <v>40661.993170358801</v>
      </c>
      <c r="T511" s="5">
        <f t="shared" si="170"/>
        <v>956.69620500090912</v>
      </c>
      <c r="U511" s="5">
        <f t="shared" si="171"/>
        <v>820.09920306298625</v>
      </c>
      <c r="V511" s="5">
        <f t="shared" si="172"/>
        <v>148.01036919600682</v>
      </c>
      <c r="W511" s="5">
        <f t="shared" si="173"/>
        <v>71.995697298539241</v>
      </c>
      <c r="X511" s="5">
        <f t="shared" si="174"/>
        <v>332.84943056272027</v>
      </c>
      <c r="Y511" s="5">
        <f t="shared" si="175"/>
        <v>140.2258146460839</v>
      </c>
      <c r="Z511" s="4">
        <f>D511-'CIG_wcINF-wcEFF_Loads'!D511</f>
        <v>1.5670329422402574</v>
      </c>
      <c r="AA511" s="4">
        <f t="shared" si="176"/>
        <v>1.5670329422402574</v>
      </c>
      <c r="AB511" s="3">
        <v>43.050347222222285</v>
      </c>
      <c r="AC511" s="3">
        <v>1.5586328124999975</v>
      </c>
      <c r="AD511" s="3">
        <v>1.212851041666664</v>
      </c>
      <c r="AE511" s="3">
        <v>6.907999999999985E-2</v>
      </c>
      <c r="AF511" s="3">
        <v>7.1821666666666686E-2</v>
      </c>
      <c r="AG511" s="3">
        <v>0.39539444444444505</v>
      </c>
      <c r="AH511" s="3">
        <v>0.1023362179487179</v>
      </c>
      <c r="AI511" s="4">
        <f t="shared" si="195"/>
        <v>165.0491955738888</v>
      </c>
      <c r="AJ511" s="4">
        <f t="shared" si="196"/>
        <v>5.9755869231503258</v>
      </c>
      <c r="AK511" s="4">
        <f t="shared" si="197"/>
        <v>4.6499064861131822</v>
      </c>
      <c r="AL511" s="4">
        <f t="shared" si="185"/>
        <v>0.26484335588259295</v>
      </c>
      <c r="AM511" s="4">
        <f t="shared" si="185"/>
        <v>0.27535453423684153</v>
      </c>
      <c r="AN511" s="4">
        <f t="shared" si="185"/>
        <v>1.5158887024319707</v>
      </c>
      <c r="AO511" s="4">
        <f t="shared" si="185"/>
        <v>0.39234318746194202</v>
      </c>
      <c r="AP511" s="5">
        <f t="shared" si="177"/>
        <v>22411.605107235213</v>
      </c>
      <c r="AQ511" s="5">
        <f t="shared" si="178"/>
        <v>757.28853375528251</v>
      </c>
      <c r="AR511" s="5">
        <f t="shared" si="179"/>
        <v>594.13130200421017</v>
      </c>
      <c r="AS511" s="5">
        <f t="shared" si="180"/>
        <v>117.81119365348285</v>
      </c>
      <c r="AT511" s="5">
        <f t="shared" si="181"/>
        <v>57.541132970653486</v>
      </c>
      <c r="AU511" s="5">
        <f t="shared" si="182"/>
        <v>201.71891320608384</v>
      </c>
      <c r="AV511" s="5">
        <f t="shared" si="183"/>
        <v>74.267756798439635</v>
      </c>
    </row>
    <row r="512" spans="1:48" x14ac:dyDescent="0.25">
      <c r="A512" s="1" t="s">
        <v>376</v>
      </c>
      <c r="B512" s="1" t="s">
        <v>154</v>
      </c>
      <c r="C512" s="2">
        <v>42483</v>
      </c>
      <c r="D512" s="3">
        <v>0.1523149646494866</v>
      </c>
      <c r="E512" s="3">
        <v>58.285714285714363</v>
      </c>
      <c r="F512" s="3">
        <v>1.6245888888888913</v>
      </c>
      <c r="G512" s="3">
        <v>1.5555088888888899</v>
      </c>
      <c r="H512" s="3">
        <v>6.907999999999985E-2</v>
      </c>
      <c r="I512" s="3">
        <v>7.1821666666666686E-2</v>
      </c>
      <c r="J512" s="3">
        <v>0.49394117647058761</v>
      </c>
      <c r="K512" s="3">
        <v>0.11178333333333333</v>
      </c>
      <c r="L512" s="4">
        <f t="shared" si="192"/>
        <v>21.720175205114753</v>
      </c>
      <c r="M512" s="4">
        <f t="shared" si="193"/>
        <v>0.60540315470746486</v>
      </c>
      <c r="N512" s="4">
        <f t="shared" si="194"/>
        <v>0.57966048823152005</v>
      </c>
      <c r="O512" s="4">
        <f t="shared" si="184"/>
        <v>2.574266647594425E-2</v>
      </c>
      <c r="P512" s="4">
        <f t="shared" si="184"/>
        <v>2.6764348736920195E-2</v>
      </c>
      <c r="Q512" s="4">
        <f t="shared" si="184"/>
        <v>0.18406721141600876</v>
      </c>
      <c r="R512" s="4">
        <f t="shared" si="184"/>
        <v>4.165606640951517E-2</v>
      </c>
      <c r="S512" s="5">
        <f t="shared" si="169"/>
        <v>40683.713345563912</v>
      </c>
      <c r="T512" s="5">
        <f t="shared" si="170"/>
        <v>957.30160815561658</v>
      </c>
      <c r="U512" s="5">
        <f t="shared" si="171"/>
        <v>820.67886355121777</v>
      </c>
      <c r="V512" s="5">
        <f t="shared" si="172"/>
        <v>148.03611186248276</v>
      </c>
      <c r="W512" s="5">
        <f t="shared" si="173"/>
        <v>72.02246164727616</v>
      </c>
      <c r="X512" s="5">
        <f t="shared" si="174"/>
        <v>333.03349777413626</v>
      </c>
      <c r="Y512" s="5">
        <f t="shared" si="175"/>
        <v>140.26747071249341</v>
      </c>
      <c r="Z512" s="4">
        <f>D512-'CIG_wcINF-wcEFF_Loads'!D512</f>
        <v>-0.12976489661487914</v>
      </c>
      <c r="AA512" s="4">
        <f t="shared" si="176"/>
        <v>0</v>
      </c>
      <c r="AB512" s="3">
        <v>69.773333333333468</v>
      </c>
      <c r="AC512" s="3">
        <v>1.6571187499999975</v>
      </c>
      <c r="AD512" s="3">
        <v>1.3668124999999982</v>
      </c>
      <c r="AE512" s="3">
        <v>6.907999999999985E-2</v>
      </c>
      <c r="AF512" s="3">
        <v>7.1821666666666686E-2</v>
      </c>
      <c r="AG512" s="3">
        <v>0.47606666666666747</v>
      </c>
      <c r="AH512" s="3">
        <v>0.11125000000000006</v>
      </c>
      <c r="AI512" s="4">
        <f t="shared" si="195"/>
        <v>0</v>
      </c>
      <c r="AJ512" s="4">
        <f t="shared" si="196"/>
        <v>0</v>
      </c>
      <c r="AK512" s="4">
        <f t="shared" si="197"/>
        <v>0</v>
      </c>
      <c r="AL512" s="4">
        <f t="shared" si="185"/>
        <v>0</v>
      </c>
      <c r="AM512" s="4">
        <f t="shared" si="185"/>
        <v>0</v>
      </c>
      <c r="AN512" s="4">
        <f t="shared" si="185"/>
        <v>0</v>
      </c>
      <c r="AO512" s="4">
        <f t="shared" si="185"/>
        <v>0</v>
      </c>
      <c r="AP512" s="5">
        <f t="shared" si="177"/>
        <v>22411.605107235213</v>
      </c>
      <c r="AQ512" s="5">
        <f t="shared" si="178"/>
        <v>757.28853375528251</v>
      </c>
      <c r="AR512" s="5">
        <f t="shared" si="179"/>
        <v>594.13130200421017</v>
      </c>
      <c r="AS512" s="5">
        <f t="shared" si="180"/>
        <v>117.81119365348285</v>
      </c>
      <c r="AT512" s="5">
        <f t="shared" si="181"/>
        <v>57.541132970653486</v>
      </c>
      <c r="AU512" s="5">
        <f t="shared" si="182"/>
        <v>201.71891320608384</v>
      </c>
      <c r="AV512" s="5">
        <f t="shared" si="183"/>
        <v>74.267756798439635</v>
      </c>
    </row>
    <row r="513" spans="1:48" x14ac:dyDescent="0.25">
      <c r="A513" s="1" t="s">
        <v>376</v>
      </c>
      <c r="B513" s="1" t="s">
        <v>155</v>
      </c>
      <c r="C513" s="2">
        <v>42484</v>
      </c>
      <c r="D513" s="3">
        <v>4.8126274898289446E-2</v>
      </c>
      <c r="E513" s="3">
        <v>58.285714285714363</v>
      </c>
      <c r="F513" s="3">
        <v>1.6245888888888913</v>
      </c>
      <c r="G513" s="3">
        <v>1.5555088888888899</v>
      </c>
      <c r="H513" s="3">
        <v>6.907999999999985E-2</v>
      </c>
      <c r="I513" s="3">
        <v>7.1821666666666686E-2</v>
      </c>
      <c r="J513" s="3">
        <v>0.49394117647058761</v>
      </c>
      <c r="K513" s="3">
        <v>0.11178333333333333</v>
      </c>
      <c r="L513" s="4">
        <f t="shared" si="192"/>
        <v>6.8628261521504168</v>
      </c>
      <c r="M513" s="4">
        <f t="shared" si="193"/>
        <v>0.19128651419636666</v>
      </c>
      <c r="N513" s="4">
        <f t="shared" si="194"/>
        <v>0.18315271955388154</v>
      </c>
      <c r="O513" s="4">
        <f t="shared" si="184"/>
        <v>8.1337946424849122E-3</v>
      </c>
      <c r="P513" s="4">
        <f t="shared" si="184"/>
        <v>8.4566109951892277E-3</v>
      </c>
      <c r="Q513" s="4">
        <f t="shared" si="184"/>
        <v>5.8158889618980442E-2</v>
      </c>
      <c r="R513" s="4">
        <f t="shared" si="184"/>
        <v>1.3161880106916235E-2</v>
      </c>
      <c r="S513" s="5">
        <f t="shared" si="169"/>
        <v>40690.576171716064</v>
      </c>
      <c r="T513" s="5">
        <f t="shared" si="170"/>
        <v>957.49289466981293</v>
      </c>
      <c r="U513" s="5">
        <f t="shared" si="171"/>
        <v>820.86201627077162</v>
      </c>
      <c r="V513" s="5">
        <f t="shared" si="172"/>
        <v>148.04424565712523</v>
      </c>
      <c r="W513" s="5">
        <f t="shared" si="173"/>
        <v>72.030918258271342</v>
      </c>
      <c r="X513" s="5">
        <f t="shared" si="174"/>
        <v>333.09165666375526</v>
      </c>
      <c r="Y513" s="5">
        <f t="shared" si="175"/>
        <v>140.28063259260031</v>
      </c>
      <c r="Z513" s="4">
        <f>D513-'CIG_wcINF-wcEFF_Loads'!D513</f>
        <v>-2.378107612469401E-2</v>
      </c>
      <c r="AA513" s="4">
        <f t="shared" si="176"/>
        <v>0</v>
      </c>
      <c r="AB513" s="3">
        <v>69.773333333333468</v>
      </c>
      <c r="AC513" s="3">
        <v>1.6571187499999975</v>
      </c>
      <c r="AD513" s="3">
        <v>1.3668124999999982</v>
      </c>
      <c r="AE513" s="3">
        <v>6.907999999999985E-2</v>
      </c>
      <c r="AF513" s="3">
        <v>7.1821666666666686E-2</v>
      </c>
      <c r="AG513" s="3">
        <v>0.47606666666666747</v>
      </c>
      <c r="AH513" s="3">
        <v>0.11125000000000006</v>
      </c>
      <c r="AI513" s="4">
        <f t="shared" si="195"/>
        <v>0</v>
      </c>
      <c r="AJ513" s="4">
        <f t="shared" si="196"/>
        <v>0</v>
      </c>
      <c r="AK513" s="4">
        <f t="shared" si="197"/>
        <v>0</v>
      </c>
      <c r="AL513" s="4">
        <f t="shared" si="185"/>
        <v>0</v>
      </c>
      <c r="AM513" s="4">
        <f t="shared" si="185"/>
        <v>0</v>
      </c>
      <c r="AN513" s="4">
        <f t="shared" si="185"/>
        <v>0</v>
      </c>
      <c r="AO513" s="4">
        <f t="shared" si="185"/>
        <v>0</v>
      </c>
      <c r="AP513" s="5">
        <f t="shared" si="177"/>
        <v>22411.605107235213</v>
      </c>
      <c r="AQ513" s="5">
        <f t="shared" si="178"/>
        <v>757.28853375528251</v>
      </c>
      <c r="AR513" s="5">
        <f t="shared" si="179"/>
        <v>594.13130200421017</v>
      </c>
      <c r="AS513" s="5">
        <f t="shared" si="180"/>
        <v>117.81119365348285</v>
      </c>
      <c r="AT513" s="5">
        <f t="shared" si="181"/>
        <v>57.541132970653486</v>
      </c>
      <c r="AU513" s="5">
        <f t="shared" si="182"/>
        <v>201.71891320608384</v>
      </c>
      <c r="AV513" s="5">
        <f t="shared" si="183"/>
        <v>74.267756798439635</v>
      </c>
    </row>
    <row r="514" spans="1:48" x14ac:dyDescent="0.25">
      <c r="A514" s="1" t="s">
        <v>376</v>
      </c>
      <c r="B514" s="1" t="s">
        <v>156</v>
      </c>
      <c r="C514" s="2">
        <v>42485</v>
      </c>
      <c r="D514" s="3">
        <v>3.3301839593849893E-2</v>
      </c>
      <c r="E514" s="3">
        <v>58.285714285714363</v>
      </c>
      <c r="F514" s="3">
        <v>1.6245888888888913</v>
      </c>
      <c r="G514" s="3">
        <v>1.5555088888888899</v>
      </c>
      <c r="H514" s="3">
        <v>6.907999999999985E-2</v>
      </c>
      <c r="I514" s="3">
        <v>7.1821666666666686E-2</v>
      </c>
      <c r="J514" s="3">
        <v>0.49394117647058761</v>
      </c>
      <c r="K514" s="3">
        <v>0.11178333333333333</v>
      </c>
      <c r="L514" s="4">
        <f t="shared" si="192"/>
        <v>4.748855716807503</v>
      </c>
      <c r="M514" s="4">
        <f t="shared" si="193"/>
        <v>0.13236413634125899</v>
      </c>
      <c r="N514" s="4">
        <f t="shared" si="194"/>
        <v>0.1267358111686622</v>
      </c>
      <c r="O514" s="4">
        <f t="shared" si="184"/>
        <v>5.6283251725966375E-3</v>
      </c>
      <c r="P514" s="4">
        <f t="shared" si="184"/>
        <v>5.851703741138475E-3</v>
      </c>
      <c r="Q514" s="4">
        <f t="shared" si="184"/>
        <v>4.0244087395938224E-2</v>
      </c>
      <c r="R514" s="4">
        <f t="shared" si="184"/>
        <v>9.1075991441337892E-3</v>
      </c>
      <c r="S514" s="5">
        <f t="shared" si="169"/>
        <v>40695.325027432875</v>
      </c>
      <c r="T514" s="5">
        <f t="shared" si="170"/>
        <v>957.62525880615419</v>
      </c>
      <c r="U514" s="5">
        <f t="shared" si="171"/>
        <v>820.98875208194033</v>
      </c>
      <c r="V514" s="5">
        <f t="shared" si="172"/>
        <v>148.04987398229784</v>
      </c>
      <c r="W514" s="5">
        <f t="shared" si="173"/>
        <v>72.036769962012485</v>
      </c>
      <c r="X514" s="5">
        <f t="shared" si="174"/>
        <v>333.13190075115119</v>
      </c>
      <c r="Y514" s="5">
        <f t="shared" si="175"/>
        <v>140.28974019174444</v>
      </c>
      <c r="Z514" s="4">
        <f>D514-'CIG_wcINF-wcEFF_Loads'!D514</f>
        <v>-2.5613235862948502E-2</v>
      </c>
      <c r="AA514" s="4">
        <f t="shared" si="176"/>
        <v>0</v>
      </c>
      <c r="AB514" s="3">
        <v>69.773333333333468</v>
      </c>
      <c r="AC514" s="3">
        <v>1.6571187499999975</v>
      </c>
      <c r="AD514" s="3">
        <v>1.3668124999999982</v>
      </c>
      <c r="AE514" s="3">
        <v>6.907999999999985E-2</v>
      </c>
      <c r="AF514" s="3">
        <v>7.1821666666666686E-2</v>
      </c>
      <c r="AG514" s="3">
        <v>0.47606666666666747</v>
      </c>
      <c r="AH514" s="3">
        <v>0.11125000000000006</v>
      </c>
      <c r="AI514" s="4">
        <f t="shared" si="195"/>
        <v>0</v>
      </c>
      <c r="AJ514" s="4">
        <f t="shared" si="196"/>
        <v>0</v>
      </c>
      <c r="AK514" s="4">
        <f t="shared" si="197"/>
        <v>0</v>
      </c>
      <c r="AL514" s="4">
        <f t="shared" si="185"/>
        <v>0</v>
      </c>
      <c r="AM514" s="4">
        <f t="shared" si="185"/>
        <v>0</v>
      </c>
      <c r="AN514" s="4">
        <f t="shared" si="185"/>
        <v>0</v>
      </c>
      <c r="AO514" s="4">
        <f t="shared" si="185"/>
        <v>0</v>
      </c>
      <c r="AP514" s="5">
        <f t="shared" si="177"/>
        <v>22411.605107235213</v>
      </c>
      <c r="AQ514" s="5">
        <f t="shared" si="178"/>
        <v>757.28853375528251</v>
      </c>
      <c r="AR514" s="5">
        <f t="shared" si="179"/>
        <v>594.13130200421017</v>
      </c>
      <c r="AS514" s="5">
        <f t="shared" si="180"/>
        <v>117.81119365348285</v>
      </c>
      <c r="AT514" s="5">
        <f t="shared" si="181"/>
        <v>57.541132970653486</v>
      </c>
      <c r="AU514" s="5">
        <f t="shared" si="182"/>
        <v>201.71891320608384</v>
      </c>
      <c r="AV514" s="5">
        <f t="shared" si="183"/>
        <v>74.267756798439635</v>
      </c>
    </row>
    <row r="515" spans="1:48" x14ac:dyDescent="0.25">
      <c r="A515" s="1" t="s">
        <v>376</v>
      </c>
      <c r="B515" s="1" t="s">
        <v>157</v>
      </c>
      <c r="C515" s="2">
        <v>42486</v>
      </c>
      <c r="D515" s="3">
        <v>1.5983159215414842</v>
      </c>
      <c r="E515" s="3">
        <v>83.906575070544008</v>
      </c>
      <c r="F515" s="3">
        <v>1.5885208382979972</v>
      </c>
      <c r="G515" s="3">
        <v>1.5217250059806087</v>
      </c>
      <c r="H515" s="3">
        <v>6.6795832317386325E-2</v>
      </c>
      <c r="I515" s="3">
        <v>7.6518055555555506E-2</v>
      </c>
      <c r="J515" s="3">
        <v>0.52131388367224929</v>
      </c>
      <c r="K515" s="3">
        <v>0.11467208550105655</v>
      </c>
      <c r="L515" s="4">
        <f t="shared" si="192"/>
        <v>328.10832291488992</v>
      </c>
      <c r="M515" s="4">
        <f t="shared" si="193"/>
        <v>6.2117528659834926</v>
      </c>
      <c r="N515" s="4">
        <f t="shared" si="194"/>
        <v>5.9505544020855616</v>
      </c>
      <c r="O515" s="4">
        <f t="shared" si="184"/>
        <v>0.26119846389792267</v>
      </c>
      <c r="P515" s="4">
        <f t="shared" si="184"/>
        <v>0.29921625164575927</v>
      </c>
      <c r="Q515" s="4">
        <f t="shared" si="184"/>
        <v>2.0385461322922844</v>
      </c>
      <c r="R515" s="4">
        <f t="shared" si="184"/>
        <v>0.44841379388053459</v>
      </c>
      <c r="S515" s="5">
        <f t="shared" si="169"/>
        <v>41023.433350347768</v>
      </c>
      <c r="T515" s="5">
        <f t="shared" si="170"/>
        <v>963.83701167213769</v>
      </c>
      <c r="U515" s="5">
        <f t="shared" si="171"/>
        <v>826.93930648402591</v>
      </c>
      <c r="V515" s="5">
        <f t="shared" si="172"/>
        <v>148.31107244619577</v>
      </c>
      <c r="W515" s="5">
        <f t="shared" si="173"/>
        <v>72.335986213658245</v>
      </c>
      <c r="X515" s="5">
        <f t="shared" si="174"/>
        <v>335.1704468834435</v>
      </c>
      <c r="Y515" s="5">
        <f t="shared" si="175"/>
        <v>140.73815398562499</v>
      </c>
      <c r="Z515" s="4">
        <f>D515-'CIG_wcINF-wcEFF_Loads'!D515</f>
        <v>1.4678063083078705</v>
      </c>
      <c r="AA515" s="4">
        <f t="shared" si="176"/>
        <v>1.4678063083078705</v>
      </c>
      <c r="AB515" s="3">
        <v>61.081689747758837</v>
      </c>
      <c r="AC515" s="3">
        <v>1.5494068136962531</v>
      </c>
      <c r="AD515" s="3">
        <v>1.2649249947891934</v>
      </c>
      <c r="AE515" s="3">
        <v>6.6795832317386325E-2</v>
      </c>
      <c r="AF515" s="3">
        <v>7.6518055555555506E-2</v>
      </c>
      <c r="AG515" s="3">
        <v>0.45136283757789708</v>
      </c>
      <c r="AH515" s="3">
        <v>0.10742989008648256</v>
      </c>
      <c r="AI515" s="4">
        <f t="shared" si="195"/>
        <v>219.35039443316572</v>
      </c>
      <c r="AJ515" s="4">
        <f t="shared" si="196"/>
        <v>5.5640732456026658</v>
      </c>
      <c r="AK515" s="4">
        <f t="shared" si="197"/>
        <v>4.5424708727145209</v>
      </c>
      <c r="AL515" s="4">
        <f t="shared" si="185"/>
        <v>0.23987044605045293</v>
      </c>
      <c r="AM515" s="4">
        <f t="shared" si="185"/>
        <v>0.27478391211313574</v>
      </c>
      <c r="AN515" s="4">
        <f t="shared" si="185"/>
        <v>1.6208886306852262</v>
      </c>
      <c r="AO515" s="4">
        <f t="shared" si="185"/>
        <v>0.3857913699128831</v>
      </c>
      <c r="AP515" s="5">
        <f t="shared" si="177"/>
        <v>22630.955501668377</v>
      </c>
      <c r="AQ515" s="5">
        <f t="shared" si="178"/>
        <v>762.8526070008852</v>
      </c>
      <c r="AR515" s="5">
        <f t="shared" si="179"/>
        <v>598.67377287692466</v>
      </c>
      <c r="AS515" s="5">
        <f t="shared" si="180"/>
        <v>118.05106409953329</v>
      </c>
      <c r="AT515" s="5">
        <f t="shared" si="181"/>
        <v>57.815916882766622</v>
      </c>
      <c r="AU515" s="5">
        <f t="shared" si="182"/>
        <v>203.33980183676906</v>
      </c>
      <c r="AV515" s="5">
        <f t="shared" si="183"/>
        <v>74.653548168352515</v>
      </c>
    </row>
    <row r="516" spans="1:48" x14ac:dyDescent="0.25">
      <c r="A516" s="1" t="s">
        <v>376</v>
      </c>
      <c r="B516" s="1" t="s">
        <v>158</v>
      </c>
      <c r="C516" s="2">
        <v>42487</v>
      </c>
      <c r="D516" s="3">
        <v>3.5762984212562583</v>
      </c>
      <c r="E516" s="3">
        <v>212.01087899469235</v>
      </c>
      <c r="F516" s="3">
        <v>1.4081805853435194</v>
      </c>
      <c r="G516" s="3">
        <v>1.3528055914392041</v>
      </c>
      <c r="H516" s="3">
        <v>5.5374993904318687E-2</v>
      </c>
      <c r="I516" s="3">
        <v>9.9999999999999825E-2</v>
      </c>
      <c r="J516" s="3">
        <v>0.65817741968055588</v>
      </c>
      <c r="K516" s="3">
        <v>0.12911584633967266</v>
      </c>
      <c r="L516" s="4">
        <f t="shared" si="192"/>
        <v>1855.0282364772672</v>
      </c>
      <c r="M516" s="4">
        <f t="shared" si="193"/>
        <v>12.321135407097252</v>
      </c>
      <c r="N516" s="4">
        <f t="shared" si="194"/>
        <v>11.836621698299163</v>
      </c>
      <c r="O516" s="4">
        <f t="shared" si="184"/>
        <v>0.4845137087981195</v>
      </c>
      <c r="P516" s="4">
        <f t="shared" si="184"/>
        <v>0.87496841920253732</v>
      </c>
      <c r="Q516" s="4">
        <f t="shared" si="184"/>
        <v>5.7588445645270196</v>
      </c>
      <c r="R516" s="4">
        <f t="shared" si="184"/>
        <v>1.1297228796582131</v>
      </c>
      <c r="S516" s="5">
        <f t="shared" ref="S516:S579" si="198">S515+L516</f>
        <v>42878.461586825033</v>
      </c>
      <c r="T516" s="5">
        <f t="shared" ref="T516:T579" si="199">T515+M516</f>
        <v>976.15814707923494</v>
      </c>
      <c r="U516" s="5">
        <f t="shared" ref="U516:U579" si="200">U515+N516</f>
        <v>838.77592818232506</v>
      </c>
      <c r="V516" s="5">
        <f t="shared" ref="V516:V579" si="201">V515+O516</f>
        <v>148.79558615499388</v>
      </c>
      <c r="W516" s="5">
        <f t="shared" ref="W516:W579" si="202">W515+P516</f>
        <v>73.210954632860776</v>
      </c>
      <c r="X516" s="5">
        <f t="shared" ref="X516:X579" si="203">X515+Q516</f>
        <v>340.92929144797051</v>
      </c>
      <c r="Y516" s="5">
        <f t="shared" ref="Y516:Y579" si="204">Y515+R516</f>
        <v>141.86787686528319</v>
      </c>
      <c r="Z516" s="4">
        <f>D516-'CIG_wcINF-wcEFF_Loads'!D516</f>
        <v>2.9954842329247686</v>
      </c>
      <c r="AA516" s="4">
        <f t="shared" ref="AA516:AA579" si="205">IF(Z516&lt;0,0,Z516)</f>
        <v>2.9954842329247686</v>
      </c>
      <c r="AB516" s="3">
        <v>109.24513848655255</v>
      </c>
      <c r="AC516" s="3">
        <v>1.3485132036061005</v>
      </c>
      <c r="AD516" s="3">
        <v>1.2833553258780055</v>
      </c>
      <c r="AE516" s="3">
        <v>5.5374993904318687E-2</v>
      </c>
      <c r="AF516" s="3">
        <v>9.9999999999999825E-2</v>
      </c>
      <c r="AG516" s="3">
        <v>0.60443416832452213</v>
      </c>
      <c r="AH516" s="3">
        <v>0.11889087898043312</v>
      </c>
      <c r="AI516" s="4">
        <f t="shared" si="195"/>
        <v>800.62248821196727</v>
      </c>
      <c r="AJ516" s="4">
        <f t="shared" si="196"/>
        <v>9.8828196056587547</v>
      </c>
      <c r="AK516" s="4">
        <f t="shared" si="197"/>
        <v>9.4052984736799612</v>
      </c>
      <c r="AL516" s="4">
        <f t="shared" si="185"/>
        <v>0.40582552247718978</v>
      </c>
      <c r="AM516" s="4">
        <f t="shared" si="185"/>
        <v>0.73286784135526351</v>
      </c>
      <c r="AN516" s="4">
        <f t="shared" si="185"/>
        <v>4.429703641813572</v>
      </c>
      <c r="AO516" s="4">
        <f t="shared" si="185"/>
        <v>0.87131301835220043</v>
      </c>
      <c r="AP516" s="5">
        <f t="shared" ref="AP516:AP579" si="206">AP515+AI516</f>
        <v>23431.577989880345</v>
      </c>
      <c r="AQ516" s="5">
        <f t="shared" ref="AQ516:AQ579" si="207">AQ515+AJ516</f>
        <v>772.73542660654391</v>
      </c>
      <c r="AR516" s="5">
        <f t="shared" ref="AR516:AR579" si="208">AR515+AK516</f>
        <v>608.07907135060464</v>
      </c>
      <c r="AS516" s="5">
        <f t="shared" ref="AS516:AS579" si="209">AS515+AL516</f>
        <v>118.45688962201048</v>
      </c>
      <c r="AT516" s="5">
        <f t="shared" ref="AT516:AT579" si="210">AT515+AM516</f>
        <v>58.548784724121887</v>
      </c>
      <c r="AU516" s="5">
        <f t="shared" ref="AU516:AU579" si="211">AU515+AN516</f>
        <v>207.76950547858263</v>
      </c>
      <c r="AV516" s="5">
        <f t="shared" ref="AV516:AV579" si="212">AV515+AO516</f>
        <v>75.524861186704712</v>
      </c>
    </row>
    <row r="517" spans="1:48" x14ac:dyDescent="0.25">
      <c r="A517" s="1" t="s">
        <v>376</v>
      </c>
      <c r="B517" s="1" t="s">
        <v>159</v>
      </c>
      <c r="C517" s="2">
        <v>42488</v>
      </c>
      <c r="D517" s="3">
        <v>3.6368979702501996</v>
      </c>
      <c r="E517" s="3">
        <v>212.01087899469235</v>
      </c>
      <c r="F517" s="3">
        <v>1.4081805853435194</v>
      </c>
      <c r="G517" s="3">
        <v>1.3528055914392041</v>
      </c>
      <c r="H517" s="3">
        <v>5.5374993904318687E-2</v>
      </c>
      <c r="I517" s="3">
        <v>9.9999999999999825E-2</v>
      </c>
      <c r="J517" s="3">
        <v>0.65817741968055588</v>
      </c>
      <c r="K517" s="3">
        <v>0.12911584633967266</v>
      </c>
      <c r="L517" s="4">
        <f t="shared" si="192"/>
        <v>1886.4612605877278</v>
      </c>
      <c r="M517" s="4">
        <f t="shared" si="193"/>
        <v>12.529914194774904</v>
      </c>
      <c r="N517" s="4">
        <f t="shared" si="194"/>
        <v>12.037190513324633</v>
      </c>
      <c r="O517" s="4">
        <f t="shared" si="184"/>
        <v>0.49272368145029949</v>
      </c>
      <c r="P517" s="4">
        <f t="shared" si="184"/>
        <v>0.88979455654959649</v>
      </c>
      <c r="Q517" s="4">
        <f t="shared" si="184"/>
        <v>5.8564268527561891</v>
      </c>
      <c r="R517" s="4">
        <f t="shared" si="184"/>
        <v>1.1488657723733509</v>
      </c>
      <c r="S517" s="5">
        <f t="shared" si="198"/>
        <v>44764.922847412759</v>
      </c>
      <c r="T517" s="5">
        <f t="shared" si="199"/>
        <v>988.6880612740099</v>
      </c>
      <c r="U517" s="5">
        <f t="shared" si="200"/>
        <v>850.81311869564968</v>
      </c>
      <c r="V517" s="5">
        <f t="shared" si="201"/>
        <v>149.28830983644417</v>
      </c>
      <c r="W517" s="5">
        <f t="shared" si="202"/>
        <v>74.100749189410379</v>
      </c>
      <c r="X517" s="5">
        <f t="shared" si="203"/>
        <v>346.78571830072673</v>
      </c>
      <c r="Y517" s="5">
        <f t="shared" si="204"/>
        <v>143.01674263765653</v>
      </c>
      <c r="Z517" s="4">
        <f>D517-'CIG_wcINF-wcEFF_Loads'!D517</f>
        <v>3.0590502322109234</v>
      </c>
      <c r="AA517" s="4">
        <f t="shared" si="205"/>
        <v>3.0590502322109234</v>
      </c>
      <c r="AB517" s="3">
        <v>109.24513848655255</v>
      </c>
      <c r="AC517" s="3">
        <v>1.3485132036061005</v>
      </c>
      <c r="AD517" s="3">
        <v>1.2833553258780055</v>
      </c>
      <c r="AE517" s="3">
        <v>5.5374993904318687E-2</v>
      </c>
      <c r="AF517" s="3">
        <v>9.9999999999999825E-2</v>
      </c>
      <c r="AG517" s="3">
        <v>0.60443416832452213</v>
      </c>
      <c r="AH517" s="3">
        <v>0.11889087898043312</v>
      </c>
      <c r="AI517" s="4">
        <f t="shared" si="195"/>
        <v>817.61218488764291</v>
      </c>
      <c r="AJ517" s="4">
        <f t="shared" si="196"/>
        <v>10.092539055053123</v>
      </c>
      <c r="AK517" s="4">
        <f t="shared" si="197"/>
        <v>9.6048846339049696</v>
      </c>
      <c r="AL517" s="4">
        <f t="shared" si="185"/>
        <v>0.41443738715954881</v>
      </c>
      <c r="AM517" s="4">
        <f t="shared" si="185"/>
        <v>0.74841974317080007</v>
      </c>
      <c r="AN517" s="4">
        <f t="shared" si="185"/>
        <v>4.5237046502109575</v>
      </c>
      <c r="AO517" s="4">
        <f t="shared" si="185"/>
        <v>0.88980281111886572</v>
      </c>
      <c r="AP517" s="5">
        <f t="shared" si="206"/>
        <v>24249.190174767988</v>
      </c>
      <c r="AQ517" s="5">
        <f t="shared" si="207"/>
        <v>782.82796566159709</v>
      </c>
      <c r="AR517" s="5">
        <f t="shared" si="208"/>
        <v>617.68395598450957</v>
      </c>
      <c r="AS517" s="5">
        <f t="shared" si="209"/>
        <v>118.87132700917003</v>
      </c>
      <c r="AT517" s="5">
        <f t="shared" si="210"/>
        <v>59.297204467292687</v>
      </c>
      <c r="AU517" s="5">
        <f t="shared" si="211"/>
        <v>212.29321012879359</v>
      </c>
      <c r="AV517" s="5">
        <f t="shared" si="212"/>
        <v>76.414663997823581</v>
      </c>
    </row>
    <row r="518" spans="1:48" x14ac:dyDescent="0.25">
      <c r="A518" s="1" t="s">
        <v>376</v>
      </c>
      <c r="B518" s="1" t="s">
        <v>160</v>
      </c>
      <c r="C518" s="2">
        <v>42489</v>
      </c>
      <c r="D518" s="3">
        <v>0.14224743023796313</v>
      </c>
      <c r="E518" s="3">
        <v>128.74308144399564</v>
      </c>
      <c r="F518" s="3">
        <v>1.5254017497639321</v>
      </c>
      <c r="G518" s="3">
        <v>1.4626032108911173</v>
      </c>
      <c r="H518" s="3">
        <v>6.2798538872812615E-2</v>
      </c>
      <c r="I518" s="3">
        <v>8.4736736111111141E-2</v>
      </c>
      <c r="J518" s="3">
        <v>0.56921612127515553</v>
      </c>
      <c r="K518" s="3">
        <v>0.1197274017945722</v>
      </c>
      <c r="L518" s="4">
        <f t="shared" si="192"/>
        <v>44.80504895267724</v>
      </c>
      <c r="M518" s="4">
        <f t="shared" si="193"/>
        <v>0.53086891586017737</v>
      </c>
      <c r="N518" s="4">
        <f t="shared" si="194"/>
        <v>0.50901382604257772</v>
      </c>
      <c r="O518" s="4">
        <f t="shared" si="184"/>
        <v>2.1855089817598889E-2</v>
      </c>
      <c r="P518" s="4">
        <f t="shared" si="184"/>
        <v>2.9490001070076887E-2</v>
      </c>
      <c r="Q518" s="4">
        <f t="shared" si="184"/>
        <v>0.19809807169700813</v>
      </c>
      <c r="R518" s="4">
        <f t="shared" si="184"/>
        <v>4.1667420402052596E-2</v>
      </c>
      <c r="S518" s="5">
        <f t="shared" si="198"/>
        <v>44809.727896365439</v>
      </c>
      <c r="T518" s="5">
        <f t="shared" si="199"/>
        <v>989.21893018987009</v>
      </c>
      <c r="U518" s="5">
        <f t="shared" si="200"/>
        <v>851.32213252169231</v>
      </c>
      <c r="V518" s="5">
        <f t="shared" si="201"/>
        <v>149.31016492626176</v>
      </c>
      <c r="W518" s="5">
        <f t="shared" si="202"/>
        <v>74.130239190480452</v>
      </c>
      <c r="X518" s="5">
        <f t="shared" si="203"/>
        <v>346.98381637242375</v>
      </c>
      <c r="Y518" s="5">
        <f t="shared" si="204"/>
        <v>143.0584100580586</v>
      </c>
      <c r="Z518" s="4">
        <f>D518-'CIG_wcINF-wcEFF_Loads'!D518</f>
        <v>-0.10642052196103202</v>
      </c>
      <c r="AA518" s="4">
        <f t="shared" si="205"/>
        <v>0</v>
      </c>
      <c r="AB518" s="3">
        <v>87.864577361892202</v>
      </c>
      <c r="AC518" s="3">
        <v>1.5156745412361259</v>
      </c>
      <c r="AD518" s="3">
        <v>1.3285612951940833</v>
      </c>
      <c r="AE518" s="3">
        <v>6.2798538872812615E-2</v>
      </c>
      <c r="AF518" s="3">
        <v>8.4736736111111141E-2</v>
      </c>
      <c r="AG518" s="3">
        <v>0.53490177159318397</v>
      </c>
      <c r="AH518" s="3">
        <v>0.11475206953269845</v>
      </c>
      <c r="AI518" s="4">
        <f t="shared" si="195"/>
        <v>0</v>
      </c>
      <c r="AJ518" s="4">
        <f t="shared" si="196"/>
        <v>0</v>
      </c>
      <c r="AK518" s="4">
        <f t="shared" si="197"/>
        <v>0</v>
      </c>
      <c r="AL518" s="4">
        <f t="shared" si="185"/>
        <v>0</v>
      </c>
      <c r="AM518" s="4">
        <f t="shared" si="185"/>
        <v>0</v>
      </c>
      <c r="AN518" s="4">
        <f t="shared" si="185"/>
        <v>0</v>
      </c>
      <c r="AO518" s="4">
        <f t="shared" si="185"/>
        <v>0</v>
      </c>
      <c r="AP518" s="5">
        <f t="shared" si="206"/>
        <v>24249.190174767988</v>
      </c>
      <c r="AQ518" s="5">
        <f t="shared" si="207"/>
        <v>782.82796566159709</v>
      </c>
      <c r="AR518" s="5">
        <f t="shared" si="208"/>
        <v>617.68395598450957</v>
      </c>
      <c r="AS518" s="5">
        <f t="shared" si="209"/>
        <v>118.87132700917003</v>
      </c>
      <c r="AT518" s="5">
        <f t="shared" si="210"/>
        <v>59.297204467292687</v>
      </c>
      <c r="AU518" s="5">
        <f t="shared" si="211"/>
        <v>212.29321012879359</v>
      </c>
      <c r="AV518" s="5">
        <f t="shared" si="212"/>
        <v>76.414663997823581</v>
      </c>
    </row>
    <row r="519" spans="1:48" x14ac:dyDescent="0.25">
      <c r="A519" s="1" t="s">
        <v>376</v>
      </c>
      <c r="B519" s="1" t="s">
        <v>161</v>
      </c>
      <c r="C519" s="2">
        <v>42490</v>
      </c>
      <c r="D519" s="3">
        <v>0.15793105881662892</v>
      </c>
      <c r="E519" s="3">
        <v>58.285714285714363</v>
      </c>
      <c r="F519" s="3">
        <v>1.6245888888888913</v>
      </c>
      <c r="G519" s="3">
        <v>1.5555088888888899</v>
      </c>
      <c r="H519" s="3">
        <v>6.907999999999985E-2</v>
      </c>
      <c r="I519" s="3">
        <v>7.1821666666666686E-2</v>
      </c>
      <c r="J519" s="3">
        <v>0.49394117647058761</v>
      </c>
      <c r="K519" s="3">
        <v>0.11178333333333333</v>
      </c>
      <c r="L519" s="4">
        <f t="shared" si="192"/>
        <v>22.521032491589956</v>
      </c>
      <c r="M519" s="4">
        <f t="shared" si="193"/>
        <v>0.62772532859068353</v>
      </c>
      <c r="N519" s="4">
        <f t="shared" si="194"/>
        <v>0.60103348919942501</v>
      </c>
      <c r="O519" s="4">
        <f t="shared" si="184"/>
        <v>2.6691839391257844E-2</v>
      </c>
      <c r="P519" s="4">
        <f t="shared" si="184"/>
        <v>2.7751192696571055E-2</v>
      </c>
      <c r="Q519" s="4">
        <f t="shared" si="184"/>
        <v>0.19085406124901419</v>
      </c>
      <c r="R519" s="4">
        <f t="shared" si="184"/>
        <v>4.3191991603253897E-2</v>
      </c>
      <c r="S519" s="5">
        <f t="shared" si="198"/>
        <v>44832.248928857029</v>
      </c>
      <c r="T519" s="5">
        <f t="shared" si="199"/>
        <v>989.84665551846081</v>
      </c>
      <c r="U519" s="5">
        <f t="shared" si="200"/>
        <v>851.92316601089169</v>
      </c>
      <c r="V519" s="5">
        <f t="shared" si="201"/>
        <v>149.33685676565301</v>
      </c>
      <c r="W519" s="5">
        <f t="shared" si="202"/>
        <v>74.157990383177022</v>
      </c>
      <c r="X519" s="5">
        <f t="shared" si="203"/>
        <v>347.17467043367276</v>
      </c>
      <c r="Y519" s="5">
        <f t="shared" si="204"/>
        <v>143.10160204966186</v>
      </c>
      <c r="Z519" s="4">
        <f>D519-'CIG_wcINF-wcEFF_Loads'!D519</f>
        <v>5.246536220761297E-2</v>
      </c>
      <c r="AA519" s="4">
        <f t="shared" si="205"/>
        <v>5.246536220761297E-2</v>
      </c>
      <c r="AB519" s="3">
        <v>69.773333333333468</v>
      </c>
      <c r="AC519" s="3">
        <v>1.6571187499999975</v>
      </c>
      <c r="AD519" s="3">
        <v>1.3668124999999982</v>
      </c>
      <c r="AE519" s="3">
        <v>6.907999999999985E-2</v>
      </c>
      <c r="AF519" s="3">
        <v>7.1821666666666686E-2</v>
      </c>
      <c r="AG519" s="3">
        <v>0.47606666666666747</v>
      </c>
      <c r="AH519" s="3">
        <v>0.11125000000000006</v>
      </c>
      <c r="AI519" s="4">
        <f t="shared" si="195"/>
        <v>8.9561379405947665</v>
      </c>
      <c r="AJ519" s="4">
        <f t="shared" si="196"/>
        <v>0.21270854350677323</v>
      </c>
      <c r="AK519" s="4">
        <f t="shared" si="197"/>
        <v>0.17544469647805958</v>
      </c>
      <c r="AL519" s="4">
        <f t="shared" si="185"/>
        <v>8.8671413472618567E-3</v>
      </c>
      <c r="AM519" s="4">
        <f t="shared" si="185"/>
        <v>9.2190629723401859E-3</v>
      </c>
      <c r="AN519" s="4">
        <f t="shared" si="185"/>
        <v>6.1108141633658714E-2</v>
      </c>
      <c r="AO519" s="4">
        <f t="shared" si="185"/>
        <v>1.4280102415791605E-2</v>
      </c>
      <c r="AP519" s="5">
        <f t="shared" si="206"/>
        <v>24258.146312708581</v>
      </c>
      <c r="AQ519" s="5">
        <f t="shared" si="207"/>
        <v>783.04067420510387</v>
      </c>
      <c r="AR519" s="5">
        <f t="shared" si="208"/>
        <v>617.85940068098762</v>
      </c>
      <c r="AS519" s="5">
        <f t="shared" si="209"/>
        <v>118.8801941505173</v>
      </c>
      <c r="AT519" s="5">
        <f t="shared" si="210"/>
        <v>59.306423530265029</v>
      </c>
      <c r="AU519" s="5">
        <f t="shared" si="211"/>
        <v>212.35431827042726</v>
      </c>
      <c r="AV519" s="5">
        <f t="shared" si="212"/>
        <v>76.428944100239377</v>
      </c>
    </row>
    <row r="520" spans="1:48" x14ac:dyDescent="0.25">
      <c r="A520" s="1" t="s">
        <v>376</v>
      </c>
      <c r="B520" s="1" t="s">
        <v>162</v>
      </c>
      <c r="C520" s="2">
        <v>42491</v>
      </c>
      <c r="D520" s="3">
        <v>0.30568202306336872</v>
      </c>
      <c r="E520" s="3">
        <v>58.285714285714363</v>
      </c>
      <c r="F520" s="3">
        <v>1.6245888888888913</v>
      </c>
      <c r="G520" s="3">
        <v>1.5555088888888899</v>
      </c>
      <c r="H520" s="3">
        <v>6.907999999999985E-2</v>
      </c>
      <c r="I520" s="3">
        <v>7.1821666666666686E-2</v>
      </c>
      <c r="J520" s="3">
        <v>0.49394117647058761</v>
      </c>
      <c r="K520" s="3">
        <v>0.11178333333333333</v>
      </c>
      <c r="L520" s="4">
        <f t="shared" si="192"/>
        <v>43.590379404080942</v>
      </c>
      <c r="M520" s="4">
        <f t="shared" si="193"/>
        <v>1.214988044843742</v>
      </c>
      <c r="N520" s="4">
        <f t="shared" si="194"/>
        <v>1.1633248981166888</v>
      </c>
      <c r="O520" s="4">
        <f t="shared" si="184"/>
        <v>5.1663146727052231E-2</v>
      </c>
      <c r="P520" s="4">
        <f t="shared" si="184"/>
        <v>5.3713568372632386E-2</v>
      </c>
      <c r="Q520" s="4">
        <f t="shared" si="184"/>
        <v>0.3694058406851885</v>
      </c>
      <c r="R520" s="4">
        <f t="shared" si="184"/>
        <v>8.3599866121004632E-2</v>
      </c>
      <c r="S520" s="5">
        <f t="shared" si="198"/>
        <v>44875.839308261107</v>
      </c>
      <c r="T520" s="5">
        <f t="shared" si="199"/>
        <v>991.06164356330453</v>
      </c>
      <c r="U520" s="5">
        <f t="shared" si="200"/>
        <v>853.08649090900838</v>
      </c>
      <c r="V520" s="5">
        <f t="shared" si="201"/>
        <v>149.38851991238008</v>
      </c>
      <c r="W520" s="5">
        <f t="shared" si="202"/>
        <v>74.211703951549651</v>
      </c>
      <c r="X520" s="5">
        <f t="shared" si="203"/>
        <v>347.54407627435796</v>
      </c>
      <c r="Y520" s="5">
        <f t="shared" si="204"/>
        <v>143.18520191578287</v>
      </c>
      <c r="Z520" s="4">
        <f>D520-'CIG_wcINF-wcEFF_Loads'!D520</f>
        <v>-0.11444419572813797</v>
      </c>
      <c r="AA520" s="4">
        <f t="shared" si="205"/>
        <v>0</v>
      </c>
      <c r="AB520" s="3">
        <v>69.773333333333468</v>
      </c>
      <c r="AC520" s="3">
        <v>1.6571187499999975</v>
      </c>
      <c r="AD520" s="3">
        <v>1.3668124999999982</v>
      </c>
      <c r="AE520" s="3">
        <v>6.907999999999985E-2</v>
      </c>
      <c r="AF520" s="3">
        <v>7.1821666666666686E-2</v>
      </c>
      <c r="AG520" s="3">
        <v>0.47606666666666747</v>
      </c>
      <c r="AH520" s="3">
        <v>0.11125000000000006</v>
      </c>
      <c r="AI520" s="4">
        <f t="shared" si="195"/>
        <v>0</v>
      </c>
      <c r="AJ520" s="4">
        <f t="shared" si="196"/>
        <v>0</v>
      </c>
      <c r="AK520" s="4">
        <f t="shared" si="197"/>
        <v>0</v>
      </c>
      <c r="AL520" s="4">
        <f t="shared" si="185"/>
        <v>0</v>
      </c>
      <c r="AM520" s="4">
        <f t="shared" si="185"/>
        <v>0</v>
      </c>
      <c r="AN520" s="4">
        <f t="shared" si="185"/>
        <v>0</v>
      </c>
      <c r="AO520" s="4">
        <f t="shared" si="185"/>
        <v>0</v>
      </c>
      <c r="AP520" s="5">
        <f t="shared" si="206"/>
        <v>24258.146312708581</v>
      </c>
      <c r="AQ520" s="5">
        <f t="shared" si="207"/>
        <v>783.04067420510387</v>
      </c>
      <c r="AR520" s="5">
        <f t="shared" si="208"/>
        <v>617.85940068098762</v>
      </c>
      <c r="AS520" s="5">
        <f t="shared" si="209"/>
        <v>118.8801941505173</v>
      </c>
      <c r="AT520" s="5">
        <f t="shared" si="210"/>
        <v>59.306423530265029</v>
      </c>
      <c r="AU520" s="5">
        <f t="shared" si="211"/>
        <v>212.35431827042726</v>
      </c>
      <c r="AV520" s="5">
        <f t="shared" si="212"/>
        <v>76.428944100239377</v>
      </c>
    </row>
    <row r="521" spans="1:48" x14ac:dyDescent="0.25">
      <c r="A521" s="1" t="s">
        <v>376</v>
      </c>
      <c r="B521" s="1" t="s">
        <v>163</v>
      </c>
      <c r="C521" s="2">
        <v>42492</v>
      </c>
      <c r="D521" s="3">
        <v>0.10803716429224153</v>
      </c>
      <c r="E521" s="3">
        <v>58.285714285714363</v>
      </c>
      <c r="F521" s="3">
        <v>1.6245888888888913</v>
      </c>
      <c r="G521" s="3">
        <v>1.5555088888888899</v>
      </c>
      <c r="H521" s="3">
        <v>6.907999999999985E-2</v>
      </c>
      <c r="I521" s="3">
        <v>7.1821666666666686E-2</v>
      </c>
      <c r="J521" s="3">
        <v>0.49394117647058761</v>
      </c>
      <c r="K521" s="3">
        <v>0.11178333333333333</v>
      </c>
      <c r="L521" s="4">
        <f t="shared" si="192"/>
        <v>15.406143069995204</v>
      </c>
      <c r="M521" s="4">
        <f t="shared" si="193"/>
        <v>0.4294130930515378</v>
      </c>
      <c r="N521" s="4">
        <f t="shared" si="194"/>
        <v>0.41115379270122643</v>
      </c>
      <c r="O521" s="4">
        <f t="shared" si="184"/>
        <v>1.8259300350310918E-2</v>
      </c>
      <c r="P521" s="4">
        <f t="shared" si="184"/>
        <v>1.8983980650355878E-2</v>
      </c>
      <c r="Q521" s="4">
        <f t="shared" si="184"/>
        <v>0.13055906625017963</v>
      </c>
      <c r="R521" s="4">
        <f t="shared" si="184"/>
        <v>2.9546691625539377E-2</v>
      </c>
      <c r="S521" s="5">
        <f t="shared" si="198"/>
        <v>44891.245451331102</v>
      </c>
      <c r="T521" s="5">
        <f t="shared" si="199"/>
        <v>991.49105665635602</v>
      </c>
      <c r="U521" s="5">
        <f t="shared" si="200"/>
        <v>853.49764470170965</v>
      </c>
      <c r="V521" s="5">
        <f t="shared" si="201"/>
        <v>149.40677921273038</v>
      </c>
      <c r="W521" s="5">
        <f t="shared" si="202"/>
        <v>74.230687932200013</v>
      </c>
      <c r="X521" s="5">
        <f t="shared" si="203"/>
        <v>347.67463534060812</v>
      </c>
      <c r="Y521" s="5">
        <f t="shared" si="204"/>
        <v>143.21474860740841</v>
      </c>
      <c r="Z521" s="4">
        <f>D521-'CIG_wcINF-wcEFF_Loads'!D521</f>
        <v>-1.3902516368864096E-2</v>
      </c>
      <c r="AA521" s="4">
        <f t="shared" si="205"/>
        <v>0</v>
      </c>
      <c r="AB521" s="3">
        <v>69.773333333333468</v>
      </c>
      <c r="AC521" s="3">
        <v>1.6571187499999975</v>
      </c>
      <c r="AD521" s="3">
        <v>1.3668124999999982</v>
      </c>
      <c r="AE521" s="3">
        <v>6.907999999999985E-2</v>
      </c>
      <c r="AF521" s="3">
        <v>7.1821666666666686E-2</v>
      </c>
      <c r="AG521" s="3">
        <v>0.47606666666666747</v>
      </c>
      <c r="AH521" s="3">
        <v>0.11125000000000006</v>
      </c>
      <c r="AI521" s="4">
        <f t="shared" si="195"/>
        <v>0</v>
      </c>
      <c r="AJ521" s="4">
        <f t="shared" si="196"/>
        <v>0</v>
      </c>
      <c r="AK521" s="4">
        <f t="shared" si="197"/>
        <v>0</v>
      </c>
      <c r="AL521" s="4">
        <f t="shared" si="185"/>
        <v>0</v>
      </c>
      <c r="AM521" s="4">
        <f t="shared" si="185"/>
        <v>0</v>
      </c>
      <c r="AN521" s="4">
        <f t="shared" si="185"/>
        <v>0</v>
      </c>
      <c r="AO521" s="4">
        <f t="shared" si="185"/>
        <v>0</v>
      </c>
      <c r="AP521" s="5">
        <f t="shared" si="206"/>
        <v>24258.146312708581</v>
      </c>
      <c r="AQ521" s="5">
        <f t="shared" si="207"/>
        <v>783.04067420510387</v>
      </c>
      <c r="AR521" s="5">
        <f t="shared" si="208"/>
        <v>617.85940068098762</v>
      </c>
      <c r="AS521" s="5">
        <f t="shared" si="209"/>
        <v>118.8801941505173</v>
      </c>
      <c r="AT521" s="5">
        <f t="shared" si="210"/>
        <v>59.306423530265029</v>
      </c>
      <c r="AU521" s="5">
        <f t="shared" si="211"/>
        <v>212.35431827042726</v>
      </c>
      <c r="AV521" s="5">
        <f t="shared" si="212"/>
        <v>76.428944100239377</v>
      </c>
    </row>
    <row r="522" spans="1:48" x14ac:dyDescent="0.25">
      <c r="A522" s="1" t="s">
        <v>376</v>
      </c>
      <c r="B522" s="1" t="s">
        <v>164</v>
      </c>
      <c r="C522" s="2">
        <v>42493</v>
      </c>
      <c r="D522" s="3">
        <v>8.1358800113050647E-2</v>
      </c>
      <c r="E522" s="3">
        <v>58.285714285714363</v>
      </c>
      <c r="F522" s="3">
        <v>1.6245888888888913</v>
      </c>
      <c r="G522" s="3">
        <v>1.5555088888888899</v>
      </c>
      <c r="H522" s="3">
        <v>6.907999999999985E-2</v>
      </c>
      <c r="I522" s="3">
        <v>7.1821666666666686E-2</v>
      </c>
      <c r="J522" s="3">
        <v>0.49394117647058761</v>
      </c>
      <c r="K522" s="3">
        <v>0.11178333333333333</v>
      </c>
      <c r="L522" s="4">
        <f t="shared" si="192"/>
        <v>11.601797610628445</v>
      </c>
      <c r="M522" s="4">
        <f t="shared" si="193"/>
        <v>0.3233751481018442</v>
      </c>
      <c r="N522" s="4">
        <f t="shared" si="194"/>
        <v>0.30962474307097265</v>
      </c>
      <c r="O522" s="4">
        <f t="shared" si="184"/>
        <v>1.3750405030871255E-2</v>
      </c>
      <c r="P522" s="4">
        <f t="shared" si="184"/>
        <v>1.4296135012433323E-2</v>
      </c>
      <c r="Q522" s="4">
        <f t="shared" si="184"/>
        <v>9.8319213055814259E-2</v>
      </c>
      <c r="R522" s="4">
        <f t="shared" si="184"/>
        <v>2.2250522713292246E-2</v>
      </c>
      <c r="S522" s="5">
        <f t="shared" si="198"/>
        <v>44902.847248941733</v>
      </c>
      <c r="T522" s="5">
        <f t="shared" si="199"/>
        <v>991.81443180445785</v>
      </c>
      <c r="U522" s="5">
        <f t="shared" si="200"/>
        <v>853.80726944478067</v>
      </c>
      <c r="V522" s="5">
        <f t="shared" si="201"/>
        <v>149.42052961776125</v>
      </c>
      <c r="W522" s="5">
        <f t="shared" si="202"/>
        <v>74.244984067212442</v>
      </c>
      <c r="X522" s="5">
        <f t="shared" si="203"/>
        <v>347.77295455366391</v>
      </c>
      <c r="Y522" s="5">
        <f t="shared" si="204"/>
        <v>143.23699913012169</v>
      </c>
      <c r="Z522" s="4">
        <f>D522-'CIG_wcINF-wcEFF_Loads'!D522</f>
        <v>1.0988205535116841E-2</v>
      </c>
      <c r="AA522" s="4">
        <f t="shared" si="205"/>
        <v>1.0988205535116841E-2</v>
      </c>
      <c r="AB522" s="3">
        <v>69.773333333333468</v>
      </c>
      <c r="AC522" s="3">
        <v>1.6571187499999975</v>
      </c>
      <c r="AD522" s="3">
        <v>1.3668124999999982</v>
      </c>
      <c r="AE522" s="3">
        <v>6.907999999999985E-2</v>
      </c>
      <c r="AF522" s="3">
        <v>7.1821666666666686E-2</v>
      </c>
      <c r="AG522" s="3">
        <v>0.47606666666666747</v>
      </c>
      <c r="AH522" s="3">
        <v>0.11125000000000006</v>
      </c>
      <c r="AI522" s="4">
        <f t="shared" si="195"/>
        <v>1.875749644168726</v>
      </c>
      <c r="AJ522" s="4">
        <f t="shared" si="196"/>
        <v>4.4549110056246129E-2</v>
      </c>
      <c r="AK522" s="4">
        <f t="shared" si="197"/>
        <v>3.6744669317604985E-2</v>
      </c>
      <c r="AL522" s="4">
        <f t="shared" si="185"/>
        <v>1.8571104350158859E-3</v>
      </c>
      <c r="AM522" s="4">
        <f t="shared" si="185"/>
        <v>1.9308159615937983E-3</v>
      </c>
      <c r="AN522" s="4">
        <f t="shared" si="185"/>
        <v>1.279832620772871E-2</v>
      </c>
      <c r="AO522" s="4">
        <f t="shared" si="185"/>
        <v>2.9907865647874616E-3</v>
      </c>
      <c r="AP522" s="5">
        <f t="shared" si="206"/>
        <v>24260.022062352749</v>
      </c>
      <c r="AQ522" s="5">
        <f t="shared" si="207"/>
        <v>783.08522331516008</v>
      </c>
      <c r="AR522" s="5">
        <f t="shared" si="208"/>
        <v>617.89614535030523</v>
      </c>
      <c r="AS522" s="5">
        <f t="shared" si="209"/>
        <v>118.88205126095231</v>
      </c>
      <c r="AT522" s="5">
        <f t="shared" si="210"/>
        <v>59.308354346226622</v>
      </c>
      <c r="AU522" s="5">
        <f t="shared" si="211"/>
        <v>212.36711659663499</v>
      </c>
      <c r="AV522" s="5">
        <f t="shared" si="212"/>
        <v>76.431934886804171</v>
      </c>
    </row>
    <row r="523" spans="1:48" x14ac:dyDescent="0.25">
      <c r="A523" s="1" t="s">
        <v>376</v>
      </c>
      <c r="B523" s="1" t="s">
        <v>165</v>
      </c>
      <c r="C523" s="2">
        <v>42494</v>
      </c>
      <c r="D523" s="3">
        <v>7.9643643164742262E-2</v>
      </c>
      <c r="E523" s="3">
        <v>58.285714285714363</v>
      </c>
      <c r="F523" s="3">
        <v>1.6245888888888913</v>
      </c>
      <c r="G523" s="3">
        <v>1.5555088888888899</v>
      </c>
      <c r="H523" s="3">
        <v>6.907999999999985E-2</v>
      </c>
      <c r="I523" s="3">
        <v>7.1821666666666686E-2</v>
      </c>
      <c r="J523" s="3">
        <v>0.49394117647058761</v>
      </c>
      <c r="K523" s="3">
        <v>0.11178333333333333</v>
      </c>
      <c r="L523" s="4">
        <f t="shared" si="192"/>
        <v>11.357215540132239</v>
      </c>
      <c r="M523" s="4">
        <f t="shared" si="193"/>
        <v>0.31655794908457213</v>
      </c>
      <c r="N523" s="4">
        <f t="shared" si="194"/>
        <v>0.30309742176450732</v>
      </c>
      <c r="O523" s="4">
        <f t="shared" si="184"/>
        <v>1.3460527320064527E-2</v>
      </c>
      <c r="P523" s="4">
        <f t="shared" si="184"/>
        <v>1.3994752552681483E-2</v>
      </c>
      <c r="Q523" s="4">
        <f t="shared" si="184"/>
        <v>9.6246506954070235E-2</v>
      </c>
      <c r="R523" s="4">
        <f t="shared" si="184"/>
        <v>2.1781450669675972E-2</v>
      </c>
      <c r="S523" s="5">
        <f t="shared" si="198"/>
        <v>44914.204464481867</v>
      </c>
      <c r="T523" s="5">
        <f t="shared" si="199"/>
        <v>992.13098975354239</v>
      </c>
      <c r="U523" s="5">
        <f t="shared" si="200"/>
        <v>854.11036686654518</v>
      </c>
      <c r="V523" s="5">
        <f t="shared" si="201"/>
        <v>149.43399014508131</v>
      </c>
      <c r="W523" s="5">
        <f t="shared" si="202"/>
        <v>74.258978819765119</v>
      </c>
      <c r="X523" s="5">
        <f t="shared" si="203"/>
        <v>347.86920106061797</v>
      </c>
      <c r="Y523" s="5">
        <f t="shared" si="204"/>
        <v>143.25878058079135</v>
      </c>
      <c r="Z523" s="4">
        <f>D523-'CIG_wcINF-wcEFF_Loads'!D523</f>
        <v>1.1321161746432634E-2</v>
      </c>
      <c r="AA523" s="4">
        <f t="shared" si="205"/>
        <v>1.1321161746432634E-2</v>
      </c>
      <c r="AB523" s="3">
        <v>69.773333333333468</v>
      </c>
      <c r="AC523" s="3">
        <v>1.6571187499999975</v>
      </c>
      <c r="AD523" s="3">
        <v>1.3668124999999982</v>
      </c>
      <c r="AE523" s="3">
        <v>6.907999999999985E-2</v>
      </c>
      <c r="AF523" s="3">
        <v>7.1821666666666686E-2</v>
      </c>
      <c r="AG523" s="3">
        <v>0.47606666666666747</v>
      </c>
      <c r="AH523" s="3">
        <v>0.11125000000000006</v>
      </c>
      <c r="AI523" s="4">
        <f t="shared" si="195"/>
        <v>1.9325871771856875</v>
      </c>
      <c r="AJ523" s="4">
        <f t="shared" si="196"/>
        <v>4.5899003162487538E-2</v>
      </c>
      <c r="AK523" s="4">
        <f t="shared" si="197"/>
        <v>3.7858078221628663E-2</v>
      </c>
      <c r="AL523" s="4">
        <f t="shared" si="185"/>
        <v>1.9133831769537562E-3</v>
      </c>
      <c r="AM523" s="4">
        <f t="shared" si="185"/>
        <v>1.9893220721016315E-3</v>
      </c>
      <c r="AN523" s="4">
        <f t="shared" si="185"/>
        <v>1.3186131313092864E-2</v>
      </c>
      <c r="AO523" s="4">
        <f t="shared" si="185"/>
        <v>3.081411094905992E-3</v>
      </c>
      <c r="AP523" s="5">
        <f t="shared" si="206"/>
        <v>24261.954649529936</v>
      </c>
      <c r="AQ523" s="5">
        <f t="shared" si="207"/>
        <v>783.13112231832258</v>
      </c>
      <c r="AR523" s="5">
        <f t="shared" si="208"/>
        <v>617.93400342852681</v>
      </c>
      <c r="AS523" s="5">
        <f t="shared" si="209"/>
        <v>118.88396464412926</v>
      </c>
      <c r="AT523" s="5">
        <f t="shared" si="210"/>
        <v>59.310343668298721</v>
      </c>
      <c r="AU523" s="5">
        <f t="shared" si="211"/>
        <v>212.38030272794808</v>
      </c>
      <c r="AV523" s="5">
        <f t="shared" si="212"/>
        <v>76.435016297899082</v>
      </c>
    </row>
    <row r="524" spans="1:48" x14ac:dyDescent="0.25">
      <c r="A524" s="1" t="s">
        <v>376</v>
      </c>
      <c r="B524" s="1" t="s">
        <v>166</v>
      </c>
      <c r="C524" s="2">
        <v>42495</v>
      </c>
      <c r="D524" s="3">
        <v>7.6939209244619999E-2</v>
      </c>
      <c r="E524" s="3">
        <v>58.285714285714363</v>
      </c>
      <c r="F524" s="3">
        <v>1.6245888888888913</v>
      </c>
      <c r="G524" s="3">
        <v>1.5555088888888899</v>
      </c>
      <c r="H524" s="3">
        <v>6.907999999999985E-2</v>
      </c>
      <c r="I524" s="3">
        <v>7.1821666666666686E-2</v>
      </c>
      <c r="J524" s="3">
        <v>0.49394117647058761</v>
      </c>
      <c r="K524" s="3">
        <v>0.11178333333333333</v>
      </c>
      <c r="L524" s="4">
        <f t="shared" si="192"/>
        <v>10.971562175665472</v>
      </c>
      <c r="M524" s="4">
        <f t="shared" si="193"/>
        <v>0.30580869125092686</v>
      </c>
      <c r="N524" s="4">
        <f t="shared" si="194"/>
        <v>0.29280523878606191</v>
      </c>
      <c r="O524" s="4">
        <f t="shared" si="184"/>
        <v>1.3003452464864652E-2</v>
      </c>
      <c r="P524" s="4">
        <f t="shared" si="184"/>
        <v>1.3519537180766596E-2</v>
      </c>
      <c r="Q524" s="4">
        <f t="shared" si="184"/>
        <v>9.2978294856320545E-2</v>
      </c>
      <c r="R524" s="4">
        <f t="shared" si="184"/>
        <v>2.1041824860511343E-2</v>
      </c>
      <c r="S524" s="5">
        <f t="shared" si="198"/>
        <v>44925.176026657529</v>
      </c>
      <c r="T524" s="5">
        <f t="shared" si="199"/>
        <v>992.43679844479334</v>
      </c>
      <c r="U524" s="5">
        <f t="shared" si="200"/>
        <v>854.40317210533124</v>
      </c>
      <c r="V524" s="5">
        <f t="shared" si="201"/>
        <v>149.44699359754617</v>
      </c>
      <c r="W524" s="5">
        <f t="shared" si="202"/>
        <v>74.272498356945889</v>
      </c>
      <c r="X524" s="5">
        <f t="shared" si="203"/>
        <v>347.96217935547429</v>
      </c>
      <c r="Y524" s="5">
        <f t="shared" si="204"/>
        <v>143.27982240565186</v>
      </c>
      <c r="Z524" s="4">
        <f>D524-'CIG_wcINF-wcEFF_Loads'!D524</f>
        <v>9.9700022692498363E-3</v>
      </c>
      <c r="AA524" s="4">
        <f t="shared" si="205"/>
        <v>9.9700022692498363E-3</v>
      </c>
      <c r="AB524" s="3">
        <v>69.773333333333468</v>
      </c>
      <c r="AC524" s="3">
        <v>1.6571187499999975</v>
      </c>
      <c r="AD524" s="3">
        <v>1.3668124999999982</v>
      </c>
      <c r="AE524" s="3">
        <v>6.907999999999985E-2</v>
      </c>
      <c r="AF524" s="3">
        <v>7.1821666666666686E-2</v>
      </c>
      <c r="AG524" s="3">
        <v>0.47606666666666747</v>
      </c>
      <c r="AH524" s="3">
        <v>0.11125000000000006</v>
      </c>
      <c r="AI524" s="4">
        <f t="shared" si="195"/>
        <v>1.7019365126671631</v>
      </c>
      <c r="AJ524" s="4">
        <f t="shared" si="196"/>
        <v>4.0421042993269041E-2</v>
      </c>
      <c r="AK524" s="4">
        <f t="shared" si="197"/>
        <v>3.3339787402826476E-2</v>
      </c>
      <c r="AL524" s="4">
        <f t="shared" si="185"/>
        <v>1.6850244739400983E-3</v>
      </c>
      <c r="AM524" s="4">
        <f t="shared" si="185"/>
        <v>1.751900204002626E-3</v>
      </c>
      <c r="AN524" s="4">
        <f t="shared" si="185"/>
        <v>1.161239120672292E-2</v>
      </c>
      <c r="AO524" s="4">
        <f t="shared" si="185"/>
        <v>2.7136504447862835E-3</v>
      </c>
      <c r="AP524" s="5">
        <f t="shared" si="206"/>
        <v>24263.656586042605</v>
      </c>
      <c r="AQ524" s="5">
        <f t="shared" si="207"/>
        <v>783.1715433613158</v>
      </c>
      <c r="AR524" s="5">
        <f t="shared" si="208"/>
        <v>617.96734321592965</v>
      </c>
      <c r="AS524" s="5">
        <f t="shared" si="209"/>
        <v>118.88564966860321</v>
      </c>
      <c r="AT524" s="5">
        <f t="shared" si="210"/>
        <v>59.312095568502727</v>
      </c>
      <c r="AU524" s="5">
        <f t="shared" si="211"/>
        <v>212.39191511915479</v>
      </c>
      <c r="AV524" s="5">
        <f t="shared" si="212"/>
        <v>76.437729948343872</v>
      </c>
    </row>
    <row r="525" spans="1:48" x14ac:dyDescent="0.25">
      <c r="A525" s="1" t="s">
        <v>376</v>
      </c>
      <c r="B525" s="1" t="s">
        <v>167</v>
      </c>
      <c r="C525" s="2">
        <v>42496</v>
      </c>
      <c r="D525" s="3">
        <v>4.9699284701428863E-2</v>
      </c>
      <c r="E525" s="3">
        <v>58.285714285714363</v>
      </c>
      <c r="F525" s="3">
        <v>1.6245888888888913</v>
      </c>
      <c r="G525" s="3">
        <v>1.5555088888888899</v>
      </c>
      <c r="H525" s="3">
        <v>6.907999999999985E-2</v>
      </c>
      <c r="I525" s="3">
        <v>7.1821666666666686E-2</v>
      </c>
      <c r="J525" s="3">
        <v>0.49394117647058761</v>
      </c>
      <c r="K525" s="3">
        <v>0.11178333333333333</v>
      </c>
      <c r="L525" s="4">
        <f t="shared" si="192"/>
        <v>7.0871379825879295</v>
      </c>
      <c r="M525" s="4">
        <f t="shared" si="193"/>
        <v>0.19753872388172397</v>
      </c>
      <c r="N525" s="4">
        <f t="shared" si="194"/>
        <v>0.18913907573745856</v>
      </c>
      <c r="O525" s="4">
        <f t="shared" si="184"/>
        <v>8.3996481442652135E-3</v>
      </c>
      <c r="P525" s="4">
        <f t="shared" si="184"/>
        <v>8.7330157662811655E-3</v>
      </c>
      <c r="Q525" s="4">
        <f t="shared" si="184"/>
        <v>6.0059815957112864E-2</v>
      </c>
      <c r="R525" s="4">
        <f t="shared" si="184"/>
        <v>1.3592076844138901E-2</v>
      </c>
      <c r="S525" s="5">
        <f t="shared" si="198"/>
        <v>44932.263164640121</v>
      </c>
      <c r="T525" s="5">
        <f t="shared" si="199"/>
        <v>992.63433716867507</v>
      </c>
      <c r="U525" s="5">
        <f t="shared" si="200"/>
        <v>854.59231118106868</v>
      </c>
      <c r="V525" s="5">
        <f t="shared" si="201"/>
        <v>149.45539324569043</v>
      </c>
      <c r="W525" s="5">
        <f t="shared" si="202"/>
        <v>74.28123137271217</v>
      </c>
      <c r="X525" s="5">
        <f t="shared" si="203"/>
        <v>348.02223917143141</v>
      </c>
      <c r="Y525" s="5">
        <f t="shared" si="204"/>
        <v>143.29341448249599</v>
      </c>
      <c r="Z525" s="4">
        <f>D525-'CIG_wcINF-wcEFF_Loads'!D525</f>
        <v>-1.5203747359359282E-3</v>
      </c>
      <c r="AA525" s="4">
        <f t="shared" si="205"/>
        <v>0</v>
      </c>
      <c r="AB525" s="3">
        <v>63.092586805555612</v>
      </c>
      <c r="AC525" s="3">
        <v>1.6324972656249994</v>
      </c>
      <c r="AD525" s="3">
        <v>1.3283221354166661</v>
      </c>
      <c r="AE525" s="3">
        <v>6.907999999999985E-2</v>
      </c>
      <c r="AF525" s="3">
        <v>7.1821666666666686E-2</v>
      </c>
      <c r="AG525" s="3">
        <v>0.4558986111111118</v>
      </c>
      <c r="AH525" s="3">
        <v>0.10902155448717964</v>
      </c>
      <c r="AI525" s="4">
        <f t="shared" si="195"/>
        <v>0</v>
      </c>
      <c r="AJ525" s="4">
        <f t="shared" si="196"/>
        <v>0</v>
      </c>
      <c r="AK525" s="4">
        <f t="shared" si="197"/>
        <v>0</v>
      </c>
      <c r="AL525" s="4">
        <f t="shared" si="185"/>
        <v>0</v>
      </c>
      <c r="AM525" s="4">
        <f t="shared" si="185"/>
        <v>0</v>
      </c>
      <c r="AN525" s="4">
        <f t="shared" si="185"/>
        <v>0</v>
      </c>
      <c r="AO525" s="4">
        <f t="shared" si="185"/>
        <v>0</v>
      </c>
      <c r="AP525" s="5">
        <f t="shared" si="206"/>
        <v>24263.656586042605</v>
      </c>
      <c r="AQ525" s="5">
        <f t="shared" si="207"/>
        <v>783.1715433613158</v>
      </c>
      <c r="AR525" s="5">
        <f t="shared" si="208"/>
        <v>617.96734321592965</v>
      </c>
      <c r="AS525" s="5">
        <f t="shared" si="209"/>
        <v>118.88564966860321</v>
      </c>
      <c r="AT525" s="5">
        <f t="shared" si="210"/>
        <v>59.312095568502727</v>
      </c>
      <c r="AU525" s="5">
        <f t="shared" si="211"/>
        <v>212.39191511915479</v>
      </c>
      <c r="AV525" s="5">
        <f t="shared" si="212"/>
        <v>76.437729948343872</v>
      </c>
    </row>
    <row r="526" spans="1:48" x14ac:dyDescent="0.25">
      <c r="A526" s="1" t="s">
        <v>376</v>
      </c>
      <c r="B526" s="1" t="s">
        <v>168</v>
      </c>
      <c r="C526" s="2">
        <v>42497</v>
      </c>
      <c r="D526" s="3">
        <v>3.2312124935810323E-2</v>
      </c>
      <c r="E526" s="3">
        <v>58.285714285714363</v>
      </c>
      <c r="F526" s="3">
        <v>1.6245888888888913</v>
      </c>
      <c r="G526" s="3">
        <v>1.5555088888888899</v>
      </c>
      <c r="H526" s="3">
        <v>6.907999999999985E-2</v>
      </c>
      <c r="I526" s="3">
        <v>7.1821666666666686E-2</v>
      </c>
      <c r="J526" s="3">
        <v>0.49394117647058761</v>
      </c>
      <c r="K526" s="3">
        <v>0.11178333333333333</v>
      </c>
      <c r="L526" s="4">
        <f t="shared" si="192"/>
        <v>4.607722008605168</v>
      </c>
      <c r="M526" s="4">
        <f t="shared" si="193"/>
        <v>0.12843033786245406</v>
      </c>
      <c r="N526" s="4">
        <f t="shared" si="194"/>
        <v>0.12296928380735318</v>
      </c>
      <c r="O526" s="4">
        <f t="shared" si="184"/>
        <v>5.461054055100752E-3</v>
      </c>
      <c r="P526" s="4">
        <f t="shared" si="184"/>
        <v>5.6777939200071733E-3</v>
      </c>
      <c r="Q526" s="4">
        <f t="shared" si="184"/>
        <v>3.9048052471713154E-2</v>
      </c>
      <c r="R526" s="4">
        <f t="shared" si="184"/>
        <v>8.8369256773694338E-3</v>
      </c>
      <c r="S526" s="5">
        <f t="shared" si="198"/>
        <v>44936.870886648729</v>
      </c>
      <c r="T526" s="5">
        <f t="shared" si="199"/>
        <v>992.76276750653756</v>
      </c>
      <c r="U526" s="5">
        <f t="shared" si="200"/>
        <v>854.71528046487606</v>
      </c>
      <c r="V526" s="5">
        <f t="shared" si="201"/>
        <v>149.46085429974553</v>
      </c>
      <c r="W526" s="5">
        <f t="shared" si="202"/>
        <v>74.286909166632171</v>
      </c>
      <c r="X526" s="5">
        <f t="shared" si="203"/>
        <v>348.06128722390309</v>
      </c>
      <c r="Y526" s="5">
        <f t="shared" si="204"/>
        <v>143.30225140817336</v>
      </c>
      <c r="Z526" s="4">
        <f>D526-'CIG_wcINF-wcEFF_Loads'!D526</f>
        <v>3.2312124935810323E-2</v>
      </c>
      <c r="AA526" s="4">
        <f t="shared" si="205"/>
        <v>3.2312124935810323E-2</v>
      </c>
      <c r="AB526" s="3">
        <v>23.962500000000045</v>
      </c>
      <c r="AC526" s="3">
        <v>1.4882857142857133</v>
      </c>
      <c r="AD526" s="3">
        <v>1.1028785714285727</v>
      </c>
      <c r="AE526" s="3">
        <v>6.907999999999985E-2</v>
      </c>
      <c r="AF526" s="3">
        <v>7.1821666666666686E-2</v>
      </c>
      <c r="AG526" s="3">
        <v>0.33777142857142883</v>
      </c>
      <c r="AH526" s="3">
        <v>9.5969230769230751E-2</v>
      </c>
      <c r="AI526" s="4">
        <f t="shared" si="195"/>
        <v>1.8943327706333573</v>
      </c>
      <c r="AJ526" s="4">
        <f t="shared" si="196"/>
        <v>0.11765501932756996</v>
      </c>
      <c r="AK526" s="4">
        <f t="shared" si="197"/>
        <v>8.7187022217483284E-2</v>
      </c>
      <c r="AL526" s="4">
        <f t="shared" si="185"/>
        <v>5.461054055100752E-3</v>
      </c>
      <c r="AM526" s="4">
        <f t="shared" si="185"/>
        <v>5.6777939200071733E-3</v>
      </c>
      <c r="AN526" s="4">
        <f t="shared" si="185"/>
        <v>2.6702200777318757E-2</v>
      </c>
      <c r="AO526" s="4">
        <f t="shared" si="185"/>
        <v>7.586756758210896E-3</v>
      </c>
      <c r="AP526" s="5">
        <f t="shared" si="206"/>
        <v>24265.550918813238</v>
      </c>
      <c r="AQ526" s="5">
        <f t="shared" si="207"/>
        <v>783.28919838064337</v>
      </c>
      <c r="AR526" s="5">
        <f t="shared" si="208"/>
        <v>618.05453023814709</v>
      </c>
      <c r="AS526" s="5">
        <f t="shared" si="209"/>
        <v>118.89111072265831</v>
      </c>
      <c r="AT526" s="5">
        <f t="shared" si="210"/>
        <v>59.317773362422734</v>
      </c>
      <c r="AU526" s="5">
        <f t="shared" si="211"/>
        <v>212.41861731993211</v>
      </c>
      <c r="AV526" s="5">
        <f t="shared" si="212"/>
        <v>76.445316705102087</v>
      </c>
    </row>
    <row r="527" spans="1:48" x14ac:dyDescent="0.25">
      <c r="A527" s="1" t="s">
        <v>376</v>
      </c>
      <c r="B527" s="1" t="s">
        <v>169</v>
      </c>
      <c r="C527" s="2">
        <v>42498</v>
      </c>
      <c r="D527" s="3">
        <v>4.5916210610810915E-2</v>
      </c>
      <c r="E527" s="3">
        <v>58.285714285714363</v>
      </c>
      <c r="F527" s="3">
        <v>1.6245888888888913</v>
      </c>
      <c r="G527" s="3">
        <v>1.5555088888888899</v>
      </c>
      <c r="H527" s="3">
        <v>6.907999999999985E-2</v>
      </c>
      <c r="I527" s="3">
        <v>7.1821666666666686E-2</v>
      </c>
      <c r="J527" s="3">
        <v>0.49394117647058761</v>
      </c>
      <c r="K527" s="3">
        <v>0.11178333333333333</v>
      </c>
      <c r="L527" s="4">
        <f t="shared" si="192"/>
        <v>6.5476700960854917</v>
      </c>
      <c r="M527" s="4">
        <f t="shared" si="193"/>
        <v>0.18250221716537682</v>
      </c>
      <c r="N527" s="4">
        <f t="shared" si="194"/>
        <v>0.17474194424463377</v>
      </c>
      <c r="O527" s="4">
        <f t="shared" si="184"/>
        <v>7.760272920742866E-3</v>
      </c>
      <c r="P527" s="4">
        <f t="shared" si="184"/>
        <v>8.0682648372315448E-3</v>
      </c>
      <c r="Q527" s="4">
        <f t="shared" si="184"/>
        <v>5.5488105619637844E-2</v>
      </c>
      <c r="R527" s="4">
        <f t="shared" si="184"/>
        <v>1.255745765282342E-2</v>
      </c>
      <c r="S527" s="5">
        <f t="shared" si="198"/>
        <v>44943.418556744815</v>
      </c>
      <c r="T527" s="5">
        <f t="shared" si="199"/>
        <v>992.94526972370295</v>
      </c>
      <c r="U527" s="5">
        <f t="shared" si="200"/>
        <v>854.89002240912066</v>
      </c>
      <c r="V527" s="5">
        <f t="shared" si="201"/>
        <v>149.46861457266627</v>
      </c>
      <c r="W527" s="5">
        <f t="shared" si="202"/>
        <v>74.294977431469405</v>
      </c>
      <c r="X527" s="5">
        <f t="shared" si="203"/>
        <v>348.11677532952274</v>
      </c>
      <c r="Y527" s="5">
        <f t="shared" si="204"/>
        <v>143.31480886582619</v>
      </c>
      <c r="Z527" s="4">
        <f>D527-'CIG_wcINF-wcEFF_Loads'!D527</f>
        <v>4.5916210610810915E-2</v>
      </c>
      <c r="AA527" s="4">
        <f t="shared" si="205"/>
        <v>4.5916210610810915E-2</v>
      </c>
      <c r="AB527" s="3">
        <v>23.962500000000045</v>
      </c>
      <c r="AC527" s="3">
        <v>1.4882857142857133</v>
      </c>
      <c r="AD527" s="3">
        <v>1.1028785714285727</v>
      </c>
      <c r="AE527" s="3">
        <v>6.907999999999985E-2</v>
      </c>
      <c r="AF527" s="3">
        <v>7.1821666666666686E-2</v>
      </c>
      <c r="AG527" s="3">
        <v>0.33777142857142883</v>
      </c>
      <c r="AH527" s="3">
        <v>9.5969230769230751E-2</v>
      </c>
      <c r="AI527" s="4">
        <f t="shared" si="195"/>
        <v>2.6918867959366195</v>
      </c>
      <c r="AJ527" s="4">
        <f t="shared" si="196"/>
        <v>0.16719026240445714</v>
      </c>
      <c r="AK527" s="4">
        <f t="shared" si="197"/>
        <v>0.12389459630464313</v>
      </c>
      <c r="AL527" s="4">
        <f t="shared" si="185"/>
        <v>7.760272920742866E-3</v>
      </c>
      <c r="AM527" s="4">
        <f t="shared" si="185"/>
        <v>8.0682648372315448E-3</v>
      </c>
      <c r="AN527" s="4">
        <f t="shared" si="185"/>
        <v>3.794439013525619E-2</v>
      </c>
      <c r="AO527" s="4">
        <f t="shared" si="185"/>
        <v>1.0780941267559149E-2</v>
      </c>
      <c r="AP527" s="5">
        <f t="shared" si="206"/>
        <v>24268.242805609174</v>
      </c>
      <c r="AQ527" s="5">
        <f t="shared" si="207"/>
        <v>783.45638864304783</v>
      </c>
      <c r="AR527" s="5">
        <f t="shared" si="208"/>
        <v>618.17842483445179</v>
      </c>
      <c r="AS527" s="5">
        <f t="shared" si="209"/>
        <v>118.89887099557906</v>
      </c>
      <c r="AT527" s="5">
        <f t="shared" si="210"/>
        <v>59.325841627259969</v>
      </c>
      <c r="AU527" s="5">
        <f t="shared" si="211"/>
        <v>212.45656171006738</v>
      </c>
      <c r="AV527" s="5">
        <f t="shared" si="212"/>
        <v>76.456097646369642</v>
      </c>
    </row>
    <row r="528" spans="1:48" x14ac:dyDescent="0.25">
      <c r="A528" s="1" t="s">
        <v>376</v>
      </c>
      <c r="B528" s="1" t="s">
        <v>170</v>
      </c>
      <c r="C528" s="2">
        <v>42499</v>
      </c>
      <c r="D528" s="3">
        <v>4.5452859577280201E-2</v>
      </c>
      <c r="E528" s="3">
        <v>58.285714285714363</v>
      </c>
      <c r="F528" s="3">
        <v>1.6245888888888913</v>
      </c>
      <c r="G528" s="3">
        <v>1.5555088888888899</v>
      </c>
      <c r="H528" s="3">
        <v>6.907999999999985E-2</v>
      </c>
      <c r="I528" s="3">
        <v>7.1821666666666686E-2</v>
      </c>
      <c r="J528" s="3">
        <v>0.49394117647058761</v>
      </c>
      <c r="K528" s="3">
        <v>0.11178333333333333</v>
      </c>
      <c r="L528" s="4">
        <f t="shared" si="192"/>
        <v>6.4815960523897989</v>
      </c>
      <c r="M528" s="4">
        <f t="shared" si="193"/>
        <v>0.18066054535012227</v>
      </c>
      <c r="N528" s="4">
        <f t="shared" si="194"/>
        <v>0.17297858312685346</v>
      </c>
      <c r="O528" s="4">
        <f t="shared" si="184"/>
        <v>7.6819622232686289E-3</v>
      </c>
      <c r="P528" s="4">
        <f t="shared" si="184"/>
        <v>7.9868461225467043E-3</v>
      </c>
      <c r="Q528" s="4">
        <f t="shared" si="184"/>
        <v>5.4928162393803208E-2</v>
      </c>
      <c r="R528" s="4">
        <f t="shared" si="184"/>
        <v>1.243073746175034E-2</v>
      </c>
      <c r="S528" s="5">
        <f t="shared" si="198"/>
        <v>44949.900152797207</v>
      </c>
      <c r="T528" s="5">
        <f t="shared" si="199"/>
        <v>993.12593026905313</v>
      </c>
      <c r="U528" s="5">
        <f t="shared" si="200"/>
        <v>855.06300099224757</v>
      </c>
      <c r="V528" s="5">
        <f t="shared" si="201"/>
        <v>149.47629653488954</v>
      </c>
      <c r="W528" s="5">
        <f t="shared" si="202"/>
        <v>74.302964277591954</v>
      </c>
      <c r="X528" s="5">
        <f t="shared" si="203"/>
        <v>348.17170349191656</v>
      </c>
      <c r="Y528" s="5">
        <f t="shared" si="204"/>
        <v>143.32723960328795</v>
      </c>
      <c r="Z528" s="4">
        <f>D528-'CIG_wcINF-wcEFF_Loads'!D528</f>
        <v>-2.7673639980095102E-3</v>
      </c>
      <c r="AA528" s="4">
        <f t="shared" si="205"/>
        <v>0</v>
      </c>
      <c r="AB528" s="3">
        <v>63.092586805555669</v>
      </c>
      <c r="AC528" s="3">
        <v>1.6324972656249974</v>
      </c>
      <c r="AD528" s="3">
        <v>1.3283221354166648</v>
      </c>
      <c r="AE528" s="3">
        <v>6.907999999999985E-2</v>
      </c>
      <c r="AF528" s="3">
        <v>7.1821666666666686E-2</v>
      </c>
      <c r="AG528" s="3">
        <v>0.45589861111111185</v>
      </c>
      <c r="AH528" s="3">
        <v>0.10902155448717954</v>
      </c>
      <c r="AI528" s="4">
        <f t="shared" si="195"/>
        <v>0</v>
      </c>
      <c r="AJ528" s="4">
        <f t="shared" si="196"/>
        <v>0</v>
      </c>
      <c r="AK528" s="4">
        <f t="shared" si="197"/>
        <v>0</v>
      </c>
      <c r="AL528" s="4">
        <f t="shared" si="185"/>
        <v>0</v>
      </c>
      <c r="AM528" s="4">
        <f t="shared" si="185"/>
        <v>0</v>
      </c>
      <c r="AN528" s="4">
        <f t="shared" si="185"/>
        <v>0</v>
      </c>
      <c r="AO528" s="4">
        <f t="shared" si="185"/>
        <v>0</v>
      </c>
      <c r="AP528" s="5">
        <f t="shared" si="206"/>
        <v>24268.242805609174</v>
      </c>
      <c r="AQ528" s="5">
        <f t="shared" si="207"/>
        <v>783.45638864304783</v>
      </c>
      <c r="AR528" s="5">
        <f t="shared" si="208"/>
        <v>618.17842483445179</v>
      </c>
      <c r="AS528" s="5">
        <f t="shared" si="209"/>
        <v>118.89887099557906</v>
      </c>
      <c r="AT528" s="5">
        <f t="shared" si="210"/>
        <v>59.325841627259969</v>
      </c>
      <c r="AU528" s="5">
        <f t="shared" si="211"/>
        <v>212.45656171006738</v>
      </c>
      <c r="AV528" s="5">
        <f t="shared" si="212"/>
        <v>76.456097646369642</v>
      </c>
    </row>
    <row r="529" spans="1:48" x14ac:dyDescent="0.25">
      <c r="A529" s="1" t="s">
        <v>376</v>
      </c>
      <c r="B529" s="1" t="s">
        <v>171</v>
      </c>
      <c r="C529" s="2">
        <v>42500</v>
      </c>
      <c r="D529" s="3">
        <v>0.12333021962248475</v>
      </c>
      <c r="E529" s="3">
        <v>58.285714285714363</v>
      </c>
      <c r="F529" s="3">
        <v>1.6245888888888913</v>
      </c>
      <c r="G529" s="3">
        <v>1.5555088888888899</v>
      </c>
      <c r="H529" s="3">
        <v>6.907999999999985E-2</v>
      </c>
      <c r="I529" s="3">
        <v>7.1821666666666686E-2</v>
      </c>
      <c r="J529" s="3">
        <v>0.49394117647058761</v>
      </c>
      <c r="K529" s="3">
        <v>0.11178333333333333</v>
      </c>
      <c r="L529" s="4">
        <f t="shared" si="192"/>
        <v>17.586938909450609</v>
      </c>
      <c r="M529" s="4">
        <f t="shared" si="193"/>
        <v>0.49019808527702929</v>
      </c>
      <c r="N529" s="4">
        <f t="shared" si="194"/>
        <v>0.46935411424993595</v>
      </c>
      <c r="O529" s="4">
        <f t="shared" si="184"/>
        <v>2.0843971027092911E-2</v>
      </c>
      <c r="P529" s="4">
        <f t="shared" si="184"/>
        <v>2.1671232471301798E-2</v>
      </c>
      <c r="Q529" s="4">
        <f t="shared" si="184"/>
        <v>0.14904017908860939</v>
      </c>
      <c r="R529" s="4">
        <f t="shared" si="184"/>
        <v>3.3729133776952427E-2</v>
      </c>
      <c r="S529" s="5">
        <f t="shared" si="198"/>
        <v>44967.487091706658</v>
      </c>
      <c r="T529" s="5">
        <f t="shared" si="199"/>
        <v>993.61612835433016</v>
      </c>
      <c r="U529" s="5">
        <f t="shared" si="200"/>
        <v>855.53235510649745</v>
      </c>
      <c r="V529" s="5">
        <f t="shared" si="201"/>
        <v>149.49714050591663</v>
      </c>
      <c r="W529" s="5">
        <f t="shared" si="202"/>
        <v>74.32463551006326</v>
      </c>
      <c r="X529" s="5">
        <f t="shared" si="203"/>
        <v>348.32074367100518</v>
      </c>
      <c r="Y529" s="5">
        <f t="shared" si="204"/>
        <v>143.36096873706489</v>
      </c>
      <c r="Z529" s="4">
        <f>D529-'CIG_wcINF-wcEFF_Loads'!D529</f>
        <v>4.7472882031609168E-2</v>
      </c>
      <c r="AA529" s="4">
        <f t="shared" si="205"/>
        <v>4.7472882031609168E-2</v>
      </c>
      <c r="AB529" s="3">
        <v>69.773333333333468</v>
      </c>
      <c r="AC529" s="3">
        <v>1.6571187499999975</v>
      </c>
      <c r="AD529" s="3">
        <v>1.3668124999999982</v>
      </c>
      <c r="AE529" s="3">
        <v>6.907999999999985E-2</v>
      </c>
      <c r="AF529" s="3">
        <v>7.1821666666666686E-2</v>
      </c>
      <c r="AG529" s="3">
        <v>0.47606666666666747</v>
      </c>
      <c r="AH529" s="3">
        <v>0.11125000000000006</v>
      </c>
      <c r="AI529" s="4">
        <f t="shared" si="195"/>
        <v>8.1038929690450079</v>
      </c>
      <c r="AJ529" s="4">
        <f t="shared" si="196"/>
        <v>0.19246769998563354</v>
      </c>
      <c r="AK529" s="4">
        <f t="shared" si="197"/>
        <v>0.15874979278739912</v>
      </c>
      <c r="AL529" s="4">
        <f t="shared" si="185"/>
        <v>8.0233650817164177E-3</v>
      </c>
      <c r="AM529" s="4">
        <f t="shared" si="185"/>
        <v>8.3417986746382559E-3</v>
      </c>
      <c r="AN529" s="4">
        <f t="shared" si="185"/>
        <v>5.5293234943579579E-2</v>
      </c>
      <c r="AO529" s="4">
        <f t="shared" si="185"/>
        <v>1.2921241536493253E-2</v>
      </c>
      <c r="AP529" s="5">
        <f t="shared" si="206"/>
        <v>24276.346698578218</v>
      </c>
      <c r="AQ529" s="5">
        <f t="shared" si="207"/>
        <v>783.64885634303346</v>
      </c>
      <c r="AR529" s="5">
        <f t="shared" si="208"/>
        <v>618.33717462723916</v>
      </c>
      <c r="AS529" s="5">
        <f t="shared" si="209"/>
        <v>118.90689436066077</v>
      </c>
      <c r="AT529" s="5">
        <f t="shared" si="210"/>
        <v>59.334183425934604</v>
      </c>
      <c r="AU529" s="5">
        <f t="shared" si="211"/>
        <v>212.51185494501095</v>
      </c>
      <c r="AV529" s="5">
        <f t="shared" si="212"/>
        <v>76.469018887906131</v>
      </c>
    </row>
    <row r="530" spans="1:48" x14ac:dyDescent="0.25">
      <c r="A530" s="1" t="s">
        <v>376</v>
      </c>
      <c r="B530" s="1" t="s">
        <v>172</v>
      </c>
      <c r="C530" s="2">
        <v>42501</v>
      </c>
      <c r="D530" s="3">
        <v>0.19117993117161769</v>
      </c>
      <c r="E530" s="3">
        <v>58.285714285714363</v>
      </c>
      <c r="F530" s="3">
        <v>1.6245888888888913</v>
      </c>
      <c r="G530" s="3">
        <v>1.5555088888888899</v>
      </c>
      <c r="H530" s="3">
        <v>6.907999999999985E-2</v>
      </c>
      <c r="I530" s="3">
        <v>7.1821666666666686E-2</v>
      </c>
      <c r="J530" s="3">
        <v>0.49394117647058761</v>
      </c>
      <c r="K530" s="3">
        <v>0.11178333333333333</v>
      </c>
      <c r="L530" s="4">
        <f t="shared" si="192"/>
        <v>27.26233505883765</v>
      </c>
      <c r="M530" s="4">
        <f t="shared" si="193"/>
        <v>0.75987893713793053</v>
      </c>
      <c r="N530" s="4">
        <f t="shared" si="194"/>
        <v>0.72756772453731344</v>
      </c>
      <c r="O530" s="4">
        <f t="shared" si="184"/>
        <v>3.2311212600616396E-2</v>
      </c>
      <c r="P530" s="4">
        <f t="shared" si="184"/>
        <v>3.359358918641106E-2</v>
      </c>
      <c r="Q530" s="4">
        <f t="shared" si="184"/>
        <v>0.2310341396227529</v>
      </c>
      <c r="R530" s="4">
        <f t="shared" si="184"/>
        <v>5.228510492963101E-2</v>
      </c>
      <c r="S530" s="5">
        <f t="shared" si="198"/>
        <v>44994.749426765498</v>
      </c>
      <c r="T530" s="5">
        <f t="shared" si="199"/>
        <v>994.37600729146811</v>
      </c>
      <c r="U530" s="5">
        <f t="shared" si="200"/>
        <v>856.25992283103471</v>
      </c>
      <c r="V530" s="5">
        <f t="shared" si="201"/>
        <v>149.52945171851724</v>
      </c>
      <c r="W530" s="5">
        <f t="shared" si="202"/>
        <v>74.35822909924967</v>
      </c>
      <c r="X530" s="5">
        <f t="shared" si="203"/>
        <v>348.55177781062793</v>
      </c>
      <c r="Y530" s="5">
        <f t="shared" si="204"/>
        <v>143.41325384199453</v>
      </c>
      <c r="Z530" s="4">
        <f>D530-'CIG_wcINF-wcEFF_Loads'!D530</f>
        <v>-7.8181052648897187E-2</v>
      </c>
      <c r="AA530" s="4">
        <f t="shared" si="205"/>
        <v>0</v>
      </c>
      <c r="AB530" s="3">
        <v>69.773333333333468</v>
      </c>
      <c r="AC530" s="3">
        <v>1.6571187499999975</v>
      </c>
      <c r="AD530" s="3">
        <v>1.3668124999999982</v>
      </c>
      <c r="AE530" s="3">
        <v>6.907999999999985E-2</v>
      </c>
      <c r="AF530" s="3">
        <v>7.1821666666666686E-2</v>
      </c>
      <c r="AG530" s="3">
        <v>0.47606666666666747</v>
      </c>
      <c r="AH530" s="3">
        <v>0.11125000000000006</v>
      </c>
      <c r="AI530" s="4">
        <f t="shared" si="195"/>
        <v>0</v>
      </c>
      <c r="AJ530" s="4">
        <f t="shared" si="196"/>
        <v>0</v>
      </c>
      <c r="AK530" s="4">
        <f t="shared" si="197"/>
        <v>0</v>
      </c>
      <c r="AL530" s="4">
        <f t="shared" si="185"/>
        <v>0</v>
      </c>
      <c r="AM530" s="4">
        <f t="shared" si="185"/>
        <v>0</v>
      </c>
      <c r="AN530" s="4">
        <f t="shared" si="185"/>
        <v>0</v>
      </c>
      <c r="AO530" s="4">
        <f t="shared" si="185"/>
        <v>0</v>
      </c>
      <c r="AP530" s="5">
        <f t="shared" si="206"/>
        <v>24276.346698578218</v>
      </c>
      <c r="AQ530" s="5">
        <f t="shared" si="207"/>
        <v>783.64885634303346</v>
      </c>
      <c r="AR530" s="5">
        <f t="shared" si="208"/>
        <v>618.33717462723916</v>
      </c>
      <c r="AS530" s="5">
        <f t="shared" si="209"/>
        <v>118.90689436066077</v>
      </c>
      <c r="AT530" s="5">
        <f t="shared" si="210"/>
        <v>59.334183425934604</v>
      </c>
      <c r="AU530" s="5">
        <f t="shared" si="211"/>
        <v>212.51185494501095</v>
      </c>
      <c r="AV530" s="5">
        <f t="shared" si="212"/>
        <v>76.469018887906131</v>
      </c>
    </row>
    <row r="531" spans="1:48" x14ac:dyDescent="0.25">
      <c r="A531" s="1" t="s">
        <v>376</v>
      </c>
      <c r="B531" s="1" t="s">
        <v>173</v>
      </c>
      <c r="C531" s="2">
        <v>42502</v>
      </c>
      <c r="D531" s="3">
        <v>6.0829368313038014E-2</v>
      </c>
      <c r="E531" s="3">
        <v>58.285714285714363</v>
      </c>
      <c r="F531" s="3">
        <v>1.6245888888888913</v>
      </c>
      <c r="G531" s="3">
        <v>1.5555088888888899</v>
      </c>
      <c r="H531" s="3">
        <v>6.907999999999985E-2</v>
      </c>
      <c r="I531" s="3">
        <v>7.1821666666666686E-2</v>
      </c>
      <c r="J531" s="3">
        <v>0.49394117647058761</v>
      </c>
      <c r="K531" s="3">
        <v>0.11178333333333333</v>
      </c>
      <c r="L531" s="4">
        <f t="shared" si="192"/>
        <v>8.6742923810283319</v>
      </c>
      <c r="M531" s="4">
        <f t="shared" si="193"/>
        <v>0.24177723810868926</v>
      </c>
      <c r="N531" s="4">
        <f t="shared" si="194"/>
        <v>0.23149650079552717</v>
      </c>
      <c r="O531" s="4">
        <f t="shared" si="184"/>
        <v>1.0280737313161875E-2</v>
      </c>
      <c r="P531" s="4">
        <f t="shared" si="184"/>
        <v>1.068876213655872E-2</v>
      </c>
      <c r="Q531" s="4">
        <f t="shared" si="184"/>
        <v>7.3510125701335499E-2</v>
      </c>
      <c r="R531" s="4">
        <f t="shared" si="184"/>
        <v>1.6636002981899451E-2</v>
      </c>
      <c r="S531" s="5">
        <f t="shared" si="198"/>
        <v>45003.423719146529</v>
      </c>
      <c r="T531" s="5">
        <f t="shared" si="199"/>
        <v>994.61778452957685</v>
      </c>
      <c r="U531" s="5">
        <f t="shared" si="200"/>
        <v>856.49141933183023</v>
      </c>
      <c r="V531" s="5">
        <f t="shared" si="201"/>
        <v>149.5397324558304</v>
      </c>
      <c r="W531" s="5">
        <f t="shared" si="202"/>
        <v>74.368917861386223</v>
      </c>
      <c r="X531" s="5">
        <f t="shared" si="203"/>
        <v>348.62528793632924</v>
      </c>
      <c r="Y531" s="5">
        <f t="shared" si="204"/>
        <v>143.42988984497643</v>
      </c>
      <c r="Z531" s="4">
        <f>D531-'CIG_wcINF-wcEFF_Loads'!D531</f>
        <v>-1.0170594087452252E-2</v>
      </c>
      <c r="AA531" s="4">
        <f t="shared" si="205"/>
        <v>0</v>
      </c>
      <c r="AB531" s="3">
        <v>69.773333333333468</v>
      </c>
      <c r="AC531" s="3">
        <v>1.6571187499999975</v>
      </c>
      <c r="AD531" s="3">
        <v>1.3668124999999982</v>
      </c>
      <c r="AE531" s="3">
        <v>6.907999999999985E-2</v>
      </c>
      <c r="AF531" s="3">
        <v>7.1821666666666686E-2</v>
      </c>
      <c r="AG531" s="3">
        <v>0.47606666666666747</v>
      </c>
      <c r="AH531" s="3">
        <v>0.11125000000000006</v>
      </c>
      <c r="AI531" s="4">
        <f t="shared" si="195"/>
        <v>0</v>
      </c>
      <c r="AJ531" s="4">
        <f t="shared" si="196"/>
        <v>0</v>
      </c>
      <c r="AK531" s="4">
        <f t="shared" si="197"/>
        <v>0</v>
      </c>
      <c r="AL531" s="4">
        <f t="shared" si="185"/>
        <v>0</v>
      </c>
      <c r="AM531" s="4">
        <f t="shared" si="185"/>
        <v>0</v>
      </c>
      <c r="AN531" s="4">
        <f t="shared" si="185"/>
        <v>0</v>
      </c>
      <c r="AO531" s="4">
        <f t="shared" si="185"/>
        <v>0</v>
      </c>
      <c r="AP531" s="5">
        <f t="shared" si="206"/>
        <v>24276.346698578218</v>
      </c>
      <c r="AQ531" s="5">
        <f t="shared" si="207"/>
        <v>783.64885634303346</v>
      </c>
      <c r="AR531" s="5">
        <f t="shared" si="208"/>
        <v>618.33717462723916</v>
      </c>
      <c r="AS531" s="5">
        <f t="shared" si="209"/>
        <v>118.90689436066077</v>
      </c>
      <c r="AT531" s="5">
        <f t="shared" si="210"/>
        <v>59.334183425934604</v>
      </c>
      <c r="AU531" s="5">
        <f t="shared" si="211"/>
        <v>212.51185494501095</v>
      </c>
      <c r="AV531" s="5">
        <f t="shared" si="212"/>
        <v>76.469018887906131</v>
      </c>
    </row>
    <row r="532" spans="1:48" x14ac:dyDescent="0.25">
      <c r="A532" s="1" t="s">
        <v>376</v>
      </c>
      <c r="B532" s="1" t="s">
        <v>174</v>
      </c>
      <c r="C532" s="2">
        <v>42503</v>
      </c>
      <c r="D532" s="3">
        <v>0.12781228861122304</v>
      </c>
      <c r="E532" s="3">
        <v>58.285714285714363</v>
      </c>
      <c r="F532" s="3">
        <v>1.6245888888888913</v>
      </c>
      <c r="G532" s="3">
        <v>1.5555088888888899</v>
      </c>
      <c r="H532" s="3">
        <v>6.907999999999985E-2</v>
      </c>
      <c r="I532" s="3">
        <v>7.1821666666666686E-2</v>
      </c>
      <c r="J532" s="3">
        <v>0.49394117647058761</v>
      </c>
      <c r="K532" s="3">
        <v>0.11178333333333333</v>
      </c>
      <c r="L532" s="4">
        <f t="shared" si="192"/>
        <v>18.226083749492005</v>
      </c>
      <c r="M532" s="4">
        <f t="shared" si="193"/>
        <v>0.50801287262667005</v>
      </c>
      <c r="N532" s="4">
        <f t="shared" si="194"/>
        <v>0.48641138964160996</v>
      </c>
      <c r="O532" s="4">
        <f t="shared" si="184"/>
        <v>2.1601482985059615E-2</v>
      </c>
      <c r="P532" s="4">
        <f t="shared" si="184"/>
        <v>2.2458808779076824E-2</v>
      </c>
      <c r="Q532" s="4">
        <f t="shared" si="184"/>
        <v>0.15445659987188404</v>
      </c>
      <c r="R532" s="4">
        <f t="shared" si="184"/>
        <v>3.4954918543909273E-2</v>
      </c>
      <c r="S532" s="5">
        <f t="shared" si="198"/>
        <v>45021.64980289602</v>
      </c>
      <c r="T532" s="5">
        <f t="shared" si="199"/>
        <v>995.12579740220349</v>
      </c>
      <c r="U532" s="5">
        <f t="shared" si="200"/>
        <v>856.97783072147183</v>
      </c>
      <c r="V532" s="5">
        <f t="shared" si="201"/>
        <v>149.56133393881547</v>
      </c>
      <c r="W532" s="5">
        <f t="shared" si="202"/>
        <v>74.3913766701653</v>
      </c>
      <c r="X532" s="5">
        <f t="shared" si="203"/>
        <v>348.77974453620112</v>
      </c>
      <c r="Y532" s="5">
        <f t="shared" si="204"/>
        <v>143.46484476352035</v>
      </c>
      <c r="Z532" s="4">
        <f>D532-'CIG_wcINF-wcEFF_Loads'!D532</f>
        <v>3.8169597862479074E-2</v>
      </c>
      <c r="AA532" s="4">
        <f t="shared" si="205"/>
        <v>3.8169597862479074E-2</v>
      </c>
      <c r="AB532" s="3">
        <v>69.773333333333468</v>
      </c>
      <c r="AC532" s="3">
        <v>1.6571187499999975</v>
      </c>
      <c r="AD532" s="3">
        <v>1.3668124999999982</v>
      </c>
      <c r="AE532" s="3">
        <v>6.907999999999985E-2</v>
      </c>
      <c r="AF532" s="3">
        <v>7.1821666666666686E-2</v>
      </c>
      <c r="AG532" s="3">
        <v>0.47606666666666747</v>
      </c>
      <c r="AH532" s="3">
        <v>0.11125000000000006</v>
      </c>
      <c r="AI532" s="4">
        <f t="shared" si="195"/>
        <v>6.5157690561753014</v>
      </c>
      <c r="AJ532" s="4">
        <f t="shared" si="196"/>
        <v>0.15474970963583784</v>
      </c>
      <c r="AK532" s="4">
        <f t="shared" si="197"/>
        <v>0.12763951738620641</v>
      </c>
      <c r="AL532" s="4">
        <f t="shared" si="185"/>
        <v>6.4510222587510213E-3</v>
      </c>
      <c r="AM532" s="4">
        <f t="shared" si="185"/>
        <v>6.7070522629887686E-3</v>
      </c>
      <c r="AN532" s="4">
        <f t="shared" si="185"/>
        <v>4.4457392346787514E-2</v>
      </c>
      <c r="AO532" s="4">
        <f t="shared" si="185"/>
        <v>1.0389059442473265E-2</v>
      </c>
      <c r="AP532" s="5">
        <f t="shared" si="206"/>
        <v>24282.862467634393</v>
      </c>
      <c r="AQ532" s="5">
        <f t="shared" si="207"/>
        <v>783.80360605266935</v>
      </c>
      <c r="AR532" s="5">
        <f t="shared" si="208"/>
        <v>618.46481414462539</v>
      </c>
      <c r="AS532" s="5">
        <f t="shared" si="209"/>
        <v>118.91334538291952</v>
      </c>
      <c r="AT532" s="5">
        <f t="shared" si="210"/>
        <v>59.340890478197593</v>
      </c>
      <c r="AU532" s="5">
        <f t="shared" si="211"/>
        <v>212.55631233735775</v>
      </c>
      <c r="AV532" s="5">
        <f t="shared" si="212"/>
        <v>76.479407947348605</v>
      </c>
    </row>
    <row r="533" spans="1:48" x14ac:dyDescent="0.25">
      <c r="A533" s="1" t="s">
        <v>376</v>
      </c>
      <c r="B533" s="1" t="s">
        <v>175</v>
      </c>
      <c r="C533" s="2">
        <v>42504</v>
      </c>
      <c r="D533" s="3">
        <v>0.23746235074197575</v>
      </c>
      <c r="E533" s="3">
        <v>58.285714285714363</v>
      </c>
      <c r="F533" s="3">
        <v>1.6245888888888913</v>
      </c>
      <c r="G533" s="3">
        <v>1.5555088888888899</v>
      </c>
      <c r="H533" s="3">
        <v>6.907999999999985E-2</v>
      </c>
      <c r="I533" s="3">
        <v>7.1821666666666686E-2</v>
      </c>
      <c r="J533" s="3">
        <v>0.49394117647058761</v>
      </c>
      <c r="K533" s="3">
        <v>0.11178333333333333</v>
      </c>
      <c r="L533" s="4">
        <f t="shared" si="192"/>
        <v>33.862226699807792</v>
      </c>
      <c r="M533" s="4">
        <f t="shared" si="193"/>
        <v>0.9438367175166934</v>
      </c>
      <c r="N533" s="4">
        <f t="shared" si="194"/>
        <v>0.90370333922512636</v>
      </c>
      <c r="O533" s="4">
        <f>$D533*1/35.314667*1000*60*60*24*H533*1/1000*1/1000</f>
        <v>4.0133378291566171E-2</v>
      </c>
      <c r="P533" s="4">
        <f>$D533*1/35.314667*1000*60*60*24*I533*1/1000*1/1000</f>
        <v>4.1726203211698155E-2</v>
      </c>
      <c r="Q533" s="4">
        <f>$D533*1/35.314667*1000*60*60*24*J533*1/1000*1/1000</f>
        <v>0.28696479573068007</v>
      </c>
      <c r="R533" s="4">
        <f>$D533*1/35.314667*1000*60*60*24*K533*1/1000*1/1000</f>
        <v>6.4942715740574905E-2</v>
      </c>
      <c r="S533" s="5">
        <f t="shared" si="198"/>
        <v>45055.512029595826</v>
      </c>
      <c r="T533" s="5">
        <f t="shared" si="199"/>
        <v>996.06963411972015</v>
      </c>
      <c r="U533" s="5">
        <f t="shared" si="200"/>
        <v>857.88153406069694</v>
      </c>
      <c r="V533" s="5">
        <f t="shared" si="201"/>
        <v>149.60146731710702</v>
      </c>
      <c r="W533" s="5">
        <f t="shared" si="202"/>
        <v>74.433102873376995</v>
      </c>
      <c r="X533" s="5">
        <f t="shared" si="203"/>
        <v>349.0667093319318</v>
      </c>
      <c r="Y533" s="5">
        <f t="shared" si="204"/>
        <v>143.52978747926093</v>
      </c>
      <c r="Z533" s="4">
        <f>D533-'CIG_wcINF-wcEFF_Loads'!D533</f>
        <v>2.3440038096327248E-2</v>
      </c>
      <c r="AA533" s="4">
        <f t="shared" si="205"/>
        <v>2.3440038096327248E-2</v>
      </c>
      <c r="AB533" s="3">
        <v>69.773333333333468</v>
      </c>
      <c r="AC533" s="3">
        <v>1.6571187499999975</v>
      </c>
      <c r="AD533" s="3">
        <v>1.3668124999999982</v>
      </c>
      <c r="AE533" s="3">
        <v>6.907999999999985E-2</v>
      </c>
      <c r="AF533" s="3">
        <v>7.1821666666666686E-2</v>
      </c>
      <c r="AG533" s="3">
        <v>0.47606666666666747</v>
      </c>
      <c r="AH533" s="3">
        <v>0.11125000000000006</v>
      </c>
      <c r="AI533" s="4">
        <f t="shared" si="195"/>
        <v>4.0013488078624384</v>
      </c>
      <c r="AJ533" s="4">
        <f t="shared" si="196"/>
        <v>9.5032153661364971E-2</v>
      </c>
      <c r="AK533" s="4">
        <f t="shared" si="197"/>
        <v>7.8383722063536138E-2</v>
      </c>
      <c r="AL533" s="4">
        <f>$AA533*1/35.314667*1000*60*60*24*AE533*1/1000*1/1000</f>
        <v>3.9615876502073783E-3</v>
      </c>
      <c r="AM533" s="4">
        <f>$AA533*1/35.314667*1000*60*60*24*AF533*1/1000*1/1000</f>
        <v>4.1188162664154357E-3</v>
      </c>
      <c r="AN533" s="4">
        <f>$AA533*1/35.314667*1000*60*60*24*AG533*1/1000*1/1000</f>
        <v>2.7301387193718392E-2</v>
      </c>
      <c r="AO533" s="4">
        <f>$AA533*1/35.314667*1000*60*60*24*AH533*1/1000*1/1000</f>
        <v>6.3799453689283728E-3</v>
      </c>
      <c r="AP533" s="5">
        <f t="shared" si="206"/>
        <v>24286.863816442255</v>
      </c>
      <c r="AQ533" s="5">
        <f t="shared" si="207"/>
        <v>783.8986382063307</v>
      </c>
      <c r="AR533" s="5">
        <f t="shared" si="208"/>
        <v>618.54319786668896</v>
      </c>
      <c r="AS533" s="5">
        <f t="shared" si="209"/>
        <v>118.91730697056973</v>
      </c>
      <c r="AT533" s="5">
        <f t="shared" si="210"/>
        <v>59.345009294464006</v>
      </c>
      <c r="AU533" s="5">
        <f t="shared" si="211"/>
        <v>212.58361372455147</v>
      </c>
      <c r="AV533" s="5">
        <f t="shared" si="212"/>
        <v>76.485787892717539</v>
      </c>
    </row>
    <row r="534" spans="1:48" x14ac:dyDescent="0.25">
      <c r="A534" s="1" t="s">
        <v>376</v>
      </c>
      <c r="B534" s="1" t="s">
        <v>176</v>
      </c>
      <c r="C534" s="2">
        <v>42505</v>
      </c>
      <c r="D534" s="3">
        <v>9.0406810412571356E-2</v>
      </c>
      <c r="E534" s="3">
        <v>58.285714285714363</v>
      </c>
      <c r="F534" s="3">
        <v>1.6245888888888913</v>
      </c>
      <c r="G534" s="3">
        <v>1.5555088888888899</v>
      </c>
      <c r="H534" s="3">
        <v>6.907999999999985E-2</v>
      </c>
      <c r="I534" s="3">
        <v>7.1821666666666686E-2</v>
      </c>
      <c r="J534" s="3">
        <v>0.49394117647058761</v>
      </c>
      <c r="K534" s="3">
        <v>0.11178333333333333</v>
      </c>
      <c r="L534" s="4">
        <f t="shared" ref="L534:R570" si="213">$D534*1/35.314667*1000*60*60*24*E534*1/1000*1/1000</f>
        <v>12.892047517559929</v>
      </c>
      <c r="M534" s="4">
        <f t="shared" si="213"/>
        <v>0.35933808839310816</v>
      </c>
      <c r="N534" s="4">
        <f t="shared" si="213"/>
        <v>0.34405848423234492</v>
      </c>
      <c r="O534" s="4">
        <f t="shared" si="213"/>
        <v>1.5279604160762886E-2</v>
      </c>
      <c r="P534" s="4">
        <f t="shared" si="213"/>
        <v>1.5886025431860563E-2</v>
      </c>
      <c r="Q534" s="4">
        <f t="shared" si="213"/>
        <v>0.10925341133717606</v>
      </c>
      <c r="R534" s="4">
        <f t="shared" si="213"/>
        <v>2.4725030183901976E-2</v>
      </c>
      <c r="S534" s="5">
        <f t="shared" si="198"/>
        <v>45068.404077113388</v>
      </c>
      <c r="T534" s="5">
        <f t="shared" si="199"/>
        <v>996.42897220811324</v>
      </c>
      <c r="U534" s="5">
        <f t="shared" si="200"/>
        <v>858.22559254492933</v>
      </c>
      <c r="V534" s="5">
        <f t="shared" si="201"/>
        <v>149.61674692126778</v>
      </c>
      <c r="W534" s="5">
        <f t="shared" si="202"/>
        <v>74.44898889880885</v>
      </c>
      <c r="X534" s="5">
        <f t="shared" si="203"/>
        <v>349.175962743269</v>
      </c>
      <c r="Y534" s="5">
        <f t="shared" si="204"/>
        <v>143.55451250944483</v>
      </c>
      <c r="Z534" s="4">
        <f>D534-'CIG_wcINF-wcEFF_Loads'!D534</f>
        <v>-1.5354028372845108E-4</v>
      </c>
      <c r="AA534" s="4">
        <f t="shared" si="205"/>
        <v>0</v>
      </c>
      <c r="AB534" s="3">
        <v>69.773333333333468</v>
      </c>
      <c r="AC534" s="3">
        <v>1.6571187499999975</v>
      </c>
      <c r="AD534" s="3">
        <v>1.3668124999999982</v>
      </c>
      <c r="AE534" s="3">
        <v>6.907999999999985E-2</v>
      </c>
      <c r="AF534" s="3">
        <v>7.1821666666666686E-2</v>
      </c>
      <c r="AG534" s="3">
        <v>0.47606666666666747</v>
      </c>
      <c r="AH534" s="3">
        <v>0.11125000000000006</v>
      </c>
      <c r="AI534" s="4">
        <f t="shared" ref="AI534:AO570" si="214">$AA534*1/35.314667*1000*60*60*24*AB534*1/1000*1/1000</f>
        <v>0</v>
      </c>
      <c r="AJ534" s="4">
        <f t="shared" si="214"/>
        <v>0</v>
      </c>
      <c r="AK534" s="4">
        <f t="shared" si="214"/>
        <v>0</v>
      </c>
      <c r="AL534" s="4">
        <f t="shared" si="214"/>
        <v>0</v>
      </c>
      <c r="AM534" s="4">
        <f t="shared" si="214"/>
        <v>0</v>
      </c>
      <c r="AN534" s="4">
        <f t="shared" si="214"/>
        <v>0</v>
      </c>
      <c r="AO534" s="4">
        <f t="shared" si="214"/>
        <v>0</v>
      </c>
      <c r="AP534" s="5">
        <f t="shared" si="206"/>
        <v>24286.863816442255</v>
      </c>
      <c r="AQ534" s="5">
        <f t="shared" si="207"/>
        <v>783.8986382063307</v>
      </c>
      <c r="AR534" s="5">
        <f t="shared" si="208"/>
        <v>618.54319786668896</v>
      </c>
      <c r="AS534" s="5">
        <f t="shared" si="209"/>
        <v>118.91730697056973</v>
      </c>
      <c r="AT534" s="5">
        <f t="shared" si="210"/>
        <v>59.345009294464006</v>
      </c>
      <c r="AU534" s="5">
        <f t="shared" si="211"/>
        <v>212.58361372455147</v>
      </c>
      <c r="AV534" s="5">
        <f t="shared" si="212"/>
        <v>76.485787892717539</v>
      </c>
    </row>
    <row r="535" spans="1:48" x14ac:dyDescent="0.25">
      <c r="A535" s="1" t="s">
        <v>376</v>
      </c>
      <c r="B535" s="1" t="s">
        <v>177</v>
      </c>
      <c r="C535" s="2">
        <v>42506</v>
      </c>
      <c r="D535" s="3">
        <v>4.4356180485087944E-2</v>
      </c>
      <c r="E535" s="3">
        <v>58.285714285714363</v>
      </c>
      <c r="F535" s="3">
        <v>1.6245888888888913</v>
      </c>
      <c r="G535" s="3">
        <v>1.5555088888888899</v>
      </c>
      <c r="H535" s="3">
        <v>6.907999999999985E-2</v>
      </c>
      <c r="I535" s="3">
        <v>7.1821666666666686E-2</v>
      </c>
      <c r="J535" s="3">
        <v>0.49394117647058761</v>
      </c>
      <c r="K535" s="3">
        <v>0.11178333333333333</v>
      </c>
      <c r="L535" s="4">
        <f t="shared" si="213"/>
        <v>6.3252091728667139</v>
      </c>
      <c r="M535" s="4">
        <f t="shared" si="213"/>
        <v>0.17630159753667013</v>
      </c>
      <c r="N535" s="4">
        <f t="shared" si="213"/>
        <v>0.16880498442973021</v>
      </c>
      <c r="O535" s="4">
        <f t="shared" si="213"/>
        <v>7.4966131069397497E-3</v>
      </c>
      <c r="P535" s="4">
        <f t="shared" si="213"/>
        <v>7.794140817828493E-3</v>
      </c>
      <c r="Q535" s="4">
        <f t="shared" si="213"/>
        <v>5.3602864759505722E-2</v>
      </c>
      <c r="R535" s="4">
        <f t="shared" si="213"/>
        <v>1.2130810680429698E-2</v>
      </c>
      <c r="S535" s="5">
        <f t="shared" si="198"/>
        <v>45074.729286286252</v>
      </c>
      <c r="T535" s="5">
        <f t="shared" si="199"/>
        <v>996.60527380564986</v>
      </c>
      <c r="U535" s="5">
        <f t="shared" si="200"/>
        <v>858.39439752935903</v>
      </c>
      <c r="V535" s="5">
        <f t="shared" si="201"/>
        <v>149.62424353437473</v>
      </c>
      <c r="W535" s="5">
        <f t="shared" si="202"/>
        <v>74.456783039626671</v>
      </c>
      <c r="X535" s="5">
        <f t="shared" si="203"/>
        <v>349.22956560802851</v>
      </c>
      <c r="Y535" s="5">
        <f t="shared" si="204"/>
        <v>143.56664332012525</v>
      </c>
      <c r="Z535" s="4">
        <f>D535-'CIG_wcINF-wcEFF_Loads'!D535</f>
        <v>-1.5579977478695682E-2</v>
      </c>
      <c r="AA535" s="4">
        <f t="shared" si="205"/>
        <v>0</v>
      </c>
      <c r="AB535" s="3">
        <v>69.773333333333468</v>
      </c>
      <c r="AC535" s="3">
        <v>1.6571187499999975</v>
      </c>
      <c r="AD535" s="3">
        <v>1.3668124999999982</v>
      </c>
      <c r="AE535" s="3">
        <v>6.907999999999985E-2</v>
      </c>
      <c r="AF535" s="3">
        <v>7.1821666666666686E-2</v>
      </c>
      <c r="AG535" s="3">
        <v>0.47606666666666747</v>
      </c>
      <c r="AH535" s="3">
        <v>0.11125000000000006</v>
      </c>
      <c r="AI535" s="4">
        <f t="shared" si="214"/>
        <v>0</v>
      </c>
      <c r="AJ535" s="4">
        <f t="shared" si="214"/>
        <v>0</v>
      </c>
      <c r="AK535" s="4">
        <f t="shared" si="214"/>
        <v>0</v>
      </c>
      <c r="AL535" s="4">
        <f t="shared" si="214"/>
        <v>0</v>
      </c>
      <c r="AM535" s="4">
        <f t="shared" si="214"/>
        <v>0</v>
      </c>
      <c r="AN535" s="4">
        <f t="shared" si="214"/>
        <v>0</v>
      </c>
      <c r="AO535" s="4">
        <f t="shared" si="214"/>
        <v>0</v>
      </c>
      <c r="AP535" s="5">
        <f t="shared" si="206"/>
        <v>24286.863816442255</v>
      </c>
      <c r="AQ535" s="5">
        <f t="shared" si="207"/>
        <v>783.8986382063307</v>
      </c>
      <c r="AR535" s="5">
        <f t="shared" si="208"/>
        <v>618.54319786668896</v>
      </c>
      <c r="AS535" s="5">
        <f t="shared" si="209"/>
        <v>118.91730697056973</v>
      </c>
      <c r="AT535" s="5">
        <f t="shared" si="210"/>
        <v>59.345009294464006</v>
      </c>
      <c r="AU535" s="5">
        <f t="shared" si="211"/>
        <v>212.58361372455147</v>
      </c>
      <c r="AV535" s="5">
        <f t="shared" si="212"/>
        <v>76.485787892717539</v>
      </c>
    </row>
    <row r="536" spans="1:48" x14ac:dyDescent="0.25">
      <c r="A536" s="1" t="s">
        <v>376</v>
      </c>
      <c r="B536" s="1" t="s">
        <v>178</v>
      </c>
      <c r="C536" s="2">
        <v>42507</v>
      </c>
      <c r="D536" s="3">
        <v>4.3309581696215238E-2</v>
      </c>
      <c r="E536" s="3">
        <v>58.285714285714363</v>
      </c>
      <c r="F536" s="3">
        <v>1.6245888888888913</v>
      </c>
      <c r="G536" s="3">
        <v>1.5555088888888899</v>
      </c>
      <c r="H536" s="3">
        <v>6.907999999999985E-2</v>
      </c>
      <c r="I536" s="3">
        <v>7.1821666666666686E-2</v>
      </c>
      <c r="J536" s="3">
        <v>0.49394117647058761</v>
      </c>
      <c r="K536" s="3">
        <v>0.11178333333333333</v>
      </c>
      <c r="L536" s="4">
        <f t="shared" si="213"/>
        <v>6.1759637647343713</v>
      </c>
      <c r="M536" s="4">
        <f t="shared" si="213"/>
        <v>0.17214170287395827</v>
      </c>
      <c r="N536" s="4">
        <f t="shared" si="213"/>
        <v>0.16482197483946071</v>
      </c>
      <c r="O536" s="4">
        <f t="shared" si="213"/>
        <v>7.3197280344974068E-3</v>
      </c>
      <c r="P536" s="4">
        <f t="shared" si="213"/>
        <v>7.6102354803753505E-3</v>
      </c>
      <c r="Q536" s="4">
        <f t="shared" si="213"/>
        <v>5.2338087388598714E-2</v>
      </c>
      <c r="R536" s="4">
        <f t="shared" si="213"/>
        <v>1.1844580179351047E-2</v>
      </c>
      <c r="S536" s="5">
        <f t="shared" si="198"/>
        <v>45080.905250050986</v>
      </c>
      <c r="T536" s="5">
        <f t="shared" si="199"/>
        <v>996.77741550852386</v>
      </c>
      <c r="U536" s="5">
        <f t="shared" si="200"/>
        <v>858.5592195041985</v>
      </c>
      <c r="V536" s="5">
        <f t="shared" si="201"/>
        <v>149.63156326240923</v>
      </c>
      <c r="W536" s="5">
        <f t="shared" si="202"/>
        <v>74.464393275107042</v>
      </c>
      <c r="X536" s="5">
        <f t="shared" si="203"/>
        <v>349.2819036954171</v>
      </c>
      <c r="Y536" s="5">
        <f t="shared" si="204"/>
        <v>143.57848790030459</v>
      </c>
      <c r="Z536" s="4">
        <f>D536-'CIG_wcINF-wcEFF_Loads'!D536</f>
        <v>-9.7253367536094329E-3</v>
      </c>
      <c r="AA536" s="4">
        <f t="shared" si="205"/>
        <v>0</v>
      </c>
      <c r="AB536" s="3">
        <v>69.773333333333468</v>
      </c>
      <c r="AC536" s="3">
        <v>1.6571187499999975</v>
      </c>
      <c r="AD536" s="3">
        <v>1.3668124999999982</v>
      </c>
      <c r="AE536" s="3">
        <v>6.907999999999985E-2</v>
      </c>
      <c r="AF536" s="3">
        <v>7.1821666666666686E-2</v>
      </c>
      <c r="AG536" s="3">
        <v>0.47606666666666747</v>
      </c>
      <c r="AH536" s="3">
        <v>0.11125000000000006</v>
      </c>
      <c r="AI536" s="4">
        <f t="shared" si="214"/>
        <v>0</v>
      </c>
      <c r="AJ536" s="4">
        <f t="shared" si="214"/>
        <v>0</v>
      </c>
      <c r="AK536" s="4">
        <f t="shared" si="214"/>
        <v>0</v>
      </c>
      <c r="AL536" s="4">
        <f t="shared" si="214"/>
        <v>0</v>
      </c>
      <c r="AM536" s="4">
        <f t="shared" si="214"/>
        <v>0</v>
      </c>
      <c r="AN536" s="4">
        <f t="shared" si="214"/>
        <v>0</v>
      </c>
      <c r="AO536" s="4">
        <f t="shared" si="214"/>
        <v>0</v>
      </c>
      <c r="AP536" s="5">
        <f t="shared" si="206"/>
        <v>24286.863816442255</v>
      </c>
      <c r="AQ536" s="5">
        <f t="shared" si="207"/>
        <v>783.8986382063307</v>
      </c>
      <c r="AR536" s="5">
        <f t="shared" si="208"/>
        <v>618.54319786668896</v>
      </c>
      <c r="AS536" s="5">
        <f t="shared" si="209"/>
        <v>118.91730697056973</v>
      </c>
      <c r="AT536" s="5">
        <f t="shared" si="210"/>
        <v>59.345009294464006</v>
      </c>
      <c r="AU536" s="5">
        <f t="shared" si="211"/>
        <v>212.58361372455147</v>
      </c>
      <c r="AV536" s="5">
        <f t="shared" si="212"/>
        <v>76.485787892717539</v>
      </c>
    </row>
    <row r="537" spans="1:48" x14ac:dyDescent="0.25">
      <c r="A537" s="1" t="s">
        <v>376</v>
      </c>
      <c r="B537" s="1" t="s">
        <v>179</v>
      </c>
      <c r="C537" s="2">
        <v>42508</v>
      </c>
      <c r="D537" s="3">
        <v>9.3498620941272967E-2</v>
      </c>
      <c r="E537" s="3">
        <v>58.285714285714363</v>
      </c>
      <c r="F537" s="3">
        <v>1.6245888888888913</v>
      </c>
      <c r="G537" s="3">
        <v>1.5555088888888899</v>
      </c>
      <c r="H537" s="3">
        <v>6.907999999999985E-2</v>
      </c>
      <c r="I537" s="3">
        <v>7.1821666666666686E-2</v>
      </c>
      <c r="J537" s="3">
        <v>0.49394117647058761</v>
      </c>
      <c r="K537" s="3">
        <v>0.11178333333333333</v>
      </c>
      <c r="L537" s="4">
        <f t="shared" si="213"/>
        <v>13.332940942174885</v>
      </c>
      <c r="M537" s="4">
        <f t="shared" si="213"/>
        <v>0.37162704405902819</v>
      </c>
      <c r="N537" s="4">
        <f t="shared" si="213"/>
        <v>0.35582489474040524</v>
      </c>
      <c r="O537" s="4">
        <f t="shared" si="213"/>
        <v>1.5802149318622706E-2</v>
      </c>
      <c r="P537" s="4">
        <f t="shared" si="213"/>
        <v>1.6429309510408465E-2</v>
      </c>
      <c r="Q537" s="4">
        <f t="shared" si="213"/>
        <v>0.11298975427337017</v>
      </c>
      <c r="R537" s="4">
        <f t="shared" si="213"/>
        <v>2.5570598214631039E-2</v>
      </c>
      <c r="S537" s="5">
        <f t="shared" si="198"/>
        <v>45094.238190993157</v>
      </c>
      <c r="T537" s="5">
        <f t="shared" si="199"/>
        <v>997.14904255258284</v>
      </c>
      <c r="U537" s="5">
        <f t="shared" si="200"/>
        <v>858.9150443989389</v>
      </c>
      <c r="V537" s="5">
        <f t="shared" si="201"/>
        <v>149.64736541172786</v>
      </c>
      <c r="W537" s="5">
        <f t="shared" si="202"/>
        <v>74.480822584617457</v>
      </c>
      <c r="X537" s="5">
        <f t="shared" si="203"/>
        <v>349.39489344969047</v>
      </c>
      <c r="Y537" s="5">
        <f t="shared" si="204"/>
        <v>143.60405849851924</v>
      </c>
      <c r="Z537" s="4">
        <f>D537-'CIG_wcINF-wcEFF_Loads'!D537</f>
        <v>2.3026415193965727E-2</v>
      </c>
      <c r="AA537" s="4">
        <f t="shared" si="205"/>
        <v>2.3026415193965727E-2</v>
      </c>
      <c r="AB537" s="3">
        <v>69.773333333333468</v>
      </c>
      <c r="AC537" s="3">
        <v>1.6571187499999975</v>
      </c>
      <c r="AD537" s="3">
        <v>1.3668124999999982</v>
      </c>
      <c r="AE537" s="3">
        <v>6.907999999999985E-2</v>
      </c>
      <c r="AF537" s="3">
        <v>7.1821666666666686E-2</v>
      </c>
      <c r="AG537" s="3">
        <v>0.47606666666666747</v>
      </c>
      <c r="AH537" s="3">
        <v>0.11125000000000006</v>
      </c>
      <c r="AI537" s="4">
        <f t="shared" si="214"/>
        <v>3.9307410084865406</v>
      </c>
      <c r="AJ537" s="4">
        <f t="shared" si="214"/>
        <v>9.335521631793807E-2</v>
      </c>
      <c r="AK537" s="4">
        <f t="shared" si="214"/>
        <v>7.7000562937062755E-2</v>
      </c>
      <c r="AL537" s="4">
        <f t="shared" si="214"/>
        <v>3.8916814762026911E-3</v>
      </c>
      <c r="AM537" s="4">
        <f t="shared" si="214"/>
        <v>4.0461356363154545E-3</v>
      </c>
      <c r="AN537" s="4">
        <f t="shared" si="214"/>
        <v>2.6819626926812896E-2</v>
      </c>
      <c r="AO537" s="4">
        <f t="shared" si="214"/>
        <v>6.2673648556391221E-3</v>
      </c>
      <c r="AP537" s="5">
        <f t="shared" si="206"/>
        <v>24290.794557450743</v>
      </c>
      <c r="AQ537" s="5">
        <f t="shared" si="207"/>
        <v>783.99199342264865</v>
      </c>
      <c r="AR537" s="5">
        <f t="shared" si="208"/>
        <v>618.62019842962604</v>
      </c>
      <c r="AS537" s="5">
        <f t="shared" si="209"/>
        <v>118.92119865204593</v>
      </c>
      <c r="AT537" s="5">
        <f t="shared" si="210"/>
        <v>59.349055430100321</v>
      </c>
      <c r="AU537" s="5">
        <f t="shared" si="211"/>
        <v>212.61043335147829</v>
      </c>
      <c r="AV537" s="5">
        <f t="shared" si="212"/>
        <v>76.492055257573185</v>
      </c>
    </row>
    <row r="538" spans="1:48" x14ac:dyDescent="0.25">
      <c r="A538" s="1" t="s">
        <v>376</v>
      </c>
      <c r="B538" s="1" t="s">
        <v>180</v>
      </c>
      <c r="C538" s="2">
        <v>42509</v>
      </c>
      <c r="D538" s="3">
        <v>5.0804591995103898E-2</v>
      </c>
      <c r="E538" s="3">
        <v>58.285714285714363</v>
      </c>
      <c r="F538" s="3">
        <v>1.6245888888888913</v>
      </c>
      <c r="G538" s="3">
        <v>1.5555088888888899</v>
      </c>
      <c r="H538" s="3">
        <v>6.907999999999985E-2</v>
      </c>
      <c r="I538" s="3">
        <v>7.1821666666666686E-2</v>
      </c>
      <c r="J538" s="3">
        <v>0.49394117647058761</v>
      </c>
      <c r="K538" s="3">
        <v>0.11178333333333333</v>
      </c>
      <c r="L538" s="4">
        <f t="shared" si="213"/>
        <v>7.2447552471118701</v>
      </c>
      <c r="M538" s="4">
        <f t="shared" si="213"/>
        <v>0.20193196603000482</v>
      </c>
      <c r="N538" s="4">
        <f t="shared" si="213"/>
        <v>0.19334551052193258</v>
      </c>
      <c r="O538" s="4">
        <f t="shared" si="213"/>
        <v>8.5864555080720668E-3</v>
      </c>
      <c r="P538" s="4">
        <f t="shared" si="213"/>
        <v>8.9272371938175672E-3</v>
      </c>
      <c r="Q538" s="4">
        <f t="shared" si="213"/>
        <v>6.1395540465684476E-2</v>
      </c>
      <c r="R538" s="4">
        <f t="shared" si="213"/>
        <v>1.3894363320941778E-2</v>
      </c>
      <c r="S538" s="5">
        <f t="shared" si="198"/>
        <v>45101.48294624027</v>
      </c>
      <c r="T538" s="5">
        <f t="shared" si="199"/>
        <v>997.35097451861282</v>
      </c>
      <c r="U538" s="5">
        <f t="shared" si="200"/>
        <v>859.10838990946081</v>
      </c>
      <c r="V538" s="5">
        <f t="shared" si="201"/>
        <v>149.65595186723593</v>
      </c>
      <c r="W538" s="5">
        <f t="shared" si="202"/>
        <v>74.489749821811273</v>
      </c>
      <c r="X538" s="5">
        <f t="shared" si="203"/>
        <v>349.45628899015617</v>
      </c>
      <c r="Y538" s="5">
        <f t="shared" si="204"/>
        <v>143.61795286184017</v>
      </c>
      <c r="Z538" s="4">
        <f>D538-'CIG_wcINF-wcEFF_Loads'!D538</f>
        <v>-1.096470082151127E-2</v>
      </c>
      <c r="AA538" s="4">
        <f t="shared" si="205"/>
        <v>0</v>
      </c>
      <c r="AB538" s="3">
        <v>69.773333333333468</v>
      </c>
      <c r="AC538" s="3">
        <v>1.6571187499999975</v>
      </c>
      <c r="AD538" s="3">
        <v>1.3668124999999982</v>
      </c>
      <c r="AE538" s="3">
        <v>6.907999999999985E-2</v>
      </c>
      <c r="AF538" s="3">
        <v>7.1821666666666686E-2</v>
      </c>
      <c r="AG538" s="3">
        <v>0.47606666666666747</v>
      </c>
      <c r="AH538" s="3">
        <v>0.11125000000000006</v>
      </c>
      <c r="AI538" s="4">
        <f t="shared" si="214"/>
        <v>0</v>
      </c>
      <c r="AJ538" s="4">
        <f t="shared" si="214"/>
        <v>0</v>
      </c>
      <c r="AK538" s="4">
        <f t="shared" si="214"/>
        <v>0</v>
      </c>
      <c r="AL538" s="4">
        <f t="shared" si="214"/>
        <v>0</v>
      </c>
      <c r="AM538" s="4">
        <f t="shared" si="214"/>
        <v>0</v>
      </c>
      <c r="AN538" s="4">
        <f t="shared" si="214"/>
        <v>0</v>
      </c>
      <c r="AO538" s="4">
        <f t="shared" si="214"/>
        <v>0</v>
      </c>
      <c r="AP538" s="5">
        <f t="shared" si="206"/>
        <v>24290.794557450743</v>
      </c>
      <c r="AQ538" s="5">
        <f t="shared" si="207"/>
        <v>783.99199342264865</v>
      </c>
      <c r="AR538" s="5">
        <f t="shared" si="208"/>
        <v>618.62019842962604</v>
      </c>
      <c r="AS538" s="5">
        <f t="shared" si="209"/>
        <v>118.92119865204593</v>
      </c>
      <c r="AT538" s="5">
        <f t="shared" si="210"/>
        <v>59.349055430100321</v>
      </c>
      <c r="AU538" s="5">
        <f t="shared" si="211"/>
        <v>212.61043335147829</v>
      </c>
      <c r="AV538" s="5">
        <f t="shared" si="212"/>
        <v>76.492055257573185</v>
      </c>
    </row>
    <row r="539" spans="1:48" x14ac:dyDescent="0.25">
      <c r="A539" s="1" t="s">
        <v>376</v>
      </c>
      <c r="B539" s="1" t="s">
        <v>181</v>
      </c>
      <c r="C539" s="2">
        <v>42510</v>
      </c>
      <c r="D539" s="3">
        <v>7.9216710624793574E-2</v>
      </c>
      <c r="E539" s="3">
        <v>58.285714285714363</v>
      </c>
      <c r="F539" s="3">
        <v>1.6245888888888913</v>
      </c>
      <c r="G539" s="3">
        <v>1.5555088888888899</v>
      </c>
      <c r="H539" s="3">
        <v>6.907999999999985E-2</v>
      </c>
      <c r="I539" s="3">
        <v>7.1821666666666686E-2</v>
      </c>
      <c r="J539" s="3">
        <v>0.49394117647058761</v>
      </c>
      <c r="K539" s="3">
        <v>0.11178333333333333</v>
      </c>
      <c r="L539" s="4">
        <f t="shared" si="213"/>
        <v>11.29633478826528</v>
      </c>
      <c r="M539" s="4">
        <f t="shared" si="213"/>
        <v>0.31486102910611174</v>
      </c>
      <c r="N539" s="4">
        <f t="shared" si="213"/>
        <v>0.30147265741441159</v>
      </c>
      <c r="O539" s="4">
        <f t="shared" si="213"/>
        <v>1.3388371691699852E-2</v>
      </c>
      <c r="P539" s="4">
        <f t="shared" si="213"/>
        <v>1.3919733191237771E-2</v>
      </c>
      <c r="Q539" s="4">
        <f t="shared" si="213"/>
        <v>9.5730574181003919E-2</v>
      </c>
      <c r="R539" s="4">
        <f t="shared" si="213"/>
        <v>2.1664690440125246E-2</v>
      </c>
      <c r="S539" s="5">
        <f t="shared" si="198"/>
        <v>45112.779281028539</v>
      </c>
      <c r="T539" s="5">
        <f t="shared" si="199"/>
        <v>997.66583554771887</v>
      </c>
      <c r="U539" s="5">
        <f t="shared" si="200"/>
        <v>859.40986256687518</v>
      </c>
      <c r="V539" s="5">
        <f t="shared" si="201"/>
        <v>149.66934023892762</v>
      </c>
      <c r="W539" s="5">
        <f t="shared" si="202"/>
        <v>74.503669555002517</v>
      </c>
      <c r="X539" s="5">
        <f t="shared" si="203"/>
        <v>349.55201956433717</v>
      </c>
      <c r="Y539" s="5">
        <f t="shared" si="204"/>
        <v>143.6396175522803</v>
      </c>
      <c r="Z539" s="4">
        <f>D539-'CIG_wcINF-wcEFF_Loads'!D539</f>
        <v>2.2512756435038556E-2</v>
      </c>
      <c r="AA539" s="4">
        <f t="shared" si="205"/>
        <v>2.2512756435038556E-2</v>
      </c>
      <c r="AB539" s="3">
        <v>67.387352430555666</v>
      </c>
      <c r="AC539" s="3">
        <v>1.6483253627232115</v>
      </c>
      <c r="AD539" s="3">
        <v>1.3530659412202368</v>
      </c>
      <c r="AE539" s="3">
        <v>6.907999999999985E-2</v>
      </c>
      <c r="AF539" s="3">
        <v>7.1821666666666686E-2</v>
      </c>
      <c r="AG539" s="3">
        <v>0.46886378968254044</v>
      </c>
      <c r="AH539" s="3">
        <v>0.11045412660256415</v>
      </c>
      <c r="AI539" s="4">
        <f t="shared" si="214"/>
        <v>3.7116386938874983</v>
      </c>
      <c r="AJ539" s="4">
        <f t="shared" si="214"/>
        <v>9.0788374609380232E-2</v>
      </c>
      <c r="AK539" s="4">
        <f t="shared" si="214"/>
        <v>7.4525734009059458E-2</v>
      </c>
      <c r="AL539" s="4">
        <f t="shared" si="214"/>
        <v>3.8048682983646579E-3</v>
      </c>
      <c r="AM539" s="4">
        <f t="shared" si="214"/>
        <v>3.9558769924104564E-3</v>
      </c>
      <c r="AN539" s="4">
        <f t="shared" si="214"/>
        <v>2.5824623184919168E-2</v>
      </c>
      <c r="AO539" s="4">
        <f t="shared" si="214"/>
        <v>6.083720392785953E-3</v>
      </c>
      <c r="AP539" s="5">
        <f t="shared" si="206"/>
        <v>24294.50619614463</v>
      </c>
      <c r="AQ539" s="5">
        <f t="shared" si="207"/>
        <v>784.08278179725801</v>
      </c>
      <c r="AR539" s="5">
        <f t="shared" si="208"/>
        <v>618.6947241636351</v>
      </c>
      <c r="AS539" s="5">
        <f t="shared" si="209"/>
        <v>118.92500352034429</v>
      </c>
      <c r="AT539" s="5">
        <f t="shared" si="210"/>
        <v>59.353011307092729</v>
      </c>
      <c r="AU539" s="5">
        <f t="shared" si="211"/>
        <v>212.63625797466321</v>
      </c>
      <c r="AV539" s="5">
        <f t="shared" si="212"/>
        <v>76.498138977965965</v>
      </c>
    </row>
    <row r="540" spans="1:48" x14ac:dyDescent="0.25">
      <c r="A540" s="1" t="s">
        <v>376</v>
      </c>
      <c r="B540" s="1" t="s">
        <v>182</v>
      </c>
      <c r="C540" s="2">
        <v>42511</v>
      </c>
      <c r="D540" s="3">
        <v>0.22482208032914183</v>
      </c>
      <c r="E540" s="3">
        <v>58.285714285714363</v>
      </c>
      <c r="F540" s="3">
        <v>1.6245888888888913</v>
      </c>
      <c r="G540" s="3">
        <v>1.5555088888888899</v>
      </c>
      <c r="H540" s="3">
        <v>6.907999999999985E-2</v>
      </c>
      <c r="I540" s="3">
        <v>7.1821666666666686E-2</v>
      </c>
      <c r="J540" s="3">
        <v>0.49394117647058761</v>
      </c>
      <c r="K540" s="3">
        <v>0.11178333333333333</v>
      </c>
      <c r="L540" s="4">
        <f t="shared" si="213"/>
        <v>32.059719056264136</v>
      </c>
      <c r="M540" s="4">
        <f t="shared" si="213"/>
        <v>0.89359569489691837</v>
      </c>
      <c r="N540" s="4">
        <f t="shared" si="213"/>
        <v>0.85559864159582188</v>
      </c>
      <c r="O540" s="4">
        <f t="shared" si="213"/>
        <v>3.7997053301095658E-2</v>
      </c>
      <c r="P540" s="4">
        <f t="shared" si="213"/>
        <v>3.9505091148043806E-2</v>
      </c>
      <c r="Q540" s="4">
        <f t="shared" si="213"/>
        <v>0.27168947900924811</v>
      </c>
      <c r="R540" s="4">
        <f t="shared" si="213"/>
        <v>6.1485774100185575E-2</v>
      </c>
      <c r="S540" s="5">
        <f t="shared" si="198"/>
        <v>45144.839000084801</v>
      </c>
      <c r="T540" s="5">
        <f t="shared" si="199"/>
        <v>998.5594312426158</v>
      </c>
      <c r="U540" s="5">
        <f t="shared" si="200"/>
        <v>860.26546120847104</v>
      </c>
      <c r="V540" s="5">
        <f t="shared" si="201"/>
        <v>149.70733729222871</v>
      </c>
      <c r="W540" s="5">
        <f t="shared" si="202"/>
        <v>74.543174646150561</v>
      </c>
      <c r="X540" s="5">
        <f t="shared" si="203"/>
        <v>349.82370904334641</v>
      </c>
      <c r="Y540" s="5">
        <f t="shared" si="204"/>
        <v>143.70110332638049</v>
      </c>
      <c r="Z540" s="4">
        <f>D540-'CIG_wcINF-wcEFF_Loads'!D540</f>
        <v>-5.249158478854396E-2</v>
      </c>
      <c r="AA540" s="4">
        <f t="shared" si="205"/>
        <v>0</v>
      </c>
      <c r="AB540" s="3">
        <v>69.773333333333468</v>
      </c>
      <c r="AC540" s="3">
        <v>1.6571187499999975</v>
      </c>
      <c r="AD540" s="3">
        <v>1.3668124999999982</v>
      </c>
      <c r="AE540" s="3">
        <v>6.907999999999985E-2</v>
      </c>
      <c r="AF540" s="3">
        <v>7.1821666666666686E-2</v>
      </c>
      <c r="AG540" s="3">
        <v>0.47606666666666747</v>
      </c>
      <c r="AH540" s="3">
        <v>0.11125000000000006</v>
      </c>
      <c r="AI540" s="4">
        <f t="shared" si="214"/>
        <v>0</v>
      </c>
      <c r="AJ540" s="4">
        <f t="shared" si="214"/>
        <v>0</v>
      </c>
      <c r="AK540" s="4">
        <f t="shared" si="214"/>
        <v>0</v>
      </c>
      <c r="AL540" s="4">
        <f t="shared" si="214"/>
        <v>0</v>
      </c>
      <c r="AM540" s="4">
        <f t="shared" si="214"/>
        <v>0</v>
      </c>
      <c r="AN540" s="4">
        <f t="shared" si="214"/>
        <v>0</v>
      </c>
      <c r="AO540" s="4">
        <f t="shared" si="214"/>
        <v>0</v>
      </c>
      <c r="AP540" s="5">
        <f t="shared" si="206"/>
        <v>24294.50619614463</v>
      </c>
      <c r="AQ540" s="5">
        <f t="shared" si="207"/>
        <v>784.08278179725801</v>
      </c>
      <c r="AR540" s="5">
        <f t="shared" si="208"/>
        <v>618.6947241636351</v>
      </c>
      <c r="AS540" s="5">
        <f t="shared" si="209"/>
        <v>118.92500352034429</v>
      </c>
      <c r="AT540" s="5">
        <f t="shared" si="210"/>
        <v>59.353011307092729</v>
      </c>
      <c r="AU540" s="5">
        <f t="shared" si="211"/>
        <v>212.63625797466321</v>
      </c>
      <c r="AV540" s="5">
        <f t="shared" si="212"/>
        <v>76.498138977965965</v>
      </c>
    </row>
    <row r="541" spans="1:48" x14ac:dyDescent="0.25">
      <c r="A541" s="1" t="s">
        <v>376</v>
      </c>
      <c r="B541" s="1" t="s">
        <v>183</v>
      </c>
      <c r="C541" s="2">
        <v>42512</v>
      </c>
      <c r="D541" s="3">
        <v>8.8425199643923022E-2</v>
      </c>
      <c r="E541" s="3">
        <v>58.285714285714363</v>
      </c>
      <c r="F541" s="3">
        <v>1.6245888888888913</v>
      </c>
      <c r="G541" s="3">
        <v>1.5555088888888899</v>
      </c>
      <c r="H541" s="3">
        <v>6.907999999999985E-2</v>
      </c>
      <c r="I541" s="3">
        <v>7.1821666666666686E-2</v>
      </c>
      <c r="J541" s="3">
        <v>0.49394117647058761</v>
      </c>
      <c r="K541" s="3">
        <v>0.11178333333333333</v>
      </c>
      <c r="L541" s="4">
        <f t="shared" si="213"/>
        <v>12.609469025141728</v>
      </c>
      <c r="M541" s="4">
        <f t="shared" si="213"/>
        <v>0.35146182086087507</v>
      </c>
      <c r="N541" s="4">
        <f t="shared" si="213"/>
        <v>0.33651712762117497</v>
      </c>
      <c r="O541" s="4">
        <f t="shared" si="213"/>
        <v>1.4944693239699785E-2</v>
      </c>
      <c r="P541" s="4">
        <f t="shared" si="213"/>
        <v>1.5537822471009079E-2</v>
      </c>
      <c r="Q541" s="4">
        <f t="shared" si="213"/>
        <v>0.10685870528096938</v>
      </c>
      <c r="R541" s="4">
        <f t="shared" si="213"/>
        <v>2.4183086652834074E-2</v>
      </c>
      <c r="S541" s="5">
        <f t="shared" si="198"/>
        <v>45157.448469109942</v>
      </c>
      <c r="T541" s="5">
        <f t="shared" si="199"/>
        <v>998.91089306347669</v>
      </c>
      <c r="U541" s="5">
        <f t="shared" si="200"/>
        <v>860.6019783360922</v>
      </c>
      <c r="V541" s="5">
        <f t="shared" si="201"/>
        <v>149.72228198546841</v>
      </c>
      <c r="W541" s="5">
        <f t="shared" si="202"/>
        <v>74.558712468621565</v>
      </c>
      <c r="X541" s="5">
        <f t="shared" si="203"/>
        <v>349.93056774862737</v>
      </c>
      <c r="Y541" s="5">
        <f t="shared" si="204"/>
        <v>143.72528641303333</v>
      </c>
      <c r="Z541" s="4">
        <f>D541-'CIG_wcINF-wcEFF_Loads'!D541</f>
        <v>-1.0970090858088144E-4</v>
      </c>
      <c r="AA541" s="4">
        <f t="shared" si="205"/>
        <v>0</v>
      </c>
      <c r="AB541" s="3">
        <v>69.773333333333468</v>
      </c>
      <c r="AC541" s="3">
        <v>1.6571187499999975</v>
      </c>
      <c r="AD541" s="3">
        <v>1.3668124999999982</v>
      </c>
      <c r="AE541" s="3">
        <v>6.907999999999985E-2</v>
      </c>
      <c r="AF541" s="3">
        <v>7.1821666666666686E-2</v>
      </c>
      <c r="AG541" s="3">
        <v>0.47606666666666747</v>
      </c>
      <c r="AH541" s="3">
        <v>0.11125000000000006</v>
      </c>
      <c r="AI541" s="4">
        <f t="shared" si="214"/>
        <v>0</v>
      </c>
      <c r="AJ541" s="4">
        <f t="shared" si="214"/>
        <v>0</v>
      </c>
      <c r="AK541" s="4">
        <f t="shared" si="214"/>
        <v>0</v>
      </c>
      <c r="AL541" s="4">
        <f t="shared" si="214"/>
        <v>0</v>
      </c>
      <c r="AM541" s="4">
        <f t="shared" si="214"/>
        <v>0</v>
      </c>
      <c r="AN541" s="4">
        <f t="shared" si="214"/>
        <v>0</v>
      </c>
      <c r="AO541" s="4">
        <f t="shared" si="214"/>
        <v>0</v>
      </c>
      <c r="AP541" s="5">
        <f t="shared" si="206"/>
        <v>24294.50619614463</v>
      </c>
      <c r="AQ541" s="5">
        <f t="shared" si="207"/>
        <v>784.08278179725801</v>
      </c>
      <c r="AR541" s="5">
        <f t="shared" si="208"/>
        <v>618.6947241636351</v>
      </c>
      <c r="AS541" s="5">
        <f t="shared" si="209"/>
        <v>118.92500352034429</v>
      </c>
      <c r="AT541" s="5">
        <f t="shared" si="210"/>
        <v>59.353011307092729</v>
      </c>
      <c r="AU541" s="5">
        <f t="shared" si="211"/>
        <v>212.63625797466321</v>
      </c>
      <c r="AV541" s="5">
        <f t="shared" si="212"/>
        <v>76.498138977965965</v>
      </c>
    </row>
    <row r="542" spans="1:48" x14ac:dyDescent="0.25">
      <c r="A542" s="1" t="s">
        <v>376</v>
      </c>
      <c r="B542" s="1" t="s">
        <v>184</v>
      </c>
      <c r="C542" s="2">
        <v>42513</v>
      </c>
      <c r="D542" s="3">
        <v>3.7425322124364009E-2</v>
      </c>
      <c r="E542" s="3">
        <v>58.285714285714363</v>
      </c>
      <c r="F542" s="3">
        <v>1.6245888888888913</v>
      </c>
      <c r="G542" s="3">
        <v>1.5555088888888899</v>
      </c>
      <c r="H542" s="3">
        <v>6.907999999999985E-2</v>
      </c>
      <c r="I542" s="3">
        <v>7.1821666666666686E-2</v>
      </c>
      <c r="J542" s="3">
        <v>0.49394117647058761</v>
      </c>
      <c r="K542" s="3">
        <v>0.11178333333333333</v>
      </c>
      <c r="L542" s="4">
        <f t="shared" si="213"/>
        <v>5.3368659837179289</v>
      </c>
      <c r="M542" s="4">
        <f t="shared" si="213"/>
        <v>0.14875365747661892</v>
      </c>
      <c r="N542" s="4">
        <f t="shared" si="213"/>
        <v>0.14242842484160254</v>
      </c>
      <c r="O542" s="4">
        <f t="shared" si="213"/>
        <v>6.3252326350162549E-3</v>
      </c>
      <c r="P542" s="4">
        <f t="shared" si="213"/>
        <v>6.5762702649284927E-3</v>
      </c>
      <c r="Q542" s="4">
        <f t="shared" si="213"/>
        <v>4.5227169212363798E-2</v>
      </c>
      <c r="R542" s="4">
        <f t="shared" si="213"/>
        <v>1.023531540316882E-2</v>
      </c>
      <c r="S542" s="5">
        <f t="shared" si="198"/>
        <v>45162.785335093664</v>
      </c>
      <c r="T542" s="5">
        <f t="shared" si="199"/>
        <v>999.05964672095331</v>
      </c>
      <c r="U542" s="5">
        <f t="shared" si="200"/>
        <v>860.74440676093377</v>
      </c>
      <c r="V542" s="5">
        <f t="shared" si="201"/>
        <v>149.72860721810343</v>
      </c>
      <c r="W542" s="5">
        <f t="shared" si="202"/>
        <v>74.565288738886494</v>
      </c>
      <c r="X542" s="5">
        <f t="shared" si="203"/>
        <v>349.97579491783972</v>
      </c>
      <c r="Y542" s="5">
        <f t="shared" si="204"/>
        <v>143.73552172843651</v>
      </c>
      <c r="Z542" s="4">
        <f>D542-'CIG_wcINF-wcEFF_Loads'!D542</f>
        <v>-2.3851843122536902E-2</v>
      </c>
      <c r="AA542" s="4">
        <f t="shared" si="205"/>
        <v>0</v>
      </c>
      <c r="AB542" s="3">
        <v>69.773333333333468</v>
      </c>
      <c r="AC542" s="3">
        <v>1.6571187499999975</v>
      </c>
      <c r="AD542" s="3">
        <v>1.3668124999999982</v>
      </c>
      <c r="AE542" s="3">
        <v>6.907999999999985E-2</v>
      </c>
      <c r="AF542" s="3">
        <v>7.1821666666666686E-2</v>
      </c>
      <c r="AG542" s="3">
        <v>0.47606666666666747</v>
      </c>
      <c r="AH542" s="3">
        <v>0.11125000000000006</v>
      </c>
      <c r="AI542" s="4">
        <f t="shared" si="214"/>
        <v>0</v>
      </c>
      <c r="AJ542" s="4">
        <f t="shared" si="214"/>
        <v>0</v>
      </c>
      <c r="AK542" s="4">
        <f t="shared" si="214"/>
        <v>0</v>
      </c>
      <c r="AL542" s="4">
        <f t="shared" si="214"/>
        <v>0</v>
      </c>
      <c r="AM542" s="4">
        <f t="shared" si="214"/>
        <v>0</v>
      </c>
      <c r="AN542" s="4">
        <f t="shared" si="214"/>
        <v>0</v>
      </c>
      <c r="AO542" s="4">
        <f t="shared" si="214"/>
        <v>0</v>
      </c>
      <c r="AP542" s="5">
        <f t="shared" si="206"/>
        <v>24294.50619614463</v>
      </c>
      <c r="AQ542" s="5">
        <f t="shared" si="207"/>
        <v>784.08278179725801</v>
      </c>
      <c r="AR542" s="5">
        <f t="shared" si="208"/>
        <v>618.6947241636351</v>
      </c>
      <c r="AS542" s="5">
        <f t="shared" si="209"/>
        <v>118.92500352034429</v>
      </c>
      <c r="AT542" s="5">
        <f t="shared" si="210"/>
        <v>59.353011307092729</v>
      </c>
      <c r="AU542" s="5">
        <f t="shared" si="211"/>
        <v>212.63625797466321</v>
      </c>
      <c r="AV542" s="5">
        <f t="shared" si="212"/>
        <v>76.498138977965965</v>
      </c>
    </row>
    <row r="543" spans="1:48" x14ac:dyDescent="0.25">
      <c r="A543" s="1" t="s">
        <v>376</v>
      </c>
      <c r="B543" s="1" t="s">
        <v>185</v>
      </c>
      <c r="C543" s="2">
        <v>42514</v>
      </c>
      <c r="D543" s="3">
        <v>2.031940671774889E-2</v>
      </c>
      <c r="E543" s="3">
        <v>58.285714285714363</v>
      </c>
      <c r="F543" s="3">
        <v>1.6245888888888913</v>
      </c>
      <c r="G543" s="3">
        <v>1.5555088888888899</v>
      </c>
      <c r="H543" s="3">
        <v>6.907999999999985E-2</v>
      </c>
      <c r="I543" s="3">
        <v>7.1821666666666686E-2</v>
      </c>
      <c r="J543" s="3">
        <v>0.49394117647058761</v>
      </c>
      <c r="K543" s="3">
        <v>0.11178333333333333</v>
      </c>
      <c r="L543" s="4">
        <f t="shared" si="213"/>
        <v>2.8975555684178733</v>
      </c>
      <c r="M543" s="4">
        <f t="shared" si="213"/>
        <v>8.0763127621883951E-2</v>
      </c>
      <c r="N543" s="4">
        <f t="shared" si="213"/>
        <v>7.7328956125158027E-2</v>
      </c>
      <c r="O543" s="4">
        <f t="shared" si="213"/>
        <v>3.4341714967258386E-3</v>
      </c>
      <c r="P543" s="4">
        <f t="shared" si="213"/>
        <v>3.5704678707876602E-3</v>
      </c>
      <c r="Q543" s="4">
        <f t="shared" si="213"/>
        <v>2.4555279520766114E-2</v>
      </c>
      <c r="R543" s="4">
        <f t="shared" si="213"/>
        <v>5.55708073454455E-3</v>
      </c>
      <c r="S543" s="5">
        <f t="shared" si="198"/>
        <v>45165.682890662079</v>
      </c>
      <c r="T543" s="5">
        <f t="shared" si="199"/>
        <v>999.14040984857525</v>
      </c>
      <c r="U543" s="5">
        <f t="shared" si="200"/>
        <v>860.82173571705891</v>
      </c>
      <c r="V543" s="5">
        <f t="shared" si="201"/>
        <v>149.73204138960017</v>
      </c>
      <c r="W543" s="5">
        <f t="shared" si="202"/>
        <v>74.568859206757281</v>
      </c>
      <c r="X543" s="5">
        <f t="shared" si="203"/>
        <v>350.00035019736049</v>
      </c>
      <c r="Y543" s="5">
        <f t="shared" si="204"/>
        <v>143.74107880917106</v>
      </c>
      <c r="Z543" s="4">
        <f>D543-'CIG_wcINF-wcEFF_Loads'!D543</f>
        <v>-1.1403333944165209E-2</v>
      </c>
      <c r="AA543" s="4">
        <f t="shared" si="205"/>
        <v>0</v>
      </c>
      <c r="AB543" s="3">
        <v>51.162682291666592</v>
      </c>
      <c r="AC543" s="3">
        <v>1.5885303292410711</v>
      </c>
      <c r="AD543" s="3">
        <v>1.2595893415178592</v>
      </c>
      <c r="AE543" s="3">
        <v>6.907999999999985E-2</v>
      </c>
      <c r="AF543" s="3">
        <v>7.1821666666666686E-2</v>
      </c>
      <c r="AG543" s="3">
        <v>0.41988422619047666</v>
      </c>
      <c r="AH543" s="3">
        <v>0.10504218750000016</v>
      </c>
      <c r="AI543" s="4">
        <f t="shared" si="214"/>
        <v>0</v>
      </c>
      <c r="AJ543" s="4">
        <f t="shared" si="214"/>
        <v>0</v>
      </c>
      <c r="AK543" s="4">
        <f t="shared" si="214"/>
        <v>0</v>
      </c>
      <c r="AL543" s="4">
        <f t="shared" si="214"/>
        <v>0</v>
      </c>
      <c r="AM543" s="4">
        <f t="shared" si="214"/>
        <v>0</v>
      </c>
      <c r="AN543" s="4">
        <f t="shared" si="214"/>
        <v>0</v>
      </c>
      <c r="AO543" s="4">
        <f t="shared" si="214"/>
        <v>0</v>
      </c>
      <c r="AP543" s="5">
        <f t="shared" si="206"/>
        <v>24294.50619614463</v>
      </c>
      <c r="AQ543" s="5">
        <f t="shared" si="207"/>
        <v>784.08278179725801</v>
      </c>
      <c r="AR543" s="5">
        <f t="shared" si="208"/>
        <v>618.6947241636351</v>
      </c>
      <c r="AS543" s="5">
        <f t="shared" si="209"/>
        <v>118.92500352034429</v>
      </c>
      <c r="AT543" s="5">
        <f t="shared" si="210"/>
        <v>59.353011307092729</v>
      </c>
      <c r="AU543" s="5">
        <f t="shared" si="211"/>
        <v>212.63625797466321</v>
      </c>
      <c r="AV543" s="5">
        <f t="shared" si="212"/>
        <v>76.498138977965965</v>
      </c>
    </row>
    <row r="544" spans="1:48" x14ac:dyDescent="0.25">
      <c r="A544" s="1" t="s">
        <v>376</v>
      </c>
      <c r="B544" s="1" t="s">
        <v>186</v>
      </c>
      <c r="C544" s="2">
        <v>42515</v>
      </c>
      <c r="D544" s="3">
        <v>1.5518606046690607E-2</v>
      </c>
      <c r="E544" s="3">
        <v>58.285714285714363</v>
      </c>
      <c r="F544" s="3">
        <v>1.6245888888888913</v>
      </c>
      <c r="G544" s="3">
        <v>1.5555088888888899</v>
      </c>
      <c r="H544" s="3">
        <v>6.907999999999985E-2</v>
      </c>
      <c r="I544" s="3">
        <v>7.1821666666666686E-2</v>
      </c>
      <c r="J544" s="3">
        <v>0.49394117647058761</v>
      </c>
      <c r="K544" s="3">
        <v>0.11178333333333333</v>
      </c>
      <c r="L544" s="4">
        <f t="shared" si="213"/>
        <v>2.2129594623151121</v>
      </c>
      <c r="M544" s="4">
        <f t="shared" si="213"/>
        <v>6.1681484015369194E-2</v>
      </c>
      <c r="N544" s="4">
        <f t="shared" si="213"/>
        <v>5.9058693138905667E-2</v>
      </c>
      <c r="O544" s="4">
        <f t="shared" si="213"/>
        <v>2.6227908764634602E-3</v>
      </c>
      <c r="P544" s="4">
        <f t="shared" si="213"/>
        <v>2.7268849459428724E-3</v>
      </c>
      <c r="Q544" s="4">
        <f t="shared" si="213"/>
        <v>1.8753682848243889E-2</v>
      </c>
      <c r="R544" s="4">
        <f t="shared" si="213"/>
        <v>4.2441271975584994E-3</v>
      </c>
      <c r="S544" s="5">
        <f t="shared" si="198"/>
        <v>45167.895850124398</v>
      </c>
      <c r="T544" s="5">
        <f t="shared" si="199"/>
        <v>999.20209133259061</v>
      </c>
      <c r="U544" s="5">
        <f t="shared" si="200"/>
        <v>860.88079441019784</v>
      </c>
      <c r="V544" s="5">
        <f t="shared" si="201"/>
        <v>149.73466418047664</v>
      </c>
      <c r="W544" s="5">
        <f t="shared" si="202"/>
        <v>74.571586091703224</v>
      </c>
      <c r="X544" s="5">
        <f t="shared" si="203"/>
        <v>350.01910388020872</v>
      </c>
      <c r="Y544" s="5">
        <f t="shared" si="204"/>
        <v>143.74532293636861</v>
      </c>
      <c r="Z544" s="4">
        <f>D544-'CIG_wcINF-wcEFF_Loads'!D544</f>
        <v>1.5518606046690607E-2</v>
      </c>
      <c r="AA544" s="4">
        <f t="shared" si="205"/>
        <v>1.5518606046690607E-2</v>
      </c>
      <c r="AB544" s="3">
        <v>23.962500000000045</v>
      </c>
      <c r="AC544" s="3">
        <v>1.4882857142857133</v>
      </c>
      <c r="AD544" s="3">
        <v>1.1028785714285727</v>
      </c>
      <c r="AE544" s="3">
        <v>6.907999999999985E-2</v>
      </c>
      <c r="AF544" s="3">
        <v>7.1821666666666686E-2</v>
      </c>
      <c r="AG544" s="3">
        <v>0.33777142857142883</v>
      </c>
      <c r="AH544" s="3">
        <v>9.5969230769230751E-2</v>
      </c>
      <c r="AI544" s="4">
        <f t="shared" si="214"/>
        <v>0.90979482306392467</v>
      </c>
      <c r="AJ544" s="4">
        <f t="shared" si="214"/>
        <v>5.6506401172546059E-2</v>
      </c>
      <c r="AK544" s="4">
        <f t="shared" si="214"/>
        <v>4.1873477924000022E-2</v>
      </c>
      <c r="AL544" s="4">
        <f t="shared" si="214"/>
        <v>2.6227908764634602E-3</v>
      </c>
      <c r="AM544" s="4">
        <f t="shared" si="214"/>
        <v>2.7268849459428724E-3</v>
      </c>
      <c r="AN544" s="4">
        <f t="shared" si="214"/>
        <v>1.2824317040926099E-2</v>
      </c>
      <c r="AO544" s="4">
        <f t="shared" si="214"/>
        <v>3.643706179541913E-3</v>
      </c>
      <c r="AP544" s="5">
        <f t="shared" si="206"/>
        <v>24295.415990967693</v>
      </c>
      <c r="AQ544" s="5">
        <f t="shared" si="207"/>
        <v>784.13928819843056</v>
      </c>
      <c r="AR544" s="5">
        <f t="shared" si="208"/>
        <v>618.73659764155911</v>
      </c>
      <c r="AS544" s="5">
        <f t="shared" si="209"/>
        <v>118.92762631122075</v>
      </c>
      <c r="AT544" s="5">
        <f t="shared" si="210"/>
        <v>59.355738192038672</v>
      </c>
      <c r="AU544" s="5">
        <f t="shared" si="211"/>
        <v>212.64908229170413</v>
      </c>
      <c r="AV544" s="5">
        <f t="shared" si="212"/>
        <v>76.50178268414551</v>
      </c>
    </row>
    <row r="545" spans="1:48" x14ac:dyDescent="0.25">
      <c r="A545" s="1" t="s">
        <v>376</v>
      </c>
      <c r="B545" s="1" t="s">
        <v>187</v>
      </c>
      <c r="C545" s="2">
        <v>42516</v>
      </c>
      <c r="D545" s="3">
        <v>9.0641129139521989E-4</v>
      </c>
      <c r="E545" s="3">
        <v>88.1218253968254</v>
      </c>
      <c r="F545" s="3">
        <v>1.5915203703703689</v>
      </c>
      <c r="G545" s="3">
        <v>1.5244412037037052</v>
      </c>
      <c r="H545" s="3">
        <v>6.707916666666662E-2</v>
      </c>
      <c r="I545" s="3">
        <v>0.33733506944444475</v>
      </c>
      <c r="J545" s="3">
        <v>0.42961194852941187</v>
      </c>
      <c r="K545" s="3">
        <v>0.12663888888888883</v>
      </c>
      <c r="L545" s="4">
        <f t="shared" si="213"/>
        <v>0.19541928448637808</v>
      </c>
      <c r="M545" s="4">
        <f t="shared" si="213"/>
        <v>3.5293614337053576E-3</v>
      </c>
      <c r="N545" s="4">
        <f t="shared" si="213"/>
        <v>3.3806064267032656E-3</v>
      </c>
      <c r="O545" s="4">
        <f t="shared" si="213"/>
        <v>1.4875500700209883E-4</v>
      </c>
      <c r="P545" s="4">
        <f t="shared" si="213"/>
        <v>7.4807549215124278E-4</v>
      </c>
      <c r="Q545" s="4">
        <f t="shared" si="213"/>
        <v>9.5270903899638028E-4</v>
      </c>
      <c r="R545" s="4">
        <f t="shared" si="213"/>
        <v>2.8083486631574162E-4</v>
      </c>
      <c r="S545" s="5">
        <f t="shared" si="198"/>
        <v>45168.091269408884</v>
      </c>
      <c r="T545" s="5">
        <f t="shared" si="199"/>
        <v>999.20562069402433</v>
      </c>
      <c r="U545" s="5">
        <f t="shared" si="200"/>
        <v>860.88417501662457</v>
      </c>
      <c r="V545" s="5">
        <f t="shared" si="201"/>
        <v>149.73481293548363</v>
      </c>
      <c r="W545" s="5">
        <f t="shared" si="202"/>
        <v>74.572334167195379</v>
      </c>
      <c r="X545" s="5">
        <f t="shared" si="203"/>
        <v>350.0200565892477</v>
      </c>
      <c r="Y545" s="5">
        <f t="shared" si="204"/>
        <v>143.74560377123493</v>
      </c>
      <c r="Z545" s="4">
        <f>D545-'CIG_wcINF-wcEFF_Loads'!D545</f>
        <v>9.0641129139521989E-4</v>
      </c>
      <c r="AA545" s="4">
        <f t="shared" si="205"/>
        <v>9.0641129139521989E-4</v>
      </c>
      <c r="AB545" s="3">
        <v>23.962500000000045</v>
      </c>
      <c r="AC545" s="3">
        <v>1.4882857142857133</v>
      </c>
      <c r="AD545" s="3">
        <v>1.1028785714285727</v>
      </c>
      <c r="AE545" s="3">
        <v>6.707916666666662E-2</v>
      </c>
      <c r="AF545" s="3">
        <v>0.33733506944444475</v>
      </c>
      <c r="AG545" s="3">
        <v>0.33777142857142883</v>
      </c>
      <c r="AH545" s="3">
        <v>9.5969230769230751E-2</v>
      </c>
      <c r="AI545" s="4">
        <f t="shared" si="214"/>
        <v>5.3139328235857666E-2</v>
      </c>
      <c r="AJ545" s="4">
        <f t="shared" si="214"/>
        <v>3.3004278802364635E-3</v>
      </c>
      <c r="AK545" s="4">
        <f t="shared" si="214"/>
        <v>2.44574758107195E-3</v>
      </c>
      <c r="AL545" s="4">
        <f t="shared" si="214"/>
        <v>1.4875500700209883E-4</v>
      </c>
      <c r="AM545" s="4">
        <f t="shared" si="214"/>
        <v>7.4807549215124278E-4</v>
      </c>
      <c r="AN545" s="4">
        <f t="shared" si="214"/>
        <v>7.4904316375802517E-4</v>
      </c>
      <c r="AO545" s="4">
        <f t="shared" si="214"/>
        <v>2.1282171953631359E-4</v>
      </c>
      <c r="AP545" s="5">
        <f t="shared" si="206"/>
        <v>24295.469130295929</v>
      </c>
      <c r="AQ545" s="5">
        <f t="shared" si="207"/>
        <v>784.14258862631084</v>
      </c>
      <c r="AR545" s="5">
        <f t="shared" si="208"/>
        <v>618.73904338914019</v>
      </c>
      <c r="AS545" s="5">
        <f t="shared" si="209"/>
        <v>118.92777506622775</v>
      </c>
      <c r="AT545" s="5">
        <f t="shared" si="210"/>
        <v>59.356486267530826</v>
      </c>
      <c r="AU545" s="5">
        <f t="shared" si="211"/>
        <v>212.64983133486788</v>
      </c>
      <c r="AV545" s="5">
        <f t="shared" si="212"/>
        <v>76.501995505865054</v>
      </c>
    </row>
    <row r="546" spans="1:48" x14ac:dyDescent="0.25">
      <c r="A546" s="1" t="s">
        <v>376</v>
      </c>
      <c r="B546" s="1" t="s">
        <v>188</v>
      </c>
      <c r="C546" s="2">
        <v>42517</v>
      </c>
      <c r="D546" s="3">
        <v>0</v>
      </c>
      <c r="E546" s="3">
        <v>109.43333333333318</v>
      </c>
      <c r="F546" s="3">
        <v>1.5678999999999996</v>
      </c>
      <c r="G546" s="3">
        <v>1.5022500000000012</v>
      </c>
      <c r="H546" s="3">
        <v>6.5649999999999972E-2</v>
      </c>
      <c r="I546" s="3">
        <v>0.52698749999999916</v>
      </c>
      <c r="J546" s="3">
        <v>0.38366249999999985</v>
      </c>
      <c r="K546" s="3">
        <v>0.1372499999999999</v>
      </c>
      <c r="L546" s="4">
        <f t="shared" si="213"/>
        <v>0</v>
      </c>
      <c r="M546" s="4">
        <f t="shared" si="213"/>
        <v>0</v>
      </c>
      <c r="N546" s="4">
        <f t="shared" si="213"/>
        <v>0</v>
      </c>
      <c r="O546" s="4">
        <f t="shared" si="213"/>
        <v>0</v>
      </c>
      <c r="P546" s="4">
        <f t="shared" si="213"/>
        <v>0</v>
      </c>
      <c r="Q546" s="4">
        <f t="shared" si="213"/>
        <v>0</v>
      </c>
      <c r="R546" s="4">
        <f t="shared" si="213"/>
        <v>0</v>
      </c>
      <c r="S546" s="5">
        <f t="shared" si="198"/>
        <v>45168.091269408884</v>
      </c>
      <c r="T546" s="5">
        <f t="shared" si="199"/>
        <v>999.20562069402433</v>
      </c>
      <c r="U546" s="5">
        <f t="shared" si="200"/>
        <v>860.88417501662457</v>
      </c>
      <c r="V546" s="5">
        <f t="shared" si="201"/>
        <v>149.73481293548363</v>
      </c>
      <c r="W546" s="5">
        <f t="shared" si="202"/>
        <v>74.572334167195379</v>
      </c>
      <c r="X546" s="5">
        <f t="shared" si="203"/>
        <v>350.0200565892477</v>
      </c>
      <c r="Y546" s="5">
        <f t="shared" si="204"/>
        <v>143.74560377123493</v>
      </c>
      <c r="Z546" s="4">
        <f>D546-'CIG_wcINF-wcEFF_Loads'!D546</f>
        <v>0</v>
      </c>
      <c r="AA546" s="4">
        <f t="shared" si="205"/>
        <v>0</v>
      </c>
      <c r="AB546" s="3">
        <v>23.962500000000045</v>
      </c>
      <c r="AC546" s="3">
        <v>1.4882857142857133</v>
      </c>
      <c r="AD546" s="3">
        <v>1.1028785714285727</v>
      </c>
      <c r="AE546" s="3">
        <v>6.5649999999999972E-2</v>
      </c>
      <c r="AF546" s="3">
        <v>0.52698749999999916</v>
      </c>
      <c r="AG546" s="3">
        <v>0.33777142857142883</v>
      </c>
      <c r="AH546" s="3">
        <v>9.5969230769230751E-2</v>
      </c>
      <c r="AI546" s="4">
        <f t="shared" si="214"/>
        <v>0</v>
      </c>
      <c r="AJ546" s="4">
        <f t="shared" si="214"/>
        <v>0</v>
      </c>
      <c r="AK546" s="4">
        <f t="shared" si="214"/>
        <v>0</v>
      </c>
      <c r="AL546" s="4">
        <f t="shared" si="214"/>
        <v>0</v>
      </c>
      <c r="AM546" s="4">
        <f t="shared" si="214"/>
        <v>0</v>
      </c>
      <c r="AN546" s="4">
        <f t="shared" si="214"/>
        <v>0</v>
      </c>
      <c r="AO546" s="4">
        <f t="shared" si="214"/>
        <v>0</v>
      </c>
      <c r="AP546" s="5">
        <f t="shared" si="206"/>
        <v>24295.469130295929</v>
      </c>
      <c r="AQ546" s="5">
        <f t="shared" si="207"/>
        <v>784.14258862631084</v>
      </c>
      <c r="AR546" s="5">
        <f t="shared" si="208"/>
        <v>618.73904338914019</v>
      </c>
      <c r="AS546" s="5">
        <f t="shared" si="209"/>
        <v>118.92777506622775</v>
      </c>
      <c r="AT546" s="5">
        <f t="shared" si="210"/>
        <v>59.356486267530826</v>
      </c>
      <c r="AU546" s="5">
        <f t="shared" si="211"/>
        <v>212.64983133486788</v>
      </c>
      <c r="AV546" s="5">
        <f t="shared" si="212"/>
        <v>76.501995505865054</v>
      </c>
    </row>
    <row r="547" spans="1:48" x14ac:dyDescent="0.25">
      <c r="A547" s="1" t="s">
        <v>376</v>
      </c>
      <c r="B547" s="1" t="s">
        <v>189</v>
      </c>
      <c r="C547" s="2">
        <v>42518</v>
      </c>
      <c r="D547" s="3">
        <v>0</v>
      </c>
      <c r="E547" s="3">
        <v>109.43333333333318</v>
      </c>
      <c r="F547" s="3">
        <v>1.5678999999999996</v>
      </c>
      <c r="G547" s="3">
        <v>1.5022500000000012</v>
      </c>
      <c r="H547" s="3">
        <v>6.5649999999999972E-2</v>
      </c>
      <c r="I547" s="3">
        <v>0.52698749999999916</v>
      </c>
      <c r="J547" s="3">
        <v>0.38366249999999985</v>
      </c>
      <c r="K547" s="3">
        <v>0.1372499999999999</v>
      </c>
      <c r="L547" s="4">
        <f t="shared" si="213"/>
        <v>0</v>
      </c>
      <c r="M547" s="4">
        <f t="shared" si="213"/>
        <v>0</v>
      </c>
      <c r="N547" s="4">
        <f t="shared" si="213"/>
        <v>0</v>
      </c>
      <c r="O547" s="4">
        <f t="shared" si="213"/>
        <v>0</v>
      </c>
      <c r="P547" s="4">
        <f t="shared" si="213"/>
        <v>0</v>
      </c>
      <c r="Q547" s="4">
        <f t="shared" si="213"/>
        <v>0</v>
      </c>
      <c r="R547" s="4">
        <f t="shared" si="213"/>
        <v>0</v>
      </c>
      <c r="S547" s="5">
        <f t="shared" si="198"/>
        <v>45168.091269408884</v>
      </c>
      <c r="T547" s="5">
        <f t="shared" si="199"/>
        <v>999.20562069402433</v>
      </c>
      <c r="U547" s="5">
        <f t="shared" si="200"/>
        <v>860.88417501662457</v>
      </c>
      <c r="V547" s="5">
        <f t="shared" si="201"/>
        <v>149.73481293548363</v>
      </c>
      <c r="W547" s="5">
        <f t="shared" si="202"/>
        <v>74.572334167195379</v>
      </c>
      <c r="X547" s="5">
        <f t="shared" si="203"/>
        <v>350.0200565892477</v>
      </c>
      <c r="Y547" s="5">
        <f t="shared" si="204"/>
        <v>143.74560377123493</v>
      </c>
      <c r="Z547" s="4">
        <f>D547-'CIG_wcINF-wcEFF_Loads'!D547</f>
        <v>0</v>
      </c>
      <c r="AA547" s="4">
        <f t="shared" si="205"/>
        <v>0</v>
      </c>
      <c r="AB547" s="3">
        <v>23.962500000000045</v>
      </c>
      <c r="AC547" s="3">
        <v>1.4882857142857133</v>
      </c>
      <c r="AD547" s="3">
        <v>1.1028785714285727</v>
      </c>
      <c r="AE547" s="3">
        <v>6.5649999999999972E-2</v>
      </c>
      <c r="AF547" s="3">
        <v>0.52698749999999916</v>
      </c>
      <c r="AG547" s="3">
        <v>0.33777142857142883</v>
      </c>
      <c r="AH547" s="3">
        <v>9.5969230769230751E-2</v>
      </c>
      <c r="AI547" s="4">
        <f t="shared" si="214"/>
        <v>0</v>
      </c>
      <c r="AJ547" s="4">
        <f t="shared" si="214"/>
        <v>0</v>
      </c>
      <c r="AK547" s="4">
        <f t="shared" si="214"/>
        <v>0</v>
      </c>
      <c r="AL547" s="4">
        <f t="shared" si="214"/>
        <v>0</v>
      </c>
      <c r="AM547" s="4">
        <f t="shared" si="214"/>
        <v>0</v>
      </c>
      <c r="AN547" s="4">
        <f t="shared" si="214"/>
        <v>0</v>
      </c>
      <c r="AO547" s="4">
        <f t="shared" si="214"/>
        <v>0</v>
      </c>
      <c r="AP547" s="5">
        <f t="shared" si="206"/>
        <v>24295.469130295929</v>
      </c>
      <c r="AQ547" s="5">
        <f t="shared" si="207"/>
        <v>784.14258862631084</v>
      </c>
      <c r="AR547" s="5">
        <f t="shared" si="208"/>
        <v>618.73904338914019</v>
      </c>
      <c r="AS547" s="5">
        <f t="shared" si="209"/>
        <v>118.92777506622775</v>
      </c>
      <c r="AT547" s="5">
        <f t="shared" si="210"/>
        <v>59.356486267530826</v>
      </c>
      <c r="AU547" s="5">
        <f t="shared" si="211"/>
        <v>212.64983133486788</v>
      </c>
      <c r="AV547" s="5">
        <f t="shared" si="212"/>
        <v>76.501995505865054</v>
      </c>
    </row>
    <row r="548" spans="1:48" x14ac:dyDescent="0.25">
      <c r="A548" s="1" t="s">
        <v>376</v>
      </c>
      <c r="B548" s="1" t="s">
        <v>190</v>
      </c>
      <c r="C548" s="2">
        <v>42519</v>
      </c>
      <c r="D548" s="3">
        <v>1.2441972193180044E-3</v>
      </c>
      <c r="E548" s="3">
        <v>107.8349702380951</v>
      </c>
      <c r="F548" s="3">
        <v>1.5696715277777773</v>
      </c>
      <c r="G548" s="3">
        <v>1.5039143402777786</v>
      </c>
      <c r="H548" s="3">
        <v>6.5757187499999967E-2</v>
      </c>
      <c r="I548" s="3">
        <v>0.51276356770833253</v>
      </c>
      <c r="J548" s="3">
        <v>0.38710870863970565</v>
      </c>
      <c r="K548" s="3">
        <v>0.13645416666666657</v>
      </c>
      <c r="L548" s="4">
        <f t="shared" si="213"/>
        <v>0.32825207209166857</v>
      </c>
      <c r="M548" s="4">
        <f t="shared" si="213"/>
        <v>4.7781153957635889E-3</v>
      </c>
      <c r="N548" s="4">
        <f t="shared" si="213"/>
        <v>4.5779490396720881E-3</v>
      </c>
      <c r="O548" s="4">
        <f t="shared" si="213"/>
        <v>2.0016635609150477E-4</v>
      </c>
      <c r="P548" s="4">
        <f t="shared" si="213"/>
        <v>1.5608638201665261E-3</v>
      </c>
      <c r="Q548" s="4">
        <f t="shared" si="213"/>
        <v>1.1783676061221128E-3</v>
      </c>
      <c r="R548" s="4">
        <f t="shared" si="213"/>
        <v>4.1536954899674711E-4</v>
      </c>
      <c r="S548" s="5">
        <f t="shared" si="198"/>
        <v>45168.419521480973</v>
      </c>
      <c r="T548" s="5">
        <f t="shared" si="199"/>
        <v>999.2103988094201</v>
      </c>
      <c r="U548" s="5">
        <f t="shared" si="200"/>
        <v>860.88875296566425</v>
      </c>
      <c r="V548" s="5">
        <f t="shared" si="201"/>
        <v>149.73501310183971</v>
      </c>
      <c r="W548" s="5">
        <f t="shared" si="202"/>
        <v>74.573895031015539</v>
      </c>
      <c r="X548" s="5">
        <f t="shared" si="203"/>
        <v>350.02123495685385</v>
      </c>
      <c r="Y548" s="5">
        <f t="shared" si="204"/>
        <v>143.74601914078391</v>
      </c>
      <c r="Z548" s="4">
        <f>D548-'CIG_wcINF-wcEFF_Loads'!D548</f>
        <v>-2.1643885969191258E-3</v>
      </c>
      <c r="AA548" s="4">
        <f t="shared" si="205"/>
        <v>0</v>
      </c>
      <c r="AB548" s="3">
        <v>25.871284722222271</v>
      </c>
      <c r="AC548" s="3">
        <v>1.4953204241071412</v>
      </c>
      <c r="AD548" s="3">
        <v>1.1138758184523818</v>
      </c>
      <c r="AE548" s="3">
        <v>6.5757187499999967E-2</v>
      </c>
      <c r="AF548" s="3">
        <v>0.51276356770833253</v>
      </c>
      <c r="AG548" s="3">
        <v>0.34353373015873045</v>
      </c>
      <c r="AH548" s="3">
        <v>9.6605929487179443E-2</v>
      </c>
      <c r="AI548" s="4">
        <f t="shared" si="214"/>
        <v>0</v>
      </c>
      <c r="AJ548" s="4">
        <f t="shared" si="214"/>
        <v>0</v>
      </c>
      <c r="AK548" s="4">
        <f t="shared" si="214"/>
        <v>0</v>
      </c>
      <c r="AL548" s="4">
        <f t="shared" si="214"/>
        <v>0</v>
      </c>
      <c r="AM548" s="4">
        <f t="shared" si="214"/>
        <v>0</v>
      </c>
      <c r="AN548" s="4">
        <f t="shared" si="214"/>
        <v>0</v>
      </c>
      <c r="AO548" s="4">
        <f t="shared" si="214"/>
        <v>0</v>
      </c>
      <c r="AP548" s="5">
        <f t="shared" si="206"/>
        <v>24295.469130295929</v>
      </c>
      <c r="AQ548" s="5">
        <f t="shared" si="207"/>
        <v>784.14258862631084</v>
      </c>
      <c r="AR548" s="5">
        <f t="shared" si="208"/>
        <v>618.73904338914019</v>
      </c>
      <c r="AS548" s="5">
        <f t="shared" si="209"/>
        <v>118.92777506622775</v>
      </c>
      <c r="AT548" s="5">
        <f t="shared" si="210"/>
        <v>59.356486267530826</v>
      </c>
      <c r="AU548" s="5">
        <f t="shared" si="211"/>
        <v>212.64983133486788</v>
      </c>
      <c r="AV548" s="5">
        <f t="shared" si="212"/>
        <v>76.501995505865054</v>
      </c>
    </row>
    <row r="549" spans="1:48" x14ac:dyDescent="0.25">
      <c r="A549" s="1" t="s">
        <v>376</v>
      </c>
      <c r="B549" s="1" t="s">
        <v>191</v>
      </c>
      <c r="C549" s="2">
        <v>42520</v>
      </c>
      <c r="D549" s="3">
        <v>2.5200654696479252E-2</v>
      </c>
      <c r="E549" s="3">
        <v>58.285714285714363</v>
      </c>
      <c r="F549" s="3">
        <v>1.6245888888888913</v>
      </c>
      <c r="G549" s="3">
        <v>1.5555088888888899</v>
      </c>
      <c r="H549" s="3">
        <v>6.907999999999985E-2</v>
      </c>
      <c r="I549" s="3">
        <v>7.1821666666666686E-2</v>
      </c>
      <c r="J549" s="3">
        <v>0.49394117647058761</v>
      </c>
      <c r="K549" s="3">
        <v>0.11178333333333333</v>
      </c>
      <c r="L549" s="4">
        <f t="shared" si="213"/>
        <v>3.5936234929426703</v>
      </c>
      <c r="M549" s="4">
        <f t="shared" si="213"/>
        <v>0.1001645234862578</v>
      </c>
      <c r="N549" s="4">
        <f t="shared" si="213"/>
        <v>9.5905375015063229E-2</v>
      </c>
      <c r="O549" s="4">
        <f t="shared" si="213"/>
        <v>4.2591484711944887E-3</v>
      </c>
      <c r="P549" s="4">
        <f t="shared" si="213"/>
        <v>4.428186765807386E-3</v>
      </c>
      <c r="Q549" s="4">
        <f t="shared" si="213"/>
        <v>3.0454093900184061E-2</v>
      </c>
      <c r="R549" s="4">
        <f t="shared" si="213"/>
        <v>6.8920355134871394E-3</v>
      </c>
      <c r="S549" s="5">
        <f t="shared" si="198"/>
        <v>45172.013144973913</v>
      </c>
      <c r="T549" s="5">
        <f t="shared" si="199"/>
        <v>999.31056333290633</v>
      </c>
      <c r="U549" s="5">
        <f t="shared" si="200"/>
        <v>860.98465834067929</v>
      </c>
      <c r="V549" s="5">
        <f t="shared" si="201"/>
        <v>149.7392722503109</v>
      </c>
      <c r="W549" s="5">
        <f t="shared" si="202"/>
        <v>74.578323217781346</v>
      </c>
      <c r="X549" s="5">
        <f t="shared" si="203"/>
        <v>350.05168905075402</v>
      </c>
      <c r="Y549" s="5">
        <f t="shared" si="204"/>
        <v>143.7529111762974</v>
      </c>
      <c r="Z549" s="4">
        <f>D549-'CIG_wcINF-wcEFF_Loads'!D549</f>
        <v>-6.4786710723847798E-2</v>
      </c>
      <c r="AA549" s="4">
        <f t="shared" si="205"/>
        <v>0</v>
      </c>
      <c r="AB549" s="3">
        <v>69.773333333333468</v>
      </c>
      <c r="AC549" s="3">
        <v>1.6571187499999975</v>
      </c>
      <c r="AD549" s="3">
        <v>1.3668124999999982</v>
      </c>
      <c r="AE549" s="3">
        <v>6.907999999999985E-2</v>
      </c>
      <c r="AF549" s="3">
        <v>7.1821666666666686E-2</v>
      </c>
      <c r="AG549" s="3">
        <v>0.47606666666666747</v>
      </c>
      <c r="AH549" s="3">
        <v>0.11125000000000006</v>
      </c>
      <c r="AI549" s="4">
        <f t="shared" si="214"/>
        <v>0</v>
      </c>
      <c r="AJ549" s="4">
        <f t="shared" si="214"/>
        <v>0</v>
      </c>
      <c r="AK549" s="4">
        <f t="shared" si="214"/>
        <v>0</v>
      </c>
      <c r="AL549" s="4">
        <f t="shared" si="214"/>
        <v>0</v>
      </c>
      <c r="AM549" s="4">
        <f t="shared" si="214"/>
        <v>0</v>
      </c>
      <c r="AN549" s="4">
        <f t="shared" si="214"/>
        <v>0</v>
      </c>
      <c r="AO549" s="4">
        <f t="shared" si="214"/>
        <v>0</v>
      </c>
      <c r="AP549" s="5">
        <f t="shared" si="206"/>
        <v>24295.469130295929</v>
      </c>
      <c r="AQ549" s="5">
        <f t="shared" si="207"/>
        <v>784.14258862631084</v>
      </c>
      <c r="AR549" s="5">
        <f t="shared" si="208"/>
        <v>618.73904338914019</v>
      </c>
      <c r="AS549" s="5">
        <f t="shared" si="209"/>
        <v>118.92777506622775</v>
      </c>
      <c r="AT549" s="5">
        <f t="shared" si="210"/>
        <v>59.356486267530826</v>
      </c>
      <c r="AU549" s="5">
        <f t="shared" si="211"/>
        <v>212.64983133486788</v>
      </c>
      <c r="AV549" s="5">
        <f t="shared" si="212"/>
        <v>76.501995505865054</v>
      </c>
    </row>
    <row r="550" spans="1:48" x14ac:dyDescent="0.25">
      <c r="A550" s="1" t="s">
        <v>376</v>
      </c>
      <c r="B550" s="1" t="s">
        <v>192</v>
      </c>
      <c r="C550" s="2">
        <v>42521</v>
      </c>
      <c r="D550" s="3">
        <v>8.5981150057532311E-3</v>
      </c>
      <c r="E550" s="3">
        <v>72.138194444444494</v>
      </c>
      <c r="F550" s="3">
        <v>1.6092356481481485</v>
      </c>
      <c r="G550" s="3">
        <v>1.5410846064814818</v>
      </c>
      <c r="H550" s="3">
        <v>6.8151041666666565E-2</v>
      </c>
      <c r="I550" s="3">
        <v>0.19509574652777809</v>
      </c>
      <c r="J550" s="3">
        <v>0.46407403492647048</v>
      </c>
      <c r="K550" s="3">
        <v>0.11868055555555553</v>
      </c>
      <c r="L550" s="4">
        <f t="shared" si="213"/>
        <v>1.5174945673693718</v>
      </c>
      <c r="M550" s="4">
        <f t="shared" si="213"/>
        <v>3.3851780911464291E-2</v>
      </c>
      <c r="N550" s="4">
        <f t="shared" si="213"/>
        <v>3.2418159841708018E-2</v>
      </c>
      <c r="O550" s="4">
        <f t="shared" si="213"/>
        <v>1.4336210697562684E-3</v>
      </c>
      <c r="P550" s="4">
        <f t="shared" si="213"/>
        <v>4.1040219782708344E-3</v>
      </c>
      <c r="Q550" s="4">
        <f t="shared" si="213"/>
        <v>9.7622325077798937E-3</v>
      </c>
      <c r="R550" s="4">
        <f t="shared" si="213"/>
        <v>2.4965567782075817E-3</v>
      </c>
      <c r="S550" s="5">
        <f t="shared" si="198"/>
        <v>45173.530639541284</v>
      </c>
      <c r="T550" s="5">
        <f t="shared" si="199"/>
        <v>999.34441511381783</v>
      </c>
      <c r="U550" s="5">
        <f t="shared" si="200"/>
        <v>861.01707650052094</v>
      </c>
      <c r="V550" s="5">
        <f t="shared" si="201"/>
        <v>149.74070587138067</v>
      </c>
      <c r="W550" s="5">
        <f t="shared" si="202"/>
        <v>74.58242723975961</v>
      </c>
      <c r="X550" s="5">
        <f t="shared" si="203"/>
        <v>350.06145128326182</v>
      </c>
      <c r="Y550" s="5">
        <f t="shared" si="204"/>
        <v>143.7554077330756</v>
      </c>
      <c r="Z550" s="4">
        <f>D550-'CIG_wcINF-wcEFF_Loads'!D550</f>
        <v>-2.7262717280089371E-2</v>
      </c>
      <c r="AA550" s="4">
        <f t="shared" si="205"/>
        <v>0</v>
      </c>
      <c r="AB550" s="3">
        <v>53.54866319444438</v>
      </c>
      <c r="AC550" s="3">
        <v>1.5973237165178569</v>
      </c>
      <c r="AD550" s="3">
        <v>1.2733359002976206</v>
      </c>
      <c r="AE550" s="3">
        <v>6.8151041666666565E-2</v>
      </c>
      <c r="AF550" s="3">
        <v>0.19509574652777809</v>
      </c>
      <c r="AG550" s="3">
        <v>0.42708710317460369</v>
      </c>
      <c r="AH550" s="3">
        <v>0.10583806089743608</v>
      </c>
      <c r="AI550" s="4">
        <f t="shared" si="214"/>
        <v>0</v>
      </c>
      <c r="AJ550" s="4">
        <f t="shared" si="214"/>
        <v>0</v>
      </c>
      <c r="AK550" s="4">
        <f t="shared" si="214"/>
        <v>0</v>
      </c>
      <c r="AL550" s="4">
        <f t="shared" si="214"/>
        <v>0</v>
      </c>
      <c r="AM550" s="4">
        <f t="shared" si="214"/>
        <v>0</v>
      </c>
      <c r="AN550" s="4">
        <f t="shared" si="214"/>
        <v>0</v>
      </c>
      <c r="AO550" s="4">
        <f t="shared" si="214"/>
        <v>0</v>
      </c>
      <c r="AP550" s="5">
        <f t="shared" si="206"/>
        <v>24295.469130295929</v>
      </c>
      <c r="AQ550" s="5">
        <f t="shared" si="207"/>
        <v>784.14258862631084</v>
      </c>
      <c r="AR550" s="5">
        <f t="shared" si="208"/>
        <v>618.73904338914019</v>
      </c>
      <c r="AS550" s="5">
        <f t="shared" si="209"/>
        <v>118.92777506622775</v>
      </c>
      <c r="AT550" s="5">
        <f t="shared" si="210"/>
        <v>59.356486267530826</v>
      </c>
      <c r="AU550" s="5">
        <f t="shared" si="211"/>
        <v>212.64983133486788</v>
      </c>
      <c r="AV550" s="5">
        <f t="shared" si="212"/>
        <v>76.501995505865054</v>
      </c>
    </row>
    <row r="551" spans="1:48" x14ac:dyDescent="0.25">
      <c r="A551" s="1" t="s">
        <v>376</v>
      </c>
      <c r="B551" s="1" t="s">
        <v>193</v>
      </c>
      <c r="C551" s="2">
        <v>42522</v>
      </c>
      <c r="D551" s="3">
        <v>0.97129950992954284</v>
      </c>
      <c r="E551" s="3">
        <v>102.50709325396815</v>
      </c>
      <c r="F551" s="3">
        <v>1.5755766203703694</v>
      </c>
      <c r="G551" s="3">
        <v>1.5094621412037037</v>
      </c>
      <c r="H551" s="3">
        <v>6.6114479166666615E-2</v>
      </c>
      <c r="I551" s="3">
        <v>0.46535046006944381</v>
      </c>
      <c r="J551" s="3">
        <v>0.39859607077205833</v>
      </c>
      <c r="K551" s="3">
        <v>0.13380138888888879</v>
      </c>
      <c r="L551" s="4">
        <f t="shared" si="213"/>
        <v>243.59351109776955</v>
      </c>
      <c r="M551" s="4">
        <f t="shared" si="213"/>
        <v>3.7441334914129811</v>
      </c>
      <c r="N551" s="4">
        <f t="shared" si="213"/>
        <v>3.5870218457368419</v>
      </c>
      <c r="O551" s="4">
        <f t="shared" si="213"/>
        <v>0.15711164567614169</v>
      </c>
      <c r="P551" s="4">
        <f t="shared" si="213"/>
        <v>1.1058391069428757</v>
      </c>
      <c r="Q551" s="4">
        <f t="shared" si="213"/>
        <v>0.94720680595810436</v>
      </c>
      <c r="R551" s="4">
        <f t="shared" si="213"/>
        <v>0.31795994866863314</v>
      </c>
      <c r="S551" s="5">
        <f t="shared" si="198"/>
        <v>45417.124150639051</v>
      </c>
      <c r="T551" s="5">
        <f t="shared" si="199"/>
        <v>1003.0885486052308</v>
      </c>
      <c r="U551" s="5">
        <f t="shared" si="200"/>
        <v>864.60409834625773</v>
      </c>
      <c r="V551" s="5">
        <f t="shared" si="201"/>
        <v>149.89781751705681</v>
      </c>
      <c r="W551" s="5">
        <f t="shared" si="202"/>
        <v>75.688266346702491</v>
      </c>
      <c r="X551" s="5">
        <f t="shared" si="203"/>
        <v>351.00865808921992</v>
      </c>
      <c r="Y551" s="5">
        <f t="shared" si="204"/>
        <v>144.07336768174423</v>
      </c>
      <c r="Z551" s="4">
        <f>D551-'CIG_wcINF-wcEFF_Loads'!D551</f>
        <v>0.88358547433928625</v>
      </c>
      <c r="AA551" s="4">
        <f t="shared" si="205"/>
        <v>0.88358547433928625</v>
      </c>
      <c r="AB551" s="3">
        <v>30.643246527777833</v>
      </c>
      <c r="AC551" s="3">
        <v>1.5129071986607119</v>
      </c>
      <c r="AD551" s="3">
        <v>1.1413689360119046</v>
      </c>
      <c r="AE551" s="3">
        <v>6.6114479166666615E-2</v>
      </c>
      <c r="AF551" s="3">
        <v>0.46535046006944381</v>
      </c>
      <c r="AG551" s="3">
        <v>0.35793948412698451</v>
      </c>
      <c r="AH551" s="3">
        <v>9.8197676282051172E-2</v>
      </c>
      <c r="AI551" s="4">
        <f t="shared" si="214"/>
        <v>66.24330161748523</v>
      </c>
      <c r="AJ551" s="4">
        <f t="shared" si="214"/>
        <v>3.2705401429740042</v>
      </c>
      <c r="AK551" s="4">
        <f t="shared" si="214"/>
        <v>2.4673641096261378</v>
      </c>
      <c r="AL551" s="4">
        <f t="shared" si="214"/>
        <v>0.14292354371624211</v>
      </c>
      <c r="AM551" s="4">
        <f t="shared" si="214"/>
        <v>1.0059753576133605</v>
      </c>
      <c r="AN551" s="4">
        <f t="shared" si="214"/>
        <v>0.77377875697136078</v>
      </c>
      <c r="AO551" s="4">
        <f t="shared" si="214"/>
        <v>0.21227967089555674</v>
      </c>
      <c r="AP551" s="5">
        <f t="shared" si="206"/>
        <v>24361.712431913413</v>
      </c>
      <c r="AQ551" s="5">
        <f t="shared" si="207"/>
        <v>787.41312876928487</v>
      </c>
      <c r="AR551" s="5">
        <f t="shared" si="208"/>
        <v>621.20640749876634</v>
      </c>
      <c r="AS551" s="5">
        <f t="shared" si="209"/>
        <v>119.07069860994399</v>
      </c>
      <c r="AT551" s="5">
        <f t="shared" si="210"/>
        <v>60.362461625144185</v>
      </c>
      <c r="AU551" s="5">
        <f t="shared" si="211"/>
        <v>213.42361009183924</v>
      </c>
      <c r="AV551" s="5">
        <f t="shared" si="212"/>
        <v>76.714275176760609</v>
      </c>
    </row>
    <row r="552" spans="1:48" x14ac:dyDescent="0.25">
      <c r="A552" s="1" t="s">
        <v>376</v>
      </c>
      <c r="B552" s="1" t="s">
        <v>194</v>
      </c>
      <c r="C552" s="2">
        <v>42523</v>
      </c>
      <c r="D552" s="3">
        <v>1.0292560119934124</v>
      </c>
      <c r="E552" s="3">
        <v>58.285714285714363</v>
      </c>
      <c r="F552" s="3">
        <v>1.6245888888888913</v>
      </c>
      <c r="G552" s="3">
        <v>1.5555088888888899</v>
      </c>
      <c r="H552" s="3">
        <v>6.907999999999985E-2</v>
      </c>
      <c r="I552" s="3">
        <v>7.1821666666666686E-2</v>
      </c>
      <c r="J552" s="3">
        <v>0.49394117647058761</v>
      </c>
      <c r="K552" s="3">
        <v>0.11178333333333333</v>
      </c>
      <c r="L552" s="4">
        <f t="shared" si="213"/>
        <v>146.77232117579698</v>
      </c>
      <c r="M552" s="4">
        <f t="shared" si="213"/>
        <v>4.090962684437299</v>
      </c>
      <c r="N552" s="4">
        <f t="shared" si="213"/>
        <v>3.9170087049574716</v>
      </c>
      <c r="O552" s="4">
        <f t="shared" si="213"/>
        <v>0.17395397947982386</v>
      </c>
      <c r="P552" s="4">
        <f t="shared" si="213"/>
        <v>0.18085791444036062</v>
      </c>
      <c r="Q552" s="4">
        <f t="shared" si="213"/>
        <v>1.2438192425594214</v>
      </c>
      <c r="R552" s="4">
        <f t="shared" si="213"/>
        <v>0.28148748802624524</v>
      </c>
      <c r="S552" s="5">
        <f t="shared" si="198"/>
        <v>45563.896471814849</v>
      </c>
      <c r="T552" s="5">
        <f t="shared" si="199"/>
        <v>1007.1795112896681</v>
      </c>
      <c r="U552" s="5">
        <f t="shared" si="200"/>
        <v>868.52110705121515</v>
      </c>
      <c r="V552" s="5">
        <f t="shared" si="201"/>
        <v>150.07177149653663</v>
      </c>
      <c r="W552" s="5">
        <f t="shared" si="202"/>
        <v>75.869124261142858</v>
      </c>
      <c r="X552" s="5">
        <f t="shared" si="203"/>
        <v>352.25247733177935</v>
      </c>
      <c r="Y552" s="5">
        <f t="shared" si="204"/>
        <v>144.35485516977047</v>
      </c>
      <c r="Z552" s="4">
        <f>D552-'CIG_wcINF-wcEFF_Loads'!D552</f>
        <v>0.65805848169673009</v>
      </c>
      <c r="AA552" s="4">
        <f t="shared" si="205"/>
        <v>0.65805848169673009</v>
      </c>
      <c r="AB552" s="3">
        <v>69.773333333333468</v>
      </c>
      <c r="AC552" s="3">
        <v>1.6571187499999975</v>
      </c>
      <c r="AD552" s="3">
        <v>1.3668124999999982</v>
      </c>
      <c r="AE552" s="3">
        <v>6.907999999999985E-2</v>
      </c>
      <c r="AF552" s="3">
        <v>7.1821666666666686E-2</v>
      </c>
      <c r="AG552" s="3">
        <v>0.47606666666666747</v>
      </c>
      <c r="AH552" s="3">
        <v>0.11125000000000006</v>
      </c>
      <c r="AI552" s="4">
        <f t="shared" si="214"/>
        <v>112.33435331547322</v>
      </c>
      <c r="AJ552" s="4">
        <f t="shared" si="214"/>
        <v>2.6679442453878468</v>
      </c>
      <c r="AK552" s="4">
        <f t="shared" si="214"/>
        <v>2.200554150931656</v>
      </c>
      <c r="AL552" s="4">
        <f t="shared" si="214"/>
        <v>0.11121809373733314</v>
      </c>
      <c r="AM552" s="4">
        <f t="shared" si="214"/>
        <v>0.11563214904031338</v>
      </c>
      <c r="AN552" s="4">
        <f t="shared" si="214"/>
        <v>0.76646246610528768</v>
      </c>
      <c r="AO552" s="4">
        <f t="shared" si="214"/>
        <v>0.17911136259812316</v>
      </c>
      <c r="AP552" s="5">
        <f t="shared" si="206"/>
        <v>24474.046785228886</v>
      </c>
      <c r="AQ552" s="5">
        <f t="shared" si="207"/>
        <v>790.08107301467271</v>
      </c>
      <c r="AR552" s="5">
        <f t="shared" si="208"/>
        <v>623.40696164969802</v>
      </c>
      <c r="AS552" s="5">
        <f t="shared" si="209"/>
        <v>119.18191670368132</v>
      </c>
      <c r="AT552" s="5">
        <f t="shared" si="210"/>
        <v>60.478093774184501</v>
      </c>
      <c r="AU552" s="5">
        <f t="shared" si="211"/>
        <v>214.19007255794452</v>
      </c>
      <c r="AV552" s="5">
        <f t="shared" si="212"/>
        <v>76.89338653935873</v>
      </c>
    </row>
    <row r="553" spans="1:48" x14ac:dyDescent="0.25">
      <c r="A553" s="1" t="s">
        <v>376</v>
      </c>
      <c r="B553" s="1" t="s">
        <v>195</v>
      </c>
      <c r="C553" s="2">
        <v>42524</v>
      </c>
      <c r="D553" s="3">
        <v>2.5613995981968299E-2</v>
      </c>
      <c r="E553" s="3">
        <v>58.285714285714363</v>
      </c>
      <c r="F553" s="3">
        <v>1.6245888888888913</v>
      </c>
      <c r="G553" s="3">
        <v>1.5555088888888899</v>
      </c>
      <c r="H553" s="3">
        <v>6.907999999999985E-2</v>
      </c>
      <c r="I553" s="3">
        <v>7.1821666666666686E-2</v>
      </c>
      <c r="J553" s="3">
        <v>0.49394117647058761</v>
      </c>
      <c r="K553" s="3">
        <v>0.11178333333333333</v>
      </c>
      <c r="L553" s="4">
        <f t="shared" si="213"/>
        <v>3.6525661264586193</v>
      </c>
      <c r="M553" s="4">
        <f t="shared" si="213"/>
        <v>0.10180742258538288</v>
      </c>
      <c r="N553" s="4">
        <f t="shared" si="213"/>
        <v>9.747841553609278E-2</v>
      </c>
      <c r="O553" s="4">
        <f t="shared" si="213"/>
        <v>4.3290070492900089E-3</v>
      </c>
      <c r="P553" s="4">
        <f t="shared" si="213"/>
        <v>4.500817910998235E-3</v>
      </c>
      <c r="Q553" s="4">
        <f t="shared" si="213"/>
        <v>3.0953602126169353E-2</v>
      </c>
      <c r="R553" s="4">
        <f t="shared" si="213"/>
        <v>7.0050787202248976E-3</v>
      </c>
      <c r="S553" s="5">
        <f t="shared" si="198"/>
        <v>45567.54903794131</v>
      </c>
      <c r="T553" s="5">
        <f t="shared" si="199"/>
        <v>1007.2813187122534</v>
      </c>
      <c r="U553" s="5">
        <f t="shared" si="200"/>
        <v>868.61858546675126</v>
      </c>
      <c r="V553" s="5">
        <f t="shared" si="201"/>
        <v>150.07610050358591</v>
      </c>
      <c r="W553" s="5">
        <f t="shared" si="202"/>
        <v>75.873625079053852</v>
      </c>
      <c r="X553" s="5">
        <f t="shared" si="203"/>
        <v>352.28343093390549</v>
      </c>
      <c r="Y553" s="5">
        <f t="shared" si="204"/>
        <v>144.3618602484907</v>
      </c>
      <c r="Z553" s="4">
        <f>D553-'CIG_wcINF-wcEFF_Loads'!D553</f>
        <v>-4.2136667577852782E-2</v>
      </c>
      <c r="AA553" s="4">
        <f t="shared" si="205"/>
        <v>0</v>
      </c>
      <c r="AB553" s="3">
        <v>69.773333333333468</v>
      </c>
      <c r="AC553" s="3">
        <v>1.6571187499999975</v>
      </c>
      <c r="AD553" s="3">
        <v>1.3668124999999982</v>
      </c>
      <c r="AE553" s="3">
        <v>6.907999999999985E-2</v>
      </c>
      <c r="AF553" s="3">
        <v>7.1821666666666686E-2</v>
      </c>
      <c r="AG553" s="3">
        <v>0.47606666666666747</v>
      </c>
      <c r="AH553" s="3">
        <v>0.11125000000000006</v>
      </c>
      <c r="AI553" s="4">
        <f t="shared" si="214"/>
        <v>0</v>
      </c>
      <c r="AJ553" s="4">
        <f t="shared" si="214"/>
        <v>0</v>
      </c>
      <c r="AK553" s="4">
        <f t="shared" si="214"/>
        <v>0</v>
      </c>
      <c r="AL553" s="4">
        <f t="shared" si="214"/>
        <v>0</v>
      </c>
      <c r="AM553" s="4">
        <f t="shared" si="214"/>
        <v>0</v>
      </c>
      <c r="AN553" s="4">
        <f t="shared" si="214"/>
        <v>0</v>
      </c>
      <c r="AO553" s="4">
        <f t="shared" si="214"/>
        <v>0</v>
      </c>
      <c r="AP553" s="5">
        <f t="shared" si="206"/>
        <v>24474.046785228886</v>
      </c>
      <c r="AQ553" s="5">
        <f t="shared" si="207"/>
        <v>790.08107301467271</v>
      </c>
      <c r="AR553" s="5">
        <f t="shared" si="208"/>
        <v>623.40696164969802</v>
      </c>
      <c r="AS553" s="5">
        <f t="shared" si="209"/>
        <v>119.18191670368132</v>
      </c>
      <c r="AT553" s="5">
        <f t="shared" si="210"/>
        <v>60.478093774184501</v>
      </c>
      <c r="AU553" s="5">
        <f t="shared" si="211"/>
        <v>214.19007255794452</v>
      </c>
      <c r="AV553" s="5">
        <f t="shared" si="212"/>
        <v>76.89338653935873</v>
      </c>
    </row>
    <row r="554" spans="1:48" x14ac:dyDescent="0.25">
      <c r="A554" s="1" t="s">
        <v>376</v>
      </c>
      <c r="B554" s="1" t="s">
        <v>196</v>
      </c>
      <c r="C554" s="2">
        <v>42525</v>
      </c>
      <c r="D554" s="3">
        <v>2.0294160945947336E-2</v>
      </c>
      <c r="E554" s="3">
        <v>58.285714285714363</v>
      </c>
      <c r="F554" s="3">
        <v>1.6245888888888913</v>
      </c>
      <c r="G554" s="3">
        <v>1.5555088888888899</v>
      </c>
      <c r="H554" s="3">
        <v>6.907999999999985E-2</v>
      </c>
      <c r="I554" s="3">
        <v>7.1821666666666686E-2</v>
      </c>
      <c r="J554" s="3">
        <v>0.49394117647058761</v>
      </c>
      <c r="K554" s="3">
        <v>0.11178333333333333</v>
      </c>
      <c r="L554" s="4">
        <f t="shared" si="213"/>
        <v>2.893955511207607</v>
      </c>
      <c r="M554" s="4">
        <f t="shared" si="213"/>
        <v>8.0662783772368865E-2</v>
      </c>
      <c r="N554" s="4">
        <f t="shared" si="213"/>
        <v>7.723287904933071E-2</v>
      </c>
      <c r="O554" s="4">
        <f t="shared" si="213"/>
        <v>3.4299047230381013E-3</v>
      </c>
      <c r="P554" s="4">
        <f t="shared" si="213"/>
        <v>3.5660317561735494E-3</v>
      </c>
      <c r="Q554" s="4">
        <f t="shared" si="213"/>
        <v>2.4524770904450904E-2</v>
      </c>
      <c r="R554" s="4">
        <f t="shared" si="213"/>
        <v>5.5501763601178821E-3</v>
      </c>
      <c r="S554" s="5">
        <f t="shared" si="198"/>
        <v>45570.442993452518</v>
      </c>
      <c r="T554" s="5">
        <f t="shared" si="199"/>
        <v>1007.3619814960258</v>
      </c>
      <c r="U554" s="5">
        <f t="shared" si="200"/>
        <v>868.6958183458006</v>
      </c>
      <c r="V554" s="5">
        <f t="shared" si="201"/>
        <v>150.07953040830895</v>
      </c>
      <c r="W554" s="5">
        <f t="shared" si="202"/>
        <v>75.877191110810031</v>
      </c>
      <c r="X554" s="5">
        <f t="shared" si="203"/>
        <v>352.30795570480996</v>
      </c>
      <c r="Y554" s="5">
        <f t="shared" si="204"/>
        <v>144.36741042485082</v>
      </c>
      <c r="Z554" s="4">
        <f>D554-'CIG_wcINF-wcEFF_Loads'!D554</f>
        <v>-3.8426483004194642E-2</v>
      </c>
      <c r="AA554" s="4">
        <f t="shared" si="205"/>
        <v>0</v>
      </c>
      <c r="AB554" s="3">
        <v>69.773333333333468</v>
      </c>
      <c r="AC554" s="3">
        <v>1.6571187499999975</v>
      </c>
      <c r="AD554" s="3">
        <v>1.3668124999999982</v>
      </c>
      <c r="AE554" s="3">
        <v>6.907999999999985E-2</v>
      </c>
      <c r="AF554" s="3">
        <v>7.1821666666666686E-2</v>
      </c>
      <c r="AG554" s="3">
        <v>0.47606666666666747</v>
      </c>
      <c r="AH554" s="3">
        <v>0.11125000000000006</v>
      </c>
      <c r="AI554" s="4">
        <f t="shared" si="214"/>
        <v>0</v>
      </c>
      <c r="AJ554" s="4">
        <f t="shared" si="214"/>
        <v>0</v>
      </c>
      <c r="AK554" s="4">
        <f t="shared" si="214"/>
        <v>0</v>
      </c>
      <c r="AL554" s="4">
        <f t="shared" si="214"/>
        <v>0</v>
      </c>
      <c r="AM554" s="4">
        <f t="shared" si="214"/>
        <v>0</v>
      </c>
      <c r="AN554" s="4">
        <f t="shared" si="214"/>
        <v>0</v>
      </c>
      <c r="AO554" s="4">
        <f t="shared" si="214"/>
        <v>0</v>
      </c>
      <c r="AP554" s="5">
        <f t="shared" si="206"/>
        <v>24474.046785228886</v>
      </c>
      <c r="AQ554" s="5">
        <f t="shared" si="207"/>
        <v>790.08107301467271</v>
      </c>
      <c r="AR554" s="5">
        <f t="shared" si="208"/>
        <v>623.40696164969802</v>
      </c>
      <c r="AS554" s="5">
        <f t="shared" si="209"/>
        <v>119.18191670368132</v>
      </c>
      <c r="AT554" s="5">
        <f t="shared" si="210"/>
        <v>60.478093774184501</v>
      </c>
      <c r="AU554" s="5">
        <f t="shared" si="211"/>
        <v>214.19007255794452</v>
      </c>
      <c r="AV554" s="5">
        <f t="shared" si="212"/>
        <v>76.89338653935873</v>
      </c>
    </row>
    <row r="555" spans="1:48" x14ac:dyDescent="0.25">
      <c r="A555" s="1" t="s">
        <v>376</v>
      </c>
      <c r="B555" s="1" t="s">
        <v>197</v>
      </c>
      <c r="C555" s="2">
        <v>42526</v>
      </c>
      <c r="D555" s="3">
        <v>2.6028254335239417E-2</v>
      </c>
      <c r="E555" s="3">
        <v>58.285714285714363</v>
      </c>
      <c r="F555" s="3">
        <v>1.6245888888888913</v>
      </c>
      <c r="G555" s="3">
        <v>1.5555088888888899</v>
      </c>
      <c r="H555" s="3">
        <v>6.907999999999985E-2</v>
      </c>
      <c r="I555" s="3">
        <v>7.1821666666666686E-2</v>
      </c>
      <c r="J555" s="3">
        <v>0.49394117647058761</v>
      </c>
      <c r="K555" s="3">
        <v>0.11178333333333333</v>
      </c>
      <c r="L555" s="4">
        <f t="shared" si="213"/>
        <v>3.7116395342090454</v>
      </c>
      <c r="M555" s="4">
        <f t="shared" si="213"/>
        <v>0.1034539667349442</v>
      </c>
      <c r="N555" s="4">
        <f t="shared" si="213"/>
        <v>9.9054946114448705E-2</v>
      </c>
      <c r="O555" s="4">
        <f t="shared" si="213"/>
        <v>4.3990206204953921E-3</v>
      </c>
      <c r="P555" s="4">
        <f t="shared" si="213"/>
        <v>4.5736102007095242E-3</v>
      </c>
      <c r="Q555" s="4">
        <f t="shared" si="213"/>
        <v>3.1454218595915934E-2</v>
      </c>
      <c r="R555" s="4">
        <f t="shared" si="213"/>
        <v>7.1183727324991937E-3</v>
      </c>
      <c r="S555" s="5">
        <f t="shared" si="198"/>
        <v>45574.154632986727</v>
      </c>
      <c r="T555" s="5">
        <f t="shared" si="199"/>
        <v>1007.4654354627608</v>
      </c>
      <c r="U555" s="5">
        <f t="shared" si="200"/>
        <v>868.794873291915</v>
      </c>
      <c r="V555" s="5">
        <f t="shared" si="201"/>
        <v>150.08392942892945</v>
      </c>
      <c r="W555" s="5">
        <f t="shared" si="202"/>
        <v>75.88176472101074</v>
      </c>
      <c r="X555" s="5">
        <f t="shared" si="203"/>
        <v>352.33940992340587</v>
      </c>
      <c r="Y555" s="5">
        <f t="shared" si="204"/>
        <v>144.37452879758331</v>
      </c>
      <c r="Z555" s="4">
        <f>D555-'CIG_wcINF-wcEFF_Loads'!D555</f>
        <v>-3.4691546363629588E-2</v>
      </c>
      <c r="AA555" s="4">
        <f t="shared" si="205"/>
        <v>0</v>
      </c>
      <c r="AB555" s="3">
        <v>69.773333333333468</v>
      </c>
      <c r="AC555" s="3">
        <v>1.6571187499999975</v>
      </c>
      <c r="AD555" s="3">
        <v>1.3668124999999982</v>
      </c>
      <c r="AE555" s="3">
        <v>6.907999999999985E-2</v>
      </c>
      <c r="AF555" s="3">
        <v>7.1821666666666686E-2</v>
      </c>
      <c r="AG555" s="3">
        <v>0.47606666666666747</v>
      </c>
      <c r="AH555" s="3">
        <v>0.11125000000000006</v>
      </c>
      <c r="AI555" s="4">
        <f t="shared" si="214"/>
        <v>0</v>
      </c>
      <c r="AJ555" s="4">
        <f t="shared" si="214"/>
        <v>0</v>
      </c>
      <c r="AK555" s="4">
        <f t="shared" si="214"/>
        <v>0</v>
      </c>
      <c r="AL555" s="4">
        <f t="shared" si="214"/>
        <v>0</v>
      </c>
      <c r="AM555" s="4">
        <f t="shared" si="214"/>
        <v>0</v>
      </c>
      <c r="AN555" s="4">
        <f t="shared" si="214"/>
        <v>0</v>
      </c>
      <c r="AO555" s="4">
        <f t="shared" si="214"/>
        <v>0</v>
      </c>
      <c r="AP555" s="5">
        <f t="shared" si="206"/>
        <v>24474.046785228886</v>
      </c>
      <c r="AQ555" s="5">
        <f t="shared" si="207"/>
        <v>790.08107301467271</v>
      </c>
      <c r="AR555" s="5">
        <f t="shared" si="208"/>
        <v>623.40696164969802</v>
      </c>
      <c r="AS555" s="5">
        <f t="shared" si="209"/>
        <v>119.18191670368132</v>
      </c>
      <c r="AT555" s="5">
        <f t="shared" si="210"/>
        <v>60.478093774184501</v>
      </c>
      <c r="AU555" s="5">
        <f t="shared" si="211"/>
        <v>214.19007255794452</v>
      </c>
      <c r="AV555" s="5">
        <f t="shared" si="212"/>
        <v>76.89338653935873</v>
      </c>
    </row>
    <row r="556" spans="1:48" x14ac:dyDescent="0.25">
      <c r="A556" s="1" t="s">
        <v>376</v>
      </c>
      <c r="B556" s="1" t="s">
        <v>198</v>
      </c>
      <c r="C556" s="2">
        <v>42527</v>
      </c>
      <c r="D556" s="3">
        <v>2.14777373801994E-2</v>
      </c>
      <c r="E556" s="3">
        <v>58.285714285714363</v>
      </c>
      <c r="F556" s="3">
        <v>1.6245888888888913</v>
      </c>
      <c r="G556" s="3">
        <v>1.5555088888888899</v>
      </c>
      <c r="H556" s="3">
        <v>6.907999999999985E-2</v>
      </c>
      <c r="I556" s="3">
        <v>7.1821666666666686E-2</v>
      </c>
      <c r="J556" s="3">
        <v>0.49394117647058761</v>
      </c>
      <c r="K556" s="3">
        <v>0.11178333333333333</v>
      </c>
      <c r="L556" s="4">
        <f t="shared" si="213"/>
        <v>3.0627339866499819</v>
      </c>
      <c r="M556" s="4">
        <f t="shared" si="213"/>
        <v>8.5367120662591986E-2</v>
      </c>
      <c r="N556" s="4">
        <f t="shared" si="213"/>
        <v>8.1737180352335875E-2</v>
      </c>
      <c r="O556" s="4">
        <f t="shared" si="213"/>
        <v>3.62994031025603E-3</v>
      </c>
      <c r="P556" s="4">
        <f t="shared" si="213"/>
        <v>3.7740064126101018E-3</v>
      </c>
      <c r="Q556" s="4">
        <f t="shared" si="213"/>
        <v>2.5955080882540203E-2</v>
      </c>
      <c r="R556" s="4">
        <f t="shared" si="213"/>
        <v>5.8738683798704996E-3</v>
      </c>
      <c r="S556" s="5">
        <f t="shared" si="198"/>
        <v>45577.217366973375</v>
      </c>
      <c r="T556" s="5">
        <f t="shared" si="199"/>
        <v>1007.5508025834233</v>
      </c>
      <c r="U556" s="5">
        <f t="shared" si="200"/>
        <v>868.87661047226732</v>
      </c>
      <c r="V556" s="5">
        <f t="shared" si="201"/>
        <v>150.0875593692397</v>
      </c>
      <c r="W556" s="5">
        <f t="shared" si="202"/>
        <v>75.885538727423352</v>
      </c>
      <c r="X556" s="5">
        <f t="shared" si="203"/>
        <v>352.36536500428844</v>
      </c>
      <c r="Y556" s="5">
        <f t="shared" si="204"/>
        <v>144.38040266596317</v>
      </c>
      <c r="Z556" s="4">
        <f>D556-'CIG_wcINF-wcEFF_Loads'!D556</f>
        <v>-3.8033115786388988E-2</v>
      </c>
      <c r="AA556" s="4">
        <f t="shared" si="205"/>
        <v>0</v>
      </c>
      <c r="AB556" s="3">
        <v>69.773333333333468</v>
      </c>
      <c r="AC556" s="3">
        <v>1.6571187499999975</v>
      </c>
      <c r="AD556" s="3">
        <v>1.3668124999999982</v>
      </c>
      <c r="AE556" s="3">
        <v>6.907999999999985E-2</v>
      </c>
      <c r="AF556" s="3">
        <v>7.1821666666666686E-2</v>
      </c>
      <c r="AG556" s="3">
        <v>0.47606666666666747</v>
      </c>
      <c r="AH556" s="3">
        <v>0.11125000000000006</v>
      </c>
      <c r="AI556" s="4">
        <f t="shared" si="214"/>
        <v>0</v>
      </c>
      <c r="AJ556" s="4">
        <f t="shared" si="214"/>
        <v>0</v>
      </c>
      <c r="AK556" s="4">
        <f t="shared" si="214"/>
        <v>0</v>
      </c>
      <c r="AL556" s="4">
        <f t="shared" si="214"/>
        <v>0</v>
      </c>
      <c r="AM556" s="4">
        <f t="shared" si="214"/>
        <v>0</v>
      </c>
      <c r="AN556" s="4">
        <f t="shared" si="214"/>
        <v>0</v>
      </c>
      <c r="AO556" s="4">
        <f t="shared" si="214"/>
        <v>0</v>
      </c>
      <c r="AP556" s="5">
        <f t="shared" si="206"/>
        <v>24474.046785228886</v>
      </c>
      <c r="AQ556" s="5">
        <f t="shared" si="207"/>
        <v>790.08107301467271</v>
      </c>
      <c r="AR556" s="5">
        <f t="shared" si="208"/>
        <v>623.40696164969802</v>
      </c>
      <c r="AS556" s="5">
        <f t="shared" si="209"/>
        <v>119.18191670368132</v>
      </c>
      <c r="AT556" s="5">
        <f t="shared" si="210"/>
        <v>60.478093774184501</v>
      </c>
      <c r="AU556" s="5">
        <f t="shared" si="211"/>
        <v>214.19007255794452</v>
      </c>
      <c r="AV556" s="5">
        <f t="shared" si="212"/>
        <v>76.89338653935873</v>
      </c>
    </row>
    <row r="557" spans="1:48" x14ac:dyDescent="0.25">
      <c r="A557" s="1" t="s">
        <v>376</v>
      </c>
      <c r="B557" s="1" t="s">
        <v>199</v>
      </c>
      <c r="C557" s="2">
        <v>42528</v>
      </c>
      <c r="D557" s="3">
        <v>1.5253369456949765E-2</v>
      </c>
      <c r="E557" s="3">
        <v>58.285714285714363</v>
      </c>
      <c r="F557" s="3">
        <v>1.6245888888888913</v>
      </c>
      <c r="G557" s="3">
        <v>1.5555088888888899</v>
      </c>
      <c r="H557" s="3">
        <v>6.907999999999985E-2</v>
      </c>
      <c r="I557" s="3">
        <v>7.1821666666666686E-2</v>
      </c>
      <c r="J557" s="3">
        <v>0.49394117647058761</v>
      </c>
      <c r="K557" s="3">
        <v>0.11178333333333333</v>
      </c>
      <c r="L557" s="4">
        <f t="shared" si="213"/>
        <v>2.1751366179659986</v>
      </c>
      <c r="M557" s="4">
        <f t="shared" si="213"/>
        <v>6.0627253601814771E-2</v>
      </c>
      <c r="N557" s="4">
        <f t="shared" si="213"/>
        <v>5.8049290212148948E-2</v>
      </c>
      <c r="O557" s="4">
        <f t="shared" si="213"/>
        <v>2.5779633896657718E-3</v>
      </c>
      <c r="P557" s="4">
        <f t="shared" si="213"/>
        <v>2.6802783331129937E-3</v>
      </c>
      <c r="Q557" s="4">
        <f t="shared" si="213"/>
        <v>1.8433153873619247E-2</v>
      </c>
      <c r="R557" s="4">
        <f t="shared" si="213"/>
        <v>4.1715886060819255E-3</v>
      </c>
      <c r="S557" s="5">
        <f t="shared" si="198"/>
        <v>45579.392503591342</v>
      </c>
      <c r="T557" s="5">
        <f t="shared" si="199"/>
        <v>1007.6114298370252</v>
      </c>
      <c r="U557" s="5">
        <f t="shared" si="200"/>
        <v>868.93465976247944</v>
      </c>
      <c r="V557" s="5">
        <f t="shared" si="201"/>
        <v>150.09013733262935</v>
      </c>
      <c r="W557" s="5">
        <f t="shared" si="202"/>
        <v>75.888219005756469</v>
      </c>
      <c r="X557" s="5">
        <f t="shared" si="203"/>
        <v>352.38379815816205</v>
      </c>
      <c r="Y557" s="5">
        <f t="shared" si="204"/>
        <v>144.38457425456926</v>
      </c>
      <c r="Z557" s="4">
        <f>D557-'CIG_wcINF-wcEFF_Loads'!D557</f>
        <v>-1.0735675241178196E-2</v>
      </c>
      <c r="AA557" s="4">
        <f t="shared" si="205"/>
        <v>0</v>
      </c>
      <c r="AB557" s="3">
        <v>46.867916666666673</v>
      </c>
      <c r="AC557" s="3">
        <v>1.5727022321428565</v>
      </c>
      <c r="AD557" s="3">
        <v>1.2348455357142887</v>
      </c>
      <c r="AE557" s="3">
        <v>6.907999999999985E-2</v>
      </c>
      <c r="AF557" s="3">
        <v>7.1821666666666686E-2</v>
      </c>
      <c r="AG557" s="3">
        <v>0.40691904761904801</v>
      </c>
      <c r="AH557" s="3">
        <v>0.10360961538461551</v>
      </c>
      <c r="AI557" s="4">
        <f t="shared" si="214"/>
        <v>0</v>
      </c>
      <c r="AJ557" s="4">
        <f t="shared" si="214"/>
        <v>0</v>
      </c>
      <c r="AK557" s="4">
        <f t="shared" si="214"/>
        <v>0</v>
      </c>
      <c r="AL557" s="4">
        <f t="shared" si="214"/>
        <v>0</v>
      </c>
      <c r="AM557" s="4">
        <f t="shared" si="214"/>
        <v>0</v>
      </c>
      <c r="AN557" s="4">
        <f t="shared" si="214"/>
        <v>0</v>
      </c>
      <c r="AO557" s="4">
        <f t="shared" si="214"/>
        <v>0</v>
      </c>
      <c r="AP557" s="5">
        <f t="shared" si="206"/>
        <v>24474.046785228886</v>
      </c>
      <c r="AQ557" s="5">
        <f t="shared" si="207"/>
        <v>790.08107301467271</v>
      </c>
      <c r="AR557" s="5">
        <f t="shared" si="208"/>
        <v>623.40696164969802</v>
      </c>
      <c r="AS557" s="5">
        <f t="shared" si="209"/>
        <v>119.18191670368132</v>
      </c>
      <c r="AT557" s="5">
        <f t="shared" si="210"/>
        <v>60.478093774184501</v>
      </c>
      <c r="AU557" s="5">
        <f t="shared" si="211"/>
        <v>214.19007255794452</v>
      </c>
      <c r="AV557" s="5">
        <f t="shared" si="212"/>
        <v>76.89338653935873</v>
      </c>
    </row>
    <row r="558" spans="1:48" x14ac:dyDescent="0.25">
      <c r="A558" s="1" t="s">
        <v>376</v>
      </c>
      <c r="B558" s="1" t="s">
        <v>200</v>
      </c>
      <c r="C558" s="2">
        <v>42529</v>
      </c>
      <c r="D558" s="3">
        <v>3.0976929346693038E-4</v>
      </c>
      <c r="E558" s="3">
        <v>91.851339285714275</v>
      </c>
      <c r="F558" s="3">
        <v>1.5873868055555542</v>
      </c>
      <c r="G558" s="3">
        <v>1.520557743055557</v>
      </c>
      <c r="H558" s="3">
        <v>6.6829062499999967E-2</v>
      </c>
      <c r="I558" s="3">
        <v>0.37052424479166673</v>
      </c>
      <c r="J558" s="3">
        <v>0.4215707950367647</v>
      </c>
      <c r="K558" s="3">
        <v>0.12849583333333325</v>
      </c>
      <c r="L558" s="4">
        <f t="shared" si="213"/>
        <v>6.9611739354618118E-2</v>
      </c>
      <c r="M558" s="4">
        <f t="shared" si="213"/>
        <v>1.203039143714254E-3</v>
      </c>
      <c r="N558" s="4">
        <f t="shared" si="213"/>
        <v>1.1523911366602422E-3</v>
      </c>
      <c r="O558" s="4">
        <f t="shared" si="213"/>
        <v>5.0648007054013915E-5</v>
      </c>
      <c r="P558" s="4">
        <f t="shared" si="213"/>
        <v>2.8081068118966245E-4</v>
      </c>
      <c r="Q558" s="4">
        <f t="shared" si="213"/>
        <v>3.194975329900569E-4</v>
      </c>
      <c r="R558" s="4">
        <f t="shared" si="213"/>
        <v>9.7383647617053774E-5</v>
      </c>
      <c r="S558" s="5">
        <f t="shared" si="198"/>
        <v>45579.462115330694</v>
      </c>
      <c r="T558" s="5">
        <f t="shared" si="199"/>
        <v>1007.6126328761688</v>
      </c>
      <c r="U558" s="5">
        <f t="shared" si="200"/>
        <v>868.9358121536161</v>
      </c>
      <c r="V558" s="5">
        <f t="shared" si="201"/>
        <v>150.09018798063641</v>
      </c>
      <c r="W558" s="5">
        <f t="shared" si="202"/>
        <v>75.888499816437658</v>
      </c>
      <c r="X558" s="5">
        <f t="shared" si="203"/>
        <v>352.38411765569504</v>
      </c>
      <c r="Y558" s="5">
        <f t="shared" si="204"/>
        <v>144.38467163821687</v>
      </c>
      <c r="Z558" s="4">
        <f>D558-'CIG_wcINF-wcEFF_Loads'!D558</f>
        <v>3.0976929346693038E-4</v>
      </c>
      <c r="AA558" s="4">
        <f t="shared" si="205"/>
        <v>3.0976929346693038E-4</v>
      </c>
      <c r="AB558" s="3">
        <v>23.962500000000045</v>
      </c>
      <c r="AC558" s="3">
        <v>1.4882857142857133</v>
      </c>
      <c r="AD558" s="3">
        <v>1.1028785714285727</v>
      </c>
      <c r="AE558" s="3">
        <v>6.6829062499999967E-2</v>
      </c>
      <c r="AF558" s="3">
        <v>0.37052424479166673</v>
      </c>
      <c r="AG558" s="3">
        <v>0.33777142857142883</v>
      </c>
      <c r="AH558" s="3">
        <v>9.5969230769230751E-2</v>
      </c>
      <c r="AI558" s="4">
        <f t="shared" si="214"/>
        <v>1.8160555058389625E-2</v>
      </c>
      <c r="AJ558" s="4">
        <f t="shared" si="214"/>
        <v>1.127933006026098E-3</v>
      </c>
      <c r="AK558" s="4">
        <f t="shared" si="214"/>
        <v>8.3584296376198867E-4</v>
      </c>
      <c r="AL558" s="4">
        <f t="shared" si="214"/>
        <v>5.0648007054013915E-5</v>
      </c>
      <c r="AM558" s="4">
        <f t="shared" si="214"/>
        <v>2.8081068118966245E-4</v>
      </c>
      <c r="AN558" s="4">
        <f t="shared" si="214"/>
        <v>2.5598817426071319E-4</v>
      </c>
      <c r="AO558" s="4">
        <f t="shared" si="214"/>
        <v>7.2732582130241493E-5</v>
      </c>
      <c r="AP558" s="5">
        <f t="shared" si="206"/>
        <v>24474.064945783943</v>
      </c>
      <c r="AQ558" s="5">
        <f t="shared" si="207"/>
        <v>790.08220094767876</v>
      </c>
      <c r="AR558" s="5">
        <f t="shared" si="208"/>
        <v>623.40779749266176</v>
      </c>
      <c r="AS558" s="5">
        <f t="shared" si="209"/>
        <v>119.18196735168837</v>
      </c>
      <c r="AT558" s="5">
        <f t="shared" si="210"/>
        <v>60.478374584865691</v>
      </c>
      <c r="AU558" s="5">
        <f t="shared" si="211"/>
        <v>214.19032854611879</v>
      </c>
      <c r="AV558" s="5">
        <f t="shared" si="212"/>
        <v>76.893459271940856</v>
      </c>
    </row>
    <row r="559" spans="1:48" x14ac:dyDescent="0.25">
      <c r="A559" s="1" t="s">
        <v>376</v>
      </c>
      <c r="B559" s="1" t="s">
        <v>201</v>
      </c>
      <c r="C559" s="2">
        <v>42530</v>
      </c>
      <c r="D559" s="3">
        <v>0</v>
      </c>
      <c r="E559" s="3">
        <v>109.43333333333318</v>
      </c>
      <c r="F559" s="3">
        <v>1.5678999999999996</v>
      </c>
      <c r="G559" s="3">
        <v>1.5022500000000012</v>
      </c>
      <c r="H559" s="3">
        <v>6.5649999999999972E-2</v>
      </c>
      <c r="I559" s="3">
        <v>0.52698749999999916</v>
      </c>
      <c r="J559" s="3">
        <v>0.38366249999999985</v>
      </c>
      <c r="K559" s="3">
        <v>0.1372499999999999</v>
      </c>
      <c r="L559" s="4">
        <f t="shared" si="213"/>
        <v>0</v>
      </c>
      <c r="M559" s="4">
        <f t="shared" si="213"/>
        <v>0</v>
      </c>
      <c r="N559" s="4">
        <f t="shared" si="213"/>
        <v>0</v>
      </c>
      <c r="O559" s="4">
        <f t="shared" si="213"/>
        <v>0</v>
      </c>
      <c r="P559" s="4">
        <f t="shared" si="213"/>
        <v>0</v>
      </c>
      <c r="Q559" s="4">
        <f t="shared" si="213"/>
        <v>0</v>
      </c>
      <c r="R559" s="4">
        <f t="shared" si="213"/>
        <v>0</v>
      </c>
      <c r="S559" s="5">
        <f t="shared" si="198"/>
        <v>45579.462115330694</v>
      </c>
      <c r="T559" s="5">
        <f t="shared" si="199"/>
        <v>1007.6126328761688</v>
      </c>
      <c r="U559" s="5">
        <f t="shared" si="200"/>
        <v>868.9358121536161</v>
      </c>
      <c r="V559" s="5">
        <f t="shared" si="201"/>
        <v>150.09018798063641</v>
      </c>
      <c r="W559" s="5">
        <f t="shared" si="202"/>
        <v>75.888499816437658</v>
      </c>
      <c r="X559" s="5">
        <f t="shared" si="203"/>
        <v>352.38411765569504</v>
      </c>
      <c r="Y559" s="5">
        <f t="shared" si="204"/>
        <v>144.38467163821687</v>
      </c>
      <c r="Z559" s="4">
        <f>D559-'CIG_wcINF-wcEFF_Loads'!D559</f>
        <v>0</v>
      </c>
      <c r="AA559" s="4">
        <f t="shared" si="205"/>
        <v>0</v>
      </c>
      <c r="AB559" s="3">
        <v>23.962500000000045</v>
      </c>
      <c r="AC559" s="3">
        <v>1.4882857142857133</v>
      </c>
      <c r="AD559" s="3">
        <v>1.1028785714285727</v>
      </c>
      <c r="AE559" s="3">
        <v>6.5649999999999972E-2</v>
      </c>
      <c r="AF559" s="3">
        <v>0.52698749999999916</v>
      </c>
      <c r="AG559" s="3">
        <v>0.33777142857142883</v>
      </c>
      <c r="AH559" s="3">
        <v>9.5969230769230751E-2</v>
      </c>
      <c r="AI559" s="4">
        <f t="shared" si="214"/>
        <v>0</v>
      </c>
      <c r="AJ559" s="4">
        <f t="shared" si="214"/>
        <v>0</v>
      </c>
      <c r="AK559" s="4">
        <f t="shared" si="214"/>
        <v>0</v>
      </c>
      <c r="AL559" s="4">
        <f t="shared" si="214"/>
        <v>0</v>
      </c>
      <c r="AM559" s="4">
        <f t="shared" si="214"/>
        <v>0</v>
      </c>
      <c r="AN559" s="4">
        <f t="shared" si="214"/>
        <v>0</v>
      </c>
      <c r="AO559" s="4">
        <f t="shared" si="214"/>
        <v>0</v>
      </c>
      <c r="AP559" s="5">
        <f t="shared" si="206"/>
        <v>24474.064945783943</v>
      </c>
      <c r="AQ559" s="5">
        <f t="shared" si="207"/>
        <v>790.08220094767876</v>
      </c>
      <c r="AR559" s="5">
        <f t="shared" si="208"/>
        <v>623.40779749266176</v>
      </c>
      <c r="AS559" s="5">
        <f t="shared" si="209"/>
        <v>119.18196735168837</v>
      </c>
      <c r="AT559" s="5">
        <f t="shared" si="210"/>
        <v>60.478374584865691</v>
      </c>
      <c r="AU559" s="5">
        <f t="shared" si="211"/>
        <v>214.19032854611879</v>
      </c>
      <c r="AV559" s="5">
        <f t="shared" si="212"/>
        <v>76.893459271940856</v>
      </c>
    </row>
    <row r="560" spans="1:48" x14ac:dyDescent="0.25">
      <c r="A560" s="1" t="s">
        <v>376</v>
      </c>
      <c r="B560" s="1" t="s">
        <v>202</v>
      </c>
      <c r="C560" s="2">
        <v>42531</v>
      </c>
      <c r="D560" s="3">
        <v>4.9081527335207153E-2</v>
      </c>
      <c r="E560" s="3">
        <v>87.589037698412866</v>
      </c>
      <c r="F560" s="3">
        <v>1.5921108796296315</v>
      </c>
      <c r="G560" s="3">
        <v>1.5249959837962968</v>
      </c>
      <c r="H560" s="3">
        <v>6.711489583333323E-2</v>
      </c>
      <c r="I560" s="3">
        <v>0.33259375868055657</v>
      </c>
      <c r="J560" s="3">
        <v>0.43076068474264656</v>
      </c>
      <c r="K560" s="3">
        <v>0.12637361111111106</v>
      </c>
      <c r="L560" s="4">
        <f t="shared" si="213"/>
        <v>10.517837357274523</v>
      </c>
      <c r="M560" s="4">
        <f t="shared" si="213"/>
        <v>0.19118332301297988</v>
      </c>
      <c r="N560" s="4">
        <f t="shared" si="213"/>
        <v>0.1831240546710213</v>
      </c>
      <c r="O560" s="4">
        <f t="shared" si="213"/>
        <v>8.0592683419584091E-3</v>
      </c>
      <c r="P560" s="4">
        <f t="shared" si="213"/>
        <v>3.9938411835184401E-2</v>
      </c>
      <c r="Q560" s="4">
        <f t="shared" si="213"/>
        <v>5.1726459624221427E-2</v>
      </c>
      <c r="R560" s="4">
        <f t="shared" si="213"/>
        <v>1.5175153453503596E-2</v>
      </c>
      <c r="S560" s="5">
        <f t="shared" si="198"/>
        <v>45589.979952687972</v>
      </c>
      <c r="T560" s="5">
        <f t="shared" si="199"/>
        <v>1007.8038161991818</v>
      </c>
      <c r="U560" s="5">
        <f t="shared" si="200"/>
        <v>869.1189362082871</v>
      </c>
      <c r="V560" s="5">
        <f t="shared" si="201"/>
        <v>150.09824724897837</v>
      </c>
      <c r="W560" s="5">
        <f t="shared" si="202"/>
        <v>75.928438228272839</v>
      </c>
      <c r="X560" s="5">
        <f t="shared" si="203"/>
        <v>352.43584411531924</v>
      </c>
      <c r="Y560" s="5">
        <f t="shared" si="204"/>
        <v>144.39984679167037</v>
      </c>
      <c r="Z560" s="4">
        <f>D560-'CIG_wcINF-wcEFF_Loads'!D560</f>
        <v>2.3793456107970627E-2</v>
      </c>
      <c r="AA560" s="4">
        <f t="shared" si="205"/>
        <v>2.3793456107970627E-2</v>
      </c>
      <c r="AB560" s="3">
        <v>39.232777777777841</v>
      </c>
      <c r="AC560" s="3">
        <v>1.5445633928571405</v>
      </c>
      <c r="AD560" s="3">
        <v>1.1908565476190456</v>
      </c>
      <c r="AE560" s="3">
        <v>6.711489583333323E-2</v>
      </c>
      <c r="AF560" s="3">
        <v>0.33259375868055657</v>
      </c>
      <c r="AG560" s="3">
        <v>0.3838698412698418</v>
      </c>
      <c r="AH560" s="3">
        <v>0.10106282051282045</v>
      </c>
      <c r="AI560" s="4">
        <f t="shared" si="214"/>
        <v>2.2838375820069738</v>
      </c>
      <c r="AJ560" s="4">
        <f t="shared" si="214"/>
        <v>8.9912877043271638E-2</v>
      </c>
      <c r="AK560" s="4">
        <f t="shared" si="214"/>
        <v>6.9322721771996332E-2</v>
      </c>
      <c r="AL560" s="4">
        <f t="shared" si="214"/>
        <v>3.9069250279665383E-3</v>
      </c>
      <c r="AM560" s="4">
        <f t="shared" si="214"/>
        <v>1.9361109986095831E-2</v>
      </c>
      <c r="AN560" s="4">
        <f t="shared" si="214"/>
        <v>2.2346018297682024E-2</v>
      </c>
      <c r="AO560" s="4">
        <f t="shared" si="214"/>
        <v>5.8831181655850072E-3</v>
      </c>
      <c r="AP560" s="5">
        <f t="shared" si="206"/>
        <v>24476.348783365949</v>
      </c>
      <c r="AQ560" s="5">
        <f t="shared" si="207"/>
        <v>790.17211382472203</v>
      </c>
      <c r="AR560" s="5">
        <f t="shared" si="208"/>
        <v>623.47712021443374</v>
      </c>
      <c r="AS560" s="5">
        <f t="shared" si="209"/>
        <v>119.18587427671633</v>
      </c>
      <c r="AT560" s="5">
        <f t="shared" si="210"/>
        <v>60.497735694851784</v>
      </c>
      <c r="AU560" s="5">
        <f t="shared" si="211"/>
        <v>214.21267456441646</v>
      </c>
      <c r="AV560" s="5">
        <f t="shared" si="212"/>
        <v>76.89934239010644</v>
      </c>
    </row>
    <row r="561" spans="1:48" x14ac:dyDescent="0.25">
      <c r="A561" s="1" t="s">
        <v>376</v>
      </c>
      <c r="B561" s="1" t="s">
        <v>203</v>
      </c>
      <c r="C561" s="2">
        <v>42532</v>
      </c>
      <c r="D561" s="3">
        <v>1.87297179146599E-2</v>
      </c>
      <c r="E561" s="3">
        <v>62.548015873015963</v>
      </c>
      <c r="F561" s="3">
        <v>1.6198648148148163</v>
      </c>
      <c r="G561" s="3">
        <v>1.5510706481481489</v>
      </c>
      <c r="H561" s="3">
        <v>6.8794166666666531E-2</v>
      </c>
      <c r="I561" s="3">
        <v>0.10975215277777778</v>
      </c>
      <c r="J561" s="3">
        <v>0.48475128676470541</v>
      </c>
      <c r="K561" s="3">
        <v>0.11390555555555555</v>
      </c>
      <c r="L561" s="4">
        <f t="shared" si="213"/>
        <v>2.866179604971768</v>
      </c>
      <c r="M561" s="4">
        <f t="shared" si="213"/>
        <v>7.4228149849859135E-2</v>
      </c>
      <c r="N561" s="4">
        <f t="shared" si="213"/>
        <v>7.1075748695499014E-2</v>
      </c>
      <c r="O561" s="4">
        <f t="shared" si="213"/>
        <v>3.1524011543600829E-3</v>
      </c>
      <c r="P561" s="4">
        <f t="shared" si="213"/>
        <v>5.0292463718121178E-3</v>
      </c>
      <c r="Q561" s="4">
        <f t="shared" si="213"/>
        <v>2.2213082736781398E-2</v>
      </c>
      <c r="R561" s="4">
        <f t="shared" si="213"/>
        <v>5.219570527850383E-3</v>
      </c>
      <c r="S561" s="5">
        <f t="shared" si="198"/>
        <v>45592.846132292943</v>
      </c>
      <c r="T561" s="5">
        <f t="shared" si="199"/>
        <v>1007.8780443490317</v>
      </c>
      <c r="U561" s="5">
        <f t="shared" si="200"/>
        <v>869.19001195698263</v>
      </c>
      <c r="V561" s="5">
        <f t="shared" si="201"/>
        <v>150.10139965013272</v>
      </c>
      <c r="W561" s="5">
        <f t="shared" si="202"/>
        <v>75.933467474644644</v>
      </c>
      <c r="X561" s="5">
        <f t="shared" si="203"/>
        <v>352.458057198056</v>
      </c>
      <c r="Y561" s="5">
        <f t="shared" si="204"/>
        <v>144.40506636219823</v>
      </c>
      <c r="Z561" s="4">
        <f>D561-'CIG_wcINF-wcEFF_Loads'!D561</f>
        <v>-1.7479100660667764E-2</v>
      </c>
      <c r="AA561" s="4">
        <f t="shared" si="205"/>
        <v>0</v>
      </c>
      <c r="AB561" s="3">
        <v>51.162682291666592</v>
      </c>
      <c r="AC561" s="3">
        <v>1.5885303292410711</v>
      </c>
      <c r="AD561" s="3">
        <v>1.2595893415178592</v>
      </c>
      <c r="AE561" s="3">
        <v>6.8794166666666531E-2</v>
      </c>
      <c r="AF561" s="3">
        <v>0.10975215277777778</v>
      </c>
      <c r="AG561" s="3">
        <v>0.41988422619047666</v>
      </c>
      <c r="AH561" s="3">
        <v>0.10504218750000016</v>
      </c>
      <c r="AI561" s="4">
        <f t="shared" si="214"/>
        <v>0</v>
      </c>
      <c r="AJ561" s="4">
        <f t="shared" si="214"/>
        <v>0</v>
      </c>
      <c r="AK561" s="4">
        <f t="shared" si="214"/>
        <v>0</v>
      </c>
      <c r="AL561" s="4">
        <f t="shared" si="214"/>
        <v>0</v>
      </c>
      <c r="AM561" s="4">
        <f t="shared" si="214"/>
        <v>0</v>
      </c>
      <c r="AN561" s="4">
        <f t="shared" si="214"/>
        <v>0</v>
      </c>
      <c r="AO561" s="4">
        <f t="shared" si="214"/>
        <v>0</v>
      </c>
      <c r="AP561" s="5">
        <f t="shared" si="206"/>
        <v>24476.348783365949</v>
      </c>
      <c r="AQ561" s="5">
        <f t="shared" si="207"/>
        <v>790.17211382472203</v>
      </c>
      <c r="AR561" s="5">
        <f t="shared" si="208"/>
        <v>623.47712021443374</v>
      </c>
      <c r="AS561" s="5">
        <f t="shared" si="209"/>
        <v>119.18587427671633</v>
      </c>
      <c r="AT561" s="5">
        <f t="shared" si="210"/>
        <v>60.497735694851784</v>
      </c>
      <c r="AU561" s="5">
        <f t="shared" si="211"/>
        <v>214.21267456441646</v>
      </c>
      <c r="AV561" s="5">
        <f t="shared" si="212"/>
        <v>76.89934239010644</v>
      </c>
    </row>
    <row r="562" spans="1:48" x14ac:dyDescent="0.25">
      <c r="A562" s="1" t="s">
        <v>376</v>
      </c>
      <c r="B562" s="1" t="s">
        <v>204</v>
      </c>
      <c r="C562" s="2">
        <v>42533</v>
      </c>
      <c r="D562" s="3">
        <v>1.2679861270201948E-4</v>
      </c>
      <c r="E562" s="3">
        <v>93.449702380952331</v>
      </c>
      <c r="F562" s="3">
        <v>1.5856152777777766</v>
      </c>
      <c r="G562" s="3">
        <v>1.5188934027777792</v>
      </c>
      <c r="H562" s="3">
        <v>6.6721874999999972E-2</v>
      </c>
      <c r="I562" s="3">
        <v>0.38474817708333325</v>
      </c>
      <c r="J562" s="3">
        <v>0.41812458639705885</v>
      </c>
      <c r="K562" s="3">
        <v>0.12929166666666658</v>
      </c>
      <c r="L562" s="4">
        <f t="shared" si="213"/>
        <v>2.899018932585053E-2</v>
      </c>
      <c r="M562" s="4">
        <f t="shared" si="213"/>
        <v>4.9189334935868388E-4</v>
      </c>
      <c r="N562" s="4">
        <f t="shared" si="213"/>
        <v>4.7119473032466628E-4</v>
      </c>
      <c r="O562" s="4">
        <f t="shared" si="213"/>
        <v>2.0698619034018379E-5</v>
      </c>
      <c r="P562" s="4">
        <f t="shared" si="213"/>
        <v>1.1935749619567732E-4</v>
      </c>
      <c r="Q562" s="4">
        <f t="shared" si="213"/>
        <v>1.2971160541560363E-4</v>
      </c>
      <c r="R562" s="4">
        <f t="shared" si="213"/>
        <v>4.010916888361764E-5</v>
      </c>
      <c r="S562" s="5">
        <f t="shared" si="198"/>
        <v>45592.87512248227</v>
      </c>
      <c r="T562" s="5">
        <f t="shared" si="199"/>
        <v>1007.8785362423811</v>
      </c>
      <c r="U562" s="5">
        <f t="shared" si="200"/>
        <v>869.19048315171301</v>
      </c>
      <c r="V562" s="5">
        <f t="shared" si="201"/>
        <v>150.10142034875176</v>
      </c>
      <c r="W562" s="5">
        <f t="shared" si="202"/>
        <v>75.933586832140833</v>
      </c>
      <c r="X562" s="5">
        <f t="shared" si="203"/>
        <v>352.45818690966144</v>
      </c>
      <c r="Y562" s="5">
        <f t="shared" si="204"/>
        <v>144.40510647136711</v>
      </c>
      <c r="Z562" s="4">
        <f>D562-'CIG_wcINF-wcEFF_Loads'!D562</f>
        <v>1.2679861270201948E-4</v>
      </c>
      <c r="AA562" s="4">
        <f t="shared" si="205"/>
        <v>1.2679861270201948E-4</v>
      </c>
      <c r="AB562" s="3">
        <v>23.962500000000045</v>
      </c>
      <c r="AC562" s="3">
        <v>1.4882857142857133</v>
      </c>
      <c r="AD562" s="3">
        <v>1.1028785714285727</v>
      </c>
      <c r="AE562" s="3">
        <v>6.6721874999999972E-2</v>
      </c>
      <c r="AF562" s="3">
        <v>0.38474817708333325</v>
      </c>
      <c r="AG562" s="3">
        <v>0.33777142857142883</v>
      </c>
      <c r="AH562" s="3">
        <v>9.5969230769230751E-2</v>
      </c>
      <c r="AI562" s="4">
        <f t="shared" si="214"/>
        <v>7.4337038430449757E-3</v>
      </c>
      <c r="AJ562" s="4">
        <f t="shared" si="214"/>
        <v>4.6169954027478865E-4</v>
      </c>
      <c r="AK562" s="4">
        <f t="shared" si="214"/>
        <v>3.4213761814670917E-4</v>
      </c>
      <c r="AL562" s="4">
        <f t="shared" si="214"/>
        <v>2.0698619034018379E-5</v>
      </c>
      <c r="AM562" s="4">
        <f t="shared" si="214"/>
        <v>1.1935749619567732E-4</v>
      </c>
      <c r="AN562" s="4">
        <f t="shared" si="214"/>
        <v>1.0478425734552811E-4</v>
      </c>
      <c r="AO562" s="4">
        <f t="shared" si="214"/>
        <v>2.9771803425489806E-5</v>
      </c>
      <c r="AP562" s="5">
        <f t="shared" si="206"/>
        <v>24476.356217069791</v>
      </c>
      <c r="AQ562" s="5">
        <f t="shared" si="207"/>
        <v>790.17257552426236</v>
      </c>
      <c r="AR562" s="5">
        <f t="shared" si="208"/>
        <v>623.47746235205193</v>
      </c>
      <c r="AS562" s="5">
        <f t="shared" si="209"/>
        <v>119.18589497533537</v>
      </c>
      <c r="AT562" s="5">
        <f t="shared" si="210"/>
        <v>60.49785505234798</v>
      </c>
      <c r="AU562" s="5">
        <f t="shared" si="211"/>
        <v>214.21277934867379</v>
      </c>
      <c r="AV562" s="5">
        <f t="shared" si="212"/>
        <v>76.899372161909866</v>
      </c>
    </row>
    <row r="563" spans="1:48" x14ac:dyDescent="0.25">
      <c r="A563" s="1" t="s">
        <v>376</v>
      </c>
      <c r="B563" s="1" t="s">
        <v>205</v>
      </c>
      <c r="C563" s="2">
        <v>42534</v>
      </c>
      <c r="D563" s="3">
        <v>0</v>
      </c>
      <c r="E563" s="3">
        <v>109.43333333333318</v>
      </c>
      <c r="F563" s="3">
        <v>1.5678999999999996</v>
      </c>
      <c r="G563" s="3">
        <v>1.5022500000000012</v>
      </c>
      <c r="H563" s="3">
        <v>6.5649999999999972E-2</v>
      </c>
      <c r="I563" s="3">
        <v>0.52698749999999916</v>
      </c>
      <c r="J563" s="3">
        <v>0.38366249999999985</v>
      </c>
      <c r="K563" s="3">
        <v>0.1372499999999999</v>
      </c>
      <c r="L563" s="4">
        <f t="shared" si="213"/>
        <v>0</v>
      </c>
      <c r="M563" s="4">
        <f t="shared" si="213"/>
        <v>0</v>
      </c>
      <c r="N563" s="4">
        <f t="shared" si="213"/>
        <v>0</v>
      </c>
      <c r="O563" s="4">
        <f t="shared" si="213"/>
        <v>0</v>
      </c>
      <c r="P563" s="4">
        <f t="shared" si="213"/>
        <v>0</v>
      </c>
      <c r="Q563" s="4">
        <f t="shared" si="213"/>
        <v>0</v>
      </c>
      <c r="R563" s="4">
        <f t="shared" si="213"/>
        <v>0</v>
      </c>
      <c r="S563" s="5">
        <f t="shared" si="198"/>
        <v>45592.87512248227</v>
      </c>
      <c r="T563" s="5">
        <f t="shared" si="199"/>
        <v>1007.8785362423811</v>
      </c>
      <c r="U563" s="5">
        <f t="shared" si="200"/>
        <v>869.19048315171301</v>
      </c>
      <c r="V563" s="5">
        <f t="shared" si="201"/>
        <v>150.10142034875176</v>
      </c>
      <c r="W563" s="5">
        <f t="shared" si="202"/>
        <v>75.933586832140833</v>
      </c>
      <c r="X563" s="5">
        <f t="shared" si="203"/>
        <v>352.45818690966144</v>
      </c>
      <c r="Y563" s="5">
        <f t="shared" si="204"/>
        <v>144.40510647136711</v>
      </c>
      <c r="Z563" s="4">
        <f>D563-'CIG_wcINF-wcEFF_Loads'!D563</f>
        <v>0</v>
      </c>
      <c r="AA563" s="4">
        <f t="shared" si="205"/>
        <v>0</v>
      </c>
      <c r="AB563" s="3">
        <v>23.962500000000045</v>
      </c>
      <c r="AC563" s="3">
        <v>1.4882857142857133</v>
      </c>
      <c r="AD563" s="3">
        <v>1.1028785714285727</v>
      </c>
      <c r="AE563" s="3">
        <v>6.5649999999999972E-2</v>
      </c>
      <c r="AF563" s="3">
        <v>0.52698749999999916</v>
      </c>
      <c r="AG563" s="3">
        <v>0.33777142857142883</v>
      </c>
      <c r="AH563" s="3">
        <v>9.5969230769230751E-2</v>
      </c>
      <c r="AI563" s="4">
        <f t="shared" si="214"/>
        <v>0</v>
      </c>
      <c r="AJ563" s="4">
        <f t="shared" si="214"/>
        <v>0</v>
      </c>
      <c r="AK563" s="4">
        <f t="shared" si="214"/>
        <v>0</v>
      </c>
      <c r="AL563" s="4">
        <f t="shared" si="214"/>
        <v>0</v>
      </c>
      <c r="AM563" s="4">
        <f t="shared" si="214"/>
        <v>0</v>
      </c>
      <c r="AN563" s="4">
        <f t="shared" si="214"/>
        <v>0</v>
      </c>
      <c r="AO563" s="4">
        <f t="shared" si="214"/>
        <v>0</v>
      </c>
      <c r="AP563" s="5">
        <f t="shared" si="206"/>
        <v>24476.356217069791</v>
      </c>
      <c r="AQ563" s="5">
        <f t="shared" si="207"/>
        <v>790.17257552426236</v>
      </c>
      <c r="AR563" s="5">
        <f t="shared" si="208"/>
        <v>623.47746235205193</v>
      </c>
      <c r="AS563" s="5">
        <f t="shared" si="209"/>
        <v>119.18589497533537</v>
      </c>
      <c r="AT563" s="5">
        <f t="shared" si="210"/>
        <v>60.49785505234798</v>
      </c>
      <c r="AU563" s="5">
        <f t="shared" si="211"/>
        <v>214.21277934867379</v>
      </c>
      <c r="AV563" s="5">
        <f t="shared" si="212"/>
        <v>76.899372161909866</v>
      </c>
    </row>
    <row r="564" spans="1:48" x14ac:dyDescent="0.25">
      <c r="A564" s="1" t="s">
        <v>376</v>
      </c>
      <c r="B564" s="1" t="s">
        <v>206</v>
      </c>
      <c r="C564" s="2">
        <v>42535</v>
      </c>
      <c r="D564" s="3">
        <v>9.8392782883800832E-4</v>
      </c>
      <c r="E564" s="3">
        <v>97.17921626984122</v>
      </c>
      <c r="F564" s="3">
        <v>1.5814817129629628</v>
      </c>
      <c r="G564" s="3">
        <v>1.5150099421296297</v>
      </c>
      <c r="H564" s="3">
        <v>6.6471770833333263E-2</v>
      </c>
      <c r="I564" s="3">
        <v>0.41793735243055502</v>
      </c>
      <c r="J564" s="3">
        <v>0.41008343290441124</v>
      </c>
      <c r="K564" s="3">
        <v>0.13114861111111104</v>
      </c>
      <c r="L564" s="4">
        <f t="shared" si="213"/>
        <v>0.23393503236345228</v>
      </c>
      <c r="M564" s="4">
        <f t="shared" si="213"/>
        <v>3.807027777183402E-3</v>
      </c>
      <c r="N564" s="4">
        <f t="shared" si="213"/>
        <v>3.6470133578658669E-3</v>
      </c>
      <c r="O564" s="4">
        <f t="shared" si="213"/>
        <v>1.6001441931753508E-4</v>
      </c>
      <c r="P564" s="4">
        <f t="shared" si="213"/>
        <v>1.0060812570792427E-3</v>
      </c>
      <c r="Q564" s="4">
        <f t="shared" si="213"/>
        <v>9.8717487988201702E-4</v>
      </c>
      <c r="R564" s="4">
        <f t="shared" si="213"/>
        <v>3.1570798533205442E-4</v>
      </c>
      <c r="S564" s="5">
        <f t="shared" si="198"/>
        <v>45593.10905751463</v>
      </c>
      <c r="T564" s="5">
        <f t="shared" si="199"/>
        <v>1007.8823432701582</v>
      </c>
      <c r="U564" s="5">
        <f t="shared" si="200"/>
        <v>869.19413016507087</v>
      </c>
      <c r="V564" s="5">
        <f t="shared" si="201"/>
        <v>150.10158036317108</v>
      </c>
      <c r="W564" s="5">
        <f t="shared" si="202"/>
        <v>75.934592913397907</v>
      </c>
      <c r="X564" s="5">
        <f t="shared" si="203"/>
        <v>352.4591740845413</v>
      </c>
      <c r="Y564" s="5">
        <f t="shared" si="204"/>
        <v>144.40542217935243</v>
      </c>
      <c r="Z564" s="4">
        <f>D564-'CIG_wcINF-wcEFF_Loads'!D564</f>
        <v>9.8392782883800832E-4</v>
      </c>
      <c r="AA564" s="4">
        <f t="shared" si="205"/>
        <v>9.8392782883800832E-4</v>
      </c>
      <c r="AB564" s="3">
        <v>23.962500000000045</v>
      </c>
      <c r="AC564" s="3">
        <v>1.4882857142857133</v>
      </c>
      <c r="AD564" s="3">
        <v>1.1028785714285727</v>
      </c>
      <c r="AE564" s="3">
        <v>6.6471770833333263E-2</v>
      </c>
      <c r="AF564" s="3">
        <v>0.41793735243055502</v>
      </c>
      <c r="AG564" s="3">
        <v>0.33777142857142883</v>
      </c>
      <c r="AH564" s="3">
        <v>9.5969230769230751E-2</v>
      </c>
      <c r="AI564" s="4">
        <f t="shared" si="214"/>
        <v>5.7683817879779602E-2</v>
      </c>
      <c r="AJ564" s="4">
        <f t="shared" si="214"/>
        <v>3.5826813602893946E-3</v>
      </c>
      <c r="AK564" s="4">
        <f t="shared" si="214"/>
        <v>2.6549085720520465E-3</v>
      </c>
      <c r="AL564" s="4">
        <f t="shared" si="214"/>
        <v>1.6001441931753508E-4</v>
      </c>
      <c r="AM564" s="4">
        <f t="shared" si="214"/>
        <v>1.0060812570792427E-3</v>
      </c>
      <c r="AN564" s="4">
        <f t="shared" si="214"/>
        <v>8.1310153659706831E-4</v>
      </c>
      <c r="AO564" s="4">
        <f t="shared" si="214"/>
        <v>2.3102229023494366E-4</v>
      </c>
      <c r="AP564" s="5">
        <f t="shared" si="206"/>
        <v>24476.41390088767</v>
      </c>
      <c r="AQ564" s="5">
        <f t="shared" si="207"/>
        <v>790.17615820562264</v>
      </c>
      <c r="AR564" s="5">
        <f t="shared" si="208"/>
        <v>623.48011726062396</v>
      </c>
      <c r="AS564" s="5">
        <f t="shared" si="209"/>
        <v>119.18605498975469</v>
      </c>
      <c r="AT564" s="5">
        <f t="shared" si="210"/>
        <v>60.498861133605061</v>
      </c>
      <c r="AU564" s="5">
        <f t="shared" si="211"/>
        <v>214.2135924502104</v>
      </c>
      <c r="AV564" s="5">
        <f t="shared" si="212"/>
        <v>76.899603184200103</v>
      </c>
    </row>
    <row r="565" spans="1:48" x14ac:dyDescent="0.25">
      <c r="A565" s="1" t="s">
        <v>376</v>
      </c>
      <c r="B565" s="1" t="s">
        <v>207</v>
      </c>
      <c r="C565" s="2">
        <v>42536</v>
      </c>
      <c r="D565" s="3">
        <v>1.1879223696884817</v>
      </c>
      <c r="E565" s="3">
        <v>71.072619047619128</v>
      </c>
      <c r="F565" s="3">
        <v>1.6104166666666664</v>
      </c>
      <c r="G565" s="3">
        <v>1.5421941666666672</v>
      </c>
      <c r="H565" s="3">
        <v>6.8222499999999894E-2</v>
      </c>
      <c r="I565" s="3">
        <v>0.18561312500000046</v>
      </c>
      <c r="J565" s="3">
        <v>0.4663715073529407</v>
      </c>
      <c r="K565" s="3">
        <v>0.11814999999999998</v>
      </c>
      <c r="L565" s="4">
        <f t="shared" si="213"/>
        <v>206.56132334394795</v>
      </c>
      <c r="M565" s="4">
        <f t="shared" si="213"/>
        <v>4.6804212685470139</v>
      </c>
      <c r="N565" s="4">
        <f t="shared" si="213"/>
        <v>4.4821433653169311</v>
      </c>
      <c r="O565" s="4">
        <f t="shared" si="213"/>
        <v>0.19827790323008426</v>
      </c>
      <c r="P565" s="4">
        <f t="shared" si="213"/>
        <v>0.53945518321644148</v>
      </c>
      <c r="Q565" s="4">
        <f t="shared" si="213"/>
        <v>1.3554350046420907</v>
      </c>
      <c r="R565" s="4">
        <f t="shared" si="213"/>
        <v>0.34338428328827714</v>
      </c>
      <c r="S565" s="5">
        <f t="shared" si="198"/>
        <v>45799.670380858581</v>
      </c>
      <c r="T565" s="5">
        <f t="shared" si="199"/>
        <v>1012.5627645387052</v>
      </c>
      <c r="U565" s="5">
        <f t="shared" si="200"/>
        <v>873.67627353038779</v>
      </c>
      <c r="V565" s="5">
        <f t="shared" si="201"/>
        <v>150.29985826640117</v>
      </c>
      <c r="W565" s="5">
        <f t="shared" si="202"/>
        <v>76.474048096614354</v>
      </c>
      <c r="X565" s="5">
        <f t="shared" si="203"/>
        <v>353.81460908918342</v>
      </c>
      <c r="Y565" s="5">
        <f t="shared" si="204"/>
        <v>144.74880646264072</v>
      </c>
      <c r="Z565" s="4">
        <f>D565-'CIG_wcINF-wcEFF_Loads'!D565</f>
        <v>1.1312954344651194</v>
      </c>
      <c r="AA565" s="4">
        <f t="shared" si="205"/>
        <v>1.1312954344651194</v>
      </c>
      <c r="AB565" s="3">
        <v>31.597638888888948</v>
      </c>
      <c r="AC565" s="3">
        <v>1.516424553571426</v>
      </c>
      <c r="AD565" s="3">
        <v>1.1468675595238091</v>
      </c>
      <c r="AE565" s="3">
        <v>6.8222499999999894E-2</v>
      </c>
      <c r="AF565" s="3">
        <v>0.18561312500000046</v>
      </c>
      <c r="AG565" s="3">
        <v>0.36082063492063532</v>
      </c>
      <c r="AH565" s="3">
        <v>9.8516025641025531E-2</v>
      </c>
      <c r="AI565" s="4">
        <f t="shared" si="214"/>
        <v>87.455936161748951</v>
      </c>
      <c r="AJ565" s="4">
        <f t="shared" si="214"/>
        <v>4.1971594592115586</v>
      </c>
      <c r="AK565" s="4">
        <f t="shared" si="214"/>
        <v>3.1742997134815938</v>
      </c>
      <c r="AL565" s="4">
        <f t="shared" si="214"/>
        <v>0.18882621659724599</v>
      </c>
      <c r="AM565" s="4">
        <f t="shared" si="214"/>
        <v>0.51373995594623234</v>
      </c>
      <c r="AN565" s="4">
        <f t="shared" si="214"/>
        <v>0.99867925335893315</v>
      </c>
      <c r="AO565" s="4">
        <f t="shared" si="214"/>
        <v>0.27267262847289614</v>
      </c>
      <c r="AP565" s="5">
        <f t="shared" si="206"/>
        <v>24563.86983704942</v>
      </c>
      <c r="AQ565" s="5">
        <f t="shared" si="207"/>
        <v>794.37331766483419</v>
      </c>
      <c r="AR565" s="5">
        <f t="shared" si="208"/>
        <v>626.65441697410552</v>
      </c>
      <c r="AS565" s="5">
        <f t="shared" si="209"/>
        <v>119.37488120635194</v>
      </c>
      <c r="AT565" s="5">
        <f t="shared" si="210"/>
        <v>61.012601089551296</v>
      </c>
      <c r="AU565" s="5">
        <f t="shared" si="211"/>
        <v>215.21227170356934</v>
      </c>
      <c r="AV565" s="5">
        <f t="shared" si="212"/>
        <v>77.172275812672993</v>
      </c>
    </row>
    <row r="566" spans="1:48" x14ac:dyDescent="0.25">
      <c r="A566" s="1" t="s">
        <v>376</v>
      </c>
      <c r="B566" s="1" t="s">
        <v>208</v>
      </c>
      <c r="C566" s="2">
        <v>42537</v>
      </c>
      <c r="D566" s="3">
        <v>0.59032219873766711</v>
      </c>
      <c r="E566" s="3">
        <v>58.285714285714363</v>
      </c>
      <c r="F566" s="3">
        <v>1.6245888888888913</v>
      </c>
      <c r="G566" s="3">
        <v>1.5555088888888899</v>
      </c>
      <c r="H566" s="3">
        <v>6.907999999999985E-2</v>
      </c>
      <c r="I566" s="3">
        <v>7.1821666666666686E-2</v>
      </c>
      <c r="J566" s="3">
        <v>0.49394117647058761</v>
      </c>
      <c r="K566" s="3">
        <v>0.11178333333333333</v>
      </c>
      <c r="L566" s="4">
        <f t="shared" si="213"/>
        <v>84.18018290951899</v>
      </c>
      <c r="M566" s="4">
        <f t="shared" si="213"/>
        <v>2.3463414920001768</v>
      </c>
      <c r="N566" s="4">
        <f t="shared" si="213"/>
        <v>2.2465714693341781</v>
      </c>
      <c r="O566" s="4">
        <f t="shared" si="213"/>
        <v>9.9770022665997188E-2</v>
      </c>
      <c r="P566" s="4">
        <f t="shared" si="213"/>
        <v>0.10372972367172908</v>
      </c>
      <c r="Q566" s="4">
        <f t="shared" si="213"/>
        <v>0.71338335802171327</v>
      </c>
      <c r="R566" s="4">
        <f t="shared" si="213"/>
        <v>0.16144507383247556</v>
      </c>
      <c r="S566" s="5">
        <f t="shared" si="198"/>
        <v>45883.850563768101</v>
      </c>
      <c r="T566" s="5">
        <f t="shared" si="199"/>
        <v>1014.9091060307054</v>
      </c>
      <c r="U566" s="5">
        <f t="shared" si="200"/>
        <v>875.92284499972197</v>
      </c>
      <c r="V566" s="5">
        <f t="shared" si="201"/>
        <v>150.39962828906718</v>
      </c>
      <c r="W566" s="5">
        <f t="shared" si="202"/>
        <v>76.577777820286087</v>
      </c>
      <c r="X566" s="5">
        <f t="shared" si="203"/>
        <v>354.52799244720512</v>
      </c>
      <c r="Y566" s="5">
        <f t="shared" si="204"/>
        <v>144.9102515364732</v>
      </c>
      <c r="Z566" s="4">
        <f>D566-'CIG_wcINF-wcEFF_Loads'!D566</f>
        <v>0.29970061366380757</v>
      </c>
      <c r="AA566" s="4">
        <f t="shared" si="205"/>
        <v>0.29970061366380757</v>
      </c>
      <c r="AB566" s="3">
        <v>69.773333333333468</v>
      </c>
      <c r="AC566" s="3">
        <v>1.6571187499999975</v>
      </c>
      <c r="AD566" s="3">
        <v>1.3668124999999982</v>
      </c>
      <c r="AE566" s="3">
        <v>6.907999999999985E-2</v>
      </c>
      <c r="AF566" s="3">
        <v>7.1821666666666686E-2</v>
      </c>
      <c r="AG566" s="3">
        <v>0.47606666666666747</v>
      </c>
      <c r="AH566" s="3">
        <v>0.11125000000000006</v>
      </c>
      <c r="AI566" s="4">
        <f t="shared" si="214"/>
        <v>51.160611952555577</v>
      </c>
      <c r="AJ566" s="4">
        <f t="shared" si="214"/>
        <v>1.2150660614569126</v>
      </c>
      <c r="AK566" s="4">
        <f t="shared" si="214"/>
        <v>1.0022018525377718</v>
      </c>
      <c r="AL566" s="4">
        <f t="shared" si="214"/>
        <v>5.065223208985082E-2</v>
      </c>
      <c r="AM566" s="4">
        <f t="shared" si="214"/>
        <v>5.266253226809367E-2</v>
      </c>
      <c r="AN566" s="4">
        <f t="shared" si="214"/>
        <v>0.34907121149741954</v>
      </c>
      <c r="AO566" s="4">
        <f t="shared" si="214"/>
        <v>8.157297075848173E-2</v>
      </c>
      <c r="AP566" s="5">
        <f t="shared" si="206"/>
        <v>24615.030449001977</v>
      </c>
      <c r="AQ566" s="5">
        <f t="shared" si="207"/>
        <v>795.58838372629111</v>
      </c>
      <c r="AR566" s="5">
        <f t="shared" si="208"/>
        <v>627.65661882664324</v>
      </c>
      <c r="AS566" s="5">
        <f t="shared" si="209"/>
        <v>119.42553343844179</v>
      </c>
      <c r="AT566" s="5">
        <f t="shared" si="210"/>
        <v>61.06526362181939</v>
      </c>
      <c r="AU566" s="5">
        <f t="shared" si="211"/>
        <v>215.56134291506677</v>
      </c>
      <c r="AV566" s="5">
        <f t="shared" si="212"/>
        <v>77.253848783431479</v>
      </c>
    </row>
    <row r="567" spans="1:48" x14ac:dyDescent="0.25">
      <c r="A567" s="1" t="s">
        <v>376</v>
      </c>
      <c r="B567" s="1" t="s">
        <v>209</v>
      </c>
      <c r="C567" s="2">
        <v>42538</v>
      </c>
      <c r="D567" s="3">
        <v>5.9259568593605205E-2</v>
      </c>
      <c r="E567" s="3">
        <v>58.285714285714363</v>
      </c>
      <c r="F567" s="3">
        <v>1.6245888888888913</v>
      </c>
      <c r="G567" s="3">
        <v>1.5555088888888899</v>
      </c>
      <c r="H567" s="3">
        <v>6.907999999999985E-2</v>
      </c>
      <c r="I567" s="3">
        <v>7.1821666666666686E-2</v>
      </c>
      <c r="J567" s="3">
        <v>0.49394117647058761</v>
      </c>
      <c r="K567" s="3">
        <v>0.11178333333333333</v>
      </c>
      <c r="L567" s="4">
        <f t="shared" si="213"/>
        <v>8.4504383098181624</v>
      </c>
      <c r="M567" s="4">
        <f t="shared" si="213"/>
        <v>0.23553778747696352</v>
      </c>
      <c r="N567" s="4">
        <f t="shared" si="213"/>
        <v>0.2255223611311406</v>
      </c>
      <c r="O567" s="4">
        <f t="shared" si="213"/>
        <v>1.0015426345822686E-2</v>
      </c>
      <c r="P567" s="4">
        <f t="shared" si="213"/>
        <v>1.0412921432168936E-2</v>
      </c>
      <c r="Q567" s="4">
        <f t="shared" si="213"/>
        <v>7.1613078635063485E-2</v>
      </c>
      <c r="R567" s="4">
        <f t="shared" si="213"/>
        <v>1.6206684158809329E-2</v>
      </c>
      <c r="S567" s="5">
        <f t="shared" si="198"/>
        <v>45892.301002077918</v>
      </c>
      <c r="T567" s="5">
        <f t="shared" si="199"/>
        <v>1015.1446438181823</v>
      </c>
      <c r="U567" s="5">
        <f t="shared" si="200"/>
        <v>876.14836736085306</v>
      </c>
      <c r="V567" s="5">
        <f t="shared" si="201"/>
        <v>150.40964371541301</v>
      </c>
      <c r="W567" s="5">
        <f t="shared" si="202"/>
        <v>76.58819074171825</v>
      </c>
      <c r="X567" s="5">
        <f t="shared" si="203"/>
        <v>354.59960552584016</v>
      </c>
      <c r="Y567" s="5">
        <f t="shared" si="204"/>
        <v>144.92645822063201</v>
      </c>
      <c r="Z567" s="4">
        <f>D567-'CIG_wcINF-wcEFF_Loads'!D567</f>
        <v>2.2327145789587673E-2</v>
      </c>
      <c r="AA567" s="4">
        <f t="shared" si="205"/>
        <v>2.2327145789587673E-2</v>
      </c>
      <c r="AB567" s="3">
        <v>54.503055555555505</v>
      </c>
      <c r="AC567" s="3">
        <v>1.6008410714285712</v>
      </c>
      <c r="AD567" s="3">
        <v>1.2788345238095251</v>
      </c>
      <c r="AE567" s="3">
        <v>6.907999999999985E-2</v>
      </c>
      <c r="AF567" s="3">
        <v>7.1821666666666686E-2</v>
      </c>
      <c r="AG567" s="3">
        <v>0.4299682539682545</v>
      </c>
      <c r="AH567" s="3">
        <v>0.10615641025641044</v>
      </c>
      <c r="AI567" s="4">
        <f t="shared" si="214"/>
        <v>2.9772320509350632</v>
      </c>
      <c r="AJ567" s="4">
        <f t="shared" si="214"/>
        <v>8.7446021103390448E-2</v>
      </c>
      <c r="AK567" s="4">
        <f t="shared" si="214"/>
        <v>6.9856397835293654E-2</v>
      </c>
      <c r="AL567" s="4">
        <f t="shared" si="214"/>
        <v>3.7734983476101647E-3</v>
      </c>
      <c r="AM567" s="4">
        <f t="shared" si="214"/>
        <v>3.9232620221377442E-3</v>
      </c>
      <c r="AN567" s="4">
        <f t="shared" si="214"/>
        <v>2.3487036709236239E-2</v>
      </c>
      <c r="AO567" s="4">
        <f t="shared" si="214"/>
        <v>5.7987990545858778E-3</v>
      </c>
      <c r="AP567" s="5">
        <f t="shared" si="206"/>
        <v>24618.007681052914</v>
      </c>
      <c r="AQ567" s="5">
        <f t="shared" si="207"/>
        <v>795.67582974739446</v>
      </c>
      <c r="AR567" s="5">
        <f t="shared" si="208"/>
        <v>627.72647522447858</v>
      </c>
      <c r="AS567" s="5">
        <f t="shared" si="209"/>
        <v>119.4293069367894</v>
      </c>
      <c r="AT567" s="5">
        <f t="shared" si="210"/>
        <v>61.069186883841532</v>
      </c>
      <c r="AU567" s="5">
        <f t="shared" si="211"/>
        <v>215.58482995177602</v>
      </c>
      <c r="AV567" s="5">
        <f t="shared" si="212"/>
        <v>77.259647582486068</v>
      </c>
    </row>
    <row r="568" spans="1:48" x14ac:dyDescent="0.25">
      <c r="A568" s="1" t="s">
        <v>376</v>
      </c>
      <c r="B568" s="1" t="s">
        <v>210</v>
      </c>
      <c r="C568" s="2">
        <v>42539</v>
      </c>
      <c r="D568" s="3">
        <v>9.6099958764435962E-3</v>
      </c>
      <c r="E568" s="3">
        <v>70.539831349206437</v>
      </c>
      <c r="F568" s="3">
        <v>1.6110071759259259</v>
      </c>
      <c r="G568" s="3">
        <v>1.5427489467592599</v>
      </c>
      <c r="H568" s="3">
        <v>6.8258229166666559E-2</v>
      </c>
      <c r="I568" s="3">
        <v>0.18087181423611154</v>
      </c>
      <c r="J568" s="3">
        <v>0.467520243566176</v>
      </c>
      <c r="K568" s="3">
        <v>0.1178847222222222</v>
      </c>
      <c r="L568" s="4">
        <f t="shared" si="213"/>
        <v>1.6585029386507824</v>
      </c>
      <c r="M568" s="4">
        <f t="shared" si="213"/>
        <v>3.7877325255197179E-2</v>
      </c>
      <c r="N568" s="4">
        <f t="shared" si="213"/>
        <v>3.6272466390429164E-2</v>
      </c>
      <c r="O568" s="4">
        <f t="shared" si="213"/>
        <v>1.6048588647680202E-3</v>
      </c>
      <c r="P568" s="4">
        <f t="shared" si="213"/>
        <v>4.2525822601511519E-3</v>
      </c>
      <c r="Q568" s="4">
        <f t="shared" si="213"/>
        <v>1.0992139944235285E-2</v>
      </c>
      <c r="R568" s="4">
        <f t="shared" si="213"/>
        <v>2.7716561620300248E-3</v>
      </c>
      <c r="S568" s="5">
        <f t="shared" si="198"/>
        <v>45893.959505016566</v>
      </c>
      <c r="T568" s="5">
        <f t="shared" si="199"/>
        <v>1015.1825211434375</v>
      </c>
      <c r="U568" s="5">
        <f t="shared" si="200"/>
        <v>876.18463982724347</v>
      </c>
      <c r="V568" s="5">
        <f t="shared" si="201"/>
        <v>150.41124857427778</v>
      </c>
      <c r="W568" s="5">
        <f t="shared" si="202"/>
        <v>76.592443323978401</v>
      </c>
      <c r="X568" s="5">
        <f t="shared" si="203"/>
        <v>354.61059766578438</v>
      </c>
      <c r="Y568" s="5">
        <f t="shared" si="204"/>
        <v>144.92922987679404</v>
      </c>
      <c r="Z568" s="4">
        <f>D568-'CIG_wcINF-wcEFF_Loads'!D568</f>
        <v>9.6099958764435962E-3</v>
      </c>
      <c r="AA568" s="4">
        <f t="shared" si="205"/>
        <v>9.6099958764435962E-3</v>
      </c>
      <c r="AB568" s="3">
        <v>23.962500000000045</v>
      </c>
      <c r="AC568" s="3">
        <v>1.4882857142857133</v>
      </c>
      <c r="AD568" s="3">
        <v>1.1028785714285727</v>
      </c>
      <c r="AE568" s="3">
        <v>6.8258229166666559E-2</v>
      </c>
      <c r="AF568" s="3">
        <v>0.18087181423611154</v>
      </c>
      <c r="AG568" s="3">
        <v>0.33777142857142883</v>
      </c>
      <c r="AH568" s="3">
        <v>9.5969230769230751E-2</v>
      </c>
      <c r="AI568" s="4">
        <f t="shared" si="214"/>
        <v>0.56339625297199614</v>
      </c>
      <c r="AJ568" s="4">
        <f t="shared" si="214"/>
        <v>3.4991949703925718E-2</v>
      </c>
      <c r="AK568" s="4">
        <f t="shared" si="214"/>
        <v>2.5930418555074167E-2</v>
      </c>
      <c r="AL568" s="4">
        <f t="shared" si="214"/>
        <v>1.6048588647680202E-3</v>
      </c>
      <c r="AM568" s="4">
        <f t="shared" si="214"/>
        <v>4.2525822601511519E-3</v>
      </c>
      <c r="AN568" s="4">
        <f t="shared" si="214"/>
        <v>7.9415402073298221E-3</v>
      </c>
      <c r="AO568" s="4">
        <f t="shared" si="214"/>
        <v>2.2563883157429025E-3</v>
      </c>
      <c r="AP568" s="5">
        <f t="shared" si="206"/>
        <v>24618.571077305885</v>
      </c>
      <c r="AQ568" s="5">
        <f t="shared" si="207"/>
        <v>795.71082169709837</v>
      </c>
      <c r="AR568" s="5">
        <f t="shared" si="208"/>
        <v>627.75240564303363</v>
      </c>
      <c r="AS568" s="5">
        <f t="shared" si="209"/>
        <v>119.43091179565417</v>
      </c>
      <c r="AT568" s="5">
        <f t="shared" si="210"/>
        <v>61.073439466101682</v>
      </c>
      <c r="AU568" s="5">
        <f t="shared" si="211"/>
        <v>215.59277149198334</v>
      </c>
      <c r="AV568" s="5">
        <f t="shared" si="212"/>
        <v>77.261903970801811</v>
      </c>
    </row>
    <row r="569" spans="1:48" x14ac:dyDescent="0.25">
      <c r="A569" s="1" t="s">
        <v>376</v>
      </c>
      <c r="B569" s="1" t="s">
        <v>211</v>
      </c>
      <c r="C569" s="2">
        <v>42540</v>
      </c>
      <c r="D569" s="3">
        <v>8.1627167395128056E-3</v>
      </c>
      <c r="E569" s="3">
        <v>73.203769841269931</v>
      </c>
      <c r="F569" s="3">
        <v>1.6080546296296288</v>
      </c>
      <c r="G569" s="3">
        <v>1.5399750462962967</v>
      </c>
      <c r="H569" s="3">
        <v>6.8079583333333235E-2</v>
      </c>
      <c r="I569" s="3">
        <v>0.20457836805555607</v>
      </c>
      <c r="J569" s="3">
        <v>0.46177656249999943</v>
      </c>
      <c r="K569" s="3">
        <v>0.11921111111111109</v>
      </c>
      <c r="L569" s="4">
        <f t="shared" si="213"/>
        <v>1.4619307461731499</v>
      </c>
      <c r="M569" s="4">
        <f t="shared" si="213"/>
        <v>3.2113981420343322E-2</v>
      </c>
      <c r="N569" s="4">
        <f t="shared" si="213"/>
        <v>3.07543842810503E-2</v>
      </c>
      <c r="O569" s="4">
        <f t="shared" si="213"/>
        <v>1.3595971392930438E-3</v>
      </c>
      <c r="P569" s="4">
        <f t="shared" si="213"/>
        <v>4.0855738292009799E-3</v>
      </c>
      <c r="Q569" s="4">
        <f t="shared" si="213"/>
        <v>9.2220025832645703E-3</v>
      </c>
      <c r="R569" s="4">
        <f t="shared" si="213"/>
        <v>2.380729694613956E-3</v>
      </c>
      <c r="S569" s="5">
        <f t="shared" si="198"/>
        <v>45895.421435762742</v>
      </c>
      <c r="T569" s="5">
        <f t="shared" si="199"/>
        <v>1015.2146351248579</v>
      </c>
      <c r="U569" s="5">
        <f t="shared" si="200"/>
        <v>876.21539421152454</v>
      </c>
      <c r="V569" s="5">
        <f t="shared" si="201"/>
        <v>150.41260817141708</v>
      </c>
      <c r="W569" s="5">
        <f t="shared" si="202"/>
        <v>76.596528897807602</v>
      </c>
      <c r="X569" s="5">
        <f t="shared" si="203"/>
        <v>354.61981966836765</v>
      </c>
      <c r="Y569" s="5">
        <f t="shared" si="204"/>
        <v>144.93161060648865</v>
      </c>
      <c r="Z569" s="4">
        <f>D569-'CIG_wcINF-wcEFF_Loads'!D569</f>
        <v>8.1627167395128056E-3</v>
      </c>
      <c r="AA569" s="4">
        <f t="shared" si="205"/>
        <v>8.1627167395128056E-3</v>
      </c>
      <c r="AB569" s="3">
        <v>23.962500000000045</v>
      </c>
      <c r="AC569" s="3">
        <v>1.4882857142857133</v>
      </c>
      <c r="AD569" s="3">
        <v>1.1028785714285727</v>
      </c>
      <c r="AE569" s="3">
        <v>6.8079583333333235E-2</v>
      </c>
      <c r="AF569" s="3">
        <v>0.20457836805555607</v>
      </c>
      <c r="AG569" s="3">
        <v>0.33777142857142883</v>
      </c>
      <c r="AH569" s="3">
        <v>9.5969230769230751E-2</v>
      </c>
      <c r="AI569" s="4">
        <f t="shared" si="214"/>
        <v>0.478547970700609</v>
      </c>
      <c r="AJ569" s="4">
        <f t="shared" si="214"/>
        <v>2.9722111983062419E-2</v>
      </c>
      <c r="AK569" s="4">
        <f t="shared" si="214"/>
        <v>2.2025260397968874E-2</v>
      </c>
      <c r="AL569" s="4">
        <f t="shared" si="214"/>
        <v>1.3595971392930438E-3</v>
      </c>
      <c r="AM569" s="4">
        <f t="shared" si="214"/>
        <v>4.0855738292009799E-3</v>
      </c>
      <c r="AN569" s="4">
        <f t="shared" si="214"/>
        <v>6.745532882775282E-3</v>
      </c>
      <c r="AO569" s="4">
        <f t="shared" si="214"/>
        <v>1.9165730050835154E-3</v>
      </c>
      <c r="AP569" s="5">
        <f t="shared" si="206"/>
        <v>24619.049625276584</v>
      </c>
      <c r="AQ569" s="5">
        <f t="shared" si="207"/>
        <v>795.74054380908137</v>
      </c>
      <c r="AR569" s="5">
        <f t="shared" si="208"/>
        <v>627.77443090343161</v>
      </c>
      <c r="AS569" s="5">
        <f t="shared" si="209"/>
        <v>119.43227139279347</v>
      </c>
      <c r="AT569" s="5">
        <f t="shared" si="210"/>
        <v>61.077525039930883</v>
      </c>
      <c r="AU569" s="5">
        <f t="shared" si="211"/>
        <v>215.59951702486612</v>
      </c>
      <c r="AV569" s="5">
        <f t="shared" si="212"/>
        <v>77.263820543806901</v>
      </c>
    </row>
    <row r="570" spans="1:48" x14ac:dyDescent="0.25">
      <c r="A570" s="1" t="s">
        <v>376</v>
      </c>
      <c r="B570" s="1" t="s">
        <v>212</v>
      </c>
      <c r="C570" s="2">
        <v>42541</v>
      </c>
      <c r="D570" s="3">
        <v>6.1502430478948831E-3</v>
      </c>
      <c r="E570" s="3">
        <v>71.072619047619142</v>
      </c>
      <c r="F570" s="3">
        <v>1.6104166666666664</v>
      </c>
      <c r="G570" s="3">
        <v>1.5421941666666672</v>
      </c>
      <c r="H570" s="3">
        <v>6.8222499999999894E-2</v>
      </c>
      <c r="I570" s="3">
        <v>0.18561312500000049</v>
      </c>
      <c r="J570" s="3">
        <v>0.4663715073529407</v>
      </c>
      <c r="K570" s="3">
        <v>0.11814999999999998</v>
      </c>
      <c r="L570" s="4">
        <f t="shared" si="213"/>
        <v>1.069432123913308</v>
      </c>
      <c r="M570" s="4">
        <f t="shared" si="213"/>
        <v>2.4231994533152296E-2</v>
      </c>
      <c r="N570" s="4">
        <f t="shared" si="213"/>
        <v>2.3205448247798841E-2</v>
      </c>
      <c r="O570" s="4">
        <f t="shared" ref="O570:R633" si="215">$D570*1/35.314667*1000*60*60*24*H570*1/1000*1/1000</f>
        <v>1.0265462853534678E-3</v>
      </c>
      <c r="P570" s="4">
        <f t="shared" si="215"/>
        <v>2.7929270252717163E-3</v>
      </c>
      <c r="Q570" s="4">
        <f t="shared" si="215"/>
        <v>7.0175079844312285E-3</v>
      </c>
      <c r="R570" s="4">
        <f t="shared" si="215"/>
        <v>1.7778070814542472E-3</v>
      </c>
      <c r="S570" s="5">
        <f t="shared" si="198"/>
        <v>45896.490867886656</v>
      </c>
      <c r="T570" s="5">
        <f t="shared" si="199"/>
        <v>1015.238867119391</v>
      </c>
      <c r="U570" s="5">
        <f t="shared" si="200"/>
        <v>876.23859965977238</v>
      </c>
      <c r="V570" s="5">
        <f t="shared" si="201"/>
        <v>150.41363471770242</v>
      </c>
      <c r="W570" s="5">
        <f t="shared" si="202"/>
        <v>76.59932182483287</v>
      </c>
      <c r="X570" s="5">
        <f t="shared" si="203"/>
        <v>354.62683717635207</v>
      </c>
      <c r="Y570" s="5">
        <f t="shared" si="204"/>
        <v>144.9333884135701</v>
      </c>
      <c r="Z570" s="4">
        <f>D570-'CIG_wcINF-wcEFF_Loads'!D570</f>
        <v>6.1502430478948831E-3</v>
      </c>
      <c r="AA570" s="4">
        <f t="shared" si="205"/>
        <v>6.1502430478948831E-3</v>
      </c>
      <c r="AB570" s="3">
        <v>23.962500000000045</v>
      </c>
      <c r="AC570" s="3">
        <v>1.4882857142857133</v>
      </c>
      <c r="AD570" s="3">
        <v>1.1028785714285727</v>
      </c>
      <c r="AE570" s="3">
        <v>6.8222499999999894E-2</v>
      </c>
      <c r="AF570" s="3">
        <v>0.18561312500000049</v>
      </c>
      <c r="AG570" s="3">
        <v>0.33777142857142883</v>
      </c>
      <c r="AH570" s="3">
        <v>9.5969230769230751E-2</v>
      </c>
      <c r="AI570" s="4">
        <f t="shared" si="214"/>
        <v>0.36056455513624619</v>
      </c>
      <c r="AJ570" s="4">
        <f t="shared" si="214"/>
        <v>2.239428592538582E-2</v>
      </c>
      <c r="AK570" s="4">
        <f t="shared" si="214"/>
        <v>1.6595051496147786E-2</v>
      </c>
      <c r="AL570" s="4">
        <f t="shared" ref="AL570:AO633" si="216">$AA570*1/35.314667*1000*60*60*24*AE570*1/1000*1/1000</f>
        <v>1.0265462853534678E-3</v>
      </c>
      <c r="AM570" s="4">
        <f t="shared" si="216"/>
        <v>2.7929270252717163E-3</v>
      </c>
      <c r="AN570" s="4">
        <f t="shared" si="216"/>
        <v>5.0824582109792954E-3</v>
      </c>
      <c r="AO570" s="4">
        <f t="shared" si="216"/>
        <v>1.4440522899979288E-3</v>
      </c>
      <c r="AP570" s="5">
        <f t="shared" si="206"/>
        <v>24619.41018983172</v>
      </c>
      <c r="AQ570" s="5">
        <f t="shared" si="207"/>
        <v>795.7629380950068</v>
      </c>
      <c r="AR570" s="5">
        <f t="shared" si="208"/>
        <v>627.7910259549277</v>
      </c>
      <c r="AS570" s="5">
        <f t="shared" si="209"/>
        <v>119.43329793907883</v>
      </c>
      <c r="AT570" s="5">
        <f t="shared" si="210"/>
        <v>61.080317966956152</v>
      </c>
      <c r="AU570" s="5">
        <f t="shared" si="211"/>
        <v>215.6045994830771</v>
      </c>
      <c r="AV570" s="5">
        <f t="shared" si="212"/>
        <v>77.265264596096898</v>
      </c>
    </row>
    <row r="571" spans="1:48" x14ac:dyDescent="0.25">
      <c r="A571" s="1" t="s">
        <v>376</v>
      </c>
      <c r="B571" s="1" t="s">
        <v>213</v>
      </c>
      <c r="C571" s="2">
        <v>42542</v>
      </c>
      <c r="D571" s="3">
        <v>6.2054480373372215E-3</v>
      </c>
      <c r="E571" s="3">
        <v>70.539831349206437</v>
      </c>
      <c r="F571" s="3">
        <v>1.6110071759259259</v>
      </c>
      <c r="G571" s="3">
        <v>1.5427489467592599</v>
      </c>
      <c r="H571" s="3">
        <v>6.8258229166666559E-2</v>
      </c>
      <c r="I571" s="3">
        <v>0.18087181423611154</v>
      </c>
      <c r="J571" s="3">
        <v>0.46752024356617605</v>
      </c>
      <c r="K571" s="3">
        <v>0.1178847222222222</v>
      </c>
      <c r="L571" s="4">
        <f t="shared" ref="L571:Q634" si="217">$D571*1/35.314667*1000*60*60*24*E571*1/1000*1/1000</f>
        <v>1.0709425828991321</v>
      </c>
      <c r="M571" s="4">
        <f t="shared" si="217"/>
        <v>2.4458467692020602E-2</v>
      </c>
      <c r="N571" s="4">
        <f t="shared" si="217"/>
        <v>2.3422164615451189E-2</v>
      </c>
      <c r="O571" s="4">
        <f t="shared" si="215"/>
        <v>1.0363030765694217E-3</v>
      </c>
      <c r="P571" s="4">
        <f t="shared" si="215"/>
        <v>2.746013482123989E-3</v>
      </c>
      <c r="Q571" s="4">
        <f t="shared" si="215"/>
        <v>7.0979378264139368E-3</v>
      </c>
      <c r="R571" s="4">
        <f t="shared" si="215"/>
        <v>1.7897373226769648E-3</v>
      </c>
      <c r="S571" s="5">
        <f t="shared" si="198"/>
        <v>45897.561810469553</v>
      </c>
      <c r="T571" s="5">
        <f t="shared" si="199"/>
        <v>1015.263325587083</v>
      </c>
      <c r="U571" s="5">
        <f t="shared" si="200"/>
        <v>876.26202182438783</v>
      </c>
      <c r="V571" s="5">
        <f t="shared" si="201"/>
        <v>150.414671020779</v>
      </c>
      <c r="W571" s="5">
        <f t="shared" si="202"/>
        <v>76.602067838314994</v>
      </c>
      <c r="X571" s="5">
        <f t="shared" si="203"/>
        <v>354.63393511417848</v>
      </c>
      <c r="Y571" s="5">
        <f t="shared" si="204"/>
        <v>144.93517815089277</v>
      </c>
      <c r="Z571" s="4">
        <f>D571-'CIG_wcINF-wcEFF_Loads'!D571</f>
        <v>6.2054480373372215E-3</v>
      </c>
      <c r="AA571" s="4">
        <f t="shared" si="205"/>
        <v>6.2054480373372215E-3</v>
      </c>
      <c r="AB571" s="3">
        <v>23.962500000000045</v>
      </c>
      <c r="AC571" s="3">
        <v>1.4882857142857133</v>
      </c>
      <c r="AD571" s="3">
        <v>1.1028785714285727</v>
      </c>
      <c r="AE571" s="3">
        <v>6.8258229166666559E-2</v>
      </c>
      <c r="AF571" s="3">
        <v>0.18087181423611154</v>
      </c>
      <c r="AG571" s="3">
        <v>0.33777142857142883</v>
      </c>
      <c r="AH571" s="3">
        <v>9.5969230769230751E-2</v>
      </c>
      <c r="AI571" s="4">
        <f t="shared" ref="AI571:AN634" si="218">$AA571*1/35.314667*1000*60*60*24*AB571*1/1000*1/1000</f>
        <v>0.36380100649346392</v>
      </c>
      <c r="AJ571" s="4">
        <f t="shared" si="218"/>
        <v>2.2595298520896624E-2</v>
      </c>
      <c r="AK571" s="4">
        <f t="shared" si="218"/>
        <v>1.6744009778853947E-2</v>
      </c>
      <c r="AL571" s="4">
        <f t="shared" si="216"/>
        <v>1.0363030765694217E-3</v>
      </c>
      <c r="AM571" s="4">
        <f t="shared" si="216"/>
        <v>2.746013482123989E-3</v>
      </c>
      <c r="AN571" s="4">
        <f t="shared" si="216"/>
        <v>5.1280786929168796E-3</v>
      </c>
      <c r="AO571" s="4">
        <f t="shared" si="216"/>
        <v>1.4570141991131806E-3</v>
      </c>
      <c r="AP571" s="5">
        <f t="shared" si="206"/>
        <v>24619.773990838214</v>
      </c>
      <c r="AQ571" s="5">
        <f t="shared" si="207"/>
        <v>795.78553339352766</v>
      </c>
      <c r="AR571" s="5">
        <f t="shared" si="208"/>
        <v>627.80776996470661</v>
      </c>
      <c r="AS571" s="5">
        <f t="shared" si="209"/>
        <v>119.4343342421554</v>
      </c>
      <c r="AT571" s="5">
        <f t="shared" si="210"/>
        <v>61.083063980438276</v>
      </c>
      <c r="AU571" s="5">
        <f t="shared" si="211"/>
        <v>215.60972756177</v>
      </c>
      <c r="AV571" s="5">
        <f t="shared" si="212"/>
        <v>77.266721610296017</v>
      </c>
    </row>
    <row r="572" spans="1:48" x14ac:dyDescent="0.25">
      <c r="A572" s="1" t="s">
        <v>376</v>
      </c>
      <c r="B572" s="1" t="s">
        <v>214</v>
      </c>
      <c r="C572" s="2">
        <v>42543</v>
      </c>
      <c r="D572" s="3">
        <v>1.1050201061984233E-2</v>
      </c>
      <c r="E572" s="3">
        <v>58.285714285714363</v>
      </c>
      <c r="F572" s="3">
        <v>1.6245888888888913</v>
      </c>
      <c r="G572" s="3">
        <v>1.5555088888888899</v>
      </c>
      <c r="H572" s="3">
        <v>6.907999999999985E-2</v>
      </c>
      <c r="I572" s="3">
        <v>7.1821666666666686E-2</v>
      </c>
      <c r="J572" s="3">
        <v>0.49394117647058761</v>
      </c>
      <c r="K572" s="3">
        <v>0.11178333333333333</v>
      </c>
      <c r="L572" s="4">
        <f t="shared" si="217"/>
        <v>1.5757631147429851</v>
      </c>
      <c r="M572" s="4">
        <f t="shared" si="217"/>
        <v>4.3921006701291204E-2</v>
      </c>
      <c r="N572" s="4">
        <f t="shared" si="217"/>
        <v>4.2053418437160969E-2</v>
      </c>
      <c r="O572" s="4">
        <f t="shared" si="215"/>
        <v>1.8675882641301844E-3</v>
      </c>
      <c r="P572" s="4">
        <f t="shared" si="215"/>
        <v>1.9417096377668942E-3</v>
      </c>
      <c r="Q572" s="4">
        <f t="shared" si="215"/>
        <v>1.3353774527318006E-2</v>
      </c>
      <c r="R572" s="4">
        <f t="shared" si="215"/>
        <v>3.0220793494308952E-3</v>
      </c>
      <c r="S572" s="5">
        <f t="shared" si="198"/>
        <v>45899.137573584296</v>
      </c>
      <c r="T572" s="5">
        <f t="shared" si="199"/>
        <v>1015.3072465937844</v>
      </c>
      <c r="U572" s="5">
        <f t="shared" si="200"/>
        <v>876.30407524282498</v>
      </c>
      <c r="V572" s="5">
        <f t="shared" si="201"/>
        <v>150.41653860904313</v>
      </c>
      <c r="W572" s="5">
        <f t="shared" si="202"/>
        <v>76.604009547952757</v>
      </c>
      <c r="X572" s="5">
        <f t="shared" si="203"/>
        <v>354.64728888870582</v>
      </c>
      <c r="Y572" s="5">
        <f t="shared" si="204"/>
        <v>144.93820023024219</v>
      </c>
      <c r="Z572" s="4">
        <f>D572-'CIG_wcINF-wcEFF_Loads'!D572</f>
        <v>1.1050201061984233E-2</v>
      </c>
      <c r="AA572" s="4">
        <f t="shared" si="205"/>
        <v>1.1050201061984233E-2</v>
      </c>
      <c r="AB572" s="3">
        <v>23.962500000000045</v>
      </c>
      <c r="AC572" s="3">
        <v>1.4882857142857133</v>
      </c>
      <c r="AD572" s="3">
        <v>1.1028785714285727</v>
      </c>
      <c r="AE572" s="3">
        <v>6.907999999999985E-2</v>
      </c>
      <c r="AF572" s="3">
        <v>7.1821666666666686E-2</v>
      </c>
      <c r="AG572" s="3">
        <v>0.33777142857142883</v>
      </c>
      <c r="AH572" s="3">
        <v>9.5969230769230751E-2</v>
      </c>
      <c r="AI572" s="4">
        <f t="shared" si="218"/>
        <v>0.64782981730196465</v>
      </c>
      <c r="AJ572" s="4">
        <f t="shared" si="218"/>
        <v>4.0236029728902917E-2</v>
      </c>
      <c r="AK572" s="4">
        <f t="shared" si="218"/>
        <v>2.9816489240889841E-2</v>
      </c>
      <c r="AL572" s="4">
        <f t="shared" si="216"/>
        <v>1.8675882641301844E-3</v>
      </c>
      <c r="AM572" s="4">
        <f t="shared" si="216"/>
        <v>1.9417096377668942E-3</v>
      </c>
      <c r="AN572" s="4">
        <f t="shared" si="216"/>
        <v>9.1317017365154726E-3</v>
      </c>
      <c r="AO572" s="4">
        <f t="shared" si="216"/>
        <v>2.594542691114898E-3</v>
      </c>
      <c r="AP572" s="5">
        <f t="shared" si="206"/>
        <v>24620.421820655516</v>
      </c>
      <c r="AQ572" s="5">
        <f t="shared" si="207"/>
        <v>795.82576942325659</v>
      </c>
      <c r="AR572" s="5">
        <f t="shared" si="208"/>
        <v>627.83758645394755</v>
      </c>
      <c r="AS572" s="5">
        <f t="shared" si="209"/>
        <v>119.43620183041953</v>
      </c>
      <c r="AT572" s="5">
        <f t="shared" si="210"/>
        <v>61.085005690076045</v>
      </c>
      <c r="AU572" s="5">
        <f t="shared" si="211"/>
        <v>215.61885926350652</v>
      </c>
      <c r="AV572" s="5">
        <f t="shared" si="212"/>
        <v>77.26931615298713</v>
      </c>
    </row>
    <row r="573" spans="1:48" x14ac:dyDescent="0.25">
      <c r="A573" s="1" t="s">
        <v>376</v>
      </c>
      <c r="B573" s="1" t="s">
        <v>215</v>
      </c>
      <c r="C573" s="2">
        <v>42544</v>
      </c>
      <c r="D573" s="3">
        <v>0.64280516585093739</v>
      </c>
      <c r="E573" s="3">
        <v>58.285714285714363</v>
      </c>
      <c r="F573" s="3">
        <v>1.6245888888888913</v>
      </c>
      <c r="G573" s="3">
        <v>1.5555088888888899</v>
      </c>
      <c r="H573" s="3">
        <v>6.907999999999985E-2</v>
      </c>
      <c r="I573" s="3">
        <v>7.1821666666666686E-2</v>
      </c>
      <c r="J573" s="3">
        <v>0.49394117647058761</v>
      </c>
      <c r="K573" s="3">
        <v>0.11178333333333333</v>
      </c>
      <c r="L573" s="4">
        <f t="shared" si="217"/>
        <v>91.664275123358763</v>
      </c>
      <c r="M573" s="4">
        <f t="shared" si="217"/>
        <v>2.5549444610643137</v>
      </c>
      <c r="N573" s="4">
        <f t="shared" si="217"/>
        <v>2.4463043216558522</v>
      </c>
      <c r="O573" s="4">
        <f t="shared" si="215"/>
        <v>0.10864013940845883</v>
      </c>
      <c r="P573" s="4">
        <f t="shared" si="215"/>
        <v>0.11295188012759912</v>
      </c>
      <c r="Q573" s="4">
        <f t="shared" si="215"/>
        <v>0.77680715505707765</v>
      </c>
      <c r="R573" s="4">
        <f t="shared" si="215"/>
        <v>0.17579844986791524</v>
      </c>
      <c r="S573" s="5">
        <f t="shared" si="198"/>
        <v>45990.801848707655</v>
      </c>
      <c r="T573" s="5">
        <f t="shared" si="199"/>
        <v>1017.8621910548487</v>
      </c>
      <c r="U573" s="5">
        <f t="shared" si="200"/>
        <v>878.7503795644808</v>
      </c>
      <c r="V573" s="5">
        <f t="shared" si="201"/>
        <v>150.52517874845159</v>
      </c>
      <c r="W573" s="5">
        <f t="shared" si="202"/>
        <v>76.716961428080353</v>
      </c>
      <c r="X573" s="5">
        <f t="shared" si="203"/>
        <v>355.42409604376292</v>
      </c>
      <c r="Y573" s="5">
        <f t="shared" si="204"/>
        <v>145.11399868011011</v>
      </c>
      <c r="Z573" s="4">
        <f>D573-'CIG_wcINF-wcEFF_Loads'!D573</f>
        <v>0.34935920368634538</v>
      </c>
      <c r="AA573" s="4">
        <f t="shared" si="205"/>
        <v>0.34935920368634538</v>
      </c>
      <c r="AB573" s="3">
        <v>59.752213541666769</v>
      </c>
      <c r="AC573" s="3">
        <v>1.6201865234374975</v>
      </c>
      <c r="AD573" s="3">
        <v>1.3090769531249979</v>
      </c>
      <c r="AE573" s="3">
        <v>6.907999999999985E-2</v>
      </c>
      <c r="AF573" s="3">
        <v>7.1821666666666686E-2</v>
      </c>
      <c r="AG573" s="3">
        <v>0.44581458333333396</v>
      </c>
      <c r="AH573" s="3">
        <v>0.10790733173076929</v>
      </c>
      <c r="AI573" s="4">
        <f t="shared" si="218"/>
        <v>51.072229225836885</v>
      </c>
      <c r="AJ573" s="4">
        <f t="shared" si="218"/>
        <v>1.3848279855927061</v>
      </c>
      <c r="AK573" s="4">
        <f t="shared" si="218"/>
        <v>1.1189121584196804</v>
      </c>
      <c r="AL573" s="4">
        <f t="shared" si="216"/>
        <v>5.9045002449333354E-2</v>
      </c>
      <c r="AM573" s="4">
        <f t="shared" si="216"/>
        <v>6.1388397282115627E-2</v>
      </c>
      <c r="AN573" s="4">
        <f t="shared" si="216"/>
        <v>0.38105273834489417</v>
      </c>
      <c r="AO573" s="4">
        <f t="shared" si="216"/>
        <v>9.2232030491376862E-2</v>
      </c>
      <c r="AP573" s="5">
        <f t="shared" si="206"/>
        <v>24671.494049881352</v>
      </c>
      <c r="AQ573" s="5">
        <f t="shared" si="207"/>
        <v>797.21059740884925</v>
      </c>
      <c r="AR573" s="5">
        <f t="shared" si="208"/>
        <v>628.95649861236723</v>
      </c>
      <c r="AS573" s="5">
        <f t="shared" si="209"/>
        <v>119.49524683286887</v>
      </c>
      <c r="AT573" s="5">
        <f t="shared" si="210"/>
        <v>61.146394087358161</v>
      </c>
      <c r="AU573" s="5">
        <f t="shared" si="211"/>
        <v>215.99991200185141</v>
      </c>
      <c r="AV573" s="5">
        <f t="shared" si="212"/>
        <v>77.361548183478504</v>
      </c>
    </row>
    <row r="574" spans="1:48" x14ac:dyDescent="0.25">
      <c r="A574" s="1" t="s">
        <v>376</v>
      </c>
      <c r="B574" s="1" t="s">
        <v>216</v>
      </c>
      <c r="C574" s="2">
        <v>42545</v>
      </c>
      <c r="D574" s="3">
        <v>0.10562218174666373</v>
      </c>
      <c r="E574" s="3">
        <v>58.285714285714363</v>
      </c>
      <c r="F574" s="3">
        <v>1.6245888888888913</v>
      </c>
      <c r="G574" s="3">
        <v>1.5555088888888899</v>
      </c>
      <c r="H574" s="3">
        <v>6.907999999999985E-2</v>
      </c>
      <c r="I574" s="3">
        <v>7.1821666666666686E-2</v>
      </c>
      <c r="J574" s="3">
        <v>0.49394117647058761</v>
      </c>
      <c r="K574" s="3">
        <v>0.11178333333333333</v>
      </c>
      <c r="L574" s="4">
        <f t="shared" si="217"/>
        <v>15.061765587927361</v>
      </c>
      <c r="M574" s="4">
        <f t="shared" si="217"/>
        <v>0.41981431163816352</v>
      </c>
      <c r="N574" s="4">
        <f t="shared" si="217"/>
        <v>0.4019631661290991</v>
      </c>
      <c r="O574" s="4">
        <f t="shared" si="215"/>
        <v>1.785114550906404E-2</v>
      </c>
      <c r="P574" s="4">
        <f t="shared" si="215"/>
        <v>1.8559626843806666E-2</v>
      </c>
      <c r="Q574" s="4">
        <f t="shared" si="215"/>
        <v>0.1276406458322924</v>
      </c>
      <c r="R574" s="4">
        <f t="shared" si="215"/>
        <v>2.8886226821388916E-2</v>
      </c>
      <c r="S574" s="5">
        <f t="shared" si="198"/>
        <v>46005.86361429558</v>
      </c>
      <c r="T574" s="5">
        <f t="shared" si="199"/>
        <v>1018.2820053664869</v>
      </c>
      <c r="U574" s="5">
        <f t="shared" si="200"/>
        <v>879.15234273060992</v>
      </c>
      <c r="V574" s="5">
        <f t="shared" si="201"/>
        <v>150.54302989396066</v>
      </c>
      <c r="W574" s="5">
        <f t="shared" si="202"/>
        <v>76.735521054924163</v>
      </c>
      <c r="X574" s="5">
        <f t="shared" si="203"/>
        <v>355.5517366895952</v>
      </c>
      <c r="Y574" s="5">
        <f t="shared" si="204"/>
        <v>145.1428849069315</v>
      </c>
      <c r="Z574" s="4">
        <f>D574-'CIG_wcINF-wcEFF_Loads'!D574</f>
        <v>3.1731330711619876E-3</v>
      </c>
      <c r="AA574" s="4">
        <f t="shared" si="205"/>
        <v>3.1731330711619876E-3</v>
      </c>
      <c r="AB574" s="3">
        <v>69.773333333333468</v>
      </c>
      <c r="AC574" s="3">
        <v>1.6571187499999975</v>
      </c>
      <c r="AD574" s="3">
        <v>1.3668124999999982</v>
      </c>
      <c r="AE574" s="3">
        <v>6.907999999999985E-2</v>
      </c>
      <c r="AF574" s="3">
        <v>7.1821666666666686E-2</v>
      </c>
      <c r="AG574" s="3">
        <v>0.47606666666666747</v>
      </c>
      <c r="AH574" s="3">
        <v>0.11125000000000006</v>
      </c>
      <c r="AI574" s="4">
        <f t="shared" si="218"/>
        <v>0.5416719964065384</v>
      </c>
      <c r="AJ574" s="4">
        <f t="shared" si="218"/>
        <v>1.2864726088217147E-2</v>
      </c>
      <c r="AK574" s="4">
        <f t="shared" si="218"/>
        <v>1.0610988757716549E-2</v>
      </c>
      <c r="AL574" s="4">
        <f t="shared" si="216"/>
        <v>5.3628943500521014E-4</v>
      </c>
      <c r="AM574" s="4">
        <f t="shared" si="216"/>
        <v>5.5757384246959019E-4</v>
      </c>
      <c r="AN574" s="4">
        <f t="shared" si="216"/>
        <v>3.6958529775836901E-3</v>
      </c>
      <c r="AO574" s="4">
        <f t="shared" si="216"/>
        <v>8.6366820562145015E-4</v>
      </c>
      <c r="AP574" s="5">
        <f t="shared" si="206"/>
        <v>24672.035721877757</v>
      </c>
      <c r="AQ574" s="5">
        <f t="shared" si="207"/>
        <v>797.22346213493745</v>
      </c>
      <c r="AR574" s="5">
        <f t="shared" si="208"/>
        <v>628.96710960112489</v>
      </c>
      <c r="AS574" s="5">
        <f t="shared" si="209"/>
        <v>119.49578312230388</v>
      </c>
      <c r="AT574" s="5">
        <f t="shared" si="210"/>
        <v>61.146951661200632</v>
      </c>
      <c r="AU574" s="5">
        <f t="shared" si="211"/>
        <v>216.003607854829</v>
      </c>
      <c r="AV574" s="5">
        <f t="shared" si="212"/>
        <v>77.362411851684129</v>
      </c>
    </row>
    <row r="575" spans="1:48" x14ac:dyDescent="0.25">
      <c r="A575" s="1" t="s">
        <v>376</v>
      </c>
      <c r="B575" s="1" t="s">
        <v>217</v>
      </c>
      <c r="C575" s="2">
        <v>42546</v>
      </c>
      <c r="D575" s="3">
        <v>4.7335246922646047E-2</v>
      </c>
      <c r="E575" s="3">
        <v>58.285714285714363</v>
      </c>
      <c r="F575" s="3">
        <v>1.6245888888888913</v>
      </c>
      <c r="G575" s="3">
        <v>1.5555088888888899</v>
      </c>
      <c r="H575" s="3">
        <v>6.907999999999985E-2</v>
      </c>
      <c r="I575" s="3">
        <v>7.1821666666666686E-2</v>
      </c>
      <c r="J575" s="3">
        <v>0.49394117647058761</v>
      </c>
      <c r="K575" s="3">
        <v>0.11178333333333333</v>
      </c>
      <c r="L575" s="4">
        <f t="shared" si="217"/>
        <v>6.7500252447500184</v>
      </c>
      <c r="M575" s="4">
        <f t="shared" si="217"/>
        <v>0.18814243158427135</v>
      </c>
      <c r="N575" s="4">
        <f t="shared" si="217"/>
        <v>0.18014232813488071</v>
      </c>
      <c r="O575" s="4">
        <f t="shared" si="215"/>
        <v>8.0001034493904603E-3</v>
      </c>
      <c r="P575" s="4">
        <f t="shared" si="215"/>
        <v>8.3176138280395655E-3</v>
      </c>
      <c r="Q575" s="4">
        <f t="shared" si="215"/>
        <v>5.7202960475945835E-2</v>
      </c>
      <c r="R575" s="4">
        <f t="shared" si="215"/>
        <v>1.2945544739206219E-2</v>
      </c>
      <c r="S575" s="5">
        <f t="shared" si="198"/>
        <v>46012.61363954033</v>
      </c>
      <c r="T575" s="5">
        <f t="shared" si="199"/>
        <v>1018.4701477980713</v>
      </c>
      <c r="U575" s="5">
        <f t="shared" si="200"/>
        <v>879.33248505874485</v>
      </c>
      <c r="V575" s="5">
        <f t="shared" si="201"/>
        <v>150.55102999741007</v>
      </c>
      <c r="W575" s="5">
        <f t="shared" si="202"/>
        <v>76.743838668752204</v>
      </c>
      <c r="X575" s="5">
        <f t="shared" si="203"/>
        <v>355.60893965007114</v>
      </c>
      <c r="Y575" s="5">
        <f t="shared" si="204"/>
        <v>145.15583045167071</v>
      </c>
      <c r="Z575" s="4">
        <f>D575-'CIG_wcINF-wcEFF_Loads'!D575</f>
        <v>1.2178876568679629E-2</v>
      </c>
      <c r="AA575" s="4">
        <f t="shared" si="205"/>
        <v>1.2178876568679629E-2</v>
      </c>
      <c r="AB575" s="3">
        <v>53.071467013888821</v>
      </c>
      <c r="AC575" s="3">
        <v>1.5955650390624996</v>
      </c>
      <c r="AD575" s="3">
        <v>1.2705865885416683</v>
      </c>
      <c r="AE575" s="3">
        <v>6.907999999999985E-2</v>
      </c>
      <c r="AF575" s="3">
        <v>7.1821666666666686E-2</v>
      </c>
      <c r="AG575" s="3">
        <v>0.42564652777777828</v>
      </c>
      <c r="AH575" s="3">
        <v>0.10567888621794889</v>
      </c>
      <c r="AI575" s="4">
        <f t="shared" si="218"/>
        <v>1.5813461613949285</v>
      </c>
      <c r="AJ575" s="4">
        <f t="shared" si="218"/>
        <v>4.7542319663353677E-2</v>
      </c>
      <c r="AK575" s="4">
        <f t="shared" si="218"/>
        <v>3.7859085824486938E-2</v>
      </c>
      <c r="AL575" s="4">
        <f t="shared" si="216"/>
        <v>2.0583450764715704E-3</v>
      </c>
      <c r="AM575" s="4">
        <f t="shared" si="216"/>
        <v>2.140037260673364E-3</v>
      </c>
      <c r="AN575" s="4">
        <f t="shared" si="216"/>
        <v>1.2682794365498138E-2</v>
      </c>
      <c r="AO575" s="4">
        <f t="shared" si="216"/>
        <v>3.1488653030358259E-3</v>
      </c>
      <c r="AP575" s="5">
        <f t="shared" si="206"/>
        <v>24673.617068039151</v>
      </c>
      <c r="AQ575" s="5">
        <f t="shared" si="207"/>
        <v>797.27100445460076</v>
      </c>
      <c r="AR575" s="5">
        <f t="shared" si="208"/>
        <v>629.00496868694938</v>
      </c>
      <c r="AS575" s="5">
        <f t="shared" si="209"/>
        <v>119.49784146738035</v>
      </c>
      <c r="AT575" s="5">
        <f t="shared" si="210"/>
        <v>61.149091698461305</v>
      </c>
      <c r="AU575" s="5">
        <f t="shared" si="211"/>
        <v>216.0162906491945</v>
      </c>
      <c r="AV575" s="5">
        <f t="shared" si="212"/>
        <v>77.365560716987162</v>
      </c>
    </row>
    <row r="576" spans="1:48" x14ac:dyDescent="0.25">
      <c r="A576" s="1" t="s">
        <v>376</v>
      </c>
      <c r="B576" s="1" t="s">
        <v>218</v>
      </c>
      <c r="C576" s="2">
        <v>42547</v>
      </c>
      <c r="D576" s="3">
        <v>3.9518079571552924E-3</v>
      </c>
      <c r="E576" s="3">
        <v>80.662797619047666</v>
      </c>
      <c r="F576" s="3">
        <v>1.5997874999999988</v>
      </c>
      <c r="G576" s="3">
        <v>1.5322081250000006</v>
      </c>
      <c r="H576" s="3">
        <v>6.7579374999999928E-2</v>
      </c>
      <c r="I576" s="3">
        <v>0.27095671875000032</v>
      </c>
      <c r="J576" s="3">
        <v>0.44569425551470571</v>
      </c>
      <c r="K576" s="3">
        <v>0.12292499999999995</v>
      </c>
      <c r="L576" s="4">
        <f t="shared" si="217"/>
        <v>0.77987992086245239</v>
      </c>
      <c r="M576" s="4">
        <f t="shared" si="217"/>
        <v>1.5467380077604974E-2</v>
      </c>
      <c r="N576" s="4">
        <f t="shared" si="217"/>
        <v>1.4813995875933208E-2</v>
      </c>
      <c r="O576" s="4">
        <f t="shared" si="215"/>
        <v>6.5338420167178161E-4</v>
      </c>
      <c r="P576" s="4">
        <f t="shared" si="215"/>
        <v>2.6197170270970183E-3</v>
      </c>
      <c r="Q576" s="4">
        <f t="shared" si="215"/>
        <v>4.3091488391121605E-3</v>
      </c>
      <c r="R576" s="4">
        <f t="shared" si="215"/>
        <v>1.1884876560415629E-3</v>
      </c>
      <c r="S576" s="5">
        <f t="shared" si="198"/>
        <v>46013.393519461191</v>
      </c>
      <c r="T576" s="5">
        <f t="shared" si="199"/>
        <v>1018.4856151781488</v>
      </c>
      <c r="U576" s="5">
        <f t="shared" si="200"/>
        <v>879.34729905462075</v>
      </c>
      <c r="V576" s="5">
        <f t="shared" si="201"/>
        <v>150.55168338161175</v>
      </c>
      <c r="W576" s="5">
        <f t="shared" si="202"/>
        <v>76.746458385779306</v>
      </c>
      <c r="X576" s="5">
        <f t="shared" si="203"/>
        <v>355.61324879891026</v>
      </c>
      <c r="Y576" s="5">
        <f t="shared" si="204"/>
        <v>145.15701893932675</v>
      </c>
      <c r="Z576" s="4">
        <f>D576-'CIG_wcINF-wcEFF_Loads'!D576</f>
        <v>3.9518079571552924E-3</v>
      </c>
      <c r="AA576" s="4">
        <f t="shared" si="205"/>
        <v>3.9518079571552924E-3</v>
      </c>
      <c r="AB576" s="3">
        <v>23.962500000000045</v>
      </c>
      <c r="AC576" s="3">
        <v>1.4882857142857133</v>
      </c>
      <c r="AD576" s="3">
        <v>1.1028785714285727</v>
      </c>
      <c r="AE576" s="3">
        <v>6.7579374999999928E-2</v>
      </c>
      <c r="AF576" s="3">
        <v>0.27095671875000032</v>
      </c>
      <c r="AG576" s="3">
        <v>0.33777142857142883</v>
      </c>
      <c r="AH576" s="3">
        <v>9.5969230769230751E-2</v>
      </c>
      <c r="AI576" s="4">
        <f t="shared" si="218"/>
        <v>0.23167895430462493</v>
      </c>
      <c r="AJ576" s="4">
        <f t="shared" si="218"/>
        <v>1.4389336588094947E-2</v>
      </c>
      <c r="AK576" s="4">
        <f t="shared" si="218"/>
        <v>1.0663067465980169E-2</v>
      </c>
      <c r="AL576" s="4">
        <f t="shared" si="216"/>
        <v>6.5338420167178161E-4</v>
      </c>
      <c r="AM576" s="4">
        <f t="shared" si="216"/>
        <v>2.6197170270970183E-3</v>
      </c>
      <c r="AN576" s="4">
        <f t="shared" si="216"/>
        <v>3.2657081425313639E-3</v>
      </c>
      <c r="AO576" s="4">
        <f t="shared" si="216"/>
        <v>9.2786858758621058E-4</v>
      </c>
      <c r="AP576" s="5">
        <f t="shared" si="206"/>
        <v>24673.848746993455</v>
      </c>
      <c r="AQ576" s="5">
        <f t="shared" si="207"/>
        <v>797.28539379118888</v>
      </c>
      <c r="AR576" s="5">
        <f t="shared" si="208"/>
        <v>629.01563175441538</v>
      </c>
      <c r="AS576" s="5">
        <f t="shared" si="209"/>
        <v>119.49849485158202</v>
      </c>
      <c r="AT576" s="5">
        <f t="shared" si="210"/>
        <v>61.1517114154884</v>
      </c>
      <c r="AU576" s="5">
        <f t="shared" si="211"/>
        <v>216.01955635733702</v>
      </c>
      <c r="AV576" s="5">
        <f t="shared" si="212"/>
        <v>77.366488585574743</v>
      </c>
    </row>
    <row r="577" spans="1:48" x14ac:dyDescent="0.25">
      <c r="A577" s="1" t="s">
        <v>376</v>
      </c>
      <c r="B577" s="1" t="s">
        <v>219</v>
      </c>
      <c r="C577" s="2">
        <v>42548</v>
      </c>
      <c r="D577" s="3">
        <v>4.9045773838636226E-3</v>
      </c>
      <c r="E577" s="3">
        <v>73.736557539682636</v>
      </c>
      <c r="F577" s="3">
        <v>1.6074641203703697</v>
      </c>
      <c r="G577" s="3">
        <v>1.5394202662037042</v>
      </c>
      <c r="H577" s="3">
        <v>6.804385416666657E-2</v>
      </c>
      <c r="I577" s="3">
        <v>0.20931967881944499</v>
      </c>
      <c r="J577" s="3">
        <v>0.46062782628676407</v>
      </c>
      <c r="K577" s="3">
        <v>0.11947638888888885</v>
      </c>
      <c r="L577" s="4">
        <f t="shared" si="217"/>
        <v>0.88479584909223807</v>
      </c>
      <c r="M577" s="4">
        <f t="shared" si="217"/>
        <v>1.9288635498110756E-2</v>
      </c>
      <c r="N577" s="4">
        <f t="shared" si="217"/>
        <v>1.8472148781999785E-2</v>
      </c>
      <c r="O577" s="4">
        <f t="shared" si="215"/>
        <v>8.1648671611098513E-4</v>
      </c>
      <c r="P577" s="4">
        <f t="shared" si="215"/>
        <v>2.5117145298394752E-3</v>
      </c>
      <c r="Q577" s="4">
        <f t="shared" si="215"/>
        <v>5.5272662879003115E-3</v>
      </c>
      <c r="R577" s="4">
        <f t="shared" si="215"/>
        <v>1.4336472501652654E-3</v>
      </c>
      <c r="S577" s="5">
        <f t="shared" si="198"/>
        <v>46014.278315310286</v>
      </c>
      <c r="T577" s="5">
        <f t="shared" si="199"/>
        <v>1018.5049038136469</v>
      </c>
      <c r="U577" s="5">
        <f t="shared" si="200"/>
        <v>879.3657712034028</v>
      </c>
      <c r="V577" s="5">
        <f t="shared" si="201"/>
        <v>150.55249986832786</v>
      </c>
      <c r="W577" s="5">
        <f t="shared" si="202"/>
        <v>76.748970100309151</v>
      </c>
      <c r="X577" s="5">
        <f t="shared" si="203"/>
        <v>355.61877606519818</v>
      </c>
      <c r="Y577" s="5">
        <f t="shared" si="204"/>
        <v>145.15845258657691</v>
      </c>
      <c r="Z577" s="4">
        <f>D577-'CIG_wcINF-wcEFF_Loads'!D577</f>
        <v>4.9045773838636226E-3</v>
      </c>
      <c r="AA577" s="4">
        <f t="shared" si="205"/>
        <v>4.9045773838636226E-3</v>
      </c>
      <c r="AB577" s="3">
        <v>23.962500000000045</v>
      </c>
      <c r="AC577" s="3">
        <v>1.4882857142857133</v>
      </c>
      <c r="AD577" s="3">
        <v>1.1028785714285727</v>
      </c>
      <c r="AE577" s="3">
        <v>6.804385416666657E-2</v>
      </c>
      <c r="AF577" s="3">
        <v>0.20931967881944499</v>
      </c>
      <c r="AG577" s="3">
        <v>0.33777142857142883</v>
      </c>
      <c r="AH577" s="3">
        <v>9.5969230769230751E-2</v>
      </c>
      <c r="AI577" s="4">
        <f t="shared" si="218"/>
        <v>0.28753607764320444</v>
      </c>
      <c r="AJ577" s="4">
        <f t="shared" si="218"/>
        <v>1.7858563868466477E-2</v>
      </c>
      <c r="AK577" s="4">
        <f t="shared" si="218"/>
        <v>1.3233902078051616E-2</v>
      </c>
      <c r="AL577" s="4">
        <f t="shared" si="216"/>
        <v>8.1648671611098513E-4</v>
      </c>
      <c r="AM577" s="4">
        <f t="shared" si="216"/>
        <v>2.5117145298394752E-3</v>
      </c>
      <c r="AN577" s="4">
        <f t="shared" si="216"/>
        <v>4.0530608956231718E-3</v>
      </c>
      <c r="AO577" s="4">
        <f t="shared" si="216"/>
        <v>1.1515750105297894E-3</v>
      </c>
      <c r="AP577" s="5">
        <f t="shared" si="206"/>
        <v>24674.136283071097</v>
      </c>
      <c r="AQ577" s="5">
        <f t="shared" si="207"/>
        <v>797.30325235505734</v>
      </c>
      <c r="AR577" s="5">
        <f t="shared" si="208"/>
        <v>629.02886565649339</v>
      </c>
      <c r="AS577" s="5">
        <f t="shared" si="209"/>
        <v>119.49931133829813</v>
      </c>
      <c r="AT577" s="5">
        <f t="shared" si="210"/>
        <v>61.154223130018238</v>
      </c>
      <c r="AU577" s="5">
        <f t="shared" si="211"/>
        <v>216.02360941823264</v>
      </c>
      <c r="AV577" s="5">
        <f t="shared" si="212"/>
        <v>77.367640160585267</v>
      </c>
    </row>
    <row r="578" spans="1:48" x14ac:dyDescent="0.25">
      <c r="A578" s="1" t="s">
        <v>376</v>
      </c>
      <c r="B578" s="1" t="s">
        <v>220</v>
      </c>
      <c r="C578" s="2">
        <v>42549</v>
      </c>
      <c r="D578" s="3">
        <v>5.0690940354808497E-3</v>
      </c>
      <c r="E578" s="3">
        <v>72.670982142857227</v>
      </c>
      <c r="F578" s="3">
        <v>1.6086451388888883</v>
      </c>
      <c r="G578" s="3">
        <v>1.5405298263888894</v>
      </c>
      <c r="H578" s="3">
        <v>6.81153124999999E-2</v>
      </c>
      <c r="I578" s="3">
        <v>0.19983705729166715</v>
      </c>
      <c r="J578" s="3">
        <v>0.46292529871323485</v>
      </c>
      <c r="K578" s="3">
        <v>0.11894583333333331</v>
      </c>
      <c r="L578" s="4">
        <f t="shared" si="217"/>
        <v>0.90125980914054615</v>
      </c>
      <c r="M578" s="4">
        <f t="shared" si="217"/>
        <v>1.9950290585034666E-2</v>
      </c>
      <c r="N578" s="4">
        <f t="shared" si="217"/>
        <v>1.9105529832763316E-2</v>
      </c>
      <c r="O578" s="4">
        <f t="shared" si="215"/>
        <v>8.4476075227135898E-4</v>
      </c>
      <c r="P578" s="4">
        <f t="shared" si="215"/>
        <v>2.4783634788345665E-3</v>
      </c>
      <c r="Q578" s="4">
        <f t="shared" si="215"/>
        <v>5.7411631721785957E-3</v>
      </c>
      <c r="R578" s="4">
        <f t="shared" si="215"/>
        <v>1.4751568767479482E-3</v>
      </c>
      <c r="S578" s="5">
        <f t="shared" si="198"/>
        <v>46015.17957511943</v>
      </c>
      <c r="T578" s="5">
        <f t="shared" si="199"/>
        <v>1018.524854104232</v>
      </c>
      <c r="U578" s="5">
        <f t="shared" si="200"/>
        <v>879.38487673323561</v>
      </c>
      <c r="V578" s="5">
        <f t="shared" si="201"/>
        <v>150.55334462908013</v>
      </c>
      <c r="W578" s="5">
        <f t="shared" si="202"/>
        <v>76.75144846378798</v>
      </c>
      <c r="X578" s="5">
        <f t="shared" si="203"/>
        <v>355.62451722837034</v>
      </c>
      <c r="Y578" s="5">
        <f t="shared" si="204"/>
        <v>145.15992774345366</v>
      </c>
      <c r="Z578" s="4">
        <f>D578-'CIG_wcINF-wcEFF_Loads'!D578</f>
        <v>5.0690940354808497E-3</v>
      </c>
      <c r="AA578" s="4">
        <f t="shared" si="205"/>
        <v>5.0690940354808497E-3</v>
      </c>
      <c r="AB578" s="3">
        <v>23.962500000000045</v>
      </c>
      <c r="AC578" s="3">
        <v>1.4882857142857133</v>
      </c>
      <c r="AD578" s="3">
        <v>1.1028785714285727</v>
      </c>
      <c r="AE578" s="3">
        <v>6.81153124999999E-2</v>
      </c>
      <c r="AF578" s="3">
        <v>0.19983705729166715</v>
      </c>
      <c r="AG578" s="3">
        <v>0.33777142857142883</v>
      </c>
      <c r="AH578" s="3">
        <v>9.5969230769230751E-2</v>
      </c>
      <c r="AI578" s="4">
        <f t="shared" si="218"/>
        <v>0.29718104172688786</v>
      </c>
      <c r="AJ578" s="4">
        <f t="shared" si="218"/>
        <v>1.845760246045583E-2</v>
      </c>
      <c r="AK578" s="4">
        <f t="shared" si="218"/>
        <v>1.3677813364857778E-2</v>
      </c>
      <c r="AL578" s="4">
        <f t="shared" si="216"/>
        <v>8.4476075227135898E-4</v>
      </c>
      <c r="AM578" s="4">
        <f t="shared" si="216"/>
        <v>2.4783634788345665E-3</v>
      </c>
      <c r="AN578" s="4">
        <f t="shared" si="216"/>
        <v>4.1890147108371882E-3</v>
      </c>
      <c r="AO578" s="4">
        <f t="shared" si="216"/>
        <v>1.1902028575369033E-3</v>
      </c>
      <c r="AP578" s="5">
        <f t="shared" si="206"/>
        <v>24674.433464112823</v>
      </c>
      <c r="AQ578" s="5">
        <f t="shared" si="207"/>
        <v>797.32170995751778</v>
      </c>
      <c r="AR578" s="5">
        <f t="shared" si="208"/>
        <v>629.04254346985829</v>
      </c>
      <c r="AS578" s="5">
        <f t="shared" si="209"/>
        <v>119.5001560990504</v>
      </c>
      <c r="AT578" s="5">
        <f t="shared" si="210"/>
        <v>61.156701493497074</v>
      </c>
      <c r="AU578" s="5">
        <f t="shared" si="211"/>
        <v>216.02779843294348</v>
      </c>
      <c r="AV578" s="5">
        <f t="shared" si="212"/>
        <v>77.368830363442811</v>
      </c>
    </row>
    <row r="579" spans="1:48" x14ac:dyDescent="0.25">
      <c r="A579" s="1" t="s">
        <v>376</v>
      </c>
      <c r="B579" s="1" t="s">
        <v>221</v>
      </c>
      <c r="C579" s="2">
        <v>42550</v>
      </c>
      <c r="D579" s="3">
        <v>4.211490033107018E-3</v>
      </c>
      <c r="E579" s="3">
        <v>67.875892857142944</v>
      </c>
      <c r="F579" s="3">
        <v>1.6139597222222226</v>
      </c>
      <c r="G579" s="3">
        <v>1.5455228472222229</v>
      </c>
      <c r="H579" s="3">
        <v>6.8436874999999883E-2</v>
      </c>
      <c r="I579" s="3">
        <v>0.15716526041666673</v>
      </c>
      <c r="J579" s="3">
        <v>0.47326392463235251</v>
      </c>
      <c r="K579" s="3">
        <v>0.11655833333333332</v>
      </c>
      <c r="L579" s="4">
        <f t="shared" si="217"/>
        <v>0.69937476789818831</v>
      </c>
      <c r="M579" s="4">
        <f t="shared" si="217"/>
        <v>1.6629802697430088E-2</v>
      </c>
      <c r="N579" s="4">
        <f t="shared" si="217"/>
        <v>1.5924647721869935E-2</v>
      </c>
      <c r="O579" s="4">
        <f t="shared" si="215"/>
        <v>7.0515497556015365E-4</v>
      </c>
      <c r="P579" s="4">
        <f t="shared" si="215"/>
        <v>1.6193881641734811E-3</v>
      </c>
      <c r="Q579" s="4">
        <f t="shared" si="215"/>
        <v>4.876382961782365E-3</v>
      </c>
      <c r="R579" s="4">
        <f t="shared" si="215"/>
        <v>1.2009854145590231E-3</v>
      </c>
      <c r="S579" s="5">
        <f t="shared" si="198"/>
        <v>46015.87894988733</v>
      </c>
      <c r="T579" s="5">
        <f t="shared" si="199"/>
        <v>1018.5414839069294</v>
      </c>
      <c r="U579" s="5">
        <f t="shared" si="200"/>
        <v>879.40080138095743</v>
      </c>
      <c r="V579" s="5">
        <f t="shared" si="201"/>
        <v>150.55404978405568</v>
      </c>
      <c r="W579" s="5">
        <f t="shared" si="202"/>
        <v>76.753067851952153</v>
      </c>
      <c r="X579" s="5">
        <f t="shared" si="203"/>
        <v>355.62939361133209</v>
      </c>
      <c r="Y579" s="5">
        <f t="shared" si="204"/>
        <v>145.16112872886822</v>
      </c>
      <c r="Z579" s="4">
        <f>D579-'CIG_wcINF-wcEFF_Loads'!D579</f>
        <v>4.211490033107018E-3</v>
      </c>
      <c r="AA579" s="4">
        <f t="shared" si="205"/>
        <v>4.211490033107018E-3</v>
      </c>
      <c r="AB579" s="3">
        <v>23.962500000000045</v>
      </c>
      <c r="AC579" s="3">
        <v>1.4882857142857133</v>
      </c>
      <c r="AD579" s="3">
        <v>1.1028785714285727</v>
      </c>
      <c r="AE579" s="3">
        <v>6.8436874999999883E-2</v>
      </c>
      <c r="AF579" s="3">
        <v>0.15716526041666673</v>
      </c>
      <c r="AG579" s="3">
        <v>0.33777142857142883</v>
      </c>
      <c r="AH579" s="3">
        <v>9.5969230769230751E-2</v>
      </c>
      <c r="AI579" s="4">
        <f t="shared" si="218"/>
        <v>0.24690309284081488</v>
      </c>
      <c r="AJ579" s="4">
        <f t="shared" si="218"/>
        <v>1.5334891847175515E-2</v>
      </c>
      <c r="AK579" s="4">
        <f t="shared" si="218"/>
        <v>1.1363761306774071E-2</v>
      </c>
      <c r="AL579" s="4">
        <f t="shared" si="216"/>
        <v>7.0515497556015365E-4</v>
      </c>
      <c r="AM579" s="4">
        <f t="shared" si="216"/>
        <v>1.6193881641734811E-3</v>
      </c>
      <c r="AN579" s="4">
        <f t="shared" si="216"/>
        <v>3.4803050761625879E-3</v>
      </c>
      <c r="AO579" s="4">
        <f t="shared" si="216"/>
        <v>9.888408928315879E-4</v>
      </c>
      <c r="AP579" s="5">
        <f t="shared" si="206"/>
        <v>24674.680367205663</v>
      </c>
      <c r="AQ579" s="5">
        <f t="shared" si="207"/>
        <v>797.33704484936493</v>
      </c>
      <c r="AR579" s="5">
        <f t="shared" si="208"/>
        <v>629.05390723116511</v>
      </c>
      <c r="AS579" s="5">
        <f t="shared" si="209"/>
        <v>119.50086125402596</v>
      </c>
      <c r="AT579" s="5">
        <f t="shared" si="210"/>
        <v>61.158320881661247</v>
      </c>
      <c r="AU579" s="5">
        <f t="shared" si="211"/>
        <v>216.03127873801964</v>
      </c>
      <c r="AV579" s="5">
        <f t="shared" si="212"/>
        <v>77.369819204335641</v>
      </c>
    </row>
    <row r="580" spans="1:48" x14ac:dyDescent="0.25">
      <c r="A580" s="1" t="s">
        <v>376</v>
      </c>
      <c r="B580" s="1" t="s">
        <v>222</v>
      </c>
      <c r="C580" s="2">
        <v>42551</v>
      </c>
      <c r="D580" s="3">
        <v>4.6732592620521828E-3</v>
      </c>
      <c r="E580" s="3">
        <v>72.670982142857227</v>
      </c>
      <c r="F580" s="3">
        <v>1.6086451388888883</v>
      </c>
      <c r="G580" s="3">
        <v>1.5405298263888894</v>
      </c>
      <c r="H580" s="3">
        <v>6.81153124999999E-2</v>
      </c>
      <c r="I580" s="3">
        <v>0.19983705729166712</v>
      </c>
      <c r="J580" s="3">
        <v>0.46292529871323485</v>
      </c>
      <c r="K580" s="3">
        <v>0.11894583333333331</v>
      </c>
      <c r="L580" s="4">
        <f t="shared" si="217"/>
        <v>0.83088234724016308</v>
      </c>
      <c r="M580" s="4">
        <f t="shared" si="217"/>
        <v>1.8392414819012468E-2</v>
      </c>
      <c r="N580" s="4">
        <f t="shared" si="217"/>
        <v>1.7613619637440001E-2</v>
      </c>
      <c r="O580" s="4">
        <f t="shared" si="215"/>
        <v>7.7879518157248262E-4</v>
      </c>
      <c r="P580" s="4">
        <f t="shared" si="215"/>
        <v>2.2848333451949551E-3</v>
      </c>
      <c r="Q580" s="4">
        <f t="shared" si="215"/>
        <v>5.2928479490697488E-3</v>
      </c>
      <c r="R580" s="4">
        <f t="shared" si="215"/>
        <v>1.3599650132725108E-3</v>
      </c>
      <c r="S580" s="5">
        <f t="shared" ref="S580:S643" si="219">S579+L580</f>
        <v>46016.70983223457</v>
      </c>
      <c r="T580" s="5">
        <f t="shared" ref="T580:T643" si="220">T579+M580</f>
        <v>1018.5598763217484</v>
      </c>
      <c r="U580" s="5">
        <f t="shared" ref="U580:U643" si="221">U579+N580</f>
        <v>879.4184150005949</v>
      </c>
      <c r="V580" s="5">
        <f t="shared" ref="V580:V643" si="222">V579+O580</f>
        <v>150.55482857923724</v>
      </c>
      <c r="W580" s="5">
        <f t="shared" ref="W580:W643" si="223">W579+P580</f>
        <v>76.755352685297353</v>
      </c>
      <c r="X580" s="5">
        <f t="shared" ref="X580:X643" si="224">X579+Q580</f>
        <v>355.63468645928117</v>
      </c>
      <c r="Y580" s="5">
        <f t="shared" ref="Y580:Y643" si="225">Y579+R580</f>
        <v>145.1624886938815</v>
      </c>
      <c r="Z580" s="4">
        <f>D580-'CIG_wcINF-wcEFF_Loads'!D580</f>
        <v>4.6732592620521828E-3</v>
      </c>
      <c r="AA580" s="4">
        <f t="shared" ref="AA580:AA643" si="226">IF(Z580&lt;0,0,Z580)</f>
        <v>4.6732592620521828E-3</v>
      </c>
      <c r="AB580" s="3">
        <v>23.962500000000045</v>
      </c>
      <c r="AC580" s="3">
        <v>1.4882857142857133</v>
      </c>
      <c r="AD580" s="3">
        <v>1.1028785714285727</v>
      </c>
      <c r="AE580" s="3">
        <v>6.81153124999999E-2</v>
      </c>
      <c r="AF580" s="3">
        <v>0.19983705729166712</v>
      </c>
      <c r="AG580" s="3">
        <v>0.33777142857142883</v>
      </c>
      <c r="AH580" s="3">
        <v>9.5969230769230751E-2</v>
      </c>
      <c r="AI580" s="4">
        <f t="shared" si="218"/>
        <v>0.27397480615582109</v>
      </c>
      <c r="AJ580" s="4">
        <f t="shared" si="218"/>
        <v>1.7016287535770697E-2</v>
      </c>
      <c r="AK580" s="4">
        <f t="shared" si="218"/>
        <v>1.260974200607414E-2</v>
      </c>
      <c r="AL580" s="4">
        <f t="shared" si="216"/>
        <v>7.7879518157248262E-4</v>
      </c>
      <c r="AM580" s="4">
        <f t="shared" si="216"/>
        <v>2.2848333451949551E-3</v>
      </c>
      <c r="AN580" s="4">
        <f t="shared" si="216"/>
        <v>3.8619034603164033E-3</v>
      </c>
      <c r="AO580" s="4">
        <f t="shared" si="216"/>
        <v>1.0972624474459348E-3</v>
      </c>
      <c r="AP580" s="5">
        <f t="shared" ref="AP580:AP643" si="227">AP579+AI580</f>
        <v>24674.954342011821</v>
      </c>
      <c r="AQ580" s="5">
        <f t="shared" ref="AQ580:AQ643" si="228">AQ579+AJ580</f>
        <v>797.35406113690067</v>
      </c>
      <c r="AR580" s="5">
        <f t="shared" ref="AR580:AR643" si="229">AR579+AK580</f>
        <v>629.06651697317113</v>
      </c>
      <c r="AS580" s="5">
        <f t="shared" ref="AS580:AS643" si="230">AS579+AL580</f>
        <v>119.50164004920754</v>
      </c>
      <c r="AT580" s="5">
        <f t="shared" ref="AT580:AT643" si="231">AT579+AM580</f>
        <v>61.16060571500644</v>
      </c>
      <c r="AU580" s="5">
        <f t="shared" ref="AU580:AU643" si="232">AU579+AN580</f>
        <v>216.03514064147996</v>
      </c>
      <c r="AV580" s="5">
        <f t="shared" ref="AV580:AV643" si="233">AV579+AO580</f>
        <v>77.370916466783086</v>
      </c>
    </row>
    <row r="581" spans="1:48" x14ac:dyDescent="0.25">
      <c r="A581" s="1" t="s">
        <v>376</v>
      </c>
      <c r="B581" s="1" t="s">
        <v>223</v>
      </c>
      <c r="C581" s="2">
        <v>42552</v>
      </c>
      <c r="D581" s="3">
        <v>6.5429660853934951E-3</v>
      </c>
      <c r="E581" s="3">
        <v>69.474255952381043</v>
      </c>
      <c r="F581" s="3">
        <v>1.6121881944444445</v>
      </c>
      <c r="G581" s="3">
        <v>1.543858506944445</v>
      </c>
      <c r="H581" s="3">
        <v>6.8329687499999889E-2</v>
      </c>
      <c r="I581" s="3">
        <v>0.17138919270833353</v>
      </c>
      <c r="J581" s="3">
        <v>0.4698177159926466</v>
      </c>
      <c r="K581" s="3">
        <v>0.11735416666666665</v>
      </c>
      <c r="L581" s="4">
        <f t="shared" si="217"/>
        <v>1.1121342110794397</v>
      </c>
      <c r="M581" s="4">
        <f t="shared" si="217"/>
        <v>2.5807684028584535E-2</v>
      </c>
      <c r="N581" s="4">
        <f t="shared" si="217"/>
        <v>2.4713871909845146E-2</v>
      </c>
      <c r="O581" s="4">
        <f t="shared" si="215"/>
        <v>1.0938121187393963E-3</v>
      </c>
      <c r="P581" s="4">
        <f t="shared" si="215"/>
        <v>2.7435743212690278E-3</v>
      </c>
      <c r="Q581" s="4">
        <f t="shared" si="215"/>
        <v>7.5207765490105834E-3</v>
      </c>
      <c r="R581" s="4">
        <f t="shared" si="215"/>
        <v>1.8785891518172551E-3</v>
      </c>
      <c r="S581" s="5">
        <f t="shared" si="219"/>
        <v>46017.821966445648</v>
      </c>
      <c r="T581" s="5">
        <f t="shared" si="220"/>
        <v>1018.585684005777</v>
      </c>
      <c r="U581" s="5">
        <f t="shared" si="221"/>
        <v>879.44312887250476</v>
      </c>
      <c r="V581" s="5">
        <f t="shared" si="222"/>
        <v>150.55592239135598</v>
      </c>
      <c r="W581" s="5">
        <f t="shared" si="223"/>
        <v>76.758096259618625</v>
      </c>
      <c r="X581" s="5">
        <f t="shared" si="224"/>
        <v>355.6422072358302</v>
      </c>
      <c r="Y581" s="5">
        <f t="shared" si="225"/>
        <v>145.16436728303333</v>
      </c>
      <c r="Z581" s="4">
        <f>D581-'CIG_wcINF-wcEFF_Loads'!D581</f>
        <v>6.5429660853934951E-3</v>
      </c>
      <c r="AA581" s="4">
        <f t="shared" si="226"/>
        <v>6.5429660853934951E-3</v>
      </c>
      <c r="AB581" s="3">
        <v>23.962500000000045</v>
      </c>
      <c r="AC581" s="3">
        <v>1.4882857142857133</v>
      </c>
      <c r="AD581" s="3">
        <v>1.1028785714285727</v>
      </c>
      <c r="AE581" s="3">
        <v>6.8329687499999889E-2</v>
      </c>
      <c r="AF581" s="3">
        <v>0.17138919270833353</v>
      </c>
      <c r="AG581" s="3">
        <v>0.33777142857142883</v>
      </c>
      <c r="AH581" s="3">
        <v>9.5969230769230751E-2</v>
      </c>
      <c r="AI581" s="4">
        <f t="shared" si="218"/>
        <v>0.38358836187115414</v>
      </c>
      <c r="AJ581" s="4">
        <f t="shared" si="218"/>
        <v>2.3824270386608084E-2</v>
      </c>
      <c r="AK581" s="4">
        <f t="shared" si="218"/>
        <v>1.7654726533420307E-2</v>
      </c>
      <c r="AL581" s="4">
        <f t="shared" si="216"/>
        <v>1.0938121187393963E-3</v>
      </c>
      <c r="AM581" s="4">
        <f t="shared" si="216"/>
        <v>2.7435743212690278E-3</v>
      </c>
      <c r="AN581" s="4">
        <f t="shared" si="216"/>
        <v>5.4069979748604564E-3</v>
      </c>
      <c r="AO581" s="4">
        <f t="shared" si="216"/>
        <v>1.536262077028854E-3</v>
      </c>
      <c r="AP581" s="5">
        <f t="shared" si="227"/>
        <v>24675.337930373691</v>
      </c>
      <c r="AQ581" s="5">
        <f t="shared" si="228"/>
        <v>797.37788540728729</v>
      </c>
      <c r="AR581" s="5">
        <f t="shared" si="229"/>
        <v>629.0841716997046</v>
      </c>
      <c r="AS581" s="5">
        <f t="shared" si="230"/>
        <v>119.50273386132628</v>
      </c>
      <c r="AT581" s="5">
        <f t="shared" si="231"/>
        <v>61.163349289327712</v>
      </c>
      <c r="AU581" s="5">
        <f t="shared" si="232"/>
        <v>216.04054763945481</v>
      </c>
      <c r="AV581" s="5">
        <f t="shared" si="233"/>
        <v>77.372452728860111</v>
      </c>
    </row>
    <row r="582" spans="1:48" x14ac:dyDescent="0.25">
      <c r="A582" s="1" t="s">
        <v>376</v>
      </c>
      <c r="B582" s="1" t="s">
        <v>224</v>
      </c>
      <c r="C582" s="2">
        <v>42553</v>
      </c>
      <c r="D582" s="3">
        <v>7.7173070001921272E-3</v>
      </c>
      <c r="E582" s="3">
        <v>63.080803571428682</v>
      </c>
      <c r="F582" s="3">
        <v>1.619274305555557</v>
      </c>
      <c r="G582" s="3">
        <v>1.5505158680555562</v>
      </c>
      <c r="H582" s="3">
        <v>6.8758437499999867E-2</v>
      </c>
      <c r="I582" s="3">
        <v>0.11449346354166667</v>
      </c>
      <c r="J582" s="3">
        <v>0.48360255055146989</v>
      </c>
      <c r="K582" s="3">
        <v>0.11417083333333332</v>
      </c>
      <c r="L582" s="4">
        <f t="shared" si="217"/>
        <v>1.1910270395875879</v>
      </c>
      <c r="M582" s="4">
        <f t="shared" si="217"/>
        <v>3.057347676686235E-2</v>
      </c>
      <c r="N582" s="4">
        <f t="shared" si="217"/>
        <v>2.9275250466216648E-2</v>
      </c>
      <c r="O582" s="4">
        <f t="shared" si="215"/>
        <v>1.2982263006456861E-3</v>
      </c>
      <c r="P582" s="4">
        <f t="shared" si="215"/>
        <v>2.1617481581341917E-3</v>
      </c>
      <c r="Q582" s="4">
        <f t="shared" si="215"/>
        <v>9.1308873937871893E-3</v>
      </c>
      <c r="R582" s="4">
        <f t="shared" si="215"/>
        <v>2.1556565854186083E-3</v>
      </c>
      <c r="S582" s="5">
        <f t="shared" si="219"/>
        <v>46019.012993485238</v>
      </c>
      <c r="T582" s="5">
        <f t="shared" si="220"/>
        <v>1018.6162574825439</v>
      </c>
      <c r="U582" s="5">
        <f t="shared" si="221"/>
        <v>879.47240412297094</v>
      </c>
      <c r="V582" s="5">
        <f t="shared" si="222"/>
        <v>150.55722061765661</v>
      </c>
      <c r="W582" s="5">
        <f t="shared" si="223"/>
        <v>76.760258007776756</v>
      </c>
      <c r="X582" s="5">
        <f t="shared" si="224"/>
        <v>355.65133812322398</v>
      </c>
      <c r="Y582" s="5">
        <f t="shared" si="225"/>
        <v>145.16652293961874</v>
      </c>
      <c r="Z582" s="4">
        <f>D582-'CIG_wcINF-wcEFF_Loads'!D582</f>
        <v>7.7173070001921272E-3</v>
      </c>
      <c r="AA582" s="4">
        <f t="shared" si="226"/>
        <v>7.7173070001921272E-3</v>
      </c>
      <c r="AB582" s="3">
        <v>23.962500000000045</v>
      </c>
      <c r="AC582" s="3">
        <v>1.4882857142857133</v>
      </c>
      <c r="AD582" s="3">
        <v>1.1028785714285727</v>
      </c>
      <c r="AE582" s="3">
        <v>6.8758437499999867E-2</v>
      </c>
      <c r="AF582" s="3">
        <v>0.11449346354166667</v>
      </c>
      <c r="AG582" s="3">
        <v>0.33777142857142883</v>
      </c>
      <c r="AH582" s="3">
        <v>9.5969230769230751E-2</v>
      </c>
      <c r="AI582" s="4">
        <f t="shared" si="218"/>
        <v>0.45243534990483708</v>
      </c>
      <c r="AJ582" s="4">
        <f t="shared" si="218"/>
        <v>2.8100284523786156E-2</v>
      </c>
      <c r="AK582" s="4">
        <f t="shared" si="218"/>
        <v>2.0823422112335201E-2</v>
      </c>
      <c r="AL582" s="4">
        <f t="shared" si="216"/>
        <v>1.2982263006456861E-3</v>
      </c>
      <c r="AM582" s="4">
        <f t="shared" si="216"/>
        <v>2.1617481581341917E-3</v>
      </c>
      <c r="AN582" s="4">
        <f t="shared" si="216"/>
        <v>6.3774537078172475E-3</v>
      </c>
      <c r="AO582" s="4">
        <f t="shared" si="216"/>
        <v>1.8119925927250868E-3</v>
      </c>
      <c r="AP582" s="5">
        <f t="shared" si="227"/>
        <v>24675.790365723595</v>
      </c>
      <c r="AQ582" s="5">
        <f t="shared" si="228"/>
        <v>797.40598569181111</v>
      </c>
      <c r="AR582" s="5">
        <f t="shared" si="229"/>
        <v>629.10499512181696</v>
      </c>
      <c r="AS582" s="5">
        <f t="shared" si="230"/>
        <v>119.50403208762692</v>
      </c>
      <c r="AT582" s="5">
        <f t="shared" si="231"/>
        <v>61.165511037485849</v>
      </c>
      <c r="AU582" s="5">
        <f t="shared" si="232"/>
        <v>216.04692509316263</v>
      </c>
      <c r="AV582" s="5">
        <f t="shared" si="233"/>
        <v>77.374264721452832</v>
      </c>
    </row>
    <row r="583" spans="1:48" x14ac:dyDescent="0.25">
      <c r="A583" s="1" t="s">
        <v>376</v>
      </c>
      <c r="B583" s="1" t="s">
        <v>225</v>
      </c>
      <c r="C583" s="2">
        <v>42554</v>
      </c>
      <c r="D583" s="3">
        <v>1.1936969022399067E-2</v>
      </c>
      <c r="E583" s="3">
        <v>58.285714285714363</v>
      </c>
      <c r="F583" s="3">
        <v>1.6245888888888913</v>
      </c>
      <c r="G583" s="3">
        <v>1.5555088888888899</v>
      </c>
      <c r="H583" s="3">
        <v>6.907999999999985E-2</v>
      </c>
      <c r="I583" s="3">
        <v>7.1821666666666686E-2</v>
      </c>
      <c r="J583" s="3">
        <v>0.49394117647058761</v>
      </c>
      <c r="K583" s="3">
        <v>0.11178333333333333</v>
      </c>
      <c r="L583" s="4">
        <f t="shared" si="217"/>
        <v>1.7022165824689961</v>
      </c>
      <c r="M583" s="4">
        <f t="shared" si="217"/>
        <v>4.7445625060124612E-2</v>
      </c>
      <c r="N583" s="4">
        <f t="shared" si="217"/>
        <v>4.5428164641941472E-2</v>
      </c>
      <c r="O583" s="4">
        <f t="shared" si="215"/>
        <v>2.0174604181831006E-3</v>
      </c>
      <c r="P583" s="4">
        <f t="shared" si="215"/>
        <v>2.0975299604507952E-3</v>
      </c>
      <c r="Q583" s="4">
        <f t="shared" si="215"/>
        <v>1.4425402033008201E-2</v>
      </c>
      <c r="R583" s="4">
        <f t="shared" si="215"/>
        <v>3.2645982978078761E-3</v>
      </c>
      <c r="S583" s="5">
        <f t="shared" si="219"/>
        <v>46020.715210067705</v>
      </c>
      <c r="T583" s="5">
        <f t="shared" si="220"/>
        <v>1018.6637031076041</v>
      </c>
      <c r="U583" s="5">
        <f t="shared" si="221"/>
        <v>879.51783228761292</v>
      </c>
      <c r="V583" s="5">
        <f t="shared" si="222"/>
        <v>150.5592380780748</v>
      </c>
      <c r="W583" s="5">
        <f t="shared" si="223"/>
        <v>76.762355537737207</v>
      </c>
      <c r="X583" s="5">
        <f t="shared" si="224"/>
        <v>355.66576352525698</v>
      </c>
      <c r="Y583" s="5">
        <f t="shared" si="225"/>
        <v>145.16978753791656</v>
      </c>
      <c r="Z583" s="4">
        <f>D583-'CIG_wcINF-wcEFF_Loads'!D583</f>
        <v>1.1936969022399067E-2</v>
      </c>
      <c r="AA583" s="4">
        <f t="shared" si="226"/>
        <v>1.1936969022399067E-2</v>
      </c>
      <c r="AB583" s="3">
        <v>23.962500000000045</v>
      </c>
      <c r="AC583" s="3">
        <v>1.4882857142857133</v>
      </c>
      <c r="AD583" s="3">
        <v>1.1028785714285727</v>
      </c>
      <c r="AE583" s="3">
        <v>6.907999999999985E-2</v>
      </c>
      <c r="AF583" s="3">
        <v>7.1821666666666686E-2</v>
      </c>
      <c r="AG583" s="3">
        <v>0.33777142857142883</v>
      </c>
      <c r="AH583" s="3">
        <v>9.5969230769230751E-2</v>
      </c>
      <c r="AI583" s="4">
        <f t="shared" si="218"/>
        <v>0.69981753431836624</v>
      </c>
      <c r="AJ583" s="4">
        <f t="shared" si="218"/>
        <v>4.3464932245495018E-2</v>
      </c>
      <c r="AK583" s="4">
        <f t="shared" si="218"/>
        <v>3.2209233698892205E-2</v>
      </c>
      <c r="AL583" s="4">
        <f t="shared" si="216"/>
        <v>2.0174604181831006E-3</v>
      </c>
      <c r="AM583" s="4">
        <f t="shared" si="216"/>
        <v>2.0975299604507952E-3</v>
      </c>
      <c r="AN583" s="4">
        <f t="shared" si="216"/>
        <v>9.8645119793865019E-3</v>
      </c>
      <c r="AO583" s="4">
        <f t="shared" si="216"/>
        <v>2.802752235674626E-3</v>
      </c>
      <c r="AP583" s="5">
        <f t="shared" si="227"/>
        <v>24676.490183257913</v>
      </c>
      <c r="AQ583" s="5">
        <f t="shared" si="228"/>
        <v>797.44945062405657</v>
      </c>
      <c r="AR583" s="5">
        <f t="shared" si="229"/>
        <v>629.13720435551579</v>
      </c>
      <c r="AS583" s="5">
        <f t="shared" si="230"/>
        <v>119.50604954804511</v>
      </c>
      <c r="AT583" s="5">
        <f t="shared" si="231"/>
        <v>61.167608567446301</v>
      </c>
      <c r="AU583" s="5">
        <f t="shared" si="232"/>
        <v>216.056789605142</v>
      </c>
      <c r="AV583" s="5">
        <f t="shared" si="233"/>
        <v>77.377067473688513</v>
      </c>
    </row>
    <row r="584" spans="1:48" x14ac:dyDescent="0.25">
      <c r="A584" s="1" t="s">
        <v>376</v>
      </c>
      <c r="B584" s="1" t="s">
        <v>226</v>
      </c>
      <c r="C584" s="2">
        <v>42555</v>
      </c>
      <c r="D584" s="3">
        <v>1.078867780456434E-2</v>
      </c>
      <c r="E584" s="3">
        <v>58.285714285714363</v>
      </c>
      <c r="F584" s="3">
        <v>1.6245888888888913</v>
      </c>
      <c r="G584" s="3">
        <v>1.5555088888888899</v>
      </c>
      <c r="H584" s="3">
        <v>6.907999999999985E-2</v>
      </c>
      <c r="I584" s="3">
        <v>7.1821666666666686E-2</v>
      </c>
      <c r="J584" s="3">
        <v>0.49394117647058761</v>
      </c>
      <c r="K584" s="3">
        <v>0.11178333333333333</v>
      </c>
      <c r="L584" s="4">
        <f t="shared" si="217"/>
        <v>1.5384697930759759</v>
      </c>
      <c r="M584" s="4">
        <f t="shared" si="217"/>
        <v>4.2881535593276794E-2</v>
      </c>
      <c r="N584" s="4">
        <f t="shared" si="217"/>
        <v>4.1058147227737991E-2</v>
      </c>
      <c r="O584" s="4">
        <f t="shared" si="215"/>
        <v>1.8233883655387653E-3</v>
      </c>
      <c r="P584" s="4">
        <f t="shared" si="215"/>
        <v>1.8957555210423231E-3</v>
      </c>
      <c r="Q584" s="4">
        <f t="shared" si="215"/>
        <v>1.3037732982585429E-2</v>
      </c>
      <c r="R584" s="4">
        <f t="shared" si="215"/>
        <v>2.950556303722381E-3</v>
      </c>
      <c r="S584" s="5">
        <f t="shared" si="219"/>
        <v>46022.253679860783</v>
      </c>
      <c r="T584" s="5">
        <f t="shared" si="220"/>
        <v>1018.7065846431974</v>
      </c>
      <c r="U584" s="5">
        <f t="shared" si="221"/>
        <v>879.55889043484069</v>
      </c>
      <c r="V584" s="5">
        <f t="shared" si="222"/>
        <v>150.56106146644035</v>
      </c>
      <c r="W584" s="5">
        <f t="shared" si="223"/>
        <v>76.764251293258255</v>
      </c>
      <c r="X584" s="5">
        <f t="shared" si="224"/>
        <v>355.67880125823956</v>
      </c>
      <c r="Y584" s="5">
        <f t="shared" si="225"/>
        <v>145.17273809422028</v>
      </c>
      <c r="Z584" s="4">
        <f>D584-'CIG_wcINF-wcEFF_Loads'!D584</f>
        <v>1.078867780456434E-2</v>
      </c>
      <c r="AA584" s="4">
        <f t="shared" si="226"/>
        <v>1.078867780456434E-2</v>
      </c>
      <c r="AB584" s="3">
        <v>23.962500000000045</v>
      </c>
      <c r="AC584" s="3">
        <v>1.4882857142857133</v>
      </c>
      <c r="AD584" s="3">
        <v>1.1028785714285727</v>
      </c>
      <c r="AE584" s="3">
        <v>6.907999999999985E-2</v>
      </c>
      <c r="AF584" s="3">
        <v>7.1821666666666686E-2</v>
      </c>
      <c r="AG584" s="3">
        <v>0.33777142857142883</v>
      </c>
      <c r="AH584" s="3">
        <v>9.5969230769230751E-2</v>
      </c>
      <c r="AI584" s="4">
        <f t="shared" si="218"/>
        <v>0.63249773753941574</v>
      </c>
      <c r="AJ584" s="4">
        <f t="shared" si="218"/>
        <v>3.9283770353591867E-2</v>
      </c>
      <c r="AK584" s="4">
        <f t="shared" si="218"/>
        <v>2.9110827384841893E-2</v>
      </c>
      <c r="AL584" s="4">
        <f t="shared" si="216"/>
        <v>1.8233883655387653E-3</v>
      </c>
      <c r="AM584" s="4">
        <f t="shared" si="216"/>
        <v>1.8957555210423231E-3</v>
      </c>
      <c r="AN584" s="4">
        <f t="shared" si="216"/>
        <v>8.9155832812471449E-3</v>
      </c>
      <c r="AO584" s="4">
        <f t="shared" si="216"/>
        <v>2.5331380838784106E-3</v>
      </c>
      <c r="AP584" s="5">
        <f t="shared" si="227"/>
        <v>24677.122680995453</v>
      </c>
      <c r="AQ584" s="5">
        <f t="shared" si="228"/>
        <v>797.48873439441013</v>
      </c>
      <c r="AR584" s="5">
        <f t="shared" si="229"/>
        <v>629.16631518290069</v>
      </c>
      <c r="AS584" s="5">
        <f t="shared" si="230"/>
        <v>119.50787293641065</v>
      </c>
      <c r="AT584" s="5">
        <f t="shared" si="231"/>
        <v>61.169504322967342</v>
      </c>
      <c r="AU584" s="5">
        <f t="shared" si="232"/>
        <v>216.06570518842324</v>
      </c>
      <c r="AV584" s="5">
        <f t="shared" si="233"/>
        <v>77.379600611772389</v>
      </c>
    </row>
    <row r="585" spans="1:48" x14ac:dyDescent="0.25">
      <c r="A585" s="1" t="s">
        <v>376</v>
      </c>
      <c r="B585" s="1" t="s">
        <v>227</v>
      </c>
      <c r="C585" s="2">
        <v>42556</v>
      </c>
      <c r="D585" s="3">
        <v>5.6613125378753197E-3</v>
      </c>
      <c r="E585" s="3">
        <v>64.146378968254041</v>
      </c>
      <c r="F585" s="3">
        <v>1.6180932870370384</v>
      </c>
      <c r="G585" s="3">
        <v>1.549406307870371</v>
      </c>
      <c r="H585" s="3">
        <v>6.8686979166666537E-2</v>
      </c>
      <c r="I585" s="3">
        <v>0.12397608506944446</v>
      </c>
      <c r="J585" s="3">
        <v>0.48130507812499951</v>
      </c>
      <c r="K585" s="3">
        <v>0.11470138888888888</v>
      </c>
      <c r="L585" s="4">
        <f t="shared" si="217"/>
        <v>0.88848050691971248</v>
      </c>
      <c r="M585" s="4">
        <f t="shared" si="217"/>
        <v>2.2411932942022181E-2</v>
      </c>
      <c r="N585" s="4">
        <f t="shared" si="217"/>
        <v>2.1460561359551621E-2</v>
      </c>
      <c r="O585" s="4">
        <f t="shared" si="215"/>
        <v>9.5137158247055249E-4</v>
      </c>
      <c r="P585" s="4">
        <f t="shared" si="215"/>
        <v>1.7171715173967136E-3</v>
      </c>
      <c r="Q585" s="4">
        <f t="shared" si="215"/>
        <v>6.6664741903383982E-3</v>
      </c>
      <c r="R585" s="4">
        <f t="shared" si="215"/>
        <v>1.5887092893400916E-3</v>
      </c>
      <c r="S585" s="5">
        <f t="shared" si="219"/>
        <v>46023.142160367701</v>
      </c>
      <c r="T585" s="5">
        <f t="shared" si="220"/>
        <v>1018.7289965761395</v>
      </c>
      <c r="U585" s="5">
        <f t="shared" si="221"/>
        <v>879.5803509962002</v>
      </c>
      <c r="V585" s="5">
        <f t="shared" si="222"/>
        <v>150.56201283802281</v>
      </c>
      <c r="W585" s="5">
        <f t="shared" si="223"/>
        <v>76.765968464775654</v>
      </c>
      <c r="X585" s="5">
        <f t="shared" si="224"/>
        <v>355.68546773242991</v>
      </c>
      <c r="Y585" s="5">
        <f t="shared" si="225"/>
        <v>145.17432680350962</v>
      </c>
      <c r="Z585" s="4">
        <f>D585-'CIG_wcINF-wcEFF_Loads'!D585</f>
        <v>5.6613125378753197E-3</v>
      </c>
      <c r="AA585" s="4">
        <f t="shared" si="226"/>
        <v>5.6613125378753197E-3</v>
      </c>
      <c r="AB585" s="3">
        <v>23.962500000000045</v>
      </c>
      <c r="AC585" s="3">
        <v>1.4882857142857133</v>
      </c>
      <c r="AD585" s="3">
        <v>1.1028785714285727</v>
      </c>
      <c r="AE585" s="3">
        <v>6.8686979166666537E-2</v>
      </c>
      <c r="AF585" s="3">
        <v>0.12397608506944446</v>
      </c>
      <c r="AG585" s="3">
        <v>0.33777142857142883</v>
      </c>
      <c r="AH585" s="3">
        <v>9.5969230769230751E-2</v>
      </c>
      <c r="AI585" s="4">
        <f t="shared" si="218"/>
        <v>0.3319004827630278</v>
      </c>
      <c r="AJ585" s="4">
        <f t="shared" si="218"/>
        <v>2.0613990487668023E-2</v>
      </c>
      <c r="AK585" s="4">
        <f t="shared" si="218"/>
        <v>1.5275782171565616E-2</v>
      </c>
      <c r="AL585" s="4">
        <f t="shared" si="216"/>
        <v>9.5137158247055249E-4</v>
      </c>
      <c r="AM585" s="4">
        <f t="shared" si="216"/>
        <v>1.7171715173967136E-3</v>
      </c>
      <c r="AN585" s="4">
        <f t="shared" si="216"/>
        <v>4.6784141974507906E-3</v>
      </c>
      <c r="AO585" s="4">
        <f t="shared" si="216"/>
        <v>1.3292533760126887E-3</v>
      </c>
      <c r="AP585" s="5">
        <f t="shared" si="227"/>
        <v>24677.454581478218</v>
      </c>
      <c r="AQ585" s="5">
        <f t="shared" si="228"/>
        <v>797.50934838489775</v>
      </c>
      <c r="AR585" s="5">
        <f t="shared" si="229"/>
        <v>629.18159096507225</v>
      </c>
      <c r="AS585" s="5">
        <f t="shared" si="230"/>
        <v>119.50882430799312</v>
      </c>
      <c r="AT585" s="5">
        <f t="shared" si="231"/>
        <v>61.17122149448474</v>
      </c>
      <c r="AU585" s="5">
        <f t="shared" si="232"/>
        <v>216.07038360262069</v>
      </c>
      <c r="AV585" s="5">
        <f t="shared" si="233"/>
        <v>77.380929865148403</v>
      </c>
    </row>
    <row r="586" spans="1:48" x14ac:dyDescent="0.25">
      <c r="A586" s="1" t="s">
        <v>376</v>
      </c>
      <c r="B586" s="1" t="s">
        <v>228</v>
      </c>
      <c r="C586" s="2">
        <v>42557</v>
      </c>
      <c r="D586" s="3">
        <v>4.3983156878219442E-3</v>
      </c>
      <c r="E586" s="3">
        <v>64.146378968254069</v>
      </c>
      <c r="F586" s="3">
        <v>1.6180932870370384</v>
      </c>
      <c r="G586" s="3">
        <v>1.549406307870371</v>
      </c>
      <c r="H586" s="3">
        <v>6.8686979166666537E-2</v>
      </c>
      <c r="I586" s="3">
        <v>0.12397608506944446</v>
      </c>
      <c r="J586" s="3">
        <v>0.48130507812499945</v>
      </c>
      <c r="K586" s="3">
        <v>0.11470138888888887</v>
      </c>
      <c r="L586" s="4">
        <f t="shared" si="217"/>
        <v>0.6902670936756945</v>
      </c>
      <c r="M586" s="4">
        <f t="shared" si="217"/>
        <v>1.7411996881257597E-2</v>
      </c>
      <c r="N586" s="4">
        <f t="shared" si="217"/>
        <v>1.6672869244665628E-2</v>
      </c>
      <c r="O586" s="4">
        <f t="shared" si="215"/>
        <v>7.3912763659196069E-4</v>
      </c>
      <c r="P586" s="4">
        <f t="shared" si="215"/>
        <v>1.334083284241622E-3</v>
      </c>
      <c r="Q586" s="4">
        <f t="shared" si="215"/>
        <v>5.1792332286303491E-3</v>
      </c>
      <c r="R586" s="4">
        <f t="shared" si="215"/>
        <v>1.234280026750727E-3</v>
      </c>
      <c r="S586" s="5">
        <f t="shared" si="219"/>
        <v>46023.832427461377</v>
      </c>
      <c r="T586" s="5">
        <f t="shared" si="220"/>
        <v>1018.7464085730207</v>
      </c>
      <c r="U586" s="5">
        <f t="shared" si="221"/>
        <v>879.59702386544484</v>
      </c>
      <c r="V586" s="5">
        <f t="shared" si="222"/>
        <v>150.5627519656594</v>
      </c>
      <c r="W586" s="5">
        <f t="shared" si="223"/>
        <v>76.767302548059888</v>
      </c>
      <c r="X586" s="5">
        <f t="shared" si="224"/>
        <v>355.69064696565852</v>
      </c>
      <c r="Y586" s="5">
        <f t="shared" si="225"/>
        <v>145.17556108353637</v>
      </c>
      <c r="Z586" s="4">
        <f>D586-'CIG_wcINF-wcEFF_Loads'!D586</f>
        <v>7.0081484374649597E-4</v>
      </c>
      <c r="AA586" s="4">
        <f t="shared" si="226"/>
        <v>7.0081484374649597E-4</v>
      </c>
      <c r="AB586" s="3">
        <v>26.825677083333371</v>
      </c>
      <c r="AC586" s="3">
        <v>1.4988377790178562</v>
      </c>
      <c r="AD586" s="3">
        <v>1.1193744419642864</v>
      </c>
      <c r="AE586" s="3">
        <v>6.8686979166666537E-2</v>
      </c>
      <c r="AF586" s="3">
        <v>0.12397608506944446</v>
      </c>
      <c r="AG586" s="3">
        <v>0.34641488095238127</v>
      </c>
      <c r="AH586" s="3">
        <v>9.6924278846153844E-2</v>
      </c>
      <c r="AI586" s="4">
        <f t="shared" si="218"/>
        <v>4.5995210565704624E-2</v>
      </c>
      <c r="AJ586" s="4">
        <f t="shared" si="218"/>
        <v>2.5699019277538003E-3</v>
      </c>
      <c r="AK586" s="4">
        <f t="shared" si="218"/>
        <v>1.9192754389786985E-3</v>
      </c>
      <c r="AL586" s="4">
        <f t="shared" si="216"/>
        <v>1.1777045030694979E-4</v>
      </c>
      <c r="AM586" s="4">
        <f t="shared" si="216"/>
        <v>2.1256895474312617E-4</v>
      </c>
      <c r="AN586" s="4">
        <f t="shared" si="216"/>
        <v>5.9396172342645616E-4</v>
      </c>
      <c r="AO586" s="4">
        <f t="shared" si="216"/>
        <v>1.6618602395790703E-4</v>
      </c>
      <c r="AP586" s="5">
        <f t="shared" si="227"/>
        <v>24677.500576688784</v>
      </c>
      <c r="AQ586" s="5">
        <f t="shared" si="228"/>
        <v>797.51191828682545</v>
      </c>
      <c r="AR586" s="5">
        <f t="shared" si="229"/>
        <v>629.18351024051117</v>
      </c>
      <c r="AS586" s="5">
        <f t="shared" si="230"/>
        <v>119.50894207844343</v>
      </c>
      <c r="AT586" s="5">
        <f t="shared" si="231"/>
        <v>61.171434063439484</v>
      </c>
      <c r="AU586" s="5">
        <f t="shared" si="232"/>
        <v>216.07097756434413</v>
      </c>
      <c r="AV586" s="5">
        <f t="shared" si="233"/>
        <v>77.381096051172364</v>
      </c>
    </row>
    <row r="587" spans="1:48" x14ac:dyDescent="0.25">
      <c r="A587" s="1" t="s">
        <v>376</v>
      </c>
      <c r="B587" s="1" t="s">
        <v>229</v>
      </c>
      <c r="C587" s="2">
        <v>42558</v>
      </c>
      <c r="D587" s="3">
        <v>5.3833100847184056E-3</v>
      </c>
      <c r="E587" s="3">
        <v>63.613591269841358</v>
      </c>
      <c r="F587" s="3">
        <v>1.6186837962962974</v>
      </c>
      <c r="G587" s="3">
        <v>1.5499610879629637</v>
      </c>
      <c r="H587" s="3">
        <v>6.8722708333333202E-2</v>
      </c>
      <c r="I587" s="3">
        <v>0.11923477430555557</v>
      </c>
      <c r="J587" s="3">
        <v>0.4824538143382347</v>
      </c>
      <c r="K587" s="3">
        <v>0.11443611111111109</v>
      </c>
      <c r="L587" s="4">
        <f t="shared" si="217"/>
        <v>0.83783391733692747</v>
      </c>
      <c r="M587" s="4">
        <f t="shared" si="217"/>
        <v>2.1319157728856175E-2</v>
      </c>
      <c r="N587" s="4">
        <f t="shared" si="217"/>
        <v>2.0414033292653854E-2</v>
      </c>
      <c r="O587" s="4">
        <f t="shared" si="215"/>
        <v>9.0512443620231503E-4</v>
      </c>
      <c r="P587" s="4">
        <f t="shared" si="215"/>
        <v>1.5704024257245364E-3</v>
      </c>
      <c r="Q587" s="4">
        <f t="shared" si="215"/>
        <v>6.3542422481150072E-3</v>
      </c>
      <c r="R587" s="4">
        <f t="shared" si="215"/>
        <v>1.5072007937788165E-3</v>
      </c>
      <c r="S587" s="5">
        <f t="shared" si="219"/>
        <v>46024.670261378713</v>
      </c>
      <c r="T587" s="5">
        <f t="shared" si="220"/>
        <v>1018.7677277307496</v>
      </c>
      <c r="U587" s="5">
        <f t="shared" si="221"/>
        <v>879.61743789873753</v>
      </c>
      <c r="V587" s="5">
        <f t="shared" si="222"/>
        <v>150.5636570900956</v>
      </c>
      <c r="W587" s="5">
        <f t="shared" si="223"/>
        <v>76.768872950485616</v>
      </c>
      <c r="X587" s="5">
        <f t="shared" si="224"/>
        <v>355.69700120790662</v>
      </c>
      <c r="Y587" s="5">
        <f t="shared" si="225"/>
        <v>145.17706828433015</v>
      </c>
      <c r="Z587" s="4">
        <f>D587-'CIG_wcINF-wcEFF_Loads'!D587</f>
        <v>5.3833100847184056E-3</v>
      </c>
      <c r="AA587" s="4">
        <f t="shared" si="226"/>
        <v>5.3833100847184056E-3</v>
      </c>
      <c r="AB587" s="3">
        <v>23.962500000000045</v>
      </c>
      <c r="AC587" s="3">
        <v>1.4882857142857133</v>
      </c>
      <c r="AD587" s="3">
        <v>1.1028785714285727</v>
      </c>
      <c r="AE587" s="3">
        <v>6.8722708333333202E-2</v>
      </c>
      <c r="AF587" s="3">
        <v>0.11923477430555557</v>
      </c>
      <c r="AG587" s="3">
        <v>0.33777142857142883</v>
      </c>
      <c r="AH587" s="3">
        <v>9.5969230769230751E-2</v>
      </c>
      <c r="AI587" s="4">
        <f t="shared" si="218"/>
        <v>0.31560229258278494</v>
      </c>
      <c r="AJ587" s="4">
        <f t="shared" si="218"/>
        <v>1.9601727008733555E-2</v>
      </c>
      <c r="AK587" s="4">
        <f t="shared" si="218"/>
        <v>1.4525654901754141E-2</v>
      </c>
      <c r="AL587" s="4">
        <f t="shared" si="216"/>
        <v>9.0512443620231503E-4</v>
      </c>
      <c r="AM587" s="4">
        <f t="shared" si="216"/>
        <v>1.5704024257245364E-3</v>
      </c>
      <c r="AN587" s="4">
        <f t="shared" si="216"/>
        <v>4.4486776098531097E-3</v>
      </c>
      <c r="AO587" s="4">
        <f t="shared" si="216"/>
        <v>1.2639795200073245E-3</v>
      </c>
      <c r="AP587" s="5">
        <f t="shared" si="227"/>
        <v>24677.816178981368</v>
      </c>
      <c r="AQ587" s="5">
        <f t="shared" si="228"/>
        <v>797.53152001383421</v>
      </c>
      <c r="AR587" s="5">
        <f t="shared" si="229"/>
        <v>629.19803589541289</v>
      </c>
      <c r="AS587" s="5">
        <f t="shared" si="230"/>
        <v>119.50984720287963</v>
      </c>
      <c r="AT587" s="5">
        <f t="shared" si="231"/>
        <v>61.173004465865212</v>
      </c>
      <c r="AU587" s="5">
        <f t="shared" si="232"/>
        <v>216.07542624195398</v>
      </c>
      <c r="AV587" s="5">
        <f t="shared" si="233"/>
        <v>77.382360030692368</v>
      </c>
    </row>
    <row r="588" spans="1:48" x14ac:dyDescent="0.25">
      <c r="A588" s="1" t="s">
        <v>376</v>
      </c>
      <c r="B588" s="1" t="s">
        <v>230</v>
      </c>
      <c r="C588" s="2">
        <v>42559</v>
      </c>
      <c r="D588" s="3">
        <v>6.0477747084672429E-3</v>
      </c>
      <c r="E588" s="3">
        <v>59.351289682539772</v>
      </c>
      <c r="F588" s="3">
        <v>1.6234078703703725</v>
      </c>
      <c r="G588" s="3">
        <v>1.5543993287037046</v>
      </c>
      <c r="H588" s="3">
        <v>6.900854166666652E-2</v>
      </c>
      <c r="I588" s="3">
        <v>8.1304288194444449E-2</v>
      </c>
      <c r="J588" s="3">
        <v>0.491643704044117</v>
      </c>
      <c r="K588" s="3">
        <v>0.11231388888888888</v>
      </c>
      <c r="L588" s="4">
        <f t="shared" si="217"/>
        <v>0.87818171854665361</v>
      </c>
      <c r="M588" s="4">
        <f t="shared" si="217"/>
        <v>2.4020490896315267E-2</v>
      </c>
      <c r="N588" s="4">
        <f t="shared" si="217"/>
        <v>2.2999417217219445E-2</v>
      </c>
      <c r="O588" s="4">
        <f t="shared" si="215"/>
        <v>1.0210736790958012E-3</v>
      </c>
      <c r="P588" s="4">
        <f t="shared" si="215"/>
        <v>1.2030056956422697E-3</v>
      </c>
      <c r="Q588" s="4">
        <f t="shared" si="215"/>
        <v>7.2745262190506352E-3</v>
      </c>
      <c r="R588" s="4">
        <f t="shared" si="215"/>
        <v>1.6618342160493666E-3</v>
      </c>
      <c r="S588" s="5">
        <f t="shared" si="219"/>
        <v>46025.548443097257</v>
      </c>
      <c r="T588" s="5">
        <f t="shared" si="220"/>
        <v>1018.7917482216459</v>
      </c>
      <c r="U588" s="5">
        <f t="shared" si="221"/>
        <v>879.64043731595473</v>
      </c>
      <c r="V588" s="5">
        <f t="shared" si="222"/>
        <v>150.56467816377469</v>
      </c>
      <c r="W588" s="5">
        <f t="shared" si="223"/>
        <v>76.770075956181259</v>
      </c>
      <c r="X588" s="5">
        <f t="shared" si="224"/>
        <v>355.7042757341257</v>
      </c>
      <c r="Y588" s="5">
        <f t="shared" si="225"/>
        <v>145.17873011854618</v>
      </c>
      <c r="Z588" s="4">
        <f>D588-'CIG_wcINF-wcEFF_Loads'!D588</f>
        <v>6.0477747084672429E-3</v>
      </c>
      <c r="AA588" s="4">
        <f t="shared" si="226"/>
        <v>6.0477747084672429E-3</v>
      </c>
      <c r="AB588" s="3">
        <v>23.962500000000045</v>
      </c>
      <c r="AC588" s="3">
        <v>1.4882857142857133</v>
      </c>
      <c r="AD588" s="3">
        <v>1.1028785714285727</v>
      </c>
      <c r="AE588" s="3">
        <v>6.900854166666652E-2</v>
      </c>
      <c r="AF588" s="3">
        <v>8.1304288194444449E-2</v>
      </c>
      <c r="AG588" s="3">
        <v>0.33777142857142883</v>
      </c>
      <c r="AH588" s="3">
        <v>9.5969230769230751E-2</v>
      </c>
      <c r="AI588" s="4">
        <f t="shared" si="218"/>
        <v>0.35455723950114731</v>
      </c>
      <c r="AJ588" s="4">
        <f t="shared" si="218"/>
        <v>2.2021177858993626E-2</v>
      </c>
      <c r="AK588" s="4">
        <f t="shared" si="218"/>
        <v>1.6318563663669603E-2</v>
      </c>
      <c r="AL588" s="4">
        <f t="shared" si="216"/>
        <v>1.0210736790958012E-3</v>
      </c>
      <c r="AM588" s="4">
        <f t="shared" si="216"/>
        <v>1.2030056956422697E-3</v>
      </c>
      <c r="AN588" s="4">
        <f t="shared" si="216"/>
        <v>4.9977800854103093E-3</v>
      </c>
      <c r="AO588" s="4">
        <f t="shared" si="216"/>
        <v>1.4199931367172441E-3</v>
      </c>
      <c r="AP588" s="5">
        <f t="shared" si="227"/>
        <v>24678.170736220869</v>
      </c>
      <c r="AQ588" s="5">
        <f t="shared" si="228"/>
        <v>797.55354119169317</v>
      </c>
      <c r="AR588" s="5">
        <f t="shared" si="229"/>
        <v>629.2143544590765</v>
      </c>
      <c r="AS588" s="5">
        <f t="shared" si="230"/>
        <v>119.51086827655872</v>
      </c>
      <c r="AT588" s="5">
        <f t="shared" si="231"/>
        <v>61.174207471560855</v>
      </c>
      <c r="AU588" s="5">
        <f t="shared" si="232"/>
        <v>216.08042402203938</v>
      </c>
      <c r="AV588" s="5">
        <f t="shared" si="233"/>
        <v>77.38378002382909</v>
      </c>
    </row>
    <row r="589" spans="1:48" x14ac:dyDescent="0.25">
      <c r="A589" s="1" t="s">
        <v>376</v>
      </c>
      <c r="B589" s="1" t="s">
        <v>231</v>
      </c>
      <c r="C589" s="2">
        <v>42560</v>
      </c>
      <c r="D589" s="3">
        <v>5.507767675606636E-3</v>
      </c>
      <c r="E589" s="3">
        <v>66.277529761904859</v>
      </c>
      <c r="F589" s="3">
        <v>1.6157312500000007</v>
      </c>
      <c r="G589" s="3">
        <v>1.5471871875000005</v>
      </c>
      <c r="H589" s="3">
        <v>6.8544062499999878E-2</v>
      </c>
      <c r="I589" s="3">
        <v>0.14294132812500004</v>
      </c>
      <c r="J589" s="3">
        <v>0.47671013327205825</v>
      </c>
      <c r="K589" s="3">
        <v>0.11576249999999999</v>
      </c>
      <c r="L589" s="4">
        <f t="shared" si="217"/>
        <v>0.89310095417297386</v>
      </c>
      <c r="M589" s="4">
        <f t="shared" si="217"/>
        <v>2.1772252620849933E-2</v>
      </c>
      <c r="N589" s="4">
        <f t="shared" si="217"/>
        <v>2.0848609753628462E-2</v>
      </c>
      <c r="O589" s="4">
        <f t="shared" si="215"/>
        <v>9.2364286722146599E-4</v>
      </c>
      <c r="P589" s="4">
        <f t="shared" si="215"/>
        <v>1.9261586392522276E-3</v>
      </c>
      <c r="Q589" s="4">
        <f t="shared" si="215"/>
        <v>6.4237498956081253E-3</v>
      </c>
      <c r="R589" s="4">
        <f t="shared" si="215"/>
        <v>1.559919320754079E-3</v>
      </c>
      <c r="S589" s="5">
        <f t="shared" si="219"/>
        <v>46026.441544051428</v>
      </c>
      <c r="T589" s="5">
        <f t="shared" si="220"/>
        <v>1018.8135204742667</v>
      </c>
      <c r="U589" s="5">
        <f t="shared" si="221"/>
        <v>879.6612859257084</v>
      </c>
      <c r="V589" s="5">
        <f t="shared" si="222"/>
        <v>150.56560180664192</v>
      </c>
      <c r="W589" s="5">
        <f t="shared" si="223"/>
        <v>76.772002114820509</v>
      </c>
      <c r="X589" s="5">
        <f t="shared" si="224"/>
        <v>355.71069948402129</v>
      </c>
      <c r="Y589" s="5">
        <f t="shared" si="225"/>
        <v>145.18029003786694</v>
      </c>
      <c r="Z589" s="4">
        <f>D589-'CIG_wcINF-wcEFF_Loads'!D589</f>
        <v>5.507767675606636E-3</v>
      </c>
      <c r="AA589" s="4">
        <f t="shared" si="226"/>
        <v>5.507767675606636E-3</v>
      </c>
      <c r="AB589" s="3">
        <v>23.962500000000045</v>
      </c>
      <c r="AC589" s="3">
        <v>1.4882857142857133</v>
      </c>
      <c r="AD589" s="3">
        <v>1.1028785714285727</v>
      </c>
      <c r="AE589" s="3">
        <v>6.8544062499999878E-2</v>
      </c>
      <c r="AF589" s="3">
        <v>0.14294132812500004</v>
      </c>
      <c r="AG589" s="3">
        <v>0.33777142857142883</v>
      </c>
      <c r="AH589" s="3">
        <v>9.5969230769230751E-2</v>
      </c>
      <c r="AI589" s="4">
        <f t="shared" si="218"/>
        <v>0.32289875152635517</v>
      </c>
      <c r="AJ589" s="4">
        <f t="shared" si="218"/>
        <v>2.0054902412409623E-2</v>
      </c>
      <c r="AK589" s="4">
        <f t="shared" si="218"/>
        <v>1.4861475797577697E-2</v>
      </c>
      <c r="AL589" s="4">
        <f t="shared" si="216"/>
        <v>9.2364286722146599E-4</v>
      </c>
      <c r="AM589" s="4">
        <f t="shared" si="216"/>
        <v>1.9261586392522276E-3</v>
      </c>
      <c r="AN589" s="4">
        <f t="shared" si="216"/>
        <v>4.5515272858419461E-3</v>
      </c>
      <c r="AO589" s="4">
        <f t="shared" si="216"/>
        <v>1.293201660942273E-3</v>
      </c>
      <c r="AP589" s="5">
        <f t="shared" si="227"/>
        <v>24678.493634972394</v>
      </c>
      <c r="AQ589" s="5">
        <f t="shared" si="228"/>
        <v>797.5735960941056</v>
      </c>
      <c r="AR589" s="5">
        <f t="shared" si="229"/>
        <v>629.22921593487411</v>
      </c>
      <c r="AS589" s="5">
        <f t="shared" si="230"/>
        <v>119.51179191942595</v>
      </c>
      <c r="AT589" s="5">
        <f t="shared" si="231"/>
        <v>61.176133630200106</v>
      </c>
      <c r="AU589" s="5">
        <f t="shared" si="232"/>
        <v>216.08497554932524</v>
      </c>
      <c r="AV589" s="5">
        <f t="shared" si="233"/>
        <v>77.385073225490032</v>
      </c>
    </row>
    <row r="590" spans="1:48" x14ac:dyDescent="0.25">
      <c r="A590" s="1" t="s">
        <v>376</v>
      </c>
      <c r="B590" s="1" t="s">
        <v>232</v>
      </c>
      <c r="C590" s="2">
        <v>42561</v>
      </c>
      <c r="D590" s="3">
        <v>4.0629084870758706E-3</v>
      </c>
      <c r="E590" s="3">
        <v>72.138194444444537</v>
      </c>
      <c r="F590" s="3">
        <v>1.6092356481481476</v>
      </c>
      <c r="G590" s="3">
        <v>1.5410846064814818</v>
      </c>
      <c r="H590" s="3">
        <v>6.8151041666666565E-2</v>
      </c>
      <c r="I590" s="3">
        <v>0.19509574652777828</v>
      </c>
      <c r="J590" s="3">
        <v>0.46407403492647009</v>
      </c>
      <c r="K590" s="3">
        <v>0.11868055555555553</v>
      </c>
      <c r="L590" s="4">
        <f t="shared" si="217"/>
        <v>0.71706897997189945</v>
      </c>
      <c r="M590" s="4">
        <f t="shared" si="217"/>
        <v>1.5996144256711108E-2</v>
      </c>
      <c r="N590" s="4">
        <f t="shared" si="217"/>
        <v>1.5318708422500237E-2</v>
      </c>
      <c r="O590" s="4">
        <f t="shared" si="215"/>
        <v>6.7743583421088082E-4</v>
      </c>
      <c r="P590" s="4">
        <f t="shared" si="215"/>
        <v>1.9392931724576022E-3</v>
      </c>
      <c r="Q590" s="4">
        <f t="shared" si="215"/>
        <v>4.6129945089275082E-3</v>
      </c>
      <c r="R590" s="4">
        <f t="shared" si="215"/>
        <v>1.1797099382666125E-3</v>
      </c>
      <c r="S590" s="5">
        <f t="shared" si="219"/>
        <v>46027.158613031403</v>
      </c>
      <c r="T590" s="5">
        <f t="shared" si="220"/>
        <v>1018.8295166185235</v>
      </c>
      <c r="U590" s="5">
        <f t="shared" si="221"/>
        <v>879.67660463413085</v>
      </c>
      <c r="V590" s="5">
        <f t="shared" si="222"/>
        <v>150.56627924247613</v>
      </c>
      <c r="W590" s="5">
        <f t="shared" si="223"/>
        <v>76.773941407992965</v>
      </c>
      <c r="X590" s="5">
        <f t="shared" si="224"/>
        <v>355.71531247853022</v>
      </c>
      <c r="Y590" s="5">
        <f t="shared" si="225"/>
        <v>145.18146974780521</v>
      </c>
      <c r="Z590" s="4">
        <f>D590-'CIG_wcINF-wcEFF_Loads'!D590</f>
        <v>4.0629084870758706E-3</v>
      </c>
      <c r="AA590" s="4">
        <f t="shared" si="226"/>
        <v>4.0629084870758706E-3</v>
      </c>
      <c r="AB590" s="3">
        <v>23.962500000000045</v>
      </c>
      <c r="AC590" s="3">
        <v>1.4882857142857133</v>
      </c>
      <c r="AD590" s="3">
        <v>1.1028785714285727</v>
      </c>
      <c r="AE590" s="3">
        <v>6.8151041666666565E-2</v>
      </c>
      <c r="AF590" s="3">
        <v>0.19509574652777828</v>
      </c>
      <c r="AG590" s="3">
        <v>0.33777142857142883</v>
      </c>
      <c r="AH590" s="3">
        <v>9.5969230769230751E-2</v>
      </c>
      <c r="AI590" s="4">
        <f t="shared" si="218"/>
        <v>0.23819234130970049</v>
      </c>
      <c r="AJ590" s="4">
        <f t="shared" si="218"/>
        <v>1.4793876215899567E-2</v>
      </c>
      <c r="AK590" s="4">
        <f t="shared" si="218"/>
        <v>1.096284732848697E-2</v>
      </c>
      <c r="AL590" s="4">
        <f t="shared" si="216"/>
        <v>6.7743583421088082E-4</v>
      </c>
      <c r="AM590" s="4">
        <f t="shared" si="216"/>
        <v>1.9392931724576022E-3</v>
      </c>
      <c r="AN590" s="4">
        <f t="shared" si="216"/>
        <v>3.357519766257725E-3</v>
      </c>
      <c r="AO590" s="4">
        <f t="shared" si="216"/>
        <v>9.5395454441790206E-4</v>
      </c>
      <c r="AP590" s="5">
        <f t="shared" si="227"/>
        <v>24678.731827313703</v>
      </c>
      <c r="AQ590" s="5">
        <f t="shared" si="228"/>
        <v>797.58838997032149</v>
      </c>
      <c r="AR590" s="5">
        <f t="shared" si="229"/>
        <v>629.24017878220263</v>
      </c>
      <c r="AS590" s="5">
        <f t="shared" si="230"/>
        <v>119.51246935526015</v>
      </c>
      <c r="AT590" s="5">
        <f t="shared" si="231"/>
        <v>61.178072923372561</v>
      </c>
      <c r="AU590" s="5">
        <f t="shared" si="232"/>
        <v>216.0883330690915</v>
      </c>
      <c r="AV590" s="5">
        <f t="shared" si="233"/>
        <v>77.386027180034446</v>
      </c>
    </row>
    <row r="591" spans="1:48" x14ac:dyDescent="0.25">
      <c r="A591" s="1" t="s">
        <v>376</v>
      </c>
      <c r="B591" s="1" t="s">
        <v>233</v>
      </c>
      <c r="C591" s="2">
        <v>42562</v>
      </c>
      <c r="D591" s="3">
        <v>1.8132078528876794E-3</v>
      </c>
      <c r="E591" s="3">
        <v>86.523462301587301</v>
      </c>
      <c r="F591" s="3">
        <v>1.593291898148147</v>
      </c>
      <c r="G591" s="3">
        <v>1.5261055439814832</v>
      </c>
      <c r="H591" s="3">
        <v>6.7186354166666615E-2</v>
      </c>
      <c r="I591" s="3">
        <v>0.32311113715277801</v>
      </c>
      <c r="J591" s="3">
        <v>0.43305815716911772</v>
      </c>
      <c r="K591" s="3">
        <v>0.1258430555555555</v>
      </c>
      <c r="L591" s="4">
        <f t="shared" si="217"/>
        <v>0.38383105355881902</v>
      </c>
      <c r="M591" s="4">
        <f t="shared" si="217"/>
        <v>7.0680817852768075E-3</v>
      </c>
      <c r="N591" s="4">
        <f t="shared" si="217"/>
        <v>6.7700330431370312E-3</v>
      </c>
      <c r="O591" s="4">
        <f t="shared" si="215"/>
        <v>2.9804874213978949E-4</v>
      </c>
      <c r="P591" s="4">
        <f t="shared" si="215"/>
        <v>1.4333694571497016E-3</v>
      </c>
      <c r="Q591" s="4">
        <f t="shared" si="215"/>
        <v>1.9211109252549375E-3</v>
      </c>
      <c r="R591" s="4">
        <f t="shared" si="215"/>
        <v>5.5825866547718741E-4</v>
      </c>
      <c r="S591" s="5">
        <f t="shared" si="219"/>
        <v>46027.54244408496</v>
      </c>
      <c r="T591" s="5">
        <f t="shared" si="220"/>
        <v>1018.8365847003088</v>
      </c>
      <c r="U591" s="5">
        <f t="shared" si="221"/>
        <v>879.68337466717401</v>
      </c>
      <c r="V591" s="5">
        <f t="shared" si="222"/>
        <v>150.56657729121827</v>
      </c>
      <c r="W591" s="5">
        <f t="shared" si="223"/>
        <v>76.775374777450111</v>
      </c>
      <c r="X591" s="5">
        <f t="shared" si="224"/>
        <v>355.71723358945547</v>
      </c>
      <c r="Y591" s="5">
        <f t="shared" si="225"/>
        <v>145.18202800647069</v>
      </c>
      <c r="Z591" s="4">
        <f>D591-'CIG_wcINF-wcEFF_Loads'!D591</f>
        <v>1.8132078528876794E-3</v>
      </c>
      <c r="AA591" s="4">
        <f t="shared" si="226"/>
        <v>1.8132078528876794E-3</v>
      </c>
      <c r="AB591" s="3">
        <v>23.962500000000045</v>
      </c>
      <c r="AC591" s="3">
        <v>1.4882857142857133</v>
      </c>
      <c r="AD591" s="3">
        <v>1.1028785714285727</v>
      </c>
      <c r="AE591" s="3">
        <v>6.7186354166666615E-2</v>
      </c>
      <c r="AF591" s="3">
        <v>0.32311113715277801</v>
      </c>
      <c r="AG591" s="3">
        <v>0.33777142857142883</v>
      </c>
      <c r="AH591" s="3">
        <v>9.5969230769230751E-2</v>
      </c>
      <c r="AI591" s="4">
        <f t="shared" si="218"/>
        <v>0.10630124334188237</v>
      </c>
      <c r="AJ591" s="4">
        <f t="shared" si="218"/>
        <v>6.6022586072627043E-3</v>
      </c>
      <c r="AK591" s="4">
        <f t="shared" si="218"/>
        <v>4.8925347270934198E-3</v>
      </c>
      <c r="AL591" s="4">
        <f t="shared" si="216"/>
        <v>2.9804874213978949E-4</v>
      </c>
      <c r="AM591" s="4">
        <f t="shared" si="216"/>
        <v>1.4333694571497016E-3</v>
      </c>
      <c r="AN591" s="4">
        <f t="shared" si="216"/>
        <v>1.4984047082944863E-3</v>
      </c>
      <c r="AO591" s="4">
        <f t="shared" si="216"/>
        <v>4.257338989393112E-4</v>
      </c>
      <c r="AP591" s="5">
        <f t="shared" si="227"/>
        <v>24678.838128557043</v>
      </c>
      <c r="AQ591" s="5">
        <f t="shared" si="228"/>
        <v>797.59499222892873</v>
      </c>
      <c r="AR591" s="5">
        <f t="shared" si="229"/>
        <v>629.24507131692974</v>
      </c>
      <c r="AS591" s="5">
        <f t="shared" si="230"/>
        <v>119.51276740400229</v>
      </c>
      <c r="AT591" s="5">
        <f t="shared" si="231"/>
        <v>61.179506292829707</v>
      </c>
      <c r="AU591" s="5">
        <f t="shared" si="232"/>
        <v>216.08983147379979</v>
      </c>
      <c r="AV591" s="5">
        <f t="shared" si="233"/>
        <v>77.386452913933383</v>
      </c>
    </row>
    <row r="592" spans="1:48" x14ac:dyDescent="0.25">
      <c r="A592" s="1" t="s">
        <v>376</v>
      </c>
      <c r="B592" s="1" t="s">
        <v>234</v>
      </c>
      <c r="C592" s="2">
        <v>42563</v>
      </c>
      <c r="D592" s="3">
        <v>0</v>
      </c>
      <c r="E592" s="3">
        <v>109.43333333333318</v>
      </c>
      <c r="F592" s="3">
        <v>1.5678999999999996</v>
      </c>
      <c r="G592" s="3">
        <v>1.5022500000000012</v>
      </c>
      <c r="H592" s="3">
        <v>6.5649999999999972E-2</v>
      </c>
      <c r="I592" s="3">
        <v>0.52698749999999916</v>
      </c>
      <c r="J592" s="3">
        <v>0.38366249999999985</v>
      </c>
      <c r="K592" s="3">
        <v>0.1372499999999999</v>
      </c>
      <c r="L592" s="4">
        <f t="shared" si="217"/>
        <v>0</v>
      </c>
      <c r="M592" s="4">
        <f t="shared" si="217"/>
        <v>0</v>
      </c>
      <c r="N592" s="4">
        <f t="shared" si="217"/>
        <v>0</v>
      </c>
      <c r="O592" s="4">
        <f t="shared" si="215"/>
        <v>0</v>
      </c>
      <c r="P592" s="4">
        <f t="shared" si="215"/>
        <v>0</v>
      </c>
      <c r="Q592" s="4">
        <f t="shared" si="215"/>
        <v>0</v>
      </c>
      <c r="R592" s="4">
        <f t="shared" si="215"/>
        <v>0</v>
      </c>
      <c r="S592" s="5">
        <f t="shared" si="219"/>
        <v>46027.54244408496</v>
      </c>
      <c r="T592" s="5">
        <f t="shared" si="220"/>
        <v>1018.8365847003088</v>
      </c>
      <c r="U592" s="5">
        <f t="shared" si="221"/>
        <v>879.68337466717401</v>
      </c>
      <c r="V592" s="5">
        <f t="shared" si="222"/>
        <v>150.56657729121827</v>
      </c>
      <c r="W592" s="5">
        <f t="shared" si="223"/>
        <v>76.775374777450111</v>
      </c>
      <c r="X592" s="5">
        <f t="shared" si="224"/>
        <v>355.71723358945547</v>
      </c>
      <c r="Y592" s="5">
        <f t="shared" si="225"/>
        <v>145.18202800647069</v>
      </c>
      <c r="Z592" s="4">
        <f>D592-'CIG_wcINF-wcEFF_Loads'!D592</f>
        <v>0</v>
      </c>
      <c r="AA592" s="4">
        <f t="shared" si="226"/>
        <v>0</v>
      </c>
      <c r="AB592" s="3">
        <v>23.962500000000045</v>
      </c>
      <c r="AC592" s="3">
        <v>1.4882857142857133</v>
      </c>
      <c r="AD592" s="3">
        <v>1.1028785714285727</v>
      </c>
      <c r="AE592" s="3">
        <v>6.5649999999999972E-2</v>
      </c>
      <c r="AF592" s="3">
        <v>0.52698749999999916</v>
      </c>
      <c r="AG592" s="3">
        <v>0.33777142857142883</v>
      </c>
      <c r="AH592" s="3">
        <v>9.5969230769230751E-2</v>
      </c>
      <c r="AI592" s="4">
        <f t="shared" si="218"/>
        <v>0</v>
      </c>
      <c r="AJ592" s="4">
        <f t="shared" si="218"/>
        <v>0</v>
      </c>
      <c r="AK592" s="4">
        <f t="shared" si="218"/>
        <v>0</v>
      </c>
      <c r="AL592" s="4">
        <f t="shared" si="216"/>
        <v>0</v>
      </c>
      <c r="AM592" s="4">
        <f t="shared" si="216"/>
        <v>0</v>
      </c>
      <c r="AN592" s="4">
        <f t="shared" si="216"/>
        <v>0</v>
      </c>
      <c r="AO592" s="4">
        <f t="shared" si="216"/>
        <v>0</v>
      </c>
      <c r="AP592" s="5">
        <f t="shared" si="227"/>
        <v>24678.838128557043</v>
      </c>
      <c r="AQ592" s="5">
        <f t="shared" si="228"/>
        <v>797.59499222892873</v>
      </c>
      <c r="AR592" s="5">
        <f t="shared" si="229"/>
        <v>629.24507131692974</v>
      </c>
      <c r="AS592" s="5">
        <f t="shared" si="230"/>
        <v>119.51276740400229</v>
      </c>
      <c r="AT592" s="5">
        <f t="shared" si="231"/>
        <v>61.179506292829707</v>
      </c>
      <c r="AU592" s="5">
        <f t="shared" si="232"/>
        <v>216.08983147379979</v>
      </c>
      <c r="AV592" s="5">
        <f t="shared" si="233"/>
        <v>77.386452913933383</v>
      </c>
    </row>
    <row r="593" spans="1:48" x14ac:dyDescent="0.25">
      <c r="A593" s="1" t="s">
        <v>376</v>
      </c>
      <c r="B593" s="1" t="s">
        <v>235</v>
      </c>
      <c r="C593" s="2">
        <v>42564</v>
      </c>
      <c r="D593" s="3">
        <v>0</v>
      </c>
      <c r="E593" s="3">
        <v>109.43333333333318</v>
      </c>
      <c r="F593" s="3">
        <v>1.5678999999999996</v>
      </c>
      <c r="G593" s="3">
        <v>1.5022500000000012</v>
      </c>
      <c r="H593" s="3">
        <v>6.5649999999999972E-2</v>
      </c>
      <c r="I593" s="3">
        <v>0.52698749999999916</v>
      </c>
      <c r="J593" s="3">
        <v>0.38366249999999985</v>
      </c>
      <c r="K593" s="3">
        <v>0.1372499999999999</v>
      </c>
      <c r="L593" s="4">
        <f t="shared" si="217"/>
        <v>0</v>
      </c>
      <c r="M593" s="4">
        <f t="shared" si="217"/>
        <v>0</v>
      </c>
      <c r="N593" s="4">
        <f t="shared" si="217"/>
        <v>0</v>
      </c>
      <c r="O593" s="4">
        <f t="shared" si="215"/>
        <v>0</v>
      </c>
      <c r="P593" s="4">
        <f t="shared" si="215"/>
        <v>0</v>
      </c>
      <c r="Q593" s="4">
        <f t="shared" si="215"/>
        <v>0</v>
      </c>
      <c r="R593" s="4">
        <f t="shared" si="215"/>
        <v>0</v>
      </c>
      <c r="S593" s="5">
        <f t="shared" si="219"/>
        <v>46027.54244408496</v>
      </c>
      <c r="T593" s="5">
        <f t="shared" si="220"/>
        <v>1018.8365847003088</v>
      </c>
      <c r="U593" s="5">
        <f t="shared" si="221"/>
        <v>879.68337466717401</v>
      </c>
      <c r="V593" s="5">
        <f t="shared" si="222"/>
        <v>150.56657729121827</v>
      </c>
      <c r="W593" s="5">
        <f t="shared" si="223"/>
        <v>76.775374777450111</v>
      </c>
      <c r="X593" s="5">
        <f t="shared" si="224"/>
        <v>355.71723358945547</v>
      </c>
      <c r="Y593" s="5">
        <f t="shared" si="225"/>
        <v>145.18202800647069</v>
      </c>
      <c r="Z593" s="4">
        <f>D593-'CIG_wcINF-wcEFF_Loads'!D593</f>
        <v>0</v>
      </c>
      <c r="AA593" s="4">
        <f t="shared" si="226"/>
        <v>0</v>
      </c>
      <c r="AB593" s="3">
        <v>23.962500000000045</v>
      </c>
      <c r="AC593" s="3">
        <v>1.4882857142857133</v>
      </c>
      <c r="AD593" s="3">
        <v>1.1028785714285727</v>
      </c>
      <c r="AE593" s="3">
        <v>6.5649999999999972E-2</v>
      </c>
      <c r="AF593" s="3">
        <v>0.52698749999999916</v>
      </c>
      <c r="AG593" s="3">
        <v>0.33777142857142883</v>
      </c>
      <c r="AH593" s="3">
        <v>9.5969230769230751E-2</v>
      </c>
      <c r="AI593" s="4">
        <f t="shared" si="218"/>
        <v>0</v>
      </c>
      <c r="AJ593" s="4">
        <f t="shared" si="218"/>
        <v>0</v>
      </c>
      <c r="AK593" s="4">
        <f t="shared" si="218"/>
        <v>0</v>
      </c>
      <c r="AL593" s="4">
        <f t="shared" si="216"/>
        <v>0</v>
      </c>
      <c r="AM593" s="4">
        <f t="shared" si="216"/>
        <v>0</v>
      </c>
      <c r="AN593" s="4">
        <f t="shared" si="216"/>
        <v>0</v>
      </c>
      <c r="AO593" s="4">
        <f t="shared" si="216"/>
        <v>0</v>
      </c>
      <c r="AP593" s="5">
        <f t="shared" si="227"/>
        <v>24678.838128557043</v>
      </c>
      <c r="AQ593" s="5">
        <f t="shared" si="228"/>
        <v>797.59499222892873</v>
      </c>
      <c r="AR593" s="5">
        <f t="shared" si="229"/>
        <v>629.24507131692974</v>
      </c>
      <c r="AS593" s="5">
        <f t="shared" si="230"/>
        <v>119.51276740400229</v>
      </c>
      <c r="AT593" s="5">
        <f t="shared" si="231"/>
        <v>61.179506292829707</v>
      </c>
      <c r="AU593" s="5">
        <f t="shared" si="232"/>
        <v>216.08983147379979</v>
      </c>
      <c r="AV593" s="5">
        <f t="shared" si="233"/>
        <v>77.386452913933383</v>
      </c>
    </row>
    <row r="594" spans="1:48" x14ac:dyDescent="0.25">
      <c r="A594" s="1" t="s">
        <v>376</v>
      </c>
      <c r="B594" s="1" t="s">
        <v>236</v>
      </c>
      <c r="C594" s="2">
        <v>42565</v>
      </c>
      <c r="D594" s="3">
        <v>1.2464525626375464E-2</v>
      </c>
      <c r="E594" s="3">
        <v>104.10545634920624</v>
      </c>
      <c r="F594" s="3">
        <v>1.5738050925925917</v>
      </c>
      <c r="G594" s="3">
        <v>1.5077978009259259</v>
      </c>
      <c r="H594" s="3">
        <v>6.600729166666662E-2</v>
      </c>
      <c r="I594" s="3">
        <v>0.47957439236111044</v>
      </c>
      <c r="J594" s="3">
        <v>0.39514986213235254</v>
      </c>
      <c r="K594" s="3">
        <v>0.13459722222222212</v>
      </c>
      <c r="L594" s="4">
        <f t="shared" si="217"/>
        <v>3.1747378816648819</v>
      </c>
      <c r="M594" s="4">
        <f t="shared" si="217"/>
        <v>4.7993821083220332E-2</v>
      </c>
      <c r="N594" s="4">
        <f t="shared" si="217"/>
        <v>4.5980902100210032E-2</v>
      </c>
      <c r="O594" s="4">
        <f t="shared" si="215"/>
        <v>2.0129189830103171E-3</v>
      </c>
      <c r="P594" s="4">
        <f t="shared" si="215"/>
        <v>1.4624814528435072E-2</v>
      </c>
      <c r="Q594" s="4">
        <f t="shared" si="215"/>
        <v>1.2050254426993826E-2</v>
      </c>
      <c r="R594" s="4">
        <f t="shared" si="215"/>
        <v>4.1045965806288205E-3</v>
      </c>
      <c r="S594" s="5">
        <f t="shared" si="219"/>
        <v>46030.717181966626</v>
      </c>
      <c r="T594" s="5">
        <f t="shared" si="220"/>
        <v>1018.884578521392</v>
      </c>
      <c r="U594" s="5">
        <f t="shared" si="221"/>
        <v>879.72935556927416</v>
      </c>
      <c r="V594" s="5">
        <f t="shared" si="222"/>
        <v>150.56859021020128</v>
      </c>
      <c r="W594" s="5">
        <f t="shared" si="223"/>
        <v>76.789999591978543</v>
      </c>
      <c r="X594" s="5">
        <f t="shared" si="224"/>
        <v>355.72928384388246</v>
      </c>
      <c r="Y594" s="5">
        <f t="shared" si="225"/>
        <v>145.18613260305131</v>
      </c>
      <c r="Z594" s="4">
        <f>D594-'CIG_wcINF-wcEFF_Loads'!D594</f>
        <v>1.2464525626375464E-2</v>
      </c>
      <c r="AA594" s="4">
        <f t="shared" si="226"/>
        <v>1.2464525626375464E-2</v>
      </c>
      <c r="AB594" s="3">
        <v>23.962500000000045</v>
      </c>
      <c r="AC594" s="3">
        <v>1.4882857142857133</v>
      </c>
      <c r="AD594" s="3">
        <v>1.1028785714285727</v>
      </c>
      <c r="AE594" s="3">
        <v>6.600729166666662E-2</v>
      </c>
      <c r="AF594" s="3">
        <v>0.47957439236111044</v>
      </c>
      <c r="AG594" s="3">
        <v>0.33777142857142883</v>
      </c>
      <c r="AH594" s="3">
        <v>9.5969230769230751E-2</v>
      </c>
      <c r="AI594" s="4">
        <f t="shared" si="218"/>
        <v>0.73074610262706874</v>
      </c>
      <c r="AJ594" s="4">
        <f t="shared" si="218"/>
        <v>4.5385873148036562E-2</v>
      </c>
      <c r="AK594" s="4">
        <f t="shared" si="218"/>
        <v>3.3632726875006243E-2</v>
      </c>
      <c r="AL594" s="4">
        <f t="shared" si="216"/>
        <v>2.0129189830103171E-3</v>
      </c>
      <c r="AM594" s="4">
        <f t="shared" si="216"/>
        <v>1.4624814528435072E-2</v>
      </c>
      <c r="AN594" s="4">
        <f t="shared" si="216"/>
        <v>1.0300475952315011E-2</v>
      </c>
      <c r="AO594" s="4">
        <f t="shared" si="216"/>
        <v>2.9266204009069591E-3</v>
      </c>
      <c r="AP594" s="5">
        <f t="shared" si="227"/>
        <v>24679.568874659672</v>
      </c>
      <c r="AQ594" s="5">
        <f t="shared" si="228"/>
        <v>797.64037810207674</v>
      </c>
      <c r="AR594" s="5">
        <f t="shared" si="229"/>
        <v>629.27870404380474</v>
      </c>
      <c r="AS594" s="5">
        <f t="shared" si="230"/>
        <v>119.5147803229853</v>
      </c>
      <c r="AT594" s="5">
        <f t="shared" si="231"/>
        <v>61.194131107358139</v>
      </c>
      <c r="AU594" s="5">
        <f t="shared" si="232"/>
        <v>216.1001319497521</v>
      </c>
      <c r="AV594" s="5">
        <f t="shared" si="233"/>
        <v>77.389379534334296</v>
      </c>
    </row>
    <row r="595" spans="1:48" x14ac:dyDescent="0.25">
      <c r="A595" s="1" t="s">
        <v>376</v>
      </c>
      <c r="B595" s="1" t="s">
        <v>237</v>
      </c>
      <c r="C595" s="2">
        <v>42566</v>
      </c>
      <c r="D595" s="3">
        <v>0.16203464898968586</v>
      </c>
      <c r="E595" s="3">
        <v>58.285714285714363</v>
      </c>
      <c r="F595" s="3">
        <v>1.6245888888888913</v>
      </c>
      <c r="G595" s="3">
        <v>1.5555088888888899</v>
      </c>
      <c r="H595" s="3">
        <v>6.907999999999985E-2</v>
      </c>
      <c r="I595" s="3">
        <v>7.1821666666666686E-2</v>
      </c>
      <c r="J595" s="3">
        <v>0.49394117647058761</v>
      </c>
      <c r="K595" s="3">
        <v>0.11178333333333333</v>
      </c>
      <c r="L595" s="4">
        <f t="shared" si="217"/>
        <v>23.106206100328237</v>
      </c>
      <c r="M595" s="4">
        <f t="shared" si="217"/>
        <v>0.64403578398232708</v>
      </c>
      <c r="N595" s="4">
        <f t="shared" si="217"/>
        <v>0.61665039912479036</v>
      </c>
      <c r="O595" s="4">
        <f t="shared" si="215"/>
        <v>2.7385384857535989E-2</v>
      </c>
      <c r="P595" s="4">
        <f t="shared" si="215"/>
        <v>2.8472263792361542E-2</v>
      </c>
      <c r="Q595" s="4">
        <f t="shared" si="215"/>
        <v>0.19581310385974479</v>
      </c>
      <c r="R595" s="4">
        <f t="shared" si="215"/>
        <v>4.4314267573705428E-2</v>
      </c>
      <c r="S595" s="5">
        <f t="shared" si="219"/>
        <v>46053.82338806695</v>
      </c>
      <c r="T595" s="5">
        <f t="shared" si="220"/>
        <v>1019.5286143053743</v>
      </c>
      <c r="U595" s="5">
        <f t="shared" si="221"/>
        <v>880.34600596839891</v>
      </c>
      <c r="V595" s="5">
        <f t="shared" si="222"/>
        <v>150.5959755950588</v>
      </c>
      <c r="W595" s="5">
        <f t="shared" si="223"/>
        <v>76.818471855770909</v>
      </c>
      <c r="X595" s="5">
        <f t="shared" si="224"/>
        <v>355.92509694774219</v>
      </c>
      <c r="Y595" s="5">
        <f t="shared" si="225"/>
        <v>145.230446870625</v>
      </c>
      <c r="Z595" s="4">
        <f>D595-'CIG_wcINF-wcEFF_Loads'!D595</f>
        <v>0.10250318930568161</v>
      </c>
      <c r="AA595" s="4">
        <f t="shared" si="226"/>
        <v>0.10250318930568161</v>
      </c>
      <c r="AB595" s="3">
        <v>37.801189236111178</v>
      </c>
      <c r="AC595" s="3">
        <v>1.5392873604910691</v>
      </c>
      <c r="AD595" s="3">
        <v>1.1826086123511887</v>
      </c>
      <c r="AE595" s="3">
        <v>6.907999999999985E-2</v>
      </c>
      <c r="AF595" s="3">
        <v>7.1821666666666686E-2</v>
      </c>
      <c r="AG595" s="3">
        <v>0.37954811507936559</v>
      </c>
      <c r="AH595" s="3">
        <v>0.10058529647435892</v>
      </c>
      <c r="AI595" s="4">
        <f t="shared" si="218"/>
        <v>9.4798500639950376</v>
      </c>
      <c r="AJ595" s="4">
        <f t="shared" si="218"/>
        <v>0.38602524623532708</v>
      </c>
      <c r="AK595" s="4">
        <f t="shared" si="218"/>
        <v>0.29657670978162687</v>
      </c>
      <c r="AL595" s="4">
        <f t="shared" si="216"/>
        <v>1.7324006351503499E-2</v>
      </c>
      <c r="AM595" s="4">
        <f t="shared" si="216"/>
        <v>1.8011566437592698E-2</v>
      </c>
      <c r="AN595" s="4">
        <f t="shared" si="216"/>
        <v>9.5183757329706506E-2</v>
      </c>
      <c r="AO595" s="4">
        <f t="shared" si="216"/>
        <v>2.5224961131871167E-2</v>
      </c>
      <c r="AP595" s="5">
        <f t="shared" si="227"/>
        <v>24689.048724723667</v>
      </c>
      <c r="AQ595" s="5">
        <f t="shared" si="228"/>
        <v>798.0264033483121</v>
      </c>
      <c r="AR595" s="5">
        <f t="shared" si="229"/>
        <v>629.57528075358641</v>
      </c>
      <c r="AS595" s="5">
        <f t="shared" si="230"/>
        <v>119.5321043293368</v>
      </c>
      <c r="AT595" s="5">
        <f t="shared" si="231"/>
        <v>61.212142673795732</v>
      </c>
      <c r="AU595" s="5">
        <f t="shared" si="232"/>
        <v>216.19531570708179</v>
      </c>
      <c r="AV595" s="5">
        <f t="shared" si="233"/>
        <v>77.414604495466165</v>
      </c>
    </row>
    <row r="596" spans="1:48" x14ac:dyDescent="0.25">
      <c r="A596" s="1" t="s">
        <v>376</v>
      </c>
      <c r="B596" s="1" t="s">
        <v>238</v>
      </c>
      <c r="C596" s="2">
        <v>42567</v>
      </c>
      <c r="D596" s="3">
        <v>6.2864153989307073E-2</v>
      </c>
      <c r="E596" s="3">
        <v>58.285714285714363</v>
      </c>
      <c r="F596" s="3">
        <v>1.6245888888888913</v>
      </c>
      <c r="G596" s="3">
        <v>1.5555088888888899</v>
      </c>
      <c r="H596" s="3">
        <v>6.907999999999985E-2</v>
      </c>
      <c r="I596" s="3">
        <v>7.1821666666666686E-2</v>
      </c>
      <c r="J596" s="3">
        <v>0.49394117647058761</v>
      </c>
      <c r="K596" s="3">
        <v>0.11178333333333333</v>
      </c>
      <c r="L596" s="4">
        <f t="shared" si="217"/>
        <v>8.9644536366549694</v>
      </c>
      <c r="M596" s="4">
        <f t="shared" si="217"/>
        <v>0.24986485885167845</v>
      </c>
      <c r="N596" s="4">
        <f t="shared" si="217"/>
        <v>0.23924022355623489</v>
      </c>
      <c r="O596" s="4">
        <f t="shared" si="215"/>
        <v>1.0624635295443286E-2</v>
      </c>
      <c r="P596" s="4">
        <f t="shared" si="215"/>
        <v>1.1046308839667505E-2</v>
      </c>
      <c r="Q596" s="4">
        <f t="shared" si="215"/>
        <v>7.596909174004339E-2</v>
      </c>
      <c r="R596" s="4">
        <f t="shared" si="215"/>
        <v>1.7192489125298756E-2</v>
      </c>
      <c r="S596" s="5">
        <f t="shared" si="219"/>
        <v>46062.787841703604</v>
      </c>
      <c r="T596" s="5">
        <f t="shared" si="220"/>
        <v>1019.7784791642259</v>
      </c>
      <c r="U596" s="5">
        <f t="shared" si="221"/>
        <v>880.58524619195509</v>
      </c>
      <c r="V596" s="5">
        <f t="shared" si="222"/>
        <v>150.60660023035425</v>
      </c>
      <c r="W596" s="5">
        <f t="shared" si="223"/>
        <v>76.829518164610576</v>
      </c>
      <c r="X596" s="5">
        <f t="shared" si="224"/>
        <v>356.00106603948223</v>
      </c>
      <c r="Y596" s="5">
        <f t="shared" si="225"/>
        <v>145.24763935975031</v>
      </c>
      <c r="Z596" s="4">
        <f>D596-'CIG_wcINF-wcEFF_Loads'!D596</f>
        <v>-3.4922285207351439E-2</v>
      </c>
      <c r="AA596" s="4">
        <f t="shared" si="226"/>
        <v>0</v>
      </c>
      <c r="AB596" s="3">
        <v>69.773333333333468</v>
      </c>
      <c r="AC596" s="3">
        <v>1.6571187499999975</v>
      </c>
      <c r="AD596" s="3">
        <v>1.3668124999999982</v>
      </c>
      <c r="AE596" s="3">
        <v>6.907999999999985E-2</v>
      </c>
      <c r="AF596" s="3">
        <v>7.1821666666666686E-2</v>
      </c>
      <c r="AG596" s="3">
        <v>0.47606666666666747</v>
      </c>
      <c r="AH596" s="3">
        <v>0.11125000000000006</v>
      </c>
      <c r="AI596" s="4">
        <f t="shared" si="218"/>
        <v>0</v>
      </c>
      <c r="AJ596" s="4">
        <f t="shared" si="218"/>
        <v>0</v>
      </c>
      <c r="AK596" s="4">
        <f t="shared" si="218"/>
        <v>0</v>
      </c>
      <c r="AL596" s="4">
        <f t="shared" si="216"/>
        <v>0</v>
      </c>
      <c r="AM596" s="4">
        <f t="shared" si="216"/>
        <v>0</v>
      </c>
      <c r="AN596" s="4">
        <f t="shared" si="216"/>
        <v>0</v>
      </c>
      <c r="AO596" s="4">
        <f t="shared" si="216"/>
        <v>0</v>
      </c>
      <c r="AP596" s="5">
        <f t="shared" si="227"/>
        <v>24689.048724723667</v>
      </c>
      <c r="AQ596" s="5">
        <f t="shared" si="228"/>
        <v>798.0264033483121</v>
      </c>
      <c r="AR596" s="5">
        <f t="shared" si="229"/>
        <v>629.57528075358641</v>
      </c>
      <c r="AS596" s="5">
        <f t="shared" si="230"/>
        <v>119.5321043293368</v>
      </c>
      <c r="AT596" s="5">
        <f t="shared" si="231"/>
        <v>61.212142673795732</v>
      </c>
      <c r="AU596" s="5">
        <f t="shared" si="232"/>
        <v>216.19531570708179</v>
      </c>
      <c r="AV596" s="5">
        <f t="shared" si="233"/>
        <v>77.414604495466165</v>
      </c>
    </row>
    <row r="597" spans="1:48" x14ac:dyDescent="0.25">
      <c r="A597" s="1" t="s">
        <v>376</v>
      </c>
      <c r="B597" s="1" t="s">
        <v>239</v>
      </c>
      <c r="C597" s="2">
        <v>42568</v>
      </c>
      <c r="D597" s="3">
        <v>1.8542101880501361E-2</v>
      </c>
      <c r="E597" s="3">
        <v>58.285714285714363</v>
      </c>
      <c r="F597" s="3">
        <v>1.6245888888888913</v>
      </c>
      <c r="G597" s="3">
        <v>1.5555088888888899</v>
      </c>
      <c r="H597" s="3">
        <v>6.907999999999985E-2</v>
      </c>
      <c r="I597" s="3">
        <v>7.1821666666666686E-2</v>
      </c>
      <c r="J597" s="3">
        <v>0.49394117647058761</v>
      </c>
      <c r="K597" s="3">
        <v>0.11178333333333333</v>
      </c>
      <c r="L597" s="4">
        <f t="shared" si="217"/>
        <v>2.644111183969176</v>
      </c>
      <c r="M597" s="4">
        <f t="shared" si="217"/>
        <v>7.3698910669711237E-2</v>
      </c>
      <c r="N597" s="4">
        <f t="shared" si="217"/>
        <v>7.0565120463534386E-2</v>
      </c>
      <c r="O597" s="4">
        <f t="shared" si="215"/>
        <v>3.1337902061767905E-3</v>
      </c>
      <c r="P597" s="4">
        <f t="shared" si="215"/>
        <v>3.2581649622364594E-3</v>
      </c>
      <c r="Q597" s="4">
        <f t="shared" si="215"/>
        <v>2.2407469908091671E-2</v>
      </c>
      <c r="R597" s="4">
        <f t="shared" si="215"/>
        <v>5.0710120905297675E-3</v>
      </c>
      <c r="S597" s="5">
        <f t="shared" si="219"/>
        <v>46065.431952887571</v>
      </c>
      <c r="T597" s="5">
        <f t="shared" si="220"/>
        <v>1019.8521780748956</v>
      </c>
      <c r="U597" s="5">
        <f t="shared" si="221"/>
        <v>880.65581131241868</v>
      </c>
      <c r="V597" s="5">
        <f t="shared" si="222"/>
        <v>150.60973402056041</v>
      </c>
      <c r="W597" s="5">
        <f t="shared" si="223"/>
        <v>76.832776329572809</v>
      </c>
      <c r="X597" s="5">
        <f t="shared" si="224"/>
        <v>356.02347350939033</v>
      </c>
      <c r="Y597" s="5">
        <f t="shared" si="225"/>
        <v>145.25271037184083</v>
      </c>
      <c r="Z597" s="4">
        <f>D597-'CIG_wcINF-wcEFF_Loads'!D597</f>
        <v>1.2332492230412384E-2</v>
      </c>
      <c r="AA597" s="4">
        <f t="shared" si="226"/>
        <v>1.2332492230412384E-2</v>
      </c>
      <c r="AB597" s="3">
        <v>29.688854166666733</v>
      </c>
      <c r="AC597" s="3">
        <v>1.5093898437499991</v>
      </c>
      <c r="AD597" s="3">
        <v>1.1358703125000014</v>
      </c>
      <c r="AE597" s="3">
        <v>6.907999999999985E-2</v>
      </c>
      <c r="AF597" s="3">
        <v>7.1821666666666686E-2</v>
      </c>
      <c r="AG597" s="3">
        <v>0.3550583333333337</v>
      </c>
      <c r="AH597" s="3">
        <v>9.7879326923076923E-2</v>
      </c>
      <c r="AI597" s="4">
        <f t="shared" si="218"/>
        <v>0.89578320171046188</v>
      </c>
      <c r="AJ597" s="4">
        <f t="shared" si="218"/>
        <v>4.5541874377276817E-2</v>
      </c>
      <c r="AK597" s="4">
        <f t="shared" si="218"/>
        <v>3.4271903507866214E-2</v>
      </c>
      <c r="AL597" s="4">
        <f t="shared" si="216"/>
        <v>2.0843075730297249E-3</v>
      </c>
      <c r="AM597" s="4">
        <f t="shared" si="216"/>
        <v>2.1670301641712542E-3</v>
      </c>
      <c r="AN597" s="4">
        <f t="shared" si="216"/>
        <v>1.0712952707498283E-2</v>
      </c>
      <c r="AO597" s="4">
        <f t="shared" si="216"/>
        <v>2.9532516263581633E-3</v>
      </c>
      <c r="AP597" s="5">
        <f t="shared" si="227"/>
        <v>24689.944507925378</v>
      </c>
      <c r="AQ597" s="5">
        <f t="shared" si="228"/>
        <v>798.07194522268935</v>
      </c>
      <c r="AR597" s="5">
        <f t="shared" si="229"/>
        <v>629.60955265709424</v>
      </c>
      <c r="AS597" s="5">
        <f t="shared" si="230"/>
        <v>119.53418863690983</v>
      </c>
      <c r="AT597" s="5">
        <f t="shared" si="231"/>
        <v>61.214309703959906</v>
      </c>
      <c r="AU597" s="5">
        <f t="shared" si="232"/>
        <v>216.2060286597893</v>
      </c>
      <c r="AV597" s="5">
        <f t="shared" si="233"/>
        <v>77.417557747092516</v>
      </c>
    </row>
    <row r="598" spans="1:48" x14ac:dyDescent="0.25">
      <c r="A598" s="1" t="s">
        <v>376</v>
      </c>
      <c r="B598" s="1" t="s">
        <v>240</v>
      </c>
      <c r="C598" s="2">
        <v>42569</v>
      </c>
      <c r="D598" s="3">
        <v>5.9193080557148902E-4</v>
      </c>
      <c r="E598" s="3">
        <v>79.064434523809524</v>
      </c>
      <c r="F598" s="3">
        <v>1.6015590277777783</v>
      </c>
      <c r="G598" s="3">
        <v>1.5338724652777798</v>
      </c>
      <c r="H598" s="3">
        <v>6.7686562499999922E-2</v>
      </c>
      <c r="I598" s="3">
        <v>0.25673278645833353</v>
      </c>
      <c r="J598" s="3">
        <v>0.44914046415441194</v>
      </c>
      <c r="K598" s="3">
        <v>0.12212916666666662</v>
      </c>
      <c r="L598" s="4">
        <f t="shared" si="217"/>
        <v>0.11450138464748699</v>
      </c>
      <c r="M598" s="4">
        <f t="shared" si="217"/>
        <v>2.3193832647979704E-3</v>
      </c>
      <c r="N598" s="4">
        <f t="shared" si="217"/>
        <v>2.2213593533521154E-3</v>
      </c>
      <c r="O598" s="4">
        <f t="shared" si="215"/>
        <v>9.8023911445856959E-5</v>
      </c>
      <c r="P598" s="4">
        <f t="shared" si="215"/>
        <v>3.7180129992625668E-4</v>
      </c>
      <c r="Q598" s="4">
        <f t="shared" si="215"/>
        <v>6.5044675721304677E-4</v>
      </c>
      <c r="R598" s="4">
        <f t="shared" si="215"/>
        <v>1.7686787711061036E-4</v>
      </c>
      <c r="S598" s="5">
        <f t="shared" si="219"/>
        <v>46065.546454272218</v>
      </c>
      <c r="T598" s="5">
        <f t="shared" si="220"/>
        <v>1019.8544974581604</v>
      </c>
      <c r="U598" s="5">
        <f t="shared" si="221"/>
        <v>880.65803267177205</v>
      </c>
      <c r="V598" s="5">
        <f t="shared" si="222"/>
        <v>150.60983204447186</v>
      </c>
      <c r="W598" s="5">
        <f t="shared" si="223"/>
        <v>76.833148130872729</v>
      </c>
      <c r="X598" s="5">
        <f t="shared" si="224"/>
        <v>356.02412395614755</v>
      </c>
      <c r="Y598" s="5">
        <f t="shared" si="225"/>
        <v>145.25288723971795</v>
      </c>
      <c r="Z598" s="4">
        <f>D598-'CIG_wcINF-wcEFF_Loads'!D598</f>
        <v>5.9193080557148902E-4</v>
      </c>
      <c r="AA598" s="4">
        <f t="shared" si="226"/>
        <v>5.9193080557148902E-4</v>
      </c>
      <c r="AB598" s="3">
        <v>23.962500000000045</v>
      </c>
      <c r="AC598" s="3">
        <v>1.4882857142857133</v>
      </c>
      <c r="AD598" s="3">
        <v>1.1028785714285727</v>
      </c>
      <c r="AE598" s="3">
        <v>6.7686562499999922E-2</v>
      </c>
      <c r="AF598" s="3">
        <v>0.25673278645833353</v>
      </c>
      <c r="AG598" s="3">
        <v>0.33777142857142883</v>
      </c>
      <c r="AH598" s="3">
        <v>9.5969230769230751E-2</v>
      </c>
      <c r="AI598" s="4">
        <f t="shared" si="218"/>
        <v>3.4702574503194104E-2</v>
      </c>
      <c r="AJ598" s="4">
        <f t="shared" si="218"/>
        <v>2.1553404645608481E-3</v>
      </c>
      <c r="AK598" s="4">
        <f t="shared" si="218"/>
        <v>1.597192521355295E-3</v>
      </c>
      <c r="AL598" s="4">
        <f t="shared" si="216"/>
        <v>9.8023911445856959E-5</v>
      </c>
      <c r="AM598" s="4">
        <f t="shared" si="216"/>
        <v>3.7180129992625668E-4</v>
      </c>
      <c r="AN598" s="4">
        <f t="shared" si="216"/>
        <v>4.8916173876057572E-4</v>
      </c>
      <c r="AO598" s="4">
        <f t="shared" si="216"/>
        <v>1.3898296842080135E-4</v>
      </c>
      <c r="AP598" s="5">
        <f t="shared" si="227"/>
        <v>24689.979210499881</v>
      </c>
      <c r="AQ598" s="5">
        <f t="shared" si="228"/>
        <v>798.07410056315393</v>
      </c>
      <c r="AR598" s="5">
        <f t="shared" si="229"/>
        <v>629.61114984961557</v>
      </c>
      <c r="AS598" s="5">
        <f t="shared" si="230"/>
        <v>119.53428666082128</v>
      </c>
      <c r="AT598" s="5">
        <f t="shared" si="231"/>
        <v>61.214681505259833</v>
      </c>
      <c r="AU598" s="5">
        <f t="shared" si="232"/>
        <v>216.20651782152805</v>
      </c>
      <c r="AV598" s="5">
        <f t="shared" si="233"/>
        <v>77.417696730060939</v>
      </c>
    </row>
    <row r="599" spans="1:48" x14ac:dyDescent="0.25">
      <c r="A599" s="1" t="s">
        <v>376</v>
      </c>
      <c r="B599" s="1" t="s">
        <v>241</v>
      </c>
      <c r="C599" s="2">
        <v>42570</v>
      </c>
      <c r="D599" s="3">
        <v>0</v>
      </c>
      <c r="E599" s="3">
        <v>109.43333333333318</v>
      </c>
      <c r="F599" s="3">
        <v>1.5678999999999996</v>
      </c>
      <c r="G599" s="3">
        <v>1.5022500000000012</v>
      </c>
      <c r="H599" s="3">
        <v>6.5649999999999972E-2</v>
      </c>
      <c r="I599" s="3">
        <v>0.52698749999999916</v>
      </c>
      <c r="J599" s="3">
        <v>0.38366249999999985</v>
      </c>
      <c r="K599" s="3">
        <v>0.1372499999999999</v>
      </c>
      <c r="L599" s="4">
        <f t="shared" si="217"/>
        <v>0</v>
      </c>
      <c r="M599" s="4">
        <f t="shared" si="217"/>
        <v>0</v>
      </c>
      <c r="N599" s="4">
        <f t="shared" si="217"/>
        <v>0</v>
      </c>
      <c r="O599" s="4">
        <f t="shared" si="215"/>
        <v>0</v>
      </c>
      <c r="P599" s="4">
        <f t="shared" si="215"/>
        <v>0</v>
      </c>
      <c r="Q599" s="4">
        <f t="shared" si="215"/>
        <v>0</v>
      </c>
      <c r="R599" s="4">
        <f t="shared" si="215"/>
        <v>0</v>
      </c>
      <c r="S599" s="5">
        <f t="shared" si="219"/>
        <v>46065.546454272218</v>
      </c>
      <c r="T599" s="5">
        <f t="shared" si="220"/>
        <v>1019.8544974581604</v>
      </c>
      <c r="U599" s="5">
        <f t="shared" si="221"/>
        <v>880.65803267177205</v>
      </c>
      <c r="V599" s="5">
        <f t="shared" si="222"/>
        <v>150.60983204447186</v>
      </c>
      <c r="W599" s="5">
        <f t="shared" si="223"/>
        <v>76.833148130872729</v>
      </c>
      <c r="X599" s="5">
        <f t="shared" si="224"/>
        <v>356.02412395614755</v>
      </c>
      <c r="Y599" s="5">
        <f t="shared" si="225"/>
        <v>145.25288723971795</v>
      </c>
      <c r="Z599" s="4">
        <f>D599-'CIG_wcINF-wcEFF_Loads'!D599</f>
        <v>0</v>
      </c>
      <c r="AA599" s="4">
        <f t="shared" si="226"/>
        <v>0</v>
      </c>
      <c r="AB599" s="3">
        <v>23.962500000000045</v>
      </c>
      <c r="AC599" s="3">
        <v>1.4882857142857133</v>
      </c>
      <c r="AD599" s="3">
        <v>1.1028785714285727</v>
      </c>
      <c r="AE599" s="3">
        <v>6.5649999999999972E-2</v>
      </c>
      <c r="AF599" s="3">
        <v>0.52698749999999916</v>
      </c>
      <c r="AG599" s="3">
        <v>0.33777142857142883</v>
      </c>
      <c r="AH599" s="3">
        <v>9.5969230769230751E-2</v>
      </c>
      <c r="AI599" s="4">
        <f t="shared" si="218"/>
        <v>0</v>
      </c>
      <c r="AJ599" s="4">
        <f t="shared" si="218"/>
        <v>0</v>
      </c>
      <c r="AK599" s="4">
        <f t="shared" si="218"/>
        <v>0</v>
      </c>
      <c r="AL599" s="4">
        <f t="shared" si="216"/>
        <v>0</v>
      </c>
      <c r="AM599" s="4">
        <f t="shared" si="216"/>
        <v>0</v>
      </c>
      <c r="AN599" s="4">
        <f t="shared" si="216"/>
        <v>0</v>
      </c>
      <c r="AO599" s="4">
        <f t="shared" si="216"/>
        <v>0</v>
      </c>
      <c r="AP599" s="5">
        <f t="shared" si="227"/>
        <v>24689.979210499881</v>
      </c>
      <c r="AQ599" s="5">
        <f t="shared" si="228"/>
        <v>798.07410056315393</v>
      </c>
      <c r="AR599" s="5">
        <f t="shared" si="229"/>
        <v>629.61114984961557</v>
      </c>
      <c r="AS599" s="5">
        <f t="shared" si="230"/>
        <v>119.53428666082128</v>
      </c>
      <c r="AT599" s="5">
        <f t="shared" si="231"/>
        <v>61.214681505259833</v>
      </c>
      <c r="AU599" s="5">
        <f t="shared" si="232"/>
        <v>216.20651782152805</v>
      </c>
      <c r="AV599" s="5">
        <f t="shared" si="233"/>
        <v>77.417696730060939</v>
      </c>
    </row>
    <row r="600" spans="1:48" x14ac:dyDescent="0.25">
      <c r="A600" s="1" t="s">
        <v>376</v>
      </c>
      <c r="B600" s="1" t="s">
        <v>242</v>
      </c>
      <c r="C600" s="2">
        <v>42571</v>
      </c>
      <c r="D600" s="3">
        <v>0</v>
      </c>
      <c r="E600" s="3">
        <v>109.43333333333318</v>
      </c>
      <c r="F600" s="3">
        <v>1.5678999999999996</v>
      </c>
      <c r="G600" s="3">
        <v>1.5022500000000012</v>
      </c>
      <c r="H600" s="3">
        <v>6.5649999999999972E-2</v>
      </c>
      <c r="I600" s="3">
        <v>0.52698749999999916</v>
      </c>
      <c r="J600" s="3">
        <v>0.38366249999999985</v>
      </c>
      <c r="K600" s="3">
        <v>0.1372499999999999</v>
      </c>
      <c r="L600" s="4">
        <f t="shared" si="217"/>
        <v>0</v>
      </c>
      <c r="M600" s="4">
        <f t="shared" si="217"/>
        <v>0</v>
      </c>
      <c r="N600" s="4">
        <f t="shared" si="217"/>
        <v>0</v>
      </c>
      <c r="O600" s="4">
        <f t="shared" si="215"/>
        <v>0</v>
      </c>
      <c r="P600" s="4">
        <f t="shared" si="215"/>
        <v>0</v>
      </c>
      <c r="Q600" s="4">
        <f t="shared" si="215"/>
        <v>0</v>
      </c>
      <c r="R600" s="4">
        <f t="shared" si="215"/>
        <v>0</v>
      </c>
      <c r="S600" s="5">
        <f t="shared" si="219"/>
        <v>46065.546454272218</v>
      </c>
      <c r="T600" s="5">
        <f t="shared" si="220"/>
        <v>1019.8544974581604</v>
      </c>
      <c r="U600" s="5">
        <f t="shared" si="221"/>
        <v>880.65803267177205</v>
      </c>
      <c r="V600" s="5">
        <f t="shared" si="222"/>
        <v>150.60983204447186</v>
      </c>
      <c r="W600" s="5">
        <f t="shared" si="223"/>
        <v>76.833148130872729</v>
      </c>
      <c r="X600" s="5">
        <f t="shared" si="224"/>
        <v>356.02412395614755</v>
      </c>
      <c r="Y600" s="5">
        <f t="shared" si="225"/>
        <v>145.25288723971795</v>
      </c>
      <c r="Z600" s="4">
        <f>D600-'CIG_wcINF-wcEFF_Loads'!D600</f>
        <v>0</v>
      </c>
      <c r="AA600" s="4">
        <f t="shared" si="226"/>
        <v>0</v>
      </c>
      <c r="AB600" s="3">
        <v>23.962500000000045</v>
      </c>
      <c r="AC600" s="3">
        <v>1.4882857142857133</v>
      </c>
      <c r="AD600" s="3">
        <v>1.1028785714285727</v>
      </c>
      <c r="AE600" s="3">
        <v>6.5649999999999972E-2</v>
      </c>
      <c r="AF600" s="3">
        <v>0.52698749999999916</v>
      </c>
      <c r="AG600" s="3">
        <v>0.33777142857142883</v>
      </c>
      <c r="AH600" s="3">
        <v>9.5969230769230751E-2</v>
      </c>
      <c r="AI600" s="4">
        <f t="shared" si="218"/>
        <v>0</v>
      </c>
      <c r="AJ600" s="4">
        <f t="shared" si="218"/>
        <v>0</v>
      </c>
      <c r="AK600" s="4">
        <f t="shared" si="218"/>
        <v>0</v>
      </c>
      <c r="AL600" s="4">
        <f t="shared" si="216"/>
        <v>0</v>
      </c>
      <c r="AM600" s="4">
        <f t="shared" si="216"/>
        <v>0</v>
      </c>
      <c r="AN600" s="4">
        <f t="shared" si="216"/>
        <v>0</v>
      </c>
      <c r="AO600" s="4">
        <f t="shared" si="216"/>
        <v>0</v>
      </c>
      <c r="AP600" s="5">
        <f t="shared" si="227"/>
        <v>24689.979210499881</v>
      </c>
      <c r="AQ600" s="5">
        <f t="shared" si="228"/>
        <v>798.07410056315393</v>
      </c>
      <c r="AR600" s="5">
        <f t="shared" si="229"/>
        <v>629.61114984961557</v>
      </c>
      <c r="AS600" s="5">
        <f t="shared" si="230"/>
        <v>119.53428666082128</v>
      </c>
      <c r="AT600" s="5">
        <f t="shared" si="231"/>
        <v>61.214681505259833</v>
      </c>
      <c r="AU600" s="5">
        <f t="shared" si="232"/>
        <v>216.20651782152805</v>
      </c>
      <c r="AV600" s="5">
        <f t="shared" si="233"/>
        <v>77.417696730060939</v>
      </c>
    </row>
    <row r="601" spans="1:48" x14ac:dyDescent="0.25">
      <c r="A601" s="1" t="s">
        <v>376</v>
      </c>
      <c r="B601" s="1" t="s">
        <v>243</v>
      </c>
      <c r="C601" s="2">
        <v>42572</v>
      </c>
      <c r="D601" s="3">
        <v>0</v>
      </c>
      <c r="E601" s="3">
        <v>109.43333333333318</v>
      </c>
      <c r="F601" s="3">
        <v>1.5678999999999996</v>
      </c>
      <c r="G601" s="3">
        <v>1.5022500000000012</v>
      </c>
      <c r="H601" s="3">
        <v>6.5649999999999972E-2</v>
      </c>
      <c r="I601" s="3">
        <v>0.52698749999999916</v>
      </c>
      <c r="J601" s="3">
        <v>0.38366249999999985</v>
      </c>
      <c r="K601" s="3">
        <v>0.1372499999999999</v>
      </c>
      <c r="L601" s="4">
        <f t="shared" si="217"/>
        <v>0</v>
      </c>
      <c r="M601" s="4">
        <f t="shared" si="217"/>
        <v>0</v>
      </c>
      <c r="N601" s="4">
        <f t="shared" si="217"/>
        <v>0</v>
      </c>
      <c r="O601" s="4">
        <f t="shared" si="215"/>
        <v>0</v>
      </c>
      <c r="P601" s="4">
        <f t="shared" si="215"/>
        <v>0</v>
      </c>
      <c r="Q601" s="4">
        <f t="shared" si="215"/>
        <v>0</v>
      </c>
      <c r="R601" s="4">
        <f t="shared" si="215"/>
        <v>0</v>
      </c>
      <c r="S601" s="5">
        <f t="shared" si="219"/>
        <v>46065.546454272218</v>
      </c>
      <c r="T601" s="5">
        <f t="shared" si="220"/>
        <v>1019.8544974581604</v>
      </c>
      <c r="U601" s="5">
        <f t="shared" si="221"/>
        <v>880.65803267177205</v>
      </c>
      <c r="V601" s="5">
        <f t="shared" si="222"/>
        <v>150.60983204447186</v>
      </c>
      <c r="W601" s="5">
        <f t="shared" si="223"/>
        <v>76.833148130872729</v>
      </c>
      <c r="X601" s="5">
        <f t="shared" si="224"/>
        <v>356.02412395614755</v>
      </c>
      <c r="Y601" s="5">
        <f t="shared" si="225"/>
        <v>145.25288723971795</v>
      </c>
      <c r="Z601" s="4">
        <f>D601-'CIG_wcINF-wcEFF_Loads'!D601</f>
        <v>0</v>
      </c>
      <c r="AA601" s="4">
        <f t="shared" si="226"/>
        <v>0</v>
      </c>
      <c r="AB601" s="3">
        <v>23.962500000000045</v>
      </c>
      <c r="AC601" s="3">
        <v>1.4882857142857133</v>
      </c>
      <c r="AD601" s="3">
        <v>1.1028785714285727</v>
      </c>
      <c r="AE601" s="3">
        <v>6.5649999999999972E-2</v>
      </c>
      <c r="AF601" s="3">
        <v>0.52698749999999916</v>
      </c>
      <c r="AG601" s="3">
        <v>0.33777142857142883</v>
      </c>
      <c r="AH601" s="3">
        <v>9.5969230769230751E-2</v>
      </c>
      <c r="AI601" s="4">
        <f t="shared" si="218"/>
        <v>0</v>
      </c>
      <c r="AJ601" s="4">
        <f t="shared" si="218"/>
        <v>0</v>
      </c>
      <c r="AK601" s="4">
        <f t="shared" si="218"/>
        <v>0</v>
      </c>
      <c r="AL601" s="4">
        <f t="shared" si="216"/>
        <v>0</v>
      </c>
      <c r="AM601" s="4">
        <f t="shared" si="216"/>
        <v>0</v>
      </c>
      <c r="AN601" s="4">
        <f t="shared" si="216"/>
        <v>0</v>
      </c>
      <c r="AO601" s="4">
        <f t="shared" si="216"/>
        <v>0</v>
      </c>
      <c r="AP601" s="5">
        <f t="shared" si="227"/>
        <v>24689.979210499881</v>
      </c>
      <c r="AQ601" s="5">
        <f t="shared" si="228"/>
        <v>798.07410056315393</v>
      </c>
      <c r="AR601" s="5">
        <f t="shared" si="229"/>
        <v>629.61114984961557</v>
      </c>
      <c r="AS601" s="5">
        <f t="shared" si="230"/>
        <v>119.53428666082128</v>
      </c>
      <c r="AT601" s="5">
        <f t="shared" si="231"/>
        <v>61.214681505259833</v>
      </c>
      <c r="AU601" s="5">
        <f t="shared" si="232"/>
        <v>216.20651782152805</v>
      </c>
      <c r="AV601" s="5">
        <f t="shared" si="233"/>
        <v>77.417696730060939</v>
      </c>
    </row>
    <row r="602" spans="1:48" x14ac:dyDescent="0.25">
      <c r="A602" s="1" t="s">
        <v>376</v>
      </c>
      <c r="B602" s="1" t="s">
        <v>244</v>
      </c>
      <c r="C602" s="2">
        <v>42573</v>
      </c>
      <c r="D602" s="3">
        <v>0</v>
      </c>
      <c r="E602" s="3">
        <v>109.43333333333318</v>
      </c>
      <c r="F602" s="3">
        <v>1.5678999999999996</v>
      </c>
      <c r="G602" s="3">
        <v>1.5022500000000012</v>
      </c>
      <c r="H602" s="3">
        <v>6.5649999999999972E-2</v>
      </c>
      <c r="I602" s="3">
        <v>0.52698749999999916</v>
      </c>
      <c r="J602" s="3">
        <v>0.38366249999999985</v>
      </c>
      <c r="K602" s="3">
        <v>0.1372499999999999</v>
      </c>
      <c r="L602" s="4">
        <f t="shared" si="217"/>
        <v>0</v>
      </c>
      <c r="M602" s="4">
        <f t="shared" si="217"/>
        <v>0</v>
      </c>
      <c r="N602" s="4">
        <f t="shared" si="217"/>
        <v>0</v>
      </c>
      <c r="O602" s="4">
        <f t="shared" si="215"/>
        <v>0</v>
      </c>
      <c r="P602" s="4">
        <f t="shared" si="215"/>
        <v>0</v>
      </c>
      <c r="Q602" s="4">
        <f t="shared" si="215"/>
        <v>0</v>
      </c>
      <c r="R602" s="4">
        <f t="shared" si="215"/>
        <v>0</v>
      </c>
      <c r="S602" s="5">
        <f t="shared" si="219"/>
        <v>46065.546454272218</v>
      </c>
      <c r="T602" s="5">
        <f t="shared" si="220"/>
        <v>1019.8544974581604</v>
      </c>
      <c r="U602" s="5">
        <f t="shared" si="221"/>
        <v>880.65803267177205</v>
      </c>
      <c r="V602" s="5">
        <f t="shared" si="222"/>
        <v>150.60983204447186</v>
      </c>
      <c r="W602" s="5">
        <f t="shared" si="223"/>
        <v>76.833148130872729</v>
      </c>
      <c r="X602" s="5">
        <f t="shared" si="224"/>
        <v>356.02412395614755</v>
      </c>
      <c r="Y602" s="5">
        <f t="shared" si="225"/>
        <v>145.25288723971795</v>
      </c>
      <c r="Z602" s="4">
        <f>D602-'CIG_wcINF-wcEFF_Loads'!D602</f>
        <v>0</v>
      </c>
      <c r="AA602" s="4">
        <f t="shared" si="226"/>
        <v>0</v>
      </c>
      <c r="AB602" s="3">
        <v>23.962500000000045</v>
      </c>
      <c r="AC602" s="3">
        <v>1.4882857142857133</v>
      </c>
      <c r="AD602" s="3">
        <v>1.1028785714285727</v>
      </c>
      <c r="AE602" s="3">
        <v>6.5649999999999972E-2</v>
      </c>
      <c r="AF602" s="3">
        <v>0.52698749999999916</v>
      </c>
      <c r="AG602" s="3">
        <v>0.33777142857142883</v>
      </c>
      <c r="AH602" s="3">
        <v>9.5969230769230751E-2</v>
      </c>
      <c r="AI602" s="4">
        <f t="shared" si="218"/>
        <v>0</v>
      </c>
      <c r="AJ602" s="4">
        <f t="shared" si="218"/>
        <v>0</v>
      </c>
      <c r="AK602" s="4">
        <f t="shared" si="218"/>
        <v>0</v>
      </c>
      <c r="AL602" s="4">
        <f t="shared" si="216"/>
        <v>0</v>
      </c>
      <c r="AM602" s="4">
        <f t="shared" si="216"/>
        <v>0</v>
      </c>
      <c r="AN602" s="4">
        <f t="shared" si="216"/>
        <v>0</v>
      </c>
      <c r="AO602" s="4">
        <f t="shared" si="216"/>
        <v>0</v>
      </c>
      <c r="AP602" s="5">
        <f t="shared" si="227"/>
        <v>24689.979210499881</v>
      </c>
      <c r="AQ602" s="5">
        <f t="shared" si="228"/>
        <v>798.07410056315393</v>
      </c>
      <c r="AR602" s="5">
        <f t="shared" si="229"/>
        <v>629.61114984961557</v>
      </c>
      <c r="AS602" s="5">
        <f t="shared" si="230"/>
        <v>119.53428666082128</v>
      </c>
      <c r="AT602" s="5">
        <f t="shared" si="231"/>
        <v>61.214681505259833</v>
      </c>
      <c r="AU602" s="5">
        <f t="shared" si="232"/>
        <v>216.20651782152805</v>
      </c>
      <c r="AV602" s="5">
        <f t="shared" si="233"/>
        <v>77.417696730060939</v>
      </c>
    </row>
    <row r="603" spans="1:48" x14ac:dyDescent="0.25">
      <c r="A603" s="1" t="s">
        <v>376</v>
      </c>
      <c r="B603" s="1" t="s">
        <v>245</v>
      </c>
      <c r="C603" s="2">
        <v>42574</v>
      </c>
      <c r="D603" s="3">
        <v>0</v>
      </c>
      <c r="E603" s="3">
        <v>109.43333333333318</v>
      </c>
      <c r="F603" s="3">
        <v>1.5678999999999996</v>
      </c>
      <c r="G603" s="3">
        <v>1.5022500000000012</v>
      </c>
      <c r="H603" s="3">
        <v>6.5649999999999972E-2</v>
      </c>
      <c r="I603" s="3">
        <v>0.52698749999999916</v>
      </c>
      <c r="J603" s="3">
        <v>0.38366249999999985</v>
      </c>
      <c r="K603" s="3">
        <v>0.1372499999999999</v>
      </c>
      <c r="L603" s="4">
        <f t="shared" si="217"/>
        <v>0</v>
      </c>
      <c r="M603" s="4">
        <f t="shared" si="217"/>
        <v>0</v>
      </c>
      <c r="N603" s="4">
        <f t="shared" si="217"/>
        <v>0</v>
      </c>
      <c r="O603" s="4">
        <f t="shared" si="215"/>
        <v>0</v>
      </c>
      <c r="P603" s="4">
        <f t="shared" si="215"/>
        <v>0</v>
      </c>
      <c r="Q603" s="4">
        <f t="shared" si="215"/>
        <v>0</v>
      </c>
      <c r="R603" s="4">
        <f t="shared" si="215"/>
        <v>0</v>
      </c>
      <c r="S603" s="5">
        <f t="shared" si="219"/>
        <v>46065.546454272218</v>
      </c>
      <c r="T603" s="5">
        <f t="shared" si="220"/>
        <v>1019.8544974581604</v>
      </c>
      <c r="U603" s="5">
        <f t="shared" si="221"/>
        <v>880.65803267177205</v>
      </c>
      <c r="V603" s="5">
        <f t="shared" si="222"/>
        <v>150.60983204447186</v>
      </c>
      <c r="W603" s="5">
        <f t="shared" si="223"/>
        <v>76.833148130872729</v>
      </c>
      <c r="X603" s="5">
        <f t="shared" si="224"/>
        <v>356.02412395614755</v>
      </c>
      <c r="Y603" s="5">
        <f t="shared" si="225"/>
        <v>145.25288723971795</v>
      </c>
      <c r="Z603" s="4">
        <f>D603-'CIG_wcINF-wcEFF_Loads'!D603</f>
        <v>0</v>
      </c>
      <c r="AA603" s="4">
        <f t="shared" si="226"/>
        <v>0</v>
      </c>
      <c r="AB603" s="3">
        <v>23.962500000000045</v>
      </c>
      <c r="AC603" s="3">
        <v>1.4882857142857133</v>
      </c>
      <c r="AD603" s="3">
        <v>1.1028785714285727</v>
      </c>
      <c r="AE603" s="3">
        <v>6.5649999999999972E-2</v>
      </c>
      <c r="AF603" s="3">
        <v>0.52698749999999916</v>
      </c>
      <c r="AG603" s="3">
        <v>0.33777142857142883</v>
      </c>
      <c r="AH603" s="3">
        <v>9.5969230769230751E-2</v>
      </c>
      <c r="AI603" s="4">
        <f t="shared" si="218"/>
        <v>0</v>
      </c>
      <c r="AJ603" s="4">
        <f t="shared" si="218"/>
        <v>0</v>
      </c>
      <c r="AK603" s="4">
        <f t="shared" si="218"/>
        <v>0</v>
      </c>
      <c r="AL603" s="4">
        <f t="shared" si="216"/>
        <v>0</v>
      </c>
      <c r="AM603" s="4">
        <f t="shared" si="216"/>
        <v>0</v>
      </c>
      <c r="AN603" s="4">
        <f t="shared" si="216"/>
        <v>0</v>
      </c>
      <c r="AO603" s="4">
        <f t="shared" si="216"/>
        <v>0</v>
      </c>
      <c r="AP603" s="5">
        <f t="shared" si="227"/>
        <v>24689.979210499881</v>
      </c>
      <c r="AQ603" s="5">
        <f t="shared" si="228"/>
        <v>798.07410056315393</v>
      </c>
      <c r="AR603" s="5">
        <f t="shared" si="229"/>
        <v>629.61114984961557</v>
      </c>
      <c r="AS603" s="5">
        <f t="shared" si="230"/>
        <v>119.53428666082128</v>
      </c>
      <c r="AT603" s="5">
        <f t="shared" si="231"/>
        <v>61.214681505259833</v>
      </c>
      <c r="AU603" s="5">
        <f t="shared" si="232"/>
        <v>216.20651782152805</v>
      </c>
      <c r="AV603" s="5">
        <f t="shared" si="233"/>
        <v>77.417696730060939</v>
      </c>
    </row>
    <row r="604" spans="1:48" x14ac:dyDescent="0.25">
      <c r="A604" s="1" t="s">
        <v>376</v>
      </c>
      <c r="B604" s="1" t="s">
        <v>246</v>
      </c>
      <c r="C604" s="2">
        <v>42575</v>
      </c>
      <c r="D604" s="3">
        <v>0</v>
      </c>
      <c r="E604" s="3">
        <v>109.43333333333318</v>
      </c>
      <c r="F604" s="3">
        <v>1.5678999999999996</v>
      </c>
      <c r="G604" s="3">
        <v>1.5022500000000012</v>
      </c>
      <c r="H604" s="3">
        <v>6.5649999999999972E-2</v>
      </c>
      <c r="I604" s="3">
        <v>0.52698749999999916</v>
      </c>
      <c r="J604" s="3">
        <v>0.38366249999999985</v>
      </c>
      <c r="K604" s="3">
        <v>0.1372499999999999</v>
      </c>
      <c r="L604" s="4">
        <f t="shared" si="217"/>
        <v>0</v>
      </c>
      <c r="M604" s="4">
        <f t="shared" si="217"/>
        <v>0</v>
      </c>
      <c r="N604" s="4">
        <f t="shared" si="217"/>
        <v>0</v>
      </c>
      <c r="O604" s="4">
        <f t="shared" si="215"/>
        <v>0</v>
      </c>
      <c r="P604" s="4">
        <f t="shared" si="215"/>
        <v>0</v>
      </c>
      <c r="Q604" s="4">
        <f t="shared" si="215"/>
        <v>0</v>
      </c>
      <c r="R604" s="4">
        <f t="shared" si="215"/>
        <v>0</v>
      </c>
      <c r="S604" s="5">
        <f t="shared" si="219"/>
        <v>46065.546454272218</v>
      </c>
      <c r="T604" s="5">
        <f t="shared" si="220"/>
        <v>1019.8544974581604</v>
      </c>
      <c r="U604" s="5">
        <f t="shared" si="221"/>
        <v>880.65803267177205</v>
      </c>
      <c r="V604" s="5">
        <f t="shared" si="222"/>
        <v>150.60983204447186</v>
      </c>
      <c r="W604" s="5">
        <f t="shared" si="223"/>
        <v>76.833148130872729</v>
      </c>
      <c r="X604" s="5">
        <f t="shared" si="224"/>
        <v>356.02412395614755</v>
      </c>
      <c r="Y604" s="5">
        <f t="shared" si="225"/>
        <v>145.25288723971795</v>
      </c>
      <c r="Z604" s="4">
        <f>D604-'CIG_wcINF-wcEFF_Loads'!D604</f>
        <v>0</v>
      </c>
      <c r="AA604" s="4">
        <f t="shared" si="226"/>
        <v>0</v>
      </c>
      <c r="AB604" s="3">
        <v>23.962500000000045</v>
      </c>
      <c r="AC604" s="3">
        <v>1.4882857142857133</v>
      </c>
      <c r="AD604" s="3">
        <v>1.1028785714285727</v>
      </c>
      <c r="AE604" s="3">
        <v>6.5649999999999972E-2</v>
      </c>
      <c r="AF604" s="3">
        <v>0.52698749999999916</v>
      </c>
      <c r="AG604" s="3">
        <v>0.33777142857142883</v>
      </c>
      <c r="AH604" s="3">
        <v>9.5969230769230751E-2</v>
      </c>
      <c r="AI604" s="4">
        <f t="shared" si="218"/>
        <v>0</v>
      </c>
      <c r="AJ604" s="4">
        <f t="shared" si="218"/>
        <v>0</v>
      </c>
      <c r="AK604" s="4">
        <f t="shared" si="218"/>
        <v>0</v>
      </c>
      <c r="AL604" s="4">
        <f t="shared" si="216"/>
        <v>0</v>
      </c>
      <c r="AM604" s="4">
        <f t="shared" si="216"/>
        <v>0</v>
      </c>
      <c r="AN604" s="4">
        <f t="shared" si="216"/>
        <v>0</v>
      </c>
      <c r="AO604" s="4">
        <f t="shared" si="216"/>
        <v>0</v>
      </c>
      <c r="AP604" s="5">
        <f t="shared" si="227"/>
        <v>24689.979210499881</v>
      </c>
      <c r="AQ604" s="5">
        <f t="shared" si="228"/>
        <v>798.07410056315393</v>
      </c>
      <c r="AR604" s="5">
        <f t="shared" si="229"/>
        <v>629.61114984961557</v>
      </c>
      <c r="AS604" s="5">
        <f t="shared" si="230"/>
        <v>119.53428666082128</v>
      </c>
      <c r="AT604" s="5">
        <f t="shared" si="231"/>
        <v>61.214681505259833</v>
      </c>
      <c r="AU604" s="5">
        <f t="shared" si="232"/>
        <v>216.20651782152805</v>
      </c>
      <c r="AV604" s="5">
        <f t="shared" si="233"/>
        <v>77.417696730060939</v>
      </c>
    </row>
    <row r="605" spans="1:48" x14ac:dyDescent="0.25">
      <c r="A605" s="1" t="s">
        <v>376</v>
      </c>
      <c r="B605" s="1" t="s">
        <v>247</v>
      </c>
      <c r="C605" s="2">
        <v>42576</v>
      </c>
      <c r="D605" s="3">
        <v>0</v>
      </c>
      <c r="E605" s="3">
        <v>109.43333333333318</v>
      </c>
      <c r="F605" s="3">
        <v>1.5678999999999996</v>
      </c>
      <c r="G605" s="3">
        <v>1.5022500000000012</v>
      </c>
      <c r="H605" s="3">
        <v>6.5649999999999972E-2</v>
      </c>
      <c r="I605" s="3">
        <v>0.52698749999999916</v>
      </c>
      <c r="J605" s="3">
        <v>0.38366249999999985</v>
      </c>
      <c r="K605" s="3">
        <v>0.1372499999999999</v>
      </c>
      <c r="L605" s="4">
        <f t="shared" si="217"/>
        <v>0</v>
      </c>
      <c r="M605" s="4">
        <f t="shared" si="217"/>
        <v>0</v>
      </c>
      <c r="N605" s="4">
        <f t="shared" si="217"/>
        <v>0</v>
      </c>
      <c r="O605" s="4">
        <f t="shared" si="215"/>
        <v>0</v>
      </c>
      <c r="P605" s="4">
        <f t="shared" si="215"/>
        <v>0</v>
      </c>
      <c r="Q605" s="4">
        <f t="shared" si="215"/>
        <v>0</v>
      </c>
      <c r="R605" s="4">
        <f t="shared" si="215"/>
        <v>0</v>
      </c>
      <c r="S605" s="5">
        <f t="shared" si="219"/>
        <v>46065.546454272218</v>
      </c>
      <c r="T605" s="5">
        <f t="shared" si="220"/>
        <v>1019.8544974581604</v>
      </c>
      <c r="U605" s="5">
        <f t="shared" si="221"/>
        <v>880.65803267177205</v>
      </c>
      <c r="V605" s="5">
        <f t="shared" si="222"/>
        <v>150.60983204447186</v>
      </c>
      <c r="W605" s="5">
        <f t="shared" si="223"/>
        <v>76.833148130872729</v>
      </c>
      <c r="X605" s="5">
        <f t="shared" si="224"/>
        <v>356.02412395614755</v>
      </c>
      <c r="Y605" s="5">
        <f t="shared" si="225"/>
        <v>145.25288723971795</v>
      </c>
      <c r="Z605" s="4">
        <f>D605-'CIG_wcINF-wcEFF_Loads'!D605</f>
        <v>0</v>
      </c>
      <c r="AA605" s="4">
        <f t="shared" si="226"/>
        <v>0</v>
      </c>
      <c r="AB605" s="3">
        <v>23.962500000000045</v>
      </c>
      <c r="AC605" s="3">
        <v>1.4882857142857133</v>
      </c>
      <c r="AD605" s="3">
        <v>1.1028785714285727</v>
      </c>
      <c r="AE605" s="3">
        <v>6.5649999999999972E-2</v>
      </c>
      <c r="AF605" s="3">
        <v>0.52698749999999916</v>
      </c>
      <c r="AG605" s="3">
        <v>0.33777142857142883</v>
      </c>
      <c r="AH605" s="3">
        <v>9.5969230769230751E-2</v>
      </c>
      <c r="AI605" s="4">
        <f t="shared" si="218"/>
        <v>0</v>
      </c>
      <c r="AJ605" s="4">
        <f t="shared" si="218"/>
        <v>0</v>
      </c>
      <c r="AK605" s="4">
        <f t="shared" si="218"/>
        <v>0</v>
      </c>
      <c r="AL605" s="4">
        <f t="shared" si="216"/>
        <v>0</v>
      </c>
      <c r="AM605" s="4">
        <f t="shared" si="216"/>
        <v>0</v>
      </c>
      <c r="AN605" s="4">
        <f t="shared" si="216"/>
        <v>0</v>
      </c>
      <c r="AO605" s="4">
        <f t="shared" si="216"/>
        <v>0</v>
      </c>
      <c r="AP605" s="5">
        <f t="shared" si="227"/>
        <v>24689.979210499881</v>
      </c>
      <c r="AQ605" s="5">
        <f t="shared" si="228"/>
        <v>798.07410056315393</v>
      </c>
      <c r="AR605" s="5">
        <f t="shared" si="229"/>
        <v>629.61114984961557</v>
      </c>
      <c r="AS605" s="5">
        <f t="shared" si="230"/>
        <v>119.53428666082128</v>
      </c>
      <c r="AT605" s="5">
        <f t="shared" si="231"/>
        <v>61.214681505259833</v>
      </c>
      <c r="AU605" s="5">
        <f t="shared" si="232"/>
        <v>216.20651782152805</v>
      </c>
      <c r="AV605" s="5">
        <f t="shared" si="233"/>
        <v>77.417696730060939</v>
      </c>
    </row>
    <row r="606" spans="1:48" x14ac:dyDescent="0.25">
      <c r="A606" s="1" t="s">
        <v>376</v>
      </c>
      <c r="B606" s="1" t="s">
        <v>248</v>
      </c>
      <c r="C606" s="2">
        <v>42577</v>
      </c>
      <c r="D606" s="3">
        <v>0</v>
      </c>
      <c r="E606" s="3">
        <v>109.43333333333318</v>
      </c>
      <c r="F606" s="3">
        <v>1.5678999999999996</v>
      </c>
      <c r="G606" s="3">
        <v>1.5022500000000012</v>
      </c>
      <c r="H606" s="3">
        <v>6.5649999999999972E-2</v>
      </c>
      <c r="I606" s="3">
        <v>0.52698749999999916</v>
      </c>
      <c r="J606" s="3">
        <v>0.38366249999999985</v>
      </c>
      <c r="K606" s="3">
        <v>0.1372499999999999</v>
      </c>
      <c r="L606" s="4">
        <f t="shared" si="217"/>
        <v>0</v>
      </c>
      <c r="M606" s="4">
        <f t="shared" si="217"/>
        <v>0</v>
      </c>
      <c r="N606" s="4">
        <f t="shared" si="217"/>
        <v>0</v>
      </c>
      <c r="O606" s="4">
        <f t="shared" si="215"/>
        <v>0</v>
      </c>
      <c r="P606" s="4">
        <f t="shared" si="215"/>
        <v>0</v>
      </c>
      <c r="Q606" s="4">
        <f t="shared" si="215"/>
        <v>0</v>
      </c>
      <c r="R606" s="4">
        <f t="shared" si="215"/>
        <v>0</v>
      </c>
      <c r="S606" s="5">
        <f t="shared" si="219"/>
        <v>46065.546454272218</v>
      </c>
      <c r="T606" s="5">
        <f t="shared" si="220"/>
        <v>1019.8544974581604</v>
      </c>
      <c r="U606" s="5">
        <f t="shared" si="221"/>
        <v>880.65803267177205</v>
      </c>
      <c r="V606" s="5">
        <f t="shared" si="222"/>
        <v>150.60983204447186</v>
      </c>
      <c r="W606" s="5">
        <f t="shared" si="223"/>
        <v>76.833148130872729</v>
      </c>
      <c r="X606" s="5">
        <f t="shared" si="224"/>
        <v>356.02412395614755</v>
      </c>
      <c r="Y606" s="5">
        <f t="shared" si="225"/>
        <v>145.25288723971795</v>
      </c>
      <c r="Z606" s="4">
        <f>D606-'CIG_wcINF-wcEFF_Loads'!D606</f>
        <v>0</v>
      </c>
      <c r="AA606" s="4">
        <f t="shared" si="226"/>
        <v>0</v>
      </c>
      <c r="AB606" s="3">
        <v>23.962500000000045</v>
      </c>
      <c r="AC606" s="3">
        <v>1.4882857142857133</v>
      </c>
      <c r="AD606" s="3">
        <v>1.1028785714285727</v>
      </c>
      <c r="AE606" s="3">
        <v>6.5649999999999972E-2</v>
      </c>
      <c r="AF606" s="3">
        <v>0.52698749999999916</v>
      </c>
      <c r="AG606" s="3">
        <v>0.33777142857142883</v>
      </c>
      <c r="AH606" s="3">
        <v>9.5969230769230751E-2</v>
      </c>
      <c r="AI606" s="4">
        <f t="shared" si="218"/>
        <v>0</v>
      </c>
      <c r="AJ606" s="4">
        <f t="shared" si="218"/>
        <v>0</v>
      </c>
      <c r="AK606" s="4">
        <f t="shared" si="218"/>
        <v>0</v>
      </c>
      <c r="AL606" s="4">
        <f t="shared" si="216"/>
        <v>0</v>
      </c>
      <c r="AM606" s="4">
        <f t="shared" si="216"/>
        <v>0</v>
      </c>
      <c r="AN606" s="4">
        <f t="shared" si="216"/>
        <v>0</v>
      </c>
      <c r="AO606" s="4">
        <f t="shared" si="216"/>
        <v>0</v>
      </c>
      <c r="AP606" s="5">
        <f t="shared" si="227"/>
        <v>24689.979210499881</v>
      </c>
      <c r="AQ606" s="5">
        <f t="shared" si="228"/>
        <v>798.07410056315393</v>
      </c>
      <c r="AR606" s="5">
        <f t="shared" si="229"/>
        <v>629.61114984961557</v>
      </c>
      <c r="AS606" s="5">
        <f t="shared" si="230"/>
        <v>119.53428666082128</v>
      </c>
      <c r="AT606" s="5">
        <f t="shared" si="231"/>
        <v>61.214681505259833</v>
      </c>
      <c r="AU606" s="5">
        <f t="shared" si="232"/>
        <v>216.20651782152805</v>
      </c>
      <c r="AV606" s="5">
        <f t="shared" si="233"/>
        <v>77.417696730060939</v>
      </c>
    </row>
    <row r="607" spans="1:48" x14ac:dyDescent="0.25">
      <c r="A607" s="1" t="s">
        <v>376</v>
      </c>
      <c r="B607" s="1" t="s">
        <v>249</v>
      </c>
      <c r="C607" s="2">
        <v>42578</v>
      </c>
      <c r="D607" s="3">
        <v>0</v>
      </c>
      <c r="E607" s="3">
        <v>109.43333333333318</v>
      </c>
      <c r="F607" s="3">
        <v>1.5678999999999996</v>
      </c>
      <c r="G607" s="3">
        <v>1.5022500000000012</v>
      </c>
      <c r="H607" s="3">
        <v>6.5649999999999972E-2</v>
      </c>
      <c r="I607" s="3">
        <v>0.52698749999999916</v>
      </c>
      <c r="J607" s="3">
        <v>0.38366249999999985</v>
      </c>
      <c r="K607" s="3">
        <v>0.1372499999999999</v>
      </c>
      <c r="L607" s="4">
        <f t="shared" si="217"/>
        <v>0</v>
      </c>
      <c r="M607" s="4">
        <f t="shared" si="217"/>
        <v>0</v>
      </c>
      <c r="N607" s="4">
        <f t="shared" si="217"/>
        <v>0</v>
      </c>
      <c r="O607" s="4">
        <f t="shared" si="215"/>
        <v>0</v>
      </c>
      <c r="P607" s="4">
        <f t="shared" si="215"/>
        <v>0</v>
      </c>
      <c r="Q607" s="4">
        <f t="shared" si="215"/>
        <v>0</v>
      </c>
      <c r="R607" s="4">
        <f t="shared" si="215"/>
        <v>0</v>
      </c>
      <c r="S607" s="5">
        <f t="shared" si="219"/>
        <v>46065.546454272218</v>
      </c>
      <c r="T607" s="5">
        <f t="shared" si="220"/>
        <v>1019.8544974581604</v>
      </c>
      <c r="U607" s="5">
        <f t="shared" si="221"/>
        <v>880.65803267177205</v>
      </c>
      <c r="V607" s="5">
        <f t="shared" si="222"/>
        <v>150.60983204447186</v>
      </c>
      <c r="W607" s="5">
        <f t="shared" si="223"/>
        <v>76.833148130872729</v>
      </c>
      <c r="X607" s="5">
        <f t="shared" si="224"/>
        <v>356.02412395614755</v>
      </c>
      <c r="Y607" s="5">
        <f t="shared" si="225"/>
        <v>145.25288723971795</v>
      </c>
      <c r="Z607" s="4">
        <f>D607-'CIG_wcINF-wcEFF_Loads'!D607</f>
        <v>0</v>
      </c>
      <c r="AA607" s="4">
        <f t="shared" si="226"/>
        <v>0</v>
      </c>
      <c r="AB607" s="3">
        <v>23.962500000000045</v>
      </c>
      <c r="AC607" s="3">
        <v>1.4882857142857133</v>
      </c>
      <c r="AD607" s="3">
        <v>1.1028785714285727</v>
      </c>
      <c r="AE607" s="3">
        <v>6.5649999999999972E-2</v>
      </c>
      <c r="AF607" s="3">
        <v>0.52698749999999916</v>
      </c>
      <c r="AG607" s="3">
        <v>0.33777142857142883</v>
      </c>
      <c r="AH607" s="3">
        <v>9.5969230769230751E-2</v>
      </c>
      <c r="AI607" s="4">
        <f t="shared" si="218"/>
        <v>0</v>
      </c>
      <c r="AJ607" s="4">
        <f t="shared" si="218"/>
        <v>0</v>
      </c>
      <c r="AK607" s="4">
        <f t="shared" si="218"/>
        <v>0</v>
      </c>
      <c r="AL607" s="4">
        <f t="shared" si="216"/>
        <v>0</v>
      </c>
      <c r="AM607" s="4">
        <f t="shared" si="216"/>
        <v>0</v>
      </c>
      <c r="AN607" s="4">
        <f t="shared" si="216"/>
        <v>0</v>
      </c>
      <c r="AO607" s="4">
        <f t="shared" si="216"/>
        <v>0</v>
      </c>
      <c r="AP607" s="5">
        <f t="shared" si="227"/>
        <v>24689.979210499881</v>
      </c>
      <c r="AQ607" s="5">
        <f t="shared" si="228"/>
        <v>798.07410056315393</v>
      </c>
      <c r="AR607" s="5">
        <f t="shared" si="229"/>
        <v>629.61114984961557</v>
      </c>
      <c r="AS607" s="5">
        <f t="shared" si="230"/>
        <v>119.53428666082128</v>
      </c>
      <c r="AT607" s="5">
        <f t="shared" si="231"/>
        <v>61.214681505259833</v>
      </c>
      <c r="AU607" s="5">
        <f t="shared" si="232"/>
        <v>216.20651782152805</v>
      </c>
      <c r="AV607" s="5">
        <f t="shared" si="233"/>
        <v>77.417696730060939</v>
      </c>
    </row>
    <row r="608" spans="1:48" x14ac:dyDescent="0.25">
      <c r="A608" s="1" t="s">
        <v>376</v>
      </c>
      <c r="B608" s="1" t="s">
        <v>250</v>
      </c>
      <c r="C608" s="2">
        <v>42579</v>
      </c>
      <c r="D608" s="3">
        <v>2.5332243591360073</v>
      </c>
      <c r="E608" s="3">
        <v>74.802132936508158</v>
      </c>
      <c r="F608" s="3">
        <v>1.6062831018518551</v>
      </c>
      <c r="G608" s="3">
        <v>1.5383107060185193</v>
      </c>
      <c r="H608" s="3">
        <v>6.7972395833333185E-2</v>
      </c>
      <c r="I608" s="3">
        <v>0.21880230034722351</v>
      </c>
      <c r="J608" s="3">
        <v>0.45833035386029347</v>
      </c>
      <c r="K608" s="3">
        <v>0.12000694444444442</v>
      </c>
      <c r="L608" s="4">
        <f t="shared" si="217"/>
        <v>463.60302837730205</v>
      </c>
      <c r="M608" s="4">
        <f t="shared" si="217"/>
        <v>9.9553004869779151</v>
      </c>
      <c r="N608" s="4">
        <f t="shared" si="217"/>
        <v>9.5340262890731218</v>
      </c>
      <c r="O608" s="4">
        <f t="shared" si="215"/>
        <v>0.42127419790477694</v>
      </c>
      <c r="P608" s="4">
        <f t="shared" si="215"/>
        <v>1.3560764255611883</v>
      </c>
      <c r="Q608" s="4">
        <f t="shared" si="215"/>
        <v>2.8406053638500897</v>
      </c>
      <c r="R608" s="4">
        <f t="shared" si="215"/>
        <v>0.7437700061036282</v>
      </c>
      <c r="S608" s="5">
        <f t="shared" si="219"/>
        <v>46529.149482649518</v>
      </c>
      <c r="T608" s="5">
        <f t="shared" si="220"/>
        <v>1029.8097979451384</v>
      </c>
      <c r="U608" s="5">
        <f t="shared" si="221"/>
        <v>890.1920589608452</v>
      </c>
      <c r="V608" s="5">
        <f t="shared" si="222"/>
        <v>151.03110624237664</v>
      </c>
      <c r="W608" s="5">
        <f t="shared" si="223"/>
        <v>78.189224556433913</v>
      </c>
      <c r="X608" s="5">
        <f t="shared" si="224"/>
        <v>358.86472931999765</v>
      </c>
      <c r="Y608" s="5">
        <f t="shared" si="225"/>
        <v>145.99665724582158</v>
      </c>
      <c r="Z608" s="4">
        <f>D608-'CIG_wcINF-wcEFF_Loads'!D608</f>
        <v>2.0813093843846082</v>
      </c>
      <c r="AA608" s="4">
        <f t="shared" si="226"/>
        <v>2.0813093843846082</v>
      </c>
      <c r="AB608" s="3">
        <v>60.706605902777888</v>
      </c>
      <c r="AC608" s="3">
        <v>1.6237038783482118</v>
      </c>
      <c r="AD608" s="3">
        <v>1.3145755766369027</v>
      </c>
      <c r="AE608" s="3">
        <v>6.7972395833333185E-2</v>
      </c>
      <c r="AF608" s="3">
        <v>0.21880230034722351</v>
      </c>
      <c r="AG608" s="3">
        <v>0.44869573412698477</v>
      </c>
      <c r="AH608" s="3">
        <v>0.10822568108974363</v>
      </c>
      <c r="AI608" s="4">
        <f t="shared" si="218"/>
        <v>309.12293035493019</v>
      </c>
      <c r="AJ608" s="4">
        <f t="shared" si="218"/>
        <v>8.268031022974661</v>
      </c>
      <c r="AK608" s="4">
        <f t="shared" si="218"/>
        <v>6.693924794178395</v>
      </c>
      <c r="AL608" s="4">
        <f t="shared" si="216"/>
        <v>0.34612091832140646</v>
      </c>
      <c r="AM608" s="4">
        <f t="shared" si="216"/>
        <v>1.1141589493580677</v>
      </c>
      <c r="AN608" s="4">
        <f t="shared" si="216"/>
        <v>2.284794844126564</v>
      </c>
      <c r="AO608" s="4">
        <f t="shared" si="216"/>
        <v>0.55109389135835085</v>
      </c>
      <c r="AP608" s="5">
        <f t="shared" si="227"/>
        <v>24999.102140854811</v>
      </c>
      <c r="AQ608" s="5">
        <f t="shared" si="228"/>
        <v>806.34213158612863</v>
      </c>
      <c r="AR608" s="5">
        <f t="shared" si="229"/>
        <v>636.305074643794</v>
      </c>
      <c r="AS608" s="5">
        <f t="shared" si="230"/>
        <v>119.88040757914268</v>
      </c>
      <c r="AT608" s="5">
        <f t="shared" si="231"/>
        <v>62.328840454617904</v>
      </c>
      <c r="AU608" s="5">
        <f t="shared" si="232"/>
        <v>218.49131266565462</v>
      </c>
      <c r="AV608" s="5">
        <f t="shared" si="233"/>
        <v>77.968790621419288</v>
      </c>
    </row>
    <row r="609" spans="1:48" x14ac:dyDescent="0.25">
      <c r="A609" s="1" t="s">
        <v>376</v>
      </c>
      <c r="B609" s="1" t="s">
        <v>251</v>
      </c>
      <c r="C609" s="2">
        <v>42580</v>
      </c>
      <c r="D609" s="3">
        <v>0.60601838125375806</v>
      </c>
      <c r="E609" s="3">
        <v>58.285714285714363</v>
      </c>
      <c r="F609" s="3">
        <v>1.6245888888888913</v>
      </c>
      <c r="G609" s="3">
        <v>1.5555088888888899</v>
      </c>
      <c r="H609" s="3">
        <v>6.907999999999985E-2</v>
      </c>
      <c r="I609" s="3">
        <v>7.1821666666666686E-2</v>
      </c>
      <c r="J609" s="3">
        <v>0.49394117647058761</v>
      </c>
      <c r="K609" s="3">
        <v>0.11178333333333333</v>
      </c>
      <c r="L609" s="4">
        <f t="shared" si="217"/>
        <v>86.418464847774374</v>
      </c>
      <c r="M609" s="4">
        <f t="shared" si="217"/>
        <v>2.4087287855531985</v>
      </c>
      <c r="N609" s="4">
        <f t="shared" si="217"/>
        <v>2.3063059599115556</v>
      </c>
      <c r="O609" s="4">
        <f t="shared" si="215"/>
        <v>0.10242282564164125</v>
      </c>
      <c r="P609" s="4">
        <f t="shared" si="215"/>
        <v>0.10648781184557173</v>
      </c>
      <c r="Q609" s="4">
        <f t="shared" si="215"/>
        <v>0.73235163571039752</v>
      </c>
      <c r="R609" s="4">
        <f t="shared" si="215"/>
        <v>0.1657377657736174</v>
      </c>
      <c r="S609" s="5">
        <f t="shared" si="219"/>
        <v>46615.567947497293</v>
      </c>
      <c r="T609" s="5">
        <f t="shared" si="220"/>
        <v>1032.2185267306916</v>
      </c>
      <c r="U609" s="5">
        <f t="shared" si="221"/>
        <v>892.49836492075679</v>
      </c>
      <c r="V609" s="5">
        <f t="shared" si="222"/>
        <v>151.13352906801828</v>
      </c>
      <c r="W609" s="5">
        <f t="shared" si="223"/>
        <v>78.295712368279482</v>
      </c>
      <c r="X609" s="5">
        <f t="shared" si="224"/>
        <v>359.59708095570807</v>
      </c>
      <c r="Y609" s="5">
        <f t="shared" si="225"/>
        <v>146.16239501159521</v>
      </c>
      <c r="Z609" s="4">
        <f>D609-'CIG_wcINF-wcEFF_Loads'!D609</f>
        <v>0.41896289842649559</v>
      </c>
      <c r="AA609" s="4">
        <f t="shared" si="226"/>
        <v>0.41896289842649559</v>
      </c>
      <c r="AB609" s="3">
        <v>69.773333333333468</v>
      </c>
      <c r="AC609" s="3">
        <v>1.6571187499999975</v>
      </c>
      <c r="AD609" s="3">
        <v>1.3668124999999982</v>
      </c>
      <c r="AE609" s="3">
        <v>6.907999999999985E-2</v>
      </c>
      <c r="AF609" s="3">
        <v>7.1821666666666686E-2</v>
      </c>
      <c r="AG609" s="3">
        <v>0.47606666666666747</v>
      </c>
      <c r="AH609" s="3">
        <v>0.11125000000000006</v>
      </c>
      <c r="AI609" s="4">
        <f t="shared" si="218"/>
        <v>71.519367300862996</v>
      </c>
      <c r="AJ609" s="4">
        <f t="shared" si="218"/>
        <v>1.6985871088629356</v>
      </c>
      <c r="AK609" s="4">
        <f t="shared" si="218"/>
        <v>1.4010161267759005</v>
      </c>
      <c r="AL609" s="4">
        <f t="shared" si="216"/>
        <v>7.0808683735098354E-2</v>
      </c>
      <c r="AM609" s="4">
        <f t="shared" si="216"/>
        <v>7.3618958892988834E-2</v>
      </c>
      <c r="AN609" s="4">
        <f t="shared" si="216"/>
        <v>0.48797993683877566</v>
      </c>
      <c r="AO609" s="4">
        <f t="shared" si="216"/>
        <v>0.11403396157396804</v>
      </c>
      <c r="AP609" s="5">
        <f t="shared" si="227"/>
        <v>25070.621508155673</v>
      </c>
      <c r="AQ609" s="5">
        <f t="shared" si="228"/>
        <v>808.0407186949916</v>
      </c>
      <c r="AR609" s="5">
        <f t="shared" si="229"/>
        <v>637.70609077056986</v>
      </c>
      <c r="AS609" s="5">
        <f t="shared" si="230"/>
        <v>119.95121626287778</v>
      </c>
      <c r="AT609" s="5">
        <f t="shared" si="231"/>
        <v>62.40245941351089</v>
      </c>
      <c r="AU609" s="5">
        <f t="shared" si="232"/>
        <v>218.97929260249339</v>
      </c>
      <c r="AV609" s="5">
        <f t="shared" si="233"/>
        <v>78.082824582993254</v>
      </c>
    </row>
    <row r="610" spans="1:48" x14ac:dyDescent="0.25">
      <c r="A610" s="1" t="s">
        <v>376</v>
      </c>
      <c r="B610" s="1" t="s">
        <v>252</v>
      </c>
      <c r="C610" s="2">
        <v>42581</v>
      </c>
      <c r="D610" s="3">
        <v>1.8553122101408643</v>
      </c>
      <c r="E610" s="3">
        <v>58.285714285714363</v>
      </c>
      <c r="F610" s="3">
        <v>1.6245888888888913</v>
      </c>
      <c r="G610" s="3">
        <v>1.5555088888888899</v>
      </c>
      <c r="H610" s="3">
        <v>6.907999999999985E-2</v>
      </c>
      <c r="I610" s="3">
        <v>7.1821666666666686E-2</v>
      </c>
      <c r="J610" s="3">
        <v>0.49394117647058761</v>
      </c>
      <c r="K610" s="3">
        <v>0.11178333333333333</v>
      </c>
      <c r="L610" s="4">
        <f t="shared" si="217"/>
        <v>264.56826719018039</v>
      </c>
      <c r="M610" s="4">
        <f t="shared" si="217"/>
        <v>7.3742712514908764</v>
      </c>
      <c r="N610" s="4">
        <f t="shared" si="217"/>
        <v>7.0607059787396844</v>
      </c>
      <c r="O610" s="4">
        <f t="shared" si="215"/>
        <v>0.31356527275118429</v>
      </c>
      <c r="P610" s="4">
        <f t="shared" si="215"/>
        <v>0.3260101403847428</v>
      </c>
      <c r="Q610" s="4">
        <f t="shared" si="215"/>
        <v>2.2420787452669511</v>
      </c>
      <c r="R610" s="4">
        <f t="shared" si="215"/>
        <v>0.50740259707155899</v>
      </c>
      <c r="S610" s="5">
        <f t="shared" si="219"/>
        <v>46880.136214687474</v>
      </c>
      <c r="T610" s="5">
        <f t="shared" si="220"/>
        <v>1039.5927979821824</v>
      </c>
      <c r="U610" s="5">
        <f t="shared" si="221"/>
        <v>899.55907089949642</v>
      </c>
      <c r="V610" s="5">
        <f t="shared" si="222"/>
        <v>151.44709434076947</v>
      </c>
      <c r="W610" s="5">
        <f t="shared" si="223"/>
        <v>78.62172250866422</v>
      </c>
      <c r="X610" s="5">
        <f t="shared" si="224"/>
        <v>361.83915970097502</v>
      </c>
      <c r="Y610" s="5">
        <f t="shared" si="225"/>
        <v>146.66979760866676</v>
      </c>
      <c r="Z610" s="4">
        <f>D610-'CIG_wcINF-wcEFF_Loads'!D610</f>
        <v>1.5513966168654096</v>
      </c>
      <c r="AA610" s="4">
        <f t="shared" si="226"/>
        <v>1.5513966168654096</v>
      </c>
      <c r="AB610" s="3">
        <v>69.773333333333468</v>
      </c>
      <c r="AC610" s="3">
        <v>1.6571187499999975</v>
      </c>
      <c r="AD610" s="3">
        <v>1.3668124999999982</v>
      </c>
      <c r="AE610" s="3">
        <v>6.907999999999985E-2</v>
      </c>
      <c r="AF610" s="3">
        <v>7.1821666666666686E-2</v>
      </c>
      <c r="AG610" s="3">
        <v>0.47606666666666747</v>
      </c>
      <c r="AH610" s="3">
        <v>0.11125000000000006</v>
      </c>
      <c r="AI610" s="4">
        <f t="shared" si="218"/>
        <v>264.83229156478592</v>
      </c>
      <c r="AJ610" s="4">
        <f t="shared" si="218"/>
        <v>6.289774832182383</v>
      </c>
      <c r="AK610" s="4">
        <f t="shared" si="218"/>
        <v>5.187885818570507</v>
      </c>
      <c r="AL610" s="4">
        <f t="shared" si="216"/>
        <v>0.26220066932871205</v>
      </c>
      <c r="AM610" s="4">
        <f t="shared" si="216"/>
        <v>0.27260696398818318</v>
      </c>
      <c r="AN610" s="4">
        <f t="shared" si="216"/>
        <v>1.806962921903436</v>
      </c>
      <c r="AO610" s="4">
        <f t="shared" si="216"/>
        <v>0.4222615006198509</v>
      </c>
      <c r="AP610" s="5">
        <f t="shared" si="227"/>
        <v>25335.453799720461</v>
      </c>
      <c r="AQ610" s="5">
        <f t="shared" si="228"/>
        <v>814.33049352717399</v>
      </c>
      <c r="AR610" s="5">
        <f t="shared" si="229"/>
        <v>642.89397658914038</v>
      </c>
      <c r="AS610" s="5">
        <f t="shared" si="230"/>
        <v>120.21341693220648</v>
      </c>
      <c r="AT610" s="5">
        <f t="shared" si="231"/>
        <v>62.675066377499071</v>
      </c>
      <c r="AU610" s="5">
        <f t="shared" si="232"/>
        <v>220.78625552439684</v>
      </c>
      <c r="AV610" s="5">
        <f t="shared" si="233"/>
        <v>78.505086083613108</v>
      </c>
    </row>
    <row r="611" spans="1:48" x14ac:dyDescent="0.25">
      <c r="A611" s="1" t="s">
        <v>376</v>
      </c>
      <c r="B611" s="1" t="s">
        <v>253</v>
      </c>
      <c r="C611" s="2">
        <v>42582</v>
      </c>
      <c r="D611" s="3">
        <v>3.4247305175096006E-2</v>
      </c>
      <c r="E611" s="3">
        <v>58.285714285714363</v>
      </c>
      <c r="F611" s="3">
        <v>1.6245888888888913</v>
      </c>
      <c r="G611" s="3">
        <v>1.5555088888888899</v>
      </c>
      <c r="H611" s="3">
        <v>6.907999999999985E-2</v>
      </c>
      <c r="I611" s="3">
        <v>7.1821666666666686E-2</v>
      </c>
      <c r="J611" s="3">
        <v>0.49394117647058761</v>
      </c>
      <c r="K611" s="3">
        <v>0.11178333333333333</v>
      </c>
      <c r="L611" s="4">
        <f t="shared" si="217"/>
        <v>4.8836794888664645</v>
      </c>
      <c r="M611" s="4">
        <f t="shared" si="217"/>
        <v>0.13612205892536566</v>
      </c>
      <c r="N611" s="4">
        <f t="shared" si="217"/>
        <v>0.13033394114684529</v>
      </c>
      <c r="O611" s="4">
        <f t="shared" si="215"/>
        <v>5.7881177785202428E-3</v>
      </c>
      <c r="P611" s="4">
        <f t="shared" si="215"/>
        <v>6.0178382414054583E-3</v>
      </c>
      <c r="Q611" s="4">
        <f t="shared" si="215"/>
        <v>4.1386648886401547E-2</v>
      </c>
      <c r="R611" s="4">
        <f t="shared" si="215"/>
        <v>9.3661710916172931E-3</v>
      </c>
      <c r="S611" s="5">
        <f t="shared" si="219"/>
        <v>46885.019894176337</v>
      </c>
      <c r="T611" s="5">
        <f t="shared" si="220"/>
        <v>1039.7289200411078</v>
      </c>
      <c r="U611" s="5">
        <f t="shared" si="221"/>
        <v>899.68940484064331</v>
      </c>
      <c r="V611" s="5">
        <f t="shared" si="222"/>
        <v>151.45288245854798</v>
      </c>
      <c r="W611" s="5">
        <f t="shared" si="223"/>
        <v>78.627740346905625</v>
      </c>
      <c r="X611" s="5">
        <f t="shared" si="224"/>
        <v>361.88054634986139</v>
      </c>
      <c r="Y611" s="5">
        <f t="shared" si="225"/>
        <v>146.67916377975837</v>
      </c>
      <c r="Z611" s="4">
        <f>D611-'CIG_wcINF-wcEFF_Loads'!D611</f>
        <v>-3.8772007304724999E-2</v>
      </c>
      <c r="AA611" s="4">
        <f t="shared" si="226"/>
        <v>0</v>
      </c>
      <c r="AB611" s="3">
        <v>69.773333333333468</v>
      </c>
      <c r="AC611" s="3">
        <v>1.6571187499999975</v>
      </c>
      <c r="AD611" s="3">
        <v>1.3668124999999982</v>
      </c>
      <c r="AE611" s="3">
        <v>6.907999999999985E-2</v>
      </c>
      <c r="AF611" s="3">
        <v>7.1821666666666686E-2</v>
      </c>
      <c r="AG611" s="3">
        <v>0.47606666666666747</v>
      </c>
      <c r="AH611" s="3">
        <v>0.11125000000000006</v>
      </c>
      <c r="AI611" s="4">
        <f t="shared" si="218"/>
        <v>0</v>
      </c>
      <c r="AJ611" s="4">
        <f t="shared" si="218"/>
        <v>0</v>
      </c>
      <c r="AK611" s="4">
        <f t="shared" si="218"/>
        <v>0</v>
      </c>
      <c r="AL611" s="4">
        <f t="shared" si="216"/>
        <v>0</v>
      </c>
      <c r="AM611" s="4">
        <f t="shared" si="216"/>
        <v>0</v>
      </c>
      <c r="AN611" s="4">
        <f t="shared" si="216"/>
        <v>0</v>
      </c>
      <c r="AO611" s="4">
        <f t="shared" si="216"/>
        <v>0</v>
      </c>
      <c r="AP611" s="5">
        <f t="shared" si="227"/>
        <v>25335.453799720461</v>
      </c>
      <c r="AQ611" s="5">
        <f t="shared" si="228"/>
        <v>814.33049352717399</v>
      </c>
      <c r="AR611" s="5">
        <f t="shared" si="229"/>
        <v>642.89397658914038</v>
      </c>
      <c r="AS611" s="5">
        <f t="shared" si="230"/>
        <v>120.21341693220648</v>
      </c>
      <c r="AT611" s="5">
        <f t="shared" si="231"/>
        <v>62.675066377499071</v>
      </c>
      <c r="AU611" s="5">
        <f t="shared" si="232"/>
        <v>220.78625552439684</v>
      </c>
      <c r="AV611" s="5">
        <f t="shared" si="233"/>
        <v>78.505086083613108</v>
      </c>
    </row>
    <row r="612" spans="1:48" x14ac:dyDescent="0.25">
      <c r="A612" s="1" t="s">
        <v>376</v>
      </c>
      <c r="B612" s="1" t="s">
        <v>254</v>
      </c>
      <c r="C612" s="2">
        <v>42583</v>
      </c>
      <c r="D612" s="3">
        <v>9.6273609896499468E-3</v>
      </c>
      <c r="E612" s="3">
        <v>58.285714285714363</v>
      </c>
      <c r="F612" s="3">
        <v>1.6245888888888913</v>
      </c>
      <c r="G612" s="3">
        <v>1.5555088888888899</v>
      </c>
      <c r="H612" s="3">
        <v>6.907999999999985E-2</v>
      </c>
      <c r="I612" s="3">
        <v>7.1821666666666686E-2</v>
      </c>
      <c r="J612" s="3">
        <v>0.49394117647058761</v>
      </c>
      <c r="K612" s="3">
        <v>0.11178333333333333</v>
      </c>
      <c r="L612" s="4">
        <f t="shared" si="217"/>
        <v>1.3728655483017809</v>
      </c>
      <c r="M612" s="4">
        <f t="shared" si="217"/>
        <v>3.8265673553838184E-2</v>
      </c>
      <c r="N612" s="4">
        <f t="shared" si="217"/>
        <v>3.6638558689777355E-2</v>
      </c>
      <c r="O612" s="4">
        <f t="shared" si="215"/>
        <v>1.627114864060801E-3</v>
      </c>
      <c r="P612" s="4">
        <f t="shared" si="215"/>
        <v>1.6916922610734479E-3</v>
      </c>
      <c r="Q612" s="4">
        <f t="shared" si="215"/>
        <v>1.1634322961884396E-2</v>
      </c>
      <c r="R612" s="4">
        <f t="shared" si="215"/>
        <v>2.6329519864060551E-3</v>
      </c>
      <c r="S612" s="5">
        <f t="shared" si="219"/>
        <v>46886.392759724637</v>
      </c>
      <c r="T612" s="5">
        <f t="shared" si="220"/>
        <v>1039.7671857146618</v>
      </c>
      <c r="U612" s="5">
        <f t="shared" si="221"/>
        <v>899.72604339933309</v>
      </c>
      <c r="V612" s="5">
        <f t="shared" si="222"/>
        <v>151.45450957341203</v>
      </c>
      <c r="W612" s="5">
        <f t="shared" si="223"/>
        <v>78.629432039166701</v>
      </c>
      <c r="X612" s="5">
        <f t="shared" si="224"/>
        <v>361.89218067282326</v>
      </c>
      <c r="Y612" s="5">
        <f t="shared" si="225"/>
        <v>146.68179673174478</v>
      </c>
      <c r="Z612" s="4">
        <f>D612-'CIG_wcINF-wcEFF_Loads'!D612</f>
        <v>-4.0357613943742994E-2</v>
      </c>
      <c r="AA612" s="4">
        <f t="shared" si="226"/>
        <v>0</v>
      </c>
      <c r="AB612" s="3">
        <v>64.524175347222297</v>
      </c>
      <c r="AC612" s="3">
        <v>1.6377732979910704</v>
      </c>
      <c r="AD612" s="3">
        <v>1.3365700706845229</v>
      </c>
      <c r="AE612" s="3">
        <v>6.907999999999985E-2</v>
      </c>
      <c r="AF612" s="3">
        <v>7.1821666666666686E-2</v>
      </c>
      <c r="AG612" s="3">
        <v>0.46022033730158801</v>
      </c>
      <c r="AH612" s="3">
        <v>0.10949907852564116</v>
      </c>
      <c r="AI612" s="4">
        <f t="shared" si="218"/>
        <v>0</v>
      </c>
      <c r="AJ612" s="4">
        <f t="shared" si="218"/>
        <v>0</v>
      </c>
      <c r="AK612" s="4">
        <f t="shared" si="218"/>
        <v>0</v>
      </c>
      <c r="AL612" s="4">
        <f t="shared" si="216"/>
        <v>0</v>
      </c>
      <c r="AM612" s="4">
        <f t="shared" si="216"/>
        <v>0</v>
      </c>
      <c r="AN612" s="4">
        <f t="shared" si="216"/>
        <v>0</v>
      </c>
      <c r="AO612" s="4">
        <f t="shared" si="216"/>
        <v>0</v>
      </c>
      <c r="AP612" s="5">
        <f t="shared" si="227"/>
        <v>25335.453799720461</v>
      </c>
      <c r="AQ612" s="5">
        <f t="shared" si="228"/>
        <v>814.33049352717399</v>
      </c>
      <c r="AR612" s="5">
        <f t="shared" si="229"/>
        <v>642.89397658914038</v>
      </c>
      <c r="AS612" s="5">
        <f t="shared" si="230"/>
        <v>120.21341693220648</v>
      </c>
      <c r="AT612" s="5">
        <f t="shared" si="231"/>
        <v>62.675066377499071</v>
      </c>
      <c r="AU612" s="5">
        <f t="shared" si="232"/>
        <v>220.78625552439684</v>
      </c>
      <c r="AV612" s="5">
        <f t="shared" si="233"/>
        <v>78.505086083613108</v>
      </c>
    </row>
    <row r="613" spans="1:48" x14ac:dyDescent="0.25">
      <c r="A613" s="1" t="s">
        <v>376</v>
      </c>
      <c r="B613" s="1" t="s">
        <v>255</v>
      </c>
      <c r="C613" s="2">
        <v>42584</v>
      </c>
      <c r="D613" s="3">
        <v>6.1274063793719305E-4</v>
      </c>
      <c r="E613" s="3">
        <v>74.269345238095227</v>
      </c>
      <c r="F613" s="3">
        <v>1.6068736111111128</v>
      </c>
      <c r="G613" s="3">
        <v>1.5388654861111133</v>
      </c>
      <c r="H613" s="3">
        <v>6.8008124999999905E-2</v>
      </c>
      <c r="I613" s="3">
        <v>0.21406098958333344</v>
      </c>
      <c r="J613" s="3">
        <v>0.45947909007352966</v>
      </c>
      <c r="K613" s="3">
        <v>0.11974166666666664</v>
      </c>
      <c r="L613" s="4">
        <f t="shared" si="217"/>
        <v>0.11133838222809249</v>
      </c>
      <c r="M613" s="4">
        <f t="shared" si="217"/>
        <v>2.4088903400532077E-3</v>
      </c>
      <c r="N613" s="4">
        <f t="shared" si="217"/>
        <v>2.3069382548208481E-3</v>
      </c>
      <c r="O613" s="4">
        <f t="shared" si="215"/>
        <v>1.0195208523236036E-4</v>
      </c>
      <c r="P613" s="4">
        <f t="shared" si="215"/>
        <v>3.20902307701079E-4</v>
      </c>
      <c r="Q613" s="4">
        <f t="shared" si="215"/>
        <v>6.8881256987549555E-4</v>
      </c>
      <c r="R613" s="4">
        <f t="shared" si="215"/>
        <v>1.7950667814860204E-4</v>
      </c>
      <c r="S613" s="5">
        <f t="shared" si="219"/>
        <v>46886.504098106867</v>
      </c>
      <c r="T613" s="5">
        <f t="shared" si="220"/>
        <v>1039.7695946050019</v>
      </c>
      <c r="U613" s="5">
        <f t="shared" si="221"/>
        <v>899.72835033758793</v>
      </c>
      <c r="V613" s="5">
        <f t="shared" si="222"/>
        <v>151.45461152549726</v>
      </c>
      <c r="W613" s="5">
        <f t="shared" si="223"/>
        <v>78.629752941474408</v>
      </c>
      <c r="X613" s="5">
        <f t="shared" si="224"/>
        <v>361.89286948539313</v>
      </c>
      <c r="Y613" s="5">
        <f t="shared" si="225"/>
        <v>146.68197623842292</v>
      </c>
      <c r="Z613" s="4">
        <f>D613-'CIG_wcINF-wcEFF_Loads'!D613</f>
        <v>6.1274063793719305E-4</v>
      </c>
      <c r="AA613" s="4">
        <f t="shared" si="226"/>
        <v>6.1274063793719305E-4</v>
      </c>
      <c r="AB613" s="3">
        <v>23.962500000000045</v>
      </c>
      <c r="AC613" s="3">
        <v>1.4882857142857133</v>
      </c>
      <c r="AD613" s="3">
        <v>1.1028785714285727</v>
      </c>
      <c r="AE613" s="3">
        <v>6.8008124999999905E-2</v>
      </c>
      <c r="AF613" s="3">
        <v>0.21406098958333344</v>
      </c>
      <c r="AG613" s="3">
        <v>0.33777142857142883</v>
      </c>
      <c r="AH613" s="3">
        <v>9.5969230769230751E-2</v>
      </c>
      <c r="AI613" s="4">
        <f t="shared" si="218"/>
        <v>3.5922573109910663E-2</v>
      </c>
      <c r="AJ613" s="4">
        <f t="shared" si="218"/>
        <v>2.2311132970209307E-3</v>
      </c>
      <c r="AK613" s="4">
        <f t="shared" si="218"/>
        <v>1.6533431867917228E-3</v>
      </c>
      <c r="AL613" s="4">
        <f t="shared" si="216"/>
        <v>1.0195208523236036E-4</v>
      </c>
      <c r="AM613" s="4">
        <f t="shared" si="216"/>
        <v>3.20902307701079E-4</v>
      </c>
      <c r="AN613" s="4">
        <f t="shared" si="216"/>
        <v>5.06358636924198E-4</v>
      </c>
      <c r="AO613" s="4">
        <f t="shared" si="216"/>
        <v>1.4386903322314337E-4</v>
      </c>
      <c r="AP613" s="5">
        <f t="shared" si="227"/>
        <v>25335.489722293569</v>
      </c>
      <c r="AQ613" s="5">
        <f t="shared" si="228"/>
        <v>814.33272464047104</v>
      </c>
      <c r="AR613" s="5">
        <f t="shared" si="229"/>
        <v>642.89562993232721</v>
      </c>
      <c r="AS613" s="5">
        <f t="shared" si="230"/>
        <v>120.21351888429172</v>
      </c>
      <c r="AT613" s="5">
        <f t="shared" si="231"/>
        <v>62.67538727980677</v>
      </c>
      <c r="AU613" s="5">
        <f t="shared" si="232"/>
        <v>220.78676188303376</v>
      </c>
      <c r="AV613" s="5">
        <f t="shared" si="233"/>
        <v>78.505229952646332</v>
      </c>
    </row>
    <row r="614" spans="1:48" x14ac:dyDescent="0.25">
      <c r="A614" s="1" t="s">
        <v>376</v>
      </c>
      <c r="B614" s="1" t="s">
        <v>256</v>
      </c>
      <c r="C614" s="2">
        <v>42585</v>
      </c>
      <c r="D614" s="3">
        <v>0</v>
      </c>
      <c r="E614" s="3">
        <v>109.43333333333318</v>
      </c>
      <c r="F614" s="3">
        <v>1.5678999999999996</v>
      </c>
      <c r="G614" s="3">
        <v>1.5022500000000012</v>
      </c>
      <c r="H614" s="3">
        <v>6.5649999999999972E-2</v>
      </c>
      <c r="I614" s="3">
        <v>0.52698749999999916</v>
      </c>
      <c r="J614" s="3">
        <v>0.38366249999999985</v>
      </c>
      <c r="K614" s="3">
        <v>0.1372499999999999</v>
      </c>
      <c r="L614" s="4">
        <f t="shared" si="217"/>
        <v>0</v>
      </c>
      <c r="M614" s="4">
        <f t="shared" si="217"/>
        <v>0</v>
      </c>
      <c r="N614" s="4">
        <f t="shared" si="217"/>
        <v>0</v>
      </c>
      <c r="O614" s="4">
        <f t="shared" si="215"/>
        <v>0</v>
      </c>
      <c r="P614" s="4">
        <f t="shared" si="215"/>
        <v>0</v>
      </c>
      <c r="Q614" s="4">
        <f t="shared" si="215"/>
        <v>0</v>
      </c>
      <c r="R614" s="4">
        <f t="shared" si="215"/>
        <v>0</v>
      </c>
      <c r="S614" s="5">
        <f t="shared" si="219"/>
        <v>46886.504098106867</v>
      </c>
      <c r="T614" s="5">
        <f t="shared" si="220"/>
        <v>1039.7695946050019</v>
      </c>
      <c r="U614" s="5">
        <f t="shared" si="221"/>
        <v>899.72835033758793</v>
      </c>
      <c r="V614" s="5">
        <f t="shared" si="222"/>
        <v>151.45461152549726</v>
      </c>
      <c r="W614" s="5">
        <f t="shared" si="223"/>
        <v>78.629752941474408</v>
      </c>
      <c r="X614" s="5">
        <f t="shared" si="224"/>
        <v>361.89286948539313</v>
      </c>
      <c r="Y614" s="5">
        <f t="shared" si="225"/>
        <v>146.68197623842292</v>
      </c>
      <c r="Z614" s="4">
        <f>D614-'CIG_wcINF-wcEFF_Loads'!D614</f>
        <v>0</v>
      </c>
      <c r="AA614" s="4">
        <f t="shared" si="226"/>
        <v>0</v>
      </c>
      <c r="AB614" s="3">
        <v>23.962500000000045</v>
      </c>
      <c r="AC614" s="3">
        <v>1.4882857142857133</v>
      </c>
      <c r="AD614" s="3">
        <v>1.1028785714285727</v>
      </c>
      <c r="AE614" s="3">
        <v>6.5649999999999972E-2</v>
      </c>
      <c r="AF614" s="3">
        <v>0.52698749999999916</v>
      </c>
      <c r="AG614" s="3">
        <v>0.33777142857142883</v>
      </c>
      <c r="AH614" s="3">
        <v>9.5969230769230751E-2</v>
      </c>
      <c r="AI614" s="4">
        <f t="shared" si="218"/>
        <v>0</v>
      </c>
      <c r="AJ614" s="4">
        <f t="shared" si="218"/>
        <v>0</v>
      </c>
      <c r="AK614" s="4">
        <f t="shared" si="218"/>
        <v>0</v>
      </c>
      <c r="AL614" s="4">
        <f t="shared" si="216"/>
        <v>0</v>
      </c>
      <c r="AM614" s="4">
        <f t="shared" si="216"/>
        <v>0</v>
      </c>
      <c r="AN614" s="4">
        <f t="shared" si="216"/>
        <v>0</v>
      </c>
      <c r="AO614" s="4">
        <f t="shared" si="216"/>
        <v>0</v>
      </c>
      <c r="AP614" s="5">
        <f t="shared" si="227"/>
        <v>25335.489722293569</v>
      </c>
      <c r="AQ614" s="5">
        <f t="shared" si="228"/>
        <v>814.33272464047104</v>
      </c>
      <c r="AR614" s="5">
        <f t="shared" si="229"/>
        <v>642.89562993232721</v>
      </c>
      <c r="AS614" s="5">
        <f t="shared" si="230"/>
        <v>120.21351888429172</v>
      </c>
      <c r="AT614" s="5">
        <f t="shared" si="231"/>
        <v>62.67538727980677</v>
      </c>
      <c r="AU614" s="5">
        <f t="shared" si="232"/>
        <v>220.78676188303376</v>
      </c>
      <c r="AV614" s="5">
        <f t="shared" si="233"/>
        <v>78.505229952646332</v>
      </c>
    </row>
    <row r="615" spans="1:48" x14ac:dyDescent="0.25">
      <c r="A615" s="1" t="s">
        <v>376</v>
      </c>
      <c r="B615" s="1" t="s">
        <v>257</v>
      </c>
      <c r="C615" s="2">
        <v>42586</v>
      </c>
      <c r="D615" s="3">
        <v>0</v>
      </c>
      <c r="E615" s="3">
        <v>109.43333333333318</v>
      </c>
      <c r="F615" s="3">
        <v>1.5678999999999996</v>
      </c>
      <c r="G615" s="3">
        <v>1.5022500000000012</v>
      </c>
      <c r="H615" s="3">
        <v>6.5649999999999972E-2</v>
      </c>
      <c r="I615" s="3">
        <v>0.52698749999999916</v>
      </c>
      <c r="J615" s="3">
        <v>0.38366249999999985</v>
      </c>
      <c r="K615" s="3">
        <v>0.1372499999999999</v>
      </c>
      <c r="L615" s="4">
        <f t="shared" si="217"/>
        <v>0</v>
      </c>
      <c r="M615" s="4">
        <f t="shared" si="217"/>
        <v>0</v>
      </c>
      <c r="N615" s="4">
        <f t="shared" si="217"/>
        <v>0</v>
      </c>
      <c r="O615" s="4">
        <f t="shared" si="215"/>
        <v>0</v>
      </c>
      <c r="P615" s="4">
        <f t="shared" si="215"/>
        <v>0</v>
      </c>
      <c r="Q615" s="4">
        <f t="shared" si="215"/>
        <v>0</v>
      </c>
      <c r="R615" s="4">
        <f t="shared" si="215"/>
        <v>0</v>
      </c>
      <c r="S615" s="5">
        <f t="shared" si="219"/>
        <v>46886.504098106867</v>
      </c>
      <c r="T615" s="5">
        <f t="shared" si="220"/>
        <v>1039.7695946050019</v>
      </c>
      <c r="U615" s="5">
        <f t="shared" si="221"/>
        <v>899.72835033758793</v>
      </c>
      <c r="V615" s="5">
        <f t="shared" si="222"/>
        <v>151.45461152549726</v>
      </c>
      <c r="W615" s="5">
        <f t="shared" si="223"/>
        <v>78.629752941474408</v>
      </c>
      <c r="X615" s="5">
        <f t="shared" si="224"/>
        <v>361.89286948539313</v>
      </c>
      <c r="Y615" s="5">
        <f t="shared" si="225"/>
        <v>146.68197623842292</v>
      </c>
      <c r="Z615" s="4">
        <f>D615-'CIG_wcINF-wcEFF_Loads'!D615</f>
        <v>0</v>
      </c>
      <c r="AA615" s="4">
        <f t="shared" si="226"/>
        <v>0</v>
      </c>
      <c r="AB615" s="3">
        <v>23.962500000000045</v>
      </c>
      <c r="AC615" s="3">
        <v>1.4882857142857133</v>
      </c>
      <c r="AD615" s="3">
        <v>1.1028785714285727</v>
      </c>
      <c r="AE615" s="3">
        <v>6.5649999999999972E-2</v>
      </c>
      <c r="AF615" s="3">
        <v>0.52698749999999916</v>
      </c>
      <c r="AG615" s="3">
        <v>0.33777142857142883</v>
      </c>
      <c r="AH615" s="3">
        <v>9.5969230769230751E-2</v>
      </c>
      <c r="AI615" s="4">
        <f t="shared" si="218"/>
        <v>0</v>
      </c>
      <c r="AJ615" s="4">
        <f t="shared" si="218"/>
        <v>0</v>
      </c>
      <c r="AK615" s="4">
        <f t="shared" si="218"/>
        <v>0</v>
      </c>
      <c r="AL615" s="4">
        <f t="shared" si="216"/>
        <v>0</v>
      </c>
      <c r="AM615" s="4">
        <f t="shared" si="216"/>
        <v>0</v>
      </c>
      <c r="AN615" s="4">
        <f t="shared" si="216"/>
        <v>0</v>
      </c>
      <c r="AO615" s="4">
        <f t="shared" si="216"/>
        <v>0</v>
      </c>
      <c r="AP615" s="5">
        <f t="shared" si="227"/>
        <v>25335.489722293569</v>
      </c>
      <c r="AQ615" s="5">
        <f t="shared" si="228"/>
        <v>814.33272464047104</v>
      </c>
      <c r="AR615" s="5">
        <f t="shared" si="229"/>
        <v>642.89562993232721</v>
      </c>
      <c r="AS615" s="5">
        <f t="shared" si="230"/>
        <v>120.21351888429172</v>
      </c>
      <c r="AT615" s="5">
        <f t="shared" si="231"/>
        <v>62.67538727980677</v>
      </c>
      <c r="AU615" s="5">
        <f t="shared" si="232"/>
        <v>220.78676188303376</v>
      </c>
      <c r="AV615" s="5">
        <f t="shared" si="233"/>
        <v>78.505229952646332</v>
      </c>
    </row>
    <row r="616" spans="1:48" x14ac:dyDescent="0.25">
      <c r="A616" s="1" t="s">
        <v>376</v>
      </c>
      <c r="B616" s="1" t="s">
        <v>258</v>
      </c>
      <c r="C616" s="2">
        <v>42587</v>
      </c>
      <c r="D616" s="3">
        <v>0</v>
      </c>
      <c r="E616" s="3">
        <v>109.43333333333318</v>
      </c>
      <c r="F616" s="3">
        <v>1.5678999999999996</v>
      </c>
      <c r="G616" s="3">
        <v>1.5022500000000012</v>
      </c>
      <c r="H616" s="3">
        <v>6.5649999999999972E-2</v>
      </c>
      <c r="I616" s="3">
        <v>0.52698749999999916</v>
      </c>
      <c r="J616" s="3">
        <v>0.38366249999999985</v>
      </c>
      <c r="K616" s="3">
        <v>0.1372499999999999</v>
      </c>
      <c r="L616" s="4">
        <f t="shared" si="217"/>
        <v>0</v>
      </c>
      <c r="M616" s="4">
        <f t="shared" si="217"/>
        <v>0</v>
      </c>
      <c r="N616" s="4">
        <f t="shared" si="217"/>
        <v>0</v>
      </c>
      <c r="O616" s="4">
        <f t="shared" si="215"/>
        <v>0</v>
      </c>
      <c r="P616" s="4">
        <f t="shared" si="215"/>
        <v>0</v>
      </c>
      <c r="Q616" s="4">
        <f t="shared" si="215"/>
        <v>0</v>
      </c>
      <c r="R616" s="4">
        <f t="shared" si="215"/>
        <v>0</v>
      </c>
      <c r="S616" s="5">
        <f t="shared" si="219"/>
        <v>46886.504098106867</v>
      </c>
      <c r="T616" s="5">
        <f t="shared" si="220"/>
        <v>1039.7695946050019</v>
      </c>
      <c r="U616" s="5">
        <f t="shared" si="221"/>
        <v>899.72835033758793</v>
      </c>
      <c r="V616" s="5">
        <f t="shared" si="222"/>
        <v>151.45461152549726</v>
      </c>
      <c r="W616" s="5">
        <f t="shared" si="223"/>
        <v>78.629752941474408</v>
      </c>
      <c r="X616" s="5">
        <f t="shared" si="224"/>
        <v>361.89286948539313</v>
      </c>
      <c r="Y616" s="5">
        <f t="shared" si="225"/>
        <v>146.68197623842292</v>
      </c>
      <c r="Z616" s="4">
        <f>D616-'CIG_wcINF-wcEFF_Loads'!D616</f>
        <v>0</v>
      </c>
      <c r="AA616" s="4">
        <f t="shared" si="226"/>
        <v>0</v>
      </c>
      <c r="AB616" s="3">
        <v>23.962500000000045</v>
      </c>
      <c r="AC616" s="3">
        <v>1.4882857142857133</v>
      </c>
      <c r="AD616" s="3">
        <v>1.1028785714285727</v>
      </c>
      <c r="AE616" s="3">
        <v>6.5649999999999972E-2</v>
      </c>
      <c r="AF616" s="3">
        <v>0.52698749999999916</v>
      </c>
      <c r="AG616" s="3">
        <v>0.33777142857142883</v>
      </c>
      <c r="AH616" s="3">
        <v>9.5969230769230751E-2</v>
      </c>
      <c r="AI616" s="4">
        <f t="shared" si="218"/>
        <v>0</v>
      </c>
      <c r="AJ616" s="4">
        <f t="shared" si="218"/>
        <v>0</v>
      </c>
      <c r="AK616" s="4">
        <f t="shared" si="218"/>
        <v>0</v>
      </c>
      <c r="AL616" s="4">
        <f t="shared" si="216"/>
        <v>0</v>
      </c>
      <c r="AM616" s="4">
        <f t="shared" si="216"/>
        <v>0</v>
      </c>
      <c r="AN616" s="4">
        <f t="shared" si="216"/>
        <v>0</v>
      </c>
      <c r="AO616" s="4">
        <f t="shared" si="216"/>
        <v>0</v>
      </c>
      <c r="AP616" s="5">
        <f t="shared" si="227"/>
        <v>25335.489722293569</v>
      </c>
      <c r="AQ616" s="5">
        <f t="shared" si="228"/>
        <v>814.33272464047104</v>
      </c>
      <c r="AR616" s="5">
        <f t="shared" si="229"/>
        <v>642.89562993232721</v>
      </c>
      <c r="AS616" s="5">
        <f t="shared" si="230"/>
        <v>120.21351888429172</v>
      </c>
      <c r="AT616" s="5">
        <f t="shared" si="231"/>
        <v>62.67538727980677</v>
      </c>
      <c r="AU616" s="5">
        <f t="shared" si="232"/>
        <v>220.78676188303376</v>
      </c>
      <c r="AV616" s="5">
        <f t="shared" si="233"/>
        <v>78.505229952646332</v>
      </c>
    </row>
    <row r="617" spans="1:48" x14ac:dyDescent="0.25">
      <c r="A617" s="1" t="s">
        <v>376</v>
      </c>
      <c r="B617" s="1" t="s">
        <v>259</v>
      </c>
      <c r="C617" s="2">
        <v>42588</v>
      </c>
      <c r="D617" s="3">
        <v>0</v>
      </c>
      <c r="E617" s="3">
        <v>109.43333333333318</v>
      </c>
      <c r="F617" s="3">
        <v>1.5678999999999996</v>
      </c>
      <c r="G617" s="3">
        <v>1.5022500000000012</v>
      </c>
      <c r="H617" s="3">
        <v>6.5649999999999972E-2</v>
      </c>
      <c r="I617" s="3">
        <v>0.52698749999999916</v>
      </c>
      <c r="J617" s="3">
        <v>0.38366249999999985</v>
      </c>
      <c r="K617" s="3">
        <v>0.1372499999999999</v>
      </c>
      <c r="L617" s="4">
        <f t="shared" si="217"/>
        <v>0</v>
      </c>
      <c r="M617" s="4">
        <f t="shared" si="217"/>
        <v>0</v>
      </c>
      <c r="N617" s="4">
        <f t="shared" si="217"/>
        <v>0</v>
      </c>
      <c r="O617" s="4">
        <f t="shared" si="215"/>
        <v>0</v>
      </c>
      <c r="P617" s="4">
        <f t="shared" si="215"/>
        <v>0</v>
      </c>
      <c r="Q617" s="4">
        <f t="shared" si="215"/>
        <v>0</v>
      </c>
      <c r="R617" s="4">
        <f t="shared" si="215"/>
        <v>0</v>
      </c>
      <c r="S617" s="5">
        <f t="shared" si="219"/>
        <v>46886.504098106867</v>
      </c>
      <c r="T617" s="5">
        <f t="shared" si="220"/>
        <v>1039.7695946050019</v>
      </c>
      <c r="U617" s="5">
        <f t="shared" si="221"/>
        <v>899.72835033758793</v>
      </c>
      <c r="V617" s="5">
        <f t="shared" si="222"/>
        <v>151.45461152549726</v>
      </c>
      <c r="W617" s="5">
        <f t="shared" si="223"/>
        <v>78.629752941474408</v>
      </c>
      <c r="X617" s="5">
        <f t="shared" si="224"/>
        <v>361.89286948539313</v>
      </c>
      <c r="Y617" s="5">
        <f t="shared" si="225"/>
        <v>146.68197623842292</v>
      </c>
      <c r="Z617" s="4">
        <f>D617-'CIG_wcINF-wcEFF_Loads'!D617</f>
        <v>0</v>
      </c>
      <c r="AA617" s="4">
        <f t="shared" si="226"/>
        <v>0</v>
      </c>
      <c r="AB617" s="3">
        <v>23.962500000000045</v>
      </c>
      <c r="AC617" s="3">
        <v>1.4882857142857133</v>
      </c>
      <c r="AD617" s="3">
        <v>1.1028785714285727</v>
      </c>
      <c r="AE617" s="3">
        <v>6.5649999999999972E-2</v>
      </c>
      <c r="AF617" s="3">
        <v>0.52698749999999916</v>
      </c>
      <c r="AG617" s="3">
        <v>0.33777142857142883</v>
      </c>
      <c r="AH617" s="3">
        <v>9.5969230769230751E-2</v>
      </c>
      <c r="AI617" s="4">
        <f t="shared" si="218"/>
        <v>0</v>
      </c>
      <c r="AJ617" s="4">
        <f t="shared" si="218"/>
        <v>0</v>
      </c>
      <c r="AK617" s="4">
        <f t="shared" si="218"/>
        <v>0</v>
      </c>
      <c r="AL617" s="4">
        <f t="shared" si="216"/>
        <v>0</v>
      </c>
      <c r="AM617" s="4">
        <f t="shared" si="216"/>
        <v>0</v>
      </c>
      <c r="AN617" s="4">
        <f t="shared" si="216"/>
        <v>0</v>
      </c>
      <c r="AO617" s="4">
        <f t="shared" si="216"/>
        <v>0</v>
      </c>
      <c r="AP617" s="5">
        <f t="shared" si="227"/>
        <v>25335.489722293569</v>
      </c>
      <c r="AQ617" s="5">
        <f t="shared" si="228"/>
        <v>814.33272464047104</v>
      </c>
      <c r="AR617" s="5">
        <f t="shared" si="229"/>
        <v>642.89562993232721</v>
      </c>
      <c r="AS617" s="5">
        <f t="shared" si="230"/>
        <v>120.21351888429172</v>
      </c>
      <c r="AT617" s="5">
        <f t="shared" si="231"/>
        <v>62.67538727980677</v>
      </c>
      <c r="AU617" s="5">
        <f t="shared" si="232"/>
        <v>220.78676188303376</v>
      </c>
      <c r="AV617" s="5">
        <f t="shared" si="233"/>
        <v>78.505229952646332</v>
      </c>
    </row>
    <row r="618" spans="1:48" x14ac:dyDescent="0.25">
      <c r="A618" s="1" t="s">
        <v>376</v>
      </c>
      <c r="B618" s="1" t="s">
        <v>260</v>
      </c>
      <c r="C618" s="2">
        <v>42589</v>
      </c>
      <c r="D618" s="3">
        <v>0</v>
      </c>
      <c r="E618" s="3">
        <v>109.43333333333318</v>
      </c>
      <c r="F618" s="3">
        <v>1.5678999999999996</v>
      </c>
      <c r="G618" s="3">
        <v>1.5022500000000012</v>
      </c>
      <c r="H618" s="3">
        <v>6.5649999999999972E-2</v>
      </c>
      <c r="I618" s="3">
        <v>0.52698749999999916</v>
      </c>
      <c r="J618" s="3">
        <v>0.38366249999999985</v>
      </c>
      <c r="K618" s="3">
        <v>0.1372499999999999</v>
      </c>
      <c r="L618" s="4">
        <f t="shared" si="217"/>
        <v>0</v>
      </c>
      <c r="M618" s="4">
        <f t="shared" si="217"/>
        <v>0</v>
      </c>
      <c r="N618" s="4">
        <f t="shared" si="217"/>
        <v>0</v>
      </c>
      <c r="O618" s="4">
        <f t="shared" si="215"/>
        <v>0</v>
      </c>
      <c r="P618" s="4">
        <f t="shared" si="215"/>
        <v>0</v>
      </c>
      <c r="Q618" s="4">
        <f t="shared" si="215"/>
        <v>0</v>
      </c>
      <c r="R618" s="4">
        <f t="shared" si="215"/>
        <v>0</v>
      </c>
      <c r="S618" s="5">
        <f t="shared" si="219"/>
        <v>46886.504098106867</v>
      </c>
      <c r="T618" s="5">
        <f t="shared" si="220"/>
        <v>1039.7695946050019</v>
      </c>
      <c r="U618" s="5">
        <f t="shared" si="221"/>
        <v>899.72835033758793</v>
      </c>
      <c r="V618" s="5">
        <f t="shared" si="222"/>
        <v>151.45461152549726</v>
      </c>
      <c r="W618" s="5">
        <f t="shared" si="223"/>
        <v>78.629752941474408</v>
      </c>
      <c r="X618" s="5">
        <f t="shared" si="224"/>
        <v>361.89286948539313</v>
      </c>
      <c r="Y618" s="5">
        <f t="shared" si="225"/>
        <v>146.68197623842292</v>
      </c>
      <c r="Z618" s="4">
        <f>D618-'CIG_wcINF-wcEFF_Loads'!D618</f>
        <v>0</v>
      </c>
      <c r="AA618" s="4">
        <f t="shared" si="226"/>
        <v>0</v>
      </c>
      <c r="AB618" s="3">
        <v>23.962500000000045</v>
      </c>
      <c r="AC618" s="3">
        <v>1.4882857142857133</v>
      </c>
      <c r="AD618" s="3">
        <v>1.1028785714285727</v>
      </c>
      <c r="AE618" s="3">
        <v>6.5649999999999972E-2</v>
      </c>
      <c r="AF618" s="3">
        <v>0.52698749999999916</v>
      </c>
      <c r="AG618" s="3">
        <v>0.33777142857142883</v>
      </c>
      <c r="AH618" s="3">
        <v>9.5969230769230751E-2</v>
      </c>
      <c r="AI618" s="4">
        <f t="shared" si="218"/>
        <v>0</v>
      </c>
      <c r="AJ618" s="4">
        <f t="shared" si="218"/>
        <v>0</v>
      </c>
      <c r="AK618" s="4">
        <f t="shared" si="218"/>
        <v>0</v>
      </c>
      <c r="AL618" s="4">
        <f t="shared" si="216"/>
        <v>0</v>
      </c>
      <c r="AM618" s="4">
        <f t="shared" si="216"/>
        <v>0</v>
      </c>
      <c r="AN618" s="4">
        <f t="shared" si="216"/>
        <v>0</v>
      </c>
      <c r="AO618" s="4">
        <f t="shared" si="216"/>
        <v>0</v>
      </c>
      <c r="AP618" s="5">
        <f t="shared" si="227"/>
        <v>25335.489722293569</v>
      </c>
      <c r="AQ618" s="5">
        <f t="shared" si="228"/>
        <v>814.33272464047104</v>
      </c>
      <c r="AR618" s="5">
        <f t="shared" si="229"/>
        <v>642.89562993232721</v>
      </c>
      <c r="AS618" s="5">
        <f t="shared" si="230"/>
        <v>120.21351888429172</v>
      </c>
      <c r="AT618" s="5">
        <f t="shared" si="231"/>
        <v>62.67538727980677</v>
      </c>
      <c r="AU618" s="5">
        <f t="shared" si="232"/>
        <v>220.78676188303376</v>
      </c>
      <c r="AV618" s="5">
        <f t="shared" si="233"/>
        <v>78.505229952646332</v>
      </c>
    </row>
    <row r="619" spans="1:48" x14ac:dyDescent="0.25">
      <c r="A619" s="1" t="s">
        <v>376</v>
      </c>
      <c r="B619" s="1" t="s">
        <v>261</v>
      </c>
      <c r="C619" s="2">
        <v>42590</v>
      </c>
      <c r="D619" s="3">
        <v>0</v>
      </c>
      <c r="E619" s="3">
        <v>109.43333333333318</v>
      </c>
      <c r="F619" s="3">
        <v>1.5678999999999996</v>
      </c>
      <c r="G619" s="3">
        <v>1.5022500000000012</v>
      </c>
      <c r="H619" s="3">
        <v>6.5649999999999972E-2</v>
      </c>
      <c r="I619" s="3">
        <v>0.52698749999999916</v>
      </c>
      <c r="J619" s="3">
        <v>0.38366249999999985</v>
      </c>
      <c r="K619" s="3">
        <v>0.1372499999999999</v>
      </c>
      <c r="L619" s="4">
        <f t="shared" si="217"/>
        <v>0</v>
      </c>
      <c r="M619" s="4">
        <f t="shared" si="217"/>
        <v>0</v>
      </c>
      <c r="N619" s="4">
        <f t="shared" si="217"/>
        <v>0</v>
      </c>
      <c r="O619" s="4">
        <f t="shared" si="215"/>
        <v>0</v>
      </c>
      <c r="P619" s="4">
        <f t="shared" si="215"/>
        <v>0</v>
      </c>
      <c r="Q619" s="4">
        <f t="shared" si="215"/>
        <v>0</v>
      </c>
      <c r="R619" s="4">
        <f t="shared" si="215"/>
        <v>0</v>
      </c>
      <c r="S619" s="5">
        <f t="shared" si="219"/>
        <v>46886.504098106867</v>
      </c>
      <c r="T619" s="5">
        <f t="shared" si="220"/>
        <v>1039.7695946050019</v>
      </c>
      <c r="U619" s="5">
        <f t="shared" si="221"/>
        <v>899.72835033758793</v>
      </c>
      <c r="V619" s="5">
        <f t="shared" si="222"/>
        <v>151.45461152549726</v>
      </c>
      <c r="W619" s="5">
        <f t="shared" si="223"/>
        <v>78.629752941474408</v>
      </c>
      <c r="X619" s="5">
        <f t="shared" si="224"/>
        <v>361.89286948539313</v>
      </c>
      <c r="Y619" s="5">
        <f t="shared" si="225"/>
        <v>146.68197623842292</v>
      </c>
      <c r="Z619" s="4">
        <f>D619-'CIG_wcINF-wcEFF_Loads'!D619</f>
        <v>0</v>
      </c>
      <c r="AA619" s="4">
        <f t="shared" si="226"/>
        <v>0</v>
      </c>
      <c r="AB619" s="3">
        <v>23.962500000000045</v>
      </c>
      <c r="AC619" s="3">
        <v>1.4882857142857133</v>
      </c>
      <c r="AD619" s="3">
        <v>1.1028785714285727</v>
      </c>
      <c r="AE619" s="3">
        <v>6.5649999999999972E-2</v>
      </c>
      <c r="AF619" s="3">
        <v>0.52698749999999916</v>
      </c>
      <c r="AG619" s="3">
        <v>0.33777142857142883</v>
      </c>
      <c r="AH619" s="3">
        <v>9.5969230769230751E-2</v>
      </c>
      <c r="AI619" s="4">
        <f t="shared" si="218"/>
        <v>0</v>
      </c>
      <c r="AJ619" s="4">
        <f t="shared" si="218"/>
        <v>0</v>
      </c>
      <c r="AK619" s="4">
        <f t="shared" si="218"/>
        <v>0</v>
      </c>
      <c r="AL619" s="4">
        <f t="shared" si="216"/>
        <v>0</v>
      </c>
      <c r="AM619" s="4">
        <f t="shared" si="216"/>
        <v>0</v>
      </c>
      <c r="AN619" s="4">
        <f t="shared" si="216"/>
        <v>0</v>
      </c>
      <c r="AO619" s="4">
        <f t="shared" si="216"/>
        <v>0</v>
      </c>
      <c r="AP619" s="5">
        <f t="shared" si="227"/>
        <v>25335.489722293569</v>
      </c>
      <c r="AQ619" s="5">
        <f t="shared" si="228"/>
        <v>814.33272464047104</v>
      </c>
      <c r="AR619" s="5">
        <f t="shared" si="229"/>
        <v>642.89562993232721</v>
      </c>
      <c r="AS619" s="5">
        <f t="shared" si="230"/>
        <v>120.21351888429172</v>
      </c>
      <c r="AT619" s="5">
        <f t="shared" si="231"/>
        <v>62.67538727980677</v>
      </c>
      <c r="AU619" s="5">
        <f t="shared" si="232"/>
        <v>220.78676188303376</v>
      </c>
      <c r="AV619" s="5">
        <f t="shared" si="233"/>
        <v>78.505229952646332</v>
      </c>
    </row>
    <row r="620" spans="1:48" x14ac:dyDescent="0.25">
      <c r="A620" s="1" t="s">
        <v>376</v>
      </c>
      <c r="B620" s="1" t="s">
        <v>262</v>
      </c>
      <c r="C620" s="2">
        <v>42591</v>
      </c>
      <c r="D620" s="3">
        <v>3.4996777742703909E-3</v>
      </c>
      <c r="E620" s="3">
        <v>98.777579365079291</v>
      </c>
      <c r="F620" s="3">
        <v>1.5797101851851847</v>
      </c>
      <c r="G620" s="3">
        <v>1.5133456018518519</v>
      </c>
      <c r="H620" s="3">
        <v>6.6364583333333269E-2</v>
      </c>
      <c r="I620" s="3">
        <v>0.43216128472222165</v>
      </c>
      <c r="J620" s="3">
        <v>0.40663722426470533</v>
      </c>
      <c r="K620" s="3">
        <v>0.13194444444444436</v>
      </c>
      <c r="L620" s="4">
        <f t="shared" si="217"/>
        <v>0.84575595749655708</v>
      </c>
      <c r="M620" s="4">
        <f t="shared" si="217"/>
        <v>1.3525835607900017E-2</v>
      </c>
      <c r="N620" s="4">
        <f t="shared" si="217"/>
        <v>1.2957607047514927E-2</v>
      </c>
      <c r="O620" s="4">
        <f t="shared" si="215"/>
        <v>5.6822856038509363E-4</v>
      </c>
      <c r="P620" s="4">
        <f t="shared" si="215"/>
        <v>3.7002625849161131E-3</v>
      </c>
      <c r="Q620" s="4">
        <f t="shared" si="215"/>
        <v>3.4817198110376271E-3</v>
      </c>
      <c r="R620" s="4">
        <f t="shared" si="215"/>
        <v>1.1297381517623379E-3</v>
      </c>
      <c r="S620" s="5">
        <f t="shared" si="219"/>
        <v>46887.349854064363</v>
      </c>
      <c r="T620" s="5">
        <f t="shared" si="220"/>
        <v>1039.7831204406098</v>
      </c>
      <c r="U620" s="5">
        <f t="shared" si="221"/>
        <v>899.74130794463542</v>
      </c>
      <c r="V620" s="5">
        <f t="shared" si="222"/>
        <v>151.45517975405764</v>
      </c>
      <c r="W620" s="5">
        <f t="shared" si="223"/>
        <v>78.633453204059322</v>
      </c>
      <c r="X620" s="5">
        <f t="shared" si="224"/>
        <v>361.89635120520416</v>
      </c>
      <c r="Y620" s="5">
        <f t="shared" si="225"/>
        <v>146.68310597657469</v>
      </c>
      <c r="Z620" s="4">
        <f>D620-'CIG_wcINF-wcEFF_Loads'!D620</f>
        <v>3.4996777742703909E-3</v>
      </c>
      <c r="AA620" s="4">
        <f t="shared" si="226"/>
        <v>3.4996777742703909E-3</v>
      </c>
      <c r="AB620" s="3">
        <v>23.962500000000045</v>
      </c>
      <c r="AC620" s="3">
        <v>1.4882857142857133</v>
      </c>
      <c r="AD620" s="3">
        <v>1.1028785714285727</v>
      </c>
      <c r="AE620" s="3">
        <v>6.6364583333333269E-2</v>
      </c>
      <c r="AF620" s="3">
        <v>0.43216128472222165</v>
      </c>
      <c r="AG620" s="3">
        <v>0.33777142857142883</v>
      </c>
      <c r="AH620" s="3">
        <v>9.5969230769230751E-2</v>
      </c>
      <c r="AI620" s="4">
        <f t="shared" si="218"/>
        <v>0.20517234034058596</v>
      </c>
      <c r="AJ620" s="4">
        <f t="shared" si="218"/>
        <v>1.2743038626831918E-2</v>
      </c>
      <c r="AK620" s="4">
        <f t="shared" si="218"/>
        <v>9.4430955706408734E-3</v>
      </c>
      <c r="AL620" s="4">
        <f t="shared" si="216"/>
        <v>5.6822856038509363E-4</v>
      </c>
      <c r="AM620" s="4">
        <f t="shared" si="216"/>
        <v>3.7002625849161131E-3</v>
      </c>
      <c r="AN620" s="4">
        <f t="shared" si="216"/>
        <v>2.8920753051719554E-3</v>
      </c>
      <c r="AO620" s="4">
        <f t="shared" si="216"/>
        <v>8.217102421537322E-4</v>
      </c>
      <c r="AP620" s="5">
        <f t="shared" si="227"/>
        <v>25335.694894633911</v>
      </c>
      <c r="AQ620" s="5">
        <f t="shared" si="228"/>
        <v>814.34546767909785</v>
      </c>
      <c r="AR620" s="5">
        <f t="shared" si="229"/>
        <v>642.90507302789786</v>
      </c>
      <c r="AS620" s="5">
        <f t="shared" si="230"/>
        <v>120.2140871128521</v>
      </c>
      <c r="AT620" s="5">
        <f t="shared" si="231"/>
        <v>62.679087542391684</v>
      </c>
      <c r="AU620" s="5">
        <f t="shared" si="232"/>
        <v>220.78965395833893</v>
      </c>
      <c r="AV620" s="5">
        <f t="shared" si="233"/>
        <v>78.506051662888481</v>
      </c>
    </row>
    <row r="621" spans="1:48" x14ac:dyDescent="0.25">
      <c r="A621" s="1" t="s">
        <v>376</v>
      </c>
      <c r="B621" s="1" t="s">
        <v>263</v>
      </c>
      <c r="C621" s="2">
        <v>42592</v>
      </c>
      <c r="D621" s="3">
        <v>1.6634368326480713</v>
      </c>
      <c r="E621" s="3">
        <v>79.597222222222328</v>
      </c>
      <c r="F621" s="3">
        <v>1.6009685185185172</v>
      </c>
      <c r="G621" s="3">
        <v>1.5333176851851853</v>
      </c>
      <c r="H621" s="3">
        <v>6.7650833333333257E-2</v>
      </c>
      <c r="I621" s="3">
        <v>0.26147409722222281</v>
      </c>
      <c r="J621" s="3">
        <v>0.44799172794117587</v>
      </c>
      <c r="K621" s="3">
        <v>0.1223944444444444</v>
      </c>
      <c r="L621" s="4">
        <f t="shared" si="217"/>
        <v>323.93871321191648</v>
      </c>
      <c r="M621" s="4">
        <f t="shared" si="217"/>
        <v>6.5154997536696344</v>
      </c>
      <c r="N621" s="4">
        <f t="shared" si="217"/>
        <v>6.2401795441712302</v>
      </c>
      <c r="O621" s="4">
        <f t="shared" si="215"/>
        <v>0.27532020949841068</v>
      </c>
      <c r="P621" s="4">
        <f t="shared" si="215"/>
        <v>1.0641273681126904</v>
      </c>
      <c r="Q621" s="4">
        <f t="shared" si="215"/>
        <v>1.8232026172181128</v>
      </c>
      <c r="R621" s="4">
        <f t="shared" si="215"/>
        <v>0.49811158895632313</v>
      </c>
      <c r="S621" s="5">
        <f t="shared" si="219"/>
        <v>47211.288567276279</v>
      </c>
      <c r="T621" s="5">
        <f t="shared" si="220"/>
        <v>1046.2986201942795</v>
      </c>
      <c r="U621" s="5">
        <f t="shared" si="221"/>
        <v>905.98148748880669</v>
      </c>
      <c r="V621" s="5">
        <f t="shared" si="222"/>
        <v>151.73049996355604</v>
      </c>
      <c r="W621" s="5">
        <f t="shared" si="223"/>
        <v>79.697580572172015</v>
      </c>
      <c r="X621" s="5">
        <f t="shared" si="224"/>
        <v>363.71955382242226</v>
      </c>
      <c r="Y621" s="5">
        <f t="shared" si="225"/>
        <v>147.18121756553103</v>
      </c>
      <c r="Z621" s="4">
        <f>D621-'CIG_wcINF-wcEFF_Loads'!D621</f>
        <v>1.5541382088631057</v>
      </c>
      <c r="AA621" s="4">
        <f t="shared" si="226"/>
        <v>1.5541382088631057</v>
      </c>
      <c r="AB621" s="3">
        <v>34.460815972222285</v>
      </c>
      <c r="AC621" s="3">
        <v>1.5269766183035689</v>
      </c>
      <c r="AD621" s="3">
        <v>1.1633634300595228</v>
      </c>
      <c r="AE621" s="3">
        <v>6.7650833333333257E-2</v>
      </c>
      <c r="AF621" s="3">
        <v>0.26147409722222281</v>
      </c>
      <c r="AG621" s="3">
        <v>0.36946408730158775</v>
      </c>
      <c r="AH621" s="3">
        <v>9.9471073717948624E-2</v>
      </c>
      <c r="AI621" s="4">
        <f t="shared" si="218"/>
        <v>131.03092938899999</v>
      </c>
      <c r="AJ621" s="4">
        <f t="shared" si="218"/>
        <v>5.8060484003880717</v>
      </c>
      <c r="AK621" s="4">
        <f t="shared" si="218"/>
        <v>4.4234759728483573</v>
      </c>
      <c r="AL621" s="4">
        <f t="shared" si="216"/>
        <v>0.25722988024288962</v>
      </c>
      <c r="AM621" s="4">
        <f t="shared" si="216"/>
        <v>0.99420727581710211</v>
      </c>
      <c r="AN621" s="4">
        <f t="shared" si="216"/>
        <v>1.4048193976024348</v>
      </c>
      <c r="AO621" s="4">
        <f t="shared" si="216"/>
        <v>0.37822050548920955</v>
      </c>
      <c r="AP621" s="5">
        <f t="shared" si="227"/>
        <v>25466.725824022909</v>
      </c>
      <c r="AQ621" s="5">
        <f t="shared" si="228"/>
        <v>820.15151607948587</v>
      </c>
      <c r="AR621" s="5">
        <f t="shared" si="229"/>
        <v>647.32854900074619</v>
      </c>
      <c r="AS621" s="5">
        <f t="shared" si="230"/>
        <v>120.47131699309499</v>
      </c>
      <c r="AT621" s="5">
        <f t="shared" si="231"/>
        <v>63.673294818208788</v>
      </c>
      <c r="AU621" s="5">
        <f t="shared" si="232"/>
        <v>222.19447335594137</v>
      </c>
      <c r="AV621" s="5">
        <f t="shared" si="233"/>
        <v>78.884272168377692</v>
      </c>
    </row>
    <row r="622" spans="1:48" x14ac:dyDescent="0.25">
      <c r="A622" s="1" t="s">
        <v>376</v>
      </c>
      <c r="B622" s="1" t="s">
        <v>264</v>
      </c>
      <c r="C622" s="2">
        <v>42593</v>
      </c>
      <c r="D622" s="3">
        <v>0.17826777497110927</v>
      </c>
      <c r="E622" s="3">
        <v>58.285714285714363</v>
      </c>
      <c r="F622" s="3">
        <v>1.6245888888888913</v>
      </c>
      <c r="G622" s="3">
        <v>1.5555088888888899</v>
      </c>
      <c r="H622" s="3">
        <v>6.907999999999985E-2</v>
      </c>
      <c r="I622" s="3">
        <v>7.1821666666666686E-2</v>
      </c>
      <c r="J622" s="3">
        <v>0.49394117647058761</v>
      </c>
      <c r="K622" s="3">
        <v>0.11178333333333333</v>
      </c>
      <c r="L622" s="4">
        <f t="shared" si="217"/>
        <v>25.421056392645884</v>
      </c>
      <c r="M622" s="4">
        <f t="shared" si="217"/>
        <v>0.70855725567444272</v>
      </c>
      <c r="N622" s="4">
        <f t="shared" si="217"/>
        <v>0.67842831932829539</v>
      </c>
      <c r="O622" s="4">
        <f t="shared" si="215"/>
        <v>3.0128936346146572E-2</v>
      </c>
      <c r="P622" s="4">
        <f t="shared" si="215"/>
        <v>3.132470213193634E-2</v>
      </c>
      <c r="Q622" s="4">
        <f t="shared" si="215"/>
        <v>0.21543025860774634</v>
      </c>
      <c r="R622" s="4">
        <f t="shared" si="215"/>
        <v>4.8753806232774921E-2</v>
      </c>
      <c r="S622" s="5">
        <f t="shared" si="219"/>
        <v>47236.709623668925</v>
      </c>
      <c r="T622" s="5">
        <f t="shared" si="220"/>
        <v>1047.0071774499538</v>
      </c>
      <c r="U622" s="5">
        <f t="shared" si="221"/>
        <v>906.659915808135</v>
      </c>
      <c r="V622" s="5">
        <f t="shared" si="222"/>
        <v>151.7606288999022</v>
      </c>
      <c r="W622" s="5">
        <f t="shared" si="223"/>
        <v>79.728905274303955</v>
      </c>
      <c r="X622" s="5">
        <f t="shared" si="224"/>
        <v>363.93498408103</v>
      </c>
      <c r="Y622" s="5">
        <f t="shared" si="225"/>
        <v>147.22997137176381</v>
      </c>
      <c r="Z622" s="4">
        <f>D622-'CIG_wcINF-wcEFF_Loads'!D622</f>
        <v>-8.4944785964413044E-2</v>
      </c>
      <c r="AA622" s="4">
        <f t="shared" si="226"/>
        <v>0</v>
      </c>
      <c r="AB622" s="3">
        <v>69.773333333333468</v>
      </c>
      <c r="AC622" s="3">
        <v>1.6571187499999975</v>
      </c>
      <c r="AD622" s="3">
        <v>1.3668124999999982</v>
      </c>
      <c r="AE622" s="3">
        <v>6.907999999999985E-2</v>
      </c>
      <c r="AF622" s="3">
        <v>7.1821666666666686E-2</v>
      </c>
      <c r="AG622" s="3">
        <v>0.47606666666666747</v>
      </c>
      <c r="AH622" s="3">
        <v>0.11125000000000006</v>
      </c>
      <c r="AI622" s="4">
        <f t="shared" si="218"/>
        <v>0</v>
      </c>
      <c r="AJ622" s="4">
        <f t="shared" si="218"/>
        <v>0</v>
      </c>
      <c r="AK622" s="4">
        <f t="shared" si="218"/>
        <v>0</v>
      </c>
      <c r="AL622" s="4">
        <f t="shared" si="216"/>
        <v>0</v>
      </c>
      <c r="AM622" s="4">
        <f t="shared" si="216"/>
        <v>0</v>
      </c>
      <c r="AN622" s="4">
        <f t="shared" si="216"/>
        <v>0</v>
      </c>
      <c r="AO622" s="4">
        <f t="shared" si="216"/>
        <v>0</v>
      </c>
      <c r="AP622" s="5">
        <f t="shared" si="227"/>
        <v>25466.725824022909</v>
      </c>
      <c r="AQ622" s="5">
        <f t="shared" si="228"/>
        <v>820.15151607948587</v>
      </c>
      <c r="AR622" s="5">
        <f t="shared" si="229"/>
        <v>647.32854900074619</v>
      </c>
      <c r="AS622" s="5">
        <f t="shared" si="230"/>
        <v>120.47131699309499</v>
      </c>
      <c r="AT622" s="5">
        <f t="shared" si="231"/>
        <v>63.673294818208788</v>
      </c>
      <c r="AU622" s="5">
        <f t="shared" si="232"/>
        <v>222.19447335594137</v>
      </c>
      <c r="AV622" s="5">
        <f t="shared" si="233"/>
        <v>78.884272168377692</v>
      </c>
    </row>
    <row r="623" spans="1:48" x14ac:dyDescent="0.25">
      <c r="A623" s="1" t="s">
        <v>376</v>
      </c>
      <c r="B623" s="1" t="s">
        <v>265</v>
      </c>
      <c r="C623" s="2">
        <v>42594</v>
      </c>
      <c r="D623" s="3">
        <v>1.2236065262965464E-2</v>
      </c>
      <c r="E623" s="3">
        <v>58.285714285714363</v>
      </c>
      <c r="F623" s="3">
        <v>1.6245888888888913</v>
      </c>
      <c r="G623" s="3">
        <v>1.5555088888888899</v>
      </c>
      <c r="H623" s="3">
        <v>6.907999999999985E-2</v>
      </c>
      <c r="I623" s="3">
        <v>7.1821666666666686E-2</v>
      </c>
      <c r="J623" s="3">
        <v>0.49394117647058761</v>
      </c>
      <c r="K623" s="3">
        <v>0.11178333333333333</v>
      </c>
      <c r="L623" s="4">
        <f t="shared" si="217"/>
        <v>1.7448678266408555</v>
      </c>
      <c r="M623" s="4">
        <f t="shared" si="217"/>
        <v>4.8634436730840856E-2</v>
      </c>
      <c r="N623" s="4">
        <f t="shared" si="217"/>
        <v>4.6566426225325003E-2</v>
      </c>
      <c r="O623" s="4">
        <f t="shared" si="215"/>
        <v>2.0680105055158071E-3</v>
      </c>
      <c r="P623" s="4">
        <f t="shared" si="215"/>
        <v>2.1500862940116022E-3</v>
      </c>
      <c r="Q623" s="4">
        <f t="shared" si="215"/>
        <v>1.4786849190040741E-2</v>
      </c>
      <c r="R623" s="4">
        <f t="shared" si="215"/>
        <v>3.3463970421961364E-3</v>
      </c>
      <c r="S623" s="5">
        <f t="shared" si="219"/>
        <v>47238.454491495562</v>
      </c>
      <c r="T623" s="5">
        <f t="shared" si="220"/>
        <v>1047.0558118866848</v>
      </c>
      <c r="U623" s="5">
        <f t="shared" si="221"/>
        <v>906.70648223436035</v>
      </c>
      <c r="V623" s="5">
        <f t="shared" si="222"/>
        <v>151.76269691040773</v>
      </c>
      <c r="W623" s="5">
        <f t="shared" si="223"/>
        <v>79.731055360597963</v>
      </c>
      <c r="X623" s="5">
        <f t="shared" si="224"/>
        <v>363.94977093022004</v>
      </c>
      <c r="Y623" s="5">
        <f t="shared" si="225"/>
        <v>147.23331776880602</v>
      </c>
      <c r="Z623" s="4">
        <f>D623-'CIG_wcINF-wcEFF_Loads'!D623</f>
        <v>-2.2719989631624721E-2</v>
      </c>
      <c r="AA623" s="4">
        <f t="shared" si="226"/>
        <v>0</v>
      </c>
      <c r="AB623" s="3">
        <v>51.162682291666592</v>
      </c>
      <c r="AC623" s="3">
        <v>1.5885303292410711</v>
      </c>
      <c r="AD623" s="3">
        <v>1.2595893415178592</v>
      </c>
      <c r="AE623" s="3">
        <v>6.907999999999985E-2</v>
      </c>
      <c r="AF623" s="3">
        <v>7.1821666666666686E-2</v>
      </c>
      <c r="AG623" s="3">
        <v>0.41988422619047666</v>
      </c>
      <c r="AH623" s="3">
        <v>0.10504218750000016</v>
      </c>
      <c r="AI623" s="4">
        <f t="shared" si="218"/>
        <v>0</v>
      </c>
      <c r="AJ623" s="4">
        <f t="shared" si="218"/>
        <v>0</v>
      </c>
      <c r="AK623" s="4">
        <f t="shared" si="218"/>
        <v>0</v>
      </c>
      <c r="AL623" s="4">
        <f t="shared" si="216"/>
        <v>0</v>
      </c>
      <c r="AM623" s="4">
        <f t="shared" si="216"/>
        <v>0</v>
      </c>
      <c r="AN623" s="4">
        <f t="shared" si="216"/>
        <v>0</v>
      </c>
      <c r="AO623" s="4">
        <f t="shared" si="216"/>
        <v>0</v>
      </c>
      <c r="AP623" s="5">
        <f t="shared" si="227"/>
        <v>25466.725824022909</v>
      </c>
      <c r="AQ623" s="5">
        <f t="shared" si="228"/>
        <v>820.15151607948587</v>
      </c>
      <c r="AR623" s="5">
        <f t="shared" si="229"/>
        <v>647.32854900074619</v>
      </c>
      <c r="AS623" s="5">
        <f t="shared" si="230"/>
        <v>120.47131699309499</v>
      </c>
      <c r="AT623" s="5">
        <f t="shared" si="231"/>
        <v>63.673294818208788</v>
      </c>
      <c r="AU623" s="5">
        <f t="shared" si="232"/>
        <v>222.19447335594137</v>
      </c>
      <c r="AV623" s="5">
        <f t="shared" si="233"/>
        <v>78.884272168377692</v>
      </c>
    </row>
    <row r="624" spans="1:48" x14ac:dyDescent="0.25">
      <c r="A624" s="1" t="s">
        <v>376</v>
      </c>
      <c r="B624" s="1" t="s">
        <v>266</v>
      </c>
      <c r="C624" s="2">
        <v>42595</v>
      </c>
      <c r="D624" s="3">
        <v>6.3670142722486084E-2</v>
      </c>
      <c r="E624" s="3">
        <v>61.482440476190583</v>
      </c>
      <c r="F624" s="3">
        <v>1.6210458333333351</v>
      </c>
      <c r="G624" s="3">
        <v>1.5521802083333343</v>
      </c>
      <c r="H624" s="3">
        <v>6.8865624999999861E-2</v>
      </c>
      <c r="I624" s="3">
        <v>0.10026953125</v>
      </c>
      <c r="J624" s="3">
        <v>0.48704875919117585</v>
      </c>
      <c r="K624" s="3">
        <v>0.11337499999999999</v>
      </c>
      <c r="L624" s="4">
        <f t="shared" si="217"/>
        <v>9.5773541817046706</v>
      </c>
      <c r="M624" s="4">
        <f t="shared" si="217"/>
        <v>0.25251649040545521</v>
      </c>
      <c r="N624" s="4">
        <f t="shared" si="217"/>
        <v>0.24178902941885239</v>
      </c>
      <c r="O624" s="4">
        <f t="shared" si="215"/>
        <v>1.0727460986602653E-2</v>
      </c>
      <c r="P624" s="4">
        <f t="shared" si="215"/>
        <v>1.5619367204310029E-2</v>
      </c>
      <c r="Q624" s="4">
        <f t="shared" si="215"/>
        <v>7.586944230589035E-2</v>
      </c>
      <c r="R624" s="4">
        <f t="shared" si="215"/>
        <v>1.7660856041836231E-2</v>
      </c>
      <c r="S624" s="5">
        <f t="shared" si="219"/>
        <v>47248.031845677266</v>
      </c>
      <c r="T624" s="5">
        <f t="shared" si="220"/>
        <v>1047.3083283770902</v>
      </c>
      <c r="U624" s="5">
        <f t="shared" si="221"/>
        <v>906.94827126377925</v>
      </c>
      <c r="V624" s="5">
        <f t="shared" si="222"/>
        <v>151.77342437139433</v>
      </c>
      <c r="W624" s="5">
        <f t="shared" si="223"/>
        <v>79.746674727802272</v>
      </c>
      <c r="X624" s="5">
        <f t="shared" si="224"/>
        <v>364.02564037252591</v>
      </c>
      <c r="Y624" s="5">
        <f t="shared" si="225"/>
        <v>147.25097862484785</v>
      </c>
      <c r="Z624" s="4">
        <f>D624-'CIG_wcINF-wcEFF_Loads'!D624</f>
        <v>4.5694055431066832E-2</v>
      </c>
      <c r="AA624" s="4">
        <f t="shared" si="226"/>
        <v>4.5694055431066832E-2</v>
      </c>
      <c r="AB624" s="3">
        <v>33.029227430555615</v>
      </c>
      <c r="AC624" s="3">
        <v>1.5217005859374977</v>
      </c>
      <c r="AD624" s="3">
        <v>1.155115494791666</v>
      </c>
      <c r="AE624" s="3">
        <v>6.8865624999999861E-2</v>
      </c>
      <c r="AF624" s="3">
        <v>0.10026953125</v>
      </c>
      <c r="AG624" s="3">
        <v>0.36514236111111154</v>
      </c>
      <c r="AH624" s="3">
        <v>9.8993549679487092E-2</v>
      </c>
      <c r="AI624" s="4">
        <f t="shared" si="218"/>
        <v>3.6924680546622537</v>
      </c>
      <c r="AJ624" s="4">
        <f t="shared" si="218"/>
        <v>0.17011693095603614</v>
      </c>
      <c r="AK624" s="4">
        <f t="shared" si="218"/>
        <v>0.12913493277828872</v>
      </c>
      <c r="AL624" s="4">
        <f t="shared" si="216"/>
        <v>7.6987607691244202E-3</v>
      </c>
      <c r="AM624" s="4">
        <f t="shared" si="216"/>
        <v>1.1209527736457727E-2</v>
      </c>
      <c r="AN624" s="4">
        <f t="shared" si="216"/>
        <v>4.0820709677254714E-2</v>
      </c>
      <c r="AO624" s="4">
        <f t="shared" si="216"/>
        <v>1.1066880706721332E-2</v>
      </c>
      <c r="AP624" s="5">
        <f t="shared" si="227"/>
        <v>25470.418292077571</v>
      </c>
      <c r="AQ624" s="5">
        <f t="shared" si="228"/>
        <v>820.32163301044193</v>
      </c>
      <c r="AR624" s="5">
        <f t="shared" si="229"/>
        <v>647.45768393352444</v>
      </c>
      <c r="AS624" s="5">
        <f t="shared" si="230"/>
        <v>120.47901575386412</v>
      </c>
      <c r="AT624" s="5">
        <f t="shared" si="231"/>
        <v>63.684504345945243</v>
      </c>
      <c r="AU624" s="5">
        <f t="shared" si="232"/>
        <v>222.23529406561863</v>
      </c>
      <c r="AV624" s="5">
        <f t="shared" si="233"/>
        <v>78.895339049084413</v>
      </c>
    </row>
    <row r="625" spans="1:48" x14ac:dyDescent="0.25">
      <c r="A625" s="1" t="s">
        <v>376</v>
      </c>
      <c r="B625" s="1" t="s">
        <v>267</v>
      </c>
      <c r="C625" s="2">
        <v>42596</v>
      </c>
      <c r="D625" s="3">
        <v>4.9776436714689294E-2</v>
      </c>
      <c r="E625" s="3">
        <v>58.285714285714363</v>
      </c>
      <c r="F625" s="3">
        <v>1.6245888888888913</v>
      </c>
      <c r="G625" s="3">
        <v>1.5555088888888899</v>
      </c>
      <c r="H625" s="3">
        <v>6.907999999999985E-2</v>
      </c>
      <c r="I625" s="3">
        <v>7.1821666666666686E-2</v>
      </c>
      <c r="J625" s="3">
        <v>0.49394117647058761</v>
      </c>
      <c r="K625" s="3">
        <v>0.11178333333333333</v>
      </c>
      <c r="L625" s="4">
        <f t="shared" si="217"/>
        <v>7.0981398907018178</v>
      </c>
      <c r="M625" s="4">
        <f t="shared" si="217"/>
        <v>0.19784537840071609</v>
      </c>
      <c r="N625" s="4">
        <f t="shared" si="217"/>
        <v>0.18943269083809883</v>
      </c>
      <c r="O625" s="4">
        <f t="shared" si="215"/>
        <v>8.4126875626170574E-3</v>
      </c>
      <c r="P625" s="4">
        <f t="shared" si="215"/>
        <v>8.7465726967732495E-3</v>
      </c>
      <c r="Q625" s="4">
        <f t="shared" si="215"/>
        <v>6.0153051418045139E-2</v>
      </c>
      <c r="R625" s="4">
        <f t="shared" si="215"/>
        <v>1.36131768679967E-2</v>
      </c>
      <c r="S625" s="5">
        <f t="shared" si="219"/>
        <v>47255.129985567968</v>
      </c>
      <c r="T625" s="5">
        <f t="shared" si="220"/>
        <v>1047.5061737554909</v>
      </c>
      <c r="U625" s="5">
        <f t="shared" si="221"/>
        <v>907.13770395461734</v>
      </c>
      <c r="V625" s="5">
        <f t="shared" si="222"/>
        <v>151.78183705895694</v>
      </c>
      <c r="W625" s="5">
        <f t="shared" si="223"/>
        <v>79.755421300499052</v>
      </c>
      <c r="X625" s="5">
        <f t="shared" si="224"/>
        <v>364.08579342394398</v>
      </c>
      <c r="Y625" s="5">
        <f t="shared" si="225"/>
        <v>147.26459180171585</v>
      </c>
      <c r="Z625" s="4">
        <f>D625-'CIG_wcINF-wcEFF_Loads'!D625</f>
        <v>-2.5126161406268395E-2</v>
      </c>
      <c r="AA625" s="4">
        <f t="shared" si="226"/>
        <v>0</v>
      </c>
      <c r="AB625" s="3">
        <v>69.773333333333468</v>
      </c>
      <c r="AC625" s="3">
        <v>1.6571187499999975</v>
      </c>
      <c r="AD625" s="3">
        <v>1.3668124999999982</v>
      </c>
      <c r="AE625" s="3">
        <v>6.907999999999985E-2</v>
      </c>
      <c r="AF625" s="3">
        <v>7.1821666666666686E-2</v>
      </c>
      <c r="AG625" s="3">
        <v>0.47606666666666747</v>
      </c>
      <c r="AH625" s="3">
        <v>0.11125000000000006</v>
      </c>
      <c r="AI625" s="4">
        <f t="shared" si="218"/>
        <v>0</v>
      </c>
      <c r="AJ625" s="4">
        <f t="shared" si="218"/>
        <v>0</v>
      </c>
      <c r="AK625" s="4">
        <f t="shared" si="218"/>
        <v>0</v>
      </c>
      <c r="AL625" s="4">
        <f t="shared" si="216"/>
        <v>0</v>
      </c>
      <c r="AM625" s="4">
        <f t="shared" si="216"/>
        <v>0</v>
      </c>
      <c r="AN625" s="4">
        <f t="shared" si="216"/>
        <v>0</v>
      </c>
      <c r="AO625" s="4">
        <f t="shared" si="216"/>
        <v>0</v>
      </c>
      <c r="AP625" s="5">
        <f t="shared" si="227"/>
        <v>25470.418292077571</v>
      </c>
      <c r="AQ625" s="5">
        <f t="shared" si="228"/>
        <v>820.32163301044193</v>
      </c>
      <c r="AR625" s="5">
        <f t="shared" si="229"/>
        <v>647.45768393352444</v>
      </c>
      <c r="AS625" s="5">
        <f t="shared" si="230"/>
        <v>120.47901575386412</v>
      </c>
      <c r="AT625" s="5">
        <f t="shared" si="231"/>
        <v>63.684504345945243</v>
      </c>
      <c r="AU625" s="5">
        <f t="shared" si="232"/>
        <v>222.23529406561863</v>
      </c>
      <c r="AV625" s="5">
        <f t="shared" si="233"/>
        <v>78.895339049084413</v>
      </c>
    </row>
    <row r="626" spans="1:48" x14ac:dyDescent="0.25">
      <c r="A626" s="1" t="s">
        <v>376</v>
      </c>
      <c r="B626" s="1" t="s">
        <v>268</v>
      </c>
      <c r="C626" s="2">
        <v>42597</v>
      </c>
      <c r="D626" s="3">
        <v>4.4073645974573781</v>
      </c>
      <c r="E626" s="3">
        <v>58.285714285714363</v>
      </c>
      <c r="F626" s="3">
        <v>1.6245888888888913</v>
      </c>
      <c r="G626" s="3">
        <v>1.5555088888888899</v>
      </c>
      <c r="H626" s="3">
        <v>6.907999999999985E-2</v>
      </c>
      <c r="I626" s="3">
        <v>7.1821666666666686E-2</v>
      </c>
      <c r="J626" s="3">
        <v>0.49394117647058761</v>
      </c>
      <c r="K626" s="3">
        <v>0.11178333333333333</v>
      </c>
      <c r="L626" s="4">
        <f t="shared" si="217"/>
        <v>628.49196380598028</v>
      </c>
      <c r="M626" s="4">
        <f t="shared" si="217"/>
        <v>17.517861343348223</v>
      </c>
      <c r="N626" s="4">
        <f t="shared" si="217"/>
        <v>16.772975132519729</v>
      </c>
      <c r="O626" s="4">
        <f t="shared" si="215"/>
        <v>0.74488621082847739</v>
      </c>
      <c r="P626" s="4">
        <f t="shared" si="215"/>
        <v>0.77444946639721235</v>
      </c>
      <c r="Q626" s="4">
        <f t="shared" si="215"/>
        <v>5.3261431863540398</v>
      </c>
      <c r="R626" s="4">
        <f t="shared" si="215"/>
        <v>1.2053541343434204</v>
      </c>
      <c r="S626" s="5">
        <f t="shared" si="219"/>
        <v>47883.621949373948</v>
      </c>
      <c r="T626" s="5">
        <f t="shared" si="220"/>
        <v>1065.024035098839</v>
      </c>
      <c r="U626" s="5">
        <f t="shared" si="221"/>
        <v>923.91067908713705</v>
      </c>
      <c r="V626" s="5">
        <f t="shared" si="222"/>
        <v>152.52672326978541</v>
      </c>
      <c r="W626" s="5">
        <f t="shared" si="223"/>
        <v>80.529870766896266</v>
      </c>
      <c r="X626" s="5">
        <f t="shared" si="224"/>
        <v>369.41193661029803</v>
      </c>
      <c r="Y626" s="5">
        <f t="shared" si="225"/>
        <v>148.46994593605928</v>
      </c>
      <c r="Z626" s="4">
        <f>D626-'CIG_wcINF-wcEFF_Loads'!D626</f>
        <v>3.9866428452048752</v>
      </c>
      <c r="AA626" s="4">
        <f t="shared" si="226"/>
        <v>3.9866428452048752</v>
      </c>
      <c r="AB626" s="3">
        <v>69.773333333333468</v>
      </c>
      <c r="AC626" s="3">
        <v>1.6571187499999975</v>
      </c>
      <c r="AD626" s="3">
        <v>1.3668124999999982</v>
      </c>
      <c r="AE626" s="3">
        <v>6.907999999999985E-2</v>
      </c>
      <c r="AF626" s="3">
        <v>7.1821666666666686E-2</v>
      </c>
      <c r="AG626" s="3">
        <v>0.47606666666666747</v>
      </c>
      <c r="AH626" s="3">
        <v>0.11125000000000006</v>
      </c>
      <c r="AI626" s="4">
        <f t="shared" si="218"/>
        <v>680.54277601764284</v>
      </c>
      <c r="AJ626" s="4">
        <f t="shared" si="218"/>
        <v>16.162911250466497</v>
      </c>
      <c r="AK626" s="4">
        <f t="shared" si="218"/>
        <v>13.3313735865509</v>
      </c>
      <c r="AL626" s="4">
        <f t="shared" si="216"/>
        <v>0.67378026419785841</v>
      </c>
      <c r="AM626" s="4">
        <f t="shared" si="216"/>
        <v>0.7005214467544485</v>
      </c>
      <c r="AN626" s="4">
        <f t="shared" si="216"/>
        <v>4.6433747024096936</v>
      </c>
      <c r="AO626" s="4">
        <f t="shared" si="216"/>
        <v>1.085090538390445</v>
      </c>
      <c r="AP626" s="5">
        <f t="shared" si="227"/>
        <v>26150.961068095214</v>
      </c>
      <c r="AQ626" s="5">
        <f t="shared" si="228"/>
        <v>836.48454426090848</v>
      </c>
      <c r="AR626" s="5">
        <f t="shared" si="229"/>
        <v>660.78905752007529</v>
      </c>
      <c r="AS626" s="5">
        <f t="shared" si="230"/>
        <v>121.15279601806198</v>
      </c>
      <c r="AT626" s="5">
        <f t="shared" si="231"/>
        <v>64.385025792699693</v>
      </c>
      <c r="AU626" s="5">
        <f t="shared" si="232"/>
        <v>226.87866876802832</v>
      </c>
      <c r="AV626" s="5">
        <f t="shared" si="233"/>
        <v>79.980429587474859</v>
      </c>
    </row>
    <row r="627" spans="1:48" x14ac:dyDescent="0.25">
      <c r="A627" s="1" t="s">
        <v>376</v>
      </c>
      <c r="B627" s="1" t="s">
        <v>269</v>
      </c>
      <c r="C627" s="2">
        <v>42598</v>
      </c>
      <c r="D627" s="3">
        <v>8.353194157494577E-2</v>
      </c>
      <c r="E627" s="3">
        <v>58.285714285714363</v>
      </c>
      <c r="F627" s="3">
        <v>1.6245888888888913</v>
      </c>
      <c r="G627" s="3">
        <v>1.5555088888888899</v>
      </c>
      <c r="H627" s="3">
        <v>6.907999999999985E-2</v>
      </c>
      <c r="I627" s="3">
        <v>7.1821666666666686E-2</v>
      </c>
      <c r="J627" s="3">
        <v>0.49394117647058761</v>
      </c>
      <c r="K627" s="3">
        <v>0.11178333333333333</v>
      </c>
      <c r="L627" s="4">
        <f t="shared" si="217"/>
        <v>11.911688456918448</v>
      </c>
      <c r="M627" s="4">
        <f t="shared" si="217"/>
        <v>0.33201268873801532</v>
      </c>
      <c r="N627" s="4">
        <f t="shared" si="217"/>
        <v>0.31789500229137907</v>
      </c>
      <c r="O627" s="4">
        <f t="shared" si="215"/>
        <v>1.4117686446635941E-2</v>
      </c>
      <c r="P627" s="4">
        <f t="shared" si="215"/>
        <v>1.4677993197377054E-2</v>
      </c>
      <c r="Q627" s="4">
        <f t="shared" si="215"/>
        <v>0.10094537713512221</v>
      </c>
      <c r="R627" s="4">
        <f t="shared" si="215"/>
        <v>2.28448472779356E-2</v>
      </c>
      <c r="S627" s="5">
        <f t="shared" si="219"/>
        <v>47895.533637830864</v>
      </c>
      <c r="T627" s="5">
        <f t="shared" si="220"/>
        <v>1065.3560477875769</v>
      </c>
      <c r="U627" s="5">
        <f t="shared" si="221"/>
        <v>924.22857408942843</v>
      </c>
      <c r="V627" s="5">
        <f t="shared" si="222"/>
        <v>152.54084095623205</v>
      </c>
      <c r="W627" s="5">
        <f t="shared" si="223"/>
        <v>80.544548760093647</v>
      </c>
      <c r="X627" s="5">
        <f t="shared" si="224"/>
        <v>369.51288198743316</v>
      </c>
      <c r="Y627" s="5">
        <f t="shared" si="225"/>
        <v>148.4927907833372</v>
      </c>
      <c r="Z627" s="4">
        <f>D627-'CIG_wcINF-wcEFF_Loads'!D627</f>
        <v>-4.5357065655264359E-2</v>
      </c>
      <c r="AA627" s="4">
        <f t="shared" si="226"/>
        <v>0</v>
      </c>
      <c r="AB627" s="3">
        <v>69.773333333333468</v>
      </c>
      <c r="AC627" s="3">
        <v>1.6571187499999975</v>
      </c>
      <c r="AD627" s="3">
        <v>1.3668124999999982</v>
      </c>
      <c r="AE627" s="3">
        <v>6.907999999999985E-2</v>
      </c>
      <c r="AF627" s="3">
        <v>7.1821666666666686E-2</v>
      </c>
      <c r="AG627" s="3">
        <v>0.47606666666666747</v>
      </c>
      <c r="AH627" s="3">
        <v>0.11125000000000006</v>
      </c>
      <c r="AI627" s="4">
        <f t="shared" si="218"/>
        <v>0</v>
      </c>
      <c r="AJ627" s="4">
        <f t="shared" si="218"/>
        <v>0</v>
      </c>
      <c r="AK627" s="4">
        <f t="shared" si="218"/>
        <v>0</v>
      </c>
      <c r="AL627" s="4">
        <f t="shared" si="216"/>
        <v>0</v>
      </c>
      <c r="AM627" s="4">
        <f t="shared" si="216"/>
        <v>0</v>
      </c>
      <c r="AN627" s="4">
        <f t="shared" si="216"/>
        <v>0</v>
      </c>
      <c r="AO627" s="4">
        <f t="shared" si="216"/>
        <v>0</v>
      </c>
      <c r="AP627" s="5">
        <f t="shared" si="227"/>
        <v>26150.961068095214</v>
      </c>
      <c r="AQ627" s="5">
        <f t="shared" si="228"/>
        <v>836.48454426090848</v>
      </c>
      <c r="AR627" s="5">
        <f t="shared" si="229"/>
        <v>660.78905752007529</v>
      </c>
      <c r="AS627" s="5">
        <f t="shared" si="230"/>
        <v>121.15279601806198</v>
      </c>
      <c r="AT627" s="5">
        <f t="shared" si="231"/>
        <v>64.385025792699693</v>
      </c>
      <c r="AU627" s="5">
        <f t="shared" si="232"/>
        <v>226.87866876802832</v>
      </c>
      <c r="AV627" s="5">
        <f t="shared" si="233"/>
        <v>79.980429587474859</v>
      </c>
    </row>
    <row r="628" spans="1:48" x14ac:dyDescent="0.25">
      <c r="A628" s="1" t="s">
        <v>376</v>
      </c>
      <c r="B628" s="1" t="s">
        <v>270</v>
      </c>
      <c r="C628" s="2">
        <v>42599</v>
      </c>
      <c r="D628" s="3">
        <v>7.5830763540491892</v>
      </c>
      <c r="E628" s="3">
        <v>58.285714285714363</v>
      </c>
      <c r="F628" s="3">
        <v>1.6245888888888913</v>
      </c>
      <c r="G628" s="3">
        <v>1.5555088888888899</v>
      </c>
      <c r="H628" s="3">
        <v>6.907999999999985E-2</v>
      </c>
      <c r="I628" s="3">
        <v>7.1821666666666686E-2</v>
      </c>
      <c r="J628" s="3">
        <v>0.49394117647058761</v>
      </c>
      <c r="K628" s="3">
        <v>0.11178333333333333</v>
      </c>
      <c r="L628" s="4">
        <f t="shared" si="217"/>
        <v>1081.3497372548961</v>
      </c>
      <c r="M628" s="4">
        <f t="shared" si="217"/>
        <v>30.140297492721984</v>
      </c>
      <c r="N628" s="4">
        <f t="shared" si="217"/>
        <v>28.858686024714661</v>
      </c>
      <c r="O628" s="4">
        <f t="shared" si="215"/>
        <v>1.2816114680072934</v>
      </c>
      <c r="P628" s="4">
        <f t="shared" si="215"/>
        <v>1.3324764280746584</v>
      </c>
      <c r="Q628" s="4">
        <f t="shared" si="215"/>
        <v>9.1638777690463336</v>
      </c>
      <c r="R628" s="4">
        <f t="shared" si="215"/>
        <v>2.0738680071233686</v>
      </c>
      <c r="S628" s="5">
        <f t="shared" si="219"/>
        <v>48976.883375085759</v>
      </c>
      <c r="T628" s="5">
        <f t="shared" si="220"/>
        <v>1095.496345280299</v>
      </c>
      <c r="U628" s="5">
        <f t="shared" si="221"/>
        <v>953.08726011414308</v>
      </c>
      <c r="V628" s="5">
        <f t="shared" si="222"/>
        <v>153.82245242423934</v>
      </c>
      <c r="W628" s="5">
        <f t="shared" si="223"/>
        <v>81.877025188168304</v>
      </c>
      <c r="X628" s="5">
        <f t="shared" si="224"/>
        <v>378.6767597564795</v>
      </c>
      <c r="Y628" s="5">
        <f t="shared" si="225"/>
        <v>150.56665879046056</v>
      </c>
      <c r="Z628" s="4">
        <f>D628-'CIG_wcINF-wcEFF_Loads'!D628</f>
        <v>7.1618625863566985</v>
      </c>
      <c r="AA628" s="4">
        <f t="shared" si="226"/>
        <v>7.1618625863566985</v>
      </c>
      <c r="AB628" s="3">
        <v>69.773333333333468</v>
      </c>
      <c r="AC628" s="3">
        <v>1.6571187499999975</v>
      </c>
      <c r="AD628" s="3">
        <v>1.3668124999999982</v>
      </c>
      <c r="AE628" s="3">
        <v>6.907999999999985E-2</v>
      </c>
      <c r="AF628" s="3">
        <v>7.1821666666666686E-2</v>
      </c>
      <c r="AG628" s="3">
        <v>0.47606666666666747</v>
      </c>
      <c r="AH628" s="3">
        <v>0.11125000000000006</v>
      </c>
      <c r="AI628" s="4">
        <f t="shared" si="218"/>
        <v>1222.5709789474779</v>
      </c>
      <c r="AJ628" s="4">
        <f t="shared" si="218"/>
        <v>29.036097254247757</v>
      </c>
      <c r="AK628" s="4">
        <f t="shared" si="218"/>
        <v>23.949340189604108</v>
      </c>
      <c r="AL628" s="4">
        <f t="shared" si="216"/>
        <v>1.2104223661239932</v>
      </c>
      <c r="AM628" s="4">
        <f t="shared" si="216"/>
        <v>1.258461952889919</v>
      </c>
      <c r="AN628" s="4">
        <f t="shared" si="216"/>
        <v>8.341658093506533</v>
      </c>
      <c r="AO628" s="4">
        <f t="shared" si="216"/>
        <v>1.9493266970366907</v>
      </c>
      <c r="AP628" s="5">
        <f t="shared" si="227"/>
        <v>27373.532047042692</v>
      </c>
      <c r="AQ628" s="5">
        <f t="shared" si="228"/>
        <v>865.52064151515629</v>
      </c>
      <c r="AR628" s="5">
        <f t="shared" si="229"/>
        <v>684.73839770967936</v>
      </c>
      <c r="AS628" s="5">
        <f t="shared" si="230"/>
        <v>122.36321838418597</v>
      </c>
      <c r="AT628" s="5">
        <f t="shared" si="231"/>
        <v>65.64348774558961</v>
      </c>
      <c r="AU628" s="5">
        <f t="shared" si="232"/>
        <v>235.22032686153486</v>
      </c>
      <c r="AV628" s="5">
        <f t="shared" si="233"/>
        <v>81.929756284511555</v>
      </c>
    </row>
    <row r="629" spans="1:48" x14ac:dyDescent="0.25">
      <c r="A629" s="1" t="s">
        <v>376</v>
      </c>
      <c r="B629" s="1" t="s">
        <v>271</v>
      </c>
      <c r="C629" s="2">
        <v>42600</v>
      </c>
      <c r="D629" s="3">
        <v>0.16871723743128511</v>
      </c>
      <c r="E629" s="3">
        <v>58.285714285714363</v>
      </c>
      <c r="F629" s="3">
        <v>1.6245888888888913</v>
      </c>
      <c r="G629" s="3">
        <v>1.5555088888888899</v>
      </c>
      <c r="H629" s="3">
        <v>6.907999999999985E-2</v>
      </c>
      <c r="I629" s="3">
        <v>7.1821666666666686E-2</v>
      </c>
      <c r="J629" s="3">
        <v>0.49394117647058761</v>
      </c>
      <c r="K629" s="3">
        <v>0.11178333333333333</v>
      </c>
      <c r="L629" s="4">
        <f t="shared" si="217"/>
        <v>24.059145899180098</v>
      </c>
      <c r="M629" s="4">
        <f t="shared" si="217"/>
        <v>0.67059693070527626</v>
      </c>
      <c r="N629" s="4">
        <f t="shared" si="217"/>
        <v>0.64208212533515918</v>
      </c>
      <c r="O629" s="4">
        <f t="shared" si="215"/>
        <v>2.851480537011639E-2</v>
      </c>
      <c r="P629" s="4">
        <f t="shared" si="215"/>
        <v>2.9646509067130587E-2</v>
      </c>
      <c r="Q629" s="4">
        <f t="shared" si="215"/>
        <v>0.20388877404958236</v>
      </c>
      <c r="R629" s="4">
        <f t="shared" si="215"/>
        <v>4.6141864412606412E-2</v>
      </c>
      <c r="S629" s="5">
        <f t="shared" si="219"/>
        <v>49000.942520984936</v>
      </c>
      <c r="T629" s="5">
        <f t="shared" si="220"/>
        <v>1096.1669422110042</v>
      </c>
      <c r="U629" s="5">
        <f t="shared" si="221"/>
        <v>953.72934223947823</v>
      </c>
      <c r="V629" s="5">
        <f t="shared" si="222"/>
        <v>153.85096722960947</v>
      </c>
      <c r="W629" s="5">
        <f t="shared" si="223"/>
        <v>81.906671697235439</v>
      </c>
      <c r="X629" s="5">
        <f t="shared" si="224"/>
        <v>378.88064853052907</v>
      </c>
      <c r="Y629" s="5">
        <f t="shared" si="225"/>
        <v>150.61280065487318</v>
      </c>
      <c r="Z629" s="4">
        <f>D629-'CIG_wcINF-wcEFF_Loads'!D629</f>
        <v>-0.14927422640394597</v>
      </c>
      <c r="AA629" s="4">
        <f t="shared" si="226"/>
        <v>0</v>
      </c>
      <c r="AB629" s="3">
        <v>69.773333333333468</v>
      </c>
      <c r="AC629" s="3">
        <v>1.6571187499999975</v>
      </c>
      <c r="AD629" s="3">
        <v>1.3668124999999982</v>
      </c>
      <c r="AE629" s="3">
        <v>6.907999999999985E-2</v>
      </c>
      <c r="AF629" s="3">
        <v>7.1821666666666686E-2</v>
      </c>
      <c r="AG629" s="3">
        <v>0.47606666666666747</v>
      </c>
      <c r="AH629" s="3">
        <v>0.11125000000000006</v>
      </c>
      <c r="AI629" s="4">
        <f t="shared" si="218"/>
        <v>0</v>
      </c>
      <c r="AJ629" s="4">
        <f t="shared" si="218"/>
        <v>0</v>
      </c>
      <c r="AK629" s="4">
        <f t="shared" si="218"/>
        <v>0</v>
      </c>
      <c r="AL629" s="4">
        <f t="shared" si="216"/>
        <v>0</v>
      </c>
      <c r="AM629" s="4">
        <f t="shared" si="216"/>
        <v>0</v>
      </c>
      <c r="AN629" s="4">
        <f t="shared" si="216"/>
        <v>0</v>
      </c>
      <c r="AO629" s="4">
        <f t="shared" si="216"/>
        <v>0</v>
      </c>
      <c r="AP629" s="5">
        <f t="shared" si="227"/>
        <v>27373.532047042692</v>
      </c>
      <c r="AQ629" s="5">
        <f t="shared" si="228"/>
        <v>865.52064151515629</v>
      </c>
      <c r="AR629" s="5">
        <f t="shared" si="229"/>
        <v>684.73839770967936</v>
      </c>
      <c r="AS629" s="5">
        <f t="shared" si="230"/>
        <v>122.36321838418597</v>
      </c>
      <c r="AT629" s="5">
        <f t="shared" si="231"/>
        <v>65.64348774558961</v>
      </c>
      <c r="AU629" s="5">
        <f t="shared" si="232"/>
        <v>235.22032686153486</v>
      </c>
      <c r="AV629" s="5">
        <f t="shared" si="233"/>
        <v>81.929756284511555</v>
      </c>
    </row>
    <row r="630" spans="1:48" x14ac:dyDescent="0.25">
      <c r="A630" s="1" t="s">
        <v>376</v>
      </c>
      <c r="B630" s="1" t="s">
        <v>272</v>
      </c>
      <c r="C630" s="2">
        <v>42601</v>
      </c>
      <c r="D630" s="3">
        <v>3.8784453587766159E-2</v>
      </c>
      <c r="E630" s="3">
        <v>58.285714285714363</v>
      </c>
      <c r="F630" s="3">
        <v>1.6245888888888913</v>
      </c>
      <c r="G630" s="3">
        <v>1.5555088888888899</v>
      </c>
      <c r="H630" s="3">
        <v>6.907999999999985E-2</v>
      </c>
      <c r="I630" s="3">
        <v>7.1821666666666686E-2</v>
      </c>
      <c r="J630" s="3">
        <v>0.49394117647058761</v>
      </c>
      <c r="K630" s="3">
        <v>0.11178333333333333</v>
      </c>
      <c r="L630" s="4">
        <f t="shared" si="217"/>
        <v>5.5306786769080727</v>
      </c>
      <c r="M630" s="4">
        <f t="shared" si="217"/>
        <v>0.15415576932754144</v>
      </c>
      <c r="N630" s="4">
        <f t="shared" si="217"/>
        <v>0.14760083064860585</v>
      </c>
      <c r="O630" s="4">
        <f t="shared" si="215"/>
        <v>6.554938678935438E-3</v>
      </c>
      <c r="P630" s="4">
        <f t="shared" si="215"/>
        <v>6.8150929475816815E-3</v>
      </c>
      <c r="Q630" s="4">
        <f t="shared" si="215"/>
        <v>4.6869631192326816E-2</v>
      </c>
      <c r="R630" s="4">
        <f t="shared" si="215"/>
        <v>1.0607019330153462E-2</v>
      </c>
      <c r="S630" s="5">
        <f t="shared" si="219"/>
        <v>49006.473199661843</v>
      </c>
      <c r="T630" s="5">
        <f t="shared" si="220"/>
        <v>1096.3210979803318</v>
      </c>
      <c r="U630" s="5">
        <f t="shared" si="221"/>
        <v>953.8769430701268</v>
      </c>
      <c r="V630" s="5">
        <f t="shared" si="222"/>
        <v>153.8575221682884</v>
      </c>
      <c r="W630" s="5">
        <f t="shared" si="223"/>
        <v>81.913486790183015</v>
      </c>
      <c r="X630" s="5">
        <f t="shared" si="224"/>
        <v>378.92751816172142</v>
      </c>
      <c r="Y630" s="5">
        <f t="shared" si="225"/>
        <v>150.62340767420335</v>
      </c>
      <c r="Z630" s="4">
        <f>D630-'CIG_wcINF-wcEFF_Loads'!D630</f>
        <v>-2.6680795338825995E-2</v>
      </c>
      <c r="AA630" s="4">
        <f t="shared" si="226"/>
        <v>0</v>
      </c>
      <c r="AB630" s="3">
        <v>69.773333333333468</v>
      </c>
      <c r="AC630" s="3">
        <v>1.6571187499999975</v>
      </c>
      <c r="AD630" s="3">
        <v>1.3668124999999982</v>
      </c>
      <c r="AE630" s="3">
        <v>6.907999999999985E-2</v>
      </c>
      <c r="AF630" s="3">
        <v>7.1821666666666686E-2</v>
      </c>
      <c r="AG630" s="3">
        <v>0.47606666666666747</v>
      </c>
      <c r="AH630" s="3">
        <v>0.11125000000000006</v>
      </c>
      <c r="AI630" s="4">
        <f t="shared" si="218"/>
        <v>0</v>
      </c>
      <c r="AJ630" s="4">
        <f t="shared" si="218"/>
        <v>0</v>
      </c>
      <c r="AK630" s="4">
        <f t="shared" si="218"/>
        <v>0</v>
      </c>
      <c r="AL630" s="4">
        <f t="shared" si="216"/>
        <v>0</v>
      </c>
      <c r="AM630" s="4">
        <f t="shared" si="216"/>
        <v>0</v>
      </c>
      <c r="AN630" s="4">
        <f t="shared" si="216"/>
        <v>0</v>
      </c>
      <c r="AO630" s="4">
        <f t="shared" si="216"/>
        <v>0</v>
      </c>
      <c r="AP630" s="5">
        <f t="shared" si="227"/>
        <v>27373.532047042692</v>
      </c>
      <c r="AQ630" s="5">
        <f t="shared" si="228"/>
        <v>865.52064151515629</v>
      </c>
      <c r="AR630" s="5">
        <f t="shared" si="229"/>
        <v>684.73839770967936</v>
      </c>
      <c r="AS630" s="5">
        <f t="shared" si="230"/>
        <v>122.36321838418597</v>
      </c>
      <c r="AT630" s="5">
        <f t="shared" si="231"/>
        <v>65.64348774558961</v>
      </c>
      <c r="AU630" s="5">
        <f t="shared" si="232"/>
        <v>235.22032686153486</v>
      </c>
      <c r="AV630" s="5">
        <f t="shared" si="233"/>
        <v>81.929756284511555</v>
      </c>
    </row>
    <row r="631" spans="1:48" x14ac:dyDescent="0.25">
      <c r="A631" s="1" t="s">
        <v>376</v>
      </c>
      <c r="B631" s="1" t="s">
        <v>273</v>
      </c>
      <c r="C631" s="2">
        <v>42602</v>
      </c>
      <c r="D631" s="3">
        <v>0.91099901595517896</v>
      </c>
      <c r="E631" s="3">
        <v>58.285714285714363</v>
      </c>
      <c r="F631" s="3">
        <v>1.6245888888888913</v>
      </c>
      <c r="G631" s="3">
        <v>1.5555088888888899</v>
      </c>
      <c r="H631" s="3">
        <v>6.907999999999985E-2</v>
      </c>
      <c r="I631" s="3">
        <v>7.1821666666666686E-2</v>
      </c>
      <c r="J631" s="3">
        <v>0.49394117647058761</v>
      </c>
      <c r="K631" s="3">
        <v>0.11178333333333333</v>
      </c>
      <c r="L631" s="4">
        <f t="shared" si="217"/>
        <v>129.90882598941215</v>
      </c>
      <c r="M631" s="4">
        <f t="shared" si="217"/>
        <v>3.6209290365122402</v>
      </c>
      <c r="N631" s="4">
        <f t="shared" si="217"/>
        <v>3.4669616053959627</v>
      </c>
      <c r="O631" s="4">
        <f t="shared" si="215"/>
        <v>0.15396743111627434</v>
      </c>
      <c r="P631" s="4">
        <f t="shared" si="215"/>
        <v>0.16007813426687958</v>
      </c>
      <c r="Q631" s="4">
        <f t="shared" si="215"/>
        <v>1.1009098735339731</v>
      </c>
      <c r="R631" s="4">
        <f t="shared" si="215"/>
        <v>0.2491458117392526</v>
      </c>
      <c r="S631" s="5">
        <f t="shared" si="219"/>
        <v>49136.382025651255</v>
      </c>
      <c r="T631" s="5">
        <f t="shared" si="220"/>
        <v>1099.9420270168441</v>
      </c>
      <c r="U631" s="5">
        <f t="shared" si="221"/>
        <v>957.34390467552271</v>
      </c>
      <c r="V631" s="5">
        <f t="shared" si="222"/>
        <v>154.01148959940468</v>
      </c>
      <c r="W631" s="5">
        <f t="shared" si="223"/>
        <v>82.073564924449897</v>
      </c>
      <c r="X631" s="5">
        <f t="shared" si="224"/>
        <v>380.02842803525539</v>
      </c>
      <c r="Y631" s="5">
        <f t="shared" si="225"/>
        <v>150.8725534859426</v>
      </c>
      <c r="Z631" s="4">
        <f>D631-'CIG_wcINF-wcEFF_Loads'!D631</f>
        <v>0.77162293742592547</v>
      </c>
      <c r="AA631" s="4">
        <f t="shared" si="226"/>
        <v>0.77162293742592547</v>
      </c>
      <c r="AB631" s="3">
        <v>41.141562500000084</v>
      </c>
      <c r="AC631" s="3">
        <v>1.551598102678569</v>
      </c>
      <c r="AD631" s="3">
        <v>1.2018537946428554</v>
      </c>
      <c r="AE631" s="3">
        <v>6.907999999999985E-2</v>
      </c>
      <c r="AF631" s="3">
        <v>7.1821666666666686E-2</v>
      </c>
      <c r="AG631" s="3">
        <v>0.38963214285714343</v>
      </c>
      <c r="AH631" s="3">
        <v>0.10169951923076916</v>
      </c>
      <c r="AI631" s="4">
        <f t="shared" si="218"/>
        <v>77.668432033785294</v>
      </c>
      <c r="AJ631" s="4">
        <f t="shared" si="218"/>
        <v>2.9291593332567376</v>
      </c>
      <c r="AK631" s="4">
        <f t="shared" si="218"/>
        <v>2.2689002092170263</v>
      </c>
      <c r="AL631" s="4">
        <f t="shared" si="216"/>
        <v>0.13041155850349304</v>
      </c>
      <c r="AM631" s="4">
        <f t="shared" si="216"/>
        <v>0.13558736948926461</v>
      </c>
      <c r="AN631" s="4">
        <f t="shared" si="216"/>
        <v>0.73556072659316485</v>
      </c>
      <c r="AO631" s="4">
        <f t="shared" si="216"/>
        <v>0.19199178925797039</v>
      </c>
      <c r="AP631" s="5">
        <f t="shared" si="227"/>
        <v>27451.200479076477</v>
      </c>
      <c r="AQ631" s="5">
        <f t="shared" si="228"/>
        <v>868.44980084841302</v>
      </c>
      <c r="AR631" s="5">
        <f t="shared" si="229"/>
        <v>687.00729791889637</v>
      </c>
      <c r="AS631" s="5">
        <f t="shared" si="230"/>
        <v>122.49362994268947</v>
      </c>
      <c r="AT631" s="5">
        <f t="shared" si="231"/>
        <v>65.779075115078868</v>
      </c>
      <c r="AU631" s="5">
        <f t="shared" si="232"/>
        <v>235.95588758812804</v>
      </c>
      <c r="AV631" s="5">
        <f t="shared" si="233"/>
        <v>82.121748073769524</v>
      </c>
    </row>
    <row r="632" spans="1:48" x14ac:dyDescent="0.25">
      <c r="A632" s="1" t="s">
        <v>376</v>
      </c>
      <c r="B632" s="1" t="s">
        <v>274</v>
      </c>
      <c r="C632" s="2">
        <v>42603</v>
      </c>
      <c r="D632" s="3">
        <v>0.3381214909071027</v>
      </c>
      <c r="E632" s="3">
        <v>58.285714285714363</v>
      </c>
      <c r="F632" s="3">
        <v>1.6245888888888913</v>
      </c>
      <c r="G632" s="3">
        <v>1.5555088888888899</v>
      </c>
      <c r="H632" s="3">
        <v>6.907999999999985E-2</v>
      </c>
      <c r="I632" s="3">
        <v>7.1821666666666686E-2</v>
      </c>
      <c r="J632" s="3">
        <v>0.49394117647058761</v>
      </c>
      <c r="K632" s="3">
        <v>0.11178333333333333</v>
      </c>
      <c r="L632" s="4">
        <f t="shared" si="217"/>
        <v>48.216260562560812</v>
      </c>
      <c r="M632" s="4">
        <f t="shared" si="217"/>
        <v>1.3439245299410656</v>
      </c>
      <c r="N632" s="4">
        <f t="shared" si="217"/>
        <v>1.2867788070056922</v>
      </c>
      <c r="O632" s="4">
        <f t="shared" si="215"/>
        <v>5.7145722935372123E-2</v>
      </c>
      <c r="P632" s="4">
        <f t="shared" si="215"/>
        <v>5.9413738623190424E-2</v>
      </c>
      <c r="Q632" s="4">
        <f t="shared" si="215"/>
        <v>0.40860778252692542</v>
      </c>
      <c r="R632" s="4">
        <f t="shared" si="215"/>
        <v>9.2471618347698709E-2</v>
      </c>
      <c r="S632" s="5">
        <f t="shared" si="219"/>
        <v>49184.598286213819</v>
      </c>
      <c r="T632" s="5">
        <f t="shared" si="220"/>
        <v>1101.2859515467851</v>
      </c>
      <c r="U632" s="5">
        <f t="shared" si="221"/>
        <v>958.63068348252841</v>
      </c>
      <c r="V632" s="5">
        <f t="shared" si="222"/>
        <v>154.06863532234004</v>
      </c>
      <c r="W632" s="5">
        <f t="shared" si="223"/>
        <v>82.132978663073089</v>
      </c>
      <c r="X632" s="5">
        <f t="shared" si="224"/>
        <v>380.43703581778232</v>
      </c>
      <c r="Y632" s="5">
        <f t="shared" si="225"/>
        <v>150.96502510429031</v>
      </c>
      <c r="Z632" s="4">
        <f>D632-'CIG_wcINF-wcEFF_Loads'!D632</f>
        <v>-5.540035894894868E-2</v>
      </c>
      <c r="AA632" s="4">
        <f t="shared" si="226"/>
        <v>0</v>
      </c>
      <c r="AB632" s="3">
        <v>69.773333333333468</v>
      </c>
      <c r="AC632" s="3">
        <v>1.6571187499999975</v>
      </c>
      <c r="AD632" s="3">
        <v>1.3668124999999982</v>
      </c>
      <c r="AE632" s="3">
        <v>6.907999999999985E-2</v>
      </c>
      <c r="AF632" s="3">
        <v>7.1821666666666686E-2</v>
      </c>
      <c r="AG632" s="3">
        <v>0.47606666666666747</v>
      </c>
      <c r="AH632" s="3">
        <v>0.11125000000000006</v>
      </c>
      <c r="AI632" s="4">
        <f t="shared" si="218"/>
        <v>0</v>
      </c>
      <c r="AJ632" s="4">
        <f t="shared" si="218"/>
        <v>0</v>
      </c>
      <c r="AK632" s="4">
        <f t="shared" si="218"/>
        <v>0</v>
      </c>
      <c r="AL632" s="4">
        <f t="shared" si="216"/>
        <v>0</v>
      </c>
      <c r="AM632" s="4">
        <f t="shared" si="216"/>
        <v>0</v>
      </c>
      <c r="AN632" s="4">
        <f t="shared" si="216"/>
        <v>0</v>
      </c>
      <c r="AO632" s="4">
        <f t="shared" si="216"/>
        <v>0</v>
      </c>
      <c r="AP632" s="5">
        <f t="shared" si="227"/>
        <v>27451.200479076477</v>
      </c>
      <c r="AQ632" s="5">
        <f t="shared" si="228"/>
        <v>868.44980084841302</v>
      </c>
      <c r="AR632" s="5">
        <f t="shared" si="229"/>
        <v>687.00729791889637</v>
      </c>
      <c r="AS632" s="5">
        <f t="shared" si="230"/>
        <v>122.49362994268947</v>
      </c>
      <c r="AT632" s="5">
        <f t="shared" si="231"/>
        <v>65.779075115078868</v>
      </c>
      <c r="AU632" s="5">
        <f t="shared" si="232"/>
        <v>235.95588758812804</v>
      </c>
      <c r="AV632" s="5">
        <f t="shared" si="233"/>
        <v>82.121748073769524</v>
      </c>
    </row>
    <row r="633" spans="1:48" x14ac:dyDescent="0.25">
      <c r="A633" s="1" t="s">
        <v>376</v>
      </c>
      <c r="B633" s="1" t="s">
        <v>275</v>
      </c>
      <c r="C633" s="2">
        <v>42604</v>
      </c>
      <c r="D633" s="3">
        <v>4.8844125858470193E-2</v>
      </c>
      <c r="E633" s="3">
        <v>58.285714285714363</v>
      </c>
      <c r="F633" s="3">
        <v>1.6245888888888913</v>
      </c>
      <c r="G633" s="3">
        <v>1.5555088888888899</v>
      </c>
      <c r="H633" s="3">
        <v>6.907999999999985E-2</v>
      </c>
      <c r="I633" s="3">
        <v>7.1821666666666686E-2</v>
      </c>
      <c r="J633" s="3">
        <v>0.49394117647058761</v>
      </c>
      <c r="K633" s="3">
        <v>0.11178333333333333</v>
      </c>
      <c r="L633" s="4">
        <f t="shared" si="217"/>
        <v>6.9651919877212451</v>
      </c>
      <c r="M633" s="4">
        <f t="shared" si="217"/>
        <v>0.1941397416313945</v>
      </c>
      <c r="N633" s="4">
        <f t="shared" si="217"/>
        <v>0.18588462340202552</v>
      </c>
      <c r="O633" s="4">
        <f t="shared" si="215"/>
        <v>8.2551182293688075E-3</v>
      </c>
      <c r="P633" s="4">
        <f t="shared" si="215"/>
        <v>8.5827497070592295E-3</v>
      </c>
      <c r="Q633" s="4">
        <f t="shared" si="215"/>
        <v>5.902638694438668E-2</v>
      </c>
      <c r="R633" s="4">
        <f t="shared" ref="R633:R696" si="234">$D633*1/35.314667*1000*60*60*24*K633*1/1000*1/1000</f>
        <v>1.33582025584773E-2</v>
      </c>
      <c r="S633" s="5">
        <f t="shared" si="219"/>
        <v>49191.56347820154</v>
      </c>
      <c r="T633" s="5">
        <f t="shared" si="220"/>
        <v>1101.4800912884166</v>
      </c>
      <c r="U633" s="5">
        <f t="shared" si="221"/>
        <v>958.8165681059304</v>
      </c>
      <c r="V633" s="5">
        <f t="shared" si="222"/>
        <v>154.0768904405694</v>
      </c>
      <c r="W633" s="5">
        <f t="shared" si="223"/>
        <v>82.141561412780149</v>
      </c>
      <c r="X633" s="5">
        <f t="shared" si="224"/>
        <v>380.49606220472668</v>
      </c>
      <c r="Y633" s="5">
        <f t="shared" si="225"/>
        <v>150.97838330684877</v>
      </c>
      <c r="Z633" s="4">
        <f>D633-'CIG_wcINF-wcEFF_Loads'!D633</f>
        <v>-2.7447589181747702E-2</v>
      </c>
      <c r="AA633" s="4">
        <f t="shared" si="226"/>
        <v>0</v>
      </c>
      <c r="AB633" s="3">
        <v>69.773333333333468</v>
      </c>
      <c r="AC633" s="3">
        <v>1.6571187499999975</v>
      </c>
      <c r="AD633" s="3">
        <v>1.3668124999999982</v>
      </c>
      <c r="AE633" s="3">
        <v>6.907999999999985E-2</v>
      </c>
      <c r="AF633" s="3">
        <v>7.1821666666666686E-2</v>
      </c>
      <c r="AG633" s="3">
        <v>0.47606666666666747</v>
      </c>
      <c r="AH633" s="3">
        <v>0.11125000000000006</v>
      </c>
      <c r="AI633" s="4">
        <f t="shared" si="218"/>
        <v>0</v>
      </c>
      <c r="AJ633" s="4">
        <f t="shared" si="218"/>
        <v>0</v>
      </c>
      <c r="AK633" s="4">
        <f t="shared" si="218"/>
        <v>0</v>
      </c>
      <c r="AL633" s="4">
        <f t="shared" si="216"/>
        <v>0</v>
      </c>
      <c r="AM633" s="4">
        <f t="shared" si="216"/>
        <v>0</v>
      </c>
      <c r="AN633" s="4">
        <f t="shared" si="216"/>
        <v>0</v>
      </c>
      <c r="AO633" s="4">
        <f t="shared" ref="AO633:AO696" si="235">$AA633*1/35.314667*1000*60*60*24*AH633*1/1000*1/1000</f>
        <v>0</v>
      </c>
      <c r="AP633" s="5">
        <f t="shared" si="227"/>
        <v>27451.200479076477</v>
      </c>
      <c r="AQ633" s="5">
        <f t="shared" si="228"/>
        <v>868.44980084841302</v>
      </c>
      <c r="AR633" s="5">
        <f t="shared" si="229"/>
        <v>687.00729791889637</v>
      </c>
      <c r="AS633" s="5">
        <f t="shared" si="230"/>
        <v>122.49362994268947</v>
      </c>
      <c r="AT633" s="5">
        <f t="shared" si="231"/>
        <v>65.779075115078868</v>
      </c>
      <c r="AU633" s="5">
        <f t="shared" si="232"/>
        <v>235.95588758812804</v>
      </c>
      <c r="AV633" s="5">
        <f t="shared" si="233"/>
        <v>82.121748073769524</v>
      </c>
    </row>
    <row r="634" spans="1:48" x14ac:dyDescent="0.25">
      <c r="A634" s="1" t="s">
        <v>376</v>
      </c>
      <c r="B634" s="1" t="s">
        <v>276</v>
      </c>
      <c r="C634" s="2">
        <v>42605</v>
      </c>
      <c r="D634" s="3">
        <v>2.9895336117665136E-2</v>
      </c>
      <c r="E634" s="3">
        <v>58.285714285714363</v>
      </c>
      <c r="F634" s="3">
        <v>1.6245888888888913</v>
      </c>
      <c r="G634" s="3">
        <v>1.5555088888888899</v>
      </c>
      <c r="H634" s="3">
        <v>6.907999999999985E-2</v>
      </c>
      <c r="I634" s="3">
        <v>7.1821666666666686E-2</v>
      </c>
      <c r="J634" s="3">
        <v>0.49394117647058761</v>
      </c>
      <c r="K634" s="3">
        <v>0.11178333333333333</v>
      </c>
      <c r="L634" s="4">
        <f t="shared" si="217"/>
        <v>4.2630869513429035</v>
      </c>
      <c r="M634" s="4">
        <f t="shared" si="217"/>
        <v>0.11882437709468682</v>
      </c>
      <c r="N634" s="4">
        <f t="shared" si="217"/>
        <v>0.11377178315794316</v>
      </c>
      <c r="O634" s="4">
        <f t="shared" si="217"/>
        <v>5.0525939367435466E-3</v>
      </c>
      <c r="P634" s="4">
        <f t="shared" si="217"/>
        <v>5.2531227204229451E-3</v>
      </c>
      <c r="Q634" s="4">
        <f t="shared" si="217"/>
        <v>3.6127449237742769E-2</v>
      </c>
      <c r="R634" s="4">
        <f t="shared" si="234"/>
        <v>8.1759668822956582E-3</v>
      </c>
      <c r="S634" s="5">
        <f t="shared" si="219"/>
        <v>49195.826565152885</v>
      </c>
      <c r="T634" s="5">
        <f t="shared" si="220"/>
        <v>1101.5989156655112</v>
      </c>
      <c r="U634" s="5">
        <f t="shared" si="221"/>
        <v>958.93033988908837</v>
      </c>
      <c r="V634" s="5">
        <f t="shared" si="222"/>
        <v>154.08194303450614</v>
      </c>
      <c r="W634" s="5">
        <f t="shared" si="223"/>
        <v>82.146814535500567</v>
      </c>
      <c r="X634" s="5">
        <f t="shared" si="224"/>
        <v>380.53218965396445</v>
      </c>
      <c r="Y634" s="5">
        <f t="shared" si="225"/>
        <v>150.98655927373107</v>
      </c>
      <c r="Z634" s="4">
        <f>D634-'CIG_wcINF-wcEFF_Loads'!D634</f>
        <v>2.6895688911756987E-2</v>
      </c>
      <c r="AA634" s="4">
        <f t="shared" si="226"/>
        <v>2.6895688911756987E-2</v>
      </c>
      <c r="AB634" s="3">
        <v>26.825677083333389</v>
      </c>
      <c r="AC634" s="3">
        <v>1.4988377790178562</v>
      </c>
      <c r="AD634" s="3">
        <v>1.119374441964287</v>
      </c>
      <c r="AE634" s="3">
        <v>6.907999999999985E-2</v>
      </c>
      <c r="AF634" s="3">
        <v>7.1821666666666686E-2</v>
      </c>
      <c r="AG634" s="3">
        <v>0.34641488095238127</v>
      </c>
      <c r="AH634" s="3">
        <v>9.692427884615383E-2</v>
      </c>
      <c r="AI634" s="4">
        <f t="shared" si="218"/>
        <v>1.765192170006938</v>
      </c>
      <c r="AJ634" s="4">
        <f t="shared" si="218"/>
        <v>9.8627024526314278E-2</v>
      </c>
      <c r="AK634" s="4">
        <f t="shared" si="218"/>
        <v>7.3657451184666087E-2</v>
      </c>
      <c r="AL634" s="4">
        <f t="shared" si="218"/>
        <v>4.5456252502136902E-3</v>
      </c>
      <c r="AM634" s="4">
        <f t="shared" si="218"/>
        <v>4.7260333166246633E-3</v>
      </c>
      <c r="AN634" s="4">
        <f t="shared" si="218"/>
        <v>2.2794907786724342E-2</v>
      </c>
      <c r="AO634" s="4">
        <f t="shared" si="235"/>
        <v>6.3778437938886868E-3</v>
      </c>
      <c r="AP634" s="5">
        <f t="shared" si="227"/>
        <v>27452.965671246482</v>
      </c>
      <c r="AQ634" s="5">
        <f t="shared" si="228"/>
        <v>868.54842787293933</v>
      </c>
      <c r="AR634" s="5">
        <f t="shared" si="229"/>
        <v>687.08095537008103</v>
      </c>
      <c r="AS634" s="5">
        <f t="shared" si="230"/>
        <v>122.49817556793968</v>
      </c>
      <c r="AT634" s="5">
        <f t="shared" si="231"/>
        <v>65.783801148395497</v>
      </c>
      <c r="AU634" s="5">
        <f t="shared" si="232"/>
        <v>235.97868249591477</v>
      </c>
      <c r="AV634" s="5">
        <f t="shared" si="233"/>
        <v>82.128125917563409</v>
      </c>
    </row>
    <row r="635" spans="1:48" x14ac:dyDescent="0.25">
      <c r="A635" s="1" t="s">
        <v>376</v>
      </c>
      <c r="B635" s="1" t="s">
        <v>277</v>
      </c>
      <c r="C635" s="2">
        <v>42606</v>
      </c>
      <c r="D635" s="3">
        <v>2.3330291215142573E-2</v>
      </c>
      <c r="E635" s="3">
        <v>58.285714285714363</v>
      </c>
      <c r="F635" s="3">
        <v>1.6245888888888913</v>
      </c>
      <c r="G635" s="3">
        <v>1.5555088888888899</v>
      </c>
      <c r="H635" s="3">
        <v>6.907999999999985E-2</v>
      </c>
      <c r="I635" s="3">
        <v>7.1821666666666686E-2</v>
      </c>
      <c r="J635" s="3">
        <v>0.49394117647058761</v>
      </c>
      <c r="K635" s="3">
        <v>0.11178333333333333</v>
      </c>
      <c r="L635" s="4">
        <f t="shared" ref="L635:Q677" si="236">$D635*1/35.314667*1000*60*60*24*E635*1/1000*1/1000</f>
        <v>3.3269089084278249</v>
      </c>
      <c r="M635" s="4">
        <f t="shared" si="236"/>
        <v>9.2730428256963593E-2</v>
      </c>
      <c r="N635" s="4">
        <f t="shared" si="236"/>
        <v>8.8787388865396472E-2</v>
      </c>
      <c r="O635" s="4">
        <f t="shared" si="236"/>
        <v>3.9430393915670424E-3</v>
      </c>
      <c r="P635" s="4">
        <f t="shared" si="236"/>
        <v>4.099531859216343E-3</v>
      </c>
      <c r="Q635" s="4">
        <f t="shared" si="236"/>
        <v>2.8193826229596104E-2</v>
      </c>
      <c r="R635" s="4">
        <f t="shared" si="234"/>
        <v>6.3805165989288294E-3</v>
      </c>
      <c r="S635" s="5">
        <f t="shared" si="219"/>
        <v>49199.153474061313</v>
      </c>
      <c r="T635" s="5">
        <f t="shared" si="220"/>
        <v>1101.6916460937682</v>
      </c>
      <c r="U635" s="5">
        <f t="shared" si="221"/>
        <v>959.01912727795377</v>
      </c>
      <c r="V635" s="5">
        <f t="shared" si="222"/>
        <v>154.08588607389771</v>
      </c>
      <c r="W635" s="5">
        <f t="shared" si="223"/>
        <v>82.150914067359778</v>
      </c>
      <c r="X635" s="5">
        <f t="shared" si="224"/>
        <v>380.56038348019405</v>
      </c>
      <c r="Y635" s="5">
        <f t="shared" si="225"/>
        <v>150.99293979033001</v>
      </c>
      <c r="Z635" s="4">
        <f>D635-'CIG_wcINF-wcEFF_Loads'!D635</f>
        <v>2.3330291215142573E-2</v>
      </c>
      <c r="AA635" s="4">
        <f t="shared" si="226"/>
        <v>2.3330291215142573E-2</v>
      </c>
      <c r="AB635" s="3">
        <v>23.962500000000045</v>
      </c>
      <c r="AC635" s="3">
        <v>1.4882857142857133</v>
      </c>
      <c r="AD635" s="3">
        <v>1.1028785714285727</v>
      </c>
      <c r="AE635" s="3">
        <v>6.907999999999985E-2</v>
      </c>
      <c r="AF635" s="3">
        <v>7.1821666666666686E-2</v>
      </c>
      <c r="AG635" s="3">
        <v>0.33777142857142883</v>
      </c>
      <c r="AH635" s="3">
        <v>9.5969230769230751E-2</v>
      </c>
      <c r="AI635" s="4">
        <f t="shared" ref="AI635:AN677" si="237">$AA635*1/35.314667*1000*60*60*24*AB635*1/1000*1/1000</f>
        <v>1.3677631936946386</v>
      </c>
      <c r="AJ635" s="4">
        <f t="shared" si="237"/>
        <v>8.4950335803924054E-2</v>
      </c>
      <c r="AK635" s="4">
        <f t="shared" si="237"/>
        <v>6.2951558356370271E-2</v>
      </c>
      <c r="AL635" s="4">
        <f t="shared" si="237"/>
        <v>3.9430393915670424E-3</v>
      </c>
      <c r="AM635" s="4">
        <f t="shared" si="237"/>
        <v>4.099531859216343E-3</v>
      </c>
      <c r="AN635" s="4">
        <f t="shared" si="237"/>
        <v>1.9279763291879276E-2</v>
      </c>
      <c r="AO635" s="4">
        <f t="shared" si="235"/>
        <v>5.4778583859505722E-3</v>
      </c>
      <c r="AP635" s="5">
        <f t="shared" si="227"/>
        <v>27454.333434440177</v>
      </c>
      <c r="AQ635" s="5">
        <f t="shared" si="228"/>
        <v>868.63337820874324</v>
      </c>
      <c r="AR635" s="5">
        <f t="shared" si="229"/>
        <v>687.14390692843745</v>
      </c>
      <c r="AS635" s="5">
        <f t="shared" si="230"/>
        <v>122.50211860733125</v>
      </c>
      <c r="AT635" s="5">
        <f t="shared" si="231"/>
        <v>65.787900680254708</v>
      </c>
      <c r="AU635" s="5">
        <f t="shared" si="232"/>
        <v>235.99796225920664</v>
      </c>
      <c r="AV635" s="5">
        <f t="shared" si="233"/>
        <v>82.133603775949354</v>
      </c>
    </row>
    <row r="636" spans="1:48" x14ac:dyDescent="0.25">
      <c r="A636" s="1" t="s">
        <v>376</v>
      </c>
      <c r="B636" s="1" t="s">
        <v>278</v>
      </c>
      <c r="C636" s="2">
        <v>42607</v>
      </c>
      <c r="D636" s="3">
        <v>1.9281135417001131E-3</v>
      </c>
      <c r="E636" s="3">
        <v>81.728373015873032</v>
      </c>
      <c r="F636" s="3">
        <v>1.5986064814814815</v>
      </c>
      <c r="G636" s="3">
        <v>1.5310985648148165</v>
      </c>
      <c r="H636" s="3">
        <v>6.7507916666666598E-2</v>
      </c>
      <c r="I636" s="3">
        <v>0.280439340277778</v>
      </c>
      <c r="J636" s="3">
        <v>0.44339678308823549</v>
      </c>
      <c r="K636" s="3">
        <v>0.1234555555555555</v>
      </c>
      <c r="L636" s="4">
        <f t="shared" si="236"/>
        <v>0.3855352437518717</v>
      </c>
      <c r="M636" s="4">
        <f t="shared" si="236"/>
        <v>7.5410670341080352E-3</v>
      </c>
      <c r="N636" s="4">
        <f t="shared" si="236"/>
        <v>7.2226135993111763E-3</v>
      </c>
      <c r="O636" s="4">
        <f t="shared" si="236"/>
        <v>3.1845343479686698E-4</v>
      </c>
      <c r="P636" s="4">
        <f t="shared" si="236"/>
        <v>1.3229096019152203E-3</v>
      </c>
      <c r="Q636" s="4">
        <f t="shared" si="236"/>
        <v>2.0916247386145591E-3</v>
      </c>
      <c r="R636" s="4">
        <f t="shared" si="234"/>
        <v>5.823738555812163E-4</v>
      </c>
      <c r="S636" s="5">
        <f t="shared" si="219"/>
        <v>49199.539009305066</v>
      </c>
      <c r="T636" s="5">
        <f t="shared" si="220"/>
        <v>1101.6991871608022</v>
      </c>
      <c r="U636" s="5">
        <f t="shared" si="221"/>
        <v>959.02634989155308</v>
      </c>
      <c r="V636" s="5">
        <f t="shared" si="222"/>
        <v>154.08620452733251</v>
      </c>
      <c r="W636" s="5">
        <f t="shared" si="223"/>
        <v>82.152236976961689</v>
      </c>
      <c r="X636" s="5">
        <f t="shared" si="224"/>
        <v>380.56247510493267</v>
      </c>
      <c r="Y636" s="5">
        <f t="shared" si="225"/>
        <v>150.99352216418561</v>
      </c>
      <c r="Z636" s="4">
        <f>D636-'CIG_wcINF-wcEFF_Loads'!D636</f>
        <v>1.9281135417001131E-3</v>
      </c>
      <c r="AA636" s="4">
        <f t="shared" si="226"/>
        <v>1.9281135417001131E-3</v>
      </c>
      <c r="AB636" s="3">
        <v>23.962500000000045</v>
      </c>
      <c r="AC636" s="3">
        <v>1.4882857142857133</v>
      </c>
      <c r="AD636" s="3">
        <v>1.1028785714285727</v>
      </c>
      <c r="AE636" s="3">
        <v>6.7507916666666598E-2</v>
      </c>
      <c r="AF636" s="3">
        <v>0.280439340277778</v>
      </c>
      <c r="AG636" s="3">
        <v>0.33777142857142883</v>
      </c>
      <c r="AH636" s="3">
        <v>9.5969230769230751E-2</v>
      </c>
      <c r="AI636" s="4">
        <f t="shared" si="237"/>
        <v>0.11303771184347437</v>
      </c>
      <c r="AJ636" s="4">
        <f t="shared" si="237"/>
        <v>7.0206535925795548E-3</v>
      </c>
      <c r="AK636" s="4">
        <f t="shared" si="237"/>
        <v>5.2025819574537478E-3</v>
      </c>
      <c r="AL636" s="4">
        <f t="shared" si="237"/>
        <v>3.1845343479686698E-4</v>
      </c>
      <c r="AM636" s="4">
        <f t="shared" si="237"/>
        <v>1.3229096019152203E-3</v>
      </c>
      <c r="AN636" s="4">
        <f t="shared" si="237"/>
        <v>1.5933608518232984E-3</v>
      </c>
      <c r="AO636" s="4">
        <f t="shared" si="235"/>
        <v>4.5271329174886502E-4</v>
      </c>
      <c r="AP636" s="5">
        <f t="shared" si="227"/>
        <v>27454.44647215202</v>
      </c>
      <c r="AQ636" s="5">
        <f t="shared" si="228"/>
        <v>868.64039886233581</v>
      </c>
      <c r="AR636" s="5">
        <f t="shared" si="229"/>
        <v>687.14910951039485</v>
      </c>
      <c r="AS636" s="5">
        <f t="shared" si="230"/>
        <v>122.50243706076606</v>
      </c>
      <c r="AT636" s="5">
        <f t="shared" si="231"/>
        <v>65.789223589856618</v>
      </c>
      <c r="AU636" s="5">
        <f t="shared" si="232"/>
        <v>235.99955562005846</v>
      </c>
      <c r="AV636" s="5">
        <f t="shared" si="233"/>
        <v>82.134056489241104</v>
      </c>
    </row>
    <row r="637" spans="1:48" x14ac:dyDescent="0.25">
      <c r="A637" s="1" t="s">
        <v>376</v>
      </c>
      <c r="B637" s="1" t="s">
        <v>279</v>
      </c>
      <c r="C637" s="2">
        <v>42608</v>
      </c>
      <c r="D637" s="3">
        <v>0</v>
      </c>
      <c r="E637" s="3">
        <v>109.43333333333318</v>
      </c>
      <c r="F637" s="3">
        <v>1.5678999999999996</v>
      </c>
      <c r="G637" s="3">
        <v>1.5022500000000012</v>
      </c>
      <c r="H637" s="3">
        <v>6.5649999999999972E-2</v>
      </c>
      <c r="I637" s="3">
        <v>0.52698749999999916</v>
      </c>
      <c r="J637" s="3">
        <v>0.38366249999999985</v>
      </c>
      <c r="K637" s="3">
        <v>0.1372499999999999</v>
      </c>
      <c r="L637" s="4">
        <f t="shared" si="236"/>
        <v>0</v>
      </c>
      <c r="M637" s="4">
        <f t="shared" si="236"/>
        <v>0</v>
      </c>
      <c r="N637" s="4">
        <f t="shared" si="236"/>
        <v>0</v>
      </c>
      <c r="O637" s="4">
        <f t="shared" si="236"/>
        <v>0</v>
      </c>
      <c r="P637" s="4">
        <f t="shared" si="236"/>
        <v>0</v>
      </c>
      <c r="Q637" s="4">
        <f t="shared" si="236"/>
        <v>0</v>
      </c>
      <c r="R637" s="4">
        <f t="shared" si="234"/>
        <v>0</v>
      </c>
      <c r="S637" s="5">
        <f t="shared" si="219"/>
        <v>49199.539009305066</v>
      </c>
      <c r="T637" s="5">
        <f t="shared" si="220"/>
        <v>1101.6991871608022</v>
      </c>
      <c r="U637" s="5">
        <f t="shared" si="221"/>
        <v>959.02634989155308</v>
      </c>
      <c r="V637" s="5">
        <f t="shared" si="222"/>
        <v>154.08620452733251</v>
      </c>
      <c r="W637" s="5">
        <f t="shared" si="223"/>
        <v>82.152236976961689</v>
      </c>
      <c r="X637" s="5">
        <f t="shared" si="224"/>
        <v>380.56247510493267</v>
      </c>
      <c r="Y637" s="5">
        <f t="shared" si="225"/>
        <v>150.99352216418561</v>
      </c>
      <c r="Z637" s="4">
        <f>D637-'CIG_wcINF-wcEFF_Loads'!D637</f>
        <v>0</v>
      </c>
      <c r="AA637" s="4">
        <f t="shared" si="226"/>
        <v>0</v>
      </c>
      <c r="AB637" s="3">
        <v>23.962500000000045</v>
      </c>
      <c r="AC637" s="3">
        <v>1.4882857142857133</v>
      </c>
      <c r="AD637" s="3">
        <v>1.1028785714285727</v>
      </c>
      <c r="AE637" s="3">
        <v>6.5649999999999972E-2</v>
      </c>
      <c r="AF637" s="3">
        <v>0.52698749999999916</v>
      </c>
      <c r="AG637" s="3">
        <v>0.33777142857142883</v>
      </c>
      <c r="AH637" s="3">
        <v>9.5969230769230751E-2</v>
      </c>
      <c r="AI637" s="4">
        <f t="shared" si="237"/>
        <v>0</v>
      </c>
      <c r="AJ637" s="4">
        <f t="shared" si="237"/>
        <v>0</v>
      </c>
      <c r="AK637" s="4">
        <f t="shared" si="237"/>
        <v>0</v>
      </c>
      <c r="AL637" s="4">
        <f t="shared" si="237"/>
        <v>0</v>
      </c>
      <c r="AM637" s="4">
        <f t="shared" si="237"/>
        <v>0</v>
      </c>
      <c r="AN637" s="4">
        <f t="shared" si="237"/>
        <v>0</v>
      </c>
      <c r="AO637" s="4">
        <f t="shared" si="235"/>
        <v>0</v>
      </c>
      <c r="AP637" s="5">
        <f t="shared" si="227"/>
        <v>27454.44647215202</v>
      </c>
      <c r="AQ637" s="5">
        <f t="shared" si="228"/>
        <v>868.64039886233581</v>
      </c>
      <c r="AR637" s="5">
        <f t="shared" si="229"/>
        <v>687.14910951039485</v>
      </c>
      <c r="AS637" s="5">
        <f t="shared" si="230"/>
        <v>122.50243706076606</v>
      </c>
      <c r="AT637" s="5">
        <f t="shared" si="231"/>
        <v>65.789223589856618</v>
      </c>
      <c r="AU637" s="5">
        <f t="shared" si="232"/>
        <v>235.99955562005846</v>
      </c>
      <c r="AV637" s="5">
        <f t="shared" si="233"/>
        <v>82.134056489241104</v>
      </c>
    </row>
    <row r="638" spans="1:48" x14ac:dyDescent="0.25">
      <c r="A638" s="1" t="s">
        <v>376</v>
      </c>
      <c r="B638" s="1" t="s">
        <v>280</v>
      </c>
      <c r="C638" s="2">
        <v>42609</v>
      </c>
      <c r="D638" s="3">
        <v>0</v>
      </c>
      <c r="E638" s="3">
        <v>109.43333333333318</v>
      </c>
      <c r="F638" s="3">
        <v>1.5678999999999996</v>
      </c>
      <c r="G638" s="3">
        <v>1.5022500000000012</v>
      </c>
      <c r="H638" s="3">
        <v>6.5649999999999972E-2</v>
      </c>
      <c r="I638" s="3">
        <v>0.52698749999999916</v>
      </c>
      <c r="J638" s="3">
        <v>0.38366249999999985</v>
      </c>
      <c r="K638" s="3">
        <v>0.1372499999999999</v>
      </c>
      <c r="L638" s="4">
        <f t="shared" si="236"/>
        <v>0</v>
      </c>
      <c r="M638" s="4">
        <f t="shared" si="236"/>
        <v>0</v>
      </c>
      <c r="N638" s="4">
        <f t="shared" si="236"/>
        <v>0</v>
      </c>
      <c r="O638" s="4">
        <f t="shared" si="236"/>
        <v>0</v>
      </c>
      <c r="P638" s="4">
        <f t="shared" si="236"/>
        <v>0</v>
      </c>
      <c r="Q638" s="4">
        <f t="shared" si="236"/>
        <v>0</v>
      </c>
      <c r="R638" s="4">
        <f t="shared" si="234"/>
        <v>0</v>
      </c>
      <c r="S638" s="5">
        <f t="shared" si="219"/>
        <v>49199.539009305066</v>
      </c>
      <c r="T638" s="5">
        <f t="shared" si="220"/>
        <v>1101.6991871608022</v>
      </c>
      <c r="U638" s="5">
        <f t="shared" si="221"/>
        <v>959.02634989155308</v>
      </c>
      <c r="V638" s="5">
        <f t="shared" si="222"/>
        <v>154.08620452733251</v>
      </c>
      <c r="W638" s="5">
        <f t="shared" si="223"/>
        <v>82.152236976961689</v>
      </c>
      <c r="X638" s="5">
        <f t="shared" si="224"/>
        <v>380.56247510493267</v>
      </c>
      <c r="Y638" s="5">
        <f t="shared" si="225"/>
        <v>150.99352216418561</v>
      </c>
      <c r="Z638" s="4">
        <f>D638-'CIG_wcINF-wcEFF_Loads'!D638</f>
        <v>0</v>
      </c>
      <c r="AA638" s="4">
        <f t="shared" si="226"/>
        <v>0</v>
      </c>
      <c r="AB638" s="3">
        <v>23.962500000000045</v>
      </c>
      <c r="AC638" s="3">
        <v>1.4882857142857133</v>
      </c>
      <c r="AD638" s="3">
        <v>1.1028785714285727</v>
      </c>
      <c r="AE638" s="3">
        <v>6.5649999999999972E-2</v>
      </c>
      <c r="AF638" s="3">
        <v>0.52698749999999916</v>
      </c>
      <c r="AG638" s="3">
        <v>0.33777142857142883</v>
      </c>
      <c r="AH638" s="3">
        <v>9.5969230769230751E-2</v>
      </c>
      <c r="AI638" s="4">
        <f t="shared" si="237"/>
        <v>0</v>
      </c>
      <c r="AJ638" s="4">
        <f t="shared" si="237"/>
        <v>0</v>
      </c>
      <c r="AK638" s="4">
        <f t="shared" si="237"/>
        <v>0</v>
      </c>
      <c r="AL638" s="4">
        <f t="shared" si="237"/>
        <v>0</v>
      </c>
      <c r="AM638" s="4">
        <f t="shared" si="237"/>
        <v>0</v>
      </c>
      <c r="AN638" s="4">
        <f t="shared" si="237"/>
        <v>0</v>
      </c>
      <c r="AO638" s="4">
        <f t="shared" si="235"/>
        <v>0</v>
      </c>
      <c r="AP638" s="5">
        <f t="shared" si="227"/>
        <v>27454.44647215202</v>
      </c>
      <c r="AQ638" s="5">
        <f t="shared" si="228"/>
        <v>868.64039886233581</v>
      </c>
      <c r="AR638" s="5">
        <f t="shared" si="229"/>
        <v>687.14910951039485</v>
      </c>
      <c r="AS638" s="5">
        <f t="shared" si="230"/>
        <v>122.50243706076606</v>
      </c>
      <c r="AT638" s="5">
        <f t="shared" si="231"/>
        <v>65.789223589856618</v>
      </c>
      <c r="AU638" s="5">
        <f t="shared" si="232"/>
        <v>235.99955562005846</v>
      </c>
      <c r="AV638" s="5">
        <f t="shared" si="233"/>
        <v>82.134056489241104</v>
      </c>
    </row>
    <row r="639" spans="1:48" x14ac:dyDescent="0.25">
      <c r="A639" s="1" t="s">
        <v>376</v>
      </c>
      <c r="B639" s="1" t="s">
        <v>281</v>
      </c>
      <c r="C639" s="2">
        <v>42610</v>
      </c>
      <c r="D639" s="3">
        <v>0</v>
      </c>
      <c r="E639" s="3">
        <v>109.43333333333318</v>
      </c>
      <c r="F639" s="3">
        <v>1.5678999999999996</v>
      </c>
      <c r="G639" s="3">
        <v>1.5022500000000012</v>
      </c>
      <c r="H639" s="3">
        <v>6.5649999999999972E-2</v>
      </c>
      <c r="I639" s="3">
        <v>0.52698749999999916</v>
      </c>
      <c r="J639" s="3">
        <v>0.38366249999999985</v>
      </c>
      <c r="K639" s="3">
        <v>0.1372499999999999</v>
      </c>
      <c r="L639" s="4">
        <f t="shared" si="236"/>
        <v>0</v>
      </c>
      <c r="M639" s="4">
        <f t="shared" si="236"/>
        <v>0</v>
      </c>
      <c r="N639" s="4">
        <f t="shared" si="236"/>
        <v>0</v>
      </c>
      <c r="O639" s="4">
        <f t="shared" si="236"/>
        <v>0</v>
      </c>
      <c r="P639" s="4">
        <f t="shared" si="236"/>
        <v>0</v>
      </c>
      <c r="Q639" s="4">
        <f t="shared" si="236"/>
        <v>0</v>
      </c>
      <c r="R639" s="4">
        <f t="shared" si="234"/>
        <v>0</v>
      </c>
      <c r="S639" s="5">
        <f t="shared" si="219"/>
        <v>49199.539009305066</v>
      </c>
      <c r="T639" s="5">
        <f t="shared" si="220"/>
        <v>1101.6991871608022</v>
      </c>
      <c r="U639" s="5">
        <f t="shared" si="221"/>
        <v>959.02634989155308</v>
      </c>
      <c r="V639" s="5">
        <f t="shared" si="222"/>
        <v>154.08620452733251</v>
      </c>
      <c r="W639" s="5">
        <f t="shared" si="223"/>
        <v>82.152236976961689</v>
      </c>
      <c r="X639" s="5">
        <f t="shared" si="224"/>
        <v>380.56247510493267</v>
      </c>
      <c r="Y639" s="5">
        <f t="shared" si="225"/>
        <v>150.99352216418561</v>
      </c>
      <c r="Z639" s="4">
        <f>D639-'CIG_wcINF-wcEFF_Loads'!D639</f>
        <v>0</v>
      </c>
      <c r="AA639" s="4">
        <f t="shared" si="226"/>
        <v>0</v>
      </c>
      <c r="AB639" s="3">
        <v>23.962500000000045</v>
      </c>
      <c r="AC639" s="3">
        <v>1.4882857142857133</v>
      </c>
      <c r="AD639" s="3">
        <v>1.1028785714285727</v>
      </c>
      <c r="AE639" s="3">
        <v>6.5649999999999972E-2</v>
      </c>
      <c r="AF639" s="3">
        <v>0.52698749999999916</v>
      </c>
      <c r="AG639" s="3">
        <v>0.33777142857142883</v>
      </c>
      <c r="AH639" s="3">
        <v>9.5969230769230751E-2</v>
      </c>
      <c r="AI639" s="4">
        <f t="shared" si="237"/>
        <v>0</v>
      </c>
      <c r="AJ639" s="4">
        <f t="shared" si="237"/>
        <v>0</v>
      </c>
      <c r="AK639" s="4">
        <f t="shared" si="237"/>
        <v>0</v>
      </c>
      <c r="AL639" s="4">
        <f t="shared" si="237"/>
        <v>0</v>
      </c>
      <c r="AM639" s="4">
        <f t="shared" si="237"/>
        <v>0</v>
      </c>
      <c r="AN639" s="4">
        <f t="shared" si="237"/>
        <v>0</v>
      </c>
      <c r="AO639" s="4">
        <f t="shared" si="235"/>
        <v>0</v>
      </c>
      <c r="AP639" s="5">
        <f t="shared" si="227"/>
        <v>27454.44647215202</v>
      </c>
      <c r="AQ639" s="5">
        <f t="shared" si="228"/>
        <v>868.64039886233581</v>
      </c>
      <c r="AR639" s="5">
        <f t="shared" si="229"/>
        <v>687.14910951039485</v>
      </c>
      <c r="AS639" s="5">
        <f t="shared" si="230"/>
        <v>122.50243706076606</v>
      </c>
      <c r="AT639" s="5">
        <f t="shared" si="231"/>
        <v>65.789223589856618</v>
      </c>
      <c r="AU639" s="5">
        <f t="shared" si="232"/>
        <v>235.99955562005846</v>
      </c>
      <c r="AV639" s="5">
        <f t="shared" si="233"/>
        <v>82.134056489241104</v>
      </c>
    </row>
    <row r="640" spans="1:48" x14ac:dyDescent="0.25">
      <c r="A640" s="1" t="s">
        <v>376</v>
      </c>
      <c r="B640" s="1" t="s">
        <v>282</v>
      </c>
      <c r="C640" s="2">
        <v>42611</v>
      </c>
      <c r="D640" s="3">
        <v>0</v>
      </c>
      <c r="E640" s="3">
        <v>109.43333333333318</v>
      </c>
      <c r="F640" s="3">
        <v>1.5678999999999996</v>
      </c>
      <c r="G640" s="3">
        <v>1.5022500000000012</v>
      </c>
      <c r="H640" s="3">
        <v>6.5649999999999972E-2</v>
      </c>
      <c r="I640" s="3">
        <v>0.52698749999999916</v>
      </c>
      <c r="J640" s="3">
        <v>0.38366249999999985</v>
      </c>
      <c r="K640" s="3">
        <v>0.1372499999999999</v>
      </c>
      <c r="L640" s="4">
        <f t="shared" si="236"/>
        <v>0</v>
      </c>
      <c r="M640" s="4">
        <f t="shared" si="236"/>
        <v>0</v>
      </c>
      <c r="N640" s="4">
        <f t="shared" si="236"/>
        <v>0</v>
      </c>
      <c r="O640" s="4">
        <f t="shared" si="236"/>
        <v>0</v>
      </c>
      <c r="P640" s="4">
        <f t="shared" si="236"/>
        <v>0</v>
      </c>
      <c r="Q640" s="4">
        <f t="shared" si="236"/>
        <v>0</v>
      </c>
      <c r="R640" s="4">
        <f t="shared" si="234"/>
        <v>0</v>
      </c>
      <c r="S640" s="5">
        <f t="shared" si="219"/>
        <v>49199.539009305066</v>
      </c>
      <c r="T640" s="5">
        <f t="shared" si="220"/>
        <v>1101.6991871608022</v>
      </c>
      <c r="U640" s="5">
        <f t="shared" si="221"/>
        <v>959.02634989155308</v>
      </c>
      <c r="V640" s="5">
        <f t="shared" si="222"/>
        <v>154.08620452733251</v>
      </c>
      <c r="W640" s="5">
        <f t="shared" si="223"/>
        <v>82.152236976961689</v>
      </c>
      <c r="X640" s="5">
        <f t="shared" si="224"/>
        <v>380.56247510493267</v>
      </c>
      <c r="Y640" s="5">
        <f t="shared" si="225"/>
        <v>150.99352216418561</v>
      </c>
      <c r="Z640" s="4">
        <f>D640-'CIG_wcINF-wcEFF_Loads'!D640</f>
        <v>0</v>
      </c>
      <c r="AA640" s="4">
        <f t="shared" si="226"/>
        <v>0</v>
      </c>
      <c r="AB640" s="3">
        <v>23.962500000000045</v>
      </c>
      <c r="AC640" s="3">
        <v>1.4882857142857133</v>
      </c>
      <c r="AD640" s="3">
        <v>1.1028785714285727</v>
      </c>
      <c r="AE640" s="3">
        <v>6.5649999999999972E-2</v>
      </c>
      <c r="AF640" s="3">
        <v>0.52698749999999916</v>
      </c>
      <c r="AG640" s="3">
        <v>0.33777142857142883</v>
      </c>
      <c r="AH640" s="3">
        <v>9.5969230769230751E-2</v>
      </c>
      <c r="AI640" s="4">
        <f t="shared" si="237"/>
        <v>0</v>
      </c>
      <c r="AJ640" s="4">
        <f t="shared" si="237"/>
        <v>0</v>
      </c>
      <c r="AK640" s="4">
        <f t="shared" si="237"/>
        <v>0</v>
      </c>
      <c r="AL640" s="4">
        <f t="shared" si="237"/>
        <v>0</v>
      </c>
      <c r="AM640" s="4">
        <f t="shared" si="237"/>
        <v>0</v>
      </c>
      <c r="AN640" s="4">
        <f t="shared" si="237"/>
        <v>0</v>
      </c>
      <c r="AO640" s="4">
        <f t="shared" si="235"/>
        <v>0</v>
      </c>
      <c r="AP640" s="5">
        <f t="shared" si="227"/>
        <v>27454.44647215202</v>
      </c>
      <c r="AQ640" s="5">
        <f t="shared" si="228"/>
        <v>868.64039886233581</v>
      </c>
      <c r="AR640" s="5">
        <f t="shared" si="229"/>
        <v>687.14910951039485</v>
      </c>
      <c r="AS640" s="5">
        <f t="shared" si="230"/>
        <v>122.50243706076606</v>
      </c>
      <c r="AT640" s="5">
        <f t="shared" si="231"/>
        <v>65.789223589856618</v>
      </c>
      <c r="AU640" s="5">
        <f t="shared" si="232"/>
        <v>235.99955562005846</v>
      </c>
      <c r="AV640" s="5">
        <f t="shared" si="233"/>
        <v>82.134056489241104</v>
      </c>
    </row>
    <row r="641" spans="1:48" x14ac:dyDescent="0.25">
      <c r="A641" s="1" t="s">
        <v>376</v>
      </c>
      <c r="B641" s="1" t="s">
        <v>283</v>
      </c>
      <c r="C641" s="2">
        <v>42612</v>
      </c>
      <c r="D641" s="3">
        <v>0</v>
      </c>
      <c r="E641" s="3">
        <v>109.43333333333318</v>
      </c>
      <c r="F641" s="3">
        <v>1.5678999999999996</v>
      </c>
      <c r="G641" s="3">
        <v>1.5022500000000012</v>
      </c>
      <c r="H641" s="3">
        <v>6.5649999999999972E-2</v>
      </c>
      <c r="I641" s="3">
        <v>0.52698749999999916</v>
      </c>
      <c r="J641" s="3">
        <v>0.38366249999999985</v>
      </c>
      <c r="K641" s="3">
        <v>0.1372499999999999</v>
      </c>
      <c r="L641" s="4">
        <f t="shared" si="236"/>
        <v>0</v>
      </c>
      <c r="M641" s="4">
        <f t="shared" si="236"/>
        <v>0</v>
      </c>
      <c r="N641" s="4">
        <f t="shared" si="236"/>
        <v>0</v>
      </c>
      <c r="O641" s="4">
        <f t="shared" si="236"/>
        <v>0</v>
      </c>
      <c r="P641" s="4">
        <f t="shared" si="236"/>
        <v>0</v>
      </c>
      <c r="Q641" s="4">
        <f t="shared" si="236"/>
        <v>0</v>
      </c>
      <c r="R641" s="4">
        <f t="shared" si="234"/>
        <v>0</v>
      </c>
      <c r="S641" s="5">
        <f t="shared" si="219"/>
        <v>49199.539009305066</v>
      </c>
      <c r="T641" s="5">
        <f t="shared" si="220"/>
        <v>1101.6991871608022</v>
      </c>
      <c r="U641" s="5">
        <f t="shared" si="221"/>
        <v>959.02634989155308</v>
      </c>
      <c r="V641" s="5">
        <f t="shared" si="222"/>
        <v>154.08620452733251</v>
      </c>
      <c r="W641" s="5">
        <f t="shared" si="223"/>
        <v>82.152236976961689</v>
      </c>
      <c r="X641" s="5">
        <f t="shared" si="224"/>
        <v>380.56247510493267</v>
      </c>
      <c r="Y641" s="5">
        <f t="shared" si="225"/>
        <v>150.99352216418561</v>
      </c>
      <c r="Z641" s="4">
        <f>D641-'CIG_wcINF-wcEFF_Loads'!D641</f>
        <v>0</v>
      </c>
      <c r="AA641" s="4">
        <f t="shared" si="226"/>
        <v>0</v>
      </c>
      <c r="AB641" s="3">
        <v>23.962500000000045</v>
      </c>
      <c r="AC641" s="3">
        <v>1.4882857142857133</v>
      </c>
      <c r="AD641" s="3">
        <v>1.1028785714285727</v>
      </c>
      <c r="AE641" s="3">
        <v>6.5649999999999972E-2</v>
      </c>
      <c r="AF641" s="3">
        <v>0.52698749999999916</v>
      </c>
      <c r="AG641" s="3">
        <v>0.33777142857142883</v>
      </c>
      <c r="AH641" s="3">
        <v>9.5969230769230751E-2</v>
      </c>
      <c r="AI641" s="4">
        <f t="shared" si="237"/>
        <v>0</v>
      </c>
      <c r="AJ641" s="4">
        <f t="shared" si="237"/>
        <v>0</v>
      </c>
      <c r="AK641" s="4">
        <f t="shared" si="237"/>
        <v>0</v>
      </c>
      <c r="AL641" s="4">
        <f t="shared" si="237"/>
        <v>0</v>
      </c>
      <c r="AM641" s="4">
        <f t="shared" si="237"/>
        <v>0</v>
      </c>
      <c r="AN641" s="4">
        <f t="shared" si="237"/>
        <v>0</v>
      </c>
      <c r="AO641" s="4">
        <f t="shared" si="235"/>
        <v>0</v>
      </c>
      <c r="AP641" s="5">
        <f t="shared" si="227"/>
        <v>27454.44647215202</v>
      </c>
      <c r="AQ641" s="5">
        <f t="shared" si="228"/>
        <v>868.64039886233581</v>
      </c>
      <c r="AR641" s="5">
        <f t="shared" si="229"/>
        <v>687.14910951039485</v>
      </c>
      <c r="AS641" s="5">
        <f t="shared" si="230"/>
        <v>122.50243706076606</v>
      </c>
      <c r="AT641" s="5">
        <f t="shared" si="231"/>
        <v>65.789223589856618</v>
      </c>
      <c r="AU641" s="5">
        <f t="shared" si="232"/>
        <v>235.99955562005846</v>
      </c>
      <c r="AV641" s="5">
        <f t="shared" si="233"/>
        <v>82.134056489241104</v>
      </c>
    </row>
    <row r="642" spans="1:48" x14ac:dyDescent="0.25">
      <c r="A642" s="1" t="s">
        <v>376</v>
      </c>
      <c r="B642" s="1" t="s">
        <v>284</v>
      </c>
      <c r="C642" s="2">
        <v>42613</v>
      </c>
      <c r="D642" s="3">
        <v>0</v>
      </c>
      <c r="E642" s="3">
        <v>109.43333333333318</v>
      </c>
      <c r="F642" s="3">
        <v>1.5678999999999996</v>
      </c>
      <c r="G642" s="3">
        <v>1.5022500000000012</v>
      </c>
      <c r="H642" s="3">
        <v>6.5649999999999972E-2</v>
      </c>
      <c r="I642" s="3">
        <v>0.52698749999999916</v>
      </c>
      <c r="J642" s="3">
        <v>0.38366249999999985</v>
      </c>
      <c r="K642" s="3">
        <v>0.1372499999999999</v>
      </c>
      <c r="L642" s="4">
        <f t="shared" si="236"/>
        <v>0</v>
      </c>
      <c r="M642" s="4">
        <f t="shared" si="236"/>
        <v>0</v>
      </c>
      <c r="N642" s="4">
        <f t="shared" si="236"/>
        <v>0</v>
      </c>
      <c r="O642" s="4">
        <f t="shared" si="236"/>
        <v>0</v>
      </c>
      <c r="P642" s="4">
        <f t="shared" si="236"/>
        <v>0</v>
      </c>
      <c r="Q642" s="4">
        <f t="shared" si="236"/>
        <v>0</v>
      </c>
      <c r="R642" s="4">
        <f t="shared" si="234"/>
        <v>0</v>
      </c>
      <c r="S642" s="5">
        <f t="shared" si="219"/>
        <v>49199.539009305066</v>
      </c>
      <c r="T642" s="5">
        <f t="shared" si="220"/>
        <v>1101.6991871608022</v>
      </c>
      <c r="U642" s="5">
        <f t="shared" si="221"/>
        <v>959.02634989155308</v>
      </c>
      <c r="V642" s="5">
        <f t="shared" si="222"/>
        <v>154.08620452733251</v>
      </c>
      <c r="W642" s="5">
        <f t="shared" si="223"/>
        <v>82.152236976961689</v>
      </c>
      <c r="X642" s="5">
        <f t="shared" si="224"/>
        <v>380.56247510493267</v>
      </c>
      <c r="Y642" s="5">
        <f t="shared" si="225"/>
        <v>150.99352216418561</v>
      </c>
      <c r="Z642" s="4">
        <f>D642-'CIG_wcINF-wcEFF_Loads'!D642</f>
        <v>0</v>
      </c>
      <c r="AA642" s="4">
        <f t="shared" si="226"/>
        <v>0</v>
      </c>
      <c r="AB642" s="3">
        <v>23.962500000000045</v>
      </c>
      <c r="AC642" s="3">
        <v>1.4882857142857133</v>
      </c>
      <c r="AD642" s="3">
        <v>1.1028785714285727</v>
      </c>
      <c r="AE642" s="3">
        <v>6.5649999999999972E-2</v>
      </c>
      <c r="AF642" s="3">
        <v>0.52698749999999916</v>
      </c>
      <c r="AG642" s="3">
        <v>0.33777142857142883</v>
      </c>
      <c r="AH642" s="3">
        <v>9.5969230769230751E-2</v>
      </c>
      <c r="AI642" s="4">
        <f t="shared" si="237"/>
        <v>0</v>
      </c>
      <c r="AJ642" s="4">
        <f t="shared" si="237"/>
        <v>0</v>
      </c>
      <c r="AK642" s="4">
        <f t="shared" si="237"/>
        <v>0</v>
      </c>
      <c r="AL642" s="4">
        <f t="shared" si="237"/>
        <v>0</v>
      </c>
      <c r="AM642" s="4">
        <f t="shared" si="237"/>
        <v>0</v>
      </c>
      <c r="AN642" s="4">
        <f t="shared" si="237"/>
        <v>0</v>
      </c>
      <c r="AO642" s="4">
        <f t="shared" si="235"/>
        <v>0</v>
      </c>
      <c r="AP642" s="5">
        <f t="shared" si="227"/>
        <v>27454.44647215202</v>
      </c>
      <c r="AQ642" s="5">
        <f t="shared" si="228"/>
        <v>868.64039886233581</v>
      </c>
      <c r="AR642" s="5">
        <f t="shared" si="229"/>
        <v>687.14910951039485</v>
      </c>
      <c r="AS642" s="5">
        <f t="shared" si="230"/>
        <v>122.50243706076606</v>
      </c>
      <c r="AT642" s="5">
        <f t="shared" si="231"/>
        <v>65.789223589856618</v>
      </c>
      <c r="AU642" s="5">
        <f t="shared" si="232"/>
        <v>235.99955562005846</v>
      </c>
      <c r="AV642" s="5">
        <f t="shared" si="233"/>
        <v>82.134056489241104</v>
      </c>
    </row>
    <row r="643" spans="1:48" x14ac:dyDescent="0.25">
      <c r="A643" s="1" t="s">
        <v>376</v>
      </c>
      <c r="B643" s="1" t="s">
        <v>285</v>
      </c>
      <c r="C643" s="2">
        <v>42614</v>
      </c>
      <c r="D643" s="3">
        <v>1.0416812254088919E-3</v>
      </c>
      <c r="E643" s="3">
        <v>97.17921626984122</v>
      </c>
      <c r="F643" s="3">
        <v>1.5814817129629628</v>
      </c>
      <c r="G643" s="3">
        <v>1.5150099421296297</v>
      </c>
      <c r="H643" s="3">
        <v>6.6471770833333263E-2</v>
      </c>
      <c r="I643" s="3">
        <v>0.41793735243055502</v>
      </c>
      <c r="J643" s="3">
        <v>0.41008343290441124</v>
      </c>
      <c r="K643" s="3">
        <v>0.13114861111111104</v>
      </c>
      <c r="L643" s="4">
        <f t="shared" si="236"/>
        <v>0.24766626579331116</v>
      </c>
      <c r="M643" s="4">
        <f t="shared" si="236"/>
        <v>4.0304880539718943E-3</v>
      </c>
      <c r="N643" s="4">
        <f t="shared" si="236"/>
        <v>3.861081303281012E-3</v>
      </c>
      <c r="O643" s="4">
        <f t="shared" si="236"/>
        <v>1.6940675069088295E-4</v>
      </c>
      <c r="P643" s="4">
        <f t="shared" si="236"/>
        <v>1.0651349885823455E-3</v>
      </c>
      <c r="Q643" s="4">
        <f t="shared" si="236"/>
        <v>1.0451188678978565E-3</v>
      </c>
      <c r="R643" s="4">
        <f t="shared" si="234"/>
        <v>3.3423902789745253E-4</v>
      </c>
      <c r="S643" s="5">
        <f t="shared" si="219"/>
        <v>49199.78667557086</v>
      </c>
      <c r="T643" s="5">
        <f t="shared" si="220"/>
        <v>1101.7032176488563</v>
      </c>
      <c r="U643" s="5">
        <f t="shared" si="221"/>
        <v>959.03021097285637</v>
      </c>
      <c r="V643" s="5">
        <f t="shared" si="222"/>
        <v>154.08637393408321</v>
      </c>
      <c r="W643" s="5">
        <f t="shared" si="223"/>
        <v>82.153302111950268</v>
      </c>
      <c r="X643" s="5">
        <f t="shared" si="224"/>
        <v>380.56352022380059</v>
      </c>
      <c r="Y643" s="5">
        <f t="shared" si="225"/>
        <v>150.9938564032135</v>
      </c>
      <c r="Z643" s="4">
        <f>D643-'CIG_wcINF-wcEFF_Loads'!D643</f>
        <v>1.0416812254088919E-3</v>
      </c>
      <c r="AA643" s="4">
        <f t="shared" si="226"/>
        <v>1.0416812254088919E-3</v>
      </c>
      <c r="AB643" s="3">
        <v>23.962500000000045</v>
      </c>
      <c r="AC643" s="3">
        <v>1.4882857142857133</v>
      </c>
      <c r="AD643" s="3">
        <v>1.1028785714285727</v>
      </c>
      <c r="AE643" s="3">
        <v>6.6471770833333263E-2</v>
      </c>
      <c r="AF643" s="3">
        <v>0.41793735243055502</v>
      </c>
      <c r="AG643" s="3">
        <v>0.33777142857142883</v>
      </c>
      <c r="AH643" s="3">
        <v>9.5969230769230751E-2</v>
      </c>
      <c r="AI643" s="4">
        <f t="shared" si="237"/>
        <v>6.1069672321632185E-2</v>
      </c>
      <c r="AJ643" s="4">
        <f t="shared" si="237"/>
        <v>3.7929732245130785E-3</v>
      </c>
      <c r="AK643" s="4">
        <f t="shared" si="237"/>
        <v>2.8107431598411114E-3</v>
      </c>
      <c r="AL643" s="4">
        <f t="shared" si="237"/>
        <v>1.6940675069088295E-4</v>
      </c>
      <c r="AM643" s="4">
        <f t="shared" si="237"/>
        <v>1.0651349885823455E-3</v>
      </c>
      <c r="AN643" s="4">
        <f t="shared" si="237"/>
        <v>8.6082797965432293E-4</v>
      </c>
      <c r="AO643" s="4">
        <f t="shared" si="235"/>
        <v>2.4458255507714188E-4</v>
      </c>
      <c r="AP643" s="5">
        <f t="shared" si="227"/>
        <v>27454.507541824343</v>
      </c>
      <c r="AQ643" s="5">
        <f t="shared" si="228"/>
        <v>868.64419183556038</v>
      </c>
      <c r="AR643" s="5">
        <f t="shared" si="229"/>
        <v>687.15192025355464</v>
      </c>
      <c r="AS643" s="5">
        <f t="shared" si="230"/>
        <v>122.50260646751674</v>
      </c>
      <c r="AT643" s="5">
        <f t="shared" si="231"/>
        <v>65.790288724845198</v>
      </c>
      <c r="AU643" s="5">
        <f t="shared" si="232"/>
        <v>236.00041644803812</v>
      </c>
      <c r="AV643" s="5">
        <f t="shared" si="233"/>
        <v>82.134301071796187</v>
      </c>
    </row>
    <row r="644" spans="1:48" x14ac:dyDescent="0.25">
      <c r="A644" s="1" t="s">
        <v>376</v>
      </c>
      <c r="B644" s="1" t="s">
        <v>286</v>
      </c>
      <c r="C644" s="2">
        <v>42615</v>
      </c>
      <c r="D644" s="3">
        <v>3.2466252223803086E-3</v>
      </c>
      <c r="E644" s="3">
        <v>68.941468253968353</v>
      </c>
      <c r="F644" s="3">
        <v>1.6127787037037038</v>
      </c>
      <c r="G644" s="3">
        <v>1.5444132870370375</v>
      </c>
      <c r="H644" s="3">
        <v>6.8365416666666554E-2</v>
      </c>
      <c r="I644" s="3">
        <v>0.16664788194444449</v>
      </c>
      <c r="J644" s="3">
        <v>0.47096645220588185</v>
      </c>
      <c r="K644" s="3">
        <v>0.11708888888888887</v>
      </c>
      <c r="L644" s="4">
        <f t="shared" si="236"/>
        <v>0.54760992870722225</v>
      </c>
      <c r="M644" s="4">
        <f t="shared" si="236"/>
        <v>1.2810484797078208E-2</v>
      </c>
      <c r="N644" s="4">
        <f t="shared" si="236"/>
        <v>1.2267450511690505E-2</v>
      </c>
      <c r="O644" s="4">
        <f t="shared" si="236"/>
        <v>5.4303428538770454E-4</v>
      </c>
      <c r="P644" s="4">
        <f t="shared" si="236"/>
        <v>1.3237030928124149E-3</v>
      </c>
      <c r="Q644" s="4">
        <f t="shared" si="236"/>
        <v>3.7409401315022179E-3</v>
      </c>
      <c r="R644" s="4">
        <f t="shared" si="234"/>
        <v>9.3005037056433061E-4</v>
      </c>
      <c r="S644" s="5">
        <f t="shared" ref="S644:S707" si="238">S643+L644</f>
        <v>49200.334285499564</v>
      </c>
      <c r="T644" s="5">
        <f t="shared" ref="T644:T707" si="239">T643+M644</f>
        <v>1101.7160281336533</v>
      </c>
      <c r="U644" s="5">
        <f t="shared" ref="U644:U707" si="240">U643+N644</f>
        <v>959.04247842336804</v>
      </c>
      <c r="V644" s="5">
        <f t="shared" ref="V644:V707" si="241">V643+O644</f>
        <v>154.0869169683686</v>
      </c>
      <c r="W644" s="5">
        <f t="shared" ref="W644:W707" si="242">W643+P644</f>
        <v>82.154625815043076</v>
      </c>
      <c r="X644" s="5">
        <f t="shared" ref="X644:X707" si="243">X643+Q644</f>
        <v>380.56726116393207</v>
      </c>
      <c r="Y644" s="5">
        <f t="shared" ref="Y644:Y707" si="244">Y643+R644</f>
        <v>150.99478645358406</v>
      </c>
      <c r="Z644" s="4">
        <f>D644-'CIG_wcINF-wcEFF_Loads'!D644</f>
        <v>3.2466252223803086E-3</v>
      </c>
      <c r="AA644" s="4">
        <f t="shared" ref="AA644:AA707" si="245">IF(Z644&lt;0,0,Z644)</f>
        <v>3.2466252223803086E-3</v>
      </c>
      <c r="AB644" s="3">
        <v>23.962500000000045</v>
      </c>
      <c r="AC644" s="3">
        <v>1.4882857142857133</v>
      </c>
      <c r="AD644" s="3">
        <v>1.1028785714285727</v>
      </c>
      <c r="AE644" s="3">
        <v>6.8365416666666554E-2</v>
      </c>
      <c r="AF644" s="3">
        <v>0.16664788194444449</v>
      </c>
      <c r="AG644" s="3">
        <v>0.33777142857142883</v>
      </c>
      <c r="AH644" s="3">
        <v>9.5969230769230751E-2</v>
      </c>
      <c r="AI644" s="4">
        <f t="shared" si="237"/>
        <v>0.19033686471989975</v>
      </c>
      <c r="AJ644" s="4">
        <f t="shared" si="237"/>
        <v>1.1821622813335783E-2</v>
      </c>
      <c r="AK644" s="4">
        <f t="shared" si="237"/>
        <v>8.7602900136661919E-3</v>
      </c>
      <c r="AL644" s="4">
        <f t="shared" si="237"/>
        <v>5.4303428538770454E-4</v>
      </c>
      <c r="AM644" s="4">
        <f t="shared" si="237"/>
        <v>1.3237030928124149E-3</v>
      </c>
      <c r="AN644" s="4">
        <f t="shared" si="237"/>
        <v>2.6829568995825649E-3</v>
      </c>
      <c r="AO644" s="4">
        <f t="shared" si="235"/>
        <v>7.62294522449489E-4</v>
      </c>
      <c r="AP644" s="5">
        <f t="shared" ref="AP644:AP707" si="246">AP643+AI644</f>
        <v>27454.697878689061</v>
      </c>
      <c r="AQ644" s="5">
        <f t="shared" ref="AQ644:AQ707" si="247">AQ643+AJ644</f>
        <v>868.65601345837376</v>
      </c>
      <c r="AR644" s="5">
        <f t="shared" ref="AR644:AR707" si="248">AR643+AK644</f>
        <v>687.16068054356833</v>
      </c>
      <c r="AS644" s="5">
        <f t="shared" ref="AS644:AS707" si="249">AS643+AL644</f>
        <v>122.50314950180213</v>
      </c>
      <c r="AT644" s="5">
        <f t="shared" ref="AT644:AT707" si="250">AT643+AM644</f>
        <v>65.791612427938006</v>
      </c>
      <c r="AU644" s="5">
        <f t="shared" ref="AU644:AU707" si="251">AU643+AN644</f>
        <v>236.0030994049377</v>
      </c>
      <c r="AV644" s="5">
        <f t="shared" ref="AV644:AV707" si="252">AV643+AO644</f>
        <v>82.135063366318633</v>
      </c>
    </row>
    <row r="645" spans="1:48" x14ac:dyDescent="0.25">
      <c r="A645" s="1" t="s">
        <v>376</v>
      </c>
      <c r="B645" s="1" t="s">
        <v>287</v>
      </c>
      <c r="C645" s="2">
        <v>42616</v>
      </c>
      <c r="D645" s="3">
        <v>2.6564434212105296E-3</v>
      </c>
      <c r="E645" s="3">
        <v>71.605406746031804</v>
      </c>
      <c r="F645" s="3">
        <v>1.6098261574074071</v>
      </c>
      <c r="G645" s="3">
        <v>1.5416393865740747</v>
      </c>
      <c r="H645" s="3">
        <v>6.818677083333323E-2</v>
      </c>
      <c r="I645" s="3">
        <v>0.1903544357638893</v>
      </c>
      <c r="J645" s="3">
        <v>0.46522277113970562</v>
      </c>
      <c r="K645" s="3">
        <v>0.11841527777777776</v>
      </c>
      <c r="L645" s="4">
        <f t="shared" si="236"/>
        <v>0.46537710488956513</v>
      </c>
      <c r="M645" s="4">
        <f t="shared" si="236"/>
        <v>1.0462565196604656E-2</v>
      </c>
      <c r="N645" s="4">
        <f t="shared" si="236"/>
        <v>1.0019406454210626E-2</v>
      </c>
      <c r="O645" s="4">
        <f t="shared" si="236"/>
        <v>4.4315874239403576E-4</v>
      </c>
      <c r="P645" s="4">
        <f t="shared" si="236"/>
        <v>1.2371495428115107E-3</v>
      </c>
      <c r="Q645" s="4">
        <f t="shared" si="236"/>
        <v>3.023570931306735E-3</v>
      </c>
      <c r="R645" s="4">
        <f t="shared" si="234"/>
        <v>7.6960332537975298E-4</v>
      </c>
      <c r="S645" s="5">
        <f t="shared" si="238"/>
        <v>49200.799662604455</v>
      </c>
      <c r="T645" s="5">
        <f t="shared" si="239"/>
        <v>1101.7264906988498</v>
      </c>
      <c r="U645" s="5">
        <f t="shared" si="240"/>
        <v>959.0524978298223</v>
      </c>
      <c r="V645" s="5">
        <f t="shared" si="241"/>
        <v>154.087360127111</v>
      </c>
      <c r="W645" s="5">
        <f t="shared" si="242"/>
        <v>82.155862964585893</v>
      </c>
      <c r="X645" s="5">
        <f t="shared" si="243"/>
        <v>380.57028473486338</v>
      </c>
      <c r="Y645" s="5">
        <f t="shared" si="244"/>
        <v>150.99555605690944</v>
      </c>
      <c r="Z645" s="4">
        <f>D645-'CIG_wcINF-wcEFF_Loads'!D645</f>
        <v>2.6564434212105296E-3</v>
      </c>
      <c r="AA645" s="4">
        <f t="shared" si="245"/>
        <v>2.6564434212105296E-3</v>
      </c>
      <c r="AB645" s="3">
        <v>23.962500000000045</v>
      </c>
      <c r="AC645" s="3">
        <v>1.4882857142857133</v>
      </c>
      <c r="AD645" s="3">
        <v>1.1028785714285727</v>
      </c>
      <c r="AE645" s="3">
        <v>6.818677083333323E-2</v>
      </c>
      <c r="AF645" s="3">
        <v>0.1903544357638893</v>
      </c>
      <c r="AG645" s="3">
        <v>0.33777142857142883</v>
      </c>
      <c r="AH645" s="3">
        <v>9.5969230769230751E-2</v>
      </c>
      <c r="AI645" s="4">
        <f t="shared" si="237"/>
        <v>0.15573682746427833</v>
      </c>
      <c r="AJ645" s="4">
        <f t="shared" si="237"/>
        <v>9.6726508295571813E-3</v>
      </c>
      <c r="AK645" s="4">
        <f t="shared" si="237"/>
        <v>7.1678167884244564E-3</v>
      </c>
      <c r="AL645" s="4">
        <f t="shared" si="237"/>
        <v>4.4315874239403576E-4</v>
      </c>
      <c r="AM645" s="4">
        <f t="shared" si="237"/>
        <v>1.2371495428115107E-3</v>
      </c>
      <c r="AN645" s="4">
        <f t="shared" si="237"/>
        <v>2.1952405088697473E-3</v>
      </c>
      <c r="AO645" s="4">
        <f t="shared" si="235"/>
        <v>6.2372221321594864E-4</v>
      </c>
      <c r="AP645" s="5">
        <f t="shared" si="246"/>
        <v>27454.853615516524</v>
      </c>
      <c r="AQ645" s="5">
        <f t="shared" si="247"/>
        <v>868.66568610920331</v>
      </c>
      <c r="AR645" s="5">
        <f t="shared" si="248"/>
        <v>687.16784836035674</v>
      </c>
      <c r="AS645" s="5">
        <f t="shared" si="249"/>
        <v>122.50359266054453</v>
      </c>
      <c r="AT645" s="5">
        <f t="shared" si="250"/>
        <v>65.792849577480823</v>
      </c>
      <c r="AU645" s="5">
        <f t="shared" si="251"/>
        <v>236.00529464544658</v>
      </c>
      <c r="AV645" s="5">
        <f t="shared" si="252"/>
        <v>82.135687088531853</v>
      </c>
    </row>
    <row r="646" spans="1:48" x14ac:dyDescent="0.25">
      <c r="A646" s="1" t="s">
        <v>376</v>
      </c>
      <c r="B646" s="1" t="s">
        <v>288</v>
      </c>
      <c r="C646" s="2">
        <v>42617</v>
      </c>
      <c r="D646" s="3">
        <v>2.5625660849588941E-3</v>
      </c>
      <c r="E646" s="3">
        <v>66.810317460317563</v>
      </c>
      <c r="F646" s="3">
        <v>1.6151407407407412</v>
      </c>
      <c r="G646" s="3">
        <v>1.546632407407408</v>
      </c>
      <c r="H646" s="3">
        <v>6.8508333333333213E-2</v>
      </c>
      <c r="I646" s="3">
        <v>0.14768263888888891</v>
      </c>
      <c r="J646" s="3">
        <v>0.47556139705882289</v>
      </c>
      <c r="K646" s="3">
        <v>0.11602777777777774</v>
      </c>
      <c r="L646" s="4">
        <f t="shared" si="236"/>
        <v>0.41886805148937928</v>
      </c>
      <c r="M646" s="4">
        <f t="shared" si="236"/>
        <v>1.0126143396295296E-2</v>
      </c>
      <c r="N646" s="4">
        <f t="shared" si="236"/>
        <v>9.6966296148174209E-3</v>
      </c>
      <c r="O646" s="4">
        <f t="shared" si="236"/>
        <v>4.2951378147787321E-4</v>
      </c>
      <c r="P646" s="4">
        <f t="shared" si="236"/>
        <v>9.2589799811893458E-4</v>
      </c>
      <c r="Q646" s="4">
        <f t="shared" si="236"/>
        <v>2.9815376325357363E-3</v>
      </c>
      <c r="R646" s="4">
        <f t="shared" si="234"/>
        <v>7.2743748336904634E-4</v>
      </c>
      <c r="S646" s="5">
        <f t="shared" si="238"/>
        <v>49201.218530655948</v>
      </c>
      <c r="T646" s="5">
        <f t="shared" si="239"/>
        <v>1101.7366168422461</v>
      </c>
      <c r="U646" s="5">
        <f t="shared" si="240"/>
        <v>959.06219445943714</v>
      </c>
      <c r="V646" s="5">
        <f t="shared" si="241"/>
        <v>154.08778964089248</v>
      </c>
      <c r="W646" s="5">
        <f t="shared" si="242"/>
        <v>82.156788862584008</v>
      </c>
      <c r="X646" s="5">
        <f t="shared" si="243"/>
        <v>380.57326627249591</v>
      </c>
      <c r="Y646" s="5">
        <f t="shared" si="244"/>
        <v>150.9962834943928</v>
      </c>
      <c r="Z646" s="4">
        <f>D646-'CIG_wcINF-wcEFF_Loads'!D646</f>
        <v>2.5625660849588941E-3</v>
      </c>
      <c r="AA646" s="4">
        <f t="shared" si="245"/>
        <v>2.5625660849588941E-3</v>
      </c>
      <c r="AB646" s="3">
        <v>23.962500000000045</v>
      </c>
      <c r="AC646" s="3">
        <v>1.4882857142857133</v>
      </c>
      <c r="AD646" s="3">
        <v>1.1028785714285727</v>
      </c>
      <c r="AE646" s="3">
        <v>6.8508333333333213E-2</v>
      </c>
      <c r="AF646" s="3">
        <v>0.14768263888888891</v>
      </c>
      <c r="AG646" s="3">
        <v>0.33777142857142883</v>
      </c>
      <c r="AH646" s="3">
        <v>9.5969230769230751E-2</v>
      </c>
      <c r="AI646" s="4">
        <f t="shared" si="237"/>
        <v>0.15023316854879321</v>
      </c>
      <c r="AJ646" s="4">
        <f t="shared" si="237"/>
        <v>9.3308243531787672E-3</v>
      </c>
      <c r="AK646" s="4">
        <f t="shared" si="237"/>
        <v>6.9145098512375883E-3</v>
      </c>
      <c r="AL646" s="4">
        <f t="shared" si="237"/>
        <v>4.2951378147787321E-4</v>
      </c>
      <c r="AM646" s="4">
        <f t="shared" si="237"/>
        <v>9.2589799811893458E-4</v>
      </c>
      <c r="AN646" s="4">
        <f t="shared" si="237"/>
        <v>2.1176618449468142E-3</v>
      </c>
      <c r="AO646" s="4">
        <f t="shared" si="235"/>
        <v>6.0168019287018656E-4</v>
      </c>
      <c r="AP646" s="5">
        <f t="shared" si="246"/>
        <v>27455.003848685072</v>
      </c>
      <c r="AQ646" s="5">
        <f t="shared" si="247"/>
        <v>868.67501693355644</v>
      </c>
      <c r="AR646" s="5">
        <f t="shared" si="248"/>
        <v>687.17476287020793</v>
      </c>
      <c r="AS646" s="5">
        <f t="shared" si="249"/>
        <v>122.50402217432601</v>
      </c>
      <c r="AT646" s="5">
        <f t="shared" si="250"/>
        <v>65.793775475478938</v>
      </c>
      <c r="AU646" s="5">
        <f t="shared" si="251"/>
        <v>236.00741230729153</v>
      </c>
      <c r="AV646" s="5">
        <f t="shared" si="252"/>
        <v>82.136288768724725</v>
      </c>
    </row>
    <row r="647" spans="1:48" x14ac:dyDescent="0.25">
      <c r="A647" s="1" t="s">
        <v>376</v>
      </c>
      <c r="B647" s="1" t="s">
        <v>289</v>
      </c>
      <c r="C647" s="2">
        <v>42618</v>
      </c>
      <c r="D647" s="3">
        <v>2.1618524403009772E-3</v>
      </c>
      <c r="E647" s="3">
        <v>76.933283730158777</v>
      </c>
      <c r="F647" s="3">
        <v>1.6039210648148139</v>
      </c>
      <c r="G647" s="3">
        <v>1.5360915856481485</v>
      </c>
      <c r="H647" s="3">
        <v>6.7829479166666581E-2</v>
      </c>
      <c r="I647" s="3">
        <v>0.23776754340277814</v>
      </c>
      <c r="J647" s="3">
        <v>0.45373540900735271</v>
      </c>
      <c r="K647" s="3">
        <v>0.12106805555555551</v>
      </c>
      <c r="L647" s="4">
        <f t="shared" si="236"/>
        <v>0.4069105445535231</v>
      </c>
      <c r="M647" s="4">
        <f t="shared" si="236"/>
        <v>8.4833554771147103E-3</v>
      </c>
      <c r="N647" s="4">
        <f t="shared" si="236"/>
        <v>8.1245961863856443E-3</v>
      </c>
      <c r="O647" s="4">
        <f t="shared" si="236"/>
        <v>3.5875929072907102E-4</v>
      </c>
      <c r="P647" s="4">
        <f t="shared" si="236"/>
        <v>1.2575847003037863E-3</v>
      </c>
      <c r="Q647" s="4">
        <f t="shared" si="236"/>
        <v>2.3998679558509513E-3</v>
      </c>
      <c r="R647" s="4">
        <f t="shared" si="234"/>
        <v>6.403453229286149E-4</v>
      </c>
      <c r="S647" s="5">
        <f t="shared" si="238"/>
        <v>49201.6254412005</v>
      </c>
      <c r="T647" s="5">
        <f t="shared" si="239"/>
        <v>1101.7451001977233</v>
      </c>
      <c r="U647" s="5">
        <f t="shared" si="240"/>
        <v>959.07031905562349</v>
      </c>
      <c r="V647" s="5">
        <f t="shared" si="241"/>
        <v>154.0881484001832</v>
      </c>
      <c r="W647" s="5">
        <f t="shared" si="242"/>
        <v>82.158046447284306</v>
      </c>
      <c r="X647" s="5">
        <f t="shared" si="243"/>
        <v>380.57566614045174</v>
      </c>
      <c r="Y647" s="5">
        <f t="shared" si="244"/>
        <v>150.99692383971572</v>
      </c>
      <c r="Z647" s="4">
        <f>D647-'CIG_wcINF-wcEFF_Loads'!D647</f>
        <v>2.1618524403009772E-3</v>
      </c>
      <c r="AA647" s="4">
        <f t="shared" si="245"/>
        <v>2.1618524403009772E-3</v>
      </c>
      <c r="AB647" s="3">
        <v>23.962500000000045</v>
      </c>
      <c r="AC647" s="3">
        <v>1.4882857142857133</v>
      </c>
      <c r="AD647" s="3">
        <v>1.1028785714285727</v>
      </c>
      <c r="AE647" s="3">
        <v>6.7829479166666581E-2</v>
      </c>
      <c r="AF647" s="3">
        <v>0.23776754340277814</v>
      </c>
      <c r="AG647" s="3">
        <v>0.33777142857142883</v>
      </c>
      <c r="AH647" s="3">
        <v>9.5969230769230751E-2</v>
      </c>
      <c r="AI647" s="4">
        <f t="shared" si="237"/>
        <v>0.12674090395080151</v>
      </c>
      <c r="AJ647" s="4">
        <f t="shared" si="237"/>
        <v>7.8717444659628689E-3</v>
      </c>
      <c r="AK647" s="4">
        <f t="shared" si="237"/>
        <v>5.8332739526687815E-3</v>
      </c>
      <c r="AL647" s="4">
        <f t="shared" si="237"/>
        <v>3.5875929072907102E-4</v>
      </c>
      <c r="AM647" s="4">
        <f t="shared" si="237"/>
        <v>1.2575847003037863E-3</v>
      </c>
      <c r="AN647" s="4">
        <f t="shared" si="237"/>
        <v>1.7865187766675594E-3</v>
      </c>
      <c r="AO647" s="4">
        <f t="shared" si="235"/>
        <v>5.0759424347022878E-4</v>
      </c>
      <c r="AP647" s="5">
        <f t="shared" si="246"/>
        <v>27455.130589589022</v>
      </c>
      <c r="AQ647" s="5">
        <f t="shared" si="247"/>
        <v>868.68288867802244</v>
      </c>
      <c r="AR647" s="5">
        <f t="shared" si="248"/>
        <v>687.18059614416063</v>
      </c>
      <c r="AS647" s="5">
        <f t="shared" si="249"/>
        <v>122.50438093361674</v>
      </c>
      <c r="AT647" s="5">
        <f t="shared" si="250"/>
        <v>65.795033060179236</v>
      </c>
      <c r="AU647" s="5">
        <f t="shared" si="251"/>
        <v>236.0091988260682</v>
      </c>
      <c r="AV647" s="5">
        <f t="shared" si="252"/>
        <v>82.136796362968198</v>
      </c>
    </row>
    <row r="648" spans="1:48" x14ac:dyDescent="0.25">
      <c r="A648" s="1" t="s">
        <v>376</v>
      </c>
      <c r="B648" s="1" t="s">
        <v>290</v>
      </c>
      <c r="C648" s="2">
        <v>42619</v>
      </c>
      <c r="D648" s="3">
        <v>2.0980932135277381E-3</v>
      </c>
      <c r="E648" s="3">
        <v>65.211954365079492</v>
      </c>
      <c r="F648" s="3">
        <v>1.6169122685185195</v>
      </c>
      <c r="G648" s="3">
        <v>1.5482967476851857</v>
      </c>
      <c r="H648" s="3">
        <v>6.8615520833333207E-2</v>
      </c>
      <c r="I648" s="3">
        <v>0.13345870659722223</v>
      </c>
      <c r="J648" s="3">
        <v>0.47900760569852879</v>
      </c>
      <c r="K648" s="3">
        <v>0.11523194444444441</v>
      </c>
      <c r="L648" s="4">
        <f t="shared" si="236"/>
        <v>0.33474232019414291</v>
      </c>
      <c r="M648" s="4">
        <f t="shared" si="236"/>
        <v>8.2998427141772486E-3</v>
      </c>
      <c r="N648" s="4">
        <f t="shared" si="236"/>
        <v>7.9476293988624842E-3</v>
      </c>
      <c r="O648" s="4">
        <f t="shared" si="236"/>
        <v>3.522133153147604E-4</v>
      </c>
      <c r="P648" s="4">
        <f t="shared" si="236"/>
        <v>6.8506269335774227E-4</v>
      </c>
      <c r="Q648" s="4">
        <f t="shared" si="236"/>
        <v>2.4588147814816872E-3</v>
      </c>
      <c r="R648" s="4">
        <f t="shared" si="234"/>
        <v>5.9150210754105933E-4</v>
      </c>
      <c r="S648" s="5">
        <f t="shared" si="238"/>
        <v>49201.960183520692</v>
      </c>
      <c r="T648" s="5">
        <f t="shared" si="239"/>
        <v>1101.7534000404376</v>
      </c>
      <c r="U648" s="5">
        <f t="shared" si="240"/>
        <v>959.0782666850223</v>
      </c>
      <c r="V648" s="5">
        <f t="shared" si="241"/>
        <v>154.08850061349852</v>
      </c>
      <c r="W648" s="5">
        <f t="shared" si="242"/>
        <v>82.15873150997767</v>
      </c>
      <c r="X648" s="5">
        <f t="shared" si="243"/>
        <v>380.57812495523325</v>
      </c>
      <c r="Y648" s="5">
        <f t="shared" si="244"/>
        <v>150.99751534182326</v>
      </c>
      <c r="Z648" s="4">
        <f>D648-'CIG_wcINF-wcEFF_Loads'!D648</f>
        <v>2.0980932135277381E-3</v>
      </c>
      <c r="AA648" s="4">
        <f t="shared" si="245"/>
        <v>2.0980932135277381E-3</v>
      </c>
      <c r="AB648" s="3">
        <v>23.962500000000045</v>
      </c>
      <c r="AC648" s="3">
        <v>1.4882857142857133</v>
      </c>
      <c r="AD648" s="3">
        <v>1.1028785714285727</v>
      </c>
      <c r="AE648" s="3">
        <v>6.8615520833333207E-2</v>
      </c>
      <c r="AF648" s="3">
        <v>0.13345870659722223</v>
      </c>
      <c r="AG648" s="3">
        <v>0.33777142857142883</v>
      </c>
      <c r="AH648" s="3">
        <v>9.5969230769230751E-2</v>
      </c>
      <c r="AI648" s="4">
        <f t="shared" si="237"/>
        <v>0.12300295131083344</v>
      </c>
      <c r="AJ648" s="4">
        <f t="shared" si="237"/>
        <v>7.6395841523586522E-3</v>
      </c>
      <c r="AK648" s="4">
        <f t="shared" si="237"/>
        <v>5.6612339790585295E-3</v>
      </c>
      <c r="AL648" s="4">
        <f t="shared" si="237"/>
        <v>3.522133153147604E-4</v>
      </c>
      <c r="AM648" s="4">
        <f t="shared" si="237"/>
        <v>6.8506269335774227E-4</v>
      </c>
      <c r="AN648" s="4">
        <f t="shared" si="237"/>
        <v>1.7338292157647172E-3</v>
      </c>
      <c r="AO648" s="4">
        <f t="shared" si="235"/>
        <v>4.926238338923654E-4</v>
      </c>
      <c r="AP648" s="5">
        <f t="shared" si="246"/>
        <v>27455.253592540332</v>
      </c>
      <c r="AQ648" s="5">
        <f t="shared" si="247"/>
        <v>868.69052826217478</v>
      </c>
      <c r="AR648" s="5">
        <f t="shared" si="248"/>
        <v>687.18625737813966</v>
      </c>
      <c r="AS648" s="5">
        <f t="shared" si="249"/>
        <v>122.50473314693205</v>
      </c>
      <c r="AT648" s="5">
        <f t="shared" si="250"/>
        <v>65.7957181228726</v>
      </c>
      <c r="AU648" s="5">
        <f t="shared" si="251"/>
        <v>236.01093265528397</v>
      </c>
      <c r="AV648" s="5">
        <f t="shared" si="252"/>
        <v>82.137288986802091</v>
      </c>
    </row>
    <row r="649" spans="1:48" x14ac:dyDescent="0.25">
      <c r="A649" s="1" t="s">
        <v>376</v>
      </c>
      <c r="B649" s="1" t="s">
        <v>291</v>
      </c>
      <c r="C649" s="2">
        <v>42620</v>
      </c>
      <c r="D649" s="3">
        <v>1.6083260985540143E-3</v>
      </c>
      <c r="E649" s="3">
        <v>82.261160714285737</v>
      </c>
      <c r="F649" s="3">
        <v>1.598015972222222</v>
      </c>
      <c r="G649" s="3">
        <v>1.5305437847222241</v>
      </c>
      <c r="H649" s="3">
        <v>6.7472187499999933E-2</v>
      </c>
      <c r="I649" s="3">
        <v>0.28518065104166684</v>
      </c>
      <c r="J649" s="3">
        <v>0.44224804687500013</v>
      </c>
      <c r="K649" s="3">
        <v>0.12372083333333328</v>
      </c>
      <c r="L649" s="4">
        <f t="shared" si="236"/>
        <v>0.32368872323346559</v>
      </c>
      <c r="M649" s="4">
        <f t="shared" si="236"/>
        <v>6.2880190999477018E-3</v>
      </c>
      <c r="N649" s="4">
        <f t="shared" si="236"/>
        <v>6.0225233783215591E-3</v>
      </c>
      <c r="O649" s="4">
        <f t="shared" si="236"/>
        <v>2.6549572162614982E-4</v>
      </c>
      <c r="P649" s="4">
        <f t="shared" si="236"/>
        <v>1.1221548544297995E-3</v>
      </c>
      <c r="Q649" s="4">
        <f t="shared" si="236"/>
        <v>1.740197979246391E-3</v>
      </c>
      <c r="R649" s="4">
        <f t="shared" si="234"/>
        <v>4.868280271189067E-4</v>
      </c>
      <c r="S649" s="5">
        <f t="shared" si="238"/>
        <v>49202.283872243926</v>
      </c>
      <c r="T649" s="5">
        <f t="shared" si="239"/>
        <v>1101.7596880595374</v>
      </c>
      <c r="U649" s="5">
        <f t="shared" si="240"/>
        <v>959.08428920840061</v>
      </c>
      <c r="V649" s="5">
        <f t="shared" si="241"/>
        <v>154.08876610922016</v>
      </c>
      <c r="W649" s="5">
        <f t="shared" si="242"/>
        <v>82.159853664832099</v>
      </c>
      <c r="X649" s="5">
        <f t="shared" si="243"/>
        <v>380.57986515321249</v>
      </c>
      <c r="Y649" s="5">
        <f t="shared" si="244"/>
        <v>150.99800216985037</v>
      </c>
      <c r="Z649" s="4">
        <f>D649-'CIG_wcINF-wcEFF_Loads'!D649</f>
        <v>1.6083260985540143E-3</v>
      </c>
      <c r="AA649" s="4">
        <f t="shared" si="245"/>
        <v>1.6083260985540143E-3</v>
      </c>
      <c r="AB649" s="3">
        <v>23.962500000000045</v>
      </c>
      <c r="AC649" s="3">
        <v>1.4882857142857133</v>
      </c>
      <c r="AD649" s="3">
        <v>1.1028785714285727</v>
      </c>
      <c r="AE649" s="3">
        <v>6.7472187499999933E-2</v>
      </c>
      <c r="AF649" s="3">
        <v>0.28518065104166684</v>
      </c>
      <c r="AG649" s="3">
        <v>0.33777142857142883</v>
      </c>
      <c r="AH649" s="3">
        <v>9.5969230769230751E-2</v>
      </c>
      <c r="AI649" s="4">
        <f t="shared" si="237"/>
        <v>9.4289832080316549E-2</v>
      </c>
      <c r="AJ649" s="4">
        <f t="shared" si="237"/>
        <v>5.8562424658334311E-3</v>
      </c>
      <c r="AK649" s="4">
        <f t="shared" si="237"/>
        <v>4.3397072636402424E-3</v>
      </c>
      <c r="AL649" s="4">
        <f t="shared" si="237"/>
        <v>2.6549572162614982E-4</v>
      </c>
      <c r="AM649" s="4">
        <f t="shared" si="237"/>
        <v>1.1221548544297995E-3</v>
      </c>
      <c r="AN649" s="4">
        <f t="shared" si="237"/>
        <v>1.3290938458645214E-3</v>
      </c>
      <c r="AO649" s="4">
        <f t="shared" si="235"/>
        <v>3.7762848843434112E-4</v>
      </c>
      <c r="AP649" s="5">
        <f t="shared" si="246"/>
        <v>27455.347882372411</v>
      </c>
      <c r="AQ649" s="5">
        <f t="shared" si="247"/>
        <v>868.6963845046406</v>
      </c>
      <c r="AR649" s="5">
        <f t="shared" si="248"/>
        <v>687.19059708540328</v>
      </c>
      <c r="AS649" s="5">
        <f t="shared" si="249"/>
        <v>122.50499864265367</v>
      </c>
      <c r="AT649" s="5">
        <f t="shared" si="250"/>
        <v>65.796840277727028</v>
      </c>
      <c r="AU649" s="5">
        <f t="shared" si="251"/>
        <v>236.01226174912983</v>
      </c>
      <c r="AV649" s="5">
        <f t="shared" si="252"/>
        <v>82.137666615290527</v>
      </c>
    </row>
    <row r="650" spans="1:48" x14ac:dyDescent="0.25">
      <c r="A650" s="1" t="s">
        <v>376</v>
      </c>
      <c r="B650" s="1" t="s">
        <v>292</v>
      </c>
      <c r="C650" s="2">
        <v>42621</v>
      </c>
      <c r="D650" s="3">
        <v>0</v>
      </c>
      <c r="E650" s="3">
        <v>109.43333333333318</v>
      </c>
      <c r="F650" s="3">
        <v>1.5678999999999996</v>
      </c>
      <c r="G650" s="3">
        <v>1.5022500000000012</v>
      </c>
      <c r="H650" s="3">
        <v>6.5649999999999972E-2</v>
      </c>
      <c r="I650" s="3">
        <v>0.52698749999999916</v>
      </c>
      <c r="J650" s="3">
        <v>0.38366249999999985</v>
      </c>
      <c r="K650" s="3">
        <v>0.1372499999999999</v>
      </c>
      <c r="L650" s="4">
        <f t="shared" si="236"/>
        <v>0</v>
      </c>
      <c r="M650" s="4">
        <f t="shared" si="236"/>
        <v>0</v>
      </c>
      <c r="N650" s="4">
        <f t="shared" si="236"/>
        <v>0</v>
      </c>
      <c r="O650" s="4">
        <f t="shared" si="236"/>
        <v>0</v>
      </c>
      <c r="P650" s="4">
        <f t="shared" si="236"/>
        <v>0</v>
      </c>
      <c r="Q650" s="4">
        <f t="shared" si="236"/>
        <v>0</v>
      </c>
      <c r="R650" s="4">
        <f t="shared" si="234"/>
        <v>0</v>
      </c>
      <c r="S650" s="5">
        <f t="shared" si="238"/>
        <v>49202.283872243926</v>
      </c>
      <c r="T650" s="5">
        <f t="shared" si="239"/>
        <v>1101.7596880595374</v>
      </c>
      <c r="U650" s="5">
        <f t="shared" si="240"/>
        <v>959.08428920840061</v>
      </c>
      <c r="V650" s="5">
        <f t="shared" si="241"/>
        <v>154.08876610922016</v>
      </c>
      <c r="W650" s="5">
        <f t="shared" si="242"/>
        <v>82.159853664832099</v>
      </c>
      <c r="X650" s="5">
        <f t="shared" si="243"/>
        <v>380.57986515321249</v>
      </c>
      <c r="Y650" s="5">
        <f t="shared" si="244"/>
        <v>150.99800216985037</v>
      </c>
      <c r="Z650" s="4">
        <f>D650-'CIG_wcINF-wcEFF_Loads'!D650</f>
        <v>0</v>
      </c>
      <c r="AA650" s="4">
        <f t="shared" si="245"/>
        <v>0</v>
      </c>
      <c r="AB650" s="3">
        <v>23.962500000000045</v>
      </c>
      <c r="AC650" s="3">
        <v>1.4882857142857133</v>
      </c>
      <c r="AD650" s="3">
        <v>1.1028785714285727</v>
      </c>
      <c r="AE650" s="3">
        <v>6.5649999999999972E-2</v>
      </c>
      <c r="AF650" s="3">
        <v>0.52698749999999916</v>
      </c>
      <c r="AG650" s="3">
        <v>0.33777142857142883</v>
      </c>
      <c r="AH650" s="3">
        <v>9.5969230769230751E-2</v>
      </c>
      <c r="AI650" s="4">
        <f t="shared" si="237"/>
        <v>0</v>
      </c>
      <c r="AJ650" s="4">
        <f t="shared" si="237"/>
        <v>0</v>
      </c>
      <c r="AK650" s="4">
        <f t="shared" si="237"/>
        <v>0</v>
      </c>
      <c r="AL650" s="4">
        <f t="shared" si="237"/>
        <v>0</v>
      </c>
      <c r="AM650" s="4">
        <f t="shared" si="237"/>
        <v>0</v>
      </c>
      <c r="AN650" s="4">
        <f t="shared" si="237"/>
        <v>0</v>
      </c>
      <c r="AO650" s="4">
        <f t="shared" si="235"/>
        <v>0</v>
      </c>
      <c r="AP650" s="5">
        <f t="shared" si="246"/>
        <v>27455.347882372411</v>
      </c>
      <c r="AQ650" s="5">
        <f t="shared" si="247"/>
        <v>868.6963845046406</v>
      </c>
      <c r="AR650" s="5">
        <f t="shared" si="248"/>
        <v>687.19059708540328</v>
      </c>
      <c r="AS650" s="5">
        <f t="shared" si="249"/>
        <v>122.50499864265367</v>
      </c>
      <c r="AT650" s="5">
        <f t="shared" si="250"/>
        <v>65.796840277727028</v>
      </c>
      <c r="AU650" s="5">
        <f t="shared" si="251"/>
        <v>236.01226174912983</v>
      </c>
      <c r="AV650" s="5">
        <f t="shared" si="252"/>
        <v>82.137666615290527</v>
      </c>
    </row>
    <row r="651" spans="1:48" x14ac:dyDescent="0.25">
      <c r="A651" s="1" t="s">
        <v>376</v>
      </c>
      <c r="B651" s="1" t="s">
        <v>293</v>
      </c>
      <c r="C651" s="2">
        <v>42622</v>
      </c>
      <c r="D651" s="3">
        <v>0</v>
      </c>
      <c r="E651" s="3">
        <v>109.43333333333318</v>
      </c>
      <c r="F651" s="3">
        <v>1.5678999999999996</v>
      </c>
      <c r="G651" s="3">
        <v>1.5022500000000012</v>
      </c>
      <c r="H651" s="3">
        <v>6.5649999999999972E-2</v>
      </c>
      <c r="I651" s="3">
        <v>0.52698749999999916</v>
      </c>
      <c r="J651" s="3">
        <v>0.38366249999999985</v>
      </c>
      <c r="K651" s="3">
        <v>0.1372499999999999</v>
      </c>
      <c r="L651" s="4">
        <f t="shared" si="236"/>
        <v>0</v>
      </c>
      <c r="M651" s="4">
        <f t="shared" si="236"/>
        <v>0</v>
      </c>
      <c r="N651" s="4">
        <f t="shared" si="236"/>
        <v>0</v>
      </c>
      <c r="O651" s="4">
        <f t="shared" si="236"/>
        <v>0</v>
      </c>
      <c r="P651" s="4">
        <f t="shared" si="236"/>
        <v>0</v>
      </c>
      <c r="Q651" s="4">
        <f t="shared" si="236"/>
        <v>0</v>
      </c>
      <c r="R651" s="4">
        <f t="shared" si="234"/>
        <v>0</v>
      </c>
      <c r="S651" s="5">
        <f t="shared" si="238"/>
        <v>49202.283872243926</v>
      </c>
      <c r="T651" s="5">
        <f t="shared" si="239"/>
        <v>1101.7596880595374</v>
      </c>
      <c r="U651" s="5">
        <f t="shared" si="240"/>
        <v>959.08428920840061</v>
      </c>
      <c r="V651" s="5">
        <f t="shared" si="241"/>
        <v>154.08876610922016</v>
      </c>
      <c r="W651" s="5">
        <f t="shared" si="242"/>
        <v>82.159853664832099</v>
      </c>
      <c r="X651" s="5">
        <f t="shared" si="243"/>
        <v>380.57986515321249</v>
      </c>
      <c r="Y651" s="5">
        <f t="shared" si="244"/>
        <v>150.99800216985037</v>
      </c>
      <c r="Z651" s="4">
        <f>D651-'CIG_wcINF-wcEFF_Loads'!D651</f>
        <v>0</v>
      </c>
      <c r="AA651" s="4">
        <f t="shared" si="245"/>
        <v>0</v>
      </c>
      <c r="AB651" s="3">
        <v>23.962500000000045</v>
      </c>
      <c r="AC651" s="3">
        <v>1.4882857142857133</v>
      </c>
      <c r="AD651" s="3">
        <v>1.1028785714285727</v>
      </c>
      <c r="AE651" s="3">
        <v>6.5649999999999972E-2</v>
      </c>
      <c r="AF651" s="3">
        <v>0.52698749999999916</v>
      </c>
      <c r="AG651" s="3">
        <v>0.33777142857142883</v>
      </c>
      <c r="AH651" s="3">
        <v>9.5969230769230751E-2</v>
      </c>
      <c r="AI651" s="4">
        <f t="shared" si="237"/>
        <v>0</v>
      </c>
      <c r="AJ651" s="4">
        <f t="shared" si="237"/>
        <v>0</v>
      </c>
      <c r="AK651" s="4">
        <f t="shared" si="237"/>
        <v>0</v>
      </c>
      <c r="AL651" s="4">
        <f t="shared" si="237"/>
        <v>0</v>
      </c>
      <c r="AM651" s="4">
        <f t="shared" si="237"/>
        <v>0</v>
      </c>
      <c r="AN651" s="4">
        <f t="shared" si="237"/>
        <v>0</v>
      </c>
      <c r="AO651" s="4">
        <f t="shared" si="235"/>
        <v>0</v>
      </c>
      <c r="AP651" s="5">
        <f t="shared" si="246"/>
        <v>27455.347882372411</v>
      </c>
      <c r="AQ651" s="5">
        <f t="shared" si="247"/>
        <v>868.6963845046406</v>
      </c>
      <c r="AR651" s="5">
        <f t="shared" si="248"/>
        <v>687.19059708540328</v>
      </c>
      <c r="AS651" s="5">
        <f t="shared" si="249"/>
        <v>122.50499864265367</v>
      </c>
      <c r="AT651" s="5">
        <f t="shared" si="250"/>
        <v>65.796840277727028</v>
      </c>
      <c r="AU651" s="5">
        <f t="shared" si="251"/>
        <v>236.01226174912983</v>
      </c>
      <c r="AV651" s="5">
        <f t="shared" si="252"/>
        <v>82.137666615290527</v>
      </c>
    </row>
    <row r="652" spans="1:48" x14ac:dyDescent="0.25">
      <c r="A652" s="1" t="s">
        <v>376</v>
      </c>
      <c r="B652" s="1" t="s">
        <v>294</v>
      </c>
      <c r="C652" s="2">
        <v>42623</v>
      </c>
      <c r="D652" s="3">
        <v>0</v>
      </c>
      <c r="E652" s="3">
        <v>109.43333333333318</v>
      </c>
      <c r="F652" s="3">
        <v>1.5678999999999996</v>
      </c>
      <c r="G652" s="3">
        <v>1.5022500000000012</v>
      </c>
      <c r="H652" s="3">
        <v>6.5649999999999972E-2</v>
      </c>
      <c r="I652" s="3">
        <v>0.52698749999999916</v>
      </c>
      <c r="J652" s="3">
        <v>0.38366249999999985</v>
      </c>
      <c r="K652" s="3">
        <v>0.1372499999999999</v>
      </c>
      <c r="L652" s="4">
        <f t="shared" si="236"/>
        <v>0</v>
      </c>
      <c r="M652" s="4">
        <f t="shared" si="236"/>
        <v>0</v>
      </c>
      <c r="N652" s="4">
        <f t="shared" si="236"/>
        <v>0</v>
      </c>
      <c r="O652" s="4">
        <f t="shared" si="236"/>
        <v>0</v>
      </c>
      <c r="P652" s="4">
        <f t="shared" si="236"/>
        <v>0</v>
      </c>
      <c r="Q652" s="4">
        <f t="shared" si="236"/>
        <v>0</v>
      </c>
      <c r="R652" s="4">
        <f t="shared" si="234"/>
        <v>0</v>
      </c>
      <c r="S652" s="5">
        <f t="shared" si="238"/>
        <v>49202.283872243926</v>
      </c>
      <c r="T652" s="5">
        <f t="shared" si="239"/>
        <v>1101.7596880595374</v>
      </c>
      <c r="U652" s="5">
        <f t="shared" si="240"/>
        <v>959.08428920840061</v>
      </c>
      <c r="V652" s="5">
        <f t="shared" si="241"/>
        <v>154.08876610922016</v>
      </c>
      <c r="W652" s="5">
        <f t="shared" si="242"/>
        <v>82.159853664832099</v>
      </c>
      <c r="X652" s="5">
        <f t="shared" si="243"/>
        <v>380.57986515321249</v>
      </c>
      <c r="Y652" s="5">
        <f t="shared" si="244"/>
        <v>150.99800216985037</v>
      </c>
      <c r="Z652" s="4">
        <f>D652-'CIG_wcINF-wcEFF_Loads'!D652</f>
        <v>0</v>
      </c>
      <c r="AA652" s="4">
        <f t="shared" si="245"/>
        <v>0</v>
      </c>
      <c r="AB652" s="3">
        <v>23.962500000000045</v>
      </c>
      <c r="AC652" s="3">
        <v>1.4882857142857133</v>
      </c>
      <c r="AD652" s="3">
        <v>1.1028785714285727</v>
      </c>
      <c r="AE652" s="3">
        <v>6.5649999999999972E-2</v>
      </c>
      <c r="AF652" s="3">
        <v>0.52698749999999916</v>
      </c>
      <c r="AG652" s="3">
        <v>0.33777142857142883</v>
      </c>
      <c r="AH652" s="3">
        <v>9.5969230769230751E-2</v>
      </c>
      <c r="AI652" s="4">
        <f t="shared" si="237"/>
        <v>0</v>
      </c>
      <c r="AJ652" s="4">
        <f t="shared" si="237"/>
        <v>0</v>
      </c>
      <c r="AK652" s="4">
        <f t="shared" si="237"/>
        <v>0</v>
      </c>
      <c r="AL652" s="4">
        <f t="shared" si="237"/>
        <v>0</v>
      </c>
      <c r="AM652" s="4">
        <f t="shared" si="237"/>
        <v>0</v>
      </c>
      <c r="AN652" s="4">
        <f t="shared" si="237"/>
        <v>0</v>
      </c>
      <c r="AO652" s="4">
        <f t="shared" si="235"/>
        <v>0</v>
      </c>
      <c r="AP652" s="5">
        <f t="shared" si="246"/>
        <v>27455.347882372411</v>
      </c>
      <c r="AQ652" s="5">
        <f t="shared" si="247"/>
        <v>868.6963845046406</v>
      </c>
      <c r="AR652" s="5">
        <f t="shared" si="248"/>
        <v>687.19059708540328</v>
      </c>
      <c r="AS652" s="5">
        <f t="shared" si="249"/>
        <v>122.50499864265367</v>
      </c>
      <c r="AT652" s="5">
        <f t="shared" si="250"/>
        <v>65.796840277727028</v>
      </c>
      <c r="AU652" s="5">
        <f t="shared" si="251"/>
        <v>236.01226174912983</v>
      </c>
      <c r="AV652" s="5">
        <f t="shared" si="252"/>
        <v>82.137666615290527</v>
      </c>
    </row>
    <row r="653" spans="1:48" x14ac:dyDescent="0.25">
      <c r="A653" s="1" t="s">
        <v>376</v>
      </c>
      <c r="B653" s="1" t="s">
        <v>295</v>
      </c>
      <c r="C653" s="2">
        <v>42624</v>
      </c>
      <c r="D653" s="3">
        <v>0</v>
      </c>
      <c r="E653" s="3">
        <v>109.43333333333318</v>
      </c>
      <c r="F653" s="3">
        <v>1.5678999999999996</v>
      </c>
      <c r="G653" s="3">
        <v>1.5022500000000012</v>
      </c>
      <c r="H653" s="3">
        <v>6.5649999999999972E-2</v>
      </c>
      <c r="I653" s="3">
        <v>0.52698749999999916</v>
      </c>
      <c r="J653" s="3">
        <v>0.38366249999999985</v>
      </c>
      <c r="K653" s="3">
        <v>0.1372499999999999</v>
      </c>
      <c r="L653" s="4">
        <f t="shared" si="236"/>
        <v>0</v>
      </c>
      <c r="M653" s="4">
        <f t="shared" si="236"/>
        <v>0</v>
      </c>
      <c r="N653" s="4">
        <f t="shared" si="236"/>
        <v>0</v>
      </c>
      <c r="O653" s="4">
        <f t="shared" si="236"/>
        <v>0</v>
      </c>
      <c r="P653" s="4">
        <f t="shared" si="236"/>
        <v>0</v>
      </c>
      <c r="Q653" s="4">
        <f t="shared" si="236"/>
        <v>0</v>
      </c>
      <c r="R653" s="4">
        <f t="shared" si="234"/>
        <v>0</v>
      </c>
      <c r="S653" s="5">
        <f t="shared" si="238"/>
        <v>49202.283872243926</v>
      </c>
      <c r="T653" s="5">
        <f t="shared" si="239"/>
        <v>1101.7596880595374</v>
      </c>
      <c r="U653" s="5">
        <f t="shared" si="240"/>
        <v>959.08428920840061</v>
      </c>
      <c r="V653" s="5">
        <f t="shared" si="241"/>
        <v>154.08876610922016</v>
      </c>
      <c r="W653" s="5">
        <f t="shared" si="242"/>
        <v>82.159853664832099</v>
      </c>
      <c r="X653" s="5">
        <f t="shared" si="243"/>
        <v>380.57986515321249</v>
      </c>
      <c r="Y653" s="5">
        <f t="shared" si="244"/>
        <v>150.99800216985037</v>
      </c>
      <c r="Z653" s="4">
        <f>D653-'CIG_wcINF-wcEFF_Loads'!D653</f>
        <v>0</v>
      </c>
      <c r="AA653" s="4">
        <f t="shared" si="245"/>
        <v>0</v>
      </c>
      <c r="AB653" s="3">
        <v>23.962500000000045</v>
      </c>
      <c r="AC653" s="3">
        <v>1.4882857142857133</v>
      </c>
      <c r="AD653" s="3">
        <v>1.1028785714285727</v>
      </c>
      <c r="AE653" s="3">
        <v>6.5649999999999972E-2</v>
      </c>
      <c r="AF653" s="3">
        <v>0.52698749999999916</v>
      </c>
      <c r="AG653" s="3">
        <v>0.33777142857142883</v>
      </c>
      <c r="AH653" s="3">
        <v>9.5969230769230751E-2</v>
      </c>
      <c r="AI653" s="4">
        <f t="shared" si="237"/>
        <v>0</v>
      </c>
      <c r="AJ653" s="4">
        <f t="shared" si="237"/>
        <v>0</v>
      </c>
      <c r="AK653" s="4">
        <f t="shared" si="237"/>
        <v>0</v>
      </c>
      <c r="AL653" s="4">
        <f t="shared" si="237"/>
        <v>0</v>
      </c>
      <c r="AM653" s="4">
        <f t="shared" si="237"/>
        <v>0</v>
      </c>
      <c r="AN653" s="4">
        <f t="shared" si="237"/>
        <v>0</v>
      </c>
      <c r="AO653" s="4">
        <f t="shared" si="235"/>
        <v>0</v>
      </c>
      <c r="AP653" s="5">
        <f t="shared" si="246"/>
        <v>27455.347882372411</v>
      </c>
      <c r="AQ653" s="5">
        <f t="shared" si="247"/>
        <v>868.6963845046406</v>
      </c>
      <c r="AR653" s="5">
        <f t="shared" si="248"/>
        <v>687.19059708540328</v>
      </c>
      <c r="AS653" s="5">
        <f t="shared" si="249"/>
        <v>122.50499864265367</v>
      </c>
      <c r="AT653" s="5">
        <f t="shared" si="250"/>
        <v>65.796840277727028</v>
      </c>
      <c r="AU653" s="5">
        <f t="shared" si="251"/>
        <v>236.01226174912983</v>
      </c>
      <c r="AV653" s="5">
        <f t="shared" si="252"/>
        <v>82.137666615290527</v>
      </c>
    </row>
    <row r="654" spans="1:48" x14ac:dyDescent="0.25">
      <c r="A654" s="1" t="s">
        <v>376</v>
      </c>
      <c r="B654" s="1" t="s">
        <v>296</v>
      </c>
      <c r="C654" s="2">
        <v>42625</v>
      </c>
      <c r="D654" s="3">
        <v>0</v>
      </c>
      <c r="E654" s="3">
        <v>109.43333333333318</v>
      </c>
      <c r="F654" s="3">
        <v>1.5678999999999996</v>
      </c>
      <c r="G654" s="3">
        <v>1.5022500000000012</v>
      </c>
      <c r="H654" s="3">
        <v>6.5649999999999972E-2</v>
      </c>
      <c r="I654" s="3">
        <v>0.52698749999999916</v>
      </c>
      <c r="J654" s="3">
        <v>0.38366249999999985</v>
      </c>
      <c r="K654" s="3">
        <v>0.1372499999999999</v>
      </c>
      <c r="L654" s="4">
        <f t="shared" si="236"/>
        <v>0</v>
      </c>
      <c r="M654" s="4">
        <f t="shared" si="236"/>
        <v>0</v>
      </c>
      <c r="N654" s="4">
        <f t="shared" si="236"/>
        <v>0</v>
      </c>
      <c r="O654" s="4">
        <f t="shared" si="236"/>
        <v>0</v>
      </c>
      <c r="P654" s="4">
        <f t="shared" si="236"/>
        <v>0</v>
      </c>
      <c r="Q654" s="4">
        <f t="shared" si="236"/>
        <v>0</v>
      </c>
      <c r="R654" s="4">
        <f t="shared" si="234"/>
        <v>0</v>
      </c>
      <c r="S654" s="5">
        <f t="shared" si="238"/>
        <v>49202.283872243926</v>
      </c>
      <c r="T654" s="5">
        <f t="shared" si="239"/>
        <v>1101.7596880595374</v>
      </c>
      <c r="U654" s="5">
        <f t="shared" si="240"/>
        <v>959.08428920840061</v>
      </c>
      <c r="V654" s="5">
        <f t="shared" si="241"/>
        <v>154.08876610922016</v>
      </c>
      <c r="W654" s="5">
        <f t="shared" si="242"/>
        <v>82.159853664832099</v>
      </c>
      <c r="X654" s="5">
        <f t="shared" si="243"/>
        <v>380.57986515321249</v>
      </c>
      <c r="Y654" s="5">
        <f t="shared" si="244"/>
        <v>150.99800216985037</v>
      </c>
      <c r="Z654" s="4">
        <f>D654-'CIG_wcINF-wcEFF_Loads'!D654</f>
        <v>0</v>
      </c>
      <c r="AA654" s="4">
        <f t="shared" si="245"/>
        <v>0</v>
      </c>
      <c r="AB654" s="3">
        <v>23.962500000000045</v>
      </c>
      <c r="AC654" s="3">
        <v>1.4882857142857133</v>
      </c>
      <c r="AD654" s="3">
        <v>1.1028785714285727</v>
      </c>
      <c r="AE654" s="3">
        <v>6.5649999999999972E-2</v>
      </c>
      <c r="AF654" s="3">
        <v>0.52698749999999916</v>
      </c>
      <c r="AG654" s="3">
        <v>0.33777142857142883</v>
      </c>
      <c r="AH654" s="3">
        <v>9.5969230769230751E-2</v>
      </c>
      <c r="AI654" s="4">
        <f t="shared" si="237"/>
        <v>0</v>
      </c>
      <c r="AJ654" s="4">
        <f t="shared" si="237"/>
        <v>0</v>
      </c>
      <c r="AK654" s="4">
        <f t="shared" si="237"/>
        <v>0</v>
      </c>
      <c r="AL654" s="4">
        <f t="shared" si="237"/>
        <v>0</v>
      </c>
      <c r="AM654" s="4">
        <f t="shared" si="237"/>
        <v>0</v>
      </c>
      <c r="AN654" s="4">
        <f t="shared" si="237"/>
        <v>0</v>
      </c>
      <c r="AO654" s="4">
        <f t="shared" si="235"/>
        <v>0</v>
      </c>
      <c r="AP654" s="5">
        <f t="shared" si="246"/>
        <v>27455.347882372411</v>
      </c>
      <c r="AQ654" s="5">
        <f t="shared" si="247"/>
        <v>868.6963845046406</v>
      </c>
      <c r="AR654" s="5">
        <f t="shared" si="248"/>
        <v>687.19059708540328</v>
      </c>
      <c r="AS654" s="5">
        <f t="shared" si="249"/>
        <v>122.50499864265367</v>
      </c>
      <c r="AT654" s="5">
        <f t="shared" si="250"/>
        <v>65.796840277727028</v>
      </c>
      <c r="AU654" s="5">
        <f t="shared" si="251"/>
        <v>236.01226174912983</v>
      </c>
      <c r="AV654" s="5">
        <f t="shared" si="252"/>
        <v>82.137666615290527</v>
      </c>
    </row>
    <row r="655" spans="1:48" x14ac:dyDescent="0.25">
      <c r="A655" s="1" t="s">
        <v>376</v>
      </c>
      <c r="B655" s="1" t="s">
        <v>297</v>
      </c>
      <c r="C655" s="2">
        <v>42626</v>
      </c>
      <c r="D655" s="3">
        <v>0</v>
      </c>
      <c r="E655" s="3">
        <v>109.43333333333318</v>
      </c>
      <c r="F655" s="3">
        <v>1.5678999999999996</v>
      </c>
      <c r="G655" s="3">
        <v>1.5022500000000012</v>
      </c>
      <c r="H655" s="3">
        <v>6.5649999999999972E-2</v>
      </c>
      <c r="I655" s="3">
        <v>0.52698749999999916</v>
      </c>
      <c r="J655" s="3">
        <v>0.38366249999999985</v>
      </c>
      <c r="K655" s="3">
        <v>0.1372499999999999</v>
      </c>
      <c r="L655" s="4">
        <f t="shared" si="236"/>
        <v>0</v>
      </c>
      <c r="M655" s="4">
        <f t="shared" si="236"/>
        <v>0</v>
      </c>
      <c r="N655" s="4">
        <f t="shared" si="236"/>
        <v>0</v>
      </c>
      <c r="O655" s="4">
        <f t="shared" si="236"/>
        <v>0</v>
      </c>
      <c r="P655" s="4">
        <f t="shared" si="236"/>
        <v>0</v>
      </c>
      <c r="Q655" s="4">
        <f t="shared" si="236"/>
        <v>0</v>
      </c>
      <c r="R655" s="4">
        <f t="shared" si="234"/>
        <v>0</v>
      </c>
      <c r="S655" s="5">
        <f t="shared" si="238"/>
        <v>49202.283872243926</v>
      </c>
      <c r="T655" s="5">
        <f t="shared" si="239"/>
        <v>1101.7596880595374</v>
      </c>
      <c r="U655" s="5">
        <f t="shared" si="240"/>
        <v>959.08428920840061</v>
      </c>
      <c r="V655" s="5">
        <f t="shared" si="241"/>
        <v>154.08876610922016</v>
      </c>
      <c r="W655" s="5">
        <f t="shared" si="242"/>
        <v>82.159853664832099</v>
      </c>
      <c r="X655" s="5">
        <f t="shared" si="243"/>
        <v>380.57986515321249</v>
      </c>
      <c r="Y655" s="5">
        <f t="shared" si="244"/>
        <v>150.99800216985037</v>
      </c>
      <c r="Z655" s="4">
        <f>D655-'CIG_wcINF-wcEFF_Loads'!D655</f>
        <v>0</v>
      </c>
      <c r="AA655" s="4">
        <f t="shared" si="245"/>
        <v>0</v>
      </c>
      <c r="AB655" s="3">
        <v>23.962500000000045</v>
      </c>
      <c r="AC655" s="3">
        <v>1.4882857142857133</v>
      </c>
      <c r="AD655" s="3">
        <v>1.1028785714285727</v>
      </c>
      <c r="AE655" s="3">
        <v>6.5649999999999972E-2</v>
      </c>
      <c r="AF655" s="3">
        <v>0.52698749999999916</v>
      </c>
      <c r="AG655" s="3">
        <v>0.33777142857142883</v>
      </c>
      <c r="AH655" s="3">
        <v>9.5969230769230751E-2</v>
      </c>
      <c r="AI655" s="4">
        <f t="shared" si="237"/>
        <v>0</v>
      </c>
      <c r="AJ655" s="4">
        <f t="shared" si="237"/>
        <v>0</v>
      </c>
      <c r="AK655" s="4">
        <f t="shared" si="237"/>
        <v>0</v>
      </c>
      <c r="AL655" s="4">
        <f t="shared" si="237"/>
        <v>0</v>
      </c>
      <c r="AM655" s="4">
        <f t="shared" si="237"/>
        <v>0</v>
      </c>
      <c r="AN655" s="4">
        <f t="shared" si="237"/>
        <v>0</v>
      </c>
      <c r="AO655" s="4">
        <f t="shared" si="235"/>
        <v>0</v>
      </c>
      <c r="AP655" s="5">
        <f t="shared" si="246"/>
        <v>27455.347882372411</v>
      </c>
      <c r="AQ655" s="5">
        <f t="shared" si="247"/>
        <v>868.6963845046406</v>
      </c>
      <c r="AR655" s="5">
        <f t="shared" si="248"/>
        <v>687.19059708540328</v>
      </c>
      <c r="AS655" s="5">
        <f t="shared" si="249"/>
        <v>122.50499864265367</v>
      </c>
      <c r="AT655" s="5">
        <f t="shared" si="250"/>
        <v>65.796840277727028</v>
      </c>
      <c r="AU655" s="5">
        <f t="shared" si="251"/>
        <v>236.01226174912983</v>
      </c>
      <c r="AV655" s="5">
        <f t="shared" si="252"/>
        <v>82.137666615290527</v>
      </c>
    </row>
    <row r="656" spans="1:48" x14ac:dyDescent="0.25">
      <c r="A656" s="1" t="s">
        <v>376</v>
      </c>
      <c r="B656" s="1" t="s">
        <v>298</v>
      </c>
      <c r="C656" s="2">
        <v>42627</v>
      </c>
      <c r="D656" s="3">
        <v>0</v>
      </c>
      <c r="E656" s="3">
        <v>109.43333333333318</v>
      </c>
      <c r="F656" s="3">
        <v>1.5678999999999996</v>
      </c>
      <c r="G656" s="3">
        <v>1.5022500000000012</v>
      </c>
      <c r="H656" s="3">
        <v>6.5649999999999972E-2</v>
      </c>
      <c r="I656" s="3">
        <v>0.52698749999999916</v>
      </c>
      <c r="J656" s="3">
        <v>0.38366249999999985</v>
      </c>
      <c r="K656" s="3">
        <v>0.1372499999999999</v>
      </c>
      <c r="L656" s="4">
        <f t="shared" si="236"/>
        <v>0</v>
      </c>
      <c r="M656" s="4">
        <f t="shared" si="236"/>
        <v>0</v>
      </c>
      <c r="N656" s="4">
        <f t="shared" si="236"/>
        <v>0</v>
      </c>
      <c r="O656" s="4">
        <f t="shared" si="236"/>
        <v>0</v>
      </c>
      <c r="P656" s="4">
        <f t="shared" si="236"/>
        <v>0</v>
      </c>
      <c r="Q656" s="4">
        <f t="shared" si="236"/>
        <v>0</v>
      </c>
      <c r="R656" s="4">
        <f t="shared" si="234"/>
        <v>0</v>
      </c>
      <c r="S656" s="5">
        <f t="shared" si="238"/>
        <v>49202.283872243926</v>
      </c>
      <c r="T656" s="5">
        <f t="shared" si="239"/>
        <v>1101.7596880595374</v>
      </c>
      <c r="U656" s="5">
        <f t="shared" si="240"/>
        <v>959.08428920840061</v>
      </c>
      <c r="V656" s="5">
        <f t="shared" si="241"/>
        <v>154.08876610922016</v>
      </c>
      <c r="W656" s="5">
        <f t="shared" si="242"/>
        <v>82.159853664832099</v>
      </c>
      <c r="X656" s="5">
        <f t="shared" si="243"/>
        <v>380.57986515321249</v>
      </c>
      <c r="Y656" s="5">
        <f t="shared" si="244"/>
        <v>150.99800216985037</v>
      </c>
      <c r="Z656" s="4">
        <f>D656-'CIG_wcINF-wcEFF_Loads'!D656</f>
        <v>0</v>
      </c>
      <c r="AA656" s="4">
        <f t="shared" si="245"/>
        <v>0</v>
      </c>
      <c r="AB656" s="3">
        <v>23.962500000000045</v>
      </c>
      <c r="AC656" s="3">
        <v>1.4882857142857133</v>
      </c>
      <c r="AD656" s="3">
        <v>1.1028785714285727</v>
      </c>
      <c r="AE656" s="3">
        <v>6.5649999999999972E-2</v>
      </c>
      <c r="AF656" s="3">
        <v>0.52698749999999916</v>
      </c>
      <c r="AG656" s="3">
        <v>0.33777142857142883</v>
      </c>
      <c r="AH656" s="3">
        <v>9.5969230769230751E-2</v>
      </c>
      <c r="AI656" s="4">
        <f t="shared" si="237"/>
        <v>0</v>
      </c>
      <c r="AJ656" s="4">
        <f t="shared" si="237"/>
        <v>0</v>
      </c>
      <c r="AK656" s="4">
        <f t="shared" si="237"/>
        <v>0</v>
      </c>
      <c r="AL656" s="4">
        <f t="shared" si="237"/>
        <v>0</v>
      </c>
      <c r="AM656" s="4">
        <f t="shared" si="237"/>
        <v>0</v>
      </c>
      <c r="AN656" s="4">
        <f t="shared" si="237"/>
        <v>0</v>
      </c>
      <c r="AO656" s="4">
        <f t="shared" si="235"/>
        <v>0</v>
      </c>
      <c r="AP656" s="5">
        <f t="shared" si="246"/>
        <v>27455.347882372411</v>
      </c>
      <c r="AQ656" s="5">
        <f t="shared" si="247"/>
        <v>868.6963845046406</v>
      </c>
      <c r="AR656" s="5">
        <f t="shared" si="248"/>
        <v>687.19059708540328</v>
      </c>
      <c r="AS656" s="5">
        <f t="shared" si="249"/>
        <v>122.50499864265367</v>
      </c>
      <c r="AT656" s="5">
        <f t="shared" si="250"/>
        <v>65.796840277727028</v>
      </c>
      <c r="AU656" s="5">
        <f t="shared" si="251"/>
        <v>236.01226174912983</v>
      </c>
      <c r="AV656" s="5">
        <f t="shared" si="252"/>
        <v>82.137666615290527</v>
      </c>
    </row>
    <row r="657" spans="1:48" x14ac:dyDescent="0.25">
      <c r="A657" s="1" t="s">
        <v>376</v>
      </c>
      <c r="B657" s="1" t="s">
        <v>299</v>
      </c>
      <c r="C657" s="2">
        <v>42628</v>
      </c>
      <c r="D657" s="3">
        <v>0</v>
      </c>
      <c r="E657" s="3">
        <v>109.43333333333318</v>
      </c>
      <c r="F657" s="3">
        <v>1.5678999999999996</v>
      </c>
      <c r="G657" s="3">
        <v>1.5022500000000012</v>
      </c>
      <c r="H657" s="3">
        <v>6.5649999999999972E-2</v>
      </c>
      <c r="I657" s="3">
        <v>0.52698749999999916</v>
      </c>
      <c r="J657" s="3">
        <v>0.38366249999999985</v>
      </c>
      <c r="K657" s="3">
        <v>0.1372499999999999</v>
      </c>
      <c r="L657" s="4">
        <f t="shared" si="236"/>
        <v>0</v>
      </c>
      <c r="M657" s="4">
        <f t="shared" si="236"/>
        <v>0</v>
      </c>
      <c r="N657" s="4">
        <f t="shared" si="236"/>
        <v>0</v>
      </c>
      <c r="O657" s="4">
        <f t="shared" si="236"/>
        <v>0</v>
      </c>
      <c r="P657" s="4">
        <f t="shared" si="236"/>
        <v>0</v>
      </c>
      <c r="Q657" s="4">
        <f t="shared" si="236"/>
        <v>0</v>
      </c>
      <c r="R657" s="4">
        <f t="shared" si="234"/>
        <v>0</v>
      </c>
      <c r="S657" s="5">
        <f t="shared" si="238"/>
        <v>49202.283872243926</v>
      </c>
      <c r="T657" s="5">
        <f t="shared" si="239"/>
        <v>1101.7596880595374</v>
      </c>
      <c r="U657" s="5">
        <f t="shared" si="240"/>
        <v>959.08428920840061</v>
      </c>
      <c r="V657" s="5">
        <f t="shared" si="241"/>
        <v>154.08876610922016</v>
      </c>
      <c r="W657" s="5">
        <f t="shared" si="242"/>
        <v>82.159853664832099</v>
      </c>
      <c r="X657" s="5">
        <f t="shared" si="243"/>
        <v>380.57986515321249</v>
      </c>
      <c r="Y657" s="5">
        <f t="shared" si="244"/>
        <v>150.99800216985037</v>
      </c>
      <c r="Z657" s="4">
        <f>D657-'CIG_wcINF-wcEFF_Loads'!D657</f>
        <v>0</v>
      </c>
      <c r="AA657" s="4">
        <f t="shared" si="245"/>
        <v>0</v>
      </c>
      <c r="AB657" s="3">
        <v>23.962500000000045</v>
      </c>
      <c r="AC657" s="3">
        <v>1.4882857142857133</v>
      </c>
      <c r="AD657" s="3">
        <v>1.1028785714285727</v>
      </c>
      <c r="AE657" s="3">
        <v>6.5649999999999972E-2</v>
      </c>
      <c r="AF657" s="3">
        <v>0.52698749999999916</v>
      </c>
      <c r="AG657" s="3">
        <v>0.33777142857142883</v>
      </c>
      <c r="AH657" s="3">
        <v>9.5969230769230751E-2</v>
      </c>
      <c r="AI657" s="4">
        <f t="shared" si="237"/>
        <v>0</v>
      </c>
      <c r="AJ657" s="4">
        <f t="shared" si="237"/>
        <v>0</v>
      </c>
      <c r="AK657" s="4">
        <f t="shared" si="237"/>
        <v>0</v>
      </c>
      <c r="AL657" s="4">
        <f t="shared" si="237"/>
        <v>0</v>
      </c>
      <c r="AM657" s="4">
        <f t="shared" si="237"/>
        <v>0</v>
      </c>
      <c r="AN657" s="4">
        <f t="shared" si="237"/>
        <v>0</v>
      </c>
      <c r="AO657" s="4">
        <f t="shared" si="235"/>
        <v>0</v>
      </c>
      <c r="AP657" s="5">
        <f t="shared" si="246"/>
        <v>27455.347882372411</v>
      </c>
      <c r="AQ657" s="5">
        <f t="shared" si="247"/>
        <v>868.6963845046406</v>
      </c>
      <c r="AR657" s="5">
        <f t="shared" si="248"/>
        <v>687.19059708540328</v>
      </c>
      <c r="AS657" s="5">
        <f t="shared" si="249"/>
        <v>122.50499864265367</v>
      </c>
      <c r="AT657" s="5">
        <f t="shared" si="250"/>
        <v>65.796840277727028</v>
      </c>
      <c r="AU657" s="5">
        <f t="shared" si="251"/>
        <v>236.01226174912983</v>
      </c>
      <c r="AV657" s="5">
        <f t="shared" si="252"/>
        <v>82.137666615290527</v>
      </c>
    </row>
    <row r="658" spans="1:48" x14ac:dyDescent="0.25">
      <c r="A658" s="1" t="s">
        <v>376</v>
      </c>
      <c r="B658" s="1" t="s">
        <v>300</v>
      </c>
      <c r="C658" s="2">
        <v>42629</v>
      </c>
      <c r="D658" s="3">
        <v>0</v>
      </c>
      <c r="E658" s="3">
        <v>109.43333333333318</v>
      </c>
      <c r="F658" s="3">
        <v>1.5678999999999996</v>
      </c>
      <c r="G658" s="3">
        <v>1.5022500000000012</v>
      </c>
      <c r="H658" s="3">
        <v>6.5649999999999972E-2</v>
      </c>
      <c r="I658" s="3">
        <v>0.52698749999999916</v>
      </c>
      <c r="J658" s="3">
        <v>0.38366249999999985</v>
      </c>
      <c r="K658" s="3">
        <v>0.1372499999999999</v>
      </c>
      <c r="L658" s="4">
        <f t="shared" si="236"/>
        <v>0</v>
      </c>
      <c r="M658" s="4">
        <f t="shared" si="236"/>
        <v>0</v>
      </c>
      <c r="N658" s="4">
        <f t="shared" si="236"/>
        <v>0</v>
      </c>
      <c r="O658" s="4">
        <f t="shared" si="236"/>
        <v>0</v>
      </c>
      <c r="P658" s="4">
        <f t="shared" si="236"/>
        <v>0</v>
      </c>
      <c r="Q658" s="4">
        <f t="shared" si="236"/>
        <v>0</v>
      </c>
      <c r="R658" s="4">
        <f t="shared" si="234"/>
        <v>0</v>
      </c>
      <c r="S658" s="5">
        <f t="shared" si="238"/>
        <v>49202.283872243926</v>
      </c>
      <c r="T658" s="5">
        <f t="shared" si="239"/>
        <v>1101.7596880595374</v>
      </c>
      <c r="U658" s="5">
        <f t="shared" si="240"/>
        <v>959.08428920840061</v>
      </c>
      <c r="V658" s="5">
        <f t="shared" si="241"/>
        <v>154.08876610922016</v>
      </c>
      <c r="W658" s="5">
        <f t="shared" si="242"/>
        <v>82.159853664832099</v>
      </c>
      <c r="X658" s="5">
        <f t="shared" si="243"/>
        <v>380.57986515321249</v>
      </c>
      <c r="Y658" s="5">
        <f t="shared" si="244"/>
        <v>150.99800216985037</v>
      </c>
      <c r="Z658" s="4">
        <f>D658-'CIG_wcINF-wcEFF_Loads'!D658</f>
        <v>0</v>
      </c>
      <c r="AA658" s="4">
        <f t="shared" si="245"/>
        <v>0</v>
      </c>
      <c r="AB658" s="3">
        <v>23.962500000000045</v>
      </c>
      <c r="AC658" s="3">
        <v>1.4882857142857133</v>
      </c>
      <c r="AD658" s="3">
        <v>1.1028785714285727</v>
      </c>
      <c r="AE658" s="3">
        <v>6.5649999999999972E-2</v>
      </c>
      <c r="AF658" s="3">
        <v>0.52698749999999916</v>
      </c>
      <c r="AG658" s="3">
        <v>0.33777142857142883</v>
      </c>
      <c r="AH658" s="3">
        <v>9.5969230769230751E-2</v>
      </c>
      <c r="AI658" s="4">
        <f t="shared" si="237"/>
        <v>0</v>
      </c>
      <c r="AJ658" s="4">
        <f t="shared" si="237"/>
        <v>0</v>
      </c>
      <c r="AK658" s="4">
        <f t="shared" si="237"/>
        <v>0</v>
      </c>
      <c r="AL658" s="4">
        <f t="shared" si="237"/>
        <v>0</v>
      </c>
      <c r="AM658" s="4">
        <f t="shared" si="237"/>
        <v>0</v>
      </c>
      <c r="AN658" s="4">
        <f t="shared" si="237"/>
        <v>0</v>
      </c>
      <c r="AO658" s="4">
        <f t="shared" si="235"/>
        <v>0</v>
      </c>
      <c r="AP658" s="5">
        <f t="shared" si="246"/>
        <v>27455.347882372411</v>
      </c>
      <c r="AQ658" s="5">
        <f t="shared" si="247"/>
        <v>868.6963845046406</v>
      </c>
      <c r="AR658" s="5">
        <f t="shared" si="248"/>
        <v>687.19059708540328</v>
      </c>
      <c r="AS658" s="5">
        <f t="shared" si="249"/>
        <v>122.50499864265367</v>
      </c>
      <c r="AT658" s="5">
        <f t="shared" si="250"/>
        <v>65.796840277727028</v>
      </c>
      <c r="AU658" s="5">
        <f t="shared" si="251"/>
        <v>236.01226174912983</v>
      </c>
      <c r="AV658" s="5">
        <f t="shared" si="252"/>
        <v>82.137666615290527</v>
      </c>
    </row>
    <row r="659" spans="1:48" x14ac:dyDescent="0.25">
      <c r="A659" s="1" t="s">
        <v>376</v>
      </c>
      <c r="B659" s="1" t="s">
        <v>301</v>
      </c>
      <c r="C659" s="2">
        <v>42630</v>
      </c>
      <c r="D659" s="3">
        <v>0</v>
      </c>
      <c r="E659" s="3">
        <v>109.43333333333318</v>
      </c>
      <c r="F659" s="3">
        <v>1.5678999999999996</v>
      </c>
      <c r="G659" s="3">
        <v>1.5022500000000012</v>
      </c>
      <c r="H659" s="3">
        <v>6.5649999999999972E-2</v>
      </c>
      <c r="I659" s="3">
        <v>0.52698749999999916</v>
      </c>
      <c r="J659" s="3">
        <v>0.38366249999999985</v>
      </c>
      <c r="K659" s="3">
        <v>0.1372499999999999</v>
      </c>
      <c r="L659" s="4">
        <f t="shared" si="236"/>
        <v>0</v>
      </c>
      <c r="M659" s="4">
        <f t="shared" si="236"/>
        <v>0</v>
      </c>
      <c r="N659" s="4">
        <f t="shared" si="236"/>
        <v>0</v>
      </c>
      <c r="O659" s="4">
        <f t="shared" si="236"/>
        <v>0</v>
      </c>
      <c r="P659" s="4">
        <f t="shared" si="236"/>
        <v>0</v>
      </c>
      <c r="Q659" s="4">
        <f t="shared" si="236"/>
        <v>0</v>
      </c>
      <c r="R659" s="4">
        <f t="shared" si="234"/>
        <v>0</v>
      </c>
      <c r="S659" s="5">
        <f t="shared" si="238"/>
        <v>49202.283872243926</v>
      </c>
      <c r="T659" s="5">
        <f t="shared" si="239"/>
        <v>1101.7596880595374</v>
      </c>
      <c r="U659" s="5">
        <f t="shared" si="240"/>
        <v>959.08428920840061</v>
      </c>
      <c r="V659" s="5">
        <f t="shared" si="241"/>
        <v>154.08876610922016</v>
      </c>
      <c r="W659" s="5">
        <f t="shared" si="242"/>
        <v>82.159853664832099</v>
      </c>
      <c r="X659" s="5">
        <f t="shared" si="243"/>
        <v>380.57986515321249</v>
      </c>
      <c r="Y659" s="5">
        <f t="shared" si="244"/>
        <v>150.99800216985037</v>
      </c>
      <c r="Z659" s="4">
        <f>D659-'CIG_wcINF-wcEFF_Loads'!D659</f>
        <v>0</v>
      </c>
      <c r="AA659" s="4">
        <f t="shared" si="245"/>
        <v>0</v>
      </c>
      <c r="AB659" s="3">
        <v>23.962500000000045</v>
      </c>
      <c r="AC659" s="3">
        <v>1.4882857142857133</v>
      </c>
      <c r="AD659" s="3">
        <v>1.1028785714285727</v>
      </c>
      <c r="AE659" s="3">
        <v>6.5649999999999972E-2</v>
      </c>
      <c r="AF659" s="3">
        <v>0.52698749999999916</v>
      </c>
      <c r="AG659" s="3">
        <v>0.33777142857142883</v>
      </c>
      <c r="AH659" s="3">
        <v>9.5969230769230751E-2</v>
      </c>
      <c r="AI659" s="4">
        <f t="shared" si="237"/>
        <v>0</v>
      </c>
      <c r="AJ659" s="4">
        <f t="shared" si="237"/>
        <v>0</v>
      </c>
      <c r="AK659" s="4">
        <f t="shared" si="237"/>
        <v>0</v>
      </c>
      <c r="AL659" s="4">
        <f t="shared" si="237"/>
        <v>0</v>
      </c>
      <c r="AM659" s="4">
        <f t="shared" si="237"/>
        <v>0</v>
      </c>
      <c r="AN659" s="4">
        <f t="shared" si="237"/>
        <v>0</v>
      </c>
      <c r="AO659" s="4">
        <f t="shared" si="235"/>
        <v>0</v>
      </c>
      <c r="AP659" s="5">
        <f t="shared" si="246"/>
        <v>27455.347882372411</v>
      </c>
      <c r="AQ659" s="5">
        <f t="shared" si="247"/>
        <v>868.6963845046406</v>
      </c>
      <c r="AR659" s="5">
        <f t="shared" si="248"/>
        <v>687.19059708540328</v>
      </c>
      <c r="AS659" s="5">
        <f t="shared" si="249"/>
        <v>122.50499864265367</v>
      </c>
      <c r="AT659" s="5">
        <f t="shared" si="250"/>
        <v>65.796840277727028</v>
      </c>
      <c r="AU659" s="5">
        <f t="shared" si="251"/>
        <v>236.01226174912983</v>
      </c>
      <c r="AV659" s="5">
        <f t="shared" si="252"/>
        <v>82.137666615290527</v>
      </c>
    </row>
    <row r="660" spans="1:48" x14ac:dyDescent="0.25">
      <c r="A660" s="1" t="s">
        <v>376</v>
      </c>
      <c r="B660" s="1" t="s">
        <v>302</v>
      </c>
      <c r="C660" s="2">
        <v>42631</v>
      </c>
      <c r="D660" s="3">
        <v>0</v>
      </c>
      <c r="E660" s="3">
        <v>109.43333333333318</v>
      </c>
      <c r="F660" s="3">
        <v>1.5678999999999996</v>
      </c>
      <c r="G660" s="3">
        <v>1.5022500000000012</v>
      </c>
      <c r="H660" s="3">
        <v>6.5649999999999972E-2</v>
      </c>
      <c r="I660" s="3">
        <v>0.52698749999999916</v>
      </c>
      <c r="J660" s="3">
        <v>0.38366249999999985</v>
      </c>
      <c r="K660" s="3">
        <v>0.1372499999999999</v>
      </c>
      <c r="L660" s="4">
        <f t="shared" si="236"/>
        <v>0</v>
      </c>
      <c r="M660" s="4">
        <f t="shared" si="236"/>
        <v>0</v>
      </c>
      <c r="N660" s="4">
        <f t="shared" si="236"/>
        <v>0</v>
      </c>
      <c r="O660" s="4">
        <f t="shared" si="236"/>
        <v>0</v>
      </c>
      <c r="P660" s="4">
        <f t="shared" si="236"/>
        <v>0</v>
      </c>
      <c r="Q660" s="4">
        <f t="shared" si="236"/>
        <v>0</v>
      </c>
      <c r="R660" s="4">
        <f t="shared" si="234"/>
        <v>0</v>
      </c>
      <c r="S660" s="5">
        <f t="shared" si="238"/>
        <v>49202.283872243926</v>
      </c>
      <c r="T660" s="5">
        <f t="shared" si="239"/>
        <v>1101.7596880595374</v>
      </c>
      <c r="U660" s="5">
        <f t="shared" si="240"/>
        <v>959.08428920840061</v>
      </c>
      <c r="V660" s="5">
        <f t="shared" si="241"/>
        <v>154.08876610922016</v>
      </c>
      <c r="W660" s="5">
        <f t="shared" si="242"/>
        <v>82.159853664832099</v>
      </c>
      <c r="X660" s="5">
        <f t="shared" si="243"/>
        <v>380.57986515321249</v>
      </c>
      <c r="Y660" s="5">
        <f t="shared" si="244"/>
        <v>150.99800216985037</v>
      </c>
      <c r="Z660" s="4">
        <f>D660-'CIG_wcINF-wcEFF_Loads'!D660</f>
        <v>0</v>
      </c>
      <c r="AA660" s="4">
        <f t="shared" si="245"/>
        <v>0</v>
      </c>
      <c r="AB660" s="3">
        <v>23.962500000000045</v>
      </c>
      <c r="AC660" s="3">
        <v>1.4882857142857133</v>
      </c>
      <c r="AD660" s="3">
        <v>1.1028785714285727</v>
      </c>
      <c r="AE660" s="3">
        <v>6.5649999999999972E-2</v>
      </c>
      <c r="AF660" s="3">
        <v>0.52698749999999916</v>
      </c>
      <c r="AG660" s="3">
        <v>0.33777142857142883</v>
      </c>
      <c r="AH660" s="3">
        <v>9.5969230769230751E-2</v>
      </c>
      <c r="AI660" s="4">
        <f t="shared" si="237"/>
        <v>0</v>
      </c>
      <c r="AJ660" s="4">
        <f t="shared" si="237"/>
        <v>0</v>
      </c>
      <c r="AK660" s="4">
        <f t="shared" si="237"/>
        <v>0</v>
      </c>
      <c r="AL660" s="4">
        <f t="shared" si="237"/>
        <v>0</v>
      </c>
      <c r="AM660" s="4">
        <f t="shared" si="237"/>
        <v>0</v>
      </c>
      <c r="AN660" s="4">
        <f t="shared" si="237"/>
        <v>0</v>
      </c>
      <c r="AO660" s="4">
        <f t="shared" si="235"/>
        <v>0</v>
      </c>
      <c r="AP660" s="5">
        <f t="shared" si="246"/>
        <v>27455.347882372411</v>
      </c>
      <c r="AQ660" s="5">
        <f t="shared" si="247"/>
        <v>868.6963845046406</v>
      </c>
      <c r="AR660" s="5">
        <f t="shared" si="248"/>
        <v>687.19059708540328</v>
      </c>
      <c r="AS660" s="5">
        <f t="shared" si="249"/>
        <v>122.50499864265367</v>
      </c>
      <c r="AT660" s="5">
        <f t="shared" si="250"/>
        <v>65.796840277727028</v>
      </c>
      <c r="AU660" s="5">
        <f t="shared" si="251"/>
        <v>236.01226174912983</v>
      </c>
      <c r="AV660" s="5">
        <f t="shared" si="252"/>
        <v>82.137666615290527</v>
      </c>
    </row>
    <row r="661" spans="1:48" x14ac:dyDescent="0.25">
      <c r="A661" s="1" t="s">
        <v>376</v>
      </c>
      <c r="B661" s="1" t="s">
        <v>303</v>
      </c>
      <c r="C661" s="2">
        <v>42632</v>
      </c>
      <c r="D661" s="3">
        <v>0</v>
      </c>
      <c r="E661" s="3">
        <v>109.43333333333318</v>
      </c>
      <c r="F661" s="3">
        <v>1.5678999999999996</v>
      </c>
      <c r="G661" s="3">
        <v>1.5022500000000012</v>
      </c>
      <c r="H661" s="3">
        <v>6.5649999999999972E-2</v>
      </c>
      <c r="I661" s="3">
        <v>0.52698749999999916</v>
      </c>
      <c r="J661" s="3">
        <v>0.38366249999999985</v>
      </c>
      <c r="K661" s="3">
        <v>0.1372499999999999</v>
      </c>
      <c r="L661" s="4">
        <f t="shared" si="236"/>
        <v>0</v>
      </c>
      <c r="M661" s="4">
        <f t="shared" si="236"/>
        <v>0</v>
      </c>
      <c r="N661" s="4">
        <f t="shared" si="236"/>
        <v>0</v>
      </c>
      <c r="O661" s="4">
        <f t="shared" si="236"/>
        <v>0</v>
      </c>
      <c r="P661" s="4">
        <f t="shared" si="236"/>
        <v>0</v>
      </c>
      <c r="Q661" s="4">
        <f t="shared" si="236"/>
        <v>0</v>
      </c>
      <c r="R661" s="4">
        <f t="shared" si="234"/>
        <v>0</v>
      </c>
      <c r="S661" s="5">
        <f t="shared" si="238"/>
        <v>49202.283872243926</v>
      </c>
      <c r="T661" s="5">
        <f t="shared" si="239"/>
        <v>1101.7596880595374</v>
      </c>
      <c r="U661" s="5">
        <f t="shared" si="240"/>
        <v>959.08428920840061</v>
      </c>
      <c r="V661" s="5">
        <f t="shared" si="241"/>
        <v>154.08876610922016</v>
      </c>
      <c r="W661" s="5">
        <f t="shared" si="242"/>
        <v>82.159853664832099</v>
      </c>
      <c r="X661" s="5">
        <f t="shared" si="243"/>
        <v>380.57986515321249</v>
      </c>
      <c r="Y661" s="5">
        <f t="shared" si="244"/>
        <v>150.99800216985037</v>
      </c>
      <c r="Z661" s="4">
        <f>D661-'CIG_wcINF-wcEFF_Loads'!D661</f>
        <v>0</v>
      </c>
      <c r="AA661" s="4">
        <f t="shared" si="245"/>
        <v>0</v>
      </c>
      <c r="AB661" s="3">
        <v>23.962500000000045</v>
      </c>
      <c r="AC661" s="3">
        <v>1.4882857142857133</v>
      </c>
      <c r="AD661" s="3">
        <v>1.1028785714285727</v>
      </c>
      <c r="AE661" s="3">
        <v>6.5649999999999972E-2</v>
      </c>
      <c r="AF661" s="3">
        <v>0.52698749999999916</v>
      </c>
      <c r="AG661" s="3">
        <v>0.33777142857142883</v>
      </c>
      <c r="AH661" s="3">
        <v>9.5969230769230751E-2</v>
      </c>
      <c r="AI661" s="4">
        <f t="shared" si="237"/>
        <v>0</v>
      </c>
      <c r="AJ661" s="4">
        <f t="shared" si="237"/>
        <v>0</v>
      </c>
      <c r="AK661" s="4">
        <f t="shared" si="237"/>
        <v>0</v>
      </c>
      <c r="AL661" s="4">
        <f t="shared" si="237"/>
        <v>0</v>
      </c>
      <c r="AM661" s="4">
        <f t="shared" si="237"/>
        <v>0</v>
      </c>
      <c r="AN661" s="4">
        <f t="shared" si="237"/>
        <v>0</v>
      </c>
      <c r="AO661" s="4">
        <f t="shared" si="235"/>
        <v>0</v>
      </c>
      <c r="AP661" s="5">
        <f t="shared" si="246"/>
        <v>27455.347882372411</v>
      </c>
      <c r="AQ661" s="5">
        <f t="shared" si="247"/>
        <v>868.6963845046406</v>
      </c>
      <c r="AR661" s="5">
        <f t="shared" si="248"/>
        <v>687.19059708540328</v>
      </c>
      <c r="AS661" s="5">
        <f t="shared" si="249"/>
        <v>122.50499864265367</v>
      </c>
      <c r="AT661" s="5">
        <f t="shared" si="250"/>
        <v>65.796840277727028</v>
      </c>
      <c r="AU661" s="5">
        <f t="shared" si="251"/>
        <v>236.01226174912983</v>
      </c>
      <c r="AV661" s="5">
        <f t="shared" si="252"/>
        <v>82.137666615290527</v>
      </c>
    </row>
    <row r="662" spans="1:48" x14ac:dyDescent="0.25">
      <c r="A662" s="1" t="s">
        <v>376</v>
      </c>
      <c r="B662" s="1" t="s">
        <v>304</v>
      </c>
      <c r="C662" s="2">
        <v>42633</v>
      </c>
      <c r="D662" s="3">
        <v>0</v>
      </c>
      <c r="E662" s="3">
        <v>109.43333333333318</v>
      </c>
      <c r="F662" s="3">
        <v>1.5678999999999996</v>
      </c>
      <c r="G662" s="3">
        <v>1.5022500000000012</v>
      </c>
      <c r="H662" s="3">
        <v>6.5649999999999972E-2</v>
      </c>
      <c r="I662" s="3">
        <v>0.52698749999999916</v>
      </c>
      <c r="J662" s="3">
        <v>0.38366249999999985</v>
      </c>
      <c r="K662" s="3">
        <v>0.1372499999999999</v>
      </c>
      <c r="L662" s="4">
        <f t="shared" si="236"/>
        <v>0</v>
      </c>
      <c r="M662" s="4">
        <f t="shared" si="236"/>
        <v>0</v>
      </c>
      <c r="N662" s="4">
        <f t="shared" si="236"/>
        <v>0</v>
      </c>
      <c r="O662" s="4">
        <f t="shared" si="236"/>
        <v>0</v>
      </c>
      <c r="P662" s="4">
        <f t="shared" si="236"/>
        <v>0</v>
      </c>
      <c r="Q662" s="4">
        <f t="shared" si="236"/>
        <v>0</v>
      </c>
      <c r="R662" s="4">
        <f t="shared" si="234"/>
        <v>0</v>
      </c>
      <c r="S662" s="5">
        <f t="shared" si="238"/>
        <v>49202.283872243926</v>
      </c>
      <c r="T662" s="5">
        <f t="shared" si="239"/>
        <v>1101.7596880595374</v>
      </c>
      <c r="U662" s="5">
        <f t="shared" si="240"/>
        <v>959.08428920840061</v>
      </c>
      <c r="V662" s="5">
        <f t="shared" si="241"/>
        <v>154.08876610922016</v>
      </c>
      <c r="W662" s="5">
        <f t="shared" si="242"/>
        <v>82.159853664832099</v>
      </c>
      <c r="X662" s="5">
        <f t="shared" si="243"/>
        <v>380.57986515321249</v>
      </c>
      <c r="Y662" s="5">
        <f t="shared" si="244"/>
        <v>150.99800216985037</v>
      </c>
      <c r="Z662" s="4">
        <f>D662-'CIG_wcINF-wcEFF_Loads'!D662</f>
        <v>0</v>
      </c>
      <c r="AA662" s="4">
        <f t="shared" si="245"/>
        <v>0</v>
      </c>
      <c r="AB662" s="3">
        <v>23.962500000000045</v>
      </c>
      <c r="AC662" s="3">
        <v>1.4882857142857133</v>
      </c>
      <c r="AD662" s="3">
        <v>1.1028785714285727</v>
      </c>
      <c r="AE662" s="3">
        <v>6.5649999999999972E-2</v>
      </c>
      <c r="AF662" s="3">
        <v>0.52698749999999916</v>
      </c>
      <c r="AG662" s="3">
        <v>0.33777142857142883</v>
      </c>
      <c r="AH662" s="3">
        <v>9.5969230769230751E-2</v>
      </c>
      <c r="AI662" s="4">
        <f t="shared" si="237"/>
        <v>0</v>
      </c>
      <c r="AJ662" s="4">
        <f t="shared" si="237"/>
        <v>0</v>
      </c>
      <c r="AK662" s="4">
        <f t="shared" si="237"/>
        <v>0</v>
      </c>
      <c r="AL662" s="4">
        <f t="shared" si="237"/>
        <v>0</v>
      </c>
      <c r="AM662" s="4">
        <f t="shared" si="237"/>
        <v>0</v>
      </c>
      <c r="AN662" s="4">
        <f t="shared" si="237"/>
        <v>0</v>
      </c>
      <c r="AO662" s="4">
        <f t="shared" si="235"/>
        <v>0</v>
      </c>
      <c r="AP662" s="5">
        <f t="shared" si="246"/>
        <v>27455.347882372411</v>
      </c>
      <c r="AQ662" s="5">
        <f t="shared" si="247"/>
        <v>868.6963845046406</v>
      </c>
      <c r="AR662" s="5">
        <f t="shared" si="248"/>
        <v>687.19059708540328</v>
      </c>
      <c r="AS662" s="5">
        <f t="shared" si="249"/>
        <v>122.50499864265367</v>
      </c>
      <c r="AT662" s="5">
        <f t="shared" si="250"/>
        <v>65.796840277727028</v>
      </c>
      <c r="AU662" s="5">
        <f t="shared" si="251"/>
        <v>236.01226174912983</v>
      </c>
      <c r="AV662" s="5">
        <f t="shared" si="252"/>
        <v>82.137666615290527</v>
      </c>
    </row>
    <row r="663" spans="1:48" x14ac:dyDescent="0.25">
      <c r="A663" s="1" t="s">
        <v>376</v>
      </c>
      <c r="B663" s="1" t="s">
        <v>305</v>
      </c>
      <c r="C663" s="2">
        <v>42634</v>
      </c>
      <c r="D663" s="3">
        <v>0</v>
      </c>
      <c r="E663" s="3">
        <v>109.43333333333318</v>
      </c>
      <c r="F663" s="3">
        <v>1.5678999999999996</v>
      </c>
      <c r="G663" s="3">
        <v>1.5022500000000012</v>
      </c>
      <c r="H663" s="3">
        <v>6.5649999999999972E-2</v>
      </c>
      <c r="I663" s="3">
        <v>0.52698749999999916</v>
      </c>
      <c r="J663" s="3">
        <v>0.38366249999999985</v>
      </c>
      <c r="K663" s="3">
        <v>0.1372499999999999</v>
      </c>
      <c r="L663" s="4">
        <f t="shared" si="236"/>
        <v>0</v>
      </c>
      <c r="M663" s="4">
        <f t="shared" si="236"/>
        <v>0</v>
      </c>
      <c r="N663" s="4">
        <f t="shared" si="236"/>
        <v>0</v>
      </c>
      <c r="O663" s="4">
        <f t="shared" si="236"/>
        <v>0</v>
      </c>
      <c r="P663" s="4">
        <f t="shared" si="236"/>
        <v>0</v>
      </c>
      <c r="Q663" s="4">
        <f t="shared" si="236"/>
        <v>0</v>
      </c>
      <c r="R663" s="4">
        <f t="shared" si="234"/>
        <v>0</v>
      </c>
      <c r="S663" s="5">
        <f t="shared" si="238"/>
        <v>49202.283872243926</v>
      </c>
      <c r="T663" s="5">
        <f t="shared" si="239"/>
        <v>1101.7596880595374</v>
      </c>
      <c r="U663" s="5">
        <f t="shared" si="240"/>
        <v>959.08428920840061</v>
      </c>
      <c r="V663" s="5">
        <f t="shared" si="241"/>
        <v>154.08876610922016</v>
      </c>
      <c r="W663" s="5">
        <f t="shared" si="242"/>
        <v>82.159853664832099</v>
      </c>
      <c r="X663" s="5">
        <f t="shared" si="243"/>
        <v>380.57986515321249</v>
      </c>
      <c r="Y663" s="5">
        <f t="shared" si="244"/>
        <v>150.99800216985037</v>
      </c>
      <c r="Z663" s="4">
        <f>D663-'CIG_wcINF-wcEFF_Loads'!D663</f>
        <v>0</v>
      </c>
      <c r="AA663" s="4">
        <f t="shared" si="245"/>
        <v>0</v>
      </c>
      <c r="AB663" s="3">
        <v>23.962500000000045</v>
      </c>
      <c r="AC663" s="3">
        <v>1.4882857142857133</v>
      </c>
      <c r="AD663" s="3">
        <v>1.1028785714285727</v>
      </c>
      <c r="AE663" s="3">
        <v>6.5649999999999972E-2</v>
      </c>
      <c r="AF663" s="3">
        <v>0.52698749999999916</v>
      </c>
      <c r="AG663" s="3">
        <v>0.33777142857142883</v>
      </c>
      <c r="AH663" s="3">
        <v>9.5969230769230751E-2</v>
      </c>
      <c r="AI663" s="4">
        <f t="shared" si="237"/>
        <v>0</v>
      </c>
      <c r="AJ663" s="4">
        <f t="shared" si="237"/>
        <v>0</v>
      </c>
      <c r="AK663" s="4">
        <f t="shared" si="237"/>
        <v>0</v>
      </c>
      <c r="AL663" s="4">
        <f t="shared" si="237"/>
        <v>0</v>
      </c>
      <c r="AM663" s="4">
        <f t="shared" si="237"/>
        <v>0</v>
      </c>
      <c r="AN663" s="4">
        <f t="shared" si="237"/>
        <v>0</v>
      </c>
      <c r="AO663" s="4">
        <f t="shared" si="235"/>
        <v>0</v>
      </c>
      <c r="AP663" s="5">
        <f t="shared" si="246"/>
        <v>27455.347882372411</v>
      </c>
      <c r="AQ663" s="5">
        <f t="shared" si="247"/>
        <v>868.6963845046406</v>
      </c>
      <c r="AR663" s="5">
        <f t="shared" si="248"/>
        <v>687.19059708540328</v>
      </c>
      <c r="AS663" s="5">
        <f t="shared" si="249"/>
        <v>122.50499864265367</v>
      </c>
      <c r="AT663" s="5">
        <f t="shared" si="250"/>
        <v>65.796840277727028</v>
      </c>
      <c r="AU663" s="5">
        <f t="shared" si="251"/>
        <v>236.01226174912983</v>
      </c>
      <c r="AV663" s="5">
        <f t="shared" si="252"/>
        <v>82.137666615290527</v>
      </c>
    </row>
    <row r="664" spans="1:48" x14ac:dyDescent="0.25">
      <c r="A664" s="1" t="s">
        <v>376</v>
      </c>
      <c r="B664" s="1" t="s">
        <v>306</v>
      </c>
      <c r="C664" s="2">
        <v>42635</v>
      </c>
      <c r="D664" s="3">
        <v>0</v>
      </c>
      <c r="E664" s="3">
        <v>109.43333333333318</v>
      </c>
      <c r="F664" s="3">
        <v>1.5678999999999996</v>
      </c>
      <c r="G664" s="3">
        <v>1.5022500000000012</v>
      </c>
      <c r="H664" s="3">
        <v>6.5649999999999972E-2</v>
      </c>
      <c r="I664" s="3">
        <v>0.52698749999999916</v>
      </c>
      <c r="J664" s="3">
        <v>0.38366249999999985</v>
      </c>
      <c r="K664" s="3">
        <v>0.1372499999999999</v>
      </c>
      <c r="L664" s="4">
        <f t="shared" si="236"/>
        <v>0</v>
      </c>
      <c r="M664" s="4">
        <f t="shared" si="236"/>
        <v>0</v>
      </c>
      <c r="N664" s="4">
        <f t="shared" si="236"/>
        <v>0</v>
      </c>
      <c r="O664" s="4">
        <f t="shared" si="236"/>
        <v>0</v>
      </c>
      <c r="P664" s="4">
        <f t="shared" si="236"/>
        <v>0</v>
      </c>
      <c r="Q664" s="4">
        <f t="shared" si="236"/>
        <v>0</v>
      </c>
      <c r="R664" s="4">
        <f t="shared" si="234"/>
        <v>0</v>
      </c>
      <c r="S664" s="5">
        <f t="shared" si="238"/>
        <v>49202.283872243926</v>
      </c>
      <c r="T664" s="5">
        <f t="shared" si="239"/>
        <v>1101.7596880595374</v>
      </c>
      <c r="U664" s="5">
        <f t="shared" si="240"/>
        <v>959.08428920840061</v>
      </c>
      <c r="V664" s="5">
        <f t="shared" si="241"/>
        <v>154.08876610922016</v>
      </c>
      <c r="W664" s="5">
        <f t="shared" si="242"/>
        <v>82.159853664832099</v>
      </c>
      <c r="X664" s="5">
        <f t="shared" si="243"/>
        <v>380.57986515321249</v>
      </c>
      <c r="Y664" s="5">
        <f t="shared" si="244"/>
        <v>150.99800216985037</v>
      </c>
      <c r="Z664" s="4">
        <f>D664-'CIG_wcINF-wcEFF_Loads'!D664</f>
        <v>0</v>
      </c>
      <c r="AA664" s="4">
        <f t="shared" si="245"/>
        <v>0</v>
      </c>
      <c r="AB664" s="3">
        <v>23.962500000000045</v>
      </c>
      <c r="AC664" s="3">
        <v>1.4882857142857133</v>
      </c>
      <c r="AD664" s="3">
        <v>1.1028785714285727</v>
      </c>
      <c r="AE664" s="3">
        <v>6.5649999999999972E-2</v>
      </c>
      <c r="AF664" s="3">
        <v>0.52698749999999916</v>
      </c>
      <c r="AG664" s="3">
        <v>0.33777142857142883</v>
      </c>
      <c r="AH664" s="3">
        <v>9.5969230769230751E-2</v>
      </c>
      <c r="AI664" s="4">
        <f t="shared" si="237"/>
        <v>0</v>
      </c>
      <c r="AJ664" s="4">
        <f t="shared" si="237"/>
        <v>0</v>
      </c>
      <c r="AK664" s="4">
        <f t="shared" si="237"/>
        <v>0</v>
      </c>
      <c r="AL664" s="4">
        <f t="shared" si="237"/>
        <v>0</v>
      </c>
      <c r="AM664" s="4">
        <f t="shared" si="237"/>
        <v>0</v>
      </c>
      <c r="AN664" s="4">
        <f t="shared" si="237"/>
        <v>0</v>
      </c>
      <c r="AO664" s="4">
        <f t="shared" si="235"/>
        <v>0</v>
      </c>
      <c r="AP664" s="5">
        <f t="shared" si="246"/>
        <v>27455.347882372411</v>
      </c>
      <c r="AQ664" s="5">
        <f t="shared" si="247"/>
        <v>868.6963845046406</v>
      </c>
      <c r="AR664" s="5">
        <f t="shared" si="248"/>
        <v>687.19059708540328</v>
      </c>
      <c r="AS664" s="5">
        <f t="shared" si="249"/>
        <v>122.50499864265367</v>
      </c>
      <c r="AT664" s="5">
        <f t="shared" si="250"/>
        <v>65.796840277727028</v>
      </c>
      <c r="AU664" s="5">
        <f t="shared" si="251"/>
        <v>236.01226174912983</v>
      </c>
      <c r="AV664" s="5">
        <f t="shared" si="252"/>
        <v>82.137666615290527</v>
      </c>
    </row>
    <row r="665" spans="1:48" x14ac:dyDescent="0.25">
      <c r="A665" s="1" t="s">
        <v>376</v>
      </c>
      <c r="B665" s="1" t="s">
        <v>307</v>
      </c>
      <c r="C665" s="2">
        <v>42636</v>
      </c>
      <c r="D665" s="3">
        <v>0</v>
      </c>
      <c r="E665" s="3">
        <v>109.43333333333318</v>
      </c>
      <c r="F665" s="3">
        <v>1.5678999999999996</v>
      </c>
      <c r="G665" s="3">
        <v>1.5022500000000012</v>
      </c>
      <c r="H665" s="3">
        <v>6.5649999999999972E-2</v>
      </c>
      <c r="I665" s="3">
        <v>0.52698749999999916</v>
      </c>
      <c r="J665" s="3">
        <v>0.38366249999999985</v>
      </c>
      <c r="K665" s="3">
        <v>0.1372499999999999</v>
      </c>
      <c r="L665" s="4">
        <f t="shared" si="236"/>
        <v>0</v>
      </c>
      <c r="M665" s="4">
        <f t="shared" si="236"/>
        <v>0</v>
      </c>
      <c r="N665" s="4">
        <f t="shared" si="236"/>
        <v>0</v>
      </c>
      <c r="O665" s="4">
        <f t="shared" si="236"/>
        <v>0</v>
      </c>
      <c r="P665" s="4">
        <f t="shared" si="236"/>
        <v>0</v>
      </c>
      <c r="Q665" s="4">
        <f t="shared" si="236"/>
        <v>0</v>
      </c>
      <c r="R665" s="4">
        <f t="shared" si="234"/>
        <v>0</v>
      </c>
      <c r="S665" s="5">
        <f t="shared" si="238"/>
        <v>49202.283872243926</v>
      </c>
      <c r="T665" s="5">
        <f t="shared" si="239"/>
        <v>1101.7596880595374</v>
      </c>
      <c r="U665" s="5">
        <f t="shared" si="240"/>
        <v>959.08428920840061</v>
      </c>
      <c r="V665" s="5">
        <f t="shared" si="241"/>
        <v>154.08876610922016</v>
      </c>
      <c r="W665" s="5">
        <f t="shared" si="242"/>
        <v>82.159853664832099</v>
      </c>
      <c r="X665" s="5">
        <f t="shared" si="243"/>
        <v>380.57986515321249</v>
      </c>
      <c r="Y665" s="5">
        <f t="shared" si="244"/>
        <v>150.99800216985037</v>
      </c>
      <c r="Z665" s="4">
        <f>D665-'CIG_wcINF-wcEFF_Loads'!D665</f>
        <v>0</v>
      </c>
      <c r="AA665" s="4">
        <f t="shared" si="245"/>
        <v>0</v>
      </c>
      <c r="AB665" s="3">
        <v>23.962500000000045</v>
      </c>
      <c r="AC665" s="3">
        <v>1.4882857142857133</v>
      </c>
      <c r="AD665" s="3">
        <v>1.1028785714285727</v>
      </c>
      <c r="AE665" s="3">
        <v>6.5649999999999972E-2</v>
      </c>
      <c r="AF665" s="3">
        <v>0.52698749999999916</v>
      </c>
      <c r="AG665" s="3">
        <v>0.33777142857142883</v>
      </c>
      <c r="AH665" s="3">
        <v>9.5969230769230751E-2</v>
      </c>
      <c r="AI665" s="4">
        <f t="shared" si="237"/>
        <v>0</v>
      </c>
      <c r="AJ665" s="4">
        <f t="shared" si="237"/>
        <v>0</v>
      </c>
      <c r="AK665" s="4">
        <f t="shared" si="237"/>
        <v>0</v>
      </c>
      <c r="AL665" s="4">
        <f t="shared" si="237"/>
        <v>0</v>
      </c>
      <c r="AM665" s="4">
        <f t="shared" si="237"/>
        <v>0</v>
      </c>
      <c r="AN665" s="4">
        <f t="shared" si="237"/>
        <v>0</v>
      </c>
      <c r="AO665" s="4">
        <f t="shared" si="235"/>
        <v>0</v>
      </c>
      <c r="AP665" s="5">
        <f t="shared" si="246"/>
        <v>27455.347882372411</v>
      </c>
      <c r="AQ665" s="5">
        <f t="shared" si="247"/>
        <v>868.6963845046406</v>
      </c>
      <c r="AR665" s="5">
        <f t="shared" si="248"/>
        <v>687.19059708540328</v>
      </c>
      <c r="AS665" s="5">
        <f t="shared" si="249"/>
        <v>122.50499864265367</v>
      </c>
      <c r="AT665" s="5">
        <f t="shared" si="250"/>
        <v>65.796840277727028</v>
      </c>
      <c r="AU665" s="5">
        <f t="shared" si="251"/>
        <v>236.01226174912983</v>
      </c>
      <c r="AV665" s="5">
        <f t="shared" si="252"/>
        <v>82.137666615290527</v>
      </c>
    </row>
    <row r="666" spans="1:48" x14ac:dyDescent="0.25">
      <c r="A666" s="1" t="s">
        <v>376</v>
      </c>
      <c r="B666" s="1" t="s">
        <v>308</v>
      </c>
      <c r="C666" s="2">
        <v>42637</v>
      </c>
      <c r="D666" s="3">
        <v>0</v>
      </c>
      <c r="E666" s="3">
        <v>109.43333333333318</v>
      </c>
      <c r="F666" s="3">
        <v>1.5678999999999996</v>
      </c>
      <c r="G666" s="3">
        <v>1.5022500000000012</v>
      </c>
      <c r="H666" s="3">
        <v>6.5649999999999972E-2</v>
      </c>
      <c r="I666" s="3">
        <v>0.52698749999999916</v>
      </c>
      <c r="J666" s="3">
        <v>0.38366249999999985</v>
      </c>
      <c r="K666" s="3">
        <v>0.1372499999999999</v>
      </c>
      <c r="L666" s="4">
        <f t="shared" si="236"/>
        <v>0</v>
      </c>
      <c r="M666" s="4">
        <f t="shared" si="236"/>
        <v>0</v>
      </c>
      <c r="N666" s="4">
        <f t="shared" si="236"/>
        <v>0</v>
      </c>
      <c r="O666" s="4">
        <f t="shared" si="236"/>
        <v>0</v>
      </c>
      <c r="P666" s="4">
        <f t="shared" si="236"/>
        <v>0</v>
      </c>
      <c r="Q666" s="4">
        <f t="shared" si="236"/>
        <v>0</v>
      </c>
      <c r="R666" s="4">
        <f t="shared" si="234"/>
        <v>0</v>
      </c>
      <c r="S666" s="5">
        <f t="shared" si="238"/>
        <v>49202.283872243926</v>
      </c>
      <c r="T666" s="5">
        <f t="shared" si="239"/>
        <v>1101.7596880595374</v>
      </c>
      <c r="U666" s="5">
        <f t="shared" si="240"/>
        <v>959.08428920840061</v>
      </c>
      <c r="V666" s="5">
        <f t="shared" si="241"/>
        <v>154.08876610922016</v>
      </c>
      <c r="W666" s="5">
        <f t="shared" si="242"/>
        <v>82.159853664832099</v>
      </c>
      <c r="X666" s="5">
        <f t="shared" si="243"/>
        <v>380.57986515321249</v>
      </c>
      <c r="Y666" s="5">
        <f t="shared" si="244"/>
        <v>150.99800216985037</v>
      </c>
      <c r="Z666" s="4">
        <f>D666-'CIG_wcINF-wcEFF_Loads'!D666</f>
        <v>0</v>
      </c>
      <c r="AA666" s="4">
        <f t="shared" si="245"/>
        <v>0</v>
      </c>
      <c r="AB666" s="3">
        <v>23.962500000000045</v>
      </c>
      <c r="AC666" s="3">
        <v>1.4882857142857133</v>
      </c>
      <c r="AD666" s="3">
        <v>1.1028785714285727</v>
      </c>
      <c r="AE666" s="3">
        <v>6.5649999999999972E-2</v>
      </c>
      <c r="AF666" s="3">
        <v>0.52698749999999916</v>
      </c>
      <c r="AG666" s="3">
        <v>0.33777142857142883</v>
      </c>
      <c r="AH666" s="3">
        <v>9.5969230769230751E-2</v>
      </c>
      <c r="AI666" s="4">
        <f t="shared" si="237"/>
        <v>0</v>
      </c>
      <c r="AJ666" s="4">
        <f t="shared" si="237"/>
        <v>0</v>
      </c>
      <c r="AK666" s="4">
        <f t="shared" si="237"/>
        <v>0</v>
      </c>
      <c r="AL666" s="4">
        <f t="shared" si="237"/>
        <v>0</v>
      </c>
      <c r="AM666" s="4">
        <f t="shared" si="237"/>
        <v>0</v>
      </c>
      <c r="AN666" s="4">
        <f t="shared" si="237"/>
        <v>0</v>
      </c>
      <c r="AO666" s="4">
        <f t="shared" si="235"/>
        <v>0</v>
      </c>
      <c r="AP666" s="5">
        <f t="shared" si="246"/>
        <v>27455.347882372411</v>
      </c>
      <c r="AQ666" s="5">
        <f t="shared" si="247"/>
        <v>868.6963845046406</v>
      </c>
      <c r="AR666" s="5">
        <f t="shared" si="248"/>
        <v>687.19059708540328</v>
      </c>
      <c r="AS666" s="5">
        <f t="shared" si="249"/>
        <v>122.50499864265367</v>
      </c>
      <c r="AT666" s="5">
        <f t="shared" si="250"/>
        <v>65.796840277727028</v>
      </c>
      <c r="AU666" s="5">
        <f t="shared" si="251"/>
        <v>236.01226174912983</v>
      </c>
      <c r="AV666" s="5">
        <f t="shared" si="252"/>
        <v>82.137666615290527</v>
      </c>
    </row>
    <row r="667" spans="1:48" x14ac:dyDescent="0.25">
      <c r="A667" s="1" t="s">
        <v>376</v>
      </c>
      <c r="B667" s="1" t="s">
        <v>309</v>
      </c>
      <c r="C667" s="2">
        <v>42638</v>
      </c>
      <c r="D667" s="3">
        <v>0</v>
      </c>
      <c r="E667" s="3">
        <v>109.43333333333318</v>
      </c>
      <c r="F667" s="3">
        <v>1.5678999999999996</v>
      </c>
      <c r="G667" s="3">
        <v>1.5022500000000012</v>
      </c>
      <c r="H667" s="3">
        <v>6.5649999999999972E-2</v>
      </c>
      <c r="I667" s="3">
        <v>0.52698749999999916</v>
      </c>
      <c r="J667" s="3">
        <v>0.38366249999999985</v>
      </c>
      <c r="K667" s="3">
        <v>0.1372499999999999</v>
      </c>
      <c r="L667" s="4">
        <f t="shared" si="236"/>
        <v>0</v>
      </c>
      <c r="M667" s="4">
        <f t="shared" si="236"/>
        <v>0</v>
      </c>
      <c r="N667" s="4">
        <f t="shared" si="236"/>
        <v>0</v>
      </c>
      <c r="O667" s="4">
        <f t="shared" si="236"/>
        <v>0</v>
      </c>
      <c r="P667" s="4">
        <f t="shared" si="236"/>
        <v>0</v>
      </c>
      <c r="Q667" s="4">
        <f t="shared" si="236"/>
        <v>0</v>
      </c>
      <c r="R667" s="4">
        <f t="shared" si="234"/>
        <v>0</v>
      </c>
      <c r="S667" s="5">
        <f t="shared" si="238"/>
        <v>49202.283872243926</v>
      </c>
      <c r="T667" s="5">
        <f t="shared" si="239"/>
        <v>1101.7596880595374</v>
      </c>
      <c r="U667" s="5">
        <f t="shared" si="240"/>
        <v>959.08428920840061</v>
      </c>
      <c r="V667" s="5">
        <f t="shared" si="241"/>
        <v>154.08876610922016</v>
      </c>
      <c r="W667" s="5">
        <f t="shared" si="242"/>
        <v>82.159853664832099</v>
      </c>
      <c r="X667" s="5">
        <f t="shared" si="243"/>
        <v>380.57986515321249</v>
      </c>
      <c r="Y667" s="5">
        <f t="shared" si="244"/>
        <v>150.99800216985037</v>
      </c>
      <c r="Z667" s="4">
        <f>D667-'CIG_wcINF-wcEFF_Loads'!D667</f>
        <v>0</v>
      </c>
      <c r="AA667" s="4">
        <f t="shared" si="245"/>
        <v>0</v>
      </c>
      <c r="AB667" s="3">
        <v>23.962500000000045</v>
      </c>
      <c r="AC667" s="3">
        <v>1.4882857142857133</v>
      </c>
      <c r="AD667" s="3">
        <v>1.1028785714285727</v>
      </c>
      <c r="AE667" s="3">
        <v>6.5649999999999972E-2</v>
      </c>
      <c r="AF667" s="3">
        <v>0.52698749999999916</v>
      </c>
      <c r="AG667" s="3">
        <v>0.33777142857142883</v>
      </c>
      <c r="AH667" s="3">
        <v>9.5969230769230751E-2</v>
      </c>
      <c r="AI667" s="4">
        <f t="shared" si="237"/>
        <v>0</v>
      </c>
      <c r="AJ667" s="4">
        <f t="shared" si="237"/>
        <v>0</v>
      </c>
      <c r="AK667" s="4">
        <f t="shared" si="237"/>
        <v>0</v>
      </c>
      <c r="AL667" s="4">
        <f t="shared" si="237"/>
        <v>0</v>
      </c>
      <c r="AM667" s="4">
        <f t="shared" si="237"/>
        <v>0</v>
      </c>
      <c r="AN667" s="4">
        <f t="shared" si="237"/>
        <v>0</v>
      </c>
      <c r="AO667" s="4">
        <f t="shared" si="235"/>
        <v>0</v>
      </c>
      <c r="AP667" s="5">
        <f t="shared" si="246"/>
        <v>27455.347882372411</v>
      </c>
      <c r="AQ667" s="5">
        <f t="shared" si="247"/>
        <v>868.6963845046406</v>
      </c>
      <c r="AR667" s="5">
        <f t="shared" si="248"/>
        <v>687.19059708540328</v>
      </c>
      <c r="AS667" s="5">
        <f t="shared" si="249"/>
        <v>122.50499864265367</v>
      </c>
      <c r="AT667" s="5">
        <f t="shared" si="250"/>
        <v>65.796840277727028</v>
      </c>
      <c r="AU667" s="5">
        <f t="shared" si="251"/>
        <v>236.01226174912983</v>
      </c>
      <c r="AV667" s="5">
        <f t="shared" si="252"/>
        <v>82.137666615290527</v>
      </c>
    </row>
    <row r="668" spans="1:48" x14ac:dyDescent="0.25">
      <c r="A668" s="1" t="s">
        <v>376</v>
      </c>
      <c r="B668" s="1" t="s">
        <v>310</v>
      </c>
      <c r="C668" s="2">
        <v>42639</v>
      </c>
      <c r="D668" s="3">
        <v>0</v>
      </c>
      <c r="E668" s="3">
        <v>109.43333333333318</v>
      </c>
      <c r="F668" s="3">
        <v>1.5678999999999996</v>
      </c>
      <c r="G668" s="3">
        <v>1.5022500000000012</v>
      </c>
      <c r="H668" s="3">
        <v>6.5649999999999972E-2</v>
      </c>
      <c r="I668" s="3">
        <v>0.52698749999999916</v>
      </c>
      <c r="J668" s="3">
        <v>0.38366249999999985</v>
      </c>
      <c r="K668" s="3">
        <v>0.1372499999999999</v>
      </c>
      <c r="L668" s="4">
        <f t="shared" si="236"/>
        <v>0</v>
      </c>
      <c r="M668" s="4">
        <f t="shared" si="236"/>
        <v>0</v>
      </c>
      <c r="N668" s="4">
        <f t="shared" si="236"/>
        <v>0</v>
      </c>
      <c r="O668" s="4">
        <f t="shared" si="236"/>
        <v>0</v>
      </c>
      <c r="P668" s="4">
        <f t="shared" si="236"/>
        <v>0</v>
      </c>
      <c r="Q668" s="4">
        <f t="shared" si="236"/>
        <v>0</v>
      </c>
      <c r="R668" s="4">
        <f t="shared" si="234"/>
        <v>0</v>
      </c>
      <c r="S668" s="5">
        <f t="shared" si="238"/>
        <v>49202.283872243926</v>
      </c>
      <c r="T668" s="5">
        <f t="shared" si="239"/>
        <v>1101.7596880595374</v>
      </c>
      <c r="U668" s="5">
        <f t="shared" si="240"/>
        <v>959.08428920840061</v>
      </c>
      <c r="V668" s="5">
        <f t="shared" si="241"/>
        <v>154.08876610922016</v>
      </c>
      <c r="W668" s="5">
        <f t="shared" si="242"/>
        <v>82.159853664832099</v>
      </c>
      <c r="X668" s="5">
        <f t="shared" si="243"/>
        <v>380.57986515321249</v>
      </c>
      <c r="Y668" s="5">
        <f t="shared" si="244"/>
        <v>150.99800216985037</v>
      </c>
      <c r="Z668" s="4">
        <f>D668-'CIG_wcINF-wcEFF_Loads'!D668</f>
        <v>0</v>
      </c>
      <c r="AA668" s="4">
        <f t="shared" si="245"/>
        <v>0</v>
      </c>
      <c r="AB668" s="3">
        <v>23.962500000000045</v>
      </c>
      <c r="AC668" s="3">
        <v>1.4882857142857133</v>
      </c>
      <c r="AD668" s="3">
        <v>1.1028785714285727</v>
      </c>
      <c r="AE668" s="3">
        <v>6.5649999999999972E-2</v>
      </c>
      <c r="AF668" s="3">
        <v>0.52698749999999916</v>
      </c>
      <c r="AG668" s="3">
        <v>0.33777142857142883</v>
      </c>
      <c r="AH668" s="3">
        <v>9.5969230769230751E-2</v>
      </c>
      <c r="AI668" s="4">
        <f t="shared" si="237"/>
        <v>0</v>
      </c>
      <c r="AJ668" s="4">
        <f t="shared" si="237"/>
        <v>0</v>
      </c>
      <c r="AK668" s="4">
        <f t="shared" si="237"/>
        <v>0</v>
      </c>
      <c r="AL668" s="4">
        <f t="shared" si="237"/>
        <v>0</v>
      </c>
      <c r="AM668" s="4">
        <f t="shared" si="237"/>
        <v>0</v>
      </c>
      <c r="AN668" s="4">
        <f t="shared" si="237"/>
        <v>0</v>
      </c>
      <c r="AO668" s="4">
        <f t="shared" si="235"/>
        <v>0</v>
      </c>
      <c r="AP668" s="5">
        <f t="shared" si="246"/>
        <v>27455.347882372411</v>
      </c>
      <c r="AQ668" s="5">
        <f t="shared" si="247"/>
        <v>868.6963845046406</v>
      </c>
      <c r="AR668" s="5">
        <f t="shared" si="248"/>
        <v>687.19059708540328</v>
      </c>
      <c r="AS668" s="5">
        <f t="shared" si="249"/>
        <v>122.50499864265367</v>
      </c>
      <c r="AT668" s="5">
        <f t="shared" si="250"/>
        <v>65.796840277727028</v>
      </c>
      <c r="AU668" s="5">
        <f t="shared" si="251"/>
        <v>236.01226174912983</v>
      </c>
      <c r="AV668" s="5">
        <f t="shared" si="252"/>
        <v>82.137666615290527</v>
      </c>
    </row>
    <row r="669" spans="1:48" x14ac:dyDescent="0.25">
      <c r="A669" s="1" t="s">
        <v>376</v>
      </c>
      <c r="B669" s="1" t="s">
        <v>311</v>
      </c>
      <c r="C669" s="2">
        <v>42640</v>
      </c>
      <c r="D669" s="3">
        <v>0</v>
      </c>
      <c r="E669" s="3">
        <v>109.43333333333318</v>
      </c>
      <c r="F669" s="3">
        <v>1.5678999999999996</v>
      </c>
      <c r="G669" s="3">
        <v>1.5022500000000012</v>
      </c>
      <c r="H669" s="3">
        <v>6.5649999999999972E-2</v>
      </c>
      <c r="I669" s="3">
        <v>0.52698749999999916</v>
      </c>
      <c r="J669" s="3">
        <v>0.38366249999999985</v>
      </c>
      <c r="K669" s="3">
        <v>0.1372499999999999</v>
      </c>
      <c r="L669" s="4">
        <f t="shared" si="236"/>
        <v>0</v>
      </c>
      <c r="M669" s="4">
        <f t="shared" si="236"/>
        <v>0</v>
      </c>
      <c r="N669" s="4">
        <f t="shared" si="236"/>
        <v>0</v>
      </c>
      <c r="O669" s="4">
        <f t="shared" si="236"/>
        <v>0</v>
      </c>
      <c r="P669" s="4">
        <f t="shared" si="236"/>
        <v>0</v>
      </c>
      <c r="Q669" s="4">
        <f t="shared" si="236"/>
        <v>0</v>
      </c>
      <c r="R669" s="4">
        <f t="shared" si="234"/>
        <v>0</v>
      </c>
      <c r="S669" s="5">
        <f t="shared" si="238"/>
        <v>49202.283872243926</v>
      </c>
      <c r="T669" s="5">
        <f t="shared" si="239"/>
        <v>1101.7596880595374</v>
      </c>
      <c r="U669" s="5">
        <f t="shared" si="240"/>
        <v>959.08428920840061</v>
      </c>
      <c r="V669" s="5">
        <f t="shared" si="241"/>
        <v>154.08876610922016</v>
      </c>
      <c r="W669" s="5">
        <f t="shared" si="242"/>
        <v>82.159853664832099</v>
      </c>
      <c r="X669" s="5">
        <f t="shared" si="243"/>
        <v>380.57986515321249</v>
      </c>
      <c r="Y669" s="5">
        <f t="shared" si="244"/>
        <v>150.99800216985037</v>
      </c>
      <c r="Z669" s="4">
        <f>D669-'CIG_wcINF-wcEFF_Loads'!D669</f>
        <v>0</v>
      </c>
      <c r="AA669" s="4">
        <f t="shared" si="245"/>
        <v>0</v>
      </c>
      <c r="AB669" s="3">
        <v>23.962500000000045</v>
      </c>
      <c r="AC669" s="3">
        <v>1.4882857142857133</v>
      </c>
      <c r="AD669" s="3">
        <v>1.1028785714285727</v>
      </c>
      <c r="AE669" s="3">
        <v>6.5649999999999972E-2</v>
      </c>
      <c r="AF669" s="3">
        <v>0.52698749999999916</v>
      </c>
      <c r="AG669" s="3">
        <v>0.33777142857142883</v>
      </c>
      <c r="AH669" s="3">
        <v>9.5969230769230751E-2</v>
      </c>
      <c r="AI669" s="4">
        <f t="shared" si="237"/>
        <v>0</v>
      </c>
      <c r="AJ669" s="4">
        <f t="shared" si="237"/>
        <v>0</v>
      </c>
      <c r="AK669" s="4">
        <f t="shared" si="237"/>
        <v>0</v>
      </c>
      <c r="AL669" s="4">
        <f t="shared" si="237"/>
        <v>0</v>
      </c>
      <c r="AM669" s="4">
        <f t="shared" si="237"/>
        <v>0</v>
      </c>
      <c r="AN669" s="4">
        <f t="shared" si="237"/>
        <v>0</v>
      </c>
      <c r="AO669" s="4">
        <f t="shared" si="235"/>
        <v>0</v>
      </c>
      <c r="AP669" s="5">
        <f t="shared" si="246"/>
        <v>27455.347882372411</v>
      </c>
      <c r="AQ669" s="5">
        <f t="shared" si="247"/>
        <v>868.6963845046406</v>
      </c>
      <c r="AR669" s="5">
        <f t="shared" si="248"/>
        <v>687.19059708540328</v>
      </c>
      <c r="AS669" s="5">
        <f t="shared" si="249"/>
        <v>122.50499864265367</v>
      </c>
      <c r="AT669" s="5">
        <f t="shared" si="250"/>
        <v>65.796840277727028</v>
      </c>
      <c r="AU669" s="5">
        <f t="shared" si="251"/>
        <v>236.01226174912983</v>
      </c>
      <c r="AV669" s="5">
        <f t="shared" si="252"/>
        <v>82.137666615290527</v>
      </c>
    </row>
    <row r="670" spans="1:48" x14ac:dyDescent="0.25">
      <c r="A670" s="1" t="s">
        <v>376</v>
      </c>
      <c r="B670" s="1" t="s">
        <v>312</v>
      </c>
      <c r="C670" s="2">
        <v>42641</v>
      </c>
      <c r="D670" s="3">
        <v>0</v>
      </c>
      <c r="E670" s="3">
        <v>109.43333333333318</v>
      </c>
      <c r="F670" s="3">
        <v>1.5678999999999996</v>
      </c>
      <c r="G670" s="3">
        <v>1.5022500000000012</v>
      </c>
      <c r="H670" s="3">
        <v>6.5649999999999972E-2</v>
      </c>
      <c r="I670" s="3">
        <v>0.52698749999999916</v>
      </c>
      <c r="J670" s="3">
        <v>0.38366249999999985</v>
      </c>
      <c r="K670" s="3">
        <v>0.1372499999999999</v>
      </c>
      <c r="L670" s="4">
        <f t="shared" si="236"/>
        <v>0</v>
      </c>
      <c r="M670" s="4">
        <f t="shared" si="236"/>
        <v>0</v>
      </c>
      <c r="N670" s="4">
        <f t="shared" si="236"/>
        <v>0</v>
      </c>
      <c r="O670" s="4">
        <f t="shared" si="236"/>
        <v>0</v>
      </c>
      <c r="P670" s="4">
        <f t="shared" si="236"/>
        <v>0</v>
      </c>
      <c r="Q670" s="4">
        <f t="shared" si="236"/>
        <v>0</v>
      </c>
      <c r="R670" s="4">
        <f t="shared" si="234"/>
        <v>0</v>
      </c>
      <c r="S670" s="5">
        <f t="shared" si="238"/>
        <v>49202.283872243926</v>
      </c>
      <c r="T670" s="5">
        <f t="shared" si="239"/>
        <v>1101.7596880595374</v>
      </c>
      <c r="U670" s="5">
        <f t="shared" si="240"/>
        <v>959.08428920840061</v>
      </c>
      <c r="V670" s="5">
        <f t="shared" si="241"/>
        <v>154.08876610922016</v>
      </c>
      <c r="W670" s="5">
        <f t="shared" si="242"/>
        <v>82.159853664832099</v>
      </c>
      <c r="X670" s="5">
        <f t="shared" si="243"/>
        <v>380.57986515321249</v>
      </c>
      <c r="Y670" s="5">
        <f t="shared" si="244"/>
        <v>150.99800216985037</v>
      </c>
      <c r="Z670" s="4">
        <f>D670-'CIG_wcINF-wcEFF_Loads'!D670</f>
        <v>0</v>
      </c>
      <c r="AA670" s="4">
        <f t="shared" si="245"/>
        <v>0</v>
      </c>
      <c r="AB670" s="3">
        <v>23.962500000000045</v>
      </c>
      <c r="AC670" s="3">
        <v>1.4882857142857133</v>
      </c>
      <c r="AD670" s="3">
        <v>1.1028785714285727</v>
      </c>
      <c r="AE670" s="3">
        <v>6.5649999999999972E-2</v>
      </c>
      <c r="AF670" s="3">
        <v>0.52698749999999916</v>
      </c>
      <c r="AG670" s="3">
        <v>0.33777142857142883</v>
      </c>
      <c r="AH670" s="3">
        <v>9.5969230769230751E-2</v>
      </c>
      <c r="AI670" s="4">
        <f t="shared" si="237"/>
        <v>0</v>
      </c>
      <c r="AJ670" s="4">
        <f t="shared" si="237"/>
        <v>0</v>
      </c>
      <c r="AK670" s="4">
        <f t="shared" si="237"/>
        <v>0</v>
      </c>
      <c r="AL670" s="4">
        <f t="shared" si="237"/>
        <v>0</v>
      </c>
      <c r="AM670" s="4">
        <f t="shared" si="237"/>
        <v>0</v>
      </c>
      <c r="AN670" s="4">
        <f t="shared" si="237"/>
        <v>0</v>
      </c>
      <c r="AO670" s="4">
        <f t="shared" si="235"/>
        <v>0</v>
      </c>
      <c r="AP670" s="5">
        <f t="shared" si="246"/>
        <v>27455.347882372411</v>
      </c>
      <c r="AQ670" s="5">
        <f t="shared" si="247"/>
        <v>868.6963845046406</v>
      </c>
      <c r="AR670" s="5">
        <f t="shared" si="248"/>
        <v>687.19059708540328</v>
      </c>
      <c r="AS670" s="5">
        <f t="shared" si="249"/>
        <v>122.50499864265367</v>
      </c>
      <c r="AT670" s="5">
        <f t="shared" si="250"/>
        <v>65.796840277727028</v>
      </c>
      <c r="AU670" s="5">
        <f t="shared" si="251"/>
        <v>236.01226174912983</v>
      </c>
      <c r="AV670" s="5">
        <f t="shared" si="252"/>
        <v>82.137666615290527</v>
      </c>
    </row>
    <row r="671" spans="1:48" x14ac:dyDescent="0.25">
      <c r="A671" s="1" t="s">
        <v>376</v>
      </c>
      <c r="B671" s="1" t="s">
        <v>313</v>
      </c>
      <c r="C671" s="2">
        <v>42642</v>
      </c>
      <c r="D671" s="3">
        <v>0</v>
      </c>
      <c r="E671" s="3">
        <v>109.43333333333318</v>
      </c>
      <c r="F671" s="3">
        <v>1.5678999999999996</v>
      </c>
      <c r="G671" s="3">
        <v>1.5022500000000012</v>
      </c>
      <c r="H671" s="3">
        <v>6.5649999999999972E-2</v>
      </c>
      <c r="I671" s="3">
        <v>0.52698749999999916</v>
      </c>
      <c r="J671" s="3">
        <v>0.38366249999999985</v>
      </c>
      <c r="K671" s="3">
        <v>0.1372499999999999</v>
      </c>
      <c r="L671" s="4">
        <f t="shared" si="236"/>
        <v>0</v>
      </c>
      <c r="M671" s="4">
        <f t="shared" si="236"/>
        <v>0</v>
      </c>
      <c r="N671" s="4">
        <f t="shared" si="236"/>
        <v>0</v>
      </c>
      <c r="O671" s="4">
        <f t="shared" si="236"/>
        <v>0</v>
      </c>
      <c r="P671" s="4">
        <f t="shared" si="236"/>
        <v>0</v>
      </c>
      <c r="Q671" s="4">
        <f t="shared" si="236"/>
        <v>0</v>
      </c>
      <c r="R671" s="4">
        <f t="shared" si="234"/>
        <v>0</v>
      </c>
      <c r="S671" s="5">
        <f t="shared" si="238"/>
        <v>49202.283872243926</v>
      </c>
      <c r="T671" s="5">
        <f t="shared" si="239"/>
        <v>1101.7596880595374</v>
      </c>
      <c r="U671" s="5">
        <f t="shared" si="240"/>
        <v>959.08428920840061</v>
      </c>
      <c r="V671" s="5">
        <f t="shared" si="241"/>
        <v>154.08876610922016</v>
      </c>
      <c r="W671" s="5">
        <f t="shared" si="242"/>
        <v>82.159853664832099</v>
      </c>
      <c r="X671" s="5">
        <f t="shared" si="243"/>
        <v>380.57986515321249</v>
      </c>
      <c r="Y671" s="5">
        <f t="shared" si="244"/>
        <v>150.99800216985037</v>
      </c>
      <c r="Z671" s="4">
        <f>D671-'CIG_wcINF-wcEFF_Loads'!D671</f>
        <v>0</v>
      </c>
      <c r="AA671" s="4">
        <f t="shared" si="245"/>
        <v>0</v>
      </c>
      <c r="AB671" s="3">
        <v>23.962500000000045</v>
      </c>
      <c r="AC671" s="3">
        <v>1.4882857142857133</v>
      </c>
      <c r="AD671" s="3">
        <v>1.1028785714285727</v>
      </c>
      <c r="AE671" s="3">
        <v>6.5649999999999972E-2</v>
      </c>
      <c r="AF671" s="3">
        <v>0.52698749999999916</v>
      </c>
      <c r="AG671" s="3">
        <v>0.33777142857142883</v>
      </c>
      <c r="AH671" s="3">
        <v>9.5969230769230751E-2</v>
      </c>
      <c r="AI671" s="4">
        <f t="shared" si="237"/>
        <v>0</v>
      </c>
      <c r="AJ671" s="4">
        <f t="shared" si="237"/>
        <v>0</v>
      </c>
      <c r="AK671" s="4">
        <f t="shared" si="237"/>
        <v>0</v>
      </c>
      <c r="AL671" s="4">
        <f t="shared" si="237"/>
        <v>0</v>
      </c>
      <c r="AM671" s="4">
        <f t="shared" si="237"/>
        <v>0</v>
      </c>
      <c r="AN671" s="4">
        <f t="shared" si="237"/>
        <v>0</v>
      </c>
      <c r="AO671" s="4">
        <f t="shared" si="235"/>
        <v>0</v>
      </c>
      <c r="AP671" s="5">
        <f t="shared" si="246"/>
        <v>27455.347882372411</v>
      </c>
      <c r="AQ671" s="5">
        <f t="shared" si="247"/>
        <v>868.6963845046406</v>
      </c>
      <c r="AR671" s="5">
        <f t="shared" si="248"/>
        <v>687.19059708540328</v>
      </c>
      <c r="AS671" s="5">
        <f t="shared" si="249"/>
        <v>122.50499864265367</v>
      </c>
      <c r="AT671" s="5">
        <f t="shared" si="250"/>
        <v>65.796840277727028</v>
      </c>
      <c r="AU671" s="5">
        <f t="shared" si="251"/>
        <v>236.01226174912983</v>
      </c>
      <c r="AV671" s="5">
        <f t="shared" si="252"/>
        <v>82.137666615290527</v>
      </c>
    </row>
    <row r="672" spans="1:48" x14ac:dyDescent="0.25">
      <c r="A672" s="1" t="s">
        <v>376</v>
      </c>
      <c r="B672" s="1" t="s">
        <v>314</v>
      </c>
      <c r="C672" s="2">
        <v>42643</v>
      </c>
      <c r="D672" s="3">
        <v>0</v>
      </c>
      <c r="E672" s="3">
        <v>109.43333333333318</v>
      </c>
      <c r="F672" s="3">
        <v>1.5678999999999996</v>
      </c>
      <c r="G672" s="3">
        <v>1.5022500000000012</v>
      </c>
      <c r="H672" s="3">
        <v>6.5649999999999972E-2</v>
      </c>
      <c r="I672" s="3">
        <v>0.52698749999999916</v>
      </c>
      <c r="J672" s="3">
        <v>0.38366249999999985</v>
      </c>
      <c r="K672" s="3">
        <v>0.1372499999999999</v>
      </c>
      <c r="L672" s="4">
        <f t="shared" si="236"/>
        <v>0</v>
      </c>
      <c r="M672" s="4">
        <f t="shared" si="236"/>
        <v>0</v>
      </c>
      <c r="N672" s="4">
        <f t="shared" si="236"/>
        <v>0</v>
      </c>
      <c r="O672" s="4">
        <f t="shared" si="236"/>
        <v>0</v>
      </c>
      <c r="P672" s="4">
        <f t="shared" si="236"/>
        <v>0</v>
      </c>
      <c r="Q672" s="4">
        <f t="shared" si="236"/>
        <v>0</v>
      </c>
      <c r="R672" s="4">
        <f t="shared" si="234"/>
        <v>0</v>
      </c>
      <c r="S672" s="5">
        <f t="shared" si="238"/>
        <v>49202.283872243926</v>
      </c>
      <c r="T672" s="5">
        <f t="shared" si="239"/>
        <v>1101.7596880595374</v>
      </c>
      <c r="U672" s="5">
        <f t="shared" si="240"/>
        <v>959.08428920840061</v>
      </c>
      <c r="V672" s="5">
        <f t="shared" si="241"/>
        <v>154.08876610922016</v>
      </c>
      <c r="W672" s="5">
        <f t="shared" si="242"/>
        <v>82.159853664832099</v>
      </c>
      <c r="X672" s="5">
        <f t="shared" si="243"/>
        <v>380.57986515321249</v>
      </c>
      <c r="Y672" s="5">
        <f t="shared" si="244"/>
        <v>150.99800216985037</v>
      </c>
      <c r="Z672" s="4">
        <f>D672-'CIG_wcINF-wcEFF_Loads'!D672</f>
        <v>0</v>
      </c>
      <c r="AA672" s="4">
        <f t="shared" si="245"/>
        <v>0</v>
      </c>
      <c r="AB672" s="3">
        <v>23.962500000000045</v>
      </c>
      <c r="AC672" s="3">
        <v>1.4882857142857133</v>
      </c>
      <c r="AD672" s="3">
        <v>1.1028785714285727</v>
      </c>
      <c r="AE672" s="3">
        <v>6.5649999999999972E-2</v>
      </c>
      <c r="AF672" s="3">
        <v>0.52698749999999916</v>
      </c>
      <c r="AG672" s="3">
        <v>0.33777142857142883</v>
      </c>
      <c r="AH672" s="3">
        <v>9.5969230769230751E-2</v>
      </c>
      <c r="AI672" s="4">
        <f t="shared" si="237"/>
        <v>0</v>
      </c>
      <c r="AJ672" s="4">
        <f t="shared" si="237"/>
        <v>0</v>
      </c>
      <c r="AK672" s="4">
        <f t="shared" si="237"/>
        <v>0</v>
      </c>
      <c r="AL672" s="4">
        <f t="shared" si="237"/>
        <v>0</v>
      </c>
      <c r="AM672" s="4">
        <f t="shared" si="237"/>
        <v>0</v>
      </c>
      <c r="AN672" s="4">
        <f t="shared" si="237"/>
        <v>0</v>
      </c>
      <c r="AO672" s="4">
        <f t="shared" si="235"/>
        <v>0</v>
      </c>
      <c r="AP672" s="5">
        <f t="shared" si="246"/>
        <v>27455.347882372411</v>
      </c>
      <c r="AQ672" s="5">
        <f t="shared" si="247"/>
        <v>868.6963845046406</v>
      </c>
      <c r="AR672" s="5">
        <f t="shared" si="248"/>
        <v>687.19059708540328</v>
      </c>
      <c r="AS672" s="5">
        <f t="shared" si="249"/>
        <v>122.50499864265367</v>
      </c>
      <c r="AT672" s="5">
        <f t="shared" si="250"/>
        <v>65.796840277727028</v>
      </c>
      <c r="AU672" s="5">
        <f t="shared" si="251"/>
        <v>236.01226174912983</v>
      </c>
      <c r="AV672" s="5">
        <f t="shared" si="252"/>
        <v>82.137666615290527</v>
      </c>
    </row>
    <row r="673" spans="1:48" x14ac:dyDescent="0.25">
      <c r="A673" s="1" t="s">
        <v>376</v>
      </c>
      <c r="B673" s="1" t="s">
        <v>315</v>
      </c>
      <c r="C673" s="2">
        <v>42644</v>
      </c>
      <c r="D673" s="3">
        <v>0</v>
      </c>
      <c r="E673" s="3">
        <v>109.43333333333318</v>
      </c>
      <c r="F673" s="3">
        <v>1.5678999999999996</v>
      </c>
      <c r="G673" s="3">
        <v>1.5022500000000012</v>
      </c>
      <c r="H673" s="3">
        <v>6.5649999999999972E-2</v>
      </c>
      <c r="I673" s="3">
        <v>0.52698749999999916</v>
      </c>
      <c r="J673" s="3">
        <v>0.38366249999999985</v>
      </c>
      <c r="K673" s="3">
        <v>0.1372499999999999</v>
      </c>
      <c r="L673" s="4">
        <f t="shared" si="236"/>
        <v>0</v>
      </c>
      <c r="M673" s="4">
        <f t="shared" si="236"/>
        <v>0</v>
      </c>
      <c r="N673" s="4">
        <f t="shared" si="236"/>
        <v>0</v>
      </c>
      <c r="O673" s="4">
        <f t="shared" si="236"/>
        <v>0</v>
      </c>
      <c r="P673" s="4">
        <f t="shared" si="236"/>
        <v>0</v>
      </c>
      <c r="Q673" s="4">
        <f t="shared" si="236"/>
        <v>0</v>
      </c>
      <c r="R673" s="4">
        <f t="shared" si="234"/>
        <v>0</v>
      </c>
      <c r="S673" s="5">
        <f t="shared" si="238"/>
        <v>49202.283872243926</v>
      </c>
      <c r="T673" s="5">
        <f t="shared" si="239"/>
        <v>1101.7596880595374</v>
      </c>
      <c r="U673" s="5">
        <f t="shared" si="240"/>
        <v>959.08428920840061</v>
      </c>
      <c r="V673" s="5">
        <f t="shared" si="241"/>
        <v>154.08876610922016</v>
      </c>
      <c r="W673" s="5">
        <f t="shared" si="242"/>
        <v>82.159853664832099</v>
      </c>
      <c r="X673" s="5">
        <f t="shared" si="243"/>
        <v>380.57986515321249</v>
      </c>
      <c r="Y673" s="5">
        <f t="shared" si="244"/>
        <v>150.99800216985037</v>
      </c>
      <c r="Z673" s="4">
        <f>D673-'CIG_wcINF-wcEFF_Loads'!D673</f>
        <v>0</v>
      </c>
      <c r="AA673" s="4">
        <f t="shared" si="245"/>
        <v>0</v>
      </c>
      <c r="AB673" s="3">
        <v>23.962500000000045</v>
      </c>
      <c r="AC673" s="3">
        <v>1.4882857142857133</v>
      </c>
      <c r="AD673" s="3">
        <v>1.1028785714285727</v>
      </c>
      <c r="AE673" s="3">
        <v>6.5649999999999972E-2</v>
      </c>
      <c r="AF673" s="3">
        <v>0.52698749999999916</v>
      </c>
      <c r="AG673" s="3">
        <v>0.33777142857142883</v>
      </c>
      <c r="AH673" s="3">
        <v>9.5969230769230751E-2</v>
      </c>
      <c r="AI673" s="4">
        <f t="shared" si="237"/>
        <v>0</v>
      </c>
      <c r="AJ673" s="4">
        <f t="shared" si="237"/>
        <v>0</v>
      </c>
      <c r="AK673" s="4">
        <f t="shared" si="237"/>
        <v>0</v>
      </c>
      <c r="AL673" s="4">
        <f t="shared" si="237"/>
        <v>0</v>
      </c>
      <c r="AM673" s="4">
        <f t="shared" si="237"/>
        <v>0</v>
      </c>
      <c r="AN673" s="4">
        <f t="shared" si="237"/>
        <v>0</v>
      </c>
      <c r="AO673" s="4">
        <f t="shared" si="235"/>
        <v>0</v>
      </c>
      <c r="AP673" s="5">
        <f t="shared" si="246"/>
        <v>27455.347882372411</v>
      </c>
      <c r="AQ673" s="5">
        <f t="shared" si="247"/>
        <v>868.6963845046406</v>
      </c>
      <c r="AR673" s="5">
        <f t="shared" si="248"/>
        <v>687.19059708540328</v>
      </c>
      <c r="AS673" s="5">
        <f t="shared" si="249"/>
        <v>122.50499864265367</v>
      </c>
      <c r="AT673" s="5">
        <f t="shared" si="250"/>
        <v>65.796840277727028</v>
      </c>
      <c r="AU673" s="5">
        <f t="shared" si="251"/>
        <v>236.01226174912983</v>
      </c>
      <c r="AV673" s="5">
        <f t="shared" si="252"/>
        <v>82.137666615290527</v>
      </c>
    </row>
    <row r="674" spans="1:48" x14ac:dyDescent="0.25">
      <c r="A674" s="1" t="s">
        <v>376</v>
      </c>
      <c r="B674" s="1" t="s">
        <v>316</v>
      </c>
      <c r="C674" s="2">
        <v>42645</v>
      </c>
      <c r="D674" s="3">
        <v>0</v>
      </c>
      <c r="E674" s="3">
        <v>109.43333333333318</v>
      </c>
      <c r="F674" s="3">
        <v>1.5678999999999996</v>
      </c>
      <c r="G674" s="3">
        <v>1.5022500000000012</v>
      </c>
      <c r="H674" s="3">
        <v>6.5649999999999972E-2</v>
      </c>
      <c r="I674" s="3">
        <v>0.52698749999999916</v>
      </c>
      <c r="J674" s="3">
        <v>0.38366249999999985</v>
      </c>
      <c r="K674" s="3">
        <v>0.1372499999999999</v>
      </c>
      <c r="L674" s="4">
        <f t="shared" si="236"/>
        <v>0</v>
      </c>
      <c r="M674" s="4">
        <f t="shared" si="236"/>
        <v>0</v>
      </c>
      <c r="N674" s="4">
        <f t="shared" si="236"/>
        <v>0</v>
      </c>
      <c r="O674" s="4">
        <f t="shared" si="236"/>
        <v>0</v>
      </c>
      <c r="P674" s="4">
        <f t="shared" si="236"/>
        <v>0</v>
      </c>
      <c r="Q674" s="4">
        <f t="shared" si="236"/>
        <v>0</v>
      </c>
      <c r="R674" s="4">
        <f t="shared" si="234"/>
        <v>0</v>
      </c>
      <c r="S674" s="5">
        <f t="shared" si="238"/>
        <v>49202.283872243926</v>
      </c>
      <c r="T674" s="5">
        <f t="shared" si="239"/>
        <v>1101.7596880595374</v>
      </c>
      <c r="U674" s="5">
        <f t="shared" si="240"/>
        <v>959.08428920840061</v>
      </c>
      <c r="V674" s="5">
        <f t="shared" si="241"/>
        <v>154.08876610922016</v>
      </c>
      <c r="W674" s="5">
        <f t="shared" si="242"/>
        <v>82.159853664832099</v>
      </c>
      <c r="X674" s="5">
        <f t="shared" si="243"/>
        <v>380.57986515321249</v>
      </c>
      <c r="Y674" s="5">
        <f t="shared" si="244"/>
        <v>150.99800216985037</v>
      </c>
      <c r="Z674" s="4">
        <f>D674-'CIG_wcINF-wcEFF_Loads'!D674</f>
        <v>0</v>
      </c>
      <c r="AA674" s="4">
        <f t="shared" si="245"/>
        <v>0</v>
      </c>
      <c r="AB674" s="3">
        <v>23.962500000000045</v>
      </c>
      <c r="AC674" s="3">
        <v>1.4882857142857133</v>
      </c>
      <c r="AD674" s="3">
        <v>1.1028785714285727</v>
      </c>
      <c r="AE674" s="3">
        <v>6.5649999999999972E-2</v>
      </c>
      <c r="AF674" s="3">
        <v>0.52698749999999916</v>
      </c>
      <c r="AG674" s="3">
        <v>0.33777142857142883</v>
      </c>
      <c r="AH674" s="3">
        <v>9.5969230769230751E-2</v>
      </c>
      <c r="AI674" s="4">
        <f t="shared" si="237"/>
        <v>0</v>
      </c>
      <c r="AJ674" s="4">
        <f t="shared" si="237"/>
        <v>0</v>
      </c>
      <c r="AK674" s="4">
        <f t="shared" si="237"/>
        <v>0</v>
      </c>
      <c r="AL674" s="4">
        <f t="shared" si="237"/>
        <v>0</v>
      </c>
      <c r="AM674" s="4">
        <f t="shared" si="237"/>
        <v>0</v>
      </c>
      <c r="AN674" s="4">
        <f t="shared" si="237"/>
        <v>0</v>
      </c>
      <c r="AO674" s="4">
        <f t="shared" si="235"/>
        <v>0</v>
      </c>
      <c r="AP674" s="5">
        <f t="shared" si="246"/>
        <v>27455.347882372411</v>
      </c>
      <c r="AQ674" s="5">
        <f t="shared" si="247"/>
        <v>868.6963845046406</v>
      </c>
      <c r="AR674" s="5">
        <f t="shared" si="248"/>
        <v>687.19059708540328</v>
      </c>
      <c r="AS674" s="5">
        <f t="shared" si="249"/>
        <v>122.50499864265367</v>
      </c>
      <c r="AT674" s="5">
        <f t="shared" si="250"/>
        <v>65.796840277727028</v>
      </c>
      <c r="AU674" s="5">
        <f t="shared" si="251"/>
        <v>236.01226174912983</v>
      </c>
      <c r="AV674" s="5">
        <f t="shared" si="252"/>
        <v>82.137666615290527</v>
      </c>
    </row>
    <row r="675" spans="1:48" x14ac:dyDescent="0.25">
      <c r="A675" s="1" t="s">
        <v>376</v>
      </c>
      <c r="B675" s="1" t="s">
        <v>317</v>
      </c>
      <c r="C675" s="2">
        <v>42646</v>
      </c>
      <c r="D675" s="3">
        <v>0</v>
      </c>
      <c r="E675" s="3">
        <v>109.43333333333318</v>
      </c>
      <c r="F675" s="3">
        <v>1.5678999999999996</v>
      </c>
      <c r="G675" s="3">
        <v>1.5022500000000012</v>
      </c>
      <c r="H675" s="3">
        <v>6.5649999999999972E-2</v>
      </c>
      <c r="I675" s="3">
        <v>0.52698749999999916</v>
      </c>
      <c r="J675" s="3">
        <v>0.38366249999999985</v>
      </c>
      <c r="K675" s="3">
        <v>0.1372499999999999</v>
      </c>
      <c r="L675" s="4">
        <f t="shared" si="236"/>
        <v>0</v>
      </c>
      <c r="M675" s="4">
        <f t="shared" si="236"/>
        <v>0</v>
      </c>
      <c r="N675" s="4">
        <f t="shared" si="236"/>
        <v>0</v>
      </c>
      <c r="O675" s="4">
        <f t="shared" si="236"/>
        <v>0</v>
      </c>
      <c r="P675" s="4">
        <f t="shared" si="236"/>
        <v>0</v>
      </c>
      <c r="Q675" s="4">
        <f t="shared" si="236"/>
        <v>0</v>
      </c>
      <c r="R675" s="4">
        <f t="shared" si="234"/>
        <v>0</v>
      </c>
      <c r="S675" s="5">
        <f t="shared" si="238"/>
        <v>49202.283872243926</v>
      </c>
      <c r="T675" s="5">
        <f t="shared" si="239"/>
        <v>1101.7596880595374</v>
      </c>
      <c r="U675" s="5">
        <f t="shared" si="240"/>
        <v>959.08428920840061</v>
      </c>
      <c r="V675" s="5">
        <f t="shared" si="241"/>
        <v>154.08876610922016</v>
      </c>
      <c r="W675" s="5">
        <f t="shared" si="242"/>
        <v>82.159853664832099</v>
      </c>
      <c r="X675" s="5">
        <f t="shared" si="243"/>
        <v>380.57986515321249</v>
      </c>
      <c r="Y675" s="5">
        <f t="shared" si="244"/>
        <v>150.99800216985037</v>
      </c>
      <c r="Z675" s="4">
        <f>D675-'CIG_wcINF-wcEFF_Loads'!D675</f>
        <v>0</v>
      </c>
      <c r="AA675" s="4">
        <f t="shared" si="245"/>
        <v>0</v>
      </c>
      <c r="AB675" s="3">
        <v>23.962500000000045</v>
      </c>
      <c r="AC675" s="3">
        <v>1.4882857142857133</v>
      </c>
      <c r="AD675" s="3">
        <v>1.1028785714285727</v>
      </c>
      <c r="AE675" s="3">
        <v>6.5649999999999972E-2</v>
      </c>
      <c r="AF675" s="3">
        <v>0.52698749999999916</v>
      </c>
      <c r="AG675" s="3">
        <v>0.33777142857142883</v>
      </c>
      <c r="AH675" s="3">
        <v>9.5969230769230751E-2</v>
      </c>
      <c r="AI675" s="4">
        <f t="shared" si="237"/>
        <v>0</v>
      </c>
      <c r="AJ675" s="4">
        <f t="shared" si="237"/>
        <v>0</v>
      </c>
      <c r="AK675" s="4">
        <f t="shared" si="237"/>
        <v>0</v>
      </c>
      <c r="AL675" s="4">
        <f t="shared" si="237"/>
        <v>0</v>
      </c>
      <c r="AM675" s="4">
        <f t="shared" si="237"/>
        <v>0</v>
      </c>
      <c r="AN675" s="4">
        <f t="shared" si="237"/>
        <v>0</v>
      </c>
      <c r="AO675" s="4">
        <f t="shared" si="235"/>
        <v>0</v>
      </c>
      <c r="AP675" s="5">
        <f t="shared" si="246"/>
        <v>27455.347882372411</v>
      </c>
      <c r="AQ675" s="5">
        <f t="shared" si="247"/>
        <v>868.6963845046406</v>
      </c>
      <c r="AR675" s="5">
        <f t="shared" si="248"/>
        <v>687.19059708540328</v>
      </c>
      <c r="AS675" s="5">
        <f t="shared" si="249"/>
        <v>122.50499864265367</v>
      </c>
      <c r="AT675" s="5">
        <f t="shared" si="250"/>
        <v>65.796840277727028</v>
      </c>
      <c r="AU675" s="5">
        <f t="shared" si="251"/>
        <v>236.01226174912983</v>
      </c>
      <c r="AV675" s="5">
        <f t="shared" si="252"/>
        <v>82.137666615290527</v>
      </c>
    </row>
    <row r="676" spans="1:48" x14ac:dyDescent="0.25">
      <c r="A676" s="1" t="s">
        <v>376</v>
      </c>
      <c r="B676" s="1" t="s">
        <v>318</v>
      </c>
      <c r="C676" s="2">
        <v>42647</v>
      </c>
      <c r="D676" s="3">
        <v>0</v>
      </c>
      <c r="E676" s="3">
        <v>109.43333333333318</v>
      </c>
      <c r="F676" s="3">
        <v>1.5678999999999996</v>
      </c>
      <c r="G676" s="3">
        <v>1.5022500000000012</v>
      </c>
      <c r="H676" s="3">
        <v>6.5649999999999972E-2</v>
      </c>
      <c r="I676" s="3">
        <v>0.52698749999999916</v>
      </c>
      <c r="J676" s="3">
        <v>0.38366249999999985</v>
      </c>
      <c r="K676" s="3">
        <v>0.1372499999999999</v>
      </c>
      <c r="L676" s="4">
        <f t="shared" si="236"/>
        <v>0</v>
      </c>
      <c r="M676" s="4">
        <f t="shared" si="236"/>
        <v>0</v>
      </c>
      <c r="N676" s="4">
        <f t="shared" si="236"/>
        <v>0</v>
      </c>
      <c r="O676" s="4">
        <f t="shared" si="236"/>
        <v>0</v>
      </c>
      <c r="P676" s="4">
        <f t="shared" si="236"/>
        <v>0</v>
      </c>
      <c r="Q676" s="4">
        <f t="shared" si="236"/>
        <v>0</v>
      </c>
      <c r="R676" s="4">
        <f t="shared" si="234"/>
        <v>0</v>
      </c>
      <c r="S676" s="5">
        <f t="shared" si="238"/>
        <v>49202.283872243926</v>
      </c>
      <c r="T676" s="5">
        <f t="shared" si="239"/>
        <v>1101.7596880595374</v>
      </c>
      <c r="U676" s="5">
        <f t="shared" si="240"/>
        <v>959.08428920840061</v>
      </c>
      <c r="V676" s="5">
        <f t="shared" si="241"/>
        <v>154.08876610922016</v>
      </c>
      <c r="W676" s="5">
        <f t="shared" si="242"/>
        <v>82.159853664832099</v>
      </c>
      <c r="X676" s="5">
        <f t="shared" si="243"/>
        <v>380.57986515321249</v>
      </c>
      <c r="Y676" s="5">
        <f t="shared" si="244"/>
        <v>150.99800216985037</v>
      </c>
      <c r="Z676" s="4">
        <f>D676-'CIG_wcINF-wcEFF_Loads'!D676</f>
        <v>0</v>
      </c>
      <c r="AA676" s="4">
        <f t="shared" si="245"/>
        <v>0</v>
      </c>
      <c r="AB676" s="3">
        <v>23.962500000000045</v>
      </c>
      <c r="AC676" s="3">
        <v>1.4882857142857133</v>
      </c>
      <c r="AD676" s="3">
        <v>1.1028785714285727</v>
      </c>
      <c r="AE676" s="3">
        <v>6.5649999999999972E-2</v>
      </c>
      <c r="AF676" s="3">
        <v>0.52698749999999916</v>
      </c>
      <c r="AG676" s="3">
        <v>0.33777142857142883</v>
      </c>
      <c r="AH676" s="3">
        <v>9.5969230769230751E-2</v>
      </c>
      <c r="AI676" s="4">
        <f t="shared" si="237"/>
        <v>0</v>
      </c>
      <c r="AJ676" s="4">
        <f t="shared" si="237"/>
        <v>0</v>
      </c>
      <c r="AK676" s="4">
        <f t="shared" si="237"/>
        <v>0</v>
      </c>
      <c r="AL676" s="4">
        <f t="shared" si="237"/>
        <v>0</v>
      </c>
      <c r="AM676" s="4">
        <f t="shared" si="237"/>
        <v>0</v>
      </c>
      <c r="AN676" s="4">
        <f t="shared" si="237"/>
        <v>0</v>
      </c>
      <c r="AO676" s="4">
        <f t="shared" si="235"/>
        <v>0</v>
      </c>
      <c r="AP676" s="5">
        <f t="shared" si="246"/>
        <v>27455.347882372411</v>
      </c>
      <c r="AQ676" s="5">
        <f t="shared" si="247"/>
        <v>868.6963845046406</v>
      </c>
      <c r="AR676" s="5">
        <f t="shared" si="248"/>
        <v>687.19059708540328</v>
      </c>
      <c r="AS676" s="5">
        <f t="shared" si="249"/>
        <v>122.50499864265367</v>
      </c>
      <c r="AT676" s="5">
        <f t="shared" si="250"/>
        <v>65.796840277727028</v>
      </c>
      <c r="AU676" s="5">
        <f t="shared" si="251"/>
        <v>236.01226174912983</v>
      </c>
      <c r="AV676" s="5">
        <f t="shared" si="252"/>
        <v>82.137666615290527</v>
      </c>
    </row>
    <row r="677" spans="1:48" x14ac:dyDescent="0.25">
      <c r="A677" s="1" t="s">
        <v>376</v>
      </c>
      <c r="B677" s="1" t="s">
        <v>319</v>
      </c>
      <c r="C677" s="2">
        <v>42648</v>
      </c>
      <c r="D677" s="3">
        <v>0</v>
      </c>
      <c r="E677" s="3">
        <v>109.43333333333318</v>
      </c>
      <c r="F677" s="3">
        <v>1.5678999999999996</v>
      </c>
      <c r="G677" s="3">
        <v>1.5022500000000012</v>
      </c>
      <c r="H677" s="3">
        <v>6.5649999999999972E-2</v>
      </c>
      <c r="I677" s="3">
        <v>0.52698749999999916</v>
      </c>
      <c r="J677" s="3">
        <v>0.38366249999999985</v>
      </c>
      <c r="K677" s="3">
        <v>0.1372499999999999</v>
      </c>
      <c r="L677" s="4">
        <f t="shared" si="236"/>
        <v>0</v>
      </c>
      <c r="M677" s="4">
        <f t="shared" si="236"/>
        <v>0</v>
      </c>
      <c r="N677" s="4">
        <f t="shared" si="236"/>
        <v>0</v>
      </c>
      <c r="O677" s="4">
        <f t="shared" ref="O677:R740" si="253">$D677*1/35.314667*1000*60*60*24*H677*1/1000*1/1000</f>
        <v>0</v>
      </c>
      <c r="P677" s="4">
        <f t="shared" si="253"/>
        <v>0</v>
      </c>
      <c r="Q677" s="4">
        <f t="shared" si="253"/>
        <v>0</v>
      </c>
      <c r="R677" s="4">
        <f t="shared" si="234"/>
        <v>0</v>
      </c>
      <c r="S677" s="5">
        <f t="shared" si="238"/>
        <v>49202.283872243926</v>
      </c>
      <c r="T677" s="5">
        <f t="shared" si="239"/>
        <v>1101.7596880595374</v>
      </c>
      <c r="U677" s="5">
        <f t="shared" si="240"/>
        <v>959.08428920840061</v>
      </c>
      <c r="V677" s="5">
        <f t="shared" si="241"/>
        <v>154.08876610922016</v>
      </c>
      <c r="W677" s="5">
        <f t="shared" si="242"/>
        <v>82.159853664832099</v>
      </c>
      <c r="X677" s="5">
        <f t="shared" si="243"/>
        <v>380.57986515321249</v>
      </c>
      <c r="Y677" s="5">
        <f t="shared" si="244"/>
        <v>150.99800216985037</v>
      </c>
      <c r="Z677" s="4">
        <f>D677-'CIG_wcINF-wcEFF_Loads'!D677</f>
        <v>0</v>
      </c>
      <c r="AA677" s="4">
        <f t="shared" si="245"/>
        <v>0</v>
      </c>
      <c r="AB677" s="3">
        <v>23.962500000000045</v>
      </c>
      <c r="AC677" s="3">
        <v>1.4882857142857133</v>
      </c>
      <c r="AD677" s="3">
        <v>1.1028785714285727</v>
      </c>
      <c r="AE677" s="3">
        <v>6.5649999999999972E-2</v>
      </c>
      <c r="AF677" s="3">
        <v>0.52698749999999916</v>
      </c>
      <c r="AG677" s="3">
        <v>0.33777142857142883</v>
      </c>
      <c r="AH677" s="3">
        <v>9.5969230769230751E-2</v>
      </c>
      <c r="AI677" s="4">
        <f t="shared" si="237"/>
        <v>0</v>
      </c>
      <c r="AJ677" s="4">
        <f t="shared" si="237"/>
        <v>0</v>
      </c>
      <c r="AK677" s="4">
        <f t="shared" si="237"/>
        <v>0</v>
      </c>
      <c r="AL677" s="4">
        <f t="shared" ref="AL677:AO740" si="254">$AA677*1/35.314667*1000*60*60*24*AE677*1/1000*1/1000</f>
        <v>0</v>
      </c>
      <c r="AM677" s="4">
        <f t="shared" si="254"/>
        <v>0</v>
      </c>
      <c r="AN677" s="4">
        <f t="shared" si="254"/>
        <v>0</v>
      </c>
      <c r="AO677" s="4">
        <f t="shared" si="235"/>
        <v>0</v>
      </c>
      <c r="AP677" s="5">
        <f t="shared" si="246"/>
        <v>27455.347882372411</v>
      </c>
      <c r="AQ677" s="5">
        <f t="shared" si="247"/>
        <v>868.6963845046406</v>
      </c>
      <c r="AR677" s="5">
        <f t="shared" si="248"/>
        <v>687.19059708540328</v>
      </c>
      <c r="AS677" s="5">
        <f t="shared" si="249"/>
        <v>122.50499864265367</v>
      </c>
      <c r="AT677" s="5">
        <f t="shared" si="250"/>
        <v>65.796840277727028</v>
      </c>
      <c r="AU677" s="5">
        <f t="shared" si="251"/>
        <v>236.01226174912983</v>
      </c>
      <c r="AV677" s="5">
        <f t="shared" si="252"/>
        <v>82.137666615290527</v>
      </c>
    </row>
    <row r="678" spans="1:48" x14ac:dyDescent="0.25">
      <c r="A678" s="1" t="s">
        <v>376</v>
      </c>
      <c r="B678" s="1" t="s">
        <v>320</v>
      </c>
      <c r="C678" s="2">
        <v>42649</v>
      </c>
      <c r="D678" s="3">
        <v>0</v>
      </c>
      <c r="E678" s="3">
        <v>109.43333333333318</v>
      </c>
      <c r="F678" s="3">
        <v>1.5678999999999996</v>
      </c>
      <c r="G678" s="3">
        <v>1.5022500000000012</v>
      </c>
      <c r="H678" s="3">
        <v>6.5649999999999972E-2</v>
      </c>
      <c r="I678" s="3">
        <v>0.52698749999999916</v>
      </c>
      <c r="J678" s="3">
        <v>0.38366249999999985</v>
      </c>
      <c r="K678" s="3">
        <v>0.1372499999999999</v>
      </c>
      <c r="L678" s="4">
        <f t="shared" ref="L678:L709" si="255">$D678*1/35.314667*1000*60*60*24*E678*1/1000*1/1000</f>
        <v>0</v>
      </c>
      <c r="M678" s="4">
        <f t="shared" ref="M678:M709" si="256">$D678*1/35.314667*1000*60*60*24*F678*1/1000*1/1000</f>
        <v>0</v>
      </c>
      <c r="N678" s="4">
        <f t="shared" ref="N678:N709" si="257">$D678*1/35.314667*1000*60*60*24*G678*1/1000*1/1000</f>
        <v>0</v>
      </c>
      <c r="O678" s="4">
        <f t="shared" si="253"/>
        <v>0</v>
      </c>
      <c r="P678" s="4">
        <f t="shared" si="253"/>
        <v>0</v>
      </c>
      <c r="Q678" s="4">
        <f t="shared" si="253"/>
        <v>0</v>
      </c>
      <c r="R678" s="4">
        <f t="shared" si="234"/>
        <v>0</v>
      </c>
      <c r="S678" s="5">
        <f t="shared" si="238"/>
        <v>49202.283872243926</v>
      </c>
      <c r="T678" s="5">
        <f t="shared" si="239"/>
        <v>1101.7596880595374</v>
      </c>
      <c r="U678" s="5">
        <f t="shared" si="240"/>
        <v>959.08428920840061</v>
      </c>
      <c r="V678" s="5">
        <f t="shared" si="241"/>
        <v>154.08876610922016</v>
      </c>
      <c r="W678" s="5">
        <f t="shared" si="242"/>
        <v>82.159853664832099</v>
      </c>
      <c r="X678" s="5">
        <f t="shared" si="243"/>
        <v>380.57986515321249</v>
      </c>
      <c r="Y678" s="5">
        <f t="shared" si="244"/>
        <v>150.99800216985037</v>
      </c>
      <c r="Z678" s="4">
        <f>D678-'CIG_wcINF-wcEFF_Loads'!D678</f>
        <v>0</v>
      </c>
      <c r="AA678" s="4">
        <f t="shared" si="245"/>
        <v>0</v>
      </c>
      <c r="AB678" s="3">
        <v>23.962500000000045</v>
      </c>
      <c r="AC678" s="3">
        <v>1.4882857142857133</v>
      </c>
      <c r="AD678" s="3">
        <v>1.1028785714285727</v>
      </c>
      <c r="AE678" s="3">
        <v>6.5649999999999972E-2</v>
      </c>
      <c r="AF678" s="3">
        <v>0.52698749999999916</v>
      </c>
      <c r="AG678" s="3">
        <v>0.33777142857142883</v>
      </c>
      <c r="AH678" s="3">
        <v>9.5969230769230751E-2</v>
      </c>
      <c r="AI678" s="4">
        <f t="shared" ref="AI678:AI709" si="258">$AA678*1/35.314667*1000*60*60*24*AB678*1/1000*1/1000</f>
        <v>0</v>
      </c>
      <c r="AJ678" s="4">
        <f t="shared" ref="AJ678:AJ709" si="259">$AA678*1/35.314667*1000*60*60*24*AC678*1/1000*1/1000</f>
        <v>0</v>
      </c>
      <c r="AK678" s="4">
        <f t="shared" ref="AK678:AK709" si="260">$AA678*1/35.314667*1000*60*60*24*AD678*1/1000*1/1000</f>
        <v>0</v>
      </c>
      <c r="AL678" s="4">
        <f t="shared" si="254"/>
        <v>0</v>
      </c>
      <c r="AM678" s="4">
        <f t="shared" si="254"/>
        <v>0</v>
      </c>
      <c r="AN678" s="4">
        <f t="shared" si="254"/>
        <v>0</v>
      </c>
      <c r="AO678" s="4">
        <f t="shared" si="235"/>
        <v>0</v>
      </c>
      <c r="AP678" s="5">
        <f t="shared" si="246"/>
        <v>27455.347882372411</v>
      </c>
      <c r="AQ678" s="5">
        <f t="shared" si="247"/>
        <v>868.6963845046406</v>
      </c>
      <c r="AR678" s="5">
        <f t="shared" si="248"/>
        <v>687.19059708540328</v>
      </c>
      <c r="AS678" s="5">
        <f t="shared" si="249"/>
        <v>122.50499864265367</v>
      </c>
      <c r="AT678" s="5">
        <f t="shared" si="250"/>
        <v>65.796840277727028</v>
      </c>
      <c r="AU678" s="5">
        <f t="shared" si="251"/>
        <v>236.01226174912983</v>
      </c>
      <c r="AV678" s="5">
        <f t="shared" si="252"/>
        <v>82.137666615290527</v>
      </c>
    </row>
    <row r="679" spans="1:48" x14ac:dyDescent="0.25">
      <c r="A679" s="1" t="s">
        <v>376</v>
      </c>
      <c r="B679" s="1" t="s">
        <v>321</v>
      </c>
      <c r="C679" s="2">
        <v>42650</v>
      </c>
      <c r="D679" s="3">
        <v>0</v>
      </c>
      <c r="E679" s="3">
        <v>109.43333333333318</v>
      </c>
      <c r="F679" s="3">
        <v>1.5678999999999996</v>
      </c>
      <c r="G679" s="3">
        <v>1.5022500000000012</v>
      </c>
      <c r="H679" s="3">
        <v>6.5649999999999972E-2</v>
      </c>
      <c r="I679" s="3">
        <v>0.52698749999999916</v>
      </c>
      <c r="J679" s="3">
        <v>0.38366249999999985</v>
      </c>
      <c r="K679" s="3">
        <v>0.1372499999999999</v>
      </c>
      <c r="L679" s="4">
        <f t="shared" si="255"/>
        <v>0</v>
      </c>
      <c r="M679" s="4">
        <f t="shared" si="256"/>
        <v>0</v>
      </c>
      <c r="N679" s="4">
        <f t="shared" si="257"/>
        <v>0</v>
      </c>
      <c r="O679" s="4">
        <f t="shared" si="253"/>
        <v>0</v>
      </c>
      <c r="P679" s="4">
        <f t="shared" si="253"/>
        <v>0</v>
      </c>
      <c r="Q679" s="4">
        <f t="shared" si="253"/>
        <v>0</v>
      </c>
      <c r="R679" s="4">
        <f t="shared" si="234"/>
        <v>0</v>
      </c>
      <c r="S679" s="5">
        <f t="shared" si="238"/>
        <v>49202.283872243926</v>
      </c>
      <c r="T679" s="5">
        <f t="shared" si="239"/>
        <v>1101.7596880595374</v>
      </c>
      <c r="U679" s="5">
        <f t="shared" si="240"/>
        <v>959.08428920840061</v>
      </c>
      <c r="V679" s="5">
        <f t="shared" si="241"/>
        <v>154.08876610922016</v>
      </c>
      <c r="W679" s="5">
        <f t="shared" si="242"/>
        <v>82.159853664832099</v>
      </c>
      <c r="X679" s="5">
        <f t="shared" si="243"/>
        <v>380.57986515321249</v>
      </c>
      <c r="Y679" s="5">
        <f t="shared" si="244"/>
        <v>150.99800216985037</v>
      </c>
      <c r="Z679" s="4">
        <f>D679-'CIG_wcINF-wcEFF_Loads'!D679</f>
        <v>0</v>
      </c>
      <c r="AA679" s="4">
        <f t="shared" si="245"/>
        <v>0</v>
      </c>
      <c r="AB679" s="3">
        <v>23.962500000000045</v>
      </c>
      <c r="AC679" s="3">
        <v>1.4882857142857133</v>
      </c>
      <c r="AD679" s="3">
        <v>1.1028785714285727</v>
      </c>
      <c r="AE679" s="3">
        <v>6.5649999999999972E-2</v>
      </c>
      <c r="AF679" s="3">
        <v>0.52698749999999916</v>
      </c>
      <c r="AG679" s="3">
        <v>0.33777142857142883</v>
      </c>
      <c r="AH679" s="3">
        <v>9.5969230769230751E-2</v>
      </c>
      <c r="AI679" s="4">
        <f t="shared" si="258"/>
        <v>0</v>
      </c>
      <c r="AJ679" s="4">
        <f t="shared" si="259"/>
        <v>0</v>
      </c>
      <c r="AK679" s="4">
        <f t="shared" si="260"/>
        <v>0</v>
      </c>
      <c r="AL679" s="4">
        <f t="shared" si="254"/>
        <v>0</v>
      </c>
      <c r="AM679" s="4">
        <f t="shared" si="254"/>
        <v>0</v>
      </c>
      <c r="AN679" s="4">
        <f t="shared" si="254"/>
        <v>0</v>
      </c>
      <c r="AO679" s="4">
        <f t="shared" si="235"/>
        <v>0</v>
      </c>
      <c r="AP679" s="5">
        <f t="shared" si="246"/>
        <v>27455.347882372411</v>
      </c>
      <c r="AQ679" s="5">
        <f t="shared" si="247"/>
        <v>868.6963845046406</v>
      </c>
      <c r="AR679" s="5">
        <f t="shared" si="248"/>
        <v>687.19059708540328</v>
      </c>
      <c r="AS679" s="5">
        <f t="shared" si="249"/>
        <v>122.50499864265367</v>
      </c>
      <c r="AT679" s="5">
        <f t="shared" si="250"/>
        <v>65.796840277727028</v>
      </c>
      <c r="AU679" s="5">
        <f t="shared" si="251"/>
        <v>236.01226174912983</v>
      </c>
      <c r="AV679" s="5">
        <f t="shared" si="252"/>
        <v>82.137666615290527</v>
      </c>
    </row>
    <row r="680" spans="1:48" x14ac:dyDescent="0.25">
      <c r="A680" s="1" t="s">
        <v>376</v>
      </c>
      <c r="B680" s="1" t="s">
        <v>322</v>
      </c>
      <c r="C680" s="2">
        <v>42651</v>
      </c>
      <c r="D680" s="3">
        <v>0</v>
      </c>
      <c r="E680" s="3">
        <v>109.43333333333318</v>
      </c>
      <c r="F680" s="3">
        <v>1.5678999999999996</v>
      </c>
      <c r="G680" s="3">
        <v>1.5022500000000012</v>
      </c>
      <c r="H680" s="3">
        <v>6.5649999999999972E-2</v>
      </c>
      <c r="I680" s="3">
        <v>0.52698749999999916</v>
      </c>
      <c r="J680" s="3">
        <v>0.38366249999999985</v>
      </c>
      <c r="K680" s="3">
        <v>0.1372499999999999</v>
      </c>
      <c r="L680" s="4">
        <f t="shared" si="255"/>
        <v>0</v>
      </c>
      <c r="M680" s="4">
        <f t="shared" si="256"/>
        <v>0</v>
      </c>
      <c r="N680" s="4">
        <f t="shared" si="257"/>
        <v>0</v>
      </c>
      <c r="O680" s="4">
        <f t="shared" si="253"/>
        <v>0</v>
      </c>
      <c r="P680" s="4">
        <f t="shared" si="253"/>
        <v>0</v>
      </c>
      <c r="Q680" s="4">
        <f t="shared" si="253"/>
        <v>0</v>
      </c>
      <c r="R680" s="4">
        <f t="shared" si="234"/>
        <v>0</v>
      </c>
      <c r="S680" s="5">
        <f t="shared" si="238"/>
        <v>49202.283872243926</v>
      </c>
      <c r="T680" s="5">
        <f t="shared" si="239"/>
        <v>1101.7596880595374</v>
      </c>
      <c r="U680" s="5">
        <f t="shared" si="240"/>
        <v>959.08428920840061</v>
      </c>
      <c r="V680" s="5">
        <f t="shared" si="241"/>
        <v>154.08876610922016</v>
      </c>
      <c r="W680" s="5">
        <f t="shared" si="242"/>
        <v>82.159853664832099</v>
      </c>
      <c r="X680" s="5">
        <f t="shared" si="243"/>
        <v>380.57986515321249</v>
      </c>
      <c r="Y680" s="5">
        <f t="shared" si="244"/>
        <v>150.99800216985037</v>
      </c>
      <c r="Z680" s="4">
        <f>D680-'CIG_wcINF-wcEFF_Loads'!D680</f>
        <v>0</v>
      </c>
      <c r="AA680" s="4">
        <f t="shared" si="245"/>
        <v>0</v>
      </c>
      <c r="AB680" s="3">
        <v>23.962500000000045</v>
      </c>
      <c r="AC680" s="3">
        <v>1.4882857142857133</v>
      </c>
      <c r="AD680" s="3">
        <v>1.1028785714285727</v>
      </c>
      <c r="AE680" s="3">
        <v>6.5649999999999972E-2</v>
      </c>
      <c r="AF680" s="3">
        <v>0.52698749999999916</v>
      </c>
      <c r="AG680" s="3">
        <v>0.33777142857142883</v>
      </c>
      <c r="AH680" s="3">
        <v>9.5969230769230751E-2</v>
      </c>
      <c r="AI680" s="4">
        <f t="shared" si="258"/>
        <v>0</v>
      </c>
      <c r="AJ680" s="4">
        <f t="shared" si="259"/>
        <v>0</v>
      </c>
      <c r="AK680" s="4">
        <f t="shared" si="260"/>
        <v>0</v>
      </c>
      <c r="AL680" s="4">
        <f t="shared" si="254"/>
        <v>0</v>
      </c>
      <c r="AM680" s="4">
        <f t="shared" si="254"/>
        <v>0</v>
      </c>
      <c r="AN680" s="4">
        <f t="shared" si="254"/>
        <v>0</v>
      </c>
      <c r="AO680" s="4">
        <f t="shared" si="235"/>
        <v>0</v>
      </c>
      <c r="AP680" s="5">
        <f t="shared" si="246"/>
        <v>27455.347882372411</v>
      </c>
      <c r="AQ680" s="5">
        <f t="shared" si="247"/>
        <v>868.6963845046406</v>
      </c>
      <c r="AR680" s="5">
        <f t="shared" si="248"/>
        <v>687.19059708540328</v>
      </c>
      <c r="AS680" s="5">
        <f t="shared" si="249"/>
        <v>122.50499864265367</v>
      </c>
      <c r="AT680" s="5">
        <f t="shared" si="250"/>
        <v>65.796840277727028</v>
      </c>
      <c r="AU680" s="5">
        <f t="shared" si="251"/>
        <v>236.01226174912983</v>
      </c>
      <c r="AV680" s="5">
        <f t="shared" si="252"/>
        <v>82.137666615290527</v>
      </c>
    </row>
    <row r="681" spans="1:48" x14ac:dyDescent="0.25">
      <c r="A681" s="1" t="s">
        <v>376</v>
      </c>
      <c r="B681" s="1" t="s">
        <v>323</v>
      </c>
      <c r="C681" s="2">
        <v>42652</v>
      </c>
      <c r="D681" s="3">
        <v>0</v>
      </c>
      <c r="E681" s="3">
        <v>109.43333333333318</v>
      </c>
      <c r="F681" s="3">
        <v>1.5678999999999996</v>
      </c>
      <c r="G681" s="3">
        <v>1.5022500000000012</v>
      </c>
      <c r="H681" s="3">
        <v>6.5649999999999972E-2</v>
      </c>
      <c r="I681" s="3">
        <v>0.52698749999999916</v>
      </c>
      <c r="J681" s="3">
        <v>0.38366249999999985</v>
      </c>
      <c r="K681" s="3">
        <v>0.1372499999999999</v>
      </c>
      <c r="L681" s="4">
        <f t="shared" si="255"/>
        <v>0</v>
      </c>
      <c r="M681" s="4">
        <f t="shared" si="256"/>
        <v>0</v>
      </c>
      <c r="N681" s="4">
        <f t="shared" si="257"/>
        <v>0</v>
      </c>
      <c r="O681" s="4">
        <f t="shared" si="253"/>
        <v>0</v>
      </c>
      <c r="P681" s="4">
        <f t="shared" si="253"/>
        <v>0</v>
      </c>
      <c r="Q681" s="4">
        <f t="shared" si="253"/>
        <v>0</v>
      </c>
      <c r="R681" s="4">
        <f t="shared" si="234"/>
        <v>0</v>
      </c>
      <c r="S681" s="5">
        <f t="shared" si="238"/>
        <v>49202.283872243926</v>
      </c>
      <c r="T681" s="5">
        <f t="shared" si="239"/>
        <v>1101.7596880595374</v>
      </c>
      <c r="U681" s="5">
        <f t="shared" si="240"/>
        <v>959.08428920840061</v>
      </c>
      <c r="V681" s="5">
        <f t="shared" si="241"/>
        <v>154.08876610922016</v>
      </c>
      <c r="W681" s="5">
        <f t="shared" si="242"/>
        <v>82.159853664832099</v>
      </c>
      <c r="X681" s="5">
        <f t="shared" si="243"/>
        <v>380.57986515321249</v>
      </c>
      <c r="Y681" s="5">
        <f t="shared" si="244"/>
        <v>150.99800216985037</v>
      </c>
      <c r="Z681" s="4">
        <f>D681-'CIG_wcINF-wcEFF_Loads'!D681</f>
        <v>0</v>
      </c>
      <c r="AA681" s="4">
        <f t="shared" si="245"/>
        <v>0</v>
      </c>
      <c r="AB681" s="3">
        <v>23.962500000000045</v>
      </c>
      <c r="AC681" s="3">
        <v>1.4882857142857133</v>
      </c>
      <c r="AD681" s="3">
        <v>1.1028785714285727</v>
      </c>
      <c r="AE681" s="3">
        <v>6.5649999999999972E-2</v>
      </c>
      <c r="AF681" s="3">
        <v>0.52698749999999916</v>
      </c>
      <c r="AG681" s="3">
        <v>0.33777142857142883</v>
      </c>
      <c r="AH681" s="3">
        <v>9.5969230769230751E-2</v>
      </c>
      <c r="AI681" s="4">
        <f t="shared" si="258"/>
        <v>0</v>
      </c>
      <c r="AJ681" s="4">
        <f t="shared" si="259"/>
        <v>0</v>
      </c>
      <c r="AK681" s="4">
        <f t="shared" si="260"/>
        <v>0</v>
      </c>
      <c r="AL681" s="4">
        <f t="shared" si="254"/>
        <v>0</v>
      </c>
      <c r="AM681" s="4">
        <f t="shared" si="254"/>
        <v>0</v>
      </c>
      <c r="AN681" s="4">
        <f t="shared" si="254"/>
        <v>0</v>
      </c>
      <c r="AO681" s="4">
        <f t="shared" si="235"/>
        <v>0</v>
      </c>
      <c r="AP681" s="5">
        <f t="shared" si="246"/>
        <v>27455.347882372411</v>
      </c>
      <c r="AQ681" s="5">
        <f t="shared" si="247"/>
        <v>868.6963845046406</v>
      </c>
      <c r="AR681" s="5">
        <f t="shared" si="248"/>
        <v>687.19059708540328</v>
      </c>
      <c r="AS681" s="5">
        <f t="shared" si="249"/>
        <v>122.50499864265367</v>
      </c>
      <c r="AT681" s="5">
        <f t="shared" si="250"/>
        <v>65.796840277727028</v>
      </c>
      <c r="AU681" s="5">
        <f t="shared" si="251"/>
        <v>236.01226174912983</v>
      </c>
      <c r="AV681" s="5">
        <f t="shared" si="252"/>
        <v>82.137666615290527</v>
      </c>
    </row>
    <row r="682" spans="1:48" x14ac:dyDescent="0.25">
      <c r="A682" s="1" t="s">
        <v>376</v>
      </c>
      <c r="B682" s="1" t="s">
        <v>324</v>
      </c>
      <c r="C682" s="2">
        <v>42653</v>
      </c>
      <c r="D682" s="3">
        <v>0</v>
      </c>
      <c r="E682" s="3">
        <v>109.43333333333318</v>
      </c>
      <c r="F682" s="3">
        <v>1.5678999999999996</v>
      </c>
      <c r="G682" s="3">
        <v>1.5022500000000012</v>
      </c>
      <c r="H682" s="3">
        <v>6.5649999999999972E-2</v>
      </c>
      <c r="I682" s="3">
        <v>0.52698749999999916</v>
      </c>
      <c r="J682" s="3">
        <v>0.38366249999999985</v>
      </c>
      <c r="K682" s="3">
        <v>0.1372499999999999</v>
      </c>
      <c r="L682" s="4">
        <f t="shared" si="255"/>
        <v>0</v>
      </c>
      <c r="M682" s="4">
        <f t="shared" si="256"/>
        <v>0</v>
      </c>
      <c r="N682" s="4">
        <f t="shared" si="257"/>
        <v>0</v>
      </c>
      <c r="O682" s="4">
        <f t="shared" si="253"/>
        <v>0</v>
      </c>
      <c r="P682" s="4">
        <f t="shared" si="253"/>
        <v>0</v>
      </c>
      <c r="Q682" s="4">
        <f t="shared" si="253"/>
        <v>0</v>
      </c>
      <c r="R682" s="4">
        <f t="shared" si="234"/>
        <v>0</v>
      </c>
      <c r="S682" s="5">
        <f t="shared" si="238"/>
        <v>49202.283872243926</v>
      </c>
      <c r="T682" s="5">
        <f t="shared" si="239"/>
        <v>1101.7596880595374</v>
      </c>
      <c r="U682" s="5">
        <f t="shared" si="240"/>
        <v>959.08428920840061</v>
      </c>
      <c r="V682" s="5">
        <f t="shared" si="241"/>
        <v>154.08876610922016</v>
      </c>
      <c r="W682" s="5">
        <f t="shared" si="242"/>
        <v>82.159853664832099</v>
      </c>
      <c r="X682" s="5">
        <f t="shared" si="243"/>
        <v>380.57986515321249</v>
      </c>
      <c r="Y682" s="5">
        <f t="shared" si="244"/>
        <v>150.99800216985037</v>
      </c>
      <c r="Z682" s="4">
        <f>D682-'CIG_wcINF-wcEFF_Loads'!D682</f>
        <v>0</v>
      </c>
      <c r="AA682" s="4">
        <f t="shared" si="245"/>
        <v>0</v>
      </c>
      <c r="AB682" s="3">
        <v>23.962500000000045</v>
      </c>
      <c r="AC682" s="3">
        <v>1.4882857142857133</v>
      </c>
      <c r="AD682" s="3">
        <v>1.1028785714285727</v>
      </c>
      <c r="AE682" s="3">
        <v>6.5649999999999972E-2</v>
      </c>
      <c r="AF682" s="3">
        <v>0.52698749999999916</v>
      </c>
      <c r="AG682" s="3">
        <v>0.33777142857142883</v>
      </c>
      <c r="AH682" s="3">
        <v>9.5969230769230751E-2</v>
      </c>
      <c r="AI682" s="4">
        <f t="shared" si="258"/>
        <v>0</v>
      </c>
      <c r="AJ682" s="4">
        <f t="shared" si="259"/>
        <v>0</v>
      </c>
      <c r="AK682" s="4">
        <f t="shared" si="260"/>
        <v>0</v>
      </c>
      <c r="AL682" s="4">
        <f t="shared" si="254"/>
        <v>0</v>
      </c>
      <c r="AM682" s="4">
        <f t="shared" si="254"/>
        <v>0</v>
      </c>
      <c r="AN682" s="4">
        <f t="shared" si="254"/>
        <v>0</v>
      </c>
      <c r="AO682" s="4">
        <f t="shared" si="235"/>
        <v>0</v>
      </c>
      <c r="AP682" s="5">
        <f t="shared" si="246"/>
        <v>27455.347882372411</v>
      </c>
      <c r="AQ682" s="5">
        <f t="shared" si="247"/>
        <v>868.6963845046406</v>
      </c>
      <c r="AR682" s="5">
        <f t="shared" si="248"/>
        <v>687.19059708540328</v>
      </c>
      <c r="AS682" s="5">
        <f t="shared" si="249"/>
        <v>122.50499864265367</v>
      </c>
      <c r="AT682" s="5">
        <f t="shared" si="250"/>
        <v>65.796840277727028</v>
      </c>
      <c r="AU682" s="5">
        <f t="shared" si="251"/>
        <v>236.01226174912983</v>
      </c>
      <c r="AV682" s="5">
        <f t="shared" si="252"/>
        <v>82.137666615290527</v>
      </c>
    </row>
    <row r="683" spans="1:48" x14ac:dyDescent="0.25">
      <c r="A683" s="1" t="s">
        <v>376</v>
      </c>
      <c r="B683" s="1" t="s">
        <v>325</v>
      </c>
      <c r="C683" s="2">
        <v>42654</v>
      </c>
      <c r="D683" s="3">
        <v>0</v>
      </c>
      <c r="E683" s="3">
        <v>109.43333333333318</v>
      </c>
      <c r="F683" s="3">
        <v>1.5678999999999996</v>
      </c>
      <c r="G683" s="3">
        <v>1.5022500000000012</v>
      </c>
      <c r="H683" s="3">
        <v>6.5649999999999972E-2</v>
      </c>
      <c r="I683" s="3">
        <v>0.52698749999999916</v>
      </c>
      <c r="J683" s="3">
        <v>0.38366249999999985</v>
      </c>
      <c r="K683" s="3">
        <v>0.1372499999999999</v>
      </c>
      <c r="L683" s="4">
        <f t="shared" si="255"/>
        <v>0</v>
      </c>
      <c r="M683" s="4">
        <f t="shared" si="256"/>
        <v>0</v>
      </c>
      <c r="N683" s="4">
        <f t="shared" si="257"/>
        <v>0</v>
      </c>
      <c r="O683" s="4">
        <f t="shared" si="253"/>
        <v>0</v>
      </c>
      <c r="P683" s="4">
        <f t="shared" si="253"/>
        <v>0</v>
      </c>
      <c r="Q683" s="4">
        <f t="shared" si="253"/>
        <v>0</v>
      </c>
      <c r="R683" s="4">
        <f t="shared" si="234"/>
        <v>0</v>
      </c>
      <c r="S683" s="5">
        <f t="shared" si="238"/>
        <v>49202.283872243926</v>
      </c>
      <c r="T683" s="5">
        <f t="shared" si="239"/>
        <v>1101.7596880595374</v>
      </c>
      <c r="U683" s="5">
        <f t="shared" si="240"/>
        <v>959.08428920840061</v>
      </c>
      <c r="V683" s="5">
        <f t="shared" si="241"/>
        <v>154.08876610922016</v>
      </c>
      <c r="W683" s="5">
        <f t="shared" si="242"/>
        <v>82.159853664832099</v>
      </c>
      <c r="X683" s="5">
        <f t="shared" si="243"/>
        <v>380.57986515321249</v>
      </c>
      <c r="Y683" s="5">
        <f t="shared" si="244"/>
        <v>150.99800216985037</v>
      </c>
      <c r="Z683" s="4">
        <f>D683-'CIG_wcINF-wcEFF_Loads'!D683</f>
        <v>0</v>
      </c>
      <c r="AA683" s="4">
        <f t="shared" si="245"/>
        <v>0</v>
      </c>
      <c r="AB683" s="3">
        <v>23.962500000000045</v>
      </c>
      <c r="AC683" s="3">
        <v>1.4882857142857133</v>
      </c>
      <c r="AD683" s="3">
        <v>1.1028785714285727</v>
      </c>
      <c r="AE683" s="3">
        <v>6.5649999999999972E-2</v>
      </c>
      <c r="AF683" s="3">
        <v>0.52698749999999916</v>
      </c>
      <c r="AG683" s="3">
        <v>0.33777142857142883</v>
      </c>
      <c r="AH683" s="3">
        <v>9.5969230769230751E-2</v>
      </c>
      <c r="AI683" s="4">
        <f t="shared" si="258"/>
        <v>0</v>
      </c>
      <c r="AJ683" s="4">
        <f t="shared" si="259"/>
        <v>0</v>
      </c>
      <c r="AK683" s="4">
        <f t="shared" si="260"/>
        <v>0</v>
      </c>
      <c r="AL683" s="4">
        <f t="shared" si="254"/>
        <v>0</v>
      </c>
      <c r="AM683" s="4">
        <f t="shared" si="254"/>
        <v>0</v>
      </c>
      <c r="AN683" s="4">
        <f t="shared" si="254"/>
        <v>0</v>
      </c>
      <c r="AO683" s="4">
        <f t="shared" si="235"/>
        <v>0</v>
      </c>
      <c r="AP683" s="5">
        <f t="shared" si="246"/>
        <v>27455.347882372411</v>
      </c>
      <c r="AQ683" s="5">
        <f t="shared" si="247"/>
        <v>868.6963845046406</v>
      </c>
      <c r="AR683" s="5">
        <f t="shared" si="248"/>
        <v>687.19059708540328</v>
      </c>
      <c r="AS683" s="5">
        <f t="shared" si="249"/>
        <v>122.50499864265367</v>
      </c>
      <c r="AT683" s="5">
        <f t="shared" si="250"/>
        <v>65.796840277727028</v>
      </c>
      <c r="AU683" s="5">
        <f t="shared" si="251"/>
        <v>236.01226174912983</v>
      </c>
      <c r="AV683" s="5">
        <f t="shared" si="252"/>
        <v>82.137666615290527</v>
      </c>
    </row>
    <row r="684" spans="1:48" x14ac:dyDescent="0.25">
      <c r="A684" s="1" t="s">
        <v>376</v>
      </c>
      <c r="B684" s="1" t="s">
        <v>326</v>
      </c>
      <c r="C684" s="2">
        <v>42655</v>
      </c>
      <c r="D684" s="3">
        <v>0</v>
      </c>
      <c r="E684" s="3">
        <v>109.43333333333318</v>
      </c>
      <c r="F684" s="3">
        <v>1.5678999999999996</v>
      </c>
      <c r="G684" s="3">
        <v>1.5022500000000012</v>
      </c>
      <c r="H684" s="3">
        <v>6.5649999999999972E-2</v>
      </c>
      <c r="I684" s="3">
        <v>0.52698749999999916</v>
      </c>
      <c r="J684" s="3">
        <v>0.38366249999999985</v>
      </c>
      <c r="K684" s="3">
        <v>0.1372499999999999</v>
      </c>
      <c r="L684" s="4">
        <f t="shared" si="255"/>
        <v>0</v>
      </c>
      <c r="M684" s="4">
        <f t="shared" si="256"/>
        <v>0</v>
      </c>
      <c r="N684" s="4">
        <f t="shared" si="257"/>
        <v>0</v>
      </c>
      <c r="O684" s="4">
        <f t="shared" si="253"/>
        <v>0</v>
      </c>
      <c r="P684" s="4">
        <f t="shared" si="253"/>
        <v>0</v>
      </c>
      <c r="Q684" s="4">
        <f t="shared" si="253"/>
        <v>0</v>
      </c>
      <c r="R684" s="4">
        <f t="shared" si="234"/>
        <v>0</v>
      </c>
      <c r="S684" s="5">
        <f t="shared" si="238"/>
        <v>49202.283872243926</v>
      </c>
      <c r="T684" s="5">
        <f t="shared" si="239"/>
        <v>1101.7596880595374</v>
      </c>
      <c r="U684" s="5">
        <f t="shared" si="240"/>
        <v>959.08428920840061</v>
      </c>
      <c r="V684" s="5">
        <f t="shared" si="241"/>
        <v>154.08876610922016</v>
      </c>
      <c r="W684" s="5">
        <f t="shared" si="242"/>
        <v>82.159853664832099</v>
      </c>
      <c r="X684" s="5">
        <f t="shared" si="243"/>
        <v>380.57986515321249</v>
      </c>
      <c r="Y684" s="5">
        <f t="shared" si="244"/>
        <v>150.99800216985037</v>
      </c>
      <c r="Z684" s="4">
        <f>D684-'CIG_wcINF-wcEFF_Loads'!D684</f>
        <v>0</v>
      </c>
      <c r="AA684" s="4">
        <f t="shared" si="245"/>
        <v>0</v>
      </c>
      <c r="AB684" s="3">
        <v>23.962500000000045</v>
      </c>
      <c r="AC684" s="3">
        <v>1.4882857142857133</v>
      </c>
      <c r="AD684" s="3">
        <v>1.1028785714285727</v>
      </c>
      <c r="AE684" s="3">
        <v>6.5649999999999972E-2</v>
      </c>
      <c r="AF684" s="3">
        <v>0.52698749999999916</v>
      </c>
      <c r="AG684" s="3">
        <v>0.33777142857142883</v>
      </c>
      <c r="AH684" s="3">
        <v>9.5969230769230751E-2</v>
      </c>
      <c r="AI684" s="4">
        <f t="shared" si="258"/>
        <v>0</v>
      </c>
      <c r="AJ684" s="4">
        <f t="shared" si="259"/>
        <v>0</v>
      </c>
      <c r="AK684" s="4">
        <f t="shared" si="260"/>
        <v>0</v>
      </c>
      <c r="AL684" s="4">
        <f t="shared" si="254"/>
        <v>0</v>
      </c>
      <c r="AM684" s="4">
        <f t="shared" si="254"/>
        <v>0</v>
      </c>
      <c r="AN684" s="4">
        <f t="shared" si="254"/>
        <v>0</v>
      </c>
      <c r="AO684" s="4">
        <f t="shared" si="235"/>
        <v>0</v>
      </c>
      <c r="AP684" s="5">
        <f t="shared" si="246"/>
        <v>27455.347882372411</v>
      </c>
      <c r="AQ684" s="5">
        <f t="shared" si="247"/>
        <v>868.6963845046406</v>
      </c>
      <c r="AR684" s="5">
        <f t="shared" si="248"/>
        <v>687.19059708540328</v>
      </c>
      <c r="AS684" s="5">
        <f t="shared" si="249"/>
        <v>122.50499864265367</v>
      </c>
      <c r="AT684" s="5">
        <f t="shared" si="250"/>
        <v>65.796840277727028</v>
      </c>
      <c r="AU684" s="5">
        <f t="shared" si="251"/>
        <v>236.01226174912983</v>
      </c>
      <c r="AV684" s="5">
        <f t="shared" si="252"/>
        <v>82.137666615290527</v>
      </c>
    </row>
    <row r="685" spans="1:48" x14ac:dyDescent="0.25">
      <c r="A685" s="1" t="s">
        <v>376</v>
      </c>
      <c r="B685" s="1" t="s">
        <v>327</v>
      </c>
      <c r="C685" s="2">
        <v>42656</v>
      </c>
      <c r="D685" s="3">
        <v>0</v>
      </c>
      <c r="E685" s="3">
        <v>109.43333333333318</v>
      </c>
      <c r="F685" s="3">
        <v>1.5678999999999996</v>
      </c>
      <c r="G685" s="3">
        <v>1.5022500000000012</v>
      </c>
      <c r="H685" s="3">
        <v>6.5649999999999972E-2</v>
      </c>
      <c r="I685" s="3">
        <v>0.52698749999999916</v>
      </c>
      <c r="J685" s="3">
        <v>0.38366249999999985</v>
      </c>
      <c r="K685" s="3">
        <v>0.1372499999999999</v>
      </c>
      <c r="L685" s="4">
        <f t="shared" si="255"/>
        <v>0</v>
      </c>
      <c r="M685" s="4">
        <f t="shared" si="256"/>
        <v>0</v>
      </c>
      <c r="N685" s="4">
        <f t="shared" si="257"/>
        <v>0</v>
      </c>
      <c r="O685" s="4">
        <f t="shared" si="253"/>
        <v>0</v>
      </c>
      <c r="P685" s="4">
        <f t="shared" si="253"/>
        <v>0</v>
      </c>
      <c r="Q685" s="4">
        <f t="shared" si="253"/>
        <v>0</v>
      </c>
      <c r="R685" s="4">
        <f t="shared" si="234"/>
        <v>0</v>
      </c>
      <c r="S685" s="5">
        <f t="shared" si="238"/>
        <v>49202.283872243926</v>
      </c>
      <c r="T685" s="5">
        <f t="shared" si="239"/>
        <v>1101.7596880595374</v>
      </c>
      <c r="U685" s="5">
        <f t="shared" si="240"/>
        <v>959.08428920840061</v>
      </c>
      <c r="V685" s="5">
        <f t="shared" si="241"/>
        <v>154.08876610922016</v>
      </c>
      <c r="W685" s="5">
        <f t="shared" si="242"/>
        <v>82.159853664832099</v>
      </c>
      <c r="X685" s="5">
        <f t="shared" si="243"/>
        <v>380.57986515321249</v>
      </c>
      <c r="Y685" s="5">
        <f t="shared" si="244"/>
        <v>150.99800216985037</v>
      </c>
      <c r="Z685" s="4">
        <f>D685-'CIG_wcINF-wcEFF_Loads'!D685</f>
        <v>0</v>
      </c>
      <c r="AA685" s="4">
        <f t="shared" si="245"/>
        <v>0</v>
      </c>
      <c r="AB685" s="3">
        <v>23.962500000000045</v>
      </c>
      <c r="AC685" s="3">
        <v>1.4882857142857133</v>
      </c>
      <c r="AD685" s="3">
        <v>1.1028785714285727</v>
      </c>
      <c r="AE685" s="3">
        <v>6.5649999999999972E-2</v>
      </c>
      <c r="AF685" s="3">
        <v>0.52698749999999916</v>
      </c>
      <c r="AG685" s="3">
        <v>0.33777142857142883</v>
      </c>
      <c r="AH685" s="3">
        <v>9.5969230769230751E-2</v>
      </c>
      <c r="AI685" s="4">
        <f t="shared" si="258"/>
        <v>0</v>
      </c>
      <c r="AJ685" s="4">
        <f t="shared" si="259"/>
        <v>0</v>
      </c>
      <c r="AK685" s="4">
        <f t="shared" si="260"/>
        <v>0</v>
      </c>
      <c r="AL685" s="4">
        <f t="shared" si="254"/>
        <v>0</v>
      </c>
      <c r="AM685" s="4">
        <f t="shared" si="254"/>
        <v>0</v>
      </c>
      <c r="AN685" s="4">
        <f t="shared" si="254"/>
        <v>0</v>
      </c>
      <c r="AO685" s="4">
        <f t="shared" si="235"/>
        <v>0</v>
      </c>
      <c r="AP685" s="5">
        <f t="shared" si="246"/>
        <v>27455.347882372411</v>
      </c>
      <c r="AQ685" s="5">
        <f t="shared" si="247"/>
        <v>868.6963845046406</v>
      </c>
      <c r="AR685" s="5">
        <f t="shared" si="248"/>
        <v>687.19059708540328</v>
      </c>
      <c r="AS685" s="5">
        <f t="shared" si="249"/>
        <v>122.50499864265367</v>
      </c>
      <c r="AT685" s="5">
        <f t="shared" si="250"/>
        <v>65.796840277727028</v>
      </c>
      <c r="AU685" s="5">
        <f t="shared" si="251"/>
        <v>236.01226174912983</v>
      </c>
      <c r="AV685" s="5">
        <f t="shared" si="252"/>
        <v>82.137666615290527</v>
      </c>
    </row>
    <row r="686" spans="1:48" x14ac:dyDescent="0.25">
      <c r="A686" s="1" t="s">
        <v>376</v>
      </c>
      <c r="B686" s="1" t="s">
        <v>328</v>
      </c>
      <c r="C686" s="2">
        <v>42657</v>
      </c>
      <c r="D686" s="3">
        <v>0</v>
      </c>
      <c r="E686" s="3">
        <v>109.43333333333318</v>
      </c>
      <c r="F686" s="3">
        <v>1.5678999999999996</v>
      </c>
      <c r="G686" s="3">
        <v>1.5022500000000012</v>
      </c>
      <c r="H686" s="3">
        <v>6.5649999999999972E-2</v>
      </c>
      <c r="I686" s="3">
        <v>0.52698749999999916</v>
      </c>
      <c r="J686" s="3">
        <v>0.38366249999999985</v>
      </c>
      <c r="K686" s="3">
        <v>0.1372499999999999</v>
      </c>
      <c r="L686" s="4">
        <f t="shared" si="255"/>
        <v>0</v>
      </c>
      <c r="M686" s="4">
        <f t="shared" si="256"/>
        <v>0</v>
      </c>
      <c r="N686" s="4">
        <f t="shared" si="257"/>
        <v>0</v>
      </c>
      <c r="O686" s="4">
        <f t="shared" si="253"/>
        <v>0</v>
      </c>
      <c r="P686" s="4">
        <f t="shared" si="253"/>
        <v>0</v>
      </c>
      <c r="Q686" s="4">
        <f t="shared" si="253"/>
        <v>0</v>
      </c>
      <c r="R686" s="4">
        <f t="shared" si="234"/>
        <v>0</v>
      </c>
      <c r="S686" s="5">
        <f t="shared" si="238"/>
        <v>49202.283872243926</v>
      </c>
      <c r="T686" s="5">
        <f t="shared" si="239"/>
        <v>1101.7596880595374</v>
      </c>
      <c r="U686" s="5">
        <f t="shared" si="240"/>
        <v>959.08428920840061</v>
      </c>
      <c r="V686" s="5">
        <f t="shared" si="241"/>
        <v>154.08876610922016</v>
      </c>
      <c r="W686" s="5">
        <f t="shared" si="242"/>
        <v>82.159853664832099</v>
      </c>
      <c r="X686" s="5">
        <f t="shared" si="243"/>
        <v>380.57986515321249</v>
      </c>
      <c r="Y686" s="5">
        <f t="shared" si="244"/>
        <v>150.99800216985037</v>
      </c>
      <c r="Z686" s="4">
        <f>D686-'CIG_wcINF-wcEFF_Loads'!D686</f>
        <v>0</v>
      </c>
      <c r="AA686" s="4">
        <f t="shared" si="245"/>
        <v>0</v>
      </c>
      <c r="AB686" s="3">
        <v>23.962500000000045</v>
      </c>
      <c r="AC686" s="3">
        <v>1.4882857142857133</v>
      </c>
      <c r="AD686" s="3">
        <v>1.1028785714285727</v>
      </c>
      <c r="AE686" s="3">
        <v>6.5649999999999972E-2</v>
      </c>
      <c r="AF686" s="3">
        <v>0.52698749999999916</v>
      </c>
      <c r="AG686" s="3">
        <v>0.33777142857142883</v>
      </c>
      <c r="AH686" s="3">
        <v>9.5969230769230751E-2</v>
      </c>
      <c r="AI686" s="4">
        <f t="shared" si="258"/>
        <v>0</v>
      </c>
      <c r="AJ686" s="4">
        <f t="shared" si="259"/>
        <v>0</v>
      </c>
      <c r="AK686" s="4">
        <f t="shared" si="260"/>
        <v>0</v>
      </c>
      <c r="AL686" s="4">
        <f t="shared" si="254"/>
        <v>0</v>
      </c>
      <c r="AM686" s="4">
        <f t="shared" si="254"/>
        <v>0</v>
      </c>
      <c r="AN686" s="4">
        <f t="shared" si="254"/>
        <v>0</v>
      </c>
      <c r="AO686" s="4">
        <f t="shared" si="235"/>
        <v>0</v>
      </c>
      <c r="AP686" s="5">
        <f t="shared" si="246"/>
        <v>27455.347882372411</v>
      </c>
      <c r="AQ686" s="5">
        <f t="shared" si="247"/>
        <v>868.6963845046406</v>
      </c>
      <c r="AR686" s="5">
        <f t="shared" si="248"/>
        <v>687.19059708540328</v>
      </c>
      <c r="AS686" s="5">
        <f t="shared" si="249"/>
        <v>122.50499864265367</v>
      </c>
      <c r="AT686" s="5">
        <f t="shared" si="250"/>
        <v>65.796840277727028</v>
      </c>
      <c r="AU686" s="5">
        <f t="shared" si="251"/>
        <v>236.01226174912983</v>
      </c>
      <c r="AV686" s="5">
        <f t="shared" si="252"/>
        <v>82.137666615290527</v>
      </c>
    </row>
    <row r="687" spans="1:48" x14ac:dyDescent="0.25">
      <c r="A687" s="1" t="s">
        <v>376</v>
      </c>
      <c r="B687" s="1" t="s">
        <v>329</v>
      </c>
      <c r="C687" s="2">
        <v>42658</v>
      </c>
      <c r="D687" s="3">
        <v>0</v>
      </c>
      <c r="E687" s="3">
        <v>109.43333333333318</v>
      </c>
      <c r="F687" s="3">
        <v>1.5678999999999996</v>
      </c>
      <c r="G687" s="3">
        <v>1.5022500000000012</v>
      </c>
      <c r="H687" s="3">
        <v>6.5649999999999972E-2</v>
      </c>
      <c r="I687" s="3">
        <v>0.52698749999999916</v>
      </c>
      <c r="J687" s="3">
        <v>0.38366249999999985</v>
      </c>
      <c r="K687" s="3">
        <v>0.1372499999999999</v>
      </c>
      <c r="L687" s="4">
        <f t="shared" si="255"/>
        <v>0</v>
      </c>
      <c r="M687" s="4">
        <f t="shared" si="256"/>
        <v>0</v>
      </c>
      <c r="N687" s="4">
        <f t="shared" si="257"/>
        <v>0</v>
      </c>
      <c r="O687" s="4">
        <f t="shared" si="253"/>
        <v>0</v>
      </c>
      <c r="P687" s="4">
        <f t="shared" si="253"/>
        <v>0</v>
      </c>
      <c r="Q687" s="4">
        <f t="shared" si="253"/>
        <v>0</v>
      </c>
      <c r="R687" s="4">
        <f t="shared" si="234"/>
        <v>0</v>
      </c>
      <c r="S687" s="5">
        <f t="shared" si="238"/>
        <v>49202.283872243926</v>
      </c>
      <c r="T687" s="5">
        <f t="shared" si="239"/>
        <v>1101.7596880595374</v>
      </c>
      <c r="U687" s="5">
        <f t="shared" si="240"/>
        <v>959.08428920840061</v>
      </c>
      <c r="V687" s="5">
        <f t="shared" si="241"/>
        <v>154.08876610922016</v>
      </c>
      <c r="W687" s="5">
        <f t="shared" si="242"/>
        <v>82.159853664832099</v>
      </c>
      <c r="X687" s="5">
        <f t="shared" si="243"/>
        <v>380.57986515321249</v>
      </c>
      <c r="Y687" s="5">
        <f t="shared" si="244"/>
        <v>150.99800216985037</v>
      </c>
      <c r="Z687" s="4">
        <f>D687-'CIG_wcINF-wcEFF_Loads'!D687</f>
        <v>0</v>
      </c>
      <c r="AA687" s="4">
        <f t="shared" si="245"/>
        <v>0</v>
      </c>
      <c r="AB687" s="3">
        <v>23.962500000000045</v>
      </c>
      <c r="AC687" s="3">
        <v>1.4882857142857133</v>
      </c>
      <c r="AD687" s="3">
        <v>1.1028785714285727</v>
      </c>
      <c r="AE687" s="3">
        <v>6.5649999999999972E-2</v>
      </c>
      <c r="AF687" s="3">
        <v>0.52698749999999916</v>
      </c>
      <c r="AG687" s="3">
        <v>0.33777142857142883</v>
      </c>
      <c r="AH687" s="3">
        <v>9.5969230769230751E-2</v>
      </c>
      <c r="AI687" s="4">
        <f t="shared" si="258"/>
        <v>0</v>
      </c>
      <c r="AJ687" s="4">
        <f t="shared" si="259"/>
        <v>0</v>
      </c>
      <c r="AK687" s="4">
        <f t="shared" si="260"/>
        <v>0</v>
      </c>
      <c r="AL687" s="4">
        <f t="shared" si="254"/>
        <v>0</v>
      </c>
      <c r="AM687" s="4">
        <f t="shared" si="254"/>
        <v>0</v>
      </c>
      <c r="AN687" s="4">
        <f t="shared" si="254"/>
        <v>0</v>
      </c>
      <c r="AO687" s="4">
        <f t="shared" si="235"/>
        <v>0</v>
      </c>
      <c r="AP687" s="5">
        <f t="shared" si="246"/>
        <v>27455.347882372411</v>
      </c>
      <c r="AQ687" s="5">
        <f t="shared" si="247"/>
        <v>868.6963845046406</v>
      </c>
      <c r="AR687" s="5">
        <f t="shared" si="248"/>
        <v>687.19059708540328</v>
      </c>
      <c r="AS687" s="5">
        <f t="shared" si="249"/>
        <v>122.50499864265367</v>
      </c>
      <c r="AT687" s="5">
        <f t="shared" si="250"/>
        <v>65.796840277727028</v>
      </c>
      <c r="AU687" s="5">
        <f t="shared" si="251"/>
        <v>236.01226174912983</v>
      </c>
      <c r="AV687" s="5">
        <f t="shared" si="252"/>
        <v>82.137666615290527</v>
      </c>
    </row>
    <row r="688" spans="1:48" x14ac:dyDescent="0.25">
      <c r="A688" s="1" t="s">
        <v>376</v>
      </c>
      <c r="B688" s="1" t="s">
        <v>330</v>
      </c>
      <c r="C688" s="2">
        <v>42659</v>
      </c>
      <c r="D688" s="3">
        <v>0</v>
      </c>
      <c r="E688" s="3">
        <v>109.43333333333318</v>
      </c>
      <c r="F688" s="3">
        <v>1.5678999999999996</v>
      </c>
      <c r="G688" s="3">
        <v>1.5022500000000012</v>
      </c>
      <c r="H688" s="3">
        <v>6.5649999999999972E-2</v>
      </c>
      <c r="I688" s="3">
        <v>0.52698749999999916</v>
      </c>
      <c r="J688" s="3">
        <v>0.38366249999999985</v>
      </c>
      <c r="K688" s="3">
        <v>0.1372499999999999</v>
      </c>
      <c r="L688" s="4">
        <f t="shared" si="255"/>
        <v>0</v>
      </c>
      <c r="M688" s="4">
        <f t="shared" si="256"/>
        <v>0</v>
      </c>
      <c r="N688" s="4">
        <f t="shared" si="257"/>
        <v>0</v>
      </c>
      <c r="O688" s="4">
        <f t="shared" si="253"/>
        <v>0</v>
      </c>
      <c r="P688" s="4">
        <f t="shared" si="253"/>
        <v>0</v>
      </c>
      <c r="Q688" s="4">
        <f t="shared" si="253"/>
        <v>0</v>
      </c>
      <c r="R688" s="4">
        <f t="shared" si="234"/>
        <v>0</v>
      </c>
      <c r="S688" s="5">
        <f t="shared" si="238"/>
        <v>49202.283872243926</v>
      </c>
      <c r="T688" s="5">
        <f t="shared" si="239"/>
        <v>1101.7596880595374</v>
      </c>
      <c r="U688" s="5">
        <f t="shared" si="240"/>
        <v>959.08428920840061</v>
      </c>
      <c r="V688" s="5">
        <f t="shared" si="241"/>
        <v>154.08876610922016</v>
      </c>
      <c r="W688" s="5">
        <f t="shared" si="242"/>
        <v>82.159853664832099</v>
      </c>
      <c r="X688" s="5">
        <f t="shared" si="243"/>
        <v>380.57986515321249</v>
      </c>
      <c r="Y688" s="5">
        <f t="shared" si="244"/>
        <v>150.99800216985037</v>
      </c>
      <c r="Z688" s="4">
        <f>D688-'CIG_wcINF-wcEFF_Loads'!D688</f>
        <v>0</v>
      </c>
      <c r="AA688" s="4">
        <f t="shared" si="245"/>
        <v>0</v>
      </c>
      <c r="AB688" s="3">
        <v>23.962500000000045</v>
      </c>
      <c r="AC688" s="3">
        <v>1.4882857142857133</v>
      </c>
      <c r="AD688" s="3">
        <v>1.1028785714285727</v>
      </c>
      <c r="AE688" s="3">
        <v>6.5649999999999972E-2</v>
      </c>
      <c r="AF688" s="3">
        <v>0.52698749999999916</v>
      </c>
      <c r="AG688" s="3">
        <v>0.33777142857142883</v>
      </c>
      <c r="AH688" s="3">
        <v>9.5969230769230751E-2</v>
      </c>
      <c r="AI688" s="4">
        <f t="shared" si="258"/>
        <v>0</v>
      </c>
      <c r="AJ688" s="4">
        <f t="shared" si="259"/>
        <v>0</v>
      </c>
      <c r="AK688" s="4">
        <f t="shared" si="260"/>
        <v>0</v>
      </c>
      <c r="AL688" s="4">
        <f t="shared" si="254"/>
        <v>0</v>
      </c>
      <c r="AM688" s="4">
        <f t="shared" si="254"/>
        <v>0</v>
      </c>
      <c r="AN688" s="4">
        <f t="shared" si="254"/>
        <v>0</v>
      </c>
      <c r="AO688" s="4">
        <f t="shared" si="235"/>
        <v>0</v>
      </c>
      <c r="AP688" s="5">
        <f t="shared" si="246"/>
        <v>27455.347882372411</v>
      </c>
      <c r="AQ688" s="5">
        <f t="shared" si="247"/>
        <v>868.6963845046406</v>
      </c>
      <c r="AR688" s="5">
        <f t="shared" si="248"/>
        <v>687.19059708540328</v>
      </c>
      <c r="AS688" s="5">
        <f t="shared" si="249"/>
        <v>122.50499864265367</v>
      </c>
      <c r="AT688" s="5">
        <f t="shared" si="250"/>
        <v>65.796840277727028</v>
      </c>
      <c r="AU688" s="5">
        <f t="shared" si="251"/>
        <v>236.01226174912983</v>
      </c>
      <c r="AV688" s="5">
        <f t="shared" si="252"/>
        <v>82.137666615290527</v>
      </c>
    </row>
    <row r="689" spans="1:48" x14ac:dyDescent="0.25">
      <c r="A689" s="1" t="s">
        <v>376</v>
      </c>
      <c r="B689" s="1" t="s">
        <v>331</v>
      </c>
      <c r="C689" s="2">
        <v>42660</v>
      </c>
      <c r="D689" s="3">
        <v>0</v>
      </c>
      <c r="E689" s="3">
        <v>109.43333333333318</v>
      </c>
      <c r="F689" s="3">
        <v>1.5678999999999996</v>
      </c>
      <c r="G689" s="3">
        <v>1.5022500000000012</v>
      </c>
      <c r="H689" s="3">
        <v>6.5649999999999972E-2</v>
      </c>
      <c r="I689" s="3">
        <v>0.52698749999999916</v>
      </c>
      <c r="J689" s="3">
        <v>0.38366249999999985</v>
      </c>
      <c r="K689" s="3">
        <v>0.1372499999999999</v>
      </c>
      <c r="L689" s="4">
        <f t="shared" si="255"/>
        <v>0</v>
      </c>
      <c r="M689" s="4">
        <f t="shared" si="256"/>
        <v>0</v>
      </c>
      <c r="N689" s="4">
        <f t="shared" si="257"/>
        <v>0</v>
      </c>
      <c r="O689" s="4">
        <f t="shared" si="253"/>
        <v>0</v>
      </c>
      <c r="P689" s="4">
        <f t="shared" si="253"/>
        <v>0</v>
      </c>
      <c r="Q689" s="4">
        <f t="shared" si="253"/>
        <v>0</v>
      </c>
      <c r="R689" s="4">
        <f t="shared" si="234"/>
        <v>0</v>
      </c>
      <c r="S689" s="5">
        <f t="shared" si="238"/>
        <v>49202.283872243926</v>
      </c>
      <c r="T689" s="5">
        <f t="shared" si="239"/>
        <v>1101.7596880595374</v>
      </c>
      <c r="U689" s="5">
        <f t="shared" si="240"/>
        <v>959.08428920840061</v>
      </c>
      <c r="V689" s="5">
        <f t="shared" si="241"/>
        <v>154.08876610922016</v>
      </c>
      <c r="W689" s="5">
        <f t="shared" si="242"/>
        <v>82.159853664832099</v>
      </c>
      <c r="X689" s="5">
        <f t="shared" si="243"/>
        <v>380.57986515321249</v>
      </c>
      <c r="Y689" s="5">
        <f t="shared" si="244"/>
        <v>150.99800216985037</v>
      </c>
      <c r="Z689" s="4">
        <f>D689-'CIG_wcINF-wcEFF_Loads'!D689</f>
        <v>0</v>
      </c>
      <c r="AA689" s="4">
        <f t="shared" si="245"/>
        <v>0</v>
      </c>
      <c r="AB689" s="3">
        <v>23.962500000000045</v>
      </c>
      <c r="AC689" s="3">
        <v>1.4882857142857133</v>
      </c>
      <c r="AD689" s="3">
        <v>1.1028785714285727</v>
      </c>
      <c r="AE689" s="3">
        <v>6.5649999999999972E-2</v>
      </c>
      <c r="AF689" s="3">
        <v>0.52698749999999916</v>
      </c>
      <c r="AG689" s="3">
        <v>0.33777142857142883</v>
      </c>
      <c r="AH689" s="3">
        <v>9.5969230769230751E-2</v>
      </c>
      <c r="AI689" s="4">
        <f t="shared" si="258"/>
        <v>0</v>
      </c>
      <c r="AJ689" s="4">
        <f t="shared" si="259"/>
        <v>0</v>
      </c>
      <c r="AK689" s="4">
        <f t="shared" si="260"/>
        <v>0</v>
      </c>
      <c r="AL689" s="4">
        <f t="shared" si="254"/>
        <v>0</v>
      </c>
      <c r="AM689" s="4">
        <f t="shared" si="254"/>
        <v>0</v>
      </c>
      <c r="AN689" s="4">
        <f t="shared" si="254"/>
        <v>0</v>
      </c>
      <c r="AO689" s="4">
        <f t="shared" si="235"/>
        <v>0</v>
      </c>
      <c r="AP689" s="5">
        <f t="shared" si="246"/>
        <v>27455.347882372411</v>
      </c>
      <c r="AQ689" s="5">
        <f t="shared" si="247"/>
        <v>868.6963845046406</v>
      </c>
      <c r="AR689" s="5">
        <f t="shared" si="248"/>
        <v>687.19059708540328</v>
      </c>
      <c r="AS689" s="5">
        <f t="shared" si="249"/>
        <v>122.50499864265367</v>
      </c>
      <c r="AT689" s="5">
        <f t="shared" si="250"/>
        <v>65.796840277727028</v>
      </c>
      <c r="AU689" s="5">
        <f t="shared" si="251"/>
        <v>236.01226174912983</v>
      </c>
      <c r="AV689" s="5">
        <f t="shared" si="252"/>
        <v>82.137666615290527</v>
      </c>
    </row>
    <row r="690" spans="1:48" x14ac:dyDescent="0.25">
      <c r="A690" s="1" t="s">
        <v>376</v>
      </c>
      <c r="B690" s="1" t="s">
        <v>332</v>
      </c>
      <c r="C690" s="2">
        <v>42661</v>
      </c>
      <c r="D690" s="3">
        <v>0</v>
      </c>
      <c r="E690" s="3">
        <v>109.43333333333318</v>
      </c>
      <c r="F690" s="3">
        <v>1.5678999999999996</v>
      </c>
      <c r="G690" s="3">
        <v>1.5022500000000012</v>
      </c>
      <c r="H690" s="3">
        <v>6.5649999999999972E-2</v>
      </c>
      <c r="I690" s="3">
        <v>0.52698749999999916</v>
      </c>
      <c r="J690" s="3">
        <v>0.38366249999999985</v>
      </c>
      <c r="K690" s="3">
        <v>0.1372499999999999</v>
      </c>
      <c r="L690" s="4">
        <f t="shared" si="255"/>
        <v>0</v>
      </c>
      <c r="M690" s="4">
        <f t="shared" si="256"/>
        <v>0</v>
      </c>
      <c r="N690" s="4">
        <f t="shared" si="257"/>
        <v>0</v>
      </c>
      <c r="O690" s="4">
        <f t="shared" si="253"/>
        <v>0</v>
      </c>
      <c r="P690" s="4">
        <f t="shared" si="253"/>
        <v>0</v>
      </c>
      <c r="Q690" s="4">
        <f t="shared" si="253"/>
        <v>0</v>
      </c>
      <c r="R690" s="4">
        <f t="shared" si="234"/>
        <v>0</v>
      </c>
      <c r="S690" s="5">
        <f t="shared" si="238"/>
        <v>49202.283872243926</v>
      </c>
      <c r="T690" s="5">
        <f t="shared" si="239"/>
        <v>1101.7596880595374</v>
      </c>
      <c r="U690" s="5">
        <f t="shared" si="240"/>
        <v>959.08428920840061</v>
      </c>
      <c r="V690" s="5">
        <f t="shared" si="241"/>
        <v>154.08876610922016</v>
      </c>
      <c r="W690" s="5">
        <f t="shared" si="242"/>
        <v>82.159853664832099</v>
      </c>
      <c r="X690" s="5">
        <f t="shared" si="243"/>
        <v>380.57986515321249</v>
      </c>
      <c r="Y690" s="5">
        <f t="shared" si="244"/>
        <v>150.99800216985037</v>
      </c>
      <c r="Z690" s="4">
        <f>D690-'CIG_wcINF-wcEFF_Loads'!D690</f>
        <v>0</v>
      </c>
      <c r="AA690" s="4">
        <f t="shared" si="245"/>
        <v>0</v>
      </c>
      <c r="AB690" s="3">
        <v>23.962500000000045</v>
      </c>
      <c r="AC690" s="3">
        <v>1.4882857142857133</v>
      </c>
      <c r="AD690" s="3">
        <v>1.1028785714285727</v>
      </c>
      <c r="AE690" s="3">
        <v>6.5649999999999972E-2</v>
      </c>
      <c r="AF690" s="3">
        <v>0.52698749999999916</v>
      </c>
      <c r="AG690" s="3">
        <v>0.33777142857142883</v>
      </c>
      <c r="AH690" s="3">
        <v>9.5969230769230751E-2</v>
      </c>
      <c r="AI690" s="4">
        <f t="shared" si="258"/>
        <v>0</v>
      </c>
      <c r="AJ690" s="4">
        <f t="shared" si="259"/>
        <v>0</v>
      </c>
      <c r="AK690" s="4">
        <f t="shared" si="260"/>
        <v>0</v>
      </c>
      <c r="AL690" s="4">
        <f t="shared" si="254"/>
        <v>0</v>
      </c>
      <c r="AM690" s="4">
        <f t="shared" si="254"/>
        <v>0</v>
      </c>
      <c r="AN690" s="4">
        <f t="shared" si="254"/>
        <v>0</v>
      </c>
      <c r="AO690" s="4">
        <f t="shared" si="235"/>
        <v>0</v>
      </c>
      <c r="AP690" s="5">
        <f t="shared" si="246"/>
        <v>27455.347882372411</v>
      </c>
      <c r="AQ690" s="5">
        <f t="shared" si="247"/>
        <v>868.6963845046406</v>
      </c>
      <c r="AR690" s="5">
        <f t="shared" si="248"/>
        <v>687.19059708540328</v>
      </c>
      <c r="AS690" s="5">
        <f t="shared" si="249"/>
        <v>122.50499864265367</v>
      </c>
      <c r="AT690" s="5">
        <f t="shared" si="250"/>
        <v>65.796840277727028</v>
      </c>
      <c r="AU690" s="5">
        <f t="shared" si="251"/>
        <v>236.01226174912983</v>
      </c>
      <c r="AV690" s="5">
        <f t="shared" si="252"/>
        <v>82.137666615290527</v>
      </c>
    </row>
    <row r="691" spans="1:48" x14ac:dyDescent="0.25">
      <c r="A691" s="1" t="s">
        <v>376</v>
      </c>
      <c r="B691" s="1" t="s">
        <v>333</v>
      </c>
      <c r="C691" s="2">
        <v>42662</v>
      </c>
      <c r="D691" s="3">
        <v>0</v>
      </c>
      <c r="E691" s="3">
        <v>109.43333333333318</v>
      </c>
      <c r="F691" s="3">
        <v>1.5678999999999996</v>
      </c>
      <c r="G691" s="3">
        <v>1.5022500000000012</v>
      </c>
      <c r="H691" s="3">
        <v>6.5649999999999972E-2</v>
      </c>
      <c r="I691" s="3">
        <v>0.52698749999999916</v>
      </c>
      <c r="J691" s="3">
        <v>0.38366249999999985</v>
      </c>
      <c r="K691" s="3">
        <v>0.1372499999999999</v>
      </c>
      <c r="L691" s="4">
        <f t="shared" si="255"/>
        <v>0</v>
      </c>
      <c r="M691" s="4">
        <f t="shared" si="256"/>
        <v>0</v>
      </c>
      <c r="N691" s="4">
        <f t="shared" si="257"/>
        <v>0</v>
      </c>
      <c r="O691" s="4">
        <f t="shared" si="253"/>
        <v>0</v>
      </c>
      <c r="P691" s="4">
        <f t="shared" si="253"/>
        <v>0</v>
      </c>
      <c r="Q691" s="4">
        <f t="shared" si="253"/>
        <v>0</v>
      </c>
      <c r="R691" s="4">
        <f t="shared" si="234"/>
        <v>0</v>
      </c>
      <c r="S691" s="5">
        <f t="shared" si="238"/>
        <v>49202.283872243926</v>
      </c>
      <c r="T691" s="5">
        <f t="shared" si="239"/>
        <v>1101.7596880595374</v>
      </c>
      <c r="U691" s="5">
        <f t="shared" si="240"/>
        <v>959.08428920840061</v>
      </c>
      <c r="V691" s="5">
        <f t="shared" si="241"/>
        <v>154.08876610922016</v>
      </c>
      <c r="W691" s="5">
        <f t="shared" si="242"/>
        <v>82.159853664832099</v>
      </c>
      <c r="X691" s="5">
        <f t="shared" si="243"/>
        <v>380.57986515321249</v>
      </c>
      <c r="Y691" s="5">
        <f t="shared" si="244"/>
        <v>150.99800216985037</v>
      </c>
      <c r="Z691" s="4">
        <f>D691-'CIG_wcINF-wcEFF_Loads'!D691</f>
        <v>0</v>
      </c>
      <c r="AA691" s="4">
        <f t="shared" si="245"/>
        <v>0</v>
      </c>
      <c r="AB691" s="3">
        <v>23.962500000000045</v>
      </c>
      <c r="AC691" s="3">
        <v>1.4882857142857133</v>
      </c>
      <c r="AD691" s="3">
        <v>1.1028785714285727</v>
      </c>
      <c r="AE691" s="3">
        <v>6.5649999999999972E-2</v>
      </c>
      <c r="AF691" s="3">
        <v>0.52698749999999916</v>
      </c>
      <c r="AG691" s="3">
        <v>0.33777142857142883</v>
      </c>
      <c r="AH691" s="3">
        <v>9.5969230769230751E-2</v>
      </c>
      <c r="AI691" s="4">
        <f t="shared" si="258"/>
        <v>0</v>
      </c>
      <c r="AJ691" s="4">
        <f t="shared" si="259"/>
        <v>0</v>
      </c>
      <c r="AK691" s="4">
        <f t="shared" si="260"/>
        <v>0</v>
      </c>
      <c r="AL691" s="4">
        <f t="shared" si="254"/>
        <v>0</v>
      </c>
      <c r="AM691" s="4">
        <f t="shared" si="254"/>
        <v>0</v>
      </c>
      <c r="AN691" s="4">
        <f t="shared" si="254"/>
        <v>0</v>
      </c>
      <c r="AO691" s="4">
        <f t="shared" si="235"/>
        <v>0</v>
      </c>
      <c r="AP691" s="5">
        <f t="shared" si="246"/>
        <v>27455.347882372411</v>
      </c>
      <c r="AQ691" s="5">
        <f t="shared" si="247"/>
        <v>868.6963845046406</v>
      </c>
      <c r="AR691" s="5">
        <f t="shared" si="248"/>
        <v>687.19059708540328</v>
      </c>
      <c r="AS691" s="5">
        <f t="shared" si="249"/>
        <v>122.50499864265367</v>
      </c>
      <c r="AT691" s="5">
        <f t="shared" si="250"/>
        <v>65.796840277727028</v>
      </c>
      <c r="AU691" s="5">
        <f t="shared" si="251"/>
        <v>236.01226174912983</v>
      </c>
      <c r="AV691" s="5">
        <f t="shared" si="252"/>
        <v>82.137666615290527</v>
      </c>
    </row>
    <row r="692" spans="1:48" x14ac:dyDescent="0.25">
      <c r="A692" s="1" t="s">
        <v>376</v>
      </c>
      <c r="B692" s="1" t="s">
        <v>334</v>
      </c>
      <c r="C692" s="2">
        <v>42663</v>
      </c>
      <c r="D692" s="3">
        <v>0</v>
      </c>
      <c r="E692" s="3">
        <v>109.43333333333318</v>
      </c>
      <c r="F692" s="3">
        <v>1.5678999999999996</v>
      </c>
      <c r="G692" s="3">
        <v>1.5022500000000012</v>
      </c>
      <c r="H692" s="3">
        <v>6.5649999999999972E-2</v>
      </c>
      <c r="I692" s="3">
        <v>0.52698749999999916</v>
      </c>
      <c r="J692" s="3">
        <v>0.38366249999999985</v>
      </c>
      <c r="K692" s="3">
        <v>0.1372499999999999</v>
      </c>
      <c r="L692" s="4">
        <f t="shared" si="255"/>
        <v>0</v>
      </c>
      <c r="M692" s="4">
        <f t="shared" si="256"/>
        <v>0</v>
      </c>
      <c r="N692" s="4">
        <f t="shared" si="257"/>
        <v>0</v>
      </c>
      <c r="O692" s="4">
        <f t="shared" si="253"/>
        <v>0</v>
      </c>
      <c r="P692" s="4">
        <f t="shared" si="253"/>
        <v>0</v>
      </c>
      <c r="Q692" s="4">
        <f t="shared" si="253"/>
        <v>0</v>
      </c>
      <c r="R692" s="4">
        <f t="shared" si="234"/>
        <v>0</v>
      </c>
      <c r="S692" s="5">
        <f t="shared" si="238"/>
        <v>49202.283872243926</v>
      </c>
      <c r="T692" s="5">
        <f t="shared" si="239"/>
        <v>1101.7596880595374</v>
      </c>
      <c r="U692" s="5">
        <f t="shared" si="240"/>
        <v>959.08428920840061</v>
      </c>
      <c r="V692" s="5">
        <f t="shared" si="241"/>
        <v>154.08876610922016</v>
      </c>
      <c r="W692" s="5">
        <f t="shared" si="242"/>
        <v>82.159853664832099</v>
      </c>
      <c r="X692" s="5">
        <f t="shared" si="243"/>
        <v>380.57986515321249</v>
      </c>
      <c r="Y692" s="5">
        <f t="shared" si="244"/>
        <v>150.99800216985037</v>
      </c>
      <c r="Z692" s="4">
        <f>D692-'CIG_wcINF-wcEFF_Loads'!D692</f>
        <v>0</v>
      </c>
      <c r="AA692" s="4">
        <f t="shared" si="245"/>
        <v>0</v>
      </c>
      <c r="AB692" s="3">
        <v>23.962500000000045</v>
      </c>
      <c r="AC692" s="3">
        <v>1.4882857142857133</v>
      </c>
      <c r="AD692" s="3">
        <v>1.1028785714285727</v>
      </c>
      <c r="AE692" s="3">
        <v>6.5649999999999972E-2</v>
      </c>
      <c r="AF692" s="3">
        <v>0.52698749999999916</v>
      </c>
      <c r="AG692" s="3">
        <v>0.33777142857142883</v>
      </c>
      <c r="AH692" s="3">
        <v>9.5969230769230751E-2</v>
      </c>
      <c r="AI692" s="4">
        <f t="shared" si="258"/>
        <v>0</v>
      </c>
      <c r="AJ692" s="4">
        <f t="shared" si="259"/>
        <v>0</v>
      </c>
      <c r="AK692" s="4">
        <f t="shared" si="260"/>
        <v>0</v>
      </c>
      <c r="AL692" s="4">
        <f t="shared" si="254"/>
        <v>0</v>
      </c>
      <c r="AM692" s="4">
        <f t="shared" si="254"/>
        <v>0</v>
      </c>
      <c r="AN692" s="4">
        <f t="shared" si="254"/>
        <v>0</v>
      </c>
      <c r="AO692" s="4">
        <f t="shared" si="235"/>
        <v>0</v>
      </c>
      <c r="AP692" s="5">
        <f t="shared" si="246"/>
        <v>27455.347882372411</v>
      </c>
      <c r="AQ692" s="5">
        <f t="shared" si="247"/>
        <v>868.6963845046406</v>
      </c>
      <c r="AR692" s="5">
        <f t="shared" si="248"/>
        <v>687.19059708540328</v>
      </c>
      <c r="AS692" s="5">
        <f t="shared" si="249"/>
        <v>122.50499864265367</v>
      </c>
      <c r="AT692" s="5">
        <f t="shared" si="250"/>
        <v>65.796840277727028</v>
      </c>
      <c r="AU692" s="5">
        <f t="shared" si="251"/>
        <v>236.01226174912983</v>
      </c>
      <c r="AV692" s="5">
        <f t="shared" si="252"/>
        <v>82.137666615290527</v>
      </c>
    </row>
    <row r="693" spans="1:48" x14ac:dyDescent="0.25">
      <c r="A693" s="1" t="s">
        <v>376</v>
      </c>
      <c r="B693" s="1" t="s">
        <v>335</v>
      </c>
      <c r="C693" s="2">
        <v>42664</v>
      </c>
      <c r="D693" s="3">
        <v>1.1570965077839486</v>
      </c>
      <c r="E693" s="3">
        <v>43.851388888888891</v>
      </c>
      <c r="F693" s="3">
        <v>1.7788291666666673</v>
      </c>
      <c r="G693" s="3">
        <v>1.2988437500000027</v>
      </c>
      <c r="H693" s="3">
        <v>0.47998541666666622</v>
      </c>
      <c r="I693" s="3">
        <v>0.11874947916666696</v>
      </c>
      <c r="J693" s="3">
        <v>0.83631927083333313</v>
      </c>
      <c r="K693" s="3">
        <v>0.5395104166666671</v>
      </c>
      <c r="L693" s="4">
        <f t="shared" si="255"/>
        <v>124.13994912741249</v>
      </c>
      <c r="M693" s="4">
        <f t="shared" si="256"/>
        <v>5.035730175294634</v>
      </c>
      <c r="N693" s="4">
        <f t="shared" si="257"/>
        <v>3.6769279408231639</v>
      </c>
      <c r="O693" s="4">
        <f t="shared" si="253"/>
        <v>1.3588022344714747</v>
      </c>
      <c r="P693" s="4">
        <f t="shared" si="253"/>
        <v>0.33617075025853954</v>
      </c>
      <c r="Q693" s="4">
        <f t="shared" si="253"/>
        <v>2.3675562933385415</v>
      </c>
      <c r="R693" s="4">
        <f t="shared" si="234"/>
        <v>1.5273129854201566</v>
      </c>
      <c r="S693" s="5">
        <f t="shared" si="238"/>
        <v>49326.42382137134</v>
      </c>
      <c r="T693" s="5">
        <f t="shared" si="239"/>
        <v>1106.7954182348321</v>
      </c>
      <c r="U693" s="5">
        <f t="shared" si="240"/>
        <v>962.76121714922374</v>
      </c>
      <c r="V693" s="5">
        <f t="shared" si="241"/>
        <v>155.44756834369164</v>
      </c>
      <c r="W693" s="5">
        <f t="shared" si="242"/>
        <v>82.496024415090645</v>
      </c>
      <c r="X693" s="5">
        <f t="shared" si="243"/>
        <v>382.94742144655106</v>
      </c>
      <c r="Y693" s="5">
        <f t="shared" si="244"/>
        <v>152.52531515527053</v>
      </c>
      <c r="Z693" s="4">
        <f>D693-'CIG_wcINF-wcEFF_Loads'!D693</f>
        <v>0.75065253020367573</v>
      </c>
      <c r="AA693" s="4">
        <f t="shared" si="245"/>
        <v>0.75065253020367573</v>
      </c>
      <c r="AB693" s="3">
        <v>31.665104166666666</v>
      </c>
      <c r="AC693" s="3">
        <v>2.4290952380952371</v>
      </c>
      <c r="AD693" s="3">
        <v>1.0330366071428581</v>
      </c>
      <c r="AE693" s="3">
        <v>0.47998541666666622</v>
      </c>
      <c r="AF693" s="3">
        <v>0.11874947916666696</v>
      </c>
      <c r="AG693" s="3">
        <v>1.2982404761904787</v>
      </c>
      <c r="AH693" s="3">
        <v>1.4414987179487178</v>
      </c>
      <c r="AI693" s="4">
        <f t="shared" si="258"/>
        <v>58.153853880193154</v>
      </c>
      <c r="AJ693" s="4">
        <f t="shared" si="259"/>
        <v>4.4611016844835403</v>
      </c>
      <c r="AK693" s="4">
        <f t="shared" si="260"/>
        <v>1.897200766764453</v>
      </c>
      <c r="AL693" s="4">
        <f t="shared" si="254"/>
        <v>0.88150670967444644</v>
      </c>
      <c r="AM693" s="4">
        <f t="shared" si="254"/>
        <v>0.21808675643255743</v>
      </c>
      <c r="AN693" s="4">
        <f t="shared" si="254"/>
        <v>2.384255126916925</v>
      </c>
      <c r="AO693" s="4">
        <f t="shared" si="235"/>
        <v>2.6473529147685739</v>
      </c>
      <c r="AP693" s="5">
        <f t="shared" si="246"/>
        <v>27513.501736252605</v>
      </c>
      <c r="AQ693" s="5">
        <f t="shared" si="247"/>
        <v>873.15748618912414</v>
      </c>
      <c r="AR693" s="5">
        <f t="shared" si="248"/>
        <v>689.08779785216768</v>
      </c>
      <c r="AS693" s="5">
        <f t="shared" si="249"/>
        <v>123.38650535232811</v>
      </c>
      <c r="AT693" s="5">
        <f t="shared" si="250"/>
        <v>66.014927034159584</v>
      </c>
      <c r="AU693" s="5">
        <f t="shared" si="251"/>
        <v>238.39651687604675</v>
      </c>
      <c r="AV693" s="5">
        <f t="shared" si="252"/>
        <v>84.785019530059103</v>
      </c>
    </row>
    <row r="694" spans="1:48" x14ac:dyDescent="0.25">
      <c r="A694" s="1" t="s">
        <v>376</v>
      </c>
      <c r="B694" s="1" t="s">
        <v>336</v>
      </c>
      <c r="C694" s="2">
        <v>42665</v>
      </c>
      <c r="D694" s="3">
        <v>2.2334438760023622E-2</v>
      </c>
      <c r="E694" s="3">
        <v>41</v>
      </c>
      <c r="F694" s="3">
        <v>1.7880000000000011</v>
      </c>
      <c r="G694" s="3">
        <v>1.2900000000000027</v>
      </c>
      <c r="H694" s="3">
        <v>0.4979999999999995</v>
      </c>
      <c r="I694" s="3">
        <v>0.10100000000000015</v>
      </c>
      <c r="J694" s="3">
        <v>0.85599999999999976</v>
      </c>
      <c r="K694" s="3">
        <v>0.55700000000000049</v>
      </c>
      <c r="L694" s="4">
        <f t="shared" si="255"/>
        <v>2.24035854177834</v>
      </c>
      <c r="M694" s="4">
        <f t="shared" si="256"/>
        <v>9.7701489578040854E-2</v>
      </c>
      <c r="N694" s="4">
        <f t="shared" si="257"/>
        <v>7.0489329729123543E-2</v>
      </c>
      <c r="O694" s="4">
        <f t="shared" si="253"/>
        <v>2.7212159848917374E-2</v>
      </c>
      <c r="P694" s="4">
        <f t="shared" si="253"/>
        <v>5.5189320175515286E-3</v>
      </c>
      <c r="Q694" s="4">
        <f t="shared" si="253"/>
        <v>4.67743149210307E-2</v>
      </c>
      <c r="R694" s="4">
        <f t="shared" si="234"/>
        <v>3.0436090433427723E-2</v>
      </c>
      <c r="S694" s="5">
        <f t="shared" si="238"/>
        <v>49328.664179913118</v>
      </c>
      <c r="T694" s="5">
        <f t="shared" si="239"/>
        <v>1106.8931197244101</v>
      </c>
      <c r="U694" s="5">
        <f t="shared" si="240"/>
        <v>962.83170647895281</v>
      </c>
      <c r="V694" s="5">
        <f t="shared" si="241"/>
        <v>155.47478050354056</v>
      </c>
      <c r="W694" s="5">
        <f t="shared" si="242"/>
        <v>82.501543347108196</v>
      </c>
      <c r="X694" s="5">
        <f t="shared" si="243"/>
        <v>382.9941957614721</v>
      </c>
      <c r="Y694" s="5">
        <f t="shared" si="244"/>
        <v>152.55575124570396</v>
      </c>
      <c r="Z694" s="4">
        <f>D694-'CIG_wcINF-wcEFF_Loads'!D694</f>
        <v>-0.18607354968708034</v>
      </c>
      <c r="AA694" s="4">
        <f t="shared" si="245"/>
        <v>0</v>
      </c>
      <c r="AB694" s="3">
        <v>32</v>
      </c>
      <c r="AC694" s="3">
        <v>2.4699999999999993</v>
      </c>
      <c r="AD694" s="3">
        <v>1.0300000000000009</v>
      </c>
      <c r="AE694" s="3">
        <v>0.4979999999999995</v>
      </c>
      <c r="AF694" s="3">
        <v>0.10100000000000015</v>
      </c>
      <c r="AG694" s="3">
        <v>1.3400000000000025</v>
      </c>
      <c r="AH694" s="3">
        <v>1.5</v>
      </c>
      <c r="AI694" s="4">
        <f t="shared" si="258"/>
        <v>0</v>
      </c>
      <c r="AJ694" s="4">
        <f t="shared" si="259"/>
        <v>0</v>
      </c>
      <c r="AK694" s="4">
        <f t="shared" si="260"/>
        <v>0</v>
      </c>
      <c r="AL694" s="4">
        <f t="shared" si="254"/>
        <v>0</v>
      </c>
      <c r="AM694" s="4">
        <f t="shared" si="254"/>
        <v>0</v>
      </c>
      <c r="AN694" s="4">
        <f t="shared" si="254"/>
        <v>0</v>
      </c>
      <c r="AO694" s="4">
        <f t="shared" si="235"/>
        <v>0</v>
      </c>
      <c r="AP694" s="5">
        <f t="shared" si="246"/>
        <v>27513.501736252605</v>
      </c>
      <c r="AQ694" s="5">
        <f t="shared" si="247"/>
        <v>873.15748618912414</v>
      </c>
      <c r="AR694" s="5">
        <f t="shared" si="248"/>
        <v>689.08779785216768</v>
      </c>
      <c r="AS694" s="5">
        <f t="shared" si="249"/>
        <v>123.38650535232811</v>
      </c>
      <c r="AT694" s="5">
        <f t="shared" si="250"/>
        <v>66.014927034159584</v>
      </c>
      <c r="AU694" s="5">
        <f t="shared" si="251"/>
        <v>238.39651687604675</v>
      </c>
      <c r="AV694" s="5">
        <f t="shared" si="252"/>
        <v>84.785019530059103</v>
      </c>
    </row>
    <row r="695" spans="1:48" x14ac:dyDescent="0.25">
      <c r="A695" s="1" t="s">
        <v>376</v>
      </c>
      <c r="B695" s="1" t="s">
        <v>337</v>
      </c>
      <c r="C695" s="2">
        <v>42666</v>
      </c>
      <c r="D695" s="3">
        <v>2.5563323560765269E-6</v>
      </c>
      <c r="E695" s="3">
        <v>104.45079365079356</v>
      </c>
      <c r="F695" s="3">
        <v>1.5794328703703699</v>
      </c>
      <c r="G695" s="3">
        <v>1.4956253703703715</v>
      </c>
      <c r="H695" s="3">
        <v>8.380749999999991E-2</v>
      </c>
      <c r="I695" s="3">
        <v>0.49027277777777717</v>
      </c>
      <c r="J695" s="3">
        <v>0.40793817401960769</v>
      </c>
      <c r="K695" s="3">
        <v>0.15367847222222211</v>
      </c>
      <c r="L695" s="4">
        <f t="shared" si="255"/>
        <v>6.5326243943138521E-4</v>
      </c>
      <c r="M695" s="4">
        <f t="shared" si="256"/>
        <v>9.8781841071096888E-6</v>
      </c>
      <c r="N695" s="4">
        <f t="shared" si="257"/>
        <v>9.3540301971290454E-6</v>
      </c>
      <c r="O695" s="4">
        <f t="shared" si="253"/>
        <v>5.2415390998065238E-7</v>
      </c>
      <c r="P695" s="4">
        <f t="shared" si="253"/>
        <v>3.066293511073564E-6</v>
      </c>
      <c r="Q695" s="4">
        <f t="shared" si="253"/>
        <v>2.5513514774065016E-6</v>
      </c>
      <c r="R695" s="4">
        <f t="shared" si="234"/>
        <v>9.6114514924238163E-7</v>
      </c>
      <c r="S695" s="5">
        <f t="shared" si="238"/>
        <v>49328.664833175557</v>
      </c>
      <c r="T695" s="5">
        <f t="shared" si="239"/>
        <v>1106.8931296025942</v>
      </c>
      <c r="U695" s="5">
        <f t="shared" si="240"/>
        <v>962.83171583298304</v>
      </c>
      <c r="V695" s="5">
        <f t="shared" si="241"/>
        <v>155.47478102769446</v>
      </c>
      <c r="W695" s="5">
        <f t="shared" si="242"/>
        <v>82.501546413401712</v>
      </c>
      <c r="X695" s="5">
        <f t="shared" si="243"/>
        <v>382.99419831282358</v>
      </c>
      <c r="Y695" s="5">
        <f t="shared" si="244"/>
        <v>152.55575220684912</v>
      </c>
      <c r="Z695" s="4">
        <f>D695-'CIG_wcINF-wcEFF_Loads'!D695</f>
        <v>-4.7571881589981825E-3</v>
      </c>
      <c r="AA695" s="4">
        <f t="shared" si="245"/>
        <v>0</v>
      </c>
      <c r="AB695" s="3">
        <v>26.683376736111168</v>
      </c>
      <c r="AC695" s="3">
        <v>1.5379838634672611</v>
      </c>
      <c r="AD695" s="3">
        <v>1.1135885230654774</v>
      </c>
      <c r="AE695" s="3">
        <v>8.380749999999991E-2</v>
      </c>
      <c r="AF695" s="3">
        <v>0.49027277777777717</v>
      </c>
      <c r="AG695" s="3">
        <v>0.38673382936507977</v>
      </c>
      <c r="AH695" s="3">
        <v>0.15526638621794922</v>
      </c>
      <c r="AI695" s="4">
        <f t="shared" si="258"/>
        <v>0</v>
      </c>
      <c r="AJ695" s="4">
        <f t="shared" si="259"/>
        <v>0</v>
      </c>
      <c r="AK695" s="4">
        <f t="shared" si="260"/>
        <v>0</v>
      </c>
      <c r="AL695" s="4">
        <f t="shared" si="254"/>
        <v>0</v>
      </c>
      <c r="AM695" s="4">
        <f t="shared" si="254"/>
        <v>0</v>
      </c>
      <c r="AN695" s="4">
        <f t="shared" si="254"/>
        <v>0</v>
      </c>
      <c r="AO695" s="4">
        <f t="shared" si="235"/>
        <v>0</v>
      </c>
      <c r="AP695" s="5">
        <f t="shared" si="246"/>
        <v>27513.501736252605</v>
      </c>
      <c r="AQ695" s="5">
        <f t="shared" si="247"/>
        <v>873.15748618912414</v>
      </c>
      <c r="AR695" s="5">
        <f t="shared" si="248"/>
        <v>689.08779785216768</v>
      </c>
      <c r="AS695" s="5">
        <f t="shared" si="249"/>
        <v>123.38650535232811</v>
      </c>
      <c r="AT695" s="5">
        <f t="shared" si="250"/>
        <v>66.014927034159584</v>
      </c>
      <c r="AU695" s="5">
        <f t="shared" si="251"/>
        <v>238.39651687604675</v>
      </c>
      <c r="AV695" s="5">
        <f t="shared" si="252"/>
        <v>84.785019530059103</v>
      </c>
    </row>
    <row r="696" spans="1:48" x14ac:dyDescent="0.25">
      <c r="A696" s="1" t="s">
        <v>376</v>
      </c>
      <c r="B696" s="1" t="s">
        <v>338</v>
      </c>
      <c r="C696" s="2">
        <v>42667</v>
      </c>
      <c r="D696" s="3">
        <v>0</v>
      </c>
      <c r="E696" s="3">
        <v>109.43333333333318</v>
      </c>
      <c r="F696" s="3">
        <v>1.5678999999999996</v>
      </c>
      <c r="G696" s="3">
        <v>1.5022500000000012</v>
      </c>
      <c r="H696" s="3">
        <v>6.5649999999999972E-2</v>
      </c>
      <c r="I696" s="3">
        <v>0.52698749999999916</v>
      </c>
      <c r="J696" s="3">
        <v>0.38366249999999985</v>
      </c>
      <c r="K696" s="3">
        <v>0.1372499999999999</v>
      </c>
      <c r="L696" s="4">
        <f t="shared" si="255"/>
        <v>0</v>
      </c>
      <c r="M696" s="4">
        <f t="shared" si="256"/>
        <v>0</v>
      </c>
      <c r="N696" s="4">
        <f t="shared" si="257"/>
        <v>0</v>
      </c>
      <c r="O696" s="4">
        <f t="shared" si="253"/>
        <v>0</v>
      </c>
      <c r="P696" s="4">
        <f t="shared" si="253"/>
        <v>0</v>
      </c>
      <c r="Q696" s="4">
        <f t="shared" si="253"/>
        <v>0</v>
      </c>
      <c r="R696" s="4">
        <f t="shared" si="234"/>
        <v>0</v>
      </c>
      <c r="S696" s="5">
        <f t="shared" si="238"/>
        <v>49328.664833175557</v>
      </c>
      <c r="T696" s="5">
        <f t="shared" si="239"/>
        <v>1106.8931296025942</v>
      </c>
      <c r="U696" s="5">
        <f t="shared" si="240"/>
        <v>962.83171583298304</v>
      </c>
      <c r="V696" s="5">
        <f t="shared" si="241"/>
        <v>155.47478102769446</v>
      </c>
      <c r="W696" s="5">
        <f t="shared" si="242"/>
        <v>82.501546413401712</v>
      </c>
      <c r="X696" s="5">
        <f t="shared" si="243"/>
        <v>382.99419831282358</v>
      </c>
      <c r="Y696" s="5">
        <f t="shared" si="244"/>
        <v>152.55575220684912</v>
      </c>
      <c r="Z696" s="4">
        <f>D696-'CIG_wcINF-wcEFF_Loads'!D696</f>
        <v>0</v>
      </c>
      <c r="AA696" s="4">
        <f t="shared" si="245"/>
        <v>0</v>
      </c>
      <c r="AB696" s="3">
        <v>23.962500000000045</v>
      </c>
      <c r="AC696" s="3">
        <v>1.4882857142857133</v>
      </c>
      <c r="AD696" s="3">
        <v>1.1028785714285727</v>
      </c>
      <c r="AE696" s="3">
        <v>6.5649999999999972E-2</v>
      </c>
      <c r="AF696" s="3">
        <v>0.52698749999999916</v>
      </c>
      <c r="AG696" s="3">
        <v>0.33777142857142883</v>
      </c>
      <c r="AH696" s="3">
        <v>9.5969230769230751E-2</v>
      </c>
      <c r="AI696" s="4">
        <f t="shared" si="258"/>
        <v>0</v>
      </c>
      <c r="AJ696" s="4">
        <f t="shared" si="259"/>
        <v>0</v>
      </c>
      <c r="AK696" s="4">
        <f t="shared" si="260"/>
        <v>0</v>
      </c>
      <c r="AL696" s="4">
        <f t="shared" si="254"/>
        <v>0</v>
      </c>
      <c r="AM696" s="4">
        <f t="shared" si="254"/>
        <v>0</v>
      </c>
      <c r="AN696" s="4">
        <f t="shared" si="254"/>
        <v>0</v>
      </c>
      <c r="AO696" s="4">
        <f t="shared" si="235"/>
        <v>0</v>
      </c>
      <c r="AP696" s="5">
        <f t="shared" si="246"/>
        <v>27513.501736252605</v>
      </c>
      <c r="AQ696" s="5">
        <f t="shared" si="247"/>
        <v>873.15748618912414</v>
      </c>
      <c r="AR696" s="5">
        <f t="shared" si="248"/>
        <v>689.08779785216768</v>
      </c>
      <c r="AS696" s="5">
        <f t="shared" si="249"/>
        <v>123.38650535232811</v>
      </c>
      <c r="AT696" s="5">
        <f t="shared" si="250"/>
        <v>66.014927034159584</v>
      </c>
      <c r="AU696" s="5">
        <f t="shared" si="251"/>
        <v>238.39651687604675</v>
      </c>
      <c r="AV696" s="5">
        <f t="shared" si="252"/>
        <v>84.785019530059103</v>
      </c>
    </row>
    <row r="697" spans="1:48" x14ac:dyDescent="0.25">
      <c r="A697" s="1" t="s">
        <v>376</v>
      </c>
      <c r="B697" s="1" t="s">
        <v>339</v>
      </c>
      <c r="C697" s="2">
        <v>42668</v>
      </c>
      <c r="D697" s="3">
        <v>0</v>
      </c>
      <c r="E697" s="3">
        <v>109.43333333333318</v>
      </c>
      <c r="F697" s="3">
        <v>1.5678999999999996</v>
      </c>
      <c r="G697" s="3">
        <v>1.5022500000000012</v>
      </c>
      <c r="H697" s="3">
        <v>6.5649999999999972E-2</v>
      </c>
      <c r="I697" s="3">
        <v>0.52698749999999916</v>
      </c>
      <c r="J697" s="3">
        <v>0.38366249999999985</v>
      </c>
      <c r="K697" s="3">
        <v>0.1372499999999999</v>
      </c>
      <c r="L697" s="4">
        <f t="shared" si="255"/>
        <v>0</v>
      </c>
      <c r="M697" s="4">
        <f t="shared" si="256"/>
        <v>0</v>
      </c>
      <c r="N697" s="4">
        <f t="shared" si="257"/>
        <v>0</v>
      </c>
      <c r="O697" s="4">
        <f t="shared" si="253"/>
        <v>0</v>
      </c>
      <c r="P697" s="4">
        <f t="shared" si="253"/>
        <v>0</v>
      </c>
      <c r="Q697" s="4">
        <f t="shared" si="253"/>
        <v>0</v>
      </c>
      <c r="R697" s="4">
        <f t="shared" si="253"/>
        <v>0</v>
      </c>
      <c r="S697" s="5">
        <f t="shared" si="238"/>
        <v>49328.664833175557</v>
      </c>
      <c r="T697" s="5">
        <f t="shared" si="239"/>
        <v>1106.8931296025942</v>
      </c>
      <c r="U697" s="5">
        <f t="shared" si="240"/>
        <v>962.83171583298304</v>
      </c>
      <c r="V697" s="5">
        <f t="shared" si="241"/>
        <v>155.47478102769446</v>
      </c>
      <c r="W697" s="5">
        <f t="shared" si="242"/>
        <v>82.501546413401712</v>
      </c>
      <c r="X697" s="5">
        <f t="shared" si="243"/>
        <v>382.99419831282358</v>
      </c>
      <c r="Y697" s="5">
        <f t="shared" si="244"/>
        <v>152.55575220684912</v>
      </c>
      <c r="Z697" s="4">
        <f>D697-'CIG_wcINF-wcEFF_Loads'!D697</f>
        <v>0</v>
      </c>
      <c r="AA697" s="4">
        <f t="shared" si="245"/>
        <v>0</v>
      </c>
      <c r="AB697" s="3">
        <v>23.962500000000045</v>
      </c>
      <c r="AC697" s="3">
        <v>1.4882857142857133</v>
      </c>
      <c r="AD697" s="3">
        <v>1.1028785714285727</v>
      </c>
      <c r="AE697" s="3">
        <v>6.5649999999999972E-2</v>
      </c>
      <c r="AF697" s="3">
        <v>0.52698749999999916</v>
      </c>
      <c r="AG697" s="3">
        <v>0.33777142857142883</v>
      </c>
      <c r="AH697" s="3">
        <v>9.5969230769230751E-2</v>
      </c>
      <c r="AI697" s="4">
        <f t="shared" si="258"/>
        <v>0</v>
      </c>
      <c r="AJ697" s="4">
        <f t="shared" si="259"/>
        <v>0</v>
      </c>
      <c r="AK697" s="4">
        <f t="shared" si="260"/>
        <v>0</v>
      </c>
      <c r="AL697" s="4">
        <f t="shared" si="254"/>
        <v>0</v>
      </c>
      <c r="AM697" s="4">
        <f t="shared" si="254"/>
        <v>0</v>
      </c>
      <c r="AN697" s="4">
        <f t="shared" si="254"/>
        <v>0</v>
      </c>
      <c r="AO697" s="4">
        <f t="shared" si="254"/>
        <v>0</v>
      </c>
      <c r="AP697" s="5">
        <f t="shared" si="246"/>
        <v>27513.501736252605</v>
      </c>
      <c r="AQ697" s="5">
        <f t="shared" si="247"/>
        <v>873.15748618912414</v>
      </c>
      <c r="AR697" s="5">
        <f t="shared" si="248"/>
        <v>689.08779785216768</v>
      </c>
      <c r="AS697" s="5">
        <f t="shared" si="249"/>
        <v>123.38650535232811</v>
      </c>
      <c r="AT697" s="5">
        <f t="shared" si="250"/>
        <v>66.014927034159584</v>
      </c>
      <c r="AU697" s="5">
        <f t="shared" si="251"/>
        <v>238.39651687604675</v>
      </c>
      <c r="AV697" s="5">
        <f t="shared" si="252"/>
        <v>84.785019530059103</v>
      </c>
    </row>
    <row r="698" spans="1:48" x14ac:dyDescent="0.25">
      <c r="A698" s="1" t="s">
        <v>376</v>
      </c>
      <c r="B698" s="1" t="s">
        <v>340</v>
      </c>
      <c r="C698" s="2">
        <v>42669</v>
      </c>
      <c r="D698" s="3">
        <v>0</v>
      </c>
      <c r="E698" s="3">
        <v>109.43333333333318</v>
      </c>
      <c r="F698" s="3">
        <v>1.5678999999999996</v>
      </c>
      <c r="G698" s="3">
        <v>1.5022500000000012</v>
      </c>
      <c r="H698" s="3">
        <v>6.5649999999999972E-2</v>
      </c>
      <c r="I698" s="3">
        <v>0.52698749999999916</v>
      </c>
      <c r="J698" s="3">
        <v>0.38366249999999985</v>
      </c>
      <c r="K698" s="3">
        <v>0.1372499999999999</v>
      </c>
      <c r="L698" s="4">
        <f t="shared" si="255"/>
        <v>0</v>
      </c>
      <c r="M698" s="4">
        <f t="shared" si="256"/>
        <v>0</v>
      </c>
      <c r="N698" s="4">
        <f t="shared" si="257"/>
        <v>0</v>
      </c>
      <c r="O698" s="4">
        <f t="shared" si="253"/>
        <v>0</v>
      </c>
      <c r="P698" s="4">
        <f t="shared" si="253"/>
        <v>0</v>
      </c>
      <c r="Q698" s="4">
        <f t="shared" si="253"/>
        <v>0</v>
      </c>
      <c r="R698" s="4">
        <f t="shared" si="253"/>
        <v>0</v>
      </c>
      <c r="S698" s="5">
        <f t="shared" si="238"/>
        <v>49328.664833175557</v>
      </c>
      <c r="T698" s="5">
        <f t="shared" si="239"/>
        <v>1106.8931296025942</v>
      </c>
      <c r="U698" s="5">
        <f t="shared" si="240"/>
        <v>962.83171583298304</v>
      </c>
      <c r="V698" s="5">
        <f t="shared" si="241"/>
        <v>155.47478102769446</v>
      </c>
      <c r="W698" s="5">
        <f t="shared" si="242"/>
        <v>82.501546413401712</v>
      </c>
      <c r="X698" s="5">
        <f t="shared" si="243"/>
        <v>382.99419831282358</v>
      </c>
      <c r="Y698" s="5">
        <f t="shared" si="244"/>
        <v>152.55575220684912</v>
      </c>
      <c r="Z698" s="4">
        <f>D698-'CIG_wcINF-wcEFF_Loads'!D698</f>
        <v>0</v>
      </c>
      <c r="AA698" s="4">
        <f t="shared" si="245"/>
        <v>0</v>
      </c>
      <c r="AB698" s="3">
        <v>23.962500000000045</v>
      </c>
      <c r="AC698" s="3">
        <v>1.4882857142857133</v>
      </c>
      <c r="AD698" s="3">
        <v>1.1028785714285727</v>
      </c>
      <c r="AE698" s="3">
        <v>6.5649999999999972E-2</v>
      </c>
      <c r="AF698" s="3">
        <v>0.52698749999999916</v>
      </c>
      <c r="AG698" s="3">
        <v>0.33777142857142883</v>
      </c>
      <c r="AH698" s="3">
        <v>9.5969230769230751E-2</v>
      </c>
      <c r="AI698" s="4">
        <f t="shared" si="258"/>
        <v>0</v>
      </c>
      <c r="AJ698" s="4">
        <f t="shared" si="259"/>
        <v>0</v>
      </c>
      <c r="AK698" s="4">
        <f t="shared" si="260"/>
        <v>0</v>
      </c>
      <c r="AL698" s="4">
        <f t="shared" si="254"/>
        <v>0</v>
      </c>
      <c r="AM698" s="4">
        <f t="shared" si="254"/>
        <v>0</v>
      </c>
      <c r="AN698" s="4">
        <f t="shared" si="254"/>
        <v>0</v>
      </c>
      <c r="AO698" s="4">
        <f t="shared" si="254"/>
        <v>0</v>
      </c>
      <c r="AP698" s="5">
        <f t="shared" si="246"/>
        <v>27513.501736252605</v>
      </c>
      <c r="AQ698" s="5">
        <f t="shared" si="247"/>
        <v>873.15748618912414</v>
      </c>
      <c r="AR698" s="5">
        <f t="shared" si="248"/>
        <v>689.08779785216768</v>
      </c>
      <c r="AS698" s="5">
        <f t="shared" si="249"/>
        <v>123.38650535232811</v>
      </c>
      <c r="AT698" s="5">
        <f t="shared" si="250"/>
        <v>66.014927034159584</v>
      </c>
      <c r="AU698" s="5">
        <f t="shared" si="251"/>
        <v>238.39651687604675</v>
      </c>
      <c r="AV698" s="5">
        <f t="shared" si="252"/>
        <v>84.785019530059103</v>
      </c>
    </row>
    <row r="699" spans="1:48" x14ac:dyDescent="0.25">
      <c r="A699" s="1" t="s">
        <v>376</v>
      </c>
      <c r="B699" s="1" t="s">
        <v>341</v>
      </c>
      <c r="C699" s="2">
        <v>42670</v>
      </c>
      <c r="D699" s="3">
        <v>0</v>
      </c>
      <c r="E699" s="3">
        <v>109.43333333333318</v>
      </c>
      <c r="F699" s="3">
        <v>1.5678999999999996</v>
      </c>
      <c r="G699" s="3">
        <v>1.5022500000000012</v>
      </c>
      <c r="H699" s="3">
        <v>6.5649999999999972E-2</v>
      </c>
      <c r="I699" s="3">
        <v>0.52698749999999916</v>
      </c>
      <c r="J699" s="3">
        <v>0.38366249999999985</v>
      </c>
      <c r="K699" s="3">
        <v>0.1372499999999999</v>
      </c>
      <c r="L699" s="4">
        <f t="shared" si="255"/>
        <v>0</v>
      </c>
      <c r="M699" s="4">
        <f t="shared" si="256"/>
        <v>0</v>
      </c>
      <c r="N699" s="4">
        <f t="shared" si="257"/>
        <v>0</v>
      </c>
      <c r="O699" s="4">
        <f t="shared" si="253"/>
        <v>0</v>
      </c>
      <c r="P699" s="4">
        <f t="shared" si="253"/>
        <v>0</v>
      </c>
      <c r="Q699" s="4">
        <f t="shared" si="253"/>
        <v>0</v>
      </c>
      <c r="R699" s="4">
        <f t="shared" si="253"/>
        <v>0</v>
      </c>
      <c r="S699" s="5">
        <f t="shared" si="238"/>
        <v>49328.664833175557</v>
      </c>
      <c r="T699" s="5">
        <f t="shared" si="239"/>
        <v>1106.8931296025942</v>
      </c>
      <c r="U699" s="5">
        <f t="shared" si="240"/>
        <v>962.83171583298304</v>
      </c>
      <c r="V699" s="5">
        <f t="shared" si="241"/>
        <v>155.47478102769446</v>
      </c>
      <c r="W699" s="5">
        <f t="shared" si="242"/>
        <v>82.501546413401712</v>
      </c>
      <c r="X699" s="5">
        <f t="shared" si="243"/>
        <v>382.99419831282358</v>
      </c>
      <c r="Y699" s="5">
        <f t="shared" si="244"/>
        <v>152.55575220684912</v>
      </c>
      <c r="Z699" s="4">
        <f>D699-'CIG_wcINF-wcEFF_Loads'!D699</f>
        <v>0</v>
      </c>
      <c r="AA699" s="4">
        <f t="shared" si="245"/>
        <v>0</v>
      </c>
      <c r="AB699" s="3">
        <v>23.962500000000045</v>
      </c>
      <c r="AC699" s="3">
        <v>1.4882857142857133</v>
      </c>
      <c r="AD699" s="3">
        <v>1.1028785714285727</v>
      </c>
      <c r="AE699" s="3">
        <v>6.5649999999999972E-2</v>
      </c>
      <c r="AF699" s="3">
        <v>0.52698749999999916</v>
      </c>
      <c r="AG699" s="3">
        <v>0.33777142857142883</v>
      </c>
      <c r="AH699" s="3">
        <v>9.5969230769230751E-2</v>
      </c>
      <c r="AI699" s="4">
        <f t="shared" si="258"/>
        <v>0</v>
      </c>
      <c r="AJ699" s="4">
        <f t="shared" si="259"/>
        <v>0</v>
      </c>
      <c r="AK699" s="4">
        <f t="shared" si="260"/>
        <v>0</v>
      </c>
      <c r="AL699" s="4">
        <f t="shared" si="254"/>
        <v>0</v>
      </c>
      <c r="AM699" s="4">
        <f t="shared" si="254"/>
        <v>0</v>
      </c>
      <c r="AN699" s="4">
        <f t="shared" si="254"/>
        <v>0</v>
      </c>
      <c r="AO699" s="4">
        <f t="shared" si="254"/>
        <v>0</v>
      </c>
      <c r="AP699" s="5">
        <f t="shared" si="246"/>
        <v>27513.501736252605</v>
      </c>
      <c r="AQ699" s="5">
        <f t="shared" si="247"/>
        <v>873.15748618912414</v>
      </c>
      <c r="AR699" s="5">
        <f t="shared" si="248"/>
        <v>689.08779785216768</v>
      </c>
      <c r="AS699" s="5">
        <f t="shared" si="249"/>
        <v>123.38650535232811</v>
      </c>
      <c r="AT699" s="5">
        <f t="shared" si="250"/>
        <v>66.014927034159584</v>
      </c>
      <c r="AU699" s="5">
        <f t="shared" si="251"/>
        <v>238.39651687604675</v>
      </c>
      <c r="AV699" s="5">
        <f t="shared" si="252"/>
        <v>84.785019530059103</v>
      </c>
    </row>
    <row r="700" spans="1:48" x14ac:dyDescent="0.25">
      <c r="A700" s="1" t="s">
        <v>376</v>
      </c>
      <c r="B700" s="1" t="s">
        <v>342</v>
      </c>
      <c r="C700" s="2">
        <v>42671</v>
      </c>
      <c r="D700" s="3">
        <v>0</v>
      </c>
      <c r="E700" s="3">
        <v>109.43333333333318</v>
      </c>
      <c r="F700" s="3">
        <v>1.5678999999999996</v>
      </c>
      <c r="G700" s="3">
        <v>1.5022500000000012</v>
      </c>
      <c r="H700" s="3">
        <v>6.5649999999999972E-2</v>
      </c>
      <c r="I700" s="3">
        <v>0.52698749999999916</v>
      </c>
      <c r="J700" s="3">
        <v>0.38366249999999985</v>
      </c>
      <c r="K700" s="3">
        <v>0.1372499999999999</v>
      </c>
      <c r="L700" s="4">
        <f t="shared" si="255"/>
        <v>0</v>
      </c>
      <c r="M700" s="4">
        <f t="shared" si="256"/>
        <v>0</v>
      </c>
      <c r="N700" s="4">
        <f t="shared" si="257"/>
        <v>0</v>
      </c>
      <c r="O700" s="4">
        <f t="shared" si="253"/>
        <v>0</v>
      </c>
      <c r="P700" s="4">
        <f t="shared" si="253"/>
        <v>0</v>
      </c>
      <c r="Q700" s="4">
        <f t="shared" si="253"/>
        <v>0</v>
      </c>
      <c r="R700" s="4">
        <f t="shared" si="253"/>
        <v>0</v>
      </c>
      <c r="S700" s="5">
        <f t="shared" si="238"/>
        <v>49328.664833175557</v>
      </c>
      <c r="T700" s="5">
        <f t="shared" si="239"/>
        <v>1106.8931296025942</v>
      </c>
      <c r="U700" s="5">
        <f t="shared" si="240"/>
        <v>962.83171583298304</v>
      </c>
      <c r="V700" s="5">
        <f t="shared" si="241"/>
        <v>155.47478102769446</v>
      </c>
      <c r="W700" s="5">
        <f t="shared" si="242"/>
        <v>82.501546413401712</v>
      </c>
      <c r="X700" s="5">
        <f t="shared" si="243"/>
        <v>382.99419831282358</v>
      </c>
      <c r="Y700" s="5">
        <f t="shared" si="244"/>
        <v>152.55575220684912</v>
      </c>
      <c r="Z700" s="4">
        <f>D700-'CIG_wcINF-wcEFF_Loads'!D700</f>
        <v>0</v>
      </c>
      <c r="AA700" s="4">
        <f t="shared" si="245"/>
        <v>0</v>
      </c>
      <c r="AB700" s="3">
        <v>23.962500000000045</v>
      </c>
      <c r="AC700" s="3">
        <v>1.4882857142857133</v>
      </c>
      <c r="AD700" s="3">
        <v>1.1028785714285727</v>
      </c>
      <c r="AE700" s="3">
        <v>6.5649999999999972E-2</v>
      </c>
      <c r="AF700" s="3">
        <v>0.52698749999999916</v>
      </c>
      <c r="AG700" s="3">
        <v>0.33777142857142883</v>
      </c>
      <c r="AH700" s="3">
        <v>9.5969230769230751E-2</v>
      </c>
      <c r="AI700" s="4">
        <f t="shared" si="258"/>
        <v>0</v>
      </c>
      <c r="AJ700" s="4">
        <f t="shared" si="259"/>
        <v>0</v>
      </c>
      <c r="AK700" s="4">
        <f t="shared" si="260"/>
        <v>0</v>
      </c>
      <c r="AL700" s="4">
        <f t="shared" si="254"/>
        <v>0</v>
      </c>
      <c r="AM700" s="4">
        <f t="shared" si="254"/>
        <v>0</v>
      </c>
      <c r="AN700" s="4">
        <f t="shared" si="254"/>
        <v>0</v>
      </c>
      <c r="AO700" s="4">
        <f t="shared" si="254"/>
        <v>0</v>
      </c>
      <c r="AP700" s="5">
        <f t="shared" si="246"/>
        <v>27513.501736252605</v>
      </c>
      <c r="AQ700" s="5">
        <f t="shared" si="247"/>
        <v>873.15748618912414</v>
      </c>
      <c r="AR700" s="5">
        <f t="shared" si="248"/>
        <v>689.08779785216768</v>
      </c>
      <c r="AS700" s="5">
        <f t="shared" si="249"/>
        <v>123.38650535232811</v>
      </c>
      <c r="AT700" s="5">
        <f t="shared" si="250"/>
        <v>66.014927034159584</v>
      </c>
      <c r="AU700" s="5">
        <f t="shared" si="251"/>
        <v>238.39651687604675</v>
      </c>
      <c r="AV700" s="5">
        <f t="shared" si="252"/>
        <v>84.785019530059103</v>
      </c>
    </row>
    <row r="701" spans="1:48" x14ac:dyDescent="0.25">
      <c r="A701" s="1" t="s">
        <v>376</v>
      </c>
      <c r="B701" s="1" t="s">
        <v>343</v>
      </c>
      <c r="C701" s="2">
        <v>42672</v>
      </c>
      <c r="D701" s="3">
        <v>0</v>
      </c>
      <c r="E701" s="3">
        <v>109.43333333333318</v>
      </c>
      <c r="F701" s="3">
        <v>1.5678999999999996</v>
      </c>
      <c r="G701" s="3">
        <v>1.5022500000000012</v>
      </c>
      <c r="H701" s="3">
        <v>6.5649999999999972E-2</v>
      </c>
      <c r="I701" s="3">
        <v>0.52698749999999916</v>
      </c>
      <c r="J701" s="3">
        <v>0.38366249999999985</v>
      </c>
      <c r="K701" s="3">
        <v>0.1372499999999999</v>
      </c>
      <c r="L701" s="4">
        <f t="shared" si="255"/>
        <v>0</v>
      </c>
      <c r="M701" s="4">
        <f t="shared" si="256"/>
        <v>0</v>
      </c>
      <c r="N701" s="4">
        <f t="shared" si="257"/>
        <v>0</v>
      </c>
      <c r="O701" s="4">
        <f t="shared" si="253"/>
        <v>0</v>
      </c>
      <c r="P701" s="4">
        <f t="shared" si="253"/>
        <v>0</v>
      </c>
      <c r="Q701" s="4">
        <f t="shared" si="253"/>
        <v>0</v>
      </c>
      <c r="R701" s="4">
        <f t="shared" si="253"/>
        <v>0</v>
      </c>
      <c r="S701" s="5">
        <f t="shared" si="238"/>
        <v>49328.664833175557</v>
      </c>
      <c r="T701" s="5">
        <f t="shared" si="239"/>
        <v>1106.8931296025942</v>
      </c>
      <c r="U701" s="5">
        <f t="shared" si="240"/>
        <v>962.83171583298304</v>
      </c>
      <c r="V701" s="5">
        <f t="shared" si="241"/>
        <v>155.47478102769446</v>
      </c>
      <c r="W701" s="5">
        <f t="shared" si="242"/>
        <v>82.501546413401712</v>
      </c>
      <c r="X701" s="5">
        <f t="shared" si="243"/>
        <v>382.99419831282358</v>
      </c>
      <c r="Y701" s="5">
        <f t="shared" si="244"/>
        <v>152.55575220684912</v>
      </c>
      <c r="Z701" s="4">
        <f>D701-'CIG_wcINF-wcEFF_Loads'!D701</f>
        <v>0</v>
      </c>
      <c r="AA701" s="4">
        <f t="shared" si="245"/>
        <v>0</v>
      </c>
      <c r="AB701" s="3">
        <v>23.962500000000045</v>
      </c>
      <c r="AC701" s="3">
        <v>1.4882857142857133</v>
      </c>
      <c r="AD701" s="3">
        <v>1.1028785714285727</v>
      </c>
      <c r="AE701" s="3">
        <v>6.5649999999999972E-2</v>
      </c>
      <c r="AF701" s="3">
        <v>0.52698749999999916</v>
      </c>
      <c r="AG701" s="3">
        <v>0.33777142857142883</v>
      </c>
      <c r="AH701" s="3">
        <v>9.5969230769230751E-2</v>
      </c>
      <c r="AI701" s="4">
        <f t="shared" si="258"/>
        <v>0</v>
      </c>
      <c r="AJ701" s="4">
        <f t="shared" si="259"/>
        <v>0</v>
      </c>
      <c r="AK701" s="4">
        <f t="shared" si="260"/>
        <v>0</v>
      </c>
      <c r="AL701" s="4">
        <f t="shared" si="254"/>
        <v>0</v>
      </c>
      <c r="AM701" s="4">
        <f t="shared" si="254"/>
        <v>0</v>
      </c>
      <c r="AN701" s="4">
        <f t="shared" si="254"/>
        <v>0</v>
      </c>
      <c r="AO701" s="4">
        <f t="shared" si="254"/>
        <v>0</v>
      </c>
      <c r="AP701" s="5">
        <f t="shared" si="246"/>
        <v>27513.501736252605</v>
      </c>
      <c r="AQ701" s="5">
        <f t="shared" si="247"/>
        <v>873.15748618912414</v>
      </c>
      <c r="AR701" s="5">
        <f t="shared" si="248"/>
        <v>689.08779785216768</v>
      </c>
      <c r="AS701" s="5">
        <f t="shared" si="249"/>
        <v>123.38650535232811</v>
      </c>
      <c r="AT701" s="5">
        <f t="shared" si="250"/>
        <v>66.014927034159584</v>
      </c>
      <c r="AU701" s="5">
        <f t="shared" si="251"/>
        <v>238.39651687604675</v>
      </c>
      <c r="AV701" s="5">
        <f t="shared" si="252"/>
        <v>84.785019530059103</v>
      </c>
    </row>
    <row r="702" spans="1:48" x14ac:dyDescent="0.25">
      <c r="A702" s="1" t="s">
        <v>376</v>
      </c>
      <c r="B702" s="1" t="s">
        <v>344</v>
      </c>
      <c r="C702" s="2">
        <v>42673</v>
      </c>
      <c r="D702" s="3">
        <v>0</v>
      </c>
      <c r="E702" s="3">
        <v>109.43333333333318</v>
      </c>
      <c r="F702" s="3">
        <v>1.5678999999999996</v>
      </c>
      <c r="G702" s="3">
        <v>1.5022500000000012</v>
      </c>
      <c r="H702" s="3">
        <v>6.5649999999999972E-2</v>
      </c>
      <c r="I702" s="3">
        <v>0.52698749999999916</v>
      </c>
      <c r="J702" s="3">
        <v>0.38366249999999985</v>
      </c>
      <c r="K702" s="3">
        <v>0.1372499999999999</v>
      </c>
      <c r="L702" s="4">
        <f t="shared" si="255"/>
        <v>0</v>
      </c>
      <c r="M702" s="4">
        <f t="shared" si="256"/>
        <v>0</v>
      </c>
      <c r="N702" s="4">
        <f t="shared" si="257"/>
        <v>0</v>
      </c>
      <c r="O702" s="4">
        <f t="shared" si="253"/>
        <v>0</v>
      </c>
      <c r="P702" s="4">
        <f t="shared" si="253"/>
        <v>0</v>
      </c>
      <c r="Q702" s="4">
        <f t="shared" si="253"/>
        <v>0</v>
      </c>
      <c r="R702" s="4">
        <f t="shared" si="253"/>
        <v>0</v>
      </c>
      <c r="S702" s="5">
        <f t="shared" si="238"/>
        <v>49328.664833175557</v>
      </c>
      <c r="T702" s="5">
        <f t="shared" si="239"/>
        <v>1106.8931296025942</v>
      </c>
      <c r="U702" s="5">
        <f t="shared" si="240"/>
        <v>962.83171583298304</v>
      </c>
      <c r="V702" s="5">
        <f t="shared" si="241"/>
        <v>155.47478102769446</v>
      </c>
      <c r="W702" s="5">
        <f t="shared" si="242"/>
        <v>82.501546413401712</v>
      </c>
      <c r="X702" s="5">
        <f t="shared" si="243"/>
        <v>382.99419831282358</v>
      </c>
      <c r="Y702" s="5">
        <f t="shared" si="244"/>
        <v>152.55575220684912</v>
      </c>
      <c r="Z702" s="4">
        <f>D702-'CIG_wcINF-wcEFF_Loads'!D702</f>
        <v>0</v>
      </c>
      <c r="AA702" s="4">
        <f t="shared" si="245"/>
        <v>0</v>
      </c>
      <c r="AB702" s="3">
        <v>23.962500000000045</v>
      </c>
      <c r="AC702" s="3">
        <v>1.4882857142857133</v>
      </c>
      <c r="AD702" s="3">
        <v>1.1028785714285727</v>
      </c>
      <c r="AE702" s="3">
        <v>6.5649999999999972E-2</v>
      </c>
      <c r="AF702" s="3">
        <v>0.52698749999999916</v>
      </c>
      <c r="AG702" s="3">
        <v>0.33777142857142883</v>
      </c>
      <c r="AH702" s="3">
        <v>9.5969230769230751E-2</v>
      </c>
      <c r="AI702" s="4">
        <f t="shared" si="258"/>
        <v>0</v>
      </c>
      <c r="AJ702" s="4">
        <f t="shared" si="259"/>
        <v>0</v>
      </c>
      <c r="AK702" s="4">
        <f t="shared" si="260"/>
        <v>0</v>
      </c>
      <c r="AL702" s="4">
        <f t="shared" si="254"/>
        <v>0</v>
      </c>
      <c r="AM702" s="4">
        <f t="shared" si="254"/>
        <v>0</v>
      </c>
      <c r="AN702" s="4">
        <f t="shared" si="254"/>
        <v>0</v>
      </c>
      <c r="AO702" s="4">
        <f t="shared" si="254"/>
        <v>0</v>
      </c>
      <c r="AP702" s="5">
        <f t="shared" si="246"/>
        <v>27513.501736252605</v>
      </c>
      <c r="AQ702" s="5">
        <f t="shared" si="247"/>
        <v>873.15748618912414</v>
      </c>
      <c r="AR702" s="5">
        <f t="shared" si="248"/>
        <v>689.08779785216768</v>
      </c>
      <c r="AS702" s="5">
        <f t="shared" si="249"/>
        <v>123.38650535232811</v>
      </c>
      <c r="AT702" s="5">
        <f t="shared" si="250"/>
        <v>66.014927034159584</v>
      </c>
      <c r="AU702" s="5">
        <f t="shared" si="251"/>
        <v>238.39651687604675</v>
      </c>
      <c r="AV702" s="5">
        <f t="shared" si="252"/>
        <v>84.785019530059103</v>
      </c>
    </row>
    <row r="703" spans="1:48" x14ac:dyDescent="0.25">
      <c r="A703" s="1" t="s">
        <v>376</v>
      </c>
      <c r="B703" s="1" t="s">
        <v>345</v>
      </c>
      <c r="C703" s="2">
        <v>42674</v>
      </c>
      <c r="D703" s="3">
        <v>0</v>
      </c>
      <c r="E703" s="3">
        <v>109.43333333333318</v>
      </c>
      <c r="F703" s="3">
        <v>1.5678999999999996</v>
      </c>
      <c r="G703" s="3">
        <v>1.5022500000000012</v>
      </c>
      <c r="H703" s="3">
        <v>6.5649999999999972E-2</v>
      </c>
      <c r="I703" s="3">
        <v>0.52698749999999916</v>
      </c>
      <c r="J703" s="3">
        <v>0.38366249999999985</v>
      </c>
      <c r="K703" s="3">
        <v>0.1372499999999999</v>
      </c>
      <c r="L703" s="4">
        <f t="shared" si="255"/>
        <v>0</v>
      </c>
      <c r="M703" s="4">
        <f t="shared" si="256"/>
        <v>0</v>
      </c>
      <c r="N703" s="4">
        <f t="shared" si="257"/>
        <v>0</v>
      </c>
      <c r="O703" s="4">
        <f t="shared" si="253"/>
        <v>0</v>
      </c>
      <c r="P703" s="4">
        <f t="shared" si="253"/>
        <v>0</v>
      </c>
      <c r="Q703" s="4">
        <f t="shared" si="253"/>
        <v>0</v>
      </c>
      <c r="R703" s="4">
        <f t="shared" si="253"/>
        <v>0</v>
      </c>
      <c r="S703" s="5">
        <f t="shared" si="238"/>
        <v>49328.664833175557</v>
      </c>
      <c r="T703" s="5">
        <f t="shared" si="239"/>
        <v>1106.8931296025942</v>
      </c>
      <c r="U703" s="5">
        <f t="shared" si="240"/>
        <v>962.83171583298304</v>
      </c>
      <c r="V703" s="5">
        <f t="shared" si="241"/>
        <v>155.47478102769446</v>
      </c>
      <c r="W703" s="5">
        <f t="shared" si="242"/>
        <v>82.501546413401712</v>
      </c>
      <c r="X703" s="5">
        <f t="shared" si="243"/>
        <v>382.99419831282358</v>
      </c>
      <c r="Y703" s="5">
        <f t="shared" si="244"/>
        <v>152.55575220684912</v>
      </c>
      <c r="Z703" s="4">
        <f>D703-'CIG_wcINF-wcEFF_Loads'!D703</f>
        <v>0</v>
      </c>
      <c r="AA703" s="4">
        <f t="shared" si="245"/>
        <v>0</v>
      </c>
      <c r="AB703" s="3">
        <v>23.962500000000045</v>
      </c>
      <c r="AC703" s="3">
        <v>1.4882857142857133</v>
      </c>
      <c r="AD703" s="3">
        <v>1.1028785714285727</v>
      </c>
      <c r="AE703" s="3">
        <v>6.5649999999999972E-2</v>
      </c>
      <c r="AF703" s="3">
        <v>0.52698749999999916</v>
      </c>
      <c r="AG703" s="3">
        <v>0.33777142857142883</v>
      </c>
      <c r="AH703" s="3">
        <v>9.5969230769230751E-2</v>
      </c>
      <c r="AI703" s="4">
        <f t="shared" si="258"/>
        <v>0</v>
      </c>
      <c r="AJ703" s="4">
        <f t="shared" si="259"/>
        <v>0</v>
      </c>
      <c r="AK703" s="4">
        <f t="shared" si="260"/>
        <v>0</v>
      </c>
      <c r="AL703" s="4">
        <f t="shared" si="254"/>
        <v>0</v>
      </c>
      <c r="AM703" s="4">
        <f t="shared" si="254"/>
        <v>0</v>
      </c>
      <c r="AN703" s="4">
        <f t="shared" si="254"/>
        <v>0</v>
      </c>
      <c r="AO703" s="4">
        <f t="shared" si="254"/>
        <v>0</v>
      </c>
      <c r="AP703" s="5">
        <f t="shared" si="246"/>
        <v>27513.501736252605</v>
      </c>
      <c r="AQ703" s="5">
        <f t="shared" si="247"/>
        <v>873.15748618912414</v>
      </c>
      <c r="AR703" s="5">
        <f t="shared" si="248"/>
        <v>689.08779785216768</v>
      </c>
      <c r="AS703" s="5">
        <f t="shared" si="249"/>
        <v>123.38650535232811</v>
      </c>
      <c r="AT703" s="5">
        <f t="shared" si="250"/>
        <v>66.014927034159584</v>
      </c>
      <c r="AU703" s="5">
        <f t="shared" si="251"/>
        <v>238.39651687604675</v>
      </c>
      <c r="AV703" s="5">
        <f t="shared" si="252"/>
        <v>84.785019530059103</v>
      </c>
    </row>
    <row r="704" spans="1:48" x14ac:dyDescent="0.25">
      <c r="A704" s="1" t="s">
        <v>376</v>
      </c>
      <c r="B704" s="1" t="s">
        <v>346</v>
      </c>
      <c r="C704" s="2">
        <v>42675</v>
      </c>
      <c r="D704" s="3">
        <v>0</v>
      </c>
      <c r="E704" s="3">
        <v>109.43333333333318</v>
      </c>
      <c r="F704" s="3">
        <v>1.5678999999999996</v>
      </c>
      <c r="G704" s="3">
        <v>1.5022500000000012</v>
      </c>
      <c r="H704" s="3">
        <v>6.5649999999999972E-2</v>
      </c>
      <c r="I704" s="3">
        <v>0.52698749999999916</v>
      </c>
      <c r="J704" s="3">
        <v>0.38366249999999985</v>
      </c>
      <c r="K704" s="3">
        <v>0.1372499999999999</v>
      </c>
      <c r="L704" s="4">
        <f t="shared" si="255"/>
        <v>0</v>
      </c>
      <c r="M704" s="4">
        <f t="shared" si="256"/>
        <v>0</v>
      </c>
      <c r="N704" s="4">
        <f t="shared" si="257"/>
        <v>0</v>
      </c>
      <c r="O704" s="4">
        <f t="shared" si="253"/>
        <v>0</v>
      </c>
      <c r="P704" s="4">
        <f t="shared" si="253"/>
        <v>0</v>
      </c>
      <c r="Q704" s="4">
        <f t="shared" si="253"/>
        <v>0</v>
      </c>
      <c r="R704" s="4">
        <f t="shared" si="253"/>
        <v>0</v>
      </c>
      <c r="S704" s="5">
        <f t="shared" si="238"/>
        <v>49328.664833175557</v>
      </c>
      <c r="T704" s="5">
        <f t="shared" si="239"/>
        <v>1106.8931296025942</v>
      </c>
      <c r="U704" s="5">
        <f t="shared" si="240"/>
        <v>962.83171583298304</v>
      </c>
      <c r="V704" s="5">
        <f t="shared" si="241"/>
        <v>155.47478102769446</v>
      </c>
      <c r="W704" s="5">
        <f t="shared" si="242"/>
        <v>82.501546413401712</v>
      </c>
      <c r="X704" s="5">
        <f t="shared" si="243"/>
        <v>382.99419831282358</v>
      </c>
      <c r="Y704" s="5">
        <f t="shared" si="244"/>
        <v>152.55575220684912</v>
      </c>
      <c r="Z704" s="4">
        <f>D704-'CIG_wcINF-wcEFF_Loads'!D704</f>
        <v>0</v>
      </c>
      <c r="AA704" s="4">
        <f t="shared" si="245"/>
        <v>0</v>
      </c>
      <c r="AB704" s="3">
        <v>23.962500000000045</v>
      </c>
      <c r="AC704" s="3">
        <v>1.4882857142857133</v>
      </c>
      <c r="AD704" s="3">
        <v>1.1028785714285727</v>
      </c>
      <c r="AE704" s="3">
        <v>6.5649999999999972E-2</v>
      </c>
      <c r="AF704" s="3">
        <v>0.52698749999999916</v>
      </c>
      <c r="AG704" s="3">
        <v>0.33777142857142883</v>
      </c>
      <c r="AH704" s="3">
        <v>9.5969230769230751E-2</v>
      </c>
      <c r="AI704" s="4">
        <f t="shared" si="258"/>
        <v>0</v>
      </c>
      <c r="AJ704" s="4">
        <f t="shared" si="259"/>
        <v>0</v>
      </c>
      <c r="AK704" s="4">
        <f t="shared" si="260"/>
        <v>0</v>
      </c>
      <c r="AL704" s="4">
        <f t="shared" si="254"/>
        <v>0</v>
      </c>
      <c r="AM704" s="4">
        <f t="shared" si="254"/>
        <v>0</v>
      </c>
      <c r="AN704" s="4">
        <f t="shared" si="254"/>
        <v>0</v>
      </c>
      <c r="AO704" s="4">
        <f t="shared" si="254"/>
        <v>0</v>
      </c>
      <c r="AP704" s="5">
        <f t="shared" si="246"/>
        <v>27513.501736252605</v>
      </c>
      <c r="AQ704" s="5">
        <f t="shared" si="247"/>
        <v>873.15748618912414</v>
      </c>
      <c r="AR704" s="5">
        <f t="shared" si="248"/>
        <v>689.08779785216768</v>
      </c>
      <c r="AS704" s="5">
        <f t="shared" si="249"/>
        <v>123.38650535232811</v>
      </c>
      <c r="AT704" s="5">
        <f t="shared" si="250"/>
        <v>66.014927034159584</v>
      </c>
      <c r="AU704" s="5">
        <f t="shared" si="251"/>
        <v>238.39651687604675</v>
      </c>
      <c r="AV704" s="5">
        <f t="shared" si="252"/>
        <v>84.785019530059103</v>
      </c>
    </row>
    <row r="705" spans="1:48" x14ac:dyDescent="0.25">
      <c r="A705" s="1" t="s">
        <v>376</v>
      </c>
      <c r="B705" s="1" t="s">
        <v>347</v>
      </c>
      <c r="C705" s="2">
        <v>42676</v>
      </c>
      <c r="D705" s="3">
        <v>0</v>
      </c>
      <c r="E705" s="3">
        <v>109.43333333333318</v>
      </c>
      <c r="F705" s="3">
        <v>1.5678999999999996</v>
      </c>
      <c r="G705" s="3">
        <v>1.5022500000000012</v>
      </c>
      <c r="H705" s="3">
        <v>6.5649999999999972E-2</v>
      </c>
      <c r="I705" s="3">
        <v>0.52698749999999916</v>
      </c>
      <c r="J705" s="3">
        <v>0.38366249999999985</v>
      </c>
      <c r="K705" s="3">
        <v>0.1372499999999999</v>
      </c>
      <c r="L705" s="4">
        <f t="shared" si="255"/>
        <v>0</v>
      </c>
      <c r="M705" s="4">
        <f t="shared" si="256"/>
        <v>0</v>
      </c>
      <c r="N705" s="4">
        <f t="shared" si="257"/>
        <v>0</v>
      </c>
      <c r="O705" s="4">
        <f t="shared" si="253"/>
        <v>0</v>
      </c>
      <c r="P705" s="4">
        <f t="shared" si="253"/>
        <v>0</v>
      </c>
      <c r="Q705" s="4">
        <f t="shared" si="253"/>
        <v>0</v>
      </c>
      <c r="R705" s="4">
        <f t="shared" si="253"/>
        <v>0</v>
      </c>
      <c r="S705" s="5">
        <f t="shared" si="238"/>
        <v>49328.664833175557</v>
      </c>
      <c r="T705" s="5">
        <f t="shared" si="239"/>
        <v>1106.8931296025942</v>
      </c>
      <c r="U705" s="5">
        <f t="shared" si="240"/>
        <v>962.83171583298304</v>
      </c>
      <c r="V705" s="5">
        <f t="shared" si="241"/>
        <v>155.47478102769446</v>
      </c>
      <c r="W705" s="5">
        <f t="shared" si="242"/>
        <v>82.501546413401712</v>
      </c>
      <c r="X705" s="5">
        <f t="shared" si="243"/>
        <v>382.99419831282358</v>
      </c>
      <c r="Y705" s="5">
        <f t="shared" si="244"/>
        <v>152.55575220684912</v>
      </c>
      <c r="Z705" s="4">
        <f>D705-'CIG_wcINF-wcEFF_Loads'!D705</f>
        <v>0</v>
      </c>
      <c r="AA705" s="4">
        <f t="shared" si="245"/>
        <v>0</v>
      </c>
      <c r="AB705" s="3">
        <v>23.962500000000045</v>
      </c>
      <c r="AC705" s="3">
        <v>1.4882857142857133</v>
      </c>
      <c r="AD705" s="3">
        <v>1.1028785714285727</v>
      </c>
      <c r="AE705" s="3">
        <v>6.5649999999999972E-2</v>
      </c>
      <c r="AF705" s="3">
        <v>0.52698749999999916</v>
      </c>
      <c r="AG705" s="3">
        <v>0.33777142857142883</v>
      </c>
      <c r="AH705" s="3">
        <v>9.5969230769230751E-2</v>
      </c>
      <c r="AI705" s="4">
        <f t="shared" si="258"/>
        <v>0</v>
      </c>
      <c r="AJ705" s="4">
        <f t="shared" si="259"/>
        <v>0</v>
      </c>
      <c r="AK705" s="4">
        <f t="shared" si="260"/>
        <v>0</v>
      </c>
      <c r="AL705" s="4">
        <f t="shared" si="254"/>
        <v>0</v>
      </c>
      <c r="AM705" s="4">
        <f t="shared" si="254"/>
        <v>0</v>
      </c>
      <c r="AN705" s="4">
        <f t="shared" si="254"/>
        <v>0</v>
      </c>
      <c r="AO705" s="4">
        <f t="shared" si="254"/>
        <v>0</v>
      </c>
      <c r="AP705" s="5">
        <f t="shared" si="246"/>
        <v>27513.501736252605</v>
      </c>
      <c r="AQ705" s="5">
        <f t="shared" si="247"/>
        <v>873.15748618912414</v>
      </c>
      <c r="AR705" s="5">
        <f t="shared" si="248"/>
        <v>689.08779785216768</v>
      </c>
      <c r="AS705" s="5">
        <f t="shared" si="249"/>
        <v>123.38650535232811</v>
      </c>
      <c r="AT705" s="5">
        <f t="shared" si="250"/>
        <v>66.014927034159584</v>
      </c>
      <c r="AU705" s="5">
        <f t="shared" si="251"/>
        <v>238.39651687604675</v>
      </c>
      <c r="AV705" s="5">
        <f t="shared" si="252"/>
        <v>84.785019530059103</v>
      </c>
    </row>
    <row r="706" spans="1:48" x14ac:dyDescent="0.25">
      <c r="A706" s="1" t="s">
        <v>376</v>
      </c>
      <c r="B706" s="1" t="s">
        <v>348</v>
      </c>
      <c r="C706" s="2">
        <v>42677</v>
      </c>
      <c r="D706" s="3">
        <v>0</v>
      </c>
      <c r="E706" s="3">
        <v>109.43333333333318</v>
      </c>
      <c r="F706" s="3">
        <v>1.5678999999999996</v>
      </c>
      <c r="G706" s="3">
        <v>1.5022500000000012</v>
      </c>
      <c r="H706" s="3">
        <v>6.5649999999999972E-2</v>
      </c>
      <c r="I706" s="3">
        <v>0.52698749999999916</v>
      </c>
      <c r="J706" s="3">
        <v>0.38366249999999985</v>
      </c>
      <c r="K706" s="3">
        <v>0.1372499999999999</v>
      </c>
      <c r="L706" s="4">
        <f t="shared" si="255"/>
        <v>0</v>
      </c>
      <c r="M706" s="4">
        <f t="shared" si="256"/>
        <v>0</v>
      </c>
      <c r="N706" s="4">
        <f t="shared" si="257"/>
        <v>0</v>
      </c>
      <c r="O706" s="4">
        <f t="shared" si="253"/>
        <v>0</v>
      </c>
      <c r="P706" s="4">
        <f t="shared" si="253"/>
        <v>0</v>
      </c>
      <c r="Q706" s="4">
        <f t="shared" si="253"/>
        <v>0</v>
      </c>
      <c r="R706" s="4">
        <f t="shared" si="253"/>
        <v>0</v>
      </c>
      <c r="S706" s="5">
        <f t="shared" si="238"/>
        <v>49328.664833175557</v>
      </c>
      <c r="T706" s="5">
        <f t="shared" si="239"/>
        <v>1106.8931296025942</v>
      </c>
      <c r="U706" s="5">
        <f t="shared" si="240"/>
        <v>962.83171583298304</v>
      </c>
      <c r="V706" s="5">
        <f t="shared" si="241"/>
        <v>155.47478102769446</v>
      </c>
      <c r="W706" s="5">
        <f t="shared" si="242"/>
        <v>82.501546413401712</v>
      </c>
      <c r="X706" s="5">
        <f t="shared" si="243"/>
        <v>382.99419831282358</v>
      </c>
      <c r="Y706" s="5">
        <f t="shared" si="244"/>
        <v>152.55575220684912</v>
      </c>
      <c r="Z706" s="4">
        <f>D706-'CIG_wcINF-wcEFF_Loads'!D706</f>
        <v>0</v>
      </c>
      <c r="AA706" s="4">
        <f t="shared" si="245"/>
        <v>0</v>
      </c>
      <c r="AB706" s="3">
        <v>23.962500000000045</v>
      </c>
      <c r="AC706" s="3">
        <v>1.4882857142857133</v>
      </c>
      <c r="AD706" s="3">
        <v>1.1028785714285727</v>
      </c>
      <c r="AE706" s="3">
        <v>6.5649999999999972E-2</v>
      </c>
      <c r="AF706" s="3">
        <v>0.52698749999999916</v>
      </c>
      <c r="AG706" s="3">
        <v>0.33777142857142883</v>
      </c>
      <c r="AH706" s="3">
        <v>9.5969230769230751E-2</v>
      </c>
      <c r="AI706" s="4">
        <f t="shared" si="258"/>
        <v>0</v>
      </c>
      <c r="AJ706" s="4">
        <f t="shared" si="259"/>
        <v>0</v>
      </c>
      <c r="AK706" s="4">
        <f t="shared" si="260"/>
        <v>0</v>
      </c>
      <c r="AL706" s="4">
        <f t="shared" si="254"/>
        <v>0</v>
      </c>
      <c r="AM706" s="4">
        <f t="shared" si="254"/>
        <v>0</v>
      </c>
      <c r="AN706" s="4">
        <f t="shared" si="254"/>
        <v>0</v>
      </c>
      <c r="AO706" s="4">
        <f t="shared" si="254"/>
        <v>0</v>
      </c>
      <c r="AP706" s="5">
        <f t="shared" si="246"/>
        <v>27513.501736252605</v>
      </c>
      <c r="AQ706" s="5">
        <f t="shared" si="247"/>
        <v>873.15748618912414</v>
      </c>
      <c r="AR706" s="5">
        <f t="shared" si="248"/>
        <v>689.08779785216768</v>
      </c>
      <c r="AS706" s="5">
        <f t="shared" si="249"/>
        <v>123.38650535232811</v>
      </c>
      <c r="AT706" s="5">
        <f t="shared" si="250"/>
        <v>66.014927034159584</v>
      </c>
      <c r="AU706" s="5">
        <f t="shared" si="251"/>
        <v>238.39651687604675</v>
      </c>
      <c r="AV706" s="5">
        <f t="shared" si="252"/>
        <v>84.785019530059103</v>
      </c>
    </row>
    <row r="707" spans="1:48" x14ac:dyDescent="0.25">
      <c r="A707" s="1" t="s">
        <v>376</v>
      </c>
      <c r="B707" s="1" t="s">
        <v>349</v>
      </c>
      <c r="C707" s="2">
        <v>42678</v>
      </c>
      <c r="D707" s="3">
        <v>0</v>
      </c>
      <c r="E707" s="3">
        <v>109.43333333333318</v>
      </c>
      <c r="F707" s="3">
        <v>1.5678999999999996</v>
      </c>
      <c r="G707" s="3">
        <v>1.5022500000000012</v>
      </c>
      <c r="H707" s="3">
        <v>6.5649999999999972E-2</v>
      </c>
      <c r="I707" s="3">
        <v>0.52698749999999916</v>
      </c>
      <c r="J707" s="3">
        <v>0.38366249999999985</v>
      </c>
      <c r="K707" s="3">
        <v>0.1372499999999999</v>
      </c>
      <c r="L707" s="4">
        <f t="shared" si="255"/>
        <v>0</v>
      </c>
      <c r="M707" s="4">
        <f t="shared" si="256"/>
        <v>0</v>
      </c>
      <c r="N707" s="4">
        <f t="shared" si="257"/>
        <v>0</v>
      </c>
      <c r="O707" s="4">
        <f t="shared" si="253"/>
        <v>0</v>
      </c>
      <c r="P707" s="4">
        <f t="shared" si="253"/>
        <v>0</v>
      </c>
      <c r="Q707" s="4">
        <f t="shared" si="253"/>
        <v>0</v>
      </c>
      <c r="R707" s="4">
        <f t="shared" si="253"/>
        <v>0</v>
      </c>
      <c r="S707" s="5">
        <f t="shared" si="238"/>
        <v>49328.664833175557</v>
      </c>
      <c r="T707" s="5">
        <f t="shared" si="239"/>
        <v>1106.8931296025942</v>
      </c>
      <c r="U707" s="5">
        <f t="shared" si="240"/>
        <v>962.83171583298304</v>
      </c>
      <c r="V707" s="5">
        <f t="shared" si="241"/>
        <v>155.47478102769446</v>
      </c>
      <c r="W707" s="5">
        <f t="shared" si="242"/>
        <v>82.501546413401712</v>
      </c>
      <c r="X707" s="5">
        <f t="shared" si="243"/>
        <v>382.99419831282358</v>
      </c>
      <c r="Y707" s="5">
        <f t="shared" si="244"/>
        <v>152.55575220684912</v>
      </c>
      <c r="Z707" s="4">
        <f>D707-'CIG_wcINF-wcEFF_Loads'!D707</f>
        <v>0</v>
      </c>
      <c r="AA707" s="4">
        <f t="shared" si="245"/>
        <v>0</v>
      </c>
      <c r="AB707" s="3">
        <v>23.962500000000045</v>
      </c>
      <c r="AC707" s="3">
        <v>1.4882857142857133</v>
      </c>
      <c r="AD707" s="3">
        <v>1.1028785714285727</v>
      </c>
      <c r="AE707" s="3">
        <v>6.5649999999999972E-2</v>
      </c>
      <c r="AF707" s="3">
        <v>0.52698749999999916</v>
      </c>
      <c r="AG707" s="3">
        <v>0.33777142857142883</v>
      </c>
      <c r="AH707" s="3">
        <v>9.5969230769230751E-2</v>
      </c>
      <c r="AI707" s="4">
        <f t="shared" si="258"/>
        <v>0</v>
      </c>
      <c r="AJ707" s="4">
        <f t="shared" si="259"/>
        <v>0</v>
      </c>
      <c r="AK707" s="4">
        <f t="shared" si="260"/>
        <v>0</v>
      </c>
      <c r="AL707" s="4">
        <f t="shared" si="254"/>
        <v>0</v>
      </c>
      <c r="AM707" s="4">
        <f t="shared" si="254"/>
        <v>0</v>
      </c>
      <c r="AN707" s="4">
        <f t="shared" si="254"/>
        <v>0</v>
      </c>
      <c r="AO707" s="4">
        <f t="shared" si="254"/>
        <v>0</v>
      </c>
      <c r="AP707" s="5">
        <f t="shared" si="246"/>
        <v>27513.501736252605</v>
      </c>
      <c r="AQ707" s="5">
        <f t="shared" si="247"/>
        <v>873.15748618912414</v>
      </c>
      <c r="AR707" s="5">
        <f t="shared" si="248"/>
        <v>689.08779785216768</v>
      </c>
      <c r="AS707" s="5">
        <f t="shared" si="249"/>
        <v>123.38650535232811</v>
      </c>
      <c r="AT707" s="5">
        <f t="shared" si="250"/>
        <v>66.014927034159584</v>
      </c>
      <c r="AU707" s="5">
        <f t="shared" si="251"/>
        <v>238.39651687604675</v>
      </c>
      <c r="AV707" s="5">
        <f t="shared" si="252"/>
        <v>84.785019530059103</v>
      </c>
    </row>
    <row r="708" spans="1:48" x14ac:dyDescent="0.25">
      <c r="A708" s="1" t="s">
        <v>376</v>
      </c>
      <c r="B708" s="1" t="s">
        <v>350</v>
      </c>
      <c r="C708" s="2">
        <v>42679</v>
      </c>
      <c r="D708" s="3">
        <v>0</v>
      </c>
      <c r="E708" s="3">
        <v>109.43333333333318</v>
      </c>
      <c r="F708" s="3">
        <v>1.5678999999999996</v>
      </c>
      <c r="G708" s="3">
        <v>1.5022500000000012</v>
      </c>
      <c r="H708" s="3">
        <v>6.5649999999999972E-2</v>
      </c>
      <c r="I708" s="3">
        <v>0.52698749999999916</v>
      </c>
      <c r="J708" s="3">
        <v>0.38366249999999985</v>
      </c>
      <c r="K708" s="3">
        <v>0.1372499999999999</v>
      </c>
      <c r="L708" s="4">
        <f t="shared" si="255"/>
        <v>0</v>
      </c>
      <c r="M708" s="4">
        <f t="shared" si="256"/>
        <v>0</v>
      </c>
      <c r="N708" s="4">
        <f t="shared" si="257"/>
        <v>0</v>
      </c>
      <c r="O708" s="4">
        <f t="shared" si="253"/>
        <v>0</v>
      </c>
      <c r="P708" s="4">
        <f t="shared" si="253"/>
        <v>0</v>
      </c>
      <c r="Q708" s="4">
        <f t="shared" si="253"/>
        <v>0</v>
      </c>
      <c r="R708" s="4">
        <f t="shared" si="253"/>
        <v>0</v>
      </c>
      <c r="S708" s="5">
        <f t="shared" ref="S708:S771" si="261">S707+L708</f>
        <v>49328.664833175557</v>
      </c>
      <c r="T708" s="5">
        <f t="shared" ref="T708:T771" si="262">T707+M708</f>
        <v>1106.8931296025942</v>
      </c>
      <c r="U708" s="5">
        <f t="shared" ref="U708:U771" si="263">U707+N708</f>
        <v>962.83171583298304</v>
      </c>
      <c r="V708" s="5">
        <f t="shared" ref="V708:V771" si="264">V707+O708</f>
        <v>155.47478102769446</v>
      </c>
      <c r="W708" s="5">
        <f t="shared" ref="W708:W771" si="265">W707+P708</f>
        <v>82.501546413401712</v>
      </c>
      <c r="X708" s="5">
        <f t="shared" ref="X708:X771" si="266">X707+Q708</f>
        <v>382.99419831282358</v>
      </c>
      <c r="Y708" s="5">
        <f t="shared" ref="Y708:Y771" si="267">Y707+R708</f>
        <v>152.55575220684912</v>
      </c>
      <c r="Z708" s="4">
        <f>D708-'CIG_wcINF-wcEFF_Loads'!D708</f>
        <v>0</v>
      </c>
      <c r="AA708" s="4">
        <f t="shared" ref="AA708:AA771" si="268">IF(Z708&lt;0,0,Z708)</f>
        <v>0</v>
      </c>
      <c r="AB708" s="3">
        <v>23.962500000000045</v>
      </c>
      <c r="AC708" s="3">
        <v>1.4882857142857133</v>
      </c>
      <c r="AD708" s="3">
        <v>1.1028785714285727</v>
      </c>
      <c r="AE708" s="3">
        <v>6.5649999999999972E-2</v>
      </c>
      <c r="AF708" s="3">
        <v>0.52698749999999916</v>
      </c>
      <c r="AG708" s="3">
        <v>0.33777142857142883</v>
      </c>
      <c r="AH708" s="3">
        <v>9.5969230769230751E-2</v>
      </c>
      <c r="AI708" s="4">
        <f t="shared" si="258"/>
        <v>0</v>
      </c>
      <c r="AJ708" s="4">
        <f t="shared" si="259"/>
        <v>0</v>
      </c>
      <c r="AK708" s="4">
        <f t="shared" si="260"/>
        <v>0</v>
      </c>
      <c r="AL708" s="4">
        <f t="shared" si="254"/>
        <v>0</v>
      </c>
      <c r="AM708" s="4">
        <f t="shared" si="254"/>
        <v>0</v>
      </c>
      <c r="AN708" s="4">
        <f t="shared" si="254"/>
        <v>0</v>
      </c>
      <c r="AO708" s="4">
        <f t="shared" si="254"/>
        <v>0</v>
      </c>
      <c r="AP708" s="5">
        <f t="shared" ref="AP708:AP771" si="269">AP707+AI708</f>
        <v>27513.501736252605</v>
      </c>
      <c r="AQ708" s="5">
        <f t="shared" ref="AQ708:AQ771" si="270">AQ707+AJ708</f>
        <v>873.15748618912414</v>
      </c>
      <c r="AR708" s="5">
        <f t="shared" ref="AR708:AR771" si="271">AR707+AK708</f>
        <v>689.08779785216768</v>
      </c>
      <c r="AS708" s="5">
        <f t="shared" ref="AS708:AS771" si="272">AS707+AL708</f>
        <v>123.38650535232811</v>
      </c>
      <c r="AT708" s="5">
        <f t="shared" ref="AT708:AT771" si="273">AT707+AM708</f>
        <v>66.014927034159584</v>
      </c>
      <c r="AU708" s="5">
        <f t="shared" ref="AU708:AU771" si="274">AU707+AN708</f>
        <v>238.39651687604675</v>
      </c>
      <c r="AV708" s="5">
        <f t="shared" ref="AV708:AV771" si="275">AV707+AO708</f>
        <v>84.785019530059103</v>
      </c>
    </row>
    <row r="709" spans="1:48" x14ac:dyDescent="0.25">
      <c r="A709" s="1" t="s">
        <v>376</v>
      </c>
      <c r="B709" s="1" t="s">
        <v>351</v>
      </c>
      <c r="C709" s="2">
        <v>42680</v>
      </c>
      <c r="D709" s="3">
        <v>0</v>
      </c>
      <c r="E709" s="3">
        <v>109.43333333333318</v>
      </c>
      <c r="F709" s="3">
        <v>1.5678999999999996</v>
      </c>
      <c r="G709" s="3">
        <v>1.5022500000000012</v>
      </c>
      <c r="H709" s="3">
        <v>6.5649999999999972E-2</v>
      </c>
      <c r="I709" s="3">
        <v>0.52698749999999916</v>
      </c>
      <c r="J709" s="3">
        <v>0.38366249999999985</v>
      </c>
      <c r="K709" s="3">
        <v>0.1372499999999999</v>
      </c>
      <c r="L709" s="4">
        <f t="shared" si="255"/>
        <v>0</v>
      </c>
      <c r="M709" s="4">
        <f t="shared" si="256"/>
        <v>0</v>
      </c>
      <c r="N709" s="4">
        <f t="shared" si="257"/>
        <v>0</v>
      </c>
      <c r="O709" s="4">
        <f t="shared" si="253"/>
        <v>0</v>
      </c>
      <c r="P709" s="4">
        <f t="shared" si="253"/>
        <v>0</v>
      </c>
      <c r="Q709" s="4">
        <f t="shared" si="253"/>
        <v>0</v>
      </c>
      <c r="R709" s="4">
        <f t="shared" si="253"/>
        <v>0</v>
      </c>
      <c r="S709" s="5">
        <f t="shared" si="261"/>
        <v>49328.664833175557</v>
      </c>
      <c r="T709" s="5">
        <f t="shared" si="262"/>
        <v>1106.8931296025942</v>
      </c>
      <c r="U709" s="5">
        <f t="shared" si="263"/>
        <v>962.83171583298304</v>
      </c>
      <c r="V709" s="5">
        <f t="shared" si="264"/>
        <v>155.47478102769446</v>
      </c>
      <c r="W709" s="5">
        <f t="shared" si="265"/>
        <v>82.501546413401712</v>
      </c>
      <c r="X709" s="5">
        <f t="shared" si="266"/>
        <v>382.99419831282358</v>
      </c>
      <c r="Y709" s="5">
        <f t="shared" si="267"/>
        <v>152.55575220684912</v>
      </c>
      <c r="Z709" s="4">
        <f>D709-'CIG_wcINF-wcEFF_Loads'!D709</f>
        <v>0</v>
      </c>
      <c r="AA709" s="4">
        <f t="shared" si="268"/>
        <v>0</v>
      </c>
      <c r="AB709" s="3">
        <v>23.962500000000045</v>
      </c>
      <c r="AC709" s="3">
        <v>1.4882857142857133</v>
      </c>
      <c r="AD709" s="3">
        <v>1.1028785714285727</v>
      </c>
      <c r="AE709" s="3">
        <v>6.5649999999999972E-2</v>
      </c>
      <c r="AF709" s="3">
        <v>0.52698749999999916</v>
      </c>
      <c r="AG709" s="3">
        <v>0.33777142857142883</v>
      </c>
      <c r="AH709" s="3">
        <v>9.5969230769230751E-2</v>
      </c>
      <c r="AI709" s="4">
        <f t="shared" si="258"/>
        <v>0</v>
      </c>
      <c r="AJ709" s="4">
        <f t="shared" si="259"/>
        <v>0</v>
      </c>
      <c r="AK709" s="4">
        <f t="shared" si="260"/>
        <v>0</v>
      </c>
      <c r="AL709" s="4">
        <f t="shared" si="254"/>
        <v>0</v>
      </c>
      <c r="AM709" s="4">
        <f t="shared" si="254"/>
        <v>0</v>
      </c>
      <c r="AN709" s="4">
        <f t="shared" si="254"/>
        <v>0</v>
      </c>
      <c r="AO709" s="4">
        <f t="shared" si="254"/>
        <v>0</v>
      </c>
      <c r="AP709" s="5">
        <f t="shared" si="269"/>
        <v>27513.501736252605</v>
      </c>
      <c r="AQ709" s="5">
        <f t="shared" si="270"/>
        <v>873.15748618912414</v>
      </c>
      <c r="AR709" s="5">
        <f t="shared" si="271"/>
        <v>689.08779785216768</v>
      </c>
      <c r="AS709" s="5">
        <f t="shared" si="272"/>
        <v>123.38650535232811</v>
      </c>
      <c r="AT709" s="5">
        <f t="shared" si="273"/>
        <v>66.014927034159584</v>
      </c>
      <c r="AU709" s="5">
        <f t="shared" si="274"/>
        <v>238.39651687604675</v>
      </c>
      <c r="AV709" s="5">
        <f t="shared" si="275"/>
        <v>84.785019530059103</v>
      </c>
    </row>
    <row r="710" spans="1:48" x14ac:dyDescent="0.25">
      <c r="A710" s="1" t="s">
        <v>376</v>
      </c>
      <c r="B710" s="1" t="s">
        <v>352</v>
      </c>
      <c r="C710" s="2">
        <v>42681</v>
      </c>
      <c r="D710" s="3">
        <v>0</v>
      </c>
      <c r="E710" s="3">
        <v>109.43333333333318</v>
      </c>
      <c r="F710" s="3">
        <v>1.5678999999999996</v>
      </c>
      <c r="G710" s="3">
        <v>1.5022500000000012</v>
      </c>
      <c r="H710" s="3">
        <v>6.5649999999999972E-2</v>
      </c>
      <c r="I710" s="3">
        <v>0.52698749999999916</v>
      </c>
      <c r="J710" s="3">
        <v>0.38366249999999985</v>
      </c>
      <c r="K710" s="3">
        <v>0.1372499999999999</v>
      </c>
      <c r="L710" s="4">
        <f t="shared" ref="L710:L741" si="276">$D710*1/35.314667*1000*60*60*24*E710*1/1000*1/1000</f>
        <v>0</v>
      </c>
      <c r="M710" s="4">
        <f t="shared" ref="M710:M741" si="277">$D710*1/35.314667*1000*60*60*24*F710*1/1000*1/1000</f>
        <v>0</v>
      </c>
      <c r="N710" s="4">
        <f t="shared" ref="N710:N741" si="278">$D710*1/35.314667*1000*60*60*24*G710*1/1000*1/1000</f>
        <v>0</v>
      </c>
      <c r="O710" s="4">
        <f t="shared" si="253"/>
        <v>0</v>
      </c>
      <c r="P710" s="4">
        <f t="shared" si="253"/>
        <v>0</v>
      </c>
      <c r="Q710" s="4">
        <f t="shared" si="253"/>
        <v>0</v>
      </c>
      <c r="R710" s="4">
        <f t="shared" si="253"/>
        <v>0</v>
      </c>
      <c r="S710" s="5">
        <f t="shared" si="261"/>
        <v>49328.664833175557</v>
      </c>
      <c r="T710" s="5">
        <f t="shared" si="262"/>
        <v>1106.8931296025942</v>
      </c>
      <c r="U710" s="5">
        <f t="shared" si="263"/>
        <v>962.83171583298304</v>
      </c>
      <c r="V710" s="5">
        <f t="shared" si="264"/>
        <v>155.47478102769446</v>
      </c>
      <c r="W710" s="5">
        <f t="shared" si="265"/>
        <v>82.501546413401712</v>
      </c>
      <c r="X710" s="5">
        <f t="shared" si="266"/>
        <v>382.99419831282358</v>
      </c>
      <c r="Y710" s="5">
        <f t="shared" si="267"/>
        <v>152.55575220684912</v>
      </c>
      <c r="Z710" s="4">
        <f>D710-'CIG_wcINF-wcEFF_Loads'!D710</f>
        <v>0</v>
      </c>
      <c r="AA710" s="4">
        <f t="shared" si="268"/>
        <v>0</v>
      </c>
      <c r="AB710" s="3">
        <v>23.962500000000045</v>
      </c>
      <c r="AC710" s="3">
        <v>1.4882857142857133</v>
      </c>
      <c r="AD710" s="3">
        <v>1.1028785714285727</v>
      </c>
      <c r="AE710" s="3">
        <v>6.5649999999999972E-2</v>
      </c>
      <c r="AF710" s="3">
        <v>0.52698749999999916</v>
      </c>
      <c r="AG710" s="3">
        <v>0.33777142857142883</v>
      </c>
      <c r="AH710" s="3">
        <v>9.5969230769230751E-2</v>
      </c>
      <c r="AI710" s="4">
        <f t="shared" ref="AI710:AI741" si="279">$AA710*1/35.314667*1000*60*60*24*AB710*1/1000*1/1000</f>
        <v>0</v>
      </c>
      <c r="AJ710" s="4">
        <f t="shared" ref="AJ710:AJ741" si="280">$AA710*1/35.314667*1000*60*60*24*AC710*1/1000*1/1000</f>
        <v>0</v>
      </c>
      <c r="AK710" s="4">
        <f t="shared" ref="AK710:AK741" si="281">$AA710*1/35.314667*1000*60*60*24*AD710*1/1000*1/1000</f>
        <v>0</v>
      </c>
      <c r="AL710" s="4">
        <f t="shared" si="254"/>
        <v>0</v>
      </c>
      <c r="AM710" s="4">
        <f t="shared" si="254"/>
        <v>0</v>
      </c>
      <c r="AN710" s="4">
        <f t="shared" si="254"/>
        <v>0</v>
      </c>
      <c r="AO710" s="4">
        <f t="shared" si="254"/>
        <v>0</v>
      </c>
      <c r="AP710" s="5">
        <f t="shared" si="269"/>
        <v>27513.501736252605</v>
      </c>
      <c r="AQ710" s="5">
        <f t="shared" si="270"/>
        <v>873.15748618912414</v>
      </c>
      <c r="AR710" s="5">
        <f t="shared" si="271"/>
        <v>689.08779785216768</v>
      </c>
      <c r="AS710" s="5">
        <f t="shared" si="272"/>
        <v>123.38650535232811</v>
      </c>
      <c r="AT710" s="5">
        <f t="shared" si="273"/>
        <v>66.014927034159584</v>
      </c>
      <c r="AU710" s="5">
        <f t="shared" si="274"/>
        <v>238.39651687604675</v>
      </c>
      <c r="AV710" s="5">
        <f t="shared" si="275"/>
        <v>84.785019530059103</v>
      </c>
    </row>
    <row r="711" spans="1:48" x14ac:dyDescent="0.25">
      <c r="A711" s="1" t="s">
        <v>376</v>
      </c>
      <c r="B711" s="1" t="s">
        <v>353</v>
      </c>
      <c r="C711" s="2">
        <v>42682</v>
      </c>
      <c r="D711" s="3">
        <v>0</v>
      </c>
      <c r="E711" s="3">
        <v>109.43333333333318</v>
      </c>
      <c r="F711" s="3">
        <v>1.5678999999999996</v>
      </c>
      <c r="G711" s="3">
        <v>1.5022500000000012</v>
      </c>
      <c r="H711" s="3">
        <v>6.5649999999999972E-2</v>
      </c>
      <c r="I711" s="3">
        <v>0.52698749999999916</v>
      </c>
      <c r="J711" s="3">
        <v>0.38366249999999985</v>
      </c>
      <c r="K711" s="3">
        <v>0.1372499999999999</v>
      </c>
      <c r="L711" s="4">
        <f t="shared" si="276"/>
        <v>0</v>
      </c>
      <c r="M711" s="4">
        <f t="shared" si="277"/>
        <v>0</v>
      </c>
      <c r="N711" s="4">
        <f t="shared" si="278"/>
        <v>0</v>
      </c>
      <c r="O711" s="4">
        <f t="shared" si="253"/>
        <v>0</v>
      </c>
      <c r="P711" s="4">
        <f t="shared" si="253"/>
        <v>0</v>
      </c>
      <c r="Q711" s="4">
        <f t="shared" si="253"/>
        <v>0</v>
      </c>
      <c r="R711" s="4">
        <f t="shared" si="253"/>
        <v>0</v>
      </c>
      <c r="S711" s="5">
        <f t="shared" si="261"/>
        <v>49328.664833175557</v>
      </c>
      <c r="T711" s="5">
        <f t="shared" si="262"/>
        <v>1106.8931296025942</v>
      </c>
      <c r="U711" s="5">
        <f t="shared" si="263"/>
        <v>962.83171583298304</v>
      </c>
      <c r="V711" s="5">
        <f t="shared" si="264"/>
        <v>155.47478102769446</v>
      </c>
      <c r="W711" s="5">
        <f t="shared" si="265"/>
        <v>82.501546413401712</v>
      </c>
      <c r="X711" s="5">
        <f t="shared" si="266"/>
        <v>382.99419831282358</v>
      </c>
      <c r="Y711" s="5">
        <f t="shared" si="267"/>
        <v>152.55575220684912</v>
      </c>
      <c r="Z711" s="4">
        <f>D711-'CIG_wcINF-wcEFF_Loads'!D711</f>
        <v>0</v>
      </c>
      <c r="AA711" s="4">
        <f t="shared" si="268"/>
        <v>0</v>
      </c>
      <c r="AB711" s="3">
        <v>23.962500000000045</v>
      </c>
      <c r="AC711" s="3">
        <v>1.4882857142857133</v>
      </c>
      <c r="AD711" s="3">
        <v>1.1028785714285727</v>
      </c>
      <c r="AE711" s="3">
        <v>6.5649999999999972E-2</v>
      </c>
      <c r="AF711" s="3">
        <v>0.52698749999999916</v>
      </c>
      <c r="AG711" s="3">
        <v>0.33777142857142883</v>
      </c>
      <c r="AH711" s="3">
        <v>9.5969230769230751E-2</v>
      </c>
      <c r="AI711" s="4">
        <f t="shared" si="279"/>
        <v>0</v>
      </c>
      <c r="AJ711" s="4">
        <f t="shared" si="280"/>
        <v>0</v>
      </c>
      <c r="AK711" s="4">
        <f t="shared" si="281"/>
        <v>0</v>
      </c>
      <c r="AL711" s="4">
        <f t="shared" si="254"/>
        <v>0</v>
      </c>
      <c r="AM711" s="4">
        <f t="shared" si="254"/>
        <v>0</v>
      </c>
      <c r="AN711" s="4">
        <f t="shared" si="254"/>
        <v>0</v>
      </c>
      <c r="AO711" s="4">
        <f t="shared" si="254"/>
        <v>0</v>
      </c>
      <c r="AP711" s="5">
        <f t="shared" si="269"/>
        <v>27513.501736252605</v>
      </c>
      <c r="AQ711" s="5">
        <f t="shared" si="270"/>
        <v>873.15748618912414</v>
      </c>
      <c r="AR711" s="5">
        <f t="shared" si="271"/>
        <v>689.08779785216768</v>
      </c>
      <c r="AS711" s="5">
        <f t="shared" si="272"/>
        <v>123.38650535232811</v>
      </c>
      <c r="AT711" s="5">
        <f t="shared" si="273"/>
        <v>66.014927034159584</v>
      </c>
      <c r="AU711" s="5">
        <f t="shared" si="274"/>
        <v>238.39651687604675</v>
      </c>
      <c r="AV711" s="5">
        <f t="shared" si="275"/>
        <v>84.785019530059103</v>
      </c>
    </row>
    <row r="712" spans="1:48" x14ac:dyDescent="0.25">
      <c r="A712" s="1" t="s">
        <v>376</v>
      </c>
      <c r="B712" s="1" t="s">
        <v>354</v>
      </c>
      <c r="C712" s="2">
        <v>42683</v>
      </c>
      <c r="D712" s="3">
        <v>0</v>
      </c>
      <c r="E712" s="3">
        <v>109.43333333333318</v>
      </c>
      <c r="F712" s="3">
        <v>1.5678999999999996</v>
      </c>
      <c r="G712" s="3">
        <v>1.5022500000000012</v>
      </c>
      <c r="H712" s="3">
        <v>6.5649999999999972E-2</v>
      </c>
      <c r="I712" s="3">
        <v>0.52698749999999916</v>
      </c>
      <c r="J712" s="3">
        <v>0.38366249999999985</v>
      </c>
      <c r="K712" s="3">
        <v>0.1372499999999999</v>
      </c>
      <c r="L712" s="4">
        <f t="shared" si="276"/>
        <v>0</v>
      </c>
      <c r="M712" s="4">
        <f t="shared" si="277"/>
        <v>0</v>
      </c>
      <c r="N712" s="4">
        <f t="shared" si="278"/>
        <v>0</v>
      </c>
      <c r="O712" s="4">
        <f t="shared" si="253"/>
        <v>0</v>
      </c>
      <c r="P712" s="4">
        <f t="shared" si="253"/>
        <v>0</v>
      </c>
      <c r="Q712" s="4">
        <f t="shared" si="253"/>
        <v>0</v>
      </c>
      <c r="R712" s="4">
        <f t="shared" si="253"/>
        <v>0</v>
      </c>
      <c r="S712" s="5">
        <f t="shared" si="261"/>
        <v>49328.664833175557</v>
      </c>
      <c r="T712" s="5">
        <f t="shared" si="262"/>
        <v>1106.8931296025942</v>
      </c>
      <c r="U712" s="5">
        <f t="shared" si="263"/>
        <v>962.83171583298304</v>
      </c>
      <c r="V712" s="5">
        <f t="shared" si="264"/>
        <v>155.47478102769446</v>
      </c>
      <c r="W712" s="5">
        <f t="shared" si="265"/>
        <v>82.501546413401712</v>
      </c>
      <c r="X712" s="5">
        <f t="shared" si="266"/>
        <v>382.99419831282358</v>
      </c>
      <c r="Y712" s="5">
        <f t="shared" si="267"/>
        <v>152.55575220684912</v>
      </c>
      <c r="Z712" s="4">
        <f>D712-'CIG_wcINF-wcEFF_Loads'!D712</f>
        <v>0</v>
      </c>
      <c r="AA712" s="4">
        <f t="shared" si="268"/>
        <v>0</v>
      </c>
      <c r="AB712" s="3">
        <v>23.962500000000045</v>
      </c>
      <c r="AC712" s="3">
        <v>1.4882857142857133</v>
      </c>
      <c r="AD712" s="3">
        <v>1.1028785714285727</v>
      </c>
      <c r="AE712" s="3">
        <v>6.5649999999999972E-2</v>
      </c>
      <c r="AF712" s="3">
        <v>0.52698749999999916</v>
      </c>
      <c r="AG712" s="3">
        <v>0.33777142857142883</v>
      </c>
      <c r="AH712" s="3">
        <v>9.5969230769230751E-2</v>
      </c>
      <c r="AI712" s="4">
        <f t="shared" si="279"/>
        <v>0</v>
      </c>
      <c r="AJ712" s="4">
        <f t="shared" si="280"/>
        <v>0</v>
      </c>
      <c r="AK712" s="4">
        <f t="shared" si="281"/>
        <v>0</v>
      </c>
      <c r="AL712" s="4">
        <f t="shared" si="254"/>
        <v>0</v>
      </c>
      <c r="AM712" s="4">
        <f t="shared" si="254"/>
        <v>0</v>
      </c>
      <c r="AN712" s="4">
        <f t="shared" si="254"/>
        <v>0</v>
      </c>
      <c r="AO712" s="4">
        <f t="shared" si="254"/>
        <v>0</v>
      </c>
      <c r="AP712" s="5">
        <f t="shared" si="269"/>
        <v>27513.501736252605</v>
      </c>
      <c r="AQ712" s="5">
        <f t="shared" si="270"/>
        <v>873.15748618912414</v>
      </c>
      <c r="AR712" s="5">
        <f t="shared" si="271"/>
        <v>689.08779785216768</v>
      </c>
      <c r="AS712" s="5">
        <f t="shared" si="272"/>
        <v>123.38650535232811</v>
      </c>
      <c r="AT712" s="5">
        <f t="shared" si="273"/>
        <v>66.014927034159584</v>
      </c>
      <c r="AU712" s="5">
        <f t="shared" si="274"/>
        <v>238.39651687604675</v>
      </c>
      <c r="AV712" s="5">
        <f t="shared" si="275"/>
        <v>84.785019530059103</v>
      </c>
    </row>
    <row r="713" spans="1:48" x14ac:dyDescent="0.25">
      <c r="A713" s="1" t="s">
        <v>376</v>
      </c>
      <c r="B713" s="1" t="s">
        <v>355</v>
      </c>
      <c r="C713" s="2">
        <v>42684</v>
      </c>
      <c r="D713" s="3">
        <v>0</v>
      </c>
      <c r="E713" s="3">
        <v>109.43333333333318</v>
      </c>
      <c r="F713" s="3">
        <v>1.5678999999999996</v>
      </c>
      <c r="G713" s="3">
        <v>1.5022500000000012</v>
      </c>
      <c r="H713" s="3">
        <v>6.5649999999999972E-2</v>
      </c>
      <c r="I713" s="3">
        <v>0.52698749999999916</v>
      </c>
      <c r="J713" s="3">
        <v>0.38366249999999985</v>
      </c>
      <c r="K713" s="3">
        <v>0.1372499999999999</v>
      </c>
      <c r="L713" s="4">
        <f t="shared" si="276"/>
        <v>0</v>
      </c>
      <c r="M713" s="4">
        <f t="shared" si="277"/>
        <v>0</v>
      </c>
      <c r="N713" s="4">
        <f t="shared" si="278"/>
        <v>0</v>
      </c>
      <c r="O713" s="4">
        <f t="shared" si="253"/>
        <v>0</v>
      </c>
      <c r="P713" s="4">
        <f t="shared" si="253"/>
        <v>0</v>
      </c>
      <c r="Q713" s="4">
        <f t="shared" si="253"/>
        <v>0</v>
      </c>
      <c r="R713" s="4">
        <f t="shared" si="253"/>
        <v>0</v>
      </c>
      <c r="S713" s="5">
        <f t="shared" si="261"/>
        <v>49328.664833175557</v>
      </c>
      <c r="T713" s="5">
        <f t="shared" si="262"/>
        <v>1106.8931296025942</v>
      </c>
      <c r="U713" s="5">
        <f t="shared" si="263"/>
        <v>962.83171583298304</v>
      </c>
      <c r="V713" s="5">
        <f t="shared" si="264"/>
        <v>155.47478102769446</v>
      </c>
      <c r="W713" s="5">
        <f t="shared" si="265"/>
        <v>82.501546413401712</v>
      </c>
      <c r="X713" s="5">
        <f t="shared" si="266"/>
        <v>382.99419831282358</v>
      </c>
      <c r="Y713" s="5">
        <f t="shared" si="267"/>
        <v>152.55575220684912</v>
      </c>
      <c r="Z713" s="4">
        <f>D713-'CIG_wcINF-wcEFF_Loads'!D713</f>
        <v>0</v>
      </c>
      <c r="AA713" s="4">
        <f t="shared" si="268"/>
        <v>0</v>
      </c>
      <c r="AB713" s="3">
        <v>23.962500000000045</v>
      </c>
      <c r="AC713" s="3">
        <v>1.4882857142857133</v>
      </c>
      <c r="AD713" s="3">
        <v>1.1028785714285727</v>
      </c>
      <c r="AE713" s="3">
        <v>6.5649999999999972E-2</v>
      </c>
      <c r="AF713" s="3">
        <v>0.52698749999999916</v>
      </c>
      <c r="AG713" s="3">
        <v>0.33777142857142883</v>
      </c>
      <c r="AH713" s="3">
        <v>9.5969230769230751E-2</v>
      </c>
      <c r="AI713" s="4">
        <f t="shared" si="279"/>
        <v>0</v>
      </c>
      <c r="AJ713" s="4">
        <f t="shared" si="280"/>
        <v>0</v>
      </c>
      <c r="AK713" s="4">
        <f t="shared" si="281"/>
        <v>0</v>
      </c>
      <c r="AL713" s="4">
        <f t="shared" si="254"/>
        <v>0</v>
      </c>
      <c r="AM713" s="4">
        <f t="shared" si="254"/>
        <v>0</v>
      </c>
      <c r="AN713" s="4">
        <f t="shared" si="254"/>
        <v>0</v>
      </c>
      <c r="AO713" s="4">
        <f t="shared" si="254"/>
        <v>0</v>
      </c>
      <c r="AP713" s="5">
        <f t="shared" si="269"/>
        <v>27513.501736252605</v>
      </c>
      <c r="AQ713" s="5">
        <f t="shared" si="270"/>
        <v>873.15748618912414</v>
      </c>
      <c r="AR713" s="5">
        <f t="shared" si="271"/>
        <v>689.08779785216768</v>
      </c>
      <c r="AS713" s="5">
        <f t="shared" si="272"/>
        <v>123.38650535232811</v>
      </c>
      <c r="AT713" s="5">
        <f t="shared" si="273"/>
        <v>66.014927034159584</v>
      </c>
      <c r="AU713" s="5">
        <f t="shared" si="274"/>
        <v>238.39651687604675</v>
      </c>
      <c r="AV713" s="5">
        <f t="shared" si="275"/>
        <v>84.785019530059103</v>
      </c>
    </row>
    <row r="714" spans="1:48" x14ac:dyDescent="0.25">
      <c r="A714" s="1" t="s">
        <v>376</v>
      </c>
      <c r="B714" s="1" t="s">
        <v>356</v>
      </c>
      <c r="C714" s="2">
        <v>42685</v>
      </c>
      <c r="D714" s="3">
        <v>0</v>
      </c>
      <c r="E714" s="3">
        <v>109.43333333333318</v>
      </c>
      <c r="F714" s="3">
        <v>1.5678999999999996</v>
      </c>
      <c r="G714" s="3">
        <v>1.5022500000000012</v>
      </c>
      <c r="H714" s="3">
        <v>6.5649999999999972E-2</v>
      </c>
      <c r="I714" s="3">
        <v>0.52698749999999916</v>
      </c>
      <c r="J714" s="3">
        <v>0.38366249999999985</v>
      </c>
      <c r="K714" s="3">
        <v>0.1372499999999999</v>
      </c>
      <c r="L714" s="4">
        <f t="shared" si="276"/>
        <v>0</v>
      </c>
      <c r="M714" s="4">
        <f t="shared" si="277"/>
        <v>0</v>
      </c>
      <c r="N714" s="4">
        <f t="shared" si="278"/>
        <v>0</v>
      </c>
      <c r="O714" s="4">
        <f t="shared" si="253"/>
        <v>0</v>
      </c>
      <c r="P714" s="4">
        <f t="shared" si="253"/>
        <v>0</v>
      </c>
      <c r="Q714" s="4">
        <f t="shared" si="253"/>
        <v>0</v>
      </c>
      <c r="R714" s="4">
        <f t="shared" si="253"/>
        <v>0</v>
      </c>
      <c r="S714" s="5">
        <f t="shared" si="261"/>
        <v>49328.664833175557</v>
      </c>
      <c r="T714" s="5">
        <f t="shared" si="262"/>
        <v>1106.8931296025942</v>
      </c>
      <c r="U714" s="5">
        <f t="shared" si="263"/>
        <v>962.83171583298304</v>
      </c>
      <c r="V714" s="5">
        <f t="shared" si="264"/>
        <v>155.47478102769446</v>
      </c>
      <c r="W714" s="5">
        <f t="shared" si="265"/>
        <v>82.501546413401712</v>
      </c>
      <c r="X714" s="5">
        <f t="shared" si="266"/>
        <v>382.99419831282358</v>
      </c>
      <c r="Y714" s="5">
        <f t="shared" si="267"/>
        <v>152.55575220684912</v>
      </c>
      <c r="Z714" s="4">
        <f>D714-'CIG_wcINF-wcEFF_Loads'!D714</f>
        <v>0</v>
      </c>
      <c r="AA714" s="4">
        <f t="shared" si="268"/>
        <v>0</v>
      </c>
      <c r="AB714" s="3">
        <v>23.962500000000045</v>
      </c>
      <c r="AC714" s="3">
        <v>1.4882857142857133</v>
      </c>
      <c r="AD714" s="3">
        <v>1.1028785714285727</v>
      </c>
      <c r="AE714" s="3">
        <v>6.5649999999999972E-2</v>
      </c>
      <c r="AF714" s="3">
        <v>0.52698749999999916</v>
      </c>
      <c r="AG714" s="3">
        <v>0.33777142857142883</v>
      </c>
      <c r="AH714" s="3">
        <v>9.5969230769230751E-2</v>
      </c>
      <c r="AI714" s="4">
        <f t="shared" si="279"/>
        <v>0</v>
      </c>
      <c r="AJ714" s="4">
        <f t="shared" si="280"/>
        <v>0</v>
      </c>
      <c r="AK714" s="4">
        <f t="shared" si="281"/>
        <v>0</v>
      </c>
      <c r="AL714" s="4">
        <f t="shared" si="254"/>
        <v>0</v>
      </c>
      <c r="AM714" s="4">
        <f t="shared" si="254"/>
        <v>0</v>
      </c>
      <c r="AN714" s="4">
        <f t="shared" si="254"/>
        <v>0</v>
      </c>
      <c r="AO714" s="4">
        <f t="shared" si="254"/>
        <v>0</v>
      </c>
      <c r="AP714" s="5">
        <f t="shared" si="269"/>
        <v>27513.501736252605</v>
      </c>
      <c r="AQ714" s="5">
        <f t="shared" si="270"/>
        <v>873.15748618912414</v>
      </c>
      <c r="AR714" s="5">
        <f t="shared" si="271"/>
        <v>689.08779785216768</v>
      </c>
      <c r="AS714" s="5">
        <f t="shared" si="272"/>
        <v>123.38650535232811</v>
      </c>
      <c r="AT714" s="5">
        <f t="shared" si="273"/>
        <v>66.014927034159584</v>
      </c>
      <c r="AU714" s="5">
        <f t="shared" si="274"/>
        <v>238.39651687604675</v>
      </c>
      <c r="AV714" s="5">
        <f t="shared" si="275"/>
        <v>84.785019530059103</v>
      </c>
    </row>
    <row r="715" spans="1:48" x14ac:dyDescent="0.25">
      <c r="A715" s="1" t="s">
        <v>376</v>
      </c>
      <c r="B715" s="1" t="s">
        <v>357</v>
      </c>
      <c r="C715" s="2">
        <v>42686</v>
      </c>
      <c r="D715" s="3">
        <v>0</v>
      </c>
      <c r="E715" s="3">
        <v>109.43333333333318</v>
      </c>
      <c r="F715" s="3">
        <v>1.5678999999999996</v>
      </c>
      <c r="G715" s="3">
        <v>1.5022500000000012</v>
      </c>
      <c r="H715" s="3">
        <v>6.5649999999999972E-2</v>
      </c>
      <c r="I715" s="3">
        <v>0.52698749999999916</v>
      </c>
      <c r="J715" s="3">
        <v>0.38366249999999985</v>
      </c>
      <c r="K715" s="3">
        <v>0.1372499999999999</v>
      </c>
      <c r="L715" s="4">
        <f t="shared" si="276"/>
        <v>0</v>
      </c>
      <c r="M715" s="4">
        <f t="shared" si="277"/>
        <v>0</v>
      </c>
      <c r="N715" s="4">
        <f t="shared" si="278"/>
        <v>0</v>
      </c>
      <c r="O715" s="4">
        <f t="shared" si="253"/>
        <v>0</v>
      </c>
      <c r="P715" s="4">
        <f t="shared" si="253"/>
        <v>0</v>
      </c>
      <c r="Q715" s="4">
        <f t="shared" si="253"/>
        <v>0</v>
      </c>
      <c r="R715" s="4">
        <f t="shared" si="253"/>
        <v>0</v>
      </c>
      <c r="S715" s="5">
        <f t="shared" si="261"/>
        <v>49328.664833175557</v>
      </c>
      <c r="T715" s="5">
        <f t="shared" si="262"/>
        <v>1106.8931296025942</v>
      </c>
      <c r="U715" s="5">
        <f t="shared" si="263"/>
        <v>962.83171583298304</v>
      </c>
      <c r="V715" s="5">
        <f t="shared" si="264"/>
        <v>155.47478102769446</v>
      </c>
      <c r="W715" s="5">
        <f t="shared" si="265"/>
        <v>82.501546413401712</v>
      </c>
      <c r="X715" s="5">
        <f t="shared" si="266"/>
        <v>382.99419831282358</v>
      </c>
      <c r="Y715" s="5">
        <f t="shared" si="267"/>
        <v>152.55575220684912</v>
      </c>
      <c r="Z715" s="4">
        <f>D715-'CIG_wcINF-wcEFF_Loads'!D715</f>
        <v>0</v>
      </c>
      <c r="AA715" s="4">
        <f t="shared" si="268"/>
        <v>0</v>
      </c>
      <c r="AB715" s="3">
        <v>23.962500000000045</v>
      </c>
      <c r="AC715" s="3">
        <v>1.4882857142857133</v>
      </c>
      <c r="AD715" s="3">
        <v>1.1028785714285727</v>
      </c>
      <c r="AE715" s="3">
        <v>6.5649999999999972E-2</v>
      </c>
      <c r="AF715" s="3">
        <v>0.52698749999999916</v>
      </c>
      <c r="AG715" s="3">
        <v>0.33777142857142883</v>
      </c>
      <c r="AH715" s="3">
        <v>9.5969230769230751E-2</v>
      </c>
      <c r="AI715" s="4">
        <f t="shared" si="279"/>
        <v>0</v>
      </c>
      <c r="AJ715" s="4">
        <f t="shared" si="280"/>
        <v>0</v>
      </c>
      <c r="AK715" s="4">
        <f t="shared" si="281"/>
        <v>0</v>
      </c>
      <c r="AL715" s="4">
        <f t="shared" si="254"/>
        <v>0</v>
      </c>
      <c r="AM715" s="4">
        <f t="shared" si="254"/>
        <v>0</v>
      </c>
      <c r="AN715" s="4">
        <f t="shared" si="254"/>
        <v>0</v>
      </c>
      <c r="AO715" s="4">
        <f t="shared" si="254"/>
        <v>0</v>
      </c>
      <c r="AP715" s="5">
        <f t="shared" si="269"/>
        <v>27513.501736252605</v>
      </c>
      <c r="AQ715" s="5">
        <f t="shared" si="270"/>
        <v>873.15748618912414</v>
      </c>
      <c r="AR715" s="5">
        <f t="shared" si="271"/>
        <v>689.08779785216768</v>
      </c>
      <c r="AS715" s="5">
        <f t="shared" si="272"/>
        <v>123.38650535232811</v>
      </c>
      <c r="AT715" s="5">
        <f t="shared" si="273"/>
        <v>66.014927034159584</v>
      </c>
      <c r="AU715" s="5">
        <f t="shared" si="274"/>
        <v>238.39651687604675</v>
      </c>
      <c r="AV715" s="5">
        <f t="shared" si="275"/>
        <v>84.785019530059103</v>
      </c>
    </row>
    <row r="716" spans="1:48" x14ac:dyDescent="0.25">
      <c r="A716" s="1" t="s">
        <v>376</v>
      </c>
      <c r="B716" s="1" t="s">
        <v>358</v>
      </c>
      <c r="C716" s="2">
        <v>42687</v>
      </c>
      <c r="D716" s="3">
        <v>0</v>
      </c>
      <c r="E716" s="3">
        <v>109.43333333333318</v>
      </c>
      <c r="F716" s="3">
        <v>1.5678999999999996</v>
      </c>
      <c r="G716" s="3">
        <v>1.5022500000000012</v>
      </c>
      <c r="H716" s="3">
        <v>6.5649999999999972E-2</v>
      </c>
      <c r="I716" s="3">
        <v>0.52698749999999916</v>
      </c>
      <c r="J716" s="3">
        <v>0.38366249999999985</v>
      </c>
      <c r="K716" s="3">
        <v>0.1372499999999999</v>
      </c>
      <c r="L716" s="4">
        <f t="shared" si="276"/>
        <v>0</v>
      </c>
      <c r="M716" s="4">
        <f t="shared" si="277"/>
        <v>0</v>
      </c>
      <c r="N716" s="4">
        <f t="shared" si="278"/>
        <v>0</v>
      </c>
      <c r="O716" s="4">
        <f t="shared" si="253"/>
        <v>0</v>
      </c>
      <c r="P716" s="4">
        <f t="shared" si="253"/>
        <v>0</v>
      </c>
      <c r="Q716" s="4">
        <f t="shared" si="253"/>
        <v>0</v>
      </c>
      <c r="R716" s="4">
        <f t="shared" si="253"/>
        <v>0</v>
      </c>
      <c r="S716" s="5">
        <f t="shared" si="261"/>
        <v>49328.664833175557</v>
      </c>
      <c r="T716" s="5">
        <f t="shared" si="262"/>
        <v>1106.8931296025942</v>
      </c>
      <c r="U716" s="5">
        <f t="shared" si="263"/>
        <v>962.83171583298304</v>
      </c>
      <c r="V716" s="5">
        <f t="shared" si="264"/>
        <v>155.47478102769446</v>
      </c>
      <c r="W716" s="5">
        <f t="shared" si="265"/>
        <v>82.501546413401712</v>
      </c>
      <c r="X716" s="5">
        <f t="shared" si="266"/>
        <v>382.99419831282358</v>
      </c>
      <c r="Y716" s="5">
        <f t="shared" si="267"/>
        <v>152.55575220684912</v>
      </c>
      <c r="Z716" s="4">
        <f>D716-'CIG_wcINF-wcEFF_Loads'!D716</f>
        <v>0</v>
      </c>
      <c r="AA716" s="4">
        <f t="shared" si="268"/>
        <v>0</v>
      </c>
      <c r="AB716" s="3">
        <v>23.962500000000045</v>
      </c>
      <c r="AC716" s="3">
        <v>1.4882857142857133</v>
      </c>
      <c r="AD716" s="3">
        <v>1.1028785714285727</v>
      </c>
      <c r="AE716" s="3">
        <v>6.5649999999999972E-2</v>
      </c>
      <c r="AF716" s="3">
        <v>0.52698749999999916</v>
      </c>
      <c r="AG716" s="3">
        <v>0.33777142857142883</v>
      </c>
      <c r="AH716" s="3">
        <v>9.5969230769230751E-2</v>
      </c>
      <c r="AI716" s="4">
        <f t="shared" si="279"/>
        <v>0</v>
      </c>
      <c r="AJ716" s="4">
        <f t="shared" si="280"/>
        <v>0</v>
      </c>
      <c r="AK716" s="4">
        <f t="shared" si="281"/>
        <v>0</v>
      </c>
      <c r="AL716" s="4">
        <f t="shared" si="254"/>
        <v>0</v>
      </c>
      <c r="AM716" s="4">
        <f t="shared" si="254"/>
        <v>0</v>
      </c>
      <c r="AN716" s="4">
        <f t="shared" si="254"/>
        <v>0</v>
      </c>
      <c r="AO716" s="4">
        <f t="shared" si="254"/>
        <v>0</v>
      </c>
      <c r="AP716" s="5">
        <f t="shared" si="269"/>
        <v>27513.501736252605</v>
      </c>
      <c r="AQ716" s="5">
        <f t="shared" si="270"/>
        <v>873.15748618912414</v>
      </c>
      <c r="AR716" s="5">
        <f t="shared" si="271"/>
        <v>689.08779785216768</v>
      </c>
      <c r="AS716" s="5">
        <f t="shared" si="272"/>
        <v>123.38650535232811</v>
      </c>
      <c r="AT716" s="5">
        <f t="shared" si="273"/>
        <v>66.014927034159584</v>
      </c>
      <c r="AU716" s="5">
        <f t="shared" si="274"/>
        <v>238.39651687604675</v>
      </c>
      <c r="AV716" s="5">
        <f t="shared" si="275"/>
        <v>84.785019530059103</v>
      </c>
    </row>
    <row r="717" spans="1:48" x14ac:dyDescent="0.25">
      <c r="A717" s="1" t="s">
        <v>376</v>
      </c>
      <c r="B717" s="1" t="s">
        <v>359</v>
      </c>
      <c r="C717" s="2">
        <v>42688</v>
      </c>
      <c r="D717" s="3">
        <v>0</v>
      </c>
      <c r="E717" s="3">
        <v>109.43333333333318</v>
      </c>
      <c r="F717" s="3">
        <v>1.5678999999999996</v>
      </c>
      <c r="G717" s="3">
        <v>1.5022500000000012</v>
      </c>
      <c r="H717" s="3">
        <v>6.5649999999999972E-2</v>
      </c>
      <c r="I717" s="3">
        <v>0.52698749999999916</v>
      </c>
      <c r="J717" s="3">
        <v>0.38366249999999985</v>
      </c>
      <c r="K717" s="3">
        <v>0.1372499999999999</v>
      </c>
      <c r="L717" s="4">
        <f t="shared" si="276"/>
        <v>0</v>
      </c>
      <c r="M717" s="4">
        <f t="shared" si="277"/>
        <v>0</v>
      </c>
      <c r="N717" s="4">
        <f t="shared" si="278"/>
        <v>0</v>
      </c>
      <c r="O717" s="4">
        <f t="shared" si="253"/>
        <v>0</v>
      </c>
      <c r="P717" s="4">
        <f t="shared" si="253"/>
        <v>0</v>
      </c>
      <c r="Q717" s="4">
        <f t="shared" si="253"/>
        <v>0</v>
      </c>
      <c r="R717" s="4">
        <f t="shared" si="253"/>
        <v>0</v>
      </c>
      <c r="S717" s="5">
        <f t="shared" si="261"/>
        <v>49328.664833175557</v>
      </c>
      <c r="T717" s="5">
        <f t="shared" si="262"/>
        <v>1106.8931296025942</v>
      </c>
      <c r="U717" s="5">
        <f t="shared" si="263"/>
        <v>962.83171583298304</v>
      </c>
      <c r="V717" s="5">
        <f t="shared" si="264"/>
        <v>155.47478102769446</v>
      </c>
      <c r="W717" s="5">
        <f t="shared" si="265"/>
        <v>82.501546413401712</v>
      </c>
      <c r="X717" s="5">
        <f t="shared" si="266"/>
        <v>382.99419831282358</v>
      </c>
      <c r="Y717" s="5">
        <f t="shared" si="267"/>
        <v>152.55575220684912</v>
      </c>
      <c r="Z717" s="4">
        <f>D717-'CIG_wcINF-wcEFF_Loads'!D717</f>
        <v>0</v>
      </c>
      <c r="AA717" s="4">
        <f t="shared" si="268"/>
        <v>0</v>
      </c>
      <c r="AB717" s="3">
        <v>23.962500000000045</v>
      </c>
      <c r="AC717" s="3">
        <v>1.4882857142857133</v>
      </c>
      <c r="AD717" s="3">
        <v>1.1028785714285727</v>
      </c>
      <c r="AE717" s="3">
        <v>6.5649999999999972E-2</v>
      </c>
      <c r="AF717" s="3">
        <v>0.52698749999999916</v>
      </c>
      <c r="AG717" s="3">
        <v>0.33777142857142883</v>
      </c>
      <c r="AH717" s="3">
        <v>9.5969230769230751E-2</v>
      </c>
      <c r="AI717" s="4">
        <f t="shared" si="279"/>
        <v>0</v>
      </c>
      <c r="AJ717" s="4">
        <f t="shared" si="280"/>
        <v>0</v>
      </c>
      <c r="AK717" s="4">
        <f t="shared" si="281"/>
        <v>0</v>
      </c>
      <c r="AL717" s="4">
        <f t="shared" si="254"/>
        <v>0</v>
      </c>
      <c r="AM717" s="4">
        <f t="shared" si="254"/>
        <v>0</v>
      </c>
      <c r="AN717" s="4">
        <f t="shared" si="254"/>
        <v>0</v>
      </c>
      <c r="AO717" s="4">
        <f t="shared" si="254"/>
        <v>0</v>
      </c>
      <c r="AP717" s="5">
        <f t="shared" si="269"/>
        <v>27513.501736252605</v>
      </c>
      <c r="AQ717" s="5">
        <f t="shared" si="270"/>
        <v>873.15748618912414</v>
      </c>
      <c r="AR717" s="5">
        <f t="shared" si="271"/>
        <v>689.08779785216768</v>
      </c>
      <c r="AS717" s="5">
        <f t="shared" si="272"/>
        <v>123.38650535232811</v>
      </c>
      <c r="AT717" s="5">
        <f t="shared" si="273"/>
        <v>66.014927034159584</v>
      </c>
      <c r="AU717" s="5">
        <f t="shared" si="274"/>
        <v>238.39651687604675</v>
      </c>
      <c r="AV717" s="5">
        <f t="shared" si="275"/>
        <v>84.785019530059103</v>
      </c>
    </row>
    <row r="718" spans="1:48" x14ac:dyDescent="0.25">
      <c r="A718" s="1" t="s">
        <v>376</v>
      </c>
      <c r="B718" s="1" t="s">
        <v>360</v>
      </c>
      <c r="C718" s="2">
        <v>42689</v>
      </c>
      <c r="D718" s="3">
        <v>0</v>
      </c>
      <c r="E718" s="3">
        <v>109.43333333333318</v>
      </c>
      <c r="F718" s="3">
        <v>1.5678999999999996</v>
      </c>
      <c r="G718" s="3">
        <v>1.5022500000000012</v>
      </c>
      <c r="H718" s="3">
        <v>6.5649999999999972E-2</v>
      </c>
      <c r="I718" s="3">
        <v>0.52698749999999916</v>
      </c>
      <c r="J718" s="3">
        <v>0.38366249999999985</v>
      </c>
      <c r="K718" s="3">
        <v>0.1372499999999999</v>
      </c>
      <c r="L718" s="4">
        <f t="shared" si="276"/>
        <v>0</v>
      </c>
      <c r="M718" s="4">
        <f t="shared" si="277"/>
        <v>0</v>
      </c>
      <c r="N718" s="4">
        <f t="shared" si="278"/>
        <v>0</v>
      </c>
      <c r="O718" s="4">
        <f t="shared" si="253"/>
        <v>0</v>
      </c>
      <c r="P718" s="4">
        <f t="shared" si="253"/>
        <v>0</v>
      </c>
      <c r="Q718" s="4">
        <f t="shared" si="253"/>
        <v>0</v>
      </c>
      <c r="R718" s="4">
        <f t="shared" si="253"/>
        <v>0</v>
      </c>
      <c r="S718" s="5">
        <f t="shared" si="261"/>
        <v>49328.664833175557</v>
      </c>
      <c r="T718" s="5">
        <f t="shared" si="262"/>
        <v>1106.8931296025942</v>
      </c>
      <c r="U718" s="5">
        <f t="shared" si="263"/>
        <v>962.83171583298304</v>
      </c>
      <c r="V718" s="5">
        <f t="shared" si="264"/>
        <v>155.47478102769446</v>
      </c>
      <c r="W718" s="5">
        <f t="shared" si="265"/>
        <v>82.501546413401712</v>
      </c>
      <c r="X718" s="5">
        <f t="shared" si="266"/>
        <v>382.99419831282358</v>
      </c>
      <c r="Y718" s="5">
        <f t="shared" si="267"/>
        <v>152.55575220684912</v>
      </c>
      <c r="Z718" s="4">
        <f>D718-'CIG_wcINF-wcEFF_Loads'!D718</f>
        <v>0</v>
      </c>
      <c r="AA718" s="4">
        <f t="shared" si="268"/>
        <v>0</v>
      </c>
      <c r="AB718" s="3">
        <v>23.962500000000045</v>
      </c>
      <c r="AC718" s="3">
        <v>1.4882857142857133</v>
      </c>
      <c r="AD718" s="3">
        <v>1.1028785714285727</v>
      </c>
      <c r="AE718" s="3">
        <v>6.5649999999999972E-2</v>
      </c>
      <c r="AF718" s="3">
        <v>0.52698749999999916</v>
      </c>
      <c r="AG718" s="3">
        <v>0.33777142857142883</v>
      </c>
      <c r="AH718" s="3">
        <v>9.5969230769230751E-2</v>
      </c>
      <c r="AI718" s="4">
        <f t="shared" si="279"/>
        <v>0</v>
      </c>
      <c r="AJ718" s="4">
        <f t="shared" si="280"/>
        <v>0</v>
      </c>
      <c r="AK718" s="4">
        <f t="shared" si="281"/>
        <v>0</v>
      </c>
      <c r="AL718" s="4">
        <f t="shared" si="254"/>
        <v>0</v>
      </c>
      <c r="AM718" s="4">
        <f t="shared" si="254"/>
        <v>0</v>
      </c>
      <c r="AN718" s="4">
        <f t="shared" si="254"/>
        <v>0</v>
      </c>
      <c r="AO718" s="4">
        <f t="shared" si="254"/>
        <v>0</v>
      </c>
      <c r="AP718" s="5">
        <f t="shared" si="269"/>
        <v>27513.501736252605</v>
      </c>
      <c r="AQ718" s="5">
        <f t="shared" si="270"/>
        <v>873.15748618912414</v>
      </c>
      <c r="AR718" s="5">
        <f t="shared" si="271"/>
        <v>689.08779785216768</v>
      </c>
      <c r="AS718" s="5">
        <f t="shared" si="272"/>
        <v>123.38650535232811</v>
      </c>
      <c r="AT718" s="5">
        <f t="shared" si="273"/>
        <v>66.014927034159584</v>
      </c>
      <c r="AU718" s="5">
        <f t="shared" si="274"/>
        <v>238.39651687604675</v>
      </c>
      <c r="AV718" s="5">
        <f t="shared" si="275"/>
        <v>84.785019530059103</v>
      </c>
    </row>
    <row r="719" spans="1:48" x14ac:dyDescent="0.25">
      <c r="A719" s="1" t="s">
        <v>376</v>
      </c>
      <c r="B719" s="1" t="s">
        <v>361</v>
      </c>
      <c r="C719" s="2">
        <v>42690</v>
      </c>
      <c r="D719" s="3">
        <v>0</v>
      </c>
      <c r="E719" s="3">
        <v>109.43333333333318</v>
      </c>
      <c r="F719" s="3">
        <v>1.5678999999999996</v>
      </c>
      <c r="G719" s="3">
        <v>1.5022500000000012</v>
      </c>
      <c r="H719" s="3">
        <v>6.5649999999999972E-2</v>
      </c>
      <c r="I719" s="3">
        <v>0.52698749999999916</v>
      </c>
      <c r="J719" s="3">
        <v>0.38366249999999985</v>
      </c>
      <c r="K719" s="3">
        <v>0.1372499999999999</v>
      </c>
      <c r="L719" s="4">
        <f t="shared" si="276"/>
        <v>0</v>
      </c>
      <c r="M719" s="4">
        <f t="shared" si="277"/>
        <v>0</v>
      </c>
      <c r="N719" s="4">
        <f t="shared" si="278"/>
        <v>0</v>
      </c>
      <c r="O719" s="4">
        <f t="shared" si="253"/>
        <v>0</v>
      </c>
      <c r="P719" s="4">
        <f t="shared" si="253"/>
        <v>0</v>
      </c>
      <c r="Q719" s="4">
        <f t="shared" si="253"/>
        <v>0</v>
      </c>
      <c r="R719" s="4">
        <f t="shared" si="253"/>
        <v>0</v>
      </c>
      <c r="S719" s="5">
        <f t="shared" si="261"/>
        <v>49328.664833175557</v>
      </c>
      <c r="T719" s="5">
        <f t="shared" si="262"/>
        <v>1106.8931296025942</v>
      </c>
      <c r="U719" s="5">
        <f t="shared" si="263"/>
        <v>962.83171583298304</v>
      </c>
      <c r="V719" s="5">
        <f t="shared" si="264"/>
        <v>155.47478102769446</v>
      </c>
      <c r="W719" s="5">
        <f t="shared" si="265"/>
        <v>82.501546413401712</v>
      </c>
      <c r="X719" s="5">
        <f t="shared" si="266"/>
        <v>382.99419831282358</v>
      </c>
      <c r="Y719" s="5">
        <f t="shared" si="267"/>
        <v>152.55575220684912</v>
      </c>
      <c r="Z719" s="4">
        <f>D719-'CIG_wcINF-wcEFF_Loads'!D719</f>
        <v>0</v>
      </c>
      <c r="AA719" s="4">
        <f t="shared" si="268"/>
        <v>0</v>
      </c>
      <c r="AB719" s="3">
        <v>23.962500000000045</v>
      </c>
      <c r="AC719" s="3">
        <v>1.4882857142857133</v>
      </c>
      <c r="AD719" s="3">
        <v>1.1028785714285727</v>
      </c>
      <c r="AE719" s="3">
        <v>6.5649999999999972E-2</v>
      </c>
      <c r="AF719" s="3">
        <v>0.52698749999999916</v>
      </c>
      <c r="AG719" s="3">
        <v>0.33777142857142883</v>
      </c>
      <c r="AH719" s="3">
        <v>9.5969230769230751E-2</v>
      </c>
      <c r="AI719" s="4">
        <f t="shared" si="279"/>
        <v>0</v>
      </c>
      <c r="AJ719" s="4">
        <f t="shared" si="280"/>
        <v>0</v>
      </c>
      <c r="AK719" s="4">
        <f t="shared" si="281"/>
        <v>0</v>
      </c>
      <c r="AL719" s="4">
        <f t="shared" si="254"/>
        <v>0</v>
      </c>
      <c r="AM719" s="4">
        <f t="shared" si="254"/>
        <v>0</v>
      </c>
      <c r="AN719" s="4">
        <f t="shared" si="254"/>
        <v>0</v>
      </c>
      <c r="AO719" s="4">
        <f t="shared" si="254"/>
        <v>0</v>
      </c>
      <c r="AP719" s="5">
        <f t="shared" si="269"/>
        <v>27513.501736252605</v>
      </c>
      <c r="AQ719" s="5">
        <f t="shared" si="270"/>
        <v>873.15748618912414</v>
      </c>
      <c r="AR719" s="5">
        <f t="shared" si="271"/>
        <v>689.08779785216768</v>
      </c>
      <c r="AS719" s="5">
        <f t="shared" si="272"/>
        <v>123.38650535232811</v>
      </c>
      <c r="AT719" s="5">
        <f t="shared" si="273"/>
        <v>66.014927034159584</v>
      </c>
      <c r="AU719" s="5">
        <f t="shared" si="274"/>
        <v>238.39651687604675</v>
      </c>
      <c r="AV719" s="5">
        <f t="shared" si="275"/>
        <v>84.785019530059103</v>
      </c>
    </row>
    <row r="720" spans="1:48" x14ac:dyDescent="0.25">
      <c r="A720" s="1" t="s">
        <v>376</v>
      </c>
      <c r="B720" s="1" t="s">
        <v>362</v>
      </c>
      <c r="C720" s="2">
        <v>42691</v>
      </c>
      <c r="D720" s="3">
        <v>0</v>
      </c>
      <c r="E720" s="3">
        <v>109.43333333333318</v>
      </c>
      <c r="F720" s="3">
        <v>1.5678999999999996</v>
      </c>
      <c r="G720" s="3">
        <v>1.5022500000000012</v>
      </c>
      <c r="H720" s="3">
        <v>6.5649999999999972E-2</v>
      </c>
      <c r="I720" s="3">
        <v>0.52698749999999916</v>
      </c>
      <c r="J720" s="3">
        <v>0.38366249999999985</v>
      </c>
      <c r="K720" s="3">
        <v>0.1372499999999999</v>
      </c>
      <c r="L720" s="4">
        <f t="shared" si="276"/>
        <v>0</v>
      </c>
      <c r="M720" s="4">
        <f t="shared" si="277"/>
        <v>0</v>
      </c>
      <c r="N720" s="4">
        <f t="shared" si="278"/>
        <v>0</v>
      </c>
      <c r="O720" s="4">
        <f t="shared" si="253"/>
        <v>0</v>
      </c>
      <c r="P720" s="4">
        <f t="shared" si="253"/>
        <v>0</v>
      </c>
      <c r="Q720" s="4">
        <f t="shared" si="253"/>
        <v>0</v>
      </c>
      <c r="R720" s="4">
        <f t="shared" si="253"/>
        <v>0</v>
      </c>
      <c r="S720" s="5">
        <f t="shared" si="261"/>
        <v>49328.664833175557</v>
      </c>
      <c r="T720" s="5">
        <f t="shared" si="262"/>
        <v>1106.8931296025942</v>
      </c>
      <c r="U720" s="5">
        <f t="shared" si="263"/>
        <v>962.83171583298304</v>
      </c>
      <c r="V720" s="5">
        <f t="shared" si="264"/>
        <v>155.47478102769446</v>
      </c>
      <c r="W720" s="5">
        <f t="shared" si="265"/>
        <v>82.501546413401712</v>
      </c>
      <c r="X720" s="5">
        <f t="shared" si="266"/>
        <v>382.99419831282358</v>
      </c>
      <c r="Y720" s="5">
        <f t="shared" si="267"/>
        <v>152.55575220684912</v>
      </c>
      <c r="Z720" s="4">
        <f>D720-'CIG_wcINF-wcEFF_Loads'!D720</f>
        <v>0</v>
      </c>
      <c r="AA720" s="4">
        <f t="shared" si="268"/>
        <v>0</v>
      </c>
      <c r="AB720" s="3">
        <v>23.962500000000045</v>
      </c>
      <c r="AC720" s="3">
        <v>1.4882857142857133</v>
      </c>
      <c r="AD720" s="3">
        <v>1.1028785714285727</v>
      </c>
      <c r="AE720" s="3">
        <v>6.5649999999999972E-2</v>
      </c>
      <c r="AF720" s="3">
        <v>0.52698749999999916</v>
      </c>
      <c r="AG720" s="3">
        <v>0.33777142857142883</v>
      </c>
      <c r="AH720" s="3">
        <v>9.5969230769230751E-2</v>
      </c>
      <c r="AI720" s="4">
        <f t="shared" si="279"/>
        <v>0</v>
      </c>
      <c r="AJ720" s="4">
        <f t="shared" si="280"/>
        <v>0</v>
      </c>
      <c r="AK720" s="4">
        <f t="shared" si="281"/>
        <v>0</v>
      </c>
      <c r="AL720" s="4">
        <f t="shared" si="254"/>
        <v>0</v>
      </c>
      <c r="AM720" s="4">
        <f t="shared" si="254"/>
        <v>0</v>
      </c>
      <c r="AN720" s="4">
        <f t="shared" si="254"/>
        <v>0</v>
      </c>
      <c r="AO720" s="4">
        <f t="shared" si="254"/>
        <v>0</v>
      </c>
      <c r="AP720" s="5">
        <f t="shared" si="269"/>
        <v>27513.501736252605</v>
      </c>
      <c r="AQ720" s="5">
        <f t="shared" si="270"/>
        <v>873.15748618912414</v>
      </c>
      <c r="AR720" s="5">
        <f t="shared" si="271"/>
        <v>689.08779785216768</v>
      </c>
      <c r="AS720" s="5">
        <f t="shared" si="272"/>
        <v>123.38650535232811</v>
      </c>
      <c r="AT720" s="5">
        <f t="shared" si="273"/>
        <v>66.014927034159584</v>
      </c>
      <c r="AU720" s="5">
        <f t="shared" si="274"/>
        <v>238.39651687604675</v>
      </c>
      <c r="AV720" s="5">
        <f t="shared" si="275"/>
        <v>84.785019530059103</v>
      </c>
    </row>
    <row r="721" spans="1:48" x14ac:dyDescent="0.25">
      <c r="A721" s="1" t="s">
        <v>376</v>
      </c>
      <c r="B721" s="1" t="s">
        <v>363</v>
      </c>
      <c r="C721" s="2">
        <v>42692</v>
      </c>
      <c r="D721" s="3">
        <v>0</v>
      </c>
      <c r="E721" s="3">
        <v>109.43333333333318</v>
      </c>
      <c r="F721" s="3">
        <v>1.5678999999999996</v>
      </c>
      <c r="G721" s="3">
        <v>1.5022500000000012</v>
      </c>
      <c r="H721" s="3">
        <v>6.5649999999999972E-2</v>
      </c>
      <c r="I721" s="3">
        <v>0.52698749999999916</v>
      </c>
      <c r="J721" s="3">
        <v>0.38366249999999985</v>
      </c>
      <c r="K721" s="3">
        <v>0.1372499999999999</v>
      </c>
      <c r="L721" s="4">
        <f t="shared" si="276"/>
        <v>0</v>
      </c>
      <c r="M721" s="4">
        <f t="shared" si="277"/>
        <v>0</v>
      </c>
      <c r="N721" s="4">
        <f t="shared" si="278"/>
        <v>0</v>
      </c>
      <c r="O721" s="4">
        <f t="shared" si="253"/>
        <v>0</v>
      </c>
      <c r="P721" s="4">
        <f t="shared" si="253"/>
        <v>0</v>
      </c>
      <c r="Q721" s="4">
        <f t="shared" si="253"/>
        <v>0</v>
      </c>
      <c r="R721" s="4">
        <f t="shared" si="253"/>
        <v>0</v>
      </c>
      <c r="S721" s="5">
        <f t="shared" si="261"/>
        <v>49328.664833175557</v>
      </c>
      <c r="T721" s="5">
        <f t="shared" si="262"/>
        <v>1106.8931296025942</v>
      </c>
      <c r="U721" s="5">
        <f t="shared" si="263"/>
        <v>962.83171583298304</v>
      </c>
      <c r="V721" s="5">
        <f t="shared" si="264"/>
        <v>155.47478102769446</v>
      </c>
      <c r="W721" s="5">
        <f t="shared" si="265"/>
        <v>82.501546413401712</v>
      </c>
      <c r="X721" s="5">
        <f t="shared" si="266"/>
        <v>382.99419831282358</v>
      </c>
      <c r="Y721" s="5">
        <f t="shared" si="267"/>
        <v>152.55575220684912</v>
      </c>
      <c r="Z721" s="4">
        <f>D721-'CIG_wcINF-wcEFF_Loads'!D721</f>
        <v>0</v>
      </c>
      <c r="AA721" s="4">
        <f t="shared" si="268"/>
        <v>0</v>
      </c>
      <c r="AB721" s="3">
        <v>23.962500000000045</v>
      </c>
      <c r="AC721" s="3">
        <v>1.4882857142857133</v>
      </c>
      <c r="AD721" s="3">
        <v>1.1028785714285727</v>
      </c>
      <c r="AE721" s="3">
        <v>6.5649999999999972E-2</v>
      </c>
      <c r="AF721" s="3">
        <v>0.52698749999999916</v>
      </c>
      <c r="AG721" s="3">
        <v>0.33777142857142883</v>
      </c>
      <c r="AH721" s="3">
        <v>9.5969230769230751E-2</v>
      </c>
      <c r="AI721" s="4">
        <f t="shared" si="279"/>
        <v>0</v>
      </c>
      <c r="AJ721" s="4">
        <f t="shared" si="280"/>
        <v>0</v>
      </c>
      <c r="AK721" s="4">
        <f t="shared" si="281"/>
        <v>0</v>
      </c>
      <c r="AL721" s="4">
        <f t="shared" si="254"/>
        <v>0</v>
      </c>
      <c r="AM721" s="4">
        <f t="shared" si="254"/>
        <v>0</v>
      </c>
      <c r="AN721" s="4">
        <f t="shared" si="254"/>
        <v>0</v>
      </c>
      <c r="AO721" s="4">
        <f t="shared" si="254"/>
        <v>0</v>
      </c>
      <c r="AP721" s="5">
        <f t="shared" si="269"/>
        <v>27513.501736252605</v>
      </c>
      <c r="AQ721" s="5">
        <f t="shared" si="270"/>
        <v>873.15748618912414</v>
      </c>
      <c r="AR721" s="5">
        <f t="shared" si="271"/>
        <v>689.08779785216768</v>
      </c>
      <c r="AS721" s="5">
        <f t="shared" si="272"/>
        <v>123.38650535232811</v>
      </c>
      <c r="AT721" s="5">
        <f t="shared" si="273"/>
        <v>66.014927034159584</v>
      </c>
      <c r="AU721" s="5">
        <f t="shared" si="274"/>
        <v>238.39651687604675</v>
      </c>
      <c r="AV721" s="5">
        <f t="shared" si="275"/>
        <v>84.785019530059103</v>
      </c>
    </row>
    <row r="722" spans="1:48" x14ac:dyDescent="0.25">
      <c r="A722" s="1" t="s">
        <v>376</v>
      </c>
      <c r="B722" s="1" t="s">
        <v>364</v>
      </c>
      <c r="C722" s="2">
        <v>42693</v>
      </c>
      <c r="D722" s="3">
        <v>0</v>
      </c>
      <c r="E722" s="3">
        <v>109.43333333333318</v>
      </c>
      <c r="F722" s="3">
        <v>1.5678999999999996</v>
      </c>
      <c r="G722" s="3">
        <v>1.5022500000000012</v>
      </c>
      <c r="H722" s="3">
        <v>6.5649999999999972E-2</v>
      </c>
      <c r="I722" s="3">
        <v>0.52698749999999916</v>
      </c>
      <c r="J722" s="3">
        <v>0.38366249999999985</v>
      </c>
      <c r="K722" s="3">
        <v>0.1372499999999999</v>
      </c>
      <c r="L722" s="4">
        <f t="shared" si="276"/>
        <v>0</v>
      </c>
      <c r="M722" s="4">
        <f t="shared" si="277"/>
        <v>0</v>
      </c>
      <c r="N722" s="4">
        <f t="shared" si="278"/>
        <v>0</v>
      </c>
      <c r="O722" s="4">
        <f t="shared" si="253"/>
        <v>0</v>
      </c>
      <c r="P722" s="4">
        <f t="shared" si="253"/>
        <v>0</v>
      </c>
      <c r="Q722" s="4">
        <f t="shared" si="253"/>
        <v>0</v>
      </c>
      <c r="R722" s="4">
        <f t="shared" si="253"/>
        <v>0</v>
      </c>
      <c r="S722" s="5">
        <f t="shared" si="261"/>
        <v>49328.664833175557</v>
      </c>
      <c r="T722" s="5">
        <f t="shared" si="262"/>
        <v>1106.8931296025942</v>
      </c>
      <c r="U722" s="5">
        <f t="shared" si="263"/>
        <v>962.83171583298304</v>
      </c>
      <c r="V722" s="5">
        <f t="shared" si="264"/>
        <v>155.47478102769446</v>
      </c>
      <c r="W722" s="5">
        <f t="shared" si="265"/>
        <v>82.501546413401712</v>
      </c>
      <c r="X722" s="5">
        <f t="shared" si="266"/>
        <v>382.99419831282358</v>
      </c>
      <c r="Y722" s="5">
        <f t="shared" si="267"/>
        <v>152.55575220684912</v>
      </c>
      <c r="Z722" s="4">
        <f>D722-'CIG_wcINF-wcEFF_Loads'!D722</f>
        <v>0</v>
      </c>
      <c r="AA722" s="4">
        <f t="shared" si="268"/>
        <v>0</v>
      </c>
      <c r="AB722" s="3">
        <v>23.962500000000045</v>
      </c>
      <c r="AC722" s="3">
        <v>1.4882857142857133</v>
      </c>
      <c r="AD722" s="3">
        <v>1.1028785714285727</v>
      </c>
      <c r="AE722" s="3">
        <v>6.5649999999999972E-2</v>
      </c>
      <c r="AF722" s="3">
        <v>0.52698749999999916</v>
      </c>
      <c r="AG722" s="3">
        <v>0.33777142857142883</v>
      </c>
      <c r="AH722" s="3">
        <v>9.5969230769230751E-2</v>
      </c>
      <c r="AI722" s="4">
        <f t="shared" si="279"/>
        <v>0</v>
      </c>
      <c r="AJ722" s="4">
        <f t="shared" si="280"/>
        <v>0</v>
      </c>
      <c r="AK722" s="4">
        <f t="shared" si="281"/>
        <v>0</v>
      </c>
      <c r="AL722" s="4">
        <f t="shared" si="254"/>
        <v>0</v>
      </c>
      <c r="AM722" s="4">
        <f t="shared" si="254"/>
        <v>0</v>
      </c>
      <c r="AN722" s="4">
        <f t="shared" si="254"/>
        <v>0</v>
      </c>
      <c r="AO722" s="4">
        <f t="shared" si="254"/>
        <v>0</v>
      </c>
      <c r="AP722" s="5">
        <f t="shared" si="269"/>
        <v>27513.501736252605</v>
      </c>
      <c r="AQ722" s="5">
        <f t="shared" si="270"/>
        <v>873.15748618912414</v>
      </c>
      <c r="AR722" s="5">
        <f t="shared" si="271"/>
        <v>689.08779785216768</v>
      </c>
      <c r="AS722" s="5">
        <f t="shared" si="272"/>
        <v>123.38650535232811</v>
      </c>
      <c r="AT722" s="5">
        <f t="shared" si="273"/>
        <v>66.014927034159584</v>
      </c>
      <c r="AU722" s="5">
        <f t="shared" si="274"/>
        <v>238.39651687604675</v>
      </c>
      <c r="AV722" s="5">
        <f t="shared" si="275"/>
        <v>84.785019530059103</v>
      </c>
    </row>
    <row r="723" spans="1:48" x14ac:dyDescent="0.25">
      <c r="A723" s="1" t="s">
        <v>376</v>
      </c>
      <c r="B723" s="1" t="s">
        <v>365</v>
      </c>
      <c r="C723" s="2">
        <v>42694</v>
      </c>
      <c r="D723" s="3">
        <v>0</v>
      </c>
      <c r="E723" s="3">
        <v>109.43333333333318</v>
      </c>
      <c r="F723" s="3">
        <v>1.5678999999999996</v>
      </c>
      <c r="G723" s="3">
        <v>1.5022500000000012</v>
      </c>
      <c r="H723" s="3">
        <v>6.5649999999999972E-2</v>
      </c>
      <c r="I723" s="3">
        <v>0.52698749999999916</v>
      </c>
      <c r="J723" s="3">
        <v>0.38366249999999985</v>
      </c>
      <c r="K723" s="3">
        <v>0.1372499999999999</v>
      </c>
      <c r="L723" s="4">
        <f t="shared" si="276"/>
        <v>0</v>
      </c>
      <c r="M723" s="4">
        <f t="shared" si="277"/>
        <v>0</v>
      </c>
      <c r="N723" s="4">
        <f t="shared" si="278"/>
        <v>0</v>
      </c>
      <c r="O723" s="4">
        <f t="shared" si="253"/>
        <v>0</v>
      </c>
      <c r="P723" s="4">
        <f t="shared" si="253"/>
        <v>0</v>
      </c>
      <c r="Q723" s="4">
        <f t="shared" si="253"/>
        <v>0</v>
      </c>
      <c r="R723" s="4">
        <f t="shared" si="253"/>
        <v>0</v>
      </c>
      <c r="S723" s="5">
        <f t="shared" si="261"/>
        <v>49328.664833175557</v>
      </c>
      <c r="T723" s="5">
        <f t="shared" si="262"/>
        <v>1106.8931296025942</v>
      </c>
      <c r="U723" s="5">
        <f t="shared" si="263"/>
        <v>962.83171583298304</v>
      </c>
      <c r="V723" s="5">
        <f t="shared" si="264"/>
        <v>155.47478102769446</v>
      </c>
      <c r="W723" s="5">
        <f t="shared" si="265"/>
        <v>82.501546413401712</v>
      </c>
      <c r="X723" s="5">
        <f t="shared" si="266"/>
        <v>382.99419831282358</v>
      </c>
      <c r="Y723" s="5">
        <f t="shared" si="267"/>
        <v>152.55575220684912</v>
      </c>
      <c r="Z723" s="4">
        <f>D723-'CIG_wcINF-wcEFF_Loads'!D723</f>
        <v>0</v>
      </c>
      <c r="AA723" s="4">
        <f t="shared" si="268"/>
        <v>0</v>
      </c>
      <c r="AB723" s="3">
        <v>23.962500000000045</v>
      </c>
      <c r="AC723" s="3">
        <v>1.4882857142857133</v>
      </c>
      <c r="AD723" s="3">
        <v>1.1028785714285727</v>
      </c>
      <c r="AE723" s="3">
        <v>6.5649999999999972E-2</v>
      </c>
      <c r="AF723" s="3">
        <v>0.52698749999999916</v>
      </c>
      <c r="AG723" s="3">
        <v>0.33777142857142883</v>
      </c>
      <c r="AH723" s="3">
        <v>9.5969230769230751E-2</v>
      </c>
      <c r="AI723" s="4">
        <f t="shared" si="279"/>
        <v>0</v>
      </c>
      <c r="AJ723" s="4">
        <f t="shared" si="280"/>
        <v>0</v>
      </c>
      <c r="AK723" s="4">
        <f t="shared" si="281"/>
        <v>0</v>
      </c>
      <c r="AL723" s="4">
        <f t="shared" si="254"/>
        <v>0</v>
      </c>
      <c r="AM723" s="4">
        <f t="shared" si="254"/>
        <v>0</v>
      </c>
      <c r="AN723" s="4">
        <f t="shared" si="254"/>
        <v>0</v>
      </c>
      <c r="AO723" s="4">
        <f t="shared" si="254"/>
        <v>0</v>
      </c>
      <c r="AP723" s="5">
        <f t="shared" si="269"/>
        <v>27513.501736252605</v>
      </c>
      <c r="AQ723" s="5">
        <f t="shared" si="270"/>
        <v>873.15748618912414</v>
      </c>
      <c r="AR723" s="5">
        <f t="shared" si="271"/>
        <v>689.08779785216768</v>
      </c>
      <c r="AS723" s="5">
        <f t="shared" si="272"/>
        <v>123.38650535232811</v>
      </c>
      <c r="AT723" s="5">
        <f t="shared" si="273"/>
        <v>66.014927034159584</v>
      </c>
      <c r="AU723" s="5">
        <f t="shared" si="274"/>
        <v>238.39651687604675</v>
      </c>
      <c r="AV723" s="5">
        <f t="shared" si="275"/>
        <v>84.785019530059103</v>
      </c>
    </row>
    <row r="724" spans="1:48" x14ac:dyDescent="0.25">
      <c r="A724" s="1" t="s">
        <v>376</v>
      </c>
      <c r="B724" s="1" t="s">
        <v>366</v>
      </c>
      <c r="C724" s="2">
        <v>42695</v>
      </c>
      <c r="D724" s="3">
        <v>0</v>
      </c>
      <c r="E724" s="3">
        <v>109.43333333333318</v>
      </c>
      <c r="F724" s="3">
        <v>1.5678999999999996</v>
      </c>
      <c r="G724" s="3">
        <v>1.5022500000000012</v>
      </c>
      <c r="H724" s="3">
        <v>6.5649999999999972E-2</v>
      </c>
      <c r="I724" s="3">
        <v>0.52698749999999916</v>
      </c>
      <c r="J724" s="3">
        <v>0.38366249999999985</v>
      </c>
      <c r="K724" s="3">
        <v>0.1372499999999999</v>
      </c>
      <c r="L724" s="4">
        <f t="shared" si="276"/>
        <v>0</v>
      </c>
      <c r="M724" s="4">
        <f t="shared" si="277"/>
        <v>0</v>
      </c>
      <c r="N724" s="4">
        <f t="shared" si="278"/>
        <v>0</v>
      </c>
      <c r="O724" s="4">
        <f t="shared" si="253"/>
        <v>0</v>
      </c>
      <c r="P724" s="4">
        <f t="shared" si="253"/>
        <v>0</v>
      </c>
      <c r="Q724" s="4">
        <f t="shared" si="253"/>
        <v>0</v>
      </c>
      <c r="R724" s="4">
        <f t="shared" si="253"/>
        <v>0</v>
      </c>
      <c r="S724" s="5">
        <f t="shared" si="261"/>
        <v>49328.664833175557</v>
      </c>
      <c r="T724" s="5">
        <f t="shared" si="262"/>
        <v>1106.8931296025942</v>
      </c>
      <c r="U724" s="5">
        <f t="shared" si="263"/>
        <v>962.83171583298304</v>
      </c>
      <c r="V724" s="5">
        <f t="shared" si="264"/>
        <v>155.47478102769446</v>
      </c>
      <c r="W724" s="5">
        <f t="shared" si="265"/>
        <v>82.501546413401712</v>
      </c>
      <c r="X724" s="5">
        <f t="shared" si="266"/>
        <v>382.99419831282358</v>
      </c>
      <c r="Y724" s="5">
        <f t="shared" si="267"/>
        <v>152.55575220684912</v>
      </c>
      <c r="Z724" s="4">
        <f>D724-'CIG_wcINF-wcEFF_Loads'!D724</f>
        <v>0</v>
      </c>
      <c r="AA724" s="4">
        <f t="shared" si="268"/>
        <v>0</v>
      </c>
      <c r="AB724" s="3">
        <v>23.962500000000045</v>
      </c>
      <c r="AC724" s="3">
        <v>1.4882857142857133</v>
      </c>
      <c r="AD724" s="3">
        <v>1.1028785714285727</v>
      </c>
      <c r="AE724" s="3">
        <v>6.5649999999999972E-2</v>
      </c>
      <c r="AF724" s="3">
        <v>0.52698749999999916</v>
      </c>
      <c r="AG724" s="3">
        <v>0.33777142857142883</v>
      </c>
      <c r="AH724" s="3">
        <v>9.5969230769230751E-2</v>
      </c>
      <c r="AI724" s="4">
        <f t="shared" si="279"/>
        <v>0</v>
      </c>
      <c r="AJ724" s="4">
        <f t="shared" si="280"/>
        <v>0</v>
      </c>
      <c r="AK724" s="4">
        <f t="shared" si="281"/>
        <v>0</v>
      </c>
      <c r="AL724" s="4">
        <f t="shared" si="254"/>
        <v>0</v>
      </c>
      <c r="AM724" s="4">
        <f t="shared" si="254"/>
        <v>0</v>
      </c>
      <c r="AN724" s="4">
        <f t="shared" si="254"/>
        <v>0</v>
      </c>
      <c r="AO724" s="4">
        <f t="shared" si="254"/>
        <v>0</v>
      </c>
      <c r="AP724" s="5">
        <f t="shared" si="269"/>
        <v>27513.501736252605</v>
      </c>
      <c r="AQ724" s="5">
        <f t="shared" si="270"/>
        <v>873.15748618912414</v>
      </c>
      <c r="AR724" s="5">
        <f t="shared" si="271"/>
        <v>689.08779785216768</v>
      </c>
      <c r="AS724" s="5">
        <f t="shared" si="272"/>
        <v>123.38650535232811</v>
      </c>
      <c r="AT724" s="5">
        <f t="shared" si="273"/>
        <v>66.014927034159584</v>
      </c>
      <c r="AU724" s="5">
        <f t="shared" si="274"/>
        <v>238.39651687604675</v>
      </c>
      <c r="AV724" s="5">
        <f t="shared" si="275"/>
        <v>84.785019530059103</v>
      </c>
    </row>
    <row r="725" spans="1:48" x14ac:dyDescent="0.25">
      <c r="A725" s="1" t="s">
        <v>376</v>
      </c>
      <c r="B725" s="1" t="s">
        <v>367</v>
      </c>
      <c r="C725" s="2">
        <v>42696</v>
      </c>
      <c r="D725" s="3">
        <v>0</v>
      </c>
      <c r="E725" s="3">
        <v>109.43333333333318</v>
      </c>
      <c r="F725" s="3">
        <v>1.5678999999999996</v>
      </c>
      <c r="G725" s="3">
        <v>1.5022500000000012</v>
      </c>
      <c r="H725" s="3">
        <v>6.5649999999999972E-2</v>
      </c>
      <c r="I725" s="3">
        <v>0.52698749999999916</v>
      </c>
      <c r="J725" s="3">
        <v>0.38366249999999985</v>
      </c>
      <c r="K725" s="3">
        <v>0.1372499999999999</v>
      </c>
      <c r="L725" s="4">
        <f t="shared" si="276"/>
        <v>0</v>
      </c>
      <c r="M725" s="4">
        <f t="shared" si="277"/>
        <v>0</v>
      </c>
      <c r="N725" s="4">
        <f t="shared" si="278"/>
        <v>0</v>
      </c>
      <c r="O725" s="4">
        <f t="shared" si="253"/>
        <v>0</v>
      </c>
      <c r="P725" s="4">
        <f t="shared" si="253"/>
        <v>0</v>
      </c>
      <c r="Q725" s="4">
        <f t="shared" si="253"/>
        <v>0</v>
      </c>
      <c r="R725" s="4">
        <f t="shared" si="253"/>
        <v>0</v>
      </c>
      <c r="S725" s="5">
        <f t="shared" si="261"/>
        <v>49328.664833175557</v>
      </c>
      <c r="T725" s="5">
        <f t="shared" si="262"/>
        <v>1106.8931296025942</v>
      </c>
      <c r="U725" s="5">
        <f t="shared" si="263"/>
        <v>962.83171583298304</v>
      </c>
      <c r="V725" s="5">
        <f t="shared" si="264"/>
        <v>155.47478102769446</v>
      </c>
      <c r="W725" s="5">
        <f t="shared" si="265"/>
        <v>82.501546413401712</v>
      </c>
      <c r="X725" s="5">
        <f t="shared" si="266"/>
        <v>382.99419831282358</v>
      </c>
      <c r="Y725" s="5">
        <f t="shared" si="267"/>
        <v>152.55575220684912</v>
      </c>
      <c r="Z725" s="4">
        <f>D725-'CIG_wcINF-wcEFF_Loads'!D725</f>
        <v>0</v>
      </c>
      <c r="AA725" s="4">
        <f t="shared" si="268"/>
        <v>0</v>
      </c>
      <c r="AB725" s="3">
        <v>23.962500000000045</v>
      </c>
      <c r="AC725" s="3">
        <v>1.4882857142857133</v>
      </c>
      <c r="AD725" s="3">
        <v>1.1028785714285727</v>
      </c>
      <c r="AE725" s="3">
        <v>6.5649999999999972E-2</v>
      </c>
      <c r="AF725" s="3">
        <v>0.52698749999999916</v>
      </c>
      <c r="AG725" s="3">
        <v>0.33777142857142883</v>
      </c>
      <c r="AH725" s="3">
        <v>9.5969230769230751E-2</v>
      </c>
      <c r="AI725" s="4">
        <f t="shared" si="279"/>
        <v>0</v>
      </c>
      <c r="AJ725" s="4">
        <f t="shared" si="280"/>
        <v>0</v>
      </c>
      <c r="AK725" s="4">
        <f t="shared" si="281"/>
        <v>0</v>
      </c>
      <c r="AL725" s="4">
        <f t="shared" si="254"/>
        <v>0</v>
      </c>
      <c r="AM725" s="4">
        <f t="shared" si="254"/>
        <v>0</v>
      </c>
      <c r="AN725" s="4">
        <f t="shared" si="254"/>
        <v>0</v>
      </c>
      <c r="AO725" s="4">
        <f t="shared" si="254"/>
        <v>0</v>
      </c>
      <c r="AP725" s="5">
        <f t="shared" si="269"/>
        <v>27513.501736252605</v>
      </c>
      <c r="AQ725" s="5">
        <f t="shared" si="270"/>
        <v>873.15748618912414</v>
      </c>
      <c r="AR725" s="5">
        <f t="shared" si="271"/>
        <v>689.08779785216768</v>
      </c>
      <c r="AS725" s="5">
        <f t="shared" si="272"/>
        <v>123.38650535232811</v>
      </c>
      <c r="AT725" s="5">
        <f t="shared" si="273"/>
        <v>66.014927034159584</v>
      </c>
      <c r="AU725" s="5">
        <f t="shared" si="274"/>
        <v>238.39651687604675</v>
      </c>
      <c r="AV725" s="5">
        <f t="shared" si="275"/>
        <v>84.785019530059103</v>
      </c>
    </row>
    <row r="726" spans="1:48" x14ac:dyDescent="0.25">
      <c r="A726" s="1" t="s">
        <v>376</v>
      </c>
      <c r="B726" s="1" t="s">
        <v>368</v>
      </c>
      <c r="C726" s="2">
        <v>42697</v>
      </c>
      <c r="D726" s="3">
        <v>0</v>
      </c>
      <c r="E726" s="3">
        <v>109.43333333333318</v>
      </c>
      <c r="F726" s="3">
        <v>1.5678999999999996</v>
      </c>
      <c r="G726" s="3">
        <v>1.5022500000000012</v>
      </c>
      <c r="H726" s="3">
        <v>6.5649999999999972E-2</v>
      </c>
      <c r="I726" s="3">
        <v>0.52698749999999916</v>
      </c>
      <c r="J726" s="3">
        <v>0.38366249999999985</v>
      </c>
      <c r="K726" s="3">
        <v>0.1372499999999999</v>
      </c>
      <c r="L726" s="4">
        <f t="shared" si="276"/>
        <v>0</v>
      </c>
      <c r="M726" s="4">
        <f t="shared" si="277"/>
        <v>0</v>
      </c>
      <c r="N726" s="4">
        <f t="shared" si="278"/>
        <v>0</v>
      </c>
      <c r="O726" s="4">
        <f t="shared" si="253"/>
        <v>0</v>
      </c>
      <c r="P726" s="4">
        <f t="shared" si="253"/>
        <v>0</v>
      </c>
      <c r="Q726" s="4">
        <f t="shared" si="253"/>
        <v>0</v>
      </c>
      <c r="R726" s="4">
        <f t="shared" si="253"/>
        <v>0</v>
      </c>
      <c r="S726" s="5">
        <f t="shared" si="261"/>
        <v>49328.664833175557</v>
      </c>
      <c r="T726" s="5">
        <f t="shared" si="262"/>
        <v>1106.8931296025942</v>
      </c>
      <c r="U726" s="5">
        <f t="shared" si="263"/>
        <v>962.83171583298304</v>
      </c>
      <c r="V726" s="5">
        <f t="shared" si="264"/>
        <v>155.47478102769446</v>
      </c>
      <c r="W726" s="5">
        <f t="shared" si="265"/>
        <v>82.501546413401712</v>
      </c>
      <c r="X726" s="5">
        <f t="shared" si="266"/>
        <v>382.99419831282358</v>
      </c>
      <c r="Y726" s="5">
        <f t="shared" si="267"/>
        <v>152.55575220684912</v>
      </c>
      <c r="Z726" s="4">
        <f>D726-'CIG_wcINF-wcEFF_Loads'!D726</f>
        <v>0</v>
      </c>
      <c r="AA726" s="4">
        <f t="shared" si="268"/>
        <v>0</v>
      </c>
      <c r="AB726" s="3">
        <v>23.962500000000045</v>
      </c>
      <c r="AC726" s="3">
        <v>1.4882857142857133</v>
      </c>
      <c r="AD726" s="3">
        <v>1.1028785714285727</v>
      </c>
      <c r="AE726" s="3">
        <v>6.5649999999999972E-2</v>
      </c>
      <c r="AF726" s="3">
        <v>0.52698749999999916</v>
      </c>
      <c r="AG726" s="3">
        <v>0.33777142857142883</v>
      </c>
      <c r="AH726" s="3">
        <v>9.5969230769230751E-2</v>
      </c>
      <c r="AI726" s="4">
        <f t="shared" si="279"/>
        <v>0</v>
      </c>
      <c r="AJ726" s="4">
        <f t="shared" si="280"/>
        <v>0</v>
      </c>
      <c r="AK726" s="4">
        <f t="shared" si="281"/>
        <v>0</v>
      </c>
      <c r="AL726" s="4">
        <f t="shared" si="254"/>
        <v>0</v>
      </c>
      <c r="AM726" s="4">
        <f t="shared" si="254"/>
        <v>0</v>
      </c>
      <c r="AN726" s="4">
        <f t="shared" si="254"/>
        <v>0</v>
      </c>
      <c r="AO726" s="4">
        <f t="shared" si="254"/>
        <v>0</v>
      </c>
      <c r="AP726" s="5">
        <f t="shared" si="269"/>
        <v>27513.501736252605</v>
      </c>
      <c r="AQ726" s="5">
        <f t="shared" si="270"/>
        <v>873.15748618912414</v>
      </c>
      <c r="AR726" s="5">
        <f t="shared" si="271"/>
        <v>689.08779785216768</v>
      </c>
      <c r="AS726" s="5">
        <f t="shared" si="272"/>
        <v>123.38650535232811</v>
      </c>
      <c r="AT726" s="5">
        <f t="shared" si="273"/>
        <v>66.014927034159584</v>
      </c>
      <c r="AU726" s="5">
        <f t="shared" si="274"/>
        <v>238.39651687604675</v>
      </c>
      <c r="AV726" s="5">
        <f t="shared" si="275"/>
        <v>84.785019530059103</v>
      </c>
    </row>
    <row r="727" spans="1:48" x14ac:dyDescent="0.25">
      <c r="A727" s="1" t="s">
        <v>376</v>
      </c>
      <c r="B727" s="1" t="s">
        <v>369</v>
      </c>
      <c r="C727" s="2">
        <v>42698</v>
      </c>
      <c r="D727" s="3">
        <v>0</v>
      </c>
      <c r="E727" s="3">
        <v>109.43333333333318</v>
      </c>
      <c r="F727" s="3">
        <v>1.5678999999999996</v>
      </c>
      <c r="G727" s="3">
        <v>1.5022500000000012</v>
      </c>
      <c r="H727" s="3">
        <v>6.5649999999999972E-2</v>
      </c>
      <c r="I727" s="3">
        <v>0.52698749999999916</v>
      </c>
      <c r="J727" s="3">
        <v>0.38366249999999985</v>
      </c>
      <c r="K727" s="3">
        <v>0.1372499999999999</v>
      </c>
      <c r="L727" s="4">
        <f t="shared" si="276"/>
        <v>0</v>
      </c>
      <c r="M727" s="4">
        <f t="shared" si="277"/>
        <v>0</v>
      </c>
      <c r="N727" s="4">
        <f t="shared" si="278"/>
        <v>0</v>
      </c>
      <c r="O727" s="4">
        <f t="shared" si="253"/>
        <v>0</v>
      </c>
      <c r="P727" s="4">
        <f t="shared" si="253"/>
        <v>0</v>
      </c>
      <c r="Q727" s="4">
        <f t="shared" si="253"/>
        <v>0</v>
      </c>
      <c r="R727" s="4">
        <f t="shared" si="253"/>
        <v>0</v>
      </c>
      <c r="S727" s="5">
        <f t="shared" si="261"/>
        <v>49328.664833175557</v>
      </c>
      <c r="T727" s="5">
        <f t="shared" si="262"/>
        <v>1106.8931296025942</v>
      </c>
      <c r="U727" s="5">
        <f t="shared" si="263"/>
        <v>962.83171583298304</v>
      </c>
      <c r="V727" s="5">
        <f t="shared" si="264"/>
        <v>155.47478102769446</v>
      </c>
      <c r="W727" s="5">
        <f t="shared" si="265"/>
        <v>82.501546413401712</v>
      </c>
      <c r="X727" s="5">
        <f t="shared" si="266"/>
        <v>382.99419831282358</v>
      </c>
      <c r="Y727" s="5">
        <f t="shared" si="267"/>
        <v>152.55575220684912</v>
      </c>
      <c r="Z727" s="4">
        <f>D727-'CIG_wcINF-wcEFF_Loads'!D727</f>
        <v>0</v>
      </c>
      <c r="AA727" s="4">
        <f t="shared" si="268"/>
        <v>0</v>
      </c>
      <c r="AB727" s="3">
        <v>23.962500000000045</v>
      </c>
      <c r="AC727" s="3">
        <v>1.4882857142857133</v>
      </c>
      <c r="AD727" s="3">
        <v>1.1028785714285727</v>
      </c>
      <c r="AE727" s="3">
        <v>6.5649999999999972E-2</v>
      </c>
      <c r="AF727" s="3">
        <v>0.52698749999999916</v>
      </c>
      <c r="AG727" s="3">
        <v>0.33777142857142883</v>
      </c>
      <c r="AH727" s="3">
        <v>9.5969230769230751E-2</v>
      </c>
      <c r="AI727" s="4">
        <f t="shared" si="279"/>
        <v>0</v>
      </c>
      <c r="AJ727" s="4">
        <f t="shared" si="280"/>
        <v>0</v>
      </c>
      <c r="AK727" s="4">
        <f t="shared" si="281"/>
        <v>0</v>
      </c>
      <c r="AL727" s="4">
        <f t="shared" si="254"/>
        <v>0</v>
      </c>
      <c r="AM727" s="4">
        <f t="shared" si="254"/>
        <v>0</v>
      </c>
      <c r="AN727" s="4">
        <f t="shared" si="254"/>
        <v>0</v>
      </c>
      <c r="AO727" s="4">
        <f t="shared" si="254"/>
        <v>0</v>
      </c>
      <c r="AP727" s="5">
        <f t="shared" si="269"/>
        <v>27513.501736252605</v>
      </c>
      <c r="AQ727" s="5">
        <f t="shared" si="270"/>
        <v>873.15748618912414</v>
      </c>
      <c r="AR727" s="5">
        <f t="shared" si="271"/>
        <v>689.08779785216768</v>
      </c>
      <c r="AS727" s="5">
        <f t="shared" si="272"/>
        <v>123.38650535232811</v>
      </c>
      <c r="AT727" s="5">
        <f t="shared" si="273"/>
        <v>66.014927034159584</v>
      </c>
      <c r="AU727" s="5">
        <f t="shared" si="274"/>
        <v>238.39651687604675</v>
      </c>
      <c r="AV727" s="5">
        <f t="shared" si="275"/>
        <v>84.785019530059103</v>
      </c>
    </row>
    <row r="728" spans="1:48" x14ac:dyDescent="0.25">
      <c r="A728" s="1" t="s">
        <v>376</v>
      </c>
      <c r="B728" s="1" t="s">
        <v>370</v>
      </c>
      <c r="C728" s="2">
        <v>42699</v>
      </c>
      <c r="D728" s="3">
        <v>0</v>
      </c>
      <c r="E728" s="3">
        <v>109.43333333333318</v>
      </c>
      <c r="F728" s="3">
        <v>1.5678999999999996</v>
      </c>
      <c r="G728" s="3">
        <v>1.5022500000000012</v>
      </c>
      <c r="H728" s="3">
        <v>6.5649999999999972E-2</v>
      </c>
      <c r="I728" s="3">
        <v>0.52698749999999916</v>
      </c>
      <c r="J728" s="3">
        <v>0.38366249999999985</v>
      </c>
      <c r="K728" s="3">
        <v>0.1372499999999999</v>
      </c>
      <c r="L728" s="4">
        <f t="shared" si="276"/>
        <v>0</v>
      </c>
      <c r="M728" s="4">
        <f t="shared" si="277"/>
        <v>0</v>
      </c>
      <c r="N728" s="4">
        <f t="shared" si="278"/>
        <v>0</v>
      </c>
      <c r="O728" s="4">
        <f t="shared" si="253"/>
        <v>0</v>
      </c>
      <c r="P728" s="4">
        <f t="shared" si="253"/>
        <v>0</v>
      </c>
      <c r="Q728" s="4">
        <f t="shared" si="253"/>
        <v>0</v>
      </c>
      <c r="R728" s="4">
        <f t="shared" si="253"/>
        <v>0</v>
      </c>
      <c r="S728" s="5">
        <f t="shared" si="261"/>
        <v>49328.664833175557</v>
      </c>
      <c r="T728" s="5">
        <f t="shared" si="262"/>
        <v>1106.8931296025942</v>
      </c>
      <c r="U728" s="5">
        <f t="shared" si="263"/>
        <v>962.83171583298304</v>
      </c>
      <c r="V728" s="5">
        <f t="shared" si="264"/>
        <v>155.47478102769446</v>
      </c>
      <c r="W728" s="5">
        <f t="shared" si="265"/>
        <v>82.501546413401712</v>
      </c>
      <c r="X728" s="5">
        <f t="shared" si="266"/>
        <v>382.99419831282358</v>
      </c>
      <c r="Y728" s="5">
        <f t="shared" si="267"/>
        <v>152.55575220684912</v>
      </c>
      <c r="Z728" s="4">
        <f>D728-'CIG_wcINF-wcEFF_Loads'!D728</f>
        <v>0</v>
      </c>
      <c r="AA728" s="4">
        <f t="shared" si="268"/>
        <v>0</v>
      </c>
      <c r="AB728" s="3">
        <v>23.962500000000045</v>
      </c>
      <c r="AC728" s="3">
        <v>1.4882857142857133</v>
      </c>
      <c r="AD728" s="3">
        <v>1.1028785714285727</v>
      </c>
      <c r="AE728" s="3">
        <v>6.5649999999999972E-2</v>
      </c>
      <c r="AF728" s="3">
        <v>0.52698749999999916</v>
      </c>
      <c r="AG728" s="3">
        <v>0.33777142857142883</v>
      </c>
      <c r="AH728" s="3">
        <v>9.5969230769230751E-2</v>
      </c>
      <c r="AI728" s="4">
        <f t="shared" si="279"/>
        <v>0</v>
      </c>
      <c r="AJ728" s="4">
        <f t="shared" si="280"/>
        <v>0</v>
      </c>
      <c r="AK728" s="4">
        <f t="shared" si="281"/>
        <v>0</v>
      </c>
      <c r="AL728" s="4">
        <f t="shared" si="254"/>
        <v>0</v>
      </c>
      <c r="AM728" s="4">
        <f t="shared" si="254"/>
        <v>0</v>
      </c>
      <c r="AN728" s="4">
        <f t="shared" si="254"/>
        <v>0</v>
      </c>
      <c r="AO728" s="4">
        <f t="shared" si="254"/>
        <v>0</v>
      </c>
      <c r="AP728" s="5">
        <f t="shared" si="269"/>
        <v>27513.501736252605</v>
      </c>
      <c r="AQ728" s="5">
        <f t="shared" si="270"/>
        <v>873.15748618912414</v>
      </c>
      <c r="AR728" s="5">
        <f t="shared" si="271"/>
        <v>689.08779785216768</v>
      </c>
      <c r="AS728" s="5">
        <f t="shared" si="272"/>
        <v>123.38650535232811</v>
      </c>
      <c r="AT728" s="5">
        <f t="shared" si="273"/>
        <v>66.014927034159584</v>
      </c>
      <c r="AU728" s="5">
        <f t="shared" si="274"/>
        <v>238.39651687604675</v>
      </c>
      <c r="AV728" s="5">
        <f t="shared" si="275"/>
        <v>84.785019530059103</v>
      </c>
    </row>
    <row r="729" spans="1:48" x14ac:dyDescent="0.25">
      <c r="A729" s="1" t="s">
        <v>376</v>
      </c>
      <c r="B729" s="1" t="s">
        <v>371</v>
      </c>
      <c r="C729" s="2">
        <v>42700</v>
      </c>
      <c r="D729" s="3">
        <v>0</v>
      </c>
      <c r="E729" s="3">
        <v>109.43333333333318</v>
      </c>
      <c r="F729" s="3">
        <v>1.5678999999999996</v>
      </c>
      <c r="G729" s="3">
        <v>1.5022500000000012</v>
      </c>
      <c r="H729" s="3">
        <v>6.5649999999999972E-2</v>
      </c>
      <c r="I729" s="3">
        <v>0.52698749999999916</v>
      </c>
      <c r="J729" s="3">
        <v>0.38366249999999985</v>
      </c>
      <c r="K729" s="3">
        <v>0.1372499999999999</v>
      </c>
      <c r="L729" s="4">
        <f t="shared" si="276"/>
        <v>0</v>
      </c>
      <c r="M729" s="4">
        <f t="shared" si="277"/>
        <v>0</v>
      </c>
      <c r="N729" s="4">
        <f t="shared" si="278"/>
        <v>0</v>
      </c>
      <c r="O729" s="4">
        <f t="shared" si="253"/>
        <v>0</v>
      </c>
      <c r="P729" s="4">
        <f t="shared" si="253"/>
        <v>0</v>
      </c>
      <c r="Q729" s="4">
        <f t="shared" si="253"/>
        <v>0</v>
      </c>
      <c r="R729" s="4">
        <f t="shared" si="253"/>
        <v>0</v>
      </c>
      <c r="S729" s="5">
        <f t="shared" si="261"/>
        <v>49328.664833175557</v>
      </c>
      <c r="T729" s="5">
        <f t="shared" si="262"/>
        <v>1106.8931296025942</v>
      </c>
      <c r="U729" s="5">
        <f t="shared" si="263"/>
        <v>962.83171583298304</v>
      </c>
      <c r="V729" s="5">
        <f t="shared" si="264"/>
        <v>155.47478102769446</v>
      </c>
      <c r="W729" s="5">
        <f t="shared" si="265"/>
        <v>82.501546413401712</v>
      </c>
      <c r="X729" s="5">
        <f t="shared" si="266"/>
        <v>382.99419831282358</v>
      </c>
      <c r="Y729" s="5">
        <f t="shared" si="267"/>
        <v>152.55575220684912</v>
      </c>
      <c r="Z729" s="4">
        <f>D729-'CIG_wcINF-wcEFF_Loads'!D729</f>
        <v>0</v>
      </c>
      <c r="AA729" s="4">
        <f t="shared" si="268"/>
        <v>0</v>
      </c>
      <c r="AB729" s="3">
        <v>23.962500000000045</v>
      </c>
      <c r="AC729" s="3">
        <v>1.4882857142857133</v>
      </c>
      <c r="AD729" s="3">
        <v>1.1028785714285727</v>
      </c>
      <c r="AE729" s="3">
        <v>6.5649999999999972E-2</v>
      </c>
      <c r="AF729" s="3">
        <v>0.52698749999999916</v>
      </c>
      <c r="AG729" s="3">
        <v>0.33777142857142883</v>
      </c>
      <c r="AH729" s="3">
        <v>9.5969230769230751E-2</v>
      </c>
      <c r="AI729" s="4">
        <f t="shared" si="279"/>
        <v>0</v>
      </c>
      <c r="AJ729" s="4">
        <f t="shared" si="280"/>
        <v>0</v>
      </c>
      <c r="AK729" s="4">
        <f t="shared" si="281"/>
        <v>0</v>
      </c>
      <c r="AL729" s="4">
        <f t="shared" si="254"/>
        <v>0</v>
      </c>
      <c r="AM729" s="4">
        <f t="shared" si="254"/>
        <v>0</v>
      </c>
      <c r="AN729" s="4">
        <f t="shared" si="254"/>
        <v>0</v>
      </c>
      <c r="AO729" s="4">
        <f t="shared" si="254"/>
        <v>0</v>
      </c>
      <c r="AP729" s="5">
        <f t="shared" si="269"/>
        <v>27513.501736252605</v>
      </c>
      <c r="AQ729" s="5">
        <f t="shared" si="270"/>
        <v>873.15748618912414</v>
      </c>
      <c r="AR729" s="5">
        <f t="shared" si="271"/>
        <v>689.08779785216768</v>
      </c>
      <c r="AS729" s="5">
        <f t="shared" si="272"/>
        <v>123.38650535232811</v>
      </c>
      <c r="AT729" s="5">
        <f t="shared" si="273"/>
        <v>66.014927034159584</v>
      </c>
      <c r="AU729" s="5">
        <f t="shared" si="274"/>
        <v>238.39651687604675</v>
      </c>
      <c r="AV729" s="5">
        <f t="shared" si="275"/>
        <v>84.785019530059103</v>
      </c>
    </row>
    <row r="730" spans="1:48" x14ac:dyDescent="0.25">
      <c r="A730" s="1" t="s">
        <v>376</v>
      </c>
      <c r="B730" s="1" t="s">
        <v>372</v>
      </c>
      <c r="C730" s="2">
        <v>42701</v>
      </c>
      <c r="D730" s="3">
        <v>0</v>
      </c>
      <c r="E730" s="3">
        <v>109.43333333333318</v>
      </c>
      <c r="F730" s="3">
        <v>1.5678999999999996</v>
      </c>
      <c r="G730" s="3">
        <v>1.5022500000000012</v>
      </c>
      <c r="H730" s="3">
        <v>6.5649999999999972E-2</v>
      </c>
      <c r="I730" s="3">
        <v>0.52698749999999916</v>
      </c>
      <c r="J730" s="3">
        <v>0.38366249999999985</v>
      </c>
      <c r="K730" s="3">
        <v>0.1372499999999999</v>
      </c>
      <c r="L730" s="4">
        <f t="shared" si="276"/>
        <v>0</v>
      </c>
      <c r="M730" s="4">
        <f t="shared" si="277"/>
        <v>0</v>
      </c>
      <c r="N730" s="4">
        <f t="shared" si="278"/>
        <v>0</v>
      </c>
      <c r="O730" s="4">
        <f t="shared" si="253"/>
        <v>0</v>
      </c>
      <c r="P730" s="4">
        <f t="shared" si="253"/>
        <v>0</v>
      </c>
      <c r="Q730" s="4">
        <f t="shared" si="253"/>
        <v>0</v>
      </c>
      <c r="R730" s="4">
        <f t="shared" si="253"/>
        <v>0</v>
      </c>
      <c r="S730" s="5">
        <f t="shared" si="261"/>
        <v>49328.664833175557</v>
      </c>
      <c r="T730" s="5">
        <f t="shared" si="262"/>
        <v>1106.8931296025942</v>
      </c>
      <c r="U730" s="5">
        <f t="shared" si="263"/>
        <v>962.83171583298304</v>
      </c>
      <c r="V730" s="5">
        <f t="shared" si="264"/>
        <v>155.47478102769446</v>
      </c>
      <c r="W730" s="5">
        <f t="shared" si="265"/>
        <v>82.501546413401712</v>
      </c>
      <c r="X730" s="5">
        <f t="shared" si="266"/>
        <v>382.99419831282358</v>
      </c>
      <c r="Y730" s="5">
        <f t="shared" si="267"/>
        <v>152.55575220684912</v>
      </c>
      <c r="Z730" s="4">
        <f>D730-'CIG_wcINF-wcEFF_Loads'!D730</f>
        <v>0</v>
      </c>
      <c r="AA730" s="4">
        <f t="shared" si="268"/>
        <v>0</v>
      </c>
      <c r="AB730" s="3">
        <v>23.962500000000045</v>
      </c>
      <c r="AC730" s="3">
        <v>1.4882857142857133</v>
      </c>
      <c r="AD730" s="3">
        <v>1.1028785714285727</v>
      </c>
      <c r="AE730" s="3">
        <v>6.5649999999999972E-2</v>
      </c>
      <c r="AF730" s="3">
        <v>0.52698749999999916</v>
      </c>
      <c r="AG730" s="3">
        <v>0.33777142857142883</v>
      </c>
      <c r="AH730" s="3">
        <v>9.5969230769230751E-2</v>
      </c>
      <c r="AI730" s="4">
        <f t="shared" si="279"/>
        <v>0</v>
      </c>
      <c r="AJ730" s="4">
        <f t="shared" si="280"/>
        <v>0</v>
      </c>
      <c r="AK730" s="4">
        <f t="shared" si="281"/>
        <v>0</v>
      </c>
      <c r="AL730" s="4">
        <f t="shared" si="254"/>
        <v>0</v>
      </c>
      <c r="AM730" s="4">
        <f t="shared" si="254"/>
        <v>0</v>
      </c>
      <c r="AN730" s="4">
        <f t="shared" si="254"/>
        <v>0</v>
      </c>
      <c r="AO730" s="4">
        <f t="shared" si="254"/>
        <v>0</v>
      </c>
      <c r="AP730" s="5">
        <f t="shared" si="269"/>
        <v>27513.501736252605</v>
      </c>
      <c r="AQ730" s="5">
        <f t="shared" si="270"/>
        <v>873.15748618912414</v>
      </c>
      <c r="AR730" s="5">
        <f t="shared" si="271"/>
        <v>689.08779785216768</v>
      </c>
      <c r="AS730" s="5">
        <f t="shared" si="272"/>
        <v>123.38650535232811</v>
      </c>
      <c r="AT730" s="5">
        <f t="shared" si="273"/>
        <v>66.014927034159584</v>
      </c>
      <c r="AU730" s="5">
        <f t="shared" si="274"/>
        <v>238.39651687604675</v>
      </c>
      <c r="AV730" s="5">
        <f t="shared" si="275"/>
        <v>84.785019530059103</v>
      </c>
    </row>
    <row r="731" spans="1:48" x14ac:dyDescent="0.25">
      <c r="A731" s="1" t="s">
        <v>376</v>
      </c>
      <c r="B731" s="1" t="s">
        <v>373</v>
      </c>
      <c r="C731" s="2">
        <v>42702</v>
      </c>
      <c r="D731" s="3">
        <v>0</v>
      </c>
      <c r="E731" s="3">
        <v>109.43333333333318</v>
      </c>
      <c r="F731" s="3">
        <v>1.5678999999999996</v>
      </c>
      <c r="G731" s="3">
        <v>1.5022500000000012</v>
      </c>
      <c r="H731" s="3">
        <v>6.5649999999999972E-2</v>
      </c>
      <c r="I731" s="3">
        <v>0.52698749999999916</v>
      </c>
      <c r="J731" s="3">
        <v>0.38366249999999985</v>
      </c>
      <c r="K731" s="3">
        <v>0.1372499999999999</v>
      </c>
      <c r="L731" s="4">
        <f t="shared" si="276"/>
        <v>0</v>
      </c>
      <c r="M731" s="4">
        <f t="shared" si="277"/>
        <v>0</v>
      </c>
      <c r="N731" s="4">
        <f t="shared" si="278"/>
        <v>0</v>
      </c>
      <c r="O731" s="4">
        <f t="shared" si="253"/>
        <v>0</v>
      </c>
      <c r="P731" s="4">
        <f t="shared" si="253"/>
        <v>0</v>
      </c>
      <c r="Q731" s="4">
        <f t="shared" si="253"/>
        <v>0</v>
      </c>
      <c r="R731" s="4">
        <f t="shared" si="253"/>
        <v>0</v>
      </c>
      <c r="S731" s="5">
        <f t="shared" si="261"/>
        <v>49328.664833175557</v>
      </c>
      <c r="T731" s="5">
        <f t="shared" si="262"/>
        <v>1106.8931296025942</v>
      </c>
      <c r="U731" s="5">
        <f t="shared" si="263"/>
        <v>962.83171583298304</v>
      </c>
      <c r="V731" s="5">
        <f t="shared" si="264"/>
        <v>155.47478102769446</v>
      </c>
      <c r="W731" s="5">
        <f t="shared" si="265"/>
        <v>82.501546413401712</v>
      </c>
      <c r="X731" s="5">
        <f t="shared" si="266"/>
        <v>382.99419831282358</v>
      </c>
      <c r="Y731" s="5">
        <f t="shared" si="267"/>
        <v>152.55575220684912</v>
      </c>
      <c r="Z731" s="4">
        <f>D731-'CIG_wcINF-wcEFF_Loads'!D731</f>
        <v>0</v>
      </c>
      <c r="AA731" s="4">
        <f t="shared" si="268"/>
        <v>0</v>
      </c>
      <c r="AB731" s="3">
        <v>23.962500000000045</v>
      </c>
      <c r="AC731" s="3">
        <v>1.4882857142857133</v>
      </c>
      <c r="AD731" s="3">
        <v>1.1028785714285727</v>
      </c>
      <c r="AE731" s="3">
        <v>6.5649999999999972E-2</v>
      </c>
      <c r="AF731" s="3">
        <v>0.52698749999999916</v>
      </c>
      <c r="AG731" s="3">
        <v>0.33777142857142883</v>
      </c>
      <c r="AH731" s="3">
        <v>9.5969230769230751E-2</v>
      </c>
      <c r="AI731" s="4">
        <f t="shared" si="279"/>
        <v>0</v>
      </c>
      <c r="AJ731" s="4">
        <f t="shared" si="280"/>
        <v>0</v>
      </c>
      <c r="AK731" s="4">
        <f t="shared" si="281"/>
        <v>0</v>
      </c>
      <c r="AL731" s="4">
        <f t="shared" si="254"/>
        <v>0</v>
      </c>
      <c r="AM731" s="4">
        <f t="shared" si="254"/>
        <v>0</v>
      </c>
      <c r="AN731" s="4">
        <f t="shared" si="254"/>
        <v>0</v>
      </c>
      <c r="AO731" s="4">
        <f t="shared" si="254"/>
        <v>0</v>
      </c>
      <c r="AP731" s="5">
        <f t="shared" si="269"/>
        <v>27513.501736252605</v>
      </c>
      <c r="AQ731" s="5">
        <f t="shared" si="270"/>
        <v>873.15748618912414</v>
      </c>
      <c r="AR731" s="5">
        <f t="shared" si="271"/>
        <v>689.08779785216768</v>
      </c>
      <c r="AS731" s="5">
        <f t="shared" si="272"/>
        <v>123.38650535232811</v>
      </c>
      <c r="AT731" s="5">
        <f t="shared" si="273"/>
        <v>66.014927034159584</v>
      </c>
      <c r="AU731" s="5">
        <f t="shared" si="274"/>
        <v>238.39651687604675</v>
      </c>
      <c r="AV731" s="5">
        <f t="shared" si="275"/>
        <v>84.785019530059103</v>
      </c>
    </row>
    <row r="732" spans="1:48" x14ac:dyDescent="0.25">
      <c r="A732" s="1" t="s">
        <v>376</v>
      </c>
      <c r="B732" s="1" t="s">
        <v>374</v>
      </c>
      <c r="C732" s="2">
        <v>42703</v>
      </c>
      <c r="D732" s="3">
        <v>0</v>
      </c>
      <c r="E732" s="3">
        <v>109.43333333333318</v>
      </c>
      <c r="F732" s="3">
        <v>1.5678999999999996</v>
      </c>
      <c r="G732" s="3">
        <v>1.5022500000000012</v>
      </c>
      <c r="H732" s="3">
        <v>6.5649999999999972E-2</v>
      </c>
      <c r="I732" s="3">
        <v>0.52698749999999916</v>
      </c>
      <c r="J732" s="3">
        <v>0.38366249999999985</v>
      </c>
      <c r="K732" s="3">
        <v>0.1372499999999999</v>
      </c>
      <c r="L732" s="4">
        <f t="shared" si="276"/>
        <v>0</v>
      </c>
      <c r="M732" s="4">
        <f t="shared" si="277"/>
        <v>0</v>
      </c>
      <c r="N732" s="4">
        <f t="shared" si="278"/>
        <v>0</v>
      </c>
      <c r="O732" s="4">
        <f t="shared" si="253"/>
        <v>0</v>
      </c>
      <c r="P732" s="4">
        <f t="shared" si="253"/>
        <v>0</v>
      </c>
      <c r="Q732" s="4">
        <f t="shared" si="253"/>
        <v>0</v>
      </c>
      <c r="R732" s="4">
        <f t="shared" si="253"/>
        <v>0</v>
      </c>
      <c r="S732" s="5">
        <f t="shared" si="261"/>
        <v>49328.664833175557</v>
      </c>
      <c r="T732" s="5">
        <f t="shared" si="262"/>
        <v>1106.8931296025942</v>
      </c>
      <c r="U732" s="5">
        <f t="shared" si="263"/>
        <v>962.83171583298304</v>
      </c>
      <c r="V732" s="5">
        <f t="shared" si="264"/>
        <v>155.47478102769446</v>
      </c>
      <c r="W732" s="5">
        <f t="shared" si="265"/>
        <v>82.501546413401712</v>
      </c>
      <c r="X732" s="5">
        <f t="shared" si="266"/>
        <v>382.99419831282358</v>
      </c>
      <c r="Y732" s="5">
        <f t="shared" si="267"/>
        <v>152.55575220684912</v>
      </c>
      <c r="Z732" s="4">
        <f>D732-'CIG_wcINF-wcEFF_Loads'!D732</f>
        <v>0</v>
      </c>
      <c r="AA732" s="4">
        <f t="shared" si="268"/>
        <v>0</v>
      </c>
      <c r="AB732" s="3">
        <v>23.962500000000045</v>
      </c>
      <c r="AC732" s="3">
        <v>1.4882857142857133</v>
      </c>
      <c r="AD732" s="3">
        <v>1.1028785714285727</v>
      </c>
      <c r="AE732" s="3">
        <v>6.5649999999999972E-2</v>
      </c>
      <c r="AF732" s="3">
        <v>0.52698749999999916</v>
      </c>
      <c r="AG732" s="3">
        <v>0.33777142857142883</v>
      </c>
      <c r="AH732" s="3">
        <v>9.5969230769230751E-2</v>
      </c>
      <c r="AI732" s="4">
        <f t="shared" si="279"/>
        <v>0</v>
      </c>
      <c r="AJ732" s="4">
        <f t="shared" si="280"/>
        <v>0</v>
      </c>
      <c r="AK732" s="4">
        <f t="shared" si="281"/>
        <v>0</v>
      </c>
      <c r="AL732" s="4">
        <f t="shared" si="254"/>
        <v>0</v>
      </c>
      <c r="AM732" s="4">
        <f t="shared" si="254"/>
        <v>0</v>
      </c>
      <c r="AN732" s="4">
        <f t="shared" si="254"/>
        <v>0</v>
      </c>
      <c r="AO732" s="4">
        <f t="shared" si="254"/>
        <v>0</v>
      </c>
      <c r="AP732" s="5">
        <f t="shared" si="269"/>
        <v>27513.501736252605</v>
      </c>
      <c r="AQ732" s="5">
        <f t="shared" si="270"/>
        <v>873.15748618912414</v>
      </c>
      <c r="AR732" s="5">
        <f t="shared" si="271"/>
        <v>689.08779785216768</v>
      </c>
      <c r="AS732" s="5">
        <f t="shared" si="272"/>
        <v>123.38650535232811</v>
      </c>
      <c r="AT732" s="5">
        <f t="shared" si="273"/>
        <v>66.014927034159584</v>
      </c>
      <c r="AU732" s="5">
        <f t="shared" si="274"/>
        <v>238.39651687604675</v>
      </c>
      <c r="AV732" s="5">
        <f t="shared" si="275"/>
        <v>84.785019530059103</v>
      </c>
    </row>
    <row r="733" spans="1:48" x14ac:dyDescent="0.25">
      <c r="A733" s="1" t="s">
        <v>376</v>
      </c>
      <c r="B733" s="1" t="s">
        <v>375</v>
      </c>
      <c r="C733" s="2">
        <v>42704</v>
      </c>
      <c r="D733" s="3">
        <v>0</v>
      </c>
      <c r="E733" s="3">
        <v>109.43333333333318</v>
      </c>
      <c r="F733" s="3">
        <v>1.5678999999999996</v>
      </c>
      <c r="G733" s="3">
        <v>1.5022500000000012</v>
      </c>
      <c r="H733" s="3">
        <v>6.5649999999999972E-2</v>
      </c>
      <c r="I733" s="3">
        <v>0.52698749999999916</v>
      </c>
      <c r="J733" s="3">
        <v>0.38366249999999985</v>
      </c>
      <c r="K733" s="3">
        <v>0.1372499999999999</v>
      </c>
      <c r="L733" s="4">
        <f t="shared" si="276"/>
        <v>0</v>
      </c>
      <c r="M733" s="4">
        <f t="shared" si="277"/>
        <v>0</v>
      </c>
      <c r="N733" s="4">
        <f t="shared" si="278"/>
        <v>0</v>
      </c>
      <c r="O733" s="4">
        <f t="shared" si="253"/>
        <v>0</v>
      </c>
      <c r="P733" s="4">
        <f t="shared" si="253"/>
        <v>0</v>
      </c>
      <c r="Q733" s="4">
        <f t="shared" si="253"/>
        <v>0</v>
      </c>
      <c r="R733" s="4">
        <f t="shared" si="253"/>
        <v>0</v>
      </c>
      <c r="S733" s="5">
        <f t="shared" si="261"/>
        <v>49328.664833175557</v>
      </c>
      <c r="T733" s="5">
        <f t="shared" si="262"/>
        <v>1106.8931296025942</v>
      </c>
      <c r="U733" s="5">
        <f t="shared" si="263"/>
        <v>962.83171583298304</v>
      </c>
      <c r="V733" s="5">
        <f t="shared" si="264"/>
        <v>155.47478102769446</v>
      </c>
      <c r="W733" s="5">
        <f t="shared" si="265"/>
        <v>82.501546413401712</v>
      </c>
      <c r="X733" s="5">
        <f t="shared" si="266"/>
        <v>382.99419831282358</v>
      </c>
      <c r="Y733" s="5">
        <f t="shared" si="267"/>
        <v>152.55575220684912</v>
      </c>
      <c r="Z733" s="4">
        <f>D733-'CIG_wcINF-wcEFF_Loads'!D733</f>
        <v>0</v>
      </c>
      <c r="AA733" s="4">
        <f t="shared" si="268"/>
        <v>0</v>
      </c>
      <c r="AB733" s="3">
        <v>23.962500000000045</v>
      </c>
      <c r="AC733" s="3">
        <v>1.4882857142857133</v>
      </c>
      <c r="AD733" s="3">
        <v>1.1028785714285727</v>
      </c>
      <c r="AE733" s="3">
        <v>6.5649999999999972E-2</v>
      </c>
      <c r="AF733" s="3">
        <v>0.52698749999999916</v>
      </c>
      <c r="AG733" s="3">
        <v>0.33777142857142883</v>
      </c>
      <c r="AH733" s="3">
        <v>9.5969230769230751E-2</v>
      </c>
      <c r="AI733" s="4">
        <f t="shared" si="279"/>
        <v>0</v>
      </c>
      <c r="AJ733" s="4">
        <f t="shared" si="280"/>
        <v>0</v>
      </c>
      <c r="AK733" s="4">
        <f t="shared" si="281"/>
        <v>0</v>
      </c>
      <c r="AL733" s="4">
        <f t="shared" si="254"/>
        <v>0</v>
      </c>
      <c r="AM733" s="4">
        <f t="shared" si="254"/>
        <v>0</v>
      </c>
      <c r="AN733" s="4">
        <f t="shared" si="254"/>
        <v>0</v>
      </c>
      <c r="AO733" s="4">
        <f t="shared" si="254"/>
        <v>0</v>
      </c>
      <c r="AP733" s="5">
        <f t="shared" si="269"/>
        <v>27513.501736252605</v>
      </c>
      <c r="AQ733" s="5">
        <f t="shared" si="270"/>
        <v>873.15748618912414</v>
      </c>
      <c r="AR733" s="5">
        <f t="shared" si="271"/>
        <v>689.08779785216768</v>
      </c>
      <c r="AS733" s="5">
        <f t="shared" si="272"/>
        <v>123.38650535232811</v>
      </c>
      <c r="AT733" s="5">
        <f t="shared" si="273"/>
        <v>66.014927034159584</v>
      </c>
      <c r="AU733" s="5">
        <f t="shared" si="274"/>
        <v>238.39651687604675</v>
      </c>
      <c r="AV733" s="5">
        <f t="shared" si="275"/>
        <v>84.785019530059103</v>
      </c>
    </row>
    <row r="734" spans="1:48" x14ac:dyDescent="0.25">
      <c r="A734" s="1" t="s">
        <v>376</v>
      </c>
      <c r="B734" s="1" t="s">
        <v>10</v>
      </c>
      <c r="C734" s="2">
        <v>42705</v>
      </c>
      <c r="D734" s="3">
        <v>0</v>
      </c>
      <c r="E734" s="3">
        <v>109.43333333333318</v>
      </c>
      <c r="F734" s="3">
        <v>1.5678999999999996</v>
      </c>
      <c r="G734" s="3">
        <v>1.5022500000000012</v>
      </c>
      <c r="H734" s="3">
        <v>6.5649999999999972E-2</v>
      </c>
      <c r="I734" s="3">
        <v>0.52698749999999916</v>
      </c>
      <c r="J734" s="3">
        <v>0.38366249999999985</v>
      </c>
      <c r="K734" s="3">
        <v>0.1372499999999999</v>
      </c>
      <c r="L734" s="4">
        <f t="shared" si="276"/>
        <v>0</v>
      </c>
      <c r="M734" s="4">
        <f t="shared" si="277"/>
        <v>0</v>
      </c>
      <c r="N734" s="4">
        <f t="shared" si="278"/>
        <v>0</v>
      </c>
      <c r="O734" s="4">
        <f t="shared" si="253"/>
        <v>0</v>
      </c>
      <c r="P734" s="4">
        <f t="shared" si="253"/>
        <v>0</v>
      </c>
      <c r="Q734" s="4">
        <f t="shared" si="253"/>
        <v>0</v>
      </c>
      <c r="R734" s="4">
        <f t="shared" si="253"/>
        <v>0</v>
      </c>
      <c r="S734" s="5">
        <f t="shared" si="261"/>
        <v>49328.664833175557</v>
      </c>
      <c r="T734" s="5">
        <f t="shared" si="262"/>
        <v>1106.8931296025942</v>
      </c>
      <c r="U734" s="5">
        <f t="shared" si="263"/>
        <v>962.83171583298304</v>
      </c>
      <c r="V734" s="5">
        <f t="shared" si="264"/>
        <v>155.47478102769446</v>
      </c>
      <c r="W734" s="5">
        <f t="shared" si="265"/>
        <v>82.501546413401712</v>
      </c>
      <c r="X734" s="5">
        <f t="shared" si="266"/>
        <v>382.99419831282358</v>
      </c>
      <c r="Y734" s="5">
        <f t="shared" si="267"/>
        <v>152.55575220684912</v>
      </c>
      <c r="Z734" s="4">
        <f>D734-'CIG_wcINF-wcEFF_Loads'!D734</f>
        <v>0</v>
      </c>
      <c r="AA734" s="4">
        <f t="shared" si="268"/>
        <v>0</v>
      </c>
      <c r="AB734" s="3">
        <v>23.962500000000045</v>
      </c>
      <c r="AC734" s="3">
        <v>1.4882857142857133</v>
      </c>
      <c r="AD734" s="3">
        <v>1.1028785714285727</v>
      </c>
      <c r="AE734" s="3">
        <v>6.5649999999999972E-2</v>
      </c>
      <c r="AF734" s="3">
        <v>0.52698749999999916</v>
      </c>
      <c r="AG734" s="3">
        <v>0.33777142857142883</v>
      </c>
      <c r="AH734" s="3">
        <v>9.5969230769230751E-2</v>
      </c>
      <c r="AI734" s="4">
        <f t="shared" si="279"/>
        <v>0</v>
      </c>
      <c r="AJ734" s="4">
        <f t="shared" si="280"/>
        <v>0</v>
      </c>
      <c r="AK734" s="4">
        <f t="shared" si="281"/>
        <v>0</v>
      </c>
      <c r="AL734" s="4">
        <f t="shared" si="254"/>
        <v>0</v>
      </c>
      <c r="AM734" s="4">
        <f t="shared" si="254"/>
        <v>0</v>
      </c>
      <c r="AN734" s="4">
        <f t="shared" si="254"/>
        <v>0</v>
      </c>
      <c r="AO734" s="4">
        <f t="shared" si="254"/>
        <v>0</v>
      </c>
      <c r="AP734" s="5">
        <f t="shared" si="269"/>
        <v>27513.501736252605</v>
      </c>
      <c r="AQ734" s="5">
        <f t="shared" si="270"/>
        <v>873.15748618912414</v>
      </c>
      <c r="AR734" s="5">
        <f t="shared" si="271"/>
        <v>689.08779785216768</v>
      </c>
      <c r="AS734" s="5">
        <f t="shared" si="272"/>
        <v>123.38650535232811</v>
      </c>
      <c r="AT734" s="5">
        <f t="shared" si="273"/>
        <v>66.014927034159584</v>
      </c>
      <c r="AU734" s="5">
        <f t="shared" si="274"/>
        <v>238.39651687604675</v>
      </c>
      <c r="AV734" s="5">
        <f t="shared" si="275"/>
        <v>84.785019530059103</v>
      </c>
    </row>
    <row r="735" spans="1:48" x14ac:dyDescent="0.25">
      <c r="A735" s="1" t="s">
        <v>376</v>
      </c>
      <c r="B735" s="1" t="s">
        <v>11</v>
      </c>
      <c r="C735" s="2">
        <v>42706</v>
      </c>
      <c r="D735" s="3">
        <v>0</v>
      </c>
      <c r="E735" s="3">
        <v>109.43333333333318</v>
      </c>
      <c r="F735" s="3">
        <v>1.5678999999999996</v>
      </c>
      <c r="G735" s="3">
        <v>1.5022500000000012</v>
      </c>
      <c r="H735" s="3">
        <v>6.5649999999999972E-2</v>
      </c>
      <c r="I735" s="3">
        <v>0.52698749999999916</v>
      </c>
      <c r="J735" s="3">
        <v>0.38366249999999985</v>
      </c>
      <c r="K735" s="3">
        <v>0.1372499999999999</v>
      </c>
      <c r="L735" s="4">
        <f t="shared" si="276"/>
        <v>0</v>
      </c>
      <c r="M735" s="4">
        <f t="shared" si="277"/>
        <v>0</v>
      </c>
      <c r="N735" s="4">
        <f t="shared" si="278"/>
        <v>0</v>
      </c>
      <c r="O735" s="4">
        <f t="shared" si="253"/>
        <v>0</v>
      </c>
      <c r="P735" s="4">
        <f t="shared" si="253"/>
        <v>0</v>
      </c>
      <c r="Q735" s="4">
        <f t="shared" si="253"/>
        <v>0</v>
      </c>
      <c r="R735" s="4">
        <f t="shared" si="253"/>
        <v>0</v>
      </c>
      <c r="S735" s="5">
        <f t="shared" si="261"/>
        <v>49328.664833175557</v>
      </c>
      <c r="T735" s="5">
        <f t="shared" si="262"/>
        <v>1106.8931296025942</v>
      </c>
      <c r="U735" s="5">
        <f t="shared" si="263"/>
        <v>962.83171583298304</v>
      </c>
      <c r="V735" s="5">
        <f t="shared" si="264"/>
        <v>155.47478102769446</v>
      </c>
      <c r="W735" s="5">
        <f t="shared" si="265"/>
        <v>82.501546413401712</v>
      </c>
      <c r="X735" s="5">
        <f t="shared" si="266"/>
        <v>382.99419831282358</v>
      </c>
      <c r="Y735" s="5">
        <f t="shared" si="267"/>
        <v>152.55575220684912</v>
      </c>
      <c r="Z735" s="4">
        <f>D735-'CIG_wcINF-wcEFF_Loads'!D735</f>
        <v>0</v>
      </c>
      <c r="AA735" s="4">
        <f t="shared" si="268"/>
        <v>0</v>
      </c>
      <c r="AB735" s="3">
        <v>23.962500000000045</v>
      </c>
      <c r="AC735" s="3">
        <v>1.4882857142857133</v>
      </c>
      <c r="AD735" s="3">
        <v>1.1028785714285727</v>
      </c>
      <c r="AE735" s="3">
        <v>6.5649999999999972E-2</v>
      </c>
      <c r="AF735" s="3">
        <v>0.52698749999999916</v>
      </c>
      <c r="AG735" s="3">
        <v>0.33777142857142883</v>
      </c>
      <c r="AH735" s="3">
        <v>9.5969230769230751E-2</v>
      </c>
      <c r="AI735" s="4">
        <f t="shared" si="279"/>
        <v>0</v>
      </c>
      <c r="AJ735" s="4">
        <f t="shared" si="280"/>
        <v>0</v>
      </c>
      <c r="AK735" s="4">
        <f t="shared" si="281"/>
        <v>0</v>
      </c>
      <c r="AL735" s="4">
        <f t="shared" si="254"/>
        <v>0</v>
      </c>
      <c r="AM735" s="4">
        <f t="shared" si="254"/>
        <v>0</v>
      </c>
      <c r="AN735" s="4">
        <f t="shared" si="254"/>
        <v>0</v>
      </c>
      <c r="AO735" s="4">
        <f t="shared" si="254"/>
        <v>0</v>
      </c>
      <c r="AP735" s="5">
        <f t="shared" si="269"/>
        <v>27513.501736252605</v>
      </c>
      <c r="AQ735" s="5">
        <f t="shared" si="270"/>
        <v>873.15748618912414</v>
      </c>
      <c r="AR735" s="5">
        <f t="shared" si="271"/>
        <v>689.08779785216768</v>
      </c>
      <c r="AS735" s="5">
        <f t="shared" si="272"/>
        <v>123.38650535232811</v>
      </c>
      <c r="AT735" s="5">
        <f t="shared" si="273"/>
        <v>66.014927034159584</v>
      </c>
      <c r="AU735" s="5">
        <f t="shared" si="274"/>
        <v>238.39651687604675</v>
      </c>
      <c r="AV735" s="5">
        <f t="shared" si="275"/>
        <v>84.785019530059103</v>
      </c>
    </row>
    <row r="736" spans="1:48" x14ac:dyDescent="0.25">
      <c r="A736" s="1" t="s">
        <v>376</v>
      </c>
      <c r="B736" s="1" t="s">
        <v>12</v>
      </c>
      <c r="C736" s="2">
        <v>42707</v>
      </c>
      <c r="D736" s="3">
        <v>0</v>
      </c>
      <c r="E736" s="3">
        <v>109.43333333333318</v>
      </c>
      <c r="F736" s="3">
        <v>1.5678999999999996</v>
      </c>
      <c r="G736" s="3">
        <v>1.5022500000000012</v>
      </c>
      <c r="H736" s="3">
        <v>6.5649999999999972E-2</v>
      </c>
      <c r="I736" s="3">
        <v>0.52698749999999916</v>
      </c>
      <c r="J736" s="3">
        <v>0.38366249999999985</v>
      </c>
      <c r="K736" s="3">
        <v>0.1372499999999999</v>
      </c>
      <c r="L736" s="4">
        <f t="shared" si="276"/>
        <v>0</v>
      </c>
      <c r="M736" s="4">
        <f t="shared" si="277"/>
        <v>0</v>
      </c>
      <c r="N736" s="4">
        <f t="shared" si="278"/>
        <v>0</v>
      </c>
      <c r="O736" s="4">
        <f t="shared" si="253"/>
        <v>0</v>
      </c>
      <c r="P736" s="4">
        <f t="shared" si="253"/>
        <v>0</v>
      </c>
      <c r="Q736" s="4">
        <f t="shared" si="253"/>
        <v>0</v>
      </c>
      <c r="R736" s="4">
        <f t="shared" si="253"/>
        <v>0</v>
      </c>
      <c r="S736" s="5">
        <f t="shared" si="261"/>
        <v>49328.664833175557</v>
      </c>
      <c r="T736" s="5">
        <f t="shared" si="262"/>
        <v>1106.8931296025942</v>
      </c>
      <c r="U736" s="5">
        <f t="shared" si="263"/>
        <v>962.83171583298304</v>
      </c>
      <c r="V736" s="5">
        <f t="shared" si="264"/>
        <v>155.47478102769446</v>
      </c>
      <c r="W736" s="5">
        <f t="shared" si="265"/>
        <v>82.501546413401712</v>
      </c>
      <c r="X736" s="5">
        <f t="shared" si="266"/>
        <v>382.99419831282358</v>
      </c>
      <c r="Y736" s="5">
        <f t="shared" si="267"/>
        <v>152.55575220684912</v>
      </c>
      <c r="Z736" s="4">
        <f>D736-'CIG_wcINF-wcEFF_Loads'!D736</f>
        <v>0</v>
      </c>
      <c r="AA736" s="4">
        <f t="shared" si="268"/>
        <v>0</v>
      </c>
      <c r="AB736" s="3">
        <v>23.962500000000045</v>
      </c>
      <c r="AC736" s="3">
        <v>1.4882857142857133</v>
      </c>
      <c r="AD736" s="3">
        <v>1.1028785714285727</v>
      </c>
      <c r="AE736" s="3">
        <v>6.5649999999999972E-2</v>
      </c>
      <c r="AF736" s="3">
        <v>0.52698749999999916</v>
      </c>
      <c r="AG736" s="3">
        <v>0.33777142857142883</v>
      </c>
      <c r="AH736" s="3">
        <v>9.5969230769230751E-2</v>
      </c>
      <c r="AI736" s="4">
        <f t="shared" si="279"/>
        <v>0</v>
      </c>
      <c r="AJ736" s="4">
        <f t="shared" si="280"/>
        <v>0</v>
      </c>
      <c r="AK736" s="4">
        <f t="shared" si="281"/>
        <v>0</v>
      </c>
      <c r="AL736" s="4">
        <f t="shared" si="254"/>
        <v>0</v>
      </c>
      <c r="AM736" s="4">
        <f t="shared" si="254"/>
        <v>0</v>
      </c>
      <c r="AN736" s="4">
        <f t="shared" si="254"/>
        <v>0</v>
      </c>
      <c r="AO736" s="4">
        <f t="shared" si="254"/>
        <v>0</v>
      </c>
      <c r="AP736" s="5">
        <f t="shared" si="269"/>
        <v>27513.501736252605</v>
      </c>
      <c r="AQ736" s="5">
        <f t="shared" si="270"/>
        <v>873.15748618912414</v>
      </c>
      <c r="AR736" s="5">
        <f t="shared" si="271"/>
        <v>689.08779785216768</v>
      </c>
      <c r="AS736" s="5">
        <f t="shared" si="272"/>
        <v>123.38650535232811</v>
      </c>
      <c r="AT736" s="5">
        <f t="shared" si="273"/>
        <v>66.014927034159584</v>
      </c>
      <c r="AU736" s="5">
        <f t="shared" si="274"/>
        <v>238.39651687604675</v>
      </c>
      <c r="AV736" s="5">
        <f t="shared" si="275"/>
        <v>84.785019530059103</v>
      </c>
    </row>
    <row r="737" spans="1:48" x14ac:dyDescent="0.25">
      <c r="A737" s="1" t="s">
        <v>376</v>
      </c>
      <c r="B737" s="1" t="s">
        <v>13</v>
      </c>
      <c r="C737" s="2">
        <v>42708</v>
      </c>
      <c r="D737" s="3">
        <v>0</v>
      </c>
      <c r="E737" s="3">
        <v>109.43333333333318</v>
      </c>
      <c r="F737" s="3">
        <v>1.5678999999999996</v>
      </c>
      <c r="G737" s="3">
        <v>1.5022500000000012</v>
      </c>
      <c r="H737" s="3">
        <v>6.5649999999999972E-2</v>
      </c>
      <c r="I737" s="3">
        <v>0.52698749999999916</v>
      </c>
      <c r="J737" s="3">
        <v>0.38366249999999985</v>
      </c>
      <c r="K737" s="3">
        <v>0.1372499999999999</v>
      </c>
      <c r="L737" s="4">
        <f t="shared" si="276"/>
        <v>0</v>
      </c>
      <c r="M737" s="4">
        <f t="shared" si="277"/>
        <v>0</v>
      </c>
      <c r="N737" s="4">
        <f t="shared" si="278"/>
        <v>0</v>
      </c>
      <c r="O737" s="4">
        <f t="shared" si="253"/>
        <v>0</v>
      </c>
      <c r="P737" s="4">
        <f t="shared" si="253"/>
        <v>0</v>
      </c>
      <c r="Q737" s="4">
        <f t="shared" si="253"/>
        <v>0</v>
      </c>
      <c r="R737" s="4">
        <f t="shared" si="253"/>
        <v>0</v>
      </c>
      <c r="S737" s="5">
        <f t="shared" si="261"/>
        <v>49328.664833175557</v>
      </c>
      <c r="T737" s="5">
        <f t="shared" si="262"/>
        <v>1106.8931296025942</v>
      </c>
      <c r="U737" s="5">
        <f t="shared" si="263"/>
        <v>962.83171583298304</v>
      </c>
      <c r="V737" s="5">
        <f t="shared" si="264"/>
        <v>155.47478102769446</v>
      </c>
      <c r="W737" s="5">
        <f t="shared" si="265"/>
        <v>82.501546413401712</v>
      </c>
      <c r="X737" s="5">
        <f t="shared" si="266"/>
        <v>382.99419831282358</v>
      </c>
      <c r="Y737" s="5">
        <f t="shared" si="267"/>
        <v>152.55575220684912</v>
      </c>
      <c r="Z737" s="4">
        <f>D737-'CIG_wcINF-wcEFF_Loads'!D737</f>
        <v>0</v>
      </c>
      <c r="AA737" s="4">
        <f t="shared" si="268"/>
        <v>0</v>
      </c>
      <c r="AB737" s="3">
        <v>23.962500000000045</v>
      </c>
      <c r="AC737" s="3">
        <v>1.4882857142857133</v>
      </c>
      <c r="AD737" s="3">
        <v>1.1028785714285727</v>
      </c>
      <c r="AE737" s="3">
        <v>6.5649999999999972E-2</v>
      </c>
      <c r="AF737" s="3">
        <v>0.52698749999999916</v>
      </c>
      <c r="AG737" s="3">
        <v>0.33777142857142883</v>
      </c>
      <c r="AH737" s="3">
        <v>9.5969230769230751E-2</v>
      </c>
      <c r="AI737" s="4">
        <f t="shared" si="279"/>
        <v>0</v>
      </c>
      <c r="AJ737" s="4">
        <f t="shared" si="280"/>
        <v>0</v>
      </c>
      <c r="AK737" s="4">
        <f t="shared" si="281"/>
        <v>0</v>
      </c>
      <c r="AL737" s="4">
        <f t="shared" si="254"/>
        <v>0</v>
      </c>
      <c r="AM737" s="4">
        <f t="shared" si="254"/>
        <v>0</v>
      </c>
      <c r="AN737" s="4">
        <f t="shared" si="254"/>
        <v>0</v>
      </c>
      <c r="AO737" s="4">
        <f t="shared" si="254"/>
        <v>0</v>
      </c>
      <c r="AP737" s="5">
        <f t="shared" si="269"/>
        <v>27513.501736252605</v>
      </c>
      <c r="AQ737" s="5">
        <f t="shared" si="270"/>
        <v>873.15748618912414</v>
      </c>
      <c r="AR737" s="5">
        <f t="shared" si="271"/>
        <v>689.08779785216768</v>
      </c>
      <c r="AS737" s="5">
        <f t="shared" si="272"/>
        <v>123.38650535232811</v>
      </c>
      <c r="AT737" s="5">
        <f t="shared" si="273"/>
        <v>66.014927034159584</v>
      </c>
      <c r="AU737" s="5">
        <f t="shared" si="274"/>
        <v>238.39651687604675</v>
      </c>
      <c r="AV737" s="5">
        <f t="shared" si="275"/>
        <v>84.785019530059103</v>
      </c>
    </row>
    <row r="738" spans="1:48" x14ac:dyDescent="0.25">
      <c r="A738" s="1" t="s">
        <v>376</v>
      </c>
      <c r="B738" s="1" t="s">
        <v>14</v>
      </c>
      <c r="C738" s="2">
        <v>42709</v>
      </c>
      <c r="D738" s="3">
        <v>0</v>
      </c>
      <c r="E738" s="3">
        <v>109.43333333333318</v>
      </c>
      <c r="F738" s="3">
        <v>1.5678999999999996</v>
      </c>
      <c r="G738" s="3">
        <v>1.5022500000000012</v>
      </c>
      <c r="H738" s="3">
        <v>6.5649999999999972E-2</v>
      </c>
      <c r="I738" s="3">
        <v>0.52698749999999916</v>
      </c>
      <c r="J738" s="3">
        <v>0.38366249999999985</v>
      </c>
      <c r="K738" s="3">
        <v>0.1372499999999999</v>
      </c>
      <c r="L738" s="4">
        <f t="shared" si="276"/>
        <v>0</v>
      </c>
      <c r="M738" s="4">
        <f t="shared" si="277"/>
        <v>0</v>
      </c>
      <c r="N738" s="4">
        <f t="shared" si="278"/>
        <v>0</v>
      </c>
      <c r="O738" s="4">
        <f t="shared" si="253"/>
        <v>0</v>
      </c>
      <c r="P738" s="4">
        <f t="shared" si="253"/>
        <v>0</v>
      </c>
      <c r="Q738" s="4">
        <f t="shared" si="253"/>
        <v>0</v>
      </c>
      <c r="R738" s="4">
        <f t="shared" si="253"/>
        <v>0</v>
      </c>
      <c r="S738" s="5">
        <f t="shared" si="261"/>
        <v>49328.664833175557</v>
      </c>
      <c r="T738" s="5">
        <f t="shared" si="262"/>
        <v>1106.8931296025942</v>
      </c>
      <c r="U738" s="5">
        <f t="shared" si="263"/>
        <v>962.83171583298304</v>
      </c>
      <c r="V738" s="5">
        <f t="shared" si="264"/>
        <v>155.47478102769446</v>
      </c>
      <c r="W738" s="5">
        <f t="shared" si="265"/>
        <v>82.501546413401712</v>
      </c>
      <c r="X738" s="5">
        <f t="shared" si="266"/>
        <v>382.99419831282358</v>
      </c>
      <c r="Y738" s="5">
        <f t="shared" si="267"/>
        <v>152.55575220684912</v>
      </c>
      <c r="Z738" s="4">
        <f>D738-'CIG_wcINF-wcEFF_Loads'!D738</f>
        <v>0</v>
      </c>
      <c r="AA738" s="4">
        <f t="shared" si="268"/>
        <v>0</v>
      </c>
      <c r="AB738" s="3">
        <v>23.962500000000045</v>
      </c>
      <c r="AC738" s="3">
        <v>1.4882857142857133</v>
      </c>
      <c r="AD738" s="3">
        <v>1.1028785714285727</v>
      </c>
      <c r="AE738" s="3">
        <v>6.5649999999999972E-2</v>
      </c>
      <c r="AF738" s="3">
        <v>0.52698749999999916</v>
      </c>
      <c r="AG738" s="3">
        <v>0.33777142857142883</v>
      </c>
      <c r="AH738" s="3">
        <v>9.5969230769230751E-2</v>
      </c>
      <c r="AI738" s="4">
        <f t="shared" si="279"/>
        <v>0</v>
      </c>
      <c r="AJ738" s="4">
        <f t="shared" si="280"/>
        <v>0</v>
      </c>
      <c r="AK738" s="4">
        <f t="shared" si="281"/>
        <v>0</v>
      </c>
      <c r="AL738" s="4">
        <f t="shared" si="254"/>
        <v>0</v>
      </c>
      <c r="AM738" s="4">
        <f t="shared" si="254"/>
        <v>0</v>
      </c>
      <c r="AN738" s="4">
        <f t="shared" si="254"/>
        <v>0</v>
      </c>
      <c r="AO738" s="4">
        <f t="shared" si="254"/>
        <v>0</v>
      </c>
      <c r="AP738" s="5">
        <f t="shared" si="269"/>
        <v>27513.501736252605</v>
      </c>
      <c r="AQ738" s="5">
        <f t="shared" si="270"/>
        <v>873.15748618912414</v>
      </c>
      <c r="AR738" s="5">
        <f t="shared" si="271"/>
        <v>689.08779785216768</v>
      </c>
      <c r="AS738" s="5">
        <f t="shared" si="272"/>
        <v>123.38650535232811</v>
      </c>
      <c r="AT738" s="5">
        <f t="shared" si="273"/>
        <v>66.014927034159584</v>
      </c>
      <c r="AU738" s="5">
        <f t="shared" si="274"/>
        <v>238.39651687604675</v>
      </c>
      <c r="AV738" s="5">
        <f t="shared" si="275"/>
        <v>84.785019530059103</v>
      </c>
    </row>
    <row r="739" spans="1:48" x14ac:dyDescent="0.25">
      <c r="A739" s="1" t="s">
        <v>376</v>
      </c>
      <c r="B739" s="1" t="s">
        <v>15</v>
      </c>
      <c r="C739" s="2">
        <v>42710</v>
      </c>
      <c r="D739" s="3">
        <v>4.5913801068651366E-2</v>
      </c>
      <c r="E739" s="3">
        <v>96.456463928886876</v>
      </c>
      <c r="F739" s="3">
        <v>1.6335971150590953</v>
      </c>
      <c r="G739" s="3">
        <v>1.5242379280242997</v>
      </c>
      <c r="H739" s="3">
        <v>0.14596612977148987</v>
      </c>
      <c r="I739" s="3">
        <v>0.31430071114083058</v>
      </c>
      <c r="J739" s="3">
        <v>0.61747248474629912</v>
      </c>
      <c r="K739" s="3">
        <v>0.30131117654562062</v>
      </c>
      <c r="L739" s="4">
        <f t="shared" si="276"/>
        <v>10.835107188400276</v>
      </c>
      <c r="M739" s="4">
        <f t="shared" si="277"/>
        <v>0.18350454830457333</v>
      </c>
      <c r="N739" s="4">
        <f t="shared" si="278"/>
        <v>0.17122005781742552</v>
      </c>
      <c r="O739" s="4">
        <f t="shared" si="253"/>
        <v>1.639660627737765E-2</v>
      </c>
      <c r="P739" s="4">
        <f t="shared" si="253"/>
        <v>3.5305896109897247E-2</v>
      </c>
      <c r="Q739" s="4">
        <f t="shared" si="253"/>
        <v>6.9361661060336283E-2</v>
      </c>
      <c r="R739" s="4">
        <f t="shared" si="253"/>
        <v>3.3846761139219736E-2</v>
      </c>
      <c r="S739" s="5">
        <f t="shared" si="261"/>
        <v>49339.499940363959</v>
      </c>
      <c r="T739" s="5">
        <f t="shared" si="262"/>
        <v>1107.0766341508988</v>
      </c>
      <c r="U739" s="5">
        <f t="shared" si="263"/>
        <v>963.00293589080047</v>
      </c>
      <c r="V739" s="5">
        <f t="shared" si="264"/>
        <v>155.49117763397183</v>
      </c>
      <c r="W739" s="5">
        <f t="shared" si="265"/>
        <v>82.536852309511616</v>
      </c>
      <c r="X739" s="5">
        <f t="shared" si="266"/>
        <v>383.06355997388391</v>
      </c>
      <c r="Y739" s="5">
        <f t="shared" si="267"/>
        <v>152.58959896798834</v>
      </c>
      <c r="Z739" s="4">
        <f>D739-'CIG_wcINF-wcEFF_Loads'!D739</f>
        <v>1.8104359812578939E-2</v>
      </c>
      <c r="AA739" s="4">
        <f t="shared" si="268"/>
        <v>1.8104359812578939E-2</v>
      </c>
      <c r="AB739" s="3">
        <v>35.260241533642322</v>
      </c>
      <c r="AC739" s="3">
        <v>1.6216586440734855</v>
      </c>
      <c r="AD739" s="3">
        <v>1.2932149320653488</v>
      </c>
      <c r="AE739" s="3">
        <v>0.14596612977148987</v>
      </c>
      <c r="AF739" s="3">
        <v>0.31430071114083058</v>
      </c>
      <c r="AG739" s="3">
        <v>0.42613404902770607</v>
      </c>
      <c r="AH739" s="3">
        <v>0.1543106481935321</v>
      </c>
      <c r="AI739" s="4">
        <f t="shared" si="279"/>
        <v>1.5618059834182345</v>
      </c>
      <c r="AJ739" s="4">
        <f t="shared" si="280"/>
        <v>7.1829234946089879E-2</v>
      </c>
      <c r="AK739" s="4">
        <f t="shared" si="281"/>
        <v>5.7281253074185356E-2</v>
      </c>
      <c r="AL739" s="4">
        <f t="shared" si="254"/>
        <v>6.4653775736619691E-3</v>
      </c>
      <c r="AM739" s="4">
        <f t="shared" si="254"/>
        <v>1.3921536265825138E-2</v>
      </c>
      <c r="AN739" s="4">
        <f t="shared" si="254"/>
        <v>1.8875046754138376E-2</v>
      </c>
      <c r="AO739" s="4">
        <f t="shared" si="254"/>
        <v>6.834987032742241E-3</v>
      </c>
      <c r="AP739" s="5">
        <f t="shared" si="269"/>
        <v>27515.063542236025</v>
      </c>
      <c r="AQ739" s="5">
        <f t="shared" si="270"/>
        <v>873.22931542407025</v>
      </c>
      <c r="AR739" s="5">
        <f t="shared" si="271"/>
        <v>689.14507910524185</v>
      </c>
      <c r="AS739" s="5">
        <f t="shared" si="272"/>
        <v>123.39297072990178</v>
      </c>
      <c r="AT739" s="5">
        <f t="shared" si="273"/>
        <v>66.02884857042541</v>
      </c>
      <c r="AU739" s="5">
        <f t="shared" si="274"/>
        <v>238.41539192280089</v>
      </c>
      <c r="AV739" s="5">
        <f t="shared" si="275"/>
        <v>84.791854517091849</v>
      </c>
    </row>
    <row r="740" spans="1:48" x14ac:dyDescent="0.25">
      <c r="A740" s="1" t="s">
        <v>376</v>
      </c>
      <c r="B740" s="1" t="s">
        <v>16</v>
      </c>
      <c r="C740" s="2">
        <v>42711</v>
      </c>
      <c r="D740" s="3">
        <v>3.7578132209708376E-3</v>
      </c>
      <c r="E740" s="3">
        <v>89.823841788836475</v>
      </c>
      <c r="F740" s="3">
        <v>1.6671756405337448</v>
      </c>
      <c r="G740" s="3">
        <v>1.5354762023478354</v>
      </c>
      <c r="H740" s="3">
        <v>0.18701659609914059</v>
      </c>
      <c r="I740" s="3">
        <v>0.20559413016836661</v>
      </c>
      <c r="J740" s="3">
        <v>0.73697536583885181</v>
      </c>
      <c r="K740" s="3">
        <v>0.38516466678004962</v>
      </c>
      <c r="L740" s="4">
        <f t="shared" si="276"/>
        <v>0.8258200885226098</v>
      </c>
      <c r="M740" s="4">
        <f t="shared" si="277"/>
        <v>1.532763582173376E-2</v>
      </c>
      <c r="N740" s="4">
        <f t="shared" si="278"/>
        <v>1.411682096973995E-2</v>
      </c>
      <c r="O740" s="4">
        <f t="shared" si="253"/>
        <v>1.7193882923518407E-3</v>
      </c>
      <c r="P740" s="4">
        <f t="shared" si="253"/>
        <v>1.890185939435855E-3</v>
      </c>
      <c r="Q740" s="4">
        <f t="shared" si="253"/>
        <v>6.7755848529255725E-3</v>
      </c>
      <c r="R740" s="4">
        <f t="shared" si="253"/>
        <v>3.5411168447218814E-3</v>
      </c>
      <c r="S740" s="5">
        <f t="shared" si="261"/>
        <v>49340.325760452484</v>
      </c>
      <c r="T740" s="5">
        <f t="shared" si="262"/>
        <v>1107.0919617867205</v>
      </c>
      <c r="U740" s="5">
        <f t="shared" si="263"/>
        <v>963.01705271177025</v>
      </c>
      <c r="V740" s="5">
        <f t="shared" si="264"/>
        <v>155.49289702226417</v>
      </c>
      <c r="W740" s="5">
        <f t="shared" si="265"/>
        <v>82.538742495451046</v>
      </c>
      <c r="X740" s="5">
        <f t="shared" si="266"/>
        <v>383.07033555873682</v>
      </c>
      <c r="Y740" s="5">
        <f t="shared" si="267"/>
        <v>152.59314008483307</v>
      </c>
      <c r="Z740" s="4">
        <f>D740-'CIG_wcINF-wcEFF_Loads'!D740</f>
        <v>-5.0092779551723331E-2</v>
      </c>
      <c r="AA740" s="4">
        <f t="shared" si="268"/>
        <v>0</v>
      </c>
      <c r="AB740" s="3">
        <v>51.660188921187547</v>
      </c>
      <c r="AC740" s="3">
        <v>1.8152645098944493</v>
      </c>
      <c r="AD740" s="3">
        <v>1.5695096491187319</v>
      </c>
      <c r="AE740" s="3">
        <v>0.18701659609914059</v>
      </c>
      <c r="AF740" s="3">
        <v>0.20559413016836661</v>
      </c>
      <c r="AG740" s="3">
        <v>0.55440236904488283</v>
      </c>
      <c r="AH740" s="3">
        <v>0.2389998025191313</v>
      </c>
      <c r="AI740" s="4">
        <f t="shared" si="279"/>
        <v>0</v>
      </c>
      <c r="AJ740" s="4">
        <f t="shared" si="280"/>
        <v>0</v>
      </c>
      <c r="AK740" s="4">
        <f t="shared" si="281"/>
        <v>0</v>
      </c>
      <c r="AL740" s="4">
        <f t="shared" si="254"/>
        <v>0</v>
      </c>
      <c r="AM740" s="4">
        <f t="shared" si="254"/>
        <v>0</v>
      </c>
      <c r="AN740" s="4">
        <f t="shared" si="254"/>
        <v>0</v>
      </c>
      <c r="AO740" s="4">
        <f t="shared" si="254"/>
        <v>0</v>
      </c>
      <c r="AP740" s="5">
        <f t="shared" si="269"/>
        <v>27515.063542236025</v>
      </c>
      <c r="AQ740" s="5">
        <f t="shared" si="270"/>
        <v>873.22931542407025</v>
      </c>
      <c r="AR740" s="5">
        <f t="shared" si="271"/>
        <v>689.14507910524185</v>
      </c>
      <c r="AS740" s="5">
        <f t="shared" si="272"/>
        <v>123.39297072990178</v>
      </c>
      <c r="AT740" s="5">
        <f t="shared" si="273"/>
        <v>66.02884857042541</v>
      </c>
      <c r="AU740" s="5">
        <f t="shared" si="274"/>
        <v>238.41539192280089</v>
      </c>
      <c r="AV740" s="5">
        <f t="shared" si="275"/>
        <v>84.791854517091849</v>
      </c>
    </row>
    <row r="741" spans="1:48" x14ac:dyDescent="0.25">
      <c r="A741" s="1" t="s">
        <v>376</v>
      </c>
      <c r="B741" s="1" t="s">
        <v>17</v>
      </c>
      <c r="C741" s="2">
        <v>42712</v>
      </c>
      <c r="D741" s="3">
        <v>0</v>
      </c>
      <c r="E741" s="3">
        <v>109.43333333333318</v>
      </c>
      <c r="F741" s="3">
        <v>1.5678999999999996</v>
      </c>
      <c r="G741" s="3">
        <v>1.5022500000000012</v>
      </c>
      <c r="H741" s="3">
        <v>6.5649999999999972E-2</v>
      </c>
      <c r="I741" s="3">
        <v>0.52698749999999916</v>
      </c>
      <c r="J741" s="3">
        <v>0.38366249999999985</v>
      </c>
      <c r="K741" s="3">
        <v>0.1372499999999999</v>
      </c>
      <c r="L741" s="4">
        <f t="shared" si="276"/>
        <v>0</v>
      </c>
      <c r="M741" s="4">
        <f t="shared" si="277"/>
        <v>0</v>
      </c>
      <c r="N741" s="4">
        <f t="shared" si="278"/>
        <v>0</v>
      </c>
      <c r="O741" s="4">
        <f>$D741*1/35.314667*1000*60*60*24*H741*1/1000*1/1000</f>
        <v>0</v>
      </c>
      <c r="P741" s="4">
        <f>$D741*1/35.314667*1000*60*60*24*I741*1/1000*1/1000</f>
        <v>0</v>
      </c>
      <c r="Q741" s="4">
        <f>$D741*1/35.314667*1000*60*60*24*J741*1/1000*1/1000</f>
        <v>0</v>
      </c>
      <c r="R741" s="4">
        <f>$D741*1/35.314667*1000*60*60*24*K741*1/1000*1/1000</f>
        <v>0</v>
      </c>
      <c r="S741" s="5">
        <f t="shared" si="261"/>
        <v>49340.325760452484</v>
      </c>
      <c r="T741" s="5">
        <f t="shared" si="262"/>
        <v>1107.0919617867205</v>
      </c>
      <c r="U741" s="5">
        <f t="shared" si="263"/>
        <v>963.01705271177025</v>
      </c>
      <c r="V741" s="5">
        <f t="shared" si="264"/>
        <v>155.49289702226417</v>
      </c>
      <c r="W741" s="5">
        <f t="shared" si="265"/>
        <v>82.538742495451046</v>
      </c>
      <c r="X741" s="5">
        <f t="shared" si="266"/>
        <v>383.07033555873682</v>
      </c>
      <c r="Y741" s="5">
        <f t="shared" si="267"/>
        <v>152.59314008483307</v>
      </c>
      <c r="Z741" s="4">
        <f>D741-'CIG_wcINF-wcEFF_Loads'!D741</f>
        <v>0</v>
      </c>
      <c r="AA741" s="4">
        <f t="shared" si="268"/>
        <v>0</v>
      </c>
      <c r="AB741" s="3">
        <v>23.962500000000045</v>
      </c>
      <c r="AC741" s="3">
        <v>1.4882857142857133</v>
      </c>
      <c r="AD741" s="3">
        <v>1.1028785714285727</v>
      </c>
      <c r="AE741" s="3">
        <v>6.5649999999999972E-2</v>
      </c>
      <c r="AF741" s="3">
        <v>0.52698749999999916</v>
      </c>
      <c r="AG741" s="3">
        <v>0.33777142857142883</v>
      </c>
      <c r="AH741" s="3">
        <v>9.5969230769230751E-2</v>
      </c>
      <c r="AI741" s="4">
        <f t="shared" si="279"/>
        <v>0</v>
      </c>
      <c r="AJ741" s="4">
        <f t="shared" si="280"/>
        <v>0</v>
      </c>
      <c r="AK741" s="4">
        <f t="shared" si="281"/>
        <v>0</v>
      </c>
      <c r="AL741" s="4">
        <f>$AA741*1/35.314667*1000*60*60*24*AE741*1/1000*1/1000</f>
        <v>0</v>
      </c>
      <c r="AM741" s="4">
        <f>$AA741*1/35.314667*1000*60*60*24*AF741*1/1000*1/1000</f>
        <v>0</v>
      </c>
      <c r="AN741" s="4">
        <f>$AA741*1/35.314667*1000*60*60*24*AG741*1/1000*1/1000</f>
        <v>0</v>
      </c>
      <c r="AO741" s="4">
        <f>$AA741*1/35.314667*1000*60*60*24*AH741*1/1000*1/1000</f>
        <v>0</v>
      </c>
      <c r="AP741" s="5">
        <f t="shared" si="269"/>
        <v>27515.063542236025</v>
      </c>
      <c r="AQ741" s="5">
        <f t="shared" si="270"/>
        <v>873.22931542407025</v>
      </c>
      <c r="AR741" s="5">
        <f t="shared" si="271"/>
        <v>689.14507910524185</v>
      </c>
      <c r="AS741" s="5">
        <f t="shared" si="272"/>
        <v>123.39297072990178</v>
      </c>
      <c r="AT741" s="5">
        <f t="shared" si="273"/>
        <v>66.02884857042541</v>
      </c>
      <c r="AU741" s="5">
        <f t="shared" si="274"/>
        <v>238.41539192280089</v>
      </c>
      <c r="AV741" s="5">
        <f t="shared" si="275"/>
        <v>84.791854517091849</v>
      </c>
    </row>
    <row r="742" spans="1:48" x14ac:dyDescent="0.25">
      <c r="A742" s="1" t="s">
        <v>376</v>
      </c>
      <c r="B742" s="1" t="s">
        <v>18</v>
      </c>
      <c r="C742" s="2">
        <v>42713</v>
      </c>
      <c r="D742" s="3">
        <v>0</v>
      </c>
      <c r="E742" s="3">
        <v>109.43333333333318</v>
      </c>
      <c r="F742" s="3">
        <v>1.5678999999999996</v>
      </c>
      <c r="G742" s="3">
        <v>1.5022500000000012</v>
      </c>
      <c r="H742" s="3">
        <v>6.5649999999999972E-2</v>
      </c>
      <c r="I742" s="3">
        <v>0.52698749999999916</v>
      </c>
      <c r="J742" s="3">
        <v>0.38366249999999985</v>
      </c>
      <c r="K742" s="3">
        <v>0.1372499999999999</v>
      </c>
      <c r="L742" s="4">
        <f t="shared" ref="L742:R778" si="282">$D742*1/35.314667*1000*60*60*24*E742*1/1000*1/1000</f>
        <v>0</v>
      </c>
      <c r="M742" s="4">
        <f t="shared" si="282"/>
        <v>0</v>
      </c>
      <c r="N742" s="4">
        <f t="shared" si="282"/>
        <v>0</v>
      </c>
      <c r="O742" s="4">
        <f t="shared" si="282"/>
        <v>0</v>
      </c>
      <c r="P742" s="4">
        <f t="shared" si="282"/>
        <v>0</v>
      </c>
      <c r="Q742" s="4">
        <f t="shared" si="282"/>
        <v>0</v>
      </c>
      <c r="R742" s="4">
        <f t="shared" si="282"/>
        <v>0</v>
      </c>
      <c r="S742" s="5">
        <f t="shared" si="261"/>
        <v>49340.325760452484</v>
      </c>
      <c r="T742" s="5">
        <f t="shared" si="262"/>
        <v>1107.0919617867205</v>
      </c>
      <c r="U742" s="5">
        <f t="shared" si="263"/>
        <v>963.01705271177025</v>
      </c>
      <c r="V742" s="5">
        <f t="shared" si="264"/>
        <v>155.49289702226417</v>
      </c>
      <c r="W742" s="5">
        <f t="shared" si="265"/>
        <v>82.538742495451046</v>
      </c>
      <c r="X742" s="5">
        <f t="shared" si="266"/>
        <v>383.07033555873682</v>
      </c>
      <c r="Y742" s="5">
        <f t="shared" si="267"/>
        <v>152.59314008483307</v>
      </c>
      <c r="Z742" s="4">
        <f>D742-'CIG_wcINF-wcEFF_Loads'!D742</f>
        <v>0</v>
      </c>
      <c r="AA742" s="4">
        <f t="shared" si="268"/>
        <v>0</v>
      </c>
      <c r="AB742" s="3">
        <v>23.962500000000045</v>
      </c>
      <c r="AC742" s="3">
        <v>1.4882857142857133</v>
      </c>
      <c r="AD742" s="3">
        <v>1.1028785714285727</v>
      </c>
      <c r="AE742" s="3">
        <v>6.5649999999999972E-2</v>
      </c>
      <c r="AF742" s="3">
        <v>0.52698749999999916</v>
      </c>
      <c r="AG742" s="3">
        <v>0.33777142857142883</v>
      </c>
      <c r="AH742" s="3">
        <v>9.5969230769230751E-2</v>
      </c>
      <c r="AI742" s="4">
        <f t="shared" ref="AI742:AO778" si="283">$AA742*1/35.314667*1000*60*60*24*AB742*1/1000*1/1000</f>
        <v>0</v>
      </c>
      <c r="AJ742" s="4">
        <f t="shared" si="283"/>
        <v>0</v>
      </c>
      <c r="AK742" s="4">
        <f t="shared" si="283"/>
        <v>0</v>
      </c>
      <c r="AL742" s="4">
        <f t="shared" si="283"/>
        <v>0</v>
      </c>
      <c r="AM742" s="4">
        <f t="shared" si="283"/>
        <v>0</v>
      </c>
      <c r="AN742" s="4">
        <f t="shared" si="283"/>
        <v>0</v>
      </c>
      <c r="AO742" s="4">
        <f t="shared" si="283"/>
        <v>0</v>
      </c>
      <c r="AP742" s="5">
        <f t="shared" si="269"/>
        <v>27515.063542236025</v>
      </c>
      <c r="AQ742" s="5">
        <f t="shared" si="270"/>
        <v>873.22931542407025</v>
      </c>
      <c r="AR742" s="5">
        <f t="shared" si="271"/>
        <v>689.14507910524185</v>
      </c>
      <c r="AS742" s="5">
        <f t="shared" si="272"/>
        <v>123.39297072990178</v>
      </c>
      <c r="AT742" s="5">
        <f t="shared" si="273"/>
        <v>66.02884857042541</v>
      </c>
      <c r="AU742" s="5">
        <f t="shared" si="274"/>
        <v>238.41539192280089</v>
      </c>
      <c r="AV742" s="5">
        <f t="shared" si="275"/>
        <v>84.791854517091849</v>
      </c>
    </row>
    <row r="743" spans="1:48" x14ac:dyDescent="0.25">
      <c r="A743" s="1" t="s">
        <v>376</v>
      </c>
      <c r="B743" s="1" t="s">
        <v>19</v>
      </c>
      <c r="C743" s="2">
        <v>42714</v>
      </c>
      <c r="D743" s="3">
        <v>0</v>
      </c>
      <c r="E743" s="3">
        <v>109.43333333333318</v>
      </c>
      <c r="F743" s="3">
        <v>1.5678999999999996</v>
      </c>
      <c r="G743" s="3">
        <v>1.5022500000000012</v>
      </c>
      <c r="H743" s="3">
        <v>6.5649999999999972E-2</v>
      </c>
      <c r="I743" s="3">
        <v>0.52698749999999916</v>
      </c>
      <c r="J743" s="3">
        <v>0.38366249999999985</v>
      </c>
      <c r="K743" s="3">
        <v>0.1372499999999999</v>
      </c>
      <c r="L743" s="4">
        <f t="shared" si="282"/>
        <v>0</v>
      </c>
      <c r="M743" s="4">
        <f t="shared" si="282"/>
        <v>0</v>
      </c>
      <c r="N743" s="4">
        <f t="shared" si="282"/>
        <v>0</v>
      </c>
      <c r="O743" s="4">
        <f t="shared" si="282"/>
        <v>0</v>
      </c>
      <c r="P743" s="4">
        <f t="shared" si="282"/>
        <v>0</v>
      </c>
      <c r="Q743" s="4">
        <f t="shared" si="282"/>
        <v>0</v>
      </c>
      <c r="R743" s="4">
        <f t="shared" si="282"/>
        <v>0</v>
      </c>
      <c r="S743" s="5">
        <f t="shared" si="261"/>
        <v>49340.325760452484</v>
      </c>
      <c r="T743" s="5">
        <f t="shared" si="262"/>
        <v>1107.0919617867205</v>
      </c>
      <c r="U743" s="5">
        <f t="shared" si="263"/>
        <v>963.01705271177025</v>
      </c>
      <c r="V743" s="5">
        <f t="shared" si="264"/>
        <v>155.49289702226417</v>
      </c>
      <c r="W743" s="5">
        <f t="shared" si="265"/>
        <v>82.538742495451046</v>
      </c>
      <c r="X743" s="5">
        <f t="shared" si="266"/>
        <v>383.07033555873682</v>
      </c>
      <c r="Y743" s="5">
        <f t="shared" si="267"/>
        <v>152.59314008483307</v>
      </c>
      <c r="Z743" s="4">
        <f>D743-'CIG_wcINF-wcEFF_Loads'!D743</f>
        <v>0</v>
      </c>
      <c r="AA743" s="4">
        <f t="shared" si="268"/>
        <v>0</v>
      </c>
      <c r="AB743" s="3">
        <v>23.962500000000045</v>
      </c>
      <c r="AC743" s="3">
        <v>1.4882857142857133</v>
      </c>
      <c r="AD743" s="3">
        <v>1.1028785714285727</v>
      </c>
      <c r="AE743" s="3">
        <v>6.5649999999999972E-2</v>
      </c>
      <c r="AF743" s="3">
        <v>0.52698749999999916</v>
      </c>
      <c r="AG743" s="3">
        <v>0.33777142857142883</v>
      </c>
      <c r="AH743" s="3">
        <v>9.5969230769230751E-2</v>
      </c>
      <c r="AI743" s="4">
        <f t="shared" si="283"/>
        <v>0</v>
      </c>
      <c r="AJ743" s="4">
        <f t="shared" si="283"/>
        <v>0</v>
      </c>
      <c r="AK743" s="4">
        <f t="shared" si="283"/>
        <v>0</v>
      </c>
      <c r="AL743" s="4">
        <f t="shared" si="283"/>
        <v>0</v>
      </c>
      <c r="AM743" s="4">
        <f t="shared" si="283"/>
        <v>0</v>
      </c>
      <c r="AN743" s="4">
        <f t="shared" si="283"/>
        <v>0</v>
      </c>
      <c r="AO743" s="4">
        <f t="shared" si="283"/>
        <v>0</v>
      </c>
      <c r="AP743" s="5">
        <f t="shared" si="269"/>
        <v>27515.063542236025</v>
      </c>
      <c r="AQ743" s="5">
        <f t="shared" si="270"/>
        <v>873.22931542407025</v>
      </c>
      <c r="AR743" s="5">
        <f t="shared" si="271"/>
        <v>689.14507910524185</v>
      </c>
      <c r="AS743" s="5">
        <f t="shared" si="272"/>
        <v>123.39297072990178</v>
      </c>
      <c r="AT743" s="5">
        <f t="shared" si="273"/>
        <v>66.02884857042541</v>
      </c>
      <c r="AU743" s="5">
        <f t="shared" si="274"/>
        <v>238.41539192280089</v>
      </c>
      <c r="AV743" s="5">
        <f t="shared" si="275"/>
        <v>84.791854517091849</v>
      </c>
    </row>
    <row r="744" spans="1:48" x14ac:dyDescent="0.25">
      <c r="A744" s="1" t="s">
        <v>376</v>
      </c>
      <c r="B744" s="1" t="s">
        <v>20</v>
      </c>
      <c r="C744" s="2">
        <v>42715</v>
      </c>
      <c r="D744" s="3">
        <v>0</v>
      </c>
      <c r="E744" s="3">
        <v>109.43333333333318</v>
      </c>
      <c r="F744" s="3">
        <v>1.5678999999999996</v>
      </c>
      <c r="G744" s="3">
        <v>1.5022500000000012</v>
      </c>
      <c r="H744" s="3">
        <v>6.5649999999999972E-2</v>
      </c>
      <c r="I744" s="3">
        <v>0.52698749999999916</v>
      </c>
      <c r="J744" s="3">
        <v>0.38366249999999985</v>
      </c>
      <c r="K744" s="3">
        <v>0.1372499999999999</v>
      </c>
      <c r="L744" s="4">
        <f t="shared" si="282"/>
        <v>0</v>
      </c>
      <c r="M744" s="4">
        <f t="shared" si="282"/>
        <v>0</v>
      </c>
      <c r="N744" s="4">
        <f t="shared" si="282"/>
        <v>0</v>
      </c>
      <c r="O744" s="4">
        <f t="shared" si="282"/>
        <v>0</v>
      </c>
      <c r="P744" s="4">
        <f t="shared" si="282"/>
        <v>0</v>
      </c>
      <c r="Q744" s="4">
        <f t="shared" si="282"/>
        <v>0</v>
      </c>
      <c r="R744" s="4">
        <f t="shared" si="282"/>
        <v>0</v>
      </c>
      <c r="S744" s="5">
        <f t="shared" si="261"/>
        <v>49340.325760452484</v>
      </c>
      <c r="T744" s="5">
        <f t="shared" si="262"/>
        <v>1107.0919617867205</v>
      </c>
      <c r="U744" s="5">
        <f t="shared" si="263"/>
        <v>963.01705271177025</v>
      </c>
      <c r="V744" s="5">
        <f t="shared" si="264"/>
        <v>155.49289702226417</v>
      </c>
      <c r="W744" s="5">
        <f t="shared" si="265"/>
        <v>82.538742495451046</v>
      </c>
      <c r="X744" s="5">
        <f t="shared" si="266"/>
        <v>383.07033555873682</v>
      </c>
      <c r="Y744" s="5">
        <f t="shared" si="267"/>
        <v>152.59314008483307</v>
      </c>
      <c r="Z744" s="4">
        <f>D744-'CIG_wcINF-wcEFF_Loads'!D744</f>
        <v>0</v>
      </c>
      <c r="AA744" s="4">
        <f t="shared" si="268"/>
        <v>0</v>
      </c>
      <c r="AB744" s="3">
        <v>23.962500000000045</v>
      </c>
      <c r="AC744" s="3">
        <v>1.4882857142857133</v>
      </c>
      <c r="AD744" s="3">
        <v>1.1028785714285727</v>
      </c>
      <c r="AE744" s="3">
        <v>6.5649999999999972E-2</v>
      </c>
      <c r="AF744" s="3">
        <v>0.52698749999999916</v>
      </c>
      <c r="AG744" s="3">
        <v>0.33777142857142883</v>
      </c>
      <c r="AH744" s="3">
        <v>9.5969230769230751E-2</v>
      </c>
      <c r="AI744" s="4">
        <f t="shared" si="283"/>
        <v>0</v>
      </c>
      <c r="AJ744" s="4">
        <f t="shared" si="283"/>
        <v>0</v>
      </c>
      <c r="AK744" s="4">
        <f t="shared" si="283"/>
        <v>0</v>
      </c>
      <c r="AL744" s="4">
        <f t="shared" si="283"/>
        <v>0</v>
      </c>
      <c r="AM744" s="4">
        <f t="shared" si="283"/>
        <v>0</v>
      </c>
      <c r="AN744" s="4">
        <f t="shared" si="283"/>
        <v>0</v>
      </c>
      <c r="AO744" s="4">
        <f t="shared" si="283"/>
        <v>0</v>
      </c>
      <c r="AP744" s="5">
        <f t="shared" si="269"/>
        <v>27515.063542236025</v>
      </c>
      <c r="AQ744" s="5">
        <f t="shared" si="270"/>
        <v>873.22931542407025</v>
      </c>
      <c r="AR744" s="5">
        <f t="shared" si="271"/>
        <v>689.14507910524185</v>
      </c>
      <c r="AS744" s="5">
        <f t="shared" si="272"/>
        <v>123.39297072990178</v>
      </c>
      <c r="AT744" s="5">
        <f t="shared" si="273"/>
        <v>66.02884857042541</v>
      </c>
      <c r="AU744" s="5">
        <f t="shared" si="274"/>
        <v>238.41539192280089</v>
      </c>
      <c r="AV744" s="5">
        <f t="shared" si="275"/>
        <v>84.791854517091849</v>
      </c>
    </row>
    <row r="745" spans="1:48" x14ac:dyDescent="0.25">
      <c r="A745" s="1" t="s">
        <v>376</v>
      </c>
      <c r="B745" s="1" t="s">
        <v>21</v>
      </c>
      <c r="C745" s="2">
        <v>42716</v>
      </c>
      <c r="D745" s="3">
        <v>0</v>
      </c>
      <c r="E745" s="3">
        <v>109.43333333333318</v>
      </c>
      <c r="F745" s="3">
        <v>1.5678999999999996</v>
      </c>
      <c r="G745" s="3">
        <v>1.5022500000000012</v>
      </c>
      <c r="H745" s="3">
        <v>6.5649999999999972E-2</v>
      </c>
      <c r="I745" s="3">
        <v>0.52698749999999916</v>
      </c>
      <c r="J745" s="3">
        <v>0.38366249999999985</v>
      </c>
      <c r="K745" s="3">
        <v>0.1372499999999999</v>
      </c>
      <c r="L745" s="4">
        <f t="shared" si="282"/>
        <v>0</v>
      </c>
      <c r="M745" s="4">
        <f t="shared" si="282"/>
        <v>0</v>
      </c>
      <c r="N745" s="4">
        <f t="shared" si="282"/>
        <v>0</v>
      </c>
      <c r="O745" s="4">
        <f t="shared" si="282"/>
        <v>0</v>
      </c>
      <c r="P745" s="4">
        <f t="shared" si="282"/>
        <v>0</v>
      </c>
      <c r="Q745" s="4">
        <f t="shared" si="282"/>
        <v>0</v>
      </c>
      <c r="R745" s="4">
        <f t="shared" si="282"/>
        <v>0</v>
      </c>
      <c r="S745" s="5">
        <f t="shared" si="261"/>
        <v>49340.325760452484</v>
      </c>
      <c r="T745" s="5">
        <f t="shared" si="262"/>
        <v>1107.0919617867205</v>
      </c>
      <c r="U745" s="5">
        <f t="shared" si="263"/>
        <v>963.01705271177025</v>
      </c>
      <c r="V745" s="5">
        <f t="shared" si="264"/>
        <v>155.49289702226417</v>
      </c>
      <c r="W745" s="5">
        <f t="shared" si="265"/>
        <v>82.538742495451046</v>
      </c>
      <c r="X745" s="5">
        <f t="shared" si="266"/>
        <v>383.07033555873682</v>
      </c>
      <c r="Y745" s="5">
        <f t="shared" si="267"/>
        <v>152.59314008483307</v>
      </c>
      <c r="Z745" s="4">
        <f>D745-'CIG_wcINF-wcEFF_Loads'!D745</f>
        <v>0</v>
      </c>
      <c r="AA745" s="4">
        <f t="shared" si="268"/>
        <v>0</v>
      </c>
      <c r="AB745" s="3">
        <v>23.962500000000045</v>
      </c>
      <c r="AC745" s="3">
        <v>1.4882857142857133</v>
      </c>
      <c r="AD745" s="3">
        <v>1.1028785714285727</v>
      </c>
      <c r="AE745" s="3">
        <v>6.5649999999999972E-2</v>
      </c>
      <c r="AF745" s="3">
        <v>0.52698749999999916</v>
      </c>
      <c r="AG745" s="3">
        <v>0.33777142857142883</v>
      </c>
      <c r="AH745" s="3">
        <v>9.5969230769230751E-2</v>
      </c>
      <c r="AI745" s="4">
        <f t="shared" si="283"/>
        <v>0</v>
      </c>
      <c r="AJ745" s="4">
        <f t="shared" si="283"/>
        <v>0</v>
      </c>
      <c r="AK745" s="4">
        <f t="shared" si="283"/>
        <v>0</v>
      </c>
      <c r="AL745" s="4">
        <f t="shared" si="283"/>
        <v>0</v>
      </c>
      <c r="AM745" s="4">
        <f t="shared" si="283"/>
        <v>0</v>
      </c>
      <c r="AN745" s="4">
        <f t="shared" si="283"/>
        <v>0</v>
      </c>
      <c r="AO745" s="4">
        <f t="shared" si="283"/>
        <v>0</v>
      </c>
      <c r="AP745" s="5">
        <f t="shared" si="269"/>
        <v>27515.063542236025</v>
      </c>
      <c r="AQ745" s="5">
        <f t="shared" si="270"/>
        <v>873.22931542407025</v>
      </c>
      <c r="AR745" s="5">
        <f t="shared" si="271"/>
        <v>689.14507910524185</v>
      </c>
      <c r="AS745" s="5">
        <f t="shared" si="272"/>
        <v>123.39297072990178</v>
      </c>
      <c r="AT745" s="5">
        <f t="shared" si="273"/>
        <v>66.02884857042541</v>
      </c>
      <c r="AU745" s="5">
        <f t="shared" si="274"/>
        <v>238.41539192280089</v>
      </c>
      <c r="AV745" s="5">
        <f t="shared" si="275"/>
        <v>84.791854517091849</v>
      </c>
    </row>
    <row r="746" spans="1:48" x14ac:dyDescent="0.25">
      <c r="A746" s="1" t="s">
        <v>376</v>
      </c>
      <c r="B746" s="1" t="s">
        <v>22</v>
      </c>
      <c r="C746" s="2">
        <v>42717</v>
      </c>
      <c r="D746" s="3">
        <v>0</v>
      </c>
      <c r="E746" s="3">
        <v>109.43333333333318</v>
      </c>
      <c r="F746" s="3">
        <v>1.5678999999999996</v>
      </c>
      <c r="G746" s="3">
        <v>1.5022500000000012</v>
      </c>
      <c r="H746" s="3">
        <v>6.5649999999999972E-2</v>
      </c>
      <c r="I746" s="3">
        <v>0.52698749999999916</v>
      </c>
      <c r="J746" s="3">
        <v>0.38366249999999985</v>
      </c>
      <c r="K746" s="3">
        <v>0.1372499999999999</v>
      </c>
      <c r="L746" s="4">
        <f t="shared" si="282"/>
        <v>0</v>
      </c>
      <c r="M746" s="4">
        <f t="shared" si="282"/>
        <v>0</v>
      </c>
      <c r="N746" s="4">
        <f t="shared" si="282"/>
        <v>0</v>
      </c>
      <c r="O746" s="4">
        <f t="shared" si="282"/>
        <v>0</v>
      </c>
      <c r="P746" s="4">
        <f t="shared" si="282"/>
        <v>0</v>
      </c>
      <c r="Q746" s="4">
        <f t="shared" si="282"/>
        <v>0</v>
      </c>
      <c r="R746" s="4">
        <f t="shared" si="282"/>
        <v>0</v>
      </c>
      <c r="S746" s="5">
        <f t="shared" si="261"/>
        <v>49340.325760452484</v>
      </c>
      <c r="T746" s="5">
        <f t="shared" si="262"/>
        <v>1107.0919617867205</v>
      </c>
      <c r="U746" s="5">
        <f t="shared" si="263"/>
        <v>963.01705271177025</v>
      </c>
      <c r="V746" s="5">
        <f t="shared" si="264"/>
        <v>155.49289702226417</v>
      </c>
      <c r="W746" s="5">
        <f t="shared" si="265"/>
        <v>82.538742495451046</v>
      </c>
      <c r="X746" s="5">
        <f t="shared" si="266"/>
        <v>383.07033555873682</v>
      </c>
      <c r="Y746" s="5">
        <f t="shared" si="267"/>
        <v>152.59314008483307</v>
      </c>
      <c r="Z746" s="4">
        <f>D746-'CIG_wcINF-wcEFF_Loads'!D746</f>
        <v>0</v>
      </c>
      <c r="AA746" s="4">
        <f t="shared" si="268"/>
        <v>0</v>
      </c>
      <c r="AB746" s="3">
        <v>23.962500000000045</v>
      </c>
      <c r="AC746" s="3">
        <v>1.4882857142857133</v>
      </c>
      <c r="AD746" s="3">
        <v>1.1028785714285727</v>
      </c>
      <c r="AE746" s="3">
        <v>6.5649999999999972E-2</v>
      </c>
      <c r="AF746" s="3">
        <v>0.52698749999999916</v>
      </c>
      <c r="AG746" s="3">
        <v>0.33777142857142883</v>
      </c>
      <c r="AH746" s="3">
        <v>9.5969230769230751E-2</v>
      </c>
      <c r="AI746" s="4">
        <f t="shared" si="283"/>
        <v>0</v>
      </c>
      <c r="AJ746" s="4">
        <f t="shared" si="283"/>
        <v>0</v>
      </c>
      <c r="AK746" s="4">
        <f t="shared" si="283"/>
        <v>0</v>
      </c>
      <c r="AL746" s="4">
        <f t="shared" si="283"/>
        <v>0</v>
      </c>
      <c r="AM746" s="4">
        <f t="shared" si="283"/>
        <v>0</v>
      </c>
      <c r="AN746" s="4">
        <f t="shared" si="283"/>
        <v>0</v>
      </c>
      <c r="AO746" s="4">
        <f t="shared" si="283"/>
        <v>0</v>
      </c>
      <c r="AP746" s="5">
        <f t="shared" si="269"/>
        <v>27515.063542236025</v>
      </c>
      <c r="AQ746" s="5">
        <f t="shared" si="270"/>
        <v>873.22931542407025</v>
      </c>
      <c r="AR746" s="5">
        <f t="shared" si="271"/>
        <v>689.14507910524185</v>
      </c>
      <c r="AS746" s="5">
        <f t="shared" si="272"/>
        <v>123.39297072990178</v>
      </c>
      <c r="AT746" s="5">
        <f t="shared" si="273"/>
        <v>66.02884857042541</v>
      </c>
      <c r="AU746" s="5">
        <f t="shared" si="274"/>
        <v>238.41539192280089</v>
      </c>
      <c r="AV746" s="5">
        <f t="shared" si="275"/>
        <v>84.791854517091849</v>
      </c>
    </row>
    <row r="747" spans="1:48" x14ac:dyDescent="0.25">
      <c r="A747" s="1" t="s">
        <v>376</v>
      </c>
      <c r="B747" s="1" t="s">
        <v>23</v>
      </c>
      <c r="C747" s="2">
        <v>42718</v>
      </c>
      <c r="D747" s="3">
        <v>0</v>
      </c>
      <c r="E747" s="3">
        <v>109.43333333333318</v>
      </c>
      <c r="F747" s="3">
        <v>1.5678999999999996</v>
      </c>
      <c r="G747" s="3">
        <v>1.5022500000000012</v>
      </c>
      <c r="H747" s="3">
        <v>6.5649999999999972E-2</v>
      </c>
      <c r="I747" s="3">
        <v>0.52698749999999916</v>
      </c>
      <c r="J747" s="3">
        <v>0.38366249999999985</v>
      </c>
      <c r="K747" s="3">
        <v>0.1372499999999999</v>
      </c>
      <c r="L747" s="4">
        <f t="shared" si="282"/>
        <v>0</v>
      </c>
      <c r="M747" s="4">
        <f t="shared" si="282"/>
        <v>0</v>
      </c>
      <c r="N747" s="4">
        <f t="shared" si="282"/>
        <v>0</v>
      </c>
      <c r="O747" s="4">
        <f t="shared" si="282"/>
        <v>0</v>
      </c>
      <c r="P747" s="4">
        <f t="shared" si="282"/>
        <v>0</v>
      </c>
      <c r="Q747" s="4">
        <f t="shared" si="282"/>
        <v>0</v>
      </c>
      <c r="R747" s="4">
        <f t="shared" si="282"/>
        <v>0</v>
      </c>
      <c r="S747" s="5">
        <f t="shared" si="261"/>
        <v>49340.325760452484</v>
      </c>
      <c r="T747" s="5">
        <f t="shared" si="262"/>
        <v>1107.0919617867205</v>
      </c>
      <c r="U747" s="5">
        <f t="shared" si="263"/>
        <v>963.01705271177025</v>
      </c>
      <c r="V747" s="5">
        <f t="shared" si="264"/>
        <v>155.49289702226417</v>
      </c>
      <c r="W747" s="5">
        <f t="shared" si="265"/>
        <v>82.538742495451046</v>
      </c>
      <c r="X747" s="5">
        <f t="shared" si="266"/>
        <v>383.07033555873682</v>
      </c>
      <c r="Y747" s="5">
        <f t="shared" si="267"/>
        <v>152.59314008483307</v>
      </c>
      <c r="Z747" s="4">
        <f>D747-'CIG_wcINF-wcEFF_Loads'!D747</f>
        <v>0</v>
      </c>
      <c r="AA747" s="4">
        <f t="shared" si="268"/>
        <v>0</v>
      </c>
      <c r="AB747" s="3">
        <v>23.962500000000045</v>
      </c>
      <c r="AC747" s="3">
        <v>1.4882857142857133</v>
      </c>
      <c r="AD747" s="3">
        <v>1.1028785714285727</v>
      </c>
      <c r="AE747" s="3">
        <v>6.5649999999999972E-2</v>
      </c>
      <c r="AF747" s="3">
        <v>0.52698749999999916</v>
      </c>
      <c r="AG747" s="3">
        <v>0.33777142857142883</v>
      </c>
      <c r="AH747" s="3">
        <v>9.5969230769230751E-2</v>
      </c>
      <c r="AI747" s="4">
        <f t="shared" si="283"/>
        <v>0</v>
      </c>
      <c r="AJ747" s="4">
        <f t="shared" si="283"/>
        <v>0</v>
      </c>
      <c r="AK747" s="4">
        <f t="shared" si="283"/>
        <v>0</v>
      </c>
      <c r="AL747" s="4">
        <f t="shared" si="283"/>
        <v>0</v>
      </c>
      <c r="AM747" s="4">
        <f t="shared" si="283"/>
        <v>0</v>
      </c>
      <c r="AN747" s="4">
        <f t="shared" si="283"/>
        <v>0</v>
      </c>
      <c r="AO747" s="4">
        <f t="shared" si="283"/>
        <v>0</v>
      </c>
      <c r="AP747" s="5">
        <f t="shared" si="269"/>
        <v>27515.063542236025</v>
      </c>
      <c r="AQ747" s="5">
        <f t="shared" si="270"/>
        <v>873.22931542407025</v>
      </c>
      <c r="AR747" s="5">
        <f t="shared" si="271"/>
        <v>689.14507910524185</v>
      </c>
      <c r="AS747" s="5">
        <f t="shared" si="272"/>
        <v>123.39297072990178</v>
      </c>
      <c r="AT747" s="5">
        <f t="shared" si="273"/>
        <v>66.02884857042541</v>
      </c>
      <c r="AU747" s="5">
        <f t="shared" si="274"/>
        <v>238.41539192280089</v>
      </c>
      <c r="AV747" s="5">
        <f t="shared" si="275"/>
        <v>84.791854517091849</v>
      </c>
    </row>
    <row r="748" spans="1:48" x14ac:dyDescent="0.25">
      <c r="A748" s="1" t="s">
        <v>376</v>
      </c>
      <c r="B748" s="1" t="s">
        <v>24</v>
      </c>
      <c r="C748" s="2">
        <v>42719</v>
      </c>
      <c r="D748" s="3">
        <v>0</v>
      </c>
      <c r="E748" s="3">
        <v>109.43333333333318</v>
      </c>
      <c r="F748" s="3">
        <v>1.5678999999999996</v>
      </c>
      <c r="G748" s="3">
        <v>1.5022500000000012</v>
      </c>
      <c r="H748" s="3">
        <v>6.5649999999999972E-2</v>
      </c>
      <c r="I748" s="3">
        <v>0.52698749999999916</v>
      </c>
      <c r="J748" s="3">
        <v>0.38366249999999985</v>
      </c>
      <c r="K748" s="3">
        <v>0.1372499999999999</v>
      </c>
      <c r="L748" s="4">
        <f t="shared" si="282"/>
        <v>0</v>
      </c>
      <c r="M748" s="4">
        <f t="shared" si="282"/>
        <v>0</v>
      </c>
      <c r="N748" s="4">
        <f t="shared" si="282"/>
        <v>0</v>
      </c>
      <c r="O748" s="4">
        <f t="shared" si="282"/>
        <v>0</v>
      </c>
      <c r="P748" s="4">
        <f t="shared" si="282"/>
        <v>0</v>
      </c>
      <c r="Q748" s="4">
        <f t="shared" si="282"/>
        <v>0</v>
      </c>
      <c r="R748" s="4">
        <f t="shared" si="282"/>
        <v>0</v>
      </c>
      <c r="S748" s="5">
        <f t="shared" si="261"/>
        <v>49340.325760452484</v>
      </c>
      <c r="T748" s="5">
        <f t="shared" si="262"/>
        <v>1107.0919617867205</v>
      </c>
      <c r="U748" s="5">
        <f t="shared" si="263"/>
        <v>963.01705271177025</v>
      </c>
      <c r="V748" s="5">
        <f t="shared" si="264"/>
        <v>155.49289702226417</v>
      </c>
      <c r="W748" s="5">
        <f t="shared" si="265"/>
        <v>82.538742495451046</v>
      </c>
      <c r="X748" s="5">
        <f t="shared" si="266"/>
        <v>383.07033555873682</v>
      </c>
      <c r="Y748" s="5">
        <f t="shared" si="267"/>
        <v>152.59314008483307</v>
      </c>
      <c r="Z748" s="4">
        <f>D748-'CIG_wcINF-wcEFF_Loads'!D748</f>
        <v>0</v>
      </c>
      <c r="AA748" s="4">
        <f t="shared" si="268"/>
        <v>0</v>
      </c>
      <c r="AB748" s="3">
        <v>23.962500000000045</v>
      </c>
      <c r="AC748" s="3">
        <v>1.4882857142857133</v>
      </c>
      <c r="AD748" s="3">
        <v>1.1028785714285727</v>
      </c>
      <c r="AE748" s="3">
        <v>6.5649999999999972E-2</v>
      </c>
      <c r="AF748" s="3">
        <v>0.52698749999999916</v>
      </c>
      <c r="AG748" s="3">
        <v>0.33777142857142883</v>
      </c>
      <c r="AH748" s="3">
        <v>9.5969230769230751E-2</v>
      </c>
      <c r="AI748" s="4">
        <f t="shared" si="283"/>
        <v>0</v>
      </c>
      <c r="AJ748" s="4">
        <f t="shared" si="283"/>
        <v>0</v>
      </c>
      <c r="AK748" s="4">
        <f t="shared" si="283"/>
        <v>0</v>
      </c>
      <c r="AL748" s="4">
        <f t="shared" si="283"/>
        <v>0</v>
      </c>
      <c r="AM748" s="4">
        <f t="shared" si="283"/>
        <v>0</v>
      </c>
      <c r="AN748" s="4">
        <f t="shared" si="283"/>
        <v>0</v>
      </c>
      <c r="AO748" s="4">
        <f t="shared" si="283"/>
        <v>0</v>
      </c>
      <c r="AP748" s="5">
        <f t="shared" si="269"/>
        <v>27515.063542236025</v>
      </c>
      <c r="AQ748" s="5">
        <f t="shared" si="270"/>
        <v>873.22931542407025</v>
      </c>
      <c r="AR748" s="5">
        <f t="shared" si="271"/>
        <v>689.14507910524185</v>
      </c>
      <c r="AS748" s="5">
        <f t="shared" si="272"/>
        <v>123.39297072990178</v>
      </c>
      <c r="AT748" s="5">
        <f t="shared" si="273"/>
        <v>66.02884857042541</v>
      </c>
      <c r="AU748" s="5">
        <f t="shared" si="274"/>
        <v>238.41539192280089</v>
      </c>
      <c r="AV748" s="5">
        <f t="shared" si="275"/>
        <v>84.791854517091849</v>
      </c>
    </row>
    <row r="749" spans="1:48" x14ac:dyDescent="0.25">
      <c r="A749" s="1" t="s">
        <v>376</v>
      </c>
      <c r="B749" s="1" t="s">
        <v>25</v>
      </c>
      <c r="C749" s="2">
        <v>42720</v>
      </c>
      <c r="D749" s="3">
        <v>1.0040545964804703E-7</v>
      </c>
      <c r="E749" s="3">
        <v>108.90054563492049</v>
      </c>
      <c r="F749" s="3">
        <v>1.5684905092592587</v>
      </c>
      <c r="G749" s="3">
        <v>1.5028047800925937</v>
      </c>
      <c r="H749" s="3">
        <v>6.5685729166666637E-2</v>
      </c>
      <c r="I749" s="3">
        <v>0.52224618923611033</v>
      </c>
      <c r="J749" s="3">
        <v>0.38481123621323515</v>
      </c>
      <c r="K749" s="3">
        <v>0.13698472222222211</v>
      </c>
      <c r="L749" s="4">
        <f t="shared" si="282"/>
        <v>2.675136897115094E-5</v>
      </c>
      <c r="M749" s="4">
        <f t="shared" si="282"/>
        <v>3.8529897252863757E-7</v>
      </c>
      <c r="N749" s="4">
        <f t="shared" si="282"/>
        <v>3.6916330335607573E-7</v>
      </c>
      <c r="O749" s="4">
        <f t="shared" si="282"/>
        <v>1.6135669172562201E-8</v>
      </c>
      <c r="P749" s="4">
        <f t="shared" si="282"/>
        <v>1.282895362973532E-7</v>
      </c>
      <c r="Q749" s="4">
        <f t="shared" si="282"/>
        <v>9.4528703269269796E-8</v>
      </c>
      <c r="R749" s="4">
        <f t="shared" si="282"/>
        <v>3.3650234038884373E-8</v>
      </c>
      <c r="S749" s="5">
        <f t="shared" si="261"/>
        <v>49340.325787203852</v>
      </c>
      <c r="T749" s="5">
        <f t="shared" si="262"/>
        <v>1107.0919621720195</v>
      </c>
      <c r="U749" s="5">
        <f t="shared" si="263"/>
        <v>963.01705308093358</v>
      </c>
      <c r="V749" s="5">
        <f t="shared" si="264"/>
        <v>155.49289703839983</v>
      </c>
      <c r="W749" s="5">
        <f t="shared" si="265"/>
        <v>82.538742623740589</v>
      </c>
      <c r="X749" s="5">
        <f t="shared" si="266"/>
        <v>383.07033565326554</v>
      </c>
      <c r="Y749" s="5">
        <f t="shared" si="267"/>
        <v>152.59314011848329</v>
      </c>
      <c r="Z749" s="4">
        <f>D749-'CIG_wcINF-wcEFF_Loads'!D749</f>
        <v>1.0040545964804703E-7</v>
      </c>
      <c r="AA749" s="4">
        <f t="shared" si="268"/>
        <v>1.0040545964804703E-7</v>
      </c>
      <c r="AB749" s="3">
        <v>23.962500000000045</v>
      </c>
      <c r="AC749" s="3">
        <v>1.4882857142857133</v>
      </c>
      <c r="AD749" s="3">
        <v>1.1028785714285727</v>
      </c>
      <c r="AE749" s="3">
        <v>6.5685729166666637E-2</v>
      </c>
      <c r="AF749" s="3">
        <v>0.52224618923611033</v>
      </c>
      <c r="AG749" s="3">
        <v>0.33777142857142883</v>
      </c>
      <c r="AH749" s="3">
        <v>9.5969230769230751E-2</v>
      </c>
      <c r="AI749" s="4">
        <f t="shared" si="283"/>
        <v>5.8863771088916424E-6</v>
      </c>
      <c r="AJ749" s="4">
        <f t="shared" si="283"/>
        <v>3.6559670151536162E-7</v>
      </c>
      <c r="AK749" s="4">
        <f t="shared" si="283"/>
        <v>2.7092161405296833E-7</v>
      </c>
      <c r="AL749" s="4">
        <f t="shared" si="283"/>
        <v>1.6135669172562201E-8</v>
      </c>
      <c r="AM749" s="4">
        <f t="shared" si="283"/>
        <v>1.282895362973532E-7</v>
      </c>
      <c r="AN749" s="4">
        <f t="shared" si="283"/>
        <v>8.2973396147333684E-8</v>
      </c>
      <c r="AO749" s="4">
        <f t="shared" si="283"/>
        <v>2.3574797419214948E-8</v>
      </c>
      <c r="AP749" s="5">
        <f t="shared" si="269"/>
        <v>27515.063548122402</v>
      </c>
      <c r="AQ749" s="5">
        <f t="shared" si="270"/>
        <v>873.229315789667</v>
      </c>
      <c r="AR749" s="5">
        <f t="shared" si="271"/>
        <v>689.14507937616349</v>
      </c>
      <c r="AS749" s="5">
        <f t="shared" si="272"/>
        <v>123.39297074603745</v>
      </c>
      <c r="AT749" s="5">
        <f t="shared" si="273"/>
        <v>66.028848698714953</v>
      </c>
      <c r="AU749" s="5">
        <f t="shared" si="274"/>
        <v>238.41539200577429</v>
      </c>
      <c r="AV749" s="5">
        <f t="shared" si="275"/>
        <v>84.791854540666648</v>
      </c>
    </row>
    <row r="750" spans="1:48" x14ac:dyDescent="0.25">
      <c r="A750" s="1" t="s">
        <v>376</v>
      </c>
      <c r="B750" s="1" t="s">
        <v>26</v>
      </c>
      <c r="C750" s="2">
        <v>42721</v>
      </c>
      <c r="D750" s="3">
        <v>1.626802605415379</v>
      </c>
      <c r="E750" s="3">
        <v>81.659311756627815</v>
      </c>
      <c r="F750" s="3">
        <v>1.4546688301137378</v>
      </c>
      <c r="G750" s="3">
        <v>1.2762921370788607</v>
      </c>
      <c r="H750" s="3">
        <v>0.18000366826762162</v>
      </c>
      <c r="I750" s="3">
        <v>0.1472257173701482</v>
      </c>
      <c r="J750" s="3">
        <v>0.49426041976731921</v>
      </c>
      <c r="K750" s="3">
        <v>0.15675046201313855</v>
      </c>
      <c r="L750" s="4">
        <f t="shared" si="282"/>
        <v>325.01185439325258</v>
      </c>
      <c r="M750" s="4">
        <f t="shared" si="282"/>
        <v>5.7897207781077835</v>
      </c>
      <c r="N750" s="4">
        <f t="shared" si="282"/>
        <v>5.0797645154762163</v>
      </c>
      <c r="O750" s="4">
        <f t="shared" si="282"/>
        <v>0.71643177933714586</v>
      </c>
      <c r="P750" s="4">
        <f t="shared" si="282"/>
        <v>0.58597240642265203</v>
      </c>
      <c r="Q750" s="4">
        <f t="shared" si="282"/>
        <v>1.9672036431133106</v>
      </c>
      <c r="R750" s="4">
        <f t="shared" si="282"/>
        <v>0.62388179914771669</v>
      </c>
      <c r="S750" s="5">
        <f t="shared" si="261"/>
        <v>49665.337641597107</v>
      </c>
      <c r="T750" s="5">
        <f t="shared" si="262"/>
        <v>1112.8816829501272</v>
      </c>
      <c r="U750" s="5">
        <f t="shared" si="263"/>
        <v>968.09681759640978</v>
      </c>
      <c r="V750" s="5">
        <f t="shared" si="264"/>
        <v>156.20932881773697</v>
      </c>
      <c r="W750" s="5">
        <f t="shared" si="265"/>
        <v>83.124715030163244</v>
      </c>
      <c r="X750" s="5">
        <f t="shared" si="266"/>
        <v>385.03753929637884</v>
      </c>
      <c r="Y750" s="5">
        <f t="shared" si="267"/>
        <v>153.217021917631</v>
      </c>
      <c r="Z750" s="4">
        <f>D750-'CIG_wcINF-wcEFF_Loads'!D750</f>
        <v>1.4863398586916503</v>
      </c>
      <c r="AA750" s="4">
        <f t="shared" si="268"/>
        <v>1.4863398586916503</v>
      </c>
      <c r="AB750" s="3">
        <v>53.566846620001989</v>
      </c>
      <c r="AC750" s="3">
        <v>1.5679434142249769</v>
      </c>
      <c r="AD750" s="3">
        <v>1.1310862012142755</v>
      </c>
      <c r="AE750" s="3">
        <v>0.18000366826762162</v>
      </c>
      <c r="AF750" s="3">
        <v>0.1472257173701482</v>
      </c>
      <c r="AG750" s="3">
        <v>0.42314863168330391</v>
      </c>
      <c r="AH750" s="3">
        <v>0.14436868997857374</v>
      </c>
      <c r="AI750" s="4">
        <f t="shared" si="283"/>
        <v>194.79276953021147</v>
      </c>
      <c r="AJ750" s="4">
        <f t="shared" si="283"/>
        <v>5.7017364171198519</v>
      </c>
      <c r="AK750" s="4">
        <f t="shared" si="283"/>
        <v>4.1131301843268098</v>
      </c>
      <c r="AL750" s="4">
        <f t="shared" si="283"/>
        <v>0.65457302939976858</v>
      </c>
      <c r="AM750" s="4">
        <f t="shared" si="283"/>
        <v>0.53537788841754774</v>
      </c>
      <c r="AN750" s="4">
        <f t="shared" si="283"/>
        <v>1.5387557619964878</v>
      </c>
      <c r="AO750" s="4">
        <f t="shared" si="283"/>
        <v>0.5249884719529867</v>
      </c>
      <c r="AP750" s="5">
        <f t="shared" si="269"/>
        <v>27709.856317652615</v>
      </c>
      <c r="AQ750" s="5">
        <f t="shared" si="270"/>
        <v>878.93105220678683</v>
      </c>
      <c r="AR750" s="5">
        <f t="shared" si="271"/>
        <v>693.25820956049029</v>
      </c>
      <c r="AS750" s="5">
        <f t="shared" si="272"/>
        <v>124.04754377543722</v>
      </c>
      <c r="AT750" s="5">
        <f t="shared" si="273"/>
        <v>66.564226587132495</v>
      </c>
      <c r="AU750" s="5">
        <f t="shared" si="274"/>
        <v>239.95414776777079</v>
      </c>
      <c r="AV750" s="5">
        <f t="shared" si="275"/>
        <v>85.316843012619628</v>
      </c>
    </row>
    <row r="751" spans="1:48" x14ac:dyDescent="0.25">
      <c r="A751" s="1" t="s">
        <v>376</v>
      </c>
      <c r="B751" s="1" t="s">
        <v>27</v>
      </c>
      <c r="C751" s="2">
        <v>42722</v>
      </c>
      <c r="D751" s="3">
        <v>2.8617403023774712</v>
      </c>
      <c r="E751" s="3">
        <v>116.00000000000001</v>
      </c>
      <c r="F751" s="3">
        <v>0.95000000000000162</v>
      </c>
      <c r="G751" s="3">
        <v>0.42999999999999977</v>
      </c>
      <c r="H751" s="3">
        <v>0.52000000000000091</v>
      </c>
      <c r="I751" s="3">
        <v>4.9999999999999913E-2</v>
      </c>
      <c r="J751" s="3">
        <v>0.54299999999999937</v>
      </c>
      <c r="K751" s="3">
        <v>0.24800000000000019</v>
      </c>
      <c r="L751" s="4">
        <f t="shared" si="282"/>
        <v>812.16979920971562</v>
      </c>
      <c r="M751" s="4">
        <f t="shared" si="282"/>
        <v>6.65139059697613</v>
      </c>
      <c r="N751" s="4">
        <f t="shared" si="282"/>
        <v>3.0106294281049788</v>
      </c>
      <c r="O751" s="4">
        <f t="shared" si="282"/>
        <v>3.640761168871145</v>
      </c>
      <c r="P751" s="4">
        <f t="shared" si="282"/>
        <v>0.35007318931453191</v>
      </c>
      <c r="Q751" s="4">
        <f t="shared" si="282"/>
        <v>3.8017948359558189</v>
      </c>
      <c r="R751" s="4">
        <f t="shared" si="282"/>
        <v>1.7363630190000827</v>
      </c>
      <c r="S751" s="5">
        <f t="shared" si="261"/>
        <v>50477.507440806825</v>
      </c>
      <c r="T751" s="5">
        <f t="shared" si="262"/>
        <v>1119.5330735471034</v>
      </c>
      <c r="U751" s="5">
        <f t="shared" si="263"/>
        <v>971.10744702451473</v>
      </c>
      <c r="V751" s="5">
        <f t="shared" si="264"/>
        <v>159.85008998660811</v>
      </c>
      <c r="W751" s="5">
        <f t="shared" si="265"/>
        <v>83.474788219477773</v>
      </c>
      <c r="X751" s="5">
        <f t="shared" si="266"/>
        <v>388.83933413233467</v>
      </c>
      <c r="Y751" s="5">
        <f t="shared" si="267"/>
        <v>154.9533849366311</v>
      </c>
      <c r="Z751" s="4">
        <f>D751-'CIG_wcINF-wcEFF_Loads'!D751</f>
        <v>2.2925912652335603</v>
      </c>
      <c r="AA751" s="4">
        <f t="shared" si="268"/>
        <v>2.2925912652335603</v>
      </c>
      <c r="AB751" s="3">
        <v>92.699999999999946</v>
      </c>
      <c r="AC751" s="3">
        <v>1.593999999999997</v>
      </c>
      <c r="AD751" s="3">
        <v>0.87099999999999955</v>
      </c>
      <c r="AE751" s="3">
        <v>0.52000000000000091</v>
      </c>
      <c r="AF751" s="3">
        <v>4.9999999999999913E-2</v>
      </c>
      <c r="AG751" s="3">
        <v>0.51400000000000079</v>
      </c>
      <c r="AH751" s="3">
        <v>0.26500000000000035</v>
      </c>
      <c r="AI751" s="4">
        <f t="shared" si="283"/>
        <v>519.95408504941713</v>
      </c>
      <c r="AJ751" s="4">
        <f t="shared" si="283"/>
        <v>8.9407423038702234</v>
      </c>
      <c r="AK751" s="4">
        <f t="shared" si="283"/>
        <v>4.8854369803456565</v>
      </c>
      <c r="AL751" s="4">
        <f t="shared" si="283"/>
        <v>2.9166787942362187</v>
      </c>
      <c r="AM751" s="4">
        <f t="shared" si="283"/>
        <v>0.28044988406117394</v>
      </c>
      <c r="AN751" s="4">
        <f t="shared" si="283"/>
        <v>2.8830248081488774</v>
      </c>
      <c r="AO751" s="4">
        <f t="shared" si="283"/>
        <v>1.4863843855242265</v>
      </c>
      <c r="AP751" s="5">
        <f t="shared" si="269"/>
        <v>28229.810402702031</v>
      </c>
      <c r="AQ751" s="5">
        <f t="shared" si="270"/>
        <v>887.87179451065708</v>
      </c>
      <c r="AR751" s="5">
        <f t="shared" si="271"/>
        <v>698.1436465408359</v>
      </c>
      <c r="AS751" s="5">
        <f t="shared" si="272"/>
        <v>126.96422256967344</v>
      </c>
      <c r="AT751" s="5">
        <f t="shared" si="273"/>
        <v>66.844676471193665</v>
      </c>
      <c r="AU751" s="5">
        <f t="shared" si="274"/>
        <v>242.83717257591968</v>
      </c>
      <c r="AV751" s="5">
        <f t="shared" si="275"/>
        <v>86.803227398143861</v>
      </c>
    </row>
    <row r="752" spans="1:48" x14ac:dyDescent="0.25">
      <c r="A752" s="1" t="s">
        <v>376</v>
      </c>
      <c r="B752" s="1" t="s">
        <v>28</v>
      </c>
      <c r="C752" s="2">
        <v>42723</v>
      </c>
      <c r="D752" s="3">
        <v>7.339970013271797E-4</v>
      </c>
      <c r="E752" s="3">
        <v>107.79411397106087</v>
      </c>
      <c r="F752" s="3">
        <v>1.1316170671413164</v>
      </c>
      <c r="G752" s="3">
        <v>0.69813150349019926</v>
      </c>
      <c r="H752" s="3">
        <v>0.45219577882765094</v>
      </c>
      <c r="I752" s="3">
        <v>5.5571674235869013E-2</v>
      </c>
      <c r="J752" s="3">
        <v>0.62432827171755256</v>
      </c>
      <c r="K752" s="3">
        <v>0.30531963606776141</v>
      </c>
      <c r="L752" s="4">
        <f t="shared" si="282"/>
        <v>0.19357441694968777</v>
      </c>
      <c r="M752" s="4">
        <f t="shared" si="282"/>
        <v>2.032134278138825E-3</v>
      </c>
      <c r="N752" s="4">
        <f t="shared" si="282"/>
        <v>1.2536899628731574E-3</v>
      </c>
      <c r="O752" s="4">
        <f t="shared" si="282"/>
        <v>8.1204372863227336E-4</v>
      </c>
      <c r="P752" s="4">
        <f t="shared" si="282"/>
        <v>9.979445113315087E-5</v>
      </c>
      <c r="Q752" s="4">
        <f t="shared" si="282"/>
        <v>1.1211556617588298E-3</v>
      </c>
      <c r="R752" s="4">
        <f t="shared" si="282"/>
        <v>5.4828662120618853E-4</v>
      </c>
      <c r="S752" s="5">
        <f t="shared" si="261"/>
        <v>50477.701015223778</v>
      </c>
      <c r="T752" s="5">
        <f t="shared" si="262"/>
        <v>1119.5351056813815</v>
      </c>
      <c r="U752" s="5">
        <f t="shared" si="263"/>
        <v>971.10870071447755</v>
      </c>
      <c r="V752" s="5">
        <f t="shared" si="264"/>
        <v>159.85090203033675</v>
      </c>
      <c r="W752" s="5">
        <f t="shared" si="265"/>
        <v>83.474888013928904</v>
      </c>
      <c r="X752" s="5">
        <f t="shared" si="266"/>
        <v>388.84045528799641</v>
      </c>
      <c r="Y752" s="5">
        <f t="shared" si="267"/>
        <v>154.95393322325231</v>
      </c>
      <c r="Z752" s="4">
        <f>D752-'CIG_wcINF-wcEFF_Loads'!D752</f>
        <v>-0.12324449659534147</v>
      </c>
      <c r="AA752" s="4">
        <f t="shared" si="268"/>
        <v>0</v>
      </c>
      <c r="AB752" s="3">
        <v>84.613835956412061</v>
      </c>
      <c r="AC752" s="3">
        <v>1.6676267282449959</v>
      </c>
      <c r="AD752" s="3">
        <v>1.0677715408987158</v>
      </c>
      <c r="AE752" s="3">
        <v>0.45219577882765094</v>
      </c>
      <c r="AF752" s="3">
        <v>5.5571674235869013E-2</v>
      </c>
      <c r="AG752" s="3">
        <v>0.53733793499290672</v>
      </c>
      <c r="AH752" s="3">
        <v>0.26778861263821224</v>
      </c>
      <c r="AI752" s="4">
        <f t="shared" si="283"/>
        <v>0</v>
      </c>
      <c r="AJ752" s="4">
        <f t="shared" si="283"/>
        <v>0</v>
      </c>
      <c r="AK752" s="4">
        <f t="shared" si="283"/>
        <v>0</v>
      </c>
      <c r="AL752" s="4">
        <f t="shared" si="283"/>
        <v>0</v>
      </c>
      <c r="AM752" s="4">
        <f t="shared" si="283"/>
        <v>0</v>
      </c>
      <c r="AN752" s="4">
        <f t="shared" si="283"/>
        <v>0</v>
      </c>
      <c r="AO752" s="4">
        <f t="shared" si="283"/>
        <v>0</v>
      </c>
      <c r="AP752" s="5">
        <f t="shared" si="269"/>
        <v>28229.810402702031</v>
      </c>
      <c r="AQ752" s="5">
        <f t="shared" si="270"/>
        <v>887.87179451065708</v>
      </c>
      <c r="AR752" s="5">
        <f t="shared" si="271"/>
        <v>698.1436465408359</v>
      </c>
      <c r="AS752" s="5">
        <f t="shared" si="272"/>
        <v>126.96422256967344</v>
      </c>
      <c r="AT752" s="5">
        <f t="shared" si="273"/>
        <v>66.844676471193665</v>
      </c>
      <c r="AU752" s="5">
        <f t="shared" si="274"/>
        <v>242.83717257591968</v>
      </c>
      <c r="AV752" s="5">
        <f t="shared" si="275"/>
        <v>86.803227398143861</v>
      </c>
    </row>
    <row r="753" spans="1:48" x14ac:dyDescent="0.25">
      <c r="A753" s="1" t="s">
        <v>376</v>
      </c>
      <c r="B753" s="1" t="s">
        <v>29</v>
      </c>
      <c r="C753" s="2">
        <v>42724</v>
      </c>
      <c r="D753" s="3">
        <v>5.0565239251557656E-4</v>
      </c>
      <c r="E753" s="3">
        <v>59.018952753989367</v>
      </c>
      <c r="F753" s="3">
        <v>1.6271971687817199</v>
      </c>
      <c r="G753" s="3">
        <v>1.5553104104793987</v>
      </c>
      <c r="H753" s="3">
        <v>7.4327221151432463E-2</v>
      </c>
      <c r="I753" s="3">
        <v>7.1866479701055391E-2</v>
      </c>
      <c r="J753" s="3">
        <v>0.50608230014730149</v>
      </c>
      <c r="K753" s="3">
        <v>0.12351657843637474</v>
      </c>
      <c r="L753" s="4">
        <f t="shared" si="282"/>
        <v>7.3013336100660922E-2</v>
      </c>
      <c r="M753" s="4">
        <f t="shared" si="282"/>
        <v>2.0130329028631038E-3</v>
      </c>
      <c r="N753" s="4">
        <f t="shared" si="282"/>
        <v>1.924100588747117E-3</v>
      </c>
      <c r="O753" s="4">
        <f t="shared" si="282"/>
        <v>9.1951451629084744E-5</v>
      </c>
      <c r="P753" s="4">
        <f t="shared" si="282"/>
        <v>8.8907227118322583E-5</v>
      </c>
      <c r="Q753" s="4">
        <f t="shared" si="282"/>
        <v>6.2608289966230887E-4</v>
      </c>
      <c r="R753" s="4">
        <f t="shared" si="282"/>
        <v>1.5280443034918276E-4</v>
      </c>
      <c r="S753" s="5">
        <f t="shared" si="261"/>
        <v>50477.774028559877</v>
      </c>
      <c r="T753" s="5">
        <f t="shared" si="262"/>
        <v>1119.5371187142844</v>
      </c>
      <c r="U753" s="5">
        <f t="shared" si="263"/>
        <v>971.11062481506633</v>
      </c>
      <c r="V753" s="5">
        <f t="shared" si="264"/>
        <v>159.85099398178838</v>
      </c>
      <c r="W753" s="5">
        <f t="shared" si="265"/>
        <v>83.474976921156028</v>
      </c>
      <c r="X753" s="5">
        <f t="shared" si="266"/>
        <v>388.84108137089606</v>
      </c>
      <c r="Y753" s="5">
        <f t="shared" si="267"/>
        <v>154.95408602768265</v>
      </c>
      <c r="Z753" s="4">
        <f>D753-'CIG_wcINF-wcEFF_Loads'!D753</f>
        <v>-3.1616795857318261E-2</v>
      </c>
      <c r="AA753" s="4">
        <f t="shared" si="268"/>
        <v>0</v>
      </c>
      <c r="AB753" s="3">
        <v>49.870031214725351</v>
      </c>
      <c r="AC753" s="3">
        <v>1.5926439996856807</v>
      </c>
      <c r="AD753" s="3">
        <v>1.2642624305416514</v>
      </c>
      <c r="AE753" s="3">
        <v>7.4327221151432463E-2</v>
      </c>
      <c r="AF753" s="3">
        <v>7.1866479701055391E-2</v>
      </c>
      <c r="AG753" s="3">
        <v>0.42123257054082841</v>
      </c>
      <c r="AH753" s="3">
        <v>0.10989225772427068</v>
      </c>
      <c r="AI753" s="4">
        <f t="shared" si="283"/>
        <v>0</v>
      </c>
      <c r="AJ753" s="4">
        <f t="shared" si="283"/>
        <v>0</v>
      </c>
      <c r="AK753" s="4">
        <f t="shared" si="283"/>
        <v>0</v>
      </c>
      <c r="AL753" s="4">
        <f t="shared" si="283"/>
        <v>0</v>
      </c>
      <c r="AM753" s="4">
        <f t="shared" si="283"/>
        <v>0</v>
      </c>
      <c r="AN753" s="4">
        <f t="shared" si="283"/>
        <v>0</v>
      </c>
      <c r="AO753" s="4">
        <f t="shared" si="283"/>
        <v>0</v>
      </c>
      <c r="AP753" s="5">
        <f t="shared" si="269"/>
        <v>28229.810402702031</v>
      </c>
      <c r="AQ753" s="5">
        <f t="shared" si="270"/>
        <v>887.87179451065708</v>
      </c>
      <c r="AR753" s="5">
        <f t="shared" si="271"/>
        <v>698.1436465408359</v>
      </c>
      <c r="AS753" s="5">
        <f t="shared" si="272"/>
        <v>126.96422256967344</v>
      </c>
      <c r="AT753" s="5">
        <f t="shared" si="273"/>
        <v>66.844676471193665</v>
      </c>
      <c r="AU753" s="5">
        <f t="shared" si="274"/>
        <v>242.83717257591968</v>
      </c>
      <c r="AV753" s="5">
        <f t="shared" si="275"/>
        <v>86.803227398143861</v>
      </c>
    </row>
    <row r="754" spans="1:48" x14ac:dyDescent="0.25">
      <c r="A754" s="1" t="s">
        <v>376</v>
      </c>
      <c r="B754" s="1" t="s">
        <v>30</v>
      </c>
      <c r="C754" s="2">
        <v>42725</v>
      </c>
      <c r="D754" s="3">
        <v>5.8751771053916285E-4</v>
      </c>
      <c r="E754" s="3">
        <v>58.285714285714363</v>
      </c>
      <c r="F754" s="3">
        <v>1.6245888888888913</v>
      </c>
      <c r="G754" s="3">
        <v>1.5555088888888899</v>
      </c>
      <c r="H754" s="3">
        <v>6.907999999999985E-2</v>
      </c>
      <c r="I754" s="3">
        <v>7.1821666666666686E-2</v>
      </c>
      <c r="J754" s="3">
        <v>0.49394117647058761</v>
      </c>
      <c r="K754" s="3">
        <v>0.11178333333333333</v>
      </c>
      <c r="L754" s="4">
        <f t="shared" si="282"/>
        <v>8.3780261764722946E-2</v>
      </c>
      <c r="M754" s="4">
        <f t="shared" si="282"/>
        <v>2.3351945504857859E-3</v>
      </c>
      <c r="N754" s="4">
        <f t="shared" si="282"/>
        <v>2.2358985127922809E-3</v>
      </c>
      <c r="O754" s="4">
        <f t="shared" si="282"/>
        <v>9.9296037693503151E-5</v>
      </c>
      <c r="P754" s="4">
        <f t="shared" si="282"/>
        <v>1.0323692704898045E-4</v>
      </c>
      <c r="Q754" s="4">
        <f t="shared" si="282"/>
        <v>7.0999423389109533E-4</v>
      </c>
      <c r="R754" s="4">
        <f t="shared" si="282"/>
        <v>1.606780845421557E-4</v>
      </c>
      <c r="S754" s="5">
        <f t="shared" si="261"/>
        <v>50477.857808821645</v>
      </c>
      <c r="T754" s="5">
        <f t="shared" si="262"/>
        <v>1119.539453908835</v>
      </c>
      <c r="U754" s="5">
        <f t="shared" si="263"/>
        <v>971.11286071357915</v>
      </c>
      <c r="V754" s="5">
        <f t="shared" si="264"/>
        <v>159.85109327782607</v>
      </c>
      <c r="W754" s="5">
        <f t="shared" si="265"/>
        <v>83.475080158083074</v>
      </c>
      <c r="X754" s="5">
        <f t="shared" si="266"/>
        <v>388.84179136512995</v>
      </c>
      <c r="Y754" s="5">
        <f t="shared" si="267"/>
        <v>154.95424670576719</v>
      </c>
      <c r="Z754" s="4">
        <f>D754-'CIG_wcINF-wcEFF_Loads'!D754</f>
        <v>-1.4704673987703122E-2</v>
      </c>
      <c r="AA754" s="4">
        <f t="shared" si="268"/>
        <v>0</v>
      </c>
      <c r="AB754" s="3">
        <v>37.323993055555611</v>
      </c>
      <c r="AC754" s="3">
        <v>1.5375286830357136</v>
      </c>
      <c r="AD754" s="3">
        <v>1.1798593005952367</v>
      </c>
      <c r="AE754" s="3">
        <v>6.907999999999985E-2</v>
      </c>
      <c r="AF754" s="3">
        <v>7.1821666666666686E-2</v>
      </c>
      <c r="AG754" s="3">
        <v>0.37810753968254018</v>
      </c>
      <c r="AH754" s="3">
        <v>0.10042612179487186</v>
      </c>
      <c r="AI754" s="4">
        <f t="shared" si="283"/>
        <v>0</v>
      </c>
      <c r="AJ754" s="4">
        <f t="shared" si="283"/>
        <v>0</v>
      </c>
      <c r="AK754" s="4">
        <f t="shared" si="283"/>
        <v>0</v>
      </c>
      <c r="AL754" s="4">
        <f t="shared" si="283"/>
        <v>0</v>
      </c>
      <c r="AM754" s="4">
        <f t="shared" si="283"/>
        <v>0</v>
      </c>
      <c r="AN754" s="4">
        <f t="shared" si="283"/>
        <v>0</v>
      </c>
      <c r="AO754" s="4">
        <f t="shared" si="283"/>
        <v>0</v>
      </c>
      <c r="AP754" s="5">
        <f t="shared" si="269"/>
        <v>28229.810402702031</v>
      </c>
      <c r="AQ754" s="5">
        <f t="shared" si="270"/>
        <v>887.87179451065708</v>
      </c>
      <c r="AR754" s="5">
        <f t="shared" si="271"/>
        <v>698.1436465408359</v>
      </c>
      <c r="AS754" s="5">
        <f t="shared" si="272"/>
        <v>126.96422256967344</v>
      </c>
      <c r="AT754" s="5">
        <f t="shared" si="273"/>
        <v>66.844676471193665</v>
      </c>
      <c r="AU754" s="5">
        <f t="shared" si="274"/>
        <v>242.83717257591968</v>
      </c>
      <c r="AV754" s="5">
        <f t="shared" si="275"/>
        <v>86.803227398143861</v>
      </c>
    </row>
    <row r="755" spans="1:48" x14ac:dyDescent="0.25">
      <c r="A755" s="1" t="s">
        <v>376</v>
      </c>
      <c r="B755" s="1" t="s">
        <v>31</v>
      </c>
      <c r="C755" s="2">
        <v>42726</v>
      </c>
      <c r="D755" s="3">
        <v>6.7485901632809511E-4</v>
      </c>
      <c r="E755" s="3">
        <v>58.285714285714363</v>
      </c>
      <c r="F755" s="3">
        <v>1.6245888888888913</v>
      </c>
      <c r="G755" s="3">
        <v>1.5555088888888899</v>
      </c>
      <c r="H755" s="3">
        <v>6.907999999999985E-2</v>
      </c>
      <c r="I755" s="3">
        <v>7.1821666666666686E-2</v>
      </c>
      <c r="J755" s="3">
        <v>0.49394117647058761</v>
      </c>
      <c r="K755" s="3">
        <v>0.11178333333333333</v>
      </c>
      <c r="L755" s="4">
        <f t="shared" si="282"/>
        <v>9.623516709030748E-2</v>
      </c>
      <c r="M755" s="4">
        <f t="shared" si="282"/>
        <v>2.6823482407523397E-3</v>
      </c>
      <c r="N755" s="4">
        <f t="shared" si="282"/>
        <v>2.5682906981097176E-3</v>
      </c>
      <c r="O755" s="4">
        <f t="shared" si="282"/>
        <v>1.1405754264261992E-4</v>
      </c>
      <c r="P755" s="4">
        <f t="shared" si="282"/>
        <v>1.1858429080048332E-4</v>
      </c>
      <c r="Q755" s="4">
        <f t="shared" si="282"/>
        <v>8.1554309204169106E-4</v>
      </c>
      <c r="R755" s="4">
        <f t="shared" si="282"/>
        <v>1.8456474100175002E-4</v>
      </c>
      <c r="S755" s="5">
        <f t="shared" si="261"/>
        <v>50477.954043988735</v>
      </c>
      <c r="T755" s="5">
        <f t="shared" si="262"/>
        <v>1119.5421362570758</v>
      </c>
      <c r="U755" s="5">
        <f t="shared" si="263"/>
        <v>971.1154290042773</v>
      </c>
      <c r="V755" s="5">
        <f t="shared" si="264"/>
        <v>159.85120733536871</v>
      </c>
      <c r="W755" s="5">
        <f t="shared" si="265"/>
        <v>83.475198742373877</v>
      </c>
      <c r="X755" s="5">
        <f t="shared" si="266"/>
        <v>388.84260690822197</v>
      </c>
      <c r="Y755" s="5">
        <f t="shared" si="267"/>
        <v>154.95443127050819</v>
      </c>
      <c r="Z755" s="4">
        <f>D755-'CIG_wcINF-wcEFF_Loads'!D755</f>
        <v>6.7485901632809511E-4</v>
      </c>
      <c r="AA755" s="4">
        <f t="shared" si="268"/>
        <v>6.7485901632809511E-4</v>
      </c>
      <c r="AB755" s="3">
        <v>23.962500000000045</v>
      </c>
      <c r="AC755" s="3">
        <v>1.4882857142857133</v>
      </c>
      <c r="AD755" s="3">
        <v>1.1028785714285727</v>
      </c>
      <c r="AE755" s="3">
        <v>6.907999999999985E-2</v>
      </c>
      <c r="AF755" s="3">
        <v>7.1821666666666686E-2</v>
      </c>
      <c r="AG755" s="3">
        <v>0.33777142857142883</v>
      </c>
      <c r="AH755" s="3">
        <v>9.5969230769230751E-2</v>
      </c>
      <c r="AI755" s="4">
        <f t="shared" si="283"/>
        <v>3.9564329264241332E-2</v>
      </c>
      <c r="AJ755" s="4">
        <f t="shared" si="283"/>
        <v>2.4572989479088761E-3</v>
      </c>
      <c r="AK755" s="4">
        <f t="shared" si="283"/>
        <v>1.8209556990496009E-3</v>
      </c>
      <c r="AL755" s="4">
        <f t="shared" si="283"/>
        <v>1.1405754264261992E-4</v>
      </c>
      <c r="AM755" s="4">
        <f t="shared" si="283"/>
        <v>1.1858429080048332E-4</v>
      </c>
      <c r="AN755" s="4">
        <f t="shared" si="283"/>
        <v>5.5769222810863456E-4</v>
      </c>
      <c r="AO755" s="4">
        <f t="shared" si="283"/>
        <v>1.5845417821136351E-4</v>
      </c>
      <c r="AP755" s="5">
        <f t="shared" si="269"/>
        <v>28229.849967031296</v>
      </c>
      <c r="AQ755" s="5">
        <f t="shared" si="270"/>
        <v>887.87425180960497</v>
      </c>
      <c r="AR755" s="5">
        <f t="shared" si="271"/>
        <v>698.14546749653493</v>
      </c>
      <c r="AS755" s="5">
        <f t="shared" si="272"/>
        <v>126.96433662721608</v>
      </c>
      <c r="AT755" s="5">
        <f t="shared" si="273"/>
        <v>66.844795055484468</v>
      </c>
      <c r="AU755" s="5">
        <f t="shared" si="274"/>
        <v>242.83773026814779</v>
      </c>
      <c r="AV755" s="5">
        <f t="shared" si="275"/>
        <v>86.803385852322066</v>
      </c>
    </row>
    <row r="756" spans="1:48" x14ac:dyDescent="0.25">
      <c r="A756" s="1" t="s">
        <v>376</v>
      </c>
      <c r="B756" s="1" t="s">
        <v>32</v>
      </c>
      <c r="C756" s="2">
        <v>42727</v>
      </c>
      <c r="D756" s="3">
        <v>1.145931194443715E-3</v>
      </c>
      <c r="E756" s="3">
        <v>58.285714285714363</v>
      </c>
      <c r="F756" s="3">
        <v>1.6245888888888913</v>
      </c>
      <c r="G756" s="3">
        <v>1.5555088888888899</v>
      </c>
      <c r="H756" s="3">
        <v>6.907999999999985E-2</v>
      </c>
      <c r="I756" s="3">
        <v>7.1821666666666686E-2</v>
      </c>
      <c r="J756" s="3">
        <v>0.49394117647058761</v>
      </c>
      <c r="K756" s="3">
        <v>0.11178333333333333</v>
      </c>
      <c r="L756" s="4">
        <f t="shared" si="282"/>
        <v>0.163410249108493</v>
      </c>
      <c r="M756" s="4">
        <f t="shared" si="282"/>
        <v>4.5547091304548107E-3</v>
      </c>
      <c r="N756" s="4">
        <f t="shared" si="282"/>
        <v>4.3610359440359268E-3</v>
      </c>
      <c r="O756" s="4">
        <f t="shared" si="282"/>
        <v>1.936731864188789E-4</v>
      </c>
      <c r="P756" s="4">
        <f t="shared" si="282"/>
        <v>2.0135974286693615E-4</v>
      </c>
      <c r="Q756" s="4">
        <f t="shared" si="282"/>
        <v>1.3848170461862868E-3</v>
      </c>
      <c r="R756" s="4">
        <f t="shared" si="282"/>
        <v>3.1339655986089161E-4</v>
      </c>
      <c r="S756" s="5">
        <f t="shared" si="261"/>
        <v>50478.117454237843</v>
      </c>
      <c r="T756" s="5">
        <f t="shared" si="262"/>
        <v>1119.5466909662061</v>
      </c>
      <c r="U756" s="5">
        <f t="shared" si="263"/>
        <v>971.11979004022135</v>
      </c>
      <c r="V756" s="5">
        <f t="shared" si="264"/>
        <v>159.85140100855514</v>
      </c>
      <c r="W756" s="5">
        <f t="shared" si="265"/>
        <v>83.475400102116737</v>
      </c>
      <c r="X756" s="5">
        <f t="shared" si="266"/>
        <v>388.84399172526815</v>
      </c>
      <c r="Y756" s="5">
        <f t="shared" si="267"/>
        <v>154.95474466706807</v>
      </c>
      <c r="Z756" s="4">
        <f>D756-'CIG_wcINF-wcEFF_Loads'!D756</f>
        <v>-6.6561781296118434E-5</v>
      </c>
      <c r="AA756" s="4">
        <f t="shared" si="268"/>
        <v>0</v>
      </c>
      <c r="AB756" s="3">
        <v>24.916892361111156</v>
      </c>
      <c r="AC756" s="3">
        <v>1.4918030691964272</v>
      </c>
      <c r="AD756" s="3">
        <v>1.1083771949404773</v>
      </c>
      <c r="AE756" s="3">
        <v>6.907999999999985E-2</v>
      </c>
      <c r="AF756" s="3">
        <v>7.1821666666666686E-2</v>
      </c>
      <c r="AG756" s="3">
        <v>0.34065257936507964</v>
      </c>
      <c r="AH756" s="3">
        <v>9.6287580128205097E-2</v>
      </c>
      <c r="AI756" s="4">
        <f t="shared" si="283"/>
        <v>0</v>
      </c>
      <c r="AJ756" s="4">
        <f t="shared" si="283"/>
        <v>0</v>
      </c>
      <c r="AK756" s="4">
        <f t="shared" si="283"/>
        <v>0</v>
      </c>
      <c r="AL756" s="4">
        <f t="shared" si="283"/>
        <v>0</v>
      </c>
      <c r="AM756" s="4">
        <f t="shared" si="283"/>
        <v>0</v>
      </c>
      <c r="AN756" s="4">
        <f t="shared" si="283"/>
        <v>0</v>
      </c>
      <c r="AO756" s="4">
        <f t="shared" si="283"/>
        <v>0</v>
      </c>
      <c r="AP756" s="5">
        <f t="shared" si="269"/>
        <v>28229.849967031296</v>
      </c>
      <c r="AQ756" s="5">
        <f t="shared" si="270"/>
        <v>887.87425180960497</v>
      </c>
      <c r="AR756" s="5">
        <f t="shared" si="271"/>
        <v>698.14546749653493</v>
      </c>
      <c r="AS756" s="5">
        <f t="shared" si="272"/>
        <v>126.96433662721608</v>
      </c>
      <c r="AT756" s="5">
        <f t="shared" si="273"/>
        <v>66.844795055484468</v>
      </c>
      <c r="AU756" s="5">
        <f t="shared" si="274"/>
        <v>242.83773026814779</v>
      </c>
      <c r="AV756" s="5">
        <f t="shared" si="275"/>
        <v>86.803385852322066</v>
      </c>
    </row>
    <row r="757" spans="1:48" x14ac:dyDescent="0.25">
      <c r="A757" s="1" t="s">
        <v>376</v>
      </c>
      <c r="B757" s="1" t="s">
        <v>33</v>
      </c>
      <c r="C757" s="2">
        <v>42728</v>
      </c>
      <c r="D757" s="3">
        <v>0.44554301486210307</v>
      </c>
      <c r="E757" s="3">
        <v>79.305217042930821</v>
      </c>
      <c r="F757" s="3">
        <v>1.6993595791499743</v>
      </c>
      <c r="G757" s="3">
        <v>1.5498191744834797</v>
      </c>
      <c r="H757" s="3">
        <v>0.21950033967440238</v>
      </c>
      <c r="I757" s="3">
        <v>7.3106306985809943E-2</v>
      </c>
      <c r="J757" s="3">
        <v>0.84198672186972312</v>
      </c>
      <c r="K757" s="3">
        <v>0.44813635962052017</v>
      </c>
      <c r="L757" s="4">
        <f t="shared" si="282"/>
        <v>86.447019500988404</v>
      </c>
      <c r="M757" s="4">
        <f t="shared" si="282"/>
        <v>1.8523947875767677</v>
      </c>
      <c r="N757" s="4">
        <f t="shared" si="282"/>
        <v>1.6893875761925266</v>
      </c>
      <c r="O757" s="4">
        <f t="shared" si="282"/>
        <v>0.23926736287771205</v>
      </c>
      <c r="P757" s="4">
        <f t="shared" si="282"/>
        <v>7.9689868854736334E-2</v>
      </c>
      <c r="Q757" s="4">
        <f t="shared" si="282"/>
        <v>0.91781152967077639</v>
      </c>
      <c r="R757" s="4">
        <f t="shared" si="282"/>
        <v>0.48849311638912296</v>
      </c>
      <c r="S757" s="5">
        <f t="shared" si="261"/>
        <v>50564.564473738828</v>
      </c>
      <c r="T757" s="5">
        <f t="shared" si="262"/>
        <v>1121.3990857537829</v>
      </c>
      <c r="U757" s="5">
        <f t="shared" si="263"/>
        <v>972.80917761641388</v>
      </c>
      <c r="V757" s="5">
        <f t="shared" si="264"/>
        <v>160.09066837143286</v>
      </c>
      <c r="W757" s="5">
        <f t="shared" si="265"/>
        <v>83.55508997097148</v>
      </c>
      <c r="X757" s="5">
        <f t="shared" si="266"/>
        <v>389.76180325493891</v>
      </c>
      <c r="Y757" s="5">
        <f t="shared" si="267"/>
        <v>155.44323778345719</v>
      </c>
      <c r="Z757" s="4">
        <f>D757-'CIG_wcINF-wcEFF_Loads'!D757</f>
        <v>0.15602204531411612</v>
      </c>
      <c r="AA757" s="4">
        <f t="shared" si="268"/>
        <v>0.15602204531411612</v>
      </c>
      <c r="AB757" s="3">
        <v>60.076583479531116</v>
      </c>
      <c r="AC757" s="3">
        <v>1.8758748101860083</v>
      </c>
      <c r="AD757" s="3">
        <v>1.658401592690119</v>
      </c>
      <c r="AE757" s="3">
        <v>0.21950033967440238</v>
      </c>
      <c r="AF757" s="3">
        <v>7.3106306985809943E-2</v>
      </c>
      <c r="AG757" s="3">
        <v>0.59731219412806535</v>
      </c>
      <c r="AH757" s="3">
        <v>0.25941136138635817</v>
      </c>
      <c r="AI757" s="4">
        <f t="shared" si="283"/>
        <v>22.932416481475048</v>
      </c>
      <c r="AJ757" s="4">
        <f t="shared" si="283"/>
        <v>0.71605840283761168</v>
      </c>
      <c r="AK757" s="4">
        <f t="shared" si="283"/>
        <v>0.6330445876648273</v>
      </c>
      <c r="AL757" s="4">
        <f t="shared" si="283"/>
        <v>8.3787607678350667E-2</v>
      </c>
      <c r="AM757" s="4">
        <f t="shared" si="283"/>
        <v>2.7906118858978882E-2</v>
      </c>
      <c r="AN757" s="4">
        <f t="shared" si="283"/>
        <v>0.22800584207448307</v>
      </c>
      <c r="AO757" s="4">
        <f t="shared" si="283"/>
        <v>9.9022431616226619E-2</v>
      </c>
      <c r="AP757" s="5">
        <f t="shared" si="269"/>
        <v>28252.782383512771</v>
      </c>
      <c r="AQ757" s="5">
        <f t="shared" si="270"/>
        <v>888.59031021244255</v>
      </c>
      <c r="AR757" s="5">
        <f t="shared" si="271"/>
        <v>698.77851208419975</v>
      </c>
      <c r="AS757" s="5">
        <f t="shared" si="272"/>
        <v>127.04812423489443</v>
      </c>
      <c r="AT757" s="5">
        <f t="shared" si="273"/>
        <v>66.872701174343447</v>
      </c>
      <c r="AU757" s="5">
        <f t="shared" si="274"/>
        <v>243.06573611022228</v>
      </c>
      <c r="AV757" s="5">
        <f t="shared" si="275"/>
        <v>86.902408283938286</v>
      </c>
    </row>
    <row r="758" spans="1:48" x14ac:dyDescent="0.25">
      <c r="A758" s="1" t="s">
        <v>376</v>
      </c>
      <c r="B758" s="1" t="s">
        <v>34</v>
      </c>
      <c r="C758" s="2">
        <v>42729</v>
      </c>
      <c r="D758" s="3">
        <v>0.28925660575483125</v>
      </c>
      <c r="E758" s="3">
        <v>80.282868333964203</v>
      </c>
      <c r="F758" s="3">
        <v>1.7028372856737457</v>
      </c>
      <c r="G758" s="3">
        <v>1.5495545366041583</v>
      </c>
      <c r="H758" s="3">
        <v>0.22649663454297919</v>
      </c>
      <c r="I758" s="3">
        <v>7.3166057698328221E-2</v>
      </c>
      <c r="J758" s="3">
        <v>0.85817488677200837</v>
      </c>
      <c r="K758" s="3">
        <v>0.46378068642457554</v>
      </c>
      <c r="L758" s="4">
        <f t="shared" si="282"/>
        <v>56.815233158750871</v>
      </c>
      <c r="M758" s="4">
        <f t="shared" si="282"/>
        <v>1.2050777385595581</v>
      </c>
      <c r="N758" s="4">
        <f t="shared" si="282"/>
        <v>1.0966013561341608</v>
      </c>
      <c r="O758" s="4">
        <f t="shared" si="282"/>
        <v>0.1602889803052498</v>
      </c>
      <c r="P758" s="4">
        <f t="shared" si="282"/>
        <v>5.1778750731038763E-2</v>
      </c>
      <c r="Q758" s="4">
        <f t="shared" si="282"/>
        <v>0.60732018293259138</v>
      </c>
      <c r="R758" s="4">
        <f t="shared" si="282"/>
        <v>0.32821208784079187</v>
      </c>
      <c r="S758" s="5">
        <f t="shared" si="261"/>
        <v>50621.379706897576</v>
      </c>
      <c r="T758" s="5">
        <f t="shared" si="262"/>
        <v>1122.6041634923424</v>
      </c>
      <c r="U758" s="5">
        <f t="shared" si="263"/>
        <v>973.90577897254809</v>
      </c>
      <c r="V758" s="5">
        <f t="shared" si="264"/>
        <v>160.25095735173809</v>
      </c>
      <c r="W758" s="5">
        <f t="shared" si="265"/>
        <v>83.606868721702511</v>
      </c>
      <c r="X758" s="5">
        <f t="shared" si="266"/>
        <v>390.36912343787151</v>
      </c>
      <c r="Y758" s="5">
        <f t="shared" si="267"/>
        <v>155.77144987129799</v>
      </c>
      <c r="Z758" s="4">
        <f>D758-'CIG_wcINF-wcEFF_Loads'!D758</f>
        <v>-6.3952743671018497E-2</v>
      </c>
      <c r="AA758" s="4">
        <f t="shared" si="268"/>
        <v>0</v>
      </c>
      <c r="AB758" s="3">
        <v>59.625571858424017</v>
      </c>
      <c r="AC758" s="3">
        <v>1.8860495106597763</v>
      </c>
      <c r="AD758" s="3">
        <v>1.6719638760710558</v>
      </c>
      <c r="AE758" s="3">
        <v>0.22649663454297919</v>
      </c>
      <c r="AF758" s="3">
        <v>7.3166057698328221E-2</v>
      </c>
      <c r="AG758" s="3">
        <v>0.60295152098673499</v>
      </c>
      <c r="AH758" s="3">
        <v>0.26630258749735153</v>
      </c>
      <c r="AI758" s="4">
        <f t="shared" si="283"/>
        <v>0</v>
      </c>
      <c r="AJ758" s="4">
        <f t="shared" si="283"/>
        <v>0</v>
      </c>
      <c r="AK758" s="4">
        <f t="shared" si="283"/>
        <v>0</v>
      </c>
      <c r="AL758" s="4">
        <f t="shared" si="283"/>
        <v>0</v>
      </c>
      <c r="AM758" s="4">
        <f t="shared" si="283"/>
        <v>0</v>
      </c>
      <c r="AN758" s="4">
        <f t="shared" si="283"/>
        <v>0</v>
      </c>
      <c r="AO758" s="4">
        <f t="shared" si="283"/>
        <v>0</v>
      </c>
      <c r="AP758" s="5">
        <f t="shared" si="269"/>
        <v>28252.782383512771</v>
      </c>
      <c r="AQ758" s="5">
        <f t="shared" si="270"/>
        <v>888.59031021244255</v>
      </c>
      <c r="AR758" s="5">
        <f t="shared" si="271"/>
        <v>698.77851208419975</v>
      </c>
      <c r="AS758" s="5">
        <f t="shared" si="272"/>
        <v>127.04812423489443</v>
      </c>
      <c r="AT758" s="5">
        <f t="shared" si="273"/>
        <v>66.872701174343447</v>
      </c>
      <c r="AU758" s="5">
        <f t="shared" si="274"/>
        <v>243.06573611022228</v>
      </c>
      <c r="AV758" s="5">
        <f t="shared" si="275"/>
        <v>86.902408283938286</v>
      </c>
    </row>
    <row r="759" spans="1:48" x14ac:dyDescent="0.25">
      <c r="A759" s="1" t="s">
        <v>376</v>
      </c>
      <c r="B759" s="1" t="s">
        <v>35</v>
      </c>
      <c r="C759" s="2">
        <v>42730</v>
      </c>
      <c r="D759" s="3">
        <v>1.8746425860686891</v>
      </c>
      <c r="E759" s="3">
        <v>61.951906627089244</v>
      </c>
      <c r="F759" s="3">
        <v>1.6376302883530334</v>
      </c>
      <c r="G759" s="3">
        <v>1.5545164968414353</v>
      </c>
      <c r="H759" s="3">
        <v>9.5316105757163191E-2</v>
      </c>
      <c r="I759" s="3">
        <v>7.204573183861028E-2</v>
      </c>
      <c r="J759" s="3">
        <v>0.55464679485415835</v>
      </c>
      <c r="K759" s="3">
        <v>0.17044955884854038</v>
      </c>
      <c r="L759" s="4">
        <f t="shared" si="282"/>
        <v>284.13961156115886</v>
      </c>
      <c r="M759" s="4">
        <f t="shared" si="282"/>
        <v>7.510917086286323</v>
      </c>
      <c r="N759" s="4">
        <f t="shared" si="282"/>
        <v>7.1297194489378342</v>
      </c>
      <c r="O759" s="4">
        <f t="shared" si="282"/>
        <v>0.43716299852376572</v>
      </c>
      <c r="P759" s="4">
        <f t="shared" si="282"/>
        <v>0.33043448335633502</v>
      </c>
      <c r="Q759" s="4">
        <f t="shared" si="282"/>
        <v>2.5438623833183369</v>
      </c>
      <c r="R759" s="4">
        <f t="shared" si="282"/>
        <v>0.78175917544429352</v>
      </c>
      <c r="S759" s="5">
        <f t="shared" si="261"/>
        <v>50905.519318458733</v>
      </c>
      <c r="T759" s="5">
        <f t="shared" si="262"/>
        <v>1130.1150805786287</v>
      </c>
      <c r="U759" s="5">
        <f t="shared" si="263"/>
        <v>981.03549842148595</v>
      </c>
      <c r="V759" s="5">
        <f t="shared" si="264"/>
        <v>160.68812035026187</v>
      </c>
      <c r="W759" s="5">
        <f t="shared" si="265"/>
        <v>83.937303205058853</v>
      </c>
      <c r="X759" s="5">
        <f t="shared" si="266"/>
        <v>392.91298582118986</v>
      </c>
      <c r="Y759" s="5">
        <f t="shared" si="267"/>
        <v>156.5532090467423</v>
      </c>
      <c r="Z759" s="4">
        <f>D759-'CIG_wcINF-wcEFF_Loads'!D759</f>
        <v>1.550334649381343</v>
      </c>
      <c r="AA759" s="4">
        <f t="shared" si="268"/>
        <v>1.550334649381343</v>
      </c>
      <c r="AB759" s="3">
        <v>68.082039754181935</v>
      </c>
      <c r="AC759" s="3">
        <v>1.6952738767766264</v>
      </c>
      <c r="AD759" s="3">
        <v>1.4176710626785081</v>
      </c>
      <c r="AE759" s="3">
        <v>9.5316105757163191E-2</v>
      </c>
      <c r="AF759" s="3">
        <v>7.204573183861028E-2</v>
      </c>
      <c r="AG759" s="3">
        <v>0.49721414238667888</v>
      </c>
      <c r="AH759" s="3">
        <v>0.13709209791622526</v>
      </c>
      <c r="AI759" s="4">
        <f t="shared" si="283"/>
        <v>258.23591280072634</v>
      </c>
      <c r="AJ759" s="4">
        <f t="shared" si="283"/>
        <v>6.4301921416763594</v>
      </c>
      <c r="AK759" s="4">
        <f t="shared" si="283"/>
        <v>5.3772416667271337</v>
      </c>
      <c r="AL759" s="4">
        <f t="shared" si="283"/>
        <v>0.36153501956879436</v>
      </c>
      <c r="AM759" s="4">
        <f t="shared" si="283"/>
        <v>0.27327023972716802</v>
      </c>
      <c r="AN759" s="4">
        <f t="shared" si="283"/>
        <v>1.8859386172954296</v>
      </c>
      <c r="AO759" s="4">
        <f t="shared" si="283"/>
        <v>0.51999180945498058</v>
      </c>
      <c r="AP759" s="5">
        <f t="shared" si="269"/>
        <v>28511.018296313498</v>
      </c>
      <c r="AQ759" s="5">
        <f t="shared" si="270"/>
        <v>895.02050235411889</v>
      </c>
      <c r="AR759" s="5">
        <f t="shared" si="271"/>
        <v>704.15575375092692</v>
      </c>
      <c r="AS759" s="5">
        <f t="shared" si="272"/>
        <v>127.40965925446322</v>
      </c>
      <c r="AT759" s="5">
        <f t="shared" si="273"/>
        <v>67.145971414070615</v>
      </c>
      <c r="AU759" s="5">
        <f t="shared" si="274"/>
        <v>244.95167472751771</v>
      </c>
      <c r="AV759" s="5">
        <f t="shared" si="275"/>
        <v>87.422400093393264</v>
      </c>
    </row>
    <row r="760" spans="1:48" x14ac:dyDescent="0.25">
      <c r="A760" s="1" t="s">
        <v>376</v>
      </c>
      <c r="B760" s="1" t="s">
        <v>36</v>
      </c>
      <c r="C760" s="2">
        <v>42731</v>
      </c>
      <c r="D760" s="3">
        <v>2.4598629051795231</v>
      </c>
      <c r="E760" s="3">
        <v>81.749345270514155</v>
      </c>
      <c r="F760" s="3">
        <v>1.7080538454594025</v>
      </c>
      <c r="G760" s="3">
        <v>1.5491575797851767</v>
      </c>
      <c r="H760" s="3">
        <v>0.23699107684584442</v>
      </c>
      <c r="I760" s="3">
        <v>7.3255683767105659E-2</v>
      </c>
      <c r="J760" s="3">
        <v>0.88245713412543625</v>
      </c>
      <c r="K760" s="3">
        <v>0.48724717663065836</v>
      </c>
      <c r="L760" s="4">
        <f t="shared" si="282"/>
        <v>491.98721088876283</v>
      </c>
      <c r="M760" s="4">
        <f t="shared" si="282"/>
        <v>10.27947862694989</v>
      </c>
      <c r="N760" s="4">
        <f t="shared" si="282"/>
        <v>9.3232027043597316</v>
      </c>
      <c r="O760" s="4">
        <f t="shared" si="282"/>
        <v>1.4262692687884584</v>
      </c>
      <c r="P760" s="4">
        <f t="shared" si="282"/>
        <v>0.44087031424002077</v>
      </c>
      <c r="Q760" s="4">
        <f t="shared" si="282"/>
        <v>5.3108391597584923</v>
      </c>
      <c r="R760" s="4">
        <f t="shared" si="282"/>
        <v>2.9323706342930849</v>
      </c>
      <c r="S760" s="5">
        <f t="shared" si="261"/>
        <v>51397.506529347498</v>
      </c>
      <c r="T760" s="5">
        <f t="shared" si="262"/>
        <v>1140.3945592055786</v>
      </c>
      <c r="U760" s="5">
        <f t="shared" si="263"/>
        <v>990.35870112584564</v>
      </c>
      <c r="V760" s="5">
        <f t="shared" si="264"/>
        <v>162.11438961905031</v>
      </c>
      <c r="W760" s="5">
        <f t="shared" si="265"/>
        <v>84.378173519298869</v>
      </c>
      <c r="X760" s="5">
        <f t="shared" si="266"/>
        <v>398.22382498094834</v>
      </c>
      <c r="Y760" s="5">
        <f t="shared" si="267"/>
        <v>159.48557968103538</v>
      </c>
      <c r="Z760" s="4">
        <f>D760-'CIG_wcINF-wcEFF_Loads'!D760</f>
        <v>1.9446751341552271</v>
      </c>
      <c r="AA760" s="4">
        <f t="shared" si="268"/>
        <v>1.9446751341552271</v>
      </c>
      <c r="AB760" s="3">
        <v>58.949054426763404</v>
      </c>
      <c r="AC760" s="3">
        <v>1.9013115613704279</v>
      </c>
      <c r="AD760" s="3">
        <v>1.6923073011424583</v>
      </c>
      <c r="AE760" s="3">
        <v>0.23699107684584442</v>
      </c>
      <c r="AF760" s="3">
        <v>7.3255683767105659E-2</v>
      </c>
      <c r="AG760" s="3">
        <v>0.61141051127473955</v>
      </c>
      <c r="AH760" s="3">
        <v>0.27663942666384173</v>
      </c>
      <c r="AI760" s="4">
        <f t="shared" si="283"/>
        <v>280.46749222184684</v>
      </c>
      <c r="AJ760" s="4">
        <f t="shared" si="283"/>
        <v>9.0460498600952093</v>
      </c>
      <c r="AK760" s="4">
        <f t="shared" si="283"/>
        <v>8.0516505215503074</v>
      </c>
      <c r="AL760" s="4">
        <f t="shared" si="283"/>
        <v>1.1275548632334256</v>
      </c>
      <c r="AM760" s="4">
        <f t="shared" si="283"/>
        <v>0.34853549589471922</v>
      </c>
      <c r="AN760" s="4">
        <f t="shared" si="283"/>
        <v>2.9089656226521177</v>
      </c>
      <c r="AO760" s="4">
        <f t="shared" si="283"/>
        <v>1.3161935674895469</v>
      </c>
      <c r="AP760" s="5">
        <f t="shared" si="269"/>
        <v>28791.485788535345</v>
      </c>
      <c r="AQ760" s="5">
        <f t="shared" si="270"/>
        <v>904.06655221421408</v>
      </c>
      <c r="AR760" s="5">
        <f t="shared" si="271"/>
        <v>712.20740427247722</v>
      </c>
      <c r="AS760" s="5">
        <f t="shared" si="272"/>
        <v>128.53721411769664</v>
      </c>
      <c r="AT760" s="5">
        <f t="shared" si="273"/>
        <v>67.494506909965338</v>
      </c>
      <c r="AU760" s="5">
        <f t="shared" si="274"/>
        <v>247.86064035016983</v>
      </c>
      <c r="AV760" s="5">
        <f t="shared" si="275"/>
        <v>88.738593660882813</v>
      </c>
    </row>
    <row r="761" spans="1:48" x14ac:dyDescent="0.25">
      <c r="A761" s="1" t="s">
        <v>376</v>
      </c>
      <c r="B761" s="1" t="s">
        <v>37</v>
      </c>
      <c r="C761" s="2">
        <v>42732</v>
      </c>
      <c r="D761" s="3">
        <v>5.4348115824355843E-2</v>
      </c>
      <c r="E761" s="3">
        <v>80.038455511205868</v>
      </c>
      <c r="F761" s="3">
        <v>1.7019678590428029</v>
      </c>
      <c r="G761" s="3">
        <v>1.5496206960739887</v>
      </c>
      <c r="H761" s="3">
        <v>0.224747560825835</v>
      </c>
      <c r="I761" s="3">
        <v>7.3151120020198648E-2</v>
      </c>
      <c r="J761" s="3">
        <v>0.85412784554643706</v>
      </c>
      <c r="K761" s="3">
        <v>0.45986960472356175</v>
      </c>
      <c r="L761" s="4">
        <f t="shared" si="282"/>
        <v>10.642454911026322</v>
      </c>
      <c r="M761" s="4">
        <f t="shared" si="282"/>
        <v>0.22630516898646405</v>
      </c>
      <c r="N761" s="4">
        <f t="shared" si="282"/>
        <v>0.20604805879658308</v>
      </c>
      <c r="O761" s="4">
        <f t="shared" si="282"/>
        <v>2.98839572449923E-2</v>
      </c>
      <c r="P761" s="4">
        <f t="shared" si="282"/>
        <v>9.7266681563719475E-3</v>
      </c>
      <c r="Q761" s="4">
        <f t="shared" si="282"/>
        <v>0.1135706208524645</v>
      </c>
      <c r="R761" s="4">
        <f t="shared" si="282"/>
        <v>6.1147375995240102E-2</v>
      </c>
      <c r="S761" s="5">
        <f t="shared" si="261"/>
        <v>51408.148984258522</v>
      </c>
      <c r="T761" s="5">
        <f t="shared" si="262"/>
        <v>1140.6208643745651</v>
      </c>
      <c r="U761" s="5">
        <f t="shared" si="263"/>
        <v>990.56474918464221</v>
      </c>
      <c r="V761" s="5">
        <f t="shared" si="264"/>
        <v>162.14427357629532</v>
      </c>
      <c r="W761" s="5">
        <f t="shared" si="265"/>
        <v>84.387900187455244</v>
      </c>
      <c r="X761" s="5">
        <f t="shared" si="266"/>
        <v>398.33739560180078</v>
      </c>
      <c r="Y761" s="5">
        <f t="shared" si="267"/>
        <v>159.54672705703061</v>
      </c>
      <c r="Z761" s="4">
        <f>D761-'CIG_wcINF-wcEFF_Loads'!D761</f>
        <v>-0.16794804000549016</v>
      </c>
      <c r="AA761" s="4">
        <f t="shared" si="268"/>
        <v>0</v>
      </c>
      <c r="AB761" s="3">
        <v>59.738324763700781</v>
      </c>
      <c r="AC761" s="3">
        <v>1.8835058355413343</v>
      </c>
      <c r="AD761" s="3">
        <v>1.668573305225822</v>
      </c>
      <c r="AE761" s="3">
        <v>0.224747560825835</v>
      </c>
      <c r="AF761" s="3">
        <v>7.3151120020198648E-2</v>
      </c>
      <c r="AG761" s="3">
        <v>0.60154168927206753</v>
      </c>
      <c r="AH761" s="3">
        <v>0.26457978096960316</v>
      </c>
      <c r="AI761" s="4">
        <f t="shared" si="283"/>
        <v>0</v>
      </c>
      <c r="AJ761" s="4">
        <f t="shared" si="283"/>
        <v>0</v>
      </c>
      <c r="AK761" s="4">
        <f t="shared" si="283"/>
        <v>0</v>
      </c>
      <c r="AL761" s="4">
        <f t="shared" si="283"/>
        <v>0</v>
      </c>
      <c r="AM761" s="4">
        <f t="shared" si="283"/>
        <v>0</v>
      </c>
      <c r="AN761" s="4">
        <f t="shared" si="283"/>
        <v>0</v>
      </c>
      <c r="AO761" s="4">
        <f t="shared" si="283"/>
        <v>0</v>
      </c>
      <c r="AP761" s="5">
        <f t="shared" si="269"/>
        <v>28791.485788535345</v>
      </c>
      <c r="AQ761" s="5">
        <f t="shared" si="270"/>
        <v>904.06655221421408</v>
      </c>
      <c r="AR761" s="5">
        <f t="shared" si="271"/>
        <v>712.20740427247722</v>
      </c>
      <c r="AS761" s="5">
        <f t="shared" si="272"/>
        <v>128.53721411769664</v>
      </c>
      <c r="AT761" s="5">
        <f t="shared" si="273"/>
        <v>67.494506909965338</v>
      </c>
      <c r="AU761" s="5">
        <f t="shared" si="274"/>
        <v>247.86064035016983</v>
      </c>
      <c r="AV761" s="5">
        <f t="shared" si="275"/>
        <v>88.738593660882813</v>
      </c>
    </row>
    <row r="762" spans="1:48" x14ac:dyDescent="0.25">
      <c r="A762" s="1" t="s">
        <v>376</v>
      </c>
      <c r="B762" s="1" t="s">
        <v>38</v>
      </c>
      <c r="C762" s="2">
        <v>42733</v>
      </c>
      <c r="D762" s="3">
        <v>2.9890060433396006E-2</v>
      </c>
      <c r="E762" s="3">
        <v>63.613591269841315</v>
      </c>
      <c r="F762" s="3">
        <v>1.618683796296299</v>
      </c>
      <c r="G762" s="3">
        <v>1.5499610879629653</v>
      </c>
      <c r="H762" s="3">
        <v>6.8722708333333202E-2</v>
      </c>
      <c r="I762" s="3">
        <v>0.11923477430555561</v>
      </c>
      <c r="J762" s="3">
        <v>0.48245381433823492</v>
      </c>
      <c r="K762" s="3">
        <v>0.11443611111111109</v>
      </c>
      <c r="L762" s="4">
        <f t="shared" si="282"/>
        <v>4.6519531716069871</v>
      </c>
      <c r="M762" s="4">
        <f t="shared" si="282"/>
        <v>0.11837157861545443</v>
      </c>
      <c r="N762" s="4">
        <f t="shared" si="282"/>
        <v>0.11334600444787495</v>
      </c>
      <c r="O762" s="4">
        <f t="shared" si="282"/>
        <v>5.025574167579437E-3</v>
      </c>
      <c r="P762" s="4">
        <f t="shared" si="282"/>
        <v>8.7194351933961526E-3</v>
      </c>
      <c r="Q762" s="4">
        <f t="shared" si="282"/>
        <v>3.528102260795752E-2</v>
      </c>
      <c r="R762" s="4">
        <f t="shared" si="282"/>
        <v>8.3685171580948972E-3</v>
      </c>
      <c r="S762" s="5">
        <f t="shared" si="261"/>
        <v>51412.800937430125</v>
      </c>
      <c r="T762" s="5">
        <f t="shared" si="262"/>
        <v>1140.7392359531807</v>
      </c>
      <c r="U762" s="5">
        <f t="shared" si="263"/>
        <v>990.67809518909007</v>
      </c>
      <c r="V762" s="5">
        <f t="shared" si="264"/>
        <v>162.14929915046289</v>
      </c>
      <c r="W762" s="5">
        <f t="shared" si="265"/>
        <v>84.396619622648643</v>
      </c>
      <c r="X762" s="5">
        <f t="shared" si="266"/>
        <v>398.37267662440871</v>
      </c>
      <c r="Y762" s="5">
        <f t="shared" si="267"/>
        <v>159.5550955741887</v>
      </c>
      <c r="Z762" s="4">
        <f>D762-'CIG_wcINF-wcEFF_Loads'!D762</f>
        <v>-4.852559801379451E-2</v>
      </c>
      <c r="AA762" s="4">
        <f t="shared" si="268"/>
        <v>0</v>
      </c>
      <c r="AB762" s="3">
        <v>69.773333333333468</v>
      </c>
      <c r="AC762" s="3">
        <v>1.6571187499999975</v>
      </c>
      <c r="AD762" s="3">
        <v>1.3668124999999982</v>
      </c>
      <c r="AE762" s="3">
        <v>6.8722708333333202E-2</v>
      </c>
      <c r="AF762" s="3">
        <v>0.11923477430555561</v>
      </c>
      <c r="AG762" s="3">
        <v>0.47606666666666747</v>
      </c>
      <c r="AH762" s="3">
        <v>0.11125000000000006</v>
      </c>
      <c r="AI762" s="4">
        <f t="shared" si="283"/>
        <v>0</v>
      </c>
      <c r="AJ762" s="4">
        <f t="shared" si="283"/>
        <v>0</v>
      </c>
      <c r="AK762" s="4">
        <f t="shared" si="283"/>
        <v>0</v>
      </c>
      <c r="AL762" s="4">
        <f t="shared" si="283"/>
        <v>0</v>
      </c>
      <c r="AM762" s="4">
        <f t="shared" si="283"/>
        <v>0</v>
      </c>
      <c r="AN762" s="4">
        <f t="shared" si="283"/>
        <v>0</v>
      </c>
      <c r="AO762" s="4">
        <f t="shared" si="283"/>
        <v>0</v>
      </c>
      <c r="AP762" s="5">
        <f t="shared" si="269"/>
        <v>28791.485788535345</v>
      </c>
      <c r="AQ762" s="5">
        <f t="shared" si="270"/>
        <v>904.06655221421408</v>
      </c>
      <c r="AR762" s="5">
        <f t="shared" si="271"/>
        <v>712.20740427247722</v>
      </c>
      <c r="AS762" s="5">
        <f t="shared" si="272"/>
        <v>128.53721411769664</v>
      </c>
      <c r="AT762" s="5">
        <f t="shared" si="273"/>
        <v>67.494506909965338</v>
      </c>
      <c r="AU762" s="5">
        <f t="shared" si="274"/>
        <v>247.86064035016983</v>
      </c>
      <c r="AV762" s="5">
        <f t="shared" si="275"/>
        <v>88.738593660882813</v>
      </c>
    </row>
    <row r="763" spans="1:48" x14ac:dyDescent="0.25">
      <c r="A763" s="1" t="s">
        <v>376</v>
      </c>
      <c r="B763" s="1" t="s">
        <v>39</v>
      </c>
      <c r="C763" s="2">
        <v>42734</v>
      </c>
      <c r="D763" s="3">
        <v>1.3097755562717511E-3</v>
      </c>
      <c r="E763" s="3">
        <v>99.310367063492052</v>
      </c>
      <c r="F763" s="3">
        <v>1.5791196759259278</v>
      </c>
      <c r="G763" s="3">
        <v>1.5127908217592607</v>
      </c>
      <c r="H763" s="3">
        <v>6.6328854166666604E-2</v>
      </c>
      <c r="I763" s="3">
        <v>0.43690259548611116</v>
      </c>
      <c r="J763" s="3">
        <v>0.40548848805147059</v>
      </c>
      <c r="K763" s="3">
        <v>0.13220972222222213</v>
      </c>
      <c r="L763" s="4">
        <f t="shared" si="282"/>
        <v>0.31823657760163621</v>
      </c>
      <c r="M763" s="4">
        <f t="shared" si="282"/>
        <v>5.060233449432198E-3</v>
      </c>
      <c r="N763" s="4">
        <f t="shared" si="282"/>
        <v>4.8476849696471713E-3</v>
      </c>
      <c r="O763" s="4">
        <f t="shared" si="282"/>
        <v>2.1254847978502452E-4</v>
      </c>
      <c r="P763" s="4">
        <f t="shared" si="282"/>
        <v>1.4000389973775926E-3</v>
      </c>
      <c r="Q763" s="4">
        <f t="shared" si="282"/>
        <v>1.2993735952245757E-3</v>
      </c>
      <c r="R763" s="4">
        <f t="shared" si="282"/>
        <v>4.2366140383675986E-4</v>
      </c>
      <c r="S763" s="5">
        <f t="shared" si="261"/>
        <v>51413.119174007727</v>
      </c>
      <c r="T763" s="5">
        <f t="shared" si="262"/>
        <v>1140.7442961866302</v>
      </c>
      <c r="U763" s="5">
        <f t="shared" si="263"/>
        <v>990.68294287405968</v>
      </c>
      <c r="V763" s="5">
        <f t="shared" si="264"/>
        <v>162.14951169894269</v>
      </c>
      <c r="W763" s="5">
        <f t="shared" si="265"/>
        <v>84.398019661646018</v>
      </c>
      <c r="X763" s="5">
        <f t="shared" si="266"/>
        <v>398.37397599800391</v>
      </c>
      <c r="Y763" s="5">
        <f t="shared" si="267"/>
        <v>159.55551923559253</v>
      </c>
      <c r="Z763" s="4">
        <f>D763-'CIG_wcINF-wcEFF_Loads'!D763</f>
        <v>-6.2921293157347208E-2</v>
      </c>
      <c r="AA763" s="4">
        <f t="shared" si="268"/>
        <v>0</v>
      </c>
      <c r="AB763" s="3">
        <v>69.773333333333468</v>
      </c>
      <c r="AC763" s="3">
        <v>1.6571187499999975</v>
      </c>
      <c r="AD763" s="3">
        <v>1.3668124999999982</v>
      </c>
      <c r="AE763" s="3">
        <v>6.6328854166666604E-2</v>
      </c>
      <c r="AF763" s="3">
        <v>0.43690259548611116</v>
      </c>
      <c r="AG763" s="3">
        <v>0.47606666666666747</v>
      </c>
      <c r="AH763" s="3">
        <v>0.11125000000000006</v>
      </c>
      <c r="AI763" s="4">
        <f t="shared" si="283"/>
        <v>0</v>
      </c>
      <c r="AJ763" s="4">
        <f t="shared" si="283"/>
        <v>0</v>
      </c>
      <c r="AK763" s="4">
        <f t="shared" si="283"/>
        <v>0</v>
      </c>
      <c r="AL763" s="4">
        <f t="shared" si="283"/>
        <v>0</v>
      </c>
      <c r="AM763" s="4">
        <f t="shared" si="283"/>
        <v>0</v>
      </c>
      <c r="AN763" s="4">
        <f t="shared" si="283"/>
        <v>0</v>
      </c>
      <c r="AO763" s="4">
        <f t="shared" si="283"/>
        <v>0</v>
      </c>
      <c r="AP763" s="5">
        <f t="shared" si="269"/>
        <v>28791.485788535345</v>
      </c>
      <c r="AQ763" s="5">
        <f t="shared" si="270"/>
        <v>904.06655221421408</v>
      </c>
      <c r="AR763" s="5">
        <f t="shared" si="271"/>
        <v>712.20740427247722</v>
      </c>
      <c r="AS763" s="5">
        <f t="shared" si="272"/>
        <v>128.53721411769664</v>
      </c>
      <c r="AT763" s="5">
        <f t="shared" si="273"/>
        <v>67.494506909965338</v>
      </c>
      <c r="AU763" s="5">
        <f t="shared" si="274"/>
        <v>247.86064035016983</v>
      </c>
      <c r="AV763" s="5">
        <f t="shared" si="275"/>
        <v>88.738593660882813</v>
      </c>
    </row>
    <row r="764" spans="1:48" x14ac:dyDescent="0.25">
      <c r="A764" s="1" t="s">
        <v>376</v>
      </c>
      <c r="B764" s="1" t="s">
        <v>40</v>
      </c>
      <c r="C764" s="2">
        <v>42735</v>
      </c>
      <c r="D764" s="3">
        <v>0</v>
      </c>
      <c r="E764" s="3">
        <v>109.43333333333318</v>
      </c>
      <c r="F764" s="3">
        <v>1.5678999999999996</v>
      </c>
      <c r="G764" s="3">
        <v>1.5022500000000012</v>
      </c>
      <c r="H764" s="3">
        <v>6.5649999999999972E-2</v>
      </c>
      <c r="I764" s="3">
        <v>0.52698749999999916</v>
      </c>
      <c r="J764" s="3">
        <v>0.38366249999999985</v>
      </c>
      <c r="K764" s="3">
        <v>0.1372499999999999</v>
      </c>
      <c r="L764" s="4">
        <f t="shared" si="282"/>
        <v>0</v>
      </c>
      <c r="M764" s="4">
        <f t="shared" si="282"/>
        <v>0</v>
      </c>
      <c r="N764" s="4">
        <f t="shared" si="282"/>
        <v>0</v>
      </c>
      <c r="O764" s="4">
        <f t="shared" si="282"/>
        <v>0</v>
      </c>
      <c r="P764" s="4">
        <f t="shared" si="282"/>
        <v>0</v>
      </c>
      <c r="Q764" s="4">
        <f t="shared" si="282"/>
        <v>0</v>
      </c>
      <c r="R764" s="4">
        <f t="shared" si="282"/>
        <v>0</v>
      </c>
      <c r="S764" s="5">
        <f t="shared" si="261"/>
        <v>51413.119174007727</v>
      </c>
      <c r="T764" s="5">
        <f t="shared" si="262"/>
        <v>1140.7442961866302</v>
      </c>
      <c r="U764" s="5">
        <f t="shared" si="263"/>
        <v>990.68294287405968</v>
      </c>
      <c r="V764" s="5">
        <f t="shared" si="264"/>
        <v>162.14951169894269</v>
      </c>
      <c r="W764" s="5">
        <f t="shared" si="265"/>
        <v>84.398019661646018</v>
      </c>
      <c r="X764" s="5">
        <f t="shared" si="266"/>
        <v>398.37397599800391</v>
      </c>
      <c r="Y764" s="5">
        <f t="shared" si="267"/>
        <v>159.55551923559253</v>
      </c>
      <c r="Z764" s="4">
        <f>D764-'CIG_wcINF-wcEFF_Loads'!D764</f>
        <v>-5.7157859720661529E-2</v>
      </c>
      <c r="AA764" s="4">
        <f t="shared" si="268"/>
        <v>0</v>
      </c>
      <c r="AB764" s="3">
        <v>69.773333333333468</v>
      </c>
      <c r="AC764" s="3">
        <v>1.6571187499999975</v>
      </c>
      <c r="AD764" s="3">
        <v>1.3668124999999982</v>
      </c>
      <c r="AE764" s="3">
        <v>6.5649999999999972E-2</v>
      </c>
      <c r="AF764" s="3">
        <v>0.52698749999999916</v>
      </c>
      <c r="AG764" s="3">
        <v>0.47606666666666747</v>
      </c>
      <c r="AH764" s="3">
        <v>0.11125000000000006</v>
      </c>
      <c r="AI764" s="4">
        <f t="shared" si="283"/>
        <v>0</v>
      </c>
      <c r="AJ764" s="4">
        <f t="shared" si="283"/>
        <v>0</v>
      </c>
      <c r="AK764" s="4">
        <f t="shared" si="283"/>
        <v>0</v>
      </c>
      <c r="AL764" s="4">
        <f t="shared" si="283"/>
        <v>0</v>
      </c>
      <c r="AM764" s="4">
        <f t="shared" si="283"/>
        <v>0</v>
      </c>
      <c r="AN764" s="4">
        <f t="shared" si="283"/>
        <v>0</v>
      </c>
      <c r="AO764" s="4">
        <f t="shared" si="283"/>
        <v>0</v>
      </c>
      <c r="AP764" s="5">
        <f t="shared" si="269"/>
        <v>28791.485788535345</v>
      </c>
      <c r="AQ764" s="5">
        <f t="shared" si="270"/>
        <v>904.06655221421408</v>
      </c>
      <c r="AR764" s="5">
        <f t="shared" si="271"/>
        <v>712.20740427247722</v>
      </c>
      <c r="AS764" s="5">
        <f t="shared" si="272"/>
        <v>128.53721411769664</v>
      </c>
      <c r="AT764" s="5">
        <f t="shared" si="273"/>
        <v>67.494506909965338</v>
      </c>
      <c r="AU764" s="5">
        <f t="shared" si="274"/>
        <v>247.86064035016983</v>
      </c>
      <c r="AV764" s="5">
        <f t="shared" si="275"/>
        <v>88.738593660882813</v>
      </c>
    </row>
    <row r="765" spans="1:48" x14ac:dyDescent="0.25">
      <c r="A765" s="1" t="s">
        <v>378</v>
      </c>
      <c r="B765" s="1" t="s">
        <v>42</v>
      </c>
      <c r="C765" s="2">
        <v>42736</v>
      </c>
      <c r="D765" s="3">
        <v>5.9012581163554159E-4</v>
      </c>
      <c r="E765" s="3">
        <v>99.310367063492052</v>
      </c>
      <c r="F765" s="3">
        <v>1.5791196759259278</v>
      </c>
      <c r="G765" s="3">
        <v>1.5127908217592607</v>
      </c>
      <c r="H765" s="3">
        <v>6.6328854166666604E-2</v>
      </c>
      <c r="I765" s="3">
        <v>0.43690259548611116</v>
      </c>
      <c r="J765" s="3">
        <v>0.40548848805147059</v>
      </c>
      <c r="K765" s="3">
        <v>0.13220972222222213</v>
      </c>
      <c r="L765" s="4">
        <f t="shared" si="282"/>
        <v>0.14338305349341712</v>
      </c>
      <c r="M765" s="4">
        <f t="shared" si="282"/>
        <v>2.2799130409118162E-3</v>
      </c>
      <c r="N765" s="4">
        <f t="shared" si="282"/>
        <v>2.1841482791215791E-3</v>
      </c>
      <c r="O765" s="4">
        <f t="shared" si="282"/>
        <v>9.5764761790236049E-5</v>
      </c>
      <c r="P765" s="4">
        <f t="shared" si="282"/>
        <v>6.3079444847834903E-4</v>
      </c>
      <c r="Q765" s="4">
        <f t="shared" si="282"/>
        <v>5.8543915698225238E-4</v>
      </c>
      <c r="R765" s="4">
        <f t="shared" si="282"/>
        <v>1.9088272689213968E-4</v>
      </c>
      <c r="S765" s="5">
        <f t="shared" si="261"/>
        <v>51413.262557061222</v>
      </c>
      <c r="T765" s="5">
        <f t="shared" si="262"/>
        <v>1140.7465760996711</v>
      </c>
      <c r="U765" s="5">
        <f t="shared" si="263"/>
        <v>990.68512702233875</v>
      </c>
      <c r="V765" s="5">
        <f t="shared" si="264"/>
        <v>162.14960746370448</v>
      </c>
      <c r="W765" s="5">
        <f t="shared" si="265"/>
        <v>84.398650456094501</v>
      </c>
      <c r="X765" s="5">
        <f t="shared" si="266"/>
        <v>398.37456143716088</v>
      </c>
      <c r="Y765" s="5">
        <f t="shared" si="267"/>
        <v>159.55571011831941</v>
      </c>
      <c r="Z765" s="4">
        <f>D765-'CIG_wcINF-wcEFF_Loads'!D765</f>
        <v>-5.0754761035098482E-2</v>
      </c>
      <c r="AA765" s="4">
        <f t="shared" si="268"/>
        <v>0</v>
      </c>
      <c r="AB765" s="3">
        <v>69.773333333333468</v>
      </c>
      <c r="AC765" s="3">
        <v>1.6571187499999975</v>
      </c>
      <c r="AD765" s="3">
        <v>1.3668124999999982</v>
      </c>
      <c r="AE765" s="3">
        <v>6.6328854166666604E-2</v>
      </c>
      <c r="AF765" s="3">
        <v>0.43690259548611116</v>
      </c>
      <c r="AG765" s="3">
        <v>0.47606666666666747</v>
      </c>
      <c r="AH765" s="3">
        <v>0.11125000000000006</v>
      </c>
      <c r="AI765" s="4">
        <f t="shared" si="283"/>
        <v>0</v>
      </c>
      <c r="AJ765" s="4">
        <f t="shared" si="283"/>
        <v>0</v>
      </c>
      <c r="AK765" s="4">
        <f t="shared" si="283"/>
        <v>0</v>
      </c>
      <c r="AL765" s="4">
        <f t="shared" si="283"/>
        <v>0</v>
      </c>
      <c r="AM765" s="4">
        <f t="shared" si="283"/>
        <v>0</v>
      </c>
      <c r="AN765" s="4">
        <f t="shared" si="283"/>
        <v>0</v>
      </c>
      <c r="AO765" s="4">
        <f t="shared" si="283"/>
        <v>0</v>
      </c>
      <c r="AP765" s="5">
        <f t="shared" si="269"/>
        <v>28791.485788535345</v>
      </c>
      <c r="AQ765" s="5">
        <f t="shared" si="270"/>
        <v>904.06655221421408</v>
      </c>
      <c r="AR765" s="5">
        <f t="shared" si="271"/>
        <v>712.20740427247722</v>
      </c>
      <c r="AS765" s="5">
        <f t="shared" si="272"/>
        <v>128.53721411769664</v>
      </c>
      <c r="AT765" s="5">
        <f t="shared" si="273"/>
        <v>67.494506909965338</v>
      </c>
      <c r="AU765" s="5">
        <f t="shared" si="274"/>
        <v>247.86064035016983</v>
      </c>
      <c r="AV765" s="5">
        <f t="shared" si="275"/>
        <v>88.738593660882813</v>
      </c>
    </row>
    <row r="766" spans="1:48" x14ac:dyDescent="0.25">
      <c r="A766" s="1" t="s">
        <v>378</v>
      </c>
      <c r="B766" s="1" t="s">
        <v>43</v>
      </c>
      <c r="C766" s="2">
        <v>42737</v>
      </c>
      <c r="D766" s="3">
        <v>1.2358708743025906E-2</v>
      </c>
      <c r="E766" s="3">
        <v>79.064434523809766</v>
      </c>
      <c r="F766" s="3">
        <v>1.6015590277777811</v>
      </c>
      <c r="G766" s="3">
        <v>1.5338724652777784</v>
      </c>
      <c r="H766" s="3">
        <v>6.7686562499999867E-2</v>
      </c>
      <c r="I766" s="3">
        <v>0.25673278645833453</v>
      </c>
      <c r="J766" s="3">
        <v>0.44914046415441117</v>
      </c>
      <c r="K766" s="3">
        <v>0.12212916666666662</v>
      </c>
      <c r="L766" s="4">
        <f t="shared" si="282"/>
        <v>2.3906329087996254</v>
      </c>
      <c r="M766" s="4">
        <f t="shared" si="282"/>
        <v>4.8425562520626082E-2</v>
      </c>
      <c r="N766" s="4">
        <f t="shared" si="282"/>
        <v>4.6378956802510175E-2</v>
      </c>
      <c r="O766" s="4">
        <f t="shared" si="282"/>
        <v>2.046605718115812E-3</v>
      </c>
      <c r="P766" s="4">
        <f t="shared" si="282"/>
        <v>7.7627045810375475E-3</v>
      </c>
      <c r="Q766" s="4">
        <f t="shared" si="282"/>
        <v>1.3580442088126572E-2</v>
      </c>
      <c r="R766" s="4">
        <f t="shared" si="282"/>
        <v>3.6927603000775737E-3</v>
      </c>
      <c r="S766" s="5">
        <f t="shared" si="261"/>
        <v>51415.65318997002</v>
      </c>
      <c r="T766" s="5">
        <f t="shared" si="262"/>
        <v>1140.7950016621917</v>
      </c>
      <c r="U766" s="5">
        <f t="shared" si="263"/>
        <v>990.73150597914128</v>
      </c>
      <c r="V766" s="5">
        <f t="shared" si="264"/>
        <v>162.15165406942259</v>
      </c>
      <c r="W766" s="5">
        <f t="shared" si="265"/>
        <v>84.406413160675541</v>
      </c>
      <c r="X766" s="5">
        <f t="shared" si="266"/>
        <v>398.38814187924902</v>
      </c>
      <c r="Y766" s="5">
        <f t="shared" si="267"/>
        <v>159.55940287861949</v>
      </c>
      <c r="Z766" s="4">
        <f>D766-'CIG_wcINF-wcEFF_Loads'!D766</f>
        <v>-3.11442474909807E-2</v>
      </c>
      <c r="AA766" s="4">
        <f t="shared" si="268"/>
        <v>0</v>
      </c>
      <c r="AB766" s="3">
        <v>64.524175347222339</v>
      </c>
      <c r="AC766" s="3">
        <v>1.6377732979910686</v>
      </c>
      <c r="AD766" s="3">
        <v>1.3365700706845216</v>
      </c>
      <c r="AE766" s="3">
        <v>6.7686562499999867E-2</v>
      </c>
      <c r="AF766" s="3">
        <v>0.25673278645833453</v>
      </c>
      <c r="AG766" s="3">
        <v>0.46022033730158801</v>
      </c>
      <c r="AH766" s="3">
        <v>0.10949907852564106</v>
      </c>
      <c r="AI766" s="4">
        <f t="shared" si="283"/>
        <v>0</v>
      </c>
      <c r="AJ766" s="4">
        <f t="shared" si="283"/>
        <v>0</v>
      </c>
      <c r="AK766" s="4">
        <f t="shared" si="283"/>
        <v>0</v>
      </c>
      <c r="AL766" s="4">
        <f t="shared" si="283"/>
        <v>0</v>
      </c>
      <c r="AM766" s="4">
        <f t="shared" si="283"/>
        <v>0</v>
      </c>
      <c r="AN766" s="4">
        <f t="shared" si="283"/>
        <v>0</v>
      </c>
      <c r="AO766" s="4">
        <f t="shared" si="283"/>
        <v>0</v>
      </c>
      <c r="AP766" s="5">
        <f t="shared" si="269"/>
        <v>28791.485788535345</v>
      </c>
      <c r="AQ766" s="5">
        <f t="shared" si="270"/>
        <v>904.06655221421408</v>
      </c>
      <c r="AR766" s="5">
        <f t="shared" si="271"/>
        <v>712.20740427247722</v>
      </c>
      <c r="AS766" s="5">
        <f t="shared" si="272"/>
        <v>128.53721411769664</v>
      </c>
      <c r="AT766" s="5">
        <f t="shared" si="273"/>
        <v>67.494506909965338</v>
      </c>
      <c r="AU766" s="5">
        <f t="shared" si="274"/>
        <v>247.86064035016983</v>
      </c>
      <c r="AV766" s="5">
        <f t="shared" si="275"/>
        <v>88.738593660882813</v>
      </c>
    </row>
    <row r="767" spans="1:48" x14ac:dyDescent="0.25">
      <c r="A767" s="1" t="s">
        <v>378</v>
      </c>
      <c r="B767" s="1" t="s">
        <v>44</v>
      </c>
      <c r="C767" s="2">
        <v>42738</v>
      </c>
      <c r="D767" s="3">
        <v>2.8247541825318234</v>
      </c>
      <c r="E767" s="3">
        <v>70.007589285714189</v>
      </c>
      <c r="F767" s="3">
        <v>2.0018978009259247</v>
      </c>
      <c r="G767" s="3">
        <v>1.7756736342592614</v>
      </c>
      <c r="H767" s="3">
        <v>0.22622416666666692</v>
      </c>
      <c r="I767" s="3">
        <v>0.20110012152777801</v>
      </c>
      <c r="J767" s="3">
        <v>0.58221752450980335</v>
      </c>
      <c r="K767" s="3">
        <v>0.19858211805555562</v>
      </c>
      <c r="L767" s="4">
        <f t="shared" si="282"/>
        <v>483.82066090623368</v>
      </c>
      <c r="M767" s="4">
        <f t="shared" si="282"/>
        <v>13.835064555041917</v>
      </c>
      <c r="N767" s="4">
        <f t="shared" si="282"/>
        <v>12.271635119085582</v>
      </c>
      <c r="O767" s="4">
        <f t="shared" si="282"/>
        <v>1.5634294359563614</v>
      </c>
      <c r="P767" s="4">
        <f t="shared" si="282"/>
        <v>1.3897978019041408</v>
      </c>
      <c r="Q767" s="4">
        <f t="shared" si="282"/>
        <v>4.0236904366167918</v>
      </c>
      <c r="R767" s="4">
        <f t="shared" si="282"/>
        <v>1.3723959442409259</v>
      </c>
      <c r="S767" s="5">
        <f t="shared" si="261"/>
        <v>51899.473850876253</v>
      </c>
      <c r="T767" s="5">
        <f t="shared" si="262"/>
        <v>1154.6300662172337</v>
      </c>
      <c r="U767" s="5">
        <f t="shared" si="263"/>
        <v>1003.0031410982268</v>
      </c>
      <c r="V767" s="5">
        <f t="shared" si="264"/>
        <v>163.71508350537894</v>
      </c>
      <c r="W767" s="5">
        <f t="shared" si="265"/>
        <v>85.796210962579678</v>
      </c>
      <c r="X767" s="5">
        <f t="shared" si="266"/>
        <v>402.41183231586581</v>
      </c>
      <c r="Y767" s="5">
        <f t="shared" si="267"/>
        <v>160.93179882286043</v>
      </c>
      <c r="Z767" s="4">
        <f>D767-'CIG_wcINF-wcEFF_Loads'!D767</f>
        <v>2.4384283186451379</v>
      </c>
      <c r="AA767" s="4">
        <f t="shared" si="268"/>
        <v>2.4384283186451379</v>
      </c>
      <c r="AB767" s="3">
        <v>56.399930555555592</v>
      </c>
      <c r="AC767" s="3">
        <v>1.7661068359375036</v>
      </c>
      <c r="AD767" s="3">
        <v>1.5217649739583352</v>
      </c>
      <c r="AE767" s="3">
        <v>0.22622416666666692</v>
      </c>
      <c r="AF767" s="3">
        <v>0.20110012152777801</v>
      </c>
      <c r="AG767" s="3">
        <v>0.46558611111111164</v>
      </c>
      <c r="AH767" s="3">
        <v>0.13270572916666659</v>
      </c>
      <c r="AI767" s="4">
        <f t="shared" si="283"/>
        <v>336.47065195475608</v>
      </c>
      <c r="AJ767" s="4">
        <f t="shared" si="283"/>
        <v>10.536238478596998</v>
      </c>
      <c r="AK767" s="4">
        <f t="shared" si="283"/>
        <v>9.0785440312787191</v>
      </c>
      <c r="AL767" s="4">
        <f t="shared" si="283"/>
        <v>1.3496079178905469</v>
      </c>
      <c r="AM767" s="4">
        <f t="shared" si="283"/>
        <v>1.199722913346158</v>
      </c>
      <c r="AN767" s="4">
        <f t="shared" si="283"/>
        <v>2.7775931779264234</v>
      </c>
      <c r="AO767" s="4">
        <f t="shared" si="283"/>
        <v>0.79169571258348403</v>
      </c>
      <c r="AP767" s="5">
        <f t="shared" si="269"/>
        <v>29127.956440490099</v>
      </c>
      <c r="AQ767" s="5">
        <f t="shared" si="270"/>
        <v>914.60279069281103</v>
      </c>
      <c r="AR767" s="5">
        <f t="shared" si="271"/>
        <v>721.28594830375596</v>
      </c>
      <c r="AS767" s="5">
        <f t="shared" si="272"/>
        <v>129.88682203558719</v>
      </c>
      <c r="AT767" s="5">
        <f t="shared" si="273"/>
        <v>68.694229823311503</v>
      </c>
      <c r="AU767" s="5">
        <f t="shared" si="274"/>
        <v>250.63823352809626</v>
      </c>
      <c r="AV767" s="5">
        <f t="shared" si="275"/>
        <v>89.530289373466303</v>
      </c>
    </row>
    <row r="768" spans="1:48" x14ac:dyDescent="0.25">
      <c r="A768" s="1" t="s">
        <v>378</v>
      </c>
      <c r="B768" s="1" t="s">
        <v>45</v>
      </c>
      <c r="C768" s="2">
        <v>42739</v>
      </c>
      <c r="D768" s="3">
        <v>0.54720069223437451</v>
      </c>
      <c r="E768" s="3">
        <v>72.899999999999878</v>
      </c>
      <c r="F768" s="3">
        <v>2.0949999999999993</v>
      </c>
      <c r="G768" s="3">
        <v>1.8300000000000025</v>
      </c>
      <c r="H768" s="3">
        <v>0.26500000000000035</v>
      </c>
      <c r="I768" s="3">
        <v>0.23300000000000029</v>
      </c>
      <c r="J768" s="3">
        <v>0.60399999999999932</v>
      </c>
      <c r="K768" s="3">
        <v>0.21999999999999995</v>
      </c>
      <c r="L768" s="4">
        <f t="shared" si="282"/>
        <v>97.596174192432187</v>
      </c>
      <c r="M768" s="4">
        <f t="shared" si="282"/>
        <v>2.8047185861885549</v>
      </c>
      <c r="N768" s="4">
        <f t="shared" si="282"/>
        <v>2.4499451134725847</v>
      </c>
      <c r="O768" s="4">
        <f t="shared" si="282"/>
        <v>0.35477347271597537</v>
      </c>
      <c r="P768" s="4">
        <f t="shared" si="282"/>
        <v>0.31193290242574434</v>
      </c>
      <c r="Q768" s="4">
        <f t="shared" si="282"/>
        <v>0.80861576422810788</v>
      </c>
      <c r="R768" s="4">
        <f t="shared" si="282"/>
        <v>0.29452892074533754</v>
      </c>
      <c r="S768" s="5">
        <f t="shared" si="261"/>
        <v>51997.070025068686</v>
      </c>
      <c r="T768" s="5">
        <f t="shared" si="262"/>
        <v>1157.4347848034222</v>
      </c>
      <c r="U768" s="5">
        <f t="shared" si="263"/>
        <v>1005.4530862116994</v>
      </c>
      <c r="V768" s="5">
        <f t="shared" si="264"/>
        <v>164.06985697809492</v>
      </c>
      <c r="W768" s="5">
        <f t="shared" si="265"/>
        <v>86.108143865005417</v>
      </c>
      <c r="X768" s="5">
        <f t="shared" si="266"/>
        <v>403.22044808009389</v>
      </c>
      <c r="Y768" s="5">
        <f t="shared" si="267"/>
        <v>161.22632774360576</v>
      </c>
      <c r="Z768" s="4">
        <f>D768-'CIG_wcINF-wcEFF_Loads'!D768</f>
        <v>8.5189770351615457E-2</v>
      </c>
      <c r="AA768" s="4">
        <f t="shared" si="268"/>
        <v>8.5189770351615457E-2</v>
      </c>
      <c r="AB768" s="3">
        <v>53.100000000000023</v>
      </c>
      <c r="AC768" s="3">
        <v>1.7930000000000037</v>
      </c>
      <c r="AD768" s="3">
        <v>1.5600000000000016</v>
      </c>
      <c r="AE768" s="3">
        <v>0.26500000000000035</v>
      </c>
      <c r="AF768" s="3">
        <v>0.23300000000000029</v>
      </c>
      <c r="AG768" s="3">
        <v>0.46300000000000047</v>
      </c>
      <c r="AH768" s="3">
        <v>0.13799999999999993</v>
      </c>
      <c r="AI768" s="4">
        <f t="shared" si="283"/>
        <v>11.067272303883131</v>
      </c>
      <c r="AJ768" s="4">
        <f t="shared" si="283"/>
        <v>0.37370281056238208</v>
      </c>
      <c r="AK768" s="4">
        <f t="shared" si="283"/>
        <v>0.3251402032779227</v>
      </c>
      <c r="AL768" s="4">
        <f t="shared" si="283"/>
        <v>5.5232149915800992E-2</v>
      </c>
      <c r="AM768" s="4">
        <f t="shared" si="283"/>
        <v>4.8562607284458978E-2</v>
      </c>
      <c r="AN768" s="4">
        <f t="shared" si="283"/>
        <v>9.6499944947229618E-2</v>
      </c>
      <c r="AO768" s="4">
        <f t="shared" si="283"/>
        <v>2.876240259766235E-2</v>
      </c>
      <c r="AP768" s="5">
        <f t="shared" si="269"/>
        <v>29139.023712793984</v>
      </c>
      <c r="AQ768" s="5">
        <f t="shared" si="270"/>
        <v>914.97649350337338</v>
      </c>
      <c r="AR768" s="5">
        <f t="shared" si="271"/>
        <v>721.61108850703386</v>
      </c>
      <c r="AS768" s="5">
        <f t="shared" si="272"/>
        <v>129.942054185503</v>
      </c>
      <c r="AT768" s="5">
        <f t="shared" si="273"/>
        <v>68.742792430595955</v>
      </c>
      <c r="AU768" s="5">
        <f t="shared" si="274"/>
        <v>250.73473347304349</v>
      </c>
      <c r="AV768" s="5">
        <f t="shared" si="275"/>
        <v>89.559051776063967</v>
      </c>
    </row>
    <row r="769" spans="1:48" x14ac:dyDescent="0.25">
      <c r="A769" s="1" t="s">
        <v>378</v>
      </c>
      <c r="B769" s="1" t="s">
        <v>46</v>
      </c>
      <c r="C769" s="2">
        <v>42740</v>
      </c>
      <c r="D769" s="3">
        <v>0</v>
      </c>
      <c r="E769" s="3">
        <v>102.20277777777768</v>
      </c>
      <c r="F769" s="3">
        <v>1.6722218749999997</v>
      </c>
      <c r="G769" s="3">
        <v>1.5671171875000012</v>
      </c>
      <c r="H769" s="3">
        <v>0.10510468749999981</v>
      </c>
      <c r="I769" s="3">
        <v>0.4688024739583328</v>
      </c>
      <c r="J769" s="3">
        <v>0.42727096354166649</v>
      </c>
      <c r="K769" s="3">
        <v>0.15362760416666657</v>
      </c>
      <c r="L769" s="4">
        <f t="shared" si="282"/>
        <v>0</v>
      </c>
      <c r="M769" s="4">
        <f t="shared" si="282"/>
        <v>0</v>
      </c>
      <c r="N769" s="4">
        <f t="shared" si="282"/>
        <v>0</v>
      </c>
      <c r="O769" s="4">
        <f t="shared" si="282"/>
        <v>0</v>
      </c>
      <c r="P769" s="4">
        <f t="shared" si="282"/>
        <v>0</v>
      </c>
      <c r="Q769" s="4">
        <f t="shared" si="282"/>
        <v>0</v>
      </c>
      <c r="R769" s="4">
        <f t="shared" si="282"/>
        <v>0</v>
      </c>
      <c r="S769" s="5">
        <f t="shared" si="261"/>
        <v>51997.070025068686</v>
      </c>
      <c r="T769" s="5">
        <f t="shared" si="262"/>
        <v>1157.4347848034222</v>
      </c>
      <c r="U769" s="5">
        <f t="shared" si="263"/>
        <v>1005.4530862116994</v>
      </c>
      <c r="V769" s="5">
        <f t="shared" si="264"/>
        <v>164.06985697809492</v>
      </c>
      <c r="W769" s="5">
        <f t="shared" si="265"/>
        <v>86.108143865005417</v>
      </c>
      <c r="X769" s="5">
        <f t="shared" si="266"/>
        <v>403.22044808009389</v>
      </c>
      <c r="Y769" s="5">
        <f t="shared" si="267"/>
        <v>161.22632774360576</v>
      </c>
      <c r="Z769" s="4">
        <f>D769-'CIG_wcINF-wcEFF_Loads'!D769</f>
        <v>-0.15601186891340935</v>
      </c>
      <c r="AA769" s="4">
        <f t="shared" si="268"/>
        <v>0</v>
      </c>
      <c r="AB769" s="3">
        <v>61.286769135046363</v>
      </c>
      <c r="AC769" s="3">
        <v>1.8010209695108303</v>
      </c>
      <c r="AD769" s="3">
        <v>1.5610137849224295</v>
      </c>
      <c r="AE769" s="3">
        <v>0.10510468749999981</v>
      </c>
      <c r="AF769" s="3">
        <v>0.4688024739583328</v>
      </c>
      <c r="AG769" s="3">
        <v>0.53833281443025705</v>
      </c>
      <c r="AH769" s="3">
        <v>0.19579337110975711</v>
      </c>
      <c r="AI769" s="4">
        <f t="shared" si="283"/>
        <v>0</v>
      </c>
      <c r="AJ769" s="4">
        <f t="shared" si="283"/>
        <v>0</v>
      </c>
      <c r="AK769" s="4">
        <f t="shared" si="283"/>
        <v>0</v>
      </c>
      <c r="AL769" s="4">
        <f t="shared" si="283"/>
        <v>0</v>
      </c>
      <c r="AM769" s="4">
        <f t="shared" si="283"/>
        <v>0</v>
      </c>
      <c r="AN769" s="4">
        <f t="shared" si="283"/>
        <v>0</v>
      </c>
      <c r="AO769" s="4">
        <f t="shared" si="283"/>
        <v>0</v>
      </c>
      <c r="AP769" s="5">
        <f t="shared" si="269"/>
        <v>29139.023712793984</v>
      </c>
      <c r="AQ769" s="5">
        <f t="shared" si="270"/>
        <v>914.97649350337338</v>
      </c>
      <c r="AR769" s="5">
        <f t="shared" si="271"/>
        <v>721.61108850703386</v>
      </c>
      <c r="AS769" s="5">
        <f t="shared" si="272"/>
        <v>129.942054185503</v>
      </c>
      <c r="AT769" s="5">
        <f t="shared" si="273"/>
        <v>68.742792430595955</v>
      </c>
      <c r="AU769" s="5">
        <f t="shared" si="274"/>
        <v>250.73473347304349</v>
      </c>
      <c r="AV769" s="5">
        <f t="shared" si="275"/>
        <v>89.559051776063967</v>
      </c>
    </row>
    <row r="770" spans="1:48" x14ac:dyDescent="0.25">
      <c r="A770" s="1" t="s">
        <v>378</v>
      </c>
      <c r="B770" s="1" t="s">
        <v>47</v>
      </c>
      <c r="C770" s="2">
        <v>42741</v>
      </c>
      <c r="D770" s="3">
        <v>0</v>
      </c>
      <c r="E770" s="3">
        <v>109.43333333333318</v>
      </c>
      <c r="F770" s="3">
        <v>1.5678999999999996</v>
      </c>
      <c r="G770" s="3">
        <v>1.5022500000000012</v>
      </c>
      <c r="H770" s="3">
        <v>6.5649999999999972E-2</v>
      </c>
      <c r="I770" s="3">
        <v>0.52698749999999916</v>
      </c>
      <c r="J770" s="3">
        <v>0.38366249999999985</v>
      </c>
      <c r="K770" s="3">
        <v>0.1372499999999999</v>
      </c>
      <c r="L770" s="4">
        <f t="shared" si="282"/>
        <v>0</v>
      </c>
      <c r="M770" s="4">
        <f t="shared" si="282"/>
        <v>0</v>
      </c>
      <c r="N770" s="4">
        <f t="shared" si="282"/>
        <v>0</v>
      </c>
      <c r="O770" s="4">
        <f t="shared" si="282"/>
        <v>0</v>
      </c>
      <c r="P770" s="4">
        <f t="shared" si="282"/>
        <v>0</v>
      </c>
      <c r="Q770" s="4">
        <f t="shared" si="282"/>
        <v>0</v>
      </c>
      <c r="R770" s="4">
        <f t="shared" si="282"/>
        <v>0</v>
      </c>
      <c r="S770" s="5">
        <f t="shared" si="261"/>
        <v>51997.070025068686</v>
      </c>
      <c r="T770" s="5">
        <f t="shared" si="262"/>
        <v>1157.4347848034222</v>
      </c>
      <c r="U770" s="5">
        <f t="shared" si="263"/>
        <v>1005.4530862116994</v>
      </c>
      <c r="V770" s="5">
        <f t="shared" si="264"/>
        <v>164.06985697809492</v>
      </c>
      <c r="W770" s="5">
        <f t="shared" si="265"/>
        <v>86.108143865005417</v>
      </c>
      <c r="X770" s="5">
        <f t="shared" si="266"/>
        <v>403.22044808009389</v>
      </c>
      <c r="Y770" s="5">
        <f t="shared" si="267"/>
        <v>161.22632774360576</v>
      </c>
      <c r="Z770" s="4">
        <f>D770-'CIG_wcINF-wcEFF_Loads'!D770</f>
        <v>-6.5772754868176506E-2</v>
      </c>
      <c r="AA770" s="4">
        <f t="shared" si="268"/>
        <v>0</v>
      </c>
      <c r="AB770" s="3">
        <v>69.773333333333468</v>
      </c>
      <c r="AC770" s="3">
        <v>1.6571187499999975</v>
      </c>
      <c r="AD770" s="3">
        <v>1.3668124999999982</v>
      </c>
      <c r="AE770" s="3">
        <v>6.5649999999999972E-2</v>
      </c>
      <c r="AF770" s="3">
        <v>0.52698749999999916</v>
      </c>
      <c r="AG770" s="3">
        <v>0.47606666666666747</v>
      </c>
      <c r="AH770" s="3">
        <v>0.11125000000000006</v>
      </c>
      <c r="AI770" s="4">
        <f t="shared" si="283"/>
        <v>0</v>
      </c>
      <c r="AJ770" s="4">
        <f t="shared" si="283"/>
        <v>0</v>
      </c>
      <c r="AK770" s="4">
        <f t="shared" si="283"/>
        <v>0</v>
      </c>
      <c r="AL770" s="4">
        <f t="shared" si="283"/>
        <v>0</v>
      </c>
      <c r="AM770" s="4">
        <f t="shared" si="283"/>
        <v>0</v>
      </c>
      <c r="AN770" s="4">
        <f t="shared" si="283"/>
        <v>0</v>
      </c>
      <c r="AO770" s="4">
        <f t="shared" si="283"/>
        <v>0</v>
      </c>
      <c r="AP770" s="5">
        <f t="shared" si="269"/>
        <v>29139.023712793984</v>
      </c>
      <c r="AQ770" s="5">
        <f t="shared" si="270"/>
        <v>914.97649350337338</v>
      </c>
      <c r="AR770" s="5">
        <f t="shared" si="271"/>
        <v>721.61108850703386</v>
      </c>
      <c r="AS770" s="5">
        <f t="shared" si="272"/>
        <v>129.942054185503</v>
      </c>
      <c r="AT770" s="5">
        <f t="shared" si="273"/>
        <v>68.742792430595955</v>
      </c>
      <c r="AU770" s="5">
        <f t="shared" si="274"/>
        <v>250.73473347304349</v>
      </c>
      <c r="AV770" s="5">
        <f t="shared" si="275"/>
        <v>89.559051776063967</v>
      </c>
    </row>
    <row r="771" spans="1:48" x14ac:dyDescent="0.25">
      <c r="A771" s="1" t="s">
        <v>378</v>
      </c>
      <c r="B771" s="1" t="s">
        <v>48</v>
      </c>
      <c r="C771" s="2">
        <v>42742</v>
      </c>
      <c r="D771" s="3">
        <v>0</v>
      </c>
      <c r="E771" s="3">
        <v>109.43333333333318</v>
      </c>
      <c r="F771" s="3">
        <v>1.5678999999999996</v>
      </c>
      <c r="G771" s="3">
        <v>1.5022500000000012</v>
      </c>
      <c r="H771" s="3">
        <v>6.5649999999999972E-2</v>
      </c>
      <c r="I771" s="3">
        <v>0.52698749999999916</v>
      </c>
      <c r="J771" s="3">
        <v>0.38366249999999985</v>
      </c>
      <c r="K771" s="3">
        <v>0.1372499999999999</v>
      </c>
      <c r="L771" s="4">
        <f t="shared" si="282"/>
        <v>0</v>
      </c>
      <c r="M771" s="4">
        <f t="shared" si="282"/>
        <v>0</v>
      </c>
      <c r="N771" s="4">
        <f t="shared" si="282"/>
        <v>0</v>
      </c>
      <c r="O771" s="4">
        <f t="shared" si="282"/>
        <v>0</v>
      </c>
      <c r="P771" s="4">
        <f t="shared" si="282"/>
        <v>0</v>
      </c>
      <c r="Q771" s="4">
        <f t="shared" si="282"/>
        <v>0</v>
      </c>
      <c r="R771" s="4">
        <f t="shared" si="282"/>
        <v>0</v>
      </c>
      <c r="S771" s="5">
        <f t="shared" si="261"/>
        <v>51997.070025068686</v>
      </c>
      <c r="T771" s="5">
        <f t="shared" si="262"/>
        <v>1157.4347848034222</v>
      </c>
      <c r="U771" s="5">
        <f t="shared" si="263"/>
        <v>1005.4530862116994</v>
      </c>
      <c r="V771" s="5">
        <f t="shared" si="264"/>
        <v>164.06985697809492</v>
      </c>
      <c r="W771" s="5">
        <f t="shared" si="265"/>
        <v>86.108143865005417</v>
      </c>
      <c r="X771" s="5">
        <f t="shared" si="266"/>
        <v>403.22044808009389</v>
      </c>
      <c r="Y771" s="5">
        <f t="shared" si="267"/>
        <v>161.22632774360576</v>
      </c>
      <c r="Z771" s="4">
        <f>D771-'CIG_wcINF-wcEFF_Loads'!D771</f>
        <v>-1.6362859967115544E-2</v>
      </c>
      <c r="AA771" s="4">
        <f t="shared" si="268"/>
        <v>0</v>
      </c>
      <c r="AB771" s="3">
        <v>37.323993055555611</v>
      </c>
      <c r="AC771" s="3">
        <v>1.5375286830357136</v>
      </c>
      <c r="AD771" s="3">
        <v>1.17985930059524</v>
      </c>
      <c r="AE771" s="3">
        <v>6.5649999999999972E-2</v>
      </c>
      <c r="AF771" s="3">
        <v>0.52698749999999916</v>
      </c>
      <c r="AG771" s="3">
        <v>0.37810753968253996</v>
      </c>
      <c r="AH771" s="3">
        <v>0.10042612179487186</v>
      </c>
      <c r="AI771" s="4">
        <f t="shared" si="283"/>
        <v>0</v>
      </c>
      <c r="AJ771" s="4">
        <f t="shared" si="283"/>
        <v>0</v>
      </c>
      <c r="AK771" s="4">
        <f t="shared" si="283"/>
        <v>0</v>
      </c>
      <c r="AL771" s="4">
        <f t="shared" si="283"/>
        <v>0</v>
      </c>
      <c r="AM771" s="4">
        <f t="shared" si="283"/>
        <v>0</v>
      </c>
      <c r="AN771" s="4">
        <f t="shared" si="283"/>
        <v>0</v>
      </c>
      <c r="AO771" s="4">
        <f t="shared" si="283"/>
        <v>0</v>
      </c>
      <c r="AP771" s="5">
        <f t="shared" si="269"/>
        <v>29139.023712793984</v>
      </c>
      <c r="AQ771" s="5">
        <f t="shared" si="270"/>
        <v>914.97649350337338</v>
      </c>
      <c r="AR771" s="5">
        <f t="shared" si="271"/>
        <v>721.61108850703386</v>
      </c>
      <c r="AS771" s="5">
        <f t="shared" si="272"/>
        <v>129.942054185503</v>
      </c>
      <c r="AT771" s="5">
        <f t="shared" si="273"/>
        <v>68.742792430595955</v>
      </c>
      <c r="AU771" s="5">
        <f t="shared" si="274"/>
        <v>250.73473347304349</v>
      </c>
      <c r="AV771" s="5">
        <f t="shared" si="275"/>
        <v>89.559051776063967</v>
      </c>
    </row>
    <row r="772" spans="1:48" x14ac:dyDescent="0.25">
      <c r="A772" s="1" t="s">
        <v>378</v>
      </c>
      <c r="B772" s="1" t="s">
        <v>49</v>
      </c>
      <c r="C772" s="2">
        <v>42743</v>
      </c>
      <c r="D772" s="3">
        <v>0</v>
      </c>
      <c r="E772" s="3">
        <v>109.43333333333318</v>
      </c>
      <c r="F772" s="3">
        <v>1.5678999999999996</v>
      </c>
      <c r="G772" s="3">
        <v>1.5022500000000012</v>
      </c>
      <c r="H772" s="3">
        <v>6.5649999999999972E-2</v>
      </c>
      <c r="I772" s="3">
        <v>0.52698749999999916</v>
      </c>
      <c r="J772" s="3">
        <v>0.38366249999999985</v>
      </c>
      <c r="K772" s="3">
        <v>0.1372499999999999</v>
      </c>
      <c r="L772" s="4">
        <f t="shared" si="282"/>
        <v>0</v>
      </c>
      <c r="M772" s="4">
        <f t="shared" si="282"/>
        <v>0</v>
      </c>
      <c r="N772" s="4">
        <f t="shared" si="282"/>
        <v>0</v>
      </c>
      <c r="O772" s="4">
        <f t="shared" si="282"/>
        <v>0</v>
      </c>
      <c r="P772" s="4">
        <f t="shared" si="282"/>
        <v>0</v>
      </c>
      <c r="Q772" s="4">
        <f t="shared" si="282"/>
        <v>0</v>
      </c>
      <c r="R772" s="4">
        <f t="shared" si="282"/>
        <v>0</v>
      </c>
      <c r="S772" s="5">
        <f t="shared" ref="S772:S835" si="284">S771+L772</f>
        <v>51997.070025068686</v>
      </c>
      <c r="T772" s="5">
        <f t="shared" ref="T772:T835" si="285">T771+M772</f>
        <v>1157.4347848034222</v>
      </c>
      <c r="U772" s="5">
        <f t="shared" ref="U772:U835" si="286">U771+N772</f>
        <v>1005.4530862116994</v>
      </c>
      <c r="V772" s="5">
        <f t="shared" ref="V772:V835" si="287">V771+O772</f>
        <v>164.06985697809492</v>
      </c>
      <c r="W772" s="5">
        <f t="shared" ref="W772:W835" si="288">W771+P772</f>
        <v>86.108143865005417</v>
      </c>
      <c r="X772" s="5">
        <f t="shared" ref="X772:X835" si="289">X771+Q772</f>
        <v>403.22044808009389</v>
      </c>
      <c r="Y772" s="5">
        <f t="shared" ref="Y772:Y835" si="290">Y771+R772</f>
        <v>161.22632774360576</v>
      </c>
      <c r="Z772" s="4">
        <f>D772-'CIG_wcINF-wcEFF_Loads'!D772</f>
        <v>0</v>
      </c>
      <c r="AA772" s="4">
        <f t="shared" ref="AA772:AA835" si="291">IF(Z772&lt;0,0,Z772)</f>
        <v>0</v>
      </c>
      <c r="AB772" s="3">
        <v>23.962500000000045</v>
      </c>
      <c r="AC772" s="3">
        <v>1.4882857142857133</v>
      </c>
      <c r="AD772" s="3">
        <v>1.1028785714285727</v>
      </c>
      <c r="AE772" s="3">
        <v>6.5649999999999972E-2</v>
      </c>
      <c r="AF772" s="3">
        <v>0.52698749999999916</v>
      </c>
      <c r="AG772" s="3">
        <v>0.33777142857142883</v>
      </c>
      <c r="AH772" s="3">
        <v>9.5969230769230751E-2</v>
      </c>
      <c r="AI772" s="4">
        <f t="shared" si="283"/>
        <v>0</v>
      </c>
      <c r="AJ772" s="4">
        <f t="shared" si="283"/>
        <v>0</v>
      </c>
      <c r="AK772" s="4">
        <f t="shared" si="283"/>
        <v>0</v>
      </c>
      <c r="AL772" s="4">
        <f t="shared" si="283"/>
        <v>0</v>
      </c>
      <c r="AM772" s="4">
        <f t="shared" si="283"/>
        <v>0</v>
      </c>
      <c r="AN772" s="4">
        <f t="shared" si="283"/>
        <v>0</v>
      </c>
      <c r="AO772" s="4">
        <f t="shared" si="283"/>
        <v>0</v>
      </c>
      <c r="AP772" s="5">
        <f t="shared" ref="AP772:AP835" si="292">AP771+AI772</f>
        <v>29139.023712793984</v>
      </c>
      <c r="AQ772" s="5">
        <f t="shared" ref="AQ772:AQ835" si="293">AQ771+AJ772</f>
        <v>914.97649350337338</v>
      </c>
      <c r="AR772" s="5">
        <f t="shared" ref="AR772:AR835" si="294">AR771+AK772</f>
        <v>721.61108850703386</v>
      </c>
      <c r="AS772" s="5">
        <f t="shared" ref="AS772:AS835" si="295">AS771+AL772</f>
        <v>129.942054185503</v>
      </c>
      <c r="AT772" s="5">
        <f t="shared" ref="AT772:AT835" si="296">AT771+AM772</f>
        <v>68.742792430595955</v>
      </c>
      <c r="AU772" s="5">
        <f t="shared" ref="AU772:AU835" si="297">AU771+AN772</f>
        <v>250.73473347304349</v>
      </c>
      <c r="AV772" s="5">
        <f t="shared" ref="AV772:AV835" si="298">AV771+AO772</f>
        <v>89.559051776063967</v>
      </c>
    </row>
    <row r="773" spans="1:48" x14ac:dyDescent="0.25">
      <c r="A773" s="1" t="s">
        <v>378</v>
      </c>
      <c r="B773" s="1" t="s">
        <v>50</v>
      </c>
      <c r="C773" s="2">
        <v>42744</v>
      </c>
      <c r="D773" s="3">
        <v>0</v>
      </c>
      <c r="E773" s="3">
        <v>109.43333333333318</v>
      </c>
      <c r="F773" s="3">
        <v>1.5678999999999996</v>
      </c>
      <c r="G773" s="3">
        <v>1.5022500000000012</v>
      </c>
      <c r="H773" s="3">
        <v>6.5649999999999972E-2</v>
      </c>
      <c r="I773" s="3">
        <v>0.52698749999999916</v>
      </c>
      <c r="J773" s="3">
        <v>0.38366249999999985</v>
      </c>
      <c r="K773" s="3">
        <v>0.1372499999999999</v>
      </c>
      <c r="L773" s="4">
        <f t="shared" si="282"/>
        <v>0</v>
      </c>
      <c r="M773" s="4">
        <f t="shared" si="282"/>
        <v>0</v>
      </c>
      <c r="N773" s="4">
        <f t="shared" si="282"/>
        <v>0</v>
      </c>
      <c r="O773" s="4">
        <f t="shared" si="282"/>
        <v>0</v>
      </c>
      <c r="P773" s="4">
        <f t="shared" si="282"/>
        <v>0</v>
      </c>
      <c r="Q773" s="4">
        <f t="shared" si="282"/>
        <v>0</v>
      </c>
      <c r="R773" s="4">
        <f t="shared" si="282"/>
        <v>0</v>
      </c>
      <c r="S773" s="5">
        <f t="shared" si="284"/>
        <v>51997.070025068686</v>
      </c>
      <c r="T773" s="5">
        <f t="shared" si="285"/>
        <v>1157.4347848034222</v>
      </c>
      <c r="U773" s="5">
        <f t="shared" si="286"/>
        <v>1005.4530862116994</v>
      </c>
      <c r="V773" s="5">
        <f t="shared" si="287"/>
        <v>164.06985697809492</v>
      </c>
      <c r="W773" s="5">
        <f t="shared" si="288"/>
        <v>86.108143865005417</v>
      </c>
      <c r="X773" s="5">
        <f t="shared" si="289"/>
        <v>403.22044808009389</v>
      </c>
      <c r="Y773" s="5">
        <f t="shared" si="290"/>
        <v>161.22632774360576</v>
      </c>
      <c r="Z773" s="4">
        <f>D773-'CIG_wcINF-wcEFF_Loads'!D773</f>
        <v>0</v>
      </c>
      <c r="AA773" s="4">
        <f t="shared" si="291"/>
        <v>0</v>
      </c>
      <c r="AB773" s="3">
        <v>23.962500000000045</v>
      </c>
      <c r="AC773" s="3">
        <v>1.4882857142857133</v>
      </c>
      <c r="AD773" s="3">
        <v>1.1028785714285727</v>
      </c>
      <c r="AE773" s="3">
        <v>6.5649999999999972E-2</v>
      </c>
      <c r="AF773" s="3">
        <v>0.52698749999999916</v>
      </c>
      <c r="AG773" s="3">
        <v>0.33777142857142883</v>
      </c>
      <c r="AH773" s="3">
        <v>9.5969230769230751E-2</v>
      </c>
      <c r="AI773" s="4">
        <f t="shared" si="283"/>
        <v>0</v>
      </c>
      <c r="AJ773" s="4">
        <f t="shared" si="283"/>
        <v>0</v>
      </c>
      <c r="AK773" s="4">
        <f t="shared" si="283"/>
        <v>0</v>
      </c>
      <c r="AL773" s="4">
        <f t="shared" si="283"/>
        <v>0</v>
      </c>
      <c r="AM773" s="4">
        <f t="shared" si="283"/>
        <v>0</v>
      </c>
      <c r="AN773" s="4">
        <f t="shared" si="283"/>
        <v>0</v>
      </c>
      <c r="AO773" s="4">
        <f t="shared" si="283"/>
        <v>0</v>
      </c>
      <c r="AP773" s="5">
        <f t="shared" si="292"/>
        <v>29139.023712793984</v>
      </c>
      <c r="AQ773" s="5">
        <f t="shared" si="293"/>
        <v>914.97649350337338</v>
      </c>
      <c r="AR773" s="5">
        <f t="shared" si="294"/>
        <v>721.61108850703386</v>
      </c>
      <c r="AS773" s="5">
        <f t="shared" si="295"/>
        <v>129.942054185503</v>
      </c>
      <c r="AT773" s="5">
        <f t="shared" si="296"/>
        <v>68.742792430595955</v>
      </c>
      <c r="AU773" s="5">
        <f t="shared" si="297"/>
        <v>250.73473347304349</v>
      </c>
      <c r="AV773" s="5">
        <f t="shared" si="298"/>
        <v>89.559051776063967</v>
      </c>
    </row>
    <row r="774" spans="1:48" x14ac:dyDescent="0.25">
      <c r="A774" s="1" t="s">
        <v>378</v>
      </c>
      <c r="B774" s="1" t="s">
        <v>51</v>
      </c>
      <c r="C774" s="2">
        <v>42745</v>
      </c>
      <c r="D774" s="3">
        <v>9.9871524075405681E-3</v>
      </c>
      <c r="E774" s="3">
        <v>105.70381944444432</v>
      </c>
      <c r="F774" s="3">
        <v>1.572033564814814</v>
      </c>
      <c r="G774" s="3">
        <v>1.5061334606481485</v>
      </c>
      <c r="H774" s="3">
        <v>6.5900104166666626E-2</v>
      </c>
      <c r="I774" s="3">
        <v>0.49379832465277707</v>
      </c>
      <c r="J774" s="3">
        <v>0.39170365349264674</v>
      </c>
      <c r="K774" s="3">
        <v>0.13539305555555545</v>
      </c>
      <c r="L774" s="4">
        <f t="shared" si="282"/>
        <v>2.5828012304097467</v>
      </c>
      <c r="M774" s="4">
        <f t="shared" si="282"/>
        <v>3.8411575350719505E-2</v>
      </c>
      <c r="N774" s="4">
        <f t="shared" si="282"/>
        <v>3.6801350942364502E-2</v>
      </c>
      <c r="O774" s="4">
        <f t="shared" si="282"/>
        <v>1.6102244083550279E-3</v>
      </c>
      <c r="P774" s="4">
        <f t="shared" si="282"/>
        <v>1.2065627592177768E-2</v>
      </c>
      <c r="Q774" s="4">
        <f t="shared" si="282"/>
        <v>9.5710134554648271E-3</v>
      </c>
      <c r="R774" s="4">
        <f t="shared" si="282"/>
        <v>3.3082376049960536E-3</v>
      </c>
      <c r="S774" s="5">
        <f t="shared" si="284"/>
        <v>51999.652826299098</v>
      </c>
      <c r="T774" s="5">
        <f t="shared" si="285"/>
        <v>1157.4731963787729</v>
      </c>
      <c r="U774" s="5">
        <f t="shared" si="286"/>
        <v>1005.4898875626418</v>
      </c>
      <c r="V774" s="5">
        <f t="shared" si="287"/>
        <v>164.07146720250327</v>
      </c>
      <c r="W774" s="5">
        <f t="shared" si="288"/>
        <v>86.120209492597596</v>
      </c>
      <c r="X774" s="5">
        <f t="shared" si="289"/>
        <v>403.23001909354934</v>
      </c>
      <c r="Y774" s="5">
        <f t="shared" si="290"/>
        <v>161.22963598121075</v>
      </c>
      <c r="Z774" s="4">
        <f>D774-'CIG_wcINF-wcEFF_Loads'!D774</f>
        <v>-2.9785051024935526E-2</v>
      </c>
      <c r="AA774" s="4">
        <f t="shared" si="291"/>
        <v>0</v>
      </c>
      <c r="AB774" s="3">
        <v>45.913524305555626</v>
      </c>
      <c r="AC774" s="3">
        <v>1.5691848772321404</v>
      </c>
      <c r="AD774" s="3">
        <v>1.2293469122023784</v>
      </c>
      <c r="AE774" s="3">
        <v>6.5900104166666626E-2</v>
      </c>
      <c r="AF774" s="3">
        <v>0.49379832465277707</v>
      </c>
      <c r="AG774" s="3">
        <v>0.40403789682539748</v>
      </c>
      <c r="AH774" s="3">
        <v>0.103291266025641</v>
      </c>
      <c r="AI774" s="4">
        <f t="shared" si="283"/>
        <v>0</v>
      </c>
      <c r="AJ774" s="4">
        <f t="shared" si="283"/>
        <v>0</v>
      </c>
      <c r="AK774" s="4">
        <f t="shared" si="283"/>
        <v>0</v>
      </c>
      <c r="AL774" s="4">
        <f t="shared" si="283"/>
        <v>0</v>
      </c>
      <c r="AM774" s="4">
        <f t="shared" si="283"/>
        <v>0</v>
      </c>
      <c r="AN774" s="4">
        <f t="shared" si="283"/>
        <v>0</v>
      </c>
      <c r="AO774" s="4">
        <f t="shared" si="283"/>
        <v>0</v>
      </c>
      <c r="AP774" s="5">
        <f t="shared" si="292"/>
        <v>29139.023712793984</v>
      </c>
      <c r="AQ774" s="5">
        <f t="shared" si="293"/>
        <v>914.97649350337338</v>
      </c>
      <c r="AR774" s="5">
        <f t="shared" si="294"/>
        <v>721.61108850703386</v>
      </c>
      <c r="AS774" s="5">
        <f t="shared" si="295"/>
        <v>129.942054185503</v>
      </c>
      <c r="AT774" s="5">
        <f t="shared" si="296"/>
        <v>68.742792430595955</v>
      </c>
      <c r="AU774" s="5">
        <f t="shared" si="297"/>
        <v>250.73473347304349</v>
      </c>
      <c r="AV774" s="5">
        <f t="shared" si="298"/>
        <v>89.559051776063967</v>
      </c>
    </row>
    <row r="775" spans="1:48" x14ac:dyDescent="0.25">
      <c r="A775" s="1" t="s">
        <v>378</v>
      </c>
      <c r="B775" s="1" t="s">
        <v>52</v>
      </c>
      <c r="C775" s="2">
        <v>42746</v>
      </c>
      <c r="D775" s="3">
        <v>1.98301380874857</v>
      </c>
      <c r="E775" s="3">
        <v>67.328988727772497</v>
      </c>
      <c r="F775" s="3">
        <v>1.6567576742337751</v>
      </c>
      <c r="G775" s="3">
        <v>1.5530609885051661</v>
      </c>
      <c r="H775" s="3">
        <v>0.13379572753433608</v>
      </c>
      <c r="I775" s="3">
        <v>7.2374360757460884E-2</v>
      </c>
      <c r="J775" s="3">
        <v>0.64368170181672868</v>
      </c>
      <c r="K775" s="3">
        <v>0.25649335627084374</v>
      </c>
      <c r="L775" s="4">
        <f t="shared" si="282"/>
        <v>326.65285395747821</v>
      </c>
      <c r="M775" s="4">
        <f t="shared" si="282"/>
        <v>8.0379140223323091</v>
      </c>
      <c r="N775" s="4">
        <f t="shared" si="282"/>
        <v>7.534819902262603</v>
      </c>
      <c r="O775" s="4">
        <f t="shared" si="282"/>
        <v>0.64912242218752159</v>
      </c>
      <c r="P775" s="4">
        <f t="shared" si="282"/>
        <v>0.35113094584503873</v>
      </c>
      <c r="Q775" s="4">
        <f t="shared" si="282"/>
        <v>3.1228816726889388</v>
      </c>
      <c r="R775" s="4">
        <f t="shared" si="282"/>
        <v>1.2444013853492382</v>
      </c>
      <c r="S775" s="5">
        <f t="shared" si="284"/>
        <v>52326.305680256577</v>
      </c>
      <c r="T775" s="5">
        <f t="shared" si="285"/>
        <v>1165.5111104011053</v>
      </c>
      <c r="U775" s="5">
        <f t="shared" si="286"/>
        <v>1013.0247074649044</v>
      </c>
      <c r="V775" s="5">
        <f t="shared" si="287"/>
        <v>164.7205896246908</v>
      </c>
      <c r="W775" s="5">
        <f t="shared" si="288"/>
        <v>86.471340438442638</v>
      </c>
      <c r="X775" s="5">
        <f t="shared" si="289"/>
        <v>406.35290076623829</v>
      </c>
      <c r="Y775" s="5">
        <f t="shared" si="290"/>
        <v>162.47403736656</v>
      </c>
      <c r="Z775" s="4">
        <f>D775-'CIG_wcINF-wcEFF_Loads'!D775</f>
        <v>1.4859922973520054</v>
      </c>
      <c r="AA775" s="4">
        <f t="shared" si="291"/>
        <v>1.4859922973520054</v>
      </c>
      <c r="AB775" s="3">
        <v>65.601475838093023</v>
      </c>
      <c r="AC775" s="3">
        <v>1.7512347293823509</v>
      </c>
      <c r="AD775" s="3">
        <v>1.4922636212736562</v>
      </c>
      <c r="AE775" s="3">
        <v>0.13379572753433608</v>
      </c>
      <c r="AF775" s="3">
        <v>7.2374360757460884E-2</v>
      </c>
      <c r="AG775" s="3">
        <v>0.52823044010936204</v>
      </c>
      <c r="AH775" s="3">
        <v>0.17499384152668898</v>
      </c>
      <c r="AI775" s="4">
        <f t="shared" si="283"/>
        <v>238.50022612656969</v>
      </c>
      <c r="AJ775" s="4">
        <f t="shared" si="283"/>
        <v>6.3667756498225456</v>
      </c>
      <c r="AK775" s="4">
        <f t="shared" si="283"/>
        <v>5.4252622607547512</v>
      </c>
      <c r="AL775" s="4">
        <f t="shared" si="283"/>
        <v>0.48642672842397539</v>
      </c>
      <c r="AM775" s="4">
        <f t="shared" si="283"/>
        <v>0.26312367497679334</v>
      </c>
      <c r="AN775" s="4">
        <f t="shared" si="283"/>
        <v>1.9204305665919981</v>
      </c>
      <c r="AO775" s="4">
        <f t="shared" si="283"/>
        <v>0.63620627800933405</v>
      </c>
      <c r="AP775" s="5">
        <f t="shared" si="292"/>
        <v>29377.523938920553</v>
      </c>
      <c r="AQ775" s="5">
        <f t="shared" si="293"/>
        <v>921.34326915319593</v>
      </c>
      <c r="AR775" s="5">
        <f t="shared" si="294"/>
        <v>727.03635076778858</v>
      </c>
      <c r="AS775" s="5">
        <f t="shared" si="295"/>
        <v>130.42848091392696</v>
      </c>
      <c r="AT775" s="5">
        <f t="shared" si="296"/>
        <v>69.005916105572751</v>
      </c>
      <c r="AU775" s="5">
        <f t="shared" si="297"/>
        <v>252.65516403963548</v>
      </c>
      <c r="AV775" s="5">
        <f t="shared" si="298"/>
        <v>90.195258054073307</v>
      </c>
    </row>
    <row r="776" spans="1:48" x14ac:dyDescent="0.25">
      <c r="A776" s="1" t="s">
        <v>378</v>
      </c>
      <c r="B776" s="1" t="s">
        <v>53</v>
      </c>
      <c r="C776" s="2">
        <v>42747</v>
      </c>
      <c r="D776" s="3">
        <v>2.369287198153518</v>
      </c>
      <c r="E776" s="3">
        <v>81.749345270514155</v>
      </c>
      <c r="F776" s="3">
        <v>1.7080538454594025</v>
      </c>
      <c r="G776" s="3">
        <v>1.5491575797851767</v>
      </c>
      <c r="H776" s="3">
        <v>0.23699107684584442</v>
      </c>
      <c r="I776" s="3">
        <v>7.3255683767105659E-2</v>
      </c>
      <c r="J776" s="3">
        <v>0.88245713412543625</v>
      </c>
      <c r="K776" s="3">
        <v>0.48724717663065836</v>
      </c>
      <c r="L776" s="4">
        <f t="shared" si="282"/>
        <v>473.87153079123726</v>
      </c>
      <c r="M776" s="4">
        <f t="shared" si="282"/>
        <v>9.9009733685738155</v>
      </c>
      <c r="N776" s="4">
        <f t="shared" si="282"/>
        <v>8.979908907410298</v>
      </c>
      <c r="O776" s="4">
        <f t="shared" si="282"/>
        <v>1.3737519731465089</v>
      </c>
      <c r="P776" s="4">
        <f t="shared" si="282"/>
        <v>0.42463683214840281</v>
      </c>
      <c r="Q776" s="4">
        <f t="shared" si="282"/>
        <v>5.1152863869662957</v>
      </c>
      <c r="R776" s="4">
        <f t="shared" si="282"/>
        <v>2.8243965098391821</v>
      </c>
      <c r="S776" s="5">
        <f t="shared" si="284"/>
        <v>52800.177211047812</v>
      </c>
      <c r="T776" s="5">
        <f t="shared" si="285"/>
        <v>1175.4120837696792</v>
      </c>
      <c r="U776" s="5">
        <f t="shared" si="286"/>
        <v>1022.0046163723147</v>
      </c>
      <c r="V776" s="5">
        <f t="shared" si="287"/>
        <v>166.09434159783731</v>
      </c>
      <c r="W776" s="5">
        <f t="shared" si="288"/>
        <v>86.895977270591047</v>
      </c>
      <c r="X776" s="5">
        <f t="shared" si="289"/>
        <v>411.46818715320461</v>
      </c>
      <c r="Y776" s="5">
        <f t="shared" si="290"/>
        <v>165.29843387639917</v>
      </c>
      <c r="Z776" s="4">
        <f>D776-'CIG_wcINF-wcEFF_Loads'!D776</f>
        <v>1.8698920809589969</v>
      </c>
      <c r="AA776" s="4">
        <f t="shared" si="291"/>
        <v>1.8698920809589969</v>
      </c>
      <c r="AB776" s="3">
        <v>58.949054426763404</v>
      </c>
      <c r="AC776" s="3">
        <v>1.9013115613704279</v>
      </c>
      <c r="AD776" s="3">
        <v>1.6923073011424583</v>
      </c>
      <c r="AE776" s="3">
        <v>0.23699107684584442</v>
      </c>
      <c r="AF776" s="3">
        <v>7.3255683767105659E-2</v>
      </c>
      <c r="AG776" s="3">
        <v>0.61141051127473955</v>
      </c>
      <c r="AH776" s="3">
        <v>0.27663942666384173</v>
      </c>
      <c r="AI776" s="4">
        <f t="shared" si="283"/>
        <v>269.68203246959308</v>
      </c>
      <c r="AJ776" s="4">
        <f t="shared" si="283"/>
        <v>8.6981813570112081</v>
      </c>
      <c r="AK776" s="4">
        <f t="shared" si="283"/>
        <v>7.7420219369630301</v>
      </c>
      <c r="AL776" s="4">
        <f t="shared" si="283"/>
        <v>1.0841944099433782</v>
      </c>
      <c r="AM776" s="4">
        <f t="shared" si="283"/>
        <v>0.33513246107801092</v>
      </c>
      <c r="AN776" s="4">
        <f t="shared" si="283"/>
        <v>2.7971004956270322</v>
      </c>
      <c r="AO776" s="4">
        <f t="shared" si="283"/>
        <v>1.2655789574473069</v>
      </c>
      <c r="AP776" s="5">
        <f t="shared" si="292"/>
        <v>29647.205971390147</v>
      </c>
      <c r="AQ776" s="5">
        <f t="shared" si="293"/>
        <v>930.04145051020714</v>
      </c>
      <c r="AR776" s="5">
        <f t="shared" si="294"/>
        <v>734.77837270475163</v>
      </c>
      <c r="AS776" s="5">
        <f t="shared" si="295"/>
        <v>131.51267532387033</v>
      </c>
      <c r="AT776" s="5">
        <f t="shared" si="296"/>
        <v>69.341048566650755</v>
      </c>
      <c r="AU776" s="5">
        <f t="shared" si="297"/>
        <v>255.45226453526251</v>
      </c>
      <c r="AV776" s="5">
        <f t="shared" si="298"/>
        <v>91.46083701152061</v>
      </c>
    </row>
    <row r="777" spans="1:48" x14ac:dyDescent="0.25">
      <c r="A777" s="1" t="s">
        <v>378</v>
      </c>
      <c r="B777" s="1" t="s">
        <v>54</v>
      </c>
      <c r="C777" s="2">
        <v>42748</v>
      </c>
      <c r="D777" s="3">
        <v>0.4560588396122332</v>
      </c>
      <c r="E777" s="3">
        <v>87.805217659255888</v>
      </c>
      <c r="F777" s="3">
        <v>1.6773951917651599</v>
      </c>
      <c r="G777" s="3">
        <v>1.5388965467071707</v>
      </c>
      <c r="H777" s="3">
        <v>0.19951021628581656</v>
      </c>
      <c r="I777" s="3">
        <v>0.17250951856805138</v>
      </c>
      <c r="J777" s="3">
        <v>0.77334580791049812</v>
      </c>
      <c r="K777" s="3">
        <v>0.41068529424270178</v>
      </c>
      <c r="L777" s="4">
        <f t="shared" si="282"/>
        <v>97.971516099610838</v>
      </c>
      <c r="M777" s="4">
        <f t="shared" si="282"/>
        <v>1.871608025313138</v>
      </c>
      <c r="N777" s="4">
        <f t="shared" si="282"/>
        <v>1.7170736753530962</v>
      </c>
      <c r="O777" s="4">
        <f t="shared" si="282"/>
        <v>0.22260998705949067</v>
      </c>
      <c r="P777" s="4">
        <f t="shared" si="282"/>
        <v>0.19248308387906329</v>
      </c>
      <c r="Q777" s="4">
        <f t="shared" si="282"/>
        <v>0.8628856381211093</v>
      </c>
      <c r="R777" s="4">
        <f t="shared" si="282"/>
        <v>0.45823542141781703</v>
      </c>
      <c r="S777" s="5">
        <f t="shared" si="284"/>
        <v>52898.148727147425</v>
      </c>
      <c r="T777" s="5">
        <f t="shared" si="285"/>
        <v>1177.2836917949924</v>
      </c>
      <c r="U777" s="5">
        <f t="shared" si="286"/>
        <v>1023.7216900476677</v>
      </c>
      <c r="V777" s="5">
        <f t="shared" si="287"/>
        <v>166.3169515848968</v>
      </c>
      <c r="W777" s="5">
        <f t="shared" si="288"/>
        <v>87.088460354470115</v>
      </c>
      <c r="X777" s="5">
        <f t="shared" si="289"/>
        <v>412.33107279132571</v>
      </c>
      <c r="Y777" s="5">
        <f t="shared" si="290"/>
        <v>165.75666929781698</v>
      </c>
      <c r="Z777" s="4">
        <f>D777-'CIG_wcINF-wcEFF_Loads'!D777</f>
        <v>3.0557689300533097E-2</v>
      </c>
      <c r="AA777" s="4">
        <f t="shared" si="291"/>
        <v>3.0557689300533097E-2</v>
      </c>
      <c r="AB777" s="3">
        <v>58.949054426763404</v>
      </c>
      <c r="AC777" s="3">
        <v>1.9013115613704279</v>
      </c>
      <c r="AD777" s="3">
        <v>1.6923073011424583</v>
      </c>
      <c r="AE777" s="3">
        <v>0.19951021628581656</v>
      </c>
      <c r="AF777" s="3">
        <v>0.17250951856805138</v>
      </c>
      <c r="AG777" s="3">
        <v>0.61141051127473955</v>
      </c>
      <c r="AH777" s="3">
        <v>0.27663942666384173</v>
      </c>
      <c r="AI777" s="4">
        <f t="shared" si="283"/>
        <v>4.4071312147146369</v>
      </c>
      <c r="AJ777" s="4">
        <f t="shared" si="283"/>
        <v>0.14214527463580731</v>
      </c>
      <c r="AK777" s="4">
        <f t="shared" si="283"/>
        <v>0.12651976192460029</v>
      </c>
      <c r="AL777" s="4">
        <f t="shared" si="283"/>
        <v>1.4915721895761153E-2</v>
      </c>
      <c r="AM777" s="4">
        <f t="shared" si="283"/>
        <v>1.289710397409671E-2</v>
      </c>
      <c r="AN777" s="4">
        <f t="shared" si="283"/>
        <v>4.5710086030153231E-2</v>
      </c>
      <c r="AO777" s="4">
        <f t="shared" si="283"/>
        <v>2.0682032380784993E-2</v>
      </c>
      <c r="AP777" s="5">
        <f t="shared" si="292"/>
        <v>29651.613102604861</v>
      </c>
      <c r="AQ777" s="5">
        <f t="shared" si="293"/>
        <v>930.18359578484296</v>
      </c>
      <c r="AR777" s="5">
        <f t="shared" si="294"/>
        <v>734.90489246667619</v>
      </c>
      <c r="AS777" s="5">
        <f t="shared" si="295"/>
        <v>131.52759104576609</v>
      </c>
      <c r="AT777" s="5">
        <f t="shared" si="296"/>
        <v>69.353945670624853</v>
      </c>
      <c r="AU777" s="5">
        <f t="shared" si="297"/>
        <v>255.49797462129266</v>
      </c>
      <c r="AV777" s="5">
        <f t="shared" si="298"/>
        <v>91.4815190439014</v>
      </c>
    </row>
    <row r="778" spans="1:48" x14ac:dyDescent="0.25">
      <c r="A778" s="1" t="s">
        <v>378</v>
      </c>
      <c r="B778" s="1" t="s">
        <v>55</v>
      </c>
      <c r="C778" s="2">
        <v>42749</v>
      </c>
      <c r="D778" s="3">
        <v>0.76558768435854507</v>
      </c>
      <c r="E778" s="3">
        <v>96.456463928886876</v>
      </c>
      <c r="F778" s="3">
        <v>1.6335971150590953</v>
      </c>
      <c r="G778" s="3">
        <v>1.5242379280242997</v>
      </c>
      <c r="H778" s="3">
        <v>0.14596612977148987</v>
      </c>
      <c r="I778" s="3">
        <v>0.31430071114083058</v>
      </c>
      <c r="J778" s="3">
        <v>0.61747248474629912</v>
      </c>
      <c r="K778" s="3">
        <v>0.30131117654562062</v>
      </c>
      <c r="L778" s="4">
        <f t="shared" si="282"/>
        <v>180.66952482851033</v>
      </c>
      <c r="M778" s="4">
        <f t="shared" si="282"/>
        <v>3.0598386309967442</v>
      </c>
      <c r="N778" s="4">
        <f t="shared" si="282"/>
        <v>2.8550014272218336</v>
      </c>
      <c r="O778" s="4">
        <f t="shared" ref="O778:R841" si="299">$D778*1/35.314667*1000*60*60*24*H778*1/1000*1/1000</f>
        <v>0.27340450015163731</v>
      </c>
      <c r="P778" s="4">
        <f t="shared" si="299"/>
        <v>0.58870663325312778</v>
      </c>
      <c r="Q778" s="4">
        <f t="shared" si="299"/>
        <v>1.1565680087136576</v>
      </c>
      <c r="R778" s="4">
        <f t="shared" si="299"/>
        <v>0.56437635047611978</v>
      </c>
      <c r="S778" s="5">
        <f t="shared" si="284"/>
        <v>53078.818251975936</v>
      </c>
      <c r="T778" s="5">
        <f t="shared" si="285"/>
        <v>1180.343530425989</v>
      </c>
      <c r="U778" s="5">
        <f t="shared" si="286"/>
        <v>1026.5766914748895</v>
      </c>
      <c r="V778" s="5">
        <f t="shared" si="287"/>
        <v>166.59035608504843</v>
      </c>
      <c r="W778" s="5">
        <f t="shared" si="288"/>
        <v>87.67716698772324</v>
      </c>
      <c r="X778" s="5">
        <f t="shared" si="289"/>
        <v>413.48764080003934</v>
      </c>
      <c r="Y778" s="5">
        <f t="shared" si="290"/>
        <v>166.32104564829311</v>
      </c>
      <c r="Z778" s="4">
        <f>D778-'CIG_wcINF-wcEFF_Loads'!D778</f>
        <v>0.37132138800701886</v>
      </c>
      <c r="AA778" s="4">
        <f t="shared" si="291"/>
        <v>0.37132138800701886</v>
      </c>
      <c r="AB778" s="3">
        <v>58.949054426763404</v>
      </c>
      <c r="AC778" s="3">
        <v>1.9013115613704279</v>
      </c>
      <c r="AD778" s="3">
        <v>1.6923073011424583</v>
      </c>
      <c r="AE778" s="3">
        <v>0.14596612977148987</v>
      </c>
      <c r="AF778" s="3">
        <v>0.31430071114083058</v>
      </c>
      <c r="AG778" s="3">
        <v>0.61141051127473955</v>
      </c>
      <c r="AH778" s="3">
        <v>0.27663942666384173</v>
      </c>
      <c r="AI778" s="4">
        <f t="shared" si="283"/>
        <v>53.553201084099939</v>
      </c>
      <c r="AJ778" s="4">
        <f t="shared" si="283"/>
        <v>1.7272765671940402</v>
      </c>
      <c r="AK778" s="4">
        <f t="shared" si="283"/>
        <v>1.5374033404855836</v>
      </c>
      <c r="AL778" s="4">
        <f t="shared" ref="AL778:AO841" si="300">$AA778*1/35.314667*1000*60*60*24*AE778*1/1000*1/1000</f>
        <v>0.13260523981486386</v>
      </c>
      <c r="AM778" s="4">
        <f t="shared" si="300"/>
        <v>0.28553145335879576</v>
      </c>
      <c r="AN778" s="4">
        <f t="shared" si="300"/>
        <v>0.55544555164845633</v>
      </c>
      <c r="AO778" s="4">
        <f t="shared" si="300"/>
        <v>0.25131746366389079</v>
      </c>
      <c r="AP778" s="5">
        <f t="shared" si="292"/>
        <v>29705.166303688962</v>
      </c>
      <c r="AQ778" s="5">
        <f t="shared" si="293"/>
        <v>931.91087235203702</v>
      </c>
      <c r="AR778" s="5">
        <f t="shared" si="294"/>
        <v>736.44229580716183</v>
      </c>
      <c r="AS778" s="5">
        <f t="shared" si="295"/>
        <v>131.66019628558095</v>
      </c>
      <c r="AT778" s="5">
        <f t="shared" si="296"/>
        <v>69.639477123983653</v>
      </c>
      <c r="AU778" s="5">
        <f t="shared" si="297"/>
        <v>256.05342017294112</v>
      </c>
      <c r="AV778" s="5">
        <f t="shared" si="298"/>
        <v>91.732836507565295</v>
      </c>
    </row>
    <row r="779" spans="1:48" x14ac:dyDescent="0.25">
      <c r="A779" s="1" t="s">
        <v>378</v>
      </c>
      <c r="B779" s="1" t="s">
        <v>56</v>
      </c>
      <c r="C779" s="2">
        <v>42750</v>
      </c>
      <c r="D779" s="3">
        <v>0.2355870696507025</v>
      </c>
      <c r="E779" s="3">
        <v>81.749345270514155</v>
      </c>
      <c r="F779" s="3">
        <v>1.7080538454594025</v>
      </c>
      <c r="G779" s="3">
        <v>1.5491575797851767</v>
      </c>
      <c r="H779" s="3">
        <v>0.23699107684584442</v>
      </c>
      <c r="I779" s="3">
        <v>7.3255683767105659E-2</v>
      </c>
      <c r="J779" s="3">
        <v>0.88245713412543625</v>
      </c>
      <c r="K779" s="3">
        <v>0.48724717663065836</v>
      </c>
      <c r="L779" s="4">
        <f t="shared" ref="L779:Q842" si="301">$D779*1/35.314667*1000*60*60*24*E779*1/1000*1/1000</f>
        <v>47.11881506682866</v>
      </c>
      <c r="M779" s="4">
        <f t="shared" si="301"/>
        <v>0.98449073814681265</v>
      </c>
      <c r="N779" s="4">
        <f t="shared" si="301"/>
        <v>0.89290586083264556</v>
      </c>
      <c r="O779" s="4">
        <f t="shared" si="299"/>
        <v>0.13659728631998733</v>
      </c>
      <c r="P779" s="4">
        <f t="shared" si="299"/>
        <v>4.2223225208646666E-2</v>
      </c>
      <c r="Q779" s="4">
        <f t="shared" si="299"/>
        <v>0.50863201863779928</v>
      </c>
      <c r="R779" s="4">
        <f t="shared" si="299"/>
        <v>0.28084028724050475</v>
      </c>
      <c r="S779" s="5">
        <f t="shared" si="284"/>
        <v>53125.937067042767</v>
      </c>
      <c r="T779" s="5">
        <f t="shared" si="285"/>
        <v>1181.3280211641359</v>
      </c>
      <c r="U779" s="5">
        <f t="shared" si="286"/>
        <v>1027.469597335722</v>
      </c>
      <c r="V779" s="5">
        <f t="shared" si="287"/>
        <v>166.72695337136841</v>
      </c>
      <c r="W779" s="5">
        <f t="shared" si="288"/>
        <v>87.719390212931884</v>
      </c>
      <c r="X779" s="5">
        <f t="shared" si="289"/>
        <v>413.99627281867714</v>
      </c>
      <c r="Y779" s="5">
        <f t="shared" si="290"/>
        <v>166.6018859355336</v>
      </c>
      <c r="Z779" s="4">
        <f>D779-'CIG_wcINF-wcEFF_Loads'!D779</f>
        <v>-0.184159069578852</v>
      </c>
      <c r="AA779" s="4">
        <f t="shared" si="291"/>
        <v>0</v>
      </c>
      <c r="AB779" s="3">
        <v>58.949054426763404</v>
      </c>
      <c r="AC779" s="3">
        <v>1.9013115613704279</v>
      </c>
      <c r="AD779" s="3">
        <v>1.6923073011424583</v>
      </c>
      <c r="AE779" s="3">
        <v>0.23699107684584442</v>
      </c>
      <c r="AF779" s="3">
        <v>7.3255683767105659E-2</v>
      </c>
      <c r="AG779" s="3">
        <v>0.61141051127473955</v>
      </c>
      <c r="AH779" s="3">
        <v>0.27663942666384173</v>
      </c>
      <c r="AI779" s="4">
        <f t="shared" ref="AI779:AN842" si="302">$AA779*1/35.314667*1000*60*60*24*AB779*1/1000*1/1000</f>
        <v>0</v>
      </c>
      <c r="AJ779" s="4">
        <f t="shared" si="302"/>
        <v>0</v>
      </c>
      <c r="AK779" s="4">
        <f t="shared" si="302"/>
        <v>0</v>
      </c>
      <c r="AL779" s="4">
        <f t="shared" si="300"/>
        <v>0</v>
      </c>
      <c r="AM779" s="4">
        <f t="shared" si="300"/>
        <v>0</v>
      </c>
      <c r="AN779" s="4">
        <f t="shared" si="300"/>
        <v>0</v>
      </c>
      <c r="AO779" s="4">
        <f t="shared" si="300"/>
        <v>0</v>
      </c>
      <c r="AP779" s="5">
        <f t="shared" si="292"/>
        <v>29705.166303688962</v>
      </c>
      <c r="AQ779" s="5">
        <f t="shared" si="293"/>
        <v>931.91087235203702</v>
      </c>
      <c r="AR779" s="5">
        <f t="shared" si="294"/>
        <v>736.44229580716183</v>
      </c>
      <c r="AS779" s="5">
        <f t="shared" si="295"/>
        <v>131.66019628558095</v>
      </c>
      <c r="AT779" s="5">
        <f t="shared" si="296"/>
        <v>69.639477123983653</v>
      </c>
      <c r="AU779" s="5">
        <f t="shared" si="297"/>
        <v>256.05342017294112</v>
      </c>
      <c r="AV779" s="5">
        <f t="shared" si="298"/>
        <v>91.732836507565295</v>
      </c>
    </row>
    <row r="780" spans="1:48" x14ac:dyDescent="0.25">
      <c r="A780" s="1" t="s">
        <v>378</v>
      </c>
      <c r="B780" s="1" t="s">
        <v>57</v>
      </c>
      <c r="C780" s="2">
        <v>42751</v>
      </c>
      <c r="D780" s="3">
        <v>9.8157328034068889E-2</v>
      </c>
      <c r="E780" s="3">
        <v>70.506355423631177</v>
      </c>
      <c r="F780" s="3">
        <v>1.6680602204360335</v>
      </c>
      <c r="G780" s="3">
        <v>1.5522009153973741</v>
      </c>
      <c r="H780" s="3">
        <v>0.1565336858572107</v>
      </c>
      <c r="I780" s="3">
        <v>7.2568550573145318E-2</v>
      </c>
      <c r="J780" s="3">
        <v>0.6962932377491543</v>
      </c>
      <c r="K780" s="3">
        <v>0.30733741838402223</v>
      </c>
      <c r="L780" s="4">
        <f t="shared" si="301"/>
        <v>16.932053063229141</v>
      </c>
      <c r="M780" s="4">
        <f t="shared" si="301"/>
        <v>0.40058352180289203</v>
      </c>
      <c r="N780" s="4">
        <f t="shared" si="301"/>
        <v>0.37275998888878076</v>
      </c>
      <c r="O780" s="4">
        <f t="shared" si="299"/>
        <v>3.7591457666365229E-2</v>
      </c>
      <c r="P780" s="4">
        <f t="shared" si="299"/>
        <v>1.7427287818855216E-2</v>
      </c>
      <c r="Q780" s="4">
        <f t="shared" si="299"/>
        <v>0.1672143451224942</v>
      </c>
      <c r="R780" s="4">
        <f t="shared" si="299"/>
        <v>7.3806870956912005E-2</v>
      </c>
      <c r="S780" s="5">
        <f t="shared" si="284"/>
        <v>53142.869120105999</v>
      </c>
      <c r="T780" s="5">
        <f t="shared" si="285"/>
        <v>1181.7286046859388</v>
      </c>
      <c r="U780" s="5">
        <f t="shared" si="286"/>
        <v>1027.8423573246107</v>
      </c>
      <c r="V780" s="5">
        <f t="shared" si="287"/>
        <v>166.76454482903478</v>
      </c>
      <c r="W780" s="5">
        <f t="shared" si="288"/>
        <v>87.736817500750746</v>
      </c>
      <c r="X780" s="5">
        <f t="shared" si="289"/>
        <v>414.16348716379963</v>
      </c>
      <c r="Y780" s="5">
        <f t="shared" si="290"/>
        <v>166.6756928064905</v>
      </c>
      <c r="Z780" s="4">
        <f>D780-'CIG_wcINF-wcEFF_Loads'!D780</f>
        <v>-0.2793961671794799</v>
      </c>
      <c r="AA780" s="4">
        <f t="shared" si="291"/>
        <v>0</v>
      </c>
      <c r="AB780" s="3">
        <v>64.135688069494861</v>
      </c>
      <c r="AC780" s="3">
        <v>1.7843025059220965</v>
      </c>
      <c r="AD780" s="3">
        <v>1.5363410422616972</v>
      </c>
      <c r="AE780" s="3">
        <v>0.1565336858572107</v>
      </c>
      <c r="AF780" s="3">
        <v>7.2568550573145318E-2</v>
      </c>
      <c r="AG780" s="3">
        <v>0.54655825240003797</v>
      </c>
      <c r="AH780" s="3">
        <v>0.19739032638741724</v>
      </c>
      <c r="AI780" s="4">
        <f t="shared" si="302"/>
        <v>0</v>
      </c>
      <c r="AJ780" s="4">
        <f t="shared" si="302"/>
        <v>0</v>
      </c>
      <c r="AK780" s="4">
        <f t="shared" si="302"/>
        <v>0</v>
      </c>
      <c r="AL780" s="4">
        <f t="shared" si="300"/>
        <v>0</v>
      </c>
      <c r="AM780" s="4">
        <f t="shared" si="300"/>
        <v>0</v>
      </c>
      <c r="AN780" s="4">
        <f t="shared" si="300"/>
        <v>0</v>
      </c>
      <c r="AO780" s="4">
        <f t="shared" si="300"/>
        <v>0</v>
      </c>
      <c r="AP780" s="5">
        <f t="shared" si="292"/>
        <v>29705.166303688962</v>
      </c>
      <c r="AQ780" s="5">
        <f t="shared" si="293"/>
        <v>931.91087235203702</v>
      </c>
      <c r="AR780" s="5">
        <f t="shared" si="294"/>
        <v>736.44229580716183</v>
      </c>
      <c r="AS780" s="5">
        <f t="shared" si="295"/>
        <v>131.66019628558095</v>
      </c>
      <c r="AT780" s="5">
        <f t="shared" si="296"/>
        <v>69.639477123983653</v>
      </c>
      <c r="AU780" s="5">
        <f t="shared" si="297"/>
        <v>256.05342017294112</v>
      </c>
      <c r="AV780" s="5">
        <f t="shared" si="298"/>
        <v>91.732836507565295</v>
      </c>
    </row>
    <row r="781" spans="1:48" x14ac:dyDescent="0.25">
      <c r="A781" s="1" t="s">
        <v>378</v>
      </c>
      <c r="B781" s="1" t="s">
        <v>58</v>
      </c>
      <c r="C781" s="2">
        <v>42752</v>
      </c>
      <c r="D781" s="3">
        <v>4.0243976537799986</v>
      </c>
      <c r="E781" s="3">
        <v>79.549629865689155</v>
      </c>
      <c r="F781" s="3">
        <v>1.7002290057809173</v>
      </c>
      <c r="G781" s="3">
        <v>1.5497530150136496</v>
      </c>
      <c r="H781" s="3">
        <v>0.22124941339154658</v>
      </c>
      <c r="I781" s="3">
        <v>7.3121244663939516E-2</v>
      </c>
      <c r="J781" s="3">
        <v>0.84603376309529443</v>
      </c>
      <c r="K781" s="3">
        <v>0.45204744132153402</v>
      </c>
      <c r="L781" s="4">
        <f t="shared" si="301"/>
        <v>783.24508350887845</v>
      </c>
      <c r="M781" s="4">
        <f t="shared" si="301"/>
        <v>16.740442562278602</v>
      </c>
      <c r="N781" s="4">
        <f t="shared" si="301"/>
        <v>15.258857039459921</v>
      </c>
      <c r="O781" s="4">
        <f t="shared" si="299"/>
        <v>2.1784201329501811</v>
      </c>
      <c r="P781" s="4">
        <f t="shared" si="299"/>
        <v>0.71995124904764107</v>
      </c>
      <c r="Q781" s="4">
        <f t="shared" si="299"/>
        <v>8.3300423464662199</v>
      </c>
      <c r="R781" s="4">
        <f t="shared" si="299"/>
        <v>4.450855855968884</v>
      </c>
      <c r="S781" s="5">
        <f t="shared" si="284"/>
        <v>53926.114203614881</v>
      </c>
      <c r="T781" s="5">
        <f t="shared" si="285"/>
        <v>1198.4690472482173</v>
      </c>
      <c r="U781" s="5">
        <f t="shared" si="286"/>
        <v>1043.1012143640705</v>
      </c>
      <c r="V781" s="5">
        <f t="shared" si="287"/>
        <v>168.94296496198496</v>
      </c>
      <c r="W781" s="5">
        <f t="shared" si="288"/>
        <v>88.456768749798385</v>
      </c>
      <c r="X781" s="5">
        <f t="shared" si="289"/>
        <v>422.49352951026583</v>
      </c>
      <c r="Y781" s="5">
        <f t="shared" si="290"/>
        <v>171.12654866245938</v>
      </c>
      <c r="Z781" s="4">
        <f>D781-'CIG_wcINF-wcEFF_Loads'!D781</f>
        <v>3.5044875280674139</v>
      </c>
      <c r="AA781" s="4">
        <f t="shared" si="291"/>
        <v>3.5044875280674139</v>
      </c>
      <c r="AB781" s="3">
        <v>59.963830574254352</v>
      </c>
      <c r="AC781" s="3">
        <v>1.8784184853044501</v>
      </c>
      <c r="AD781" s="3">
        <v>1.6617921635353528</v>
      </c>
      <c r="AE781" s="3">
        <v>0.22124941339154658</v>
      </c>
      <c r="AF781" s="3">
        <v>7.3121244663939516E-2</v>
      </c>
      <c r="AG781" s="3">
        <v>0.59872202584273271</v>
      </c>
      <c r="AH781" s="3">
        <v>0.26113416791410654</v>
      </c>
      <c r="AI781" s="4">
        <f t="shared" si="302"/>
        <v>514.1294886755843</v>
      </c>
      <c r="AJ781" s="4">
        <f t="shared" si="302"/>
        <v>16.105547729684069</v>
      </c>
      <c r="AK781" s="4">
        <f t="shared" si="302"/>
        <v>14.248195072620208</v>
      </c>
      <c r="AL781" s="4">
        <f t="shared" si="300"/>
        <v>1.8969910142066222</v>
      </c>
      <c r="AM781" s="4">
        <f t="shared" si="300"/>
        <v>0.62694107048148662</v>
      </c>
      <c r="AN781" s="4">
        <f t="shared" si="300"/>
        <v>5.1334387089256079</v>
      </c>
      <c r="AO781" s="4">
        <f t="shared" si="300"/>
        <v>2.2389626369708164</v>
      </c>
      <c r="AP781" s="5">
        <f t="shared" si="292"/>
        <v>30219.295792364548</v>
      </c>
      <c r="AQ781" s="5">
        <f t="shared" si="293"/>
        <v>948.01642008172109</v>
      </c>
      <c r="AR781" s="5">
        <f t="shared" si="294"/>
        <v>750.69049087978203</v>
      </c>
      <c r="AS781" s="5">
        <f t="shared" si="295"/>
        <v>133.55718729978759</v>
      </c>
      <c r="AT781" s="5">
        <f t="shared" si="296"/>
        <v>70.266418194465146</v>
      </c>
      <c r="AU781" s="5">
        <f t="shared" si="297"/>
        <v>261.18685888186673</v>
      </c>
      <c r="AV781" s="5">
        <f t="shared" si="298"/>
        <v>93.971799144536106</v>
      </c>
    </row>
    <row r="782" spans="1:48" x14ac:dyDescent="0.25">
      <c r="A782" s="1" t="s">
        <v>378</v>
      </c>
      <c r="B782" s="1" t="s">
        <v>59</v>
      </c>
      <c r="C782" s="2">
        <v>42753</v>
      </c>
      <c r="D782" s="3">
        <v>0.1096277483076581</v>
      </c>
      <c r="E782" s="3">
        <v>81.749345270514155</v>
      </c>
      <c r="F782" s="3">
        <v>1.7080538454594025</v>
      </c>
      <c r="G782" s="3">
        <v>1.5491575797851767</v>
      </c>
      <c r="H782" s="3">
        <v>0.23699107684584442</v>
      </c>
      <c r="I782" s="3">
        <v>7.3255683767105659E-2</v>
      </c>
      <c r="J782" s="3">
        <v>0.88245713412543625</v>
      </c>
      <c r="K782" s="3">
        <v>0.48724717663065836</v>
      </c>
      <c r="L782" s="4">
        <f t="shared" si="301"/>
        <v>21.926201664463797</v>
      </c>
      <c r="M782" s="4">
        <f t="shared" si="301"/>
        <v>0.4581215047701897</v>
      </c>
      <c r="N782" s="4">
        <f t="shared" si="301"/>
        <v>0.41550352962464543</v>
      </c>
      <c r="O782" s="4">
        <f t="shared" si="299"/>
        <v>6.3563984841780247E-2</v>
      </c>
      <c r="P782" s="4">
        <f t="shared" si="299"/>
        <v>1.9648094917832769E-2</v>
      </c>
      <c r="Q782" s="4">
        <f t="shared" si="299"/>
        <v>0.23668609233568969</v>
      </c>
      <c r="R782" s="4">
        <f t="shared" si="299"/>
        <v>0.1306858155241741</v>
      </c>
      <c r="S782" s="5">
        <f t="shared" si="284"/>
        <v>53948.040405279346</v>
      </c>
      <c r="T782" s="5">
        <f t="shared" si="285"/>
        <v>1198.9271687529874</v>
      </c>
      <c r="U782" s="5">
        <f t="shared" si="286"/>
        <v>1043.5167178936952</v>
      </c>
      <c r="V782" s="5">
        <f t="shared" si="287"/>
        <v>169.00652894682673</v>
      </c>
      <c r="W782" s="5">
        <f t="shared" si="288"/>
        <v>88.476416844716212</v>
      </c>
      <c r="X782" s="5">
        <f t="shared" si="289"/>
        <v>422.7302156026015</v>
      </c>
      <c r="Y782" s="5">
        <f t="shared" si="290"/>
        <v>171.25723447798356</v>
      </c>
      <c r="Z782" s="4">
        <f>D782-'CIG_wcINF-wcEFF_Loads'!D782</f>
        <v>-0.2656046025617303</v>
      </c>
      <c r="AA782" s="4">
        <f t="shared" si="291"/>
        <v>0</v>
      </c>
      <c r="AB782" s="3">
        <v>58.949054426763404</v>
      </c>
      <c r="AC782" s="3">
        <v>1.9013115613704279</v>
      </c>
      <c r="AD782" s="3">
        <v>1.6923073011424583</v>
      </c>
      <c r="AE782" s="3">
        <v>0.23699107684584442</v>
      </c>
      <c r="AF782" s="3">
        <v>7.3255683767105659E-2</v>
      </c>
      <c r="AG782" s="3">
        <v>0.61141051127473955</v>
      </c>
      <c r="AH782" s="3">
        <v>0.27663942666384173</v>
      </c>
      <c r="AI782" s="4">
        <f t="shared" si="302"/>
        <v>0</v>
      </c>
      <c r="AJ782" s="4">
        <f t="shared" si="302"/>
        <v>0</v>
      </c>
      <c r="AK782" s="4">
        <f t="shared" si="302"/>
        <v>0</v>
      </c>
      <c r="AL782" s="4">
        <f t="shared" si="300"/>
        <v>0</v>
      </c>
      <c r="AM782" s="4">
        <f t="shared" si="300"/>
        <v>0</v>
      </c>
      <c r="AN782" s="4">
        <f t="shared" si="300"/>
        <v>0</v>
      </c>
      <c r="AO782" s="4">
        <f t="shared" si="300"/>
        <v>0</v>
      </c>
      <c r="AP782" s="5">
        <f t="shared" si="292"/>
        <v>30219.295792364548</v>
      </c>
      <c r="AQ782" s="5">
        <f t="shared" si="293"/>
        <v>948.01642008172109</v>
      </c>
      <c r="AR782" s="5">
        <f t="shared" si="294"/>
        <v>750.69049087978203</v>
      </c>
      <c r="AS782" s="5">
        <f t="shared" si="295"/>
        <v>133.55718729978759</v>
      </c>
      <c r="AT782" s="5">
        <f t="shared" si="296"/>
        <v>70.266418194465146</v>
      </c>
      <c r="AU782" s="5">
        <f t="shared" si="297"/>
        <v>261.18685888186673</v>
      </c>
      <c r="AV782" s="5">
        <f t="shared" si="298"/>
        <v>93.971799144536106</v>
      </c>
    </row>
    <row r="783" spans="1:48" x14ac:dyDescent="0.25">
      <c r="A783" s="1" t="s">
        <v>378</v>
      </c>
      <c r="B783" s="1" t="s">
        <v>60</v>
      </c>
      <c r="C783" s="2">
        <v>42754</v>
      </c>
      <c r="D783" s="3">
        <v>1.7839915022889511E-2</v>
      </c>
      <c r="E783" s="3">
        <v>61.707493804331051</v>
      </c>
      <c r="F783" s="3">
        <v>1.636760861722091</v>
      </c>
      <c r="G783" s="3">
        <v>1.5545826563112657</v>
      </c>
      <c r="H783" s="3">
        <v>9.3567032040018747E-2</v>
      </c>
      <c r="I783" s="3">
        <v>7.2030794160480693E-2</v>
      </c>
      <c r="J783" s="3">
        <v>0.55059975362858582</v>
      </c>
      <c r="K783" s="3">
        <v>0.16653847714752648</v>
      </c>
      <c r="L783" s="4">
        <f t="shared" si="301"/>
        <v>2.6933284380777578</v>
      </c>
      <c r="M783" s="4">
        <f t="shared" si="301"/>
        <v>7.1439209461126377E-2</v>
      </c>
      <c r="N783" s="4">
        <f t="shared" si="301"/>
        <v>6.7852402025306707E-2</v>
      </c>
      <c r="O783" s="4">
        <f t="shared" si="299"/>
        <v>4.083892129195946E-3</v>
      </c>
      <c r="P783" s="4">
        <f t="shared" si="299"/>
        <v>3.1439064264206355E-3</v>
      </c>
      <c r="Q783" s="4">
        <f t="shared" si="299"/>
        <v>2.4031861983388376E-2</v>
      </c>
      <c r="R783" s="4">
        <f t="shared" si="299"/>
        <v>7.2688548648221721E-3</v>
      </c>
      <c r="S783" s="5">
        <f t="shared" si="284"/>
        <v>53950.733733717425</v>
      </c>
      <c r="T783" s="5">
        <f t="shared" si="285"/>
        <v>1198.9986079624487</v>
      </c>
      <c r="U783" s="5">
        <f t="shared" si="286"/>
        <v>1043.5845702957204</v>
      </c>
      <c r="V783" s="5">
        <f t="shared" si="287"/>
        <v>169.01061283895592</v>
      </c>
      <c r="W783" s="5">
        <f t="shared" si="288"/>
        <v>88.479560751142628</v>
      </c>
      <c r="X783" s="5">
        <f t="shared" si="289"/>
        <v>422.75424746458486</v>
      </c>
      <c r="Y783" s="5">
        <f t="shared" si="290"/>
        <v>171.26450333284839</v>
      </c>
      <c r="Z783" s="4">
        <f>D783-'CIG_wcINF-wcEFF_Loads'!D783</f>
        <v>-0.16552325687840932</v>
      </c>
      <c r="AA783" s="4">
        <f t="shared" si="291"/>
        <v>0</v>
      </c>
      <c r="AB783" s="3">
        <v>68.19479265945867</v>
      </c>
      <c r="AC783" s="3">
        <v>1.6927302016581847</v>
      </c>
      <c r="AD783" s="3">
        <v>1.4142804918332736</v>
      </c>
      <c r="AE783" s="3">
        <v>9.3567032040018747E-2</v>
      </c>
      <c r="AF783" s="3">
        <v>7.2030794160480693E-2</v>
      </c>
      <c r="AG783" s="3">
        <v>0.49580431067201136</v>
      </c>
      <c r="AH783" s="3">
        <v>0.13536929138847706</v>
      </c>
      <c r="AI783" s="4">
        <f t="shared" si="302"/>
        <v>0</v>
      </c>
      <c r="AJ783" s="4">
        <f t="shared" si="302"/>
        <v>0</v>
      </c>
      <c r="AK783" s="4">
        <f t="shared" si="302"/>
        <v>0</v>
      </c>
      <c r="AL783" s="4">
        <f t="shared" si="300"/>
        <v>0</v>
      </c>
      <c r="AM783" s="4">
        <f t="shared" si="300"/>
        <v>0</v>
      </c>
      <c r="AN783" s="4">
        <f t="shared" si="300"/>
        <v>0</v>
      </c>
      <c r="AO783" s="4">
        <f t="shared" si="300"/>
        <v>0</v>
      </c>
      <c r="AP783" s="5">
        <f t="shared" si="292"/>
        <v>30219.295792364548</v>
      </c>
      <c r="AQ783" s="5">
        <f t="shared" si="293"/>
        <v>948.01642008172109</v>
      </c>
      <c r="AR783" s="5">
        <f t="shared" si="294"/>
        <v>750.69049087978203</v>
      </c>
      <c r="AS783" s="5">
        <f t="shared" si="295"/>
        <v>133.55718729978759</v>
      </c>
      <c r="AT783" s="5">
        <f t="shared" si="296"/>
        <v>70.266418194465146</v>
      </c>
      <c r="AU783" s="5">
        <f t="shared" si="297"/>
        <v>261.18685888186673</v>
      </c>
      <c r="AV783" s="5">
        <f t="shared" si="298"/>
        <v>93.971799144536106</v>
      </c>
    </row>
    <row r="784" spans="1:48" x14ac:dyDescent="0.25">
      <c r="A784" s="1" t="s">
        <v>378</v>
      </c>
      <c r="B784" s="1" t="s">
        <v>61</v>
      </c>
      <c r="C784" s="2">
        <v>42755</v>
      </c>
      <c r="D784" s="3">
        <v>3.8263538149502132</v>
      </c>
      <c r="E784" s="3">
        <v>78.08315292913916</v>
      </c>
      <c r="F784" s="3">
        <v>1.6950124459952602</v>
      </c>
      <c r="G784" s="3">
        <v>1.5501499718326313</v>
      </c>
      <c r="H784" s="3">
        <v>0.21075497108868135</v>
      </c>
      <c r="I784" s="3">
        <v>7.3031618595162079E-2</v>
      </c>
      <c r="J784" s="3">
        <v>0.82175151574186656</v>
      </c>
      <c r="K784" s="3">
        <v>0.42858095111545108</v>
      </c>
      <c r="L784" s="4">
        <f t="shared" si="301"/>
        <v>730.97259379793161</v>
      </c>
      <c r="M784" s="4">
        <f t="shared" si="301"/>
        <v>15.867797312095442</v>
      </c>
      <c r="N784" s="4">
        <f t="shared" si="301"/>
        <v>14.511672533441347</v>
      </c>
      <c r="O784" s="4">
        <f t="shared" si="299"/>
        <v>1.9729749900379683</v>
      </c>
      <c r="P784" s="4">
        <f t="shared" si="299"/>
        <v>0.6836828390141112</v>
      </c>
      <c r="Q784" s="4">
        <f t="shared" si="299"/>
        <v>7.6927969015842903</v>
      </c>
      <c r="R784" s="4">
        <f t="shared" si="299"/>
        <v>4.0121449728541281</v>
      </c>
      <c r="S784" s="5">
        <f t="shared" si="284"/>
        <v>54681.706327515356</v>
      </c>
      <c r="T784" s="5">
        <f t="shared" si="285"/>
        <v>1214.8664052745441</v>
      </c>
      <c r="U784" s="5">
        <f t="shared" si="286"/>
        <v>1058.0962428291616</v>
      </c>
      <c r="V784" s="5">
        <f t="shared" si="287"/>
        <v>170.98358782899388</v>
      </c>
      <c r="W784" s="5">
        <f t="shared" si="288"/>
        <v>89.163243590156739</v>
      </c>
      <c r="X784" s="5">
        <f t="shared" si="289"/>
        <v>430.44704436616917</v>
      </c>
      <c r="Y784" s="5">
        <f t="shared" si="290"/>
        <v>175.27664830570251</v>
      </c>
      <c r="Z784" s="4">
        <f>D784-'CIG_wcINF-wcEFF_Loads'!D784</f>
        <v>3.3816616630213439</v>
      </c>
      <c r="AA784" s="4">
        <f t="shared" si="291"/>
        <v>3.3816616630213439</v>
      </c>
      <c r="AB784" s="3">
        <v>60.64034800591498</v>
      </c>
      <c r="AC784" s="3">
        <v>1.8631564345937985</v>
      </c>
      <c r="AD784" s="3">
        <v>1.6414487384639493</v>
      </c>
      <c r="AE784" s="3">
        <v>0.21075497108868135</v>
      </c>
      <c r="AF784" s="3">
        <v>7.3031618595162079E-2</v>
      </c>
      <c r="AG784" s="3">
        <v>0.59026303555472814</v>
      </c>
      <c r="AH784" s="3">
        <v>0.25079732874761645</v>
      </c>
      <c r="AI784" s="4">
        <f t="shared" si="302"/>
        <v>501.70735301700125</v>
      </c>
      <c r="AJ784" s="4">
        <f t="shared" si="302"/>
        <v>15.414807364981977</v>
      </c>
      <c r="AK784" s="4">
        <f t="shared" si="302"/>
        <v>13.580510811176669</v>
      </c>
      <c r="AL784" s="4">
        <f t="shared" si="300"/>
        <v>1.7436792854447853</v>
      </c>
      <c r="AM784" s="4">
        <f t="shared" si="300"/>
        <v>0.6042264145375944</v>
      </c>
      <c r="AN784" s="4">
        <f t="shared" si="300"/>
        <v>4.8835357132689392</v>
      </c>
      <c r="AO784" s="4">
        <f t="shared" si="300"/>
        <v>2.0749693576532233</v>
      </c>
      <c r="AP784" s="5">
        <f t="shared" si="292"/>
        <v>30721.00314538155</v>
      </c>
      <c r="AQ784" s="5">
        <f t="shared" si="293"/>
        <v>963.43122744670302</v>
      </c>
      <c r="AR784" s="5">
        <f t="shared" si="294"/>
        <v>764.27100169095866</v>
      </c>
      <c r="AS784" s="5">
        <f t="shared" si="295"/>
        <v>135.30086658523237</v>
      </c>
      <c r="AT784" s="5">
        <f t="shared" si="296"/>
        <v>70.870644609002738</v>
      </c>
      <c r="AU784" s="5">
        <f t="shared" si="297"/>
        <v>266.07039459513567</v>
      </c>
      <c r="AV784" s="5">
        <f t="shared" si="298"/>
        <v>96.046768502189323</v>
      </c>
    </row>
    <row r="785" spans="1:48" x14ac:dyDescent="0.25">
      <c r="A785" s="1" t="s">
        <v>378</v>
      </c>
      <c r="B785" s="1" t="s">
        <v>62</v>
      </c>
      <c r="C785" s="2">
        <v>42756</v>
      </c>
      <c r="D785" s="3">
        <v>0.52643271904407307</v>
      </c>
      <c r="E785" s="3">
        <v>81.749345270514155</v>
      </c>
      <c r="F785" s="3">
        <v>1.7080538454594025</v>
      </c>
      <c r="G785" s="3">
        <v>1.5491575797851767</v>
      </c>
      <c r="H785" s="3">
        <v>0.23699107684584442</v>
      </c>
      <c r="I785" s="3">
        <v>7.3255683767105659E-2</v>
      </c>
      <c r="J785" s="3">
        <v>0.88245713412543625</v>
      </c>
      <c r="K785" s="3">
        <v>0.48724717663065836</v>
      </c>
      <c r="L785" s="4">
        <f t="shared" si="301"/>
        <v>105.28967472851065</v>
      </c>
      <c r="M785" s="4">
        <f t="shared" si="301"/>
        <v>2.1999006011864441</v>
      </c>
      <c r="N785" s="4">
        <f t="shared" si="301"/>
        <v>1.9952489789250902</v>
      </c>
      <c r="O785" s="4">
        <f t="shared" si="299"/>
        <v>0.30523441272940105</v>
      </c>
      <c r="P785" s="4">
        <f t="shared" si="299"/>
        <v>9.4350200485766922E-2</v>
      </c>
      <c r="Q785" s="4">
        <f t="shared" si="299"/>
        <v>1.1365672019324848</v>
      </c>
      <c r="R785" s="4">
        <f t="shared" si="299"/>
        <v>0.627553610002197</v>
      </c>
      <c r="S785" s="5">
        <f t="shared" si="284"/>
        <v>54786.996002243868</v>
      </c>
      <c r="T785" s="5">
        <f t="shared" si="285"/>
        <v>1217.0663058757307</v>
      </c>
      <c r="U785" s="5">
        <f t="shared" si="286"/>
        <v>1060.0914918080866</v>
      </c>
      <c r="V785" s="5">
        <f t="shared" si="287"/>
        <v>171.28882224172327</v>
      </c>
      <c r="W785" s="5">
        <f t="shared" si="288"/>
        <v>89.257593790642503</v>
      </c>
      <c r="X785" s="5">
        <f t="shared" si="289"/>
        <v>431.58361156810167</v>
      </c>
      <c r="Y785" s="5">
        <f t="shared" si="290"/>
        <v>175.9042019157047</v>
      </c>
      <c r="Z785" s="4">
        <f>D785-'CIG_wcINF-wcEFF_Loads'!D785</f>
        <v>0.14767136729995961</v>
      </c>
      <c r="AA785" s="4">
        <f t="shared" si="291"/>
        <v>0.14767136729995961</v>
      </c>
      <c r="AB785" s="3">
        <v>58.949054426763404</v>
      </c>
      <c r="AC785" s="3">
        <v>1.9013115613704279</v>
      </c>
      <c r="AD785" s="3">
        <v>1.6923073011424583</v>
      </c>
      <c r="AE785" s="3">
        <v>0.23699107684584442</v>
      </c>
      <c r="AF785" s="3">
        <v>7.3255683767105659E-2</v>
      </c>
      <c r="AG785" s="3">
        <v>0.61141051127473955</v>
      </c>
      <c r="AH785" s="3">
        <v>0.27663942666384173</v>
      </c>
      <c r="AI785" s="4">
        <f t="shared" si="302"/>
        <v>21.297653953693697</v>
      </c>
      <c r="AJ785" s="4">
        <f t="shared" si="302"/>
        <v>0.68692324390940573</v>
      </c>
      <c r="AK785" s="4">
        <f t="shared" si="302"/>
        <v>0.61141227172386881</v>
      </c>
      <c r="AL785" s="4">
        <f t="shared" si="300"/>
        <v>8.562230546117941E-2</v>
      </c>
      <c r="AM785" s="4">
        <f t="shared" si="300"/>
        <v>2.6466483952704425E-2</v>
      </c>
      <c r="AN785" s="4">
        <f t="shared" si="300"/>
        <v>0.22089598585432804</v>
      </c>
      <c r="AO785" s="4">
        <f t="shared" si="300"/>
        <v>9.9946824191293748E-2</v>
      </c>
      <c r="AP785" s="5">
        <f t="shared" si="292"/>
        <v>30742.300799335244</v>
      </c>
      <c r="AQ785" s="5">
        <f t="shared" si="293"/>
        <v>964.11815069061242</v>
      </c>
      <c r="AR785" s="5">
        <f t="shared" si="294"/>
        <v>764.88241396268256</v>
      </c>
      <c r="AS785" s="5">
        <f t="shared" si="295"/>
        <v>135.38648889069356</v>
      </c>
      <c r="AT785" s="5">
        <f t="shared" si="296"/>
        <v>70.897111092955441</v>
      </c>
      <c r="AU785" s="5">
        <f t="shared" si="297"/>
        <v>266.29129058098999</v>
      </c>
      <c r="AV785" s="5">
        <f t="shared" si="298"/>
        <v>96.146715326380615</v>
      </c>
    </row>
    <row r="786" spans="1:48" x14ac:dyDescent="0.25">
      <c r="A786" s="1" t="s">
        <v>378</v>
      </c>
      <c r="B786" s="1" t="s">
        <v>63</v>
      </c>
      <c r="C786" s="2">
        <v>42757</v>
      </c>
      <c r="D786" s="3">
        <v>0.38878936747850984</v>
      </c>
      <c r="E786" s="3">
        <v>62.929557918122732</v>
      </c>
      <c r="F786" s="3">
        <v>1.641107994876805</v>
      </c>
      <c r="G786" s="3">
        <v>1.5542518589621144</v>
      </c>
      <c r="H786" s="3">
        <v>0.10231240062573982</v>
      </c>
      <c r="I786" s="3">
        <v>7.2105482551128558E-2</v>
      </c>
      <c r="J786" s="3">
        <v>0.57083495975644227</v>
      </c>
      <c r="K786" s="3">
        <v>0.18609388565259519</v>
      </c>
      <c r="L786" s="4">
        <f t="shared" si="301"/>
        <v>59.858756046453607</v>
      </c>
      <c r="M786" s="4">
        <f t="shared" si="301"/>
        <v>1.5610261117522526</v>
      </c>
      <c r="N786" s="4">
        <f t="shared" si="301"/>
        <v>1.478408333670614</v>
      </c>
      <c r="O786" s="4">
        <f t="shared" si="299"/>
        <v>9.7319816508984039E-2</v>
      </c>
      <c r="P786" s="4">
        <f t="shared" si="299"/>
        <v>6.8586918968277691E-2</v>
      </c>
      <c r="Q786" s="4">
        <f t="shared" si="299"/>
        <v>0.54297967011472936</v>
      </c>
      <c r="R786" s="4">
        <f t="shared" si="299"/>
        <v>0.17701297882163206</v>
      </c>
      <c r="S786" s="5">
        <f t="shared" si="284"/>
        <v>54846.854758290319</v>
      </c>
      <c r="T786" s="5">
        <f t="shared" si="285"/>
        <v>1218.6273319874829</v>
      </c>
      <c r="U786" s="5">
        <f t="shared" si="286"/>
        <v>1061.5699001417572</v>
      </c>
      <c r="V786" s="5">
        <f t="shared" si="287"/>
        <v>171.38614205823225</v>
      </c>
      <c r="W786" s="5">
        <f t="shared" si="288"/>
        <v>89.326180709610782</v>
      </c>
      <c r="X786" s="5">
        <f t="shared" si="289"/>
        <v>432.12659123821641</v>
      </c>
      <c r="Y786" s="5">
        <f t="shared" si="290"/>
        <v>176.08121489452634</v>
      </c>
      <c r="Z786" s="4">
        <f>D786-'CIG_wcINF-wcEFF_Loads'!D786</f>
        <v>0.12727355319195571</v>
      </c>
      <c r="AA786" s="4">
        <f t="shared" si="291"/>
        <v>0.12727355319195571</v>
      </c>
      <c r="AB786" s="3">
        <v>67.631028133074807</v>
      </c>
      <c r="AC786" s="3">
        <v>1.7054485772503944</v>
      </c>
      <c r="AD786" s="3">
        <v>1.4312333460594437</v>
      </c>
      <c r="AE786" s="3">
        <v>0.10231240062573982</v>
      </c>
      <c r="AF786" s="3">
        <v>7.2105482551128558E-2</v>
      </c>
      <c r="AG786" s="3">
        <v>0.50285346924534846</v>
      </c>
      <c r="AH786" s="3">
        <v>0.14398332402721883</v>
      </c>
      <c r="AI786" s="4">
        <f t="shared" si="302"/>
        <v>21.059244436977473</v>
      </c>
      <c r="AJ786" s="4">
        <f t="shared" si="302"/>
        <v>0.53105001438603194</v>
      </c>
      <c r="AK786" s="4">
        <f t="shared" si="302"/>
        <v>0.44566368001551571</v>
      </c>
      <c r="AL786" s="4">
        <f t="shared" si="300"/>
        <v>3.1858481427664537E-2</v>
      </c>
      <c r="AM786" s="4">
        <f t="shared" si="300"/>
        <v>2.2452519563987187E-2</v>
      </c>
      <c r="AN786" s="4">
        <f t="shared" si="300"/>
        <v>0.15658070588521852</v>
      </c>
      <c r="AO786" s="4">
        <f t="shared" si="300"/>
        <v>4.4834155257427649E-2</v>
      </c>
      <c r="AP786" s="5">
        <f t="shared" si="292"/>
        <v>30763.36004377222</v>
      </c>
      <c r="AQ786" s="5">
        <f t="shared" si="293"/>
        <v>964.64920070499841</v>
      </c>
      <c r="AR786" s="5">
        <f t="shared" si="294"/>
        <v>765.32807764269808</v>
      </c>
      <c r="AS786" s="5">
        <f t="shared" si="295"/>
        <v>135.41834737212122</v>
      </c>
      <c r="AT786" s="5">
        <f t="shared" si="296"/>
        <v>70.919563612519426</v>
      </c>
      <c r="AU786" s="5">
        <f t="shared" si="297"/>
        <v>266.44787128687523</v>
      </c>
      <c r="AV786" s="5">
        <f t="shared" si="298"/>
        <v>96.191549481638049</v>
      </c>
    </row>
    <row r="787" spans="1:48" x14ac:dyDescent="0.25">
      <c r="A787" s="1" t="s">
        <v>378</v>
      </c>
      <c r="B787" s="1" t="s">
        <v>64</v>
      </c>
      <c r="C787" s="2">
        <v>42758</v>
      </c>
      <c r="D787" s="3">
        <v>2.4474058707247131</v>
      </c>
      <c r="E787" s="3">
        <v>73.928134942247496</v>
      </c>
      <c r="F787" s="3">
        <v>1.6802321932692312</v>
      </c>
      <c r="G787" s="3">
        <v>1.5512746828197459</v>
      </c>
      <c r="H787" s="3">
        <v>0.18102071789722987</v>
      </c>
      <c r="I787" s="3">
        <v>7.2777678066959339E-2</v>
      </c>
      <c r="J787" s="3">
        <v>0.75295181490715446</v>
      </c>
      <c r="K787" s="3">
        <v>0.36209256219821623</v>
      </c>
      <c r="L787" s="4">
        <f t="shared" si="301"/>
        <v>442.66417369742976</v>
      </c>
      <c r="M787" s="4">
        <f t="shared" si="301"/>
        <v>10.06083267262704</v>
      </c>
      <c r="N787" s="4">
        <f t="shared" si="301"/>
        <v>9.2886656235084093</v>
      </c>
      <c r="O787" s="4">
        <f t="shared" si="299"/>
        <v>1.083909212273396</v>
      </c>
      <c r="P787" s="4">
        <f t="shared" si="299"/>
        <v>0.43577551023430039</v>
      </c>
      <c r="Q787" s="4">
        <f t="shared" si="299"/>
        <v>4.508497248581107</v>
      </c>
      <c r="R787" s="4">
        <f t="shared" si="299"/>
        <v>2.1681245573511787</v>
      </c>
      <c r="S787" s="5">
        <f t="shared" si="284"/>
        <v>55289.518931987746</v>
      </c>
      <c r="T787" s="5">
        <f t="shared" si="285"/>
        <v>1228.6881646601098</v>
      </c>
      <c r="U787" s="5">
        <f t="shared" si="286"/>
        <v>1070.8585657652657</v>
      </c>
      <c r="V787" s="5">
        <f t="shared" si="287"/>
        <v>172.47005127050565</v>
      </c>
      <c r="W787" s="5">
        <f t="shared" si="288"/>
        <v>89.761956219845075</v>
      </c>
      <c r="X787" s="5">
        <f t="shared" si="289"/>
        <v>436.63508848679749</v>
      </c>
      <c r="Y787" s="5">
        <f t="shared" si="290"/>
        <v>178.24933945187752</v>
      </c>
      <c r="Z787" s="4">
        <f>D787-'CIG_wcINF-wcEFF_Loads'!D787</f>
        <v>2.0880966500623495</v>
      </c>
      <c r="AA787" s="4">
        <f t="shared" si="291"/>
        <v>2.0880966500623495</v>
      </c>
      <c r="AB787" s="3">
        <v>62.557147395620113</v>
      </c>
      <c r="AC787" s="3">
        <v>1.8199139575802856</v>
      </c>
      <c r="AD787" s="3">
        <v>1.5838090340949729</v>
      </c>
      <c r="AE787" s="3">
        <v>0.18102071789722987</v>
      </c>
      <c r="AF787" s="3">
        <v>7.2777678066959339E-2</v>
      </c>
      <c r="AG787" s="3">
        <v>0.5662958964053818</v>
      </c>
      <c r="AH787" s="3">
        <v>0.22150961777589448</v>
      </c>
      <c r="AI787" s="4">
        <f t="shared" si="302"/>
        <v>319.58483314004593</v>
      </c>
      <c r="AJ787" s="4">
        <f t="shared" si="302"/>
        <v>9.2973692483819637</v>
      </c>
      <c r="AK787" s="4">
        <f t="shared" si="302"/>
        <v>8.0911832933478305</v>
      </c>
      <c r="AL787" s="4">
        <f t="shared" si="300"/>
        <v>0.92477803628443522</v>
      </c>
      <c r="AM787" s="4">
        <f t="shared" si="300"/>
        <v>0.37179831673363062</v>
      </c>
      <c r="AN787" s="4">
        <f t="shared" si="300"/>
        <v>2.8930280087112448</v>
      </c>
      <c r="AO787" s="4">
        <f t="shared" si="300"/>
        <v>1.131623118748234</v>
      </c>
      <c r="AP787" s="5">
        <f t="shared" si="292"/>
        <v>31082.944876912265</v>
      </c>
      <c r="AQ787" s="5">
        <f t="shared" si="293"/>
        <v>973.94656995338039</v>
      </c>
      <c r="AR787" s="5">
        <f t="shared" si="294"/>
        <v>773.41926093604593</v>
      </c>
      <c r="AS787" s="5">
        <f t="shared" si="295"/>
        <v>136.34312540840565</v>
      </c>
      <c r="AT787" s="5">
        <f t="shared" si="296"/>
        <v>71.291361929253057</v>
      </c>
      <c r="AU787" s="5">
        <f t="shared" si="297"/>
        <v>269.3408992955865</v>
      </c>
      <c r="AV787" s="5">
        <f t="shared" si="298"/>
        <v>97.323172600386286</v>
      </c>
    </row>
    <row r="788" spans="1:48" x14ac:dyDescent="0.25">
      <c r="A788" s="1" t="s">
        <v>378</v>
      </c>
      <c r="B788" s="1" t="s">
        <v>65</v>
      </c>
      <c r="C788" s="2">
        <v>42759</v>
      </c>
      <c r="D788" s="3">
        <v>1.0308384695384631</v>
      </c>
      <c r="E788" s="3">
        <v>81.749345270514155</v>
      </c>
      <c r="F788" s="3">
        <v>1.7080538454594025</v>
      </c>
      <c r="G788" s="3">
        <v>1.5491575797851767</v>
      </c>
      <c r="H788" s="3">
        <v>0.23699107684584442</v>
      </c>
      <c r="I788" s="3">
        <v>7.3255683767105659E-2</v>
      </c>
      <c r="J788" s="3">
        <v>0.88245713412543625</v>
      </c>
      <c r="K788" s="3">
        <v>0.48724717663065836</v>
      </c>
      <c r="L788" s="4">
        <f t="shared" si="301"/>
        <v>206.17382474331691</v>
      </c>
      <c r="M788" s="4">
        <f t="shared" si="301"/>
        <v>4.3077530837780689</v>
      </c>
      <c r="N788" s="4">
        <f t="shared" si="301"/>
        <v>3.9070128610511525</v>
      </c>
      <c r="O788" s="4">
        <f t="shared" si="299"/>
        <v>0.59769722413873183</v>
      </c>
      <c r="P788" s="4">
        <f t="shared" si="299"/>
        <v>0.18475260513063307</v>
      </c>
      <c r="Q788" s="4">
        <f t="shared" si="299"/>
        <v>2.2255782222183798</v>
      </c>
      <c r="R788" s="4">
        <f t="shared" si="299"/>
        <v>1.2288491567596567</v>
      </c>
      <c r="S788" s="5">
        <f t="shared" si="284"/>
        <v>55495.692756731063</v>
      </c>
      <c r="T788" s="5">
        <f t="shared" si="285"/>
        <v>1232.995917743888</v>
      </c>
      <c r="U788" s="5">
        <f t="shared" si="286"/>
        <v>1074.7655786263167</v>
      </c>
      <c r="V788" s="5">
        <f t="shared" si="287"/>
        <v>173.06774849464438</v>
      </c>
      <c r="W788" s="5">
        <f t="shared" si="288"/>
        <v>89.946708824975701</v>
      </c>
      <c r="X788" s="5">
        <f t="shared" si="289"/>
        <v>438.86066670901585</v>
      </c>
      <c r="Y788" s="5">
        <f t="shared" si="290"/>
        <v>179.47818860863717</v>
      </c>
      <c r="Z788" s="4">
        <f>D788-'CIG_wcINF-wcEFF_Loads'!D788</f>
        <v>0.64205057300705293</v>
      </c>
      <c r="AA788" s="4">
        <f t="shared" si="291"/>
        <v>0.64205057300705293</v>
      </c>
      <c r="AB788" s="3">
        <v>58.949054426763404</v>
      </c>
      <c r="AC788" s="3">
        <v>1.9013115613704279</v>
      </c>
      <c r="AD788" s="3">
        <v>1.6923073011424583</v>
      </c>
      <c r="AE788" s="3">
        <v>0.23699107684584442</v>
      </c>
      <c r="AF788" s="3">
        <v>7.3255683767105659E-2</v>
      </c>
      <c r="AG788" s="3">
        <v>0.61141051127473955</v>
      </c>
      <c r="AH788" s="3">
        <v>0.27663942666384173</v>
      </c>
      <c r="AI788" s="4">
        <f t="shared" si="302"/>
        <v>92.598661302425057</v>
      </c>
      <c r="AJ788" s="4">
        <f t="shared" si="302"/>
        <v>2.9866281488951731</v>
      </c>
      <c r="AK788" s="4">
        <f t="shared" si="302"/>
        <v>2.6583189861475685</v>
      </c>
      <c r="AL788" s="4">
        <f t="shared" si="300"/>
        <v>0.37227156007751133</v>
      </c>
      <c r="AM788" s="4">
        <f t="shared" si="300"/>
        <v>0.1150718754624851</v>
      </c>
      <c r="AN788" s="4">
        <f t="shared" si="300"/>
        <v>0.96041904998849414</v>
      </c>
      <c r="AO788" s="4">
        <f t="shared" si="300"/>
        <v>0.43455218784496802</v>
      </c>
      <c r="AP788" s="5">
        <f t="shared" si="292"/>
        <v>31175.54353821469</v>
      </c>
      <c r="AQ788" s="5">
        <f t="shared" si="293"/>
        <v>976.93319810227558</v>
      </c>
      <c r="AR788" s="5">
        <f t="shared" si="294"/>
        <v>776.07757992219354</v>
      </c>
      <c r="AS788" s="5">
        <f t="shared" si="295"/>
        <v>136.71539696848316</v>
      </c>
      <c r="AT788" s="5">
        <f t="shared" si="296"/>
        <v>71.406433804715547</v>
      </c>
      <c r="AU788" s="5">
        <f t="shared" si="297"/>
        <v>270.301318345575</v>
      </c>
      <c r="AV788" s="5">
        <f t="shared" si="298"/>
        <v>97.757724788231258</v>
      </c>
    </row>
    <row r="789" spans="1:48" x14ac:dyDescent="0.25">
      <c r="A789" s="1" t="s">
        <v>378</v>
      </c>
      <c r="B789" s="1" t="s">
        <v>66</v>
      </c>
      <c r="C789" s="2">
        <v>42760</v>
      </c>
      <c r="D789" s="3">
        <v>0.28708274914333498</v>
      </c>
      <c r="E789" s="3">
        <v>47.297631455166787</v>
      </c>
      <c r="F789" s="3">
        <v>1.4846553150262622</v>
      </c>
      <c r="G789" s="3">
        <v>1.4236019263441317</v>
      </c>
      <c r="H789" s="3">
        <v>7.7323141009551052E-2</v>
      </c>
      <c r="I789" s="3">
        <v>5.8254569534813568E-2</v>
      </c>
      <c r="J789" s="3">
        <v>0.55331521176632925</v>
      </c>
      <c r="K789" s="3">
        <v>0.22699680763138766</v>
      </c>
      <c r="L789" s="4">
        <f t="shared" si="301"/>
        <v>33.220419813460424</v>
      </c>
      <c r="M789" s="4">
        <f t="shared" si="301"/>
        <v>1.0427768014178214</v>
      </c>
      <c r="N789" s="4">
        <f t="shared" si="301"/>
        <v>0.9998947555171237</v>
      </c>
      <c r="O789" s="4">
        <f t="shared" si="299"/>
        <v>5.4309425791596977E-2</v>
      </c>
      <c r="P789" s="4">
        <f t="shared" si="299"/>
        <v>4.0916240337179145E-2</v>
      </c>
      <c r="Q789" s="4">
        <f t="shared" si="299"/>
        <v>0.38863179949031534</v>
      </c>
      <c r="R789" s="4">
        <f t="shared" si="299"/>
        <v>0.15943566334770964</v>
      </c>
      <c r="S789" s="5">
        <f t="shared" si="284"/>
        <v>55528.91317654452</v>
      </c>
      <c r="T789" s="5">
        <f t="shared" si="285"/>
        <v>1234.0386945453058</v>
      </c>
      <c r="U789" s="5">
        <f t="shared" si="286"/>
        <v>1075.7654733818338</v>
      </c>
      <c r="V789" s="5">
        <f t="shared" si="287"/>
        <v>173.12205792043596</v>
      </c>
      <c r="W789" s="5">
        <f t="shared" si="288"/>
        <v>89.987625065312884</v>
      </c>
      <c r="X789" s="5">
        <f t="shared" si="289"/>
        <v>439.24929850850617</v>
      </c>
      <c r="Y789" s="5">
        <f t="shared" si="290"/>
        <v>179.63762427198489</v>
      </c>
      <c r="Z789" s="4">
        <f>D789-'CIG_wcINF-wcEFF_Loads'!D789</f>
        <v>6.0929011339674516E-2</v>
      </c>
      <c r="AA789" s="4">
        <f t="shared" si="291"/>
        <v>6.0929011339674516E-2</v>
      </c>
      <c r="AB789" s="3">
        <v>31.443553005575684</v>
      </c>
      <c r="AC789" s="3">
        <v>1.2781845049730054</v>
      </c>
      <c r="AD789" s="3">
        <v>1.1589722241963496</v>
      </c>
      <c r="AE789" s="3">
        <v>7.7323141009551052E-2</v>
      </c>
      <c r="AF789" s="3">
        <v>5.8254569534813568E-2</v>
      </c>
      <c r="AG789" s="3">
        <v>0.46673135651557168</v>
      </c>
      <c r="AH789" s="3">
        <v>0.18557852638830022</v>
      </c>
      <c r="AI789" s="4">
        <f t="shared" si="302"/>
        <v>4.6872095731720487</v>
      </c>
      <c r="AJ789" s="4">
        <f t="shared" si="302"/>
        <v>0.1905356766433895</v>
      </c>
      <c r="AK789" s="4">
        <f t="shared" si="302"/>
        <v>0.1727650085640878</v>
      </c>
      <c r="AL789" s="4">
        <f t="shared" si="300"/>
        <v>1.1526361753820649E-2</v>
      </c>
      <c r="AM789" s="4">
        <f t="shared" si="300"/>
        <v>8.6838588487813846E-3</v>
      </c>
      <c r="AN789" s="4">
        <f t="shared" si="300"/>
        <v>6.9574442874551709E-2</v>
      </c>
      <c r="AO789" s="4">
        <f t="shared" si="300"/>
        <v>2.7663713617483314E-2</v>
      </c>
      <c r="AP789" s="5">
        <f t="shared" si="292"/>
        <v>31180.23074778786</v>
      </c>
      <c r="AQ789" s="5">
        <f t="shared" si="293"/>
        <v>977.12373377891902</v>
      </c>
      <c r="AR789" s="5">
        <f t="shared" si="294"/>
        <v>776.25034493075759</v>
      </c>
      <c r="AS789" s="5">
        <f t="shared" si="295"/>
        <v>136.72692333023699</v>
      </c>
      <c r="AT789" s="5">
        <f t="shared" si="296"/>
        <v>71.415117663564331</v>
      </c>
      <c r="AU789" s="5">
        <f t="shared" si="297"/>
        <v>270.37089278844957</v>
      </c>
      <c r="AV789" s="5">
        <f t="shared" si="298"/>
        <v>97.785388501848743</v>
      </c>
    </row>
    <row r="790" spans="1:48" x14ac:dyDescent="0.25">
      <c r="A790" s="1" t="s">
        <v>378</v>
      </c>
      <c r="B790" s="1" t="s">
        <v>67</v>
      </c>
      <c r="C790" s="2">
        <v>42761</v>
      </c>
      <c r="D790" s="3">
        <v>0.11006238660315922</v>
      </c>
      <c r="E790" s="3">
        <v>33.300000000000047</v>
      </c>
      <c r="F790" s="3">
        <v>1.3769999999999987</v>
      </c>
      <c r="G790" s="3">
        <v>1.3499999999999976</v>
      </c>
      <c r="H790" s="3">
        <v>2.7000000000000007E-2</v>
      </c>
      <c r="I790" s="3">
        <v>4.9999999999999906E-2</v>
      </c>
      <c r="J790" s="3">
        <v>0.46000000000000069</v>
      </c>
      <c r="K790" s="3">
        <v>0.16999999999999996</v>
      </c>
      <c r="L790" s="4">
        <f t="shared" si="301"/>
        <v>8.966888849431367</v>
      </c>
      <c r="M790" s="4">
        <f t="shared" si="301"/>
        <v>0.37079297134135025</v>
      </c>
      <c r="N790" s="4">
        <f t="shared" si="301"/>
        <v>0.36352252092289217</v>
      </c>
      <c r="O790" s="4">
        <f t="shared" si="299"/>
        <v>7.2704504184578581E-3</v>
      </c>
      <c r="P790" s="4">
        <f t="shared" si="299"/>
        <v>1.3463797071218227E-2</v>
      </c>
      <c r="Q790" s="4">
        <f t="shared" si="299"/>
        <v>0.12386693305520811</v>
      </c>
      <c r="R790" s="4">
        <f t="shared" si="299"/>
        <v>4.5776910042142044E-2</v>
      </c>
      <c r="S790" s="5">
        <f t="shared" si="284"/>
        <v>55537.880065393954</v>
      </c>
      <c r="T790" s="5">
        <f t="shared" si="285"/>
        <v>1234.4094875166472</v>
      </c>
      <c r="U790" s="5">
        <f t="shared" si="286"/>
        <v>1076.1289959027567</v>
      </c>
      <c r="V790" s="5">
        <f t="shared" si="287"/>
        <v>173.12932837085441</v>
      </c>
      <c r="W790" s="5">
        <f t="shared" si="288"/>
        <v>90.001088862384108</v>
      </c>
      <c r="X790" s="5">
        <f t="shared" si="289"/>
        <v>439.37316544156135</v>
      </c>
      <c r="Y790" s="5">
        <f t="shared" si="290"/>
        <v>179.68340118202704</v>
      </c>
      <c r="Z790" s="4">
        <f>D790-'CIG_wcINF-wcEFF_Loads'!D790</f>
        <v>2.458720090892938E-2</v>
      </c>
      <c r="AA790" s="4">
        <f t="shared" si="291"/>
        <v>2.458720090892938E-2</v>
      </c>
      <c r="AB790" s="3">
        <v>12.999999999999998</v>
      </c>
      <c r="AC790" s="3">
        <v>0.98069999999999913</v>
      </c>
      <c r="AD790" s="3">
        <v>0.93300000000000194</v>
      </c>
      <c r="AE790" s="3">
        <v>2.7000000000000007E-2</v>
      </c>
      <c r="AF790" s="3">
        <v>4.9999999999999906E-2</v>
      </c>
      <c r="AG790" s="3">
        <v>0.41700000000000087</v>
      </c>
      <c r="AH790" s="3">
        <v>0.17399999999999982</v>
      </c>
      <c r="AI790" s="4">
        <f t="shared" si="302"/>
        <v>0.78200777203730876</v>
      </c>
      <c r="AJ790" s="4">
        <f t="shared" si="302"/>
        <v>5.8993463233614478E-2</v>
      </c>
      <c r="AK790" s="4">
        <f t="shared" si="302"/>
        <v>5.6124096254677749E-2</v>
      </c>
      <c r="AL790" s="4">
        <f t="shared" si="300"/>
        <v>1.6241699880774883E-3</v>
      </c>
      <c r="AM790" s="4">
        <f t="shared" si="300"/>
        <v>3.0077222001434899E-3</v>
      </c>
      <c r="AN790" s="4">
        <f t="shared" si="300"/>
        <v>2.5084403149196809E-2</v>
      </c>
      <c r="AO790" s="4">
        <f t="shared" si="300"/>
        <v>1.0466873256499355E-2</v>
      </c>
      <c r="AP790" s="5">
        <f t="shared" si="292"/>
        <v>31181.012755559899</v>
      </c>
      <c r="AQ790" s="5">
        <f t="shared" si="293"/>
        <v>977.18272724215262</v>
      </c>
      <c r="AR790" s="5">
        <f t="shared" si="294"/>
        <v>776.30646902701233</v>
      </c>
      <c r="AS790" s="5">
        <f t="shared" si="295"/>
        <v>136.72854750022506</v>
      </c>
      <c r="AT790" s="5">
        <f t="shared" si="296"/>
        <v>71.418125385764469</v>
      </c>
      <c r="AU790" s="5">
        <f t="shared" si="297"/>
        <v>270.39597719159877</v>
      </c>
      <c r="AV790" s="5">
        <f t="shared" si="298"/>
        <v>97.795855375105248</v>
      </c>
    </row>
    <row r="791" spans="1:48" x14ac:dyDescent="0.25">
      <c r="A791" s="1" t="s">
        <v>378</v>
      </c>
      <c r="B791" s="1" t="s">
        <v>68</v>
      </c>
      <c r="C791" s="2">
        <v>42762</v>
      </c>
      <c r="D791" s="3">
        <v>9.8511752059434812E-3</v>
      </c>
      <c r="E791" s="3">
        <v>49.176339285714285</v>
      </c>
      <c r="F791" s="3">
        <v>1.5343221064814843</v>
      </c>
      <c r="G791" s="3">
        <v>1.4805837731481499</v>
      </c>
      <c r="H791" s="3">
        <v>5.3738333333333277E-2</v>
      </c>
      <c r="I791" s="3">
        <v>6.3865850694444462E-2</v>
      </c>
      <c r="J791" s="3">
        <v>0.48156678921568569</v>
      </c>
      <c r="K791" s="3">
        <v>0.13300815972222221</v>
      </c>
      <c r="L791" s="4">
        <f t="shared" si="301"/>
        <v>1.1852306307376079</v>
      </c>
      <c r="M791" s="4">
        <f t="shared" si="301"/>
        <v>3.697968544291353E-2</v>
      </c>
      <c r="N791" s="4">
        <f t="shared" si="301"/>
        <v>3.5684503254963265E-2</v>
      </c>
      <c r="O791" s="4">
        <f t="shared" si="299"/>
        <v>1.2951821879502333E-3</v>
      </c>
      <c r="P791" s="4">
        <f t="shared" si="299"/>
        <v>1.5392720076494171E-3</v>
      </c>
      <c r="Q791" s="4">
        <f t="shared" si="299"/>
        <v>1.1606551394731405E-2</v>
      </c>
      <c r="R791" s="4">
        <f t="shared" si="299"/>
        <v>3.2057153364934161E-3</v>
      </c>
      <c r="S791" s="5">
        <f t="shared" si="284"/>
        <v>55539.065296024695</v>
      </c>
      <c r="T791" s="5">
        <f t="shared" si="285"/>
        <v>1234.4464672020902</v>
      </c>
      <c r="U791" s="5">
        <f t="shared" si="286"/>
        <v>1076.1646804060117</v>
      </c>
      <c r="V791" s="5">
        <f t="shared" si="287"/>
        <v>173.13062355304237</v>
      </c>
      <c r="W791" s="5">
        <f t="shared" si="288"/>
        <v>90.002628134391756</v>
      </c>
      <c r="X791" s="5">
        <f t="shared" si="289"/>
        <v>439.38477199295608</v>
      </c>
      <c r="Y791" s="5">
        <f t="shared" si="290"/>
        <v>179.68660689736353</v>
      </c>
      <c r="Z791" s="4">
        <f>D791-'CIG_wcINF-wcEFF_Loads'!D791</f>
        <v>-6.1260869293807245E-2</v>
      </c>
      <c r="AA791" s="4">
        <f t="shared" si="291"/>
        <v>0</v>
      </c>
      <c r="AB791" s="3">
        <v>49.074722222222299</v>
      </c>
      <c r="AC791" s="3">
        <v>1.4105077473958314</v>
      </c>
      <c r="AD791" s="3">
        <v>1.2086516927083315</v>
      </c>
      <c r="AE791" s="3">
        <v>5.3738333333333277E-2</v>
      </c>
      <c r="AF791" s="3">
        <v>6.3865850694444462E-2</v>
      </c>
      <c r="AG791" s="3">
        <v>0.45453194444444517</v>
      </c>
      <c r="AH791" s="3">
        <v>0.13412760416666675</v>
      </c>
      <c r="AI791" s="4">
        <f t="shared" si="302"/>
        <v>0</v>
      </c>
      <c r="AJ791" s="4">
        <f t="shared" si="302"/>
        <v>0</v>
      </c>
      <c r="AK791" s="4">
        <f t="shared" si="302"/>
        <v>0</v>
      </c>
      <c r="AL791" s="4">
        <f t="shared" si="300"/>
        <v>0</v>
      </c>
      <c r="AM791" s="4">
        <f t="shared" si="300"/>
        <v>0</v>
      </c>
      <c r="AN791" s="4">
        <f t="shared" si="300"/>
        <v>0</v>
      </c>
      <c r="AO791" s="4">
        <f t="shared" si="300"/>
        <v>0</v>
      </c>
      <c r="AP791" s="5">
        <f t="shared" si="292"/>
        <v>31181.012755559899</v>
      </c>
      <c r="AQ791" s="5">
        <f t="shared" si="293"/>
        <v>977.18272724215262</v>
      </c>
      <c r="AR791" s="5">
        <f t="shared" si="294"/>
        <v>776.30646902701233</v>
      </c>
      <c r="AS791" s="5">
        <f t="shared" si="295"/>
        <v>136.72854750022506</v>
      </c>
      <c r="AT791" s="5">
        <f t="shared" si="296"/>
        <v>71.418125385764469</v>
      </c>
      <c r="AU791" s="5">
        <f t="shared" si="297"/>
        <v>270.39597719159877</v>
      </c>
      <c r="AV791" s="5">
        <f t="shared" si="298"/>
        <v>97.795855375105248</v>
      </c>
    </row>
    <row r="792" spans="1:48" x14ac:dyDescent="0.25">
      <c r="A792" s="1" t="s">
        <v>378</v>
      </c>
      <c r="B792" s="1" t="s">
        <v>69</v>
      </c>
      <c r="C792" s="2">
        <v>42763</v>
      </c>
      <c r="D792" s="3">
        <v>4.2008303239877845E-3</v>
      </c>
      <c r="E792" s="3">
        <v>62.54801587301597</v>
      </c>
      <c r="F792" s="3">
        <v>1.6198648148148174</v>
      </c>
      <c r="G792" s="3">
        <v>1.5510706481481493</v>
      </c>
      <c r="H792" s="3">
        <v>6.8794166666666531E-2</v>
      </c>
      <c r="I792" s="3">
        <v>0.10975215277777782</v>
      </c>
      <c r="J792" s="3">
        <v>0.4847512867647053</v>
      </c>
      <c r="K792" s="3">
        <v>0.11390555555555554</v>
      </c>
      <c r="L792" s="4">
        <f t="shared" si="301"/>
        <v>0.64284653156130411</v>
      </c>
      <c r="M792" s="4">
        <f t="shared" si="301"/>
        <v>1.6648401444355657E-2</v>
      </c>
      <c r="N792" s="4">
        <f t="shared" si="301"/>
        <v>1.5941359169455986E-2</v>
      </c>
      <c r="O792" s="4">
        <f t="shared" si="299"/>
        <v>7.0704227489965378E-4</v>
      </c>
      <c r="P792" s="4">
        <f t="shared" si="299"/>
        <v>1.1279940659959231E-3</v>
      </c>
      <c r="Q792" s="4">
        <f t="shared" si="299"/>
        <v>4.9821034131477095E-3</v>
      </c>
      <c r="R792" s="4">
        <f t="shared" si="299"/>
        <v>1.1706812804919366E-3</v>
      </c>
      <c r="S792" s="5">
        <f t="shared" si="284"/>
        <v>55539.708142556257</v>
      </c>
      <c r="T792" s="5">
        <f t="shared" si="285"/>
        <v>1234.4631156035346</v>
      </c>
      <c r="U792" s="5">
        <f t="shared" si="286"/>
        <v>1076.1806217651811</v>
      </c>
      <c r="V792" s="5">
        <f t="shared" si="287"/>
        <v>173.13133059531728</v>
      </c>
      <c r="W792" s="5">
        <f t="shared" si="288"/>
        <v>90.003756128457752</v>
      </c>
      <c r="X792" s="5">
        <f t="shared" si="289"/>
        <v>439.38975409636924</v>
      </c>
      <c r="Y792" s="5">
        <f t="shared" si="290"/>
        <v>179.68777757864402</v>
      </c>
      <c r="Z792" s="4">
        <f>D792-'CIG_wcINF-wcEFF_Loads'!D792</f>
        <v>-5.7981351294747754E-2</v>
      </c>
      <c r="AA792" s="4">
        <f t="shared" si="291"/>
        <v>0</v>
      </c>
      <c r="AB792" s="3">
        <v>69.773333333333468</v>
      </c>
      <c r="AC792" s="3">
        <v>1.6571187499999975</v>
      </c>
      <c r="AD792" s="3">
        <v>1.3668124999999982</v>
      </c>
      <c r="AE792" s="3">
        <v>6.8794166666666531E-2</v>
      </c>
      <c r="AF792" s="3">
        <v>0.10975215277777782</v>
      </c>
      <c r="AG792" s="3">
        <v>0.47606666666666747</v>
      </c>
      <c r="AH792" s="3">
        <v>0.11125000000000006</v>
      </c>
      <c r="AI792" s="4">
        <f t="shared" si="302"/>
        <v>0</v>
      </c>
      <c r="AJ792" s="4">
        <f t="shared" si="302"/>
        <v>0</v>
      </c>
      <c r="AK792" s="4">
        <f t="shared" si="302"/>
        <v>0</v>
      </c>
      <c r="AL792" s="4">
        <f t="shared" si="300"/>
        <v>0</v>
      </c>
      <c r="AM792" s="4">
        <f t="shared" si="300"/>
        <v>0</v>
      </c>
      <c r="AN792" s="4">
        <f t="shared" si="300"/>
        <v>0</v>
      </c>
      <c r="AO792" s="4">
        <f t="shared" si="300"/>
        <v>0</v>
      </c>
      <c r="AP792" s="5">
        <f t="shared" si="292"/>
        <v>31181.012755559899</v>
      </c>
      <c r="AQ792" s="5">
        <f t="shared" si="293"/>
        <v>977.18272724215262</v>
      </c>
      <c r="AR792" s="5">
        <f t="shared" si="294"/>
        <v>776.30646902701233</v>
      </c>
      <c r="AS792" s="5">
        <f t="shared" si="295"/>
        <v>136.72854750022506</v>
      </c>
      <c r="AT792" s="5">
        <f t="shared" si="296"/>
        <v>71.418125385764469</v>
      </c>
      <c r="AU792" s="5">
        <f t="shared" si="297"/>
        <v>270.39597719159877</v>
      </c>
      <c r="AV792" s="5">
        <f t="shared" si="298"/>
        <v>97.795855375105248</v>
      </c>
    </row>
    <row r="793" spans="1:48" x14ac:dyDescent="0.25">
      <c r="A793" s="1" t="s">
        <v>378</v>
      </c>
      <c r="B793" s="1" t="s">
        <v>70</v>
      </c>
      <c r="C793" s="2">
        <v>42764</v>
      </c>
      <c r="D793" s="3">
        <v>2.5156827032105333E-4</v>
      </c>
      <c r="E793" s="3">
        <v>88.65461309523819</v>
      </c>
      <c r="F793" s="3">
        <v>1.5909298611111138</v>
      </c>
      <c r="G793" s="3">
        <v>1.5238864236111127</v>
      </c>
      <c r="H793" s="3">
        <v>6.7043437499999928E-2</v>
      </c>
      <c r="I793" s="3">
        <v>0.34207638020833403</v>
      </c>
      <c r="J793" s="3">
        <v>0.42846321231617651</v>
      </c>
      <c r="K793" s="3">
        <v>0.1269041666666666</v>
      </c>
      <c r="L793" s="4">
        <f t="shared" si="301"/>
        <v>5.4565209828855245E-2</v>
      </c>
      <c r="M793" s="4">
        <f t="shared" si="301"/>
        <v>9.7918674126143304E-4</v>
      </c>
      <c r="N793" s="4">
        <f t="shared" si="301"/>
        <v>9.3792279450092555E-4</v>
      </c>
      <c r="O793" s="4">
        <f t="shared" si="299"/>
        <v>4.1263946760506806E-5</v>
      </c>
      <c r="P793" s="4">
        <f t="shared" si="299"/>
        <v>2.1054143503521276E-4</v>
      </c>
      <c r="Q793" s="4">
        <f t="shared" si="299"/>
        <v>2.6371086926815844E-4</v>
      </c>
      <c r="R793" s="4">
        <f t="shared" si="299"/>
        <v>7.8107074641269974E-5</v>
      </c>
      <c r="S793" s="5">
        <f t="shared" si="284"/>
        <v>55539.762707766087</v>
      </c>
      <c r="T793" s="5">
        <f t="shared" si="285"/>
        <v>1234.4640947902758</v>
      </c>
      <c r="U793" s="5">
        <f t="shared" si="286"/>
        <v>1076.1815596879756</v>
      </c>
      <c r="V793" s="5">
        <f t="shared" si="287"/>
        <v>173.13137185926405</v>
      </c>
      <c r="W793" s="5">
        <f t="shared" si="288"/>
        <v>90.00396666989279</v>
      </c>
      <c r="X793" s="5">
        <f t="shared" si="289"/>
        <v>439.39001780723851</v>
      </c>
      <c r="Y793" s="5">
        <f t="shared" si="290"/>
        <v>179.68785568571866</v>
      </c>
      <c r="Z793" s="4">
        <f>D793-'CIG_wcINF-wcEFF_Loads'!D793</f>
        <v>-1.7088363635702954E-2</v>
      </c>
      <c r="AA793" s="4">
        <f t="shared" si="291"/>
        <v>0</v>
      </c>
      <c r="AB793" s="3">
        <v>39.7099739583334</v>
      </c>
      <c r="AC793" s="3">
        <v>1.5463220703124991</v>
      </c>
      <c r="AD793" s="3">
        <v>1.1936058593750021</v>
      </c>
      <c r="AE793" s="3">
        <v>6.7043437499999928E-2</v>
      </c>
      <c r="AF793" s="3">
        <v>0.34207638020833403</v>
      </c>
      <c r="AG793" s="3">
        <v>0.38531041666666693</v>
      </c>
      <c r="AH793" s="3">
        <v>0.10122199519230775</v>
      </c>
      <c r="AI793" s="4">
        <f t="shared" si="302"/>
        <v>0</v>
      </c>
      <c r="AJ793" s="4">
        <f t="shared" si="302"/>
        <v>0</v>
      </c>
      <c r="AK793" s="4">
        <f t="shared" si="302"/>
        <v>0</v>
      </c>
      <c r="AL793" s="4">
        <f t="shared" si="300"/>
        <v>0</v>
      </c>
      <c r="AM793" s="4">
        <f t="shared" si="300"/>
        <v>0</v>
      </c>
      <c r="AN793" s="4">
        <f t="shared" si="300"/>
        <v>0</v>
      </c>
      <c r="AO793" s="4">
        <f t="shared" si="300"/>
        <v>0</v>
      </c>
      <c r="AP793" s="5">
        <f t="shared" si="292"/>
        <v>31181.012755559899</v>
      </c>
      <c r="AQ793" s="5">
        <f t="shared" si="293"/>
        <v>977.18272724215262</v>
      </c>
      <c r="AR793" s="5">
        <f t="shared" si="294"/>
        <v>776.30646902701233</v>
      </c>
      <c r="AS793" s="5">
        <f t="shared" si="295"/>
        <v>136.72854750022506</v>
      </c>
      <c r="AT793" s="5">
        <f t="shared" si="296"/>
        <v>71.418125385764469</v>
      </c>
      <c r="AU793" s="5">
        <f t="shared" si="297"/>
        <v>270.39597719159877</v>
      </c>
      <c r="AV793" s="5">
        <f t="shared" si="298"/>
        <v>97.795855375105248</v>
      </c>
    </row>
    <row r="794" spans="1:48" x14ac:dyDescent="0.25">
      <c r="A794" s="1" t="s">
        <v>378</v>
      </c>
      <c r="B794" s="1" t="s">
        <v>71</v>
      </c>
      <c r="C794" s="2">
        <v>42765</v>
      </c>
      <c r="D794" s="3">
        <v>2.8275710278366866E-3</v>
      </c>
      <c r="E794" s="3">
        <v>95.580853174603234</v>
      </c>
      <c r="F794" s="3">
        <v>1.5832532407407431</v>
      </c>
      <c r="G794" s="3">
        <v>1.5166742824074093</v>
      </c>
      <c r="H794" s="3">
        <v>6.6578958333333257E-2</v>
      </c>
      <c r="I794" s="3">
        <v>0.40371342013888922</v>
      </c>
      <c r="J794" s="3">
        <v>0.4135296415441177</v>
      </c>
      <c r="K794" s="3">
        <v>0.13035277777777768</v>
      </c>
      <c r="L794" s="4">
        <f t="shared" si="301"/>
        <v>0.66121554163909035</v>
      </c>
      <c r="M794" s="4">
        <f t="shared" si="301"/>
        <v>1.0952733882965587E-2</v>
      </c>
      <c r="N794" s="4">
        <f t="shared" si="301"/>
        <v>1.0492149565772662E-2</v>
      </c>
      <c r="O794" s="4">
        <f t="shared" si="299"/>
        <v>4.6058431719292014E-4</v>
      </c>
      <c r="P794" s="4">
        <f t="shared" si="299"/>
        <v>2.7928353733824417E-3</v>
      </c>
      <c r="Q794" s="4">
        <f t="shared" si="299"/>
        <v>2.8607426784307706E-3</v>
      </c>
      <c r="R794" s="4">
        <f t="shared" si="299"/>
        <v>9.0176305922947254E-4</v>
      </c>
      <c r="S794" s="5">
        <f t="shared" si="284"/>
        <v>55540.423923307724</v>
      </c>
      <c r="T794" s="5">
        <f t="shared" si="285"/>
        <v>1234.4750475241588</v>
      </c>
      <c r="U794" s="5">
        <f t="shared" si="286"/>
        <v>1076.1920518375414</v>
      </c>
      <c r="V794" s="5">
        <f t="shared" si="287"/>
        <v>173.13183244358123</v>
      </c>
      <c r="W794" s="5">
        <f t="shared" si="288"/>
        <v>90.006759505266174</v>
      </c>
      <c r="X794" s="5">
        <f t="shared" si="289"/>
        <v>439.39287854991693</v>
      </c>
      <c r="Y794" s="5">
        <f t="shared" si="290"/>
        <v>179.68875744877789</v>
      </c>
      <c r="Z794" s="4">
        <f>D794-'CIG_wcINF-wcEFF_Loads'!D794</f>
        <v>2.8275710278366866E-3</v>
      </c>
      <c r="AA794" s="4">
        <f t="shared" si="291"/>
        <v>2.8275710278366866E-3</v>
      </c>
      <c r="AB794" s="3">
        <v>23.962500000000045</v>
      </c>
      <c r="AC794" s="3">
        <v>1.4882857142857133</v>
      </c>
      <c r="AD794" s="3">
        <v>1.1028785714285727</v>
      </c>
      <c r="AE794" s="3">
        <v>6.6578958333333257E-2</v>
      </c>
      <c r="AF794" s="3">
        <v>0.40371342013888922</v>
      </c>
      <c r="AG794" s="3">
        <v>0.33777142857142883</v>
      </c>
      <c r="AH794" s="3">
        <v>9.5969230769230751E-2</v>
      </c>
      <c r="AI794" s="4">
        <f t="shared" si="302"/>
        <v>0.16576936583295468</v>
      </c>
      <c r="AJ794" s="4">
        <f t="shared" si="302"/>
        <v>1.0295761253432999E-2</v>
      </c>
      <c r="AK794" s="4">
        <f t="shared" si="302"/>
        <v>7.6295662546257362E-3</v>
      </c>
      <c r="AL794" s="4">
        <f t="shared" si="300"/>
        <v>4.6058431719292014E-4</v>
      </c>
      <c r="AM794" s="4">
        <f t="shared" si="300"/>
        <v>2.7928353733824417E-3</v>
      </c>
      <c r="AN794" s="4">
        <f t="shared" si="300"/>
        <v>2.3366575069703418E-3</v>
      </c>
      <c r="AO794" s="4">
        <f t="shared" si="300"/>
        <v>6.6390228582542871E-4</v>
      </c>
      <c r="AP794" s="5">
        <f t="shared" si="292"/>
        <v>31181.178524925734</v>
      </c>
      <c r="AQ794" s="5">
        <f t="shared" si="293"/>
        <v>977.1930230034061</v>
      </c>
      <c r="AR794" s="5">
        <f t="shared" si="294"/>
        <v>776.31409859326698</v>
      </c>
      <c r="AS794" s="5">
        <f t="shared" si="295"/>
        <v>136.72900808454224</v>
      </c>
      <c r="AT794" s="5">
        <f t="shared" si="296"/>
        <v>71.420918221137853</v>
      </c>
      <c r="AU794" s="5">
        <f t="shared" si="297"/>
        <v>270.39831384910576</v>
      </c>
      <c r="AV794" s="5">
        <f t="shared" si="298"/>
        <v>97.79651927739107</v>
      </c>
    </row>
    <row r="795" spans="1:48" x14ac:dyDescent="0.25">
      <c r="A795" s="1" t="s">
        <v>378</v>
      </c>
      <c r="B795" s="1" t="s">
        <v>72</v>
      </c>
      <c r="C795" s="2">
        <v>42766</v>
      </c>
      <c r="D795" s="3">
        <v>2.2021970521039488E-2</v>
      </c>
      <c r="E795" s="3">
        <v>78.531646825397075</v>
      </c>
      <c r="F795" s="3">
        <v>1.6021495370370404</v>
      </c>
      <c r="G795" s="3">
        <v>1.5344272453703711</v>
      </c>
      <c r="H795" s="3">
        <v>6.7722291666666531E-2</v>
      </c>
      <c r="I795" s="3">
        <v>0.25199147569444563</v>
      </c>
      <c r="J795" s="3">
        <v>0.45028920036764647</v>
      </c>
      <c r="K795" s="3">
        <v>0.12186388888888884</v>
      </c>
      <c r="L795" s="4">
        <f t="shared" si="301"/>
        <v>4.231160588921731</v>
      </c>
      <c r="M795" s="4">
        <f t="shared" si="301"/>
        <v>8.6321276233290639E-2</v>
      </c>
      <c r="N795" s="4">
        <f t="shared" si="301"/>
        <v>8.2672506557944864E-2</v>
      </c>
      <c r="O795" s="4">
        <f t="shared" si="299"/>
        <v>3.6487696753456328E-3</v>
      </c>
      <c r="P795" s="4">
        <f t="shared" si="299"/>
        <v>1.3576901081332639E-2</v>
      </c>
      <c r="Q795" s="4">
        <f t="shared" si="299"/>
        <v>2.4260868009666023E-2</v>
      </c>
      <c r="R795" s="4">
        <f t="shared" si="299"/>
        <v>6.5658330714217289E-3</v>
      </c>
      <c r="S795" s="5">
        <f t="shared" si="284"/>
        <v>55544.655083896643</v>
      </c>
      <c r="T795" s="5">
        <f t="shared" si="285"/>
        <v>1234.5613688003921</v>
      </c>
      <c r="U795" s="5">
        <f t="shared" si="286"/>
        <v>1076.2747243440992</v>
      </c>
      <c r="V795" s="5">
        <f t="shared" si="287"/>
        <v>173.13548121325658</v>
      </c>
      <c r="W795" s="5">
        <f t="shared" si="288"/>
        <v>90.020336406347511</v>
      </c>
      <c r="X795" s="5">
        <f t="shared" si="289"/>
        <v>439.41713941792659</v>
      </c>
      <c r="Y795" s="5">
        <f t="shared" si="290"/>
        <v>179.69532328184931</v>
      </c>
      <c r="Z795" s="4">
        <f>D795-'CIG_wcINF-wcEFF_Loads'!D795</f>
        <v>2.2021970521039488E-2</v>
      </c>
      <c r="AA795" s="4">
        <f t="shared" si="291"/>
        <v>2.2021970521039488E-2</v>
      </c>
      <c r="AB795" s="3">
        <v>23.962500000000045</v>
      </c>
      <c r="AC795" s="3">
        <v>1.4882857142857133</v>
      </c>
      <c r="AD795" s="3">
        <v>1.1028785714285727</v>
      </c>
      <c r="AE795" s="3">
        <v>6.7722291666666531E-2</v>
      </c>
      <c r="AF795" s="3">
        <v>0.25199147569444563</v>
      </c>
      <c r="AG795" s="3">
        <v>0.33777142857142883</v>
      </c>
      <c r="AH795" s="3">
        <v>9.5969230769230751E-2</v>
      </c>
      <c r="AI795" s="4">
        <f t="shared" si="302"/>
        <v>1.2910614982703761</v>
      </c>
      <c r="AJ795" s="4">
        <f t="shared" si="302"/>
        <v>8.0186474038189098E-2</v>
      </c>
      <c r="AK795" s="4">
        <f t="shared" si="302"/>
        <v>5.9421348391814802E-2</v>
      </c>
      <c r="AL795" s="4">
        <f t="shared" si="300"/>
        <v>3.6487696753456328E-3</v>
      </c>
      <c r="AM795" s="4">
        <f t="shared" si="300"/>
        <v>1.3576901081332639E-2</v>
      </c>
      <c r="AN795" s="4">
        <f t="shared" si="300"/>
        <v>1.8198588905345994E-2</v>
      </c>
      <c r="AO795" s="4">
        <f t="shared" si="300"/>
        <v>5.1706699578415562E-3</v>
      </c>
      <c r="AP795" s="5">
        <f t="shared" si="292"/>
        <v>31182.469586424006</v>
      </c>
      <c r="AQ795" s="5">
        <f t="shared" si="293"/>
        <v>977.27320947744431</v>
      </c>
      <c r="AR795" s="5">
        <f t="shared" si="294"/>
        <v>776.37351994165874</v>
      </c>
      <c r="AS795" s="5">
        <f t="shared" si="295"/>
        <v>136.73265685421759</v>
      </c>
      <c r="AT795" s="5">
        <f t="shared" si="296"/>
        <v>71.43449512221919</v>
      </c>
      <c r="AU795" s="5">
        <f t="shared" si="297"/>
        <v>270.41651243801113</v>
      </c>
      <c r="AV795" s="5">
        <f t="shared" si="298"/>
        <v>97.801689947348905</v>
      </c>
    </row>
    <row r="796" spans="1:48" x14ac:dyDescent="0.25">
      <c r="A796" s="1" t="s">
        <v>378</v>
      </c>
      <c r="B796" s="1" t="s">
        <v>73</v>
      </c>
      <c r="C796" s="2">
        <v>42767</v>
      </c>
      <c r="D796" s="3">
        <v>5.2523651926102968E-3</v>
      </c>
      <c r="E796" s="3">
        <v>66.277529761904788</v>
      </c>
      <c r="F796" s="3">
        <v>1.6157312500000029</v>
      </c>
      <c r="G796" s="3">
        <v>1.5471871875000025</v>
      </c>
      <c r="H796" s="3">
        <v>6.8544062499999878E-2</v>
      </c>
      <c r="I796" s="3">
        <v>0.14294132812500007</v>
      </c>
      <c r="J796" s="3">
        <v>0.47671013327205863</v>
      </c>
      <c r="K796" s="3">
        <v>0.11576249999999998</v>
      </c>
      <c r="L796" s="4">
        <f t="shared" si="301"/>
        <v>0.85168667987952185</v>
      </c>
      <c r="M796" s="4">
        <f t="shared" si="301"/>
        <v>2.0762644426151344E-2</v>
      </c>
      <c r="N796" s="4">
        <f t="shared" si="301"/>
        <v>1.9881832102188798E-2</v>
      </c>
      <c r="O796" s="4">
        <f t="shared" si="299"/>
        <v>8.8081232396253347E-4</v>
      </c>
      <c r="P796" s="4">
        <f t="shared" si="299"/>
        <v>1.8368401116591621E-3</v>
      </c>
      <c r="Q796" s="4">
        <f t="shared" si="299"/>
        <v>6.1258721037121449E-3</v>
      </c>
      <c r="R796" s="4">
        <f t="shared" si="299"/>
        <v>1.4875837954996165E-3</v>
      </c>
      <c r="S796" s="5">
        <f t="shared" si="284"/>
        <v>55545.506770576525</v>
      </c>
      <c r="T796" s="5">
        <f t="shared" si="285"/>
        <v>1234.5821314448183</v>
      </c>
      <c r="U796" s="5">
        <f t="shared" si="286"/>
        <v>1076.2946061762013</v>
      </c>
      <c r="V796" s="5">
        <f t="shared" si="287"/>
        <v>173.13636202558055</v>
      </c>
      <c r="W796" s="5">
        <f t="shared" si="288"/>
        <v>90.022173246459175</v>
      </c>
      <c r="X796" s="5">
        <f t="shared" si="289"/>
        <v>439.42326529003032</v>
      </c>
      <c r="Y796" s="5">
        <f t="shared" si="290"/>
        <v>179.69681086564481</v>
      </c>
      <c r="Z796" s="4">
        <f>D796-'CIG_wcINF-wcEFF_Loads'!D796</f>
        <v>5.2523651926102968E-3</v>
      </c>
      <c r="AA796" s="4">
        <f t="shared" si="291"/>
        <v>5.2523651926102968E-3</v>
      </c>
      <c r="AB796" s="3">
        <v>23.962500000000045</v>
      </c>
      <c r="AC796" s="3">
        <v>1.4882857142857133</v>
      </c>
      <c r="AD796" s="3">
        <v>1.1028785714285727</v>
      </c>
      <c r="AE796" s="3">
        <v>6.8544062499999878E-2</v>
      </c>
      <c r="AF796" s="3">
        <v>0.14294132812500007</v>
      </c>
      <c r="AG796" s="3">
        <v>0.33777142857142883</v>
      </c>
      <c r="AH796" s="3">
        <v>9.5969230769230751E-2</v>
      </c>
      <c r="AI796" s="4">
        <f t="shared" si="302"/>
        <v>0.30792550868942564</v>
      </c>
      <c r="AJ796" s="4">
        <f t="shared" si="302"/>
        <v>1.9124930021768707E-2</v>
      </c>
      <c r="AK796" s="4">
        <f t="shared" si="302"/>
        <v>1.4172329478552308E-2</v>
      </c>
      <c r="AL796" s="4">
        <f t="shared" si="300"/>
        <v>8.8081232396253347E-4</v>
      </c>
      <c r="AM796" s="4">
        <f t="shared" si="300"/>
        <v>1.8368401116591621E-3</v>
      </c>
      <c r="AN796" s="4">
        <f t="shared" si="300"/>
        <v>4.34046693640526E-3</v>
      </c>
      <c r="AO796" s="4">
        <f t="shared" si="300"/>
        <v>1.2332341868815109E-3</v>
      </c>
      <c r="AP796" s="5">
        <f t="shared" si="292"/>
        <v>31182.777511932694</v>
      </c>
      <c r="AQ796" s="5">
        <f t="shared" si="293"/>
        <v>977.29233440746611</v>
      </c>
      <c r="AR796" s="5">
        <f t="shared" si="294"/>
        <v>776.38769227113733</v>
      </c>
      <c r="AS796" s="5">
        <f t="shared" si="295"/>
        <v>136.73353766654157</v>
      </c>
      <c r="AT796" s="5">
        <f t="shared" si="296"/>
        <v>71.436331962330854</v>
      </c>
      <c r="AU796" s="5">
        <f t="shared" si="297"/>
        <v>270.42085290494754</v>
      </c>
      <c r="AV796" s="5">
        <f t="shared" si="298"/>
        <v>97.802923181535789</v>
      </c>
    </row>
    <row r="797" spans="1:48" x14ac:dyDescent="0.25">
      <c r="A797" s="1" t="s">
        <v>378</v>
      </c>
      <c r="B797" s="1" t="s">
        <v>74</v>
      </c>
      <c r="C797" s="2">
        <v>42768</v>
      </c>
      <c r="D797" s="3">
        <v>1.3315521858313204E-2</v>
      </c>
      <c r="E797" s="3">
        <v>96.646428571428615</v>
      </c>
      <c r="F797" s="3">
        <v>1.5820722222222245</v>
      </c>
      <c r="G797" s="3">
        <v>1.5155647222222239</v>
      </c>
      <c r="H797" s="3">
        <v>6.6507499999999928E-2</v>
      </c>
      <c r="I797" s="3">
        <v>0.4131960416666669</v>
      </c>
      <c r="J797" s="3">
        <v>0.4112321691176471</v>
      </c>
      <c r="K797" s="3">
        <v>0.13088333333333324</v>
      </c>
      <c r="L797" s="4">
        <f t="shared" si="301"/>
        <v>3.1484922516628564</v>
      </c>
      <c r="M797" s="4">
        <f t="shared" si="301"/>
        <v>5.1539846912773309E-2</v>
      </c>
      <c r="N797" s="4">
        <f t="shared" si="301"/>
        <v>4.9373203493842319E-2</v>
      </c>
      <c r="O797" s="4">
        <f t="shared" si="299"/>
        <v>2.1666434189309631E-3</v>
      </c>
      <c r="P797" s="4">
        <f t="shared" si="299"/>
        <v>1.3460865081463125E-2</v>
      </c>
      <c r="Q797" s="4">
        <f t="shared" si="299"/>
        <v>1.339688716116913E-2</v>
      </c>
      <c r="R797" s="4">
        <f t="shared" si="299"/>
        <v>4.2638426164630198E-3</v>
      </c>
      <c r="S797" s="5">
        <f t="shared" si="284"/>
        <v>55548.655262828186</v>
      </c>
      <c r="T797" s="5">
        <f t="shared" si="285"/>
        <v>1234.6336712917312</v>
      </c>
      <c r="U797" s="5">
        <f t="shared" si="286"/>
        <v>1076.3439793796952</v>
      </c>
      <c r="V797" s="5">
        <f t="shared" si="287"/>
        <v>173.13852866899947</v>
      </c>
      <c r="W797" s="5">
        <f t="shared" si="288"/>
        <v>90.035634111540645</v>
      </c>
      <c r="X797" s="5">
        <f t="shared" si="289"/>
        <v>439.43666217719147</v>
      </c>
      <c r="Y797" s="5">
        <f t="shared" si="290"/>
        <v>179.70107470826127</v>
      </c>
      <c r="Z797" s="4">
        <f>D797-'CIG_wcINF-wcEFF_Loads'!D797</f>
        <v>1.3315521858313204E-2</v>
      </c>
      <c r="AA797" s="4">
        <f t="shared" si="291"/>
        <v>1.3315521858313204E-2</v>
      </c>
      <c r="AB797" s="3">
        <v>23.962500000000045</v>
      </c>
      <c r="AC797" s="3">
        <v>1.4882857142857133</v>
      </c>
      <c r="AD797" s="3">
        <v>1.1028785714285727</v>
      </c>
      <c r="AE797" s="3">
        <v>6.6507499999999928E-2</v>
      </c>
      <c r="AF797" s="3">
        <v>0.4131960416666669</v>
      </c>
      <c r="AG797" s="3">
        <v>0.33777142857142883</v>
      </c>
      <c r="AH797" s="3">
        <v>9.5969230769230751E-2</v>
      </c>
      <c r="AI797" s="4">
        <f t="shared" si="302"/>
        <v>0.78063666392712627</v>
      </c>
      <c r="AJ797" s="4">
        <f t="shared" si="302"/>
        <v>4.8484523525107869E-2</v>
      </c>
      <c r="AK797" s="4">
        <f t="shared" si="302"/>
        <v>3.5928949346550408E-2</v>
      </c>
      <c r="AL797" s="4">
        <f t="shared" si="300"/>
        <v>2.1666434189309631E-3</v>
      </c>
      <c r="AM797" s="4">
        <f t="shared" si="300"/>
        <v>1.3460865081463125E-2</v>
      </c>
      <c r="AN797" s="4">
        <f t="shared" si="300"/>
        <v>1.1003725035780882E-2</v>
      </c>
      <c r="AO797" s="4">
        <f t="shared" si="300"/>
        <v>3.1264308877347806E-3</v>
      </c>
      <c r="AP797" s="5">
        <f t="shared" si="292"/>
        <v>31183.558148596621</v>
      </c>
      <c r="AQ797" s="5">
        <f t="shared" si="293"/>
        <v>977.34081893099119</v>
      </c>
      <c r="AR797" s="5">
        <f t="shared" si="294"/>
        <v>776.42362122048382</v>
      </c>
      <c r="AS797" s="5">
        <f t="shared" si="295"/>
        <v>136.73570430996048</v>
      </c>
      <c r="AT797" s="5">
        <f t="shared" si="296"/>
        <v>71.449792827412324</v>
      </c>
      <c r="AU797" s="5">
        <f t="shared" si="297"/>
        <v>270.43185662998332</v>
      </c>
      <c r="AV797" s="5">
        <f t="shared" si="298"/>
        <v>97.806049612423521</v>
      </c>
    </row>
    <row r="798" spans="1:48" x14ac:dyDescent="0.25">
      <c r="A798" s="1" t="s">
        <v>378</v>
      </c>
      <c r="B798" s="1" t="s">
        <v>75</v>
      </c>
      <c r="C798" s="2">
        <v>42769</v>
      </c>
      <c r="D798" s="3">
        <v>0</v>
      </c>
      <c r="E798" s="3">
        <v>109.43333333333318</v>
      </c>
      <c r="F798" s="3">
        <v>1.5678999999999996</v>
      </c>
      <c r="G798" s="3">
        <v>1.5022500000000012</v>
      </c>
      <c r="H798" s="3">
        <v>6.5649999999999972E-2</v>
      </c>
      <c r="I798" s="3">
        <v>0.52698749999999916</v>
      </c>
      <c r="J798" s="3">
        <v>0.38366249999999985</v>
      </c>
      <c r="K798" s="3">
        <v>0.1372499999999999</v>
      </c>
      <c r="L798" s="4">
        <f t="shared" si="301"/>
        <v>0</v>
      </c>
      <c r="M798" s="4">
        <f t="shared" si="301"/>
        <v>0</v>
      </c>
      <c r="N798" s="4">
        <f t="shared" si="301"/>
        <v>0</v>
      </c>
      <c r="O798" s="4">
        <f t="shared" si="299"/>
        <v>0</v>
      </c>
      <c r="P798" s="4">
        <f t="shared" si="299"/>
        <v>0</v>
      </c>
      <c r="Q798" s="4">
        <f t="shared" si="299"/>
        <v>0</v>
      </c>
      <c r="R798" s="4">
        <f t="shared" si="299"/>
        <v>0</v>
      </c>
      <c r="S798" s="5">
        <f t="shared" si="284"/>
        <v>55548.655262828186</v>
      </c>
      <c r="T798" s="5">
        <f t="shared" si="285"/>
        <v>1234.6336712917312</v>
      </c>
      <c r="U798" s="5">
        <f t="shared" si="286"/>
        <v>1076.3439793796952</v>
      </c>
      <c r="V798" s="5">
        <f t="shared" si="287"/>
        <v>173.13852866899947</v>
      </c>
      <c r="W798" s="5">
        <f t="shared" si="288"/>
        <v>90.035634111540645</v>
      </c>
      <c r="X798" s="5">
        <f t="shared" si="289"/>
        <v>439.43666217719147</v>
      </c>
      <c r="Y798" s="5">
        <f t="shared" si="290"/>
        <v>179.70107470826127</v>
      </c>
      <c r="Z798" s="4">
        <f>D798-'CIG_wcINF-wcEFF_Loads'!D798</f>
        <v>0</v>
      </c>
      <c r="AA798" s="4">
        <f t="shared" si="291"/>
        <v>0</v>
      </c>
      <c r="AB798" s="3">
        <v>23.962500000000045</v>
      </c>
      <c r="AC798" s="3">
        <v>1.4882857142857133</v>
      </c>
      <c r="AD798" s="3">
        <v>1.1028785714285727</v>
      </c>
      <c r="AE798" s="3">
        <v>6.5649999999999972E-2</v>
      </c>
      <c r="AF798" s="3">
        <v>0.52698749999999916</v>
      </c>
      <c r="AG798" s="3">
        <v>0.33777142857142883</v>
      </c>
      <c r="AH798" s="3">
        <v>9.5969230769230751E-2</v>
      </c>
      <c r="AI798" s="4">
        <f t="shared" si="302"/>
        <v>0</v>
      </c>
      <c r="AJ798" s="4">
        <f t="shared" si="302"/>
        <v>0</v>
      </c>
      <c r="AK798" s="4">
        <f t="shared" si="302"/>
        <v>0</v>
      </c>
      <c r="AL798" s="4">
        <f t="shared" si="300"/>
        <v>0</v>
      </c>
      <c r="AM798" s="4">
        <f t="shared" si="300"/>
        <v>0</v>
      </c>
      <c r="AN798" s="4">
        <f t="shared" si="300"/>
        <v>0</v>
      </c>
      <c r="AO798" s="4">
        <f t="shared" si="300"/>
        <v>0</v>
      </c>
      <c r="AP798" s="5">
        <f t="shared" si="292"/>
        <v>31183.558148596621</v>
      </c>
      <c r="AQ798" s="5">
        <f t="shared" si="293"/>
        <v>977.34081893099119</v>
      </c>
      <c r="AR798" s="5">
        <f t="shared" si="294"/>
        <v>776.42362122048382</v>
      </c>
      <c r="AS798" s="5">
        <f t="shared" si="295"/>
        <v>136.73570430996048</v>
      </c>
      <c r="AT798" s="5">
        <f t="shared" si="296"/>
        <v>71.449792827412324</v>
      </c>
      <c r="AU798" s="5">
        <f t="shared" si="297"/>
        <v>270.43185662998332</v>
      </c>
      <c r="AV798" s="5">
        <f t="shared" si="298"/>
        <v>97.806049612423521</v>
      </c>
    </row>
    <row r="799" spans="1:48" x14ac:dyDescent="0.25">
      <c r="A799" s="1" t="s">
        <v>378</v>
      </c>
      <c r="B799" s="1" t="s">
        <v>76</v>
      </c>
      <c r="C799" s="2">
        <v>42770</v>
      </c>
      <c r="D799" s="3">
        <v>0</v>
      </c>
      <c r="E799" s="3">
        <v>109.43333333333318</v>
      </c>
      <c r="F799" s="3">
        <v>1.5678999999999996</v>
      </c>
      <c r="G799" s="3">
        <v>1.5022500000000012</v>
      </c>
      <c r="H799" s="3">
        <v>6.5649999999999972E-2</v>
      </c>
      <c r="I799" s="3">
        <v>0.52698749999999916</v>
      </c>
      <c r="J799" s="3">
        <v>0.38366249999999985</v>
      </c>
      <c r="K799" s="3">
        <v>0.1372499999999999</v>
      </c>
      <c r="L799" s="4">
        <f t="shared" si="301"/>
        <v>0</v>
      </c>
      <c r="M799" s="4">
        <f t="shared" si="301"/>
        <v>0</v>
      </c>
      <c r="N799" s="4">
        <f t="shared" si="301"/>
        <v>0</v>
      </c>
      <c r="O799" s="4">
        <f t="shared" si="299"/>
        <v>0</v>
      </c>
      <c r="P799" s="4">
        <f t="shared" si="299"/>
        <v>0</v>
      </c>
      <c r="Q799" s="4">
        <f t="shared" si="299"/>
        <v>0</v>
      </c>
      <c r="R799" s="4">
        <f t="shared" si="299"/>
        <v>0</v>
      </c>
      <c r="S799" s="5">
        <f t="shared" si="284"/>
        <v>55548.655262828186</v>
      </c>
      <c r="T799" s="5">
        <f t="shared" si="285"/>
        <v>1234.6336712917312</v>
      </c>
      <c r="U799" s="5">
        <f t="shared" si="286"/>
        <v>1076.3439793796952</v>
      </c>
      <c r="V799" s="5">
        <f t="shared" si="287"/>
        <v>173.13852866899947</v>
      </c>
      <c r="W799" s="5">
        <f t="shared" si="288"/>
        <v>90.035634111540645</v>
      </c>
      <c r="X799" s="5">
        <f t="shared" si="289"/>
        <v>439.43666217719147</v>
      </c>
      <c r="Y799" s="5">
        <f t="shared" si="290"/>
        <v>179.70107470826127</v>
      </c>
      <c r="Z799" s="4">
        <f>D799-'CIG_wcINF-wcEFF_Loads'!D799</f>
        <v>0</v>
      </c>
      <c r="AA799" s="4">
        <f t="shared" si="291"/>
        <v>0</v>
      </c>
      <c r="AB799" s="3">
        <v>23.962500000000045</v>
      </c>
      <c r="AC799" s="3">
        <v>1.4882857142857133</v>
      </c>
      <c r="AD799" s="3">
        <v>1.1028785714285727</v>
      </c>
      <c r="AE799" s="3">
        <v>6.5649999999999972E-2</v>
      </c>
      <c r="AF799" s="3">
        <v>0.52698749999999916</v>
      </c>
      <c r="AG799" s="3">
        <v>0.33777142857142883</v>
      </c>
      <c r="AH799" s="3">
        <v>9.5969230769230751E-2</v>
      </c>
      <c r="AI799" s="4">
        <f t="shared" si="302"/>
        <v>0</v>
      </c>
      <c r="AJ799" s="4">
        <f t="shared" si="302"/>
        <v>0</v>
      </c>
      <c r="AK799" s="4">
        <f t="shared" si="302"/>
        <v>0</v>
      </c>
      <c r="AL799" s="4">
        <f t="shared" si="300"/>
        <v>0</v>
      </c>
      <c r="AM799" s="4">
        <f t="shared" si="300"/>
        <v>0</v>
      </c>
      <c r="AN799" s="4">
        <f t="shared" si="300"/>
        <v>0</v>
      </c>
      <c r="AO799" s="4">
        <f t="shared" si="300"/>
        <v>0</v>
      </c>
      <c r="AP799" s="5">
        <f t="shared" si="292"/>
        <v>31183.558148596621</v>
      </c>
      <c r="AQ799" s="5">
        <f t="shared" si="293"/>
        <v>977.34081893099119</v>
      </c>
      <c r="AR799" s="5">
        <f t="shared" si="294"/>
        <v>776.42362122048382</v>
      </c>
      <c r="AS799" s="5">
        <f t="shared" si="295"/>
        <v>136.73570430996048</v>
      </c>
      <c r="AT799" s="5">
        <f t="shared" si="296"/>
        <v>71.449792827412324</v>
      </c>
      <c r="AU799" s="5">
        <f t="shared" si="297"/>
        <v>270.43185662998332</v>
      </c>
      <c r="AV799" s="5">
        <f t="shared" si="298"/>
        <v>97.806049612423521</v>
      </c>
    </row>
    <row r="800" spans="1:48" x14ac:dyDescent="0.25">
      <c r="A800" s="1" t="s">
        <v>378</v>
      </c>
      <c r="B800" s="1" t="s">
        <v>77</v>
      </c>
      <c r="C800" s="2">
        <v>42771</v>
      </c>
      <c r="D800" s="3">
        <v>1.1015564170658914E-2</v>
      </c>
      <c r="E800" s="3">
        <v>95.580853174603234</v>
      </c>
      <c r="F800" s="3">
        <v>1.5832532407407431</v>
      </c>
      <c r="G800" s="3">
        <v>1.5166742824074093</v>
      </c>
      <c r="H800" s="3">
        <v>6.6578958333333257E-2</v>
      </c>
      <c r="I800" s="3">
        <v>0.40371342013888922</v>
      </c>
      <c r="J800" s="3">
        <v>0.4135296415441177</v>
      </c>
      <c r="K800" s="3">
        <v>0.13035277777777768</v>
      </c>
      <c r="L800" s="4">
        <f t="shared" si="301"/>
        <v>2.5759431532777319</v>
      </c>
      <c r="M800" s="4">
        <f t="shared" si="301"/>
        <v>4.2669323509183336E-2</v>
      </c>
      <c r="N800" s="4">
        <f t="shared" si="301"/>
        <v>4.0874993304180672E-2</v>
      </c>
      <c r="O800" s="4">
        <f t="shared" si="299"/>
        <v>1.7943302050026416E-3</v>
      </c>
      <c r="P800" s="4">
        <f t="shared" si="299"/>
        <v>1.0880242077284899E-2</v>
      </c>
      <c r="Q800" s="4">
        <f t="shared" si="299"/>
        <v>1.1144793265938396E-2</v>
      </c>
      <c r="R800" s="4">
        <f t="shared" si="299"/>
        <v>3.5130607676624138E-3</v>
      </c>
      <c r="S800" s="5">
        <f t="shared" si="284"/>
        <v>55551.231205981465</v>
      </c>
      <c r="T800" s="5">
        <f t="shared" si="285"/>
        <v>1234.6763406152404</v>
      </c>
      <c r="U800" s="5">
        <f t="shared" si="286"/>
        <v>1076.3848543729994</v>
      </c>
      <c r="V800" s="5">
        <f t="shared" si="287"/>
        <v>173.14032299920447</v>
      </c>
      <c r="W800" s="5">
        <f t="shared" si="288"/>
        <v>90.046514353617937</v>
      </c>
      <c r="X800" s="5">
        <f t="shared" si="289"/>
        <v>439.44780697045741</v>
      </c>
      <c r="Y800" s="5">
        <f t="shared" si="290"/>
        <v>179.70458776902893</v>
      </c>
      <c r="Z800" s="4">
        <f>D800-'CIG_wcINF-wcEFF_Loads'!D800</f>
        <v>1.1015564170658914E-2</v>
      </c>
      <c r="AA800" s="4">
        <f t="shared" si="291"/>
        <v>1.1015564170658914E-2</v>
      </c>
      <c r="AB800" s="3">
        <v>23.962500000000045</v>
      </c>
      <c r="AC800" s="3">
        <v>1.4882857142857133</v>
      </c>
      <c r="AD800" s="3">
        <v>1.1028785714285727</v>
      </c>
      <c r="AE800" s="3">
        <v>6.6578958333333257E-2</v>
      </c>
      <c r="AF800" s="3">
        <v>0.40371342013888922</v>
      </c>
      <c r="AG800" s="3">
        <v>0.33777142857142883</v>
      </c>
      <c r="AH800" s="3">
        <v>9.5969230769230751E-2</v>
      </c>
      <c r="AI800" s="4">
        <f t="shared" si="302"/>
        <v>0.6457991926234341</v>
      </c>
      <c r="AJ800" s="4">
        <f t="shared" si="302"/>
        <v>4.0109909762282847E-2</v>
      </c>
      <c r="AK800" s="4">
        <f t="shared" si="302"/>
        <v>2.9723029357965877E-2</v>
      </c>
      <c r="AL800" s="4">
        <f t="shared" si="300"/>
        <v>1.7943302050026416E-3</v>
      </c>
      <c r="AM800" s="4">
        <f t="shared" si="300"/>
        <v>1.0880242077284899E-2</v>
      </c>
      <c r="AN800" s="4">
        <f t="shared" si="300"/>
        <v>9.1030783875927918E-3</v>
      </c>
      <c r="AO800" s="4">
        <f t="shared" si="300"/>
        <v>2.5864100885742776E-3</v>
      </c>
      <c r="AP800" s="5">
        <f t="shared" si="292"/>
        <v>31184.203947789243</v>
      </c>
      <c r="AQ800" s="5">
        <f t="shared" si="293"/>
        <v>977.38092884075343</v>
      </c>
      <c r="AR800" s="5">
        <f t="shared" si="294"/>
        <v>776.45334424984173</v>
      </c>
      <c r="AS800" s="5">
        <f t="shared" si="295"/>
        <v>136.73749864016548</v>
      </c>
      <c r="AT800" s="5">
        <f t="shared" si="296"/>
        <v>71.460673069489616</v>
      </c>
      <c r="AU800" s="5">
        <f t="shared" si="297"/>
        <v>270.44095970837088</v>
      </c>
      <c r="AV800" s="5">
        <f t="shared" si="298"/>
        <v>97.80863602251209</v>
      </c>
    </row>
    <row r="801" spans="1:48" x14ac:dyDescent="0.25">
      <c r="A801" s="1" t="s">
        <v>378</v>
      </c>
      <c r="B801" s="1" t="s">
        <v>78</v>
      </c>
      <c r="C801" s="2">
        <v>42772</v>
      </c>
      <c r="D801" s="3">
        <v>6.6006162667762006E-2</v>
      </c>
      <c r="E801" s="3">
        <v>81.728373015873245</v>
      </c>
      <c r="F801" s="3">
        <v>1.5986064814814844</v>
      </c>
      <c r="G801" s="3">
        <v>1.5310985648148154</v>
      </c>
      <c r="H801" s="3">
        <v>6.7507916666666543E-2</v>
      </c>
      <c r="I801" s="3">
        <v>0.28043934027777889</v>
      </c>
      <c r="J801" s="3">
        <v>0.44339678308823477</v>
      </c>
      <c r="K801" s="3">
        <v>0.1234555555555555</v>
      </c>
      <c r="L801" s="4">
        <f t="shared" si="301"/>
        <v>13.198238310593931</v>
      </c>
      <c r="M801" s="4">
        <f t="shared" si="301"/>
        <v>0.25815746146512547</v>
      </c>
      <c r="N801" s="4">
        <f t="shared" si="301"/>
        <v>0.24725567131392098</v>
      </c>
      <c r="O801" s="4">
        <f t="shared" si="299"/>
        <v>1.0901790151204087E-2</v>
      </c>
      <c r="P801" s="4">
        <f t="shared" si="299"/>
        <v>4.5287886055593002E-2</v>
      </c>
      <c r="Q801" s="4">
        <f t="shared" si="299"/>
        <v>7.1603730667838733E-2</v>
      </c>
      <c r="R801" s="4">
        <f t="shared" si="299"/>
        <v>1.9936721885709503E-2</v>
      </c>
      <c r="S801" s="5">
        <f t="shared" si="284"/>
        <v>55564.429444292058</v>
      </c>
      <c r="T801" s="5">
        <f t="shared" si="285"/>
        <v>1234.9344980767055</v>
      </c>
      <c r="U801" s="5">
        <f t="shared" si="286"/>
        <v>1076.6321100443133</v>
      </c>
      <c r="V801" s="5">
        <f t="shared" si="287"/>
        <v>173.15122478935567</v>
      </c>
      <c r="W801" s="5">
        <f t="shared" si="288"/>
        <v>90.091802239673527</v>
      </c>
      <c r="X801" s="5">
        <f t="shared" si="289"/>
        <v>439.51941070112525</v>
      </c>
      <c r="Y801" s="5">
        <f t="shared" si="290"/>
        <v>179.72452449091463</v>
      </c>
      <c r="Z801" s="4">
        <f>D801-'CIG_wcINF-wcEFF_Loads'!D801</f>
        <v>6.6006162667762006E-2</v>
      </c>
      <c r="AA801" s="4">
        <f t="shared" si="291"/>
        <v>6.6006162667762006E-2</v>
      </c>
      <c r="AB801" s="3">
        <v>23.962500000000045</v>
      </c>
      <c r="AC801" s="3">
        <v>1.4882857142857133</v>
      </c>
      <c r="AD801" s="3">
        <v>1.1028785714285727</v>
      </c>
      <c r="AE801" s="3">
        <v>6.7507916666666543E-2</v>
      </c>
      <c r="AF801" s="3">
        <v>0.28043934027777889</v>
      </c>
      <c r="AG801" s="3">
        <v>0.33777142857142883</v>
      </c>
      <c r="AH801" s="3">
        <v>9.5969230769230751E-2</v>
      </c>
      <c r="AI801" s="4">
        <f t="shared" si="302"/>
        <v>3.8696816521256734</v>
      </c>
      <c r="AJ801" s="4">
        <f t="shared" si="302"/>
        <v>0.24034186423337159</v>
      </c>
      <c r="AK801" s="4">
        <f t="shared" si="302"/>
        <v>0.17810282618173034</v>
      </c>
      <c r="AL801" s="4">
        <f t="shared" si="300"/>
        <v>1.0901790151204087E-2</v>
      </c>
      <c r="AM801" s="4">
        <f t="shared" si="300"/>
        <v>4.5287886055593002E-2</v>
      </c>
      <c r="AN801" s="4">
        <f t="shared" si="300"/>
        <v>5.4546391226087974E-2</v>
      </c>
      <c r="AO801" s="4">
        <f t="shared" si="300"/>
        <v>1.5497981073606934E-2</v>
      </c>
      <c r="AP801" s="5">
        <f t="shared" si="292"/>
        <v>31188.073629441369</v>
      </c>
      <c r="AQ801" s="5">
        <f t="shared" si="293"/>
        <v>977.62127070498684</v>
      </c>
      <c r="AR801" s="5">
        <f t="shared" si="294"/>
        <v>776.63144707602351</v>
      </c>
      <c r="AS801" s="5">
        <f t="shared" si="295"/>
        <v>136.74840043031668</v>
      </c>
      <c r="AT801" s="5">
        <f t="shared" si="296"/>
        <v>71.505960955545206</v>
      </c>
      <c r="AU801" s="5">
        <f t="shared" si="297"/>
        <v>270.49550609959698</v>
      </c>
      <c r="AV801" s="5">
        <f t="shared" si="298"/>
        <v>97.824134003585698</v>
      </c>
    </row>
    <row r="802" spans="1:48" x14ac:dyDescent="0.25">
      <c r="A802" s="1" t="s">
        <v>378</v>
      </c>
      <c r="B802" s="1" t="s">
        <v>79</v>
      </c>
      <c r="C802" s="2">
        <v>42773</v>
      </c>
      <c r="D802" s="3">
        <v>3.1539178686218801</v>
      </c>
      <c r="E802" s="3">
        <v>81.01610680223915</v>
      </c>
      <c r="F802" s="3">
        <v>1.7054455655665741</v>
      </c>
      <c r="G802" s="3">
        <v>1.5493560581946679</v>
      </c>
      <c r="H802" s="3">
        <v>0.2317438556944118</v>
      </c>
      <c r="I802" s="3">
        <v>7.3210870732716954E-2</v>
      </c>
      <c r="J802" s="3">
        <v>0.87031601044872231</v>
      </c>
      <c r="K802" s="3">
        <v>0.47551393152761695</v>
      </c>
      <c r="L802" s="4">
        <f t="shared" si="301"/>
        <v>625.14444469419266</v>
      </c>
      <c r="M802" s="4">
        <f t="shared" si="301"/>
        <v>13.159726665769909</v>
      </c>
      <c r="N802" s="4">
        <f t="shared" si="301"/>
        <v>11.955293470198193</v>
      </c>
      <c r="O802" s="4">
        <f t="shared" si="299"/>
        <v>1.7882047125889555</v>
      </c>
      <c r="P802" s="4">
        <f t="shared" si="299"/>
        <v>0.56491691512036146</v>
      </c>
      <c r="Q802" s="4">
        <f t="shared" si="299"/>
        <v>6.7156179250691226</v>
      </c>
      <c r="R802" s="4">
        <f t="shared" si="299"/>
        <v>3.6692073268197154</v>
      </c>
      <c r="S802" s="5">
        <f t="shared" si="284"/>
        <v>56189.573888986248</v>
      </c>
      <c r="T802" s="5">
        <f t="shared" si="285"/>
        <v>1248.0942247424755</v>
      </c>
      <c r="U802" s="5">
        <f t="shared" si="286"/>
        <v>1088.5874035145116</v>
      </c>
      <c r="V802" s="5">
        <f t="shared" si="287"/>
        <v>174.93942950194463</v>
      </c>
      <c r="W802" s="5">
        <f t="shared" si="288"/>
        <v>90.65671915479389</v>
      </c>
      <c r="X802" s="5">
        <f t="shared" si="289"/>
        <v>446.23502862619438</v>
      </c>
      <c r="Y802" s="5">
        <f t="shared" si="290"/>
        <v>183.39373181773433</v>
      </c>
      <c r="Z802" s="4">
        <f>D802-'CIG_wcINF-wcEFF_Loads'!D802</f>
        <v>2.7456901141163415</v>
      </c>
      <c r="AA802" s="4">
        <f t="shared" si="291"/>
        <v>2.7456901141163415</v>
      </c>
      <c r="AB802" s="3">
        <v>58.332920781482592</v>
      </c>
      <c r="AC802" s="3">
        <v>1.8901631811043875</v>
      </c>
      <c r="AD802" s="3">
        <v>1.6766369650948516</v>
      </c>
      <c r="AE802" s="3">
        <v>0.2317438556944118</v>
      </c>
      <c r="AF802" s="3">
        <v>7.3210870732716954E-2</v>
      </c>
      <c r="AG802" s="3">
        <v>0.60429986533708646</v>
      </c>
      <c r="AH802" s="3">
        <v>0.27115265772162228</v>
      </c>
      <c r="AI802" s="4">
        <f t="shared" si="302"/>
        <v>391.85362575980872</v>
      </c>
      <c r="AJ802" s="4">
        <f t="shared" si="302"/>
        <v>12.697243441109642</v>
      </c>
      <c r="AK802" s="4">
        <f t="shared" si="302"/>
        <v>11.26287292070413</v>
      </c>
      <c r="AL802" s="4">
        <f t="shared" si="300"/>
        <v>1.5567482115560394</v>
      </c>
      <c r="AM802" s="4">
        <f t="shared" si="300"/>
        <v>0.49179682342864278</v>
      </c>
      <c r="AN802" s="4">
        <f t="shared" si="300"/>
        <v>4.0594074513352867</v>
      </c>
      <c r="AO802" s="4">
        <f t="shared" si="300"/>
        <v>1.8214783460038082</v>
      </c>
      <c r="AP802" s="5">
        <f t="shared" si="292"/>
        <v>31579.927255201179</v>
      </c>
      <c r="AQ802" s="5">
        <f t="shared" si="293"/>
        <v>990.3185141460965</v>
      </c>
      <c r="AR802" s="5">
        <f t="shared" si="294"/>
        <v>787.89431999672763</v>
      </c>
      <c r="AS802" s="5">
        <f t="shared" si="295"/>
        <v>138.30514864187271</v>
      </c>
      <c r="AT802" s="5">
        <f t="shared" si="296"/>
        <v>71.997757778973849</v>
      </c>
      <c r="AU802" s="5">
        <f t="shared" si="297"/>
        <v>274.55491355093227</v>
      </c>
      <c r="AV802" s="5">
        <f t="shared" si="298"/>
        <v>99.645612349589513</v>
      </c>
    </row>
    <row r="803" spans="1:48" x14ac:dyDescent="0.25">
      <c r="A803" s="1" t="s">
        <v>378</v>
      </c>
      <c r="B803" s="1" t="s">
        <v>80</v>
      </c>
      <c r="C803" s="2">
        <v>42774</v>
      </c>
      <c r="D803" s="3">
        <v>0.38739804737787081</v>
      </c>
      <c r="E803" s="3">
        <v>81.749345270514155</v>
      </c>
      <c r="F803" s="3">
        <v>1.7080538454594025</v>
      </c>
      <c r="G803" s="3">
        <v>1.5491575797851767</v>
      </c>
      <c r="H803" s="3">
        <v>0.23699107684584442</v>
      </c>
      <c r="I803" s="3">
        <v>7.3255683767105659E-2</v>
      </c>
      <c r="J803" s="3">
        <v>0.88245713412543625</v>
      </c>
      <c r="K803" s="3">
        <v>0.48724717663065836</v>
      </c>
      <c r="L803" s="4">
        <f t="shared" si="301"/>
        <v>77.481913496834338</v>
      </c>
      <c r="M803" s="4">
        <f t="shared" si="301"/>
        <v>1.6188910120795188</v>
      </c>
      <c r="N803" s="4">
        <f t="shared" si="301"/>
        <v>1.4682893568466788</v>
      </c>
      <c r="O803" s="4">
        <f t="shared" si="299"/>
        <v>0.22461980649421104</v>
      </c>
      <c r="P803" s="4">
        <f t="shared" si="299"/>
        <v>6.9431633171031432E-2</v>
      </c>
      <c r="Q803" s="4">
        <f t="shared" si="299"/>
        <v>0.83639162007616852</v>
      </c>
      <c r="R803" s="4">
        <f t="shared" si="299"/>
        <v>0.46181218291530907</v>
      </c>
      <c r="S803" s="5">
        <f t="shared" si="284"/>
        <v>56267.055802483083</v>
      </c>
      <c r="T803" s="5">
        <f t="shared" si="285"/>
        <v>1249.713115754555</v>
      </c>
      <c r="U803" s="5">
        <f t="shared" si="286"/>
        <v>1090.0556928713584</v>
      </c>
      <c r="V803" s="5">
        <f t="shared" si="287"/>
        <v>175.16404930843885</v>
      </c>
      <c r="W803" s="5">
        <f t="shared" si="288"/>
        <v>90.726150787964926</v>
      </c>
      <c r="X803" s="5">
        <f t="shared" si="289"/>
        <v>447.07142024627052</v>
      </c>
      <c r="Y803" s="5">
        <f t="shared" si="290"/>
        <v>183.85554400064964</v>
      </c>
      <c r="Z803" s="4">
        <f>D803-'CIG_wcINF-wcEFF_Loads'!D803</f>
        <v>4.1443573511501186E-2</v>
      </c>
      <c r="AA803" s="4">
        <f t="shared" si="291"/>
        <v>4.1443573511501186E-2</v>
      </c>
      <c r="AB803" s="3">
        <v>58.949054426763404</v>
      </c>
      <c r="AC803" s="3">
        <v>1.9013115613704279</v>
      </c>
      <c r="AD803" s="3">
        <v>1.6923073011424583</v>
      </c>
      <c r="AE803" s="3">
        <v>0.23699107684584442</v>
      </c>
      <c r="AF803" s="3">
        <v>7.3255683767105659E-2</v>
      </c>
      <c r="AG803" s="3">
        <v>0.61141051127473955</v>
      </c>
      <c r="AH803" s="3">
        <v>0.27663942666384173</v>
      </c>
      <c r="AI803" s="4">
        <f t="shared" si="302"/>
        <v>5.9771295098766251</v>
      </c>
      <c r="AJ803" s="4">
        <f t="shared" si="302"/>
        <v>0.19278316762579409</v>
      </c>
      <c r="AK803" s="4">
        <f t="shared" si="302"/>
        <v>0.17159121563188112</v>
      </c>
      <c r="AL803" s="4">
        <f t="shared" si="300"/>
        <v>2.4029670581952878E-2</v>
      </c>
      <c r="AM803" s="4">
        <f t="shared" si="300"/>
        <v>7.4277477979657882E-3</v>
      </c>
      <c r="AN803" s="4">
        <f t="shared" si="300"/>
        <v>6.1993866485665523E-2</v>
      </c>
      <c r="AO803" s="4">
        <f t="shared" si="300"/>
        <v>2.8049808377538461E-2</v>
      </c>
      <c r="AP803" s="5">
        <f t="shared" si="292"/>
        <v>31585.904384711055</v>
      </c>
      <c r="AQ803" s="5">
        <f t="shared" si="293"/>
        <v>990.51129731372225</v>
      </c>
      <c r="AR803" s="5">
        <f t="shared" si="294"/>
        <v>788.06591121235954</v>
      </c>
      <c r="AS803" s="5">
        <f t="shared" si="295"/>
        <v>138.32917831245464</v>
      </c>
      <c r="AT803" s="5">
        <f t="shared" si="296"/>
        <v>72.005185526771811</v>
      </c>
      <c r="AU803" s="5">
        <f t="shared" si="297"/>
        <v>274.61690741741796</v>
      </c>
      <c r="AV803" s="5">
        <f t="shared" si="298"/>
        <v>99.673662157967058</v>
      </c>
    </row>
    <row r="804" spans="1:48" x14ac:dyDescent="0.25">
      <c r="A804" s="1" t="s">
        <v>378</v>
      </c>
      <c r="B804" s="1" t="s">
        <v>81</v>
      </c>
      <c r="C804" s="2">
        <v>42775</v>
      </c>
      <c r="D804" s="3">
        <v>7.1258776574762593E-3</v>
      </c>
      <c r="E804" s="3">
        <v>86.679951018553652</v>
      </c>
      <c r="F804" s="3">
        <v>1.5988200498213816</v>
      </c>
      <c r="G804" s="3">
        <v>1.5268843068175169</v>
      </c>
      <c r="H804" s="3">
        <v>7.6003181085720975E-2</v>
      </c>
      <c r="I804" s="3">
        <v>0.31370320401564811</v>
      </c>
      <c r="J804" s="3">
        <v>0.45559083572344489</v>
      </c>
      <c r="K804" s="3">
        <v>0.14486790850506892</v>
      </c>
      <c r="L804" s="4">
        <f t="shared" si="301"/>
        <v>1.5111780822838006</v>
      </c>
      <c r="M804" s="4">
        <f t="shared" si="301"/>
        <v>2.7873825358863034E-2</v>
      </c>
      <c r="N804" s="4">
        <f t="shared" si="301"/>
        <v>2.6619697767847526E-2</v>
      </c>
      <c r="O804" s="4">
        <f t="shared" si="299"/>
        <v>1.3250392979110468E-3</v>
      </c>
      <c r="P804" s="4">
        <f t="shared" si="299"/>
        <v>5.4691009937139811E-3</v>
      </c>
      <c r="Q804" s="4">
        <f t="shared" si="299"/>
        <v>7.9427696640860142E-3</v>
      </c>
      <c r="R804" s="4">
        <f t="shared" si="299"/>
        <v>2.5256268097370704E-3</v>
      </c>
      <c r="S804" s="5">
        <f t="shared" si="284"/>
        <v>56268.566980565367</v>
      </c>
      <c r="T804" s="5">
        <f t="shared" si="285"/>
        <v>1249.740989579914</v>
      </c>
      <c r="U804" s="5">
        <f t="shared" si="286"/>
        <v>1090.0823125691263</v>
      </c>
      <c r="V804" s="5">
        <f t="shared" si="287"/>
        <v>175.16537434773676</v>
      </c>
      <c r="W804" s="5">
        <f t="shared" si="288"/>
        <v>90.731619888958633</v>
      </c>
      <c r="X804" s="5">
        <f t="shared" si="289"/>
        <v>447.07936301593463</v>
      </c>
      <c r="Y804" s="5">
        <f t="shared" si="290"/>
        <v>183.85806962745937</v>
      </c>
      <c r="Z804" s="4">
        <f>D804-'CIG_wcINF-wcEFF_Loads'!D804</f>
        <v>-0.14929102640333802</v>
      </c>
      <c r="AA804" s="4">
        <f t="shared" si="291"/>
        <v>0</v>
      </c>
      <c r="AB804" s="3">
        <v>69.209568806949605</v>
      </c>
      <c r="AC804" s="3">
        <v>1.6698371255922071</v>
      </c>
      <c r="AD804" s="3">
        <v>1.3837653542261681</v>
      </c>
      <c r="AE804" s="3">
        <v>7.6003181085720975E-2</v>
      </c>
      <c r="AF804" s="3">
        <v>0.31370320401564811</v>
      </c>
      <c r="AG804" s="3">
        <v>0.48311582524000457</v>
      </c>
      <c r="AH804" s="3">
        <v>0.11986403263874185</v>
      </c>
      <c r="AI804" s="4">
        <f t="shared" si="302"/>
        <v>0</v>
      </c>
      <c r="AJ804" s="4">
        <f t="shared" si="302"/>
        <v>0</v>
      </c>
      <c r="AK804" s="4">
        <f t="shared" si="302"/>
        <v>0</v>
      </c>
      <c r="AL804" s="4">
        <f t="shared" si="300"/>
        <v>0</v>
      </c>
      <c r="AM804" s="4">
        <f t="shared" si="300"/>
        <v>0</v>
      </c>
      <c r="AN804" s="4">
        <f t="shared" si="300"/>
        <v>0</v>
      </c>
      <c r="AO804" s="4">
        <f t="shared" si="300"/>
        <v>0</v>
      </c>
      <c r="AP804" s="5">
        <f t="shared" si="292"/>
        <v>31585.904384711055</v>
      </c>
      <c r="AQ804" s="5">
        <f t="shared" si="293"/>
        <v>990.51129731372225</v>
      </c>
      <c r="AR804" s="5">
        <f t="shared" si="294"/>
        <v>788.06591121235954</v>
      </c>
      <c r="AS804" s="5">
        <f t="shared" si="295"/>
        <v>138.32917831245464</v>
      </c>
      <c r="AT804" s="5">
        <f t="shared" si="296"/>
        <v>72.005185526771811</v>
      </c>
      <c r="AU804" s="5">
        <f t="shared" si="297"/>
        <v>274.61690741741796</v>
      </c>
      <c r="AV804" s="5">
        <f t="shared" si="298"/>
        <v>99.673662157967058</v>
      </c>
    </row>
    <row r="805" spans="1:48" x14ac:dyDescent="0.25">
      <c r="A805" s="1" t="s">
        <v>378</v>
      </c>
      <c r="B805" s="1" t="s">
        <v>82</v>
      </c>
      <c r="C805" s="2">
        <v>42776</v>
      </c>
      <c r="D805" s="3">
        <v>0</v>
      </c>
      <c r="E805" s="3">
        <v>109.43333333333318</v>
      </c>
      <c r="F805" s="3">
        <v>1.5678999999999996</v>
      </c>
      <c r="G805" s="3">
        <v>1.5022500000000012</v>
      </c>
      <c r="H805" s="3">
        <v>6.5649999999999972E-2</v>
      </c>
      <c r="I805" s="3">
        <v>0.52698749999999916</v>
      </c>
      <c r="J805" s="3">
        <v>0.38366249999999985</v>
      </c>
      <c r="K805" s="3">
        <v>0.1372499999999999</v>
      </c>
      <c r="L805" s="4">
        <f t="shared" si="301"/>
        <v>0</v>
      </c>
      <c r="M805" s="4">
        <f t="shared" si="301"/>
        <v>0</v>
      </c>
      <c r="N805" s="4">
        <f t="shared" si="301"/>
        <v>0</v>
      </c>
      <c r="O805" s="4">
        <f t="shared" si="299"/>
        <v>0</v>
      </c>
      <c r="P805" s="4">
        <f t="shared" si="299"/>
        <v>0</v>
      </c>
      <c r="Q805" s="4">
        <f t="shared" si="299"/>
        <v>0</v>
      </c>
      <c r="R805" s="4">
        <f t="shared" si="299"/>
        <v>0</v>
      </c>
      <c r="S805" s="5">
        <f t="shared" si="284"/>
        <v>56268.566980565367</v>
      </c>
      <c r="T805" s="5">
        <f t="shared" si="285"/>
        <v>1249.740989579914</v>
      </c>
      <c r="U805" s="5">
        <f t="shared" si="286"/>
        <v>1090.0823125691263</v>
      </c>
      <c r="V805" s="5">
        <f t="shared" si="287"/>
        <v>175.16537434773676</v>
      </c>
      <c r="W805" s="5">
        <f t="shared" si="288"/>
        <v>90.731619888958633</v>
      </c>
      <c r="X805" s="5">
        <f t="shared" si="289"/>
        <v>447.07936301593463</v>
      </c>
      <c r="Y805" s="5">
        <f t="shared" si="290"/>
        <v>183.85806962745937</v>
      </c>
      <c r="Z805" s="4">
        <f>D805-'CIG_wcINF-wcEFF_Loads'!D805</f>
        <v>-7.1822383476774526E-2</v>
      </c>
      <c r="AA805" s="4">
        <f t="shared" si="291"/>
        <v>0</v>
      </c>
      <c r="AB805" s="3">
        <v>69.773333333333468</v>
      </c>
      <c r="AC805" s="3">
        <v>1.6571187499999975</v>
      </c>
      <c r="AD805" s="3">
        <v>1.3668124999999982</v>
      </c>
      <c r="AE805" s="3">
        <v>6.5649999999999972E-2</v>
      </c>
      <c r="AF805" s="3">
        <v>0.52698749999999916</v>
      </c>
      <c r="AG805" s="3">
        <v>0.47606666666666747</v>
      </c>
      <c r="AH805" s="3">
        <v>0.11125000000000006</v>
      </c>
      <c r="AI805" s="4">
        <f t="shared" si="302"/>
        <v>0</v>
      </c>
      <c r="AJ805" s="4">
        <f t="shared" si="302"/>
        <v>0</v>
      </c>
      <c r="AK805" s="4">
        <f t="shared" si="302"/>
        <v>0</v>
      </c>
      <c r="AL805" s="4">
        <f t="shared" si="300"/>
        <v>0</v>
      </c>
      <c r="AM805" s="4">
        <f t="shared" si="300"/>
        <v>0</v>
      </c>
      <c r="AN805" s="4">
        <f t="shared" si="300"/>
        <v>0</v>
      </c>
      <c r="AO805" s="4">
        <f t="shared" si="300"/>
        <v>0</v>
      </c>
      <c r="AP805" s="5">
        <f t="shared" si="292"/>
        <v>31585.904384711055</v>
      </c>
      <c r="AQ805" s="5">
        <f t="shared" si="293"/>
        <v>990.51129731372225</v>
      </c>
      <c r="AR805" s="5">
        <f t="shared" si="294"/>
        <v>788.06591121235954</v>
      </c>
      <c r="AS805" s="5">
        <f t="shared" si="295"/>
        <v>138.32917831245464</v>
      </c>
      <c r="AT805" s="5">
        <f t="shared" si="296"/>
        <v>72.005185526771811</v>
      </c>
      <c r="AU805" s="5">
        <f t="shared" si="297"/>
        <v>274.61690741741796</v>
      </c>
      <c r="AV805" s="5">
        <f t="shared" si="298"/>
        <v>99.673662157967058</v>
      </c>
    </row>
    <row r="806" spans="1:48" x14ac:dyDescent="0.25">
      <c r="A806" s="1" t="s">
        <v>378</v>
      </c>
      <c r="B806" s="1" t="s">
        <v>83</v>
      </c>
      <c r="C806" s="2">
        <v>42777</v>
      </c>
      <c r="D806" s="3">
        <v>9.9482272558571574E-2</v>
      </c>
      <c r="E806" s="3">
        <v>77.998859126984385</v>
      </c>
      <c r="F806" s="3">
        <v>1.6027400462962997</v>
      </c>
      <c r="G806" s="3">
        <v>1.5349820254629636</v>
      </c>
      <c r="H806" s="3">
        <v>6.7758020833333196E-2</v>
      </c>
      <c r="I806" s="3">
        <v>0.24725016493055677</v>
      </c>
      <c r="J806" s="3">
        <v>0.45143793658088177</v>
      </c>
      <c r="K806" s="3">
        <v>0.12159861111111107</v>
      </c>
      <c r="L806" s="4">
        <f t="shared" si="301"/>
        <v>18.984212002254029</v>
      </c>
      <c r="M806" s="4">
        <f t="shared" si="301"/>
        <v>0.39009233165648943</v>
      </c>
      <c r="N806" s="4">
        <f t="shared" si="301"/>
        <v>0.37360064643505547</v>
      </c>
      <c r="O806" s="4">
        <f t="shared" si="299"/>
        <v>1.6491685221433253E-2</v>
      </c>
      <c r="P806" s="4">
        <f t="shared" si="299"/>
        <v>6.0178438520392223E-2</v>
      </c>
      <c r="Q806" s="4">
        <f t="shared" si="299"/>
        <v>0.1098758826710407</v>
      </c>
      <c r="R806" s="4">
        <f t="shared" si="299"/>
        <v>2.9595994586981658E-2</v>
      </c>
      <c r="S806" s="5">
        <f t="shared" si="284"/>
        <v>56287.551192567618</v>
      </c>
      <c r="T806" s="5">
        <f t="shared" si="285"/>
        <v>1250.1310819115704</v>
      </c>
      <c r="U806" s="5">
        <f t="shared" si="286"/>
        <v>1090.4559132155614</v>
      </c>
      <c r="V806" s="5">
        <f t="shared" si="287"/>
        <v>175.1818660329582</v>
      </c>
      <c r="W806" s="5">
        <f t="shared" si="288"/>
        <v>90.791798327479029</v>
      </c>
      <c r="X806" s="5">
        <f t="shared" si="289"/>
        <v>447.18923889860565</v>
      </c>
      <c r="Y806" s="5">
        <f t="shared" si="290"/>
        <v>183.88766562204634</v>
      </c>
      <c r="Z806" s="4">
        <f>D806-'CIG_wcINF-wcEFF_Loads'!D806</f>
        <v>3.1058010355819246E-2</v>
      </c>
      <c r="AA806" s="4">
        <f t="shared" si="291"/>
        <v>3.1058010355819246E-2</v>
      </c>
      <c r="AB806" s="3">
        <v>69.773333333333468</v>
      </c>
      <c r="AC806" s="3">
        <v>1.6571187499999975</v>
      </c>
      <c r="AD806" s="3">
        <v>1.3668124999999982</v>
      </c>
      <c r="AE806" s="3">
        <v>6.7758020833333196E-2</v>
      </c>
      <c r="AF806" s="3">
        <v>0.24725016493055677</v>
      </c>
      <c r="AG806" s="3">
        <v>0.47606666666666747</v>
      </c>
      <c r="AH806" s="3">
        <v>0.11125000000000006</v>
      </c>
      <c r="AI806" s="4">
        <f t="shared" si="302"/>
        <v>5.3017803213941344</v>
      </c>
      <c r="AJ806" s="4">
        <f t="shared" si="302"/>
        <v>0.12591744093679363</v>
      </c>
      <c r="AK806" s="4">
        <f t="shared" si="302"/>
        <v>0.1038582975664365</v>
      </c>
      <c r="AL806" s="4">
        <f t="shared" si="300"/>
        <v>5.1486452532597798E-3</v>
      </c>
      <c r="AM806" s="4">
        <f t="shared" si="300"/>
        <v>1.8787493677961169E-2</v>
      </c>
      <c r="AN806" s="4">
        <f t="shared" si="300"/>
        <v>3.6174291300473435E-2</v>
      </c>
      <c r="AO806" s="4">
        <f t="shared" si="300"/>
        <v>8.4534166934133841E-3</v>
      </c>
      <c r="AP806" s="5">
        <f t="shared" si="292"/>
        <v>31591.20616503245</v>
      </c>
      <c r="AQ806" s="5">
        <f t="shared" si="293"/>
        <v>990.637214754659</v>
      </c>
      <c r="AR806" s="5">
        <f t="shared" si="294"/>
        <v>788.16976950992603</v>
      </c>
      <c r="AS806" s="5">
        <f t="shared" si="295"/>
        <v>138.3343269577079</v>
      </c>
      <c r="AT806" s="5">
        <f t="shared" si="296"/>
        <v>72.023973020449773</v>
      </c>
      <c r="AU806" s="5">
        <f t="shared" si="297"/>
        <v>274.65308170871845</v>
      </c>
      <c r="AV806" s="5">
        <f t="shared" si="298"/>
        <v>99.682115574660472</v>
      </c>
    </row>
    <row r="807" spans="1:48" x14ac:dyDescent="0.25">
      <c r="A807" s="1" t="s">
        <v>378</v>
      </c>
      <c r="B807" s="1" t="s">
        <v>84</v>
      </c>
      <c r="C807" s="2">
        <v>42778</v>
      </c>
      <c r="D807" s="3">
        <v>1.3555776592708597</v>
      </c>
      <c r="E807" s="3">
        <v>75.883437524314161</v>
      </c>
      <c r="F807" s="3">
        <v>1.6871876063167743</v>
      </c>
      <c r="G807" s="3">
        <v>1.5507454070611038</v>
      </c>
      <c r="H807" s="3">
        <v>0.19501330763438351</v>
      </c>
      <c r="I807" s="3">
        <v>7.2897179491995923E-2</v>
      </c>
      <c r="J807" s="3">
        <v>0.78532814471172496</v>
      </c>
      <c r="K807" s="3">
        <v>0.39338121580632673</v>
      </c>
      <c r="L807" s="4">
        <f t="shared" si="301"/>
        <v>251.66917536210605</v>
      </c>
      <c r="M807" s="4">
        <f t="shared" si="301"/>
        <v>5.5955967127458601</v>
      </c>
      <c r="N807" s="4">
        <f t="shared" si="301"/>
        <v>5.143083003673782</v>
      </c>
      <c r="O807" s="4">
        <f t="shared" si="299"/>
        <v>0.64676614447331038</v>
      </c>
      <c r="P807" s="4">
        <f t="shared" si="299"/>
        <v>0.2417651815403819</v>
      </c>
      <c r="Q807" s="4">
        <f t="shared" si="299"/>
        <v>2.6045589527349073</v>
      </c>
      <c r="R807" s="4">
        <f t="shared" si="299"/>
        <v>1.3046578992049387</v>
      </c>
      <c r="S807" s="5">
        <f t="shared" si="284"/>
        <v>56539.220367929724</v>
      </c>
      <c r="T807" s="5">
        <f t="shared" si="285"/>
        <v>1255.7266786243163</v>
      </c>
      <c r="U807" s="5">
        <f t="shared" si="286"/>
        <v>1095.5989962192352</v>
      </c>
      <c r="V807" s="5">
        <f t="shared" si="287"/>
        <v>175.8286321774315</v>
      </c>
      <c r="W807" s="5">
        <f t="shared" si="288"/>
        <v>91.033563509019416</v>
      </c>
      <c r="X807" s="5">
        <f t="shared" si="289"/>
        <v>449.79379785134057</v>
      </c>
      <c r="Y807" s="5">
        <f t="shared" si="290"/>
        <v>185.19232352125127</v>
      </c>
      <c r="Z807" s="4">
        <f>D807-'CIG_wcINF-wcEFF_Loads'!D807</f>
        <v>1.0783571285155866</v>
      </c>
      <c r="AA807" s="4">
        <f t="shared" si="291"/>
        <v>1.0783571285155866</v>
      </c>
      <c r="AB807" s="3">
        <v>61.655124153405929</v>
      </c>
      <c r="AC807" s="3">
        <v>1.840263358527821</v>
      </c>
      <c r="AD807" s="3">
        <v>1.6109336008568442</v>
      </c>
      <c r="AE807" s="3">
        <v>0.19501330763438351</v>
      </c>
      <c r="AF807" s="3">
        <v>7.2897179491995923E-2</v>
      </c>
      <c r="AG807" s="3">
        <v>0.5775745501227213</v>
      </c>
      <c r="AH807" s="3">
        <v>0.2352920699978813</v>
      </c>
      <c r="AI807" s="4">
        <f t="shared" si="302"/>
        <v>162.66361407641966</v>
      </c>
      <c r="AJ807" s="4">
        <f t="shared" si="302"/>
        <v>4.855133987010376</v>
      </c>
      <c r="AK807" s="4">
        <f t="shared" si="302"/>
        <v>4.2500973787762506</v>
      </c>
      <c r="AL807" s="4">
        <f t="shared" si="300"/>
        <v>0.51450013033593278</v>
      </c>
      <c r="AM807" s="4">
        <f t="shared" si="300"/>
        <v>0.19232332810882</v>
      </c>
      <c r="AN807" s="4">
        <f t="shared" si="300"/>
        <v>1.5238046311895082</v>
      </c>
      <c r="AO807" s="4">
        <f t="shared" si="300"/>
        <v>0.62076687047370094</v>
      </c>
      <c r="AP807" s="5">
        <f t="shared" si="292"/>
        <v>31753.869779108871</v>
      </c>
      <c r="AQ807" s="5">
        <f t="shared" si="293"/>
        <v>995.49234874166939</v>
      </c>
      <c r="AR807" s="5">
        <f t="shared" si="294"/>
        <v>792.41986688870224</v>
      </c>
      <c r="AS807" s="5">
        <f t="shared" si="295"/>
        <v>138.84882708804383</v>
      </c>
      <c r="AT807" s="5">
        <f t="shared" si="296"/>
        <v>72.216296348558586</v>
      </c>
      <c r="AU807" s="5">
        <f t="shared" si="297"/>
        <v>276.17688633990798</v>
      </c>
      <c r="AV807" s="5">
        <f t="shared" si="298"/>
        <v>100.30288244513417</v>
      </c>
    </row>
    <row r="808" spans="1:48" x14ac:dyDescent="0.25">
      <c r="A808" s="1" t="s">
        <v>378</v>
      </c>
      <c r="B808" s="1" t="s">
        <v>85</v>
      </c>
      <c r="C808" s="2">
        <v>42779</v>
      </c>
      <c r="D808" s="3">
        <v>4.5380121831131527E-2</v>
      </c>
      <c r="E808" s="3">
        <v>90.977341291453783</v>
      </c>
      <c r="F808" s="3">
        <v>1.6613358969729362</v>
      </c>
      <c r="G808" s="3">
        <v>1.5335217198567834</v>
      </c>
      <c r="H808" s="3">
        <v>0.17987738456389665</v>
      </c>
      <c r="I808" s="3">
        <v>0.22449962251140346</v>
      </c>
      <c r="J808" s="3">
        <v>0.71619225608362502</v>
      </c>
      <c r="K808" s="3">
        <v>0.37058145108710522</v>
      </c>
      <c r="L808" s="4">
        <f t="shared" si="301"/>
        <v>10.100840782585644</v>
      </c>
      <c r="M808" s="4">
        <f t="shared" si="301"/>
        <v>0.1844513056054112</v>
      </c>
      <c r="N808" s="4">
        <f t="shared" si="301"/>
        <v>0.17026062213982684</v>
      </c>
      <c r="O808" s="4">
        <f t="shared" si="299"/>
        <v>1.9971047692493141E-2</v>
      </c>
      <c r="P808" s="4">
        <f t="shared" si="299"/>
        <v>2.4925271617618518E-2</v>
      </c>
      <c r="Q808" s="4">
        <f t="shared" si="299"/>
        <v>7.951588654636868E-2</v>
      </c>
      <c r="R808" s="4">
        <f t="shared" si="299"/>
        <v>4.114413744427621E-2</v>
      </c>
      <c r="S808" s="5">
        <f t="shared" si="284"/>
        <v>56549.32120871231</v>
      </c>
      <c r="T808" s="5">
        <f t="shared" si="285"/>
        <v>1255.9111299299216</v>
      </c>
      <c r="U808" s="5">
        <f t="shared" si="286"/>
        <v>1095.769256841375</v>
      </c>
      <c r="V808" s="5">
        <f t="shared" si="287"/>
        <v>175.84860322512398</v>
      </c>
      <c r="W808" s="5">
        <f t="shared" si="288"/>
        <v>91.058488780637035</v>
      </c>
      <c r="X808" s="5">
        <f t="shared" si="289"/>
        <v>449.87331373788692</v>
      </c>
      <c r="Y808" s="5">
        <f t="shared" si="290"/>
        <v>185.23346765869553</v>
      </c>
      <c r="Z808" s="4">
        <f>D808-'CIG_wcINF-wcEFF_Loads'!D808</f>
        <v>-0.16542247716037295</v>
      </c>
      <c r="AA808" s="4">
        <f t="shared" si="291"/>
        <v>0</v>
      </c>
      <c r="AB808" s="3">
        <v>58.949054426763404</v>
      </c>
      <c r="AC808" s="3">
        <v>1.9013115613704279</v>
      </c>
      <c r="AD808" s="3">
        <v>1.6923073011424583</v>
      </c>
      <c r="AE808" s="3">
        <v>0.17987738456389665</v>
      </c>
      <c r="AF808" s="3">
        <v>0.22449962251140346</v>
      </c>
      <c r="AG808" s="3">
        <v>0.61141051127473955</v>
      </c>
      <c r="AH808" s="3">
        <v>0.27663942666384173</v>
      </c>
      <c r="AI808" s="4">
        <f t="shared" si="302"/>
        <v>0</v>
      </c>
      <c r="AJ808" s="4">
        <f t="shared" si="302"/>
        <v>0</v>
      </c>
      <c r="AK808" s="4">
        <f t="shared" si="302"/>
        <v>0</v>
      </c>
      <c r="AL808" s="4">
        <f t="shared" si="300"/>
        <v>0</v>
      </c>
      <c r="AM808" s="4">
        <f t="shared" si="300"/>
        <v>0</v>
      </c>
      <c r="AN808" s="4">
        <f t="shared" si="300"/>
        <v>0</v>
      </c>
      <c r="AO808" s="4">
        <f t="shared" si="300"/>
        <v>0</v>
      </c>
      <c r="AP808" s="5">
        <f t="shared" si="292"/>
        <v>31753.869779108871</v>
      </c>
      <c r="AQ808" s="5">
        <f t="shared" si="293"/>
        <v>995.49234874166939</v>
      </c>
      <c r="AR808" s="5">
        <f t="shared" si="294"/>
        <v>792.41986688870224</v>
      </c>
      <c r="AS808" s="5">
        <f t="shared" si="295"/>
        <v>138.84882708804383</v>
      </c>
      <c r="AT808" s="5">
        <f t="shared" si="296"/>
        <v>72.216296348558586</v>
      </c>
      <c r="AU808" s="5">
        <f t="shared" si="297"/>
        <v>276.17688633990798</v>
      </c>
      <c r="AV808" s="5">
        <f t="shared" si="298"/>
        <v>100.30288244513417</v>
      </c>
    </row>
    <row r="809" spans="1:48" x14ac:dyDescent="0.25">
      <c r="A809" s="1" t="s">
        <v>378</v>
      </c>
      <c r="B809" s="1" t="s">
        <v>86</v>
      </c>
      <c r="C809" s="2">
        <v>42780</v>
      </c>
      <c r="D809" s="3">
        <v>2.3637671623860795E-2</v>
      </c>
      <c r="E809" s="3">
        <v>85.457886904762105</v>
      </c>
      <c r="F809" s="3">
        <v>1.5944729166666705</v>
      </c>
      <c r="G809" s="3">
        <v>1.5272151041666684</v>
      </c>
      <c r="H809" s="3">
        <v>6.7257812499999889E-2</v>
      </c>
      <c r="I809" s="3">
        <v>0.31362851562500105</v>
      </c>
      <c r="J809" s="3">
        <v>0.43535562959558788</v>
      </c>
      <c r="K809" s="3">
        <v>0.12531249999999994</v>
      </c>
      <c r="L809" s="4">
        <f t="shared" si="301"/>
        <v>4.9421448732102267</v>
      </c>
      <c r="M809" s="4">
        <f t="shared" si="301"/>
        <v>9.2210519543487843E-2</v>
      </c>
      <c r="N809" s="4">
        <f t="shared" si="301"/>
        <v>8.8320909523049843E-2</v>
      </c>
      <c r="O809" s="4">
        <f t="shared" si="299"/>
        <v>3.8896100204378723E-3</v>
      </c>
      <c r="P809" s="4">
        <f t="shared" si="299"/>
        <v>1.8137560109765118E-2</v>
      </c>
      <c r="Q809" s="4">
        <f t="shared" si="299"/>
        <v>2.5177203307482531E-2</v>
      </c>
      <c r="R809" s="4">
        <f t="shared" si="299"/>
        <v>7.2469909080989129E-3</v>
      </c>
      <c r="S809" s="5">
        <f t="shared" si="284"/>
        <v>56554.26335358552</v>
      </c>
      <c r="T809" s="5">
        <f t="shared" si="285"/>
        <v>1256.003340449465</v>
      </c>
      <c r="U809" s="5">
        <f t="shared" si="286"/>
        <v>1095.8575777508979</v>
      </c>
      <c r="V809" s="5">
        <f t="shared" si="287"/>
        <v>175.85249283514443</v>
      </c>
      <c r="W809" s="5">
        <f t="shared" si="288"/>
        <v>91.076626340746799</v>
      </c>
      <c r="X809" s="5">
        <f t="shared" si="289"/>
        <v>449.89849094119438</v>
      </c>
      <c r="Y809" s="5">
        <f t="shared" si="290"/>
        <v>185.24071464960363</v>
      </c>
      <c r="Z809" s="4">
        <f>D809-'CIG_wcINF-wcEFF_Loads'!D809</f>
        <v>-5.4958321971306151E-2</v>
      </c>
      <c r="AA809" s="4">
        <f t="shared" si="291"/>
        <v>0</v>
      </c>
      <c r="AB809" s="3">
        <v>69.435074617503162</v>
      </c>
      <c r="AC809" s="3">
        <v>1.6647497753553233</v>
      </c>
      <c r="AD809" s="3">
        <v>1.3769842125357004</v>
      </c>
      <c r="AE809" s="3">
        <v>6.7257812499999889E-2</v>
      </c>
      <c r="AF809" s="3">
        <v>0.31362851562500105</v>
      </c>
      <c r="AG809" s="3">
        <v>0.48029616181066975</v>
      </c>
      <c r="AH809" s="3">
        <v>0.11641841958324513</v>
      </c>
      <c r="AI809" s="4">
        <f t="shared" si="302"/>
        <v>0</v>
      </c>
      <c r="AJ809" s="4">
        <f t="shared" si="302"/>
        <v>0</v>
      </c>
      <c r="AK809" s="4">
        <f t="shared" si="302"/>
        <v>0</v>
      </c>
      <c r="AL809" s="4">
        <f t="shared" si="300"/>
        <v>0</v>
      </c>
      <c r="AM809" s="4">
        <f t="shared" si="300"/>
        <v>0</v>
      </c>
      <c r="AN809" s="4">
        <f t="shared" si="300"/>
        <v>0</v>
      </c>
      <c r="AO809" s="4">
        <f t="shared" si="300"/>
        <v>0</v>
      </c>
      <c r="AP809" s="5">
        <f t="shared" si="292"/>
        <v>31753.869779108871</v>
      </c>
      <c r="AQ809" s="5">
        <f t="shared" si="293"/>
        <v>995.49234874166939</v>
      </c>
      <c r="AR809" s="5">
        <f t="shared" si="294"/>
        <v>792.41986688870224</v>
      </c>
      <c r="AS809" s="5">
        <f t="shared" si="295"/>
        <v>138.84882708804383</v>
      </c>
      <c r="AT809" s="5">
        <f t="shared" si="296"/>
        <v>72.216296348558586</v>
      </c>
      <c r="AU809" s="5">
        <f t="shared" si="297"/>
        <v>276.17688633990798</v>
      </c>
      <c r="AV809" s="5">
        <f t="shared" si="298"/>
        <v>100.30288244513417</v>
      </c>
    </row>
    <row r="810" spans="1:48" x14ac:dyDescent="0.25">
      <c r="A810" s="1" t="s">
        <v>378</v>
      </c>
      <c r="B810" s="1" t="s">
        <v>87</v>
      </c>
      <c r="C810" s="2">
        <v>42781</v>
      </c>
      <c r="D810" s="3">
        <v>7.7150235461924928E-3</v>
      </c>
      <c r="E810" s="3">
        <v>95.04806547619053</v>
      </c>
      <c r="F810" s="3">
        <v>1.5838437500000027</v>
      </c>
      <c r="G810" s="3">
        <v>1.5172290625000018</v>
      </c>
      <c r="H810" s="3">
        <v>6.6614687499999922E-2</v>
      </c>
      <c r="I810" s="3">
        <v>0.39897210937500044</v>
      </c>
      <c r="J810" s="3">
        <v>0.414678377757353</v>
      </c>
      <c r="K810" s="3">
        <v>0.13008749999999991</v>
      </c>
      <c r="L810" s="4">
        <f t="shared" si="301"/>
        <v>1.794069094798179</v>
      </c>
      <c r="M810" s="4">
        <f t="shared" si="301"/>
        <v>2.9895664984113307E-2</v>
      </c>
      <c r="N810" s="4">
        <f t="shared" si="301"/>
        <v>2.8638286924868875E-2</v>
      </c>
      <c r="O810" s="4">
        <f t="shared" si="299"/>
        <v>1.257378059244414E-3</v>
      </c>
      <c r="P810" s="4">
        <f t="shared" si="299"/>
        <v>7.5307532828790755E-3</v>
      </c>
      <c r="Q810" s="4">
        <f t="shared" si="299"/>
        <v>7.8272151893704085E-3</v>
      </c>
      <c r="R810" s="4">
        <f t="shared" si="299"/>
        <v>2.4554520094679988E-3</v>
      </c>
      <c r="S810" s="5">
        <f t="shared" si="284"/>
        <v>56556.057422680322</v>
      </c>
      <c r="T810" s="5">
        <f t="shared" si="285"/>
        <v>1256.0332361144492</v>
      </c>
      <c r="U810" s="5">
        <f t="shared" si="286"/>
        <v>1095.8862160378228</v>
      </c>
      <c r="V810" s="5">
        <f t="shared" si="287"/>
        <v>175.85375021320368</v>
      </c>
      <c r="W810" s="5">
        <f t="shared" si="288"/>
        <v>91.084157094029678</v>
      </c>
      <c r="X810" s="5">
        <f t="shared" si="289"/>
        <v>449.90631815638375</v>
      </c>
      <c r="Y810" s="5">
        <f t="shared" si="290"/>
        <v>185.24317010161309</v>
      </c>
      <c r="Z810" s="4">
        <f>D810-'CIG_wcINF-wcEFF_Loads'!D810</f>
        <v>-5.804436321576685E-2</v>
      </c>
      <c r="AA810" s="4">
        <f t="shared" si="291"/>
        <v>0</v>
      </c>
      <c r="AB810" s="3">
        <v>69.773333333333468</v>
      </c>
      <c r="AC810" s="3">
        <v>1.6571187499999975</v>
      </c>
      <c r="AD810" s="3">
        <v>1.3668124999999982</v>
      </c>
      <c r="AE810" s="3">
        <v>6.6614687499999922E-2</v>
      </c>
      <c r="AF810" s="3">
        <v>0.39897210937500044</v>
      </c>
      <c r="AG810" s="3">
        <v>0.47606666666666747</v>
      </c>
      <c r="AH810" s="3">
        <v>0.11125000000000006</v>
      </c>
      <c r="AI810" s="4">
        <f t="shared" si="302"/>
        <v>0</v>
      </c>
      <c r="AJ810" s="4">
        <f t="shared" si="302"/>
        <v>0</v>
      </c>
      <c r="AK810" s="4">
        <f t="shared" si="302"/>
        <v>0</v>
      </c>
      <c r="AL810" s="4">
        <f t="shared" si="300"/>
        <v>0</v>
      </c>
      <c r="AM810" s="4">
        <f t="shared" si="300"/>
        <v>0</v>
      </c>
      <c r="AN810" s="4">
        <f t="shared" si="300"/>
        <v>0</v>
      </c>
      <c r="AO810" s="4">
        <f t="shared" si="300"/>
        <v>0</v>
      </c>
      <c r="AP810" s="5">
        <f t="shared" si="292"/>
        <v>31753.869779108871</v>
      </c>
      <c r="AQ810" s="5">
        <f t="shared" si="293"/>
        <v>995.49234874166939</v>
      </c>
      <c r="AR810" s="5">
        <f t="shared" si="294"/>
        <v>792.41986688870224</v>
      </c>
      <c r="AS810" s="5">
        <f t="shared" si="295"/>
        <v>138.84882708804383</v>
      </c>
      <c r="AT810" s="5">
        <f t="shared" si="296"/>
        <v>72.216296348558586</v>
      </c>
      <c r="AU810" s="5">
        <f t="shared" si="297"/>
        <v>276.17688633990798</v>
      </c>
      <c r="AV810" s="5">
        <f t="shared" si="298"/>
        <v>100.30288244513417</v>
      </c>
    </row>
    <row r="811" spans="1:48" x14ac:dyDescent="0.25">
      <c r="A811" s="1" t="s">
        <v>378</v>
      </c>
      <c r="B811" s="1" t="s">
        <v>88</v>
      </c>
      <c r="C811" s="2">
        <v>42782</v>
      </c>
      <c r="D811" s="3">
        <v>0</v>
      </c>
      <c r="E811" s="3">
        <v>109.43333333333318</v>
      </c>
      <c r="F811" s="3">
        <v>1.5678999999999996</v>
      </c>
      <c r="G811" s="3">
        <v>1.5022500000000012</v>
      </c>
      <c r="H811" s="3">
        <v>6.5649999999999972E-2</v>
      </c>
      <c r="I811" s="3">
        <v>0.52698749999999916</v>
      </c>
      <c r="J811" s="3">
        <v>0.38366249999999985</v>
      </c>
      <c r="K811" s="3">
        <v>0.1372499999999999</v>
      </c>
      <c r="L811" s="4">
        <f t="shared" si="301"/>
        <v>0</v>
      </c>
      <c r="M811" s="4">
        <f t="shared" si="301"/>
        <v>0</v>
      </c>
      <c r="N811" s="4">
        <f t="shared" si="301"/>
        <v>0</v>
      </c>
      <c r="O811" s="4">
        <f t="shared" si="299"/>
        <v>0</v>
      </c>
      <c r="P811" s="4">
        <f t="shared" si="299"/>
        <v>0</v>
      </c>
      <c r="Q811" s="4">
        <f t="shared" si="299"/>
        <v>0</v>
      </c>
      <c r="R811" s="4">
        <f t="shared" si="299"/>
        <v>0</v>
      </c>
      <c r="S811" s="5">
        <f t="shared" si="284"/>
        <v>56556.057422680322</v>
      </c>
      <c r="T811" s="5">
        <f t="shared" si="285"/>
        <v>1256.0332361144492</v>
      </c>
      <c r="U811" s="5">
        <f t="shared" si="286"/>
        <v>1095.8862160378228</v>
      </c>
      <c r="V811" s="5">
        <f t="shared" si="287"/>
        <v>175.85375021320368</v>
      </c>
      <c r="W811" s="5">
        <f t="shared" si="288"/>
        <v>91.084157094029678</v>
      </c>
      <c r="X811" s="5">
        <f t="shared" si="289"/>
        <v>449.90631815638375</v>
      </c>
      <c r="Y811" s="5">
        <f t="shared" si="290"/>
        <v>185.24317010161309</v>
      </c>
      <c r="Z811" s="4">
        <f>D811-'CIG_wcINF-wcEFF_Loads'!D811</f>
        <v>-2.9643121530114308E-2</v>
      </c>
      <c r="AA811" s="4">
        <f t="shared" si="291"/>
        <v>0</v>
      </c>
      <c r="AB811" s="3">
        <v>50.208289930555502</v>
      </c>
      <c r="AC811" s="3">
        <v>1.5850129743303567</v>
      </c>
      <c r="AD811" s="3">
        <v>1.2540907180059546</v>
      </c>
      <c r="AE811" s="3">
        <v>6.5649999999999972E-2</v>
      </c>
      <c r="AF811" s="3">
        <v>0.52698749999999916</v>
      </c>
      <c r="AG811" s="3">
        <v>0.41700307539682585</v>
      </c>
      <c r="AH811" s="3">
        <v>0.1047238381410258</v>
      </c>
      <c r="AI811" s="4">
        <f t="shared" si="302"/>
        <v>0</v>
      </c>
      <c r="AJ811" s="4">
        <f t="shared" si="302"/>
        <v>0</v>
      </c>
      <c r="AK811" s="4">
        <f t="shared" si="302"/>
        <v>0</v>
      </c>
      <c r="AL811" s="4">
        <f t="shared" si="300"/>
        <v>0</v>
      </c>
      <c r="AM811" s="4">
        <f t="shared" si="300"/>
        <v>0</v>
      </c>
      <c r="AN811" s="4">
        <f t="shared" si="300"/>
        <v>0</v>
      </c>
      <c r="AO811" s="4">
        <f t="shared" si="300"/>
        <v>0</v>
      </c>
      <c r="AP811" s="5">
        <f t="shared" si="292"/>
        <v>31753.869779108871</v>
      </c>
      <c r="AQ811" s="5">
        <f t="shared" si="293"/>
        <v>995.49234874166939</v>
      </c>
      <c r="AR811" s="5">
        <f t="shared" si="294"/>
        <v>792.41986688870224</v>
      </c>
      <c r="AS811" s="5">
        <f t="shared" si="295"/>
        <v>138.84882708804383</v>
      </c>
      <c r="AT811" s="5">
        <f t="shared" si="296"/>
        <v>72.216296348558586</v>
      </c>
      <c r="AU811" s="5">
        <f t="shared" si="297"/>
        <v>276.17688633990798</v>
      </c>
      <c r="AV811" s="5">
        <f t="shared" si="298"/>
        <v>100.30288244513417</v>
      </c>
    </row>
    <row r="812" spans="1:48" x14ac:dyDescent="0.25">
      <c r="A812" s="1" t="s">
        <v>378</v>
      </c>
      <c r="B812" s="1" t="s">
        <v>89</v>
      </c>
      <c r="C812" s="2">
        <v>42783</v>
      </c>
      <c r="D812" s="3">
        <v>3.528113746603706E-2</v>
      </c>
      <c r="E812" s="3">
        <v>88.121825396825557</v>
      </c>
      <c r="F812" s="3">
        <v>1.5915203703703742</v>
      </c>
      <c r="G812" s="3">
        <v>1.5244412037037058</v>
      </c>
      <c r="H812" s="3">
        <v>6.7079166666666565E-2</v>
      </c>
      <c r="I812" s="3">
        <v>0.33733506944444541</v>
      </c>
      <c r="J812" s="3">
        <v>0.42961194852941159</v>
      </c>
      <c r="K812" s="3">
        <v>0.12663888888888883</v>
      </c>
      <c r="L812" s="4">
        <f t="shared" si="301"/>
        <v>7.6064968573656948</v>
      </c>
      <c r="M812" s="4">
        <f t="shared" si="301"/>
        <v>0.1373768035460127</v>
      </c>
      <c r="N812" s="4">
        <f t="shared" si="301"/>
        <v>0.13158666622024751</v>
      </c>
      <c r="O812" s="4">
        <f t="shared" si="299"/>
        <v>5.7901373257650346E-3</v>
      </c>
      <c r="P812" s="4">
        <f t="shared" si="299"/>
        <v>2.9118077548366875E-2</v>
      </c>
      <c r="Q812" s="4">
        <f t="shared" si="299"/>
        <v>3.7083230194791685E-2</v>
      </c>
      <c r="R812" s="4">
        <f t="shared" si="299"/>
        <v>1.0931211490636198E-2</v>
      </c>
      <c r="S812" s="5">
        <f t="shared" si="284"/>
        <v>56563.663919537685</v>
      </c>
      <c r="T812" s="5">
        <f t="shared" si="285"/>
        <v>1256.1706129179952</v>
      </c>
      <c r="U812" s="5">
        <f t="shared" si="286"/>
        <v>1096.0178027040431</v>
      </c>
      <c r="V812" s="5">
        <f t="shared" si="287"/>
        <v>175.85954035052944</v>
      </c>
      <c r="W812" s="5">
        <f t="shared" si="288"/>
        <v>91.113275171578039</v>
      </c>
      <c r="X812" s="5">
        <f t="shared" si="289"/>
        <v>449.94340138657856</v>
      </c>
      <c r="Y812" s="5">
        <f t="shared" si="290"/>
        <v>185.25410131310372</v>
      </c>
      <c r="Z812" s="4">
        <f>D812-'CIG_wcINF-wcEFF_Loads'!D812</f>
        <v>3.528113746603706E-2</v>
      </c>
      <c r="AA812" s="4">
        <f t="shared" si="291"/>
        <v>3.528113746603706E-2</v>
      </c>
      <c r="AB812" s="3">
        <v>23.962500000000045</v>
      </c>
      <c r="AC812" s="3">
        <v>1.4882857142857133</v>
      </c>
      <c r="AD812" s="3">
        <v>1.1028785714285727</v>
      </c>
      <c r="AE812" s="3">
        <v>6.7079166666666565E-2</v>
      </c>
      <c r="AF812" s="3">
        <v>0.33733506944444541</v>
      </c>
      <c r="AG812" s="3">
        <v>0.33777142857142883</v>
      </c>
      <c r="AH812" s="3">
        <v>9.5969230769230751E-2</v>
      </c>
      <c r="AI812" s="4">
        <f t="shared" si="302"/>
        <v>2.0683942953273391</v>
      </c>
      <c r="AJ812" s="4">
        <f t="shared" si="302"/>
        <v>0.12846579786106363</v>
      </c>
      <c r="AK812" s="4">
        <f t="shared" si="302"/>
        <v>9.5198236643990422E-2</v>
      </c>
      <c r="AL812" s="4">
        <f t="shared" si="300"/>
        <v>5.7901373257650346E-3</v>
      </c>
      <c r="AM812" s="4">
        <f t="shared" si="300"/>
        <v>2.9118077548366875E-2</v>
      </c>
      <c r="AN812" s="4">
        <f t="shared" si="300"/>
        <v>2.9155743181291927E-2</v>
      </c>
      <c r="AO812" s="4">
        <f t="shared" si="300"/>
        <v>8.2838689389683647E-3</v>
      </c>
      <c r="AP812" s="5">
        <f t="shared" si="292"/>
        <v>31755.938173404196</v>
      </c>
      <c r="AQ812" s="5">
        <f t="shared" si="293"/>
        <v>995.62081453953044</v>
      </c>
      <c r="AR812" s="5">
        <f t="shared" si="294"/>
        <v>792.51506512534627</v>
      </c>
      <c r="AS812" s="5">
        <f t="shared" si="295"/>
        <v>138.85461722536959</v>
      </c>
      <c r="AT812" s="5">
        <f t="shared" si="296"/>
        <v>72.245414426106947</v>
      </c>
      <c r="AU812" s="5">
        <f t="shared" si="297"/>
        <v>276.2060420830893</v>
      </c>
      <c r="AV812" s="5">
        <f t="shared" si="298"/>
        <v>100.31116631407315</v>
      </c>
    </row>
    <row r="813" spans="1:48" x14ac:dyDescent="0.25">
      <c r="A813" s="1" t="s">
        <v>378</v>
      </c>
      <c r="B813" s="1" t="s">
        <v>90</v>
      </c>
      <c r="C813" s="2">
        <v>42784</v>
      </c>
      <c r="D813" s="3">
        <v>1.0206783522348448E-2</v>
      </c>
      <c r="E813" s="3">
        <v>81.195585317460555</v>
      </c>
      <c r="F813" s="3">
        <v>1.599196990740744</v>
      </c>
      <c r="G813" s="3">
        <v>1.5316533449074081</v>
      </c>
      <c r="H813" s="3">
        <v>6.7543645833333207E-2</v>
      </c>
      <c r="I813" s="3">
        <v>0.27569802951389005</v>
      </c>
      <c r="J813" s="3">
        <v>0.44454551930147007</v>
      </c>
      <c r="K813" s="3">
        <v>0.12319027777777773</v>
      </c>
      <c r="L813" s="4">
        <f t="shared" si="301"/>
        <v>2.0275890995435968</v>
      </c>
      <c r="M813" s="4">
        <f t="shared" si="301"/>
        <v>3.9934614348442588E-2</v>
      </c>
      <c r="N813" s="4">
        <f t="shared" si="301"/>
        <v>3.8247936932427277E-2</v>
      </c>
      <c r="O813" s="4">
        <f t="shared" si="299"/>
        <v>1.6866774160152443E-3</v>
      </c>
      <c r="P813" s="4">
        <f t="shared" si="299"/>
        <v>6.8846393214903349E-3</v>
      </c>
      <c r="Q813" s="4">
        <f t="shared" si="299"/>
        <v>1.1101042571002662E-2</v>
      </c>
      <c r="R813" s="4">
        <f t="shared" si="299"/>
        <v>3.0762665656682764E-3</v>
      </c>
      <c r="S813" s="5">
        <f t="shared" si="284"/>
        <v>56565.691508637232</v>
      </c>
      <c r="T813" s="5">
        <f t="shared" si="285"/>
        <v>1256.2105475323435</v>
      </c>
      <c r="U813" s="5">
        <f t="shared" si="286"/>
        <v>1096.0560506409756</v>
      </c>
      <c r="V813" s="5">
        <f t="shared" si="287"/>
        <v>175.86122702794546</v>
      </c>
      <c r="W813" s="5">
        <f t="shared" si="288"/>
        <v>91.120159810899523</v>
      </c>
      <c r="X813" s="5">
        <f t="shared" si="289"/>
        <v>449.95450242914956</v>
      </c>
      <c r="Y813" s="5">
        <f t="shared" si="290"/>
        <v>185.25717757966939</v>
      </c>
      <c r="Z813" s="4">
        <f>D813-'CIG_wcINF-wcEFF_Loads'!D813</f>
        <v>1.0206783522348448E-2</v>
      </c>
      <c r="AA813" s="4">
        <f t="shared" si="291"/>
        <v>1.0206783522348448E-2</v>
      </c>
      <c r="AB813" s="3">
        <v>23.962500000000045</v>
      </c>
      <c r="AC813" s="3">
        <v>1.4882857142857133</v>
      </c>
      <c r="AD813" s="3">
        <v>1.1028785714285727</v>
      </c>
      <c r="AE813" s="3">
        <v>6.7543645833333207E-2</v>
      </c>
      <c r="AF813" s="3">
        <v>0.27569802951389005</v>
      </c>
      <c r="AG813" s="3">
        <v>0.33777142857142883</v>
      </c>
      <c r="AH813" s="3">
        <v>9.5969230769230751E-2</v>
      </c>
      <c r="AI813" s="4">
        <f t="shared" si="302"/>
        <v>0.59838356491735778</v>
      </c>
      <c r="AJ813" s="4">
        <f t="shared" si="302"/>
        <v>3.7164974912044228E-2</v>
      </c>
      <c r="AK813" s="4">
        <f t="shared" si="302"/>
        <v>2.7540716170783137E-2</v>
      </c>
      <c r="AL813" s="4">
        <f t="shared" si="300"/>
        <v>1.6866774160152443E-3</v>
      </c>
      <c r="AM813" s="4">
        <f t="shared" si="300"/>
        <v>6.8846393214903349E-3</v>
      </c>
      <c r="AN813" s="4">
        <f t="shared" si="300"/>
        <v>8.4347155578841908E-3</v>
      </c>
      <c r="AO813" s="4">
        <f t="shared" si="300"/>
        <v>2.3965116507070955E-3</v>
      </c>
      <c r="AP813" s="5">
        <f t="shared" si="292"/>
        <v>31756.536556969113</v>
      </c>
      <c r="AQ813" s="5">
        <f t="shared" si="293"/>
        <v>995.65797951444245</v>
      </c>
      <c r="AR813" s="5">
        <f t="shared" si="294"/>
        <v>792.542605841517</v>
      </c>
      <c r="AS813" s="5">
        <f t="shared" si="295"/>
        <v>138.85630390278561</v>
      </c>
      <c r="AT813" s="5">
        <f t="shared" si="296"/>
        <v>72.252299065428431</v>
      </c>
      <c r="AU813" s="5">
        <f t="shared" si="297"/>
        <v>276.21447679864718</v>
      </c>
      <c r="AV813" s="5">
        <f t="shared" si="298"/>
        <v>100.31356282572385</v>
      </c>
    </row>
    <row r="814" spans="1:48" x14ac:dyDescent="0.25">
      <c r="A814" s="1" t="s">
        <v>378</v>
      </c>
      <c r="B814" s="1" t="s">
        <v>91</v>
      </c>
      <c r="C814" s="2">
        <v>42785</v>
      </c>
      <c r="D814" s="3">
        <v>2.3452774346320284E-2</v>
      </c>
      <c r="E814" s="3">
        <v>90.252976190476318</v>
      </c>
      <c r="F814" s="3">
        <v>1.589158333333337</v>
      </c>
      <c r="G814" s="3">
        <v>1.5222220833333353</v>
      </c>
      <c r="H814" s="3">
        <v>6.6936249999999906E-2</v>
      </c>
      <c r="I814" s="3">
        <v>0.35630031250000077</v>
      </c>
      <c r="J814" s="3">
        <v>0.4250170036764705</v>
      </c>
      <c r="K814" s="3">
        <v>0.12769999999999992</v>
      </c>
      <c r="L814" s="4">
        <f t="shared" si="301"/>
        <v>5.1786240531808119</v>
      </c>
      <c r="M814" s="4">
        <f t="shared" si="301"/>
        <v>9.1184290166169177E-2</v>
      </c>
      <c r="N814" s="4">
        <f t="shared" si="301"/>
        <v>8.7343556165905681E-2</v>
      </c>
      <c r="O814" s="4">
        <f t="shared" si="299"/>
        <v>3.8407340002633793E-3</v>
      </c>
      <c r="P814" s="4">
        <f t="shared" si="299"/>
        <v>2.0444149836945182E-2</v>
      </c>
      <c r="Q814" s="4">
        <f t="shared" si="299"/>
        <v>2.4387043742520504E-2</v>
      </c>
      <c r="R814" s="4">
        <f t="shared" si="299"/>
        <v>7.3272962234011306E-3</v>
      </c>
      <c r="S814" s="5">
        <f t="shared" si="284"/>
        <v>56570.870132690412</v>
      </c>
      <c r="T814" s="5">
        <f t="shared" si="285"/>
        <v>1256.3017318225097</v>
      </c>
      <c r="U814" s="5">
        <f t="shared" si="286"/>
        <v>1096.1433941971416</v>
      </c>
      <c r="V814" s="5">
        <f t="shared" si="287"/>
        <v>175.86506776194571</v>
      </c>
      <c r="W814" s="5">
        <f t="shared" si="288"/>
        <v>91.14060396073647</v>
      </c>
      <c r="X814" s="5">
        <f t="shared" si="289"/>
        <v>449.97888947289209</v>
      </c>
      <c r="Y814" s="5">
        <f t="shared" si="290"/>
        <v>185.26450487589278</v>
      </c>
      <c r="Z814" s="4">
        <f>D814-'CIG_wcINF-wcEFF_Loads'!D814</f>
        <v>2.3452774346320284E-2</v>
      </c>
      <c r="AA814" s="4">
        <f t="shared" si="291"/>
        <v>2.3452774346320284E-2</v>
      </c>
      <c r="AB814" s="3">
        <v>23.962500000000045</v>
      </c>
      <c r="AC814" s="3">
        <v>1.4882857142857133</v>
      </c>
      <c r="AD814" s="3">
        <v>1.1028785714285727</v>
      </c>
      <c r="AE814" s="3">
        <v>6.6936249999999906E-2</v>
      </c>
      <c r="AF814" s="3">
        <v>0.35630031250000077</v>
      </c>
      <c r="AG814" s="3">
        <v>0.33777142857142883</v>
      </c>
      <c r="AH814" s="3">
        <v>9.5969230769230751E-2</v>
      </c>
      <c r="AI814" s="4">
        <f t="shared" si="302"/>
        <v>1.3749438978328117</v>
      </c>
      <c r="AJ814" s="4">
        <f t="shared" si="302"/>
        <v>8.5396321798179867E-2</v>
      </c>
      <c r="AK814" s="4">
        <f t="shared" si="302"/>
        <v>6.3282051615494286E-2</v>
      </c>
      <c r="AL814" s="4">
        <f t="shared" si="300"/>
        <v>3.8407340002633793E-3</v>
      </c>
      <c r="AM814" s="4">
        <f t="shared" si="300"/>
        <v>2.0444149836945182E-2</v>
      </c>
      <c r="AN814" s="4">
        <f t="shared" si="300"/>
        <v>1.9380981307315873E-2</v>
      </c>
      <c r="AO814" s="4">
        <f t="shared" si="300"/>
        <v>5.5066169317000511E-3</v>
      </c>
      <c r="AP814" s="5">
        <f t="shared" si="292"/>
        <v>31757.911500866947</v>
      </c>
      <c r="AQ814" s="5">
        <f t="shared" si="293"/>
        <v>995.7433758362406</v>
      </c>
      <c r="AR814" s="5">
        <f t="shared" si="294"/>
        <v>792.60588789313249</v>
      </c>
      <c r="AS814" s="5">
        <f t="shared" si="295"/>
        <v>138.86014463678586</v>
      </c>
      <c r="AT814" s="5">
        <f t="shared" si="296"/>
        <v>72.272743215265379</v>
      </c>
      <c r="AU814" s="5">
        <f t="shared" si="297"/>
        <v>276.23385777995452</v>
      </c>
      <c r="AV814" s="5">
        <f t="shared" si="298"/>
        <v>100.31906944265555</v>
      </c>
    </row>
    <row r="815" spans="1:48" x14ac:dyDescent="0.25">
      <c r="A815" s="1" t="s">
        <v>378</v>
      </c>
      <c r="B815" s="1" t="s">
        <v>92</v>
      </c>
      <c r="C815" s="2">
        <v>42786</v>
      </c>
      <c r="D815" s="3">
        <v>3.7915611324575757E-2</v>
      </c>
      <c r="E815" s="3">
        <v>88.121825396825557</v>
      </c>
      <c r="F815" s="3">
        <v>1.5915203703703744</v>
      </c>
      <c r="G815" s="3">
        <v>1.5244412037037058</v>
      </c>
      <c r="H815" s="3">
        <v>6.7079166666666565E-2</v>
      </c>
      <c r="I815" s="3">
        <v>0.33733506944444541</v>
      </c>
      <c r="J815" s="3">
        <v>0.42961194852941159</v>
      </c>
      <c r="K815" s="3">
        <v>0.12663888888888883</v>
      </c>
      <c r="L815" s="4">
        <f t="shared" si="301"/>
        <v>8.1744807310454224</v>
      </c>
      <c r="M815" s="4">
        <f t="shared" si="301"/>
        <v>0.14763485143519911</v>
      </c>
      <c r="N815" s="4">
        <f t="shared" si="301"/>
        <v>0.14141235941461258</v>
      </c>
      <c r="O815" s="4">
        <f t="shared" si="299"/>
        <v>6.2224920205863456E-3</v>
      </c>
      <c r="P815" s="4">
        <f t="shared" si="299"/>
        <v>3.1292350251051697E-2</v>
      </c>
      <c r="Q815" s="4">
        <f t="shared" si="299"/>
        <v>3.9852267917353655E-2</v>
      </c>
      <c r="R815" s="4">
        <f t="shared" si="299"/>
        <v>1.1747454757791655E-2</v>
      </c>
      <c r="S815" s="5">
        <f t="shared" si="284"/>
        <v>56579.044613421458</v>
      </c>
      <c r="T815" s="5">
        <f t="shared" si="285"/>
        <v>1256.449366673945</v>
      </c>
      <c r="U815" s="5">
        <f t="shared" si="286"/>
        <v>1096.2848065565561</v>
      </c>
      <c r="V815" s="5">
        <f t="shared" si="287"/>
        <v>175.87129025396629</v>
      </c>
      <c r="W815" s="5">
        <f t="shared" si="288"/>
        <v>91.17189631098752</v>
      </c>
      <c r="X815" s="5">
        <f t="shared" si="289"/>
        <v>450.01874174080945</v>
      </c>
      <c r="Y815" s="5">
        <f t="shared" si="290"/>
        <v>185.27625233065058</v>
      </c>
      <c r="Z815" s="4">
        <f>D815-'CIG_wcINF-wcEFF_Loads'!D815</f>
        <v>3.7915611324575757E-2</v>
      </c>
      <c r="AA815" s="4">
        <f t="shared" si="291"/>
        <v>3.7915611324575757E-2</v>
      </c>
      <c r="AB815" s="3">
        <v>23.962500000000045</v>
      </c>
      <c r="AC815" s="3">
        <v>1.4882857142857133</v>
      </c>
      <c r="AD815" s="3">
        <v>1.1028785714285727</v>
      </c>
      <c r="AE815" s="3">
        <v>6.7079166666666565E-2</v>
      </c>
      <c r="AF815" s="3">
        <v>0.33733506944444541</v>
      </c>
      <c r="AG815" s="3">
        <v>0.33777142857142883</v>
      </c>
      <c r="AH815" s="3">
        <v>9.5969230769230751E-2</v>
      </c>
      <c r="AI815" s="4">
        <f t="shared" si="302"/>
        <v>2.2228431337593757</v>
      </c>
      <c r="AJ815" s="4">
        <f t="shared" si="302"/>
        <v>0.13805845304422157</v>
      </c>
      <c r="AK815" s="4">
        <f t="shared" si="302"/>
        <v>0.10230677349485019</v>
      </c>
      <c r="AL815" s="4">
        <f t="shared" si="300"/>
        <v>6.2224920205863456E-3</v>
      </c>
      <c r="AM815" s="4">
        <f t="shared" si="300"/>
        <v>3.1292350251051697E-2</v>
      </c>
      <c r="AN815" s="4">
        <f t="shared" si="300"/>
        <v>3.1332828410228261E-2</v>
      </c>
      <c r="AO815" s="4">
        <f t="shared" si="300"/>
        <v>8.9024327873783275E-3</v>
      </c>
      <c r="AP815" s="5">
        <f t="shared" si="292"/>
        <v>31760.134344000708</v>
      </c>
      <c r="AQ815" s="5">
        <f t="shared" si="293"/>
        <v>995.88143428928481</v>
      </c>
      <c r="AR815" s="5">
        <f t="shared" si="294"/>
        <v>792.70819466662738</v>
      </c>
      <c r="AS815" s="5">
        <f t="shared" si="295"/>
        <v>138.86636712880644</v>
      </c>
      <c r="AT815" s="5">
        <f t="shared" si="296"/>
        <v>72.304035565516429</v>
      </c>
      <c r="AU815" s="5">
        <f t="shared" si="297"/>
        <v>276.26519060836472</v>
      </c>
      <c r="AV815" s="5">
        <f t="shared" si="298"/>
        <v>100.32797187544293</v>
      </c>
    </row>
    <row r="816" spans="1:48" x14ac:dyDescent="0.25">
      <c r="A816" s="1" t="s">
        <v>378</v>
      </c>
      <c r="B816" s="1" t="s">
        <v>93</v>
      </c>
      <c r="C816" s="2">
        <v>42787</v>
      </c>
      <c r="D816" s="3">
        <v>1.6600279198093391E-2</v>
      </c>
      <c r="E816" s="3">
        <v>79.064434523809766</v>
      </c>
      <c r="F816" s="3">
        <v>1.6015590277777811</v>
      </c>
      <c r="G816" s="3">
        <v>1.5338724652777784</v>
      </c>
      <c r="H816" s="3">
        <v>6.7686562499999867E-2</v>
      </c>
      <c r="I816" s="3">
        <v>0.25673278645833453</v>
      </c>
      <c r="J816" s="3">
        <v>0.44914046415441117</v>
      </c>
      <c r="K816" s="3">
        <v>0.12212916666666662</v>
      </c>
      <c r="L816" s="4">
        <f t="shared" si="301"/>
        <v>3.2111100416229563</v>
      </c>
      <c r="M816" s="4">
        <f t="shared" si="301"/>
        <v>6.5045457003811438E-2</v>
      </c>
      <c r="N816" s="4">
        <f t="shared" si="301"/>
        <v>6.229644599986571E-2</v>
      </c>
      <c r="O816" s="4">
        <f t="shared" si="299"/>
        <v>2.7490110039455995E-3</v>
      </c>
      <c r="P816" s="4">
        <f t="shared" si="299"/>
        <v>1.0426903494287789E-2</v>
      </c>
      <c r="Q816" s="4">
        <f t="shared" si="299"/>
        <v>1.8241317518195917E-2</v>
      </c>
      <c r="R816" s="4">
        <f t="shared" si="299"/>
        <v>4.9601340453560971E-3</v>
      </c>
      <c r="S816" s="5">
        <f t="shared" si="284"/>
        <v>56582.25572346308</v>
      </c>
      <c r="T816" s="5">
        <f t="shared" si="285"/>
        <v>1256.5144121309488</v>
      </c>
      <c r="U816" s="5">
        <f t="shared" si="286"/>
        <v>1096.347103002556</v>
      </c>
      <c r="V816" s="5">
        <f t="shared" si="287"/>
        <v>175.87403926497024</v>
      </c>
      <c r="W816" s="5">
        <f t="shared" si="288"/>
        <v>91.182323214481812</v>
      </c>
      <c r="X816" s="5">
        <f t="shared" si="289"/>
        <v>450.03698305832762</v>
      </c>
      <c r="Y816" s="5">
        <f t="shared" si="290"/>
        <v>185.28121246469593</v>
      </c>
      <c r="Z816" s="4">
        <f>D816-'CIG_wcINF-wcEFF_Loads'!D816</f>
        <v>1.6600279198093391E-2</v>
      </c>
      <c r="AA816" s="4">
        <f t="shared" si="291"/>
        <v>1.6600279198093391E-2</v>
      </c>
      <c r="AB816" s="3">
        <v>23.962500000000045</v>
      </c>
      <c r="AC816" s="3">
        <v>1.4882857142857133</v>
      </c>
      <c r="AD816" s="3">
        <v>1.1028785714285727</v>
      </c>
      <c r="AE816" s="3">
        <v>6.7686562499999867E-2</v>
      </c>
      <c r="AF816" s="3">
        <v>0.25673278645833453</v>
      </c>
      <c r="AG816" s="3">
        <v>0.33777142857142883</v>
      </c>
      <c r="AH816" s="3">
        <v>9.5969230769230751E-2</v>
      </c>
      <c r="AI816" s="4">
        <f t="shared" si="302"/>
        <v>0.97320906468025581</v>
      </c>
      <c r="AJ816" s="4">
        <f t="shared" si="302"/>
        <v>6.0444993134146384E-2</v>
      </c>
      <c r="AK816" s="4">
        <f t="shared" si="302"/>
        <v>4.4792130326797949E-2</v>
      </c>
      <c r="AL816" s="4">
        <f t="shared" si="300"/>
        <v>2.7490110039455995E-3</v>
      </c>
      <c r="AM816" s="4">
        <f t="shared" si="300"/>
        <v>1.0426903494287789E-2</v>
      </c>
      <c r="AN816" s="4">
        <f t="shared" si="300"/>
        <v>1.3718193680780949E-2</v>
      </c>
      <c r="AO816" s="4">
        <f t="shared" si="300"/>
        <v>3.8976786777258849E-3</v>
      </c>
      <c r="AP816" s="5">
        <f t="shared" si="292"/>
        <v>31761.107553065387</v>
      </c>
      <c r="AQ816" s="5">
        <f t="shared" si="293"/>
        <v>995.94187928241899</v>
      </c>
      <c r="AR816" s="5">
        <f t="shared" si="294"/>
        <v>792.75298679695413</v>
      </c>
      <c r="AS816" s="5">
        <f t="shared" si="295"/>
        <v>138.86911613981039</v>
      </c>
      <c r="AT816" s="5">
        <f t="shared" si="296"/>
        <v>72.314462469010721</v>
      </c>
      <c r="AU816" s="5">
        <f t="shared" si="297"/>
        <v>276.27890880204552</v>
      </c>
      <c r="AV816" s="5">
        <f t="shared" si="298"/>
        <v>100.33186955412066</v>
      </c>
    </row>
    <row r="817" spans="1:48" x14ac:dyDescent="0.25">
      <c r="A817" s="1" t="s">
        <v>378</v>
      </c>
      <c r="B817" s="1" t="s">
        <v>94</v>
      </c>
      <c r="C817" s="2">
        <v>42788</v>
      </c>
      <c r="D817" s="3">
        <v>5.1786409479238044E-2</v>
      </c>
      <c r="E817" s="3">
        <v>58.285714285714363</v>
      </c>
      <c r="F817" s="3">
        <v>1.6245888888888913</v>
      </c>
      <c r="G817" s="3">
        <v>1.5555088888888899</v>
      </c>
      <c r="H817" s="3">
        <v>6.907999999999985E-2</v>
      </c>
      <c r="I817" s="3">
        <v>7.1821666666666686E-2</v>
      </c>
      <c r="J817" s="3">
        <v>0.49394117647058761</v>
      </c>
      <c r="K817" s="3">
        <v>0.11178333333333333</v>
      </c>
      <c r="L817" s="4">
        <f t="shared" si="301"/>
        <v>7.384762815139827</v>
      </c>
      <c r="M817" s="4">
        <f t="shared" si="301"/>
        <v>0.20583437577424502</v>
      </c>
      <c r="N817" s="4">
        <f t="shared" si="301"/>
        <v>0.19708198384559528</v>
      </c>
      <c r="O817" s="4">
        <f t="shared" si="299"/>
        <v>8.7523919286495132E-3</v>
      </c>
      <c r="P817" s="4">
        <f t="shared" si="299"/>
        <v>9.0997593461999253E-3</v>
      </c>
      <c r="Q817" s="4">
        <f t="shared" si="299"/>
        <v>6.2582031936433496E-2</v>
      </c>
      <c r="R817" s="4">
        <f t="shared" si="299"/>
        <v>1.4162877018300622E-2</v>
      </c>
      <c r="S817" s="5">
        <f t="shared" si="284"/>
        <v>56589.640486278222</v>
      </c>
      <c r="T817" s="5">
        <f t="shared" si="285"/>
        <v>1256.720246506723</v>
      </c>
      <c r="U817" s="5">
        <f t="shared" si="286"/>
        <v>1096.5441849864017</v>
      </c>
      <c r="V817" s="5">
        <f t="shared" si="287"/>
        <v>175.88279165689889</v>
      </c>
      <c r="W817" s="5">
        <f t="shared" si="288"/>
        <v>91.191422973828011</v>
      </c>
      <c r="X817" s="5">
        <f t="shared" si="289"/>
        <v>450.09956509026404</v>
      </c>
      <c r="Y817" s="5">
        <f t="shared" si="290"/>
        <v>185.29537534171422</v>
      </c>
      <c r="Z817" s="4">
        <f>D817-'CIG_wcINF-wcEFF_Loads'!D817</f>
        <v>2.7487924509653445E-2</v>
      </c>
      <c r="AA817" s="4">
        <f t="shared" si="291"/>
        <v>2.7487924509653445E-2</v>
      </c>
      <c r="AB817" s="3">
        <v>45.436328125000067</v>
      </c>
      <c r="AC817" s="3">
        <v>1.5674261997767835</v>
      </c>
      <c r="AD817" s="3">
        <v>1.2265976004464261</v>
      </c>
      <c r="AE817" s="3">
        <v>6.907999999999985E-2</v>
      </c>
      <c r="AF817" s="3">
        <v>7.1821666666666686E-2</v>
      </c>
      <c r="AG817" s="3">
        <v>0.40259732142857207</v>
      </c>
      <c r="AH817" s="3">
        <v>0.10313209134615382</v>
      </c>
      <c r="AI817" s="4">
        <f t="shared" si="302"/>
        <v>3.0556513781551744</v>
      </c>
      <c r="AJ817" s="4">
        <f t="shared" si="302"/>
        <v>0.10541142352718337</v>
      </c>
      <c r="AK817" s="4">
        <f t="shared" si="302"/>
        <v>8.2490262812053447E-2</v>
      </c>
      <c r="AL817" s="4">
        <f t="shared" si="300"/>
        <v>4.6457186553949476E-3</v>
      </c>
      <c r="AM817" s="4">
        <f t="shared" si="300"/>
        <v>4.8300992573087958E-3</v>
      </c>
      <c r="AN817" s="4">
        <f t="shared" si="300"/>
        <v>2.7075186548534417E-2</v>
      </c>
      <c r="AO817" s="4">
        <f t="shared" si="300"/>
        <v>6.9357654999525715E-3</v>
      </c>
      <c r="AP817" s="5">
        <f t="shared" si="292"/>
        <v>31764.163204443543</v>
      </c>
      <c r="AQ817" s="5">
        <f t="shared" si="293"/>
        <v>996.04729070594612</v>
      </c>
      <c r="AR817" s="5">
        <f t="shared" si="294"/>
        <v>792.83547705976616</v>
      </c>
      <c r="AS817" s="5">
        <f t="shared" si="295"/>
        <v>138.87376185846577</v>
      </c>
      <c r="AT817" s="5">
        <f t="shared" si="296"/>
        <v>72.319292568268025</v>
      </c>
      <c r="AU817" s="5">
        <f t="shared" si="297"/>
        <v>276.30598398859405</v>
      </c>
      <c r="AV817" s="5">
        <f t="shared" si="298"/>
        <v>100.3388053196206</v>
      </c>
    </row>
    <row r="818" spans="1:48" x14ac:dyDescent="0.25">
      <c r="A818" s="1" t="s">
        <v>378</v>
      </c>
      <c r="B818" s="1" t="s">
        <v>95</v>
      </c>
      <c r="C818" s="2">
        <v>42789</v>
      </c>
      <c r="D818" s="3">
        <v>0.10536357047806326</v>
      </c>
      <c r="E818" s="3">
        <v>58.285714285714363</v>
      </c>
      <c r="F818" s="3">
        <v>1.6245888888888913</v>
      </c>
      <c r="G818" s="3">
        <v>1.5555088888888899</v>
      </c>
      <c r="H818" s="3">
        <v>6.907999999999985E-2</v>
      </c>
      <c r="I818" s="3">
        <v>7.1821666666666686E-2</v>
      </c>
      <c r="J818" s="3">
        <v>0.49394117647058761</v>
      </c>
      <c r="K818" s="3">
        <v>0.11178333333333333</v>
      </c>
      <c r="L818" s="4">
        <f t="shared" si="301"/>
        <v>15.024887517036916</v>
      </c>
      <c r="M818" s="4">
        <f t="shared" si="301"/>
        <v>0.4187864147521686</v>
      </c>
      <c r="N818" s="4">
        <f t="shared" si="301"/>
        <v>0.40097897698810364</v>
      </c>
      <c r="O818" s="4">
        <f t="shared" si="299"/>
        <v>1.7807437764064574E-2</v>
      </c>
      <c r="P818" s="4">
        <f t="shared" si="299"/>
        <v>1.8514184413405625E-2</v>
      </c>
      <c r="Q818" s="4">
        <f t="shared" si="299"/>
        <v>0.12732812332236312</v>
      </c>
      <c r="R818" s="4">
        <f t="shared" si="299"/>
        <v>2.8815500164925047E-2</v>
      </c>
      <c r="S818" s="5">
        <f t="shared" si="284"/>
        <v>56604.665373795258</v>
      </c>
      <c r="T818" s="5">
        <f t="shared" si="285"/>
        <v>1257.1390329214753</v>
      </c>
      <c r="U818" s="5">
        <f t="shared" si="286"/>
        <v>1096.9451639633899</v>
      </c>
      <c r="V818" s="5">
        <f t="shared" si="287"/>
        <v>175.90059909466297</v>
      </c>
      <c r="W818" s="5">
        <f t="shared" si="288"/>
        <v>91.209937158241416</v>
      </c>
      <c r="X818" s="5">
        <f t="shared" si="289"/>
        <v>450.22689321358638</v>
      </c>
      <c r="Y818" s="5">
        <f t="shared" si="290"/>
        <v>185.32419084187916</v>
      </c>
      <c r="Z818" s="4">
        <f>D818-'CIG_wcINF-wcEFF_Loads'!D818</f>
        <v>4.8237620270545019E-2</v>
      </c>
      <c r="AA818" s="4">
        <f t="shared" si="291"/>
        <v>4.8237620270545019E-2</v>
      </c>
      <c r="AB818" s="3">
        <v>69.773333333333468</v>
      </c>
      <c r="AC818" s="3">
        <v>1.6571187499999975</v>
      </c>
      <c r="AD818" s="3">
        <v>1.3668124999999982</v>
      </c>
      <c r="AE818" s="3">
        <v>6.907999999999985E-2</v>
      </c>
      <c r="AF818" s="3">
        <v>7.1821666666666686E-2</v>
      </c>
      <c r="AG818" s="3">
        <v>0.47606666666666747</v>
      </c>
      <c r="AH818" s="3">
        <v>0.11125000000000006</v>
      </c>
      <c r="AI818" s="4">
        <f t="shared" si="302"/>
        <v>8.2344381681661751</v>
      </c>
      <c r="AJ818" s="4">
        <f t="shared" si="302"/>
        <v>0.19556815236265682</v>
      </c>
      <c r="AK818" s="4">
        <f t="shared" si="302"/>
        <v>0.16130708511456038</v>
      </c>
      <c r="AL818" s="4">
        <f t="shared" si="300"/>
        <v>8.1526130612017533E-3</v>
      </c>
      <c r="AM818" s="4">
        <f t="shared" si="300"/>
        <v>8.476176284654701E-3</v>
      </c>
      <c r="AN818" s="4">
        <f t="shared" si="300"/>
        <v>5.6183950849297372E-2</v>
      </c>
      <c r="AO818" s="4">
        <f t="shared" si="300"/>
        <v>1.3129389158348255E-2</v>
      </c>
      <c r="AP818" s="5">
        <f t="shared" si="292"/>
        <v>31772.397642611708</v>
      </c>
      <c r="AQ818" s="5">
        <f t="shared" si="293"/>
        <v>996.24285885830875</v>
      </c>
      <c r="AR818" s="5">
        <f t="shared" si="294"/>
        <v>792.99678414488073</v>
      </c>
      <c r="AS818" s="5">
        <f t="shared" si="295"/>
        <v>138.88191447152698</v>
      </c>
      <c r="AT818" s="5">
        <f t="shared" si="296"/>
        <v>72.327768744552685</v>
      </c>
      <c r="AU818" s="5">
        <f t="shared" si="297"/>
        <v>276.36216793944334</v>
      </c>
      <c r="AV818" s="5">
        <f t="shared" si="298"/>
        <v>100.35193470877896</v>
      </c>
    </row>
    <row r="819" spans="1:48" x14ac:dyDescent="0.25">
      <c r="A819" s="1" t="s">
        <v>378</v>
      </c>
      <c r="B819" s="1" t="s">
        <v>96</v>
      </c>
      <c r="C819" s="2">
        <v>42790</v>
      </c>
      <c r="D819" s="3">
        <v>0.11303326175582622</v>
      </c>
      <c r="E819" s="3">
        <v>58.285714285714363</v>
      </c>
      <c r="F819" s="3">
        <v>1.6245888888888913</v>
      </c>
      <c r="G819" s="3">
        <v>1.5555088888888899</v>
      </c>
      <c r="H819" s="3">
        <v>6.907999999999985E-2</v>
      </c>
      <c r="I819" s="3">
        <v>7.1821666666666686E-2</v>
      </c>
      <c r="J819" s="3">
        <v>0.49394117647058761</v>
      </c>
      <c r="K819" s="3">
        <v>0.11178333333333333</v>
      </c>
      <c r="L819" s="4">
        <f t="shared" si="301"/>
        <v>16.1185885772414</v>
      </c>
      <c r="M819" s="4">
        <f t="shared" si="301"/>
        <v>0.44927097879927502</v>
      </c>
      <c r="N819" s="4">
        <f t="shared" si="301"/>
        <v>0.43016729082767952</v>
      </c>
      <c r="O819" s="4">
        <f t="shared" si="299"/>
        <v>1.9103687971595156E-2</v>
      </c>
      <c r="P819" s="4">
        <f t="shared" si="299"/>
        <v>1.9861880567456865E-2</v>
      </c>
      <c r="Q819" s="4">
        <f t="shared" si="299"/>
        <v>0.13659667214268595</v>
      </c>
      <c r="R819" s="4">
        <f t="shared" si="299"/>
        <v>3.0913056172912807E-2</v>
      </c>
      <c r="S819" s="5">
        <f t="shared" si="284"/>
        <v>56620.783962372501</v>
      </c>
      <c r="T819" s="5">
        <f t="shared" si="285"/>
        <v>1257.5883039002745</v>
      </c>
      <c r="U819" s="5">
        <f t="shared" si="286"/>
        <v>1097.3753312542176</v>
      </c>
      <c r="V819" s="5">
        <f t="shared" si="287"/>
        <v>175.91970278263457</v>
      </c>
      <c r="W819" s="5">
        <f t="shared" si="288"/>
        <v>91.229799038808878</v>
      </c>
      <c r="X819" s="5">
        <f t="shared" si="289"/>
        <v>450.36348988572905</v>
      </c>
      <c r="Y819" s="5">
        <f t="shared" si="290"/>
        <v>185.35510389805208</v>
      </c>
      <c r="Z819" s="4">
        <f>D819-'CIG_wcINF-wcEFF_Loads'!D819</f>
        <v>8.4560766914450844E-2</v>
      </c>
      <c r="AA819" s="4">
        <f t="shared" si="291"/>
        <v>8.4560766914450844E-2</v>
      </c>
      <c r="AB819" s="3">
        <v>49.253897569444526</v>
      </c>
      <c r="AC819" s="3">
        <v>1.581495619419641</v>
      </c>
      <c r="AD819" s="3">
        <v>1.2485920944940496</v>
      </c>
      <c r="AE819" s="3">
        <v>6.907999999999985E-2</v>
      </c>
      <c r="AF819" s="3">
        <v>7.1821666666666686E-2</v>
      </c>
      <c r="AG819" s="3">
        <v>0.41412192460317504</v>
      </c>
      <c r="AH819" s="3">
        <v>0.10440548878205132</v>
      </c>
      <c r="AI819" s="4">
        <f t="shared" si="302"/>
        <v>10.189858259533645</v>
      </c>
      <c r="AJ819" s="4">
        <f t="shared" si="302"/>
        <v>0.32718661862725046</v>
      </c>
      <c r="AK819" s="4">
        <f t="shared" si="302"/>
        <v>0.25831410496864954</v>
      </c>
      <c r="AL819" s="4">
        <f t="shared" si="300"/>
        <v>1.429156763840083E-2</v>
      </c>
      <c r="AM819" s="4">
        <f t="shared" si="300"/>
        <v>1.4858775435282967E-2</v>
      </c>
      <c r="AN819" s="4">
        <f t="shared" si="300"/>
        <v>8.5675325651578135E-2</v>
      </c>
      <c r="AO819" s="4">
        <f t="shared" si="300"/>
        <v>2.1599856756644303E-2</v>
      </c>
      <c r="AP819" s="5">
        <f t="shared" si="292"/>
        <v>31782.587500871243</v>
      </c>
      <c r="AQ819" s="5">
        <f t="shared" si="293"/>
        <v>996.570045476936</v>
      </c>
      <c r="AR819" s="5">
        <f t="shared" si="294"/>
        <v>793.25509824984942</v>
      </c>
      <c r="AS819" s="5">
        <f t="shared" si="295"/>
        <v>138.89620603916538</v>
      </c>
      <c r="AT819" s="5">
        <f t="shared" si="296"/>
        <v>72.342627519987971</v>
      </c>
      <c r="AU819" s="5">
        <f t="shared" si="297"/>
        <v>276.44784326509489</v>
      </c>
      <c r="AV819" s="5">
        <f t="shared" si="298"/>
        <v>100.37353456553559</v>
      </c>
    </row>
    <row r="820" spans="1:48" x14ac:dyDescent="0.25">
      <c r="A820" s="1" t="s">
        <v>378</v>
      </c>
      <c r="B820" s="1" t="s">
        <v>97</v>
      </c>
      <c r="C820" s="2">
        <v>42791</v>
      </c>
      <c r="D820" s="3">
        <v>8.1794822709173823E-3</v>
      </c>
      <c r="E820" s="3">
        <v>94.515277777777726</v>
      </c>
      <c r="F820" s="3">
        <v>1.5844342592592582</v>
      </c>
      <c r="G820" s="3">
        <v>1.5177838425925938</v>
      </c>
      <c r="H820" s="3">
        <v>6.6650416666666643E-2</v>
      </c>
      <c r="I820" s="3">
        <v>0.39423079861111104</v>
      </c>
      <c r="J820" s="3">
        <v>0.41582711397058825</v>
      </c>
      <c r="K820" s="3">
        <v>0.12982222222222214</v>
      </c>
      <c r="L820" s="4">
        <f t="shared" si="301"/>
        <v>1.891413382495829</v>
      </c>
      <c r="M820" s="4">
        <f t="shared" si="301"/>
        <v>3.1707256563260441E-2</v>
      </c>
      <c r="N820" s="4">
        <f t="shared" si="301"/>
        <v>3.0373467010965525E-2</v>
      </c>
      <c r="O820" s="4">
        <f t="shared" si="299"/>
        <v>1.333789552294964E-3</v>
      </c>
      <c r="P820" s="4">
        <f t="shared" si="299"/>
        <v>7.8892368071777508E-3</v>
      </c>
      <c r="Q820" s="4">
        <f t="shared" si="299"/>
        <v>8.3214162478344803E-3</v>
      </c>
      <c r="R820" s="4">
        <f t="shared" si="299"/>
        <v>2.5979661090748131E-3</v>
      </c>
      <c r="S820" s="5">
        <f t="shared" si="284"/>
        <v>56622.675375754996</v>
      </c>
      <c r="T820" s="5">
        <f t="shared" si="285"/>
        <v>1257.6200111568378</v>
      </c>
      <c r="U820" s="5">
        <f t="shared" si="286"/>
        <v>1097.4057047212286</v>
      </c>
      <c r="V820" s="5">
        <f t="shared" si="287"/>
        <v>175.92103657218686</v>
      </c>
      <c r="W820" s="5">
        <f t="shared" si="288"/>
        <v>91.237688275616051</v>
      </c>
      <c r="X820" s="5">
        <f t="shared" si="289"/>
        <v>450.37181130197689</v>
      </c>
      <c r="Y820" s="5">
        <f t="shared" si="290"/>
        <v>185.35770186416116</v>
      </c>
      <c r="Z820" s="4">
        <f>D820-'CIG_wcINF-wcEFF_Loads'!D820</f>
        <v>-6.5032950840127043E-2</v>
      </c>
      <c r="AA820" s="4">
        <f t="shared" si="291"/>
        <v>0</v>
      </c>
      <c r="AB820" s="3">
        <v>69.773333333333468</v>
      </c>
      <c r="AC820" s="3">
        <v>1.6571187499999975</v>
      </c>
      <c r="AD820" s="3">
        <v>1.3668124999999982</v>
      </c>
      <c r="AE820" s="3">
        <v>6.6650416666666643E-2</v>
      </c>
      <c r="AF820" s="3">
        <v>0.39423079861111104</v>
      </c>
      <c r="AG820" s="3">
        <v>0.47606666666666747</v>
      </c>
      <c r="AH820" s="3">
        <v>0.11125000000000006</v>
      </c>
      <c r="AI820" s="4">
        <f t="shared" si="302"/>
        <v>0</v>
      </c>
      <c r="AJ820" s="4">
        <f t="shared" si="302"/>
        <v>0</v>
      </c>
      <c r="AK820" s="4">
        <f t="shared" si="302"/>
        <v>0</v>
      </c>
      <c r="AL820" s="4">
        <f t="shared" si="300"/>
        <v>0</v>
      </c>
      <c r="AM820" s="4">
        <f t="shared" si="300"/>
        <v>0</v>
      </c>
      <c r="AN820" s="4">
        <f t="shared" si="300"/>
        <v>0</v>
      </c>
      <c r="AO820" s="4">
        <f t="shared" si="300"/>
        <v>0</v>
      </c>
      <c r="AP820" s="5">
        <f t="shared" si="292"/>
        <v>31782.587500871243</v>
      </c>
      <c r="AQ820" s="5">
        <f t="shared" si="293"/>
        <v>996.570045476936</v>
      </c>
      <c r="AR820" s="5">
        <f t="shared" si="294"/>
        <v>793.25509824984942</v>
      </c>
      <c r="AS820" s="5">
        <f t="shared" si="295"/>
        <v>138.89620603916538</v>
      </c>
      <c r="AT820" s="5">
        <f t="shared" si="296"/>
        <v>72.342627519987971</v>
      </c>
      <c r="AU820" s="5">
        <f t="shared" si="297"/>
        <v>276.44784326509489</v>
      </c>
      <c r="AV820" s="5">
        <f t="shared" si="298"/>
        <v>100.37353456553559</v>
      </c>
    </row>
    <row r="821" spans="1:48" x14ac:dyDescent="0.25">
      <c r="A821" s="1" t="s">
        <v>378</v>
      </c>
      <c r="B821" s="1" t="s">
        <v>98</v>
      </c>
      <c r="C821" s="2">
        <v>42792</v>
      </c>
      <c r="D821" s="3">
        <v>3.5533998813339781E-3</v>
      </c>
      <c r="E821" s="3">
        <v>98.777579365079376</v>
      </c>
      <c r="F821" s="3">
        <v>1.5797101851851869</v>
      </c>
      <c r="G821" s="3">
        <v>1.5133456018518536</v>
      </c>
      <c r="H821" s="3">
        <v>6.6364583333333269E-2</v>
      </c>
      <c r="I821" s="3">
        <v>0.43216128472222226</v>
      </c>
      <c r="J821" s="3">
        <v>0.40663722426470589</v>
      </c>
      <c r="K821" s="3">
        <v>0.13194444444444434</v>
      </c>
      <c r="L821" s="4">
        <f t="shared" si="301"/>
        <v>0.85873880764131705</v>
      </c>
      <c r="M821" s="4">
        <f t="shared" si="301"/>
        <v>1.373346511996378E-2</v>
      </c>
      <c r="N821" s="4">
        <f t="shared" si="301"/>
        <v>1.3156513917802341E-2</v>
      </c>
      <c r="O821" s="4">
        <f t="shared" si="299"/>
        <v>5.7695120216143833E-4</v>
      </c>
      <c r="P821" s="4">
        <f t="shared" si="299"/>
        <v>3.7570637865043683E-3</v>
      </c>
      <c r="Q821" s="4">
        <f t="shared" si="299"/>
        <v>3.5351662528298258E-3</v>
      </c>
      <c r="R821" s="4">
        <f t="shared" si="299"/>
        <v>1.1470802951987996E-3</v>
      </c>
      <c r="S821" s="5">
        <f t="shared" si="284"/>
        <v>56623.534114562637</v>
      </c>
      <c r="T821" s="5">
        <f t="shared" si="285"/>
        <v>1257.6337446219577</v>
      </c>
      <c r="U821" s="5">
        <f t="shared" si="286"/>
        <v>1097.4188612351463</v>
      </c>
      <c r="V821" s="5">
        <f t="shared" si="287"/>
        <v>175.92161352338903</v>
      </c>
      <c r="W821" s="5">
        <f t="shared" si="288"/>
        <v>91.24144533940256</v>
      </c>
      <c r="X821" s="5">
        <f t="shared" si="289"/>
        <v>450.37534646822974</v>
      </c>
      <c r="Y821" s="5">
        <f t="shared" si="290"/>
        <v>185.35884894445635</v>
      </c>
      <c r="Z821" s="4">
        <f>D821-'CIG_wcINF-wcEFF_Loads'!D821</f>
        <v>-5.6334288916211082E-2</v>
      </c>
      <c r="AA821" s="4">
        <f t="shared" si="291"/>
        <v>0</v>
      </c>
      <c r="AB821" s="3">
        <v>69.773333333333468</v>
      </c>
      <c r="AC821" s="3">
        <v>1.6571187499999975</v>
      </c>
      <c r="AD821" s="3">
        <v>1.3668124999999982</v>
      </c>
      <c r="AE821" s="3">
        <v>6.6364583333333269E-2</v>
      </c>
      <c r="AF821" s="3">
        <v>0.43216128472222226</v>
      </c>
      <c r="AG821" s="3">
        <v>0.47606666666666747</v>
      </c>
      <c r="AH821" s="3">
        <v>0.11125000000000006</v>
      </c>
      <c r="AI821" s="4">
        <f t="shared" si="302"/>
        <v>0</v>
      </c>
      <c r="AJ821" s="4">
        <f t="shared" si="302"/>
        <v>0</v>
      </c>
      <c r="AK821" s="4">
        <f t="shared" si="302"/>
        <v>0</v>
      </c>
      <c r="AL821" s="4">
        <f t="shared" si="300"/>
        <v>0</v>
      </c>
      <c r="AM821" s="4">
        <f t="shared" si="300"/>
        <v>0</v>
      </c>
      <c r="AN821" s="4">
        <f t="shared" si="300"/>
        <v>0</v>
      </c>
      <c r="AO821" s="4">
        <f t="shared" si="300"/>
        <v>0</v>
      </c>
      <c r="AP821" s="5">
        <f t="shared" si="292"/>
        <v>31782.587500871243</v>
      </c>
      <c r="AQ821" s="5">
        <f t="shared" si="293"/>
        <v>996.570045476936</v>
      </c>
      <c r="AR821" s="5">
        <f t="shared" si="294"/>
        <v>793.25509824984942</v>
      </c>
      <c r="AS821" s="5">
        <f t="shared" si="295"/>
        <v>138.89620603916538</v>
      </c>
      <c r="AT821" s="5">
        <f t="shared" si="296"/>
        <v>72.342627519987971</v>
      </c>
      <c r="AU821" s="5">
        <f t="shared" si="297"/>
        <v>276.44784326509489</v>
      </c>
      <c r="AV821" s="5">
        <f t="shared" si="298"/>
        <v>100.37353456553559</v>
      </c>
    </row>
    <row r="822" spans="1:48" x14ac:dyDescent="0.25">
      <c r="A822" s="1" t="s">
        <v>378</v>
      </c>
      <c r="B822" s="1" t="s">
        <v>99</v>
      </c>
      <c r="C822" s="2">
        <v>42793</v>
      </c>
      <c r="D822" s="3">
        <v>0</v>
      </c>
      <c r="E822" s="3">
        <v>109.43333333333318</v>
      </c>
      <c r="F822" s="3">
        <v>1.5678999999999996</v>
      </c>
      <c r="G822" s="3">
        <v>1.5022500000000012</v>
      </c>
      <c r="H822" s="3">
        <v>6.5649999999999972E-2</v>
      </c>
      <c r="I822" s="3">
        <v>0.52698749999999916</v>
      </c>
      <c r="J822" s="3">
        <v>0.38366249999999985</v>
      </c>
      <c r="K822" s="3">
        <v>0.1372499999999999</v>
      </c>
      <c r="L822" s="4">
        <f t="shared" si="301"/>
        <v>0</v>
      </c>
      <c r="M822" s="4">
        <f t="shared" si="301"/>
        <v>0</v>
      </c>
      <c r="N822" s="4">
        <f t="shared" si="301"/>
        <v>0</v>
      </c>
      <c r="O822" s="4">
        <f t="shared" si="299"/>
        <v>0</v>
      </c>
      <c r="P822" s="4">
        <f t="shared" si="299"/>
        <v>0</v>
      </c>
      <c r="Q822" s="4">
        <f t="shared" si="299"/>
        <v>0</v>
      </c>
      <c r="R822" s="4">
        <f t="shared" si="299"/>
        <v>0</v>
      </c>
      <c r="S822" s="5">
        <f t="shared" si="284"/>
        <v>56623.534114562637</v>
      </c>
      <c r="T822" s="5">
        <f t="shared" si="285"/>
        <v>1257.6337446219577</v>
      </c>
      <c r="U822" s="5">
        <f t="shared" si="286"/>
        <v>1097.4188612351463</v>
      </c>
      <c r="V822" s="5">
        <f t="shared" si="287"/>
        <v>175.92161352338903</v>
      </c>
      <c r="W822" s="5">
        <f t="shared" si="288"/>
        <v>91.24144533940256</v>
      </c>
      <c r="X822" s="5">
        <f t="shared" si="289"/>
        <v>450.37534646822974</v>
      </c>
      <c r="Y822" s="5">
        <f t="shared" si="290"/>
        <v>185.35884894445635</v>
      </c>
      <c r="Z822" s="4">
        <f>D822-'CIG_wcINF-wcEFF_Loads'!D822</f>
        <v>0</v>
      </c>
      <c r="AA822" s="4">
        <f t="shared" si="291"/>
        <v>0</v>
      </c>
      <c r="AB822" s="3">
        <v>23.962500000000045</v>
      </c>
      <c r="AC822" s="3">
        <v>1.4882857142857133</v>
      </c>
      <c r="AD822" s="3">
        <v>1.1028785714285727</v>
      </c>
      <c r="AE822" s="3">
        <v>6.5649999999999972E-2</v>
      </c>
      <c r="AF822" s="3">
        <v>0.52698749999999916</v>
      </c>
      <c r="AG822" s="3">
        <v>0.33777142857142883</v>
      </c>
      <c r="AH822" s="3">
        <v>9.5969230769230751E-2</v>
      </c>
      <c r="AI822" s="4">
        <f t="shared" si="302"/>
        <v>0</v>
      </c>
      <c r="AJ822" s="4">
        <f t="shared" si="302"/>
        <v>0</v>
      </c>
      <c r="AK822" s="4">
        <f t="shared" si="302"/>
        <v>0</v>
      </c>
      <c r="AL822" s="4">
        <f t="shared" si="300"/>
        <v>0</v>
      </c>
      <c r="AM822" s="4">
        <f t="shared" si="300"/>
        <v>0</v>
      </c>
      <c r="AN822" s="4">
        <f t="shared" si="300"/>
        <v>0</v>
      </c>
      <c r="AO822" s="4">
        <f t="shared" si="300"/>
        <v>0</v>
      </c>
      <c r="AP822" s="5">
        <f t="shared" si="292"/>
        <v>31782.587500871243</v>
      </c>
      <c r="AQ822" s="5">
        <f t="shared" si="293"/>
        <v>996.570045476936</v>
      </c>
      <c r="AR822" s="5">
        <f t="shared" si="294"/>
        <v>793.25509824984942</v>
      </c>
      <c r="AS822" s="5">
        <f t="shared" si="295"/>
        <v>138.89620603916538</v>
      </c>
      <c r="AT822" s="5">
        <f t="shared" si="296"/>
        <v>72.342627519987971</v>
      </c>
      <c r="AU822" s="5">
        <f t="shared" si="297"/>
        <v>276.44784326509489</v>
      </c>
      <c r="AV822" s="5">
        <f t="shared" si="298"/>
        <v>100.37353456553559</v>
      </c>
    </row>
    <row r="823" spans="1:48" x14ac:dyDescent="0.25">
      <c r="A823" s="1" t="s">
        <v>378</v>
      </c>
      <c r="B823" s="1" t="s">
        <v>100</v>
      </c>
      <c r="C823" s="2">
        <v>42794</v>
      </c>
      <c r="D823" s="3">
        <v>4.9756356744364716</v>
      </c>
      <c r="E823" s="3">
        <v>91.554091042762579</v>
      </c>
      <c r="F823" s="3">
        <v>1.6584160251925315</v>
      </c>
      <c r="G823" s="3">
        <v>1.5325444786112581</v>
      </c>
      <c r="H823" s="3">
        <v>0.17630777879627479</v>
      </c>
      <c r="I823" s="3">
        <v>0.23395236868292194</v>
      </c>
      <c r="J823" s="3">
        <v>0.70580070120601179</v>
      </c>
      <c r="K823" s="3">
        <v>0.36328984324063301</v>
      </c>
      <c r="L823" s="4">
        <f t="shared" si="301"/>
        <v>1114.5125296650529</v>
      </c>
      <c r="M823" s="4">
        <f t="shared" si="301"/>
        <v>20.188343507348947</v>
      </c>
      <c r="N823" s="4">
        <f t="shared" si="301"/>
        <v>18.656075378253284</v>
      </c>
      <c r="O823" s="4">
        <f t="shared" si="299"/>
        <v>2.1462419243950985</v>
      </c>
      <c r="P823" s="4">
        <f t="shared" si="299"/>
        <v>2.8479649928493971</v>
      </c>
      <c r="Q823" s="4">
        <f t="shared" si="299"/>
        <v>8.5919014211289415</v>
      </c>
      <c r="R823" s="4">
        <f t="shared" si="299"/>
        <v>4.4224247936951731</v>
      </c>
      <c r="S823" s="5">
        <f t="shared" si="284"/>
        <v>57738.046644227688</v>
      </c>
      <c r="T823" s="5">
        <f t="shared" si="285"/>
        <v>1277.8220881293066</v>
      </c>
      <c r="U823" s="5">
        <f t="shared" si="286"/>
        <v>1116.0749366133996</v>
      </c>
      <c r="V823" s="5">
        <f t="shared" si="287"/>
        <v>178.06785544778413</v>
      </c>
      <c r="W823" s="5">
        <f t="shared" si="288"/>
        <v>94.089410332251958</v>
      </c>
      <c r="X823" s="5">
        <f t="shared" si="289"/>
        <v>458.9672478893587</v>
      </c>
      <c r="Y823" s="5">
        <f t="shared" si="290"/>
        <v>189.78127373815153</v>
      </c>
      <c r="Z823" s="4">
        <f>D823-'CIG_wcINF-wcEFF_Loads'!D823</f>
        <v>4.5827468110113907</v>
      </c>
      <c r="AA823" s="4">
        <f t="shared" si="291"/>
        <v>4.5827468110113907</v>
      </c>
      <c r="AB823" s="3">
        <v>47.764065798397773</v>
      </c>
      <c r="AC823" s="3">
        <v>1.7653949564642144</v>
      </c>
      <c r="AD823" s="3">
        <v>1.4985803696604494</v>
      </c>
      <c r="AE823" s="3">
        <v>0.17630777879627479</v>
      </c>
      <c r="AF823" s="3">
        <v>0.23395236868292194</v>
      </c>
      <c r="AG823" s="3">
        <v>0.52163805910379446</v>
      </c>
      <c r="AH823" s="3">
        <v>0.2165752027117919</v>
      </c>
      <c r="AI823" s="4">
        <f t="shared" si="302"/>
        <v>535.53243435319212</v>
      </c>
      <c r="AJ823" s="4">
        <f t="shared" si="302"/>
        <v>19.793672142999231</v>
      </c>
      <c r="AK823" s="4">
        <f t="shared" si="302"/>
        <v>16.802137339511994</v>
      </c>
      <c r="AL823" s="4">
        <f t="shared" si="300"/>
        <v>1.9767691965900522</v>
      </c>
      <c r="AM823" s="4">
        <f t="shared" si="300"/>
        <v>2.6230824246051405</v>
      </c>
      <c r="AN823" s="4">
        <f t="shared" si="300"/>
        <v>5.8486247971901131</v>
      </c>
      <c r="AO823" s="4">
        <f t="shared" si="300"/>
        <v>2.4282490108426362</v>
      </c>
      <c r="AP823" s="5">
        <f t="shared" si="292"/>
        <v>32318.119935224437</v>
      </c>
      <c r="AQ823" s="5">
        <f t="shared" si="293"/>
        <v>1016.3637176199352</v>
      </c>
      <c r="AR823" s="5">
        <f t="shared" si="294"/>
        <v>810.05723558936143</v>
      </c>
      <c r="AS823" s="5">
        <f t="shared" si="295"/>
        <v>140.87297523575543</v>
      </c>
      <c r="AT823" s="5">
        <f t="shared" si="296"/>
        <v>74.965709944593115</v>
      </c>
      <c r="AU823" s="5">
        <f t="shared" si="297"/>
        <v>282.29646806228499</v>
      </c>
      <c r="AV823" s="5">
        <f t="shared" si="298"/>
        <v>102.80178357637823</v>
      </c>
    </row>
    <row r="824" spans="1:48" x14ac:dyDescent="0.25">
      <c r="A824" s="1" t="s">
        <v>378</v>
      </c>
      <c r="B824" s="1" t="s">
        <v>101</v>
      </c>
      <c r="C824" s="2">
        <v>42795</v>
      </c>
      <c r="D824" s="3">
        <v>7.8280532072197255</v>
      </c>
      <c r="E824" s="3">
        <v>81.749345270514155</v>
      </c>
      <c r="F824" s="3">
        <v>1.7080538454594025</v>
      </c>
      <c r="G824" s="3">
        <v>1.5491575797851767</v>
      </c>
      <c r="H824" s="3">
        <v>0.23699107684584442</v>
      </c>
      <c r="I824" s="3">
        <v>7.3255683767105659E-2</v>
      </c>
      <c r="J824" s="3">
        <v>0.88245713412543625</v>
      </c>
      <c r="K824" s="3">
        <v>0.48724717663065836</v>
      </c>
      <c r="L824" s="4">
        <f t="shared" si="301"/>
        <v>1565.6571982119451</v>
      </c>
      <c r="M824" s="4">
        <f t="shared" si="301"/>
        <v>32.712516402766383</v>
      </c>
      <c r="N824" s="4">
        <f t="shared" si="301"/>
        <v>29.669347294822717</v>
      </c>
      <c r="O824" s="4">
        <f t="shared" si="299"/>
        <v>4.5388349490491624</v>
      </c>
      <c r="P824" s="4">
        <f t="shared" si="299"/>
        <v>1.4029872437556412</v>
      </c>
      <c r="Q824" s="4">
        <f t="shared" si="299"/>
        <v>16.900751432137845</v>
      </c>
      <c r="R824" s="4">
        <f t="shared" si="299"/>
        <v>9.3317206012583327</v>
      </c>
      <c r="S824" s="5">
        <f t="shared" si="284"/>
        <v>59303.703842439631</v>
      </c>
      <c r="T824" s="5">
        <f t="shared" si="285"/>
        <v>1310.534604532073</v>
      </c>
      <c r="U824" s="5">
        <f t="shared" si="286"/>
        <v>1145.7442839082223</v>
      </c>
      <c r="V824" s="5">
        <f t="shared" si="287"/>
        <v>182.6066903968333</v>
      </c>
      <c r="W824" s="5">
        <f t="shared" si="288"/>
        <v>95.492397576007605</v>
      </c>
      <c r="X824" s="5">
        <f t="shared" si="289"/>
        <v>475.86799932149654</v>
      </c>
      <c r="Y824" s="5">
        <f t="shared" si="290"/>
        <v>199.11299433940985</v>
      </c>
      <c r="Z824" s="4">
        <f>D824-'CIG_wcINF-wcEFF_Loads'!D824</f>
        <v>7.288999787476226</v>
      </c>
      <c r="AA824" s="4">
        <f t="shared" si="291"/>
        <v>7.288999787476226</v>
      </c>
      <c r="AB824" s="3">
        <v>58.949054426763404</v>
      </c>
      <c r="AC824" s="3">
        <v>1.9013115613704279</v>
      </c>
      <c r="AD824" s="3">
        <v>1.6923073011424583</v>
      </c>
      <c r="AE824" s="3">
        <v>0.23699107684584442</v>
      </c>
      <c r="AF824" s="3">
        <v>7.3255683767105659E-2</v>
      </c>
      <c r="AG824" s="3">
        <v>0.61141051127473955</v>
      </c>
      <c r="AH824" s="3">
        <v>0.27663942666384173</v>
      </c>
      <c r="AI824" s="4">
        <f t="shared" si="302"/>
        <v>1051.2437040478196</v>
      </c>
      <c r="AJ824" s="4">
        <f t="shared" si="302"/>
        <v>33.906257322705159</v>
      </c>
      <c r="AK824" s="4">
        <f t="shared" si="302"/>
        <v>30.179065855083035</v>
      </c>
      <c r="AL824" s="4">
        <f t="shared" si="300"/>
        <v>4.2262828449475043</v>
      </c>
      <c r="AM824" s="4">
        <f t="shared" si="300"/>
        <v>1.3063750910807628</v>
      </c>
      <c r="AN824" s="4">
        <f t="shared" si="300"/>
        <v>10.903337751833691</v>
      </c>
      <c r="AO824" s="4">
        <f t="shared" si="300"/>
        <v>4.9333353757703238</v>
      </c>
      <c r="AP824" s="5">
        <f t="shared" si="292"/>
        <v>33369.363639272255</v>
      </c>
      <c r="AQ824" s="5">
        <f t="shared" si="293"/>
        <v>1050.2699749426404</v>
      </c>
      <c r="AR824" s="5">
        <f t="shared" si="294"/>
        <v>840.23630144444451</v>
      </c>
      <c r="AS824" s="5">
        <f t="shared" si="295"/>
        <v>145.09925808070292</v>
      </c>
      <c r="AT824" s="5">
        <f t="shared" si="296"/>
        <v>76.272085035673882</v>
      </c>
      <c r="AU824" s="5">
        <f t="shared" si="297"/>
        <v>293.19980581411869</v>
      </c>
      <c r="AV824" s="5">
        <f t="shared" si="298"/>
        <v>107.73511895214855</v>
      </c>
    </row>
    <row r="825" spans="1:48" x14ac:dyDescent="0.25">
      <c r="A825" s="1" t="s">
        <v>378</v>
      </c>
      <c r="B825" s="1" t="s">
        <v>102</v>
      </c>
      <c r="C825" s="2">
        <v>42796</v>
      </c>
      <c r="D825" s="3">
        <v>0.1236416677402269</v>
      </c>
      <c r="E825" s="3">
        <v>88.381967410564627</v>
      </c>
      <c r="F825" s="3">
        <v>1.6744753199847555</v>
      </c>
      <c r="G825" s="3">
        <v>1.5379193054616465</v>
      </c>
      <c r="H825" s="3">
        <v>0.19594061051819486</v>
      </c>
      <c r="I825" s="3">
        <v>0.18196226473957</v>
      </c>
      <c r="J825" s="3">
        <v>0.762954253032885</v>
      </c>
      <c r="K825" s="3">
        <v>0.40339368639622974</v>
      </c>
      <c r="L825" s="4">
        <f t="shared" si="301"/>
        <v>26.735428328878672</v>
      </c>
      <c r="M825" s="4">
        <f t="shared" si="301"/>
        <v>0.50652657117222466</v>
      </c>
      <c r="N825" s="4">
        <f t="shared" si="301"/>
        <v>0.46521855726255135</v>
      </c>
      <c r="O825" s="4">
        <f t="shared" si="299"/>
        <v>5.9271775710660911E-2</v>
      </c>
      <c r="P825" s="4">
        <f t="shared" si="299"/>
        <v>5.504334458754883E-2</v>
      </c>
      <c r="Q825" s="4">
        <f t="shared" si="299"/>
        <v>0.23079265315987543</v>
      </c>
      <c r="R825" s="4">
        <f t="shared" si="299"/>
        <v>0.12202605697686017</v>
      </c>
      <c r="S825" s="5">
        <f t="shared" si="284"/>
        <v>59330.439270768511</v>
      </c>
      <c r="T825" s="5">
        <f t="shared" si="285"/>
        <v>1311.0411311032451</v>
      </c>
      <c r="U825" s="5">
        <f t="shared" si="286"/>
        <v>1146.2095024654848</v>
      </c>
      <c r="V825" s="5">
        <f t="shared" si="287"/>
        <v>182.66596217254397</v>
      </c>
      <c r="W825" s="5">
        <f t="shared" si="288"/>
        <v>95.54744092059515</v>
      </c>
      <c r="X825" s="5">
        <f t="shared" si="289"/>
        <v>476.09879197465642</v>
      </c>
      <c r="Y825" s="5">
        <f t="shared" si="290"/>
        <v>199.23502039638672</v>
      </c>
      <c r="Z825" s="4">
        <f>D825-'CIG_wcINF-wcEFF_Loads'!D825</f>
        <v>-0.15718201342762411</v>
      </c>
      <c r="AA825" s="4">
        <f t="shared" si="291"/>
        <v>0</v>
      </c>
      <c r="AB825" s="3">
        <v>58.949054426763404</v>
      </c>
      <c r="AC825" s="3">
        <v>1.9013115613704279</v>
      </c>
      <c r="AD825" s="3">
        <v>1.6923073011424583</v>
      </c>
      <c r="AE825" s="3">
        <v>0.19594061051819486</v>
      </c>
      <c r="AF825" s="3">
        <v>0.18196226473957</v>
      </c>
      <c r="AG825" s="3">
        <v>0.61141051127473955</v>
      </c>
      <c r="AH825" s="3">
        <v>0.27663942666384173</v>
      </c>
      <c r="AI825" s="4">
        <f t="shared" si="302"/>
        <v>0</v>
      </c>
      <c r="AJ825" s="4">
        <f t="shared" si="302"/>
        <v>0</v>
      </c>
      <c r="AK825" s="4">
        <f t="shared" si="302"/>
        <v>0</v>
      </c>
      <c r="AL825" s="4">
        <f t="shared" si="300"/>
        <v>0</v>
      </c>
      <c r="AM825" s="4">
        <f t="shared" si="300"/>
        <v>0</v>
      </c>
      <c r="AN825" s="4">
        <f t="shared" si="300"/>
        <v>0</v>
      </c>
      <c r="AO825" s="4">
        <f t="shared" si="300"/>
        <v>0</v>
      </c>
      <c r="AP825" s="5">
        <f t="shared" si="292"/>
        <v>33369.363639272255</v>
      </c>
      <c r="AQ825" s="5">
        <f t="shared" si="293"/>
        <v>1050.2699749426404</v>
      </c>
      <c r="AR825" s="5">
        <f t="shared" si="294"/>
        <v>840.23630144444451</v>
      </c>
      <c r="AS825" s="5">
        <f t="shared" si="295"/>
        <v>145.09925808070292</v>
      </c>
      <c r="AT825" s="5">
        <f t="shared" si="296"/>
        <v>76.272085035673882</v>
      </c>
      <c r="AU825" s="5">
        <f t="shared" si="297"/>
        <v>293.19980581411869</v>
      </c>
      <c r="AV825" s="5">
        <f t="shared" si="298"/>
        <v>107.73511895214855</v>
      </c>
    </row>
    <row r="826" spans="1:48" x14ac:dyDescent="0.25">
      <c r="A826" s="1" t="s">
        <v>378</v>
      </c>
      <c r="B826" s="1" t="s">
        <v>103</v>
      </c>
      <c r="C826" s="2">
        <v>42797</v>
      </c>
      <c r="D826" s="3">
        <v>4.0993954077784628E-4</v>
      </c>
      <c r="E826" s="3">
        <v>99.310367063492052</v>
      </c>
      <c r="F826" s="3">
        <v>1.5791196759259278</v>
      </c>
      <c r="G826" s="3">
        <v>1.5127908217592607</v>
      </c>
      <c r="H826" s="3">
        <v>6.6328854166666604E-2</v>
      </c>
      <c r="I826" s="3">
        <v>0.43690259548611116</v>
      </c>
      <c r="J826" s="3">
        <v>0.40548848805147059</v>
      </c>
      <c r="K826" s="3">
        <v>0.13220972222222213</v>
      </c>
      <c r="L826" s="4">
        <f t="shared" si="301"/>
        <v>9.9603138763769208E-2</v>
      </c>
      <c r="M826" s="4">
        <f t="shared" si="301"/>
        <v>1.5837749960715716E-3</v>
      </c>
      <c r="N826" s="4">
        <f t="shared" si="301"/>
        <v>1.5172506012782205E-3</v>
      </c>
      <c r="O826" s="4">
        <f t="shared" si="299"/>
        <v>6.6524394793350574E-5</v>
      </c>
      <c r="P826" s="4">
        <f t="shared" si="299"/>
        <v>4.3819060518256306E-4</v>
      </c>
      <c r="Q826" s="4">
        <f t="shared" si="299"/>
        <v>4.0668388746041394E-4</v>
      </c>
      <c r="R826" s="4">
        <f t="shared" si="299"/>
        <v>1.3259948279116076E-4</v>
      </c>
      <c r="S826" s="5">
        <f t="shared" si="284"/>
        <v>59330.538873907273</v>
      </c>
      <c r="T826" s="5">
        <f t="shared" si="285"/>
        <v>1311.0427148782412</v>
      </c>
      <c r="U826" s="5">
        <f t="shared" si="286"/>
        <v>1146.211019716086</v>
      </c>
      <c r="V826" s="5">
        <f t="shared" si="287"/>
        <v>182.66602869693875</v>
      </c>
      <c r="W826" s="5">
        <f t="shared" si="288"/>
        <v>95.547879111200331</v>
      </c>
      <c r="X826" s="5">
        <f t="shared" si="289"/>
        <v>476.09919865854386</v>
      </c>
      <c r="Y826" s="5">
        <f t="shared" si="290"/>
        <v>199.2351529958695</v>
      </c>
      <c r="Z826" s="4">
        <f>D826-'CIG_wcINF-wcEFF_Loads'!D826</f>
        <v>-0.12243853319618374</v>
      </c>
      <c r="AA826" s="4">
        <f t="shared" si="291"/>
        <v>0</v>
      </c>
      <c r="AB826" s="3">
        <v>65.93973455392323</v>
      </c>
      <c r="AC826" s="3">
        <v>1.7436037040270234</v>
      </c>
      <c r="AD826" s="3">
        <v>1.4820919087379523</v>
      </c>
      <c r="AE826" s="3">
        <v>6.6328854166666604E-2</v>
      </c>
      <c r="AF826" s="3">
        <v>0.43690259548611116</v>
      </c>
      <c r="AG826" s="3">
        <v>0.52400094496535965</v>
      </c>
      <c r="AH826" s="3">
        <v>0.1698254219434441</v>
      </c>
      <c r="AI826" s="4">
        <f t="shared" si="302"/>
        <v>0</v>
      </c>
      <c r="AJ826" s="4">
        <f t="shared" si="302"/>
        <v>0</v>
      </c>
      <c r="AK826" s="4">
        <f t="shared" si="302"/>
        <v>0</v>
      </c>
      <c r="AL826" s="4">
        <f t="shared" si="300"/>
        <v>0</v>
      </c>
      <c r="AM826" s="4">
        <f t="shared" si="300"/>
        <v>0</v>
      </c>
      <c r="AN826" s="4">
        <f t="shared" si="300"/>
        <v>0</v>
      </c>
      <c r="AO826" s="4">
        <f t="shared" si="300"/>
        <v>0</v>
      </c>
      <c r="AP826" s="5">
        <f t="shared" si="292"/>
        <v>33369.363639272255</v>
      </c>
      <c r="AQ826" s="5">
        <f t="shared" si="293"/>
        <v>1050.2699749426404</v>
      </c>
      <c r="AR826" s="5">
        <f t="shared" si="294"/>
        <v>840.23630144444451</v>
      </c>
      <c r="AS826" s="5">
        <f t="shared" si="295"/>
        <v>145.09925808070292</v>
      </c>
      <c r="AT826" s="5">
        <f t="shared" si="296"/>
        <v>76.272085035673882</v>
      </c>
      <c r="AU826" s="5">
        <f t="shared" si="297"/>
        <v>293.19980581411869</v>
      </c>
      <c r="AV826" s="5">
        <f t="shared" si="298"/>
        <v>107.73511895214855</v>
      </c>
    </row>
    <row r="827" spans="1:48" x14ac:dyDescent="0.25">
      <c r="A827" s="1" t="s">
        <v>378</v>
      </c>
      <c r="B827" s="1" t="s">
        <v>104</v>
      </c>
      <c r="C827" s="2">
        <v>42798</v>
      </c>
      <c r="D827" s="3">
        <v>7.5046710257809597E-4</v>
      </c>
      <c r="E827" s="3">
        <v>61.482440476190568</v>
      </c>
      <c r="F827" s="3">
        <v>1.621045833333336</v>
      </c>
      <c r="G827" s="3">
        <v>1.5521802083333343</v>
      </c>
      <c r="H827" s="3">
        <v>6.8865624999999861E-2</v>
      </c>
      <c r="I827" s="3">
        <v>0.10026953125000003</v>
      </c>
      <c r="J827" s="3">
        <v>0.48704875919117585</v>
      </c>
      <c r="K827" s="3">
        <v>0.113375</v>
      </c>
      <c r="L827" s="4">
        <f t="shared" si="301"/>
        <v>0.11288633786224801</v>
      </c>
      <c r="M827" s="4">
        <f t="shared" si="301"/>
        <v>2.9763608310688608E-3</v>
      </c>
      <c r="N827" s="4">
        <f t="shared" si="301"/>
        <v>2.849918416769195E-3</v>
      </c>
      <c r="O827" s="4">
        <f t="shared" si="299"/>
        <v>1.2644241429966298E-4</v>
      </c>
      <c r="P827" s="4">
        <f t="shared" si="299"/>
        <v>1.8410232408324958E-4</v>
      </c>
      <c r="Q827" s="4">
        <f t="shared" si="299"/>
        <v>8.9425778091446317E-4</v>
      </c>
      <c r="R827" s="4">
        <f t="shared" si="299"/>
        <v>2.0816494036356051E-4</v>
      </c>
      <c r="S827" s="5">
        <f t="shared" si="284"/>
        <v>59330.651760245135</v>
      </c>
      <c r="T827" s="5">
        <f t="shared" si="285"/>
        <v>1311.0456912390723</v>
      </c>
      <c r="U827" s="5">
        <f t="shared" si="286"/>
        <v>1146.2138696345028</v>
      </c>
      <c r="V827" s="5">
        <f t="shared" si="287"/>
        <v>182.66615513935307</v>
      </c>
      <c r="W827" s="5">
        <f t="shared" si="288"/>
        <v>95.548063213524415</v>
      </c>
      <c r="X827" s="5">
        <f t="shared" si="289"/>
        <v>476.1000929163248</v>
      </c>
      <c r="Y827" s="5">
        <f t="shared" si="290"/>
        <v>199.23536116080987</v>
      </c>
      <c r="Z827" s="4">
        <f>D827-'CIG_wcINF-wcEFF_Loads'!D827</f>
        <v>-7.0718945359402721E-2</v>
      </c>
      <c r="AA827" s="4">
        <f t="shared" si="291"/>
        <v>0</v>
      </c>
      <c r="AB827" s="3">
        <v>69.773333333333468</v>
      </c>
      <c r="AC827" s="3">
        <v>1.6571187499999975</v>
      </c>
      <c r="AD827" s="3">
        <v>1.3668124999999982</v>
      </c>
      <c r="AE827" s="3">
        <v>6.8865624999999861E-2</v>
      </c>
      <c r="AF827" s="3">
        <v>0.10026953125000003</v>
      </c>
      <c r="AG827" s="3">
        <v>0.47606666666666747</v>
      </c>
      <c r="AH827" s="3">
        <v>0.11125000000000006</v>
      </c>
      <c r="AI827" s="4">
        <f t="shared" si="302"/>
        <v>0</v>
      </c>
      <c r="AJ827" s="4">
        <f t="shared" si="302"/>
        <v>0</v>
      </c>
      <c r="AK827" s="4">
        <f t="shared" si="302"/>
        <v>0</v>
      </c>
      <c r="AL827" s="4">
        <f t="shared" si="300"/>
        <v>0</v>
      </c>
      <c r="AM827" s="4">
        <f t="shared" si="300"/>
        <v>0</v>
      </c>
      <c r="AN827" s="4">
        <f t="shared" si="300"/>
        <v>0</v>
      </c>
      <c r="AO827" s="4">
        <f t="shared" si="300"/>
        <v>0</v>
      </c>
      <c r="AP827" s="5">
        <f t="shared" si="292"/>
        <v>33369.363639272255</v>
      </c>
      <c r="AQ827" s="5">
        <f t="shared" si="293"/>
        <v>1050.2699749426404</v>
      </c>
      <c r="AR827" s="5">
        <f t="shared" si="294"/>
        <v>840.23630144444451</v>
      </c>
      <c r="AS827" s="5">
        <f t="shared" si="295"/>
        <v>145.09925808070292</v>
      </c>
      <c r="AT827" s="5">
        <f t="shared" si="296"/>
        <v>76.272085035673882</v>
      </c>
      <c r="AU827" s="5">
        <f t="shared" si="297"/>
        <v>293.19980581411869</v>
      </c>
      <c r="AV827" s="5">
        <f t="shared" si="298"/>
        <v>107.73511895214855</v>
      </c>
    </row>
    <row r="828" spans="1:48" x14ac:dyDescent="0.25">
      <c r="A828" s="1" t="s">
        <v>378</v>
      </c>
      <c r="B828" s="1" t="s">
        <v>105</v>
      </c>
      <c r="C828" s="2">
        <v>42799</v>
      </c>
      <c r="D828" s="3">
        <v>2.0896407197948483E-2</v>
      </c>
      <c r="E828" s="3">
        <v>58.285714285714363</v>
      </c>
      <c r="F828" s="3">
        <v>1.6245888888888913</v>
      </c>
      <c r="G828" s="3">
        <v>1.5555088888888899</v>
      </c>
      <c r="H828" s="3">
        <v>6.907999999999985E-2</v>
      </c>
      <c r="I828" s="3">
        <v>7.1821666666666686E-2</v>
      </c>
      <c r="J828" s="3">
        <v>0.49394117647058761</v>
      </c>
      <c r="K828" s="3">
        <v>0.11178333333333333</v>
      </c>
      <c r="L828" s="4">
        <f t="shared" si="301"/>
        <v>2.9798360689071792</v>
      </c>
      <c r="M828" s="4">
        <f t="shared" si="301"/>
        <v>8.3056519553428063E-2</v>
      </c>
      <c r="N828" s="4">
        <f t="shared" si="301"/>
        <v>7.9524829530190855E-2</v>
      </c>
      <c r="O828" s="4">
        <f t="shared" si="299"/>
        <v>3.5316900232371341E-3</v>
      </c>
      <c r="P828" s="4">
        <f t="shared" si="299"/>
        <v>3.6718567402856152E-3</v>
      </c>
      <c r="Q828" s="4">
        <f t="shared" si="299"/>
        <v>2.5252564056270851E-2</v>
      </c>
      <c r="R828" s="4">
        <f t="shared" si="299"/>
        <v>5.7148824999641735E-3</v>
      </c>
      <c r="S828" s="5">
        <f t="shared" si="284"/>
        <v>59333.631596314044</v>
      </c>
      <c r="T828" s="5">
        <f t="shared" si="285"/>
        <v>1311.1287477586257</v>
      </c>
      <c r="U828" s="5">
        <f t="shared" si="286"/>
        <v>1146.2933944640329</v>
      </c>
      <c r="V828" s="5">
        <f t="shared" si="287"/>
        <v>182.6696868293763</v>
      </c>
      <c r="W828" s="5">
        <f t="shared" si="288"/>
        <v>95.551735070264698</v>
      </c>
      <c r="X828" s="5">
        <f t="shared" si="289"/>
        <v>476.12534548038104</v>
      </c>
      <c r="Y828" s="5">
        <f t="shared" si="290"/>
        <v>199.24107604330985</v>
      </c>
      <c r="Z828" s="4">
        <f>D828-'CIG_wcINF-wcEFF_Loads'!D828</f>
        <v>-4.2403542001062194E-2</v>
      </c>
      <c r="AA828" s="4">
        <f t="shared" si="291"/>
        <v>0</v>
      </c>
      <c r="AB828" s="3">
        <v>69.773333333333468</v>
      </c>
      <c r="AC828" s="3">
        <v>1.6571187499999975</v>
      </c>
      <c r="AD828" s="3">
        <v>1.3668124999999982</v>
      </c>
      <c r="AE828" s="3">
        <v>6.907999999999985E-2</v>
      </c>
      <c r="AF828" s="3">
        <v>7.1821666666666686E-2</v>
      </c>
      <c r="AG828" s="3">
        <v>0.47606666666666747</v>
      </c>
      <c r="AH828" s="3">
        <v>0.11125000000000006</v>
      </c>
      <c r="AI828" s="4">
        <f t="shared" si="302"/>
        <v>0</v>
      </c>
      <c r="AJ828" s="4">
        <f t="shared" si="302"/>
        <v>0</v>
      </c>
      <c r="AK828" s="4">
        <f t="shared" si="302"/>
        <v>0</v>
      </c>
      <c r="AL828" s="4">
        <f t="shared" si="300"/>
        <v>0</v>
      </c>
      <c r="AM828" s="4">
        <f t="shared" si="300"/>
        <v>0</v>
      </c>
      <c r="AN828" s="4">
        <f t="shared" si="300"/>
        <v>0</v>
      </c>
      <c r="AO828" s="4">
        <f t="shared" si="300"/>
        <v>0</v>
      </c>
      <c r="AP828" s="5">
        <f t="shared" si="292"/>
        <v>33369.363639272255</v>
      </c>
      <c r="AQ828" s="5">
        <f t="shared" si="293"/>
        <v>1050.2699749426404</v>
      </c>
      <c r="AR828" s="5">
        <f t="shared" si="294"/>
        <v>840.23630144444451</v>
      </c>
      <c r="AS828" s="5">
        <f t="shared" si="295"/>
        <v>145.09925808070292</v>
      </c>
      <c r="AT828" s="5">
        <f t="shared" si="296"/>
        <v>76.272085035673882</v>
      </c>
      <c r="AU828" s="5">
        <f t="shared" si="297"/>
        <v>293.19980581411869</v>
      </c>
      <c r="AV828" s="5">
        <f t="shared" si="298"/>
        <v>107.73511895214855</v>
      </c>
    </row>
    <row r="829" spans="1:48" x14ac:dyDescent="0.25">
      <c r="A829" s="1" t="s">
        <v>378</v>
      </c>
      <c r="B829" s="1" t="s">
        <v>106</v>
      </c>
      <c r="C829" s="2">
        <v>42800</v>
      </c>
      <c r="D829" s="3">
        <v>1.0832510592251194E-2</v>
      </c>
      <c r="E829" s="3">
        <v>58.285714285714363</v>
      </c>
      <c r="F829" s="3">
        <v>1.6245888888888913</v>
      </c>
      <c r="G829" s="3">
        <v>1.5555088888888899</v>
      </c>
      <c r="H829" s="3">
        <v>6.907999999999985E-2</v>
      </c>
      <c r="I829" s="3">
        <v>7.1821666666666686E-2</v>
      </c>
      <c r="J829" s="3">
        <v>0.49394117647058761</v>
      </c>
      <c r="K829" s="3">
        <v>0.11178333333333333</v>
      </c>
      <c r="L829" s="4">
        <f t="shared" si="301"/>
        <v>1.5447203662253575</v>
      </c>
      <c r="M829" s="4">
        <f t="shared" si="301"/>
        <v>4.3055756872231961E-2</v>
      </c>
      <c r="N829" s="4">
        <f t="shared" si="301"/>
        <v>4.1224960351908563E-2</v>
      </c>
      <c r="O829" s="4">
        <f t="shared" si="299"/>
        <v>1.830796520323361E-3</v>
      </c>
      <c r="P829" s="4">
        <f t="shared" si="299"/>
        <v>1.903457692778778E-3</v>
      </c>
      <c r="Q829" s="4">
        <f t="shared" si="299"/>
        <v>1.3090703345784322E-2</v>
      </c>
      <c r="R829" s="4">
        <f t="shared" si="299"/>
        <v>2.9625439736076066E-3</v>
      </c>
      <c r="S829" s="5">
        <f t="shared" si="284"/>
        <v>59335.17631668027</v>
      </c>
      <c r="T829" s="5">
        <f t="shared" si="285"/>
        <v>1311.1718035154979</v>
      </c>
      <c r="U829" s="5">
        <f t="shared" si="286"/>
        <v>1146.3346194243848</v>
      </c>
      <c r="V829" s="5">
        <f t="shared" si="287"/>
        <v>182.67151762589663</v>
      </c>
      <c r="W829" s="5">
        <f t="shared" si="288"/>
        <v>95.553638527957474</v>
      </c>
      <c r="X829" s="5">
        <f t="shared" si="289"/>
        <v>476.13843618372681</v>
      </c>
      <c r="Y829" s="5">
        <f t="shared" si="290"/>
        <v>199.24403858728346</v>
      </c>
      <c r="Z829" s="4">
        <f>D829-'CIG_wcINF-wcEFF_Loads'!D829</f>
        <v>-4.8142882896393305E-2</v>
      </c>
      <c r="AA829" s="4">
        <f t="shared" si="291"/>
        <v>0</v>
      </c>
      <c r="AB829" s="3">
        <v>69.773333333333468</v>
      </c>
      <c r="AC829" s="3">
        <v>1.6571187499999975</v>
      </c>
      <c r="AD829" s="3">
        <v>1.3668124999999982</v>
      </c>
      <c r="AE829" s="3">
        <v>6.907999999999985E-2</v>
      </c>
      <c r="AF829" s="3">
        <v>7.1821666666666686E-2</v>
      </c>
      <c r="AG829" s="3">
        <v>0.47606666666666747</v>
      </c>
      <c r="AH829" s="3">
        <v>0.11125000000000006</v>
      </c>
      <c r="AI829" s="4">
        <f t="shared" si="302"/>
        <v>0</v>
      </c>
      <c r="AJ829" s="4">
        <f t="shared" si="302"/>
        <v>0</v>
      </c>
      <c r="AK829" s="4">
        <f t="shared" si="302"/>
        <v>0</v>
      </c>
      <c r="AL829" s="4">
        <f t="shared" si="300"/>
        <v>0</v>
      </c>
      <c r="AM829" s="4">
        <f t="shared" si="300"/>
        <v>0</v>
      </c>
      <c r="AN829" s="4">
        <f t="shared" si="300"/>
        <v>0</v>
      </c>
      <c r="AO829" s="4">
        <f t="shared" si="300"/>
        <v>0</v>
      </c>
      <c r="AP829" s="5">
        <f t="shared" si="292"/>
        <v>33369.363639272255</v>
      </c>
      <c r="AQ829" s="5">
        <f t="shared" si="293"/>
        <v>1050.2699749426404</v>
      </c>
      <c r="AR829" s="5">
        <f t="shared" si="294"/>
        <v>840.23630144444451</v>
      </c>
      <c r="AS829" s="5">
        <f t="shared" si="295"/>
        <v>145.09925808070292</v>
      </c>
      <c r="AT829" s="5">
        <f t="shared" si="296"/>
        <v>76.272085035673882</v>
      </c>
      <c r="AU829" s="5">
        <f t="shared" si="297"/>
        <v>293.19980581411869</v>
      </c>
      <c r="AV829" s="5">
        <f t="shared" si="298"/>
        <v>107.73511895214855</v>
      </c>
    </row>
    <row r="830" spans="1:48" x14ac:dyDescent="0.25">
      <c r="A830" s="1" t="s">
        <v>378</v>
      </c>
      <c r="B830" s="1" t="s">
        <v>107</v>
      </c>
      <c r="C830" s="2">
        <v>42801</v>
      </c>
      <c r="D830" s="3">
        <v>0.98139124503058139</v>
      </c>
      <c r="E830" s="3">
        <v>72.706070828455822</v>
      </c>
      <c r="F830" s="3">
        <v>1.675885060114517</v>
      </c>
      <c r="G830" s="3">
        <v>1.5516054801688972</v>
      </c>
      <c r="H830" s="3">
        <v>0.17227534931150887</v>
      </c>
      <c r="I830" s="3">
        <v>7.2702989676311475E-2</v>
      </c>
      <c r="J830" s="3">
        <v>0.7327166087792979</v>
      </c>
      <c r="K830" s="3">
        <v>0.34253715369314713</v>
      </c>
      <c r="L830" s="4">
        <f t="shared" si="301"/>
        <v>174.57075153810621</v>
      </c>
      <c r="M830" s="4">
        <f t="shared" si="301"/>
        <v>4.0238801396096449</v>
      </c>
      <c r="N830" s="4">
        <f t="shared" si="301"/>
        <v>3.72547892737613</v>
      </c>
      <c r="O830" s="4">
        <f t="shared" si="299"/>
        <v>0.41364134876381414</v>
      </c>
      <c r="P830" s="4">
        <f t="shared" si="299"/>
        <v>0.1745633535445231</v>
      </c>
      <c r="Q830" s="4">
        <f t="shared" si="299"/>
        <v>1.7592876028309952</v>
      </c>
      <c r="R830" s="4">
        <f t="shared" si="299"/>
        <v>0.82244807989999447</v>
      </c>
      <c r="S830" s="5">
        <f t="shared" si="284"/>
        <v>59509.747068218378</v>
      </c>
      <c r="T830" s="5">
        <f t="shared" si="285"/>
        <v>1315.1956836551076</v>
      </c>
      <c r="U830" s="5">
        <f t="shared" si="286"/>
        <v>1150.0600983517609</v>
      </c>
      <c r="V830" s="5">
        <f t="shared" si="287"/>
        <v>183.08515897466043</v>
      </c>
      <c r="W830" s="5">
        <f t="shared" si="288"/>
        <v>95.728201881502002</v>
      </c>
      <c r="X830" s="5">
        <f t="shared" si="289"/>
        <v>477.89772378655783</v>
      </c>
      <c r="Y830" s="5">
        <f t="shared" si="290"/>
        <v>200.06648666718345</v>
      </c>
      <c r="Z830" s="4">
        <f>D830-'CIG_wcINF-wcEFF_Loads'!D830</f>
        <v>0.80542497250170964</v>
      </c>
      <c r="AA830" s="4">
        <f t="shared" si="291"/>
        <v>0.80542497250170964</v>
      </c>
      <c r="AB830" s="3">
        <v>63.120911922003984</v>
      </c>
      <c r="AC830" s="3">
        <v>1.8071955819880763</v>
      </c>
      <c r="AD830" s="3">
        <v>1.5668561798688037</v>
      </c>
      <c r="AE830" s="3">
        <v>0.17227534931150887</v>
      </c>
      <c r="AF830" s="3">
        <v>7.2702989676311475E-2</v>
      </c>
      <c r="AG830" s="3">
        <v>0.55924673783204482</v>
      </c>
      <c r="AH830" s="3">
        <v>0.2128955851371527</v>
      </c>
      <c r="AI830" s="4">
        <f t="shared" si="302"/>
        <v>124.38184157078514</v>
      </c>
      <c r="AJ830" s="4">
        <f t="shared" si="302"/>
        <v>3.56113857866975</v>
      </c>
      <c r="AK830" s="4">
        <f t="shared" si="302"/>
        <v>3.0875418493551412</v>
      </c>
      <c r="AL830" s="4">
        <f t="shared" si="300"/>
        <v>0.3394742653764794</v>
      </c>
      <c r="AM830" s="4">
        <f t="shared" si="300"/>
        <v>0.14326364224292884</v>
      </c>
      <c r="AN830" s="4">
        <f t="shared" si="300"/>
        <v>1.102014166556347</v>
      </c>
      <c r="AO830" s="4">
        <f t="shared" si="300"/>
        <v>0.41951778159304226</v>
      </c>
      <c r="AP830" s="5">
        <f t="shared" si="292"/>
        <v>33493.745480843041</v>
      </c>
      <c r="AQ830" s="5">
        <f t="shared" si="293"/>
        <v>1053.83111352131</v>
      </c>
      <c r="AR830" s="5">
        <f t="shared" si="294"/>
        <v>843.32384329379965</v>
      </c>
      <c r="AS830" s="5">
        <f t="shared" si="295"/>
        <v>145.43873234607941</v>
      </c>
      <c r="AT830" s="5">
        <f t="shared" si="296"/>
        <v>76.415348677916811</v>
      </c>
      <c r="AU830" s="5">
        <f t="shared" si="297"/>
        <v>294.30181998067502</v>
      </c>
      <c r="AV830" s="5">
        <f t="shared" si="298"/>
        <v>108.1546367337416</v>
      </c>
    </row>
    <row r="831" spans="1:48" x14ac:dyDescent="0.25">
      <c r="A831" s="1" t="s">
        <v>378</v>
      </c>
      <c r="B831" s="1" t="s">
        <v>108</v>
      </c>
      <c r="C831" s="2">
        <v>42802</v>
      </c>
      <c r="D831" s="3">
        <v>0.29022676244948181</v>
      </c>
      <c r="E831" s="3">
        <v>81.749345270514155</v>
      </c>
      <c r="F831" s="3">
        <v>1.7080538454594025</v>
      </c>
      <c r="G831" s="3">
        <v>1.5491575797851767</v>
      </c>
      <c r="H831" s="3">
        <v>0.23699107684584442</v>
      </c>
      <c r="I831" s="3">
        <v>7.3255683767105659E-2</v>
      </c>
      <c r="J831" s="3">
        <v>0.88245713412543625</v>
      </c>
      <c r="K831" s="3">
        <v>0.48724717663065836</v>
      </c>
      <c r="L831" s="4">
        <f t="shared" si="301"/>
        <v>58.04707859211986</v>
      </c>
      <c r="M831" s="4">
        <f t="shared" si="301"/>
        <v>1.2128236070743876</v>
      </c>
      <c r="N831" s="4">
        <f t="shared" si="301"/>
        <v>1.0999974554879119</v>
      </c>
      <c r="O831" s="4">
        <f t="shared" si="299"/>
        <v>0.16827828550528681</v>
      </c>
      <c r="P831" s="4">
        <f t="shared" si="299"/>
        <v>5.2016054916129088E-2</v>
      </c>
      <c r="Q831" s="4">
        <f t="shared" si="299"/>
        <v>0.62659900760369591</v>
      </c>
      <c r="R831" s="4">
        <f t="shared" si="299"/>
        <v>0.34597555567053229</v>
      </c>
      <c r="S831" s="5">
        <f t="shared" si="284"/>
        <v>59567.794146810498</v>
      </c>
      <c r="T831" s="5">
        <f t="shared" si="285"/>
        <v>1316.408507262182</v>
      </c>
      <c r="U831" s="5">
        <f t="shared" si="286"/>
        <v>1151.1600958072488</v>
      </c>
      <c r="V831" s="5">
        <f t="shared" si="287"/>
        <v>183.25343726016573</v>
      </c>
      <c r="W831" s="5">
        <f t="shared" si="288"/>
        <v>95.780217936418126</v>
      </c>
      <c r="X831" s="5">
        <f t="shared" si="289"/>
        <v>478.52432279416155</v>
      </c>
      <c r="Y831" s="5">
        <f t="shared" si="290"/>
        <v>200.41246222285397</v>
      </c>
      <c r="Z831" s="4">
        <f>D831-'CIG_wcINF-wcEFF_Loads'!D831</f>
        <v>-2.8446304534130384E-2</v>
      </c>
      <c r="AA831" s="4">
        <f t="shared" si="291"/>
        <v>0</v>
      </c>
      <c r="AB831" s="3">
        <v>58.949054426763404</v>
      </c>
      <c r="AC831" s="3">
        <v>1.9013115613704279</v>
      </c>
      <c r="AD831" s="3">
        <v>1.6923073011424583</v>
      </c>
      <c r="AE831" s="3">
        <v>0.23699107684584442</v>
      </c>
      <c r="AF831" s="3">
        <v>7.3255683767105659E-2</v>
      </c>
      <c r="AG831" s="3">
        <v>0.61141051127473955</v>
      </c>
      <c r="AH831" s="3">
        <v>0.27663942666384173</v>
      </c>
      <c r="AI831" s="4">
        <f t="shared" si="302"/>
        <v>0</v>
      </c>
      <c r="AJ831" s="4">
        <f t="shared" si="302"/>
        <v>0</v>
      </c>
      <c r="AK831" s="4">
        <f t="shared" si="302"/>
        <v>0</v>
      </c>
      <c r="AL831" s="4">
        <f t="shared" si="300"/>
        <v>0</v>
      </c>
      <c r="AM831" s="4">
        <f t="shared" si="300"/>
        <v>0</v>
      </c>
      <c r="AN831" s="4">
        <f t="shared" si="300"/>
        <v>0</v>
      </c>
      <c r="AO831" s="4">
        <f t="shared" si="300"/>
        <v>0</v>
      </c>
      <c r="AP831" s="5">
        <f t="shared" si="292"/>
        <v>33493.745480843041</v>
      </c>
      <c r="AQ831" s="5">
        <f t="shared" si="293"/>
        <v>1053.83111352131</v>
      </c>
      <c r="AR831" s="5">
        <f t="shared" si="294"/>
        <v>843.32384329379965</v>
      </c>
      <c r="AS831" s="5">
        <f t="shared" si="295"/>
        <v>145.43873234607941</v>
      </c>
      <c r="AT831" s="5">
        <f t="shared" si="296"/>
        <v>76.415348677916811</v>
      </c>
      <c r="AU831" s="5">
        <f t="shared" si="297"/>
        <v>294.30181998067502</v>
      </c>
      <c r="AV831" s="5">
        <f t="shared" si="298"/>
        <v>108.1546367337416</v>
      </c>
    </row>
    <row r="832" spans="1:48" x14ac:dyDescent="0.25">
      <c r="A832" s="1" t="s">
        <v>378</v>
      </c>
      <c r="B832" s="1" t="s">
        <v>109</v>
      </c>
      <c r="C832" s="2">
        <v>42803</v>
      </c>
      <c r="D832" s="3">
        <v>9.9234522656789462E-2</v>
      </c>
      <c r="E832" s="3">
        <v>66.595750259497791</v>
      </c>
      <c r="F832" s="3">
        <v>1.6541493943409484</v>
      </c>
      <c r="G832" s="3">
        <v>1.5532594669146602</v>
      </c>
      <c r="H832" s="3">
        <v>0.12854850638290313</v>
      </c>
      <c r="I832" s="3">
        <v>7.2329547723072152E-2</v>
      </c>
      <c r="J832" s="3">
        <v>0.63154057814001219</v>
      </c>
      <c r="K832" s="3">
        <v>0.24476011116780139</v>
      </c>
      <c r="L832" s="4">
        <f t="shared" si="301"/>
        <v>16.168432876934197</v>
      </c>
      <c r="M832" s="4">
        <f t="shared" si="301"/>
        <v>0.40160225459744925</v>
      </c>
      <c r="N832" s="4">
        <f t="shared" si="301"/>
        <v>0.37710771833658535</v>
      </c>
      <c r="O832" s="4">
        <f t="shared" si="299"/>
        <v>3.1209617562431378E-2</v>
      </c>
      <c r="P832" s="4">
        <f t="shared" si="299"/>
        <v>1.7560511486432492E-2</v>
      </c>
      <c r="Q832" s="4">
        <f t="shared" si="299"/>
        <v>0.15332842421518814</v>
      </c>
      <c r="R832" s="4">
        <f t="shared" si="299"/>
        <v>5.9424023499204469E-2</v>
      </c>
      <c r="S832" s="5">
        <f t="shared" si="284"/>
        <v>59583.962579687432</v>
      </c>
      <c r="T832" s="5">
        <f t="shared" si="285"/>
        <v>1316.8101095167794</v>
      </c>
      <c r="U832" s="5">
        <f t="shared" si="286"/>
        <v>1151.5372035255855</v>
      </c>
      <c r="V832" s="5">
        <f t="shared" si="287"/>
        <v>183.28464687772816</v>
      </c>
      <c r="W832" s="5">
        <f t="shared" si="288"/>
        <v>95.797778447904562</v>
      </c>
      <c r="X832" s="5">
        <f t="shared" si="289"/>
        <v>478.67765121837675</v>
      </c>
      <c r="Y832" s="5">
        <f t="shared" si="290"/>
        <v>200.47188624635319</v>
      </c>
      <c r="Z832" s="4">
        <f>D832-'CIG_wcINF-wcEFF_Loads'!D832</f>
        <v>-1.6489446463721691E-2</v>
      </c>
      <c r="AA832" s="4">
        <f t="shared" si="291"/>
        <v>0</v>
      </c>
      <c r="AB832" s="3">
        <v>65.93973455392323</v>
      </c>
      <c r="AC832" s="3">
        <v>1.7436037040270234</v>
      </c>
      <c r="AD832" s="3">
        <v>1.4820919087379523</v>
      </c>
      <c r="AE832" s="3">
        <v>0.12854850638290313</v>
      </c>
      <c r="AF832" s="3">
        <v>7.2329547723072152E-2</v>
      </c>
      <c r="AG832" s="3">
        <v>0.52400094496535965</v>
      </c>
      <c r="AH832" s="3">
        <v>0.1698254219434441</v>
      </c>
      <c r="AI832" s="4">
        <f t="shared" si="302"/>
        <v>0</v>
      </c>
      <c r="AJ832" s="4">
        <f t="shared" si="302"/>
        <v>0</v>
      </c>
      <c r="AK832" s="4">
        <f t="shared" si="302"/>
        <v>0</v>
      </c>
      <c r="AL832" s="4">
        <f t="shared" si="300"/>
        <v>0</v>
      </c>
      <c r="AM832" s="4">
        <f t="shared" si="300"/>
        <v>0</v>
      </c>
      <c r="AN832" s="4">
        <f t="shared" si="300"/>
        <v>0</v>
      </c>
      <c r="AO832" s="4">
        <f t="shared" si="300"/>
        <v>0</v>
      </c>
      <c r="AP832" s="5">
        <f t="shared" si="292"/>
        <v>33493.745480843041</v>
      </c>
      <c r="AQ832" s="5">
        <f t="shared" si="293"/>
        <v>1053.83111352131</v>
      </c>
      <c r="AR832" s="5">
        <f t="shared" si="294"/>
        <v>843.32384329379965</v>
      </c>
      <c r="AS832" s="5">
        <f t="shared" si="295"/>
        <v>145.43873234607941</v>
      </c>
      <c r="AT832" s="5">
        <f t="shared" si="296"/>
        <v>76.415348677916811</v>
      </c>
      <c r="AU832" s="5">
        <f t="shared" si="297"/>
        <v>294.30181998067502</v>
      </c>
      <c r="AV832" s="5">
        <f t="shared" si="298"/>
        <v>108.1546367337416</v>
      </c>
    </row>
    <row r="833" spans="1:48" x14ac:dyDescent="0.25">
      <c r="A833" s="1" t="s">
        <v>378</v>
      </c>
      <c r="B833" s="1" t="s">
        <v>110</v>
      </c>
      <c r="C833" s="2">
        <v>42804</v>
      </c>
      <c r="D833" s="3">
        <v>2.4207798847003161E-2</v>
      </c>
      <c r="E833" s="3">
        <v>58.285714285714363</v>
      </c>
      <c r="F833" s="3">
        <v>1.6245888888888913</v>
      </c>
      <c r="G833" s="3">
        <v>1.5555088888888899</v>
      </c>
      <c r="H833" s="3">
        <v>6.907999999999985E-2</v>
      </c>
      <c r="I833" s="3">
        <v>7.1821666666666686E-2</v>
      </c>
      <c r="J833" s="3">
        <v>0.49394117647058761</v>
      </c>
      <c r="K833" s="3">
        <v>0.11178333333333333</v>
      </c>
      <c r="L833" s="4">
        <f t="shared" si="301"/>
        <v>3.452041849578408</v>
      </c>
      <c r="M833" s="4">
        <f t="shared" si="301"/>
        <v>9.6218239778509115E-2</v>
      </c>
      <c r="N833" s="4">
        <f t="shared" si="301"/>
        <v>9.2126893315807729E-2</v>
      </c>
      <c r="O833" s="4">
        <f t="shared" si="299"/>
        <v>4.0913464627012966E-3</v>
      </c>
      <c r="P833" s="4">
        <f t="shared" si="299"/>
        <v>4.2537249835260431E-3</v>
      </c>
      <c r="Q833" s="4">
        <f t="shared" si="299"/>
        <v>2.9254262957953969E-2</v>
      </c>
      <c r="R833" s="4">
        <f t="shared" si="299"/>
        <v>6.6205029736869474E-3</v>
      </c>
      <c r="S833" s="5">
        <f t="shared" si="284"/>
        <v>59587.414621537013</v>
      </c>
      <c r="T833" s="5">
        <f t="shared" si="285"/>
        <v>1316.9063277565579</v>
      </c>
      <c r="U833" s="5">
        <f t="shared" si="286"/>
        <v>1151.6293304189012</v>
      </c>
      <c r="V833" s="5">
        <f t="shared" si="287"/>
        <v>183.28873822419087</v>
      </c>
      <c r="W833" s="5">
        <f t="shared" si="288"/>
        <v>95.80203217288809</v>
      </c>
      <c r="X833" s="5">
        <f t="shared" si="289"/>
        <v>478.70690548133473</v>
      </c>
      <c r="Y833" s="5">
        <f t="shared" si="290"/>
        <v>200.47850674932687</v>
      </c>
      <c r="Z833" s="4">
        <f>D833-'CIG_wcINF-wcEFF_Loads'!D833</f>
        <v>-5.7225799615228737E-2</v>
      </c>
      <c r="AA833" s="4">
        <f t="shared" si="291"/>
        <v>0</v>
      </c>
      <c r="AB833" s="3">
        <v>69.773333333333468</v>
      </c>
      <c r="AC833" s="3">
        <v>1.6571187499999975</v>
      </c>
      <c r="AD833" s="3">
        <v>1.3668124999999982</v>
      </c>
      <c r="AE833" s="3">
        <v>6.907999999999985E-2</v>
      </c>
      <c r="AF833" s="3">
        <v>7.1821666666666686E-2</v>
      </c>
      <c r="AG833" s="3">
        <v>0.47606666666666747</v>
      </c>
      <c r="AH833" s="3">
        <v>0.11125000000000006</v>
      </c>
      <c r="AI833" s="4">
        <f t="shared" si="302"/>
        <v>0</v>
      </c>
      <c r="AJ833" s="4">
        <f t="shared" si="302"/>
        <v>0</v>
      </c>
      <c r="AK833" s="4">
        <f t="shared" si="302"/>
        <v>0</v>
      </c>
      <c r="AL833" s="4">
        <f t="shared" si="300"/>
        <v>0</v>
      </c>
      <c r="AM833" s="4">
        <f t="shared" si="300"/>
        <v>0</v>
      </c>
      <c r="AN833" s="4">
        <f t="shared" si="300"/>
        <v>0</v>
      </c>
      <c r="AO833" s="4">
        <f t="shared" si="300"/>
        <v>0</v>
      </c>
      <c r="AP833" s="5">
        <f t="shared" si="292"/>
        <v>33493.745480843041</v>
      </c>
      <c r="AQ833" s="5">
        <f t="shared" si="293"/>
        <v>1053.83111352131</v>
      </c>
      <c r="AR833" s="5">
        <f t="shared" si="294"/>
        <v>843.32384329379965</v>
      </c>
      <c r="AS833" s="5">
        <f t="shared" si="295"/>
        <v>145.43873234607941</v>
      </c>
      <c r="AT833" s="5">
        <f t="shared" si="296"/>
        <v>76.415348677916811</v>
      </c>
      <c r="AU833" s="5">
        <f t="shared" si="297"/>
        <v>294.30181998067502</v>
      </c>
      <c r="AV833" s="5">
        <f t="shared" si="298"/>
        <v>108.1546367337416</v>
      </c>
    </row>
    <row r="834" spans="1:48" x14ac:dyDescent="0.25">
      <c r="A834" s="1" t="s">
        <v>378</v>
      </c>
      <c r="B834" s="1" t="s">
        <v>111</v>
      </c>
      <c r="C834" s="2">
        <v>42805</v>
      </c>
      <c r="D834" s="3">
        <v>2.1100307060048718E-2</v>
      </c>
      <c r="E834" s="3">
        <v>58.285714285714363</v>
      </c>
      <c r="F834" s="3">
        <v>1.6245888888888913</v>
      </c>
      <c r="G834" s="3">
        <v>1.5555088888888899</v>
      </c>
      <c r="H834" s="3">
        <v>6.907999999999985E-2</v>
      </c>
      <c r="I834" s="3">
        <v>7.1821666666666686E-2</v>
      </c>
      <c r="J834" s="3">
        <v>0.49394117647058761</v>
      </c>
      <c r="K834" s="3">
        <v>0.11178333333333333</v>
      </c>
      <c r="L834" s="4">
        <f t="shared" si="301"/>
        <v>3.0089122712311425</v>
      </c>
      <c r="M834" s="4">
        <f t="shared" si="301"/>
        <v>8.3866956138198084E-2</v>
      </c>
      <c r="N834" s="4">
        <f t="shared" si="301"/>
        <v>8.0300805113990834E-2</v>
      </c>
      <c r="O834" s="4">
        <f t="shared" si="299"/>
        <v>3.5661510242071723E-3</v>
      </c>
      <c r="P834" s="4">
        <f t="shared" si="299"/>
        <v>3.7076854392530407E-3</v>
      </c>
      <c r="Q834" s="4">
        <f t="shared" si="299"/>
        <v>2.5498969779511944E-2</v>
      </c>
      <c r="R834" s="4">
        <f t="shared" si="299"/>
        <v>5.7706463325992953E-3</v>
      </c>
      <c r="S834" s="5">
        <f t="shared" si="284"/>
        <v>59590.423533808244</v>
      </c>
      <c r="T834" s="5">
        <f t="shared" si="285"/>
        <v>1316.9901947126962</v>
      </c>
      <c r="U834" s="5">
        <f t="shared" si="286"/>
        <v>1151.7096312240151</v>
      </c>
      <c r="V834" s="5">
        <f t="shared" si="287"/>
        <v>183.29230437521508</v>
      </c>
      <c r="W834" s="5">
        <f t="shared" si="288"/>
        <v>95.805739858327343</v>
      </c>
      <c r="X834" s="5">
        <f t="shared" si="289"/>
        <v>478.73240445111423</v>
      </c>
      <c r="Y834" s="5">
        <f t="shared" si="290"/>
        <v>200.48427739565946</v>
      </c>
      <c r="Z834" s="4">
        <f>D834-'CIG_wcINF-wcEFF_Loads'!D834</f>
        <v>-5.0422690223463518E-2</v>
      </c>
      <c r="AA834" s="4">
        <f t="shared" si="291"/>
        <v>0</v>
      </c>
      <c r="AB834" s="3">
        <v>69.773333333333468</v>
      </c>
      <c r="AC834" s="3">
        <v>1.6571187499999975</v>
      </c>
      <c r="AD834" s="3">
        <v>1.3668124999999982</v>
      </c>
      <c r="AE834" s="3">
        <v>6.907999999999985E-2</v>
      </c>
      <c r="AF834" s="3">
        <v>7.1821666666666686E-2</v>
      </c>
      <c r="AG834" s="3">
        <v>0.47606666666666747</v>
      </c>
      <c r="AH834" s="3">
        <v>0.11125000000000006</v>
      </c>
      <c r="AI834" s="4">
        <f t="shared" si="302"/>
        <v>0</v>
      </c>
      <c r="AJ834" s="4">
        <f t="shared" si="302"/>
        <v>0</v>
      </c>
      <c r="AK834" s="4">
        <f t="shared" si="302"/>
        <v>0</v>
      </c>
      <c r="AL834" s="4">
        <f t="shared" si="300"/>
        <v>0</v>
      </c>
      <c r="AM834" s="4">
        <f t="shared" si="300"/>
        <v>0</v>
      </c>
      <c r="AN834" s="4">
        <f t="shared" si="300"/>
        <v>0</v>
      </c>
      <c r="AO834" s="4">
        <f t="shared" si="300"/>
        <v>0</v>
      </c>
      <c r="AP834" s="5">
        <f t="shared" si="292"/>
        <v>33493.745480843041</v>
      </c>
      <c r="AQ834" s="5">
        <f t="shared" si="293"/>
        <v>1053.83111352131</v>
      </c>
      <c r="AR834" s="5">
        <f t="shared" si="294"/>
        <v>843.32384329379965</v>
      </c>
      <c r="AS834" s="5">
        <f t="shared" si="295"/>
        <v>145.43873234607941</v>
      </c>
      <c r="AT834" s="5">
        <f t="shared" si="296"/>
        <v>76.415348677916811</v>
      </c>
      <c r="AU834" s="5">
        <f t="shared" si="297"/>
        <v>294.30181998067502</v>
      </c>
      <c r="AV834" s="5">
        <f t="shared" si="298"/>
        <v>108.1546367337416</v>
      </c>
    </row>
    <row r="835" spans="1:48" x14ac:dyDescent="0.25">
      <c r="A835" s="1" t="s">
        <v>378</v>
      </c>
      <c r="B835" s="1" t="s">
        <v>112</v>
      </c>
      <c r="C835" s="2">
        <v>42806</v>
      </c>
      <c r="D835" s="3">
        <v>2.523880884691183E-2</v>
      </c>
      <c r="E835" s="3">
        <v>58.285714285714363</v>
      </c>
      <c r="F835" s="3">
        <v>1.6245888888888913</v>
      </c>
      <c r="G835" s="3">
        <v>1.5555088888888899</v>
      </c>
      <c r="H835" s="3">
        <v>6.907999999999985E-2</v>
      </c>
      <c r="I835" s="3">
        <v>7.1821666666666686E-2</v>
      </c>
      <c r="J835" s="3">
        <v>0.49394117647058761</v>
      </c>
      <c r="K835" s="3">
        <v>0.11178333333333333</v>
      </c>
      <c r="L835" s="4">
        <f t="shared" si="301"/>
        <v>3.5990642901362015</v>
      </c>
      <c r="M835" s="4">
        <f t="shared" si="301"/>
        <v>0.10031617400260871</v>
      </c>
      <c r="N835" s="4">
        <f t="shared" si="301"/>
        <v>9.6050577119916825E-2</v>
      </c>
      <c r="O835" s="4">
        <f t="shared" si="299"/>
        <v>4.2655968826918033E-3</v>
      </c>
      <c r="P835" s="4">
        <f t="shared" si="299"/>
        <v>4.4348911036922968E-3</v>
      </c>
      <c r="Q835" s="4">
        <f t="shared" si="299"/>
        <v>3.0500201832456064E-2</v>
      </c>
      <c r="R835" s="4">
        <f t="shared" si="299"/>
        <v>6.9024701534969079E-3</v>
      </c>
      <c r="S835" s="5">
        <f t="shared" si="284"/>
        <v>59594.022598098381</v>
      </c>
      <c r="T835" s="5">
        <f t="shared" si="285"/>
        <v>1317.0905108866987</v>
      </c>
      <c r="U835" s="5">
        <f t="shared" si="286"/>
        <v>1151.8056818011351</v>
      </c>
      <c r="V835" s="5">
        <f t="shared" si="287"/>
        <v>183.29656997209779</v>
      </c>
      <c r="W835" s="5">
        <f t="shared" si="288"/>
        <v>95.810174749431042</v>
      </c>
      <c r="X835" s="5">
        <f t="shared" si="289"/>
        <v>478.7629046529467</v>
      </c>
      <c r="Y835" s="5">
        <f t="shared" si="290"/>
        <v>200.49117986581297</v>
      </c>
      <c r="Z835" s="4">
        <f>D835-'CIG_wcINF-wcEFF_Loads'!D835</f>
        <v>-3.8564818275604512E-2</v>
      </c>
      <c r="AA835" s="4">
        <f t="shared" si="291"/>
        <v>0</v>
      </c>
      <c r="AB835" s="3">
        <v>69.773333333333468</v>
      </c>
      <c r="AC835" s="3">
        <v>1.6571187499999975</v>
      </c>
      <c r="AD835" s="3">
        <v>1.3668124999999982</v>
      </c>
      <c r="AE835" s="3">
        <v>6.907999999999985E-2</v>
      </c>
      <c r="AF835" s="3">
        <v>7.1821666666666686E-2</v>
      </c>
      <c r="AG835" s="3">
        <v>0.47606666666666747</v>
      </c>
      <c r="AH835" s="3">
        <v>0.11125000000000006</v>
      </c>
      <c r="AI835" s="4">
        <f t="shared" si="302"/>
        <v>0</v>
      </c>
      <c r="AJ835" s="4">
        <f t="shared" si="302"/>
        <v>0</v>
      </c>
      <c r="AK835" s="4">
        <f t="shared" si="302"/>
        <v>0</v>
      </c>
      <c r="AL835" s="4">
        <f t="shared" si="300"/>
        <v>0</v>
      </c>
      <c r="AM835" s="4">
        <f t="shared" si="300"/>
        <v>0</v>
      </c>
      <c r="AN835" s="4">
        <f t="shared" si="300"/>
        <v>0</v>
      </c>
      <c r="AO835" s="4">
        <f t="shared" si="300"/>
        <v>0</v>
      </c>
      <c r="AP835" s="5">
        <f t="shared" si="292"/>
        <v>33493.745480843041</v>
      </c>
      <c r="AQ835" s="5">
        <f t="shared" si="293"/>
        <v>1053.83111352131</v>
      </c>
      <c r="AR835" s="5">
        <f t="shared" si="294"/>
        <v>843.32384329379965</v>
      </c>
      <c r="AS835" s="5">
        <f t="shared" si="295"/>
        <v>145.43873234607941</v>
      </c>
      <c r="AT835" s="5">
        <f t="shared" si="296"/>
        <v>76.415348677916811</v>
      </c>
      <c r="AU835" s="5">
        <f t="shared" si="297"/>
        <v>294.30181998067502</v>
      </c>
      <c r="AV835" s="5">
        <f t="shared" si="298"/>
        <v>108.1546367337416</v>
      </c>
    </row>
    <row r="836" spans="1:48" x14ac:dyDescent="0.25">
      <c r="A836" s="1" t="s">
        <v>378</v>
      </c>
      <c r="B836" s="1" t="s">
        <v>113</v>
      </c>
      <c r="C836" s="2">
        <v>42807</v>
      </c>
      <c r="D836" s="3">
        <v>1.584851802433062E-2</v>
      </c>
      <c r="E836" s="3">
        <v>58.285714285714363</v>
      </c>
      <c r="F836" s="3">
        <v>1.6245888888888913</v>
      </c>
      <c r="G836" s="3">
        <v>1.5555088888888899</v>
      </c>
      <c r="H836" s="3">
        <v>6.907999999999985E-2</v>
      </c>
      <c r="I836" s="3">
        <v>7.1821666666666686E-2</v>
      </c>
      <c r="J836" s="3">
        <v>0.49394117647058761</v>
      </c>
      <c r="K836" s="3">
        <v>0.11178333333333333</v>
      </c>
      <c r="L836" s="4">
        <f t="shared" si="301"/>
        <v>2.2600050429847274</v>
      </c>
      <c r="M836" s="4">
        <f t="shared" si="301"/>
        <v>6.2992778361913998E-2</v>
      </c>
      <c r="N836" s="4">
        <f t="shared" si="301"/>
        <v>6.0314229247733324E-2</v>
      </c>
      <c r="O836" s="4">
        <f t="shared" si="299"/>
        <v>2.6785491141806152E-3</v>
      </c>
      <c r="P836" s="4">
        <f t="shared" si="299"/>
        <v>2.7848561324402997E-3</v>
      </c>
      <c r="Q836" s="4">
        <f t="shared" si="299"/>
        <v>1.9152369726297427E-2</v>
      </c>
      <c r="R836" s="4">
        <f t="shared" si="299"/>
        <v>4.3343536259432122E-3</v>
      </c>
      <c r="S836" s="5">
        <f t="shared" ref="S836:S899" si="303">S835+L836</f>
        <v>59596.282603141364</v>
      </c>
      <c r="T836" s="5">
        <f t="shared" ref="T836:T899" si="304">T835+M836</f>
        <v>1317.1535036650605</v>
      </c>
      <c r="U836" s="5">
        <f t="shared" ref="U836:U899" si="305">U835+N836</f>
        <v>1151.8659960303828</v>
      </c>
      <c r="V836" s="5">
        <f t="shared" ref="V836:V899" si="306">V835+O836</f>
        <v>183.29924852121198</v>
      </c>
      <c r="W836" s="5">
        <f t="shared" ref="W836:W899" si="307">W835+P836</f>
        <v>95.812959605563478</v>
      </c>
      <c r="X836" s="5">
        <f t="shared" ref="X836:X899" si="308">X835+Q836</f>
        <v>478.78205702267297</v>
      </c>
      <c r="Y836" s="5">
        <f t="shared" ref="Y836:Y899" si="309">Y835+R836</f>
        <v>200.49551421943892</v>
      </c>
      <c r="Z836" s="4">
        <f>D836-'CIG_wcINF-wcEFF_Loads'!D836</f>
        <v>-1.6765516374915773E-2</v>
      </c>
      <c r="AA836" s="4">
        <f t="shared" ref="AA836:AA899" si="310">IF(Z836&lt;0,0,Z836)</f>
        <v>0</v>
      </c>
      <c r="AB836" s="3">
        <v>51.639878472222144</v>
      </c>
      <c r="AC836" s="3">
        <v>1.5902890066964284</v>
      </c>
      <c r="AD836" s="3">
        <v>1.2623386532738115</v>
      </c>
      <c r="AE836" s="3">
        <v>6.907999999999985E-2</v>
      </c>
      <c r="AF836" s="3">
        <v>7.1821666666666686E-2</v>
      </c>
      <c r="AG836" s="3">
        <v>0.42132480158730207</v>
      </c>
      <c r="AH836" s="3">
        <v>0.10520136217948733</v>
      </c>
      <c r="AI836" s="4">
        <f t="shared" si="302"/>
        <v>0</v>
      </c>
      <c r="AJ836" s="4">
        <f t="shared" si="302"/>
        <v>0</v>
      </c>
      <c r="AK836" s="4">
        <f t="shared" si="302"/>
        <v>0</v>
      </c>
      <c r="AL836" s="4">
        <f t="shared" si="300"/>
        <v>0</v>
      </c>
      <c r="AM836" s="4">
        <f t="shared" si="300"/>
        <v>0</v>
      </c>
      <c r="AN836" s="4">
        <f t="shared" si="300"/>
        <v>0</v>
      </c>
      <c r="AO836" s="4">
        <f t="shared" si="300"/>
        <v>0</v>
      </c>
      <c r="AP836" s="5">
        <f t="shared" ref="AP836:AP899" si="311">AP835+AI836</f>
        <v>33493.745480843041</v>
      </c>
      <c r="AQ836" s="5">
        <f t="shared" ref="AQ836:AQ899" si="312">AQ835+AJ836</f>
        <v>1053.83111352131</v>
      </c>
      <c r="AR836" s="5">
        <f t="shared" ref="AR836:AR899" si="313">AR835+AK836</f>
        <v>843.32384329379965</v>
      </c>
      <c r="AS836" s="5">
        <f t="shared" ref="AS836:AS899" si="314">AS835+AL836</f>
        <v>145.43873234607941</v>
      </c>
      <c r="AT836" s="5">
        <f t="shared" ref="AT836:AT899" si="315">AT835+AM836</f>
        <v>76.415348677916811</v>
      </c>
      <c r="AU836" s="5">
        <f t="shared" ref="AU836:AU899" si="316">AU835+AN836</f>
        <v>294.30181998067502</v>
      </c>
      <c r="AV836" s="5">
        <f t="shared" ref="AV836:AV899" si="317">AV835+AO836</f>
        <v>108.1546367337416</v>
      </c>
    </row>
    <row r="837" spans="1:48" x14ac:dyDescent="0.25">
      <c r="A837" s="1" t="s">
        <v>378</v>
      </c>
      <c r="B837" s="1" t="s">
        <v>114</v>
      </c>
      <c r="C837" s="2">
        <v>42808</v>
      </c>
      <c r="D837" s="3">
        <v>1.9172674268550665E-2</v>
      </c>
      <c r="E837" s="3">
        <v>58.285714285714363</v>
      </c>
      <c r="F837" s="3">
        <v>1.6245888888888913</v>
      </c>
      <c r="G837" s="3">
        <v>1.5555088888888899</v>
      </c>
      <c r="H837" s="3">
        <v>6.907999999999985E-2</v>
      </c>
      <c r="I837" s="3">
        <v>7.1821666666666686E-2</v>
      </c>
      <c r="J837" s="3">
        <v>0.49394117647058761</v>
      </c>
      <c r="K837" s="3">
        <v>0.11178333333333333</v>
      </c>
      <c r="L837" s="4">
        <f t="shared" si="301"/>
        <v>2.7340310600592024</v>
      </c>
      <c r="M837" s="4">
        <f t="shared" si="301"/>
        <v>7.620523376064961E-2</v>
      </c>
      <c r="N837" s="4">
        <f t="shared" si="301"/>
        <v>7.2964870869957801E-2</v>
      </c>
      <c r="O837" s="4">
        <f t="shared" si="299"/>
        <v>3.2403628906917236E-3</v>
      </c>
      <c r="P837" s="4">
        <f t="shared" si="299"/>
        <v>3.3689673337333232E-3</v>
      </c>
      <c r="Q837" s="4">
        <f t="shared" si="299"/>
        <v>2.3169494186738675E-2</v>
      </c>
      <c r="R837" s="4">
        <f t="shared" si="299"/>
        <v>5.243465042431345E-3</v>
      </c>
      <c r="S837" s="5">
        <f t="shared" si="303"/>
        <v>59599.01663420142</v>
      </c>
      <c r="T837" s="5">
        <f t="shared" si="304"/>
        <v>1317.2297088988212</v>
      </c>
      <c r="U837" s="5">
        <f t="shared" si="305"/>
        <v>1151.9389609012528</v>
      </c>
      <c r="V837" s="5">
        <f t="shared" si="306"/>
        <v>183.30248888410267</v>
      </c>
      <c r="W837" s="5">
        <f t="shared" si="307"/>
        <v>95.816328572897206</v>
      </c>
      <c r="X837" s="5">
        <f t="shared" si="308"/>
        <v>478.8052265168597</v>
      </c>
      <c r="Y837" s="5">
        <f t="shared" si="309"/>
        <v>200.50075768448136</v>
      </c>
      <c r="Z837" s="4">
        <f>D837-'CIG_wcINF-wcEFF_Loads'!D837</f>
        <v>1.9172674268550665E-2</v>
      </c>
      <c r="AA837" s="4">
        <f t="shared" si="310"/>
        <v>1.9172674268550665E-2</v>
      </c>
      <c r="AB837" s="3">
        <v>23.962500000000045</v>
      </c>
      <c r="AC837" s="3">
        <v>1.4882857142857133</v>
      </c>
      <c r="AD837" s="3">
        <v>1.1028785714285727</v>
      </c>
      <c r="AE837" s="3">
        <v>6.907999999999985E-2</v>
      </c>
      <c r="AF837" s="3">
        <v>7.1821666666666686E-2</v>
      </c>
      <c r="AG837" s="3">
        <v>0.33777142857142883</v>
      </c>
      <c r="AH837" s="3">
        <v>9.5969230769230751E-2</v>
      </c>
      <c r="AI837" s="4">
        <f t="shared" si="302"/>
        <v>1.1240184679820604</v>
      </c>
      <c r="AJ837" s="4">
        <f t="shared" si="302"/>
        <v>6.981160682278606E-2</v>
      </c>
      <c r="AK837" s="4">
        <f t="shared" si="302"/>
        <v>5.1733161490970708E-2</v>
      </c>
      <c r="AL837" s="4">
        <f t="shared" si="300"/>
        <v>3.2403628906917236E-3</v>
      </c>
      <c r="AM837" s="4">
        <f t="shared" si="300"/>
        <v>3.3689673337333232E-3</v>
      </c>
      <c r="AN837" s="4">
        <f t="shared" si="300"/>
        <v>1.5843978035303859E-2</v>
      </c>
      <c r="AO837" s="4">
        <f t="shared" si="300"/>
        <v>4.5016666767927951E-3</v>
      </c>
      <c r="AP837" s="5">
        <f t="shared" si="311"/>
        <v>33494.869499311026</v>
      </c>
      <c r="AQ837" s="5">
        <f t="shared" si="312"/>
        <v>1053.9009251281329</v>
      </c>
      <c r="AR837" s="5">
        <f t="shared" si="313"/>
        <v>843.37557645529057</v>
      </c>
      <c r="AS837" s="5">
        <f t="shared" si="314"/>
        <v>145.4419727089701</v>
      </c>
      <c r="AT837" s="5">
        <f t="shared" si="315"/>
        <v>76.418717645250538</v>
      </c>
      <c r="AU837" s="5">
        <f t="shared" si="316"/>
        <v>294.31766395871034</v>
      </c>
      <c r="AV837" s="5">
        <f t="shared" si="317"/>
        <v>108.15913840041839</v>
      </c>
    </row>
    <row r="838" spans="1:48" x14ac:dyDescent="0.25">
      <c r="A838" s="1" t="s">
        <v>378</v>
      </c>
      <c r="B838" s="1" t="s">
        <v>115</v>
      </c>
      <c r="C838" s="2">
        <v>42809</v>
      </c>
      <c r="D838" s="3">
        <v>2.3359860134052158E-2</v>
      </c>
      <c r="E838" s="3">
        <v>58.285714285714363</v>
      </c>
      <c r="F838" s="3">
        <v>1.6245888888888913</v>
      </c>
      <c r="G838" s="3">
        <v>1.5555088888888899</v>
      </c>
      <c r="H838" s="3">
        <v>6.907999999999985E-2</v>
      </c>
      <c r="I838" s="3">
        <v>7.1821666666666686E-2</v>
      </c>
      <c r="J838" s="3">
        <v>0.49394117647058761</v>
      </c>
      <c r="K838" s="3">
        <v>0.11178333333333333</v>
      </c>
      <c r="L838" s="4">
        <f t="shared" si="301"/>
        <v>3.331125448154042</v>
      </c>
      <c r="M838" s="4">
        <f t="shared" si="301"/>
        <v>9.2847955230300358E-2</v>
      </c>
      <c r="N838" s="4">
        <f t="shared" si="301"/>
        <v>8.8899918412385176E-2</v>
      </c>
      <c r="O838" s="4">
        <f t="shared" si="299"/>
        <v>3.9480368179151057E-3</v>
      </c>
      <c r="P838" s="4">
        <f t="shared" si="299"/>
        <v>4.1047276248411518E-3</v>
      </c>
      <c r="Q838" s="4">
        <f t="shared" si="299"/>
        <v>2.822955921526037E-2</v>
      </c>
      <c r="R838" s="4">
        <f t="shared" si="299"/>
        <v>6.3886032951545723E-3</v>
      </c>
      <c r="S838" s="5">
        <f t="shared" si="303"/>
        <v>59602.347759649572</v>
      </c>
      <c r="T838" s="5">
        <f t="shared" si="304"/>
        <v>1317.3225568540515</v>
      </c>
      <c r="U838" s="5">
        <f t="shared" si="305"/>
        <v>1152.0278608196652</v>
      </c>
      <c r="V838" s="5">
        <f t="shared" si="306"/>
        <v>183.30643692092059</v>
      </c>
      <c r="W838" s="5">
        <f t="shared" si="307"/>
        <v>95.820433300522041</v>
      </c>
      <c r="X838" s="5">
        <f t="shared" si="308"/>
        <v>478.83345607607498</v>
      </c>
      <c r="Y838" s="5">
        <f t="shared" si="309"/>
        <v>200.50714628777652</v>
      </c>
      <c r="Z838" s="4">
        <f>D838-'CIG_wcINF-wcEFF_Loads'!D838</f>
        <v>2.3359860134052158E-2</v>
      </c>
      <c r="AA838" s="4">
        <f t="shared" si="310"/>
        <v>2.3359860134052158E-2</v>
      </c>
      <c r="AB838" s="3">
        <v>23.962500000000045</v>
      </c>
      <c r="AC838" s="3">
        <v>1.4882857142857133</v>
      </c>
      <c r="AD838" s="3">
        <v>1.1028785714285727</v>
      </c>
      <c r="AE838" s="3">
        <v>6.907999999999985E-2</v>
      </c>
      <c r="AF838" s="3">
        <v>7.1821666666666686E-2</v>
      </c>
      <c r="AG838" s="3">
        <v>0.33777142857142883</v>
      </c>
      <c r="AH838" s="3">
        <v>9.5969230769230751E-2</v>
      </c>
      <c r="AI838" s="4">
        <f t="shared" si="302"/>
        <v>1.3694967030875955</v>
      </c>
      <c r="AJ838" s="4">
        <f t="shared" si="302"/>
        <v>8.5058002252129269E-2</v>
      </c>
      <c r="AK838" s="4">
        <f t="shared" si="302"/>
        <v>6.3031343452368688E-2</v>
      </c>
      <c r="AL838" s="4">
        <f t="shared" si="300"/>
        <v>3.9480368179151057E-3</v>
      </c>
      <c r="AM838" s="4">
        <f t="shared" si="300"/>
        <v>4.1047276248411518E-3</v>
      </c>
      <c r="AN838" s="4">
        <f t="shared" si="300"/>
        <v>1.9304198552978952E-2</v>
      </c>
      <c r="AO838" s="4">
        <f t="shared" si="300"/>
        <v>5.4848010489854521E-3</v>
      </c>
      <c r="AP838" s="5">
        <f t="shared" si="311"/>
        <v>33496.238996014115</v>
      </c>
      <c r="AQ838" s="5">
        <f t="shared" si="312"/>
        <v>1053.985983130385</v>
      </c>
      <c r="AR838" s="5">
        <f t="shared" si="313"/>
        <v>843.43860779874296</v>
      </c>
      <c r="AS838" s="5">
        <f t="shared" si="314"/>
        <v>145.44592074578802</v>
      </c>
      <c r="AT838" s="5">
        <f t="shared" si="315"/>
        <v>76.422822372875373</v>
      </c>
      <c r="AU838" s="5">
        <f t="shared" si="316"/>
        <v>294.3369681572633</v>
      </c>
      <c r="AV838" s="5">
        <f t="shared" si="317"/>
        <v>108.16462320146736</v>
      </c>
    </row>
    <row r="839" spans="1:48" x14ac:dyDescent="0.25">
      <c r="A839" s="1" t="s">
        <v>378</v>
      </c>
      <c r="B839" s="1" t="s">
        <v>116</v>
      </c>
      <c r="C839" s="2">
        <v>42810</v>
      </c>
      <c r="D839" s="3">
        <v>3.0983417859754586E-2</v>
      </c>
      <c r="E839" s="3">
        <v>58.285714285714363</v>
      </c>
      <c r="F839" s="3">
        <v>1.6245888888888913</v>
      </c>
      <c r="G839" s="3">
        <v>1.5555088888888899</v>
      </c>
      <c r="H839" s="3">
        <v>6.907999999999985E-2</v>
      </c>
      <c r="I839" s="3">
        <v>7.1821666666666686E-2</v>
      </c>
      <c r="J839" s="3">
        <v>0.49394117647058761</v>
      </c>
      <c r="K839" s="3">
        <v>0.11178333333333333</v>
      </c>
      <c r="L839" s="4">
        <f t="shared" si="301"/>
        <v>4.4182478452843181</v>
      </c>
      <c r="M839" s="4">
        <f t="shared" si="301"/>
        <v>0.12314915319765501</v>
      </c>
      <c r="N839" s="4">
        <f t="shared" si="301"/>
        <v>0.11791266317788607</v>
      </c>
      <c r="O839" s="4">
        <f t="shared" si="299"/>
        <v>5.2364900197688167E-3</v>
      </c>
      <c r="P839" s="4">
        <f t="shared" si="299"/>
        <v>5.4443173234389637E-3</v>
      </c>
      <c r="Q839" s="4">
        <f t="shared" si="299"/>
        <v>3.7442357280560293E-2</v>
      </c>
      <c r="R839" s="4">
        <f t="shared" si="299"/>
        <v>8.4735424055658974E-3</v>
      </c>
      <c r="S839" s="5">
        <f t="shared" si="303"/>
        <v>59606.766007494858</v>
      </c>
      <c r="T839" s="5">
        <f t="shared" si="304"/>
        <v>1317.4457060072491</v>
      </c>
      <c r="U839" s="5">
        <f t="shared" si="305"/>
        <v>1152.145773482843</v>
      </c>
      <c r="V839" s="5">
        <f t="shared" si="306"/>
        <v>183.31167341094036</v>
      </c>
      <c r="W839" s="5">
        <f t="shared" si="307"/>
        <v>95.825877617845478</v>
      </c>
      <c r="X839" s="5">
        <f t="shared" si="308"/>
        <v>478.87089843335553</v>
      </c>
      <c r="Y839" s="5">
        <f t="shared" si="309"/>
        <v>200.51561983018209</v>
      </c>
      <c r="Z839" s="4">
        <f>D839-'CIG_wcINF-wcEFF_Loads'!D839</f>
        <v>3.0983417859754586E-2</v>
      </c>
      <c r="AA839" s="4">
        <f t="shared" si="310"/>
        <v>3.0983417859754586E-2</v>
      </c>
      <c r="AB839" s="3">
        <v>23.962500000000045</v>
      </c>
      <c r="AC839" s="3">
        <v>1.4882857142857133</v>
      </c>
      <c r="AD839" s="3">
        <v>1.1028785714285727</v>
      </c>
      <c r="AE839" s="3">
        <v>6.907999999999985E-2</v>
      </c>
      <c r="AF839" s="3">
        <v>7.1821666666666686E-2</v>
      </c>
      <c r="AG839" s="3">
        <v>0.33777142857142883</v>
      </c>
      <c r="AH839" s="3">
        <v>9.5969230769230751E-2</v>
      </c>
      <c r="AI839" s="4">
        <f t="shared" si="302"/>
        <v>1.8164359018342611</v>
      </c>
      <c r="AJ839" s="4">
        <f t="shared" si="302"/>
        <v>0.1128169265984606</v>
      </c>
      <c r="AK839" s="4">
        <f t="shared" si="302"/>
        <v>8.3601804173460081E-2</v>
      </c>
      <c r="AL839" s="4">
        <f t="shared" si="300"/>
        <v>5.2364900197688167E-3</v>
      </c>
      <c r="AM839" s="4">
        <f t="shared" si="300"/>
        <v>5.4443173234389637E-3</v>
      </c>
      <c r="AN839" s="4">
        <f t="shared" si="300"/>
        <v>2.5604179424976063E-2</v>
      </c>
      <c r="AO839" s="4">
        <f t="shared" si="300"/>
        <v>7.2747816897505545E-3</v>
      </c>
      <c r="AP839" s="5">
        <f t="shared" si="311"/>
        <v>33498.055431915949</v>
      </c>
      <c r="AQ839" s="5">
        <f t="shared" si="312"/>
        <v>1054.0988000569835</v>
      </c>
      <c r="AR839" s="5">
        <f t="shared" si="313"/>
        <v>843.5222096029164</v>
      </c>
      <c r="AS839" s="5">
        <f t="shared" si="314"/>
        <v>145.45115723580778</v>
      </c>
      <c r="AT839" s="5">
        <f t="shared" si="315"/>
        <v>76.428266690198811</v>
      </c>
      <c r="AU839" s="5">
        <f t="shared" si="316"/>
        <v>294.36257233668829</v>
      </c>
      <c r="AV839" s="5">
        <f t="shared" si="317"/>
        <v>108.17189798315711</v>
      </c>
    </row>
    <row r="840" spans="1:48" x14ac:dyDescent="0.25">
      <c r="A840" s="1" t="s">
        <v>378</v>
      </c>
      <c r="B840" s="1" t="s">
        <v>117</v>
      </c>
      <c r="C840" s="2">
        <v>42811</v>
      </c>
      <c r="D840" s="3">
        <v>4.1602915416814157E-2</v>
      </c>
      <c r="E840" s="3">
        <v>58.285714285714363</v>
      </c>
      <c r="F840" s="3">
        <v>1.6245888888888913</v>
      </c>
      <c r="G840" s="3">
        <v>1.5555088888888899</v>
      </c>
      <c r="H840" s="3">
        <v>6.907999999999985E-2</v>
      </c>
      <c r="I840" s="3">
        <v>7.1821666666666686E-2</v>
      </c>
      <c r="J840" s="3">
        <v>0.49394117647058761</v>
      </c>
      <c r="K840" s="3">
        <v>0.11178333333333333</v>
      </c>
      <c r="L840" s="4">
        <f t="shared" si="301"/>
        <v>5.9325924670384582</v>
      </c>
      <c r="M840" s="4">
        <f t="shared" si="301"/>
        <v>0.16535825154361819</v>
      </c>
      <c r="N840" s="4">
        <f t="shared" si="301"/>
        <v>0.15832696621675257</v>
      </c>
      <c r="O840" s="4">
        <f t="shared" si="299"/>
        <v>7.0312853268654565E-3</v>
      </c>
      <c r="P840" s="4">
        <f t="shared" si="299"/>
        <v>7.3103449766119934E-3</v>
      </c>
      <c r="Q840" s="4">
        <f t="shared" si="299"/>
        <v>5.0275641957908401E-2</v>
      </c>
      <c r="R840" s="4">
        <f t="shared" si="299"/>
        <v>1.1377830217932523E-2</v>
      </c>
      <c r="S840" s="5">
        <f t="shared" si="303"/>
        <v>59612.698599961899</v>
      </c>
      <c r="T840" s="5">
        <f t="shared" si="304"/>
        <v>1317.6110642587928</v>
      </c>
      <c r="U840" s="5">
        <f t="shared" si="305"/>
        <v>1152.3041004490597</v>
      </c>
      <c r="V840" s="5">
        <f t="shared" si="306"/>
        <v>183.31870469626722</v>
      </c>
      <c r="W840" s="5">
        <f t="shared" si="307"/>
        <v>95.833187962822095</v>
      </c>
      <c r="X840" s="5">
        <f t="shared" si="308"/>
        <v>478.92117407531344</v>
      </c>
      <c r="Y840" s="5">
        <f t="shared" si="309"/>
        <v>200.52699766040001</v>
      </c>
      <c r="Z840" s="4">
        <f>D840-'CIG_wcINF-wcEFF_Loads'!D840</f>
        <v>4.1602915416814157E-2</v>
      </c>
      <c r="AA840" s="4">
        <f t="shared" si="310"/>
        <v>4.1602915416814157E-2</v>
      </c>
      <c r="AB840" s="3">
        <v>23.962500000000045</v>
      </c>
      <c r="AC840" s="3">
        <v>1.4882857142857133</v>
      </c>
      <c r="AD840" s="3">
        <v>1.1028785714285727</v>
      </c>
      <c r="AE840" s="3">
        <v>6.907999999999985E-2</v>
      </c>
      <c r="AF840" s="3">
        <v>7.1821666666666686E-2</v>
      </c>
      <c r="AG840" s="3">
        <v>0.33777142857142883</v>
      </c>
      <c r="AH840" s="3">
        <v>9.5969230769230751E-2</v>
      </c>
      <c r="AI840" s="4">
        <f t="shared" si="302"/>
        <v>2.4390152670094705</v>
      </c>
      <c r="AJ840" s="4">
        <f t="shared" si="302"/>
        <v>0.15148467725883955</v>
      </c>
      <c r="AK840" s="4">
        <f t="shared" si="302"/>
        <v>0.11225613660393859</v>
      </c>
      <c r="AL840" s="4">
        <f t="shared" si="300"/>
        <v>7.0312853268654565E-3</v>
      </c>
      <c r="AM840" s="4">
        <f t="shared" si="300"/>
        <v>7.3103449766119934E-3</v>
      </c>
      <c r="AN840" s="4">
        <f t="shared" si="300"/>
        <v>3.4379954973200295E-2</v>
      </c>
      <c r="AO840" s="4">
        <f t="shared" si="300"/>
        <v>9.7681969330958105E-3</v>
      </c>
      <c r="AP840" s="5">
        <f t="shared" si="311"/>
        <v>33500.494447182959</v>
      </c>
      <c r="AQ840" s="5">
        <f t="shared" si="312"/>
        <v>1054.2502847342423</v>
      </c>
      <c r="AR840" s="5">
        <f t="shared" si="313"/>
        <v>843.63446573952035</v>
      </c>
      <c r="AS840" s="5">
        <f t="shared" si="314"/>
        <v>145.45818852113464</v>
      </c>
      <c r="AT840" s="5">
        <f t="shared" si="315"/>
        <v>76.435577035175427</v>
      </c>
      <c r="AU840" s="5">
        <f t="shared" si="316"/>
        <v>294.39695229166148</v>
      </c>
      <c r="AV840" s="5">
        <f t="shared" si="317"/>
        <v>108.1816661800902</v>
      </c>
    </row>
    <row r="841" spans="1:48" x14ac:dyDescent="0.25">
      <c r="A841" s="1" t="s">
        <v>378</v>
      </c>
      <c r="B841" s="1" t="s">
        <v>118</v>
      </c>
      <c r="C841" s="2">
        <v>42812</v>
      </c>
      <c r="D841" s="3">
        <v>3.8583609395054765E-2</v>
      </c>
      <c r="E841" s="3">
        <v>58.285714285714363</v>
      </c>
      <c r="F841" s="3">
        <v>1.6245888888888913</v>
      </c>
      <c r="G841" s="3">
        <v>1.5555088888888899</v>
      </c>
      <c r="H841" s="3">
        <v>6.907999999999985E-2</v>
      </c>
      <c r="I841" s="3">
        <v>7.1821666666666686E-2</v>
      </c>
      <c r="J841" s="3">
        <v>0.49394117647058761</v>
      </c>
      <c r="K841" s="3">
        <v>0.11178333333333333</v>
      </c>
      <c r="L841" s="4">
        <f t="shared" si="301"/>
        <v>5.5020382142676478</v>
      </c>
      <c r="M841" s="4">
        <f t="shared" si="301"/>
        <v>0.15335747804899263</v>
      </c>
      <c r="N841" s="4">
        <f t="shared" si="301"/>
        <v>0.14683648393406296</v>
      </c>
      <c r="O841" s="4">
        <f t="shared" si="299"/>
        <v>6.5209941149295446E-3</v>
      </c>
      <c r="P841" s="4">
        <f t="shared" si="299"/>
        <v>6.7798011820753611E-3</v>
      </c>
      <c r="Q841" s="4">
        <f t="shared" si="299"/>
        <v>4.662691813674124E-2</v>
      </c>
      <c r="R841" s="4">
        <f t="shared" ref="R841:R904" si="318">$D841*1/35.314667*1000*60*60*24*K841*1/1000*1/1000</f>
        <v>1.055209118144001E-2</v>
      </c>
      <c r="S841" s="5">
        <f t="shared" si="303"/>
        <v>59618.200638176168</v>
      </c>
      <c r="T841" s="5">
        <f t="shared" si="304"/>
        <v>1317.7644217368418</v>
      </c>
      <c r="U841" s="5">
        <f t="shared" si="305"/>
        <v>1152.4509369329937</v>
      </c>
      <c r="V841" s="5">
        <f t="shared" si="306"/>
        <v>183.32522569038215</v>
      </c>
      <c r="W841" s="5">
        <f t="shared" si="307"/>
        <v>95.839967764004172</v>
      </c>
      <c r="X841" s="5">
        <f t="shared" si="308"/>
        <v>478.96780099345017</v>
      </c>
      <c r="Y841" s="5">
        <f t="shared" si="309"/>
        <v>200.53754975158145</v>
      </c>
      <c r="Z841" s="4">
        <f>D841-'CIG_wcINF-wcEFF_Loads'!D841</f>
        <v>3.8583609395054765E-2</v>
      </c>
      <c r="AA841" s="4">
        <f t="shared" si="310"/>
        <v>3.8583609395054765E-2</v>
      </c>
      <c r="AB841" s="3">
        <v>23.962500000000045</v>
      </c>
      <c r="AC841" s="3">
        <v>1.4882857142857133</v>
      </c>
      <c r="AD841" s="3">
        <v>1.1028785714285727</v>
      </c>
      <c r="AE841" s="3">
        <v>6.907999999999985E-2</v>
      </c>
      <c r="AF841" s="3">
        <v>7.1821666666666686E-2</v>
      </c>
      <c r="AG841" s="3">
        <v>0.33777142857142883</v>
      </c>
      <c r="AH841" s="3">
        <v>9.5969230769230751E-2</v>
      </c>
      <c r="AI841" s="4">
        <f t="shared" si="302"/>
        <v>2.2620052327591176</v>
      </c>
      <c r="AJ841" s="4">
        <f t="shared" si="302"/>
        <v>0.14049076989274567</v>
      </c>
      <c r="AK841" s="4">
        <f t="shared" si="302"/>
        <v>0.10410921647029013</v>
      </c>
      <c r="AL841" s="4">
        <f t="shared" si="300"/>
        <v>6.5209941149295446E-3</v>
      </c>
      <c r="AM841" s="4">
        <f t="shared" si="300"/>
        <v>6.7798011820753611E-3</v>
      </c>
      <c r="AN841" s="4">
        <f t="shared" si="300"/>
        <v>3.1884850867192199E-2</v>
      </c>
      <c r="AO841" s="4">
        <f t="shared" ref="AO841:AO904" si="319">$AA841*1/35.314667*1000*60*60*24*AH841*1/1000*1/1000</f>
        <v>9.0592760431452007E-3</v>
      </c>
      <c r="AP841" s="5">
        <f t="shared" si="311"/>
        <v>33502.756452415721</v>
      </c>
      <c r="AQ841" s="5">
        <f t="shared" si="312"/>
        <v>1054.390775504135</v>
      </c>
      <c r="AR841" s="5">
        <f t="shared" si="313"/>
        <v>843.73857495599066</v>
      </c>
      <c r="AS841" s="5">
        <f t="shared" si="314"/>
        <v>145.46470951524958</v>
      </c>
      <c r="AT841" s="5">
        <f t="shared" si="315"/>
        <v>76.442356836357504</v>
      </c>
      <c r="AU841" s="5">
        <f t="shared" si="316"/>
        <v>294.42883714252866</v>
      </c>
      <c r="AV841" s="5">
        <f t="shared" si="317"/>
        <v>108.19072545613335</v>
      </c>
    </row>
    <row r="842" spans="1:48" x14ac:dyDescent="0.25">
      <c r="A842" s="1" t="s">
        <v>378</v>
      </c>
      <c r="B842" s="1" t="s">
        <v>119</v>
      </c>
      <c r="C842" s="2">
        <v>42813</v>
      </c>
      <c r="D842" s="3">
        <v>4.5864406487831778E-2</v>
      </c>
      <c r="E842" s="3">
        <v>58.285714285714363</v>
      </c>
      <c r="F842" s="3">
        <v>1.6245888888888913</v>
      </c>
      <c r="G842" s="3">
        <v>1.5555088888888899</v>
      </c>
      <c r="H842" s="3">
        <v>6.907999999999985E-2</v>
      </c>
      <c r="I842" s="3">
        <v>7.1821666666666686E-2</v>
      </c>
      <c r="J842" s="3">
        <v>0.49394117647058761</v>
      </c>
      <c r="K842" s="3">
        <v>0.11178333333333333</v>
      </c>
      <c r="L842" s="4">
        <f t="shared" si="301"/>
        <v>6.5402828073181425</v>
      </c>
      <c r="M842" s="4">
        <f t="shared" si="301"/>
        <v>0.18229631238411914</v>
      </c>
      <c r="N842" s="4">
        <f t="shared" si="301"/>
        <v>0.17454479484905341</v>
      </c>
      <c r="O842" s="4">
        <f t="shared" si="301"/>
        <v>7.7515175350655651E-3</v>
      </c>
      <c r="P842" s="4">
        <f t="shared" si="301"/>
        <v>8.0591619653199477E-3</v>
      </c>
      <c r="Q842" s="4">
        <f t="shared" si="301"/>
        <v>5.5425502181567492E-2</v>
      </c>
      <c r="R842" s="4">
        <f t="shared" si="318"/>
        <v>1.2543289931404376E-2</v>
      </c>
      <c r="S842" s="5">
        <f t="shared" si="303"/>
        <v>59624.740920983488</v>
      </c>
      <c r="T842" s="5">
        <f t="shared" si="304"/>
        <v>1317.9467180492259</v>
      </c>
      <c r="U842" s="5">
        <f t="shared" si="305"/>
        <v>1152.6254817278427</v>
      </c>
      <c r="V842" s="5">
        <f t="shared" si="306"/>
        <v>183.33297720791722</v>
      </c>
      <c r="W842" s="5">
        <f t="shared" si="307"/>
        <v>95.848026925969492</v>
      </c>
      <c r="X842" s="5">
        <f t="shared" si="308"/>
        <v>479.02322649563172</v>
      </c>
      <c r="Y842" s="5">
        <f t="shared" si="309"/>
        <v>200.55009304151287</v>
      </c>
      <c r="Z842" s="4">
        <f>D842-'CIG_wcINF-wcEFF_Loads'!D842</f>
        <v>4.5864406487831778E-2</v>
      </c>
      <c r="AA842" s="4">
        <f t="shared" si="310"/>
        <v>4.5864406487831778E-2</v>
      </c>
      <c r="AB842" s="3">
        <v>23.962500000000045</v>
      </c>
      <c r="AC842" s="3">
        <v>1.4882857142857133</v>
      </c>
      <c r="AD842" s="3">
        <v>1.1028785714285727</v>
      </c>
      <c r="AE842" s="3">
        <v>6.907999999999985E-2</v>
      </c>
      <c r="AF842" s="3">
        <v>7.1821666666666686E-2</v>
      </c>
      <c r="AG842" s="3">
        <v>0.33777142857142883</v>
      </c>
      <c r="AH842" s="3">
        <v>9.5969230769230751E-2</v>
      </c>
      <c r="AI842" s="4">
        <f t="shared" si="302"/>
        <v>2.688849724001293</v>
      </c>
      <c r="AJ842" s="4">
        <f t="shared" si="302"/>
        <v>0.16700163305549087</v>
      </c>
      <c r="AK842" s="4">
        <f t="shared" si="302"/>
        <v>0.12375481449734597</v>
      </c>
      <c r="AL842" s="4">
        <f t="shared" si="302"/>
        <v>7.7515175350655651E-3</v>
      </c>
      <c r="AM842" s="4">
        <f t="shared" si="302"/>
        <v>8.0591619653199477E-3</v>
      </c>
      <c r="AN842" s="4">
        <f t="shared" si="302"/>
        <v>3.7901580072605412E-2</v>
      </c>
      <c r="AO842" s="4">
        <f t="shared" si="319"/>
        <v>1.0768777868188296E-2</v>
      </c>
      <c r="AP842" s="5">
        <f t="shared" si="311"/>
        <v>33505.44530213972</v>
      </c>
      <c r="AQ842" s="5">
        <f t="shared" si="312"/>
        <v>1054.5577771371904</v>
      </c>
      <c r="AR842" s="5">
        <f t="shared" si="313"/>
        <v>843.86232977048803</v>
      </c>
      <c r="AS842" s="5">
        <f t="shared" si="314"/>
        <v>145.47246103278465</v>
      </c>
      <c r="AT842" s="5">
        <f t="shared" si="315"/>
        <v>76.450415998322825</v>
      </c>
      <c r="AU842" s="5">
        <f t="shared" si="316"/>
        <v>294.46673872260129</v>
      </c>
      <c r="AV842" s="5">
        <f t="shared" si="317"/>
        <v>108.20149423400154</v>
      </c>
    </row>
    <row r="843" spans="1:48" x14ac:dyDescent="0.25">
      <c r="A843" s="1" t="s">
        <v>378</v>
      </c>
      <c r="B843" s="1" t="s">
        <v>120</v>
      </c>
      <c r="C843" s="2">
        <v>42814</v>
      </c>
      <c r="D843" s="3">
        <v>0.63766322261756658</v>
      </c>
      <c r="E843" s="3">
        <v>244.56025421694525</v>
      </c>
      <c r="F843" s="3">
        <v>4.5494836449285563</v>
      </c>
      <c r="G843" s="3">
        <v>4.1343249727270104</v>
      </c>
      <c r="H843" s="3">
        <v>0.41678564743428809</v>
      </c>
      <c r="I843" s="3">
        <v>1.6274462816062591</v>
      </c>
      <c r="J843" s="3">
        <v>5.4299415089217264</v>
      </c>
      <c r="K843" s="3">
        <v>4.5599081009020335</v>
      </c>
      <c r="L843" s="4">
        <f t="shared" ref="L843:Q885" si="320">$D843*1/35.314667*1000*60*60*24*E843*1/1000*1/1000</f>
        <v>381.53630889828423</v>
      </c>
      <c r="M843" s="4">
        <f t="shared" si="320"/>
        <v>7.097609555718571</v>
      </c>
      <c r="N843" s="4">
        <f t="shared" si="320"/>
        <v>6.4499241503117783</v>
      </c>
      <c r="O843" s="4">
        <f t="shared" si="320"/>
        <v>0.65022363520605841</v>
      </c>
      <c r="P843" s="4">
        <f t="shared" si="320"/>
        <v>2.5389646784692714</v>
      </c>
      <c r="Q843" s="4">
        <f t="shared" si="320"/>
        <v>8.471204151635316</v>
      </c>
      <c r="R843" s="4">
        <f t="shared" si="318"/>
        <v>7.1138726581066836</v>
      </c>
      <c r="S843" s="5">
        <f t="shared" si="303"/>
        <v>60006.277229881773</v>
      </c>
      <c r="T843" s="5">
        <f t="shared" si="304"/>
        <v>1325.0443276049443</v>
      </c>
      <c r="U843" s="5">
        <f t="shared" si="305"/>
        <v>1159.0754058781545</v>
      </c>
      <c r="V843" s="5">
        <f t="shared" si="306"/>
        <v>183.98320084312329</v>
      </c>
      <c r="W843" s="5">
        <f t="shared" si="307"/>
        <v>98.386991604438762</v>
      </c>
      <c r="X843" s="5">
        <f t="shared" si="308"/>
        <v>487.49443064726705</v>
      </c>
      <c r="Y843" s="5">
        <f t="shared" si="309"/>
        <v>207.66396569961955</v>
      </c>
      <c r="Z843" s="4">
        <f>D843-'CIG_wcINF-wcEFF_Loads'!D843</f>
        <v>0.56047465999828883</v>
      </c>
      <c r="AA843" s="4">
        <f t="shared" si="310"/>
        <v>0.56047465999828883</v>
      </c>
      <c r="AB843" s="3">
        <v>93.242558425557561</v>
      </c>
      <c r="AC843" s="3">
        <v>4.2666761337190264</v>
      </c>
      <c r="AD843" s="3">
        <v>3.7539415955595135</v>
      </c>
      <c r="AE843" s="3">
        <v>0.41678564743428809</v>
      </c>
      <c r="AF843" s="3">
        <v>1.6274462816062591</v>
      </c>
      <c r="AG843" s="3">
        <v>4.9824686713658393</v>
      </c>
      <c r="AH843" s="3">
        <v>5.626874539337547</v>
      </c>
      <c r="AI843" s="4">
        <f t="shared" ref="AI843:AN885" si="321">$AA843*1/35.314667*1000*60*60*24*AB843*1/1000*1/1000</f>
        <v>127.85826020539227</v>
      </c>
      <c r="AJ843" s="4">
        <f t="shared" si="321"/>
        <v>5.8506522829135053</v>
      </c>
      <c r="AK843" s="4">
        <f t="shared" si="321"/>
        <v>5.1475683360199866</v>
      </c>
      <c r="AL843" s="4">
        <f t="shared" si="321"/>
        <v>0.57151464587998224</v>
      </c>
      <c r="AM843" s="4">
        <f t="shared" si="321"/>
        <v>2.2316252755981463</v>
      </c>
      <c r="AN843" s="4">
        <f t="shared" si="321"/>
        <v>6.8321782092381405</v>
      </c>
      <c r="AO843" s="4">
        <f t="shared" si="319"/>
        <v>7.7158156226279555</v>
      </c>
      <c r="AP843" s="5">
        <f t="shared" si="311"/>
        <v>33633.303562345114</v>
      </c>
      <c r="AQ843" s="5">
        <f t="shared" si="312"/>
        <v>1060.4084294201039</v>
      </c>
      <c r="AR843" s="5">
        <f t="shared" si="313"/>
        <v>849.00989810650799</v>
      </c>
      <c r="AS843" s="5">
        <f t="shared" si="314"/>
        <v>146.04397567866462</v>
      </c>
      <c r="AT843" s="5">
        <f t="shared" si="315"/>
        <v>78.682041273920973</v>
      </c>
      <c r="AU843" s="5">
        <f t="shared" si="316"/>
        <v>301.29891693183941</v>
      </c>
      <c r="AV843" s="5">
        <f t="shared" si="317"/>
        <v>115.9173098566295</v>
      </c>
    </row>
    <row r="844" spans="1:48" x14ac:dyDescent="0.25">
      <c r="A844" s="1" t="s">
        <v>378</v>
      </c>
      <c r="B844" s="1" t="s">
        <v>121</v>
      </c>
      <c r="C844" s="2">
        <v>42815</v>
      </c>
      <c r="D844" s="3">
        <v>2.4766062709188579</v>
      </c>
      <c r="E844" s="3">
        <v>408</v>
      </c>
      <c r="F844" s="3">
        <v>7.1269999999999927</v>
      </c>
      <c r="G844" s="3">
        <v>6.4100000000000037</v>
      </c>
      <c r="H844" s="3">
        <v>0.71699999999999919</v>
      </c>
      <c r="I844" s="3">
        <v>3</v>
      </c>
      <c r="J844" s="3">
        <v>9.7699999999999871</v>
      </c>
      <c r="K844" s="3">
        <v>8.4700000000000184</v>
      </c>
      <c r="L844" s="4">
        <f t="shared" si="320"/>
        <v>2472.1553505634033</v>
      </c>
      <c r="M844" s="4">
        <f t="shared" si="320"/>
        <v>43.183948979081762</v>
      </c>
      <c r="N844" s="4">
        <f t="shared" si="320"/>
        <v>38.839499502724074</v>
      </c>
      <c r="O844" s="4">
        <f t="shared" si="320"/>
        <v>4.3444494763577408</v>
      </c>
      <c r="P844" s="4">
        <f t="shared" si="320"/>
        <v>18.17761287178973</v>
      </c>
      <c r="Q844" s="4">
        <f t="shared" si="320"/>
        <v>59.198425919128475</v>
      </c>
      <c r="R844" s="4">
        <f t="shared" si="318"/>
        <v>51.321460341353109</v>
      </c>
      <c r="S844" s="5">
        <f t="shared" si="303"/>
        <v>62478.432580445173</v>
      </c>
      <c r="T844" s="5">
        <f t="shared" si="304"/>
        <v>1368.2282765840262</v>
      </c>
      <c r="U844" s="5">
        <f t="shared" si="305"/>
        <v>1197.9149053808785</v>
      </c>
      <c r="V844" s="5">
        <f t="shared" si="306"/>
        <v>188.32765031948102</v>
      </c>
      <c r="W844" s="5">
        <f t="shared" si="307"/>
        <v>116.5646044762285</v>
      </c>
      <c r="X844" s="5">
        <f t="shared" si="308"/>
        <v>546.69285656639556</v>
      </c>
      <c r="Y844" s="5">
        <f t="shared" si="309"/>
        <v>258.98542604097264</v>
      </c>
      <c r="Z844" s="4">
        <f>D844-'CIG_wcINF-wcEFF_Loads'!D844</f>
        <v>2.1040746745897883</v>
      </c>
      <c r="AA844" s="4">
        <f t="shared" si="310"/>
        <v>2.1040746745897883</v>
      </c>
      <c r="AB844" s="3">
        <v>153</v>
      </c>
      <c r="AC844" s="3">
        <v>6.7019999999999991</v>
      </c>
      <c r="AD844" s="3">
        <v>6.0700000000000029</v>
      </c>
      <c r="AE844" s="3">
        <v>0.71699999999999919</v>
      </c>
      <c r="AF844" s="3">
        <v>3</v>
      </c>
      <c r="AG844" s="3">
        <v>9.0700000000000163</v>
      </c>
      <c r="AH844" s="3">
        <v>10.5</v>
      </c>
      <c r="AI844" s="4">
        <f t="shared" si="321"/>
        <v>787.60997345203123</v>
      </c>
      <c r="AJ844" s="4">
        <f t="shared" si="321"/>
        <v>34.500405503761527</v>
      </c>
      <c r="AK844" s="4">
        <f t="shared" si="321"/>
        <v>31.247010057868181</v>
      </c>
      <c r="AL844" s="4">
        <f t="shared" si="321"/>
        <v>3.6909565422555932</v>
      </c>
      <c r="AM844" s="4">
        <f t="shared" si="321"/>
        <v>15.443332812784927</v>
      </c>
      <c r="AN844" s="4">
        <f t="shared" si="321"/>
        <v>46.690342870653183</v>
      </c>
      <c r="AO844" s="4">
        <f t="shared" si="319"/>
        <v>54.051664844747251</v>
      </c>
      <c r="AP844" s="5">
        <f t="shared" si="311"/>
        <v>34420.913535797146</v>
      </c>
      <c r="AQ844" s="5">
        <f t="shared" si="312"/>
        <v>1094.9088349238655</v>
      </c>
      <c r="AR844" s="5">
        <f t="shared" si="313"/>
        <v>880.25690816437623</v>
      </c>
      <c r="AS844" s="5">
        <f t="shared" si="314"/>
        <v>149.73493222092023</v>
      </c>
      <c r="AT844" s="5">
        <f t="shared" si="315"/>
        <v>94.125374086705904</v>
      </c>
      <c r="AU844" s="5">
        <f t="shared" si="316"/>
        <v>347.9892598024926</v>
      </c>
      <c r="AV844" s="5">
        <f t="shared" si="317"/>
        <v>169.96897470137674</v>
      </c>
    </row>
    <row r="845" spans="1:48" x14ac:dyDescent="0.25">
      <c r="A845" s="1" t="s">
        <v>378</v>
      </c>
      <c r="B845" s="1" t="s">
        <v>122</v>
      </c>
      <c r="C845" s="2">
        <v>42816</v>
      </c>
      <c r="D845" s="3">
        <v>0.29932477769751153</v>
      </c>
      <c r="E845" s="3">
        <v>222.94752418256041</v>
      </c>
      <c r="F845" s="3">
        <v>4.2064523771150411</v>
      </c>
      <c r="G845" s="3">
        <v>3.8308531188127275</v>
      </c>
      <c r="H845" s="3">
        <v>0.37803972115143231</v>
      </c>
      <c r="I845" s="3">
        <v>1.4444500734510548</v>
      </c>
      <c r="J845" s="3">
        <v>4.8542348736767034</v>
      </c>
      <c r="K845" s="3">
        <v>4.0414306409363796</v>
      </c>
      <c r="L845" s="4">
        <f t="shared" si="320"/>
        <v>163.26908151400758</v>
      </c>
      <c r="M845" s="4">
        <f t="shared" si="320"/>
        <v>3.0804720463350579</v>
      </c>
      <c r="N845" s="4">
        <f t="shared" si="320"/>
        <v>2.8054129437717732</v>
      </c>
      <c r="O845" s="4">
        <f t="shared" si="320"/>
        <v>0.27684630396552296</v>
      </c>
      <c r="P845" s="4">
        <f t="shared" si="320"/>
        <v>1.0578006535389108</v>
      </c>
      <c r="Q845" s="4">
        <f t="shared" si="320"/>
        <v>3.5548565618045798</v>
      </c>
      <c r="R845" s="4">
        <f t="shared" si="318"/>
        <v>2.9596232170218664</v>
      </c>
      <c r="S845" s="5">
        <f t="shared" si="303"/>
        <v>62641.701661959181</v>
      </c>
      <c r="T845" s="5">
        <f t="shared" si="304"/>
        <v>1371.3087486303612</v>
      </c>
      <c r="U845" s="5">
        <f t="shared" si="305"/>
        <v>1200.7203183246502</v>
      </c>
      <c r="V845" s="5">
        <f t="shared" si="306"/>
        <v>188.60449662344655</v>
      </c>
      <c r="W845" s="5">
        <f t="shared" si="307"/>
        <v>117.6224051297674</v>
      </c>
      <c r="X845" s="5">
        <f t="shared" si="308"/>
        <v>550.24771312820019</v>
      </c>
      <c r="Y845" s="5">
        <f t="shared" si="309"/>
        <v>261.94504925799453</v>
      </c>
      <c r="Z845" s="4">
        <f>D845-'CIG_wcINF-wcEFF_Loads'!D845</f>
        <v>0.15468655631046449</v>
      </c>
      <c r="AA845" s="4">
        <f t="shared" si="310"/>
        <v>0.15468655631046449</v>
      </c>
      <c r="AB845" s="3">
        <v>108.44757461750284</v>
      </c>
      <c r="AC845" s="3">
        <v>4.0295378612928241</v>
      </c>
      <c r="AD845" s="3">
        <v>3.5816033531606917</v>
      </c>
      <c r="AE845" s="3">
        <v>0.37803972115143231</v>
      </c>
      <c r="AF845" s="3">
        <v>1.4444500734510548</v>
      </c>
      <c r="AG845" s="3">
        <v>4.5087024118106678</v>
      </c>
      <c r="AH845" s="3">
        <v>4.9861449820832373</v>
      </c>
      <c r="AI845" s="4">
        <f t="shared" si="321"/>
        <v>41.042238696863137</v>
      </c>
      <c r="AJ845" s="4">
        <f t="shared" si="321"/>
        <v>1.5249880444494128</v>
      </c>
      <c r="AK845" s="4">
        <f t="shared" si="321"/>
        <v>1.3554661803767256</v>
      </c>
      <c r="AL845" s="4">
        <f t="shared" si="321"/>
        <v>0.14307001818267068</v>
      </c>
      <c r="AM845" s="4">
        <f t="shared" si="321"/>
        <v>0.54665551451356897</v>
      </c>
      <c r="AN845" s="4">
        <f t="shared" si="321"/>
        <v>1.7063289912321407</v>
      </c>
      <c r="AO845" s="4">
        <f t="shared" si="319"/>
        <v>1.8870182505566004</v>
      </c>
      <c r="AP845" s="5">
        <f t="shared" si="311"/>
        <v>34461.95577449401</v>
      </c>
      <c r="AQ845" s="5">
        <f t="shared" si="312"/>
        <v>1096.4338229683149</v>
      </c>
      <c r="AR845" s="5">
        <f t="shared" si="313"/>
        <v>881.61237434475299</v>
      </c>
      <c r="AS845" s="5">
        <f t="shared" si="314"/>
        <v>149.8780022391029</v>
      </c>
      <c r="AT845" s="5">
        <f t="shared" si="315"/>
        <v>94.672029601219478</v>
      </c>
      <c r="AU845" s="5">
        <f t="shared" si="316"/>
        <v>349.69558879372471</v>
      </c>
      <c r="AV845" s="5">
        <f t="shared" si="317"/>
        <v>171.85599295193333</v>
      </c>
    </row>
    <row r="846" spans="1:48" x14ac:dyDescent="0.25">
      <c r="A846" s="1" t="s">
        <v>378</v>
      </c>
      <c r="B846" s="1" t="s">
        <v>123</v>
      </c>
      <c r="C846" s="2">
        <v>42817</v>
      </c>
      <c r="D846" s="3">
        <v>0.26422454276771873</v>
      </c>
      <c r="E846" s="3">
        <v>65.744742063492211</v>
      </c>
      <c r="F846" s="3">
        <v>1.616321759259262</v>
      </c>
      <c r="G846" s="3">
        <v>1.5477419675925932</v>
      </c>
      <c r="H846" s="3">
        <v>6.8579791666666529E-2</v>
      </c>
      <c r="I846" s="3">
        <v>0.13820001736111112</v>
      </c>
      <c r="J846" s="3">
        <v>0.47785886948529344</v>
      </c>
      <c r="K846" s="3">
        <v>0.11549722222222221</v>
      </c>
      <c r="L846" s="4">
        <f t="shared" si="320"/>
        <v>42.500379491606608</v>
      </c>
      <c r="M846" s="4">
        <f t="shared" si="320"/>
        <v>1.0448636041908743</v>
      </c>
      <c r="N846" s="4">
        <f t="shared" si="320"/>
        <v>1.0005305202086763</v>
      </c>
      <c r="O846" s="4">
        <f t="shared" si="320"/>
        <v>4.4333083982196514E-2</v>
      </c>
      <c r="P846" s="4">
        <f t="shared" si="320"/>
        <v>8.9338751651372061E-2</v>
      </c>
      <c r="Q846" s="4">
        <f t="shared" si="320"/>
        <v>0.3089096201326903</v>
      </c>
      <c r="R846" s="4">
        <f t="shared" si="318"/>
        <v>7.4662636442171582E-2</v>
      </c>
      <c r="S846" s="5">
        <f t="shared" si="303"/>
        <v>62684.202041450786</v>
      </c>
      <c r="T846" s="5">
        <f t="shared" si="304"/>
        <v>1372.353612234552</v>
      </c>
      <c r="U846" s="5">
        <f t="shared" si="305"/>
        <v>1201.7208488448589</v>
      </c>
      <c r="V846" s="5">
        <f t="shared" si="306"/>
        <v>188.64882970742875</v>
      </c>
      <c r="W846" s="5">
        <f t="shared" si="307"/>
        <v>117.71174388141877</v>
      </c>
      <c r="X846" s="5">
        <f t="shared" si="308"/>
        <v>550.55662274833287</v>
      </c>
      <c r="Y846" s="5">
        <f t="shared" si="309"/>
        <v>262.01971189443668</v>
      </c>
      <c r="Z846" s="4">
        <f>D846-'CIG_wcINF-wcEFF_Loads'!D846</f>
        <v>0.1931942283691136</v>
      </c>
      <c r="AA846" s="4">
        <f t="shared" si="310"/>
        <v>0.1931942283691136</v>
      </c>
      <c r="AB846" s="3">
        <v>69.773333333333468</v>
      </c>
      <c r="AC846" s="3">
        <v>1.6571187499999975</v>
      </c>
      <c r="AD846" s="3">
        <v>1.3668124999999982</v>
      </c>
      <c r="AE846" s="3">
        <v>6.8579791666666529E-2</v>
      </c>
      <c r="AF846" s="3">
        <v>0.13820001736111112</v>
      </c>
      <c r="AG846" s="3">
        <v>0.47606666666666747</v>
      </c>
      <c r="AH846" s="3">
        <v>0.11125000000000006</v>
      </c>
      <c r="AI846" s="4">
        <f t="shared" si="321"/>
        <v>32.979361731147584</v>
      </c>
      <c r="AJ846" s="4">
        <f t="shared" si="321"/>
        <v>0.78326082583198353</v>
      </c>
      <c r="AK846" s="4">
        <f t="shared" si="321"/>
        <v>0.64604343382601781</v>
      </c>
      <c r="AL846" s="4">
        <f t="shared" si="321"/>
        <v>3.2415217229434336E-2</v>
      </c>
      <c r="AM846" s="4">
        <f t="shared" si="321"/>
        <v>6.5322210450070958E-2</v>
      </c>
      <c r="AN846" s="4">
        <f t="shared" si="321"/>
        <v>0.2250197039194772</v>
      </c>
      <c r="AO846" s="4">
        <f t="shared" si="319"/>
        <v>5.2583900142224776E-2</v>
      </c>
      <c r="AP846" s="5">
        <f t="shared" si="311"/>
        <v>34494.935136225155</v>
      </c>
      <c r="AQ846" s="5">
        <f t="shared" si="312"/>
        <v>1097.2170837941469</v>
      </c>
      <c r="AR846" s="5">
        <f t="shared" si="313"/>
        <v>882.25841777857897</v>
      </c>
      <c r="AS846" s="5">
        <f t="shared" si="314"/>
        <v>149.91041745633234</v>
      </c>
      <c r="AT846" s="5">
        <f t="shared" si="315"/>
        <v>94.737351811669555</v>
      </c>
      <c r="AU846" s="5">
        <f t="shared" si="316"/>
        <v>349.9206084976442</v>
      </c>
      <c r="AV846" s="5">
        <f t="shared" si="317"/>
        <v>171.90857685207556</v>
      </c>
    </row>
    <row r="847" spans="1:48" x14ac:dyDescent="0.25">
      <c r="A847" s="1" t="s">
        <v>378</v>
      </c>
      <c r="B847" s="1" t="s">
        <v>124</v>
      </c>
      <c r="C847" s="2">
        <v>42818</v>
      </c>
      <c r="D847" s="3">
        <v>0.43635505167015193</v>
      </c>
      <c r="E847" s="3">
        <v>58.285714285714363</v>
      </c>
      <c r="F847" s="3">
        <v>1.6245888888888913</v>
      </c>
      <c r="G847" s="3">
        <v>1.5555088888888899</v>
      </c>
      <c r="H847" s="3">
        <v>6.907999999999985E-2</v>
      </c>
      <c r="I847" s="3">
        <v>7.1821666666666686E-2</v>
      </c>
      <c r="J847" s="3">
        <v>0.49394117647058761</v>
      </c>
      <c r="K847" s="3">
        <v>0.11178333333333333</v>
      </c>
      <c r="L847" s="4">
        <f t="shared" si="320"/>
        <v>62.224405827248098</v>
      </c>
      <c r="M847" s="4">
        <f t="shared" si="320"/>
        <v>1.7343714418446621</v>
      </c>
      <c r="N847" s="4">
        <f t="shared" si="320"/>
        <v>1.6606233200754839</v>
      </c>
      <c r="O847" s="4">
        <f t="shared" si="320"/>
        <v>7.3748121769176431E-2</v>
      </c>
      <c r="P847" s="4">
        <f t="shared" si="320"/>
        <v>7.6675058178901953E-2</v>
      </c>
      <c r="Q847" s="4">
        <f t="shared" si="320"/>
        <v>0.52731954298151762</v>
      </c>
      <c r="R847" s="4">
        <f t="shared" si="318"/>
        <v>0.1193371580548802</v>
      </c>
      <c r="S847" s="5">
        <f t="shared" si="303"/>
        <v>62746.426447278034</v>
      </c>
      <c r="T847" s="5">
        <f t="shared" si="304"/>
        <v>1374.0879836763966</v>
      </c>
      <c r="U847" s="5">
        <f t="shared" si="305"/>
        <v>1203.3814721649344</v>
      </c>
      <c r="V847" s="5">
        <f t="shared" si="306"/>
        <v>188.72257782919792</v>
      </c>
      <c r="W847" s="5">
        <f t="shared" si="307"/>
        <v>117.78841893959768</v>
      </c>
      <c r="X847" s="5">
        <f t="shared" si="308"/>
        <v>551.08394229131443</v>
      </c>
      <c r="Y847" s="5">
        <f t="shared" si="309"/>
        <v>262.13904905249154</v>
      </c>
      <c r="Z847" s="4">
        <f>D847-'CIG_wcINF-wcEFF_Loads'!D847</f>
        <v>0.37363408580988466</v>
      </c>
      <c r="AA847" s="4">
        <f t="shared" si="310"/>
        <v>0.37363408580988466</v>
      </c>
      <c r="AB847" s="3">
        <v>69.773333333333468</v>
      </c>
      <c r="AC847" s="3">
        <v>1.6571187499999975</v>
      </c>
      <c r="AD847" s="3">
        <v>1.3668124999999982</v>
      </c>
      <c r="AE847" s="3">
        <v>6.907999999999985E-2</v>
      </c>
      <c r="AF847" s="3">
        <v>7.1821666666666686E-2</v>
      </c>
      <c r="AG847" s="3">
        <v>0.47606666666666747</v>
      </c>
      <c r="AH847" s="3">
        <v>0.11125000000000006</v>
      </c>
      <c r="AI847" s="4">
        <f t="shared" si="321"/>
        <v>63.781479265872335</v>
      </c>
      <c r="AJ847" s="4">
        <f t="shared" si="321"/>
        <v>1.514812036989484</v>
      </c>
      <c r="AK847" s="4">
        <f t="shared" si="321"/>
        <v>1.2494361235775586</v>
      </c>
      <c r="AL847" s="4">
        <f t="shared" si="321"/>
        <v>6.3147686618857862E-2</v>
      </c>
      <c r="AM847" s="4">
        <f t="shared" si="321"/>
        <v>6.5653909946594508E-2</v>
      </c>
      <c r="AN847" s="4">
        <f t="shared" si="321"/>
        <v>0.43518397041619938</v>
      </c>
      <c r="AO847" s="4">
        <f t="shared" si="319"/>
        <v>0.10169629612547708</v>
      </c>
      <c r="AP847" s="5">
        <f t="shared" si="311"/>
        <v>34558.71661549103</v>
      </c>
      <c r="AQ847" s="5">
        <f t="shared" si="312"/>
        <v>1098.7318958311364</v>
      </c>
      <c r="AR847" s="5">
        <f t="shared" si="313"/>
        <v>883.50785390215651</v>
      </c>
      <c r="AS847" s="5">
        <f t="shared" si="314"/>
        <v>149.9735651429512</v>
      </c>
      <c r="AT847" s="5">
        <f t="shared" si="315"/>
        <v>94.803005721616145</v>
      </c>
      <c r="AU847" s="5">
        <f t="shared" si="316"/>
        <v>350.35579246806037</v>
      </c>
      <c r="AV847" s="5">
        <f t="shared" si="317"/>
        <v>172.01027314820104</v>
      </c>
    </row>
    <row r="848" spans="1:48" x14ac:dyDescent="0.25">
      <c r="A848" s="1" t="s">
        <v>378</v>
      </c>
      <c r="B848" s="1" t="s">
        <v>125</v>
      </c>
      <c r="C848" s="2">
        <v>42819</v>
      </c>
      <c r="D848" s="3">
        <v>0.5200399778278455</v>
      </c>
      <c r="E848" s="3">
        <v>58.285714285714363</v>
      </c>
      <c r="F848" s="3">
        <v>1.6245888888888913</v>
      </c>
      <c r="G848" s="3">
        <v>1.5555088888888899</v>
      </c>
      <c r="H848" s="3">
        <v>6.907999999999985E-2</v>
      </c>
      <c r="I848" s="3">
        <v>7.1821666666666686E-2</v>
      </c>
      <c r="J848" s="3">
        <v>0.49394117647058761</v>
      </c>
      <c r="K848" s="3">
        <v>0.11178333333333333</v>
      </c>
      <c r="L848" s="4">
        <f t="shared" si="320"/>
        <v>74.157909947181722</v>
      </c>
      <c r="M848" s="4">
        <f t="shared" si="320"/>
        <v>2.0669921952546559</v>
      </c>
      <c r="N848" s="4">
        <f t="shared" si="320"/>
        <v>1.979100531200588</v>
      </c>
      <c r="O848" s="4">
        <f t="shared" si="320"/>
        <v>8.7891664054066343E-2</v>
      </c>
      <c r="P848" s="4">
        <f t="shared" si="320"/>
        <v>9.1379933388387624E-2</v>
      </c>
      <c r="Q848" s="4">
        <f t="shared" si="320"/>
        <v>0.62844979653768496</v>
      </c>
      <c r="R848" s="4">
        <f t="shared" si="318"/>
        <v>0.14222384453064665</v>
      </c>
      <c r="S848" s="5">
        <f t="shared" si="303"/>
        <v>62820.584357225212</v>
      </c>
      <c r="T848" s="5">
        <f t="shared" si="304"/>
        <v>1376.1549758716512</v>
      </c>
      <c r="U848" s="5">
        <f t="shared" si="305"/>
        <v>1205.360572696135</v>
      </c>
      <c r="V848" s="5">
        <f t="shared" si="306"/>
        <v>188.81046949325199</v>
      </c>
      <c r="W848" s="5">
        <f t="shared" si="307"/>
        <v>117.87979887298606</v>
      </c>
      <c r="X848" s="5">
        <f t="shared" si="308"/>
        <v>551.71239208785209</v>
      </c>
      <c r="Y848" s="5">
        <f t="shared" si="309"/>
        <v>262.28127289702218</v>
      </c>
      <c r="Z848" s="4">
        <f>D848-'CIG_wcINF-wcEFF_Loads'!D848</f>
        <v>0.46334566036100938</v>
      </c>
      <c r="AA848" s="4">
        <f t="shared" si="310"/>
        <v>0.46334566036100938</v>
      </c>
      <c r="AB848" s="3">
        <v>69.773333333333468</v>
      </c>
      <c r="AC848" s="3">
        <v>1.6571187499999975</v>
      </c>
      <c r="AD848" s="3">
        <v>1.3668124999999982</v>
      </c>
      <c r="AE848" s="3">
        <v>6.907999999999985E-2</v>
      </c>
      <c r="AF848" s="3">
        <v>7.1821666666666686E-2</v>
      </c>
      <c r="AG848" s="3">
        <v>0.47606666666666747</v>
      </c>
      <c r="AH848" s="3">
        <v>0.11125000000000006</v>
      </c>
      <c r="AI848" s="4">
        <f t="shared" si="321"/>
        <v>79.095759063815606</v>
      </c>
      <c r="AJ848" s="4">
        <f t="shared" si="321"/>
        <v>1.8785266394534328</v>
      </c>
      <c r="AK848" s="4">
        <f t="shared" si="321"/>
        <v>1.5494325270219442</v>
      </c>
      <c r="AL848" s="4">
        <f t="shared" si="321"/>
        <v>7.8309789357849616E-2</v>
      </c>
      <c r="AM848" s="4">
        <f t="shared" si="321"/>
        <v>8.141777052687274E-2</v>
      </c>
      <c r="AN848" s="4">
        <f t="shared" si="321"/>
        <v>0.53967400675970489</v>
      </c>
      <c r="AO848" s="4">
        <f t="shared" si="319"/>
        <v>0.12611412950290665</v>
      </c>
      <c r="AP848" s="5">
        <f t="shared" si="311"/>
        <v>34637.812374554844</v>
      </c>
      <c r="AQ848" s="5">
        <f t="shared" si="312"/>
        <v>1100.6104224705898</v>
      </c>
      <c r="AR848" s="5">
        <f t="shared" si="313"/>
        <v>885.05728642917848</v>
      </c>
      <c r="AS848" s="5">
        <f t="shared" si="314"/>
        <v>150.05187493230906</v>
      </c>
      <c r="AT848" s="5">
        <f t="shared" si="315"/>
        <v>94.884423492143014</v>
      </c>
      <c r="AU848" s="5">
        <f t="shared" si="316"/>
        <v>350.89546647482007</v>
      </c>
      <c r="AV848" s="5">
        <f t="shared" si="317"/>
        <v>172.13638727770393</v>
      </c>
    </row>
    <row r="849" spans="1:48" x14ac:dyDescent="0.25">
      <c r="A849" s="1" t="s">
        <v>378</v>
      </c>
      <c r="B849" s="1" t="s">
        <v>126</v>
      </c>
      <c r="C849" s="2">
        <v>42820</v>
      </c>
      <c r="D849" s="3">
        <v>1.2568614930326971</v>
      </c>
      <c r="E849" s="3">
        <v>69.039878487080827</v>
      </c>
      <c r="F849" s="3">
        <v>1.6628436606503747</v>
      </c>
      <c r="G849" s="3">
        <v>1.5525978722163531</v>
      </c>
      <c r="H849" s="3">
        <v>0.14603924355434561</v>
      </c>
      <c r="I849" s="3">
        <v>7.2478924504367881E-2</v>
      </c>
      <c r="J849" s="3">
        <v>0.67201099039572798</v>
      </c>
      <c r="K849" s="3">
        <v>0.28387092817794024</v>
      </c>
      <c r="L849" s="4">
        <f t="shared" si="320"/>
        <v>212.29807985309643</v>
      </c>
      <c r="M849" s="4">
        <f t="shared" si="320"/>
        <v>5.1132551792950718</v>
      </c>
      <c r="N849" s="4">
        <f t="shared" si="320"/>
        <v>4.7742486556840369</v>
      </c>
      <c r="O849" s="4">
        <f t="shared" si="320"/>
        <v>0.44907163322409227</v>
      </c>
      <c r="P849" s="4">
        <f t="shared" si="320"/>
        <v>0.22287316894646875</v>
      </c>
      <c r="Q849" s="4">
        <f t="shared" si="320"/>
        <v>2.0664382097353684</v>
      </c>
      <c r="R849" s="4">
        <f t="shared" si="318"/>
        <v>0.87290496882276758</v>
      </c>
      <c r="S849" s="5">
        <f t="shared" si="303"/>
        <v>63032.882437078311</v>
      </c>
      <c r="T849" s="5">
        <f t="shared" si="304"/>
        <v>1381.2682310509463</v>
      </c>
      <c r="U849" s="5">
        <f t="shared" si="305"/>
        <v>1210.134821351819</v>
      </c>
      <c r="V849" s="5">
        <f t="shared" si="306"/>
        <v>189.25954112647608</v>
      </c>
      <c r="W849" s="5">
        <f t="shared" si="307"/>
        <v>118.10267204193252</v>
      </c>
      <c r="X849" s="5">
        <f t="shared" si="308"/>
        <v>553.77883029758743</v>
      </c>
      <c r="Y849" s="5">
        <f t="shared" si="309"/>
        <v>263.15417786584493</v>
      </c>
      <c r="Z849" s="4">
        <f>D849-'CIG_wcINF-wcEFF_Loads'!D849</f>
        <v>1.1433720249283708</v>
      </c>
      <c r="AA849" s="4">
        <f t="shared" si="310"/>
        <v>1.1433720249283708</v>
      </c>
      <c r="AB849" s="3">
        <v>64.812205501155603</v>
      </c>
      <c r="AC849" s="3">
        <v>1.7690404552114456</v>
      </c>
      <c r="AD849" s="3">
        <v>1.5159976171902947</v>
      </c>
      <c r="AE849" s="3">
        <v>0.14603924355434561</v>
      </c>
      <c r="AF849" s="3">
        <v>7.2478924504367881E-2</v>
      </c>
      <c r="AG849" s="3">
        <v>0.53809926211203385</v>
      </c>
      <c r="AH849" s="3">
        <v>0.18705348722092743</v>
      </c>
      <c r="AI849" s="4">
        <f t="shared" si="321"/>
        <v>181.30216469082234</v>
      </c>
      <c r="AJ849" s="4">
        <f t="shared" si="321"/>
        <v>4.9486182652703308</v>
      </c>
      <c r="AK849" s="4">
        <f t="shared" si="321"/>
        <v>4.2407698910636276</v>
      </c>
      <c r="AL849" s="4">
        <f t="shared" si="321"/>
        <v>0.40852229578487326</v>
      </c>
      <c r="AM849" s="4">
        <f t="shared" si="321"/>
        <v>0.20274863053179523</v>
      </c>
      <c r="AN849" s="4">
        <f t="shared" si="321"/>
        <v>1.5052498257863862</v>
      </c>
      <c r="AO849" s="4">
        <f t="shared" si="319"/>
        <v>0.52325332680611436</v>
      </c>
      <c r="AP849" s="5">
        <f t="shared" si="311"/>
        <v>34819.114539245667</v>
      </c>
      <c r="AQ849" s="5">
        <f t="shared" si="312"/>
        <v>1105.5590407358602</v>
      </c>
      <c r="AR849" s="5">
        <f t="shared" si="313"/>
        <v>889.29805632024215</v>
      </c>
      <c r="AS849" s="5">
        <f t="shared" si="314"/>
        <v>150.46039722809394</v>
      </c>
      <c r="AT849" s="5">
        <f t="shared" si="315"/>
        <v>95.087172122674815</v>
      </c>
      <c r="AU849" s="5">
        <f t="shared" si="316"/>
        <v>352.40071630060646</v>
      </c>
      <c r="AV849" s="5">
        <f t="shared" si="317"/>
        <v>172.65964060451006</v>
      </c>
    </row>
    <row r="850" spans="1:48" x14ac:dyDescent="0.25">
      <c r="A850" s="1" t="s">
        <v>378</v>
      </c>
      <c r="B850" s="1" t="s">
        <v>127</v>
      </c>
      <c r="C850" s="2">
        <v>42821</v>
      </c>
      <c r="D850" s="3">
        <v>1.430178968240666</v>
      </c>
      <c r="E850" s="3">
        <v>81.749345270514155</v>
      </c>
      <c r="F850" s="3">
        <v>1.7080538454594025</v>
      </c>
      <c r="G850" s="3">
        <v>1.5491575797851767</v>
      </c>
      <c r="H850" s="3">
        <v>0.23699107684584442</v>
      </c>
      <c r="I850" s="3">
        <v>7.3255683767105659E-2</v>
      </c>
      <c r="J850" s="3">
        <v>0.88245713412543625</v>
      </c>
      <c r="K850" s="3">
        <v>0.48724717663065836</v>
      </c>
      <c r="L850" s="4">
        <f t="shared" si="320"/>
        <v>286.04429953186445</v>
      </c>
      <c r="M850" s="4">
        <f t="shared" si="320"/>
        <v>5.976550199520263</v>
      </c>
      <c r="N850" s="4">
        <f t="shared" si="320"/>
        <v>5.4205656731291185</v>
      </c>
      <c r="O850" s="4">
        <f t="shared" si="320"/>
        <v>0.8292414617799112</v>
      </c>
      <c r="P850" s="4">
        <f t="shared" si="320"/>
        <v>0.25632463086462737</v>
      </c>
      <c r="Q850" s="4">
        <f t="shared" si="320"/>
        <v>3.0877535711451376</v>
      </c>
      <c r="R850" s="4">
        <f t="shared" si="318"/>
        <v>1.7048977808567924</v>
      </c>
      <c r="S850" s="5">
        <f t="shared" si="303"/>
        <v>63318.926736610178</v>
      </c>
      <c r="T850" s="5">
        <f t="shared" si="304"/>
        <v>1387.2447812504665</v>
      </c>
      <c r="U850" s="5">
        <f t="shared" si="305"/>
        <v>1215.5553870249482</v>
      </c>
      <c r="V850" s="5">
        <f t="shared" si="306"/>
        <v>190.08878258825598</v>
      </c>
      <c r="W850" s="5">
        <f t="shared" si="307"/>
        <v>118.35899667279715</v>
      </c>
      <c r="X850" s="5">
        <f t="shared" si="308"/>
        <v>556.86658386873262</v>
      </c>
      <c r="Y850" s="5">
        <f t="shared" si="309"/>
        <v>264.85907564670174</v>
      </c>
      <c r="Z850" s="4">
        <f>D850-'CIG_wcINF-wcEFF_Loads'!D850</f>
        <v>1.1093970480675126</v>
      </c>
      <c r="AA850" s="4">
        <f t="shared" si="310"/>
        <v>1.1093970480675126</v>
      </c>
      <c r="AB850" s="3">
        <v>58.949054426763404</v>
      </c>
      <c r="AC850" s="3">
        <v>1.9013115613704279</v>
      </c>
      <c r="AD850" s="3">
        <v>1.6923073011424583</v>
      </c>
      <c r="AE850" s="3">
        <v>0.23699107684584442</v>
      </c>
      <c r="AF850" s="3">
        <v>7.3255683767105659E-2</v>
      </c>
      <c r="AG850" s="3">
        <v>0.61141051127473955</v>
      </c>
      <c r="AH850" s="3">
        <v>0.27663942666384173</v>
      </c>
      <c r="AI850" s="4">
        <f t="shared" si="321"/>
        <v>160.00091865471364</v>
      </c>
      <c r="AJ850" s="4">
        <f t="shared" si="321"/>
        <v>5.1605848376421388</v>
      </c>
      <c r="AK850" s="4">
        <f t="shared" si="321"/>
        <v>4.5933005280902375</v>
      </c>
      <c r="AL850" s="4">
        <f t="shared" si="321"/>
        <v>0.64324678957173342</v>
      </c>
      <c r="AM850" s="4">
        <f t="shared" si="321"/>
        <v>0.19883231060097664</v>
      </c>
      <c r="AN850" s="4">
        <f t="shared" si="321"/>
        <v>1.6595048797711076</v>
      </c>
      <c r="AO850" s="4">
        <f t="shared" si="319"/>
        <v>0.75086127899334631</v>
      </c>
      <c r="AP850" s="5">
        <f t="shared" si="311"/>
        <v>34979.115457900378</v>
      </c>
      <c r="AQ850" s="5">
        <f t="shared" si="312"/>
        <v>1110.7196255735023</v>
      </c>
      <c r="AR850" s="5">
        <f t="shared" si="313"/>
        <v>893.89135684833241</v>
      </c>
      <c r="AS850" s="5">
        <f t="shared" si="314"/>
        <v>151.10364401766566</v>
      </c>
      <c r="AT850" s="5">
        <f t="shared" si="315"/>
        <v>95.286004433275792</v>
      </c>
      <c r="AU850" s="5">
        <f t="shared" si="316"/>
        <v>354.0602211803776</v>
      </c>
      <c r="AV850" s="5">
        <f t="shared" si="317"/>
        <v>173.4105018835034</v>
      </c>
    </row>
    <row r="851" spans="1:48" x14ac:dyDescent="0.25">
      <c r="A851" s="1" t="s">
        <v>378</v>
      </c>
      <c r="B851" s="1" t="s">
        <v>128</v>
      </c>
      <c r="C851" s="2">
        <v>42822</v>
      </c>
      <c r="D851" s="3">
        <v>0.78829018777896709</v>
      </c>
      <c r="E851" s="3">
        <v>77.349914460864298</v>
      </c>
      <c r="F851" s="3">
        <v>1.6924041661024321</v>
      </c>
      <c r="G851" s="3">
        <v>1.5503484502421223</v>
      </c>
      <c r="H851" s="3">
        <v>0.20550774993724874</v>
      </c>
      <c r="I851" s="3">
        <v>7.2986805560773346E-2</v>
      </c>
      <c r="J851" s="3">
        <v>0.80961039206515262</v>
      </c>
      <c r="K851" s="3">
        <v>0.41684770601240989</v>
      </c>
      <c r="L851" s="4">
        <f t="shared" si="320"/>
        <v>149.17793308405282</v>
      </c>
      <c r="M851" s="4">
        <f t="shared" si="320"/>
        <v>3.2639901052474896</v>
      </c>
      <c r="N851" s="4">
        <f t="shared" si="320"/>
        <v>2.9900198206967739</v>
      </c>
      <c r="O851" s="4">
        <f t="shared" si="320"/>
        <v>0.39634460596468241</v>
      </c>
      <c r="P851" s="4">
        <f t="shared" si="320"/>
        <v>0.14076319116645802</v>
      </c>
      <c r="Q851" s="4">
        <f t="shared" si="320"/>
        <v>1.5614238972786001</v>
      </c>
      <c r="R851" s="4">
        <f t="shared" si="318"/>
        <v>0.80393727164653617</v>
      </c>
      <c r="S851" s="5">
        <f t="shared" si="303"/>
        <v>63468.104669694229</v>
      </c>
      <c r="T851" s="5">
        <f t="shared" si="304"/>
        <v>1390.5087713557141</v>
      </c>
      <c r="U851" s="5">
        <f t="shared" si="305"/>
        <v>1218.5454068456449</v>
      </c>
      <c r="V851" s="5">
        <f t="shared" si="306"/>
        <v>190.48512719422067</v>
      </c>
      <c r="W851" s="5">
        <f t="shared" si="307"/>
        <v>118.4997598639636</v>
      </c>
      <c r="X851" s="5">
        <f t="shared" si="308"/>
        <v>558.42800776601121</v>
      </c>
      <c r="Y851" s="5">
        <f t="shared" si="309"/>
        <v>265.66301291834827</v>
      </c>
      <c r="Z851" s="4">
        <f>D851-'CIG_wcINF-wcEFF_Loads'!D851</f>
        <v>0.51403519453803648</v>
      </c>
      <c r="AA851" s="4">
        <f t="shared" si="310"/>
        <v>0.51403519453803648</v>
      </c>
      <c r="AB851" s="3">
        <v>60.978606721745244</v>
      </c>
      <c r="AC851" s="3">
        <v>1.8555254092384732</v>
      </c>
      <c r="AD851" s="3">
        <v>1.6312770259282507</v>
      </c>
      <c r="AE851" s="3">
        <v>0.20550774993724874</v>
      </c>
      <c r="AF851" s="3">
        <v>7.2986805560773346E-2</v>
      </c>
      <c r="AG851" s="3">
        <v>0.58603354041072586</v>
      </c>
      <c r="AH851" s="3">
        <v>0.24562890916437111</v>
      </c>
      <c r="AI851" s="4">
        <f t="shared" si="321"/>
        <v>76.688276780591792</v>
      </c>
      <c r="AJ851" s="4">
        <f t="shared" si="321"/>
        <v>2.3335568621045115</v>
      </c>
      <c r="AK851" s="4">
        <f t="shared" si="321"/>
        <v>2.0515362812577216</v>
      </c>
      <c r="AL851" s="4">
        <f t="shared" si="321"/>
        <v>0.25845187443622386</v>
      </c>
      <c r="AM851" s="4">
        <f t="shared" si="321"/>
        <v>9.179009897219946E-2</v>
      </c>
      <c r="AN851" s="4">
        <f t="shared" si="321"/>
        <v>0.73701097427175866</v>
      </c>
      <c r="AO851" s="4">
        <f t="shared" si="319"/>
        <v>0.30890928448509181</v>
      </c>
      <c r="AP851" s="5">
        <f t="shared" si="311"/>
        <v>35055.803734680972</v>
      </c>
      <c r="AQ851" s="5">
        <f t="shared" si="312"/>
        <v>1113.0531824356069</v>
      </c>
      <c r="AR851" s="5">
        <f t="shared" si="313"/>
        <v>895.94289312959017</v>
      </c>
      <c r="AS851" s="5">
        <f t="shared" si="314"/>
        <v>151.36209589210188</v>
      </c>
      <c r="AT851" s="5">
        <f t="shared" si="315"/>
        <v>95.377794532247989</v>
      </c>
      <c r="AU851" s="5">
        <f t="shared" si="316"/>
        <v>354.79723215464935</v>
      </c>
      <c r="AV851" s="5">
        <f t="shared" si="317"/>
        <v>173.71941116798848</v>
      </c>
    </row>
    <row r="852" spans="1:48" x14ac:dyDescent="0.25">
      <c r="A852" s="1" t="s">
        <v>378</v>
      </c>
      <c r="B852" s="1" t="s">
        <v>129</v>
      </c>
      <c r="C852" s="2">
        <v>42823</v>
      </c>
      <c r="D852" s="3">
        <v>0.24027153594210704</v>
      </c>
      <c r="E852" s="3">
        <v>58.285714285714363</v>
      </c>
      <c r="F852" s="3">
        <v>1.6245888888888913</v>
      </c>
      <c r="G852" s="3">
        <v>1.5555088888888899</v>
      </c>
      <c r="H852" s="3">
        <v>6.907999999999985E-2</v>
      </c>
      <c r="I852" s="3">
        <v>7.1821666666666686E-2</v>
      </c>
      <c r="J852" s="3">
        <v>0.49394117647058761</v>
      </c>
      <c r="K852" s="3">
        <v>0.11178333333333333</v>
      </c>
      <c r="L852" s="4">
        <f t="shared" si="320"/>
        <v>34.262817638924503</v>
      </c>
      <c r="M852" s="4">
        <f t="shared" si="320"/>
        <v>0.95500232810676688</v>
      </c>
      <c r="N852" s="4">
        <f t="shared" si="320"/>
        <v>0.91439417100510367</v>
      </c>
      <c r="O852" s="4">
        <f t="shared" si="320"/>
        <v>4.0608157101662434E-2</v>
      </c>
      <c r="P852" s="4">
        <f t="shared" si="320"/>
        <v>4.2219825178101314E-2</v>
      </c>
      <c r="Q852" s="4">
        <f t="shared" si="320"/>
        <v>0.29035959602052164</v>
      </c>
      <c r="R852" s="4">
        <f t="shared" si="318"/>
        <v>6.571098959680817E-2</v>
      </c>
      <c r="S852" s="5">
        <f t="shared" si="303"/>
        <v>63502.367487333155</v>
      </c>
      <c r="T852" s="5">
        <f t="shared" si="304"/>
        <v>1391.4637736838208</v>
      </c>
      <c r="U852" s="5">
        <f t="shared" si="305"/>
        <v>1219.4598010166501</v>
      </c>
      <c r="V852" s="5">
        <f t="shared" si="306"/>
        <v>190.52573535132234</v>
      </c>
      <c r="W852" s="5">
        <f t="shared" si="307"/>
        <v>118.54197968914171</v>
      </c>
      <c r="X852" s="5">
        <f t="shared" si="308"/>
        <v>558.7183673620317</v>
      </c>
      <c r="Y852" s="5">
        <f t="shared" si="309"/>
        <v>265.7287239079451</v>
      </c>
      <c r="Z852" s="4">
        <f>D852-'CIG_wcINF-wcEFF_Loads'!D852</f>
        <v>0.11627948100637248</v>
      </c>
      <c r="AA852" s="4">
        <f t="shared" si="310"/>
        <v>0.11627948100637248</v>
      </c>
      <c r="AB852" s="3">
        <v>69.773333333333468</v>
      </c>
      <c r="AC852" s="3">
        <v>1.6571187499999975</v>
      </c>
      <c r="AD852" s="3">
        <v>1.3668124999999982</v>
      </c>
      <c r="AE852" s="3">
        <v>6.907999999999985E-2</v>
      </c>
      <c r="AF852" s="3">
        <v>7.1821666666666686E-2</v>
      </c>
      <c r="AG852" s="3">
        <v>0.47606666666666747</v>
      </c>
      <c r="AH852" s="3">
        <v>0.11125000000000006</v>
      </c>
      <c r="AI852" s="4">
        <f t="shared" si="321"/>
        <v>19.849573656478579</v>
      </c>
      <c r="AJ852" s="4">
        <f t="shared" si="321"/>
        <v>0.47142796702164047</v>
      </c>
      <c r="AK852" s="4">
        <f t="shared" si="321"/>
        <v>0.38883974861473636</v>
      </c>
      <c r="AL852" s="4">
        <f t="shared" si="321"/>
        <v>1.9652329660656429E-2</v>
      </c>
      <c r="AM852" s="4">
        <f t="shared" si="321"/>
        <v>2.0432296903750952E-2</v>
      </c>
      <c r="AN852" s="4">
        <f t="shared" si="321"/>
        <v>0.13543455520821088</v>
      </c>
      <c r="AO852" s="4">
        <f t="shared" si="319"/>
        <v>3.1649126733468931E-2</v>
      </c>
      <c r="AP852" s="5">
        <f t="shared" si="311"/>
        <v>35075.653308337452</v>
      </c>
      <c r="AQ852" s="5">
        <f t="shared" si="312"/>
        <v>1113.5246104026285</v>
      </c>
      <c r="AR852" s="5">
        <f t="shared" si="313"/>
        <v>896.33173287820489</v>
      </c>
      <c r="AS852" s="5">
        <f t="shared" si="314"/>
        <v>151.38174822176254</v>
      </c>
      <c r="AT852" s="5">
        <f t="shared" si="315"/>
        <v>95.398226829151739</v>
      </c>
      <c r="AU852" s="5">
        <f t="shared" si="316"/>
        <v>354.93266670985759</v>
      </c>
      <c r="AV852" s="5">
        <f t="shared" si="317"/>
        <v>173.75106029472195</v>
      </c>
    </row>
    <row r="853" spans="1:48" x14ac:dyDescent="0.25">
      <c r="A853" s="1" t="s">
        <v>378</v>
      </c>
      <c r="B853" s="1" t="s">
        <v>130</v>
      </c>
      <c r="C853" s="2">
        <v>42824</v>
      </c>
      <c r="D853" s="3">
        <v>0.37276074558343825</v>
      </c>
      <c r="E853" s="3">
        <v>58.285714285714363</v>
      </c>
      <c r="F853" s="3">
        <v>1.6245888888888913</v>
      </c>
      <c r="G853" s="3">
        <v>1.5555088888888899</v>
      </c>
      <c r="H853" s="3">
        <v>6.907999999999985E-2</v>
      </c>
      <c r="I853" s="3">
        <v>7.1821666666666686E-2</v>
      </c>
      <c r="J853" s="3">
        <v>0.49394117647058761</v>
      </c>
      <c r="K853" s="3">
        <v>0.11178333333333333</v>
      </c>
      <c r="L853" s="4">
        <f t="shared" si="320"/>
        <v>53.155832207907572</v>
      </c>
      <c r="M853" s="4">
        <f t="shared" si="320"/>
        <v>1.4816044624810332</v>
      </c>
      <c r="N853" s="4">
        <f t="shared" si="320"/>
        <v>1.418604378602464</v>
      </c>
      <c r="O853" s="4">
        <f t="shared" si="320"/>
        <v>6.3000083878567883E-2</v>
      </c>
      <c r="P853" s="4">
        <f t="shared" si="320"/>
        <v>6.5500449106811728E-2</v>
      </c>
      <c r="Q853" s="4">
        <f t="shared" si="320"/>
        <v>0.45046808842972763</v>
      </c>
      <c r="R853" s="4">
        <f t="shared" si="318"/>
        <v>0.10194498228468339</v>
      </c>
      <c r="S853" s="5">
        <f t="shared" si="303"/>
        <v>63555.523319541062</v>
      </c>
      <c r="T853" s="5">
        <f t="shared" si="304"/>
        <v>1392.9453781463019</v>
      </c>
      <c r="U853" s="5">
        <f t="shared" si="305"/>
        <v>1220.8784053952525</v>
      </c>
      <c r="V853" s="5">
        <f t="shared" si="306"/>
        <v>190.5887354352009</v>
      </c>
      <c r="W853" s="5">
        <f t="shared" si="307"/>
        <v>118.60748013824852</v>
      </c>
      <c r="X853" s="5">
        <f t="shared" si="308"/>
        <v>559.16883545046142</v>
      </c>
      <c r="Y853" s="5">
        <f t="shared" si="309"/>
        <v>265.83066889022979</v>
      </c>
      <c r="Z853" s="4">
        <f>D853-'CIG_wcINF-wcEFF_Loads'!D853</f>
        <v>0.29721231528116115</v>
      </c>
      <c r="AA853" s="4">
        <f t="shared" si="310"/>
        <v>0.29721231528116115</v>
      </c>
      <c r="AB853" s="3">
        <v>69.773333333333468</v>
      </c>
      <c r="AC853" s="3">
        <v>1.6571187499999975</v>
      </c>
      <c r="AD853" s="3">
        <v>1.3668124999999982</v>
      </c>
      <c r="AE853" s="3">
        <v>6.907999999999985E-2</v>
      </c>
      <c r="AF853" s="3">
        <v>7.1821666666666686E-2</v>
      </c>
      <c r="AG853" s="3">
        <v>0.47606666666666747</v>
      </c>
      <c r="AH853" s="3">
        <v>0.11125000000000006</v>
      </c>
      <c r="AI853" s="4">
        <f t="shared" si="321"/>
        <v>50.735845161388603</v>
      </c>
      <c r="AJ853" s="4">
        <f t="shared" si="321"/>
        <v>1.2049778374837599</v>
      </c>
      <c r="AK853" s="4">
        <f t="shared" si="321"/>
        <v>0.99388095783465857</v>
      </c>
      <c r="AL853" s="4">
        <f t="shared" si="321"/>
        <v>5.0231686180231855E-2</v>
      </c>
      <c r="AM853" s="4">
        <f t="shared" si="321"/>
        <v>5.2225295612930329E-2</v>
      </c>
      <c r="AN853" s="4">
        <f t="shared" si="321"/>
        <v>0.34617300811912477</v>
      </c>
      <c r="AO853" s="4">
        <f t="shared" si="319"/>
        <v>8.0895701904325545E-2</v>
      </c>
      <c r="AP853" s="5">
        <f t="shared" si="311"/>
        <v>35126.389153498843</v>
      </c>
      <c r="AQ853" s="5">
        <f t="shared" si="312"/>
        <v>1114.7295882401122</v>
      </c>
      <c r="AR853" s="5">
        <f t="shared" si="313"/>
        <v>897.32561383603957</v>
      </c>
      <c r="AS853" s="5">
        <f t="shared" si="314"/>
        <v>151.43197990794278</v>
      </c>
      <c r="AT853" s="5">
        <f t="shared" si="315"/>
        <v>95.450452124764666</v>
      </c>
      <c r="AU853" s="5">
        <f t="shared" si="316"/>
        <v>355.27883971797672</v>
      </c>
      <c r="AV853" s="5">
        <f t="shared" si="317"/>
        <v>173.83195599662628</v>
      </c>
    </row>
    <row r="854" spans="1:48" x14ac:dyDescent="0.25">
      <c r="A854" s="1" t="s">
        <v>378</v>
      </c>
      <c r="B854" s="1" t="s">
        <v>131</v>
      </c>
      <c r="C854" s="2">
        <v>42825</v>
      </c>
      <c r="D854" s="3">
        <v>4.4972540806337573</v>
      </c>
      <c r="E854" s="3">
        <v>80.771693979480816</v>
      </c>
      <c r="F854" s="3">
        <v>1.7045761389356313</v>
      </c>
      <c r="G854" s="3">
        <v>1.5494222176644981</v>
      </c>
      <c r="H854" s="3">
        <v>0.22999478197726761</v>
      </c>
      <c r="I854" s="3">
        <v>7.3195933054587381E-2</v>
      </c>
      <c r="J854" s="3">
        <v>0.866268969223151</v>
      </c>
      <c r="K854" s="3">
        <v>0.47160284982660311</v>
      </c>
      <c r="L854" s="4">
        <f t="shared" si="320"/>
        <v>888.72059142301396</v>
      </c>
      <c r="M854" s="4">
        <f t="shared" si="320"/>
        <v>18.755232677245498</v>
      </c>
      <c r="N854" s="4">
        <f t="shared" si="320"/>
        <v>17.048093977038089</v>
      </c>
      <c r="O854" s="4">
        <f t="shared" si="320"/>
        <v>2.530603093640333</v>
      </c>
      <c r="P854" s="4">
        <f t="shared" si="320"/>
        <v>0.80536546541363463</v>
      </c>
      <c r="Q854" s="4">
        <f t="shared" si="320"/>
        <v>9.5314463858462712</v>
      </c>
      <c r="R854" s="4">
        <f t="shared" si="318"/>
        <v>5.1889856825480383</v>
      </c>
      <c r="S854" s="5">
        <f t="shared" si="303"/>
        <v>64444.243910964076</v>
      </c>
      <c r="T854" s="5">
        <f t="shared" si="304"/>
        <v>1411.7006108235473</v>
      </c>
      <c r="U854" s="5">
        <f t="shared" si="305"/>
        <v>1237.9264993722904</v>
      </c>
      <c r="V854" s="5">
        <f t="shared" si="306"/>
        <v>193.11933852884124</v>
      </c>
      <c r="W854" s="5">
        <f t="shared" si="307"/>
        <v>119.41284560366215</v>
      </c>
      <c r="X854" s="5">
        <f t="shared" si="308"/>
        <v>568.70028183630768</v>
      </c>
      <c r="Y854" s="5">
        <f t="shared" si="309"/>
        <v>271.01965457277782</v>
      </c>
      <c r="Z854" s="4">
        <f>D854-'CIG_wcINF-wcEFF_Loads'!D854</f>
        <v>4.091012552909306</v>
      </c>
      <c r="AA854" s="4">
        <f t="shared" si="310"/>
        <v>4.091012552909306</v>
      </c>
      <c r="AB854" s="3">
        <v>59.400066047870489</v>
      </c>
      <c r="AC854" s="3">
        <v>1.8911368608966599</v>
      </c>
      <c r="AD854" s="3">
        <v>1.6787450177615224</v>
      </c>
      <c r="AE854" s="3">
        <v>0.22999478197726761</v>
      </c>
      <c r="AF854" s="3">
        <v>7.3195933054587381E-2</v>
      </c>
      <c r="AG854" s="3">
        <v>0.60577118441606981</v>
      </c>
      <c r="AH854" s="3">
        <v>0.26974820055284832</v>
      </c>
      <c r="AI854" s="4">
        <f t="shared" si="321"/>
        <v>594.53354973018645</v>
      </c>
      <c r="AJ854" s="4">
        <f t="shared" si="321"/>
        <v>18.928334356200622</v>
      </c>
      <c r="AK854" s="4">
        <f t="shared" si="321"/>
        <v>16.802510517366741</v>
      </c>
      <c r="AL854" s="4">
        <f t="shared" si="321"/>
        <v>2.3020111465560804</v>
      </c>
      <c r="AM854" s="4">
        <f t="shared" si="321"/>
        <v>0.73261598513520576</v>
      </c>
      <c r="AN854" s="4">
        <f t="shared" si="321"/>
        <v>6.063146332276796</v>
      </c>
      <c r="AO854" s="4">
        <f t="shared" si="319"/>
        <v>2.6999019677649772</v>
      </c>
      <c r="AP854" s="5">
        <f t="shared" si="311"/>
        <v>35720.922703229029</v>
      </c>
      <c r="AQ854" s="5">
        <f t="shared" si="312"/>
        <v>1133.6579225963128</v>
      </c>
      <c r="AR854" s="5">
        <f t="shared" si="313"/>
        <v>914.12812435340629</v>
      </c>
      <c r="AS854" s="5">
        <f t="shared" si="314"/>
        <v>153.73399105449886</v>
      </c>
      <c r="AT854" s="5">
        <f t="shared" si="315"/>
        <v>96.183068109899878</v>
      </c>
      <c r="AU854" s="5">
        <f t="shared" si="316"/>
        <v>361.34198605025352</v>
      </c>
      <c r="AV854" s="5">
        <f t="shared" si="317"/>
        <v>176.53185796439126</v>
      </c>
    </row>
    <row r="855" spans="1:48" x14ac:dyDescent="0.25">
      <c r="A855" s="1" t="s">
        <v>378</v>
      </c>
      <c r="B855" s="1" t="s">
        <v>132</v>
      </c>
      <c r="C855" s="2">
        <v>42826</v>
      </c>
      <c r="D855" s="3">
        <v>0.29980088897041079</v>
      </c>
      <c r="E855" s="3">
        <v>58.285714285714363</v>
      </c>
      <c r="F855" s="3">
        <v>1.6245888888888913</v>
      </c>
      <c r="G855" s="3">
        <v>1.5555088888888899</v>
      </c>
      <c r="H855" s="3">
        <v>6.907999999999985E-2</v>
      </c>
      <c r="I855" s="3">
        <v>7.1821666666666686E-2</v>
      </c>
      <c r="J855" s="3">
        <v>0.49394117647058761</v>
      </c>
      <c r="K855" s="3">
        <v>0.11178333333333333</v>
      </c>
      <c r="L855" s="4">
        <f t="shared" si="320"/>
        <v>42.75172731761144</v>
      </c>
      <c r="M855" s="4">
        <f t="shared" si="320"/>
        <v>1.1916124222230247</v>
      </c>
      <c r="N855" s="4">
        <f t="shared" si="320"/>
        <v>1.140943242660023</v>
      </c>
      <c r="O855" s="4">
        <f t="shared" si="320"/>
        <v>5.0669179563000287E-2</v>
      </c>
      <c r="P855" s="4">
        <f t="shared" si="320"/>
        <v>5.2680152357372528E-2</v>
      </c>
      <c r="Q855" s="4">
        <f t="shared" si="320"/>
        <v>0.36229869953890947</v>
      </c>
      <c r="R855" s="4">
        <f t="shared" si="318"/>
        <v>8.1991456120691864E-2</v>
      </c>
      <c r="S855" s="5">
        <f t="shared" si="303"/>
        <v>64486.995638281689</v>
      </c>
      <c r="T855" s="5">
        <f t="shared" si="304"/>
        <v>1412.8922232457703</v>
      </c>
      <c r="U855" s="5">
        <f t="shared" si="305"/>
        <v>1239.0674426149506</v>
      </c>
      <c r="V855" s="5">
        <f t="shared" si="306"/>
        <v>193.17000770840423</v>
      </c>
      <c r="W855" s="5">
        <f t="shared" si="307"/>
        <v>119.46552575601952</v>
      </c>
      <c r="X855" s="5">
        <f t="shared" si="308"/>
        <v>569.06258053584656</v>
      </c>
      <c r="Y855" s="5">
        <f t="shared" si="309"/>
        <v>271.10164602889853</v>
      </c>
      <c r="Z855" s="4">
        <f>D855-'CIG_wcINF-wcEFF_Loads'!D855</f>
        <v>2.9660129746240604E-2</v>
      </c>
      <c r="AA855" s="4">
        <f t="shared" si="310"/>
        <v>2.9660129746240604E-2</v>
      </c>
      <c r="AB855" s="3">
        <v>69.773333333333468</v>
      </c>
      <c r="AC855" s="3">
        <v>1.6571187499999975</v>
      </c>
      <c r="AD855" s="3">
        <v>1.3668124999999982</v>
      </c>
      <c r="AE855" s="3">
        <v>6.907999999999985E-2</v>
      </c>
      <c r="AF855" s="3">
        <v>7.1821666666666686E-2</v>
      </c>
      <c r="AG855" s="3">
        <v>0.47606666666666747</v>
      </c>
      <c r="AH855" s="3">
        <v>0.11125000000000006</v>
      </c>
      <c r="AI855" s="4">
        <f t="shared" si="321"/>
        <v>5.0631540918767026</v>
      </c>
      <c r="AJ855" s="4">
        <f t="shared" si="321"/>
        <v>0.12025006086071199</v>
      </c>
      <c r="AK855" s="4">
        <f t="shared" si="321"/>
        <v>9.918377081315502E-2</v>
      </c>
      <c r="AL855" s="4">
        <f t="shared" si="321"/>
        <v>5.0128418402471033E-3</v>
      </c>
      <c r="AM855" s="4">
        <f t="shared" si="321"/>
        <v>5.2117929314265815E-3</v>
      </c>
      <c r="AN855" s="4">
        <f t="shared" si="321"/>
        <v>3.4546133546810166E-2</v>
      </c>
      <c r="AO855" s="4">
        <f t="shared" si="319"/>
        <v>8.0729394141211865E-3</v>
      </c>
      <c r="AP855" s="5">
        <f t="shared" si="311"/>
        <v>35725.985857320906</v>
      </c>
      <c r="AQ855" s="5">
        <f t="shared" si="312"/>
        <v>1133.7781726571734</v>
      </c>
      <c r="AR855" s="5">
        <f t="shared" si="313"/>
        <v>914.22730812421946</v>
      </c>
      <c r="AS855" s="5">
        <f t="shared" si="314"/>
        <v>153.73900389633911</v>
      </c>
      <c r="AT855" s="5">
        <f t="shared" si="315"/>
        <v>96.188279902831312</v>
      </c>
      <c r="AU855" s="5">
        <f t="shared" si="316"/>
        <v>361.37653218380035</v>
      </c>
      <c r="AV855" s="5">
        <f t="shared" si="317"/>
        <v>176.53993090380538</v>
      </c>
    </row>
    <row r="856" spans="1:48" x14ac:dyDescent="0.25">
      <c r="A856" s="1" t="s">
        <v>378</v>
      </c>
      <c r="B856" s="1" t="s">
        <v>133</v>
      </c>
      <c r="C856" s="2">
        <v>42827</v>
      </c>
      <c r="D856" s="3">
        <v>0.29655551680064202</v>
      </c>
      <c r="E856" s="3">
        <v>58.285714285714363</v>
      </c>
      <c r="F856" s="3">
        <v>1.6245888888888913</v>
      </c>
      <c r="G856" s="3">
        <v>1.5555088888888899</v>
      </c>
      <c r="H856" s="3">
        <v>6.907999999999985E-2</v>
      </c>
      <c r="I856" s="3">
        <v>7.1821666666666686E-2</v>
      </c>
      <c r="J856" s="3">
        <v>0.49394117647058761</v>
      </c>
      <c r="K856" s="3">
        <v>0.11178333333333333</v>
      </c>
      <c r="L856" s="4">
        <f t="shared" si="320"/>
        <v>42.288935941232921</v>
      </c>
      <c r="M856" s="4">
        <f t="shared" si="320"/>
        <v>1.1787131082633013</v>
      </c>
      <c r="N856" s="4">
        <f t="shared" si="320"/>
        <v>1.1285924272247156</v>
      </c>
      <c r="O856" s="4">
        <f t="shared" si="320"/>
        <v>5.0120681038584608E-2</v>
      </c>
      <c r="P856" s="4">
        <f t="shared" si="320"/>
        <v>5.2109884867683164E-2</v>
      </c>
      <c r="Q856" s="4">
        <f t="shared" si="320"/>
        <v>0.35837678282723806</v>
      </c>
      <c r="R856" s="4">
        <f t="shared" si="318"/>
        <v>8.1103891074548268E-2</v>
      </c>
      <c r="S856" s="5">
        <f t="shared" si="303"/>
        <v>64529.284574222926</v>
      </c>
      <c r="T856" s="5">
        <f t="shared" si="304"/>
        <v>1414.0709363540336</v>
      </c>
      <c r="U856" s="5">
        <f t="shared" si="305"/>
        <v>1240.1960350421753</v>
      </c>
      <c r="V856" s="5">
        <f t="shared" si="306"/>
        <v>193.22012838944281</v>
      </c>
      <c r="W856" s="5">
        <f t="shared" si="307"/>
        <v>119.51763564088721</v>
      </c>
      <c r="X856" s="5">
        <f t="shared" si="308"/>
        <v>569.4209573186738</v>
      </c>
      <c r="Y856" s="5">
        <f t="shared" si="309"/>
        <v>271.18274991997311</v>
      </c>
      <c r="Z856" s="4">
        <f>D856-'CIG_wcINF-wcEFF_Loads'!D856</f>
        <v>0.18668323809553761</v>
      </c>
      <c r="AA856" s="4">
        <f t="shared" si="310"/>
        <v>0.18668323809553761</v>
      </c>
      <c r="AB856" s="3">
        <v>69.773333333333468</v>
      </c>
      <c r="AC856" s="3">
        <v>1.6571187499999975</v>
      </c>
      <c r="AD856" s="3">
        <v>1.3668124999999982</v>
      </c>
      <c r="AE856" s="3">
        <v>6.907999999999985E-2</v>
      </c>
      <c r="AF856" s="3">
        <v>7.1821666666666686E-2</v>
      </c>
      <c r="AG856" s="3">
        <v>0.47606666666666747</v>
      </c>
      <c r="AH856" s="3">
        <v>0.11125000000000006</v>
      </c>
      <c r="AI856" s="4">
        <f t="shared" si="321"/>
        <v>31.867898385306891</v>
      </c>
      <c r="AJ856" s="4">
        <f t="shared" si="321"/>
        <v>0.75686353818153917</v>
      </c>
      <c r="AK856" s="4">
        <f t="shared" si="321"/>
        <v>0.62427061716654586</v>
      </c>
      <c r="AL856" s="4">
        <f t="shared" si="321"/>
        <v>3.1551229033876235E-2</v>
      </c>
      <c r="AM856" s="4">
        <f t="shared" si="321"/>
        <v>3.2803443175951352E-2</v>
      </c>
      <c r="AN856" s="4">
        <f t="shared" si="321"/>
        <v>0.21743613832359682</v>
      </c>
      <c r="AO856" s="4">
        <f t="shared" si="319"/>
        <v>5.0811728865355246E-2</v>
      </c>
      <c r="AP856" s="5">
        <f t="shared" si="311"/>
        <v>35757.853755706215</v>
      </c>
      <c r="AQ856" s="5">
        <f t="shared" si="312"/>
        <v>1134.5350361953549</v>
      </c>
      <c r="AR856" s="5">
        <f t="shared" si="313"/>
        <v>914.85157874138599</v>
      </c>
      <c r="AS856" s="5">
        <f t="shared" si="314"/>
        <v>153.77055512537299</v>
      </c>
      <c r="AT856" s="5">
        <f t="shared" si="315"/>
        <v>96.221083346007262</v>
      </c>
      <c r="AU856" s="5">
        <f t="shared" si="316"/>
        <v>361.59396832212394</v>
      </c>
      <c r="AV856" s="5">
        <f t="shared" si="317"/>
        <v>176.59074263267075</v>
      </c>
    </row>
    <row r="857" spans="1:48" x14ac:dyDescent="0.25">
      <c r="A857" s="1" t="s">
        <v>378</v>
      </c>
      <c r="B857" s="1" t="s">
        <v>134</v>
      </c>
      <c r="C857" s="2">
        <v>42828</v>
      </c>
      <c r="D857" s="3">
        <v>0.2402084625256283</v>
      </c>
      <c r="E857" s="3">
        <v>58.285714285714363</v>
      </c>
      <c r="F857" s="3">
        <v>1.6245888888888913</v>
      </c>
      <c r="G857" s="3">
        <v>1.5555088888888899</v>
      </c>
      <c r="H857" s="3">
        <v>6.907999999999985E-2</v>
      </c>
      <c r="I857" s="3">
        <v>7.1821666666666686E-2</v>
      </c>
      <c r="J857" s="3">
        <v>0.49394117647058761</v>
      </c>
      <c r="K857" s="3">
        <v>0.11178333333333333</v>
      </c>
      <c r="L857" s="4">
        <f t="shared" si="320"/>
        <v>34.253823344372705</v>
      </c>
      <c r="M857" s="4">
        <f t="shared" si="320"/>
        <v>0.95475163149660591</v>
      </c>
      <c r="N857" s="4">
        <f t="shared" si="320"/>
        <v>0.91415413439757365</v>
      </c>
      <c r="O857" s="4">
        <f t="shared" si="320"/>
        <v>4.0597497099031384E-2</v>
      </c>
      <c r="P857" s="4">
        <f t="shared" si="320"/>
        <v>4.2208742098257188E-2</v>
      </c>
      <c r="Q857" s="4">
        <f t="shared" si="320"/>
        <v>0.29028337404251414</v>
      </c>
      <c r="R857" s="4">
        <f t="shared" si="318"/>
        <v>6.5693739877244778E-2</v>
      </c>
      <c r="S857" s="5">
        <f t="shared" si="303"/>
        <v>64563.538397567296</v>
      </c>
      <c r="T857" s="5">
        <f t="shared" si="304"/>
        <v>1415.0256879855301</v>
      </c>
      <c r="U857" s="5">
        <f t="shared" si="305"/>
        <v>1241.1101891765729</v>
      </c>
      <c r="V857" s="5">
        <f t="shared" si="306"/>
        <v>193.26072588654185</v>
      </c>
      <c r="W857" s="5">
        <f t="shared" si="307"/>
        <v>119.55984438298546</v>
      </c>
      <c r="X857" s="5">
        <f t="shared" si="308"/>
        <v>569.71124069271627</v>
      </c>
      <c r="Y857" s="5">
        <f t="shared" si="309"/>
        <v>271.24844365985035</v>
      </c>
      <c r="Z857" s="4">
        <f>D857-'CIG_wcINF-wcEFF_Loads'!D857</f>
        <v>0.16421244105177488</v>
      </c>
      <c r="AA857" s="4">
        <f t="shared" si="310"/>
        <v>0.16421244105177488</v>
      </c>
      <c r="AB857" s="3">
        <v>69.773333333333468</v>
      </c>
      <c r="AC857" s="3">
        <v>1.6571187499999975</v>
      </c>
      <c r="AD857" s="3">
        <v>1.3668124999999982</v>
      </c>
      <c r="AE857" s="3">
        <v>6.907999999999985E-2</v>
      </c>
      <c r="AF857" s="3">
        <v>7.1821666666666686E-2</v>
      </c>
      <c r="AG857" s="3">
        <v>0.47606666666666747</v>
      </c>
      <c r="AH857" s="3">
        <v>0.11125000000000006</v>
      </c>
      <c r="AI857" s="4">
        <f t="shared" si="321"/>
        <v>28.032004578595583</v>
      </c>
      <c r="AJ857" s="4">
        <f t="shared" si="321"/>
        <v>0.66576094573776667</v>
      </c>
      <c r="AK857" s="4">
        <f t="shared" si="321"/>
        <v>0.54912804688632078</v>
      </c>
      <c r="AL857" s="4">
        <f t="shared" si="321"/>
        <v>2.7753452268622806E-2</v>
      </c>
      <c r="AM857" s="4">
        <f t="shared" si="321"/>
        <v>2.8854939167433064E-2</v>
      </c>
      <c r="AN857" s="4">
        <f t="shared" si="321"/>
        <v>0.19126365822257888</v>
      </c>
      <c r="AO857" s="4">
        <f t="shared" si="319"/>
        <v>4.4695593006431611E-2</v>
      </c>
      <c r="AP857" s="5">
        <f t="shared" si="311"/>
        <v>35785.885760284807</v>
      </c>
      <c r="AQ857" s="5">
        <f t="shared" si="312"/>
        <v>1135.2007971410926</v>
      </c>
      <c r="AR857" s="5">
        <f t="shared" si="313"/>
        <v>915.40070678827226</v>
      </c>
      <c r="AS857" s="5">
        <f t="shared" si="314"/>
        <v>153.79830857764162</v>
      </c>
      <c r="AT857" s="5">
        <f t="shared" si="315"/>
        <v>96.249938285174693</v>
      </c>
      <c r="AU857" s="5">
        <f t="shared" si="316"/>
        <v>361.78523198034651</v>
      </c>
      <c r="AV857" s="5">
        <f t="shared" si="317"/>
        <v>176.63543822567718</v>
      </c>
    </row>
    <row r="858" spans="1:48" x14ac:dyDescent="0.25">
      <c r="A858" s="1" t="s">
        <v>378</v>
      </c>
      <c r="B858" s="1" t="s">
        <v>135</v>
      </c>
      <c r="C858" s="2">
        <v>42829</v>
      </c>
      <c r="D858" s="3">
        <v>0.47491039634213855</v>
      </c>
      <c r="E858" s="3">
        <v>58.285714285714363</v>
      </c>
      <c r="F858" s="3">
        <v>1.6245888888888913</v>
      </c>
      <c r="G858" s="3">
        <v>1.5555088888888899</v>
      </c>
      <c r="H858" s="3">
        <v>6.907999999999985E-2</v>
      </c>
      <c r="I858" s="3">
        <v>7.1821666666666686E-2</v>
      </c>
      <c r="J858" s="3">
        <v>0.49394117647058761</v>
      </c>
      <c r="K858" s="3">
        <v>0.11178333333333333</v>
      </c>
      <c r="L858" s="4">
        <f t="shared" si="320"/>
        <v>67.722413480640924</v>
      </c>
      <c r="M858" s="4">
        <f t="shared" si="320"/>
        <v>1.8876165766806827</v>
      </c>
      <c r="N858" s="4">
        <f t="shared" si="320"/>
        <v>1.8073522378015177</v>
      </c>
      <c r="O858" s="4">
        <f t="shared" si="320"/>
        <v>8.0264338879163261E-2</v>
      </c>
      <c r="P858" s="4">
        <f t="shared" si="320"/>
        <v>8.3449892764905206E-2</v>
      </c>
      <c r="Q858" s="4">
        <f t="shared" si="320"/>
        <v>0.57391230420683148</v>
      </c>
      <c r="R858" s="4">
        <f t="shared" si="318"/>
        <v>0.12988151921987773</v>
      </c>
      <c r="S858" s="5">
        <f t="shared" si="303"/>
        <v>64631.260811047934</v>
      </c>
      <c r="T858" s="5">
        <f t="shared" si="304"/>
        <v>1416.9133045622109</v>
      </c>
      <c r="U858" s="5">
        <f t="shared" si="305"/>
        <v>1242.9175414143745</v>
      </c>
      <c r="V858" s="5">
        <f t="shared" si="306"/>
        <v>193.34099022542102</v>
      </c>
      <c r="W858" s="5">
        <f t="shared" si="307"/>
        <v>119.64329427575036</v>
      </c>
      <c r="X858" s="5">
        <f t="shared" si="308"/>
        <v>570.2851529969231</v>
      </c>
      <c r="Y858" s="5">
        <f t="shared" si="309"/>
        <v>271.3783251790702</v>
      </c>
      <c r="Z858" s="4">
        <f>D858-'CIG_wcINF-wcEFF_Loads'!D858</f>
        <v>0.37520638109987042</v>
      </c>
      <c r="AA858" s="4">
        <f t="shared" si="310"/>
        <v>0.37520638109987042</v>
      </c>
      <c r="AB858" s="3">
        <v>69.773333333333468</v>
      </c>
      <c r="AC858" s="3">
        <v>1.6571187499999975</v>
      </c>
      <c r="AD858" s="3">
        <v>1.3668124999999982</v>
      </c>
      <c r="AE858" s="3">
        <v>6.907999999999985E-2</v>
      </c>
      <c r="AF858" s="3">
        <v>7.1821666666666686E-2</v>
      </c>
      <c r="AG858" s="3">
        <v>0.47606666666666747</v>
      </c>
      <c r="AH858" s="3">
        <v>0.11125000000000006</v>
      </c>
      <c r="AI858" s="4">
        <f t="shared" si="321"/>
        <v>64.049879080682274</v>
      </c>
      <c r="AJ858" s="4">
        <f t="shared" si="321"/>
        <v>1.5211865406052596</v>
      </c>
      <c r="AK858" s="4">
        <f t="shared" si="321"/>
        <v>1.2546938947682698</v>
      </c>
      <c r="AL858" s="4">
        <f t="shared" si="321"/>
        <v>6.3413419361172077E-2</v>
      </c>
      <c r="AM858" s="4">
        <f t="shared" si="321"/>
        <v>6.5930189165484335E-2</v>
      </c>
      <c r="AN858" s="4">
        <f t="shared" si="321"/>
        <v>0.43701527471350271</v>
      </c>
      <c r="AO858" s="4">
        <f t="shared" si="319"/>
        <v>0.10212424585886526</v>
      </c>
      <c r="AP858" s="5">
        <f t="shared" si="311"/>
        <v>35849.935639365489</v>
      </c>
      <c r="AQ858" s="5">
        <f t="shared" si="312"/>
        <v>1136.7219836816978</v>
      </c>
      <c r="AR858" s="5">
        <f t="shared" si="313"/>
        <v>916.65540068304051</v>
      </c>
      <c r="AS858" s="5">
        <f t="shared" si="314"/>
        <v>153.8617219970028</v>
      </c>
      <c r="AT858" s="5">
        <f t="shared" si="315"/>
        <v>96.315868474340178</v>
      </c>
      <c r="AU858" s="5">
        <f t="shared" si="316"/>
        <v>362.22224725506004</v>
      </c>
      <c r="AV858" s="5">
        <f t="shared" si="317"/>
        <v>176.73756247153605</v>
      </c>
    </row>
    <row r="859" spans="1:48" x14ac:dyDescent="0.25">
      <c r="A859" s="1" t="s">
        <v>378</v>
      </c>
      <c r="B859" s="1" t="s">
        <v>136</v>
      </c>
      <c r="C859" s="2">
        <v>42830</v>
      </c>
      <c r="D859" s="3">
        <v>1.5514238065974997</v>
      </c>
      <c r="E859" s="3">
        <v>155.35714285714286</v>
      </c>
      <c r="F859" s="3">
        <v>2.0776847222222234</v>
      </c>
      <c r="G859" s="3">
        <v>2.008225972222224</v>
      </c>
      <c r="H859" s="3">
        <v>6.945875E-2</v>
      </c>
      <c r="I859" s="3">
        <v>6.7730104166666652E-2</v>
      </c>
      <c r="J859" s="3">
        <v>0.73320220588235319</v>
      </c>
      <c r="K859" s="3">
        <v>0.13076145833333316</v>
      </c>
      <c r="L859" s="4">
        <f t="shared" si="320"/>
        <v>589.68530338926519</v>
      </c>
      <c r="M859" s="4">
        <f t="shared" si="320"/>
        <v>7.8862170302491688</v>
      </c>
      <c r="N859" s="4">
        <f t="shared" si="320"/>
        <v>7.6225741534974238</v>
      </c>
      <c r="O859" s="4">
        <f t="shared" si="320"/>
        <v>0.26364287675174602</v>
      </c>
      <c r="P859" s="4">
        <f t="shared" si="320"/>
        <v>0.25708149808620823</v>
      </c>
      <c r="Q859" s="4">
        <f t="shared" si="320"/>
        <v>2.7829976611953073</v>
      </c>
      <c r="R859" s="4">
        <f t="shared" si="318"/>
        <v>0.49632806584128752</v>
      </c>
      <c r="S859" s="5">
        <f t="shared" si="303"/>
        <v>65220.946114437196</v>
      </c>
      <c r="T859" s="5">
        <f t="shared" si="304"/>
        <v>1424.79952159246</v>
      </c>
      <c r="U859" s="5">
        <f t="shared" si="305"/>
        <v>1250.5401155678719</v>
      </c>
      <c r="V859" s="5">
        <f t="shared" si="306"/>
        <v>193.60463310217278</v>
      </c>
      <c r="W859" s="5">
        <f t="shared" si="307"/>
        <v>119.90037577383657</v>
      </c>
      <c r="X859" s="5">
        <f t="shared" si="308"/>
        <v>573.06815065811838</v>
      </c>
      <c r="Y859" s="5">
        <f t="shared" si="309"/>
        <v>271.87465324491149</v>
      </c>
      <c r="Z859" s="4">
        <f>D859-'CIG_wcINF-wcEFF_Loads'!D859</f>
        <v>1.4193491376220333</v>
      </c>
      <c r="AA859" s="4">
        <f t="shared" si="310"/>
        <v>1.4193491376220333</v>
      </c>
      <c r="AB859" s="3">
        <v>122.87833333333343</v>
      </c>
      <c r="AC859" s="3">
        <v>1.4973464843749997</v>
      </c>
      <c r="AD859" s="3">
        <v>1.2520976562499981</v>
      </c>
      <c r="AE859" s="3">
        <v>6.945875E-2</v>
      </c>
      <c r="AF859" s="3">
        <v>6.7730104166666652E-2</v>
      </c>
      <c r="AG859" s="3">
        <v>0.63055416666666664</v>
      </c>
      <c r="AH859" s="3">
        <v>0.16145312499999995</v>
      </c>
      <c r="AI859" s="4">
        <f t="shared" si="321"/>
        <v>426.70052522942376</v>
      </c>
      <c r="AJ859" s="4">
        <f t="shared" si="321"/>
        <v>5.1996028429197692</v>
      </c>
      <c r="AK859" s="4">
        <f t="shared" si="321"/>
        <v>4.3479652845801748</v>
      </c>
      <c r="AL859" s="4">
        <f t="shared" si="321"/>
        <v>0.24119862552480814</v>
      </c>
      <c r="AM859" s="4">
        <f t="shared" si="321"/>
        <v>0.23519582531577488</v>
      </c>
      <c r="AN859" s="4">
        <f t="shared" si="321"/>
        <v>2.1896276325004518</v>
      </c>
      <c r="AO859" s="4">
        <f t="shared" si="319"/>
        <v>0.56065321988496808</v>
      </c>
      <c r="AP859" s="5">
        <f t="shared" si="311"/>
        <v>36276.636164594915</v>
      </c>
      <c r="AQ859" s="5">
        <f t="shared" si="312"/>
        <v>1141.9215865246176</v>
      </c>
      <c r="AR859" s="5">
        <f t="shared" si="313"/>
        <v>921.00336596762065</v>
      </c>
      <c r="AS859" s="5">
        <f t="shared" si="314"/>
        <v>154.10292062252762</v>
      </c>
      <c r="AT859" s="5">
        <f t="shared" si="315"/>
        <v>96.551064299655948</v>
      </c>
      <c r="AU859" s="5">
        <f t="shared" si="316"/>
        <v>364.41187488756049</v>
      </c>
      <c r="AV859" s="5">
        <f t="shared" si="317"/>
        <v>177.29821569142101</v>
      </c>
    </row>
    <row r="860" spans="1:48" x14ac:dyDescent="0.25">
      <c r="A860" s="1" t="s">
        <v>378</v>
      </c>
      <c r="B860" s="1" t="s">
        <v>137</v>
      </c>
      <c r="C860" s="2">
        <v>42831</v>
      </c>
      <c r="D860" s="3">
        <v>2.7257908245504385</v>
      </c>
      <c r="E860" s="3">
        <v>576</v>
      </c>
      <c r="F860" s="3">
        <v>4.0410999999999904</v>
      </c>
      <c r="G860" s="3">
        <v>3.9700000000000082</v>
      </c>
      <c r="H860" s="3">
        <v>7.1100000000000121E-2</v>
      </c>
      <c r="I860" s="3">
        <v>4.9999999999999906E-2</v>
      </c>
      <c r="J860" s="3">
        <v>1.7700000000000016</v>
      </c>
      <c r="K860" s="3">
        <v>0.21299999999999988</v>
      </c>
      <c r="L860" s="4">
        <f t="shared" si="320"/>
        <v>3841.2593977144661</v>
      </c>
      <c r="M860" s="4">
        <f t="shared" si="320"/>
        <v>26.949502347402593</v>
      </c>
      <c r="N860" s="4">
        <f t="shared" si="320"/>
        <v>26.475346890497331</v>
      </c>
      <c r="O860" s="4">
        <f t="shared" si="320"/>
        <v>0.47415545690538025</v>
      </c>
      <c r="P860" s="4">
        <f t="shared" si="320"/>
        <v>0.33344265605160234</v>
      </c>
      <c r="Q860" s="4">
        <f t="shared" si="320"/>
        <v>11.803870024226756</v>
      </c>
      <c r="R860" s="4">
        <f t="shared" si="318"/>
        <v>1.4204657147798279</v>
      </c>
      <c r="S860" s="5">
        <f t="shared" si="303"/>
        <v>69062.205512151661</v>
      </c>
      <c r="T860" s="5">
        <f t="shared" si="304"/>
        <v>1451.7490239398626</v>
      </c>
      <c r="U860" s="5">
        <f t="shared" si="305"/>
        <v>1277.0154624583693</v>
      </c>
      <c r="V860" s="5">
        <f t="shared" si="306"/>
        <v>194.07878855907816</v>
      </c>
      <c r="W860" s="5">
        <f t="shared" si="307"/>
        <v>120.23381842988817</v>
      </c>
      <c r="X860" s="5">
        <f t="shared" si="308"/>
        <v>584.87202068234512</v>
      </c>
      <c r="Y860" s="5">
        <f t="shared" si="309"/>
        <v>273.29511895969131</v>
      </c>
      <c r="Z860" s="4">
        <f>D860-'CIG_wcINF-wcEFF_Loads'!D860</f>
        <v>2.3232969502005361</v>
      </c>
      <c r="AA860" s="4">
        <f t="shared" si="310"/>
        <v>2.3232969502005361</v>
      </c>
      <c r="AB860" s="3">
        <v>352.99999999999994</v>
      </c>
      <c r="AC860" s="3">
        <v>0.80500000000000105</v>
      </c>
      <c r="AD860" s="3">
        <v>0.75500000000000045</v>
      </c>
      <c r="AE860" s="3">
        <v>7.1100000000000121E-2</v>
      </c>
      <c r="AF860" s="3">
        <v>4.9999999999999906E-2</v>
      </c>
      <c r="AG860" s="3">
        <v>1.299999999999998</v>
      </c>
      <c r="AH860" s="3">
        <v>0.37900000000000017</v>
      </c>
      <c r="AI860" s="4">
        <f t="shared" si="321"/>
        <v>2006.4948748789325</v>
      </c>
      <c r="AJ860" s="4">
        <f t="shared" si="321"/>
        <v>4.5757177741573454</v>
      </c>
      <c r="AK860" s="4">
        <f t="shared" si="321"/>
        <v>4.2915117012283153</v>
      </c>
      <c r="AL860" s="4">
        <f t="shared" si="321"/>
        <v>0.40414103570507753</v>
      </c>
      <c r="AM860" s="4">
        <f t="shared" si="321"/>
        <v>0.28420607292902678</v>
      </c>
      <c r="AN860" s="4">
        <f t="shared" si="321"/>
        <v>7.3893578961546993</v>
      </c>
      <c r="AO860" s="4">
        <f t="shared" si="319"/>
        <v>2.154282032802028</v>
      </c>
      <c r="AP860" s="5">
        <f t="shared" si="311"/>
        <v>38283.131039473847</v>
      </c>
      <c r="AQ860" s="5">
        <f t="shared" si="312"/>
        <v>1146.4973042987749</v>
      </c>
      <c r="AR860" s="5">
        <f t="shared" si="313"/>
        <v>925.29487766884893</v>
      </c>
      <c r="AS860" s="5">
        <f t="shared" si="314"/>
        <v>154.50706165823269</v>
      </c>
      <c r="AT860" s="5">
        <f t="shared" si="315"/>
        <v>96.835270372584972</v>
      </c>
      <c r="AU860" s="5">
        <f t="shared" si="316"/>
        <v>371.80123278371519</v>
      </c>
      <c r="AV860" s="5">
        <f t="shared" si="317"/>
        <v>179.45249772422304</v>
      </c>
    </row>
    <row r="861" spans="1:48" x14ac:dyDescent="0.25">
      <c r="A861" s="1" t="s">
        <v>378</v>
      </c>
      <c r="B861" s="1" t="s">
        <v>138</v>
      </c>
      <c r="C861" s="2">
        <v>42832</v>
      </c>
      <c r="D861" s="3">
        <v>0.31995991080965391</v>
      </c>
      <c r="E861" s="3">
        <v>478.92857142857201</v>
      </c>
      <c r="F861" s="3">
        <v>3.5880041666666576</v>
      </c>
      <c r="G861" s="3">
        <v>3.5172829166666681</v>
      </c>
      <c r="H861" s="3">
        <v>7.0721249999999972E-2</v>
      </c>
      <c r="I861" s="3">
        <v>5.409156249999994E-2</v>
      </c>
      <c r="J861" s="3">
        <v>1.530738970588237</v>
      </c>
      <c r="K861" s="3">
        <v>0.19402187499999937</v>
      </c>
      <c r="L861" s="4">
        <f t="shared" si="320"/>
        <v>374.90820103354622</v>
      </c>
      <c r="M861" s="4">
        <f t="shared" si="320"/>
        <v>2.8087115024551959</v>
      </c>
      <c r="N861" s="4">
        <f t="shared" si="320"/>
        <v>2.7533504774629871</v>
      </c>
      <c r="O861" s="4">
        <f t="shared" si="320"/>
        <v>5.5361024992216408E-2</v>
      </c>
      <c r="P861" s="4">
        <f t="shared" si="320"/>
        <v>4.2343204389494439E-2</v>
      </c>
      <c r="Q861" s="4">
        <f t="shared" si="320"/>
        <v>1.1982717840436223</v>
      </c>
      <c r="R861" s="4">
        <f t="shared" si="318"/>
        <v>0.15188150479398563</v>
      </c>
      <c r="S861" s="5">
        <f t="shared" si="303"/>
        <v>69437.113713185201</v>
      </c>
      <c r="T861" s="5">
        <f t="shared" si="304"/>
        <v>1454.5577354423178</v>
      </c>
      <c r="U861" s="5">
        <f t="shared" si="305"/>
        <v>1279.7688129358323</v>
      </c>
      <c r="V861" s="5">
        <f t="shared" si="306"/>
        <v>194.13414958407037</v>
      </c>
      <c r="W861" s="5">
        <f t="shared" si="307"/>
        <v>120.27616163427767</v>
      </c>
      <c r="X861" s="5">
        <f t="shared" si="308"/>
        <v>586.07029246638876</v>
      </c>
      <c r="Y861" s="5">
        <f t="shared" si="309"/>
        <v>273.44700046448531</v>
      </c>
      <c r="Z861" s="4">
        <f>D861-'CIG_wcINF-wcEFF_Loads'!D861</f>
        <v>3.4945141594760143E-2</v>
      </c>
      <c r="AA861" s="4">
        <f t="shared" si="310"/>
        <v>3.4945141594760143E-2</v>
      </c>
      <c r="AB861" s="3">
        <v>299.89500000000015</v>
      </c>
      <c r="AC861" s="3">
        <v>0.96477226562499896</v>
      </c>
      <c r="AD861" s="3">
        <v>0.86971484375000008</v>
      </c>
      <c r="AE861" s="3">
        <v>7.0721249999999972E-2</v>
      </c>
      <c r="AF861" s="3">
        <v>5.409156249999994E-2</v>
      </c>
      <c r="AG861" s="3">
        <v>1.1455124999999988</v>
      </c>
      <c r="AH861" s="3">
        <v>0.32879687500000004</v>
      </c>
      <c r="AI861" s="4">
        <f t="shared" si="321"/>
        <v>25.639801383703706</v>
      </c>
      <c r="AJ861" s="4">
        <f t="shared" si="321"/>
        <v>8.2484100338887922E-2</v>
      </c>
      <c r="AK861" s="4">
        <f t="shared" si="321"/>
        <v>7.4357077824601603E-2</v>
      </c>
      <c r="AL861" s="4">
        <f t="shared" si="321"/>
        <v>6.0463789113098052E-3</v>
      </c>
      <c r="AM861" s="4">
        <f t="shared" si="321"/>
        <v>4.6246083430340401E-3</v>
      </c>
      <c r="AN861" s="4">
        <f t="shared" si="321"/>
        <v>9.7936654437552645E-2</v>
      </c>
      <c r="AO861" s="4">
        <f t="shared" si="319"/>
        <v>2.8110794013179456E-2</v>
      </c>
      <c r="AP861" s="5">
        <f t="shared" si="311"/>
        <v>38308.770840857549</v>
      </c>
      <c r="AQ861" s="5">
        <f t="shared" si="312"/>
        <v>1146.5797883991138</v>
      </c>
      <c r="AR861" s="5">
        <f t="shared" si="313"/>
        <v>925.36923474667356</v>
      </c>
      <c r="AS861" s="5">
        <f t="shared" si="314"/>
        <v>154.51310803714401</v>
      </c>
      <c r="AT861" s="5">
        <f t="shared" si="315"/>
        <v>96.839894980928008</v>
      </c>
      <c r="AU861" s="5">
        <f t="shared" si="316"/>
        <v>371.89916943815274</v>
      </c>
      <c r="AV861" s="5">
        <f t="shared" si="317"/>
        <v>179.48060851823621</v>
      </c>
    </row>
    <row r="862" spans="1:48" x14ac:dyDescent="0.25">
      <c r="A862" s="1" t="s">
        <v>378</v>
      </c>
      <c r="B862" s="1" t="s">
        <v>139</v>
      </c>
      <c r="C862" s="2">
        <v>42833</v>
      </c>
      <c r="D862" s="3">
        <v>0.23851269729000166</v>
      </c>
      <c r="E862" s="3">
        <v>62.548015873015991</v>
      </c>
      <c r="F862" s="3">
        <v>1.6198648148148174</v>
      </c>
      <c r="G862" s="3">
        <v>1.5510706481481489</v>
      </c>
      <c r="H862" s="3">
        <v>6.8794166666666531E-2</v>
      </c>
      <c r="I862" s="3">
        <v>0.10975215277777778</v>
      </c>
      <c r="J862" s="3">
        <v>0.48475128676470525</v>
      </c>
      <c r="K862" s="3">
        <v>0.11390555555555555</v>
      </c>
      <c r="L862" s="4">
        <f t="shared" si="320"/>
        <v>36.499227143422885</v>
      </c>
      <c r="M862" s="4">
        <f t="shared" si="320"/>
        <v>0.94525482531047678</v>
      </c>
      <c r="N862" s="4">
        <f t="shared" si="320"/>
        <v>0.9051107235310234</v>
      </c>
      <c r="O862" s="4">
        <f t="shared" si="320"/>
        <v>4.014410177945231E-2</v>
      </c>
      <c r="P862" s="4">
        <f t="shared" si="320"/>
        <v>6.4044697466477812E-2</v>
      </c>
      <c r="Q862" s="4">
        <f t="shared" si="320"/>
        <v>0.28287144007272186</v>
      </c>
      <c r="R862" s="4">
        <f t="shared" si="318"/>
        <v>6.6468371331880716E-2</v>
      </c>
      <c r="S862" s="5">
        <f t="shared" si="303"/>
        <v>69473.612940328618</v>
      </c>
      <c r="T862" s="5">
        <f t="shared" si="304"/>
        <v>1455.5029902676283</v>
      </c>
      <c r="U862" s="5">
        <f t="shared" si="305"/>
        <v>1280.6739236593633</v>
      </c>
      <c r="V862" s="5">
        <f t="shared" si="306"/>
        <v>194.17429368584982</v>
      </c>
      <c r="W862" s="5">
        <f t="shared" si="307"/>
        <v>120.34020633174414</v>
      </c>
      <c r="X862" s="5">
        <f t="shared" si="308"/>
        <v>586.35316390646153</v>
      </c>
      <c r="Y862" s="5">
        <f t="shared" si="309"/>
        <v>273.51346883581721</v>
      </c>
      <c r="Z862" s="4">
        <f>D862-'CIG_wcINF-wcEFF_Loads'!D862</f>
        <v>0.13217298055410986</v>
      </c>
      <c r="AA862" s="4">
        <f t="shared" si="310"/>
        <v>0.13217298055410986</v>
      </c>
      <c r="AB862" s="3">
        <v>69.773333333333468</v>
      </c>
      <c r="AC862" s="3">
        <v>1.6571187499999975</v>
      </c>
      <c r="AD862" s="3">
        <v>1.3668124999999982</v>
      </c>
      <c r="AE862" s="3">
        <v>6.8794166666666531E-2</v>
      </c>
      <c r="AF862" s="3">
        <v>0.10975215277777778</v>
      </c>
      <c r="AG862" s="3">
        <v>0.47606666666666747</v>
      </c>
      <c r="AH862" s="3">
        <v>0.11125000000000006</v>
      </c>
      <c r="AI862" s="4">
        <f t="shared" si="321"/>
        <v>22.562685094555373</v>
      </c>
      <c r="AJ862" s="4">
        <f t="shared" si="321"/>
        <v>0.53586444468564554</v>
      </c>
      <c r="AK862" s="4">
        <f t="shared" si="321"/>
        <v>0.44198777021978602</v>
      </c>
      <c r="AL862" s="4">
        <f t="shared" si="321"/>
        <v>2.2246050814671584E-2</v>
      </c>
      <c r="AM862" s="4">
        <f t="shared" si="321"/>
        <v>3.5490683091551581E-2</v>
      </c>
      <c r="AN862" s="4">
        <f t="shared" si="321"/>
        <v>0.15394623949954125</v>
      </c>
      <c r="AO862" s="4">
        <f t="shared" si="319"/>
        <v>3.5975043714446035E-2</v>
      </c>
      <c r="AP862" s="5">
        <f t="shared" si="311"/>
        <v>38331.333525952105</v>
      </c>
      <c r="AQ862" s="5">
        <f t="shared" si="312"/>
        <v>1147.1156528437994</v>
      </c>
      <c r="AR862" s="5">
        <f t="shared" si="313"/>
        <v>925.81122251689339</v>
      </c>
      <c r="AS862" s="5">
        <f t="shared" si="314"/>
        <v>154.53535408795867</v>
      </c>
      <c r="AT862" s="5">
        <f t="shared" si="315"/>
        <v>96.875385664019561</v>
      </c>
      <c r="AU862" s="5">
        <f t="shared" si="316"/>
        <v>372.05311567765227</v>
      </c>
      <c r="AV862" s="5">
        <f t="shared" si="317"/>
        <v>179.51658356195065</v>
      </c>
    </row>
    <row r="863" spans="1:48" x14ac:dyDescent="0.25">
      <c r="A863" s="1" t="s">
        <v>378</v>
      </c>
      <c r="B863" s="1" t="s">
        <v>140</v>
      </c>
      <c r="C863" s="2">
        <v>42834</v>
      </c>
      <c r="D863" s="3">
        <v>0.20427959801935558</v>
      </c>
      <c r="E863" s="3">
        <v>58.285714285714363</v>
      </c>
      <c r="F863" s="3">
        <v>1.6245888888888913</v>
      </c>
      <c r="G863" s="3">
        <v>1.5555088888888899</v>
      </c>
      <c r="H863" s="3">
        <v>6.907999999999985E-2</v>
      </c>
      <c r="I863" s="3">
        <v>7.1821666666666686E-2</v>
      </c>
      <c r="J863" s="3">
        <v>0.49394117647058761</v>
      </c>
      <c r="K863" s="3">
        <v>0.11178333333333333</v>
      </c>
      <c r="L863" s="4">
        <f t="shared" si="320"/>
        <v>29.130352818722667</v>
      </c>
      <c r="M863" s="4">
        <f t="shared" si="320"/>
        <v>0.81194591331120058</v>
      </c>
      <c r="N863" s="4">
        <f t="shared" si="320"/>
        <v>0.77742073338712747</v>
      </c>
      <c r="O863" s="4">
        <f t="shared" si="320"/>
        <v>3.4525179924072259E-2</v>
      </c>
      <c r="P863" s="4">
        <f t="shared" si="320"/>
        <v>3.5895425074021658E-2</v>
      </c>
      <c r="Q863" s="4">
        <f t="shared" si="320"/>
        <v>0.24686462057838743</v>
      </c>
      <c r="R863" s="4">
        <f t="shared" si="318"/>
        <v>5.5867685232279758E-2</v>
      </c>
      <c r="S863" s="5">
        <f t="shared" si="303"/>
        <v>69502.743293147345</v>
      </c>
      <c r="T863" s="5">
        <f t="shared" si="304"/>
        <v>1456.3149361809394</v>
      </c>
      <c r="U863" s="5">
        <f t="shared" si="305"/>
        <v>1281.4513443927503</v>
      </c>
      <c r="V863" s="5">
        <f t="shared" si="306"/>
        <v>194.20881886577388</v>
      </c>
      <c r="W863" s="5">
        <f t="shared" si="307"/>
        <v>120.37610175681816</v>
      </c>
      <c r="X863" s="5">
        <f t="shared" si="308"/>
        <v>586.60002852703997</v>
      </c>
      <c r="Y863" s="5">
        <f t="shared" si="309"/>
        <v>273.56933652104948</v>
      </c>
      <c r="Z863" s="4">
        <f>D863-'CIG_wcINF-wcEFF_Loads'!D863</f>
        <v>0.1293193313838038</v>
      </c>
      <c r="AA863" s="4">
        <f t="shared" si="310"/>
        <v>0.1293193313838038</v>
      </c>
      <c r="AB863" s="3">
        <v>69.773333333333468</v>
      </c>
      <c r="AC863" s="3">
        <v>1.6571187499999975</v>
      </c>
      <c r="AD863" s="3">
        <v>1.3668124999999982</v>
      </c>
      <c r="AE863" s="3">
        <v>6.907999999999985E-2</v>
      </c>
      <c r="AF863" s="3">
        <v>7.1821666666666686E-2</v>
      </c>
      <c r="AG863" s="3">
        <v>0.47606666666666747</v>
      </c>
      <c r="AH863" s="3">
        <v>0.11125000000000006</v>
      </c>
      <c r="AI863" s="4">
        <f t="shared" si="321"/>
        <v>22.075550830577747</v>
      </c>
      <c r="AJ863" s="4">
        <f t="shared" si="321"/>
        <v>0.52429499137103475</v>
      </c>
      <c r="AK863" s="4">
        <f t="shared" si="321"/>
        <v>0.43244513882503754</v>
      </c>
      <c r="AL863" s="4">
        <f t="shared" si="321"/>
        <v>2.1856187436121319E-2</v>
      </c>
      <c r="AM863" s="4">
        <f t="shared" si="321"/>
        <v>2.2723622012757627E-2</v>
      </c>
      <c r="AN863" s="4">
        <f t="shared" si="321"/>
        <v>0.1506224999819947</v>
      </c>
      <c r="AO863" s="4">
        <f t="shared" si="319"/>
        <v>3.5198333124905952E-2</v>
      </c>
      <c r="AP863" s="5">
        <f t="shared" si="311"/>
        <v>38353.409076782686</v>
      </c>
      <c r="AQ863" s="5">
        <f t="shared" si="312"/>
        <v>1147.6399478351705</v>
      </c>
      <c r="AR863" s="5">
        <f t="shared" si="313"/>
        <v>926.24366765571847</v>
      </c>
      <c r="AS863" s="5">
        <f t="shared" si="314"/>
        <v>154.55721027539479</v>
      </c>
      <c r="AT863" s="5">
        <f t="shared" si="315"/>
        <v>96.898109286032323</v>
      </c>
      <c r="AU863" s="5">
        <f t="shared" si="316"/>
        <v>372.20373817763425</v>
      </c>
      <c r="AV863" s="5">
        <f t="shared" si="317"/>
        <v>179.55178189507555</v>
      </c>
    </row>
    <row r="864" spans="1:48" x14ac:dyDescent="0.25">
      <c r="A864" s="1" t="s">
        <v>378</v>
      </c>
      <c r="B864" s="1" t="s">
        <v>141</v>
      </c>
      <c r="C864" s="2">
        <v>42835</v>
      </c>
      <c r="D864" s="3">
        <v>0.15989699850101066</v>
      </c>
      <c r="E864" s="3">
        <v>90.510416666666671</v>
      </c>
      <c r="F864" s="3">
        <v>1.3802146990740711</v>
      </c>
      <c r="G864" s="3">
        <v>1.3232584490740724</v>
      </c>
      <c r="H864" s="3">
        <v>5.6956249999999896E-2</v>
      </c>
      <c r="I864" s="3">
        <v>5.7955815972222123E-2</v>
      </c>
      <c r="J864" s="3">
        <v>0.55561397058823614</v>
      </c>
      <c r="K864" s="3">
        <v>0.1144626736111109</v>
      </c>
      <c r="L864" s="4">
        <f t="shared" si="320"/>
        <v>35.407682535354326</v>
      </c>
      <c r="M864" s="4">
        <f t="shared" si="320"/>
        <v>0.53994010518617264</v>
      </c>
      <c r="N864" s="4">
        <f t="shared" si="320"/>
        <v>0.51765881544433734</v>
      </c>
      <c r="O864" s="4">
        <f t="shared" si="320"/>
        <v>2.2281289741835655E-2</v>
      </c>
      <c r="P864" s="4">
        <f t="shared" si="320"/>
        <v>2.2672320033386862E-2</v>
      </c>
      <c r="Q864" s="4">
        <f t="shared" si="320"/>
        <v>0.21735623155120404</v>
      </c>
      <c r="R864" s="4">
        <f t="shared" si="318"/>
        <v>4.4777807446142133E-2</v>
      </c>
      <c r="S864" s="5">
        <f t="shared" si="303"/>
        <v>69538.1509756827</v>
      </c>
      <c r="T864" s="5">
        <f t="shared" si="304"/>
        <v>1456.8548762861255</v>
      </c>
      <c r="U864" s="5">
        <f t="shared" si="305"/>
        <v>1281.9690032081946</v>
      </c>
      <c r="V864" s="5">
        <f t="shared" si="306"/>
        <v>194.23110015551572</v>
      </c>
      <c r="W864" s="5">
        <f t="shared" si="307"/>
        <v>120.39877407685155</v>
      </c>
      <c r="X864" s="5">
        <f t="shared" si="308"/>
        <v>586.81738475859117</v>
      </c>
      <c r="Y864" s="5">
        <f t="shared" si="309"/>
        <v>273.61411432849565</v>
      </c>
      <c r="Z864" s="4">
        <f>D864-'CIG_wcINF-wcEFF_Loads'!D864</f>
        <v>9.55162165468776E-2</v>
      </c>
      <c r="AA864" s="4">
        <f t="shared" si="310"/>
        <v>9.55162165468776E-2</v>
      </c>
      <c r="AB864" s="3">
        <v>51.490277777777784</v>
      </c>
      <c r="AC864" s="3">
        <v>1.8355953776041647</v>
      </c>
      <c r="AD864" s="3">
        <v>1.5149837239583308</v>
      </c>
      <c r="AE864" s="3">
        <v>5.6956249999999896E-2</v>
      </c>
      <c r="AF864" s="3">
        <v>5.7955815972222123E-2</v>
      </c>
      <c r="AG864" s="3">
        <v>0.52812847222222203</v>
      </c>
      <c r="AH864" s="3">
        <v>9.3934895833333129E-2</v>
      </c>
      <c r="AI864" s="4">
        <f t="shared" si="321"/>
        <v>12.032641381698067</v>
      </c>
      <c r="AJ864" s="4">
        <f t="shared" si="321"/>
        <v>0.42895594768272771</v>
      </c>
      <c r="AK864" s="4">
        <f t="shared" si="321"/>
        <v>0.3540329677026417</v>
      </c>
      <c r="AL864" s="4">
        <f t="shared" si="321"/>
        <v>1.3309971518392477E-2</v>
      </c>
      <c r="AM864" s="4">
        <f t="shared" si="321"/>
        <v>1.3543557729230306E-2</v>
      </c>
      <c r="AN864" s="4">
        <f t="shared" si="321"/>
        <v>0.12341709510949053</v>
      </c>
      <c r="AO864" s="4">
        <f t="shared" si="319"/>
        <v>2.1951423910893542E-2</v>
      </c>
      <c r="AP864" s="5">
        <f t="shared" si="311"/>
        <v>38365.44171816438</v>
      </c>
      <c r="AQ864" s="5">
        <f t="shared" si="312"/>
        <v>1148.0689037828531</v>
      </c>
      <c r="AR864" s="5">
        <f t="shared" si="313"/>
        <v>926.59770062342113</v>
      </c>
      <c r="AS864" s="5">
        <f t="shared" si="314"/>
        <v>154.57052024691319</v>
      </c>
      <c r="AT864" s="5">
        <f t="shared" si="315"/>
        <v>96.911652843761559</v>
      </c>
      <c r="AU864" s="5">
        <f t="shared" si="316"/>
        <v>372.32715527274377</v>
      </c>
      <c r="AV864" s="5">
        <f t="shared" si="317"/>
        <v>179.57373331898646</v>
      </c>
    </row>
    <row r="865" spans="1:48" x14ac:dyDescent="0.25">
      <c r="A865" s="1" t="s">
        <v>378</v>
      </c>
      <c r="B865" s="1" t="s">
        <v>142</v>
      </c>
      <c r="C865" s="2">
        <v>42836</v>
      </c>
      <c r="D865" s="3">
        <v>0.1678772468912435</v>
      </c>
      <c r="E865" s="3">
        <v>109</v>
      </c>
      <c r="F865" s="3">
        <v>1.239999999999998</v>
      </c>
      <c r="G865" s="3">
        <v>1.1899999999999984</v>
      </c>
      <c r="H865" s="3">
        <v>4.9999999999999906E-2</v>
      </c>
      <c r="I865" s="3">
        <v>4.9999999999999906E-2</v>
      </c>
      <c r="J865" s="3">
        <v>0.59100000000000064</v>
      </c>
      <c r="K865" s="3">
        <v>0.11599999999999981</v>
      </c>
      <c r="L865" s="4">
        <f t="shared" si="320"/>
        <v>44.768955638827762</v>
      </c>
      <c r="M865" s="4">
        <f t="shared" si="320"/>
        <v>0.50929821093712235</v>
      </c>
      <c r="N865" s="4">
        <f t="shared" si="320"/>
        <v>0.48876199275417404</v>
      </c>
      <c r="O865" s="4">
        <f t="shared" si="320"/>
        <v>2.0536218182948481E-2</v>
      </c>
      <c r="P865" s="4">
        <f t="shared" si="320"/>
        <v>2.0536218182948481E-2</v>
      </c>
      <c r="Q865" s="4">
        <f t="shared" si="320"/>
        <v>0.24273809892245171</v>
      </c>
      <c r="R865" s="4">
        <f t="shared" si="318"/>
        <v>4.7644026184440483E-2</v>
      </c>
      <c r="S865" s="5">
        <f t="shared" si="303"/>
        <v>69582.919931321521</v>
      </c>
      <c r="T865" s="5">
        <f t="shared" si="304"/>
        <v>1457.3641744970628</v>
      </c>
      <c r="U865" s="5">
        <f t="shared" si="305"/>
        <v>1282.4577652009489</v>
      </c>
      <c r="V865" s="5">
        <f t="shared" si="306"/>
        <v>194.25163637369866</v>
      </c>
      <c r="W865" s="5">
        <f t="shared" si="307"/>
        <v>120.41931029503451</v>
      </c>
      <c r="X865" s="5">
        <f t="shared" si="308"/>
        <v>587.06012285751365</v>
      </c>
      <c r="Y865" s="5">
        <f t="shared" si="309"/>
        <v>273.6617583546801</v>
      </c>
      <c r="Z865" s="4">
        <f>D865-'CIG_wcINF-wcEFF_Loads'!D865</f>
        <v>9.6141880585860748E-2</v>
      </c>
      <c r="AA865" s="4">
        <f t="shared" si="310"/>
        <v>9.6141880585860748E-2</v>
      </c>
      <c r="AB865" s="3">
        <v>41.000000000000007</v>
      </c>
      <c r="AC865" s="3">
        <v>1.9379999999999977</v>
      </c>
      <c r="AD865" s="3">
        <v>1.599999999999997</v>
      </c>
      <c r="AE865" s="3">
        <v>4.9999999999999906E-2</v>
      </c>
      <c r="AF865" s="3">
        <v>4.9999999999999906E-2</v>
      </c>
      <c r="AG865" s="3">
        <v>0.55799999999999994</v>
      </c>
      <c r="AH865" s="3">
        <v>8.3999999999999839E-2</v>
      </c>
      <c r="AI865" s="4">
        <f t="shared" si="321"/>
        <v>9.643953255664373</v>
      </c>
      <c r="AJ865" s="4">
        <f t="shared" si="321"/>
        <v>0.45585320510920807</v>
      </c>
      <c r="AK865" s="4">
        <f t="shared" si="321"/>
        <v>0.37634939534299916</v>
      </c>
      <c r="AL865" s="4">
        <f t="shared" si="321"/>
        <v>1.1760918604468724E-2</v>
      </c>
      <c r="AM865" s="4">
        <f t="shared" si="321"/>
        <v>1.1760918604468724E-2</v>
      </c>
      <c r="AN865" s="4">
        <f t="shared" si="321"/>
        <v>0.13125185162587122</v>
      </c>
      <c r="AO865" s="4">
        <f t="shared" si="319"/>
        <v>1.9758343255507457E-2</v>
      </c>
      <c r="AP865" s="5">
        <f t="shared" si="311"/>
        <v>38375.085671420042</v>
      </c>
      <c r="AQ865" s="5">
        <f t="shared" si="312"/>
        <v>1148.5247569879623</v>
      </c>
      <c r="AR865" s="5">
        <f t="shared" si="313"/>
        <v>926.97405001876416</v>
      </c>
      <c r="AS865" s="5">
        <f t="shared" si="314"/>
        <v>154.58228116551766</v>
      </c>
      <c r="AT865" s="5">
        <f t="shared" si="315"/>
        <v>96.923413762366025</v>
      </c>
      <c r="AU865" s="5">
        <f t="shared" si="316"/>
        <v>372.45840712436961</v>
      </c>
      <c r="AV865" s="5">
        <f t="shared" si="317"/>
        <v>179.59349166224197</v>
      </c>
    </row>
    <row r="866" spans="1:48" x14ac:dyDescent="0.25">
      <c r="A866" s="1" t="s">
        <v>378</v>
      </c>
      <c r="B866" s="1" t="s">
        <v>143</v>
      </c>
      <c r="C866" s="2">
        <v>42837</v>
      </c>
      <c r="D866" s="3">
        <v>0.21002660022245345</v>
      </c>
      <c r="E866" s="3">
        <v>76.775297619047848</v>
      </c>
      <c r="F866" s="3">
        <v>1.4843741898148171</v>
      </c>
      <c r="G866" s="3">
        <v>1.4222504398148166</v>
      </c>
      <c r="H866" s="3">
        <v>6.2123749999999894E-2</v>
      </c>
      <c r="I866" s="3">
        <v>6.3865850694444462E-2</v>
      </c>
      <c r="J866" s="3">
        <v>0.52932720588235183</v>
      </c>
      <c r="K866" s="3">
        <v>0.11332065972222226</v>
      </c>
      <c r="L866" s="4">
        <f t="shared" si="320"/>
        <v>39.450674971269692</v>
      </c>
      <c r="M866" s="4">
        <f t="shared" si="320"/>
        <v>0.76273965082745021</v>
      </c>
      <c r="N866" s="4">
        <f t="shared" si="320"/>
        <v>0.73081761411445434</v>
      </c>
      <c r="O866" s="4">
        <f t="shared" si="320"/>
        <v>3.1922036712995629E-2</v>
      </c>
      <c r="P866" s="4">
        <f t="shared" si="320"/>
        <v>3.2817208081848841E-2</v>
      </c>
      <c r="Q866" s="4">
        <f t="shared" si="320"/>
        <v>0.27199263565647369</v>
      </c>
      <c r="R866" s="4">
        <f t="shared" si="318"/>
        <v>5.8229360912592523E-2</v>
      </c>
      <c r="S866" s="5">
        <f t="shared" si="303"/>
        <v>69622.370606292796</v>
      </c>
      <c r="T866" s="5">
        <f t="shared" si="304"/>
        <v>1458.1269141478901</v>
      </c>
      <c r="U866" s="5">
        <f t="shared" si="305"/>
        <v>1283.1885828150632</v>
      </c>
      <c r="V866" s="5">
        <f t="shared" si="306"/>
        <v>194.28355841041164</v>
      </c>
      <c r="W866" s="5">
        <f t="shared" si="307"/>
        <v>120.45212750311636</v>
      </c>
      <c r="X866" s="5">
        <f t="shared" si="308"/>
        <v>587.33211549317014</v>
      </c>
      <c r="Y866" s="5">
        <f t="shared" si="309"/>
        <v>273.71998771559271</v>
      </c>
      <c r="Z866" s="4">
        <f>D866-'CIG_wcINF-wcEFF_Loads'!D866</f>
        <v>0.10104943097882862</v>
      </c>
      <c r="AA866" s="4">
        <f t="shared" si="310"/>
        <v>0.10104943097882862</v>
      </c>
      <c r="AB866" s="3">
        <v>59.28305555555567</v>
      </c>
      <c r="AC866" s="3">
        <v>1.7595233723958306</v>
      </c>
      <c r="AD866" s="3">
        <v>1.4518287760416653</v>
      </c>
      <c r="AE866" s="3">
        <v>6.2123749999999894E-2</v>
      </c>
      <c r="AF866" s="3">
        <v>6.3865850694444462E-2</v>
      </c>
      <c r="AG866" s="3">
        <v>0.50593819444444521</v>
      </c>
      <c r="AH866" s="3">
        <v>0.10131510416666673</v>
      </c>
      <c r="AI866" s="4">
        <f t="shared" si="321"/>
        <v>14.656257249762431</v>
      </c>
      <c r="AJ866" s="4">
        <f t="shared" si="321"/>
        <v>0.43499827971309968</v>
      </c>
      <c r="AK866" s="4">
        <f t="shared" si="321"/>
        <v>0.35892846319862615</v>
      </c>
      <c r="AL866" s="4">
        <f t="shared" si="321"/>
        <v>1.5358548117795192E-2</v>
      </c>
      <c r="AM866" s="4">
        <f t="shared" si="321"/>
        <v>1.5789239074823241E-2</v>
      </c>
      <c r="AN866" s="4">
        <f t="shared" si="321"/>
        <v>0.125080602893506</v>
      </c>
      <c r="AO866" s="4">
        <f t="shared" si="319"/>
        <v>2.5047633190256314E-2</v>
      </c>
      <c r="AP866" s="5">
        <f t="shared" si="311"/>
        <v>38389.741928669806</v>
      </c>
      <c r="AQ866" s="5">
        <f t="shared" si="312"/>
        <v>1148.9597552676753</v>
      </c>
      <c r="AR866" s="5">
        <f t="shared" si="313"/>
        <v>927.33297848196275</v>
      </c>
      <c r="AS866" s="5">
        <f t="shared" si="314"/>
        <v>154.59763971363546</v>
      </c>
      <c r="AT866" s="5">
        <f t="shared" si="315"/>
        <v>96.939203001440845</v>
      </c>
      <c r="AU866" s="5">
        <f t="shared" si="316"/>
        <v>372.5834877272631</v>
      </c>
      <c r="AV866" s="5">
        <f t="shared" si="317"/>
        <v>179.61853929543224</v>
      </c>
    </row>
    <row r="867" spans="1:48" x14ac:dyDescent="0.25">
      <c r="A867" s="1" t="s">
        <v>378</v>
      </c>
      <c r="B867" s="1" t="s">
        <v>144</v>
      </c>
      <c r="C867" s="2">
        <v>42838</v>
      </c>
      <c r="D867" s="3">
        <v>0.13207480594420926</v>
      </c>
      <c r="E867" s="3">
        <v>66.81031746031762</v>
      </c>
      <c r="F867" s="3">
        <v>1.6151407407407437</v>
      </c>
      <c r="G867" s="3">
        <v>1.546632407407408</v>
      </c>
      <c r="H867" s="3">
        <v>6.8508333333333199E-2</v>
      </c>
      <c r="I867" s="3">
        <v>0.14768263888888891</v>
      </c>
      <c r="J867" s="3">
        <v>0.47556139705882289</v>
      </c>
      <c r="K867" s="3">
        <v>0.11602777777777777</v>
      </c>
      <c r="L867" s="4">
        <f t="shared" si="320"/>
        <v>21.588483880046468</v>
      </c>
      <c r="M867" s="4">
        <f t="shared" si="320"/>
        <v>0.52190202308495492</v>
      </c>
      <c r="N867" s="4">
        <f t="shared" si="320"/>
        <v>0.49976485765846196</v>
      </c>
      <c r="O867" s="4">
        <f t="shared" si="320"/>
        <v>2.2137165426492234E-2</v>
      </c>
      <c r="P867" s="4">
        <f t="shared" si="320"/>
        <v>4.7720836993615214E-2</v>
      </c>
      <c r="Q867" s="4">
        <f t="shared" si="320"/>
        <v>0.15366862401865869</v>
      </c>
      <c r="R867" s="4">
        <f t="shared" si="318"/>
        <v>3.7492170452280038E-2</v>
      </c>
      <c r="S867" s="5">
        <f t="shared" si="303"/>
        <v>69643.959090172837</v>
      </c>
      <c r="T867" s="5">
        <f t="shared" si="304"/>
        <v>1458.6488161709751</v>
      </c>
      <c r="U867" s="5">
        <f t="shared" si="305"/>
        <v>1283.6883476727216</v>
      </c>
      <c r="V867" s="5">
        <f t="shared" si="306"/>
        <v>194.30569557583814</v>
      </c>
      <c r="W867" s="5">
        <f t="shared" si="307"/>
        <v>120.49984834010998</v>
      </c>
      <c r="X867" s="5">
        <f t="shared" si="308"/>
        <v>587.48578411718881</v>
      </c>
      <c r="Y867" s="5">
        <f t="shared" si="309"/>
        <v>273.75747988604496</v>
      </c>
      <c r="Z867" s="4">
        <f>D867-'CIG_wcINF-wcEFF_Loads'!D867</f>
        <v>5.2016929282626592E-2</v>
      </c>
      <c r="AA867" s="4">
        <f t="shared" si="310"/>
        <v>5.2016929282626592E-2</v>
      </c>
      <c r="AB867" s="3">
        <v>69.773333333333468</v>
      </c>
      <c r="AC867" s="3">
        <v>1.6571187499999975</v>
      </c>
      <c r="AD867" s="3">
        <v>1.3668124999999982</v>
      </c>
      <c r="AE867" s="3">
        <v>6.8508333333333199E-2</v>
      </c>
      <c r="AF867" s="3">
        <v>0.14768263888888891</v>
      </c>
      <c r="AG867" s="3">
        <v>0.47606666666666747</v>
      </c>
      <c r="AH867" s="3">
        <v>0.11125000000000006</v>
      </c>
      <c r="AI867" s="4">
        <f t="shared" si="321"/>
        <v>8.8795878709051763</v>
      </c>
      <c r="AJ867" s="4">
        <f t="shared" si="321"/>
        <v>0.21089047706596833</v>
      </c>
      <c r="AK867" s="4">
        <f t="shared" si="321"/>
        <v>0.17394513228742892</v>
      </c>
      <c r="AL867" s="4">
        <f t="shared" si="321"/>
        <v>8.7185997380459547E-3</v>
      </c>
      <c r="AM867" s="4">
        <f t="shared" si="321"/>
        <v>1.8794586790861524E-2</v>
      </c>
      <c r="AN867" s="4">
        <f t="shared" si="321"/>
        <v>6.0585836982738242E-2</v>
      </c>
      <c r="AO867" s="4">
        <f t="shared" si="319"/>
        <v>1.4158047257379121E-2</v>
      </c>
      <c r="AP867" s="5">
        <f t="shared" si="311"/>
        <v>38398.621516540712</v>
      </c>
      <c r="AQ867" s="5">
        <f t="shared" si="312"/>
        <v>1149.1706457447413</v>
      </c>
      <c r="AR867" s="5">
        <f t="shared" si="313"/>
        <v>927.50692361425024</v>
      </c>
      <c r="AS867" s="5">
        <f t="shared" si="314"/>
        <v>154.60635831337351</v>
      </c>
      <c r="AT867" s="5">
        <f t="shared" si="315"/>
        <v>96.957997588231706</v>
      </c>
      <c r="AU867" s="5">
        <f t="shared" si="316"/>
        <v>372.64407356424584</v>
      </c>
      <c r="AV867" s="5">
        <f t="shared" si="317"/>
        <v>179.63269734268962</v>
      </c>
    </row>
    <row r="868" spans="1:48" x14ac:dyDescent="0.25">
      <c r="A868" s="1" t="s">
        <v>378</v>
      </c>
      <c r="B868" s="1" t="s">
        <v>145</v>
      </c>
      <c r="C868" s="2">
        <v>42839</v>
      </c>
      <c r="D868" s="3">
        <v>0.15410206571098609</v>
      </c>
      <c r="E868" s="3">
        <v>71.605406746031946</v>
      </c>
      <c r="F868" s="3">
        <v>1.6098261574074106</v>
      </c>
      <c r="G868" s="3">
        <v>1.5416393865740747</v>
      </c>
      <c r="H868" s="3">
        <v>6.8186770833333202E-2</v>
      </c>
      <c r="I868" s="3">
        <v>0.19035443576388955</v>
      </c>
      <c r="J868" s="3">
        <v>0.46522277113970523</v>
      </c>
      <c r="K868" s="3">
        <v>0.11841527777777776</v>
      </c>
      <c r="L868" s="4">
        <f t="shared" si="320"/>
        <v>26.996838188031084</v>
      </c>
      <c r="M868" s="4">
        <f t="shared" si="320"/>
        <v>0.60694042890547639</v>
      </c>
      <c r="N868" s="4">
        <f t="shared" si="320"/>
        <v>0.58123249283745138</v>
      </c>
      <c r="O868" s="4">
        <f t="shared" si="320"/>
        <v>2.5707936068024143E-2</v>
      </c>
      <c r="P868" s="4">
        <f t="shared" si="320"/>
        <v>7.1767875279564186E-2</v>
      </c>
      <c r="Q868" s="4">
        <f t="shared" si="320"/>
        <v>0.17539937896577951</v>
      </c>
      <c r="R868" s="4">
        <f t="shared" si="318"/>
        <v>4.4645205417181352E-2</v>
      </c>
      <c r="S868" s="5">
        <f t="shared" si="303"/>
        <v>69670.955928360869</v>
      </c>
      <c r="T868" s="5">
        <f t="shared" si="304"/>
        <v>1459.2557565998807</v>
      </c>
      <c r="U868" s="5">
        <f t="shared" si="305"/>
        <v>1284.2695801655591</v>
      </c>
      <c r="V868" s="5">
        <f t="shared" si="306"/>
        <v>194.33140351190616</v>
      </c>
      <c r="W868" s="5">
        <f t="shared" si="307"/>
        <v>120.57161621538954</v>
      </c>
      <c r="X868" s="5">
        <f t="shared" si="308"/>
        <v>587.66118349615465</v>
      </c>
      <c r="Y868" s="5">
        <f t="shared" si="309"/>
        <v>273.80212509146213</v>
      </c>
      <c r="Z868" s="4">
        <f>D868-'CIG_wcINF-wcEFF_Loads'!D868</f>
        <v>7.4412672314802614E-2</v>
      </c>
      <c r="AA868" s="4">
        <f t="shared" si="310"/>
        <v>7.4412672314802614E-2</v>
      </c>
      <c r="AB868" s="3">
        <v>69.773333333333468</v>
      </c>
      <c r="AC868" s="3">
        <v>1.6571187499999975</v>
      </c>
      <c r="AD868" s="3">
        <v>1.3668124999999982</v>
      </c>
      <c r="AE868" s="3">
        <v>6.8186770833333202E-2</v>
      </c>
      <c r="AF868" s="3">
        <v>0.19035443576388955</v>
      </c>
      <c r="AG868" s="3">
        <v>0.47606666666666747</v>
      </c>
      <c r="AH868" s="3">
        <v>0.11125000000000006</v>
      </c>
      <c r="AI868" s="4">
        <f t="shared" si="321"/>
        <v>12.702669527800275</v>
      </c>
      <c r="AJ868" s="4">
        <f t="shared" si="321"/>
        <v>0.30168878056905329</v>
      </c>
      <c r="AK868" s="4">
        <f t="shared" si="321"/>
        <v>0.2488367212015066</v>
      </c>
      <c r="AL868" s="4">
        <f t="shared" si="321"/>
        <v>1.2413825951610172E-2</v>
      </c>
      <c r="AM868" s="4">
        <f t="shared" si="321"/>
        <v>3.4655209592865992E-2</v>
      </c>
      <c r="AN868" s="4">
        <f t="shared" si="321"/>
        <v>8.6670899195510923E-2</v>
      </c>
      <c r="AO868" s="4">
        <f t="shared" si="319"/>
        <v>2.0253754800799426E-2</v>
      </c>
      <c r="AP868" s="5">
        <f t="shared" si="311"/>
        <v>38411.324186068516</v>
      </c>
      <c r="AQ868" s="5">
        <f t="shared" si="312"/>
        <v>1149.4723345253103</v>
      </c>
      <c r="AR868" s="5">
        <f t="shared" si="313"/>
        <v>927.75576033545178</v>
      </c>
      <c r="AS868" s="5">
        <f t="shared" si="314"/>
        <v>154.6187721393251</v>
      </c>
      <c r="AT868" s="5">
        <f t="shared" si="315"/>
        <v>96.992652797824576</v>
      </c>
      <c r="AU868" s="5">
        <f t="shared" si="316"/>
        <v>372.73074446344134</v>
      </c>
      <c r="AV868" s="5">
        <f t="shared" si="317"/>
        <v>179.65295109749042</v>
      </c>
    </row>
    <row r="869" spans="1:48" x14ac:dyDescent="0.25">
      <c r="A869" s="1" t="s">
        <v>378</v>
      </c>
      <c r="B869" s="1" t="s">
        <v>146</v>
      </c>
      <c r="C869" s="2">
        <v>42840</v>
      </c>
      <c r="D869" s="3">
        <v>8.5803781618568109E-2</v>
      </c>
      <c r="E869" s="3">
        <v>58.285714285714363</v>
      </c>
      <c r="F869" s="3">
        <v>1.6245888888888913</v>
      </c>
      <c r="G869" s="3">
        <v>1.5555088888888899</v>
      </c>
      <c r="H869" s="3">
        <v>6.907999999999985E-2</v>
      </c>
      <c r="I869" s="3">
        <v>7.1821666666666686E-2</v>
      </c>
      <c r="J869" s="3">
        <v>0.49394117647058761</v>
      </c>
      <c r="K869" s="3">
        <v>0.11178333333333333</v>
      </c>
      <c r="L869" s="4">
        <f t="shared" si="320"/>
        <v>12.235653760649617</v>
      </c>
      <c r="M869" s="4">
        <f t="shared" si="320"/>
        <v>0.34104252459534418</v>
      </c>
      <c r="N869" s="4">
        <f t="shared" si="320"/>
        <v>0.32654087574117791</v>
      </c>
      <c r="O869" s="4">
        <f t="shared" si="320"/>
        <v>1.450164885416595E-2</v>
      </c>
      <c r="P869" s="4">
        <f t="shared" si="320"/>
        <v>1.5077194414026605E-2</v>
      </c>
      <c r="Q869" s="4">
        <f t="shared" si="320"/>
        <v>0.10369081493616232</v>
      </c>
      <c r="R869" s="4">
        <f t="shared" si="318"/>
        <v>2.3466164559180474E-2</v>
      </c>
      <c r="S869" s="5">
        <f t="shared" si="303"/>
        <v>69683.191582121523</v>
      </c>
      <c r="T869" s="5">
        <f t="shared" si="304"/>
        <v>1459.5967991244761</v>
      </c>
      <c r="U869" s="5">
        <f t="shared" si="305"/>
        <v>1284.5961210413002</v>
      </c>
      <c r="V869" s="5">
        <f t="shared" si="306"/>
        <v>194.34590516076034</v>
      </c>
      <c r="W869" s="5">
        <f t="shared" si="307"/>
        <v>120.58669340980357</v>
      </c>
      <c r="X869" s="5">
        <f t="shared" si="308"/>
        <v>587.76487431109081</v>
      </c>
      <c r="Y869" s="5">
        <f t="shared" si="309"/>
        <v>273.82559125602131</v>
      </c>
      <c r="Z869" s="4">
        <f>D869-'CIG_wcINF-wcEFF_Loads'!D869</f>
        <v>1.6652417708947792E-2</v>
      </c>
      <c r="AA869" s="4">
        <f t="shared" si="310"/>
        <v>1.6652417708947792E-2</v>
      </c>
      <c r="AB869" s="3">
        <v>69.773333333333468</v>
      </c>
      <c r="AC869" s="3">
        <v>1.6571187499999975</v>
      </c>
      <c r="AD869" s="3">
        <v>1.3668124999999982</v>
      </c>
      <c r="AE869" s="3">
        <v>6.907999999999985E-2</v>
      </c>
      <c r="AF869" s="3">
        <v>7.1821666666666686E-2</v>
      </c>
      <c r="AG869" s="3">
        <v>0.47606666666666747</v>
      </c>
      <c r="AH869" s="3">
        <v>0.11125000000000006</v>
      </c>
      <c r="AI869" s="4">
        <f t="shared" si="321"/>
        <v>2.8426631165828184</v>
      </c>
      <c r="AJ869" s="4">
        <f t="shared" si="321"/>
        <v>6.7513333896753402E-2</v>
      </c>
      <c r="AK869" s="4">
        <f t="shared" si="321"/>
        <v>5.5685851534029343E-2</v>
      </c>
      <c r="AL869" s="4">
        <f t="shared" si="321"/>
        <v>2.814415747566505E-3</v>
      </c>
      <c r="AM869" s="4">
        <f t="shared" si="321"/>
        <v>2.9261150793737623E-3</v>
      </c>
      <c r="AN869" s="4">
        <f t="shared" si="321"/>
        <v>1.9395621360135583E-2</v>
      </c>
      <c r="AO869" s="4">
        <f t="shared" si="319"/>
        <v>4.5324804851878189E-3</v>
      </c>
      <c r="AP869" s="5">
        <f t="shared" si="311"/>
        <v>38414.166849185101</v>
      </c>
      <c r="AQ869" s="5">
        <f t="shared" si="312"/>
        <v>1149.5398478592072</v>
      </c>
      <c r="AR869" s="5">
        <f t="shared" si="313"/>
        <v>927.81144618698579</v>
      </c>
      <c r="AS869" s="5">
        <f t="shared" si="314"/>
        <v>154.62158655507267</v>
      </c>
      <c r="AT869" s="5">
        <f t="shared" si="315"/>
        <v>96.995578912903952</v>
      </c>
      <c r="AU869" s="5">
        <f t="shared" si="316"/>
        <v>372.7501400848015</v>
      </c>
      <c r="AV869" s="5">
        <f t="shared" si="317"/>
        <v>179.6574835779756</v>
      </c>
    </row>
    <row r="870" spans="1:48" x14ac:dyDescent="0.25">
      <c r="A870" s="1" t="s">
        <v>378</v>
      </c>
      <c r="B870" s="1" t="s">
        <v>147</v>
      </c>
      <c r="C870" s="2">
        <v>42841</v>
      </c>
      <c r="D870" s="3">
        <v>1.3594292629463134</v>
      </c>
      <c r="E870" s="3">
        <v>61.482440476190583</v>
      </c>
      <c r="F870" s="3">
        <v>1.621045833333336</v>
      </c>
      <c r="G870" s="3">
        <v>1.5521802083333343</v>
      </c>
      <c r="H870" s="3">
        <v>6.8865624999999861E-2</v>
      </c>
      <c r="I870" s="3">
        <v>0.10026953125</v>
      </c>
      <c r="J870" s="3">
        <v>0.48704875919117585</v>
      </c>
      <c r="K870" s="3">
        <v>0.11337499999999999</v>
      </c>
      <c r="L870" s="4">
        <f t="shared" si="320"/>
        <v>204.48729937607715</v>
      </c>
      <c r="M870" s="4">
        <f t="shared" si="320"/>
        <v>5.3915114958968662</v>
      </c>
      <c r="N870" s="4">
        <f t="shared" si="320"/>
        <v>5.1624681207961434</v>
      </c>
      <c r="O870" s="4">
        <f t="shared" si="320"/>
        <v>0.22904337510071715</v>
      </c>
      <c r="P870" s="4">
        <f t="shared" si="320"/>
        <v>0.33349108292078777</v>
      </c>
      <c r="Q870" s="4">
        <f t="shared" si="320"/>
        <v>1.6198980499162476</v>
      </c>
      <c r="R870" s="4">
        <f t="shared" si="318"/>
        <v>0.37707916906357652</v>
      </c>
      <c r="S870" s="5">
        <f t="shared" si="303"/>
        <v>69887.678881497603</v>
      </c>
      <c r="T870" s="5">
        <f t="shared" si="304"/>
        <v>1464.9883106203729</v>
      </c>
      <c r="U870" s="5">
        <f t="shared" si="305"/>
        <v>1289.7585891620963</v>
      </c>
      <c r="V870" s="5">
        <f t="shared" si="306"/>
        <v>194.57494853586107</v>
      </c>
      <c r="W870" s="5">
        <f t="shared" si="307"/>
        <v>120.92018449272436</v>
      </c>
      <c r="X870" s="5">
        <f t="shared" si="308"/>
        <v>589.38477236100709</v>
      </c>
      <c r="Y870" s="5">
        <f t="shared" si="309"/>
        <v>274.20267042508488</v>
      </c>
      <c r="Z870" s="4">
        <f>D870-'CIG_wcINF-wcEFF_Loads'!D870</f>
        <v>1.1936348136330865</v>
      </c>
      <c r="AA870" s="4">
        <f t="shared" si="310"/>
        <v>1.1936348136330865</v>
      </c>
      <c r="AB870" s="3">
        <v>69.773333333333468</v>
      </c>
      <c r="AC870" s="3">
        <v>1.6571187499999975</v>
      </c>
      <c r="AD870" s="3">
        <v>1.3668124999999982</v>
      </c>
      <c r="AE870" s="3">
        <v>6.8865624999999861E-2</v>
      </c>
      <c r="AF870" s="3">
        <v>0.10026953125</v>
      </c>
      <c r="AG870" s="3">
        <v>0.47606666666666747</v>
      </c>
      <c r="AH870" s="3">
        <v>0.11125000000000006</v>
      </c>
      <c r="AI870" s="4">
        <f t="shared" si="321"/>
        <v>203.76030187861409</v>
      </c>
      <c r="AJ870" s="4">
        <f t="shared" si="321"/>
        <v>4.8393132536123238</v>
      </c>
      <c r="AK870" s="4">
        <f t="shared" si="321"/>
        <v>3.9915267668373162</v>
      </c>
      <c r="AL870" s="4">
        <f t="shared" si="321"/>
        <v>0.20110950514608322</v>
      </c>
      <c r="AM870" s="4">
        <f t="shared" si="321"/>
        <v>0.2928188891180073</v>
      </c>
      <c r="AN870" s="4">
        <f t="shared" si="321"/>
        <v>1.3902659236720647</v>
      </c>
      <c r="AO870" s="4">
        <f t="shared" si="319"/>
        <v>0.32488534660800383</v>
      </c>
      <c r="AP870" s="5">
        <f t="shared" si="311"/>
        <v>38617.927151063719</v>
      </c>
      <c r="AQ870" s="5">
        <f t="shared" si="312"/>
        <v>1154.3791611128195</v>
      </c>
      <c r="AR870" s="5">
        <f t="shared" si="313"/>
        <v>931.80297295382309</v>
      </c>
      <c r="AS870" s="5">
        <f t="shared" si="314"/>
        <v>154.82269606021876</v>
      </c>
      <c r="AT870" s="5">
        <f t="shared" si="315"/>
        <v>97.288397802021962</v>
      </c>
      <c r="AU870" s="5">
        <f t="shared" si="316"/>
        <v>374.14040600847358</v>
      </c>
      <c r="AV870" s="5">
        <f t="shared" si="317"/>
        <v>179.9823689245836</v>
      </c>
    </row>
    <row r="871" spans="1:48" x14ac:dyDescent="0.25">
      <c r="A871" s="1" t="s">
        <v>378</v>
      </c>
      <c r="B871" s="1" t="s">
        <v>148</v>
      </c>
      <c r="C871" s="2">
        <v>42842</v>
      </c>
      <c r="D871" s="3">
        <v>1.5250974522604988</v>
      </c>
      <c r="E871" s="3">
        <v>58.285714285714363</v>
      </c>
      <c r="F871" s="3">
        <v>1.6245888888888913</v>
      </c>
      <c r="G871" s="3">
        <v>1.5555088888888899</v>
      </c>
      <c r="H871" s="3">
        <v>6.907999999999985E-2</v>
      </c>
      <c r="I871" s="3">
        <v>7.1821666666666686E-2</v>
      </c>
      <c r="J871" s="3">
        <v>0.49394117647058761</v>
      </c>
      <c r="K871" s="3">
        <v>0.11178333333333333</v>
      </c>
      <c r="L871" s="4">
        <f t="shared" si="320"/>
        <v>217.47950993654266</v>
      </c>
      <c r="M871" s="4">
        <f t="shared" si="320"/>
        <v>6.0617734505572445</v>
      </c>
      <c r="N871" s="4">
        <f t="shared" si="320"/>
        <v>5.8040175882412726</v>
      </c>
      <c r="O871" s="4">
        <f t="shared" si="320"/>
        <v>0.25775586231596614</v>
      </c>
      <c r="P871" s="4">
        <f t="shared" si="320"/>
        <v>0.26798575021187887</v>
      </c>
      <c r="Q871" s="4">
        <f t="shared" si="320"/>
        <v>1.8430259680738188</v>
      </c>
      <c r="R871" s="4">
        <f t="shared" si="318"/>
        <v>0.4170933624187389</v>
      </c>
      <c r="S871" s="5">
        <f t="shared" si="303"/>
        <v>70105.158391434146</v>
      </c>
      <c r="T871" s="5">
        <f t="shared" si="304"/>
        <v>1471.0500840709301</v>
      </c>
      <c r="U871" s="5">
        <f t="shared" si="305"/>
        <v>1295.5626067503376</v>
      </c>
      <c r="V871" s="5">
        <f t="shared" si="306"/>
        <v>194.83270439817704</v>
      </c>
      <c r="W871" s="5">
        <f t="shared" si="307"/>
        <v>121.18817024293624</v>
      </c>
      <c r="X871" s="5">
        <f t="shared" si="308"/>
        <v>591.22779832908088</v>
      </c>
      <c r="Y871" s="5">
        <f t="shared" si="309"/>
        <v>274.61976378750359</v>
      </c>
      <c r="Z871" s="4">
        <f>D871-'CIG_wcINF-wcEFF_Loads'!D871</f>
        <v>0.94840593177862054</v>
      </c>
      <c r="AA871" s="4">
        <f t="shared" si="310"/>
        <v>0.94840593177862054</v>
      </c>
      <c r="AB871" s="3">
        <v>69.773333333333468</v>
      </c>
      <c r="AC871" s="3">
        <v>1.6571187499999975</v>
      </c>
      <c r="AD871" s="3">
        <v>1.3668124999999982</v>
      </c>
      <c r="AE871" s="3">
        <v>6.907999999999985E-2</v>
      </c>
      <c r="AF871" s="3">
        <v>7.1821666666666686E-2</v>
      </c>
      <c r="AG871" s="3">
        <v>0.47606666666666747</v>
      </c>
      <c r="AH871" s="3">
        <v>0.11125000000000006</v>
      </c>
      <c r="AI871" s="4">
        <f t="shared" si="321"/>
        <v>161.89832665360134</v>
      </c>
      <c r="AJ871" s="4">
        <f t="shared" si="321"/>
        <v>3.8450900920787303</v>
      </c>
      <c r="AK871" s="4">
        <f t="shared" si="321"/>
        <v>3.1714789308125089</v>
      </c>
      <c r="AL871" s="4">
        <f t="shared" si="321"/>
        <v>0.16028955291272792</v>
      </c>
      <c r="AM871" s="4">
        <f t="shared" si="321"/>
        <v>0.16665117022940071</v>
      </c>
      <c r="AN871" s="4">
        <f t="shared" si="321"/>
        <v>1.1046397388050513</v>
      </c>
      <c r="AO871" s="4">
        <f t="shared" si="319"/>
        <v>0.25813857500783188</v>
      </c>
      <c r="AP871" s="5">
        <f t="shared" si="311"/>
        <v>38779.825477717321</v>
      </c>
      <c r="AQ871" s="5">
        <f t="shared" si="312"/>
        <v>1158.2242512048981</v>
      </c>
      <c r="AR871" s="5">
        <f t="shared" si="313"/>
        <v>934.97445188463564</v>
      </c>
      <c r="AS871" s="5">
        <f t="shared" si="314"/>
        <v>154.98298561313149</v>
      </c>
      <c r="AT871" s="5">
        <f t="shared" si="315"/>
        <v>97.455048972251362</v>
      </c>
      <c r="AU871" s="5">
        <f t="shared" si="316"/>
        <v>375.24504574727865</v>
      </c>
      <c r="AV871" s="5">
        <f t="shared" si="317"/>
        <v>180.24050749959142</v>
      </c>
    </row>
    <row r="872" spans="1:48" x14ac:dyDescent="0.25">
      <c r="A872" s="1" t="s">
        <v>378</v>
      </c>
      <c r="B872" s="1" t="s">
        <v>149</v>
      </c>
      <c r="C872" s="2">
        <v>42843</v>
      </c>
      <c r="D872" s="3">
        <v>5.4675590965292516E-2</v>
      </c>
      <c r="E872" s="3">
        <v>69.938938492063542</v>
      </c>
      <c r="F872" s="3">
        <v>1.7657775462962968</v>
      </c>
      <c r="G872" s="3">
        <v>1.7064786921296273</v>
      </c>
      <c r="H872" s="3">
        <v>5.9298854166666616E-2</v>
      </c>
      <c r="I872" s="3">
        <v>0.19931808159722283</v>
      </c>
      <c r="J872" s="3">
        <v>0.45973812040441131</v>
      </c>
      <c r="K872" s="3">
        <v>0.12232569444444456</v>
      </c>
      <c r="L872" s="4">
        <f t="shared" si="320"/>
        <v>9.3555893182216305</v>
      </c>
      <c r="M872" s="4">
        <f t="shared" si="320"/>
        <v>0.23620446501857992</v>
      </c>
      <c r="N872" s="4">
        <f t="shared" si="320"/>
        <v>0.22827217810393896</v>
      </c>
      <c r="O872" s="4">
        <f t="shared" si="320"/>
        <v>7.9322869146405874E-3</v>
      </c>
      <c r="P872" s="4">
        <f t="shared" si="320"/>
        <v>2.6662373712334944E-2</v>
      </c>
      <c r="Q872" s="4">
        <f t="shared" si="320"/>
        <v>6.1498231760021324E-2</v>
      </c>
      <c r="R872" s="4">
        <f t="shared" si="318"/>
        <v>1.6363258936484361E-2</v>
      </c>
      <c r="S872" s="5">
        <f t="shared" si="303"/>
        <v>70114.513980752366</v>
      </c>
      <c r="T872" s="5">
        <f t="shared" si="304"/>
        <v>1471.2862885359486</v>
      </c>
      <c r="U872" s="5">
        <f t="shared" si="305"/>
        <v>1295.7908789284415</v>
      </c>
      <c r="V872" s="5">
        <f t="shared" si="306"/>
        <v>194.84063668509168</v>
      </c>
      <c r="W872" s="5">
        <f t="shared" si="307"/>
        <v>121.21483261664858</v>
      </c>
      <c r="X872" s="5">
        <f t="shared" si="308"/>
        <v>591.28929656084085</v>
      </c>
      <c r="Y872" s="5">
        <f t="shared" si="309"/>
        <v>274.63612704644009</v>
      </c>
      <c r="Z872" s="4">
        <f>D872-'CIG_wcINF-wcEFF_Loads'!D872</f>
        <v>-7.9685455736152683E-2</v>
      </c>
      <c r="AA872" s="4">
        <f t="shared" si="310"/>
        <v>0</v>
      </c>
      <c r="AB872" s="3">
        <v>65.29388888888893</v>
      </c>
      <c r="AC872" s="3">
        <v>1.1550518229166671</v>
      </c>
      <c r="AD872" s="3">
        <v>0.97273177083333595</v>
      </c>
      <c r="AE872" s="3">
        <v>5.9298854166666616E-2</v>
      </c>
      <c r="AF872" s="3">
        <v>0.19931808159722283</v>
      </c>
      <c r="AG872" s="3">
        <v>0.57778611111111144</v>
      </c>
      <c r="AH872" s="3">
        <v>0.14230208333333347</v>
      </c>
      <c r="AI872" s="4">
        <f t="shared" si="321"/>
        <v>0</v>
      </c>
      <c r="AJ872" s="4">
        <f t="shared" si="321"/>
        <v>0</v>
      </c>
      <c r="AK872" s="4">
        <f t="shared" si="321"/>
        <v>0</v>
      </c>
      <c r="AL872" s="4">
        <f t="shared" si="321"/>
        <v>0</v>
      </c>
      <c r="AM872" s="4">
        <f t="shared" si="321"/>
        <v>0</v>
      </c>
      <c r="AN872" s="4">
        <f t="shared" si="321"/>
        <v>0</v>
      </c>
      <c r="AO872" s="4">
        <f t="shared" si="319"/>
        <v>0</v>
      </c>
      <c r="AP872" s="5">
        <f t="shared" si="311"/>
        <v>38779.825477717321</v>
      </c>
      <c r="AQ872" s="5">
        <f t="shared" si="312"/>
        <v>1158.2242512048981</v>
      </c>
      <c r="AR872" s="5">
        <f t="shared" si="313"/>
        <v>934.97445188463564</v>
      </c>
      <c r="AS872" s="5">
        <f t="shared" si="314"/>
        <v>154.98298561313149</v>
      </c>
      <c r="AT872" s="5">
        <f t="shared" si="315"/>
        <v>97.455048972251362</v>
      </c>
      <c r="AU872" s="5">
        <f t="shared" si="316"/>
        <v>375.24504574727865</v>
      </c>
      <c r="AV872" s="5">
        <f t="shared" si="317"/>
        <v>180.24050749959142</v>
      </c>
    </row>
    <row r="873" spans="1:48" x14ac:dyDescent="0.25">
      <c r="A873" s="1" t="s">
        <v>378</v>
      </c>
      <c r="B873" s="1" t="s">
        <v>150</v>
      </c>
      <c r="C873" s="2">
        <v>42844</v>
      </c>
      <c r="D873" s="3">
        <v>4.564036487692278E-2</v>
      </c>
      <c r="E873" s="3">
        <v>50</v>
      </c>
      <c r="F873" s="3">
        <v>1.9699999999999991</v>
      </c>
      <c r="G873" s="3">
        <v>1.9199999999999973</v>
      </c>
      <c r="H873" s="3">
        <v>4.9999999999999906E-2</v>
      </c>
      <c r="I873" s="3">
        <v>4.9999999999999906E-2</v>
      </c>
      <c r="J873" s="3">
        <v>0.4919999999999996</v>
      </c>
      <c r="K873" s="3">
        <v>0.11800000000000017</v>
      </c>
      <c r="L873" s="4">
        <f t="shared" si="320"/>
        <v>5.5831299858584655</v>
      </c>
      <c r="M873" s="4">
        <f t="shared" si="320"/>
        <v>0.21997532144282345</v>
      </c>
      <c r="N873" s="4">
        <f t="shared" si="320"/>
        <v>0.21439219145696478</v>
      </c>
      <c r="O873" s="4">
        <f t="shared" si="320"/>
        <v>5.5831299858584548E-3</v>
      </c>
      <c r="P873" s="4">
        <f t="shared" si="320"/>
        <v>5.5831299858584548E-3</v>
      </c>
      <c r="Q873" s="4">
        <f t="shared" si="320"/>
        <v>5.4937999060847259E-2</v>
      </c>
      <c r="R873" s="4">
        <f t="shared" si="318"/>
        <v>1.3176186766626E-2</v>
      </c>
      <c r="S873" s="5">
        <f t="shared" si="303"/>
        <v>70120.097110738221</v>
      </c>
      <c r="T873" s="5">
        <f t="shared" si="304"/>
        <v>1471.5062638573916</v>
      </c>
      <c r="U873" s="5">
        <f t="shared" si="305"/>
        <v>1296.0052711198985</v>
      </c>
      <c r="V873" s="5">
        <f t="shared" si="306"/>
        <v>194.84621981507755</v>
      </c>
      <c r="W873" s="5">
        <f t="shared" si="307"/>
        <v>121.22041574663444</v>
      </c>
      <c r="X873" s="5">
        <f t="shared" si="308"/>
        <v>591.34423455990168</v>
      </c>
      <c r="Y873" s="5">
        <f t="shared" si="309"/>
        <v>274.64930323320669</v>
      </c>
      <c r="Z873" s="4">
        <f>D873-'CIG_wcINF-wcEFF_Loads'!D873</f>
        <v>-3.3715166568912998E-2</v>
      </c>
      <c r="AA873" s="4">
        <f t="shared" si="310"/>
        <v>0</v>
      </c>
      <c r="AB873" s="3">
        <v>60</v>
      </c>
      <c r="AC873" s="3">
        <v>0.56170000000000031</v>
      </c>
      <c r="AD873" s="3">
        <v>0.50699999999999967</v>
      </c>
      <c r="AE873" s="3">
        <v>4.9999999999999906E-2</v>
      </c>
      <c r="AF873" s="3">
        <v>4.9999999999999906E-2</v>
      </c>
      <c r="AG873" s="3">
        <v>0.69799999999999995</v>
      </c>
      <c r="AH873" s="3">
        <v>0.17900000000000005</v>
      </c>
      <c r="AI873" s="4">
        <f t="shared" si="321"/>
        <v>0</v>
      </c>
      <c r="AJ873" s="4">
        <f t="shared" si="321"/>
        <v>0</v>
      </c>
      <c r="AK873" s="4">
        <f t="shared" si="321"/>
        <v>0</v>
      </c>
      <c r="AL873" s="4">
        <f t="shared" si="321"/>
        <v>0</v>
      </c>
      <c r="AM873" s="4">
        <f t="shared" si="321"/>
        <v>0</v>
      </c>
      <c r="AN873" s="4">
        <f t="shared" si="321"/>
        <v>0</v>
      </c>
      <c r="AO873" s="4">
        <f t="shared" si="319"/>
        <v>0</v>
      </c>
      <c r="AP873" s="5">
        <f t="shared" si="311"/>
        <v>38779.825477717321</v>
      </c>
      <c r="AQ873" s="5">
        <f t="shared" si="312"/>
        <v>1158.2242512048981</v>
      </c>
      <c r="AR873" s="5">
        <f t="shared" si="313"/>
        <v>934.97445188463564</v>
      </c>
      <c r="AS873" s="5">
        <f t="shared" si="314"/>
        <v>154.98298561313149</v>
      </c>
      <c r="AT873" s="5">
        <f t="shared" si="315"/>
        <v>97.455048972251362</v>
      </c>
      <c r="AU873" s="5">
        <f t="shared" si="316"/>
        <v>375.24504574727865</v>
      </c>
      <c r="AV873" s="5">
        <f t="shared" si="317"/>
        <v>180.24050749959142</v>
      </c>
    </row>
    <row r="874" spans="1:48" x14ac:dyDescent="0.25">
      <c r="A874" s="1" t="s">
        <v>378</v>
      </c>
      <c r="B874" s="1" t="s">
        <v>151</v>
      </c>
      <c r="C874" s="2">
        <v>42845</v>
      </c>
      <c r="D874" s="3">
        <v>3.443140509438098E-2</v>
      </c>
      <c r="E874" s="3">
        <v>55.395982142857186</v>
      </c>
      <c r="F874" s="3">
        <v>1.8099150462962983</v>
      </c>
      <c r="G874" s="3">
        <v>1.7512772337962963</v>
      </c>
      <c r="H874" s="3">
        <v>5.8637812499999893E-2</v>
      </c>
      <c r="I874" s="3">
        <v>7.4225529513888874E-2</v>
      </c>
      <c r="J874" s="3">
        <v>0.48944349724264652</v>
      </c>
      <c r="K874" s="3">
        <v>0.11594652777777781</v>
      </c>
      <c r="L874" s="4">
        <f t="shared" si="320"/>
        <v>4.6665039699289936</v>
      </c>
      <c r="M874" s="4">
        <f t="shared" si="320"/>
        <v>0.15246549338172402</v>
      </c>
      <c r="N874" s="4">
        <f t="shared" si="320"/>
        <v>0.14752590075723451</v>
      </c>
      <c r="O874" s="4">
        <f t="shared" si="320"/>
        <v>4.9395926244893574E-3</v>
      </c>
      <c r="P874" s="4">
        <f t="shared" si="320"/>
        <v>6.2526868330162085E-3</v>
      </c>
      <c r="Q874" s="4">
        <f t="shared" si="320"/>
        <v>4.1230246934673045E-2</v>
      </c>
      <c r="R874" s="4">
        <f t="shared" si="318"/>
        <v>9.7672233841646569E-3</v>
      </c>
      <c r="S874" s="5">
        <f t="shared" si="303"/>
        <v>70124.76361470815</v>
      </c>
      <c r="T874" s="5">
        <f t="shared" si="304"/>
        <v>1471.6587293507732</v>
      </c>
      <c r="U874" s="5">
        <f t="shared" si="305"/>
        <v>1296.1527970206557</v>
      </c>
      <c r="V874" s="5">
        <f t="shared" si="306"/>
        <v>194.85115940770203</v>
      </c>
      <c r="W874" s="5">
        <f t="shared" si="307"/>
        <v>121.22666843346747</v>
      </c>
      <c r="X874" s="5">
        <f t="shared" si="308"/>
        <v>591.38546480683635</v>
      </c>
      <c r="Y874" s="5">
        <f t="shared" si="309"/>
        <v>274.65907045659088</v>
      </c>
      <c r="Z874" s="4">
        <f>D874-'CIG_wcINF-wcEFF_Loads'!D874</f>
        <v>-4.0113303617395575E-2</v>
      </c>
      <c r="AA874" s="4">
        <f t="shared" si="310"/>
        <v>0</v>
      </c>
      <c r="AB874" s="3">
        <v>64.479444444444539</v>
      </c>
      <c r="AC874" s="3">
        <v>1.0637669270833321</v>
      </c>
      <c r="AD874" s="3">
        <v>0.90108072916666648</v>
      </c>
      <c r="AE874" s="3">
        <v>5.8637812499999893E-2</v>
      </c>
      <c r="AF874" s="3">
        <v>7.4225529513888874E-2</v>
      </c>
      <c r="AG874" s="3">
        <v>0.59628055555555626</v>
      </c>
      <c r="AH874" s="3">
        <v>0.14794791666666676</v>
      </c>
      <c r="AI874" s="4">
        <f t="shared" si="321"/>
        <v>0</v>
      </c>
      <c r="AJ874" s="4">
        <f t="shared" si="321"/>
        <v>0</v>
      </c>
      <c r="AK874" s="4">
        <f t="shared" si="321"/>
        <v>0</v>
      </c>
      <c r="AL874" s="4">
        <f t="shared" si="321"/>
        <v>0</v>
      </c>
      <c r="AM874" s="4">
        <f t="shared" si="321"/>
        <v>0</v>
      </c>
      <c r="AN874" s="4">
        <f t="shared" si="321"/>
        <v>0</v>
      </c>
      <c r="AO874" s="4">
        <f t="shared" si="319"/>
        <v>0</v>
      </c>
      <c r="AP874" s="5">
        <f t="shared" si="311"/>
        <v>38779.825477717321</v>
      </c>
      <c r="AQ874" s="5">
        <f t="shared" si="312"/>
        <v>1158.2242512048981</v>
      </c>
      <c r="AR874" s="5">
        <f t="shared" si="313"/>
        <v>934.97445188463564</v>
      </c>
      <c r="AS874" s="5">
        <f t="shared" si="314"/>
        <v>154.98298561313149</v>
      </c>
      <c r="AT874" s="5">
        <f t="shared" si="315"/>
        <v>97.455048972251362</v>
      </c>
      <c r="AU874" s="5">
        <f t="shared" si="316"/>
        <v>375.24504574727865</v>
      </c>
      <c r="AV874" s="5">
        <f t="shared" si="317"/>
        <v>180.24050749959142</v>
      </c>
    </row>
    <row r="875" spans="1:48" x14ac:dyDescent="0.25">
      <c r="A875" s="1" t="s">
        <v>378</v>
      </c>
      <c r="B875" s="1" t="s">
        <v>152</v>
      </c>
      <c r="C875" s="2">
        <v>42846</v>
      </c>
      <c r="D875" s="3">
        <v>6.5965149252001582E-3</v>
      </c>
      <c r="E875" s="3">
        <v>92.384126984127079</v>
      </c>
      <c r="F875" s="3">
        <v>1.5867962962962994</v>
      </c>
      <c r="G875" s="3">
        <v>1.520002962962965</v>
      </c>
      <c r="H875" s="3">
        <v>6.6793333333333246E-2</v>
      </c>
      <c r="I875" s="3">
        <v>0.37526555555555619</v>
      </c>
      <c r="J875" s="3">
        <v>0.4204220588235294</v>
      </c>
      <c r="K875" s="3">
        <v>0.12876111111111102</v>
      </c>
      <c r="L875" s="4">
        <f t="shared" si="320"/>
        <v>1.4909755978785164</v>
      </c>
      <c r="M875" s="4">
        <f t="shared" si="320"/>
        <v>2.5609102275635311E-2</v>
      </c>
      <c r="N875" s="4">
        <f t="shared" si="320"/>
        <v>2.4531133220214378E-2</v>
      </c>
      <c r="O875" s="4">
        <f t="shared" si="320"/>
        <v>1.0779690554209177E-3</v>
      </c>
      <c r="P875" s="4">
        <f t="shared" si="320"/>
        <v>6.0563627575740487E-3</v>
      </c>
      <c r="Q875" s="4">
        <f t="shared" si="320"/>
        <v>6.7851377826347653E-3</v>
      </c>
      <c r="R875" s="4">
        <f t="shared" si="318"/>
        <v>2.0780590875245884E-3</v>
      </c>
      <c r="S875" s="5">
        <f t="shared" si="303"/>
        <v>70126.254590306024</v>
      </c>
      <c r="T875" s="5">
        <f t="shared" si="304"/>
        <v>1471.6843384530489</v>
      </c>
      <c r="U875" s="5">
        <f t="shared" si="305"/>
        <v>1296.177328153876</v>
      </c>
      <c r="V875" s="5">
        <f t="shared" si="306"/>
        <v>194.85223737675744</v>
      </c>
      <c r="W875" s="5">
        <f t="shared" si="307"/>
        <v>121.23272479622504</v>
      </c>
      <c r="X875" s="5">
        <f t="shared" si="308"/>
        <v>591.39224994461904</v>
      </c>
      <c r="Y875" s="5">
        <f t="shared" si="309"/>
        <v>274.66114851567841</v>
      </c>
      <c r="Z875" s="4">
        <f>D875-'CIG_wcINF-wcEFF_Loads'!D875</f>
        <v>-6.6731991132828211E-2</v>
      </c>
      <c r="AA875" s="4">
        <f t="shared" si="310"/>
        <v>0</v>
      </c>
      <c r="AB875" s="3">
        <v>69.773333333333468</v>
      </c>
      <c r="AC875" s="3">
        <v>1.6571187499999975</v>
      </c>
      <c r="AD875" s="3">
        <v>1.3668124999999982</v>
      </c>
      <c r="AE875" s="3">
        <v>6.6793333333333246E-2</v>
      </c>
      <c r="AF875" s="3">
        <v>0.37526555555555619</v>
      </c>
      <c r="AG875" s="3">
        <v>0.47606666666666747</v>
      </c>
      <c r="AH875" s="3">
        <v>0.11125000000000006</v>
      </c>
      <c r="AI875" s="4">
        <f t="shared" si="321"/>
        <v>0</v>
      </c>
      <c r="AJ875" s="4">
        <f t="shared" si="321"/>
        <v>0</v>
      </c>
      <c r="AK875" s="4">
        <f t="shared" si="321"/>
        <v>0</v>
      </c>
      <c r="AL875" s="4">
        <f t="shared" si="321"/>
        <v>0</v>
      </c>
      <c r="AM875" s="4">
        <f t="shared" si="321"/>
        <v>0</v>
      </c>
      <c r="AN875" s="4">
        <f t="shared" si="321"/>
        <v>0</v>
      </c>
      <c r="AO875" s="4">
        <f t="shared" si="319"/>
        <v>0</v>
      </c>
      <c r="AP875" s="5">
        <f t="shared" si="311"/>
        <v>38779.825477717321</v>
      </c>
      <c r="AQ875" s="5">
        <f t="shared" si="312"/>
        <v>1158.2242512048981</v>
      </c>
      <c r="AR875" s="5">
        <f t="shared" si="313"/>
        <v>934.97445188463564</v>
      </c>
      <c r="AS875" s="5">
        <f t="shared" si="314"/>
        <v>154.98298561313149</v>
      </c>
      <c r="AT875" s="5">
        <f t="shared" si="315"/>
        <v>97.455048972251362</v>
      </c>
      <c r="AU875" s="5">
        <f t="shared" si="316"/>
        <v>375.24504574727865</v>
      </c>
      <c r="AV875" s="5">
        <f t="shared" si="317"/>
        <v>180.24050749959142</v>
      </c>
    </row>
    <row r="876" spans="1:48" x14ac:dyDescent="0.25">
      <c r="A876" s="1" t="s">
        <v>378</v>
      </c>
      <c r="B876" s="1" t="s">
        <v>153</v>
      </c>
      <c r="C876" s="2">
        <v>42847</v>
      </c>
      <c r="D876" s="3">
        <v>0</v>
      </c>
      <c r="E876" s="3">
        <v>109.43333333333318</v>
      </c>
      <c r="F876" s="3">
        <v>1.5678999999999996</v>
      </c>
      <c r="G876" s="3">
        <v>1.5022500000000012</v>
      </c>
      <c r="H876" s="3">
        <v>6.5649999999999972E-2</v>
      </c>
      <c r="I876" s="3">
        <v>0.52698749999999916</v>
      </c>
      <c r="J876" s="3">
        <v>0.38366249999999985</v>
      </c>
      <c r="K876" s="3">
        <v>0.1372499999999999</v>
      </c>
      <c r="L876" s="4">
        <f t="shared" si="320"/>
        <v>0</v>
      </c>
      <c r="M876" s="4">
        <f t="shared" si="320"/>
        <v>0</v>
      </c>
      <c r="N876" s="4">
        <f t="shared" si="320"/>
        <v>0</v>
      </c>
      <c r="O876" s="4">
        <f t="shared" si="320"/>
        <v>0</v>
      </c>
      <c r="P876" s="4">
        <f t="shared" si="320"/>
        <v>0</v>
      </c>
      <c r="Q876" s="4">
        <f t="shared" si="320"/>
        <v>0</v>
      </c>
      <c r="R876" s="4">
        <f t="shared" si="318"/>
        <v>0</v>
      </c>
      <c r="S876" s="5">
        <f t="shared" si="303"/>
        <v>70126.254590306024</v>
      </c>
      <c r="T876" s="5">
        <f t="shared" si="304"/>
        <v>1471.6843384530489</v>
      </c>
      <c r="U876" s="5">
        <f t="shared" si="305"/>
        <v>1296.177328153876</v>
      </c>
      <c r="V876" s="5">
        <f t="shared" si="306"/>
        <v>194.85223737675744</v>
      </c>
      <c r="W876" s="5">
        <f t="shared" si="307"/>
        <v>121.23272479622504</v>
      </c>
      <c r="X876" s="5">
        <f t="shared" si="308"/>
        <v>591.39224994461904</v>
      </c>
      <c r="Y876" s="5">
        <f t="shared" si="309"/>
        <v>274.66114851567841</v>
      </c>
      <c r="Z876" s="4">
        <f>D876-'CIG_wcINF-wcEFF_Loads'!D876</f>
        <v>-7.6064906368435645E-2</v>
      </c>
      <c r="AA876" s="4">
        <f t="shared" si="310"/>
        <v>0</v>
      </c>
      <c r="AB876" s="3">
        <v>69.773333333333468</v>
      </c>
      <c r="AC876" s="3">
        <v>1.6571187499999975</v>
      </c>
      <c r="AD876" s="3">
        <v>1.3668124999999982</v>
      </c>
      <c r="AE876" s="3">
        <v>6.5649999999999972E-2</v>
      </c>
      <c r="AF876" s="3">
        <v>0.52698749999999916</v>
      </c>
      <c r="AG876" s="3">
        <v>0.47606666666666747</v>
      </c>
      <c r="AH876" s="3">
        <v>0.11125000000000006</v>
      </c>
      <c r="AI876" s="4">
        <f t="shared" si="321"/>
        <v>0</v>
      </c>
      <c r="AJ876" s="4">
        <f t="shared" si="321"/>
        <v>0</v>
      </c>
      <c r="AK876" s="4">
        <f t="shared" si="321"/>
        <v>0</v>
      </c>
      <c r="AL876" s="4">
        <f t="shared" si="321"/>
        <v>0</v>
      </c>
      <c r="AM876" s="4">
        <f t="shared" si="321"/>
        <v>0</v>
      </c>
      <c r="AN876" s="4">
        <f t="shared" si="321"/>
        <v>0</v>
      </c>
      <c r="AO876" s="4">
        <f t="shared" si="319"/>
        <v>0</v>
      </c>
      <c r="AP876" s="5">
        <f t="shared" si="311"/>
        <v>38779.825477717321</v>
      </c>
      <c r="AQ876" s="5">
        <f t="shared" si="312"/>
        <v>1158.2242512048981</v>
      </c>
      <c r="AR876" s="5">
        <f t="shared" si="313"/>
        <v>934.97445188463564</v>
      </c>
      <c r="AS876" s="5">
        <f t="shared" si="314"/>
        <v>154.98298561313149</v>
      </c>
      <c r="AT876" s="5">
        <f t="shared" si="315"/>
        <v>97.455048972251362</v>
      </c>
      <c r="AU876" s="5">
        <f t="shared" si="316"/>
        <v>375.24504574727865</v>
      </c>
      <c r="AV876" s="5">
        <f t="shared" si="317"/>
        <v>180.24050749959142</v>
      </c>
    </row>
    <row r="877" spans="1:48" x14ac:dyDescent="0.25">
      <c r="A877" s="1" t="s">
        <v>378</v>
      </c>
      <c r="B877" s="1" t="s">
        <v>154</v>
      </c>
      <c r="C877" s="2">
        <v>42848</v>
      </c>
      <c r="D877" s="3">
        <v>0</v>
      </c>
      <c r="E877" s="3">
        <v>109.43333333333318</v>
      </c>
      <c r="F877" s="3">
        <v>1.5678999999999996</v>
      </c>
      <c r="G877" s="3">
        <v>1.5022500000000012</v>
      </c>
      <c r="H877" s="3">
        <v>6.5649999999999972E-2</v>
      </c>
      <c r="I877" s="3">
        <v>0.52698749999999916</v>
      </c>
      <c r="J877" s="3">
        <v>0.38366249999999985</v>
      </c>
      <c r="K877" s="3">
        <v>0.1372499999999999</v>
      </c>
      <c r="L877" s="4">
        <f t="shared" si="320"/>
        <v>0</v>
      </c>
      <c r="M877" s="4">
        <f t="shared" si="320"/>
        <v>0</v>
      </c>
      <c r="N877" s="4">
        <f t="shared" si="320"/>
        <v>0</v>
      </c>
      <c r="O877" s="4">
        <f t="shared" si="320"/>
        <v>0</v>
      </c>
      <c r="P877" s="4">
        <f t="shared" si="320"/>
        <v>0</v>
      </c>
      <c r="Q877" s="4">
        <f t="shared" si="320"/>
        <v>0</v>
      </c>
      <c r="R877" s="4">
        <f t="shared" si="318"/>
        <v>0</v>
      </c>
      <c r="S877" s="5">
        <f t="shared" si="303"/>
        <v>70126.254590306024</v>
      </c>
      <c r="T877" s="5">
        <f t="shared" si="304"/>
        <v>1471.6843384530489</v>
      </c>
      <c r="U877" s="5">
        <f t="shared" si="305"/>
        <v>1296.177328153876</v>
      </c>
      <c r="V877" s="5">
        <f t="shared" si="306"/>
        <v>194.85223737675744</v>
      </c>
      <c r="W877" s="5">
        <f t="shared" si="307"/>
        <v>121.23272479622504</v>
      </c>
      <c r="X877" s="5">
        <f t="shared" si="308"/>
        <v>591.39224994461904</v>
      </c>
      <c r="Y877" s="5">
        <f t="shared" si="309"/>
        <v>274.66114851567841</v>
      </c>
      <c r="Z877" s="4">
        <f>D877-'CIG_wcINF-wcEFF_Loads'!D877</f>
        <v>-6.7223286099951929E-2</v>
      </c>
      <c r="AA877" s="4">
        <f t="shared" si="310"/>
        <v>0</v>
      </c>
      <c r="AB877" s="3">
        <v>69.773333333333468</v>
      </c>
      <c r="AC877" s="3">
        <v>1.6571187499999975</v>
      </c>
      <c r="AD877" s="3">
        <v>1.3668124999999982</v>
      </c>
      <c r="AE877" s="3">
        <v>6.5649999999999972E-2</v>
      </c>
      <c r="AF877" s="3">
        <v>0.52698749999999916</v>
      </c>
      <c r="AG877" s="3">
        <v>0.47606666666666747</v>
      </c>
      <c r="AH877" s="3">
        <v>0.11125000000000006</v>
      </c>
      <c r="AI877" s="4">
        <f t="shared" si="321"/>
        <v>0</v>
      </c>
      <c r="AJ877" s="4">
        <f t="shared" si="321"/>
        <v>0</v>
      </c>
      <c r="AK877" s="4">
        <f t="shared" si="321"/>
        <v>0</v>
      </c>
      <c r="AL877" s="4">
        <f t="shared" si="321"/>
        <v>0</v>
      </c>
      <c r="AM877" s="4">
        <f t="shared" si="321"/>
        <v>0</v>
      </c>
      <c r="AN877" s="4">
        <f t="shared" si="321"/>
        <v>0</v>
      </c>
      <c r="AO877" s="4">
        <f t="shared" si="319"/>
        <v>0</v>
      </c>
      <c r="AP877" s="5">
        <f t="shared" si="311"/>
        <v>38779.825477717321</v>
      </c>
      <c r="AQ877" s="5">
        <f t="shared" si="312"/>
        <v>1158.2242512048981</v>
      </c>
      <c r="AR877" s="5">
        <f t="shared" si="313"/>
        <v>934.97445188463564</v>
      </c>
      <c r="AS877" s="5">
        <f t="shared" si="314"/>
        <v>154.98298561313149</v>
      </c>
      <c r="AT877" s="5">
        <f t="shared" si="315"/>
        <v>97.455048972251362</v>
      </c>
      <c r="AU877" s="5">
        <f t="shared" si="316"/>
        <v>375.24504574727865</v>
      </c>
      <c r="AV877" s="5">
        <f t="shared" si="317"/>
        <v>180.24050749959142</v>
      </c>
    </row>
    <row r="878" spans="1:48" x14ac:dyDescent="0.25">
      <c r="A878" s="1" t="s">
        <v>378</v>
      </c>
      <c r="B878" s="1" t="s">
        <v>155</v>
      </c>
      <c r="C878" s="2">
        <v>42849</v>
      </c>
      <c r="D878" s="3">
        <v>4.5058248729807418E-3</v>
      </c>
      <c r="E878" s="3">
        <v>95.580853174603234</v>
      </c>
      <c r="F878" s="3">
        <v>1.5832532407407431</v>
      </c>
      <c r="G878" s="3">
        <v>1.5166742824074093</v>
      </c>
      <c r="H878" s="3">
        <v>6.6578958333333257E-2</v>
      </c>
      <c r="I878" s="3">
        <v>0.40371342013888922</v>
      </c>
      <c r="J878" s="3">
        <v>0.4135296415441177</v>
      </c>
      <c r="K878" s="3">
        <v>0.13035277777777768</v>
      </c>
      <c r="L878" s="4">
        <f t="shared" si="320"/>
        <v>1.053668114642645</v>
      </c>
      <c r="M878" s="4">
        <f t="shared" si="320"/>
        <v>1.7453531766720199E-2</v>
      </c>
      <c r="N878" s="4">
        <f t="shared" si="320"/>
        <v>1.6719575925440943E-2</v>
      </c>
      <c r="O878" s="4">
        <f t="shared" si="320"/>
        <v>7.339558412792508E-4</v>
      </c>
      <c r="P878" s="4">
        <f t="shared" si="320"/>
        <v>4.4504724965847555E-3</v>
      </c>
      <c r="Q878" s="4">
        <f t="shared" si="320"/>
        <v>4.558684959200753E-3</v>
      </c>
      <c r="R878" s="4">
        <f t="shared" si="318"/>
        <v>1.4369882778576992E-3</v>
      </c>
      <c r="S878" s="5">
        <f t="shared" si="303"/>
        <v>70127.308258420671</v>
      </c>
      <c r="T878" s="5">
        <f t="shared" si="304"/>
        <v>1471.7017919848156</v>
      </c>
      <c r="U878" s="5">
        <f t="shared" si="305"/>
        <v>1296.1940477298015</v>
      </c>
      <c r="V878" s="5">
        <f t="shared" si="306"/>
        <v>194.85297133259871</v>
      </c>
      <c r="W878" s="5">
        <f t="shared" si="307"/>
        <v>121.23717526872163</v>
      </c>
      <c r="X878" s="5">
        <f t="shared" si="308"/>
        <v>591.39680862957823</v>
      </c>
      <c r="Y878" s="5">
        <f t="shared" si="309"/>
        <v>274.66258550395628</v>
      </c>
      <c r="Z878" s="4">
        <f>D878-'CIG_wcINF-wcEFF_Loads'!D878</f>
        <v>-2.7414435346915324E-2</v>
      </c>
      <c r="AA878" s="4">
        <f t="shared" si="310"/>
        <v>0</v>
      </c>
      <c r="AB878" s="3">
        <v>50.685486111111054</v>
      </c>
      <c r="AC878" s="3">
        <v>1.586771651785714</v>
      </c>
      <c r="AD878" s="3">
        <v>1.2568400297619069</v>
      </c>
      <c r="AE878" s="3">
        <v>6.6578958333333257E-2</v>
      </c>
      <c r="AF878" s="3">
        <v>0.40371342013888922</v>
      </c>
      <c r="AG878" s="3">
        <v>0.41844365079365126</v>
      </c>
      <c r="AH878" s="3">
        <v>0.10488301282051297</v>
      </c>
      <c r="AI878" s="4">
        <f t="shared" si="321"/>
        <v>0</v>
      </c>
      <c r="AJ878" s="4">
        <f t="shared" si="321"/>
        <v>0</v>
      </c>
      <c r="AK878" s="4">
        <f t="shared" si="321"/>
        <v>0</v>
      </c>
      <c r="AL878" s="4">
        <f t="shared" si="321"/>
        <v>0</v>
      </c>
      <c r="AM878" s="4">
        <f t="shared" si="321"/>
        <v>0</v>
      </c>
      <c r="AN878" s="4">
        <f t="shared" si="321"/>
        <v>0</v>
      </c>
      <c r="AO878" s="4">
        <f t="shared" si="319"/>
        <v>0</v>
      </c>
      <c r="AP878" s="5">
        <f t="shared" si="311"/>
        <v>38779.825477717321</v>
      </c>
      <c r="AQ878" s="5">
        <f t="shared" si="312"/>
        <v>1158.2242512048981</v>
      </c>
      <c r="AR878" s="5">
        <f t="shared" si="313"/>
        <v>934.97445188463564</v>
      </c>
      <c r="AS878" s="5">
        <f t="shared" si="314"/>
        <v>154.98298561313149</v>
      </c>
      <c r="AT878" s="5">
        <f t="shared" si="315"/>
        <v>97.455048972251362</v>
      </c>
      <c r="AU878" s="5">
        <f t="shared" si="316"/>
        <v>375.24504574727865</v>
      </c>
      <c r="AV878" s="5">
        <f t="shared" si="317"/>
        <v>180.24050749959142</v>
      </c>
    </row>
    <row r="879" spans="1:48" x14ac:dyDescent="0.25">
      <c r="A879" s="1" t="s">
        <v>378</v>
      </c>
      <c r="B879" s="1" t="s">
        <v>156</v>
      </c>
      <c r="C879" s="2">
        <v>42850</v>
      </c>
      <c r="D879" s="3">
        <v>1.7661008434648993E-2</v>
      </c>
      <c r="E879" s="3">
        <v>89.720188492063642</v>
      </c>
      <c r="F879" s="3">
        <v>1.5897488425925959</v>
      </c>
      <c r="G879" s="3">
        <v>1.5227768634259278</v>
      </c>
      <c r="H879" s="3">
        <v>6.697197916666657E-2</v>
      </c>
      <c r="I879" s="3">
        <v>0.35155900173611193</v>
      </c>
      <c r="J879" s="3">
        <v>0.42616573988970569</v>
      </c>
      <c r="K879" s="3">
        <v>0.12743472222222216</v>
      </c>
      <c r="L879" s="4">
        <f t="shared" si="320"/>
        <v>3.8767188175359864</v>
      </c>
      <c r="M879" s="4">
        <f t="shared" si="320"/>
        <v>6.8691443440067348E-2</v>
      </c>
      <c r="N879" s="4">
        <f t="shared" si="320"/>
        <v>6.5797651794656173E-2</v>
      </c>
      <c r="O879" s="4">
        <f t="shared" si="320"/>
        <v>2.8937916454111162E-3</v>
      </c>
      <c r="P879" s="4">
        <f t="shared" si="320"/>
        <v>1.5190509743803192E-2</v>
      </c>
      <c r="Q879" s="4">
        <f t="shared" si="320"/>
        <v>1.8414191621607106E-2</v>
      </c>
      <c r="R879" s="4">
        <f t="shared" si="318"/>
        <v>5.5063257662466922E-3</v>
      </c>
      <c r="S879" s="5">
        <f t="shared" si="303"/>
        <v>70131.184977238212</v>
      </c>
      <c r="T879" s="5">
        <f t="shared" si="304"/>
        <v>1471.7704834282556</v>
      </c>
      <c r="U879" s="5">
        <f t="shared" si="305"/>
        <v>1296.2598453815961</v>
      </c>
      <c r="V879" s="5">
        <f t="shared" si="306"/>
        <v>194.85586512424413</v>
      </c>
      <c r="W879" s="5">
        <f t="shared" si="307"/>
        <v>121.25236577846543</v>
      </c>
      <c r="X879" s="5">
        <f t="shared" si="308"/>
        <v>591.41522282119979</v>
      </c>
      <c r="Y879" s="5">
        <f t="shared" si="309"/>
        <v>274.66809182972253</v>
      </c>
      <c r="Z879" s="4">
        <f>D879-'CIG_wcINF-wcEFF_Loads'!D879</f>
        <v>-2.8977908072086792E-3</v>
      </c>
      <c r="AA879" s="4">
        <f t="shared" si="310"/>
        <v>0</v>
      </c>
      <c r="AB879" s="3">
        <v>43.050347222222285</v>
      </c>
      <c r="AC879" s="3">
        <v>1.5586328124999993</v>
      </c>
      <c r="AD879" s="3">
        <v>1.2128510416666691</v>
      </c>
      <c r="AE879" s="3">
        <v>6.697197916666657E-2</v>
      </c>
      <c r="AF879" s="3">
        <v>0.35155900173611193</v>
      </c>
      <c r="AG879" s="3">
        <v>0.39539444444444483</v>
      </c>
      <c r="AH879" s="3">
        <v>0.10233621794871807</v>
      </c>
      <c r="AI879" s="4">
        <f t="shared" si="321"/>
        <v>0</v>
      </c>
      <c r="AJ879" s="4">
        <f t="shared" si="321"/>
        <v>0</v>
      </c>
      <c r="AK879" s="4">
        <f t="shared" si="321"/>
        <v>0</v>
      </c>
      <c r="AL879" s="4">
        <f t="shared" si="321"/>
        <v>0</v>
      </c>
      <c r="AM879" s="4">
        <f t="shared" si="321"/>
        <v>0</v>
      </c>
      <c r="AN879" s="4">
        <f t="shared" si="321"/>
        <v>0</v>
      </c>
      <c r="AO879" s="4">
        <f t="shared" si="319"/>
        <v>0</v>
      </c>
      <c r="AP879" s="5">
        <f t="shared" si="311"/>
        <v>38779.825477717321</v>
      </c>
      <c r="AQ879" s="5">
        <f t="shared" si="312"/>
        <v>1158.2242512048981</v>
      </c>
      <c r="AR879" s="5">
        <f t="shared" si="313"/>
        <v>934.97445188463564</v>
      </c>
      <c r="AS879" s="5">
        <f t="shared" si="314"/>
        <v>154.98298561313149</v>
      </c>
      <c r="AT879" s="5">
        <f t="shared" si="315"/>
        <v>97.455048972251362</v>
      </c>
      <c r="AU879" s="5">
        <f t="shared" si="316"/>
        <v>375.24504574727865</v>
      </c>
      <c r="AV879" s="5">
        <f t="shared" si="317"/>
        <v>180.24050749959142</v>
      </c>
    </row>
    <row r="880" spans="1:48" x14ac:dyDescent="0.25">
      <c r="A880" s="1" t="s">
        <v>378</v>
      </c>
      <c r="B880" s="1" t="s">
        <v>157</v>
      </c>
      <c r="C880" s="2">
        <v>42851</v>
      </c>
      <c r="D880" s="3">
        <v>6.7922789284309134E-3</v>
      </c>
      <c r="E880" s="3">
        <v>232.99632936507942</v>
      </c>
      <c r="F880" s="3">
        <v>1.6417055555555569</v>
      </c>
      <c r="G880" s="3">
        <v>1.5962140972222212</v>
      </c>
      <c r="H880" s="3">
        <v>4.5491458333333394E-2</v>
      </c>
      <c r="I880" s="3">
        <v>0.27992036458333397</v>
      </c>
      <c r="J880" s="3">
        <v>0.59558460477941266</v>
      </c>
      <c r="K880" s="3">
        <v>8.3293749999999805E-2</v>
      </c>
      <c r="L880" s="4">
        <f t="shared" si="320"/>
        <v>3.8718918527897368</v>
      </c>
      <c r="M880" s="4">
        <f t="shared" si="320"/>
        <v>2.7281572986822759E-2</v>
      </c>
      <c r="N880" s="4">
        <f t="shared" si="320"/>
        <v>2.6525603966313524E-2</v>
      </c>
      <c r="O880" s="4">
        <f t="shared" si="320"/>
        <v>7.559690205091971E-4</v>
      </c>
      <c r="P880" s="4">
        <f t="shared" si="320"/>
        <v>4.6516671829705761E-3</v>
      </c>
      <c r="Q880" s="4">
        <f t="shared" si="320"/>
        <v>9.8973197782832693E-3</v>
      </c>
      <c r="R880" s="4">
        <f t="shared" si="318"/>
        <v>1.3841608273063211E-3</v>
      </c>
      <c r="S880" s="5">
        <f t="shared" si="303"/>
        <v>70135.056869091</v>
      </c>
      <c r="T880" s="5">
        <f t="shared" si="304"/>
        <v>1471.7977650012424</v>
      </c>
      <c r="U880" s="5">
        <f t="shared" si="305"/>
        <v>1296.2863709855624</v>
      </c>
      <c r="V880" s="5">
        <f t="shared" si="306"/>
        <v>194.85662109326464</v>
      </c>
      <c r="W880" s="5">
        <f t="shared" si="307"/>
        <v>121.2570174456484</v>
      </c>
      <c r="X880" s="5">
        <f t="shared" si="308"/>
        <v>591.42512014097804</v>
      </c>
      <c r="Y880" s="5">
        <f t="shared" si="309"/>
        <v>274.66947599054981</v>
      </c>
      <c r="Z880" s="4">
        <f>D880-'CIG_wcINF-wcEFF_Loads'!D880</f>
        <v>6.7922789284309134E-3</v>
      </c>
      <c r="AA880" s="4">
        <f t="shared" si="310"/>
        <v>6.7922789284309134E-3</v>
      </c>
      <c r="AB880" s="3">
        <v>33.87968749999996</v>
      </c>
      <c r="AC880" s="3">
        <v>1.2181964285714288</v>
      </c>
      <c r="AD880" s="3">
        <v>0.98651755952381015</v>
      </c>
      <c r="AE880" s="3">
        <v>4.5491458333333394E-2</v>
      </c>
      <c r="AF880" s="3">
        <v>0.27992036458333397</v>
      </c>
      <c r="AG880" s="3">
        <v>0.36445952380952423</v>
      </c>
      <c r="AH880" s="3">
        <v>6.5733333333333394E-2</v>
      </c>
      <c r="AI880" s="4">
        <f t="shared" si="321"/>
        <v>0.56300666351172424</v>
      </c>
      <c r="AJ880" s="4">
        <f t="shared" si="321"/>
        <v>2.0243773108943212E-2</v>
      </c>
      <c r="AK880" s="4">
        <f t="shared" si="321"/>
        <v>1.639377457903736E-2</v>
      </c>
      <c r="AL880" s="4">
        <f t="shared" si="321"/>
        <v>7.559690205091971E-4</v>
      </c>
      <c r="AM880" s="4">
        <f t="shared" si="321"/>
        <v>4.6516671829705761E-3</v>
      </c>
      <c r="AN880" s="4">
        <f t="shared" si="321"/>
        <v>6.0565240008507255E-3</v>
      </c>
      <c r="AO880" s="4">
        <f t="shared" si="319"/>
        <v>1.0923449244183284E-3</v>
      </c>
      <c r="AP880" s="5">
        <f t="shared" si="311"/>
        <v>38780.388484380834</v>
      </c>
      <c r="AQ880" s="5">
        <f t="shared" si="312"/>
        <v>1158.244494978007</v>
      </c>
      <c r="AR880" s="5">
        <f t="shared" si="313"/>
        <v>934.99084565921464</v>
      </c>
      <c r="AS880" s="5">
        <f t="shared" si="314"/>
        <v>154.98374158215199</v>
      </c>
      <c r="AT880" s="5">
        <f t="shared" si="315"/>
        <v>97.459700639434331</v>
      </c>
      <c r="AU880" s="5">
        <f t="shared" si="316"/>
        <v>375.25110227127948</v>
      </c>
      <c r="AV880" s="5">
        <f t="shared" si="317"/>
        <v>180.24159984451583</v>
      </c>
    </row>
    <row r="881" spans="1:48" x14ac:dyDescent="0.25">
      <c r="A881" s="1" t="s">
        <v>378</v>
      </c>
      <c r="B881" s="1" t="s">
        <v>158</v>
      </c>
      <c r="C881" s="2">
        <v>42852</v>
      </c>
      <c r="D881" s="3">
        <v>1.2907373438377942E-5</v>
      </c>
      <c r="E881" s="3">
        <v>386</v>
      </c>
      <c r="F881" s="3">
        <v>1.7212000000000014</v>
      </c>
      <c r="G881" s="3">
        <v>1.6999999999999991</v>
      </c>
      <c r="H881" s="3">
        <v>2.1200000000000052E-2</v>
      </c>
      <c r="I881" s="3">
        <v>4.9999999999999906E-2</v>
      </c>
      <c r="J881" s="3">
        <v>0.83100000000000163</v>
      </c>
      <c r="K881" s="3">
        <v>2.2999999999999979E-2</v>
      </c>
      <c r="L881" s="4">
        <f t="shared" si="320"/>
        <v>1.2189441489545396E-2</v>
      </c>
      <c r="M881" s="4">
        <f t="shared" si="320"/>
        <v>5.4353540652345999E-5</v>
      </c>
      <c r="N881" s="4">
        <f t="shared" si="320"/>
        <v>5.3684068736339804E-5</v>
      </c>
      <c r="O881" s="4">
        <f t="shared" si="320"/>
        <v>6.6947191600612202E-7</v>
      </c>
      <c r="P881" s="4">
        <f t="shared" si="320"/>
        <v>1.5789431981276392E-6</v>
      </c>
      <c r="Q881" s="4">
        <f t="shared" si="320"/>
        <v>2.6242035952881464E-5</v>
      </c>
      <c r="R881" s="4">
        <f t="shared" si="318"/>
        <v>7.2631387113871473E-7</v>
      </c>
      <c r="S881" s="5">
        <f t="shared" si="303"/>
        <v>70135.069058532492</v>
      </c>
      <c r="T881" s="5">
        <f t="shared" si="304"/>
        <v>1471.7978193547831</v>
      </c>
      <c r="U881" s="5">
        <f t="shared" si="305"/>
        <v>1296.2864246696311</v>
      </c>
      <c r="V881" s="5">
        <f t="shared" si="306"/>
        <v>194.85662176273655</v>
      </c>
      <c r="W881" s="5">
        <f t="shared" si="307"/>
        <v>121.2570190245916</v>
      </c>
      <c r="X881" s="5">
        <f t="shared" si="308"/>
        <v>591.42514638301395</v>
      </c>
      <c r="Y881" s="5">
        <f t="shared" si="309"/>
        <v>274.6694767168637</v>
      </c>
      <c r="Z881" s="4">
        <f>D881-'CIG_wcINF-wcEFF_Loads'!D881</f>
        <v>1.2907373438377942E-5</v>
      </c>
      <c r="AA881" s="4">
        <f t="shared" si="310"/>
        <v>1.2907373438377942E-5</v>
      </c>
      <c r="AB881" s="3">
        <v>45.599999999999966</v>
      </c>
      <c r="AC881" s="3">
        <v>0.8990000000000008</v>
      </c>
      <c r="AD881" s="3">
        <v>0.84899999999999942</v>
      </c>
      <c r="AE881" s="3">
        <v>2.1200000000000052E-2</v>
      </c>
      <c r="AF881" s="3">
        <v>4.9999999999999906E-2</v>
      </c>
      <c r="AG881" s="3">
        <v>0.39600000000000057</v>
      </c>
      <c r="AH881" s="3">
        <v>2.9999999999999957E-2</v>
      </c>
      <c r="AI881" s="4">
        <f t="shared" si="321"/>
        <v>1.4399961966924087E-3</v>
      </c>
      <c r="AJ881" s="4">
        <f t="shared" si="321"/>
        <v>2.8389398702335035E-5</v>
      </c>
      <c r="AK881" s="4">
        <f t="shared" si="321"/>
        <v>2.6810455504207347E-5</v>
      </c>
      <c r="AL881" s="4">
        <f t="shared" si="321"/>
        <v>6.6947191600612202E-7</v>
      </c>
      <c r="AM881" s="4">
        <f t="shared" si="321"/>
        <v>1.5789431981276392E-6</v>
      </c>
      <c r="AN881" s="4">
        <f t="shared" si="321"/>
        <v>1.2505230129170946E-5</v>
      </c>
      <c r="AO881" s="4">
        <f t="shared" si="319"/>
        <v>9.4736591887658387E-7</v>
      </c>
      <c r="AP881" s="5">
        <f t="shared" si="311"/>
        <v>38780.389924377028</v>
      </c>
      <c r="AQ881" s="5">
        <f t="shared" si="312"/>
        <v>1158.2445233674057</v>
      </c>
      <c r="AR881" s="5">
        <f t="shared" si="313"/>
        <v>934.99087246967019</v>
      </c>
      <c r="AS881" s="5">
        <f t="shared" si="314"/>
        <v>154.98374225162391</v>
      </c>
      <c r="AT881" s="5">
        <f t="shared" si="315"/>
        <v>97.459702218377529</v>
      </c>
      <c r="AU881" s="5">
        <f t="shared" si="316"/>
        <v>375.25111477650961</v>
      </c>
      <c r="AV881" s="5">
        <f t="shared" si="317"/>
        <v>180.24160079188175</v>
      </c>
    </row>
    <row r="882" spans="1:48" x14ac:dyDescent="0.25">
      <c r="A882" s="1" t="s">
        <v>378</v>
      </c>
      <c r="B882" s="1" t="s">
        <v>159</v>
      </c>
      <c r="C882" s="2">
        <v>42853</v>
      </c>
      <c r="D882" s="3">
        <v>0.51170382073839615</v>
      </c>
      <c r="E882" s="3">
        <v>256.57633928571465</v>
      </c>
      <c r="F882" s="3">
        <v>1.6538900462962964</v>
      </c>
      <c r="G882" s="3">
        <v>1.612138483796298</v>
      </c>
      <c r="H882" s="3">
        <v>4.1751562500000061E-2</v>
      </c>
      <c r="I882" s="3">
        <v>0.24491271701388914</v>
      </c>
      <c r="J882" s="3">
        <v>0.63171399356617652</v>
      </c>
      <c r="K882" s="3">
        <v>7.4038194444444386E-2</v>
      </c>
      <c r="L882" s="4">
        <f t="shared" si="320"/>
        <v>321.21357525122784</v>
      </c>
      <c r="M882" s="4">
        <f t="shared" si="320"/>
        <v>2.0705414081524807</v>
      </c>
      <c r="N882" s="4">
        <f t="shared" si="320"/>
        <v>2.0182717066660336</v>
      </c>
      <c r="O882" s="4">
        <f t="shared" si="320"/>
        <v>5.2269701486448807E-2</v>
      </c>
      <c r="P882" s="4">
        <f t="shared" si="320"/>
        <v>0.3066116294103024</v>
      </c>
      <c r="Q882" s="4">
        <f t="shared" si="320"/>
        <v>0.790856674370365</v>
      </c>
      <c r="R882" s="4">
        <f t="shared" si="318"/>
        <v>9.2690047760649805E-2</v>
      </c>
      <c r="S882" s="5">
        <f t="shared" si="303"/>
        <v>70456.282633783718</v>
      </c>
      <c r="T882" s="5">
        <f t="shared" si="304"/>
        <v>1473.8683607629355</v>
      </c>
      <c r="U882" s="5">
        <f t="shared" si="305"/>
        <v>1298.304696376297</v>
      </c>
      <c r="V882" s="5">
        <f t="shared" si="306"/>
        <v>194.90889146422299</v>
      </c>
      <c r="W882" s="5">
        <f t="shared" si="307"/>
        <v>121.5636306540019</v>
      </c>
      <c r="X882" s="5">
        <f t="shared" si="308"/>
        <v>592.21600305738434</v>
      </c>
      <c r="Y882" s="5">
        <f t="shared" si="309"/>
        <v>274.76216676462434</v>
      </c>
      <c r="Z882" s="4">
        <f>D882-'CIG_wcINF-wcEFF_Loads'!D882</f>
        <v>0.48422382049553492</v>
      </c>
      <c r="AA882" s="4">
        <f t="shared" si="310"/>
        <v>0.48422382049553492</v>
      </c>
      <c r="AB882" s="3">
        <v>38.068793402777807</v>
      </c>
      <c r="AC882" s="3">
        <v>1.1778826729910703</v>
      </c>
      <c r="AD882" s="3">
        <v>0.97910757068452359</v>
      </c>
      <c r="AE882" s="3">
        <v>4.1751562500000061E-2</v>
      </c>
      <c r="AF882" s="3">
        <v>0.24491271701388914</v>
      </c>
      <c r="AG882" s="3">
        <v>0.3765147817460322</v>
      </c>
      <c r="AH882" s="3">
        <v>6.1031770833333283E-2</v>
      </c>
      <c r="AI882" s="4">
        <f t="shared" si="321"/>
        <v>45.099724507780635</v>
      </c>
      <c r="AJ882" s="4">
        <f t="shared" si="321"/>
        <v>1.3954259987265398</v>
      </c>
      <c r="AK882" s="4">
        <f t="shared" si="321"/>
        <v>1.1599390932661471</v>
      </c>
      <c r="AL882" s="4">
        <f t="shared" si="321"/>
        <v>4.9462664776288648E-2</v>
      </c>
      <c r="AM882" s="4">
        <f t="shared" si="321"/>
        <v>0.29014568307732258</v>
      </c>
      <c r="AN882" s="4">
        <f t="shared" si="321"/>
        <v>0.44605335268162594</v>
      </c>
      <c r="AO882" s="4">
        <f t="shared" si="319"/>
        <v>7.2303737648918676E-2</v>
      </c>
      <c r="AP882" s="5">
        <f t="shared" si="311"/>
        <v>38825.48964888481</v>
      </c>
      <c r="AQ882" s="5">
        <f t="shared" si="312"/>
        <v>1159.6399493661322</v>
      </c>
      <c r="AR882" s="5">
        <f t="shared" si="313"/>
        <v>936.15081156293638</v>
      </c>
      <c r="AS882" s="5">
        <f t="shared" si="314"/>
        <v>155.03320491640019</v>
      </c>
      <c r="AT882" s="5">
        <f t="shared" si="315"/>
        <v>97.749847901454856</v>
      </c>
      <c r="AU882" s="5">
        <f t="shared" si="316"/>
        <v>375.69716812919125</v>
      </c>
      <c r="AV882" s="5">
        <f t="shared" si="317"/>
        <v>180.31390452953067</v>
      </c>
    </row>
    <row r="883" spans="1:48" x14ac:dyDescent="0.25">
      <c r="A883" s="1" t="s">
        <v>378</v>
      </c>
      <c r="B883" s="1" t="s">
        <v>160</v>
      </c>
      <c r="C883" s="2">
        <v>42854</v>
      </c>
      <c r="D883" s="3">
        <v>6.7269838345933026</v>
      </c>
      <c r="E883" s="3">
        <v>58.285714285714363</v>
      </c>
      <c r="F883" s="3">
        <v>1.6245888888888913</v>
      </c>
      <c r="G883" s="3">
        <v>1.5555088888888899</v>
      </c>
      <c r="H883" s="3">
        <v>6.907999999999985E-2</v>
      </c>
      <c r="I883" s="3">
        <v>7.1821666666666686E-2</v>
      </c>
      <c r="J883" s="3">
        <v>0.49394117647058761</v>
      </c>
      <c r="K883" s="3">
        <v>0.11178333333333333</v>
      </c>
      <c r="L883" s="4">
        <f t="shared" si="320"/>
        <v>959.27059974427607</v>
      </c>
      <c r="M883" s="4">
        <f t="shared" si="320"/>
        <v>26.737604177638044</v>
      </c>
      <c r="N883" s="4">
        <f t="shared" si="320"/>
        <v>25.600680424666596</v>
      </c>
      <c r="O883" s="4">
        <f t="shared" si="320"/>
        <v>1.1369237529714229</v>
      </c>
      <c r="P883" s="4">
        <f t="shared" si="320"/>
        <v>1.1820463058964883</v>
      </c>
      <c r="Q883" s="4">
        <f t="shared" si="320"/>
        <v>8.1293204415179723</v>
      </c>
      <c r="R883" s="4">
        <f t="shared" si="318"/>
        <v>1.8397383736680535</v>
      </c>
      <c r="S883" s="5">
        <f t="shared" si="303"/>
        <v>71415.553233528</v>
      </c>
      <c r="T883" s="5">
        <f t="shared" si="304"/>
        <v>1500.6059649405736</v>
      </c>
      <c r="U883" s="5">
        <f t="shared" si="305"/>
        <v>1323.9053768009635</v>
      </c>
      <c r="V883" s="5">
        <f t="shared" si="306"/>
        <v>196.04581521719442</v>
      </c>
      <c r="W883" s="5">
        <f t="shared" si="307"/>
        <v>122.74567695989839</v>
      </c>
      <c r="X883" s="5">
        <f t="shared" si="308"/>
        <v>600.3453234989023</v>
      </c>
      <c r="Y883" s="5">
        <f t="shared" si="309"/>
        <v>276.60190513829241</v>
      </c>
      <c r="Z883" s="4">
        <f>D883-'CIG_wcINF-wcEFF_Loads'!D883</f>
        <v>6.0864510082861107</v>
      </c>
      <c r="AA883" s="4">
        <f t="shared" si="310"/>
        <v>6.0864510082861107</v>
      </c>
      <c r="AB883" s="3">
        <v>69.773333333333468</v>
      </c>
      <c r="AC883" s="3">
        <v>1.6571187499999975</v>
      </c>
      <c r="AD883" s="3">
        <v>1.3668124999999982</v>
      </c>
      <c r="AE883" s="3">
        <v>6.907999999999985E-2</v>
      </c>
      <c r="AF883" s="3">
        <v>7.1821666666666686E-2</v>
      </c>
      <c r="AG883" s="3">
        <v>0.47606666666666747</v>
      </c>
      <c r="AH883" s="3">
        <v>0.11125000000000006</v>
      </c>
      <c r="AI883" s="4">
        <f t="shared" si="321"/>
        <v>1038.9920607652396</v>
      </c>
      <c r="AJ883" s="4">
        <f t="shared" si="321"/>
        <v>24.676092466012019</v>
      </c>
      <c r="AK883" s="4">
        <f t="shared" si="321"/>
        <v>20.353153106077077</v>
      </c>
      <c r="AL883" s="4">
        <f t="shared" si="321"/>
        <v>1.0286676603907288</v>
      </c>
      <c r="AM883" s="4">
        <f t="shared" si="321"/>
        <v>1.0694937147562678</v>
      </c>
      <c r="AN883" s="4">
        <f t="shared" si="321"/>
        <v>7.0890906802260396</v>
      </c>
      <c r="AO883" s="4">
        <f t="shared" si="319"/>
        <v>1.6566195312459306</v>
      </c>
      <c r="AP883" s="5">
        <f t="shared" si="311"/>
        <v>39864.481709650048</v>
      </c>
      <c r="AQ883" s="5">
        <f t="shared" si="312"/>
        <v>1184.3160418321443</v>
      </c>
      <c r="AR883" s="5">
        <f t="shared" si="313"/>
        <v>956.5039646690135</v>
      </c>
      <c r="AS883" s="5">
        <f t="shared" si="314"/>
        <v>156.06187257679093</v>
      </c>
      <c r="AT883" s="5">
        <f t="shared" si="315"/>
        <v>98.819341616211119</v>
      </c>
      <c r="AU883" s="5">
        <f t="shared" si="316"/>
        <v>382.78625880941729</v>
      </c>
      <c r="AV883" s="5">
        <f t="shared" si="317"/>
        <v>181.9705240607766</v>
      </c>
    </row>
    <row r="884" spans="1:48" x14ac:dyDescent="0.25">
      <c r="A884" s="1" t="s">
        <v>378</v>
      </c>
      <c r="B884" s="1" t="s">
        <v>161</v>
      </c>
      <c r="C884" s="2">
        <v>42855</v>
      </c>
      <c r="D884" s="3">
        <v>0.30337348146084131</v>
      </c>
      <c r="E884" s="3">
        <v>58.285714285714363</v>
      </c>
      <c r="F884" s="3">
        <v>1.6245888888888913</v>
      </c>
      <c r="G884" s="3">
        <v>1.5555088888888899</v>
      </c>
      <c r="H884" s="3">
        <v>6.907999999999985E-2</v>
      </c>
      <c r="I884" s="3">
        <v>7.1821666666666686E-2</v>
      </c>
      <c r="J884" s="3">
        <v>0.49394117647058761</v>
      </c>
      <c r="K884" s="3">
        <v>0.11178333333333333</v>
      </c>
      <c r="L884" s="4">
        <f t="shared" si="320"/>
        <v>43.261180443292147</v>
      </c>
      <c r="M884" s="4">
        <f t="shared" si="320"/>
        <v>1.2058123320557061</v>
      </c>
      <c r="N884" s="4">
        <f t="shared" si="320"/>
        <v>1.1545393506460033</v>
      </c>
      <c r="O884" s="4">
        <f t="shared" si="320"/>
        <v>5.1272981409701657E-2</v>
      </c>
      <c r="P884" s="4">
        <f t="shared" si="320"/>
        <v>5.3307918063314974E-2</v>
      </c>
      <c r="Q884" s="4">
        <f t="shared" si="320"/>
        <v>0.36661605035701594</v>
      </c>
      <c r="R884" s="4">
        <f t="shared" si="318"/>
        <v>8.296851146373041E-2</v>
      </c>
      <c r="S884" s="5">
        <f t="shared" si="303"/>
        <v>71458.814413971297</v>
      </c>
      <c r="T884" s="5">
        <f t="shared" si="304"/>
        <v>1501.8117772726293</v>
      </c>
      <c r="U884" s="5">
        <f t="shared" si="305"/>
        <v>1325.0599161516095</v>
      </c>
      <c r="V884" s="5">
        <f t="shared" si="306"/>
        <v>196.09708819860413</v>
      </c>
      <c r="W884" s="5">
        <f t="shared" si="307"/>
        <v>122.7989848779617</v>
      </c>
      <c r="X884" s="5">
        <f t="shared" si="308"/>
        <v>600.71193954925934</v>
      </c>
      <c r="Y884" s="5">
        <f t="shared" si="309"/>
        <v>276.68487364975613</v>
      </c>
      <c r="Z884" s="4">
        <f>D884-'CIG_wcINF-wcEFF_Loads'!D884</f>
        <v>-3.7428649781277079E-2</v>
      </c>
      <c r="AA884" s="4">
        <f t="shared" si="310"/>
        <v>0</v>
      </c>
      <c r="AB884" s="3">
        <v>69.773333333333468</v>
      </c>
      <c r="AC884" s="3">
        <v>1.6571187499999975</v>
      </c>
      <c r="AD884" s="3">
        <v>1.3668124999999982</v>
      </c>
      <c r="AE884" s="3">
        <v>6.907999999999985E-2</v>
      </c>
      <c r="AF884" s="3">
        <v>7.1821666666666686E-2</v>
      </c>
      <c r="AG884" s="3">
        <v>0.47606666666666747</v>
      </c>
      <c r="AH884" s="3">
        <v>0.11125000000000006</v>
      </c>
      <c r="AI884" s="4">
        <f t="shared" si="321"/>
        <v>0</v>
      </c>
      <c r="AJ884" s="4">
        <f t="shared" si="321"/>
        <v>0</v>
      </c>
      <c r="AK884" s="4">
        <f t="shared" si="321"/>
        <v>0</v>
      </c>
      <c r="AL884" s="4">
        <f t="shared" si="321"/>
        <v>0</v>
      </c>
      <c r="AM884" s="4">
        <f t="shared" si="321"/>
        <v>0</v>
      </c>
      <c r="AN884" s="4">
        <f t="shared" si="321"/>
        <v>0</v>
      </c>
      <c r="AO884" s="4">
        <f t="shared" si="319"/>
        <v>0</v>
      </c>
      <c r="AP884" s="5">
        <f t="shared" si="311"/>
        <v>39864.481709650048</v>
      </c>
      <c r="AQ884" s="5">
        <f t="shared" si="312"/>
        <v>1184.3160418321443</v>
      </c>
      <c r="AR884" s="5">
        <f t="shared" si="313"/>
        <v>956.5039646690135</v>
      </c>
      <c r="AS884" s="5">
        <f t="shared" si="314"/>
        <v>156.06187257679093</v>
      </c>
      <c r="AT884" s="5">
        <f t="shared" si="315"/>
        <v>98.819341616211119</v>
      </c>
      <c r="AU884" s="5">
        <f t="shared" si="316"/>
        <v>382.78625880941729</v>
      </c>
      <c r="AV884" s="5">
        <f t="shared" si="317"/>
        <v>181.9705240607766</v>
      </c>
    </row>
    <row r="885" spans="1:48" x14ac:dyDescent="0.25">
      <c r="A885" s="1" t="s">
        <v>378</v>
      </c>
      <c r="B885" s="1" t="s">
        <v>162</v>
      </c>
      <c r="C885" s="2">
        <v>42856</v>
      </c>
      <c r="D885" s="3">
        <v>1.2552014088797989</v>
      </c>
      <c r="E885" s="3">
        <v>58.285714285714363</v>
      </c>
      <c r="F885" s="3">
        <v>1.6245888888888913</v>
      </c>
      <c r="G885" s="3">
        <v>1.5555088888888899</v>
      </c>
      <c r="H885" s="3">
        <v>6.907999999999985E-2</v>
      </c>
      <c r="I885" s="3">
        <v>7.1821666666666686E-2</v>
      </c>
      <c r="J885" s="3">
        <v>0.49394117647058761</v>
      </c>
      <c r="K885" s="3">
        <v>0.11178333333333333</v>
      </c>
      <c r="L885" s="4">
        <f t="shared" si="320"/>
        <v>178.99222562481165</v>
      </c>
      <c r="M885" s="4">
        <f t="shared" si="320"/>
        <v>4.9890232025317029</v>
      </c>
      <c r="N885" s="4">
        <f t="shared" si="320"/>
        <v>4.7768823186514684</v>
      </c>
      <c r="O885" s="4">
        <f t="shared" ref="O885:R948" si="322">$D885*1/35.314667*1000*60*60*24*H885*1/1000*1/1000</f>
        <v>0.21214088388022947</v>
      </c>
      <c r="P885" s="4">
        <f t="shared" si="322"/>
        <v>0.22056039155208332</v>
      </c>
      <c r="Q885" s="4">
        <f t="shared" si="322"/>
        <v>1.516866209631023</v>
      </c>
      <c r="R885" s="4">
        <f t="shared" si="318"/>
        <v>0.34328047389131011</v>
      </c>
      <c r="S885" s="5">
        <f t="shared" si="303"/>
        <v>71637.806639596107</v>
      </c>
      <c r="T885" s="5">
        <f t="shared" si="304"/>
        <v>1506.8008004751609</v>
      </c>
      <c r="U885" s="5">
        <f t="shared" si="305"/>
        <v>1329.8367984702609</v>
      </c>
      <c r="V885" s="5">
        <f t="shared" si="306"/>
        <v>196.30922908248436</v>
      </c>
      <c r="W885" s="5">
        <f t="shared" si="307"/>
        <v>123.01954526951378</v>
      </c>
      <c r="X885" s="5">
        <f t="shared" si="308"/>
        <v>602.22880575889042</v>
      </c>
      <c r="Y885" s="5">
        <f t="shared" si="309"/>
        <v>277.02815412364743</v>
      </c>
      <c r="Z885" s="4">
        <f>D885-'CIG_wcINF-wcEFF_Loads'!D885</f>
        <v>0.88174572607963508</v>
      </c>
      <c r="AA885" s="4">
        <f t="shared" si="310"/>
        <v>0.88174572607963508</v>
      </c>
      <c r="AB885" s="3">
        <v>69.773333333333468</v>
      </c>
      <c r="AC885" s="3">
        <v>1.6571187499999975</v>
      </c>
      <c r="AD885" s="3">
        <v>1.3668124999999982</v>
      </c>
      <c r="AE885" s="3">
        <v>6.907999999999985E-2</v>
      </c>
      <c r="AF885" s="3">
        <v>7.1821666666666686E-2</v>
      </c>
      <c r="AG885" s="3">
        <v>0.47606666666666747</v>
      </c>
      <c r="AH885" s="3">
        <v>0.11125000000000006</v>
      </c>
      <c r="AI885" s="4">
        <f t="shared" si="321"/>
        <v>150.51904759657225</v>
      </c>
      <c r="AJ885" s="4">
        <f t="shared" si="321"/>
        <v>3.5748318747050658</v>
      </c>
      <c r="AK885" s="4">
        <f t="shared" si="321"/>
        <v>2.9485665355879407</v>
      </c>
      <c r="AL885" s="4">
        <f t="shared" ref="AL885:AO948" si="323">$AA885*1/35.314667*1000*60*60*24*AE885*1/1000*1/1000</f>
        <v>0.14902334905366663</v>
      </c>
      <c r="AM885" s="4">
        <f t="shared" si="323"/>
        <v>0.1549378300706831</v>
      </c>
      <c r="AN885" s="4">
        <f t="shared" si="323"/>
        <v>1.02699839373889</v>
      </c>
      <c r="AO885" s="4">
        <f t="shared" si="319"/>
        <v>0.23999489841083466</v>
      </c>
      <c r="AP885" s="5">
        <f t="shared" si="311"/>
        <v>40015.00075724662</v>
      </c>
      <c r="AQ885" s="5">
        <f t="shared" si="312"/>
        <v>1187.8908737068493</v>
      </c>
      <c r="AR885" s="5">
        <f t="shared" si="313"/>
        <v>959.45253120460143</v>
      </c>
      <c r="AS885" s="5">
        <f t="shared" si="314"/>
        <v>156.2108959258446</v>
      </c>
      <c r="AT885" s="5">
        <f t="shared" si="315"/>
        <v>98.974279446281798</v>
      </c>
      <c r="AU885" s="5">
        <f t="shared" si="316"/>
        <v>383.81325720315618</v>
      </c>
      <c r="AV885" s="5">
        <f t="shared" si="317"/>
        <v>182.21051895918743</v>
      </c>
    </row>
    <row r="886" spans="1:48" x14ac:dyDescent="0.25">
      <c r="A886" s="1" t="s">
        <v>378</v>
      </c>
      <c r="B886" s="1" t="s">
        <v>163</v>
      </c>
      <c r="C886" s="2">
        <v>42857</v>
      </c>
      <c r="D886" s="3">
        <v>1.6244069405587681E-2</v>
      </c>
      <c r="E886" s="3">
        <v>78.53164682539699</v>
      </c>
      <c r="F886" s="3">
        <v>1.6021495370370407</v>
      </c>
      <c r="G886" s="3">
        <v>1.5344272453703727</v>
      </c>
      <c r="H886" s="3">
        <v>6.7722291666666559E-2</v>
      </c>
      <c r="I886" s="3">
        <v>0.25199147569444508</v>
      </c>
      <c r="J886" s="3">
        <v>0.4502892003676468</v>
      </c>
      <c r="K886" s="3">
        <v>0.12186388888888884</v>
      </c>
      <c r="L886" s="4">
        <f t="shared" ref="L886:L917" si="324">$D886*1/35.314667*1000*60*60*24*E886*1/1000*1/1000</f>
        <v>3.1210316173553525</v>
      </c>
      <c r="M886" s="4">
        <f t="shared" ref="M886:M917" si="325">$D886*1/35.314667*1000*60*60*24*F886*1/1000*1/1000</f>
        <v>6.3673175884638861E-2</v>
      </c>
      <c r="N886" s="4">
        <f t="shared" ref="N886:N917" si="326">$D886*1/35.314667*1000*60*60*24*G886*1/1000*1/1000</f>
        <v>6.0981733363875662E-2</v>
      </c>
      <c r="O886" s="4">
        <f t="shared" si="322"/>
        <v>2.691442520763141E-3</v>
      </c>
      <c r="P886" s="4">
        <f t="shared" si="322"/>
        <v>1.0014731573056122E-2</v>
      </c>
      <c r="Q886" s="4">
        <f t="shared" si="322"/>
        <v>1.7895547694621778E-2</v>
      </c>
      <c r="R886" s="4">
        <f t="shared" si="318"/>
        <v>4.8431564294294169E-3</v>
      </c>
      <c r="S886" s="5">
        <f t="shared" si="303"/>
        <v>71640.92767121346</v>
      </c>
      <c r="T886" s="5">
        <f t="shared" si="304"/>
        <v>1506.8644736510455</v>
      </c>
      <c r="U886" s="5">
        <f t="shared" si="305"/>
        <v>1329.8977802036247</v>
      </c>
      <c r="V886" s="5">
        <f t="shared" si="306"/>
        <v>196.31192052500512</v>
      </c>
      <c r="W886" s="5">
        <f t="shared" si="307"/>
        <v>123.02956000108684</v>
      </c>
      <c r="X886" s="5">
        <f t="shared" si="308"/>
        <v>602.24670130658501</v>
      </c>
      <c r="Y886" s="5">
        <f t="shared" si="309"/>
        <v>277.03299728007687</v>
      </c>
      <c r="Z886" s="4">
        <f>D886-'CIG_wcINF-wcEFF_Loads'!D886</f>
        <v>-0.13469928132382583</v>
      </c>
      <c r="AA886" s="4">
        <f t="shared" si="310"/>
        <v>0</v>
      </c>
      <c r="AB886" s="3">
        <v>69.773333333333468</v>
      </c>
      <c r="AC886" s="3">
        <v>1.6571187499999975</v>
      </c>
      <c r="AD886" s="3">
        <v>1.3668124999999982</v>
      </c>
      <c r="AE886" s="3">
        <v>6.7722291666666559E-2</v>
      </c>
      <c r="AF886" s="3">
        <v>0.25199147569444508</v>
      </c>
      <c r="AG886" s="3">
        <v>0.47606666666666747</v>
      </c>
      <c r="AH886" s="3">
        <v>0.11125000000000006</v>
      </c>
      <c r="AI886" s="4">
        <f t="shared" ref="AI886:AI917" si="327">$AA886*1/35.314667*1000*60*60*24*AB886*1/1000*1/1000</f>
        <v>0</v>
      </c>
      <c r="AJ886" s="4">
        <f t="shared" ref="AJ886:AJ917" si="328">$AA886*1/35.314667*1000*60*60*24*AC886*1/1000*1/1000</f>
        <v>0</v>
      </c>
      <c r="AK886" s="4">
        <f t="shared" ref="AK886:AK917" si="329">$AA886*1/35.314667*1000*60*60*24*AD886*1/1000*1/1000</f>
        <v>0</v>
      </c>
      <c r="AL886" s="4">
        <f t="shared" si="323"/>
        <v>0</v>
      </c>
      <c r="AM886" s="4">
        <f t="shared" si="323"/>
        <v>0</v>
      </c>
      <c r="AN886" s="4">
        <f t="shared" si="323"/>
        <v>0</v>
      </c>
      <c r="AO886" s="4">
        <f t="shared" si="319"/>
        <v>0</v>
      </c>
      <c r="AP886" s="5">
        <f t="shared" si="311"/>
        <v>40015.00075724662</v>
      </c>
      <c r="AQ886" s="5">
        <f t="shared" si="312"/>
        <v>1187.8908737068493</v>
      </c>
      <c r="AR886" s="5">
        <f t="shared" si="313"/>
        <v>959.45253120460143</v>
      </c>
      <c r="AS886" s="5">
        <f t="shared" si="314"/>
        <v>156.2108959258446</v>
      </c>
      <c r="AT886" s="5">
        <f t="shared" si="315"/>
        <v>98.974279446281798</v>
      </c>
      <c r="AU886" s="5">
        <f t="shared" si="316"/>
        <v>383.81325720315618</v>
      </c>
      <c r="AV886" s="5">
        <f t="shared" si="317"/>
        <v>182.21051895918743</v>
      </c>
    </row>
    <row r="887" spans="1:48" x14ac:dyDescent="0.25">
      <c r="A887" s="1" t="s">
        <v>378</v>
      </c>
      <c r="B887" s="1" t="s">
        <v>164</v>
      </c>
      <c r="C887" s="2">
        <v>42858</v>
      </c>
      <c r="D887" s="3">
        <v>2.1385872002361379E-2</v>
      </c>
      <c r="E887" s="3">
        <v>91.851339285714403</v>
      </c>
      <c r="F887" s="3">
        <v>1.5873868055555589</v>
      </c>
      <c r="G887" s="3">
        <v>1.5205577430555575</v>
      </c>
      <c r="H887" s="3">
        <v>6.6829062499999911E-2</v>
      </c>
      <c r="I887" s="3">
        <v>0.37052424479166729</v>
      </c>
      <c r="J887" s="3">
        <v>0.4215707950367647</v>
      </c>
      <c r="K887" s="3">
        <v>0.12849583333333325</v>
      </c>
      <c r="L887" s="4">
        <f t="shared" si="324"/>
        <v>4.8058596481207907</v>
      </c>
      <c r="M887" s="4">
        <f t="shared" si="325"/>
        <v>8.3055492212788268E-2</v>
      </c>
      <c r="N887" s="4">
        <f t="shared" si="326"/>
        <v>7.9558851910228726E-2</v>
      </c>
      <c r="O887" s="4">
        <f t="shared" si="322"/>
        <v>3.4966403025594589E-3</v>
      </c>
      <c r="P887" s="4">
        <f t="shared" si="322"/>
        <v>1.9386625503147709E-2</v>
      </c>
      <c r="Q887" s="4">
        <f t="shared" si="322"/>
        <v>2.205749081558022E-2</v>
      </c>
      <c r="R887" s="4">
        <f t="shared" si="318"/>
        <v>6.7231784007788049E-3</v>
      </c>
      <c r="S887" s="5">
        <f t="shared" si="303"/>
        <v>71645.733530861587</v>
      </c>
      <c r="T887" s="5">
        <f t="shared" si="304"/>
        <v>1506.9475291432582</v>
      </c>
      <c r="U887" s="5">
        <f t="shared" si="305"/>
        <v>1329.9773390555349</v>
      </c>
      <c r="V887" s="5">
        <f t="shared" si="306"/>
        <v>196.31541716530768</v>
      </c>
      <c r="W887" s="5">
        <f t="shared" si="307"/>
        <v>123.04894662658998</v>
      </c>
      <c r="X887" s="5">
        <f t="shared" si="308"/>
        <v>602.26875879740055</v>
      </c>
      <c r="Y887" s="5">
        <f t="shared" si="309"/>
        <v>277.03972045847763</v>
      </c>
      <c r="Z887" s="4">
        <f>D887-'CIG_wcINF-wcEFF_Loads'!D887</f>
        <v>-5.7815076456054673E-2</v>
      </c>
      <c r="AA887" s="4">
        <f t="shared" si="310"/>
        <v>0</v>
      </c>
      <c r="AB887" s="3">
        <v>69.773333333333468</v>
      </c>
      <c r="AC887" s="3">
        <v>1.6571187499999975</v>
      </c>
      <c r="AD887" s="3">
        <v>1.3668124999999982</v>
      </c>
      <c r="AE887" s="3">
        <v>6.6829062499999911E-2</v>
      </c>
      <c r="AF887" s="3">
        <v>0.37052424479166729</v>
      </c>
      <c r="AG887" s="3">
        <v>0.47606666666666747</v>
      </c>
      <c r="AH887" s="3">
        <v>0.11125000000000006</v>
      </c>
      <c r="AI887" s="4">
        <f t="shared" si="327"/>
        <v>0</v>
      </c>
      <c r="AJ887" s="4">
        <f t="shared" si="328"/>
        <v>0</v>
      </c>
      <c r="AK887" s="4">
        <f t="shared" si="329"/>
        <v>0</v>
      </c>
      <c r="AL887" s="4">
        <f t="shared" si="323"/>
        <v>0</v>
      </c>
      <c r="AM887" s="4">
        <f t="shared" si="323"/>
        <v>0</v>
      </c>
      <c r="AN887" s="4">
        <f t="shared" si="323"/>
        <v>0</v>
      </c>
      <c r="AO887" s="4">
        <f t="shared" si="319"/>
        <v>0</v>
      </c>
      <c r="AP887" s="5">
        <f t="shared" si="311"/>
        <v>40015.00075724662</v>
      </c>
      <c r="AQ887" s="5">
        <f t="shared" si="312"/>
        <v>1187.8908737068493</v>
      </c>
      <c r="AR887" s="5">
        <f t="shared" si="313"/>
        <v>959.45253120460143</v>
      </c>
      <c r="AS887" s="5">
        <f t="shared" si="314"/>
        <v>156.2108959258446</v>
      </c>
      <c r="AT887" s="5">
        <f t="shared" si="315"/>
        <v>98.974279446281798</v>
      </c>
      <c r="AU887" s="5">
        <f t="shared" si="316"/>
        <v>383.81325720315618</v>
      </c>
      <c r="AV887" s="5">
        <f t="shared" si="317"/>
        <v>182.21051895918743</v>
      </c>
    </row>
    <row r="888" spans="1:48" x14ac:dyDescent="0.25">
      <c r="A888" s="1" t="s">
        <v>378</v>
      </c>
      <c r="B888" s="1" t="s">
        <v>165</v>
      </c>
      <c r="C888" s="2">
        <v>42859</v>
      </c>
      <c r="D888" s="3">
        <v>7.9355728092027225E-4</v>
      </c>
      <c r="E888" s="3">
        <v>108.3677579365078</v>
      </c>
      <c r="F888" s="3">
        <v>1.569081018518518</v>
      </c>
      <c r="G888" s="3">
        <v>1.5033595601851861</v>
      </c>
      <c r="H888" s="3">
        <v>6.5721458333333302E-2</v>
      </c>
      <c r="I888" s="3">
        <v>0.51750487847222149</v>
      </c>
      <c r="J888" s="3">
        <v>0.3859599724264704</v>
      </c>
      <c r="K888" s="3">
        <v>0.13671944444444434</v>
      </c>
      <c r="L888" s="4">
        <f t="shared" si="324"/>
        <v>0.21039576602825813</v>
      </c>
      <c r="M888" s="4">
        <f t="shared" si="325"/>
        <v>3.0463673802776617E-3</v>
      </c>
      <c r="N888" s="4">
        <f t="shared" si="326"/>
        <v>2.9187693120530053E-3</v>
      </c>
      <c r="O888" s="4">
        <f t="shared" si="322"/>
        <v>1.2759806822465952E-4</v>
      </c>
      <c r="P888" s="4">
        <f t="shared" si="322"/>
        <v>1.0047345945213382E-3</v>
      </c>
      <c r="Q888" s="4">
        <f t="shared" si="322"/>
        <v>7.4934044591464096E-4</v>
      </c>
      <c r="R888" s="4">
        <f t="shared" si="318"/>
        <v>2.654405036385467E-4</v>
      </c>
      <c r="S888" s="5">
        <f t="shared" si="303"/>
        <v>71645.943926627617</v>
      </c>
      <c r="T888" s="5">
        <f t="shared" si="304"/>
        <v>1506.9505755106384</v>
      </c>
      <c r="U888" s="5">
        <f t="shared" si="305"/>
        <v>1329.9802578248471</v>
      </c>
      <c r="V888" s="5">
        <f t="shared" si="306"/>
        <v>196.3155447633759</v>
      </c>
      <c r="W888" s="5">
        <f t="shared" si="307"/>
        <v>123.0499513611845</v>
      </c>
      <c r="X888" s="5">
        <f t="shared" si="308"/>
        <v>602.26950813784651</v>
      </c>
      <c r="Y888" s="5">
        <f t="shared" si="309"/>
        <v>277.03998589898129</v>
      </c>
      <c r="Z888" s="4">
        <f>D888-'CIG_wcINF-wcEFF_Loads'!D888</f>
        <v>-6.4457212670117642E-2</v>
      </c>
      <c r="AA888" s="4">
        <f t="shared" si="310"/>
        <v>0</v>
      </c>
      <c r="AB888" s="3">
        <v>69.773333333333468</v>
      </c>
      <c r="AC888" s="3">
        <v>1.6571187499999975</v>
      </c>
      <c r="AD888" s="3">
        <v>1.3668124999999982</v>
      </c>
      <c r="AE888" s="3">
        <v>6.5721458333333302E-2</v>
      </c>
      <c r="AF888" s="3">
        <v>0.51750487847222149</v>
      </c>
      <c r="AG888" s="3">
        <v>0.47606666666666747</v>
      </c>
      <c r="AH888" s="3">
        <v>0.11125000000000006</v>
      </c>
      <c r="AI888" s="4">
        <f t="shared" si="327"/>
        <v>0</v>
      </c>
      <c r="AJ888" s="4">
        <f t="shared" si="328"/>
        <v>0</v>
      </c>
      <c r="AK888" s="4">
        <f t="shared" si="329"/>
        <v>0</v>
      </c>
      <c r="AL888" s="4">
        <f t="shared" si="323"/>
        <v>0</v>
      </c>
      <c r="AM888" s="4">
        <f t="shared" si="323"/>
        <v>0</v>
      </c>
      <c r="AN888" s="4">
        <f t="shared" si="323"/>
        <v>0</v>
      </c>
      <c r="AO888" s="4">
        <f t="shared" si="319"/>
        <v>0</v>
      </c>
      <c r="AP888" s="5">
        <f t="shared" si="311"/>
        <v>40015.00075724662</v>
      </c>
      <c r="AQ888" s="5">
        <f t="shared" si="312"/>
        <v>1187.8908737068493</v>
      </c>
      <c r="AR888" s="5">
        <f t="shared" si="313"/>
        <v>959.45253120460143</v>
      </c>
      <c r="AS888" s="5">
        <f t="shared" si="314"/>
        <v>156.2108959258446</v>
      </c>
      <c r="AT888" s="5">
        <f t="shared" si="315"/>
        <v>98.974279446281798</v>
      </c>
      <c r="AU888" s="5">
        <f t="shared" si="316"/>
        <v>383.81325720315618</v>
      </c>
      <c r="AV888" s="5">
        <f t="shared" si="317"/>
        <v>182.21051895918743</v>
      </c>
    </row>
    <row r="889" spans="1:48" x14ac:dyDescent="0.25">
      <c r="A889" s="1" t="s">
        <v>378</v>
      </c>
      <c r="B889" s="1" t="s">
        <v>166</v>
      </c>
      <c r="C889" s="2">
        <v>42860</v>
      </c>
      <c r="D889" s="3">
        <v>2.5536838649319571</v>
      </c>
      <c r="E889" s="3">
        <v>58.285714285714363</v>
      </c>
      <c r="F889" s="3">
        <v>1.6245888888888913</v>
      </c>
      <c r="G889" s="3">
        <v>1.5555088888888899</v>
      </c>
      <c r="H889" s="3">
        <v>6.907999999999985E-2</v>
      </c>
      <c r="I889" s="3">
        <v>7.1821666666666686E-2</v>
      </c>
      <c r="J889" s="3">
        <v>0.49394117647058761</v>
      </c>
      <c r="K889" s="3">
        <v>0.11178333333333333</v>
      </c>
      <c r="L889" s="4">
        <f t="shared" si="324"/>
        <v>364.15634597978192</v>
      </c>
      <c r="M889" s="4">
        <f t="shared" si="325"/>
        <v>10.150074692352753</v>
      </c>
      <c r="N889" s="4">
        <f t="shared" si="326"/>
        <v>9.7184780191616085</v>
      </c>
      <c r="O889" s="4">
        <f t="shared" si="322"/>
        <v>0.43159667319113421</v>
      </c>
      <c r="P889" s="4">
        <f t="shared" si="322"/>
        <v>0.44872600457984924</v>
      </c>
      <c r="Q889" s="4">
        <f t="shared" si="322"/>
        <v>3.0860360236945716</v>
      </c>
      <c r="R889" s="4">
        <f t="shared" si="318"/>
        <v>0.69839772415869117</v>
      </c>
      <c r="S889" s="5">
        <f t="shared" si="303"/>
        <v>72010.100272607393</v>
      </c>
      <c r="T889" s="5">
        <f t="shared" si="304"/>
        <v>1517.1006502029911</v>
      </c>
      <c r="U889" s="5">
        <f t="shared" si="305"/>
        <v>1339.6987358440088</v>
      </c>
      <c r="V889" s="5">
        <f t="shared" si="306"/>
        <v>196.74714143656703</v>
      </c>
      <c r="W889" s="5">
        <f t="shared" si="307"/>
        <v>123.49867736576435</v>
      </c>
      <c r="X889" s="5">
        <f t="shared" si="308"/>
        <v>605.35554416154105</v>
      </c>
      <c r="Y889" s="5">
        <f t="shared" si="309"/>
        <v>277.73838362313995</v>
      </c>
      <c r="Z889" s="4">
        <f>D889-'CIG_wcINF-wcEFF_Loads'!D889</f>
        <v>1.997944803260649</v>
      </c>
      <c r="AA889" s="4">
        <f t="shared" si="310"/>
        <v>1.997944803260649</v>
      </c>
      <c r="AB889" s="3">
        <v>69.773333333333468</v>
      </c>
      <c r="AC889" s="3">
        <v>1.6571187499999975</v>
      </c>
      <c r="AD889" s="3">
        <v>1.3668124999999982</v>
      </c>
      <c r="AE889" s="3">
        <v>6.907999999999985E-2</v>
      </c>
      <c r="AF889" s="3">
        <v>7.1821666666666686E-2</v>
      </c>
      <c r="AG889" s="3">
        <v>0.47606666666666747</v>
      </c>
      <c r="AH889" s="3">
        <v>0.11125000000000006</v>
      </c>
      <c r="AI889" s="4">
        <f t="shared" si="327"/>
        <v>341.06062557784765</v>
      </c>
      <c r="AJ889" s="4">
        <f t="shared" si="328"/>
        <v>8.1002000410631414</v>
      </c>
      <c r="AK889" s="4">
        <f t="shared" si="329"/>
        <v>6.6811474244833802</v>
      </c>
      <c r="AL889" s="4">
        <f t="shared" si="323"/>
        <v>0.33767152706264497</v>
      </c>
      <c r="AM889" s="4">
        <f t="shared" si="323"/>
        <v>0.3510731305662661</v>
      </c>
      <c r="AN889" s="4">
        <f t="shared" si="323"/>
        <v>2.3270723554857722</v>
      </c>
      <c r="AO889" s="4">
        <f t="shared" si="319"/>
        <v>0.54380366800404401</v>
      </c>
      <c r="AP889" s="5">
        <f t="shared" si="311"/>
        <v>40356.061382824468</v>
      </c>
      <c r="AQ889" s="5">
        <f t="shared" si="312"/>
        <v>1195.9910737479124</v>
      </c>
      <c r="AR889" s="5">
        <f t="shared" si="313"/>
        <v>966.13367862908478</v>
      </c>
      <c r="AS889" s="5">
        <f t="shared" si="314"/>
        <v>156.54856745290724</v>
      </c>
      <c r="AT889" s="5">
        <f t="shared" si="315"/>
        <v>99.325352576848061</v>
      </c>
      <c r="AU889" s="5">
        <f t="shared" si="316"/>
        <v>386.14032955864195</v>
      </c>
      <c r="AV889" s="5">
        <f t="shared" si="317"/>
        <v>182.75432262719147</v>
      </c>
    </row>
    <row r="890" spans="1:48" x14ac:dyDescent="0.25">
      <c r="A890" s="1" t="s">
        <v>378</v>
      </c>
      <c r="B890" s="1" t="s">
        <v>167</v>
      </c>
      <c r="C890" s="2">
        <v>42861</v>
      </c>
      <c r="D890" s="3">
        <v>4.5324644466386697E-2</v>
      </c>
      <c r="E890" s="3">
        <v>63.613591269841315</v>
      </c>
      <c r="F890" s="3">
        <v>1.618683796296299</v>
      </c>
      <c r="G890" s="3">
        <v>1.5499610879629653</v>
      </c>
      <c r="H890" s="3">
        <v>6.8722708333333202E-2</v>
      </c>
      <c r="I890" s="3">
        <v>0.11923477430555561</v>
      </c>
      <c r="J890" s="3">
        <v>0.48245381433823492</v>
      </c>
      <c r="K890" s="3">
        <v>0.11443611111111109</v>
      </c>
      <c r="L890" s="4">
        <f t="shared" si="324"/>
        <v>7.0541216886195111</v>
      </c>
      <c r="M890" s="4">
        <f t="shared" si="325"/>
        <v>0.17949611469088769</v>
      </c>
      <c r="N890" s="4">
        <f t="shared" si="326"/>
        <v>0.17187544216355827</v>
      </c>
      <c r="O890" s="4">
        <f t="shared" si="322"/>
        <v>7.6206725273293592E-3</v>
      </c>
      <c r="P890" s="4">
        <f t="shared" si="322"/>
        <v>1.3221963902315153E-2</v>
      </c>
      <c r="Q890" s="4">
        <f t="shared" si="322"/>
        <v>5.349938350507849E-2</v>
      </c>
      <c r="R890" s="4">
        <f t="shared" si="318"/>
        <v>1.2689839344644415E-2</v>
      </c>
      <c r="S890" s="5">
        <f t="shared" si="303"/>
        <v>72017.154394296012</v>
      </c>
      <c r="T890" s="5">
        <f t="shared" si="304"/>
        <v>1517.280146317682</v>
      </c>
      <c r="U890" s="5">
        <f t="shared" si="305"/>
        <v>1339.8706112861723</v>
      </c>
      <c r="V890" s="5">
        <f t="shared" si="306"/>
        <v>196.75476210909437</v>
      </c>
      <c r="W890" s="5">
        <f t="shared" si="307"/>
        <v>123.51189932966666</v>
      </c>
      <c r="X890" s="5">
        <f t="shared" si="308"/>
        <v>605.40904354504607</v>
      </c>
      <c r="Y890" s="5">
        <f t="shared" si="309"/>
        <v>277.75107346248461</v>
      </c>
      <c r="Z890" s="4">
        <f>D890-'CIG_wcINF-wcEFF_Loads'!D890</f>
        <v>-0.34579920697179967</v>
      </c>
      <c r="AA890" s="4">
        <f t="shared" si="310"/>
        <v>0</v>
      </c>
      <c r="AB890" s="3">
        <v>69.773333333333468</v>
      </c>
      <c r="AC890" s="3">
        <v>1.6571187499999975</v>
      </c>
      <c r="AD890" s="3">
        <v>1.3668124999999982</v>
      </c>
      <c r="AE890" s="3">
        <v>6.8722708333333202E-2</v>
      </c>
      <c r="AF890" s="3">
        <v>0.11923477430555561</v>
      </c>
      <c r="AG890" s="3">
        <v>0.47606666666666747</v>
      </c>
      <c r="AH890" s="3">
        <v>0.11125000000000006</v>
      </c>
      <c r="AI890" s="4">
        <f t="shared" si="327"/>
        <v>0</v>
      </c>
      <c r="AJ890" s="4">
        <f t="shared" si="328"/>
        <v>0</v>
      </c>
      <c r="AK890" s="4">
        <f t="shared" si="329"/>
        <v>0</v>
      </c>
      <c r="AL890" s="4">
        <f t="shared" si="323"/>
        <v>0</v>
      </c>
      <c r="AM890" s="4">
        <f t="shared" si="323"/>
        <v>0</v>
      </c>
      <c r="AN890" s="4">
        <f t="shared" si="323"/>
        <v>0</v>
      </c>
      <c r="AO890" s="4">
        <f t="shared" si="319"/>
        <v>0</v>
      </c>
      <c r="AP890" s="5">
        <f t="shared" si="311"/>
        <v>40356.061382824468</v>
      </c>
      <c r="AQ890" s="5">
        <f t="shared" si="312"/>
        <v>1195.9910737479124</v>
      </c>
      <c r="AR890" s="5">
        <f t="shared" si="313"/>
        <v>966.13367862908478</v>
      </c>
      <c r="AS890" s="5">
        <f t="shared" si="314"/>
        <v>156.54856745290724</v>
      </c>
      <c r="AT890" s="5">
        <f t="shared" si="315"/>
        <v>99.325352576848061</v>
      </c>
      <c r="AU890" s="5">
        <f t="shared" si="316"/>
        <v>386.14032955864195</v>
      </c>
      <c r="AV890" s="5">
        <f t="shared" si="317"/>
        <v>182.75432262719147</v>
      </c>
    </row>
    <row r="891" spans="1:48" x14ac:dyDescent="0.25">
      <c r="A891" s="1" t="s">
        <v>378</v>
      </c>
      <c r="B891" s="1" t="s">
        <v>168</v>
      </c>
      <c r="C891" s="2">
        <v>42862</v>
      </c>
      <c r="D891" s="3">
        <v>3.4531872009378059E-2</v>
      </c>
      <c r="E891" s="3">
        <v>90.252976190476318</v>
      </c>
      <c r="F891" s="3">
        <v>1.589158333333337</v>
      </c>
      <c r="G891" s="3">
        <v>1.5222220833333353</v>
      </c>
      <c r="H891" s="3">
        <v>6.6936249999999906E-2</v>
      </c>
      <c r="I891" s="3">
        <v>0.35630031250000077</v>
      </c>
      <c r="J891" s="3">
        <v>0.42501700367647044</v>
      </c>
      <c r="K891" s="3">
        <v>0.12769999999999992</v>
      </c>
      <c r="L891" s="4">
        <f t="shared" si="324"/>
        <v>7.625007615236969</v>
      </c>
      <c r="M891" s="4">
        <f t="shared" si="325"/>
        <v>0.13425977629713481</v>
      </c>
      <c r="N891" s="4">
        <f t="shared" si="326"/>
        <v>0.12860467839866491</v>
      </c>
      <c r="O891" s="4">
        <f t="shared" si="322"/>
        <v>5.6550978984697712E-3</v>
      </c>
      <c r="P891" s="4">
        <f t="shared" si="322"/>
        <v>3.0101972375848361E-2</v>
      </c>
      <c r="Q891" s="4">
        <f t="shared" si="322"/>
        <v>3.5907490549660769E-2</v>
      </c>
      <c r="R891" s="4">
        <f t="shared" si="318"/>
        <v>1.0788713165655236E-2</v>
      </c>
      <c r="S891" s="5">
        <f t="shared" si="303"/>
        <v>72024.779401911248</v>
      </c>
      <c r="T891" s="5">
        <f t="shared" si="304"/>
        <v>1517.4144060939791</v>
      </c>
      <c r="U891" s="5">
        <f t="shared" si="305"/>
        <v>1339.999215964571</v>
      </c>
      <c r="V891" s="5">
        <f t="shared" si="306"/>
        <v>196.76041720699286</v>
      </c>
      <c r="W891" s="5">
        <f t="shared" si="307"/>
        <v>123.54200130204251</v>
      </c>
      <c r="X891" s="5">
        <f t="shared" si="308"/>
        <v>605.44495103559575</v>
      </c>
      <c r="Y891" s="5">
        <f t="shared" si="309"/>
        <v>277.76186217565026</v>
      </c>
      <c r="Z891" s="4">
        <f>D891-'CIG_wcINF-wcEFF_Loads'!D891</f>
        <v>-5.3272510860384592E-2</v>
      </c>
      <c r="AA891" s="4">
        <f t="shared" si="310"/>
        <v>0</v>
      </c>
      <c r="AB891" s="3">
        <v>69.773333333333468</v>
      </c>
      <c r="AC891" s="3">
        <v>1.6571187499999975</v>
      </c>
      <c r="AD891" s="3">
        <v>1.3668124999999982</v>
      </c>
      <c r="AE891" s="3">
        <v>6.6936249999999906E-2</v>
      </c>
      <c r="AF891" s="3">
        <v>0.35630031250000077</v>
      </c>
      <c r="AG891" s="3">
        <v>0.47606666666666747</v>
      </c>
      <c r="AH891" s="3">
        <v>0.11125000000000006</v>
      </c>
      <c r="AI891" s="4">
        <f t="shared" si="327"/>
        <v>0</v>
      </c>
      <c r="AJ891" s="4">
        <f t="shared" si="328"/>
        <v>0</v>
      </c>
      <c r="AK891" s="4">
        <f t="shared" si="329"/>
        <v>0</v>
      </c>
      <c r="AL891" s="4">
        <f t="shared" si="323"/>
        <v>0</v>
      </c>
      <c r="AM891" s="4">
        <f t="shared" si="323"/>
        <v>0</v>
      </c>
      <c r="AN891" s="4">
        <f t="shared" si="323"/>
        <v>0</v>
      </c>
      <c r="AO891" s="4">
        <f t="shared" si="319"/>
        <v>0</v>
      </c>
      <c r="AP891" s="5">
        <f t="shared" si="311"/>
        <v>40356.061382824468</v>
      </c>
      <c r="AQ891" s="5">
        <f t="shared" si="312"/>
        <v>1195.9910737479124</v>
      </c>
      <c r="AR891" s="5">
        <f t="shared" si="313"/>
        <v>966.13367862908478</v>
      </c>
      <c r="AS891" s="5">
        <f t="shared" si="314"/>
        <v>156.54856745290724</v>
      </c>
      <c r="AT891" s="5">
        <f t="shared" si="315"/>
        <v>99.325352576848061</v>
      </c>
      <c r="AU891" s="5">
        <f t="shared" si="316"/>
        <v>386.14032955864195</v>
      </c>
      <c r="AV891" s="5">
        <f t="shared" si="317"/>
        <v>182.75432262719147</v>
      </c>
    </row>
    <row r="892" spans="1:48" x14ac:dyDescent="0.25">
      <c r="A892" s="1" t="s">
        <v>378</v>
      </c>
      <c r="B892" s="1" t="s">
        <v>169</v>
      </c>
      <c r="C892" s="2">
        <v>42863</v>
      </c>
      <c r="D892" s="3">
        <v>2.8784972651659583E-2</v>
      </c>
      <c r="E892" s="3">
        <v>89.720188492063642</v>
      </c>
      <c r="F892" s="3">
        <v>1.5897488425925959</v>
      </c>
      <c r="G892" s="3">
        <v>1.5227768634259278</v>
      </c>
      <c r="H892" s="3">
        <v>6.697197916666657E-2</v>
      </c>
      <c r="I892" s="3">
        <v>0.35155900173611193</v>
      </c>
      <c r="J892" s="3">
        <v>0.42616573988970569</v>
      </c>
      <c r="K892" s="3">
        <v>0.12743472222222216</v>
      </c>
      <c r="L892" s="4">
        <f t="shared" si="324"/>
        <v>6.3185092489972119</v>
      </c>
      <c r="M892" s="4">
        <f t="shared" si="325"/>
        <v>0.11195744162299061</v>
      </c>
      <c r="N892" s="4">
        <f t="shared" si="326"/>
        <v>0.10724096613513905</v>
      </c>
      <c r="O892" s="4">
        <f t="shared" si="322"/>
        <v>4.7164754878514662E-3</v>
      </c>
      <c r="P892" s="4">
        <f t="shared" si="322"/>
        <v>2.4758405453353925E-2</v>
      </c>
      <c r="Q892" s="4">
        <f t="shared" si="322"/>
        <v>3.0012555862352387E-2</v>
      </c>
      <c r="R892" s="4">
        <f t="shared" si="318"/>
        <v>8.9745405636962802E-3</v>
      </c>
      <c r="S892" s="5">
        <f t="shared" si="303"/>
        <v>72031.09791116025</v>
      </c>
      <c r="T892" s="5">
        <f t="shared" si="304"/>
        <v>1517.5263635356021</v>
      </c>
      <c r="U892" s="5">
        <f t="shared" si="305"/>
        <v>1340.1064569307061</v>
      </c>
      <c r="V892" s="5">
        <f t="shared" si="306"/>
        <v>196.76513368248069</v>
      </c>
      <c r="W892" s="5">
        <f t="shared" si="307"/>
        <v>123.56675970749586</v>
      </c>
      <c r="X892" s="5">
        <f t="shared" si="308"/>
        <v>605.47496359145805</v>
      </c>
      <c r="Y892" s="5">
        <f t="shared" si="309"/>
        <v>277.77083671621398</v>
      </c>
      <c r="Z892" s="4">
        <f>D892-'CIG_wcINF-wcEFF_Loads'!D892</f>
        <v>-3.7300606328302219E-2</v>
      </c>
      <c r="AA892" s="4">
        <f t="shared" si="310"/>
        <v>0</v>
      </c>
      <c r="AB892" s="3">
        <v>69.773333333333468</v>
      </c>
      <c r="AC892" s="3">
        <v>1.6571187499999975</v>
      </c>
      <c r="AD892" s="3">
        <v>1.3668124999999982</v>
      </c>
      <c r="AE892" s="3">
        <v>6.697197916666657E-2</v>
      </c>
      <c r="AF892" s="3">
        <v>0.35155900173611193</v>
      </c>
      <c r="AG892" s="3">
        <v>0.47606666666666747</v>
      </c>
      <c r="AH892" s="3">
        <v>0.11125000000000006</v>
      </c>
      <c r="AI892" s="4">
        <f t="shared" si="327"/>
        <v>0</v>
      </c>
      <c r="AJ892" s="4">
        <f t="shared" si="328"/>
        <v>0</v>
      </c>
      <c r="AK892" s="4">
        <f t="shared" si="329"/>
        <v>0</v>
      </c>
      <c r="AL892" s="4">
        <f t="shared" si="323"/>
        <v>0</v>
      </c>
      <c r="AM892" s="4">
        <f t="shared" si="323"/>
        <v>0</v>
      </c>
      <c r="AN892" s="4">
        <f t="shared" si="323"/>
        <v>0</v>
      </c>
      <c r="AO892" s="4">
        <f t="shared" si="319"/>
        <v>0</v>
      </c>
      <c r="AP892" s="5">
        <f t="shared" si="311"/>
        <v>40356.061382824468</v>
      </c>
      <c r="AQ892" s="5">
        <f t="shared" si="312"/>
        <v>1195.9910737479124</v>
      </c>
      <c r="AR892" s="5">
        <f t="shared" si="313"/>
        <v>966.13367862908478</v>
      </c>
      <c r="AS892" s="5">
        <f t="shared" si="314"/>
        <v>156.54856745290724</v>
      </c>
      <c r="AT892" s="5">
        <f t="shared" si="315"/>
        <v>99.325352576848061</v>
      </c>
      <c r="AU892" s="5">
        <f t="shared" si="316"/>
        <v>386.14032955864195</v>
      </c>
      <c r="AV892" s="5">
        <f t="shared" si="317"/>
        <v>182.75432262719147</v>
      </c>
    </row>
    <row r="893" spans="1:48" x14ac:dyDescent="0.25">
      <c r="A893" s="1" t="s">
        <v>378</v>
      </c>
      <c r="B893" s="1" t="s">
        <v>170</v>
      </c>
      <c r="C893" s="2">
        <v>42864</v>
      </c>
      <c r="D893" s="3">
        <v>0.48647836825759039</v>
      </c>
      <c r="E893" s="3">
        <v>137.91582341269842</v>
      </c>
      <c r="F893" s="3">
        <v>1.69366967592593</v>
      </c>
      <c r="G893" s="3">
        <v>1.1440860300925937</v>
      </c>
      <c r="H893" s="3">
        <v>0.54958364583333397</v>
      </c>
      <c r="I893" s="3">
        <v>0.32021129340277793</v>
      </c>
      <c r="J893" s="3">
        <v>0.68399404871323533</v>
      </c>
      <c r="K893" s="3">
        <v>0.2733493055555552</v>
      </c>
      <c r="L893" s="4">
        <f t="shared" si="324"/>
        <v>164.14825015151567</v>
      </c>
      <c r="M893" s="4">
        <f t="shared" si="325"/>
        <v>2.0158159285755191</v>
      </c>
      <c r="N893" s="4">
        <f t="shared" si="326"/>
        <v>1.3616981374249049</v>
      </c>
      <c r="O893" s="4">
        <f t="shared" si="322"/>
        <v>0.65411779115061153</v>
      </c>
      <c r="P893" s="4">
        <f t="shared" si="322"/>
        <v>0.38111742503637897</v>
      </c>
      <c r="Q893" s="4">
        <f t="shared" si="322"/>
        <v>0.81409386850668253</v>
      </c>
      <c r="R893" s="4">
        <f t="shared" si="318"/>
        <v>0.32534200265627411</v>
      </c>
      <c r="S893" s="5">
        <f t="shared" si="303"/>
        <v>72195.246161311763</v>
      </c>
      <c r="T893" s="5">
        <f t="shared" si="304"/>
        <v>1519.5421794641775</v>
      </c>
      <c r="U893" s="5">
        <f t="shared" si="305"/>
        <v>1341.468155068131</v>
      </c>
      <c r="V893" s="5">
        <f t="shared" si="306"/>
        <v>197.41925147363131</v>
      </c>
      <c r="W893" s="5">
        <f t="shared" si="307"/>
        <v>123.94787713253224</v>
      </c>
      <c r="X893" s="5">
        <f t="shared" si="308"/>
        <v>606.28905745996474</v>
      </c>
      <c r="Y893" s="5">
        <f t="shared" si="309"/>
        <v>278.09617871887025</v>
      </c>
      <c r="Z893" s="4">
        <f>D893-'CIG_wcINF-wcEFF_Loads'!D893</f>
        <v>0.20270771439670193</v>
      </c>
      <c r="AA893" s="4">
        <f t="shared" si="310"/>
        <v>0.20270771439670193</v>
      </c>
      <c r="AB893" s="3">
        <v>79.646111111111139</v>
      </c>
      <c r="AC893" s="3">
        <v>1.2968460937500024</v>
      </c>
      <c r="AD893" s="3">
        <v>1.0137473958333356</v>
      </c>
      <c r="AE893" s="3">
        <v>0.54958364583333397</v>
      </c>
      <c r="AF893" s="3">
        <v>0.32021129340277793</v>
      </c>
      <c r="AG893" s="3">
        <v>0.57353055555555499</v>
      </c>
      <c r="AH893" s="3">
        <v>0.20482291666666674</v>
      </c>
      <c r="AI893" s="4">
        <f t="shared" si="327"/>
        <v>39.499671080987703</v>
      </c>
      <c r="AJ893" s="4">
        <f t="shared" si="328"/>
        <v>0.64315750550992845</v>
      </c>
      <c r="AK893" s="4">
        <f t="shared" si="329"/>
        <v>0.50275761284518505</v>
      </c>
      <c r="AL893" s="4">
        <f t="shared" si="323"/>
        <v>0.27256036658992983</v>
      </c>
      <c r="AM893" s="4">
        <f t="shared" si="323"/>
        <v>0.15880550336201998</v>
      </c>
      <c r="AN893" s="4">
        <f t="shared" si="323"/>
        <v>0.28443659060436099</v>
      </c>
      <c r="AO893" s="4">
        <f t="shared" si="319"/>
        <v>0.10157982260923251</v>
      </c>
      <c r="AP893" s="5">
        <f t="shared" si="311"/>
        <v>40395.561053905454</v>
      </c>
      <c r="AQ893" s="5">
        <f t="shared" si="312"/>
        <v>1196.6342312534223</v>
      </c>
      <c r="AR893" s="5">
        <f t="shared" si="313"/>
        <v>966.63643624192991</v>
      </c>
      <c r="AS893" s="5">
        <f t="shared" si="314"/>
        <v>156.82112781949718</v>
      </c>
      <c r="AT893" s="5">
        <f t="shared" si="315"/>
        <v>99.484158080210079</v>
      </c>
      <c r="AU893" s="5">
        <f t="shared" si="316"/>
        <v>386.4247661492463</v>
      </c>
      <c r="AV893" s="5">
        <f t="shared" si="317"/>
        <v>182.85590244980071</v>
      </c>
    </row>
    <row r="894" spans="1:48" x14ac:dyDescent="0.25">
      <c r="A894" s="1" t="s">
        <v>378</v>
      </c>
      <c r="B894" s="1" t="s">
        <v>171</v>
      </c>
      <c r="C894" s="2">
        <v>42865</v>
      </c>
      <c r="D894" s="3">
        <v>0.11456687996196711</v>
      </c>
      <c r="E894" s="3">
        <v>163</v>
      </c>
      <c r="F894" s="3">
        <v>1.7990000000000039</v>
      </c>
      <c r="G894" s="3">
        <v>0.84000000000000197</v>
      </c>
      <c r="H894" s="3">
        <v>0.95900000000000196</v>
      </c>
      <c r="I894" s="3">
        <v>0.15399999999999994</v>
      </c>
      <c r="J894" s="3">
        <v>0.93600000000000205</v>
      </c>
      <c r="K894" s="3">
        <v>0.38900000000000001</v>
      </c>
      <c r="L894" s="4">
        <f t="shared" si="324"/>
        <v>45.68833351537409</v>
      </c>
      <c r="M894" s="4">
        <f t="shared" si="325"/>
        <v>0.50425344781692127</v>
      </c>
      <c r="N894" s="4">
        <f t="shared" si="326"/>
        <v>0.23544908069272591</v>
      </c>
      <c r="O894" s="4">
        <f t="shared" si="322"/>
        <v>0.26880436712419536</v>
      </c>
      <c r="P894" s="4">
        <f t="shared" si="322"/>
        <v>4.3165664793666306E-2</v>
      </c>
      <c r="Q894" s="4">
        <f t="shared" si="322"/>
        <v>0.26235754705760883</v>
      </c>
      <c r="R894" s="4">
        <f t="shared" si="318"/>
        <v>0.1090353480827026</v>
      </c>
      <c r="S894" s="5">
        <f t="shared" si="303"/>
        <v>72240.934494827132</v>
      </c>
      <c r="T894" s="5">
        <f t="shared" si="304"/>
        <v>1520.0464329119943</v>
      </c>
      <c r="U894" s="5">
        <f t="shared" si="305"/>
        <v>1341.7036041488236</v>
      </c>
      <c r="V894" s="5">
        <f t="shared" si="306"/>
        <v>197.68805584075551</v>
      </c>
      <c r="W894" s="5">
        <f t="shared" si="307"/>
        <v>123.9910427973259</v>
      </c>
      <c r="X894" s="5">
        <f t="shared" si="308"/>
        <v>606.55141500702234</v>
      </c>
      <c r="Y894" s="5">
        <f t="shared" si="309"/>
        <v>278.20521406695298</v>
      </c>
      <c r="Z894" s="4">
        <f>D894-'CIG_wcINF-wcEFF_Loads'!D894</f>
        <v>-8.1448042333354939E-2</v>
      </c>
      <c r="AA894" s="4">
        <f t="shared" si="310"/>
        <v>0</v>
      </c>
      <c r="AB894" s="3">
        <v>88</v>
      </c>
      <c r="AC894" s="3">
        <v>0.99200000000000077</v>
      </c>
      <c r="AD894" s="3">
        <v>0.71500000000000175</v>
      </c>
      <c r="AE894" s="3">
        <v>0.95900000000000196</v>
      </c>
      <c r="AF894" s="3">
        <v>0.15399999999999994</v>
      </c>
      <c r="AG894" s="3">
        <v>0.65599999999999914</v>
      </c>
      <c r="AH894" s="3">
        <v>0.28399999999999975</v>
      </c>
      <c r="AI894" s="4">
        <f t="shared" si="327"/>
        <v>0</v>
      </c>
      <c r="AJ894" s="4">
        <f t="shared" si="328"/>
        <v>0</v>
      </c>
      <c r="AK894" s="4">
        <f t="shared" si="329"/>
        <v>0</v>
      </c>
      <c r="AL894" s="4">
        <f t="shared" si="323"/>
        <v>0</v>
      </c>
      <c r="AM894" s="4">
        <f t="shared" si="323"/>
        <v>0</v>
      </c>
      <c r="AN894" s="4">
        <f t="shared" si="323"/>
        <v>0</v>
      </c>
      <c r="AO894" s="4">
        <f t="shared" si="319"/>
        <v>0</v>
      </c>
      <c r="AP894" s="5">
        <f t="shared" si="311"/>
        <v>40395.561053905454</v>
      </c>
      <c r="AQ894" s="5">
        <f t="shared" si="312"/>
        <v>1196.6342312534223</v>
      </c>
      <c r="AR894" s="5">
        <f t="shared" si="313"/>
        <v>966.63643624192991</v>
      </c>
      <c r="AS894" s="5">
        <f t="shared" si="314"/>
        <v>156.82112781949718</v>
      </c>
      <c r="AT894" s="5">
        <f t="shared" si="315"/>
        <v>99.484158080210079</v>
      </c>
      <c r="AU894" s="5">
        <f t="shared" si="316"/>
        <v>386.4247661492463</v>
      </c>
      <c r="AV894" s="5">
        <f t="shared" si="317"/>
        <v>182.85590244980071</v>
      </c>
    </row>
    <row r="895" spans="1:48" x14ac:dyDescent="0.25">
      <c r="A895" s="1" t="s">
        <v>378</v>
      </c>
      <c r="B895" s="1" t="s">
        <v>172</v>
      </c>
      <c r="C895" s="2">
        <v>42866</v>
      </c>
      <c r="D895" s="3">
        <v>4.1139516566530011E-2</v>
      </c>
      <c r="E895" s="3">
        <v>106.2797619047618</v>
      </c>
      <c r="F895" s="3">
        <v>1.7045273148148181</v>
      </c>
      <c r="G895" s="3">
        <v>1.2275673148148167</v>
      </c>
      <c r="H895" s="3">
        <v>0.47696000000000005</v>
      </c>
      <c r="I895" s="3">
        <v>0.10948673611111109</v>
      </c>
      <c r="J895" s="3">
        <v>0.69655147058823375</v>
      </c>
      <c r="K895" s="3">
        <v>0.23884097222222114</v>
      </c>
      <c r="L895" s="4">
        <f t="shared" si="324"/>
        <v>10.69715734284169</v>
      </c>
      <c r="M895" s="4">
        <f t="shared" si="325"/>
        <v>0.17156226693549467</v>
      </c>
      <c r="N895" s="4">
        <f t="shared" si="326"/>
        <v>0.12355579726713169</v>
      </c>
      <c r="O895" s="4">
        <f t="shared" si="322"/>
        <v>4.8006469668362847E-2</v>
      </c>
      <c r="P895" s="4">
        <f t="shared" si="322"/>
        <v>1.1019942293286861E-2</v>
      </c>
      <c r="Q895" s="4">
        <f t="shared" si="322"/>
        <v>7.0108556367929342E-2</v>
      </c>
      <c r="R895" s="4">
        <f t="shared" si="318"/>
        <v>2.4039567025638111E-2</v>
      </c>
      <c r="S895" s="5">
        <f t="shared" si="303"/>
        <v>72251.631652169977</v>
      </c>
      <c r="T895" s="5">
        <f t="shared" si="304"/>
        <v>1520.2179951789299</v>
      </c>
      <c r="U895" s="5">
        <f t="shared" si="305"/>
        <v>1341.8271599460907</v>
      </c>
      <c r="V895" s="5">
        <f t="shared" si="306"/>
        <v>197.73606231042388</v>
      </c>
      <c r="W895" s="5">
        <f t="shared" si="307"/>
        <v>124.00206273961919</v>
      </c>
      <c r="X895" s="5">
        <f t="shared" si="308"/>
        <v>606.62152356339027</v>
      </c>
      <c r="Y895" s="5">
        <f t="shared" si="309"/>
        <v>278.2292536339786</v>
      </c>
      <c r="Z895" s="4">
        <f>D895-'CIG_wcINF-wcEFF_Loads'!D895</f>
        <v>-3.5948083224286671E-2</v>
      </c>
      <c r="AA895" s="4">
        <f t="shared" si="310"/>
        <v>0</v>
      </c>
      <c r="AB895" s="3">
        <v>78.127222222222329</v>
      </c>
      <c r="AC895" s="3">
        <v>1.3522726562499983</v>
      </c>
      <c r="AD895" s="3">
        <v>1.0680651041666656</v>
      </c>
      <c r="AE895" s="3">
        <v>0.47696000000000005</v>
      </c>
      <c r="AF895" s="3">
        <v>0.10948673611111109</v>
      </c>
      <c r="AG895" s="3">
        <v>0.55853611111111168</v>
      </c>
      <c r="AH895" s="3">
        <v>0.19042708333333305</v>
      </c>
      <c r="AI895" s="4">
        <f t="shared" si="327"/>
        <v>0</v>
      </c>
      <c r="AJ895" s="4">
        <f t="shared" si="328"/>
        <v>0</v>
      </c>
      <c r="AK895" s="4">
        <f t="shared" si="329"/>
        <v>0</v>
      </c>
      <c r="AL895" s="4">
        <f t="shared" si="323"/>
        <v>0</v>
      </c>
      <c r="AM895" s="4">
        <f t="shared" si="323"/>
        <v>0</v>
      </c>
      <c r="AN895" s="4">
        <f t="shared" si="323"/>
        <v>0</v>
      </c>
      <c r="AO895" s="4">
        <f t="shared" si="319"/>
        <v>0</v>
      </c>
      <c r="AP895" s="5">
        <f t="shared" si="311"/>
        <v>40395.561053905454</v>
      </c>
      <c r="AQ895" s="5">
        <f t="shared" si="312"/>
        <v>1196.6342312534223</v>
      </c>
      <c r="AR895" s="5">
        <f t="shared" si="313"/>
        <v>966.63643624192991</v>
      </c>
      <c r="AS895" s="5">
        <f t="shared" si="314"/>
        <v>156.82112781949718</v>
      </c>
      <c r="AT895" s="5">
        <f t="shared" si="315"/>
        <v>99.484158080210079</v>
      </c>
      <c r="AU895" s="5">
        <f t="shared" si="316"/>
        <v>386.4247661492463</v>
      </c>
      <c r="AV895" s="5">
        <f t="shared" si="317"/>
        <v>182.85590244980071</v>
      </c>
    </row>
    <row r="896" spans="1:48" x14ac:dyDescent="0.25">
      <c r="A896" s="1" t="s">
        <v>378</v>
      </c>
      <c r="B896" s="1" t="s">
        <v>173</v>
      </c>
      <c r="C896" s="2">
        <v>42867</v>
      </c>
      <c r="D896" s="3">
        <v>2.3606246222753719E-4</v>
      </c>
      <c r="E896" s="3">
        <v>96.113640873015925</v>
      </c>
      <c r="F896" s="3">
        <v>1.5826627314814841</v>
      </c>
      <c r="G896" s="3">
        <v>1.5161195023148164</v>
      </c>
      <c r="H896" s="3">
        <v>6.6543229166666593E-2</v>
      </c>
      <c r="I896" s="3">
        <v>0.40845473090277812</v>
      </c>
      <c r="J896" s="3">
        <v>0.41238090533088229</v>
      </c>
      <c r="K896" s="3">
        <v>0.13061805555555547</v>
      </c>
      <c r="L896" s="4">
        <f t="shared" si="324"/>
        <v>5.550991838170443E-2</v>
      </c>
      <c r="M896" s="4">
        <f t="shared" si="325"/>
        <v>9.1405838185209761E-4</v>
      </c>
      <c r="N896" s="4">
        <f t="shared" si="326"/>
        <v>8.7562669633539788E-4</v>
      </c>
      <c r="O896" s="4">
        <f t="shared" si="322"/>
        <v>3.8431685516699218E-5</v>
      </c>
      <c r="P896" s="4">
        <f t="shared" si="322"/>
        <v>2.3590084164005305E-4</v>
      </c>
      <c r="Q896" s="4">
        <f t="shared" si="322"/>
        <v>2.3816838264751876E-4</v>
      </c>
      <c r="R896" s="4">
        <f t="shared" si="318"/>
        <v>7.543775823293609E-5</v>
      </c>
      <c r="S896" s="5">
        <f t="shared" si="303"/>
        <v>72251.687162088361</v>
      </c>
      <c r="T896" s="5">
        <f t="shared" si="304"/>
        <v>1520.2189092373117</v>
      </c>
      <c r="U896" s="5">
        <f t="shared" si="305"/>
        <v>1341.828035572787</v>
      </c>
      <c r="V896" s="5">
        <f t="shared" si="306"/>
        <v>197.73610074210939</v>
      </c>
      <c r="W896" s="5">
        <f t="shared" si="307"/>
        <v>124.00229864046084</v>
      </c>
      <c r="X896" s="5">
        <f t="shared" si="308"/>
        <v>606.62176173177295</v>
      </c>
      <c r="Y896" s="5">
        <f t="shared" si="309"/>
        <v>278.22932907173686</v>
      </c>
      <c r="Z896" s="4">
        <f>D896-'CIG_wcINF-wcEFF_Loads'!D896</f>
        <v>-7.1847584145404222E-2</v>
      </c>
      <c r="AA896" s="4">
        <f t="shared" si="310"/>
        <v>0</v>
      </c>
      <c r="AB896" s="3">
        <v>69.773333333333468</v>
      </c>
      <c r="AC896" s="3">
        <v>1.6571187499999975</v>
      </c>
      <c r="AD896" s="3">
        <v>1.3668124999999982</v>
      </c>
      <c r="AE896" s="3">
        <v>6.6543229166666593E-2</v>
      </c>
      <c r="AF896" s="3">
        <v>0.40845473090277812</v>
      </c>
      <c r="AG896" s="3">
        <v>0.47606666666666747</v>
      </c>
      <c r="AH896" s="3">
        <v>0.11125000000000006</v>
      </c>
      <c r="AI896" s="4">
        <f t="shared" si="327"/>
        <v>0</v>
      </c>
      <c r="AJ896" s="4">
        <f t="shared" si="328"/>
        <v>0</v>
      </c>
      <c r="AK896" s="4">
        <f t="shared" si="329"/>
        <v>0</v>
      </c>
      <c r="AL896" s="4">
        <f t="shared" si="323"/>
        <v>0</v>
      </c>
      <c r="AM896" s="4">
        <f t="shared" si="323"/>
        <v>0</v>
      </c>
      <c r="AN896" s="4">
        <f t="shared" si="323"/>
        <v>0</v>
      </c>
      <c r="AO896" s="4">
        <f t="shared" si="319"/>
        <v>0</v>
      </c>
      <c r="AP896" s="5">
        <f t="shared" si="311"/>
        <v>40395.561053905454</v>
      </c>
      <c r="AQ896" s="5">
        <f t="shared" si="312"/>
        <v>1196.6342312534223</v>
      </c>
      <c r="AR896" s="5">
        <f t="shared" si="313"/>
        <v>966.63643624192991</v>
      </c>
      <c r="AS896" s="5">
        <f t="shared" si="314"/>
        <v>156.82112781949718</v>
      </c>
      <c r="AT896" s="5">
        <f t="shared" si="315"/>
        <v>99.484158080210079</v>
      </c>
      <c r="AU896" s="5">
        <f t="shared" si="316"/>
        <v>386.4247661492463</v>
      </c>
      <c r="AV896" s="5">
        <f t="shared" si="317"/>
        <v>182.85590244980071</v>
      </c>
    </row>
    <row r="897" spans="1:48" x14ac:dyDescent="0.25">
      <c r="A897" s="1" t="s">
        <v>378</v>
      </c>
      <c r="B897" s="1" t="s">
        <v>174</v>
      </c>
      <c r="C897" s="2">
        <v>42868</v>
      </c>
      <c r="D897" s="3">
        <v>0</v>
      </c>
      <c r="E897" s="3">
        <v>109.43333333333318</v>
      </c>
      <c r="F897" s="3">
        <v>1.5678999999999996</v>
      </c>
      <c r="G897" s="3">
        <v>1.5022500000000012</v>
      </c>
      <c r="H897" s="3">
        <v>6.5649999999999972E-2</v>
      </c>
      <c r="I897" s="3">
        <v>0.52698749999999916</v>
      </c>
      <c r="J897" s="3">
        <v>0.38366249999999985</v>
      </c>
      <c r="K897" s="3">
        <v>0.1372499999999999</v>
      </c>
      <c r="L897" s="4">
        <f t="shared" si="324"/>
        <v>0</v>
      </c>
      <c r="M897" s="4">
        <f t="shared" si="325"/>
        <v>0</v>
      </c>
      <c r="N897" s="4">
        <f t="shared" si="326"/>
        <v>0</v>
      </c>
      <c r="O897" s="4">
        <f t="shared" si="322"/>
        <v>0</v>
      </c>
      <c r="P897" s="4">
        <f t="shared" si="322"/>
        <v>0</v>
      </c>
      <c r="Q897" s="4">
        <f t="shared" si="322"/>
        <v>0</v>
      </c>
      <c r="R897" s="4">
        <f t="shared" si="318"/>
        <v>0</v>
      </c>
      <c r="S897" s="5">
        <f t="shared" si="303"/>
        <v>72251.687162088361</v>
      </c>
      <c r="T897" s="5">
        <f t="shared" si="304"/>
        <v>1520.2189092373117</v>
      </c>
      <c r="U897" s="5">
        <f t="shared" si="305"/>
        <v>1341.828035572787</v>
      </c>
      <c r="V897" s="5">
        <f t="shared" si="306"/>
        <v>197.73610074210939</v>
      </c>
      <c r="W897" s="5">
        <f t="shared" si="307"/>
        <v>124.00229864046084</v>
      </c>
      <c r="X897" s="5">
        <f t="shared" si="308"/>
        <v>606.62176173177295</v>
      </c>
      <c r="Y897" s="5">
        <f t="shared" si="309"/>
        <v>278.22932907173686</v>
      </c>
      <c r="Z897" s="4">
        <f>D897-'CIG_wcINF-wcEFF_Loads'!D897</f>
        <v>-6.5987089820283937E-2</v>
      </c>
      <c r="AA897" s="4">
        <f t="shared" si="310"/>
        <v>0</v>
      </c>
      <c r="AB897" s="3">
        <v>69.773333333333468</v>
      </c>
      <c r="AC897" s="3">
        <v>1.6571187499999975</v>
      </c>
      <c r="AD897" s="3">
        <v>1.3668124999999982</v>
      </c>
      <c r="AE897" s="3">
        <v>6.5649999999999972E-2</v>
      </c>
      <c r="AF897" s="3">
        <v>0.52698749999999916</v>
      </c>
      <c r="AG897" s="3">
        <v>0.47606666666666747</v>
      </c>
      <c r="AH897" s="3">
        <v>0.11125000000000006</v>
      </c>
      <c r="AI897" s="4">
        <f t="shared" si="327"/>
        <v>0</v>
      </c>
      <c r="AJ897" s="4">
        <f t="shared" si="328"/>
        <v>0</v>
      </c>
      <c r="AK897" s="4">
        <f t="shared" si="329"/>
        <v>0</v>
      </c>
      <c r="AL897" s="4">
        <f t="shared" si="323"/>
        <v>0</v>
      </c>
      <c r="AM897" s="4">
        <f t="shared" si="323"/>
        <v>0</v>
      </c>
      <c r="AN897" s="4">
        <f t="shared" si="323"/>
        <v>0</v>
      </c>
      <c r="AO897" s="4">
        <f t="shared" si="319"/>
        <v>0</v>
      </c>
      <c r="AP897" s="5">
        <f t="shared" si="311"/>
        <v>40395.561053905454</v>
      </c>
      <c r="AQ897" s="5">
        <f t="shared" si="312"/>
        <v>1196.6342312534223</v>
      </c>
      <c r="AR897" s="5">
        <f t="shared" si="313"/>
        <v>966.63643624192991</v>
      </c>
      <c r="AS897" s="5">
        <f t="shared" si="314"/>
        <v>156.82112781949718</v>
      </c>
      <c r="AT897" s="5">
        <f t="shared" si="315"/>
        <v>99.484158080210079</v>
      </c>
      <c r="AU897" s="5">
        <f t="shared" si="316"/>
        <v>386.4247661492463</v>
      </c>
      <c r="AV897" s="5">
        <f t="shared" si="317"/>
        <v>182.85590244980071</v>
      </c>
    </row>
    <row r="898" spans="1:48" x14ac:dyDescent="0.25">
      <c r="A898" s="1" t="s">
        <v>378</v>
      </c>
      <c r="B898" s="1" t="s">
        <v>175</v>
      </c>
      <c r="C898" s="2">
        <v>42869</v>
      </c>
      <c r="D898" s="3">
        <v>0</v>
      </c>
      <c r="E898" s="3">
        <v>109.43333333333318</v>
      </c>
      <c r="F898" s="3">
        <v>1.5678999999999996</v>
      </c>
      <c r="G898" s="3">
        <v>1.5022500000000012</v>
      </c>
      <c r="H898" s="3">
        <v>6.5649999999999972E-2</v>
      </c>
      <c r="I898" s="3">
        <v>0.52698749999999916</v>
      </c>
      <c r="J898" s="3">
        <v>0.38366249999999985</v>
      </c>
      <c r="K898" s="3">
        <v>0.1372499999999999</v>
      </c>
      <c r="L898" s="4">
        <f t="shared" si="324"/>
        <v>0</v>
      </c>
      <c r="M898" s="4">
        <f t="shared" si="325"/>
        <v>0</v>
      </c>
      <c r="N898" s="4">
        <f t="shared" si="326"/>
        <v>0</v>
      </c>
      <c r="O898" s="4">
        <f t="shared" si="322"/>
        <v>0</v>
      </c>
      <c r="P898" s="4">
        <f t="shared" si="322"/>
        <v>0</v>
      </c>
      <c r="Q898" s="4">
        <f t="shared" si="322"/>
        <v>0</v>
      </c>
      <c r="R898" s="4">
        <f t="shared" si="318"/>
        <v>0</v>
      </c>
      <c r="S898" s="5">
        <f t="shared" si="303"/>
        <v>72251.687162088361</v>
      </c>
      <c r="T898" s="5">
        <f t="shared" si="304"/>
        <v>1520.2189092373117</v>
      </c>
      <c r="U898" s="5">
        <f t="shared" si="305"/>
        <v>1341.828035572787</v>
      </c>
      <c r="V898" s="5">
        <f t="shared" si="306"/>
        <v>197.73610074210939</v>
      </c>
      <c r="W898" s="5">
        <f t="shared" si="307"/>
        <v>124.00229864046084</v>
      </c>
      <c r="X898" s="5">
        <f t="shared" si="308"/>
        <v>606.62176173177295</v>
      </c>
      <c r="Y898" s="5">
        <f t="shared" si="309"/>
        <v>278.22932907173686</v>
      </c>
      <c r="Z898" s="4">
        <f>D898-'CIG_wcINF-wcEFF_Loads'!D898</f>
        <v>-3.2399538089959226E-2</v>
      </c>
      <c r="AA898" s="4">
        <f t="shared" si="310"/>
        <v>0</v>
      </c>
      <c r="AB898" s="3">
        <v>50.208289930555502</v>
      </c>
      <c r="AC898" s="3">
        <v>1.5850129743303567</v>
      </c>
      <c r="AD898" s="3">
        <v>1.2540907180059546</v>
      </c>
      <c r="AE898" s="3">
        <v>6.5649999999999972E-2</v>
      </c>
      <c r="AF898" s="3">
        <v>0.52698749999999916</v>
      </c>
      <c r="AG898" s="3">
        <v>0.41700307539682585</v>
      </c>
      <c r="AH898" s="3">
        <v>0.1047238381410258</v>
      </c>
      <c r="AI898" s="4">
        <f t="shared" si="327"/>
        <v>0</v>
      </c>
      <c r="AJ898" s="4">
        <f t="shared" si="328"/>
        <v>0</v>
      </c>
      <c r="AK898" s="4">
        <f t="shared" si="329"/>
        <v>0</v>
      </c>
      <c r="AL898" s="4">
        <f t="shared" si="323"/>
        <v>0</v>
      </c>
      <c r="AM898" s="4">
        <f t="shared" si="323"/>
        <v>0</v>
      </c>
      <c r="AN898" s="4">
        <f t="shared" si="323"/>
        <v>0</v>
      </c>
      <c r="AO898" s="4">
        <f t="shared" si="319"/>
        <v>0</v>
      </c>
      <c r="AP898" s="5">
        <f t="shared" si="311"/>
        <v>40395.561053905454</v>
      </c>
      <c r="AQ898" s="5">
        <f t="shared" si="312"/>
        <v>1196.6342312534223</v>
      </c>
      <c r="AR898" s="5">
        <f t="shared" si="313"/>
        <v>966.63643624192991</v>
      </c>
      <c r="AS898" s="5">
        <f t="shared" si="314"/>
        <v>156.82112781949718</v>
      </c>
      <c r="AT898" s="5">
        <f t="shared" si="315"/>
        <v>99.484158080210079</v>
      </c>
      <c r="AU898" s="5">
        <f t="shared" si="316"/>
        <v>386.4247661492463</v>
      </c>
      <c r="AV898" s="5">
        <f t="shared" si="317"/>
        <v>182.85590244980071</v>
      </c>
    </row>
    <row r="899" spans="1:48" x14ac:dyDescent="0.25">
      <c r="A899" s="1" t="s">
        <v>378</v>
      </c>
      <c r="B899" s="1" t="s">
        <v>176</v>
      </c>
      <c r="C899" s="2">
        <v>42870</v>
      </c>
      <c r="D899" s="3">
        <v>0</v>
      </c>
      <c r="E899" s="3">
        <v>109.43333333333318</v>
      </c>
      <c r="F899" s="3">
        <v>1.5678999999999996</v>
      </c>
      <c r="G899" s="3">
        <v>1.5022500000000012</v>
      </c>
      <c r="H899" s="3">
        <v>6.5649999999999972E-2</v>
      </c>
      <c r="I899" s="3">
        <v>0.52698749999999916</v>
      </c>
      <c r="J899" s="3">
        <v>0.38366249999999985</v>
      </c>
      <c r="K899" s="3">
        <v>0.1372499999999999</v>
      </c>
      <c r="L899" s="4">
        <f t="shared" si="324"/>
        <v>0</v>
      </c>
      <c r="M899" s="4">
        <f t="shared" si="325"/>
        <v>0</v>
      </c>
      <c r="N899" s="4">
        <f t="shared" si="326"/>
        <v>0</v>
      </c>
      <c r="O899" s="4">
        <f t="shared" si="322"/>
        <v>0</v>
      </c>
      <c r="P899" s="4">
        <f t="shared" si="322"/>
        <v>0</v>
      </c>
      <c r="Q899" s="4">
        <f t="shared" si="322"/>
        <v>0</v>
      </c>
      <c r="R899" s="4">
        <f t="shared" si="318"/>
        <v>0</v>
      </c>
      <c r="S899" s="5">
        <f t="shared" si="303"/>
        <v>72251.687162088361</v>
      </c>
      <c r="T899" s="5">
        <f t="shared" si="304"/>
        <v>1520.2189092373117</v>
      </c>
      <c r="U899" s="5">
        <f t="shared" si="305"/>
        <v>1341.828035572787</v>
      </c>
      <c r="V899" s="5">
        <f t="shared" si="306"/>
        <v>197.73610074210939</v>
      </c>
      <c r="W899" s="5">
        <f t="shared" si="307"/>
        <v>124.00229864046084</v>
      </c>
      <c r="X899" s="5">
        <f t="shared" si="308"/>
        <v>606.62176173177295</v>
      </c>
      <c r="Y899" s="5">
        <f t="shared" si="309"/>
        <v>278.22932907173686</v>
      </c>
      <c r="Z899" s="4">
        <f>D899-'CIG_wcINF-wcEFF_Loads'!D899</f>
        <v>0</v>
      </c>
      <c r="AA899" s="4">
        <f t="shared" si="310"/>
        <v>0</v>
      </c>
      <c r="AB899" s="3">
        <v>23.962500000000045</v>
      </c>
      <c r="AC899" s="3">
        <v>1.4882857142857133</v>
      </c>
      <c r="AD899" s="3">
        <v>1.1028785714285727</v>
      </c>
      <c r="AE899" s="3">
        <v>6.5649999999999972E-2</v>
      </c>
      <c r="AF899" s="3">
        <v>0.52698749999999916</v>
      </c>
      <c r="AG899" s="3">
        <v>0.33777142857142883</v>
      </c>
      <c r="AH899" s="3">
        <v>9.5969230769230751E-2</v>
      </c>
      <c r="AI899" s="4">
        <f t="shared" si="327"/>
        <v>0</v>
      </c>
      <c r="AJ899" s="4">
        <f t="shared" si="328"/>
        <v>0</v>
      </c>
      <c r="AK899" s="4">
        <f t="shared" si="329"/>
        <v>0</v>
      </c>
      <c r="AL899" s="4">
        <f t="shared" si="323"/>
        <v>0</v>
      </c>
      <c r="AM899" s="4">
        <f t="shared" si="323"/>
        <v>0</v>
      </c>
      <c r="AN899" s="4">
        <f t="shared" si="323"/>
        <v>0</v>
      </c>
      <c r="AO899" s="4">
        <f t="shared" si="319"/>
        <v>0</v>
      </c>
      <c r="AP899" s="5">
        <f t="shared" si="311"/>
        <v>40395.561053905454</v>
      </c>
      <c r="AQ899" s="5">
        <f t="shared" si="312"/>
        <v>1196.6342312534223</v>
      </c>
      <c r="AR899" s="5">
        <f t="shared" si="313"/>
        <v>966.63643624192991</v>
      </c>
      <c r="AS899" s="5">
        <f t="shared" si="314"/>
        <v>156.82112781949718</v>
      </c>
      <c r="AT899" s="5">
        <f t="shared" si="315"/>
        <v>99.484158080210079</v>
      </c>
      <c r="AU899" s="5">
        <f t="shared" si="316"/>
        <v>386.4247661492463</v>
      </c>
      <c r="AV899" s="5">
        <f t="shared" si="317"/>
        <v>182.85590244980071</v>
      </c>
    </row>
    <row r="900" spans="1:48" x14ac:dyDescent="0.25">
      <c r="A900" s="1" t="s">
        <v>378</v>
      </c>
      <c r="B900" s="1" t="s">
        <v>177</v>
      </c>
      <c r="C900" s="2">
        <v>42871</v>
      </c>
      <c r="D900" s="3">
        <v>0</v>
      </c>
      <c r="E900" s="3">
        <v>109.43333333333318</v>
      </c>
      <c r="F900" s="3">
        <v>1.5678999999999996</v>
      </c>
      <c r="G900" s="3">
        <v>1.5022500000000012</v>
      </c>
      <c r="H900" s="3">
        <v>6.5649999999999972E-2</v>
      </c>
      <c r="I900" s="3">
        <v>0.52698749999999916</v>
      </c>
      <c r="J900" s="3">
        <v>0.38366249999999985</v>
      </c>
      <c r="K900" s="3">
        <v>0.1372499999999999</v>
      </c>
      <c r="L900" s="4">
        <f t="shared" si="324"/>
        <v>0</v>
      </c>
      <c r="M900" s="4">
        <f t="shared" si="325"/>
        <v>0</v>
      </c>
      <c r="N900" s="4">
        <f t="shared" si="326"/>
        <v>0</v>
      </c>
      <c r="O900" s="4">
        <f t="shared" si="322"/>
        <v>0</v>
      </c>
      <c r="P900" s="4">
        <f t="shared" si="322"/>
        <v>0</v>
      </c>
      <c r="Q900" s="4">
        <f t="shared" si="322"/>
        <v>0</v>
      </c>
      <c r="R900" s="4">
        <f t="shared" si="318"/>
        <v>0</v>
      </c>
      <c r="S900" s="5">
        <f t="shared" ref="S900:S963" si="330">S899+L900</f>
        <v>72251.687162088361</v>
      </c>
      <c r="T900" s="5">
        <f t="shared" ref="T900:T963" si="331">T899+M900</f>
        <v>1520.2189092373117</v>
      </c>
      <c r="U900" s="5">
        <f t="shared" ref="U900:U963" si="332">U899+N900</f>
        <v>1341.828035572787</v>
      </c>
      <c r="V900" s="5">
        <f t="shared" ref="V900:V963" si="333">V899+O900</f>
        <v>197.73610074210939</v>
      </c>
      <c r="W900" s="5">
        <f t="shared" ref="W900:W963" si="334">W899+P900</f>
        <v>124.00229864046084</v>
      </c>
      <c r="X900" s="5">
        <f t="shared" ref="X900:X963" si="335">X899+Q900</f>
        <v>606.62176173177295</v>
      </c>
      <c r="Y900" s="5">
        <f t="shared" ref="Y900:Y963" si="336">Y899+R900</f>
        <v>278.22932907173686</v>
      </c>
      <c r="Z900" s="4">
        <f>D900-'CIG_wcINF-wcEFF_Loads'!D900</f>
        <v>0</v>
      </c>
      <c r="AA900" s="4">
        <f t="shared" ref="AA900:AA963" si="337">IF(Z900&lt;0,0,Z900)</f>
        <v>0</v>
      </c>
      <c r="AB900" s="3">
        <v>23.962500000000045</v>
      </c>
      <c r="AC900" s="3">
        <v>1.4882857142857133</v>
      </c>
      <c r="AD900" s="3">
        <v>1.1028785714285727</v>
      </c>
      <c r="AE900" s="3">
        <v>6.5649999999999972E-2</v>
      </c>
      <c r="AF900" s="3">
        <v>0.52698749999999916</v>
      </c>
      <c r="AG900" s="3">
        <v>0.33777142857142883</v>
      </c>
      <c r="AH900" s="3">
        <v>9.5969230769230751E-2</v>
      </c>
      <c r="AI900" s="4">
        <f t="shared" si="327"/>
        <v>0</v>
      </c>
      <c r="AJ900" s="4">
        <f t="shared" si="328"/>
        <v>0</v>
      </c>
      <c r="AK900" s="4">
        <f t="shared" si="329"/>
        <v>0</v>
      </c>
      <c r="AL900" s="4">
        <f t="shared" si="323"/>
        <v>0</v>
      </c>
      <c r="AM900" s="4">
        <f t="shared" si="323"/>
        <v>0</v>
      </c>
      <c r="AN900" s="4">
        <f t="shared" si="323"/>
        <v>0</v>
      </c>
      <c r="AO900" s="4">
        <f t="shared" si="319"/>
        <v>0</v>
      </c>
      <c r="AP900" s="5">
        <f t="shared" ref="AP900:AP963" si="338">AP899+AI900</f>
        <v>40395.561053905454</v>
      </c>
      <c r="AQ900" s="5">
        <f t="shared" ref="AQ900:AQ963" si="339">AQ899+AJ900</f>
        <v>1196.6342312534223</v>
      </c>
      <c r="AR900" s="5">
        <f t="shared" ref="AR900:AR963" si="340">AR899+AK900</f>
        <v>966.63643624192991</v>
      </c>
      <c r="AS900" s="5">
        <f t="shared" ref="AS900:AS963" si="341">AS899+AL900</f>
        <v>156.82112781949718</v>
      </c>
      <c r="AT900" s="5">
        <f t="shared" ref="AT900:AT963" si="342">AT899+AM900</f>
        <v>99.484158080210079</v>
      </c>
      <c r="AU900" s="5">
        <f t="shared" ref="AU900:AU963" si="343">AU899+AN900</f>
        <v>386.4247661492463</v>
      </c>
      <c r="AV900" s="5">
        <f t="shared" ref="AV900:AV963" si="344">AV899+AO900</f>
        <v>182.85590244980071</v>
      </c>
    </row>
    <row r="901" spans="1:48" x14ac:dyDescent="0.25">
      <c r="A901" s="1" t="s">
        <v>378</v>
      </c>
      <c r="B901" s="1" t="s">
        <v>178</v>
      </c>
      <c r="C901" s="2">
        <v>42872</v>
      </c>
      <c r="D901" s="3">
        <v>0</v>
      </c>
      <c r="E901" s="3">
        <v>109.43333333333318</v>
      </c>
      <c r="F901" s="3">
        <v>1.5678999999999996</v>
      </c>
      <c r="G901" s="3">
        <v>1.5022500000000012</v>
      </c>
      <c r="H901" s="3">
        <v>6.5649999999999972E-2</v>
      </c>
      <c r="I901" s="3">
        <v>0.52698749999999916</v>
      </c>
      <c r="J901" s="3">
        <v>0.38366249999999985</v>
      </c>
      <c r="K901" s="3">
        <v>0.1372499999999999</v>
      </c>
      <c r="L901" s="4">
        <f t="shared" si="324"/>
        <v>0</v>
      </c>
      <c r="M901" s="4">
        <f t="shared" si="325"/>
        <v>0</v>
      </c>
      <c r="N901" s="4">
        <f t="shared" si="326"/>
        <v>0</v>
      </c>
      <c r="O901" s="4">
        <f t="shared" si="322"/>
        <v>0</v>
      </c>
      <c r="P901" s="4">
        <f t="shared" si="322"/>
        <v>0</v>
      </c>
      <c r="Q901" s="4">
        <f t="shared" si="322"/>
        <v>0</v>
      </c>
      <c r="R901" s="4">
        <f t="shared" si="318"/>
        <v>0</v>
      </c>
      <c r="S901" s="5">
        <f t="shared" si="330"/>
        <v>72251.687162088361</v>
      </c>
      <c r="T901" s="5">
        <f t="shared" si="331"/>
        <v>1520.2189092373117</v>
      </c>
      <c r="U901" s="5">
        <f t="shared" si="332"/>
        <v>1341.828035572787</v>
      </c>
      <c r="V901" s="5">
        <f t="shared" si="333"/>
        <v>197.73610074210939</v>
      </c>
      <c r="W901" s="5">
        <f t="shared" si="334"/>
        <v>124.00229864046084</v>
      </c>
      <c r="X901" s="5">
        <f t="shared" si="335"/>
        <v>606.62176173177295</v>
      </c>
      <c r="Y901" s="5">
        <f t="shared" si="336"/>
        <v>278.22932907173686</v>
      </c>
      <c r="Z901" s="4">
        <f>D901-'CIG_wcINF-wcEFF_Loads'!D901</f>
        <v>0</v>
      </c>
      <c r="AA901" s="4">
        <f t="shared" si="337"/>
        <v>0</v>
      </c>
      <c r="AB901" s="3">
        <v>23.962500000000045</v>
      </c>
      <c r="AC901" s="3">
        <v>1.4882857142857133</v>
      </c>
      <c r="AD901" s="3">
        <v>1.1028785714285727</v>
      </c>
      <c r="AE901" s="3">
        <v>6.5649999999999972E-2</v>
      </c>
      <c r="AF901" s="3">
        <v>0.52698749999999916</v>
      </c>
      <c r="AG901" s="3">
        <v>0.33777142857142883</v>
      </c>
      <c r="AH901" s="3">
        <v>9.5969230769230751E-2</v>
      </c>
      <c r="AI901" s="4">
        <f t="shared" si="327"/>
        <v>0</v>
      </c>
      <c r="AJ901" s="4">
        <f t="shared" si="328"/>
        <v>0</v>
      </c>
      <c r="AK901" s="4">
        <f t="shared" si="329"/>
        <v>0</v>
      </c>
      <c r="AL901" s="4">
        <f t="shared" si="323"/>
        <v>0</v>
      </c>
      <c r="AM901" s="4">
        <f t="shared" si="323"/>
        <v>0</v>
      </c>
      <c r="AN901" s="4">
        <f t="shared" si="323"/>
        <v>0</v>
      </c>
      <c r="AO901" s="4">
        <f t="shared" si="319"/>
        <v>0</v>
      </c>
      <c r="AP901" s="5">
        <f t="shared" si="338"/>
        <v>40395.561053905454</v>
      </c>
      <c r="AQ901" s="5">
        <f t="shared" si="339"/>
        <v>1196.6342312534223</v>
      </c>
      <c r="AR901" s="5">
        <f t="shared" si="340"/>
        <v>966.63643624192991</v>
      </c>
      <c r="AS901" s="5">
        <f t="shared" si="341"/>
        <v>156.82112781949718</v>
      </c>
      <c r="AT901" s="5">
        <f t="shared" si="342"/>
        <v>99.484158080210079</v>
      </c>
      <c r="AU901" s="5">
        <f t="shared" si="343"/>
        <v>386.4247661492463</v>
      </c>
      <c r="AV901" s="5">
        <f t="shared" si="344"/>
        <v>182.85590244980071</v>
      </c>
    </row>
    <row r="902" spans="1:48" x14ac:dyDescent="0.25">
      <c r="A902" s="1" t="s">
        <v>378</v>
      </c>
      <c r="B902" s="1" t="s">
        <v>179</v>
      </c>
      <c r="C902" s="2">
        <v>42873</v>
      </c>
      <c r="D902" s="3">
        <v>0</v>
      </c>
      <c r="E902" s="3">
        <v>109.43333333333318</v>
      </c>
      <c r="F902" s="3">
        <v>1.5678999999999996</v>
      </c>
      <c r="G902" s="3">
        <v>1.5022500000000012</v>
      </c>
      <c r="H902" s="3">
        <v>6.5649999999999972E-2</v>
      </c>
      <c r="I902" s="3">
        <v>0.52698749999999916</v>
      </c>
      <c r="J902" s="3">
        <v>0.38366249999999985</v>
      </c>
      <c r="K902" s="3">
        <v>0.1372499999999999</v>
      </c>
      <c r="L902" s="4">
        <f t="shared" si="324"/>
        <v>0</v>
      </c>
      <c r="M902" s="4">
        <f t="shared" si="325"/>
        <v>0</v>
      </c>
      <c r="N902" s="4">
        <f t="shared" si="326"/>
        <v>0</v>
      </c>
      <c r="O902" s="4">
        <f t="shared" si="322"/>
        <v>0</v>
      </c>
      <c r="P902" s="4">
        <f t="shared" si="322"/>
        <v>0</v>
      </c>
      <c r="Q902" s="4">
        <f t="shared" si="322"/>
        <v>0</v>
      </c>
      <c r="R902" s="4">
        <f t="shared" si="318"/>
        <v>0</v>
      </c>
      <c r="S902" s="5">
        <f t="shared" si="330"/>
        <v>72251.687162088361</v>
      </c>
      <c r="T902" s="5">
        <f t="shared" si="331"/>
        <v>1520.2189092373117</v>
      </c>
      <c r="U902" s="5">
        <f t="shared" si="332"/>
        <v>1341.828035572787</v>
      </c>
      <c r="V902" s="5">
        <f t="shared" si="333"/>
        <v>197.73610074210939</v>
      </c>
      <c r="W902" s="5">
        <f t="shared" si="334"/>
        <v>124.00229864046084</v>
      </c>
      <c r="X902" s="5">
        <f t="shared" si="335"/>
        <v>606.62176173177295</v>
      </c>
      <c r="Y902" s="5">
        <f t="shared" si="336"/>
        <v>278.22932907173686</v>
      </c>
      <c r="Z902" s="4">
        <f>D902-'CIG_wcINF-wcEFF_Loads'!D902</f>
        <v>0</v>
      </c>
      <c r="AA902" s="4">
        <f t="shared" si="337"/>
        <v>0</v>
      </c>
      <c r="AB902" s="3">
        <v>23.962500000000045</v>
      </c>
      <c r="AC902" s="3">
        <v>1.4882857142857133</v>
      </c>
      <c r="AD902" s="3">
        <v>1.1028785714285727</v>
      </c>
      <c r="AE902" s="3">
        <v>6.5649999999999972E-2</v>
      </c>
      <c r="AF902" s="3">
        <v>0.52698749999999916</v>
      </c>
      <c r="AG902" s="3">
        <v>0.33777142857142883</v>
      </c>
      <c r="AH902" s="3">
        <v>9.5969230769230751E-2</v>
      </c>
      <c r="AI902" s="4">
        <f t="shared" si="327"/>
        <v>0</v>
      </c>
      <c r="AJ902" s="4">
        <f t="shared" si="328"/>
        <v>0</v>
      </c>
      <c r="AK902" s="4">
        <f t="shared" si="329"/>
        <v>0</v>
      </c>
      <c r="AL902" s="4">
        <f t="shared" si="323"/>
        <v>0</v>
      </c>
      <c r="AM902" s="4">
        <f t="shared" si="323"/>
        <v>0</v>
      </c>
      <c r="AN902" s="4">
        <f t="shared" si="323"/>
        <v>0</v>
      </c>
      <c r="AO902" s="4">
        <f t="shared" si="319"/>
        <v>0</v>
      </c>
      <c r="AP902" s="5">
        <f t="shared" si="338"/>
        <v>40395.561053905454</v>
      </c>
      <c r="AQ902" s="5">
        <f t="shared" si="339"/>
        <v>1196.6342312534223</v>
      </c>
      <c r="AR902" s="5">
        <f t="shared" si="340"/>
        <v>966.63643624192991</v>
      </c>
      <c r="AS902" s="5">
        <f t="shared" si="341"/>
        <v>156.82112781949718</v>
      </c>
      <c r="AT902" s="5">
        <f t="shared" si="342"/>
        <v>99.484158080210079</v>
      </c>
      <c r="AU902" s="5">
        <f t="shared" si="343"/>
        <v>386.4247661492463</v>
      </c>
      <c r="AV902" s="5">
        <f t="shared" si="344"/>
        <v>182.85590244980071</v>
      </c>
    </row>
    <row r="903" spans="1:48" x14ac:dyDescent="0.25">
      <c r="A903" s="1" t="s">
        <v>378</v>
      </c>
      <c r="B903" s="1" t="s">
        <v>180</v>
      </c>
      <c r="C903" s="2">
        <v>42874</v>
      </c>
      <c r="D903" s="3">
        <v>0</v>
      </c>
      <c r="E903" s="3">
        <v>109.43333333333318</v>
      </c>
      <c r="F903" s="3">
        <v>1.5678999999999996</v>
      </c>
      <c r="G903" s="3">
        <v>1.5022500000000012</v>
      </c>
      <c r="H903" s="3">
        <v>6.5649999999999972E-2</v>
      </c>
      <c r="I903" s="3">
        <v>0.52698749999999916</v>
      </c>
      <c r="J903" s="3">
        <v>0.38366249999999985</v>
      </c>
      <c r="K903" s="3">
        <v>0.1372499999999999</v>
      </c>
      <c r="L903" s="4">
        <f t="shared" si="324"/>
        <v>0</v>
      </c>
      <c r="M903" s="4">
        <f t="shared" si="325"/>
        <v>0</v>
      </c>
      <c r="N903" s="4">
        <f t="shared" si="326"/>
        <v>0</v>
      </c>
      <c r="O903" s="4">
        <f t="shared" si="322"/>
        <v>0</v>
      </c>
      <c r="P903" s="4">
        <f t="shared" si="322"/>
        <v>0</v>
      </c>
      <c r="Q903" s="4">
        <f t="shared" si="322"/>
        <v>0</v>
      </c>
      <c r="R903" s="4">
        <f t="shared" si="318"/>
        <v>0</v>
      </c>
      <c r="S903" s="5">
        <f t="shared" si="330"/>
        <v>72251.687162088361</v>
      </c>
      <c r="T903" s="5">
        <f t="shared" si="331"/>
        <v>1520.2189092373117</v>
      </c>
      <c r="U903" s="5">
        <f t="shared" si="332"/>
        <v>1341.828035572787</v>
      </c>
      <c r="V903" s="5">
        <f t="shared" si="333"/>
        <v>197.73610074210939</v>
      </c>
      <c r="W903" s="5">
        <f t="shared" si="334"/>
        <v>124.00229864046084</v>
      </c>
      <c r="X903" s="5">
        <f t="shared" si="335"/>
        <v>606.62176173177295</v>
      </c>
      <c r="Y903" s="5">
        <f t="shared" si="336"/>
        <v>278.22932907173686</v>
      </c>
      <c r="Z903" s="4">
        <f>D903-'CIG_wcINF-wcEFF_Loads'!D903</f>
        <v>0</v>
      </c>
      <c r="AA903" s="4">
        <f t="shared" si="337"/>
        <v>0</v>
      </c>
      <c r="AB903" s="3">
        <v>23.962500000000045</v>
      </c>
      <c r="AC903" s="3">
        <v>1.4882857142857133</v>
      </c>
      <c r="AD903" s="3">
        <v>1.1028785714285727</v>
      </c>
      <c r="AE903" s="3">
        <v>6.5649999999999972E-2</v>
      </c>
      <c r="AF903" s="3">
        <v>0.52698749999999916</v>
      </c>
      <c r="AG903" s="3">
        <v>0.33777142857142883</v>
      </c>
      <c r="AH903" s="3">
        <v>9.5969230769230751E-2</v>
      </c>
      <c r="AI903" s="4">
        <f t="shared" si="327"/>
        <v>0</v>
      </c>
      <c r="AJ903" s="4">
        <f t="shared" si="328"/>
        <v>0</v>
      </c>
      <c r="AK903" s="4">
        <f t="shared" si="329"/>
        <v>0</v>
      </c>
      <c r="AL903" s="4">
        <f t="shared" si="323"/>
        <v>0</v>
      </c>
      <c r="AM903" s="4">
        <f t="shared" si="323"/>
        <v>0</v>
      </c>
      <c r="AN903" s="4">
        <f t="shared" si="323"/>
        <v>0</v>
      </c>
      <c r="AO903" s="4">
        <f t="shared" si="319"/>
        <v>0</v>
      </c>
      <c r="AP903" s="5">
        <f t="shared" si="338"/>
        <v>40395.561053905454</v>
      </c>
      <c r="AQ903" s="5">
        <f t="shared" si="339"/>
        <v>1196.6342312534223</v>
      </c>
      <c r="AR903" s="5">
        <f t="shared" si="340"/>
        <v>966.63643624192991</v>
      </c>
      <c r="AS903" s="5">
        <f t="shared" si="341"/>
        <v>156.82112781949718</v>
      </c>
      <c r="AT903" s="5">
        <f t="shared" si="342"/>
        <v>99.484158080210079</v>
      </c>
      <c r="AU903" s="5">
        <f t="shared" si="343"/>
        <v>386.4247661492463</v>
      </c>
      <c r="AV903" s="5">
        <f t="shared" si="344"/>
        <v>182.85590244980071</v>
      </c>
    </row>
    <row r="904" spans="1:48" x14ac:dyDescent="0.25">
      <c r="A904" s="1" t="s">
        <v>378</v>
      </c>
      <c r="B904" s="1" t="s">
        <v>181</v>
      </c>
      <c r="C904" s="2">
        <v>42875</v>
      </c>
      <c r="D904" s="3">
        <v>0</v>
      </c>
      <c r="E904" s="3">
        <v>109.43333333333318</v>
      </c>
      <c r="F904" s="3">
        <v>1.5678999999999996</v>
      </c>
      <c r="G904" s="3">
        <v>1.5022500000000012</v>
      </c>
      <c r="H904" s="3">
        <v>6.5649999999999972E-2</v>
      </c>
      <c r="I904" s="3">
        <v>0.52698749999999916</v>
      </c>
      <c r="J904" s="3">
        <v>0.38366249999999985</v>
      </c>
      <c r="K904" s="3">
        <v>0.1372499999999999</v>
      </c>
      <c r="L904" s="4">
        <f t="shared" si="324"/>
        <v>0</v>
      </c>
      <c r="M904" s="4">
        <f t="shared" si="325"/>
        <v>0</v>
      </c>
      <c r="N904" s="4">
        <f t="shared" si="326"/>
        <v>0</v>
      </c>
      <c r="O904" s="4">
        <f t="shared" si="322"/>
        <v>0</v>
      </c>
      <c r="P904" s="4">
        <f t="shared" si="322"/>
        <v>0</v>
      </c>
      <c r="Q904" s="4">
        <f t="shared" si="322"/>
        <v>0</v>
      </c>
      <c r="R904" s="4">
        <f t="shared" si="318"/>
        <v>0</v>
      </c>
      <c r="S904" s="5">
        <f t="shared" si="330"/>
        <v>72251.687162088361</v>
      </c>
      <c r="T904" s="5">
        <f t="shared" si="331"/>
        <v>1520.2189092373117</v>
      </c>
      <c r="U904" s="5">
        <f t="shared" si="332"/>
        <v>1341.828035572787</v>
      </c>
      <c r="V904" s="5">
        <f t="shared" si="333"/>
        <v>197.73610074210939</v>
      </c>
      <c r="W904" s="5">
        <f t="shared" si="334"/>
        <v>124.00229864046084</v>
      </c>
      <c r="X904" s="5">
        <f t="shared" si="335"/>
        <v>606.62176173177295</v>
      </c>
      <c r="Y904" s="5">
        <f t="shared" si="336"/>
        <v>278.22932907173686</v>
      </c>
      <c r="Z904" s="4">
        <f>D904-'CIG_wcINF-wcEFF_Loads'!D904</f>
        <v>0</v>
      </c>
      <c r="AA904" s="4">
        <f t="shared" si="337"/>
        <v>0</v>
      </c>
      <c r="AB904" s="3">
        <v>23.962500000000045</v>
      </c>
      <c r="AC904" s="3">
        <v>1.4882857142857133</v>
      </c>
      <c r="AD904" s="3">
        <v>1.1028785714285727</v>
      </c>
      <c r="AE904" s="3">
        <v>6.5649999999999972E-2</v>
      </c>
      <c r="AF904" s="3">
        <v>0.52698749999999916</v>
      </c>
      <c r="AG904" s="3">
        <v>0.33777142857142883</v>
      </c>
      <c r="AH904" s="3">
        <v>9.5969230769230751E-2</v>
      </c>
      <c r="AI904" s="4">
        <f t="shared" si="327"/>
        <v>0</v>
      </c>
      <c r="AJ904" s="4">
        <f t="shared" si="328"/>
        <v>0</v>
      </c>
      <c r="AK904" s="4">
        <f t="shared" si="329"/>
        <v>0</v>
      </c>
      <c r="AL904" s="4">
        <f t="shared" si="323"/>
        <v>0</v>
      </c>
      <c r="AM904" s="4">
        <f t="shared" si="323"/>
        <v>0</v>
      </c>
      <c r="AN904" s="4">
        <f t="shared" si="323"/>
        <v>0</v>
      </c>
      <c r="AO904" s="4">
        <f t="shared" si="319"/>
        <v>0</v>
      </c>
      <c r="AP904" s="5">
        <f t="shared" si="338"/>
        <v>40395.561053905454</v>
      </c>
      <c r="AQ904" s="5">
        <f t="shared" si="339"/>
        <v>1196.6342312534223</v>
      </c>
      <c r="AR904" s="5">
        <f t="shared" si="340"/>
        <v>966.63643624192991</v>
      </c>
      <c r="AS904" s="5">
        <f t="shared" si="341"/>
        <v>156.82112781949718</v>
      </c>
      <c r="AT904" s="5">
        <f t="shared" si="342"/>
        <v>99.484158080210079</v>
      </c>
      <c r="AU904" s="5">
        <f t="shared" si="343"/>
        <v>386.4247661492463</v>
      </c>
      <c r="AV904" s="5">
        <f t="shared" si="344"/>
        <v>182.85590244980071</v>
      </c>
    </row>
    <row r="905" spans="1:48" x14ac:dyDescent="0.25">
      <c r="A905" s="1" t="s">
        <v>378</v>
      </c>
      <c r="B905" s="1" t="s">
        <v>182</v>
      </c>
      <c r="C905" s="2">
        <v>42876</v>
      </c>
      <c r="D905" s="3">
        <v>0</v>
      </c>
      <c r="E905" s="3">
        <v>109.43333333333318</v>
      </c>
      <c r="F905" s="3">
        <v>1.5678999999999996</v>
      </c>
      <c r="G905" s="3">
        <v>1.5022500000000012</v>
      </c>
      <c r="H905" s="3">
        <v>6.5649999999999972E-2</v>
      </c>
      <c r="I905" s="3">
        <v>0.52698749999999916</v>
      </c>
      <c r="J905" s="3">
        <v>0.38366249999999985</v>
      </c>
      <c r="K905" s="3">
        <v>0.1372499999999999</v>
      </c>
      <c r="L905" s="4">
        <f t="shared" si="324"/>
        <v>0</v>
      </c>
      <c r="M905" s="4">
        <f t="shared" si="325"/>
        <v>0</v>
      </c>
      <c r="N905" s="4">
        <f t="shared" si="326"/>
        <v>0</v>
      </c>
      <c r="O905" s="4">
        <f t="shared" si="322"/>
        <v>0</v>
      </c>
      <c r="P905" s="4">
        <f t="shared" si="322"/>
        <v>0</v>
      </c>
      <c r="Q905" s="4">
        <f t="shared" si="322"/>
        <v>0</v>
      </c>
      <c r="R905" s="4">
        <f t="shared" si="322"/>
        <v>0</v>
      </c>
      <c r="S905" s="5">
        <f t="shared" si="330"/>
        <v>72251.687162088361</v>
      </c>
      <c r="T905" s="5">
        <f t="shared" si="331"/>
        <v>1520.2189092373117</v>
      </c>
      <c r="U905" s="5">
        <f t="shared" si="332"/>
        <v>1341.828035572787</v>
      </c>
      <c r="V905" s="5">
        <f t="shared" si="333"/>
        <v>197.73610074210939</v>
      </c>
      <c r="W905" s="5">
        <f t="shared" si="334"/>
        <v>124.00229864046084</v>
      </c>
      <c r="X905" s="5">
        <f t="shared" si="335"/>
        <v>606.62176173177295</v>
      </c>
      <c r="Y905" s="5">
        <f t="shared" si="336"/>
        <v>278.22932907173686</v>
      </c>
      <c r="Z905" s="4">
        <f>D905-'CIG_wcINF-wcEFF_Loads'!D905</f>
        <v>0</v>
      </c>
      <c r="AA905" s="4">
        <f t="shared" si="337"/>
        <v>0</v>
      </c>
      <c r="AB905" s="3">
        <v>23.962500000000045</v>
      </c>
      <c r="AC905" s="3">
        <v>1.4882857142857133</v>
      </c>
      <c r="AD905" s="3">
        <v>1.1028785714285727</v>
      </c>
      <c r="AE905" s="3">
        <v>6.5649999999999972E-2</v>
      </c>
      <c r="AF905" s="3">
        <v>0.52698749999999916</v>
      </c>
      <c r="AG905" s="3">
        <v>0.33777142857142883</v>
      </c>
      <c r="AH905" s="3">
        <v>9.5969230769230751E-2</v>
      </c>
      <c r="AI905" s="4">
        <f t="shared" si="327"/>
        <v>0</v>
      </c>
      <c r="AJ905" s="4">
        <f t="shared" si="328"/>
        <v>0</v>
      </c>
      <c r="AK905" s="4">
        <f t="shared" si="329"/>
        <v>0</v>
      </c>
      <c r="AL905" s="4">
        <f t="shared" si="323"/>
        <v>0</v>
      </c>
      <c r="AM905" s="4">
        <f t="shared" si="323"/>
        <v>0</v>
      </c>
      <c r="AN905" s="4">
        <f t="shared" si="323"/>
        <v>0</v>
      </c>
      <c r="AO905" s="4">
        <f t="shared" si="323"/>
        <v>0</v>
      </c>
      <c r="AP905" s="5">
        <f t="shared" si="338"/>
        <v>40395.561053905454</v>
      </c>
      <c r="AQ905" s="5">
        <f t="shared" si="339"/>
        <v>1196.6342312534223</v>
      </c>
      <c r="AR905" s="5">
        <f t="shared" si="340"/>
        <v>966.63643624192991</v>
      </c>
      <c r="AS905" s="5">
        <f t="shared" si="341"/>
        <v>156.82112781949718</v>
      </c>
      <c r="AT905" s="5">
        <f t="shared" si="342"/>
        <v>99.484158080210079</v>
      </c>
      <c r="AU905" s="5">
        <f t="shared" si="343"/>
        <v>386.4247661492463</v>
      </c>
      <c r="AV905" s="5">
        <f t="shared" si="344"/>
        <v>182.85590244980071</v>
      </c>
    </row>
    <row r="906" spans="1:48" x14ac:dyDescent="0.25">
      <c r="A906" s="1" t="s">
        <v>378</v>
      </c>
      <c r="B906" s="1" t="s">
        <v>183</v>
      </c>
      <c r="C906" s="2">
        <v>42877</v>
      </c>
      <c r="D906" s="3">
        <v>0</v>
      </c>
      <c r="E906" s="3">
        <v>109.43333333333318</v>
      </c>
      <c r="F906" s="3">
        <v>1.5678999999999996</v>
      </c>
      <c r="G906" s="3">
        <v>1.5022500000000012</v>
      </c>
      <c r="H906" s="3">
        <v>6.5649999999999972E-2</v>
      </c>
      <c r="I906" s="3">
        <v>0.52698749999999916</v>
      </c>
      <c r="J906" s="3">
        <v>0.38366249999999985</v>
      </c>
      <c r="K906" s="3">
        <v>0.1372499999999999</v>
      </c>
      <c r="L906" s="4">
        <f t="shared" si="324"/>
        <v>0</v>
      </c>
      <c r="M906" s="4">
        <f t="shared" si="325"/>
        <v>0</v>
      </c>
      <c r="N906" s="4">
        <f t="shared" si="326"/>
        <v>0</v>
      </c>
      <c r="O906" s="4">
        <f t="shared" si="322"/>
        <v>0</v>
      </c>
      <c r="P906" s="4">
        <f t="shared" si="322"/>
        <v>0</v>
      </c>
      <c r="Q906" s="4">
        <f t="shared" si="322"/>
        <v>0</v>
      </c>
      <c r="R906" s="4">
        <f t="shared" si="322"/>
        <v>0</v>
      </c>
      <c r="S906" s="5">
        <f t="shared" si="330"/>
        <v>72251.687162088361</v>
      </c>
      <c r="T906" s="5">
        <f t="shared" si="331"/>
        <v>1520.2189092373117</v>
      </c>
      <c r="U906" s="5">
        <f t="shared" si="332"/>
        <v>1341.828035572787</v>
      </c>
      <c r="V906" s="5">
        <f t="shared" si="333"/>
        <v>197.73610074210939</v>
      </c>
      <c r="W906" s="5">
        <f t="shared" si="334"/>
        <v>124.00229864046084</v>
      </c>
      <c r="X906" s="5">
        <f t="shared" si="335"/>
        <v>606.62176173177295</v>
      </c>
      <c r="Y906" s="5">
        <f t="shared" si="336"/>
        <v>278.22932907173686</v>
      </c>
      <c r="Z906" s="4">
        <f>D906-'CIG_wcINF-wcEFF_Loads'!D906</f>
        <v>0</v>
      </c>
      <c r="AA906" s="4">
        <f t="shared" si="337"/>
        <v>0</v>
      </c>
      <c r="AB906" s="3">
        <v>23.962500000000045</v>
      </c>
      <c r="AC906" s="3">
        <v>1.4882857142857133</v>
      </c>
      <c r="AD906" s="3">
        <v>1.1028785714285727</v>
      </c>
      <c r="AE906" s="3">
        <v>6.5649999999999972E-2</v>
      </c>
      <c r="AF906" s="3">
        <v>0.52698749999999916</v>
      </c>
      <c r="AG906" s="3">
        <v>0.33777142857142883</v>
      </c>
      <c r="AH906" s="3">
        <v>9.5969230769230751E-2</v>
      </c>
      <c r="AI906" s="4">
        <f t="shared" si="327"/>
        <v>0</v>
      </c>
      <c r="AJ906" s="4">
        <f t="shared" si="328"/>
        <v>0</v>
      </c>
      <c r="AK906" s="4">
        <f t="shared" si="329"/>
        <v>0</v>
      </c>
      <c r="AL906" s="4">
        <f t="shared" si="323"/>
        <v>0</v>
      </c>
      <c r="AM906" s="4">
        <f t="shared" si="323"/>
        <v>0</v>
      </c>
      <c r="AN906" s="4">
        <f t="shared" si="323"/>
        <v>0</v>
      </c>
      <c r="AO906" s="4">
        <f t="shared" si="323"/>
        <v>0</v>
      </c>
      <c r="AP906" s="5">
        <f t="shared" si="338"/>
        <v>40395.561053905454</v>
      </c>
      <c r="AQ906" s="5">
        <f t="shared" si="339"/>
        <v>1196.6342312534223</v>
      </c>
      <c r="AR906" s="5">
        <f t="shared" si="340"/>
        <v>966.63643624192991</v>
      </c>
      <c r="AS906" s="5">
        <f t="shared" si="341"/>
        <v>156.82112781949718</v>
      </c>
      <c r="AT906" s="5">
        <f t="shared" si="342"/>
        <v>99.484158080210079</v>
      </c>
      <c r="AU906" s="5">
        <f t="shared" si="343"/>
        <v>386.4247661492463</v>
      </c>
      <c r="AV906" s="5">
        <f t="shared" si="344"/>
        <v>182.85590244980071</v>
      </c>
    </row>
    <row r="907" spans="1:48" x14ac:dyDescent="0.25">
      <c r="A907" s="1" t="s">
        <v>378</v>
      </c>
      <c r="B907" s="1" t="s">
        <v>184</v>
      </c>
      <c r="C907" s="2">
        <v>42878</v>
      </c>
      <c r="D907" s="3">
        <v>0</v>
      </c>
      <c r="E907" s="3">
        <v>109.43333333333318</v>
      </c>
      <c r="F907" s="3">
        <v>1.5678999999999996</v>
      </c>
      <c r="G907" s="3">
        <v>1.5022500000000012</v>
      </c>
      <c r="H907" s="3">
        <v>6.5649999999999972E-2</v>
      </c>
      <c r="I907" s="3">
        <v>0.52698749999999916</v>
      </c>
      <c r="J907" s="3">
        <v>0.38366249999999985</v>
      </c>
      <c r="K907" s="3">
        <v>0.1372499999999999</v>
      </c>
      <c r="L907" s="4">
        <f t="shared" si="324"/>
        <v>0</v>
      </c>
      <c r="M907" s="4">
        <f t="shared" si="325"/>
        <v>0</v>
      </c>
      <c r="N907" s="4">
        <f t="shared" si="326"/>
        <v>0</v>
      </c>
      <c r="O907" s="4">
        <f t="shared" si="322"/>
        <v>0</v>
      </c>
      <c r="P907" s="4">
        <f t="shared" si="322"/>
        <v>0</v>
      </c>
      <c r="Q907" s="4">
        <f t="shared" si="322"/>
        <v>0</v>
      </c>
      <c r="R907" s="4">
        <f t="shared" si="322"/>
        <v>0</v>
      </c>
      <c r="S907" s="5">
        <f t="shared" si="330"/>
        <v>72251.687162088361</v>
      </c>
      <c r="T907" s="5">
        <f t="shared" si="331"/>
        <v>1520.2189092373117</v>
      </c>
      <c r="U907" s="5">
        <f t="shared" si="332"/>
        <v>1341.828035572787</v>
      </c>
      <c r="V907" s="5">
        <f t="shared" si="333"/>
        <v>197.73610074210939</v>
      </c>
      <c r="W907" s="5">
        <f t="shared" si="334"/>
        <v>124.00229864046084</v>
      </c>
      <c r="X907" s="5">
        <f t="shared" si="335"/>
        <v>606.62176173177295</v>
      </c>
      <c r="Y907" s="5">
        <f t="shared" si="336"/>
        <v>278.22932907173686</v>
      </c>
      <c r="Z907" s="4">
        <f>D907-'CIG_wcINF-wcEFF_Loads'!D907</f>
        <v>0</v>
      </c>
      <c r="AA907" s="4">
        <f t="shared" si="337"/>
        <v>0</v>
      </c>
      <c r="AB907" s="3">
        <v>23.962500000000045</v>
      </c>
      <c r="AC907" s="3">
        <v>1.4882857142857133</v>
      </c>
      <c r="AD907" s="3">
        <v>1.1028785714285727</v>
      </c>
      <c r="AE907" s="3">
        <v>6.5649999999999972E-2</v>
      </c>
      <c r="AF907" s="3">
        <v>0.52698749999999916</v>
      </c>
      <c r="AG907" s="3">
        <v>0.33777142857142883</v>
      </c>
      <c r="AH907" s="3">
        <v>9.5969230769230751E-2</v>
      </c>
      <c r="AI907" s="4">
        <f t="shared" si="327"/>
        <v>0</v>
      </c>
      <c r="AJ907" s="4">
        <f t="shared" si="328"/>
        <v>0</v>
      </c>
      <c r="AK907" s="4">
        <f t="shared" si="329"/>
        <v>0</v>
      </c>
      <c r="AL907" s="4">
        <f t="shared" si="323"/>
        <v>0</v>
      </c>
      <c r="AM907" s="4">
        <f t="shared" si="323"/>
        <v>0</v>
      </c>
      <c r="AN907" s="4">
        <f t="shared" si="323"/>
        <v>0</v>
      </c>
      <c r="AO907" s="4">
        <f t="shared" si="323"/>
        <v>0</v>
      </c>
      <c r="AP907" s="5">
        <f t="shared" si="338"/>
        <v>40395.561053905454</v>
      </c>
      <c r="AQ907" s="5">
        <f t="shared" si="339"/>
        <v>1196.6342312534223</v>
      </c>
      <c r="AR907" s="5">
        <f t="shared" si="340"/>
        <v>966.63643624192991</v>
      </c>
      <c r="AS907" s="5">
        <f t="shared" si="341"/>
        <v>156.82112781949718</v>
      </c>
      <c r="AT907" s="5">
        <f t="shared" si="342"/>
        <v>99.484158080210079</v>
      </c>
      <c r="AU907" s="5">
        <f t="shared" si="343"/>
        <v>386.4247661492463</v>
      </c>
      <c r="AV907" s="5">
        <f t="shared" si="344"/>
        <v>182.85590244980071</v>
      </c>
    </row>
    <row r="908" spans="1:48" x14ac:dyDescent="0.25">
      <c r="A908" s="1" t="s">
        <v>378</v>
      </c>
      <c r="B908" s="1" t="s">
        <v>185</v>
      </c>
      <c r="C908" s="2">
        <v>42879</v>
      </c>
      <c r="D908" s="3">
        <v>3.7195691062631743E-2</v>
      </c>
      <c r="E908" s="3">
        <v>123.21284722222212</v>
      </c>
      <c r="F908" s="3">
        <v>1.6348322916666662</v>
      </c>
      <c r="G908" s="3">
        <v>1.544841145833334</v>
      </c>
      <c r="H908" s="3">
        <v>8.9991145833333328E-2</v>
      </c>
      <c r="I908" s="3">
        <v>0.50214440104166591</v>
      </c>
      <c r="J908" s="3">
        <v>0.40961757812499977</v>
      </c>
      <c r="K908" s="3">
        <v>0.14129947916666655</v>
      </c>
      <c r="L908" s="4">
        <f t="shared" si="324"/>
        <v>11.212623831889495</v>
      </c>
      <c r="M908" s="4">
        <f t="shared" si="325"/>
        <v>0.14877311845268457</v>
      </c>
      <c r="N908" s="4">
        <f t="shared" si="326"/>
        <v>0.14058373813092315</v>
      </c>
      <c r="O908" s="4">
        <f t="shared" si="322"/>
        <v>8.1893803217615354E-3</v>
      </c>
      <c r="P908" s="4">
        <f t="shared" si="322"/>
        <v>4.5696178646167936E-2</v>
      </c>
      <c r="Q908" s="4">
        <f t="shared" si="322"/>
        <v>3.7276046467473206E-2</v>
      </c>
      <c r="R908" s="4">
        <f t="shared" si="322"/>
        <v>1.2858544731786657E-2</v>
      </c>
      <c r="S908" s="5">
        <f t="shared" si="330"/>
        <v>72262.89978592025</v>
      </c>
      <c r="T908" s="5">
        <f t="shared" si="331"/>
        <v>1520.3676823557644</v>
      </c>
      <c r="U908" s="5">
        <f t="shared" si="332"/>
        <v>1341.968619310918</v>
      </c>
      <c r="V908" s="5">
        <f t="shared" si="333"/>
        <v>197.74429012243115</v>
      </c>
      <c r="W908" s="5">
        <f t="shared" si="334"/>
        <v>124.047994819107</v>
      </c>
      <c r="X908" s="5">
        <f t="shared" si="335"/>
        <v>606.65903777824042</v>
      </c>
      <c r="Y908" s="5">
        <f t="shared" si="336"/>
        <v>278.24218761646864</v>
      </c>
      <c r="Z908" s="4">
        <f>D908-'CIG_wcINF-wcEFF_Loads'!D908</f>
        <v>3.3568960566009602E-2</v>
      </c>
      <c r="AA908" s="4">
        <f t="shared" si="337"/>
        <v>3.3568960566009602E-2</v>
      </c>
      <c r="AB908" s="3">
        <v>51.672786458333377</v>
      </c>
      <c r="AC908" s="3">
        <v>1.5870729166666646</v>
      </c>
      <c r="AD908" s="3">
        <v>1.2037703125000012</v>
      </c>
      <c r="AE908" s="3">
        <v>8.9991145833333328E-2</v>
      </c>
      <c r="AF908" s="3">
        <v>0.50214440104166591</v>
      </c>
      <c r="AG908" s="3">
        <v>0.39570000000000038</v>
      </c>
      <c r="AH908" s="3">
        <v>0.10524166666666664</v>
      </c>
      <c r="AI908" s="4">
        <f t="shared" si="327"/>
        <v>4.2438341427533857</v>
      </c>
      <c r="AJ908" s="4">
        <f t="shared" si="328"/>
        <v>0.13034470738713139</v>
      </c>
      <c r="AK908" s="4">
        <f t="shared" si="329"/>
        <v>9.8864448820459208E-2</v>
      </c>
      <c r="AL908" s="4">
        <f t="shared" si="323"/>
        <v>7.3908825788009747E-3</v>
      </c>
      <c r="AM908" s="4">
        <f t="shared" si="323"/>
        <v>4.1240616188783004E-2</v>
      </c>
      <c r="AN908" s="4">
        <f t="shared" si="323"/>
        <v>3.2498444256371127E-2</v>
      </c>
      <c r="AO908" s="4">
        <f t="shared" si="323"/>
        <v>8.6433925640997077E-3</v>
      </c>
      <c r="AP908" s="5">
        <f t="shared" si="338"/>
        <v>40399.804888048209</v>
      </c>
      <c r="AQ908" s="5">
        <f t="shared" si="339"/>
        <v>1196.7645759608095</v>
      </c>
      <c r="AR908" s="5">
        <f t="shared" si="340"/>
        <v>966.73530069075036</v>
      </c>
      <c r="AS908" s="5">
        <f t="shared" si="341"/>
        <v>156.82851870207597</v>
      </c>
      <c r="AT908" s="5">
        <f t="shared" si="342"/>
        <v>99.525398696398867</v>
      </c>
      <c r="AU908" s="5">
        <f t="shared" si="343"/>
        <v>386.45726459350266</v>
      </c>
      <c r="AV908" s="5">
        <f t="shared" si="344"/>
        <v>182.86454584236481</v>
      </c>
    </row>
    <row r="909" spans="1:48" x14ac:dyDescent="0.25">
      <c r="A909" s="1" t="s">
        <v>378</v>
      </c>
      <c r="B909" s="1" t="s">
        <v>186</v>
      </c>
      <c r="C909" s="2">
        <v>42880</v>
      </c>
      <c r="D909" s="3">
        <v>2.169780958024258</v>
      </c>
      <c r="E909" s="3">
        <v>374</v>
      </c>
      <c r="F909" s="3">
        <v>2.8530000000000033</v>
      </c>
      <c r="G909" s="3">
        <v>2.3199999999999954</v>
      </c>
      <c r="H909" s="3">
        <v>0.53300000000000081</v>
      </c>
      <c r="I909" s="3">
        <v>4.9999999999999906E-2</v>
      </c>
      <c r="J909" s="3">
        <v>0.88200000000000067</v>
      </c>
      <c r="K909" s="3">
        <v>0.21499999999999989</v>
      </c>
      <c r="L909" s="4">
        <f t="shared" si="324"/>
        <v>1985.3913379733319</v>
      </c>
      <c r="M909" s="4">
        <f t="shared" si="325"/>
        <v>15.145244618283215</v>
      </c>
      <c r="N909" s="4">
        <f t="shared" si="326"/>
        <v>12.315796535021713</v>
      </c>
      <c r="O909" s="4">
        <f t="shared" si="322"/>
        <v>2.8294480832614637</v>
      </c>
      <c r="P909" s="4">
        <f t="shared" si="322"/>
        <v>0.26542664946167494</v>
      </c>
      <c r="Q909" s="4">
        <f t="shared" si="322"/>
        <v>4.6821260965039571</v>
      </c>
      <c r="R909" s="4">
        <f t="shared" si="322"/>
        <v>1.1413345926852034</v>
      </c>
      <c r="S909" s="5">
        <f t="shared" si="330"/>
        <v>74248.291123893578</v>
      </c>
      <c r="T909" s="5">
        <f t="shared" si="331"/>
        <v>1535.5129269740476</v>
      </c>
      <c r="U909" s="5">
        <f t="shared" si="332"/>
        <v>1354.2844158459397</v>
      </c>
      <c r="V909" s="5">
        <f t="shared" si="333"/>
        <v>200.57373820569262</v>
      </c>
      <c r="W909" s="5">
        <f t="shared" si="334"/>
        <v>124.31342146856868</v>
      </c>
      <c r="X909" s="5">
        <f t="shared" si="335"/>
        <v>611.34116387474432</v>
      </c>
      <c r="Y909" s="5">
        <f t="shared" si="336"/>
        <v>279.38352220915385</v>
      </c>
      <c r="Z909" s="4">
        <f>D909-'CIG_wcINF-wcEFF_Loads'!D909</f>
        <v>1.6893235308961201</v>
      </c>
      <c r="AA909" s="4">
        <f t="shared" si="337"/>
        <v>1.6893235308961201</v>
      </c>
      <c r="AB909" s="3">
        <v>556.00000000000011</v>
      </c>
      <c r="AC909" s="3">
        <v>3.3849999999999949</v>
      </c>
      <c r="AD909" s="3">
        <v>3.0400000000000005</v>
      </c>
      <c r="AE909" s="3">
        <v>0.53300000000000081</v>
      </c>
      <c r="AF909" s="3">
        <v>4.9999999999999906E-2</v>
      </c>
      <c r="AG909" s="3">
        <v>1.4500000000000011</v>
      </c>
      <c r="AH909" s="3">
        <v>0.27400000000000063</v>
      </c>
      <c r="AI909" s="4">
        <f t="shared" si="327"/>
        <v>2297.9800292779255</v>
      </c>
      <c r="AJ909" s="4">
        <f t="shared" si="328"/>
        <v>13.990399998391664</v>
      </c>
      <c r="AK909" s="4">
        <f t="shared" si="329"/>
        <v>12.564495124109522</v>
      </c>
      <c r="AL909" s="4">
        <f t="shared" si="323"/>
        <v>2.202919704325784</v>
      </c>
      <c r="AM909" s="4">
        <f t="shared" si="323"/>
        <v>0.20665288033074827</v>
      </c>
      <c r="AN909" s="4">
        <f t="shared" si="323"/>
        <v>5.9929335295917161</v>
      </c>
      <c r="AO909" s="4">
        <f t="shared" si="323"/>
        <v>1.1324577842125052</v>
      </c>
      <c r="AP909" s="5">
        <f t="shared" si="338"/>
        <v>42697.784917326135</v>
      </c>
      <c r="AQ909" s="5">
        <f t="shared" si="339"/>
        <v>1210.7549759592011</v>
      </c>
      <c r="AR909" s="5">
        <f t="shared" si="340"/>
        <v>979.29979581485986</v>
      </c>
      <c r="AS909" s="5">
        <f t="shared" si="341"/>
        <v>159.03143840640175</v>
      </c>
      <c r="AT909" s="5">
        <f t="shared" si="342"/>
        <v>99.732051576729617</v>
      </c>
      <c r="AU909" s="5">
        <f t="shared" si="343"/>
        <v>392.45019812309437</v>
      </c>
      <c r="AV909" s="5">
        <f t="shared" si="344"/>
        <v>183.99700362657731</v>
      </c>
    </row>
    <row r="910" spans="1:48" x14ac:dyDescent="0.25">
      <c r="A910" s="1" t="s">
        <v>378</v>
      </c>
      <c r="B910" s="1" t="s">
        <v>187</v>
      </c>
      <c r="C910" s="2">
        <v>42881</v>
      </c>
      <c r="D910" s="3">
        <v>8.3089202965348362E-5</v>
      </c>
      <c r="E910" s="3">
        <v>360.22048611111114</v>
      </c>
      <c r="F910" s="3">
        <v>2.7860677083333365</v>
      </c>
      <c r="G910" s="3">
        <v>2.2774088541666626</v>
      </c>
      <c r="H910" s="3">
        <v>0.50865885416666734</v>
      </c>
      <c r="I910" s="3">
        <v>7.4843098958333229E-2</v>
      </c>
      <c r="J910" s="3">
        <v>0.85604492187500048</v>
      </c>
      <c r="K910" s="3">
        <v>0.21095052083333332</v>
      </c>
      <c r="L910" s="4">
        <f t="shared" si="324"/>
        <v>7.3227065070461686E-2</v>
      </c>
      <c r="M910" s="4">
        <f t="shared" si="325"/>
        <v>5.6636301719360858E-4</v>
      </c>
      <c r="N910" s="4">
        <f t="shared" si="326"/>
        <v>4.6296080535704928E-4</v>
      </c>
      <c r="O910" s="4">
        <f t="shared" si="322"/>
        <v>1.0340221183655804E-4</v>
      </c>
      <c r="P910" s="4">
        <f t="shared" si="322"/>
        <v>1.5214405312324131E-5</v>
      </c>
      <c r="Q910" s="4">
        <f t="shared" si="322"/>
        <v>1.7402024486204084E-4</v>
      </c>
      <c r="R910" s="4">
        <f t="shared" si="322"/>
        <v>4.2882867885935611E-5</v>
      </c>
      <c r="S910" s="5">
        <f t="shared" si="330"/>
        <v>74248.364350958655</v>
      </c>
      <c r="T910" s="5">
        <f t="shared" si="331"/>
        <v>1535.5134933370648</v>
      </c>
      <c r="U910" s="5">
        <f t="shared" si="332"/>
        <v>1354.2848788067452</v>
      </c>
      <c r="V910" s="5">
        <f t="shared" si="333"/>
        <v>200.57384160790446</v>
      </c>
      <c r="W910" s="5">
        <f t="shared" si="334"/>
        <v>124.31343668297399</v>
      </c>
      <c r="X910" s="5">
        <f t="shared" si="335"/>
        <v>611.34133789498924</v>
      </c>
      <c r="Y910" s="5">
        <f t="shared" si="336"/>
        <v>279.38356509202174</v>
      </c>
      <c r="Z910" s="4">
        <f>D910-'CIG_wcINF-wcEFF_Loads'!D910</f>
        <v>-0.15949162322491681</v>
      </c>
      <c r="AA910" s="4">
        <f t="shared" si="337"/>
        <v>0</v>
      </c>
      <c r="AB910" s="3">
        <v>530.67569444444439</v>
      </c>
      <c r="AC910" s="3">
        <v>3.2950061848958287</v>
      </c>
      <c r="AD910" s="3">
        <v>2.9528548177083316</v>
      </c>
      <c r="AE910" s="3">
        <v>0.50865885416666734</v>
      </c>
      <c r="AF910" s="3">
        <v>7.4843098958333229E-2</v>
      </c>
      <c r="AG910" s="3">
        <v>1.3992743055555572</v>
      </c>
      <c r="AH910" s="3">
        <v>0.26552343750000046</v>
      </c>
      <c r="AI910" s="4">
        <f t="shared" si="327"/>
        <v>0</v>
      </c>
      <c r="AJ910" s="4">
        <f t="shared" si="328"/>
        <v>0</v>
      </c>
      <c r="AK910" s="4">
        <f t="shared" si="329"/>
        <v>0</v>
      </c>
      <c r="AL910" s="4">
        <f t="shared" si="323"/>
        <v>0</v>
      </c>
      <c r="AM910" s="4">
        <f t="shared" si="323"/>
        <v>0</v>
      </c>
      <c r="AN910" s="4">
        <f t="shared" si="323"/>
        <v>0</v>
      </c>
      <c r="AO910" s="4">
        <f t="shared" si="323"/>
        <v>0</v>
      </c>
      <c r="AP910" s="5">
        <f t="shared" si="338"/>
        <v>42697.784917326135</v>
      </c>
      <c r="AQ910" s="5">
        <f t="shared" si="339"/>
        <v>1210.7549759592011</v>
      </c>
      <c r="AR910" s="5">
        <f t="shared" si="340"/>
        <v>979.29979581485986</v>
      </c>
      <c r="AS910" s="5">
        <f t="shared" si="341"/>
        <v>159.03143840640175</v>
      </c>
      <c r="AT910" s="5">
        <f t="shared" si="342"/>
        <v>99.732051576729617</v>
      </c>
      <c r="AU910" s="5">
        <f t="shared" si="343"/>
        <v>392.45019812309437</v>
      </c>
      <c r="AV910" s="5">
        <f t="shared" si="344"/>
        <v>183.99700362657731</v>
      </c>
    </row>
    <row r="911" spans="1:48" x14ac:dyDescent="0.25">
      <c r="A911" s="1" t="s">
        <v>378</v>
      </c>
      <c r="B911" s="1" t="s">
        <v>188</v>
      </c>
      <c r="C911" s="2">
        <v>42882</v>
      </c>
      <c r="D911" s="3">
        <v>0</v>
      </c>
      <c r="E911" s="3">
        <v>109.43333333333318</v>
      </c>
      <c r="F911" s="3">
        <v>1.5678999999999996</v>
      </c>
      <c r="G911" s="3">
        <v>1.5022500000000012</v>
      </c>
      <c r="H911" s="3">
        <v>6.5649999999999972E-2</v>
      </c>
      <c r="I911" s="3">
        <v>0.52698749999999916</v>
      </c>
      <c r="J911" s="3">
        <v>0.38366249999999985</v>
      </c>
      <c r="K911" s="3">
        <v>0.1372499999999999</v>
      </c>
      <c r="L911" s="4">
        <f t="shared" si="324"/>
        <v>0</v>
      </c>
      <c r="M911" s="4">
        <f t="shared" si="325"/>
        <v>0</v>
      </c>
      <c r="N911" s="4">
        <f t="shared" si="326"/>
        <v>0</v>
      </c>
      <c r="O911" s="4">
        <f t="shared" si="322"/>
        <v>0</v>
      </c>
      <c r="P911" s="4">
        <f t="shared" si="322"/>
        <v>0</v>
      </c>
      <c r="Q911" s="4">
        <f t="shared" si="322"/>
        <v>0</v>
      </c>
      <c r="R911" s="4">
        <f t="shared" si="322"/>
        <v>0</v>
      </c>
      <c r="S911" s="5">
        <f t="shared" si="330"/>
        <v>74248.364350958655</v>
      </c>
      <c r="T911" s="5">
        <f t="shared" si="331"/>
        <v>1535.5134933370648</v>
      </c>
      <c r="U911" s="5">
        <f t="shared" si="332"/>
        <v>1354.2848788067452</v>
      </c>
      <c r="V911" s="5">
        <f t="shared" si="333"/>
        <v>200.57384160790446</v>
      </c>
      <c r="W911" s="5">
        <f t="shared" si="334"/>
        <v>124.31343668297399</v>
      </c>
      <c r="X911" s="5">
        <f t="shared" si="335"/>
        <v>611.34133789498924</v>
      </c>
      <c r="Y911" s="5">
        <f t="shared" si="336"/>
        <v>279.38356509202174</v>
      </c>
      <c r="Z911" s="4">
        <f>D911-'CIG_wcINF-wcEFF_Loads'!D911</f>
        <v>-7.1176885728529926E-2</v>
      </c>
      <c r="AA911" s="4">
        <f t="shared" si="337"/>
        <v>0</v>
      </c>
      <c r="AB911" s="3">
        <v>69.773333333333468</v>
      </c>
      <c r="AC911" s="3">
        <v>1.6571187499999975</v>
      </c>
      <c r="AD911" s="3">
        <v>1.3668124999999982</v>
      </c>
      <c r="AE911" s="3">
        <v>6.5649999999999972E-2</v>
      </c>
      <c r="AF911" s="3">
        <v>0.52698749999999916</v>
      </c>
      <c r="AG911" s="3">
        <v>0.47606666666666747</v>
      </c>
      <c r="AH911" s="3">
        <v>0.11125000000000006</v>
      </c>
      <c r="AI911" s="4">
        <f t="shared" si="327"/>
        <v>0</v>
      </c>
      <c r="AJ911" s="4">
        <f t="shared" si="328"/>
        <v>0</v>
      </c>
      <c r="AK911" s="4">
        <f t="shared" si="329"/>
        <v>0</v>
      </c>
      <c r="AL911" s="4">
        <f t="shared" si="323"/>
        <v>0</v>
      </c>
      <c r="AM911" s="4">
        <f t="shared" si="323"/>
        <v>0</v>
      </c>
      <c r="AN911" s="4">
        <f t="shared" si="323"/>
        <v>0</v>
      </c>
      <c r="AO911" s="4">
        <f t="shared" si="323"/>
        <v>0</v>
      </c>
      <c r="AP911" s="5">
        <f t="shared" si="338"/>
        <v>42697.784917326135</v>
      </c>
      <c r="AQ911" s="5">
        <f t="shared" si="339"/>
        <v>1210.7549759592011</v>
      </c>
      <c r="AR911" s="5">
        <f t="shared" si="340"/>
        <v>979.29979581485986</v>
      </c>
      <c r="AS911" s="5">
        <f t="shared" si="341"/>
        <v>159.03143840640175</v>
      </c>
      <c r="AT911" s="5">
        <f t="shared" si="342"/>
        <v>99.732051576729617</v>
      </c>
      <c r="AU911" s="5">
        <f t="shared" si="343"/>
        <v>392.45019812309437</v>
      </c>
      <c r="AV911" s="5">
        <f t="shared" si="344"/>
        <v>183.99700362657731</v>
      </c>
    </row>
    <row r="912" spans="1:48" x14ac:dyDescent="0.25">
      <c r="A912" s="1" t="s">
        <v>378</v>
      </c>
      <c r="B912" s="1" t="s">
        <v>189</v>
      </c>
      <c r="C912" s="2">
        <v>42883</v>
      </c>
      <c r="D912" s="3">
        <v>0</v>
      </c>
      <c r="E912" s="3">
        <v>109.43333333333318</v>
      </c>
      <c r="F912" s="3">
        <v>1.5678999999999996</v>
      </c>
      <c r="G912" s="3">
        <v>1.5022500000000012</v>
      </c>
      <c r="H912" s="3">
        <v>6.5649999999999972E-2</v>
      </c>
      <c r="I912" s="3">
        <v>0.52698749999999916</v>
      </c>
      <c r="J912" s="3">
        <v>0.38366249999999985</v>
      </c>
      <c r="K912" s="3">
        <v>0.1372499999999999</v>
      </c>
      <c r="L912" s="4">
        <f t="shared" si="324"/>
        <v>0</v>
      </c>
      <c r="M912" s="4">
        <f t="shared" si="325"/>
        <v>0</v>
      </c>
      <c r="N912" s="4">
        <f t="shared" si="326"/>
        <v>0</v>
      </c>
      <c r="O912" s="4">
        <f t="shared" si="322"/>
        <v>0</v>
      </c>
      <c r="P912" s="4">
        <f t="shared" si="322"/>
        <v>0</v>
      </c>
      <c r="Q912" s="4">
        <f t="shared" si="322"/>
        <v>0</v>
      </c>
      <c r="R912" s="4">
        <f t="shared" si="322"/>
        <v>0</v>
      </c>
      <c r="S912" s="5">
        <f t="shared" si="330"/>
        <v>74248.364350958655</v>
      </c>
      <c r="T912" s="5">
        <f t="shared" si="331"/>
        <v>1535.5134933370648</v>
      </c>
      <c r="U912" s="5">
        <f t="shared" si="332"/>
        <v>1354.2848788067452</v>
      </c>
      <c r="V912" s="5">
        <f t="shared" si="333"/>
        <v>200.57384160790446</v>
      </c>
      <c r="W912" s="5">
        <f t="shared" si="334"/>
        <v>124.31343668297399</v>
      </c>
      <c r="X912" s="5">
        <f t="shared" si="335"/>
        <v>611.34133789498924</v>
      </c>
      <c r="Y912" s="5">
        <f t="shared" si="336"/>
        <v>279.38356509202174</v>
      </c>
      <c r="Z912" s="4">
        <f>D912-'CIG_wcINF-wcEFF_Loads'!D912</f>
        <v>-3.9546372647908633E-2</v>
      </c>
      <c r="AA912" s="4">
        <f t="shared" si="337"/>
        <v>0</v>
      </c>
      <c r="AB912" s="3">
        <v>54.980251736111065</v>
      </c>
      <c r="AC912" s="3">
        <v>1.6025997488839281</v>
      </c>
      <c r="AD912" s="3">
        <v>1.2815838355654774</v>
      </c>
      <c r="AE912" s="3">
        <v>6.5649999999999972E-2</v>
      </c>
      <c r="AF912" s="3">
        <v>0.52698749999999916</v>
      </c>
      <c r="AG912" s="3">
        <v>0.4314088293650799</v>
      </c>
      <c r="AH912" s="3">
        <v>0.10631558493589761</v>
      </c>
      <c r="AI912" s="4">
        <f t="shared" si="327"/>
        <v>0</v>
      </c>
      <c r="AJ912" s="4">
        <f t="shared" si="328"/>
        <v>0</v>
      </c>
      <c r="AK912" s="4">
        <f t="shared" si="329"/>
        <v>0</v>
      </c>
      <c r="AL912" s="4">
        <f t="shared" si="323"/>
        <v>0</v>
      </c>
      <c r="AM912" s="4">
        <f t="shared" si="323"/>
        <v>0</v>
      </c>
      <c r="AN912" s="4">
        <f t="shared" si="323"/>
        <v>0</v>
      </c>
      <c r="AO912" s="4">
        <f t="shared" si="323"/>
        <v>0</v>
      </c>
      <c r="AP912" s="5">
        <f t="shared" si="338"/>
        <v>42697.784917326135</v>
      </c>
      <c r="AQ912" s="5">
        <f t="shared" si="339"/>
        <v>1210.7549759592011</v>
      </c>
      <c r="AR912" s="5">
        <f t="shared" si="340"/>
        <v>979.29979581485986</v>
      </c>
      <c r="AS912" s="5">
        <f t="shared" si="341"/>
        <v>159.03143840640175</v>
      </c>
      <c r="AT912" s="5">
        <f t="shared" si="342"/>
        <v>99.732051576729617</v>
      </c>
      <c r="AU912" s="5">
        <f t="shared" si="343"/>
        <v>392.45019812309437</v>
      </c>
      <c r="AV912" s="5">
        <f t="shared" si="344"/>
        <v>183.99700362657731</v>
      </c>
    </row>
    <row r="913" spans="1:48" x14ac:dyDescent="0.25">
      <c r="A913" s="1" t="s">
        <v>378</v>
      </c>
      <c r="B913" s="1" t="s">
        <v>190</v>
      </c>
      <c r="C913" s="2">
        <v>42884</v>
      </c>
      <c r="D913" s="3">
        <v>0</v>
      </c>
      <c r="E913" s="3">
        <v>109.43333333333318</v>
      </c>
      <c r="F913" s="3">
        <v>1.5678999999999996</v>
      </c>
      <c r="G913" s="3">
        <v>1.5022500000000012</v>
      </c>
      <c r="H913" s="3">
        <v>6.5649999999999972E-2</v>
      </c>
      <c r="I913" s="3">
        <v>0.52698749999999916</v>
      </c>
      <c r="J913" s="3">
        <v>0.38366249999999985</v>
      </c>
      <c r="K913" s="3">
        <v>0.1372499999999999</v>
      </c>
      <c r="L913" s="4">
        <f t="shared" si="324"/>
        <v>0</v>
      </c>
      <c r="M913" s="4">
        <f t="shared" si="325"/>
        <v>0</v>
      </c>
      <c r="N913" s="4">
        <f t="shared" si="326"/>
        <v>0</v>
      </c>
      <c r="O913" s="4">
        <f t="shared" si="322"/>
        <v>0</v>
      </c>
      <c r="P913" s="4">
        <f t="shared" si="322"/>
        <v>0</v>
      </c>
      <c r="Q913" s="4">
        <f t="shared" si="322"/>
        <v>0</v>
      </c>
      <c r="R913" s="4">
        <f t="shared" si="322"/>
        <v>0</v>
      </c>
      <c r="S913" s="5">
        <f t="shared" si="330"/>
        <v>74248.364350958655</v>
      </c>
      <c r="T913" s="5">
        <f t="shared" si="331"/>
        <v>1535.5134933370648</v>
      </c>
      <c r="U913" s="5">
        <f t="shared" si="332"/>
        <v>1354.2848788067452</v>
      </c>
      <c r="V913" s="5">
        <f t="shared" si="333"/>
        <v>200.57384160790446</v>
      </c>
      <c r="W913" s="5">
        <f t="shared" si="334"/>
        <v>124.31343668297399</v>
      </c>
      <c r="X913" s="5">
        <f t="shared" si="335"/>
        <v>611.34133789498924</v>
      </c>
      <c r="Y913" s="5">
        <f t="shared" si="336"/>
        <v>279.38356509202174</v>
      </c>
      <c r="Z913" s="4">
        <f>D913-'CIG_wcINF-wcEFF_Loads'!D913</f>
        <v>-3.1272621502108744E-2</v>
      </c>
      <c r="AA913" s="4">
        <f t="shared" si="337"/>
        <v>0</v>
      </c>
      <c r="AB913" s="3">
        <v>49.253897569444405</v>
      </c>
      <c r="AC913" s="3">
        <v>1.5814956194196423</v>
      </c>
      <c r="AD913" s="3">
        <v>1.2485920944940501</v>
      </c>
      <c r="AE913" s="3">
        <v>6.5649999999999972E-2</v>
      </c>
      <c r="AF913" s="3">
        <v>0.52698749999999916</v>
      </c>
      <c r="AG913" s="3">
        <v>0.41412192460317504</v>
      </c>
      <c r="AH913" s="3">
        <v>0.10440548878205143</v>
      </c>
      <c r="AI913" s="4">
        <f t="shared" si="327"/>
        <v>0</v>
      </c>
      <c r="AJ913" s="4">
        <f t="shared" si="328"/>
        <v>0</v>
      </c>
      <c r="AK913" s="4">
        <f t="shared" si="329"/>
        <v>0</v>
      </c>
      <c r="AL913" s="4">
        <f t="shared" si="323"/>
        <v>0</v>
      </c>
      <c r="AM913" s="4">
        <f t="shared" si="323"/>
        <v>0</v>
      </c>
      <c r="AN913" s="4">
        <f t="shared" si="323"/>
        <v>0</v>
      </c>
      <c r="AO913" s="4">
        <f t="shared" si="323"/>
        <v>0</v>
      </c>
      <c r="AP913" s="5">
        <f t="shared" si="338"/>
        <v>42697.784917326135</v>
      </c>
      <c r="AQ913" s="5">
        <f t="shared" si="339"/>
        <v>1210.7549759592011</v>
      </c>
      <c r="AR913" s="5">
        <f t="shared" si="340"/>
        <v>979.29979581485986</v>
      </c>
      <c r="AS913" s="5">
        <f t="shared" si="341"/>
        <v>159.03143840640175</v>
      </c>
      <c r="AT913" s="5">
        <f t="shared" si="342"/>
        <v>99.732051576729617</v>
      </c>
      <c r="AU913" s="5">
        <f t="shared" si="343"/>
        <v>392.45019812309437</v>
      </c>
      <c r="AV913" s="5">
        <f t="shared" si="344"/>
        <v>183.99700362657731</v>
      </c>
    </row>
    <row r="914" spans="1:48" x14ac:dyDescent="0.25">
      <c r="A914" s="1" t="s">
        <v>378</v>
      </c>
      <c r="B914" s="1" t="s">
        <v>191</v>
      </c>
      <c r="C914" s="2">
        <v>42885</v>
      </c>
      <c r="D914" s="3">
        <v>0</v>
      </c>
      <c r="E914" s="3">
        <v>109.43333333333318</v>
      </c>
      <c r="F914" s="3">
        <v>1.5678999999999996</v>
      </c>
      <c r="G914" s="3">
        <v>1.5022500000000012</v>
      </c>
      <c r="H914" s="3">
        <v>6.5649999999999972E-2</v>
      </c>
      <c r="I914" s="3">
        <v>0.52698749999999916</v>
      </c>
      <c r="J914" s="3">
        <v>0.38366249999999985</v>
      </c>
      <c r="K914" s="3">
        <v>0.1372499999999999</v>
      </c>
      <c r="L914" s="4">
        <f t="shared" si="324"/>
        <v>0</v>
      </c>
      <c r="M914" s="4">
        <f t="shared" si="325"/>
        <v>0</v>
      </c>
      <c r="N914" s="4">
        <f t="shared" si="326"/>
        <v>0</v>
      </c>
      <c r="O914" s="4">
        <f t="shared" si="322"/>
        <v>0</v>
      </c>
      <c r="P914" s="4">
        <f t="shared" si="322"/>
        <v>0</v>
      </c>
      <c r="Q914" s="4">
        <f t="shared" si="322"/>
        <v>0</v>
      </c>
      <c r="R914" s="4">
        <f t="shared" si="322"/>
        <v>0</v>
      </c>
      <c r="S914" s="5">
        <f t="shared" si="330"/>
        <v>74248.364350958655</v>
      </c>
      <c r="T914" s="5">
        <f t="shared" si="331"/>
        <v>1535.5134933370648</v>
      </c>
      <c r="U914" s="5">
        <f t="shared" si="332"/>
        <v>1354.2848788067452</v>
      </c>
      <c r="V914" s="5">
        <f t="shared" si="333"/>
        <v>200.57384160790446</v>
      </c>
      <c r="W914" s="5">
        <f t="shared" si="334"/>
        <v>124.31343668297399</v>
      </c>
      <c r="X914" s="5">
        <f t="shared" si="335"/>
        <v>611.34133789498924</v>
      </c>
      <c r="Y914" s="5">
        <f t="shared" si="336"/>
        <v>279.38356509202174</v>
      </c>
      <c r="Z914" s="4">
        <f>D914-'CIG_wcINF-wcEFF_Loads'!D914</f>
        <v>0</v>
      </c>
      <c r="AA914" s="4">
        <f t="shared" si="337"/>
        <v>0</v>
      </c>
      <c r="AB914" s="3">
        <v>23.962500000000045</v>
      </c>
      <c r="AC914" s="3">
        <v>1.4882857142857133</v>
      </c>
      <c r="AD914" s="3">
        <v>1.1028785714285727</v>
      </c>
      <c r="AE914" s="3">
        <v>6.5649999999999972E-2</v>
      </c>
      <c r="AF914" s="3">
        <v>0.52698749999999916</v>
      </c>
      <c r="AG914" s="3">
        <v>0.33777142857142883</v>
      </c>
      <c r="AH914" s="3">
        <v>9.5969230769230751E-2</v>
      </c>
      <c r="AI914" s="4">
        <f t="shared" si="327"/>
        <v>0</v>
      </c>
      <c r="AJ914" s="4">
        <f t="shared" si="328"/>
        <v>0</v>
      </c>
      <c r="AK914" s="4">
        <f t="shared" si="329"/>
        <v>0</v>
      </c>
      <c r="AL914" s="4">
        <f t="shared" si="323"/>
        <v>0</v>
      </c>
      <c r="AM914" s="4">
        <f t="shared" si="323"/>
        <v>0</v>
      </c>
      <c r="AN914" s="4">
        <f t="shared" si="323"/>
        <v>0</v>
      </c>
      <c r="AO914" s="4">
        <f t="shared" si="323"/>
        <v>0</v>
      </c>
      <c r="AP914" s="5">
        <f t="shared" si="338"/>
        <v>42697.784917326135</v>
      </c>
      <c r="AQ914" s="5">
        <f t="shared" si="339"/>
        <v>1210.7549759592011</v>
      </c>
      <c r="AR914" s="5">
        <f t="shared" si="340"/>
        <v>979.29979581485986</v>
      </c>
      <c r="AS914" s="5">
        <f t="shared" si="341"/>
        <v>159.03143840640175</v>
      </c>
      <c r="AT914" s="5">
        <f t="shared" si="342"/>
        <v>99.732051576729617</v>
      </c>
      <c r="AU914" s="5">
        <f t="shared" si="343"/>
        <v>392.45019812309437</v>
      </c>
      <c r="AV914" s="5">
        <f t="shared" si="344"/>
        <v>183.99700362657731</v>
      </c>
    </row>
    <row r="915" spans="1:48" x14ac:dyDescent="0.25">
      <c r="A915" s="1" t="s">
        <v>378</v>
      </c>
      <c r="B915" s="1" t="s">
        <v>192</v>
      </c>
      <c r="C915" s="2">
        <v>42886</v>
      </c>
      <c r="D915" s="3">
        <v>0</v>
      </c>
      <c r="E915" s="3">
        <v>109.43333333333318</v>
      </c>
      <c r="F915" s="3">
        <v>1.5678999999999996</v>
      </c>
      <c r="G915" s="3">
        <v>1.5022500000000012</v>
      </c>
      <c r="H915" s="3">
        <v>6.5649999999999972E-2</v>
      </c>
      <c r="I915" s="3">
        <v>0.52698749999999916</v>
      </c>
      <c r="J915" s="3">
        <v>0.38366249999999985</v>
      </c>
      <c r="K915" s="3">
        <v>0.1372499999999999</v>
      </c>
      <c r="L915" s="4">
        <f t="shared" si="324"/>
        <v>0</v>
      </c>
      <c r="M915" s="4">
        <f t="shared" si="325"/>
        <v>0</v>
      </c>
      <c r="N915" s="4">
        <f t="shared" si="326"/>
        <v>0</v>
      </c>
      <c r="O915" s="4">
        <f t="shared" si="322"/>
        <v>0</v>
      </c>
      <c r="P915" s="4">
        <f t="shared" si="322"/>
        <v>0</v>
      </c>
      <c r="Q915" s="4">
        <f t="shared" si="322"/>
        <v>0</v>
      </c>
      <c r="R915" s="4">
        <f t="shared" si="322"/>
        <v>0</v>
      </c>
      <c r="S915" s="5">
        <f t="shared" si="330"/>
        <v>74248.364350958655</v>
      </c>
      <c r="T915" s="5">
        <f t="shared" si="331"/>
        <v>1535.5134933370648</v>
      </c>
      <c r="U915" s="5">
        <f t="shared" si="332"/>
        <v>1354.2848788067452</v>
      </c>
      <c r="V915" s="5">
        <f t="shared" si="333"/>
        <v>200.57384160790446</v>
      </c>
      <c r="W915" s="5">
        <f t="shared" si="334"/>
        <v>124.31343668297399</v>
      </c>
      <c r="X915" s="5">
        <f t="shared" si="335"/>
        <v>611.34133789498924</v>
      </c>
      <c r="Y915" s="5">
        <f t="shared" si="336"/>
        <v>279.38356509202174</v>
      </c>
      <c r="Z915" s="4">
        <f>D915-'CIG_wcINF-wcEFF_Loads'!D915</f>
        <v>0</v>
      </c>
      <c r="AA915" s="4">
        <f t="shared" si="337"/>
        <v>0</v>
      </c>
      <c r="AB915" s="3">
        <v>23.962500000000045</v>
      </c>
      <c r="AC915" s="3">
        <v>1.4882857142857133</v>
      </c>
      <c r="AD915" s="3">
        <v>1.1028785714285727</v>
      </c>
      <c r="AE915" s="3">
        <v>6.5649999999999972E-2</v>
      </c>
      <c r="AF915" s="3">
        <v>0.52698749999999916</v>
      </c>
      <c r="AG915" s="3">
        <v>0.33777142857142883</v>
      </c>
      <c r="AH915" s="3">
        <v>9.5969230769230751E-2</v>
      </c>
      <c r="AI915" s="4">
        <f t="shared" si="327"/>
        <v>0</v>
      </c>
      <c r="AJ915" s="4">
        <f t="shared" si="328"/>
        <v>0</v>
      </c>
      <c r="AK915" s="4">
        <f t="shared" si="329"/>
        <v>0</v>
      </c>
      <c r="AL915" s="4">
        <f t="shared" si="323"/>
        <v>0</v>
      </c>
      <c r="AM915" s="4">
        <f t="shared" si="323"/>
        <v>0</v>
      </c>
      <c r="AN915" s="4">
        <f t="shared" si="323"/>
        <v>0</v>
      </c>
      <c r="AO915" s="4">
        <f t="shared" si="323"/>
        <v>0</v>
      </c>
      <c r="AP915" s="5">
        <f t="shared" si="338"/>
        <v>42697.784917326135</v>
      </c>
      <c r="AQ915" s="5">
        <f t="shared" si="339"/>
        <v>1210.7549759592011</v>
      </c>
      <c r="AR915" s="5">
        <f t="shared" si="340"/>
        <v>979.29979581485986</v>
      </c>
      <c r="AS915" s="5">
        <f t="shared" si="341"/>
        <v>159.03143840640175</v>
      </c>
      <c r="AT915" s="5">
        <f t="shared" si="342"/>
        <v>99.732051576729617</v>
      </c>
      <c r="AU915" s="5">
        <f t="shared" si="343"/>
        <v>392.45019812309437</v>
      </c>
      <c r="AV915" s="5">
        <f t="shared" si="344"/>
        <v>183.99700362657731</v>
      </c>
    </row>
    <row r="916" spans="1:48" x14ac:dyDescent="0.25">
      <c r="A916" s="1" t="s">
        <v>378</v>
      </c>
      <c r="B916" s="1" t="s">
        <v>193</v>
      </c>
      <c r="C916" s="2">
        <v>42887</v>
      </c>
      <c r="D916" s="3">
        <v>0</v>
      </c>
      <c r="E916" s="3">
        <v>70.048064635450046</v>
      </c>
      <c r="F916" s="3">
        <v>2.1258313712953187</v>
      </c>
      <c r="G916" s="3">
        <v>1.9571744770229911</v>
      </c>
      <c r="H916" s="3">
        <v>0.16381415860959869</v>
      </c>
      <c r="I916" s="3">
        <v>0.26703698028323725</v>
      </c>
      <c r="J916" s="3">
        <v>0.64159030767469505</v>
      </c>
      <c r="K916" s="3">
        <v>0.31770653918036584</v>
      </c>
      <c r="L916" s="4">
        <f t="shared" si="324"/>
        <v>0</v>
      </c>
      <c r="M916" s="4">
        <f t="shared" si="325"/>
        <v>0</v>
      </c>
      <c r="N916" s="4">
        <f t="shared" si="326"/>
        <v>0</v>
      </c>
      <c r="O916" s="4">
        <f t="shared" si="322"/>
        <v>0</v>
      </c>
      <c r="P916" s="4">
        <f t="shared" si="322"/>
        <v>0</v>
      </c>
      <c r="Q916" s="4">
        <f t="shared" si="322"/>
        <v>0</v>
      </c>
      <c r="R916" s="4">
        <f t="shared" si="322"/>
        <v>0</v>
      </c>
      <c r="S916" s="5">
        <f t="shared" si="330"/>
        <v>74248.364350958655</v>
      </c>
      <c r="T916" s="5">
        <f t="shared" si="331"/>
        <v>1535.5134933370648</v>
      </c>
      <c r="U916" s="5">
        <f t="shared" si="332"/>
        <v>1354.2848788067452</v>
      </c>
      <c r="V916" s="5">
        <f t="shared" si="333"/>
        <v>200.57384160790446</v>
      </c>
      <c r="W916" s="5">
        <f t="shared" si="334"/>
        <v>124.31343668297399</v>
      </c>
      <c r="X916" s="5">
        <f t="shared" si="335"/>
        <v>611.34133789498924</v>
      </c>
      <c r="Y916" s="5">
        <f t="shared" si="336"/>
        <v>279.38356509202174</v>
      </c>
      <c r="Z916" s="4">
        <f>D916-'CIG_wcINF-wcEFF_Loads'!D916</f>
        <v>0</v>
      </c>
      <c r="AA916" s="4">
        <f t="shared" si="337"/>
        <v>0</v>
      </c>
      <c r="AB916" s="3">
        <v>21.635026041666709</v>
      </c>
      <c r="AC916" s="3">
        <v>2.1572886904761939</v>
      </c>
      <c r="AD916" s="3">
        <v>1.6684168898809542</v>
      </c>
      <c r="AE916" s="3">
        <v>0.16381415860959869</v>
      </c>
      <c r="AF916" s="3">
        <v>0.26703698028323725</v>
      </c>
      <c r="AG916" s="3">
        <v>0.21816279761904811</v>
      </c>
      <c r="AH916" s="3">
        <v>5.4736858974358954E-2</v>
      </c>
      <c r="AI916" s="4">
        <f t="shared" si="327"/>
        <v>0</v>
      </c>
      <c r="AJ916" s="4">
        <f t="shared" si="328"/>
        <v>0</v>
      </c>
      <c r="AK916" s="4">
        <f t="shared" si="329"/>
        <v>0</v>
      </c>
      <c r="AL916" s="4">
        <f t="shared" si="323"/>
        <v>0</v>
      </c>
      <c r="AM916" s="4">
        <f t="shared" si="323"/>
        <v>0</v>
      </c>
      <c r="AN916" s="4">
        <f t="shared" si="323"/>
        <v>0</v>
      </c>
      <c r="AO916" s="4">
        <f t="shared" si="323"/>
        <v>0</v>
      </c>
      <c r="AP916" s="5">
        <f t="shared" si="338"/>
        <v>42697.784917326135</v>
      </c>
      <c r="AQ916" s="5">
        <f t="shared" si="339"/>
        <v>1210.7549759592011</v>
      </c>
      <c r="AR916" s="5">
        <f t="shared" si="340"/>
        <v>979.29979581485986</v>
      </c>
      <c r="AS916" s="5">
        <f t="shared" si="341"/>
        <v>159.03143840640175</v>
      </c>
      <c r="AT916" s="5">
        <f t="shared" si="342"/>
        <v>99.732051576729617</v>
      </c>
      <c r="AU916" s="5">
        <f t="shared" si="343"/>
        <v>392.45019812309437</v>
      </c>
      <c r="AV916" s="5">
        <f t="shared" si="344"/>
        <v>183.99700362657731</v>
      </c>
    </row>
    <row r="917" spans="1:48" x14ac:dyDescent="0.25">
      <c r="A917" s="1" t="s">
        <v>378</v>
      </c>
      <c r="B917" s="1" t="s">
        <v>194</v>
      </c>
      <c r="C917" s="2">
        <v>42888</v>
      </c>
      <c r="D917" s="3">
        <v>0</v>
      </c>
      <c r="E917" s="3">
        <v>40.688137060663941</v>
      </c>
      <c r="F917" s="3">
        <v>2.5417438480791019</v>
      </c>
      <c r="G917" s="3">
        <v>2.296299996258313</v>
      </c>
      <c r="H917" s="3">
        <v>0.23699107684584442</v>
      </c>
      <c r="I917" s="3">
        <v>7.3255683767105659E-2</v>
      </c>
      <c r="J917" s="3">
        <v>0.83386376430492237</v>
      </c>
      <c r="K917" s="3">
        <v>0.45222868656936505</v>
      </c>
      <c r="L917" s="4">
        <f t="shared" si="324"/>
        <v>0</v>
      </c>
      <c r="M917" s="4">
        <f t="shared" si="325"/>
        <v>0</v>
      </c>
      <c r="N917" s="4">
        <f t="shared" si="326"/>
        <v>0</v>
      </c>
      <c r="O917" s="4">
        <f t="shared" si="322"/>
        <v>0</v>
      </c>
      <c r="P917" s="4">
        <f t="shared" si="322"/>
        <v>0</v>
      </c>
      <c r="Q917" s="4">
        <f t="shared" si="322"/>
        <v>0</v>
      </c>
      <c r="R917" s="4">
        <f t="shared" si="322"/>
        <v>0</v>
      </c>
      <c r="S917" s="5">
        <f t="shared" si="330"/>
        <v>74248.364350958655</v>
      </c>
      <c r="T917" s="5">
        <f t="shared" si="331"/>
        <v>1535.5134933370648</v>
      </c>
      <c r="U917" s="5">
        <f t="shared" si="332"/>
        <v>1354.2848788067452</v>
      </c>
      <c r="V917" s="5">
        <f t="shared" si="333"/>
        <v>200.57384160790446</v>
      </c>
      <c r="W917" s="5">
        <f t="shared" si="334"/>
        <v>124.31343668297399</v>
      </c>
      <c r="X917" s="5">
        <f t="shared" si="335"/>
        <v>611.34133789498924</v>
      </c>
      <c r="Y917" s="5">
        <f t="shared" si="336"/>
        <v>279.38356509202174</v>
      </c>
      <c r="Z917" s="4">
        <f>D917-'CIG_wcINF-wcEFF_Loads'!D917</f>
        <v>0</v>
      </c>
      <c r="AA917" s="4">
        <f t="shared" si="337"/>
        <v>0</v>
      </c>
      <c r="AB917" s="3">
        <v>19.900000000000034</v>
      </c>
      <c r="AC917" s="3">
        <v>2.6560000000000041</v>
      </c>
      <c r="AD917" s="3">
        <v>2.090000000000003</v>
      </c>
      <c r="AE917" s="3">
        <v>0.23699107684584442</v>
      </c>
      <c r="AF917" s="3">
        <v>7.3255683767105659E-2</v>
      </c>
      <c r="AG917" s="3">
        <v>0.1289999999999997</v>
      </c>
      <c r="AH917" s="3">
        <v>2.4000000000000018E-2</v>
      </c>
      <c r="AI917" s="4">
        <f t="shared" si="327"/>
        <v>0</v>
      </c>
      <c r="AJ917" s="4">
        <f t="shared" si="328"/>
        <v>0</v>
      </c>
      <c r="AK917" s="4">
        <f t="shared" si="329"/>
        <v>0</v>
      </c>
      <c r="AL917" s="4">
        <f t="shared" si="323"/>
        <v>0</v>
      </c>
      <c r="AM917" s="4">
        <f t="shared" si="323"/>
        <v>0</v>
      </c>
      <c r="AN917" s="4">
        <f t="shared" si="323"/>
        <v>0</v>
      </c>
      <c r="AO917" s="4">
        <f t="shared" si="323"/>
        <v>0</v>
      </c>
      <c r="AP917" s="5">
        <f t="shared" si="338"/>
        <v>42697.784917326135</v>
      </c>
      <c r="AQ917" s="5">
        <f t="shared" si="339"/>
        <v>1210.7549759592011</v>
      </c>
      <c r="AR917" s="5">
        <f t="shared" si="340"/>
        <v>979.29979581485986</v>
      </c>
      <c r="AS917" s="5">
        <f t="shared" si="341"/>
        <v>159.03143840640175</v>
      </c>
      <c r="AT917" s="5">
        <f t="shared" si="342"/>
        <v>99.732051576729617</v>
      </c>
      <c r="AU917" s="5">
        <f t="shared" si="343"/>
        <v>392.45019812309437</v>
      </c>
      <c r="AV917" s="5">
        <f t="shared" si="344"/>
        <v>183.99700362657731</v>
      </c>
    </row>
    <row r="918" spans="1:48" x14ac:dyDescent="0.25">
      <c r="A918" s="1" t="s">
        <v>378</v>
      </c>
      <c r="B918" s="1" t="s">
        <v>195</v>
      </c>
      <c r="C918" s="2">
        <v>42889</v>
      </c>
      <c r="D918" s="3">
        <v>0</v>
      </c>
      <c r="E918" s="3">
        <v>80.073405758547509</v>
      </c>
      <c r="F918" s="3">
        <v>1.9838124767837841</v>
      </c>
      <c r="G918" s="3">
        <v>1.8413755192353232</v>
      </c>
      <c r="H918" s="3">
        <v>0.13882691823624613</v>
      </c>
      <c r="I918" s="3">
        <v>0.33320620348386831</v>
      </c>
      <c r="J918" s="3">
        <v>0.57593595663022712</v>
      </c>
      <c r="K918" s="3">
        <v>0.27177214738900074</v>
      </c>
      <c r="L918" s="4">
        <f t="shared" ref="L918:L949" si="345">$D918*1/35.314667*1000*60*60*24*E918*1/1000*1/1000</f>
        <v>0</v>
      </c>
      <c r="M918" s="4">
        <f t="shared" ref="M918:M949" si="346">$D918*1/35.314667*1000*60*60*24*F918*1/1000*1/1000</f>
        <v>0</v>
      </c>
      <c r="N918" s="4">
        <f t="shared" ref="N918:N949" si="347">$D918*1/35.314667*1000*60*60*24*G918*1/1000*1/1000</f>
        <v>0</v>
      </c>
      <c r="O918" s="4">
        <f t="shared" si="322"/>
        <v>0</v>
      </c>
      <c r="P918" s="4">
        <f t="shared" si="322"/>
        <v>0</v>
      </c>
      <c r="Q918" s="4">
        <f t="shared" si="322"/>
        <v>0</v>
      </c>
      <c r="R918" s="4">
        <f t="shared" si="322"/>
        <v>0</v>
      </c>
      <c r="S918" s="5">
        <f t="shared" si="330"/>
        <v>74248.364350958655</v>
      </c>
      <c r="T918" s="5">
        <f t="shared" si="331"/>
        <v>1535.5134933370648</v>
      </c>
      <c r="U918" s="5">
        <f t="shared" si="332"/>
        <v>1354.2848788067452</v>
      </c>
      <c r="V918" s="5">
        <f t="shared" si="333"/>
        <v>200.57384160790446</v>
      </c>
      <c r="W918" s="5">
        <f t="shared" si="334"/>
        <v>124.31343668297399</v>
      </c>
      <c r="X918" s="5">
        <f t="shared" si="335"/>
        <v>611.34133789498924</v>
      </c>
      <c r="Y918" s="5">
        <f t="shared" si="336"/>
        <v>279.38356509202174</v>
      </c>
      <c r="Z918" s="4">
        <f>D918-'CIG_wcINF-wcEFF_Loads'!D918</f>
        <v>0</v>
      </c>
      <c r="AA918" s="4">
        <f t="shared" si="337"/>
        <v>0</v>
      </c>
      <c r="AB918" s="3">
        <v>22.227473958333366</v>
      </c>
      <c r="AC918" s="3">
        <v>1.986997023809528</v>
      </c>
      <c r="AD918" s="3">
        <v>1.52446168154762</v>
      </c>
      <c r="AE918" s="3">
        <v>0.13882691823624613</v>
      </c>
      <c r="AF918" s="3">
        <v>0.33320620348386831</v>
      </c>
      <c r="AG918" s="3">
        <v>0.24860863095238109</v>
      </c>
      <c r="AH918" s="3">
        <v>6.5232371794871721E-2</v>
      </c>
      <c r="AI918" s="4">
        <f t="shared" ref="AI918:AI949" si="348">$AA918*1/35.314667*1000*60*60*24*AB918*1/1000*1/1000</f>
        <v>0</v>
      </c>
      <c r="AJ918" s="4">
        <f t="shared" ref="AJ918:AJ949" si="349">$AA918*1/35.314667*1000*60*60*24*AC918*1/1000*1/1000</f>
        <v>0</v>
      </c>
      <c r="AK918" s="4">
        <f t="shared" ref="AK918:AK949" si="350">$AA918*1/35.314667*1000*60*60*24*AD918*1/1000*1/1000</f>
        <v>0</v>
      </c>
      <c r="AL918" s="4">
        <f t="shared" si="323"/>
        <v>0</v>
      </c>
      <c r="AM918" s="4">
        <f t="shared" si="323"/>
        <v>0</v>
      </c>
      <c r="AN918" s="4">
        <f t="shared" si="323"/>
        <v>0</v>
      </c>
      <c r="AO918" s="4">
        <f t="shared" si="323"/>
        <v>0</v>
      </c>
      <c r="AP918" s="5">
        <f t="shared" si="338"/>
        <v>42697.784917326135</v>
      </c>
      <c r="AQ918" s="5">
        <f t="shared" si="339"/>
        <v>1210.7549759592011</v>
      </c>
      <c r="AR918" s="5">
        <f t="shared" si="340"/>
        <v>979.29979581485986</v>
      </c>
      <c r="AS918" s="5">
        <f t="shared" si="341"/>
        <v>159.03143840640175</v>
      </c>
      <c r="AT918" s="5">
        <f t="shared" si="342"/>
        <v>99.732051576729617</v>
      </c>
      <c r="AU918" s="5">
        <f t="shared" si="343"/>
        <v>392.45019812309437</v>
      </c>
      <c r="AV918" s="5">
        <f t="shared" si="344"/>
        <v>183.99700362657731</v>
      </c>
    </row>
    <row r="919" spans="1:48" x14ac:dyDescent="0.25">
      <c r="A919" s="1" t="s">
        <v>378</v>
      </c>
      <c r="B919" s="1" t="s">
        <v>196</v>
      </c>
      <c r="C919" s="2">
        <v>42890</v>
      </c>
      <c r="D919" s="3">
        <v>0</v>
      </c>
      <c r="E919" s="3">
        <v>109.43333333333318</v>
      </c>
      <c r="F919" s="3">
        <v>1.5678999999999996</v>
      </c>
      <c r="G919" s="3">
        <v>1.5022500000000012</v>
      </c>
      <c r="H919" s="3">
        <v>6.5649999999999972E-2</v>
      </c>
      <c r="I919" s="3">
        <v>0.52698749999999916</v>
      </c>
      <c r="J919" s="3">
        <v>0.38366249999999985</v>
      </c>
      <c r="K919" s="3">
        <v>0.1372499999999999</v>
      </c>
      <c r="L919" s="4">
        <f t="shared" si="345"/>
        <v>0</v>
      </c>
      <c r="M919" s="4">
        <f t="shared" si="346"/>
        <v>0</v>
      </c>
      <c r="N919" s="4">
        <f t="shared" si="347"/>
        <v>0</v>
      </c>
      <c r="O919" s="4">
        <f t="shared" si="322"/>
        <v>0</v>
      </c>
      <c r="P919" s="4">
        <f t="shared" si="322"/>
        <v>0</v>
      </c>
      <c r="Q919" s="4">
        <f t="shared" si="322"/>
        <v>0</v>
      </c>
      <c r="R919" s="4">
        <f t="shared" si="322"/>
        <v>0</v>
      </c>
      <c r="S919" s="5">
        <f t="shared" si="330"/>
        <v>74248.364350958655</v>
      </c>
      <c r="T919" s="5">
        <f t="shared" si="331"/>
        <v>1535.5134933370648</v>
      </c>
      <c r="U919" s="5">
        <f t="shared" si="332"/>
        <v>1354.2848788067452</v>
      </c>
      <c r="V919" s="5">
        <f t="shared" si="333"/>
        <v>200.57384160790446</v>
      </c>
      <c r="W919" s="5">
        <f t="shared" si="334"/>
        <v>124.31343668297399</v>
      </c>
      <c r="X919" s="5">
        <f t="shared" si="335"/>
        <v>611.34133789498924</v>
      </c>
      <c r="Y919" s="5">
        <f t="shared" si="336"/>
        <v>279.38356509202174</v>
      </c>
      <c r="Z919" s="4">
        <f>D919-'CIG_wcINF-wcEFF_Loads'!D919</f>
        <v>0</v>
      </c>
      <c r="AA919" s="4">
        <f t="shared" si="337"/>
        <v>0</v>
      </c>
      <c r="AB919" s="3">
        <v>23.962500000000045</v>
      </c>
      <c r="AC919" s="3">
        <v>1.4882857142857133</v>
      </c>
      <c r="AD919" s="3">
        <v>1.1028785714285727</v>
      </c>
      <c r="AE919" s="3">
        <v>6.5649999999999972E-2</v>
      </c>
      <c r="AF919" s="3">
        <v>0.52698749999999916</v>
      </c>
      <c r="AG919" s="3">
        <v>0.33777142857142883</v>
      </c>
      <c r="AH919" s="3">
        <v>9.5969230769230751E-2</v>
      </c>
      <c r="AI919" s="4">
        <f t="shared" si="348"/>
        <v>0</v>
      </c>
      <c r="AJ919" s="4">
        <f t="shared" si="349"/>
        <v>0</v>
      </c>
      <c r="AK919" s="4">
        <f t="shared" si="350"/>
        <v>0</v>
      </c>
      <c r="AL919" s="4">
        <f t="shared" si="323"/>
        <v>0</v>
      </c>
      <c r="AM919" s="4">
        <f t="shared" si="323"/>
        <v>0</v>
      </c>
      <c r="AN919" s="4">
        <f t="shared" si="323"/>
        <v>0</v>
      </c>
      <c r="AO919" s="4">
        <f t="shared" si="323"/>
        <v>0</v>
      </c>
      <c r="AP919" s="5">
        <f t="shared" si="338"/>
        <v>42697.784917326135</v>
      </c>
      <c r="AQ919" s="5">
        <f t="shared" si="339"/>
        <v>1210.7549759592011</v>
      </c>
      <c r="AR919" s="5">
        <f t="shared" si="340"/>
        <v>979.29979581485986</v>
      </c>
      <c r="AS919" s="5">
        <f t="shared" si="341"/>
        <v>159.03143840640175</v>
      </c>
      <c r="AT919" s="5">
        <f t="shared" si="342"/>
        <v>99.732051576729617</v>
      </c>
      <c r="AU919" s="5">
        <f t="shared" si="343"/>
        <v>392.45019812309437</v>
      </c>
      <c r="AV919" s="5">
        <f t="shared" si="344"/>
        <v>183.99700362657731</v>
      </c>
    </row>
    <row r="920" spans="1:48" x14ac:dyDescent="0.25">
      <c r="A920" s="1" t="s">
        <v>378</v>
      </c>
      <c r="B920" s="1" t="s">
        <v>197</v>
      </c>
      <c r="C920" s="2">
        <v>42891</v>
      </c>
      <c r="D920" s="3">
        <v>0</v>
      </c>
      <c r="E920" s="3">
        <v>109.43333333333318</v>
      </c>
      <c r="F920" s="3">
        <v>1.5678999999999996</v>
      </c>
      <c r="G920" s="3">
        <v>1.5022500000000012</v>
      </c>
      <c r="H920" s="3">
        <v>6.5649999999999972E-2</v>
      </c>
      <c r="I920" s="3">
        <v>0.52698749999999916</v>
      </c>
      <c r="J920" s="3">
        <v>0.38366249999999985</v>
      </c>
      <c r="K920" s="3">
        <v>0.1372499999999999</v>
      </c>
      <c r="L920" s="4">
        <f t="shared" si="345"/>
        <v>0</v>
      </c>
      <c r="M920" s="4">
        <f t="shared" si="346"/>
        <v>0</v>
      </c>
      <c r="N920" s="4">
        <f t="shared" si="347"/>
        <v>0</v>
      </c>
      <c r="O920" s="4">
        <f t="shared" si="322"/>
        <v>0</v>
      </c>
      <c r="P920" s="4">
        <f t="shared" si="322"/>
        <v>0</v>
      </c>
      <c r="Q920" s="4">
        <f t="shared" si="322"/>
        <v>0</v>
      </c>
      <c r="R920" s="4">
        <f t="shared" si="322"/>
        <v>0</v>
      </c>
      <c r="S920" s="5">
        <f t="shared" si="330"/>
        <v>74248.364350958655</v>
      </c>
      <c r="T920" s="5">
        <f t="shared" si="331"/>
        <v>1535.5134933370648</v>
      </c>
      <c r="U920" s="5">
        <f t="shared" si="332"/>
        <v>1354.2848788067452</v>
      </c>
      <c r="V920" s="5">
        <f t="shared" si="333"/>
        <v>200.57384160790446</v>
      </c>
      <c r="W920" s="5">
        <f t="shared" si="334"/>
        <v>124.31343668297399</v>
      </c>
      <c r="X920" s="5">
        <f t="shared" si="335"/>
        <v>611.34133789498924</v>
      </c>
      <c r="Y920" s="5">
        <f t="shared" si="336"/>
        <v>279.38356509202174</v>
      </c>
      <c r="Z920" s="4">
        <f>D920-'CIG_wcINF-wcEFF_Loads'!D920</f>
        <v>0</v>
      </c>
      <c r="AA920" s="4">
        <f t="shared" si="337"/>
        <v>0</v>
      </c>
      <c r="AB920" s="3">
        <v>23.962500000000045</v>
      </c>
      <c r="AC920" s="3">
        <v>1.4882857142857133</v>
      </c>
      <c r="AD920" s="3">
        <v>1.1028785714285727</v>
      </c>
      <c r="AE920" s="3">
        <v>6.5649999999999972E-2</v>
      </c>
      <c r="AF920" s="3">
        <v>0.52698749999999916</v>
      </c>
      <c r="AG920" s="3">
        <v>0.33777142857142883</v>
      </c>
      <c r="AH920" s="3">
        <v>9.5969230769230751E-2</v>
      </c>
      <c r="AI920" s="4">
        <f t="shared" si="348"/>
        <v>0</v>
      </c>
      <c r="AJ920" s="4">
        <f t="shared" si="349"/>
        <v>0</v>
      </c>
      <c r="AK920" s="4">
        <f t="shared" si="350"/>
        <v>0</v>
      </c>
      <c r="AL920" s="4">
        <f t="shared" si="323"/>
        <v>0</v>
      </c>
      <c r="AM920" s="4">
        <f t="shared" si="323"/>
        <v>0</v>
      </c>
      <c r="AN920" s="4">
        <f t="shared" si="323"/>
        <v>0</v>
      </c>
      <c r="AO920" s="4">
        <f t="shared" si="323"/>
        <v>0</v>
      </c>
      <c r="AP920" s="5">
        <f t="shared" si="338"/>
        <v>42697.784917326135</v>
      </c>
      <c r="AQ920" s="5">
        <f t="shared" si="339"/>
        <v>1210.7549759592011</v>
      </c>
      <c r="AR920" s="5">
        <f t="shared" si="340"/>
        <v>979.29979581485986</v>
      </c>
      <c r="AS920" s="5">
        <f t="shared" si="341"/>
        <v>159.03143840640175</v>
      </c>
      <c r="AT920" s="5">
        <f t="shared" si="342"/>
        <v>99.732051576729617</v>
      </c>
      <c r="AU920" s="5">
        <f t="shared" si="343"/>
        <v>392.45019812309437</v>
      </c>
      <c r="AV920" s="5">
        <f t="shared" si="344"/>
        <v>183.99700362657731</v>
      </c>
    </row>
    <row r="921" spans="1:48" x14ac:dyDescent="0.25">
      <c r="A921" s="1" t="s">
        <v>378</v>
      </c>
      <c r="B921" s="1" t="s">
        <v>198</v>
      </c>
      <c r="C921" s="2">
        <v>42892</v>
      </c>
      <c r="D921" s="3">
        <v>0</v>
      </c>
      <c r="E921" s="3">
        <v>109.43333333333318</v>
      </c>
      <c r="F921" s="3">
        <v>1.5678999999999996</v>
      </c>
      <c r="G921" s="3">
        <v>1.5022500000000012</v>
      </c>
      <c r="H921" s="3">
        <v>6.5649999999999972E-2</v>
      </c>
      <c r="I921" s="3">
        <v>0.52698749999999916</v>
      </c>
      <c r="J921" s="3">
        <v>0.38366249999999985</v>
      </c>
      <c r="K921" s="3">
        <v>0.1372499999999999</v>
      </c>
      <c r="L921" s="4">
        <f t="shared" si="345"/>
        <v>0</v>
      </c>
      <c r="M921" s="4">
        <f t="shared" si="346"/>
        <v>0</v>
      </c>
      <c r="N921" s="4">
        <f t="shared" si="347"/>
        <v>0</v>
      </c>
      <c r="O921" s="4">
        <f t="shared" si="322"/>
        <v>0</v>
      </c>
      <c r="P921" s="4">
        <f t="shared" si="322"/>
        <v>0</v>
      </c>
      <c r="Q921" s="4">
        <f t="shared" si="322"/>
        <v>0</v>
      </c>
      <c r="R921" s="4">
        <f t="shared" si="322"/>
        <v>0</v>
      </c>
      <c r="S921" s="5">
        <f t="shared" si="330"/>
        <v>74248.364350958655</v>
      </c>
      <c r="T921" s="5">
        <f t="shared" si="331"/>
        <v>1535.5134933370648</v>
      </c>
      <c r="U921" s="5">
        <f t="shared" si="332"/>
        <v>1354.2848788067452</v>
      </c>
      <c r="V921" s="5">
        <f t="shared" si="333"/>
        <v>200.57384160790446</v>
      </c>
      <c r="W921" s="5">
        <f t="shared" si="334"/>
        <v>124.31343668297399</v>
      </c>
      <c r="X921" s="5">
        <f t="shared" si="335"/>
        <v>611.34133789498924</v>
      </c>
      <c r="Y921" s="5">
        <f t="shared" si="336"/>
        <v>279.38356509202174</v>
      </c>
      <c r="Z921" s="4">
        <f>D921-'CIG_wcINF-wcEFF_Loads'!D921</f>
        <v>0</v>
      </c>
      <c r="AA921" s="4">
        <f t="shared" si="337"/>
        <v>0</v>
      </c>
      <c r="AB921" s="3">
        <v>23.962500000000045</v>
      </c>
      <c r="AC921" s="3">
        <v>1.4882857142857133</v>
      </c>
      <c r="AD921" s="3">
        <v>1.1028785714285727</v>
      </c>
      <c r="AE921" s="3">
        <v>6.5649999999999972E-2</v>
      </c>
      <c r="AF921" s="3">
        <v>0.52698749999999916</v>
      </c>
      <c r="AG921" s="3">
        <v>0.33777142857142883</v>
      </c>
      <c r="AH921" s="3">
        <v>9.5969230769230751E-2</v>
      </c>
      <c r="AI921" s="4">
        <f t="shared" si="348"/>
        <v>0</v>
      </c>
      <c r="AJ921" s="4">
        <f t="shared" si="349"/>
        <v>0</v>
      </c>
      <c r="AK921" s="4">
        <f t="shared" si="350"/>
        <v>0</v>
      </c>
      <c r="AL921" s="4">
        <f t="shared" si="323"/>
        <v>0</v>
      </c>
      <c r="AM921" s="4">
        <f t="shared" si="323"/>
        <v>0</v>
      </c>
      <c r="AN921" s="4">
        <f t="shared" si="323"/>
        <v>0</v>
      </c>
      <c r="AO921" s="4">
        <f t="shared" si="323"/>
        <v>0</v>
      </c>
      <c r="AP921" s="5">
        <f t="shared" si="338"/>
        <v>42697.784917326135</v>
      </c>
      <c r="AQ921" s="5">
        <f t="shared" si="339"/>
        <v>1210.7549759592011</v>
      </c>
      <c r="AR921" s="5">
        <f t="shared" si="340"/>
        <v>979.29979581485986</v>
      </c>
      <c r="AS921" s="5">
        <f t="shared" si="341"/>
        <v>159.03143840640175</v>
      </c>
      <c r="AT921" s="5">
        <f t="shared" si="342"/>
        <v>99.732051576729617</v>
      </c>
      <c r="AU921" s="5">
        <f t="shared" si="343"/>
        <v>392.45019812309437</v>
      </c>
      <c r="AV921" s="5">
        <f t="shared" si="344"/>
        <v>183.99700362657731</v>
      </c>
    </row>
    <row r="922" spans="1:48" x14ac:dyDescent="0.25">
      <c r="A922" s="1" t="s">
        <v>378</v>
      </c>
      <c r="B922" s="1" t="s">
        <v>199</v>
      </c>
      <c r="C922" s="2">
        <v>42893</v>
      </c>
      <c r="D922" s="3">
        <v>0</v>
      </c>
      <c r="E922" s="3">
        <v>109.43333333333318</v>
      </c>
      <c r="F922" s="3">
        <v>1.5678999999999996</v>
      </c>
      <c r="G922" s="3">
        <v>1.5022500000000012</v>
      </c>
      <c r="H922" s="3">
        <v>6.5649999999999972E-2</v>
      </c>
      <c r="I922" s="3">
        <v>0.52698749999999916</v>
      </c>
      <c r="J922" s="3">
        <v>0.38366249999999985</v>
      </c>
      <c r="K922" s="3">
        <v>0.1372499999999999</v>
      </c>
      <c r="L922" s="4">
        <f t="shared" si="345"/>
        <v>0</v>
      </c>
      <c r="M922" s="4">
        <f t="shared" si="346"/>
        <v>0</v>
      </c>
      <c r="N922" s="4">
        <f t="shared" si="347"/>
        <v>0</v>
      </c>
      <c r="O922" s="4">
        <f t="shared" si="322"/>
        <v>0</v>
      </c>
      <c r="P922" s="4">
        <f t="shared" si="322"/>
        <v>0</v>
      </c>
      <c r="Q922" s="4">
        <f t="shared" si="322"/>
        <v>0</v>
      </c>
      <c r="R922" s="4">
        <f t="shared" si="322"/>
        <v>0</v>
      </c>
      <c r="S922" s="5">
        <f t="shared" si="330"/>
        <v>74248.364350958655</v>
      </c>
      <c r="T922" s="5">
        <f t="shared" si="331"/>
        <v>1535.5134933370648</v>
      </c>
      <c r="U922" s="5">
        <f t="shared" si="332"/>
        <v>1354.2848788067452</v>
      </c>
      <c r="V922" s="5">
        <f t="shared" si="333"/>
        <v>200.57384160790446</v>
      </c>
      <c r="W922" s="5">
        <f t="shared" si="334"/>
        <v>124.31343668297399</v>
      </c>
      <c r="X922" s="5">
        <f t="shared" si="335"/>
        <v>611.34133789498924</v>
      </c>
      <c r="Y922" s="5">
        <f t="shared" si="336"/>
        <v>279.38356509202174</v>
      </c>
      <c r="Z922" s="4">
        <f>D922-'CIG_wcINF-wcEFF_Loads'!D922</f>
        <v>0</v>
      </c>
      <c r="AA922" s="4">
        <f t="shared" si="337"/>
        <v>0</v>
      </c>
      <c r="AB922" s="3">
        <v>23.962500000000045</v>
      </c>
      <c r="AC922" s="3">
        <v>1.4882857142857133</v>
      </c>
      <c r="AD922" s="3">
        <v>1.1028785714285727</v>
      </c>
      <c r="AE922" s="3">
        <v>6.5649999999999972E-2</v>
      </c>
      <c r="AF922" s="3">
        <v>0.52698749999999916</v>
      </c>
      <c r="AG922" s="3">
        <v>0.33777142857142883</v>
      </c>
      <c r="AH922" s="3">
        <v>9.5969230769230751E-2</v>
      </c>
      <c r="AI922" s="4">
        <f t="shared" si="348"/>
        <v>0</v>
      </c>
      <c r="AJ922" s="4">
        <f t="shared" si="349"/>
        <v>0</v>
      </c>
      <c r="AK922" s="4">
        <f t="shared" si="350"/>
        <v>0</v>
      </c>
      <c r="AL922" s="4">
        <f t="shared" si="323"/>
        <v>0</v>
      </c>
      <c r="AM922" s="4">
        <f t="shared" si="323"/>
        <v>0</v>
      </c>
      <c r="AN922" s="4">
        <f t="shared" si="323"/>
        <v>0</v>
      </c>
      <c r="AO922" s="4">
        <f t="shared" si="323"/>
        <v>0</v>
      </c>
      <c r="AP922" s="5">
        <f t="shared" si="338"/>
        <v>42697.784917326135</v>
      </c>
      <c r="AQ922" s="5">
        <f t="shared" si="339"/>
        <v>1210.7549759592011</v>
      </c>
      <c r="AR922" s="5">
        <f t="shared" si="340"/>
        <v>979.29979581485986</v>
      </c>
      <c r="AS922" s="5">
        <f t="shared" si="341"/>
        <v>159.03143840640175</v>
      </c>
      <c r="AT922" s="5">
        <f t="shared" si="342"/>
        <v>99.732051576729617</v>
      </c>
      <c r="AU922" s="5">
        <f t="shared" si="343"/>
        <v>392.45019812309437</v>
      </c>
      <c r="AV922" s="5">
        <f t="shared" si="344"/>
        <v>183.99700362657731</v>
      </c>
    </row>
    <row r="923" spans="1:48" x14ac:dyDescent="0.25">
      <c r="A923" s="1" t="s">
        <v>378</v>
      </c>
      <c r="B923" s="1" t="s">
        <v>200</v>
      </c>
      <c r="C923" s="2">
        <v>42894</v>
      </c>
      <c r="D923" s="3">
        <v>0</v>
      </c>
      <c r="E923" s="3">
        <v>109.43333333333318</v>
      </c>
      <c r="F923" s="3">
        <v>1.5678999999999996</v>
      </c>
      <c r="G923" s="3">
        <v>1.5022500000000012</v>
      </c>
      <c r="H923" s="3">
        <v>6.5649999999999972E-2</v>
      </c>
      <c r="I923" s="3">
        <v>0.52698749999999916</v>
      </c>
      <c r="J923" s="3">
        <v>0.38366249999999985</v>
      </c>
      <c r="K923" s="3">
        <v>0.1372499999999999</v>
      </c>
      <c r="L923" s="4">
        <f t="shared" si="345"/>
        <v>0</v>
      </c>
      <c r="M923" s="4">
        <f t="shared" si="346"/>
        <v>0</v>
      </c>
      <c r="N923" s="4">
        <f t="shared" si="347"/>
        <v>0</v>
      </c>
      <c r="O923" s="4">
        <f t="shared" si="322"/>
        <v>0</v>
      </c>
      <c r="P923" s="4">
        <f t="shared" si="322"/>
        <v>0</v>
      </c>
      <c r="Q923" s="4">
        <f t="shared" si="322"/>
        <v>0</v>
      </c>
      <c r="R923" s="4">
        <f t="shared" si="322"/>
        <v>0</v>
      </c>
      <c r="S923" s="5">
        <f t="shared" si="330"/>
        <v>74248.364350958655</v>
      </c>
      <c r="T923" s="5">
        <f t="shared" si="331"/>
        <v>1535.5134933370648</v>
      </c>
      <c r="U923" s="5">
        <f t="shared" si="332"/>
        <v>1354.2848788067452</v>
      </c>
      <c r="V923" s="5">
        <f t="shared" si="333"/>
        <v>200.57384160790446</v>
      </c>
      <c r="W923" s="5">
        <f t="shared" si="334"/>
        <v>124.31343668297399</v>
      </c>
      <c r="X923" s="5">
        <f t="shared" si="335"/>
        <v>611.34133789498924</v>
      </c>
      <c r="Y923" s="5">
        <f t="shared" si="336"/>
        <v>279.38356509202174</v>
      </c>
      <c r="Z923" s="4">
        <f>D923-'CIG_wcINF-wcEFF_Loads'!D923</f>
        <v>0</v>
      </c>
      <c r="AA923" s="4">
        <f t="shared" si="337"/>
        <v>0</v>
      </c>
      <c r="AB923" s="3">
        <v>23.962500000000045</v>
      </c>
      <c r="AC923" s="3">
        <v>1.4882857142857133</v>
      </c>
      <c r="AD923" s="3">
        <v>1.1028785714285727</v>
      </c>
      <c r="AE923" s="3">
        <v>6.5649999999999972E-2</v>
      </c>
      <c r="AF923" s="3">
        <v>0.52698749999999916</v>
      </c>
      <c r="AG923" s="3">
        <v>0.33777142857142883</v>
      </c>
      <c r="AH923" s="3">
        <v>9.5969230769230751E-2</v>
      </c>
      <c r="AI923" s="4">
        <f t="shared" si="348"/>
        <v>0</v>
      </c>
      <c r="AJ923" s="4">
        <f t="shared" si="349"/>
        <v>0</v>
      </c>
      <c r="AK923" s="4">
        <f t="shared" si="350"/>
        <v>0</v>
      </c>
      <c r="AL923" s="4">
        <f t="shared" si="323"/>
        <v>0</v>
      </c>
      <c r="AM923" s="4">
        <f t="shared" si="323"/>
        <v>0</v>
      </c>
      <c r="AN923" s="4">
        <f t="shared" si="323"/>
        <v>0</v>
      </c>
      <c r="AO923" s="4">
        <f t="shared" si="323"/>
        <v>0</v>
      </c>
      <c r="AP923" s="5">
        <f t="shared" si="338"/>
        <v>42697.784917326135</v>
      </c>
      <c r="AQ923" s="5">
        <f t="shared" si="339"/>
        <v>1210.7549759592011</v>
      </c>
      <c r="AR923" s="5">
        <f t="shared" si="340"/>
        <v>979.29979581485986</v>
      </c>
      <c r="AS923" s="5">
        <f t="shared" si="341"/>
        <v>159.03143840640175</v>
      </c>
      <c r="AT923" s="5">
        <f t="shared" si="342"/>
        <v>99.732051576729617</v>
      </c>
      <c r="AU923" s="5">
        <f t="shared" si="343"/>
        <v>392.45019812309437</v>
      </c>
      <c r="AV923" s="5">
        <f t="shared" si="344"/>
        <v>183.99700362657731</v>
      </c>
    </row>
    <row r="924" spans="1:48" x14ac:dyDescent="0.25">
      <c r="A924" s="1" t="s">
        <v>378</v>
      </c>
      <c r="B924" s="1" t="s">
        <v>201</v>
      </c>
      <c r="C924" s="2">
        <v>42895</v>
      </c>
      <c r="D924" s="3">
        <v>0</v>
      </c>
      <c r="E924" s="3">
        <v>109.43333333333318</v>
      </c>
      <c r="F924" s="3">
        <v>1.5678999999999996</v>
      </c>
      <c r="G924" s="3">
        <v>1.5022500000000012</v>
      </c>
      <c r="H924" s="3">
        <v>6.5649999999999972E-2</v>
      </c>
      <c r="I924" s="3">
        <v>0.52698749999999916</v>
      </c>
      <c r="J924" s="3">
        <v>0.38366249999999985</v>
      </c>
      <c r="K924" s="3">
        <v>0.1372499999999999</v>
      </c>
      <c r="L924" s="4">
        <f t="shared" si="345"/>
        <v>0</v>
      </c>
      <c r="M924" s="4">
        <f t="shared" si="346"/>
        <v>0</v>
      </c>
      <c r="N924" s="4">
        <f t="shared" si="347"/>
        <v>0</v>
      </c>
      <c r="O924" s="4">
        <f t="shared" si="322"/>
        <v>0</v>
      </c>
      <c r="P924" s="4">
        <f t="shared" si="322"/>
        <v>0</v>
      </c>
      <c r="Q924" s="4">
        <f t="shared" si="322"/>
        <v>0</v>
      </c>
      <c r="R924" s="4">
        <f t="shared" si="322"/>
        <v>0</v>
      </c>
      <c r="S924" s="5">
        <f t="shared" si="330"/>
        <v>74248.364350958655</v>
      </c>
      <c r="T924" s="5">
        <f t="shared" si="331"/>
        <v>1535.5134933370648</v>
      </c>
      <c r="U924" s="5">
        <f t="shared" si="332"/>
        <v>1354.2848788067452</v>
      </c>
      <c r="V924" s="5">
        <f t="shared" si="333"/>
        <v>200.57384160790446</v>
      </c>
      <c r="W924" s="5">
        <f t="shared" si="334"/>
        <v>124.31343668297399</v>
      </c>
      <c r="X924" s="5">
        <f t="shared" si="335"/>
        <v>611.34133789498924</v>
      </c>
      <c r="Y924" s="5">
        <f t="shared" si="336"/>
        <v>279.38356509202174</v>
      </c>
      <c r="Z924" s="4">
        <f>D924-'CIG_wcINF-wcEFF_Loads'!D924</f>
        <v>0</v>
      </c>
      <c r="AA924" s="4">
        <f t="shared" si="337"/>
        <v>0</v>
      </c>
      <c r="AB924" s="3">
        <v>23.962500000000045</v>
      </c>
      <c r="AC924" s="3">
        <v>1.4882857142857133</v>
      </c>
      <c r="AD924" s="3">
        <v>1.1028785714285727</v>
      </c>
      <c r="AE924" s="3">
        <v>6.5649999999999972E-2</v>
      </c>
      <c r="AF924" s="3">
        <v>0.52698749999999916</v>
      </c>
      <c r="AG924" s="3">
        <v>0.33777142857142883</v>
      </c>
      <c r="AH924" s="3">
        <v>9.5969230769230751E-2</v>
      </c>
      <c r="AI924" s="4">
        <f t="shared" si="348"/>
        <v>0</v>
      </c>
      <c r="AJ924" s="4">
        <f t="shared" si="349"/>
        <v>0</v>
      </c>
      <c r="AK924" s="4">
        <f t="shared" si="350"/>
        <v>0</v>
      </c>
      <c r="AL924" s="4">
        <f t="shared" si="323"/>
        <v>0</v>
      </c>
      <c r="AM924" s="4">
        <f t="shared" si="323"/>
        <v>0</v>
      </c>
      <c r="AN924" s="4">
        <f t="shared" si="323"/>
        <v>0</v>
      </c>
      <c r="AO924" s="4">
        <f t="shared" si="323"/>
        <v>0</v>
      </c>
      <c r="AP924" s="5">
        <f t="shared" si="338"/>
        <v>42697.784917326135</v>
      </c>
      <c r="AQ924" s="5">
        <f t="shared" si="339"/>
        <v>1210.7549759592011</v>
      </c>
      <c r="AR924" s="5">
        <f t="shared" si="340"/>
        <v>979.29979581485986</v>
      </c>
      <c r="AS924" s="5">
        <f t="shared" si="341"/>
        <v>159.03143840640175</v>
      </c>
      <c r="AT924" s="5">
        <f t="shared" si="342"/>
        <v>99.732051576729617</v>
      </c>
      <c r="AU924" s="5">
        <f t="shared" si="343"/>
        <v>392.45019812309437</v>
      </c>
      <c r="AV924" s="5">
        <f t="shared" si="344"/>
        <v>183.99700362657731</v>
      </c>
    </row>
    <row r="925" spans="1:48" x14ac:dyDescent="0.25">
      <c r="A925" s="1" t="s">
        <v>378</v>
      </c>
      <c r="B925" s="1" t="s">
        <v>202</v>
      </c>
      <c r="C925" s="2">
        <v>42896</v>
      </c>
      <c r="D925" s="3">
        <v>0</v>
      </c>
      <c r="E925" s="3">
        <v>109.43333333333318</v>
      </c>
      <c r="F925" s="3">
        <v>1.5678999999999996</v>
      </c>
      <c r="G925" s="3">
        <v>1.5022500000000012</v>
      </c>
      <c r="H925" s="3">
        <v>6.5649999999999972E-2</v>
      </c>
      <c r="I925" s="3">
        <v>0.52698749999999916</v>
      </c>
      <c r="J925" s="3">
        <v>0.38366249999999985</v>
      </c>
      <c r="K925" s="3">
        <v>0.1372499999999999</v>
      </c>
      <c r="L925" s="4">
        <f t="shared" si="345"/>
        <v>0</v>
      </c>
      <c r="M925" s="4">
        <f t="shared" si="346"/>
        <v>0</v>
      </c>
      <c r="N925" s="4">
        <f t="shared" si="347"/>
        <v>0</v>
      </c>
      <c r="O925" s="4">
        <f t="shared" si="322"/>
        <v>0</v>
      </c>
      <c r="P925" s="4">
        <f t="shared" si="322"/>
        <v>0</v>
      </c>
      <c r="Q925" s="4">
        <f t="shared" si="322"/>
        <v>0</v>
      </c>
      <c r="R925" s="4">
        <f t="shared" si="322"/>
        <v>0</v>
      </c>
      <c r="S925" s="5">
        <f t="shared" si="330"/>
        <v>74248.364350958655</v>
      </c>
      <c r="T925" s="5">
        <f t="shared" si="331"/>
        <v>1535.5134933370648</v>
      </c>
      <c r="U925" s="5">
        <f t="shared" si="332"/>
        <v>1354.2848788067452</v>
      </c>
      <c r="V925" s="5">
        <f t="shared" si="333"/>
        <v>200.57384160790446</v>
      </c>
      <c r="W925" s="5">
        <f t="shared" si="334"/>
        <v>124.31343668297399</v>
      </c>
      <c r="X925" s="5">
        <f t="shared" si="335"/>
        <v>611.34133789498924</v>
      </c>
      <c r="Y925" s="5">
        <f t="shared" si="336"/>
        <v>279.38356509202174</v>
      </c>
      <c r="Z925" s="4">
        <f>D925-'CIG_wcINF-wcEFF_Loads'!D925</f>
        <v>0</v>
      </c>
      <c r="AA925" s="4">
        <f t="shared" si="337"/>
        <v>0</v>
      </c>
      <c r="AB925" s="3">
        <v>23.962500000000045</v>
      </c>
      <c r="AC925" s="3">
        <v>1.4882857142857133</v>
      </c>
      <c r="AD925" s="3">
        <v>1.1028785714285727</v>
      </c>
      <c r="AE925" s="3">
        <v>6.5649999999999972E-2</v>
      </c>
      <c r="AF925" s="3">
        <v>0.52698749999999916</v>
      </c>
      <c r="AG925" s="3">
        <v>0.33777142857142883</v>
      </c>
      <c r="AH925" s="3">
        <v>9.5969230769230751E-2</v>
      </c>
      <c r="AI925" s="4">
        <f t="shared" si="348"/>
        <v>0</v>
      </c>
      <c r="AJ925" s="4">
        <f t="shared" si="349"/>
        <v>0</v>
      </c>
      <c r="AK925" s="4">
        <f t="shared" si="350"/>
        <v>0</v>
      </c>
      <c r="AL925" s="4">
        <f t="shared" si="323"/>
        <v>0</v>
      </c>
      <c r="AM925" s="4">
        <f t="shared" si="323"/>
        <v>0</v>
      </c>
      <c r="AN925" s="4">
        <f t="shared" si="323"/>
        <v>0</v>
      </c>
      <c r="AO925" s="4">
        <f t="shared" si="323"/>
        <v>0</v>
      </c>
      <c r="AP925" s="5">
        <f t="shared" si="338"/>
        <v>42697.784917326135</v>
      </c>
      <c r="AQ925" s="5">
        <f t="shared" si="339"/>
        <v>1210.7549759592011</v>
      </c>
      <c r="AR925" s="5">
        <f t="shared" si="340"/>
        <v>979.29979581485986</v>
      </c>
      <c r="AS925" s="5">
        <f t="shared" si="341"/>
        <v>159.03143840640175</v>
      </c>
      <c r="AT925" s="5">
        <f t="shared" si="342"/>
        <v>99.732051576729617</v>
      </c>
      <c r="AU925" s="5">
        <f t="shared" si="343"/>
        <v>392.45019812309437</v>
      </c>
      <c r="AV925" s="5">
        <f t="shared" si="344"/>
        <v>183.99700362657731</v>
      </c>
    </row>
    <row r="926" spans="1:48" x14ac:dyDescent="0.25">
      <c r="A926" s="1" t="s">
        <v>378</v>
      </c>
      <c r="B926" s="1" t="s">
        <v>203</v>
      </c>
      <c r="C926" s="2">
        <v>42897</v>
      </c>
      <c r="D926" s="3">
        <v>0</v>
      </c>
      <c r="E926" s="3">
        <v>109.43333333333318</v>
      </c>
      <c r="F926" s="3">
        <v>1.5678999999999996</v>
      </c>
      <c r="G926" s="3">
        <v>1.5022500000000012</v>
      </c>
      <c r="H926" s="3">
        <v>6.5649999999999972E-2</v>
      </c>
      <c r="I926" s="3">
        <v>0.52698749999999916</v>
      </c>
      <c r="J926" s="3">
        <v>0.38366249999999985</v>
      </c>
      <c r="K926" s="3">
        <v>0.1372499999999999</v>
      </c>
      <c r="L926" s="4">
        <f t="shared" si="345"/>
        <v>0</v>
      </c>
      <c r="M926" s="4">
        <f t="shared" si="346"/>
        <v>0</v>
      </c>
      <c r="N926" s="4">
        <f t="shared" si="347"/>
        <v>0</v>
      </c>
      <c r="O926" s="4">
        <f t="shared" si="322"/>
        <v>0</v>
      </c>
      <c r="P926" s="4">
        <f t="shared" si="322"/>
        <v>0</v>
      </c>
      <c r="Q926" s="4">
        <f t="shared" si="322"/>
        <v>0</v>
      </c>
      <c r="R926" s="4">
        <f t="shared" si="322"/>
        <v>0</v>
      </c>
      <c r="S926" s="5">
        <f t="shared" si="330"/>
        <v>74248.364350958655</v>
      </c>
      <c r="T926" s="5">
        <f t="shared" si="331"/>
        <v>1535.5134933370648</v>
      </c>
      <c r="U926" s="5">
        <f t="shared" si="332"/>
        <v>1354.2848788067452</v>
      </c>
      <c r="V926" s="5">
        <f t="shared" si="333"/>
        <v>200.57384160790446</v>
      </c>
      <c r="W926" s="5">
        <f t="shared" si="334"/>
        <v>124.31343668297399</v>
      </c>
      <c r="X926" s="5">
        <f t="shared" si="335"/>
        <v>611.34133789498924</v>
      </c>
      <c r="Y926" s="5">
        <f t="shared" si="336"/>
        <v>279.38356509202174</v>
      </c>
      <c r="Z926" s="4">
        <f>D926-'CIG_wcINF-wcEFF_Loads'!D926</f>
        <v>0</v>
      </c>
      <c r="AA926" s="4">
        <f t="shared" si="337"/>
        <v>0</v>
      </c>
      <c r="AB926" s="3">
        <v>23.962500000000045</v>
      </c>
      <c r="AC926" s="3">
        <v>1.4882857142857133</v>
      </c>
      <c r="AD926" s="3">
        <v>1.1028785714285727</v>
      </c>
      <c r="AE926" s="3">
        <v>6.5649999999999972E-2</v>
      </c>
      <c r="AF926" s="3">
        <v>0.52698749999999916</v>
      </c>
      <c r="AG926" s="3">
        <v>0.33777142857142883</v>
      </c>
      <c r="AH926" s="3">
        <v>9.5969230769230751E-2</v>
      </c>
      <c r="AI926" s="4">
        <f t="shared" si="348"/>
        <v>0</v>
      </c>
      <c r="AJ926" s="4">
        <f t="shared" si="349"/>
        <v>0</v>
      </c>
      <c r="AK926" s="4">
        <f t="shared" si="350"/>
        <v>0</v>
      </c>
      <c r="AL926" s="4">
        <f t="shared" si="323"/>
        <v>0</v>
      </c>
      <c r="AM926" s="4">
        <f t="shared" si="323"/>
        <v>0</v>
      </c>
      <c r="AN926" s="4">
        <f t="shared" si="323"/>
        <v>0</v>
      </c>
      <c r="AO926" s="4">
        <f t="shared" si="323"/>
        <v>0</v>
      </c>
      <c r="AP926" s="5">
        <f t="shared" si="338"/>
        <v>42697.784917326135</v>
      </c>
      <c r="AQ926" s="5">
        <f t="shared" si="339"/>
        <v>1210.7549759592011</v>
      </c>
      <c r="AR926" s="5">
        <f t="shared" si="340"/>
        <v>979.29979581485986</v>
      </c>
      <c r="AS926" s="5">
        <f t="shared" si="341"/>
        <v>159.03143840640175</v>
      </c>
      <c r="AT926" s="5">
        <f t="shared" si="342"/>
        <v>99.732051576729617</v>
      </c>
      <c r="AU926" s="5">
        <f t="shared" si="343"/>
        <v>392.45019812309437</v>
      </c>
      <c r="AV926" s="5">
        <f t="shared" si="344"/>
        <v>183.99700362657731</v>
      </c>
    </row>
    <row r="927" spans="1:48" x14ac:dyDescent="0.25">
      <c r="A927" s="1" t="s">
        <v>378</v>
      </c>
      <c r="B927" s="1" t="s">
        <v>204</v>
      </c>
      <c r="C927" s="2">
        <v>42898</v>
      </c>
      <c r="D927" s="3">
        <v>0</v>
      </c>
      <c r="E927" s="3">
        <v>109.43333333333318</v>
      </c>
      <c r="F927" s="3">
        <v>1.5678999999999996</v>
      </c>
      <c r="G927" s="3">
        <v>1.5022500000000012</v>
      </c>
      <c r="H927" s="3">
        <v>6.5649999999999972E-2</v>
      </c>
      <c r="I927" s="3">
        <v>0.52698749999999916</v>
      </c>
      <c r="J927" s="3">
        <v>0.38366249999999985</v>
      </c>
      <c r="K927" s="3">
        <v>0.1372499999999999</v>
      </c>
      <c r="L927" s="4">
        <f t="shared" si="345"/>
        <v>0</v>
      </c>
      <c r="M927" s="4">
        <f t="shared" si="346"/>
        <v>0</v>
      </c>
      <c r="N927" s="4">
        <f t="shared" si="347"/>
        <v>0</v>
      </c>
      <c r="O927" s="4">
        <f t="shared" si="322"/>
        <v>0</v>
      </c>
      <c r="P927" s="4">
        <f t="shared" si="322"/>
        <v>0</v>
      </c>
      <c r="Q927" s="4">
        <f t="shared" si="322"/>
        <v>0</v>
      </c>
      <c r="R927" s="4">
        <f t="shared" si="322"/>
        <v>0</v>
      </c>
      <c r="S927" s="5">
        <f t="shared" si="330"/>
        <v>74248.364350958655</v>
      </c>
      <c r="T927" s="5">
        <f t="shared" si="331"/>
        <v>1535.5134933370648</v>
      </c>
      <c r="U927" s="5">
        <f t="shared" si="332"/>
        <v>1354.2848788067452</v>
      </c>
      <c r="V927" s="5">
        <f t="shared" si="333"/>
        <v>200.57384160790446</v>
      </c>
      <c r="W927" s="5">
        <f t="shared" si="334"/>
        <v>124.31343668297399</v>
      </c>
      <c r="X927" s="5">
        <f t="shared" si="335"/>
        <v>611.34133789498924</v>
      </c>
      <c r="Y927" s="5">
        <f t="shared" si="336"/>
        <v>279.38356509202174</v>
      </c>
      <c r="Z927" s="4">
        <f>D927-'CIG_wcINF-wcEFF_Loads'!D927</f>
        <v>0</v>
      </c>
      <c r="AA927" s="4">
        <f t="shared" si="337"/>
        <v>0</v>
      </c>
      <c r="AB927" s="3">
        <v>23.962500000000045</v>
      </c>
      <c r="AC927" s="3">
        <v>1.4882857142857133</v>
      </c>
      <c r="AD927" s="3">
        <v>1.1028785714285727</v>
      </c>
      <c r="AE927" s="3">
        <v>6.5649999999999972E-2</v>
      </c>
      <c r="AF927" s="3">
        <v>0.52698749999999916</v>
      </c>
      <c r="AG927" s="3">
        <v>0.33777142857142883</v>
      </c>
      <c r="AH927" s="3">
        <v>9.5969230769230751E-2</v>
      </c>
      <c r="AI927" s="4">
        <f t="shared" si="348"/>
        <v>0</v>
      </c>
      <c r="AJ927" s="4">
        <f t="shared" si="349"/>
        <v>0</v>
      </c>
      <c r="AK927" s="4">
        <f t="shared" si="350"/>
        <v>0</v>
      </c>
      <c r="AL927" s="4">
        <f t="shared" si="323"/>
        <v>0</v>
      </c>
      <c r="AM927" s="4">
        <f t="shared" si="323"/>
        <v>0</v>
      </c>
      <c r="AN927" s="4">
        <f t="shared" si="323"/>
        <v>0</v>
      </c>
      <c r="AO927" s="4">
        <f t="shared" si="323"/>
        <v>0</v>
      </c>
      <c r="AP927" s="5">
        <f t="shared" si="338"/>
        <v>42697.784917326135</v>
      </c>
      <c r="AQ927" s="5">
        <f t="shared" si="339"/>
        <v>1210.7549759592011</v>
      </c>
      <c r="AR927" s="5">
        <f t="shared" si="340"/>
        <v>979.29979581485986</v>
      </c>
      <c r="AS927" s="5">
        <f t="shared" si="341"/>
        <v>159.03143840640175</v>
      </c>
      <c r="AT927" s="5">
        <f t="shared" si="342"/>
        <v>99.732051576729617</v>
      </c>
      <c r="AU927" s="5">
        <f t="shared" si="343"/>
        <v>392.45019812309437</v>
      </c>
      <c r="AV927" s="5">
        <f t="shared" si="344"/>
        <v>183.99700362657731</v>
      </c>
    </row>
    <row r="928" spans="1:48" x14ac:dyDescent="0.25">
      <c r="A928" s="1" t="s">
        <v>378</v>
      </c>
      <c r="B928" s="1" t="s">
        <v>205</v>
      </c>
      <c r="C928" s="2">
        <v>42899</v>
      </c>
      <c r="D928" s="3">
        <v>2.8861696812126792E-3</v>
      </c>
      <c r="E928" s="3">
        <v>97.712003968253995</v>
      </c>
      <c r="F928" s="3">
        <v>1.5808912037037048</v>
      </c>
      <c r="G928" s="3">
        <v>1.5144551620370386</v>
      </c>
      <c r="H928" s="3">
        <v>6.6436041666666598E-2</v>
      </c>
      <c r="I928" s="3">
        <v>0.42267866319444392</v>
      </c>
      <c r="J928" s="3">
        <v>0.40893469669117621</v>
      </c>
      <c r="K928" s="3">
        <v>0.1314138888888888</v>
      </c>
      <c r="L928" s="4">
        <f t="shared" si="345"/>
        <v>0.68996713962774558</v>
      </c>
      <c r="M928" s="4">
        <f t="shared" si="346"/>
        <v>1.1163039724745498E-2</v>
      </c>
      <c r="N928" s="4">
        <f t="shared" si="347"/>
        <v>1.0693919414288738E-2</v>
      </c>
      <c r="O928" s="4">
        <f t="shared" si="322"/>
        <v>4.6912031045676198E-4</v>
      </c>
      <c r="P928" s="4">
        <f t="shared" si="322"/>
        <v>2.9846321473531528E-3</v>
      </c>
      <c r="Q928" s="4">
        <f t="shared" si="322"/>
        <v>2.887582809807276E-3</v>
      </c>
      <c r="R928" s="4">
        <f t="shared" si="322"/>
        <v>9.2794397148464487E-4</v>
      </c>
      <c r="S928" s="5">
        <f t="shared" si="330"/>
        <v>74249.054318098279</v>
      </c>
      <c r="T928" s="5">
        <f t="shared" si="331"/>
        <v>1535.5246563767896</v>
      </c>
      <c r="U928" s="5">
        <f t="shared" si="332"/>
        <v>1354.2955727261594</v>
      </c>
      <c r="V928" s="5">
        <f t="shared" si="333"/>
        <v>200.57431072821493</v>
      </c>
      <c r="W928" s="5">
        <f t="shared" si="334"/>
        <v>124.31642131512135</v>
      </c>
      <c r="X928" s="5">
        <f t="shared" si="335"/>
        <v>611.344225477799</v>
      </c>
      <c r="Y928" s="5">
        <f t="shared" si="336"/>
        <v>279.38449303599322</v>
      </c>
      <c r="Z928" s="4">
        <f>D928-'CIG_wcINF-wcEFF_Loads'!D928</f>
        <v>2.8861696812126792E-3</v>
      </c>
      <c r="AA928" s="4">
        <f t="shared" si="337"/>
        <v>2.8861696812126792E-3</v>
      </c>
      <c r="AB928" s="3">
        <v>23.962500000000045</v>
      </c>
      <c r="AC928" s="3">
        <v>1.4882857142857133</v>
      </c>
      <c r="AD928" s="3">
        <v>1.1028785714285727</v>
      </c>
      <c r="AE928" s="3">
        <v>6.6436041666666598E-2</v>
      </c>
      <c r="AF928" s="3">
        <v>0.42267866319444392</v>
      </c>
      <c r="AG928" s="3">
        <v>0.33777142857142883</v>
      </c>
      <c r="AH928" s="3">
        <v>9.5969230769230751E-2</v>
      </c>
      <c r="AI928" s="4">
        <f t="shared" si="348"/>
        <v>0.16920477435609099</v>
      </c>
      <c r="AJ928" s="4">
        <f t="shared" si="349"/>
        <v>1.0509130869613244E-2</v>
      </c>
      <c r="AK928" s="4">
        <f t="shared" si="350"/>
        <v>7.7876815783302772E-3</v>
      </c>
      <c r="AL928" s="4">
        <f t="shared" si="323"/>
        <v>4.6912031045676198E-4</v>
      </c>
      <c r="AM928" s="4">
        <f t="shared" si="323"/>
        <v>2.9846321473531528E-3</v>
      </c>
      <c r="AN928" s="4">
        <f t="shared" si="323"/>
        <v>2.3850824561445177E-3</v>
      </c>
      <c r="AO928" s="4">
        <f t="shared" si="323"/>
        <v>6.7766101356015796E-4</v>
      </c>
      <c r="AP928" s="5">
        <f t="shared" si="338"/>
        <v>42697.954122100491</v>
      </c>
      <c r="AQ928" s="5">
        <f t="shared" si="339"/>
        <v>1210.7654850900708</v>
      </c>
      <c r="AR928" s="5">
        <f t="shared" si="340"/>
        <v>979.30758349643816</v>
      </c>
      <c r="AS928" s="5">
        <f t="shared" si="341"/>
        <v>159.03190752671222</v>
      </c>
      <c r="AT928" s="5">
        <f t="shared" si="342"/>
        <v>99.735036208876977</v>
      </c>
      <c r="AU928" s="5">
        <f t="shared" si="343"/>
        <v>392.45258320555052</v>
      </c>
      <c r="AV928" s="5">
        <f t="shared" si="344"/>
        <v>183.99768128759086</v>
      </c>
    </row>
    <row r="929" spans="1:48" x14ac:dyDescent="0.25">
      <c r="A929" s="1" t="s">
        <v>378</v>
      </c>
      <c r="B929" s="1" t="s">
        <v>206</v>
      </c>
      <c r="C929" s="2">
        <v>42900</v>
      </c>
      <c r="D929" s="3">
        <v>2.750791331180936</v>
      </c>
      <c r="E929" s="3">
        <v>820.21597222222226</v>
      </c>
      <c r="F929" s="3">
        <v>2.3184229166666643</v>
      </c>
      <c r="G929" s="3">
        <v>1.2424635416666634</v>
      </c>
      <c r="H929" s="3">
        <v>0.49212604166666618</v>
      </c>
      <c r="I929" s="3">
        <v>0.38168307291666653</v>
      </c>
      <c r="J929" s="3">
        <v>0.6938804687499992</v>
      </c>
      <c r="K929" s="3">
        <v>0.22815104166666644</v>
      </c>
      <c r="L929" s="4">
        <f t="shared" si="345"/>
        <v>5520.0688710372597</v>
      </c>
      <c r="M929" s="4">
        <f t="shared" si="346"/>
        <v>15.603029696578165</v>
      </c>
      <c r="N929" s="4">
        <f t="shared" si="347"/>
        <v>8.3618029299905849</v>
      </c>
      <c r="O929" s="4">
        <f t="shared" si="322"/>
        <v>3.3120174871392845</v>
      </c>
      <c r="P929" s="4">
        <f t="shared" si="322"/>
        <v>2.5687342367899002</v>
      </c>
      <c r="Q929" s="4">
        <f t="shared" si="322"/>
        <v>4.6698285640429749</v>
      </c>
      <c r="R929" s="4">
        <f t="shared" si="322"/>
        <v>1.5354607879516846</v>
      </c>
      <c r="S929" s="5">
        <f t="shared" si="330"/>
        <v>79769.123189135542</v>
      </c>
      <c r="T929" s="5">
        <f t="shared" si="331"/>
        <v>1551.1276860733678</v>
      </c>
      <c r="U929" s="5">
        <f t="shared" si="332"/>
        <v>1362.65737565615</v>
      </c>
      <c r="V929" s="5">
        <f t="shared" si="333"/>
        <v>203.88632821535421</v>
      </c>
      <c r="W929" s="5">
        <f t="shared" si="334"/>
        <v>126.88515555191124</v>
      </c>
      <c r="X929" s="5">
        <f t="shared" si="335"/>
        <v>616.01405404184197</v>
      </c>
      <c r="Y929" s="5">
        <f t="shared" si="336"/>
        <v>280.91995382394492</v>
      </c>
      <c r="Z929" s="4">
        <f>D929-'CIG_wcINF-wcEFF_Loads'!D929</f>
        <v>2.4261510343743202</v>
      </c>
      <c r="AA929" s="4">
        <f t="shared" si="337"/>
        <v>2.4261510343743202</v>
      </c>
      <c r="AB929" s="3">
        <v>384.36171874999997</v>
      </c>
      <c r="AC929" s="3">
        <v>2.1287678571428548</v>
      </c>
      <c r="AD929" s="3">
        <v>0.98476949404762015</v>
      </c>
      <c r="AE929" s="3">
        <v>0.49212604166666618</v>
      </c>
      <c r="AF929" s="3">
        <v>0.38168307291666653</v>
      </c>
      <c r="AG929" s="3">
        <v>0.58850238095238039</v>
      </c>
      <c r="AH929" s="3">
        <v>0.22450993589743617</v>
      </c>
      <c r="AI929" s="4">
        <f t="shared" si="348"/>
        <v>2281.4795858972484</v>
      </c>
      <c r="AJ929" s="4">
        <f t="shared" si="349"/>
        <v>12.635858807636922</v>
      </c>
      <c r="AK929" s="4">
        <f t="shared" si="350"/>
        <v>5.8453570891261064</v>
      </c>
      <c r="AL929" s="4">
        <f t="shared" si="323"/>
        <v>2.9211429312012291</v>
      </c>
      <c r="AM929" s="4">
        <f t="shared" si="323"/>
        <v>2.2655797824348385</v>
      </c>
      <c r="AN929" s="4">
        <f t="shared" si="323"/>
        <v>3.4932099189307766</v>
      </c>
      <c r="AO929" s="4">
        <f t="shared" si="323"/>
        <v>1.3326374885795009</v>
      </c>
      <c r="AP929" s="5">
        <f t="shared" si="338"/>
        <v>44979.433707997741</v>
      </c>
      <c r="AQ929" s="5">
        <f t="shared" si="339"/>
        <v>1223.4013438977076</v>
      </c>
      <c r="AR929" s="5">
        <f t="shared" si="340"/>
        <v>985.15294058556424</v>
      </c>
      <c r="AS929" s="5">
        <f t="shared" si="341"/>
        <v>161.95305045791343</v>
      </c>
      <c r="AT929" s="5">
        <f t="shared" si="342"/>
        <v>102.00061599131182</v>
      </c>
      <c r="AU929" s="5">
        <f t="shared" si="343"/>
        <v>395.94579312448133</v>
      </c>
      <c r="AV929" s="5">
        <f t="shared" si="344"/>
        <v>185.33031877617037</v>
      </c>
    </row>
    <row r="930" spans="1:48" x14ac:dyDescent="0.25">
      <c r="A930" s="1" t="s">
        <v>378</v>
      </c>
      <c r="B930" s="1" t="s">
        <v>207</v>
      </c>
      <c r="C930" s="2">
        <v>42901</v>
      </c>
      <c r="D930" s="3">
        <v>5.8292225275895636E-2</v>
      </c>
      <c r="E930" s="3">
        <v>1210</v>
      </c>
      <c r="F930" s="3">
        <v>2.7299999999999964</v>
      </c>
      <c r="G930" s="3">
        <v>1.0999999999999983</v>
      </c>
      <c r="H930" s="3">
        <v>0.7259999999999992</v>
      </c>
      <c r="I930" s="3">
        <v>0.30199999999999966</v>
      </c>
      <c r="J930" s="3">
        <v>0.86400000000000021</v>
      </c>
      <c r="K930" s="3">
        <v>0.27799999999999953</v>
      </c>
      <c r="L930" s="4">
        <f t="shared" si="345"/>
        <v>172.5657613943587</v>
      </c>
      <c r="M930" s="4">
        <f t="shared" si="346"/>
        <v>0.38934258562528812</v>
      </c>
      <c r="N930" s="4">
        <f t="shared" si="347"/>
        <v>0.15687796490396222</v>
      </c>
      <c r="O930" s="4">
        <f t="shared" si="322"/>
        <v>0.1035394568366151</v>
      </c>
      <c r="P930" s="4">
        <f t="shared" si="322"/>
        <v>4.3070132182724187E-2</v>
      </c>
      <c r="Q930" s="4">
        <f t="shared" si="322"/>
        <v>0.12322051061547598</v>
      </c>
      <c r="R930" s="4">
        <f t="shared" si="322"/>
        <v>3.9647340221183172E-2</v>
      </c>
      <c r="S930" s="5">
        <f t="shared" si="330"/>
        <v>79941.688950529904</v>
      </c>
      <c r="T930" s="5">
        <f t="shared" si="331"/>
        <v>1551.5170286589932</v>
      </c>
      <c r="U930" s="5">
        <f t="shared" si="332"/>
        <v>1362.8142536210539</v>
      </c>
      <c r="V930" s="5">
        <f t="shared" si="333"/>
        <v>203.98986767219083</v>
      </c>
      <c r="W930" s="5">
        <f t="shared" si="334"/>
        <v>126.92822568409396</v>
      </c>
      <c r="X930" s="5">
        <f t="shared" si="335"/>
        <v>616.13727455245748</v>
      </c>
      <c r="Y930" s="5">
        <f t="shared" si="336"/>
        <v>280.95960116416609</v>
      </c>
      <c r="Z930" s="4">
        <f>D930-'CIG_wcINF-wcEFF_Loads'!D930</f>
        <v>-6.5050853507962719E-2</v>
      </c>
      <c r="AA930" s="4">
        <f t="shared" si="337"/>
        <v>0</v>
      </c>
      <c r="AB930" s="3">
        <v>582</v>
      </c>
      <c r="AC930" s="3">
        <v>2.479999999999996</v>
      </c>
      <c r="AD930" s="3">
        <v>0.92000000000000137</v>
      </c>
      <c r="AE930" s="3">
        <v>0.7259999999999992</v>
      </c>
      <c r="AF930" s="3">
        <v>0.30199999999999966</v>
      </c>
      <c r="AG930" s="3">
        <v>0.7259999999999992</v>
      </c>
      <c r="AH930" s="3">
        <v>0.29500000000000071</v>
      </c>
      <c r="AI930" s="4">
        <f t="shared" si="348"/>
        <v>0</v>
      </c>
      <c r="AJ930" s="4">
        <f t="shared" si="349"/>
        <v>0</v>
      </c>
      <c r="AK930" s="4">
        <f t="shared" si="350"/>
        <v>0</v>
      </c>
      <c r="AL930" s="4">
        <f t="shared" si="323"/>
        <v>0</v>
      </c>
      <c r="AM930" s="4">
        <f t="shared" si="323"/>
        <v>0</v>
      </c>
      <c r="AN930" s="4">
        <f t="shared" si="323"/>
        <v>0</v>
      </c>
      <c r="AO930" s="4">
        <f t="shared" si="323"/>
        <v>0</v>
      </c>
      <c r="AP930" s="5">
        <f t="shared" si="338"/>
        <v>44979.433707997741</v>
      </c>
      <c r="AQ930" s="5">
        <f t="shared" si="339"/>
        <v>1223.4013438977076</v>
      </c>
      <c r="AR930" s="5">
        <f t="shared" si="340"/>
        <v>985.15294058556424</v>
      </c>
      <c r="AS930" s="5">
        <f t="shared" si="341"/>
        <v>161.95305045791343</v>
      </c>
      <c r="AT930" s="5">
        <f t="shared" si="342"/>
        <v>102.00061599131182</v>
      </c>
      <c r="AU930" s="5">
        <f t="shared" si="343"/>
        <v>395.94579312448133</v>
      </c>
      <c r="AV930" s="5">
        <f t="shared" si="344"/>
        <v>185.33031877617037</v>
      </c>
    </row>
    <row r="931" spans="1:48" x14ac:dyDescent="0.25">
      <c r="A931" s="1" t="s">
        <v>378</v>
      </c>
      <c r="B931" s="1" t="s">
        <v>208</v>
      </c>
      <c r="C931" s="2">
        <v>42902</v>
      </c>
      <c r="D931" s="3">
        <v>8.648182099505632E-3</v>
      </c>
      <c r="E931" s="3">
        <v>466.18452380952584</v>
      </c>
      <c r="F931" s="3">
        <v>2.0160886574074106</v>
      </c>
      <c r="G931" s="3">
        <v>1.3941828240740761</v>
      </c>
      <c r="H931" s="3">
        <v>0.30173916666666617</v>
      </c>
      <c r="I931" s="3">
        <v>0.15334315972222215</v>
      </c>
      <c r="J931" s="3">
        <v>0.62500367647058674</v>
      </c>
      <c r="K931" s="3">
        <v>0.17065173611111104</v>
      </c>
      <c r="L931" s="4">
        <f t="shared" si="345"/>
        <v>9.8637329270270317</v>
      </c>
      <c r="M931" s="4">
        <f t="shared" si="346"/>
        <v>4.2657272084820015E-2</v>
      </c>
      <c r="N931" s="4">
        <f t="shared" si="347"/>
        <v>2.949872062619939E-2</v>
      </c>
      <c r="O931" s="4">
        <f t="shared" si="322"/>
        <v>6.3843272387131876E-3</v>
      </c>
      <c r="P931" s="4">
        <f t="shared" si="322"/>
        <v>3.244500613890909E-3</v>
      </c>
      <c r="Q931" s="4">
        <f t="shared" si="322"/>
        <v>1.3224096957870539E-2</v>
      </c>
      <c r="R931" s="4">
        <f t="shared" si="322"/>
        <v>3.6107229274330082E-3</v>
      </c>
      <c r="S931" s="5">
        <f t="shared" si="330"/>
        <v>79951.552683456932</v>
      </c>
      <c r="T931" s="5">
        <f t="shared" si="331"/>
        <v>1551.5596859310781</v>
      </c>
      <c r="U931" s="5">
        <f t="shared" si="332"/>
        <v>1362.8437523416801</v>
      </c>
      <c r="V931" s="5">
        <f t="shared" si="333"/>
        <v>203.99625199942955</v>
      </c>
      <c r="W931" s="5">
        <f t="shared" si="334"/>
        <v>126.93147018470785</v>
      </c>
      <c r="X931" s="5">
        <f t="shared" si="335"/>
        <v>616.15049864941534</v>
      </c>
      <c r="Y931" s="5">
        <f t="shared" si="336"/>
        <v>280.96321188709351</v>
      </c>
      <c r="Z931" s="4">
        <f>D931-'CIG_wcINF-wcEFF_Loads'!D931</f>
        <v>-3.0401499827834282E-3</v>
      </c>
      <c r="AA931" s="4">
        <f t="shared" si="337"/>
        <v>0</v>
      </c>
      <c r="AB931" s="3">
        <v>221.60078125000095</v>
      </c>
      <c r="AC931" s="3">
        <v>1.8395178571428585</v>
      </c>
      <c r="AD931" s="3">
        <v>1.0381090773809534</v>
      </c>
      <c r="AE931" s="3">
        <v>0.30173916666666617</v>
      </c>
      <c r="AF931" s="3">
        <v>0.15334315972222215</v>
      </c>
      <c r="AG931" s="3">
        <v>0.4752690476190477</v>
      </c>
      <c r="AH931" s="3">
        <v>0.16645929487179531</v>
      </c>
      <c r="AI931" s="4">
        <f t="shared" si="348"/>
        <v>0</v>
      </c>
      <c r="AJ931" s="4">
        <f t="shared" si="349"/>
        <v>0</v>
      </c>
      <c r="AK931" s="4">
        <f t="shared" si="350"/>
        <v>0</v>
      </c>
      <c r="AL931" s="4">
        <f t="shared" si="323"/>
        <v>0</v>
      </c>
      <c r="AM931" s="4">
        <f t="shared" si="323"/>
        <v>0</v>
      </c>
      <c r="AN931" s="4">
        <f t="shared" si="323"/>
        <v>0</v>
      </c>
      <c r="AO931" s="4">
        <f t="shared" si="323"/>
        <v>0</v>
      </c>
      <c r="AP931" s="5">
        <f t="shared" si="338"/>
        <v>44979.433707997741</v>
      </c>
      <c r="AQ931" s="5">
        <f t="shared" si="339"/>
        <v>1223.4013438977076</v>
      </c>
      <c r="AR931" s="5">
        <f t="shared" si="340"/>
        <v>985.15294058556424</v>
      </c>
      <c r="AS931" s="5">
        <f t="shared" si="341"/>
        <v>161.95305045791343</v>
      </c>
      <c r="AT931" s="5">
        <f t="shared" si="342"/>
        <v>102.00061599131182</v>
      </c>
      <c r="AU931" s="5">
        <f t="shared" si="343"/>
        <v>395.94579312448133</v>
      </c>
      <c r="AV931" s="5">
        <f t="shared" si="344"/>
        <v>185.33031877617037</v>
      </c>
    </row>
    <row r="932" spans="1:48" x14ac:dyDescent="0.25">
      <c r="A932" s="1" t="s">
        <v>378</v>
      </c>
      <c r="B932" s="1" t="s">
        <v>209</v>
      </c>
      <c r="C932" s="2">
        <v>42903</v>
      </c>
      <c r="D932" s="3">
        <v>6.7166508960674686E-5</v>
      </c>
      <c r="E932" s="3">
        <v>95.580853174603135</v>
      </c>
      <c r="F932" s="3">
        <v>1.5832532407407396</v>
      </c>
      <c r="G932" s="3">
        <v>1.5166742824074086</v>
      </c>
      <c r="H932" s="3">
        <v>6.6578958333333313E-2</v>
      </c>
      <c r="I932" s="3">
        <v>0.40371342013888878</v>
      </c>
      <c r="J932" s="3">
        <v>0.41352964154411764</v>
      </c>
      <c r="K932" s="3">
        <v>0.13035277777777768</v>
      </c>
      <c r="L932" s="4">
        <f t="shared" si="345"/>
        <v>1.5706604419559924E-2</v>
      </c>
      <c r="M932" s="4">
        <f t="shared" si="346"/>
        <v>2.6017273881071234E-4</v>
      </c>
      <c r="N932" s="4">
        <f t="shared" si="347"/>
        <v>2.4923195593971523E-4</v>
      </c>
      <c r="O932" s="4">
        <f t="shared" si="322"/>
        <v>1.0940782870997542E-5</v>
      </c>
      <c r="P932" s="4">
        <f t="shared" si="322"/>
        <v>6.6341393473499409E-5</v>
      </c>
      <c r="Q932" s="4">
        <f t="shared" si="322"/>
        <v>6.7954472886225478E-5</v>
      </c>
      <c r="R932" s="4">
        <f t="shared" si="322"/>
        <v>2.1420603055365605E-5</v>
      </c>
      <c r="S932" s="5">
        <f t="shared" si="330"/>
        <v>79951.568390061351</v>
      </c>
      <c r="T932" s="5">
        <f t="shared" si="331"/>
        <v>1551.5599461038169</v>
      </c>
      <c r="U932" s="5">
        <f t="shared" si="332"/>
        <v>1362.844001573636</v>
      </c>
      <c r="V932" s="5">
        <f t="shared" si="333"/>
        <v>203.9962629402124</v>
      </c>
      <c r="W932" s="5">
        <f t="shared" si="334"/>
        <v>126.93153652610133</v>
      </c>
      <c r="X932" s="5">
        <f t="shared" si="335"/>
        <v>616.15056660388825</v>
      </c>
      <c r="Y932" s="5">
        <f t="shared" si="336"/>
        <v>280.96323330769656</v>
      </c>
      <c r="Z932" s="4">
        <f>D932-'CIG_wcINF-wcEFF_Loads'!D932</f>
        <v>6.7166508960674686E-5</v>
      </c>
      <c r="AA932" s="4">
        <f t="shared" si="337"/>
        <v>6.7166508960674686E-5</v>
      </c>
      <c r="AB932" s="3">
        <v>23.962500000000045</v>
      </c>
      <c r="AC932" s="3">
        <v>1.4882857142857133</v>
      </c>
      <c r="AD932" s="3">
        <v>1.1028785714285727</v>
      </c>
      <c r="AE932" s="3">
        <v>6.6578958333333313E-2</v>
      </c>
      <c r="AF932" s="3">
        <v>0.40371342013888878</v>
      </c>
      <c r="AG932" s="3">
        <v>0.33777142857142883</v>
      </c>
      <c r="AH932" s="3">
        <v>9.5969230769230751E-2</v>
      </c>
      <c r="AI932" s="4">
        <f t="shared" si="348"/>
        <v>3.9377081905323562E-3</v>
      </c>
      <c r="AJ932" s="4">
        <f t="shared" si="349"/>
        <v>2.4456692110569182E-4</v>
      </c>
      <c r="AK932" s="4">
        <f t="shared" si="350"/>
        <v>1.8123376041218181E-4</v>
      </c>
      <c r="AL932" s="4">
        <f t="shared" si="323"/>
        <v>1.0940782870997542E-5</v>
      </c>
      <c r="AM932" s="4">
        <f t="shared" si="323"/>
        <v>6.6341393473499409E-5</v>
      </c>
      <c r="AN932" s="4">
        <f t="shared" si="323"/>
        <v>5.550528203707992E-5</v>
      </c>
      <c r="AO932" s="4">
        <f t="shared" si="323"/>
        <v>1.5770425708464855E-5</v>
      </c>
      <c r="AP932" s="5">
        <f t="shared" si="338"/>
        <v>44979.437645705933</v>
      </c>
      <c r="AQ932" s="5">
        <f t="shared" si="339"/>
        <v>1223.4015884646287</v>
      </c>
      <c r="AR932" s="5">
        <f t="shared" si="340"/>
        <v>985.15312181932461</v>
      </c>
      <c r="AS932" s="5">
        <f t="shared" si="341"/>
        <v>161.95306139869629</v>
      </c>
      <c r="AT932" s="5">
        <f t="shared" si="342"/>
        <v>102.0006823327053</v>
      </c>
      <c r="AU932" s="5">
        <f t="shared" si="343"/>
        <v>395.94584862976336</v>
      </c>
      <c r="AV932" s="5">
        <f t="shared" si="344"/>
        <v>185.33033454659608</v>
      </c>
    </row>
    <row r="933" spans="1:48" x14ac:dyDescent="0.25">
      <c r="A933" s="1" t="s">
        <v>378</v>
      </c>
      <c r="B933" s="1" t="s">
        <v>210</v>
      </c>
      <c r="C933" s="2">
        <v>42904</v>
      </c>
      <c r="D933" s="3">
        <v>0</v>
      </c>
      <c r="E933" s="3">
        <v>109.43333333333318</v>
      </c>
      <c r="F933" s="3">
        <v>1.5678999999999996</v>
      </c>
      <c r="G933" s="3">
        <v>1.5022500000000012</v>
      </c>
      <c r="H933" s="3">
        <v>6.5649999999999972E-2</v>
      </c>
      <c r="I933" s="3">
        <v>0.52698749999999916</v>
      </c>
      <c r="J933" s="3">
        <v>0.38366249999999985</v>
      </c>
      <c r="K933" s="3">
        <v>0.1372499999999999</v>
      </c>
      <c r="L933" s="4">
        <f t="shared" si="345"/>
        <v>0</v>
      </c>
      <c r="M933" s="4">
        <f t="shared" si="346"/>
        <v>0</v>
      </c>
      <c r="N933" s="4">
        <f t="shared" si="347"/>
        <v>0</v>
      </c>
      <c r="O933" s="4">
        <f t="shared" si="322"/>
        <v>0</v>
      </c>
      <c r="P933" s="4">
        <f t="shared" si="322"/>
        <v>0</v>
      </c>
      <c r="Q933" s="4">
        <f t="shared" si="322"/>
        <v>0</v>
      </c>
      <c r="R933" s="4">
        <f t="shared" si="322"/>
        <v>0</v>
      </c>
      <c r="S933" s="5">
        <f t="shared" si="330"/>
        <v>79951.568390061351</v>
      </c>
      <c r="T933" s="5">
        <f t="shared" si="331"/>
        <v>1551.5599461038169</v>
      </c>
      <c r="U933" s="5">
        <f t="shared" si="332"/>
        <v>1362.844001573636</v>
      </c>
      <c r="V933" s="5">
        <f t="shared" si="333"/>
        <v>203.9962629402124</v>
      </c>
      <c r="W933" s="5">
        <f t="shared" si="334"/>
        <v>126.93153652610133</v>
      </c>
      <c r="X933" s="5">
        <f t="shared" si="335"/>
        <v>616.15056660388825</v>
      </c>
      <c r="Y933" s="5">
        <f t="shared" si="336"/>
        <v>280.96323330769656</v>
      </c>
      <c r="Z933" s="4">
        <f>D933-'CIG_wcINF-wcEFF_Loads'!D933</f>
        <v>0</v>
      </c>
      <c r="AA933" s="4">
        <f t="shared" si="337"/>
        <v>0</v>
      </c>
      <c r="AB933" s="3">
        <v>23.962500000000045</v>
      </c>
      <c r="AC933" s="3">
        <v>1.4882857142857133</v>
      </c>
      <c r="AD933" s="3">
        <v>1.1028785714285727</v>
      </c>
      <c r="AE933" s="3">
        <v>6.5649999999999972E-2</v>
      </c>
      <c r="AF933" s="3">
        <v>0.52698749999999916</v>
      </c>
      <c r="AG933" s="3">
        <v>0.33777142857142883</v>
      </c>
      <c r="AH933" s="3">
        <v>9.5969230769230751E-2</v>
      </c>
      <c r="AI933" s="4">
        <f t="shared" si="348"/>
        <v>0</v>
      </c>
      <c r="AJ933" s="4">
        <f t="shared" si="349"/>
        <v>0</v>
      </c>
      <c r="AK933" s="4">
        <f t="shared" si="350"/>
        <v>0</v>
      </c>
      <c r="AL933" s="4">
        <f t="shared" si="323"/>
        <v>0</v>
      </c>
      <c r="AM933" s="4">
        <f t="shared" si="323"/>
        <v>0</v>
      </c>
      <c r="AN933" s="4">
        <f t="shared" si="323"/>
        <v>0</v>
      </c>
      <c r="AO933" s="4">
        <f t="shared" si="323"/>
        <v>0</v>
      </c>
      <c r="AP933" s="5">
        <f t="shared" si="338"/>
        <v>44979.437645705933</v>
      </c>
      <c r="AQ933" s="5">
        <f t="shared" si="339"/>
        <v>1223.4015884646287</v>
      </c>
      <c r="AR933" s="5">
        <f t="shared" si="340"/>
        <v>985.15312181932461</v>
      </c>
      <c r="AS933" s="5">
        <f t="shared" si="341"/>
        <v>161.95306139869629</v>
      </c>
      <c r="AT933" s="5">
        <f t="shared" si="342"/>
        <v>102.0006823327053</v>
      </c>
      <c r="AU933" s="5">
        <f t="shared" si="343"/>
        <v>395.94584862976336</v>
      </c>
      <c r="AV933" s="5">
        <f t="shared" si="344"/>
        <v>185.33033454659608</v>
      </c>
    </row>
    <row r="934" spans="1:48" x14ac:dyDescent="0.25">
      <c r="A934" s="1" t="s">
        <v>378</v>
      </c>
      <c r="B934" s="1" t="s">
        <v>211</v>
      </c>
      <c r="C934" s="2">
        <v>42905</v>
      </c>
      <c r="D934" s="3">
        <v>3.8277746871936031</v>
      </c>
      <c r="E934" s="3">
        <v>101</v>
      </c>
      <c r="F934" s="3">
        <v>5.2699999999999934</v>
      </c>
      <c r="G934" s="3">
        <v>2.78</v>
      </c>
      <c r="H934" s="3">
        <v>4.4499999999999931</v>
      </c>
      <c r="I934" s="3">
        <v>4.9999999999999906E-2</v>
      </c>
      <c r="J934" s="3">
        <v>0.2800000000000003</v>
      </c>
      <c r="K934" s="3">
        <v>0.17600000000000002</v>
      </c>
      <c r="L934" s="4">
        <f t="shared" si="345"/>
        <v>945.85892683983843</v>
      </c>
      <c r="M934" s="4">
        <f t="shared" si="346"/>
        <v>49.353233113326162</v>
      </c>
      <c r="N934" s="4">
        <f t="shared" si="347"/>
        <v>26.03453283776981</v>
      </c>
      <c r="O934" s="4">
        <f t="shared" si="322"/>
        <v>41.673982420171036</v>
      </c>
      <c r="P934" s="4">
        <f t="shared" si="322"/>
        <v>0.4682469934850676</v>
      </c>
      <c r="Q934" s="4">
        <f t="shared" si="322"/>
        <v>2.6221831635163864</v>
      </c>
      <c r="R934" s="4">
        <f t="shared" si="322"/>
        <v>1.6482294170674414</v>
      </c>
      <c r="S934" s="5">
        <f t="shared" si="330"/>
        <v>80897.427316901187</v>
      </c>
      <c r="T934" s="5">
        <f t="shared" si="331"/>
        <v>1600.9131792171431</v>
      </c>
      <c r="U934" s="5">
        <f t="shared" si="332"/>
        <v>1388.8785344114058</v>
      </c>
      <c r="V934" s="5">
        <f t="shared" si="333"/>
        <v>245.67024536038343</v>
      </c>
      <c r="W934" s="5">
        <f t="shared" si="334"/>
        <v>127.39978351958639</v>
      </c>
      <c r="X934" s="5">
        <f t="shared" si="335"/>
        <v>618.77274976740466</v>
      </c>
      <c r="Y934" s="5">
        <f t="shared" si="336"/>
        <v>282.61146272476401</v>
      </c>
      <c r="Z934" s="4">
        <f>D934-'CIG_wcINF-wcEFF_Loads'!D934</f>
        <v>3.4163698728651184</v>
      </c>
      <c r="AA934" s="4">
        <f t="shared" si="337"/>
        <v>3.4163698728651184</v>
      </c>
      <c r="AB934" s="3">
        <v>14.5</v>
      </c>
      <c r="AC934" s="3">
        <v>3.7799999999999923</v>
      </c>
      <c r="AD934" s="3">
        <v>0.95999999999999863</v>
      </c>
      <c r="AE934" s="3">
        <v>4.4499999999999931</v>
      </c>
      <c r="AF934" s="3">
        <v>4.9999999999999906E-2</v>
      </c>
      <c r="AG934" s="3">
        <v>0.32400000000000073</v>
      </c>
      <c r="AH934" s="3">
        <v>0.16900000000000015</v>
      </c>
      <c r="AI934" s="4">
        <f t="shared" si="348"/>
        <v>121.19690033394397</v>
      </c>
      <c r="AJ934" s="4">
        <f t="shared" si="349"/>
        <v>31.594778156021189</v>
      </c>
      <c r="AK934" s="4">
        <f t="shared" si="350"/>
        <v>8.0240706427990371</v>
      </c>
      <c r="AL934" s="4">
        <f t="shared" si="323"/>
        <v>37.194910792141364</v>
      </c>
      <c r="AM934" s="4">
        <f t="shared" si="323"/>
        <v>0.41792034597911637</v>
      </c>
      <c r="AN934" s="4">
        <f t="shared" si="323"/>
        <v>2.7081238419446856</v>
      </c>
      <c r="AO934" s="4">
        <f t="shared" si="323"/>
        <v>1.4125707694094172</v>
      </c>
      <c r="AP934" s="5">
        <f t="shared" si="338"/>
        <v>45100.634546039881</v>
      </c>
      <c r="AQ934" s="5">
        <f t="shared" si="339"/>
        <v>1254.99636662065</v>
      </c>
      <c r="AR934" s="5">
        <f t="shared" si="340"/>
        <v>993.17719246212368</v>
      </c>
      <c r="AS934" s="5">
        <f t="shared" si="341"/>
        <v>199.14797219083766</v>
      </c>
      <c r="AT934" s="5">
        <f t="shared" si="342"/>
        <v>102.41860267868441</v>
      </c>
      <c r="AU934" s="5">
        <f t="shared" si="343"/>
        <v>398.65397247170807</v>
      </c>
      <c r="AV934" s="5">
        <f t="shared" si="344"/>
        <v>186.7429053160055</v>
      </c>
    </row>
    <row r="935" spans="1:48" x14ac:dyDescent="0.25">
      <c r="A935" s="1" t="s">
        <v>378</v>
      </c>
      <c r="B935" s="1" t="s">
        <v>212</v>
      </c>
      <c r="C935" s="2">
        <v>42906</v>
      </c>
      <c r="D935" s="3">
        <v>1.9563442377522979E-3</v>
      </c>
      <c r="E935" s="3">
        <v>101</v>
      </c>
      <c r="F935" s="3">
        <v>5.2699999999999934</v>
      </c>
      <c r="G935" s="3">
        <v>2.78</v>
      </c>
      <c r="H935" s="3">
        <v>4.4499999999999931</v>
      </c>
      <c r="I935" s="3">
        <v>4.9999999999999906E-2</v>
      </c>
      <c r="J935" s="3">
        <v>0.2800000000000003</v>
      </c>
      <c r="K935" s="3">
        <v>0.17600000000000002</v>
      </c>
      <c r="L935" s="4">
        <f t="shared" si="345"/>
        <v>0.48342073723423901</v>
      </c>
      <c r="M935" s="4">
        <f t="shared" si="346"/>
        <v>2.5224032526974617E-2</v>
      </c>
      <c r="N935" s="4">
        <f t="shared" si="347"/>
        <v>1.3306036133774101E-2</v>
      </c>
      <c r="O935" s="4">
        <f t="shared" si="322"/>
        <v>2.1299230501904555E-2</v>
      </c>
      <c r="P935" s="4">
        <f t="shared" si="322"/>
        <v>2.3931719665061291E-4</v>
      </c>
      <c r="Q935" s="4">
        <f t="shared" si="322"/>
        <v>1.3401763012434362E-3</v>
      </c>
      <c r="R935" s="4">
        <f t="shared" si="322"/>
        <v>8.4239653221015922E-4</v>
      </c>
      <c r="S935" s="5">
        <f t="shared" si="330"/>
        <v>80897.91073763842</v>
      </c>
      <c r="T935" s="5">
        <f t="shared" si="331"/>
        <v>1600.93840324967</v>
      </c>
      <c r="U935" s="5">
        <f t="shared" si="332"/>
        <v>1388.8918404475396</v>
      </c>
      <c r="V935" s="5">
        <f t="shared" si="333"/>
        <v>245.69154459088534</v>
      </c>
      <c r="W935" s="5">
        <f t="shared" si="334"/>
        <v>127.40002283678304</v>
      </c>
      <c r="X935" s="5">
        <f t="shared" si="335"/>
        <v>618.77408994370592</v>
      </c>
      <c r="Y935" s="5">
        <f t="shared" si="336"/>
        <v>282.61230512129623</v>
      </c>
      <c r="Z935" s="4">
        <f>D935-'CIG_wcINF-wcEFF_Loads'!D935</f>
        <v>-4.809681310879748E-2</v>
      </c>
      <c r="AA935" s="4">
        <f t="shared" si="337"/>
        <v>0</v>
      </c>
      <c r="AB935" s="3">
        <v>14.5</v>
      </c>
      <c r="AC935" s="3">
        <v>3.7799999999999923</v>
      </c>
      <c r="AD935" s="3">
        <v>0.95999999999999863</v>
      </c>
      <c r="AE935" s="3">
        <v>4.4499999999999931</v>
      </c>
      <c r="AF935" s="3">
        <v>4.9999999999999906E-2</v>
      </c>
      <c r="AG935" s="3">
        <v>0.32400000000000073</v>
      </c>
      <c r="AH935" s="3">
        <v>0.16900000000000015</v>
      </c>
      <c r="AI935" s="4">
        <f t="shared" si="348"/>
        <v>0</v>
      </c>
      <c r="AJ935" s="4">
        <f t="shared" si="349"/>
        <v>0</v>
      </c>
      <c r="AK935" s="4">
        <f t="shared" si="350"/>
        <v>0</v>
      </c>
      <c r="AL935" s="4">
        <f t="shared" si="323"/>
        <v>0</v>
      </c>
      <c r="AM935" s="4">
        <f t="shared" si="323"/>
        <v>0</v>
      </c>
      <c r="AN935" s="4">
        <f t="shared" si="323"/>
        <v>0</v>
      </c>
      <c r="AO935" s="4">
        <f t="shared" si="323"/>
        <v>0</v>
      </c>
      <c r="AP935" s="5">
        <f t="shared" si="338"/>
        <v>45100.634546039881</v>
      </c>
      <c r="AQ935" s="5">
        <f t="shared" si="339"/>
        <v>1254.99636662065</v>
      </c>
      <c r="AR935" s="5">
        <f t="shared" si="340"/>
        <v>993.17719246212368</v>
      </c>
      <c r="AS935" s="5">
        <f t="shared" si="341"/>
        <v>199.14797219083766</v>
      </c>
      <c r="AT935" s="5">
        <f t="shared" si="342"/>
        <v>102.41860267868441</v>
      </c>
      <c r="AU935" s="5">
        <f t="shared" si="343"/>
        <v>398.65397247170807</v>
      </c>
      <c r="AV935" s="5">
        <f t="shared" si="344"/>
        <v>186.7429053160055</v>
      </c>
    </row>
    <row r="936" spans="1:48" x14ac:dyDescent="0.25">
      <c r="A936" s="1" t="s">
        <v>378</v>
      </c>
      <c r="B936" s="1" t="s">
        <v>213</v>
      </c>
      <c r="C936" s="2">
        <v>42907</v>
      </c>
      <c r="D936" s="3">
        <v>0</v>
      </c>
      <c r="E936" s="3">
        <v>109.43333333333318</v>
      </c>
      <c r="F936" s="3">
        <v>1.5678999999999996</v>
      </c>
      <c r="G936" s="3">
        <v>1.5022500000000012</v>
      </c>
      <c r="H936" s="3">
        <v>6.5649999999999972E-2</v>
      </c>
      <c r="I936" s="3">
        <v>0.52698749999999916</v>
      </c>
      <c r="J936" s="3">
        <v>0.38366249999999985</v>
      </c>
      <c r="K936" s="3">
        <v>0.1372499999999999</v>
      </c>
      <c r="L936" s="4">
        <f t="shared" si="345"/>
        <v>0</v>
      </c>
      <c r="M936" s="4">
        <f t="shared" si="346"/>
        <v>0</v>
      </c>
      <c r="N936" s="4">
        <f t="shared" si="347"/>
        <v>0</v>
      </c>
      <c r="O936" s="4">
        <f t="shared" si="322"/>
        <v>0</v>
      </c>
      <c r="P936" s="4">
        <f t="shared" si="322"/>
        <v>0</v>
      </c>
      <c r="Q936" s="4">
        <f t="shared" si="322"/>
        <v>0</v>
      </c>
      <c r="R936" s="4">
        <f t="shared" si="322"/>
        <v>0</v>
      </c>
      <c r="S936" s="5">
        <f t="shared" si="330"/>
        <v>80897.91073763842</v>
      </c>
      <c r="T936" s="5">
        <f t="shared" si="331"/>
        <v>1600.93840324967</v>
      </c>
      <c r="U936" s="5">
        <f t="shared" si="332"/>
        <v>1388.8918404475396</v>
      </c>
      <c r="V936" s="5">
        <f t="shared" si="333"/>
        <v>245.69154459088534</v>
      </c>
      <c r="W936" s="5">
        <f t="shared" si="334"/>
        <v>127.40002283678304</v>
      </c>
      <c r="X936" s="5">
        <f t="shared" si="335"/>
        <v>618.77408994370592</v>
      </c>
      <c r="Y936" s="5">
        <f t="shared" si="336"/>
        <v>282.61230512129623</v>
      </c>
      <c r="Z936" s="4">
        <f>D936-'CIG_wcINF-wcEFF_Loads'!D936</f>
        <v>0</v>
      </c>
      <c r="AA936" s="4">
        <f t="shared" si="337"/>
        <v>0</v>
      </c>
      <c r="AB936" s="3">
        <v>23.962500000000045</v>
      </c>
      <c r="AC936" s="3">
        <v>1.4882857142857133</v>
      </c>
      <c r="AD936" s="3">
        <v>1.1028785714285727</v>
      </c>
      <c r="AE936" s="3">
        <v>6.5649999999999972E-2</v>
      </c>
      <c r="AF936" s="3">
        <v>0.52698749999999916</v>
      </c>
      <c r="AG936" s="3">
        <v>0.33777142857142883</v>
      </c>
      <c r="AH936" s="3">
        <v>9.5969230769230751E-2</v>
      </c>
      <c r="AI936" s="4">
        <f t="shared" si="348"/>
        <v>0</v>
      </c>
      <c r="AJ936" s="4">
        <f t="shared" si="349"/>
        <v>0</v>
      </c>
      <c r="AK936" s="4">
        <f t="shared" si="350"/>
        <v>0</v>
      </c>
      <c r="AL936" s="4">
        <f t="shared" si="323"/>
        <v>0</v>
      </c>
      <c r="AM936" s="4">
        <f t="shared" si="323"/>
        <v>0</v>
      </c>
      <c r="AN936" s="4">
        <f t="shared" si="323"/>
        <v>0</v>
      </c>
      <c r="AO936" s="4">
        <f t="shared" si="323"/>
        <v>0</v>
      </c>
      <c r="AP936" s="5">
        <f t="shared" si="338"/>
        <v>45100.634546039881</v>
      </c>
      <c r="AQ936" s="5">
        <f t="shared" si="339"/>
        <v>1254.99636662065</v>
      </c>
      <c r="AR936" s="5">
        <f t="shared" si="340"/>
        <v>993.17719246212368</v>
      </c>
      <c r="AS936" s="5">
        <f t="shared" si="341"/>
        <v>199.14797219083766</v>
      </c>
      <c r="AT936" s="5">
        <f t="shared" si="342"/>
        <v>102.41860267868441</v>
      </c>
      <c r="AU936" s="5">
        <f t="shared" si="343"/>
        <v>398.65397247170807</v>
      </c>
      <c r="AV936" s="5">
        <f t="shared" si="344"/>
        <v>186.7429053160055</v>
      </c>
    </row>
    <row r="937" spans="1:48" x14ac:dyDescent="0.25">
      <c r="A937" s="1" t="s">
        <v>378</v>
      </c>
      <c r="B937" s="1" t="s">
        <v>214</v>
      </c>
      <c r="C937" s="2">
        <v>42908</v>
      </c>
      <c r="D937" s="3">
        <v>0</v>
      </c>
      <c r="E937" s="3">
        <v>109.43333333333318</v>
      </c>
      <c r="F937" s="3">
        <v>1.5678999999999996</v>
      </c>
      <c r="G937" s="3">
        <v>1.5022500000000012</v>
      </c>
      <c r="H937" s="3">
        <v>6.5649999999999972E-2</v>
      </c>
      <c r="I937" s="3">
        <v>0.52698749999999916</v>
      </c>
      <c r="J937" s="3">
        <v>0.38366249999999985</v>
      </c>
      <c r="K937" s="3">
        <v>0.1372499999999999</v>
      </c>
      <c r="L937" s="4">
        <f t="shared" si="345"/>
        <v>0</v>
      </c>
      <c r="M937" s="4">
        <f t="shared" si="346"/>
        <v>0</v>
      </c>
      <c r="N937" s="4">
        <f t="shared" si="347"/>
        <v>0</v>
      </c>
      <c r="O937" s="4">
        <f t="shared" si="322"/>
        <v>0</v>
      </c>
      <c r="P937" s="4">
        <f t="shared" si="322"/>
        <v>0</v>
      </c>
      <c r="Q937" s="4">
        <f t="shared" si="322"/>
        <v>0</v>
      </c>
      <c r="R937" s="4">
        <f t="shared" si="322"/>
        <v>0</v>
      </c>
      <c r="S937" s="5">
        <f t="shared" si="330"/>
        <v>80897.91073763842</v>
      </c>
      <c r="T937" s="5">
        <f t="shared" si="331"/>
        <v>1600.93840324967</v>
      </c>
      <c r="U937" s="5">
        <f t="shared" si="332"/>
        <v>1388.8918404475396</v>
      </c>
      <c r="V937" s="5">
        <f t="shared" si="333"/>
        <v>245.69154459088534</v>
      </c>
      <c r="W937" s="5">
        <f t="shared" si="334"/>
        <v>127.40002283678304</v>
      </c>
      <c r="X937" s="5">
        <f t="shared" si="335"/>
        <v>618.77408994370592</v>
      </c>
      <c r="Y937" s="5">
        <f t="shared" si="336"/>
        <v>282.61230512129623</v>
      </c>
      <c r="Z937" s="4">
        <f>D937-'CIG_wcINF-wcEFF_Loads'!D937</f>
        <v>0</v>
      </c>
      <c r="AA937" s="4">
        <f t="shared" si="337"/>
        <v>0</v>
      </c>
      <c r="AB937" s="3">
        <v>23.962500000000045</v>
      </c>
      <c r="AC937" s="3">
        <v>1.4882857142857133</v>
      </c>
      <c r="AD937" s="3">
        <v>1.1028785714285727</v>
      </c>
      <c r="AE937" s="3">
        <v>6.5649999999999972E-2</v>
      </c>
      <c r="AF937" s="3">
        <v>0.52698749999999916</v>
      </c>
      <c r="AG937" s="3">
        <v>0.33777142857142883</v>
      </c>
      <c r="AH937" s="3">
        <v>9.5969230769230751E-2</v>
      </c>
      <c r="AI937" s="4">
        <f t="shared" si="348"/>
        <v>0</v>
      </c>
      <c r="AJ937" s="4">
        <f t="shared" si="349"/>
        <v>0</v>
      </c>
      <c r="AK937" s="4">
        <f t="shared" si="350"/>
        <v>0</v>
      </c>
      <c r="AL937" s="4">
        <f t="shared" si="323"/>
        <v>0</v>
      </c>
      <c r="AM937" s="4">
        <f t="shared" si="323"/>
        <v>0</v>
      </c>
      <c r="AN937" s="4">
        <f t="shared" si="323"/>
        <v>0</v>
      </c>
      <c r="AO937" s="4">
        <f t="shared" si="323"/>
        <v>0</v>
      </c>
      <c r="AP937" s="5">
        <f t="shared" si="338"/>
        <v>45100.634546039881</v>
      </c>
      <c r="AQ937" s="5">
        <f t="shared" si="339"/>
        <v>1254.99636662065</v>
      </c>
      <c r="AR937" s="5">
        <f t="shared" si="340"/>
        <v>993.17719246212368</v>
      </c>
      <c r="AS937" s="5">
        <f t="shared" si="341"/>
        <v>199.14797219083766</v>
      </c>
      <c r="AT937" s="5">
        <f t="shared" si="342"/>
        <v>102.41860267868441</v>
      </c>
      <c r="AU937" s="5">
        <f t="shared" si="343"/>
        <v>398.65397247170807</v>
      </c>
      <c r="AV937" s="5">
        <f t="shared" si="344"/>
        <v>186.7429053160055</v>
      </c>
    </row>
    <row r="938" spans="1:48" x14ac:dyDescent="0.25">
      <c r="A938" s="1" t="s">
        <v>378</v>
      </c>
      <c r="B938" s="1" t="s">
        <v>215</v>
      </c>
      <c r="C938" s="2">
        <v>42909</v>
      </c>
      <c r="D938" s="3">
        <v>10.442374817408561</v>
      </c>
      <c r="E938" s="3">
        <v>238.46968160746977</v>
      </c>
      <c r="F938" s="3">
        <v>1.2104677083333368</v>
      </c>
      <c r="G938" s="3">
        <v>1.0064557291666654</v>
      </c>
      <c r="H938" s="3">
        <v>0.20401197916666655</v>
      </c>
      <c r="I938" s="3">
        <v>0.18371471354166646</v>
      </c>
      <c r="J938" s="3">
        <v>0.34055768229166677</v>
      </c>
      <c r="K938" s="3">
        <v>0.11202864583333307</v>
      </c>
      <c r="L938" s="4">
        <f t="shared" si="345"/>
        <v>6092.4374153502677</v>
      </c>
      <c r="M938" s="4">
        <f t="shared" si="346"/>
        <v>30.925100023668218</v>
      </c>
      <c r="N938" s="4">
        <f t="shared" si="347"/>
        <v>25.712990011710389</v>
      </c>
      <c r="O938" s="4">
        <f t="shared" si="322"/>
        <v>5.2121100119577015</v>
      </c>
      <c r="P938" s="4">
        <f t="shared" si="322"/>
        <v>4.6935542790465377</v>
      </c>
      <c r="Q938" s="4">
        <f t="shared" si="322"/>
        <v>8.7005876457451041</v>
      </c>
      <c r="R938" s="4">
        <f t="shared" si="322"/>
        <v>2.8621144158253573</v>
      </c>
      <c r="S938" s="5">
        <f t="shared" si="330"/>
        <v>86990.348152988692</v>
      </c>
      <c r="T938" s="5">
        <f t="shared" si="331"/>
        <v>1631.8635032733382</v>
      </c>
      <c r="U938" s="5">
        <f t="shared" si="332"/>
        <v>1414.60483045925</v>
      </c>
      <c r="V938" s="5">
        <f t="shared" si="333"/>
        <v>250.90365460284303</v>
      </c>
      <c r="W938" s="5">
        <f t="shared" si="334"/>
        <v>132.09357711582959</v>
      </c>
      <c r="X938" s="5">
        <f t="shared" si="335"/>
        <v>627.47467758945106</v>
      </c>
      <c r="Y938" s="5">
        <f t="shared" si="336"/>
        <v>285.47441953712161</v>
      </c>
      <c r="Z938" s="4">
        <f>D938-'CIG_wcINF-wcEFF_Loads'!D938</f>
        <v>10.108804735428457</v>
      </c>
      <c r="AA938" s="4">
        <f t="shared" si="337"/>
        <v>10.108804735428457</v>
      </c>
      <c r="AB938" s="3">
        <v>136.46172693831957</v>
      </c>
      <c r="AC938" s="3">
        <v>1.3404880952380938</v>
      </c>
      <c r="AD938" s="3">
        <v>0.89103370535714443</v>
      </c>
      <c r="AE938" s="3">
        <v>0.20401197916666655</v>
      </c>
      <c r="AF938" s="3">
        <v>0.18371471354166646</v>
      </c>
      <c r="AG938" s="3">
        <v>0.28511369047619112</v>
      </c>
      <c r="AH938" s="3">
        <v>0.1190108974358976</v>
      </c>
      <c r="AI938" s="4">
        <f t="shared" si="348"/>
        <v>3374.9651896128848</v>
      </c>
      <c r="AJ938" s="4">
        <f t="shared" si="349"/>
        <v>33.152890264710869</v>
      </c>
      <c r="AK938" s="4">
        <f t="shared" si="350"/>
        <v>22.037004849802305</v>
      </c>
      <c r="AL938" s="4">
        <f t="shared" si="323"/>
        <v>5.0456149383390452</v>
      </c>
      <c r="AM938" s="4">
        <f t="shared" si="323"/>
        <v>4.5436238931893334</v>
      </c>
      <c r="AN938" s="4">
        <f t="shared" si="323"/>
        <v>7.0514187532900143</v>
      </c>
      <c r="AO938" s="4">
        <f t="shared" si="323"/>
        <v>2.9433720724660928</v>
      </c>
      <c r="AP938" s="5">
        <f t="shared" si="338"/>
        <v>48475.599735652766</v>
      </c>
      <c r="AQ938" s="5">
        <f t="shared" si="339"/>
        <v>1288.1492568853607</v>
      </c>
      <c r="AR938" s="5">
        <f t="shared" si="340"/>
        <v>1015.214197311926</v>
      </c>
      <c r="AS938" s="5">
        <f t="shared" si="341"/>
        <v>204.19358712917671</v>
      </c>
      <c r="AT938" s="5">
        <f t="shared" si="342"/>
        <v>106.96222657187374</v>
      </c>
      <c r="AU938" s="5">
        <f t="shared" si="343"/>
        <v>405.7053912249981</v>
      </c>
      <c r="AV938" s="5">
        <f t="shared" si="344"/>
        <v>189.68627738847161</v>
      </c>
    </row>
    <row r="939" spans="1:48" x14ac:dyDescent="0.25">
      <c r="A939" s="1" t="s">
        <v>378</v>
      </c>
      <c r="B939" s="1" t="s">
        <v>216</v>
      </c>
      <c r="C939" s="2">
        <v>42910</v>
      </c>
      <c r="D939" s="3">
        <v>1.7853961816485608</v>
      </c>
      <c r="E939" s="3">
        <v>300.01009386128868</v>
      </c>
      <c r="F939" s="3">
        <v>1.0400000000000018</v>
      </c>
      <c r="G939" s="3">
        <v>0.77000000000000079</v>
      </c>
      <c r="H939" s="3">
        <v>0.2699999999999998</v>
      </c>
      <c r="I939" s="3">
        <v>2.0000000000000014E-2</v>
      </c>
      <c r="J939" s="3">
        <v>0.32000000000000023</v>
      </c>
      <c r="K939" s="3">
        <v>9.9999999999999811E-2</v>
      </c>
      <c r="L939" s="4">
        <f t="shared" si="345"/>
        <v>1310.4760718686064</v>
      </c>
      <c r="M939" s="4">
        <f t="shared" si="346"/>
        <v>4.5428308667957529</v>
      </c>
      <c r="N939" s="4">
        <f t="shared" si="347"/>
        <v>3.3634420840699293</v>
      </c>
      <c r="O939" s="4">
        <f t="shared" si="322"/>
        <v>1.1793887827258172</v>
      </c>
      <c r="P939" s="4">
        <f t="shared" si="322"/>
        <v>8.7362132053764391E-2</v>
      </c>
      <c r="Q939" s="4">
        <f t="shared" si="322"/>
        <v>1.3977941128602303</v>
      </c>
      <c r="R939" s="4">
        <f t="shared" si="322"/>
        <v>0.43681066026882076</v>
      </c>
      <c r="S939" s="5">
        <f t="shared" si="330"/>
        <v>88300.824224857293</v>
      </c>
      <c r="T939" s="5">
        <f t="shared" si="331"/>
        <v>1636.406334140134</v>
      </c>
      <c r="U939" s="5">
        <f t="shared" si="332"/>
        <v>1417.9682725433199</v>
      </c>
      <c r="V939" s="5">
        <f t="shared" si="333"/>
        <v>252.08304338556886</v>
      </c>
      <c r="W939" s="5">
        <f t="shared" si="334"/>
        <v>132.18093924788334</v>
      </c>
      <c r="X939" s="5">
        <f t="shared" si="335"/>
        <v>628.87247170231126</v>
      </c>
      <c r="Y939" s="5">
        <f t="shared" si="336"/>
        <v>285.91123019739041</v>
      </c>
      <c r="Z939" s="4">
        <f>D939-'CIG_wcINF-wcEFF_Loads'!D939</f>
        <v>1.3637788638756045</v>
      </c>
      <c r="AA939" s="4">
        <f t="shared" si="337"/>
        <v>1.3637788638756045</v>
      </c>
      <c r="AB939" s="3">
        <v>190.11520440121032</v>
      </c>
      <c r="AC939" s="3">
        <v>1.2699999999999989</v>
      </c>
      <c r="AD939" s="3">
        <v>0.79000000000000037</v>
      </c>
      <c r="AE939" s="3">
        <v>0.2699999999999998</v>
      </c>
      <c r="AF939" s="3">
        <v>2.0000000000000014E-2</v>
      </c>
      <c r="AG939" s="3">
        <v>0.26000000000000045</v>
      </c>
      <c r="AH939" s="3">
        <v>0.13000000000000023</v>
      </c>
      <c r="AI939" s="4">
        <f t="shared" si="348"/>
        <v>634.33610802188616</v>
      </c>
      <c r="AJ939" s="4">
        <f t="shared" si="349"/>
        <v>4.2374667493068019</v>
      </c>
      <c r="AK939" s="4">
        <f t="shared" si="350"/>
        <v>2.6359045133483288</v>
      </c>
      <c r="AL939" s="4">
        <f t="shared" si="323"/>
        <v>0.90087875772664305</v>
      </c>
      <c r="AM939" s="4">
        <f t="shared" si="323"/>
        <v>6.6731759831603288E-2</v>
      </c>
      <c r="AN939" s="4">
        <f t="shared" si="323"/>
        <v>0.86751287781084352</v>
      </c>
      <c r="AO939" s="4">
        <f t="shared" si="323"/>
        <v>0.43375643890542176</v>
      </c>
      <c r="AP939" s="5">
        <f t="shared" si="338"/>
        <v>49109.935843674655</v>
      </c>
      <c r="AQ939" s="5">
        <f t="shared" si="339"/>
        <v>1292.3867236346675</v>
      </c>
      <c r="AR939" s="5">
        <f t="shared" si="340"/>
        <v>1017.8501018252744</v>
      </c>
      <c r="AS939" s="5">
        <f t="shared" si="341"/>
        <v>205.09446588690335</v>
      </c>
      <c r="AT939" s="5">
        <f t="shared" si="342"/>
        <v>107.02895833170534</v>
      </c>
      <c r="AU939" s="5">
        <f t="shared" si="343"/>
        <v>406.57290410280893</v>
      </c>
      <c r="AV939" s="5">
        <f t="shared" si="344"/>
        <v>190.12003382737703</v>
      </c>
    </row>
    <row r="940" spans="1:48" x14ac:dyDescent="0.25">
      <c r="A940" s="1" t="s">
        <v>378</v>
      </c>
      <c r="B940" s="1" t="s">
        <v>217</v>
      </c>
      <c r="C940" s="2">
        <v>42911</v>
      </c>
      <c r="D940" s="3">
        <v>1.3830041886680794E-2</v>
      </c>
      <c r="E940" s="3">
        <v>143.26878526969153</v>
      </c>
      <c r="F940" s="3">
        <v>1.4281387731481494</v>
      </c>
      <c r="G940" s="3">
        <v>1.2946428356481496</v>
      </c>
      <c r="H940" s="3">
        <v>0.1334959374999998</v>
      </c>
      <c r="I940" s="3">
        <v>0.11672462673611116</v>
      </c>
      <c r="J940" s="3">
        <v>0.42283910079656861</v>
      </c>
      <c r="K940" s="3">
        <v>0.11142690972222223</v>
      </c>
      <c r="L940" s="4">
        <f t="shared" si="345"/>
        <v>4.8476772904366507</v>
      </c>
      <c r="M940" s="4">
        <f t="shared" si="346"/>
        <v>4.8322849147845286E-2</v>
      </c>
      <c r="N940" s="4">
        <f t="shared" si="347"/>
        <v>4.3805848299641667E-2</v>
      </c>
      <c r="O940" s="4">
        <f t="shared" si="322"/>
        <v>4.5170008482036238E-3</v>
      </c>
      <c r="P940" s="4">
        <f t="shared" si="322"/>
        <v>3.9495227184217965E-3</v>
      </c>
      <c r="Q940" s="4">
        <f t="shared" si="322"/>
        <v>1.4307286144582194E-2</v>
      </c>
      <c r="R940" s="4">
        <f t="shared" si="322"/>
        <v>3.7702678834551587E-3</v>
      </c>
      <c r="S940" s="5">
        <f t="shared" si="330"/>
        <v>88305.671902147733</v>
      </c>
      <c r="T940" s="5">
        <f t="shared" si="331"/>
        <v>1636.4546569892818</v>
      </c>
      <c r="U940" s="5">
        <f t="shared" si="332"/>
        <v>1418.0120783916195</v>
      </c>
      <c r="V940" s="5">
        <f t="shared" si="333"/>
        <v>252.08756038641707</v>
      </c>
      <c r="W940" s="5">
        <f t="shared" si="334"/>
        <v>132.18488877060176</v>
      </c>
      <c r="X940" s="5">
        <f t="shared" si="335"/>
        <v>628.88677898845583</v>
      </c>
      <c r="Y940" s="5">
        <f t="shared" si="336"/>
        <v>285.91500046527386</v>
      </c>
      <c r="Z940" s="4">
        <f>D940-'CIG_wcINF-wcEFF_Loads'!D940</f>
        <v>-0.10225948253277646</v>
      </c>
      <c r="AA940" s="4">
        <f t="shared" si="337"/>
        <v>0</v>
      </c>
      <c r="AB940" s="3">
        <v>108.63372919900178</v>
      </c>
      <c r="AC940" s="3">
        <v>1.5321116536458312</v>
      </c>
      <c r="AD940" s="3">
        <v>1.1805501302083317</v>
      </c>
      <c r="AE940" s="3">
        <v>0.1334959374999998</v>
      </c>
      <c r="AF940" s="3">
        <v>0.11672462673611116</v>
      </c>
      <c r="AG940" s="3">
        <v>0.40629513888888941</v>
      </c>
      <c r="AH940" s="3">
        <v>0.11730468750000002</v>
      </c>
      <c r="AI940" s="4">
        <f t="shared" si="348"/>
        <v>0</v>
      </c>
      <c r="AJ940" s="4">
        <f t="shared" si="349"/>
        <v>0</v>
      </c>
      <c r="AK940" s="4">
        <f t="shared" si="350"/>
        <v>0</v>
      </c>
      <c r="AL940" s="4">
        <f t="shared" si="323"/>
        <v>0</v>
      </c>
      <c r="AM940" s="4">
        <f t="shared" si="323"/>
        <v>0</v>
      </c>
      <c r="AN940" s="4">
        <f t="shared" si="323"/>
        <v>0</v>
      </c>
      <c r="AO940" s="4">
        <f t="shared" si="323"/>
        <v>0</v>
      </c>
      <c r="AP940" s="5">
        <f t="shared" si="338"/>
        <v>49109.935843674655</v>
      </c>
      <c r="AQ940" s="5">
        <f t="shared" si="339"/>
        <v>1292.3867236346675</v>
      </c>
      <c r="AR940" s="5">
        <f t="shared" si="340"/>
        <v>1017.8501018252744</v>
      </c>
      <c r="AS940" s="5">
        <f t="shared" si="341"/>
        <v>205.09446588690335</v>
      </c>
      <c r="AT940" s="5">
        <f t="shared" si="342"/>
        <v>107.02895833170534</v>
      </c>
      <c r="AU940" s="5">
        <f t="shared" si="343"/>
        <v>406.57290410280893</v>
      </c>
      <c r="AV940" s="5">
        <f t="shared" si="344"/>
        <v>190.12003382737703</v>
      </c>
    </row>
    <row r="941" spans="1:48" x14ac:dyDescent="0.25">
      <c r="A941" s="1" t="s">
        <v>378</v>
      </c>
      <c r="B941" s="1" t="s">
        <v>218</v>
      </c>
      <c r="C941" s="2">
        <v>42912</v>
      </c>
      <c r="D941" s="3">
        <v>0</v>
      </c>
      <c r="E941" s="3">
        <v>80.073405758547622</v>
      </c>
      <c r="F941" s="3">
        <v>1.9838124767837828</v>
      </c>
      <c r="G941" s="3">
        <v>1.8413755192353207</v>
      </c>
      <c r="H941" s="3">
        <v>0.13882691823624635</v>
      </c>
      <c r="I941" s="3">
        <v>0.33320620348386792</v>
      </c>
      <c r="J941" s="3">
        <v>0.57593595663022723</v>
      </c>
      <c r="K941" s="3">
        <v>0.27177214738899991</v>
      </c>
      <c r="L941" s="4">
        <f t="shared" si="345"/>
        <v>0</v>
      </c>
      <c r="M941" s="4">
        <f t="shared" si="346"/>
        <v>0</v>
      </c>
      <c r="N941" s="4">
        <f t="shared" si="347"/>
        <v>0</v>
      </c>
      <c r="O941" s="4">
        <f t="shared" si="322"/>
        <v>0</v>
      </c>
      <c r="P941" s="4">
        <f t="shared" si="322"/>
        <v>0</v>
      </c>
      <c r="Q941" s="4">
        <f t="shared" si="322"/>
        <v>0</v>
      </c>
      <c r="R941" s="4">
        <f t="shared" si="322"/>
        <v>0</v>
      </c>
      <c r="S941" s="5">
        <f t="shared" si="330"/>
        <v>88305.671902147733</v>
      </c>
      <c r="T941" s="5">
        <f t="shared" si="331"/>
        <v>1636.4546569892818</v>
      </c>
      <c r="U941" s="5">
        <f t="shared" si="332"/>
        <v>1418.0120783916195</v>
      </c>
      <c r="V941" s="5">
        <f t="shared" si="333"/>
        <v>252.08756038641707</v>
      </c>
      <c r="W941" s="5">
        <f t="shared" si="334"/>
        <v>132.18488877060176</v>
      </c>
      <c r="X941" s="5">
        <f t="shared" si="335"/>
        <v>628.88677898845583</v>
      </c>
      <c r="Y941" s="5">
        <f t="shared" si="336"/>
        <v>285.91500046527386</v>
      </c>
      <c r="Z941" s="4">
        <f>D941-'CIG_wcINF-wcEFF_Loads'!D941</f>
        <v>-3.2092262614377233E-2</v>
      </c>
      <c r="AA941" s="4">
        <f t="shared" si="337"/>
        <v>0</v>
      </c>
      <c r="AB941" s="3">
        <v>44.293532986111082</v>
      </c>
      <c r="AC941" s="3">
        <v>1.4958058965773808</v>
      </c>
      <c r="AD941" s="3">
        <v>1.1741981026785693</v>
      </c>
      <c r="AE941" s="3">
        <v>0.13882691823624635</v>
      </c>
      <c r="AF941" s="3">
        <v>0.33320620348386792</v>
      </c>
      <c r="AG941" s="3">
        <v>0.35266865079365123</v>
      </c>
      <c r="AH941" s="3">
        <v>8.2159855769230752E-2</v>
      </c>
      <c r="AI941" s="4">
        <f t="shared" si="348"/>
        <v>0</v>
      </c>
      <c r="AJ941" s="4">
        <f t="shared" si="349"/>
        <v>0</v>
      </c>
      <c r="AK941" s="4">
        <f t="shared" si="350"/>
        <v>0</v>
      </c>
      <c r="AL941" s="4">
        <f t="shared" si="323"/>
        <v>0</v>
      </c>
      <c r="AM941" s="4">
        <f t="shared" si="323"/>
        <v>0</v>
      </c>
      <c r="AN941" s="4">
        <f t="shared" si="323"/>
        <v>0</v>
      </c>
      <c r="AO941" s="4">
        <f t="shared" si="323"/>
        <v>0</v>
      </c>
      <c r="AP941" s="5">
        <f t="shared" si="338"/>
        <v>49109.935843674655</v>
      </c>
      <c r="AQ941" s="5">
        <f t="shared" si="339"/>
        <v>1292.3867236346675</v>
      </c>
      <c r="AR941" s="5">
        <f t="shared" si="340"/>
        <v>1017.8501018252744</v>
      </c>
      <c r="AS941" s="5">
        <f t="shared" si="341"/>
        <v>205.09446588690335</v>
      </c>
      <c r="AT941" s="5">
        <f t="shared" si="342"/>
        <v>107.02895833170534</v>
      </c>
      <c r="AU941" s="5">
        <f t="shared" si="343"/>
        <v>406.57290410280893</v>
      </c>
      <c r="AV941" s="5">
        <f t="shared" si="344"/>
        <v>190.12003382737703</v>
      </c>
    </row>
    <row r="942" spans="1:48" x14ac:dyDescent="0.25">
      <c r="A942" s="1" t="s">
        <v>378</v>
      </c>
      <c r="B942" s="1" t="s">
        <v>219</v>
      </c>
      <c r="C942" s="2">
        <v>42913</v>
      </c>
      <c r="D942" s="3">
        <v>0</v>
      </c>
      <c r="E942" s="3">
        <v>40.688137060663941</v>
      </c>
      <c r="F942" s="3">
        <v>2.5417438480791019</v>
      </c>
      <c r="G942" s="3">
        <v>2.296299996258313</v>
      </c>
      <c r="H942" s="3">
        <v>0.23699107684584442</v>
      </c>
      <c r="I942" s="3">
        <v>7.3255683767105659E-2</v>
      </c>
      <c r="J942" s="3">
        <v>0.83386376430492237</v>
      </c>
      <c r="K942" s="3">
        <v>0.45222868656936505</v>
      </c>
      <c r="L942" s="4">
        <f t="shared" si="345"/>
        <v>0</v>
      </c>
      <c r="M942" s="4">
        <f t="shared" si="346"/>
        <v>0</v>
      </c>
      <c r="N942" s="4">
        <f t="shared" si="347"/>
        <v>0</v>
      </c>
      <c r="O942" s="4">
        <f t="shared" si="322"/>
        <v>0</v>
      </c>
      <c r="P942" s="4">
        <f t="shared" si="322"/>
        <v>0</v>
      </c>
      <c r="Q942" s="4">
        <f t="shared" si="322"/>
        <v>0</v>
      </c>
      <c r="R942" s="4">
        <f t="shared" si="322"/>
        <v>0</v>
      </c>
      <c r="S942" s="5">
        <f t="shared" si="330"/>
        <v>88305.671902147733</v>
      </c>
      <c r="T942" s="5">
        <f t="shared" si="331"/>
        <v>1636.4546569892818</v>
      </c>
      <c r="U942" s="5">
        <f t="shared" si="332"/>
        <v>1418.0120783916195</v>
      </c>
      <c r="V942" s="5">
        <f t="shared" si="333"/>
        <v>252.08756038641707</v>
      </c>
      <c r="W942" s="5">
        <f t="shared" si="334"/>
        <v>132.18488877060176</v>
      </c>
      <c r="X942" s="5">
        <f t="shared" si="335"/>
        <v>628.88677898845583</v>
      </c>
      <c r="Y942" s="5">
        <f t="shared" si="336"/>
        <v>285.91500046527386</v>
      </c>
      <c r="Z942" s="4">
        <f>D942-'CIG_wcINF-wcEFF_Loads'!D942</f>
        <v>0</v>
      </c>
      <c r="AA942" s="4">
        <f t="shared" si="337"/>
        <v>0</v>
      </c>
      <c r="AB942" s="3">
        <v>15.700000000000026</v>
      </c>
      <c r="AC942" s="3">
        <v>1.299999999999998</v>
      </c>
      <c r="AD942" s="3">
        <v>0.94799999999999818</v>
      </c>
      <c r="AE942" s="3">
        <v>0.23699107684584442</v>
      </c>
      <c r="AF942" s="3">
        <v>7.3255683767105659E-2</v>
      </c>
      <c r="AG942" s="3">
        <v>0.20400000000000032</v>
      </c>
      <c r="AH942" s="3">
        <v>4.4999999999999957E-2</v>
      </c>
      <c r="AI942" s="4">
        <f t="shared" si="348"/>
        <v>0</v>
      </c>
      <c r="AJ942" s="4">
        <f t="shared" si="349"/>
        <v>0</v>
      </c>
      <c r="AK942" s="4">
        <f t="shared" si="350"/>
        <v>0</v>
      </c>
      <c r="AL942" s="4">
        <f t="shared" si="323"/>
        <v>0</v>
      </c>
      <c r="AM942" s="4">
        <f t="shared" si="323"/>
        <v>0</v>
      </c>
      <c r="AN942" s="4">
        <f t="shared" si="323"/>
        <v>0</v>
      </c>
      <c r="AO942" s="4">
        <f t="shared" si="323"/>
        <v>0</v>
      </c>
      <c r="AP942" s="5">
        <f t="shared" si="338"/>
        <v>49109.935843674655</v>
      </c>
      <c r="AQ942" s="5">
        <f t="shared" si="339"/>
        <v>1292.3867236346675</v>
      </c>
      <c r="AR942" s="5">
        <f t="shared" si="340"/>
        <v>1017.8501018252744</v>
      </c>
      <c r="AS942" s="5">
        <f t="shared" si="341"/>
        <v>205.09446588690335</v>
      </c>
      <c r="AT942" s="5">
        <f t="shared" si="342"/>
        <v>107.02895833170534</v>
      </c>
      <c r="AU942" s="5">
        <f t="shared" si="343"/>
        <v>406.57290410280893</v>
      </c>
      <c r="AV942" s="5">
        <f t="shared" si="344"/>
        <v>190.12003382737703</v>
      </c>
    </row>
    <row r="943" spans="1:48" x14ac:dyDescent="0.25">
      <c r="A943" s="1" t="s">
        <v>378</v>
      </c>
      <c r="B943" s="1" t="s">
        <v>220</v>
      </c>
      <c r="C943" s="2">
        <v>42914</v>
      </c>
      <c r="D943" s="3">
        <v>0</v>
      </c>
      <c r="E943" s="3">
        <v>70.04806463544989</v>
      </c>
      <c r="F943" s="3">
        <v>2.1258313712953201</v>
      </c>
      <c r="G943" s="3">
        <v>1.9571744770229931</v>
      </c>
      <c r="H943" s="3">
        <v>0.16381415860959855</v>
      </c>
      <c r="I943" s="3">
        <v>0.2670369802832378</v>
      </c>
      <c r="J943" s="3">
        <v>0.64159030767469505</v>
      </c>
      <c r="K943" s="3">
        <v>0.31770653918036645</v>
      </c>
      <c r="L943" s="4">
        <f t="shared" si="345"/>
        <v>0</v>
      </c>
      <c r="M943" s="4">
        <f t="shared" si="346"/>
        <v>0</v>
      </c>
      <c r="N943" s="4">
        <f t="shared" si="347"/>
        <v>0</v>
      </c>
      <c r="O943" s="4">
        <f t="shared" si="322"/>
        <v>0</v>
      </c>
      <c r="P943" s="4">
        <f t="shared" si="322"/>
        <v>0</v>
      </c>
      <c r="Q943" s="4">
        <f t="shared" si="322"/>
        <v>0</v>
      </c>
      <c r="R943" s="4">
        <f t="shared" si="322"/>
        <v>0</v>
      </c>
      <c r="S943" s="5">
        <f t="shared" si="330"/>
        <v>88305.671902147733</v>
      </c>
      <c r="T943" s="5">
        <f t="shared" si="331"/>
        <v>1636.4546569892818</v>
      </c>
      <c r="U943" s="5">
        <f t="shared" si="332"/>
        <v>1418.0120783916195</v>
      </c>
      <c r="V943" s="5">
        <f t="shared" si="333"/>
        <v>252.08756038641707</v>
      </c>
      <c r="W943" s="5">
        <f t="shared" si="334"/>
        <v>132.18488877060176</v>
      </c>
      <c r="X943" s="5">
        <f t="shared" si="335"/>
        <v>628.88677898845583</v>
      </c>
      <c r="Y943" s="5">
        <f t="shared" si="336"/>
        <v>285.91500046527386</v>
      </c>
      <c r="Z943" s="4">
        <f>D943-'CIG_wcINF-wcEFF_Loads'!D943</f>
        <v>0</v>
      </c>
      <c r="AA943" s="4">
        <f t="shared" si="337"/>
        <v>0</v>
      </c>
      <c r="AB943" s="3">
        <v>19.228776041666706</v>
      </c>
      <c r="AC943" s="3">
        <v>1.3804136904761881</v>
      </c>
      <c r="AD943" s="3">
        <v>1.0141460565476204</v>
      </c>
      <c r="AE943" s="3">
        <v>0.16381415860959855</v>
      </c>
      <c r="AF943" s="3">
        <v>0.2670369802832378</v>
      </c>
      <c r="AG943" s="3">
        <v>0.26113154761904789</v>
      </c>
      <c r="AH943" s="3">
        <v>6.6768108974358878E-2</v>
      </c>
      <c r="AI943" s="4">
        <f t="shared" si="348"/>
        <v>0</v>
      </c>
      <c r="AJ943" s="4">
        <f t="shared" si="349"/>
        <v>0</v>
      </c>
      <c r="AK943" s="4">
        <f t="shared" si="350"/>
        <v>0</v>
      </c>
      <c r="AL943" s="4">
        <f t="shared" si="323"/>
        <v>0</v>
      </c>
      <c r="AM943" s="4">
        <f t="shared" si="323"/>
        <v>0</v>
      </c>
      <c r="AN943" s="4">
        <f t="shared" si="323"/>
        <v>0</v>
      </c>
      <c r="AO943" s="4">
        <f t="shared" si="323"/>
        <v>0</v>
      </c>
      <c r="AP943" s="5">
        <f t="shared" si="338"/>
        <v>49109.935843674655</v>
      </c>
      <c r="AQ943" s="5">
        <f t="shared" si="339"/>
        <v>1292.3867236346675</v>
      </c>
      <c r="AR943" s="5">
        <f t="shared" si="340"/>
        <v>1017.8501018252744</v>
      </c>
      <c r="AS943" s="5">
        <f t="shared" si="341"/>
        <v>205.09446588690335</v>
      </c>
      <c r="AT943" s="5">
        <f t="shared" si="342"/>
        <v>107.02895833170534</v>
      </c>
      <c r="AU943" s="5">
        <f t="shared" si="343"/>
        <v>406.57290410280893</v>
      </c>
      <c r="AV943" s="5">
        <f t="shared" si="344"/>
        <v>190.12003382737703</v>
      </c>
    </row>
    <row r="944" spans="1:48" x14ac:dyDescent="0.25">
      <c r="A944" s="1" t="s">
        <v>378</v>
      </c>
      <c r="B944" s="1" t="s">
        <v>221</v>
      </c>
      <c r="C944" s="2">
        <v>42915</v>
      </c>
      <c r="D944" s="3">
        <v>0</v>
      </c>
      <c r="E944" s="3">
        <v>109.43333333333318</v>
      </c>
      <c r="F944" s="3">
        <v>1.5678999999999996</v>
      </c>
      <c r="G944" s="3">
        <v>1.5022500000000012</v>
      </c>
      <c r="H944" s="3">
        <v>6.5649999999999972E-2</v>
      </c>
      <c r="I944" s="3">
        <v>0.52698749999999916</v>
      </c>
      <c r="J944" s="3">
        <v>0.38366249999999985</v>
      </c>
      <c r="K944" s="3">
        <v>0.1372499999999999</v>
      </c>
      <c r="L944" s="4">
        <f t="shared" si="345"/>
        <v>0</v>
      </c>
      <c r="M944" s="4">
        <f t="shared" si="346"/>
        <v>0</v>
      </c>
      <c r="N944" s="4">
        <f t="shared" si="347"/>
        <v>0</v>
      </c>
      <c r="O944" s="4">
        <f t="shared" si="322"/>
        <v>0</v>
      </c>
      <c r="P944" s="4">
        <f t="shared" si="322"/>
        <v>0</v>
      </c>
      <c r="Q944" s="4">
        <f t="shared" si="322"/>
        <v>0</v>
      </c>
      <c r="R944" s="4">
        <f t="shared" si="322"/>
        <v>0</v>
      </c>
      <c r="S944" s="5">
        <f t="shared" si="330"/>
        <v>88305.671902147733</v>
      </c>
      <c r="T944" s="5">
        <f t="shared" si="331"/>
        <v>1636.4546569892818</v>
      </c>
      <c r="U944" s="5">
        <f t="shared" si="332"/>
        <v>1418.0120783916195</v>
      </c>
      <c r="V944" s="5">
        <f t="shared" si="333"/>
        <v>252.08756038641707</v>
      </c>
      <c r="W944" s="5">
        <f t="shared" si="334"/>
        <v>132.18488877060176</v>
      </c>
      <c r="X944" s="5">
        <f t="shared" si="335"/>
        <v>628.88677898845583</v>
      </c>
      <c r="Y944" s="5">
        <f t="shared" si="336"/>
        <v>285.91500046527386</v>
      </c>
      <c r="Z944" s="4">
        <f>D944-'CIG_wcINF-wcEFF_Loads'!D944</f>
        <v>0</v>
      </c>
      <c r="AA944" s="4">
        <f t="shared" si="337"/>
        <v>0</v>
      </c>
      <c r="AB944" s="3">
        <v>23.962500000000045</v>
      </c>
      <c r="AC944" s="3">
        <v>1.4882857142857133</v>
      </c>
      <c r="AD944" s="3">
        <v>1.1028785714285727</v>
      </c>
      <c r="AE944" s="3">
        <v>6.5649999999999972E-2</v>
      </c>
      <c r="AF944" s="3">
        <v>0.52698749999999916</v>
      </c>
      <c r="AG944" s="3">
        <v>0.33777142857142883</v>
      </c>
      <c r="AH944" s="3">
        <v>9.5969230769230751E-2</v>
      </c>
      <c r="AI944" s="4">
        <f t="shared" si="348"/>
        <v>0</v>
      </c>
      <c r="AJ944" s="4">
        <f t="shared" si="349"/>
        <v>0</v>
      </c>
      <c r="AK944" s="4">
        <f t="shared" si="350"/>
        <v>0</v>
      </c>
      <c r="AL944" s="4">
        <f t="shared" si="323"/>
        <v>0</v>
      </c>
      <c r="AM944" s="4">
        <f t="shared" si="323"/>
        <v>0</v>
      </c>
      <c r="AN944" s="4">
        <f t="shared" si="323"/>
        <v>0</v>
      </c>
      <c r="AO944" s="4">
        <f t="shared" si="323"/>
        <v>0</v>
      </c>
      <c r="AP944" s="5">
        <f t="shared" si="338"/>
        <v>49109.935843674655</v>
      </c>
      <c r="AQ944" s="5">
        <f t="shared" si="339"/>
        <v>1292.3867236346675</v>
      </c>
      <c r="AR944" s="5">
        <f t="shared" si="340"/>
        <v>1017.8501018252744</v>
      </c>
      <c r="AS944" s="5">
        <f t="shared" si="341"/>
        <v>205.09446588690335</v>
      </c>
      <c r="AT944" s="5">
        <f t="shared" si="342"/>
        <v>107.02895833170534</v>
      </c>
      <c r="AU944" s="5">
        <f t="shared" si="343"/>
        <v>406.57290410280893</v>
      </c>
      <c r="AV944" s="5">
        <f t="shared" si="344"/>
        <v>190.12003382737703</v>
      </c>
    </row>
    <row r="945" spans="1:48" x14ac:dyDescent="0.25">
      <c r="A945" s="1" t="s">
        <v>378</v>
      </c>
      <c r="B945" s="1" t="s">
        <v>222</v>
      </c>
      <c r="C945" s="2">
        <v>42916</v>
      </c>
      <c r="D945" s="3">
        <v>0</v>
      </c>
      <c r="E945" s="3">
        <v>109.43333333333318</v>
      </c>
      <c r="F945" s="3">
        <v>1.5678999999999996</v>
      </c>
      <c r="G945" s="3">
        <v>1.5022500000000012</v>
      </c>
      <c r="H945" s="3">
        <v>6.5649999999999972E-2</v>
      </c>
      <c r="I945" s="3">
        <v>0.52698749999999916</v>
      </c>
      <c r="J945" s="3">
        <v>0.38366249999999985</v>
      </c>
      <c r="K945" s="3">
        <v>0.1372499999999999</v>
      </c>
      <c r="L945" s="4">
        <f t="shared" si="345"/>
        <v>0</v>
      </c>
      <c r="M945" s="4">
        <f t="shared" si="346"/>
        <v>0</v>
      </c>
      <c r="N945" s="4">
        <f t="shared" si="347"/>
        <v>0</v>
      </c>
      <c r="O945" s="4">
        <f t="shared" si="322"/>
        <v>0</v>
      </c>
      <c r="P945" s="4">
        <f t="shared" si="322"/>
        <v>0</v>
      </c>
      <c r="Q945" s="4">
        <f t="shared" si="322"/>
        <v>0</v>
      </c>
      <c r="R945" s="4">
        <f t="shared" si="322"/>
        <v>0</v>
      </c>
      <c r="S945" s="5">
        <f t="shared" si="330"/>
        <v>88305.671902147733</v>
      </c>
      <c r="T945" s="5">
        <f t="shared" si="331"/>
        <v>1636.4546569892818</v>
      </c>
      <c r="U945" s="5">
        <f t="shared" si="332"/>
        <v>1418.0120783916195</v>
      </c>
      <c r="V945" s="5">
        <f t="shared" si="333"/>
        <v>252.08756038641707</v>
      </c>
      <c r="W945" s="5">
        <f t="shared" si="334"/>
        <v>132.18488877060176</v>
      </c>
      <c r="X945" s="5">
        <f t="shared" si="335"/>
        <v>628.88677898845583</v>
      </c>
      <c r="Y945" s="5">
        <f t="shared" si="336"/>
        <v>285.91500046527386</v>
      </c>
      <c r="Z945" s="4">
        <f>D945-'CIG_wcINF-wcEFF_Loads'!D945</f>
        <v>0</v>
      </c>
      <c r="AA945" s="4">
        <f t="shared" si="337"/>
        <v>0</v>
      </c>
      <c r="AB945" s="3">
        <v>23.962500000000045</v>
      </c>
      <c r="AC945" s="3">
        <v>1.4882857142857133</v>
      </c>
      <c r="AD945" s="3">
        <v>1.1028785714285727</v>
      </c>
      <c r="AE945" s="3">
        <v>6.5649999999999972E-2</v>
      </c>
      <c r="AF945" s="3">
        <v>0.52698749999999916</v>
      </c>
      <c r="AG945" s="3">
        <v>0.33777142857142883</v>
      </c>
      <c r="AH945" s="3">
        <v>9.5969230769230751E-2</v>
      </c>
      <c r="AI945" s="4">
        <f t="shared" si="348"/>
        <v>0</v>
      </c>
      <c r="AJ945" s="4">
        <f t="shared" si="349"/>
        <v>0</v>
      </c>
      <c r="AK945" s="4">
        <f t="shared" si="350"/>
        <v>0</v>
      </c>
      <c r="AL945" s="4">
        <f t="shared" si="323"/>
        <v>0</v>
      </c>
      <c r="AM945" s="4">
        <f t="shared" si="323"/>
        <v>0</v>
      </c>
      <c r="AN945" s="4">
        <f t="shared" si="323"/>
        <v>0</v>
      </c>
      <c r="AO945" s="4">
        <f t="shared" si="323"/>
        <v>0</v>
      </c>
      <c r="AP945" s="5">
        <f t="shared" si="338"/>
        <v>49109.935843674655</v>
      </c>
      <c r="AQ945" s="5">
        <f t="shared" si="339"/>
        <v>1292.3867236346675</v>
      </c>
      <c r="AR945" s="5">
        <f t="shared" si="340"/>
        <v>1017.8501018252744</v>
      </c>
      <c r="AS945" s="5">
        <f t="shared" si="341"/>
        <v>205.09446588690335</v>
      </c>
      <c r="AT945" s="5">
        <f t="shared" si="342"/>
        <v>107.02895833170534</v>
      </c>
      <c r="AU945" s="5">
        <f t="shared" si="343"/>
        <v>406.57290410280893</v>
      </c>
      <c r="AV945" s="5">
        <f t="shared" si="344"/>
        <v>190.12003382737703</v>
      </c>
    </row>
    <row r="946" spans="1:48" x14ac:dyDescent="0.25">
      <c r="A946" s="1" t="s">
        <v>378</v>
      </c>
      <c r="B946" s="1" t="s">
        <v>223</v>
      </c>
      <c r="C946" s="2">
        <v>42917</v>
      </c>
      <c r="D946" s="3">
        <v>0</v>
      </c>
      <c r="E946" s="3">
        <v>109.43333333333318</v>
      </c>
      <c r="F946" s="3">
        <v>1.5678999999999996</v>
      </c>
      <c r="G946" s="3">
        <v>1.5022500000000012</v>
      </c>
      <c r="H946" s="3">
        <v>6.5649999999999972E-2</v>
      </c>
      <c r="I946" s="3">
        <v>0.52698749999999916</v>
      </c>
      <c r="J946" s="3">
        <v>0.38366249999999985</v>
      </c>
      <c r="K946" s="3">
        <v>0.1372499999999999</v>
      </c>
      <c r="L946" s="4">
        <f t="shared" si="345"/>
        <v>0</v>
      </c>
      <c r="M946" s="4">
        <f t="shared" si="346"/>
        <v>0</v>
      </c>
      <c r="N946" s="4">
        <f t="shared" si="347"/>
        <v>0</v>
      </c>
      <c r="O946" s="4">
        <f t="shared" si="322"/>
        <v>0</v>
      </c>
      <c r="P946" s="4">
        <f t="shared" si="322"/>
        <v>0</v>
      </c>
      <c r="Q946" s="4">
        <f t="shared" si="322"/>
        <v>0</v>
      </c>
      <c r="R946" s="4">
        <f t="shared" si="322"/>
        <v>0</v>
      </c>
      <c r="S946" s="5">
        <f t="shared" si="330"/>
        <v>88305.671902147733</v>
      </c>
      <c r="T946" s="5">
        <f t="shared" si="331"/>
        <v>1636.4546569892818</v>
      </c>
      <c r="U946" s="5">
        <f t="shared" si="332"/>
        <v>1418.0120783916195</v>
      </c>
      <c r="V946" s="5">
        <f t="shared" si="333"/>
        <v>252.08756038641707</v>
      </c>
      <c r="W946" s="5">
        <f t="shared" si="334"/>
        <v>132.18488877060176</v>
      </c>
      <c r="X946" s="5">
        <f t="shared" si="335"/>
        <v>628.88677898845583</v>
      </c>
      <c r="Y946" s="5">
        <f t="shared" si="336"/>
        <v>285.91500046527386</v>
      </c>
      <c r="Z946" s="4">
        <f>D946-'CIG_wcINF-wcEFF_Loads'!D946</f>
        <v>0</v>
      </c>
      <c r="AA946" s="4">
        <f t="shared" si="337"/>
        <v>0</v>
      </c>
      <c r="AB946" s="3">
        <v>23.962500000000045</v>
      </c>
      <c r="AC946" s="3">
        <v>1.4882857142857133</v>
      </c>
      <c r="AD946" s="3">
        <v>1.1028785714285727</v>
      </c>
      <c r="AE946" s="3">
        <v>6.5649999999999972E-2</v>
      </c>
      <c r="AF946" s="3">
        <v>0.52698749999999916</v>
      </c>
      <c r="AG946" s="3">
        <v>0.33777142857142883</v>
      </c>
      <c r="AH946" s="3">
        <v>9.5969230769230751E-2</v>
      </c>
      <c r="AI946" s="4">
        <f t="shared" si="348"/>
        <v>0</v>
      </c>
      <c r="AJ946" s="4">
        <f t="shared" si="349"/>
        <v>0</v>
      </c>
      <c r="AK946" s="4">
        <f t="shared" si="350"/>
        <v>0</v>
      </c>
      <c r="AL946" s="4">
        <f t="shared" si="323"/>
        <v>0</v>
      </c>
      <c r="AM946" s="4">
        <f t="shared" si="323"/>
        <v>0</v>
      </c>
      <c r="AN946" s="4">
        <f t="shared" si="323"/>
        <v>0</v>
      </c>
      <c r="AO946" s="4">
        <f t="shared" si="323"/>
        <v>0</v>
      </c>
      <c r="AP946" s="5">
        <f t="shared" si="338"/>
        <v>49109.935843674655</v>
      </c>
      <c r="AQ946" s="5">
        <f t="shared" si="339"/>
        <v>1292.3867236346675</v>
      </c>
      <c r="AR946" s="5">
        <f t="shared" si="340"/>
        <v>1017.8501018252744</v>
      </c>
      <c r="AS946" s="5">
        <f t="shared" si="341"/>
        <v>205.09446588690335</v>
      </c>
      <c r="AT946" s="5">
        <f t="shared" si="342"/>
        <v>107.02895833170534</v>
      </c>
      <c r="AU946" s="5">
        <f t="shared" si="343"/>
        <v>406.57290410280893</v>
      </c>
      <c r="AV946" s="5">
        <f t="shared" si="344"/>
        <v>190.12003382737703</v>
      </c>
    </row>
    <row r="947" spans="1:48" x14ac:dyDescent="0.25">
      <c r="A947" s="1" t="s">
        <v>378</v>
      </c>
      <c r="B947" s="1" t="s">
        <v>224</v>
      </c>
      <c r="C947" s="2">
        <v>42918</v>
      </c>
      <c r="D947" s="3">
        <v>0</v>
      </c>
      <c r="E947" s="3">
        <v>109.43333333333318</v>
      </c>
      <c r="F947" s="3">
        <v>1.5678999999999996</v>
      </c>
      <c r="G947" s="3">
        <v>1.5022500000000012</v>
      </c>
      <c r="H947" s="3">
        <v>6.5649999999999972E-2</v>
      </c>
      <c r="I947" s="3">
        <v>0.52698749999999916</v>
      </c>
      <c r="J947" s="3">
        <v>0.38366249999999985</v>
      </c>
      <c r="K947" s="3">
        <v>0.1372499999999999</v>
      </c>
      <c r="L947" s="4">
        <f t="shared" si="345"/>
        <v>0</v>
      </c>
      <c r="M947" s="4">
        <f t="shared" si="346"/>
        <v>0</v>
      </c>
      <c r="N947" s="4">
        <f t="shared" si="347"/>
        <v>0</v>
      </c>
      <c r="O947" s="4">
        <f t="shared" si="322"/>
        <v>0</v>
      </c>
      <c r="P947" s="4">
        <f t="shared" si="322"/>
        <v>0</v>
      </c>
      <c r="Q947" s="4">
        <f t="shared" si="322"/>
        <v>0</v>
      </c>
      <c r="R947" s="4">
        <f t="shared" si="322"/>
        <v>0</v>
      </c>
      <c r="S947" s="5">
        <f t="shared" si="330"/>
        <v>88305.671902147733</v>
      </c>
      <c r="T947" s="5">
        <f t="shared" si="331"/>
        <v>1636.4546569892818</v>
      </c>
      <c r="U947" s="5">
        <f t="shared" si="332"/>
        <v>1418.0120783916195</v>
      </c>
      <c r="V947" s="5">
        <f t="shared" si="333"/>
        <v>252.08756038641707</v>
      </c>
      <c r="W947" s="5">
        <f t="shared" si="334"/>
        <v>132.18488877060176</v>
      </c>
      <c r="X947" s="5">
        <f t="shared" si="335"/>
        <v>628.88677898845583</v>
      </c>
      <c r="Y947" s="5">
        <f t="shared" si="336"/>
        <v>285.91500046527386</v>
      </c>
      <c r="Z947" s="4">
        <f>D947-'CIG_wcINF-wcEFF_Loads'!D947</f>
        <v>0</v>
      </c>
      <c r="AA947" s="4">
        <f t="shared" si="337"/>
        <v>0</v>
      </c>
      <c r="AB947" s="3">
        <v>23.962500000000045</v>
      </c>
      <c r="AC947" s="3">
        <v>1.4882857142857133</v>
      </c>
      <c r="AD947" s="3">
        <v>1.1028785714285727</v>
      </c>
      <c r="AE947" s="3">
        <v>6.5649999999999972E-2</v>
      </c>
      <c r="AF947" s="3">
        <v>0.52698749999999916</v>
      </c>
      <c r="AG947" s="3">
        <v>0.33777142857142883</v>
      </c>
      <c r="AH947" s="3">
        <v>9.5969230769230751E-2</v>
      </c>
      <c r="AI947" s="4">
        <f t="shared" si="348"/>
        <v>0</v>
      </c>
      <c r="AJ947" s="4">
        <f t="shared" si="349"/>
        <v>0</v>
      </c>
      <c r="AK947" s="4">
        <f t="shared" si="350"/>
        <v>0</v>
      </c>
      <c r="AL947" s="4">
        <f t="shared" si="323"/>
        <v>0</v>
      </c>
      <c r="AM947" s="4">
        <f t="shared" si="323"/>
        <v>0</v>
      </c>
      <c r="AN947" s="4">
        <f t="shared" si="323"/>
        <v>0</v>
      </c>
      <c r="AO947" s="4">
        <f t="shared" si="323"/>
        <v>0</v>
      </c>
      <c r="AP947" s="5">
        <f t="shared" si="338"/>
        <v>49109.935843674655</v>
      </c>
      <c r="AQ947" s="5">
        <f t="shared" si="339"/>
        <v>1292.3867236346675</v>
      </c>
      <c r="AR947" s="5">
        <f t="shared" si="340"/>
        <v>1017.8501018252744</v>
      </c>
      <c r="AS947" s="5">
        <f t="shared" si="341"/>
        <v>205.09446588690335</v>
      </c>
      <c r="AT947" s="5">
        <f t="shared" si="342"/>
        <v>107.02895833170534</v>
      </c>
      <c r="AU947" s="5">
        <f t="shared" si="343"/>
        <v>406.57290410280893</v>
      </c>
      <c r="AV947" s="5">
        <f t="shared" si="344"/>
        <v>190.12003382737703</v>
      </c>
    </row>
    <row r="948" spans="1:48" x14ac:dyDescent="0.25">
      <c r="A948" s="1" t="s">
        <v>378</v>
      </c>
      <c r="B948" s="1" t="s">
        <v>225</v>
      </c>
      <c r="C948" s="2">
        <v>42919</v>
      </c>
      <c r="D948" s="3">
        <v>0</v>
      </c>
      <c r="E948" s="3">
        <v>109.43333333333318</v>
      </c>
      <c r="F948" s="3">
        <v>1.5678999999999996</v>
      </c>
      <c r="G948" s="3">
        <v>1.5022500000000012</v>
      </c>
      <c r="H948" s="3">
        <v>6.5649999999999972E-2</v>
      </c>
      <c r="I948" s="3">
        <v>0.52698749999999916</v>
      </c>
      <c r="J948" s="3">
        <v>0.38366249999999985</v>
      </c>
      <c r="K948" s="3">
        <v>0.1372499999999999</v>
      </c>
      <c r="L948" s="4">
        <f t="shared" si="345"/>
        <v>0</v>
      </c>
      <c r="M948" s="4">
        <f t="shared" si="346"/>
        <v>0</v>
      </c>
      <c r="N948" s="4">
        <f t="shared" si="347"/>
        <v>0</v>
      </c>
      <c r="O948" s="4">
        <f t="shared" si="322"/>
        <v>0</v>
      </c>
      <c r="P948" s="4">
        <f t="shared" si="322"/>
        <v>0</v>
      </c>
      <c r="Q948" s="4">
        <f t="shared" si="322"/>
        <v>0</v>
      </c>
      <c r="R948" s="4">
        <f t="shared" si="322"/>
        <v>0</v>
      </c>
      <c r="S948" s="5">
        <f t="shared" si="330"/>
        <v>88305.671902147733</v>
      </c>
      <c r="T948" s="5">
        <f t="shared" si="331"/>
        <v>1636.4546569892818</v>
      </c>
      <c r="U948" s="5">
        <f t="shared" si="332"/>
        <v>1418.0120783916195</v>
      </c>
      <c r="V948" s="5">
        <f t="shared" si="333"/>
        <v>252.08756038641707</v>
      </c>
      <c r="W948" s="5">
        <f t="shared" si="334"/>
        <v>132.18488877060176</v>
      </c>
      <c r="X948" s="5">
        <f t="shared" si="335"/>
        <v>628.88677898845583</v>
      </c>
      <c r="Y948" s="5">
        <f t="shared" si="336"/>
        <v>285.91500046527386</v>
      </c>
      <c r="Z948" s="4">
        <f>D948-'CIG_wcINF-wcEFF_Loads'!D948</f>
        <v>0</v>
      </c>
      <c r="AA948" s="4">
        <f t="shared" si="337"/>
        <v>0</v>
      </c>
      <c r="AB948" s="3">
        <v>23.962500000000045</v>
      </c>
      <c r="AC948" s="3">
        <v>1.4882857142857133</v>
      </c>
      <c r="AD948" s="3">
        <v>1.1028785714285727</v>
      </c>
      <c r="AE948" s="3">
        <v>6.5649999999999972E-2</v>
      </c>
      <c r="AF948" s="3">
        <v>0.52698749999999916</v>
      </c>
      <c r="AG948" s="3">
        <v>0.33777142857142883</v>
      </c>
      <c r="AH948" s="3">
        <v>9.5969230769230751E-2</v>
      </c>
      <c r="AI948" s="4">
        <f t="shared" si="348"/>
        <v>0</v>
      </c>
      <c r="AJ948" s="4">
        <f t="shared" si="349"/>
        <v>0</v>
      </c>
      <c r="AK948" s="4">
        <f t="shared" si="350"/>
        <v>0</v>
      </c>
      <c r="AL948" s="4">
        <f t="shared" si="323"/>
        <v>0</v>
      </c>
      <c r="AM948" s="4">
        <f t="shared" si="323"/>
        <v>0</v>
      </c>
      <c r="AN948" s="4">
        <f t="shared" si="323"/>
        <v>0</v>
      </c>
      <c r="AO948" s="4">
        <f t="shared" si="323"/>
        <v>0</v>
      </c>
      <c r="AP948" s="5">
        <f t="shared" si="338"/>
        <v>49109.935843674655</v>
      </c>
      <c r="AQ948" s="5">
        <f t="shared" si="339"/>
        <v>1292.3867236346675</v>
      </c>
      <c r="AR948" s="5">
        <f t="shared" si="340"/>
        <v>1017.8501018252744</v>
      </c>
      <c r="AS948" s="5">
        <f t="shared" si="341"/>
        <v>205.09446588690335</v>
      </c>
      <c r="AT948" s="5">
        <f t="shared" si="342"/>
        <v>107.02895833170534</v>
      </c>
      <c r="AU948" s="5">
        <f t="shared" si="343"/>
        <v>406.57290410280893</v>
      </c>
      <c r="AV948" s="5">
        <f t="shared" si="344"/>
        <v>190.12003382737703</v>
      </c>
    </row>
    <row r="949" spans="1:48" x14ac:dyDescent="0.25">
      <c r="A949" s="1" t="s">
        <v>378</v>
      </c>
      <c r="B949" s="1" t="s">
        <v>226</v>
      </c>
      <c r="C949" s="2">
        <v>42920</v>
      </c>
      <c r="D949" s="3">
        <v>0</v>
      </c>
      <c r="E949" s="3">
        <v>109.43333333333318</v>
      </c>
      <c r="F949" s="3">
        <v>1.5678999999999996</v>
      </c>
      <c r="G949" s="3">
        <v>1.5022500000000012</v>
      </c>
      <c r="H949" s="3">
        <v>6.5649999999999972E-2</v>
      </c>
      <c r="I949" s="3">
        <v>0.52698749999999916</v>
      </c>
      <c r="J949" s="3">
        <v>0.38366249999999985</v>
      </c>
      <c r="K949" s="3">
        <v>0.1372499999999999</v>
      </c>
      <c r="L949" s="4">
        <f t="shared" si="345"/>
        <v>0</v>
      </c>
      <c r="M949" s="4">
        <f t="shared" si="346"/>
        <v>0</v>
      </c>
      <c r="N949" s="4">
        <f t="shared" si="347"/>
        <v>0</v>
      </c>
      <c r="O949" s="4">
        <f>$D949*1/35.314667*1000*60*60*24*H949*1/1000*1/1000</f>
        <v>0</v>
      </c>
      <c r="P949" s="4">
        <f>$D949*1/35.314667*1000*60*60*24*I949*1/1000*1/1000</f>
        <v>0</v>
      </c>
      <c r="Q949" s="4">
        <f>$D949*1/35.314667*1000*60*60*24*J949*1/1000*1/1000</f>
        <v>0</v>
      </c>
      <c r="R949" s="4">
        <f>$D949*1/35.314667*1000*60*60*24*K949*1/1000*1/1000</f>
        <v>0</v>
      </c>
      <c r="S949" s="5">
        <f t="shared" si="330"/>
        <v>88305.671902147733</v>
      </c>
      <c r="T949" s="5">
        <f t="shared" si="331"/>
        <v>1636.4546569892818</v>
      </c>
      <c r="U949" s="5">
        <f t="shared" si="332"/>
        <v>1418.0120783916195</v>
      </c>
      <c r="V949" s="5">
        <f t="shared" si="333"/>
        <v>252.08756038641707</v>
      </c>
      <c r="W949" s="5">
        <f t="shared" si="334"/>
        <v>132.18488877060176</v>
      </c>
      <c r="X949" s="5">
        <f t="shared" si="335"/>
        <v>628.88677898845583</v>
      </c>
      <c r="Y949" s="5">
        <f t="shared" si="336"/>
        <v>285.91500046527386</v>
      </c>
      <c r="Z949" s="4">
        <f>D949-'CIG_wcINF-wcEFF_Loads'!D949</f>
        <v>0</v>
      </c>
      <c r="AA949" s="4">
        <f t="shared" si="337"/>
        <v>0</v>
      </c>
      <c r="AB949" s="3">
        <v>23.962500000000045</v>
      </c>
      <c r="AC949" s="3">
        <v>1.4882857142857133</v>
      </c>
      <c r="AD949" s="3">
        <v>1.1028785714285727</v>
      </c>
      <c r="AE949" s="3">
        <v>6.5649999999999972E-2</v>
      </c>
      <c r="AF949" s="3">
        <v>0.52698749999999916</v>
      </c>
      <c r="AG949" s="3">
        <v>0.33777142857142883</v>
      </c>
      <c r="AH949" s="3">
        <v>9.5969230769230751E-2</v>
      </c>
      <c r="AI949" s="4">
        <f t="shared" si="348"/>
        <v>0</v>
      </c>
      <c r="AJ949" s="4">
        <f t="shared" si="349"/>
        <v>0</v>
      </c>
      <c r="AK949" s="4">
        <f t="shared" si="350"/>
        <v>0</v>
      </c>
      <c r="AL949" s="4">
        <f>$AA949*1/35.314667*1000*60*60*24*AE949*1/1000*1/1000</f>
        <v>0</v>
      </c>
      <c r="AM949" s="4">
        <f>$AA949*1/35.314667*1000*60*60*24*AF949*1/1000*1/1000</f>
        <v>0</v>
      </c>
      <c r="AN949" s="4">
        <f>$AA949*1/35.314667*1000*60*60*24*AG949*1/1000*1/1000</f>
        <v>0</v>
      </c>
      <c r="AO949" s="4">
        <f>$AA949*1/35.314667*1000*60*60*24*AH949*1/1000*1/1000</f>
        <v>0</v>
      </c>
      <c r="AP949" s="5">
        <f t="shared" si="338"/>
        <v>49109.935843674655</v>
      </c>
      <c r="AQ949" s="5">
        <f t="shared" si="339"/>
        <v>1292.3867236346675</v>
      </c>
      <c r="AR949" s="5">
        <f t="shared" si="340"/>
        <v>1017.8501018252744</v>
      </c>
      <c r="AS949" s="5">
        <f t="shared" si="341"/>
        <v>205.09446588690335</v>
      </c>
      <c r="AT949" s="5">
        <f t="shared" si="342"/>
        <v>107.02895833170534</v>
      </c>
      <c r="AU949" s="5">
        <f t="shared" si="343"/>
        <v>406.57290410280893</v>
      </c>
      <c r="AV949" s="5">
        <f t="shared" si="344"/>
        <v>190.12003382737703</v>
      </c>
    </row>
    <row r="950" spans="1:48" x14ac:dyDescent="0.25">
      <c r="A950" s="1" t="s">
        <v>378</v>
      </c>
      <c r="B950" s="1" t="s">
        <v>227</v>
      </c>
      <c r="C950" s="2">
        <v>42921</v>
      </c>
      <c r="D950" s="3">
        <v>0</v>
      </c>
      <c r="E950" s="3">
        <v>109.43333333333318</v>
      </c>
      <c r="F950" s="3">
        <v>1.5678999999999996</v>
      </c>
      <c r="G950" s="3">
        <v>1.5022500000000012</v>
      </c>
      <c r="H950" s="3">
        <v>6.5649999999999972E-2</v>
      </c>
      <c r="I950" s="3">
        <v>0.52698749999999916</v>
      </c>
      <c r="J950" s="3">
        <v>0.38366249999999985</v>
      </c>
      <c r="K950" s="3">
        <v>0.1372499999999999</v>
      </c>
      <c r="L950" s="4">
        <f t="shared" ref="L950:R986" si="351">$D950*1/35.314667*1000*60*60*24*E950*1/1000*1/1000</f>
        <v>0</v>
      </c>
      <c r="M950" s="4">
        <f t="shared" si="351"/>
        <v>0</v>
      </c>
      <c r="N950" s="4">
        <f t="shared" si="351"/>
        <v>0</v>
      </c>
      <c r="O950" s="4">
        <f t="shared" si="351"/>
        <v>0</v>
      </c>
      <c r="P950" s="4">
        <f t="shared" si="351"/>
        <v>0</v>
      </c>
      <c r="Q950" s="4">
        <f t="shared" si="351"/>
        <v>0</v>
      </c>
      <c r="R950" s="4">
        <f t="shared" si="351"/>
        <v>0</v>
      </c>
      <c r="S950" s="5">
        <f t="shared" si="330"/>
        <v>88305.671902147733</v>
      </c>
      <c r="T950" s="5">
        <f t="shared" si="331"/>
        <v>1636.4546569892818</v>
      </c>
      <c r="U950" s="5">
        <f t="shared" si="332"/>
        <v>1418.0120783916195</v>
      </c>
      <c r="V950" s="5">
        <f t="shared" si="333"/>
        <v>252.08756038641707</v>
      </c>
      <c r="W950" s="5">
        <f t="shared" si="334"/>
        <v>132.18488877060176</v>
      </c>
      <c r="X950" s="5">
        <f t="shared" si="335"/>
        <v>628.88677898845583</v>
      </c>
      <c r="Y950" s="5">
        <f t="shared" si="336"/>
        <v>285.91500046527386</v>
      </c>
      <c r="Z950" s="4">
        <f>D950-'CIG_wcINF-wcEFF_Loads'!D950</f>
        <v>0</v>
      </c>
      <c r="AA950" s="4">
        <f t="shared" si="337"/>
        <v>0</v>
      </c>
      <c r="AB950" s="3">
        <v>23.962500000000045</v>
      </c>
      <c r="AC950" s="3">
        <v>1.4882857142857133</v>
      </c>
      <c r="AD950" s="3">
        <v>1.1028785714285727</v>
      </c>
      <c r="AE950" s="3">
        <v>6.5649999999999972E-2</v>
      </c>
      <c r="AF950" s="3">
        <v>0.52698749999999916</v>
      </c>
      <c r="AG950" s="3">
        <v>0.33777142857142883</v>
      </c>
      <c r="AH950" s="3">
        <v>9.5969230769230751E-2</v>
      </c>
      <c r="AI950" s="4">
        <f t="shared" ref="AI950:AO986" si="352">$AA950*1/35.314667*1000*60*60*24*AB950*1/1000*1/1000</f>
        <v>0</v>
      </c>
      <c r="AJ950" s="4">
        <f t="shared" si="352"/>
        <v>0</v>
      </c>
      <c r="AK950" s="4">
        <f t="shared" si="352"/>
        <v>0</v>
      </c>
      <c r="AL950" s="4">
        <f t="shared" si="352"/>
        <v>0</v>
      </c>
      <c r="AM950" s="4">
        <f t="shared" si="352"/>
        <v>0</v>
      </c>
      <c r="AN950" s="4">
        <f t="shared" si="352"/>
        <v>0</v>
      </c>
      <c r="AO950" s="4">
        <f t="shared" si="352"/>
        <v>0</v>
      </c>
      <c r="AP950" s="5">
        <f t="shared" si="338"/>
        <v>49109.935843674655</v>
      </c>
      <c r="AQ950" s="5">
        <f t="shared" si="339"/>
        <v>1292.3867236346675</v>
      </c>
      <c r="AR950" s="5">
        <f t="shared" si="340"/>
        <v>1017.8501018252744</v>
      </c>
      <c r="AS950" s="5">
        <f t="shared" si="341"/>
        <v>205.09446588690335</v>
      </c>
      <c r="AT950" s="5">
        <f t="shared" si="342"/>
        <v>107.02895833170534</v>
      </c>
      <c r="AU950" s="5">
        <f t="shared" si="343"/>
        <v>406.57290410280893</v>
      </c>
      <c r="AV950" s="5">
        <f t="shared" si="344"/>
        <v>190.12003382737703</v>
      </c>
    </row>
    <row r="951" spans="1:48" x14ac:dyDescent="0.25">
      <c r="A951" s="1" t="s">
        <v>378</v>
      </c>
      <c r="B951" s="1" t="s">
        <v>228</v>
      </c>
      <c r="C951" s="2">
        <v>42922</v>
      </c>
      <c r="D951" s="3">
        <v>0</v>
      </c>
      <c r="E951" s="3">
        <v>109.43333333333318</v>
      </c>
      <c r="F951" s="3">
        <v>1.5678999999999996</v>
      </c>
      <c r="G951" s="3">
        <v>1.5022500000000012</v>
      </c>
      <c r="H951" s="3">
        <v>6.5649999999999972E-2</v>
      </c>
      <c r="I951" s="3">
        <v>0.52698749999999916</v>
      </c>
      <c r="J951" s="3">
        <v>0.38366249999999985</v>
      </c>
      <c r="K951" s="3">
        <v>0.1372499999999999</v>
      </c>
      <c r="L951" s="4">
        <f t="shared" si="351"/>
        <v>0</v>
      </c>
      <c r="M951" s="4">
        <f t="shared" si="351"/>
        <v>0</v>
      </c>
      <c r="N951" s="4">
        <f t="shared" si="351"/>
        <v>0</v>
      </c>
      <c r="O951" s="4">
        <f t="shared" si="351"/>
        <v>0</v>
      </c>
      <c r="P951" s="4">
        <f t="shared" si="351"/>
        <v>0</v>
      </c>
      <c r="Q951" s="4">
        <f t="shared" si="351"/>
        <v>0</v>
      </c>
      <c r="R951" s="4">
        <f t="shared" si="351"/>
        <v>0</v>
      </c>
      <c r="S951" s="5">
        <f t="shared" si="330"/>
        <v>88305.671902147733</v>
      </c>
      <c r="T951" s="5">
        <f t="shared" si="331"/>
        <v>1636.4546569892818</v>
      </c>
      <c r="U951" s="5">
        <f t="shared" si="332"/>
        <v>1418.0120783916195</v>
      </c>
      <c r="V951" s="5">
        <f t="shared" si="333"/>
        <v>252.08756038641707</v>
      </c>
      <c r="W951" s="5">
        <f t="shared" si="334"/>
        <v>132.18488877060176</v>
      </c>
      <c r="X951" s="5">
        <f t="shared" si="335"/>
        <v>628.88677898845583</v>
      </c>
      <c r="Y951" s="5">
        <f t="shared" si="336"/>
        <v>285.91500046527386</v>
      </c>
      <c r="Z951" s="4">
        <f>D951-'CIG_wcINF-wcEFF_Loads'!D951</f>
        <v>-1.1075760927015761E-3</v>
      </c>
      <c r="AA951" s="4">
        <f t="shared" si="337"/>
        <v>0</v>
      </c>
      <c r="AB951" s="3">
        <v>24.916892361111152</v>
      </c>
      <c r="AC951" s="3">
        <v>1.4918030691964275</v>
      </c>
      <c r="AD951" s="3">
        <v>1.1083771949404773</v>
      </c>
      <c r="AE951" s="3">
        <v>6.5649999999999972E-2</v>
      </c>
      <c r="AF951" s="3">
        <v>0.52698749999999916</v>
      </c>
      <c r="AG951" s="3">
        <v>0.34065257936507964</v>
      </c>
      <c r="AH951" s="3">
        <v>9.6287580128205111E-2</v>
      </c>
      <c r="AI951" s="4">
        <f t="shared" si="352"/>
        <v>0</v>
      </c>
      <c r="AJ951" s="4">
        <f t="shared" si="352"/>
        <v>0</v>
      </c>
      <c r="AK951" s="4">
        <f t="shared" si="352"/>
        <v>0</v>
      </c>
      <c r="AL951" s="4">
        <f t="shared" si="352"/>
        <v>0</v>
      </c>
      <c r="AM951" s="4">
        <f t="shared" si="352"/>
        <v>0</v>
      </c>
      <c r="AN951" s="4">
        <f t="shared" si="352"/>
        <v>0</v>
      </c>
      <c r="AO951" s="4">
        <f t="shared" si="352"/>
        <v>0</v>
      </c>
      <c r="AP951" s="5">
        <f t="shared" si="338"/>
        <v>49109.935843674655</v>
      </c>
      <c r="AQ951" s="5">
        <f t="shared" si="339"/>
        <v>1292.3867236346675</v>
      </c>
      <c r="AR951" s="5">
        <f t="shared" si="340"/>
        <v>1017.8501018252744</v>
      </c>
      <c r="AS951" s="5">
        <f t="shared" si="341"/>
        <v>205.09446588690335</v>
      </c>
      <c r="AT951" s="5">
        <f t="shared" si="342"/>
        <v>107.02895833170534</v>
      </c>
      <c r="AU951" s="5">
        <f t="shared" si="343"/>
        <v>406.57290410280893</v>
      </c>
      <c r="AV951" s="5">
        <f t="shared" si="344"/>
        <v>190.12003382737703</v>
      </c>
    </row>
    <row r="952" spans="1:48" x14ac:dyDescent="0.25">
      <c r="A952" s="1" t="s">
        <v>378</v>
      </c>
      <c r="B952" s="1" t="s">
        <v>229</v>
      </c>
      <c r="C952" s="2">
        <v>42923</v>
      </c>
      <c r="D952" s="3">
        <v>0.61062139503140378</v>
      </c>
      <c r="E952" s="3">
        <v>82.261160714285936</v>
      </c>
      <c r="F952" s="3">
        <v>1.5980159722222254</v>
      </c>
      <c r="G952" s="3">
        <v>1.5305437847222227</v>
      </c>
      <c r="H952" s="3">
        <v>6.7472187499999878E-2</v>
      </c>
      <c r="I952" s="3">
        <v>0.28518065104166779</v>
      </c>
      <c r="J952" s="3">
        <v>0.44224804687499947</v>
      </c>
      <c r="K952" s="3">
        <v>0.12372083333333328</v>
      </c>
      <c r="L952" s="4">
        <f t="shared" si="351"/>
        <v>122.89252777434506</v>
      </c>
      <c r="M952" s="4">
        <f t="shared" si="351"/>
        <v>2.3873261761070874</v>
      </c>
      <c r="N952" s="4">
        <f t="shared" si="351"/>
        <v>2.2865273592129336</v>
      </c>
      <c r="O952" s="4">
        <f t="shared" si="351"/>
        <v>0.10079881689414998</v>
      </c>
      <c r="P952" s="4">
        <f t="shared" si="351"/>
        <v>0.42604031811038595</v>
      </c>
      <c r="Q952" s="4">
        <f t="shared" si="351"/>
        <v>0.66068822651923964</v>
      </c>
      <c r="R952" s="4">
        <f t="shared" si="351"/>
        <v>0.18483043291220297</v>
      </c>
      <c r="S952" s="5">
        <f t="shared" si="330"/>
        <v>88428.564429922073</v>
      </c>
      <c r="T952" s="5">
        <f t="shared" si="331"/>
        <v>1638.8419831653889</v>
      </c>
      <c r="U952" s="5">
        <f t="shared" si="332"/>
        <v>1420.2986057508324</v>
      </c>
      <c r="V952" s="5">
        <f t="shared" si="333"/>
        <v>252.18835920331122</v>
      </c>
      <c r="W952" s="5">
        <f t="shared" si="334"/>
        <v>132.61092908871214</v>
      </c>
      <c r="X952" s="5">
        <f t="shared" si="335"/>
        <v>629.54746721497509</v>
      </c>
      <c r="Y952" s="5">
        <f t="shared" si="336"/>
        <v>286.09983089818604</v>
      </c>
      <c r="Z952" s="4">
        <f>D952-'CIG_wcINF-wcEFF_Loads'!D952</f>
        <v>0.52308288199545472</v>
      </c>
      <c r="AA952" s="4">
        <f t="shared" si="337"/>
        <v>0.52308288199545472</v>
      </c>
      <c r="AB952" s="3">
        <v>33.506423611111167</v>
      </c>
      <c r="AC952" s="3">
        <v>1.5234592633928548</v>
      </c>
      <c r="AD952" s="3">
        <v>1.1578648065476183</v>
      </c>
      <c r="AE952" s="3">
        <v>6.7472187499999878E-2</v>
      </c>
      <c r="AF952" s="3">
        <v>0.28518065104166779</v>
      </c>
      <c r="AG952" s="3">
        <v>0.36658293650793694</v>
      </c>
      <c r="AH952" s="3">
        <v>9.9152724358974265E-2</v>
      </c>
      <c r="AI952" s="4">
        <f t="shared" si="352"/>
        <v>42.880240231265773</v>
      </c>
      <c r="AJ952" s="4">
        <f t="shared" si="352"/>
        <v>1.9496649345521249</v>
      </c>
      <c r="AK952" s="4">
        <f t="shared" si="352"/>
        <v>1.4817911226916358</v>
      </c>
      <c r="AL952" s="4">
        <f t="shared" si="352"/>
        <v>8.6348326592802102E-2</v>
      </c>
      <c r="AM952" s="4">
        <f t="shared" si="352"/>
        <v>0.36496329682647244</v>
      </c>
      <c r="AN952" s="4">
        <f t="shared" si="352"/>
        <v>0.46913883035044374</v>
      </c>
      <c r="AO952" s="4">
        <f t="shared" si="352"/>
        <v>0.12689186674901878</v>
      </c>
      <c r="AP952" s="5">
        <f t="shared" si="338"/>
        <v>49152.81608390592</v>
      </c>
      <c r="AQ952" s="5">
        <f t="shared" si="339"/>
        <v>1294.3363885692197</v>
      </c>
      <c r="AR952" s="5">
        <f t="shared" si="340"/>
        <v>1019.331892947966</v>
      </c>
      <c r="AS952" s="5">
        <f t="shared" si="341"/>
        <v>205.18081421349615</v>
      </c>
      <c r="AT952" s="5">
        <f t="shared" si="342"/>
        <v>107.39392162853181</v>
      </c>
      <c r="AU952" s="5">
        <f t="shared" si="343"/>
        <v>407.04204293315939</v>
      </c>
      <c r="AV952" s="5">
        <f t="shared" si="344"/>
        <v>190.24692569412605</v>
      </c>
    </row>
    <row r="953" spans="1:48" x14ac:dyDescent="0.25">
      <c r="A953" s="1" t="s">
        <v>378</v>
      </c>
      <c r="B953" s="1" t="s">
        <v>230</v>
      </c>
      <c r="C953" s="2">
        <v>42924</v>
      </c>
      <c r="D953" s="3">
        <v>6.6498961358313721E-2</v>
      </c>
      <c r="E953" s="3">
        <v>60.949652777777835</v>
      </c>
      <c r="F953" s="3">
        <v>1.621636342592595</v>
      </c>
      <c r="G953" s="3">
        <v>1.5527349884259276</v>
      </c>
      <c r="H953" s="3">
        <v>6.8901354166666526E-2</v>
      </c>
      <c r="I953" s="3">
        <v>9.5528220486111134E-2</v>
      </c>
      <c r="J953" s="3">
        <v>0.48819749540441126</v>
      </c>
      <c r="K953" s="3">
        <v>0.11310972222222221</v>
      </c>
      <c r="L953" s="4">
        <f t="shared" si="351"/>
        <v>9.9161873864178958</v>
      </c>
      <c r="M953" s="4">
        <f t="shared" si="351"/>
        <v>0.26383168915502753</v>
      </c>
      <c r="N953" s="4">
        <f t="shared" si="351"/>
        <v>0.25262180184712596</v>
      </c>
      <c r="O953" s="4">
        <f t="shared" si="351"/>
        <v>1.1209887307901428E-2</v>
      </c>
      <c r="P953" s="4">
        <f t="shared" si="351"/>
        <v>1.5541938171249081E-2</v>
      </c>
      <c r="Q953" s="4">
        <f t="shared" si="351"/>
        <v>7.9427160375474287E-2</v>
      </c>
      <c r="R953" s="4">
        <f t="shared" si="351"/>
        <v>1.8402355873472213E-2</v>
      </c>
      <c r="S953" s="5">
        <f t="shared" si="330"/>
        <v>88438.480617308494</v>
      </c>
      <c r="T953" s="5">
        <f t="shared" si="331"/>
        <v>1639.105814854544</v>
      </c>
      <c r="U953" s="5">
        <f t="shared" si="332"/>
        <v>1420.5512275526796</v>
      </c>
      <c r="V953" s="5">
        <f t="shared" si="333"/>
        <v>252.19956909061912</v>
      </c>
      <c r="W953" s="5">
        <f t="shared" si="334"/>
        <v>132.62647102688339</v>
      </c>
      <c r="X953" s="5">
        <f t="shared" si="335"/>
        <v>629.62689437535062</v>
      </c>
      <c r="Y953" s="5">
        <f t="shared" si="336"/>
        <v>286.11823325405953</v>
      </c>
      <c r="Z953" s="4">
        <f>D953-'CIG_wcINF-wcEFF_Loads'!D953</f>
        <v>-0.16148165263336822</v>
      </c>
      <c r="AA953" s="4">
        <f t="shared" si="337"/>
        <v>0</v>
      </c>
      <c r="AB953" s="3">
        <v>69.773333333333468</v>
      </c>
      <c r="AC953" s="3">
        <v>1.6571187499999975</v>
      </c>
      <c r="AD953" s="3">
        <v>1.3668124999999982</v>
      </c>
      <c r="AE953" s="3">
        <v>6.8901354166666526E-2</v>
      </c>
      <c r="AF953" s="3">
        <v>9.5528220486111134E-2</v>
      </c>
      <c r="AG953" s="3">
        <v>0.47606666666666747</v>
      </c>
      <c r="AH953" s="3">
        <v>0.11125000000000006</v>
      </c>
      <c r="AI953" s="4">
        <f t="shared" si="352"/>
        <v>0</v>
      </c>
      <c r="AJ953" s="4">
        <f t="shared" si="352"/>
        <v>0</v>
      </c>
      <c r="AK953" s="4">
        <f t="shared" si="352"/>
        <v>0</v>
      </c>
      <c r="AL953" s="4">
        <f t="shared" si="352"/>
        <v>0</v>
      </c>
      <c r="AM953" s="4">
        <f t="shared" si="352"/>
        <v>0</v>
      </c>
      <c r="AN953" s="4">
        <f t="shared" si="352"/>
        <v>0</v>
      </c>
      <c r="AO953" s="4">
        <f t="shared" si="352"/>
        <v>0</v>
      </c>
      <c r="AP953" s="5">
        <f t="shared" si="338"/>
        <v>49152.81608390592</v>
      </c>
      <c r="AQ953" s="5">
        <f t="shared" si="339"/>
        <v>1294.3363885692197</v>
      </c>
      <c r="AR953" s="5">
        <f t="shared" si="340"/>
        <v>1019.331892947966</v>
      </c>
      <c r="AS953" s="5">
        <f t="shared" si="341"/>
        <v>205.18081421349615</v>
      </c>
      <c r="AT953" s="5">
        <f t="shared" si="342"/>
        <v>107.39392162853181</v>
      </c>
      <c r="AU953" s="5">
        <f t="shared" si="343"/>
        <v>407.04204293315939</v>
      </c>
      <c r="AV953" s="5">
        <f t="shared" si="344"/>
        <v>190.24692569412605</v>
      </c>
    </row>
    <row r="954" spans="1:48" x14ac:dyDescent="0.25">
      <c r="A954" s="1" t="s">
        <v>378</v>
      </c>
      <c r="B954" s="1" t="s">
        <v>231</v>
      </c>
      <c r="C954" s="2">
        <v>42925</v>
      </c>
      <c r="D954" s="3">
        <v>4.6721143673622663E-3</v>
      </c>
      <c r="E954" s="3">
        <v>93.982490079365164</v>
      </c>
      <c r="F954" s="3">
        <v>1.5850247685185215</v>
      </c>
      <c r="G954" s="3">
        <v>1.5183386226851869</v>
      </c>
      <c r="H954" s="3">
        <v>6.6686145833333252E-2</v>
      </c>
      <c r="I954" s="3">
        <v>0.38948948784722265</v>
      </c>
      <c r="J954" s="3">
        <v>0.4169758501838236</v>
      </c>
      <c r="K954" s="3">
        <v>0.12955694444444435</v>
      </c>
      <c r="L954" s="4">
        <f t="shared" si="351"/>
        <v>1.0742838323911283</v>
      </c>
      <c r="M954" s="4">
        <f t="shared" si="351"/>
        <v>1.8117911978295178E-2</v>
      </c>
      <c r="N954" s="4">
        <f t="shared" si="351"/>
        <v>1.7355643940358212E-2</v>
      </c>
      <c r="O954" s="4">
        <f t="shared" si="351"/>
        <v>7.6226803793695379E-4</v>
      </c>
      <c r="P954" s="4">
        <f t="shared" si="351"/>
        <v>4.452129958753253E-3</v>
      </c>
      <c r="Q954" s="4">
        <f t="shared" si="351"/>
        <v>4.7663177893216844E-3</v>
      </c>
      <c r="R954" s="4">
        <f t="shared" si="351"/>
        <v>1.4809240601427816E-3</v>
      </c>
      <c r="S954" s="5">
        <f t="shared" si="330"/>
        <v>88439.554901140888</v>
      </c>
      <c r="T954" s="5">
        <f t="shared" si="331"/>
        <v>1639.1239327665223</v>
      </c>
      <c r="U954" s="5">
        <f t="shared" si="332"/>
        <v>1420.56858319662</v>
      </c>
      <c r="V954" s="5">
        <f t="shared" si="333"/>
        <v>252.20033135865705</v>
      </c>
      <c r="W954" s="5">
        <f t="shared" si="334"/>
        <v>132.63092315684216</v>
      </c>
      <c r="X954" s="5">
        <f t="shared" si="335"/>
        <v>629.63166069313991</v>
      </c>
      <c r="Y954" s="5">
        <f t="shared" si="336"/>
        <v>286.11971417811969</v>
      </c>
      <c r="Z954" s="4">
        <f>D954-'CIG_wcINF-wcEFF_Loads'!D954</f>
        <v>-1.056792178391704E-2</v>
      </c>
      <c r="AA954" s="4">
        <f t="shared" si="337"/>
        <v>0</v>
      </c>
      <c r="AB954" s="3">
        <v>36.369600694444507</v>
      </c>
      <c r="AC954" s="3">
        <v>1.534011328124999</v>
      </c>
      <c r="AD954" s="3">
        <v>1.174360677083335</v>
      </c>
      <c r="AE954" s="3">
        <v>6.6686145833333252E-2</v>
      </c>
      <c r="AF954" s="3">
        <v>0.38948948784722265</v>
      </c>
      <c r="AG954" s="3">
        <v>0.37522638888888921</v>
      </c>
      <c r="AH954" s="3">
        <v>0.10010777243589747</v>
      </c>
      <c r="AI954" s="4">
        <f t="shared" si="352"/>
        <v>0</v>
      </c>
      <c r="AJ954" s="4">
        <f t="shared" si="352"/>
        <v>0</v>
      </c>
      <c r="AK954" s="4">
        <f t="shared" si="352"/>
        <v>0</v>
      </c>
      <c r="AL954" s="4">
        <f t="shared" si="352"/>
        <v>0</v>
      </c>
      <c r="AM954" s="4">
        <f t="shared" si="352"/>
        <v>0</v>
      </c>
      <c r="AN954" s="4">
        <f t="shared" si="352"/>
        <v>0</v>
      </c>
      <c r="AO954" s="4">
        <f t="shared" si="352"/>
        <v>0</v>
      </c>
      <c r="AP954" s="5">
        <f t="shared" si="338"/>
        <v>49152.81608390592</v>
      </c>
      <c r="AQ954" s="5">
        <f t="shared" si="339"/>
        <v>1294.3363885692197</v>
      </c>
      <c r="AR954" s="5">
        <f t="shared" si="340"/>
        <v>1019.331892947966</v>
      </c>
      <c r="AS954" s="5">
        <f t="shared" si="341"/>
        <v>205.18081421349615</v>
      </c>
      <c r="AT954" s="5">
        <f t="shared" si="342"/>
        <v>107.39392162853181</v>
      </c>
      <c r="AU954" s="5">
        <f t="shared" si="343"/>
        <v>407.04204293315939</v>
      </c>
      <c r="AV954" s="5">
        <f t="shared" si="344"/>
        <v>190.24692569412605</v>
      </c>
    </row>
    <row r="955" spans="1:48" x14ac:dyDescent="0.25">
      <c r="A955" s="1" t="s">
        <v>378</v>
      </c>
      <c r="B955" s="1" t="s">
        <v>232</v>
      </c>
      <c r="C955" s="2">
        <v>42926</v>
      </c>
      <c r="D955" s="3">
        <v>1.8875259307413661E-4</v>
      </c>
      <c r="E955" s="3">
        <v>98.244791666666686</v>
      </c>
      <c r="F955" s="3">
        <v>1.5803006944444464</v>
      </c>
      <c r="G955" s="3">
        <v>1.5139003819444461</v>
      </c>
      <c r="H955" s="3">
        <v>6.6400312499999933E-2</v>
      </c>
      <c r="I955" s="3">
        <v>0.42741997395833348</v>
      </c>
      <c r="J955" s="3">
        <v>0.40778596047794119</v>
      </c>
      <c r="K955" s="3">
        <v>0.13167916666666657</v>
      </c>
      <c r="L955" s="4">
        <f t="shared" si="351"/>
        <v>4.5369196697248988E-2</v>
      </c>
      <c r="M955" s="4">
        <f t="shared" si="351"/>
        <v>7.2977887001184625E-4</v>
      </c>
      <c r="N955" s="4">
        <f t="shared" si="351"/>
        <v>6.9911537337792303E-4</v>
      </c>
      <c r="O955" s="4">
        <f t="shared" si="351"/>
        <v>3.0663496633922972E-5</v>
      </c>
      <c r="P955" s="4">
        <f t="shared" si="351"/>
        <v>1.9738146462402293E-4</v>
      </c>
      <c r="Q955" s="4">
        <f t="shared" si="351"/>
        <v>1.8831452677992152E-4</v>
      </c>
      <c r="R955" s="4">
        <f t="shared" si="351"/>
        <v>6.0809106641495344E-5</v>
      </c>
      <c r="S955" s="5">
        <f t="shared" si="330"/>
        <v>88439.600270337585</v>
      </c>
      <c r="T955" s="5">
        <f t="shared" si="331"/>
        <v>1639.1246625453923</v>
      </c>
      <c r="U955" s="5">
        <f t="shared" si="332"/>
        <v>1420.5692823119934</v>
      </c>
      <c r="V955" s="5">
        <f t="shared" si="333"/>
        <v>252.20036202215368</v>
      </c>
      <c r="W955" s="5">
        <f t="shared" si="334"/>
        <v>132.63112053830679</v>
      </c>
      <c r="X955" s="5">
        <f t="shared" si="335"/>
        <v>629.63184900766669</v>
      </c>
      <c r="Y955" s="5">
        <f t="shared" si="336"/>
        <v>286.11977498722632</v>
      </c>
      <c r="Z955" s="4">
        <f>D955-'CIG_wcINF-wcEFF_Loads'!D955</f>
        <v>1.8875259307413661E-4</v>
      </c>
      <c r="AA955" s="4">
        <f t="shared" si="337"/>
        <v>1.8875259307413661E-4</v>
      </c>
      <c r="AB955" s="3">
        <v>23.962500000000045</v>
      </c>
      <c r="AC955" s="3">
        <v>1.4882857142857133</v>
      </c>
      <c r="AD955" s="3">
        <v>1.1028785714285727</v>
      </c>
      <c r="AE955" s="3">
        <v>6.6400312499999933E-2</v>
      </c>
      <c r="AF955" s="3">
        <v>0.42741997395833348</v>
      </c>
      <c r="AG955" s="3">
        <v>0.33777142857142883</v>
      </c>
      <c r="AH955" s="3">
        <v>9.5969230769230751E-2</v>
      </c>
      <c r="AI955" s="4">
        <f t="shared" si="352"/>
        <v>1.1065821988268222E-2</v>
      </c>
      <c r="AJ955" s="4">
        <f t="shared" si="352"/>
        <v>6.8728658453701802E-4</v>
      </c>
      <c r="AK955" s="4">
        <f t="shared" si="352"/>
        <v>5.0930653922187262E-4</v>
      </c>
      <c r="AL955" s="4">
        <f t="shared" si="352"/>
        <v>3.0663496633922972E-5</v>
      </c>
      <c r="AM955" s="4">
        <f t="shared" si="352"/>
        <v>1.9738146462402293E-4</v>
      </c>
      <c r="AN955" s="4">
        <f t="shared" si="352"/>
        <v>1.5598199275094332E-4</v>
      </c>
      <c r="AO955" s="4">
        <f t="shared" si="352"/>
        <v>4.4318348421213937E-5</v>
      </c>
      <c r="AP955" s="5">
        <f t="shared" si="338"/>
        <v>49152.827149727906</v>
      </c>
      <c r="AQ955" s="5">
        <f t="shared" si="339"/>
        <v>1294.3370758558042</v>
      </c>
      <c r="AR955" s="5">
        <f t="shared" si="340"/>
        <v>1019.3324022545053</v>
      </c>
      <c r="AS955" s="5">
        <f t="shared" si="341"/>
        <v>205.18084487699278</v>
      </c>
      <c r="AT955" s="5">
        <f t="shared" si="342"/>
        <v>107.39411900999644</v>
      </c>
      <c r="AU955" s="5">
        <f t="shared" si="343"/>
        <v>407.04219891515214</v>
      </c>
      <c r="AV955" s="5">
        <f t="shared" si="344"/>
        <v>190.24697001247446</v>
      </c>
    </row>
    <row r="956" spans="1:48" x14ac:dyDescent="0.25">
      <c r="A956" s="1" t="s">
        <v>378</v>
      </c>
      <c r="B956" s="1" t="s">
        <v>233</v>
      </c>
      <c r="C956" s="2">
        <v>42927</v>
      </c>
      <c r="D956" s="3">
        <v>0</v>
      </c>
      <c r="E956" s="3">
        <v>109.43333333333318</v>
      </c>
      <c r="F956" s="3">
        <v>1.5678999999999996</v>
      </c>
      <c r="G956" s="3">
        <v>1.5022500000000012</v>
      </c>
      <c r="H956" s="3">
        <v>6.5649999999999972E-2</v>
      </c>
      <c r="I956" s="3">
        <v>0.52698749999999916</v>
      </c>
      <c r="J956" s="3">
        <v>0.38366249999999985</v>
      </c>
      <c r="K956" s="3">
        <v>0.1372499999999999</v>
      </c>
      <c r="L956" s="4">
        <f t="shared" si="351"/>
        <v>0</v>
      </c>
      <c r="M956" s="4">
        <f t="shared" si="351"/>
        <v>0</v>
      </c>
      <c r="N956" s="4">
        <f t="shared" si="351"/>
        <v>0</v>
      </c>
      <c r="O956" s="4">
        <f t="shared" si="351"/>
        <v>0</v>
      </c>
      <c r="P956" s="4">
        <f t="shared" si="351"/>
        <v>0</v>
      </c>
      <c r="Q956" s="4">
        <f t="shared" si="351"/>
        <v>0</v>
      </c>
      <c r="R956" s="4">
        <f t="shared" si="351"/>
        <v>0</v>
      </c>
      <c r="S956" s="5">
        <f t="shared" si="330"/>
        <v>88439.600270337585</v>
      </c>
      <c r="T956" s="5">
        <f t="shared" si="331"/>
        <v>1639.1246625453923</v>
      </c>
      <c r="U956" s="5">
        <f t="shared" si="332"/>
        <v>1420.5692823119934</v>
      </c>
      <c r="V956" s="5">
        <f t="shared" si="333"/>
        <v>252.20036202215368</v>
      </c>
      <c r="W956" s="5">
        <f t="shared" si="334"/>
        <v>132.63112053830679</v>
      </c>
      <c r="X956" s="5">
        <f t="shared" si="335"/>
        <v>629.63184900766669</v>
      </c>
      <c r="Y956" s="5">
        <f t="shared" si="336"/>
        <v>286.11977498722632</v>
      </c>
      <c r="Z956" s="4">
        <f>D956-'CIG_wcINF-wcEFF_Loads'!D956</f>
        <v>0</v>
      </c>
      <c r="AA956" s="4">
        <f t="shared" si="337"/>
        <v>0</v>
      </c>
      <c r="AB956" s="3">
        <v>23.962500000000045</v>
      </c>
      <c r="AC956" s="3">
        <v>1.4882857142857133</v>
      </c>
      <c r="AD956" s="3">
        <v>1.1028785714285727</v>
      </c>
      <c r="AE956" s="3">
        <v>6.5649999999999972E-2</v>
      </c>
      <c r="AF956" s="3">
        <v>0.52698749999999916</v>
      </c>
      <c r="AG956" s="3">
        <v>0.33777142857142883</v>
      </c>
      <c r="AH956" s="3">
        <v>9.5969230769230751E-2</v>
      </c>
      <c r="AI956" s="4">
        <f t="shared" si="352"/>
        <v>0</v>
      </c>
      <c r="AJ956" s="4">
        <f t="shared" si="352"/>
        <v>0</v>
      </c>
      <c r="AK956" s="4">
        <f t="shared" si="352"/>
        <v>0</v>
      </c>
      <c r="AL956" s="4">
        <f t="shared" si="352"/>
        <v>0</v>
      </c>
      <c r="AM956" s="4">
        <f t="shared" si="352"/>
        <v>0</v>
      </c>
      <c r="AN956" s="4">
        <f t="shared" si="352"/>
        <v>0</v>
      </c>
      <c r="AO956" s="4">
        <f t="shared" si="352"/>
        <v>0</v>
      </c>
      <c r="AP956" s="5">
        <f t="shared" si="338"/>
        <v>49152.827149727906</v>
      </c>
      <c r="AQ956" s="5">
        <f t="shared" si="339"/>
        <v>1294.3370758558042</v>
      </c>
      <c r="AR956" s="5">
        <f t="shared" si="340"/>
        <v>1019.3324022545053</v>
      </c>
      <c r="AS956" s="5">
        <f t="shared" si="341"/>
        <v>205.18084487699278</v>
      </c>
      <c r="AT956" s="5">
        <f t="shared" si="342"/>
        <v>107.39411900999644</v>
      </c>
      <c r="AU956" s="5">
        <f t="shared" si="343"/>
        <v>407.04219891515214</v>
      </c>
      <c r="AV956" s="5">
        <f t="shared" si="344"/>
        <v>190.24697001247446</v>
      </c>
    </row>
    <row r="957" spans="1:48" x14ac:dyDescent="0.25">
      <c r="A957" s="1" t="s">
        <v>378</v>
      </c>
      <c r="B957" s="1" t="s">
        <v>234</v>
      </c>
      <c r="C957" s="2">
        <v>42928</v>
      </c>
      <c r="D957" s="3">
        <v>4.7349683691370192E-4</v>
      </c>
      <c r="E957" s="3">
        <v>96.646428571428615</v>
      </c>
      <c r="F957" s="3">
        <v>1.5820722222222245</v>
      </c>
      <c r="G957" s="3">
        <v>1.5155647222222239</v>
      </c>
      <c r="H957" s="3">
        <v>6.6507499999999928E-2</v>
      </c>
      <c r="I957" s="3">
        <v>0.4131960416666669</v>
      </c>
      <c r="J957" s="3">
        <v>0.4112321691176471</v>
      </c>
      <c r="K957" s="3">
        <v>0.13088333333333324</v>
      </c>
      <c r="L957" s="4">
        <f t="shared" si="351"/>
        <v>0.11195964664944157</v>
      </c>
      <c r="M957" s="4">
        <f t="shared" si="351"/>
        <v>1.8327448783375022E-3</v>
      </c>
      <c r="N957" s="4">
        <f t="shared" si="351"/>
        <v>1.7556995460929221E-3</v>
      </c>
      <c r="O957" s="4">
        <f t="shared" si="351"/>
        <v>7.7045332244579361E-5</v>
      </c>
      <c r="P957" s="4">
        <f t="shared" si="351"/>
        <v>4.7866520786908921E-4</v>
      </c>
      <c r="Q957" s="4">
        <f t="shared" si="351"/>
        <v>4.763901680160615E-4</v>
      </c>
      <c r="R957" s="4">
        <f t="shared" si="351"/>
        <v>1.5162124424981696E-4</v>
      </c>
      <c r="S957" s="5">
        <f t="shared" si="330"/>
        <v>88439.71222998423</v>
      </c>
      <c r="T957" s="5">
        <f t="shared" si="331"/>
        <v>1639.1264952902707</v>
      </c>
      <c r="U957" s="5">
        <f t="shared" si="332"/>
        <v>1420.5710380115395</v>
      </c>
      <c r="V957" s="5">
        <f t="shared" si="333"/>
        <v>252.20043906748592</v>
      </c>
      <c r="W957" s="5">
        <f t="shared" si="334"/>
        <v>132.63159920351467</v>
      </c>
      <c r="X957" s="5">
        <f t="shared" si="335"/>
        <v>629.63232539783473</v>
      </c>
      <c r="Y957" s="5">
        <f t="shared" si="336"/>
        <v>286.11992660847056</v>
      </c>
      <c r="Z957" s="4">
        <f>D957-'CIG_wcINF-wcEFF_Loads'!D957</f>
        <v>4.7349683691370192E-4</v>
      </c>
      <c r="AA957" s="4">
        <f t="shared" si="337"/>
        <v>4.7349683691370192E-4</v>
      </c>
      <c r="AB957" s="3">
        <v>23.962500000000045</v>
      </c>
      <c r="AC957" s="3">
        <v>1.4882857142857133</v>
      </c>
      <c r="AD957" s="3">
        <v>1.1028785714285727</v>
      </c>
      <c r="AE957" s="3">
        <v>6.6507499999999928E-2</v>
      </c>
      <c r="AF957" s="3">
        <v>0.4131960416666669</v>
      </c>
      <c r="AG957" s="3">
        <v>0.33777142857142883</v>
      </c>
      <c r="AH957" s="3">
        <v>9.5969230769230751E-2</v>
      </c>
      <c r="AI957" s="4">
        <f t="shared" si="352"/>
        <v>2.77592568343531E-2</v>
      </c>
      <c r="AJ957" s="4">
        <f t="shared" si="352"/>
        <v>1.7240982946585578E-3</v>
      </c>
      <c r="AK957" s="4">
        <f t="shared" si="352"/>
        <v>1.2776250191503444E-3</v>
      </c>
      <c r="AL957" s="4">
        <f t="shared" si="352"/>
        <v>7.7045332244579361E-5</v>
      </c>
      <c r="AM957" s="4">
        <f t="shared" si="352"/>
        <v>4.7866520786908921E-4</v>
      </c>
      <c r="AN957" s="4">
        <f t="shared" si="352"/>
        <v>3.9128988365239975E-4</v>
      </c>
      <c r="AO957" s="4">
        <f t="shared" si="352"/>
        <v>1.1117514971803333E-4</v>
      </c>
      <c r="AP957" s="5">
        <f t="shared" si="338"/>
        <v>49152.854908984737</v>
      </c>
      <c r="AQ957" s="5">
        <f t="shared" si="339"/>
        <v>1294.3387999540989</v>
      </c>
      <c r="AR957" s="5">
        <f t="shared" si="340"/>
        <v>1019.3336798795244</v>
      </c>
      <c r="AS957" s="5">
        <f t="shared" si="341"/>
        <v>205.18092192232501</v>
      </c>
      <c r="AT957" s="5">
        <f t="shared" si="342"/>
        <v>107.39459767520431</v>
      </c>
      <c r="AU957" s="5">
        <f t="shared" si="343"/>
        <v>407.04259020503582</v>
      </c>
      <c r="AV957" s="5">
        <f t="shared" si="344"/>
        <v>190.24708118762419</v>
      </c>
    </row>
    <row r="958" spans="1:48" x14ac:dyDescent="0.25">
      <c r="A958" s="1" t="s">
        <v>378</v>
      </c>
      <c r="B958" s="1" t="s">
        <v>235</v>
      </c>
      <c r="C958" s="2">
        <v>42929</v>
      </c>
      <c r="D958" s="3">
        <v>0.10787695244723079</v>
      </c>
      <c r="E958" s="3">
        <v>86.523462301587486</v>
      </c>
      <c r="F958" s="3">
        <v>1.5932918981481503</v>
      </c>
      <c r="G958" s="3">
        <v>1.5261055439814821</v>
      </c>
      <c r="H958" s="3">
        <v>6.7186354166666559E-2</v>
      </c>
      <c r="I958" s="3">
        <v>0.32311113715277878</v>
      </c>
      <c r="J958" s="3">
        <v>0.43305815716911705</v>
      </c>
      <c r="K958" s="3">
        <v>0.1258430555555555</v>
      </c>
      <c r="L958" s="4">
        <f t="shared" si="351"/>
        <v>22.836060546832556</v>
      </c>
      <c r="M958" s="4">
        <f t="shared" si="351"/>
        <v>0.42051611536379041</v>
      </c>
      <c r="N958" s="4">
        <f t="shared" si="351"/>
        <v>0.40278368058993569</v>
      </c>
      <c r="O958" s="4">
        <f t="shared" si="351"/>
        <v>1.7732434773854205E-2</v>
      </c>
      <c r="P958" s="4">
        <f t="shared" si="351"/>
        <v>8.5278435410477041E-2</v>
      </c>
      <c r="Q958" s="4">
        <f t="shared" si="351"/>
        <v>0.11429665473791657</v>
      </c>
      <c r="R958" s="4">
        <f t="shared" si="351"/>
        <v>3.3213645866924033E-2</v>
      </c>
      <c r="S958" s="5">
        <f t="shared" si="330"/>
        <v>88462.548290531064</v>
      </c>
      <c r="T958" s="5">
        <f t="shared" si="331"/>
        <v>1639.5470114056345</v>
      </c>
      <c r="U958" s="5">
        <f t="shared" si="332"/>
        <v>1420.9738216921294</v>
      </c>
      <c r="V958" s="5">
        <f t="shared" si="333"/>
        <v>252.21817150225976</v>
      </c>
      <c r="W958" s="5">
        <f t="shared" si="334"/>
        <v>132.71687763892515</v>
      </c>
      <c r="X958" s="5">
        <f t="shared" si="335"/>
        <v>629.74662205257266</v>
      </c>
      <c r="Y958" s="5">
        <f t="shared" si="336"/>
        <v>286.15314025433747</v>
      </c>
      <c r="Z958" s="4">
        <f>D958-'CIG_wcINF-wcEFF_Loads'!D958</f>
        <v>7.5451767912146084E-2</v>
      </c>
      <c r="AA958" s="4">
        <f t="shared" si="337"/>
        <v>7.5451767912146084E-2</v>
      </c>
      <c r="AB958" s="3">
        <v>41.618758680555622</v>
      </c>
      <c r="AC958" s="3">
        <v>1.5533567801339263</v>
      </c>
      <c r="AD958" s="3">
        <v>1.204603106398807</v>
      </c>
      <c r="AE958" s="3">
        <v>6.7186354166666559E-2</v>
      </c>
      <c r="AF958" s="3">
        <v>0.32311113715277878</v>
      </c>
      <c r="AG958" s="3">
        <v>0.39107271825396883</v>
      </c>
      <c r="AH958" s="3">
        <v>0.10185869391025637</v>
      </c>
      <c r="AI958" s="4">
        <f t="shared" si="352"/>
        <v>7.6827582928474447</v>
      </c>
      <c r="AJ958" s="4">
        <f t="shared" si="352"/>
        <v>0.28674725202461049</v>
      </c>
      <c r="AK958" s="4">
        <f t="shared" si="352"/>
        <v>0.2223678648445378</v>
      </c>
      <c r="AL958" s="4">
        <f t="shared" si="352"/>
        <v>1.240249675878252E-2</v>
      </c>
      <c r="AM958" s="4">
        <f t="shared" si="352"/>
        <v>5.9645814704023248E-2</v>
      </c>
      <c r="AN958" s="4">
        <f t="shared" si="352"/>
        <v>7.2191417152376258E-2</v>
      </c>
      <c r="AO958" s="4">
        <f t="shared" si="352"/>
        <v>1.8802956891245375E-2</v>
      </c>
      <c r="AP958" s="5">
        <f t="shared" si="338"/>
        <v>49160.537667277582</v>
      </c>
      <c r="AQ958" s="5">
        <f t="shared" si="339"/>
        <v>1294.6255472061234</v>
      </c>
      <c r="AR958" s="5">
        <f t="shared" si="340"/>
        <v>1019.5560477443689</v>
      </c>
      <c r="AS958" s="5">
        <f t="shared" si="341"/>
        <v>205.19332441908381</v>
      </c>
      <c r="AT958" s="5">
        <f t="shared" si="342"/>
        <v>107.45424348990834</v>
      </c>
      <c r="AU958" s="5">
        <f t="shared" si="343"/>
        <v>407.11478162218822</v>
      </c>
      <c r="AV958" s="5">
        <f t="shared" si="344"/>
        <v>190.26588414451544</v>
      </c>
    </row>
    <row r="959" spans="1:48" x14ac:dyDescent="0.25">
      <c r="A959" s="1" t="s">
        <v>378</v>
      </c>
      <c r="B959" s="1" t="s">
        <v>236</v>
      </c>
      <c r="C959" s="2">
        <v>42930</v>
      </c>
      <c r="D959" s="3">
        <v>2.7113722374391007</v>
      </c>
      <c r="E959" s="3">
        <v>74.923214285714394</v>
      </c>
      <c r="F959" s="3">
        <v>4.8143236111111056</v>
      </c>
      <c r="G959" s="3">
        <v>1.0545636111111116</v>
      </c>
      <c r="H959" s="3">
        <v>0.46451000000000059</v>
      </c>
      <c r="I959" s="3">
        <v>5.2727708333333234E-2</v>
      </c>
      <c r="J959" s="3">
        <v>0.48174264705882286</v>
      </c>
      <c r="K959" s="3">
        <v>0.23359791666666685</v>
      </c>
      <c r="L959" s="4">
        <f t="shared" si="351"/>
        <v>497.00890795613168</v>
      </c>
      <c r="M959" s="4">
        <f t="shared" si="351"/>
        <v>31.936186178306805</v>
      </c>
      <c r="N959" s="4">
        <f t="shared" si="351"/>
        <v>6.9955288721314748</v>
      </c>
      <c r="O959" s="4">
        <f t="shared" si="351"/>
        <v>3.0813628330775198</v>
      </c>
      <c r="P959" s="4">
        <f t="shared" si="351"/>
        <v>0.34977331108412019</v>
      </c>
      <c r="Q959" s="4">
        <f t="shared" si="351"/>
        <v>3.1956769235440281</v>
      </c>
      <c r="R959" s="4">
        <f t="shared" si="351"/>
        <v>1.5495897575961899</v>
      </c>
      <c r="S959" s="5">
        <f t="shared" si="330"/>
        <v>88959.557198487193</v>
      </c>
      <c r="T959" s="5">
        <f t="shared" si="331"/>
        <v>1671.4831975839413</v>
      </c>
      <c r="U959" s="5">
        <f t="shared" si="332"/>
        <v>1427.9693505642608</v>
      </c>
      <c r="V959" s="5">
        <f t="shared" si="333"/>
        <v>255.29953433533728</v>
      </c>
      <c r="W959" s="5">
        <f t="shared" si="334"/>
        <v>133.06665095000926</v>
      </c>
      <c r="X959" s="5">
        <f t="shared" si="335"/>
        <v>632.94229897611672</v>
      </c>
      <c r="Y959" s="5">
        <f t="shared" si="336"/>
        <v>287.70273001193368</v>
      </c>
      <c r="Z959" s="4">
        <f>D959-'CIG_wcINF-wcEFF_Loads'!D959</f>
        <v>2.3065326700374591</v>
      </c>
      <c r="AA959" s="4">
        <f t="shared" si="337"/>
        <v>2.3065326700374591</v>
      </c>
      <c r="AB959" s="3">
        <v>59.471666666666664</v>
      </c>
      <c r="AC959" s="3">
        <v>2.5311398437500041</v>
      </c>
      <c r="AD959" s="3">
        <v>2.2183515625000028</v>
      </c>
      <c r="AE959" s="3">
        <v>0.46451000000000059</v>
      </c>
      <c r="AF959" s="3">
        <v>5.2727708333333234E-2</v>
      </c>
      <c r="AG959" s="3">
        <v>0.49000833333333293</v>
      </c>
      <c r="AH959" s="3">
        <v>0.22653124999999982</v>
      </c>
      <c r="AI959" s="4">
        <f t="shared" si="352"/>
        <v>335.6049416564602</v>
      </c>
      <c r="AJ959" s="4">
        <f t="shared" si="352"/>
        <v>14.28349140351532</v>
      </c>
      <c r="AK959" s="4">
        <f t="shared" si="352"/>
        <v>12.518393857685689</v>
      </c>
      <c r="AL959" s="4">
        <f t="shared" si="352"/>
        <v>2.621279345046815</v>
      </c>
      <c r="AM959" s="4">
        <f t="shared" si="352"/>
        <v>0.29754806735230477</v>
      </c>
      <c r="AN959" s="4">
        <f t="shared" si="352"/>
        <v>2.7651691525854747</v>
      </c>
      <c r="AO959" s="4">
        <f t="shared" si="352"/>
        <v>1.2783399423750517</v>
      </c>
      <c r="AP959" s="5">
        <f t="shared" si="338"/>
        <v>49496.142608934046</v>
      </c>
      <c r="AQ959" s="5">
        <f t="shared" si="339"/>
        <v>1308.9090386096389</v>
      </c>
      <c r="AR959" s="5">
        <f t="shared" si="340"/>
        <v>1032.0744416020545</v>
      </c>
      <c r="AS959" s="5">
        <f t="shared" si="341"/>
        <v>207.81460376413062</v>
      </c>
      <c r="AT959" s="5">
        <f t="shared" si="342"/>
        <v>107.75179155726065</v>
      </c>
      <c r="AU959" s="5">
        <f t="shared" si="343"/>
        <v>409.8799507747737</v>
      </c>
      <c r="AV959" s="5">
        <f t="shared" si="344"/>
        <v>191.54422408689049</v>
      </c>
    </row>
    <row r="960" spans="1:48" x14ac:dyDescent="0.25">
      <c r="A960" s="1" t="s">
        <v>378</v>
      </c>
      <c r="B960" s="1" t="s">
        <v>237</v>
      </c>
      <c r="C960" s="2">
        <v>42931</v>
      </c>
      <c r="D960" s="3">
        <v>2.0764429327921751E-3</v>
      </c>
      <c r="E960" s="3">
        <v>77.300000000000125</v>
      </c>
      <c r="F960" s="3">
        <v>5.2699999999999934</v>
      </c>
      <c r="G960" s="3">
        <v>0.98300000000000043</v>
      </c>
      <c r="H960" s="3">
        <v>0.52100000000000068</v>
      </c>
      <c r="I960" s="3">
        <v>4.9999999999999913E-2</v>
      </c>
      <c r="J960" s="3">
        <v>0.47999999999999932</v>
      </c>
      <c r="K960" s="3">
        <v>0.25100000000000028</v>
      </c>
      <c r="L960" s="4">
        <f t="shared" si="351"/>
        <v>0.39269748583776193</v>
      </c>
      <c r="M960" s="4">
        <f t="shared" si="351"/>
        <v>2.6772519409637763E-2</v>
      </c>
      <c r="N960" s="4">
        <f t="shared" si="351"/>
        <v>4.9938114951943004E-3</v>
      </c>
      <c r="O960" s="4">
        <f t="shared" si="351"/>
        <v>2.646770894197592E-3</v>
      </c>
      <c r="P960" s="4">
        <f t="shared" si="351"/>
        <v>2.5400872305159154E-4</v>
      </c>
      <c r="Q960" s="4">
        <f t="shared" si="351"/>
        <v>2.4384837412952795E-3</v>
      </c>
      <c r="R960" s="4">
        <f t="shared" si="351"/>
        <v>1.2751237897189933E-3</v>
      </c>
      <c r="S960" s="5">
        <f t="shared" si="330"/>
        <v>88959.949895973026</v>
      </c>
      <c r="T960" s="5">
        <f t="shared" si="331"/>
        <v>1671.509970103351</v>
      </c>
      <c r="U960" s="5">
        <f t="shared" si="332"/>
        <v>1427.9743443757561</v>
      </c>
      <c r="V960" s="5">
        <f t="shared" si="333"/>
        <v>255.30218110623147</v>
      </c>
      <c r="W960" s="5">
        <f t="shared" si="334"/>
        <v>133.06690495873232</v>
      </c>
      <c r="X960" s="5">
        <f t="shared" si="335"/>
        <v>632.94473745985806</v>
      </c>
      <c r="Y960" s="5">
        <f t="shared" si="336"/>
        <v>287.70400513572338</v>
      </c>
      <c r="Z960" s="4">
        <f>D960-'CIG_wcINF-wcEFF_Loads'!D960</f>
        <v>-7.5551230030220837E-2</v>
      </c>
      <c r="AA960" s="4">
        <f t="shared" si="337"/>
        <v>0</v>
      </c>
      <c r="AB960" s="3">
        <v>57.999999999999993</v>
      </c>
      <c r="AC960" s="3">
        <v>2.6560000000000041</v>
      </c>
      <c r="AD960" s="3">
        <v>2.340000000000003</v>
      </c>
      <c r="AE960" s="3">
        <v>0.52100000000000068</v>
      </c>
      <c r="AF960" s="3">
        <v>4.9999999999999913E-2</v>
      </c>
      <c r="AG960" s="3">
        <v>0.4919999999999996</v>
      </c>
      <c r="AH960" s="3">
        <v>0.24299999999999969</v>
      </c>
      <c r="AI960" s="4">
        <f t="shared" si="352"/>
        <v>0</v>
      </c>
      <c r="AJ960" s="4">
        <f t="shared" si="352"/>
        <v>0</v>
      </c>
      <c r="AK960" s="4">
        <f t="shared" si="352"/>
        <v>0</v>
      </c>
      <c r="AL960" s="4">
        <f t="shared" si="352"/>
        <v>0</v>
      </c>
      <c r="AM960" s="4">
        <f t="shared" si="352"/>
        <v>0</v>
      </c>
      <c r="AN960" s="4">
        <f t="shared" si="352"/>
        <v>0</v>
      </c>
      <c r="AO960" s="4">
        <f t="shared" si="352"/>
        <v>0</v>
      </c>
      <c r="AP960" s="5">
        <f t="shared" si="338"/>
        <v>49496.142608934046</v>
      </c>
      <c r="AQ960" s="5">
        <f t="shared" si="339"/>
        <v>1308.9090386096389</v>
      </c>
      <c r="AR960" s="5">
        <f t="shared" si="340"/>
        <v>1032.0744416020545</v>
      </c>
      <c r="AS960" s="5">
        <f t="shared" si="341"/>
        <v>207.81460376413062</v>
      </c>
      <c r="AT960" s="5">
        <f t="shared" si="342"/>
        <v>107.75179155726065</v>
      </c>
      <c r="AU960" s="5">
        <f t="shared" si="343"/>
        <v>409.8799507747737</v>
      </c>
      <c r="AV960" s="5">
        <f t="shared" si="344"/>
        <v>191.54422408689049</v>
      </c>
    </row>
    <row r="961" spans="1:48" x14ac:dyDescent="0.25">
      <c r="A961" s="1" t="s">
        <v>378</v>
      </c>
      <c r="B961" s="1" t="s">
        <v>238</v>
      </c>
      <c r="C961" s="2">
        <v>42932</v>
      </c>
      <c r="D961" s="3">
        <v>0</v>
      </c>
      <c r="E961" s="3">
        <v>105.41666666666656</v>
      </c>
      <c r="F961" s="3">
        <v>2.0306625000000014</v>
      </c>
      <c r="G961" s="3">
        <v>1.437343750000001</v>
      </c>
      <c r="H961" s="3">
        <v>0.1225687499999998</v>
      </c>
      <c r="I961" s="3">
        <v>0.46736406249999951</v>
      </c>
      <c r="J961" s="3">
        <v>0.39570468749999987</v>
      </c>
      <c r="K961" s="3">
        <v>0.1514687499999999</v>
      </c>
      <c r="L961" s="4">
        <f t="shared" si="351"/>
        <v>0</v>
      </c>
      <c r="M961" s="4">
        <f t="shared" si="351"/>
        <v>0</v>
      </c>
      <c r="N961" s="4">
        <f t="shared" si="351"/>
        <v>0</v>
      </c>
      <c r="O961" s="4">
        <f t="shared" si="351"/>
        <v>0</v>
      </c>
      <c r="P961" s="4">
        <f t="shared" si="351"/>
        <v>0</v>
      </c>
      <c r="Q961" s="4">
        <f t="shared" si="351"/>
        <v>0</v>
      </c>
      <c r="R961" s="4">
        <f t="shared" si="351"/>
        <v>0</v>
      </c>
      <c r="S961" s="5">
        <f t="shared" si="330"/>
        <v>88959.949895973026</v>
      </c>
      <c r="T961" s="5">
        <f t="shared" si="331"/>
        <v>1671.509970103351</v>
      </c>
      <c r="U961" s="5">
        <f t="shared" si="332"/>
        <v>1427.9743443757561</v>
      </c>
      <c r="V961" s="5">
        <f t="shared" si="333"/>
        <v>255.30218110623147</v>
      </c>
      <c r="W961" s="5">
        <f t="shared" si="334"/>
        <v>133.06690495873232</v>
      </c>
      <c r="X961" s="5">
        <f t="shared" si="335"/>
        <v>632.94473745985806</v>
      </c>
      <c r="Y961" s="5">
        <f t="shared" si="336"/>
        <v>287.70400513572338</v>
      </c>
      <c r="Z961" s="4">
        <f>D961-'CIG_wcINF-wcEFF_Loads'!D961</f>
        <v>-2.4781900412049297E-2</v>
      </c>
      <c r="AA961" s="4">
        <f t="shared" si="337"/>
        <v>0</v>
      </c>
      <c r="AB961" s="3">
        <v>43.487465277777829</v>
      </c>
      <c r="AC961" s="3">
        <v>1.6905276785714289</v>
      </c>
      <c r="AD961" s="3">
        <v>1.3454967261904784</v>
      </c>
      <c r="AE961" s="3">
        <v>0.1225687499999998</v>
      </c>
      <c r="AF961" s="3">
        <v>0.46736406249999951</v>
      </c>
      <c r="AG961" s="3">
        <v>0.40314841269841306</v>
      </c>
      <c r="AH961" s="3">
        <v>0.1194416666666669</v>
      </c>
      <c r="AI961" s="4">
        <f t="shared" si="352"/>
        <v>0</v>
      </c>
      <c r="AJ961" s="4">
        <f t="shared" si="352"/>
        <v>0</v>
      </c>
      <c r="AK961" s="4">
        <f t="shared" si="352"/>
        <v>0</v>
      </c>
      <c r="AL961" s="4">
        <f t="shared" si="352"/>
        <v>0</v>
      </c>
      <c r="AM961" s="4">
        <f t="shared" si="352"/>
        <v>0</v>
      </c>
      <c r="AN961" s="4">
        <f t="shared" si="352"/>
        <v>0</v>
      </c>
      <c r="AO961" s="4">
        <f t="shared" si="352"/>
        <v>0</v>
      </c>
      <c r="AP961" s="5">
        <f t="shared" si="338"/>
        <v>49496.142608934046</v>
      </c>
      <c r="AQ961" s="5">
        <f t="shared" si="339"/>
        <v>1308.9090386096389</v>
      </c>
      <c r="AR961" s="5">
        <f t="shared" si="340"/>
        <v>1032.0744416020545</v>
      </c>
      <c r="AS961" s="5">
        <f t="shared" si="341"/>
        <v>207.81460376413062</v>
      </c>
      <c r="AT961" s="5">
        <f t="shared" si="342"/>
        <v>107.75179155726065</v>
      </c>
      <c r="AU961" s="5">
        <f t="shared" si="343"/>
        <v>409.8799507747737</v>
      </c>
      <c r="AV961" s="5">
        <f t="shared" si="344"/>
        <v>191.54422408689049</v>
      </c>
    </row>
    <row r="962" spans="1:48" x14ac:dyDescent="0.25">
      <c r="A962" s="1" t="s">
        <v>378</v>
      </c>
      <c r="B962" s="1" t="s">
        <v>239</v>
      </c>
      <c r="C962" s="2">
        <v>42933</v>
      </c>
      <c r="D962" s="3">
        <v>0</v>
      </c>
      <c r="E962" s="3">
        <v>109.43333333333318</v>
      </c>
      <c r="F962" s="3">
        <v>1.5678999999999996</v>
      </c>
      <c r="G962" s="3">
        <v>1.5022500000000012</v>
      </c>
      <c r="H962" s="3">
        <v>6.5649999999999972E-2</v>
      </c>
      <c r="I962" s="3">
        <v>0.52698749999999916</v>
      </c>
      <c r="J962" s="3">
        <v>0.38366249999999985</v>
      </c>
      <c r="K962" s="3">
        <v>0.1372499999999999</v>
      </c>
      <c r="L962" s="4">
        <f t="shared" si="351"/>
        <v>0</v>
      </c>
      <c r="M962" s="4">
        <f t="shared" si="351"/>
        <v>0</v>
      </c>
      <c r="N962" s="4">
        <f t="shared" si="351"/>
        <v>0</v>
      </c>
      <c r="O962" s="4">
        <f t="shared" si="351"/>
        <v>0</v>
      </c>
      <c r="P962" s="4">
        <f t="shared" si="351"/>
        <v>0</v>
      </c>
      <c r="Q962" s="4">
        <f t="shared" si="351"/>
        <v>0</v>
      </c>
      <c r="R962" s="4">
        <f t="shared" si="351"/>
        <v>0</v>
      </c>
      <c r="S962" s="5">
        <f t="shared" si="330"/>
        <v>88959.949895973026</v>
      </c>
      <c r="T962" s="5">
        <f t="shared" si="331"/>
        <v>1671.509970103351</v>
      </c>
      <c r="U962" s="5">
        <f t="shared" si="332"/>
        <v>1427.9743443757561</v>
      </c>
      <c r="V962" s="5">
        <f t="shared" si="333"/>
        <v>255.30218110623147</v>
      </c>
      <c r="W962" s="5">
        <f t="shared" si="334"/>
        <v>133.06690495873232</v>
      </c>
      <c r="X962" s="5">
        <f t="shared" si="335"/>
        <v>632.94473745985806</v>
      </c>
      <c r="Y962" s="5">
        <f t="shared" si="336"/>
        <v>287.70400513572338</v>
      </c>
      <c r="Z962" s="4">
        <f>D962-'CIG_wcINF-wcEFF_Loads'!D962</f>
        <v>0</v>
      </c>
      <c r="AA962" s="4">
        <f t="shared" si="337"/>
        <v>0</v>
      </c>
      <c r="AB962" s="3">
        <v>23.962500000000045</v>
      </c>
      <c r="AC962" s="3">
        <v>1.4882857142857133</v>
      </c>
      <c r="AD962" s="3">
        <v>1.1028785714285727</v>
      </c>
      <c r="AE962" s="3">
        <v>6.5649999999999972E-2</v>
      </c>
      <c r="AF962" s="3">
        <v>0.52698749999999916</v>
      </c>
      <c r="AG962" s="3">
        <v>0.33777142857142883</v>
      </c>
      <c r="AH962" s="3">
        <v>9.5969230769230751E-2</v>
      </c>
      <c r="AI962" s="4">
        <f t="shared" si="352"/>
        <v>0</v>
      </c>
      <c r="AJ962" s="4">
        <f t="shared" si="352"/>
        <v>0</v>
      </c>
      <c r="AK962" s="4">
        <f t="shared" si="352"/>
        <v>0</v>
      </c>
      <c r="AL962" s="4">
        <f t="shared" si="352"/>
        <v>0</v>
      </c>
      <c r="AM962" s="4">
        <f t="shared" si="352"/>
        <v>0</v>
      </c>
      <c r="AN962" s="4">
        <f t="shared" si="352"/>
        <v>0</v>
      </c>
      <c r="AO962" s="4">
        <f t="shared" si="352"/>
        <v>0</v>
      </c>
      <c r="AP962" s="5">
        <f t="shared" si="338"/>
        <v>49496.142608934046</v>
      </c>
      <c r="AQ962" s="5">
        <f t="shared" si="339"/>
        <v>1308.9090386096389</v>
      </c>
      <c r="AR962" s="5">
        <f t="shared" si="340"/>
        <v>1032.0744416020545</v>
      </c>
      <c r="AS962" s="5">
        <f t="shared" si="341"/>
        <v>207.81460376413062</v>
      </c>
      <c r="AT962" s="5">
        <f t="shared" si="342"/>
        <v>107.75179155726065</v>
      </c>
      <c r="AU962" s="5">
        <f t="shared" si="343"/>
        <v>409.8799507747737</v>
      </c>
      <c r="AV962" s="5">
        <f t="shared" si="344"/>
        <v>191.54422408689049</v>
      </c>
    </row>
    <row r="963" spans="1:48" x14ac:dyDescent="0.25">
      <c r="A963" s="1" t="s">
        <v>378</v>
      </c>
      <c r="B963" s="1" t="s">
        <v>240</v>
      </c>
      <c r="C963" s="2">
        <v>42934</v>
      </c>
      <c r="D963" s="3">
        <v>0</v>
      </c>
      <c r="E963" s="3">
        <v>109.43333333333318</v>
      </c>
      <c r="F963" s="3">
        <v>1.5678999999999996</v>
      </c>
      <c r="G963" s="3">
        <v>1.5022500000000012</v>
      </c>
      <c r="H963" s="3">
        <v>6.5649999999999972E-2</v>
      </c>
      <c r="I963" s="3">
        <v>0.52698749999999916</v>
      </c>
      <c r="J963" s="3">
        <v>0.38366249999999985</v>
      </c>
      <c r="K963" s="3">
        <v>0.1372499999999999</v>
      </c>
      <c r="L963" s="4">
        <f t="shared" si="351"/>
        <v>0</v>
      </c>
      <c r="M963" s="4">
        <f t="shared" si="351"/>
        <v>0</v>
      </c>
      <c r="N963" s="4">
        <f t="shared" si="351"/>
        <v>0</v>
      </c>
      <c r="O963" s="4">
        <f t="shared" si="351"/>
        <v>0</v>
      </c>
      <c r="P963" s="4">
        <f t="shared" si="351"/>
        <v>0</v>
      </c>
      <c r="Q963" s="4">
        <f t="shared" si="351"/>
        <v>0</v>
      </c>
      <c r="R963" s="4">
        <f t="shared" si="351"/>
        <v>0</v>
      </c>
      <c r="S963" s="5">
        <f t="shared" si="330"/>
        <v>88959.949895973026</v>
      </c>
      <c r="T963" s="5">
        <f t="shared" si="331"/>
        <v>1671.509970103351</v>
      </c>
      <c r="U963" s="5">
        <f t="shared" si="332"/>
        <v>1427.9743443757561</v>
      </c>
      <c r="V963" s="5">
        <f t="shared" si="333"/>
        <v>255.30218110623147</v>
      </c>
      <c r="W963" s="5">
        <f t="shared" si="334"/>
        <v>133.06690495873232</v>
      </c>
      <c r="X963" s="5">
        <f t="shared" si="335"/>
        <v>632.94473745985806</v>
      </c>
      <c r="Y963" s="5">
        <f t="shared" si="336"/>
        <v>287.70400513572338</v>
      </c>
      <c r="Z963" s="4">
        <f>D963-'CIG_wcINF-wcEFF_Loads'!D963</f>
        <v>0</v>
      </c>
      <c r="AA963" s="4">
        <f t="shared" si="337"/>
        <v>0</v>
      </c>
      <c r="AB963" s="3">
        <v>23.962500000000045</v>
      </c>
      <c r="AC963" s="3">
        <v>1.4882857142857133</v>
      </c>
      <c r="AD963" s="3">
        <v>1.1028785714285727</v>
      </c>
      <c r="AE963" s="3">
        <v>6.5649999999999972E-2</v>
      </c>
      <c r="AF963" s="3">
        <v>0.52698749999999916</v>
      </c>
      <c r="AG963" s="3">
        <v>0.33777142857142883</v>
      </c>
      <c r="AH963" s="3">
        <v>9.5969230769230751E-2</v>
      </c>
      <c r="AI963" s="4">
        <f t="shared" si="352"/>
        <v>0</v>
      </c>
      <c r="AJ963" s="4">
        <f t="shared" si="352"/>
        <v>0</v>
      </c>
      <c r="AK963" s="4">
        <f t="shared" si="352"/>
        <v>0</v>
      </c>
      <c r="AL963" s="4">
        <f t="shared" si="352"/>
        <v>0</v>
      </c>
      <c r="AM963" s="4">
        <f t="shared" si="352"/>
        <v>0</v>
      </c>
      <c r="AN963" s="4">
        <f t="shared" si="352"/>
        <v>0</v>
      </c>
      <c r="AO963" s="4">
        <f t="shared" si="352"/>
        <v>0</v>
      </c>
      <c r="AP963" s="5">
        <f t="shared" si="338"/>
        <v>49496.142608934046</v>
      </c>
      <c r="AQ963" s="5">
        <f t="shared" si="339"/>
        <v>1308.9090386096389</v>
      </c>
      <c r="AR963" s="5">
        <f t="shared" si="340"/>
        <v>1032.0744416020545</v>
      </c>
      <c r="AS963" s="5">
        <f t="shared" si="341"/>
        <v>207.81460376413062</v>
      </c>
      <c r="AT963" s="5">
        <f t="shared" si="342"/>
        <v>107.75179155726065</v>
      </c>
      <c r="AU963" s="5">
        <f t="shared" si="343"/>
        <v>409.8799507747737</v>
      </c>
      <c r="AV963" s="5">
        <f t="shared" si="344"/>
        <v>191.54422408689049</v>
      </c>
    </row>
    <row r="964" spans="1:48" x14ac:dyDescent="0.25">
      <c r="A964" s="1" t="s">
        <v>378</v>
      </c>
      <c r="B964" s="1" t="s">
        <v>241</v>
      </c>
      <c r="C964" s="2">
        <v>42935</v>
      </c>
      <c r="D964" s="3">
        <v>0</v>
      </c>
      <c r="E964" s="3">
        <v>109.43333333333318</v>
      </c>
      <c r="F964" s="3">
        <v>1.5678999999999996</v>
      </c>
      <c r="G964" s="3">
        <v>1.5022500000000012</v>
      </c>
      <c r="H964" s="3">
        <v>6.5649999999999972E-2</v>
      </c>
      <c r="I964" s="3">
        <v>0.52698749999999916</v>
      </c>
      <c r="J964" s="3">
        <v>0.38366249999999985</v>
      </c>
      <c r="K964" s="3">
        <v>0.1372499999999999</v>
      </c>
      <c r="L964" s="4">
        <f t="shared" si="351"/>
        <v>0</v>
      </c>
      <c r="M964" s="4">
        <f t="shared" si="351"/>
        <v>0</v>
      </c>
      <c r="N964" s="4">
        <f t="shared" si="351"/>
        <v>0</v>
      </c>
      <c r="O964" s="4">
        <f t="shared" si="351"/>
        <v>0</v>
      </c>
      <c r="P964" s="4">
        <f t="shared" si="351"/>
        <v>0</v>
      </c>
      <c r="Q964" s="4">
        <f t="shared" si="351"/>
        <v>0</v>
      </c>
      <c r="R964" s="4">
        <f t="shared" si="351"/>
        <v>0</v>
      </c>
      <c r="S964" s="5">
        <f t="shared" ref="S964:S1027" si="353">S963+L964</f>
        <v>88959.949895973026</v>
      </c>
      <c r="T964" s="5">
        <f t="shared" ref="T964:T1027" si="354">T963+M964</f>
        <v>1671.509970103351</v>
      </c>
      <c r="U964" s="5">
        <f t="shared" ref="U964:U1027" si="355">U963+N964</f>
        <v>1427.9743443757561</v>
      </c>
      <c r="V964" s="5">
        <f t="shared" ref="V964:V1027" si="356">V963+O964</f>
        <v>255.30218110623147</v>
      </c>
      <c r="W964" s="5">
        <f t="shared" ref="W964:W1027" si="357">W963+P964</f>
        <v>133.06690495873232</v>
      </c>
      <c r="X964" s="5">
        <f t="shared" ref="X964:X1027" si="358">X963+Q964</f>
        <v>632.94473745985806</v>
      </c>
      <c r="Y964" s="5">
        <f t="shared" ref="Y964:Y1027" si="359">Y963+R964</f>
        <v>287.70400513572338</v>
      </c>
      <c r="Z964" s="4">
        <f>D964-'CIG_wcINF-wcEFF_Loads'!D964</f>
        <v>0</v>
      </c>
      <c r="AA964" s="4">
        <f t="shared" ref="AA964:AA1027" si="360">IF(Z964&lt;0,0,Z964)</f>
        <v>0</v>
      </c>
      <c r="AB964" s="3">
        <v>23.962500000000045</v>
      </c>
      <c r="AC964" s="3">
        <v>1.4882857142857133</v>
      </c>
      <c r="AD964" s="3">
        <v>1.1028785714285727</v>
      </c>
      <c r="AE964" s="3">
        <v>6.5649999999999972E-2</v>
      </c>
      <c r="AF964" s="3">
        <v>0.52698749999999916</v>
      </c>
      <c r="AG964" s="3">
        <v>0.33777142857142883</v>
      </c>
      <c r="AH964" s="3">
        <v>9.5969230769230751E-2</v>
      </c>
      <c r="AI964" s="4">
        <f t="shared" si="352"/>
        <v>0</v>
      </c>
      <c r="AJ964" s="4">
        <f t="shared" si="352"/>
        <v>0</v>
      </c>
      <c r="AK964" s="4">
        <f t="shared" si="352"/>
        <v>0</v>
      </c>
      <c r="AL964" s="4">
        <f t="shared" si="352"/>
        <v>0</v>
      </c>
      <c r="AM964" s="4">
        <f t="shared" si="352"/>
        <v>0</v>
      </c>
      <c r="AN964" s="4">
        <f t="shared" si="352"/>
        <v>0</v>
      </c>
      <c r="AO964" s="4">
        <f t="shared" si="352"/>
        <v>0</v>
      </c>
      <c r="AP964" s="5">
        <f t="shared" ref="AP964:AP1027" si="361">AP963+AI964</f>
        <v>49496.142608934046</v>
      </c>
      <c r="AQ964" s="5">
        <f t="shared" ref="AQ964:AQ1027" si="362">AQ963+AJ964</f>
        <v>1308.9090386096389</v>
      </c>
      <c r="AR964" s="5">
        <f t="shared" ref="AR964:AR1027" si="363">AR963+AK964</f>
        <v>1032.0744416020545</v>
      </c>
      <c r="AS964" s="5">
        <f t="shared" ref="AS964:AS1027" si="364">AS963+AL964</f>
        <v>207.81460376413062</v>
      </c>
      <c r="AT964" s="5">
        <f t="shared" ref="AT964:AT1027" si="365">AT963+AM964</f>
        <v>107.75179155726065</v>
      </c>
      <c r="AU964" s="5">
        <f t="shared" ref="AU964:AU1027" si="366">AU963+AN964</f>
        <v>409.8799507747737</v>
      </c>
      <c r="AV964" s="5">
        <f t="shared" ref="AV964:AV1027" si="367">AV963+AO964</f>
        <v>191.54422408689049</v>
      </c>
    </row>
    <row r="965" spans="1:48" x14ac:dyDescent="0.25">
      <c r="A965" s="1" t="s">
        <v>378</v>
      </c>
      <c r="B965" s="1" t="s">
        <v>242</v>
      </c>
      <c r="C965" s="2">
        <v>42936</v>
      </c>
      <c r="D965" s="3">
        <v>0</v>
      </c>
      <c r="E965" s="3">
        <v>109.43333333333318</v>
      </c>
      <c r="F965" s="3">
        <v>1.5678999999999996</v>
      </c>
      <c r="G965" s="3">
        <v>1.5022500000000012</v>
      </c>
      <c r="H965" s="3">
        <v>6.5649999999999972E-2</v>
      </c>
      <c r="I965" s="3">
        <v>0.52698749999999916</v>
      </c>
      <c r="J965" s="3">
        <v>0.38366249999999985</v>
      </c>
      <c r="K965" s="3">
        <v>0.1372499999999999</v>
      </c>
      <c r="L965" s="4">
        <f t="shared" si="351"/>
        <v>0</v>
      </c>
      <c r="M965" s="4">
        <f t="shared" si="351"/>
        <v>0</v>
      </c>
      <c r="N965" s="4">
        <f t="shared" si="351"/>
        <v>0</v>
      </c>
      <c r="O965" s="4">
        <f t="shared" si="351"/>
        <v>0</v>
      </c>
      <c r="P965" s="4">
        <f t="shared" si="351"/>
        <v>0</v>
      </c>
      <c r="Q965" s="4">
        <f t="shared" si="351"/>
        <v>0</v>
      </c>
      <c r="R965" s="4">
        <f t="shared" si="351"/>
        <v>0</v>
      </c>
      <c r="S965" s="5">
        <f t="shared" si="353"/>
        <v>88959.949895973026</v>
      </c>
      <c r="T965" s="5">
        <f t="shared" si="354"/>
        <v>1671.509970103351</v>
      </c>
      <c r="U965" s="5">
        <f t="shared" si="355"/>
        <v>1427.9743443757561</v>
      </c>
      <c r="V965" s="5">
        <f t="shared" si="356"/>
        <v>255.30218110623147</v>
      </c>
      <c r="W965" s="5">
        <f t="shared" si="357"/>
        <v>133.06690495873232</v>
      </c>
      <c r="X965" s="5">
        <f t="shared" si="358"/>
        <v>632.94473745985806</v>
      </c>
      <c r="Y965" s="5">
        <f t="shared" si="359"/>
        <v>287.70400513572338</v>
      </c>
      <c r="Z965" s="4">
        <f>D965-'CIG_wcINF-wcEFF_Loads'!D965</f>
        <v>0</v>
      </c>
      <c r="AA965" s="4">
        <f t="shared" si="360"/>
        <v>0</v>
      </c>
      <c r="AB965" s="3">
        <v>23.962500000000045</v>
      </c>
      <c r="AC965" s="3">
        <v>1.4882857142857133</v>
      </c>
      <c r="AD965" s="3">
        <v>1.1028785714285727</v>
      </c>
      <c r="AE965" s="3">
        <v>6.5649999999999972E-2</v>
      </c>
      <c r="AF965" s="3">
        <v>0.52698749999999916</v>
      </c>
      <c r="AG965" s="3">
        <v>0.33777142857142883</v>
      </c>
      <c r="AH965" s="3">
        <v>9.5969230769230751E-2</v>
      </c>
      <c r="AI965" s="4">
        <f t="shared" si="352"/>
        <v>0</v>
      </c>
      <c r="AJ965" s="4">
        <f t="shared" si="352"/>
        <v>0</v>
      </c>
      <c r="AK965" s="4">
        <f t="shared" si="352"/>
        <v>0</v>
      </c>
      <c r="AL965" s="4">
        <f t="shared" si="352"/>
        <v>0</v>
      </c>
      <c r="AM965" s="4">
        <f t="shared" si="352"/>
        <v>0</v>
      </c>
      <c r="AN965" s="4">
        <f t="shared" si="352"/>
        <v>0</v>
      </c>
      <c r="AO965" s="4">
        <f t="shared" si="352"/>
        <v>0</v>
      </c>
      <c r="AP965" s="5">
        <f t="shared" si="361"/>
        <v>49496.142608934046</v>
      </c>
      <c r="AQ965" s="5">
        <f t="shared" si="362"/>
        <v>1308.9090386096389</v>
      </c>
      <c r="AR965" s="5">
        <f t="shared" si="363"/>
        <v>1032.0744416020545</v>
      </c>
      <c r="AS965" s="5">
        <f t="shared" si="364"/>
        <v>207.81460376413062</v>
      </c>
      <c r="AT965" s="5">
        <f t="shared" si="365"/>
        <v>107.75179155726065</v>
      </c>
      <c r="AU965" s="5">
        <f t="shared" si="366"/>
        <v>409.8799507747737</v>
      </c>
      <c r="AV965" s="5">
        <f t="shared" si="367"/>
        <v>191.54422408689049</v>
      </c>
    </row>
    <row r="966" spans="1:48" x14ac:dyDescent="0.25">
      <c r="A966" s="1" t="s">
        <v>378</v>
      </c>
      <c r="B966" s="1" t="s">
        <v>243</v>
      </c>
      <c r="C966" s="2">
        <v>42937</v>
      </c>
      <c r="D966" s="3">
        <v>1.7653905890549078E-4</v>
      </c>
      <c r="E966" s="3">
        <v>101.44151785714281</v>
      </c>
      <c r="F966" s="3">
        <v>1.57675763888889</v>
      </c>
      <c r="G966" s="3">
        <v>1.5105717013888904</v>
      </c>
      <c r="H966" s="3">
        <v>6.6185937499999944E-2</v>
      </c>
      <c r="I966" s="3">
        <v>0.45586783854166651</v>
      </c>
      <c r="J966" s="3">
        <v>0.40089354319852938</v>
      </c>
      <c r="K966" s="3">
        <v>0.13327083333333323</v>
      </c>
      <c r="L966" s="4">
        <f t="shared" si="351"/>
        <v>4.3814228924565747E-2</v>
      </c>
      <c r="M966" s="4">
        <f t="shared" si="351"/>
        <v>6.8102707459607623E-4</v>
      </c>
      <c r="N966" s="4">
        <f t="shared" si="351"/>
        <v>6.5244029988618067E-4</v>
      </c>
      <c r="O966" s="4">
        <f t="shared" si="351"/>
        <v>2.8586774709895651E-5</v>
      </c>
      <c r="P966" s="4">
        <f t="shared" si="351"/>
        <v>1.9689667760432818E-4</v>
      </c>
      <c r="Q966" s="4">
        <f t="shared" si="351"/>
        <v>1.7315239210849266E-4</v>
      </c>
      <c r="R966" s="4">
        <f t="shared" si="351"/>
        <v>5.7561824033995919E-5</v>
      </c>
      <c r="S966" s="5">
        <f t="shared" si="353"/>
        <v>88959.993710201947</v>
      </c>
      <c r="T966" s="5">
        <f t="shared" si="354"/>
        <v>1671.5106511304255</v>
      </c>
      <c r="U966" s="5">
        <f t="shared" si="355"/>
        <v>1427.9749968160561</v>
      </c>
      <c r="V966" s="5">
        <f t="shared" si="356"/>
        <v>255.30220969300618</v>
      </c>
      <c r="W966" s="5">
        <f t="shared" si="357"/>
        <v>133.06710185540993</v>
      </c>
      <c r="X966" s="5">
        <f t="shared" si="358"/>
        <v>632.94491061225017</v>
      </c>
      <c r="Y966" s="5">
        <f t="shared" si="359"/>
        <v>287.70406269754739</v>
      </c>
      <c r="Z966" s="4">
        <f>D966-'CIG_wcINF-wcEFF_Loads'!D966</f>
        <v>1.7653905890549078E-4</v>
      </c>
      <c r="AA966" s="4">
        <f t="shared" si="360"/>
        <v>1.7653905890549078E-4</v>
      </c>
      <c r="AB966" s="3">
        <v>23.962500000000045</v>
      </c>
      <c r="AC966" s="3">
        <v>1.4882857142857133</v>
      </c>
      <c r="AD966" s="3">
        <v>1.1028785714285727</v>
      </c>
      <c r="AE966" s="3">
        <v>6.6185937499999944E-2</v>
      </c>
      <c r="AF966" s="3">
        <v>0.45586783854166651</v>
      </c>
      <c r="AG966" s="3">
        <v>0.33777142857142883</v>
      </c>
      <c r="AH966" s="3">
        <v>9.5969230769230751E-2</v>
      </c>
      <c r="AI966" s="4">
        <f t="shared" si="352"/>
        <v>1.034979052741946E-2</v>
      </c>
      <c r="AJ966" s="4">
        <f t="shared" si="352"/>
        <v>6.4281462233940333E-4</v>
      </c>
      <c r="AK966" s="4">
        <f t="shared" si="352"/>
        <v>4.763510565035086E-4</v>
      </c>
      <c r="AL966" s="4">
        <f t="shared" si="352"/>
        <v>2.8586774709895651E-5</v>
      </c>
      <c r="AM966" s="4">
        <f t="shared" si="352"/>
        <v>1.9689667760432818E-4</v>
      </c>
      <c r="AN966" s="4">
        <f t="shared" si="352"/>
        <v>1.4588893195040191E-4</v>
      </c>
      <c r="AO966" s="4">
        <f t="shared" si="352"/>
        <v>4.1450659803405933E-5</v>
      </c>
      <c r="AP966" s="5">
        <f t="shared" si="361"/>
        <v>49496.152958724575</v>
      </c>
      <c r="AQ966" s="5">
        <f t="shared" si="362"/>
        <v>1308.9096814242612</v>
      </c>
      <c r="AR966" s="5">
        <f t="shared" si="363"/>
        <v>1032.074917953111</v>
      </c>
      <c r="AS966" s="5">
        <f t="shared" si="364"/>
        <v>207.81463235090533</v>
      </c>
      <c r="AT966" s="5">
        <f t="shared" si="365"/>
        <v>107.75198845393825</v>
      </c>
      <c r="AU966" s="5">
        <f t="shared" si="366"/>
        <v>409.88009666370567</v>
      </c>
      <c r="AV966" s="5">
        <f t="shared" si="367"/>
        <v>191.5442655375503</v>
      </c>
    </row>
    <row r="967" spans="1:48" x14ac:dyDescent="0.25">
      <c r="A967" s="1" t="s">
        <v>378</v>
      </c>
      <c r="B967" s="1" t="s">
        <v>244</v>
      </c>
      <c r="C967" s="2">
        <v>42938</v>
      </c>
      <c r="D967" s="3">
        <v>0</v>
      </c>
      <c r="E967" s="3">
        <v>109.43333333333318</v>
      </c>
      <c r="F967" s="3">
        <v>1.5678999999999996</v>
      </c>
      <c r="G967" s="3">
        <v>1.5022500000000012</v>
      </c>
      <c r="H967" s="3">
        <v>6.5649999999999972E-2</v>
      </c>
      <c r="I967" s="3">
        <v>0.52698749999999916</v>
      </c>
      <c r="J967" s="3">
        <v>0.38366249999999985</v>
      </c>
      <c r="K967" s="3">
        <v>0.1372499999999999</v>
      </c>
      <c r="L967" s="4">
        <f t="shared" si="351"/>
        <v>0</v>
      </c>
      <c r="M967" s="4">
        <f t="shared" si="351"/>
        <v>0</v>
      </c>
      <c r="N967" s="4">
        <f t="shared" si="351"/>
        <v>0</v>
      </c>
      <c r="O967" s="4">
        <f t="shared" si="351"/>
        <v>0</v>
      </c>
      <c r="P967" s="4">
        <f t="shared" si="351"/>
        <v>0</v>
      </c>
      <c r="Q967" s="4">
        <f t="shared" si="351"/>
        <v>0</v>
      </c>
      <c r="R967" s="4">
        <f t="shared" si="351"/>
        <v>0</v>
      </c>
      <c r="S967" s="5">
        <f t="shared" si="353"/>
        <v>88959.993710201947</v>
      </c>
      <c r="T967" s="5">
        <f t="shared" si="354"/>
        <v>1671.5106511304255</v>
      </c>
      <c r="U967" s="5">
        <f t="shared" si="355"/>
        <v>1427.9749968160561</v>
      </c>
      <c r="V967" s="5">
        <f t="shared" si="356"/>
        <v>255.30220969300618</v>
      </c>
      <c r="W967" s="5">
        <f t="shared" si="357"/>
        <v>133.06710185540993</v>
      </c>
      <c r="X967" s="5">
        <f t="shared" si="358"/>
        <v>632.94491061225017</v>
      </c>
      <c r="Y967" s="5">
        <f t="shared" si="359"/>
        <v>287.70406269754739</v>
      </c>
      <c r="Z967" s="4">
        <f>D967-'CIG_wcINF-wcEFF_Loads'!D967</f>
        <v>0</v>
      </c>
      <c r="AA967" s="4">
        <f t="shared" si="360"/>
        <v>0</v>
      </c>
      <c r="AB967" s="3">
        <v>23.962500000000045</v>
      </c>
      <c r="AC967" s="3">
        <v>1.4882857142857133</v>
      </c>
      <c r="AD967" s="3">
        <v>1.1028785714285727</v>
      </c>
      <c r="AE967" s="3">
        <v>6.5649999999999972E-2</v>
      </c>
      <c r="AF967" s="3">
        <v>0.52698749999999916</v>
      </c>
      <c r="AG967" s="3">
        <v>0.33777142857142883</v>
      </c>
      <c r="AH967" s="3">
        <v>9.5969230769230751E-2</v>
      </c>
      <c r="AI967" s="4">
        <f t="shared" si="352"/>
        <v>0</v>
      </c>
      <c r="AJ967" s="4">
        <f t="shared" si="352"/>
        <v>0</v>
      </c>
      <c r="AK967" s="4">
        <f t="shared" si="352"/>
        <v>0</v>
      </c>
      <c r="AL967" s="4">
        <f t="shared" si="352"/>
        <v>0</v>
      </c>
      <c r="AM967" s="4">
        <f t="shared" si="352"/>
        <v>0</v>
      </c>
      <c r="AN967" s="4">
        <f t="shared" si="352"/>
        <v>0</v>
      </c>
      <c r="AO967" s="4">
        <f t="shared" si="352"/>
        <v>0</v>
      </c>
      <c r="AP967" s="5">
        <f t="shared" si="361"/>
        <v>49496.152958724575</v>
      </c>
      <c r="AQ967" s="5">
        <f t="shared" si="362"/>
        <v>1308.9096814242612</v>
      </c>
      <c r="AR967" s="5">
        <f t="shared" si="363"/>
        <v>1032.074917953111</v>
      </c>
      <c r="AS967" s="5">
        <f t="shared" si="364"/>
        <v>207.81463235090533</v>
      </c>
      <c r="AT967" s="5">
        <f t="shared" si="365"/>
        <v>107.75198845393825</v>
      </c>
      <c r="AU967" s="5">
        <f t="shared" si="366"/>
        <v>409.88009666370567</v>
      </c>
      <c r="AV967" s="5">
        <f t="shared" si="367"/>
        <v>191.5442655375503</v>
      </c>
    </row>
    <row r="968" spans="1:48" x14ac:dyDescent="0.25">
      <c r="A968" s="1" t="s">
        <v>378</v>
      </c>
      <c r="B968" s="1" t="s">
        <v>245</v>
      </c>
      <c r="C968" s="2">
        <v>42939</v>
      </c>
      <c r="D968" s="3">
        <v>0.17746194273893959</v>
      </c>
      <c r="E968" s="3">
        <v>64.146378968254083</v>
      </c>
      <c r="F968" s="3">
        <v>1.6180932870370395</v>
      </c>
      <c r="G968" s="3">
        <v>1.5494063078703713</v>
      </c>
      <c r="H968" s="3">
        <v>6.8686979166666509E-2</v>
      </c>
      <c r="I968" s="3">
        <v>0.12397608506944445</v>
      </c>
      <c r="J968" s="3">
        <v>0.4813050781249994</v>
      </c>
      <c r="K968" s="3">
        <v>0.11470138888888888</v>
      </c>
      <c r="L968" s="4">
        <f t="shared" si="351"/>
        <v>27.850692889466227</v>
      </c>
      <c r="M968" s="4">
        <f t="shared" si="351"/>
        <v>0.70253410915179015</v>
      </c>
      <c r="N968" s="4">
        <f t="shared" si="351"/>
        <v>0.6727120055031528</v>
      </c>
      <c r="O968" s="4">
        <f t="shared" si="351"/>
        <v>2.9822103648636564E-2</v>
      </c>
      <c r="P968" s="4">
        <f t="shared" si="351"/>
        <v>5.3827198455211792E-2</v>
      </c>
      <c r="Q968" s="4">
        <f t="shared" si="351"/>
        <v>0.20897017310414134</v>
      </c>
      <c r="R968" s="4">
        <f t="shared" si="351"/>
        <v>4.9800366089575158E-2</v>
      </c>
      <c r="S968" s="5">
        <f t="shared" si="353"/>
        <v>88987.844403091411</v>
      </c>
      <c r="T968" s="5">
        <f t="shared" si="354"/>
        <v>1672.2131852395773</v>
      </c>
      <c r="U968" s="5">
        <f t="shared" si="355"/>
        <v>1428.6477088215593</v>
      </c>
      <c r="V968" s="5">
        <f t="shared" si="356"/>
        <v>255.3320317966548</v>
      </c>
      <c r="W968" s="5">
        <f t="shared" si="357"/>
        <v>133.12092905386515</v>
      </c>
      <c r="X968" s="5">
        <f t="shared" si="358"/>
        <v>633.15388078535432</v>
      </c>
      <c r="Y968" s="5">
        <f t="shared" si="359"/>
        <v>287.75386306363697</v>
      </c>
      <c r="Z968" s="4">
        <f>D968-'CIG_wcINF-wcEFF_Loads'!D968</f>
        <v>0.10256935504427854</v>
      </c>
      <c r="AA968" s="4">
        <f t="shared" si="360"/>
        <v>0.10256935504427854</v>
      </c>
      <c r="AB968" s="3">
        <v>65.001371527777906</v>
      </c>
      <c r="AC968" s="3">
        <v>1.6395319754464259</v>
      </c>
      <c r="AD968" s="3">
        <v>1.3393193824404743</v>
      </c>
      <c r="AE968" s="3">
        <v>6.8686979166666509E-2</v>
      </c>
      <c r="AF968" s="3">
        <v>0.12397608506944445</v>
      </c>
      <c r="AG968" s="3">
        <v>0.46166091269841347</v>
      </c>
      <c r="AH968" s="3">
        <v>0.10965825320512827</v>
      </c>
      <c r="AI968" s="4">
        <f t="shared" si="352"/>
        <v>16.311682972891749</v>
      </c>
      <c r="AJ968" s="4">
        <f t="shared" si="352"/>
        <v>0.41143017722283548</v>
      </c>
      <c r="AK968" s="4">
        <f t="shared" si="352"/>
        <v>0.33609372621441064</v>
      </c>
      <c r="AL968" s="4">
        <f t="shared" si="352"/>
        <v>1.7236562893961225E-2</v>
      </c>
      <c r="AM968" s="4">
        <f t="shared" si="352"/>
        <v>3.1111014250042972E-2</v>
      </c>
      <c r="AN968" s="4">
        <f t="shared" si="352"/>
        <v>0.11585088548007452</v>
      </c>
      <c r="AO968" s="4">
        <f t="shared" si="352"/>
        <v>2.7518044921232918E-2</v>
      </c>
      <c r="AP968" s="5">
        <f t="shared" si="361"/>
        <v>49512.464641697465</v>
      </c>
      <c r="AQ968" s="5">
        <f t="shared" si="362"/>
        <v>1309.3211116014841</v>
      </c>
      <c r="AR968" s="5">
        <f t="shared" si="363"/>
        <v>1032.4110116793254</v>
      </c>
      <c r="AS968" s="5">
        <f t="shared" si="364"/>
        <v>207.8318689137993</v>
      </c>
      <c r="AT968" s="5">
        <f t="shared" si="365"/>
        <v>107.7830994681883</v>
      </c>
      <c r="AU968" s="5">
        <f t="shared" si="366"/>
        <v>409.99594754918576</v>
      </c>
      <c r="AV968" s="5">
        <f t="shared" si="367"/>
        <v>191.57178358247154</v>
      </c>
    </row>
    <row r="969" spans="1:48" x14ac:dyDescent="0.25">
      <c r="A969" s="1" t="s">
        <v>378</v>
      </c>
      <c r="B969" s="1" t="s">
        <v>246</v>
      </c>
      <c r="C969" s="2">
        <v>42940</v>
      </c>
      <c r="D969" s="3">
        <v>5.9991346937851915E-2</v>
      </c>
      <c r="E969" s="3">
        <v>59.35128968253975</v>
      </c>
      <c r="F969" s="3">
        <v>1.6234078703703727</v>
      </c>
      <c r="G969" s="3">
        <v>1.554399328703705</v>
      </c>
      <c r="H969" s="3">
        <v>6.900854166666652E-2</v>
      </c>
      <c r="I969" s="3">
        <v>8.1304288194444449E-2</v>
      </c>
      <c r="J969" s="3">
        <v>0.49164370404411706</v>
      </c>
      <c r="K969" s="3">
        <v>0.11231388888888888</v>
      </c>
      <c r="L969" s="4">
        <f t="shared" si="351"/>
        <v>8.7111882785665884</v>
      </c>
      <c r="M969" s="4">
        <f t="shared" si="351"/>
        <v>0.23827302974114553</v>
      </c>
      <c r="N969" s="4">
        <f t="shared" si="351"/>
        <v>0.22814441412886341</v>
      </c>
      <c r="O969" s="4">
        <f t="shared" si="351"/>
        <v>1.0128615612281927E-2</v>
      </c>
      <c r="P969" s="4">
        <f t="shared" si="351"/>
        <v>1.1933303658690381E-2</v>
      </c>
      <c r="Q969" s="4">
        <f t="shared" si="351"/>
        <v>7.2160198957902474E-2</v>
      </c>
      <c r="R969" s="4">
        <f t="shared" si="351"/>
        <v>1.6484686982243382E-2</v>
      </c>
      <c r="S969" s="5">
        <f t="shared" si="353"/>
        <v>88996.555591369979</v>
      </c>
      <c r="T969" s="5">
        <f t="shared" si="354"/>
        <v>1672.4514582693184</v>
      </c>
      <c r="U969" s="5">
        <f t="shared" si="355"/>
        <v>1428.8758532356881</v>
      </c>
      <c r="V969" s="5">
        <f t="shared" si="356"/>
        <v>255.34216041226708</v>
      </c>
      <c r="W969" s="5">
        <f t="shared" si="357"/>
        <v>133.13286235752383</v>
      </c>
      <c r="X969" s="5">
        <f t="shared" si="358"/>
        <v>633.22604098431225</v>
      </c>
      <c r="Y969" s="5">
        <f t="shared" si="359"/>
        <v>287.77034775061924</v>
      </c>
      <c r="Z969" s="4">
        <f>D969-'CIG_wcINF-wcEFF_Loads'!D969</f>
        <v>5.0129559120387635E-3</v>
      </c>
      <c r="AA969" s="4">
        <f t="shared" si="360"/>
        <v>5.0129559120387635E-3</v>
      </c>
      <c r="AB969" s="3">
        <v>57.843428819444433</v>
      </c>
      <c r="AC969" s="3">
        <v>1.6131518136160714</v>
      </c>
      <c r="AD969" s="3">
        <v>1.2980797061011911</v>
      </c>
      <c r="AE969" s="3">
        <v>6.900854166666652E-2</v>
      </c>
      <c r="AF969" s="3">
        <v>8.1304288194444449E-2</v>
      </c>
      <c r="AG969" s="3">
        <v>0.44005228174603234</v>
      </c>
      <c r="AH969" s="3">
        <v>0.10727063301282073</v>
      </c>
      <c r="AI969" s="4">
        <f t="shared" si="352"/>
        <v>0.7094250853921279</v>
      </c>
      <c r="AJ969" s="4">
        <f t="shared" si="352"/>
        <v>1.9784621805482371E-2</v>
      </c>
      <c r="AK969" s="4">
        <f t="shared" si="352"/>
        <v>1.5920396234136502E-2</v>
      </c>
      <c r="AL969" s="4">
        <f t="shared" si="352"/>
        <v>8.4636045206580362E-4</v>
      </c>
      <c r="AM969" s="4">
        <f t="shared" si="352"/>
        <v>9.971625605932385E-4</v>
      </c>
      <c r="AN969" s="4">
        <f t="shared" si="352"/>
        <v>5.3970543227848406E-3</v>
      </c>
      <c r="AO969" s="4">
        <f t="shared" si="352"/>
        <v>1.3156287505488664E-3</v>
      </c>
      <c r="AP969" s="5">
        <f t="shared" si="361"/>
        <v>49513.174066782856</v>
      </c>
      <c r="AQ969" s="5">
        <f t="shared" si="362"/>
        <v>1309.3408962232895</v>
      </c>
      <c r="AR969" s="5">
        <f t="shared" si="363"/>
        <v>1032.4269320755595</v>
      </c>
      <c r="AS969" s="5">
        <f t="shared" si="364"/>
        <v>207.83271527425137</v>
      </c>
      <c r="AT969" s="5">
        <f t="shared" si="365"/>
        <v>107.78409663074889</v>
      </c>
      <c r="AU969" s="5">
        <f t="shared" si="366"/>
        <v>410.00134460350853</v>
      </c>
      <c r="AV969" s="5">
        <f t="shared" si="367"/>
        <v>191.57309921122209</v>
      </c>
    </row>
    <row r="970" spans="1:48" x14ac:dyDescent="0.25">
      <c r="A970" s="1" t="s">
        <v>378</v>
      </c>
      <c r="B970" s="1" t="s">
        <v>247</v>
      </c>
      <c r="C970" s="2">
        <v>42941</v>
      </c>
      <c r="D970" s="3">
        <v>0</v>
      </c>
      <c r="E970" s="3">
        <v>109.43333333333318</v>
      </c>
      <c r="F970" s="3">
        <v>1.5678999999999996</v>
      </c>
      <c r="G970" s="3">
        <v>1.5022500000000012</v>
      </c>
      <c r="H970" s="3">
        <v>6.5649999999999972E-2</v>
      </c>
      <c r="I970" s="3">
        <v>0.52698749999999916</v>
      </c>
      <c r="J970" s="3">
        <v>0.38366249999999985</v>
      </c>
      <c r="K970" s="3">
        <v>0.1372499999999999</v>
      </c>
      <c r="L970" s="4">
        <f t="shared" si="351"/>
        <v>0</v>
      </c>
      <c r="M970" s="4">
        <f t="shared" si="351"/>
        <v>0</v>
      </c>
      <c r="N970" s="4">
        <f t="shared" si="351"/>
        <v>0</v>
      </c>
      <c r="O970" s="4">
        <f t="shared" si="351"/>
        <v>0</v>
      </c>
      <c r="P970" s="4">
        <f t="shared" si="351"/>
        <v>0</v>
      </c>
      <c r="Q970" s="4">
        <f t="shared" si="351"/>
        <v>0</v>
      </c>
      <c r="R970" s="4">
        <f t="shared" si="351"/>
        <v>0</v>
      </c>
      <c r="S970" s="5">
        <f t="shared" si="353"/>
        <v>88996.555591369979</v>
      </c>
      <c r="T970" s="5">
        <f t="shared" si="354"/>
        <v>1672.4514582693184</v>
      </c>
      <c r="U970" s="5">
        <f t="shared" si="355"/>
        <v>1428.8758532356881</v>
      </c>
      <c r="V970" s="5">
        <f t="shared" si="356"/>
        <v>255.34216041226708</v>
      </c>
      <c r="W970" s="5">
        <f t="shared" si="357"/>
        <v>133.13286235752383</v>
      </c>
      <c r="X970" s="5">
        <f t="shared" si="358"/>
        <v>633.22604098431225</v>
      </c>
      <c r="Y970" s="5">
        <f t="shared" si="359"/>
        <v>287.77034775061924</v>
      </c>
      <c r="Z970" s="4">
        <f>D970-'CIG_wcINF-wcEFF_Loads'!D970</f>
        <v>0</v>
      </c>
      <c r="AA970" s="4">
        <f t="shared" si="360"/>
        <v>0</v>
      </c>
      <c r="AB970" s="3">
        <v>23.962500000000045</v>
      </c>
      <c r="AC970" s="3">
        <v>1.4882857142857133</v>
      </c>
      <c r="AD970" s="3">
        <v>1.1028785714285727</v>
      </c>
      <c r="AE970" s="3">
        <v>6.5649999999999972E-2</v>
      </c>
      <c r="AF970" s="3">
        <v>0.52698749999999916</v>
      </c>
      <c r="AG970" s="3">
        <v>0.33777142857142883</v>
      </c>
      <c r="AH970" s="3">
        <v>9.5969230769230751E-2</v>
      </c>
      <c r="AI970" s="4">
        <f t="shared" si="352"/>
        <v>0</v>
      </c>
      <c r="AJ970" s="4">
        <f t="shared" si="352"/>
        <v>0</v>
      </c>
      <c r="AK970" s="4">
        <f t="shared" si="352"/>
        <v>0</v>
      </c>
      <c r="AL970" s="4">
        <f t="shared" si="352"/>
        <v>0</v>
      </c>
      <c r="AM970" s="4">
        <f t="shared" si="352"/>
        <v>0</v>
      </c>
      <c r="AN970" s="4">
        <f t="shared" si="352"/>
        <v>0</v>
      </c>
      <c r="AO970" s="4">
        <f t="shared" si="352"/>
        <v>0</v>
      </c>
      <c r="AP970" s="5">
        <f t="shared" si="361"/>
        <v>49513.174066782856</v>
      </c>
      <c r="AQ970" s="5">
        <f t="shared" si="362"/>
        <v>1309.3408962232895</v>
      </c>
      <c r="AR970" s="5">
        <f t="shared" si="363"/>
        <v>1032.4269320755595</v>
      </c>
      <c r="AS970" s="5">
        <f t="shared" si="364"/>
        <v>207.83271527425137</v>
      </c>
      <c r="AT970" s="5">
        <f t="shared" si="365"/>
        <v>107.78409663074889</v>
      </c>
      <c r="AU970" s="5">
        <f t="shared" si="366"/>
        <v>410.00134460350853</v>
      </c>
      <c r="AV970" s="5">
        <f t="shared" si="367"/>
        <v>191.57309921122209</v>
      </c>
    </row>
    <row r="971" spans="1:48" x14ac:dyDescent="0.25">
      <c r="A971" s="1" t="s">
        <v>378</v>
      </c>
      <c r="B971" s="1" t="s">
        <v>248</v>
      </c>
      <c r="C971" s="2">
        <v>42942</v>
      </c>
      <c r="D971" s="3">
        <v>0</v>
      </c>
      <c r="E971" s="3">
        <v>109.43333333333318</v>
      </c>
      <c r="F971" s="3">
        <v>1.5678999999999996</v>
      </c>
      <c r="G971" s="3">
        <v>1.5022500000000012</v>
      </c>
      <c r="H971" s="3">
        <v>6.5649999999999972E-2</v>
      </c>
      <c r="I971" s="3">
        <v>0.52698749999999916</v>
      </c>
      <c r="J971" s="3">
        <v>0.38366249999999985</v>
      </c>
      <c r="K971" s="3">
        <v>0.1372499999999999</v>
      </c>
      <c r="L971" s="4">
        <f t="shared" si="351"/>
        <v>0</v>
      </c>
      <c r="M971" s="4">
        <f t="shared" si="351"/>
        <v>0</v>
      </c>
      <c r="N971" s="4">
        <f t="shared" si="351"/>
        <v>0</v>
      </c>
      <c r="O971" s="4">
        <f t="shared" si="351"/>
        <v>0</v>
      </c>
      <c r="P971" s="4">
        <f t="shared" si="351"/>
        <v>0</v>
      </c>
      <c r="Q971" s="4">
        <f t="shared" si="351"/>
        <v>0</v>
      </c>
      <c r="R971" s="4">
        <f t="shared" si="351"/>
        <v>0</v>
      </c>
      <c r="S971" s="5">
        <f t="shared" si="353"/>
        <v>88996.555591369979</v>
      </c>
      <c r="T971" s="5">
        <f t="shared" si="354"/>
        <v>1672.4514582693184</v>
      </c>
      <c r="U971" s="5">
        <f t="shared" si="355"/>
        <v>1428.8758532356881</v>
      </c>
      <c r="V971" s="5">
        <f t="shared" si="356"/>
        <v>255.34216041226708</v>
      </c>
      <c r="W971" s="5">
        <f t="shared" si="357"/>
        <v>133.13286235752383</v>
      </c>
      <c r="X971" s="5">
        <f t="shared" si="358"/>
        <v>633.22604098431225</v>
      </c>
      <c r="Y971" s="5">
        <f t="shared" si="359"/>
        <v>287.77034775061924</v>
      </c>
      <c r="Z971" s="4">
        <f>D971-'CIG_wcINF-wcEFF_Loads'!D971</f>
        <v>0</v>
      </c>
      <c r="AA971" s="4">
        <f t="shared" si="360"/>
        <v>0</v>
      </c>
      <c r="AB971" s="3">
        <v>23.962500000000045</v>
      </c>
      <c r="AC971" s="3">
        <v>1.4882857142857133</v>
      </c>
      <c r="AD971" s="3">
        <v>1.1028785714285727</v>
      </c>
      <c r="AE971" s="3">
        <v>6.5649999999999972E-2</v>
      </c>
      <c r="AF971" s="3">
        <v>0.52698749999999916</v>
      </c>
      <c r="AG971" s="3">
        <v>0.33777142857142883</v>
      </c>
      <c r="AH971" s="3">
        <v>9.5969230769230751E-2</v>
      </c>
      <c r="AI971" s="4">
        <f t="shared" si="352"/>
        <v>0</v>
      </c>
      <c r="AJ971" s="4">
        <f t="shared" si="352"/>
        <v>0</v>
      </c>
      <c r="AK971" s="4">
        <f t="shared" si="352"/>
        <v>0</v>
      </c>
      <c r="AL971" s="4">
        <f t="shared" si="352"/>
        <v>0</v>
      </c>
      <c r="AM971" s="4">
        <f t="shared" si="352"/>
        <v>0</v>
      </c>
      <c r="AN971" s="4">
        <f t="shared" si="352"/>
        <v>0</v>
      </c>
      <c r="AO971" s="4">
        <f t="shared" si="352"/>
        <v>0</v>
      </c>
      <c r="AP971" s="5">
        <f t="shared" si="361"/>
        <v>49513.174066782856</v>
      </c>
      <c r="AQ971" s="5">
        <f t="shared" si="362"/>
        <v>1309.3408962232895</v>
      </c>
      <c r="AR971" s="5">
        <f t="shared" si="363"/>
        <v>1032.4269320755595</v>
      </c>
      <c r="AS971" s="5">
        <f t="shared" si="364"/>
        <v>207.83271527425137</v>
      </c>
      <c r="AT971" s="5">
        <f t="shared" si="365"/>
        <v>107.78409663074889</v>
      </c>
      <c r="AU971" s="5">
        <f t="shared" si="366"/>
        <v>410.00134460350853</v>
      </c>
      <c r="AV971" s="5">
        <f t="shared" si="367"/>
        <v>191.57309921122209</v>
      </c>
    </row>
    <row r="972" spans="1:48" x14ac:dyDescent="0.25">
      <c r="A972" s="1" t="s">
        <v>378</v>
      </c>
      <c r="B972" s="1" t="s">
        <v>249</v>
      </c>
      <c r="C972" s="2">
        <v>42943</v>
      </c>
      <c r="D972" s="3">
        <v>0</v>
      </c>
      <c r="E972" s="3">
        <v>109.43333333333318</v>
      </c>
      <c r="F972" s="3">
        <v>1.5678999999999996</v>
      </c>
      <c r="G972" s="3">
        <v>1.5022500000000012</v>
      </c>
      <c r="H972" s="3">
        <v>6.5649999999999972E-2</v>
      </c>
      <c r="I972" s="3">
        <v>0.52698749999999916</v>
      </c>
      <c r="J972" s="3">
        <v>0.38366249999999985</v>
      </c>
      <c r="K972" s="3">
        <v>0.1372499999999999</v>
      </c>
      <c r="L972" s="4">
        <f t="shared" si="351"/>
        <v>0</v>
      </c>
      <c r="M972" s="4">
        <f t="shared" si="351"/>
        <v>0</v>
      </c>
      <c r="N972" s="4">
        <f t="shared" si="351"/>
        <v>0</v>
      </c>
      <c r="O972" s="4">
        <f t="shared" si="351"/>
        <v>0</v>
      </c>
      <c r="P972" s="4">
        <f t="shared" si="351"/>
        <v>0</v>
      </c>
      <c r="Q972" s="4">
        <f t="shared" si="351"/>
        <v>0</v>
      </c>
      <c r="R972" s="4">
        <f t="shared" si="351"/>
        <v>0</v>
      </c>
      <c r="S972" s="5">
        <f t="shared" si="353"/>
        <v>88996.555591369979</v>
      </c>
      <c r="T972" s="5">
        <f t="shared" si="354"/>
        <v>1672.4514582693184</v>
      </c>
      <c r="U972" s="5">
        <f t="shared" si="355"/>
        <v>1428.8758532356881</v>
      </c>
      <c r="V972" s="5">
        <f t="shared" si="356"/>
        <v>255.34216041226708</v>
      </c>
      <c r="W972" s="5">
        <f t="shared" si="357"/>
        <v>133.13286235752383</v>
      </c>
      <c r="X972" s="5">
        <f t="shared" si="358"/>
        <v>633.22604098431225</v>
      </c>
      <c r="Y972" s="5">
        <f t="shared" si="359"/>
        <v>287.77034775061924</v>
      </c>
      <c r="Z972" s="4">
        <f>D972-'CIG_wcINF-wcEFF_Loads'!D972</f>
        <v>0</v>
      </c>
      <c r="AA972" s="4">
        <f t="shared" si="360"/>
        <v>0</v>
      </c>
      <c r="AB972" s="3">
        <v>23.962500000000045</v>
      </c>
      <c r="AC972" s="3">
        <v>1.4882857142857133</v>
      </c>
      <c r="AD972" s="3">
        <v>1.1028785714285727</v>
      </c>
      <c r="AE972" s="3">
        <v>6.5649999999999972E-2</v>
      </c>
      <c r="AF972" s="3">
        <v>0.52698749999999916</v>
      </c>
      <c r="AG972" s="3">
        <v>0.33777142857142883</v>
      </c>
      <c r="AH972" s="3">
        <v>9.5969230769230751E-2</v>
      </c>
      <c r="AI972" s="4">
        <f t="shared" si="352"/>
        <v>0</v>
      </c>
      <c r="AJ972" s="4">
        <f t="shared" si="352"/>
        <v>0</v>
      </c>
      <c r="AK972" s="4">
        <f t="shared" si="352"/>
        <v>0</v>
      </c>
      <c r="AL972" s="4">
        <f t="shared" si="352"/>
        <v>0</v>
      </c>
      <c r="AM972" s="4">
        <f t="shared" si="352"/>
        <v>0</v>
      </c>
      <c r="AN972" s="4">
        <f t="shared" si="352"/>
        <v>0</v>
      </c>
      <c r="AO972" s="4">
        <f t="shared" si="352"/>
        <v>0</v>
      </c>
      <c r="AP972" s="5">
        <f t="shared" si="361"/>
        <v>49513.174066782856</v>
      </c>
      <c r="AQ972" s="5">
        <f t="shared" si="362"/>
        <v>1309.3408962232895</v>
      </c>
      <c r="AR972" s="5">
        <f t="shared" si="363"/>
        <v>1032.4269320755595</v>
      </c>
      <c r="AS972" s="5">
        <f t="shared" si="364"/>
        <v>207.83271527425137</v>
      </c>
      <c r="AT972" s="5">
        <f t="shared" si="365"/>
        <v>107.78409663074889</v>
      </c>
      <c r="AU972" s="5">
        <f t="shared" si="366"/>
        <v>410.00134460350853</v>
      </c>
      <c r="AV972" s="5">
        <f t="shared" si="367"/>
        <v>191.57309921122209</v>
      </c>
    </row>
    <row r="973" spans="1:48" x14ac:dyDescent="0.25">
      <c r="A973" s="1" t="s">
        <v>378</v>
      </c>
      <c r="B973" s="1" t="s">
        <v>250</v>
      </c>
      <c r="C973" s="2">
        <v>42944</v>
      </c>
      <c r="D973" s="3">
        <v>0</v>
      </c>
      <c r="E973" s="3">
        <v>109.43333333333318</v>
      </c>
      <c r="F973" s="3">
        <v>1.5678999999999996</v>
      </c>
      <c r="G973" s="3">
        <v>1.5022500000000012</v>
      </c>
      <c r="H973" s="3">
        <v>6.5649999999999972E-2</v>
      </c>
      <c r="I973" s="3">
        <v>0.52698749999999916</v>
      </c>
      <c r="J973" s="3">
        <v>0.38366249999999985</v>
      </c>
      <c r="K973" s="3">
        <v>0.1372499999999999</v>
      </c>
      <c r="L973" s="4">
        <f t="shared" si="351"/>
        <v>0</v>
      </c>
      <c r="M973" s="4">
        <f t="shared" si="351"/>
        <v>0</v>
      </c>
      <c r="N973" s="4">
        <f t="shared" si="351"/>
        <v>0</v>
      </c>
      <c r="O973" s="4">
        <f t="shared" si="351"/>
        <v>0</v>
      </c>
      <c r="P973" s="4">
        <f t="shared" si="351"/>
        <v>0</v>
      </c>
      <c r="Q973" s="4">
        <f t="shared" si="351"/>
        <v>0</v>
      </c>
      <c r="R973" s="4">
        <f t="shared" si="351"/>
        <v>0</v>
      </c>
      <c r="S973" s="5">
        <f t="shared" si="353"/>
        <v>88996.555591369979</v>
      </c>
      <c r="T973" s="5">
        <f t="shared" si="354"/>
        <v>1672.4514582693184</v>
      </c>
      <c r="U973" s="5">
        <f t="shared" si="355"/>
        <v>1428.8758532356881</v>
      </c>
      <c r="V973" s="5">
        <f t="shared" si="356"/>
        <v>255.34216041226708</v>
      </c>
      <c r="W973" s="5">
        <f t="shared" si="357"/>
        <v>133.13286235752383</v>
      </c>
      <c r="X973" s="5">
        <f t="shared" si="358"/>
        <v>633.22604098431225</v>
      </c>
      <c r="Y973" s="5">
        <f t="shared" si="359"/>
        <v>287.77034775061924</v>
      </c>
      <c r="Z973" s="4">
        <f>D973-'CIG_wcINF-wcEFF_Loads'!D973</f>
        <v>0</v>
      </c>
      <c r="AA973" s="4">
        <f t="shared" si="360"/>
        <v>0</v>
      </c>
      <c r="AB973" s="3">
        <v>23.962500000000045</v>
      </c>
      <c r="AC973" s="3">
        <v>1.4882857142857133</v>
      </c>
      <c r="AD973" s="3">
        <v>1.1028785714285727</v>
      </c>
      <c r="AE973" s="3">
        <v>6.5649999999999972E-2</v>
      </c>
      <c r="AF973" s="3">
        <v>0.52698749999999916</v>
      </c>
      <c r="AG973" s="3">
        <v>0.33777142857142883</v>
      </c>
      <c r="AH973" s="3">
        <v>9.5969230769230751E-2</v>
      </c>
      <c r="AI973" s="4">
        <f t="shared" si="352"/>
        <v>0</v>
      </c>
      <c r="AJ973" s="4">
        <f t="shared" si="352"/>
        <v>0</v>
      </c>
      <c r="AK973" s="4">
        <f t="shared" si="352"/>
        <v>0</v>
      </c>
      <c r="AL973" s="4">
        <f t="shared" si="352"/>
        <v>0</v>
      </c>
      <c r="AM973" s="4">
        <f t="shared" si="352"/>
        <v>0</v>
      </c>
      <c r="AN973" s="4">
        <f t="shared" si="352"/>
        <v>0</v>
      </c>
      <c r="AO973" s="4">
        <f t="shared" si="352"/>
        <v>0</v>
      </c>
      <c r="AP973" s="5">
        <f t="shared" si="361"/>
        <v>49513.174066782856</v>
      </c>
      <c r="AQ973" s="5">
        <f t="shared" si="362"/>
        <v>1309.3408962232895</v>
      </c>
      <c r="AR973" s="5">
        <f t="shared" si="363"/>
        <v>1032.4269320755595</v>
      </c>
      <c r="AS973" s="5">
        <f t="shared" si="364"/>
        <v>207.83271527425137</v>
      </c>
      <c r="AT973" s="5">
        <f t="shared" si="365"/>
        <v>107.78409663074889</v>
      </c>
      <c r="AU973" s="5">
        <f t="shared" si="366"/>
        <v>410.00134460350853</v>
      </c>
      <c r="AV973" s="5">
        <f t="shared" si="367"/>
        <v>191.57309921122209</v>
      </c>
    </row>
    <row r="974" spans="1:48" x14ac:dyDescent="0.25">
      <c r="A974" s="1" t="s">
        <v>378</v>
      </c>
      <c r="B974" s="1" t="s">
        <v>251</v>
      </c>
      <c r="C974" s="2">
        <v>42945</v>
      </c>
      <c r="D974" s="3">
        <v>0</v>
      </c>
      <c r="E974" s="3">
        <v>109.43333333333318</v>
      </c>
      <c r="F974" s="3">
        <v>1.5678999999999996</v>
      </c>
      <c r="G974" s="3">
        <v>1.5022500000000012</v>
      </c>
      <c r="H974" s="3">
        <v>6.5649999999999972E-2</v>
      </c>
      <c r="I974" s="3">
        <v>0.52698749999999916</v>
      </c>
      <c r="J974" s="3">
        <v>0.38366249999999985</v>
      </c>
      <c r="K974" s="3">
        <v>0.1372499999999999</v>
      </c>
      <c r="L974" s="4">
        <f t="shared" si="351"/>
        <v>0</v>
      </c>
      <c r="M974" s="4">
        <f t="shared" si="351"/>
        <v>0</v>
      </c>
      <c r="N974" s="4">
        <f t="shared" si="351"/>
        <v>0</v>
      </c>
      <c r="O974" s="4">
        <f t="shared" si="351"/>
        <v>0</v>
      </c>
      <c r="P974" s="4">
        <f t="shared" si="351"/>
        <v>0</v>
      </c>
      <c r="Q974" s="4">
        <f t="shared" si="351"/>
        <v>0</v>
      </c>
      <c r="R974" s="4">
        <f t="shared" si="351"/>
        <v>0</v>
      </c>
      <c r="S974" s="5">
        <f t="shared" si="353"/>
        <v>88996.555591369979</v>
      </c>
      <c r="T974" s="5">
        <f t="shared" si="354"/>
        <v>1672.4514582693184</v>
      </c>
      <c r="U974" s="5">
        <f t="shared" si="355"/>
        <v>1428.8758532356881</v>
      </c>
      <c r="V974" s="5">
        <f t="shared" si="356"/>
        <v>255.34216041226708</v>
      </c>
      <c r="W974" s="5">
        <f t="shared" si="357"/>
        <v>133.13286235752383</v>
      </c>
      <c r="X974" s="5">
        <f t="shared" si="358"/>
        <v>633.22604098431225</v>
      </c>
      <c r="Y974" s="5">
        <f t="shared" si="359"/>
        <v>287.77034775061924</v>
      </c>
      <c r="Z974" s="4">
        <f>D974-'CIG_wcINF-wcEFF_Loads'!D974</f>
        <v>0</v>
      </c>
      <c r="AA974" s="4">
        <f t="shared" si="360"/>
        <v>0</v>
      </c>
      <c r="AB974" s="3">
        <v>23.962500000000045</v>
      </c>
      <c r="AC974" s="3">
        <v>1.4882857142857133</v>
      </c>
      <c r="AD974" s="3">
        <v>1.1028785714285727</v>
      </c>
      <c r="AE974" s="3">
        <v>6.5649999999999972E-2</v>
      </c>
      <c r="AF974" s="3">
        <v>0.52698749999999916</v>
      </c>
      <c r="AG974" s="3">
        <v>0.33777142857142883</v>
      </c>
      <c r="AH974" s="3">
        <v>9.5969230769230751E-2</v>
      </c>
      <c r="AI974" s="4">
        <f t="shared" si="352"/>
        <v>0</v>
      </c>
      <c r="AJ974" s="4">
        <f t="shared" si="352"/>
        <v>0</v>
      </c>
      <c r="AK974" s="4">
        <f t="shared" si="352"/>
        <v>0</v>
      </c>
      <c r="AL974" s="4">
        <f t="shared" si="352"/>
        <v>0</v>
      </c>
      <c r="AM974" s="4">
        <f t="shared" si="352"/>
        <v>0</v>
      </c>
      <c r="AN974" s="4">
        <f t="shared" si="352"/>
        <v>0</v>
      </c>
      <c r="AO974" s="4">
        <f t="shared" si="352"/>
        <v>0</v>
      </c>
      <c r="AP974" s="5">
        <f t="shared" si="361"/>
        <v>49513.174066782856</v>
      </c>
      <c r="AQ974" s="5">
        <f t="shared" si="362"/>
        <v>1309.3408962232895</v>
      </c>
      <c r="AR974" s="5">
        <f t="shared" si="363"/>
        <v>1032.4269320755595</v>
      </c>
      <c r="AS974" s="5">
        <f t="shared" si="364"/>
        <v>207.83271527425137</v>
      </c>
      <c r="AT974" s="5">
        <f t="shared" si="365"/>
        <v>107.78409663074889</v>
      </c>
      <c r="AU974" s="5">
        <f t="shared" si="366"/>
        <v>410.00134460350853</v>
      </c>
      <c r="AV974" s="5">
        <f t="shared" si="367"/>
        <v>191.57309921122209</v>
      </c>
    </row>
    <row r="975" spans="1:48" x14ac:dyDescent="0.25">
      <c r="A975" s="1" t="s">
        <v>378</v>
      </c>
      <c r="B975" s="1" t="s">
        <v>252</v>
      </c>
      <c r="C975" s="2">
        <v>42946</v>
      </c>
      <c r="D975" s="3">
        <v>0</v>
      </c>
      <c r="E975" s="3">
        <v>109.43333333333318</v>
      </c>
      <c r="F975" s="3">
        <v>1.5678999999999996</v>
      </c>
      <c r="G975" s="3">
        <v>1.5022500000000012</v>
      </c>
      <c r="H975" s="3">
        <v>6.5649999999999972E-2</v>
      </c>
      <c r="I975" s="3">
        <v>0.52698749999999916</v>
      </c>
      <c r="J975" s="3">
        <v>0.38366249999999985</v>
      </c>
      <c r="K975" s="3">
        <v>0.1372499999999999</v>
      </c>
      <c r="L975" s="4">
        <f t="shared" si="351"/>
        <v>0</v>
      </c>
      <c r="M975" s="4">
        <f t="shared" si="351"/>
        <v>0</v>
      </c>
      <c r="N975" s="4">
        <f t="shared" si="351"/>
        <v>0</v>
      </c>
      <c r="O975" s="4">
        <f t="shared" si="351"/>
        <v>0</v>
      </c>
      <c r="P975" s="4">
        <f t="shared" si="351"/>
        <v>0</v>
      </c>
      <c r="Q975" s="4">
        <f t="shared" si="351"/>
        <v>0</v>
      </c>
      <c r="R975" s="4">
        <f t="shared" si="351"/>
        <v>0</v>
      </c>
      <c r="S975" s="5">
        <f t="shared" si="353"/>
        <v>88996.555591369979</v>
      </c>
      <c r="T975" s="5">
        <f t="shared" si="354"/>
        <v>1672.4514582693184</v>
      </c>
      <c r="U975" s="5">
        <f t="shared" si="355"/>
        <v>1428.8758532356881</v>
      </c>
      <c r="V975" s="5">
        <f t="shared" si="356"/>
        <v>255.34216041226708</v>
      </c>
      <c r="W975" s="5">
        <f t="shared" si="357"/>
        <v>133.13286235752383</v>
      </c>
      <c r="X975" s="5">
        <f t="shared" si="358"/>
        <v>633.22604098431225</v>
      </c>
      <c r="Y975" s="5">
        <f t="shared" si="359"/>
        <v>287.77034775061924</v>
      </c>
      <c r="Z975" s="4">
        <f>D975-'CIG_wcINF-wcEFF_Loads'!D975</f>
        <v>0</v>
      </c>
      <c r="AA975" s="4">
        <f t="shared" si="360"/>
        <v>0</v>
      </c>
      <c r="AB975" s="3">
        <v>23.962500000000045</v>
      </c>
      <c r="AC975" s="3">
        <v>1.4882857142857133</v>
      </c>
      <c r="AD975" s="3">
        <v>1.1028785714285727</v>
      </c>
      <c r="AE975" s="3">
        <v>6.5649999999999972E-2</v>
      </c>
      <c r="AF975" s="3">
        <v>0.52698749999999916</v>
      </c>
      <c r="AG975" s="3">
        <v>0.33777142857142883</v>
      </c>
      <c r="AH975" s="3">
        <v>9.5969230769230751E-2</v>
      </c>
      <c r="AI975" s="4">
        <f t="shared" si="352"/>
        <v>0</v>
      </c>
      <c r="AJ975" s="4">
        <f t="shared" si="352"/>
        <v>0</v>
      </c>
      <c r="AK975" s="4">
        <f t="shared" si="352"/>
        <v>0</v>
      </c>
      <c r="AL975" s="4">
        <f t="shared" si="352"/>
        <v>0</v>
      </c>
      <c r="AM975" s="4">
        <f t="shared" si="352"/>
        <v>0</v>
      </c>
      <c r="AN975" s="4">
        <f t="shared" si="352"/>
        <v>0</v>
      </c>
      <c r="AO975" s="4">
        <f t="shared" si="352"/>
        <v>0</v>
      </c>
      <c r="AP975" s="5">
        <f t="shared" si="361"/>
        <v>49513.174066782856</v>
      </c>
      <c r="AQ975" s="5">
        <f t="shared" si="362"/>
        <v>1309.3408962232895</v>
      </c>
      <c r="AR975" s="5">
        <f t="shared" si="363"/>
        <v>1032.4269320755595</v>
      </c>
      <c r="AS975" s="5">
        <f t="shared" si="364"/>
        <v>207.83271527425137</v>
      </c>
      <c r="AT975" s="5">
        <f t="shared" si="365"/>
        <v>107.78409663074889</v>
      </c>
      <c r="AU975" s="5">
        <f t="shared" si="366"/>
        <v>410.00134460350853</v>
      </c>
      <c r="AV975" s="5">
        <f t="shared" si="367"/>
        <v>191.57309921122209</v>
      </c>
    </row>
    <row r="976" spans="1:48" x14ac:dyDescent="0.25">
      <c r="A976" s="1" t="s">
        <v>378</v>
      </c>
      <c r="B976" s="1" t="s">
        <v>253</v>
      </c>
      <c r="C976" s="2">
        <v>42947</v>
      </c>
      <c r="D976" s="3">
        <v>0</v>
      </c>
      <c r="E976" s="3">
        <v>109.43333333333318</v>
      </c>
      <c r="F976" s="3">
        <v>1.5678999999999996</v>
      </c>
      <c r="G976" s="3">
        <v>1.5022500000000012</v>
      </c>
      <c r="H976" s="3">
        <v>6.5649999999999972E-2</v>
      </c>
      <c r="I976" s="3">
        <v>0.52698749999999916</v>
      </c>
      <c r="J976" s="3">
        <v>0.38366249999999985</v>
      </c>
      <c r="K976" s="3">
        <v>0.1372499999999999</v>
      </c>
      <c r="L976" s="4">
        <f t="shared" si="351"/>
        <v>0</v>
      </c>
      <c r="M976" s="4">
        <f t="shared" si="351"/>
        <v>0</v>
      </c>
      <c r="N976" s="4">
        <f t="shared" si="351"/>
        <v>0</v>
      </c>
      <c r="O976" s="4">
        <f t="shared" si="351"/>
        <v>0</v>
      </c>
      <c r="P976" s="4">
        <f t="shared" si="351"/>
        <v>0</v>
      </c>
      <c r="Q976" s="4">
        <f t="shared" si="351"/>
        <v>0</v>
      </c>
      <c r="R976" s="4">
        <f t="shared" si="351"/>
        <v>0</v>
      </c>
      <c r="S976" s="5">
        <f t="shared" si="353"/>
        <v>88996.555591369979</v>
      </c>
      <c r="T976" s="5">
        <f t="shared" si="354"/>
        <v>1672.4514582693184</v>
      </c>
      <c r="U976" s="5">
        <f t="shared" si="355"/>
        <v>1428.8758532356881</v>
      </c>
      <c r="V976" s="5">
        <f t="shared" si="356"/>
        <v>255.34216041226708</v>
      </c>
      <c r="W976" s="5">
        <f t="shared" si="357"/>
        <v>133.13286235752383</v>
      </c>
      <c r="X976" s="5">
        <f t="shared" si="358"/>
        <v>633.22604098431225</v>
      </c>
      <c r="Y976" s="5">
        <f t="shared" si="359"/>
        <v>287.77034775061924</v>
      </c>
      <c r="Z976" s="4">
        <f>D976-'CIG_wcINF-wcEFF_Loads'!D976</f>
        <v>0</v>
      </c>
      <c r="AA976" s="4">
        <f t="shared" si="360"/>
        <v>0</v>
      </c>
      <c r="AB976" s="3">
        <v>23.962500000000045</v>
      </c>
      <c r="AC976" s="3">
        <v>1.4882857142857133</v>
      </c>
      <c r="AD976" s="3">
        <v>1.1028785714285727</v>
      </c>
      <c r="AE976" s="3">
        <v>6.5649999999999972E-2</v>
      </c>
      <c r="AF976" s="3">
        <v>0.52698749999999916</v>
      </c>
      <c r="AG976" s="3">
        <v>0.33777142857142883</v>
      </c>
      <c r="AH976" s="3">
        <v>9.5969230769230751E-2</v>
      </c>
      <c r="AI976" s="4">
        <f t="shared" si="352"/>
        <v>0</v>
      </c>
      <c r="AJ976" s="4">
        <f t="shared" si="352"/>
        <v>0</v>
      </c>
      <c r="AK976" s="4">
        <f t="shared" si="352"/>
        <v>0</v>
      </c>
      <c r="AL976" s="4">
        <f t="shared" si="352"/>
        <v>0</v>
      </c>
      <c r="AM976" s="4">
        <f t="shared" si="352"/>
        <v>0</v>
      </c>
      <c r="AN976" s="4">
        <f t="shared" si="352"/>
        <v>0</v>
      </c>
      <c r="AO976" s="4">
        <f t="shared" si="352"/>
        <v>0</v>
      </c>
      <c r="AP976" s="5">
        <f t="shared" si="361"/>
        <v>49513.174066782856</v>
      </c>
      <c r="AQ976" s="5">
        <f t="shared" si="362"/>
        <v>1309.3408962232895</v>
      </c>
      <c r="AR976" s="5">
        <f t="shared" si="363"/>
        <v>1032.4269320755595</v>
      </c>
      <c r="AS976" s="5">
        <f t="shared" si="364"/>
        <v>207.83271527425137</v>
      </c>
      <c r="AT976" s="5">
        <f t="shared" si="365"/>
        <v>107.78409663074889</v>
      </c>
      <c r="AU976" s="5">
        <f t="shared" si="366"/>
        <v>410.00134460350853</v>
      </c>
      <c r="AV976" s="5">
        <f t="shared" si="367"/>
        <v>191.57309921122209</v>
      </c>
    </row>
    <row r="977" spans="1:48" x14ac:dyDescent="0.25">
      <c r="A977" s="1" t="s">
        <v>378</v>
      </c>
      <c r="B977" s="1" t="s">
        <v>254</v>
      </c>
      <c r="C977" s="2">
        <v>42948</v>
      </c>
      <c r="D977" s="3">
        <v>0</v>
      </c>
      <c r="E977" s="3">
        <v>109.43333333333318</v>
      </c>
      <c r="F977" s="3">
        <v>1.5678999999999996</v>
      </c>
      <c r="G977" s="3">
        <v>1.5022500000000012</v>
      </c>
      <c r="H977" s="3">
        <v>6.5649999999999972E-2</v>
      </c>
      <c r="I977" s="3">
        <v>0.52698749999999916</v>
      </c>
      <c r="J977" s="3">
        <v>0.38366249999999985</v>
      </c>
      <c r="K977" s="3">
        <v>0.1372499999999999</v>
      </c>
      <c r="L977" s="4">
        <f t="shared" si="351"/>
        <v>0</v>
      </c>
      <c r="M977" s="4">
        <f t="shared" si="351"/>
        <v>0</v>
      </c>
      <c r="N977" s="4">
        <f t="shared" si="351"/>
        <v>0</v>
      </c>
      <c r="O977" s="4">
        <f t="shared" si="351"/>
        <v>0</v>
      </c>
      <c r="P977" s="4">
        <f t="shared" si="351"/>
        <v>0</v>
      </c>
      <c r="Q977" s="4">
        <f t="shared" si="351"/>
        <v>0</v>
      </c>
      <c r="R977" s="4">
        <f t="shared" si="351"/>
        <v>0</v>
      </c>
      <c r="S977" s="5">
        <f t="shared" si="353"/>
        <v>88996.555591369979</v>
      </c>
      <c r="T977" s="5">
        <f t="shared" si="354"/>
        <v>1672.4514582693184</v>
      </c>
      <c r="U977" s="5">
        <f t="shared" si="355"/>
        <v>1428.8758532356881</v>
      </c>
      <c r="V977" s="5">
        <f t="shared" si="356"/>
        <v>255.34216041226708</v>
      </c>
      <c r="W977" s="5">
        <f t="shared" si="357"/>
        <v>133.13286235752383</v>
      </c>
      <c r="X977" s="5">
        <f t="shared" si="358"/>
        <v>633.22604098431225</v>
      </c>
      <c r="Y977" s="5">
        <f t="shared" si="359"/>
        <v>287.77034775061924</v>
      </c>
      <c r="Z977" s="4">
        <f>D977-'CIG_wcINF-wcEFF_Loads'!D977</f>
        <v>0</v>
      </c>
      <c r="AA977" s="4">
        <f t="shared" si="360"/>
        <v>0</v>
      </c>
      <c r="AB977" s="3">
        <v>23.962500000000045</v>
      </c>
      <c r="AC977" s="3">
        <v>1.4882857142857133</v>
      </c>
      <c r="AD977" s="3">
        <v>1.1028785714285727</v>
      </c>
      <c r="AE977" s="3">
        <v>6.5649999999999972E-2</v>
      </c>
      <c r="AF977" s="3">
        <v>0.52698749999999916</v>
      </c>
      <c r="AG977" s="3">
        <v>0.33777142857142883</v>
      </c>
      <c r="AH977" s="3">
        <v>9.5969230769230751E-2</v>
      </c>
      <c r="AI977" s="4">
        <f t="shared" si="352"/>
        <v>0</v>
      </c>
      <c r="AJ977" s="4">
        <f t="shared" si="352"/>
        <v>0</v>
      </c>
      <c r="AK977" s="4">
        <f t="shared" si="352"/>
        <v>0</v>
      </c>
      <c r="AL977" s="4">
        <f t="shared" si="352"/>
        <v>0</v>
      </c>
      <c r="AM977" s="4">
        <f t="shared" si="352"/>
        <v>0</v>
      </c>
      <c r="AN977" s="4">
        <f t="shared" si="352"/>
        <v>0</v>
      </c>
      <c r="AO977" s="4">
        <f t="shared" si="352"/>
        <v>0</v>
      </c>
      <c r="AP977" s="5">
        <f t="shared" si="361"/>
        <v>49513.174066782856</v>
      </c>
      <c r="AQ977" s="5">
        <f t="shared" si="362"/>
        <v>1309.3408962232895</v>
      </c>
      <c r="AR977" s="5">
        <f t="shared" si="363"/>
        <v>1032.4269320755595</v>
      </c>
      <c r="AS977" s="5">
        <f t="shared" si="364"/>
        <v>207.83271527425137</v>
      </c>
      <c r="AT977" s="5">
        <f t="shared" si="365"/>
        <v>107.78409663074889</v>
      </c>
      <c r="AU977" s="5">
        <f t="shared" si="366"/>
        <v>410.00134460350853</v>
      </c>
      <c r="AV977" s="5">
        <f t="shared" si="367"/>
        <v>191.57309921122209</v>
      </c>
    </row>
    <row r="978" spans="1:48" x14ac:dyDescent="0.25">
      <c r="A978" s="1" t="s">
        <v>378</v>
      </c>
      <c r="B978" s="1" t="s">
        <v>255</v>
      </c>
      <c r="C978" s="2">
        <v>42949</v>
      </c>
      <c r="D978" s="3">
        <v>0</v>
      </c>
      <c r="E978" s="3">
        <v>109.43333333333318</v>
      </c>
      <c r="F978" s="3">
        <v>1.5678999999999996</v>
      </c>
      <c r="G978" s="3">
        <v>1.5022500000000012</v>
      </c>
      <c r="H978" s="3">
        <v>6.5649999999999972E-2</v>
      </c>
      <c r="I978" s="3">
        <v>0.52698749999999916</v>
      </c>
      <c r="J978" s="3">
        <v>0.38366249999999985</v>
      </c>
      <c r="K978" s="3">
        <v>0.1372499999999999</v>
      </c>
      <c r="L978" s="4">
        <f t="shared" si="351"/>
        <v>0</v>
      </c>
      <c r="M978" s="4">
        <f t="shared" si="351"/>
        <v>0</v>
      </c>
      <c r="N978" s="4">
        <f t="shared" si="351"/>
        <v>0</v>
      </c>
      <c r="O978" s="4">
        <f t="shared" si="351"/>
        <v>0</v>
      </c>
      <c r="P978" s="4">
        <f t="shared" si="351"/>
        <v>0</v>
      </c>
      <c r="Q978" s="4">
        <f t="shared" si="351"/>
        <v>0</v>
      </c>
      <c r="R978" s="4">
        <f t="shared" si="351"/>
        <v>0</v>
      </c>
      <c r="S978" s="5">
        <f t="shared" si="353"/>
        <v>88996.555591369979</v>
      </c>
      <c r="T978" s="5">
        <f t="shared" si="354"/>
        <v>1672.4514582693184</v>
      </c>
      <c r="U978" s="5">
        <f t="shared" si="355"/>
        <v>1428.8758532356881</v>
      </c>
      <c r="V978" s="5">
        <f t="shared" si="356"/>
        <v>255.34216041226708</v>
      </c>
      <c r="W978" s="5">
        <f t="shared" si="357"/>
        <v>133.13286235752383</v>
      </c>
      <c r="X978" s="5">
        <f t="shared" si="358"/>
        <v>633.22604098431225</v>
      </c>
      <c r="Y978" s="5">
        <f t="shared" si="359"/>
        <v>287.77034775061924</v>
      </c>
      <c r="Z978" s="4">
        <f>D978-'CIG_wcINF-wcEFF_Loads'!D978</f>
        <v>0</v>
      </c>
      <c r="AA978" s="4">
        <f t="shared" si="360"/>
        <v>0</v>
      </c>
      <c r="AB978" s="3">
        <v>23.962500000000045</v>
      </c>
      <c r="AC978" s="3">
        <v>1.4882857142857133</v>
      </c>
      <c r="AD978" s="3">
        <v>1.1028785714285727</v>
      </c>
      <c r="AE978" s="3">
        <v>6.5649999999999972E-2</v>
      </c>
      <c r="AF978" s="3">
        <v>0.52698749999999916</v>
      </c>
      <c r="AG978" s="3">
        <v>0.33777142857142883</v>
      </c>
      <c r="AH978" s="3">
        <v>9.5969230769230751E-2</v>
      </c>
      <c r="AI978" s="4">
        <f t="shared" si="352"/>
        <v>0</v>
      </c>
      <c r="AJ978" s="4">
        <f t="shared" si="352"/>
        <v>0</v>
      </c>
      <c r="AK978" s="4">
        <f t="shared" si="352"/>
        <v>0</v>
      </c>
      <c r="AL978" s="4">
        <f t="shared" si="352"/>
        <v>0</v>
      </c>
      <c r="AM978" s="4">
        <f t="shared" si="352"/>
        <v>0</v>
      </c>
      <c r="AN978" s="4">
        <f t="shared" si="352"/>
        <v>0</v>
      </c>
      <c r="AO978" s="4">
        <f t="shared" si="352"/>
        <v>0</v>
      </c>
      <c r="AP978" s="5">
        <f t="shared" si="361"/>
        <v>49513.174066782856</v>
      </c>
      <c r="AQ978" s="5">
        <f t="shared" si="362"/>
        <v>1309.3408962232895</v>
      </c>
      <c r="AR978" s="5">
        <f t="shared" si="363"/>
        <v>1032.4269320755595</v>
      </c>
      <c r="AS978" s="5">
        <f t="shared" si="364"/>
        <v>207.83271527425137</v>
      </c>
      <c r="AT978" s="5">
        <f t="shared" si="365"/>
        <v>107.78409663074889</v>
      </c>
      <c r="AU978" s="5">
        <f t="shared" si="366"/>
        <v>410.00134460350853</v>
      </c>
      <c r="AV978" s="5">
        <f t="shared" si="367"/>
        <v>191.57309921122209</v>
      </c>
    </row>
    <row r="979" spans="1:48" x14ac:dyDescent="0.25">
      <c r="A979" s="1" t="s">
        <v>378</v>
      </c>
      <c r="B979" s="1" t="s">
        <v>256</v>
      </c>
      <c r="C979" s="2">
        <v>42950</v>
      </c>
      <c r="D979" s="3">
        <v>0</v>
      </c>
      <c r="E979" s="3">
        <v>109.43333333333318</v>
      </c>
      <c r="F979" s="3">
        <v>1.5678999999999996</v>
      </c>
      <c r="G979" s="3">
        <v>1.5022500000000012</v>
      </c>
      <c r="H979" s="3">
        <v>6.5649999999999972E-2</v>
      </c>
      <c r="I979" s="3">
        <v>0.52698749999999916</v>
      </c>
      <c r="J979" s="3">
        <v>0.38366249999999985</v>
      </c>
      <c r="K979" s="3">
        <v>0.1372499999999999</v>
      </c>
      <c r="L979" s="4">
        <f t="shared" si="351"/>
        <v>0</v>
      </c>
      <c r="M979" s="4">
        <f t="shared" si="351"/>
        <v>0</v>
      </c>
      <c r="N979" s="4">
        <f t="shared" si="351"/>
        <v>0</v>
      </c>
      <c r="O979" s="4">
        <f t="shared" si="351"/>
        <v>0</v>
      </c>
      <c r="P979" s="4">
        <f t="shared" si="351"/>
        <v>0</v>
      </c>
      <c r="Q979" s="4">
        <f t="shared" si="351"/>
        <v>0</v>
      </c>
      <c r="R979" s="4">
        <f t="shared" si="351"/>
        <v>0</v>
      </c>
      <c r="S979" s="5">
        <f t="shared" si="353"/>
        <v>88996.555591369979</v>
      </c>
      <c r="T979" s="5">
        <f t="shared" si="354"/>
        <v>1672.4514582693184</v>
      </c>
      <c r="U979" s="5">
        <f t="shared" si="355"/>
        <v>1428.8758532356881</v>
      </c>
      <c r="V979" s="5">
        <f t="shared" si="356"/>
        <v>255.34216041226708</v>
      </c>
      <c r="W979" s="5">
        <f t="shared" si="357"/>
        <v>133.13286235752383</v>
      </c>
      <c r="X979" s="5">
        <f t="shared" si="358"/>
        <v>633.22604098431225</v>
      </c>
      <c r="Y979" s="5">
        <f t="shared" si="359"/>
        <v>287.77034775061924</v>
      </c>
      <c r="Z979" s="4">
        <f>D979-'CIG_wcINF-wcEFF_Loads'!D979</f>
        <v>0</v>
      </c>
      <c r="AA979" s="4">
        <f t="shared" si="360"/>
        <v>0</v>
      </c>
      <c r="AB979" s="3">
        <v>23.962500000000045</v>
      </c>
      <c r="AC979" s="3">
        <v>1.4882857142857133</v>
      </c>
      <c r="AD979" s="3">
        <v>1.1028785714285727</v>
      </c>
      <c r="AE979" s="3">
        <v>6.5649999999999972E-2</v>
      </c>
      <c r="AF979" s="3">
        <v>0.52698749999999916</v>
      </c>
      <c r="AG979" s="3">
        <v>0.33777142857142883</v>
      </c>
      <c r="AH979" s="3">
        <v>9.5969230769230751E-2</v>
      </c>
      <c r="AI979" s="4">
        <f t="shared" si="352"/>
        <v>0</v>
      </c>
      <c r="AJ979" s="4">
        <f t="shared" si="352"/>
        <v>0</v>
      </c>
      <c r="AK979" s="4">
        <f t="shared" si="352"/>
        <v>0</v>
      </c>
      <c r="AL979" s="4">
        <f t="shared" si="352"/>
        <v>0</v>
      </c>
      <c r="AM979" s="4">
        <f t="shared" si="352"/>
        <v>0</v>
      </c>
      <c r="AN979" s="4">
        <f t="shared" si="352"/>
        <v>0</v>
      </c>
      <c r="AO979" s="4">
        <f t="shared" si="352"/>
        <v>0</v>
      </c>
      <c r="AP979" s="5">
        <f t="shared" si="361"/>
        <v>49513.174066782856</v>
      </c>
      <c r="AQ979" s="5">
        <f t="shared" si="362"/>
        <v>1309.3408962232895</v>
      </c>
      <c r="AR979" s="5">
        <f t="shared" si="363"/>
        <v>1032.4269320755595</v>
      </c>
      <c r="AS979" s="5">
        <f t="shared" si="364"/>
        <v>207.83271527425137</v>
      </c>
      <c r="AT979" s="5">
        <f t="shared" si="365"/>
        <v>107.78409663074889</v>
      </c>
      <c r="AU979" s="5">
        <f t="shared" si="366"/>
        <v>410.00134460350853</v>
      </c>
      <c r="AV979" s="5">
        <f t="shared" si="367"/>
        <v>191.57309921122209</v>
      </c>
    </row>
    <row r="980" spans="1:48" x14ac:dyDescent="0.25">
      <c r="A980" s="1" t="s">
        <v>378</v>
      </c>
      <c r="B980" s="1" t="s">
        <v>257</v>
      </c>
      <c r="C980" s="2">
        <v>42951</v>
      </c>
      <c r="D980" s="3">
        <v>0</v>
      </c>
      <c r="E980" s="3">
        <v>109.43333333333318</v>
      </c>
      <c r="F980" s="3">
        <v>1.5678999999999996</v>
      </c>
      <c r="G980" s="3">
        <v>1.5022500000000012</v>
      </c>
      <c r="H980" s="3">
        <v>6.5649999999999972E-2</v>
      </c>
      <c r="I980" s="3">
        <v>0.52698749999999916</v>
      </c>
      <c r="J980" s="3">
        <v>0.38366249999999985</v>
      </c>
      <c r="K980" s="3">
        <v>0.1372499999999999</v>
      </c>
      <c r="L980" s="4">
        <f t="shared" si="351"/>
        <v>0</v>
      </c>
      <c r="M980" s="4">
        <f t="shared" si="351"/>
        <v>0</v>
      </c>
      <c r="N980" s="4">
        <f t="shared" si="351"/>
        <v>0</v>
      </c>
      <c r="O980" s="4">
        <f t="shared" si="351"/>
        <v>0</v>
      </c>
      <c r="P980" s="4">
        <f t="shared" si="351"/>
        <v>0</v>
      </c>
      <c r="Q980" s="4">
        <f t="shared" si="351"/>
        <v>0</v>
      </c>
      <c r="R980" s="4">
        <f t="shared" si="351"/>
        <v>0</v>
      </c>
      <c r="S980" s="5">
        <f t="shared" si="353"/>
        <v>88996.555591369979</v>
      </c>
      <c r="T980" s="5">
        <f t="shared" si="354"/>
        <v>1672.4514582693184</v>
      </c>
      <c r="U980" s="5">
        <f t="shared" si="355"/>
        <v>1428.8758532356881</v>
      </c>
      <c r="V980" s="5">
        <f t="shared" si="356"/>
        <v>255.34216041226708</v>
      </c>
      <c r="W980" s="5">
        <f t="shared" si="357"/>
        <v>133.13286235752383</v>
      </c>
      <c r="X980" s="5">
        <f t="shared" si="358"/>
        <v>633.22604098431225</v>
      </c>
      <c r="Y980" s="5">
        <f t="shared" si="359"/>
        <v>287.77034775061924</v>
      </c>
      <c r="Z980" s="4">
        <f>D980-'CIG_wcINF-wcEFF_Loads'!D980</f>
        <v>0</v>
      </c>
      <c r="AA980" s="4">
        <f t="shared" si="360"/>
        <v>0</v>
      </c>
      <c r="AB980" s="3">
        <v>23.962500000000045</v>
      </c>
      <c r="AC980" s="3">
        <v>1.4882857142857133</v>
      </c>
      <c r="AD980" s="3">
        <v>1.1028785714285727</v>
      </c>
      <c r="AE980" s="3">
        <v>6.5649999999999972E-2</v>
      </c>
      <c r="AF980" s="3">
        <v>0.52698749999999916</v>
      </c>
      <c r="AG980" s="3">
        <v>0.33777142857142883</v>
      </c>
      <c r="AH980" s="3">
        <v>9.5969230769230751E-2</v>
      </c>
      <c r="AI980" s="4">
        <f t="shared" si="352"/>
        <v>0</v>
      </c>
      <c r="AJ980" s="4">
        <f t="shared" si="352"/>
        <v>0</v>
      </c>
      <c r="AK980" s="4">
        <f t="shared" si="352"/>
        <v>0</v>
      </c>
      <c r="AL980" s="4">
        <f t="shared" si="352"/>
        <v>0</v>
      </c>
      <c r="AM980" s="4">
        <f t="shared" si="352"/>
        <v>0</v>
      </c>
      <c r="AN980" s="4">
        <f t="shared" si="352"/>
        <v>0</v>
      </c>
      <c r="AO980" s="4">
        <f t="shared" si="352"/>
        <v>0</v>
      </c>
      <c r="AP980" s="5">
        <f t="shared" si="361"/>
        <v>49513.174066782856</v>
      </c>
      <c r="AQ980" s="5">
        <f t="shared" si="362"/>
        <v>1309.3408962232895</v>
      </c>
      <c r="AR980" s="5">
        <f t="shared" si="363"/>
        <v>1032.4269320755595</v>
      </c>
      <c r="AS980" s="5">
        <f t="shared" si="364"/>
        <v>207.83271527425137</v>
      </c>
      <c r="AT980" s="5">
        <f t="shared" si="365"/>
        <v>107.78409663074889</v>
      </c>
      <c r="AU980" s="5">
        <f t="shared" si="366"/>
        <v>410.00134460350853</v>
      </c>
      <c r="AV980" s="5">
        <f t="shared" si="367"/>
        <v>191.57309921122209</v>
      </c>
    </row>
    <row r="981" spans="1:48" x14ac:dyDescent="0.25">
      <c r="A981" s="1" t="s">
        <v>378</v>
      </c>
      <c r="B981" s="1" t="s">
        <v>258</v>
      </c>
      <c r="C981" s="2">
        <v>42952</v>
      </c>
      <c r="D981" s="3">
        <v>0</v>
      </c>
      <c r="E981" s="3">
        <v>109.43333333333318</v>
      </c>
      <c r="F981" s="3">
        <v>1.5678999999999996</v>
      </c>
      <c r="G981" s="3">
        <v>1.5022500000000012</v>
      </c>
      <c r="H981" s="3">
        <v>6.5649999999999972E-2</v>
      </c>
      <c r="I981" s="3">
        <v>0.52698749999999916</v>
      </c>
      <c r="J981" s="3">
        <v>0.38366249999999985</v>
      </c>
      <c r="K981" s="3">
        <v>0.1372499999999999</v>
      </c>
      <c r="L981" s="4">
        <f t="shared" si="351"/>
        <v>0</v>
      </c>
      <c r="M981" s="4">
        <f t="shared" si="351"/>
        <v>0</v>
      </c>
      <c r="N981" s="4">
        <f t="shared" si="351"/>
        <v>0</v>
      </c>
      <c r="O981" s="4">
        <f t="shared" si="351"/>
        <v>0</v>
      </c>
      <c r="P981" s="4">
        <f t="shared" si="351"/>
        <v>0</v>
      </c>
      <c r="Q981" s="4">
        <f t="shared" si="351"/>
        <v>0</v>
      </c>
      <c r="R981" s="4">
        <f t="shared" si="351"/>
        <v>0</v>
      </c>
      <c r="S981" s="5">
        <f t="shared" si="353"/>
        <v>88996.555591369979</v>
      </c>
      <c r="T981" s="5">
        <f t="shared" si="354"/>
        <v>1672.4514582693184</v>
      </c>
      <c r="U981" s="5">
        <f t="shared" si="355"/>
        <v>1428.8758532356881</v>
      </c>
      <c r="V981" s="5">
        <f t="shared" si="356"/>
        <v>255.34216041226708</v>
      </c>
      <c r="W981" s="5">
        <f t="shared" si="357"/>
        <v>133.13286235752383</v>
      </c>
      <c r="X981" s="5">
        <f t="shared" si="358"/>
        <v>633.22604098431225</v>
      </c>
      <c r="Y981" s="5">
        <f t="shared" si="359"/>
        <v>287.77034775061924</v>
      </c>
      <c r="Z981" s="4">
        <f>D981-'CIG_wcINF-wcEFF_Loads'!D981</f>
        <v>0</v>
      </c>
      <c r="AA981" s="4">
        <f t="shared" si="360"/>
        <v>0</v>
      </c>
      <c r="AB981" s="3">
        <v>23.962500000000045</v>
      </c>
      <c r="AC981" s="3">
        <v>1.4882857142857133</v>
      </c>
      <c r="AD981" s="3">
        <v>1.1028785714285727</v>
      </c>
      <c r="AE981" s="3">
        <v>6.5649999999999972E-2</v>
      </c>
      <c r="AF981" s="3">
        <v>0.52698749999999916</v>
      </c>
      <c r="AG981" s="3">
        <v>0.33777142857142883</v>
      </c>
      <c r="AH981" s="3">
        <v>9.5969230769230751E-2</v>
      </c>
      <c r="AI981" s="4">
        <f t="shared" si="352"/>
        <v>0</v>
      </c>
      <c r="AJ981" s="4">
        <f t="shared" si="352"/>
        <v>0</v>
      </c>
      <c r="AK981" s="4">
        <f t="shared" si="352"/>
        <v>0</v>
      </c>
      <c r="AL981" s="4">
        <f t="shared" si="352"/>
        <v>0</v>
      </c>
      <c r="AM981" s="4">
        <f t="shared" si="352"/>
        <v>0</v>
      </c>
      <c r="AN981" s="4">
        <f t="shared" si="352"/>
        <v>0</v>
      </c>
      <c r="AO981" s="4">
        <f t="shared" si="352"/>
        <v>0</v>
      </c>
      <c r="AP981" s="5">
        <f t="shared" si="361"/>
        <v>49513.174066782856</v>
      </c>
      <c r="AQ981" s="5">
        <f t="shared" si="362"/>
        <v>1309.3408962232895</v>
      </c>
      <c r="AR981" s="5">
        <f t="shared" si="363"/>
        <v>1032.4269320755595</v>
      </c>
      <c r="AS981" s="5">
        <f t="shared" si="364"/>
        <v>207.83271527425137</v>
      </c>
      <c r="AT981" s="5">
        <f t="shared" si="365"/>
        <v>107.78409663074889</v>
      </c>
      <c r="AU981" s="5">
        <f t="shared" si="366"/>
        <v>410.00134460350853</v>
      </c>
      <c r="AV981" s="5">
        <f t="shared" si="367"/>
        <v>191.57309921122209</v>
      </c>
    </row>
    <row r="982" spans="1:48" x14ac:dyDescent="0.25">
      <c r="A982" s="1" t="s">
        <v>378</v>
      </c>
      <c r="B982" s="1" t="s">
        <v>259</v>
      </c>
      <c r="C982" s="2">
        <v>42953</v>
      </c>
      <c r="D982" s="3">
        <v>0</v>
      </c>
      <c r="E982" s="3">
        <v>109.43333333333318</v>
      </c>
      <c r="F982" s="3">
        <v>1.5678999999999996</v>
      </c>
      <c r="G982" s="3">
        <v>1.5022500000000012</v>
      </c>
      <c r="H982" s="3">
        <v>6.5649999999999972E-2</v>
      </c>
      <c r="I982" s="3">
        <v>0.52698749999999916</v>
      </c>
      <c r="J982" s="3">
        <v>0.38366249999999985</v>
      </c>
      <c r="K982" s="3">
        <v>0.1372499999999999</v>
      </c>
      <c r="L982" s="4">
        <f t="shared" si="351"/>
        <v>0</v>
      </c>
      <c r="M982" s="4">
        <f t="shared" si="351"/>
        <v>0</v>
      </c>
      <c r="N982" s="4">
        <f t="shared" si="351"/>
        <v>0</v>
      </c>
      <c r="O982" s="4">
        <f t="shared" si="351"/>
        <v>0</v>
      </c>
      <c r="P982" s="4">
        <f t="shared" si="351"/>
        <v>0</v>
      </c>
      <c r="Q982" s="4">
        <f t="shared" si="351"/>
        <v>0</v>
      </c>
      <c r="R982" s="4">
        <f t="shared" si="351"/>
        <v>0</v>
      </c>
      <c r="S982" s="5">
        <f t="shared" si="353"/>
        <v>88996.555591369979</v>
      </c>
      <c r="T982" s="5">
        <f t="shared" si="354"/>
        <v>1672.4514582693184</v>
      </c>
      <c r="U982" s="5">
        <f t="shared" si="355"/>
        <v>1428.8758532356881</v>
      </c>
      <c r="V982" s="5">
        <f t="shared" si="356"/>
        <v>255.34216041226708</v>
      </c>
      <c r="W982" s="5">
        <f t="shared" si="357"/>
        <v>133.13286235752383</v>
      </c>
      <c r="X982" s="5">
        <f t="shared" si="358"/>
        <v>633.22604098431225</v>
      </c>
      <c r="Y982" s="5">
        <f t="shared" si="359"/>
        <v>287.77034775061924</v>
      </c>
      <c r="Z982" s="4">
        <f>D982-'CIG_wcINF-wcEFF_Loads'!D982</f>
        <v>0</v>
      </c>
      <c r="AA982" s="4">
        <f t="shared" si="360"/>
        <v>0</v>
      </c>
      <c r="AB982" s="3">
        <v>23.962500000000045</v>
      </c>
      <c r="AC982" s="3">
        <v>1.4882857142857133</v>
      </c>
      <c r="AD982" s="3">
        <v>1.1028785714285727</v>
      </c>
      <c r="AE982" s="3">
        <v>6.5649999999999972E-2</v>
      </c>
      <c r="AF982" s="3">
        <v>0.52698749999999916</v>
      </c>
      <c r="AG982" s="3">
        <v>0.33777142857142883</v>
      </c>
      <c r="AH982" s="3">
        <v>9.5969230769230751E-2</v>
      </c>
      <c r="AI982" s="4">
        <f t="shared" si="352"/>
        <v>0</v>
      </c>
      <c r="AJ982" s="4">
        <f t="shared" si="352"/>
        <v>0</v>
      </c>
      <c r="AK982" s="4">
        <f t="shared" si="352"/>
        <v>0</v>
      </c>
      <c r="AL982" s="4">
        <f t="shared" si="352"/>
        <v>0</v>
      </c>
      <c r="AM982" s="4">
        <f t="shared" si="352"/>
        <v>0</v>
      </c>
      <c r="AN982" s="4">
        <f t="shared" si="352"/>
        <v>0</v>
      </c>
      <c r="AO982" s="4">
        <f t="shared" si="352"/>
        <v>0</v>
      </c>
      <c r="AP982" s="5">
        <f t="shared" si="361"/>
        <v>49513.174066782856</v>
      </c>
      <c r="AQ982" s="5">
        <f t="shared" si="362"/>
        <v>1309.3408962232895</v>
      </c>
      <c r="AR982" s="5">
        <f t="shared" si="363"/>
        <v>1032.4269320755595</v>
      </c>
      <c r="AS982" s="5">
        <f t="shared" si="364"/>
        <v>207.83271527425137</v>
      </c>
      <c r="AT982" s="5">
        <f t="shared" si="365"/>
        <v>107.78409663074889</v>
      </c>
      <c r="AU982" s="5">
        <f t="shared" si="366"/>
        <v>410.00134460350853</v>
      </c>
      <c r="AV982" s="5">
        <f t="shared" si="367"/>
        <v>191.57309921122209</v>
      </c>
    </row>
    <row r="983" spans="1:48" x14ac:dyDescent="0.25">
      <c r="A983" s="1" t="s">
        <v>378</v>
      </c>
      <c r="B983" s="1" t="s">
        <v>260</v>
      </c>
      <c r="C983" s="2">
        <v>42954</v>
      </c>
      <c r="D983" s="3">
        <v>0</v>
      </c>
      <c r="E983" s="3">
        <v>109.43333333333318</v>
      </c>
      <c r="F983" s="3">
        <v>1.5678999999999996</v>
      </c>
      <c r="G983" s="3">
        <v>1.5022500000000012</v>
      </c>
      <c r="H983" s="3">
        <v>6.5649999999999972E-2</v>
      </c>
      <c r="I983" s="3">
        <v>0.52698749999999916</v>
      </c>
      <c r="J983" s="3">
        <v>0.38366249999999985</v>
      </c>
      <c r="K983" s="3">
        <v>0.1372499999999999</v>
      </c>
      <c r="L983" s="4">
        <f t="shared" si="351"/>
        <v>0</v>
      </c>
      <c r="M983" s="4">
        <f t="shared" si="351"/>
        <v>0</v>
      </c>
      <c r="N983" s="4">
        <f t="shared" si="351"/>
        <v>0</v>
      </c>
      <c r="O983" s="4">
        <f t="shared" si="351"/>
        <v>0</v>
      </c>
      <c r="P983" s="4">
        <f t="shared" si="351"/>
        <v>0</v>
      </c>
      <c r="Q983" s="4">
        <f t="shared" si="351"/>
        <v>0</v>
      </c>
      <c r="R983" s="4">
        <f t="shared" si="351"/>
        <v>0</v>
      </c>
      <c r="S983" s="5">
        <f t="shared" si="353"/>
        <v>88996.555591369979</v>
      </c>
      <c r="T983" s="5">
        <f t="shared" si="354"/>
        <v>1672.4514582693184</v>
      </c>
      <c r="U983" s="5">
        <f t="shared" si="355"/>
        <v>1428.8758532356881</v>
      </c>
      <c r="V983" s="5">
        <f t="shared" si="356"/>
        <v>255.34216041226708</v>
      </c>
      <c r="W983" s="5">
        <f t="shared" si="357"/>
        <v>133.13286235752383</v>
      </c>
      <c r="X983" s="5">
        <f t="shared" si="358"/>
        <v>633.22604098431225</v>
      </c>
      <c r="Y983" s="5">
        <f t="shared" si="359"/>
        <v>287.77034775061924</v>
      </c>
      <c r="Z983" s="4">
        <f>D983-'CIG_wcINF-wcEFF_Loads'!D983</f>
        <v>0</v>
      </c>
      <c r="AA983" s="4">
        <f t="shared" si="360"/>
        <v>0</v>
      </c>
      <c r="AB983" s="3">
        <v>23.962500000000045</v>
      </c>
      <c r="AC983" s="3">
        <v>1.4882857142857133</v>
      </c>
      <c r="AD983" s="3">
        <v>1.1028785714285727</v>
      </c>
      <c r="AE983" s="3">
        <v>6.5649999999999972E-2</v>
      </c>
      <c r="AF983" s="3">
        <v>0.52698749999999916</v>
      </c>
      <c r="AG983" s="3">
        <v>0.33777142857142883</v>
      </c>
      <c r="AH983" s="3">
        <v>9.5969230769230751E-2</v>
      </c>
      <c r="AI983" s="4">
        <f t="shared" si="352"/>
        <v>0</v>
      </c>
      <c r="AJ983" s="4">
        <f t="shared" si="352"/>
        <v>0</v>
      </c>
      <c r="AK983" s="4">
        <f t="shared" si="352"/>
        <v>0</v>
      </c>
      <c r="AL983" s="4">
        <f t="shared" si="352"/>
        <v>0</v>
      </c>
      <c r="AM983" s="4">
        <f t="shared" si="352"/>
        <v>0</v>
      </c>
      <c r="AN983" s="4">
        <f t="shared" si="352"/>
        <v>0</v>
      </c>
      <c r="AO983" s="4">
        <f t="shared" si="352"/>
        <v>0</v>
      </c>
      <c r="AP983" s="5">
        <f t="shared" si="361"/>
        <v>49513.174066782856</v>
      </c>
      <c r="AQ983" s="5">
        <f t="shared" si="362"/>
        <v>1309.3408962232895</v>
      </c>
      <c r="AR983" s="5">
        <f t="shared" si="363"/>
        <v>1032.4269320755595</v>
      </c>
      <c r="AS983" s="5">
        <f t="shared" si="364"/>
        <v>207.83271527425137</v>
      </c>
      <c r="AT983" s="5">
        <f t="shared" si="365"/>
        <v>107.78409663074889</v>
      </c>
      <c r="AU983" s="5">
        <f t="shared" si="366"/>
        <v>410.00134460350853</v>
      </c>
      <c r="AV983" s="5">
        <f t="shared" si="367"/>
        <v>191.57309921122209</v>
      </c>
    </row>
    <row r="984" spans="1:48" x14ac:dyDescent="0.25">
      <c r="A984" s="1" t="s">
        <v>378</v>
      </c>
      <c r="B984" s="1" t="s">
        <v>261</v>
      </c>
      <c r="C984" s="2">
        <v>42955</v>
      </c>
      <c r="D984" s="3">
        <v>0</v>
      </c>
      <c r="E984" s="3">
        <v>109.43333333333318</v>
      </c>
      <c r="F984" s="3">
        <v>1.5678999999999996</v>
      </c>
      <c r="G984" s="3">
        <v>1.5022500000000012</v>
      </c>
      <c r="H984" s="3">
        <v>6.5649999999999972E-2</v>
      </c>
      <c r="I984" s="3">
        <v>0.52698749999999916</v>
      </c>
      <c r="J984" s="3">
        <v>0.38366249999999985</v>
      </c>
      <c r="K984" s="3">
        <v>0.1372499999999999</v>
      </c>
      <c r="L984" s="4">
        <f t="shared" si="351"/>
        <v>0</v>
      </c>
      <c r="M984" s="4">
        <f t="shared" si="351"/>
        <v>0</v>
      </c>
      <c r="N984" s="4">
        <f t="shared" si="351"/>
        <v>0</v>
      </c>
      <c r="O984" s="4">
        <f t="shared" si="351"/>
        <v>0</v>
      </c>
      <c r="P984" s="4">
        <f t="shared" si="351"/>
        <v>0</v>
      </c>
      <c r="Q984" s="4">
        <f t="shared" si="351"/>
        <v>0</v>
      </c>
      <c r="R984" s="4">
        <f t="shared" si="351"/>
        <v>0</v>
      </c>
      <c r="S984" s="5">
        <f t="shared" si="353"/>
        <v>88996.555591369979</v>
      </c>
      <c r="T984" s="5">
        <f t="shared" si="354"/>
        <v>1672.4514582693184</v>
      </c>
      <c r="U984" s="5">
        <f t="shared" si="355"/>
        <v>1428.8758532356881</v>
      </c>
      <c r="V984" s="5">
        <f t="shared" si="356"/>
        <v>255.34216041226708</v>
      </c>
      <c r="W984" s="5">
        <f t="shared" si="357"/>
        <v>133.13286235752383</v>
      </c>
      <c r="X984" s="5">
        <f t="shared" si="358"/>
        <v>633.22604098431225</v>
      </c>
      <c r="Y984" s="5">
        <f t="shared" si="359"/>
        <v>287.77034775061924</v>
      </c>
      <c r="Z984" s="4">
        <f>D984-'CIG_wcINF-wcEFF_Loads'!D984</f>
        <v>0</v>
      </c>
      <c r="AA984" s="4">
        <f t="shared" si="360"/>
        <v>0</v>
      </c>
      <c r="AB984" s="3">
        <v>23.962500000000045</v>
      </c>
      <c r="AC984" s="3">
        <v>1.4882857142857133</v>
      </c>
      <c r="AD984" s="3">
        <v>1.1028785714285727</v>
      </c>
      <c r="AE984" s="3">
        <v>6.5649999999999972E-2</v>
      </c>
      <c r="AF984" s="3">
        <v>0.52698749999999916</v>
      </c>
      <c r="AG984" s="3">
        <v>0.33777142857142883</v>
      </c>
      <c r="AH984" s="3">
        <v>9.5969230769230751E-2</v>
      </c>
      <c r="AI984" s="4">
        <f t="shared" si="352"/>
        <v>0</v>
      </c>
      <c r="AJ984" s="4">
        <f t="shared" si="352"/>
        <v>0</v>
      </c>
      <c r="AK984" s="4">
        <f t="shared" si="352"/>
        <v>0</v>
      </c>
      <c r="AL984" s="4">
        <f t="shared" si="352"/>
        <v>0</v>
      </c>
      <c r="AM984" s="4">
        <f t="shared" si="352"/>
        <v>0</v>
      </c>
      <c r="AN984" s="4">
        <f t="shared" si="352"/>
        <v>0</v>
      </c>
      <c r="AO984" s="4">
        <f t="shared" si="352"/>
        <v>0</v>
      </c>
      <c r="AP984" s="5">
        <f t="shared" si="361"/>
        <v>49513.174066782856</v>
      </c>
      <c r="AQ984" s="5">
        <f t="shared" si="362"/>
        <v>1309.3408962232895</v>
      </c>
      <c r="AR984" s="5">
        <f t="shared" si="363"/>
        <v>1032.4269320755595</v>
      </c>
      <c r="AS984" s="5">
        <f t="shared" si="364"/>
        <v>207.83271527425137</v>
      </c>
      <c r="AT984" s="5">
        <f t="shared" si="365"/>
        <v>107.78409663074889</v>
      </c>
      <c r="AU984" s="5">
        <f t="shared" si="366"/>
        <v>410.00134460350853</v>
      </c>
      <c r="AV984" s="5">
        <f t="shared" si="367"/>
        <v>191.57309921122209</v>
      </c>
    </row>
    <row r="985" spans="1:48" x14ac:dyDescent="0.25">
      <c r="A985" s="1" t="s">
        <v>378</v>
      </c>
      <c r="B985" s="1" t="s">
        <v>262</v>
      </c>
      <c r="C985" s="2">
        <v>42956</v>
      </c>
      <c r="D985" s="3">
        <v>0</v>
      </c>
      <c r="E985" s="3">
        <v>109.43333333333318</v>
      </c>
      <c r="F985" s="3">
        <v>1.5678999999999996</v>
      </c>
      <c r="G985" s="3">
        <v>1.5022500000000012</v>
      </c>
      <c r="H985" s="3">
        <v>6.5649999999999972E-2</v>
      </c>
      <c r="I985" s="3">
        <v>0.52698749999999916</v>
      </c>
      <c r="J985" s="3">
        <v>0.38366249999999985</v>
      </c>
      <c r="K985" s="3">
        <v>0.1372499999999999</v>
      </c>
      <c r="L985" s="4">
        <f t="shared" si="351"/>
        <v>0</v>
      </c>
      <c r="M985" s="4">
        <f t="shared" si="351"/>
        <v>0</v>
      </c>
      <c r="N985" s="4">
        <f t="shared" si="351"/>
        <v>0</v>
      </c>
      <c r="O985" s="4">
        <f t="shared" si="351"/>
        <v>0</v>
      </c>
      <c r="P985" s="4">
        <f t="shared" si="351"/>
        <v>0</v>
      </c>
      <c r="Q985" s="4">
        <f t="shared" si="351"/>
        <v>0</v>
      </c>
      <c r="R985" s="4">
        <f t="shared" si="351"/>
        <v>0</v>
      </c>
      <c r="S985" s="5">
        <f t="shared" si="353"/>
        <v>88996.555591369979</v>
      </c>
      <c r="T985" s="5">
        <f t="shared" si="354"/>
        <v>1672.4514582693184</v>
      </c>
      <c r="U985" s="5">
        <f t="shared" si="355"/>
        <v>1428.8758532356881</v>
      </c>
      <c r="V985" s="5">
        <f t="shared" si="356"/>
        <v>255.34216041226708</v>
      </c>
      <c r="W985" s="5">
        <f t="shared" si="357"/>
        <v>133.13286235752383</v>
      </c>
      <c r="X985" s="5">
        <f t="shared" si="358"/>
        <v>633.22604098431225</v>
      </c>
      <c r="Y985" s="5">
        <f t="shared" si="359"/>
        <v>287.77034775061924</v>
      </c>
      <c r="Z985" s="4">
        <f>D985-'CIG_wcINF-wcEFF_Loads'!D985</f>
        <v>0</v>
      </c>
      <c r="AA985" s="4">
        <f t="shared" si="360"/>
        <v>0</v>
      </c>
      <c r="AB985" s="3">
        <v>23.962500000000045</v>
      </c>
      <c r="AC985" s="3">
        <v>1.4882857142857133</v>
      </c>
      <c r="AD985" s="3">
        <v>1.1028785714285727</v>
      </c>
      <c r="AE985" s="3">
        <v>6.5649999999999972E-2</v>
      </c>
      <c r="AF985" s="3">
        <v>0.52698749999999916</v>
      </c>
      <c r="AG985" s="3">
        <v>0.33777142857142883</v>
      </c>
      <c r="AH985" s="3">
        <v>9.5969230769230751E-2</v>
      </c>
      <c r="AI985" s="4">
        <f t="shared" si="352"/>
        <v>0</v>
      </c>
      <c r="AJ985" s="4">
        <f t="shared" si="352"/>
        <v>0</v>
      </c>
      <c r="AK985" s="4">
        <f t="shared" si="352"/>
        <v>0</v>
      </c>
      <c r="AL985" s="4">
        <f t="shared" si="352"/>
        <v>0</v>
      </c>
      <c r="AM985" s="4">
        <f t="shared" si="352"/>
        <v>0</v>
      </c>
      <c r="AN985" s="4">
        <f t="shared" si="352"/>
        <v>0</v>
      </c>
      <c r="AO985" s="4">
        <f t="shared" si="352"/>
        <v>0</v>
      </c>
      <c r="AP985" s="5">
        <f t="shared" si="361"/>
        <v>49513.174066782856</v>
      </c>
      <c r="AQ985" s="5">
        <f t="shared" si="362"/>
        <v>1309.3408962232895</v>
      </c>
      <c r="AR985" s="5">
        <f t="shared" si="363"/>
        <v>1032.4269320755595</v>
      </c>
      <c r="AS985" s="5">
        <f t="shared" si="364"/>
        <v>207.83271527425137</v>
      </c>
      <c r="AT985" s="5">
        <f t="shared" si="365"/>
        <v>107.78409663074889</v>
      </c>
      <c r="AU985" s="5">
        <f t="shared" si="366"/>
        <v>410.00134460350853</v>
      </c>
      <c r="AV985" s="5">
        <f t="shared" si="367"/>
        <v>191.57309921122209</v>
      </c>
    </row>
    <row r="986" spans="1:48" x14ac:dyDescent="0.25">
      <c r="A986" s="1" t="s">
        <v>378</v>
      </c>
      <c r="B986" s="1" t="s">
        <v>263</v>
      </c>
      <c r="C986" s="2">
        <v>42957</v>
      </c>
      <c r="D986" s="3">
        <v>0</v>
      </c>
      <c r="E986" s="3">
        <v>109.43333333333318</v>
      </c>
      <c r="F986" s="3">
        <v>1.5678999999999996</v>
      </c>
      <c r="G986" s="3">
        <v>1.5022500000000012</v>
      </c>
      <c r="H986" s="3">
        <v>6.5649999999999972E-2</v>
      </c>
      <c r="I986" s="3">
        <v>0.52698749999999916</v>
      </c>
      <c r="J986" s="3">
        <v>0.38366249999999985</v>
      </c>
      <c r="K986" s="3">
        <v>0.1372499999999999</v>
      </c>
      <c r="L986" s="4">
        <f t="shared" si="351"/>
        <v>0</v>
      </c>
      <c r="M986" s="4">
        <f t="shared" si="351"/>
        <v>0</v>
      </c>
      <c r="N986" s="4">
        <f t="shared" si="351"/>
        <v>0</v>
      </c>
      <c r="O986" s="4">
        <f t="shared" ref="O986:R1049" si="368">$D986*1/35.314667*1000*60*60*24*H986*1/1000*1/1000</f>
        <v>0</v>
      </c>
      <c r="P986" s="4">
        <f t="shared" si="368"/>
        <v>0</v>
      </c>
      <c r="Q986" s="4">
        <f t="shared" si="368"/>
        <v>0</v>
      </c>
      <c r="R986" s="4">
        <f t="shared" si="368"/>
        <v>0</v>
      </c>
      <c r="S986" s="5">
        <f t="shared" si="353"/>
        <v>88996.555591369979</v>
      </c>
      <c r="T986" s="5">
        <f t="shared" si="354"/>
        <v>1672.4514582693184</v>
      </c>
      <c r="U986" s="5">
        <f t="shared" si="355"/>
        <v>1428.8758532356881</v>
      </c>
      <c r="V986" s="5">
        <f t="shared" si="356"/>
        <v>255.34216041226708</v>
      </c>
      <c r="W986" s="5">
        <f t="shared" si="357"/>
        <v>133.13286235752383</v>
      </c>
      <c r="X986" s="5">
        <f t="shared" si="358"/>
        <v>633.22604098431225</v>
      </c>
      <c r="Y986" s="5">
        <f t="shared" si="359"/>
        <v>287.77034775061924</v>
      </c>
      <c r="Z986" s="4">
        <f>D986-'CIG_wcINF-wcEFF_Loads'!D986</f>
        <v>0</v>
      </c>
      <c r="AA986" s="4">
        <f t="shared" si="360"/>
        <v>0</v>
      </c>
      <c r="AB986" s="3">
        <v>23.962500000000045</v>
      </c>
      <c r="AC986" s="3">
        <v>1.4882857142857133</v>
      </c>
      <c r="AD986" s="3">
        <v>1.1028785714285727</v>
      </c>
      <c r="AE986" s="3">
        <v>6.5649999999999972E-2</v>
      </c>
      <c r="AF986" s="3">
        <v>0.52698749999999916</v>
      </c>
      <c r="AG986" s="3">
        <v>0.33777142857142883</v>
      </c>
      <c r="AH986" s="3">
        <v>9.5969230769230751E-2</v>
      </c>
      <c r="AI986" s="4">
        <f t="shared" si="352"/>
        <v>0</v>
      </c>
      <c r="AJ986" s="4">
        <f t="shared" si="352"/>
        <v>0</v>
      </c>
      <c r="AK986" s="4">
        <f t="shared" si="352"/>
        <v>0</v>
      </c>
      <c r="AL986" s="4">
        <f t="shared" ref="AL986:AO1049" si="369">$AA986*1/35.314667*1000*60*60*24*AE986*1/1000*1/1000</f>
        <v>0</v>
      </c>
      <c r="AM986" s="4">
        <f t="shared" si="369"/>
        <v>0</v>
      </c>
      <c r="AN986" s="4">
        <f t="shared" si="369"/>
        <v>0</v>
      </c>
      <c r="AO986" s="4">
        <f t="shared" si="369"/>
        <v>0</v>
      </c>
      <c r="AP986" s="5">
        <f t="shared" si="361"/>
        <v>49513.174066782856</v>
      </c>
      <c r="AQ986" s="5">
        <f t="shared" si="362"/>
        <v>1309.3408962232895</v>
      </c>
      <c r="AR986" s="5">
        <f t="shared" si="363"/>
        <v>1032.4269320755595</v>
      </c>
      <c r="AS986" s="5">
        <f t="shared" si="364"/>
        <v>207.83271527425137</v>
      </c>
      <c r="AT986" s="5">
        <f t="shared" si="365"/>
        <v>107.78409663074889</v>
      </c>
      <c r="AU986" s="5">
        <f t="shared" si="366"/>
        <v>410.00134460350853</v>
      </c>
      <c r="AV986" s="5">
        <f t="shared" si="367"/>
        <v>191.57309921122209</v>
      </c>
    </row>
    <row r="987" spans="1:48" x14ac:dyDescent="0.25">
      <c r="A987" s="1" t="s">
        <v>378</v>
      </c>
      <c r="B987" s="1" t="s">
        <v>264</v>
      </c>
      <c r="C987" s="2">
        <v>42958</v>
      </c>
      <c r="D987" s="3">
        <v>0</v>
      </c>
      <c r="E987" s="3">
        <v>109.43333333333318</v>
      </c>
      <c r="F987" s="3">
        <v>1.5678999999999996</v>
      </c>
      <c r="G987" s="3">
        <v>1.5022500000000012</v>
      </c>
      <c r="H987" s="3">
        <v>6.5649999999999972E-2</v>
      </c>
      <c r="I987" s="3">
        <v>0.52698749999999916</v>
      </c>
      <c r="J987" s="3">
        <v>0.38366249999999985</v>
      </c>
      <c r="K987" s="3">
        <v>0.1372499999999999</v>
      </c>
      <c r="L987" s="4">
        <f t="shared" ref="L987:Q1050" si="370">$D987*1/35.314667*1000*60*60*24*E987*1/1000*1/1000</f>
        <v>0</v>
      </c>
      <c r="M987" s="4">
        <f t="shared" si="370"/>
        <v>0</v>
      </c>
      <c r="N987" s="4">
        <f t="shared" si="370"/>
        <v>0</v>
      </c>
      <c r="O987" s="4">
        <f t="shared" si="368"/>
        <v>0</v>
      </c>
      <c r="P987" s="4">
        <f t="shared" si="368"/>
        <v>0</v>
      </c>
      <c r="Q987" s="4">
        <f t="shared" si="368"/>
        <v>0</v>
      </c>
      <c r="R987" s="4">
        <f t="shared" si="368"/>
        <v>0</v>
      </c>
      <c r="S987" s="5">
        <f t="shared" si="353"/>
        <v>88996.555591369979</v>
      </c>
      <c r="T987" s="5">
        <f t="shared" si="354"/>
        <v>1672.4514582693184</v>
      </c>
      <c r="U987" s="5">
        <f t="shared" si="355"/>
        <v>1428.8758532356881</v>
      </c>
      <c r="V987" s="5">
        <f t="shared" si="356"/>
        <v>255.34216041226708</v>
      </c>
      <c r="W987" s="5">
        <f t="shared" si="357"/>
        <v>133.13286235752383</v>
      </c>
      <c r="X987" s="5">
        <f t="shared" si="358"/>
        <v>633.22604098431225</v>
      </c>
      <c r="Y987" s="5">
        <f t="shared" si="359"/>
        <v>287.77034775061924</v>
      </c>
      <c r="Z987" s="4">
        <f>D987-'CIG_wcINF-wcEFF_Loads'!D987</f>
        <v>0</v>
      </c>
      <c r="AA987" s="4">
        <f t="shared" si="360"/>
        <v>0</v>
      </c>
      <c r="AB987" s="3">
        <v>23.962500000000045</v>
      </c>
      <c r="AC987" s="3">
        <v>1.4882857142857133</v>
      </c>
      <c r="AD987" s="3">
        <v>1.1028785714285727</v>
      </c>
      <c r="AE987" s="3">
        <v>6.5649999999999972E-2</v>
      </c>
      <c r="AF987" s="3">
        <v>0.52698749999999916</v>
      </c>
      <c r="AG987" s="3">
        <v>0.33777142857142883</v>
      </c>
      <c r="AH987" s="3">
        <v>9.5969230769230751E-2</v>
      </c>
      <c r="AI987" s="4">
        <f t="shared" ref="AI987:AN1050" si="371">$AA987*1/35.314667*1000*60*60*24*AB987*1/1000*1/1000</f>
        <v>0</v>
      </c>
      <c r="AJ987" s="4">
        <f t="shared" si="371"/>
        <v>0</v>
      </c>
      <c r="AK987" s="4">
        <f t="shared" si="371"/>
        <v>0</v>
      </c>
      <c r="AL987" s="4">
        <f t="shared" si="369"/>
        <v>0</v>
      </c>
      <c r="AM987" s="4">
        <f t="shared" si="369"/>
        <v>0</v>
      </c>
      <c r="AN987" s="4">
        <f t="shared" si="369"/>
        <v>0</v>
      </c>
      <c r="AO987" s="4">
        <f t="shared" si="369"/>
        <v>0</v>
      </c>
      <c r="AP987" s="5">
        <f t="shared" si="361"/>
        <v>49513.174066782856</v>
      </c>
      <c r="AQ987" s="5">
        <f t="shared" si="362"/>
        <v>1309.3408962232895</v>
      </c>
      <c r="AR987" s="5">
        <f t="shared" si="363"/>
        <v>1032.4269320755595</v>
      </c>
      <c r="AS987" s="5">
        <f t="shared" si="364"/>
        <v>207.83271527425137</v>
      </c>
      <c r="AT987" s="5">
        <f t="shared" si="365"/>
        <v>107.78409663074889</v>
      </c>
      <c r="AU987" s="5">
        <f t="shared" si="366"/>
        <v>410.00134460350853</v>
      </c>
      <c r="AV987" s="5">
        <f t="shared" si="367"/>
        <v>191.57309921122209</v>
      </c>
    </row>
    <row r="988" spans="1:48" x14ac:dyDescent="0.25">
      <c r="A988" s="1" t="s">
        <v>378</v>
      </c>
      <c r="B988" s="1" t="s">
        <v>265</v>
      </c>
      <c r="C988" s="2">
        <v>42959</v>
      </c>
      <c r="D988" s="3">
        <v>0</v>
      </c>
      <c r="E988" s="3">
        <v>109.43333333333318</v>
      </c>
      <c r="F988" s="3">
        <v>1.5678999999999996</v>
      </c>
      <c r="G988" s="3">
        <v>1.5022500000000012</v>
      </c>
      <c r="H988" s="3">
        <v>6.5649999999999972E-2</v>
      </c>
      <c r="I988" s="3">
        <v>0.52698749999999916</v>
      </c>
      <c r="J988" s="3">
        <v>0.38366249999999985</v>
      </c>
      <c r="K988" s="3">
        <v>0.1372499999999999</v>
      </c>
      <c r="L988" s="4">
        <f t="shared" si="370"/>
        <v>0</v>
      </c>
      <c r="M988" s="4">
        <f t="shared" si="370"/>
        <v>0</v>
      </c>
      <c r="N988" s="4">
        <f t="shared" si="370"/>
        <v>0</v>
      </c>
      <c r="O988" s="4">
        <f t="shared" si="368"/>
        <v>0</v>
      </c>
      <c r="P988" s="4">
        <f t="shared" si="368"/>
        <v>0</v>
      </c>
      <c r="Q988" s="4">
        <f t="shared" si="368"/>
        <v>0</v>
      </c>
      <c r="R988" s="4">
        <f t="shared" si="368"/>
        <v>0</v>
      </c>
      <c r="S988" s="5">
        <f t="shared" si="353"/>
        <v>88996.555591369979</v>
      </c>
      <c r="T988" s="5">
        <f t="shared" si="354"/>
        <v>1672.4514582693184</v>
      </c>
      <c r="U988" s="5">
        <f t="shared" si="355"/>
        <v>1428.8758532356881</v>
      </c>
      <c r="V988" s="5">
        <f t="shared" si="356"/>
        <v>255.34216041226708</v>
      </c>
      <c r="W988" s="5">
        <f t="shared" si="357"/>
        <v>133.13286235752383</v>
      </c>
      <c r="X988" s="5">
        <f t="shared" si="358"/>
        <v>633.22604098431225</v>
      </c>
      <c r="Y988" s="5">
        <f t="shared" si="359"/>
        <v>287.77034775061924</v>
      </c>
      <c r="Z988" s="4">
        <f>D988-'CIG_wcINF-wcEFF_Loads'!D988</f>
        <v>0</v>
      </c>
      <c r="AA988" s="4">
        <f t="shared" si="360"/>
        <v>0</v>
      </c>
      <c r="AB988" s="3">
        <v>23.962500000000045</v>
      </c>
      <c r="AC988" s="3">
        <v>1.4882857142857133</v>
      </c>
      <c r="AD988" s="3">
        <v>1.1028785714285727</v>
      </c>
      <c r="AE988" s="3">
        <v>6.5649999999999972E-2</v>
      </c>
      <c r="AF988" s="3">
        <v>0.52698749999999916</v>
      </c>
      <c r="AG988" s="3">
        <v>0.33777142857142883</v>
      </c>
      <c r="AH988" s="3">
        <v>9.5969230769230751E-2</v>
      </c>
      <c r="AI988" s="4">
        <f t="shared" si="371"/>
        <v>0</v>
      </c>
      <c r="AJ988" s="4">
        <f t="shared" si="371"/>
        <v>0</v>
      </c>
      <c r="AK988" s="4">
        <f t="shared" si="371"/>
        <v>0</v>
      </c>
      <c r="AL988" s="4">
        <f t="shared" si="369"/>
        <v>0</v>
      </c>
      <c r="AM988" s="4">
        <f t="shared" si="369"/>
        <v>0</v>
      </c>
      <c r="AN988" s="4">
        <f t="shared" si="369"/>
        <v>0</v>
      </c>
      <c r="AO988" s="4">
        <f t="shared" si="369"/>
        <v>0</v>
      </c>
      <c r="AP988" s="5">
        <f t="shared" si="361"/>
        <v>49513.174066782856</v>
      </c>
      <c r="AQ988" s="5">
        <f t="shared" si="362"/>
        <v>1309.3408962232895</v>
      </c>
      <c r="AR988" s="5">
        <f t="shared" si="363"/>
        <v>1032.4269320755595</v>
      </c>
      <c r="AS988" s="5">
        <f t="shared" si="364"/>
        <v>207.83271527425137</v>
      </c>
      <c r="AT988" s="5">
        <f t="shared" si="365"/>
        <v>107.78409663074889</v>
      </c>
      <c r="AU988" s="5">
        <f t="shared" si="366"/>
        <v>410.00134460350853</v>
      </c>
      <c r="AV988" s="5">
        <f t="shared" si="367"/>
        <v>191.57309921122209</v>
      </c>
    </row>
    <row r="989" spans="1:48" x14ac:dyDescent="0.25">
      <c r="A989" s="1" t="s">
        <v>378</v>
      </c>
      <c r="B989" s="1" t="s">
        <v>266</v>
      </c>
      <c r="C989" s="2">
        <v>42960</v>
      </c>
      <c r="D989" s="3">
        <v>0</v>
      </c>
      <c r="E989" s="3">
        <v>109.43333333333318</v>
      </c>
      <c r="F989" s="3">
        <v>1.5678999999999996</v>
      </c>
      <c r="G989" s="3">
        <v>1.5022500000000012</v>
      </c>
      <c r="H989" s="3">
        <v>6.5649999999999972E-2</v>
      </c>
      <c r="I989" s="3">
        <v>0.52698749999999916</v>
      </c>
      <c r="J989" s="3">
        <v>0.38366249999999985</v>
      </c>
      <c r="K989" s="3">
        <v>0.1372499999999999</v>
      </c>
      <c r="L989" s="4">
        <f t="shared" si="370"/>
        <v>0</v>
      </c>
      <c r="M989" s="4">
        <f t="shared" si="370"/>
        <v>0</v>
      </c>
      <c r="N989" s="4">
        <f t="shared" si="370"/>
        <v>0</v>
      </c>
      <c r="O989" s="4">
        <f t="shared" si="368"/>
        <v>0</v>
      </c>
      <c r="P989" s="4">
        <f t="shared" si="368"/>
        <v>0</v>
      </c>
      <c r="Q989" s="4">
        <f t="shared" si="368"/>
        <v>0</v>
      </c>
      <c r="R989" s="4">
        <f t="shared" si="368"/>
        <v>0</v>
      </c>
      <c r="S989" s="5">
        <f t="shared" si="353"/>
        <v>88996.555591369979</v>
      </c>
      <c r="T989" s="5">
        <f t="shared" si="354"/>
        <v>1672.4514582693184</v>
      </c>
      <c r="U989" s="5">
        <f t="shared" si="355"/>
        <v>1428.8758532356881</v>
      </c>
      <c r="V989" s="5">
        <f t="shared" si="356"/>
        <v>255.34216041226708</v>
      </c>
      <c r="W989" s="5">
        <f t="shared" si="357"/>
        <v>133.13286235752383</v>
      </c>
      <c r="X989" s="5">
        <f t="shared" si="358"/>
        <v>633.22604098431225</v>
      </c>
      <c r="Y989" s="5">
        <f t="shared" si="359"/>
        <v>287.77034775061924</v>
      </c>
      <c r="Z989" s="4">
        <f>D989-'CIG_wcINF-wcEFF_Loads'!D989</f>
        <v>0</v>
      </c>
      <c r="AA989" s="4">
        <f t="shared" si="360"/>
        <v>0</v>
      </c>
      <c r="AB989" s="3">
        <v>23.962500000000045</v>
      </c>
      <c r="AC989" s="3">
        <v>1.4882857142857133</v>
      </c>
      <c r="AD989" s="3">
        <v>1.1028785714285727</v>
      </c>
      <c r="AE989" s="3">
        <v>6.5649999999999972E-2</v>
      </c>
      <c r="AF989" s="3">
        <v>0.52698749999999916</v>
      </c>
      <c r="AG989" s="3">
        <v>0.33777142857142883</v>
      </c>
      <c r="AH989" s="3">
        <v>9.5969230769230751E-2</v>
      </c>
      <c r="AI989" s="4">
        <f t="shared" si="371"/>
        <v>0</v>
      </c>
      <c r="AJ989" s="4">
        <f t="shared" si="371"/>
        <v>0</v>
      </c>
      <c r="AK989" s="4">
        <f t="shared" si="371"/>
        <v>0</v>
      </c>
      <c r="AL989" s="4">
        <f t="shared" si="369"/>
        <v>0</v>
      </c>
      <c r="AM989" s="4">
        <f t="shared" si="369"/>
        <v>0</v>
      </c>
      <c r="AN989" s="4">
        <f t="shared" si="369"/>
        <v>0</v>
      </c>
      <c r="AO989" s="4">
        <f t="shared" si="369"/>
        <v>0</v>
      </c>
      <c r="AP989" s="5">
        <f t="shared" si="361"/>
        <v>49513.174066782856</v>
      </c>
      <c r="AQ989" s="5">
        <f t="shared" si="362"/>
        <v>1309.3408962232895</v>
      </c>
      <c r="AR989" s="5">
        <f t="shared" si="363"/>
        <v>1032.4269320755595</v>
      </c>
      <c r="AS989" s="5">
        <f t="shared" si="364"/>
        <v>207.83271527425137</v>
      </c>
      <c r="AT989" s="5">
        <f t="shared" si="365"/>
        <v>107.78409663074889</v>
      </c>
      <c r="AU989" s="5">
        <f t="shared" si="366"/>
        <v>410.00134460350853</v>
      </c>
      <c r="AV989" s="5">
        <f t="shared" si="367"/>
        <v>191.57309921122209</v>
      </c>
    </row>
    <row r="990" spans="1:48" x14ac:dyDescent="0.25">
      <c r="A990" s="1" t="s">
        <v>378</v>
      </c>
      <c r="B990" s="1" t="s">
        <v>267</v>
      </c>
      <c r="C990" s="2">
        <v>42961</v>
      </c>
      <c r="D990" s="3">
        <v>0</v>
      </c>
      <c r="E990" s="3">
        <v>109.43333333333318</v>
      </c>
      <c r="F990" s="3">
        <v>1.5678999999999996</v>
      </c>
      <c r="G990" s="3">
        <v>1.5022500000000012</v>
      </c>
      <c r="H990" s="3">
        <v>6.5649999999999972E-2</v>
      </c>
      <c r="I990" s="3">
        <v>0.52698749999999916</v>
      </c>
      <c r="J990" s="3">
        <v>0.38366249999999985</v>
      </c>
      <c r="K990" s="3">
        <v>0.1372499999999999</v>
      </c>
      <c r="L990" s="4">
        <f t="shared" si="370"/>
        <v>0</v>
      </c>
      <c r="M990" s="4">
        <f t="shared" si="370"/>
        <v>0</v>
      </c>
      <c r="N990" s="4">
        <f t="shared" si="370"/>
        <v>0</v>
      </c>
      <c r="O990" s="4">
        <f t="shared" si="368"/>
        <v>0</v>
      </c>
      <c r="P990" s="4">
        <f t="shared" si="368"/>
        <v>0</v>
      </c>
      <c r="Q990" s="4">
        <f t="shared" si="368"/>
        <v>0</v>
      </c>
      <c r="R990" s="4">
        <f t="shared" si="368"/>
        <v>0</v>
      </c>
      <c r="S990" s="5">
        <f t="shared" si="353"/>
        <v>88996.555591369979</v>
      </c>
      <c r="T990" s="5">
        <f t="shared" si="354"/>
        <v>1672.4514582693184</v>
      </c>
      <c r="U990" s="5">
        <f t="shared" si="355"/>
        <v>1428.8758532356881</v>
      </c>
      <c r="V990" s="5">
        <f t="shared" si="356"/>
        <v>255.34216041226708</v>
      </c>
      <c r="W990" s="5">
        <f t="shared" si="357"/>
        <v>133.13286235752383</v>
      </c>
      <c r="X990" s="5">
        <f t="shared" si="358"/>
        <v>633.22604098431225</v>
      </c>
      <c r="Y990" s="5">
        <f t="shared" si="359"/>
        <v>287.77034775061924</v>
      </c>
      <c r="Z990" s="4">
        <f>D990-'CIG_wcINF-wcEFF_Loads'!D990</f>
        <v>0</v>
      </c>
      <c r="AA990" s="4">
        <f t="shared" si="360"/>
        <v>0</v>
      </c>
      <c r="AB990" s="3">
        <v>23.962500000000045</v>
      </c>
      <c r="AC990" s="3">
        <v>1.4882857142857133</v>
      </c>
      <c r="AD990" s="3">
        <v>1.1028785714285727</v>
      </c>
      <c r="AE990" s="3">
        <v>6.5649999999999972E-2</v>
      </c>
      <c r="AF990" s="3">
        <v>0.52698749999999916</v>
      </c>
      <c r="AG990" s="3">
        <v>0.33777142857142883</v>
      </c>
      <c r="AH990" s="3">
        <v>9.5969230769230751E-2</v>
      </c>
      <c r="AI990" s="4">
        <f t="shared" si="371"/>
        <v>0</v>
      </c>
      <c r="AJ990" s="4">
        <f t="shared" si="371"/>
        <v>0</v>
      </c>
      <c r="AK990" s="4">
        <f t="shared" si="371"/>
        <v>0</v>
      </c>
      <c r="AL990" s="4">
        <f t="shared" si="369"/>
        <v>0</v>
      </c>
      <c r="AM990" s="4">
        <f t="shared" si="369"/>
        <v>0</v>
      </c>
      <c r="AN990" s="4">
        <f t="shared" si="369"/>
        <v>0</v>
      </c>
      <c r="AO990" s="4">
        <f t="shared" si="369"/>
        <v>0</v>
      </c>
      <c r="AP990" s="5">
        <f t="shared" si="361"/>
        <v>49513.174066782856</v>
      </c>
      <c r="AQ990" s="5">
        <f t="shared" si="362"/>
        <v>1309.3408962232895</v>
      </c>
      <c r="AR990" s="5">
        <f t="shared" si="363"/>
        <v>1032.4269320755595</v>
      </c>
      <c r="AS990" s="5">
        <f t="shared" si="364"/>
        <v>207.83271527425137</v>
      </c>
      <c r="AT990" s="5">
        <f t="shared" si="365"/>
        <v>107.78409663074889</v>
      </c>
      <c r="AU990" s="5">
        <f t="shared" si="366"/>
        <v>410.00134460350853</v>
      </c>
      <c r="AV990" s="5">
        <f t="shared" si="367"/>
        <v>191.57309921122209</v>
      </c>
    </row>
    <row r="991" spans="1:48" x14ac:dyDescent="0.25">
      <c r="A991" s="1" t="s">
        <v>378</v>
      </c>
      <c r="B991" s="1" t="s">
        <v>268</v>
      </c>
      <c r="C991" s="2">
        <v>42962</v>
      </c>
      <c r="D991" s="3">
        <v>0</v>
      </c>
      <c r="E991" s="3">
        <v>109.43333333333318</v>
      </c>
      <c r="F991" s="3">
        <v>1.5678999999999996</v>
      </c>
      <c r="G991" s="3">
        <v>1.5022500000000012</v>
      </c>
      <c r="H991" s="3">
        <v>6.5649999999999972E-2</v>
      </c>
      <c r="I991" s="3">
        <v>0.52698749999999916</v>
      </c>
      <c r="J991" s="3">
        <v>0.38366249999999985</v>
      </c>
      <c r="K991" s="3">
        <v>0.1372499999999999</v>
      </c>
      <c r="L991" s="4">
        <f t="shared" si="370"/>
        <v>0</v>
      </c>
      <c r="M991" s="4">
        <f t="shared" si="370"/>
        <v>0</v>
      </c>
      <c r="N991" s="4">
        <f t="shared" si="370"/>
        <v>0</v>
      </c>
      <c r="O991" s="4">
        <f t="shared" si="368"/>
        <v>0</v>
      </c>
      <c r="P991" s="4">
        <f t="shared" si="368"/>
        <v>0</v>
      </c>
      <c r="Q991" s="4">
        <f t="shared" si="368"/>
        <v>0</v>
      </c>
      <c r="R991" s="4">
        <f t="shared" si="368"/>
        <v>0</v>
      </c>
      <c r="S991" s="5">
        <f t="shared" si="353"/>
        <v>88996.555591369979</v>
      </c>
      <c r="T991" s="5">
        <f t="shared" si="354"/>
        <v>1672.4514582693184</v>
      </c>
      <c r="U991" s="5">
        <f t="shared" si="355"/>
        <v>1428.8758532356881</v>
      </c>
      <c r="V991" s="5">
        <f t="shared" si="356"/>
        <v>255.34216041226708</v>
      </c>
      <c r="W991" s="5">
        <f t="shared" si="357"/>
        <v>133.13286235752383</v>
      </c>
      <c r="X991" s="5">
        <f t="shared" si="358"/>
        <v>633.22604098431225</v>
      </c>
      <c r="Y991" s="5">
        <f t="shared" si="359"/>
        <v>287.77034775061924</v>
      </c>
      <c r="Z991" s="4">
        <f>D991-'CIG_wcINF-wcEFF_Loads'!D991</f>
        <v>0</v>
      </c>
      <c r="AA991" s="4">
        <f t="shared" si="360"/>
        <v>0</v>
      </c>
      <c r="AB991" s="3">
        <v>23.962500000000045</v>
      </c>
      <c r="AC991" s="3">
        <v>1.4882857142857133</v>
      </c>
      <c r="AD991" s="3">
        <v>1.1028785714285727</v>
      </c>
      <c r="AE991" s="3">
        <v>6.5649999999999972E-2</v>
      </c>
      <c r="AF991" s="3">
        <v>0.52698749999999916</v>
      </c>
      <c r="AG991" s="3">
        <v>0.33777142857142883</v>
      </c>
      <c r="AH991" s="3">
        <v>9.5969230769230751E-2</v>
      </c>
      <c r="AI991" s="4">
        <f t="shared" si="371"/>
        <v>0</v>
      </c>
      <c r="AJ991" s="4">
        <f t="shared" si="371"/>
        <v>0</v>
      </c>
      <c r="AK991" s="4">
        <f t="shared" si="371"/>
        <v>0</v>
      </c>
      <c r="AL991" s="4">
        <f t="shared" si="369"/>
        <v>0</v>
      </c>
      <c r="AM991" s="4">
        <f t="shared" si="369"/>
        <v>0</v>
      </c>
      <c r="AN991" s="4">
        <f t="shared" si="369"/>
        <v>0</v>
      </c>
      <c r="AO991" s="4">
        <f t="shared" si="369"/>
        <v>0</v>
      </c>
      <c r="AP991" s="5">
        <f t="shared" si="361"/>
        <v>49513.174066782856</v>
      </c>
      <c r="AQ991" s="5">
        <f t="shared" si="362"/>
        <v>1309.3408962232895</v>
      </c>
      <c r="AR991" s="5">
        <f t="shared" si="363"/>
        <v>1032.4269320755595</v>
      </c>
      <c r="AS991" s="5">
        <f t="shared" si="364"/>
        <v>207.83271527425137</v>
      </c>
      <c r="AT991" s="5">
        <f t="shared" si="365"/>
        <v>107.78409663074889</v>
      </c>
      <c r="AU991" s="5">
        <f t="shared" si="366"/>
        <v>410.00134460350853</v>
      </c>
      <c r="AV991" s="5">
        <f t="shared" si="367"/>
        <v>191.57309921122209</v>
      </c>
    </row>
    <row r="992" spans="1:48" x14ac:dyDescent="0.25">
      <c r="A992" s="1" t="s">
        <v>378</v>
      </c>
      <c r="B992" s="1" t="s">
        <v>269</v>
      </c>
      <c r="C992" s="2">
        <v>42963</v>
      </c>
      <c r="D992" s="3">
        <v>0</v>
      </c>
      <c r="E992" s="3">
        <v>109.43333333333318</v>
      </c>
      <c r="F992" s="3">
        <v>1.5678999999999996</v>
      </c>
      <c r="G992" s="3">
        <v>1.5022500000000012</v>
      </c>
      <c r="H992" s="3">
        <v>6.5649999999999972E-2</v>
      </c>
      <c r="I992" s="3">
        <v>0.52698749999999916</v>
      </c>
      <c r="J992" s="3">
        <v>0.38366249999999985</v>
      </c>
      <c r="K992" s="3">
        <v>0.1372499999999999</v>
      </c>
      <c r="L992" s="4">
        <f t="shared" si="370"/>
        <v>0</v>
      </c>
      <c r="M992" s="4">
        <f t="shared" si="370"/>
        <v>0</v>
      </c>
      <c r="N992" s="4">
        <f t="shared" si="370"/>
        <v>0</v>
      </c>
      <c r="O992" s="4">
        <f t="shared" si="368"/>
        <v>0</v>
      </c>
      <c r="P992" s="4">
        <f t="shared" si="368"/>
        <v>0</v>
      </c>
      <c r="Q992" s="4">
        <f t="shared" si="368"/>
        <v>0</v>
      </c>
      <c r="R992" s="4">
        <f t="shared" si="368"/>
        <v>0</v>
      </c>
      <c r="S992" s="5">
        <f t="shared" si="353"/>
        <v>88996.555591369979</v>
      </c>
      <c r="T992" s="5">
        <f t="shared" si="354"/>
        <v>1672.4514582693184</v>
      </c>
      <c r="U992" s="5">
        <f t="shared" si="355"/>
        <v>1428.8758532356881</v>
      </c>
      <c r="V992" s="5">
        <f t="shared" si="356"/>
        <v>255.34216041226708</v>
      </c>
      <c r="W992" s="5">
        <f t="shared" si="357"/>
        <v>133.13286235752383</v>
      </c>
      <c r="X992" s="5">
        <f t="shared" si="358"/>
        <v>633.22604098431225</v>
      </c>
      <c r="Y992" s="5">
        <f t="shared" si="359"/>
        <v>287.77034775061924</v>
      </c>
      <c r="Z992" s="4">
        <f>D992-'CIG_wcINF-wcEFF_Loads'!D992</f>
        <v>0</v>
      </c>
      <c r="AA992" s="4">
        <f t="shared" si="360"/>
        <v>0</v>
      </c>
      <c r="AB992" s="3">
        <v>23.962500000000045</v>
      </c>
      <c r="AC992" s="3">
        <v>1.4882857142857133</v>
      </c>
      <c r="AD992" s="3">
        <v>1.1028785714285727</v>
      </c>
      <c r="AE992" s="3">
        <v>6.5649999999999972E-2</v>
      </c>
      <c r="AF992" s="3">
        <v>0.52698749999999916</v>
      </c>
      <c r="AG992" s="3">
        <v>0.33777142857142883</v>
      </c>
      <c r="AH992" s="3">
        <v>9.5969230769230751E-2</v>
      </c>
      <c r="AI992" s="4">
        <f t="shared" si="371"/>
        <v>0</v>
      </c>
      <c r="AJ992" s="4">
        <f t="shared" si="371"/>
        <v>0</v>
      </c>
      <c r="AK992" s="4">
        <f t="shared" si="371"/>
        <v>0</v>
      </c>
      <c r="AL992" s="4">
        <f t="shared" si="369"/>
        <v>0</v>
      </c>
      <c r="AM992" s="4">
        <f t="shared" si="369"/>
        <v>0</v>
      </c>
      <c r="AN992" s="4">
        <f t="shared" si="369"/>
        <v>0</v>
      </c>
      <c r="AO992" s="4">
        <f t="shared" si="369"/>
        <v>0</v>
      </c>
      <c r="AP992" s="5">
        <f t="shared" si="361"/>
        <v>49513.174066782856</v>
      </c>
      <c r="AQ992" s="5">
        <f t="shared" si="362"/>
        <v>1309.3408962232895</v>
      </c>
      <c r="AR992" s="5">
        <f t="shared" si="363"/>
        <v>1032.4269320755595</v>
      </c>
      <c r="AS992" s="5">
        <f t="shared" si="364"/>
        <v>207.83271527425137</v>
      </c>
      <c r="AT992" s="5">
        <f t="shared" si="365"/>
        <v>107.78409663074889</v>
      </c>
      <c r="AU992" s="5">
        <f t="shared" si="366"/>
        <v>410.00134460350853</v>
      </c>
      <c r="AV992" s="5">
        <f t="shared" si="367"/>
        <v>191.57309921122209</v>
      </c>
    </row>
    <row r="993" spans="1:48" x14ac:dyDescent="0.25">
      <c r="A993" s="1" t="s">
        <v>378</v>
      </c>
      <c r="B993" s="1" t="s">
        <v>270</v>
      </c>
      <c r="C993" s="2">
        <v>42964</v>
      </c>
      <c r="D993" s="3">
        <v>0</v>
      </c>
      <c r="E993" s="3">
        <v>109.43333333333318</v>
      </c>
      <c r="F993" s="3">
        <v>1.5678999999999996</v>
      </c>
      <c r="G993" s="3">
        <v>1.5022500000000012</v>
      </c>
      <c r="H993" s="3">
        <v>6.5649999999999972E-2</v>
      </c>
      <c r="I993" s="3">
        <v>0.52698749999999916</v>
      </c>
      <c r="J993" s="3">
        <v>0.38366249999999985</v>
      </c>
      <c r="K993" s="3">
        <v>0.1372499999999999</v>
      </c>
      <c r="L993" s="4">
        <f t="shared" si="370"/>
        <v>0</v>
      </c>
      <c r="M993" s="4">
        <f t="shared" si="370"/>
        <v>0</v>
      </c>
      <c r="N993" s="4">
        <f t="shared" si="370"/>
        <v>0</v>
      </c>
      <c r="O993" s="4">
        <f t="shared" si="368"/>
        <v>0</v>
      </c>
      <c r="P993" s="4">
        <f t="shared" si="368"/>
        <v>0</v>
      </c>
      <c r="Q993" s="4">
        <f t="shared" si="368"/>
        <v>0</v>
      </c>
      <c r="R993" s="4">
        <f t="shared" si="368"/>
        <v>0</v>
      </c>
      <c r="S993" s="5">
        <f t="shared" si="353"/>
        <v>88996.555591369979</v>
      </c>
      <c r="T993" s="5">
        <f t="shared" si="354"/>
        <v>1672.4514582693184</v>
      </c>
      <c r="U993" s="5">
        <f t="shared" si="355"/>
        <v>1428.8758532356881</v>
      </c>
      <c r="V993" s="5">
        <f t="shared" si="356"/>
        <v>255.34216041226708</v>
      </c>
      <c r="W993" s="5">
        <f t="shared" si="357"/>
        <v>133.13286235752383</v>
      </c>
      <c r="X993" s="5">
        <f t="shared" si="358"/>
        <v>633.22604098431225</v>
      </c>
      <c r="Y993" s="5">
        <f t="shared" si="359"/>
        <v>287.77034775061924</v>
      </c>
      <c r="Z993" s="4">
        <f>D993-'CIG_wcINF-wcEFF_Loads'!D993</f>
        <v>0</v>
      </c>
      <c r="AA993" s="4">
        <f t="shared" si="360"/>
        <v>0</v>
      </c>
      <c r="AB993" s="3">
        <v>23.962500000000045</v>
      </c>
      <c r="AC993" s="3">
        <v>1.4882857142857133</v>
      </c>
      <c r="AD993" s="3">
        <v>1.1028785714285727</v>
      </c>
      <c r="AE993" s="3">
        <v>6.5649999999999972E-2</v>
      </c>
      <c r="AF993" s="3">
        <v>0.52698749999999916</v>
      </c>
      <c r="AG993" s="3">
        <v>0.33777142857142883</v>
      </c>
      <c r="AH993" s="3">
        <v>9.5969230769230751E-2</v>
      </c>
      <c r="AI993" s="4">
        <f t="shared" si="371"/>
        <v>0</v>
      </c>
      <c r="AJ993" s="4">
        <f t="shared" si="371"/>
        <v>0</v>
      </c>
      <c r="AK993" s="4">
        <f t="shared" si="371"/>
        <v>0</v>
      </c>
      <c r="AL993" s="4">
        <f t="shared" si="369"/>
        <v>0</v>
      </c>
      <c r="AM993" s="4">
        <f t="shared" si="369"/>
        <v>0</v>
      </c>
      <c r="AN993" s="4">
        <f t="shared" si="369"/>
        <v>0</v>
      </c>
      <c r="AO993" s="4">
        <f t="shared" si="369"/>
        <v>0</v>
      </c>
      <c r="AP993" s="5">
        <f t="shared" si="361"/>
        <v>49513.174066782856</v>
      </c>
      <c r="AQ993" s="5">
        <f t="shared" si="362"/>
        <v>1309.3408962232895</v>
      </c>
      <c r="AR993" s="5">
        <f t="shared" si="363"/>
        <v>1032.4269320755595</v>
      </c>
      <c r="AS993" s="5">
        <f t="shared" si="364"/>
        <v>207.83271527425137</v>
      </c>
      <c r="AT993" s="5">
        <f t="shared" si="365"/>
        <v>107.78409663074889</v>
      </c>
      <c r="AU993" s="5">
        <f t="shared" si="366"/>
        <v>410.00134460350853</v>
      </c>
      <c r="AV993" s="5">
        <f t="shared" si="367"/>
        <v>191.57309921122209</v>
      </c>
    </row>
    <row r="994" spans="1:48" x14ac:dyDescent="0.25">
      <c r="A994" s="1" t="s">
        <v>378</v>
      </c>
      <c r="B994" s="1" t="s">
        <v>271</v>
      </c>
      <c r="C994" s="2">
        <v>42965</v>
      </c>
      <c r="D994" s="3">
        <v>0</v>
      </c>
      <c r="E994" s="3">
        <v>109.43333333333318</v>
      </c>
      <c r="F994" s="3">
        <v>1.5678999999999996</v>
      </c>
      <c r="G994" s="3">
        <v>1.5022500000000012</v>
      </c>
      <c r="H994" s="3">
        <v>6.5649999999999972E-2</v>
      </c>
      <c r="I994" s="3">
        <v>0.52698749999999916</v>
      </c>
      <c r="J994" s="3">
        <v>0.38366249999999985</v>
      </c>
      <c r="K994" s="3">
        <v>0.1372499999999999</v>
      </c>
      <c r="L994" s="4">
        <f t="shared" si="370"/>
        <v>0</v>
      </c>
      <c r="M994" s="4">
        <f t="shared" si="370"/>
        <v>0</v>
      </c>
      <c r="N994" s="4">
        <f t="shared" si="370"/>
        <v>0</v>
      </c>
      <c r="O994" s="4">
        <f t="shared" si="368"/>
        <v>0</v>
      </c>
      <c r="P994" s="4">
        <f t="shared" si="368"/>
        <v>0</v>
      </c>
      <c r="Q994" s="4">
        <f t="shared" si="368"/>
        <v>0</v>
      </c>
      <c r="R994" s="4">
        <f t="shared" si="368"/>
        <v>0</v>
      </c>
      <c r="S994" s="5">
        <f t="shared" si="353"/>
        <v>88996.555591369979</v>
      </c>
      <c r="T994" s="5">
        <f t="shared" si="354"/>
        <v>1672.4514582693184</v>
      </c>
      <c r="U994" s="5">
        <f t="shared" si="355"/>
        <v>1428.8758532356881</v>
      </c>
      <c r="V994" s="5">
        <f t="shared" si="356"/>
        <v>255.34216041226708</v>
      </c>
      <c r="W994" s="5">
        <f t="shared" si="357"/>
        <v>133.13286235752383</v>
      </c>
      <c r="X994" s="5">
        <f t="shared" si="358"/>
        <v>633.22604098431225</v>
      </c>
      <c r="Y994" s="5">
        <f t="shared" si="359"/>
        <v>287.77034775061924</v>
      </c>
      <c r="Z994" s="4">
        <f>D994-'CIG_wcINF-wcEFF_Loads'!D994</f>
        <v>0</v>
      </c>
      <c r="AA994" s="4">
        <f t="shared" si="360"/>
        <v>0</v>
      </c>
      <c r="AB994" s="3">
        <v>23.962500000000045</v>
      </c>
      <c r="AC994" s="3">
        <v>1.4882857142857133</v>
      </c>
      <c r="AD994" s="3">
        <v>1.1028785714285727</v>
      </c>
      <c r="AE994" s="3">
        <v>6.5649999999999972E-2</v>
      </c>
      <c r="AF994" s="3">
        <v>0.52698749999999916</v>
      </c>
      <c r="AG994" s="3">
        <v>0.33777142857142883</v>
      </c>
      <c r="AH994" s="3">
        <v>9.5969230769230751E-2</v>
      </c>
      <c r="AI994" s="4">
        <f t="shared" si="371"/>
        <v>0</v>
      </c>
      <c r="AJ994" s="4">
        <f t="shared" si="371"/>
        <v>0</v>
      </c>
      <c r="AK994" s="4">
        <f t="shared" si="371"/>
        <v>0</v>
      </c>
      <c r="AL994" s="4">
        <f t="shared" si="369"/>
        <v>0</v>
      </c>
      <c r="AM994" s="4">
        <f t="shared" si="369"/>
        <v>0</v>
      </c>
      <c r="AN994" s="4">
        <f t="shared" si="369"/>
        <v>0</v>
      </c>
      <c r="AO994" s="4">
        <f t="shared" si="369"/>
        <v>0</v>
      </c>
      <c r="AP994" s="5">
        <f t="shared" si="361"/>
        <v>49513.174066782856</v>
      </c>
      <c r="AQ994" s="5">
        <f t="shared" si="362"/>
        <v>1309.3408962232895</v>
      </c>
      <c r="AR994" s="5">
        <f t="shared" si="363"/>
        <v>1032.4269320755595</v>
      </c>
      <c r="AS994" s="5">
        <f t="shared" si="364"/>
        <v>207.83271527425137</v>
      </c>
      <c r="AT994" s="5">
        <f t="shared" si="365"/>
        <v>107.78409663074889</v>
      </c>
      <c r="AU994" s="5">
        <f t="shared" si="366"/>
        <v>410.00134460350853</v>
      </c>
      <c r="AV994" s="5">
        <f t="shared" si="367"/>
        <v>191.57309921122209</v>
      </c>
    </row>
    <row r="995" spans="1:48" x14ac:dyDescent="0.25">
      <c r="A995" s="1" t="s">
        <v>378</v>
      </c>
      <c r="B995" s="1" t="s">
        <v>272</v>
      </c>
      <c r="C995" s="2">
        <v>42966</v>
      </c>
      <c r="D995" s="3">
        <v>0</v>
      </c>
      <c r="E995" s="3">
        <v>109.43333333333318</v>
      </c>
      <c r="F995" s="3">
        <v>1.5678999999999996</v>
      </c>
      <c r="G995" s="3">
        <v>1.5022500000000012</v>
      </c>
      <c r="H995" s="3">
        <v>6.5649999999999972E-2</v>
      </c>
      <c r="I995" s="3">
        <v>0.52698749999999916</v>
      </c>
      <c r="J995" s="3">
        <v>0.38366249999999985</v>
      </c>
      <c r="K995" s="3">
        <v>0.1372499999999999</v>
      </c>
      <c r="L995" s="4">
        <f t="shared" si="370"/>
        <v>0</v>
      </c>
      <c r="M995" s="4">
        <f t="shared" si="370"/>
        <v>0</v>
      </c>
      <c r="N995" s="4">
        <f t="shared" si="370"/>
        <v>0</v>
      </c>
      <c r="O995" s="4">
        <f t="shared" si="368"/>
        <v>0</v>
      </c>
      <c r="P995" s="4">
        <f t="shared" si="368"/>
        <v>0</v>
      </c>
      <c r="Q995" s="4">
        <f t="shared" si="368"/>
        <v>0</v>
      </c>
      <c r="R995" s="4">
        <f t="shared" si="368"/>
        <v>0</v>
      </c>
      <c r="S995" s="5">
        <f t="shared" si="353"/>
        <v>88996.555591369979</v>
      </c>
      <c r="T995" s="5">
        <f t="shared" si="354"/>
        <v>1672.4514582693184</v>
      </c>
      <c r="U995" s="5">
        <f t="shared" si="355"/>
        <v>1428.8758532356881</v>
      </c>
      <c r="V995" s="5">
        <f t="shared" si="356"/>
        <v>255.34216041226708</v>
      </c>
      <c r="W995" s="5">
        <f t="shared" si="357"/>
        <v>133.13286235752383</v>
      </c>
      <c r="X995" s="5">
        <f t="shared" si="358"/>
        <v>633.22604098431225</v>
      </c>
      <c r="Y995" s="5">
        <f t="shared" si="359"/>
        <v>287.77034775061924</v>
      </c>
      <c r="Z995" s="4">
        <f>D995-'CIG_wcINF-wcEFF_Loads'!D995</f>
        <v>0</v>
      </c>
      <c r="AA995" s="4">
        <f t="shared" si="360"/>
        <v>0</v>
      </c>
      <c r="AB995" s="3">
        <v>23.962500000000045</v>
      </c>
      <c r="AC995" s="3">
        <v>1.4882857142857133</v>
      </c>
      <c r="AD995" s="3">
        <v>1.1028785714285727</v>
      </c>
      <c r="AE995" s="3">
        <v>6.5649999999999972E-2</v>
      </c>
      <c r="AF995" s="3">
        <v>0.52698749999999916</v>
      </c>
      <c r="AG995" s="3">
        <v>0.33777142857142883</v>
      </c>
      <c r="AH995" s="3">
        <v>9.5969230769230751E-2</v>
      </c>
      <c r="AI995" s="4">
        <f t="shared" si="371"/>
        <v>0</v>
      </c>
      <c r="AJ995" s="4">
        <f t="shared" si="371"/>
        <v>0</v>
      </c>
      <c r="AK995" s="4">
        <f t="shared" si="371"/>
        <v>0</v>
      </c>
      <c r="AL995" s="4">
        <f t="shared" si="369"/>
        <v>0</v>
      </c>
      <c r="AM995" s="4">
        <f t="shared" si="369"/>
        <v>0</v>
      </c>
      <c r="AN995" s="4">
        <f t="shared" si="369"/>
        <v>0</v>
      </c>
      <c r="AO995" s="4">
        <f t="shared" si="369"/>
        <v>0</v>
      </c>
      <c r="AP995" s="5">
        <f t="shared" si="361"/>
        <v>49513.174066782856</v>
      </c>
      <c r="AQ995" s="5">
        <f t="shared" si="362"/>
        <v>1309.3408962232895</v>
      </c>
      <c r="AR995" s="5">
        <f t="shared" si="363"/>
        <v>1032.4269320755595</v>
      </c>
      <c r="AS995" s="5">
        <f t="shared" si="364"/>
        <v>207.83271527425137</v>
      </c>
      <c r="AT995" s="5">
        <f t="shared" si="365"/>
        <v>107.78409663074889</v>
      </c>
      <c r="AU995" s="5">
        <f t="shared" si="366"/>
        <v>410.00134460350853</v>
      </c>
      <c r="AV995" s="5">
        <f t="shared" si="367"/>
        <v>191.57309921122209</v>
      </c>
    </row>
    <row r="996" spans="1:48" x14ac:dyDescent="0.25">
      <c r="A996" s="1" t="s">
        <v>378</v>
      </c>
      <c r="B996" s="1" t="s">
        <v>273</v>
      </c>
      <c r="C996" s="2">
        <v>42967</v>
      </c>
      <c r="D996" s="3">
        <v>0</v>
      </c>
      <c r="E996" s="3">
        <v>109.43333333333318</v>
      </c>
      <c r="F996" s="3">
        <v>1.5678999999999996</v>
      </c>
      <c r="G996" s="3">
        <v>1.5022500000000012</v>
      </c>
      <c r="H996" s="3">
        <v>6.5649999999999972E-2</v>
      </c>
      <c r="I996" s="3">
        <v>0.52698749999999916</v>
      </c>
      <c r="J996" s="3">
        <v>0.38366249999999985</v>
      </c>
      <c r="K996" s="3">
        <v>0.1372499999999999</v>
      </c>
      <c r="L996" s="4">
        <f t="shared" si="370"/>
        <v>0</v>
      </c>
      <c r="M996" s="4">
        <f t="shared" si="370"/>
        <v>0</v>
      </c>
      <c r="N996" s="4">
        <f t="shared" si="370"/>
        <v>0</v>
      </c>
      <c r="O996" s="4">
        <f t="shared" si="368"/>
        <v>0</v>
      </c>
      <c r="P996" s="4">
        <f t="shared" si="368"/>
        <v>0</v>
      </c>
      <c r="Q996" s="4">
        <f t="shared" si="368"/>
        <v>0</v>
      </c>
      <c r="R996" s="4">
        <f t="shared" si="368"/>
        <v>0</v>
      </c>
      <c r="S996" s="5">
        <f t="shared" si="353"/>
        <v>88996.555591369979</v>
      </c>
      <c r="T996" s="5">
        <f t="shared" si="354"/>
        <v>1672.4514582693184</v>
      </c>
      <c r="U996" s="5">
        <f t="shared" si="355"/>
        <v>1428.8758532356881</v>
      </c>
      <c r="V996" s="5">
        <f t="shared" si="356"/>
        <v>255.34216041226708</v>
      </c>
      <c r="W996" s="5">
        <f t="shared" si="357"/>
        <v>133.13286235752383</v>
      </c>
      <c r="X996" s="5">
        <f t="shared" si="358"/>
        <v>633.22604098431225</v>
      </c>
      <c r="Y996" s="5">
        <f t="shared" si="359"/>
        <v>287.77034775061924</v>
      </c>
      <c r="Z996" s="4">
        <f>D996-'CIG_wcINF-wcEFF_Loads'!D996</f>
        <v>0</v>
      </c>
      <c r="AA996" s="4">
        <f t="shared" si="360"/>
        <v>0</v>
      </c>
      <c r="AB996" s="3">
        <v>23.962500000000045</v>
      </c>
      <c r="AC996" s="3">
        <v>1.4882857142857133</v>
      </c>
      <c r="AD996" s="3">
        <v>1.1028785714285727</v>
      </c>
      <c r="AE996" s="3">
        <v>6.5649999999999972E-2</v>
      </c>
      <c r="AF996" s="3">
        <v>0.52698749999999916</v>
      </c>
      <c r="AG996" s="3">
        <v>0.33777142857142883</v>
      </c>
      <c r="AH996" s="3">
        <v>9.5969230769230751E-2</v>
      </c>
      <c r="AI996" s="4">
        <f t="shared" si="371"/>
        <v>0</v>
      </c>
      <c r="AJ996" s="4">
        <f t="shared" si="371"/>
        <v>0</v>
      </c>
      <c r="AK996" s="4">
        <f t="shared" si="371"/>
        <v>0</v>
      </c>
      <c r="AL996" s="4">
        <f t="shared" si="369"/>
        <v>0</v>
      </c>
      <c r="AM996" s="4">
        <f t="shared" si="369"/>
        <v>0</v>
      </c>
      <c r="AN996" s="4">
        <f t="shared" si="369"/>
        <v>0</v>
      </c>
      <c r="AO996" s="4">
        <f t="shared" si="369"/>
        <v>0</v>
      </c>
      <c r="AP996" s="5">
        <f t="shared" si="361"/>
        <v>49513.174066782856</v>
      </c>
      <c r="AQ996" s="5">
        <f t="shared" si="362"/>
        <v>1309.3408962232895</v>
      </c>
      <c r="AR996" s="5">
        <f t="shared" si="363"/>
        <v>1032.4269320755595</v>
      </c>
      <c r="AS996" s="5">
        <f t="shared" si="364"/>
        <v>207.83271527425137</v>
      </c>
      <c r="AT996" s="5">
        <f t="shared" si="365"/>
        <v>107.78409663074889</v>
      </c>
      <c r="AU996" s="5">
        <f t="shared" si="366"/>
        <v>410.00134460350853</v>
      </c>
      <c r="AV996" s="5">
        <f t="shared" si="367"/>
        <v>191.57309921122209</v>
      </c>
    </row>
    <row r="997" spans="1:48" x14ac:dyDescent="0.25">
      <c r="A997" s="1" t="s">
        <v>378</v>
      </c>
      <c r="B997" s="1" t="s">
        <v>274</v>
      </c>
      <c r="C997" s="2">
        <v>42968</v>
      </c>
      <c r="D997" s="3">
        <v>0</v>
      </c>
      <c r="E997" s="3">
        <v>109.43333333333318</v>
      </c>
      <c r="F997" s="3">
        <v>1.5678999999999996</v>
      </c>
      <c r="G997" s="3">
        <v>1.5022500000000012</v>
      </c>
      <c r="H997" s="3">
        <v>6.5649999999999972E-2</v>
      </c>
      <c r="I997" s="3">
        <v>0.52698749999999916</v>
      </c>
      <c r="J997" s="3">
        <v>0.38366249999999985</v>
      </c>
      <c r="K997" s="3">
        <v>0.1372499999999999</v>
      </c>
      <c r="L997" s="4">
        <f t="shared" si="370"/>
        <v>0</v>
      </c>
      <c r="M997" s="4">
        <f t="shared" si="370"/>
        <v>0</v>
      </c>
      <c r="N997" s="4">
        <f t="shared" si="370"/>
        <v>0</v>
      </c>
      <c r="O997" s="4">
        <f t="shared" si="368"/>
        <v>0</v>
      </c>
      <c r="P997" s="4">
        <f t="shared" si="368"/>
        <v>0</v>
      </c>
      <c r="Q997" s="4">
        <f t="shared" si="368"/>
        <v>0</v>
      </c>
      <c r="R997" s="4">
        <f t="shared" si="368"/>
        <v>0</v>
      </c>
      <c r="S997" s="5">
        <f t="shared" si="353"/>
        <v>88996.555591369979</v>
      </c>
      <c r="T997" s="5">
        <f t="shared" si="354"/>
        <v>1672.4514582693184</v>
      </c>
      <c r="U997" s="5">
        <f t="shared" si="355"/>
        <v>1428.8758532356881</v>
      </c>
      <c r="V997" s="5">
        <f t="shared" si="356"/>
        <v>255.34216041226708</v>
      </c>
      <c r="W997" s="5">
        <f t="shared" si="357"/>
        <v>133.13286235752383</v>
      </c>
      <c r="X997" s="5">
        <f t="shared" si="358"/>
        <v>633.22604098431225</v>
      </c>
      <c r="Y997" s="5">
        <f t="shared" si="359"/>
        <v>287.77034775061924</v>
      </c>
      <c r="Z997" s="4">
        <f>D997-'CIG_wcINF-wcEFF_Loads'!D997</f>
        <v>0</v>
      </c>
      <c r="AA997" s="4">
        <f t="shared" si="360"/>
        <v>0</v>
      </c>
      <c r="AB997" s="3">
        <v>23.962500000000045</v>
      </c>
      <c r="AC997" s="3">
        <v>1.4882857142857133</v>
      </c>
      <c r="AD997" s="3">
        <v>1.1028785714285727</v>
      </c>
      <c r="AE997" s="3">
        <v>6.5649999999999972E-2</v>
      </c>
      <c r="AF997" s="3">
        <v>0.52698749999999916</v>
      </c>
      <c r="AG997" s="3">
        <v>0.33777142857142883</v>
      </c>
      <c r="AH997" s="3">
        <v>9.5969230769230751E-2</v>
      </c>
      <c r="AI997" s="4">
        <f t="shared" si="371"/>
        <v>0</v>
      </c>
      <c r="AJ997" s="4">
        <f t="shared" si="371"/>
        <v>0</v>
      </c>
      <c r="AK997" s="4">
        <f t="shared" si="371"/>
        <v>0</v>
      </c>
      <c r="AL997" s="4">
        <f t="shared" si="369"/>
        <v>0</v>
      </c>
      <c r="AM997" s="4">
        <f t="shared" si="369"/>
        <v>0</v>
      </c>
      <c r="AN997" s="4">
        <f t="shared" si="369"/>
        <v>0</v>
      </c>
      <c r="AO997" s="4">
        <f t="shared" si="369"/>
        <v>0</v>
      </c>
      <c r="AP997" s="5">
        <f t="shared" si="361"/>
        <v>49513.174066782856</v>
      </c>
      <c r="AQ997" s="5">
        <f t="shared" si="362"/>
        <v>1309.3408962232895</v>
      </c>
      <c r="AR997" s="5">
        <f t="shared" si="363"/>
        <v>1032.4269320755595</v>
      </c>
      <c r="AS997" s="5">
        <f t="shared" si="364"/>
        <v>207.83271527425137</v>
      </c>
      <c r="AT997" s="5">
        <f t="shared" si="365"/>
        <v>107.78409663074889</v>
      </c>
      <c r="AU997" s="5">
        <f t="shared" si="366"/>
        <v>410.00134460350853</v>
      </c>
      <c r="AV997" s="5">
        <f t="shared" si="367"/>
        <v>191.57309921122209</v>
      </c>
    </row>
    <row r="998" spans="1:48" x14ac:dyDescent="0.25">
      <c r="A998" s="1" t="s">
        <v>378</v>
      </c>
      <c r="B998" s="1" t="s">
        <v>275</v>
      </c>
      <c r="C998" s="2">
        <v>42969</v>
      </c>
      <c r="D998" s="3">
        <v>0</v>
      </c>
      <c r="E998" s="3">
        <v>109.43333333333318</v>
      </c>
      <c r="F998" s="3">
        <v>1.5678999999999996</v>
      </c>
      <c r="G998" s="3">
        <v>1.5022500000000012</v>
      </c>
      <c r="H998" s="3">
        <v>6.5649999999999972E-2</v>
      </c>
      <c r="I998" s="3">
        <v>0.52698749999999916</v>
      </c>
      <c r="J998" s="3">
        <v>0.38366249999999985</v>
      </c>
      <c r="K998" s="3">
        <v>0.1372499999999999</v>
      </c>
      <c r="L998" s="4">
        <f t="shared" si="370"/>
        <v>0</v>
      </c>
      <c r="M998" s="4">
        <f t="shared" si="370"/>
        <v>0</v>
      </c>
      <c r="N998" s="4">
        <f t="shared" si="370"/>
        <v>0</v>
      </c>
      <c r="O998" s="4">
        <f t="shared" si="368"/>
        <v>0</v>
      </c>
      <c r="P998" s="4">
        <f t="shared" si="368"/>
        <v>0</v>
      </c>
      <c r="Q998" s="4">
        <f t="shared" si="368"/>
        <v>0</v>
      </c>
      <c r="R998" s="4">
        <f t="shared" si="368"/>
        <v>0</v>
      </c>
      <c r="S998" s="5">
        <f t="shared" si="353"/>
        <v>88996.555591369979</v>
      </c>
      <c r="T998" s="5">
        <f t="shared" si="354"/>
        <v>1672.4514582693184</v>
      </c>
      <c r="U998" s="5">
        <f t="shared" si="355"/>
        <v>1428.8758532356881</v>
      </c>
      <c r="V998" s="5">
        <f t="shared" si="356"/>
        <v>255.34216041226708</v>
      </c>
      <c r="W998" s="5">
        <f t="shared" si="357"/>
        <v>133.13286235752383</v>
      </c>
      <c r="X998" s="5">
        <f t="shared" si="358"/>
        <v>633.22604098431225</v>
      </c>
      <c r="Y998" s="5">
        <f t="shared" si="359"/>
        <v>287.77034775061924</v>
      </c>
      <c r="Z998" s="4">
        <f>D998-'CIG_wcINF-wcEFF_Loads'!D998</f>
        <v>0</v>
      </c>
      <c r="AA998" s="4">
        <f t="shared" si="360"/>
        <v>0</v>
      </c>
      <c r="AB998" s="3">
        <v>23.962500000000045</v>
      </c>
      <c r="AC998" s="3">
        <v>1.4882857142857133</v>
      </c>
      <c r="AD998" s="3">
        <v>1.1028785714285727</v>
      </c>
      <c r="AE998" s="3">
        <v>6.5649999999999972E-2</v>
      </c>
      <c r="AF998" s="3">
        <v>0.52698749999999916</v>
      </c>
      <c r="AG998" s="3">
        <v>0.33777142857142883</v>
      </c>
      <c r="AH998" s="3">
        <v>9.5969230769230751E-2</v>
      </c>
      <c r="AI998" s="4">
        <f t="shared" si="371"/>
        <v>0</v>
      </c>
      <c r="AJ998" s="4">
        <f t="shared" si="371"/>
        <v>0</v>
      </c>
      <c r="AK998" s="4">
        <f t="shared" si="371"/>
        <v>0</v>
      </c>
      <c r="AL998" s="4">
        <f t="shared" si="369"/>
        <v>0</v>
      </c>
      <c r="AM998" s="4">
        <f t="shared" si="369"/>
        <v>0</v>
      </c>
      <c r="AN998" s="4">
        <f t="shared" si="369"/>
        <v>0</v>
      </c>
      <c r="AO998" s="4">
        <f t="shared" si="369"/>
        <v>0</v>
      </c>
      <c r="AP998" s="5">
        <f t="shared" si="361"/>
        <v>49513.174066782856</v>
      </c>
      <c r="AQ998" s="5">
        <f t="shared" si="362"/>
        <v>1309.3408962232895</v>
      </c>
      <c r="AR998" s="5">
        <f t="shared" si="363"/>
        <v>1032.4269320755595</v>
      </c>
      <c r="AS998" s="5">
        <f t="shared" si="364"/>
        <v>207.83271527425137</v>
      </c>
      <c r="AT998" s="5">
        <f t="shared" si="365"/>
        <v>107.78409663074889</v>
      </c>
      <c r="AU998" s="5">
        <f t="shared" si="366"/>
        <v>410.00134460350853</v>
      </c>
      <c r="AV998" s="5">
        <f t="shared" si="367"/>
        <v>191.57309921122209</v>
      </c>
    </row>
    <row r="999" spans="1:48" x14ac:dyDescent="0.25">
      <c r="A999" s="1" t="s">
        <v>378</v>
      </c>
      <c r="B999" s="1" t="s">
        <v>276</v>
      </c>
      <c r="C999" s="2">
        <v>42970</v>
      </c>
      <c r="D999" s="3">
        <v>0</v>
      </c>
      <c r="E999" s="3">
        <v>109.43333333333318</v>
      </c>
      <c r="F999" s="3">
        <v>1.5678999999999996</v>
      </c>
      <c r="G999" s="3">
        <v>1.5022500000000012</v>
      </c>
      <c r="H999" s="3">
        <v>6.5649999999999972E-2</v>
      </c>
      <c r="I999" s="3">
        <v>0.52698749999999916</v>
      </c>
      <c r="J999" s="3">
        <v>0.38366249999999985</v>
      </c>
      <c r="K999" s="3">
        <v>0.1372499999999999</v>
      </c>
      <c r="L999" s="4">
        <f t="shared" si="370"/>
        <v>0</v>
      </c>
      <c r="M999" s="4">
        <f t="shared" si="370"/>
        <v>0</v>
      </c>
      <c r="N999" s="4">
        <f t="shared" si="370"/>
        <v>0</v>
      </c>
      <c r="O999" s="4">
        <f t="shared" si="368"/>
        <v>0</v>
      </c>
      <c r="P999" s="4">
        <f t="shared" si="368"/>
        <v>0</v>
      </c>
      <c r="Q999" s="4">
        <f t="shared" si="368"/>
        <v>0</v>
      </c>
      <c r="R999" s="4">
        <f t="shared" si="368"/>
        <v>0</v>
      </c>
      <c r="S999" s="5">
        <f t="shared" si="353"/>
        <v>88996.555591369979</v>
      </c>
      <c r="T999" s="5">
        <f t="shared" si="354"/>
        <v>1672.4514582693184</v>
      </c>
      <c r="U999" s="5">
        <f t="shared" si="355"/>
        <v>1428.8758532356881</v>
      </c>
      <c r="V999" s="5">
        <f t="shared" si="356"/>
        <v>255.34216041226708</v>
      </c>
      <c r="W999" s="5">
        <f t="shared" si="357"/>
        <v>133.13286235752383</v>
      </c>
      <c r="X999" s="5">
        <f t="shared" si="358"/>
        <v>633.22604098431225</v>
      </c>
      <c r="Y999" s="5">
        <f t="shared" si="359"/>
        <v>287.77034775061924</v>
      </c>
      <c r="Z999" s="4">
        <f>D999-'CIG_wcINF-wcEFF_Loads'!D999</f>
        <v>0</v>
      </c>
      <c r="AA999" s="4">
        <f t="shared" si="360"/>
        <v>0</v>
      </c>
      <c r="AB999" s="3">
        <v>23.962500000000045</v>
      </c>
      <c r="AC999" s="3">
        <v>1.4882857142857133</v>
      </c>
      <c r="AD999" s="3">
        <v>1.1028785714285727</v>
      </c>
      <c r="AE999" s="3">
        <v>6.5649999999999972E-2</v>
      </c>
      <c r="AF999" s="3">
        <v>0.52698749999999916</v>
      </c>
      <c r="AG999" s="3">
        <v>0.33777142857142883</v>
      </c>
      <c r="AH999" s="3">
        <v>9.5969230769230751E-2</v>
      </c>
      <c r="AI999" s="4">
        <f t="shared" si="371"/>
        <v>0</v>
      </c>
      <c r="AJ999" s="4">
        <f t="shared" si="371"/>
        <v>0</v>
      </c>
      <c r="AK999" s="4">
        <f t="shared" si="371"/>
        <v>0</v>
      </c>
      <c r="AL999" s="4">
        <f t="shared" si="369"/>
        <v>0</v>
      </c>
      <c r="AM999" s="4">
        <f t="shared" si="369"/>
        <v>0</v>
      </c>
      <c r="AN999" s="4">
        <f t="shared" si="369"/>
        <v>0</v>
      </c>
      <c r="AO999" s="4">
        <f t="shared" si="369"/>
        <v>0</v>
      </c>
      <c r="AP999" s="5">
        <f t="shared" si="361"/>
        <v>49513.174066782856</v>
      </c>
      <c r="AQ999" s="5">
        <f t="shared" si="362"/>
        <v>1309.3408962232895</v>
      </c>
      <c r="AR999" s="5">
        <f t="shared" si="363"/>
        <v>1032.4269320755595</v>
      </c>
      <c r="AS999" s="5">
        <f t="shared" si="364"/>
        <v>207.83271527425137</v>
      </c>
      <c r="AT999" s="5">
        <f t="shared" si="365"/>
        <v>107.78409663074889</v>
      </c>
      <c r="AU999" s="5">
        <f t="shared" si="366"/>
        <v>410.00134460350853</v>
      </c>
      <c r="AV999" s="5">
        <f t="shared" si="367"/>
        <v>191.57309921122209</v>
      </c>
    </row>
    <row r="1000" spans="1:48" x14ac:dyDescent="0.25">
      <c r="A1000" s="1" t="s">
        <v>378</v>
      </c>
      <c r="B1000" s="1" t="s">
        <v>277</v>
      </c>
      <c r="C1000" s="2">
        <v>42971</v>
      </c>
      <c r="D1000" s="3">
        <v>0</v>
      </c>
      <c r="E1000" s="3">
        <v>109.43333333333318</v>
      </c>
      <c r="F1000" s="3">
        <v>1.5678999999999996</v>
      </c>
      <c r="G1000" s="3">
        <v>1.5022500000000012</v>
      </c>
      <c r="H1000" s="3">
        <v>6.5649999999999972E-2</v>
      </c>
      <c r="I1000" s="3">
        <v>0.52698749999999916</v>
      </c>
      <c r="J1000" s="3">
        <v>0.38366249999999985</v>
      </c>
      <c r="K1000" s="3">
        <v>0.1372499999999999</v>
      </c>
      <c r="L1000" s="4">
        <f t="shared" si="370"/>
        <v>0</v>
      </c>
      <c r="M1000" s="4">
        <f t="shared" si="370"/>
        <v>0</v>
      </c>
      <c r="N1000" s="4">
        <f t="shared" si="370"/>
        <v>0</v>
      </c>
      <c r="O1000" s="4">
        <f t="shared" si="368"/>
        <v>0</v>
      </c>
      <c r="P1000" s="4">
        <f t="shared" si="368"/>
        <v>0</v>
      </c>
      <c r="Q1000" s="4">
        <f t="shared" si="368"/>
        <v>0</v>
      </c>
      <c r="R1000" s="4">
        <f t="shared" si="368"/>
        <v>0</v>
      </c>
      <c r="S1000" s="5">
        <f t="shared" si="353"/>
        <v>88996.555591369979</v>
      </c>
      <c r="T1000" s="5">
        <f t="shared" si="354"/>
        <v>1672.4514582693184</v>
      </c>
      <c r="U1000" s="5">
        <f t="shared" si="355"/>
        <v>1428.8758532356881</v>
      </c>
      <c r="V1000" s="5">
        <f t="shared" si="356"/>
        <v>255.34216041226708</v>
      </c>
      <c r="W1000" s="5">
        <f t="shared" si="357"/>
        <v>133.13286235752383</v>
      </c>
      <c r="X1000" s="5">
        <f t="shared" si="358"/>
        <v>633.22604098431225</v>
      </c>
      <c r="Y1000" s="5">
        <f t="shared" si="359"/>
        <v>287.77034775061924</v>
      </c>
      <c r="Z1000" s="4">
        <f>D1000-'CIG_wcINF-wcEFF_Loads'!D1000</f>
        <v>0</v>
      </c>
      <c r="AA1000" s="4">
        <f t="shared" si="360"/>
        <v>0</v>
      </c>
      <c r="AB1000" s="3">
        <v>23.962500000000045</v>
      </c>
      <c r="AC1000" s="3">
        <v>1.4882857142857133</v>
      </c>
      <c r="AD1000" s="3">
        <v>1.1028785714285727</v>
      </c>
      <c r="AE1000" s="3">
        <v>6.5649999999999972E-2</v>
      </c>
      <c r="AF1000" s="3">
        <v>0.52698749999999916</v>
      </c>
      <c r="AG1000" s="3">
        <v>0.33777142857142883</v>
      </c>
      <c r="AH1000" s="3">
        <v>9.5969230769230751E-2</v>
      </c>
      <c r="AI1000" s="4">
        <f t="shared" si="371"/>
        <v>0</v>
      </c>
      <c r="AJ1000" s="4">
        <f t="shared" si="371"/>
        <v>0</v>
      </c>
      <c r="AK1000" s="4">
        <f t="shared" si="371"/>
        <v>0</v>
      </c>
      <c r="AL1000" s="4">
        <f t="shared" si="369"/>
        <v>0</v>
      </c>
      <c r="AM1000" s="4">
        <f t="shared" si="369"/>
        <v>0</v>
      </c>
      <c r="AN1000" s="4">
        <f t="shared" si="369"/>
        <v>0</v>
      </c>
      <c r="AO1000" s="4">
        <f t="shared" si="369"/>
        <v>0</v>
      </c>
      <c r="AP1000" s="5">
        <f t="shared" si="361"/>
        <v>49513.174066782856</v>
      </c>
      <c r="AQ1000" s="5">
        <f t="shared" si="362"/>
        <v>1309.3408962232895</v>
      </c>
      <c r="AR1000" s="5">
        <f t="shared" si="363"/>
        <v>1032.4269320755595</v>
      </c>
      <c r="AS1000" s="5">
        <f t="shared" si="364"/>
        <v>207.83271527425137</v>
      </c>
      <c r="AT1000" s="5">
        <f t="shared" si="365"/>
        <v>107.78409663074889</v>
      </c>
      <c r="AU1000" s="5">
        <f t="shared" si="366"/>
        <v>410.00134460350853</v>
      </c>
      <c r="AV1000" s="5">
        <f t="shared" si="367"/>
        <v>191.57309921122209</v>
      </c>
    </row>
    <row r="1001" spans="1:48" x14ac:dyDescent="0.25">
      <c r="A1001" s="1" t="s">
        <v>378</v>
      </c>
      <c r="B1001" s="1" t="s">
        <v>278</v>
      </c>
      <c r="C1001" s="2">
        <v>42972</v>
      </c>
      <c r="D1001" s="3">
        <v>0</v>
      </c>
      <c r="E1001" s="3">
        <v>109.43333333333318</v>
      </c>
      <c r="F1001" s="3">
        <v>1.5678999999999996</v>
      </c>
      <c r="G1001" s="3">
        <v>1.5022500000000012</v>
      </c>
      <c r="H1001" s="3">
        <v>6.5649999999999972E-2</v>
      </c>
      <c r="I1001" s="3">
        <v>0.52698749999999916</v>
      </c>
      <c r="J1001" s="3">
        <v>0.38366249999999985</v>
      </c>
      <c r="K1001" s="3">
        <v>0.1372499999999999</v>
      </c>
      <c r="L1001" s="4">
        <f t="shared" si="370"/>
        <v>0</v>
      </c>
      <c r="M1001" s="4">
        <f t="shared" si="370"/>
        <v>0</v>
      </c>
      <c r="N1001" s="4">
        <f t="shared" si="370"/>
        <v>0</v>
      </c>
      <c r="O1001" s="4">
        <f t="shared" si="368"/>
        <v>0</v>
      </c>
      <c r="P1001" s="4">
        <f t="shared" si="368"/>
        <v>0</v>
      </c>
      <c r="Q1001" s="4">
        <f t="shared" si="368"/>
        <v>0</v>
      </c>
      <c r="R1001" s="4">
        <f t="shared" si="368"/>
        <v>0</v>
      </c>
      <c r="S1001" s="5">
        <f t="shared" si="353"/>
        <v>88996.555591369979</v>
      </c>
      <c r="T1001" s="5">
        <f t="shared" si="354"/>
        <v>1672.4514582693184</v>
      </c>
      <c r="U1001" s="5">
        <f t="shared" si="355"/>
        <v>1428.8758532356881</v>
      </c>
      <c r="V1001" s="5">
        <f t="shared" si="356"/>
        <v>255.34216041226708</v>
      </c>
      <c r="W1001" s="5">
        <f t="shared" si="357"/>
        <v>133.13286235752383</v>
      </c>
      <c r="X1001" s="5">
        <f t="shared" si="358"/>
        <v>633.22604098431225</v>
      </c>
      <c r="Y1001" s="5">
        <f t="shared" si="359"/>
        <v>287.77034775061924</v>
      </c>
      <c r="Z1001" s="4">
        <f>D1001-'CIG_wcINF-wcEFF_Loads'!D1001</f>
        <v>0</v>
      </c>
      <c r="AA1001" s="4">
        <f t="shared" si="360"/>
        <v>0</v>
      </c>
      <c r="AB1001" s="3">
        <v>23.962500000000045</v>
      </c>
      <c r="AC1001" s="3">
        <v>1.4882857142857133</v>
      </c>
      <c r="AD1001" s="3">
        <v>1.1028785714285727</v>
      </c>
      <c r="AE1001" s="3">
        <v>6.5649999999999972E-2</v>
      </c>
      <c r="AF1001" s="3">
        <v>0.52698749999999916</v>
      </c>
      <c r="AG1001" s="3">
        <v>0.33777142857142883</v>
      </c>
      <c r="AH1001" s="3">
        <v>9.5969230769230751E-2</v>
      </c>
      <c r="AI1001" s="4">
        <f t="shared" si="371"/>
        <v>0</v>
      </c>
      <c r="AJ1001" s="4">
        <f t="shared" si="371"/>
        <v>0</v>
      </c>
      <c r="AK1001" s="4">
        <f t="shared" si="371"/>
        <v>0</v>
      </c>
      <c r="AL1001" s="4">
        <f t="shared" si="369"/>
        <v>0</v>
      </c>
      <c r="AM1001" s="4">
        <f t="shared" si="369"/>
        <v>0</v>
      </c>
      <c r="AN1001" s="4">
        <f t="shared" si="369"/>
        <v>0</v>
      </c>
      <c r="AO1001" s="4">
        <f t="shared" si="369"/>
        <v>0</v>
      </c>
      <c r="AP1001" s="5">
        <f t="shared" si="361"/>
        <v>49513.174066782856</v>
      </c>
      <c r="AQ1001" s="5">
        <f t="shared" si="362"/>
        <v>1309.3408962232895</v>
      </c>
      <c r="AR1001" s="5">
        <f t="shared" si="363"/>
        <v>1032.4269320755595</v>
      </c>
      <c r="AS1001" s="5">
        <f t="shared" si="364"/>
        <v>207.83271527425137</v>
      </c>
      <c r="AT1001" s="5">
        <f t="shared" si="365"/>
        <v>107.78409663074889</v>
      </c>
      <c r="AU1001" s="5">
        <f t="shared" si="366"/>
        <v>410.00134460350853</v>
      </c>
      <c r="AV1001" s="5">
        <f t="shared" si="367"/>
        <v>191.57309921122209</v>
      </c>
    </row>
    <row r="1002" spans="1:48" x14ac:dyDescent="0.25">
      <c r="A1002" s="1" t="s">
        <v>378</v>
      </c>
      <c r="B1002" s="1" t="s">
        <v>279</v>
      </c>
      <c r="C1002" s="2">
        <v>42973</v>
      </c>
      <c r="D1002" s="3">
        <v>0</v>
      </c>
      <c r="E1002" s="3">
        <v>109.43333333333318</v>
      </c>
      <c r="F1002" s="3">
        <v>1.5678999999999996</v>
      </c>
      <c r="G1002" s="3">
        <v>1.5022500000000012</v>
      </c>
      <c r="H1002" s="3">
        <v>6.5649999999999972E-2</v>
      </c>
      <c r="I1002" s="3">
        <v>0.52698749999999916</v>
      </c>
      <c r="J1002" s="3">
        <v>0.38366249999999985</v>
      </c>
      <c r="K1002" s="3">
        <v>0.1372499999999999</v>
      </c>
      <c r="L1002" s="4">
        <f t="shared" si="370"/>
        <v>0</v>
      </c>
      <c r="M1002" s="4">
        <f t="shared" si="370"/>
        <v>0</v>
      </c>
      <c r="N1002" s="4">
        <f t="shared" si="370"/>
        <v>0</v>
      </c>
      <c r="O1002" s="4">
        <f t="shared" si="368"/>
        <v>0</v>
      </c>
      <c r="P1002" s="4">
        <f t="shared" si="368"/>
        <v>0</v>
      </c>
      <c r="Q1002" s="4">
        <f t="shared" si="368"/>
        <v>0</v>
      </c>
      <c r="R1002" s="4">
        <f t="shared" si="368"/>
        <v>0</v>
      </c>
      <c r="S1002" s="5">
        <f t="shared" si="353"/>
        <v>88996.555591369979</v>
      </c>
      <c r="T1002" s="5">
        <f t="shared" si="354"/>
        <v>1672.4514582693184</v>
      </c>
      <c r="U1002" s="5">
        <f t="shared" si="355"/>
        <v>1428.8758532356881</v>
      </c>
      <c r="V1002" s="5">
        <f t="shared" si="356"/>
        <v>255.34216041226708</v>
      </c>
      <c r="W1002" s="5">
        <f t="shared" si="357"/>
        <v>133.13286235752383</v>
      </c>
      <c r="X1002" s="5">
        <f t="shared" si="358"/>
        <v>633.22604098431225</v>
      </c>
      <c r="Y1002" s="5">
        <f t="shared" si="359"/>
        <v>287.77034775061924</v>
      </c>
      <c r="Z1002" s="4">
        <f>D1002-'CIG_wcINF-wcEFF_Loads'!D1002</f>
        <v>0</v>
      </c>
      <c r="AA1002" s="4">
        <f t="shared" si="360"/>
        <v>0</v>
      </c>
      <c r="AB1002" s="3">
        <v>23.962500000000045</v>
      </c>
      <c r="AC1002" s="3">
        <v>1.4882857142857133</v>
      </c>
      <c r="AD1002" s="3">
        <v>1.1028785714285727</v>
      </c>
      <c r="AE1002" s="3">
        <v>6.5649999999999972E-2</v>
      </c>
      <c r="AF1002" s="3">
        <v>0.52698749999999916</v>
      </c>
      <c r="AG1002" s="3">
        <v>0.33777142857142883</v>
      </c>
      <c r="AH1002" s="3">
        <v>9.5969230769230751E-2</v>
      </c>
      <c r="AI1002" s="4">
        <f t="shared" si="371"/>
        <v>0</v>
      </c>
      <c r="AJ1002" s="4">
        <f t="shared" si="371"/>
        <v>0</v>
      </c>
      <c r="AK1002" s="4">
        <f t="shared" si="371"/>
        <v>0</v>
      </c>
      <c r="AL1002" s="4">
        <f t="shared" si="369"/>
        <v>0</v>
      </c>
      <c r="AM1002" s="4">
        <f t="shared" si="369"/>
        <v>0</v>
      </c>
      <c r="AN1002" s="4">
        <f t="shared" si="369"/>
        <v>0</v>
      </c>
      <c r="AO1002" s="4">
        <f t="shared" si="369"/>
        <v>0</v>
      </c>
      <c r="AP1002" s="5">
        <f t="shared" si="361"/>
        <v>49513.174066782856</v>
      </c>
      <c r="AQ1002" s="5">
        <f t="shared" si="362"/>
        <v>1309.3408962232895</v>
      </c>
      <c r="AR1002" s="5">
        <f t="shared" si="363"/>
        <v>1032.4269320755595</v>
      </c>
      <c r="AS1002" s="5">
        <f t="shared" si="364"/>
        <v>207.83271527425137</v>
      </c>
      <c r="AT1002" s="5">
        <f t="shared" si="365"/>
        <v>107.78409663074889</v>
      </c>
      <c r="AU1002" s="5">
        <f t="shared" si="366"/>
        <v>410.00134460350853</v>
      </c>
      <c r="AV1002" s="5">
        <f t="shared" si="367"/>
        <v>191.57309921122209</v>
      </c>
    </row>
    <row r="1003" spans="1:48" x14ac:dyDescent="0.25">
      <c r="A1003" s="1" t="s">
        <v>378</v>
      </c>
      <c r="B1003" s="1" t="s">
        <v>280</v>
      </c>
      <c r="C1003" s="2">
        <v>42974</v>
      </c>
      <c r="D1003" s="3">
        <v>0</v>
      </c>
      <c r="E1003" s="3">
        <v>109.43333333333318</v>
      </c>
      <c r="F1003" s="3">
        <v>1.5678999999999996</v>
      </c>
      <c r="G1003" s="3">
        <v>1.5022500000000012</v>
      </c>
      <c r="H1003" s="3">
        <v>6.5649999999999972E-2</v>
      </c>
      <c r="I1003" s="3">
        <v>0.52698749999999916</v>
      </c>
      <c r="J1003" s="3">
        <v>0.38366249999999985</v>
      </c>
      <c r="K1003" s="3">
        <v>0.1372499999999999</v>
      </c>
      <c r="L1003" s="4">
        <f t="shared" si="370"/>
        <v>0</v>
      </c>
      <c r="M1003" s="4">
        <f t="shared" si="370"/>
        <v>0</v>
      </c>
      <c r="N1003" s="4">
        <f t="shared" si="370"/>
        <v>0</v>
      </c>
      <c r="O1003" s="4">
        <f t="shared" si="368"/>
        <v>0</v>
      </c>
      <c r="P1003" s="4">
        <f t="shared" si="368"/>
        <v>0</v>
      </c>
      <c r="Q1003" s="4">
        <f t="shared" si="368"/>
        <v>0</v>
      </c>
      <c r="R1003" s="4">
        <f t="shared" si="368"/>
        <v>0</v>
      </c>
      <c r="S1003" s="5">
        <f t="shared" si="353"/>
        <v>88996.555591369979</v>
      </c>
      <c r="T1003" s="5">
        <f t="shared" si="354"/>
        <v>1672.4514582693184</v>
      </c>
      <c r="U1003" s="5">
        <f t="shared" si="355"/>
        <v>1428.8758532356881</v>
      </c>
      <c r="V1003" s="5">
        <f t="shared" si="356"/>
        <v>255.34216041226708</v>
      </c>
      <c r="W1003" s="5">
        <f t="shared" si="357"/>
        <v>133.13286235752383</v>
      </c>
      <c r="X1003" s="5">
        <f t="shared" si="358"/>
        <v>633.22604098431225</v>
      </c>
      <c r="Y1003" s="5">
        <f t="shared" si="359"/>
        <v>287.77034775061924</v>
      </c>
      <c r="Z1003" s="4">
        <f>D1003-'CIG_wcINF-wcEFF_Loads'!D1003</f>
        <v>0</v>
      </c>
      <c r="AA1003" s="4">
        <f t="shared" si="360"/>
        <v>0</v>
      </c>
      <c r="AB1003" s="3">
        <v>23.962500000000045</v>
      </c>
      <c r="AC1003" s="3">
        <v>1.4882857142857133</v>
      </c>
      <c r="AD1003" s="3">
        <v>1.1028785714285727</v>
      </c>
      <c r="AE1003" s="3">
        <v>6.5649999999999972E-2</v>
      </c>
      <c r="AF1003" s="3">
        <v>0.52698749999999916</v>
      </c>
      <c r="AG1003" s="3">
        <v>0.33777142857142883</v>
      </c>
      <c r="AH1003" s="3">
        <v>9.5969230769230751E-2</v>
      </c>
      <c r="AI1003" s="4">
        <f t="shared" si="371"/>
        <v>0</v>
      </c>
      <c r="AJ1003" s="4">
        <f t="shared" si="371"/>
        <v>0</v>
      </c>
      <c r="AK1003" s="4">
        <f t="shared" si="371"/>
        <v>0</v>
      </c>
      <c r="AL1003" s="4">
        <f t="shared" si="369"/>
        <v>0</v>
      </c>
      <c r="AM1003" s="4">
        <f t="shared" si="369"/>
        <v>0</v>
      </c>
      <c r="AN1003" s="4">
        <f t="shared" si="369"/>
        <v>0</v>
      </c>
      <c r="AO1003" s="4">
        <f t="shared" si="369"/>
        <v>0</v>
      </c>
      <c r="AP1003" s="5">
        <f t="shared" si="361"/>
        <v>49513.174066782856</v>
      </c>
      <c r="AQ1003" s="5">
        <f t="shared" si="362"/>
        <v>1309.3408962232895</v>
      </c>
      <c r="AR1003" s="5">
        <f t="shared" si="363"/>
        <v>1032.4269320755595</v>
      </c>
      <c r="AS1003" s="5">
        <f t="shared" si="364"/>
        <v>207.83271527425137</v>
      </c>
      <c r="AT1003" s="5">
        <f t="shared" si="365"/>
        <v>107.78409663074889</v>
      </c>
      <c r="AU1003" s="5">
        <f t="shared" si="366"/>
        <v>410.00134460350853</v>
      </c>
      <c r="AV1003" s="5">
        <f t="shared" si="367"/>
        <v>191.57309921122209</v>
      </c>
    </row>
    <row r="1004" spans="1:48" x14ac:dyDescent="0.25">
      <c r="A1004" s="1" t="s">
        <v>378</v>
      </c>
      <c r="B1004" s="1" t="s">
        <v>281</v>
      </c>
      <c r="C1004" s="2">
        <v>42975</v>
      </c>
      <c r="D1004" s="3">
        <v>0</v>
      </c>
      <c r="E1004" s="3">
        <v>109.43333333333318</v>
      </c>
      <c r="F1004" s="3">
        <v>1.5678999999999996</v>
      </c>
      <c r="G1004" s="3">
        <v>1.5022500000000012</v>
      </c>
      <c r="H1004" s="3">
        <v>6.5649999999999972E-2</v>
      </c>
      <c r="I1004" s="3">
        <v>0.52698749999999916</v>
      </c>
      <c r="J1004" s="3">
        <v>0.38366249999999985</v>
      </c>
      <c r="K1004" s="3">
        <v>0.1372499999999999</v>
      </c>
      <c r="L1004" s="4">
        <f t="shared" si="370"/>
        <v>0</v>
      </c>
      <c r="M1004" s="4">
        <f t="shared" si="370"/>
        <v>0</v>
      </c>
      <c r="N1004" s="4">
        <f t="shared" si="370"/>
        <v>0</v>
      </c>
      <c r="O1004" s="4">
        <f t="shared" si="368"/>
        <v>0</v>
      </c>
      <c r="P1004" s="4">
        <f t="shared" si="368"/>
        <v>0</v>
      </c>
      <c r="Q1004" s="4">
        <f t="shared" si="368"/>
        <v>0</v>
      </c>
      <c r="R1004" s="4">
        <f t="shared" si="368"/>
        <v>0</v>
      </c>
      <c r="S1004" s="5">
        <f t="shared" si="353"/>
        <v>88996.555591369979</v>
      </c>
      <c r="T1004" s="5">
        <f t="shared" si="354"/>
        <v>1672.4514582693184</v>
      </c>
      <c r="U1004" s="5">
        <f t="shared" si="355"/>
        <v>1428.8758532356881</v>
      </c>
      <c r="V1004" s="5">
        <f t="shared" si="356"/>
        <v>255.34216041226708</v>
      </c>
      <c r="W1004" s="5">
        <f t="shared" si="357"/>
        <v>133.13286235752383</v>
      </c>
      <c r="X1004" s="5">
        <f t="shared" si="358"/>
        <v>633.22604098431225</v>
      </c>
      <c r="Y1004" s="5">
        <f t="shared" si="359"/>
        <v>287.77034775061924</v>
      </c>
      <c r="Z1004" s="4">
        <f>D1004-'CIG_wcINF-wcEFF_Loads'!D1004</f>
        <v>0</v>
      </c>
      <c r="AA1004" s="4">
        <f t="shared" si="360"/>
        <v>0</v>
      </c>
      <c r="AB1004" s="3">
        <v>23.962500000000045</v>
      </c>
      <c r="AC1004" s="3">
        <v>1.4882857142857133</v>
      </c>
      <c r="AD1004" s="3">
        <v>1.1028785714285727</v>
      </c>
      <c r="AE1004" s="3">
        <v>6.5649999999999972E-2</v>
      </c>
      <c r="AF1004" s="3">
        <v>0.52698749999999916</v>
      </c>
      <c r="AG1004" s="3">
        <v>0.33777142857142883</v>
      </c>
      <c r="AH1004" s="3">
        <v>9.5969230769230751E-2</v>
      </c>
      <c r="AI1004" s="4">
        <f t="shared" si="371"/>
        <v>0</v>
      </c>
      <c r="AJ1004" s="4">
        <f t="shared" si="371"/>
        <v>0</v>
      </c>
      <c r="AK1004" s="4">
        <f t="shared" si="371"/>
        <v>0</v>
      </c>
      <c r="AL1004" s="4">
        <f t="shared" si="369"/>
        <v>0</v>
      </c>
      <c r="AM1004" s="4">
        <f t="shared" si="369"/>
        <v>0</v>
      </c>
      <c r="AN1004" s="4">
        <f t="shared" si="369"/>
        <v>0</v>
      </c>
      <c r="AO1004" s="4">
        <f t="shared" si="369"/>
        <v>0</v>
      </c>
      <c r="AP1004" s="5">
        <f t="shared" si="361"/>
        <v>49513.174066782856</v>
      </c>
      <c r="AQ1004" s="5">
        <f t="shared" si="362"/>
        <v>1309.3408962232895</v>
      </c>
      <c r="AR1004" s="5">
        <f t="shared" si="363"/>
        <v>1032.4269320755595</v>
      </c>
      <c r="AS1004" s="5">
        <f t="shared" si="364"/>
        <v>207.83271527425137</v>
      </c>
      <c r="AT1004" s="5">
        <f t="shared" si="365"/>
        <v>107.78409663074889</v>
      </c>
      <c r="AU1004" s="5">
        <f t="shared" si="366"/>
        <v>410.00134460350853</v>
      </c>
      <c r="AV1004" s="5">
        <f t="shared" si="367"/>
        <v>191.57309921122209</v>
      </c>
    </row>
    <row r="1005" spans="1:48" x14ac:dyDescent="0.25">
      <c r="A1005" s="1" t="s">
        <v>378</v>
      </c>
      <c r="B1005" s="1" t="s">
        <v>282</v>
      </c>
      <c r="C1005" s="2">
        <v>42976</v>
      </c>
      <c r="D1005" s="3">
        <v>0</v>
      </c>
      <c r="E1005" s="3">
        <v>109.43333333333318</v>
      </c>
      <c r="F1005" s="3">
        <v>1.5678999999999996</v>
      </c>
      <c r="G1005" s="3">
        <v>1.5022500000000012</v>
      </c>
      <c r="H1005" s="3">
        <v>6.5649999999999972E-2</v>
      </c>
      <c r="I1005" s="3">
        <v>0.52698749999999916</v>
      </c>
      <c r="J1005" s="3">
        <v>0.38366249999999985</v>
      </c>
      <c r="K1005" s="3">
        <v>0.1372499999999999</v>
      </c>
      <c r="L1005" s="4">
        <f t="shared" si="370"/>
        <v>0</v>
      </c>
      <c r="M1005" s="4">
        <f t="shared" si="370"/>
        <v>0</v>
      </c>
      <c r="N1005" s="4">
        <f t="shared" si="370"/>
        <v>0</v>
      </c>
      <c r="O1005" s="4">
        <f t="shared" si="368"/>
        <v>0</v>
      </c>
      <c r="P1005" s="4">
        <f t="shared" si="368"/>
        <v>0</v>
      </c>
      <c r="Q1005" s="4">
        <f t="shared" si="368"/>
        <v>0</v>
      </c>
      <c r="R1005" s="4">
        <f t="shared" si="368"/>
        <v>0</v>
      </c>
      <c r="S1005" s="5">
        <f t="shared" si="353"/>
        <v>88996.555591369979</v>
      </c>
      <c r="T1005" s="5">
        <f t="shared" si="354"/>
        <v>1672.4514582693184</v>
      </c>
      <c r="U1005" s="5">
        <f t="shared" si="355"/>
        <v>1428.8758532356881</v>
      </c>
      <c r="V1005" s="5">
        <f t="shared" si="356"/>
        <v>255.34216041226708</v>
      </c>
      <c r="W1005" s="5">
        <f t="shared" si="357"/>
        <v>133.13286235752383</v>
      </c>
      <c r="X1005" s="5">
        <f t="shared" si="358"/>
        <v>633.22604098431225</v>
      </c>
      <c r="Y1005" s="5">
        <f t="shared" si="359"/>
        <v>287.77034775061924</v>
      </c>
      <c r="Z1005" s="4">
        <f>D1005-'CIG_wcINF-wcEFF_Loads'!D1005</f>
        <v>0</v>
      </c>
      <c r="AA1005" s="4">
        <f t="shared" si="360"/>
        <v>0</v>
      </c>
      <c r="AB1005" s="3">
        <v>23.962500000000045</v>
      </c>
      <c r="AC1005" s="3">
        <v>1.4882857142857133</v>
      </c>
      <c r="AD1005" s="3">
        <v>1.1028785714285727</v>
      </c>
      <c r="AE1005" s="3">
        <v>6.5649999999999972E-2</v>
      </c>
      <c r="AF1005" s="3">
        <v>0.52698749999999916</v>
      </c>
      <c r="AG1005" s="3">
        <v>0.33777142857142883</v>
      </c>
      <c r="AH1005" s="3">
        <v>9.5969230769230751E-2</v>
      </c>
      <c r="AI1005" s="4">
        <f t="shared" si="371"/>
        <v>0</v>
      </c>
      <c r="AJ1005" s="4">
        <f t="shared" si="371"/>
        <v>0</v>
      </c>
      <c r="AK1005" s="4">
        <f t="shared" si="371"/>
        <v>0</v>
      </c>
      <c r="AL1005" s="4">
        <f t="shared" si="369"/>
        <v>0</v>
      </c>
      <c r="AM1005" s="4">
        <f t="shared" si="369"/>
        <v>0</v>
      </c>
      <c r="AN1005" s="4">
        <f t="shared" si="369"/>
        <v>0</v>
      </c>
      <c r="AO1005" s="4">
        <f t="shared" si="369"/>
        <v>0</v>
      </c>
      <c r="AP1005" s="5">
        <f t="shared" si="361"/>
        <v>49513.174066782856</v>
      </c>
      <c r="AQ1005" s="5">
        <f t="shared" si="362"/>
        <v>1309.3408962232895</v>
      </c>
      <c r="AR1005" s="5">
        <f t="shared" si="363"/>
        <v>1032.4269320755595</v>
      </c>
      <c r="AS1005" s="5">
        <f t="shared" si="364"/>
        <v>207.83271527425137</v>
      </c>
      <c r="AT1005" s="5">
        <f t="shared" si="365"/>
        <v>107.78409663074889</v>
      </c>
      <c r="AU1005" s="5">
        <f t="shared" si="366"/>
        <v>410.00134460350853</v>
      </c>
      <c r="AV1005" s="5">
        <f t="shared" si="367"/>
        <v>191.57309921122209</v>
      </c>
    </row>
    <row r="1006" spans="1:48" x14ac:dyDescent="0.25">
      <c r="A1006" s="1" t="s">
        <v>378</v>
      </c>
      <c r="B1006" s="1" t="s">
        <v>283</v>
      </c>
      <c r="C1006" s="2">
        <v>42977</v>
      </c>
      <c r="D1006" s="3">
        <v>0</v>
      </c>
      <c r="E1006" s="3">
        <v>109.43333333333318</v>
      </c>
      <c r="F1006" s="3">
        <v>1.5678999999999996</v>
      </c>
      <c r="G1006" s="3">
        <v>1.5022500000000012</v>
      </c>
      <c r="H1006" s="3">
        <v>6.5649999999999972E-2</v>
      </c>
      <c r="I1006" s="3">
        <v>0.52698749999999916</v>
      </c>
      <c r="J1006" s="3">
        <v>0.38366249999999985</v>
      </c>
      <c r="K1006" s="3">
        <v>0.1372499999999999</v>
      </c>
      <c r="L1006" s="4">
        <f t="shared" si="370"/>
        <v>0</v>
      </c>
      <c r="M1006" s="4">
        <f t="shared" si="370"/>
        <v>0</v>
      </c>
      <c r="N1006" s="4">
        <f t="shared" si="370"/>
        <v>0</v>
      </c>
      <c r="O1006" s="4">
        <f t="shared" si="368"/>
        <v>0</v>
      </c>
      <c r="P1006" s="4">
        <f t="shared" si="368"/>
        <v>0</v>
      </c>
      <c r="Q1006" s="4">
        <f t="shared" si="368"/>
        <v>0</v>
      </c>
      <c r="R1006" s="4">
        <f t="shared" si="368"/>
        <v>0</v>
      </c>
      <c r="S1006" s="5">
        <f t="shared" si="353"/>
        <v>88996.555591369979</v>
      </c>
      <c r="T1006" s="5">
        <f t="shared" si="354"/>
        <v>1672.4514582693184</v>
      </c>
      <c r="U1006" s="5">
        <f t="shared" si="355"/>
        <v>1428.8758532356881</v>
      </c>
      <c r="V1006" s="5">
        <f t="shared" si="356"/>
        <v>255.34216041226708</v>
      </c>
      <c r="W1006" s="5">
        <f t="shared" si="357"/>
        <v>133.13286235752383</v>
      </c>
      <c r="X1006" s="5">
        <f t="shared" si="358"/>
        <v>633.22604098431225</v>
      </c>
      <c r="Y1006" s="5">
        <f t="shared" si="359"/>
        <v>287.77034775061924</v>
      </c>
      <c r="Z1006" s="4">
        <f>D1006-'CIG_wcINF-wcEFF_Loads'!D1006</f>
        <v>0</v>
      </c>
      <c r="AA1006" s="4">
        <f t="shared" si="360"/>
        <v>0</v>
      </c>
      <c r="AB1006" s="3">
        <v>23.962500000000045</v>
      </c>
      <c r="AC1006" s="3">
        <v>1.4882857142857133</v>
      </c>
      <c r="AD1006" s="3">
        <v>1.1028785714285727</v>
      </c>
      <c r="AE1006" s="3">
        <v>6.5649999999999972E-2</v>
      </c>
      <c r="AF1006" s="3">
        <v>0.52698749999999916</v>
      </c>
      <c r="AG1006" s="3">
        <v>0.33777142857142883</v>
      </c>
      <c r="AH1006" s="3">
        <v>9.5969230769230751E-2</v>
      </c>
      <c r="AI1006" s="4">
        <f t="shared" si="371"/>
        <v>0</v>
      </c>
      <c r="AJ1006" s="4">
        <f t="shared" si="371"/>
        <v>0</v>
      </c>
      <c r="AK1006" s="4">
        <f t="shared" si="371"/>
        <v>0</v>
      </c>
      <c r="AL1006" s="4">
        <f t="shared" si="369"/>
        <v>0</v>
      </c>
      <c r="AM1006" s="4">
        <f t="shared" si="369"/>
        <v>0</v>
      </c>
      <c r="AN1006" s="4">
        <f t="shared" si="369"/>
        <v>0</v>
      </c>
      <c r="AO1006" s="4">
        <f t="shared" si="369"/>
        <v>0</v>
      </c>
      <c r="AP1006" s="5">
        <f t="shared" si="361"/>
        <v>49513.174066782856</v>
      </c>
      <c r="AQ1006" s="5">
        <f t="shared" si="362"/>
        <v>1309.3408962232895</v>
      </c>
      <c r="AR1006" s="5">
        <f t="shared" si="363"/>
        <v>1032.4269320755595</v>
      </c>
      <c r="AS1006" s="5">
        <f t="shared" si="364"/>
        <v>207.83271527425137</v>
      </c>
      <c r="AT1006" s="5">
        <f t="shared" si="365"/>
        <v>107.78409663074889</v>
      </c>
      <c r="AU1006" s="5">
        <f t="shared" si="366"/>
        <v>410.00134460350853</v>
      </c>
      <c r="AV1006" s="5">
        <f t="shared" si="367"/>
        <v>191.57309921122209</v>
      </c>
    </row>
    <row r="1007" spans="1:48" x14ac:dyDescent="0.25">
      <c r="A1007" s="1" t="s">
        <v>378</v>
      </c>
      <c r="B1007" s="1" t="s">
        <v>284</v>
      </c>
      <c r="C1007" s="2">
        <v>42978</v>
      </c>
      <c r="D1007" s="3">
        <v>0</v>
      </c>
      <c r="E1007" s="3">
        <v>109.43333333333318</v>
      </c>
      <c r="F1007" s="3">
        <v>1.5678999999999996</v>
      </c>
      <c r="G1007" s="3">
        <v>1.5022500000000012</v>
      </c>
      <c r="H1007" s="3">
        <v>6.5649999999999972E-2</v>
      </c>
      <c r="I1007" s="3">
        <v>0.52698749999999916</v>
      </c>
      <c r="J1007" s="3">
        <v>0.38366249999999985</v>
      </c>
      <c r="K1007" s="3">
        <v>0.1372499999999999</v>
      </c>
      <c r="L1007" s="4">
        <f t="shared" si="370"/>
        <v>0</v>
      </c>
      <c r="M1007" s="4">
        <f t="shared" si="370"/>
        <v>0</v>
      </c>
      <c r="N1007" s="4">
        <f t="shared" si="370"/>
        <v>0</v>
      </c>
      <c r="O1007" s="4">
        <f t="shared" si="368"/>
        <v>0</v>
      </c>
      <c r="P1007" s="4">
        <f t="shared" si="368"/>
        <v>0</v>
      </c>
      <c r="Q1007" s="4">
        <f t="shared" si="368"/>
        <v>0</v>
      </c>
      <c r="R1007" s="4">
        <f t="shared" si="368"/>
        <v>0</v>
      </c>
      <c r="S1007" s="5">
        <f t="shared" si="353"/>
        <v>88996.555591369979</v>
      </c>
      <c r="T1007" s="5">
        <f t="shared" si="354"/>
        <v>1672.4514582693184</v>
      </c>
      <c r="U1007" s="5">
        <f t="shared" si="355"/>
        <v>1428.8758532356881</v>
      </c>
      <c r="V1007" s="5">
        <f t="shared" si="356"/>
        <v>255.34216041226708</v>
      </c>
      <c r="W1007" s="5">
        <f t="shared" si="357"/>
        <v>133.13286235752383</v>
      </c>
      <c r="X1007" s="5">
        <f t="shared" si="358"/>
        <v>633.22604098431225</v>
      </c>
      <c r="Y1007" s="5">
        <f t="shared" si="359"/>
        <v>287.77034775061924</v>
      </c>
      <c r="Z1007" s="4">
        <f>D1007-'CIG_wcINF-wcEFF_Loads'!D1007</f>
        <v>0</v>
      </c>
      <c r="AA1007" s="4">
        <f t="shared" si="360"/>
        <v>0</v>
      </c>
      <c r="AB1007" s="3">
        <v>23.962500000000045</v>
      </c>
      <c r="AC1007" s="3">
        <v>1.4882857142857133</v>
      </c>
      <c r="AD1007" s="3">
        <v>1.1028785714285727</v>
      </c>
      <c r="AE1007" s="3">
        <v>6.5649999999999972E-2</v>
      </c>
      <c r="AF1007" s="3">
        <v>0.52698749999999916</v>
      </c>
      <c r="AG1007" s="3">
        <v>0.33777142857142883</v>
      </c>
      <c r="AH1007" s="3">
        <v>9.5969230769230751E-2</v>
      </c>
      <c r="AI1007" s="4">
        <f t="shared" si="371"/>
        <v>0</v>
      </c>
      <c r="AJ1007" s="4">
        <f t="shared" si="371"/>
        <v>0</v>
      </c>
      <c r="AK1007" s="4">
        <f t="shared" si="371"/>
        <v>0</v>
      </c>
      <c r="AL1007" s="4">
        <f t="shared" si="369"/>
        <v>0</v>
      </c>
      <c r="AM1007" s="4">
        <f t="shared" si="369"/>
        <v>0</v>
      </c>
      <c r="AN1007" s="4">
        <f t="shared" si="369"/>
        <v>0</v>
      </c>
      <c r="AO1007" s="4">
        <f t="shared" si="369"/>
        <v>0</v>
      </c>
      <c r="AP1007" s="5">
        <f t="shared" si="361"/>
        <v>49513.174066782856</v>
      </c>
      <c r="AQ1007" s="5">
        <f t="shared" si="362"/>
        <v>1309.3408962232895</v>
      </c>
      <c r="AR1007" s="5">
        <f t="shared" si="363"/>
        <v>1032.4269320755595</v>
      </c>
      <c r="AS1007" s="5">
        <f t="shared" si="364"/>
        <v>207.83271527425137</v>
      </c>
      <c r="AT1007" s="5">
        <f t="shared" si="365"/>
        <v>107.78409663074889</v>
      </c>
      <c r="AU1007" s="5">
        <f t="shared" si="366"/>
        <v>410.00134460350853</v>
      </c>
      <c r="AV1007" s="5">
        <f t="shared" si="367"/>
        <v>191.57309921122209</v>
      </c>
    </row>
    <row r="1008" spans="1:48" x14ac:dyDescent="0.25">
      <c r="A1008" s="1" t="s">
        <v>378</v>
      </c>
      <c r="B1008" s="1" t="s">
        <v>285</v>
      </c>
      <c r="C1008" s="2">
        <v>42979</v>
      </c>
      <c r="D1008" s="3">
        <v>0</v>
      </c>
      <c r="E1008" s="3">
        <v>109.43333333333318</v>
      </c>
      <c r="F1008" s="3">
        <v>1.5678999999999996</v>
      </c>
      <c r="G1008" s="3">
        <v>1.5022500000000012</v>
      </c>
      <c r="H1008" s="3">
        <v>6.5649999999999972E-2</v>
      </c>
      <c r="I1008" s="3">
        <v>0.52698749999999916</v>
      </c>
      <c r="J1008" s="3">
        <v>0.38366249999999985</v>
      </c>
      <c r="K1008" s="3">
        <v>0.1372499999999999</v>
      </c>
      <c r="L1008" s="4">
        <f t="shared" si="370"/>
        <v>0</v>
      </c>
      <c r="M1008" s="4">
        <f t="shared" si="370"/>
        <v>0</v>
      </c>
      <c r="N1008" s="4">
        <f t="shared" si="370"/>
        <v>0</v>
      </c>
      <c r="O1008" s="4">
        <f t="shared" si="368"/>
        <v>0</v>
      </c>
      <c r="P1008" s="4">
        <f t="shared" si="368"/>
        <v>0</v>
      </c>
      <c r="Q1008" s="4">
        <f t="shared" si="368"/>
        <v>0</v>
      </c>
      <c r="R1008" s="4">
        <f t="shared" si="368"/>
        <v>0</v>
      </c>
      <c r="S1008" s="5">
        <f t="shared" si="353"/>
        <v>88996.555591369979</v>
      </c>
      <c r="T1008" s="5">
        <f t="shared" si="354"/>
        <v>1672.4514582693184</v>
      </c>
      <c r="U1008" s="5">
        <f t="shared" si="355"/>
        <v>1428.8758532356881</v>
      </c>
      <c r="V1008" s="5">
        <f t="shared" si="356"/>
        <v>255.34216041226708</v>
      </c>
      <c r="W1008" s="5">
        <f t="shared" si="357"/>
        <v>133.13286235752383</v>
      </c>
      <c r="X1008" s="5">
        <f t="shared" si="358"/>
        <v>633.22604098431225</v>
      </c>
      <c r="Y1008" s="5">
        <f t="shared" si="359"/>
        <v>287.77034775061924</v>
      </c>
      <c r="Z1008" s="4">
        <f>D1008-'CIG_wcINF-wcEFF_Loads'!D1008</f>
        <v>0</v>
      </c>
      <c r="AA1008" s="4">
        <f t="shared" si="360"/>
        <v>0</v>
      </c>
      <c r="AB1008" s="3">
        <v>23.962500000000045</v>
      </c>
      <c r="AC1008" s="3">
        <v>1.4882857142857133</v>
      </c>
      <c r="AD1008" s="3">
        <v>1.1028785714285727</v>
      </c>
      <c r="AE1008" s="3">
        <v>6.5649999999999972E-2</v>
      </c>
      <c r="AF1008" s="3">
        <v>0.52698749999999916</v>
      </c>
      <c r="AG1008" s="3">
        <v>0.33777142857142883</v>
      </c>
      <c r="AH1008" s="3">
        <v>9.5969230769230751E-2</v>
      </c>
      <c r="AI1008" s="4">
        <f t="shared" si="371"/>
        <v>0</v>
      </c>
      <c r="AJ1008" s="4">
        <f t="shared" si="371"/>
        <v>0</v>
      </c>
      <c r="AK1008" s="4">
        <f t="shared" si="371"/>
        <v>0</v>
      </c>
      <c r="AL1008" s="4">
        <f t="shared" si="369"/>
        <v>0</v>
      </c>
      <c r="AM1008" s="4">
        <f t="shared" si="369"/>
        <v>0</v>
      </c>
      <c r="AN1008" s="4">
        <f t="shared" si="369"/>
        <v>0</v>
      </c>
      <c r="AO1008" s="4">
        <f t="shared" si="369"/>
        <v>0</v>
      </c>
      <c r="AP1008" s="5">
        <f t="shared" si="361"/>
        <v>49513.174066782856</v>
      </c>
      <c r="AQ1008" s="5">
        <f t="shared" si="362"/>
        <v>1309.3408962232895</v>
      </c>
      <c r="AR1008" s="5">
        <f t="shared" si="363"/>
        <v>1032.4269320755595</v>
      </c>
      <c r="AS1008" s="5">
        <f t="shared" si="364"/>
        <v>207.83271527425137</v>
      </c>
      <c r="AT1008" s="5">
        <f t="shared" si="365"/>
        <v>107.78409663074889</v>
      </c>
      <c r="AU1008" s="5">
        <f t="shared" si="366"/>
        <v>410.00134460350853</v>
      </c>
      <c r="AV1008" s="5">
        <f t="shared" si="367"/>
        <v>191.57309921122209</v>
      </c>
    </row>
    <row r="1009" spans="1:48" x14ac:dyDescent="0.25">
      <c r="A1009" s="1" t="s">
        <v>378</v>
      </c>
      <c r="B1009" s="1" t="s">
        <v>286</v>
      </c>
      <c r="C1009" s="2">
        <v>42980</v>
      </c>
      <c r="D1009" s="3">
        <v>0</v>
      </c>
      <c r="E1009" s="3">
        <v>109.43333333333318</v>
      </c>
      <c r="F1009" s="3">
        <v>1.5678999999999996</v>
      </c>
      <c r="G1009" s="3">
        <v>1.5022500000000012</v>
      </c>
      <c r="H1009" s="3">
        <v>6.5649999999999972E-2</v>
      </c>
      <c r="I1009" s="3">
        <v>0.52698749999999916</v>
      </c>
      <c r="J1009" s="3">
        <v>0.38366249999999985</v>
      </c>
      <c r="K1009" s="3">
        <v>0.1372499999999999</v>
      </c>
      <c r="L1009" s="4">
        <f t="shared" si="370"/>
        <v>0</v>
      </c>
      <c r="M1009" s="4">
        <f t="shared" si="370"/>
        <v>0</v>
      </c>
      <c r="N1009" s="4">
        <f t="shared" si="370"/>
        <v>0</v>
      </c>
      <c r="O1009" s="4">
        <f t="shared" si="368"/>
        <v>0</v>
      </c>
      <c r="P1009" s="4">
        <f t="shared" si="368"/>
        <v>0</v>
      </c>
      <c r="Q1009" s="4">
        <f t="shared" si="368"/>
        <v>0</v>
      </c>
      <c r="R1009" s="4">
        <f t="shared" si="368"/>
        <v>0</v>
      </c>
      <c r="S1009" s="5">
        <f t="shared" si="353"/>
        <v>88996.555591369979</v>
      </c>
      <c r="T1009" s="5">
        <f t="shared" si="354"/>
        <v>1672.4514582693184</v>
      </c>
      <c r="U1009" s="5">
        <f t="shared" si="355"/>
        <v>1428.8758532356881</v>
      </c>
      <c r="V1009" s="5">
        <f t="shared" si="356"/>
        <v>255.34216041226708</v>
      </c>
      <c r="W1009" s="5">
        <f t="shared" si="357"/>
        <v>133.13286235752383</v>
      </c>
      <c r="X1009" s="5">
        <f t="shared" si="358"/>
        <v>633.22604098431225</v>
      </c>
      <c r="Y1009" s="5">
        <f t="shared" si="359"/>
        <v>287.77034775061924</v>
      </c>
      <c r="Z1009" s="4">
        <f>D1009-'CIG_wcINF-wcEFF_Loads'!D1009</f>
        <v>0</v>
      </c>
      <c r="AA1009" s="4">
        <f t="shared" si="360"/>
        <v>0</v>
      </c>
      <c r="AB1009" s="3">
        <v>23.962500000000045</v>
      </c>
      <c r="AC1009" s="3">
        <v>1.4882857142857133</v>
      </c>
      <c r="AD1009" s="3">
        <v>1.1028785714285727</v>
      </c>
      <c r="AE1009" s="3">
        <v>6.5649999999999972E-2</v>
      </c>
      <c r="AF1009" s="3">
        <v>0.52698749999999916</v>
      </c>
      <c r="AG1009" s="3">
        <v>0.33777142857142883</v>
      </c>
      <c r="AH1009" s="3">
        <v>9.5969230769230751E-2</v>
      </c>
      <c r="AI1009" s="4">
        <f t="shared" si="371"/>
        <v>0</v>
      </c>
      <c r="AJ1009" s="4">
        <f t="shared" si="371"/>
        <v>0</v>
      </c>
      <c r="AK1009" s="4">
        <f t="shared" si="371"/>
        <v>0</v>
      </c>
      <c r="AL1009" s="4">
        <f t="shared" si="369"/>
        <v>0</v>
      </c>
      <c r="AM1009" s="4">
        <f t="shared" si="369"/>
        <v>0</v>
      </c>
      <c r="AN1009" s="4">
        <f t="shared" si="369"/>
        <v>0</v>
      </c>
      <c r="AO1009" s="4">
        <f t="shared" si="369"/>
        <v>0</v>
      </c>
      <c r="AP1009" s="5">
        <f t="shared" si="361"/>
        <v>49513.174066782856</v>
      </c>
      <c r="AQ1009" s="5">
        <f t="shared" si="362"/>
        <v>1309.3408962232895</v>
      </c>
      <c r="AR1009" s="5">
        <f t="shared" si="363"/>
        <v>1032.4269320755595</v>
      </c>
      <c r="AS1009" s="5">
        <f t="shared" si="364"/>
        <v>207.83271527425137</v>
      </c>
      <c r="AT1009" s="5">
        <f t="shared" si="365"/>
        <v>107.78409663074889</v>
      </c>
      <c r="AU1009" s="5">
        <f t="shared" si="366"/>
        <v>410.00134460350853</v>
      </c>
      <c r="AV1009" s="5">
        <f t="shared" si="367"/>
        <v>191.57309921122209</v>
      </c>
    </row>
    <row r="1010" spans="1:48" x14ac:dyDescent="0.25">
      <c r="A1010" s="1" t="s">
        <v>378</v>
      </c>
      <c r="B1010" s="1" t="s">
        <v>287</v>
      </c>
      <c r="C1010" s="2">
        <v>42981</v>
      </c>
      <c r="D1010" s="3">
        <v>0</v>
      </c>
      <c r="E1010" s="3">
        <v>109.43333333333318</v>
      </c>
      <c r="F1010" s="3">
        <v>1.5678999999999996</v>
      </c>
      <c r="G1010" s="3">
        <v>1.5022500000000012</v>
      </c>
      <c r="H1010" s="3">
        <v>6.5649999999999972E-2</v>
      </c>
      <c r="I1010" s="3">
        <v>0.52698749999999916</v>
      </c>
      <c r="J1010" s="3">
        <v>0.38366249999999985</v>
      </c>
      <c r="K1010" s="3">
        <v>0.1372499999999999</v>
      </c>
      <c r="L1010" s="4">
        <f t="shared" si="370"/>
        <v>0</v>
      </c>
      <c r="M1010" s="4">
        <f t="shared" si="370"/>
        <v>0</v>
      </c>
      <c r="N1010" s="4">
        <f t="shared" si="370"/>
        <v>0</v>
      </c>
      <c r="O1010" s="4">
        <f t="shared" si="368"/>
        <v>0</v>
      </c>
      <c r="P1010" s="4">
        <f t="shared" si="368"/>
        <v>0</v>
      </c>
      <c r="Q1010" s="4">
        <f t="shared" si="368"/>
        <v>0</v>
      </c>
      <c r="R1010" s="4">
        <f t="shared" si="368"/>
        <v>0</v>
      </c>
      <c r="S1010" s="5">
        <f t="shared" si="353"/>
        <v>88996.555591369979</v>
      </c>
      <c r="T1010" s="5">
        <f t="shared" si="354"/>
        <v>1672.4514582693184</v>
      </c>
      <c r="U1010" s="5">
        <f t="shared" si="355"/>
        <v>1428.8758532356881</v>
      </c>
      <c r="V1010" s="5">
        <f t="shared" si="356"/>
        <v>255.34216041226708</v>
      </c>
      <c r="W1010" s="5">
        <f t="shared" si="357"/>
        <v>133.13286235752383</v>
      </c>
      <c r="X1010" s="5">
        <f t="shared" si="358"/>
        <v>633.22604098431225</v>
      </c>
      <c r="Y1010" s="5">
        <f t="shared" si="359"/>
        <v>287.77034775061924</v>
      </c>
      <c r="Z1010" s="4">
        <f>D1010-'CIG_wcINF-wcEFF_Loads'!D1010</f>
        <v>0</v>
      </c>
      <c r="AA1010" s="4">
        <f t="shared" si="360"/>
        <v>0</v>
      </c>
      <c r="AB1010" s="3">
        <v>23.962500000000045</v>
      </c>
      <c r="AC1010" s="3">
        <v>1.4882857142857133</v>
      </c>
      <c r="AD1010" s="3">
        <v>1.1028785714285727</v>
      </c>
      <c r="AE1010" s="3">
        <v>6.5649999999999972E-2</v>
      </c>
      <c r="AF1010" s="3">
        <v>0.52698749999999916</v>
      </c>
      <c r="AG1010" s="3">
        <v>0.33777142857142883</v>
      </c>
      <c r="AH1010" s="3">
        <v>9.5969230769230751E-2</v>
      </c>
      <c r="AI1010" s="4">
        <f t="shared" si="371"/>
        <v>0</v>
      </c>
      <c r="AJ1010" s="4">
        <f t="shared" si="371"/>
        <v>0</v>
      </c>
      <c r="AK1010" s="4">
        <f t="shared" si="371"/>
        <v>0</v>
      </c>
      <c r="AL1010" s="4">
        <f t="shared" si="369"/>
        <v>0</v>
      </c>
      <c r="AM1010" s="4">
        <f t="shared" si="369"/>
        <v>0</v>
      </c>
      <c r="AN1010" s="4">
        <f t="shared" si="369"/>
        <v>0</v>
      </c>
      <c r="AO1010" s="4">
        <f t="shared" si="369"/>
        <v>0</v>
      </c>
      <c r="AP1010" s="5">
        <f t="shared" si="361"/>
        <v>49513.174066782856</v>
      </c>
      <c r="AQ1010" s="5">
        <f t="shared" si="362"/>
        <v>1309.3408962232895</v>
      </c>
      <c r="AR1010" s="5">
        <f t="shared" si="363"/>
        <v>1032.4269320755595</v>
      </c>
      <c r="AS1010" s="5">
        <f t="shared" si="364"/>
        <v>207.83271527425137</v>
      </c>
      <c r="AT1010" s="5">
        <f t="shared" si="365"/>
        <v>107.78409663074889</v>
      </c>
      <c r="AU1010" s="5">
        <f t="shared" si="366"/>
        <v>410.00134460350853</v>
      </c>
      <c r="AV1010" s="5">
        <f t="shared" si="367"/>
        <v>191.57309921122209</v>
      </c>
    </row>
    <row r="1011" spans="1:48" x14ac:dyDescent="0.25">
      <c r="A1011" s="1" t="s">
        <v>378</v>
      </c>
      <c r="B1011" s="1" t="s">
        <v>288</v>
      </c>
      <c r="C1011" s="2">
        <v>42982</v>
      </c>
      <c r="D1011" s="3">
        <v>0</v>
      </c>
      <c r="E1011" s="3">
        <v>109.43333333333318</v>
      </c>
      <c r="F1011" s="3">
        <v>1.5678999999999996</v>
      </c>
      <c r="G1011" s="3">
        <v>1.5022500000000012</v>
      </c>
      <c r="H1011" s="3">
        <v>6.5649999999999972E-2</v>
      </c>
      <c r="I1011" s="3">
        <v>0.52698749999999916</v>
      </c>
      <c r="J1011" s="3">
        <v>0.38366249999999985</v>
      </c>
      <c r="K1011" s="3">
        <v>0.1372499999999999</v>
      </c>
      <c r="L1011" s="4">
        <f t="shared" si="370"/>
        <v>0</v>
      </c>
      <c r="M1011" s="4">
        <f t="shared" si="370"/>
        <v>0</v>
      </c>
      <c r="N1011" s="4">
        <f t="shared" si="370"/>
        <v>0</v>
      </c>
      <c r="O1011" s="4">
        <f t="shared" si="368"/>
        <v>0</v>
      </c>
      <c r="P1011" s="4">
        <f t="shared" si="368"/>
        <v>0</v>
      </c>
      <c r="Q1011" s="4">
        <f t="shared" si="368"/>
        <v>0</v>
      </c>
      <c r="R1011" s="4">
        <f t="shared" si="368"/>
        <v>0</v>
      </c>
      <c r="S1011" s="5">
        <f t="shared" si="353"/>
        <v>88996.555591369979</v>
      </c>
      <c r="T1011" s="5">
        <f t="shared" si="354"/>
        <v>1672.4514582693184</v>
      </c>
      <c r="U1011" s="5">
        <f t="shared" si="355"/>
        <v>1428.8758532356881</v>
      </c>
      <c r="V1011" s="5">
        <f t="shared" si="356"/>
        <v>255.34216041226708</v>
      </c>
      <c r="W1011" s="5">
        <f t="shared" si="357"/>
        <v>133.13286235752383</v>
      </c>
      <c r="X1011" s="5">
        <f t="shared" si="358"/>
        <v>633.22604098431225</v>
      </c>
      <c r="Y1011" s="5">
        <f t="shared" si="359"/>
        <v>287.77034775061924</v>
      </c>
      <c r="Z1011" s="4">
        <f>D1011-'CIG_wcINF-wcEFF_Loads'!D1011</f>
        <v>0</v>
      </c>
      <c r="AA1011" s="4">
        <f t="shared" si="360"/>
        <v>0</v>
      </c>
      <c r="AB1011" s="3">
        <v>23.962500000000045</v>
      </c>
      <c r="AC1011" s="3">
        <v>1.4882857142857133</v>
      </c>
      <c r="AD1011" s="3">
        <v>1.1028785714285727</v>
      </c>
      <c r="AE1011" s="3">
        <v>6.5649999999999972E-2</v>
      </c>
      <c r="AF1011" s="3">
        <v>0.52698749999999916</v>
      </c>
      <c r="AG1011" s="3">
        <v>0.33777142857142883</v>
      </c>
      <c r="AH1011" s="3">
        <v>9.5969230769230751E-2</v>
      </c>
      <c r="AI1011" s="4">
        <f t="shared" si="371"/>
        <v>0</v>
      </c>
      <c r="AJ1011" s="4">
        <f t="shared" si="371"/>
        <v>0</v>
      </c>
      <c r="AK1011" s="4">
        <f t="shared" si="371"/>
        <v>0</v>
      </c>
      <c r="AL1011" s="4">
        <f t="shared" si="369"/>
        <v>0</v>
      </c>
      <c r="AM1011" s="4">
        <f t="shared" si="369"/>
        <v>0</v>
      </c>
      <c r="AN1011" s="4">
        <f t="shared" si="369"/>
        <v>0</v>
      </c>
      <c r="AO1011" s="4">
        <f t="shared" si="369"/>
        <v>0</v>
      </c>
      <c r="AP1011" s="5">
        <f t="shared" si="361"/>
        <v>49513.174066782856</v>
      </c>
      <c r="AQ1011" s="5">
        <f t="shared" si="362"/>
        <v>1309.3408962232895</v>
      </c>
      <c r="AR1011" s="5">
        <f t="shared" si="363"/>
        <v>1032.4269320755595</v>
      </c>
      <c r="AS1011" s="5">
        <f t="shared" si="364"/>
        <v>207.83271527425137</v>
      </c>
      <c r="AT1011" s="5">
        <f t="shared" si="365"/>
        <v>107.78409663074889</v>
      </c>
      <c r="AU1011" s="5">
        <f t="shared" si="366"/>
        <v>410.00134460350853</v>
      </c>
      <c r="AV1011" s="5">
        <f t="shared" si="367"/>
        <v>191.57309921122209</v>
      </c>
    </row>
    <row r="1012" spans="1:48" x14ac:dyDescent="0.25">
      <c r="A1012" s="1" t="s">
        <v>378</v>
      </c>
      <c r="B1012" s="1" t="s">
        <v>289</v>
      </c>
      <c r="C1012" s="2">
        <v>42983</v>
      </c>
      <c r="D1012" s="3">
        <v>0</v>
      </c>
      <c r="E1012" s="3">
        <v>109.43333333333318</v>
      </c>
      <c r="F1012" s="3">
        <v>1.5678999999999996</v>
      </c>
      <c r="G1012" s="3">
        <v>1.5022500000000012</v>
      </c>
      <c r="H1012" s="3">
        <v>6.5649999999999972E-2</v>
      </c>
      <c r="I1012" s="3">
        <v>0.52698749999999916</v>
      </c>
      <c r="J1012" s="3">
        <v>0.38366249999999985</v>
      </c>
      <c r="K1012" s="3">
        <v>0.1372499999999999</v>
      </c>
      <c r="L1012" s="4">
        <f t="shared" si="370"/>
        <v>0</v>
      </c>
      <c r="M1012" s="4">
        <f t="shared" si="370"/>
        <v>0</v>
      </c>
      <c r="N1012" s="4">
        <f t="shared" si="370"/>
        <v>0</v>
      </c>
      <c r="O1012" s="4">
        <f t="shared" si="368"/>
        <v>0</v>
      </c>
      <c r="P1012" s="4">
        <f t="shared" si="368"/>
        <v>0</v>
      </c>
      <c r="Q1012" s="4">
        <f t="shared" si="368"/>
        <v>0</v>
      </c>
      <c r="R1012" s="4">
        <f t="shared" si="368"/>
        <v>0</v>
      </c>
      <c r="S1012" s="5">
        <f t="shared" si="353"/>
        <v>88996.555591369979</v>
      </c>
      <c r="T1012" s="5">
        <f t="shared" si="354"/>
        <v>1672.4514582693184</v>
      </c>
      <c r="U1012" s="5">
        <f t="shared" si="355"/>
        <v>1428.8758532356881</v>
      </c>
      <c r="V1012" s="5">
        <f t="shared" si="356"/>
        <v>255.34216041226708</v>
      </c>
      <c r="W1012" s="5">
        <f t="shared" si="357"/>
        <v>133.13286235752383</v>
      </c>
      <c r="X1012" s="5">
        <f t="shared" si="358"/>
        <v>633.22604098431225</v>
      </c>
      <c r="Y1012" s="5">
        <f t="shared" si="359"/>
        <v>287.77034775061924</v>
      </c>
      <c r="Z1012" s="4">
        <f>D1012-'CIG_wcINF-wcEFF_Loads'!D1012</f>
        <v>0</v>
      </c>
      <c r="AA1012" s="4">
        <f t="shared" si="360"/>
        <v>0</v>
      </c>
      <c r="AB1012" s="3">
        <v>23.962500000000045</v>
      </c>
      <c r="AC1012" s="3">
        <v>1.4882857142857133</v>
      </c>
      <c r="AD1012" s="3">
        <v>1.1028785714285727</v>
      </c>
      <c r="AE1012" s="3">
        <v>6.5649999999999972E-2</v>
      </c>
      <c r="AF1012" s="3">
        <v>0.52698749999999916</v>
      </c>
      <c r="AG1012" s="3">
        <v>0.33777142857142883</v>
      </c>
      <c r="AH1012" s="3">
        <v>9.5969230769230751E-2</v>
      </c>
      <c r="AI1012" s="4">
        <f t="shared" si="371"/>
        <v>0</v>
      </c>
      <c r="AJ1012" s="4">
        <f t="shared" si="371"/>
        <v>0</v>
      </c>
      <c r="AK1012" s="4">
        <f t="shared" si="371"/>
        <v>0</v>
      </c>
      <c r="AL1012" s="4">
        <f t="shared" si="369"/>
        <v>0</v>
      </c>
      <c r="AM1012" s="4">
        <f t="shared" si="369"/>
        <v>0</v>
      </c>
      <c r="AN1012" s="4">
        <f t="shared" si="369"/>
        <v>0</v>
      </c>
      <c r="AO1012" s="4">
        <f t="shared" si="369"/>
        <v>0</v>
      </c>
      <c r="AP1012" s="5">
        <f t="shared" si="361"/>
        <v>49513.174066782856</v>
      </c>
      <c r="AQ1012" s="5">
        <f t="shared" si="362"/>
        <v>1309.3408962232895</v>
      </c>
      <c r="AR1012" s="5">
        <f t="shared" si="363"/>
        <v>1032.4269320755595</v>
      </c>
      <c r="AS1012" s="5">
        <f t="shared" si="364"/>
        <v>207.83271527425137</v>
      </c>
      <c r="AT1012" s="5">
        <f t="shared" si="365"/>
        <v>107.78409663074889</v>
      </c>
      <c r="AU1012" s="5">
        <f t="shared" si="366"/>
        <v>410.00134460350853</v>
      </c>
      <c r="AV1012" s="5">
        <f t="shared" si="367"/>
        <v>191.57309921122209</v>
      </c>
    </row>
    <row r="1013" spans="1:48" x14ac:dyDescent="0.25">
      <c r="A1013" s="1" t="s">
        <v>378</v>
      </c>
      <c r="B1013" s="1" t="s">
        <v>290</v>
      </c>
      <c r="C1013" s="2">
        <v>42984</v>
      </c>
      <c r="D1013" s="3">
        <v>0</v>
      </c>
      <c r="E1013" s="3">
        <v>109.43333333333318</v>
      </c>
      <c r="F1013" s="3">
        <v>1.5678999999999996</v>
      </c>
      <c r="G1013" s="3">
        <v>1.5022500000000012</v>
      </c>
      <c r="H1013" s="3">
        <v>6.5649999999999972E-2</v>
      </c>
      <c r="I1013" s="3">
        <v>0.52698749999999916</v>
      </c>
      <c r="J1013" s="3">
        <v>0.38366249999999985</v>
      </c>
      <c r="K1013" s="3">
        <v>0.1372499999999999</v>
      </c>
      <c r="L1013" s="4">
        <f t="shared" si="370"/>
        <v>0</v>
      </c>
      <c r="M1013" s="4">
        <f t="shared" si="370"/>
        <v>0</v>
      </c>
      <c r="N1013" s="4">
        <f t="shared" si="370"/>
        <v>0</v>
      </c>
      <c r="O1013" s="4">
        <f t="shared" si="368"/>
        <v>0</v>
      </c>
      <c r="P1013" s="4">
        <f t="shared" si="368"/>
        <v>0</v>
      </c>
      <c r="Q1013" s="4">
        <f t="shared" si="368"/>
        <v>0</v>
      </c>
      <c r="R1013" s="4">
        <f t="shared" si="368"/>
        <v>0</v>
      </c>
      <c r="S1013" s="5">
        <f t="shared" si="353"/>
        <v>88996.555591369979</v>
      </c>
      <c r="T1013" s="5">
        <f t="shared" si="354"/>
        <v>1672.4514582693184</v>
      </c>
      <c r="U1013" s="5">
        <f t="shared" si="355"/>
        <v>1428.8758532356881</v>
      </c>
      <c r="V1013" s="5">
        <f t="shared" si="356"/>
        <v>255.34216041226708</v>
      </c>
      <c r="W1013" s="5">
        <f t="shared" si="357"/>
        <v>133.13286235752383</v>
      </c>
      <c r="X1013" s="5">
        <f t="shared" si="358"/>
        <v>633.22604098431225</v>
      </c>
      <c r="Y1013" s="5">
        <f t="shared" si="359"/>
        <v>287.77034775061924</v>
      </c>
      <c r="Z1013" s="4">
        <f>D1013-'CIG_wcINF-wcEFF_Loads'!D1013</f>
        <v>0</v>
      </c>
      <c r="AA1013" s="4">
        <f t="shared" si="360"/>
        <v>0</v>
      </c>
      <c r="AB1013" s="3">
        <v>23.962500000000045</v>
      </c>
      <c r="AC1013" s="3">
        <v>1.4882857142857133</v>
      </c>
      <c r="AD1013" s="3">
        <v>1.1028785714285727</v>
      </c>
      <c r="AE1013" s="3">
        <v>6.5649999999999972E-2</v>
      </c>
      <c r="AF1013" s="3">
        <v>0.52698749999999916</v>
      </c>
      <c r="AG1013" s="3">
        <v>0.33777142857142883</v>
      </c>
      <c r="AH1013" s="3">
        <v>9.5969230769230751E-2</v>
      </c>
      <c r="AI1013" s="4">
        <f t="shared" si="371"/>
        <v>0</v>
      </c>
      <c r="AJ1013" s="4">
        <f t="shared" si="371"/>
        <v>0</v>
      </c>
      <c r="AK1013" s="4">
        <f t="shared" si="371"/>
        <v>0</v>
      </c>
      <c r="AL1013" s="4">
        <f t="shared" si="369"/>
        <v>0</v>
      </c>
      <c r="AM1013" s="4">
        <f t="shared" si="369"/>
        <v>0</v>
      </c>
      <c r="AN1013" s="4">
        <f t="shared" si="369"/>
        <v>0</v>
      </c>
      <c r="AO1013" s="4">
        <f t="shared" si="369"/>
        <v>0</v>
      </c>
      <c r="AP1013" s="5">
        <f t="shared" si="361"/>
        <v>49513.174066782856</v>
      </c>
      <c r="AQ1013" s="5">
        <f t="shared" si="362"/>
        <v>1309.3408962232895</v>
      </c>
      <c r="AR1013" s="5">
        <f t="shared" si="363"/>
        <v>1032.4269320755595</v>
      </c>
      <c r="AS1013" s="5">
        <f t="shared" si="364"/>
        <v>207.83271527425137</v>
      </c>
      <c r="AT1013" s="5">
        <f t="shared" si="365"/>
        <v>107.78409663074889</v>
      </c>
      <c r="AU1013" s="5">
        <f t="shared" si="366"/>
        <v>410.00134460350853</v>
      </c>
      <c r="AV1013" s="5">
        <f t="shared" si="367"/>
        <v>191.57309921122209</v>
      </c>
    </row>
    <row r="1014" spans="1:48" x14ac:dyDescent="0.25">
      <c r="A1014" s="1" t="s">
        <v>378</v>
      </c>
      <c r="B1014" s="1" t="s">
        <v>291</v>
      </c>
      <c r="C1014" s="2">
        <v>42985</v>
      </c>
      <c r="D1014" s="3">
        <v>0</v>
      </c>
      <c r="E1014" s="3">
        <v>109.43333333333318</v>
      </c>
      <c r="F1014" s="3">
        <v>1.5678999999999996</v>
      </c>
      <c r="G1014" s="3">
        <v>1.5022500000000012</v>
      </c>
      <c r="H1014" s="3">
        <v>6.5649999999999972E-2</v>
      </c>
      <c r="I1014" s="3">
        <v>0.52698749999999916</v>
      </c>
      <c r="J1014" s="3">
        <v>0.38366249999999985</v>
      </c>
      <c r="K1014" s="3">
        <v>0.1372499999999999</v>
      </c>
      <c r="L1014" s="4">
        <f t="shared" si="370"/>
        <v>0</v>
      </c>
      <c r="M1014" s="4">
        <f t="shared" si="370"/>
        <v>0</v>
      </c>
      <c r="N1014" s="4">
        <f t="shared" si="370"/>
        <v>0</v>
      </c>
      <c r="O1014" s="4">
        <f t="shared" si="368"/>
        <v>0</v>
      </c>
      <c r="P1014" s="4">
        <f t="shared" si="368"/>
        <v>0</v>
      </c>
      <c r="Q1014" s="4">
        <f t="shared" si="368"/>
        <v>0</v>
      </c>
      <c r="R1014" s="4">
        <f t="shared" si="368"/>
        <v>0</v>
      </c>
      <c r="S1014" s="5">
        <f t="shared" si="353"/>
        <v>88996.555591369979</v>
      </c>
      <c r="T1014" s="5">
        <f t="shared" si="354"/>
        <v>1672.4514582693184</v>
      </c>
      <c r="U1014" s="5">
        <f t="shared" si="355"/>
        <v>1428.8758532356881</v>
      </c>
      <c r="V1014" s="5">
        <f t="shared" si="356"/>
        <v>255.34216041226708</v>
      </c>
      <c r="W1014" s="5">
        <f t="shared" si="357"/>
        <v>133.13286235752383</v>
      </c>
      <c r="X1014" s="5">
        <f t="shared" si="358"/>
        <v>633.22604098431225</v>
      </c>
      <c r="Y1014" s="5">
        <f t="shared" si="359"/>
        <v>287.77034775061924</v>
      </c>
      <c r="Z1014" s="4">
        <f>D1014-'CIG_wcINF-wcEFF_Loads'!D1014</f>
        <v>0</v>
      </c>
      <c r="AA1014" s="4">
        <f t="shared" si="360"/>
        <v>0</v>
      </c>
      <c r="AB1014" s="3">
        <v>23.962500000000045</v>
      </c>
      <c r="AC1014" s="3">
        <v>1.4882857142857133</v>
      </c>
      <c r="AD1014" s="3">
        <v>1.1028785714285727</v>
      </c>
      <c r="AE1014" s="3">
        <v>6.5649999999999972E-2</v>
      </c>
      <c r="AF1014" s="3">
        <v>0.52698749999999916</v>
      </c>
      <c r="AG1014" s="3">
        <v>0.33777142857142883</v>
      </c>
      <c r="AH1014" s="3">
        <v>9.5969230769230751E-2</v>
      </c>
      <c r="AI1014" s="4">
        <f t="shared" si="371"/>
        <v>0</v>
      </c>
      <c r="AJ1014" s="4">
        <f t="shared" si="371"/>
        <v>0</v>
      </c>
      <c r="AK1014" s="4">
        <f t="shared" si="371"/>
        <v>0</v>
      </c>
      <c r="AL1014" s="4">
        <f t="shared" si="369"/>
        <v>0</v>
      </c>
      <c r="AM1014" s="4">
        <f t="shared" si="369"/>
        <v>0</v>
      </c>
      <c r="AN1014" s="4">
        <f t="shared" si="369"/>
        <v>0</v>
      </c>
      <c r="AO1014" s="4">
        <f t="shared" si="369"/>
        <v>0</v>
      </c>
      <c r="AP1014" s="5">
        <f t="shared" si="361"/>
        <v>49513.174066782856</v>
      </c>
      <c r="AQ1014" s="5">
        <f t="shared" si="362"/>
        <v>1309.3408962232895</v>
      </c>
      <c r="AR1014" s="5">
        <f t="shared" si="363"/>
        <v>1032.4269320755595</v>
      </c>
      <c r="AS1014" s="5">
        <f t="shared" si="364"/>
        <v>207.83271527425137</v>
      </c>
      <c r="AT1014" s="5">
        <f t="shared" si="365"/>
        <v>107.78409663074889</v>
      </c>
      <c r="AU1014" s="5">
        <f t="shared" si="366"/>
        <v>410.00134460350853</v>
      </c>
      <c r="AV1014" s="5">
        <f t="shared" si="367"/>
        <v>191.57309921122209</v>
      </c>
    </row>
    <row r="1015" spans="1:48" x14ac:dyDescent="0.25">
      <c r="A1015" s="1" t="s">
        <v>378</v>
      </c>
      <c r="B1015" s="1" t="s">
        <v>292</v>
      </c>
      <c r="C1015" s="2">
        <v>42986</v>
      </c>
      <c r="D1015" s="3">
        <v>0</v>
      </c>
      <c r="E1015" s="3">
        <v>109.43333333333318</v>
      </c>
      <c r="F1015" s="3">
        <v>1.5678999999999996</v>
      </c>
      <c r="G1015" s="3">
        <v>1.5022500000000012</v>
      </c>
      <c r="H1015" s="3">
        <v>6.5649999999999972E-2</v>
      </c>
      <c r="I1015" s="3">
        <v>0.52698749999999916</v>
      </c>
      <c r="J1015" s="3">
        <v>0.38366249999999985</v>
      </c>
      <c r="K1015" s="3">
        <v>0.1372499999999999</v>
      </c>
      <c r="L1015" s="4">
        <f t="shared" si="370"/>
        <v>0</v>
      </c>
      <c r="M1015" s="4">
        <f t="shared" si="370"/>
        <v>0</v>
      </c>
      <c r="N1015" s="4">
        <f t="shared" si="370"/>
        <v>0</v>
      </c>
      <c r="O1015" s="4">
        <f t="shared" si="368"/>
        <v>0</v>
      </c>
      <c r="P1015" s="4">
        <f t="shared" si="368"/>
        <v>0</v>
      </c>
      <c r="Q1015" s="4">
        <f t="shared" si="368"/>
        <v>0</v>
      </c>
      <c r="R1015" s="4">
        <f t="shared" si="368"/>
        <v>0</v>
      </c>
      <c r="S1015" s="5">
        <f t="shared" si="353"/>
        <v>88996.555591369979</v>
      </c>
      <c r="T1015" s="5">
        <f t="shared" si="354"/>
        <v>1672.4514582693184</v>
      </c>
      <c r="U1015" s="5">
        <f t="shared" si="355"/>
        <v>1428.8758532356881</v>
      </c>
      <c r="V1015" s="5">
        <f t="shared" si="356"/>
        <v>255.34216041226708</v>
      </c>
      <c r="W1015" s="5">
        <f t="shared" si="357"/>
        <v>133.13286235752383</v>
      </c>
      <c r="X1015" s="5">
        <f t="shared" si="358"/>
        <v>633.22604098431225</v>
      </c>
      <c r="Y1015" s="5">
        <f t="shared" si="359"/>
        <v>287.77034775061924</v>
      </c>
      <c r="Z1015" s="4">
        <f>D1015-'CIG_wcINF-wcEFF_Loads'!D1015</f>
        <v>0</v>
      </c>
      <c r="AA1015" s="4">
        <f t="shared" si="360"/>
        <v>0</v>
      </c>
      <c r="AB1015" s="3">
        <v>23.962500000000045</v>
      </c>
      <c r="AC1015" s="3">
        <v>1.4882857142857133</v>
      </c>
      <c r="AD1015" s="3">
        <v>1.1028785714285727</v>
      </c>
      <c r="AE1015" s="3">
        <v>6.5649999999999972E-2</v>
      </c>
      <c r="AF1015" s="3">
        <v>0.52698749999999916</v>
      </c>
      <c r="AG1015" s="3">
        <v>0.33777142857142883</v>
      </c>
      <c r="AH1015" s="3">
        <v>9.5969230769230751E-2</v>
      </c>
      <c r="AI1015" s="4">
        <f t="shared" si="371"/>
        <v>0</v>
      </c>
      <c r="AJ1015" s="4">
        <f t="shared" si="371"/>
        <v>0</v>
      </c>
      <c r="AK1015" s="4">
        <f t="shared" si="371"/>
        <v>0</v>
      </c>
      <c r="AL1015" s="4">
        <f t="shared" si="369"/>
        <v>0</v>
      </c>
      <c r="AM1015" s="4">
        <f t="shared" si="369"/>
        <v>0</v>
      </c>
      <c r="AN1015" s="4">
        <f t="shared" si="369"/>
        <v>0</v>
      </c>
      <c r="AO1015" s="4">
        <f t="shared" si="369"/>
        <v>0</v>
      </c>
      <c r="AP1015" s="5">
        <f t="shared" si="361"/>
        <v>49513.174066782856</v>
      </c>
      <c r="AQ1015" s="5">
        <f t="shared" si="362"/>
        <v>1309.3408962232895</v>
      </c>
      <c r="AR1015" s="5">
        <f t="shared" si="363"/>
        <v>1032.4269320755595</v>
      </c>
      <c r="AS1015" s="5">
        <f t="shared" si="364"/>
        <v>207.83271527425137</v>
      </c>
      <c r="AT1015" s="5">
        <f t="shared" si="365"/>
        <v>107.78409663074889</v>
      </c>
      <c r="AU1015" s="5">
        <f t="shared" si="366"/>
        <v>410.00134460350853</v>
      </c>
      <c r="AV1015" s="5">
        <f t="shared" si="367"/>
        <v>191.57309921122209</v>
      </c>
    </row>
    <row r="1016" spans="1:48" x14ac:dyDescent="0.25">
      <c r="A1016" s="1" t="s">
        <v>378</v>
      </c>
      <c r="B1016" s="1" t="s">
        <v>293</v>
      </c>
      <c r="C1016" s="2">
        <v>42987</v>
      </c>
      <c r="D1016" s="3">
        <v>0</v>
      </c>
      <c r="E1016" s="3">
        <v>109.43333333333318</v>
      </c>
      <c r="F1016" s="3">
        <v>1.5678999999999996</v>
      </c>
      <c r="G1016" s="3">
        <v>1.5022500000000012</v>
      </c>
      <c r="H1016" s="3">
        <v>6.5649999999999972E-2</v>
      </c>
      <c r="I1016" s="3">
        <v>0.52698749999999916</v>
      </c>
      <c r="J1016" s="3">
        <v>0.38366249999999985</v>
      </c>
      <c r="K1016" s="3">
        <v>0.1372499999999999</v>
      </c>
      <c r="L1016" s="4">
        <f t="shared" si="370"/>
        <v>0</v>
      </c>
      <c r="M1016" s="4">
        <f t="shared" si="370"/>
        <v>0</v>
      </c>
      <c r="N1016" s="4">
        <f t="shared" si="370"/>
        <v>0</v>
      </c>
      <c r="O1016" s="4">
        <f t="shared" si="368"/>
        <v>0</v>
      </c>
      <c r="P1016" s="4">
        <f t="shared" si="368"/>
        <v>0</v>
      </c>
      <c r="Q1016" s="4">
        <f t="shared" si="368"/>
        <v>0</v>
      </c>
      <c r="R1016" s="4">
        <f t="shared" si="368"/>
        <v>0</v>
      </c>
      <c r="S1016" s="5">
        <f t="shared" si="353"/>
        <v>88996.555591369979</v>
      </c>
      <c r="T1016" s="5">
        <f t="shared" si="354"/>
        <v>1672.4514582693184</v>
      </c>
      <c r="U1016" s="5">
        <f t="shared" si="355"/>
        <v>1428.8758532356881</v>
      </c>
      <c r="V1016" s="5">
        <f t="shared" si="356"/>
        <v>255.34216041226708</v>
      </c>
      <c r="W1016" s="5">
        <f t="shared" si="357"/>
        <v>133.13286235752383</v>
      </c>
      <c r="X1016" s="5">
        <f t="shared" si="358"/>
        <v>633.22604098431225</v>
      </c>
      <c r="Y1016" s="5">
        <f t="shared" si="359"/>
        <v>287.77034775061924</v>
      </c>
      <c r="Z1016" s="4">
        <f>D1016-'CIG_wcINF-wcEFF_Loads'!D1016</f>
        <v>0</v>
      </c>
      <c r="AA1016" s="4">
        <f t="shared" si="360"/>
        <v>0</v>
      </c>
      <c r="AB1016" s="3">
        <v>23.962500000000045</v>
      </c>
      <c r="AC1016" s="3">
        <v>1.4882857142857133</v>
      </c>
      <c r="AD1016" s="3">
        <v>1.1028785714285727</v>
      </c>
      <c r="AE1016" s="3">
        <v>6.5649999999999972E-2</v>
      </c>
      <c r="AF1016" s="3">
        <v>0.52698749999999916</v>
      </c>
      <c r="AG1016" s="3">
        <v>0.33777142857142883</v>
      </c>
      <c r="AH1016" s="3">
        <v>9.5969230769230751E-2</v>
      </c>
      <c r="AI1016" s="4">
        <f t="shared" si="371"/>
        <v>0</v>
      </c>
      <c r="AJ1016" s="4">
        <f t="shared" si="371"/>
        <v>0</v>
      </c>
      <c r="AK1016" s="4">
        <f t="shared" si="371"/>
        <v>0</v>
      </c>
      <c r="AL1016" s="4">
        <f t="shared" si="369"/>
        <v>0</v>
      </c>
      <c r="AM1016" s="4">
        <f t="shared" si="369"/>
        <v>0</v>
      </c>
      <c r="AN1016" s="4">
        <f t="shared" si="369"/>
        <v>0</v>
      </c>
      <c r="AO1016" s="4">
        <f t="shared" si="369"/>
        <v>0</v>
      </c>
      <c r="AP1016" s="5">
        <f t="shared" si="361"/>
        <v>49513.174066782856</v>
      </c>
      <c r="AQ1016" s="5">
        <f t="shared" si="362"/>
        <v>1309.3408962232895</v>
      </c>
      <c r="AR1016" s="5">
        <f t="shared" si="363"/>
        <v>1032.4269320755595</v>
      </c>
      <c r="AS1016" s="5">
        <f t="shared" si="364"/>
        <v>207.83271527425137</v>
      </c>
      <c r="AT1016" s="5">
        <f t="shared" si="365"/>
        <v>107.78409663074889</v>
      </c>
      <c r="AU1016" s="5">
        <f t="shared" si="366"/>
        <v>410.00134460350853</v>
      </c>
      <c r="AV1016" s="5">
        <f t="shared" si="367"/>
        <v>191.57309921122209</v>
      </c>
    </row>
    <row r="1017" spans="1:48" x14ac:dyDescent="0.25">
      <c r="A1017" s="1" t="s">
        <v>378</v>
      </c>
      <c r="B1017" s="1" t="s">
        <v>294</v>
      </c>
      <c r="C1017" s="2">
        <v>42988</v>
      </c>
      <c r="D1017" s="3">
        <v>0</v>
      </c>
      <c r="E1017" s="3">
        <v>109.43333333333318</v>
      </c>
      <c r="F1017" s="3">
        <v>1.5678999999999996</v>
      </c>
      <c r="G1017" s="3">
        <v>1.5022500000000012</v>
      </c>
      <c r="H1017" s="3">
        <v>6.5649999999999972E-2</v>
      </c>
      <c r="I1017" s="3">
        <v>0.52698749999999916</v>
      </c>
      <c r="J1017" s="3">
        <v>0.38366249999999985</v>
      </c>
      <c r="K1017" s="3">
        <v>0.1372499999999999</v>
      </c>
      <c r="L1017" s="4">
        <f t="shared" si="370"/>
        <v>0</v>
      </c>
      <c r="M1017" s="4">
        <f t="shared" si="370"/>
        <v>0</v>
      </c>
      <c r="N1017" s="4">
        <f t="shared" si="370"/>
        <v>0</v>
      </c>
      <c r="O1017" s="4">
        <f t="shared" si="368"/>
        <v>0</v>
      </c>
      <c r="P1017" s="4">
        <f t="shared" si="368"/>
        <v>0</v>
      </c>
      <c r="Q1017" s="4">
        <f t="shared" si="368"/>
        <v>0</v>
      </c>
      <c r="R1017" s="4">
        <f t="shared" si="368"/>
        <v>0</v>
      </c>
      <c r="S1017" s="5">
        <f t="shared" si="353"/>
        <v>88996.555591369979</v>
      </c>
      <c r="T1017" s="5">
        <f t="shared" si="354"/>
        <v>1672.4514582693184</v>
      </c>
      <c r="U1017" s="5">
        <f t="shared" si="355"/>
        <v>1428.8758532356881</v>
      </c>
      <c r="V1017" s="5">
        <f t="shared" si="356"/>
        <v>255.34216041226708</v>
      </c>
      <c r="W1017" s="5">
        <f t="shared" si="357"/>
        <v>133.13286235752383</v>
      </c>
      <c r="X1017" s="5">
        <f t="shared" si="358"/>
        <v>633.22604098431225</v>
      </c>
      <c r="Y1017" s="5">
        <f t="shared" si="359"/>
        <v>287.77034775061924</v>
      </c>
      <c r="Z1017" s="4">
        <f>D1017-'CIG_wcINF-wcEFF_Loads'!D1017</f>
        <v>0</v>
      </c>
      <c r="AA1017" s="4">
        <f t="shared" si="360"/>
        <v>0</v>
      </c>
      <c r="AB1017" s="3">
        <v>23.962500000000045</v>
      </c>
      <c r="AC1017" s="3">
        <v>1.4882857142857133</v>
      </c>
      <c r="AD1017" s="3">
        <v>1.1028785714285727</v>
      </c>
      <c r="AE1017" s="3">
        <v>6.5649999999999972E-2</v>
      </c>
      <c r="AF1017" s="3">
        <v>0.52698749999999916</v>
      </c>
      <c r="AG1017" s="3">
        <v>0.33777142857142883</v>
      </c>
      <c r="AH1017" s="3">
        <v>9.5969230769230751E-2</v>
      </c>
      <c r="AI1017" s="4">
        <f t="shared" si="371"/>
        <v>0</v>
      </c>
      <c r="AJ1017" s="4">
        <f t="shared" si="371"/>
        <v>0</v>
      </c>
      <c r="AK1017" s="4">
        <f t="shared" si="371"/>
        <v>0</v>
      </c>
      <c r="AL1017" s="4">
        <f t="shared" si="369"/>
        <v>0</v>
      </c>
      <c r="AM1017" s="4">
        <f t="shared" si="369"/>
        <v>0</v>
      </c>
      <c r="AN1017" s="4">
        <f t="shared" si="369"/>
        <v>0</v>
      </c>
      <c r="AO1017" s="4">
        <f t="shared" si="369"/>
        <v>0</v>
      </c>
      <c r="AP1017" s="5">
        <f t="shared" si="361"/>
        <v>49513.174066782856</v>
      </c>
      <c r="AQ1017" s="5">
        <f t="shared" si="362"/>
        <v>1309.3408962232895</v>
      </c>
      <c r="AR1017" s="5">
        <f t="shared" si="363"/>
        <v>1032.4269320755595</v>
      </c>
      <c r="AS1017" s="5">
        <f t="shared" si="364"/>
        <v>207.83271527425137</v>
      </c>
      <c r="AT1017" s="5">
        <f t="shared" si="365"/>
        <v>107.78409663074889</v>
      </c>
      <c r="AU1017" s="5">
        <f t="shared" si="366"/>
        <v>410.00134460350853</v>
      </c>
      <c r="AV1017" s="5">
        <f t="shared" si="367"/>
        <v>191.57309921122209</v>
      </c>
    </row>
    <row r="1018" spans="1:48" x14ac:dyDescent="0.25">
      <c r="A1018" s="1" t="s">
        <v>378</v>
      </c>
      <c r="B1018" s="1" t="s">
        <v>295</v>
      </c>
      <c r="C1018" s="2">
        <v>42989</v>
      </c>
      <c r="D1018" s="3">
        <v>0</v>
      </c>
      <c r="E1018" s="3">
        <v>109.43333333333318</v>
      </c>
      <c r="F1018" s="3">
        <v>1.5678999999999996</v>
      </c>
      <c r="G1018" s="3">
        <v>1.5022500000000012</v>
      </c>
      <c r="H1018" s="3">
        <v>6.5649999999999972E-2</v>
      </c>
      <c r="I1018" s="3">
        <v>0.52698749999999916</v>
      </c>
      <c r="J1018" s="3">
        <v>0.38366249999999985</v>
      </c>
      <c r="K1018" s="3">
        <v>0.1372499999999999</v>
      </c>
      <c r="L1018" s="4">
        <f t="shared" si="370"/>
        <v>0</v>
      </c>
      <c r="M1018" s="4">
        <f t="shared" si="370"/>
        <v>0</v>
      </c>
      <c r="N1018" s="4">
        <f t="shared" si="370"/>
        <v>0</v>
      </c>
      <c r="O1018" s="4">
        <f t="shared" si="368"/>
        <v>0</v>
      </c>
      <c r="P1018" s="4">
        <f t="shared" si="368"/>
        <v>0</v>
      </c>
      <c r="Q1018" s="4">
        <f t="shared" si="368"/>
        <v>0</v>
      </c>
      <c r="R1018" s="4">
        <f t="shared" si="368"/>
        <v>0</v>
      </c>
      <c r="S1018" s="5">
        <f t="shared" si="353"/>
        <v>88996.555591369979</v>
      </c>
      <c r="T1018" s="5">
        <f t="shared" si="354"/>
        <v>1672.4514582693184</v>
      </c>
      <c r="U1018" s="5">
        <f t="shared" si="355"/>
        <v>1428.8758532356881</v>
      </c>
      <c r="V1018" s="5">
        <f t="shared" si="356"/>
        <v>255.34216041226708</v>
      </c>
      <c r="W1018" s="5">
        <f t="shared" si="357"/>
        <v>133.13286235752383</v>
      </c>
      <c r="X1018" s="5">
        <f t="shared" si="358"/>
        <v>633.22604098431225</v>
      </c>
      <c r="Y1018" s="5">
        <f t="shared" si="359"/>
        <v>287.77034775061924</v>
      </c>
      <c r="Z1018" s="4">
        <f>D1018-'CIG_wcINF-wcEFF_Loads'!D1018</f>
        <v>0</v>
      </c>
      <c r="AA1018" s="4">
        <f t="shared" si="360"/>
        <v>0</v>
      </c>
      <c r="AB1018" s="3">
        <v>23.962500000000045</v>
      </c>
      <c r="AC1018" s="3">
        <v>1.4882857142857133</v>
      </c>
      <c r="AD1018" s="3">
        <v>1.1028785714285727</v>
      </c>
      <c r="AE1018" s="3">
        <v>6.5649999999999972E-2</v>
      </c>
      <c r="AF1018" s="3">
        <v>0.52698749999999916</v>
      </c>
      <c r="AG1018" s="3">
        <v>0.33777142857142883</v>
      </c>
      <c r="AH1018" s="3">
        <v>9.5969230769230751E-2</v>
      </c>
      <c r="AI1018" s="4">
        <f t="shared" si="371"/>
        <v>0</v>
      </c>
      <c r="AJ1018" s="4">
        <f t="shared" si="371"/>
        <v>0</v>
      </c>
      <c r="AK1018" s="4">
        <f t="shared" si="371"/>
        <v>0</v>
      </c>
      <c r="AL1018" s="4">
        <f t="shared" si="369"/>
        <v>0</v>
      </c>
      <c r="AM1018" s="4">
        <f t="shared" si="369"/>
        <v>0</v>
      </c>
      <c r="AN1018" s="4">
        <f t="shared" si="369"/>
        <v>0</v>
      </c>
      <c r="AO1018" s="4">
        <f t="shared" si="369"/>
        <v>0</v>
      </c>
      <c r="AP1018" s="5">
        <f t="shared" si="361"/>
        <v>49513.174066782856</v>
      </c>
      <c r="AQ1018" s="5">
        <f t="shared" si="362"/>
        <v>1309.3408962232895</v>
      </c>
      <c r="AR1018" s="5">
        <f t="shared" si="363"/>
        <v>1032.4269320755595</v>
      </c>
      <c r="AS1018" s="5">
        <f t="shared" si="364"/>
        <v>207.83271527425137</v>
      </c>
      <c r="AT1018" s="5">
        <f t="shared" si="365"/>
        <v>107.78409663074889</v>
      </c>
      <c r="AU1018" s="5">
        <f t="shared" si="366"/>
        <v>410.00134460350853</v>
      </c>
      <c r="AV1018" s="5">
        <f t="shared" si="367"/>
        <v>191.57309921122209</v>
      </c>
    </row>
    <row r="1019" spans="1:48" x14ac:dyDescent="0.25">
      <c r="A1019" s="1" t="s">
        <v>378</v>
      </c>
      <c r="B1019" s="1" t="s">
        <v>296</v>
      </c>
      <c r="C1019" s="2">
        <v>42990</v>
      </c>
      <c r="D1019" s="3">
        <v>0</v>
      </c>
      <c r="E1019" s="3">
        <v>109.43333333333318</v>
      </c>
      <c r="F1019" s="3">
        <v>1.5678999999999996</v>
      </c>
      <c r="G1019" s="3">
        <v>1.5022500000000012</v>
      </c>
      <c r="H1019" s="3">
        <v>6.5649999999999972E-2</v>
      </c>
      <c r="I1019" s="3">
        <v>0.52698749999999916</v>
      </c>
      <c r="J1019" s="3">
        <v>0.38366249999999985</v>
      </c>
      <c r="K1019" s="3">
        <v>0.1372499999999999</v>
      </c>
      <c r="L1019" s="4">
        <f t="shared" si="370"/>
        <v>0</v>
      </c>
      <c r="M1019" s="4">
        <f t="shared" si="370"/>
        <v>0</v>
      </c>
      <c r="N1019" s="4">
        <f t="shared" si="370"/>
        <v>0</v>
      </c>
      <c r="O1019" s="4">
        <f t="shared" si="368"/>
        <v>0</v>
      </c>
      <c r="P1019" s="4">
        <f t="shared" si="368"/>
        <v>0</v>
      </c>
      <c r="Q1019" s="4">
        <f t="shared" si="368"/>
        <v>0</v>
      </c>
      <c r="R1019" s="4">
        <f t="shared" si="368"/>
        <v>0</v>
      </c>
      <c r="S1019" s="5">
        <f t="shared" si="353"/>
        <v>88996.555591369979</v>
      </c>
      <c r="T1019" s="5">
        <f t="shared" si="354"/>
        <v>1672.4514582693184</v>
      </c>
      <c r="U1019" s="5">
        <f t="shared" si="355"/>
        <v>1428.8758532356881</v>
      </c>
      <c r="V1019" s="5">
        <f t="shared" si="356"/>
        <v>255.34216041226708</v>
      </c>
      <c r="W1019" s="5">
        <f t="shared" si="357"/>
        <v>133.13286235752383</v>
      </c>
      <c r="X1019" s="5">
        <f t="shared" si="358"/>
        <v>633.22604098431225</v>
      </c>
      <c r="Y1019" s="5">
        <f t="shared" si="359"/>
        <v>287.77034775061924</v>
      </c>
      <c r="Z1019" s="4">
        <f>D1019-'CIG_wcINF-wcEFF_Loads'!D1019</f>
        <v>0</v>
      </c>
      <c r="AA1019" s="4">
        <f t="shared" si="360"/>
        <v>0</v>
      </c>
      <c r="AB1019" s="3">
        <v>23.962500000000045</v>
      </c>
      <c r="AC1019" s="3">
        <v>1.4882857142857133</v>
      </c>
      <c r="AD1019" s="3">
        <v>1.1028785714285727</v>
      </c>
      <c r="AE1019" s="3">
        <v>6.5649999999999972E-2</v>
      </c>
      <c r="AF1019" s="3">
        <v>0.52698749999999916</v>
      </c>
      <c r="AG1019" s="3">
        <v>0.33777142857142883</v>
      </c>
      <c r="AH1019" s="3">
        <v>9.5969230769230751E-2</v>
      </c>
      <c r="AI1019" s="4">
        <f t="shared" si="371"/>
        <v>0</v>
      </c>
      <c r="AJ1019" s="4">
        <f t="shared" si="371"/>
        <v>0</v>
      </c>
      <c r="AK1019" s="4">
        <f t="shared" si="371"/>
        <v>0</v>
      </c>
      <c r="AL1019" s="4">
        <f t="shared" si="369"/>
        <v>0</v>
      </c>
      <c r="AM1019" s="4">
        <f t="shared" si="369"/>
        <v>0</v>
      </c>
      <c r="AN1019" s="4">
        <f t="shared" si="369"/>
        <v>0</v>
      </c>
      <c r="AO1019" s="4">
        <f t="shared" si="369"/>
        <v>0</v>
      </c>
      <c r="AP1019" s="5">
        <f t="shared" si="361"/>
        <v>49513.174066782856</v>
      </c>
      <c r="AQ1019" s="5">
        <f t="shared" si="362"/>
        <v>1309.3408962232895</v>
      </c>
      <c r="AR1019" s="5">
        <f t="shared" si="363"/>
        <v>1032.4269320755595</v>
      </c>
      <c r="AS1019" s="5">
        <f t="shared" si="364"/>
        <v>207.83271527425137</v>
      </c>
      <c r="AT1019" s="5">
        <f t="shared" si="365"/>
        <v>107.78409663074889</v>
      </c>
      <c r="AU1019" s="5">
        <f t="shared" si="366"/>
        <v>410.00134460350853</v>
      </c>
      <c r="AV1019" s="5">
        <f t="shared" si="367"/>
        <v>191.57309921122209</v>
      </c>
    </row>
    <row r="1020" spans="1:48" x14ac:dyDescent="0.25">
      <c r="A1020" s="1" t="s">
        <v>378</v>
      </c>
      <c r="B1020" s="1" t="s">
        <v>297</v>
      </c>
      <c r="C1020" s="2">
        <v>42991</v>
      </c>
      <c r="D1020" s="3">
        <v>0</v>
      </c>
      <c r="E1020" s="3">
        <v>109.43333333333318</v>
      </c>
      <c r="F1020" s="3">
        <v>1.5678999999999996</v>
      </c>
      <c r="G1020" s="3">
        <v>1.5022500000000012</v>
      </c>
      <c r="H1020" s="3">
        <v>6.5649999999999972E-2</v>
      </c>
      <c r="I1020" s="3">
        <v>0.52698749999999916</v>
      </c>
      <c r="J1020" s="3">
        <v>0.38366249999999985</v>
      </c>
      <c r="K1020" s="3">
        <v>0.1372499999999999</v>
      </c>
      <c r="L1020" s="4">
        <f t="shared" si="370"/>
        <v>0</v>
      </c>
      <c r="M1020" s="4">
        <f t="shared" si="370"/>
        <v>0</v>
      </c>
      <c r="N1020" s="4">
        <f t="shared" si="370"/>
        <v>0</v>
      </c>
      <c r="O1020" s="4">
        <f t="shared" si="368"/>
        <v>0</v>
      </c>
      <c r="P1020" s="4">
        <f t="shared" si="368"/>
        <v>0</v>
      </c>
      <c r="Q1020" s="4">
        <f t="shared" si="368"/>
        <v>0</v>
      </c>
      <c r="R1020" s="4">
        <f t="shared" si="368"/>
        <v>0</v>
      </c>
      <c r="S1020" s="5">
        <f t="shared" si="353"/>
        <v>88996.555591369979</v>
      </c>
      <c r="T1020" s="5">
        <f t="shared" si="354"/>
        <v>1672.4514582693184</v>
      </c>
      <c r="U1020" s="5">
        <f t="shared" si="355"/>
        <v>1428.8758532356881</v>
      </c>
      <c r="V1020" s="5">
        <f t="shared" si="356"/>
        <v>255.34216041226708</v>
      </c>
      <c r="W1020" s="5">
        <f t="shared" si="357"/>
        <v>133.13286235752383</v>
      </c>
      <c r="X1020" s="5">
        <f t="shared" si="358"/>
        <v>633.22604098431225</v>
      </c>
      <c r="Y1020" s="5">
        <f t="shared" si="359"/>
        <v>287.77034775061924</v>
      </c>
      <c r="Z1020" s="4">
        <f>D1020-'CIG_wcINF-wcEFF_Loads'!D1020</f>
        <v>0</v>
      </c>
      <c r="AA1020" s="4">
        <f t="shared" si="360"/>
        <v>0</v>
      </c>
      <c r="AB1020" s="3">
        <v>23.962500000000045</v>
      </c>
      <c r="AC1020" s="3">
        <v>1.4882857142857133</v>
      </c>
      <c r="AD1020" s="3">
        <v>1.1028785714285727</v>
      </c>
      <c r="AE1020" s="3">
        <v>6.5649999999999972E-2</v>
      </c>
      <c r="AF1020" s="3">
        <v>0.52698749999999916</v>
      </c>
      <c r="AG1020" s="3">
        <v>0.33777142857142883</v>
      </c>
      <c r="AH1020" s="3">
        <v>9.5969230769230751E-2</v>
      </c>
      <c r="AI1020" s="4">
        <f t="shared" si="371"/>
        <v>0</v>
      </c>
      <c r="AJ1020" s="4">
        <f t="shared" si="371"/>
        <v>0</v>
      </c>
      <c r="AK1020" s="4">
        <f t="shared" si="371"/>
        <v>0</v>
      </c>
      <c r="AL1020" s="4">
        <f t="shared" si="369"/>
        <v>0</v>
      </c>
      <c r="AM1020" s="4">
        <f t="shared" si="369"/>
        <v>0</v>
      </c>
      <c r="AN1020" s="4">
        <f t="shared" si="369"/>
        <v>0</v>
      </c>
      <c r="AO1020" s="4">
        <f t="shared" si="369"/>
        <v>0</v>
      </c>
      <c r="AP1020" s="5">
        <f t="shared" si="361"/>
        <v>49513.174066782856</v>
      </c>
      <c r="AQ1020" s="5">
        <f t="shared" si="362"/>
        <v>1309.3408962232895</v>
      </c>
      <c r="AR1020" s="5">
        <f t="shared" si="363"/>
        <v>1032.4269320755595</v>
      </c>
      <c r="AS1020" s="5">
        <f t="shared" si="364"/>
        <v>207.83271527425137</v>
      </c>
      <c r="AT1020" s="5">
        <f t="shared" si="365"/>
        <v>107.78409663074889</v>
      </c>
      <c r="AU1020" s="5">
        <f t="shared" si="366"/>
        <v>410.00134460350853</v>
      </c>
      <c r="AV1020" s="5">
        <f t="shared" si="367"/>
        <v>191.57309921122209</v>
      </c>
    </row>
    <row r="1021" spans="1:48" x14ac:dyDescent="0.25">
      <c r="A1021" s="1" t="s">
        <v>378</v>
      </c>
      <c r="B1021" s="1" t="s">
        <v>298</v>
      </c>
      <c r="C1021" s="2">
        <v>42992</v>
      </c>
      <c r="D1021" s="3">
        <v>0</v>
      </c>
      <c r="E1021" s="3">
        <v>109.43333333333318</v>
      </c>
      <c r="F1021" s="3">
        <v>1.5678999999999996</v>
      </c>
      <c r="G1021" s="3">
        <v>1.5022500000000012</v>
      </c>
      <c r="H1021" s="3">
        <v>6.5649999999999972E-2</v>
      </c>
      <c r="I1021" s="3">
        <v>0.52698749999999916</v>
      </c>
      <c r="J1021" s="3">
        <v>0.38366249999999985</v>
      </c>
      <c r="K1021" s="3">
        <v>0.1372499999999999</v>
      </c>
      <c r="L1021" s="4">
        <f t="shared" si="370"/>
        <v>0</v>
      </c>
      <c r="M1021" s="4">
        <f t="shared" si="370"/>
        <v>0</v>
      </c>
      <c r="N1021" s="4">
        <f t="shared" si="370"/>
        <v>0</v>
      </c>
      <c r="O1021" s="4">
        <f t="shared" si="368"/>
        <v>0</v>
      </c>
      <c r="P1021" s="4">
        <f t="shared" si="368"/>
        <v>0</v>
      </c>
      <c r="Q1021" s="4">
        <f t="shared" si="368"/>
        <v>0</v>
      </c>
      <c r="R1021" s="4">
        <f t="shared" si="368"/>
        <v>0</v>
      </c>
      <c r="S1021" s="5">
        <f t="shared" si="353"/>
        <v>88996.555591369979</v>
      </c>
      <c r="T1021" s="5">
        <f t="shared" si="354"/>
        <v>1672.4514582693184</v>
      </c>
      <c r="U1021" s="5">
        <f t="shared" si="355"/>
        <v>1428.8758532356881</v>
      </c>
      <c r="V1021" s="5">
        <f t="shared" si="356"/>
        <v>255.34216041226708</v>
      </c>
      <c r="W1021" s="5">
        <f t="shared" si="357"/>
        <v>133.13286235752383</v>
      </c>
      <c r="X1021" s="5">
        <f t="shared" si="358"/>
        <v>633.22604098431225</v>
      </c>
      <c r="Y1021" s="5">
        <f t="shared" si="359"/>
        <v>287.77034775061924</v>
      </c>
      <c r="Z1021" s="4">
        <f>D1021-'CIG_wcINF-wcEFF_Loads'!D1021</f>
        <v>0</v>
      </c>
      <c r="AA1021" s="4">
        <f t="shared" si="360"/>
        <v>0</v>
      </c>
      <c r="AB1021" s="3">
        <v>23.962500000000045</v>
      </c>
      <c r="AC1021" s="3">
        <v>1.4882857142857133</v>
      </c>
      <c r="AD1021" s="3">
        <v>1.1028785714285727</v>
      </c>
      <c r="AE1021" s="3">
        <v>6.5649999999999972E-2</v>
      </c>
      <c r="AF1021" s="3">
        <v>0.52698749999999916</v>
      </c>
      <c r="AG1021" s="3">
        <v>0.33777142857142883</v>
      </c>
      <c r="AH1021" s="3">
        <v>9.5969230769230751E-2</v>
      </c>
      <c r="AI1021" s="4">
        <f t="shared" si="371"/>
        <v>0</v>
      </c>
      <c r="AJ1021" s="4">
        <f t="shared" si="371"/>
        <v>0</v>
      </c>
      <c r="AK1021" s="4">
        <f t="shared" si="371"/>
        <v>0</v>
      </c>
      <c r="AL1021" s="4">
        <f t="shared" si="369"/>
        <v>0</v>
      </c>
      <c r="AM1021" s="4">
        <f t="shared" si="369"/>
        <v>0</v>
      </c>
      <c r="AN1021" s="4">
        <f t="shared" si="369"/>
        <v>0</v>
      </c>
      <c r="AO1021" s="4">
        <f t="shared" si="369"/>
        <v>0</v>
      </c>
      <c r="AP1021" s="5">
        <f t="shared" si="361"/>
        <v>49513.174066782856</v>
      </c>
      <c r="AQ1021" s="5">
        <f t="shared" si="362"/>
        <v>1309.3408962232895</v>
      </c>
      <c r="AR1021" s="5">
        <f t="shared" si="363"/>
        <v>1032.4269320755595</v>
      </c>
      <c r="AS1021" s="5">
        <f t="shared" si="364"/>
        <v>207.83271527425137</v>
      </c>
      <c r="AT1021" s="5">
        <f t="shared" si="365"/>
        <v>107.78409663074889</v>
      </c>
      <c r="AU1021" s="5">
        <f t="shared" si="366"/>
        <v>410.00134460350853</v>
      </c>
      <c r="AV1021" s="5">
        <f t="shared" si="367"/>
        <v>191.57309921122209</v>
      </c>
    </row>
    <row r="1022" spans="1:48" x14ac:dyDescent="0.25">
      <c r="A1022" s="1" t="s">
        <v>378</v>
      </c>
      <c r="B1022" s="1" t="s">
        <v>299</v>
      </c>
      <c r="C1022" s="2">
        <v>42993</v>
      </c>
      <c r="D1022" s="3">
        <v>0</v>
      </c>
      <c r="E1022" s="3">
        <v>109.43333333333318</v>
      </c>
      <c r="F1022" s="3">
        <v>1.5678999999999996</v>
      </c>
      <c r="G1022" s="3">
        <v>1.5022500000000012</v>
      </c>
      <c r="H1022" s="3">
        <v>6.5649999999999972E-2</v>
      </c>
      <c r="I1022" s="3">
        <v>0.52698749999999916</v>
      </c>
      <c r="J1022" s="3">
        <v>0.38366249999999985</v>
      </c>
      <c r="K1022" s="3">
        <v>0.1372499999999999</v>
      </c>
      <c r="L1022" s="4">
        <f t="shared" si="370"/>
        <v>0</v>
      </c>
      <c r="M1022" s="4">
        <f t="shared" si="370"/>
        <v>0</v>
      </c>
      <c r="N1022" s="4">
        <f t="shared" si="370"/>
        <v>0</v>
      </c>
      <c r="O1022" s="4">
        <f t="shared" si="368"/>
        <v>0</v>
      </c>
      <c r="P1022" s="4">
        <f t="shared" si="368"/>
        <v>0</v>
      </c>
      <c r="Q1022" s="4">
        <f t="shared" si="368"/>
        <v>0</v>
      </c>
      <c r="R1022" s="4">
        <f t="shared" si="368"/>
        <v>0</v>
      </c>
      <c r="S1022" s="5">
        <f t="shared" si="353"/>
        <v>88996.555591369979</v>
      </c>
      <c r="T1022" s="5">
        <f t="shared" si="354"/>
        <v>1672.4514582693184</v>
      </c>
      <c r="U1022" s="5">
        <f t="shared" si="355"/>
        <v>1428.8758532356881</v>
      </c>
      <c r="V1022" s="5">
        <f t="shared" si="356"/>
        <v>255.34216041226708</v>
      </c>
      <c r="W1022" s="5">
        <f t="shared" si="357"/>
        <v>133.13286235752383</v>
      </c>
      <c r="X1022" s="5">
        <f t="shared" si="358"/>
        <v>633.22604098431225</v>
      </c>
      <c r="Y1022" s="5">
        <f t="shared" si="359"/>
        <v>287.77034775061924</v>
      </c>
      <c r="Z1022" s="4">
        <f>D1022-'CIG_wcINF-wcEFF_Loads'!D1022</f>
        <v>0</v>
      </c>
      <c r="AA1022" s="4">
        <f t="shared" si="360"/>
        <v>0</v>
      </c>
      <c r="AB1022" s="3">
        <v>23.962500000000045</v>
      </c>
      <c r="AC1022" s="3">
        <v>1.4882857142857133</v>
      </c>
      <c r="AD1022" s="3">
        <v>1.1028785714285727</v>
      </c>
      <c r="AE1022" s="3">
        <v>6.5649999999999972E-2</v>
      </c>
      <c r="AF1022" s="3">
        <v>0.52698749999999916</v>
      </c>
      <c r="AG1022" s="3">
        <v>0.33777142857142883</v>
      </c>
      <c r="AH1022" s="3">
        <v>9.5969230769230751E-2</v>
      </c>
      <c r="AI1022" s="4">
        <f t="shared" si="371"/>
        <v>0</v>
      </c>
      <c r="AJ1022" s="4">
        <f t="shared" si="371"/>
        <v>0</v>
      </c>
      <c r="AK1022" s="4">
        <f t="shared" si="371"/>
        <v>0</v>
      </c>
      <c r="AL1022" s="4">
        <f t="shared" si="369"/>
        <v>0</v>
      </c>
      <c r="AM1022" s="4">
        <f t="shared" si="369"/>
        <v>0</v>
      </c>
      <c r="AN1022" s="4">
        <f t="shared" si="369"/>
        <v>0</v>
      </c>
      <c r="AO1022" s="4">
        <f t="shared" si="369"/>
        <v>0</v>
      </c>
      <c r="AP1022" s="5">
        <f t="shared" si="361"/>
        <v>49513.174066782856</v>
      </c>
      <c r="AQ1022" s="5">
        <f t="shared" si="362"/>
        <v>1309.3408962232895</v>
      </c>
      <c r="AR1022" s="5">
        <f t="shared" si="363"/>
        <v>1032.4269320755595</v>
      </c>
      <c r="AS1022" s="5">
        <f t="shared" si="364"/>
        <v>207.83271527425137</v>
      </c>
      <c r="AT1022" s="5">
        <f t="shared" si="365"/>
        <v>107.78409663074889</v>
      </c>
      <c r="AU1022" s="5">
        <f t="shared" si="366"/>
        <v>410.00134460350853</v>
      </c>
      <c r="AV1022" s="5">
        <f t="shared" si="367"/>
        <v>191.57309921122209</v>
      </c>
    </row>
    <row r="1023" spans="1:48" x14ac:dyDescent="0.25">
      <c r="A1023" s="1" t="s">
        <v>378</v>
      </c>
      <c r="B1023" s="1" t="s">
        <v>300</v>
      </c>
      <c r="C1023" s="2">
        <v>42994</v>
      </c>
      <c r="D1023" s="3">
        <v>0</v>
      </c>
      <c r="E1023" s="3">
        <v>109.43333333333318</v>
      </c>
      <c r="F1023" s="3">
        <v>1.5678999999999996</v>
      </c>
      <c r="G1023" s="3">
        <v>1.5022500000000012</v>
      </c>
      <c r="H1023" s="3">
        <v>6.5649999999999972E-2</v>
      </c>
      <c r="I1023" s="3">
        <v>0.52698749999999916</v>
      </c>
      <c r="J1023" s="3">
        <v>0.38366249999999985</v>
      </c>
      <c r="K1023" s="3">
        <v>0.1372499999999999</v>
      </c>
      <c r="L1023" s="4">
        <f t="shared" si="370"/>
        <v>0</v>
      </c>
      <c r="M1023" s="4">
        <f t="shared" si="370"/>
        <v>0</v>
      </c>
      <c r="N1023" s="4">
        <f t="shared" si="370"/>
        <v>0</v>
      </c>
      <c r="O1023" s="4">
        <f t="shared" si="368"/>
        <v>0</v>
      </c>
      <c r="P1023" s="4">
        <f t="shared" si="368"/>
        <v>0</v>
      </c>
      <c r="Q1023" s="4">
        <f t="shared" si="368"/>
        <v>0</v>
      </c>
      <c r="R1023" s="4">
        <f t="shared" si="368"/>
        <v>0</v>
      </c>
      <c r="S1023" s="5">
        <f t="shared" si="353"/>
        <v>88996.555591369979</v>
      </c>
      <c r="T1023" s="5">
        <f t="shared" si="354"/>
        <v>1672.4514582693184</v>
      </c>
      <c r="U1023" s="5">
        <f t="shared" si="355"/>
        <v>1428.8758532356881</v>
      </c>
      <c r="V1023" s="5">
        <f t="shared" si="356"/>
        <v>255.34216041226708</v>
      </c>
      <c r="W1023" s="5">
        <f t="shared" si="357"/>
        <v>133.13286235752383</v>
      </c>
      <c r="X1023" s="5">
        <f t="shared" si="358"/>
        <v>633.22604098431225</v>
      </c>
      <c r="Y1023" s="5">
        <f t="shared" si="359"/>
        <v>287.77034775061924</v>
      </c>
      <c r="Z1023" s="4">
        <f>D1023-'CIG_wcINF-wcEFF_Loads'!D1023</f>
        <v>0</v>
      </c>
      <c r="AA1023" s="4">
        <f t="shared" si="360"/>
        <v>0</v>
      </c>
      <c r="AB1023" s="3">
        <v>23.962500000000045</v>
      </c>
      <c r="AC1023" s="3">
        <v>1.4882857142857133</v>
      </c>
      <c r="AD1023" s="3">
        <v>1.1028785714285727</v>
      </c>
      <c r="AE1023" s="3">
        <v>6.5649999999999972E-2</v>
      </c>
      <c r="AF1023" s="3">
        <v>0.52698749999999916</v>
      </c>
      <c r="AG1023" s="3">
        <v>0.33777142857142883</v>
      </c>
      <c r="AH1023" s="3">
        <v>9.5969230769230751E-2</v>
      </c>
      <c r="AI1023" s="4">
        <f t="shared" si="371"/>
        <v>0</v>
      </c>
      <c r="AJ1023" s="4">
        <f t="shared" si="371"/>
        <v>0</v>
      </c>
      <c r="AK1023" s="4">
        <f t="shared" si="371"/>
        <v>0</v>
      </c>
      <c r="AL1023" s="4">
        <f t="shared" si="369"/>
        <v>0</v>
      </c>
      <c r="AM1023" s="4">
        <f t="shared" si="369"/>
        <v>0</v>
      </c>
      <c r="AN1023" s="4">
        <f t="shared" si="369"/>
        <v>0</v>
      </c>
      <c r="AO1023" s="4">
        <f t="shared" si="369"/>
        <v>0</v>
      </c>
      <c r="AP1023" s="5">
        <f t="shared" si="361"/>
        <v>49513.174066782856</v>
      </c>
      <c r="AQ1023" s="5">
        <f t="shared" si="362"/>
        <v>1309.3408962232895</v>
      </c>
      <c r="AR1023" s="5">
        <f t="shared" si="363"/>
        <v>1032.4269320755595</v>
      </c>
      <c r="AS1023" s="5">
        <f t="shared" si="364"/>
        <v>207.83271527425137</v>
      </c>
      <c r="AT1023" s="5">
        <f t="shared" si="365"/>
        <v>107.78409663074889</v>
      </c>
      <c r="AU1023" s="5">
        <f t="shared" si="366"/>
        <v>410.00134460350853</v>
      </c>
      <c r="AV1023" s="5">
        <f t="shared" si="367"/>
        <v>191.57309921122209</v>
      </c>
    </row>
    <row r="1024" spans="1:48" x14ac:dyDescent="0.25">
      <c r="A1024" s="1" t="s">
        <v>378</v>
      </c>
      <c r="B1024" s="1" t="s">
        <v>301</v>
      </c>
      <c r="C1024" s="2">
        <v>42995</v>
      </c>
      <c r="D1024" s="3">
        <v>0</v>
      </c>
      <c r="E1024" s="3">
        <v>109.43333333333318</v>
      </c>
      <c r="F1024" s="3">
        <v>1.5678999999999996</v>
      </c>
      <c r="G1024" s="3">
        <v>1.5022500000000012</v>
      </c>
      <c r="H1024" s="3">
        <v>6.5649999999999972E-2</v>
      </c>
      <c r="I1024" s="3">
        <v>0.52698749999999916</v>
      </c>
      <c r="J1024" s="3">
        <v>0.38366249999999985</v>
      </c>
      <c r="K1024" s="3">
        <v>0.1372499999999999</v>
      </c>
      <c r="L1024" s="4">
        <f t="shared" si="370"/>
        <v>0</v>
      </c>
      <c r="M1024" s="4">
        <f t="shared" si="370"/>
        <v>0</v>
      </c>
      <c r="N1024" s="4">
        <f t="shared" si="370"/>
        <v>0</v>
      </c>
      <c r="O1024" s="4">
        <f t="shared" si="368"/>
        <v>0</v>
      </c>
      <c r="P1024" s="4">
        <f t="shared" si="368"/>
        <v>0</v>
      </c>
      <c r="Q1024" s="4">
        <f t="shared" si="368"/>
        <v>0</v>
      </c>
      <c r="R1024" s="4">
        <f t="shared" si="368"/>
        <v>0</v>
      </c>
      <c r="S1024" s="5">
        <f t="shared" si="353"/>
        <v>88996.555591369979</v>
      </c>
      <c r="T1024" s="5">
        <f t="shared" si="354"/>
        <v>1672.4514582693184</v>
      </c>
      <c r="U1024" s="5">
        <f t="shared" si="355"/>
        <v>1428.8758532356881</v>
      </c>
      <c r="V1024" s="5">
        <f t="shared" si="356"/>
        <v>255.34216041226708</v>
      </c>
      <c r="W1024" s="5">
        <f t="shared" si="357"/>
        <v>133.13286235752383</v>
      </c>
      <c r="X1024" s="5">
        <f t="shared" si="358"/>
        <v>633.22604098431225</v>
      </c>
      <c r="Y1024" s="5">
        <f t="shared" si="359"/>
        <v>287.77034775061924</v>
      </c>
      <c r="Z1024" s="4">
        <f>D1024-'CIG_wcINF-wcEFF_Loads'!D1024</f>
        <v>0</v>
      </c>
      <c r="AA1024" s="4">
        <f t="shared" si="360"/>
        <v>0</v>
      </c>
      <c r="AB1024" s="3">
        <v>23.962500000000045</v>
      </c>
      <c r="AC1024" s="3">
        <v>1.4882857142857133</v>
      </c>
      <c r="AD1024" s="3">
        <v>1.1028785714285727</v>
      </c>
      <c r="AE1024" s="3">
        <v>6.5649999999999972E-2</v>
      </c>
      <c r="AF1024" s="3">
        <v>0.52698749999999916</v>
      </c>
      <c r="AG1024" s="3">
        <v>0.33777142857142883</v>
      </c>
      <c r="AH1024" s="3">
        <v>9.5969230769230751E-2</v>
      </c>
      <c r="AI1024" s="4">
        <f t="shared" si="371"/>
        <v>0</v>
      </c>
      <c r="AJ1024" s="4">
        <f t="shared" si="371"/>
        <v>0</v>
      </c>
      <c r="AK1024" s="4">
        <f t="shared" si="371"/>
        <v>0</v>
      </c>
      <c r="AL1024" s="4">
        <f t="shared" si="369"/>
        <v>0</v>
      </c>
      <c r="AM1024" s="4">
        <f t="shared" si="369"/>
        <v>0</v>
      </c>
      <c r="AN1024" s="4">
        <f t="shared" si="369"/>
        <v>0</v>
      </c>
      <c r="AO1024" s="4">
        <f t="shared" si="369"/>
        <v>0</v>
      </c>
      <c r="AP1024" s="5">
        <f t="shared" si="361"/>
        <v>49513.174066782856</v>
      </c>
      <c r="AQ1024" s="5">
        <f t="shared" si="362"/>
        <v>1309.3408962232895</v>
      </c>
      <c r="AR1024" s="5">
        <f t="shared" si="363"/>
        <v>1032.4269320755595</v>
      </c>
      <c r="AS1024" s="5">
        <f t="shared" si="364"/>
        <v>207.83271527425137</v>
      </c>
      <c r="AT1024" s="5">
        <f t="shared" si="365"/>
        <v>107.78409663074889</v>
      </c>
      <c r="AU1024" s="5">
        <f t="shared" si="366"/>
        <v>410.00134460350853</v>
      </c>
      <c r="AV1024" s="5">
        <f t="shared" si="367"/>
        <v>191.57309921122209</v>
      </c>
    </row>
    <row r="1025" spans="1:48" x14ac:dyDescent="0.25">
      <c r="A1025" s="1" t="s">
        <v>378</v>
      </c>
      <c r="B1025" s="1" t="s">
        <v>302</v>
      </c>
      <c r="C1025" s="2">
        <v>42996</v>
      </c>
      <c r="D1025" s="3">
        <v>0</v>
      </c>
      <c r="E1025" s="3">
        <v>109.43333333333318</v>
      </c>
      <c r="F1025" s="3">
        <v>1.5678999999999996</v>
      </c>
      <c r="G1025" s="3">
        <v>1.5022500000000012</v>
      </c>
      <c r="H1025" s="3">
        <v>6.5649999999999972E-2</v>
      </c>
      <c r="I1025" s="3">
        <v>0.52698749999999916</v>
      </c>
      <c r="J1025" s="3">
        <v>0.38366249999999985</v>
      </c>
      <c r="K1025" s="3">
        <v>0.1372499999999999</v>
      </c>
      <c r="L1025" s="4">
        <f t="shared" si="370"/>
        <v>0</v>
      </c>
      <c r="M1025" s="4">
        <f t="shared" si="370"/>
        <v>0</v>
      </c>
      <c r="N1025" s="4">
        <f t="shared" si="370"/>
        <v>0</v>
      </c>
      <c r="O1025" s="4">
        <f t="shared" si="368"/>
        <v>0</v>
      </c>
      <c r="P1025" s="4">
        <f t="shared" si="368"/>
        <v>0</v>
      </c>
      <c r="Q1025" s="4">
        <f t="shared" si="368"/>
        <v>0</v>
      </c>
      <c r="R1025" s="4">
        <f t="shared" si="368"/>
        <v>0</v>
      </c>
      <c r="S1025" s="5">
        <f t="shared" si="353"/>
        <v>88996.555591369979</v>
      </c>
      <c r="T1025" s="5">
        <f t="shared" si="354"/>
        <v>1672.4514582693184</v>
      </c>
      <c r="U1025" s="5">
        <f t="shared" si="355"/>
        <v>1428.8758532356881</v>
      </c>
      <c r="V1025" s="5">
        <f t="shared" si="356"/>
        <v>255.34216041226708</v>
      </c>
      <c r="W1025" s="5">
        <f t="shared" si="357"/>
        <v>133.13286235752383</v>
      </c>
      <c r="X1025" s="5">
        <f t="shared" si="358"/>
        <v>633.22604098431225</v>
      </c>
      <c r="Y1025" s="5">
        <f t="shared" si="359"/>
        <v>287.77034775061924</v>
      </c>
      <c r="Z1025" s="4">
        <f>D1025-'CIG_wcINF-wcEFF_Loads'!D1025</f>
        <v>0</v>
      </c>
      <c r="AA1025" s="4">
        <f t="shared" si="360"/>
        <v>0</v>
      </c>
      <c r="AB1025" s="3">
        <v>23.962500000000045</v>
      </c>
      <c r="AC1025" s="3">
        <v>1.4882857142857133</v>
      </c>
      <c r="AD1025" s="3">
        <v>1.1028785714285727</v>
      </c>
      <c r="AE1025" s="3">
        <v>6.5649999999999972E-2</v>
      </c>
      <c r="AF1025" s="3">
        <v>0.52698749999999916</v>
      </c>
      <c r="AG1025" s="3">
        <v>0.33777142857142883</v>
      </c>
      <c r="AH1025" s="3">
        <v>9.5969230769230751E-2</v>
      </c>
      <c r="AI1025" s="4">
        <f t="shared" si="371"/>
        <v>0</v>
      </c>
      <c r="AJ1025" s="4">
        <f t="shared" si="371"/>
        <v>0</v>
      </c>
      <c r="AK1025" s="4">
        <f t="shared" si="371"/>
        <v>0</v>
      </c>
      <c r="AL1025" s="4">
        <f t="shared" si="369"/>
        <v>0</v>
      </c>
      <c r="AM1025" s="4">
        <f t="shared" si="369"/>
        <v>0</v>
      </c>
      <c r="AN1025" s="4">
        <f t="shared" si="369"/>
        <v>0</v>
      </c>
      <c r="AO1025" s="4">
        <f t="shared" si="369"/>
        <v>0</v>
      </c>
      <c r="AP1025" s="5">
        <f t="shared" si="361"/>
        <v>49513.174066782856</v>
      </c>
      <c r="AQ1025" s="5">
        <f t="shared" si="362"/>
        <v>1309.3408962232895</v>
      </c>
      <c r="AR1025" s="5">
        <f t="shared" si="363"/>
        <v>1032.4269320755595</v>
      </c>
      <c r="AS1025" s="5">
        <f t="shared" si="364"/>
        <v>207.83271527425137</v>
      </c>
      <c r="AT1025" s="5">
        <f t="shared" si="365"/>
        <v>107.78409663074889</v>
      </c>
      <c r="AU1025" s="5">
        <f t="shared" si="366"/>
        <v>410.00134460350853</v>
      </c>
      <c r="AV1025" s="5">
        <f t="shared" si="367"/>
        <v>191.57309921122209</v>
      </c>
    </row>
    <row r="1026" spans="1:48" x14ac:dyDescent="0.25">
      <c r="A1026" s="1" t="s">
        <v>378</v>
      </c>
      <c r="B1026" s="1" t="s">
        <v>303</v>
      </c>
      <c r="C1026" s="2">
        <v>42997</v>
      </c>
      <c r="D1026" s="3">
        <v>0</v>
      </c>
      <c r="E1026" s="3">
        <v>109.43333333333318</v>
      </c>
      <c r="F1026" s="3">
        <v>1.5678999999999996</v>
      </c>
      <c r="G1026" s="3">
        <v>1.5022500000000012</v>
      </c>
      <c r="H1026" s="3">
        <v>6.5649999999999972E-2</v>
      </c>
      <c r="I1026" s="3">
        <v>0.52698749999999916</v>
      </c>
      <c r="J1026" s="3">
        <v>0.38366249999999985</v>
      </c>
      <c r="K1026" s="3">
        <v>0.1372499999999999</v>
      </c>
      <c r="L1026" s="4">
        <f t="shared" si="370"/>
        <v>0</v>
      </c>
      <c r="M1026" s="4">
        <f t="shared" si="370"/>
        <v>0</v>
      </c>
      <c r="N1026" s="4">
        <f t="shared" si="370"/>
        <v>0</v>
      </c>
      <c r="O1026" s="4">
        <f t="shared" si="368"/>
        <v>0</v>
      </c>
      <c r="P1026" s="4">
        <f t="shared" si="368"/>
        <v>0</v>
      </c>
      <c r="Q1026" s="4">
        <f t="shared" si="368"/>
        <v>0</v>
      </c>
      <c r="R1026" s="4">
        <f t="shared" si="368"/>
        <v>0</v>
      </c>
      <c r="S1026" s="5">
        <f t="shared" si="353"/>
        <v>88996.555591369979</v>
      </c>
      <c r="T1026" s="5">
        <f t="shared" si="354"/>
        <v>1672.4514582693184</v>
      </c>
      <c r="U1026" s="5">
        <f t="shared" si="355"/>
        <v>1428.8758532356881</v>
      </c>
      <c r="V1026" s="5">
        <f t="shared" si="356"/>
        <v>255.34216041226708</v>
      </c>
      <c r="W1026" s="5">
        <f t="shared" si="357"/>
        <v>133.13286235752383</v>
      </c>
      <c r="X1026" s="5">
        <f t="shared" si="358"/>
        <v>633.22604098431225</v>
      </c>
      <c r="Y1026" s="5">
        <f t="shared" si="359"/>
        <v>287.77034775061924</v>
      </c>
      <c r="Z1026" s="4">
        <f>D1026-'CIG_wcINF-wcEFF_Loads'!D1026</f>
        <v>0</v>
      </c>
      <c r="AA1026" s="4">
        <f t="shared" si="360"/>
        <v>0</v>
      </c>
      <c r="AB1026" s="3">
        <v>23.962500000000045</v>
      </c>
      <c r="AC1026" s="3">
        <v>1.4882857142857133</v>
      </c>
      <c r="AD1026" s="3">
        <v>1.1028785714285727</v>
      </c>
      <c r="AE1026" s="3">
        <v>6.5649999999999972E-2</v>
      </c>
      <c r="AF1026" s="3">
        <v>0.52698749999999916</v>
      </c>
      <c r="AG1026" s="3">
        <v>0.33777142857142883</v>
      </c>
      <c r="AH1026" s="3">
        <v>9.5969230769230751E-2</v>
      </c>
      <c r="AI1026" s="4">
        <f t="shared" si="371"/>
        <v>0</v>
      </c>
      <c r="AJ1026" s="4">
        <f t="shared" si="371"/>
        <v>0</v>
      </c>
      <c r="AK1026" s="4">
        <f t="shared" si="371"/>
        <v>0</v>
      </c>
      <c r="AL1026" s="4">
        <f t="shared" si="369"/>
        <v>0</v>
      </c>
      <c r="AM1026" s="4">
        <f t="shared" si="369"/>
        <v>0</v>
      </c>
      <c r="AN1026" s="4">
        <f t="shared" si="369"/>
        <v>0</v>
      </c>
      <c r="AO1026" s="4">
        <f t="shared" si="369"/>
        <v>0</v>
      </c>
      <c r="AP1026" s="5">
        <f t="shared" si="361"/>
        <v>49513.174066782856</v>
      </c>
      <c r="AQ1026" s="5">
        <f t="shared" si="362"/>
        <v>1309.3408962232895</v>
      </c>
      <c r="AR1026" s="5">
        <f t="shared" si="363"/>
        <v>1032.4269320755595</v>
      </c>
      <c r="AS1026" s="5">
        <f t="shared" si="364"/>
        <v>207.83271527425137</v>
      </c>
      <c r="AT1026" s="5">
        <f t="shared" si="365"/>
        <v>107.78409663074889</v>
      </c>
      <c r="AU1026" s="5">
        <f t="shared" si="366"/>
        <v>410.00134460350853</v>
      </c>
      <c r="AV1026" s="5">
        <f t="shared" si="367"/>
        <v>191.57309921122209</v>
      </c>
    </row>
    <row r="1027" spans="1:48" x14ac:dyDescent="0.25">
      <c r="A1027" s="1" t="s">
        <v>378</v>
      </c>
      <c r="B1027" s="1" t="s">
        <v>304</v>
      </c>
      <c r="C1027" s="2">
        <v>42998</v>
      </c>
      <c r="D1027" s="3">
        <v>0</v>
      </c>
      <c r="E1027" s="3">
        <v>109.43333333333318</v>
      </c>
      <c r="F1027" s="3">
        <v>1.5678999999999996</v>
      </c>
      <c r="G1027" s="3">
        <v>1.5022500000000012</v>
      </c>
      <c r="H1027" s="3">
        <v>6.5649999999999972E-2</v>
      </c>
      <c r="I1027" s="3">
        <v>0.52698749999999916</v>
      </c>
      <c r="J1027" s="3">
        <v>0.38366249999999985</v>
      </c>
      <c r="K1027" s="3">
        <v>0.1372499999999999</v>
      </c>
      <c r="L1027" s="4">
        <f t="shared" si="370"/>
        <v>0</v>
      </c>
      <c r="M1027" s="4">
        <f t="shared" si="370"/>
        <v>0</v>
      </c>
      <c r="N1027" s="4">
        <f t="shared" si="370"/>
        <v>0</v>
      </c>
      <c r="O1027" s="4">
        <f t="shared" si="368"/>
        <v>0</v>
      </c>
      <c r="P1027" s="4">
        <f t="shared" si="368"/>
        <v>0</v>
      </c>
      <c r="Q1027" s="4">
        <f t="shared" si="368"/>
        <v>0</v>
      </c>
      <c r="R1027" s="4">
        <f t="shared" si="368"/>
        <v>0</v>
      </c>
      <c r="S1027" s="5">
        <f t="shared" si="353"/>
        <v>88996.555591369979</v>
      </c>
      <c r="T1027" s="5">
        <f t="shared" si="354"/>
        <v>1672.4514582693184</v>
      </c>
      <c r="U1027" s="5">
        <f t="shared" si="355"/>
        <v>1428.8758532356881</v>
      </c>
      <c r="V1027" s="5">
        <f t="shared" si="356"/>
        <v>255.34216041226708</v>
      </c>
      <c r="W1027" s="5">
        <f t="shared" si="357"/>
        <v>133.13286235752383</v>
      </c>
      <c r="X1027" s="5">
        <f t="shared" si="358"/>
        <v>633.22604098431225</v>
      </c>
      <c r="Y1027" s="5">
        <f t="shared" si="359"/>
        <v>287.77034775061924</v>
      </c>
      <c r="Z1027" s="4">
        <f>D1027-'CIG_wcINF-wcEFF_Loads'!D1027</f>
        <v>0</v>
      </c>
      <c r="AA1027" s="4">
        <f t="shared" si="360"/>
        <v>0</v>
      </c>
      <c r="AB1027" s="3">
        <v>23.962500000000045</v>
      </c>
      <c r="AC1027" s="3">
        <v>1.4882857142857133</v>
      </c>
      <c r="AD1027" s="3">
        <v>1.1028785714285727</v>
      </c>
      <c r="AE1027" s="3">
        <v>6.5649999999999972E-2</v>
      </c>
      <c r="AF1027" s="3">
        <v>0.52698749999999916</v>
      </c>
      <c r="AG1027" s="3">
        <v>0.33777142857142883</v>
      </c>
      <c r="AH1027" s="3">
        <v>9.5969230769230751E-2</v>
      </c>
      <c r="AI1027" s="4">
        <f t="shared" si="371"/>
        <v>0</v>
      </c>
      <c r="AJ1027" s="4">
        <f t="shared" si="371"/>
        <v>0</v>
      </c>
      <c r="AK1027" s="4">
        <f t="shared" si="371"/>
        <v>0</v>
      </c>
      <c r="AL1027" s="4">
        <f t="shared" si="369"/>
        <v>0</v>
      </c>
      <c r="AM1027" s="4">
        <f t="shared" si="369"/>
        <v>0</v>
      </c>
      <c r="AN1027" s="4">
        <f t="shared" si="369"/>
        <v>0</v>
      </c>
      <c r="AO1027" s="4">
        <f t="shared" si="369"/>
        <v>0</v>
      </c>
      <c r="AP1027" s="5">
        <f t="shared" si="361"/>
        <v>49513.174066782856</v>
      </c>
      <c r="AQ1027" s="5">
        <f t="shared" si="362"/>
        <v>1309.3408962232895</v>
      </c>
      <c r="AR1027" s="5">
        <f t="shared" si="363"/>
        <v>1032.4269320755595</v>
      </c>
      <c r="AS1027" s="5">
        <f t="shared" si="364"/>
        <v>207.83271527425137</v>
      </c>
      <c r="AT1027" s="5">
        <f t="shared" si="365"/>
        <v>107.78409663074889</v>
      </c>
      <c r="AU1027" s="5">
        <f t="shared" si="366"/>
        <v>410.00134460350853</v>
      </c>
      <c r="AV1027" s="5">
        <f t="shared" si="367"/>
        <v>191.57309921122209</v>
      </c>
    </row>
    <row r="1028" spans="1:48" x14ac:dyDescent="0.25">
      <c r="A1028" s="1" t="s">
        <v>378</v>
      </c>
      <c r="B1028" s="1" t="s">
        <v>305</v>
      </c>
      <c r="C1028" s="2">
        <v>42999</v>
      </c>
      <c r="D1028" s="3">
        <v>0</v>
      </c>
      <c r="E1028" s="3">
        <v>109.43333333333318</v>
      </c>
      <c r="F1028" s="3">
        <v>1.5678999999999996</v>
      </c>
      <c r="G1028" s="3">
        <v>1.5022500000000012</v>
      </c>
      <c r="H1028" s="3">
        <v>6.5649999999999972E-2</v>
      </c>
      <c r="I1028" s="3">
        <v>0.52698749999999916</v>
      </c>
      <c r="J1028" s="3">
        <v>0.38366249999999985</v>
      </c>
      <c r="K1028" s="3">
        <v>0.1372499999999999</v>
      </c>
      <c r="L1028" s="4">
        <f t="shared" si="370"/>
        <v>0</v>
      </c>
      <c r="M1028" s="4">
        <f t="shared" si="370"/>
        <v>0</v>
      </c>
      <c r="N1028" s="4">
        <f t="shared" si="370"/>
        <v>0</v>
      </c>
      <c r="O1028" s="4">
        <f t="shared" si="368"/>
        <v>0</v>
      </c>
      <c r="P1028" s="4">
        <f t="shared" si="368"/>
        <v>0</v>
      </c>
      <c r="Q1028" s="4">
        <f t="shared" si="368"/>
        <v>0</v>
      </c>
      <c r="R1028" s="4">
        <f t="shared" si="368"/>
        <v>0</v>
      </c>
      <c r="S1028" s="5">
        <f t="shared" ref="S1028:S1054" si="372">S1027+L1028</f>
        <v>88996.555591369979</v>
      </c>
      <c r="T1028" s="5">
        <f t="shared" ref="T1028:T1054" si="373">T1027+M1028</f>
        <v>1672.4514582693184</v>
      </c>
      <c r="U1028" s="5">
        <f t="shared" ref="U1028:U1054" si="374">U1027+N1028</f>
        <v>1428.8758532356881</v>
      </c>
      <c r="V1028" s="5">
        <f t="shared" ref="V1028:V1054" si="375">V1027+O1028</f>
        <v>255.34216041226708</v>
      </c>
      <c r="W1028" s="5">
        <f t="shared" ref="W1028:W1054" si="376">W1027+P1028</f>
        <v>133.13286235752383</v>
      </c>
      <c r="X1028" s="5">
        <f t="shared" ref="X1028:X1054" si="377">X1027+Q1028</f>
        <v>633.22604098431225</v>
      </c>
      <c r="Y1028" s="5">
        <f t="shared" ref="Y1028:Y1054" si="378">Y1027+R1028</f>
        <v>287.77034775061924</v>
      </c>
      <c r="Z1028" s="4">
        <f>D1028-'CIG_wcINF-wcEFF_Loads'!D1028</f>
        <v>0</v>
      </c>
      <c r="AA1028" s="4">
        <f t="shared" ref="AA1028:AA1056" si="379">IF(Z1028&lt;0,0,Z1028)</f>
        <v>0</v>
      </c>
      <c r="AB1028" s="3">
        <v>23.962500000000045</v>
      </c>
      <c r="AC1028" s="3">
        <v>1.4882857142857133</v>
      </c>
      <c r="AD1028" s="3">
        <v>1.1028785714285727</v>
      </c>
      <c r="AE1028" s="3">
        <v>6.5649999999999972E-2</v>
      </c>
      <c r="AF1028" s="3">
        <v>0.52698749999999916</v>
      </c>
      <c r="AG1028" s="3">
        <v>0.33777142857142883</v>
      </c>
      <c r="AH1028" s="3">
        <v>9.5969230769230751E-2</v>
      </c>
      <c r="AI1028" s="4">
        <f t="shared" si="371"/>
        <v>0</v>
      </c>
      <c r="AJ1028" s="4">
        <f t="shared" si="371"/>
        <v>0</v>
      </c>
      <c r="AK1028" s="4">
        <f t="shared" si="371"/>
        <v>0</v>
      </c>
      <c r="AL1028" s="4">
        <f t="shared" si="369"/>
        <v>0</v>
      </c>
      <c r="AM1028" s="4">
        <f t="shared" si="369"/>
        <v>0</v>
      </c>
      <c r="AN1028" s="4">
        <f t="shared" si="369"/>
        <v>0</v>
      </c>
      <c r="AO1028" s="4">
        <f t="shared" si="369"/>
        <v>0</v>
      </c>
      <c r="AP1028" s="5">
        <f t="shared" ref="AP1028:AP1054" si="380">AP1027+AI1028</f>
        <v>49513.174066782856</v>
      </c>
      <c r="AQ1028" s="5">
        <f t="shared" ref="AQ1028:AQ1054" si="381">AQ1027+AJ1028</f>
        <v>1309.3408962232895</v>
      </c>
      <c r="AR1028" s="5">
        <f t="shared" ref="AR1028:AR1054" si="382">AR1027+AK1028</f>
        <v>1032.4269320755595</v>
      </c>
      <c r="AS1028" s="5">
        <f t="shared" ref="AS1028:AS1054" si="383">AS1027+AL1028</f>
        <v>207.83271527425137</v>
      </c>
      <c r="AT1028" s="5">
        <f t="shared" ref="AT1028:AT1054" si="384">AT1027+AM1028</f>
        <v>107.78409663074889</v>
      </c>
      <c r="AU1028" s="5">
        <f t="shared" ref="AU1028:AU1054" si="385">AU1027+AN1028</f>
        <v>410.00134460350853</v>
      </c>
      <c r="AV1028" s="5">
        <f t="shared" ref="AV1028:AV1054" si="386">AV1027+AO1028</f>
        <v>191.57309921122209</v>
      </c>
    </row>
    <row r="1029" spans="1:48" x14ac:dyDescent="0.25">
      <c r="A1029" s="1" t="s">
        <v>378</v>
      </c>
      <c r="B1029" s="1" t="s">
        <v>306</v>
      </c>
      <c r="C1029" s="2">
        <v>43000</v>
      </c>
      <c r="D1029" s="3">
        <v>0</v>
      </c>
      <c r="E1029" s="3">
        <v>109.43333333333318</v>
      </c>
      <c r="F1029" s="3">
        <v>1.5678999999999996</v>
      </c>
      <c r="G1029" s="3">
        <v>1.5022500000000012</v>
      </c>
      <c r="H1029" s="3">
        <v>6.5649999999999972E-2</v>
      </c>
      <c r="I1029" s="3">
        <v>0.52698749999999916</v>
      </c>
      <c r="J1029" s="3">
        <v>0.38366249999999985</v>
      </c>
      <c r="K1029" s="3">
        <v>0.1372499999999999</v>
      </c>
      <c r="L1029" s="4">
        <f t="shared" si="370"/>
        <v>0</v>
      </c>
      <c r="M1029" s="4">
        <f t="shared" si="370"/>
        <v>0</v>
      </c>
      <c r="N1029" s="4">
        <f t="shared" si="370"/>
        <v>0</v>
      </c>
      <c r="O1029" s="4">
        <f t="shared" si="368"/>
        <v>0</v>
      </c>
      <c r="P1029" s="4">
        <f t="shared" si="368"/>
        <v>0</v>
      </c>
      <c r="Q1029" s="4">
        <f t="shared" si="368"/>
        <v>0</v>
      </c>
      <c r="R1029" s="4">
        <f t="shared" si="368"/>
        <v>0</v>
      </c>
      <c r="S1029" s="5">
        <f t="shared" si="372"/>
        <v>88996.555591369979</v>
      </c>
      <c r="T1029" s="5">
        <f t="shared" si="373"/>
        <v>1672.4514582693184</v>
      </c>
      <c r="U1029" s="5">
        <f t="shared" si="374"/>
        <v>1428.8758532356881</v>
      </c>
      <c r="V1029" s="5">
        <f t="shared" si="375"/>
        <v>255.34216041226708</v>
      </c>
      <c r="W1029" s="5">
        <f t="shared" si="376"/>
        <v>133.13286235752383</v>
      </c>
      <c r="X1029" s="5">
        <f t="shared" si="377"/>
        <v>633.22604098431225</v>
      </c>
      <c r="Y1029" s="5">
        <f t="shared" si="378"/>
        <v>287.77034775061924</v>
      </c>
      <c r="Z1029" s="4">
        <f>D1029-'CIG_wcINF-wcEFF_Loads'!D1029</f>
        <v>0</v>
      </c>
      <c r="AA1029" s="4">
        <f t="shared" si="379"/>
        <v>0</v>
      </c>
      <c r="AB1029" s="3">
        <v>23.962500000000045</v>
      </c>
      <c r="AC1029" s="3">
        <v>1.4882857142857133</v>
      </c>
      <c r="AD1029" s="3">
        <v>1.1028785714285727</v>
      </c>
      <c r="AE1029" s="3">
        <v>6.5649999999999972E-2</v>
      </c>
      <c r="AF1029" s="3">
        <v>0.52698749999999916</v>
      </c>
      <c r="AG1029" s="3">
        <v>0.33777142857142883</v>
      </c>
      <c r="AH1029" s="3">
        <v>9.5969230769230751E-2</v>
      </c>
      <c r="AI1029" s="4">
        <f t="shared" si="371"/>
        <v>0</v>
      </c>
      <c r="AJ1029" s="4">
        <f t="shared" si="371"/>
        <v>0</v>
      </c>
      <c r="AK1029" s="4">
        <f t="shared" si="371"/>
        <v>0</v>
      </c>
      <c r="AL1029" s="4">
        <f t="shared" si="369"/>
        <v>0</v>
      </c>
      <c r="AM1029" s="4">
        <f t="shared" si="369"/>
        <v>0</v>
      </c>
      <c r="AN1029" s="4">
        <f t="shared" si="369"/>
        <v>0</v>
      </c>
      <c r="AO1029" s="4">
        <f t="shared" si="369"/>
        <v>0</v>
      </c>
      <c r="AP1029" s="5">
        <f t="shared" si="380"/>
        <v>49513.174066782856</v>
      </c>
      <c r="AQ1029" s="5">
        <f t="shared" si="381"/>
        <v>1309.3408962232895</v>
      </c>
      <c r="AR1029" s="5">
        <f t="shared" si="382"/>
        <v>1032.4269320755595</v>
      </c>
      <c r="AS1029" s="5">
        <f t="shared" si="383"/>
        <v>207.83271527425137</v>
      </c>
      <c r="AT1029" s="5">
        <f t="shared" si="384"/>
        <v>107.78409663074889</v>
      </c>
      <c r="AU1029" s="5">
        <f t="shared" si="385"/>
        <v>410.00134460350853</v>
      </c>
      <c r="AV1029" s="5">
        <f t="shared" si="386"/>
        <v>191.57309921122209</v>
      </c>
    </row>
    <row r="1030" spans="1:48" x14ac:dyDescent="0.25">
      <c r="A1030" s="1" t="s">
        <v>378</v>
      </c>
      <c r="B1030" s="1" t="s">
        <v>307</v>
      </c>
      <c r="C1030" s="2">
        <v>43001</v>
      </c>
      <c r="D1030" s="3">
        <v>0</v>
      </c>
      <c r="E1030" s="3">
        <v>109.43333333333318</v>
      </c>
      <c r="F1030" s="3">
        <v>1.5678999999999996</v>
      </c>
      <c r="G1030" s="3">
        <v>1.5022500000000012</v>
      </c>
      <c r="H1030" s="3">
        <v>6.5649999999999972E-2</v>
      </c>
      <c r="I1030" s="3">
        <v>0.52698749999999916</v>
      </c>
      <c r="J1030" s="3">
        <v>0.38366249999999985</v>
      </c>
      <c r="K1030" s="3">
        <v>0.1372499999999999</v>
      </c>
      <c r="L1030" s="4">
        <f t="shared" si="370"/>
        <v>0</v>
      </c>
      <c r="M1030" s="4">
        <f t="shared" si="370"/>
        <v>0</v>
      </c>
      <c r="N1030" s="4">
        <f t="shared" si="370"/>
        <v>0</v>
      </c>
      <c r="O1030" s="4">
        <f t="shared" si="368"/>
        <v>0</v>
      </c>
      <c r="P1030" s="4">
        <f t="shared" si="368"/>
        <v>0</v>
      </c>
      <c r="Q1030" s="4">
        <f t="shared" si="368"/>
        <v>0</v>
      </c>
      <c r="R1030" s="4">
        <f t="shared" si="368"/>
        <v>0</v>
      </c>
      <c r="S1030" s="5">
        <f t="shared" si="372"/>
        <v>88996.555591369979</v>
      </c>
      <c r="T1030" s="5">
        <f t="shared" si="373"/>
        <v>1672.4514582693184</v>
      </c>
      <c r="U1030" s="5">
        <f t="shared" si="374"/>
        <v>1428.8758532356881</v>
      </c>
      <c r="V1030" s="5">
        <f t="shared" si="375"/>
        <v>255.34216041226708</v>
      </c>
      <c r="W1030" s="5">
        <f t="shared" si="376"/>
        <v>133.13286235752383</v>
      </c>
      <c r="X1030" s="5">
        <f t="shared" si="377"/>
        <v>633.22604098431225</v>
      </c>
      <c r="Y1030" s="5">
        <f t="shared" si="378"/>
        <v>287.77034775061924</v>
      </c>
      <c r="Z1030" s="4">
        <f>D1030-'CIG_wcINF-wcEFF_Loads'!D1030</f>
        <v>0</v>
      </c>
      <c r="AA1030" s="4">
        <f t="shared" si="379"/>
        <v>0</v>
      </c>
      <c r="AB1030" s="3">
        <v>23.962500000000045</v>
      </c>
      <c r="AC1030" s="3">
        <v>1.4882857142857133</v>
      </c>
      <c r="AD1030" s="3">
        <v>1.1028785714285727</v>
      </c>
      <c r="AE1030" s="3">
        <v>6.5649999999999972E-2</v>
      </c>
      <c r="AF1030" s="3">
        <v>0.52698749999999916</v>
      </c>
      <c r="AG1030" s="3">
        <v>0.33777142857142883</v>
      </c>
      <c r="AH1030" s="3">
        <v>9.5969230769230751E-2</v>
      </c>
      <c r="AI1030" s="4">
        <f t="shared" si="371"/>
        <v>0</v>
      </c>
      <c r="AJ1030" s="4">
        <f t="shared" si="371"/>
        <v>0</v>
      </c>
      <c r="AK1030" s="4">
        <f t="shared" si="371"/>
        <v>0</v>
      </c>
      <c r="AL1030" s="4">
        <f t="shared" si="369"/>
        <v>0</v>
      </c>
      <c r="AM1030" s="4">
        <f t="shared" si="369"/>
        <v>0</v>
      </c>
      <c r="AN1030" s="4">
        <f t="shared" si="369"/>
        <v>0</v>
      </c>
      <c r="AO1030" s="4">
        <f t="shared" si="369"/>
        <v>0</v>
      </c>
      <c r="AP1030" s="5">
        <f t="shared" si="380"/>
        <v>49513.174066782856</v>
      </c>
      <c r="AQ1030" s="5">
        <f t="shared" si="381"/>
        <v>1309.3408962232895</v>
      </c>
      <c r="AR1030" s="5">
        <f t="shared" si="382"/>
        <v>1032.4269320755595</v>
      </c>
      <c r="AS1030" s="5">
        <f t="shared" si="383"/>
        <v>207.83271527425137</v>
      </c>
      <c r="AT1030" s="5">
        <f t="shared" si="384"/>
        <v>107.78409663074889</v>
      </c>
      <c r="AU1030" s="5">
        <f t="shared" si="385"/>
        <v>410.00134460350853</v>
      </c>
      <c r="AV1030" s="5">
        <f t="shared" si="386"/>
        <v>191.57309921122209</v>
      </c>
    </row>
    <row r="1031" spans="1:48" x14ac:dyDescent="0.25">
      <c r="A1031" s="1" t="s">
        <v>378</v>
      </c>
      <c r="B1031" s="1" t="s">
        <v>308</v>
      </c>
      <c r="C1031" s="2">
        <v>43002</v>
      </c>
      <c r="D1031" s="3">
        <v>0</v>
      </c>
      <c r="E1031" s="3">
        <v>109.43333333333318</v>
      </c>
      <c r="F1031" s="3">
        <v>1.5678999999999996</v>
      </c>
      <c r="G1031" s="3">
        <v>1.5022500000000012</v>
      </c>
      <c r="H1031" s="3">
        <v>6.5649999999999972E-2</v>
      </c>
      <c r="I1031" s="3">
        <v>0.52698749999999916</v>
      </c>
      <c r="J1031" s="3">
        <v>0.38366249999999985</v>
      </c>
      <c r="K1031" s="3">
        <v>0.1372499999999999</v>
      </c>
      <c r="L1031" s="4">
        <f t="shared" si="370"/>
        <v>0</v>
      </c>
      <c r="M1031" s="4">
        <f t="shared" si="370"/>
        <v>0</v>
      </c>
      <c r="N1031" s="4">
        <f t="shared" si="370"/>
        <v>0</v>
      </c>
      <c r="O1031" s="4">
        <f t="shared" si="368"/>
        <v>0</v>
      </c>
      <c r="P1031" s="4">
        <f t="shared" si="368"/>
        <v>0</v>
      </c>
      <c r="Q1031" s="4">
        <f t="shared" si="368"/>
        <v>0</v>
      </c>
      <c r="R1031" s="4">
        <f t="shared" si="368"/>
        <v>0</v>
      </c>
      <c r="S1031" s="5">
        <f t="shared" si="372"/>
        <v>88996.555591369979</v>
      </c>
      <c r="T1031" s="5">
        <f t="shared" si="373"/>
        <v>1672.4514582693184</v>
      </c>
      <c r="U1031" s="5">
        <f t="shared" si="374"/>
        <v>1428.8758532356881</v>
      </c>
      <c r="V1031" s="5">
        <f t="shared" si="375"/>
        <v>255.34216041226708</v>
      </c>
      <c r="W1031" s="5">
        <f t="shared" si="376"/>
        <v>133.13286235752383</v>
      </c>
      <c r="X1031" s="5">
        <f t="shared" si="377"/>
        <v>633.22604098431225</v>
      </c>
      <c r="Y1031" s="5">
        <f t="shared" si="378"/>
        <v>287.77034775061924</v>
      </c>
      <c r="Z1031" s="4">
        <f>D1031-'CIG_wcINF-wcEFF_Loads'!D1031</f>
        <v>0</v>
      </c>
      <c r="AA1031" s="4">
        <f t="shared" si="379"/>
        <v>0</v>
      </c>
      <c r="AB1031" s="3">
        <v>23.962500000000045</v>
      </c>
      <c r="AC1031" s="3">
        <v>1.4882857142857133</v>
      </c>
      <c r="AD1031" s="3">
        <v>1.1028785714285727</v>
      </c>
      <c r="AE1031" s="3">
        <v>6.5649999999999972E-2</v>
      </c>
      <c r="AF1031" s="3">
        <v>0.52698749999999916</v>
      </c>
      <c r="AG1031" s="3">
        <v>0.33777142857142883</v>
      </c>
      <c r="AH1031" s="3">
        <v>9.5969230769230751E-2</v>
      </c>
      <c r="AI1031" s="4">
        <f t="shared" si="371"/>
        <v>0</v>
      </c>
      <c r="AJ1031" s="4">
        <f t="shared" si="371"/>
        <v>0</v>
      </c>
      <c r="AK1031" s="4">
        <f t="shared" si="371"/>
        <v>0</v>
      </c>
      <c r="AL1031" s="4">
        <f t="shared" si="369"/>
        <v>0</v>
      </c>
      <c r="AM1031" s="4">
        <f t="shared" si="369"/>
        <v>0</v>
      </c>
      <c r="AN1031" s="4">
        <f t="shared" si="369"/>
        <v>0</v>
      </c>
      <c r="AO1031" s="4">
        <f t="shared" si="369"/>
        <v>0</v>
      </c>
      <c r="AP1031" s="5">
        <f t="shared" si="380"/>
        <v>49513.174066782856</v>
      </c>
      <c r="AQ1031" s="5">
        <f t="shared" si="381"/>
        <v>1309.3408962232895</v>
      </c>
      <c r="AR1031" s="5">
        <f t="shared" si="382"/>
        <v>1032.4269320755595</v>
      </c>
      <c r="AS1031" s="5">
        <f t="shared" si="383"/>
        <v>207.83271527425137</v>
      </c>
      <c r="AT1031" s="5">
        <f t="shared" si="384"/>
        <v>107.78409663074889</v>
      </c>
      <c r="AU1031" s="5">
        <f t="shared" si="385"/>
        <v>410.00134460350853</v>
      </c>
      <c r="AV1031" s="5">
        <f t="shared" si="386"/>
        <v>191.57309921122209</v>
      </c>
    </row>
    <row r="1032" spans="1:48" x14ac:dyDescent="0.25">
      <c r="A1032" s="1" t="s">
        <v>378</v>
      </c>
      <c r="B1032" s="1" t="s">
        <v>309</v>
      </c>
      <c r="C1032" s="2">
        <v>43003</v>
      </c>
      <c r="D1032" s="3">
        <v>0</v>
      </c>
      <c r="E1032" s="3">
        <v>109.43333333333318</v>
      </c>
      <c r="F1032" s="3">
        <v>1.5678999999999996</v>
      </c>
      <c r="G1032" s="3">
        <v>1.5022500000000012</v>
      </c>
      <c r="H1032" s="3">
        <v>6.5649999999999972E-2</v>
      </c>
      <c r="I1032" s="3">
        <v>0.52698749999999916</v>
      </c>
      <c r="J1032" s="3">
        <v>0.38366249999999985</v>
      </c>
      <c r="K1032" s="3">
        <v>0.1372499999999999</v>
      </c>
      <c r="L1032" s="4">
        <f t="shared" si="370"/>
        <v>0</v>
      </c>
      <c r="M1032" s="4">
        <f t="shared" si="370"/>
        <v>0</v>
      </c>
      <c r="N1032" s="4">
        <f t="shared" si="370"/>
        <v>0</v>
      </c>
      <c r="O1032" s="4">
        <f t="shared" si="368"/>
        <v>0</v>
      </c>
      <c r="P1032" s="4">
        <f t="shared" si="368"/>
        <v>0</v>
      </c>
      <c r="Q1032" s="4">
        <f t="shared" si="368"/>
        <v>0</v>
      </c>
      <c r="R1032" s="4">
        <f t="shared" si="368"/>
        <v>0</v>
      </c>
      <c r="S1032" s="5">
        <f t="shared" si="372"/>
        <v>88996.555591369979</v>
      </c>
      <c r="T1032" s="5">
        <f t="shared" si="373"/>
        <v>1672.4514582693184</v>
      </c>
      <c r="U1032" s="5">
        <f t="shared" si="374"/>
        <v>1428.8758532356881</v>
      </c>
      <c r="V1032" s="5">
        <f t="shared" si="375"/>
        <v>255.34216041226708</v>
      </c>
      <c r="W1032" s="5">
        <f t="shared" si="376"/>
        <v>133.13286235752383</v>
      </c>
      <c r="X1032" s="5">
        <f t="shared" si="377"/>
        <v>633.22604098431225</v>
      </c>
      <c r="Y1032" s="5">
        <f t="shared" si="378"/>
        <v>287.77034775061924</v>
      </c>
      <c r="Z1032" s="4">
        <f>D1032-'CIG_wcINF-wcEFF_Loads'!D1032</f>
        <v>0</v>
      </c>
      <c r="AA1032" s="4">
        <f t="shared" si="379"/>
        <v>0</v>
      </c>
      <c r="AB1032" s="3">
        <v>23.962500000000045</v>
      </c>
      <c r="AC1032" s="3">
        <v>1.4882857142857133</v>
      </c>
      <c r="AD1032" s="3">
        <v>1.1028785714285727</v>
      </c>
      <c r="AE1032" s="3">
        <v>6.5649999999999972E-2</v>
      </c>
      <c r="AF1032" s="3">
        <v>0.52698749999999916</v>
      </c>
      <c r="AG1032" s="3">
        <v>0.33777142857142883</v>
      </c>
      <c r="AH1032" s="3">
        <v>9.5969230769230751E-2</v>
      </c>
      <c r="AI1032" s="4">
        <f t="shared" si="371"/>
        <v>0</v>
      </c>
      <c r="AJ1032" s="4">
        <f t="shared" si="371"/>
        <v>0</v>
      </c>
      <c r="AK1032" s="4">
        <f t="shared" si="371"/>
        <v>0</v>
      </c>
      <c r="AL1032" s="4">
        <f t="shared" si="369"/>
        <v>0</v>
      </c>
      <c r="AM1032" s="4">
        <f t="shared" si="369"/>
        <v>0</v>
      </c>
      <c r="AN1032" s="4">
        <f t="shared" si="369"/>
        <v>0</v>
      </c>
      <c r="AO1032" s="4">
        <f t="shared" si="369"/>
        <v>0</v>
      </c>
      <c r="AP1032" s="5">
        <f t="shared" si="380"/>
        <v>49513.174066782856</v>
      </c>
      <c r="AQ1032" s="5">
        <f t="shared" si="381"/>
        <v>1309.3408962232895</v>
      </c>
      <c r="AR1032" s="5">
        <f t="shared" si="382"/>
        <v>1032.4269320755595</v>
      </c>
      <c r="AS1032" s="5">
        <f t="shared" si="383"/>
        <v>207.83271527425137</v>
      </c>
      <c r="AT1032" s="5">
        <f t="shared" si="384"/>
        <v>107.78409663074889</v>
      </c>
      <c r="AU1032" s="5">
        <f t="shared" si="385"/>
        <v>410.00134460350853</v>
      </c>
      <c r="AV1032" s="5">
        <f t="shared" si="386"/>
        <v>191.57309921122209</v>
      </c>
    </row>
    <row r="1033" spans="1:48" x14ac:dyDescent="0.25">
      <c r="A1033" s="1" t="s">
        <v>378</v>
      </c>
      <c r="B1033" s="1" t="s">
        <v>310</v>
      </c>
      <c r="C1033" s="2">
        <v>43004</v>
      </c>
      <c r="D1033" s="3">
        <v>0</v>
      </c>
      <c r="E1033" s="3">
        <v>109.43333333333318</v>
      </c>
      <c r="F1033" s="3">
        <v>1.5678999999999996</v>
      </c>
      <c r="G1033" s="3">
        <v>1.5022500000000012</v>
      </c>
      <c r="H1033" s="3">
        <v>6.5649999999999972E-2</v>
      </c>
      <c r="I1033" s="3">
        <v>0.52698749999999916</v>
      </c>
      <c r="J1033" s="3">
        <v>0.38366249999999985</v>
      </c>
      <c r="K1033" s="3">
        <v>0.1372499999999999</v>
      </c>
      <c r="L1033" s="4">
        <f t="shared" si="370"/>
        <v>0</v>
      </c>
      <c r="M1033" s="4">
        <f t="shared" si="370"/>
        <v>0</v>
      </c>
      <c r="N1033" s="4">
        <f t="shared" si="370"/>
        <v>0</v>
      </c>
      <c r="O1033" s="4">
        <f t="shared" si="368"/>
        <v>0</v>
      </c>
      <c r="P1033" s="4">
        <f t="shared" si="368"/>
        <v>0</v>
      </c>
      <c r="Q1033" s="4">
        <f t="shared" si="368"/>
        <v>0</v>
      </c>
      <c r="R1033" s="4">
        <f t="shared" si="368"/>
        <v>0</v>
      </c>
      <c r="S1033" s="5">
        <f t="shared" si="372"/>
        <v>88996.555591369979</v>
      </c>
      <c r="T1033" s="5">
        <f t="shared" si="373"/>
        <v>1672.4514582693184</v>
      </c>
      <c r="U1033" s="5">
        <f t="shared" si="374"/>
        <v>1428.8758532356881</v>
      </c>
      <c r="V1033" s="5">
        <f t="shared" si="375"/>
        <v>255.34216041226708</v>
      </c>
      <c r="W1033" s="5">
        <f t="shared" si="376"/>
        <v>133.13286235752383</v>
      </c>
      <c r="X1033" s="5">
        <f t="shared" si="377"/>
        <v>633.22604098431225</v>
      </c>
      <c r="Y1033" s="5">
        <f t="shared" si="378"/>
        <v>287.77034775061924</v>
      </c>
      <c r="Z1033" s="4">
        <f>D1033-'CIG_wcINF-wcEFF_Loads'!D1033</f>
        <v>0</v>
      </c>
      <c r="AA1033" s="4">
        <f t="shared" si="379"/>
        <v>0</v>
      </c>
      <c r="AB1033" s="3">
        <v>23.962500000000045</v>
      </c>
      <c r="AC1033" s="3">
        <v>1.4882857142857133</v>
      </c>
      <c r="AD1033" s="3">
        <v>1.1028785714285727</v>
      </c>
      <c r="AE1033" s="3">
        <v>6.5649999999999972E-2</v>
      </c>
      <c r="AF1033" s="3">
        <v>0.52698749999999916</v>
      </c>
      <c r="AG1033" s="3">
        <v>0.33777142857142883</v>
      </c>
      <c r="AH1033" s="3">
        <v>9.5969230769230751E-2</v>
      </c>
      <c r="AI1033" s="4">
        <f t="shared" si="371"/>
        <v>0</v>
      </c>
      <c r="AJ1033" s="4">
        <f t="shared" si="371"/>
        <v>0</v>
      </c>
      <c r="AK1033" s="4">
        <f t="shared" si="371"/>
        <v>0</v>
      </c>
      <c r="AL1033" s="4">
        <f t="shared" si="369"/>
        <v>0</v>
      </c>
      <c r="AM1033" s="4">
        <f t="shared" si="369"/>
        <v>0</v>
      </c>
      <c r="AN1033" s="4">
        <f t="shared" si="369"/>
        <v>0</v>
      </c>
      <c r="AO1033" s="4">
        <f t="shared" si="369"/>
        <v>0</v>
      </c>
      <c r="AP1033" s="5">
        <f t="shared" si="380"/>
        <v>49513.174066782856</v>
      </c>
      <c r="AQ1033" s="5">
        <f t="shared" si="381"/>
        <v>1309.3408962232895</v>
      </c>
      <c r="AR1033" s="5">
        <f t="shared" si="382"/>
        <v>1032.4269320755595</v>
      </c>
      <c r="AS1033" s="5">
        <f t="shared" si="383"/>
        <v>207.83271527425137</v>
      </c>
      <c r="AT1033" s="5">
        <f t="shared" si="384"/>
        <v>107.78409663074889</v>
      </c>
      <c r="AU1033" s="5">
        <f t="shared" si="385"/>
        <v>410.00134460350853</v>
      </c>
      <c r="AV1033" s="5">
        <f t="shared" si="386"/>
        <v>191.57309921122209</v>
      </c>
    </row>
    <row r="1034" spans="1:48" x14ac:dyDescent="0.25">
      <c r="A1034" s="1" t="s">
        <v>378</v>
      </c>
      <c r="B1034" s="1" t="s">
        <v>311</v>
      </c>
      <c r="C1034" s="2">
        <v>43005</v>
      </c>
      <c r="D1034" s="3">
        <v>0</v>
      </c>
      <c r="E1034" s="3">
        <v>109.43333333333318</v>
      </c>
      <c r="F1034" s="3">
        <v>1.5678999999999996</v>
      </c>
      <c r="G1034" s="3">
        <v>1.5022500000000012</v>
      </c>
      <c r="H1034" s="3">
        <v>6.5649999999999972E-2</v>
      </c>
      <c r="I1034" s="3">
        <v>0.52698749999999916</v>
      </c>
      <c r="J1034" s="3">
        <v>0.38366249999999985</v>
      </c>
      <c r="K1034" s="3">
        <v>0.1372499999999999</v>
      </c>
      <c r="L1034" s="4">
        <f t="shared" si="370"/>
        <v>0</v>
      </c>
      <c r="M1034" s="4">
        <f t="shared" si="370"/>
        <v>0</v>
      </c>
      <c r="N1034" s="4">
        <f t="shared" si="370"/>
        <v>0</v>
      </c>
      <c r="O1034" s="4">
        <f t="shared" si="368"/>
        <v>0</v>
      </c>
      <c r="P1034" s="4">
        <f t="shared" si="368"/>
        <v>0</v>
      </c>
      <c r="Q1034" s="4">
        <f t="shared" si="368"/>
        <v>0</v>
      </c>
      <c r="R1034" s="4">
        <f t="shared" si="368"/>
        <v>0</v>
      </c>
      <c r="S1034" s="5">
        <f t="shared" si="372"/>
        <v>88996.555591369979</v>
      </c>
      <c r="T1034" s="5">
        <f t="shared" si="373"/>
        <v>1672.4514582693184</v>
      </c>
      <c r="U1034" s="5">
        <f t="shared" si="374"/>
        <v>1428.8758532356881</v>
      </c>
      <c r="V1034" s="5">
        <f t="shared" si="375"/>
        <v>255.34216041226708</v>
      </c>
      <c r="W1034" s="5">
        <f t="shared" si="376"/>
        <v>133.13286235752383</v>
      </c>
      <c r="X1034" s="5">
        <f t="shared" si="377"/>
        <v>633.22604098431225</v>
      </c>
      <c r="Y1034" s="5">
        <f t="shared" si="378"/>
        <v>287.77034775061924</v>
      </c>
      <c r="Z1034" s="4">
        <f>D1034-'CIG_wcINF-wcEFF_Loads'!D1034</f>
        <v>0</v>
      </c>
      <c r="AA1034" s="4">
        <f t="shared" si="379"/>
        <v>0</v>
      </c>
      <c r="AB1034" s="3">
        <v>23.962500000000045</v>
      </c>
      <c r="AC1034" s="3">
        <v>1.4882857142857133</v>
      </c>
      <c r="AD1034" s="3">
        <v>1.1028785714285727</v>
      </c>
      <c r="AE1034" s="3">
        <v>6.5649999999999972E-2</v>
      </c>
      <c r="AF1034" s="3">
        <v>0.52698749999999916</v>
      </c>
      <c r="AG1034" s="3">
        <v>0.33777142857142883</v>
      </c>
      <c r="AH1034" s="3">
        <v>9.5969230769230751E-2</v>
      </c>
      <c r="AI1034" s="4">
        <f t="shared" si="371"/>
        <v>0</v>
      </c>
      <c r="AJ1034" s="4">
        <f t="shared" si="371"/>
        <v>0</v>
      </c>
      <c r="AK1034" s="4">
        <f t="shared" si="371"/>
        <v>0</v>
      </c>
      <c r="AL1034" s="4">
        <f t="shared" si="369"/>
        <v>0</v>
      </c>
      <c r="AM1034" s="4">
        <f t="shared" si="369"/>
        <v>0</v>
      </c>
      <c r="AN1034" s="4">
        <f t="shared" si="369"/>
        <v>0</v>
      </c>
      <c r="AO1034" s="4">
        <f t="shared" si="369"/>
        <v>0</v>
      </c>
      <c r="AP1034" s="5">
        <f t="shared" si="380"/>
        <v>49513.174066782856</v>
      </c>
      <c r="AQ1034" s="5">
        <f t="shared" si="381"/>
        <v>1309.3408962232895</v>
      </c>
      <c r="AR1034" s="5">
        <f t="shared" si="382"/>
        <v>1032.4269320755595</v>
      </c>
      <c r="AS1034" s="5">
        <f t="shared" si="383"/>
        <v>207.83271527425137</v>
      </c>
      <c r="AT1034" s="5">
        <f t="shared" si="384"/>
        <v>107.78409663074889</v>
      </c>
      <c r="AU1034" s="5">
        <f t="shared" si="385"/>
        <v>410.00134460350853</v>
      </c>
      <c r="AV1034" s="5">
        <f t="shared" si="386"/>
        <v>191.57309921122209</v>
      </c>
    </row>
    <row r="1035" spans="1:48" x14ac:dyDescent="0.25">
      <c r="A1035" s="1" t="s">
        <v>378</v>
      </c>
      <c r="B1035" s="1" t="s">
        <v>312</v>
      </c>
      <c r="C1035" s="2">
        <v>43006</v>
      </c>
      <c r="D1035" s="3">
        <v>0</v>
      </c>
      <c r="E1035" s="3">
        <v>109.43333333333318</v>
      </c>
      <c r="F1035" s="3">
        <v>1.5678999999999996</v>
      </c>
      <c r="G1035" s="3">
        <v>1.5022500000000012</v>
      </c>
      <c r="H1035" s="3">
        <v>6.5649999999999972E-2</v>
      </c>
      <c r="I1035" s="3">
        <v>0.52698749999999916</v>
      </c>
      <c r="J1035" s="3">
        <v>0.38366249999999985</v>
      </c>
      <c r="K1035" s="3">
        <v>0.1372499999999999</v>
      </c>
      <c r="L1035" s="4">
        <f t="shared" si="370"/>
        <v>0</v>
      </c>
      <c r="M1035" s="4">
        <f t="shared" si="370"/>
        <v>0</v>
      </c>
      <c r="N1035" s="4">
        <f t="shared" si="370"/>
        <v>0</v>
      </c>
      <c r="O1035" s="4">
        <f t="shared" si="368"/>
        <v>0</v>
      </c>
      <c r="P1035" s="4">
        <f t="shared" si="368"/>
        <v>0</v>
      </c>
      <c r="Q1035" s="4">
        <f t="shared" si="368"/>
        <v>0</v>
      </c>
      <c r="R1035" s="4">
        <f t="shared" si="368"/>
        <v>0</v>
      </c>
      <c r="S1035" s="5">
        <f t="shared" si="372"/>
        <v>88996.555591369979</v>
      </c>
      <c r="T1035" s="5">
        <f t="shared" si="373"/>
        <v>1672.4514582693184</v>
      </c>
      <c r="U1035" s="5">
        <f t="shared" si="374"/>
        <v>1428.8758532356881</v>
      </c>
      <c r="V1035" s="5">
        <f t="shared" si="375"/>
        <v>255.34216041226708</v>
      </c>
      <c r="W1035" s="5">
        <f t="shared" si="376"/>
        <v>133.13286235752383</v>
      </c>
      <c r="X1035" s="5">
        <f t="shared" si="377"/>
        <v>633.22604098431225</v>
      </c>
      <c r="Y1035" s="5">
        <f t="shared" si="378"/>
        <v>287.77034775061924</v>
      </c>
      <c r="Z1035" s="4">
        <f>D1035-'CIG_wcINF-wcEFF_Loads'!D1035</f>
        <v>0</v>
      </c>
      <c r="AA1035" s="4">
        <f t="shared" si="379"/>
        <v>0</v>
      </c>
      <c r="AB1035" s="3">
        <v>23.962500000000045</v>
      </c>
      <c r="AC1035" s="3">
        <v>1.4882857142857133</v>
      </c>
      <c r="AD1035" s="3">
        <v>1.1028785714285727</v>
      </c>
      <c r="AE1035" s="3">
        <v>6.5649999999999972E-2</v>
      </c>
      <c r="AF1035" s="3">
        <v>0.52698749999999916</v>
      </c>
      <c r="AG1035" s="3">
        <v>0.33777142857142883</v>
      </c>
      <c r="AH1035" s="3">
        <v>9.5969230769230751E-2</v>
      </c>
      <c r="AI1035" s="4">
        <f t="shared" si="371"/>
        <v>0</v>
      </c>
      <c r="AJ1035" s="4">
        <f t="shared" si="371"/>
        <v>0</v>
      </c>
      <c r="AK1035" s="4">
        <f t="shared" si="371"/>
        <v>0</v>
      </c>
      <c r="AL1035" s="4">
        <f t="shared" si="369"/>
        <v>0</v>
      </c>
      <c r="AM1035" s="4">
        <f t="shared" si="369"/>
        <v>0</v>
      </c>
      <c r="AN1035" s="4">
        <f t="shared" si="369"/>
        <v>0</v>
      </c>
      <c r="AO1035" s="4">
        <f t="shared" si="369"/>
        <v>0</v>
      </c>
      <c r="AP1035" s="5">
        <f t="shared" si="380"/>
        <v>49513.174066782856</v>
      </c>
      <c r="AQ1035" s="5">
        <f t="shared" si="381"/>
        <v>1309.3408962232895</v>
      </c>
      <c r="AR1035" s="5">
        <f t="shared" si="382"/>
        <v>1032.4269320755595</v>
      </c>
      <c r="AS1035" s="5">
        <f t="shared" si="383"/>
        <v>207.83271527425137</v>
      </c>
      <c r="AT1035" s="5">
        <f t="shared" si="384"/>
        <v>107.78409663074889</v>
      </c>
      <c r="AU1035" s="5">
        <f t="shared" si="385"/>
        <v>410.00134460350853</v>
      </c>
      <c r="AV1035" s="5">
        <f t="shared" si="386"/>
        <v>191.57309921122209</v>
      </c>
    </row>
    <row r="1036" spans="1:48" x14ac:dyDescent="0.25">
      <c r="A1036" s="1" t="s">
        <v>378</v>
      </c>
      <c r="B1036" s="1" t="s">
        <v>313</v>
      </c>
      <c r="C1036" s="2">
        <v>43007</v>
      </c>
      <c r="D1036" s="3">
        <v>0</v>
      </c>
      <c r="E1036" s="3">
        <v>109.43333333333318</v>
      </c>
      <c r="F1036" s="3">
        <v>1.5678999999999996</v>
      </c>
      <c r="G1036" s="3">
        <v>1.5022500000000012</v>
      </c>
      <c r="H1036" s="3">
        <v>6.5649999999999972E-2</v>
      </c>
      <c r="I1036" s="3">
        <v>0.52698749999999916</v>
      </c>
      <c r="J1036" s="3">
        <v>0.38366249999999985</v>
      </c>
      <c r="K1036" s="3">
        <v>0.1372499999999999</v>
      </c>
      <c r="L1036" s="4">
        <f t="shared" si="370"/>
        <v>0</v>
      </c>
      <c r="M1036" s="4">
        <f t="shared" si="370"/>
        <v>0</v>
      </c>
      <c r="N1036" s="4">
        <f t="shared" si="370"/>
        <v>0</v>
      </c>
      <c r="O1036" s="4">
        <f t="shared" si="368"/>
        <v>0</v>
      </c>
      <c r="P1036" s="4">
        <f t="shared" si="368"/>
        <v>0</v>
      </c>
      <c r="Q1036" s="4">
        <f t="shared" si="368"/>
        <v>0</v>
      </c>
      <c r="R1036" s="4">
        <f t="shared" si="368"/>
        <v>0</v>
      </c>
      <c r="S1036" s="5">
        <f t="shared" si="372"/>
        <v>88996.555591369979</v>
      </c>
      <c r="T1036" s="5">
        <f t="shared" si="373"/>
        <v>1672.4514582693184</v>
      </c>
      <c r="U1036" s="5">
        <f t="shared" si="374"/>
        <v>1428.8758532356881</v>
      </c>
      <c r="V1036" s="5">
        <f t="shared" si="375"/>
        <v>255.34216041226708</v>
      </c>
      <c r="W1036" s="5">
        <f t="shared" si="376"/>
        <v>133.13286235752383</v>
      </c>
      <c r="X1036" s="5">
        <f t="shared" si="377"/>
        <v>633.22604098431225</v>
      </c>
      <c r="Y1036" s="5">
        <f t="shared" si="378"/>
        <v>287.77034775061924</v>
      </c>
      <c r="Z1036" s="4">
        <f>D1036-'CIG_wcINF-wcEFF_Loads'!D1036</f>
        <v>0</v>
      </c>
      <c r="AA1036" s="4">
        <f t="shared" si="379"/>
        <v>0</v>
      </c>
      <c r="AB1036" s="3">
        <v>23.962500000000045</v>
      </c>
      <c r="AC1036" s="3">
        <v>1.4882857142857133</v>
      </c>
      <c r="AD1036" s="3">
        <v>1.1028785714285727</v>
      </c>
      <c r="AE1036" s="3">
        <v>6.5649999999999972E-2</v>
      </c>
      <c r="AF1036" s="3">
        <v>0.52698749999999916</v>
      </c>
      <c r="AG1036" s="3">
        <v>0.33777142857142883</v>
      </c>
      <c r="AH1036" s="3">
        <v>9.5969230769230751E-2</v>
      </c>
      <c r="AI1036" s="4">
        <f t="shared" si="371"/>
        <v>0</v>
      </c>
      <c r="AJ1036" s="4">
        <f t="shared" si="371"/>
        <v>0</v>
      </c>
      <c r="AK1036" s="4">
        <f t="shared" si="371"/>
        <v>0</v>
      </c>
      <c r="AL1036" s="4">
        <f t="shared" si="369"/>
        <v>0</v>
      </c>
      <c r="AM1036" s="4">
        <f t="shared" si="369"/>
        <v>0</v>
      </c>
      <c r="AN1036" s="4">
        <f t="shared" si="369"/>
        <v>0</v>
      </c>
      <c r="AO1036" s="4">
        <f t="shared" si="369"/>
        <v>0</v>
      </c>
      <c r="AP1036" s="5">
        <f t="shared" si="380"/>
        <v>49513.174066782856</v>
      </c>
      <c r="AQ1036" s="5">
        <f t="shared" si="381"/>
        <v>1309.3408962232895</v>
      </c>
      <c r="AR1036" s="5">
        <f t="shared" si="382"/>
        <v>1032.4269320755595</v>
      </c>
      <c r="AS1036" s="5">
        <f t="shared" si="383"/>
        <v>207.83271527425137</v>
      </c>
      <c r="AT1036" s="5">
        <f t="shared" si="384"/>
        <v>107.78409663074889</v>
      </c>
      <c r="AU1036" s="5">
        <f t="shared" si="385"/>
        <v>410.00134460350853</v>
      </c>
      <c r="AV1036" s="5">
        <f t="shared" si="386"/>
        <v>191.57309921122209</v>
      </c>
    </row>
    <row r="1037" spans="1:48" x14ac:dyDescent="0.25">
      <c r="A1037" s="1" t="s">
        <v>378</v>
      </c>
      <c r="B1037" s="1" t="s">
        <v>314</v>
      </c>
      <c r="C1037" s="2">
        <v>43008</v>
      </c>
      <c r="D1037" s="3">
        <v>0</v>
      </c>
      <c r="E1037" s="3">
        <v>109.43333333333318</v>
      </c>
      <c r="F1037" s="3">
        <v>1.5678999999999996</v>
      </c>
      <c r="G1037" s="3">
        <v>1.5022500000000012</v>
      </c>
      <c r="H1037" s="3">
        <v>6.5649999999999972E-2</v>
      </c>
      <c r="I1037" s="3">
        <v>0.52698749999999916</v>
      </c>
      <c r="J1037" s="3">
        <v>0.38366249999999985</v>
      </c>
      <c r="K1037" s="3">
        <v>0.1372499999999999</v>
      </c>
      <c r="L1037" s="4">
        <f t="shared" si="370"/>
        <v>0</v>
      </c>
      <c r="M1037" s="4">
        <f t="shared" si="370"/>
        <v>0</v>
      </c>
      <c r="N1037" s="4">
        <f t="shared" si="370"/>
        <v>0</v>
      </c>
      <c r="O1037" s="4">
        <f t="shared" si="368"/>
        <v>0</v>
      </c>
      <c r="P1037" s="4">
        <f t="shared" si="368"/>
        <v>0</v>
      </c>
      <c r="Q1037" s="4">
        <f t="shared" si="368"/>
        <v>0</v>
      </c>
      <c r="R1037" s="4">
        <f t="shared" si="368"/>
        <v>0</v>
      </c>
      <c r="S1037" s="5">
        <f t="shared" si="372"/>
        <v>88996.555591369979</v>
      </c>
      <c r="T1037" s="5">
        <f t="shared" si="373"/>
        <v>1672.4514582693184</v>
      </c>
      <c r="U1037" s="5">
        <f t="shared" si="374"/>
        <v>1428.8758532356881</v>
      </c>
      <c r="V1037" s="5">
        <f t="shared" si="375"/>
        <v>255.34216041226708</v>
      </c>
      <c r="W1037" s="5">
        <f t="shared" si="376"/>
        <v>133.13286235752383</v>
      </c>
      <c r="X1037" s="5">
        <f t="shared" si="377"/>
        <v>633.22604098431225</v>
      </c>
      <c r="Y1037" s="5">
        <f t="shared" si="378"/>
        <v>287.77034775061924</v>
      </c>
      <c r="Z1037" s="4">
        <f>D1037-'CIG_wcINF-wcEFF_Loads'!D1037</f>
        <v>0</v>
      </c>
      <c r="AA1037" s="4">
        <f t="shared" si="379"/>
        <v>0</v>
      </c>
      <c r="AB1037" s="3">
        <v>23.962500000000045</v>
      </c>
      <c r="AC1037" s="3">
        <v>1.4882857142857133</v>
      </c>
      <c r="AD1037" s="3">
        <v>1.1028785714285727</v>
      </c>
      <c r="AE1037" s="3">
        <v>6.5649999999999972E-2</v>
      </c>
      <c r="AF1037" s="3">
        <v>0.52698749999999916</v>
      </c>
      <c r="AG1037" s="3">
        <v>0.33777142857142883</v>
      </c>
      <c r="AH1037" s="3">
        <v>9.5969230769230751E-2</v>
      </c>
      <c r="AI1037" s="4">
        <f t="shared" si="371"/>
        <v>0</v>
      </c>
      <c r="AJ1037" s="4">
        <f t="shared" si="371"/>
        <v>0</v>
      </c>
      <c r="AK1037" s="4">
        <f t="shared" si="371"/>
        <v>0</v>
      </c>
      <c r="AL1037" s="4">
        <f t="shared" si="369"/>
        <v>0</v>
      </c>
      <c r="AM1037" s="4">
        <f t="shared" si="369"/>
        <v>0</v>
      </c>
      <c r="AN1037" s="4">
        <f t="shared" si="369"/>
        <v>0</v>
      </c>
      <c r="AO1037" s="4">
        <f t="shared" si="369"/>
        <v>0</v>
      </c>
      <c r="AP1037" s="5">
        <f t="shared" si="380"/>
        <v>49513.174066782856</v>
      </c>
      <c r="AQ1037" s="5">
        <f t="shared" si="381"/>
        <v>1309.3408962232895</v>
      </c>
      <c r="AR1037" s="5">
        <f t="shared" si="382"/>
        <v>1032.4269320755595</v>
      </c>
      <c r="AS1037" s="5">
        <f t="shared" si="383"/>
        <v>207.83271527425137</v>
      </c>
      <c r="AT1037" s="5">
        <f t="shared" si="384"/>
        <v>107.78409663074889</v>
      </c>
      <c r="AU1037" s="5">
        <f t="shared" si="385"/>
        <v>410.00134460350853</v>
      </c>
      <c r="AV1037" s="5">
        <f t="shared" si="386"/>
        <v>191.57309921122209</v>
      </c>
    </row>
    <row r="1038" spans="1:48" x14ac:dyDescent="0.25">
      <c r="A1038" s="1" t="s">
        <v>378</v>
      </c>
      <c r="B1038" s="1" t="s">
        <v>315</v>
      </c>
      <c r="C1038" s="2">
        <v>43009</v>
      </c>
      <c r="D1038" s="3">
        <v>0</v>
      </c>
      <c r="E1038" s="3">
        <v>109.43333333333318</v>
      </c>
      <c r="F1038" s="3">
        <v>1.5678999999999996</v>
      </c>
      <c r="G1038" s="3">
        <v>1.5022500000000012</v>
      </c>
      <c r="H1038" s="3">
        <v>6.5649999999999972E-2</v>
      </c>
      <c r="I1038" s="3">
        <v>0.52698749999999916</v>
      </c>
      <c r="J1038" s="3">
        <v>0.38366249999999985</v>
      </c>
      <c r="K1038" s="3">
        <v>0.1372499999999999</v>
      </c>
      <c r="L1038" s="4">
        <f t="shared" si="370"/>
        <v>0</v>
      </c>
      <c r="M1038" s="4">
        <f t="shared" si="370"/>
        <v>0</v>
      </c>
      <c r="N1038" s="4">
        <f t="shared" si="370"/>
        <v>0</v>
      </c>
      <c r="O1038" s="4">
        <f t="shared" si="368"/>
        <v>0</v>
      </c>
      <c r="P1038" s="4">
        <f t="shared" si="368"/>
        <v>0</v>
      </c>
      <c r="Q1038" s="4">
        <f t="shared" si="368"/>
        <v>0</v>
      </c>
      <c r="R1038" s="4">
        <f t="shared" si="368"/>
        <v>0</v>
      </c>
      <c r="S1038" s="5">
        <f t="shared" si="372"/>
        <v>88996.555591369979</v>
      </c>
      <c r="T1038" s="5">
        <f t="shared" si="373"/>
        <v>1672.4514582693184</v>
      </c>
      <c r="U1038" s="5">
        <f t="shared" si="374"/>
        <v>1428.8758532356881</v>
      </c>
      <c r="V1038" s="5">
        <f t="shared" si="375"/>
        <v>255.34216041226708</v>
      </c>
      <c r="W1038" s="5">
        <f t="shared" si="376"/>
        <v>133.13286235752383</v>
      </c>
      <c r="X1038" s="5">
        <f t="shared" si="377"/>
        <v>633.22604098431225</v>
      </c>
      <c r="Y1038" s="5">
        <f t="shared" si="378"/>
        <v>287.77034775061924</v>
      </c>
      <c r="Z1038" s="4">
        <f>D1038-'CIG_wcINF-wcEFF_Loads'!D1038</f>
        <v>0</v>
      </c>
      <c r="AA1038" s="4">
        <f t="shared" si="379"/>
        <v>0</v>
      </c>
      <c r="AB1038" s="3">
        <v>23.962500000000045</v>
      </c>
      <c r="AC1038" s="3">
        <v>1.4882857142857133</v>
      </c>
      <c r="AD1038" s="3">
        <v>1.1028785714285727</v>
      </c>
      <c r="AE1038" s="3">
        <v>6.5649999999999972E-2</v>
      </c>
      <c r="AF1038" s="3">
        <v>0.52698749999999916</v>
      </c>
      <c r="AG1038" s="3">
        <v>0.33777142857142883</v>
      </c>
      <c r="AH1038" s="3">
        <v>9.5969230769230751E-2</v>
      </c>
      <c r="AI1038" s="4">
        <f t="shared" si="371"/>
        <v>0</v>
      </c>
      <c r="AJ1038" s="4">
        <f t="shared" si="371"/>
        <v>0</v>
      </c>
      <c r="AK1038" s="4">
        <f t="shared" si="371"/>
        <v>0</v>
      </c>
      <c r="AL1038" s="4">
        <f t="shared" si="369"/>
        <v>0</v>
      </c>
      <c r="AM1038" s="4">
        <f t="shared" si="369"/>
        <v>0</v>
      </c>
      <c r="AN1038" s="4">
        <f t="shared" si="369"/>
        <v>0</v>
      </c>
      <c r="AO1038" s="4">
        <f t="shared" si="369"/>
        <v>0</v>
      </c>
      <c r="AP1038" s="5">
        <f t="shared" si="380"/>
        <v>49513.174066782856</v>
      </c>
      <c r="AQ1038" s="5">
        <f t="shared" si="381"/>
        <v>1309.3408962232895</v>
      </c>
      <c r="AR1038" s="5">
        <f t="shared" si="382"/>
        <v>1032.4269320755595</v>
      </c>
      <c r="AS1038" s="5">
        <f t="shared" si="383"/>
        <v>207.83271527425137</v>
      </c>
      <c r="AT1038" s="5">
        <f t="shared" si="384"/>
        <v>107.78409663074889</v>
      </c>
      <c r="AU1038" s="5">
        <f t="shared" si="385"/>
        <v>410.00134460350853</v>
      </c>
      <c r="AV1038" s="5">
        <f t="shared" si="386"/>
        <v>191.57309921122209</v>
      </c>
    </row>
    <row r="1039" spans="1:48" x14ac:dyDescent="0.25">
      <c r="A1039" s="1" t="s">
        <v>378</v>
      </c>
      <c r="B1039" s="1" t="s">
        <v>316</v>
      </c>
      <c r="C1039" s="2">
        <v>43010</v>
      </c>
      <c r="D1039" s="3">
        <v>0</v>
      </c>
      <c r="E1039" s="3">
        <v>109.43333333333318</v>
      </c>
      <c r="F1039" s="3">
        <v>1.5678999999999996</v>
      </c>
      <c r="G1039" s="3">
        <v>1.5022500000000012</v>
      </c>
      <c r="H1039" s="3">
        <v>6.5649999999999972E-2</v>
      </c>
      <c r="I1039" s="3">
        <v>0.52698749999999916</v>
      </c>
      <c r="J1039" s="3">
        <v>0.38366249999999985</v>
      </c>
      <c r="K1039" s="3">
        <v>0.1372499999999999</v>
      </c>
      <c r="L1039" s="4">
        <f t="shared" si="370"/>
        <v>0</v>
      </c>
      <c r="M1039" s="4">
        <f t="shared" si="370"/>
        <v>0</v>
      </c>
      <c r="N1039" s="4">
        <f t="shared" si="370"/>
        <v>0</v>
      </c>
      <c r="O1039" s="4">
        <f t="shared" si="368"/>
        <v>0</v>
      </c>
      <c r="P1039" s="4">
        <f t="shared" si="368"/>
        <v>0</v>
      </c>
      <c r="Q1039" s="4">
        <f t="shared" si="368"/>
        <v>0</v>
      </c>
      <c r="R1039" s="4">
        <f t="shared" si="368"/>
        <v>0</v>
      </c>
      <c r="S1039" s="5">
        <f t="shared" si="372"/>
        <v>88996.555591369979</v>
      </c>
      <c r="T1039" s="5">
        <f t="shared" si="373"/>
        <v>1672.4514582693184</v>
      </c>
      <c r="U1039" s="5">
        <f t="shared" si="374"/>
        <v>1428.8758532356881</v>
      </c>
      <c r="V1039" s="5">
        <f t="shared" si="375"/>
        <v>255.34216041226708</v>
      </c>
      <c r="W1039" s="5">
        <f t="shared" si="376"/>
        <v>133.13286235752383</v>
      </c>
      <c r="X1039" s="5">
        <f t="shared" si="377"/>
        <v>633.22604098431225</v>
      </c>
      <c r="Y1039" s="5">
        <f t="shared" si="378"/>
        <v>287.77034775061924</v>
      </c>
      <c r="Z1039" s="4">
        <f>D1039-'CIG_wcINF-wcEFF_Loads'!D1039</f>
        <v>0</v>
      </c>
      <c r="AA1039" s="4">
        <f t="shared" si="379"/>
        <v>0</v>
      </c>
      <c r="AB1039" s="3">
        <v>23.962500000000045</v>
      </c>
      <c r="AC1039" s="3">
        <v>1.4882857142857133</v>
      </c>
      <c r="AD1039" s="3">
        <v>1.1028785714285727</v>
      </c>
      <c r="AE1039" s="3">
        <v>6.5649999999999972E-2</v>
      </c>
      <c r="AF1039" s="3">
        <v>0.52698749999999916</v>
      </c>
      <c r="AG1039" s="3">
        <v>0.33777142857142883</v>
      </c>
      <c r="AH1039" s="3">
        <v>9.5969230769230751E-2</v>
      </c>
      <c r="AI1039" s="4">
        <f t="shared" si="371"/>
        <v>0</v>
      </c>
      <c r="AJ1039" s="4">
        <f t="shared" si="371"/>
        <v>0</v>
      </c>
      <c r="AK1039" s="4">
        <f t="shared" si="371"/>
        <v>0</v>
      </c>
      <c r="AL1039" s="4">
        <f t="shared" si="369"/>
        <v>0</v>
      </c>
      <c r="AM1039" s="4">
        <f t="shared" si="369"/>
        <v>0</v>
      </c>
      <c r="AN1039" s="4">
        <f t="shared" si="369"/>
        <v>0</v>
      </c>
      <c r="AO1039" s="4">
        <f t="shared" si="369"/>
        <v>0</v>
      </c>
      <c r="AP1039" s="5">
        <f t="shared" si="380"/>
        <v>49513.174066782856</v>
      </c>
      <c r="AQ1039" s="5">
        <f t="shared" si="381"/>
        <v>1309.3408962232895</v>
      </c>
      <c r="AR1039" s="5">
        <f t="shared" si="382"/>
        <v>1032.4269320755595</v>
      </c>
      <c r="AS1039" s="5">
        <f t="shared" si="383"/>
        <v>207.83271527425137</v>
      </c>
      <c r="AT1039" s="5">
        <f t="shared" si="384"/>
        <v>107.78409663074889</v>
      </c>
      <c r="AU1039" s="5">
        <f t="shared" si="385"/>
        <v>410.00134460350853</v>
      </c>
      <c r="AV1039" s="5">
        <f t="shared" si="386"/>
        <v>191.57309921122209</v>
      </c>
    </row>
    <row r="1040" spans="1:48" x14ac:dyDescent="0.25">
      <c r="A1040" s="1" t="s">
        <v>378</v>
      </c>
      <c r="B1040" s="1" t="s">
        <v>317</v>
      </c>
      <c r="C1040" s="2">
        <v>43011</v>
      </c>
      <c r="D1040" s="3">
        <v>0</v>
      </c>
      <c r="E1040" s="3">
        <v>109.43333333333318</v>
      </c>
      <c r="F1040" s="3">
        <v>1.5678999999999996</v>
      </c>
      <c r="G1040" s="3">
        <v>1.5022500000000012</v>
      </c>
      <c r="H1040" s="3">
        <v>6.5649999999999972E-2</v>
      </c>
      <c r="I1040" s="3">
        <v>0.52698749999999916</v>
      </c>
      <c r="J1040" s="3">
        <v>0.38366249999999985</v>
      </c>
      <c r="K1040" s="3">
        <v>0.1372499999999999</v>
      </c>
      <c r="L1040" s="4">
        <f t="shared" si="370"/>
        <v>0</v>
      </c>
      <c r="M1040" s="4">
        <f t="shared" si="370"/>
        <v>0</v>
      </c>
      <c r="N1040" s="4">
        <f t="shared" si="370"/>
        <v>0</v>
      </c>
      <c r="O1040" s="4">
        <f t="shared" si="368"/>
        <v>0</v>
      </c>
      <c r="P1040" s="4">
        <f t="shared" si="368"/>
        <v>0</v>
      </c>
      <c r="Q1040" s="4">
        <f t="shared" si="368"/>
        <v>0</v>
      </c>
      <c r="R1040" s="4">
        <f t="shared" si="368"/>
        <v>0</v>
      </c>
      <c r="S1040" s="5">
        <f t="shared" si="372"/>
        <v>88996.555591369979</v>
      </c>
      <c r="T1040" s="5">
        <f t="shared" si="373"/>
        <v>1672.4514582693184</v>
      </c>
      <c r="U1040" s="5">
        <f t="shared" si="374"/>
        <v>1428.8758532356881</v>
      </c>
      <c r="V1040" s="5">
        <f t="shared" si="375"/>
        <v>255.34216041226708</v>
      </c>
      <c r="W1040" s="5">
        <f t="shared" si="376"/>
        <v>133.13286235752383</v>
      </c>
      <c r="X1040" s="5">
        <f t="shared" si="377"/>
        <v>633.22604098431225</v>
      </c>
      <c r="Y1040" s="5">
        <f t="shared" si="378"/>
        <v>287.77034775061924</v>
      </c>
      <c r="Z1040" s="4">
        <f>D1040-'CIG_wcINF-wcEFF_Loads'!D1040</f>
        <v>0</v>
      </c>
      <c r="AA1040" s="4">
        <f t="shared" si="379"/>
        <v>0</v>
      </c>
      <c r="AB1040" s="3">
        <v>23.962500000000045</v>
      </c>
      <c r="AC1040" s="3">
        <v>1.4882857142857133</v>
      </c>
      <c r="AD1040" s="3">
        <v>1.1028785714285727</v>
      </c>
      <c r="AE1040" s="3">
        <v>6.5649999999999972E-2</v>
      </c>
      <c r="AF1040" s="3">
        <v>0.52698749999999916</v>
      </c>
      <c r="AG1040" s="3">
        <v>0.33777142857142883</v>
      </c>
      <c r="AH1040" s="3">
        <v>9.5969230769230751E-2</v>
      </c>
      <c r="AI1040" s="4">
        <f t="shared" si="371"/>
        <v>0</v>
      </c>
      <c r="AJ1040" s="4">
        <f t="shared" si="371"/>
        <v>0</v>
      </c>
      <c r="AK1040" s="4">
        <f t="shared" si="371"/>
        <v>0</v>
      </c>
      <c r="AL1040" s="4">
        <f t="shared" si="369"/>
        <v>0</v>
      </c>
      <c r="AM1040" s="4">
        <f t="shared" si="369"/>
        <v>0</v>
      </c>
      <c r="AN1040" s="4">
        <f t="shared" si="369"/>
        <v>0</v>
      </c>
      <c r="AO1040" s="4">
        <f t="shared" si="369"/>
        <v>0</v>
      </c>
      <c r="AP1040" s="5">
        <f t="shared" si="380"/>
        <v>49513.174066782856</v>
      </c>
      <c r="AQ1040" s="5">
        <f t="shared" si="381"/>
        <v>1309.3408962232895</v>
      </c>
      <c r="AR1040" s="5">
        <f t="shared" si="382"/>
        <v>1032.4269320755595</v>
      </c>
      <c r="AS1040" s="5">
        <f t="shared" si="383"/>
        <v>207.83271527425137</v>
      </c>
      <c r="AT1040" s="5">
        <f t="shared" si="384"/>
        <v>107.78409663074889</v>
      </c>
      <c r="AU1040" s="5">
        <f t="shared" si="385"/>
        <v>410.00134460350853</v>
      </c>
      <c r="AV1040" s="5">
        <f t="shared" si="386"/>
        <v>191.57309921122209</v>
      </c>
    </row>
    <row r="1041" spans="1:48" x14ac:dyDescent="0.25">
      <c r="A1041" s="1" t="s">
        <v>378</v>
      </c>
      <c r="B1041" s="1" t="s">
        <v>318</v>
      </c>
      <c r="C1041" s="2">
        <v>43012</v>
      </c>
      <c r="D1041" s="3">
        <v>0</v>
      </c>
      <c r="E1041" s="3">
        <v>109.43333333333318</v>
      </c>
      <c r="F1041" s="3">
        <v>1.5678999999999996</v>
      </c>
      <c r="G1041" s="3">
        <v>1.5022500000000012</v>
      </c>
      <c r="H1041" s="3">
        <v>6.5649999999999972E-2</v>
      </c>
      <c r="I1041" s="3">
        <v>0.52698749999999916</v>
      </c>
      <c r="J1041" s="3">
        <v>0.38366249999999985</v>
      </c>
      <c r="K1041" s="3">
        <v>0.1372499999999999</v>
      </c>
      <c r="L1041" s="4">
        <f t="shared" si="370"/>
        <v>0</v>
      </c>
      <c r="M1041" s="4">
        <f t="shared" si="370"/>
        <v>0</v>
      </c>
      <c r="N1041" s="4">
        <f t="shared" si="370"/>
        <v>0</v>
      </c>
      <c r="O1041" s="4">
        <f t="shared" si="368"/>
        <v>0</v>
      </c>
      <c r="P1041" s="4">
        <f t="shared" si="368"/>
        <v>0</v>
      </c>
      <c r="Q1041" s="4">
        <f t="shared" si="368"/>
        <v>0</v>
      </c>
      <c r="R1041" s="4">
        <f t="shared" si="368"/>
        <v>0</v>
      </c>
      <c r="S1041" s="5">
        <f t="shared" si="372"/>
        <v>88996.555591369979</v>
      </c>
      <c r="T1041" s="5">
        <f t="shared" si="373"/>
        <v>1672.4514582693184</v>
      </c>
      <c r="U1041" s="5">
        <f t="shared" si="374"/>
        <v>1428.8758532356881</v>
      </c>
      <c r="V1041" s="5">
        <f t="shared" si="375"/>
        <v>255.34216041226708</v>
      </c>
      <c r="W1041" s="5">
        <f t="shared" si="376"/>
        <v>133.13286235752383</v>
      </c>
      <c r="X1041" s="5">
        <f t="shared" si="377"/>
        <v>633.22604098431225</v>
      </c>
      <c r="Y1041" s="5">
        <f t="shared" si="378"/>
        <v>287.77034775061924</v>
      </c>
      <c r="Z1041" s="4">
        <f>D1041-'CIG_wcINF-wcEFF_Loads'!D1041</f>
        <v>0</v>
      </c>
      <c r="AA1041" s="4">
        <f t="shared" si="379"/>
        <v>0</v>
      </c>
      <c r="AB1041" s="3">
        <v>23.962500000000045</v>
      </c>
      <c r="AC1041" s="3">
        <v>1.4882857142857133</v>
      </c>
      <c r="AD1041" s="3">
        <v>1.1028785714285727</v>
      </c>
      <c r="AE1041" s="3">
        <v>6.5649999999999972E-2</v>
      </c>
      <c r="AF1041" s="3">
        <v>0.52698749999999916</v>
      </c>
      <c r="AG1041" s="3">
        <v>0.33777142857142883</v>
      </c>
      <c r="AH1041" s="3">
        <v>9.5969230769230751E-2</v>
      </c>
      <c r="AI1041" s="4">
        <f t="shared" si="371"/>
        <v>0</v>
      </c>
      <c r="AJ1041" s="4">
        <f t="shared" si="371"/>
        <v>0</v>
      </c>
      <c r="AK1041" s="4">
        <f t="shared" si="371"/>
        <v>0</v>
      </c>
      <c r="AL1041" s="4">
        <f t="shared" si="369"/>
        <v>0</v>
      </c>
      <c r="AM1041" s="4">
        <f t="shared" si="369"/>
        <v>0</v>
      </c>
      <c r="AN1041" s="4">
        <f t="shared" si="369"/>
        <v>0</v>
      </c>
      <c r="AO1041" s="4">
        <f t="shared" si="369"/>
        <v>0</v>
      </c>
      <c r="AP1041" s="5">
        <f t="shared" si="380"/>
        <v>49513.174066782856</v>
      </c>
      <c r="AQ1041" s="5">
        <f t="shared" si="381"/>
        <v>1309.3408962232895</v>
      </c>
      <c r="AR1041" s="5">
        <f t="shared" si="382"/>
        <v>1032.4269320755595</v>
      </c>
      <c r="AS1041" s="5">
        <f t="shared" si="383"/>
        <v>207.83271527425137</v>
      </c>
      <c r="AT1041" s="5">
        <f t="shared" si="384"/>
        <v>107.78409663074889</v>
      </c>
      <c r="AU1041" s="5">
        <f t="shared" si="385"/>
        <v>410.00134460350853</v>
      </c>
      <c r="AV1041" s="5">
        <f t="shared" si="386"/>
        <v>191.57309921122209</v>
      </c>
    </row>
    <row r="1042" spans="1:48" x14ac:dyDescent="0.25">
      <c r="A1042" s="1" t="s">
        <v>378</v>
      </c>
      <c r="B1042" s="1" t="s">
        <v>319</v>
      </c>
      <c r="C1042" s="2">
        <v>43013</v>
      </c>
      <c r="D1042" s="3">
        <v>0</v>
      </c>
      <c r="E1042" s="3">
        <v>109.43333333333318</v>
      </c>
      <c r="F1042" s="3">
        <v>1.5678999999999996</v>
      </c>
      <c r="G1042" s="3">
        <v>1.5022500000000012</v>
      </c>
      <c r="H1042" s="3">
        <v>6.5649999999999972E-2</v>
      </c>
      <c r="I1042" s="3">
        <v>0.52698749999999916</v>
      </c>
      <c r="J1042" s="3">
        <v>0.38366249999999985</v>
      </c>
      <c r="K1042" s="3">
        <v>0.1372499999999999</v>
      </c>
      <c r="L1042" s="4">
        <f t="shared" si="370"/>
        <v>0</v>
      </c>
      <c r="M1042" s="4">
        <f t="shared" si="370"/>
        <v>0</v>
      </c>
      <c r="N1042" s="4">
        <f t="shared" si="370"/>
        <v>0</v>
      </c>
      <c r="O1042" s="4">
        <f t="shared" si="368"/>
        <v>0</v>
      </c>
      <c r="P1042" s="4">
        <f t="shared" si="368"/>
        <v>0</v>
      </c>
      <c r="Q1042" s="4">
        <f t="shared" si="368"/>
        <v>0</v>
      </c>
      <c r="R1042" s="4">
        <f t="shared" si="368"/>
        <v>0</v>
      </c>
      <c r="S1042" s="5">
        <f t="shared" si="372"/>
        <v>88996.555591369979</v>
      </c>
      <c r="T1042" s="5">
        <f t="shared" si="373"/>
        <v>1672.4514582693184</v>
      </c>
      <c r="U1042" s="5">
        <f t="shared" si="374"/>
        <v>1428.8758532356881</v>
      </c>
      <c r="V1042" s="5">
        <f t="shared" si="375"/>
        <v>255.34216041226708</v>
      </c>
      <c r="W1042" s="5">
        <f t="shared" si="376"/>
        <v>133.13286235752383</v>
      </c>
      <c r="X1042" s="5">
        <f t="shared" si="377"/>
        <v>633.22604098431225</v>
      </c>
      <c r="Y1042" s="5">
        <f t="shared" si="378"/>
        <v>287.77034775061924</v>
      </c>
      <c r="Z1042" s="4">
        <f>D1042-'CIG_wcINF-wcEFF_Loads'!D1042</f>
        <v>0</v>
      </c>
      <c r="AA1042" s="4">
        <f t="shared" si="379"/>
        <v>0</v>
      </c>
      <c r="AB1042" s="3">
        <v>23.962500000000045</v>
      </c>
      <c r="AC1042" s="3">
        <v>1.4882857142857133</v>
      </c>
      <c r="AD1042" s="3">
        <v>1.1028785714285727</v>
      </c>
      <c r="AE1042" s="3">
        <v>6.5649999999999972E-2</v>
      </c>
      <c r="AF1042" s="3">
        <v>0.52698749999999916</v>
      </c>
      <c r="AG1042" s="3">
        <v>0.33777142857142883</v>
      </c>
      <c r="AH1042" s="3">
        <v>9.5969230769230751E-2</v>
      </c>
      <c r="AI1042" s="4">
        <f t="shared" si="371"/>
        <v>0</v>
      </c>
      <c r="AJ1042" s="4">
        <f t="shared" si="371"/>
        <v>0</v>
      </c>
      <c r="AK1042" s="4">
        <f t="shared" si="371"/>
        <v>0</v>
      </c>
      <c r="AL1042" s="4">
        <f t="shared" si="369"/>
        <v>0</v>
      </c>
      <c r="AM1042" s="4">
        <f t="shared" si="369"/>
        <v>0</v>
      </c>
      <c r="AN1042" s="4">
        <f t="shared" si="369"/>
        <v>0</v>
      </c>
      <c r="AO1042" s="4">
        <f t="shared" si="369"/>
        <v>0</v>
      </c>
      <c r="AP1042" s="5">
        <f t="shared" si="380"/>
        <v>49513.174066782856</v>
      </c>
      <c r="AQ1042" s="5">
        <f t="shared" si="381"/>
        <v>1309.3408962232895</v>
      </c>
      <c r="AR1042" s="5">
        <f t="shared" si="382"/>
        <v>1032.4269320755595</v>
      </c>
      <c r="AS1042" s="5">
        <f t="shared" si="383"/>
        <v>207.83271527425137</v>
      </c>
      <c r="AT1042" s="5">
        <f t="shared" si="384"/>
        <v>107.78409663074889</v>
      </c>
      <c r="AU1042" s="5">
        <f t="shared" si="385"/>
        <v>410.00134460350853</v>
      </c>
      <c r="AV1042" s="5">
        <f t="shared" si="386"/>
        <v>191.57309921122209</v>
      </c>
    </row>
    <row r="1043" spans="1:48" x14ac:dyDescent="0.25">
      <c r="A1043" s="1" t="s">
        <v>378</v>
      </c>
      <c r="B1043" s="1" t="s">
        <v>320</v>
      </c>
      <c r="C1043" s="2">
        <v>43014</v>
      </c>
      <c r="D1043" s="3">
        <v>0</v>
      </c>
      <c r="E1043" s="3">
        <v>109.43333333333318</v>
      </c>
      <c r="F1043" s="3">
        <v>1.5678999999999996</v>
      </c>
      <c r="G1043" s="3">
        <v>1.5022500000000012</v>
      </c>
      <c r="H1043" s="3">
        <v>6.5649999999999972E-2</v>
      </c>
      <c r="I1043" s="3">
        <v>0.52698749999999916</v>
      </c>
      <c r="J1043" s="3">
        <v>0.38366249999999985</v>
      </c>
      <c r="K1043" s="3">
        <v>0.1372499999999999</v>
      </c>
      <c r="L1043" s="4">
        <f t="shared" si="370"/>
        <v>0</v>
      </c>
      <c r="M1043" s="4">
        <f t="shared" si="370"/>
        <v>0</v>
      </c>
      <c r="N1043" s="4">
        <f t="shared" si="370"/>
        <v>0</v>
      </c>
      <c r="O1043" s="4">
        <f t="shared" si="368"/>
        <v>0</v>
      </c>
      <c r="P1043" s="4">
        <f t="shared" si="368"/>
        <v>0</v>
      </c>
      <c r="Q1043" s="4">
        <f t="shared" si="368"/>
        <v>0</v>
      </c>
      <c r="R1043" s="4">
        <f t="shared" si="368"/>
        <v>0</v>
      </c>
      <c r="S1043" s="5">
        <f t="shared" si="372"/>
        <v>88996.555591369979</v>
      </c>
      <c r="T1043" s="5">
        <f t="shared" si="373"/>
        <v>1672.4514582693184</v>
      </c>
      <c r="U1043" s="5">
        <f t="shared" si="374"/>
        <v>1428.8758532356881</v>
      </c>
      <c r="V1043" s="5">
        <f t="shared" si="375"/>
        <v>255.34216041226708</v>
      </c>
      <c r="W1043" s="5">
        <f t="shared" si="376"/>
        <v>133.13286235752383</v>
      </c>
      <c r="X1043" s="5">
        <f t="shared" si="377"/>
        <v>633.22604098431225</v>
      </c>
      <c r="Y1043" s="5">
        <f t="shared" si="378"/>
        <v>287.77034775061924</v>
      </c>
      <c r="Z1043" s="4">
        <f>D1043-'CIG_wcINF-wcEFF_Loads'!D1043</f>
        <v>0</v>
      </c>
      <c r="AA1043" s="4">
        <f t="shared" si="379"/>
        <v>0</v>
      </c>
      <c r="AB1043" s="3">
        <v>23.962500000000045</v>
      </c>
      <c r="AC1043" s="3">
        <v>1.4882857142857133</v>
      </c>
      <c r="AD1043" s="3">
        <v>1.1028785714285727</v>
      </c>
      <c r="AE1043" s="3">
        <v>6.5649999999999972E-2</v>
      </c>
      <c r="AF1043" s="3">
        <v>0.52698749999999916</v>
      </c>
      <c r="AG1043" s="3">
        <v>0.33777142857142883</v>
      </c>
      <c r="AH1043" s="3">
        <v>9.5969230769230751E-2</v>
      </c>
      <c r="AI1043" s="4">
        <f t="shared" si="371"/>
        <v>0</v>
      </c>
      <c r="AJ1043" s="4">
        <f t="shared" si="371"/>
        <v>0</v>
      </c>
      <c r="AK1043" s="4">
        <f t="shared" si="371"/>
        <v>0</v>
      </c>
      <c r="AL1043" s="4">
        <f t="shared" si="369"/>
        <v>0</v>
      </c>
      <c r="AM1043" s="4">
        <f t="shared" si="369"/>
        <v>0</v>
      </c>
      <c r="AN1043" s="4">
        <f t="shared" si="369"/>
        <v>0</v>
      </c>
      <c r="AO1043" s="4">
        <f t="shared" si="369"/>
        <v>0</v>
      </c>
      <c r="AP1043" s="5">
        <f t="shared" si="380"/>
        <v>49513.174066782856</v>
      </c>
      <c r="AQ1043" s="5">
        <f t="shared" si="381"/>
        <v>1309.3408962232895</v>
      </c>
      <c r="AR1043" s="5">
        <f t="shared" si="382"/>
        <v>1032.4269320755595</v>
      </c>
      <c r="AS1043" s="5">
        <f t="shared" si="383"/>
        <v>207.83271527425137</v>
      </c>
      <c r="AT1043" s="5">
        <f t="shared" si="384"/>
        <v>107.78409663074889</v>
      </c>
      <c r="AU1043" s="5">
        <f t="shared" si="385"/>
        <v>410.00134460350853</v>
      </c>
      <c r="AV1043" s="5">
        <f t="shared" si="386"/>
        <v>191.57309921122209</v>
      </c>
    </row>
    <row r="1044" spans="1:48" x14ac:dyDescent="0.25">
      <c r="A1044" s="1" t="s">
        <v>378</v>
      </c>
      <c r="B1044" s="1" t="s">
        <v>321</v>
      </c>
      <c r="C1044" s="2">
        <v>43015</v>
      </c>
      <c r="D1044" s="3">
        <v>0</v>
      </c>
      <c r="E1044" s="3">
        <v>109.43333333333318</v>
      </c>
      <c r="F1044" s="3">
        <v>1.5678999999999996</v>
      </c>
      <c r="G1044" s="3">
        <v>1.5022500000000012</v>
      </c>
      <c r="H1044" s="3">
        <v>6.5649999999999972E-2</v>
      </c>
      <c r="I1044" s="3">
        <v>0.52698749999999916</v>
      </c>
      <c r="J1044" s="3">
        <v>0.38366249999999985</v>
      </c>
      <c r="K1044" s="3">
        <v>0.1372499999999999</v>
      </c>
      <c r="L1044" s="4">
        <f t="shared" si="370"/>
        <v>0</v>
      </c>
      <c r="M1044" s="4">
        <f t="shared" si="370"/>
        <v>0</v>
      </c>
      <c r="N1044" s="4">
        <f t="shared" si="370"/>
        <v>0</v>
      </c>
      <c r="O1044" s="4">
        <f t="shared" si="368"/>
        <v>0</v>
      </c>
      <c r="P1044" s="4">
        <f t="shared" si="368"/>
        <v>0</v>
      </c>
      <c r="Q1044" s="4">
        <f t="shared" si="368"/>
        <v>0</v>
      </c>
      <c r="R1044" s="4">
        <f t="shared" si="368"/>
        <v>0</v>
      </c>
      <c r="S1044" s="5">
        <f t="shared" si="372"/>
        <v>88996.555591369979</v>
      </c>
      <c r="T1044" s="5">
        <f t="shared" si="373"/>
        <v>1672.4514582693184</v>
      </c>
      <c r="U1044" s="5">
        <f t="shared" si="374"/>
        <v>1428.8758532356881</v>
      </c>
      <c r="V1044" s="5">
        <f t="shared" si="375"/>
        <v>255.34216041226708</v>
      </c>
      <c r="W1044" s="5">
        <f t="shared" si="376"/>
        <v>133.13286235752383</v>
      </c>
      <c r="X1044" s="5">
        <f t="shared" si="377"/>
        <v>633.22604098431225</v>
      </c>
      <c r="Y1044" s="5">
        <f t="shared" si="378"/>
        <v>287.77034775061924</v>
      </c>
      <c r="Z1044" s="4">
        <f>D1044-'CIG_wcINF-wcEFF_Loads'!D1044</f>
        <v>0</v>
      </c>
      <c r="AA1044" s="4">
        <f t="shared" si="379"/>
        <v>0</v>
      </c>
      <c r="AB1044" s="3">
        <v>23.962500000000045</v>
      </c>
      <c r="AC1044" s="3">
        <v>1.4882857142857133</v>
      </c>
      <c r="AD1044" s="3">
        <v>1.1028785714285727</v>
      </c>
      <c r="AE1044" s="3">
        <v>6.5649999999999972E-2</v>
      </c>
      <c r="AF1044" s="3">
        <v>0.52698749999999916</v>
      </c>
      <c r="AG1044" s="3">
        <v>0.33777142857142883</v>
      </c>
      <c r="AH1044" s="3">
        <v>9.5969230769230751E-2</v>
      </c>
      <c r="AI1044" s="4">
        <f t="shared" si="371"/>
        <v>0</v>
      </c>
      <c r="AJ1044" s="4">
        <f t="shared" si="371"/>
        <v>0</v>
      </c>
      <c r="AK1044" s="4">
        <f t="shared" si="371"/>
        <v>0</v>
      </c>
      <c r="AL1044" s="4">
        <f t="shared" si="369"/>
        <v>0</v>
      </c>
      <c r="AM1044" s="4">
        <f t="shared" si="369"/>
        <v>0</v>
      </c>
      <c r="AN1044" s="4">
        <f t="shared" si="369"/>
        <v>0</v>
      </c>
      <c r="AO1044" s="4">
        <f t="shared" si="369"/>
        <v>0</v>
      </c>
      <c r="AP1044" s="5">
        <f t="shared" si="380"/>
        <v>49513.174066782856</v>
      </c>
      <c r="AQ1044" s="5">
        <f t="shared" si="381"/>
        <v>1309.3408962232895</v>
      </c>
      <c r="AR1044" s="5">
        <f t="shared" si="382"/>
        <v>1032.4269320755595</v>
      </c>
      <c r="AS1044" s="5">
        <f t="shared" si="383"/>
        <v>207.83271527425137</v>
      </c>
      <c r="AT1044" s="5">
        <f t="shared" si="384"/>
        <v>107.78409663074889</v>
      </c>
      <c r="AU1044" s="5">
        <f t="shared" si="385"/>
        <v>410.00134460350853</v>
      </c>
      <c r="AV1044" s="5">
        <f t="shared" si="386"/>
        <v>191.57309921122209</v>
      </c>
    </row>
    <row r="1045" spans="1:48" x14ac:dyDescent="0.25">
      <c r="A1045" s="1" t="s">
        <v>378</v>
      </c>
      <c r="B1045" s="1" t="s">
        <v>322</v>
      </c>
      <c r="C1045" s="2">
        <v>43016</v>
      </c>
      <c r="D1045" s="3">
        <v>0.14083149557879174</v>
      </c>
      <c r="E1045" s="3">
        <v>90.3072916666667</v>
      </c>
      <c r="F1045" s="3">
        <v>1.8658593750000001</v>
      </c>
      <c r="G1045" s="3">
        <v>1.8036328124999994</v>
      </c>
      <c r="H1045" s="3">
        <v>6.2226562499999992E-2</v>
      </c>
      <c r="I1045" s="3">
        <v>0.42264648437499924</v>
      </c>
      <c r="J1045" s="3">
        <v>0.47254882812499971</v>
      </c>
      <c r="K1045" s="3">
        <v>0.22753906250000008</v>
      </c>
      <c r="L1045" s="4">
        <f t="shared" si="370"/>
        <v>31.1158189833222</v>
      </c>
      <c r="M1045" s="4">
        <f t="shared" si="370"/>
        <v>0.64289097247132221</v>
      </c>
      <c r="N1045" s="4">
        <f t="shared" si="370"/>
        <v>0.6214505060486194</v>
      </c>
      <c r="O1045" s="4">
        <f t="shared" si="368"/>
        <v>2.144046642270268E-2</v>
      </c>
      <c r="P1045" s="4">
        <f t="shared" si="368"/>
        <v>0.14562491310548459</v>
      </c>
      <c r="Q1045" s="4">
        <f t="shared" si="368"/>
        <v>0.16281900968740731</v>
      </c>
      <c r="R1045" s="4">
        <f t="shared" si="368"/>
        <v>7.8399696743404371E-2</v>
      </c>
      <c r="S1045" s="5">
        <f t="shared" si="372"/>
        <v>89027.671410353301</v>
      </c>
      <c r="T1045" s="5">
        <f t="shared" si="373"/>
        <v>1673.0943492417898</v>
      </c>
      <c r="U1045" s="5">
        <f t="shared" si="374"/>
        <v>1429.4973037417367</v>
      </c>
      <c r="V1045" s="5">
        <f t="shared" si="375"/>
        <v>255.36360087868977</v>
      </c>
      <c r="W1045" s="5">
        <f t="shared" si="376"/>
        <v>133.27848727062931</v>
      </c>
      <c r="X1045" s="5">
        <f t="shared" si="377"/>
        <v>633.38885999399963</v>
      </c>
      <c r="Y1045" s="5">
        <f t="shared" si="378"/>
        <v>287.84874744736265</v>
      </c>
      <c r="Z1045" s="4">
        <f>D1045-'CIG_wcINF-wcEFF_Loads'!D1045</f>
        <v>0.13769376618264223</v>
      </c>
      <c r="AA1045" s="4">
        <f t="shared" si="379"/>
        <v>0.13769376618264223</v>
      </c>
      <c r="AB1045" s="3">
        <v>24.626953125000025</v>
      </c>
      <c r="AC1045" s="3">
        <v>1.9436607142857116</v>
      </c>
      <c r="AD1045" s="3">
        <v>1.6316238839285722</v>
      </c>
      <c r="AE1045" s="3">
        <v>6.2226562499999992E-2</v>
      </c>
      <c r="AF1045" s="3">
        <v>0.42264648437499924</v>
      </c>
      <c r="AG1045" s="3">
        <v>0.44763392857142925</v>
      </c>
      <c r="AH1045" s="3">
        <v>0.20841346153846133</v>
      </c>
      <c r="AI1045" s="4">
        <f t="shared" si="371"/>
        <v>8.2962836023126947</v>
      </c>
      <c r="AJ1045" s="4">
        <f t="shared" si="371"/>
        <v>0.65477691984634878</v>
      </c>
      <c r="AK1045" s="4">
        <f t="shared" si="371"/>
        <v>0.54965851458241843</v>
      </c>
      <c r="AL1045" s="4">
        <f t="shared" si="369"/>
        <v>2.0962772271368238E-2</v>
      </c>
      <c r="AM1045" s="4">
        <f t="shared" si="369"/>
        <v>0.1423803862417678</v>
      </c>
      <c r="AN1045" s="4">
        <f t="shared" si="369"/>
        <v>0.15079811142678479</v>
      </c>
      <c r="AO1045" s="4">
        <f t="shared" si="369"/>
        <v>7.0209951457921665E-2</v>
      </c>
      <c r="AP1045" s="5">
        <f t="shared" si="380"/>
        <v>49521.470350385171</v>
      </c>
      <c r="AQ1045" s="5">
        <f t="shared" si="381"/>
        <v>1309.9956731431359</v>
      </c>
      <c r="AR1045" s="5">
        <f t="shared" si="382"/>
        <v>1032.976590590142</v>
      </c>
      <c r="AS1045" s="5">
        <f t="shared" si="383"/>
        <v>207.85367804652273</v>
      </c>
      <c r="AT1045" s="5">
        <f t="shared" si="384"/>
        <v>107.92647701699066</v>
      </c>
      <c r="AU1045" s="5">
        <f t="shared" si="385"/>
        <v>410.15214271493534</v>
      </c>
      <c r="AV1045" s="5">
        <f t="shared" si="386"/>
        <v>191.64330916268</v>
      </c>
    </row>
    <row r="1046" spans="1:48" x14ac:dyDescent="0.25">
      <c r="A1046" s="1" t="s">
        <v>378</v>
      </c>
      <c r="B1046" s="1" t="s">
        <v>323</v>
      </c>
      <c r="C1046" s="2">
        <v>43017</v>
      </c>
      <c r="D1046" s="3">
        <v>0.73383565789334826</v>
      </c>
      <c r="E1046" s="3">
        <v>21.999999999999996</v>
      </c>
      <c r="F1046" s="3">
        <v>2.930000000000005</v>
      </c>
      <c r="G1046" s="3">
        <v>2.8799999999999972</v>
      </c>
      <c r="H1046" s="3">
        <v>4.9999999999999906E-2</v>
      </c>
      <c r="I1046" s="3">
        <v>4.9999999999999906E-2</v>
      </c>
      <c r="J1046" s="3">
        <v>0.79000000000000037</v>
      </c>
      <c r="K1046" s="3">
        <v>0.54999999999999916</v>
      </c>
      <c r="L1046" s="4">
        <f t="shared" si="370"/>
        <v>39.498455939671651</v>
      </c>
      <c r="M1046" s="4">
        <f t="shared" si="370"/>
        <v>5.2604761774199158</v>
      </c>
      <c r="N1046" s="4">
        <f t="shared" si="370"/>
        <v>5.1707069593751926</v>
      </c>
      <c r="O1046" s="4">
        <f t="shared" si="368"/>
        <v>8.9769218044708138E-2</v>
      </c>
      <c r="P1046" s="4">
        <f t="shared" si="368"/>
        <v>8.9769218044708138E-2</v>
      </c>
      <c r="Q1046" s="4">
        <f t="shared" si="368"/>
        <v>1.4183536451063918</v>
      </c>
      <c r="R1046" s="4">
        <f t="shared" si="368"/>
        <v>0.98746139849178982</v>
      </c>
      <c r="S1046" s="5">
        <f t="shared" si="372"/>
        <v>89067.16986629297</v>
      </c>
      <c r="T1046" s="5">
        <f t="shared" si="373"/>
        <v>1678.3548254192096</v>
      </c>
      <c r="U1046" s="5">
        <f t="shared" si="374"/>
        <v>1434.6680107011118</v>
      </c>
      <c r="V1046" s="5">
        <f t="shared" si="375"/>
        <v>255.45337009673449</v>
      </c>
      <c r="W1046" s="5">
        <f t="shared" si="376"/>
        <v>133.36825648867404</v>
      </c>
      <c r="X1046" s="5">
        <f t="shared" si="377"/>
        <v>634.80721363910607</v>
      </c>
      <c r="Y1046" s="5">
        <f t="shared" si="378"/>
        <v>288.83620884585446</v>
      </c>
      <c r="Z1046" s="4">
        <f>D1046-'CIG_wcINF-wcEFF_Loads'!D1046</f>
        <v>0.59790276666509501</v>
      </c>
      <c r="AA1046" s="4">
        <f t="shared" si="379"/>
        <v>0.59790276666509501</v>
      </c>
      <c r="AB1046" s="3">
        <v>27</v>
      </c>
      <c r="AC1046" s="3">
        <v>3.5699999999999945</v>
      </c>
      <c r="AD1046" s="3">
        <v>3.5199999999999991</v>
      </c>
      <c r="AE1046" s="3">
        <v>4.9999999999999906E-2</v>
      </c>
      <c r="AF1046" s="3">
        <v>4.9999999999999906E-2</v>
      </c>
      <c r="AG1046" s="3">
        <v>0.84000000000000197</v>
      </c>
      <c r="AH1046" s="3">
        <v>0.60999999999999954</v>
      </c>
      <c r="AI1046" s="4">
        <f t="shared" si="371"/>
        <v>39.495985452059728</v>
      </c>
      <c r="AJ1046" s="4">
        <f t="shared" si="371"/>
        <v>5.2222469653278898</v>
      </c>
      <c r="AK1046" s="4">
        <f t="shared" si="371"/>
        <v>5.149106251527785</v>
      </c>
      <c r="AL1046" s="4">
        <f t="shared" si="369"/>
        <v>7.3140713800110474E-2</v>
      </c>
      <c r="AM1046" s="4">
        <f t="shared" si="369"/>
        <v>7.3140713800110474E-2</v>
      </c>
      <c r="AN1046" s="4">
        <f t="shared" si="369"/>
        <v>1.2287639918418611</v>
      </c>
      <c r="AO1046" s="4">
        <f t="shared" si="369"/>
        <v>0.89231670836134869</v>
      </c>
      <c r="AP1046" s="5">
        <f t="shared" si="380"/>
        <v>49560.966335837227</v>
      </c>
      <c r="AQ1046" s="5">
        <f t="shared" si="381"/>
        <v>1315.2179201084639</v>
      </c>
      <c r="AR1046" s="5">
        <f t="shared" si="382"/>
        <v>1038.1256968416699</v>
      </c>
      <c r="AS1046" s="5">
        <f t="shared" si="383"/>
        <v>207.92681876032285</v>
      </c>
      <c r="AT1046" s="5">
        <f t="shared" si="384"/>
        <v>107.99961773079077</v>
      </c>
      <c r="AU1046" s="5">
        <f t="shared" si="385"/>
        <v>411.38090670677718</v>
      </c>
      <c r="AV1046" s="5">
        <f t="shared" si="386"/>
        <v>192.53562587104133</v>
      </c>
    </row>
    <row r="1047" spans="1:48" x14ac:dyDescent="0.25">
      <c r="A1047" s="1" t="s">
        <v>378</v>
      </c>
      <c r="B1047" s="1" t="s">
        <v>324</v>
      </c>
      <c r="C1047" s="2">
        <v>43018</v>
      </c>
      <c r="D1047" s="3">
        <v>9.3689203492779607E-2</v>
      </c>
      <c r="E1047" s="3">
        <v>29.937499999999986</v>
      </c>
      <c r="F1047" s="3">
        <v>2.6444413194444492</v>
      </c>
      <c r="G1047" s="3">
        <v>2.5902675694444404</v>
      </c>
      <c r="H1047" s="3">
        <v>5.4173749999999875E-2</v>
      </c>
      <c r="I1047" s="3">
        <v>5.4773489583333279E-2</v>
      </c>
      <c r="J1047" s="3">
        <v>0.72523713235294007</v>
      </c>
      <c r="K1047" s="3">
        <v>0.45414010416666684</v>
      </c>
      <c r="L1047" s="4">
        <f t="shared" si="370"/>
        <v>6.8622052631679535</v>
      </c>
      <c r="M1047" s="4">
        <f t="shared" si="370"/>
        <v>0.60615278965947439</v>
      </c>
      <c r="N1047" s="4">
        <f t="shared" si="370"/>
        <v>0.59373520661561285</v>
      </c>
      <c r="O1047" s="4">
        <f t="shared" si="368"/>
        <v>1.2417583043859516E-2</v>
      </c>
      <c r="P1047" s="4">
        <f t="shared" si="368"/>
        <v>1.2555053979150726E-2</v>
      </c>
      <c r="Q1047" s="4">
        <f t="shared" si="368"/>
        <v>0.16623719638170123</v>
      </c>
      <c r="R1047" s="4">
        <f t="shared" si="368"/>
        <v>0.10409695575876893</v>
      </c>
      <c r="S1047" s="5">
        <f t="shared" si="372"/>
        <v>89074.032071556139</v>
      </c>
      <c r="T1047" s="5">
        <f t="shared" si="373"/>
        <v>1678.9609782088692</v>
      </c>
      <c r="U1047" s="5">
        <f t="shared" si="374"/>
        <v>1435.2617459077273</v>
      </c>
      <c r="V1047" s="5">
        <f t="shared" si="375"/>
        <v>255.46578767977834</v>
      </c>
      <c r="W1047" s="5">
        <f t="shared" si="376"/>
        <v>133.38081154265319</v>
      </c>
      <c r="X1047" s="5">
        <f t="shared" si="377"/>
        <v>634.97345083548782</v>
      </c>
      <c r="Y1047" s="5">
        <f t="shared" si="378"/>
        <v>288.94030580161325</v>
      </c>
      <c r="Z1047" s="4">
        <f>D1047-'CIG_wcINF-wcEFF_Loads'!D1047</f>
        <v>8.2689195750833985E-2</v>
      </c>
      <c r="AA1047" s="4">
        <f t="shared" si="379"/>
        <v>8.2689195750833985E-2</v>
      </c>
      <c r="AB1047" s="3">
        <v>26.33554687500002</v>
      </c>
      <c r="AC1047" s="3">
        <v>3.114624999999998</v>
      </c>
      <c r="AD1047" s="3">
        <v>2.991254687500001</v>
      </c>
      <c r="AE1047" s="3">
        <v>5.4173749999999875E-2</v>
      </c>
      <c r="AF1047" s="3">
        <v>5.4773489583333279E-2</v>
      </c>
      <c r="AG1047" s="3">
        <v>0.73013750000000133</v>
      </c>
      <c r="AH1047" s="3">
        <v>0.49755576923076822</v>
      </c>
      <c r="AI1047" s="4">
        <f t="shared" si="371"/>
        <v>5.3278223600688355</v>
      </c>
      <c r="AJ1047" s="4">
        <f t="shared" si="371"/>
        <v>0.63010534001790586</v>
      </c>
      <c r="AK1047" s="4">
        <f t="shared" si="371"/>
        <v>0.60514686421233499</v>
      </c>
      <c r="AL1047" s="4">
        <f t="shared" si="369"/>
        <v>1.0959640137671459E-2</v>
      </c>
      <c r="AM1047" s="4">
        <f t="shared" si="369"/>
        <v>1.108097067154905E-2</v>
      </c>
      <c r="AN1047" s="4">
        <f t="shared" si="369"/>
        <v>0.14771073169236257</v>
      </c>
      <c r="AO1047" s="4">
        <f t="shared" si="369"/>
        <v>0.10065820031272596</v>
      </c>
      <c r="AP1047" s="5">
        <f t="shared" si="380"/>
        <v>49566.294158197299</v>
      </c>
      <c r="AQ1047" s="5">
        <f t="shared" si="381"/>
        <v>1315.8480254484818</v>
      </c>
      <c r="AR1047" s="5">
        <f t="shared" si="382"/>
        <v>1038.7308437058823</v>
      </c>
      <c r="AS1047" s="5">
        <f t="shared" si="383"/>
        <v>207.93777840046053</v>
      </c>
      <c r="AT1047" s="5">
        <f t="shared" si="384"/>
        <v>108.01069870146232</v>
      </c>
      <c r="AU1047" s="5">
        <f t="shared" si="385"/>
        <v>411.52861743846955</v>
      </c>
      <c r="AV1047" s="5">
        <f t="shared" si="386"/>
        <v>192.63628407135405</v>
      </c>
    </row>
    <row r="1048" spans="1:48" x14ac:dyDescent="0.25">
      <c r="A1048" s="1" t="s">
        <v>378</v>
      </c>
      <c r="B1048" s="1" t="s">
        <v>325</v>
      </c>
      <c r="C1048" s="2">
        <v>43019</v>
      </c>
      <c r="D1048" s="3">
        <v>0.51742376095534115</v>
      </c>
      <c r="E1048" s="3">
        <v>58.285714285714363</v>
      </c>
      <c r="F1048" s="3">
        <v>1.6245888888888913</v>
      </c>
      <c r="G1048" s="3">
        <v>1.5555088888888899</v>
      </c>
      <c r="H1048" s="3">
        <v>6.907999999999985E-2</v>
      </c>
      <c r="I1048" s="3">
        <v>7.1821666666666686E-2</v>
      </c>
      <c r="J1048" s="3">
        <v>0.49394117647058761</v>
      </c>
      <c r="K1048" s="3">
        <v>0.11178333333333333</v>
      </c>
      <c r="L1048" s="4">
        <f t="shared" si="370"/>
        <v>73.784836369177484</v>
      </c>
      <c r="M1048" s="4">
        <f t="shared" si="370"/>
        <v>2.0565935719042985</v>
      </c>
      <c r="N1048" s="4">
        <f t="shared" si="370"/>
        <v>1.9691440731918475</v>
      </c>
      <c r="O1048" s="4">
        <f t="shared" si="368"/>
        <v>8.7449498712449364E-2</v>
      </c>
      <c r="P1048" s="4">
        <f t="shared" si="368"/>
        <v>9.0920219263066732E-2</v>
      </c>
      <c r="Q1048" s="4">
        <f t="shared" si="368"/>
        <v>0.62528819160090443</v>
      </c>
      <c r="R1048" s="4">
        <f t="shared" si="368"/>
        <v>0.14150834488139336</v>
      </c>
      <c r="S1048" s="5">
        <f t="shared" si="372"/>
        <v>89147.816907925313</v>
      </c>
      <c r="T1048" s="5">
        <f t="shared" si="373"/>
        <v>1681.0175717807736</v>
      </c>
      <c r="U1048" s="5">
        <f t="shared" si="374"/>
        <v>1437.2308899809193</v>
      </c>
      <c r="V1048" s="5">
        <f t="shared" si="375"/>
        <v>255.5532371784908</v>
      </c>
      <c r="W1048" s="5">
        <f t="shared" si="376"/>
        <v>133.47173176191626</v>
      </c>
      <c r="X1048" s="5">
        <f t="shared" si="377"/>
        <v>635.59873902708875</v>
      </c>
      <c r="Y1048" s="5">
        <f t="shared" si="378"/>
        <v>289.08181414649465</v>
      </c>
      <c r="Z1048" s="4">
        <f>D1048-'CIG_wcINF-wcEFF_Loads'!D1048</f>
        <v>0.4332258015468457</v>
      </c>
      <c r="AA1048" s="4">
        <f t="shared" si="379"/>
        <v>0.4332258015468457</v>
      </c>
      <c r="AB1048" s="3">
        <v>65.001371527777906</v>
      </c>
      <c r="AC1048" s="3">
        <v>1.6395319754464259</v>
      </c>
      <c r="AD1048" s="3">
        <v>1.3393193824404743</v>
      </c>
      <c r="AE1048" s="3">
        <v>6.907999999999985E-2</v>
      </c>
      <c r="AF1048" s="3">
        <v>7.1821666666666686E-2</v>
      </c>
      <c r="AG1048" s="3">
        <v>0.46166091269841347</v>
      </c>
      <c r="AH1048" s="3">
        <v>0.10965825320512827</v>
      </c>
      <c r="AI1048" s="4">
        <f t="shared" si="371"/>
        <v>68.896230530634028</v>
      </c>
      <c r="AJ1048" s="4">
        <f t="shared" si="371"/>
        <v>1.7377721467681815</v>
      </c>
      <c r="AK1048" s="4">
        <f t="shared" si="371"/>
        <v>1.4195709222432731</v>
      </c>
      <c r="AL1048" s="4">
        <f t="shared" si="369"/>
        <v>7.321924896649773E-2</v>
      </c>
      <c r="AM1048" s="4">
        <f t="shared" si="369"/>
        <v>7.6125195322169811E-2</v>
      </c>
      <c r="AN1048" s="4">
        <f t="shared" si="369"/>
        <v>0.48932346996186721</v>
      </c>
      <c r="AO1048" s="4">
        <f t="shared" si="369"/>
        <v>0.11622893663372254</v>
      </c>
      <c r="AP1048" s="5">
        <f t="shared" si="380"/>
        <v>49635.190388727933</v>
      </c>
      <c r="AQ1048" s="5">
        <f t="shared" si="381"/>
        <v>1317.5857975952501</v>
      </c>
      <c r="AR1048" s="5">
        <f t="shared" si="382"/>
        <v>1040.1504146281256</v>
      </c>
      <c r="AS1048" s="5">
        <f t="shared" si="383"/>
        <v>208.01099764942703</v>
      </c>
      <c r="AT1048" s="5">
        <f t="shared" si="384"/>
        <v>108.08682389678448</v>
      </c>
      <c r="AU1048" s="5">
        <f t="shared" si="385"/>
        <v>412.0179409084314</v>
      </c>
      <c r="AV1048" s="5">
        <f t="shared" si="386"/>
        <v>192.75251300798777</v>
      </c>
    </row>
    <row r="1049" spans="1:48" x14ac:dyDescent="0.25">
      <c r="A1049" s="1" t="s">
        <v>378</v>
      </c>
      <c r="B1049" s="1" t="s">
        <v>326</v>
      </c>
      <c r="C1049" s="2">
        <v>43020</v>
      </c>
      <c r="D1049" s="3">
        <v>0.11940790406401684</v>
      </c>
      <c r="E1049" s="3">
        <v>58.285714285714363</v>
      </c>
      <c r="F1049" s="3">
        <v>1.6245888888888913</v>
      </c>
      <c r="G1049" s="3">
        <v>1.5555088888888899</v>
      </c>
      <c r="H1049" s="3">
        <v>6.907999999999985E-2</v>
      </c>
      <c r="I1049" s="3">
        <v>7.1821666666666686E-2</v>
      </c>
      <c r="J1049" s="3">
        <v>0.49394117647058761</v>
      </c>
      <c r="K1049" s="3">
        <v>0.11178333333333333</v>
      </c>
      <c r="L1049" s="4">
        <f t="shared" si="370"/>
        <v>17.027615133643547</v>
      </c>
      <c r="M1049" s="4">
        <f t="shared" si="370"/>
        <v>0.47460813836459614</v>
      </c>
      <c r="N1049" s="4">
        <f t="shared" si="370"/>
        <v>0.45442707568316276</v>
      </c>
      <c r="O1049" s="4">
        <f t="shared" si="368"/>
        <v>2.0181062681432951E-2</v>
      </c>
      <c r="P1049" s="4">
        <f t="shared" si="368"/>
        <v>2.0982014430877056E-2</v>
      </c>
      <c r="Q1049" s="4">
        <f t="shared" si="368"/>
        <v>0.14430020039510255</v>
      </c>
      <c r="R1049" s="4">
        <f t="shared" ref="R1049:R1054" si="387">$D1049*1/35.314667*1000*60*60*24*K1049*1/1000*1/1000</f>
        <v>3.2656433942378667E-2</v>
      </c>
      <c r="S1049" s="5">
        <f t="shared" si="372"/>
        <v>89164.844523058957</v>
      </c>
      <c r="T1049" s="5">
        <f t="shared" si="373"/>
        <v>1681.4921799191382</v>
      </c>
      <c r="U1049" s="5">
        <f t="shared" si="374"/>
        <v>1437.6853170566026</v>
      </c>
      <c r="V1049" s="5">
        <f t="shared" si="375"/>
        <v>255.57341824117225</v>
      </c>
      <c r="W1049" s="5">
        <f t="shared" si="376"/>
        <v>133.49271377634713</v>
      </c>
      <c r="X1049" s="5">
        <f t="shared" si="377"/>
        <v>635.74303922748391</v>
      </c>
      <c r="Y1049" s="5">
        <f t="shared" si="378"/>
        <v>289.11447058043706</v>
      </c>
      <c r="Z1049" s="4">
        <f>D1049-'CIG_wcINF-wcEFF_Loads'!D1049</f>
        <v>0.11667656791365587</v>
      </c>
      <c r="AA1049" s="4">
        <f t="shared" si="379"/>
        <v>0.11667656791365587</v>
      </c>
      <c r="AB1049" s="3">
        <v>26.348480902777826</v>
      </c>
      <c r="AC1049" s="3">
        <v>1.4970791015624989</v>
      </c>
      <c r="AD1049" s="3">
        <v>1.1166251302083345</v>
      </c>
      <c r="AE1049" s="3">
        <v>6.907999999999985E-2</v>
      </c>
      <c r="AF1049" s="3">
        <v>7.1821666666666686E-2</v>
      </c>
      <c r="AG1049" s="3">
        <v>0.34497430555555586</v>
      </c>
      <c r="AH1049" s="3">
        <v>9.6765104166666657E-2</v>
      </c>
      <c r="AI1049" s="4">
        <f t="shared" si="371"/>
        <v>7.521385598097452</v>
      </c>
      <c r="AJ1049" s="4">
        <f t="shared" si="371"/>
        <v>0.42735325938725138</v>
      </c>
      <c r="AK1049" s="4">
        <f t="shared" si="371"/>
        <v>0.31874961610926228</v>
      </c>
      <c r="AL1049" s="4">
        <f t="shared" si="369"/>
        <v>1.9719441095436881E-2</v>
      </c>
      <c r="AM1049" s="4">
        <f t="shared" si="369"/>
        <v>2.0502071876222341E-2</v>
      </c>
      <c r="AN1049" s="4">
        <f t="shared" si="369"/>
        <v>9.8475687577331231E-2</v>
      </c>
      <c r="AO1049" s="4">
        <f t="shared" ref="AO1049:AO1054" si="388">$AA1049*1/35.314667*1000*60*60*24*AH1049*1/1000*1/1000</f>
        <v>2.7622376544707599E-2</v>
      </c>
      <c r="AP1049" s="5">
        <f t="shared" si="380"/>
        <v>49642.711774326031</v>
      </c>
      <c r="AQ1049" s="5">
        <f t="shared" si="381"/>
        <v>1318.0131508546374</v>
      </c>
      <c r="AR1049" s="5">
        <f t="shared" si="382"/>
        <v>1040.4691642442349</v>
      </c>
      <c r="AS1049" s="5">
        <f t="shared" si="383"/>
        <v>208.03071709052247</v>
      </c>
      <c r="AT1049" s="5">
        <f t="shared" si="384"/>
        <v>108.1073259686607</v>
      </c>
      <c r="AU1049" s="5">
        <f t="shared" si="385"/>
        <v>412.11641659600872</v>
      </c>
      <c r="AV1049" s="5">
        <f t="shared" si="386"/>
        <v>192.78013538453249</v>
      </c>
    </row>
    <row r="1050" spans="1:48" x14ac:dyDescent="0.25">
      <c r="A1050" s="1" t="s">
        <v>378</v>
      </c>
      <c r="B1050" s="1" t="s">
        <v>327</v>
      </c>
      <c r="C1050" s="2">
        <v>43021</v>
      </c>
      <c r="D1050" s="3">
        <v>1.3099779637733096E-2</v>
      </c>
      <c r="E1050" s="3">
        <v>66.277529761904788</v>
      </c>
      <c r="F1050" s="3">
        <v>1.6157312500000029</v>
      </c>
      <c r="G1050" s="3">
        <v>1.5471871875000025</v>
      </c>
      <c r="H1050" s="3">
        <v>6.8544062499999878E-2</v>
      </c>
      <c r="I1050" s="3">
        <v>0.14294132812500007</v>
      </c>
      <c r="J1050" s="3">
        <v>0.47671013327205863</v>
      </c>
      <c r="K1050" s="3">
        <v>0.11576249999999998</v>
      </c>
      <c r="L1050" s="4">
        <f t="shared" si="370"/>
        <v>2.1241683351552245</v>
      </c>
      <c r="M1050" s="4">
        <f t="shared" si="370"/>
        <v>5.1783540691697327E-2</v>
      </c>
      <c r="N1050" s="4">
        <f t="shared" si="370"/>
        <v>4.9586730888307673E-2</v>
      </c>
      <c r="O1050" s="4">
        <f t="shared" si="370"/>
        <v>2.1968098033896305E-3</v>
      </c>
      <c r="P1050" s="4">
        <f t="shared" si="370"/>
        <v>4.5812124271819264E-3</v>
      </c>
      <c r="Q1050" s="4">
        <f t="shared" si="370"/>
        <v>1.5278369211734968E-2</v>
      </c>
      <c r="R1050" s="4">
        <f t="shared" si="387"/>
        <v>3.7101418502133933E-3</v>
      </c>
      <c r="S1050" s="5">
        <f t="shared" si="372"/>
        <v>89166.968691394111</v>
      </c>
      <c r="T1050" s="5">
        <f t="shared" si="373"/>
        <v>1681.5439634598299</v>
      </c>
      <c r="U1050" s="5">
        <f t="shared" si="374"/>
        <v>1437.7349037874908</v>
      </c>
      <c r="V1050" s="5">
        <f t="shared" si="375"/>
        <v>255.57561505097564</v>
      </c>
      <c r="W1050" s="5">
        <f t="shared" si="376"/>
        <v>133.49729498877431</v>
      </c>
      <c r="X1050" s="5">
        <f t="shared" si="377"/>
        <v>635.75831759669563</v>
      </c>
      <c r="Y1050" s="5">
        <f t="shared" si="378"/>
        <v>289.11818072228726</v>
      </c>
      <c r="Z1050" s="4">
        <f>D1050-'CIG_wcINF-wcEFF_Loads'!D1050</f>
        <v>1.3099779637733096E-2</v>
      </c>
      <c r="AA1050" s="4">
        <f t="shared" si="379"/>
        <v>1.3099779637733096E-2</v>
      </c>
      <c r="AB1050" s="3">
        <v>23.962500000000045</v>
      </c>
      <c r="AC1050" s="3">
        <v>1.4882857142857133</v>
      </c>
      <c r="AD1050" s="3">
        <v>1.1028785714285727</v>
      </c>
      <c r="AE1050" s="3">
        <v>6.8544062499999878E-2</v>
      </c>
      <c r="AF1050" s="3">
        <v>0.14294132812500007</v>
      </c>
      <c r="AG1050" s="3">
        <v>0.33777142857142883</v>
      </c>
      <c r="AH1050" s="3">
        <v>9.5969230769230751E-2</v>
      </c>
      <c r="AI1050" s="4">
        <f t="shared" si="371"/>
        <v>0.76798854625408597</v>
      </c>
      <c r="AJ1050" s="4">
        <f t="shared" si="371"/>
        <v>4.7698962217006022E-2</v>
      </c>
      <c r="AK1050" s="4">
        <f t="shared" si="371"/>
        <v>3.5346817350702602E-2</v>
      </c>
      <c r="AL1050" s="4">
        <f t="shared" si="371"/>
        <v>2.1968098033896305E-3</v>
      </c>
      <c r="AM1050" s="4">
        <f t="shared" si="371"/>
        <v>4.5812124271819264E-3</v>
      </c>
      <c r="AN1050" s="4">
        <f t="shared" si="371"/>
        <v>1.0825439265299405E-2</v>
      </c>
      <c r="AO1050" s="4">
        <f t="shared" si="388"/>
        <v>3.0757754835089943E-3</v>
      </c>
      <c r="AP1050" s="5">
        <f t="shared" si="380"/>
        <v>49643.479762872288</v>
      </c>
      <c r="AQ1050" s="5">
        <f t="shared" si="381"/>
        <v>1318.0608498168544</v>
      </c>
      <c r="AR1050" s="5">
        <f t="shared" si="382"/>
        <v>1040.5045110615856</v>
      </c>
      <c r="AS1050" s="5">
        <f t="shared" si="383"/>
        <v>208.03291390032587</v>
      </c>
      <c r="AT1050" s="5">
        <f t="shared" si="384"/>
        <v>108.11190718108789</v>
      </c>
      <c r="AU1050" s="5">
        <f t="shared" si="385"/>
        <v>412.12724203527404</v>
      </c>
      <c r="AV1050" s="5">
        <f t="shared" si="386"/>
        <v>192.78321116001598</v>
      </c>
    </row>
    <row r="1051" spans="1:48" x14ac:dyDescent="0.25">
      <c r="A1051" s="1" t="s">
        <v>378</v>
      </c>
      <c r="B1051" s="1" t="s">
        <v>328</v>
      </c>
      <c r="C1051" s="2">
        <v>43022</v>
      </c>
      <c r="D1051" s="3">
        <v>0</v>
      </c>
      <c r="E1051" s="3">
        <v>109.43333333333318</v>
      </c>
      <c r="F1051" s="3">
        <v>1.5678999999999996</v>
      </c>
      <c r="G1051" s="3">
        <v>1.5022500000000012</v>
      </c>
      <c r="H1051" s="3">
        <v>6.5649999999999972E-2</v>
      </c>
      <c r="I1051" s="3">
        <v>0.52698749999999916</v>
      </c>
      <c r="J1051" s="3">
        <v>0.38366249999999985</v>
      </c>
      <c r="K1051" s="3">
        <v>0.1372499999999999</v>
      </c>
      <c r="L1051" s="4">
        <f t="shared" ref="L1051:Q1054" si="389">$D1051*1/35.314667*1000*60*60*24*E1051*1/1000*1/1000</f>
        <v>0</v>
      </c>
      <c r="M1051" s="4">
        <f t="shared" si="389"/>
        <v>0</v>
      </c>
      <c r="N1051" s="4">
        <f t="shared" si="389"/>
        <v>0</v>
      </c>
      <c r="O1051" s="4">
        <f t="shared" si="389"/>
        <v>0</v>
      </c>
      <c r="P1051" s="4">
        <f t="shared" si="389"/>
        <v>0</v>
      </c>
      <c r="Q1051" s="4">
        <f t="shared" si="389"/>
        <v>0</v>
      </c>
      <c r="R1051" s="4">
        <f t="shared" si="387"/>
        <v>0</v>
      </c>
      <c r="S1051" s="5">
        <f t="shared" si="372"/>
        <v>89166.968691394111</v>
      </c>
      <c r="T1051" s="5">
        <f t="shared" si="373"/>
        <v>1681.5439634598299</v>
      </c>
      <c r="U1051" s="5">
        <f t="shared" si="374"/>
        <v>1437.7349037874908</v>
      </c>
      <c r="V1051" s="5">
        <f t="shared" si="375"/>
        <v>255.57561505097564</v>
      </c>
      <c r="W1051" s="5">
        <f t="shared" si="376"/>
        <v>133.49729498877431</v>
      </c>
      <c r="X1051" s="5">
        <f t="shared" si="377"/>
        <v>635.75831759669563</v>
      </c>
      <c r="Y1051" s="5">
        <f t="shared" si="378"/>
        <v>289.11818072228726</v>
      </c>
      <c r="Z1051" s="4">
        <f>D1051-'CIG_wcINF-wcEFF_Loads'!D1051</f>
        <v>0</v>
      </c>
      <c r="AA1051" s="4">
        <f t="shared" si="379"/>
        <v>0</v>
      </c>
      <c r="AB1051" s="3">
        <v>23.962500000000045</v>
      </c>
      <c r="AC1051" s="3">
        <v>1.4882857142857133</v>
      </c>
      <c r="AD1051" s="3">
        <v>1.1028785714285727</v>
      </c>
      <c r="AE1051" s="3">
        <v>6.5649999999999972E-2</v>
      </c>
      <c r="AF1051" s="3">
        <v>0.52698749999999916</v>
      </c>
      <c r="AG1051" s="3">
        <v>0.33777142857142883</v>
      </c>
      <c r="AH1051" s="3">
        <v>9.5969230769230751E-2</v>
      </c>
      <c r="AI1051" s="4">
        <f t="shared" ref="AI1051:AN1054" si="390">$AA1051*1/35.314667*1000*60*60*24*AB1051*1/1000*1/1000</f>
        <v>0</v>
      </c>
      <c r="AJ1051" s="4">
        <f t="shared" si="390"/>
        <v>0</v>
      </c>
      <c r="AK1051" s="4">
        <f t="shared" si="390"/>
        <v>0</v>
      </c>
      <c r="AL1051" s="4">
        <f t="shared" si="390"/>
        <v>0</v>
      </c>
      <c r="AM1051" s="4">
        <f t="shared" si="390"/>
        <v>0</v>
      </c>
      <c r="AN1051" s="4">
        <f t="shared" si="390"/>
        <v>0</v>
      </c>
      <c r="AO1051" s="4">
        <f t="shared" si="388"/>
        <v>0</v>
      </c>
      <c r="AP1051" s="5">
        <f t="shared" si="380"/>
        <v>49643.479762872288</v>
      </c>
      <c r="AQ1051" s="5">
        <f t="shared" si="381"/>
        <v>1318.0608498168544</v>
      </c>
      <c r="AR1051" s="5">
        <f t="shared" si="382"/>
        <v>1040.5045110615856</v>
      </c>
      <c r="AS1051" s="5">
        <f t="shared" si="383"/>
        <v>208.03291390032587</v>
      </c>
      <c r="AT1051" s="5">
        <f t="shared" si="384"/>
        <v>108.11190718108789</v>
      </c>
      <c r="AU1051" s="5">
        <f t="shared" si="385"/>
        <v>412.12724203527404</v>
      </c>
      <c r="AV1051" s="5">
        <f t="shared" si="386"/>
        <v>192.78321116001598</v>
      </c>
    </row>
    <row r="1052" spans="1:48" x14ac:dyDescent="0.25">
      <c r="A1052" s="1" t="s">
        <v>378</v>
      </c>
      <c r="B1052" s="1" t="s">
        <v>329</v>
      </c>
      <c r="C1052" s="2">
        <v>43023</v>
      </c>
      <c r="D1052" s="3">
        <v>0</v>
      </c>
      <c r="E1052" s="3">
        <v>109.43333333333318</v>
      </c>
      <c r="F1052" s="3">
        <v>1.5678999999999996</v>
      </c>
      <c r="G1052" s="3">
        <v>1.5022500000000012</v>
      </c>
      <c r="H1052" s="3">
        <v>6.5649999999999972E-2</v>
      </c>
      <c r="I1052" s="3">
        <v>0.52698749999999916</v>
      </c>
      <c r="J1052" s="3">
        <v>0.38366249999999985</v>
      </c>
      <c r="K1052" s="3">
        <v>0.1372499999999999</v>
      </c>
      <c r="L1052" s="4">
        <f t="shared" si="389"/>
        <v>0</v>
      </c>
      <c r="M1052" s="4">
        <f t="shared" si="389"/>
        <v>0</v>
      </c>
      <c r="N1052" s="4">
        <f t="shared" si="389"/>
        <v>0</v>
      </c>
      <c r="O1052" s="4">
        <f t="shared" si="389"/>
        <v>0</v>
      </c>
      <c r="P1052" s="4">
        <f t="shared" si="389"/>
        <v>0</v>
      </c>
      <c r="Q1052" s="4">
        <f t="shared" si="389"/>
        <v>0</v>
      </c>
      <c r="R1052" s="4">
        <f t="shared" si="387"/>
        <v>0</v>
      </c>
      <c r="S1052" s="5">
        <f t="shared" si="372"/>
        <v>89166.968691394111</v>
      </c>
      <c r="T1052" s="5">
        <f t="shared" si="373"/>
        <v>1681.5439634598299</v>
      </c>
      <c r="U1052" s="5">
        <f t="shared" si="374"/>
        <v>1437.7349037874908</v>
      </c>
      <c r="V1052" s="5">
        <f t="shared" si="375"/>
        <v>255.57561505097564</v>
      </c>
      <c r="W1052" s="5">
        <f t="shared" si="376"/>
        <v>133.49729498877431</v>
      </c>
      <c r="X1052" s="5">
        <f t="shared" si="377"/>
        <v>635.75831759669563</v>
      </c>
      <c r="Y1052" s="5">
        <f t="shared" si="378"/>
        <v>289.11818072228726</v>
      </c>
      <c r="Z1052" s="4">
        <f>D1052-'CIG_wcINF-wcEFF_Loads'!D1052</f>
        <v>0</v>
      </c>
      <c r="AA1052" s="4">
        <f t="shared" si="379"/>
        <v>0</v>
      </c>
      <c r="AB1052" s="3">
        <v>23.962500000000045</v>
      </c>
      <c r="AC1052" s="3">
        <v>1.4882857142857133</v>
      </c>
      <c r="AD1052" s="3">
        <v>1.1028785714285727</v>
      </c>
      <c r="AE1052" s="3">
        <v>6.5649999999999972E-2</v>
      </c>
      <c r="AF1052" s="3">
        <v>0.52698749999999916</v>
      </c>
      <c r="AG1052" s="3">
        <v>0.33777142857142883</v>
      </c>
      <c r="AH1052" s="3">
        <v>9.5969230769230751E-2</v>
      </c>
      <c r="AI1052" s="4">
        <f t="shared" si="390"/>
        <v>0</v>
      </c>
      <c r="AJ1052" s="4">
        <f t="shared" si="390"/>
        <v>0</v>
      </c>
      <c r="AK1052" s="4">
        <f t="shared" si="390"/>
        <v>0</v>
      </c>
      <c r="AL1052" s="4">
        <f t="shared" si="390"/>
        <v>0</v>
      </c>
      <c r="AM1052" s="4">
        <f t="shared" si="390"/>
        <v>0</v>
      </c>
      <c r="AN1052" s="4">
        <f t="shared" si="390"/>
        <v>0</v>
      </c>
      <c r="AO1052" s="4">
        <f t="shared" si="388"/>
        <v>0</v>
      </c>
      <c r="AP1052" s="5">
        <f t="shared" si="380"/>
        <v>49643.479762872288</v>
      </c>
      <c r="AQ1052" s="5">
        <f t="shared" si="381"/>
        <v>1318.0608498168544</v>
      </c>
      <c r="AR1052" s="5">
        <f t="shared" si="382"/>
        <v>1040.5045110615856</v>
      </c>
      <c r="AS1052" s="5">
        <f t="shared" si="383"/>
        <v>208.03291390032587</v>
      </c>
      <c r="AT1052" s="5">
        <f t="shared" si="384"/>
        <v>108.11190718108789</v>
      </c>
      <c r="AU1052" s="5">
        <f t="shared" si="385"/>
        <v>412.12724203527404</v>
      </c>
      <c r="AV1052" s="5">
        <f t="shared" si="386"/>
        <v>192.78321116001598</v>
      </c>
    </row>
    <row r="1053" spans="1:48" x14ac:dyDescent="0.25">
      <c r="A1053" s="1" t="s">
        <v>378</v>
      </c>
      <c r="B1053" s="1" t="s">
        <v>330</v>
      </c>
      <c r="C1053" s="2">
        <v>43024</v>
      </c>
      <c r="D1053" s="3">
        <v>0</v>
      </c>
      <c r="E1053" s="3">
        <v>109.43333333333318</v>
      </c>
      <c r="F1053" s="3">
        <v>1.5678999999999996</v>
      </c>
      <c r="G1053" s="3">
        <v>1.5022500000000012</v>
      </c>
      <c r="H1053" s="3">
        <v>6.5649999999999972E-2</v>
      </c>
      <c r="I1053" s="3">
        <v>0.52698749999999916</v>
      </c>
      <c r="J1053" s="3">
        <v>0.38366249999999985</v>
      </c>
      <c r="K1053" s="3">
        <v>0.1372499999999999</v>
      </c>
      <c r="L1053" s="4">
        <f t="shared" si="389"/>
        <v>0</v>
      </c>
      <c r="M1053" s="4">
        <f t="shared" si="389"/>
        <v>0</v>
      </c>
      <c r="N1053" s="4">
        <f t="shared" si="389"/>
        <v>0</v>
      </c>
      <c r="O1053" s="4">
        <f t="shared" si="389"/>
        <v>0</v>
      </c>
      <c r="P1053" s="4">
        <f t="shared" si="389"/>
        <v>0</v>
      </c>
      <c r="Q1053" s="4">
        <f t="shared" si="389"/>
        <v>0</v>
      </c>
      <c r="R1053" s="4">
        <f t="shared" si="387"/>
        <v>0</v>
      </c>
      <c r="S1053" s="5">
        <f t="shared" si="372"/>
        <v>89166.968691394111</v>
      </c>
      <c r="T1053" s="5">
        <f t="shared" si="373"/>
        <v>1681.5439634598299</v>
      </c>
      <c r="U1053" s="5">
        <f t="shared" si="374"/>
        <v>1437.7349037874908</v>
      </c>
      <c r="V1053" s="5">
        <f t="shared" si="375"/>
        <v>255.57561505097564</v>
      </c>
      <c r="W1053" s="5">
        <f t="shared" si="376"/>
        <v>133.49729498877431</v>
      </c>
      <c r="X1053" s="5">
        <f t="shared" si="377"/>
        <v>635.75831759669563</v>
      </c>
      <c r="Y1053" s="5">
        <f t="shared" si="378"/>
        <v>289.11818072228726</v>
      </c>
      <c r="Z1053" s="4">
        <f>D1053-'CIG_wcINF-wcEFF_Loads'!D1053</f>
        <v>0</v>
      </c>
      <c r="AA1053" s="4">
        <f t="shared" si="379"/>
        <v>0</v>
      </c>
      <c r="AB1053" s="3">
        <v>23.962500000000045</v>
      </c>
      <c r="AC1053" s="3">
        <v>1.4882857142857133</v>
      </c>
      <c r="AD1053" s="3">
        <v>1.1028785714285727</v>
      </c>
      <c r="AE1053" s="3">
        <v>6.5649999999999972E-2</v>
      </c>
      <c r="AF1053" s="3">
        <v>0.52698749999999916</v>
      </c>
      <c r="AG1053" s="3">
        <v>0.33777142857142883</v>
      </c>
      <c r="AH1053" s="3">
        <v>9.5969230769230751E-2</v>
      </c>
      <c r="AI1053" s="4">
        <f t="shared" si="390"/>
        <v>0</v>
      </c>
      <c r="AJ1053" s="4">
        <f t="shared" si="390"/>
        <v>0</v>
      </c>
      <c r="AK1053" s="4">
        <f t="shared" si="390"/>
        <v>0</v>
      </c>
      <c r="AL1053" s="4">
        <f t="shared" si="390"/>
        <v>0</v>
      </c>
      <c r="AM1053" s="4">
        <f t="shared" si="390"/>
        <v>0</v>
      </c>
      <c r="AN1053" s="4">
        <f t="shared" si="390"/>
        <v>0</v>
      </c>
      <c r="AO1053" s="4">
        <f t="shared" si="388"/>
        <v>0</v>
      </c>
      <c r="AP1053" s="5">
        <f t="shared" si="380"/>
        <v>49643.479762872288</v>
      </c>
      <c r="AQ1053" s="5">
        <f t="shared" si="381"/>
        <v>1318.0608498168544</v>
      </c>
      <c r="AR1053" s="5">
        <f t="shared" si="382"/>
        <v>1040.5045110615856</v>
      </c>
      <c r="AS1053" s="5">
        <f t="shared" si="383"/>
        <v>208.03291390032587</v>
      </c>
      <c r="AT1053" s="5">
        <f t="shared" si="384"/>
        <v>108.11190718108789</v>
      </c>
      <c r="AU1053" s="5">
        <f t="shared" si="385"/>
        <v>412.12724203527404</v>
      </c>
      <c r="AV1053" s="5">
        <f t="shared" si="386"/>
        <v>192.78321116001598</v>
      </c>
    </row>
    <row r="1054" spans="1:48" x14ac:dyDescent="0.25">
      <c r="A1054" s="1" t="s">
        <v>378</v>
      </c>
      <c r="B1054" s="1" t="s">
        <v>331</v>
      </c>
      <c r="C1054" s="2">
        <v>43025</v>
      </c>
      <c r="D1054" s="3">
        <v>0</v>
      </c>
      <c r="E1054" s="3">
        <v>109.43333333333318</v>
      </c>
      <c r="F1054" s="3">
        <v>1.5678999999999996</v>
      </c>
      <c r="G1054" s="3">
        <v>1.5022500000000012</v>
      </c>
      <c r="H1054" s="3">
        <v>6.5649999999999972E-2</v>
      </c>
      <c r="I1054" s="3">
        <v>0.52698749999999916</v>
      </c>
      <c r="J1054" s="3">
        <v>0.38366249999999985</v>
      </c>
      <c r="K1054" s="3">
        <v>0.1372499999999999</v>
      </c>
      <c r="L1054" s="4">
        <f t="shared" si="389"/>
        <v>0</v>
      </c>
      <c r="M1054" s="4">
        <f t="shared" si="389"/>
        <v>0</v>
      </c>
      <c r="N1054" s="4">
        <f t="shared" si="389"/>
        <v>0</v>
      </c>
      <c r="O1054" s="4">
        <f t="shared" si="389"/>
        <v>0</v>
      </c>
      <c r="P1054" s="4">
        <f t="shared" si="389"/>
        <v>0</v>
      </c>
      <c r="Q1054" s="4">
        <f t="shared" si="389"/>
        <v>0</v>
      </c>
      <c r="R1054" s="4">
        <f t="shared" si="387"/>
        <v>0</v>
      </c>
      <c r="S1054" s="5">
        <f t="shared" si="372"/>
        <v>89166.968691394111</v>
      </c>
      <c r="T1054" s="5">
        <f t="shared" si="373"/>
        <v>1681.5439634598299</v>
      </c>
      <c r="U1054" s="5">
        <f t="shared" si="374"/>
        <v>1437.7349037874908</v>
      </c>
      <c r="V1054" s="5">
        <f t="shared" si="375"/>
        <v>255.57561505097564</v>
      </c>
      <c r="W1054" s="5">
        <f t="shared" si="376"/>
        <v>133.49729498877431</v>
      </c>
      <c r="X1054" s="5">
        <f t="shared" si="377"/>
        <v>635.75831759669563</v>
      </c>
      <c r="Y1054" s="5">
        <f t="shared" si="378"/>
        <v>289.11818072228726</v>
      </c>
      <c r="Z1054" s="4">
        <f>D1054-'CIG_wcINF-wcEFF_Loads'!D1054</f>
        <v>0</v>
      </c>
      <c r="AA1054" s="4">
        <f t="shared" si="379"/>
        <v>0</v>
      </c>
      <c r="AB1054" s="3">
        <v>23.962500000000045</v>
      </c>
      <c r="AC1054" s="3">
        <v>1.4882857142857133</v>
      </c>
      <c r="AD1054" s="3">
        <v>1.1028785714285727</v>
      </c>
      <c r="AE1054" s="3">
        <v>6.5649999999999972E-2</v>
      </c>
      <c r="AF1054" s="3">
        <v>0.52698749999999916</v>
      </c>
      <c r="AG1054" s="3">
        <v>0.33777142857142883</v>
      </c>
      <c r="AH1054" s="3">
        <v>9.5969230769230751E-2</v>
      </c>
      <c r="AI1054" s="4">
        <f t="shared" si="390"/>
        <v>0</v>
      </c>
      <c r="AJ1054" s="4">
        <f t="shared" si="390"/>
        <v>0</v>
      </c>
      <c r="AK1054" s="4">
        <f t="shared" si="390"/>
        <v>0</v>
      </c>
      <c r="AL1054" s="4">
        <f t="shared" si="390"/>
        <v>0</v>
      </c>
      <c r="AM1054" s="4">
        <f t="shared" si="390"/>
        <v>0</v>
      </c>
      <c r="AN1054" s="4">
        <f t="shared" si="390"/>
        <v>0</v>
      </c>
      <c r="AO1054" s="4">
        <f t="shared" si="388"/>
        <v>0</v>
      </c>
      <c r="AP1054" s="5">
        <f t="shared" si="380"/>
        <v>49643.479762872288</v>
      </c>
      <c r="AQ1054" s="5">
        <f t="shared" si="381"/>
        <v>1318.0608498168544</v>
      </c>
      <c r="AR1054" s="5">
        <f t="shared" si="382"/>
        <v>1040.5045110615856</v>
      </c>
      <c r="AS1054" s="5">
        <f t="shared" si="383"/>
        <v>208.03291390032587</v>
      </c>
      <c r="AT1054" s="5">
        <f t="shared" si="384"/>
        <v>108.11190718108789</v>
      </c>
      <c r="AU1054" s="5">
        <f t="shared" si="385"/>
        <v>412.12724203527404</v>
      </c>
      <c r="AV1054" s="5">
        <f t="shared" si="386"/>
        <v>192.78321116001598</v>
      </c>
    </row>
    <row r="1055" spans="1:48" x14ac:dyDescent="0.25">
      <c r="A1055" s="1"/>
      <c r="B1055" s="1"/>
      <c r="C1055" s="1"/>
      <c r="D1055" s="1"/>
      <c r="E1055" s="1"/>
      <c r="F1055" s="1"/>
      <c r="G1055" s="1"/>
      <c r="H1055" s="1"/>
      <c r="I1055" s="1"/>
      <c r="J1055" s="1"/>
      <c r="K1055" s="1"/>
      <c r="AA1055" s="4">
        <f t="shared" si="379"/>
        <v>0</v>
      </c>
    </row>
    <row r="1056" spans="1:48" x14ac:dyDescent="0.25">
      <c r="AA1056" s="4">
        <f t="shared" si="379"/>
        <v>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7FC22-7C43-4B74-9DD1-B7C49FD06C28}">
  <dimension ref="A1:BQ1056"/>
  <sheetViews>
    <sheetView zoomScale="80" zoomScaleNormal="80" workbookViewId="0">
      <pane ySplit="2" topLeftCell="A3" activePane="bottomLeft" state="frozen"/>
      <selection pane="bottomLeft" activeCell="Z1058" sqref="Z1058"/>
    </sheetView>
  </sheetViews>
  <sheetFormatPr defaultRowHeight="15" x14ac:dyDescent="0.25"/>
  <cols>
    <col min="1" max="1" width="12.7109375" customWidth="1"/>
    <col min="4" max="4" width="9" bestFit="1" customWidth="1"/>
    <col min="5" max="5" width="10.5703125" bestFit="1" customWidth="1"/>
    <col min="6" max="11" width="9" bestFit="1" customWidth="1"/>
    <col min="12" max="12" width="9" customWidth="1"/>
    <col min="18" max="18" width="8.5703125" customWidth="1"/>
    <col min="20" max="20" width="10.42578125" customWidth="1"/>
    <col min="22" max="23" width="10.28515625" customWidth="1"/>
    <col min="24" max="24" width="10" customWidth="1"/>
    <col min="25" max="25" width="10.42578125" customWidth="1"/>
    <col min="26" max="26" width="10.140625" customWidth="1"/>
    <col min="28" max="28" width="7.5703125" customWidth="1"/>
    <col min="29" max="29" width="12.42578125" customWidth="1"/>
    <col min="54" max="54" width="10.5703125" customWidth="1"/>
    <col min="55" max="55" width="10.85546875" customWidth="1"/>
    <col min="56" max="60" width="10.140625" customWidth="1"/>
    <col min="65" max="65" width="11.140625" customWidth="1"/>
    <col min="66" max="66" width="10.5703125" customWidth="1"/>
    <col min="67" max="67" width="11.7109375" customWidth="1"/>
    <col min="68" max="68" width="11.140625" customWidth="1"/>
    <col min="69" max="69" width="10.28515625" customWidth="1"/>
    <col min="70" max="70" width="11" customWidth="1"/>
    <col min="71" max="71" width="13.7109375" bestFit="1" customWidth="1"/>
  </cols>
  <sheetData>
    <row r="1" spans="1:69" x14ac:dyDescent="0.25">
      <c r="A1" t="s">
        <v>455</v>
      </c>
      <c r="AA1" t="s">
        <v>456</v>
      </c>
    </row>
    <row r="2" spans="1:69" ht="71.25" customHeight="1" x14ac:dyDescent="0.25">
      <c r="A2" s="1" t="s">
        <v>379</v>
      </c>
      <c r="B2" s="1" t="s">
        <v>0</v>
      </c>
      <c r="C2" s="1" t="s">
        <v>1</v>
      </c>
      <c r="D2" s="1" t="s">
        <v>409</v>
      </c>
      <c r="E2" s="1" t="s">
        <v>2</v>
      </c>
      <c r="F2" s="1" t="s">
        <v>3</v>
      </c>
      <c r="G2" s="1" t="s">
        <v>4</v>
      </c>
      <c r="H2" s="1" t="s">
        <v>5</v>
      </c>
      <c r="I2" s="1" t="s">
        <v>6</v>
      </c>
      <c r="J2" s="1" t="s">
        <v>7</v>
      </c>
      <c r="K2" s="1" t="s">
        <v>8</v>
      </c>
      <c r="L2" s="1" t="s">
        <v>639</v>
      </c>
      <c r="M2" s="1" t="s">
        <v>401</v>
      </c>
      <c r="N2" s="1" t="s">
        <v>388</v>
      </c>
      <c r="O2" s="1" t="s">
        <v>389</v>
      </c>
      <c r="P2" s="1" t="s">
        <v>390</v>
      </c>
      <c r="Q2" s="1" t="s">
        <v>391</v>
      </c>
      <c r="R2" s="1" t="s">
        <v>392</v>
      </c>
      <c r="S2" s="1" t="s">
        <v>393</v>
      </c>
      <c r="T2" s="1" t="s">
        <v>402</v>
      </c>
      <c r="U2" s="1" t="s">
        <v>403</v>
      </c>
      <c r="V2" s="1" t="s">
        <v>404</v>
      </c>
      <c r="W2" s="1" t="s">
        <v>405</v>
      </c>
      <c r="X2" s="1" t="s">
        <v>406</v>
      </c>
      <c r="Y2" s="1" t="s">
        <v>407</v>
      </c>
      <c r="Z2" s="1" t="s">
        <v>408</v>
      </c>
      <c r="AA2" s="1" t="s">
        <v>410</v>
      </c>
      <c r="AB2" s="1" t="s">
        <v>629</v>
      </c>
      <c r="AC2" s="1" t="s">
        <v>640</v>
      </c>
      <c r="AD2" s="1" t="s">
        <v>2</v>
      </c>
      <c r="AE2" s="1" t="s">
        <v>3</v>
      </c>
      <c r="AF2" s="1" t="s">
        <v>4</v>
      </c>
      <c r="AG2" s="1" t="s">
        <v>5</v>
      </c>
      <c r="AH2" s="1" t="s">
        <v>6</v>
      </c>
      <c r="AI2" s="1" t="s">
        <v>7</v>
      </c>
      <c r="AJ2" s="1" t="s">
        <v>8</v>
      </c>
      <c r="AK2" s="1" t="s">
        <v>639</v>
      </c>
      <c r="AL2" s="1" t="s">
        <v>401</v>
      </c>
      <c r="AM2" s="1" t="s">
        <v>388</v>
      </c>
      <c r="AN2" s="1" t="s">
        <v>389</v>
      </c>
      <c r="AO2" s="1" t="s">
        <v>390</v>
      </c>
      <c r="AP2" s="1" t="s">
        <v>391</v>
      </c>
      <c r="AQ2" s="1" t="s">
        <v>392</v>
      </c>
      <c r="AR2" s="1" t="s">
        <v>393</v>
      </c>
      <c r="AS2" s="1" t="s">
        <v>402</v>
      </c>
      <c r="AT2" s="1" t="s">
        <v>403</v>
      </c>
      <c r="AU2" s="1" t="s">
        <v>404</v>
      </c>
      <c r="AV2" s="1" t="s">
        <v>405</v>
      </c>
      <c r="AW2" s="1" t="s">
        <v>406</v>
      </c>
      <c r="AX2" s="1" t="s">
        <v>407</v>
      </c>
      <c r="AY2" s="1" t="s">
        <v>408</v>
      </c>
      <c r="BB2" s="6" t="s">
        <v>394</v>
      </c>
      <c r="BC2" s="6" t="s">
        <v>395</v>
      </c>
      <c r="BD2" s="6" t="s">
        <v>396</v>
      </c>
      <c r="BE2" s="6" t="s">
        <v>397</v>
      </c>
      <c r="BF2" s="6" t="s">
        <v>398</v>
      </c>
      <c r="BG2" s="6" t="s">
        <v>399</v>
      </c>
      <c r="BH2" s="6" t="s">
        <v>400</v>
      </c>
      <c r="BJ2" s="6" t="s">
        <v>418</v>
      </c>
      <c r="BK2" s="6" t="s">
        <v>610</v>
      </c>
      <c r="BL2" s="6" t="s">
        <v>611</v>
      </c>
      <c r="BM2" s="6" t="s">
        <v>612</v>
      </c>
      <c r="BN2" s="6" t="s">
        <v>613</v>
      </c>
      <c r="BO2" s="6" t="s">
        <v>614</v>
      </c>
      <c r="BP2" s="6" t="s">
        <v>615</v>
      </c>
      <c r="BQ2" s="6" t="s">
        <v>616</v>
      </c>
    </row>
    <row r="3" spans="1:69" ht="30.75" customHeight="1" x14ac:dyDescent="0.25">
      <c r="A3" s="2">
        <v>41974</v>
      </c>
      <c r="B3" s="299">
        <v>2014</v>
      </c>
      <c r="C3" s="1" t="s">
        <v>10</v>
      </c>
      <c r="D3" s="3">
        <v>0</v>
      </c>
      <c r="E3" s="3">
        <v>27.649342105263173</v>
      </c>
      <c r="F3" s="3">
        <v>1.7862105263157895</v>
      </c>
      <c r="G3" s="3">
        <v>1.568428947368423</v>
      </c>
      <c r="H3" s="3">
        <v>0.2285973684210531</v>
      </c>
      <c r="I3" s="3">
        <v>7.0026315789473562E-2</v>
      </c>
      <c r="J3" s="3">
        <v>0.62402105263157781</v>
      </c>
      <c r="K3" s="3">
        <v>0.32525182186234797</v>
      </c>
      <c r="L3" s="3">
        <f>K3/J3</f>
        <v>0.52121930901324365</v>
      </c>
      <c r="M3" s="4">
        <f>$D3*1/35.314667*1000*60*60*24*E3*1/1000*1/1000</f>
        <v>0</v>
      </c>
      <c r="N3" s="4">
        <f t="shared" ref="N3:S3" si="0">$D3*1/35.314667*1000*60*60*24*F3*1/1000*1/1000</f>
        <v>0</v>
      </c>
      <c r="O3" s="4">
        <f t="shared" si="0"/>
        <v>0</v>
      </c>
      <c r="P3" s="4">
        <f t="shared" si="0"/>
        <v>0</v>
      </c>
      <c r="Q3" s="4">
        <f t="shared" si="0"/>
        <v>0</v>
      </c>
      <c r="R3" s="4">
        <f t="shared" si="0"/>
        <v>0</v>
      </c>
      <c r="S3" s="4">
        <f t="shared" si="0"/>
        <v>0</v>
      </c>
      <c r="T3" s="5">
        <f t="shared" ref="T3:Z3" si="1">M3</f>
        <v>0</v>
      </c>
      <c r="U3" s="5">
        <f t="shared" si="1"/>
        <v>0</v>
      </c>
      <c r="V3" s="5">
        <f t="shared" si="1"/>
        <v>0</v>
      </c>
      <c r="W3" s="5">
        <f t="shared" si="1"/>
        <v>0</v>
      </c>
      <c r="X3" s="5">
        <f t="shared" si="1"/>
        <v>0</v>
      </c>
      <c r="Y3" s="5">
        <f t="shared" si="1"/>
        <v>0</v>
      </c>
      <c r="Z3" s="5">
        <f t="shared" si="1"/>
        <v>0</v>
      </c>
      <c r="AA3" s="4">
        <v>0</v>
      </c>
      <c r="AB3" s="4">
        <f>IF(AA3&lt;0,0,AA3)</f>
        <v>0</v>
      </c>
      <c r="AC3" s="3">
        <f>$AB3*1/35.314667*60*60*24</f>
        <v>0</v>
      </c>
      <c r="AD3" s="4">
        <v>14.315789473684191</v>
      </c>
      <c r="AE3" s="4">
        <v>1.1608362573099382</v>
      </c>
      <c r="AF3" s="4">
        <v>1.1382925730994127</v>
      </c>
      <c r="AG3" s="4">
        <v>5.412263157894727E-2</v>
      </c>
      <c r="AH3" s="4">
        <v>0.12331578947368464</v>
      </c>
      <c r="AI3" s="4">
        <v>0.71675657894736966</v>
      </c>
      <c r="AJ3" s="4">
        <v>0.31274269005847938</v>
      </c>
      <c r="AK3" s="3">
        <f>AJ3/AI3</f>
        <v>0.43633040734383494</v>
      </c>
      <c r="AL3" s="4">
        <f t="shared" ref="AL3:AR3" si="2">$AB3*1/35.314667*1000*60*60*24*AD3*1/1000*1/1000</f>
        <v>0</v>
      </c>
      <c r="AM3" s="4">
        <f t="shared" si="2"/>
        <v>0</v>
      </c>
      <c r="AN3" s="4">
        <f t="shared" si="2"/>
        <v>0</v>
      </c>
      <c r="AO3" s="4">
        <f t="shared" si="2"/>
        <v>0</v>
      </c>
      <c r="AP3" s="4">
        <f t="shared" si="2"/>
        <v>0</v>
      </c>
      <c r="AQ3" s="4">
        <f t="shared" si="2"/>
        <v>0</v>
      </c>
      <c r="AR3" s="4">
        <f t="shared" si="2"/>
        <v>0</v>
      </c>
      <c r="AS3" s="5">
        <f t="shared" ref="AS3:AY3" si="3">AL3</f>
        <v>0</v>
      </c>
      <c r="AT3" s="5">
        <f t="shared" si="3"/>
        <v>0</v>
      </c>
      <c r="AU3" s="5">
        <f t="shared" si="3"/>
        <v>0</v>
      </c>
      <c r="AV3" s="5">
        <f t="shared" si="3"/>
        <v>0</v>
      </c>
      <c r="AW3" s="5">
        <f t="shared" si="3"/>
        <v>0</v>
      </c>
      <c r="AX3" s="5">
        <f t="shared" si="3"/>
        <v>0</v>
      </c>
      <c r="AY3" s="5">
        <f t="shared" si="3"/>
        <v>0</v>
      </c>
      <c r="AZ3" s="5">
        <f>VALUE(A3)</f>
        <v>41974</v>
      </c>
      <c r="BB3" s="7">
        <f t="shared" ref="BB3:BH3" si="4">(T1054-AS1054)/T1054*100</f>
        <v>37.826111593124999</v>
      </c>
      <c r="BC3" s="7">
        <f t="shared" si="4"/>
        <v>25.322631885334673</v>
      </c>
      <c r="BD3" s="7">
        <f t="shared" si="4"/>
        <v>19.431124180838342</v>
      </c>
      <c r="BE3" s="7">
        <f t="shared" si="4"/>
        <v>46.359280275619682</v>
      </c>
      <c r="BF3" s="7">
        <f t="shared" si="4"/>
        <v>12.48611735092175</v>
      </c>
      <c r="BG3" s="7">
        <f t="shared" si="4"/>
        <v>6.5760254398624527</v>
      </c>
      <c r="BH3" s="7">
        <f t="shared" si="4"/>
        <v>9.2766963613984981</v>
      </c>
      <c r="BJ3" s="300">
        <f>COUNT(AS3:AS1054)/365</f>
        <v>2.882191780821918</v>
      </c>
      <c r="BK3" s="300">
        <f t="shared" ref="BK3:BQ3" si="5">(T1054-AS1054)*1/$BJ$3</f>
        <v>2086.6894322025219</v>
      </c>
      <c r="BL3" s="300">
        <f t="shared" si="5"/>
        <v>37.111932956572701</v>
      </c>
      <c r="BM3" s="300">
        <f t="shared" si="5"/>
        <v>23.317117481889607</v>
      </c>
      <c r="BN3" s="300">
        <f t="shared" si="5"/>
        <v>11.853816207493656</v>
      </c>
      <c r="BO3" s="300">
        <f t="shared" si="5"/>
        <v>1.8179307075406081</v>
      </c>
      <c r="BP3" s="300">
        <f t="shared" si="5"/>
        <v>3.034718207635128</v>
      </c>
      <c r="BQ3" s="300">
        <f t="shared" si="5"/>
        <v>1.8029638018744616</v>
      </c>
    </row>
    <row r="4" spans="1:69" x14ac:dyDescent="0.25">
      <c r="A4" s="2">
        <v>41975</v>
      </c>
      <c r="B4" s="299">
        <v>2014</v>
      </c>
      <c r="C4" s="1" t="s">
        <v>11</v>
      </c>
      <c r="D4" s="3">
        <v>0</v>
      </c>
      <c r="E4" s="3">
        <v>29.800000000000029</v>
      </c>
      <c r="F4" s="3">
        <v>1.9600000000000006</v>
      </c>
      <c r="G4" s="3">
        <v>1.8400000000000027</v>
      </c>
      <c r="H4" s="3">
        <v>0.11999999999999983</v>
      </c>
      <c r="I4" s="3">
        <v>4.9999999999999906E-2</v>
      </c>
      <c r="J4" s="3">
        <v>0.79099999999999826</v>
      </c>
      <c r="K4" s="3">
        <v>0.45900000000000069</v>
      </c>
      <c r="L4" s="3">
        <f t="shared" ref="L4:L67" si="6">K4/J4</f>
        <v>0.58027812895069741</v>
      </c>
      <c r="M4" s="4">
        <f t="shared" ref="M4:M67" si="7">$D4*1/35.314667*1000*60*60*24*E4*1/1000*1/1000</f>
        <v>0</v>
      </c>
      <c r="N4" s="4">
        <f t="shared" ref="N4:N67" si="8">$D4*1/35.314667*1000*60*60*24*F4*1/1000*1/1000</f>
        <v>0</v>
      </c>
      <c r="O4" s="4">
        <f t="shared" ref="O4:O67" si="9">$D4*1/35.314667*1000*60*60*24*G4*1/1000*1/1000</f>
        <v>0</v>
      </c>
      <c r="P4" s="4">
        <f t="shared" ref="P4:P67" si="10">$D4*1/35.314667*1000*60*60*24*H4*1/1000*1/1000</f>
        <v>0</v>
      </c>
      <c r="Q4" s="4">
        <f t="shared" ref="Q4:Q67" si="11">$D4*1/35.314667*1000*60*60*24*I4*1/1000*1/1000</f>
        <v>0</v>
      </c>
      <c r="R4" s="4">
        <f t="shared" ref="R4:R67" si="12">$D4*1/35.314667*1000*60*60*24*J4*1/1000*1/1000</f>
        <v>0</v>
      </c>
      <c r="S4" s="4">
        <f t="shared" ref="S4:S67" si="13">$D4*1/35.314667*1000*60*60*24*K4*1/1000*1/1000</f>
        <v>0</v>
      </c>
      <c r="T4" s="5">
        <f t="shared" ref="T4:Z40" si="14">T3+M4</f>
        <v>0</v>
      </c>
      <c r="U4" s="5">
        <f t="shared" si="14"/>
        <v>0</v>
      </c>
      <c r="V4" s="5">
        <f t="shared" si="14"/>
        <v>0</v>
      </c>
      <c r="W4" s="5">
        <f t="shared" si="14"/>
        <v>0</v>
      </c>
      <c r="X4" s="5">
        <f t="shared" si="14"/>
        <v>0</v>
      </c>
      <c r="Y4" s="5">
        <f t="shared" si="14"/>
        <v>0</v>
      </c>
      <c r="Z4" s="5">
        <f t="shared" si="14"/>
        <v>0</v>
      </c>
      <c r="AA4" s="4">
        <v>0</v>
      </c>
      <c r="AB4" s="4">
        <f t="shared" ref="AB4:AB67" si="15">IF(AA4&lt;0,0,AA4)</f>
        <v>0</v>
      </c>
      <c r="AC4" s="3">
        <f t="shared" ref="AC4:AC67" si="16">$AB4*1/35.314667*60*60*24</f>
        <v>0</v>
      </c>
      <c r="AD4" s="4">
        <v>6.7999999999999963</v>
      </c>
      <c r="AE4" s="4">
        <v>0.97199999999999875</v>
      </c>
      <c r="AF4" s="4">
        <v>0.97199999999999875</v>
      </c>
      <c r="AG4" s="4">
        <v>4.9999999999999906E-2</v>
      </c>
      <c r="AH4" s="4">
        <v>4.9999999999999906E-2</v>
      </c>
      <c r="AI4" s="4">
        <v>0.64800000000000146</v>
      </c>
      <c r="AJ4" s="4">
        <v>0.40100000000000047</v>
      </c>
      <c r="AK4" s="3">
        <f t="shared" ref="AK4:AK67" si="17">AJ4/AI4</f>
        <v>0.61882716049382647</v>
      </c>
      <c r="AL4" s="4">
        <f t="shared" ref="AL4:AL67" si="18">$AB4*1/35.314667*1000*60*60*24*AD4*1/1000*1/1000</f>
        <v>0</v>
      </c>
      <c r="AM4" s="4">
        <f t="shared" ref="AM4:AM67" si="19">$AB4*1/35.314667*1000*60*60*24*AE4*1/1000*1/1000</f>
        <v>0</v>
      </c>
      <c r="AN4" s="4">
        <f t="shared" ref="AN4:AN67" si="20">$AB4*1/35.314667*1000*60*60*24*AF4*1/1000*1/1000</f>
        <v>0</v>
      </c>
      <c r="AO4" s="4">
        <f t="shared" ref="AO4:AO67" si="21">$AB4*1/35.314667*1000*60*60*24*AG4*1/1000*1/1000</f>
        <v>0</v>
      </c>
      <c r="AP4" s="4">
        <f t="shared" ref="AP4:AP67" si="22">$AB4*1/35.314667*1000*60*60*24*AH4*1/1000*1/1000</f>
        <v>0</v>
      </c>
      <c r="AQ4" s="4">
        <f t="shared" ref="AQ4:AQ67" si="23">$AB4*1/35.314667*1000*60*60*24*AI4*1/1000*1/1000</f>
        <v>0</v>
      </c>
      <c r="AR4" s="4">
        <f t="shared" ref="AR4:AR67" si="24">$AB4*1/35.314667*1000*60*60*24*AJ4*1/1000*1/1000</f>
        <v>0</v>
      </c>
      <c r="AS4" s="5">
        <f t="shared" ref="AS4:AS67" si="25">AS3+AL4</f>
        <v>0</v>
      </c>
      <c r="AT4" s="5">
        <f t="shared" ref="AT4:AT67" si="26">AT3+AM4</f>
        <v>0</v>
      </c>
      <c r="AU4" s="5">
        <f t="shared" ref="AU4:AU67" si="27">AU3+AN4</f>
        <v>0</v>
      </c>
      <c r="AV4" s="5">
        <f t="shared" ref="AV4:AV67" si="28">AV3+AO4</f>
        <v>0</v>
      </c>
      <c r="AW4" s="5">
        <f t="shared" ref="AW4:AW67" si="29">AW3+AP4</f>
        <v>0</v>
      </c>
      <c r="AX4" s="5">
        <f t="shared" ref="AX4:AX67" si="30">AX3+AQ4</f>
        <v>0</v>
      </c>
      <c r="AY4" s="5">
        <f t="shared" ref="AY4:AY67" si="31">AY3+AR4</f>
        <v>0</v>
      </c>
      <c r="AZ4" s="5">
        <f>VALUE(A1054)</f>
        <v>43025</v>
      </c>
    </row>
    <row r="5" spans="1:69" x14ac:dyDescent="0.25">
      <c r="A5" s="2">
        <v>41976</v>
      </c>
      <c r="B5" s="299">
        <v>2014</v>
      </c>
      <c r="C5" s="1" t="s">
        <v>12</v>
      </c>
      <c r="D5" s="3">
        <v>0</v>
      </c>
      <c r="E5" s="3">
        <v>26.15156250000005</v>
      </c>
      <c r="F5" s="3">
        <v>1.6651785714285714</v>
      </c>
      <c r="G5" s="3">
        <v>1.3792991071428602</v>
      </c>
      <c r="H5" s="3">
        <v>0.30422767857142813</v>
      </c>
      <c r="I5" s="3">
        <v>8.3973214285714456E-2</v>
      </c>
      <c r="J5" s="3">
        <v>0.50773214285714319</v>
      </c>
      <c r="K5" s="3">
        <v>0.23210576923076956</v>
      </c>
      <c r="L5" s="3">
        <f t="shared" si="6"/>
        <v>0.45714216146460407</v>
      </c>
      <c r="M5" s="4">
        <f t="shared" si="7"/>
        <v>0</v>
      </c>
      <c r="N5" s="4">
        <f t="shared" si="8"/>
        <v>0</v>
      </c>
      <c r="O5" s="4">
        <f t="shared" si="9"/>
        <v>0</v>
      </c>
      <c r="P5" s="4">
        <f t="shared" si="10"/>
        <v>0</v>
      </c>
      <c r="Q5" s="4">
        <f t="shared" si="11"/>
        <v>0</v>
      </c>
      <c r="R5" s="4">
        <f t="shared" si="12"/>
        <v>0</v>
      </c>
      <c r="S5" s="4">
        <f t="shared" si="13"/>
        <v>0</v>
      </c>
      <c r="T5" s="5">
        <f t="shared" si="14"/>
        <v>0</v>
      </c>
      <c r="U5" s="5">
        <f t="shared" si="14"/>
        <v>0</v>
      </c>
      <c r="V5" s="5">
        <f t="shared" si="14"/>
        <v>0</v>
      </c>
      <c r="W5" s="5">
        <f t="shared" si="14"/>
        <v>0</v>
      </c>
      <c r="X5" s="5">
        <f t="shared" si="14"/>
        <v>0</v>
      </c>
      <c r="Y5" s="5">
        <f t="shared" si="14"/>
        <v>0</v>
      </c>
      <c r="Z5" s="5">
        <f t="shared" si="14"/>
        <v>0</v>
      </c>
      <c r="AA5" s="4">
        <v>0</v>
      </c>
      <c r="AB5" s="4">
        <f t="shared" si="15"/>
        <v>0</v>
      </c>
      <c r="AC5" s="3">
        <f t="shared" si="16"/>
        <v>0</v>
      </c>
      <c r="AD5" s="4">
        <v>19.550000000000022</v>
      </c>
      <c r="AE5" s="4">
        <v>1.2923472222222232</v>
      </c>
      <c r="AF5" s="4">
        <v>1.2541034722222255</v>
      </c>
      <c r="AG5" s="4">
        <v>5.6993749999999926E-2</v>
      </c>
      <c r="AH5" s="4">
        <v>0.17437500000000014</v>
      </c>
      <c r="AI5" s="4">
        <v>0.76464062500000107</v>
      </c>
      <c r="AJ5" s="4">
        <v>0.25127777777777816</v>
      </c>
      <c r="AK5" s="3">
        <f t="shared" si="17"/>
        <v>0.3286220605631277</v>
      </c>
      <c r="AL5" s="4">
        <f t="shared" si="18"/>
        <v>0</v>
      </c>
      <c r="AM5" s="4">
        <f t="shared" si="19"/>
        <v>0</v>
      </c>
      <c r="AN5" s="4">
        <f t="shared" si="20"/>
        <v>0</v>
      </c>
      <c r="AO5" s="4">
        <f t="shared" si="21"/>
        <v>0</v>
      </c>
      <c r="AP5" s="4">
        <f t="shared" si="22"/>
        <v>0</v>
      </c>
      <c r="AQ5" s="4">
        <f t="shared" si="23"/>
        <v>0</v>
      </c>
      <c r="AR5" s="4">
        <f t="shared" si="24"/>
        <v>0</v>
      </c>
      <c r="AS5" s="5">
        <f t="shared" si="25"/>
        <v>0</v>
      </c>
      <c r="AT5" s="5">
        <f t="shared" si="26"/>
        <v>0</v>
      </c>
      <c r="AU5" s="5">
        <f t="shared" si="27"/>
        <v>0</v>
      </c>
      <c r="AV5" s="5">
        <f t="shared" si="28"/>
        <v>0</v>
      </c>
      <c r="AW5" s="5">
        <f t="shared" si="29"/>
        <v>0</v>
      </c>
      <c r="AX5" s="5">
        <f t="shared" si="30"/>
        <v>0</v>
      </c>
      <c r="AY5" s="5">
        <f t="shared" si="31"/>
        <v>0</v>
      </c>
    </row>
    <row r="6" spans="1:69" x14ac:dyDescent="0.25">
      <c r="A6" s="2">
        <v>41977</v>
      </c>
      <c r="B6" s="299">
        <v>2014</v>
      </c>
      <c r="C6" s="1" t="s">
        <v>13</v>
      </c>
      <c r="D6" s="3">
        <v>0</v>
      </c>
      <c r="E6" s="3">
        <v>23.962500000000045</v>
      </c>
      <c r="F6" s="3">
        <v>1.4882857142857133</v>
      </c>
      <c r="G6" s="3">
        <v>1.1028785714285727</v>
      </c>
      <c r="H6" s="3">
        <v>0.41476428571428486</v>
      </c>
      <c r="I6" s="3">
        <v>0.10435714285714308</v>
      </c>
      <c r="J6" s="3">
        <v>0.33777142857142883</v>
      </c>
      <c r="K6" s="3">
        <v>9.5969230769230751E-2</v>
      </c>
      <c r="L6" s="3">
        <f t="shared" si="6"/>
        <v>0.28412477388961882</v>
      </c>
      <c r="M6" s="4">
        <f t="shared" si="7"/>
        <v>0</v>
      </c>
      <c r="N6" s="4">
        <f t="shared" si="8"/>
        <v>0</v>
      </c>
      <c r="O6" s="4">
        <f t="shared" si="9"/>
        <v>0</v>
      </c>
      <c r="P6" s="4">
        <f t="shared" si="10"/>
        <v>0</v>
      </c>
      <c r="Q6" s="4">
        <f t="shared" si="11"/>
        <v>0</v>
      </c>
      <c r="R6" s="4">
        <f t="shared" si="12"/>
        <v>0</v>
      </c>
      <c r="S6" s="4">
        <f t="shared" si="13"/>
        <v>0</v>
      </c>
      <c r="T6" s="5">
        <f t="shared" si="14"/>
        <v>0</v>
      </c>
      <c r="U6" s="5">
        <f t="shared" si="14"/>
        <v>0</v>
      </c>
      <c r="V6" s="5">
        <f t="shared" si="14"/>
        <v>0</v>
      </c>
      <c r="W6" s="5">
        <f t="shared" si="14"/>
        <v>0</v>
      </c>
      <c r="X6" s="5">
        <f t="shared" si="14"/>
        <v>0</v>
      </c>
      <c r="Y6" s="5">
        <f t="shared" si="14"/>
        <v>0</v>
      </c>
      <c r="Z6" s="5">
        <f t="shared" si="14"/>
        <v>0</v>
      </c>
      <c r="AA6" s="4">
        <v>0</v>
      </c>
      <c r="AB6" s="4">
        <f t="shared" si="15"/>
        <v>0</v>
      </c>
      <c r="AC6" s="3">
        <f t="shared" si="16"/>
        <v>0</v>
      </c>
      <c r="AD6" s="4">
        <v>27.199999999999989</v>
      </c>
      <c r="AE6" s="4">
        <v>1.4845555555555554</v>
      </c>
      <c r="AF6" s="4">
        <v>1.4233655555555595</v>
      </c>
      <c r="AG6" s="4">
        <v>6.1189999999999918E-2</v>
      </c>
      <c r="AH6" s="4">
        <v>0.24899999999999975</v>
      </c>
      <c r="AI6" s="4">
        <v>0.83462500000000128</v>
      </c>
      <c r="AJ6" s="4">
        <v>0.16144444444444475</v>
      </c>
      <c r="AK6" s="3">
        <f t="shared" si="17"/>
        <v>0.19343351139067785</v>
      </c>
      <c r="AL6" s="4">
        <f t="shared" si="18"/>
        <v>0</v>
      </c>
      <c r="AM6" s="4">
        <f t="shared" si="19"/>
        <v>0</v>
      </c>
      <c r="AN6" s="4">
        <f t="shared" si="20"/>
        <v>0</v>
      </c>
      <c r="AO6" s="4">
        <f t="shared" si="21"/>
        <v>0</v>
      </c>
      <c r="AP6" s="4">
        <f t="shared" si="22"/>
        <v>0</v>
      </c>
      <c r="AQ6" s="4">
        <f t="shared" si="23"/>
        <v>0</v>
      </c>
      <c r="AR6" s="4">
        <f t="shared" si="24"/>
        <v>0</v>
      </c>
      <c r="AS6" s="5">
        <f t="shared" si="25"/>
        <v>0</v>
      </c>
      <c r="AT6" s="5">
        <f t="shared" si="26"/>
        <v>0</v>
      </c>
      <c r="AU6" s="5">
        <f t="shared" si="27"/>
        <v>0</v>
      </c>
      <c r="AV6" s="5">
        <f t="shared" si="28"/>
        <v>0</v>
      </c>
      <c r="AW6" s="5">
        <f t="shared" si="29"/>
        <v>0</v>
      </c>
      <c r="AX6" s="5">
        <f t="shared" si="30"/>
        <v>0</v>
      </c>
      <c r="AY6" s="5">
        <f t="shared" si="31"/>
        <v>0</v>
      </c>
    </row>
    <row r="7" spans="1:69" x14ac:dyDescent="0.25">
      <c r="A7" s="2">
        <v>41978</v>
      </c>
      <c r="B7" s="299">
        <v>2014</v>
      </c>
      <c r="C7" s="1" t="s">
        <v>14</v>
      </c>
      <c r="D7" s="3">
        <v>0.10248711936585973</v>
      </c>
      <c r="E7" s="3">
        <v>24.868098958333331</v>
      </c>
      <c r="F7" s="3">
        <v>1.3946547619047591</v>
      </c>
      <c r="G7" s="3">
        <v>1.134783705357145</v>
      </c>
      <c r="H7" s="3">
        <v>0.26935096726190433</v>
      </c>
      <c r="I7" s="3">
        <v>6.7552827380952252E-2</v>
      </c>
      <c r="J7" s="3">
        <v>0.61688452380952385</v>
      </c>
      <c r="K7" s="3">
        <v>0.40000048076923145</v>
      </c>
      <c r="L7" s="3">
        <f t="shared" si="6"/>
        <v>0.64842035313036972</v>
      </c>
      <c r="M7" s="4">
        <f t="shared" si="7"/>
        <v>6.2354887558810566</v>
      </c>
      <c r="N7" s="4">
        <f t="shared" si="8"/>
        <v>0.34969919094997559</v>
      </c>
      <c r="O7" s="4">
        <f t="shared" si="9"/>
        <v>0.28453847827159168</v>
      </c>
      <c r="P7" s="4">
        <f t="shared" si="10"/>
        <v>6.7537728982073109E-2</v>
      </c>
      <c r="Q7" s="4">
        <f t="shared" si="11"/>
        <v>1.6938363333187104E-2</v>
      </c>
      <c r="R7" s="4">
        <f t="shared" si="12"/>
        <v>0.15467915413784911</v>
      </c>
      <c r="S7" s="4">
        <f t="shared" si="13"/>
        <v>0.100297111747971</v>
      </c>
      <c r="T7" s="5">
        <f t="shared" si="14"/>
        <v>6.2354887558810566</v>
      </c>
      <c r="U7" s="5">
        <f t="shared" si="14"/>
        <v>0.34969919094997559</v>
      </c>
      <c r="V7" s="5">
        <f t="shared" si="14"/>
        <v>0.28453847827159168</v>
      </c>
      <c r="W7" s="5">
        <f t="shared" si="14"/>
        <v>6.7537728982073109E-2</v>
      </c>
      <c r="X7" s="5">
        <f t="shared" si="14"/>
        <v>1.6938363333187104E-2</v>
      </c>
      <c r="Y7" s="5">
        <f t="shared" si="14"/>
        <v>0.15467915413784911</v>
      </c>
      <c r="Z7" s="5">
        <f t="shared" si="14"/>
        <v>0.100297111747971</v>
      </c>
      <c r="AA7" s="4">
        <v>7.8452449999999993E-2</v>
      </c>
      <c r="AB7" s="4">
        <f t="shared" si="15"/>
        <v>7.8452449999999993E-2</v>
      </c>
      <c r="AC7" s="3">
        <f t="shared" si="16"/>
        <v>191.93984414464393</v>
      </c>
      <c r="AD7" s="4">
        <v>85.970833333333346</v>
      </c>
      <c r="AE7" s="4">
        <v>1.486887731481481</v>
      </c>
      <c r="AF7" s="4">
        <v>1.3262951273148156</v>
      </c>
      <c r="AG7" s="4">
        <v>0.16059260416666679</v>
      </c>
      <c r="AH7" s="4">
        <v>0.11426041666666707</v>
      </c>
      <c r="AI7" s="4">
        <v>0.72993098958333358</v>
      </c>
      <c r="AJ7" s="4">
        <v>0.34395601851851865</v>
      </c>
      <c r="AK7" s="3">
        <f t="shared" si="17"/>
        <v>0.47121717453708745</v>
      </c>
      <c r="AL7" s="4">
        <f t="shared" si="18"/>
        <v>16.501228350985162</v>
      </c>
      <c r="AM7" s="4">
        <f t="shared" si="19"/>
        <v>0.28539299944113866</v>
      </c>
      <c r="AN7" s="4">
        <f t="shared" si="20"/>
        <v>0.25456888002660638</v>
      </c>
      <c r="AO7" s="4">
        <f t="shared" si="21"/>
        <v>3.0824119414532516E-2</v>
      </c>
      <c r="AP7" s="4">
        <f t="shared" si="22"/>
        <v>2.1931126566902152E-2</v>
      </c>
      <c r="AQ7" s="4">
        <f t="shared" si="23"/>
        <v>0.14010284037697077</v>
      </c>
      <c r="AR7" s="4">
        <f t="shared" si="24"/>
        <v>6.6018864587056719E-2</v>
      </c>
      <c r="AS7" s="5">
        <f t="shared" si="25"/>
        <v>16.501228350985162</v>
      </c>
      <c r="AT7" s="5">
        <f t="shared" si="26"/>
        <v>0.28539299944113866</v>
      </c>
      <c r="AU7" s="5">
        <f t="shared" si="27"/>
        <v>0.25456888002660638</v>
      </c>
      <c r="AV7" s="5">
        <f t="shared" si="28"/>
        <v>3.0824119414532516E-2</v>
      </c>
      <c r="AW7" s="5">
        <f t="shared" si="29"/>
        <v>2.1931126566902152E-2</v>
      </c>
      <c r="AX7" s="5">
        <f t="shared" si="30"/>
        <v>0.14010284037697077</v>
      </c>
      <c r="AY7" s="5">
        <f t="shared" si="31"/>
        <v>6.6018864587056719E-2</v>
      </c>
    </row>
    <row r="8" spans="1:69" x14ac:dyDescent="0.25">
      <c r="A8" s="2">
        <v>41979</v>
      </c>
      <c r="B8" s="299">
        <v>2014</v>
      </c>
      <c r="C8" s="1" t="s">
        <v>15</v>
      </c>
      <c r="D8" s="3">
        <v>0.64418703422182233</v>
      </c>
      <c r="E8" s="3">
        <v>25.3</v>
      </c>
      <c r="F8" s="3">
        <v>1.3499999999999976</v>
      </c>
      <c r="G8" s="3">
        <v>1.1500000000000019</v>
      </c>
      <c r="H8" s="3">
        <v>0.19999999999999962</v>
      </c>
      <c r="I8" s="3">
        <v>4.9999999999999906E-2</v>
      </c>
      <c r="J8" s="3">
        <v>0.75</v>
      </c>
      <c r="K8" s="3">
        <v>0.54500000000000115</v>
      </c>
      <c r="L8" s="3">
        <f t="shared" si="6"/>
        <v>0.72666666666666824</v>
      </c>
      <c r="M8" s="4">
        <f t="shared" si="7"/>
        <v>39.874121476104136</v>
      </c>
      <c r="N8" s="4">
        <f t="shared" si="8"/>
        <v>2.1276705135470544</v>
      </c>
      <c r="O8" s="4">
        <f t="shared" si="9"/>
        <v>1.8124600670956452</v>
      </c>
      <c r="P8" s="4">
        <f t="shared" si="10"/>
        <v>0.31521044645141544</v>
      </c>
      <c r="Q8" s="4">
        <f t="shared" si="11"/>
        <v>7.880261161285386E-2</v>
      </c>
      <c r="R8" s="4">
        <f t="shared" si="12"/>
        <v>1.1820391741928102</v>
      </c>
      <c r="S8" s="4">
        <f t="shared" si="13"/>
        <v>0.85894846658011059</v>
      </c>
      <c r="T8" s="5">
        <f t="shared" si="14"/>
        <v>46.109610231985194</v>
      </c>
      <c r="U8" s="5">
        <f t="shared" si="14"/>
        <v>2.47736970449703</v>
      </c>
      <c r="V8" s="5">
        <f t="shared" si="14"/>
        <v>2.0969985453672368</v>
      </c>
      <c r="W8" s="5">
        <f t="shared" si="14"/>
        <v>0.38274817543348855</v>
      </c>
      <c r="X8" s="5">
        <f t="shared" si="14"/>
        <v>9.574097494604096E-2</v>
      </c>
      <c r="Y8" s="5">
        <f t="shared" si="14"/>
        <v>1.3367183283306594</v>
      </c>
      <c r="Z8" s="5">
        <f t="shared" si="14"/>
        <v>0.95924557832808155</v>
      </c>
      <c r="AA8" s="4">
        <v>0.50489333333333342</v>
      </c>
      <c r="AB8" s="4">
        <f t="shared" si="15"/>
        <v>0.50489333333333342</v>
      </c>
      <c r="AC8" s="3">
        <f t="shared" si="16"/>
        <v>1235.259672701997</v>
      </c>
      <c r="AD8" s="4">
        <v>114</v>
      </c>
      <c r="AE8" s="4">
        <v>1.4879999999999998</v>
      </c>
      <c r="AF8" s="4">
        <v>1.2800000000000009</v>
      </c>
      <c r="AG8" s="4">
        <v>0.20799999999999982</v>
      </c>
      <c r="AH8" s="4">
        <v>4.9999999999999906E-2</v>
      </c>
      <c r="AI8" s="4">
        <v>0.67999999999999983</v>
      </c>
      <c r="AJ8" s="4">
        <v>0.43099999999999961</v>
      </c>
      <c r="AK8" s="3">
        <f t="shared" si="17"/>
        <v>0.63382352941176434</v>
      </c>
      <c r="AL8" s="4">
        <f t="shared" si="18"/>
        <v>140.81960268802766</v>
      </c>
      <c r="AM8" s="4">
        <f t="shared" si="19"/>
        <v>1.8380663929805712</v>
      </c>
      <c r="AN8" s="4">
        <f t="shared" si="20"/>
        <v>1.5811323810585574</v>
      </c>
      <c r="AO8" s="4">
        <f t="shared" si="21"/>
        <v>0.25693401192201515</v>
      </c>
      <c r="AP8" s="4">
        <f t="shared" si="22"/>
        <v>6.1762983635099737E-2</v>
      </c>
      <c r="AQ8" s="4">
        <f t="shared" si="23"/>
        <v>0.83997657743735776</v>
      </c>
      <c r="AR8" s="4">
        <f t="shared" si="24"/>
        <v>0.53239691893456031</v>
      </c>
      <c r="AS8" s="5">
        <f t="shared" si="25"/>
        <v>157.32083103901283</v>
      </c>
      <c r="AT8" s="5">
        <f t="shared" si="26"/>
        <v>2.1234593924217098</v>
      </c>
      <c r="AU8" s="5">
        <f t="shared" si="27"/>
        <v>1.8357012610851637</v>
      </c>
      <c r="AV8" s="5">
        <f t="shared" si="28"/>
        <v>0.28775813133654765</v>
      </c>
      <c r="AW8" s="5">
        <f t="shared" si="29"/>
        <v>8.369411020200189E-2</v>
      </c>
      <c r="AX8" s="5">
        <f t="shared" si="30"/>
        <v>0.9800794178143285</v>
      </c>
      <c r="AY8" s="5">
        <f t="shared" si="31"/>
        <v>0.59841578352161706</v>
      </c>
    </row>
    <row r="9" spans="1:69" x14ac:dyDescent="0.25">
      <c r="A9" s="2">
        <v>41980</v>
      </c>
      <c r="B9" s="299">
        <v>2014</v>
      </c>
      <c r="C9" s="1" t="s">
        <v>16</v>
      </c>
      <c r="D9" s="3">
        <v>0.31142871635738711</v>
      </c>
      <c r="E9" s="3">
        <v>48.083213934787665</v>
      </c>
      <c r="F9" s="3">
        <v>1.7232838696778947</v>
      </c>
      <c r="G9" s="3">
        <v>1.5171872351485398</v>
      </c>
      <c r="H9" s="3">
        <v>0.18080299538761727</v>
      </c>
      <c r="I9" s="3">
        <v>6.6153606003183915E-2</v>
      </c>
      <c r="J9" s="3">
        <v>0.65616336700893874</v>
      </c>
      <c r="K9" s="3">
        <v>0.36329752847030933</v>
      </c>
      <c r="L9" s="3">
        <f t="shared" si="6"/>
        <v>0.55366932495236387</v>
      </c>
      <c r="M9" s="4">
        <f t="shared" si="7"/>
        <v>36.636229545242344</v>
      </c>
      <c r="N9" s="4">
        <f t="shared" si="8"/>
        <v>1.3130283576043498</v>
      </c>
      <c r="O9" s="4">
        <f t="shared" si="9"/>
        <v>1.1559963501066857</v>
      </c>
      <c r="P9" s="4">
        <f t="shared" si="10"/>
        <v>0.13775992699805351</v>
      </c>
      <c r="Q9" s="4">
        <f t="shared" si="11"/>
        <v>5.0404673407754605E-2</v>
      </c>
      <c r="R9" s="4">
        <f t="shared" si="12"/>
        <v>0.49995309726013076</v>
      </c>
      <c r="S9" s="4">
        <f t="shared" si="13"/>
        <v>0.27680869386786017</v>
      </c>
      <c r="T9" s="5">
        <f t="shared" si="14"/>
        <v>82.74583977722753</v>
      </c>
      <c r="U9" s="5">
        <f t="shared" si="14"/>
        <v>3.7903980621013798</v>
      </c>
      <c r="V9" s="5">
        <f t="shared" si="14"/>
        <v>3.2529948954739227</v>
      </c>
      <c r="W9" s="5">
        <f t="shared" si="14"/>
        <v>0.52050810243154211</v>
      </c>
      <c r="X9" s="5">
        <f t="shared" si="14"/>
        <v>0.14614564835379557</v>
      </c>
      <c r="Y9" s="5">
        <f t="shared" si="14"/>
        <v>1.8366714255907901</v>
      </c>
      <c r="Z9" s="5">
        <f t="shared" si="14"/>
        <v>1.2360542721959418</v>
      </c>
      <c r="AA9" s="4">
        <v>0.24816693333333337</v>
      </c>
      <c r="AB9" s="4">
        <f t="shared" si="15"/>
        <v>0.24816693333333337</v>
      </c>
      <c r="AC9" s="3">
        <f t="shared" si="16"/>
        <v>607.15914551877279</v>
      </c>
      <c r="AD9" s="4">
        <v>66.472239847539157</v>
      </c>
      <c r="AE9" s="4">
        <v>1.5033638088355443</v>
      </c>
      <c r="AF9" s="4">
        <v>1.3527602844862852</v>
      </c>
      <c r="AG9" s="4">
        <v>0.15599954008488767</v>
      </c>
      <c r="AH9" s="4">
        <v>9.3495627344757096E-2</v>
      </c>
      <c r="AI9" s="4">
        <v>0.5676882373843597</v>
      </c>
      <c r="AJ9" s="4">
        <v>0.2972164910993445</v>
      </c>
      <c r="AK9" s="3">
        <f t="shared" si="17"/>
        <v>0.52355583844537323</v>
      </c>
      <c r="AL9" s="4">
        <f t="shared" si="18"/>
        <v>40.359228346550793</v>
      </c>
      <c r="AM9" s="4">
        <f t="shared" si="19"/>
        <v>0.91278108557643667</v>
      </c>
      <c r="AN9" s="4">
        <f t="shared" si="20"/>
        <v>0.82134077842042497</v>
      </c>
      <c r="AO9" s="4">
        <f t="shared" si="21"/>
        <v>9.4716547459261946E-2</v>
      </c>
      <c r="AP9" s="4">
        <f t="shared" si="22"/>
        <v>5.6766725208384328E-2</v>
      </c>
      <c r="AQ9" s="4">
        <f t="shared" si="23"/>
        <v>0.34467710513134608</v>
      </c>
      <c r="AR9" s="4">
        <f t="shared" si="24"/>
        <v>0.18045771076996595</v>
      </c>
      <c r="AS9" s="5">
        <f t="shared" si="25"/>
        <v>197.68005938556362</v>
      </c>
      <c r="AT9" s="5">
        <f t="shared" si="26"/>
        <v>3.0362404779981462</v>
      </c>
      <c r="AU9" s="5">
        <f t="shared" si="27"/>
        <v>2.6570420395055887</v>
      </c>
      <c r="AV9" s="5">
        <f t="shared" si="28"/>
        <v>0.3824746787958096</v>
      </c>
      <c r="AW9" s="5">
        <f t="shared" si="29"/>
        <v>0.14046083541038623</v>
      </c>
      <c r="AX9" s="5">
        <f t="shared" si="30"/>
        <v>1.3247565229456746</v>
      </c>
      <c r="AY9" s="5">
        <f t="shared" si="31"/>
        <v>0.77887349429158304</v>
      </c>
    </row>
    <row r="10" spans="1:69" x14ac:dyDescent="0.25">
      <c r="A10" s="2">
        <v>41981</v>
      </c>
      <c r="B10" s="299">
        <v>2014</v>
      </c>
      <c r="C10" s="1" t="s">
        <v>17</v>
      </c>
      <c r="D10" s="3">
        <v>2.1765218381920221E-2</v>
      </c>
      <c r="E10" s="3">
        <v>34.166911707806015</v>
      </c>
      <c r="F10" s="3">
        <v>1.6087515863520885</v>
      </c>
      <c r="G10" s="3">
        <v>1.2747952842617907</v>
      </c>
      <c r="H10" s="3">
        <v>0.34385522347100245</v>
      </c>
      <c r="I10" s="3">
        <v>9.5461452622617127E-2</v>
      </c>
      <c r="J10" s="3">
        <v>0.4175828276932278</v>
      </c>
      <c r="K10" s="3">
        <v>0.14866470457182626</v>
      </c>
      <c r="L10" s="3">
        <f t="shared" si="6"/>
        <v>0.35601249551631708</v>
      </c>
      <c r="M10" s="4">
        <f t="shared" si="7"/>
        <v>1.8193966112418489</v>
      </c>
      <c r="N10" s="4">
        <f t="shared" si="8"/>
        <v>8.5666425153380923E-2</v>
      </c>
      <c r="O10" s="4">
        <f t="shared" si="9"/>
        <v>6.7883168372021588E-2</v>
      </c>
      <c r="P10" s="4">
        <f t="shared" si="10"/>
        <v>1.8310376825717598E-2</v>
      </c>
      <c r="Q10" s="4">
        <f t="shared" si="11"/>
        <v>5.0833462763956285E-3</v>
      </c>
      <c r="R10" s="4">
        <f t="shared" si="12"/>
        <v>2.2236390227925399E-2</v>
      </c>
      <c r="S10" s="4">
        <f t="shared" si="13"/>
        <v>7.9164327763183665E-3</v>
      </c>
      <c r="T10" s="5">
        <f t="shared" si="14"/>
        <v>84.565236388469373</v>
      </c>
      <c r="U10" s="5">
        <f t="shared" si="14"/>
        <v>3.8760644872547605</v>
      </c>
      <c r="V10" s="5">
        <f t="shared" si="14"/>
        <v>3.3208780638459445</v>
      </c>
      <c r="W10" s="5">
        <f t="shared" si="14"/>
        <v>0.53881847925725967</v>
      </c>
      <c r="X10" s="5">
        <f t="shared" si="14"/>
        <v>0.15122899463019118</v>
      </c>
      <c r="Y10" s="5">
        <f t="shared" si="14"/>
        <v>1.8589078158187156</v>
      </c>
      <c r="Z10" s="5">
        <f t="shared" si="14"/>
        <v>1.2439707049722601</v>
      </c>
      <c r="AA10" s="4">
        <v>2.0251000000000005E-2</v>
      </c>
      <c r="AB10" s="4">
        <f t="shared" si="15"/>
        <v>2.0251000000000005E-2</v>
      </c>
      <c r="AC10" s="3">
        <f t="shared" si="16"/>
        <v>49.54560098216416</v>
      </c>
      <c r="AD10" s="4">
        <v>31.697229272348949</v>
      </c>
      <c r="AE10" s="4">
        <v>1.4916339494601452</v>
      </c>
      <c r="AF10" s="4">
        <v>1.4136414980537759</v>
      </c>
      <c r="AG10" s="4">
        <v>8.0150857700621511E-2</v>
      </c>
      <c r="AH10" s="4">
        <v>0.21250241760456942</v>
      </c>
      <c r="AI10" s="4">
        <v>0.74782269078707786</v>
      </c>
      <c r="AJ10" s="4">
        <v>0.1809356705138121</v>
      </c>
      <c r="AK10" s="3">
        <f t="shared" si="17"/>
        <v>0.24194996052256537</v>
      </c>
      <c r="AL10" s="4">
        <f t="shared" si="18"/>
        <v>1.5704582737679749</v>
      </c>
      <c r="AM10" s="4">
        <f t="shared" si="19"/>
        <v>7.3903900471401981E-2</v>
      </c>
      <c r="AN10" s="4">
        <f t="shared" si="20"/>
        <v>7.0039717594401182E-2</v>
      </c>
      <c r="AO10" s="4">
        <f t="shared" si="21"/>
        <v>3.9711224140132131E-3</v>
      </c>
      <c r="AP10" s="4">
        <f t="shared" si="22"/>
        <v>1.0528559990381214E-2</v>
      </c>
      <c r="AQ10" s="4">
        <f t="shared" si="23"/>
        <v>3.7051324643144895E-2</v>
      </c>
      <c r="AR10" s="4">
        <f t="shared" si="24"/>
        <v>8.9645665347176592E-3</v>
      </c>
      <c r="AS10" s="5">
        <f t="shared" si="25"/>
        <v>199.25051765933159</v>
      </c>
      <c r="AT10" s="5">
        <f t="shared" si="26"/>
        <v>3.1101443784695482</v>
      </c>
      <c r="AU10" s="5">
        <f t="shared" si="27"/>
        <v>2.7270817570999899</v>
      </c>
      <c r="AV10" s="5">
        <f t="shared" si="28"/>
        <v>0.3864458012098228</v>
      </c>
      <c r="AW10" s="5">
        <f t="shared" si="29"/>
        <v>0.15098939540076745</v>
      </c>
      <c r="AX10" s="5">
        <f t="shared" si="30"/>
        <v>1.3618078475888196</v>
      </c>
      <c r="AY10" s="5">
        <f t="shared" si="31"/>
        <v>0.7878380608263007</v>
      </c>
    </row>
    <row r="11" spans="1:69" x14ac:dyDescent="0.25">
      <c r="A11" s="2">
        <v>41982</v>
      </c>
      <c r="B11" s="299">
        <v>2014</v>
      </c>
      <c r="C11" s="1" t="s">
        <v>18</v>
      </c>
      <c r="D11" s="3">
        <v>0</v>
      </c>
      <c r="E11" s="3">
        <v>23.962500000000045</v>
      </c>
      <c r="F11" s="3">
        <v>1.4882857142857133</v>
      </c>
      <c r="G11" s="3">
        <v>1.1028785714285727</v>
      </c>
      <c r="H11" s="3">
        <v>0.41476428571428486</v>
      </c>
      <c r="I11" s="3">
        <v>0.10435714285714308</v>
      </c>
      <c r="J11" s="3">
        <v>0.33777142857142883</v>
      </c>
      <c r="K11" s="3">
        <v>9.5969230769230751E-2</v>
      </c>
      <c r="L11" s="3">
        <f t="shared" si="6"/>
        <v>0.28412477388961882</v>
      </c>
      <c r="M11" s="4">
        <f t="shared" si="7"/>
        <v>0</v>
      </c>
      <c r="N11" s="4">
        <f t="shared" si="8"/>
        <v>0</v>
      </c>
      <c r="O11" s="4">
        <f t="shared" si="9"/>
        <v>0</v>
      </c>
      <c r="P11" s="4">
        <f t="shared" si="10"/>
        <v>0</v>
      </c>
      <c r="Q11" s="4">
        <f t="shared" si="11"/>
        <v>0</v>
      </c>
      <c r="R11" s="4">
        <f t="shared" si="12"/>
        <v>0</v>
      </c>
      <c r="S11" s="4">
        <f t="shared" si="13"/>
        <v>0</v>
      </c>
      <c r="T11" s="5">
        <f t="shared" si="14"/>
        <v>84.565236388469373</v>
      </c>
      <c r="U11" s="5">
        <f t="shared" si="14"/>
        <v>3.8760644872547605</v>
      </c>
      <c r="V11" s="5">
        <f t="shared" si="14"/>
        <v>3.3208780638459445</v>
      </c>
      <c r="W11" s="5">
        <f t="shared" si="14"/>
        <v>0.53881847925725967</v>
      </c>
      <c r="X11" s="5">
        <f t="shared" si="14"/>
        <v>0.15122899463019118</v>
      </c>
      <c r="Y11" s="5">
        <f t="shared" si="14"/>
        <v>1.8589078158187156</v>
      </c>
      <c r="Z11" s="5">
        <f t="shared" si="14"/>
        <v>1.2439707049722601</v>
      </c>
      <c r="AA11" s="4">
        <v>0</v>
      </c>
      <c r="AB11" s="4">
        <f t="shared" si="15"/>
        <v>0</v>
      </c>
      <c r="AC11" s="3">
        <f t="shared" si="16"/>
        <v>0</v>
      </c>
      <c r="AD11" s="4">
        <v>27.199999999999989</v>
      </c>
      <c r="AE11" s="4">
        <v>1.4845555555555554</v>
      </c>
      <c r="AF11" s="4">
        <v>1.4233655555555595</v>
      </c>
      <c r="AG11" s="4">
        <v>6.1189999999999918E-2</v>
      </c>
      <c r="AH11" s="4">
        <v>0.24899999999999975</v>
      </c>
      <c r="AI11" s="4">
        <v>0.83462500000000128</v>
      </c>
      <c r="AJ11" s="4">
        <v>0.16144444444444475</v>
      </c>
      <c r="AK11" s="3">
        <f t="shared" si="17"/>
        <v>0.19343351139067785</v>
      </c>
      <c r="AL11" s="4">
        <f t="shared" si="18"/>
        <v>0</v>
      </c>
      <c r="AM11" s="4">
        <f t="shared" si="19"/>
        <v>0</v>
      </c>
      <c r="AN11" s="4">
        <f t="shared" si="20"/>
        <v>0</v>
      </c>
      <c r="AO11" s="4">
        <f t="shared" si="21"/>
        <v>0</v>
      </c>
      <c r="AP11" s="4">
        <f t="shared" si="22"/>
        <v>0</v>
      </c>
      <c r="AQ11" s="4">
        <f t="shared" si="23"/>
        <v>0</v>
      </c>
      <c r="AR11" s="4">
        <f t="shared" si="24"/>
        <v>0</v>
      </c>
      <c r="AS11" s="5">
        <f t="shared" si="25"/>
        <v>199.25051765933159</v>
      </c>
      <c r="AT11" s="5">
        <f t="shared" si="26"/>
        <v>3.1101443784695482</v>
      </c>
      <c r="AU11" s="5">
        <f t="shared" si="27"/>
        <v>2.7270817570999899</v>
      </c>
      <c r="AV11" s="5">
        <f t="shared" si="28"/>
        <v>0.3864458012098228</v>
      </c>
      <c r="AW11" s="5">
        <f t="shared" si="29"/>
        <v>0.15098939540076745</v>
      </c>
      <c r="AX11" s="5">
        <f t="shared" si="30"/>
        <v>1.3618078475888196</v>
      </c>
      <c r="AY11" s="5">
        <f t="shared" si="31"/>
        <v>0.7878380608263007</v>
      </c>
    </row>
    <row r="12" spans="1:69" x14ac:dyDescent="0.25">
      <c r="A12" s="2">
        <v>41983</v>
      </c>
      <c r="B12" s="299">
        <v>2014</v>
      </c>
      <c r="C12" s="1" t="s">
        <v>19</v>
      </c>
      <c r="D12" s="3">
        <v>0</v>
      </c>
      <c r="E12" s="3">
        <v>23.962500000000045</v>
      </c>
      <c r="F12" s="3">
        <v>1.4882857142857133</v>
      </c>
      <c r="G12" s="3">
        <v>1.1028785714285727</v>
      </c>
      <c r="H12" s="3">
        <v>0.41476428571428486</v>
      </c>
      <c r="I12" s="3">
        <v>0.10435714285714308</v>
      </c>
      <c r="J12" s="3">
        <v>0.33777142857142883</v>
      </c>
      <c r="K12" s="3">
        <v>9.5969230769230751E-2</v>
      </c>
      <c r="L12" s="3">
        <f t="shared" si="6"/>
        <v>0.28412477388961882</v>
      </c>
      <c r="M12" s="4">
        <f t="shared" si="7"/>
        <v>0</v>
      </c>
      <c r="N12" s="4">
        <f t="shared" si="8"/>
        <v>0</v>
      </c>
      <c r="O12" s="4">
        <f t="shared" si="9"/>
        <v>0</v>
      </c>
      <c r="P12" s="4">
        <f t="shared" si="10"/>
        <v>0</v>
      </c>
      <c r="Q12" s="4">
        <f t="shared" si="11"/>
        <v>0</v>
      </c>
      <c r="R12" s="4">
        <f t="shared" si="12"/>
        <v>0</v>
      </c>
      <c r="S12" s="4">
        <f t="shared" si="13"/>
        <v>0</v>
      </c>
      <c r="T12" s="5">
        <f t="shared" si="14"/>
        <v>84.565236388469373</v>
      </c>
      <c r="U12" s="5">
        <f t="shared" si="14"/>
        <v>3.8760644872547605</v>
      </c>
      <c r="V12" s="5">
        <f t="shared" si="14"/>
        <v>3.3208780638459445</v>
      </c>
      <c r="W12" s="5">
        <f t="shared" si="14"/>
        <v>0.53881847925725967</v>
      </c>
      <c r="X12" s="5">
        <f t="shared" si="14"/>
        <v>0.15122899463019118</v>
      </c>
      <c r="Y12" s="5">
        <f t="shared" si="14"/>
        <v>1.8589078158187156</v>
      </c>
      <c r="Z12" s="5">
        <f t="shared" si="14"/>
        <v>1.2439707049722601</v>
      </c>
      <c r="AA12" s="4">
        <v>0</v>
      </c>
      <c r="AB12" s="4">
        <f t="shared" si="15"/>
        <v>0</v>
      </c>
      <c r="AC12" s="3">
        <f t="shared" si="16"/>
        <v>0</v>
      </c>
      <c r="AD12" s="4">
        <v>27.199999999999989</v>
      </c>
      <c r="AE12" s="4">
        <v>1.4845555555555554</v>
      </c>
      <c r="AF12" s="4">
        <v>1.4233655555555595</v>
      </c>
      <c r="AG12" s="4">
        <v>6.1189999999999918E-2</v>
      </c>
      <c r="AH12" s="4">
        <v>0.24899999999999975</v>
      </c>
      <c r="AI12" s="4">
        <v>0.83462500000000128</v>
      </c>
      <c r="AJ12" s="4">
        <v>0.16144444444444475</v>
      </c>
      <c r="AK12" s="3">
        <f t="shared" si="17"/>
        <v>0.19343351139067785</v>
      </c>
      <c r="AL12" s="4">
        <f t="shared" si="18"/>
        <v>0</v>
      </c>
      <c r="AM12" s="4">
        <f t="shared" si="19"/>
        <v>0</v>
      </c>
      <c r="AN12" s="4">
        <f t="shared" si="20"/>
        <v>0</v>
      </c>
      <c r="AO12" s="4">
        <f t="shared" si="21"/>
        <v>0</v>
      </c>
      <c r="AP12" s="4">
        <f t="shared" si="22"/>
        <v>0</v>
      </c>
      <c r="AQ12" s="4">
        <f t="shared" si="23"/>
        <v>0</v>
      </c>
      <c r="AR12" s="4">
        <f t="shared" si="24"/>
        <v>0</v>
      </c>
      <c r="AS12" s="5">
        <f t="shared" si="25"/>
        <v>199.25051765933159</v>
      </c>
      <c r="AT12" s="5">
        <f t="shared" si="26"/>
        <v>3.1101443784695482</v>
      </c>
      <c r="AU12" s="5">
        <f t="shared" si="27"/>
        <v>2.7270817570999899</v>
      </c>
      <c r="AV12" s="5">
        <f t="shared" si="28"/>
        <v>0.3864458012098228</v>
      </c>
      <c r="AW12" s="5">
        <f t="shared" si="29"/>
        <v>0.15098939540076745</v>
      </c>
      <c r="AX12" s="5">
        <f t="shared" si="30"/>
        <v>1.3618078475888196</v>
      </c>
      <c r="AY12" s="5">
        <f t="shared" si="31"/>
        <v>0.7878380608263007</v>
      </c>
    </row>
    <row r="13" spans="1:69" x14ac:dyDescent="0.25">
      <c r="A13" s="2">
        <v>41984</v>
      </c>
      <c r="B13" s="299">
        <v>2014</v>
      </c>
      <c r="C13" s="1" t="s">
        <v>20</v>
      </c>
      <c r="D13" s="3">
        <v>0</v>
      </c>
      <c r="E13" s="3">
        <v>23.962500000000045</v>
      </c>
      <c r="F13" s="3">
        <v>1.4882857142857133</v>
      </c>
      <c r="G13" s="3">
        <v>1.1028785714285727</v>
      </c>
      <c r="H13" s="3">
        <v>0.41476428571428486</v>
      </c>
      <c r="I13" s="3">
        <v>0.10435714285714308</v>
      </c>
      <c r="J13" s="3">
        <v>0.33777142857142883</v>
      </c>
      <c r="K13" s="3">
        <v>9.5969230769230751E-2</v>
      </c>
      <c r="L13" s="3">
        <f t="shared" si="6"/>
        <v>0.28412477388961882</v>
      </c>
      <c r="M13" s="4">
        <f t="shared" si="7"/>
        <v>0</v>
      </c>
      <c r="N13" s="4">
        <f t="shared" si="8"/>
        <v>0</v>
      </c>
      <c r="O13" s="4">
        <f t="shared" si="9"/>
        <v>0</v>
      </c>
      <c r="P13" s="4">
        <f t="shared" si="10"/>
        <v>0</v>
      </c>
      <c r="Q13" s="4">
        <f t="shared" si="11"/>
        <v>0</v>
      </c>
      <c r="R13" s="4">
        <f t="shared" si="12"/>
        <v>0</v>
      </c>
      <c r="S13" s="4">
        <f t="shared" si="13"/>
        <v>0</v>
      </c>
      <c r="T13" s="5">
        <f t="shared" si="14"/>
        <v>84.565236388469373</v>
      </c>
      <c r="U13" s="5">
        <f t="shared" si="14"/>
        <v>3.8760644872547605</v>
      </c>
      <c r="V13" s="5">
        <f t="shared" si="14"/>
        <v>3.3208780638459445</v>
      </c>
      <c r="W13" s="5">
        <f t="shared" si="14"/>
        <v>0.53881847925725967</v>
      </c>
      <c r="X13" s="5">
        <f t="shared" si="14"/>
        <v>0.15122899463019118</v>
      </c>
      <c r="Y13" s="5">
        <f t="shared" si="14"/>
        <v>1.8589078158187156</v>
      </c>
      <c r="Z13" s="5">
        <f t="shared" si="14"/>
        <v>1.2439707049722601</v>
      </c>
      <c r="AA13" s="4">
        <v>0</v>
      </c>
      <c r="AB13" s="4">
        <f t="shared" si="15"/>
        <v>0</v>
      </c>
      <c r="AC13" s="3">
        <f t="shared" si="16"/>
        <v>0</v>
      </c>
      <c r="AD13" s="4">
        <v>27.199999999999989</v>
      </c>
      <c r="AE13" s="4">
        <v>1.4845555555555554</v>
      </c>
      <c r="AF13" s="4">
        <v>1.4233655555555595</v>
      </c>
      <c r="AG13" s="4">
        <v>6.1189999999999918E-2</v>
      </c>
      <c r="AH13" s="4">
        <v>0.24899999999999975</v>
      </c>
      <c r="AI13" s="4">
        <v>0.83462500000000128</v>
      </c>
      <c r="AJ13" s="4">
        <v>0.16144444444444475</v>
      </c>
      <c r="AK13" s="3">
        <f t="shared" si="17"/>
        <v>0.19343351139067785</v>
      </c>
      <c r="AL13" s="4">
        <f t="shared" si="18"/>
        <v>0</v>
      </c>
      <c r="AM13" s="4">
        <f t="shared" si="19"/>
        <v>0</v>
      </c>
      <c r="AN13" s="4">
        <f t="shared" si="20"/>
        <v>0</v>
      </c>
      <c r="AO13" s="4">
        <f t="shared" si="21"/>
        <v>0</v>
      </c>
      <c r="AP13" s="4">
        <f t="shared" si="22"/>
        <v>0</v>
      </c>
      <c r="AQ13" s="4">
        <f t="shared" si="23"/>
        <v>0</v>
      </c>
      <c r="AR13" s="4">
        <f t="shared" si="24"/>
        <v>0</v>
      </c>
      <c r="AS13" s="5">
        <f t="shared" si="25"/>
        <v>199.25051765933159</v>
      </c>
      <c r="AT13" s="5">
        <f t="shared" si="26"/>
        <v>3.1101443784695482</v>
      </c>
      <c r="AU13" s="5">
        <f t="shared" si="27"/>
        <v>2.7270817570999899</v>
      </c>
      <c r="AV13" s="5">
        <f t="shared" si="28"/>
        <v>0.3864458012098228</v>
      </c>
      <c r="AW13" s="5">
        <f t="shared" si="29"/>
        <v>0.15098939540076745</v>
      </c>
      <c r="AX13" s="5">
        <f t="shared" si="30"/>
        <v>1.3618078475888196</v>
      </c>
      <c r="AY13" s="5">
        <f t="shared" si="31"/>
        <v>0.7878380608263007</v>
      </c>
    </row>
    <row r="14" spans="1:69" x14ac:dyDescent="0.25">
      <c r="A14" s="2">
        <v>41985</v>
      </c>
      <c r="B14" s="299">
        <v>2014</v>
      </c>
      <c r="C14" s="1" t="s">
        <v>21</v>
      </c>
      <c r="D14" s="3">
        <v>0</v>
      </c>
      <c r="E14" s="3">
        <v>23.962500000000045</v>
      </c>
      <c r="F14" s="3">
        <v>1.4882857142857133</v>
      </c>
      <c r="G14" s="3">
        <v>1.1028785714285727</v>
      </c>
      <c r="H14" s="3">
        <v>0.41476428571428486</v>
      </c>
      <c r="I14" s="3">
        <v>0.10435714285714308</v>
      </c>
      <c r="J14" s="3">
        <v>0.33777142857142883</v>
      </c>
      <c r="K14" s="3">
        <v>9.5969230769230751E-2</v>
      </c>
      <c r="L14" s="3">
        <f t="shared" si="6"/>
        <v>0.28412477388961882</v>
      </c>
      <c r="M14" s="4">
        <f t="shared" si="7"/>
        <v>0</v>
      </c>
      <c r="N14" s="4">
        <f t="shared" si="8"/>
        <v>0</v>
      </c>
      <c r="O14" s="4">
        <f t="shared" si="9"/>
        <v>0</v>
      </c>
      <c r="P14" s="4">
        <f t="shared" si="10"/>
        <v>0</v>
      </c>
      <c r="Q14" s="4">
        <f t="shared" si="11"/>
        <v>0</v>
      </c>
      <c r="R14" s="4">
        <f t="shared" si="12"/>
        <v>0</v>
      </c>
      <c r="S14" s="4">
        <f t="shared" si="13"/>
        <v>0</v>
      </c>
      <c r="T14" s="5">
        <f t="shared" si="14"/>
        <v>84.565236388469373</v>
      </c>
      <c r="U14" s="5">
        <f t="shared" si="14"/>
        <v>3.8760644872547605</v>
      </c>
      <c r="V14" s="5">
        <f t="shared" si="14"/>
        <v>3.3208780638459445</v>
      </c>
      <c r="W14" s="5">
        <f t="shared" si="14"/>
        <v>0.53881847925725967</v>
      </c>
      <c r="X14" s="5">
        <f t="shared" si="14"/>
        <v>0.15122899463019118</v>
      </c>
      <c r="Y14" s="5">
        <f t="shared" si="14"/>
        <v>1.8589078158187156</v>
      </c>
      <c r="Z14" s="5">
        <f t="shared" si="14"/>
        <v>1.2439707049722601</v>
      </c>
      <c r="AA14" s="4">
        <v>0</v>
      </c>
      <c r="AB14" s="4">
        <f t="shared" si="15"/>
        <v>0</v>
      </c>
      <c r="AC14" s="3">
        <f t="shared" si="16"/>
        <v>0</v>
      </c>
      <c r="AD14" s="4">
        <v>27.199999999999989</v>
      </c>
      <c r="AE14" s="4">
        <v>1.4845555555555554</v>
      </c>
      <c r="AF14" s="4">
        <v>1.4233655555555595</v>
      </c>
      <c r="AG14" s="4">
        <v>6.1189999999999918E-2</v>
      </c>
      <c r="AH14" s="4">
        <v>0.24899999999999975</v>
      </c>
      <c r="AI14" s="4">
        <v>0.83462500000000128</v>
      </c>
      <c r="AJ14" s="4">
        <v>0.16144444444444475</v>
      </c>
      <c r="AK14" s="3">
        <f t="shared" si="17"/>
        <v>0.19343351139067785</v>
      </c>
      <c r="AL14" s="4">
        <f t="shared" si="18"/>
        <v>0</v>
      </c>
      <c r="AM14" s="4">
        <f t="shared" si="19"/>
        <v>0</v>
      </c>
      <c r="AN14" s="4">
        <f t="shared" si="20"/>
        <v>0</v>
      </c>
      <c r="AO14" s="4">
        <f t="shared" si="21"/>
        <v>0</v>
      </c>
      <c r="AP14" s="4">
        <f t="shared" si="22"/>
        <v>0</v>
      </c>
      <c r="AQ14" s="4">
        <f t="shared" si="23"/>
        <v>0</v>
      </c>
      <c r="AR14" s="4">
        <f t="shared" si="24"/>
        <v>0</v>
      </c>
      <c r="AS14" s="5">
        <f t="shared" si="25"/>
        <v>199.25051765933159</v>
      </c>
      <c r="AT14" s="5">
        <f t="shared" si="26"/>
        <v>3.1101443784695482</v>
      </c>
      <c r="AU14" s="5">
        <f t="shared" si="27"/>
        <v>2.7270817570999899</v>
      </c>
      <c r="AV14" s="5">
        <f t="shared" si="28"/>
        <v>0.3864458012098228</v>
      </c>
      <c r="AW14" s="5">
        <f t="shared" si="29"/>
        <v>0.15098939540076745</v>
      </c>
      <c r="AX14" s="5">
        <f t="shared" si="30"/>
        <v>1.3618078475888196</v>
      </c>
      <c r="AY14" s="5">
        <f t="shared" si="31"/>
        <v>0.7878380608263007</v>
      </c>
    </row>
    <row r="15" spans="1:69" x14ac:dyDescent="0.25">
      <c r="A15" s="2">
        <v>41986</v>
      </c>
      <c r="B15" s="299">
        <v>2014</v>
      </c>
      <c r="C15" s="1" t="s">
        <v>22</v>
      </c>
      <c r="D15" s="3">
        <v>0</v>
      </c>
      <c r="E15" s="3">
        <v>23.962500000000045</v>
      </c>
      <c r="F15" s="3">
        <v>1.4882857142857133</v>
      </c>
      <c r="G15" s="3">
        <v>1.1028785714285727</v>
      </c>
      <c r="H15" s="3">
        <v>0.41476428571428486</v>
      </c>
      <c r="I15" s="3">
        <v>0.10435714285714308</v>
      </c>
      <c r="J15" s="3">
        <v>0.33777142857142883</v>
      </c>
      <c r="K15" s="3">
        <v>9.5969230769230751E-2</v>
      </c>
      <c r="L15" s="3">
        <f t="shared" si="6"/>
        <v>0.28412477388961882</v>
      </c>
      <c r="M15" s="4">
        <f t="shared" si="7"/>
        <v>0</v>
      </c>
      <c r="N15" s="4">
        <f t="shared" si="8"/>
        <v>0</v>
      </c>
      <c r="O15" s="4">
        <f t="shared" si="9"/>
        <v>0</v>
      </c>
      <c r="P15" s="4">
        <f t="shared" si="10"/>
        <v>0</v>
      </c>
      <c r="Q15" s="4">
        <f t="shared" si="11"/>
        <v>0</v>
      </c>
      <c r="R15" s="4">
        <f t="shared" si="12"/>
        <v>0</v>
      </c>
      <c r="S15" s="4">
        <f t="shared" si="13"/>
        <v>0</v>
      </c>
      <c r="T15" s="5">
        <f t="shared" si="14"/>
        <v>84.565236388469373</v>
      </c>
      <c r="U15" s="5">
        <f t="shared" si="14"/>
        <v>3.8760644872547605</v>
      </c>
      <c r="V15" s="5">
        <f t="shared" si="14"/>
        <v>3.3208780638459445</v>
      </c>
      <c r="W15" s="5">
        <f t="shared" si="14"/>
        <v>0.53881847925725967</v>
      </c>
      <c r="X15" s="5">
        <f t="shared" si="14"/>
        <v>0.15122899463019118</v>
      </c>
      <c r="Y15" s="5">
        <f t="shared" si="14"/>
        <v>1.8589078158187156</v>
      </c>
      <c r="Z15" s="5">
        <f t="shared" si="14"/>
        <v>1.2439707049722601</v>
      </c>
      <c r="AA15" s="4">
        <v>0</v>
      </c>
      <c r="AB15" s="4">
        <f t="shared" si="15"/>
        <v>0</v>
      </c>
      <c r="AC15" s="3">
        <f t="shared" si="16"/>
        <v>0</v>
      </c>
      <c r="AD15" s="4">
        <v>27.199999999999989</v>
      </c>
      <c r="AE15" s="4">
        <v>1.4845555555555554</v>
      </c>
      <c r="AF15" s="4">
        <v>1.4233655555555595</v>
      </c>
      <c r="AG15" s="4">
        <v>6.1189999999999918E-2</v>
      </c>
      <c r="AH15" s="4">
        <v>0.24899999999999975</v>
      </c>
      <c r="AI15" s="4">
        <v>0.83462500000000128</v>
      </c>
      <c r="AJ15" s="4">
        <v>0.16144444444444475</v>
      </c>
      <c r="AK15" s="3">
        <f t="shared" si="17"/>
        <v>0.19343351139067785</v>
      </c>
      <c r="AL15" s="4">
        <f t="shared" si="18"/>
        <v>0</v>
      </c>
      <c r="AM15" s="4">
        <f t="shared" si="19"/>
        <v>0</v>
      </c>
      <c r="AN15" s="4">
        <f t="shared" si="20"/>
        <v>0</v>
      </c>
      <c r="AO15" s="4">
        <f t="shared" si="21"/>
        <v>0</v>
      </c>
      <c r="AP15" s="4">
        <f t="shared" si="22"/>
        <v>0</v>
      </c>
      <c r="AQ15" s="4">
        <f t="shared" si="23"/>
        <v>0</v>
      </c>
      <c r="AR15" s="4">
        <f t="shared" si="24"/>
        <v>0</v>
      </c>
      <c r="AS15" s="5">
        <f t="shared" si="25"/>
        <v>199.25051765933159</v>
      </c>
      <c r="AT15" s="5">
        <f t="shared" si="26"/>
        <v>3.1101443784695482</v>
      </c>
      <c r="AU15" s="5">
        <f t="shared" si="27"/>
        <v>2.7270817570999899</v>
      </c>
      <c r="AV15" s="5">
        <f t="shared" si="28"/>
        <v>0.3864458012098228</v>
      </c>
      <c r="AW15" s="5">
        <f t="shared" si="29"/>
        <v>0.15098939540076745</v>
      </c>
      <c r="AX15" s="5">
        <f t="shared" si="30"/>
        <v>1.3618078475888196</v>
      </c>
      <c r="AY15" s="5">
        <f t="shared" si="31"/>
        <v>0.7878380608263007</v>
      </c>
    </row>
    <row r="16" spans="1:69" x14ac:dyDescent="0.25">
      <c r="A16" s="2">
        <v>41987</v>
      </c>
      <c r="B16" s="299">
        <v>2014</v>
      </c>
      <c r="C16" s="1" t="s">
        <v>23</v>
      </c>
      <c r="D16" s="3">
        <v>0</v>
      </c>
      <c r="E16" s="3">
        <v>23.962500000000045</v>
      </c>
      <c r="F16" s="3">
        <v>1.4882857142857133</v>
      </c>
      <c r="G16" s="3">
        <v>1.1028785714285727</v>
      </c>
      <c r="H16" s="3">
        <v>0.41476428571428486</v>
      </c>
      <c r="I16" s="3">
        <v>0.10435714285714308</v>
      </c>
      <c r="J16" s="3">
        <v>0.33777142857142883</v>
      </c>
      <c r="K16" s="3">
        <v>9.5969230769230751E-2</v>
      </c>
      <c r="L16" s="3">
        <f t="shared" si="6"/>
        <v>0.28412477388961882</v>
      </c>
      <c r="M16" s="4">
        <f t="shared" si="7"/>
        <v>0</v>
      </c>
      <c r="N16" s="4">
        <f t="shared" si="8"/>
        <v>0</v>
      </c>
      <c r="O16" s="4">
        <f t="shared" si="9"/>
        <v>0</v>
      </c>
      <c r="P16" s="4">
        <f t="shared" si="10"/>
        <v>0</v>
      </c>
      <c r="Q16" s="4">
        <f t="shared" si="11"/>
        <v>0</v>
      </c>
      <c r="R16" s="4">
        <f t="shared" si="12"/>
        <v>0</v>
      </c>
      <c r="S16" s="4">
        <f t="shared" si="13"/>
        <v>0</v>
      </c>
      <c r="T16" s="5">
        <f t="shared" si="14"/>
        <v>84.565236388469373</v>
      </c>
      <c r="U16" s="5">
        <f t="shared" si="14"/>
        <v>3.8760644872547605</v>
      </c>
      <c r="V16" s="5">
        <f t="shared" si="14"/>
        <v>3.3208780638459445</v>
      </c>
      <c r="W16" s="5">
        <f t="shared" si="14"/>
        <v>0.53881847925725967</v>
      </c>
      <c r="X16" s="5">
        <f t="shared" si="14"/>
        <v>0.15122899463019118</v>
      </c>
      <c r="Y16" s="5">
        <f t="shared" si="14"/>
        <v>1.8589078158187156</v>
      </c>
      <c r="Z16" s="5">
        <f t="shared" si="14"/>
        <v>1.2439707049722601</v>
      </c>
      <c r="AA16" s="4">
        <v>0</v>
      </c>
      <c r="AB16" s="4">
        <f t="shared" si="15"/>
        <v>0</v>
      </c>
      <c r="AC16" s="3">
        <f t="shared" si="16"/>
        <v>0</v>
      </c>
      <c r="AD16" s="4">
        <v>27.199999999999989</v>
      </c>
      <c r="AE16" s="4">
        <v>1.4845555555555554</v>
      </c>
      <c r="AF16" s="4">
        <v>1.4233655555555595</v>
      </c>
      <c r="AG16" s="4">
        <v>6.1189999999999918E-2</v>
      </c>
      <c r="AH16" s="4">
        <v>0.24899999999999975</v>
      </c>
      <c r="AI16" s="4">
        <v>0.83462500000000128</v>
      </c>
      <c r="AJ16" s="4">
        <v>0.16144444444444475</v>
      </c>
      <c r="AK16" s="3">
        <f t="shared" si="17"/>
        <v>0.19343351139067785</v>
      </c>
      <c r="AL16" s="4">
        <f t="shared" si="18"/>
        <v>0</v>
      </c>
      <c r="AM16" s="4">
        <f t="shared" si="19"/>
        <v>0</v>
      </c>
      <c r="AN16" s="4">
        <f t="shared" si="20"/>
        <v>0</v>
      </c>
      <c r="AO16" s="4">
        <f t="shared" si="21"/>
        <v>0</v>
      </c>
      <c r="AP16" s="4">
        <f t="shared" si="22"/>
        <v>0</v>
      </c>
      <c r="AQ16" s="4">
        <f t="shared" si="23"/>
        <v>0</v>
      </c>
      <c r="AR16" s="4">
        <f t="shared" si="24"/>
        <v>0</v>
      </c>
      <c r="AS16" s="5">
        <f t="shared" si="25"/>
        <v>199.25051765933159</v>
      </c>
      <c r="AT16" s="5">
        <f t="shared" si="26"/>
        <v>3.1101443784695482</v>
      </c>
      <c r="AU16" s="5">
        <f t="shared" si="27"/>
        <v>2.7270817570999899</v>
      </c>
      <c r="AV16" s="5">
        <f t="shared" si="28"/>
        <v>0.3864458012098228</v>
      </c>
      <c r="AW16" s="5">
        <f t="shared" si="29"/>
        <v>0.15098939540076745</v>
      </c>
      <c r="AX16" s="5">
        <f t="shared" si="30"/>
        <v>1.3618078475888196</v>
      </c>
      <c r="AY16" s="5">
        <f t="shared" si="31"/>
        <v>0.7878380608263007</v>
      </c>
    </row>
    <row r="17" spans="1:51" x14ac:dyDescent="0.25">
      <c r="A17" s="2">
        <v>41988</v>
      </c>
      <c r="B17" s="299">
        <v>2014</v>
      </c>
      <c r="C17" s="1" t="s">
        <v>24</v>
      </c>
      <c r="D17" s="3">
        <v>0</v>
      </c>
      <c r="E17" s="3">
        <v>23.962500000000045</v>
      </c>
      <c r="F17" s="3">
        <v>1.4882857142857133</v>
      </c>
      <c r="G17" s="3">
        <v>1.1028785714285727</v>
      </c>
      <c r="H17" s="3">
        <v>0.41476428571428486</v>
      </c>
      <c r="I17" s="3">
        <v>0.10435714285714308</v>
      </c>
      <c r="J17" s="3">
        <v>0.33777142857142883</v>
      </c>
      <c r="K17" s="3">
        <v>9.5969230769230751E-2</v>
      </c>
      <c r="L17" s="3">
        <f t="shared" si="6"/>
        <v>0.28412477388961882</v>
      </c>
      <c r="M17" s="4">
        <f t="shared" si="7"/>
        <v>0</v>
      </c>
      <c r="N17" s="4">
        <f t="shared" si="8"/>
        <v>0</v>
      </c>
      <c r="O17" s="4">
        <f t="shared" si="9"/>
        <v>0</v>
      </c>
      <c r="P17" s="4">
        <f t="shared" si="10"/>
        <v>0</v>
      </c>
      <c r="Q17" s="4">
        <f t="shared" si="11"/>
        <v>0</v>
      </c>
      <c r="R17" s="4">
        <f t="shared" si="12"/>
        <v>0</v>
      </c>
      <c r="S17" s="4">
        <f t="shared" si="13"/>
        <v>0</v>
      </c>
      <c r="T17" s="5">
        <f t="shared" si="14"/>
        <v>84.565236388469373</v>
      </c>
      <c r="U17" s="5">
        <f t="shared" si="14"/>
        <v>3.8760644872547605</v>
      </c>
      <c r="V17" s="5">
        <f t="shared" si="14"/>
        <v>3.3208780638459445</v>
      </c>
      <c r="W17" s="5">
        <f t="shared" si="14"/>
        <v>0.53881847925725967</v>
      </c>
      <c r="X17" s="5">
        <f t="shared" si="14"/>
        <v>0.15122899463019118</v>
      </c>
      <c r="Y17" s="5">
        <f t="shared" si="14"/>
        <v>1.8589078158187156</v>
      </c>
      <c r="Z17" s="5">
        <f t="shared" si="14"/>
        <v>1.2439707049722601</v>
      </c>
      <c r="AA17" s="4">
        <v>0</v>
      </c>
      <c r="AB17" s="4">
        <f t="shared" si="15"/>
        <v>0</v>
      </c>
      <c r="AC17" s="3">
        <f t="shared" si="16"/>
        <v>0</v>
      </c>
      <c r="AD17" s="4">
        <v>27.199999999999989</v>
      </c>
      <c r="AE17" s="4">
        <v>1.4845555555555554</v>
      </c>
      <c r="AF17" s="4">
        <v>1.4233655555555595</v>
      </c>
      <c r="AG17" s="4">
        <v>6.1189999999999918E-2</v>
      </c>
      <c r="AH17" s="4">
        <v>0.24899999999999975</v>
      </c>
      <c r="AI17" s="4">
        <v>0.83462500000000128</v>
      </c>
      <c r="AJ17" s="4">
        <v>0.16144444444444475</v>
      </c>
      <c r="AK17" s="3">
        <f t="shared" si="17"/>
        <v>0.19343351139067785</v>
      </c>
      <c r="AL17" s="4">
        <f t="shared" si="18"/>
        <v>0</v>
      </c>
      <c r="AM17" s="4">
        <f t="shared" si="19"/>
        <v>0</v>
      </c>
      <c r="AN17" s="4">
        <f t="shared" si="20"/>
        <v>0</v>
      </c>
      <c r="AO17" s="4">
        <f t="shared" si="21"/>
        <v>0</v>
      </c>
      <c r="AP17" s="4">
        <f t="shared" si="22"/>
        <v>0</v>
      </c>
      <c r="AQ17" s="4">
        <f t="shared" si="23"/>
        <v>0</v>
      </c>
      <c r="AR17" s="4">
        <f t="shared" si="24"/>
        <v>0</v>
      </c>
      <c r="AS17" s="5">
        <f t="shared" si="25"/>
        <v>199.25051765933159</v>
      </c>
      <c r="AT17" s="5">
        <f t="shared" si="26"/>
        <v>3.1101443784695482</v>
      </c>
      <c r="AU17" s="5">
        <f t="shared" si="27"/>
        <v>2.7270817570999899</v>
      </c>
      <c r="AV17" s="5">
        <f t="shared" si="28"/>
        <v>0.3864458012098228</v>
      </c>
      <c r="AW17" s="5">
        <f t="shared" si="29"/>
        <v>0.15098939540076745</v>
      </c>
      <c r="AX17" s="5">
        <f t="shared" si="30"/>
        <v>1.3618078475888196</v>
      </c>
      <c r="AY17" s="5">
        <f t="shared" si="31"/>
        <v>0.7878380608263007</v>
      </c>
    </row>
    <row r="18" spans="1:51" x14ac:dyDescent="0.25">
      <c r="A18" s="2">
        <v>41989</v>
      </c>
      <c r="B18" s="299">
        <v>2014</v>
      </c>
      <c r="C18" s="1" t="s">
        <v>25</v>
      </c>
      <c r="D18" s="3">
        <v>0</v>
      </c>
      <c r="E18" s="3">
        <v>23.962500000000045</v>
      </c>
      <c r="F18" s="3">
        <v>1.4882857142857133</v>
      </c>
      <c r="G18" s="3">
        <v>1.1028785714285727</v>
      </c>
      <c r="H18" s="3">
        <v>0.41476428571428486</v>
      </c>
      <c r="I18" s="3">
        <v>0.10435714285714308</v>
      </c>
      <c r="J18" s="3">
        <v>0.33777142857142883</v>
      </c>
      <c r="K18" s="3">
        <v>9.5969230769230751E-2</v>
      </c>
      <c r="L18" s="3">
        <f t="shared" si="6"/>
        <v>0.28412477388961882</v>
      </c>
      <c r="M18" s="4">
        <f t="shared" si="7"/>
        <v>0</v>
      </c>
      <c r="N18" s="4">
        <f t="shared" si="8"/>
        <v>0</v>
      </c>
      <c r="O18" s="4">
        <f t="shared" si="9"/>
        <v>0</v>
      </c>
      <c r="P18" s="4">
        <f t="shared" si="10"/>
        <v>0</v>
      </c>
      <c r="Q18" s="4">
        <f t="shared" si="11"/>
        <v>0</v>
      </c>
      <c r="R18" s="4">
        <f t="shared" si="12"/>
        <v>0</v>
      </c>
      <c r="S18" s="4">
        <f t="shared" si="13"/>
        <v>0</v>
      </c>
      <c r="T18" s="5">
        <f t="shared" si="14"/>
        <v>84.565236388469373</v>
      </c>
      <c r="U18" s="5">
        <f t="shared" si="14"/>
        <v>3.8760644872547605</v>
      </c>
      <c r="V18" s="5">
        <f t="shared" si="14"/>
        <v>3.3208780638459445</v>
      </c>
      <c r="W18" s="5">
        <f t="shared" si="14"/>
        <v>0.53881847925725967</v>
      </c>
      <c r="X18" s="5">
        <f t="shared" si="14"/>
        <v>0.15122899463019118</v>
      </c>
      <c r="Y18" s="5">
        <f t="shared" si="14"/>
        <v>1.8589078158187156</v>
      </c>
      <c r="Z18" s="5">
        <f t="shared" si="14"/>
        <v>1.2439707049722601</v>
      </c>
      <c r="AA18" s="4">
        <v>0</v>
      </c>
      <c r="AB18" s="4">
        <f t="shared" si="15"/>
        <v>0</v>
      </c>
      <c r="AC18" s="3">
        <f t="shared" si="16"/>
        <v>0</v>
      </c>
      <c r="AD18" s="4">
        <v>27.199999999999989</v>
      </c>
      <c r="AE18" s="4">
        <v>1.4845555555555554</v>
      </c>
      <c r="AF18" s="4">
        <v>1.4233655555555595</v>
      </c>
      <c r="AG18" s="4">
        <v>6.1189999999999918E-2</v>
      </c>
      <c r="AH18" s="4">
        <v>0.24899999999999975</v>
      </c>
      <c r="AI18" s="4">
        <v>0.83462500000000128</v>
      </c>
      <c r="AJ18" s="4">
        <v>0.16144444444444475</v>
      </c>
      <c r="AK18" s="3">
        <f t="shared" si="17"/>
        <v>0.19343351139067785</v>
      </c>
      <c r="AL18" s="4">
        <f t="shared" si="18"/>
        <v>0</v>
      </c>
      <c r="AM18" s="4">
        <f t="shared" si="19"/>
        <v>0</v>
      </c>
      <c r="AN18" s="4">
        <f t="shared" si="20"/>
        <v>0</v>
      </c>
      <c r="AO18" s="4">
        <f t="shared" si="21"/>
        <v>0</v>
      </c>
      <c r="AP18" s="4">
        <f t="shared" si="22"/>
        <v>0</v>
      </c>
      <c r="AQ18" s="4">
        <f t="shared" si="23"/>
        <v>0</v>
      </c>
      <c r="AR18" s="4">
        <f t="shared" si="24"/>
        <v>0</v>
      </c>
      <c r="AS18" s="5">
        <f t="shared" si="25"/>
        <v>199.25051765933159</v>
      </c>
      <c r="AT18" s="5">
        <f t="shared" si="26"/>
        <v>3.1101443784695482</v>
      </c>
      <c r="AU18" s="5">
        <f t="shared" si="27"/>
        <v>2.7270817570999899</v>
      </c>
      <c r="AV18" s="5">
        <f t="shared" si="28"/>
        <v>0.3864458012098228</v>
      </c>
      <c r="AW18" s="5">
        <f t="shared" si="29"/>
        <v>0.15098939540076745</v>
      </c>
      <c r="AX18" s="5">
        <f t="shared" si="30"/>
        <v>1.3618078475888196</v>
      </c>
      <c r="AY18" s="5">
        <f t="shared" si="31"/>
        <v>0.7878380608263007</v>
      </c>
    </row>
    <row r="19" spans="1:51" x14ac:dyDescent="0.25">
      <c r="A19" s="2">
        <v>41990</v>
      </c>
      <c r="B19" s="299">
        <v>2014</v>
      </c>
      <c r="C19" s="1" t="s">
        <v>26</v>
      </c>
      <c r="D19" s="3">
        <v>0</v>
      </c>
      <c r="E19" s="3">
        <v>23.962500000000045</v>
      </c>
      <c r="F19" s="3">
        <v>1.4882857142857133</v>
      </c>
      <c r="G19" s="3">
        <v>1.1028785714285727</v>
      </c>
      <c r="H19" s="3">
        <v>0.41476428571428486</v>
      </c>
      <c r="I19" s="3">
        <v>0.10435714285714308</v>
      </c>
      <c r="J19" s="3">
        <v>0.33777142857142883</v>
      </c>
      <c r="K19" s="3">
        <v>9.5969230769230751E-2</v>
      </c>
      <c r="L19" s="3">
        <f t="shared" si="6"/>
        <v>0.28412477388961882</v>
      </c>
      <c r="M19" s="4">
        <f t="shared" si="7"/>
        <v>0</v>
      </c>
      <c r="N19" s="4">
        <f t="shared" si="8"/>
        <v>0</v>
      </c>
      <c r="O19" s="4">
        <f t="shared" si="9"/>
        <v>0</v>
      </c>
      <c r="P19" s="4">
        <f t="shared" si="10"/>
        <v>0</v>
      </c>
      <c r="Q19" s="4">
        <f t="shared" si="11"/>
        <v>0</v>
      </c>
      <c r="R19" s="4">
        <f t="shared" si="12"/>
        <v>0</v>
      </c>
      <c r="S19" s="4">
        <f t="shared" si="13"/>
        <v>0</v>
      </c>
      <c r="T19" s="5">
        <f t="shared" si="14"/>
        <v>84.565236388469373</v>
      </c>
      <c r="U19" s="5">
        <f t="shared" si="14"/>
        <v>3.8760644872547605</v>
      </c>
      <c r="V19" s="5">
        <f t="shared" si="14"/>
        <v>3.3208780638459445</v>
      </c>
      <c r="W19" s="5">
        <f t="shared" si="14"/>
        <v>0.53881847925725967</v>
      </c>
      <c r="X19" s="5">
        <f t="shared" si="14"/>
        <v>0.15122899463019118</v>
      </c>
      <c r="Y19" s="5">
        <f t="shared" si="14"/>
        <v>1.8589078158187156</v>
      </c>
      <c r="Z19" s="5">
        <f t="shared" si="14"/>
        <v>1.2439707049722601</v>
      </c>
      <c r="AA19" s="4">
        <v>0</v>
      </c>
      <c r="AB19" s="4">
        <f t="shared" si="15"/>
        <v>0</v>
      </c>
      <c r="AC19" s="3">
        <f t="shared" si="16"/>
        <v>0</v>
      </c>
      <c r="AD19" s="4">
        <v>27.199999999999989</v>
      </c>
      <c r="AE19" s="4">
        <v>1.4845555555555554</v>
      </c>
      <c r="AF19" s="4">
        <v>1.4233655555555595</v>
      </c>
      <c r="AG19" s="4">
        <v>6.1189999999999918E-2</v>
      </c>
      <c r="AH19" s="4">
        <v>0.24899999999999975</v>
      </c>
      <c r="AI19" s="4">
        <v>0.83462500000000128</v>
      </c>
      <c r="AJ19" s="4">
        <v>0.16144444444444475</v>
      </c>
      <c r="AK19" s="3">
        <f t="shared" si="17"/>
        <v>0.19343351139067785</v>
      </c>
      <c r="AL19" s="4">
        <f t="shared" si="18"/>
        <v>0</v>
      </c>
      <c r="AM19" s="4">
        <f t="shared" si="19"/>
        <v>0</v>
      </c>
      <c r="AN19" s="4">
        <f t="shared" si="20"/>
        <v>0</v>
      </c>
      <c r="AO19" s="4">
        <f t="shared" si="21"/>
        <v>0</v>
      </c>
      <c r="AP19" s="4">
        <f t="shared" si="22"/>
        <v>0</v>
      </c>
      <c r="AQ19" s="4">
        <f t="shared" si="23"/>
        <v>0</v>
      </c>
      <c r="AR19" s="4">
        <f t="shared" si="24"/>
        <v>0</v>
      </c>
      <c r="AS19" s="5">
        <f t="shared" si="25"/>
        <v>199.25051765933159</v>
      </c>
      <c r="AT19" s="5">
        <f t="shared" si="26"/>
        <v>3.1101443784695482</v>
      </c>
      <c r="AU19" s="5">
        <f t="shared" si="27"/>
        <v>2.7270817570999899</v>
      </c>
      <c r="AV19" s="5">
        <f t="shared" si="28"/>
        <v>0.3864458012098228</v>
      </c>
      <c r="AW19" s="5">
        <f t="shared" si="29"/>
        <v>0.15098939540076745</v>
      </c>
      <c r="AX19" s="5">
        <f t="shared" si="30"/>
        <v>1.3618078475888196</v>
      </c>
      <c r="AY19" s="5">
        <f t="shared" si="31"/>
        <v>0.7878380608263007</v>
      </c>
    </row>
    <row r="20" spans="1:51" x14ac:dyDescent="0.25">
      <c r="A20" s="2">
        <v>41991</v>
      </c>
      <c r="B20" s="299">
        <v>2014</v>
      </c>
      <c r="C20" s="1" t="s">
        <v>27</v>
      </c>
      <c r="D20" s="3">
        <v>0</v>
      </c>
      <c r="E20" s="3">
        <v>23.962500000000045</v>
      </c>
      <c r="F20" s="3">
        <v>1.4882857142857133</v>
      </c>
      <c r="G20" s="3">
        <v>1.1028785714285727</v>
      </c>
      <c r="H20" s="3">
        <v>0.41476428571428486</v>
      </c>
      <c r="I20" s="3">
        <v>0.10435714285714308</v>
      </c>
      <c r="J20" s="3">
        <v>0.33777142857142883</v>
      </c>
      <c r="K20" s="3">
        <v>9.5969230769230751E-2</v>
      </c>
      <c r="L20" s="3">
        <f t="shared" si="6"/>
        <v>0.28412477388961882</v>
      </c>
      <c r="M20" s="4">
        <f t="shared" si="7"/>
        <v>0</v>
      </c>
      <c r="N20" s="4">
        <f t="shared" si="8"/>
        <v>0</v>
      </c>
      <c r="O20" s="4">
        <f t="shared" si="9"/>
        <v>0</v>
      </c>
      <c r="P20" s="4">
        <f t="shared" si="10"/>
        <v>0</v>
      </c>
      <c r="Q20" s="4">
        <f t="shared" si="11"/>
        <v>0</v>
      </c>
      <c r="R20" s="4">
        <f t="shared" si="12"/>
        <v>0</v>
      </c>
      <c r="S20" s="4">
        <f t="shared" si="13"/>
        <v>0</v>
      </c>
      <c r="T20" s="5">
        <f t="shared" si="14"/>
        <v>84.565236388469373</v>
      </c>
      <c r="U20" s="5">
        <f t="shared" si="14"/>
        <v>3.8760644872547605</v>
      </c>
      <c r="V20" s="5">
        <f t="shared" si="14"/>
        <v>3.3208780638459445</v>
      </c>
      <c r="W20" s="5">
        <f t="shared" si="14"/>
        <v>0.53881847925725967</v>
      </c>
      <c r="X20" s="5">
        <f t="shared" si="14"/>
        <v>0.15122899463019118</v>
      </c>
      <c r="Y20" s="5">
        <f t="shared" si="14"/>
        <v>1.8589078158187156</v>
      </c>
      <c r="Z20" s="5">
        <f t="shared" si="14"/>
        <v>1.2439707049722601</v>
      </c>
      <c r="AA20" s="4">
        <v>0</v>
      </c>
      <c r="AB20" s="4">
        <f t="shared" si="15"/>
        <v>0</v>
      </c>
      <c r="AC20" s="3">
        <f t="shared" si="16"/>
        <v>0</v>
      </c>
      <c r="AD20" s="4">
        <v>27.199999999999989</v>
      </c>
      <c r="AE20" s="4">
        <v>1.4845555555555554</v>
      </c>
      <c r="AF20" s="4">
        <v>1.4233655555555595</v>
      </c>
      <c r="AG20" s="4">
        <v>6.1189999999999918E-2</v>
      </c>
      <c r="AH20" s="4">
        <v>0.24899999999999975</v>
      </c>
      <c r="AI20" s="4">
        <v>0.83462500000000128</v>
      </c>
      <c r="AJ20" s="4">
        <v>0.16144444444444475</v>
      </c>
      <c r="AK20" s="3">
        <f t="shared" si="17"/>
        <v>0.19343351139067785</v>
      </c>
      <c r="AL20" s="4">
        <f t="shared" si="18"/>
        <v>0</v>
      </c>
      <c r="AM20" s="4">
        <f t="shared" si="19"/>
        <v>0</v>
      </c>
      <c r="AN20" s="4">
        <f t="shared" si="20"/>
        <v>0</v>
      </c>
      <c r="AO20" s="4">
        <f t="shared" si="21"/>
        <v>0</v>
      </c>
      <c r="AP20" s="4">
        <f t="shared" si="22"/>
        <v>0</v>
      </c>
      <c r="AQ20" s="4">
        <f t="shared" si="23"/>
        <v>0</v>
      </c>
      <c r="AR20" s="4">
        <f t="shared" si="24"/>
        <v>0</v>
      </c>
      <c r="AS20" s="5">
        <f t="shared" si="25"/>
        <v>199.25051765933159</v>
      </c>
      <c r="AT20" s="5">
        <f t="shared" si="26"/>
        <v>3.1101443784695482</v>
      </c>
      <c r="AU20" s="5">
        <f t="shared" si="27"/>
        <v>2.7270817570999899</v>
      </c>
      <c r="AV20" s="5">
        <f t="shared" si="28"/>
        <v>0.3864458012098228</v>
      </c>
      <c r="AW20" s="5">
        <f t="shared" si="29"/>
        <v>0.15098939540076745</v>
      </c>
      <c r="AX20" s="5">
        <f t="shared" si="30"/>
        <v>1.3618078475888196</v>
      </c>
      <c r="AY20" s="5">
        <f t="shared" si="31"/>
        <v>0.7878380608263007</v>
      </c>
    </row>
    <row r="21" spans="1:51" x14ac:dyDescent="0.25">
      <c r="A21" s="2">
        <v>41992</v>
      </c>
      <c r="B21" s="299">
        <v>2014</v>
      </c>
      <c r="C21" s="1" t="s">
        <v>28</v>
      </c>
      <c r="D21" s="3">
        <v>0</v>
      </c>
      <c r="E21" s="3">
        <v>23.962500000000045</v>
      </c>
      <c r="F21" s="3">
        <v>1.4882857142857133</v>
      </c>
      <c r="G21" s="3">
        <v>1.1028785714285727</v>
      </c>
      <c r="H21" s="3">
        <v>0.41476428571428486</v>
      </c>
      <c r="I21" s="3">
        <v>0.10435714285714308</v>
      </c>
      <c r="J21" s="3">
        <v>0.33777142857142883</v>
      </c>
      <c r="K21" s="3">
        <v>9.5969230769230751E-2</v>
      </c>
      <c r="L21" s="3">
        <f t="shared" si="6"/>
        <v>0.28412477388961882</v>
      </c>
      <c r="M21" s="4">
        <f t="shared" si="7"/>
        <v>0</v>
      </c>
      <c r="N21" s="4">
        <f t="shared" si="8"/>
        <v>0</v>
      </c>
      <c r="O21" s="4">
        <f t="shared" si="9"/>
        <v>0</v>
      </c>
      <c r="P21" s="4">
        <f t="shared" si="10"/>
        <v>0</v>
      </c>
      <c r="Q21" s="4">
        <f t="shared" si="11"/>
        <v>0</v>
      </c>
      <c r="R21" s="4">
        <f t="shared" si="12"/>
        <v>0</v>
      </c>
      <c r="S21" s="4">
        <f t="shared" si="13"/>
        <v>0</v>
      </c>
      <c r="T21" s="5">
        <f t="shared" si="14"/>
        <v>84.565236388469373</v>
      </c>
      <c r="U21" s="5">
        <f t="shared" si="14"/>
        <v>3.8760644872547605</v>
      </c>
      <c r="V21" s="5">
        <f t="shared" si="14"/>
        <v>3.3208780638459445</v>
      </c>
      <c r="W21" s="5">
        <f t="shared" si="14"/>
        <v>0.53881847925725967</v>
      </c>
      <c r="X21" s="5">
        <f t="shared" si="14"/>
        <v>0.15122899463019118</v>
      </c>
      <c r="Y21" s="5">
        <f t="shared" si="14"/>
        <v>1.8589078158187156</v>
      </c>
      <c r="Z21" s="5">
        <f t="shared" si="14"/>
        <v>1.2439707049722601</v>
      </c>
      <c r="AA21" s="4">
        <v>0</v>
      </c>
      <c r="AB21" s="4">
        <f t="shared" si="15"/>
        <v>0</v>
      </c>
      <c r="AC21" s="3">
        <f t="shared" si="16"/>
        <v>0</v>
      </c>
      <c r="AD21" s="4">
        <v>27.199999999999989</v>
      </c>
      <c r="AE21" s="4">
        <v>1.4845555555555554</v>
      </c>
      <c r="AF21" s="4">
        <v>1.4233655555555595</v>
      </c>
      <c r="AG21" s="4">
        <v>6.1189999999999918E-2</v>
      </c>
      <c r="AH21" s="4">
        <v>0.24899999999999975</v>
      </c>
      <c r="AI21" s="4">
        <v>0.83462500000000128</v>
      </c>
      <c r="AJ21" s="4">
        <v>0.16144444444444475</v>
      </c>
      <c r="AK21" s="3">
        <f t="shared" si="17"/>
        <v>0.19343351139067785</v>
      </c>
      <c r="AL21" s="4">
        <f t="shared" si="18"/>
        <v>0</v>
      </c>
      <c r="AM21" s="4">
        <f t="shared" si="19"/>
        <v>0</v>
      </c>
      <c r="AN21" s="4">
        <f t="shared" si="20"/>
        <v>0</v>
      </c>
      <c r="AO21" s="4">
        <f t="shared" si="21"/>
        <v>0</v>
      </c>
      <c r="AP21" s="4">
        <f t="shared" si="22"/>
        <v>0</v>
      </c>
      <c r="AQ21" s="4">
        <f t="shared" si="23"/>
        <v>0</v>
      </c>
      <c r="AR21" s="4">
        <f t="shared" si="24"/>
        <v>0</v>
      </c>
      <c r="AS21" s="5">
        <f t="shared" si="25"/>
        <v>199.25051765933159</v>
      </c>
      <c r="AT21" s="5">
        <f t="shared" si="26"/>
        <v>3.1101443784695482</v>
      </c>
      <c r="AU21" s="5">
        <f t="shared" si="27"/>
        <v>2.7270817570999899</v>
      </c>
      <c r="AV21" s="5">
        <f t="shared" si="28"/>
        <v>0.3864458012098228</v>
      </c>
      <c r="AW21" s="5">
        <f t="shared" si="29"/>
        <v>0.15098939540076745</v>
      </c>
      <c r="AX21" s="5">
        <f t="shared" si="30"/>
        <v>1.3618078475888196</v>
      </c>
      <c r="AY21" s="5">
        <f t="shared" si="31"/>
        <v>0.7878380608263007</v>
      </c>
    </row>
    <row r="22" spans="1:51" x14ac:dyDescent="0.25">
      <c r="A22" s="2">
        <v>41993</v>
      </c>
      <c r="B22" s="299">
        <v>2014</v>
      </c>
      <c r="C22" s="1" t="s">
        <v>29</v>
      </c>
      <c r="D22" s="3">
        <v>0</v>
      </c>
      <c r="E22" s="3">
        <v>23.962500000000045</v>
      </c>
      <c r="F22" s="3">
        <v>1.4882857142857133</v>
      </c>
      <c r="G22" s="3">
        <v>1.1028785714285727</v>
      </c>
      <c r="H22" s="3">
        <v>0.41476428571428486</v>
      </c>
      <c r="I22" s="3">
        <v>0.10435714285714308</v>
      </c>
      <c r="J22" s="3">
        <v>0.33777142857142883</v>
      </c>
      <c r="K22" s="3">
        <v>9.5969230769230751E-2</v>
      </c>
      <c r="L22" s="3">
        <f t="shared" si="6"/>
        <v>0.28412477388961882</v>
      </c>
      <c r="M22" s="4">
        <f t="shared" si="7"/>
        <v>0</v>
      </c>
      <c r="N22" s="4">
        <f t="shared" si="8"/>
        <v>0</v>
      </c>
      <c r="O22" s="4">
        <f t="shared" si="9"/>
        <v>0</v>
      </c>
      <c r="P22" s="4">
        <f t="shared" si="10"/>
        <v>0</v>
      </c>
      <c r="Q22" s="4">
        <f t="shared" si="11"/>
        <v>0</v>
      </c>
      <c r="R22" s="4">
        <f t="shared" si="12"/>
        <v>0</v>
      </c>
      <c r="S22" s="4">
        <f t="shared" si="13"/>
        <v>0</v>
      </c>
      <c r="T22" s="5">
        <f t="shared" si="14"/>
        <v>84.565236388469373</v>
      </c>
      <c r="U22" s="5">
        <f t="shared" si="14"/>
        <v>3.8760644872547605</v>
      </c>
      <c r="V22" s="5">
        <f t="shared" si="14"/>
        <v>3.3208780638459445</v>
      </c>
      <c r="W22" s="5">
        <f t="shared" si="14"/>
        <v>0.53881847925725967</v>
      </c>
      <c r="X22" s="5">
        <f t="shared" si="14"/>
        <v>0.15122899463019118</v>
      </c>
      <c r="Y22" s="5">
        <f t="shared" si="14"/>
        <v>1.8589078158187156</v>
      </c>
      <c r="Z22" s="5">
        <f t="shared" si="14"/>
        <v>1.2439707049722601</v>
      </c>
      <c r="AA22" s="4">
        <v>0</v>
      </c>
      <c r="AB22" s="4">
        <f t="shared" si="15"/>
        <v>0</v>
      </c>
      <c r="AC22" s="3">
        <f t="shared" si="16"/>
        <v>0</v>
      </c>
      <c r="AD22" s="4">
        <v>27.199999999999989</v>
      </c>
      <c r="AE22" s="4">
        <v>1.4845555555555554</v>
      </c>
      <c r="AF22" s="4">
        <v>1.4233655555555595</v>
      </c>
      <c r="AG22" s="4">
        <v>6.1189999999999918E-2</v>
      </c>
      <c r="AH22" s="4">
        <v>0.24899999999999975</v>
      </c>
      <c r="AI22" s="4">
        <v>0.83462500000000128</v>
      </c>
      <c r="AJ22" s="4">
        <v>0.16144444444444475</v>
      </c>
      <c r="AK22" s="3">
        <f t="shared" si="17"/>
        <v>0.19343351139067785</v>
      </c>
      <c r="AL22" s="4">
        <f t="shared" si="18"/>
        <v>0</v>
      </c>
      <c r="AM22" s="4">
        <f t="shared" si="19"/>
        <v>0</v>
      </c>
      <c r="AN22" s="4">
        <f t="shared" si="20"/>
        <v>0</v>
      </c>
      <c r="AO22" s="4">
        <f t="shared" si="21"/>
        <v>0</v>
      </c>
      <c r="AP22" s="4">
        <f t="shared" si="22"/>
        <v>0</v>
      </c>
      <c r="AQ22" s="4">
        <f t="shared" si="23"/>
        <v>0</v>
      </c>
      <c r="AR22" s="4">
        <f t="shared" si="24"/>
        <v>0</v>
      </c>
      <c r="AS22" s="5">
        <f t="shared" si="25"/>
        <v>199.25051765933159</v>
      </c>
      <c r="AT22" s="5">
        <f t="shared" si="26"/>
        <v>3.1101443784695482</v>
      </c>
      <c r="AU22" s="5">
        <f t="shared" si="27"/>
        <v>2.7270817570999899</v>
      </c>
      <c r="AV22" s="5">
        <f t="shared" si="28"/>
        <v>0.3864458012098228</v>
      </c>
      <c r="AW22" s="5">
        <f t="shared" si="29"/>
        <v>0.15098939540076745</v>
      </c>
      <c r="AX22" s="5">
        <f t="shared" si="30"/>
        <v>1.3618078475888196</v>
      </c>
      <c r="AY22" s="5">
        <f t="shared" si="31"/>
        <v>0.7878380608263007</v>
      </c>
    </row>
    <row r="23" spans="1:51" x14ac:dyDescent="0.25">
      <c r="A23" s="2">
        <v>41994</v>
      </c>
      <c r="B23" s="299">
        <v>2014</v>
      </c>
      <c r="C23" s="1" t="s">
        <v>30</v>
      </c>
      <c r="D23" s="3">
        <v>0</v>
      </c>
      <c r="E23" s="3">
        <v>23.962500000000045</v>
      </c>
      <c r="F23" s="3">
        <v>1.4882857142857133</v>
      </c>
      <c r="G23" s="3">
        <v>1.1028785714285727</v>
      </c>
      <c r="H23" s="3">
        <v>0.41476428571428486</v>
      </c>
      <c r="I23" s="3">
        <v>0.10435714285714308</v>
      </c>
      <c r="J23" s="3">
        <v>0.33777142857142883</v>
      </c>
      <c r="K23" s="3">
        <v>9.5969230769230751E-2</v>
      </c>
      <c r="L23" s="3">
        <f t="shared" si="6"/>
        <v>0.28412477388961882</v>
      </c>
      <c r="M23" s="4">
        <f t="shared" si="7"/>
        <v>0</v>
      </c>
      <c r="N23" s="4">
        <f t="shared" si="8"/>
        <v>0</v>
      </c>
      <c r="O23" s="4">
        <f t="shared" si="9"/>
        <v>0</v>
      </c>
      <c r="P23" s="4">
        <f t="shared" si="10"/>
        <v>0</v>
      </c>
      <c r="Q23" s="4">
        <f t="shared" si="11"/>
        <v>0</v>
      </c>
      <c r="R23" s="4">
        <f t="shared" si="12"/>
        <v>0</v>
      </c>
      <c r="S23" s="4">
        <f t="shared" si="13"/>
        <v>0</v>
      </c>
      <c r="T23" s="5">
        <f t="shared" si="14"/>
        <v>84.565236388469373</v>
      </c>
      <c r="U23" s="5">
        <f t="shared" si="14"/>
        <v>3.8760644872547605</v>
      </c>
      <c r="V23" s="5">
        <f t="shared" si="14"/>
        <v>3.3208780638459445</v>
      </c>
      <c r="W23" s="5">
        <f t="shared" si="14"/>
        <v>0.53881847925725967</v>
      </c>
      <c r="X23" s="5">
        <f t="shared" si="14"/>
        <v>0.15122899463019118</v>
      </c>
      <c r="Y23" s="5">
        <f t="shared" si="14"/>
        <v>1.8589078158187156</v>
      </c>
      <c r="Z23" s="5">
        <f t="shared" si="14"/>
        <v>1.2439707049722601</v>
      </c>
      <c r="AA23" s="4">
        <v>0</v>
      </c>
      <c r="AB23" s="4">
        <f t="shared" si="15"/>
        <v>0</v>
      </c>
      <c r="AC23" s="3">
        <f t="shared" si="16"/>
        <v>0</v>
      </c>
      <c r="AD23" s="4">
        <v>27.199999999999989</v>
      </c>
      <c r="AE23" s="4">
        <v>1.4845555555555554</v>
      </c>
      <c r="AF23" s="4">
        <v>1.4233655555555595</v>
      </c>
      <c r="AG23" s="4">
        <v>6.1189999999999918E-2</v>
      </c>
      <c r="AH23" s="4">
        <v>0.24899999999999975</v>
      </c>
      <c r="AI23" s="4">
        <v>0.83462500000000128</v>
      </c>
      <c r="AJ23" s="4">
        <v>0.16144444444444475</v>
      </c>
      <c r="AK23" s="3">
        <f t="shared" si="17"/>
        <v>0.19343351139067785</v>
      </c>
      <c r="AL23" s="4">
        <f t="shared" si="18"/>
        <v>0</v>
      </c>
      <c r="AM23" s="4">
        <f t="shared" si="19"/>
        <v>0</v>
      </c>
      <c r="AN23" s="4">
        <f t="shared" si="20"/>
        <v>0</v>
      </c>
      <c r="AO23" s="4">
        <f t="shared" si="21"/>
        <v>0</v>
      </c>
      <c r="AP23" s="4">
        <f t="shared" si="22"/>
        <v>0</v>
      </c>
      <c r="AQ23" s="4">
        <f t="shared" si="23"/>
        <v>0</v>
      </c>
      <c r="AR23" s="4">
        <f t="shared" si="24"/>
        <v>0</v>
      </c>
      <c r="AS23" s="5">
        <f t="shared" si="25"/>
        <v>199.25051765933159</v>
      </c>
      <c r="AT23" s="5">
        <f t="shared" si="26"/>
        <v>3.1101443784695482</v>
      </c>
      <c r="AU23" s="5">
        <f t="shared" si="27"/>
        <v>2.7270817570999899</v>
      </c>
      <c r="AV23" s="5">
        <f t="shared" si="28"/>
        <v>0.3864458012098228</v>
      </c>
      <c r="AW23" s="5">
        <f t="shared" si="29"/>
        <v>0.15098939540076745</v>
      </c>
      <c r="AX23" s="5">
        <f t="shared" si="30"/>
        <v>1.3618078475888196</v>
      </c>
      <c r="AY23" s="5">
        <f t="shared" si="31"/>
        <v>0.7878380608263007</v>
      </c>
    </row>
    <row r="24" spans="1:51" x14ac:dyDescent="0.25">
      <c r="A24" s="2">
        <v>41995</v>
      </c>
      <c r="B24" s="299">
        <v>2014</v>
      </c>
      <c r="C24" s="1" t="s">
        <v>31</v>
      </c>
      <c r="D24" s="3">
        <v>0</v>
      </c>
      <c r="E24" s="3">
        <v>23.962500000000045</v>
      </c>
      <c r="F24" s="3">
        <v>1.4882857142857133</v>
      </c>
      <c r="G24" s="3">
        <v>1.1028785714285727</v>
      </c>
      <c r="H24" s="3">
        <v>0.41476428571428486</v>
      </c>
      <c r="I24" s="3">
        <v>0.10435714285714308</v>
      </c>
      <c r="J24" s="3">
        <v>0.33777142857142883</v>
      </c>
      <c r="K24" s="3">
        <v>9.5969230769230751E-2</v>
      </c>
      <c r="L24" s="3">
        <f t="shared" si="6"/>
        <v>0.28412477388961882</v>
      </c>
      <c r="M24" s="4">
        <f t="shared" si="7"/>
        <v>0</v>
      </c>
      <c r="N24" s="4">
        <f t="shared" si="8"/>
        <v>0</v>
      </c>
      <c r="O24" s="4">
        <f t="shared" si="9"/>
        <v>0</v>
      </c>
      <c r="P24" s="4">
        <f t="shared" si="10"/>
        <v>0</v>
      </c>
      <c r="Q24" s="4">
        <f t="shared" si="11"/>
        <v>0</v>
      </c>
      <c r="R24" s="4">
        <f t="shared" si="12"/>
        <v>0</v>
      </c>
      <c r="S24" s="4">
        <f t="shared" si="13"/>
        <v>0</v>
      </c>
      <c r="T24" s="5">
        <f t="shared" si="14"/>
        <v>84.565236388469373</v>
      </c>
      <c r="U24" s="5">
        <f t="shared" si="14"/>
        <v>3.8760644872547605</v>
      </c>
      <c r="V24" s="5">
        <f t="shared" si="14"/>
        <v>3.3208780638459445</v>
      </c>
      <c r="W24" s="5">
        <f t="shared" si="14"/>
        <v>0.53881847925725967</v>
      </c>
      <c r="X24" s="5">
        <f t="shared" si="14"/>
        <v>0.15122899463019118</v>
      </c>
      <c r="Y24" s="5">
        <f t="shared" si="14"/>
        <v>1.8589078158187156</v>
      </c>
      <c r="Z24" s="5">
        <f t="shared" si="14"/>
        <v>1.2439707049722601</v>
      </c>
      <c r="AA24" s="4">
        <v>0</v>
      </c>
      <c r="AB24" s="4">
        <f t="shared" si="15"/>
        <v>0</v>
      </c>
      <c r="AC24" s="3">
        <f t="shared" si="16"/>
        <v>0</v>
      </c>
      <c r="AD24" s="4">
        <v>27.199999999999989</v>
      </c>
      <c r="AE24" s="4">
        <v>1.4845555555555554</v>
      </c>
      <c r="AF24" s="4">
        <v>1.4233655555555595</v>
      </c>
      <c r="AG24" s="4">
        <v>6.1189999999999918E-2</v>
      </c>
      <c r="AH24" s="4">
        <v>0.24899999999999975</v>
      </c>
      <c r="AI24" s="4">
        <v>0.83462500000000128</v>
      </c>
      <c r="AJ24" s="4">
        <v>0.16144444444444475</v>
      </c>
      <c r="AK24" s="3">
        <f t="shared" si="17"/>
        <v>0.19343351139067785</v>
      </c>
      <c r="AL24" s="4">
        <f t="shared" si="18"/>
        <v>0</v>
      </c>
      <c r="AM24" s="4">
        <f t="shared" si="19"/>
        <v>0</v>
      </c>
      <c r="AN24" s="4">
        <f t="shared" si="20"/>
        <v>0</v>
      </c>
      <c r="AO24" s="4">
        <f t="shared" si="21"/>
        <v>0</v>
      </c>
      <c r="AP24" s="4">
        <f t="shared" si="22"/>
        <v>0</v>
      </c>
      <c r="AQ24" s="4">
        <f t="shared" si="23"/>
        <v>0</v>
      </c>
      <c r="AR24" s="4">
        <f t="shared" si="24"/>
        <v>0</v>
      </c>
      <c r="AS24" s="5">
        <f t="shared" si="25"/>
        <v>199.25051765933159</v>
      </c>
      <c r="AT24" s="5">
        <f t="shared" si="26"/>
        <v>3.1101443784695482</v>
      </c>
      <c r="AU24" s="5">
        <f t="shared" si="27"/>
        <v>2.7270817570999899</v>
      </c>
      <c r="AV24" s="5">
        <f t="shared" si="28"/>
        <v>0.3864458012098228</v>
      </c>
      <c r="AW24" s="5">
        <f t="shared" si="29"/>
        <v>0.15098939540076745</v>
      </c>
      <c r="AX24" s="5">
        <f t="shared" si="30"/>
        <v>1.3618078475888196</v>
      </c>
      <c r="AY24" s="5">
        <f t="shared" si="31"/>
        <v>0.7878380608263007</v>
      </c>
    </row>
    <row r="25" spans="1:51" x14ac:dyDescent="0.25">
      <c r="A25" s="2">
        <v>41996</v>
      </c>
      <c r="B25" s="299">
        <v>2014</v>
      </c>
      <c r="C25" s="1" t="s">
        <v>32</v>
      </c>
      <c r="D25" s="3">
        <v>6.1661781439325707E-2</v>
      </c>
      <c r="E25" s="3">
        <v>52.38907547174523</v>
      </c>
      <c r="F25" s="3">
        <v>1.8238692150420441</v>
      </c>
      <c r="G25" s="3">
        <v>1.5817894143211049</v>
      </c>
      <c r="H25" s="3">
        <v>0.2172318980365692</v>
      </c>
      <c r="I25" s="3">
        <v>7.9576291489535003E-2</v>
      </c>
      <c r="J25" s="3">
        <v>0.56010318326786857</v>
      </c>
      <c r="K25" s="3">
        <v>0.24276376493360216</v>
      </c>
      <c r="L25" s="3">
        <f t="shared" si="6"/>
        <v>0.43342686166720235</v>
      </c>
      <c r="M25" s="4">
        <f t="shared" si="7"/>
        <v>7.9034266850560684</v>
      </c>
      <c r="N25" s="4">
        <f t="shared" si="8"/>
        <v>0.27514928435776342</v>
      </c>
      <c r="O25" s="4">
        <f t="shared" si="9"/>
        <v>0.23862907590394561</v>
      </c>
      <c r="P25" s="4">
        <f t="shared" si="10"/>
        <v>3.2771648751724107E-2</v>
      </c>
      <c r="Q25" s="4">
        <f t="shared" si="11"/>
        <v>1.200489567706509E-2</v>
      </c>
      <c r="R25" s="4">
        <f t="shared" si="12"/>
        <v>8.449728125879169E-2</v>
      </c>
      <c r="S25" s="4">
        <f t="shared" si="13"/>
        <v>3.6623391435408992E-2</v>
      </c>
      <c r="T25" s="5">
        <f t="shared" si="14"/>
        <v>92.468663073525448</v>
      </c>
      <c r="U25" s="5">
        <f t="shared" si="14"/>
        <v>4.1512137716125235</v>
      </c>
      <c r="V25" s="5">
        <f t="shared" si="14"/>
        <v>3.5595071397498903</v>
      </c>
      <c r="W25" s="5">
        <f t="shared" si="14"/>
        <v>0.57159012800898379</v>
      </c>
      <c r="X25" s="5">
        <f t="shared" si="14"/>
        <v>0.16323389030725627</v>
      </c>
      <c r="Y25" s="5">
        <f t="shared" si="14"/>
        <v>1.9434050970775072</v>
      </c>
      <c r="Z25" s="5">
        <f t="shared" si="14"/>
        <v>1.2805940964076692</v>
      </c>
      <c r="AA25" s="4">
        <v>2.5445766666666675E-2</v>
      </c>
      <c r="AB25" s="4">
        <f t="shared" si="15"/>
        <v>2.5445766666666675E-2</v>
      </c>
      <c r="AC25" s="3">
        <f t="shared" si="16"/>
        <v>62.254989973429467</v>
      </c>
      <c r="AD25" s="4">
        <v>37.405251041099653</v>
      </c>
      <c r="AE25" s="4">
        <v>1.5006180648005818</v>
      </c>
      <c r="AF25" s="4">
        <v>1.4012994250707422</v>
      </c>
      <c r="AG25" s="4">
        <v>0.10421656170525694</v>
      </c>
      <c r="AH25" s="4">
        <v>0.16617856302575426</v>
      </c>
      <c r="AI25" s="4">
        <v>0.63765052909375253</v>
      </c>
      <c r="AJ25" s="4">
        <v>0.20567453437108549</v>
      </c>
      <c r="AK25" s="3">
        <f t="shared" si="17"/>
        <v>0.32255055863185139</v>
      </c>
      <c r="AL25" s="4">
        <f t="shared" si="18"/>
        <v>2.3286635285172714</v>
      </c>
      <c r="AM25" s="4">
        <f t="shared" si="19"/>
        <v>9.342096257810735E-2</v>
      </c>
      <c r="AN25" s="4">
        <f t="shared" si="20"/>
        <v>8.7237881657551544E-2</v>
      </c>
      <c r="AO25" s="4">
        <f t="shared" si="21"/>
        <v>6.4880010040260653E-3</v>
      </c>
      <c r="AP25" s="4">
        <f t="shared" si="22"/>
        <v>1.0345444774967249E-2</v>
      </c>
      <c r="AQ25" s="4">
        <f t="shared" si="23"/>
        <v>3.9696927295283561E-2</v>
      </c>
      <c r="AR25" s="4">
        <f t="shared" si="24"/>
        <v>1.2804266075061703E-2</v>
      </c>
      <c r="AS25" s="5">
        <f t="shared" si="25"/>
        <v>201.57918118784886</v>
      </c>
      <c r="AT25" s="5">
        <f t="shared" si="26"/>
        <v>3.2035653410476557</v>
      </c>
      <c r="AU25" s="5">
        <f t="shared" si="27"/>
        <v>2.8143196387575413</v>
      </c>
      <c r="AV25" s="5">
        <f t="shared" si="28"/>
        <v>0.39293380221384888</v>
      </c>
      <c r="AW25" s="5">
        <f t="shared" si="29"/>
        <v>0.16133484017573468</v>
      </c>
      <c r="AX25" s="5">
        <f t="shared" si="30"/>
        <v>1.4015047748841032</v>
      </c>
      <c r="AY25" s="5">
        <f t="shared" si="31"/>
        <v>0.80064232690136239</v>
      </c>
    </row>
    <row r="26" spans="1:51" x14ac:dyDescent="0.25">
      <c r="A26" s="2">
        <v>41997</v>
      </c>
      <c r="B26" s="299">
        <v>2014</v>
      </c>
      <c r="C26" s="1" t="s">
        <v>33</v>
      </c>
      <c r="D26" s="3">
        <v>0.1372146968250896</v>
      </c>
      <c r="E26" s="3">
        <v>58.949054426763404</v>
      </c>
      <c r="F26" s="3">
        <v>1.9013115613704279</v>
      </c>
      <c r="G26" s="3">
        <v>1.6923073011424583</v>
      </c>
      <c r="H26" s="3">
        <v>0.17164750088017341</v>
      </c>
      <c r="I26" s="3">
        <v>7.3857633481625468E-2</v>
      </c>
      <c r="J26" s="3">
        <v>0.61141051127473955</v>
      </c>
      <c r="K26" s="3">
        <v>0.27663942666384173</v>
      </c>
      <c r="L26" s="3">
        <f t="shared" si="6"/>
        <v>0.4524610250600235</v>
      </c>
      <c r="M26" s="4">
        <f t="shared" si="7"/>
        <v>19.78955828590443</v>
      </c>
      <c r="N26" s="4">
        <f t="shared" si="8"/>
        <v>0.63828192545733931</v>
      </c>
      <c r="O26" s="4">
        <f t="shared" si="9"/>
        <v>0.56811791638197218</v>
      </c>
      <c r="P26" s="4">
        <f t="shared" si="10"/>
        <v>5.762311637276802E-2</v>
      </c>
      <c r="Q26" s="4">
        <f t="shared" si="11"/>
        <v>2.4794459501627043E-2</v>
      </c>
      <c r="R26" s="4">
        <f t="shared" si="12"/>
        <v>0.2052542499136811</v>
      </c>
      <c r="S26" s="4">
        <f t="shared" si="13"/>
        <v>9.2869548313870398E-2</v>
      </c>
      <c r="T26" s="5">
        <f t="shared" si="14"/>
        <v>112.25822135942988</v>
      </c>
      <c r="U26" s="5">
        <f t="shared" si="14"/>
        <v>4.7894956970698628</v>
      </c>
      <c r="V26" s="5">
        <f t="shared" si="14"/>
        <v>4.1276250561318628</v>
      </c>
      <c r="W26" s="5">
        <f t="shared" si="14"/>
        <v>0.62921324438175186</v>
      </c>
      <c r="X26" s="5">
        <f t="shared" si="14"/>
        <v>0.1880283498088833</v>
      </c>
      <c r="Y26" s="5">
        <f t="shared" si="14"/>
        <v>2.1486593469911881</v>
      </c>
      <c r="Z26" s="5">
        <f t="shared" si="14"/>
        <v>1.3734636447215396</v>
      </c>
      <c r="AA26" s="4">
        <v>0.11668640000000001</v>
      </c>
      <c r="AB26" s="4">
        <f t="shared" si="15"/>
        <v>0.11668640000000001</v>
      </c>
      <c r="AC26" s="3">
        <f t="shared" si="16"/>
        <v>285.48209048665251</v>
      </c>
      <c r="AD26" s="4">
        <v>43.805154236365532</v>
      </c>
      <c r="AE26" s="4">
        <v>1.5106911638186522</v>
      </c>
      <c r="AF26" s="4">
        <v>1.387461343241281</v>
      </c>
      <c r="AG26" s="4">
        <v>0.13119932074075699</v>
      </c>
      <c r="AH26" s="4">
        <v>0.11423969577071828</v>
      </c>
      <c r="AI26" s="4">
        <v>0.51412416598305344</v>
      </c>
      <c r="AJ26" s="4">
        <v>0.23341204839287752</v>
      </c>
      <c r="AK26" s="3">
        <f t="shared" si="17"/>
        <v>0.45399937181822969</v>
      </c>
      <c r="AL26" s="4">
        <f t="shared" si="18"/>
        <v>12.505587005487873</v>
      </c>
      <c r="AM26" s="4">
        <f t="shared" si="19"/>
        <v>0.4312752715266629</v>
      </c>
      <c r="AN26" s="4">
        <f t="shared" si="20"/>
        <v>0.39609536473793988</v>
      </c>
      <c r="AO26" s="4">
        <f t="shared" si="21"/>
        <v>3.745505635550013E-2</v>
      </c>
      <c r="AP26" s="4">
        <f t="shared" si="22"/>
        <v>3.2613387165183853E-2</v>
      </c>
      <c r="AQ26" s="4">
        <f t="shared" si="23"/>
        <v>0.14677324167454883</v>
      </c>
      <c r="AR26" s="4">
        <f t="shared" si="24"/>
        <v>6.663495951997038E-2</v>
      </c>
      <c r="AS26" s="5">
        <f t="shared" si="25"/>
        <v>214.08476819333674</v>
      </c>
      <c r="AT26" s="5">
        <f t="shared" si="26"/>
        <v>3.6348406125743185</v>
      </c>
      <c r="AU26" s="5">
        <f t="shared" si="27"/>
        <v>3.210415003495481</v>
      </c>
      <c r="AV26" s="5">
        <f t="shared" si="28"/>
        <v>0.430388858569349</v>
      </c>
      <c r="AW26" s="5">
        <f t="shared" si="29"/>
        <v>0.19394822734091854</v>
      </c>
      <c r="AX26" s="5">
        <f t="shared" si="30"/>
        <v>1.548278016558652</v>
      </c>
      <c r="AY26" s="5">
        <f t="shared" si="31"/>
        <v>0.86727728642133273</v>
      </c>
    </row>
    <row r="27" spans="1:51" x14ac:dyDescent="0.25">
      <c r="A27" s="2">
        <v>41998</v>
      </c>
      <c r="B27" s="299">
        <v>2014</v>
      </c>
      <c r="C27" s="1" t="s">
        <v>34</v>
      </c>
      <c r="D27" s="3">
        <v>0.28633024763857856</v>
      </c>
      <c r="E27" s="3">
        <v>69.209568806949605</v>
      </c>
      <c r="F27" s="3">
        <v>1.6698371255922071</v>
      </c>
      <c r="G27" s="3">
        <v>1.3837653542261681</v>
      </c>
      <c r="H27" s="3">
        <v>0.28412610681667605</v>
      </c>
      <c r="I27" s="3">
        <v>0.20302774132716805</v>
      </c>
      <c r="J27" s="3">
        <v>0.48311582524000457</v>
      </c>
      <c r="K27" s="3">
        <v>0.11986403263874185</v>
      </c>
      <c r="L27" s="3">
        <f t="shared" si="6"/>
        <v>0.24810620223254998</v>
      </c>
      <c r="M27" s="4">
        <f t="shared" si="7"/>
        <v>48.483280702580316</v>
      </c>
      <c r="N27" s="4">
        <f t="shared" si="8"/>
        <v>1.1697686242418464</v>
      </c>
      <c r="O27" s="4">
        <f t="shared" si="9"/>
        <v>0.96936717352754376</v>
      </c>
      <c r="P27" s="4">
        <f t="shared" si="10"/>
        <v>0.19903845709758253</v>
      </c>
      <c r="Q27" s="4">
        <f t="shared" si="11"/>
        <v>0.14222673458106472</v>
      </c>
      <c r="R27" s="4">
        <f t="shared" si="12"/>
        <v>0.33843644124275885</v>
      </c>
      <c r="S27" s="4">
        <f t="shared" si="13"/>
        <v>8.3968180133840456E-2</v>
      </c>
      <c r="T27" s="5">
        <f t="shared" si="14"/>
        <v>160.7415020620102</v>
      </c>
      <c r="U27" s="5">
        <f t="shared" si="14"/>
        <v>5.9592643213117089</v>
      </c>
      <c r="V27" s="5">
        <f t="shared" si="14"/>
        <v>5.0969922296594063</v>
      </c>
      <c r="W27" s="5">
        <f t="shared" si="14"/>
        <v>0.82825170147933436</v>
      </c>
      <c r="X27" s="5">
        <f t="shared" si="14"/>
        <v>0.33025508438994799</v>
      </c>
      <c r="Y27" s="5">
        <f t="shared" si="14"/>
        <v>2.4870957882339471</v>
      </c>
      <c r="Z27" s="5">
        <f t="shared" si="14"/>
        <v>1.4574318248553801</v>
      </c>
      <c r="AA27" s="4">
        <v>0.26560160000000005</v>
      </c>
      <c r="AB27" s="4">
        <f t="shared" si="15"/>
        <v>0.26560160000000005</v>
      </c>
      <c r="AC27" s="3">
        <f t="shared" si="16"/>
        <v>649.81437429383107</v>
      </c>
      <c r="AD27" s="4">
        <v>30.643185116477415</v>
      </c>
      <c r="AE27" s="4">
        <v>1.3138219876988873</v>
      </c>
      <c r="AF27" s="4">
        <v>1.2342909553771513</v>
      </c>
      <c r="AG27" s="4">
        <v>7.9519547955247599E-2</v>
      </c>
      <c r="AH27" s="4">
        <v>0.17019550498805835</v>
      </c>
      <c r="AI27" s="4">
        <v>0.60366042531161879</v>
      </c>
      <c r="AJ27" s="4">
        <v>0.20908656502046277</v>
      </c>
      <c r="AK27" s="3">
        <f t="shared" si="17"/>
        <v>0.34636453915714133</v>
      </c>
      <c r="AL27" s="4">
        <f t="shared" si="18"/>
        <v>19.912382162833808</v>
      </c>
      <c r="AM27" s="4">
        <f t="shared" si="19"/>
        <v>0.85374041287002977</v>
      </c>
      <c r="AN27" s="4">
        <f t="shared" si="20"/>
        <v>0.80206000486493856</v>
      </c>
      <c r="AO27" s="4">
        <f t="shared" si="21"/>
        <v>5.1672945298667505E-2</v>
      </c>
      <c r="AP27" s="4">
        <f t="shared" si="22"/>
        <v>0.11059548558143774</v>
      </c>
      <c r="AQ27" s="4">
        <f t="shared" si="23"/>
        <v>0.39226722155981747</v>
      </c>
      <c r="AR27" s="4">
        <f t="shared" si="24"/>
        <v>0.13586745542201845</v>
      </c>
      <c r="AS27" s="5">
        <f t="shared" si="25"/>
        <v>233.99715035617055</v>
      </c>
      <c r="AT27" s="5">
        <f t="shared" si="26"/>
        <v>4.4885810254443479</v>
      </c>
      <c r="AU27" s="5">
        <f t="shared" si="27"/>
        <v>4.0124750083604193</v>
      </c>
      <c r="AV27" s="5">
        <f t="shared" si="28"/>
        <v>0.4820618038680165</v>
      </c>
      <c r="AW27" s="5">
        <f t="shared" si="29"/>
        <v>0.30454371292235627</v>
      </c>
      <c r="AX27" s="5">
        <f t="shared" si="30"/>
        <v>1.9405452381184696</v>
      </c>
      <c r="AY27" s="5">
        <f t="shared" si="31"/>
        <v>1.0031447418433512</v>
      </c>
    </row>
    <row r="28" spans="1:51" x14ac:dyDescent="0.25">
      <c r="A28" s="2">
        <v>41999</v>
      </c>
      <c r="B28" s="299">
        <v>2014</v>
      </c>
      <c r="C28" s="1" t="s">
        <v>35</v>
      </c>
      <c r="D28" s="3">
        <v>1.8096397109609273E-2</v>
      </c>
      <c r="E28" s="3">
        <v>36.369600694444507</v>
      </c>
      <c r="F28" s="3">
        <v>1.534011328124999</v>
      </c>
      <c r="G28" s="3">
        <v>1.174360677083335</v>
      </c>
      <c r="H28" s="3">
        <v>0.38105690104166595</v>
      </c>
      <c r="I28" s="3">
        <v>0.13300260416666695</v>
      </c>
      <c r="J28" s="3">
        <v>0.37522638888888921</v>
      </c>
      <c r="K28" s="3">
        <v>0.10010777243589747</v>
      </c>
      <c r="L28" s="3">
        <f t="shared" si="6"/>
        <v>0.26679299590930705</v>
      </c>
      <c r="M28" s="4">
        <f t="shared" si="7"/>
        <v>1.6102350580518991</v>
      </c>
      <c r="N28" s="4">
        <f t="shared" si="8"/>
        <v>6.7917127843884789E-2</v>
      </c>
      <c r="O28" s="4">
        <f t="shared" si="9"/>
        <v>5.199388216890715E-2</v>
      </c>
      <c r="P28" s="4">
        <f t="shared" si="10"/>
        <v>1.6870990317571187E-2</v>
      </c>
      <c r="Q28" s="4">
        <f t="shared" si="11"/>
        <v>5.8885842008730297E-3</v>
      </c>
      <c r="R28" s="4">
        <f t="shared" si="12"/>
        <v>1.6612849043113016E-2</v>
      </c>
      <c r="S28" s="4">
        <f t="shared" si="13"/>
        <v>4.4321917668011862E-3</v>
      </c>
      <c r="T28" s="5">
        <f t="shared" si="14"/>
        <v>162.3517371200621</v>
      </c>
      <c r="U28" s="5">
        <f t="shared" si="14"/>
        <v>6.0271814491555933</v>
      </c>
      <c r="V28" s="5">
        <f t="shared" si="14"/>
        <v>5.1489861118283136</v>
      </c>
      <c r="W28" s="5">
        <f t="shared" si="14"/>
        <v>0.84512269179690558</v>
      </c>
      <c r="X28" s="5">
        <f t="shared" si="14"/>
        <v>0.33614366859082101</v>
      </c>
      <c r="Y28" s="5">
        <f t="shared" si="14"/>
        <v>2.5037086372770601</v>
      </c>
      <c r="Z28" s="5">
        <f t="shared" si="14"/>
        <v>1.4618640166221812</v>
      </c>
      <c r="AA28" s="4">
        <v>1.5737499999999998E-2</v>
      </c>
      <c r="AB28" s="4">
        <f t="shared" si="15"/>
        <v>1.5737499999999998E-2</v>
      </c>
      <c r="AC28" s="3">
        <f t="shared" si="16"/>
        <v>38.502982344417973</v>
      </c>
      <c r="AD28" s="4">
        <v>27.964999999999975</v>
      </c>
      <c r="AE28" s="4">
        <v>1.4334944618055554</v>
      </c>
      <c r="AF28" s="4">
        <v>1.367821336805559</v>
      </c>
      <c r="AG28" s="4">
        <v>6.5546562499999905E-2</v>
      </c>
      <c r="AH28" s="4">
        <v>0.22770093749999984</v>
      </c>
      <c r="AI28" s="4">
        <v>0.77104984375000118</v>
      </c>
      <c r="AJ28" s="4">
        <v>0.17446788194444482</v>
      </c>
      <c r="AK28" s="3">
        <f t="shared" si="17"/>
        <v>0.22627315647445076</v>
      </c>
      <c r="AL28" s="4">
        <f t="shared" si="18"/>
        <v>1.0767359012616475</v>
      </c>
      <c r="AM28" s="4">
        <f t="shared" si="19"/>
        <v>5.519381195372023E-2</v>
      </c>
      <c r="AN28" s="4">
        <f t="shared" si="20"/>
        <v>5.2665200781342611E-2</v>
      </c>
      <c r="AO28" s="4">
        <f t="shared" si="21"/>
        <v>2.523738138674785E-3</v>
      </c>
      <c r="AP28" s="4">
        <f t="shared" si="22"/>
        <v>8.7671651763699121E-3</v>
      </c>
      <c r="AQ28" s="4">
        <f t="shared" si="23"/>
        <v>2.9687718520572524E-2</v>
      </c>
      <c r="AR28" s="4">
        <f t="shared" si="24"/>
        <v>6.7175337781749571E-3</v>
      </c>
      <c r="AS28" s="5">
        <f t="shared" si="25"/>
        <v>235.07388625743221</v>
      </c>
      <c r="AT28" s="5">
        <f t="shared" si="26"/>
        <v>4.5437748373980682</v>
      </c>
      <c r="AU28" s="5">
        <f t="shared" si="27"/>
        <v>4.0651402091417621</v>
      </c>
      <c r="AV28" s="5">
        <f t="shared" si="28"/>
        <v>0.48458554200669129</v>
      </c>
      <c r="AW28" s="5">
        <f t="shared" si="29"/>
        <v>0.31331087809872615</v>
      </c>
      <c r="AX28" s="5">
        <f t="shared" si="30"/>
        <v>1.9702329566390422</v>
      </c>
      <c r="AY28" s="5">
        <f t="shared" si="31"/>
        <v>1.0098622756215261</v>
      </c>
    </row>
    <row r="29" spans="1:51" x14ac:dyDescent="0.25">
      <c r="A29" s="2">
        <v>42000</v>
      </c>
      <c r="B29" s="299">
        <v>2014</v>
      </c>
      <c r="C29" s="1" t="s">
        <v>36</v>
      </c>
      <c r="D29" s="3">
        <v>1.9556904950589673E-2</v>
      </c>
      <c r="E29" s="3">
        <v>28.448572208622213</v>
      </c>
      <c r="F29" s="3">
        <v>1.5373702700528586</v>
      </c>
      <c r="G29" s="3">
        <v>1.1731665917975744</v>
      </c>
      <c r="H29" s="3">
        <v>0.38561071624668625</v>
      </c>
      <c r="I29" s="3">
        <v>0.10196415591976966</v>
      </c>
      <c r="J29" s="3">
        <v>0.37056648219467525</v>
      </c>
      <c r="K29" s="3">
        <v>0.11683019872830865</v>
      </c>
      <c r="L29" s="3">
        <f t="shared" si="6"/>
        <v>0.31527459805966068</v>
      </c>
      <c r="M29" s="4">
        <f t="shared" si="7"/>
        <v>1.361191494688895</v>
      </c>
      <c r="N29" s="4">
        <f t="shared" si="8"/>
        <v>7.355923947386285E-2</v>
      </c>
      <c r="O29" s="4">
        <f t="shared" si="9"/>
        <v>5.6133024001957688E-2</v>
      </c>
      <c r="P29" s="4">
        <f t="shared" si="10"/>
        <v>1.8450487545269432E-2</v>
      </c>
      <c r="Q29" s="4">
        <f t="shared" si="11"/>
        <v>4.8787243445229007E-3</v>
      </c>
      <c r="R29" s="4">
        <f t="shared" si="12"/>
        <v>1.7730659383577017E-2</v>
      </c>
      <c r="S29" s="4">
        <f t="shared" si="13"/>
        <v>5.5900265104899954E-3</v>
      </c>
      <c r="T29" s="5">
        <f t="shared" si="14"/>
        <v>163.71292861475098</v>
      </c>
      <c r="U29" s="5">
        <f t="shared" si="14"/>
        <v>6.1007406886294557</v>
      </c>
      <c r="V29" s="5">
        <f t="shared" si="14"/>
        <v>5.2051191358302713</v>
      </c>
      <c r="W29" s="5">
        <f t="shared" si="14"/>
        <v>0.86357317934217503</v>
      </c>
      <c r="X29" s="5">
        <f t="shared" si="14"/>
        <v>0.34102239293534392</v>
      </c>
      <c r="Y29" s="5">
        <f t="shared" si="14"/>
        <v>2.5214392966606369</v>
      </c>
      <c r="Z29" s="5">
        <f t="shared" si="14"/>
        <v>1.4674540431326712</v>
      </c>
      <c r="AA29" s="4">
        <v>1.739046666666667E-2</v>
      </c>
      <c r="AB29" s="4">
        <f t="shared" si="15"/>
        <v>1.739046666666667E-2</v>
      </c>
      <c r="AC29" s="3">
        <f t="shared" si="16"/>
        <v>42.547090136797841</v>
      </c>
      <c r="AD29" s="4">
        <v>29.102673922916892</v>
      </c>
      <c r="AE29" s="4">
        <v>1.4875502606690356</v>
      </c>
      <c r="AF29" s="4">
        <v>1.4192515312278819</v>
      </c>
      <c r="AG29" s="4">
        <v>6.9211901334878353E-2</v>
      </c>
      <c r="AH29" s="4">
        <v>0.23355871514039453</v>
      </c>
      <c r="AI29" s="4">
        <v>0.79790094610222528</v>
      </c>
      <c r="AJ29" s="4">
        <v>0.16969073239686924</v>
      </c>
      <c r="AK29" s="3">
        <f t="shared" si="17"/>
        <v>0.21267142647945783</v>
      </c>
      <c r="AL29" s="4">
        <f t="shared" si="18"/>
        <v>1.2382340906201812</v>
      </c>
      <c r="AM29" s="4">
        <f t="shared" si="19"/>
        <v>6.3290935023702602E-2</v>
      </c>
      <c r="AN29" s="4">
        <f t="shared" si="20"/>
        <v>6.0385022825941062E-2</v>
      </c>
      <c r="AO29" s="4">
        <f t="shared" si="21"/>
        <v>2.944765004634229E-3</v>
      </c>
      <c r="AP29" s="4">
        <f t="shared" si="22"/>
        <v>9.9372437053130598E-3</v>
      </c>
      <c r="AQ29" s="4">
        <f t="shared" si="23"/>
        <v>3.3948363474047658E-2</v>
      </c>
      <c r="AR29" s="4">
        <f t="shared" si="24"/>
        <v>7.2198468866688393E-3</v>
      </c>
      <c r="AS29" s="5">
        <f t="shared" si="25"/>
        <v>236.31212034805239</v>
      </c>
      <c r="AT29" s="5">
        <f t="shared" si="26"/>
        <v>4.6070657724217705</v>
      </c>
      <c r="AU29" s="5">
        <f t="shared" si="27"/>
        <v>4.1255252319677034</v>
      </c>
      <c r="AV29" s="5">
        <f t="shared" si="28"/>
        <v>0.48753030701132555</v>
      </c>
      <c r="AW29" s="5">
        <f t="shared" si="29"/>
        <v>0.32324812180403922</v>
      </c>
      <c r="AX29" s="5">
        <f t="shared" si="30"/>
        <v>2.0041813201130898</v>
      </c>
      <c r="AY29" s="5">
        <f t="shared" si="31"/>
        <v>1.017082122508195</v>
      </c>
    </row>
    <row r="30" spans="1:51" x14ac:dyDescent="0.25">
      <c r="A30" s="2">
        <v>42001</v>
      </c>
      <c r="B30" s="299">
        <v>2014</v>
      </c>
      <c r="C30" s="1" t="s">
        <v>37</v>
      </c>
      <c r="D30" s="3">
        <v>0.49825578050632086</v>
      </c>
      <c r="E30" s="3">
        <v>58.949054426763404</v>
      </c>
      <c r="F30" s="3">
        <v>1.9013115613704279</v>
      </c>
      <c r="G30" s="3">
        <v>1.6923073011424583</v>
      </c>
      <c r="H30" s="3">
        <v>0.17164750088017341</v>
      </c>
      <c r="I30" s="3">
        <v>7.3857633481625468E-2</v>
      </c>
      <c r="J30" s="3">
        <v>0.61141051127473955</v>
      </c>
      <c r="K30" s="3">
        <v>0.27663942666384173</v>
      </c>
      <c r="L30" s="3">
        <f t="shared" si="6"/>
        <v>0.4524610250600235</v>
      </c>
      <c r="M30" s="4">
        <f t="shared" si="7"/>
        <v>71.860099812687835</v>
      </c>
      <c r="N30" s="4">
        <f t="shared" si="8"/>
        <v>2.3177375770266089</v>
      </c>
      <c r="O30" s="4">
        <f t="shared" si="9"/>
        <v>2.0629571204559589</v>
      </c>
      <c r="P30" s="4">
        <f t="shared" si="10"/>
        <v>0.20924180490752134</v>
      </c>
      <c r="Q30" s="4">
        <f t="shared" si="11"/>
        <v>9.0033961791741751E-2</v>
      </c>
      <c r="R30" s="4">
        <f t="shared" si="12"/>
        <v>0.74532188504082153</v>
      </c>
      <c r="S30" s="4">
        <f t="shared" si="13"/>
        <v>0.33722910410523915</v>
      </c>
      <c r="T30" s="5">
        <f t="shared" si="14"/>
        <v>235.57302842743883</v>
      </c>
      <c r="U30" s="5">
        <f t="shared" si="14"/>
        <v>8.4184782656560646</v>
      </c>
      <c r="V30" s="5">
        <f t="shared" si="14"/>
        <v>7.2680762562862302</v>
      </c>
      <c r="W30" s="5">
        <f t="shared" si="14"/>
        <v>1.0728149842496963</v>
      </c>
      <c r="X30" s="5">
        <f t="shared" si="14"/>
        <v>0.4310563547270857</v>
      </c>
      <c r="Y30" s="5">
        <f t="shared" si="14"/>
        <v>3.2667611817014586</v>
      </c>
      <c r="Z30" s="5">
        <f t="shared" si="14"/>
        <v>1.8046831472379103</v>
      </c>
      <c r="AA30" s="4">
        <v>0.37243466666666669</v>
      </c>
      <c r="AB30" s="4">
        <f t="shared" si="15"/>
        <v>0.37243466666666669</v>
      </c>
      <c r="AC30" s="3">
        <f t="shared" si="16"/>
        <v>911.18954059513021</v>
      </c>
      <c r="AD30" s="4">
        <v>43.805154236365532</v>
      </c>
      <c r="AE30" s="4">
        <v>1.5106911638186522</v>
      </c>
      <c r="AF30" s="4">
        <v>1.387461343241281</v>
      </c>
      <c r="AG30" s="4">
        <v>0.13119932074075699</v>
      </c>
      <c r="AH30" s="4">
        <v>0.11423969577071828</v>
      </c>
      <c r="AI30" s="4">
        <v>0.51412416598305344</v>
      </c>
      <c r="AJ30" s="4">
        <v>0.23341204839287752</v>
      </c>
      <c r="AK30" s="3">
        <f t="shared" si="17"/>
        <v>0.45399937181822969</v>
      </c>
      <c r="AL30" s="4">
        <f t="shared" si="18"/>
        <v>39.914798364332732</v>
      </c>
      <c r="AM30" s="4">
        <f t="shared" si="19"/>
        <v>1.3765259875410403</v>
      </c>
      <c r="AN30" s="4">
        <f t="shared" si="20"/>
        <v>1.2642402639415249</v>
      </c>
      <c r="AO30" s="4">
        <f t="shared" si="21"/>
        <v>0.1195474487921635</v>
      </c>
      <c r="AP30" s="4">
        <f t="shared" si="22"/>
        <v>0.10409401590704823</v>
      </c>
      <c r="AQ30" s="4">
        <f t="shared" si="23"/>
        <v>0.46846456261095293</v>
      </c>
      <c r="AR30" s="4">
        <f t="shared" si="24"/>
        <v>0.21268261714447437</v>
      </c>
      <c r="AS30" s="5">
        <f t="shared" si="25"/>
        <v>276.2269187123851</v>
      </c>
      <c r="AT30" s="5">
        <f t="shared" si="26"/>
        <v>5.9835917599628106</v>
      </c>
      <c r="AU30" s="5">
        <f t="shared" si="27"/>
        <v>5.389765495909228</v>
      </c>
      <c r="AV30" s="5">
        <f t="shared" si="28"/>
        <v>0.60707775580348899</v>
      </c>
      <c r="AW30" s="5">
        <f t="shared" si="29"/>
        <v>0.42734213771108742</v>
      </c>
      <c r="AX30" s="5">
        <f t="shared" si="30"/>
        <v>2.4726458827240427</v>
      </c>
      <c r="AY30" s="5">
        <f t="shared" si="31"/>
        <v>1.2297647396526694</v>
      </c>
    </row>
    <row r="31" spans="1:51" x14ac:dyDescent="0.25">
      <c r="A31" s="2">
        <v>42002</v>
      </c>
      <c r="B31" s="299">
        <v>2014</v>
      </c>
      <c r="C31" s="1" t="s">
        <v>38</v>
      </c>
      <c r="D31" s="3">
        <v>0.20280358002692414</v>
      </c>
      <c r="E31" s="3">
        <v>59.261128583145222</v>
      </c>
      <c r="F31" s="3">
        <v>1.8817471580859773</v>
      </c>
      <c r="G31" s="3">
        <v>1.6658239934698695</v>
      </c>
      <c r="H31" s="3">
        <v>0.18159613920885129</v>
      </c>
      <c r="I31" s="3">
        <v>8.2692047111685485E-2</v>
      </c>
      <c r="J31" s="3">
        <v>0.60010111387524212</v>
      </c>
      <c r="K31" s="3">
        <v>0.26442060629011599</v>
      </c>
      <c r="L31" s="3">
        <f t="shared" si="6"/>
        <v>0.44062675468569062</v>
      </c>
      <c r="M31" s="4">
        <f t="shared" si="7"/>
        <v>29.40384754186254</v>
      </c>
      <c r="N31" s="4">
        <f t="shared" si="8"/>
        <v>0.93367453289490776</v>
      </c>
      <c r="O31" s="4">
        <f t="shared" si="9"/>
        <v>0.82653901312125533</v>
      </c>
      <c r="P31" s="4">
        <f t="shared" si="10"/>
        <v>9.0103332811089634E-2</v>
      </c>
      <c r="Q31" s="4">
        <f t="shared" si="11"/>
        <v>4.1029666567775437E-2</v>
      </c>
      <c r="R31" s="4">
        <f t="shared" si="12"/>
        <v>0.29775473542210096</v>
      </c>
      <c r="S31" s="4">
        <f t="shared" si="13"/>
        <v>0.1311987027613368</v>
      </c>
      <c r="T31" s="5">
        <f t="shared" si="14"/>
        <v>264.97687596930137</v>
      </c>
      <c r="U31" s="5">
        <f t="shared" si="14"/>
        <v>9.3521527985509731</v>
      </c>
      <c r="V31" s="5">
        <f t="shared" si="14"/>
        <v>8.0946152694074858</v>
      </c>
      <c r="W31" s="5">
        <f t="shared" si="14"/>
        <v>1.162918317060786</v>
      </c>
      <c r="X31" s="5">
        <f t="shared" si="14"/>
        <v>0.47208602129486116</v>
      </c>
      <c r="Y31" s="5">
        <f t="shared" si="14"/>
        <v>3.5645159171235594</v>
      </c>
      <c r="Z31" s="5">
        <f t="shared" si="14"/>
        <v>1.9358818499992472</v>
      </c>
      <c r="AA31" s="4">
        <v>0.20834720000000004</v>
      </c>
      <c r="AB31" s="4">
        <f t="shared" si="15"/>
        <v>0.20834720000000004</v>
      </c>
      <c r="AC31" s="3">
        <f t="shared" si="16"/>
        <v>509.7371604834899</v>
      </c>
      <c r="AD31" s="4">
        <v>42.792695073297217</v>
      </c>
      <c r="AE31" s="4">
        <v>1.49554738104021</v>
      </c>
      <c r="AF31" s="4">
        <v>1.3756790057132708</v>
      </c>
      <c r="AG31" s="4">
        <v>0.12722395360341007</v>
      </c>
      <c r="AH31" s="4">
        <v>0.11854398878743673</v>
      </c>
      <c r="AI31" s="4">
        <v>0.52101157054678915</v>
      </c>
      <c r="AJ31" s="4">
        <v>0.23154085736423016</v>
      </c>
      <c r="AK31" s="3">
        <f t="shared" si="17"/>
        <v>0.44440636341575596</v>
      </c>
      <c r="AL31" s="4">
        <f t="shared" si="18"/>
        <v>21.813026876098348</v>
      </c>
      <c r="AM31" s="4">
        <f t="shared" si="19"/>
        <v>0.76233607537995651</v>
      </c>
      <c r="AN31" s="4">
        <f t="shared" si="20"/>
        <v>0.70123471010903327</v>
      </c>
      <c r="AO31" s="4">
        <f t="shared" si="21"/>
        <v>6.4850776855285508E-2</v>
      </c>
      <c r="AP31" s="4">
        <f t="shared" si="22"/>
        <v>6.0426276236894658E-2</v>
      </c>
      <c r="AQ31" s="4">
        <f t="shared" si="23"/>
        <v>0.26557895854956376</v>
      </c>
      <c r="AR31" s="4">
        <f t="shared" si="24"/>
        <v>0.11802497916875543</v>
      </c>
      <c r="AS31" s="5">
        <f t="shared" si="25"/>
        <v>298.03994558848342</v>
      </c>
      <c r="AT31" s="5">
        <f t="shared" si="26"/>
        <v>6.7459278353427674</v>
      </c>
      <c r="AU31" s="5">
        <f t="shared" si="27"/>
        <v>6.0910002060182613</v>
      </c>
      <c r="AV31" s="5">
        <f t="shared" si="28"/>
        <v>0.6719285326587745</v>
      </c>
      <c r="AW31" s="5">
        <f t="shared" si="29"/>
        <v>0.48776841394798209</v>
      </c>
      <c r="AX31" s="5">
        <f t="shared" si="30"/>
        <v>2.7382248412736065</v>
      </c>
      <c r="AY31" s="5">
        <f t="shared" si="31"/>
        <v>1.3477897188214247</v>
      </c>
    </row>
    <row r="32" spans="1:51" x14ac:dyDescent="0.25">
      <c r="A32" s="2">
        <v>42003</v>
      </c>
      <c r="B32" s="299">
        <v>2014</v>
      </c>
      <c r="C32" s="1" t="s">
        <v>39</v>
      </c>
      <c r="D32" s="3">
        <v>0</v>
      </c>
      <c r="E32" s="3">
        <v>23.962500000000045</v>
      </c>
      <c r="F32" s="3">
        <v>1.4882857142857133</v>
      </c>
      <c r="G32" s="3">
        <v>1.1028785714285727</v>
      </c>
      <c r="H32" s="3">
        <v>0.41476428571428486</v>
      </c>
      <c r="I32" s="3">
        <v>0.10435714285714308</v>
      </c>
      <c r="J32" s="3">
        <v>0.33777142857142883</v>
      </c>
      <c r="K32" s="3">
        <v>9.5969230769230751E-2</v>
      </c>
      <c r="L32" s="3">
        <f t="shared" si="6"/>
        <v>0.28412477388961882</v>
      </c>
      <c r="M32" s="4">
        <f t="shared" si="7"/>
        <v>0</v>
      </c>
      <c r="N32" s="4">
        <f t="shared" si="8"/>
        <v>0</v>
      </c>
      <c r="O32" s="4">
        <f t="shared" si="9"/>
        <v>0</v>
      </c>
      <c r="P32" s="4">
        <f t="shared" si="10"/>
        <v>0</v>
      </c>
      <c r="Q32" s="4">
        <f t="shared" si="11"/>
        <v>0</v>
      </c>
      <c r="R32" s="4">
        <f t="shared" si="12"/>
        <v>0</v>
      </c>
      <c r="S32" s="4">
        <f t="shared" si="13"/>
        <v>0</v>
      </c>
      <c r="T32" s="5">
        <f t="shared" si="14"/>
        <v>264.97687596930137</v>
      </c>
      <c r="U32" s="5">
        <f t="shared" si="14"/>
        <v>9.3521527985509731</v>
      </c>
      <c r="V32" s="5">
        <f t="shared" si="14"/>
        <v>8.0946152694074858</v>
      </c>
      <c r="W32" s="5">
        <f t="shared" si="14"/>
        <v>1.162918317060786</v>
      </c>
      <c r="X32" s="5">
        <f t="shared" si="14"/>
        <v>0.47208602129486116</v>
      </c>
      <c r="Y32" s="5">
        <f t="shared" si="14"/>
        <v>3.5645159171235594</v>
      </c>
      <c r="Z32" s="5">
        <f t="shared" si="14"/>
        <v>1.9358818499992472</v>
      </c>
      <c r="AA32" s="4">
        <v>2.2800000000000483E-5</v>
      </c>
      <c r="AB32" s="4">
        <f t="shared" si="15"/>
        <v>2.2800000000000483E-5</v>
      </c>
      <c r="AC32" s="3">
        <f t="shared" si="16"/>
        <v>5.5781921998586073E-2</v>
      </c>
      <c r="AD32" s="4">
        <v>27.313333333333318</v>
      </c>
      <c r="AE32" s="4">
        <v>1.476990949074074</v>
      </c>
      <c r="AF32" s="4">
        <v>1.4151367824074113</v>
      </c>
      <c r="AG32" s="4">
        <v>6.1835416666666587E-2</v>
      </c>
      <c r="AH32" s="4">
        <v>0.24584458333333306</v>
      </c>
      <c r="AI32" s="4">
        <v>0.8252064583333345</v>
      </c>
      <c r="AJ32" s="4">
        <v>0.16337384259259288</v>
      </c>
      <c r="AK32" s="3">
        <f t="shared" si="17"/>
        <v>0.19797935527862717</v>
      </c>
      <c r="AL32" s="4">
        <f t="shared" si="18"/>
        <v>1.5235902295213804E-3</v>
      </c>
      <c r="AM32" s="4">
        <f t="shared" si="19"/>
        <v>8.238939391386763E-5</v>
      </c>
      <c r="AN32" s="4">
        <f t="shared" si="20"/>
        <v>7.8939049613580291E-5</v>
      </c>
      <c r="AO32" s="4">
        <f t="shared" si="21"/>
        <v>3.4492983892500654E-6</v>
      </c>
      <c r="AP32" s="4">
        <f t="shared" si="22"/>
        <v>1.3713683371274882E-5</v>
      </c>
      <c r="AQ32" s="4">
        <f t="shared" si="23"/>
        <v>4.6031602291479542E-5</v>
      </c>
      <c r="AR32" s="4">
        <f t="shared" si="24"/>
        <v>9.1133069441092955E-6</v>
      </c>
      <c r="AS32" s="5">
        <f t="shared" si="25"/>
        <v>298.04146917871293</v>
      </c>
      <c r="AT32" s="5">
        <f t="shared" si="26"/>
        <v>6.7460102247366809</v>
      </c>
      <c r="AU32" s="5">
        <f t="shared" si="27"/>
        <v>6.0910791450678747</v>
      </c>
      <c r="AV32" s="5">
        <f t="shared" si="28"/>
        <v>0.67193198195716375</v>
      </c>
      <c r="AW32" s="5">
        <f t="shared" si="29"/>
        <v>0.48778212763135337</v>
      </c>
      <c r="AX32" s="5">
        <f t="shared" si="30"/>
        <v>2.7382708728758982</v>
      </c>
      <c r="AY32" s="5">
        <f t="shared" si="31"/>
        <v>1.3477988321283689</v>
      </c>
    </row>
    <row r="33" spans="1:51" x14ac:dyDescent="0.25">
      <c r="A33" s="2">
        <v>42004</v>
      </c>
      <c r="B33" s="299">
        <v>2014</v>
      </c>
      <c r="C33" s="1" t="s">
        <v>40</v>
      </c>
      <c r="D33" s="3">
        <v>0</v>
      </c>
      <c r="E33" s="3">
        <v>23.962500000000045</v>
      </c>
      <c r="F33" s="3">
        <v>1.4882857142857133</v>
      </c>
      <c r="G33" s="3">
        <v>1.1028785714285727</v>
      </c>
      <c r="H33" s="3">
        <v>0.41476428571428486</v>
      </c>
      <c r="I33" s="3">
        <v>0.10435714285714308</v>
      </c>
      <c r="J33" s="3">
        <v>0.33777142857142883</v>
      </c>
      <c r="K33" s="3">
        <v>9.5969230769230751E-2</v>
      </c>
      <c r="L33" s="3">
        <f t="shared" si="6"/>
        <v>0.28412477388961882</v>
      </c>
      <c r="M33" s="4">
        <f t="shared" si="7"/>
        <v>0</v>
      </c>
      <c r="N33" s="4">
        <f t="shared" si="8"/>
        <v>0</v>
      </c>
      <c r="O33" s="4">
        <f t="shared" si="9"/>
        <v>0</v>
      </c>
      <c r="P33" s="4">
        <f t="shared" si="10"/>
        <v>0</v>
      </c>
      <c r="Q33" s="4">
        <f t="shared" si="11"/>
        <v>0</v>
      </c>
      <c r="R33" s="4">
        <f t="shared" si="12"/>
        <v>0</v>
      </c>
      <c r="S33" s="4">
        <f t="shared" si="13"/>
        <v>0</v>
      </c>
      <c r="T33" s="5">
        <f t="shared" si="14"/>
        <v>264.97687596930137</v>
      </c>
      <c r="U33" s="5">
        <f t="shared" si="14"/>
        <v>9.3521527985509731</v>
      </c>
      <c r="V33" s="5">
        <f t="shared" si="14"/>
        <v>8.0946152694074858</v>
      </c>
      <c r="W33" s="5">
        <f t="shared" si="14"/>
        <v>1.162918317060786</v>
      </c>
      <c r="X33" s="5">
        <f t="shared" si="14"/>
        <v>0.47208602129486116</v>
      </c>
      <c r="Y33" s="5">
        <f t="shared" si="14"/>
        <v>3.5645159171235594</v>
      </c>
      <c r="Z33" s="5">
        <f t="shared" si="14"/>
        <v>1.9358818499992472</v>
      </c>
      <c r="AA33" s="4">
        <v>0</v>
      </c>
      <c r="AB33" s="4">
        <f t="shared" si="15"/>
        <v>0</v>
      </c>
      <c r="AC33" s="3">
        <f t="shared" si="16"/>
        <v>0</v>
      </c>
      <c r="AD33" s="4">
        <v>27.199999999999989</v>
      </c>
      <c r="AE33" s="4">
        <v>1.4845555555555554</v>
      </c>
      <c r="AF33" s="4">
        <v>1.4233655555555595</v>
      </c>
      <c r="AG33" s="4">
        <v>6.1189999999999918E-2</v>
      </c>
      <c r="AH33" s="4">
        <v>0.24899999999999975</v>
      </c>
      <c r="AI33" s="4">
        <v>0.83462500000000128</v>
      </c>
      <c r="AJ33" s="4">
        <v>0.16144444444444475</v>
      </c>
      <c r="AK33" s="3">
        <f t="shared" si="17"/>
        <v>0.19343351139067785</v>
      </c>
      <c r="AL33" s="4">
        <f t="shared" si="18"/>
        <v>0</v>
      </c>
      <c r="AM33" s="4">
        <f t="shared" si="19"/>
        <v>0</v>
      </c>
      <c r="AN33" s="4">
        <f t="shared" si="20"/>
        <v>0</v>
      </c>
      <c r="AO33" s="4">
        <f t="shared" si="21"/>
        <v>0</v>
      </c>
      <c r="AP33" s="4">
        <f t="shared" si="22"/>
        <v>0</v>
      </c>
      <c r="AQ33" s="4">
        <f t="shared" si="23"/>
        <v>0</v>
      </c>
      <c r="AR33" s="4">
        <f t="shared" si="24"/>
        <v>0</v>
      </c>
      <c r="AS33" s="5">
        <f t="shared" si="25"/>
        <v>298.04146917871293</v>
      </c>
      <c r="AT33" s="5">
        <f t="shared" si="26"/>
        <v>6.7460102247366809</v>
      </c>
      <c r="AU33" s="5">
        <f t="shared" si="27"/>
        <v>6.0910791450678747</v>
      </c>
      <c r="AV33" s="5">
        <f t="shared" si="28"/>
        <v>0.67193198195716375</v>
      </c>
      <c r="AW33" s="5">
        <f t="shared" si="29"/>
        <v>0.48778212763135337</v>
      </c>
      <c r="AX33" s="5">
        <f t="shared" si="30"/>
        <v>2.7382708728758982</v>
      </c>
      <c r="AY33" s="5">
        <f t="shared" si="31"/>
        <v>1.3477988321283689</v>
      </c>
    </row>
    <row r="34" spans="1:51" x14ac:dyDescent="0.25">
      <c r="A34" s="2">
        <v>42005</v>
      </c>
      <c r="B34" s="299">
        <v>2015</v>
      </c>
      <c r="C34" s="1" t="s">
        <v>42</v>
      </c>
      <c r="D34" s="3">
        <v>0</v>
      </c>
      <c r="E34" s="3">
        <v>23.962500000000045</v>
      </c>
      <c r="F34" s="3">
        <v>1.4882857142857133</v>
      </c>
      <c r="G34" s="3">
        <v>1.1028785714285727</v>
      </c>
      <c r="H34" s="3">
        <v>0.41476428571428486</v>
      </c>
      <c r="I34" s="3">
        <v>0.10435714285714308</v>
      </c>
      <c r="J34" s="3">
        <v>0.33777142857142883</v>
      </c>
      <c r="K34" s="3">
        <v>9.5969230769230751E-2</v>
      </c>
      <c r="L34" s="3">
        <f t="shared" si="6"/>
        <v>0.28412477388961882</v>
      </c>
      <c r="M34" s="4">
        <f t="shared" si="7"/>
        <v>0</v>
      </c>
      <c r="N34" s="4">
        <f t="shared" si="8"/>
        <v>0</v>
      </c>
      <c r="O34" s="4">
        <f t="shared" si="9"/>
        <v>0</v>
      </c>
      <c r="P34" s="4">
        <f t="shared" si="10"/>
        <v>0</v>
      </c>
      <c r="Q34" s="4">
        <f t="shared" si="11"/>
        <v>0</v>
      </c>
      <c r="R34" s="4">
        <f t="shared" si="12"/>
        <v>0</v>
      </c>
      <c r="S34" s="4">
        <f t="shared" si="13"/>
        <v>0</v>
      </c>
      <c r="T34" s="5">
        <f t="shared" si="14"/>
        <v>264.97687596930137</v>
      </c>
      <c r="U34" s="5">
        <f t="shared" si="14"/>
        <v>9.3521527985509731</v>
      </c>
      <c r="V34" s="5">
        <f t="shared" si="14"/>
        <v>8.0946152694074858</v>
      </c>
      <c r="W34" s="5">
        <f t="shared" si="14"/>
        <v>1.162918317060786</v>
      </c>
      <c r="X34" s="5">
        <f t="shared" si="14"/>
        <v>0.47208602129486116</v>
      </c>
      <c r="Y34" s="5">
        <f t="shared" si="14"/>
        <v>3.5645159171235594</v>
      </c>
      <c r="Z34" s="5">
        <f t="shared" si="14"/>
        <v>1.9358818499992472</v>
      </c>
      <c r="AA34" s="4">
        <v>0</v>
      </c>
      <c r="AB34" s="4">
        <f t="shared" si="15"/>
        <v>0</v>
      </c>
      <c r="AC34" s="3">
        <f t="shared" si="16"/>
        <v>0</v>
      </c>
      <c r="AD34" s="4">
        <v>27.199999999999989</v>
      </c>
      <c r="AE34" s="4">
        <v>1.4845555555555554</v>
      </c>
      <c r="AF34" s="4">
        <v>1.4233655555555595</v>
      </c>
      <c r="AG34" s="4">
        <v>6.1189999999999918E-2</v>
      </c>
      <c r="AH34" s="4">
        <v>0.24899999999999975</v>
      </c>
      <c r="AI34" s="4">
        <v>0.83462500000000128</v>
      </c>
      <c r="AJ34" s="4">
        <v>0.16144444444444475</v>
      </c>
      <c r="AK34" s="3">
        <f t="shared" si="17"/>
        <v>0.19343351139067785</v>
      </c>
      <c r="AL34" s="4">
        <f t="shared" si="18"/>
        <v>0</v>
      </c>
      <c r="AM34" s="4">
        <f t="shared" si="19"/>
        <v>0</v>
      </c>
      <c r="AN34" s="4">
        <f t="shared" si="20"/>
        <v>0</v>
      </c>
      <c r="AO34" s="4">
        <f t="shared" si="21"/>
        <v>0</v>
      </c>
      <c r="AP34" s="4">
        <f t="shared" si="22"/>
        <v>0</v>
      </c>
      <c r="AQ34" s="4">
        <f t="shared" si="23"/>
        <v>0</v>
      </c>
      <c r="AR34" s="4">
        <f t="shared" si="24"/>
        <v>0</v>
      </c>
      <c r="AS34" s="5">
        <f t="shared" si="25"/>
        <v>298.04146917871293</v>
      </c>
      <c r="AT34" s="5">
        <f t="shared" si="26"/>
        <v>6.7460102247366809</v>
      </c>
      <c r="AU34" s="5">
        <f t="shared" si="27"/>
        <v>6.0910791450678747</v>
      </c>
      <c r="AV34" s="5">
        <f t="shared" si="28"/>
        <v>0.67193198195716375</v>
      </c>
      <c r="AW34" s="5">
        <f t="shared" si="29"/>
        <v>0.48778212763135337</v>
      </c>
      <c r="AX34" s="5">
        <f t="shared" si="30"/>
        <v>2.7382708728758982</v>
      </c>
      <c r="AY34" s="5">
        <f t="shared" si="31"/>
        <v>1.3477988321283689</v>
      </c>
    </row>
    <row r="35" spans="1:51" x14ac:dyDescent="0.25">
      <c r="A35" s="2">
        <v>42006</v>
      </c>
      <c r="B35" s="299">
        <v>2015</v>
      </c>
      <c r="C35" s="1" t="s">
        <v>43</v>
      </c>
      <c r="D35" s="3">
        <v>0</v>
      </c>
      <c r="E35" s="3">
        <v>23.962500000000045</v>
      </c>
      <c r="F35" s="3">
        <v>1.4882857142857133</v>
      </c>
      <c r="G35" s="3">
        <v>1.1028785714285727</v>
      </c>
      <c r="H35" s="3">
        <v>0.41476428571428486</v>
      </c>
      <c r="I35" s="3">
        <v>0.10435714285714308</v>
      </c>
      <c r="J35" s="3">
        <v>0.33777142857142883</v>
      </c>
      <c r="K35" s="3">
        <v>9.5969230769230751E-2</v>
      </c>
      <c r="L35" s="3">
        <f t="shared" si="6"/>
        <v>0.28412477388961882</v>
      </c>
      <c r="M35" s="4">
        <f t="shared" si="7"/>
        <v>0</v>
      </c>
      <c r="N35" s="4">
        <f t="shared" si="8"/>
        <v>0</v>
      </c>
      <c r="O35" s="4">
        <f t="shared" si="9"/>
        <v>0</v>
      </c>
      <c r="P35" s="4">
        <f t="shared" si="10"/>
        <v>0</v>
      </c>
      <c r="Q35" s="4">
        <f t="shared" si="11"/>
        <v>0</v>
      </c>
      <c r="R35" s="4">
        <f t="shared" si="12"/>
        <v>0</v>
      </c>
      <c r="S35" s="4">
        <f t="shared" si="13"/>
        <v>0</v>
      </c>
      <c r="T35" s="5">
        <f t="shared" si="14"/>
        <v>264.97687596930137</v>
      </c>
      <c r="U35" s="5">
        <f t="shared" si="14"/>
        <v>9.3521527985509731</v>
      </c>
      <c r="V35" s="5">
        <f t="shared" si="14"/>
        <v>8.0946152694074858</v>
      </c>
      <c r="W35" s="5">
        <f t="shared" si="14"/>
        <v>1.162918317060786</v>
      </c>
      <c r="X35" s="5">
        <f t="shared" si="14"/>
        <v>0.47208602129486116</v>
      </c>
      <c r="Y35" s="5">
        <f t="shared" si="14"/>
        <v>3.5645159171235594</v>
      </c>
      <c r="Z35" s="5">
        <f t="shared" si="14"/>
        <v>1.9358818499992472</v>
      </c>
      <c r="AA35" s="4">
        <v>0</v>
      </c>
      <c r="AB35" s="4">
        <f t="shared" si="15"/>
        <v>0</v>
      </c>
      <c r="AC35" s="3">
        <f t="shared" si="16"/>
        <v>0</v>
      </c>
      <c r="AD35" s="4">
        <v>27.199999999999989</v>
      </c>
      <c r="AE35" s="4">
        <v>1.4845555555555554</v>
      </c>
      <c r="AF35" s="4">
        <v>1.4233655555555595</v>
      </c>
      <c r="AG35" s="4">
        <v>6.1189999999999918E-2</v>
      </c>
      <c r="AH35" s="4">
        <v>0.24899999999999975</v>
      </c>
      <c r="AI35" s="4">
        <v>0.83462500000000128</v>
      </c>
      <c r="AJ35" s="4">
        <v>0.16144444444444475</v>
      </c>
      <c r="AK35" s="3">
        <f t="shared" si="17"/>
        <v>0.19343351139067785</v>
      </c>
      <c r="AL35" s="4">
        <f t="shared" si="18"/>
        <v>0</v>
      </c>
      <c r="AM35" s="4">
        <f t="shared" si="19"/>
        <v>0</v>
      </c>
      <c r="AN35" s="4">
        <f t="shared" si="20"/>
        <v>0</v>
      </c>
      <c r="AO35" s="4">
        <f t="shared" si="21"/>
        <v>0</v>
      </c>
      <c r="AP35" s="4">
        <f t="shared" si="22"/>
        <v>0</v>
      </c>
      <c r="AQ35" s="4">
        <f t="shared" si="23"/>
        <v>0</v>
      </c>
      <c r="AR35" s="4">
        <f t="shared" si="24"/>
        <v>0</v>
      </c>
      <c r="AS35" s="5">
        <f t="shared" si="25"/>
        <v>298.04146917871293</v>
      </c>
      <c r="AT35" s="5">
        <f t="shared" si="26"/>
        <v>6.7460102247366809</v>
      </c>
      <c r="AU35" s="5">
        <f t="shared" si="27"/>
        <v>6.0910791450678747</v>
      </c>
      <c r="AV35" s="5">
        <f t="shared" si="28"/>
        <v>0.67193198195716375</v>
      </c>
      <c r="AW35" s="5">
        <f t="shared" si="29"/>
        <v>0.48778212763135337</v>
      </c>
      <c r="AX35" s="5">
        <f t="shared" si="30"/>
        <v>2.7382708728758982</v>
      </c>
      <c r="AY35" s="5">
        <f t="shared" si="31"/>
        <v>1.3477988321283689</v>
      </c>
    </row>
    <row r="36" spans="1:51" x14ac:dyDescent="0.25">
      <c r="A36" s="2">
        <v>42007</v>
      </c>
      <c r="B36" s="299">
        <v>2015</v>
      </c>
      <c r="C36" s="1" t="s">
        <v>44</v>
      </c>
      <c r="D36" s="3">
        <v>0.29218176376203808</v>
      </c>
      <c r="E36" s="3">
        <v>48.380199443678578</v>
      </c>
      <c r="F36" s="3">
        <v>1.7765433367302543</v>
      </c>
      <c r="G36" s="3">
        <v>1.5142507057080559</v>
      </c>
      <c r="H36" s="3">
        <v>0.2450890296321446</v>
      </c>
      <c r="I36" s="3">
        <v>8.3071026938813075E-2</v>
      </c>
      <c r="J36" s="3">
        <v>0.52874870504144755</v>
      </c>
      <c r="K36" s="3">
        <v>0.22206197165401131</v>
      </c>
      <c r="L36" s="3">
        <f t="shared" si="6"/>
        <v>0.41997638866388204</v>
      </c>
      <c r="M36" s="4">
        <f t="shared" si="7"/>
        <v>34.584331694210192</v>
      </c>
      <c r="N36" s="4">
        <f t="shared" si="8"/>
        <v>1.2699526817400495</v>
      </c>
      <c r="O36" s="4">
        <f t="shared" si="9"/>
        <v>1.082454170850714</v>
      </c>
      <c r="P36" s="4">
        <f t="shared" si="10"/>
        <v>0.17520060671262314</v>
      </c>
      <c r="Q36" s="4">
        <f t="shared" si="11"/>
        <v>5.9382887686833752E-2</v>
      </c>
      <c r="R36" s="4">
        <f t="shared" si="12"/>
        <v>0.37797323715718706</v>
      </c>
      <c r="S36" s="4">
        <f t="shared" si="13"/>
        <v>0.15873983515287246</v>
      </c>
      <c r="T36" s="5">
        <f t="shared" si="14"/>
        <v>299.5612076635116</v>
      </c>
      <c r="U36" s="5">
        <f t="shared" si="14"/>
        <v>10.622105480291022</v>
      </c>
      <c r="V36" s="5">
        <f t="shared" si="14"/>
        <v>9.1770694402581992</v>
      </c>
      <c r="W36" s="5">
        <f t="shared" si="14"/>
        <v>1.338118923773409</v>
      </c>
      <c r="X36" s="5">
        <f t="shared" si="14"/>
        <v>0.53146890898169485</v>
      </c>
      <c r="Y36" s="5">
        <f t="shared" si="14"/>
        <v>3.9424891542807465</v>
      </c>
      <c r="Z36" s="5">
        <f t="shared" si="14"/>
        <v>2.0946216851521196</v>
      </c>
      <c r="AA36" s="4">
        <v>0.21371050000000003</v>
      </c>
      <c r="AB36" s="4">
        <f t="shared" si="15"/>
        <v>0.21371050000000003</v>
      </c>
      <c r="AC36" s="3">
        <f t="shared" si="16"/>
        <v>522.85887900344642</v>
      </c>
      <c r="AD36" s="4">
        <v>38.443073180872496</v>
      </c>
      <c r="AE36" s="4">
        <v>1.5022515403170253</v>
      </c>
      <c r="AF36" s="4">
        <v>1.3990554118010998</v>
      </c>
      <c r="AG36" s="4">
        <v>0.10859214425155424</v>
      </c>
      <c r="AH36" s="4">
        <v>0.15775604401142412</v>
      </c>
      <c r="AI36" s="4">
        <v>0.61761922696769322</v>
      </c>
      <c r="AJ36" s="4">
        <v>0.21017250961786257</v>
      </c>
      <c r="AK36" s="3">
        <f t="shared" si="17"/>
        <v>0.34029463533663012</v>
      </c>
      <c r="AL36" s="4">
        <f t="shared" si="18"/>
        <v>20.100302148798448</v>
      </c>
      <c r="AM36" s="4">
        <f t="shared" si="19"/>
        <v>0.78546555635136062</v>
      </c>
      <c r="AN36" s="4">
        <f t="shared" si="20"/>
        <v>0.73150854427802825</v>
      </c>
      <c r="AO36" s="4">
        <f t="shared" si="21"/>
        <v>5.6778366811948193E-2</v>
      </c>
      <c r="AP36" s="4">
        <f t="shared" si="22"/>
        <v>8.2484148327831575E-2</v>
      </c>
      <c r="AQ36" s="4">
        <f t="shared" si="23"/>
        <v>0.32292769666330329</v>
      </c>
      <c r="AR36" s="4">
        <f t="shared" si="24"/>
        <v>0.10989056277613669</v>
      </c>
      <c r="AS36" s="5">
        <f t="shared" si="25"/>
        <v>318.14177132751138</v>
      </c>
      <c r="AT36" s="5">
        <f t="shared" si="26"/>
        <v>7.5314757810880417</v>
      </c>
      <c r="AU36" s="5">
        <f t="shared" si="27"/>
        <v>6.8225876893459034</v>
      </c>
      <c r="AV36" s="5">
        <f t="shared" si="28"/>
        <v>0.72871034876911189</v>
      </c>
      <c r="AW36" s="5">
        <f t="shared" si="29"/>
        <v>0.570266275959185</v>
      </c>
      <c r="AX36" s="5">
        <f t="shared" si="30"/>
        <v>3.0611985695392017</v>
      </c>
      <c r="AY36" s="5">
        <f t="shared" si="31"/>
        <v>1.4576893949045056</v>
      </c>
    </row>
    <row r="37" spans="1:51" x14ac:dyDescent="0.25">
      <c r="A37" s="2">
        <v>42008</v>
      </c>
      <c r="B37" s="299">
        <v>2015</v>
      </c>
      <c r="C37" s="1" t="s">
        <v>45</v>
      </c>
      <c r="D37" s="3">
        <v>0.56321724240954907</v>
      </c>
      <c r="E37" s="3">
        <v>58.949054426763404</v>
      </c>
      <c r="F37" s="3">
        <v>1.9013115613704279</v>
      </c>
      <c r="G37" s="3">
        <v>1.6923073011424583</v>
      </c>
      <c r="H37" s="3">
        <v>0.17164750088017341</v>
      </c>
      <c r="I37" s="3">
        <v>7.3857633481625468E-2</v>
      </c>
      <c r="J37" s="3">
        <v>0.61141051127473955</v>
      </c>
      <c r="K37" s="3">
        <v>0.27663942666384173</v>
      </c>
      <c r="L37" s="3">
        <f t="shared" si="6"/>
        <v>0.4524610250600235</v>
      </c>
      <c r="M37" s="4">
        <f t="shared" si="7"/>
        <v>81.229057121322356</v>
      </c>
      <c r="N37" s="4">
        <f t="shared" si="8"/>
        <v>2.619918960971003</v>
      </c>
      <c r="O37" s="4">
        <f t="shared" si="9"/>
        <v>2.3319208046350188</v>
      </c>
      <c r="P37" s="4">
        <f t="shared" si="10"/>
        <v>0.23652227825044969</v>
      </c>
      <c r="Q37" s="4">
        <f t="shared" si="11"/>
        <v>0.10177238612670385</v>
      </c>
      <c r="R37" s="4">
        <f t="shared" si="12"/>
        <v>0.8424952669362018</v>
      </c>
      <c r="S37" s="4">
        <f t="shared" si="13"/>
        <v>0.38119627208617207</v>
      </c>
      <c r="T37" s="5">
        <f t="shared" si="14"/>
        <v>380.79026478483394</v>
      </c>
      <c r="U37" s="5">
        <f t="shared" si="14"/>
        <v>13.242024441262025</v>
      </c>
      <c r="V37" s="5">
        <f t="shared" si="14"/>
        <v>11.508990244893218</v>
      </c>
      <c r="W37" s="5">
        <f t="shared" si="14"/>
        <v>1.5746412020238587</v>
      </c>
      <c r="X37" s="5">
        <f t="shared" si="14"/>
        <v>0.63324129510839866</v>
      </c>
      <c r="Y37" s="5">
        <f t="shared" si="14"/>
        <v>4.7849844212169481</v>
      </c>
      <c r="Z37" s="5">
        <f t="shared" si="14"/>
        <v>2.4758179572382915</v>
      </c>
      <c r="AA37" s="4">
        <v>0.4017936000000002</v>
      </c>
      <c r="AB37" s="4">
        <f t="shared" si="15"/>
        <v>0.4017936000000002</v>
      </c>
      <c r="AC37" s="3">
        <f t="shared" si="16"/>
        <v>983.01838836537854</v>
      </c>
      <c r="AD37" s="4">
        <v>43.805154236365532</v>
      </c>
      <c r="AE37" s="4">
        <v>1.5106911638186522</v>
      </c>
      <c r="AF37" s="4">
        <v>1.387461343241281</v>
      </c>
      <c r="AG37" s="4">
        <v>0.13119932074075699</v>
      </c>
      <c r="AH37" s="4">
        <v>0.11423969577071828</v>
      </c>
      <c r="AI37" s="4">
        <v>0.51412416598305344</v>
      </c>
      <c r="AJ37" s="4">
        <v>0.23341204839287752</v>
      </c>
      <c r="AK37" s="3">
        <f t="shared" si="17"/>
        <v>0.45399937181822969</v>
      </c>
      <c r="AL37" s="4">
        <f t="shared" si="18"/>
        <v>43.061272119528873</v>
      </c>
      <c r="AM37" s="4">
        <f t="shared" si="19"/>
        <v>1.4850371931748294</v>
      </c>
      <c r="AN37" s="4">
        <f t="shared" si="20"/>
        <v>1.3639000135523072</v>
      </c>
      <c r="AO37" s="4">
        <f t="shared" si="21"/>
        <v>0.1289713448292113</v>
      </c>
      <c r="AP37" s="4">
        <f t="shared" si="22"/>
        <v>0.11229972162388262</v>
      </c>
      <c r="AQ37" s="4">
        <f t="shared" si="23"/>
        <v>0.50539350906435543</v>
      </c>
      <c r="AR37" s="4">
        <f t="shared" si="24"/>
        <v>0.22944833563622816</v>
      </c>
      <c r="AS37" s="5">
        <f t="shared" si="25"/>
        <v>361.20304344704027</v>
      </c>
      <c r="AT37" s="5">
        <f t="shared" si="26"/>
        <v>9.0165129742628718</v>
      </c>
      <c r="AU37" s="5">
        <f t="shared" si="27"/>
        <v>8.1864877028982104</v>
      </c>
      <c r="AV37" s="5">
        <f t="shared" si="28"/>
        <v>0.85768169359832314</v>
      </c>
      <c r="AW37" s="5">
        <f t="shared" si="29"/>
        <v>0.68256599758306757</v>
      </c>
      <c r="AX37" s="5">
        <f t="shared" si="30"/>
        <v>3.566592078603557</v>
      </c>
      <c r="AY37" s="5">
        <f t="shared" si="31"/>
        <v>1.6871377305407338</v>
      </c>
    </row>
    <row r="38" spans="1:51" x14ac:dyDescent="0.25">
      <c r="A38" s="2">
        <v>42009</v>
      </c>
      <c r="B38" s="299">
        <v>2015</v>
      </c>
      <c r="C38" s="1" t="s">
        <v>46</v>
      </c>
      <c r="D38" s="3">
        <v>0.19844317739500161</v>
      </c>
      <c r="E38" s="3">
        <v>63.658491888939295</v>
      </c>
      <c r="F38" s="3">
        <v>1.7825438284667394</v>
      </c>
      <c r="G38" s="3">
        <v>1.5335917305057445</v>
      </c>
      <c r="H38" s="3">
        <v>0.22980125603878118</v>
      </c>
      <c r="I38" s="3">
        <v>0.13805066475977495</v>
      </c>
      <c r="J38" s="3">
        <v>0.54511767700321256</v>
      </c>
      <c r="K38" s="3">
        <v>0.19723115170793007</v>
      </c>
      <c r="L38" s="3">
        <f t="shared" si="6"/>
        <v>0.36181389822507576</v>
      </c>
      <c r="M38" s="4">
        <f t="shared" si="7"/>
        <v>30.906593842165925</v>
      </c>
      <c r="N38" s="4">
        <f t="shared" si="8"/>
        <v>0.86543611822279665</v>
      </c>
      <c r="O38" s="4">
        <f t="shared" si="9"/>
        <v>0.74456832589024746</v>
      </c>
      <c r="P38" s="4">
        <f t="shared" si="10"/>
        <v>0.11156993943873547</v>
      </c>
      <c r="Q38" s="4">
        <f t="shared" si="11"/>
        <v>6.7024456577060562E-2</v>
      </c>
      <c r="R38" s="4">
        <f t="shared" si="12"/>
        <v>0.26465802345296507</v>
      </c>
      <c r="S38" s="4">
        <f t="shared" si="13"/>
        <v>9.575695116206083E-2</v>
      </c>
      <c r="T38" s="5">
        <f t="shared" si="14"/>
        <v>411.69685862699987</v>
      </c>
      <c r="U38" s="5">
        <f t="shared" si="14"/>
        <v>14.107460559484821</v>
      </c>
      <c r="V38" s="5">
        <f t="shared" si="14"/>
        <v>12.253558570783465</v>
      </c>
      <c r="W38" s="5">
        <f t="shared" si="14"/>
        <v>1.6862111414625942</v>
      </c>
      <c r="X38" s="5">
        <f t="shared" si="14"/>
        <v>0.70026575168545924</v>
      </c>
      <c r="Y38" s="5">
        <f t="shared" si="14"/>
        <v>5.0496424446699129</v>
      </c>
      <c r="Z38" s="5">
        <f t="shared" si="14"/>
        <v>2.5715749084003523</v>
      </c>
      <c r="AA38" s="4">
        <v>0.21435040000000002</v>
      </c>
      <c r="AB38" s="4">
        <f t="shared" si="15"/>
        <v>0.21435040000000002</v>
      </c>
      <c r="AC38" s="3">
        <f t="shared" si="16"/>
        <v>524.42444268269605</v>
      </c>
      <c r="AD38" s="4">
        <v>37.151851164773753</v>
      </c>
      <c r="AE38" s="4">
        <v>1.411174876988883</v>
      </c>
      <c r="AF38" s="4">
        <v>1.3100345537714999</v>
      </c>
      <c r="AG38" s="4">
        <v>0.10507547955247737</v>
      </c>
      <c r="AH38" s="4">
        <v>0.14252504988058248</v>
      </c>
      <c r="AI38" s="4">
        <v>0.55938425311617435</v>
      </c>
      <c r="AJ38" s="4">
        <v>0.2211156502046239</v>
      </c>
      <c r="AK38" s="3">
        <f t="shared" si="17"/>
        <v>0.39528400910974881</v>
      </c>
      <c r="AL38" s="4">
        <f t="shared" si="18"/>
        <v>19.483338841716954</v>
      </c>
      <c r="AM38" s="4">
        <f t="shared" si="19"/>
        <v>0.74005459839271748</v>
      </c>
      <c r="AN38" s="4">
        <f t="shared" si="20"/>
        <v>0.68701414075669354</v>
      </c>
      <c r="AO38" s="4">
        <f t="shared" si="21"/>
        <v>5.5104149803924987E-2</v>
      </c>
      <c r="AP38" s="4">
        <f t="shared" si="22"/>
        <v>7.4743619851947954E-2</v>
      </c>
      <c r="AQ38" s="4">
        <f t="shared" si="23"/>
        <v>0.29335477518592606</v>
      </c>
      <c r="AR38" s="4">
        <f t="shared" si="24"/>
        <v>0.1159584516269819</v>
      </c>
      <c r="AS38" s="5">
        <f t="shared" si="25"/>
        <v>380.68638228875722</v>
      </c>
      <c r="AT38" s="5">
        <f t="shared" si="26"/>
        <v>9.7565675726555892</v>
      </c>
      <c r="AU38" s="5">
        <f t="shared" si="27"/>
        <v>8.8735018436549034</v>
      </c>
      <c r="AV38" s="5">
        <f t="shared" si="28"/>
        <v>0.91278584340224811</v>
      </c>
      <c r="AW38" s="5">
        <f t="shared" si="29"/>
        <v>0.75730961743501557</v>
      </c>
      <c r="AX38" s="5">
        <f t="shared" si="30"/>
        <v>3.859946853789483</v>
      </c>
      <c r="AY38" s="5">
        <f t="shared" si="31"/>
        <v>1.8030961821677156</v>
      </c>
    </row>
    <row r="39" spans="1:51" x14ac:dyDescent="0.25">
      <c r="A39" s="2">
        <v>42010</v>
      </c>
      <c r="B39" s="299">
        <v>2015</v>
      </c>
      <c r="C39" s="1" t="s">
        <v>47</v>
      </c>
      <c r="D39" s="3">
        <v>0</v>
      </c>
      <c r="E39" s="3">
        <v>23.962500000000045</v>
      </c>
      <c r="F39" s="3">
        <v>1.4882857142857133</v>
      </c>
      <c r="G39" s="3">
        <v>1.1028785714285727</v>
      </c>
      <c r="H39" s="3">
        <v>0.41476428571428486</v>
      </c>
      <c r="I39" s="3">
        <v>0.10435714285714308</v>
      </c>
      <c r="J39" s="3">
        <v>0.33777142857142883</v>
      </c>
      <c r="K39" s="3">
        <v>9.5969230769230751E-2</v>
      </c>
      <c r="L39" s="3">
        <f t="shared" si="6"/>
        <v>0.28412477388961882</v>
      </c>
      <c r="M39" s="4">
        <f t="shared" si="7"/>
        <v>0</v>
      </c>
      <c r="N39" s="4">
        <f t="shared" si="8"/>
        <v>0</v>
      </c>
      <c r="O39" s="4">
        <f t="shared" si="9"/>
        <v>0</v>
      </c>
      <c r="P39" s="4">
        <f t="shared" si="10"/>
        <v>0</v>
      </c>
      <c r="Q39" s="4">
        <f t="shared" si="11"/>
        <v>0</v>
      </c>
      <c r="R39" s="4">
        <f t="shared" si="12"/>
        <v>0</v>
      </c>
      <c r="S39" s="4">
        <f t="shared" si="13"/>
        <v>0</v>
      </c>
      <c r="T39" s="5">
        <f t="shared" si="14"/>
        <v>411.69685862699987</v>
      </c>
      <c r="U39" s="5">
        <f t="shared" si="14"/>
        <v>14.107460559484821</v>
      </c>
      <c r="V39" s="5">
        <f t="shared" si="14"/>
        <v>12.253558570783465</v>
      </c>
      <c r="W39" s="5">
        <f t="shared" si="14"/>
        <v>1.6862111414625942</v>
      </c>
      <c r="X39" s="5">
        <f t="shared" si="14"/>
        <v>0.70026575168545924</v>
      </c>
      <c r="Y39" s="5">
        <f t="shared" si="14"/>
        <v>5.0496424446699129</v>
      </c>
      <c r="Z39" s="5">
        <f t="shared" si="14"/>
        <v>2.5715749084003523</v>
      </c>
      <c r="AA39" s="4">
        <v>5.8098333333333368E-4</v>
      </c>
      <c r="AB39" s="4">
        <f t="shared" si="15"/>
        <v>5.8098333333333368E-4</v>
      </c>
      <c r="AC39" s="3">
        <f t="shared" si="16"/>
        <v>1.4214196044946434</v>
      </c>
      <c r="AD39" s="4">
        <v>27.341666666666651</v>
      </c>
      <c r="AE39" s="4">
        <v>1.4750997974537035</v>
      </c>
      <c r="AF39" s="4">
        <v>1.4130795891203742</v>
      </c>
      <c r="AG39" s="4">
        <v>6.1996770833333249E-2</v>
      </c>
      <c r="AH39" s="4">
        <v>0.2450557291666664</v>
      </c>
      <c r="AI39" s="4">
        <v>0.82285182291666781</v>
      </c>
      <c r="AJ39" s="4">
        <v>0.16385619212962993</v>
      </c>
      <c r="AK39" s="3">
        <f t="shared" si="17"/>
        <v>0.19913207647620906</v>
      </c>
      <c r="AL39" s="4">
        <f t="shared" si="18"/>
        <v>3.8863981019557674E-2</v>
      </c>
      <c r="AM39" s="4">
        <f t="shared" si="19"/>
        <v>2.0967357706867715E-3</v>
      </c>
      <c r="AN39" s="4">
        <f t="shared" si="20"/>
        <v>2.0085790306869351E-3</v>
      </c>
      <c r="AO39" s="4">
        <f t="shared" si="21"/>
        <v>8.8123425477861571E-5</v>
      </c>
      <c r="AP39" s="4">
        <f t="shared" si="22"/>
        <v>3.4832701763122938E-4</v>
      </c>
      <c r="AQ39" s="4">
        <f t="shared" si="23"/>
        <v>1.1696177126879061E-3</v>
      </c>
      <c r="AR39" s="4">
        <f t="shared" si="24"/>
        <v>2.3290840381089684E-4</v>
      </c>
      <c r="AS39" s="5">
        <f t="shared" si="25"/>
        <v>380.72524626977679</v>
      </c>
      <c r="AT39" s="5">
        <f t="shared" si="26"/>
        <v>9.7586643084262761</v>
      </c>
      <c r="AU39" s="5">
        <f t="shared" si="27"/>
        <v>8.8755104226855899</v>
      </c>
      <c r="AV39" s="5">
        <f t="shared" si="28"/>
        <v>0.91287396682772592</v>
      </c>
      <c r="AW39" s="5">
        <f t="shared" si="29"/>
        <v>0.75765794445264678</v>
      </c>
      <c r="AX39" s="5">
        <f t="shared" si="30"/>
        <v>3.8611164715021711</v>
      </c>
      <c r="AY39" s="5">
        <f t="shared" si="31"/>
        <v>1.8033290905715265</v>
      </c>
    </row>
    <row r="40" spans="1:51" x14ac:dyDescent="0.25">
      <c r="A40" s="2">
        <v>42011</v>
      </c>
      <c r="B40" s="299">
        <v>2015</v>
      </c>
      <c r="C40" s="1" t="s">
        <v>48</v>
      </c>
      <c r="D40" s="3">
        <v>0</v>
      </c>
      <c r="E40" s="3">
        <v>23.962500000000045</v>
      </c>
      <c r="F40" s="3">
        <v>1.4882857142857133</v>
      </c>
      <c r="G40" s="3">
        <v>1.1028785714285727</v>
      </c>
      <c r="H40" s="3">
        <v>0.41476428571428486</v>
      </c>
      <c r="I40" s="3">
        <v>0.10435714285714308</v>
      </c>
      <c r="J40" s="3">
        <v>0.33777142857142883</v>
      </c>
      <c r="K40" s="3">
        <v>9.5969230769230751E-2</v>
      </c>
      <c r="L40" s="3">
        <f t="shared" si="6"/>
        <v>0.28412477388961882</v>
      </c>
      <c r="M40" s="4">
        <f t="shared" si="7"/>
        <v>0</v>
      </c>
      <c r="N40" s="4">
        <f t="shared" si="8"/>
        <v>0</v>
      </c>
      <c r="O40" s="4">
        <f t="shared" si="9"/>
        <v>0</v>
      </c>
      <c r="P40" s="4">
        <f t="shared" si="10"/>
        <v>0</v>
      </c>
      <c r="Q40" s="4">
        <f t="shared" si="11"/>
        <v>0</v>
      </c>
      <c r="R40" s="4">
        <f t="shared" si="12"/>
        <v>0</v>
      </c>
      <c r="S40" s="4">
        <f t="shared" si="13"/>
        <v>0</v>
      </c>
      <c r="T40" s="5">
        <f t="shared" si="14"/>
        <v>411.69685862699987</v>
      </c>
      <c r="U40" s="5">
        <f t="shared" si="14"/>
        <v>14.107460559484821</v>
      </c>
      <c r="V40" s="5">
        <f t="shared" si="14"/>
        <v>12.253558570783465</v>
      </c>
      <c r="W40" s="5">
        <f t="shared" ref="W40:Z103" si="32">W39+P40</f>
        <v>1.6862111414625942</v>
      </c>
      <c r="X40" s="5">
        <f t="shared" si="32"/>
        <v>0.70026575168545924</v>
      </c>
      <c r="Y40" s="5">
        <f t="shared" si="32"/>
        <v>5.0496424446699129</v>
      </c>
      <c r="Z40" s="5">
        <f t="shared" si="32"/>
        <v>2.5715749084003523</v>
      </c>
      <c r="AA40" s="4">
        <v>0</v>
      </c>
      <c r="AB40" s="4">
        <f t="shared" si="15"/>
        <v>0</v>
      </c>
      <c r="AC40" s="3">
        <f t="shared" si="16"/>
        <v>0</v>
      </c>
      <c r="AD40" s="4">
        <v>27.199999999999989</v>
      </c>
      <c r="AE40" s="4">
        <v>1.4845555555555554</v>
      </c>
      <c r="AF40" s="4">
        <v>1.4233655555555595</v>
      </c>
      <c r="AG40" s="4">
        <v>6.1189999999999918E-2</v>
      </c>
      <c r="AH40" s="4">
        <v>0.24899999999999975</v>
      </c>
      <c r="AI40" s="4">
        <v>0.83462500000000128</v>
      </c>
      <c r="AJ40" s="4">
        <v>0.16144444444444475</v>
      </c>
      <c r="AK40" s="3">
        <f t="shared" si="17"/>
        <v>0.19343351139067785</v>
      </c>
      <c r="AL40" s="4">
        <f t="shared" si="18"/>
        <v>0</v>
      </c>
      <c r="AM40" s="4">
        <f t="shared" si="19"/>
        <v>0</v>
      </c>
      <c r="AN40" s="4">
        <f t="shared" si="20"/>
        <v>0</v>
      </c>
      <c r="AO40" s="4">
        <f t="shared" si="21"/>
        <v>0</v>
      </c>
      <c r="AP40" s="4">
        <f t="shared" si="22"/>
        <v>0</v>
      </c>
      <c r="AQ40" s="4">
        <f t="shared" si="23"/>
        <v>0</v>
      </c>
      <c r="AR40" s="4">
        <f t="shared" si="24"/>
        <v>0</v>
      </c>
      <c r="AS40" s="5">
        <f t="shared" si="25"/>
        <v>380.72524626977679</v>
      </c>
      <c r="AT40" s="5">
        <f t="shared" si="26"/>
        <v>9.7586643084262761</v>
      </c>
      <c r="AU40" s="5">
        <f t="shared" si="27"/>
        <v>8.8755104226855899</v>
      </c>
      <c r="AV40" s="5">
        <f t="shared" si="28"/>
        <v>0.91287396682772592</v>
      </c>
      <c r="AW40" s="5">
        <f t="shared" si="29"/>
        <v>0.75765794445264678</v>
      </c>
      <c r="AX40" s="5">
        <f t="shared" si="30"/>
        <v>3.8611164715021711</v>
      </c>
      <c r="AY40" s="5">
        <f t="shared" si="31"/>
        <v>1.8033290905715265</v>
      </c>
    </row>
    <row r="41" spans="1:51" x14ac:dyDescent="0.25">
      <c r="A41" s="2">
        <v>42012</v>
      </c>
      <c r="B41" s="299">
        <v>2015</v>
      </c>
      <c r="C41" s="1" t="s">
        <v>49</v>
      </c>
      <c r="D41" s="3">
        <v>0</v>
      </c>
      <c r="E41" s="3">
        <v>23.962500000000045</v>
      </c>
      <c r="F41" s="3">
        <v>1.4882857142857133</v>
      </c>
      <c r="G41" s="3">
        <v>1.1028785714285727</v>
      </c>
      <c r="H41" s="3">
        <v>0.41476428571428486</v>
      </c>
      <c r="I41" s="3">
        <v>0.10435714285714308</v>
      </c>
      <c r="J41" s="3">
        <v>0.33777142857142883</v>
      </c>
      <c r="K41" s="3">
        <v>9.5969230769230751E-2</v>
      </c>
      <c r="L41" s="3">
        <f t="shared" si="6"/>
        <v>0.28412477388961882</v>
      </c>
      <c r="M41" s="4">
        <f t="shared" si="7"/>
        <v>0</v>
      </c>
      <c r="N41" s="4">
        <f t="shared" si="8"/>
        <v>0</v>
      </c>
      <c r="O41" s="4">
        <f t="shared" si="9"/>
        <v>0</v>
      </c>
      <c r="P41" s="4">
        <f t="shared" si="10"/>
        <v>0</v>
      </c>
      <c r="Q41" s="4">
        <f t="shared" si="11"/>
        <v>0</v>
      </c>
      <c r="R41" s="4">
        <f t="shared" si="12"/>
        <v>0</v>
      </c>
      <c r="S41" s="4">
        <f t="shared" si="13"/>
        <v>0</v>
      </c>
      <c r="T41" s="5">
        <f t="shared" ref="T41:Y104" si="33">T40+M41</f>
        <v>411.69685862699987</v>
      </c>
      <c r="U41" s="5">
        <f t="shared" si="33"/>
        <v>14.107460559484821</v>
      </c>
      <c r="V41" s="5">
        <f t="shared" si="33"/>
        <v>12.253558570783465</v>
      </c>
      <c r="W41" s="5">
        <f t="shared" si="32"/>
        <v>1.6862111414625942</v>
      </c>
      <c r="X41" s="5">
        <f t="shared" si="32"/>
        <v>0.70026575168545924</v>
      </c>
      <c r="Y41" s="5">
        <f t="shared" si="32"/>
        <v>5.0496424446699129</v>
      </c>
      <c r="Z41" s="5">
        <f t="shared" si="32"/>
        <v>2.5715749084003523</v>
      </c>
      <c r="AA41" s="4">
        <v>0</v>
      </c>
      <c r="AB41" s="4">
        <f t="shared" si="15"/>
        <v>0</v>
      </c>
      <c r="AC41" s="3">
        <f t="shared" si="16"/>
        <v>0</v>
      </c>
      <c r="AD41" s="4">
        <v>27.199999999999989</v>
      </c>
      <c r="AE41" s="4">
        <v>1.4845555555555554</v>
      </c>
      <c r="AF41" s="4">
        <v>1.4233655555555595</v>
      </c>
      <c r="AG41" s="4">
        <v>6.1189999999999918E-2</v>
      </c>
      <c r="AH41" s="4">
        <v>0.24899999999999975</v>
      </c>
      <c r="AI41" s="4">
        <v>0.83462500000000128</v>
      </c>
      <c r="AJ41" s="4">
        <v>0.16144444444444475</v>
      </c>
      <c r="AK41" s="3">
        <f t="shared" si="17"/>
        <v>0.19343351139067785</v>
      </c>
      <c r="AL41" s="4">
        <f t="shared" si="18"/>
        <v>0</v>
      </c>
      <c r="AM41" s="4">
        <f t="shared" si="19"/>
        <v>0</v>
      </c>
      <c r="AN41" s="4">
        <f t="shared" si="20"/>
        <v>0</v>
      </c>
      <c r="AO41" s="4">
        <f t="shared" si="21"/>
        <v>0</v>
      </c>
      <c r="AP41" s="4">
        <f t="shared" si="22"/>
        <v>0</v>
      </c>
      <c r="AQ41" s="4">
        <f t="shared" si="23"/>
        <v>0</v>
      </c>
      <c r="AR41" s="4">
        <f t="shared" si="24"/>
        <v>0</v>
      </c>
      <c r="AS41" s="5">
        <f t="shared" si="25"/>
        <v>380.72524626977679</v>
      </c>
      <c r="AT41" s="5">
        <f t="shared" si="26"/>
        <v>9.7586643084262761</v>
      </c>
      <c r="AU41" s="5">
        <f t="shared" si="27"/>
        <v>8.8755104226855899</v>
      </c>
      <c r="AV41" s="5">
        <f t="shared" si="28"/>
        <v>0.91287396682772592</v>
      </c>
      <c r="AW41" s="5">
        <f t="shared" si="29"/>
        <v>0.75765794445264678</v>
      </c>
      <c r="AX41" s="5">
        <f t="shared" si="30"/>
        <v>3.8611164715021711</v>
      </c>
      <c r="AY41" s="5">
        <f t="shared" si="31"/>
        <v>1.8033290905715265</v>
      </c>
    </row>
    <row r="42" spans="1:51" x14ac:dyDescent="0.25">
      <c r="A42" s="2">
        <v>42013</v>
      </c>
      <c r="B42" s="299">
        <v>2015</v>
      </c>
      <c r="C42" s="1" t="s">
        <v>50</v>
      </c>
      <c r="D42" s="3">
        <v>0</v>
      </c>
      <c r="E42" s="3">
        <v>23.962500000000045</v>
      </c>
      <c r="F42" s="3">
        <v>1.4882857142857133</v>
      </c>
      <c r="G42" s="3">
        <v>1.1028785714285727</v>
      </c>
      <c r="H42" s="3">
        <v>0.41476428571428486</v>
      </c>
      <c r="I42" s="3">
        <v>0.10435714285714308</v>
      </c>
      <c r="J42" s="3">
        <v>0.33777142857142883</v>
      </c>
      <c r="K42" s="3">
        <v>9.5969230769230751E-2</v>
      </c>
      <c r="L42" s="3">
        <f t="shared" si="6"/>
        <v>0.28412477388961882</v>
      </c>
      <c r="M42" s="4">
        <f t="shared" si="7"/>
        <v>0</v>
      </c>
      <c r="N42" s="4">
        <f t="shared" si="8"/>
        <v>0</v>
      </c>
      <c r="O42" s="4">
        <f t="shared" si="9"/>
        <v>0</v>
      </c>
      <c r="P42" s="4">
        <f t="shared" si="10"/>
        <v>0</v>
      </c>
      <c r="Q42" s="4">
        <f t="shared" si="11"/>
        <v>0</v>
      </c>
      <c r="R42" s="4">
        <f t="shared" si="12"/>
        <v>0</v>
      </c>
      <c r="S42" s="4">
        <f t="shared" si="13"/>
        <v>0</v>
      </c>
      <c r="T42" s="5">
        <f t="shared" si="33"/>
        <v>411.69685862699987</v>
      </c>
      <c r="U42" s="5">
        <f t="shared" si="33"/>
        <v>14.107460559484821</v>
      </c>
      <c r="V42" s="5">
        <f t="shared" si="33"/>
        <v>12.253558570783465</v>
      </c>
      <c r="W42" s="5">
        <f t="shared" si="32"/>
        <v>1.6862111414625942</v>
      </c>
      <c r="X42" s="5">
        <f t="shared" si="32"/>
        <v>0.70026575168545924</v>
      </c>
      <c r="Y42" s="5">
        <f t="shared" si="32"/>
        <v>5.0496424446699129</v>
      </c>
      <c r="Z42" s="5">
        <f t="shared" si="32"/>
        <v>2.5715749084003523</v>
      </c>
      <c r="AA42" s="4">
        <v>0</v>
      </c>
      <c r="AB42" s="4">
        <f t="shared" si="15"/>
        <v>0</v>
      </c>
      <c r="AC42" s="3">
        <f t="shared" si="16"/>
        <v>0</v>
      </c>
      <c r="AD42" s="4">
        <v>27.199999999999989</v>
      </c>
      <c r="AE42" s="4">
        <v>1.4845555555555554</v>
      </c>
      <c r="AF42" s="4">
        <v>1.4233655555555595</v>
      </c>
      <c r="AG42" s="4">
        <v>6.1189999999999918E-2</v>
      </c>
      <c r="AH42" s="4">
        <v>0.24899999999999975</v>
      </c>
      <c r="AI42" s="4">
        <v>0.83462500000000128</v>
      </c>
      <c r="AJ42" s="4">
        <v>0.16144444444444475</v>
      </c>
      <c r="AK42" s="3">
        <f t="shared" si="17"/>
        <v>0.19343351139067785</v>
      </c>
      <c r="AL42" s="4">
        <f t="shared" si="18"/>
        <v>0</v>
      </c>
      <c r="AM42" s="4">
        <f t="shared" si="19"/>
        <v>0</v>
      </c>
      <c r="AN42" s="4">
        <f t="shared" si="20"/>
        <v>0</v>
      </c>
      <c r="AO42" s="4">
        <f t="shared" si="21"/>
        <v>0</v>
      </c>
      <c r="AP42" s="4">
        <f t="shared" si="22"/>
        <v>0</v>
      </c>
      <c r="AQ42" s="4">
        <f t="shared" si="23"/>
        <v>0</v>
      </c>
      <c r="AR42" s="4">
        <f t="shared" si="24"/>
        <v>0</v>
      </c>
      <c r="AS42" s="5">
        <f t="shared" si="25"/>
        <v>380.72524626977679</v>
      </c>
      <c r="AT42" s="5">
        <f t="shared" si="26"/>
        <v>9.7586643084262761</v>
      </c>
      <c r="AU42" s="5">
        <f t="shared" si="27"/>
        <v>8.8755104226855899</v>
      </c>
      <c r="AV42" s="5">
        <f t="shared" si="28"/>
        <v>0.91287396682772592</v>
      </c>
      <c r="AW42" s="5">
        <f t="shared" si="29"/>
        <v>0.75765794445264678</v>
      </c>
      <c r="AX42" s="5">
        <f t="shared" si="30"/>
        <v>3.8611164715021711</v>
      </c>
      <c r="AY42" s="5">
        <f t="shared" si="31"/>
        <v>1.8033290905715265</v>
      </c>
    </row>
    <row r="43" spans="1:51" x14ac:dyDescent="0.25">
      <c r="A43" s="2">
        <v>42014</v>
      </c>
      <c r="B43" s="299">
        <v>2015</v>
      </c>
      <c r="C43" s="1" t="s">
        <v>51</v>
      </c>
      <c r="D43" s="3">
        <v>0</v>
      </c>
      <c r="E43" s="3">
        <v>23.962500000000045</v>
      </c>
      <c r="F43" s="3">
        <v>1.4882857142857133</v>
      </c>
      <c r="G43" s="3">
        <v>1.1028785714285727</v>
      </c>
      <c r="H43" s="3">
        <v>0.41476428571428486</v>
      </c>
      <c r="I43" s="3">
        <v>0.10435714285714308</v>
      </c>
      <c r="J43" s="3">
        <v>0.33777142857142883</v>
      </c>
      <c r="K43" s="3">
        <v>9.5969230769230751E-2</v>
      </c>
      <c r="L43" s="3">
        <f t="shared" si="6"/>
        <v>0.28412477388961882</v>
      </c>
      <c r="M43" s="4">
        <f t="shared" si="7"/>
        <v>0</v>
      </c>
      <c r="N43" s="4">
        <f t="shared" si="8"/>
        <v>0</v>
      </c>
      <c r="O43" s="4">
        <f t="shared" si="9"/>
        <v>0</v>
      </c>
      <c r="P43" s="4">
        <f t="shared" si="10"/>
        <v>0</v>
      </c>
      <c r="Q43" s="4">
        <f t="shared" si="11"/>
        <v>0</v>
      </c>
      <c r="R43" s="4">
        <f t="shared" si="12"/>
        <v>0</v>
      </c>
      <c r="S43" s="4">
        <f t="shared" si="13"/>
        <v>0</v>
      </c>
      <c r="T43" s="5">
        <f t="shared" si="33"/>
        <v>411.69685862699987</v>
      </c>
      <c r="U43" s="5">
        <f t="shared" si="33"/>
        <v>14.107460559484821</v>
      </c>
      <c r="V43" s="5">
        <f t="shared" si="33"/>
        <v>12.253558570783465</v>
      </c>
      <c r="W43" s="5">
        <f t="shared" si="32"/>
        <v>1.6862111414625942</v>
      </c>
      <c r="X43" s="5">
        <f t="shared" si="32"/>
        <v>0.70026575168545924</v>
      </c>
      <c r="Y43" s="5">
        <f t="shared" si="32"/>
        <v>5.0496424446699129</v>
      </c>
      <c r="Z43" s="5">
        <f t="shared" si="32"/>
        <v>2.5715749084003523</v>
      </c>
      <c r="AA43" s="4">
        <v>0</v>
      </c>
      <c r="AB43" s="4">
        <f t="shared" si="15"/>
        <v>0</v>
      </c>
      <c r="AC43" s="3">
        <f t="shared" si="16"/>
        <v>0</v>
      </c>
      <c r="AD43" s="4">
        <v>27.199999999999989</v>
      </c>
      <c r="AE43" s="4">
        <v>1.4845555555555554</v>
      </c>
      <c r="AF43" s="4">
        <v>1.4233655555555595</v>
      </c>
      <c r="AG43" s="4">
        <v>6.1189999999999918E-2</v>
      </c>
      <c r="AH43" s="4">
        <v>0.24899999999999975</v>
      </c>
      <c r="AI43" s="4">
        <v>0.83462500000000128</v>
      </c>
      <c r="AJ43" s="4">
        <v>0.16144444444444475</v>
      </c>
      <c r="AK43" s="3">
        <f t="shared" si="17"/>
        <v>0.19343351139067785</v>
      </c>
      <c r="AL43" s="4">
        <f t="shared" si="18"/>
        <v>0</v>
      </c>
      <c r="AM43" s="4">
        <f t="shared" si="19"/>
        <v>0</v>
      </c>
      <c r="AN43" s="4">
        <f t="shared" si="20"/>
        <v>0</v>
      </c>
      <c r="AO43" s="4">
        <f t="shared" si="21"/>
        <v>0</v>
      </c>
      <c r="AP43" s="4">
        <f t="shared" si="22"/>
        <v>0</v>
      </c>
      <c r="AQ43" s="4">
        <f t="shared" si="23"/>
        <v>0</v>
      </c>
      <c r="AR43" s="4">
        <f t="shared" si="24"/>
        <v>0</v>
      </c>
      <c r="AS43" s="5">
        <f t="shared" si="25"/>
        <v>380.72524626977679</v>
      </c>
      <c r="AT43" s="5">
        <f t="shared" si="26"/>
        <v>9.7586643084262761</v>
      </c>
      <c r="AU43" s="5">
        <f t="shared" si="27"/>
        <v>8.8755104226855899</v>
      </c>
      <c r="AV43" s="5">
        <f t="shared" si="28"/>
        <v>0.91287396682772592</v>
      </c>
      <c r="AW43" s="5">
        <f t="shared" si="29"/>
        <v>0.75765794445264678</v>
      </c>
      <c r="AX43" s="5">
        <f t="shared" si="30"/>
        <v>3.8611164715021711</v>
      </c>
      <c r="AY43" s="5">
        <f t="shared" si="31"/>
        <v>1.8033290905715265</v>
      </c>
    </row>
    <row r="44" spans="1:51" x14ac:dyDescent="0.25">
      <c r="A44" s="2">
        <v>42015</v>
      </c>
      <c r="B44" s="299">
        <v>2015</v>
      </c>
      <c r="C44" s="1" t="s">
        <v>52</v>
      </c>
      <c r="D44" s="3">
        <v>0</v>
      </c>
      <c r="E44" s="3">
        <v>23.962500000000045</v>
      </c>
      <c r="F44" s="3">
        <v>1.4882857142857133</v>
      </c>
      <c r="G44" s="3">
        <v>1.1028785714285727</v>
      </c>
      <c r="H44" s="3">
        <v>0.41476428571428486</v>
      </c>
      <c r="I44" s="3">
        <v>0.10435714285714308</v>
      </c>
      <c r="J44" s="3">
        <v>0.33777142857142883</v>
      </c>
      <c r="K44" s="3">
        <v>9.5969230769230751E-2</v>
      </c>
      <c r="L44" s="3">
        <f t="shared" si="6"/>
        <v>0.28412477388961882</v>
      </c>
      <c r="M44" s="4">
        <f t="shared" si="7"/>
        <v>0</v>
      </c>
      <c r="N44" s="4">
        <f t="shared" si="8"/>
        <v>0</v>
      </c>
      <c r="O44" s="4">
        <f t="shared" si="9"/>
        <v>0</v>
      </c>
      <c r="P44" s="4">
        <f t="shared" si="10"/>
        <v>0</v>
      </c>
      <c r="Q44" s="4">
        <f t="shared" si="11"/>
        <v>0</v>
      </c>
      <c r="R44" s="4">
        <f t="shared" si="12"/>
        <v>0</v>
      </c>
      <c r="S44" s="4">
        <f t="shared" si="13"/>
        <v>0</v>
      </c>
      <c r="T44" s="5">
        <f t="shared" si="33"/>
        <v>411.69685862699987</v>
      </c>
      <c r="U44" s="5">
        <f t="shared" si="33"/>
        <v>14.107460559484821</v>
      </c>
      <c r="V44" s="5">
        <f t="shared" si="33"/>
        <v>12.253558570783465</v>
      </c>
      <c r="W44" s="5">
        <f t="shared" si="32"/>
        <v>1.6862111414625942</v>
      </c>
      <c r="X44" s="5">
        <f t="shared" si="32"/>
        <v>0.70026575168545924</v>
      </c>
      <c r="Y44" s="5">
        <f t="shared" si="32"/>
        <v>5.0496424446699129</v>
      </c>
      <c r="Z44" s="5">
        <f t="shared" si="32"/>
        <v>2.5715749084003523</v>
      </c>
      <c r="AA44" s="4">
        <v>0</v>
      </c>
      <c r="AB44" s="4">
        <f t="shared" si="15"/>
        <v>0</v>
      </c>
      <c r="AC44" s="3">
        <f t="shared" si="16"/>
        <v>0</v>
      </c>
      <c r="AD44" s="4">
        <v>27.199999999999989</v>
      </c>
      <c r="AE44" s="4">
        <v>1.4845555555555554</v>
      </c>
      <c r="AF44" s="4">
        <v>1.4233655555555595</v>
      </c>
      <c r="AG44" s="4">
        <v>6.1189999999999918E-2</v>
      </c>
      <c r="AH44" s="4">
        <v>0.24899999999999975</v>
      </c>
      <c r="AI44" s="4">
        <v>0.83462500000000128</v>
      </c>
      <c r="AJ44" s="4">
        <v>0.16144444444444475</v>
      </c>
      <c r="AK44" s="3">
        <f t="shared" si="17"/>
        <v>0.19343351139067785</v>
      </c>
      <c r="AL44" s="4">
        <f t="shared" si="18"/>
        <v>0</v>
      </c>
      <c r="AM44" s="4">
        <f t="shared" si="19"/>
        <v>0</v>
      </c>
      <c r="AN44" s="4">
        <f t="shared" si="20"/>
        <v>0</v>
      </c>
      <c r="AO44" s="4">
        <f t="shared" si="21"/>
        <v>0</v>
      </c>
      <c r="AP44" s="4">
        <f t="shared" si="22"/>
        <v>0</v>
      </c>
      <c r="AQ44" s="4">
        <f t="shared" si="23"/>
        <v>0</v>
      </c>
      <c r="AR44" s="4">
        <f t="shared" si="24"/>
        <v>0</v>
      </c>
      <c r="AS44" s="5">
        <f t="shared" si="25"/>
        <v>380.72524626977679</v>
      </c>
      <c r="AT44" s="5">
        <f t="shared" si="26"/>
        <v>9.7586643084262761</v>
      </c>
      <c r="AU44" s="5">
        <f t="shared" si="27"/>
        <v>8.8755104226855899</v>
      </c>
      <c r="AV44" s="5">
        <f t="shared" si="28"/>
        <v>0.91287396682772592</v>
      </c>
      <c r="AW44" s="5">
        <f t="shared" si="29"/>
        <v>0.75765794445264678</v>
      </c>
      <c r="AX44" s="5">
        <f t="shared" si="30"/>
        <v>3.8611164715021711</v>
      </c>
      <c r="AY44" s="5">
        <f t="shared" si="31"/>
        <v>1.8033290905715265</v>
      </c>
    </row>
    <row r="45" spans="1:51" x14ac:dyDescent="0.25">
      <c r="A45" s="2">
        <v>42016</v>
      </c>
      <c r="B45" s="299">
        <v>2015</v>
      </c>
      <c r="C45" s="1" t="s">
        <v>53</v>
      </c>
      <c r="D45" s="3">
        <v>4.0693330187996098E-2</v>
      </c>
      <c r="E45" s="3">
        <v>42.184663763939199</v>
      </c>
      <c r="F45" s="3">
        <v>1.7034033429756701</v>
      </c>
      <c r="G45" s="3">
        <v>1.4098727014878885</v>
      </c>
      <c r="H45" s="3">
        <v>0.28814096027985198</v>
      </c>
      <c r="I45" s="3">
        <v>8.8471981724060941E-2</v>
      </c>
      <c r="J45" s="3">
        <v>0.4802917841460696</v>
      </c>
      <c r="K45" s="3">
        <v>0.19006829113100723</v>
      </c>
      <c r="L45" s="3">
        <f t="shared" si="6"/>
        <v>0.39573504566383</v>
      </c>
      <c r="M45" s="4">
        <f t="shared" si="7"/>
        <v>4.1998758363573252</v>
      </c>
      <c r="N45" s="4">
        <f t="shared" si="8"/>
        <v>0.16958965418729605</v>
      </c>
      <c r="O45" s="4">
        <f t="shared" si="9"/>
        <v>0.14036594731331051</v>
      </c>
      <c r="P45" s="4">
        <f t="shared" si="10"/>
        <v>2.868711395487349E-2</v>
      </c>
      <c r="Q45" s="4">
        <f t="shared" si="11"/>
        <v>8.808209076094654E-3</v>
      </c>
      <c r="R45" s="4">
        <f t="shared" si="12"/>
        <v>4.7817516572464996E-2</v>
      </c>
      <c r="S45" s="4">
        <f t="shared" si="13"/>
        <v>1.8923067104335386E-2</v>
      </c>
      <c r="T45" s="5">
        <f t="shared" si="33"/>
        <v>415.89673446335718</v>
      </c>
      <c r="U45" s="5">
        <f t="shared" si="33"/>
        <v>14.277050213672117</v>
      </c>
      <c r="V45" s="5">
        <f t="shared" si="33"/>
        <v>12.393924518096775</v>
      </c>
      <c r="W45" s="5">
        <f t="shared" si="32"/>
        <v>1.7148982554174677</v>
      </c>
      <c r="X45" s="5">
        <f t="shared" si="32"/>
        <v>0.70907396076155393</v>
      </c>
      <c r="Y45" s="5">
        <f t="shared" si="32"/>
        <v>5.0974599612423779</v>
      </c>
      <c r="Z45" s="5">
        <f t="shared" si="32"/>
        <v>2.5904979755046877</v>
      </c>
      <c r="AA45" s="4">
        <v>3.3862516666666669E-2</v>
      </c>
      <c r="AB45" s="4">
        <f t="shared" si="15"/>
        <v>3.3862516666666669E-2</v>
      </c>
      <c r="AC45" s="3">
        <f t="shared" si="16"/>
        <v>82.847204534025494</v>
      </c>
      <c r="AD45" s="4">
        <v>35.156636404925159</v>
      </c>
      <c r="AE45" s="4">
        <v>1.4970788678482874</v>
      </c>
      <c r="AF45" s="4">
        <v>1.4061614538216345</v>
      </c>
      <c r="AG45" s="4">
        <v>9.4736132854946073E-2</v>
      </c>
      <c r="AH45" s="4">
        <v>0.18442735422346923</v>
      </c>
      <c r="AI45" s="4">
        <v>0.68105168370021396</v>
      </c>
      <c r="AJ45" s="4">
        <v>0.1959289213364018</v>
      </c>
      <c r="AK45" s="3">
        <f t="shared" si="17"/>
        <v>0.2876858335800635</v>
      </c>
      <c r="AL45" s="4">
        <f t="shared" si="18"/>
        <v>2.9126290469672007</v>
      </c>
      <c r="AM45" s="4">
        <f t="shared" si="19"/>
        <v>0.12402879916819437</v>
      </c>
      <c r="AN45" s="4">
        <f t="shared" si="20"/>
        <v>0.11649654557262358</v>
      </c>
      <c r="AO45" s="4">
        <f t="shared" si="21"/>
        <v>7.8486237753963278E-3</v>
      </c>
      <c r="AP45" s="4">
        <f t="shared" si="22"/>
        <v>1.5279290737020926E-2</v>
      </c>
      <c r="AQ45" s="4">
        <f t="shared" si="23"/>
        <v>5.6423228137754057E-2</v>
      </c>
      <c r="AR45" s="4">
        <f t="shared" si="24"/>
        <v>1.6232163420087872E-2</v>
      </c>
      <c r="AS45" s="5">
        <f t="shared" si="25"/>
        <v>383.63787531674399</v>
      </c>
      <c r="AT45" s="5">
        <f t="shared" si="26"/>
        <v>9.88269310759447</v>
      </c>
      <c r="AU45" s="5">
        <f t="shared" si="27"/>
        <v>8.9920069682582131</v>
      </c>
      <c r="AV45" s="5">
        <f t="shared" si="28"/>
        <v>0.92072259060312223</v>
      </c>
      <c r="AW45" s="5">
        <f t="shared" si="29"/>
        <v>0.77293723518966773</v>
      </c>
      <c r="AX45" s="5">
        <f t="shared" si="30"/>
        <v>3.9175396996399252</v>
      </c>
      <c r="AY45" s="5">
        <f t="shared" si="31"/>
        <v>1.8195612539916144</v>
      </c>
    </row>
    <row r="46" spans="1:51" x14ac:dyDescent="0.25">
      <c r="A46" s="2">
        <v>42017</v>
      </c>
      <c r="B46" s="299">
        <v>2015</v>
      </c>
      <c r="C46" s="1" t="s">
        <v>54</v>
      </c>
      <c r="D46" s="3">
        <v>3.050903547637009E-2</v>
      </c>
      <c r="E46" s="3">
        <v>40.726890662824111</v>
      </c>
      <c r="F46" s="3">
        <v>1.6861939326804745</v>
      </c>
      <c r="G46" s="3">
        <v>1.3853131710831441</v>
      </c>
      <c r="H46" s="3">
        <v>0.29827082631460661</v>
      </c>
      <c r="I46" s="3">
        <v>8.9742794614707577E-2</v>
      </c>
      <c r="J46" s="3">
        <v>0.46889015570009845</v>
      </c>
      <c r="K46" s="3">
        <v>0.18254036630206569</v>
      </c>
      <c r="L46" s="3">
        <f t="shared" si="6"/>
        <v>0.3893030469567339</v>
      </c>
      <c r="M46" s="4">
        <f t="shared" si="7"/>
        <v>3.0399634333016232</v>
      </c>
      <c r="N46" s="4">
        <f t="shared" si="8"/>
        <v>0.12586199961203356</v>
      </c>
      <c r="O46" s="4">
        <f t="shared" si="9"/>
        <v>0.10340345936617228</v>
      </c>
      <c r="P46" s="4">
        <f t="shared" si="10"/>
        <v>2.2263727735167802E-2</v>
      </c>
      <c r="Q46" s="4">
        <f t="shared" si="11"/>
        <v>6.6986408633457704E-3</v>
      </c>
      <c r="R46" s="4">
        <f t="shared" si="12"/>
        <v>3.4999208247059502E-2</v>
      </c>
      <c r="S46" s="4">
        <f t="shared" si="13"/>
        <v>1.3625298411653513E-2</v>
      </c>
      <c r="T46" s="5">
        <f t="shared" si="33"/>
        <v>418.93669789665881</v>
      </c>
      <c r="U46" s="5">
        <f t="shared" si="33"/>
        <v>14.40291221328415</v>
      </c>
      <c r="V46" s="5">
        <f t="shared" si="33"/>
        <v>12.497327977462946</v>
      </c>
      <c r="W46" s="5">
        <f t="shared" si="32"/>
        <v>1.7371619831526355</v>
      </c>
      <c r="X46" s="5">
        <f t="shared" si="32"/>
        <v>0.71577260162489975</v>
      </c>
      <c r="Y46" s="5">
        <f t="shared" si="32"/>
        <v>5.1324591694894375</v>
      </c>
      <c r="Z46" s="5">
        <f t="shared" si="32"/>
        <v>2.6041232739163411</v>
      </c>
      <c r="AA46" s="4">
        <v>7.6637999999999993E-3</v>
      </c>
      <c r="AB46" s="4">
        <f t="shared" si="15"/>
        <v>7.6637999999999993E-3</v>
      </c>
      <c r="AC46" s="3">
        <f t="shared" si="16"/>
        <v>18.750065518103284</v>
      </c>
      <c r="AD46" s="4">
        <v>33.253962482008212</v>
      </c>
      <c r="AE46" s="4">
        <v>1.4940841627348105</v>
      </c>
      <c r="AF46" s="4">
        <v>1.4102754781493123</v>
      </c>
      <c r="AG46" s="4">
        <v>8.6714231520067478E-2</v>
      </c>
      <c r="AH46" s="4">
        <v>0.19986863908307437</v>
      </c>
      <c r="AI46" s="4">
        <v>0.71777573759798896</v>
      </c>
      <c r="AJ46" s="4">
        <v>0.1876826333839777</v>
      </c>
      <c r="AK46" s="3">
        <f t="shared" si="17"/>
        <v>0.26147809622550211</v>
      </c>
      <c r="AL46" s="4">
        <f t="shared" si="18"/>
        <v>0.62351397527420249</v>
      </c>
      <c r="AM46" s="4">
        <f t="shared" si="19"/>
        <v>2.8014175940838191E-2</v>
      </c>
      <c r="AN46" s="4">
        <f t="shared" si="20"/>
        <v>2.6442757613874043E-2</v>
      </c>
      <c r="AO46" s="4">
        <f t="shared" si="21"/>
        <v>1.6258975223532423E-3</v>
      </c>
      <c r="AP46" s="4">
        <f t="shared" si="22"/>
        <v>3.747550077821783E-3</v>
      </c>
      <c r="AQ46" s="4">
        <f t="shared" si="23"/>
        <v>1.3458342107267205E-2</v>
      </c>
      <c r="AR46" s="4">
        <f t="shared" si="24"/>
        <v>3.5190616725597405E-3</v>
      </c>
      <c r="AS46" s="5">
        <f t="shared" si="25"/>
        <v>384.26138929201818</v>
      </c>
      <c r="AT46" s="5">
        <f t="shared" si="26"/>
        <v>9.9107072835353076</v>
      </c>
      <c r="AU46" s="5">
        <f t="shared" si="27"/>
        <v>9.0184497258720864</v>
      </c>
      <c r="AV46" s="5">
        <f t="shared" si="28"/>
        <v>0.92234848812547543</v>
      </c>
      <c r="AW46" s="5">
        <f t="shared" si="29"/>
        <v>0.77668478526748952</v>
      </c>
      <c r="AX46" s="5">
        <f t="shared" si="30"/>
        <v>3.9309980417471926</v>
      </c>
      <c r="AY46" s="5">
        <f t="shared" si="31"/>
        <v>1.8230803156641742</v>
      </c>
    </row>
    <row r="47" spans="1:51" x14ac:dyDescent="0.25">
      <c r="A47" s="2">
        <v>42018</v>
      </c>
      <c r="B47" s="299">
        <v>2015</v>
      </c>
      <c r="C47" s="1" t="s">
        <v>55</v>
      </c>
      <c r="D47" s="3">
        <v>0</v>
      </c>
      <c r="E47" s="3">
        <v>23.962500000000045</v>
      </c>
      <c r="F47" s="3">
        <v>1.4882857142857133</v>
      </c>
      <c r="G47" s="3">
        <v>1.1028785714285727</v>
      </c>
      <c r="H47" s="3">
        <v>0.41476428571428486</v>
      </c>
      <c r="I47" s="3">
        <v>0.10435714285714308</v>
      </c>
      <c r="J47" s="3">
        <v>0.33777142857142883</v>
      </c>
      <c r="K47" s="3">
        <v>9.5969230769230751E-2</v>
      </c>
      <c r="L47" s="3">
        <f t="shared" si="6"/>
        <v>0.28412477388961882</v>
      </c>
      <c r="M47" s="4">
        <f t="shared" si="7"/>
        <v>0</v>
      </c>
      <c r="N47" s="4">
        <f t="shared" si="8"/>
        <v>0</v>
      </c>
      <c r="O47" s="4">
        <f t="shared" si="9"/>
        <v>0</v>
      </c>
      <c r="P47" s="4">
        <f t="shared" si="10"/>
        <v>0</v>
      </c>
      <c r="Q47" s="4">
        <f t="shared" si="11"/>
        <v>0</v>
      </c>
      <c r="R47" s="4">
        <f t="shared" si="12"/>
        <v>0</v>
      </c>
      <c r="S47" s="4">
        <f t="shared" si="13"/>
        <v>0</v>
      </c>
      <c r="T47" s="5">
        <f t="shared" si="33"/>
        <v>418.93669789665881</v>
      </c>
      <c r="U47" s="5">
        <f t="shared" si="33"/>
        <v>14.40291221328415</v>
      </c>
      <c r="V47" s="5">
        <f t="shared" si="33"/>
        <v>12.497327977462946</v>
      </c>
      <c r="W47" s="5">
        <f t="shared" si="32"/>
        <v>1.7371619831526355</v>
      </c>
      <c r="X47" s="5">
        <f t="shared" si="32"/>
        <v>0.71577260162489975</v>
      </c>
      <c r="Y47" s="5">
        <f t="shared" si="32"/>
        <v>5.1324591694894375</v>
      </c>
      <c r="Z47" s="5">
        <f t="shared" si="32"/>
        <v>2.6041232739163411</v>
      </c>
      <c r="AA47" s="4">
        <v>0</v>
      </c>
      <c r="AB47" s="4">
        <f t="shared" si="15"/>
        <v>0</v>
      </c>
      <c r="AC47" s="3">
        <f t="shared" si="16"/>
        <v>0</v>
      </c>
      <c r="AD47" s="4">
        <v>27.199999999999989</v>
      </c>
      <c r="AE47" s="4">
        <v>1.4845555555555554</v>
      </c>
      <c r="AF47" s="4">
        <v>1.4233655555555595</v>
      </c>
      <c r="AG47" s="4">
        <v>6.1189999999999918E-2</v>
      </c>
      <c r="AH47" s="4">
        <v>0.24899999999999975</v>
      </c>
      <c r="AI47" s="4">
        <v>0.83462500000000128</v>
      </c>
      <c r="AJ47" s="4">
        <v>0.16144444444444475</v>
      </c>
      <c r="AK47" s="3">
        <f t="shared" si="17"/>
        <v>0.19343351139067785</v>
      </c>
      <c r="AL47" s="4">
        <f t="shared" si="18"/>
        <v>0</v>
      </c>
      <c r="AM47" s="4">
        <f t="shared" si="19"/>
        <v>0</v>
      </c>
      <c r="AN47" s="4">
        <f t="shared" si="20"/>
        <v>0</v>
      </c>
      <c r="AO47" s="4">
        <f t="shared" si="21"/>
        <v>0</v>
      </c>
      <c r="AP47" s="4">
        <f t="shared" si="22"/>
        <v>0</v>
      </c>
      <c r="AQ47" s="4">
        <f t="shared" si="23"/>
        <v>0</v>
      </c>
      <c r="AR47" s="4">
        <f t="shared" si="24"/>
        <v>0</v>
      </c>
      <c r="AS47" s="5">
        <f t="shared" si="25"/>
        <v>384.26138929201818</v>
      </c>
      <c r="AT47" s="5">
        <f t="shared" si="26"/>
        <v>9.9107072835353076</v>
      </c>
      <c r="AU47" s="5">
        <f t="shared" si="27"/>
        <v>9.0184497258720864</v>
      </c>
      <c r="AV47" s="5">
        <f t="shared" si="28"/>
        <v>0.92234848812547543</v>
      </c>
      <c r="AW47" s="5">
        <f t="shared" si="29"/>
        <v>0.77668478526748952</v>
      </c>
      <c r="AX47" s="5">
        <f t="shared" si="30"/>
        <v>3.9309980417471926</v>
      </c>
      <c r="AY47" s="5">
        <f t="shared" si="31"/>
        <v>1.8230803156641742</v>
      </c>
    </row>
    <row r="48" spans="1:51" x14ac:dyDescent="0.25">
      <c r="A48" s="2">
        <v>42019</v>
      </c>
      <c r="B48" s="299">
        <v>2015</v>
      </c>
      <c r="C48" s="1" t="s">
        <v>56</v>
      </c>
      <c r="D48" s="3">
        <v>0</v>
      </c>
      <c r="E48" s="3">
        <v>23.962500000000045</v>
      </c>
      <c r="F48" s="3">
        <v>1.4882857142857133</v>
      </c>
      <c r="G48" s="3">
        <v>1.1028785714285727</v>
      </c>
      <c r="H48" s="3">
        <v>0.41476428571428486</v>
      </c>
      <c r="I48" s="3">
        <v>0.10435714285714308</v>
      </c>
      <c r="J48" s="3">
        <v>0.33777142857142883</v>
      </c>
      <c r="K48" s="3">
        <v>9.5969230769230751E-2</v>
      </c>
      <c r="L48" s="3">
        <f t="shared" si="6"/>
        <v>0.28412477388961882</v>
      </c>
      <c r="M48" s="4">
        <f t="shared" si="7"/>
        <v>0</v>
      </c>
      <c r="N48" s="4">
        <f t="shared" si="8"/>
        <v>0</v>
      </c>
      <c r="O48" s="4">
        <f t="shared" si="9"/>
        <v>0</v>
      </c>
      <c r="P48" s="4">
        <f t="shared" si="10"/>
        <v>0</v>
      </c>
      <c r="Q48" s="4">
        <f t="shared" si="11"/>
        <v>0</v>
      </c>
      <c r="R48" s="4">
        <f t="shared" si="12"/>
        <v>0</v>
      </c>
      <c r="S48" s="4">
        <f t="shared" si="13"/>
        <v>0</v>
      </c>
      <c r="T48" s="5">
        <f t="shared" si="33"/>
        <v>418.93669789665881</v>
      </c>
      <c r="U48" s="5">
        <f t="shared" si="33"/>
        <v>14.40291221328415</v>
      </c>
      <c r="V48" s="5">
        <f t="shared" si="33"/>
        <v>12.497327977462946</v>
      </c>
      <c r="W48" s="5">
        <f t="shared" si="32"/>
        <v>1.7371619831526355</v>
      </c>
      <c r="X48" s="5">
        <f t="shared" si="32"/>
        <v>0.71577260162489975</v>
      </c>
      <c r="Y48" s="5">
        <f t="shared" si="32"/>
        <v>5.1324591694894375</v>
      </c>
      <c r="Z48" s="5">
        <f t="shared" si="32"/>
        <v>2.6041232739163411</v>
      </c>
      <c r="AA48" s="4">
        <v>0</v>
      </c>
      <c r="AB48" s="4">
        <f t="shared" si="15"/>
        <v>0</v>
      </c>
      <c r="AC48" s="3">
        <f t="shared" si="16"/>
        <v>0</v>
      </c>
      <c r="AD48" s="4">
        <v>27.199999999999989</v>
      </c>
      <c r="AE48" s="4">
        <v>1.4845555555555554</v>
      </c>
      <c r="AF48" s="4">
        <v>1.4233655555555595</v>
      </c>
      <c r="AG48" s="4">
        <v>6.1189999999999918E-2</v>
      </c>
      <c r="AH48" s="4">
        <v>0.24899999999999975</v>
      </c>
      <c r="AI48" s="4">
        <v>0.83462500000000128</v>
      </c>
      <c r="AJ48" s="4">
        <v>0.16144444444444475</v>
      </c>
      <c r="AK48" s="3">
        <f t="shared" si="17"/>
        <v>0.19343351139067785</v>
      </c>
      <c r="AL48" s="4">
        <f t="shared" si="18"/>
        <v>0</v>
      </c>
      <c r="AM48" s="4">
        <f t="shared" si="19"/>
        <v>0</v>
      </c>
      <c r="AN48" s="4">
        <f t="shared" si="20"/>
        <v>0</v>
      </c>
      <c r="AO48" s="4">
        <f t="shared" si="21"/>
        <v>0</v>
      </c>
      <c r="AP48" s="4">
        <f t="shared" si="22"/>
        <v>0</v>
      </c>
      <c r="AQ48" s="4">
        <f t="shared" si="23"/>
        <v>0</v>
      </c>
      <c r="AR48" s="4">
        <f t="shared" si="24"/>
        <v>0</v>
      </c>
      <c r="AS48" s="5">
        <f t="shared" si="25"/>
        <v>384.26138929201818</v>
      </c>
      <c r="AT48" s="5">
        <f t="shared" si="26"/>
        <v>9.9107072835353076</v>
      </c>
      <c r="AU48" s="5">
        <f t="shared" si="27"/>
        <v>9.0184497258720864</v>
      </c>
      <c r="AV48" s="5">
        <f t="shared" si="28"/>
        <v>0.92234848812547543</v>
      </c>
      <c r="AW48" s="5">
        <f t="shared" si="29"/>
        <v>0.77668478526748952</v>
      </c>
      <c r="AX48" s="5">
        <f t="shared" si="30"/>
        <v>3.9309980417471926</v>
      </c>
      <c r="AY48" s="5">
        <f t="shared" si="31"/>
        <v>1.8230803156641742</v>
      </c>
    </row>
    <row r="49" spans="1:51" x14ac:dyDescent="0.25">
      <c r="A49" s="2">
        <v>42020</v>
      </c>
      <c r="B49" s="299">
        <v>2015</v>
      </c>
      <c r="C49" s="1" t="s">
        <v>57</v>
      </c>
      <c r="D49" s="3">
        <v>0</v>
      </c>
      <c r="E49" s="3">
        <v>23.962500000000045</v>
      </c>
      <c r="F49" s="3">
        <v>1.4882857142857133</v>
      </c>
      <c r="G49" s="3">
        <v>1.1028785714285727</v>
      </c>
      <c r="H49" s="3">
        <v>0.41476428571428486</v>
      </c>
      <c r="I49" s="3">
        <v>0.10435714285714308</v>
      </c>
      <c r="J49" s="3">
        <v>0.33777142857142883</v>
      </c>
      <c r="K49" s="3">
        <v>9.5969230769230751E-2</v>
      </c>
      <c r="L49" s="3">
        <f t="shared" si="6"/>
        <v>0.28412477388961882</v>
      </c>
      <c r="M49" s="4">
        <f t="shared" si="7"/>
        <v>0</v>
      </c>
      <c r="N49" s="4">
        <f t="shared" si="8"/>
        <v>0</v>
      </c>
      <c r="O49" s="4">
        <f t="shared" si="9"/>
        <v>0</v>
      </c>
      <c r="P49" s="4">
        <f t="shared" si="10"/>
        <v>0</v>
      </c>
      <c r="Q49" s="4">
        <f t="shared" si="11"/>
        <v>0</v>
      </c>
      <c r="R49" s="4">
        <f t="shared" si="12"/>
        <v>0</v>
      </c>
      <c r="S49" s="4">
        <f t="shared" si="13"/>
        <v>0</v>
      </c>
      <c r="T49" s="5">
        <f t="shared" si="33"/>
        <v>418.93669789665881</v>
      </c>
      <c r="U49" s="5">
        <f t="shared" si="33"/>
        <v>14.40291221328415</v>
      </c>
      <c r="V49" s="5">
        <f t="shared" si="33"/>
        <v>12.497327977462946</v>
      </c>
      <c r="W49" s="5">
        <f t="shared" si="32"/>
        <v>1.7371619831526355</v>
      </c>
      <c r="X49" s="5">
        <f t="shared" si="32"/>
        <v>0.71577260162489975</v>
      </c>
      <c r="Y49" s="5">
        <f t="shared" si="32"/>
        <v>5.1324591694894375</v>
      </c>
      <c r="Z49" s="5">
        <f t="shared" si="32"/>
        <v>2.6041232739163411</v>
      </c>
      <c r="AA49" s="4">
        <v>0</v>
      </c>
      <c r="AB49" s="4">
        <f t="shared" si="15"/>
        <v>0</v>
      </c>
      <c r="AC49" s="3">
        <f t="shared" si="16"/>
        <v>0</v>
      </c>
      <c r="AD49" s="4">
        <v>27.199999999999989</v>
      </c>
      <c r="AE49" s="4">
        <v>1.4845555555555554</v>
      </c>
      <c r="AF49" s="4">
        <v>1.4233655555555595</v>
      </c>
      <c r="AG49" s="4">
        <v>6.1189999999999918E-2</v>
      </c>
      <c r="AH49" s="4">
        <v>0.24899999999999975</v>
      </c>
      <c r="AI49" s="4">
        <v>0.83462500000000128</v>
      </c>
      <c r="AJ49" s="4">
        <v>0.16144444444444475</v>
      </c>
      <c r="AK49" s="3">
        <f t="shared" si="17"/>
        <v>0.19343351139067785</v>
      </c>
      <c r="AL49" s="4">
        <f t="shared" si="18"/>
        <v>0</v>
      </c>
      <c r="AM49" s="4">
        <f t="shared" si="19"/>
        <v>0</v>
      </c>
      <c r="AN49" s="4">
        <f t="shared" si="20"/>
        <v>0</v>
      </c>
      <c r="AO49" s="4">
        <f t="shared" si="21"/>
        <v>0</v>
      </c>
      <c r="AP49" s="4">
        <f t="shared" si="22"/>
        <v>0</v>
      </c>
      <c r="AQ49" s="4">
        <f t="shared" si="23"/>
        <v>0</v>
      </c>
      <c r="AR49" s="4">
        <f t="shared" si="24"/>
        <v>0</v>
      </c>
      <c r="AS49" s="5">
        <f t="shared" si="25"/>
        <v>384.26138929201818</v>
      </c>
      <c r="AT49" s="5">
        <f t="shared" si="26"/>
        <v>9.9107072835353076</v>
      </c>
      <c r="AU49" s="5">
        <f t="shared" si="27"/>
        <v>9.0184497258720864</v>
      </c>
      <c r="AV49" s="5">
        <f t="shared" si="28"/>
        <v>0.92234848812547543</v>
      </c>
      <c r="AW49" s="5">
        <f t="shared" si="29"/>
        <v>0.77668478526748952</v>
      </c>
      <c r="AX49" s="5">
        <f t="shared" si="30"/>
        <v>3.9309980417471926</v>
      </c>
      <c r="AY49" s="5">
        <f t="shared" si="31"/>
        <v>1.8230803156641742</v>
      </c>
    </row>
    <row r="50" spans="1:51" x14ac:dyDescent="0.25">
      <c r="A50" s="2">
        <v>42021</v>
      </c>
      <c r="B50" s="299">
        <v>2015</v>
      </c>
      <c r="C50" s="1" t="s">
        <v>58</v>
      </c>
      <c r="D50" s="3">
        <v>0</v>
      </c>
      <c r="E50" s="3">
        <v>23.962500000000045</v>
      </c>
      <c r="F50" s="3">
        <v>1.4882857142857133</v>
      </c>
      <c r="G50" s="3">
        <v>1.1028785714285727</v>
      </c>
      <c r="H50" s="3">
        <v>0.41476428571428486</v>
      </c>
      <c r="I50" s="3">
        <v>0.10435714285714308</v>
      </c>
      <c r="J50" s="3">
        <v>0.33777142857142883</v>
      </c>
      <c r="K50" s="3">
        <v>9.5969230769230751E-2</v>
      </c>
      <c r="L50" s="3">
        <f t="shared" si="6"/>
        <v>0.28412477388961882</v>
      </c>
      <c r="M50" s="4">
        <f t="shared" si="7"/>
        <v>0</v>
      </c>
      <c r="N50" s="4">
        <f t="shared" si="8"/>
        <v>0</v>
      </c>
      <c r="O50" s="4">
        <f t="shared" si="9"/>
        <v>0</v>
      </c>
      <c r="P50" s="4">
        <f t="shared" si="10"/>
        <v>0</v>
      </c>
      <c r="Q50" s="4">
        <f t="shared" si="11"/>
        <v>0</v>
      </c>
      <c r="R50" s="4">
        <f t="shared" si="12"/>
        <v>0</v>
      </c>
      <c r="S50" s="4">
        <f t="shared" si="13"/>
        <v>0</v>
      </c>
      <c r="T50" s="5">
        <f t="shared" si="33"/>
        <v>418.93669789665881</v>
      </c>
      <c r="U50" s="5">
        <f t="shared" si="33"/>
        <v>14.40291221328415</v>
      </c>
      <c r="V50" s="5">
        <f t="shared" si="33"/>
        <v>12.497327977462946</v>
      </c>
      <c r="W50" s="5">
        <f t="shared" si="32"/>
        <v>1.7371619831526355</v>
      </c>
      <c r="X50" s="5">
        <f t="shared" si="32"/>
        <v>0.71577260162489975</v>
      </c>
      <c r="Y50" s="5">
        <f t="shared" si="32"/>
        <v>5.1324591694894375</v>
      </c>
      <c r="Z50" s="5">
        <f t="shared" si="32"/>
        <v>2.6041232739163411</v>
      </c>
      <c r="AA50" s="4">
        <v>0</v>
      </c>
      <c r="AB50" s="4">
        <f t="shared" si="15"/>
        <v>0</v>
      </c>
      <c r="AC50" s="3">
        <f t="shared" si="16"/>
        <v>0</v>
      </c>
      <c r="AD50" s="4">
        <v>27.199999999999989</v>
      </c>
      <c r="AE50" s="4">
        <v>1.4845555555555554</v>
      </c>
      <c r="AF50" s="4">
        <v>1.4233655555555595</v>
      </c>
      <c r="AG50" s="4">
        <v>6.1189999999999918E-2</v>
      </c>
      <c r="AH50" s="4">
        <v>0.24899999999999975</v>
      </c>
      <c r="AI50" s="4">
        <v>0.83462500000000128</v>
      </c>
      <c r="AJ50" s="4">
        <v>0.16144444444444475</v>
      </c>
      <c r="AK50" s="3">
        <f t="shared" si="17"/>
        <v>0.19343351139067785</v>
      </c>
      <c r="AL50" s="4">
        <f t="shared" si="18"/>
        <v>0</v>
      </c>
      <c r="AM50" s="4">
        <f t="shared" si="19"/>
        <v>0</v>
      </c>
      <c r="AN50" s="4">
        <f t="shared" si="20"/>
        <v>0</v>
      </c>
      <c r="AO50" s="4">
        <f t="shared" si="21"/>
        <v>0</v>
      </c>
      <c r="AP50" s="4">
        <f t="shared" si="22"/>
        <v>0</v>
      </c>
      <c r="AQ50" s="4">
        <f t="shared" si="23"/>
        <v>0</v>
      </c>
      <c r="AR50" s="4">
        <f t="shared" si="24"/>
        <v>0</v>
      </c>
      <c r="AS50" s="5">
        <f t="shared" si="25"/>
        <v>384.26138929201818</v>
      </c>
      <c r="AT50" s="5">
        <f t="shared" si="26"/>
        <v>9.9107072835353076</v>
      </c>
      <c r="AU50" s="5">
        <f t="shared" si="27"/>
        <v>9.0184497258720864</v>
      </c>
      <c r="AV50" s="5">
        <f t="shared" si="28"/>
        <v>0.92234848812547543</v>
      </c>
      <c r="AW50" s="5">
        <f t="shared" si="29"/>
        <v>0.77668478526748952</v>
      </c>
      <c r="AX50" s="5">
        <f t="shared" si="30"/>
        <v>3.9309980417471926</v>
      </c>
      <c r="AY50" s="5">
        <f t="shared" si="31"/>
        <v>1.8230803156641742</v>
      </c>
    </row>
    <row r="51" spans="1:51" x14ac:dyDescent="0.25">
      <c r="A51" s="2">
        <v>42022</v>
      </c>
      <c r="B51" s="299">
        <v>2015</v>
      </c>
      <c r="C51" s="1" t="s">
        <v>59</v>
      </c>
      <c r="D51" s="3">
        <v>9.2091910794941001E-2</v>
      </c>
      <c r="E51" s="3">
        <v>65.001371527777906</v>
      </c>
      <c r="F51" s="3">
        <v>1.6395319754464259</v>
      </c>
      <c r="G51" s="3">
        <v>1.3393193824404743</v>
      </c>
      <c r="H51" s="3">
        <v>0.30327062872023847</v>
      </c>
      <c r="I51" s="3">
        <v>0.19910751488095244</v>
      </c>
      <c r="J51" s="3">
        <v>0.46166091269841347</v>
      </c>
      <c r="K51" s="3">
        <v>0.10965825320512827</v>
      </c>
      <c r="L51" s="3">
        <f t="shared" si="6"/>
        <v>0.23752986269548898</v>
      </c>
      <c r="M51" s="4">
        <f t="shared" si="7"/>
        <v>14.645447001264909</v>
      </c>
      <c r="N51" s="4">
        <f t="shared" si="8"/>
        <v>0.36940264626598779</v>
      </c>
      <c r="O51" s="4">
        <f t="shared" si="9"/>
        <v>0.30176180244006856</v>
      </c>
      <c r="P51" s="4">
        <f t="shared" si="10"/>
        <v>6.8329849287325897E-2</v>
      </c>
      <c r="Q51" s="4">
        <f t="shared" si="11"/>
        <v>4.4860877366201604E-2</v>
      </c>
      <c r="R51" s="4">
        <f t="shared" si="12"/>
        <v>0.10401673488675287</v>
      </c>
      <c r="S51" s="4">
        <f t="shared" si="13"/>
        <v>2.4707080755683487E-2</v>
      </c>
      <c r="T51" s="5">
        <f t="shared" si="33"/>
        <v>433.58214489792374</v>
      </c>
      <c r="U51" s="5">
        <f t="shared" si="33"/>
        <v>14.772314859550137</v>
      </c>
      <c r="V51" s="5">
        <f t="shared" si="33"/>
        <v>12.799089779903015</v>
      </c>
      <c r="W51" s="5">
        <f t="shared" si="32"/>
        <v>1.8054918324399614</v>
      </c>
      <c r="X51" s="5">
        <f t="shared" si="32"/>
        <v>0.76063347899110134</v>
      </c>
      <c r="Y51" s="5">
        <f t="shared" si="32"/>
        <v>5.2364759043761904</v>
      </c>
      <c r="Z51" s="5">
        <f t="shared" si="32"/>
        <v>2.6288303546720244</v>
      </c>
      <c r="AA51" s="4">
        <v>0.11609956666666661</v>
      </c>
      <c r="AB51" s="4">
        <f t="shared" si="15"/>
        <v>0.11609956666666661</v>
      </c>
      <c r="AC51" s="3">
        <f t="shared" si="16"/>
        <v>284.04635841532911</v>
      </c>
      <c r="AD51" s="4">
        <v>29.381666666666703</v>
      </c>
      <c r="AE51" s="4">
        <v>1.3389368807870363</v>
      </c>
      <c r="AF51" s="4">
        <v>1.2649616724537052</v>
      </c>
      <c r="AG51" s="4">
        <v>7.3614270833333217E-2</v>
      </c>
      <c r="AH51" s="4">
        <v>0.18825822916666668</v>
      </c>
      <c r="AI51" s="4">
        <v>0.65331807291666844</v>
      </c>
      <c r="AJ51" s="4">
        <v>0.19858535879629668</v>
      </c>
      <c r="AK51" s="3">
        <f t="shared" si="17"/>
        <v>0.30396428176207291</v>
      </c>
      <c r="AL51" s="4">
        <f t="shared" si="18"/>
        <v>8.3457554208397404</v>
      </c>
      <c r="AM51" s="4">
        <f t="shared" si="19"/>
        <v>0.3803201451355373</v>
      </c>
      <c r="AN51" s="4">
        <f t="shared" si="20"/>
        <v>0.35930775659543934</v>
      </c>
      <c r="AO51" s="4">
        <f t="shared" si="21"/>
        <v>2.0909865557608077E-2</v>
      </c>
      <c r="AP51" s="4">
        <f t="shared" si="22"/>
        <v>5.347406443651017E-2</v>
      </c>
      <c r="AQ51" s="4">
        <f t="shared" si="23"/>
        <v>0.18557261949890014</v>
      </c>
      <c r="AR51" s="4">
        <f t="shared" si="24"/>
        <v>5.6407448000689621E-2</v>
      </c>
      <c r="AS51" s="5">
        <f t="shared" si="25"/>
        <v>392.60714471285792</v>
      </c>
      <c r="AT51" s="5">
        <f t="shared" si="26"/>
        <v>10.291027428670844</v>
      </c>
      <c r="AU51" s="5">
        <f t="shared" si="27"/>
        <v>9.3777574824675263</v>
      </c>
      <c r="AV51" s="5">
        <f t="shared" si="28"/>
        <v>0.94325835368308353</v>
      </c>
      <c r="AW51" s="5">
        <f t="shared" si="29"/>
        <v>0.83015884970399967</v>
      </c>
      <c r="AX51" s="5">
        <f t="shared" si="30"/>
        <v>4.1165706612460928</v>
      </c>
      <c r="AY51" s="5">
        <f t="shared" si="31"/>
        <v>1.8794877636648637</v>
      </c>
    </row>
    <row r="52" spans="1:51" x14ac:dyDescent="0.25">
      <c r="A52" s="2">
        <v>42023</v>
      </c>
      <c r="B52" s="299">
        <v>2015</v>
      </c>
      <c r="C52" s="1" t="s">
        <v>60</v>
      </c>
      <c r="D52" s="3">
        <v>7.3395004448395473E-2</v>
      </c>
      <c r="E52" s="3">
        <v>69.773333333333468</v>
      </c>
      <c r="F52" s="3">
        <v>1.6571187499999975</v>
      </c>
      <c r="G52" s="3">
        <v>1.3668124999999982</v>
      </c>
      <c r="H52" s="3">
        <v>0.29030625000000038</v>
      </c>
      <c r="I52" s="3">
        <v>0.21012500000000012</v>
      </c>
      <c r="J52" s="3">
        <v>0.47606666666666747</v>
      </c>
      <c r="K52" s="3">
        <v>0.11125000000000006</v>
      </c>
      <c r="L52" s="3">
        <f t="shared" si="6"/>
        <v>0.23368575829715699</v>
      </c>
      <c r="M52" s="4">
        <f t="shared" si="7"/>
        <v>12.528947792054199</v>
      </c>
      <c r="N52" s="4">
        <f t="shared" si="8"/>
        <v>0.29756288415799798</v>
      </c>
      <c r="O52" s="4">
        <f t="shared" si="9"/>
        <v>0.24543362966788207</v>
      </c>
      <c r="P52" s="4">
        <f t="shared" si="10"/>
        <v>5.2129254490116073E-2</v>
      </c>
      <c r="Q52" s="4">
        <f t="shared" si="11"/>
        <v>3.7731394345576888E-2</v>
      </c>
      <c r="R52" s="4">
        <f t="shared" si="12"/>
        <v>8.5485587791953963E-2</v>
      </c>
      <c r="S52" s="4">
        <f t="shared" si="13"/>
        <v>1.9976764406640951E-2</v>
      </c>
      <c r="T52" s="5">
        <f t="shared" si="33"/>
        <v>446.11109268997797</v>
      </c>
      <c r="U52" s="5">
        <f t="shared" si="33"/>
        <v>15.069877743708135</v>
      </c>
      <c r="V52" s="5">
        <f t="shared" si="33"/>
        <v>13.044523409570898</v>
      </c>
      <c r="W52" s="5">
        <f t="shared" si="32"/>
        <v>1.8576210869300773</v>
      </c>
      <c r="X52" s="5">
        <f t="shared" si="32"/>
        <v>0.79836487333667827</v>
      </c>
      <c r="Y52" s="5">
        <f t="shared" si="32"/>
        <v>5.3219614921681444</v>
      </c>
      <c r="Z52" s="5">
        <f t="shared" si="32"/>
        <v>2.6488071190786653</v>
      </c>
      <c r="AA52" s="4">
        <v>7.7262400000000009E-2</v>
      </c>
      <c r="AB52" s="4">
        <f t="shared" si="15"/>
        <v>7.7262400000000009E-2</v>
      </c>
      <c r="AC52" s="3">
        <f t="shared" si="16"/>
        <v>189.0282969396257</v>
      </c>
      <c r="AD52" s="4">
        <v>29.920000000000041</v>
      </c>
      <c r="AE52" s="4">
        <v>1.3030049999999991</v>
      </c>
      <c r="AF52" s="4">
        <v>1.2258750000000014</v>
      </c>
      <c r="AG52" s="4">
        <v>7.6679999999999873E-2</v>
      </c>
      <c r="AH52" s="4">
        <v>0.17327000000000006</v>
      </c>
      <c r="AI52" s="4">
        <v>0.60858000000000156</v>
      </c>
      <c r="AJ52" s="4">
        <v>0.20775000000000043</v>
      </c>
      <c r="AK52" s="3">
        <f t="shared" si="17"/>
        <v>0.34136843143054307</v>
      </c>
      <c r="AL52" s="4">
        <f t="shared" si="18"/>
        <v>5.6557266444336092</v>
      </c>
      <c r="AM52" s="4">
        <f t="shared" si="19"/>
        <v>0.24630481605381685</v>
      </c>
      <c r="AN52" s="4">
        <f t="shared" si="20"/>
        <v>0.23172506351086394</v>
      </c>
      <c r="AO52" s="4">
        <f t="shared" si="21"/>
        <v>1.4494689809330477E-2</v>
      </c>
      <c r="AP52" s="4">
        <f t="shared" si="22"/>
        <v>3.2752933010728957E-2</v>
      </c>
      <c r="AQ52" s="4">
        <f t="shared" si="23"/>
        <v>0.11503884095151772</v>
      </c>
      <c r="AR52" s="4">
        <f t="shared" si="24"/>
        <v>3.9270628689207325E-2</v>
      </c>
      <c r="AS52" s="5">
        <f t="shared" si="25"/>
        <v>398.26287135729154</v>
      </c>
      <c r="AT52" s="5">
        <f t="shared" si="26"/>
        <v>10.537332244724661</v>
      </c>
      <c r="AU52" s="5">
        <f t="shared" si="27"/>
        <v>9.6094825459783895</v>
      </c>
      <c r="AV52" s="5">
        <f t="shared" si="28"/>
        <v>0.95775304349241397</v>
      </c>
      <c r="AW52" s="5">
        <f t="shared" si="29"/>
        <v>0.86291178271472857</v>
      </c>
      <c r="AX52" s="5">
        <f t="shared" si="30"/>
        <v>4.2316095021976103</v>
      </c>
      <c r="AY52" s="5">
        <f t="shared" si="31"/>
        <v>1.918758392354071</v>
      </c>
    </row>
    <row r="53" spans="1:51" x14ac:dyDescent="0.25">
      <c r="A53" s="2">
        <v>42024</v>
      </c>
      <c r="B53" s="299">
        <v>2015</v>
      </c>
      <c r="C53" s="1" t="s">
        <v>61</v>
      </c>
      <c r="D53" s="3">
        <v>2.0445551300803614E-3</v>
      </c>
      <c r="E53" s="3">
        <v>25.871284722222271</v>
      </c>
      <c r="F53" s="3">
        <v>1.4953204241071418</v>
      </c>
      <c r="G53" s="3">
        <v>1.1138758184523823</v>
      </c>
      <c r="H53" s="3">
        <v>0.40957853422618967</v>
      </c>
      <c r="I53" s="3">
        <v>0.10876413690476215</v>
      </c>
      <c r="J53" s="3">
        <v>0.34353373015873045</v>
      </c>
      <c r="K53" s="3">
        <v>9.6605929487179484E-2</v>
      </c>
      <c r="L53" s="3">
        <f t="shared" si="6"/>
        <v>0.28121235560345853</v>
      </c>
      <c r="M53" s="4">
        <f t="shared" si="7"/>
        <v>0.12941226790021576</v>
      </c>
      <c r="N53" s="4">
        <f t="shared" si="8"/>
        <v>7.4798298344650382E-3</v>
      </c>
      <c r="O53" s="4">
        <f t="shared" si="9"/>
        <v>5.5717834414815174E-3</v>
      </c>
      <c r="P53" s="4">
        <f t="shared" si="10"/>
        <v>2.0487767641445684E-3</v>
      </c>
      <c r="Q53" s="4">
        <f t="shared" si="11"/>
        <v>5.4405545662619052E-4</v>
      </c>
      <c r="R53" s="4">
        <f t="shared" si="12"/>
        <v>1.7184101832358979E-3</v>
      </c>
      <c r="S53" s="4">
        <f t="shared" si="13"/>
        <v>4.8323817552073768E-4</v>
      </c>
      <c r="T53" s="5">
        <f t="shared" si="33"/>
        <v>446.24050495787816</v>
      </c>
      <c r="U53" s="5">
        <f t="shared" si="33"/>
        <v>15.077357573542599</v>
      </c>
      <c r="V53" s="5">
        <f t="shared" si="33"/>
        <v>13.05009519301238</v>
      </c>
      <c r="W53" s="5">
        <f t="shared" si="32"/>
        <v>1.8596698636942219</v>
      </c>
      <c r="X53" s="5">
        <f t="shared" si="32"/>
        <v>0.79890892879330444</v>
      </c>
      <c r="Y53" s="5">
        <f t="shared" si="32"/>
        <v>5.3236799023513806</v>
      </c>
      <c r="Z53" s="5">
        <f t="shared" si="32"/>
        <v>2.6492903572541859</v>
      </c>
      <c r="AA53" s="4">
        <v>-4.4843333333333037E-4</v>
      </c>
      <c r="AB53" s="4">
        <f t="shared" si="15"/>
        <v>0</v>
      </c>
      <c r="AC53" s="3">
        <f t="shared" si="16"/>
        <v>0</v>
      </c>
      <c r="AD53" s="4">
        <v>27.936666666666657</v>
      </c>
      <c r="AE53" s="4">
        <v>1.4353856134259255</v>
      </c>
      <c r="AF53" s="4">
        <v>1.3698785300925957</v>
      </c>
      <c r="AG53" s="4">
        <v>6.5385208333333222E-2</v>
      </c>
      <c r="AH53" s="4">
        <v>0.22848979166666647</v>
      </c>
      <c r="AI53" s="4">
        <v>0.77340447916666788</v>
      </c>
      <c r="AJ53" s="4">
        <v>0.17398553240740774</v>
      </c>
      <c r="AK53" s="3">
        <f t="shared" si="17"/>
        <v>0.22496059577373359</v>
      </c>
      <c r="AL53" s="4">
        <f t="shared" si="18"/>
        <v>0</v>
      </c>
      <c r="AM53" s="4">
        <f t="shared" si="19"/>
        <v>0</v>
      </c>
      <c r="AN53" s="4">
        <f t="shared" si="20"/>
        <v>0</v>
      </c>
      <c r="AO53" s="4">
        <f t="shared" si="21"/>
        <v>0</v>
      </c>
      <c r="AP53" s="4">
        <f t="shared" si="22"/>
        <v>0</v>
      </c>
      <c r="AQ53" s="4">
        <f t="shared" si="23"/>
        <v>0</v>
      </c>
      <c r="AR53" s="4">
        <f t="shared" si="24"/>
        <v>0</v>
      </c>
      <c r="AS53" s="5">
        <f t="shared" si="25"/>
        <v>398.26287135729154</v>
      </c>
      <c r="AT53" s="5">
        <f t="shared" si="26"/>
        <v>10.537332244724661</v>
      </c>
      <c r="AU53" s="5">
        <f t="shared" si="27"/>
        <v>9.6094825459783895</v>
      </c>
      <c r="AV53" s="5">
        <f t="shared" si="28"/>
        <v>0.95775304349241397</v>
      </c>
      <c r="AW53" s="5">
        <f t="shared" si="29"/>
        <v>0.86291178271472857</v>
      </c>
      <c r="AX53" s="5">
        <f t="shared" si="30"/>
        <v>4.2316095021976103</v>
      </c>
      <c r="AY53" s="5">
        <f t="shared" si="31"/>
        <v>1.918758392354071</v>
      </c>
    </row>
    <row r="54" spans="1:51" x14ac:dyDescent="0.25">
      <c r="A54" s="2">
        <v>42025</v>
      </c>
      <c r="B54" s="299">
        <v>2015</v>
      </c>
      <c r="C54" s="1" t="s">
        <v>62</v>
      </c>
      <c r="D54" s="3">
        <v>0</v>
      </c>
      <c r="E54" s="3">
        <v>23.962500000000045</v>
      </c>
      <c r="F54" s="3">
        <v>1.4882857142857133</v>
      </c>
      <c r="G54" s="3">
        <v>1.1028785714285727</v>
      </c>
      <c r="H54" s="3">
        <v>0.41476428571428486</v>
      </c>
      <c r="I54" s="3">
        <v>0.10435714285714308</v>
      </c>
      <c r="J54" s="3">
        <v>0.33777142857142883</v>
      </c>
      <c r="K54" s="3">
        <v>9.5969230769230751E-2</v>
      </c>
      <c r="L54" s="3">
        <f t="shared" si="6"/>
        <v>0.28412477388961882</v>
      </c>
      <c r="M54" s="4">
        <f t="shared" si="7"/>
        <v>0</v>
      </c>
      <c r="N54" s="4">
        <f t="shared" si="8"/>
        <v>0</v>
      </c>
      <c r="O54" s="4">
        <f t="shared" si="9"/>
        <v>0</v>
      </c>
      <c r="P54" s="4">
        <f t="shared" si="10"/>
        <v>0</v>
      </c>
      <c r="Q54" s="4">
        <f t="shared" si="11"/>
        <v>0</v>
      </c>
      <c r="R54" s="4">
        <f t="shared" si="12"/>
        <v>0</v>
      </c>
      <c r="S54" s="4">
        <f t="shared" si="13"/>
        <v>0</v>
      </c>
      <c r="T54" s="5">
        <f t="shared" si="33"/>
        <v>446.24050495787816</v>
      </c>
      <c r="U54" s="5">
        <f t="shared" si="33"/>
        <v>15.077357573542599</v>
      </c>
      <c r="V54" s="5">
        <f t="shared" si="33"/>
        <v>13.05009519301238</v>
      </c>
      <c r="W54" s="5">
        <f t="shared" si="32"/>
        <v>1.8596698636942219</v>
      </c>
      <c r="X54" s="5">
        <f t="shared" si="32"/>
        <v>0.79890892879330444</v>
      </c>
      <c r="Y54" s="5">
        <f t="shared" si="32"/>
        <v>5.3236799023513806</v>
      </c>
      <c r="Z54" s="5">
        <f t="shared" si="32"/>
        <v>2.6492903572541859</v>
      </c>
      <c r="AA54" s="4">
        <v>-1.8061333333333339E-3</v>
      </c>
      <c r="AB54" s="4">
        <f t="shared" si="15"/>
        <v>0</v>
      </c>
      <c r="AC54" s="3">
        <f t="shared" si="16"/>
        <v>0</v>
      </c>
      <c r="AD54" s="4">
        <v>27.199999999999989</v>
      </c>
      <c r="AE54" s="4">
        <v>1.4845555555555554</v>
      </c>
      <c r="AF54" s="4">
        <v>1.4233655555555595</v>
      </c>
      <c r="AG54" s="4">
        <v>6.1189999999999918E-2</v>
      </c>
      <c r="AH54" s="4">
        <v>0.24899999999999975</v>
      </c>
      <c r="AI54" s="4">
        <v>0.83462500000000128</v>
      </c>
      <c r="AJ54" s="4">
        <v>0.16144444444444475</v>
      </c>
      <c r="AK54" s="3">
        <f t="shared" si="17"/>
        <v>0.19343351139067785</v>
      </c>
      <c r="AL54" s="4">
        <f t="shared" si="18"/>
        <v>0</v>
      </c>
      <c r="AM54" s="4">
        <f t="shared" si="19"/>
        <v>0</v>
      </c>
      <c r="AN54" s="4">
        <f t="shared" si="20"/>
        <v>0</v>
      </c>
      <c r="AO54" s="4">
        <f t="shared" si="21"/>
        <v>0</v>
      </c>
      <c r="AP54" s="4">
        <f t="shared" si="22"/>
        <v>0</v>
      </c>
      <c r="AQ54" s="4">
        <f t="shared" si="23"/>
        <v>0</v>
      </c>
      <c r="AR54" s="4">
        <f t="shared" si="24"/>
        <v>0</v>
      </c>
      <c r="AS54" s="5">
        <f t="shared" si="25"/>
        <v>398.26287135729154</v>
      </c>
      <c r="AT54" s="5">
        <f t="shared" si="26"/>
        <v>10.537332244724661</v>
      </c>
      <c r="AU54" s="5">
        <f t="shared" si="27"/>
        <v>9.6094825459783895</v>
      </c>
      <c r="AV54" s="5">
        <f t="shared" si="28"/>
        <v>0.95775304349241397</v>
      </c>
      <c r="AW54" s="5">
        <f t="shared" si="29"/>
        <v>0.86291178271472857</v>
      </c>
      <c r="AX54" s="5">
        <f t="shared" si="30"/>
        <v>4.2316095021976103</v>
      </c>
      <c r="AY54" s="5">
        <f t="shared" si="31"/>
        <v>1.918758392354071</v>
      </c>
    </row>
    <row r="55" spans="1:51" x14ac:dyDescent="0.25">
      <c r="A55" s="2">
        <v>42026</v>
      </c>
      <c r="B55" s="299">
        <v>2015</v>
      </c>
      <c r="C55" s="1" t="s">
        <v>63</v>
      </c>
      <c r="D55" s="3">
        <v>0</v>
      </c>
      <c r="E55" s="3">
        <v>23.962500000000045</v>
      </c>
      <c r="F55" s="3">
        <v>1.4882857142857133</v>
      </c>
      <c r="G55" s="3">
        <v>1.1028785714285727</v>
      </c>
      <c r="H55" s="3">
        <v>0.41476428571428486</v>
      </c>
      <c r="I55" s="3">
        <v>0.10435714285714308</v>
      </c>
      <c r="J55" s="3">
        <v>0.33777142857142883</v>
      </c>
      <c r="K55" s="3">
        <v>9.5969230769230751E-2</v>
      </c>
      <c r="L55" s="3">
        <f t="shared" si="6"/>
        <v>0.28412477388961882</v>
      </c>
      <c r="M55" s="4">
        <f t="shared" si="7"/>
        <v>0</v>
      </c>
      <c r="N55" s="4">
        <f t="shared" si="8"/>
        <v>0</v>
      </c>
      <c r="O55" s="4">
        <f t="shared" si="9"/>
        <v>0</v>
      </c>
      <c r="P55" s="4">
        <f t="shared" si="10"/>
        <v>0</v>
      </c>
      <c r="Q55" s="4">
        <f t="shared" si="11"/>
        <v>0</v>
      </c>
      <c r="R55" s="4">
        <f t="shared" si="12"/>
        <v>0</v>
      </c>
      <c r="S55" s="4">
        <f t="shared" si="13"/>
        <v>0</v>
      </c>
      <c r="T55" s="5">
        <f t="shared" si="33"/>
        <v>446.24050495787816</v>
      </c>
      <c r="U55" s="5">
        <f t="shared" si="33"/>
        <v>15.077357573542599</v>
      </c>
      <c r="V55" s="5">
        <f t="shared" si="33"/>
        <v>13.05009519301238</v>
      </c>
      <c r="W55" s="5">
        <f t="shared" si="32"/>
        <v>1.8596698636942219</v>
      </c>
      <c r="X55" s="5">
        <f t="shared" si="32"/>
        <v>0.79890892879330444</v>
      </c>
      <c r="Y55" s="5">
        <f t="shared" si="32"/>
        <v>5.3236799023513806</v>
      </c>
      <c r="Z55" s="5">
        <f t="shared" si="32"/>
        <v>2.6492903572541859</v>
      </c>
      <c r="AA55" s="4">
        <v>0</v>
      </c>
      <c r="AB55" s="4">
        <f t="shared" si="15"/>
        <v>0</v>
      </c>
      <c r="AC55" s="3">
        <f t="shared" si="16"/>
        <v>0</v>
      </c>
      <c r="AD55" s="4">
        <v>27.199999999999989</v>
      </c>
      <c r="AE55" s="4">
        <v>1.4845555555555554</v>
      </c>
      <c r="AF55" s="4">
        <v>1.4233655555555595</v>
      </c>
      <c r="AG55" s="4">
        <v>6.1189999999999918E-2</v>
      </c>
      <c r="AH55" s="4">
        <v>0.24899999999999975</v>
      </c>
      <c r="AI55" s="4">
        <v>0.83462500000000128</v>
      </c>
      <c r="AJ55" s="4">
        <v>0.16144444444444475</v>
      </c>
      <c r="AK55" s="3">
        <f t="shared" si="17"/>
        <v>0.19343351139067785</v>
      </c>
      <c r="AL55" s="4">
        <f t="shared" si="18"/>
        <v>0</v>
      </c>
      <c r="AM55" s="4">
        <f t="shared" si="19"/>
        <v>0</v>
      </c>
      <c r="AN55" s="4">
        <f t="shared" si="20"/>
        <v>0</v>
      </c>
      <c r="AO55" s="4">
        <f t="shared" si="21"/>
        <v>0</v>
      </c>
      <c r="AP55" s="4">
        <f t="shared" si="22"/>
        <v>0</v>
      </c>
      <c r="AQ55" s="4">
        <f t="shared" si="23"/>
        <v>0</v>
      </c>
      <c r="AR55" s="4">
        <f t="shared" si="24"/>
        <v>0</v>
      </c>
      <c r="AS55" s="5">
        <f t="shared" si="25"/>
        <v>398.26287135729154</v>
      </c>
      <c r="AT55" s="5">
        <f t="shared" si="26"/>
        <v>10.537332244724661</v>
      </c>
      <c r="AU55" s="5">
        <f t="shared" si="27"/>
        <v>9.6094825459783895</v>
      </c>
      <c r="AV55" s="5">
        <f t="shared" si="28"/>
        <v>0.95775304349241397</v>
      </c>
      <c r="AW55" s="5">
        <f t="shared" si="29"/>
        <v>0.86291178271472857</v>
      </c>
      <c r="AX55" s="5">
        <f t="shared" si="30"/>
        <v>4.2316095021976103</v>
      </c>
      <c r="AY55" s="5">
        <f t="shared" si="31"/>
        <v>1.918758392354071</v>
      </c>
    </row>
    <row r="56" spans="1:51" x14ac:dyDescent="0.25">
      <c r="A56" s="2">
        <v>42027</v>
      </c>
      <c r="B56" s="299">
        <v>2015</v>
      </c>
      <c r="C56" s="1" t="s">
        <v>64</v>
      </c>
      <c r="D56" s="3">
        <v>0</v>
      </c>
      <c r="E56" s="3">
        <v>23.962500000000045</v>
      </c>
      <c r="F56" s="3">
        <v>1.4882857142857133</v>
      </c>
      <c r="G56" s="3">
        <v>1.1028785714285727</v>
      </c>
      <c r="H56" s="3">
        <v>0.41476428571428486</v>
      </c>
      <c r="I56" s="3">
        <v>0.10435714285714308</v>
      </c>
      <c r="J56" s="3">
        <v>0.33777142857142883</v>
      </c>
      <c r="K56" s="3">
        <v>9.5969230769230751E-2</v>
      </c>
      <c r="L56" s="3">
        <f t="shared" si="6"/>
        <v>0.28412477388961882</v>
      </c>
      <c r="M56" s="4">
        <f t="shared" si="7"/>
        <v>0</v>
      </c>
      <c r="N56" s="4">
        <f t="shared" si="8"/>
        <v>0</v>
      </c>
      <c r="O56" s="4">
        <f t="shared" si="9"/>
        <v>0</v>
      </c>
      <c r="P56" s="4">
        <f t="shared" si="10"/>
        <v>0</v>
      </c>
      <c r="Q56" s="4">
        <f t="shared" si="11"/>
        <v>0</v>
      </c>
      <c r="R56" s="4">
        <f t="shared" si="12"/>
        <v>0</v>
      </c>
      <c r="S56" s="4">
        <f t="shared" si="13"/>
        <v>0</v>
      </c>
      <c r="T56" s="5">
        <f t="shared" si="33"/>
        <v>446.24050495787816</v>
      </c>
      <c r="U56" s="5">
        <f t="shared" si="33"/>
        <v>15.077357573542599</v>
      </c>
      <c r="V56" s="5">
        <f t="shared" si="33"/>
        <v>13.05009519301238</v>
      </c>
      <c r="W56" s="5">
        <f t="shared" si="32"/>
        <v>1.8596698636942219</v>
      </c>
      <c r="X56" s="5">
        <f t="shared" si="32"/>
        <v>0.79890892879330444</v>
      </c>
      <c r="Y56" s="5">
        <f t="shared" si="32"/>
        <v>5.3236799023513806</v>
      </c>
      <c r="Z56" s="5">
        <f t="shared" si="32"/>
        <v>2.6492903572541859</v>
      </c>
      <c r="AA56" s="4">
        <v>0</v>
      </c>
      <c r="AB56" s="4">
        <f t="shared" si="15"/>
        <v>0</v>
      </c>
      <c r="AC56" s="3">
        <f t="shared" si="16"/>
        <v>0</v>
      </c>
      <c r="AD56" s="4">
        <v>27.199999999999989</v>
      </c>
      <c r="AE56" s="4">
        <v>1.4845555555555554</v>
      </c>
      <c r="AF56" s="4">
        <v>1.4233655555555595</v>
      </c>
      <c r="AG56" s="4">
        <v>6.1189999999999918E-2</v>
      </c>
      <c r="AH56" s="4">
        <v>0.24899999999999975</v>
      </c>
      <c r="AI56" s="4">
        <v>0.83462500000000128</v>
      </c>
      <c r="AJ56" s="4">
        <v>0.16144444444444475</v>
      </c>
      <c r="AK56" s="3">
        <f t="shared" si="17"/>
        <v>0.19343351139067785</v>
      </c>
      <c r="AL56" s="4">
        <f t="shared" si="18"/>
        <v>0</v>
      </c>
      <c r="AM56" s="4">
        <f t="shared" si="19"/>
        <v>0</v>
      </c>
      <c r="AN56" s="4">
        <f t="shared" si="20"/>
        <v>0</v>
      </c>
      <c r="AO56" s="4">
        <f t="shared" si="21"/>
        <v>0</v>
      </c>
      <c r="AP56" s="4">
        <f t="shared" si="22"/>
        <v>0</v>
      </c>
      <c r="AQ56" s="4">
        <f t="shared" si="23"/>
        <v>0</v>
      </c>
      <c r="AR56" s="4">
        <f t="shared" si="24"/>
        <v>0</v>
      </c>
      <c r="AS56" s="5">
        <f t="shared" si="25"/>
        <v>398.26287135729154</v>
      </c>
      <c r="AT56" s="5">
        <f t="shared" si="26"/>
        <v>10.537332244724661</v>
      </c>
      <c r="AU56" s="5">
        <f t="shared" si="27"/>
        <v>9.6094825459783895</v>
      </c>
      <c r="AV56" s="5">
        <f t="shared" si="28"/>
        <v>0.95775304349241397</v>
      </c>
      <c r="AW56" s="5">
        <f t="shared" si="29"/>
        <v>0.86291178271472857</v>
      </c>
      <c r="AX56" s="5">
        <f t="shared" si="30"/>
        <v>4.2316095021976103</v>
      </c>
      <c r="AY56" s="5">
        <f t="shared" si="31"/>
        <v>1.918758392354071</v>
      </c>
    </row>
    <row r="57" spans="1:51" x14ac:dyDescent="0.25">
      <c r="A57" s="2">
        <v>42028</v>
      </c>
      <c r="B57" s="299">
        <v>2015</v>
      </c>
      <c r="C57" s="1" t="s">
        <v>65</v>
      </c>
      <c r="D57" s="3">
        <v>0</v>
      </c>
      <c r="E57" s="3">
        <v>23.962500000000045</v>
      </c>
      <c r="F57" s="3">
        <v>1.4882857142857133</v>
      </c>
      <c r="G57" s="3">
        <v>1.1028785714285727</v>
      </c>
      <c r="H57" s="3">
        <v>0.41476428571428486</v>
      </c>
      <c r="I57" s="3">
        <v>0.10435714285714308</v>
      </c>
      <c r="J57" s="3">
        <v>0.33777142857142883</v>
      </c>
      <c r="K57" s="3">
        <v>9.5969230769230751E-2</v>
      </c>
      <c r="L57" s="3">
        <f t="shared" si="6"/>
        <v>0.28412477388961882</v>
      </c>
      <c r="M57" s="4">
        <f t="shared" si="7"/>
        <v>0</v>
      </c>
      <c r="N57" s="4">
        <f t="shared" si="8"/>
        <v>0</v>
      </c>
      <c r="O57" s="4">
        <f t="shared" si="9"/>
        <v>0</v>
      </c>
      <c r="P57" s="4">
        <f t="shared" si="10"/>
        <v>0</v>
      </c>
      <c r="Q57" s="4">
        <f t="shared" si="11"/>
        <v>0</v>
      </c>
      <c r="R57" s="4">
        <f t="shared" si="12"/>
        <v>0</v>
      </c>
      <c r="S57" s="4">
        <f t="shared" si="13"/>
        <v>0</v>
      </c>
      <c r="T57" s="5">
        <f t="shared" si="33"/>
        <v>446.24050495787816</v>
      </c>
      <c r="U57" s="5">
        <f t="shared" si="33"/>
        <v>15.077357573542599</v>
      </c>
      <c r="V57" s="5">
        <f t="shared" si="33"/>
        <v>13.05009519301238</v>
      </c>
      <c r="W57" s="5">
        <f t="shared" si="32"/>
        <v>1.8596698636942219</v>
      </c>
      <c r="X57" s="5">
        <f t="shared" si="32"/>
        <v>0.79890892879330444</v>
      </c>
      <c r="Y57" s="5">
        <f t="shared" si="32"/>
        <v>5.3236799023513806</v>
      </c>
      <c r="Z57" s="5">
        <f t="shared" si="32"/>
        <v>2.6492903572541859</v>
      </c>
      <c r="AA57" s="4">
        <v>0</v>
      </c>
      <c r="AB57" s="4">
        <f t="shared" si="15"/>
        <v>0</v>
      </c>
      <c r="AC57" s="3">
        <f t="shared" si="16"/>
        <v>0</v>
      </c>
      <c r="AD57" s="4">
        <v>27.199999999999989</v>
      </c>
      <c r="AE57" s="4">
        <v>1.4845555555555554</v>
      </c>
      <c r="AF57" s="4">
        <v>1.4233655555555595</v>
      </c>
      <c r="AG57" s="4">
        <v>6.1189999999999918E-2</v>
      </c>
      <c r="AH57" s="4">
        <v>0.24899999999999975</v>
      </c>
      <c r="AI57" s="4">
        <v>0.83462500000000128</v>
      </c>
      <c r="AJ57" s="4">
        <v>0.16144444444444475</v>
      </c>
      <c r="AK57" s="3">
        <f t="shared" si="17"/>
        <v>0.19343351139067785</v>
      </c>
      <c r="AL57" s="4">
        <f t="shared" si="18"/>
        <v>0</v>
      </c>
      <c r="AM57" s="4">
        <f t="shared" si="19"/>
        <v>0</v>
      </c>
      <c r="AN57" s="4">
        <f t="shared" si="20"/>
        <v>0</v>
      </c>
      <c r="AO57" s="4">
        <f t="shared" si="21"/>
        <v>0</v>
      </c>
      <c r="AP57" s="4">
        <f t="shared" si="22"/>
        <v>0</v>
      </c>
      <c r="AQ57" s="4">
        <f t="shared" si="23"/>
        <v>0</v>
      </c>
      <c r="AR57" s="4">
        <f t="shared" si="24"/>
        <v>0</v>
      </c>
      <c r="AS57" s="5">
        <f t="shared" si="25"/>
        <v>398.26287135729154</v>
      </c>
      <c r="AT57" s="5">
        <f t="shared" si="26"/>
        <v>10.537332244724661</v>
      </c>
      <c r="AU57" s="5">
        <f t="shared" si="27"/>
        <v>9.6094825459783895</v>
      </c>
      <c r="AV57" s="5">
        <f t="shared" si="28"/>
        <v>0.95775304349241397</v>
      </c>
      <c r="AW57" s="5">
        <f t="shared" si="29"/>
        <v>0.86291178271472857</v>
      </c>
      <c r="AX57" s="5">
        <f t="shared" si="30"/>
        <v>4.2316095021976103</v>
      </c>
      <c r="AY57" s="5">
        <f t="shared" si="31"/>
        <v>1.918758392354071</v>
      </c>
    </row>
    <row r="58" spans="1:51" x14ac:dyDescent="0.25">
      <c r="A58" s="2">
        <v>42029</v>
      </c>
      <c r="B58" s="299">
        <v>2015</v>
      </c>
      <c r="C58" s="1" t="s">
        <v>66</v>
      </c>
      <c r="D58" s="3">
        <v>7.3742258570657901E-2</v>
      </c>
      <c r="E58" s="3">
        <v>55.874260310842509</v>
      </c>
      <c r="F58" s="3">
        <v>1.6325275347713319</v>
      </c>
      <c r="G58" s="3">
        <v>1.3230962201963903</v>
      </c>
      <c r="H58" s="3">
        <v>0.3141858148146594</v>
      </c>
      <c r="I58" s="3">
        <v>0.1676027245674736</v>
      </c>
      <c r="J58" s="3">
        <v>0.44985961638438843</v>
      </c>
      <c r="K58" s="3">
        <v>0.12245754240358132</v>
      </c>
      <c r="L58" s="3">
        <f t="shared" si="6"/>
        <v>0.2722127924880145</v>
      </c>
      <c r="M58" s="4">
        <f t="shared" si="7"/>
        <v>10.080610831503655</v>
      </c>
      <c r="N58" s="4">
        <f t="shared" si="8"/>
        <v>0.29453409598964048</v>
      </c>
      <c r="O58" s="4">
        <f t="shared" si="9"/>
        <v>0.23870773437058077</v>
      </c>
      <c r="P58" s="4">
        <f t="shared" si="10"/>
        <v>5.6684149558412292E-2</v>
      </c>
      <c r="Q58" s="4">
        <f t="shared" si="11"/>
        <v>3.0238214005251715E-2</v>
      </c>
      <c r="R58" s="4">
        <f t="shared" si="12"/>
        <v>8.1161874830234612E-2</v>
      </c>
      <c r="S58" s="4">
        <f t="shared" si="13"/>
        <v>2.2093300591100859E-2</v>
      </c>
      <c r="T58" s="5">
        <f t="shared" si="33"/>
        <v>456.32111578938179</v>
      </c>
      <c r="U58" s="5">
        <f t="shared" si="33"/>
        <v>15.371891669532239</v>
      </c>
      <c r="V58" s="5">
        <f t="shared" si="33"/>
        <v>13.28880292738296</v>
      </c>
      <c r="W58" s="5">
        <f t="shared" si="32"/>
        <v>1.9163540132526342</v>
      </c>
      <c r="X58" s="5">
        <f t="shared" si="32"/>
        <v>0.82914714279855617</v>
      </c>
      <c r="Y58" s="5">
        <f t="shared" si="32"/>
        <v>5.4048417771816153</v>
      </c>
      <c r="Z58" s="5">
        <f t="shared" si="32"/>
        <v>2.6713836578452868</v>
      </c>
      <c r="AA58" s="4">
        <v>5.4373850000000008E-2</v>
      </c>
      <c r="AB58" s="4">
        <f t="shared" si="15"/>
        <v>5.4373850000000008E-2</v>
      </c>
      <c r="AC58" s="3">
        <f t="shared" si="16"/>
        <v>133.02973067819104</v>
      </c>
      <c r="AD58" s="4">
        <v>30.456733209659305</v>
      </c>
      <c r="AE58" s="4">
        <v>1.3735366716079975</v>
      </c>
      <c r="AF58" s="4">
        <v>1.2965679384288717</v>
      </c>
      <c r="AG58" s="4">
        <v>7.7434623819445894E-2</v>
      </c>
      <c r="AH58" s="4">
        <v>0.18903497147850482</v>
      </c>
      <c r="AI58" s="4">
        <v>0.66329992181091291</v>
      </c>
      <c r="AJ58" s="4">
        <v>0.19713237953683263</v>
      </c>
      <c r="AK58" s="3">
        <f t="shared" si="17"/>
        <v>0.29719946144216375</v>
      </c>
      <c r="AL58" s="4">
        <f t="shared" si="18"/>
        <v>4.0516510162184947</v>
      </c>
      <c r="AM58" s="4">
        <f t="shared" si="19"/>
        <v>0.18272121350063089</v>
      </c>
      <c r="AN58" s="4">
        <f t="shared" si="20"/>
        <v>0.1724820836551702</v>
      </c>
      <c r="AO58" s="4">
        <f t="shared" si="21"/>
        <v>1.0301107151867927E-2</v>
      </c>
      <c r="AP58" s="4">
        <f t="shared" si="22"/>
        <v>2.5147271344545027E-2</v>
      </c>
      <c r="AQ58" s="4">
        <f t="shared" si="23"/>
        <v>8.8238609957370942E-2</v>
      </c>
      <c r="AR58" s="4">
        <f t="shared" si="24"/>
        <v>2.6224467357735787E-2</v>
      </c>
      <c r="AS58" s="5">
        <f t="shared" si="25"/>
        <v>402.31452237351004</v>
      </c>
      <c r="AT58" s="5">
        <f t="shared" si="26"/>
        <v>10.720053458225292</v>
      </c>
      <c r="AU58" s="5">
        <f t="shared" si="27"/>
        <v>9.7819646296335598</v>
      </c>
      <c r="AV58" s="5">
        <f t="shared" si="28"/>
        <v>0.96805415064428191</v>
      </c>
      <c r="AW58" s="5">
        <f t="shared" si="29"/>
        <v>0.88805905405927354</v>
      </c>
      <c r="AX58" s="5">
        <f t="shared" si="30"/>
        <v>4.3198481121549817</v>
      </c>
      <c r="AY58" s="5">
        <f t="shared" si="31"/>
        <v>1.9449828597118068</v>
      </c>
    </row>
    <row r="59" spans="1:51" x14ac:dyDescent="0.25">
      <c r="A59" s="2">
        <v>42030</v>
      </c>
      <c r="B59" s="299">
        <v>2015</v>
      </c>
      <c r="C59" s="1" t="s">
        <v>67</v>
      </c>
      <c r="D59" s="3">
        <v>0.26829061018145023</v>
      </c>
      <c r="E59" s="3">
        <v>58.949054426763404</v>
      </c>
      <c r="F59" s="3">
        <v>1.9013115613704279</v>
      </c>
      <c r="G59" s="3">
        <v>1.6923073011424583</v>
      </c>
      <c r="H59" s="3">
        <v>0.17164750088017341</v>
      </c>
      <c r="I59" s="3">
        <v>7.3857633481625468E-2</v>
      </c>
      <c r="J59" s="3">
        <v>0.61141051127473955</v>
      </c>
      <c r="K59" s="3">
        <v>0.27663942666384173</v>
      </c>
      <c r="L59" s="3">
        <f t="shared" si="6"/>
        <v>0.4524610250600235</v>
      </c>
      <c r="M59" s="4">
        <f t="shared" si="7"/>
        <v>38.693760876902374</v>
      </c>
      <c r="N59" s="4">
        <f t="shared" si="8"/>
        <v>1.2480080575263017</v>
      </c>
      <c r="O59" s="4">
        <f t="shared" si="9"/>
        <v>1.110819073815593</v>
      </c>
      <c r="P59" s="4">
        <f t="shared" si="10"/>
        <v>0.11266825937686176</v>
      </c>
      <c r="Q59" s="4">
        <f t="shared" si="11"/>
        <v>4.847965139835108E-2</v>
      </c>
      <c r="R59" s="4">
        <f t="shared" si="12"/>
        <v>0.40132572695090679</v>
      </c>
      <c r="S59" s="4">
        <f t="shared" si="13"/>
        <v>0.1815842497991664</v>
      </c>
      <c r="T59" s="5">
        <f t="shared" si="33"/>
        <v>495.01487666628418</v>
      </c>
      <c r="U59" s="5">
        <f t="shared" si="33"/>
        <v>16.619899727058542</v>
      </c>
      <c r="V59" s="5">
        <f t="shared" si="33"/>
        <v>14.399622001198553</v>
      </c>
      <c r="W59" s="5">
        <f t="shared" si="32"/>
        <v>2.0290222726294962</v>
      </c>
      <c r="X59" s="5">
        <f t="shared" si="32"/>
        <v>0.87762679419690726</v>
      </c>
      <c r="Y59" s="5">
        <f t="shared" si="32"/>
        <v>5.8061675041325218</v>
      </c>
      <c r="Z59" s="5">
        <f t="shared" si="32"/>
        <v>2.852967907644453</v>
      </c>
      <c r="AA59" s="4">
        <v>0.2440303999999999</v>
      </c>
      <c r="AB59" s="4">
        <f t="shared" si="15"/>
        <v>0.2440303999999999</v>
      </c>
      <c r="AC59" s="3">
        <f t="shared" si="16"/>
        <v>597.03880430190645</v>
      </c>
      <c r="AD59" s="4">
        <v>43.805154236365532</v>
      </c>
      <c r="AE59" s="4">
        <v>1.5106911638186522</v>
      </c>
      <c r="AF59" s="4">
        <v>1.387461343241281</v>
      </c>
      <c r="AG59" s="4">
        <v>0.13119932074075699</v>
      </c>
      <c r="AH59" s="4">
        <v>0.11423969577071828</v>
      </c>
      <c r="AI59" s="4">
        <v>0.51412416598305344</v>
      </c>
      <c r="AJ59" s="4">
        <v>0.23341204839287752</v>
      </c>
      <c r="AK59" s="3">
        <f t="shared" si="17"/>
        <v>0.45399937181822969</v>
      </c>
      <c r="AL59" s="4">
        <f t="shared" si="18"/>
        <v>26.153376907540267</v>
      </c>
      <c r="AM59" s="4">
        <f t="shared" si="19"/>
        <v>0.90194124611574356</v>
      </c>
      <c r="AN59" s="4">
        <f t="shared" si="20"/>
        <v>0.8283682613838913</v>
      </c>
      <c r="AO59" s="4">
        <f t="shared" si="21"/>
        <v>7.8331085580283871E-2</v>
      </c>
      <c r="AP59" s="4">
        <f t="shared" si="22"/>
        <v>6.8205531366763203E-2</v>
      </c>
      <c r="AQ59" s="4">
        <f t="shared" si="23"/>
        <v>0.30695207732123708</v>
      </c>
      <c r="AR59" s="4">
        <f t="shared" si="24"/>
        <v>0.13935605028214229</v>
      </c>
      <c r="AS59" s="5">
        <f t="shared" si="25"/>
        <v>428.46789928105034</v>
      </c>
      <c r="AT59" s="5">
        <f t="shared" si="26"/>
        <v>11.621994704341036</v>
      </c>
      <c r="AU59" s="5">
        <f t="shared" si="27"/>
        <v>10.610332891017451</v>
      </c>
      <c r="AV59" s="5">
        <f t="shared" si="28"/>
        <v>1.0463852362245658</v>
      </c>
      <c r="AW59" s="5">
        <f t="shared" si="29"/>
        <v>0.95626458542603676</v>
      </c>
      <c r="AX59" s="5">
        <f t="shared" si="30"/>
        <v>4.626800189476219</v>
      </c>
      <c r="AY59" s="5">
        <f t="shared" si="31"/>
        <v>2.0843389099939493</v>
      </c>
    </row>
    <row r="60" spans="1:51" x14ac:dyDescent="0.25">
      <c r="A60" s="2">
        <v>42031</v>
      </c>
      <c r="B60" s="299">
        <v>2015</v>
      </c>
      <c r="C60" s="1" t="s">
        <v>68</v>
      </c>
      <c r="D60" s="3">
        <v>0.14968091651639365</v>
      </c>
      <c r="E60" s="3">
        <v>61.091359627022008</v>
      </c>
      <c r="F60" s="3">
        <v>1.8529817341200312</v>
      </c>
      <c r="G60" s="3">
        <v>1.627886455083017</v>
      </c>
      <c r="H60" s="3">
        <v>0.19513204497680592</v>
      </c>
      <c r="I60" s="3">
        <v>0.10082721643838699</v>
      </c>
      <c r="J60" s="3">
        <v>0.5846237086960584</v>
      </c>
      <c r="K60" s="3">
        <v>0.24390610263662274</v>
      </c>
      <c r="L60" s="3">
        <f t="shared" si="6"/>
        <v>0.41720186678817661</v>
      </c>
      <c r="M60" s="4">
        <f t="shared" si="7"/>
        <v>22.372002106029619</v>
      </c>
      <c r="N60" s="4">
        <f t="shared" si="8"/>
        <v>0.67857241206056518</v>
      </c>
      <c r="O60" s="4">
        <f t="shared" si="9"/>
        <v>0.59614124524060219</v>
      </c>
      <c r="P60" s="4">
        <f t="shared" si="10"/>
        <v>7.145846070258384E-2</v>
      </c>
      <c r="Q60" s="4">
        <f t="shared" si="11"/>
        <v>3.692349805727603E-2</v>
      </c>
      <c r="R60" s="4">
        <f t="shared" si="12"/>
        <v>0.2140925152433153</v>
      </c>
      <c r="S60" s="4">
        <f t="shared" si="13"/>
        <v>8.9319797024887307E-2</v>
      </c>
      <c r="T60" s="5">
        <f t="shared" si="33"/>
        <v>517.38687877231382</v>
      </c>
      <c r="U60" s="5">
        <f t="shared" si="33"/>
        <v>17.298472139119106</v>
      </c>
      <c r="V60" s="5">
        <f t="shared" si="33"/>
        <v>14.995763246439155</v>
      </c>
      <c r="W60" s="5">
        <f t="shared" si="32"/>
        <v>2.1004807333320801</v>
      </c>
      <c r="X60" s="5">
        <f t="shared" si="32"/>
        <v>0.91455029225418327</v>
      </c>
      <c r="Y60" s="5">
        <f t="shared" si="32"/>
        <v>6.0202600193758373</v>
      </c>
      <c r="Z60" s="5">
        <f t="shared" si="32"/>
        <v>2.9422877046693401</v>
      </c>
      <c r="AA60" s="4">
        <v>0.14853173333333333</v>
      </c>
      <c r="AB60" s="4">
        <f t="shared" si="15"/>
        <v>0.14853173333333333</v>
      </c>
      <c r="AC60" s="3">
        <f t="shared" si="16"/>
        <v>363.39410364537775</v>
      </c>
      <c r="AD60" s="4">
        <v>41.057050793751536</v>
      </c>
      <c r="AE60" s="4">
        <v>1.469586610562879</v>
      </c>
      <c r="AF60" s="4">
        <v>1.3554807128081106</v>
      </c>
      <c r="AG60" s="4">
        <v>0.1204090385108154</v>
      </c>
      <c r="AH60" s="4">
        <v>0.12592277681609695</v>
      </c>
      <c r="AI60" s="4">
        <v>0.53281854979890764</v>
      </c>
      <c r="AJ60" s="4">
        <v>0.22833310131512044</v>
      </c>
      <c r="AK60" s="3">
        <f t="shared" si="17"/>
        <v>0.42853819823145461</v>
      </c>
      <c r="AL60" s="4">
        <f t="shared" si="18"/>
        <v>14.919890171518082</v>
      </c>
      <c r="AM60" s="4">
        <f t="shared" si="19"/>
        <v>0.53403910907474617</v>
      </c>
      <c r="AN60" s="4">
        <f t="shared" si="20"/>
        <v>0.49257369863950096</v>
      </c>
      <c r="AO60" s="4">
        <f t="shared" si="21"/>
        <v>4.3755934620439522E-2</v>
      </c>
      <c r="AP60" s="4">
        <f t="shared" si="22"/>
        <v>4.5759594609622499E-2</v>
      </c>
      <c r="AQ60" s="4">
        <f t="shared" si="23"/>
        <v>0.19362311930980408</v>
      </c>
      <c r="AR60" s="4">
        <f t="shared" si="24"/>
        <v>8.2974902684977397E-2</v>
      </c>
      <c r="AS60" s="5">
        <f t="shared" si="25"/>
        <v>443.38778945256843</v>
      </c>
      <c r="AT60" s="5">
        <f t="shared" si="26"/>
        <v>12.156033813415782</v>
      </c>
      <c r="AU60" s="5">
        <f t="shared" si="27"/>
        <v>11.102906589656952</v>
      </c>
      <c r="AV60" s="5">
        <f t="shared" si="28"/>
        <v>1.0901411708450053</v>
      </c>
      <c r="AW60" s="5">
        <f t="shared" si="29"/>
        <v>1.0020241800356593</v>
      </c>
      <c r="AX60" s="5">
        <f t="shared" si="30"/>
        <v>4.8204233087860233</v>
      </c>
      <c r="AY60" s="5">
        <f t="shared" si="31"/>
        <v>2.1673138126789269</v>
      </c>
    </row>
    <row r="61" spans="1:51" x14ac:dyDescent="0.25">
      <c r="A61" s="2">
        <v>42032</v>
      </c>
      <c r="B61" s="299">
        <v>2015</v>
      </c>
      <c r="C61" s="1" t="s">
        <v>69</v>
      </c>
      <c r="D61" s="3">
        <v>8.5931690020248822E-2</v>
      </c>
      <c r="E61" s="3">
        <v>69.773333333333468</v>
      </c>
      <c r="F61" s="3">
        <v>1.6571187499999975</v>
      </c>
      <c r="G61" s="3">
        <v>1.3668124999999982</v>
      </c>
      <c r="H61" s="3">
        <v>0.29030625000000038</v>
      </c>
      <c r="I61" s="3">
        <v>0.21012500000000012</v>
      </c>
      <c r="J61" s="3">
        <v>0.47606666666666747</v>
      </c>
      <c r="K61" s="3">
        <v>0.11125000000000006</v>
      </c>
      <c r="L61" s="3">
        <f t="shared" si="6"/>
        <v>0.23368575829715699</v>
      </c>
      <c r="M61" s="4">
        <f t="shared" si="7"/>
        <v>14.669031850848521</v>
      </c>
      <c r="N61" s="4">
        <f t="shared" si="8"/>
        <v>0.34838994445425481</v>
      </c>
      <c r="O61" s="4">
        <f t="shared" si="9"/>
        <v>0.28735643173090714</v>
      </c>
      <c r="P61" s="4">
        <f t="shared" si="10"/>
        <v>6.1033512723347852E-2</v>
      </c>
      <c r="Q61" s="4">
        <f t="shared" si="11"/>
        <v>4.41763374401807E-2</v>
      </c>
      <c r="R61" s="4">
        <f t="shared" si="12"/>
        <v>0.10008747988430085</v>
      </c>
      <c r="S61" s="4">
        <f t="shared" si="13"/>
        <v>2.3389018632814292E-2</v>
      </c>
      <c r="T61" s="5">
        <f t="shared" si="33"/>
        <v>532.05591062316239</v>
      </c>
      <c r="U61" s="5">
        <f t="shared" si="33"/>
        <v>17.64686208357336</v>
      </c>
      <c r="V61" s="5">
        <f t="shared" si="33"/>
        <v>15.283119678170063</v>
      </c>
      <c r="W61" s="5">
        <f t="shared" si="32"/>
        <v>2.161514246055428</v>
      </c>
      <c r="X61" s="5">
        <f t="shared" si="32"/>
        <v>0.95872662969436395</v>
      </c>
      <c r="Y61" s="5">
        <f t="shared" si="32"/>
        <v>6.1203474992601379</v>
      </c>
      <c r="Z61" s="5">
        <f t="shared" si="32"/>
        <v>2.9656767233021544</v>
      </c>
      <c r="AA61" s="4">
        <v>6.5823466666666636E-2</v>
      </c>
      <c r="AB61" s="4">
        <f t="shared" si="15"/>
        <v>6.5823466666666636E-2</v>
      </c>
      <c r="AC61" s="3">
        <f t="shared" si="16"/>
        <v>161.04208259984435</v>
      </c>
      <c r="AD61" s="4">
        <v>29.920000000000041</v>
      </c>
      <c r="AE61" s="4">
        <v>1.3030049999999991</v>
      </c>
      <c r="AF61" s="4">
        <v>1.2258750000000014</v>
      </c>
      <c r="AG61" s="4">
        <v>7.6679999999999873E-2</v>
      </c>
      <c r="AH61" s="4">
        <v>0.17327000000000006</v>
      </c>
      <c r="AI61" s="4">
        <v>0.60858000000000156</v>
      </c>
      <c r="AJ61" s="4">
        <v>0.20775000000000043</v>
      </c>
      <c r="AK61" s="3">
        <f t="shared" si="17"/>
        <v>0.34136843143054307</v>
      </c>
      <c r="AL61" s="4">
        <f t="shared" si="18"/>
        <v>4.8183791113873493</v>
      </c>
      <c r="AM61" s="4">
        <f t="shared" si="19"/>
        <v>0.20983863883801002</v>
      </c>
      <c r="AN61" s="4">
        <f t="shared" si="20"/>
        <v>0.19741746300708443</v>
      </c>
      <c r="AO61" s="4">
        <f t="shared" si="21"/>
        <v>1.2348706893756044E-2</v>
      </c>
      <c r="AP61" s="4">
        <f t="shared" si="22"/>
        <v>2.7903761652075039E-2</v>
      </c>
      <c r="AQ61" s="4">
        <f t="shared" si="23"/>
        <v>9.8006990628613525E-2</v>
      </c>
      <c r="AR61" s="4">
        <f t="shared" si="24"/>
        <v>3.3456492660117736E-2</v>
      </c>
      <c r="AS61" s="5">
        <f t="shared" si="25"/>
        <v>448.20616856395577</v>
      </c>
      <c r="AT61" s="5">
        <f t="shared" si="26"/>
        <v>12.365872452253791</v>
      </c>
      <c r="AU61" s="5">
        <f t="shared" si="27"/>
        <v>11.300324052664037</v>
      </c>
      <c r="AV61" s="5">
        <f t="shared" si="28"/>
        <v>1.1024898777387613</v>
      </c>
      <c r="AW61" s="5">
        <f t="shared" si="29"/>
        <v>1.0299279416877343</v>
      </c>
      <c r="AX61" s="5">
        <f t="shared" si="30"/>
        <v>4.9184302994146369</v>
      </c>
      <c r="AY61" s="5">
        <f t="shared" si="31"/>
        <v>2.2007703053390446</v>
      </c>
    </row>
    <row r="62" spans="1:51" x14ac:dyDescent="0.25">
      <c r="A62" s="2">
        <v>42033</v>
      </c>
      <c r="B62" s="299">
        <v>2015</v>
      </c>
      <c r="C62" s="1" t="s">
        <v>70</v>
      </c>
      <c r="D62" s="3">
        <v>8.9212383968278422E-2</v>
      </c>
      <c r="E62" s="3">
        <v>69.773333333333468</v>
      </c>
      <c r="F62" s="3">
        <v>1.6571187499999975</v>
      </c>
      <c r="G62" s="3">
        <v>1.3668124999999982</v>
      </c>
      <c r="H62" s="3">
        <v>0.29030625000000038</v>
      </c>
      <c r="I62" s="3">
        <v>0.21012500000000012</v>
      </c>
      <c r="J62" s="3">
        <v>0.47606666666666747</v>
      </c>
      <c r="K62" s="3">
        <v>0.11125000000000006</v>
      </c>
      <c r="L62" s="3">
        <f t="shared" si="6"/>
        <v>0.23368575829715699</v>
      </c>
      <c r="M62" s="4">
        <f t="shared" si="7"/>
        <v>15.229065105229909</v>
      </c>
      <c r="N62" s="4">
        <f t="shared" si="8"/>
        <v>0.36169075096761588</v>
      </c>
      <c r="O62" s="4">
        <f t="shared" si="9"/>
        <v>0.29832710513771249</v>
      </c>
      <c r="P62" s="4">
        <f t="shared" si="10"/>
        <v>6.3363645829903698E-2</v>
      </c>
      <c r="Q62" s="4">
        <f t="shared" si="11"/>
        <v>4.5862898508070377E-2</v>
      </c>
      <c r="R62" s="4">
        <f t="shared" si="12"/>
        <v>0.10390861257065427</v>
      </c>
      <c r="S62" s="4">
        <f t="shared" si="13"/>
        <v>2.4281962922178841E-2</v>
      </c>
      <c r="T62" s="5">
        <f t="shared" si="33"/>
        <v>547.28497572839228</v>
      </c>
      <c r="U62" s="5">
        <f t="shared" si="33"/>
        <v>18.008552834540975</v>
      </c>
      <c r="V62" s="5">
        <f t="shared" si="33"/>
        <v>15.581446783307776</v>
      </c>
      <c r="W62" s="5">
        <f t="shared" si="32"/>
        <v>2.2248778918853316</v>
      </c>
      <c r="X62" s="5">
        <f t="shared" si="32"/>
        <v>1.0045895282024344</v>
      </c>
      <c r="Y62" s="5">
        <f t="shared" si="32"/>
        <v>6.2242561118307922</v>
      </c>
      <c r="Z62" s="5">
        <f t="shared" si="32"/>
        <v>2.989958686224333</v>
      </c>
      <c r="AA62" s="4">
        <v>9.9005333333333376E-2</v>
      </c>
      <c r="AB62" s="4">
        <f t="shared" si="15"/>
        <v>9.9005333333333376E-2</v>
      </c>
      <c r="AC62" s="3">
        <f t="shared" si="16"/>
        <v>242.22402550192544</v>
      </c>
      <c r="AD62" s="4">
        <v>29.920000000000041</v>
      </c>
      <c r="AE62" s="4">
        <v>1.3030049999999991</v>
      </c>
      <c r="AF62" s="4">
        <v>1.2258750000000014</v>
      </c>
      <c r="AG62" s="4">
        <v>7.6679999999999873E-2</v>
      </c>
      <c r="AH62" s="4">
        <v>0.17327000000000006</v>
      </c>
      <c r="AI62" s="4">
        <v>0.60858000000000156</v>
      </c>
      <c r="AJ62" s="4">
        <v>0.20775000000000043</v>
      </c>
      <c r="AK62" s="3">
        <f t="shared" si="17"/>
        <v>0.34136843143054307</v>
      </c>
      <c r="AL62" s="4">
        <f t="shared" si="18"/>
        <v>7.2473428430176181</v>
      </c>
      <c r="AM62" s="4">
        <f t="shared" si="19"/>
        <v>0.31561911634913609</v>
      </c>
      <c r="AN62" s="4">
        <f t="shared" si="20"/>
        <v>0.29693637726217315</v>
      </c>
      <c r="AO62" s="4">
        <f t="shared" si="21"/>
        <v>1.8573738275487611E-2</v>
      </c>
      <c r="AP62" s="4">
        <f t="shared" si="22"/>
        <v>4.1970156898718636E-2</v>
      </c>
      <c r="AQ62" s="4">
        <f t="shared" si="23"/>
        <v>0.14741269743996216</v>
      </c>
      <c r="AR62" s="4">
        <f t="shared" si="24"/>
        <v>5.0322041298025103E-2</v>
      </c>
      <c r="AS62" s="5">
        <f t="shared" si="25"/>
        <v>455.4535114069734</v>
      </c>
      <c r="AT62" s="5">
        <f t="shared" si="26"/>
        <v>12.681491568602928</v>
      </c>
      <c r="AU62" s="5">
        <f t="shared" si="27"/>
        <v>11.597260429926209</v>
      </c>
      <c r="AV62" s="5">
        <f t="shared" si="28"/>
        <v>1.1210636160142489</v>
      </c>
      <c r="AW62" s="5">
        <f t="shared" si="29"/>
        <v>1.0718980985864528</v>
      </c>
      <c r="AX62" s="5">
        <f t="shared" si="30"/>
        <v>5.0658429968545988</v>
      </c>
      <c r="AY62" s="5">
        <f t="shared" si="31"/>
        <v>2.2510923466370696</v>
      </c>
    </row>
    <row r="63" spans="1:51" x14ac:dyDescent="0.25">
      <c r="A63" s="2">
        <v>42034</v>
      </c>
      <c r="B63" s="299">
        <v>2015</v>
      </c>
      <c r="C63" s="1" t="s">
        <v>71</v>
      </c>
      <c r="D63" s="3">
        <v>7.9031885661474524E-2</v>
      </c>
      <c r="E63" s="3">
        <v>69.773333333333468</v>
      </c>
      <c r="F63" s="3">
        <v>1.6571187499999975</v>
      </c>
      <c r="G63" s="3">
        <v>1.3668124999999982</v>
      </c>
      <c r="H63" s="3">
        <v>0.29030625000000038</v>
      </c>
      <c r="I63" s="3">
        <v>0.21012500000000012</v>
      </c>
      <c r="J63" s="3">
        <v>0.47606666666666747</v>
      </c>
      <c r="K63" s="3">
        <v>0.11125000000000006</v>
      </c>
      <c r="L63" s="3">
        <f t="shared" si="6"/>
        <v>0.23368575829715699</v>
      </c>
      <c r="M63" s="4">
        <f t="shared" si="7"/>
        <v>13.49119571286923</v>
      </c>
      <c r="N63" s="4">
        <f t="shared" si="8"/>
        <v>0.32041630100872076</v>
      </c>
      <c r="O63" s="4">
        <f t="shared" si="9"/>
        <v>0.26428341687792872</v>
      </c>
      <c r="P63" s="4">
        <f t="shared" si="10"/>
        <v>5.6132884130792191E-2</v>
      </c>
      <c r="Q63" s="4">
        <f t="shared" si="11"/>
        <v>4.0629239907796343E-2</v>
      </c>
      <c r="R63" s="4">
        <f t="shared" si="12"/>
        <v>9.2051049670933652E-2</v>
      </c>
      <c r="S63" s="4">
        <f t="shared" si="13"/>
        <v>2.1511019344401392E-2</v>
      </c>
      <c r="T63" s="5">
        <f t="shared" si="33"/>
        <v>560.77617144126157</v>
      </c>
      <c r="U63" s="5">
        <f t="shared" si="33"/>
        <v>18.328969135549695</v>
      </c>
      <c r="V63" s="5">
        <f t="shared" si="33"/>
        <v>15.845730200185704</v>
      </c>
      <c r="W63" s="5">
        <f t="shared" si="32"/>
        <v>2.2810107760161236</v>
      </c>
      <c r="X63" s="5">
        <f t="shared" si="32"/>
        <v>1.0452187681102307</v>
      </c>
      <c r="Y63" s="5">
        <f t="shared" si="32"/>
        <v>6.3163071615017259</v>
      </c>
      <c r="Z63" s="5">
        <f t="shared" si="32"/>
        <v>3.0114697055687345</v>
      </c>
      <c r="AA63" s="4">
        <v>0.11169119999999995</v>
      </c>
      <c r="AB63" s="4">
        <f t="shared" si="15"/>
        <v>0.11169119999999995</v>
      </c>
      <c r="AC63" s="3">
        <f t="shared" si="16"/>
        <v>273.26095641790977</v>
      </c>
      <c r="AD63" s="4">
        <v>29.920000000000041</v>
      </c>
      <c r="AE63" s="4">
        <v>1.3030049999999991</v>
      </c>
      <c r="AF63" s="4">
        <v>1.2258750000000014</v>
      </c>
      <c r="AG63" s="4">
        <v>7.6679999999999873E-2</v>
      </c>
      <c r="AH63" s="4">
        <v>0.17327000000000006</v>
      </c>
      <c r="AI63" s="4">
        <v>0.60858000000000156</v>
      </c>
      <c r="AJ63" s="4">
        <v>0.20775000000000043</v>
      </c>
      <c r="AK63" s="3">
        <f t="shared" si="17"/>
        <v>0.34136843143054307</v>
      </c>
      <c r="AL63" s="4">
        <f t="shared" si="18"/>
        <v>8.1759678160238707</v>
      </c>
      <c r="AM63" s="4">
        <f t="shared" si="19"/>
        <v>0.35606039251731825</v>
      </c>
      <c r="AN63" s="4">
        <f t="shared" si="20"/>
        <v>0.33498377494880549</v>
      </c>
      <c r="AO63" s="4">
        <f t="shared" si="21"/>
        <v>2.0953650138125286E-2</v>
      </c>
      <c r="AP63" s="4">
        <f t="shared" si="22"/>
        <v>4.7347925918531236E-2</v>
      </c>
      <c r="AQ63" s="4">
        <f t="shared" si="23"/>
        <v>0.16630115285681193</v>
      </c>
      <c r="AR63" s="4">
        <f t="shared" si="24"/>
        <v>5.6769963695820873E-2</v>
      </c>
      <c r="AS63" s="5">
        <f t="shared" si="25"/>
        <v>463.62947922299725</v>
      </c>
      <c r="AT63" s="5">
        <f t="shared" si="26"/>
        <v>13.037551961120245</v>
      </c>
      <c r="AU63" s="5">
        <f t="shared" si="27"/>
        <v>11.932244204875014</v>
      </c>
      <c r="AV63" s="5">
        <f t="shared" si="28"/>
        <v>1.1420172661523742</v>
      </c>
      <c r="AW63" s="5">
        <f t="shared" si="29"/>
        <v>1.119246024504984</v>
      </c>
      <c r="AX63" s="5">
        <f t="shared" si="30"/>
        <v>5.2321441497114112</v>
      </c>
      <c r="AY63" s="5">
        <f t="shared" si="31"/>
        <v>2.3078623103328906</v>
      </c>
    </row>
    <row r="64" spans="1:51" x14ac:dyDescent="0.25">
      <c r="A64" s="2">
        <v>42035</v>
      </c>
      <c r="B64" s="299">
        <v>2015</v>
      </c>
      <c r="C64" s="1" t="s">
        <v>72</v>
      </c>
      <c r="D64" s="3">
        <v>0</v>
      </c>
      <c r="E64" s="3">
        <v>23.962500000000045</v>
      </c>
      <c r="F64" s="3">
        <v>1.4882857142857133</v>
      </c>
      <c r="G64" s="3">
        <v>1.1028785714285727</v>
      </c>
      <c r="H64" s="3">
        <v>0.41476428571428486</v>
      </c>
      <c r="I64" s="3">
        <v>0.10435714285714308</v>
      </c>
      <c r="J64" s="3">
        <v>0.33777142857142883</v>
      </c>
      <c r="K64" s="3">
        <v>9.5969230769230751E-2</v>
      </c>
      <c r="L64" s="3">
        <f t="shared" si="6"/>
        <v>0.28412477388961882</v>
      </c>
      <c r="M64" s="4">
        <f t="shared" si="7"/>
        <v>0</v>
      </c>
      <c r="N64" s="4">
        <f t="shared" si="8"/>
        <v>0</v>
      </c>
      <c r="O64" s="4">
        <f t="shared" si="9"/>
        <v>0</v>
      </c>
      <c r="P64" s="4">
        <f t="shared" si="10"/>
        <v>0</v>
      </c>
      <c r="Q64" s="4">
        <f t="shared" si="11"/>
        <v>0</v>
      </c>
      <c r="R64" s="4">
        <f t="shared" si="12"/>
        <v>0</v>
      </c>
      <c r="S64" s="4">
        <f t="shared" si="13"/>
        <v>0</v>
      </c>
      <c r="T64" s="5">
        <f t="shared" si="33"/>
        <v>560.77617144126157</v>
      </c>
      <c r="U64" s="5">
        <f t="shared" si="33"/>
        <v>18.328969135549695</v>
      </c>
      <c r="V64" s="5">
        <f t="shared" si="33"/>
        <v>15.845730200185704</v>
      </c>
      <c r="W64" s="5">
        <f t="shared" si="32"/>
        <v>2.2810107760161236</v>
      </c>
      <c r="X64" s="5">
        <f t="shared" si="32"/>
        <v>1.0452187681102307</v>
      </c>
      <c r="Y64" s="5">
        <f t="shared" si="32"/>
        <v>6.3163071615017259</v>
      </c>
      <c r="Z64" s="5">
        <f t="shared" si="32"/>
        <v>3.0114697055687345</v>
      </c>
      <c r="AA64" s="4">
        <v>6.545200000000008E-3</v>
      </c>
      <c r="AB64" s="4">
        <f t="shared" si="15"/>
        <v>6.545200000000008E-3</v>
      </c>
      <c r="AC64" s="3">
        <f t="shared" si="16"/>
        <v>16.013326134435893</v>
      </c>
      <c r="AD64" s="4">
        <v>29.183333333333376</v>
      </c>
      <c r="AE64" s="4">
        <v>1.3521749421296285</v>
      </c>
      <c r="AF64" s="4">
        <v>1.2793620254629641</v>
      </c>
      <c r="AG64" s="4">
        <v>7.2484791666666493E-2</v>
      </c>
      <c r="AH64" s="4">
        <v>0.19378020833333329</v>
      </c>
      <c r="AI64" s="4">
        <v>0.66980052083333497</v>
      </c>
      <c r="AJ64" s="4">
        <v>0.19520891203703741</v>
      </c>
      <c r="AK64" s="3">
        <f t="shared" si="17"/>
        <v>0.29144335658946258</v>
      </c>
      <c r="AL64" s="4">
        <f t="shared" si="18"/>
        <v>0.46732223435662146</v>
      </c>
      <c r="AM64" s="4">
        <f t="shared" si="19"/>
        <v>2.1652818339133718E-2</v>
      </c>
      <c r="AN64" s="4">
        <f t="shared" si="20"/>
        <v>2.0486841357750914E-2</v>
      </c>
      <c r="AO64" s="4">
        <f t="shared" si="21"/>
        <v>1.1607226087449716E-3</v>
      </c>
      <c r="AP64" s="4">
        <f t="shared" si="22"/>
        <v>3.1030656744405975E-3</v>
      </c>
      <c r="AQ64" s="4">
        <f t="shared" si="23"/>
        <v>1.0725734185119214E-2</v>
      </c>
      <c r="AR64" s="4">
        <f t="shared" si="24"/>
        <v>3.1259439727974883E-3</v>
      </c>
      <c r="AS64" s="5">
        <f t="shared" si="25"/>
        <v>464.09680145735388</v>
      </c>
      <c r="AT64" s="5">
        <f t="shared" si="26"/>
        <v>13.059204779459378</v>
      </c>
      <c r="AU64" s="5">
        <f t="shared" si="27"/>
        <v>11.952731046232765</v>
      </c>
      <c r="AV64" s="5">
        <f t="shared" si="28"/>
        <v>1.1431779887611191</v>
      </c>
      <c r="AW64" s="5">
        <f t="shared" si="29"/>
        <v>1.1223490901794246</v>
      </c>
      <c r="AX64" s="5">
        <f t="shared" si="30"/>
        <v>5.24286988389653</v>
      </c>
      <c r="AY64" s="5">
        <f t="shared" si="31"/>
        <v>2.3109882543056881</v>
      </c>
    </row>
    <row r="65" spans="1:51" x14ac:dyDescent="0.25">
      <c r="A65" s="2">
        <v>42036</v>
      </c>
      <c r="B65" s="299">
        <v>2015</v>
      </c>
      <c r="C65" s="1" t="s">
        <v>73</v>
      </c>
      <c r="D65" s="3">
        <v>8.6588131458575121E-2</v>
      </c>
      <c r="E65" s="3">
        <v>37.766990009179786</v>
      </c>
      <c r="F65" s="3">
        <v>1.5776311693968854</v>
      </c>
      <c r="G65" s="3">
        <v>1.2349339686070882</v>
      </c>
      <c r="H65" s="3">
        <v>0.35720990153288074</v>
      </c>
      <c r="I65" s="3">
        <v>0.12116022268873196</v>
      </c>
      <c r="J65" s="3">
        <v>0.40219765356051829</v>
      </c>
      <c r="K65" s="3">
        <v>0.12345930537354897</v>
      </c>
      <c r="L65" s="3">
        <f t="shared" si="6"/>
        <v>0.30696177434305238</v>
      </c>
      <c r="M65" s="4">
        <f t="shared" si="7"/>
        <v>8.0007254625763657</v>
      </c>
      <c r="N65" s="4">
        <f t="shared" si="8"/>
        <v>0.33421233369351888</v>
      </c>
      <c r="O65" s="4">
        <f t="shared" si="9"/>
        <v>0.26161384968284873</v>
      </c>
      <c r="P65" s="4">
        <f t="shared" si="10"/>
        <v>7.5672918439723513E-2</v>
      </c>
      <c r="Q65" s="4">
        <f t="shared" si="11"/>
        <v>2.5667115078049425E-2</v>
      </c>
      <c r="R65" s="4">
        <f t="shared" si="12"/>
        <v>8.5203321923403436E-2</v>
      </c>
      <c r="S65" s="4">
        <f t="shared" si="13"/>
        <v>2.615416287753021E-2</v>
      </c>
      <c r="T65" s="5">
        <f t="shared" si="33"/>
        <v>568.77689690383795</v>
      </c>
      <c r="U65" s="5">
        <f t="shared" si="33"/>
        <v>18.663181469243213</v>
      </c>
      <c r="V65" s="5">
        <f t="shared" si="33"/>
        <v>16.107344049868551</v>
      </c>
      <c r="W65" s="5">
        <f t="shared" si="32"/>
        <v>2.3566836944558469</v>
      </c>
      <c r="X65" s="5">
        <f t="shared" si="32"/>
        <v>1.0708858831882802</v>
      </c>
      <c r="Y65" s="5">
        <f t="shared" si="32"/>
        <v>6.4015104834251293</v>
      </c>
      <c r="Z65" s="5">
        <f t="shared" si="32"/>
        <v>3.0376238684462646</v>
      </c>
      <c r="AA65" s="4">
        <v>7.6388800000000034E-2</v>
      </c>
      <c r="AB65" s="4">
        <f t="shared" si="15"/>
        <v>7.6388800000000034E-2</v>
      </c>
      <c r="AC65" s="3">
        <f t="shared" si="16"/>
        <v>186.8909685598905</v>
      </c>
      <c r="AD65" s="4">
        <v>31.035281302841202</v>
      </c>
      <c r="AE65" s="4">
        <v>1.3821902617671078</v>
      </c>
      <c r="AF65" s="4">
        <v>1.3033007027305914</v>
      </c>
      <c r="AG65" s="4">
        <v>7.97062621836441E-2</v>
      </c>
      <c r="AH65" s="4">
        <v>0.18657537546895139</v>
      </c>
      <c r="AI65" s="4">
        <v>0.6593642620602066</v>
      </c>
      <c r="AJ65" s="4">
        <v>0.19820163155320256</v>
      </c>
      <c r="AK65" s="3">
        <f t="shared" si="17"/>
        <v>0.30059504731711523</v>
      </c>
      <c r="AL65" s="4">
        <f t="shared" si="18"/>
        <v>5.8002137822166535</v>
      </c>
      <c r="AM65" s="4">
        <f t="shared" si="19"/>
        <v>0.25831887675570342</v>
      </c>
      <c r="AN65" s="4">
        <f t="shared" si="20"/>
        <v>0.24357513065810618</v>
      </c>
      <c r="AO65" s="4">
        <f t="shared" si="21"/>
        <v>1.4896380539789819E-2</v>
      </c>
      <c r="AP65" s="4">
        <f t="shared" si="22"/>
        <v>3.4869252630817561E-2</v>
      </c>
      <c r="AQ65" s="4">
        <f t="shared" si="23"/>
        <v>0.12322922557020947</v>
      </c>
      <c r="AR65" s="4">
        <f t="shared" si="24"/>
        <v>3.7042094891128585E-2</v>
      </c>
      <c r="AS65" s="5">
        <f t="shared" si="25"/>
        <v>469.89701523957052</v>
      </c>
      <c r="AT65" s="5">
        <f t="shared" si="26"/>
        <v>13.317523656215082</v>
      </c>
      <c r="AU65" s="5">
        <f t="shared" si="27"/>
        <v>12.196306176890872</v>
      </c>
      <c r="AV65" s="5">
        <f t="shared" si="28"/>
        <v>1.158074369300909</v>
      </c>
      <c r="AW65" s="5">
        <f t="shared" si="29"/>
        <v>1.1572183428102423</v>
      </c>
      <c r="AX65" s="5">
        <f t="shared" si="30"/>
        <v>5.3660991094667398</v>
      </c>
      <c r="AY65" s="5">
        <f t="shared" si="31"/>
        <v>2.3480303491968169</v>
      </c>
    </row>
    <row r="66" spans="1:51" x14ac:dyDescent="0.25">
      <c r="A66" s="2">
        <v>42037</v>
      </c>
      <c r="B66" s="299">
        <v>2015</v>
      </c>
      <c r="C66" s="1" t="s">
        <v>74</v>
      </c>
      <c r="D66" s="3">
        <v>0.53572928409688358</v>
      </c>
      <c r="E66" s="3">
        <v>58.949054426763404</v>
      </c>
      <c r="F66" s="3">
        <v>1.9013115613704279</v>
      </c>
      <c r="G66" s="3">
        <v>1.6923073011424583</v>
      </c>
      <c r="H66" s="3">
        <v>0.17164750088017341</v>
      </c>
      <c r="I66" s="3">
        <v>7.3857633481625468E-2</v>
      </c>
      <c r="J66" s="3">
        <v>0.61141051127473955</v>
      </c>
      <c r="K66" s="3">
        <v>0.27663942666384173</v>
      </c>
      <c r="L66" s="3">
        <f t="shared" si="6"/>
        <v>0.4524610250600235</v>
      </c>
      <c r="M66" s="4">
        <f t="shared" si="7"/>
        <v>77.264652682325419</v>
      </c>
      <c r="N66" s="4">
        <f t="shared" si="8"/>
        <v>2.4920531611356971</v>
      </c>
      <c r="O66" s="4">
        <f t="shared" si="9"/>
        <v>2.218110826815423</v>
      </c>
      <c r="P66" s="4">
        <f t="shared" si="10"/>
        <v>0.22497874933299269</v>
      </c>
      <c r="Q66" s="4">
        <f t="shared" si="11"/>
        <v>9.6805359380038508E-2</v>
      </c>
      <c r="R66" s="4">
        <f t="shared" si="12"/>
        <v>0.80137707482069787</v>
      </c>
      <c r="S66" s="4">
        <f t="shared" si="13"/>
        <v>0.36259189273297615</v>
      </c>
      <c r="T66" s="5">
        <f t="shared" si="33"/>
        <v>646.04154958616334</v>
      </c>
      <c r="U66" s="5">
        <f t="shared" si="33"/>
        <v>21.15523463037891</v>
      </c>
      <c r="V66" s="5">
        <f t="shared" si="33"/>
        <v>18.325454876683974</v>
      </c>
      <c r="W66" s="5">
        <f t="shared" si="32"/>
        <v>2.5816624437888396</v>
      </c>
      <c r="X66" s="5">
        <f t="shared" si="32"/>
        <v>1.1676912425683186</v>
      </c>
      <c r="Y66" s="5">
        <f t="shared" si="32"/>
        <v>7.2028875582458269</v>
      </c>
      <c r="Z66" s="5">
        <f t="shared" si="32"/>
        <v>3.4002157611792407</v>
      </c>
      <c r="AA66" s="4">
        <v>0.4031301333333332</v>
      </c>
      <c r="AB66" s="4">
        <f t="shared" si="15"/>
        <v>0.4031301333333332</v>
      </c>
      <c r="AC66" s="3">
        <f t="shared" si="16"/>
        <v>986.28831810873339</v>
      </c>
      <c r="AD66" s="4">
        <v>43.805154236365532</v>
      </c>
      <c r="AE66" s="4">
        <v>1.5106911638186522</v>
      </c>
      <c r="AF66" s="4">
        <v>1.387461343241281</v>
      </c>
      <c r="AG66" s="4">
        <v>0.13119932074075699</v>
      </c>
      <c r="AH66" s="4">
        <v>0.11423969577071828</v>
      </c>
      <c r="AI66" s="4">
        <v>0.51412416598305344</v>
      </c>
      <c r="AJ66" s="4">
        <v>0.23341204839287752</v>
      </c>
      <c r="AK66" s="3">
        <f t="shared" si="17"/>
        <v>0.45399937181822969</v>
      </c>
      <c r="AL66" s="4">
        <f t="shared" si="18"/>
        <v>43.204511896278618</v>
      </c>
      <c r="AM66" s="4">
        <f t="shared" si="19"/>
        <v>1.4899770471444234</v>
      </c>
      <c r="AN66" s="4">
        <f t="shared" si="20"/>
        <v>1.3684369146663269</v>
      </c>
      <c r="AO66" s="4">
        <f t="shared" si="21"/>
        <v>0.12940035739040945</v>
      </c>
      <c r="AP66" s="4">
        <f t="shared" si="22"/>
        <v>0.1126732774029551</v>
      </c>
      <c r="AQ66" s="4">
        <f t="shared" si="23"/>
        <v>0.50707465896648096</v>
      </c>
      <c r="AR66" s="4">
        <f t="shared" si="24"/>
        <v>0.23021157663572542</v>
      </c>
      <c r="AS66" s="5">
        <f t="shared" si="25"/>
        <v>513.1015271358491</v>
      </c>
      <c r="AT66" s="5">
        <f t="shared" si="26"/>
        <v>14.807500703359505</v>
      </c>
      <c r="AU66" s="5">
        <f t="shared" si="27"/>
        <v>13.564743091557199</v>
      </c>
      <c r="AV66" s="5">
        <f t="shared" si="28"/>
        <v>1.2874747266913185</v>
      </c>
      <c r="AW66" s="5">
        <f t="shared" si="29"/>
        <v>1.2698916202131973</v>
      </c>
      <c r="AX66" s="5">
        <f t="shared" si="30"/>
        <v>5.8731737684332206</v>
      </c>
      <c r="AY66" s="5">
        <f t="shared" si="31"/>
        <v>2.5782419258325424</v>
      </c>
    </row>
    <row r="67" spans="1:51" x14ac:dyDescent="0.25">
      <c r="A67" s="2">
        <v>42038</v>
      </c>
      <c r="B67" s="299">
        <v>2015</v>
      </c>
      <c r="C67" s="1" t="s">
        <v>75</v>
      </c>
      <c r="D67" s="3">
        <v>7.1490529931060046E-2</v>
      </c>
      <c r="E67" s="3">
        <v>48.70028826754325</v>
      </c>
      <c r="F67" s="3">
        <v>1.706701746610862</v>
      </c>
      <c r="G67" s="3">
        <v>1.4191304466426782</v>
      </c>
      <c r="H67" s="3">
        <v>0.28123590627222045</v>
      </c>
      <c r="I67" s="3">
        <v>0.11162912600888282</v>
      </c>
      <c r="J67" s="3">
        <v>0.48770986690530238</v>
      </c>
      <c r="K67" s="3">
        <v>0.17991874159061538</v>
      </c>
      <c r="L67" s="3">
        <f t="shared" si="6"/>
        <v>0.36890527298999637</v>
      </c>
      <c r="M67" s="4">
        <f t="shared" si="7"/>
        <v>8.518020389263004</v>
      </c>
      <c r="N67" s="4">
        <f t="shared" si="8"/>
        <v>0.29851404977639323</v>
      </c>
      <c r="O67" s="4">
        <f t="shared" si="9"/>
        <v>0.24821582190885152</v>
      </c>
      <c r="P67" s="4">
        <f t="shared" si="10"/>
        <v>4.9190123283442341E-2</v>
      </c>
      <c r="Q67" s="4">
        <f t="shared" si="11"/>
        <v>1.9524713409406692E-2</v>
      </c>
      <c r="R67" s="4">
        <f t="shared" si="12"/>
        <v>8.530386036981219E-2</v>
      </c>
      <c r="S67" s="4">
        <f t="shared" si="13"/>
        <v>3.1469043896826102E-2</v>
      </c>
      <c r="T67" s="5">
        <f t="shared" si="33"/>
        <v>654.55956997542637</v>
      </c>
      <c r="U67" s="5">
        <f t="shared" si="33"/>
        <v>21.453748680155304</v>
      </c>
      <c r="V67" s="5">
        <f t="shared" si="33"/>
        <v>18.573670698592824</v>
      </c>
      <c r="W67" s="5">
        <f t="shared" si="32"/>
        <v>2.630852567072282</v>
      </c>
      <c r="X67" s="5">
        <f t="shared" si="32"/>
        <v>1.1872159559777253</v>
      </c>
      <c r="Y67" s="5">
        <f t="shared" si="32"/>
        <v>7.2881914186156393</v>
      </c>
      <c r="Z67" s="5">
        <f t="shared" si="32"/>
        <v>3.4316848050760669</v>
      </c>
      <c r="AA67" s="4">
        <v>0.10194719999999995</v>
      </c>
      <c r="AB67" s="4">
        <f t="shared" si="15"/>
        <v>0.10194719999999995</v>
      </c>
      <c r="AC67" s="3">
        <f t="shared" si="16"/>
        <v>249.42152449009347</v>
      </c>
      <c r="AD67" s="4">
        <v>38.164310327842067</v>
      </c>
      <c r="AE67" s="4">
        <v>1.4263186597673263</v>
      </c>
      <c r="AF67" s="4">
        <v>1.3218168912995101</v>
      </c>
      <c r="AG67" s="4">
        <v>0.10905084668982427</v>
      </c>
      <c r="AH67" s="4">
        <v>0.13822075686386401</v>
      </c>
      <c r="AI67" s="4">
        <v>0.55249684855243852</v>
      </c>
      <c r="AJ67" s="4">
        <v>0.22298684123327114</v>
      </c>
      <c r="AK67" s="3">
        <f t="shared" si="17"/>
        <v>0.40359839484606047</v>
      </c>
      <c r="AL67" s="4">
        <f t="shared" si="18"/>
        <v>9.5190004630833869</v>
      </c>
      <c r="AM67" s="4">
        <f t="shared" si="19"/>
        <v>0.35575457452783343</v>
      </c>
      <c r="AN67" s="4">
        <f t="shared" si="20"/>
        <v>0.32968958412467997</v>
      </c>
      <c r="AO67" s="4">
        <f t="shared" si="21"/>
        <v>2.7199628428311431E-2</v>
      </c>
      <c r="AP67" s="4">
        <f t="shared" si="22"/>
        <v>3.4475231893159507E-2</v>
      </c>
      <c r="AQ67" s="4">
        <f t="shared" si="23"/>
        <v>0.13780460624192151</v>
      </c>
      <c r="AR67" s="4">
        <f t="shared" si="24"/>
        <v>5.5617717881632923E-2</v>
      </c>
      <c r="AS67" s="5">
        <f t="shared" si="25"/>
        <v>522.62052759893254</v>
      </c>
      <c r="AT67" s="5">
        <f t="shared" si="26"/>
        <v>15.163255277887338</v>
      </c>
      <c r="AU67" s="5">
        <f t="shared" si="27"/>
        <v>13.894432675681879</v>
      </c>
      <c r="AV67" s="5">
        <f t="shared" si="28"/>
        <v>1.3146743551196298</v>
      </c>
      <c r="AW67" s="5">
        <f t="shared" si="29"/>
        <v>1.3043668521063569</v>
      </c>
      <c r="AX67" s="5">
        <f t="shared" si="30"/>
        <v>6.0109783746751422</v>
      </c>
      <c r="AY67" s="5">
        <f t="shared" si="31"/>
        <v>2.6338596437141755</v>
      </c>
    </row>
    <row r="68" spans="1:51" x14ac:dyDescent="0.25">
      <c r="A68" s="2">
        <v>42039</v>
      </c>
      <c r="B68" s="299">
        <v>2015</v>
      </c>
      <c r="C68" s="1" t="s">
        <v>76</v>
      </c>
      <c r="D68" s="3">
        <v>4.9994402875133735E-4</v>
      </c>
      <c r="E68" s="3">
        <v>24.439696180555597</v>
      </c>
      <c r="F68" s="3">
        <v>1.4900443917410706</v>
      </c>
      <c r="G68" s="3">
        <v>1.105627883184525</v>
      </c>
      <c r="H68" s="3">
        <v>0.41346784784226109</v>
      </c>
      <c r="I68" s="3">
        <v>0.10545889136904783</v>
      </c>
      <c r="J68" s="3">
        <v>0.33921200396825424</v>
      </c>
      <c r="K68" s="3">
        <v>9.6128405448717924E-2</v>
      </c>
      <c r="L68" s="3">
        <f t="shared" ref="L68:L131" si="34">K68/J68</f>
        <v>0.2833873929111137</v>
      </c>
      <c r="M68" s="4">
        <f t="shared" ref="M68:M131" si="35">$D68*1/35.314667*1000*60*60*24*E68*1/1000*1/1000</f>
        <v>2.9893434551854357E-2</v>
      </c>
      <c r="N68" s="4">
        <f t="shared" ref="N68:N131" si="36">$D68*1/35.314667*1000*60*60*24*F68*1/1000*1/1000</f>
        <v>1.8225490274018919E-3</v>
      </c>
      <c r="O68" s="4">
        <f t="shared" ref="O68:O131" si="37">$D68*1/35.314667*1000*60*60*24*G68*1/1000*1/1000</f>
        <v>1.3523496577251852E-3</v>
      </c>
      <c r="P68" s="4">
        <f t="shared" ref="P68:P131" si="38">$D68*1/35.314667*1000*60*60*24*H68*1/1000*1/1000</f>
        <v>5.0573353929834846E-4</v>
      </c>
      <c r="Q68" s="4">
        <f t="shared" ref="Q68:Q131" si="39">$D68*1/35.314667*1000*60*60*24*I68*1/1000*1/1000</f>
        <v>1.289921300069158E-4</v>
      </c>
      <c r="R68" s="4">
        <f t="shared" ref="R68:R131" si="40">$D68*1/35.314667*1000*60*60*24*J68*1/1000*1/1000</f>
        <v>4.1490744258498586E-4</v>
      </c>
      <c r="S68" s="4">
        <f t="shared" ref="S68:S131" si="41">$D68*1/35.314667*1000*60*60*24*K68*1/1000*1/1000</f>
        <v>1.1757953845357674E-4</v>
      </c>
      <c r="T68" s="5">
        <f t="shared" si="33"/>
        <v>654.58946340997818</v>
      </c>
      <c r="U68" s="5">
        <f t="shared" si="33"/>
        <v>21.455571229182706</v>
      </c>
      <c r="V68" s="5">
        <f t="shared" si="33"/>
        <v>18.57502304825055</v>
      </c>
      <c r="W68" s="5">
        <f t="shared" si="32"/>
        <v>2.6313583006115802</v>
      </c>
      <c r="X68" s="5">
        <f t="shared" si="32"/>
        <v>1.1873449481077323</v>
      </c>
      <c r="Y68" s="5">
        <f t="shared" si="32"/>
        <v>7.2886063260582246</v>
      </c>
      <c r="Z68" s="5">
        <f t="shared" si="32"/>
        <v>3.4318023846145205</v>
      </c>
      <c r="AA68" s="4">
        <v>2.2374933333333343E-2</v>
      </c>
      <c r="AB68" s="4">
        <f t="shared" ref="AB68:AB131" si="42">IF(AA68&lt;0,0,AA68)</f>
        <v>2.2374933333333343E-2</v>
      </c>
      <c r="AC68" s="3">
        <f t="shared" ref="AC68:AC131" si="43">$AB68*1/35.314667*60*60*24</f>
        <v>54.741964294892</v>
      </c>
      <c r="AD68" s="4">
        <v>29.920000000000041</v>
      </c>
      <c r="AE68" s="4">
        <v>1.3030049999999991</v>
      </c>
      <c r="AF68" s="4">
        <v>1.2258750000000014</v>
      </c>
      <c r="AG68" s="4">
        <v>7.6679999999999873E-2</v>
      </c>
      <c r="AH68" s="4">
        <v>0.17327000000000006</v>
      </c>
      <c r="AI68" s="4">
        <v>0.60858000000000156</v>
      </c>
      <c r="AJ68" s="4">
        <v>0.20775000000000043</v>
      </c>
      <c r="AK68" s="3">
        <f t="shared" ref="AK68:AK131" si="44">AJ68/AI68</f>
        <v>0.34136843143054307</v>
      </c>
      <c r="AL68" s="4">
        <f t="shared" ref="AL68:AL131" si="45">$AB68*1/35.314667*1000*60*60*24*AD68*1/1000*1/1000</f>
        <v>1.6378795717031707</v>
      </c>
      <c r="AM68" s="4">
        <f t="shared" ref="AM68:AM131" si="46">$AB68*1/35.314667*1000*60*60*24*AE68*1/1000*1/1000</f>
        <v>7.1329053186065694E-2</v>
      </c>
      <c r="AN68" s="4">
        <f t="shared" ref="AN68:AN131" si="47">$AB68*1/35.314667*1000*60*60*24*AF68*1/1000*1/1000</f>
        <v>6.7106805480000795E-2</v>
      </c>
      <c r="AO68" s="4">
        <f t="shared" ref="AO68:AO131" si="48">$AB68*1/35.314667*1000*60*60*24*AG68*1/1000*1/1000</f>
        <v>4.1976138221323112E-3</v>
      </c>
      <c r="AP68" s="4">
        <f t="shared" ref="AP68:AP131" si="49">$AB68*1/35.314667*1000*60*60*24*AH68*1/1000*1/1000</f>
        <v>9.48514015337594E-3</v>
      </c>
      <c r="AQ68" s="4">
        <f t="shared" ref="AQ68:AQ131" si="50">$AB68*1/35.314667*1000*60*60*24*AI68*1/1000*1/1000</f>
        <v>3.3314864630585451E-2</v>
      </c>
      <c r="AR68" s="4">
        <f t="shared" ref="AR68:AR131" si="51">$AB68*1/35.314667*1000*60*60*24*AJ68*1/1000*1/1000</f>
        <v>1.1372643082263836E-2</v>
      </c>
      <c r="AS68" s="5">
        <f t="shared" ref="AS68:AS131" si="52">AS67+AL68</f>
        <v>524.25840717063568</v>
      </c>
      <c r="AT68" s="5">
        <f t="shared" ref="AT68:AT131" si="53">AT67+AM68</f>
        <v>15.234584331073403</v>
      </c>
      <c r="AU68" s="5">
        <f t="shared" ref="AU68:AU131" si="54">AU67+AN68</f>
        <v>13.961539481161878</v>
      </c>
      <c r="AV68" s="5">
        <f t="shared" ref="AV68:AV131" si="55">AV67+AO68</f>
        <v>1.3188719689417621</v>
      </c>
      <c r="AW68" s="5">
        <f t="shared" ref="AW68:AW131" si="56">AW67+AP68</f>
        <v>1.3138519922597329</v>
      </c>
      <c r="AX68" s="5">
        <f t="shared" ref="AX68:AX131" si="57">AX67+AQ68</f>
        <v>6.0442932393057278</v>
      </c>
      <c r="AY68" s="5">
        <f t="shared" ref="AY68:AY131" si="58">AY67+AR68</f>
        <v>2.6452322867964395</v>
      </c>
    </row>
    <row r="69" spans="1:51" x14ac:dyDescent="0.25">
      <c r="A69" s="2">
        <v>42040</v>
      </c>
      <c r="B69" s="299">
        <v>2015</v>
      </c>
      <c r="C69" s="1" t="s">
        <v>77</v>
      </c>
      <c r="D69" s="3">
        <v>0</v>
      </c>
      <c r="E69" s="3">
        <v>23.962500000000045</v>
      </c>
      <c r="F69" s="3">
        <v>1.4882857142857133</v>
      </c>
      <c r="G69" s="3">
        <v>1.1028785714285727</v>
      </c>
      <c r="H69" s="3">
        <v>0.41476428571428486</v>
      </c>
      <c r="I69" s="3">
        <v>0.10435714285714308</v>
      </c>
      <c r="J69" s="3">
        <v>0.33777142857142883</v>
      </c>
      <c r="K69" s="3">
        <v>9.5969230769230751E-2</v>
      </c>
      <c r="L69" s="3">
        <f t="shared" si="34"/>
        <v>0.28412477388961882</v>
      </c>
      <c r="M69" s="4">
        <f t="shared" si="35"/>
        <v>0</v>
      </c>
      <c r="N69" s="4">
        <f t="shared" si="36"/>
        <v>0</v>
      </c>
      <c r="O69" s="4">
        <f t="shared" si="37"/>
        <v>0</v>
      </c>
      <c r="P69" s="4">
        <f t="shared" si="38"/>
        <v>0</v>
      </c>
      <c r="Q69" s="4">
        <f t="shared" si="39"/>
        <v>0</v>
      </c>
      <c r="R69" s="4">
        <f t="shared" si="40"/>
        <v>0</v>
      </c>
      <c r="S69" s="4">
        <f t="shared" si="41"/>
        <v>0</v>
      </c>
      <c r="T69" s="5">
        <f t="shared" si="33"/>
        <v>654.58946340997818</v>
      </c>
      <c r="U69" s="5">
        <f t="shared" si="33"/>
        <v>21.455571229182706</v>
      </c>
      <c r="V69" s="5">
        <f t="shared" si="33"/>
        <v>18.57502304825055</v>
      </c>
      <c r="W69" s="5">
        <f t="shared" si="32"/>
        <v>2.6313583006115802</v>
      </c>
      <c r="X69" s="5">
        <f t="shared" si="32"/>
        <v>1.1873449481077323</v>
      </c>
      <c r="Y69" s="5">
        <f t="shared" si="32"/>
        <v>7.2886063260582246</v>
      </c>
      <c r="Z69" s="5">
        <f t="shared" si="32"/>
        <v>3.4318023846145205</v>
      </c>
      <c r="AA69" s="4">
        <v>8.1733333333333432E-3</v>
      </c>
      <c r="AB69" s="4">
        <f t="shared" si="42"/>
        <v>8.1733333333333432E-3</v>
      </c>
      <c r="AC69" s="3">
        <f t="shared" si="43"/>
        <v>19.996677301247125</v>
      </c>
      <c r="AD69" s="4">
        <v>29.211666666666673</v>
      </c>
      <c r="AE69" s="4">
        <v>1.3502837905092584</v>
      </c>
      <c r="AF69" s="4">
        <v>1.2773048321759275</v>
      </c>
      <c r="AG69" s="4">
        <v>7.2646145833333203E-2</v>
      </c>
      <c r="AH69" s="4">
        <v>0.19299135416666668</v>
      </c>
      <c r="AI69" s="4">
        <v>0.66744588541666816</v>
      </c>
      <c r="AJ69" s="4">
        <v>0.19569126157407449</v>
      </c>
      <c r="AK69" s="3">
        <f t="shared" si="44"/>
        <v>0.29319419873554214</v>
      </c>
      <c r="AL69" s="4">
        <f t="shared" si="45"/>
        <v>0.58413627176493066</v>
      </c>
      <c r="AM69" s="4">
        <f t="shared" si="46"/>
        <v>2.7001189223918413E-2</v>
      </c>
      <c r="AN69" s="4">
        <f t="shared" si="47"/>
        <v>2.5541852544345635E-2</v>
      </c>
      <c r="AO69" s="4">
        <f t="shared" si="48"/>
        <v>1.4526815354085026E-3</v>
      </c>
      <c r="AP69" s="4">
        <f t="shared" si="49"/>
        <v>3.859185831201528E-3</v>
      </c>
      <c r="AQ69" s="4">
        <f t="shared" si="50"/>
        <v>1.3346699986722277E-2</v>
      </c>
      <c r="AR69" s="4">
        <f t="shared" si="51"/>
        <v>3.9131750083707091E-3</v>
      </c>
      <c r="AS69" s="5">
        <f t="shared" si="52"/>
        <v>524.8425434424006</v>
      </c>
      <c r="AT69" s="5">
        <f t="shared" si="53"/>
        <v>15.261585520297322</v>
      </c>
      <c r="AU69" s="5">
        <f t="shared" si="54"/>
        <v>13.987081333706223</v>
      </c>
      <c r="AV69" s="5">
        <f t="shared" si="55"/>
        <v>1.3203246504771706</v>
      </c>
      <c r="AW69" s="5">
        <f t="shared" si="56"/>
        <v>1.3177111780909345</v>
      </c>
      <c r="AX69" s="5">
        <f t="shared" si="57"/>
        <v>6.05763993929245</v>
      </c>
      <c r="AY69" s="5">
        <f t="shared" si="58"/>
        <v>2.6491454618048103</v>
      </c>
    </row>
    <row r="70" spans="1:51" x14ac:dyDescent="0.25">
      <c r="A70" s="2">
        <v>42041</v>
      </c>
      <c r="B70" s="299">
        <v>2015</v>
      </c>
      <c r="C70" s="1" t="s">
        <v>78</v>
      </c>
      <c r="D70" s="3">
        <v>0</v>
      </c>
      <c r="E70" s="3">
        <v>23.962500000000045</v>
      </c>
      <c r="F70" s="3">
        <v>1.4882857142857133</v>
      </c>
      <c r="G70" s="3">
        <v>1.1028785714285727</v>
      </c>
      <c r="H70" s="3">
        <v>0.41476428571428486</v>
      </c>
      <c r="I70" s="3">
        <v>0.10435714285714308</v>
      </c>
      <c r="J70" s="3">
        <v>0.33777142857142883</v>
      </c>
      <c r="K70" s="3">
        <v>9.5969230769230751E-2</v>
      </c>
      <c r="L70" s="3">
        <f t="shared" si="34"/>
        <v>0.28412477388961882</v>
      </c>
      <c r="M70" s="4">
        <f t="shared" si="35"/>
        <v>0</v>
      </c>
      <c r="N70" s="4">
        <f t="shared" si="36"/>
        <v>0</v>
      </c>
      <c r="O70" s="4">
        <f t="shared" si="37"/>
        <v>0</v>
      </c>
      <c r="P70" s="4">
        <f t="shared" si="38"/>
        <v>0</v>
      </c>
      <c r="Q70" s="4">
        <f t="shared" si="39"/>
        <v>0</v>
      </c>
      <c r="R70" s="4">
        <f t="shared" si="40"/>
        <v>0</v>
      </c>
      <c r="S70" s="4">
        <f t="shared" si="41"/>
        <v>0</v>
      </c>
      <c r="T70" s="5">
        <f t="shared" si="33"/>
        <v>654.58946340997818</v>
      </c>
      <c r="U70" s="5">
        <f t="shared" si="33"/>
        <v>21.455571229182706</v>
      </c>
      <c r="V70" s="5">
        <f t="shared" si="33"/>
        <v>18.57502304825055</v>
      </c>
      <c r="W70" s="5">
        <f t="shared" si="32"/>
        <v>2.6313583006115802</v>
      </c>
      <c r="X70" s="5">
        <f t="shared" si="32"/>
        <v>1.1873449481077323</v>
      </c>
      <c r="Y70" s="5">
        <f t="shared" si="32"/>
        <v>7.2886063260582246</v>
      </c>
      <c r="Z70" s="5">
        <f t="shared" si="32"/>
        <v>3.4318023846145205</v>
      </c>
      <c r="AA70" s="4">
        <v>-1.3807333333333341E-3</v>
      </c>
      <c r="AB70" s="4">
        <f t="shared" si="42"/>
        <v>0</v>
      </c>
      <c r="AC70" s="3">
        <f t="shared" si="43"/>
        <v>0</v>
      </c>
      <c r="AD70" s="4">
        <v>27.199999999999989</v>
      </c>
      <c r="AE70" s="4">
        <v>1.4845555555555554</v>
      </c>
      <c r="AF70" s="4">
        <v>1.4233655555555595</v>
      </c>
      <c r="AG70" s="4">
        <v>6.1189999999999918E-2</v>
      </c>
      <c r="AH70" s="4">
        <v>0.24899999999999975</v>
      </c>
      <c r="AI70" s="4">
        <v>0.83462500000000128</v>
      </c>
      <c r="AJ70" s="4">
        <v>0.16144444444444475</v>
      </c>
      <c r="AK70" s="3">
        <f t="shared" si="44"/>
        <v>0.19343351139067785</v>
      </c>
      <c r="AL70" s="4">
        <f t="shared" si="45"/>
        <v>0</v>
      </c>
      <c r="AM70" s="4">
        <f t="shared" si="46"/>
        <v>0</v>
      </c>
      <c r="AN70" s="4">
        <f t="shared" si="47"/>
        <v>0</v>
      </c>
      <c r="AO70" s="4">
        <f t="shared" si="48"/>
        <v>0</v>
      </c>
      <c r="AP70" s="4">
        <f t="shared" si="49"/>
        <v>0</v>
      </c>
      <c r="AQ70" s="4">
        <f t="shared" si="50"/>
        <v>0</v>
      </c>
      <c r="AR70" s="4">
        <f t="shared" si="51"/>
        <v>0</v>
      </c>
      <c r="AS70" s="5">
        <f t="shared" si="52"/>
        <v>524.8425434424006</v>
      </c>
      <c r="AT70" s="5">
        <f t="shared" si="53"/>
        <v>15.261585520297322</v>
      </c>
      <c r="AU70" s="5">
        <f t="shared" si="54"/>
        <v>13.987081333706223</v>
      </c>
      <c r="AV70" s="5">
        <f t="shared" si="55"/>
        <v>1.3203246504771706</v>
      </c>
      <c r="AW70" s="5">
        <f t="shared" si="56"/>
        <v>1.3177111780909345</v>
      </c>
      <c r="AX70" s="5">
        <f t="shared" si="57"/>
        <v>6.05763993929245</v>
      </c>
      <c r="AY70" s="5">
        <f t="shared" si="58"/>
        <v>2.6491454618048103</v>
      </c>
    </row>
    <row r="71" spans="1:51" x14ac:dyDescent="0.25">
      <c r="A71" s="2">
        <v>42042</v>
      </c>
      <c r="B71" s="299">
        <v>2015</v>
      </c>
      <c r="C71" s="1" t="s">
        <v>79</v>
      </c>
      <c r="D71" s="3">
        <v>0</v>
      </c>
      <c r="E71" s="3">
        <v>23.962500000000045</v>
      </c>
      <c r="F71" s="3">
        <v>1.4882857142857133</v>
      </c>
      <c r="G71" s="3">
        <v>1.1028785714285727</v>
      </c>
      <c r="H71" s="3">
        <v>0.41476428571428486</v>
      </c>
      <c r="I71" s="3">
        <v>0.10435714285714308</v>
      </c>
      <c r="J71" s="3">
        <v>0.33777142857142883</v>
      </c>
      <c r="K71" s="3">
        <v>9.5969230769230751E-2</v>
      </c>
      <c r="L71" s="3">
        <f t="shared" si="34"/>
        <v>0.28412477388961882</v>
      </c>
      <c r="M71" s="4">
        <f t="shared" si="35"/>
        <v>0</v>
      </c>
      <c r="N71" s="4">
        <f t="shared" si="36"/>
        <v>0</v>
      </c>
      <c r="O71" s="4">
        <f t="shared" si="37"/>
        <v>0</v>
      </c>
      <c r="P71" s="4">
        <f t="shared" si="38"/>
        <v>0</v>
      </c>
      <c r="Q71" s="4">
        <f t="shared" si="39"/>
        <v>0</v>
      </c>
      <c r="R71" s="4">
        <f t="shared" si="40"/>
        <v>0</v>
      </c>
      <c r="S71" s="4">
        <f t="shared" si="41"/>
        <v>0</v>
      </c>
      <c r="T71" s="5">
        <f t="shared" si="33"/>
        <v>654.58946340997818</v>
      </c>
      <c r="U71" s="5">
        <f t="shared" si="33"/>
        <v>21.455571229182706</v>
      </c>
      <c r="V71" s="5">
        <f t="shared" si="33"/>
        <v>18.57502304825055</v>
      </c>
      <c r="W71" s="5">
        <f t="shared" si="32"/>
        <v>2.6313583006115802</v>
      </c>
      <c r="X71" s="5">
        <f t="shared" si="32"/>
        <v>1.1873449481077323</v>
      </c>
      <c r="Y71" s="5">
        <f t="shared" si="32"/>
        <v>7.2886063260582246</v>
      </c>
      <c r="Z71" s="5">
        <f t="shared" si="32"/>
        <v>3.4318023846145205</v>
      </c>
      <c r="AA71" s="4">
        <v>1.0713433333333336E-2</v>
      </c>
      <c r="AB71" s="4">
        <f t="shared" si="42"/>
        <v>1.0713433333333336E-2</v>
      </c>
      <c r="AC71" s="3">
        <f t="shared" si="43"/>
        <v>26.211223795484187</v>
      </c>
      <c r="AD71" s="4">
        <v>28.418333333333379</v>
      </c>
      <c r="AE71" s="4">
        <v>1.4032360358796294</v>
      </c>
      <c r="AF71" s="4">
        <v>1.3349062442129647</v>
      </c>
      <c r="AG71" s="4">
        <v>6.8128229166666526E-2</v>
      </c>
      <c r="AH71" s="4">
        <v>0.21507927083333314</v>
      </c>
      <c r="AI71" s="4">
        <v>0.73337567708333495</v>
      </c>
      <c r="AJ71" s="4">
        <v>0.18218547453703735</v>
      </c>
      <c r="AK71" s="3">
        <f t="shared" si="44"/>
        <v>0.24842039384452513</v>
      </c>
      <c r="AL71" s="4">
        <f t="shared" si="45"/>
        <v>0.74487929489466942</v>
      </c>
      <c r="AM71" s="4">
        <f t="shared" si="46"/>
        <v>3.6780533774329049E-2</v>
      </c>
      <c r="AN71" s="4">
        <f t="shared" si="47"/>
        <v>3.498952631305529E-2</v>
      </c>
      <c r="AO71" s="4">
        <f t="shared" si="48"/>
        <v>1.7857242614775298E-3</v>
      </c>
      <c r="AP71" s="4">
        <f t="shared" si="49"/>
        <v>5.6374909015820505E-3</v>
      </c>
      <c r="AQ71" s="4">
        <f t="shared" si="50"/>
        <v>1.9222673998196035E-2</v>
      </c>
      <c r="AR71" s="4">
        <f t="shared" si="51"/>
        <v>4.775304245376772E-3</v>
      </c>
      <c r="AS71" s="5">
        <f t="shared" si="52"/>
        <v>525.58742273729524</v>
      </c>
      <c r="AT71" s="5">
        <f t="shared" si="53"/>
        <v>15.298366054071652</v>
      </c>
      <c r="AU71" s="5">
        <f t="shared" si="54"/>
        <v>14.022070860019278</v>
      </c>
      <c r="AV71" s="5">
        <f t="shared" si="55"/>
        <v>1.3221103747386482</v>
      </c>
      <c r="AW71" s="5">
        <f t="shared" si="56"/>
        <v>1.3233486689925165</v>
      </c>
      <c r="AX71" s="5">
        <f t="shared" si="57"/>
        <v>6.076862613290646</v>
      </c>
      <c r="AY71" s="5">
        <f t="shared" si="58"/>
        <v>2.6539207660501871</v>
      </c>
    </row>
    <row r="72" spans="1:51" x14ac:dyDescent="0.25">
      <c r="A72" s="2">
        <v>42043</v>
      </c>
      <c r="B72" s="299">
        <v>2015</v>
      </c>
      <c r="C72" s="1" t="s">
        <v>80</v>
      </c>
      <c r="D72" s="3">
        <v>0</v>
      </c>
      <c r="E72" s="3">
        <v>23.962500000000045</v>
      </c>
      <c r="F72" s="3">
        <v>1.4882857142857133</v>
      </c>
      <c r="G72" s="3">
        <v>1.1028785714285727</v>
      </c>
      <c r="H72" s="3">
        <v>0.41476428571428486</v>
      </c>
      <c r="I72" s="3">
        <v>0.10435714285714308</v>
      </c>
      <c r="J72" s="3">
        <v>0.33777142857142883</v>
      </c>
      <c r="K72" s="3">
        <v>9.5969230769230751E-2</v>
      </c>
      <c r="L72" s="3">
        <f t="shared" si="34"/>
        <v>0.28412477388961882</v>
      </c>
      <c r="M72" s="4">
        <f t="shared" si="35"/>
        <v>0</v>
      </c>
      <c r="N72" s="4">
        <f t="shared" si="36"/>
        <v>0</v>
      </c>
      <c r="O72" s="4">
        <f t="shared" si="37"/>
        <v>0</v>
      </c>
      <c r="P72" s="4">
        <f t="shared" si="38"/>
        <v>0</v>
      </c>
      <c r="Q72" s="4">
        <f t="shared" si="39"/>
        <v>0</v>
      </c>
      <c r="R72" s="4">
        <f t="shared" si="40"/>
        <v>0</v>
      </c>
      <c r="S72" s="4">
        <f t="shared" si="41"/>
        <v>0</v>
      </c>
      <c r="T72" s="5">
        <f t="shared" si="33"/>
        <v>654.58946340997818</v>
      </c>
      <c r="U72" s="5">
        <f t="shared" si="33"/>
        <v>21.455571229182706</v>
      </c>
      <c r="V72" s="5">
        <f t="shared" si="33"/>
        <v>18.57502304825055</v>
      </c>
      <c r="W72" s="5">
        <f t="shared" si="32"/>
        <v>2.6313583006115802</v>
      </c>
      <c r="X72" s="5">
        <f t="shared" si="32"/>
        <v>1.1873449481077323</v>
      </c>
      <c r="Y72" s="5">
        <f t="shared" si="32"/>
        <v>7.2886063260582246</v>
      </c>
      <c r="Z72" s="5">
        <f t="shared" si="32"/>
        <v>3.4318023846145205</v>
      </c>
      <c r="AA72" s="4">
        <v>4.1646400000000014E-2</v>
      </c>
      <c r="AB72" s="4">
        <f t="shared" si="42"/>
        <v>4.1646400000000014E-2</v>
      </c>
      <c r="AC72" s="3">
        <f t="shared" si="43"/>
        <v>101.89106299657311</v>
      </c>
      <c r="AD72" s="4">
        <v>29.920000000000041</v>
      </c>
      <c r="AE72" s="4">
        <v>1.3030049999999991</v>
      </c>
      <c r="AF72" s="4">
        <v>1.2258750000000014</v>
      </c>
      <c r="AG72" s="4">
        <v>7.6679999999999873E-2</v>
      </c>
      <c r="AH72" s="4">
        <v>0.17327000000000006</v>
      </c>
      <c r="AI72" s="4">
        <v>0.60858000000000156</v>
      </c>
      <c r="AJ72" s="4">
        <v>0.20775000000000043</v>
      </c>
      <c r="AK72" s="3">
        <f t="shared" si="44"/>
        <v>0.34136843143054307</v>
      </c>
      <c r="AL72" s="4">
        <f t="shared" si="45"/>
        <v>3.0485806048574715</v>
      </c>
      <c r="AM72" s="4">
        <f t="shared" si="46"/>
        <v>0.13276456453984964</v>
      </c>
      <c r="AN72" s="4">
        <f t="shared" si="47"/>
        <v>0.12490570685092418</v>
      </c>
      <c r="AO72" s="4">
        <f t="shared" si="48"/>
        <v>7.8130067105772142E-3</v>
      </c>
      <c r="AP72" s="4">
        <f t="shared" si="49"/>
        <v>1.7654664485416229E-2</v>
      </c>
      <c r="AQ72" s="4">
        <f t="shared" si="50"/>
        <v>6.2008863118454619E-2</v>
      </c>
      <c r="AR72" s="4">
        <f t="shared" si="51"/>
        <v>2.1167868337538108E-2</v>
      </c>
      <c r="AS72" s="5">
        <f t="shared" si="52"/>
        <v>528.63600334215266</v>
      </c>
      <c r="AT72" s="5">
        <f t="shared" si="53"/>
        <v>15.431130618611501</v>
      </c>
      <c r="AU72" s="5">
        <f t="shared" si="54"/>
        <v>14.146976566870203</v>
      </c>
      <c r="AV72" s="5">
        <f t="shared" si="55"/>
        <v>1.3299233814492255</v>
      </c>
      <c r="AW72" s="5">
        <f t="shared" si="56"/>
        <v>1.3410033334779328</v>
      </c>
      <c r="AX72" s="5">
        <f t="shared" si="57"/>
        <v>6.1388714764091006</v>
      </c>
      <c r="AY72" s="5">
        <f t="shared" si="58"/>
        <v>2.6750886343877252</v>
      </c>
    </row>
    <row r="73" spans="1:51" x14ac:dyDescent="0.25">
      <c r="A73" s="2">
        <v>42044</v>
      </c>
      <c r="B73" s="299">
        <v>2015</v>
      </c>
      <c r="C73" s="1" t="s">
        <v>81</v>
      </c>
      <c r="D73" s="3">
        <v>0</v>
      </c>
      <c r="E73" s="3">
        <v>23.962500000000045</v>
      </c>
      <c r="F73" s="3">
        <v>1.4882857142857133</v>
      </c>
      <c r="G73" s="3">
        <v>1.1028785714285727</v>
      </c>
      <c r="H73" s="3">
        <v>0.41476428571428486</v>
      </c>
      <c r="I73" s="3">
        <v>0.10435714285714308</v>
      </c>
      <c r="J73" s="3">
        <v>0.33777142857142883</v>
      </c>
      <c r="K73" s="3">
        <v>9.5969230769230751E-2</v>
      </c>
      <c r="L73" s="3">
        <f t="shared" si="34"/>
        <v>0.28412477388961882</v>
      </c>
      <c r="M73" s="4">
        <f t="shared" si="35"/>
        <v>0</v>
      </c>
      <c r="N73" s="4">
        <f t="shared" si="36"/>
        <v>0</v>
      </c>
      <c r="O73" s="4">
        <f t="shared" si="37"/>
        <v>0</v>
      </c>
      <c r="P73" s="4">
        <f t="shared" si="38"/>
        <v>0</v>
      </c>
      <c r="Q73" s="4">
        <f t="shared" si="39"/>
        <v>0</v>
      </c>
      <c r="R73" s="4">
        <f t="shared" si="40"/>
        <v>0</v>
      </c>
      <c r="S73" s="4">
        <f t="shared" si="41"/>
        <v>0</v>
      </c>
      <c r="T73" s="5">
        <f t="shared" si="33"/>
        <v>654.58946340997818</v>
      </c>
      <c r="U73" s="5">
        <f t="shared" si="33"/>
        <v>21.455571229182706</v>
      </c>
      <c r="V73" s="5">
        <f t="shared" si="33"/>
        <v>18.57502304825055</v>
      </c>
      <c r="W73" s="5">
        <f t="shared" si="32"/>
        <v>2.6313583006115802</v>
      </c>
      <c r="X73" s="5">
        <f t="shared" si="32"/>
        <v>1.1873449481077323</v>
      </c>
      <c r="Y73" s="5">
        <f t="shared" si="32"/>
        <v>7.2886063260582246</v>
      </c>
      <c r="Z73" s="5">
        <f t="shared" si="32"/>
        <v>3.4318023846145205</v>
      </c>
      <c r="AA73" s="4">
        <v>8.4684266666666674E-2</v>
      </c>
      <c r="AB73" s="4">
        <f t="shared" si="42"/>
        <v>8.4684266666666674E-2</v>
      </c>
      <c r="AC73" s="3">
        <f t="shared" si="43"/>
        <v>207.18645428541069</v>
      </c>
      <c r="AD73" s="4">
        <v>29.920000000000041</v>
      </c>
      <c r="AE73" s="4">
        <v>1.3030049999999991</v>
      </c>
      <c r="AF73" s="4">
        <v>1.2258750000000014</v>
      </c>
      <c r="AG73" s="4">
        <v>7.6679999999999873E-2</v>
      </c>
      <c r="AH73" s="4">
        <v>0.17327000000000006</v>
      </c>
      <c r="AI73" s="4">
        <v>0.60858000000000156</v>
      </c>
      <c r="AJ73" s="4">
        <v>0.20775000000000043</v>
      </c>
      <c r="AK73" s="3">
        <f t="shared" si="44"/>
        <v>0.34136843143054307</v>
      </c>
      <c r="AL73" s="4">
        <f t="shared" si="45"/>
        <v>6.1990187122194964</v>
      </c>
      <c r="AM73" s="4">
        <f t="shared" si="46"/>
        <v>0.26996498586616136</v>
      </c>
      <c r="AN73" s="4">
        <f t="shared" si="47"/>
        <v>0.25398469464712814</v>
      </c>
      <c r="AO73" s="4">
        <f t="shared" si="48"/>
        <v>1.5887057314605265E-2</v>
      </c>
      <c r="AP73" s="4">
        <f t="shared" si="49"/>
        <v>3.589919693403313E-2</v>
      </c>
      <c r="AQ73" s="4">
        <f t="shared" si="50"/>
        <v>0.12608953234901557</v>
      </c>
      <c r="AR73" s="4">
        <f t="shared" si="51"/>
        <v>4.3042985877794163E-2</v>
      </c>
      <c r="AS73" s="5">
        <f t="shared" si="52"/>
        <v>534.83502205437219</v>
      </c>
      <c r="AT73" s="5">
        <f t="shared" si="53"/>
        <v>15.701095604477663</v>
      </c>
      <c r="AU73" s="5">
        <f t="shared" si="54"/>
        <v>14.400961261517331</v>
      </c>
      <c r="AV73" s="5">
        <f t="shared" si="55"/>
        <v>1.3458104387638308</v>
      </c>
      <c r="AW73" s="5">
        <f t="shared" si="56"/>
        <v>1.376902530411966</v>
      </c>
      <c r="AX73" s="5">
        <f t="shared" si="57"/>
        <v>6.2649610087581165</v>
      </c>
      <c r="AY73" s="5">
        <f t="shared" si="58"/>
        <v>2.7181316202655195</v>
      </c>
    </row>
    <row r="74" spans="1:51" x14ac:dyDescent="0.25">
      <c r="A74" s="2">
        <v>42045</v>
      </c>
      <c r="B74" s="299">
        <v>2015</v>
      </c>
      <c r="C74" s="1" t="s">
        <v>82</v>
      </c>
      <c r="D74" s="3">
        <v>0</v>
      </c>
      <c r="E74" s="3">
        <v>23.962500000000045</v>
      </c>
      <c r="F74" s="3">
        <v>1.4882857142857133</v>
      </c>
      <c r="G74" s="3">
        <v>1.1028785714285727</v>
      </c>
      <c r="H74" s="3">
        <v>0.41476428571428486</v>
      </c>
      <c r="I74" s="3">
        <v>0.10435714285714308</v>
      </c>
      <c r="J74" s="3">
        <v>0.33777142857142883</v>
      </c>
      <c r="K74" s="3">
        <v>9.5969230769230751E-2</v>
      </c>
      <c r="L74" s="3">
        <f t="shared" si="34"/>
        <v>0.28412477388961882</v>
      </c>
      <c r="M74" s="4">
        <f t="shared" si="35"/>
        <v>0</v>
      </c>
      <c r="N74" s="4">
        <f t="shared" si="36"/>
        <v>0</v>
      </c>
      <c r="O74" s="4">
        <f t="shared" si="37"/>
        <v>0</v>
      </c>
      <c r="P74" s="4">
        <f t="shared" si="38"/>
        <v>0</v>
      </c>
      <c r="Q74" s="4">
        <f t="shared" si="39"/>
        <v>0</v>
      </c>
      <c r="R74" s="4">
        <f t="shared" si="40"/>
        <v>0</v>
      </c>
      <c r="S74" s="4">
        <f t="shared" si="41"/>
        <v>0</v>
      </c>
      <c r="T74" s="5">
        <f t="shared" si="33"/>
        <v>654.58946340997818</v>
      </c>
      <c r="U74" s="5">
        <f t="shared" si="33"/>
        <v>21.455571229182706</v>
      </c>
      <c r="V74" s="5">
        <f t="shared" si="33"/>
        <v>18.57502304825055</v>
      </c>
      <c r="W74" s="5">
        <f t="shared" si="32"/>
        <v>2.6313583006115802</v>
      </c>
      <c r="X74" s="5">
        <f t="shared" si="32"/>
        <v>1.1873449481077323</v>
      </c>
      <c r="Y74" s="5">
        <f t="shared" si="32"/>
        <v>7.2886063260582246</v>
      </c>
      <c r="Z74" s="5">
        <f t="shared" si="32"/>
        <v>3.4318023846145205</v>
      </c>
      <c r="AA74" s="4">
        <v>3.3746666666666682E-2</v>
      </c>
      <c r="AB74" s="4">
        <f t="shared" si="42"/>
        <v>3.3746666666666682E-2</v>
      </c>
      <c r="AC74" s="3">
        <f t="shared" si="43"/>
        <v>82.563768759309028</v>
      </c>
      <c r="AD74" s="4">
        <v>29.920000000000041</v>
      </c>
      <c r="AE74" s="4">
        <v>1.3030049999999991</v>
      </c>
      <c r="AF74" s="4">
        <v>1.2258750000000014</v>
      </c>
      <c r="AG74" s="4">
        <v>7.6679999999999873E-2</v>
      </c>
      <c r="AH74" s="4">
        <v>0.17327000000000006</v>
      </c>
      <c r="AI74" s="4">
        <v>0.60858000000000156</v>
      </c>
      <c r="AJ74" s="4">
        <v>0.20775000000000043</v>
      </c>
      <c r="AK74" s="3">
        <f t="shared" si="44"/>
        <v>0.34136843143054307</v>
      </c>
      <c r="AL74" s="4">
        <f t="shared" si="45"/>
        <v>2.4703079612785297</v>
      </c>
      <c r="AM74" s="4">
        <f t="shared" si="46"/>
        <v>0.10758100351222337</v>
      </c>
      <c r="AN74" s="4">
        <f t="shared" si="47"/>
        <v>0.10121286002781807</v>
      </c>
      <c r="AO74" s="4">
        <f t="shared" si="48"/>
        <v>6.3309897884638059E-3</v>
      </c>
      <c r="AP74" s="4">
        <f t="shared" si="49"/>
        <v>1.4305824212925479E-2</v>
      </c>
      <c r="AQ74" s="4">
        <f t="shared" si="50"/>
        <v>5.0246658391540418E-2</v>
      </c>
      <c r="AR74" s="4">
        <f t="shared" si="51"/>
        <v>1.7152622959746483E-2</v>
      </c>
      <c r="AS74" s="5">
        <f t="shared" si="52"/>
        <v>537.30533001565072</v>
      </c>
      <c r="AT74" s="5">
        <f t="shared" si="53"/>
        <v>15.808676607989886</v>
      </c>
      <c r="AU74" s="5">
        <f t="shared" si="54"/>
        <v>14.502174121545149</v>
      </c>
      <c r="AV74" s="5">
        <f t="shared" si="55"/>
        <v>1.3521414285522946</v>
      </c>
      <c r="AW74" s="5">
        <f t="shared" si="56"/>
        <v>1.3912083546248915</v>
      </c>
      <c r="AX74" s="5">
        <f t="shared" si="57"/>
        <v>6.3152076671496573</v>
      </c>
      <c r="AY74" s="5">
        <f t="shared" si="58"/>
        <v>2.7352842432252658</v>
      </c>
    </row>
    <row r="75" spans="1:51" x14ac:dyDescent="0.25">
      <c r="A75" s="2">
        <v>42046</v>
      </c>
      <c r="B75" s="299">
        <v>2015</v>
      </c>
      <c r="C75" s="1" t="s">
        <v>83</v>
      </c>
      <c r="D75" s="3">
        <v>0</v>
      </c>
      <c r="E75" s="3">
        <v>23.962500000000045</v>
      </c>
      <c r="F75" s="3">
        <v>1.4882857142857133</v>
      </c>
      <c r="G75" s="3">
        <v>1.1028785714285727</v>
      </c>
      <c r="H75" s="3">
        <v>0.41476428571428486</v>
      </c>
      <c r="I75" s="3">
        <v>0.10435714285714308</v>
      </c>
      <c r="J75" s="3">
        <v>0.33777142857142883</v>
      </c>
      <c r="K75" s="3">
        <v>9.5969230769230751E-2</v>
      </c>
      <c r="L75" s="3">
        <f t="shared" si="34"/>
        <v>0.28412477388961882</v>
      </c>
      <c r="M75" s="4">
        <f t="shared" si="35"/>
        <v>0</v>
      </c>
      <c r="N75" s="4">
        <f t="shared" si="36"/>
        <v>0</v>
      </c>
      <c r="O75" s="4">
        <f t="shared" si="37"/>
        <v>0</v>
      </c>
      <c r="P75" s="4">
        <f t="shared" si="38"/>
        <v>0</v>
      </c>
      <c r="Q75" s="4">
        <f t="shared" si="39"/>
        <v>0</v>
      </c>
      <c r="R75" s="4">
        <f t="shared" si="40"/>
        <v>0</v>
      </c>
      <c r="S75" s="4">
        <f t="shared" si="41"/>
        <v>0</v>
      </c>
      <c r="T75" s="5">
        <f t="shared" si="33"/>
        <v>654.58946340997818</v>
      </c>
      <c r="U75" s="5">
        <f t="shared" si="33"/>
        <v>21.455571229182706</v>
      </c>
      <c r="V75" s="5">
        <f t="shared" si="33"/>
        <v>18.57502304825055</v>
      </c>
      <c r="W75" s="5">
        <f t="shared" si="32"/>
        <v>2.6313583006115802</v>
      </c>
      <c r="X75" s="5">
        <f t="shared" si="32"/>
        <v>1.1873449481077323</v>
      </c>
      <c r="Y75" s="5">
        <f t="shared" si="32"/>
        <v>7.2886063260582246</v>
      </c>
      <c r="Z75" s="5">
        <f t="shared" si="32"/>
        <v>3.4318023846145205</v>
      </c>
      <c r="AA75" s="4">
        <v>1.5781866666666682E-2</v>
      </c>
      <c r="AB75" s="4">
        <f t="shared" si="42"/>
        <v>1.5781866666666682E-2</v>
      </c>
      <c r="AC75" s="3">
        <f t="shared" si="43"/>
        <v>38.611528745266135</v>
      </c>
      <c r="AD75" s="4">
        <v>29.920000000000041</v>
      </c>
      <c r="AE75" s="4">
        <v>1.3030049999999991</v>
      </c>
      <c r="AF75" s="4">
        <v>1.2258750000000014</v>
      </c>
      <c r="AG75" s="4">
        <v>7.6679999999999873E-2</v>
      </c>
      <c r="AH75" s="4">
        <v>0.17327000000000006</v>
      </c>
      <c r="AI75" s="4">
        <v>0.60858000000000156</v>
      </c>
      <c r="AJ75" s="4">
        <v>0.20775000000000043</v>
      </c>
      <c r="AK75" s="3">
        <f t="shared" si="44"/>
        <v>0.34136843143054307</v>
      </c>
      <c r="AL75" s="4">
        <f t="shared" si="45"/>
        <v>1.1552569400583641</v>
      </c>
      <c r="AM75" s="4">
        <f t="shared" si="46"/>
        <v>5.031101501272546E-2</v>
      </c>
      <c r="AN75" s="4">
        <f t="shared" si="47"/>
        <v>4.7332907800603174E-2</v>
      </c>
      <c r="AO75" s="4">
        <f t="shared" si="48"/>
        <v>2.960732024187002E-3</v>
      </c>
      <c r="AP75" s="4">
        <f t="shared" si="49"/>
        <v>6.6902195856922645E-3</v>
      </c>
      <c r="AQ75" s="4">
        <f t="shared" si="50"/>
        <v>2.3498204163794122E-2</v>
      </c>
      <c r="AR75" s="4">
        <f t="shared" si="51"/>
        <v>8.0215450968290549E-3</v>
      </c>
      <c r="AS75" s="5">
        <f t="shared" si="52"/>
        <v>538.46058695570912</v>
      </c>
      <c r="AT75" s="5">
        <f t="shared" si="53"/>
        <v>15.858987623002612</v>
      </c>
      <c r="AU75" s="5">
        <f t="shared" si="54"/>
        <v>14.549507029345753</v>
      </c>
      <c r="AV75" s="5">
        <f t="shared" si="55"/>
        <v>1.3551021605764815</v>
      </c>
      <c r="AW75" s="5">
        <f t="shared" si="56"/>
        <v>1.3978985742105836</v>
      </c>
      <c r="AX75" s="5">
        <f t="shared" si="57"/>
        <v>6.3387058713134516</v>
      </c>
      <c r="AY75" s="5">
        <f t="shared" si="58"/>
        <v>2.7433057883220946</v>
      </c>
    </row>
    <row r="76" spans="1:51" x14ac:dyDescent="0.25">
      <c r="A76" s="2">
        <v>42047</v>
      </c>
      <c r="B76" s="299">
        <v>2015</v>
      </c>
      <c r="C76" s="1" t="s">
        <v>84</v>
      </c>
      <c r="D76" s="3">
        <v>0</v>
      </c>
      <c r="E76" s="3">
        <v>23.962500000000045</v>
      </c>
      <c r="F76" s="3">
        <v>1.4882857142857133</v>
      </c>
      <c r="G76" s="3">
        <v>1.1028785714285727</v>
      </c>
      <c r="H76" s="3">
        <v>0.41476428571428486</v>
      </c>
      <c r="I76" s="3">
        <v>0.10435714285714308</v>
      </c>
      <c r="J76" s="3">
        <v>0.33777142857142883</v>
      </c>
      <c r="K76" s="3">
        <v>9.5969230769230751E-2</v>
      </c>
      <c r="L76" s="3">
        <f t="shared" si="34"/>
        <v>0.28412477388961882</v>
      </c>
      <c r="M76" s="4">
        <f t="shared" si="35"/>
        <v>0</v>
      </c>
      <c r="N76" s="4">
        <f t="shared" si="36"/>
        <v>0</v>
      </c>
      <c r="O76" s="4">
        <f t="shared" si="37"/>
        <v>0</v>
      </c>
      <c r="P76" s="4">
        <f t="shared" si="38"/>
        <v>0</v>
      </c>
      <c r="Q76" s="4">
        <f t="shared" si="39"/>
        <v>0</v>
      </c>
      <c r="R76" s="4">
        <f t="shared" si="40"/>
        <v>0</v>
      </c>
      <c r="S76" s="4">
        <f t="shared" si="41"/>
        <v>0</v>
      </c>
      <c r="T76" s="5">
        <f t="shared" si="33"/>
        <v>654.58946340997818</v>
      </c>
      <c r="U76" s="5">
        <f t="shared" si="33"/>
        <v>21.455571229182706</v>
      </c>
      <c r="V76" s="5">
        <f t="shared" si="33"/>
        <v>18.57502304825055</v>
      </c>
      <c r="W76" s="5">
        <f t="shared" si="32"/>
        <v>2.6313583006115802</v>
      </c>
      <c r="X76" s="5">
        <f t="shared" si="32"/>
        <v>1.1873449481077323</v>
      </c>
      <c r="Y76" s="5">
        <f t="shared" si="32"/>
        <v>7.2886063260582246</v>
      </c>
      <c r="Z76" s="5">
        <f t="shared" si="32"/>
        <v>3.4318023846145205</v>
      </c>
      <c r="AA76" s="4">
        <v>1.0368533333333353E-2</v>
      </c>
      <c r="AB76" s="4">
        <f t="shared" si="42"/>
        <v>1.0368533333333353E-2</v>
      </c>
      <c r="AC76" s="3">
        <f t="shared" si="43"/>
        <v>25.367399896479327</v>
      </c>
      <c r="AD76" s="4">
        <v>29.523333333333337</v>
      </c>
      <c r="AE76" s="4">
        <v>1.3294811226851848</v>
      </c>
      <c r="AF76" s="4">
        <v>1.2546757060185205</v>
      </c>
      <c r="AG76" s="4">
        <v>7.4421041666666563E-2</v>
      </c>
      <c r="AH76" s="4">
        <v>0.18431395833333339</v>
      </c>
      <c r="AI76" s="4">
        <v>0.64154489583333474</v>
      </c>
      <c r="AJ76" s="4">
        <v>0.20099710648148192</v>
      </c>
      <c r="AK76" s="3">
        <f t="shared" si="44"/>
        <v>0.31330169998530927</v>
      </c>
      <c r="AL76" s="4">
        <f t="shared" si="45"/>
        <v>0.7489302029437247</v>
      </c>
      <c r="AM76" s="4">
        <f t="shared" si="46"/>
        <v>3.3725479293975374E-2</v>
      </c>
      <c r="AN76" s="4">
        <f t="shared" si="47"/>
        <v>3.182786037496934E-2</v>
      </c>
      <c r="AO76" s="4">
        <f t="shared" si="48"/>
        <v>1.8878683246708809E-3</v>
      </c>
      <c r="AP76" s="4">
        <f t="shared" si="49"/>
        <v>4.6755658875446962E-3</v>
      </c>
      <c r="AQ76" s="4">
        <f t="shared" si="50"/>
        <v>1.6274325924149374E-2</v>
      </c>
      <c r="AR76" s="4">
        <f t="shared" si="51"/>
        <v>5.0987739781509882E-3</v>
      </c>
      <c r="AS76" s="5">
        <f t="shared" si="52"/>
        <v>539.20951715865283</v>
      </c>
      <c r="AT76" s="5">
        <f t="shared" si="53"/>
        <v>15.892713102296588</v>
      </c>
      <c r="AU76" s="5">
        <f t="shared" si="54"/>
        <v>14.581334889720722</v>
      </c>
      <c r="AV76" s="5">
        <f t="shared" si="55"/>
        <v>1.3569900289011523</v>
      </c>
      <c r="AW76" s="5">
        <f t="shared" si="56"/>
        <v>1.4025741400981282</v>
      </c>
      <c r="AX76" s="5">
        <f t="shared" si="57"/>
        <v>6.3549801972376008</v>
      </c>
      <c r="AY76" s="5">
        <f t="shared" si="58"/>
        <v>2.7484045623002458</v>
      </c>
    </row>
    <row r="77" spans="1:51" x14ac:dyDescent="0.25">
      <c r="A77" s="2">
        <v>42048</v>
      </c>
      <c r="B77" s="299">
        <v>2015</v>
      </c>
      <c r="C77" s="1" t="s">
        <v>85</v>
      </c>
      <c r="D77" s="3">
        <v>0</v>
      </c>
      <c r="E77" s="3">
        <v>23.962500000000045</v>
      </c>
      <c r="F77" s="3">
        <v>1.4882857142857133</v>
      </c>
      <c r="G77" s="3">
        <v>1.1028785714285727</v>
      </c>
      <c r="H77" s="3">
        <v>0.41476428571428486</v>
      </c>
      <c r="I77" s="3">
        <v>0.10435714285714308</v>
      </c>
      <c r="J77" s="3">
        <v>0.33777142857142883</v>
      </c>
      <c r="K77" s="3">
        <v>9.5969230769230751E-2</v>
      </c>
      <c r="L77" s="3">
        <f t="shared" si="34"/>
        <v>0.28412477388961882</v>
      </c>
      <c r="M77" s="4">
        <f t="shared" si="35"/>
        <v>0</v>
      </c>
      <c r="N77" s="4">
        <f t="shared" si="36"/>
        <v>0</v>
      </c>
      <c r="O77" s="4">
        <f t="shared" si="37"/>
        <v>0</v>
      </c>
      <c r="P77" s="4">
        <f t="shared" si="38"/>
        <v>0</v>
      </c>
      <c r="Q77" s="4">
        <f t="shared" si="39"/>
        <v>0</v>
      </c>
      <c r="R77" s="4">
        <f t="shared" si="40"/>
        <v>0</v>
      </c>
      <c r="S77" s="4">
        <f t="shared" si="41"/>
        <v>0</v>
      </c>
      <c r="T77" s="5">
        <f t="shared" si="33"/>
        <v>654.58946340997818</v>
      </c>
      <c r="U77" s="5">
        <f t="shared" si="33"/>
        <v>21.455571229182706</v>
      </c>
      <c r="V77" s="5">
        <f t="shared" si="33"/>
        <v>18.57502304825055</v>
      </c>
      <c r="W77" s="5">
        <f t="shared" si="32"/>
        <v>2.6313583006115802</v>
      </c>
      <c r="X77" s="5">
        <f t="shared" si="32"/>
        <v>1.1873449481077323</v>
      </c>
      <c r="Y77" s="5">
        <f t="shared" si="32"/>
        <v>7.2886063260582246</v>
      </c>
      <c r="Z77" s="5">
        <f t="shared" si="32"/>
        <v>3.4318023846145205</v>
      </c>
      <c r="AA77" s="4">
        <v>3.1983333333333717E-4</v>
      </c>
      <c r="AB77" s="4">
        <f t="shared" si="42"/>
        <v>3.1983333333333717E-4</v>
      </c>
      <c r="AC77" s="3">
        <f t="shared" si="43"/>
        <v>0.78249640581349178</v>
      </c>
      <c r="AD77" s="4">
        <v>27.965000000000007</v>
      </c>
      <c r="AE77" s="4">
        <v>1.4334944618055543</v>
      </c>
      <c r="AF77" s="4">
        <v>1.3678213368055581</v>
      </c>
      <c r="AG77" s="4">
        <v>6.5546562499999891E-2</v>
      </c>
      <c r="AH77" s="4">
        <v>0.22770093749999978</v>
      </c>
      <c r="AI77" s="4">
        <v>0.77104984375000152</v>
      </c>
      <c r="AJ77" s="4">
        <v>0.17446788194444474</v>
      </c>
      <c r="AK77" s="3">
        <f t="shared" si="44"/>
        <v>0.22627315647445054</v>
      </c>
      <c r="AL77" s="4">
        <f t="shared" si="45"/>
        <v>2.1882511988574306E-2</v>
      </c>
      <c r="AM77" s="4">
        <f t="shared" si="46"/>
        <v>1.1217042641163924E-3</v>
      </c>
      <c r="AN77" s="4">
        <f t="shared" si="47"/>
        <v>1.0703152798453551E-3</v>
      </c>
      <c r="AO77" s="4">
        <f t="shared" si="48"/>
        <v>5.1289949569679333E-5</v>
      </c>
      <c r="AP77" s="4">
        <f t="shared" si="49"/>
        <v>1.7817516519411238E-4</v>
      </c>
      <c r="AQ77" s="4">
        <f t="shared" si="50"/>
        <v>6.033437314374307E-4</v>
      </c>
      <c r="AR77" s="4">
        <f t="shared" si="51"/>
        <v>1.3652049055142064E-4</v>
      </c>
      <c r="AS77" s="5">
        <f t="shared" si="52"/>
        <v>539.23139967064139</v>
      </c>
      <c r="AT77" s="5">
        <f t="shared" si="53"/>
        <v>15.893834806560704</v>
      </c>
      <c r="AU77" s="5">
        <f t="shared" si="54"/>
        <v>14.582405205000567</v>
      </c>
      <c r="AV77" s="5">
        <f t="shared" si="55"/>
        <v>1.357041318850722</v>
      </c>
      <c r="AW77" s="5">
        <f t="shared" si="56"/>
        <v>1.4027523152633223</v>
      </c>
      <c r="AX77" s="5">
        <f t="shared" si="57"/>
        <v>6.3555835409690378</v>
      </c>
      <c r="AY77" s="5">
        <f t="shared" si="58"/>
        <v>2.7485410827907972</v>
      </c>
    </row>
    <row r="78" spans="1:51" x14ac:dyDescent="0.25">
      <c r="A78" s="2">
        <v>42049</v>
      </c>
      <c r="B78" s="299">
        <v>2015</v>
      </c>
      <c r="C78" s="1" t="s">
        <v>86</v>
      </c>
      <c r="D78" s="3">
        <v>0</v>
      </c>
      <c r="E78" s="3">
        <v>23.962500000000045</v>
      </c>
      <c r="F78" s="3">
        <v>1.4882857142857133</v>
      </c>
      <c r="G78" s="3">
        <v>1.1028785714285727</v>
      </c>
      <c r="H78" s="3">
        <v>0.41476428571428486</v>
      </c>
      <c r="I78" s="3">
        <v>0.10435714285714308</v>
      </c>
      <c r="J78" s="3">
        <v>0.33777142857142883</v>
      </c>
      <c r="K78" s="3">
        <v>9.5969230769230751E-2</v>
      </c>
      <c r="L78" s="3">
        <f t="shared" si="34"/>
        <v>0.28412477388961882</v>
      </c>
      <c r="M78" s="4">
        <f t="shared" si="35"/>
        <v>0</v>
      </c>
      <c r="N78" s="4">
        <f t="shared" si="36"/>
        <v>0</v>
      </c>
      <c r="O78" s="4">
        <f t="shared" si="37"/>
        <v>0</v>
      </c>
      <c r="P78" s="4">
        <f t="shared" si="38"/>
        <v>0</v>
      </c>
      <c r="Q78" s="4">
        <f t="shared" si="39"/>
        <v>0</v>
      </c>
      <c r="R78" s="4">
        <f t="shared" si="40"/>
        <v>0</v>
      </c>
      <c r="S78" s="4">
        <f t="shared" si="41"/>
        <v>0</v>
      </c>
      <c r="T78" s="5">
        <f t="shared" si="33"/>
        <v>654.58946340997818</v>
      </c>
      <c r="U78" s="5">
        <f t="shared" si="33"/>
        <v>21.455571229182706</v>
      </c>
      <c r="V78" s="5">
        <f t="shared" si="33"/>
        <v>18.57502304825055</v>
      </c>
      <c r="W78" s="5">
        <f t="shared" si="32"/>
        <v>2.6313583006115802</v>
      </c>
      <c r="X78" s="5">
        <f t="shared" si="32"/>
        <v>1.1873449481077323</v>
      </c>
      <c r="Y78" s="5">
        <f t="shared" si="32"/>
        <v>7.2886063260582246</v>
      </c>
      <c r="Z78" s="5">
        <f t="shared" si="32"/>
        <v>3.4318023846145205</v>
      </c>
      <c r="AA78" s="4">
        <v>-3.3321833333333304E-3</v>
      </c>
      <c r="AB78" s="4">
        <f t="shared" si="42"/>
        <v>0</v>
      </c>
      <c r="AC78" s="3">
        <f t="shared" si="43"/>
        <v>0</v>
      </c>
      <c r="AD78" s="4">
        <v>27.483333333333345</v>
      </c>
      <c r="AE78" s="4">
        <v>1.4656440393518535</v>
      </c>
      <c r="AF78" s="4">
        <v>1.4027936226851887</v>
      </c>
      <c r="AG78" s="4">
        <v>6.2803541666666574E-2</v>
      </c>
      <c r="AH78" s="4">
        <v>0.24111145833333306</v>
      </c>
      <c r="AI78" s="4">
        <v>0.81107864583333467</v>
      </c>
      <c r="AJ78" s="4">
        <v>0.16626793981481511</v>
      </c>
      <c r="AK78" s="3">
        <f t="shared" si="44"/>
        <v>0.20499607611292092</v>
      </c>
      <c r="AL78" s="4">
        <f t="shared" si="45"/>
        <v>0</v>
      </c>
      <c r="AM78" s="4">
        <f t="shared" si="46"/>
        <v>0</v>
      </c>
      <c r="AN78" s="4">
        <f t="shared" si="47"/>
        <v>0</v>
      </c>
      <c r="AO78" s="4">
        <f t="shared" si="48"/>
        <v>0</v>
      </c>
      <c r="AP78" s="4">
        <f t="shared" si="49"/>
        <v>0</v>
      </c>
      <c r="AQ78" s="4">
        <f t="shared" si="50"/>
        <v>0</v>
      </c>
      <c r="AR78" s="4">
        <f t="shared" si="51"/>
        <v>0</v>
      </c>
      <c r="AS78" s="5">
        <f t="shared" si="52"/>
        <v>539.23139967064139</v>
      </c>
      <c r="AT78" s="5">
        <f t="shared" si="53"/>
        <v>15.893834806560704</v>
      </c>
      <c r="AU78" s="5">
        <f t="shared" si="54"/>
        <v>14.582405205000567</v>
      </c>
      <c r="AV78" s="5">
        <f t="shared" si="55"/>
        <v>1.357041318850722</v>
      </c>
      <c r="AW78" s="5">
        <f t="shared" si="56"/>
        <v>1.4027523152633223</v>
      </c>
      <c r="AX78" s="5">
        <f t="shared" si="57"/>
        <v>6.3555835409690378</v>
      </c>
      <c r="AY78" s="5">
        <f t="shared" si="58"/>
        <v>2.7485410827907972</v>
      </c>
    </row>
    <row r="79" spans="1:51" x14ac:dyDescent="0.25">
      <c r="A79" s="2">
        <v>42050</v>
      </c>
      <c r="B79" s="299">
        <v>2015</v>
      </c>
      <c r="C79" s="1" t="s">
        <v>87</v>
      </c>
      <c r="D79" s="3">
        <v>0</v>
      </c>
      <c r="E79" s="3">
        <v>23.962500000000045</v>
      </c>
      <c r="F79" s="3">
        <v>1.4882857142857133</v>
      </c>
      <c r="G79" s="3">
        <v>1.1028785714285727</v>
      </c>
      <c r="H79" s="3">
        <v>0.41476428571428486</v>
      </c>
      <c r="I79" s="3">
        <v>0.10435714285714308</v>
      </c>
      <c r="J79" s="3">
        <v>0.33777142857142883</v>
      </c>
      <c r="K79" s="3">
        <v>9.5969230769230751E-2</v>
      </c>
      <c r="L79" s="3">
        <f t="shared" si="34"/>
        <v>0.28412477388961882</v>
      </c>
      <c r="M79" s="4">
        <f t="shared" si="35"/>
        <v>0</v>
      </c>
      <c r="N79" s="4">
        <f t="shared" si="36"/>
        <v>0</v>
      </c>
      <c r="O79" s="4">
        <f t="shared" si="37"/>
        <v>0</v>
      </c>
      <c r="P79" s="4">
        <f t="shared" si="38"/>
        <v>0</v>
      </c>
      <c r="Q79" s="4">
        <f t="shared" si="39"/>
        <v>0</v>
      </c>
      <c r="R79" s="4">
        <f t="shared" si="40"/>
        <v>0</v>
      </c>
      <c r="S79" s="4">
        <f t="shared" si="41"/>
        <v>0</v>
      </c>
      <c r="T79" s="5">
        <f t="shared" si="33"/>
        <v>654.58946340997818</v>
      </c>
      <c r="U79" s="5">
        <f t="shared" si="33"/>
        <v>21.455571229182706</v>
      </c>
      <c r="V79" s="5">
        <f t="shared" si="33"/>
        <v>18.57502304825055</v>
      </c>
      <c r="W79" s="5">
        <f t="shared" si="32"/>
        <v>2.6313583006115802</v>
      </c>
      <c r="X79" s="5">
        <f t="shared" si="32"/>
        <v>1.1873449481077323</v>
      </c>
      <c r="Y79" s="5">
        <f t="shared" si="32"/>
        <v>7.2886063260582246</v>
      </c>
      <c r="Z79" s="5">
        <f t="shared" si="32"/>
        <v>3.4318023846145205</v>
      </c>
      <c r="AA79" s="4">
        <v>-1.6354333333333281E-3</v>
      </c>
      <c r="AB79" s="4">
        <f t="shared" si="42"/>
        <v>0</v>
      </c>
      <c r="AC79" s="3">
        <f t="shared" si="43"/>
        <v>0</v>
      </c>
      <c r="AD79" s="4">
        <v>27.879999999999971</v>
      </c>
      <c r="AE79" s="4">
        <v>1.4391679166666667</v>
      </c>
      <c r="AF79" s="4">
        <v>1.3739929166666702</v>
      </c>
      <c r="AG79" s="4">
        <v>6.5062499999999926E-2</v>
      </c>
      <c r="AH79" s="4">
        <v>0.23006749999999979</v>
      </c>
      <c r="AI79" s="4">
        <v>0.77811375000000116</v>
      </c>
      <c r="AJ79" s="4">
        <v>0.17302083333333371</v>
      </c>
      <c r="AK79" s="3">
        <f t="shared" si="44"/>
        <v>0.22235930586412778</v>
      </c>
      <c r="AL79" s="4">
        <f t="shared" si="45"/>
        <v>0</v>
      </c>
      <c r="AM79" s="4">
        <f t="shared" si="46"/>
        <v>0</v>
      </c>
      <c r="AN79" s="4">
        <f t="shared" si="47"/>
        <v>0</v>
      </c>
      <c r="AO79" s="4">
        <f t="shared" si="48"/>
        <v>0</v>
      </c>
      <c r="AP79" s="4">
        <f t="shared" si="49"/>
        <v>0</v>
      </c>
      <c r="AQ79" s="4">
        <f t="shared" si="50"/>
        <v>0</v>
      </c>
      <c r="AR79" s="4">
        <f t="shared" si="51"/>
        <v>0</v>
      </c>
      <c r="AS79" s="5">
        <f t="shared" si="52"/>
        <v>539.23139967064139</v>
      </c>
      <c r="AT79" s="5">
        <f t="shared" si="53"/>
        <v>15.893834806560704</v>
      </c>
      <c r="AU79" s="5">
        <f t="shared" si="54"/>
        <v>14.582405205000567</v>
      </c>
      <c r="AV79" s="5">
        <f t="shared" si="55"/>
        <v>1.357041318850722</v>
      </c>
      <c r="AW79" s="5">
        <f t="shared" si="56"/>
        <v>1.4027523152633223</v>
      </c>
      <c r="AX79" s="5">
        <f t="shared" si="57"/>
        <v>6.3555835409690378</v>
      </c>
      <c r="AY79" s="5">
        <f t="shared" si="58"/>
        <v>2.7485410827907972</v>
      </c>
    </row>
    <row r="80" spans="1:51" x14ac:dyDescent="0.25">
      <c r="A80" s="2">
        <v>42051</v>
      </c>
      <c r="B80" s="299">
        <v>2015</v>
      </c>
      <c r="C80" s="1" t="s">
        <v>88</v>
      </c>
      <c r="D80" s="3">
        <v>0</v>
      </c>
      <c r="E80" s="3">
        <v>23.962500000000045</v>
      </c>
      <c r="F80" s="3">
        <v>1.4882857142857133</v>
      </c>
      <c r="G80" s="3">
        <v>1.1028785714285727</v>
      </c>
      <c r="H80" s="3">
        <v>0.41476428571428486</v>
      </c>
      <c r="I80" s="3">
        <v>0.10435714285714308</v>
      </c>
      <c r="J80" s="3">
        <v>0.33777142857142883</v>
      </c>
      <c r="K80" s="3">
        <v>9.5969230769230751E-2</v>
      </c>
      <c r="L80" s="3">
        <f t="shared" si="34"/>
        <v>0.28412477388961882</v>
      </c>
      <c r="M80" s="4">
        <f t="shared" si="35"/>
        <v>0</v>
      </c>
      <c r="N80" s="4">
        <f t="shared" si="36"/>
        <v>0</v>
      </c>
      <c r="O80" s="4">
        <f t="shared" si="37"/>
        <v>0</v>
      </c>
      <c r="P80" s="4">
        <f t="shared" si="38"/>
        <v>0</v>
      </c>
      <c r="Q80" s="4">
        <f t="shared" si="39"/>
        <v>0</v>
      </c>
      <c r="R80" s="4">
        <f t="shared" si="40"/>
        <v>0</v>
      </c>
      <c r="S80" s="4">
        <f t="shared" si="41"/>
        <v>0</v>
      </c>
      <c r="T80" s="5">
        <f t="shared" si="33"/>
        <v>654.58946340997818</v>
      </c>
      <c r="U80" s="5">
        <f t="shared" si="33"/>
        <v>21.455571229182706</v>
      </c>
      <c r="V80" s="5">
        <f t="shared" si="33"/>
        <v>18.57502304825055</v>
      </c>
      <c r="W80" s="5">
        <f t="shared" si="32"/>
        <v>2.6313583006115802</v>
      </c>
      <c r="X80" s="5">
        <f t="shared" si="32"/>
        <v>1.1873449481077323</v>
      </c>
      <c r="Y80" s="5">
        <f t="shared" si="32"/>
        <v>7.2886063260582246</v>
      </c>
      <c r="Z80" s="5">
        <f t="shared" si="32"/>
        <v>3.4318023846145205</v>
      </c>
      <c r="AA80" s="4">
        <v>3.7265500000000007E-2</v>
      </c>
      <c r="AB80" s="4">
        <f t="shared" si="42"/>
        <v>3.7265500000000007E-2</v>
      </c>
      <c r="AC80" s="3">
        <f t="shared" si="43"/>
        <v>91.172860273608137</v>
      </c>
      <c r="AD80" s="4">
        <v>28.560000000000045</v>
      </c>
      <c r="AE80" s="4">
        <v>1.393780277777777</v>
      </c>
      <c r="AF80" s="4">
        <v>1.3246202777777791</v>
      </c>
      <c r="AG80" s="4">
        <v>6.8934999999999871E-2</v>
      </c>
      <c r="AH80" s="4">
        <v>0.21113499999999985</v>
      </c>
      <c r="AI80" s="4">
        <v>0.7216025000000017</v>
      </c>
      <c r="AJ80" s="4">
        <v>0.18459722222222252</v>
      </c>
      <c r="AK80" s="3">
        <f t="shared" si="44"/>
        <v>0.25581566336344747</v>
      </c>
      <c r="AL80" s="4">
        <f t="shared" si="45"/>
        <v>2.6038968894142527</v>
      </c>
      <c r="AM80" s="4">
        <f t="shared" si="46"/>
        <v>0.12707493451794399</v>
      </c>
      <c r="AN80" s="4">
        <f t="shared" si="47"/>
        <v>0.12076941950142145</v>
      </c>
      <c r="AO80" s="4">
        <f t="shared" si="48"/>
        <v>6.2850011229611648E-3</v>
      </c>
      <c r="AP80" s="4">
        <f t="shared" si="49"/>
        <v>1.9249781853868241E-2</v>
      </c>
      <c r="AQ80" s="4">
        <f t="shared" si="50"/>
        <v>6.5790563905586477E-2</v>
      </c>
      <c r="AR80" s="4">
        <f t="shared" si="51"/>
        <v>1.6830256748562884E-2</v>
      </c>
      <c r="AS80" s="5">
        <f t="shared" si="52"/>
        <v>541.83529656005567</v>
      </c>
      <c r="AT80" s="5">
        <f t="shared" si="53"/>
        <v>16.020909741078647</v>
      </c>
      <c r="AU80" s="5">
        <f t="shared" si="54"/>
        <v>14.703174624501989</v>
      </c>
      <c r="AV80" s="5">
        <f t="shared" si="55"/>
        <v>1.3633263199736831</v>
      </c>
      <c r="AW80" s="5">
        <f t="shared" si="56"/>
        <v>1.4220020971171905</v>
      </c>
      <c r="AX80" s="5">
        <f t="shared" si="57"/>
        <v>6.4213741048746247</v>
      </c>
      <c r="AY80" s="5">
        <f t="shared" si="58"/>
        <v>2.7653713395393602</v>
      </c>
    </row>
    <row r="81" spans="1:51" x14ac:dyDescent="0.25">
      <c r="A81" s="2">
        <v>42052</v>
      </c>
      <c r="B81" s="299">
        <v>2015</v>
      </c>
      <c r="C81" s="1" t="s">
        <v>89</v>
      </c>
      <c r="D81" s="3">
        <v>0</v>
      </c>
      <c r="E81" s="3">
        <v>23.962500000000045</v>
      </c>
      <c r="F81" s="3">
        <v>1.4882857142857133</v>
      </c>
      <c r="G81" s="3">
        <v>1.1028785714285727</v>
      </c>
      <c r="H81" s="3">
        <v>0.41476428571428486</v>
      </c>
      <c r="I81" s="3">
        <v>0.10435714285714308</v>
      </c>
      <c r="J81" s="3">
        <v>0.33777142857142883</v>
      </c>
      <c r="K81" s="3">
        <v>9.5969230769230751E-2</v>
      </c>
      <c r="L81" s="3">
        <f t="shared" si="34"/>
        <v>0.28412477388961882</v>
      </c>
      <c r="M81" s="4">
        <f t="shared" si="35"/>
        <v>0</v>
      </c>
      <c r="N81" s="4">
        <f t="shared" si="36"/>
        <v>0</v>
      </c>
      <c r="O81" s="4">
        <f t="shared" si="37"/>
        <v>0</v>
      </c>
      <c r="P81" s="4">
        <f t="shared" si="38"/>
        <v>0</v>
      </c>
      <c r="Q81" s="4">
        <f t="shared" si="39"/>
        <v>0</v>
      </c>
      <c r="R81" s="4">
        <f t="shared" si="40"/>
        <v>0</v>
      </c>
      <c r="S81" s="4">
        <f t="shared" si="41"/>
        <v>0</v>
      </c>
      <c r="T81" s="5">
        <f t="shared" si="33"/>
        <v>654.58946340997818</v>
      </c>
      <c r="U81" s="5">
        <f t="shared" si="33"/>
        <v>21.455571229182706</v>
      </c>
      <c r="V81" s="5">
        <f t="shared" si="33"/>
        <v>18.57502304825055</v>
      </c>
      <c r="W81" s="5">
        <f t="shared" si="32"/>
        <v>2.6313583006115802</v>
      </c>
      <c r="X81" s="5">
        <f t="shared" si="32"/>
        <v>1.1873449481077323</v>
      </c>
      <c r="Y81" s="5">
        <f t="shared" si="32"/>
        <v>7.2886063260582246</v>
      </c>
      <c r="Z81" s="5">
        <f t="shared" si="32"/>
        <v>3.4318023846145205</v>
      </c>
      <c r="AA81" s="4">
        <v>2.6406550000000004E-2</v>
      </c>
      <c r="AB81" s="4">
        <f t="shared" si="42"/>
        <v>2.6406550000000004E-2</v>
      </c>
      <c r="AC81" s="3">
        <f t="shared" si="43"/>
        <v>64.605618962795276</v>
      </c>
      <c r="AD81" s="4">
        <v>28.644999999999968</v>
      </c>
      <c r="AE81" s="4">
        <v>1.3881068229166675</v>
      </c>
      <c r="AF81" s="4">
        <v>1.3184486979166703</v>
      </c>
      <c r="AG81" s="4">
        <v>6.9419062499999962E-2</v>
      </c>
      <c r="AH81" s="4">
        <v>0.20876843749999988</v>
      </c>
      <c r="AI81" s="4">
        <v>0.71453859375000117</v>
      </c>
      <c r="AJ81" s="4">
        <v>0.18604427083333375</v>
      </c>
      <c r="AK81" s="3">
        <f t="shared" si="44"/>
        <v>0.2603698001208678</v>
      </c>
      <c r="AL81" s="4">
        <f t="shared" si="45"/>
        <v>1.8506279551892684</v>
      </c>
      <c r="AM81" s="4">
        <f t="shared" si="46"/>
        <v>8.9679500481010546E-2</v>
      </c>
      <c r="AN81" s="4">
        <f t="shared" si="47"/>
        <v>8.5179194199597977E-2</v>
      </c>
      <c r="AO81" s="4">
        <f t="shared" si="48"/>
        <v>4.4848615006294673E-3</v>
      </c>
      <c r="AP81" s="4">
        <f t="shared" si="49"/>
        <v>1.3487614124583132E-2</v>
      </c>
      <c r="AQ81" s="4">
        <f t="shared" si="50"/>
        <v>4.6163208122024138E-2</v>
      </c>
      <c r="AR81" s="4">
        <f t="shared" si="51"/>
        <v>1.2019505271669447E-2</v>
      </c>
      <c r="AS81" s="5">
        <f t="shared" si="52"/>
        <v>543.68592451524489</v>
      </c>
      <c r="AT81" s="5">
        <f t="shared" si="53"/>
        <v>16.110589241559659</v>
      </c>
      <c r="AU81" s="5">
        <f t="shared" si="54"/>
        <v>14.788353818701587</v>
      </c>
      <c r="AV81" s="5">
        <f t="shared" si="55"/>
        <v>1.3678111814743126</v>
      </c>
      <c r="AW81" s="5">
        <f t="shared" si="56"/>
        <v>1.4354897112417737</v>
      </c>
      <c r="AX81" s="5">
        <f t="shared" si="57"/>
        <v>6.4675373129966491</v>
      </c>
      <c r="AY81" s="5">
        <f t="shared" si="58"/>
        <v>2.7773908448110296</v>
      </c>
    </row>
    <row r="82" spans="1:51" x14ac:dyDescent="0.25">
      <c r="A82" s="2">
        <v>42053</v>
      </c>
      <c r="B82" s="299">
        <v>2015</v>
      </c>
      <c r="C82" s="1" t="s">
        <v>90</v>
      </c>
      <c r="D82" s="3">
        <v>0</v>
      </c>
      <c r="E82" s="3">
        <v>23.962500000000045</v>
      </c>
      <c r="F82" s="3">
        <v>1.4882857142857133</v>
      </c>
      <c r="G82" s="3">
        <v>1.1028785714285727</v>
      </c>
      <c r="H82" s="3">
        <v>0.41476428571428486</v>
      </c>
      <c r="I82" s="3">
        <v>0.10435714285714308</v>
      </c>
      <c r="J82" s="3">
        <v>0.33777142857142883</v>
      </c>
      <c r="K82" s="3">
        <v>9.5969230769230751E-2</v>
      </c>
      <c r="L82" s="3">
        <f t="shared" si="34"/>
        <v>0.28412477388961882</v>
      </c>
      <c r="M82" s="4">
        <f t="shared" si="35"/>
        <v>0</v>
      </c>
      <c r="N82" s="4">
        <f t="shared" si="36"/>
        <v>0</v>
      </c>
      <c r="O82" s="4">
        <f t="shared" si="37"/>
        <v>0</v>
      </c>
      <c r="P82" s="4">
        <f t="shared" si="38"/>
        <v>0</v>
      </c>
      <c r="Q82" s="4">
        <f t="shared" si="39"/>
        <v>0</v>
      </c>
      <c r="R82" s="4">
        <f t="shared" si="40"/>
        <v>0</v>
      </c>
      <c r="S82" s="4">
        <f t="shared" si="41"/>
        <v>0</v>
      </c>
      <c r="T82" s="5">
        <f t="shared" si="33"/>
        <v>654.58946340997818</v>
      </c>
      <c r="U82" s="5">
        <f t="shared" si="33"/>
        <v>21.455571229182706</v>
      </c>
      <c r="V82" s="5">
        <f t="shared" si="33"/>
        <v>18.57502304825055</v>
      </c>
      <c r="W82" s="5">
        <f t="shared" si="32"/>
        <v>2.6313583006115802</v>
      </c>
      <c r="X82" s="5">
        <f t="shared" si="32"/>
        <v>1.1873449481077323</v>
      </c>
      <c r="Y82" s="5">
        <f t="shared" si="32"/>
        <v>7.2886063260582246</v>
      </c>
      <c r="Z82" s="5">
        <f t="shared" si="32"/>
        <v>3.4318023846145205</v>
      </c>
      <c r="AA82" s="4">
        <v>0</v>
      </c>
      <c r="AB82" s="4">
        <f t="shared" si="42"/>
        <v>0</v>
      </c>
      <c r="AC82" s="3">
        <f t="shared" si="43"/>
        <v>0</v>
      </c>
      <c r="AD82" s="4">
        <v>27.199999999999989</v>
      </c>
      <c r="AE82" s="4">
        <v>1.4845555555555554</v>
      </c>
      <c r="AF82" s="4">
        <v>1.4233655555555595</v>
      </c>
      <c r="AG82" s="4">
        <v>6.1189999999999918E-2</v>
      </c>
      <c r="AH82" s="4">
        <v>0.24899999999999975</v>
      </c>
      <c r="AI82" s="4">
        <v>0.83462500000000128</v>
      </c>
      <c r="AJ82" s="4">
        <v>0.16144444444444475</v>
      </c>
      <c r="AK82" s="3">
        <f t="shared" si="44"/>
        <v>0.19343351139067785</v>
      </c>
      <c r="AL82" s="4">
        <f t="shared" si="45"/>
        <v>0</v>
      </c>
      <c r="AM82" s="4">
        <f t="shared" si="46"/>
        <v>0</v>
      </c>
      <c r="AN82" s="4">
        <f t="shared" si="47"/>
        <v>0</v>
      </c>
      <c r="AO82" s="4">
        <f t="shared" si="48"/>
        <v>0</v>
      </c>
      <c r="AP82" s="4">
        <f t="shared" si="49"/>
        <v>0</v>
      </c>
      <c r="AQ82" s="4">
        <f t="shared" si="50"/>
        <v>0</v>
      </c>
      <c r="AR82" s="4">
        <f t="shared" si="51"/>
        <v>0</v>
      </c>
      <c r="AS82" s="5">
        <f t="shared" si="52"/>
        <v>543.68592451524489</v>
      </c>
      <c r="AT82" s="5">
        <f t="shared" si="53"/>
        <v>16.110589241559659</v>
      </c>
      <c r="AU82" s="5">
        <f t="shared" si="54"/>
        <v>14.788353818701587</v>
      </c>
      <c r="AV82" s="5">
        <f t="shared" si="55"/>
        <v>1.3678111814743126</v>
      </c>
      <c r="AW82" s="5">
        <f t="shared" si="56"/>
        <v>1.4354897112417737</v>
      </c>
      <c r="AX82" s="5">
        <f t="shared" si="57"/>
        <v>6.4675373129966491</v>
      </c>
      <c r="AY82" s="5">
        <f t="shared" si="58"/>
        <v>2.7773908448110296</v>
      </c>
    </row>
    <row r="83" spans="1:51" x14ac:dyDescent="0.25">
      <c r="A83" s="2">
        <v>42054</v>
      </c>
      <c r="B83" s="299">
        <v>2015</v>
      </c>
      <c r="C83" s="1" t="s">
        <v>91</v>
      </c>
      <c r="D83" s="3">
        <v>0</v>
      </c>
      <c r="E83" s="3">
        <v>23.962500000000045</v>
      </c>
      <c r="F83" s="3">
        <v>1.4882857142857133</v>
      </c>
      <c r="G83" s="3">
        <v>1.1028785714285727</v>
      </c>
      <c r="H83" s="3">
        <v>0.41476428571428486</v>
      </c>
      <c r="I83" s="3">
        <v>0.10435714285714308</v>
      </c>
      <c r="J83" s="3">
        <v>0.33777142857142883</v>
      </c>
      <c r="K83" s="3">
        <v>9.5969230769230751E-2</v>
      </c>
      <c r="L83" s="3">
        <f t="shared" si="34"/>
        <v>0.28412477388961882</v>
      </c>
      <c r="M83" s="4">
        <f t="shared" si="35"/>
        <v>0</v>
      </c>
      <c r="N83" s="4">
        <f t="shared" si="36"/>
        <v>0</v>
      </c>
      <c r="O83" s="4">
        <f t="shared" si="37"/>
        <v>0</v>
      </c>
      <c r="P83" s="4">
        <f t="shared" si="38"/>
        <v>0</v>
      </c>
      <c r="Q83" s="4">
        <f t="shared" si="39"/>
        <v>0</v>
      </c>
      <c r="R83" s="4">
        <f t="shared" si="40"/>
        <v>0</v>
      </c>
      <c r="S83" s="4">
        <f t="shared" si="41"/>
        <v>0</v>
      </c>
      <c r="T83" s="5">
        <f t="shared" si="33"/>
        <v>654.58946340997818</v>
      </c>
      <c r="U83" s="5">
        <f t="shared" si="33"/>
        <v>21.455571229182706</v>
      </c>
      <c r="V83" s="5">
        <f t="shared" si="33"/>
        <v>18.57502304825055</v>
      </c>
      <c r="W83" s="5">
        <f t="shared" si="32"/>
        <v>2.6313583006115802</v>
      </c>
      <c r="X83" s="5">
        <f t="shared" si="32"/>
        <v>1.1873449481077323</v>
      </c>
      <c r="Y83" s="5">
        <f t="shared" si="32"/>
        <v>7.2886063260582246</v>
      </c>
      <c r="Z83" s="5">
        <f t="shared" si="32"/>
        <v>3.4318023846145205</v>
      </c>
      <c r="AA83" s="4">
        <v>0</v>
      </c>
      <c r="AB83" s="4">
        <f t="shared" si="42"/>
        <v>0</v>
      </c>
      <c r="AC83" s="3">
        <f t="shared" si="43"/>
        <v>0</v>
      </c>
      <c r="AD83" s="4">
        <v>27.199999999999989</v>
      </c>
      <c r="AE83" s="4">
        <v>1.4845555555555554</v>
      </c>
      <c r="AF83" s="4">
        <v>1.4233655555555595</v>
      </c>
      <c r="AG83" s="4">
        <v>6.1189999999999918E-2</v>
      </c>
      <c r="AH83" s="4">
        <v>0.24899999999999975</v>
      </c>
      <c r="AI83" s="4">
        <v>0.83462500000000128</v>
      </c>
      <c r="AJ83" s="4">
        <v>0.16144444444444475</v>
      </c>
      <c r="AK83" s="3">
        <f t="shared" si="44"/>
        <v>0.19343351139067785</v>
      </c>
      <c r="AL83" s="4">
        <f t="shared" si="45"/>
        <v>0</v>
      </c>
      <c r="AM83" s="4">
        <f t="shared" si="46"/>
        <v>0</v>
      </c>
      <c r="AN83" s="4">
        <f t="shared" si="47"/>
        <v>0</v>
      </c>
      <c r="AO83" s="4">
        <f t="shared" si="48"/>
        <v>0</v>
      </c>
      <c r="AP83" s="4">
        <f t="shared" si="49"/>
        <v>0</v>
      </c>
      <c r="AQ83" s="4">
        <f t="shared" si="50"/>
        <v>0</v>
      </c>
      <c r="AR83" s="4">
        <f t="shared" si="51"/>
        <v>0</v>
      </c>
      <c r="AS83" s="5">
        <f t="shared" si="52"/>
        <v>543.68592451524489</v>
      </c>
      <c r="AT83" s="5">
        <f t="shared" si="53"/>
        <v>16.110589241559659</v>
      </c>
      <c r="AU83" s="5">
        <f t="shared" si="54"/>
        <v>14.788353818701587</v>
      </c>
      <c r="AV83" s="5">
        <f t="shared" si="55"/>
        <v>1.3678111814743126</v>
      </c>
      <c r="AW83" s="5">
        <f t="shared" si="56"/>
        <v>1.4354897112417737</v>
      </c>
      <c r="AX83" s="5">
        <f t="shared" si="57"/>
        <v>6.4675373129966491</v>
      </c>
      <c r="AY83" s="5">
        <f t="shared" si="58"/>
        <v>2.7773908448110296</v>
      </c>
    </row>
    <row r="84" spans="1:51" x14ac:dyDescent="0.25">
      <c r="A84" s="2">
        <v>42055</v>
      </c>
      <c r="B84" s="299">
        <v>2015</v>
      </c>
      <c r="C84" s="1" t="s">
        <v>92</v>
      </c>
      <c r="D84" s="3">
        <v>0</v>
      </c>
      <c r="E84" s="3">
        <v>23.962500000000045</v>
      </c>
      <c r="F84" s="3">
        <v>1.4882857142857133</v>
      </c>
      <c r="G84" s="3">
        <v>1.1028785714285727</v>
      </c>
      <c r="H84" s="3">
        <v>0.41476428571428486</v>
      </c>
      <c r="I84" s="3">
        <v>0.10435714285714308</v>
      </c>
      <c r="J84" s="3">
        <v>0.33777142857142883</v>
      </c>
      <c r="K84" s="3">
        <v>9.5969230769230751E-2</v>
      </c>
      <c r="L84" s="3">
        <f t="shared" si="34"/>
        <v>0.28412477388961882</v>
      </c>
      <c r="M84" s="4">
        <f t="shared" si="35"/>
        <v>0</v>
      </c>
      <c r="N84" s="4">
        <f t="shared" si="36"/>
        <v>0</v>
      </c>
      <c r="O84" s="4">
        <f t="shared" si="37"/>
        <v>0</v>
      </c>
      <c r="P84" s="4">
        <f t="shared" si="38"/>
        <v>0</v>
      </c>
      <c r="Q84" s="4">
        <f t="shared" si="39"/>
        <v>0</v>
      </c>
      <c r="R84" s="4">
        <f t="shared" si="40"/>
        <v>0</v>
      </c>
      <c r="S84" s="4">
        <f t="shared" si="41"/>
        <v>0</v>
      </c>
      <c r="T84" s="5">
        <f t="shared" si="33"/>
        <v>654.58946340997818</v>
      </c>
      <c r="U84" s="5">
        <f t="shared" si="33"/>
        <v>21.455571229182706</v>
      </c>
      <c r="V84" s="5">
        <f t="shared" si="33"/>
        <v>18.57502304825055</v>
      </c>
      <c r="W84" s="5">
        <f t="shared" si="32"/>
        <v>2.6313583006115802</v>
      </c>
      <c r="X84" s="5">
        <f t="shared" si="32"/>
        <v>1.1873449481077323</v>
      </c>
      <c r="Y84" s="5">
        <f t="shared" si="32"/>
        <v>7.2886063260582246</v>
      </c>
      <c r="Z84" s="5">
        <f t="shared" si="32"/>
        <v>3.4318023846145205</v>
      </c>
      <c r="AA84" s="4">
        <v>0</v>
      </c>
      <c r="AB84" s="4">
        <f t="shared" si="42"/>
        <v>0</v>
      </c>
      <c r="AC84" s="3">
        <f t="shared" si="43"/>
        <v>0</v>
      </c>
      <c r="AD84" s="4">
        <v>27.199999999999989</v>
      </c>
      <c r="AE84" s="4">
        <v>1.4845555555555554</v>
      </c>
      <c r="AF84" s="4">
        <v>1.4233655555555595</v>
      </c>
      <c r="AG84" s="4">
        <v>6.1189999999999918E-2</v>
      </c>
      <c r="AH84" s="4">
        <v>0.24899999999999975</v>
      </c>
      <c r="AI84" s="4">
        <v>0.83462500000000128</v>
      </c>
      <c r="AJ84" s="4">
        <v>0.16144444444444475</v>
      </c>
      <c r="AK84" s="3">
        <f t="shared" si="44"/>
        <v>0.19343351139067785</v>
      </c>
      <c r="AL84" s="4">
        <f t="shared" si="45"/>
        <v>0</v>
      </c>
      <c r="AM84" s="4">
        <f t="shared" si="46"/>
        <v>0</v>
      </c>
      <c r="AN84" s="4">
        <f t="shared" si="47"/>
        <v>0</v>
      </c>
      <c r="AO84" s="4">
        <f t="shared" si="48"/>
        <v>0</v>
      </c>
      <c r="AP84" s="4">
        <f t="shared" si="49"/>
        <v>0</v>
      </c>
      <c r="AQ84" s="4">
        <f t="shared" si="50"/>
        <v>0</v>
      </c>
      <c r="AR84" s="4">
        <f t="shared" si="51"/>
        <v>0</v>
      </c>
      <c r="AS84" s="5">
        <f t="shared" si="52"/>
        <v>543.68592451524489</v>
      </c>
      <c r="AT84" s="5">
        <f t="shared" si="53"/>
        <v>16.110589241559659</v>
      </c>
      <c r="AU84" s="5">
        <f t="shared" si="54"/>
        <v>14.788353818701587</v>
      </c>
      <c r="AV84" s="5">
        <f t="shared" si="55"/>
        <v>1.3678111814743126</v>
      </c>
      <c r="AW84" s="5">
        <f t="shared" si="56"/>
        <v>1.4354897112417737</v>
      </c>
      <c r="AX84" s="5">
        <f t="shared" si="57"/>
        <v>6.4675373129966491</v>
      </c>
      <c r="AY84" s="5">
        <f t="shared" si="58"/>
        <v>2.7773908448110296</v>
      </c>
    </row>
    <row r="85" spans="1:51" x14ac:dyDescent="0.25">
      <c r="A85" s="2">
        <v>42056</v>
      </c>
      <c r="B85" s="299">
        <v>2015</v>
      </c>
      <c r="C85" s="1" t="s">
        <v>93</v>
      </c>
      <c r="D85" s="3">
        <v>0</v>
      </c>
      <c r="E85" s="3">
        <v>23.962500000000045</v>
      </c>
      <c r="F85" s="3">
        <v>1.4882857142857133</v>
      </c>
      <c r="G85" s="3">
        <v>1.1028785714285727</v>
      </c>
      <c r="H85" s="3">
        <v>0.41476428571428486</v>
      </c>
      <c r="I85" s="3">
        <v>0.10435714285714308</v>
      </c>
      <c r="J85" s="3">
        <v>0.33777142857142883</v>
      </c>
      <c r="K85" s="3">
        <v>9.5969230769230751E-2</v>
      </c>
      <c r="L85" s="3">
        <f t="shared" si="34"/>
        <v>0.28412477388961882</v>
      </c>
      <c r="M85" s="4">
        <f t="shared" si="35"/>
        <v>0</v>
      </c>
      <c r="N85" s="4">
        <f t="shared" si="36"/>
        <v>0</v>
      </c>
      <c r="O85" s="4">
        <f t="shared" si="37"/>
        <v>0</v>
      </c>
      <c r="P85" s="4">
        <f t="shared" si="38"/>
        <v>0</v>
      </c>
      <c r="Q85" s="4">
        <f t="shared" si="39"/>
        <v>0</v>
      </c>
      <c r="R85" s="4">
        <f t="shared" si="40"/>
        <v>0</v>
      </c>
      <c r="S85" s="4">
        <f t="shared" si="41"/>
        <v>0</v>
      </c>
      <c r="T85" s="5">
        <f t="shared" si="33"/>
        <v>654.58946340997818</v>
      </c>
      <c r="U85" s="5">
        <f t="shared" si="33"/>
        <v>21.455571229182706</v>
      </c>
      <c r="V85" s="5">
        <f t="shared" si="33"/>
        <v>18.57502304825055</v>
      </c>
      <c r="W85" s="5">
        <f t="shared" si="32"/>
        <v>2.6313583006115802</v>
      </c>
      <c r="X85" s="5">
        <f t="shared" si="32"/>
        <v>1.1873449481077323</v>
      </c>
      <c r="Y85" s="5">
        <f t="shared" si="32"/>
        <v>7.2886063260582246</v>
      </c>
      <c r="Z85" s="5">
        <f t="shared" si="32"/>
        <v>3.4318023846145205</v>
      </c>
      <c r="AA85" s="4">
        <v>0</v>
      </c>
      <c r="AB85" s="4">
        <f t="shared" si="42"/>
        <v>0</v>
      </c>
      <c r="AC85" s="3">
        <f t="shared" si="43"/>
        <v>0</v>
      </c>
      <c r="AD85" s="4">
        <v>27.199999999999989</v>
      </c>
      <c r="AE85" s="4">
        <v>1.4845555555555554</v>
      </c>
      <c r="AF85" s="4">
        <v>1.4233655555555595</v>
      </c>
      <c r="AG85" s="4">
        <v>6.1189999999999918E-2</v>
      </c>
      <c r="AH85" s="4">
        <v>0.24899999999999975</v>
      </c>
      <c r="AI85" s="4">
        <v>0.83462500000000128</v>
      </c>
      <c r="AJ85" s="4">
        <v>0.16144444444444475</v>
      </c>
      <c r="AK85" s="3">
        <f t="shared" si="44"/>
        <v>0.19343351139067785</v>
      </c>
      <c r="AL85" s="4">
        <f t="shared" si="45"/>
        <v>0</v>
      </c>
      <c r="AM85" s="4">
        <f t="shared" si="46"/>
        <v>0</v>
      </c>
      <c r="AN85" s="4">
        <f t="shared" si="47"/>
        <v>0</v>
      </c>
      <c r="AO85" s="4">
        <f t="shared" si="48"/>
        <v>0</v>
      </c>
      <c r="AP85" s="4">
        <f t="shared" si="49"/>
        <v>0</v>
      </c>
      <c r="AQ85" s="4">
        <f t="shared" si="50"/>
        <v>0</v>
      </c>
      <c r="AR85" s="4">
        <f t="shared" si="51"/>
        <v>0</v>
      </c>
      <c r="AS85" s="5">
        <f t="shared" si="52"/>
        <v>543.68592451524489</v>
      </c>
      <c r="AT85" s="5">
        <f t="shared" si="53"/>
        <v>16.110589241559659</v>
      </c>
      <c r="AU85" s="5">
        <f t="shared" si="54"/>
        <v>14.788353818701587</v>
      </c>
      <c r="AV85" s="5">
        <f t="shared" si="55"/>
        <v>1.3678111814743126</v>
      </c>
      <c r="AW85" s="5">
        <f t="shared" si="56"/>
        <v>1.4354897112417737</v>
      </c>
      <c r="AX85" s="5">
        <f t="shared" si="57"/>
        <v>6.4675373129966491</v>
      </c>
      <c r="AY85" s="5">
        <f t="shared" si="58"/>
        <v>2.7773908448110296</v>
      </c>
    </row>
    <row r="86" spans="1:51" x14ac:dyDescent="0.25">
      <c r="A86" s="2">
        <v>42057</v>
      </c>
      <c r="B86" s="299">
        <v>2015</v>
      </c>
      <c r="C86" s="1" t="s">
        <v>94</v>
      </c>
      <c r="D86" s="3">
        <v>0</v>
      </c>
      <c r="E86" s="3">
        <v>23.962500000000045</v>
      </c>
      <c r="F86" s="3">
        <v>1.4882857142857133</v>
      </c>
      <c r="G86" s="3">
        <v>1.1028785714285727</v>
      </c>
      <c r="H86" s="3">
        <v>0.41476428571428486</v>
      </c>
      <c r="I86" s="3">
        <v>0.10435714285714308</v>
      </c>
      <c r="J86" s="3">
        <v>0.33777142857142883</v>
      </c>
      <c r="K86" s="3">
        <v>9.5969230769230751E-2</v>
      </c>
      <c r="L86" s="3">
        <f t="shared" si="34"/>
        <v>0.28412477388961882</v>
      </c>
      <c r="M86" s="4">
        <f t="shared" si="35"/>
        <v>0</v>
      </c>
      <c r="N86" s="4">
        <f t="shared" si="36"/>
        <v>0</v>
      </c>
      <c r="O86" s="4">
        <f t="shared" si="37"/>
        <v>0</v>
      </c>
      <c r="P86" s="4">
        <f t="shared" si="38"/>
        <v>0</v>
      </c>
      <c r="Q86" s="4">
        <f t="shared" si="39"/>
        <v>0</v>
      </c>
      <c r="R86" s="4">
        <f t="shared" si="40"/>
        <v>0</v>
      </c>
      <c r="S86" s="4">
        <f t="shared" si="41"/>
        <v>0</v>
      </c>
      <c r="T86" s="5">
        <f t="shared" si="33"/>
        <v>654.58946340997818</v>
      </c>
      <c r="U86" s="5">
        <f t="shared" si="33"/>
        <v>21.455571229182706</v>
      </c>
      <c r="V86" s="5">
        <f t="shared" si="33"/>
        <v>18.57502304825055</v>
      </c>
      <c r="W86" s="5">
        <f t="shared" si="32"/>
        <v>2.6313583006115802</v>
      </c>
      <c r="X86" s="5">
        <f t="shared" si="32"/>
        <v>1.1873449481077323</v>
      </c>
      <c r="Y86" s="5">
        <f t="shared" si="32"/>
        <v>7.2886063260582246</v>
      </c>
      <c r="Z86" s="5">
        <f t="shared" si="32"/>
        <v>3.4318023846145205</v>
      </c>
      <c r="AA86" s="4">
        <v>0</v>
      </c>
      <c r="AB86" s="4">
        <f t="shared" si="42"/>
        <v>0</v>
      </c>
      <c r="AC86" s="3">
        <f t="shared" si="43"/>
        <v>0</v>
      </c>
      <c r="AD86" s="4">
        <v>27.199999999999989</v>
      </c>
      <c r="AE86" s="4">
        <v>1.4845555555555554</v>
      </c>
      <c r="AF86" s="4">
        <v>1.4233655555555595</v>
      </c>
      <c r="AG86" s="4">
        <v>6.1189999999999918E-2</v>
      </c>
      <c r="AH86" s="4">
        <v>0.24899999999999975</v>
      </c>
      <c r="AI86" s="4">
        <v>0.83462500000000128</v>
      </c>
      <c r="AJ86" s="4">
        <v>0.16144444444444475</v>
      </c>
      <c r="AK86" s="3">
        <f t="shared" si="44"/>
        <v>0.19343351139067785</v>
      </c>
      <c r="AL86" s="4">
        <f t="shared" si="45"/>
        <v>0</v>
      </c>
      <c r="AM86" s="4">
        <f t="shared" si="46"/>
        <v>0</v>
      </c>
      <c r="AN86" s="4">
        <f t="shared" si="47"/>
        <v>0</v>
      </c>
      <c r="AO86" s="4">
        <f t="shared" si="48"/>
        <v>0</v>
      </c>
      <c r="AP86" s="4">
        <f t="shared" si="49"/>
        <v>0</v>
      </c>
      <c r="AQ86" s="4">
        <f t="shared" si="50"/>
        <v>0</v>
      </c>
      <c r="AR86" s="4">
        <f t="shared" si="51"/>
        <v>0</v>
      </c>
      <c r="AS86" s="5">
        <f t="shared" si="52"/>
        <v>543.68592451524489</v>
      </c>
      <c r="AT86" s="5">
        <f t="shared" si="53"/>
        <v>16.110589241559659</v>
      </c>
      <c r="AU86" s="5">
        <f t="shared" si="54"/>
        <v>14.788353818701587</v>
      </c>
      <c r="AV86" s="5">
        <f t="shared" si="55"/>
        <v>1.3678111814743126</v>
      </c>
      <c r="AW86" s="5">
        <f t="shared" si="56"/>
        <v>1.4354897112417737</v>
      </c>
      <c r="AX86" s="5">
        <f t="shared" si="57"/>
        <v>6.4675373129966491</v>
      </c>
      <c r="AY86" s="5">
        <f t="shared" si="58"/>
        <v>2.7773908448110296</v>
      </c>
    </row>
    <row r="87" spans="1:51" x14ac:dyDescent="0.25">
      <c r="A87" s="2">
        <v>42058</v>
      </c>
      <c r="B87" s="299">
        <v>2015</v>
      </c>
      <c r="C87" s="1" t="s">
        <v>95</v>
      </c>
      <c r="D87" s="3">
        <v>0</v>
      </c>
      <c r="E87" s="3">
        <v>23.962500000000045</v>
      </c>
      <c r="F87" s="3">
        <v>1.4882857142857133</v>
      </c>
      <c r="G87" s="3">
        <v>1.1028785714285727</v>
      </c>
      <c r="H87" s="3">
        <v>0.41476428571428486</v>
      </c>
      <c r="I87" s="3">
        <v>0.10435714285714308</v>
      </c>
      <c r="J87" s="3">
        <v>0.33777142857142883</v>
      </c>
      <c r="K87" s="3">
        <v>9.5969230769230751E-2</v>
      </c>
      <c r="L87" s="3">
        <f t="shared" si="34"/>
        <v>0.28412477388961882</v>
      </c>
      <c r="M87" s="4">
        <f t="shared" si="35"/>
        <v>0</v>
      </c>
      <c r="N87" s="4">
        <f t="shared" si="36"/>
        <v>0</v>
      </c>
      <c r="O87" s="4">
        <f t="shared" si="37"/>
        <v>0</v>
      </c>
      <c r="P87" s="4">
        <f t="shared" si="38"/>
        <v>0</v>
      </c>
      <c r="Q87" s="4">
        <f t="shared" si="39"/>
        <v>0</v>
      </c>
      <c r="R87" s="4">
        <f t="shared" si="40"/>
        <v>0</v>
      </c>
      <c r="S87" s="4">
        <f t="shared" si="41"/>
        <v>0</v>
      </c>
      <c r="T87" s="5">
        <f t="shared" si="33"/>
        <v>654.58946340997818</v>
      </c>
      <c r="U87" s="5">
        <f t="shared" si="33"/>
        <v>21.455571229182706</v>
      </c>
      <c r="V87" s="5">
        <f t="shared" si="33"/>
        <v>18.57502304825055</v>
      </c>
      <c r="W87" s="5">
        <f t="shared" si="32"/>
        <v>2.6313583006115802</v>
      </c>
      <c r="X87" s="5">
        <f t="shared" si="32"/>
        <v>1.1873449481077323</v>
      </c>
      <c r="Y87" s="5">
        <f t="shared" si="32"/>
        <v>7.2886063260582246</v>
      </c>
      <c r="Z87" s="5">
        <f t="shared" si="32"/>
        <v>3.4318023846145205</v>
      </c>
      <c r="AA87" s="4">
        <v>0</v>
      </c>
      <c r="AB87" s="4">
        <f t="shared" si="42"/>
        <v>0</v>
      </c>
      <c r="AC87" s="3">
        <f t="shared" si="43"/>
        <v>0</v>
      </c>
      <c r="AD87" s="4">
        <v>27.199999999999989</v>
      </c>
      <c r="AE87" s="4">
        <v>1.4845555555555554</v>
      </c>
      <c r="AF87" s="4">
        <v>1.4233655555555595</v>
      </c>
      <c r="AG87" s="4">
        <v>6.1189999999999918E-2</v>
      </c>
      <c r="AH87" s="4">
        <v>0.24899999999999975</v>
      </c>
      <c r="AI87" s="4">
        <v>0.83462500000000128</v>
      </c>
      <c r="AJ87" s="4">
        <v>0.16144444444444475</v>
      </c>
      <c r="AK87" s="3">
        <f t="shared" si="44"/>
        <v>0.19343351139067785</v>
      </c>
      <c r="AL87" s="4">
        <f t="shared" si="45"/>
        <v>0</v>
      </c>
      <c r="AM87" s="4">
        <f t="shared" si="46"/>
        <v>0</v>
      </c>
      <c r="AN87" s="4">
        <f t="shared" si="47"/>
        <v>0</v>
      </c>
      <c r="AO87" s="4">
        <f t="shared" si="48"/>
        <v>0</v>
      </c>
      <c r="AP87" s="4">
        <f t="shared" si="49"/>
        <v>0</v>
      </c>
      <c r="AQ87" s="4">
        <f t="shared" si="50"/>
        <v>0</v>
      </c>
      <c r="AR87" s="4">
        <f t="shared" si="51"/>
        <v>0</v>
      </c>
      <c r="AS87" s="5">
        <f t="shared" si="52"/>
        <v>543.68592451524489</v>
      </c>
      <c r="AT87" s="5">
        <f t="shared" si="53"/>
        <v>16.110589241559659</v>
      </c>
      <c r="AU87" s="5">
        <f t="shared" si="54"/>
        <v>14.788353818701587</v>
      </c>
      <c r="AV87" s="5">
        <f t="shared" si="55"/>
        <v>1.3678111814743126</v>
      </c>
      <c r="AW87" s="5">
        <f t="shared" si="56"/>
        <v>1.4354897112417737</v>
      </c>
      <c r="AX87" s="5">
        <f t="shared" si="57"/>
        <v>6.4675373129966491</v>
      </c>
      <c r="AY87" s="5">
        <f t="shared" si="58"/>
        <v>2.7773908448110296</v>
      </c>
    </row>
    <row r="88" spans="1:51" x14ac:dyDescent="0.25">
      <c r="A88" s="2">
        <v>42059</v>
      </c>
      <c r="B88" s="299">
        <v>2015</v>
      </c>
      <c r="C88" s="1" t="s">
        <v>96</v>
      </c>
      <c r="D88" s="3">
        <v>0</v>
      </c>
      <c r="E88" s="3">
        <v>23.962500000000045</v>
      </c>
      <c r="F88" s="3">
        <v>1.4882857142857133</v>
      </c>
      <c r="G88" s="3">
        <v>1.1028785714285727</v>
      </c>
      <c r="H88" s="3">
        <v>0.41476428571428486</v>
      </c>
      <c r="I88" s="3">
        <v>0.10435714285714308</v>
      </c>
      <c r="J88" s="3">
        <v>0.33777142857142883</v>
      </c>
      <c r="K88" s="3">
        <v>9.5969230769230751E-2</v>
      </c>
      <c r="L88" s="3">
        <f t="shared" si="34"/>
        <v>0.28412477388961882</v>
      </c>
      <c r="M88" s="4">
        <f t="shared" si="35"/>
        <v>0</v>
      </c>
      <c r="N88" s="4">
        <f t="shared" si="36"/>
        <v>0</v>
      </c>
      <c r="O88" s="4">
        <f t="shared" si="37"/>
        <v>0</v>
      </c>
      <c r="P88" s="4">
        <f t="shared" si="38"/>
        <v>0</v>
      </c>
      <c r="Q88" s="4">
        <f t="shared" si="39"/>
        <v>0</v>
      </c>
      <c r="R88" s="4">
        <f t="shared" si="40"/>
        <v>0</v>
      </c>
      <c r="S88" s="4">
        <f t="shared" si="41"/>
        <v>0</v>
      </c>
      <c r="T88" s="5">
        <f t="shared" si="33"/>
        <v>654.58946340997818</v>
      </c>
      <c r="U88" s="5">
        <f t="shared" si="33"/>
        <v>21.455571229182706</v>
      </c>
      <c r="V88" s="5">
        <f t="shared" si="33"/>
        <v>18.57502304825055</v>
      </c>
      <c r="W88" s="5">
        <f t="shared" si="32"/>
        <v>2.6313583006115802</v>
      </c>
      <c r="X88" s="5">
        <f t="shared" si="32"/>
        <v>1.1873449481077323</v>
      </c>
      <c r="Y88" s="5">
        <f t="shared" si="32"/>
        <v>7.2886063260582246</v>
      </c>
      <c r="Z88" s="5">
        <f t="shared" si="32"/>
        <v>3.4318023846145205</v>
      </c>
      <c r="AA88" s="4">
        <v>0</v>
      </c>
      <c r="AB88" s="4">
        <f t="shared" si="42"/>
        <v>0</v>
      </c>
      <c r="AC88" s="3">
        <f t="shared" si="43"/>
        <v>0</v>
      </c>
      <c r="AD88" s="4">
        <v>27.199999999999989</v>
      </c>
      <c r="AE88" s="4">
        <v>1.4845555555555554</v>
      </c>
      <c r="AF88" s="4">
        <v>1.4233655555555595</v>
      </c>
      <c r="AG88" s="4">
        <v>6.1189999999999918E-2</v>
      </c>
      <c r="AH88" s="4">
        <v>0.24899999999999975</v>
      </c>
      <c r="AI88" s="4">
        <v>0.83462500000000128</v>
      </c>
      <c r="AJ88" s="4">
        <v>0.16144444444444475</v>
      </c>
      <c r="AK88" s="3">
        <f t="shared" si="44"/>
        <v>0.19343351139067785</v>
      </c>
      <c r="AL88" s="4">
        <f t="shared" si="45"/>
        <v>0</v>
      </c>
      <c r="AM88" s="4">
        <f t="shared" si="46"/>
        <v>0</v>
      </c>
      <c r="AN88" s="4">
        <f t="shared" si="47"/>
        <v>0</v>
      </c>
      <c r="AO88" s="4">
        <f t="shared" si="48"/>
        <v>0</v>
      </c>
      <c r="AP88" s="4">
        <f t="shared" si="49"/>
        <v>0</v>
      </c>
      <c r="AQ88" s="4">
        <f t="shared" si="50"/>
        <v>0</v>
      </c>
      <c r="AR88" s="4">
        <f t="shared" si="51"/>
        <v>0</v>
      </c>
      <c r="AS88" s="5">
        <f t="shared" si="52"/>
        <v>543.68592451524489</v>
      </c>
      <c r="AT88" s="5">
        <f t="shared" si="53"/>
        <v>16.110589241559659</v>
      </c>
      <c r="AU88" s="5">
        <f t="shared" si="54"/>
        <v>14.788353818701587</v>
      </c>
      <c r="AV88" s="5">
        <f t="shared" si="55"/>
        <v>1.3678111814743126</v>
      </c>
      <c r="AW88" s="5">
        <f t="shared" si="56"/>
        <v>1.4354897112417737</v>
      </c>
      <c r="AX88" s="5">
        <f t="shared" si="57"/>
        <v>6.4675373129966491</v>
      </c>
      <c r="AY88" s="5">
        <f t="shared" si="58"/>
        <v>2.7773908448110296</v>
      </c>
    </row>
    <row r="89" spans="1:51" x14ac:dyDescent="0.25">
      <c r="A89" s="2">
        <v>42060</v>
      </c>
      <c r="B89" s="299">
        <v>2015</v>
      </c>
      <c r="C89" s="1" t="s">
        <v>97</v>
      </c>
      <c r="D89" s="3">
        <v>0</v>
      </c>
      <c r="E89" s="3">
        <v>23.962500000000045</v>
      </c>
      <c r="F89" s="3">
        <v>1.4882857142857133</v>
      </c>
      <c r="G89" s="3">
        <v>1.1028785714285727</v>
      </c>
      <c r="H89" s="3">
        <v>0.41476428571428486</v>
      </c>
      <c r="I89" s="3">
        <v>0.10435714285714308</v>
      </c>
      <c r="J89" s="3">
        <v>0.33777142857142883</v>
      </c>
      <c r="K89" s="3">
        <v>9.5969230769230751E-2</v>
      </c>
      <c r="L89" s="3">
        <f t="shared" si="34"/>
        <v>0.28412477388961882</v>
      </c>
      <c r="M89" s="4">
        <f t="shared" si="35"/>
        <v>0</v>
      </c>
      <c r="N89" s="4">
        <f t="shared" si="36"/>
        <v>0</v>
      </c>
      <c r="O89" s="4">
        <f t="shared" si="37"/>
        <v>0</v>
      </c>
      <c r="P89" s="4">
        <f t="shared" si="38"/>
        <v>0</v>
      </c>
      <c r="Q89" s="4">
        <f t="shared" si="39"/>
        <v>0</v>
      </c>
      <c r="R89" s="4">
        <f t="shared" si="40"/>
        <v>0</v>
      </c>
      <c r="S89" s="4">
        <f t="shared" si="41"/>
        <v>0</v>
      </c>
      <c r="T89" s="5">
        <f t="shared" si="33"/>
        <v>654.58946340997818</v>
      </c>
      <c r="U89" s="5">
        <f t="shared" si="33"/>
        <v>21.455571229182706</v>
      </c>
      <c r="V89" s="5">
        <f t="shared" si="33"/>
        <v>18.57502304825055</v>
      </c>
      <c r="W89" s="5">
        <f t="shared" si="32"/>
        <v>2.6313583006115802</v>
      </c>
      <c r="X89" s="5">
        <f t="shared" si="32"/>
        <v>1.1873449481077323</v>
      </c>
      <c r="Y89" s="5">
        <f t="shared" si="32"/>
        <v>7.2886063260582246</v>
      </c>
      <c r="Z89" s="5">
        <f t="shared" si="32"/>
        <v>3.4318023846145205</v>
      </c>
      <c r="AA89" s="4">
        <v>0</v>
      </c>
      <c r="AB89" s="4">
        <f t="shared" si="42"/>
        <v>0</v>
      </c>
      <c r="AC89" s="3">
        <f t="shared" si="43"/>
        <v>0</v>
      </c>
      <c r="AD89" s="4">
        <v>27.199999999999989</v>
      </c>
      <c r="AE89" s="4">
        <v>1.4845555555555554</v>
      </c>
      <c r="AF89" s="4">
        <v>1.4233655555555595</v>
      </c>
      <c r="AG89" s="4">
        <v>6.1189999999999918E-2</v>
      </c>
      <c r="AH89" s="4">
        <v>0.24899999999999975</v>
      </c>
      <c r="AI89" s="4">
        <v>0.83462500000000128</v>
      </c>
      <c r="AJ89" s="4">
        <v>0.16144444444444475</v>
      </c>
      <c r="AK89" s="3">
        <f t="shared" si="44"/>
        <v>0.19343351139067785</v>
      </c>
      <c r="AL89" s="4">
        <f t="shared" si="45"/>
        <v>0</v>
      </c>
      <c r="AM89" s="4">
        <f t="shared" si="46"/>
        <v>0</v>
      </c>
      <c r="AN89" s="4">
        <f t="shared" si="47"/>
        <v>0</v>
      </c>
      <c r="AO89" s="4">
        <f t="shared" si="48"/>
        <v>0</v>
      </c>
      <c r="AP89" s="4">
        <f t="shared" si="49"/>
        <v>0</v>
      </c>
      <c r="AQ89" s="4">
        <f t="shared" si="50"/>
        <v>0</v>
      </c>
      <c r="AR89" s="4">
        <f t="shared" si="51"/>
        <v>0</v>
      </c>
      <c r="AS89" s="5">
        <f t="shared" si="52"/>
        <v>543.68592451524489</v>
      </c>
      <c r="AT89" s="5">
        <f t="shared" si="53"/>
        <v>16.110589241559659</v>
      </c>
      <c r="AU89" s="5">
        <f t="shared" si="54"/>
        <v>14.788353818701587</v>
      </c>
      <c r="AV89" s="5">
        <f t="shared" si="55"/>
        <v>1.3678111814743126</v>
      </c>
      <c r="AW89" s="5">
        <f t="shared" si="56"/>
        <v>1.4354897112417737</v>
      </c>
      <c r="AX89" s="5">
        <f t="shared" si="57"/>
        <v>6.4675373129966491</v>
      </c>
      <c r="AY89" s="5">
        <f t="shared" si="58"/>
        <v>2.7773908448110296</v>
      </c>
    </row>
    <row r="90" spans="1:51" x14ac:dyDescent="0.25">
      <c r="A90" s="2">
        <v>42061</v>
      </c>
      <c r="B90" s="299">
        <v>2015</v>
      </c>
      <c r="C90" s="1" t="s">
        <v>98</v>
      </c>
      <c r="D90" s="3">
        <v>0</v>
      </c>
      <c r="E90" s="3">
        <v>23.962500000000045</v>
      </c>
      <c r="F90" s="3">
        <v>1.4882857142857133</v>
      </c>
      <c r="G90" s="3">
        <v>1.1028785714285727</v>
      </c>
      <c r="H90" s="3">
        <v>0.41476428571428486</v>
      </c>
      <c r="I90" s="3">
        <v>0.10435714285714308</v>
      </c>
      <c r="J90" s="3">
        <v>0.33777142857142883</v>
      </c>
      <c r="K90" s="3">
        <v>9.5969230769230751E-2</v>
      </c>
      <c r="L90" s="3">
        <f t="shared" si="34"/>
        <v>0.28412477388961882</v>
      </c>
      <c r="M90" s="4">
        <f t="shared" si="35"/>
        <v>0</v>
      </c>
      <c r="N90" s="4">
        <f t="shared" si="36"/>
        <v>0</v>
      </c>
      <c r="O90" s="4">
        <f t="shared" si="37"/>
        <v>0</v>
      </c>
      <c r="P90" s="4">
        <f t="shared" si="38"/>
        <v>0</v>
      </c>
      <c r="Q90" s="4">
        <f t="shared" si="39"/>
        <v>0</v>
      </c>
      <c r="R90" s="4">
        <f t="shared" si="40"/>
        <v>0</v>
      </c>
      <c r="S90" s="4">
        <f t="shared" si="41"/>
        <v>0</v>
      </c>
      <c r="T90" s="5">
        <f t="shared" si="33"/>
        <v>654.58946340997818</v>
      </c>
      <c r="U90" s="5">
        <f t="shared" si="33"/>
        <v>21.455571229182706</v>
      </c>
      <c r="V90" s="5">
        <f t="shared" si="33"/>
        <v>18.57502304825055</v>
      </c>
      <c r="W90" s="5">
        <f t="shared" si="32"/>
        <v>2.6313583006115802</v>
      </c>
      <c r="X90" s="5">
        <f t="shared" si="32"/>
        <v>1.1873449481077323</v>
      </c>
      <c r="Y90" s="5">
        <f t="shared" si="32"/>
        <v>7.2886063260582246</v>
      </c>
      <c r="Z90" s="5">
        <f t="shared" si="32"/>
        <v>3.4318023846145205</v>
      </c>
      <c r="AA90" s="4">
        <v>0</v>
      </c>
      <c r="AB90" s="4">
        <f t="shared" si="42"/>
        <v>0</v>
      </c>
      <c r="AC90" s="3">
        <f t="shared" si="43"/>
        <v>0</v>
      </c>
      <c r="AD90" s="4">
        <v>27.199999999999989</v>
      </c>
      <c r="AE90" s="4">
        <v>1.4845555555555554</v>
      </c>
      <c r="AF90" s="4">
        <v>1.4233655555555595</v>
      </c>
      <c r="AG90" s="4">
        <v>6.1189999999999918E-2</v>
      </c>
      <c r="AH90" s="4">
        <v>0.24899999999999975</v>
      </c>
      <c r="AI90" s="4">
        <v>0.83462500000000128</v>
      </c>
      <c r="AJ90" s="4">
        <v>0.16144444444444475</v>
      </c>
      <c r="AK90" s="3">
        <f t="shared" si="44"/>
        <v>0.19343351139067785</v>
      </c>
      <c r="AL90" s="4">
        <f t="shared" si="45"/>
        <v>0</v>
      </c>
      <c r="AM90" s="4">
        <f t="shared" si="46"/>
        <v>0</v>
      </c>
      <c r="AN90" s="4">
        <f t="shared" si="47"/>
        <v>0</v>
      </c>
      <c r="AO90" s="4">
        <f t="shared" si="48"/>
        <v>0</v>
      </c>
      <c r="AP90" s="4">
        <f t="shared" si="49"/>
        <v>0</v>
      </c>
      <c r="AQ90" s="4">
        <f t="shared" si="50"/>
        <v>0</v>
      </c>
      <c r="AR90" s="4">
        <f t="shared" si="51"/>
        <v>0</v>
      </c>
      <c r="AS90" s="5">
        <f t="shared" si="52"/>
        <v>543.68592451524489</v>
      </c>
      <c r="AT90" s="5">
        <f t="shared" si="53"/>
        <v>16.110589241559659</v>
      </c>
      <c r="AU90" s="5">
        <f t="shared" si="54"/>
        <v>14.788353818701587</v>
      </c>
      <c r="AV90" s="5">
        <f t="shared" si="55"/>
        <v>1.3678111814743126</v>
      </c>
      <c r="AW90" s="5">
        <f t="shared" si="56"/>
        <v>1.4354897112417737</v>
      </c>
      <c r="AX90" s="5">
        <f t="shared" si="57"/>
        <v>6.4675373129966491</v>
      </c>
      <c r="AY90" s="5">
        <f t="shared" si="58"/>
        <v>2.7773908448110296</v>
      </c>
    </row>
    <row r="91" spans="1:51" x14ac:dyDescent="0.25">
      <c r="A91" s="2">
        <v>42062</v>
      </c>
      <c r="B91" s="299">
        <v>2015</v>
      </c>
      <c r="C91" s="1" t="s">
        <v>99</v>
      </c>
      <c r="D91" s="3">
        <v>0</v>
      </c>
      <c r="E91" s="3">
        <v>23.962500000000045</v>
      </c>
      <c r="F91" s="3">
        <v>1.4882857142857133</v>
      </c>
      <c r="G91" s="3">
        <v>1.1028785714285727</v>
      </c>
      <c r="H91" s="3">
        <v>0.41476428571428486</v>
      </c>
      <c r="I91" s="3">
        <v>0.10435714285714308</v>
      </c>
      <c r="J91" s="3">
        <v>0.33777142857142883</v>
      </c>
      <c r="K91" s="3">
        <v>9.5969230769230751E-2</v>
      </c>
      <c r="L91" s="3">
        <f t="shared" si="34"/>
        <v>0.28412477388961882</v>
      </c>
      <c r="M91" s="4">
        <f t="shared" si="35"/>
        <v>0</v>
      </c>
      <c r="N91" s="4">
        <f t="shared" si="36"/>
        <v>0</v>
      </c>
      <c r="O91" s="4">
        <f t="shared" si="37"/>
        <v>0</v>
      </c>
      <c r="P91" s="4">
        <f t="shared" si="38"/>
        <v>0</v>
      </c>
      <c r="Q91" s="4">
        <f t="shared" si="39"/>
        <v>0</v>
      </c>
      <c r="R91" s="4">
        <f t="shared" si="40"/>
        <v>0</v>
      </c>
      <c r="S91" s="4">
        <f t="shared" si="41"/>
        <v>0</v>
      </c>
      <c r="T91" s="5">
        <f t="shared" si="33"/>
        <v>654.58946340997818</v>
      </c>
      <c r="U91" s="5">
        <f t="shared" si="33"/>
        <v>21.455571229182706</v>
      </c>
      <c r="V91" s="5">
        <f t="shared" si="33"/>
        <v>18.57502304825055</v>
      </c>
      <c r="W91" s="5">
        <f t="shared" si="32"/>
        <v>2.6313583006115802</v>
      </c>
      <c r="X91" s="5">
        <f t="shared" si="32"/>
        <v>1.1873449481077323</v>
      </c>
      <c r="Y91" s="5">
        <f t="shared" si="32"/>
        <v>7.2886063260582246</v>
      </c>
      <c r="Z91" s="5">
        <f t="shared" si="32"/>
        <v>3.4318023846145205</v>
      </c>
      <c r="AA91" s="4">
        <v>0</v>
      </c>
      <c r="AB91" s="4">
        <f t="shared" si="42"/>
        <v>0</v>
      </c>
      <c r="AC91" s="3">
        <f t="shared" si="43"/>
        <v>0</v>
      </c>
      <c r="AD91" s="4">
        <v>27.199999999999989</v>
      </c>
      <c r="AE91" s="4">
        <v>1.4845555555555554</v>
      </c>
      <c r="AF91" s="4">
        <v>1.4233655555555595</v>
      </c>
      <c r="AG91" s="4">
        <v>6.1189999999999918E-2</v>
      </c>
      <c r="AH91" s="4">
        <v>0.24899999999999975</v>
      </c>
      <c r="AI91" s="4">
        <v>0.83462500000000128</v>
      </c>
      <c r="AJ91" s="4">
        <v>0.16144444444444475</v>
      </c>
      <c r="AK91" s="3">
        <f t="shared" si="44"/>
        <v>0.19343351139067785</v>
      </c>
      <c r="AL91" s="4">
        <f t="shared" si="45"/>
        <v>0</v>
      </c>
      <c r="AM91" s="4">
        <f t="shared" si="46"/>
        <v>0</v>
      </c>
      <c r="AN91" s="4">
        <f t="shared" si="47"/>
        <v>0</v>
      </c>
      <c r="AO91" s="4">
        <f t="shared" si="48"/>
        <v>0</v>
      </c>
      <c r="AP91" s="4">
        <f t="shared" si="49"/>
        <v>0</v>
      </c>
      <c r="AQ91" s="4">
        <f t="shared" si="50"/>
        <v>0</v>
      </c>
      <c r="AR91" s="4">
        <f t="shared" si="51"/>
        <v>0</v>
      </c>
      <c r="AS91" s="5">
        <f t="shared" si="52"/>
        <v>543.68592451524489</v>
      </c>
      <c r="AT91" s="5">
        <f t="shared" si="53"/>
        <v>16.110589241559659</v>
      </c>
      <c r="AU91" s="5">
        <f t="shared" si="54"/>
        <v>14.788353818701587</v>
      </c>
      <c r="AV91" s="5">
        <f t="shared" si="55"/>
        <v>1.3678111814743126</v>
      </c>
      <c r="AW91" s="5">
        <f t="shared" si="56"/>
        <v>1.4354897112417737</v>
      </c>
      <c r="AX91" s="5">
        <f t="shared" si="57"/>
        <v>6.4675373129966491</v>
      </c>
      <c r="AY91" s="5">
        <f t="shared" si="58"/>
        <v>2.7773908448110296</v>
      </c>
    </row>
    <row r="92" spans="1:51" x14ac:dyDescent="0.25">
      <c r="A92" s="2">
        <v>42063</v>
      </c>
      <c r="B92" s="299">
        <v>2015</v>
      </c>
      <c r="C92" s="1" t="s">
        <v>100</v>
      </c>
      <c r="D92" s="3">
        <v>0</v>
      </c>
      <c r="E92" s="3">
        <v>23.962500000000045</v>
      </c>
      <c r="F92" s="3">
        <v>1.4882857142857133</v>
      </c>
      <c r="G92" s="3">
        <v>1.1028785714285727</v>
      </c>
      <c r="H92" s="3">
        <v>0.41476428571428486</v>
      </c>
      <c r="I92" s="3">
        <v>0.10435714285714308</v>
      </c>
      <c r="J92" s="3">
        <v>0.33777142857142883</v>
      </c>
      <c r="K92" s="3">
        <v>9.5969230769230751E-2</v>
      </c>
      <c r="L92" s="3">
        <f t="shared" si="34"/>
        <v>0.28412477388961882</v>
      </c>
      <c r="M92" s="4">
        <f t="shared" si="35"/>
        <v>0</v>
      </c>
      <c r="N92" s="4">
        <f t="shared" si="36"/>
        <v>0</v>
      </c>
      <c r="O92" s="4">
        <f t="shared" si="37"/>
        <v>0</v>
      </c>
      <c r="P92" s="4">
        <f t="shared" si="38"/>
        <v>0</v>
      </c>
      <c r="Q92" s="4">
        <f t="shared" si="39"/>
        <v>0</v>
      </c>
      <c r="R92" s="4">
        <f t="shared" si="40"/>
        <v>0</v>
      </c>
      <c r="S92" s="4">
        <f t="shared" si="41"/>
        <v>0</v>
      </c>
      <c r="T92" s="5">
        <f t="shared" si="33"/>
        <v>654.58946340997818</v>
      </c>
      <c r="U92" s="5">
        <f t="shared" si="33"/>
        <v>21.455571229182706</v>
      </c>
      <c r="V92" s="5">
        <f t="shared" si="33"/>
        <v>18.57502304825055</v>
      </c>
      <c r="W92" s="5">
        <f t="shared" si="32"/>
        <v>2.6313583006115802</v>
      </c>
      <c r="X92" s="5">
        <f t="shared" si="32"/>
        <v>1.1873449481077323</v>
      </c>
      <c r="Y92" s="5">
        <f t="shared" si="32"/>
        <v>7.2886063260582246</v>
      </c>
      <c r="Z92" s="5">
        <f t="shared" si="32"/>
        <v>3.4318023846145205</v>
      </c>
      <c r="AA92" s="4">
        <v>0</v>
      </c>
      <c r="AB92" s="4">
        <f t="shared" si="42"/>
        <v>0</v>
      </c>
      <c r="AC92" s="3">
        <f t="shared" si="43"/>
        <v>0</v>
      </c>
      <c r="AD92" s="4">
        <v>27.199999999999989</v>
      </c>
      <c r="AE92" s="4">
        <v>1.4845555555555554</v>
      </c>
      <c r="AF92" s="4">
        <v>1.4233655555555595</v>
      </c>
      <c r="AG92" s="4">
        <v>6.1189999999999918E-2</v>
      </c>
      <c r="AH92" s="4">
        <v>0.24899999999999975</v>
      </c>
      <c r="AI92" s="4">
        <v>0.83462500000000128</v>
      </c>
      <c r="AJ92" s="4">
        <v>0.16144444444444475</v>
      </c>
      <c r="AK92" s="3">
        <f t="shared" si="44"/>
        <v>0.19343351139067785</v>
      </c>
      <c r="AL92" s="4">
        <f t="shared" si="45"/>
        <v>0</v>
      </c>
      <c r="AM92" s="4">
        <f t="shared" si="46"/>
        <v>0</v>
      </c>
      <c r="AN92" s="4">
        <f t="shared" si="47"/>
        <v>0</v>
      </c>
      <c r="AO92" s="4">
        <f t="shared" si="48"/>
        <v>0</v>
      </c>
      <c r="AP92" s="4">
        <f t="shared" si="49"/>
        <v>0</v>
      </c>
      <c r="AQ92" s="4">
        <f t="shared" si="50"/>
        <v>0</v>
      </c>
      <c r="AR92" s="4">
        <f t="shared" si="51"/>
        <v>0</v>
      </c>
      <c r="AS92" s="5">
        <f t="shared" si="52"/>
        <v>543.68592451524489</v>
      </c>
      <c r="AT92" s="5">
        <f t="shared" si="53"/>
        <v>16.110589241559659</v>
      </c>
      <c r="AU92" s="5">
        <f t="shared" si="54"/>
        <v>14.788353818701587</v>
      </c>
      <c r="AV92" s="5">
        <f t="shared" si="55"/>
        <v>1.3678111814743126</v>
      </c>
      <c r="AW92" s="5">
        <f t="shared" si="56"/>
        <v>1.4354897112417737</v>
      </c>
      <c r="AX92" s="5">
        <f t="shared" si="57"/>
        <v>6.4675373129966491</v>
      </c>
      <c r="AY92" s="5">
        <f t="shared" si="58"/>
        <v>2.7773908448110296</v>
      </c>
    </row>
    <row r="93" spans="1:51" x14ac:dyDescent="0.25">
      <c r="A93" s="2">
        <v>42064</v>
      </c>
      <c r="B93" s="299">
        <v>2015</v>
      </c>
      <c r="C93" s="1" t="s">
        <v>101</v>
      </c>
      <c r="D93" s="3">
        <v>0</v>
      </c>
      <c r="E93" s="3">
        <v>23.962500000000045</v>
      </c>
      <c r="F93" s="3">
        <v>1.4882857142857133</v>
      </c>
      <c r="G93" s="3">
        <v>1.1028785714285727</v>
      </c>
      <c r="H93" s="3">
        <v>0.41476428571428486</v>
      </c>
      <c r="I93" s="3">
        <v>0.10435714285714308</v>
      </c>
      <c r="J93" s="3">
        <v>0.33777142857142883</v>
      </c>
      <c r="K93" s="3">
        <v>9.5969230769230751E-2</v>
      </c>
      <c r="L93" s="3">
        <f t="shared" si="34"/>
        <v>0.28412477388961882</v>
      </c>
      <c r="M93" s="4">
        <f t="shared" si="35"/>
        <v>0</v>
      </c>
      <c r="N93" s="4">
        <f t="shared" si="36"/>
        <v>0</v>
      </c>
      <c r="O93" s="4">
        <f t="shared" si="37"/>
        <v>0</v>
      </c>
      <c r="P93" s="4">
        <f t="shared" si="38"/>
        <v>0</v>
      </c>
      <c r="Q93" s="4">
        <f t="shared" si="39"/>
        <v>0</v>
      </c>
      <c r="R93" s="4">
        <f t="shared" si="40"/>
        <v>0</v>
      </c>
      <c r="S93" s="4">
        <f t="shared" si="41"/>
        <v>0</v>
      </c>
      <c r="T93" s="5">
        <f t="shared" si="33"/>
        <v>654.58946340997818</v>
      </c>
      <c r="U93" s="5">
        <f t="shared" si="33"/>
        <v>21.455571229182706</v>
      </c>
      <c r="V93" s="5">
        <f t="shared" si="33"/>
        <v>18.57502304825055</v>
      </c>
      <c r="W93" s="5">
        <f t="shared" si="32"/>
        <v>2.6313583006115802</v>
      </c>
      <c r="X93" s="5">
        <f t="shared" si="32"/>
        <v>1.1873449481077323</v>
      </c>
      <c r="Y93" s="5">
        <f t="shared" si="32"/>
        <v>7.2886063260582246</v>
      </c>
      <c r="Z93" s="5">
        <f t="shared" si="32"/>
        <v>3.4318023846145205</v>
      </c>
      <c r="AA93" s="4">
        <v>0</v>
      </c>
      <c r="AB93" s="4">
        <f t="shared" si="42"/>
        <v>0</v>
      </c>
      <c r="AC93" s="3">
        <f t="shared" si="43"/>
        <v>0</v>
      </c>
      <c r="AD93" s="4">
        <v>27.199999999999989</v>
      </c>
      <c r="AE93" s="4">
        <v>1.4845555555555554</v>
      </c>
      <c r="AF93" s="4">
        <v>1.4233655555555595</v>
      </c>
      <c r="AG93" s="4">
        <v>6.1189999999999918E-2</v>
      </c>
      <c r="AH93" s="4">
        <v>0.24899999999999975</v>
      </c>
      <c r="AI93" s="4">
        <v>0.83462500000000128</v>
      </c>
      <c r="AJ93" s="4">
        <v>0.16144444444444475</v>
      </c>
      <c r="AK93" s="3">
        <f t="shared" si="44"/>
        <v>0.19343351139067785</v>
      </c>
      <c r="AL93" s="4">
        <f t="shared" si="45"/>
        <v>0</v>
      </c>
      <c r="AM93" s="4">
        <f t="shared" si="46"/>
        <v>0</v>
      </c>
      <c r="AN93" s="4">
        <f t="shared" si="47"/>
        <v>0</v>
      </c>
      <c r="AO93" s="4">
        <f t="shared" si="48"/>
        <v>0</v>
      </c>
      <c r="AP93" s="4">
        <f t="shared" si="49"/>
        <v>0</v>
      </c>
      <c r="AQ93" s="4">
        <f t="shared" si="50"/>
        <v>0</v>
      </c>
      <c r="AR93" s="4">
        <f t="shared" si="51"/>
        <v>0</v>
      </c>
      <c r="AS93" s="5">
        <f t="shared" si="52"/>
        <v>543.68592451524489</v>
      </c>
      <c r="AT93" s="5">
        <f t="shared" si="53"/>
        <v>16.110589241559659</v>
      </c>
      <c r="AU93" s="5">
        <f t="shared" si="54"/>
        <v>14.788353818701587</v>
      </c>
      <c r="AV93" s="5">
        <f t="shared" si="55"/>
        <v>1.3678111814743126</v>
      </c>
      <c r="AW93" s="5">
        <f t="shared" si="56"/>
        <v>1.4354897112417737</v>
      </c>
      <c r="AX93" s="5">
        <f t="shared" si="57"/>
        <v>6.4675373129966491</v>
      </c>
      <c r="AY93" s="5">
        <f t="shared" si="58"/>
        <v>2.7773908448110296</v>
      </c>
    </row>
    <row r="94" spans="1:51" x14ac:dyDescent="0.25">
      <c r="A94" s="2">
        <v>42065</v>
      </c>
      <c r="B94" s="299">
        <v>2015</v>
      </c>
      <c r="C94" s="1" t="s">
        <v>102</v>
      </c>
      <c r="D94" s="3">
        <v>0</v>
      </c>
      <c r="E94" s="3">
        <v>23.962500000000045</v>
      </c>
      <c r="F94" s="3">
        <v>1.4882857142857133</v>
      </c>
      <c r="G94" s="3">
        <v>1.1028785714285727</v>
      </c>
      <c r="H94" s="3">
        <v>0.41476428571428486</v>
      </c>
      <c r="I94" s="3">
        <v>0.10435714285714308</v>
      </c>
      <c r="J94" s="3">
        <v>0.33777142857142883</v>
      </c>
      <c r="K94" s="3">
        <v>9.5969230769230751E-2</v>
      </c>
      <c r="L94" s="3">
        <f t="shared" si="34"/>
        <v>0.28412477388961882</v>
      </c>
      <c r="M94" s="4">
        <f t="shared" si="35"/>
        <v>0</v>
      </c>
      <c r="N94" s="4">
        <f t="shared" si="36"/>
        <v>0</v>
      </c>
      <c r="O94" s="4">
        <f t="shared" si="37"/>
        <v>0</v>
      </c>
      <c r="P94" s="4">
        <f t="shared" si="38"/>
        <v>0</v>
      </c>
      <c r="Q94" s="4">
        <f t="shared" si="39"/>
        <v>0</v>
      </c>
      <c r="R94" s="4">
        <f t="shared" si="40"/>
        <v>0</v>
      </c>
      <c r="S94" s="4">
        <f t="shared" si="41"/>
        <v>0</v>
      </c>
      <c r="T94" s="5">
        <f t="shared" si="33"/>
        <v>654.58946340997818</v>
      </c>
      <c r="U94" s="5">
        <f t="shared" si="33"/>
        <v>21.455571229182706</v>
      </c>
      <c r="V94" s="5">
        <f t="shared" si="33"/>
        <v>18.57502304825055</v>
      </c>
      <c r="W94" s="5">
        <f t="shared" si="32"/>
        <v>2.6313583006115802</v>
      </c>
      <c r="X94" s="5">
        <f t="shared" si="32"/>
        <v>1.1873449481077323</v>
      </c>
      <c r="Y94" s="5">
        <f t="shared" si="32"/>
        <v>7.2886063260582246</v>
      </c>
      <c r="Z94" s="5">
        <f t="shared" si="32"/>
        <v>3.4318023846145205</v>
      </c>
      <c r="AA94" s="4">
        <v>0</v>
      </c>
      <c r="AB94" s="4">
        <f t="shared" si="42"/>
        <v>0</v>
      </c>
      <c r="AC94" s="3">
        <f t="shared" si="43"/>
        <v>0</v>
      </c>
      <c r="AD94" s="4">
        <v>27.199999999999989</v>
      </c>
      <c r="AE94" s="4">
        <v>1.4845555555555554</v>
      </c>
      <c r="AF94" s="4">
        <v>1.4233655555555595</v>
      </c>
      <c r="AG94" s="4">
        <v>6.1189999999999918E-2</v>
      </c>
      <c r="AH94" s="4">
        <v>0.24899999999999975</v>
      </c>
      <c r="AI94" s="4">
        <v>0.83462500000000128</v>
      </c>
      <c r="AJ94" s="4">
        <v>0.16144444444444475</v>
      </c>
      <c r="AK94" s="3">
        <f t="shared" si="44"/>
        <v>0.19343351139067785</v>
      </c>
      <c r="AL94" s="4">
        <f t="shared" si="45"/>
        <v>0</v>
      </c>
      <c r="AM94" s="4">
        <f t="shared" si="46"/>
        <v>0</v>
      </c>
      <c r="AN94" s="4">
        <f t="shared" si="47"/>
        <v>0</v>
      </c>
      <c r="AO94" s="4">
        <f t="shared" si="48"/>
        <v>0</v>
      </c>
      <c r="AP94" s="4">
        <f t="shared" si="49"/>
        <v>0</v>
      </c>
      <c r="AQ94" s="4">
        <f t="shared" si="50"/>
        <v>0</v>
      </c>
      <c r="AR94" s="4">
        <f t="shared" si="51"/>
        <v>0</v>
      </c>
      <c r="AS94" s="5">
        <f t="shared" si="52"/>
        <v>543.68592451524489</v>
      </c>
      <c r="AT94" s="5">
        <f t="shared" si="53"/>
        <v>16.110589241559659</v>
      </c>
      <c r="AU94" s="5">
        <f t="shared" si="54"/>
        <v>14.788353818701587</v>
      </c>
      <c r="AV94" s="5">
        <f t="shared" si="55"/>
        <v>1.3678111814743126</v>
      </c>
      <c r="AW94" s="5">
        <f t="shared" si="56"/>
        <v>1.4354897112417737</v>
      </c>
      <c r="AX94" s="5">
        <f t="shared" si="57"/>
        <v>6.4675373129966491</v>
      </c>
      <c r="AY94" s="5">
        <f t="shared" si="58"/>
        <v>2.7773908448110296</v>
      </c>
    </row>
    <row r="95" spans="1:51" x14ac:dyDescent="0.25">
      <c r="A95" s="2">
        <v>42066</v>
      </c>
      <c r="B95" s="299">
        <v>2015</v>
      </c>
      <c r="C95" s="1" t="s">
        <v>103</v>
      </c>
      <c r="D95" s="3">
        <v>0.19914106550453314</v>
      </c>
      <c r="E95" s="3">
        <v>34.895798258363534</v>
      </c>
      <c r="F95" s="3">
        <v>1.6173562914996864</v>
      </c>
      <c r="G95" s="3">
        <v>1.2870750494641625</v>
      </c>
      <c r="H95" s="3">
        <v>0.33879029045362524</v>
      </c>
      <c r="I95" s="3">
        <v>9.4826046177293691E-2</v>
      </c>
      <c r="J95" s="3">
        <v>0.42328364191621332</v>
      </c>
      <c r="K95" s="3">
        <v>0.15242866698629659</v>
      </c>
      <c r="L95" s="3">
        <f t="shared" si="34"/>
        <v>0.36010998746903861</v>
      </c>
      <c r="M95" s="4">
        <f t="shared" si="35"/>
        <v>17.001709488119225</v>
      </c>
      <c r="N95" s="4">
        <f t="shared" si="36"/>
        <v>0.7879980736726403</v>
      </c>
      <c r="O95" s="4">
        <f t="shared" si="37"/>
        <v>0.62708054185726403</v>
      </c>
      <c r="P95" s="4">
        <f t="shared" si="38"/>
        <v>0.1650632564139024</v>
      </c>
      <c r="Q95" s="4">
        <f t="shared" si="39"/>
        <v>4.6200544749737199E-2</v>
      </c>
      <c r="R95" s="4">
        <f t="shared" si="40"/>
        <v>0.20622957118362342</v>
      </c>
      <c r="S95" s="4">
        <f t="shared" si="41"/>
        <v>7.4265328294679828E-2</v>
      </c>
      <c r="T95" s="5">
        <f t="shared" si="33"/>
        <v>671.5911728980974</v>
      </c>
      <c r="U95" s="5">
        <f t="shared" si="33"/>
        <v>22.243569302855345</v>
      </c>
      <c r="V95" s="5">
        <f t="shared" si="33"/>
        <v>19.202103590107814</v>
      </c>
      <c r="W95" s="5">
        <f t="shared" si="32"/>
        <v>2.7964215570254827</v>
      </c>
      <c r="X95" s="5">
        <f t="shared" si="32"/>
        <v>1.2335454928574694</v>
      </c>
      <c r="Y95" s="5">
        <f t="shared" si="32"/>
        <v>7.4948358972418481</v>
      </c>
      <c r="Z95" s="5">
        <f t="shared" si="32"/>
        <v>3.5060677129092004</v>
      </c>
      <c r="AA95" s="4">
        <v>0.17523680000000005</v>
      </c>
      <c r="AB95" s="4">
        <f t="shared" si="42"/>
        <v>0.17523680000000005</v>
      </c>
      <c r="AC95" s="3">
        <f t="shared" si="43"/>
        <v>428.73006617901865</v>
      </c>
      <c r="AD95" s="4">
        <v>32.56208105549306</v>
      </c>
      <c r="AE95" s="4">
        <v>1.4929951790571794</v>
      </c>
      <c r="AF95" s="4">
        <v>1.4117714869957405</v>
      </c>
      <c r="AG95" s="4">
        <v>8.3797176489202777E-2</v>
      </c>
      <c r="AH95" s="4">
        <v>0.20548365175929417</v>
      </c>
      <c r="AI95" s="4">
        <v>0.73112993901536116</v>
      </c>
      <c r="AJ95" s="4">
        <v>0.18468398321945925</v>
      </c>
      <c r="AK95" s="3">
        <f t="shared" si="44"/>
        <v>0.25260076679144033</v>
      </c>
      <c r="AL95" s="4">
        <f t="shared" si="45"/>
        <v>13.96034316584811</v>
      </c>
      <c r="AM95" s="4">
        <f t="shared" si="46"/>
        <v>0.64009192192214037</v>
      </c>
      <c r="AN95" s="4">
        <f t="shared" si="47"/>
        <v>0.60526888304933546</v>
      </c>
      <c r="AO95" s="4">
        <f t="shared" si="48"/>
        <v>3.5926369021830815E-2</v>
      </c>
      <c r="AP95" s="4">
        <f t="shared" si="49"/>
        <v>8.809701961746863E-2</v>
      </c>
      <c r="AQ95" s="4">
        <f t="shared" si="50"/>
        <v>0.31345738713951771</v>
      </c>
      <c r="AR95" s="4">
        <f t="shared" si="51"/>
        <v>7.9179576347883543E-2</v>
      </c>
      <c r="AS95" s="5">
        <f t="shared" si="52"/>
        <v>557.64626768109304</v>
      </c>
      <c r="AT95" s="5">
        <f t="shared" si="53"/>
        <v>16.750681163481801</v>
      </c>
      <c r="AU95" s="5">
        <f t="shared" si="54"/>
        <v>15.393622701750923</v>
      </c>
      <c r="AV95" s="5">
        <f t="shared" si="55"/>
        <v>1.4037375504961433</v>
      </c>
      <c r="AW95" s="5">
        <f t="shared" si="56"/>
        <v>1.5235867308592423</v>
      </c>
      <c r="AX95" s="5">
        <f t="shared" si="57"/>
        <v>6.7809947001361666</v>
      </c>
      <c r="AY95" s="5">
        <f t="shared" si="58"/>
        <v>2.8565704211589131</v>
      </c>
    </row>
    <row r="96" spans="1:51" x14ac:dyDescent="0.25">
      <c r="A96" s="2">
        <v>42067</v>
      </c>
      <c r="B96" s="299">
        <v>2015</v>
      </c>
      <c r="C96" s="1" t="s">
        <v>104</v>
      </c>
      <c r="D96" s="3">
        <v>0.72847385803213227</v>
      </c>
      <c r="E96" s="3">
        <v>58.949054426763404</v>
      </c>
      <c r="F96" s="3">
        <v>1.9013115613704279</v>
      </c>
      <c r="G96" s="3">
        <v>1.6923073011424583</v>
      </c>
      <c r="H96" s="3">
        <v>0.17164750088017341</v>
      </c>
      <c r="I96" s="3">
        <v>7.3857633481625468E-2</v>
      </c>
      <c r="J96" s="3">
        <v>0.61141051127473955</v>
      </c>
      <c r="K96" s="3">
        <v>0.27663942666384173</v>
      </c>
      <c r="L96" s="3">
        <f t="shared" si="34"/>
        <v>0.4524610250600235</v>
      </c>
      <c r="M96" s="4">
        <f t="shared" si="35"/>
        <v>105.06291386309105</v>
      </c>
      <c r="N96" s="4">
        <f t="shared" si="36"/>
        <v>3.3886435455437742</v>
      </c>
      <c r="O96" s="4">
        <f t="shared" si="37"/>
        <v>3.0161422933543776</v>
      </c>
      <c r="P96" s="4">
        <f t="shared" si="38"/>
        <v>0.30592155845677155</v>
      </c>
      <c r="Q96" s="4">
        <f t="shared" si="39"/>
        <v>0.13163397208096342</v>
      </c>
      <c r="R96" s="4">
        <f t="shared" si="40"/>
        <v>1.0896963574004752</v>
      </c>
      <c r="S96" s="4">
        <f t="shared" si="41"/>
        <v>0.4930451308735927</v>
      </c>
      <c r="T96" s="5">
        <f t="shared" si="33"/>
        <v>776.65408676118841</v>
      </c>
      <c r="U96" s="5">
        <f t="shared" si="33"/>
        <v>25.632212848399121</v>
      </c>
      <c r="V96" s="5">
        <f t="shared" si="33"/>
        <v>22.218245883462192</v>
      </c>
      <c r="W96" s="5">
        <f t="shared" si="32"/>
        <v>3.1023431154822543</v>
      </c>
      <c r="X96" s="5">
        <f t="shared" si="32"/>
        <v>1.3651794649384328</v>
      </c>
      <c r="Y96" s="5">
        <f t="shared" si="32"/>
        <v>8.5845322546423226</v>
      </c>
      <c r="Z96" s="5">
        <f t="shared" si="32"/>
        <v>3.9991128437827932</v>
      </c>
      <c r="AA96" s="4">
        <v>0.72042613333333338</v>
      </c>
      <c r="AB96" s="4">
        <f t="shared" si="42"/>
        <v>0.72042613333333338</v>
      </c>
      <c r="AC96" s="3">
        <f t="shared" si="43"/>
        <v>1762.5769462869353</v>
      </c>
      <c r="AD96" s="4">
        <v>43.805154236365532</v>
      </c>
      <c r="AE96" s="4">
        <v>1.5106911638186522</v>
      </c>
      <c r="AF96" s="4">
        <v>1.387461343241281</v>
      </c>
      <c r="AG96" s="4">
        <v>0.13119932074075699</v>
      </c>
      <c r="AH96" s="4">
        <v>0.11423969577071828</v>
      </c>
      <c r="AI96" s="4">
        <v>0.51412416598305344</v>
      </c>
      <c r="AJ96" s="4">
        <v>0.23341204839287752</v>
      </c>
      <c r="AK96" s="3">
        <f t="shared" si="44"/>
        <v>0.45399937181822969</v>
      </c>
      <c r="AL96" s="4">
        <f t="shared" si="45"/>
        <v>77.209954985561367</v>
      </c>
      <c r="AM96" s="4">
        <f t="shared" si="46"/>
        <v>2.6627094183061364</v>
      </c>
      <c r="AN96" s="4">
        <f t="shared" si="47"/>
        <v>2.4455073774613867</v>
      </c>
      <c r="AO96" s="4">
        <f t="shared" si="48"/>
        <v>0.23124889810616364</v>
      </c>
      <c r="AP96" s="4">
        <f t="shared" si="49"/>
        <v>0.20135625411630115</v>
      </c>
      <c r="AQ96" s="4">
        <f t="shared" si="50"/>
        <v>0.90618340249072782</v>
      </c>
      <c r="AR96" s="4">
        <f t="shared" si="51"/>
        <v>0.41140669548289638</v>
      </c>
      <c r="AS96" s="5">
        <f t="shared" si="52"/>
        <v>634.85622266665439</v>
      </c>
      <c r="AT96" s="5">
        <f t="shared" si="53"/>
        <v>19.413390581787937</v>
      </c>
      <c r="AU96" s="5">
        <f t="shared" si="54"/>
        <v>17.83913007921231</v>
      </c>
      <c r="AV96" s="5">
        <f t="shared" si="55"/>
        <v>1.6349864486023069</v>
      </c>
      <c r="AW96" s="5">
        <f t="shared" si="56"/>
        <v>1.7249429849755435</v>
      </c>
      <c r="AX96" s="5">
        <f t="shared" si="57"/>
        <v>7.6871781026268948</v>
      </c>
      <c r="AY96" s="5">
        <f t="shared" si="58"/>
        <v>3.2679771166418097</v>
      </c>
    </row>
    <row r="97" spans="1:51" x14ac:dyDescent="0.25">
      <c r="A97" s="2">
        <v>42068</v>
      </c>
      <c r="B97" s="299">
        <v>2015</v>
      </c>
      <c r="C97" s="1" t="s">
        <v>105</v>
      </c>
      <c r="D97" s="3">
        <v>0.64440932956513486</v>
      </c>
      <c r="E97" s="3">
        <v>58.949054426763404</v>
      </c>
      <c r="F97" s="3">
        <v>1.9013115613704279</v>
      </c>
      <c r="G97" s="3">
        <v>1.6923073011424583</v>
      </c>
      <c r="H97" s="3">
        <v>0.17164750088017341</v>
      </c>
      <c r="I97" s="3">
        <v>7.3857633481625468E-2</v>
      </c>
      <c r="J97" s="3">
        <v>0.61141051127473955</v>
      </c>
      <c r="K97" s="3">
        <v>0.27663942666384173</v>
      </c>
      <c r="L97" s="3">
        <f t="shared" si="34"/>
        <v>0.4524610250600235</v>
      </c>
      <c r="M97" s="4">
        <f t="shared" si="35"/>
        <v>92.938848989811945</v>
      </c>
      <c r="N97" s="4">
        <f t="shared" si="36"/>
        <v>2.9976003822813446</v>
      </c>
      <c r="O97" s="4">
        <f t="shared" si="37"/>
        <v>2.6680850818504074</v>
      </c>
      <c r="P97" s="4">
        <f t="shared" si="38"/>
        <v>0.27061877953615437</v>
      </c>
      <c r="Q97" s="4">
        <f t="shared" si="39"/>
        <v>0.11644365650379693</v>
      </c>
      <c r="R97" s="4">
        <f t="shared" si="40"/>
        <v>0.9639474242753624</v>
      </c>
      <c r="S97" s="4">
        <f t="shared" si="41"/>
        <v>0.43614863969159989</v>
      </c>
      <c r="T97" s="5">
        <f t="shared" si="33"/>
        <v>869.59293575100037</v>
      </c>
      <c r="U97" s="5">
        <f t="shared" si="33"/>
        <v>28.629813230680465</v>
      </c>
      <c r="V97" s="5">
        <f t="shared" si="33"/>
        <v>24.886330965312599</v>
      </c>
      <c r="W97" s="5">
        <f t="shared" si="32"/>
        <v>3.3729618950184088</v>
      </c>
      <c r="X97" s="5">
        <f t="shared" si="32"/>
        <v>1.4816231214422297</v>
      </c>
      <c r="Y97" s="5">
        <f t="shared" si="32"/>
        <v>9.5484796789176851</v>
      </c>
      <c r="Z97" s="5">
        <f t="shared" si="32"/>
        <v>4.4352614834743935</v>
      </c>
      <c r="AA97" s="4">
        <v>0.4794245333333334</v>
      </c>
      <c r="AB97" s="4">
        <f t="shared" si="42"/>
        <v>0.4794245333333334</v>
      </c>
      <c r="AC97" s="3">
        <f t="shared" si="43"/>
        <v>1172.9483299389458</v>
      </c>
      <c r="AD97" s="4">
        <v>43.805154236365532</v>
      </c>
      <c r="AE97" s="4">
        <v>1.5106911638186522</v>
      </c>
      <c r="AF97" s="4">
        <v>1.387461343241281</v>
      </c>
      <c r="AG97" s="4">
        <v>0.13119932074075699</v>
      </c>
      <c r="AH97" s="4">
        <v>0.11423969577071828</v>
      </c>
      <c r="AI97" s="4">
        <v>0.51412416598305344</v>
      </c>
      <c r="AJ97" s="4">
        <v>0.23341204839287752</v>
      </c>
      <c r="AK97" s="3">
        <f t="shared" si="44"/>
        <v>0.45399937181822969</v>
      </c>
      <c r="AL97" s="4">
        <f t="shared" si="45"/>
        <v>51.381182504262881</v>
      </c>
      <c r="AM97" s="4">
        <f t="shared" si="46"/>
        <v>1.7719626776546105</v>
      </c>
      <c r="AN97" s="4">
        <f t="shared" si="47"/>
        <v>1.6274204654097071</v>
      </c>
      <c r="AO97" s="4">
        <f t="shared" si="48"/>
        <v>0.15389002415199501</v>
      </c>
      <c r="AP97" s="4">
        <f t="shared" si="49"/>
        <v>0.13399726036699727</v>
      </c>
      <c r="AQ97" s="4">
        <f t="shared" si="50"/>
        <v>0.60304108187107586</v>
      </c>
      <c r="AR97" s="4">
        <f t="shared" si="51"/>
        <v>0.27378027235005414</v>
      </c>
      <c r="AS97" s="5">
        <f t="shared" si="52"/>
        <v>686.23740517091733</v>
      </c>
      <c r="AT97" s="5">
        <f t="shared" si="53"/>
        <v>21.185353259442547</v>
      </c>
      <c r="AU97" s="5">
        <f t="shared" si="54"/>
        <v>19.466550544622017</v>
      </c>
      <c r="AV97" s="5">
        <f t="shared" si="55"/>
        <v>1.7888764727543018</v>
      </c>
      <c r="AW97" s="5">
        <f t="shared" si="56"/>
        <v>1.8589402453425408</v>
      </c>
      <c r="AX97" s="5">
        <f t="shared" si="57"/>
        <v>8.2902191844979711</v>
      </c>
      <c r="AY97" s="5">
        <f t="shared" si="58"/>
        <v>3.5417573889918637</v>
      </c>
    </row>
    <row r="98" spans="1:51" x14ac:dyDescent="0.25">
      <c r="A98" s="2">
        <v>42069</v>
      </c>
      <c r="B98" s="299">
        <v>2015</v>
      </c>
      <c r="C98" s="1" t="s">
        <v>106</v>
      </c>
      <c r="D98" s="3">
        <v>0.5125363749013524</v>
      </c>
      <c r="E98" s="3">
        <v>67.631028133074807</v>
      </c>
      <c r="F98" s="3">
        <v>1.7054485772503944</v>
      </c>
      <c r="G98" s="3">
        <v>1.4312333460594437</v>
      </c>
      <c r="H98" s="3">
        <v>0.26682170590336801</v>
      </c>
      <c r="I98" s="3">
        <v>0.18315541704323832</v>
      </c>
      <c r="J98" s="3">
        <v>0.50285346924534846</v>
      </c>
      <c r="K98" s="3">
        <v>0.14398332402721883</v>
      </c>
      <c r="L98" s="3">
        <f t="shared" si="34"/>
        <v>0.28633256571402432</v>
      </c>
      <c r="M98" s="4">
        <f t="shared" si="35"/>
        <v>84.806533102841911</v>
      </c>
      <c r="N98" s="4">
        <f t="shared" si="36"/>
        <v>2.1385625091665239</v>
      </c>
      <c r="O98" s="4">
        <f t="shared" si="37"/>
        <v>1.7947078654733892</v>
      </c>
      <c r="P98" s="4">
        <f t="shared" si="38"/>
        <v>0.33458346647822801</v>
      </c>
      <c r="Q98" s="4">
        <f t="shared" si="39"/>
        <v>0.22966937465269641</v>
      </c>
      <c r="R98" s="4">
        <f t="shared" si="40"/>
        <v>0.63055760887625745</v>
      </c>
      <c r="S98" s="4">
        <f t="shared" si="41"/>
        <v>0.18054917798003903</v>
      </c>
      <c r="T98" s="5">
        <f t="shared" si="33"/>
        <v>954.39946885384234</v>
      </c>
      <c r="U98" s="5">
        <f t="shared" si="33"/>
        <v>30.768375739846988</v>
      </c>
      <c r="V98" s="5">
        <f t="shared" si="33"/>
        <v>26.681038830785987</v>
      </c>
      <c r="W98" s="5">
        <f t="shared" si="32"/>
        <v>3.7075453614966367</v>
      </c>
      <c r="X98" s="5">
        <f t="shared" si="32"/>
        <v>1.7112924960949261</v>
      </c>
      <c r="Y98" s="5">
        <f t="shared" si="32"/>
        <v>10.179037287793943</v>
      </c>
      <c r="Z98" s="5">
        <f t="shared" si="32"/>
        <v>4.6158106614544323</v>
      </c>
      <c r="AA98" s="4">
        <v>0.37891573333333356</v>
      </c>
      <c r="AB98" s="4">
        <f t="shared" si="42"/>
        <v>0.37891573333333356</v>
      </c>
      <c r="AC98" s="3">
        <f t="shared" si="43"/>
        <v>927.045959685816</v>
      </c>
      <c r="AD98" s="4">
        <v>32.668103442614068</v>
      </c>
      <c r="AE98" s="4">
        <v>1.344109553255775</v>
      </c>
      <c r="AF98" s="4">
        <v>1.2578556304331709</v>
      </c>
      <c r="AG98" s="4">
        <v>8.7470282229941243E-2</v>
      </c>
      <c r="AH98" s="4">
        <v>0.16158691895462143</v>
      </c>
      <c r="AI98" s="4">
        <v>0.58988561618414725</v>
      </c>
      <c r="AJ98" s="4">
        <v>0.21282894707775743</v>
      </c>
      <c r="AK98" s="3">
        <f t="shared" si="44"/>
        <v>0.36079697697073132</v>
      </c>
      <c r="AL98" s="4">
        <f t="shared" si="45"/>
        <v>30.284833307073669</v>
      </c>
      <c r="AM98" s="4">
        <f t="shared" si="46"/>
        <v>1.2460513307208732</v>
      </c>
      <c r="AN98" s="4">
        <f t="shared" si="47"/>
        <v>1.1660899800611262</v>
      </c>
      <c r="AO98" s="4">
        <f t="shared" si="48"/>
        <v>8.108897173384505E-2</v>
      </c>
      <c r="AP98" s="4">
        <f t="shared" si="49"/>
        <v>0.1497985003549612</v>
      </c>
      <c r="AQ98" s="4">
        <f t="shared" si="50"/>
        <v>0.5468510771602918</v>
      </c>
      <c r="AR98" s="4">
        <f t="shared" si="51"/>
        <v>0.19730221549262136</v>
      </c>
      <c r="AS98" s="5">
        <f t="shared" si="52"/>
        <v>716.52223847799098</v>
      </c>
      <c r="AT98" s="5">
        <f t="shared" si="53"/>
        <v>22.431404590163421</v>
      </c>
      <c r="AU98" s="5">
        <f t="shared" si="54"/>
        <v>20.632640524683143</v>
      </c>
      <c r="AV98" s="5">
        <f t="shared" si="55"/>
        <v>1.8699654444881468</v>
      </c>
      <c r="AW98" s="5">
        <f t="shared" si="56"/>
        <v>2.0087387456975021</v>
      </c>
      <c r="AX98" s="5">
        <f t="shared" si="57"/>
        <v>8.8370702616582637</v>
      </c>
      <c r="AY98" s="5">
        <f t="shared" si="58"/>
        <v>3.7390596044844848</v>
      </c>
    </row>
    <row r="99" spans="1:51" x14ac:dyDescent="0.25">
      <c r="A99" s="2">
        <v>42070</v>
      </c>
      <c r="B99" s="299">
        <v>2015</v>
      </c>
      <c r="C99" s="1" t="s">
        <v>107</v>
      </c>
      <c r="D99" s="3">
        <v>0.3075739345333896</v>
      </c>
      <c r="E99" s="3">
        <v>69.773333333333468</v>
      </c>
      <c r="F99" s="3">
        <v>1.6571187499999975</v>
      </c>
      <c r="G99" s="3">
        <v>1.3668124999999982</v>
      </c>
      <c r="H99" s="3">
        <v>0.29030625000000038</v>
      </c>
      <c r="I99" s="3">
        <v>0.21012500000000012</v>
      </c>
      <c r="J99" s="3">
        <v>0.47606666666666747</v>
      </c>
      <c r="K99" s="3">
        <v>0.11125000000000006</v>
      </c>
      <c r="L99" s="3">
        <f t="shared" si="34"/>
        <v>0.23368575829715699</v>
      </c>
      <c r="M99" s="4">
        <f t="shared" si="35"/>
        <v>52.504632936905274</v>
      </c>
      <c r="N99" s="4">
        <f t="shared" si="36"/>
        <v>1.2469865999657892</v>
      </c>
      <c r="O99" s="4">
        <f t="shared" si="37"/>
        <v>1.0285303163492301</v>
      </c>
      <c r="P99" s="4">
        <f t="shared" si="38"/>
        <v>0.21845628361656005</v>
      </c>
      <c r="Q99" s="4">
        <f t="shared" si="39"/>
        <v>0.15811966361361368</v>
      </c>
      <c r="R99" s="4">
        <f t="shared" si="40"/>
        <v>0.35824152857103048</v>
      </c>
      <c r="S99" s="4">
        <f t="shared" si="41"/>
        <v>8.3715943257653885E-2</v>
      </c>
      <c r="T99" s="5">
        <f t="shared" si="33"/>
        <v>1006.9041017907476</v>
      </c>
      <c r="U99" s="5">
        <f t="shared" si="33"/>
        <v>32.015362339812775</v>
      </c>
      <c r="V99" s="5">
        <f t="shared" si="33"/>
        <v>27.709569147135216</v>
      </c>
      <c r="W99" s="5">
        <f t="shared" si="32"/>
        <v>3.9260016451131969</v>
      </c>
      <c r="X99" s="5">
        <f t="shared" si="32"/>
        <v>1.8694121597085398</v>
      </c>
      <c r="Y99" s="5">
        <f t="shared" si="32"/>
        <v>10.537278816364973</v>
      </c>
      <c r="Z99" s="5">
        <f t="shared" si="32"/>
        <v>4.6995266047120863</v>
      </c>
      <c r="AA99" s="4">
        <v>0.26628853333333341</v>
      </c>
      <c r="AB99" s="4">
        <f t="shared" si="42"/>
        <v>0.26628853333333341</v>
      </c>
      <c r="AC99" s="3">
        <f t="shared" si="43"/>
        <v>651.49500857533235</v>
      </c>
      <c r="AD99" s="4">
        <v>29.920000000000041</v>
      </c>
      <c r="AE99" s="4">
        <v>1.3030049999999991</v>
      </c>
      <c r="AF99" s="4">
        <v>1.2258750000000014</v>
      </c>
      <c r="AG99" s="4">
        <v>7.6679999999999873E-2</v>
      </c>
      <c r="AH99" s="4">
        <v>0.17327000000000006</v>
      </c>
      <c r="AI99" s="4">
        <v>0.60858000000000156</v>
      </c>
      <c r="AJ99" s="4">
        <v>0.20775000000000043</v>
      </c>
      <c r="AK99" s="3">
        <f t="shared" si="44"/>
        <v>0.34136843143054307</v>
      </c>
      <c r="AL99" s="4">
        <f t="shared" si="45"/>
        <v>19.492730656573972</v>
      </c>
      <c r="AM99" s="4">
        <f t="shared" si="46"/>
        <v>0.84890125364870028</v>
      </c>
      <c r="AN99" s="4">
        <f t="shared" si="47"/>
        <v>0.79865144363728646</v>
      </c>
      <c r="AO99" s="4">
        <f t="shared" si="48"/>
        <v>4.9956637257556405E-2</v>
      </c>
      <c r="AP99" s="4">
        <f t="shared" si="49"/>
        <v>0.11288454013584787</v>
      </c>
      <c r="AQ99" s="4">
        <f t="shared" si="50"/>
        <v>0.39648683231877674</v>
      </c>
      <c r="AR99" s="4">
        <f t="shared" si="51"/>
        <v>0.13534808803152557</v>
      </c>
      <c r="AS99" s="5">
        <f t="shared" si="52"/>
        <v>736.01496913456492</v>
      </c>
      <c r="AT99" s="5">
        <f t="shared" si="53"/>
        <v>23.280305843812123</v>
      </c>
      <c r="AU99" s="5">
        <f t="shared" si="54"/>
        <v>21.43129196832043</v>
      </c>
      <c r="AV99" s="5">
        <f t="shared" si="55"/>
        <v>1.9199220817457032</v>
      </c>
      <c r="AW99" s="5">
        <f t="shared" si="56"/>
        <v>2.1216232858333499</v>
      </c>
      <c r="AX99" s="5">
        <f t="shared" si="57"/>
        <v>9.2335570939770406</v>
      </c>
      <c r="AY99" s="5">
        <f t="shared" si="58"/>
        <v>3.8744076925160105</v>
      </c>
    </row>
    <row r="100" spans="1:51" x14ac:dyDescent="0.25">
      <c r="A100" s="2">
        <v>42071</v>
      </c>
      <c r="B100" s="299">
        <v>2015</v>
      </c>
      <c r="C100" s="1" t="s">
        <v>108</v>
      </c>
      <c r="D100" s="3">
        <v>0.44439187364582405</v>
      </c>
      <c r="E100" s="3">
        <v>69.773333333333468</v>
      </c>
      <c r="F100" s="3">
        <v>1.6571187499999975</v>
      </c>
      <c r="G100" s="3">
        <v>1.3668124999999982</v>
      </c>
      <c r="H100" s="3">
        <v>0.29030625000000038</v>
      </c>
      <c r="I100" s="3">
        <v>0.21012500000000012</v>
      </c>
      <c r="J100" s="3">
        <v>0.47606666666666747</v>
      </c>
      <c r="K100" s="3">
        <v>0.11125000000000006</v>
      </c>
      <c r="L100" s="3">
        <f t="shared" si="34"/>
        <v>0.23368575829715699</v>
      </c>
      <c r="M100" s="4">
        <f t="shared" si="35"/>
        <v>75.860239071671529</v>
      </c>
      <c r="N100" s="4">
        <f t="shared" si="36"/>
        <v>1.801682943031947</v>
      </c>
      <c r="O100" s="4">
        <f t="shared" si="37"/>
        <v>1.4860508744909522</v>
      </c>
      <c r="P100" s="4">
        <f t="shared" si="38"/>
        <v>0.31563206854099601</v>
      </c>
      <c r="Q100" s="4">
        <f t="shared" si="39"/>
        <v>0.22845594403212724</v>
      </c>
      <c r="R100" s="4">
        <f t="shared" si="40"/>
        <v>0.51759790484502799</v>
      </c>
      <c r="S100" s="4">
        <f t="shared" si="41"/>
        <v>0.12095525888673005</v>
      </c>
      <c r="T100" s="5">
        <f t="shared" si="33"/>
        <v>1082.7643408624192</v>
      </c>
      <c r="U100" s="5">
        <f t="shared" si="33"/>
        <v>33.817045282844724</v>
      </c>
      <c r="V100" s="5">
        <f t="shared" si="33"/>
        <v>29.195620021626169</v>
      </c>
      <c r="W100" s="5">
        <f t="shared" si="32"/>
        <v>4.2416337136541928</v>
      </c>
      <c r="X100" s="5">
        <f t="shared" si="32"/>
        <v>2.0978681037406672</v>
      </c>
      <c r="Y100" s="5">
        <f t="shared" si="32"/>
        <v>11.05487672121</v>
      </c>
      <c r="Z100" s="5">
        <f t="shared" si="32"/>
        <v>4.8204818635988165</v>
      </c>
      <c r="AA100" s="4">
        <v>0.36124213333333327</v>
      </c>
      <c r="AB100" s="4">
        <f t="shared" si="42"/>
        <v>0.36124213333333327</v>
      </c>
      <c r="AC100" s="3">
        <f t="shared" si="43"/>
        <v>883.80616246501768</v>
      </c>
      <c r="AD100" s="4">
        <v>29.920000000000041</v>
      </c>
      <c r="AE100" s="4">
        <v>1.3030049999999991</v>
      </c>
      <c r="AF100" s="4">
        <v>1.2258750000000014</v>
      </c>
      <c r="AG100" s="4">
        <v>7.6679999999999873E-2</v>
      </c>
      <c r="AH100" s="4">
        <v>0.17327000000000006</v>
      </c>
      <c r="AI100" s="4">
        <v>0.60858000000000156</v>
      </c>
      <c r="AJ100" s="4">
        <v>0.20775000000000043</v>
      </c>
      <c r="AK100" s="3">
        <f t="shared" si="44"/>
        <v>0.34136843143054307</v>
      </c>
      <c r="AL100" s="4">
        <f t="shared" si="45"/>
        <v>26.443480380953371</v>
      </c>
      <c r="AM100" s="4">
        <f t="shared" si="46"/>
        <v>1.1516038487227298</v>
      </c>
      <c r="AN100" s="4">
        <f t="shared" si="47"/>
        <v>1.0834358794118051</v>
      </c>
      <c r="AO100" s="4">
        <f t="shared" si="48"/>
        <v>6.7770256537817444E-2</v>
      </c>
      <c r="AP100" s="4">
        <f t="shared" si="49"/>
        <v>0.1531370937703137</v>
      </c>
      <c r="AQ100" s="4">
        <f t="shared" si="50"/>
        <v>0.53786675435296194</v>
      </c>
      <c r="AR100" s="4">
        <f t="shared" si="51"/>
        <v>0.18361073025210781</v>
      </c>
      <c r="AS100" s="5">
        <f t="shared" si="52"/>
        <v>762.45844951551828</v>
      </c>
      <c r="AT100" s="5">
        <f t="shared" si="53"/>
        <v>24.431909692534852</v>
      </c>
      <c r="AU100" s="5">
        <f t="shared" si="54"/>
        <v>22.514727847732235</v>
      </c>
      <c r="AV100" s="5">
        <f t="shared" si="55"/>
        <v>1.9876923382835208</v>
      </c>
      <c r="AW100" s="5">
        <f t="shared" si="56"/>
        <v>2.2747603796036637</v>
      </c>
      <c r="AX100" s="5">
        <f t="shared" si="57"/>
        <v>9.7714238483300022</v>
      </c>
      <c r="AY100" s="5">
        <f t="shared" si="58"/>
        <v>4.058018422768118</v>
      </c>
    </row>
    <row r="101" spans="1:51" x14ac:dyDescent="0.25">
      <c r="A101" s="2">
        <v>42072</v>
      </c>
      <c r="B101" s="299">
        <v>2015</v>
      </c>
      <c r="C101" s="1" t="s">
        <v>109</v>
      </c>
      <c r="D101" s="3">
        <v>0.58099437510815866</v>
      </c>
      <c r="E101" s="3">
        <v>69.773333333333468</v>
      </c>
      <c r="F101" s="3">
        <v>1.6571187499999975</v>
      </c>
      <c r="G101" s="3">
        <v>1.3668124999999982</v>
      </c>
      <c r="H101" s="3">
        <v>0.29030625000000038</v>
      </c>
      <c r="I101" s="3">
        <v>0.21012500000000012</v>
      </c>
      <c r="J101" s="3">
        <v>0.47606666666666747</v>
      </c>
      <c r="K101" s="3">
        <v>0.11125000000000006</v>
      </c>
      <c r="L101" s="3">
        <f t="shared" si="34"/>
        <v>0.23368575829715699</v>
      </c>
      <c r="M101" s="4">
        <f t="shared" si="35"/>
        <v>99.179068765168651</v>
      </c>
      <c r="N101" s="4">
        <f t="shared" si="36"/>
        <v>2.35550584451987</v>
      </c>
      <c r="O101" s="4">
        <f t="shared" si="37"/>
        <v>1.9428510069738911</v>
      </c>
      <c r="P101" s="4">
        <f t="shared" si="38"/>
        <v>0.41265483754598065</v>
      </c>
      <c r="Q101" s="4">
        <f t="shared" si="39"/>
        <v>0.29868147082382523</v>
      </c>
      <c r="R101" s="4">
        <f t="shared" si="40"/>
        <v>0.67670335376654789</v>
      </c>
      <c r="S101" s="4">
        <f t="shared" si="41"/>
        <v>0.15813593636716505</v>
      </c>
      <c r="T101" s="5">
        <f t="shared" si="33"/>
        <v>1181.9434096275879</v>
      </c>
      <c r="U101" s="5">
        <f t="shared" si="33"/>
        <v>36.172551127364592</v>
      </c>
      <c r="V101" s="5">
        <f t="shared" si="33"/>
        <v>31.138471028600062</v>
      </c>
      <c r="W101" s="5">
        <f t="shared" si="32"/>
        <v>4.6542885512001737</v>
      </c>
      <c r="X101" s="5">
        <f t="shared" si="32"/>
        <v>2.3965495745644922</v>
      </c>
      <c r="Y101" s="5">
        <f t="shared" si="32"/>
        <v>11.731580074976549</v>
      </c>
      <c r="Z101" s="5">
        <f t="shared" si="32"/>
        <v>4.9786177999659813</v>
      </c>
      <c r="AA101" s="4">
        <v>0.47518346666666639</v>
      </c>
      <c r="AB101" s="4">
        <f t="shared" si="42"/>
        <v>0.47518346666666639</v>
      </c>
      <c r="AC101" s="3">
        <f t="shared" si="43"/>
        <v>1162.5722400270679</v>
      </c>
      <c r="AD101" s="4">
        <v>29.920000000000041</v>
      </c>
      <c r="AE101" s="4">
        <v>1.3030049999999991</v>
      </c>
      <c r="AF101" s="4">
        <v>1.2258750000000014</v>
      </c>
      <c r="AG101" s="4">
        <v>7.6679999999999873E-2</v>
      </c>
      <c r="AH101" s="4">
        <v>0.17327000000000006</v>
      </c>
      <c r="AI101" s="4">
        <v>0.60858000000000156</v>
      </c>
      <c r="AJ101" s="4">
        <v>0.20775000000000043</v>
      </c>
      <c r="AK101" s="3">
        <f t="shared" si="44"/>
        <v>0.34136843143054307</v>
      </c>
      <c r="AL101" s="4">
        <f t="shared" si="45"/>
        <v>34.784161421609916</v>
      </c>
      <c r="AM101" s="4">
        <f t="shared" si="46"/>
        <v>1.5148374416164683</v>
      </c>
      <c r="AN101" s="4">
        <f t="shared" si="47"/>
        <v>1.4251682447431833</v>
      </c>
      <c r="AO101" s="4">
        <f t="shared" si="48"/>
        <v>8.9146039365275404E-2</v>
      </c>
      <c r="AP101" s="4">
        <f t="shared" si="49"/>
        <v>0.20143889202949009</v>
      </c>
      <c r="AQ101" s="4">
        <f t="shared" si="50"/>
        <v>0.7075182138356747</v>
      </c>
      <c r="AR101" s="4">
        <f t="shared" si="51"/>
        <v>0.24152438286562383</v>
      </c>
      <c r="AS101" s="5">
        <f t="shared" si="52"/>
        <v>797.24261093712823</v>
      </c>
      <c r="AT101" s="5">
        <f t="shared" si="53"/>
        <v>25.94674713415132</v>
      </c>
      <c r="AU101" s="5">
        <f t="shared" si="54"/>
        <v>23.939896092475418</v>
      </c>
      <c r="AV101" s="5">
        <f t="shared" si="55"/>
        <v>2.0768383776487962</v>
      </c>
      <c r="AW101" s="5">
        <f t="shared" si="56"/>
        <v>2.476199271633154</v>
      </c>
      <c r="AX101" s="5">
        <f t="shared" si="57"/>
        <v>10.478942062165677</v>
      </c>
      <c r="AY101" s="5">
        <f t="shared" si="58"/>
        <v>4.2995428056337417</v>
      </c>
    </row>
    <row r="102" spans="1:51" x14ac:dyDescent="0.25">
      <c r="A102" s="2">
        <v>42073</v>
      </c>
      <c r="B102" s="299">
        <v>2015</v>
      </c>
      <c r="C102" s="1" t="s">
        <v>110</v>
      </c>
      <c r="D102" s="3">
        <v>0.68611135898167552</v>
      </c>
      <c r="E102" s="3">
        <v>65.150464216985924</v>
      </c>
      <c r="F102" s="3">
        <v>1.7614094298561191</v>
      </c>
      <c r="G102" s="3">
        <v>1.5058259046545925</v>
      </c>
      <c r="H102" s="3">
        <v>0.23962907589674073</v>
      </c>
      <c r="I102" s="3">
        <v>0.15192747888277713</v>
      </c>
      <c r="J102" s="3">
        <v>0.53386976696803157</v>
      </c>
      <c r="K102" s="3">
        <v>0.18188506763768239</v>
      </c>
      <c r="L102" s="3">
        <f t="shared" si="34"/>
        <v>0.34069182952735694</v>
      </c>
      <c r="M102" s="4">
        <f t="shared" si="35"/>
        <v>109.36308458030652</v>
      </c>
      <c r="N102" s="4">
        <f t="shared" si="36"/>
        <v>2.9567428378765293</v>
      </c>
      <c r="O102" s="4">
        <f t="shared" si="37"/>
        <v>2.5277143878127761</v>
      </c>
      <c r="P102" s="4">
        <f t="shared" si="38"/>
        <v>0.4022469403735025</v>
      </c>
      <c r="Q102" s="4">
        <f t="shared" si="39"/>
        <v>0.25502899975957477</v>
      </c>
      <c r="R102" s="4">
        <f t="shared" si="40"/>
        <v>0.89616620819980519</v>
      </c>
      <c r="S102" s="4">
        <f t="shared" si="41"/>
        <v>0.30531650503218588</v>
      </c>
      <c r="T102" s="5">
        <f t="shared" si="33"/>
        <v>1291.3064942078945</v>
      </c>
      <c r="U102" s="5">
        <f t="shared" si="33"/>
        <v>39.129293965241118</v>
      </c>
      <c r="V102" s="5">
        <f t="shared" si="33"/>
        <v>33.666185416412837</v>
      </c>
      <c r="W102" s="5">
        <f t="shared" si="32"/>
        <v>5.0565354915736762</v>
      </c>
      <c r="X102" s="5">
        <f t="shared" si="32"/>
        <v>2.6515785743240672</v>
      </c>
      <c r="Y102" s="5">
        <f t="shared" si="32"/>
        <v>12.627746283176354</v>
      </c>
      <c r="Z102" s="5">
        <f t="shared" si="32"/>
        <v>5.2839343049981675</v>
      </c>
      <c r="AA102" s="4">
        <v>0.59245493333333299</v>
      </c>
      <c r="AB102" s="4">
        <f t="shared" si="42"/>
        <v>0.59245493333333299</v>
      </c>
      <c r="AC102" s="3">
        <f t="shared" si="43"/>
        <v>1449.4857403016138</v>
      </c>
      <c r="AD102" s="4">
        <v>35.850117955114449</v>
      </c>
      <c r="AE102" s="4">
        <v>1.3917042991308808</v>
      </c>
      <c r="AF102" s="4">
        <v>1.2948858340926324</v>
      </c>
      <c r="AG102" s="4">
        <v>9.9964293233031701E-2</v>
      </c>
      <c r="AH102" s="4">
        <v>0.14805914090207775</v>
      </c>
      <c r="AI102" s="4">
        <v>0.56823948755526332</v>
      </c>
      <c r="AJ102" s="4">
        <v>0.21870983316779161</v>
      </c>
      <c r="AK102" s="3">
        <f t="shared" si="44"/>
        <v>0.38489024074822203</v>
      </c>
      <c r="AL102" s="4">
        <f t="shared" si="45"/>
        <v>51.964234764069253</v>
      </c>
      <c r="AM102" s="4">
        <f t="shared" si="46"/>
        <v>2.0172555363066631</v>
      </c>
      <c r="AN102" s="4">
        <f t="shared" si="47"/>
        <v>1.876918551835832</v>
      </c>
      <c r="AO102" s="4">
        <f t="shared" si="48"/>
        <v>0.14489681758060857</v>
      </c>
      <c r="AP102" s="4">
        <f t="shared" si="49"/>
        <v>0.21460961345886914</v>
      </c>
      <c r="AQ102" s="4">
        <f t="shared" si="50"/>
        <v>0.82365503428765052</v>
      </c>
      <c r="AR102" s="4">
        <f t="shared" si="51"/>
        <v>0.31701678444045889</v>
      </c>
      <c r="AS102" s="5">
        <f t="shared" si="52"/>
        <v>849.20684570119749</v>
      </c>
      <c r="AT102" s="5">
        <f t="shared" si="53"/>
        <v>27.964002670457983</v>
      </c>
      <c r="AU102" s="5">
        <f t="shared" si="54"/>
        <v>25.816814644311251</v>
      </c>
      <c r="AV102" s="5">
        <f t="shared" si="55"/>
        <v>2.2217351952294049</v>
      </c>
      <c r="AW102" s="5">
        <f t="shared" si="56"/>
        <v>2.6908088850920233</v>
      </c>
      <c r="AX102" s="5">
        <f t="shared" si="57"/>
        <v>11.302597096453328</v>
      </c>
      <c r="AY102" s="5">
        <f t="shared" si="58"/>
        <v>4.6165595900742007</v>
      </c>
    </row>
    <row r="103" spans="1:51" x14ac:dyDescent="0.25">
      <c r="A103" s="2">
        <v>42074</v>
      </c>
      <c r="B103" s="299">
        <v>2015</v>
      </c>
      <c r="C103" s="1" t="s">
        <v>111</v>
      </c>
      <c r="D103" s="3">
        <v>0.64863816440922506</v>
      </c>
      <c r="E103" s="3">
        <v>58.949054426763404</v>
      </c>
      <c r="F103" s="3">
        <v>1.9013115613704279</v>
      </c>
      <c r="G103" s="3">
        <v>1.6923073011424583</v>
      </c>
      <c r="H103" s="3">
        <v>0.17164750088017341</v>
      </c>
      <c r="I103" s="3">
        <v>7.3857633481625468E-2</v>
      </c>
      <c r="J103" s="3">
        <v>0.61141051127473955</v>
      </c>
      <c r="K103" s="3">
        <v>0.27663942666384173</v>
      </c>
      <c r="L103" s="3">
        <f t="shared" si="34"/>
        <v>0.4524610250600235</v>
      </c>
      <c r="M103" s="4">
        <f t="shared" si="35"/>
        <v>93.54874556477769</v>
      </c>
      <c r="N103" s="4">
        <f t="shared" si="36"/>
        <v>3.0172716631949896</v>
      </c>
      <c r="O103" s="4">
        <f t="shared" si="37"/>
        <v>2.6855939704457046</v>
      </c>
      <c r="P103" s="4">
        <f t="shared" si="38"/>
        <v>0.27239467270197787</v>
      </c>
      <c r="Q103" s="4">
        <f t="shared" si="39"/>
        <v>0.11720779968019822</v>
      </c>
      <c r="R103" s="4">
        <f t="shared" si="40"/>
        <v>0.97027317759491394</v>
      </c>
      <c r="S103" s="4">
        <f t="shared" si="41"/>
        <v>0.43901079652284103</v>
      </c>
      <c r="T103" s="5">
        <f t="shared" si="33"/>
        <v>1384.8552397726721</v>
      </c>
      <c r="U103" s="5">
        <f t="shared" si="33"/>
        <v>42.146565628436107</v>
      </c>
      <c r="V103" s="5">
        <f t="shared" si="33"/>
        <v>36.351779386858539</v>
      </c>
      <c r="W103" s="5">
        <f t="shared" si="32"/>
        <v>5.3289301642756541</v>
      </c>
      <c r="X103" s="5">
        <f t="shared" si="32"/>
        <v>2.7687863740042653</v>
      </c>
      <c r="Y103" s="5">
        <f t="shared" si="32"/>
        <v>13.598019460771267</v>
      </c>
      <c r="Z103" s="5">
        <f t="shared" ref="Z103:Z166" si="59">Z102+S103</f>
        <v>5.7229451015210087</v>
      </c>
      <c r="AA103" s="4">
        <v>0.49795680000000014</v>
      </c>
      <c r="AB103" s="4">
        <f t="shared" si="42"/>
        <v>0.49795680000000014</v>
      </c>
      <c r="AC103" s="3">
        <f t="shared" si="43"/>
        <v>1218.2889200116206</v>
      </c>
      <c r="AD103" s="4">
        <v>43.805154236365532</v>
      </c>
      <c r="AE103" s="4">
        <v>1.5106911638186522</v>
      </c>
      <c r="AF103" s="4">
        <v>1.387461343241281</v>
      </c>
      <c r="AG103" s="4">
        <v>0.13119932074075699</v>
      </c>
      <c r="AH103" s="4">
        <v>0.11423969577071828</v>
      </c>
      <c r="AI103" s="4">
        <v>0.51412416598305344</v>
      </c>
      <c r="AJ103" s="4">
        <v>0.23341204839287752</v>
      </c>
      <c r="AK103" s="3">
        <f t="shared" si="44"/>
        <v>0.45399937181822969</v>
      </c>
      <c r="AL103" s="4">
        <f t="shared" si="45"/>
        <v>53.367334045564228</v>
      </c>
      <c r="AM103" s="4">
        <f t="shared" si="46"/>
        <v>1.8404583064397237</v>
      </c>
      <c r="AN103" s="4">
        <f t="shared" si="47"/>
        <v>1.6903287814152925</v>
      </c>
      <c r="AO103" s="4">
        <f t="shared" si="48"/>
        <v>0.15983867877151503</v>
      </c>
      <c r="AP103" s="4">
        <f t="shared" si="49"/>
        <v>0.13917695558296447</v>
      </c>
      <c r="AQ103" s="4">
        <f t="shared" si="50"/>
        <v>0.62635177492736926</v>
      </c>
      <c r="AR103" s="4">
        <f t="shared" si="51"/>
        <v>0.28436331235425882</v>
      </c>
      <c r="AS103" s="5">
        <f t="shared" si="52"/>
        <v>902.57417974676173</v>
      </c>
      <c r="AT103" s="5">
        <f t="shared" si="53"/>
        <v>29.804460976897708</v>
      </c>
      <c r="AU103" s="5">
        <f t="shared" si="54"/>
        <v>27.507143425726543</v>
      </c>
      <c r="AV103" s="5">
        <f t="shared" si="55"/>
        <v>2.38157387400092</v>
      </c>
      <c r="AW103" s="5">
        <f t="shared" si="56"/>
        <v>2.8299858406749876</v>
      </c>
      <c r="AX103" s="5">
        <f t="shared" si="57"/>
        <v>11.928948871380697</v>
      </c>
      <c r="AY103" s="5">
        <f t="shared" si="58"/>
        <v>4.9009229024284595</v>
      </c>
    </row>
    <row r="104" spans="1:51" x14ac:dyDescent="0.25">
      <c r="A104" s="2">
        <v>42075</v>
      </c>
      <c r="B104" s="299">
        <v>2015</v>
      </c>
      <c r="C104" s="1" t="s">
        <v>112</v>
      </c>
      <c r="D104" s="3">
        <v>0.37721064198348397</v>
      </c>
      <c r="E104" s="3">
        <v>62.444394490343257</v>
      </c>
      <c r="F104" s="3">
        <v>1.8224576326987278</v>
      </c>
      <c r="G104" s="3">
        <v>1.5871996049402084</v>
      </c>
      <c r="H104" s="3">
        <v>0.20996438861678435</v>
      </c>
      <c r="I104" s="3">
        <v>0.11786063725318374</v>
      </c>
      <c r="J104" s="3">
        <v>0.56770572812004927</v>
      </c>
      <c r="K104" s="3">
        <v>0.22323242430364235</v>
      </c>
      <c r="L104" s="3">
        <f t="shared" si="34"/>
        <v>0.39321855187699772</v>
      </c>
      <c r="M104" s="4">
        <f t="shared" si="35"/>
        <v>57.628328410266697</v>
      </c>
      <c r="N104" s="4">
        <f t="shared" si="36"/>
        <v>1.6818993574707681</v>
      </c>
      <c r="O104" s="4">
        <f t="shared" si="37"/>
        <v>1.4647857639212909</v>
      </c>
      <c r="P104" s="4">
        <f t="shared" si="38"/>
        <v>0.19377074340179734</v>
      </c>
      <c r="Q104" s="4">
        <f t="shared" si="39"/>
        <v>0.10877055603958423</v>
      </c>
      <c r="R104" s="4">
        <f t="shared" si="40"/>
        <v>0.52392104059158018</v>
      </c>
      <c r="S104" s="4">
        <f t="shared" si="41"/>
        <v>0.20601547287931088</v>
      </c>
      <c r="T104" s="5">
        <f t="shared" si="33"/>
        <v>1442.4835681829388</v>
      </c>
      <c r="U104" s="5">
        <f t="shared" si="33"/>
        <v>43.828464985906876</v>
      </c>
      <c r="V104" s="5">
        <f t="shared" si="33"/>
        <v>37.81656515077983</v>
      </c>
      <c r="W104" s="5">
        <f t="shared" si="33"/>
        <v>5.5227009076774518</v>
      </c>
      <c r="X104" s="5">
        <f t="shared" si="33"/>
        <v>2.8775569300438497</v>
      </c>
      <c r="Y104" s="5">
        <f t="shared" si="33"/>
        <v>14.121940501362847</v>
      </c>
      <c r="Z104" s="5">
        <f t="shared" si="59"/>
        <v>5.9289605744003193</v>
      </c>
      <c r="AA104" s="4">
        <v>0.30851253333333334</v>
      </c>
      <c r="AB104" s="4">
        <f t="shared" si="42"/>
        <v>0.30851253333333334</v>
      </c>
      <c r="AC104" s="3">
        <f t="shared" si="43"/>
        <v>754.79921359586933</v>
      </c>
      <c r="AD104" s="4">
        <v>39.321406514205854</v>
      </c>
      <c r="AE104" s="4">
        <v>1.4436258400855475</v>
      </c>
      <c r="AF104" s="4">
        <v>1.3352824199029503</v>
      </c>
      <c r="AG104" s="4">
        <v>0.11359412341822071</v>
      </c>
      <c r="AH104" s="4">
        <v>0.13330156484475716</v>
      </c>
      <c r="AI104" s="4">
        <v>0.54462552905102612</v>
      </c>
      <c r="AJ104" s="4">
        <v>0.2251253452660108</v>
      </c>
      <c r="AK104" s="3">
        <f t="shared" si="44"/>
        <v>0.41335804742439597</v>
      </c>
      <c r="AL104" s="4">
        <f t="shared" si="45"/>
        <v>29.679766714406071</v>
      </c>
      <c r="AM104" s="4">
        <f t="shared" si="46"/>
        <v>1.0896476488232474</v>
      </c>
      <c r="AN104" s="4">
        <f t="shared" si="47"/>
        <v>1.0078701204711362</v>
      </c>
      <c r="AO104" s="4">
        <f t="shared" si="48"/>
        <v>8.574075502518512E-2</v>
      </c>
      <c r="AP104" s="4">
        <f t="shared" si="49"/>
        <v>0.1006159163159215</v>
      </c>
      <c r="AQ104" s="4">
        <f t="shared" si="50"/>
        <v>0.41108292103194882</v>
      </c>
      <c r="AR104" s="4">
        <f t="shared" si="51"/>
        <v>0.16992443356728354</v>
      </c>
      <c r="AS104" s="5">
        <f t="shared" si="52"/>
        <v>932.25394646116774</v>
      </c>
      <c r="AT104" s="5">
        <f t="shared" si="53"/>
        <v>30.894108625720957</v>
      </c>
      <c r="AU104" s="5">
        <f t="shared" si="54"/>
        <v>28.515013546197679</v>
      </c>
      <c r="AV104" s="5">
        <f t="shared" si="55"/>
        <v>2.467314629026105</v>
      </c>
      <c r="AW104" s="5">
        <f t="shared" si="56"/>
        <v>2.9306017569909093</v>
      </c>
      <c r="AX104" s="5">
        <f t="shared" si="57"/>
        <v>12.340031792412645</v>
      </c>
      <c r="AY104" s="5">
        <f t="shared" si="58"/>
        <v>5.0708473359957429</v>
      </c>
    </row>
    <row r="105" spans="1:51" x14ac:dyDescent="0.25">
      <c r="A105" s="2">
        <v>42076</v>
      </c>
      <c r="B105" s="299">
        <v>2015</v>
      </c>
      <c r="C105" s="1" t="s">
        <v>113</v>
      </c>
      <c r="D105" s="3">
        <v>0.3584498557746354</v>
      </c>
      <c r="E105" s="3">
        <v>65.375970027539481</v>
      </c>
      <c r="F105" s="3">
        <v>1.7563220796192349</v>
      </c>
      <c r="G105" s="3">
        <v>1.4990447629641244</v>
      </c>
      <c r="H105" s="3">
        <v>0.24210113317007045</v>
      </c>
      <c r="I105" s="3">
        <v>0.15476638235190995</v>
      </c>
      <c r="J105" s="3">
        <v>0.53105010353869686</v>
      </c>
      <c r="K105" s="3">
        <v>0.17843945458218569</v>
      </c>
      <c r="L105" s="3">
        <f t="shared" si="34"/>
        <v>0.33601246547762526</v>
      </c>
      <c r="M105" s="4">
        <f t="shared" si="35"/>
        <v>57.333068075535387</v>
      </c>
      <c r="N105" s="4">
        <f t="shared" si="36"/>
        <v>1.5402499314497022</v>
      </c>
      <c r="O105" s="4">
        <f t="shared" si="37"/>
        <v>1.3146242481311232</v>
      </c>
      <c r="P105" s="4">
        <f t="shared" si="38"/>
        <v>0.21231655520150322</v>
      </c>
      <c r="Q105" s="4">
        <f t="shared" si="39"/>
        <v>0.13572619314785789</v>
      </c>
      <c r="R105" s="4">
        <f t="shared" si="40"/>
        <v>0.46571747577708761</v>
      </c>
      <c r="S105" s="4">
        <f t="shared" si="41"/>
        <v>0.15648687725187541</v>
      </c>
      <c r="T105" s="5">
        <f t="shared" ref="T105:Y147" si="60">T104+M105</f>
        <v>1499.8166362584743</v>
      </c>
      <c r="U105" s="5">
        <f t="shared" si="60"/>
        <v>45.368714917356577</v>
      </c>
      <c r="V105" s="5">
        <f t="shared" si="60"/>
        <v>39.131189398910955</v>
      </c>
      <c r="W105" s="5">
        <f t="shared" si="60"/>
        <v>5.7350174628789548</v>
      </c>
      <c r="X105" s="5">
        <f t="shared" si="60"/>
        <v>3.0132831231917074</v>
      </c>
      <c r="Y105" s="5">
        <f t="shared" si="60"/>
        <v>14.587657977139934</v>
      </c>
      <c r="Z105" s="5">
        <f t="shared" si="59"/>
        <v>6.085447451652195</v>
      </c>
      <c r="AA105" s="4">
        <v>0.39785866666666664</v>
      </c>
      <c r="AB105" s="4">
        <f t="shared" si="42"/>
        <v>0.39785866666666664</v>
      </c>
      <c r="AC105" s="3">
        <f t="shared" si="43"/>
        <v>973.39127677460465</v>
      </c>
      <c r="AD105" s="4">
        <v>35.560843908523502</v>
      </c>
      <c r="AE105" s="4">
        <v>1.3873775040513256</v>
      </c>
      <c r="AF105" s="4">
        <v>1.2915194519417723</v>
      </c>
      <c r="AG105" s="4">
        <v>9.8828474050932591E-2</v>
      </c>
      <c r="AH105" s="4">
        <v>0.14928893890685446</v>
      </c>
      <c r="AI105" s="4">
        <v>0.57020731743061648</v>
      </c>
      <c r="AJ105" s="4">
        <v>0.2181752071596067</v>
      </c>
      <c r="AK105" s="3">
        <f t="shared" si="44"/>
        <v>0.38262435519543209</v>
      </c>
      <c r="AL105" s="4">
        <f t="shared" si="45"/>
        <v>34.614615255300116</v>
      </c>
      <c r="AM105" s="4">
        <f t="shared" si="46"/>
        <v>1.3504611600368839</v>
      </c>
      <c r="AN105" s="4">
        <f t="shared" si="47"/>
        <v>1.2571537683048393</v>
      </c>
      <c r="AO105" s="4">
        <f t="shared" si="48"/>
        <v>9.6198774538123144E-2</v>
      </c>
      <c r="AP105" s="4">
        <f t="shared" si="49"/>
        <v>0.14531655085086903</v>
      </c>
      <c r="AQ105" s="4">
        <f t="shared" si="50"/>
        <v>0.55503482874001009</v>
      </c>
      <c r="AR105" s="4">
        <f t="shared" si="51"/>
        <v>0.21236984345765342</v>
      </c>
      <c r="AS105" s="5">
        <f t="shared" si="52"/>
        <v>966.86856171646787</v>
      </c>
      <c r="AT105" s="5">
        <f t="shared" si="53"/>
        <v>32.244569785757839</v>
      </c>
      <c r="AU105" s="5">
        <f t="shared" si="54"/>
        <v>29.772167314502518</v>
      </c>
      <c r="AV105" s="5">
        <f t="shared" si="55"/>
        <v>2.5635134035642282</v>
      </c>
      <c r="AW105" s="5">
        <f t="shared" si="56"/>
        <v>3.0759183078417784</v>
      </c>
      <c r="AX105" s="5">
        <f t="shared" si="57"/>
        <v>12.895066621152656</v>
      </c>
      <c r="AY105" s="5">
        <f t="shared" si="58"/>
        <v>5.2832171794533966</v>
      </c>
    </row>
    <row r="106" spans="1:51" x14ac:dyDescent="0.25">
      <c r="A106" s="2">
        <v>42077</v>
      </c>
      <c r="B106" s="299">
        <v>2015</v>
      </c>
      <c r="C106" s="1" t="s">
        <v>114</v>
      </c>
      <c r="D106" s="3">
        <v>0.6974362423741276</v>
      </c>
      <c r="E106" s="3">
        <v>58.949054426763404</v>
      </c>
      <c r="F106" s="3">
        <v>1.9013115613704279</v>
      </c>
      <c r="G106" s="3">
        <v>1.6923073011424583</v>
      </c>
      <c r="H106" s="3">
        <v>0.17164750088017341</v>
      </c>
      <c r="I106" s="3">
        <v>7.3857633481625468E-2</v>
      </c>
      <c r="J106" s="3">
        <v>0.61141051127473955</v>
      </c>
      <c r="K106" s="3">
        <v>0.27663942666384173</v>
      </c>
      <c r="L106" s="3">
        <f t="shared" si="34"/>
        <v>0.4524610250600235</v>
      </c>
      <c r="M106" s="4">
        <f t="shared" si="35"/>
        <v>100.58656607869491</v>
      </c>
      <c r="N106" s="4">
        <f t="shared" si="36"/>
        <v>3.2442657963508497</v>
      </c>
      <c r="O106" s="4">
        <f t="shared" si="37"/>
        <v>2.8876354646757623</v>
      </c>
      <c r="P106" s="4">
        <f t="shared" si="38"/>
        <v>0.29288735599612509</v>
      </c>
      <c r="Q106" s="4">
        <f t="shared" si="39"/>
        <v>0.12602552836271921</v>
      </c>
      <c r="R106" s="4">
        <f t="shared" si="40"/>
        <v>1.0432683677725594</v>
      </c>
      <c r="S106" s="4">
        <f t="shared" si="41"/>
        <v>0.4720382750950699</v>
      </c>
      <c r="T106" s="5">
        <f t="shared" si="60"/>
        <v>1600.4032023371692</v>
      </c>
      <c r="U106" s="5">
        <f t="shared" si="60"/>
        <v>48.612980713707429</v>
      </c>
      <c r="V106" s="5">
        <f t="shared" si="60"/>
        <v>42.018824863586715</v>
      </c>
      <c r="W106" s="5">
        <f t="shared" si="60"/>
        <v>6.0279048188750801</v>
      </c>
      <c r="X106" s="5">
        <f t="shared" si="60"/>
        <v>3.1393086515544266</v>
      </c>
      <c r="Y106" s="5">
        <f t="shared" si="60"/>
        <v>15.630926344912492</v>
      </c>
      <c r="Z106" s="5">
        <f t="shared" si="59"/>
        <v>6.5574857267472648</v>
      </c>
      <c r="AA106" s="4">
        <v>0.62863093333333364</v>
      </c>
      <c r="AB106" s="4">
        <f t="shared" si="42"/>
        <v>0.62863093333333364</v>
      </c>
      <c r="AC106" s="3">
        <f t="shared" si="43"/>
        <v>1537.9930565393697</v>
      </c>
      <c r="AD106" s="4">
        <v>43.805154236365532</v>
      </c>
      <c r="AE106" s="4">
        <v>1.5106911638186522</v>
      </c>
      <c r="AF106" s="4">
        <v>1.387461343241281</v>
      </c>
      <c r="AG106" s="4">
        <v>0.13119932074075699</v>
      </c>
      <c r="AH106" s="4">
        <v>0.11423969577071828</v>
      </c>
      <c r="AI106" s="4">
        <v>0.51412416598305344</v>
      </c>
      <c r="AJ106" s="4">
        <v>0.23341204839287752</v>
      </c>
      <c r="AK106" s="3">
        <f t="shared" si="44"/>
        <v>0.45399937181822969</v>
      </c>
      <c r="AL106" s="4">
        <f t="shared" si="45"/>
        <v>67.372023056166341</v>
      </c>
      <c r="AM106" s="4">
        <f t="shared" si="46"/>
        <v>2.3234325205284665</v>
      </c>
      <c r="AN106" s="4">
        <f t="shared" si="47"/>
        <v>2.1339059121218775</v>
      </c>
      <c r="AO106" s="4">
        <f t="shared" si="48"/>
        <v>0.20178364432196599</v>
      </c>
      <c r="AP106" s="4">
        <f t="shared" si="49"/>
        <v>0.17569985887653472</v>
      </c>
      <c r="AQ106" s="4">
        <f t="shared" si="50"/>
        <v>0.79071939748103071</v>
      </c>
      <c r="AR106" s="4">
        <f t="shared" si="51"/>
        <v>0.35898610974087702</v>
      </c>
      <c r="AS106" s="5">
        <f t="shared" si="52"/>
        <v>1034.2405847726343</v>
      </c>
      <c r="AT106" s="5">
        <f t="shared" si="53"/>
        <v>34.568002306286303</v>
      </c>
      <c r="AU106" s="5">
        <f t="shared" si="54"/>
        <v>31.906073226624397</v>
      </c>
      <c r="AV106" s="5">
        <f t="shared" si="55"/>
        <v>2.765297047886194</v>
      </c>
      <c r="AW106" s="5">
        <f t="shared" si="56"/>
        <v>3.2516181667183131</v>
      </c>
      <c r="AX106" s="5">
        <f t="shared" si="57"/>
        <v>13.685786018633687</v>
      </c>
      <c r="AY106" s="5">
        <f t="shared" si="58"/>
        <v>5.6422032891942733</v>
      </c>
    </row>
    <row r="107" spans="1:51" x14ac:dyDescent="0.25">
      <c r="A107" s="2">
        <v>42078</v>
      </c>
      <c r="B107" s="299">
        <v>2015</v>
      </c>
      <c r="C107" s="1" t="s">
        <v>115</v>
      </c>
      <c r="D107" s="3">
        <v>0.38948199621758756</v>
      </c>
      <c r="E107" s="3">
        <v>58.949054426763404</v>
      </c>
      <c r="F107" s="3">
        <v>1.9013115613704279</v>
      </c>
      <c r="G107" s="3">
        <v>1.6923073011424583</v>
      </c>
      <c r="H107" s="3">
        <v>0.17164750088017341</v>
      </c>
      <c r="I107" s="3">
        <v>7.3857633481625468E-2</v>
      </c>
      <c r="J107" s="3">
        <v>0.61141051127473955</v>
      </c>
      <c r="K107" s="3">
        <v>0.27663942666384173</v>
      </c>
      <c r="L107" s="3">
        <f t="shared" si="34"/>
        <v>0.4524610250600235</v>
      </c>
      <c r="M107" s="4">
        <f t="shared" si="35"/>
        <v>56.172384181874421</v>
      </c>
      <c r="N107" s="4">
        <f t="shared" si="36"/>
        <v>1.8117543107909542</v>
      </c>
      <c r="O107" s="4">
        <f t="shared" si="37"/>
        <v>1.6125947531807514</v>
      </c>
      <c r="P107" s="4">
        <f t="shared" si="38"/>
        <v>0.16356240922029516</v>
      </c>
      <c r="Q107" s="4">
        <f t="shared" si="39"/>
        <v>7.0378726224493302E-2</v>
      </c>
      <c r="R107" s="4">
        <f t="shared" si="40"/>
        <v>0.58261131524729382</v>
      </c>
      <c r="S107" s="4">
        <f t="shared" si="41"/>
        <v>0.26360891290835903</v>
      </c>
      <c r="T107" s="5">
        <f t="shared" si="60"/>
        <v>1656.5755865190436</v>
      </c>
      <c r="U107" s="5">
        <f t="shared" si="60"/>
        <v>50.424735024498382</v>
      </c>
      <c r="V107" s="5">
        <f t="shared" si="60"/>
        <v>43.631419616767467</v>
      </c>
      <c r="W107" s="5">
        <f t="shared" si="60"/>
        <v>6.1914672280953749</v>
      </c>
      <c r="X107" s="5">
        <f t="shared" si="60"/>
        <v>3.2096873777789199</v>
      </c>
      <c r="Y107" s="5">
        <f t="shared" si="60"/>
        <v>16.213537660159787</v>
      </c>
      <c r="Z107" s="5">
        <f t="shared" si="59"/>
        <v>6.821094639655624</v>
      </c>
      <c r="AA107" s="4">
        <v>0.31566560000000005</v>
      </c>
      <c r="AB107" s="4">
        <f t="shared" si="42"/>
        <v>0.31566560000000005</v>
      </c>
      <c r="AC107" s="3">
        <f t="shared" si="43"/>
        <v>772.29973144019743</v>
      </c>
      <c r="AD107" s="4">
        <v>43.805154236365532</v>
      </c>
      <c r="AE107" s="4">
        <v>1.5106911638186522</v>
      </c>
      <c r="AF107" s="4">
        <v>1.387461343241281</v>
      </c>
      <c r="AG107" s="4">
        <v>0.13119932074075699</v>
      </c>
      <c r="AH107" s="4">
        <v>0.11423969577071828</v>
      </c>
      <c r="AI107" s="4">
        <v>0.51412416598305344</v>
      </c>
      <c r="AJ107" s="4">
        <v>0.23341204839287752</v>
      </c>
      <c r="AK107" s="3">
        <f t="shared" si="44"/>
        <v>0.45399937181822969</v>
      </c>
      <c r="AL107" s="4">
        <f t="shared" si="45"/>
        <v>33.830708852441539</v>
      </c>
      <c r="AM107" s="4">
        <f t="shared" si="46"/>
        <v>1.1667063801062247</v>
      </c>
      <c r="AN107" s="4">
        <f t="shared" si="47"/>
        <v>1.071536022768897</v>
      </c>
      <c r="AO107" s="4">
        <f t="shared" si="48"/>
        <v>0.10132520017322297</v>
      </c>
      <c r="AP107" s="4">
        <f t="shared" si="49"/>
        <v>8.8227286363535593E-2</v>
      </c>
      <c r="AQ107" s="4">
        <f t="shared" si="50"/>
        <v>0.39705795531562776</v>
      </c>
      <c r="AR107" s="4">
        <f t="shared" si="51"/>
        <v>0.18026406228872568</v>
      </c>
      <c r="AS107" s="5">
        <f t="shared" si="52"/>
        <v>1068.0712936250759</v>
      </c>
      <c r="AT107" s="5">
        <f t="shared" si="53"/>
        <v>35.73470868639253</v>
      </c>
      <c r="AU107" s="5">
        <f t="shared" si="54"/>
        <v>32.977609249393296</v>
      </c>
      <c r="AV107" s="5">
        <f t="shared" si="55"/>
        <v>2.866622248059417</v>
      </c>
      <c r="AW107" s="5">
        <f t="shared" si="56"/>
        <v>3.3398454530818484</v>
      </c>
      <c r="AX107" s="5">
        <f t="shared" si="57"/>
        <v>14.082843973949315</v>
      </c>
      <c r="AY107" s="5">
        <f t="shared" si="58"/>
        <v>5.8224673514829988</v>
      </c>
    </row>
    <row r="108" spans="1:51" x14ac:dyDescent="0.25">
      <c r="A108" s="2">
        <v>42079</v>
      </c>
      <c r="B108" s="299">
        <v>2015</v>
      </c>
      <c r="C108" s="1" t="s">
        <v>116</v>
      </c>
      <c r="D108" s="3">
        <v>9.6292594049970925E-2</v>
      </c>
      <c r="E108" s="3">
        <v>66.954510701414179</v>
      </c>
      <c r="F108" s="3">
        <v>1.720710627961046</v>
      </c>
      <c r="G108" s="3">
        <v>1.4515767711308472</v>
      </c>
      <c r="H108" s="3">
        <v>0.25940553408337891</v>
      </c>
      <c r="I108" s="3">
        <v>0.17463870663583983</v>
      </c>
      <c r="J108" s="3">
        <v>0.51131245953335314</v>
      </c>
      <c r="K108" s="3">
        <v>0.15432016319370898</v>
      </c>
      <c r="L108" s="3">
        <f t="shared" si="34"/>
        <v>0.30181185753726503</v>
      </c>
      <c r="M108" s="4">
        <f t="shared" si="35"/>
        <v>15.773619273348533</v>
      </c>
      <c r="N108" s="4">
        <f t="shared" si="36"/>
        <v>0.40537723359822475</v>
      </c>
      <c r="O108" s="4">
        <f t="shared" si="37"/>
        <v>0.34197276768943591</v>
      </c>
      <c r="P108" s="4">
        <f t="shared" si="38"/>
        <v>6.1112598526456431E-2</v>
      </c>
      <c r="Q108" s="4">
        <f t="shared" si="39"/>
        <v>4.1142627136031944E-2</v>
      </c>
      <c r="R108" s="4">
        <f t="shared" si="40"/>
        <v>0.12045862156122353</v>
      </c>
      <c r="S108" s="4">
        <f t="shared" si="41"/>
        <v>3.6355840329771322E-2</v>
      </c>
      <c r="T108" s="5">
        <f t="shared" si="60"/>
        <v>1672.349205792392</v>
      </c>
      <c r="U108" s="5">
        <f t="shared" si="60"/>
        <v>50.830112258096605</v>
      </c>
      <c r="V108" s="5">
        <f t="shared" si="60"/>
        <v>43.973392384456901</v>
      </c>
      <c r="W108" s="5">
        <f t="shared" si="60"/>
        <v>6.2525798266218313</v>
      </c>
      <c r="X108" s="5">
        <f t="shared" si="60"/>
        <v>3.2508300049149517</v>
      </c>
      <c r="Y108" s="5">
        <f t="shared" si="60"/>
        <v>16.33399628172101</v>
      </c>
      <c r="Z108" s="5">
        <f t="shared" si="59"/>
        <v>6.8574504799853955</v>
      </c>
      <c r="AA108" s="4">
        <v>0.16436853333333337</v>
      </c>
      <c r="AB108" s="4">
        <f t="shared" si="42"/>
        <v>0.16436853333333337</v>
      </c>
      <c r="AC108" s="3">
        <f t="shared" si="43"/>
        <v>402.14003093955273</v>
      </c>
      <c r="AD108" s="4">
        <v>33.535925582386916</v>
      </c>
      <c r="AE108" s="4">
        <v>1.3570899384944408</v>
      </c>
      <c r="AF108" s="4">
        <v>1.2679547768857511</v>
      </c>
      <c r="AG108" s="4">
        <v>9.0877739776238517E-2</v>
      </c>
      <c r="AH108" s="4">
        <v>0.15789752494029133</v>
      </c>
      <c r="AI108" s="4">
        <v>0.58398212655808801</v>
      </c>
      <c r="AJ108" s="4">
        <v>0.21443282510231229</v>
      </c>
      <c r="AK108" s="3">
        <f t="shared" si="44"/>
        <v>0.36719073298724136</v>
      </c>
      <c r="AL108" s="4">
        <f t="shared" si="45"/>
        <v>13.486138151287614</v>
      </c>
      <c r="AM108" s="4">
        <f t="shared" si="46"/>
        <v>0.54574018985391015</v>
      </c>
      <c r="AN108" s="4">
        <f t="shared" si="47"/>
        <v>0.50989537320678968</v>
      </c>
      <c r="AO108" s="4">
        <f t="shared" si="48"/>
        <v>3.6545577085333188E-2</v>
      </c>
      <c r="AP108" s="4">
        <f t="shared" si="49"/>
        <v>6.3496915564767553E-2</v>
      </c>
      <c r="AQ108" s="4">
        <f t="shared" si="50"/>
        <v>0.23484259044221534</v>
      </c>
      <c r="AR108" s="4">
        <f t="shared" si="51"/>
        <v>8.6232022921099577E-2</v>
      </c>
      <c r="AS108" s="5">
        <f t="shared" si="52"/>
        <v>1081.5574317763635</v>
      </c>
      <c r="AT108" s="5">
        <f t="shared" si="53"/>
        <v>36.280448876246439</v>
      </c>
      <c r="AU108" s="5">
        <f t="shared" si="54"/>
        <v>33.487504622600085</v>
      </c>
      <c r="AV108" s="5">
        <f t="shared" si="55"/>
        <v>2.9031678251447501</v>
      </c>
      <c r="AW108" s="5">
        <f t="shared" si="56"/>
        <v>3.4033423686466158</v>
      </c>
      <c r="AX108" s="5">
        <f t="shared" si="57"/>
        <v>14.317686564391529</v>
      </c>
      <c r="AY108" s="5">
        <f t="shared" si="58"/>
        <v>5.9086993744040983</v>
      </c>
    </row>
    <row r="109" spans="1:51" x14ac:dyDescent="0.25">
      <c r="A109" s="2">
        <v>42080</v>
      </c>
      <c r="B109" s="299">
        <v>2015</v>
      </c>
      <c r="C109" s="1" t="s">
        <v>117</v>
      </c>
      <c r="D109" s="3">
        <v>6.9514217125931838E-2</v>
      </c>
      <c r="E109" s="3">
        <v>69.773333333333468</v>
      </c>
      <c r="F109" s="3">
        <v>1.6571187499999975</v>
      </c>
      <c r="G109" s="3">
        <v>1.3668124999999982</v>
      </c>
      <c r="H109" s="3">
        <v>0.29030625000000038</v>
      </c>
      <c r="I109" s="3">
        <v>0.21012500000000012</v>
      </c>
      <c r="J109" s="3">
        <v>0.47606666666666747</v>
      </c>
      <c r="K109" s="3">
        <v>0.11125000000000006</v>
      </c>
      <c r="L109" s="3">
        <f t="shared" si="34"/>
        <v>0.23368575829715699</v>
      </c>
      <c r="M109" s="4">
        <f t="shared" si="35"/>
        <v>11.866475160290829</v>
      </c>
      <c r="N109" s="4">
        <f t="shared" si="36"/>
        <v>0.28182913937311949</v>
      </c>
      <c r="O109" s="4">
        <f t="shared" si="37"/>
        <v>0.23245623800914805</v>
      </c>
      <c r="P109" s="4">
        <f t="shared" si="38"/>
        <v>4.9372901363971586E-2</v>
      </c>
      <c r="Q109" s="4">
        <f t="shared" si="39"/>
        <v>3.5736333265661772E-2</v>
      </c>
      <c r="R109" s="4">
        <f t="shared" si="40"/>
        <v>8.0965506515991575E-2</v>
      </c>
      <c r="S109" s="4">
        <f t="shared" si="41"/>
        <v>1.8920485786102899E-2</v>
      </c>
      <c r="T109" s="5">
        <f t="shared" si="60"/>
        <v>1684.2156809526828</v>
      </c>
      <c r="U109" s="5">
        <f t="shared" si="60"/>
        <v>51.111941397469728</v>
      </c>
      <c r="V109" s="5">
        <f t="shared" si="60"/>
        <v>44.20584862246605</v>
      </c>
      <c r="W109" s="5">
        <f t="shared" si="60"/>
        <v>6.3019527279858032</v>
      </c>
      <c r="X109" s="5">
        <f t="shared" si="60"/>
        <v>3.2865663381806134</v>
      </c>
      <c r="Y109" s="5">
        <f t="shared" si="60"/>
        <v>16.414961788237001</v>
      </c>
      <c r="Z109" s="5">
        <f t="shared" si="59"/>
        <v>6.876370965771498</v>
      </c>
      <c r="AA109" s="4">
        <v>9.6362133333333336E-2</v>
      </c>
      <c r="AB109" s="4">
        <f t="shared" si="42"/>
        <v>9.6362133333333336E-2</v>
      </c>
      <c r="AC109" s="3">
        <f t="shared" si="43"/>
        <v>235.75723707093147</v>
      </c>
      <c r="AD109" s="4">
        <v>29.920000000000041</v>
      </c>
      <c r="AE109" s="4">
        <v>1.3030049999999991</v>
      </c>
      <c r="AF109" s="4">
        <v>1.2258750000000014</v>
      </c>
      <c r="AG109" s="4">
        <v>7.6679999999999873E-2</v>
      </c>
      <c r="AH109" s="4">
        <v>0.17327000000000006</v>
      </c>
      <c r="AI109" s="4">
        <v>0.60858000000000156</v>
      </c>
      <c r="AJ109" s="4">
        <v>0.20775000000000043</v>
      </c>
      <c r="AK109" s="3">
        <f t="shared" si="44"/>
        <v>0.34136843143054307</v>
      </c>
      <c r="AL109" s="4">
        <f t="shared" si="45"/>
        <v>7.0538565331622776</v>
      </c>
      <c r="AM109" s="4">
        <f t="shared" si="46"/>
        <v>0.30719285868960872</v>
      </c>
      <c r="AN109" s="4">
        <f t="shared" si="47"/>
        <v>0.28900890299432835</v>
      </c>
      <c r="AO109" s="4">
        <f t="shared" si="48"/>
        <v>1.8077864938598993E-2</v>
      </c>
      <c r="AP109" s="4">
        <f t="shared" si="49"/>
        <v>4.0849656467280296E-2</v>
      </c>
      <c r="AQ109" s="4">
        <f t="shared" si="50"/>
        <v>0.14347713933662784</v>
      </c>
      <c r="AR109" s="4">
        <f t="shared" si="51"/>
        <v>4.8978566001486111E-2</v>
      </c>
      <c r="AS109" s="5">
        <f t="shared" si="52"/>
        <v>1088.6112883095259</v>
      </c>
      <c r="AT109" s="5">
        <f t="shared" si="53"/>
        <v>36.587641734936049</v>
      </c>
      <c r="AU109" s="5">
        <f t="shared" si="54"/>
        <v>33.77651352559441</v>
      </c>
      <c r="AV109" s="5">
        <f t="shared" si="55"/>
        <v>2.921245690083349</v>
      </c>
      <c r="AW109" s="5">
        <f t="shared" si="56"/>
        <v>3.444192025113896</v>
      </c>
      <c r="AX109" s="5">
        <f t="shared" si="57"/>
        <v>14.461163703728158</v>
      </c>
      <c r="AY109" s="5">
        <f t="shared" si="58"/>
        <v>5.9576779404055848</v>
      </c>
    </row>
    <row r="110" spans="1:51" x14ac:dyDescent="0.25">
      <c r="A110" s="2">
        <v>42081</v>
      </c>
      <c r="B110" s="299">
        <v>2015</v>
      </c>
      <c r="C110" s="1" t="s">
        <v>118</v>
      </c>
      <c r="D110" s="3">
        <v>5.1581671952905025E-3</v>
      </c>
      <c r="E110" s="3">
        <v>28.734461805555622</v>
      </c>
      <c r="F110" s="3">
        <v>1.5058724888392847</v>
      </c>
      <c r="G110" s="3">
        <v>1.1303716889880966</v>
      </c>
      <c r="H110" s="3">
        <v>0.40179990699404677</v>
      </c>
      <c r="I110" s="3">
        <v>0.11537462797619075</v>
      </c>
      <c r="J110" s="3">
        <v>0.35217718253968289</v>
      </c>
      <c r="K110" s="3">
        <v>9.756097756410255E-2</v>
      </c>
      <c r="L110" s="3">
        <f t="shared" si="34"/>
        <v>0.27702242621328682</v>
      </c>
      <c r="M110" s="4">
        <f t="shared" si="35"/>
        <v>0.36262447196916681</v>
      </c>
      <c r="N110" s="4">
        <f t="shared" si="36"/>
        <v>1.9003878333042672E-2</v>
      </c>
      <c r="O110" s="4">
        <f t="shared" si="37"/>
        <v>1.4265116208613036E-2</v>
      </c>
      <c r="P110" s="4">
        <f t="shared" si="38"/>
        <v>5.0706527965248297E-3</v>
      </c>
      <c r="Q110" s="4">
        <f t="shared" si="39"/>
        <v>1.4560099935616749E-3</v>
      </c>
      <c r="R110" s="4">
        <f t="shared" si="40"/>
        <v>4.4444216746509528E-3</v>
      </c>
      <c r="S110" s="4">
        <f t="shared" si="41"/>
        <v>1.2312044754267263E-3</v>
      </c>
      <c r="T110" s="5">
        <f t="shared" si="60"/>
        <v>1684.5783054246519</v>
      </c>
      <c r="U110" s="5">
        <f t="shared" si="60"/>
        <v>51.130945275802773</v>
      </c>
      <c r="V110" s="5">
        <f t="shared" si="60"/>
        <v>44.220113738674662</v>
      </c>
      <c r="W110" s="5">
        <f t="shared" si="60"/>
        <v>6.3070233807823284</v>
      </c>
      <c r="X110" s="5">
        <f t="shared" si="60"/>
        <v>3.288022348174175</v>
      </c>
      <c r="Y110" s="5">
        <f t="shared" si="60"/>
        <v>16.419406209911653</v>
      </c>
      <c r="Z110" s="5">
        <f t="shared" si="59"/>
        <v>6.8776021702469246</v>
      </c>
      <c r="AA110" s="4">
        <v>2.9692266666666686E-2</v>
      </c>
      <c r="AB110" s="4">
        <f t="shared" si="42"/>
        <v>2.9692266666666686E-2</v>
      </c>
      <c r="AC110" s="3">
        <f t="shared" si="43"/>
        <v>72.644372945665936</v>
      </c>
      <c r="AD110" s="4">
        <v>29.920000000000041</v>
      </c>
      <c r="AE110" s="4">
        <v>1.3030049999999991</v>
      </c>
      <c r="AF110" s="4">
        <v>1.2258750000000014</v>
      </c>
      <c r="AG110" s="4">
        <v>7.6679999999999873E-2</v>
      </c>
      <c r="AH110" s="4">
        <v>0.17327000000000006</v>
      </c>
      <c r="AI110" s="4">
        <v>0.60858000000000156</v>
      </c>
      <c r="AJ110" s="4">
        <v>0.20775000000000043</v>
      </c>
      <c r="AK110" s="3">
        <f t="shared" si="44"/>
        <v>0.34136843143054307</v>
      </c>
      <c r="AL110" s="4">
        <f t="shared" si="45"/>
        <v>2.1735196385343274</v>
      </c>
      <c r="AM110" s="4">
        <f t="shared" si="46"/>
        <v>9.4655981170067377E-2</v>
      </c>
      <c r="AN110" s="4">
        <f t="shared" si="47"/>
        <v>8.9052920684768319E-2</v>
      </c>
      <c r="AO110" s="4">
        <f t="shared" si="48"/>
        <v>5.5703705174736558E-3</v>
      </c>
      <c r="AP110" s="4">
        <f t="shared" si="49"/>
        <v>1.258709050029554E-2</v>
      </c>
      <c r="AQ110" s="4">
        <f t="shared" si="50"/>
        <v>4.4209912487273489E-2</v>
      </c>
      <c r="AR110" s="4">
        <f t="shared" si="51"/>
        <v>1.5091868479462131E-2</v>
      </c>
      <c r="AS110" s="5">
        <f t="shared" si="52"/>
        <v>1090.7848079480602</v>
      </c>
      <c r="AT110" s="5">
        <f t="shared" si="53"/>
        <v>36.68229771610612</v>
      </c>
      <c r="AU110" s="5">
        <f t="shared" si="54"/>
        <v>33.865566446279182</v>
      </c>
      <c r="AV110" s="5">
        <f t="shared" si="55"/>
        <v>2.9268160606008227</v>
      </c>
      <c r="AW110" s="5">
        <f t="shared" si="56"/>
        <v>3.4567791156141916</v>
      </c>
      <c r="AX110" s="5">
        <f t="shared" si="57"/>
        <v>14.505373616215431</v>
      </c>
      <c r="AY110" s="5">
        <f t="shared" si="58"/>
        <v>5.9727698088850474</v>
      </c>
    </row>
    <row r="111" spans="1:51" x14ac:dyDescent="0.25">
      <c r="A111" s="2">
        <v>42082</v>
      </c>
      <c r="B111" s="299">
        <v>2015</v>
      </c>
      <c r="C111" s="1" t="s">
        <v>119</v>
      </c>
      <c r="D111" s="3">
        <v>4.3670896388900531E-2</v>
      </c>
      <c r="E111" s="3">
        <v>51.162682291666748</v>
      </c>
      <c r="F111" s="3">
        <v>1.5885303292410689</v>
      </c>
      <c r="G111" s="3">
        <v>1.259589341517855</v>
      </c>
      <c r="H111" s="3">
        <v>0.34086732700892886</v>
      </c>
      <c r="I111" s="3">
        <v>0.16715680803571409</v>
      </c>
      <c r="J111" s="3">
        <v>0.41988422619047688</v>
      </c>
      <c r="K111" s="3">
        <v>0.10504218750000001</v>
      </c>
      <c r="L111" s="3">
        <f t="shared" si="34"/>
        <v>0.25016940610755051</v>
      </c>
      <c r="M111" s="4">
        <f t="shared" si="35"/>
        <v>5.4664331126205976</v>
      </c>
      <c r="N111" s="4">
        <f t="shared" si="36"/>
        <v>0.1697251669226858</v>
      </c>
      <c r="O111" s="4">
        <f t="shared" si="37"/>
        <v>0.13457974790150251</v>
      </c>
      <c r="P111" s="4">
        <f t="shared" si="38"/>
        <v>3.6419678560824328E-2</v>
      </c>
      <c r="Q111" s="4">
        <f t="shared" si="39"/>
        <v>1.7859726455257057E-2</v>
      </c>
      <c r="R111" s="4">
        <f t="shared" si="40"/>
        <v>4.4862171698307293E-2</v>
      </c>
      <c r="S111" s="4">
        <f t="shared" si="41"/>
        <v>1.1223142850460496E-2</v>
      </c>
      <c r="T111" s="5">
        <f t="shared" si="60"/>
        <v>1690.0447385372725</v>
      </c>
      <c r="U111" s="5">
        <f t="shared" si="60"/>
        <v>51.300670442725462</v>
      </c>
      <c r="V111" s="5">
        <f t="shared" si="60"/>
        <v>44.354693486576167</v>
      </c>
      <c r="W111" s="5">
        <f t="shared" si="60"/>
        <v>6.3434430593431523</v>
      </c>
      <c r="X111" s="5">
        <f t="shared" si="60"/>
        <v>3.305882074629432</v>
      </c>
      <c r="Y111" s="5">
        <f t="shared" si="60"/>
        <v>16.464268381609958</v>
      </c>
      <c r="Z111" s="5">
        <f t="shared" si="59"/>
        <v>6.8888253130973851</v>
      </c>
      <c r="AA111" s="4">
        <v>1.4691733333333351E-2</v>
      </c>
      <c r="AB111" s="4">
        <f t="shared" si="42"/>
        <v>1.4691733333333351E-2</v>
      </c>
      <c r="AC111" s="3">
        <f t="shared" si="43"/>
        <v>35.944435211579417</v>
      </c>
      <c r="AD111" s="4">
        <v>29.920000000000041</v>
      </c>
      <c r="AE111" s="4">
        <v>1.3030049999999991</v>
      </c>
      <c r="AF111" s="4">
        <v>1.2258750000000014</v>
      </c>
      <c r="AG111" s="4">
        <v>7.6679999999999873E-2</v>
      </c>
      <c r="AH111" s="4">
        <v>0.17327000000000006</v>
      </c>
      <c r="AI111" s="4">
        <v>0.60858000000000156</v>
      </c>
      <c r="AJ111" s="4">
        <v>0.20775000000000043</v>
      </c>
      <c r="AK111" s="3">
        <f t="shared" si="44"/>
        <v>0.34136843143054307</v>
      </c>
      <c r="AL111" s="4">
        <f t="shared" si="45"/>
        <v>1.0754575015304575</v>
      </c>
      <c r="AM111" s="4">
        <f t="shared" si="46"/>
        <v>4.6835778802864006E-2</v>
      </c>
      <c r="AN111" s="4">
        <f t="shared" si="47"/>
        <v>4.4063384514994974E-2</v>
      </c>
      <c r="AO111" s="4">
        <f t="shared" si="48"/>
        <v>2.7562192920239053E-3</v>
      </c>
      <c r="AP111" s="4">
        <f t="shared" si="49"/>
        <v>6.2280922891103678E-3</v>
      </c>
      <c r="AQ111" s="4">
        <f t="shared" si="50"/>
        <v>2.1875064381063059E-2</v>
      </c>
      <c r="AR111" s="4">
        <f t="shared" si="51"/>
        <v>7.4674564152056389E-3</v>
      </c>
      <c r="AS111" s="5">
        <f t="shared" si="52"/>
        <v>1091.8602654495908</v>
      </c>
      <c r="AT111" s="5">
        <f t="shared" si="53"/>
        <v>36.729133494908986</v>
      </c>
      <c r="AU111" s="5">
        <f t="shared" si="54"/>
        <v>33.909629830794174</v>
      </c>
      <c r="AV111" s="5">
        <f t="shared" si="55"/>
        <v>2.9295722798928465</v>
      </c>
      <c r="AW111" s="5">
        <f t="shared" si="56"/>
        <v>3.4630072079033019</v>
      </c>
      <c r="AX111" s="5">
        <f t="shared" si="57"/>
        <v>14.527248680596495</v>
      </c>
      <c r="AY111" s="5">
        <f t="shared" si="58"/>
        <v>5.9802372653002527</v>
      </c>
    </row>
    <row r="112" spans="1:51" x14ac:dyDescent="0.25">
      <c r="A112" s="2">
        <v>42083</v>
      </c>
      <c r="B112" s="299">
        <v>2015</v>
      </c>
      <c r="C112" s="1" t="s">
        <v>120</v>
      </c>
      <c r="D112" s="3">
        <v>7.6719662243671757E-2</v>
      </c>
      <c r="E112" s="3">
        <v>69.773333333333468</v>
      </c>
      <c r="F112" s="3">
        <v>1.6571187499999975</v>
      </c>
      <c r="G112" s="3">
        <v>1.3668124999999982</v>
      </c>
      <c r="H112" s="3">
        <v>0.29030625000000038</v>
      </c>
      <c r="I112" s="3">
        <v>0.21012500000000012</v>
      </c>
      <c r="J112" s="3">
        <v>0.47606666666666747</v>
      </c>
      <c r="K112" s="3">
        <v>0.11125000000000006</v>
      </c>
      <c r="L112" s="3">
        <f t="shared" si="34"/>
        <v>0.23368575829715699</v>
      </c>
      <c r="M112" s="4">
        <f t="shared" si="35"/>
        <v>13.096485927061057</v>
      </c>
      <c r="N112" s="4">
        <f t="shared" si="36"/>
        <v>0.3110419318102991</v>
      </c>
      <c r="O112" s="4">
        <f t="shared" si="37"/>
        <v>0.25655131862002317</v>
      </c>
      <c r="P112" s="4">
        <f t="shared" si="38"/>
        <v>5.4490613190276135E-2</v>
      </c>
      <c r="Q112" s="4">
        <f t="shared" si="39"/>
        <v>3.9440556641845509E-2</v>
      </c>
      <c r="R112" s="4">
        <f t="shared" si="40"/>
        <v>8.9357926624443904E-2</v>
      </c>
      <c r="S112" s="4">
        <f t="shared" si="41"/>
        <v>2.0881674843094885E-2</v>
      </c>
      <c r="T112" s="5">
        <f t="shared" si="60"/>
        <v>1703.1412244643336</v>
      </c>
      <c r="U112" s="5">
        <f t="shared" si="60"/>
        <v>51.611712374535763</v>
      </c>
      <c r="V112" s="5">
        <f t="shared" si="60"/>
        <v>44.611244805196193</v>
      </c>
      <c r="W112" s="5">
        <f t="shared" si="60"/>
        <v>6.3979336725334282</v>
      </c>
      <c r="X112" s="5">
        <f t="shared" si="60"/>
        <v>3.3453226312712774</v>
      </c>
      <c r="Y112" s="5">
        <f t="shared" si="60"/>
        <v>16.553626308234403</v>
      </c>
      <c r="Z112" s="5">
        <f t="shared" si="59"/>
        <v>6.9097069879404796</v>
      </c>
      <c r="AA112" s="4">
        <v>3.5732800000000009E-2</v>
      </c>
      <c r="AB112" s="4">
        <f t="shared" si="42"/>
        <v>3.5732800000000009E-2</v>
      </c>
      <c r="AC112" s="3">
        <f t="shared" si="43"/>
        <v>87.42299396451908</v>
      </c>
      <c r="AD112" s="4">
        <v>29.920000000000041</v>
      </c>
      <c r="AE112" s="4">
        <v>1.3030049999999991</v>
      </c>
      <c r="AF112" s="4">
        <v>1.2258750000000014</v>
      </c>
      <c r="AG112" s="4">
        <v>7.6679999999999873E-2</v>
      </c>
      <c r="AH112" s="4">
        <v>0.17327000000000006</v>
      </c>
      <c r="AI112" s="4">
        <v>0.60858000000000156</v>
      </c>
      <c r="AJ112" s="4">
        <v>0.20775000000000043</v>
      </c>
      <c r="AK112" s="3">
        <f t="shared" si="44"/>
        <v>0.34136843143054307</v>
      </c>
      <c r="AL112" s="4">
        <f t="shared" si="45"/>
        <v>2.615695979418414</v>
      </c>
      <c r="AM112" s="4">
        <f t="shared" si="46"/>
        <v>0.1139125982507381</v>
      </c>
      <c r="AN112" s="4">
        <f t="shared" si="47"/>
        <v>0.10716966272625494</v>
      </c>
      <c r="AO112" s="4">
        <f t="shared" si="48"/>
        <v>6.7035951771993113E-3</v>
      </c>
      <c r="AP112" s="4">
        <f t="shared" si="49"/>
        <v>1.5147782164232225E-2</v>
      </c>
      <c r="AQ112" s="4">
        <f t="shared" si="50"/>
        <v>5.3203885666927159E-2</v>
      </c>
      <c r="AR112" s="4">
        <f t="shared" si="51"/>
        <v>1.8162126996128874E-2</v>
      </c>
      <c r="AS112" s="5">
        <f t="shared" si="52"/>
        <v>1094.4759614290092</v>
      </c>
      <c r="AT112" s="5">
        <f t="shared" si="53"/>
        <v>36.843046093159721</v>
      </c>
      <c r="AU112" s="5">
        <f t="shared" si="54"/>
        <v>34.016799493520431</v>
      </c>
      <c r="AV112" s="5">
        <f t="shared" si="55"/>
        <v>2.9362758750700459</v>
      </c>
      <c r="AW112" s="5">
        <f t="shared" si="56"/>
        <v>3.4781549900675341</v>
      </c>
      <c r="AX112" s="5">
        <f t="shared" si="57"/>
        <v>14.580452566263421</v>
      </c>
      <c r="AY112" s="5">
        <f t="shared" si="58"/>
        <v>5.9983993922963812</v>
      </c>
    </row>
    <row r="113" spans="1:51" x14ac:dyDescent="0.25">
      <c r="A113" s="2">
        <v>42084</v>
      </c>
      <c r="B113" s="299">
        <v>2015</v>
      </c>
      <c r="C113" s="1" t="s">
        <v>121</v>
      </c>
      <c r="D113" s="3">
        <v>6.8390203266080876E-2</v>
      </c>
      <c r="E113" s="3">
        <v>69.773333333333468</v>
      </c>
      <c r="F113" s="3">
        <v>1.6571187499999975</v>
      </c>
      <c r="G113" s="3">
        <v>1.3668124999999982</v>
      </c>
      <c r="H113" s="3">
        <v>0.29030625000000038</v>
      </c>
      <c r="I113" s="3">
        <v>0.21012500000000012</v>
      </c>
      <c r="J113" s="3">
        <v>0.47606666666666747</v>
      </c>
      <c r="K113" s="3">
        <v>0.11125000000000006</v>
      </c>
      <c r="L113" s="3">
        <f t="shared" si="34"/>
        <v>0.23368575829715699</v>
      </c>
      <c r="M113" s="4">
        <f t="shared" si="35"/>
        <v>11.674599554131289</v>
      </c>
      <c r="N113" s="4">
        <f t="shared" si="36"/>
        <v>0.27727208799769543</v>
      </c>
      <c r="O113" s="4">
        <f t="shared" si="37"/>
        <v>0.22869752440876684</v>
      </c>
      <c r="P113" s="4">
        <f t="shared" si="38"/>
        <v>4.8574563588928789E-2</v>
      </c>
      <c r="Q113" s="4">
        <f t="shared" si="39"/>
        <v>3.51584927094186E-2</v>
      </c>
      <c r="R113" s="4">
        <f t="shared" si="40"/>
        <v>7.9656330418547222E-2</v>
      </c>
      <c r="S113" s="4">
        <f t="shared" si="41"/>
        <v>1.8614549977027103E-2</v>
      </c>
      <c r="T113" s="5">
        <f t="shared" si="60"/>
        <v>1714.8158240184648</v>
      </c>
      <c r="U113" s="5">
        <f t="shared" si="60"/>
        <v>51.888984462533458</v>
      </c>
      <c r="V113" s="5">
        <f t="shared" si="60"/>
        <v>44.839942329604959</v>
      </c>
      <c r="W113" s="5">
        <f t="shared" si="60"/>
        <v>6.4465082361223569</v>
      </c>
      <c r="X113" s="5">
        <f t="shared" si="60"/>
        <v>3.380481123980696</v>
      </c>
      <c r="Y113" s="5">
        <f t="shared" si="60"/>
        <v>16.63328263865295</v>
      </c>
      <c r="Z113" s="5">
        <f t="shared" si="59"/>
        <v>6.9283215379175065</v>
      </c>
      <c r="AA113" s="4">
        <v>6.1573333333333506E-3</v>
      </c>
      <c r="AB113" s="4">
        <f t="shared" si="42"/>
        <v>6.1573333333333506E-3</v>
      </c>
      <c r="AC113" s="3">
        <f t="shared" si="43"/>
        <v>15.064381040319637</v>
      </c>
      <c r="AD113" s="4">
        <v>29.381666666666657</v>
      </c>
      <c r="AE113" s="4">
        <v>1.3389368807870368</v>
      </c>
      <c r="AF113" s="4">
        <v>1.2649616724537058</v>
      </c>
      <c r="AG113" s="4">
        <v>7.3614270833333245E-2</v>
      </c>
      <c r="AH113" s="4">
        <v>0.18825822916666668</v>
      </c>
      <c r="AI113" s="4">
        <v>0.65331807291666799</v>
      </c>
      <c r="AJ113" s="4">
        <v>0.19858535879629671</v>
      </c>
      <c r="AK113" s="3">
        <f t="shared" si="44"/>
        <v>0.30396428176207313</v>
      </c>
      <c r="AL113" s="4">
        <f t="shared" si="45"/>
        <v>0.44261662226632453</v>
      </c>
      <c r="AM113" s="4">
        <f t="shared" si="46"/>
        <v>2.0170255361112943E-2</v>
      </c>
      <c r="AN113" s="4">
        <f t="shared" si="47"/>
        <v>1.9055864635242618E-2</v>
      </c>
      <c r="AO113" s="4">
        <f t="shared" si="48"/>
        <v>1.10895342583862E-3</v>
      </c>
      <c r="AP113" s="4">
        <f t="shared" si="49"/>
        <v>2.8359936981424824E-3</v>
      </c>
      <c r="AQ113" s="4">
        <f t="shared" si="50"/>
        <v>9.8418323909440133E-3</v>
      </c>
      <c r="AR113" s="4">
        <f t="shared" si="51"/>
        <v>2.9915655139360034E-3</v>
      </c>
      <c r="AS113" s="5">
        <f t="shared" si="52"/>
        <v>1094.9185780512755</v>
      </c>
      <c r="AT113" s="5">
        <f t="shared" si="53"/>
        <v>36.863216348520837</v>
      </c>
      <c r="AU113" s="5">
        <f t="shared" si="54"/>
        <v>34.035855358155672</v>
      </c>
      <c r="AV113" s="5">
        <f t="shared" si="55"/>
        <v>2.9373848284958846</v>
      </c>
      <c r="AW113" s="5">
        <f t="shared" si="56"/>
        <v>3.4809909837656767</v>
      </c>
      <c r="AX113" s="5">
        <f t="shared" si="57"/>
        <v>14.590294398654365</v>
      </c>
      <c r="AY113" s="5">
        <f t="shared" si="58"/>
        <v>6.0013909578103171</v>
      </c>
    </row>
    <row r="114" spans="1:51" x14ac:dyDescent="0.25">
      <c r="A114" s="2">
        <v>42085</v>
      </c>
      <c r="B114" s="299">
        <v>2015</v>
      </c>
      <c r="C114" s="1" t="s">
        <v>122</v>
      </c>
      <c r="D114" s="3">
        <v>4.9075654953077967E-2</v>
      </c>
      <c r="E114" s="3">
        <v>64.524175347222297</v>
      </c>
      <c r="F114" s="3">
        <v>1.6377732979910704</v>
      </c>
      <c r="G114" s="3">
        <v>1.3365700706845229</v>
      </c>
      <c r="H114" s="3">
        <v>0.30456706659226201</v>
      </c>
      <c r="I114" s="3">
        <v>0.19800576636904763</v>
      </c>
      <c r="J114" s="3">
        <v>0.46022033730158801</v>
      </c>
      <c r="K114" s="3">
        <v>0.10949907852564116</v>
      </c>
      <c r="L114" s="3">
        <f t="shared" si="34"/>
        <v>0.23792750917455668</v>
      </c>
      <c r="M114" s="4">
        <f t="shared" si="35"/>
        <v>7.7472432827073359</v>
      </c>
      <c r="N114" s="4">
        <f t="shared" si="36"/>
        <v>0.19664301191266564</v>
      </c>
      <c r="O114" s="4">
        <f t="shared" si="37"/>
        <v>0.16047835476016048</v>
      </c>
      <c r="P114" s="4">
        <f t="shared" si="38"/>
        <v>3.6568544240873538E-2</v>
      </c>
      <c r="Q114" s="4">
        <f t="shared" si="39"/>
        <v>2.3774017028269694E-2</v>
      </c>
      <c r="R114" s="4">
        <f t="shared" si="40"/>
        <v>5.5257411621898719E-2</v>
      </c>
      <c r="S114" s="4">
        <f t="shared" si="41"/>
        <v>1.3147258310631564E-2</v>
      </c>
      <c r="T114" s="5">
        <f t="shared" si="60"/>
        <v>1722.5630673011722</v>
      </c>
      <c r="U114" s="5">
        <f t="shared" si="60"/>
        <v>52.08562747444612</v>
      </c>
      <c r="V114" s="5">
        <f t="shared" si="60"/>
        <v>45.000420684365118</v>
      </c>
      <c r="W114" s="5">
        <f t="shared" si="60"/>
        <v>6.4830767803632305</v>
      </c>
      <c r="X114" s="5">
        <f t="shared" si="60"/>
        <v>3.4042551410089659</v>
      </c>
      <c r="Y114" s="5">
        <f t="shared" si="60"/>
        <v>16.688540050274849</v>
      </c>
      <c r="Z114" s="5">
        <f t="shared" si="59"/>
        <v>6.9414687962281381</v>
      </c>
      <c r="AA114" s="4">
        <v>-2.2109500000000002E-3</v>
      </c>
      <c r="AB114" s="4">
        <f t="shared" si="42"/>
        <v>0</v>
      </c>
      <c r="AC114" s="3">
        <f t="shared" si="43"/>
        <v>0</v>
      </c>
      <c r="AD114" s="4">
        <v>27.199999999999989</v>
      </c>
      <c r="AE114" s="4">
        <v>1.4845555555555554</v>
      </c>
      <c r="AF114" s="4">
        <v>1.4233655555555595</v>
      </c>
      <c r="AG114" s="4">
        <v>6.1189999999999918E-2</v>
      </c>
      <c r="AH114" s="4">
        <v>0.24899999999999975</v>
      </c>
      <c r="AI114" s="4">
        <v>0.83462500000000128</v>
      </c>
      <c r="AJ114" s="4">
        <v>0.16144444444444475</v>
      </c>
      <c r="AK114" s="3">
        <f t="shared" si="44"/>
        <v>0.19343351139067785</v>
      </c>
      <c r="AL114" s="4">
        <f t="shared" si="45"/>
        <v>0</v>
      </c>
      <c r="AM114" s="4">
        <f t="shared" si="46"/>
        <v>0</v>
      </c>
      <c r="AN114" s="4">
        <f t="shared" si="47"/>
        <v>0</v>
      </c>
      <c r="AO114" s="4">
        <f t="shared" si="48"/>
        <v>0</v>
      </c>
      <c r="AP114" s="4">
        <f t="shared" si="49"/>
        <v>0</v>
      </c>
      <c r="AQ114" s="4">
        <f t="shared" si="50"/>
        <v>0</v>
      </c>
      <c r="AR114" s="4">
        <f t="shared" si="51"/>
        <v>0</v>
      </c>
      <c r="AS114" s="5">
        <f t="shared" si="52"/>
        <v>1094.9185780512755</v>
      </c>
      <c r="AT114" s="5">
        <f t="shared" si="53"/>
        <v>36.863216348520837</v>
      </c>
      <c r="AU114" s="5">
        <f t="shared" si="54"/>
        <v>34.035855358155672</v>
      </c>
      <c r="AV114" s="5">
        <f t="shared" si="55"/>
        <v>2.9373848284958846</v>
      </c>
      <c r="AW114" s="5">
        <f t="shared" si="56"/>
        <v>3.4809909837656767</v>
      </c>
      <c r="AX114" s="5">
        <f t="shared" si="57"/>
        <v>14.590294398654365</v>
      </c>
      <c r="AY114" s="5">
        <f t="shared" si="58"/>
        <v>6.0013909578103171</v>
      </c>
    </row>
    <row r="115" spans="1:51" x14ac:dyDescent="0.25">
      <c r="A115" s="2">
        <v>42086</v>
      </c>
      <c r="B115" s="299">
        <v>2015</v>
      </c>
      <c r="C115" s="1" t="s">
        <v>123</v>
      </c>
      <c r="D115" s="3">
        <v>0</v>
      </c>
      <c r="E115" s="3">
        <v>23.962500000000045</v>
      </c>
      <c r="F115" s="3">
        <v>1.4882857142857133</v>
      </c>
      <c r="G115" s="3">
        <v>1.1028785714285727</v>
      </c>
      <c r="H115" s="3">
        <v>0.41476428571428486</v>
      </c>
      <c r="I115" s="3">
        <v>0.10435714285714308</v>
      </c>
      <c r="J115" s="3">
        <v>0.33777142857142883</v>
      </c>
      <c r="K115" s="3">
        <v>9.5969230769230751E-2</v>
      </c>
      <c r="L115" s="3">
        <f t="shared" si="34"/>
        <v>0.28412477388961882</v>
      </c>
      <c r="M115" s="4">
        <f t="shared" si="35"/>
        <v>0</v>
      </c>
      <c r="N115" s="4">
        <f t="shared" si="36"/>
        <v>0</v>
      </c>
      <c r="O115" s="4">
        <f t="shared" si="37"/>
        <v>0</v>
      </c>
      <c r="P115" s="4">
        <f t="shared" si="38"/>
        <v>0</v>
      </c>
      <c r="Q115" s="4">
        <f t="shared" si="39"/>
        <v>0</v>
      </c>
      <c r="R115" s="4">
        <f t="shared" si="40"/>
        <v>0</v>
      </c>
      <c r="S115" s="4">
        <f t="shared" si="41"/>
        <v>0</v>
      </c>
      <c r="T115" s="5">
        <f t="shared" si="60"/>
        <v>1722.5630673011722</v>
      </c>
      <c r="U115" s="5">
        <f t="shared" si="60"/>
        <v>52.08562747444612</v>
      </c>
      <c r="V115" s="5">
        <f t="shared" si="60"/>
        <v>45.000420684365118</v>
      </c>
      <c r="W115" s="5">
        <f t="shared" si="60"/>
        <v>6.4830767803632305</v>
      </c>
      <c r="X115" s="5">
        <f t="shared" si="60"/>
        <v>3.4042551410089659</v>
      </c>
      <c r="Y115" s="5">
        <f t="shared" si="60"/>
        <v>16.688540050274849</v>
      </c>
      <c r="Z115" s="5">
        <f t="shared" si="59"/>
        <v>6.9414687962281381</v>
      </c>
      <c r="AA115" s="4">
        <v>0</v>
      </c>
      <c r="AB115" s="4">
        <f t="shared" si="42"/>
        <v>0</v>
      </c>
      <c r="AC115" s="3">
        <f t="shared" si="43"/>
        <v>0</v>
      </c>
      <c r="AD115" s="4">
        <v>27.199999999999989</v>
      </c>
      <c r="AE115" s="4">
        <v>1.4845555555555554</v>
      </c>
      <c r="AF115" s="4">
        <v>1.4233655555555595</v>
      </c>
      <c r="AG115" s="4">
        <v>6.1189999999999918E-2</v>
      </c>
      <c r="AH115" s="4">
        <v>0.24899999999999975</v>
      </c>
      <c r="AI115" s="4">
        <v>0.83462500000000128</v>
      </c>
      <c r="AJ115" s="4">
        <v>0.16144444444444475</v>
      </c>
      <c r="AK115" s="3">
        <f t="shared" si="44"/>
        <v>0.19343351139067785</v>
      </c>
      <c r="AL115" s="4">
        <f t="shared" si="45"/>
        <v>0</v>
      </c>
      <c r="AM115" s="4">
        <f t="shared" si="46"/>
        <v>0</v>
      </c>
      <c r="AN115" s="4">
        <f t="shared" si="47"/>
        <v>0</v>
      </c>
      <c r="AO115" s="4">
        <f t="shared" si="48"/>
        <v>0</v>
      </c>
      <c r="AP115" s="4">
        <f t="shared" si="49"/>
        <v>0</v>
      </c>
      <c r="AQ115" s="4">
        <f t="shared" si="50"/>
        <v>0</v>
      </c>
      <c r="AR115" s="4">
        <f t="shared" si="51"/>
        <v>0</v>
      </c>
      <c r="AS115" s="5">
        <f t="shared" si="52"/>
        <v>1094.9185780512755</v>
      </c>
      <c r="AT115" s="5">
        <f t="shared" si="53"/>
        <v>36.863216348520837</v>
      </c>
      <c r="AU115" s="5">
        <f t="shared" si="54"/>
        <v>34.035855358155672</v>
      </c>
      <c r="AV115" s="5">
        <f t="shared" si="55"/>
        <v>2.9373848284958846</v>
      </c>
      <c r="AW115" s="5">
        <f t="shared" si="56"/>
        <v>3.4809909837656767</v>
      </c>
      <c r="AX115" s="5">
        <f t="shared" si="57"/>
        <v>14.590294398654365</v>
      </c>
      <c r="AY115" s="5">
        <f t="shared" si="58"/>
        <v>6.0013909578103171</v>
      </c>
    </row>
    <row r="116" spans="1:51" x14ac:dyDescent="0.25">
      <c r="A116" s="2">
        <v>42087</v>
      </c>
      <c r="B116" s="299">
        <v>2015</v>
      </c>
      <c r="C116" s="1" t="s">
        <v>124</v>
      </c>
      <c r="D116" s="3">
        <v>0</v>
      </c>
      <c r="E116" s="3">
        <v>23.962500000000045</v>
      </c>
      <c r="F116" s="3">
        <v>1.4882857142857133</v>
      </c>
      <c r="G116" s="3">
        <v>1.1028785714285727</v>
      </c>
      <c r="H116" s="3">
        <v>0.41476428571428486</v>
      </c>
      <c r="I116" s="3">
        <v>0.10435714285714308</v>
      </c>
      <c r="J116" s="3">
        <v>0.33777142857142883</v>
      </c>
      <c r="K116" s="3">
        <v>9.5969230769230751E-2</v>
      </c>
      <c r="L116" s="3">
        <f t="shared" si="34"/>
        <v>0.28412477388961882</v>
      </c>
      <c r="M116" s="4">
        <f t="shared" si="35"/>
        <v>0</v>
      </c>
      <c r="N116" s="4">
        <f t="shared" si="36"/>
        <v>0</v>
      </c>
      <c r="O116" s="4">
        <f t="shared" si="37"/>
        <v>0</v>
      </c>
      <c r="P116" s="4">
        <f t="shared" si="38"/>
        <v>0</v>
      </c>
      <c r="Q116" s="4">
        <f t="shared" si="39"/>
        <v>0</v>
      </c>
      <c r="R116" s="4">
        <f t="shared" si="40"/>
        <v>0</v>
      </c>
      <c r="S116" s="4">
        <f t="shared" si="41"/>
        <v>0</v>
      </c>
      <c r="T116" s="5">
        <f t="shared" si="60"/>
        <v>1722.5630673011722</v>
      </c>
      <c r="U116" s="5">
        <f t="shared" si="60"/>
        <v>52.08562747444612</v>
      </c>
      <c r="V116" s="5">
        <f t="shared" si="60"/>
        <v>45.000420684365118</v>
      </c>
      <c r="W116" s="5">
        <f t="shared" si="60"/>
        <v>6.4830767803632305</v>
      </c>
      <c r="X116" s="5">
        <f t="shared" si="60"/>
        <v>3.4042551410089659</v>
      </c>
      <c r="Y116" s="5">
        <f t="shared" si="60"/>
        <v>16.688540050274849</v>
      </c>
      <c r="Z116" s="5">
        <f t="shared" si="59"/>
        <v>6.9414687962281381</v>
      </c>
      <c r="AA116" s="4">
        <v>0</v>
      </c>
      <c r="AB116" s="4">
        <f t="shared" si="42"/>
        <v>0</v>
      </c>
      <c r="AC116" s="3">
        <f t="shared" si="43"/>
        <v>0</v>
      </c>
      <c r="AD116" s="4">
        <v>27.199999999999989</v>
      </c>
      <c r="AE116" s="4">
        <v>1.4845555555555554</v>
      </c>
      <c r="AF116" s="4">
        <v>1.4233655555555595</v>
      </c>
      <c r="AG116" s="4">
        <v>6.1189999999999918E-2</v>
      </c>
      <c r="AH116" s="4">
        <v>0.24899999999999975</v>
      </c>
      <c r="AI116" s="4">
        <v>0.83462500000000128</v>
      </c>
      <c r="AJ116" s="4">
        <v>0.16144444444444475</v>
      </c>
      <c r="AK116" s="3">
        <f t="shared" si="44"/>
        <v>0.19343351139067785</v>
      </c>
      <c r="AL116" s="4">
        <f t="shared" si="45"/>
        <v>0</v>
      </c>
      <c r="AM116" s="4">
        <f t="shared" si="46"/>
        <v>0</v>
      </c>
      <c r="AN116" s="4">
        <f t="shared" si="47"/>
        <v>0</v>
      </c>
      <c r="AO116" s="4">
        <f t="shared" si="48"/>
        <v>0</v>
      </c>
      <c r="AP116" s="4">
        <f t="shared" si="49"/>
        <v>0</v>
      </c>
      <c r="AQ116" s="4">
        <f t="shared" si="50"/>
        <v>0</v>
      </c>
      <c r="AR116" s="4">
        <f t="shared" si="51"/>
        <v>0</v>
      </c>
      <c r="AS116" s="5">
        <f t="shared" si="52"/>
        <v>1094.9185780512755</v>
      </c>
      <c r="AT116" s="5">
        <f t="shared" si="53"/>
        <v>36.863216348520837</v>
      </c>
      <c r="AU116" s="5">
        <f t="shared" si="54"/>
        <v>34.035855358155672</v>
      </c>
      <c r="AV116" s="5">
        <f t="shared" si="55"/>
        <v>2.9373848284958846</v>
      </c>
      <c r="AW116" s="5">
        <f t="shared" si="56"/>
        <v>3.4809909837656767</v>
      </c>
      <c r="AX116" s="5">
        <f t="shared" si="57"/>
        <v>14.590294398654365</v>
      </c>
      <c r="AY116" s="5">
        <f t="shared" si="58"/>
        <v>6.0013909578103171</v>
      </c>
    </row>
    <row r="117" spans="1:51" x14ac:dyDescent="0.25">
      <c r="A117" s="2">
        <v>42088</v>
      </c>
      <c r="B117" s="299">
        <v>2015</v>
      </c>
      <c r="C117" s="1" t="s">
        <v>125</v>
      </c>
      <c r="D117" s="3">
        <v>0</v>
      </c>
      <c r="E117" s="3">
        <v>53.117962022302805</v>
      </c>
      <c r="F117" s="3">
        <v>1.5480476190476207</v>
      </c>
      <c r="G117" s="3">
        <v>1.2479797619047626</v>
      </c>
      <c r="H117" s="3">
        <v>0.30496071428571475</v>
      </c>
      <c r="I117" s="3">
        <v>8.8476190476190583E-2</v>
      </c>
      <c r="J117" s="3">
        <v>0.27546190476190541</v>
      </c>
      <c r="K117" s="3">
        <v>6.1744871794871758E-2</v>
      </c>
      <c r="L117" s="3">
        <f t="shared" si="34"/>
        <v>0.22415031163107921</v>
      </c>
      <c r="M117" s="4">
        <f t="shared" si="35"/>
        <v>0</v>
      </c>
      <c r="N117" s="4">
        <f t="shared" si="36"/>
        <v>0</v>
      </c>
      <c r="O117" s="4">
        <f t="shared" si="37"/>
        <v>0</v>
      </c>
      <c r="P117" s="4">
        <f t="shared" si="38"/>
        <v>0</v>
      </c>
      <c r="Q117" s="4">
        <f t="shared" si="39"/>
        <v>0</v>
      </c>
      <c r="R117" s="4">
        <f t="shared" si="40"/>
        <v>0</v>
      </c>
      <c r="S117" s="4">
        <f t="shared" si="41"/>
        <v>0</v>
      </c>
      <c r="T117" s="5">
        <f t="shared" si="60"/>
        <v>1722.5630673011722</v>
      </c>
      <c r="U117" s="5">
        <f t="shared" si="60"/>
        <v>52.08562747444612</v>
      </c>
      <c r="V117" s="5">
        <f t="shared" si="60"/>
        <v>45.000420684365118</v>
      </c>
      <c r="W117" s="5">
        <f t="shared" si="60"/>
        <v>6.4830767803632305</v>
      </c>
      <c r="X117" s="5">
        <f t="shared" si="60"/>
        <v>3.4042551410089659</v>
      </c>
      <c r="Y117" s="5">
        <f t="shared" si="60"/>
        <v>16.688540050274849</v>
      </c>
      <c r="Z117" s="5">
        <f t="shared" si="59"/>
        <v>6.9414687962281381</v>
      </c>
      <c r="AA117" s="4">
        <v>0</v>
      </c>
      <c r="AB117" s="4">
        <f t="shared" si="42"/>
        <v>0</v>
      </c>
      <c r="AC117" s="3">
        <f t="shared" si="43"/>
        <v>0</v>
      </c>
      <c r="AD117" s="4">
        <v>41.037628530304609</v>
      </c>
      <c r="AE117" s="4">
        <v>1.0807592592592592</v>
      </c>
      <c r="AF117" s="4">
        <v>1.065885925925925</v>
      </c>
      <c r="AG117" s="4">
        <v>1.4873333333333245E-2</v>
      </c>
      <c r="AH117" s="4">
        <v>0.19233333333333311</v>
      </c>
      <c r="AI117" s="4">
        <v>0.3982708333333333</v>
      </c>
      <c r="AJ117" s="4">
        <v>0.16440740740740697</v>
      </c>
      <c r="AK117" s="3">
        <f t="shared" si="44"/>
        <v>0.4128030316239753</v>
      </c>
      <c r="AL117" s="4">
        <f t="shared" si="45"/>
        <v>0</v>
      </c>
      <c r="AM117" s="4">
        <f t="shared" si="46"/>
        <v>0</v>
      </c>
      <c r="AN117" s="4">
        <f t="shared" si="47"/>
        <v>0</v>
      </c>
      <c r="AO117" s="4">
        <f t="shared" si="48"/>
        <v>0</v>
      </c>
      <c r="AP117" s="4">
        <f t="shared" si="49"/>
        <v>0</v>
      </c>
      <c r="AQ117" s="4">
        <f t="shared" si="50"/>
        <v>0</v>
      </c>
      <c r="AR117" s="4">
        <f t="shared" si="51"/>
        <v>0</v>
      </c>
      <c r="AS117" s="5">
        <f t="shared" si="52"/>
        <v>1094.9185780512755</v>
      </c>
      <c r="AT117" s="5">
        <f t="shared" si="53"/>
        <v>36.863216348520837</v>
      </c>
      <c r="AU117" s="5">
        <f t="shared" si="54"/>
        <v>34.035855358155672</v>
      </c>
      <c r="AV117" s="5">
        <f t="shared" si="55"/>
        <v>2.9373848284958846</v>
      </c>
      <c r="AW117" s="5">
        <f t="shared" si="56"/>
        <v>3.4809909837656767</v>
      </c>
      <c r="AX117" s="5">
        <f t="shared" si="57"/>
        <v>14.590294398654365</v>
      </c>
      <c r="AY117" s="5">
        <f t="shared" si="58"/>
        <v>6.0013909578103171</v>
      </c>
    </row>
    <row r="118" spans="1:51" x14ac:dyDescent="0.25">
      <c r="A118" s="2">
        <v>42089</v>
      </c>
      <c r="B118" s="299">
        <v>2015</v>
      </c>
      <c r="C118" s="1" t="s">
        <v>126</v>
      </c>
      <c r="D118" s="3">
        <v>0.44127344493444881</v>
      </c>
      <c r="E118" s="3">
        <v>70.540555658324152</v>
      </c>
      <c r="F118" s="3">
        <v>2.2279640257040416</v>
      </c>
      <c r="G118" s="3">
        <v>2.0937753517329116</v>
      </c>
      <c r="H118" s="3">
        <v>0.13418867397113113</v>
      </c>
      <c r="I118" s="3">
        <v>5.5354670496241098E-2</v>
      </c>
      <c r="J118" s="3">
        <v>0.62238880524782969</v>
      </c>
      <c r="K118" s="3">
        <v>0.30593451922984649</v>
      </c>
      <c r="L118" s="3">
        <f t="shared" si="34"/>
        <v>0.49154887853104312</v>
      </c>
      <c r="M118" s="4">
        <f t="shared" si="35"/>
        <v>76.156205404794633</v>
      </c>
      <c r="N118" s="4">
        <f t="shared" si="36"/>
        <v>2.4053295922115097</v>
      </c>
      <c r="O118" s="4">
        <f t="shared" si="37"/>
        <v>2.2604583174877693</v>
      </c>
      <c r="P118" s="4">
        <f t="shared" si="38"/>
        <v>0.14487127472374187</v>
      </c>
      <c r="Q118" s="4">
        <f t="shared" si="39"/>
        <v>5.9761389984585411E-2</v>
      </c>
      <c r="R118" s="4">
        <f t="shared" si="40"/>
        <v>0.67193643786537349</v>
      </c>
      <c r="S118" s="4">
        <f t="shared" si="41"/>
        <v>0.33028960247686823</v>
      </c>
      <c r="T118" s="5">
        <f t="shared" si="60"/>
        <v>1798.7192727059669</v>
      </c>
      <c r="U118" s="5">
        <f t="shared" si="60"/>
        <v>54.490957066657629</v>
      </c>
      <c r="V118" s="5">
        <f t="shared" si="60"/>
        <v>47.260879001852885</v>
      </c>
      <c r="W118" s="5">
        <f t="shared" si="60"/>
        <v>6.6279480550869723</v>
      </c>
      <c r="X118" s="5">
        <f t="shared" si="60"/>
        <v>3.4640165309935513</v>
      </c>
      <c r="Y118" s="5">
        <f t="shared" si="60"/>
        <v>17.360476488140222</v>
      </c>
      <c r="Z118" s="5">
        <f t="shared" si="59"/>
        <v>7.2717583987050061</v>
      </c>
      <c r="AA118" s="4">
        <v>0.33103463333333338</v>
      </c>
      <c r="AB118" s="4">
        <f t="shared" si="42"/>
        <v>0.33103463333333338</v>
      </c>
      <c r="AC118" s="3">
        <f t="shared" si="43"/>
        <v>809.90123225570846</v>
      </c>
      <c r="AD118" s="4">
        <v>61.960585879983284</v>
      </c>
      <c r="AE118" s="4">
        <v>1.945764546286654</v>
      </c>
      <c r="AF118" s="4">
        <v>1.8647682869750819</v>
      </c>
      <c r="AG118" s="4">
        <v>8.4890539489831759E-2</v>
      </c>
      <c r="AH118" s="4">
        <v>7.3236592568126882E-2</v>
      </c>
      <c r="AI118" s="4">
        <v>0.55914961641118166</v>
      </c>
      <c r="AJ118" s="4">
        <v>0.27504660641389472</v>
      </c>
      <c r="AK118" s="3">
        <f t="shared" si="44"/>
        <v>0.49190162765243461</v>
      </c>
      <c r="AL118" s="4">
        <f t="shared" si="45"/>
        <v>50.181954855484115</v>
      </c>
      <c r="AM118" s="4">
        <f t="shared" si="46"/>
        <v>1.5758771037170305</v>
      </c>
      <c r="AN118" s="4">
        <f t="shared" si="47"/>
        <v>1.5102781334924855</v>
      </c>
      <c r="AO118" s="4">
        <f t="shared" si="48"/>
        <v>6.8752952539666609E-2</v>
      </c>
      <c r="AP118" s="4">
        <f t="shared" si="49"/>
        <v>5.9314406567135221E-2</v>
      </c>
      <c r="AQ118" s="4">
        <f t="shared" si="50"/>
        <v>0.45285596334672273</v>
      </c>
      <c r="AR118" s="4">
        <f t="shared" si="51"/>
        <v>0.22276058546236416</v>
      </c>
      <c r="AS118" s="5">
        <f t="shared" si="52"/>
        <v>1145.1005329067596</v>
      </c>
      <c r="AT118" s="5">
        <f t="shared" si="53"/>
        <v>38.43909345223787</v>
      </c>
      <c r="AU118" s="5">
        <f t="shared" si="54"/>
        <v>35.546133491648156</v>
      </c>
      <c r="AV118" s="5">
        <f t="shared" si="55"/>
        <v>3.0061377810355512</v>
      </c>
      <c r="AW118" s="5">
        <f t="shared" si="56"/>
        <v>3.5403053903328119</v>
      </c>
      <c r="AX118" s="5">
        <f t="shared" si="57"/>
        <v>15.043150362001088</v>
      </c>
      <c r="AY118" s="5">
        <f t="shared" si="58"/>
        <v>6.2241515432726811</v>
      </c>
    </row>
    <row r="119" spans="1:51" x14ac:dyDescent="0.25">
      <c r="A119" s="2">
        <v>42090</v>
      </c>
      <c r="B119" s="299">
        <v>2015</v>
      </c>
      <c r="C119" s="1" t="s">
        <v>127</v>
      </c>
      <c r="D119" s="3">
        <v>0.18336933390018914</v>
      </c>
      <c r="E119" s="3">
        <v>73.786176003161216</v>
      </c>
      <c r="F119" s="3">
        <v>2.3996606195678392</v>
      </c>
      <c r="G119" s="3">
        <v>2.2958724502181265</v>
      </c>
      <c r="H119" s="3">
        <v>0.10378816934971462</v>
      </c>
      <c r="I119" s="3">
        <v>5.0083311568521881E-2</v>
      </c>
      <c r="J119" s="3">
        <v>0.69955100405055581</v>
      </c>
      <c r="K119" s="3">
        <v>0.35401751794753705</v>
      </c>
      <c r="L119" s="3">
        <f t="shared" si="34"/>
        <v>0.50606391227758507</v>
      </c>
      <c r="M119" s="4">
        <f t="shared" si="35"/>
        <v>33.1024652172337</v>
      </c>
      <c r="N119" s="4">
        <f t="shared" si="36"/>
        <v>1.076552363806015</v>
      </c>
      <c r="O119" s="4">
        <f t="shared" si="37"/>
        <v>1.0299901965822786</v>
      </c>
      <c r="P119" s="4">
        <f t="shared" si="38"/>
        <v>4.6562167223737086E-2</v>
      </c>
      <c r="Q119" s="4">
        <f t="shared" si="39"/>
        <v>2.2468722042050877E-2</v>
      </c>
      <c r="R119" s="4">
        <f t="shared" si="40"/>
        <v>0.31383741553800443</v>
      </c>
      <c r="S119" s="4">
        <f t="shared" si="41"/>
        <v>0.15882179032624869</v>
      </c>
      <c r="T119" s="5">
        <f t="shared" si="60"/>
        <v>1831.8217379232005</v>
      </c>
      <c r="U119" s="5">
        <f t="shared" si="60"/>
        <v>55.567509430463645</v>
      </c>
      <c r="V119" s="5">
        <f t="shared" si="60"/>
        <v>48.290869198435161</v>
      </c>
      <c r="W119" s="5">
        <f t="shared" si="60"/>
        <v>6.6745102223107091</v>
      </c>
      <c r="X119" s="5">
        <f t="shared" si="60"/>
        <v>3.4864852530356023</v>
      </c>
      <c r="Y119" s="5">
        <f t="shared" si="60"/>
        <v>17.674313903678225</v>
      </c>
      <c r="Z119" s="5">
        <f t="shared" si="59"/>
        <v>7.4305801890312546</v>
      </c>
      <c r="AA119" s="4">
        <v>0.20356106666666654</v>
      </c>
      <c r="AB119" s="4">
        <f t="shared" si="42"/>
        <v>0.20356106666666654</v>
      </c>
      <c r="AC119" s="3">
        <f t="shared" si="43"/>
        <v>498.02752380476903</v>
      </c>
      <c r="AD119" s="4">
        <v>67.044106740196241</v>
      </c>
      <c r="AE119" s="4">
        <v>2.1765325416590073</v>
      </c>
      <c r="AF119" s="4">
        <v>2.0822694511120186</v>
      </c>
      <c r="AG119" s="4">
        <v>9.4263090546984618E-2</v>
      </c>
      <c r="AH119" s="4">
        <v>5.065617182053591E-2</v>
      </c>
      <c r="AI119" s="4">
        <v>0.61283150900631245</v>
      </c>
      <c r="AJ119" s="4">
        <v>0.29852632287645187</v>
      </c>
      <c r="AK119" s="3">
        <f t="shared" si="44"/>
        <v>0.48712626307433698</v>
      </c>
      <c r="AL119" s="4">
        <f t="shared" si="45"/>
        <v>33.389810465522558</v>
      </c>
      <c r="AM119" s="4">
        <f t="shared" si="46"/>
        <v>1.0839731122029357</v>
      </c>
      <c r="AN119" s="4">
        <f t="shared" si="47"/>
        <v>1.0370274986316341</v>
      </c>
      <c r="AO119" s="4">
        <f t="shared" si="48"/>
        <v>4.6945613571299484E-2</v>
      </c>
      <c r="AP119" s="4">
        <f t="shared" si="49"/>
        <v>2.522816781721042E-2</v>
      </c>
      <c r="AQ119" s="4">
        <f t="shared" si="50"/>
        <v>0.30520695893995381</v>
      </c>
      <c r="AR119" s="4">
        <f t="shared" si="51"/>
        <v>0.14867432537270231</v>
      </c>
      <c r="AS119" s="5">
        <f t="shared" si="52"/>
        <v>1178.490343372282</v>
      </c>
      <c r="AT119" s="5">
        <f t="shared" si="53"/>
        <v>39.523066564440803</v>
      </c>
      <c r="AU119" s="5">
        <f t="shared" si="54"/>
        <v>36.583160990279794</v>
      </c>
      <c r="AV119" s="5">
        <f t="shared" si="55"/>
        <v>3.0530833946068507</v>
      </c>
      <c r="AW119" s="5">
        <f t="shared" si="56"/>
        <v>3.5655335581500225</v>
      </c>
      <c r="AX119" s="5">
        <f t="shared" si="57"/>
        <v>15.348357320941041</v>
      </c>
      <c r="AY119" s="5">
        <f t="shared" si="58"/>
        <v>6.3728258686453838</v>
      </c>
    </row>
    <row r="120" spans="1:51" x14ac:dyDescent="0.25">
      <c r="A120" s="2">
        <v>42091</v>
      </c>
      <c r="B120" s="299">
        <v>2015</v>
      </c>
      <c r="C120" s="1" t="s">
        <v>128</v>
      </c>
      <c r="D120" s="3">
        <v>6.9618359298802932E-2</v>
      </c>
      <c r="E120" s="3">
        <v>69.314611392203744</v>
      </c>
      <c r="F120" s="3">
        <v>1.8063124794457226</v>
      </c>
      <c r="G120" s="3">
        <v>1.5555615334886923</v>
      </c>
      <c r="H120" s="3">
        <v>0.24685961685830418</v>
      </c>
      <c r="I120" s="3">
        <v>0.16925686791575612</v>
      </c>
      <c r="J120" s="3">
        <v>0.52741237337732338</v>
      </c>
      <c r="K120" s="3">
        <v>0.16893931826873979</v>
      </c>
      <c r="L120" s="3">
        <f t="shared" si="34"/>
        <v>0.32031732055682466</v>
      </c>
      <c r="M120" s="4">
        <f t="shared" si="35"/>
        <v>11.806120289236395</v>
      </c>
      <c r="N120" s="4">
        <f t="shared" si="36"/>
        <v>0.307663016266779</v>
      </c>
      <c r="O120" s="4">
        <f t="shared" si="37"/>
        <v>0.26495346670503261</v>
      </c>
      <c r="P120" s="4">
        <f t="shared" si="38"/>
        <v>4.2046752807904431E-2</v>
      </c>
      <c r="Q120" s="4">
        <f t="shared" si="39"/>
        <v>2.8828942444558966E-2</v>
      </c>
      <c r="R120" s="4">
        <f t="shared" si="40"/>
        <v>8.9832342662815451E-2</v>
      </c>
      <c r="S120" s="4">
        <f t="shared" si="41"/>
        <v>2.8774855301095574E-2</v>
      </c>
      <c r="T120" s="5">
        <f t="shared" si="60"/>
        <v>1843.6278582124369</v>
      </c>
      <c r="U120" s="5">
        <f t="shared" si="60"/>
        <v>55.875172446730424</v>
      </c>
      <c r="V120" s="5">
        <f t="shared" si="60"/>
        <v>48.555822665140191</v>
      </c>
      <c r="W120" s="5">
        <f t="shared" si="60"/>
        <v>6.7165569751186132</v>
      </c>
      <c r="X120" s="5">
        <f t="shared" si="60"/>
        <v>3.5153141954801614</v>
      </c>
      <c r="Y120" s="5">
        <f t="shared" si="60"/>
        <v>17.764146246341042</v>
      </c>
      <c r="Z120" s="5">
        <f t="shared" si="59"/>
        <v>7.4593550443323497</v>
      </c>
      <c r="AA120" s="4">
        <v>2.0888466666666661E-2</v>
      </c>
      <c r="AB120" s="4">
        <f t="shared" si="42"/>
        <v>2.0888466666666661E-2</v>
      </c>
      <c r="AC120" s="3">
        <f t="shared" si="43"/>
        <v>51.105211327633342</v>
      </c>
      <c r="AD120" s="4">
        <v>36.873721356320786</v>
      </c>
      <c r="AE120" s="4">
        <v>1.5156145378964982</v>
      </c>
      <c r="AF120" s="4">
        <v>1.434811958161861</v>
      </c>
      <c r="AG120" s="4">
        <v>8.1417111001659437E-2</v>
      </c>
      <c r="AH120" s="4">
        <v>0.16561787194620589</v>
      </c>
      <c r="AI120" s="4">
        <v>0.6559606854576211</v>
      </c>
      <c r="AJ120" s="4">
        <v>0.21397612829811177</v>
      </c>
      <c r="AK120" s="3">
        <f t="shared" si="44"/>
        <v>0.32620267196171149</v>
      </c>
      <c r="AL120" s="4">
        <f t="shared" si="45"/>
        <v>1.8844393223510407</v>
      </c>
      <c r="AM120" s="4">
        <f t="shared" si="46"/>
        <v>7.7455801250433887E-2</v>
      </c>
      <c r="AN120" s="4">
        <f t="shared" si="47"/>
        <v>7.3326368337277334E-2</v>
      </c>
      <c r="AO120" s="4">
        <f t="shared" si="48"/>
        <v>4.1608386634251881E-3</v>
      </c>
      <c r="AP120" s="4">
        <f t="shared" si="49"/>
        <v>8.4639363454437691E-3</v>
      </c>
      <c r="AQ120" s="4">
        <f t="shared" si="50"/>
        <v>3.3523009452930949E-2</v>
      </c>
      <c r="AR120" s="4">
        <f t="shared" si="51"/>
        <v>1.0935295255743787E-2</v>
      </c>
      <c r="AS120" s="5">
        <f t="shared" si="52"/>
        <v>1180.374782694633</v>
      </c>
      <c r="AT120" s="5">
        <f t="shared" si="53"/>
        <v>39.600522365691241</v>
      </c>
      <c r="AU120" s="5">
        <f t="shared" si="54"/>
        <v>36.656487358617071</v>
      </c>
      <c r="AV120" s="5">
        <f t="shared" si="55"/>
        <v>3.0572442332702758</v>
      </c>
      <c r="AW120" s="5">
        <f t="shared" si="56"/>
        <v>3.5739974944954662</v>
      </c>
      <c r="AX120" s="5">
        <f t="shared" si="57"/>
        <v>15.381880330393972</v>
      </c>
      <c r="AY120" s="5">
        <f t="shared" si="58"/>
        <v>6.383761163901128</v>
      </c>
    </row>
    <row r="121" spans="1:51" x14ac:dyDescent="0.25">
      <c r="A121" s="2">
        <v>42092</v>
      </c>
      <c r="B121" s="299">
        <v>2015</v>
      </c>
      <c r="C121" s="1" t="s">
        <v>129</v>
      </c>
      <c r="D121" s="3">
        <v>8.6023258847213058E-3</v>
      </c>
      <c r="E121" s="3">
        <v>31.597638888888955</v>
      </c>
      <c r="F121" s="3">
        <v>1.5164245535714267</v>
      </c>
      <c r="G121" s="3">
        <v>1.14686755952381</v>
      </c>
      <c r="H121" s="3">
        <v>0.3940212797619041</v>
      </c>
      <c r="I121" s="3">
        <v>0.12198511904761926</v>
      </c>
      <c r="J121" s="3">
        <v>0.36082063492063532</v>
      </c>
      <c r="K121" s="3">
        <v>9.8516025641025587E-2</v>
      </c>
      <c r="L121" s="3">
        <f t="shared" si="34"/>
        <v>0.27303323620251035</v>
      </c>
      <c r="M121" s="4">
        <f t="shared" si="35"/>
        <v>0.66501149080695188</v>
      </c>
      <c r="N121" s="4">
        <f t="shared" si="36"/>
        <v>3.1915035063629721E-2</v>
      </c>
      <c r="O121" s="4">
        <f t="shared" si="37"/>
        <v>2.4137249881200765E-2</v>
      </c>
      <c r="P121" s="4">
        <f t="shared" si="38"/>
        <v>8.2926664104724327E-3</v>
      </c>
      <c r="Q121" s="4">
        <f t="shared" si="39"/>
        <v>2.5673280892720908E-3</v>
      </c>
      <c r="R121" s="4">
        <f t="shared" si="40"/>
        <v>7.5939176717048614E-3</v>
      </c>
      <c r="S121" s="4">
        <f t="shared" si="41"/>
        <v>2.0733919173610118E-3</v>
      </c>
      <c r="T121" s="5">
        <f t="shared" si="60"/>
        <v>1844.2928697032439</v>
      </c>
      <c r="U121" s="5">
        <f t="shared" si="60"/>
        <v>55.907087481794051</v>
      </c>
      <c r="V121" s="5">
        <f t="shared" si="60"/>
        <v>48.579959915021391</v>
      </c>
      <c r="W121" s="5">
        <f t="shared" si="60"/>
        <v>6.7248496415290857</v>
      </c>
      <c r="X121" s="5">
        <f t="shared" si="60"/>
        <v>3.5178815235694336</v>
      </c>
      <c r="Y121" s="5">
        <f t="shared" si="60"/>
        <v>17.771740164012748</v>
      </c>
      <c r="Z121" s="5">
        <f t="shared" si="59"/>
        <v>7.4614284362497107</v>
      </c>
      <c r="AA121" s="4">
        <v>0</v>
      </c>
      <c r="AB121" s="4">
        <f t="shared" si="42"/>
        <v>0</v>
      </c>
      <c r="AC121" s="3">
        <f t="shared" si="43"/>
        <v>0</v>
      </c>
      <c r="AD121" s="4">
        <v>27.199999999999989</v>
      </c>
      <c r="AE121" s="4">
        <v>1.4845555555555554</v>
      </c>
      <c r="AF121" s="4">
        <v>1.4233655555555595</v>
      </c>
      <c r="AG121" s="4">
        <v>6.1189999999999918E-2</v>
      </c>
      <c r="AH121" s="4">
        <v>0.24899999999999975</v>
      </c>
      <c r="AI121" s="4">
        <v>0.83462500000000128</v>
      </c>
      <c r="AJ121" s="4">
        <v>0.16144444444444475</v>
      </c>
      <c r="AK121" s="3">
        <f t="shared" si="44"/>
        <v>0.19343351139067785</v>
      </c>
      <c r="AL121" s="4">
        <f t="shared" si="45"/>
        <v>0</v>
      </c>
      <c r="AM121" s="4">
        <f t="shared" si="46"/>
        <v>0</v>
      </c>
      <c r="AN121" s="4">
        <f t="shared" si="47"/>
        <v>0</v>
      </c>
      <c r="AO121" s="4">
        <f t="shared" si="48"/>
        <v>0</v>
      </c>
      <c r="AP121" s="4">
        <f t="shared" si="49"/>
        <v>0</v>
      </c>
      <c r="AQ121" s="4">
        <f t="shared" si="50"/>
        <v>0</v>
      </c>
      <c r="AR121" s="4">
        <f t="shared" si="51"/>
        <v>0</v>
      </c>
      <c r="AS121" s="5">
        <f t="shared" si="52"/>
        <v>1180.374782694633</v>
      </c>
      <c r="AT121" s="5">
        <f t="shared" si="53"/>
        <v>39.600522365691241</v>
      </c>
      <c r="AU121" s="5">
        <f t="shared" si="54"/>
        <v>36.656487358617071</v>
      </c>
      <c r="AV121" s="5">
        <f t="shared" si="55"/>
        <v>3.0572442332702758</v>
      </c>
      <c r="AW121" s="5">
        <f t="shared" si="56"/>
        <v>3.5739974944954662</v>
      </c>
      <c r="AX121" s="5">
        <f t="shared" si="57"/>
        <v>15.381880330393972</v>
      </c>
      <c r="AY121" s="5">
        <f t="shared" si="58"/>
        <v>6.383761163901128</v>
      </c>
    </row>
    <row r="122" spans="1:51" x14ac:dyDescent="0.25">
      <c r="A122" s="2">
        <v>42093</v>
      </c>
      <c r="B122" s="299">
        <v>2015</v>
      </c>
      <c r="C122" s="1" t="s">
        <v>130</v>
      </c>
      <c r="D122" s="3">
        <v>5.1235164427074216E-2</v>
      </c>
      <c r="E122" s="3">
        <v>65.955763888888981</v>
      </c>
      <c r="F122" s="3">
        <v>1.6430493303571414</v>
      </c>
      <c r="G122" s="3">
        <v>1.3448180059523798</v>
      </c>
      <c r="H122" s="3">
        <v>0.30067775297619065</v>
      </c>
      <c r="I122" s="3">
        <v>0.20131101190476194</v>
      </c>
      <c r="J122" s="3">
        <v>0.46454206349206423</v>
      </c>
      <c r="K122" s="3">
        <v>0.10997660256410267</v>
      </c>
      <c r="L122" s="3">
        <f t="shared" si="34"/>
        <v>0.23674196850417487</v>
      </c>
      <c r="M122" s="4">
        <f t="shared" si="35"/>
        <v>8.2676011310118867</v>
      </c>
      <c r="N122" s="4">
        <f t="shared" si="36"/>
        <v>0.20595738266109934</v>
      </c>
      <c r="O122" s="4">
        <f t="shared" si="37"/>
        <v>0.16857387757266309</v>
      </c>
      <c r="P122" s="4">
        <f t="shared" si="38"/>
        <v>3.7690166620825728E-2</v>
      </c>
      <c r="Q122" s="4">
        <f t="shared" si="39"/>
        <v>2.5234476133318473E-2</v>
      </c>
      <c r="R122" s="4">
        <f t="shared" si="40"/>
        <v>5.8230672545915095E-2</v>
      </c>
      <c r="S122" s="4">
        <f t="shared" si="41"/>
        <v>1.3785644045841951E-2</v>
      </c>
      <c r="T122" s="5">
        <f t="shared" si="60"/>
        <v>1852.5604708342557</v>
      </c>
      <c r="U122" s="5">
        <f t="shared" si="60"/>
        <v>56.113044864455148</v>
      </c>
      <c r="V122" s="5">
        <f t="shared" si="60"/>
        <v>48.748533792594053</v>
      </c>
      <c r="W122" s="5">
        <f t="shared" si="60"/>
        <v>6.7625398081499117</v>
      </c>
      <c r="X122" s="5">
        <f t="shared" si="60"/>
        <v>3.5431159997027519</v>
      </c>
      <c r="Y122" s="5">
        <f t="shared" si="60"/>
        <v>17.829970836558662</v>
      </c>
      <c r="Z122" s="5">
        <f t="shared" si="59"/>
        <v>7.4752140802955527</v>
      </c>
      <c r="AA122" s="4">
        <v>-2.0149999999999999E-3</v>
      </c>
      <c r="AB122" s="4">
        <f t="shared" si="42"/>
        <v>0</v>
      </c>
      <c r="AC122" s="3">
        <f t="shared" si="43"/>
        <v>0</v>
      </c>
      <c r="AD122" s="4">
        <v>27.199999999999989</v>
      </c>
      <c r="AE122" s="4">
        <v>1.4845555555555554</v>
      </c>
      <c r="AF122" s="4">
        <v>1.4233655555555595</v>
      </c>
      <c r="AG122" s="4">
        <v>6.1189999999999918E-2</v>
      </c>
      <c r="AH122" s="4">
        <v>0.24899999999999975</v>
      </c>
      <c r="AI122" s="4">
        <v>0.83462500000000128</v>
      </c>
      <c r="AJ122" s="4">
        <v>0.16144444444444475</v>
      </c>
      <c r="AK122" s="3">
        <f t="shared" si="44"/>
        <v>0.19343351139067785</v>
      </c>
      <c r="AL122" s="4">
        <f t="shared" si="45"/>
        <v>0</v>
      </c>
      <c r="AM122" s="4">
        <f t="shared" si="46"/>
        <v>0</v>
      </c>
      <c r="AN122" s="4">
        <f t="shared" si="47"/>
        <v>0</v>
      </c>
      <c r="AO122" s="4">
        <f t="shared" si="48"/>
        <v>0</v>
      </c>
      <c r="AP122" s="4">
        <f t="shared" si="49"/>
        <v>0</v>
      </c>
      <c r="AQ122" s="4">
        <f t="shared" si="50"/>
        <v>0</v>
      </c>
      <c r="AR122" s="4">
        <f t="shared" si="51"/>
        <v>0</v>
      </c>
      <c r="AS122" s="5">
        <f t="shared" si="52"/>
        <v>1180.374782694633</v>
      </c>
      <c r="AT122" s="5">
        <f t="shared" si="53"/>
        <v>39.600522365691241</v>
      </c>
      <c r="AU122" s="5">
        <f t="shared" si="54"/>
        <v>36.656487358617071</v>
      </c>
      <c r="AV122" s="5">
        <f t="shared" si="55"/>
        <v>3.0572442332702758</v>
      </c>
      <c r="AW122" s="5">
        <f t="shared" si="56"/>
        <v>3.5739974944954662</v>
      </c>
      <c r="AX122" s="5">
        <f t="shared" si="57"/>
        <v>15.381880330393972</v>
      </c>
      <c r="AY122" s="5">
        <f t="shared" si="58"/>
        <v>6.383761163901128</v>
      </c>
    </row>
    <row r="123" spans="1:51" x14ac:dyDescent="0.25">
      <c r="A123" s="2">
        <v>42094</v>
      </c>
      <c r="B123" s="299">
        <v>2015</v>
      </c>
      <c r="C123" s="1" t="s">
        <v>131</v>
      </c>
      <c r="D123" s="3">
        <v>0</v>
      </c>
      <c r="E123" s="3">
        <v>23.962500000000045</v>
      </c>
      <c r="F123" s="3">
        <v>1.4882857142857133</v>
      </c>
      <c r="G123" s="3">
        <v>1.1028785714285727</v>
      </c>
      <c r="H123" s="3">
        <v>0.41476428571428486</v>
      </c>
      <c r="I123" s="3">
        <v>0.10435714285714308</v>
      </c>
      <c r="J123" s="3">
        <v>0.33777142857142883</v>
      </c>
      <c r="K123" s="3">
        <v>9.5969230769230751E-2</v>
      </c>
      <c r="L123" s="3">
        <f t="shared" si="34"/>
        <v>0.28412477388961882</v>
      </c>
      <c r="M123" s="4">
        <f t="shared" si="35"/>
        <v>0</v>
      </c>
      <c r="N123" s="4">
        <f t="shared" si="36"/>
        <v>0</v>
      </c>
      <c r="O123" s="4">
        <f t="shared" si="37"/>
        <v>0</v>
      </c>
      <c r="P123" s="4">
        <f t="shared" si="38"/>
        <v>0</v>
      </c>
      <c r="Q123" s="4">
        <f t="shared" si="39"/>
        <v>0</v>
      </c>
      <c r="R123" s="4">
        <f t="shared" si="40"/>
        <v>0</v>
      </c>
      <c r="S123" s="4">
        <f t="shared" si="41"/>
        <v>0</v>
      </c>
      <c r="T123" s="5">
        <f t="shared" si="60"/>
        <v>1852.5604708342557</v>
      </c>
      <c r="U123" s="5">
        <f t="shared" si="60"/>
        <v>56.113044864455148</v>
      </c>
      <c r="V123" s="5">
        <f t="shared" si="60"/>
        <v>48.748533792594053</v>
      </c>
      <c r="W123" s="5">
        <f t="shared" si="60"/>
        <v>6.7625398081499117</v>
      </c>
      <c r="X123" s="5">
        <f t="shared" si="60"/>
        <v>3.5431159997027519</v>
      </c>
      <c r="Y123" s="5">
        <f t="shared" si="60"/>
        <v>17.829970836558662</v>
      </c>
      <c r="Z123" s="5">
        <f t="shared" si="59"/>
        <v>7.4752140802955527</v>
      </c>
      <c r="AA123" s="4">
        <v>0</v>
      </c>
      <c r="AB123" s="4">
        <f t="shared" si="42"/>
        <v>0</v>
      </c>
      <c r="AC123" s="3">
        <f t="shared" si="43"/>
        <v>0</v>
      </c>
      <c r="AD123" s="4">
        <v>27.199999999999989</v>
      </c>
      <c r="AE123" s="4">
        <v>1.4845555555555554</v>
      </c>
      <c r="AF123" s="4">
        <v>1.4233655555555595</v>
      </c>
      <c r="AG123" s="4">
        <v>6.1189999999999918E-2</v>
      </c>
      <c r="AH123" s="4">
        <v>0.24899999999999975</v>
      </c>
      <c r="AI123" s="4">
        <v>0.83462500000000128</v>
      </c>
      <c r="AJ123" s="4">
        <v>0.16144444444444475</v>
      </c>
      <c r="AK123" s="3">
        <f t="shared" si="44"/>
        <v>0.19343351139067785</v>
      </c>
      <c r="AL123" s="4">
        <f t="shared" si="45"/>
        <v>0</v>
      </c>
      <c r="AM123" s="4">
        <f t="shared" si="46"/>
        <v>0</v>
      </c>
      <c r="AN123" s="4">
        <f t="shared" si="47"/>
        <v>0</v>
      </c>
      <c r="AO123" s="4">
        <f t="shared" si="48"/>
        <v>0</v>
      </c>
      <c r="AP123" s="4">
        <f t="shared" si="49"/>
        <v>0</v>
      </c>
      <c r="AQ123" s="4">
        <f t="shared" si="50"/>
        <v>0</v>
      </c>
      <c r="AR123" s="4">
        <f t="shared" si="51"/>
        <v>0</v>
      </c>
      <c r="AS123" s="5">
        <f t="shared" si="52"/>
        <v>1180.374782694633</v>
      </c>
      <c r="AT123" s="5">
        <f t="shared" si="53"/>
        <v>39.600522365691241</v>
      </c>
      <c r="AU123" s="5">
        <f t="shared" si="54"/>
        <v>36.656487358617071</v>
      </c>
      <c r="AV123" s="5">
        <f t="shared" si="55"/>
        <v>3.0572442332702758</v>
      </c>
      <c r="AW123" s="5">
        <f t="shared" si="56"/>
        <v>3.5739974944954662</v>
      </c>
      <c r="AX123" s="5">
        <f t="shared" si="57"/>
        <v>15.381880330393972</v>
      </c>
      <c r="AY123" s="5">
        <f t="shared" si="58"/>
        <v>6.383761163901128</v>
      </c>
    </row>
    <row r="124" spans="1:51" x14ac:dyDescent="0.25">
      <c r="A124" s="2">
        <v>42095</v>
      </c>
      <c r="B124" s="299">
        <v>2015</v>
      </c>
      <c r="C124" s="1" t="s">
        <v>132</v>
      </c>
      <c r="D124" s="3">
        <v>0</v>
      </c>
      <c r="E124" s="3">
        <v>23.962500000000045</v>
      </c>
      <c r="F124" s="3">
        <v>1.4882857142857133</v>
      </c>
      <c r="G124" s="3">
        <v>1.1028785714285727</v>
      </c>
      <c r="H124" s="3">
        <v>0.41476428571428486</v>
      </c>
      <c r="I124" s="3">
        <v>0.10435714285714308</v>
      </c>
      <c r="J124" s="3">
        <v>0.33777142857142883</v>
      </c>
      <c r="K124" s="3">
        <v>9.5969230769230751E-2</v>
      </c>
      <c r="L124" s="3">
        <f t="shared" si="34"/>
        <v>0.28412477388961882</v>
      </c>
      <c r="M124" s="4">
        <f t="shared" si="35"/>
        <v>0</v>
      </c>
      <c r="N124" s="4">
        <f t="shared" si="36"/>
        <v>0</v>
      </c>
      <c r="O124" s="4">
        <f t="shared" si="37"/>
        <v>0</v>
      </c>
      <c r="P124" s="4">
        <f t="shared" si="38"/>
        <v>0</v>
      </c>
      <c r="Q124" s="4">
        <f t="shared" si="39"/>
        <v>0</v>
      </c>
      <c r="R124" s="4">
        <f t="shared" si="40"/>
        <v>0</v>
      </c>
      <c r="S124" s="4">
        <f t="shared" si="41"/>
        <v>0</v>
      </c>
      <c r="T124" s="5">
        <f t="shared" si="60"/>
        <v>1852.5604708342557</v>
      </c>
      <c r="U124" s="5">
        <f t="shared" si="60"/>
        <v>56.113044864455148</v>
      </c>
      <c r="V124" s="5">
        <f t="shared" si="60"/>
        <v>48.748533792594053</v>
      </c>
      <c r="W124" s="5">
        <f t="shared" si="60"/>
        <v>6.7625398081499117</v>
      </c>
      <c r="X124" s="5">
        <f t="shared" si="60"/>
        <v>3.5431159997027519</v>
      </c>
      <c r="Y124" s="5">
        <f t="shared" si="60"/>
        <v>17.829970836558662</v>
      </c>
      <c r="Z124" s="5">
        <f t="shared" si="59"/>
        <v>7.4752140802955527</v>
      </c>
      <c r="AA124" s="4">
        <v>0</v>
      </c>
      <c r="AB124" s="4">
        <f t="shared" si="42"/>
        <v>0</v>
      </c>
      <c r="AC124" s="3">
        <f t="shared" si="43"/>
        <v>0</v>
      </c>
      <c r="AD124" s="4">
        <v>27.199999999999989</v>
      </c>
      <c r="AE124" s="4">
        <v>1.4845555555555554</v>
      </c>
      <c r="AF124" s="4">
        <v>1.4233655555555595</v>
      </c>
      <c r="AG124" s="4">
        <v>6.1189999999999918E-2</v>
      </c>
      <c r="AH124" s="4">
        <v>0.24899999999999975</v>
      </c>
      <c r="AI124" s="4">
        <v>0.83462500000000128</v>
      </c>
      <c r="AJ124" s="4">
        <v>0.16144444444444475</v>
      </c>
      <c r="AK124" s="3">
        <f t="shared" si="44"/>
        <v>0.19343351139067785</v>
      </c>
      <c r="AL124" s="4">
        <f t="shared" si="45"/>
        <v>0</v>
      </c>
      <c r="AM124" s="4">
        <f t="shared" si="46"/>
        <v>0</v>
      </c>
      <c r="AN124" s="4">
        <f t="shared" si="47"/>
        <v>0</v>
      </c>
      <c r="AO124" s="4">
        <f t="shared" si="48"/>
        <v>0</v>
      </c>
      <c r="AP124" s="4">
        <f t="shared" si="49"/>
        <v>0</v>
      </c>
      <c r="AQ124" s="4">
        <f t="shared" si="50"/>
        <v>0</v>
      </c>
      <c r="AR124" s="4">
        <f t="shared" si="51"/>
        <v>0</v>
      </c>
      <c r="AS124" s="5">
        <f t="shared" si="52"/>
        <v>1180.374782694633</v>
      </c>
      <c r="AT124" s="5">
        <f t="shared" si="53"/>
        <v>39.600522365691241</v>
      </c>
      <c r="AU124" s="5">
        <f t="shared" si="54"/>
        <v>36.656487358617071</v>
      </c>
      <c r="AV124" s="5">
        <f t="shared" si="55"/>
        <v>3.0572442332702758</v>
      </c>
      <c r="AW124" s="5">
        <f t="shared" si="56"/>
        <v>3.5739974944954662</v>
      </c>
      <c r="AX124" s="5">
        <f t="shared" si="57"/>
        <v>15.381880330393972</v>
      </c>
      <c r="AY124" s="5">
        <f t="shared" si="58"/>
        <v>6.383761163901128</v>
      </c>
    </row>
    <row r="125" spans="1:51" x14ac:dyDescent="0.25">
      <c r="A125" s="2">
        <v>42096</v>
      </c>
      <c r="B125" s="299">
        <v>2015</v>
      </c>
      <c r="C125" s="1" t="s">
        <v>133</v>
      </c>
      <c r="D125" s="3">
        <v>3.6839080411373099E-2</v>
      </c>
      <c r="E125" s="3">
        <v>38.27838541666673</v>
      </c>
      <c r="F125" s="3">
        <v>1.5410460379464261</v>
      </c>
      <c r="G125" s="3">
        <v>1.185357924107141</v>
      </c>
      <c r="H125" s="3">
        <v>0.37587114955357115</v>
      </c>
      <c r="I125" s="3">
        <v>0.13740959821428572</v>
      </c>
      <c r="J125" s="3">
        <v>0.38098869047619099</v>
      </c>
      <c r="K125" s="3">
        <v>0.10074447115384609</v>
      </c>
      <c r="L125" s="3">
        <f t="shared" si="34"/>
        <v>0.26442903338660095</v>
      </c>
      <c r="M125" s="4">
        <f t="shared" si="35"/>
        <v>3.4500152808524258</v>
      </c>
      <c r="N125" s="4">
        <f t="shared" si="36"/>
        <v>0.138893851491901</v>
      </c>
      <c r="O125" s="4">
        <f t="shared" si="37"/>
        <v>0.10683582671876603</v>
      </c>
      <c r="P125" s="4">
        <f t="shared" si="38"/>
        <v>3.3877113558367783E-2</v>
      </c>
      <c r="Q125" s="4">
        <f t="shared" si="39"/>
        <v>1.2384671098710083E-2</v>
      </c>
      <c r="R125" s="4">
        <f t="shared" si="40"/>
        <v>3.4338355436551567E-2</v>
      </c>
      <c r="S125" s="4">
        <f t="shared" si="41"/>
        <v>9.0800581361728649E-3</v>
      </c>
      <c r="T125" s="5">
        <f t="shared" si="60"/>
        <v>1856.0104861151081</v>
      </c>
      <c r="U125" s="5">
        <f t="shared" si="60"/>
        <v>56.251938715947048</v>
      </c>
      <c r="V125" s="5">
        <f t="shared" si="60"/>
        <v>48.855369619312818</v>
      </c>
      <c r="W125" s="5">
        <f t="shared" si="60"/>
        <v>6.7964169217082793</v>
      </c>
      <c r="X125" s="5">
        <f t="shared" si="60"/>
        <v>3.5555006708014618</v>
      </c>
      <c r="Y125" s="5">
        <f t="shared" si="60"/>
        <v>17.864309191995215</v>
      </c>
      <c r="Z125" s="5">
        <f t="shared" si="59"/>
        <v>7.4842941384317259</v>
      </c>
      <c r="AA125" s="4">
        <v>1.0779433333333336E-2</v>
      </c>
      <c r="AB125" s="4">
        <f t="shared" si="42"/>
        <v>1.0779433333333336E-2</v>
      </c>
      <c r="AC125" s="3">
        <f t="shared" si="43"/>
        <v>26.372697780216935</v>
      </c>
      <c r="AD125" s="4">
        <v>27.823333333333377</v>
      </c>
      <c r="AE125" s="4">
        <v>1.4429502199074087</v>
      </c>
      <c r="AF125" s="4">
        <v>1.3781073032407436</v>
      </c>
      <c r="AG125" s="4">
        <v>6.4739791666666532E-2</v>
      </c>
      <c r="AH125" s="4">
        <v>0.23164520833333305</v>
      </c>
      <c r="AI125" s="4">
        <v>0.78282302083333477</v>
      </c>
      <c r="AJ125" s="4">
        <v>0.17205613425925956</v>
      </c>
      <c r="AK125" s="3">
        <f t="shared" si="44"/>
        <v>0.21978931339564015</v>
      </c>
      <c r="AL125" s="4">
        <f t="shared" si="45"/>
        <v>0.73377636123823686</v>
      </c>
      <c r="AM125" s="4">
        <f t="shared" si="46"/>
        <v>3.805449006151565E-2</v>
      </c>
      <c r="AN125" s="4">
        <f t="shared" si="47"/>
        <v>3.6344407417077895E-2</v>
      </c>
      <c r="AO125" s="4">
        <f t="shared" si="48"/>
        <v>1.7073629599792031E-3</v>
      </c>
      <c r="AP125" s="4">
        <f t="shared" si="49"/>
        <v>6.1091090716103805E-3</v>
      </c>
      <c r="AQ125" s="4">
        <f t="shared" si="50"/>
        <v>2.0645154943833999E-2</v>
      </c>
      <c r="AR125" s="4">
        <f t="shared" si="51"/>
        <v>4.5375844300518811E-3</v>
      </c>
      <c r="AS125" s="5">
        <f t="shared" si="52"/>
        <v>1181.1085590558712</v>
      </c>
      <c r="AT125" s="5">
        <f t="shared" si="53"/>
        <v>39.63857685575276</v>
      </c>
      <c r="AU125" s="5">
        <f t="shared" si="54"/>
        <v>36.692831766034146</v>
      </c>
      <c r="AV125" s="5">
        <f t="shared" si="55"/>
        <v>3.0589515962302549</v>
      </c>
      <c r="AW125" s="5">
        <f t="shared" si="56"/>
        <v>3.5801066035670766</v>
      </c>
      <c r="AX125" s="5">
        <f t="shared" si="57"/>
        <v>15.402525485337806</v>
      </c>
      <c r="AY125" s="5">
        <f t="shared" si="58"/>
        <v>6.3882987483311799</v>
      </c>
    </row>
    <row r="126" spans="1:51" x14ac:dyDescent="0.25">
      <c r="A126" s="2">
        <v>42097</v>
      </c>
      <c r="B126" s="299">
        <v>2015</v>
      </c>
      <c r="C126" s="1" t="s">
        <v>134</v>
      </c>
      <c r="D126" s="3">
        <v>0.66011601889560378</v>
      </c>
      <c r="E126" s="3">
        <v>69.773333333333468</v>
      </c>
      <c r="F126" s="3">
        <v>1.6571187499999975</v>
      </c>
      <c r="G126" s="3">
        <v>1.3668124999999982</v>
      </c>
      <c r="H126" s="3">
        <v>0.29030625000000038</v>
      </c>
      <c r="I126" s="3">
        <v>0.21012500000000012</v>
      </c>
      <c r="J126" s="3">
        <v>0.47606666666666747</v>
      </c>
      <c r="K126" s="3">
        <v>0.11125000000000006</v>
      </c>
      <c r="L126" s="3">
        <f t="shared" si="34"/>
        <v>0.23368575829715699</v>
      </c>
      <c r="M126" s="4">
        <f t="shared" si="35"/>
        <v>112.68558670442987</v>
      </c>
      <c r="N126" s="4">
        <f t="shared" si="36"/>
        <v>2.6762860488629014</v>
      </c>
      <c r="O126" s="4">
        <f t="shared" si="37"/>
        <v>2.2074345759236778</v>
      </c>
      <c r="P126" s="4">
        <f t="shared" si="38"/>
        <v>0.46885147293922524</v>
      </c>
      <c r="Q126" s="4">
        <f t="shared" si="39"/>
        <v>0.33935685418882516</v>
      </c>
      <c r="R126" s="4">
        <f t="shared" si="40"/>
        <v>0.76885894769380225</v>
      </c>
      <c r="S126" s="4">
        <f t="shared" si="41"/>
        <v>0.17967138621538031</v>
      </c>
      <c r="T126" s="5">
        <f t="shared" si="60"/>
        <v>1968.6960728195379</v>
      </c>
      <c r="U126" s="5">
        <f t="shared" si="60"/>
        <v>58.928224764809947</v>
      </c>
      <c r="V126" s="5">
        <f t="shared" si="60"/>
        <v>51.062804195236495</v>
      </c>
      <c r="W126" s="5">
        <f t="shared" si="60"/>
        <v>7.2652683946475047</v>
      </c>
      <c r="X126" s="5">
        <f t="shared" si="60"/>
        <v>3.8948575249902868</v>
      </c>
      <c r="Y126" s="5">
        <f t="shared" si="60"/>
        <v>18.633168139689015</v>
      </c>
      <c r="Z126" s="5">
        <f t="shared" si="59"/>
        <v>7.6639655246471063</v>
      </c>
      <c r="AA126" s="4">
        <v>0.54993973333333335</v>
      </c>
      <c r="AB126" s="4">
        <f t="shared" si="42"/>
        <v>0.54993973333333335</v>
      </c>
      <c r="AC126" s="3">
        <f t="shared" si="43"/>
        <v>1345.4690924878323</v>
      </c>
      <c r="AD126" s="4">
        <v>29.920000000000041</v>
      </c>
      <c r="AE126" s="4">
        <v>1.3030049999999991</v>
      </c>
      <c r="AF126" s="4">
        <v>1.2258750000000014</v>
      </c>
      <c r="AG126" s="4">
        <v>7.6679999999999873E-2</v>
      </c>
      <c r="AH126" s="4">
        <v>0.17327000000000006</v>
      </c>
      <c r="AI126" s="4">
        <v>0.60858000000000156</v>
      </c>
      <c r="AJ126" s="4">
        <v>0.20775000000000043</v>
      </c>
      <c r="AK126" s="3">
        <f t="shared" si="44"/>
        <v>0.34136843143054307</v>
      </c>
      <c r="AL126" s="4">
        <f t="shared" si="45"/>
        <v>40.256435247235999</v>
      </c>
      <c r="AM126" s="4">
        <f t="shared" si="46"/>
        <v>1.7531529548571068</v>
      </c>
      <c r="AN126" s="4">
        <f t="shared" si="47"/>
        <v>1.6493769237535232</v>
      </c>
      <c r="AO126" s="4">
        <f t="shared" si="48"/>
        <v>0.10317057001196681</v>
      </c>
      <c r="AP126" s="4">
        <f t="shared" si="49"/>
        <v>0.23312942965536679</v>
      </c>
      <c r="AQ126" s="4">
        <f t="shared" si="50"/>
        <v>0.81882558030624719</v>
      </c>
      <c r="AR126" s="4">
        <f t="shared" si="51"/>
        <v>0.27952120396434771</v>
      </c>
      <c r="AS126" s="5">
        <f t="shared" si="52"/>
        <v>1221.3649943031071</v>
      </c>
      <c r="AT126" s="5">
        <f t="shared" si="53"/>
        <v>41.391729810609867</v>
      </c>
      <c r="AU126" s="5">
        <f t="shared" si="54"/>
        <v>38.342208689787668</v>
      </c>
      <c r="AV126" s="5">
        <f t="shared" si="55"/>
        <v>3.1621221662422219</v>
      </c>
      <c r="AW126" s="5">
        <f t="shared" si="56"/>
        <v>3.8132360332224433</v>
      </c>
      <c r="AX126" s="5">
        <f t="shared" si="57"/>
        <v>16.221351065644054</v>
      </c>
      <c r="AY126" s="5">
        <f t="shared" si="58"/>
        <v>6.6678199522955275</v>
      </c>
    </row>
    <row r="127" spans="1:51" x14ac:dyDescent="0.25">
      <c r="A127" s="2">
        <v>42098</v>
      </c>
      <c r="B127" s="299">
        <v>2015</v>
      </c>
      <c r="C127" s="1" t="s">
        <v>135</v>
      </c>
      <c r="D127" s="3">
        <v>0.26515383883008048</v>
      </c>
      <c r="E127" s="3">
        <v>69.773333333333468</v>
      </c>
      <c r="F127" s="3">
        <v>1.6571187499999975</v>
      </c>
      <c r="G127" s="3">
        <v>1.3668124999999982</v>
      </c>
      <c r="H127" s="3">
        <v>0.29030625000000038</v>
      </c>
      <c r="I127" s="3">
        <v>0.21012500000000012</v>
      </c>
      <c r="J127" s="3">
        <v>0.47606666666666747</v>
      </c>
      <c r="K127" s="3">
        <v>0.11125000000000006</v>
      </c>
      <c r="L127" s="3">
        <f t="shared" si="34"/>
        <v>0.23368575829715699</v>
      </c>
      <c r="M127" s="4">
        <f t="shared" si="35"/>
        <v>45.263279545144279</v>
      </c>
      <c r="N127" s="4">
        <f t="shared" si="36"/>
        <v>1.0750042406948661</v>
      </c>
      <c r="O127" s="4">
        <f t="shared" si="37"/>
        <v>0.88667709162952402</v>
      </c>
      <c r="P127" s="4">
        <f t="shared" si="38"/>
        <v>0.18832714906534304</v>
      </c>
      <c r="Q127" s="4">
        <f t="shared" si="39"/>
        <v>0.13631205734411567</v>
      </c>
      <c r="R127" s="4">
        <f t="shared" si="40"/>
        <v>0.30883344088656145</v>
      </c>
      <c r="S127" s="4">
        <f t="shared" si="41"/>
        <v>7.2169976821096327E-2</v>
      </c>
      <c r="T127" s="5">
        <f t="shared" si="60"/>
        <v>2013.9593523646822</v>
      </c>
      <c r="U127" s="5">
        <f t="shared" si="60"/>
        <v>60.003229005504814</v>
      </c>
      <c r="V127" s="5">
        <f t="shared" si="60"/>
        <v>51.949481286866018</v>
      </c>
      <c r="W127" s="5">
        <f t="shared" si="60"/>
        <v>7.453595543712848</v>
      </c>
      <c r="X127" s="5">
        <f t="shared" si="60"/>
        <v>4.0311695823344023</v>
      </c>
      <c r="Y127" s="5">
        <f t="shared" si="60"/>
        <v>18.942001580575578</v>
      </c>
      <c r="Z127" s="5">
        <f t="shared" si="59"/>
        <v>7.7361355014682029</v>
      </c>
      <c r="AA127" s="4">
        <v>0.23981173333333336</v>
      </c>
      <c r="AB127" s="4">
        <f t="shared" si="42"/>
        <v>0.23981173333333336</v>
      </c>
      <c r="AC127" s="3">
        <f t="shared" si="43"/>
        <v>586.71751768181764</v>
      </c>
      <c r="AD127" s="4">
        <v>29.920000000000041</v>
      </c>
      <c r="AE127" s="4">
        <v>1.3030049999999991</v>
      </c>
      <c r="AF127" s="4">
        <v>1.2258750000000014</v>
      </c>
      <c r="AG127" s="4">
        <v>7.6679999999999873E-2</v>
      </c>
      <c r="AH127" s="4">
        <v>0.17327000000000006</v>
      </c>
      <c r="AI127" s="4">
        <v>0.60858000000000156</v>
      </c>
      <c r="AJ127" s="4">
        <v>0.20775000000000043</v>
      </c>
      <c r="AK127" s="3">
        <f t="shared" si="44"/>
        <v>0.34136843143054307</v>
      </c>
      <c r="AL127" s="4">
        <f t="shared" si="45"/>
        <v>17.554588129040006</v>
      </c>
      <c r="AM127" s="4">
        <f t="shared" si="46"/>
        <v>0.76449585912699625</v>
      </c>
      <c r="AN127" s="4">
        <f t="shared" si="47"/>
        <v>0.71924233698819895</v>
      </c>
      <c r="AO127" s="4">
        <f t="shared" si="48"/>
        <v>4.4989499255841697E-2</v>
      </c>
      <c r="AP127" s="4">
        <f t="shared" si="49"/>
        <v>0.10166054428872857</v>
      </c>
      <c r="AQ127" s="4">
        <f t="shared" si="50"/>
        <v>0.35706454691080147</v>
      </c>
      <c r="AR127" s="4">
        <f t="shared" si="51"/>
        <v>0.12189056429839788</v>
      </c>
      <c r="AS127" s="5">
        <f t="shared" si="52"/>
        <v>1238.9195824321471</v>
      </c>
      <c r="AT127" s="5">
        <f t="shared" si="53"/>
        <v>42.156225669736862</v>
      </c>
      <c r="AU127" s="5">
        <f t="shared" si="54"/>
        <v>39.06145102677587</v>
      </c>
      <c r="AV127" s="5">
        <f t="shared" si="55"/>
        <v>3.2071116654980636</v>
      </c>
      <c r="AW127" s="5">
        <f t="shared" si="56"/>
        <v>3.9148965775111719</v>
      </c>
      <c r="AX127" s="5">
        <f t="shared" si="57"/>
        <v>16.578415612554856</v>
      </c>
      <c r="AY127" s="5">
        <f t="shared" si="58"/>
        <v>6.7897105165939253</v>
      </c>
    </row>
    <row r="128" spans="1:51" x14ac:dyDescent="0.25">
      <c r="A128" s="2">
        <v>42099</v>
      </c>
      <c r="B128" s="299">
        <v>2015</v>
      </c>
      <c r="C128" s="1" t="s">
        <v>136</v>
      </c>
      <c r="D128" s="3">
        <v>8.0175140241718498E-2</v>
      </c>
      <c r="E128" s="3">
        <v>69.773333333333468</v>
      </c>
      <c r="F128" s="3">
        <v>1.6571187499999975</v>
      </c>
      <c r="G128" s="3">
        <v>1.3668124999999982</v>
      </c>
      <c r="H128" s="3">
        <v>0.29030625000000038</v>
      </c>
      <c r="I128" s="3">
        <v>0.21012500000000012</v>
      </c>
      <c r="J128" s="3">
        <v>0.47606666666666747</v>
      </c>
      <c r="K128" s="3">
        <v>0.11125000000000006</v>
      </c>
      <c r="L128" s="3">
        <f t="shared" si="34"/>
        <v>0.23368575829715699</v>
      </c>
      <c r="M128" s="4">
        <f t="shared" si="35"/>
        <v>13.686355820243769</v>
      </c>
      <c r="N128" s="4">
        <f t="shared" si="36"/>
        <v>0.32505135938607155</v>
      </c>
      <c r="O128" s="4">
        <f t="shared" si="37"/>
        <v>0.26810647163993229</v>
      </c>
      <c r="P128" s="4">
        <f t="shared" si="38"/>
        <v>5.6944887746139497E-2</v>
      </c>
      <c r="Q128" s="4">
        <f t="shared" si="39"/>
        <v>4.1216971862154374E-2</v>
      </c>
      <c r="R128" s="4">
        <f t="shared" si="40"/>
        <v>9.3382636071432004E-2</v>
      </c>
      <c r="S128" s="4">
        <f t="shared" si="41"/>
        <v>2.1822192122140031E-2</v>
      </c>
      <c r="T128" s="5">
        <f t="shared" si="60"/>
        <v>2027.645708184926</v>
      </c>
      <c r="U128" s="5">
        <f t="shared" si="60"/>
        <v>60.328280364890887</v>
      </c>
      <c r="V128" s="5">
        <f t="shared" si="60"/>
        <v>52.21758775850595</v>
      </c>
      <c r="W128" s="5">
        <f t="shared" si="60"/>
        <v>7.5105404314589874</v>
      </c>
      <c r="X128" s="5">
        <f t="shared" si="60"/>
        <v>4.0723865541965569</v>
      </c>
      <c r="Y128" s="5">
        <f t="shared" si="60"/>
        <v>19.03538421664701</v>
      </c>
      <c r="Z128" s="5">
        <f t="shared" si="59"/>
        <v>7.7579576935903427</v>
      </c>
      <c r="AA128" s="4">
        <v>2.6783499999999977E-2</v>
      </c>
      <c r="AB128" s="4">
        <f t="shared" si="42"/>
        <v>2.6783499999999977E-2</v>
      </c>
      <c r="AC128" s="3">
        <f t="shared" si="43"/>
        <v>65.527855607416541</v>
      </c>
      <c r="AD128" s="4">
        <v>29.211666666666641</v>
      </c>
      <c r="AE128" s="4">
        <v>1.3502837905092593</v>
      </c>
      <c r="AF128" s="4">
        <v>1.2773048321759284</v>
      </c>
      <c r="AG128" s="4">
        <v>7.2646145833333259E-2</v>
      </c>
      <c r="AH128" s="4">
        <v>0.19299135416666666</v>
      </c>
      <c r="AI128" s="4">
        <v>0.66744588541666794</v>
      </c>
      <c r="AJ128" s="4">
        <v>0.19569126157407449</v>
      </c>
      <c r="AK128" s="3">
        <f t="shared" si="44"/>
        <v>0.29319419873554226</v>
      </c>
      <c r="AL128" s="4">
        <f t="shared" si="45"/>
        <v>1.9141778753853147</v>
      </c>
      <c r="AM128" s="4">
        <f t="shared" si="46"/>
        <v>8.8481201253525835E-2</v>
      </c>
      <c r="AN128" s="4">
        <f t="shared" si="47"/>
        <v>8.3699046609479646E-2</v>
      </c>
      <c r="AO128" s="4">
        <f t="shared" si="48"/>
        <v>4.7603461546019878E-3</v>
      </c>
      <c r="AP128" s="4">
        <f t="shared" si="49"/>
        <v>1.2646309589313119E-2</v>
      </c>
      <c r="AQ128" s="4">
        <f t="shared" si="50"/>
        <v>4.3736297605347703E-2</v>
      </c>
      <c r="AR128" s="4">
        <f t="shared" si="51"/>
        <v>1.2823228732059135E-2</v>
      </c>
      <c r="AS128" s="5">
        <f t="shared" si="52"/>
        <v>1240.8337603075324</v>
      </c>
      <c r="AT128" s="5">
        <f t="shared" si="53"/>
        <v>42.244706870990392</v>
      </c>
      <c r="AU128" s="5">
        <f t="shared" si="54"/>
        <v>39.145150073385352</v>
      </c>
      <c r="AV128" s="5">
        <f t="shared" si="55"/>
        <v>3.2118720116526656</v>
      </c>
      <c r="AW128" s="5">
        <f t="shared" si="56"/>
        <v>3.9275428871004849</v>
      </c>
      <c r="AX128" s="5">
        <f t="shared" si="57"/>
        <v>16.622151910160206</v>
      </c>
      <c r="AY128" s="5">
        <f t="shared" si="58"/>
        <v>6.8025337453259844</v>
      </c>
    </row>
    <row r="129" spans="1:51" x14ac:dyDescent="0.25">
      <c r="A129" s="2">
        <v>42100</v>
      </c>
      <c r="B129" s="299">
        <v>2015</v>
      </c>
      <c r="C129" s="1" t="s">
        <v>137</v>
      </c>
      <c r="D129" s="3">
        <v>4.4844138885836556E-2</v>
      </c>
      <c r="E129" s="3">
        <v>58.797821180555665</v>
      </c>
      <c r="F129" s="3">
        <v>1.6166691685267829</v>
      </c>
      <c r="G129" s="3">
        <v>1.3035783296130956</v>
      </c>
      <c r="H129" s="3">
        <v>0.32012432105654759</v>
      </c>
      <c r="I129" s="3">
        <v>0.18478478422619057</v>
      </c>
      <c r="J129" s="3">
        <v>0.44293343253968315</v>
      </c>
      <c r="K129" s="3">
        <v>0.10758898237179487</v>
      </c>
      <c r="L129" s="3">
        <f t="shared" si="34"/>
        <v>0.24290101958414664</v>
      </c>
      <c r="M129" s="4">
        <f t="shared" si="35"/>
        <v>6.4509778261635127</v>
      </c>
      <c r="N129" s="4">
        <f t="shared" si="36"/>
        <v>0.17737216701249747</v>
      </c>
      <c r="O129" s="4">
        <f t="shared" si="37"/>
        <v>0.14302153940667292</v>
      </c>
      <c r="P129" s="4">
        <f t="shared" si="38"/>
        <v>3.5122303093679391E-2</v>
      </c>
      <c r="Q129" s="4">
        <f t="shared" si="39"/>
        <v>2.0273583641731457E-2</v>
      </c>
      <c r="R129" s="4">
        <f t="shared" si="40"/>
        <v>4.859625228298272E-2</v>
      </c>
      <c r="S129" s="4">
        <f t="shared" si="41"/>
        <v>1.1804079227504918E-2</v>
      </c>
      <c r="T129" s="5">
        <f t="shared" si="60"/>
        <v>2034.0966860110896</v>
      </c>
      <c r="U129" s="5">
        <f t="shared" si="60"/>
        <v>60.505652531903387</v>
      </c>
      <c r="V129" s="5">
        <f t="shared" si="60"/>
        <v>52.360609297912625</v>
      </c>
      <c r="W129" s="5">
        <f t="shared" si="60"/>
        <v>7.5456627345526668</v>
      </c>
      <c r="X129" s="5">
        <f t="shared" si="60"/>
        <v>4.0926601378382887</v>
      </c>
      <c r="Y129" s="5">
        <f t="shared" si="60"/>
        <v>19.083980468929994</v>
      </c>
      <c r="Z129" s="5">
        <f t="shared" si="59"/>
        <v>7.7697617728178479</v>
      </c>
      <c r="AA129" s="4">
        <v>2.1475666666666677E-3</v>
      </c>
      <c r="AB129" s="4">
        <f t="shared" si="42"/>
        <v>2.1475666666666677E-3</v>
      </c>
      <c r="AC129" s="3">
        <f t="shared" si="43"/>
        <v>5.2541840476649568</v>
      </c>
      <c r="AD129" s="4">
        <v>27.653333333333364</v>
      </c>
      <c r="AE129" s="4">
        <v>1.4542971296296312</v>
      </c>
      <c r="AF129" s="4">
        <v>1.3904504629629661</v>
      </c>
      <c r="AG129" s="4">
        <v>6.3771666666666546E-2</v>
      </c>
      <c r="AH129" s="4">
        <v>0.23637833333333305</v>
      </c>
      <c r="AI129" s="4">
        <v>0.79695083333333472</v>
      </c>
      <c r="AJ129" s="4">
        <v>0.16916203703703733</v>
      </c>
      <c r="AK129" s="3">
        <f t="shared" si="44"/>
        <v>0.21226157243540164</v>
      </c>
      <c r="AL129" s="4">
        <f t="shared" si="45"/>
        <v>0.14529570286476176</v>
      </c>
      <c r="AM129" s="4">
        <f t="shared" si="46"/>
        <v>7.6411447790649435E-3</v>
      </c>
      <c r="AN129" s="4">
        <f t="shared" si="47"/>
        <v>7.3056826415683705E-3</v>
      </c>
      <c r="AO129" s="4">
        <f t="shared" si="48"/>
        <v>3.3506807369300645E-4</v>
      </c>
      <c r="AP129" s="4">
        <f t="shared" si="49"/>
        <v>1.2419752682136282E-3</v>
      </c>
      <c r="AQ129" s="4">
        <f t="shared" si="50"/>
        <v>4.1873263552733003E-3</v>
      </c>
      <c r="AR129" s="4">
        <f t="shared" si="51"/>
        <v>8.8880847647051023E-4</v>
      </c>
      <c r="AS129" s="5">
        <f t="shared" si="52"/>
        <v>1240.9790560103972</v>
      </c>
      <c r="AT129" s="5">
        <f t="shared" si="53"/>
        <v>42.252348015769456</v>
      </c>
      <c r="AU129" s="5">
        <f t="shared" si="54"/>
        <v>39.152455756026917</v>
      </c>
      <c r="AV129" s="5">
        <f t="shared" si="55"/>
        <v>3.2122070797263587</v>
      </c>
      <c r="AW129" s="5">
        <f t="shared" si="56"/>
        <v>3.9287848623686985</v>
      </c>
      <c r="AX129" s="5">
        <f t="shared" si="57"/>
        <v>16.626339236515477</v>
      </c>
      <c r="AY129" s="5">
        <f t="shared" si="58"/>
        <v>6.8034225538024549</v>
      </c>
    </row>
    <row r="130" spans="1:51" x14ac:dyDescent="0.25">
      <c r="A130" s="2">
        <v>42101</v>
      </c>
      <c r="B130" s="299">
        <v>2015</v>
      </c>
      <c r="C130" s="1" t="s">
        <v>138</v>
      </c>
      <c r="D130" s="3">
        <v>0.39686269201506247</v>
      </c>
      <c r="E130" s="3">
        <v>69.773333333333468</v>
      </c>
      <c r="F130" s="3">
        <v>1.6571187499999975</v>
      </c>
      <c r="G130" s="3">
        <v>1.3668124999999982</v>
      </c>
      <c r="H130" s="3">
        <v>0.29030625000000038</v>
      </c>
      <c r="I130" s="3">
        <v>0.21012500000000012</v>
      </c>
      <c r="J130" s="3">
        <v>0.47606666666666747</v>
      </c>
      <c r="K130" s="3">
        <v>0.11125000000000006</v>
      </c>
      <c r="L130" s="3">
        <f t="shared" si="34"/>
        <v>0.23368575829715699</v>
      </c>
      <c r="M130" s="4">
        <f t="shared" si="35"/>
        <v>67.746735438470353</v>
      </c>
      <c r="N130" s="4">
        <f t="shared" si="36"/>
        <v>1.6089869894856437</v>
      </c>
      <c r="O130" s="4">
        <f t="shared" si="37"/>
        <v>1.3271128152803453</v>
      </c>
      <c r="P130" s="4">
        <f t="shared" si="38"/>
        <v>0.28187417420529937</v>
      </c>
      <c r="Q130" s="4">
        <f t="shared" si="39"/>
        <v>0.20402182472781241</v>
      </c>
      <c r="R130" s="4">
        <f t="shared" si="40"/>
        <v>0.46223909589730239</v>
      </c>
      <c r="S130" s="4">
        <f t="shared" si="41"/>
        <v>0.10801869363935337</v>
      </c>
      <c r="T130" s="5">
        <f t="shared" si="60"/>
        <v>2101.8434214495601</v>
      </c>
      <c r="U130" s="5">
        <f t="shared" si="60"/>
        <v>62.11463952138903</v>
      </c>
      <c r="V130" s="5">
        <f t="shared" si="60"/>
        <v>53.687722113192969</v>
      </c>
      <c r="W130" s="5">
        <f t="shared" si="60"/>
        <v>7.827536908757966</v>
      </c>
      <c r="X130" s="5">
        <f t="shared" si="60"/>
        <v>4.296681962566101</v>
      </c>
      <c r="Y130" s="5">
        <f t="shared" si="60"/>
        <v>19.546219564827297</v>
      </c>
      <c r="Z130" s="5">
        <f t="shared" si="59"/>
        <v>7.8777804664572013</v>
      </c>
      <c r="AA130" s="4">
        <v>0.29175733333333337</v>
      </c>
      <c r="AB130" s="4">
        <f t="shared" si="42"/>
        <v>0.29175733333333337</v>
      </c>
      <c r="AC130" s="3">
        <f t="shared" si="43"/>
        <v>713.80635133838314</v>
      </c>
      <c r="AD130" s="4">
        <v>29.920000000000041</v>
      </c>
      <c r="AE130" s="4">
        <v>1.3030049999999991</v>
      </c>
      <c r="AF130" s="4">
        <v>1.2258750000000014</v>
      </c>
      <c r="AG130" s="4">
        <v>7.6679999999999873E-2</v>
      </c>
      <c r="AH130" s="4">
        <v>0.17327000000000006</v>
      </c>
      <c r="AI130" s="4">
        <v>0.60858000000000156</v>
      </c>
      <c r="AJ130" s="4">
        <v>0.20775000000000043</v>
      </c>
      <c r="AK130" s="3">
        <f t="shared" si="44"/>
        <v>0.34136843143054307</v>
      </c>
      <c r="AL130" s="4">
        <f t="shared" si="45"/>
        <v>21.35708603204445</v>
      </c>
      <c r="AM130" s="4">
        <f t="shared" si="46"/>
        <v>0.93009324482566913</v>
      </c>
      <c r="AN130" s="4">
        <f t="shared" si="47"/>
        <v>0.8750373609469414</v>
      </c>
      <c r="AO130" s="4">
        <f t="shared" si="48"/>
        <v>5.4734671020627124E-2</v>
      </c>
      <c r="AP130" s="4">
        <f t="shared" si="49"/>
        <v>0.12368122649640167</v>
      </c>
      <c r="AQ130" s="4">
        <f t="shared" si="50"/>
        <v>0.43440826929751425</v>
      </c>
      <c r="AR130" s="4">
        <f t="shared" si="51"/>
        <v>0.14829326949054938</v>
      </c>
      <c r="AS130" s="5">
        <f t="shared" si="52"/>
        <v>1262.3361420424417</v>
      </c>
      <c r="AT130" s="5">
        <f t="shared" si="53"/>
        <v>43.182441260595127</v>
      </c>
      <c r="AU130" s="5">
        <f t="shared" si="54"/>
        <v>40.027493116973858</v>
      </c>
      <c r="AV130" s="5">
        <f t="shared" si="55"/>
        <v>3.2669417507469856</v>
      </c>
      <c r="AW130" s="5">
        <f t="shared" si="56"/>
        <v>4.0524660888651001</v>
      </c>
      <c r="AX130" s="5">
        <f t="shared" si="57"/>
        <v>17.060747505812991</v>
      </c>
      <c r="AY130" s="5">
        <f t="shared" si="58"/>
        <v>6.9517158232930045</v>
      </c>
    </row>
    <row r="131" spans="1:51" x14ac:dyDescent="0.25">
      <c r="A131" s="2">
        <v>42102</v>
      </c>
      <c r="B131" s="299">
        <v>2015</v>
      </c>
      <c r="C131" s="1" t="s">
        <v>139</v>
      </c>
      <c r="D131" s="3">
        <v>0.62624228630874501</v>
      </c>
      <c r="E131" s="3">
        <v>69.773333333333468</v>
      </c>
      <c r="F131" s="3">
        <v>1.6571187499999975</v>
      </c>
      <c r="G131" s="3">
        <v>1.3668124999999982</v>
      </c>
      <c r="H131" s="3">
        <v>0.29030625000000038</v>
      </c>
      <c r="I131" s="3">
        <v>0.21012500000000012</v>
      </c>
      <c r="J131" s="3">
        <v>0.47606666666666747</v>
      </c>
      <c r="K131" s="3">
        <v>0.11125000000000006</v>
      </c>
      <c r="L131" s="3">
        <f t="shared" si="34"/>
        <v>0.23368575829715699</v>
      </c>
      <c r="M131" s="4">
        <f t="shared" si="35"/>
        <v>106.90314646490158</v>
      </c>
      <c r="N131" s="4">
        <f t="shared" si="36"/>
        <v>2.5389529205185939</v>
      </c>
      <c r="O131" s="4">
        <f t="shared" si="37"/>
        <v>2.0941604750271043</v>
      </c>
      <c r="P131" s="4">
        <f t="shared" si="38"/>
        <v>0.44479244549149122</v>
      </c>
      <c r="Q131" s="4">
        <f t="shared" si="39"/>
        <v>0.32194281938091074</v>
      </c>
      <c r="R131" s="4">
        <f t="shared" si="40"/>
        <v>0.72940509163564116</v>
      </c>
      <c r="S131" s="4">
        <f t="shared" si="41"/>
        <v>0.1704515819446821</v>
      </c>
      <c r="T131" s="5">
        <f t="shared" si="60"/>
        <v>2208.7465679144616</v>
      </c>
      <c r="U131" s="5">
        <f t="shared" si="60"/>
        <v>64.65359244190762</v>
      </c>
      <c r="V131" s="5">
        <f t="shared" si="60"/>
        <v>55.781882588220071</v>
      </c>
      <c r="W131" s="5">
        <f t="shared" si="60"/>
        <v>8.2723293542494574</v>
      </c>
      <c r="X131" s="5">
        <f t="shared" si="60"/>
        <v>4.6186247819470116</v>
      </c>
      <c r="Y131" s="5">
        <f t="shared" si="60"/>
        <v>20.275624656462938</v>
      </c>
      <c r="Z131" s="5">
        <f t="shared" si="59"/>
        <v>8.0482320484018839</v>
      </c>
      <c r="AA131" s="4">
        <v>0.52895839999999994</v>
      </c>
      <c r="AB131" s="4">
        <f t="shared" si="42"/>
        <v>0.52895839999999994</v>
      </c>
      <c r="AC131" s="3">
        <f t="shared" si="43"/>
        <v>1294.1366758463273</v>
      </c>
      <c r="AD131" s="4">
        <v>29.920000000000041</v>
      </c>
      <c r="AE131" s="4">
        <v>1.3030049999999991</v>
      </c>
      <c r="AF131" s="4">
        <v>1.2258750000000014</v>
      </c>
      <c r="AG131" s="4">
        <v>7.6679999999999873E-2</v>
      </c>
      <c r="AH131" s="4">
        <v>0.17327000000000006</v>
      </c>
      <c r="AI131" s="4">
        <v>0.60858000000000156</v>
      </c>
      <c r="AJ131" s="4">
        <v>0.20775000000000043</v>
      </c>
      <c r="AK131" s="3">
        <f t="shared" si="44"/>
        <v>0.34136843143054307</v>
      </c>
      <c r="AL131" s="4">
        <f t="shared" si="45"/>
        <v>38.720569341322168</v>
      </c>
      <c r="AM131" s="4">
        <f t="shared" si="46"/>
        <v>1.6862665593111426</v>
      </c>
      <c r="AN131" s="4">
        <f t="shared" si="47"/>
        <v>1.5864497975031184</v>
      </c>
      <c r="AO131" s="4">
        <f t="shared" si="48"/>
        <v>9.9234400303896214E-2</v>
      </c>
      <c r="AP131" s="4">
        <f t="shared" si="49"/>
        <v>0.22423506182389324</v>
      </c>
      <c r="AQ131" s="4">
        <f t="shared" si="50"/>
        <v>0.78758569818655999</v>
      </c>
      <c r="AR131" s="4">
        <f t="shared" si="51"/>
        <v>0.26885689440707505</v>
      </c>
      <c r="AS131" s="5">
        <f t="shared" si="52"/>
        <v>1301.0567113837637</v>
      </c>
      <c r="AT131" s="5">
        <f t="shared" si="53"/>
        <v>44.86870781990627</v>
      </c>
      <c r="AU131" s="5">
        <f t="shared" si="54"/>
        <v>41.613942914476979</v>
      </c>
      <c r="AV131" s="5">
        <f t="shared" si="55"/>
        <v>3.3661761510508819</v>
      </c>
      <c r="AW131" s="5">
        <f t="shared" si="56"/>
        <v>4.2767011506889929</v>
      </c>
      <c r="AX131" s="5">
        <f t="shared" si="57"/>
        <v>17.848333203999552</v>
      </c>
      <c r="AY131" s="5">
        <f t="shared" si="58"/>
        <v>7.2205727177000796</v>
      </c>
    </row>
    <row r="132" spans="1:51" x14ac:dyDescent="0.25">
      <c r="A132" s="2">
        <v>42103</v>
      </c>
      <c r="B132" s="299">
        <v>2015</v>
      </c>
      <c r="C132" s="1" t="s">
        <v>140</v>
      </c>
      <c r="D132" s="3">
        <v>0.61383048826512321</v>
      </c>
      <c r="E132" s="3">
        <v>69.773333333333468</v>
      </c>
      <c r="F132" s="3">
        <v>1.6571187499999975</v>
      </c>
      <c r="G132" s="3">
        <v>1.3668124999999982</v>
      </c>
      <c r="H132" s="3">
        <v>0.29030625000000038</v>
      </c>
      <c r="I132" s="3">
        <v>0.21012500000000012</v>
      </c>
      <c r="J132" s="3">
        <v>0.47606666666666747</v>
      </c>
      <c r="K132" s="3">
        <v>0.11125000000000006</v>
      </c>
      <c r="L132" s="3">
        <f t="shared" ref="L132:L195" si="61">K132/J132</f>
        <v>0.23368575829715699</v>
      </c>
      <c r="M132" s="4">
        <f t="shared" ref="M132:M195" si="62">$D132*1/35.314667*1000*60*60*24*E132*1/1000*1/1000</f>
        <v>104.78438142274679</v>
      </c>
      <c r="N132" s="4">
        <f t="shared" ref="N132:N195" si="63">$D132*1/35.314667*1000*60*60*24*F132*1/1000*1/1000</f>
        <v>2.4886321875040815</v>
      </c>
      <c r="O132" s="4">
        <f t="shared" ref="O132:O195" si="64">$D132*1/35.314667*1000*60*60*24*G132*1/1000*1/1000</f>
        <v>2.0526552981087947</v>
      </c>
      <c r="P132" s="4">
        <f t="shared" ref="P132:P195" si="65">$D132*1/35.314667*1000*60*60*24*H132*1/1000*1/1000</f>
        <v>0.43597688939528856</v>
      </c>
      <c r="Q132" s="4">
        <f t="shared" ref="Q132:Q195" si="66">$D132*1/35.314667*1000*60*60*24*I132*1/1000*1/1000</f>
        <v>0.31556207930137548</v>
      </c>
      <c r="R132" s="4">
        <f t="shared" ref="R132:R195" si="67">$D132*1/35.314667*1000*60*60*24*J132*1/1000*1/1000</f>
        <v>0.7149486601756494</v>
      </c>
      <c r="S132" s="4">
        <f t="shared" ref="S132:S195" si="68">$D132*1/35.314667*1000*60*60*24*K132*1/1000*1/1000</f>
        <v>0.16707331979668302</v>
      </c>
      <c r="T132" s="5">
        <f t="shared" si="60"/>
        <v>2313.5309493372083</v>
      </c>
      <c r="U132" s="5">
        <f t="shared" si="60"/>
        <v>67.1422246294117</v>
      </c>
      <c r="V132" s="5">
        <f t="shared" si="60"/>
        <v>57.834537886328867</v>
      </c>
      <c r="W132" s="5">
        <f t="shared" si="60"/>
        <v>8.7083062436447456</v>
      </c>
      <c r="X132" s="5">
        <f t="shared" si="60"/>
        <v>4.9341868612483868</v>
      </c>
      <c r="Y132" s="5">
        <f t="shared" si="60"/>
        <v>20.990573316638589</v>
      </c>
      <c r="Z132" s="5">
        <f t="shared" si="59"/>
        <v>8.2153053681985675</v>
      </c>
      <c r="AA132" s="4">
        <v>0.46998666666666661</v>
      </c>
      <c r="AB132" s="4">
        <f t="shared" ref="AB132:AB195" si="69">IF(AA132&lt;0,0,AA132)</f>
        <v>0.46998666666666661</v>
      </c>
      <c r="AC132" s="3">
        <f t="shared" ref="AC132:AC195" si="70">$AB132*1/35.314667*60*60*24</f>
        <v>1149.8578763322332</v>
      </c>
      <c r="AD132" s="4">
        <v>29.920000000000041</v>
      </c>
      <c r="AE132" s="4">
        <v>1.3030049999999991</v>
      </c>
      <c r="AF132" s="4">
        <v>1.2258750000000014</v>
      </c>
      <c r="AG132" s="4">
        <v>7.6679999999999873E-2</v>
      </c>
      <c r="AH132" s="4">
        <v>0.17327000000000006</v>
      </c>
      <c r="AI132" s="4">
        <v>0.60858000000000156</v>
      </c>
      <c r="AJ132" s="4">
        <v>0.20775000000000043</v>
      </c>
      <c r="AK132" s="3">
        <f t="shared" ref="AK132:AK195" si="71">AJ132/AI132</f>
        <v>0.34136843143054307</v>
      </c>
      <c r="AL132" s="4">
        <f t="shared" ref="AL132:AL195" si="72">$AB132*1/35.314667*1000*60*60*24*AD132*1/1000*1/1000</f>
        <v>34.403747659860464</v>
      </c>
      <c r="AM132" s="4">
        <f t="shared" ref="AM132:AM195" si="73">$AB132*1/35.314667*1000*60*60*24*AE132*1/1000*1/1000</f>
        <v>1.4982705621502805</v>
      </c>
      <c r="AN132" s="4">
        <f t="shared" ref="AN132:AN195" si="74">$AB132*1/35.314667*1000*60*60*24*AF132*1/1000*1/1000</f>
        <v>1.4095820241487782</v>
      </c>
      <c r="AO132" s="4">
        <f t="shared" ref="AO132:AO195" si="75">$AB132*1/35.314667*1000*60*60*24*AG132*1/1000*1/1000</f>
        <v>8.8171101957155495E-2</v>
      </c>
      <c r="AP132" s="4">
        <f t="shared" ref="AP132:AP195" si="76">$AB132*1/35.314667*1000*60*60*24*AH132*1/1000*1/1000</f>
        <v>0.19923587423208614</v>
      </c>
      <c r="AQ132" s="4">
        <f t="shared" ref="AQ132:AQ195" si="77">$AB132*1/35.314667*1000*60*60*24*AI132*1/1000*1/1000</f>
        <v>0.69978050637827227</v>
      </c>
      <c r="AR132" s="4">
        <f t="shared" ref="AR132:AR195" si="78">$AB132*1/35.314667*1000*60*60*24*AJ132*1/1000*1/1000</f>
        <v>0.23888297380802195</v>
      </c>
      <c r="AS132" s="5">
        <f t="shared" ref="AS132:AS195" si="79">AS131+AL132</f>
        <v>1335.4604590436243</v>
      </c>
      <c r="AT132" s="5">
        <f t="shared" ref="AT132:AT195" si="80">AT131+AM132</f>
        <v>46.366978382056551</v>
      </c>
      <c r="AU132" s="5">
        <f t="shared" ref="AU132:AU195" si="81">AU131+AN132</f>
        <v>43.023524938625755</v>
      </c>
      <c r="AV132" s="5">
        <f t="shared" ref="AV132:AV195" si="82">AV131+AO132</f>
        <v>3.4543472530080375</v>
      </c>
      <c r="AW132" s="5">
        <f t="shared" ref="AW132:AW195" si="83">AW131+AP132</f>
        <v>4.4759370249210795</v>
      </c>
      <c r="AX132" s="5">
        <f t="shared" ref="AX132:AX195" si="84">AX131+AQ132</f>
        <v>18.548113710377823</v>
      </c>
      <c r="AY132" s="5">
        <f t="shared" ref="AY132:AY195" si="85">AY131+AR132</f>
        <v>7.4594556915081016</v>
      </c>
    </row>
    <row r="133" spans="1:51" x14ac:dyDescent="0.25">
      <c r="A133" s="2">
        <v>42104</v>
      </c>
      <c r="B133" s="299">
        <v>2015</v>
      </c>
      <c r="C133" s="1" t="s">
        <v>141</v>
      </c>
      <c r="D133" s="3">
        <v>0.42280570645078935</v>
      </c>
      <c r="E133" s="3">
        <v>69.773333333333468</v>
      </c>
      <c r="F133" s="3">
        <v>1.6571187499999975</v>
      </c>
      <c r="G133" s="3">
        <v>1.3668124999999982</v>
      </c>
      <c r="H133" s="3">
        <v>0.29030625000000038</v>
      </c>
      <c r="I133" s="3">
        <v>0.21012500000000012</v>
      </c>
      <c r="J133" s="3">
        <v>0.47606666666666747</v>
      </c>
      <c r="K133" s="3">
        <v>0.11125000000000006</v>
      </c>
      <c r="L133" s="3">
        <f t="shared" si="61"/>
        <v>0.23368575829715699</v>
      </c>
      <c r="M133" s="4">
        <f t="shared" si="62"/>
        <v>72.175356648818095</v>
      </c>
      <c r="N133" s="4">
        <f t="shared" si="63"/>
        <v>1.7141668754637855</v>
      </c>
      <c r="O133" s="4">
        <f t="shared" si="64"/>
        <v>1.4138665152813255</v>
      </c>
      <c r="P133" s="4">
        <f t="shared" si="65"/>
        <v>0.30030036018246126</v>
      </c>
      <c r="Q133" s="4">
        <f t="shared" si="66"/>
        <v>0.21735878295193312</v>
      </c>
      <c r="R133" s="4">
        <f t="shared" si="67"/>
        <v>0.49245578237073362</v>
      </c>
      <c r="S133" s="4">
        <f t="shared" si="68"/>
        <v>0.11507990293112459</v>
      </c>
      <c r="T133" s="5">
        <f t="shared" si="60"/>
        <v>2385.7063059860266</v>
      </c>
      <c r="U133" s="5">
        <f t="shared" si="60"/>
        <v>68.856391504875489</v>
      </c>
      <c r="V133" s="5">
        <f t="shared" si="60"/>
        <v>59.248404401610195</v>
      </c>
      <c r="W133" s="5">
        <f t="shared" si="60"/>
        <v>9.0086066038272072</v>
      </c>
      <c r="X133" s="5">
        <f t="shared" si="60"/>
        <v>5.1515456442003202</v>
      </c>
      <c r="Y133" s="5">
        <f t="shared" si="60"/>
        <v>21.483029099009322</v>
      </c>
      <c r="Z133" s="5">
        <f t="shared" si="59"/>
        <v>8.3303852711296926</v>
      </c>
      <c r="AA133" s="4">
        <v>0.31832373333333336</v>
      </c>
      <c r="AB133" s="4">
        <f t="shared" si="69"/>
        <v>0.31832373333333336</v>
      </c>
      <c r="AC133" s="3">
        <f t="shared" si="70"/>
        <v>778.80305539904998</v>
      </c>
      <c r="AD133" s="4">
        <v>29.920000000000041</v>
      </c>
      <c r="AE133" s="4">
        <v>1.3030049999999991</v>
      </c>
      <c r="AF133" s="4">
        <v>1.2258750000000014</v>
      </c>
      <c r="AG133" s="4">
        <v>7.6679999999999873E-2</v>
      </c>
      <c r="AH133" s="4">
        <v>0.17327000000000006</v>
      </c>
      <c r="AI133" s="4">
        <v>0.60858000000000156</v>
      </c>
      <c r="AJ133" s="4">
        <v>0.20775000000000043</v>
      </c>
      <c r="AK133" s="3">
        <f t="shared" si="71"/>
        <v>0.34136843143054307</v>
      </c>
      <c r="AL133" s="4">
        <f t="shared" si="72"/>
        <v>23.301787417539611</v>
      </c>
      <c r="AM133" s="4">
        <f t="shared" si="73"/>
        <v>1.0147842752002385</v>
      </c>
      <c r="AN133" s="4">
        <f t="shared" si="74"/>
        <v>0.95471519553731166</v>
      </c>
      <c r="AO133" s="4">
        <f t="shared" si="75"/>
        <v>5.9718618287999063E-2</v>
      </c>
      <c r="AP133" s="4">
        <f t="shared" si="76"/>
        <v>0.13494320540899346</v>
      </c>
      <c r="AQ133" s="4">
        <f t="shared" si="77"/>
        <v>0.47396396345475511</v>
      </c>
      <c r="AR133" s="4">
        <f t="shared" si="78"/>
        <v>0.16179633475915298</v>
      </c>
      <c r="AS133" s="5">
        <f t="shared" si="79"/>
        <v>1358.7622464611638</v>
      </c>
      <c r="AT133" s="5">
        <f t="shared" si="80"/>
        <v>47.381762657256793</v>
      </c>
      <c r="AU133" s="5">
        <f t="shared" si="81"/>
        <v>43.978240134163066</v>
      </c>
      <c r="AV133" s="5">
        <f t="shared" si="82"/>
        <v>3.5140658712960366</v>
      </c>
      <c r="AW133" s="5">
        <f t="shared" si="83"/>
        <v>4.6108802303300731</v>
      </c>
      <c r="AX133" s="5">
        <f t="shared" si="84"/>
        <v>19.022077673832577</v>
      </c>
      <c r="AY133" s="5">
        <f t="shared" si="85"/>
        <v>7.6212520262672543</v>
      </c>
    </row>
    <row r="134" spans="1:51" x14ac:dyDescent="0.25">
      <c r="A134" s="2">
        <v>42105</v>
      </c>
      <c r="B134" s="299">
        <v>2015</v>
      </c>
      <c r="C134" s="1" t="s">
        <v>142</v>
      </c>
      <c r="D134" s="3">
        <v>0.10291198304138079</v>
      </c>
      <c r="E134" s="3">
        <v>69.773333333333468</v>
      </c>
      <c r="F134" s="3">
        <v>1.6571187499999975</v>
      </c>
      <c r="G134" s="3">
        <v>1.3668124999999982</v>
      </c>
      <c r="H134" s="3">
        <v>0.29030625000000038</v>
      </c>
      <c r="I134" s="3">
        <v>0.21012500000000012</v>
      </c>
      <c r="J134" s="3">
        <v>0.47606666666666747</v>
      </c>
      <c r="K134" s="3">
        <v>0.11125000000000006</v>
      </c>
      <c r="L134" s="3">
        <f t="shared" si="61"/>
        <v>0.23368575829715699</v>
      </c>
      <c r="M134" s="4">
        <f t="shared" si="62"/>
        <v>17.567665161854418</v>
      </c>
      <c r="N134" s="4">
        <f t="shared" si="63"/>
        <v>0.41723257213974735</v>
      </c>
      <c r="O134" s="4">
        <f t="shared" si="64"/>
        <v>0.34413870159139681</v>
      </c>
      <c r="P134" s="4">
        <f t="shared" si="65"/>
        <v>7.3093870548350773E-2</v>
      </c>
      <c r="Q134" s="4">
        <f t="shared" si="66"/>
        <v>5.2905679946512338E-2</v>
      </c>
      <c r="R134" s="4">
        <f t="shared" si="67"/>
        <v>0.11986498845863018</v>
      </c>
      <c r="S134" s="4">
        <f t="shared" si="68"/>
        <v>2.8010740721234963E-2</v>
      </c>
      <c r="T134" s="5">
        <f t="shared" si="60"/>
        <v>2403.2739711478812</v>
      </c>
      <c r="U134" s="5">
        <f t="shared" si="60"/>
        <v>69.273624077015242</v>
      </c>
      <c r="V134" s="5">
        <f t="shared" si="60"/>
        <v>59.592543103201592</v>
      </c>
      <c r="W134" s="5">
        <f t="shared" si="60"/>
        <v>9.0817004743755572</v>
      </c>
      <c r="X134" s="5">
        <f t="shared" si="60"/>
        <v>5.2044513241468326</v>
      </c>
      <c r="Y134" s="5">
        <f t="shared" si="60"/>
        <v>21.602894087467952</v>
      </c>
      <c r="Z134" s="5">
        <f t="shared" si="59"/>
        <v>8.3583960118509282</v>
      </c>
      <c r="AA134" s="4">
        <v>3.7090533333333342E-2</v>
      </c>
      <c r="AB134" s="4">
        <f t="shared" si="69"/>
        <v>3.7090533333333342E-2</v>
      </c>
      <c r="AC134" s="3">
        <f t="shared" si="70"/>
        <v>90.744791109031283</v>
      </c>
      <c r="AD134" s="4">
        <v>29.069999999999965</v>
      </c>
      <c r="AE134" s="4">
        <v>1.3597395486111115</v>
      </c>
      <c r="AF134" s="4">
        <v>1.2875907986111139</v>
      </c>
      <c r="AG134" s="4">
        <v>7.1839374999999941E-2</v>
      </c>
      <c r="AH134" s="4">
        <v>0.19693562499999995</v>
      </c>
      <c r="AI134" s="4">
        <v>0.6792190625000013</v>
      </c>
      <c r="AJ134" s="4">
        <v>0.19327951388888931</v>
      </c>
      <c r="AK134" s="3">
        <f t="shared" si="71"/>
        <v>0.28456138020844923</v>
      </c>
      <c r="AL134" s="4">
        <f t="shared" si="72"/>
        <v>2.6379510775395363</v>
      </c>
      <c r="AM134" s="4">
        <f t="shared" si="73"/>
        <v>0.12338928130140379</v>
      </c>
      <c r="AN134" s="4">
        <f t="shared" si="74"/>
        <v>0.11684215805387631</v>
      </c>
      <c r="AO134" s="4">
        <f t="shared" si="75"/>
        <v>6.5190490777783591E-3</v>
      </c>
      <c r="AP134" s="4">
        <f t="shared" si="76"/>
        <v>1.7870882152551518E-2</v>
      </c>
      <c r="AQ134" s="4">
        <f t="shared" si="77"/>
        <v>6.1635591943834681E-2</v>
      </c>
      <c r="AR134" s="4">
        <f t="shared" si="78"/>
        <v>1.7539109113502371E-2</v>
      </c>
      <c r="AS134" s="5">
        <f t="shared" si="79"/>
        <v>1361.4001975387034</v>
      </c>
      <c r="AT134" s="5">
        <f t="shared" si="80"/>
        <v>47.5051519385582</v>
      </c>
      <c r="AU134" s="5">
        <f t="shared" si="81"/>
        <v>44.095082292216944</v>
      </c>
      <c r="AV134" s="5">
        <f t="shared" si="82"/>
        <v>3.5205849203738149</v>
      </c>
      <c r="AW134" s="5">
        <f t="shared" si="83"/>
        <v>4.6287511124826244</v>
      </c>
      <c r="AX134" s="5">
        <f t="shared" si="84"/>
        <v>19.08371326577641</v>
      </c>
      <c r="AY134" s="5">
        <f t="shared" si="85"/>
        <v>7.6387911353807567</v>
      </c>
    </row>
    <row r="135" spans="1:51" x14ac:dyDescent="0.25">
      <c r="A135" s="2">
        <v>42106</v>
      </c>
      <c r="B135" s="299">
        <v>2015</v>
      </c>
      <c r="C135" s="1" t="s">
        <v>143</v>
      </c>
      <c r="D135" s="3">
        <v>1.7084532183792172E-2</v>
      </c>
      <c r="E135" s="3">
        <v>39.232777777777841</v>
      </c>
      <c r="F135" s="3">
        <v>1.5445633928571423</v>
      </c>
      <c r="G135" s="3">
        <v>1.1908565476190496</v>
      </c>
      <c r="H135" s="3">
        <v>0.37327827380952311</v>
      </c>
      <c r="I135" s="3">
        <v>0.13961309523809548</v>
      </c>
      <c r="J135" s="3">
        <v>0.38386984126984153</v>
      </c>
      <c r="K135" s="3">
        <v>0.10106282051282058</v>
      </c>
      <c r="L135" s="3">
        <f t="shared" si="61"/>
        <v>0.26327366635134641</v>
      </c>
      <c r="M135" s="4">
        <f t="shared" si="62"/>
        <v>1.6398751192468164</v>
      </c>
      <c r="N135" s="4">
        <f t="shared" si="63"/>
        <v>6.4560584835278975E-2</v>
      </c>
      <c r="O135" s="4">
        <f t="shared" si="64"/>
        <v>4.9776134488717601E-2</v>
      </c>
      <c r="P135" s="4">
        <f t="shared" si="65"/>
        <v>1.5602508627935059E-2</v>
      </c>
      <c r="Q135" s="4">
        <f t="shared" si="66"/>
        <v>5.835631687840093E-3</v>
      </c>
      <c r="R135" s="4">
        <f t="shared" si="67"/>
        <v>1.6045221301770721E-2</v>
      </c>
      <c r="S135" s="4">
        <f t="shared" si="68"/>
        <v>4.2242842395359016E-3</v>
      </c>
      <c r="T135" s="5">
        <f t="shared" si="60"/>
        <v>2404.9138462671281</v>
      </c>
      <c r="U135" s="5">
        <f t="shared" si="60"/>
        <v>69.338184661850519</v>
      </c>
      <c r="V135" s="5">
        <f t="shared" si="60"/>
        <v>59.642319237690309</v>
      </c>
      <c r="W135" s="5">
        <f t="shared" si="60"/>
        <v>9.0973029830034928</v>
      </c>
      <c r="X135" s="5">
        <f t="shared" si="60"/>
        <v>5.2102869558346727</v>
      </c>
      <c r="Y135" s="5">
        <f t="shared" si="60"/>
        <v>21.618939308769722</v>
      </c>
      <c r="Z135" s="5">
        <f t="shared" si="59"/>
        <v>8.3626202960904639</v>
      </c>
      <c r="AA135" s="4">
        <v>0</v>
      </c>
      <c r="AB135" s="4">
        <f t="shared" si="69"/>
        <v>0</v>
      </c>
      <c r="AC135" s="3">
        <f t="shared" si="70"/>
        <v>0</v>
      </c>
      <c r="AD135" s="4">
        <v>27.199999999999989</v>
      </c>
      <c r="AE135" s="4">
        <v>1.4845555555555554</v>
      </c>
      <c r="AF135" s="4">
        <v>1.4233655555555595</v>
      </c>
      <c r="AG135" s="4">
        <v>6.1189999999999918E-2</v>
      </c>
      <c r="AH135" s="4">
        <v>0.24899999999999975</v>
      </c>
      <c r="AI135" s="4">
        <v>0.83462500000000128</v>
      </c>
      <c r="AJ135" s="4">
        <v>0.16144444444444475</v>
      </c>
      <c r="AK135" s="3">
        <f t="shared" si="71"/>
        <v>0.19343351139067785</v>
      </c>
      <c r="AL135" s="4">
        <f t="shared" si="72"/>
        <v>0</v>
      </c>
      <c r="AM135" s="4">
        <f t="shared" si="73"/>
        <v>0</v>
      </c>
      <c r="AN135" s="4">
        <f t="shared" si="74"/>
        <v>0</v>
      </c>
      <c r="AO135" s="4">
        <f t="shared" si="75"/>
        <v>0</v>
      </c>
      <c r="AP135" s="4">
        <f t="shared" si="76"/>
        <v>0</v>
      </c>
      <c r="AQ135" s="4">
        <f t="shared" si="77"/>
        <v>0</v>
      </c>
      <c r="AR135" s="4">
        <f t="shared" si="78"/>
        <v>0</v>
      </c>
      <c r="AS135" s="5">
        <f t="shared" si="79"/>
        <v>1361.4001975387034</v>
      </c>
      <c r="AT135" s="5">
        <f t="shared" si="80"/>
        <v>47.5051519385582</v>
      </c>
      <c r="AU135" s="5">
        <f t="shared" si="81"/>
        <v>44.095082292216944</v>
      </c>
      <c r="AV135" s="5">
        <f t="shared" si="82"/>
        <v>3.5205849203738149</v>
      </c>
      <c r="AW135" s="5">
        <f t="shared" si="83"/>
        <v>4.6287511124826244</v>
      </c>
      <c r="AX135" s="5">
        <f t="shared" si="84"/>
        <v>19.08371326577641</v>
      </c>
      <c r="AY135" s="5">
        <f t="shared" si="85"/>
        <v>7.6387911353807567</v>
      </c>
    </row>
    <row r="136" spans="1:51" x14ac:dyDescent="0.25">
      <c r="A136" s="2">
        <v>42107</v>
      </c>
      <c r="B136" s="299">
        <v>2015</v>
      </c>
      <c r="C136" s="1" t="s">
        <v>144</v>
      </c>
      <c r="D136" s="3">
        <v>0</v>
      </c>
      <c r="E136" s="3">
        <v>23.962500000000045</v>
      </c>
      <c r="F136" s="3">
        <v>1.4882857142857133</v>
      </c>
      <c r="G136" s="3">
        <v>1.1028785714285727</v>
      </c>
      <c r="H136" s="3">
        <v>0.41476428571428486</v>
      </c>
      <c r="I136" s="3">
        <v>0.10435714285714308</v>
      </c>
      <c r="J136" s="3">
        <v>0.33777142857142883</v>
      </c>
      <c r="K136" s="3">
        <v>9.5969230769230751E-2</v>
      </c>
      <c r="L136" s="3">
        <f t="shared" si="61"/>
        <v>0.28412477388961882</v>
      </c>
      <c r="M136" s="4">
        <f t="shared" si="62"/>
        <v>0</v>
      </c>
      <c r="N136" s="4">
        <f t="shared" si="63"/>
        <v>0</v>
      </c>
      <c r="O136" s="4">
        <f t="shared" si="64"/>
        <v>0</v>
      </c>
      <c r="P136" s="4">
        <f t="shared" si="65"/>
        <v>0</v>
      </c>
      <c r="Q136" s="4">
        <f t="shared" si="66"/>
        <v>0</v>
      </c>
      <c r="R136" s="4">
        <f t="shared" si="67"/>
        <v>0</v>
      </c>
      <c r="S136" s="4">
        <f t="shared" si="68"/>
        <v>0</v>
      </c>
      <c r="T136" s="5">
        <f t="shared" si="60"/>
        <v>2404.9138462671281</v>
      </c>
      <c r="U136" s="5">
        <f t="shared" si="60"/>
        <v>69.338184661850519</v>
      </c>
      <c r="V136" s="5">
        <f t="shared" si="60"/>
        <v>59.642319237690309</v>
      </c>
      <c r="W136" s="5">
        <f t="shared" si="60"/>
        <v>9.0973029830034928</v>
      </c>
      <c r="X136" s="5">
        <f t="shared" si="60"/>
        <v>5.2102869558346727</v>
      </c>
      <c r="Y136" s="5">
        <f t="shared" si="60"/>
        <v>21.618939308769722</v>
      </c>
      <c r="Z136" s="5">
        <f t="shared" si="59"/>
        <v>8.3626202960904639</v>
      </c>
      <c r="AA136" s="4">
        <v>0</v>
      </c>
      <c r="AB136" s="4">
        <f t="shared" si="69"/>
        <v>0</v>
      </c>
      <c r="AC136" s="3">
        <f t="shared" si="70"/>
        <v>0</v>
      </c>
      <c r="AD136" s="4">
        <v>27.199999999999989</v>
      </c>
      <c r="AE136" s="4">
        <v>1.4845555555555554</v>
      </c>
      <c r="AF136" s="4">
        <v>1.4233655555555595</v>
      </c>
      <c r="AG136" s="4">
        <v>6.1189999999999918E-2</v>
      </c>
      <c r="AH136" s="4">
        <v>0.24899999999999975</v>
      </c>
      <c r="AI136" s="4">
        <v>0.83462500000000128</v>
      </c>
      <c r="AJ136" s="4">
        <v>0.16144444444444475</v>
      </c>
      <c r="AK136" s="3">
        <f t="shared" si="71"/>
        <v>0.19343351139067785</v>
      </c>
      <c r="AL136" s="4">
        <f t="shared" si="72"/>
        <v>0</v>
      </c>
      <c r="AM136" s="4">
        <f t="shared" si="73"/>
        <v>0</v>
      </c>
      <c r="AN136" s="4">
        <f t="shared" si="74"/>
        <v>0</v>
      </c>
      <c r="AO136" s="4">
        <f t="shared" si="75"/>
        <v>0</v>
      </c>
      <c r="AP136" s="4">
        <f t="shared" si="76"/>
        <v>0</v>
      </c>
      <c r="AQ136" s="4">
        <f t="shared" si="77"/>
        <v>0</v>
      </c>
      <c r="AR136" s="4">
        <f t="shared" si="78"/>
        <v>0</v>
      </c>
      <c r="AS136" s="5">
        <f t="shared" si="79"/>
        <v>1361.4001975387034</v>
      </c>
      <c r="AT136" s="5">
        <f t="shared" si="80"/>
        <v>47.5051519385582</v>
      </c>
      <c r="AU136" s="5">
        <f t="shared" si="81"/>
        <v>44.095082292216944</v>
      </c>
      <c r="AV136" s="5">
        <f t="shared" si="82"/>
        <v>3.5205849203738149</v>
      </c>
      <c r="AW136" s="5">
        <f t="shared" si="83"/>
        <v>4.6287511124826244</v>
      </c>
      <c r="AX136" s="5">
        <f t="shared" si="84"/>
        <v>19.08371326577641</v>
      </c>
      <c r="AY136" s="5">
        <f t="shared" si="85"/>
        <v>7.6387911353807567</v>
      </c>
    </row>
    <row r="137" spans="1:51" x14ac:dyDescent="0.25">
      <c r="A137" s="2">
        <v>42108</v>
      </c>
      <c r="B137" s="299">
        <v>2015</v>
      </c>
      <c r="C137" s="1" t="s">
        <v>145</v>
      </c>
      <c r="D137" s="3">
        <v>0</v>
      </c>
      <c r="E137" s="3">
        <v>23.962500000000045</v>
      </c>
      <c r="F137" s="3">
        <v>1.4882857142857133</v>
      </c>
      <c r="G137" s="3">
        <v>1.1028785714285727</v>
      </c>
      <c r="H137" s="3">
        <v>0.41476428571428486</v>
      </c>
      <c r="I137" s="3">
        <v>0.10435714285714308</v>
      </c>
      <c r="J137" s="3">
        <v>0.33777142857142883</v>
      </c>
      <c r="K137" s="3">
        <v>9.5969230769230751E-2</v>
      </c>
      <c r="L137" s="3">
        <f t="shared" si="61"/>
        <v>0.28412477388961882</v>
      </c>
      <c r="M137" s="4">
        <f t="shared" si="62"/>
        <v>0</v>
      </c>
      <c r="N137" s="4">
        <f t="shared" si="63"/>
        <v>0</v>
      </c>
      <c r="O137" s="4">
        <f t="shared" si="64"/>
        <v>0</v>
      </c>
      <c r="P137" s="4">
        <f t="shared" si="65"/>
        <v>0</v>
      </c>
      <c r="Q137" s="4">
        <f t="shared" si="66"/>
        <v>0</v>
      </c>
      <c r="R137" s="4">
        <f t="shared" si="67"/>
        <v>0</v>
      </c>
      <c r="S137" s="4">
        <f t="shared" si="68"/>
        <v>0</v>
      </c>
      <c r="T137" s="5">
        <f t="shared" si="60"/>
        <v>2404.9138462671281</v>
      </c>
      <c r="U137" s="5">
        <f t="shared" si="60"/>
        <v>69.338184661850519</v>
      </c>
      <c r="V137" s="5">
        <f t="shared" si="60"/>
        <v>59.642319237690309</v>
      </c>
      <c r="W137" s="5">
        <f t="shared" si="60"/>
        <v>9.0973029830034928</v>
      </c>
      <c r="X137" s="5">
        <f t="shared" si="60"/>
        <v>5.2102869558346727</v>
      </c>
      <c r="Y137" s="5">
        <f t="shared" si="60"/>
        <v>21.618939308769722</v>
      </c>
      <c r="Z137" s="5">
        <f t="shared" si="59"/>
        <v>8.3626202960904639</v>
      </c>
      <c r="AA137" s="4">
        <v>0</v>
      </c>
      <c r="AB137" s="4">
        <f t="shared" si="69"/>
        <v>0</v>
      </c>
      <c r="AC137" s="3">
        <f t="shared" si="70"/>
        <v>0</v>
      </c>
      <c r="AD137" s="4">
        <v>27.199999999999989</v>
      </c>
      <c r="AE137" s="4">
        <v>1.4845555555555554</v>
      </c>
      <c r="AF137" s="4">
        <v>1.4233655555555595</v>
      </c>
      <c r="AG137" s="4">
        <v>6.1189999999999918E-2</v>
      </c>
      <c r="AH137" s="4">
        <v>0.24899999999999975</v>
      </c>
      <c r="AI137" s="4">
        <v>0.83462500000000128</v>
      </c>
      <c r="AJ137" s="4">
        <v>0.16144444444444475</v>
      </c>
      <c r="AK137" s="3">
        <f t="shared" si="71"/>
        <v>0.19343351139067785</v>
      </c>
      <c r="AL137" s="4">
        <f t="shared" si="72"/>
        <v>0</v>
      </c>
      <c r="AM137" s="4">
        <f t="shared" si="73"/>
        <v>0</v>
      </c>
      <c r="AN137" s="4">
        <f t="shared" si="74"/>
        <v>0</v>
      </c>
      <c r="AO137" s="4">
        <f t="shared" si="75"/>
        <v>0</v>
      </c>
      <c r="AP137" s="4">
        <f t="shared" si="76"/>
        <v>0</v>
      </c>
      <c r="AQ137" s="4">
        <f t="shared" si="77"/>
        <v>0</v>
      </c>
      <c r="AR137" s="4">
        <f t="shared" si="78"/>
        <v>0</v>
      </c>
      <c r="AS137" s="5">
        <f t="shared" si="79"/>
        <v>1361.4001975387034</v>
      </c>
      <c r="AT137" s="5">
        <f t="shared" si="80"/>
        <v>47.5051519385582</v>
      </c>
      <c r="AU137" s="5">
        <f t="shared" si="81"/>
        <v>44.095082292216944</v>
      </c>
      <c r="AV137" s="5">
        <f t="shared" si="82"/>
        <v>3.5205849203738149</v>
      </c>
      <c r="AW137" s="5">
        <f t="shared" si="83"/>
        <v>4.6287511124826244</v>
      </c>
      <c r="AX137" s="5">
        <f t="shared" si="84"/>
        <v>19.08371326577641</v>
      </c>
      <c r="AY137" s="5">
        <f t="shared" si="85"/>
        <v>7.6387911353807567</v>
      </c>
    </row>
    <row r="138" spans="1:51" x14ac:dyDescent="0.25">
      <c r="A138" s="2">
        <v>42109</v>
      </c>
      <c r="B138" s="299">
        <v>2015</v>
      </c>
      <c r="C138" s="1" t="s">
        <v>146</v>
      </c>
      <c r="D138" s="3">
        <v>0</v>
      </c>
      <c r="E138" s="3">
        <v>23.962500000000045</v>
      </c>
      <c r="F138" s="3">
        <v>1.4882857142857133</v>
      </c>
      <c r="G138" s="3">
        <v>1.1028785714285727</v>
      </c>
      <c r="H138" s="3">
        <v>0.41476428571428486</v>
      </c>
      <c r="I138" s="3">
        <v>0.10435714285714308</v>
      </c>
      <c r="J138" s="3">
        <v>0.33777142857142883</v>
      </c>
      <c r="K138" s="3">
        <v>9.5969230769230751E-2</v>
      </c>
      <c r="L138" s="3">
        <f t="shared" si="61"/>
        <v>0.28412477388961882</v>
      </c>
      <c r="M138" s="4">
        <f t="shared" si="62"/>
        <v>0</v>
      </c>
      <c r="N138" s="4">
        <f t="shared" si="63"/>
        <v>0</v>
      </c>
      <c r="O138" s="4">
        <f t="shared" si="64"/>
        <v>0</v>
      </c>
      <c r="P138" s="4">
        <f t="shared" si="65"/>
        <v>0</v>
      </c>
      <c r="Q138" s="4">
        <f t="shared" si="66"/>
        <v>0</v>
      </c>
      <c r="R138" s="4">
        <f t="shared" si="67"/>
        <v>0</v>
      </c>
      <c r="S138" s="4">
        <f t="shared" si="68"/>
        <v>0</v>
      </c>
      <c r="T138" s="5">
        <f t="shared" si="60"/>
        <v>2404.9138462671281</v>
      </c>
      <c r="U138" s="5">
        <f t="shared" si="60"/>
        <v>69.338184661850519</v>
      </c>
      <c r="V138" s="5">
        <f t="shared" si="60"/>
        <v>59.642319237690309</v>
      </c>
      <c r="W138" s="5">
        <f t="shared" si="60"/>
        <v>9.0973029830034928</v>
      </c>
      <c r="X138" s="5">
        <f t="shared" si="60"/>
        <v>5.2102869558346727</v>
      </c>
      <c r="Y138" s="5">
        <f t="shared" si="60"/>
        <v>21.618939308769722</v>
      </c>
      <c r="Z138" s="5">
        <f t="shared" si="59"/>
        <v>8.3626202960904639</v>
      </c>
      <c r="AA138" s="4">
        <v>0</v>
      </c>
      <c r="AB138" s="4">
        <f t="shared" si="69"/>
        <v>0</v>
      </c>
      <c r="AC138" s="3">
        <f t="shared" si="70"/>
        <v>0</v>
      </c>
      <c r="AD138" s="4">
        <v>27.199999999999989</v>
      </c>
      <c r="AE138" s="4">
        <v>1.4845555555555554</v>
      </c>
      <c r="AF138" s="4">
        <v>1.4233655555555595</v>
      </c>
      <c r="AG138" s="4">
        <v>6.1189999999999918E-2</v>
      </c>
      <c r="AH138" s="4">
        <v>0.24899999999999975</v>
      </c>
      <c r="AI138" s="4">
        <v>0.83462500000000128</v>
      </c>
      <c r="AJ138" s="4">
        <v>0.16144444444444475</v>
      </c>
      <c r="AK138" s="3">
        <f t="shared" si="71"/>
        <v>0.19343351139067785</v>
      </c>
      <c r="AL138" s="4">
        <f t="shared" si="72"/>
        <v>0</v>
      </c>
      <c r="AM138" s="4">
        <f t="shared" si="73"/>
        <v>0</v>
      </c>
      <c r="AN138" s="4">
        <f t="shared" si="74"/>
        <v>0</v>
      </c>
      <c r="AO138" s="4">
        <f t="shared" si="75"/>
        <v>0</v>
      </c>
      <c r="AP138" s="4">
        <f t="shared" si="76"/>
        <v>0</v>
      </c>
      <c r="AQ138" s="4">
        <f t="shared" si="77"/>
        <v>0</v>
      </c>
      <c r="AR138" s="4">
        <f t="shared" si="78"/>
        <v>0</v>
      </c>
      <c r="AS138" s="5">
        <f t="shared" si="79"/>
        <v>1361.4001975387034</v>
      </c>
      <c r="AT138" s="5">
        <f t="shared" si="80"/>
        <v>47.5051519385582</v>
      </c>
      <c r="AU138" s="5">
        <f t="shared" si="81"/>
        <v>44.095082292216944</v>
      </c>
      <c r="AV138" s="5">
        <f t="shared" si="82"/>
        <v>3.5205849203738149</v>
      </c>
      <c r="AW138" s="5">
        <f t="shared" si="83"/>
        <v>4.6287511124826244</v>
      </c>
      <c r="AX138" s="5">
        <f t="shared" si="84"/>
        <v>19.08371326577641</v>
      </c>
      <c r="AY138" s="5">
        <f t="shared" si="85"/>
        <v>7.6387911353807567</v>
      </c>
    </row>
    <row r="139" spans="1:51" x14ac:dyDescent="0.25">
      <c r="A139" s="2">
        <v>42110</v>
      </c>
      <c r="B139" s="299">
        <v>2015</v>
      </c>
      <c r="C139" s="1" t="s">
        <v>147</v>
      </c>
      <c r="D139" s="3">
        <v>0</v>
      </c>
      <c r="E139" s="3">
        <v>30.885529350050462</v>
      </c>
      <c r="F139" s="3">
        <v>1.5229404761904746</v>
      </c>
      <c r="G139" s="3">
        <v>1.1511461309523823</v>
      </c>
      <c r="H139" s="3">
        <v>0.39992827380952312</v>
      </c>
      <c r="I139" s="3">
        <v>0.10120476190476213</v>
      </c>
      <c r="J139" s="3">
        <v>0.3533226190476193</v>
      </c>
      <c r="K139" s="3">
        <v>9.7262179487179468E-2</v>
      </c>
      <c r="L139" s="3">
        <f t="shared" si="61"/>
        <v>0.27527866670226081</v>
      </c>
      <c r="M139" s="4">
        <f t="shared" si="62"/>
        <v>0</v>
      </c>
      <c r="N139" s="4">
        <f t="shared" si="63"/>
        <v>0</v>
      </c>
      <c r="O139" s="4">
        <f t="shared" si="64"/>
        <v>0</v>
      </c>
      <c r="P139" s="4">
        <f t="shared" si="65"/>
        <v>0</v>
      </c>
      <c r="Q139" s="4">
        <f t="shared" si="66"/>
        <v>0</v>
      </c>
      <c r="R139" s="4">
        <f t="shared" si="67"/>
        <v>0</v>
      </c>
      <c r="S139" s="4">
        <f t="shared" si="68"/>
        <v>0</v>
      </c>
      <c r="T139" s="5">
        <f t="shared" si="60"/>
        <v>2404.9138462671281</v>
      </c>
      <c r="U139" s="5">
        <f t="shared" si="60"/>
        <v>69.338184661850519</v>
      </c>
      <c r="V139" s="5">
        <f t="shared" si="60"/>
        <v>59.642319237690309</v>
      </c>
      <c r="W139" s="5">
        <f t="shared" si="60"/>
        <v>9.0973029830034928</v>
      </c>
      <c r="X139" s="5">
        <f t="shared" si="60"/>
        <v>5.2102869558346727</v>
      </c>
      <c r="Y139" s="5">
        <f t="shared" si="60"/>
        <v>21.618939308769722</v>
      </c>
      <c r="Z139" s="5">
        <f t="shared" si="59"/>
        <v>8.3626202960904639</v>
      </c>
      <c r="AA139" s="4">
        <v>0</v>
      </c>
      <c r="AB139" s="4">
        <f t="shared" si="69"/>
        <v>0</v>
      </c>
      <c r="AC139" s="3">
        <f t="shared" si="70"/>
        <v>0</v>
      </c>
      <c r="AD139" s="4">
        <v>34.830892182428649</v>
      </c>
      <c r="AE139" s="4">
        <v>1.5022824074074075</v>
      </c>
      <c r="AF139" s="4">
        <v>1.4429294907407444</v>
      </c>
      <c r="AG139" s="4">
        <v>5.9352916666666596E-2</v>
      </c>
      <c r="AH139" s="4">
        <v>0.2469999999999998</v>
      </c>
      <c r="AI139" s="4">
        <v>0.82926562500000134</v>
      </c>
      <c r="AJ139" s="4">
        <v>0.16284259259259287</v>
      </c>
      <c r="AK139" s="3">
        <f t="shared" si="71"/>
        <v>0.19636964041840346</v>
      </c>
      <c r="AL139" s="4">
        <f t="shared" si="72"/>
        <v>0</v>
      </c>
      <c r="AM139" s="4">
        <f t="shared" si="73"/>
        <v>0</v>
      </c>
      <c r="AN139" s="4">
        <f t="shared" si="74"/>
        <v>0</v>
      </c>
      <c r="AO139" s="4">
        <f t="shared" si="75"/>
        <v>0</v>
      </c>
      <c r="AP139" s="4">
        <f t="shared" si="76"/>
        <v>0</v>
      </c>
      <c r="AQ139" s="4">
        <f t="shared" si="77"/>
        <v>0</v>
      </c>
      <c r="AR139" s="4">
        <f t="shared" si="78"/>
        <v>0</v>
      </c>
      <c r="AS139" s="5">
        <f t="shared" si="79"/>
        <v>1361.4001975387034</v>
      </c>
      <c r="AT139" s="5">
        <f t="shared" si="80"/>
        <v>47.5051519385582</v>
      </c>
      <c r="AU139" s="5">
        <f t="shared" si="81"/>
        <v>44.095082292216944</v>
      </c>
      <c r="AV139" s="5">
        <f t="shared" si="82"/>
        <v>3.5205849203738149</v>
      </c>
      <c r="AW139" s="5">
        <f t="shared" si="83"/>
        <v>4.6287511124826244</v>
      </c>
      <c r="AX139" s="5">
        <f t="shared" si="84"/>
        <v>19.08371326577641</v>
      </c>
      <c r="AY139" s="5">
        <f t="shared" si="85"/>
        <v>7.6387911353807567</v>
      </c>
    </row>
    <row r="140" spans="1:51" x14ac:dyDescent="0.25">
      <c r="A140" s="2">
        <v>42111</v>
      </c>
      <c r="B140" s="299">
        <v>2015</v>
      </c>
      <c r="C140" s="1" t="s">
        <v>148</v>
      </c>
      <c r="D140" s="3">
        <v>6.0578191129479131E-3</v>
      </c>
      <c r="E140" s="3">
        <v>190.11520440121032</v>
      </c>
      <c r="F140" s="3">
        <v>2.3199999999999954</v>
      </c>
      <c r="G140" s="3">
        <v>2.2613000000000034</v>
      </c>
      <c r="H140" s="3">
        <v>5.8699999999999981E-2</v>
      </c>
      <c r="I140" s="3">
        <v>2.8700000000000017E-2</v>
      </c>
      <c r="J140" s="3">
        <v>0.71099999999999897</v>
      </c>
      <c r="K140" s="3">
        <v>0.12700000000000014</v>
      </c>
      <c r="L140" s="3">
        <f t="shared" si="61"/>
        <v>0.17862165963431831</v>
      </c>
      <c r="M140" s="4">
        <f t="shared" si="62"/>
        <v>2.817680711290508</v>
      </c>
      <c r="N140" s="4">
        <f t="shared" si="63"/>
        <v>3.4384515803368057E-2</v>
      </c>
      <c r="O140" s="4">
        <f t="shared" si="64"/>
        <v>3.3514528269895032E-2</v>
      </c>
      <c r="P140" s="4">
        <f t="shared" si="65"/>
        <v>8.6998753347315033E-4</v>
      </c>
      <c r="Q140" s="4">
        <f t="shared" si="66"/>
        <v>4.2536017394683876E-4</v>
      </c>
      <c r="R140" s="4">
        <f t="shared" si="67"/>
        <v>1.0537668420773579E-2</v>
      </c>
      <c r="S140" s="4">
        <f t="shared" si="68"/>
        <v>1.8822558219947229E-3</v>
      </c>
      <c r="T140" s="5">
        <f t="shared" si="60"/>
        <v>2407.7315269784185</v>
      </c>
      <c r="U140" s="5">
        <f t="shared" si="60"/>
        <v>69.372569177653887</v>
      </c>
      <c r="V140" s="5">
        <f t="shared" si="60"/>
        <v>59.675833765960206</v>
      </c>
      <c r="W140" s="5">
        <f t="shared" si="60"/>
        <v>9.0981729705369663</v>
      </c>
      <c r="X140" s="5">
        <f t="shared" si="60"/>
        <v>5.2107123160086193</v>
      </c>
      <c r="Y140" s="5">
        <f t="shared" si="60"/>
        <v>21.629476977190496</v>
      </c>
      <c r="Z140" s="5">
        <f t="shared" si="59"/>
        <v>8.3645025519124587</v>
      </c>
      <c r="AA140" s="4">
        <v>-2.0838166666666681E-3</v>
      </c>
      <c r="AB140" s="4">
        <f t="shared" si="69"/>
        <v>0</v>
      </c>
      <c r="AC140" s="3">
        <f t="shared" si="70"/>
        <v>0</v>
      </c>
      <c r="AD140" s="4">
        <v>210.34141237828734</v>
      </c>
      <c r="AE140" s="4">
        <v>1.9099999999999973</v>
      </c>
      <c r="AF140" s="4">
        <v>1.892899999999998</v>
      </c>
      <c r="AG140" s="4">
        <v>1.7099999999999959E-2</v>
      </c>
      <c r="AH140" s="4">
        <v>0.20100000000000021</v>
      </c>
      <c r="AI140" s="4">
        <v>0.7060000000000014</v>
      </c>
      <c r="AJ140" s="4">
        <v>0.1950000000000002</v>
      </c>
      <c r="AK140" s="3">
        <f t="shared" si="71"/>
        <v>0.27620396600566544</v>
      </c>
      <c r="AL140" s="4">
        <f t="shared" si="72"/>
        <v>0</v>
      </c>
      <c r="AM140" s="4">
        <f t="shared" si="73"/>
        <v>0</v>
      </c>
      <c r="AN140" s="4">
        <f t="shared" si="74"/>
        <v>0</v>
      </c>
      <c r="AO140" s="4">
        <f t="shared" si="75"/>
        <v>0</v>
      </c>
      <c r="AP140" s="4">
        <f t="shared" si="76"/>
        <v>0</v>
      </c>
      <c r="AQ140" s="4">
        <f t="shared" si="77"/>
        <v>0</v>
      </c>
      <c r="AR140" s="4">
        <f t="shared" si="78"/>
        <v>0</v>
      </c>
      <c r="AS140" s="5">
        <f t="shared" si="79"/>
        <v>1361.4001975387034</v>
      </c>
      <c r="AT140" s="5">
        <f t="shared" si="80"/>
        <v>47.5051519385582</v>
      </c>
      <c r="AU140" s="5">
        <f t="shared" si="81"/>
        <v>44.095082292216944</v>
      </c>
      <c r="AV140" s="5">
        <f t="shared" si="82"/>
        <v>3.5205849203738149</v>
      </c>
      <c r="AW140" s="5">
        <f t="shared" si="83"/>
        <v>4.6287511124826244</v>
      </c>
      <c r="AX140" s="5">
        <f t="shared" si="84"/>
        <v>19.08371326577641</v>
      </c>
      <c r="AY140" s="5">
        <f t="shared" si="85"/>
        <v>7.6387911353807567</v>
      </c>
    </row>
    <row r="141" spans="1:51" x14ac:dyDescent="0.25">
      <c r="A141" s="2">
        <v>42112</v>
      </c>
      <c r="B141" s="299">
        <v>2015</v>
      </c>
      <c r="C141" s="1" t="s">
        <v>149</v>
      </c>
      <c r="D141" s="3">
        <v>0</v>
      </c>
      <c r="E141" s="3">
        <v>183.19217505116001</v>
      </c>
      <c r="F141" s="3">
        <v>2.2853452380952342</v>
      </c>
      <c r="G141" s="3">
        <v>2.2130324404761934</v>
      </c>
      <c r="H141" s="3">
        <v>7.3536011904761903E-2</v>
      </c>
      <c r="I141" s="3">
        <v>3.1852380952380958E-2</v>
      </c>
      <c r="J141" s="3">
        <v>0.69544880952380861</v>
      </c>
      <c r="K141" s="3">
        <v>0.12570705128205142</v>
      </c>
      <c r="L141" s="3">
        <f t="shared" si="61"/>
        <v>0.18075672797272629</v>
      </c>
      <c r="M141" s="4">
        <f t="shared" si="62"/>
        <v>0</v>
      </c>
      <c r="N141" s="4">
        <f t="shared" si="63"/>
        <v>0</v>
      </c>
      <c r="O141" s="4">
        <f t="shared" si="64"/>
        <v>0</v>
      </c>
      <c r="P141" s="4">
        <f t="shared" si="65"/>
        <v>0</v>
      </c>
      <c r="Q141" s="4">
        <f t="shared" si="66"/>
        <v>0</v>
      </c>
      <c r="R141" s="4">
        <f t="shared" si="67"/>
        <v>0</v>
      </c>
      <c r="S141" s="4">
        <f t="shared" si="68"/>
        <v>0</v>
      </c>
      <c r="T141" s="5">
        <f t="shared" si="60"/>
        <v>2407.7315269784185</v>
      </c>
      <c r="U141" s="5">
        <f t="shared" si="60"/>
        <v>69.372569177653887</v>
      </c>
      <c r="V141" s="5">
        <f t="shared" si="60"/>
        <v>59.675833765960206</v>
      </c>
      <c r="W141" s="5">
        <f t="shared" si="60"/>
        <v>9.0981729705369663</v>
      </c>
      <c r="X141" s="5">
        <f t="shared" si="60"/>
        <v>5.2107123160086193</v>
      </c>
      <c r="Y141" s="5">
        <f t="shared" si="60"/>
        <v>21.629476977190496</v>
      </c>
      <c r="Z141" s="5">
        <f t="shared" si="59"/>
        <v>8.3645025519124587</v>
      </c>
      <c r="AA141" s="4">
        <v>0</v>
      </c>
      <c r="AB141" s="4">
        <f t="shared" si="69"/>
        <v>0</v>
      </c>
      <c r="AC141" s="3">
        <f t="shared" si="70"/>
        <v>0</v>
      </c>
      <c r="AD141" s="4">
        <v>202.71052019585878</v>
      </c>
      <c r="AE141" s="4">
        <v>1.892273148148145</v>
      </c>
      <c r="AF141" s="4">
        <v>1.8733360648148132</v>
      </c>
      <c r="AG141" s="4">
        <v>1.8937083333333302E-2</v>
      </c>
      <c r="AH141" s="4">
        <v>0.20300000000000015</v>
      </c>
      <c r="AI141" s="4">
        <v>0.71135937500000146</v>
      </c>
      <c r="AJ141" s="4">
        <v>0.19360185185185208</v>
      </c>
      <c r="AK141" s="3">
        <f t="shared" si="71"/>
        <v>0.27215758821179759</v>
      </c>
      <c r="AL141" s="4">
        <f t="shared" si="72"/>
        <v>0</v>
      </c>
      <c r="AM141" s="4">
        <f t="shared" si="73"/>
        <v>0</v>
      </c>
      <c r="AN141" s="4">
        <f t="shared" si="74"/>
        <v>0</v>
      </c>
      <c r="AO141" s="4">
        <f t="shared" si="75"/>
        <v>0</v>
      </c>
      <c r="AP141" s="4">
        <f t="shared" si="76"/>
        <v>0</v>
      </c>
      <c r="AQ141" s="4">
        <f t="shared" si="77"/>
        <v>0</v>
      </c>
      <c r="AR141" s="4">
        <f t="shared" si="78"/>
        <v>0</v>
      </c>
      <c r="AS141" s="5">
        <f t="shared" si="79"/>
        <v>1361.4001975387034</v>
      </c>
      <c r="AT141" s="5">
        <f t="shared" si="80"/>
        <v>47.5051519385582</v>
      </c>
      <c r="AU141" s="5">
        <f t="shared" si="81"/>
        <v>44.095082292216944</v>
      </c>
      <c r="AV141" s="5">
        <f t="shared" si="82"/>
        <v>3.5205849203738149</v>
      </c>
      <c r="AW141" s="5">
        <f t="shared" si="83"/>
        <v>4.6287511124826244</v>
      </c>
      <c r="AX141" s="5">
        <f t="shared" si="84"/>
        <v>19.08371326577641</v>
      </c>
      <c r="AY141" s="5">
        <f t="shared" si="85"/>
        <v>7.6387911353807567</v>
      </c>
    </row>
    <row r="142" spans="1:51" x14ac:dyDescent="0.25">
      <c r="A142" s="2">
        <v>42113</v>
      </c>
      <c r="B142" s="299">
        <v>2015</v>
      </c>
      <c r="C142" s="1" t="s">
        <v>150</v>
      </c>
      <c r="D142" s="3">
        <v>0</v>
      </c>
      <c r="E142" s="3">
        <v>27.210556438458724</v>
      </c>
      <c r="F142" s="3">
        <v>1.6002445679701875</v>
      </c>
      <c r="G142" s="3">
        <v>1.232446846039007</v>
      </c>
      <c r="H142" s="3">
        <v>0.39562584693118352</v>
      </c>
      <c r="I142" s="3">
        <v>0.10292028341000088</v>
      </c>
      <c r="J142" s="3">
        <v>0.36138630191412369</v>
      </c>
      <c r="K142" s="3">
        <v>9.8679876842292583E-2</v>
      </c>
      <c r="L142" s="3">
        <f t="shared" si="61"/>
        <v>0.27305926184701351</v>
      </c>
      <c r="M142" s="4">
        <f t="shared" si="62"/>
        <v>0</v>
      </c>
      <c r="N142" s="4">
        <f t="shared" si="63"/>
        <v>0</v>
      </c>
      <c r="O142" s="4">
        <f t="shared" si="64"/>
        <v>0</v>
      </c>
      <c r="P142" s="4">
        <f t="shared" si="65"/>
        <v>0</v>
      </c>
      <c r="Q142" s="4">
        <f t="shared" si="66"/>
        <v>0</v>
      </c>
      <c r="R142" s="4">
        <f t="shared" si="67"/>
        <v>0</v>
      </c>
      <c r="S142" s="4">
        <f t="shared" si="68"/>
        <v>0</v>
      </c>
      <c r="T142" s="5">
        <f t="shared" si="60"/>
        <v>2407.7315269784185</v>
      </c>
      <c r="U142" s="5">
        <f t="shared" si="60"/>
        <v>69.372569177653887</v>
      </c>
      <c r="V142" s="5">
        <f t="shared" si="60"/>
        <v>59.675833765960206</v>
      </c>
      <c r="W142" s="5">
        <f t="shared" si="60"/>
        <v>9.0981729705369663</v>
      </c>
      <c r="X142" s="5">
        <f t="shared" si="60"/>
        <v>5.2107123160086193</v>
      </c>
      <c r="Y142" s="5">
        <f t="shared" si="60"/>
        <v>21.629476977190496</v>
      </c>
      <c r="Z142" s="5">
        <f t="shared" si="59"/>
        <v>8.3645025519124587</v>
      </c>
      <c r="AA142" s="4">
        <v>2.1330000000000077E-4</v>
      </c>
      <c r="AB142" s="4">
        <f t="shared" si="69"/>
        <v>2.1330000000000077E-4</v>
      </c>
      <c r="AC142" s="3">
        <f t="shared" si="70"/>
        <v>0.52185455974992101</v>
      </c>
      <c r="AD142" s="4">
        <v>35.811448232359403</v>
      </c>
      <c r="AE142" s="4">
        <v>1.5823066887140633</v>
      </c>
      <c r="AF142" s="4">
        <v>1.5230183805585209</v>
      </c>
      <c r="AG142" s="4">
        <v>5.9288308155546636E-2</v>
      </c>
      <c r="AH142" s="4">
        <v>0.23882125805469848</v>
      </c>
      <c r="AI142" s="4">
        <v>0.84100246876436824</v>
      </c>
      <c r="AJ142" s="4">
        <v>0.16204158203032396</v>
      </c>
      <c r="AK142" s="3">
        <f t="shared" si="71"/>
        <v>0.19267670197021111</v>
      </c>
      <c r="AL142" s="4">
        <f t="shared" si="72"/>
        <v>1.8688367551305006E-2</v>
      </c>
      <c r="AM142" s="4">
        <f t="shared" si="73"/>
        <v>8.2573396042823297E-4</v>
      </c>
      <c r="AN142" s="4">
        <f t="shared" si="74"/>
        <v>7.9479408647740481E-4</v>
      </c>
      <c r="AO142" s="4">
        <f t="shared" si="75"/>
        <v>3.0939873950830449E-5</v>
      </c>
      <c r="AP142" s="4">
        <f t="shared" si="76"/>
        <v>1.2462996248105697E-4</v>
      </c>
      <c r="AQ142" s="4">
        <f t="shared" si="77"/>
        <v>4.3888097308562618E-4</v>
      </c>
      <c r="AR142" s="4">
        <f t="shared" si="78"/>
        <v>8.4562138451615428E-5</v>
      </c>
      <c r="AS142" s="5">
        <f t="shared" si="79"/>
        <v>1361.4188859062547</v>
      </c>
      <c r="AT142" s="5">
        <f t="shared" si="80"/>
        <v>47.505977672518625</v>
      </c>
      <c r="AU142" s="5">
        <f t="shared" si="81"/>
        <v>44.095877086303418</v>
      </c>
      <c r="AV142" s="5">
        <f t="shared" si="82"/>
        <v>3.5206158602477657</v>
      </c>
      <c r="AW142" s="5">
        <f t="shared" si="83"/>
        <v>4.6288757424451052</v>
      </c>
      <c r="AX142" s="5">
        <f t="shared" si="84"/>
        <v>19.084152146749496</v>
      </c>
      <c r="AY142" s="5">
        <f t="shared" si="85"/>
        <v>7.6388756975192083</v>
      </c>
    </row>
    <row r="143" spans="1:51" x14ac:dyDescent="0.25">
      <c r="A143" s="2">
        <v>42114</v>
      </c>
      <c r="B143" s="299">
        <v>2015</v>
      </c>
      <c r="C143" s="1" t="s">
        <v>151</v>
      </c>
      <c r="D143" s="3">
        <v>7.064876213656425E-2</v>
      </c>
      <c r="E143" s="3">
        <v>86.325183618406982</v>
      </c>
      <c r="F143" s="3">
        <v>3.6378957050276366</v>
      </c>
      <c r="G143" s="3">
        <v>3.5905894439489061</v>
      </c>
      <c r="H143" s="3">
        <v>4.7306261078735069E-2</v>
      </c>
      <c r="I143" s="3">
        <v>7.676944147201302E-2</v>
      </c>
      <c r="J143" s="3">
        <v>0.79117699675117137</v>
      </c>
      <c r="K143" s="3">
        <v>0.14801363537201886</v>
      </c>
      <c r="L143" s="3">
        <f t="shared" si="61"/>
        <v>0.18708030690959257</v>
      </c>
      <c r="M143" s="4">
        <f t="shared" si="62"/>
        <v>14.921094972715405</v>
      </c>
      <c r="N143" s="4">
        <f t="shared" si="63"/>
        <v>0.62880129575509536</v>
      </c>
      <c r="O143" s="4">
        <f t="shared" si="64"/>
        <v>0.6206245252604039</v>
      </c>
      <c r="P143" s="4">
        <f t="shared" si="65"/>
        <v>8.1767704946921968E-3</v>
      </c>
      <c r="Q143" s="4">
        <f t="shared" si="66"/>
        <v>1.3269408522427669E-2</v>
      </c>
      <c r="R143" s="4">
        <f t="shared" si="67"/>
        <v>0.13675299158280349</v>
      </c>
      <c r="S143" s="4">
        <f t="shared" si="68"/>
        <v>2.5583791636115807E-2</v>
      </c>
      <c r="T143" s="5">
        <f t="shared" si="60"/>
        <v>2422.6526219511338</v>
      </c>
      <c r="U143" s="5">
        <f t="shared" si="60"/>
        <v>70.001370473408983</v>
      </c>
      <c r="V143" s="5">
        <f t="shared" si="60"/>
        <v>60.29645829122061</v>
      </c>
      <c r="W143" s="5">
        <f t="shared" si="60"/>
        <v>9.106349741031659</v>
      </c>
      <c r="X143" s="5">
        <f t="shared" si="60"/>
        <v>5.2239817245310469</v>
      </c>
      <c r="Y143" s="5">
        <f t="shared" si="60"/>
        <v>21.766229968773299</v>
      </c>
      <c r="Z143" s="5">
        <f t="shared" si="59"/>
        <v>8.3900863435485746</v>
      </c>
      <c r="AA143" s="4">
        <v>9.1822400000000012E-2</v>
      </c>
      <c r="AB143" s="4">
        <f t="shared" si="69"/>
        <v>9.1822400000000012E-2</v>
      </c>
      <c r="AC143" s="3">
        <f t="shared" si="70"/>
        <v>224.6504366018799</v>
      </c>
      <c r="AD143" s="4">
        <v>192.53980606130065</v>
      </c>
      <c r="AE143" s="4">
        <v>3.3613773121989028</v>
      </c>
      <c r="AF143" s="4">
        <v>3.3366997956124109</v>
      </c>
      <c r="AG143" s="4">
        <v>2.4677516586496352E-2</v>
      </c>
      <c r="AH143" s="4">
        <v>5.3568154650214063E-2</v>
      </c>
      <c r="AI143" s="4">
        <v>0.95707240027585316</v>
      </c>
      <c r="AJ143" s="4">
        <v>0.17290948609332615</v>
      </c>
      <c r="AK143" s="3">
        <f t="shared" si="71"/>
        <v>0.18066500093774426</v>
      </c>
      <c r="AL143" s="4">
        <f t="shared" si="72"/>
        <v>43.254151494912485</v>
      </c>
      <c r="AM143" s="4">
        <f t="shared" si="73"/>
        <v>0.75513488076913726</v>
      </c>
      <c r="AN143" s="4">
        <f t="shared" si="74"/>
        <v>0.74959106589373159</v>
      </c>
      <c r="AO143" s="4">
        <f t="shared" si="75"/>
        <v>5.5438148754065391E-3</v>
      </c>
      <c r="AP143" s="4">
        <f t="shared" si="76"/>
        <v>1.2034109330127616E-2</v>
      </c>
      <c r="AQ143" s="4">
        <f t="shared" si="77"/>
        <v>0.21500673258157962</v>
      </c>
      <c r="AR143" s="4">
        <f t="shared" si="78"/>
        <v>3.8844191543472406E-2</v>
      </c>
      <c r="AS143" s="5">
        <f t="shared" si="79"/>
        <v>1404.6730374011672</v>
      </c>
      <c r="AT143" s="5">
        <f t="shared" si="80"/>
        <v>48.261112553287759</v>
      </c>
      <c r="AU143" s="5">
        <f t="shared" si="81"/>
        <v>44.845468152197149</v>
      </c>
      <c r="AV143" s="5">
        <f t="shared" si="82"/>
        <v>3.5261596751231723</v>
      </c>
      <c r="AW143" s="5">
        <f t="shared" si="83"/>
        <v>4.6409098517752332</v>
      </c>
      <c r="AX143" s="5">
        <f t="shared" si="84"/>
        <v>19.299158879331074</v>
      </c>
      <c r="AY143" s="5">
        <f t="shared" si="85"/>
        <v>7.677719889062681</v>
      </c>
    </row>
    <row r="144" spans="1:51" x14ac:dyDescent="0.25">
      <c r="A144" s="2">
        <v>42115</v>
      </c>
      <c r="B144" s="299">
        <v>2015</v>
      </c>
      <c r="C144" s="1" t="s">
        <v>152</v>
      </c>
      <c r="D144" s="3">
        <v>1.2165286721232989E-2</v>
      </c>
      <c r="E144" s="3">
        <v>83.077127179948278</v>
      </c>
      <c r="F144" s="3">
        <v>3.5259368513431624</v>
      </c>
      <c r="G144" s="3">
        <v>3.4610211693384727</v>
      </c>
      <c r="H144" s="3">
        <v>6.6444699861836667E-2</v>
      </c>
      <c r="I144" s="3">
        <v>7.8206300919155203E-2</v>
      </c>
      <c r="J144" s="3">
        <v>0.76756212340847618</v>
      </c>
      <c r="K144" s="3">
        <v>0.14530298929895702</v>
      </c>
      <c r="L144" s="3">
        <f t="shared" si="61"/>
        <v>0.18930453297215477</v>
      </c>
      <c r="M144" s="4">
        <f t="shared" si="62"/>
        <v>2.4726488580850372</v>
      </c>
      <c r="N144" s="4">
        <f t="shared" si="63"/>
        <v>0.10494349076694988</v>
      </c>
      <c r="O144" s="4">
        <f t="shared" si="64"/>
        <v>0.10301138631859758</v>
      </c>
      <c r="P144" s="4">
        <f t="shared" si="65"/>
        <v>1.9776130544729288E-3</v>
      </c>
      <c r="Q144" s="4">
        <f t="shared" si="66"/>
        <v>2.3276770300920792E-3</v>
      </c>
      <c r="R144" s="4">
        <f t="shared" si="67"/>
        <v>2.284517619205037E-2</v>
      </c>
      <c r="S144" s="4">
        <f t="shared" si="68"/>
        <v>4.324695409702684E-3</v>
      </c>
      <c r="T144" s="5">
        <f t="shared" si="60"/>
        <v>2425.1252708092188</v>
      </c>
      <c r="U144" s="5">
        <f t="shared" si="60"/>
        <v>70.106313964175939</v>
      </c>
      <c r="V144" s="5">
        <f t="shared" si="60"/>
        <v>60.399469677539209</v>
      </c>
      <c r="W144" s="5">
        <f t="shared" si="60"/>
        <v>9.108327354086132</v>
      </c>
      <c r="X144" s="5">
        <f t="shared" si="60"/>
        <v>5.2263094015611387</v>
      </c>
      <c r="Y144" s="5">
        <f t="shared" si="60"/>
        <v>21.789075144965349</v>
      </c>
      <c r="Z144" s="5">
        <f t="shared" si="59"/>
        <v>8.3944110389582764</v>
      </c>
      <c r="AA144" s="4">
        <v>1.2551033333333335E-2</v>
      </c>
      <c r="AB144" s="4">
        <f t="shared" si="69"/>
        <v>1.2551033333333335E-2</v>
      </c>
      <c r="AC144" s="3">
        <f t="shared" si="70"/>
        <v>30.707050982528031</v>
      </c>
      <c r="AD144" s="4">
        <v>183.9283578289413</v>
      </c>
      <c r="AE144" s="4">
        <v>3.2636261790403966</v>
      </c>
      <c r="AF144" s="4">
        <v>3.2370469706094513</v>
      </c>
      <c r="AG144" s="4">
        <v>2.6579208430949661E-2</v>
      </c>
      <c r="AH144" s="4">
        <v>6.3746896595515412E-2</v>
      </c>
      <c r="AI144" s="4">
        <v>0.95069493151148621</v>
      </c>
      <c r="AJ144" s="4">
        <v>0.17231234850744701</v>
      </c>
      <c r="AK144" s="3">
        <f t="shared" si="71"/>
        <v>0.18124883471661293</v>
      </c>
      <c r="AL144" s="4">
        <f t="shared" si="72"/>
        <v>5.6478974609859582</v>
      </c>
      <c r="AM144" s="4">
        <f t="shared" si="73"/>
        <v>0.1002163354677066</v>
      </c>
      <c r="AN144" s="4">
        <f t="shared" si="74"/>
        <v>9.9400166359342304E-2</v>
      </c>
      <c r="AO144" s="4">
        <f t="shared" si="75"/>
        <v>8.1616910836440995E-4</v>
      </c>
      <c r="AP144" s="4">
        <f t="shared" si="76"/>
        <v>1.9574792037364338E-3</v>
      </c>
      <c r="AQ144" s="4">
        <f t="shared" si="77"/>
        <v>2.9193037730754195E-2</v>
      </c>
      <c r="AR144" s="4">
        <f t="shared" si="78"/>
        <v>5.291204070537312E-3</v>
      </c>
      <c r="AS144" s="5">
        <f t="shared" si="79"/>
        <v>1410.3209348621531</v>
      </c>
      <c r="AT144" s="5">
        <f t="shared" si="80"/>
        <v>48.361328888755466</v>
      </c>
      <c r="AU144" s="5">
        <f t="shared" si="81"/>
        <v>44.944868318556495</v>
      </c>
      <c r="AV144" s="5">
        <f t="shared" si="82"/>
        <v>3.5269758442315369</v>
      </c>
      <c r="AW144" s="5">
        <f t="shared" si="83"/>
        <v>4.6428673309789694</v>
      </c>
      <c r="AX144" s="5">
        <f t="shared" si="84"/>
        <v>19.328351917061827</v>
      </c>
      <c r="AY144" s="5">
        <f t="shared" si="85"/>
        <v>7.6830110931332181</v>
      </c>
    </row>
    <row r="145" spans="1:51" x14ac:dyDescent="0.25">
      <c r="A145" s="2">
        <v>42116</v>
      </c>
      <c r="B145" s="299">
        <v>2015</v>
      </c>
      <c r="C145" s="1" t="s">
        <v>153</v>
      </c>
      <c r="D145" s="3">
        <v>2.9121274668674171E-2</v>
      </c>
      <c r="E145" s="3">
        <v>44.481935763888913</v>
      </c>
      <c r="F145" s="3">
        <v>1.563908844866071</v>
      </c>
      <c r="G145" s="3">
        <v>1.2210989769345233</v>
      </c>
      <c r="H145" s="3">
        <v>0.35901745721726191</v>
      </c>
      <c r="I145" s="3">
        <v>0.15173232886904753</v>
      </c>
      <c r="J145" s="3">
        <v>0.39971617063492121</v>
      </c>
      <c r="K145" s="3">
        <v>0.10281374198717959</v>
      </c>
      <c r="L145" s="3">
        <f t="shared" si="61"/>
        <v>0.25721686921964437</v>
      </c>
      <c r="M145" s="4">
        <f t="shared" si="62"/>
        <v>3.1692221766293134</v>
      </c>
      <c r="N145" s="4">
        <f t="shared" si="63"/>
        <v>0.11142443574589085</v>
      </c>
      <c r="O145" s="4">
        <f t="shared" si="64"/>
        <v>8.7000124682117055E-2</v>
      </c>
      <c r="P145" s="4">
        <f t="shared" si="65"/>
        <v>2.5579059626575421E-2</v>
      </c>
      <c r="Q145" s="4">
        <f t="shared" si="66"/>
        <v>1.0810533608876297E-2</v>
      </c>
      <c r="R145" s="4">
        <f t="shared" si="67"/>
        <v>2.8478737055367478E-2</v>
      </c>
      <c r="S145" s="4">
        <f t="shared" si="68"/>
        <v>7.3252115847110971E-3</v>
      </c>
      <c r="T145" s="5">
        <f t="shared" si="60"/>
        <v>2428.2944929858481</v>
      </c>
      <c r="U145" s="5">
        <f t="shared" si="60"/>
        <v>70.217738399921828</v>
      </c>
      <c r="V145" s="5">
        <f t="shared" si="60"/>
        <v>60.486469802221329</v>
      </c>
      <c r="W145" s="5">
        <f t="shared" si="60"/>
        <v>9.1339064137127082</v>
      </c>
      <c r="X145" s="5">
        <f t="shared" si="60"/>
        <v>5.2371199351700151</v>
      </c>
      <c r="Y145" s="5">
        <f t="shared" si="60"/>
        <v>21.817553882020714</v>
      </c>
      <c r="Z145" s="5">
        <f t="shared" si="59"/>
        <v>8.4017362505429869</v>
      </c>
      <c r="AA145" s="4">
        <v>3.9726066666666664E-2</v>
      </c>
      <c r="AB145" s="4">
        <f t="shared" si="69"/>
        <v>3.9726066666666664E-2</v>
      </c>
      <c r="AC145" s="3">
        <f t="shared" si="70"/>
        <v>97.19282246099047</v>
      </c>
      <c r="AD145" s="4">
        <v>28.956666666666717</v>
      </c>
      <c r="AE145" s="4">
        <v>1.3673041550925917</v>
      </c>
      <c r="AF145" s="4">
        <v>1.2958195717592607</v>
      </c>
      <c r="AG145" s="4">
        <v>7.1193958333333224E-2</v>
      </c>
      <c r="AH145" s="4">
        <v>0.20009104166666661</v>
      </c>
      <c r="AI145" s="4">
        <v>0.68863760416666853</v>
      </c>
      <c r="AJ145" s="4">
        <v>0.19135011574074109</v>
      </c>
      <c r="AK145" s="3">
        <f t="shared" si="71"/>
        <v>0.27786765431187416</v>
      </c>
      <c r="AL145" s="4">
        <f t="shared" si="72"/>
        <v>2.8143801623954201</v>
      </c>
      <c r="AM145" s="4">
        <f t="shared" si="73"/>
        <v>0.13289214999608887</v>
      </c>
      <c r="AN145" s="4">
        <f t="shared" si="74"/>
        <v>0.12594436157947456</v>
      </c>
      <c r="AO145" s="4">
        <f t="shared" si="75"/>
        <v>6.919541752586811E-3</v>
      </c>
      <c r="AP145" s="4">
        <f t="shared" si="76"/>
        <v>1.9447413088742985E-2</v>
      </c>
      <c r="AQ145" s="4">
        <f t="shared" si="77"/>
        <v>6.6930632401732873E-2</v>
      </c>
      <c r="AR145" s="4">
        <f t="shared" si="78"/>
        <v>1.8597857827079831E-2</v>
      </c>
      <c r="AS145" s="5">
        <f t="shared" si="79"/>
        <v>1413.1353150245484</v>
      </c>
      <c r="AT145" s="5">
        <f t="shared" si="80"/>
        <v>48.494221038751554</v>
      </c>
      <c r="AU145" s="5">
        <f t="shared" si="81"/>
        <v>45.070812680135973</v>
      </c>
      <c r="AV145" s="5">
        <f t="shared" si="82"/>
        <v>3.5338953859841236</v>
      </c>
      <c r="AW145" s="5">
        <f t="shared" si="83"/>
        <v>4.6623147440677126</v>
      </c>
      <c r="AX145" s="5">
        <f t="shared" si="84"/>
        <v>19.395282549463559</v>
      </c>
      <c r="AY145" s="5">
        <f t="shared" si="85"/>
        <v>7.7016089509602983</v>
      </c>
    </row>
    <row r="146" spans="1:51" x14ac:dyDescent="0.25">
      <c r="A146" s="2">
        <v>42117</v>
      </c>
      <c r="B146" s="299">
        <v>2015</v>
      </c>
      <c r="C146" s="1" t="s">
        <v>154</v>
      </c>
      <c r="D146" s="3">
        <v>0</v>
      </c>
      <c r="E146" s="3">
        <v>23.962500000000045</v>
      </c>
      <c r="F146" s="3">
        <v>1.4882857142857133</v>
      </c>
      <c r="G146" s="3">
        <v>1.1028785714285727</v>
      </c>
      <c r="H146" s="3">
        <v>0.41476428571428486</v>
      </c>
      <c r="I146" s="3">
        <v>0.10435714285714308</v>
      </c>
      <c r="J146" s="3">
        <v>0.33777142857142883</v>
      </c>
      <c r="K146" s="3">
        <v>9.5969230769230751E-2</v>
      </c>
      <c r="L146" s="3">
        <f t="shared" si="61"/>
        <v>0.28412477388961882</v>
      </c>
      <c r="M146" s="4">
        <f t="shared" si="62"/>
        <v>0</v>
      </c>
      <c r="N146" s="4">
        <f t="shared" si="63"/>
        <v>0</v>
      </c>
      <c r="O146" s="4">
        <f t="shared" si="64"/>
        <v>0</v>
      </c>
      <c r="P146" s="4">
        <f t="shared" si="65"/>
        <v>0</v>
      </c>
      <c r="Q146" s="4">
        <f t="shared" si="66"/>
        <v>0</v>
      </c>
      <c r="R146" s="4">
        <f t="shared" si="67"/>
        <v>0</v>
      </c>
      <c r="S146" s="4">
        <f t="shared" si="68"/>
        <v>0</v>
      </c>
      <c r="T146" s="5">
        <f t="shared" si="60"/>
        <v>2428.2944929858481</v>
      </c>
      <c r="U146" s="5">
        <f t="shared" si="60"/>
        <v>70.217738399921828</v>
      </c>
      <c r="V146" s="5">
        <f t="shared" si="60"/>
        <v>60.486469802221329</v>
      </c>
      <c r="W146" s="5">
        <f t="shared" si="60"/>
        <v>9.1339064137127082</v>
      </c>
      <c r="X146" s="5">
        <f t="shared" si="60"/>
        <v>5.2371199351700151</v>
      </c>
      <c r="Y146" s="5">
        <f t="shared" si="60"/>
        <v>21.817553882020714</v>
      </c>
      <c r="Z146" s="5">
        <f t="shared" si="59"/>
        <v>8.4017362505429869</v>
      </c>
      <c r="AA146" s="4">
        <v>7.8238166666666671E-3</v>
      </c>
      <c r="AB146" s="4">
        <f t="shared" si="69"/>
        <v>7.8238166666666671E-3</v>
      </c>
      <c r="AC146" s="3">
        <f t="shared" si="70"/>
        <v>19.141558378562657</v>
      </c>
      <c r="AD146" s="4">
        <v>28.956666666666635</v>
      </c>
      <c r="AE146" s="4">
        <v>1.3673041550925928</v>
      </c>
      <c r="AF146" s="4">
        <v>1.2958195717592622</v>
      </c>
      <c r="AG146" s="4">
        <v>7.1193958333333279E-2</v>
      </c>
      <c r="AH146" s="4">
        <v>0.20009104166666661</v>
      </c>
      <c r="AI146" s="4">
        <v>0.68863760416666786</v>
      </c>
      <c r="AJ146" s="4">
        <v>0.19135011574074115</v>
      </c>
      <c r="AK146" s="3">
        <f t="shared" si="71"/>
        <v>0.27786765431187455</v>
      </c>
      <c r="AL146" s="4">
        <f t="shared" si="72"/>
        <v>0.5542757254485785</v>
      </c>
      <c r="AM146" s="4">
        <f t="shared" si="73"/>
        <v>2.6172332305956145E-2</v>
      </c>
      <c r="AN146" s="4">
        <f t="shared" si="74"/>
        <v>2.4804005980913972E-2</v>
      </c>
      <c r="AO146" s="4">
        <f t="shared" si="75"/>
        <v>1.3627633096384558E-3</v>
      </c>
      <c r="AP146" s="4">
        <f t="shared" si="76"/>
        <v>3.8300543550899104E-3</v>
      </c>
      <c r="AQ146" s="4">
        <f t="shared" si="77"/>
        <v>1.318159690182979E-2</v>
      </c>
      <c r="AR146" s="4">
        <f t="shared" si="78"/>
        <v>3.6627394111961166E-3</v>
      </c>
      <c r="AS146" s="5">
        <f t="shared" si="79"/>
        <v>1413.689590749997</v>
      </c>
      <c r="AT146" s="5">
        <f t="shared" si="80"/>
        <v>48.520393371057509</v>
      </c>
      <c r="AU146" s="5">
        <f t="shared" si="81"/>
        <v>45.095616686116884</v>
      </c>
      <c r="AV146" s="5">
        <f t="shared" si="82"/>
        <v>3.535258149293762</v>
      </c>
      <c r="AW146" s="5">
        <f t="shared" si="83"/>
        <v>4.6661447984228026</v>
      </c>
      <c r="AX146" s="5">
        <f t="shared" si="84"/>
        <v>19.40846414636539</v>
      </c>
      <c r="AY146" s="5">
        <f t="shared" si="85"/>
        <v>7.7052716903714948</v>
      </c>
    </row>
    <row r="147" spans="1:51" x14ac:dyDescent="0.25">
      <c r="A147" s="2">
        <v>42118</v>
      </c>
      <c r="B147" s="299">
        <v>2015</v>
      </c>
      <c r="C147" s="1" t="s">
        <v>155</v>
      </c>
      <c r="D147" s="3">
        <v>0</v>
      </c>
      <c r="E147" s="3">
        <v>23.962500000000045</v>
      </c>
      <c r="F147" s="3">
        <v>1.4882857142857133</v>
      </c>
      <c r="G147" s="3">
        <v>1.1028785714285727</v>
      </c>
      <c r="H147" s="3">
        <v>0.41476428571428486</v>
      </c>
      <c r="I147" s="3">
        <v>0.10435714285714308</v>
      </c>
      <c r="J147" s="3">
        <v>0.33777142857142883</v>
      </c>
      <c r="K147" s="3">
        <v>9.5969230769230751E-2</v>
      </c>
      <c r="L147" s="3">
        <f t="shared" si="61"/>
        <v>0.28412477388961882</v>
      </c>
      <c r="M147" s="4">
        <f t="shared" si="62"/>
        <v>0</v>
      </c>
      <c r="N147" s="4">
        <f t="shared" si="63"/>
        <v>0</v>
      </c>
      <c r="O147" s="4">
        <f t="shared" si="64"/>
        <v>0</v>
      </c>
      <c r="P147" s="4">
        <f t="shared" si="65"/>
        <v>0</v>
      </c>
      <c r="Q147" s="4">
        <f t="shared" si="66"/>
        <v>0</v>
      </c>
      <c r="R147" s="4">
        <f t="shared" si="67"/>
        <v>0</v>
      </c>
      <c r="S147" s="4">
        <f t="shared" si="68"/>
        <v>0</v>
      </c>
      <c r="T147" s="5">
        <f t="shared" si="60"/>
        <v>2428.2944929858481</v>
      </c>
      <c r="U147" s="5">
        <f t="shared" si="60"/>
        <v>70.217738399921828</v>
      </c>
      <c r="V147" s="5">
        <f t="shared" si="60"/>
        <v>60.486469802221329</v>
      </c>
      <c r="W147" s="5">
        <f t="shared" ref="W147:Z210" si="86">W146+P147</f>
        <v>9.1339064137127082</v>
      </c>
      <c r="X147" s="5">
        <f t="shared" si="86"/>
        <v>5.2371199351700151</v>
      </c>
      <c r="Y147" s="5">
        <f t="shared" si="86"/>
        <v>21.817553882020714</v>
      </c>
      <c r="Z147" s="5">
        <f t="shared" si="59"/>
        <v>8.4017362505429869</v>
      </c>
      <c r="AA147" s="4">
        <v>0</v>
      </c>
      <c r="AB147" s="4">
        <f t="shared" si="69"/>
        <v>0</v>
      </c>
      <c r="AC147" s="3">
        <f t="shared" si="70"/>
        <v>0</v>
      </c>
      <c r="AD147" s="4">
        <v>27.199999999999989</v>
      </c>
      <c r="AE147" s="4">
        <v>1.4845555555555554</v>
      </c>
      <c r="AF147" s="4">
        <v>1.4233655555555595</v>
      </c>
      <c r="AG147" s="4">
        <v>6.1189999999999918E-2</v>
      </c>
      <c r="AH147" s="4">
        <v>0.24899999999999975</v>
      </c>
      <c r="AI147" s="4">
        <v>0.83462500000000128</v>
      </c>
      <c r="AJ147" s="4">
        <v>0.16144444444444475</v>
      </c>
      <c r="AK147" s="3">
        <f t="shared" si="71"/>
        <v>0.19343351139067785</v>
      </c>
      <c r="AL147" s="4">
        <f t="shared" si="72"/>
        <v>0</v>
      </c>
      <c r="AM147" s="4">
        <f t="shared" si="73"/>
        <v>0</v>
      </c>
      <c r="AN147" s="4">
        <f t="shared" si="74"/>
        <v>0</v>
      </c>
      <c r="AO147" s="4">
        <f t="shared" si="75"/>
        <v>0</v>
      </c>
      <c r="AP147" s="4">
        <f t="shared" si="76"/>
        <v>0</v>
      </c>
      <c r="AQ147" s="4">
        <f t="shared" si="77"/>
        <v>0</v>
      </c>
      <c r="AR147" s="4">
        <f t="shared" si="78"/>
        <v>0</v>
      </c>
      <c r="AS147" s="5">
        <f t="shared" si="79"/>
        <v>1413.689590749997</v>
      </c>
      <c r="AT147" s="5">
        <f t="shared" si="80"/>
        <v>48.520393371057509</v>
      </c>
      <c r="AU147" s="5">
        <f t="shared" si="81"/>
        <v>45.095616686116884</v>
      </c>
      <c r="AV147" s="5">
        <f t="shared" si="82"/>
        <v>3.535258149293762</v>
      </c>
      <c r="AW147" s="5">
        <f t="shared" si="83"/>
        <v>4.6661447984228026</v>
      </c>
      <c r="AX147" s="5">
        <f t="shared" si="84"/>
        <v>19.40846414636539</v>
      </c>
      <c r="AY147" s="5">
        <f t="shared" si="85"/>
        <v>7.7052716903714948</v>
      </c>
    </row>
    <row r="148" spans="1:51" x14ac:dyDescent="0.25">
      <c r="A148" s="2">
        <v>42119</v>
      </c>
      <c r="B148" s="299">
        <v>2015</v>
      </c>
      <c r="C148" s="1" t="s">
        <v>156</v>
      </c>
      <c r="D148" s="3">
        <v>0.21587048131936148</v>
      </c>
      <c r="E148" s="3">
        <v>39.7099739583334</v>
      </c>
      <c r="F148" s="3">
        <v>1.5463220703124978</v>
      </c>
      <c r="G148" s="3">
        <v>1.1936058593749979</v>
      </c>
      <c r="H148" s="3">
        <v>0.37198183593749978</v>
      </c>
      <c r="I148" s="3">
        <v>0.14071484374999998</v>
      </c>
      <c r="J148" s="3">
        <v>0.38531041666666721</v>
      </c>
      <c r="K148" s="3">
        <v>0.10122199519230764</v>
      </c>
      <c r="L148" s="3">
        <f t="shared" si="61"/>
        <v>0.26270246225882593</v>
      </c>
      <c r="M148" s="4">
        <f t="shared" si="62"/>
        <v>20.972562107160567</v>
      </c>
      <c r="N148" s="4">
        <f t="shared" si="63"/>
        <v>0.8166798520525409</v>
      </c>
      <c r="O148" s="4">
        <f t="shared" si="64"/>
        <v>0.63039510032112656</v>
      </c>
      <c r="P148" s="4">
        <f t="shared" si="65"/>
        <v>0.19645976512401236</v>
      </c>
      <c r="Q148" s="4">
        <f t="shared" si="66"/>
        <v>7.4317621135758793E-2</v>
      </c>
      <c r="R148" s="4">
        <f t="shared" si="67"/>
        <v>0.20349916755313699</v>
      </c>
      <c r="S148" s="4">
        <f t="shared" si="68"/>
        <v>5.3459732383830463E-2</v>
      </c>
      <c r="T148" s="5">
        <f t="shared" ref="T148:T179" si="87">T147+M148</f>
        <v>2449.2670550930088</v>
      </c>
      <c r="U148" s="5">
        <f t="shared" ref="U148:U179" si="88">U147+N148</f>
        <v>71.034418251974373</v>
      </c>
      <c r="V148" s="5">
        <f t="shared" ref="V148:V179" si="89">V147+O148</f>
        <v>61.116864902542453</v>
      </c>
      <c r="W148" s="5">
        <f t="shared" si="86"/>
        <v>9.3303661788367211</v>
      </c>
      <c r="X148" s="5">
        <f t="shared" si="86"/>
        <v>5.3114375563057736</v>
      </c>
      <c r="Y148" s="5">
        <f t="shared" si="86"/>
        <v>22.021053049573851</v>
      </c>
      <c r="Z148" s="5">
        <f t="shared" si="59"/>
        <v>8.4551959829268171</v>
      </c>
      <c r="AA148" s="4">
        <v>0.19697084999999992</v>
      </c>
      <c r="AB148" s="4">
        <f t="shared" si="69"/>
        <v>0.19697084999999992</v>
      </c>
      <c r="AC148" s="3">
        <f t="shared" si="70"/>
        <v>481.90406099539291</v>
      </c>
      <c r="AD148" s="4">
        <v>28.248333333333377</v>
      </c>
      <c r="AE148" s="4">
        <v>1.4145829456018519</v>
      </c>
      <c r="AF148" s="4">
        <v>1.3472494039351872</v>
      </c>
      <c r="AG148" s="4">
        <v>6.7160104166666526E-2</v>
      </c>
      <c r="AH148" s="4">
        <v>0.21981239583333309</v>
      </c>
      <c r="AI148" s="4">
        <v>0.7475034895833349</v>
      </c>
      <c r="AJ148" s="4">
        <v>0.17929137731481512</v>
      </c>
      <c r="AK148" s="3">
        <f t="shared" si="71"/>
        <v>0.23985356565325699</v>
      </c>
      <c r="AL148" s="4">
        <f t="shared" si="72"/>
        <v>13.612986549684882</v>
      </c>
      <c r="AM148" s="4">
        <f t="shared" si="73"/>
        <v>0.68169326610035763</v>
      </c>
      <c r="AN148" s="4">
        <f t="shared" si="74"/>
        <v>0.64924495892998935</v>
      </c>
      <c r="AO148" s="4">
        <f t="shared" si="75"/>
        <v>3.2364726934790214E-2</v>
      </c>
      <c r="AP148" s="4">
        <f t="shared" si="76"/>
        <v>0.10592848620921003</v>
      </c>
      <c r="AQ148" s="4">
        <f t="shared" si="77"/>
        <v>0.36022496723843661</v>
      </c>
      <c r="AR148" s="4">
        <f t="shared" si="78"/>
        <v>8.6401242829466693E-2</v>
      </c>
      <c r="AS148" s="5">
        <f t="shared" si="79"/>
        <v>1427.3025772996818</v>
      </c>
      <c r="AT148" s="5">
        <f t="shared" si="80"/>
        <v>49.202086637157869</v>
      </c>
      <c r="AU148" s="5">
        <f t="shared" si="81"/>
        <v>45.744861645046875</v>
      </c>
      <c r="AV148" s="5">
        <f t="shared" si="82"/>
        <v>3.5676228762285525</v>
      </c>
      <c r="AW148" s="5">
        <f t="shared" si="83"/>
        <v>4.7720732846320129</v>
      </c>
      <c r="AX148" s="5">
        <f t="shared" si="84"/>
        <v>19.768689113603827</v>
      </c>
      <c r="AY148" s="5">
        <f t="shared" si="85"/>
        <v>7.7916729332009611</v>
      </c>
    </row>
    <row r="149" spans="1:51" x14ac:dyDescent="0.25">
      <c r="A149" s="2">
        <v>42120</v>
      </c>
      <c r="B149" s="299">
        <v>2015</v>
      </c>
      <c r="C149" s="1" t="s">
        <v>157</v>
      </c>
      <c r="D149" s="3">
        <v>0.44845587385976859</v>
      </c>
      <c r="E149" s="3">
        <v>69.773333333333468</v>
      </c>
      <c r="F149" s="3">
        <v>1.6571187499999975</v>
      </c>
      <c r="G149" s="3">
        <v>1.3668124999999982</v>
      </c>
      <c r="H149" s="3">
        <v>0.29030625000000038</v>
      </c>
      <c r="I149" s="3">
        <v>0.21012500000000012</v>
      </c>
      <c r="J149" s="3">
        <v>0.47606666666666747</v>
      </c>
      <c r="K149" s="3">
        <v>0.11125000000000006</v>
      </c>
      <c r="L149" s="3">
        <f t="shared" si="61"/>
        <v>0.23368575829715699</v>
      </c>
      <c r="M149" s="4">
        <f t="shared" si="62"/>
        <v>76.553987193768975</v>
      </c>
      <c r="N149" s="4">
        <f t="shared" si="63"/>
        <v>1.818159481646102</v>
      </c>
      <c r="O149" s="4">
        <f t="shared" si="64"/>
        <v>1.4996409318930299</v>
      </c>
      <c r="P149" s="4">
        <f t="shared" si="65"/>
        <v>0.31851854975307303</v>
      </c>
      <c r="Q149" s="4">
        <f t="shared" si="66"/>
        <v>0.23054519241960658</v>
      </c>
      <c r="R149" s="4">
        <f t="shared" si="67"/>
        <v>0.52233138023189774</v>
      </c>
      <c r="S149" s="4">
        <f t="shared" si="68"/>
        <v>0.12206140467189164</v>
      </c>
      <c r="T149" s="5">
        <f t="shared" si="87"/>
        <v>2525.8210422867778</v>
      </c>
      <c r="U149" s="5">
        <f t="shared" si="88"/>
        <v>72.852577733620478</v>
      </c>
      <c r="V149" s="5">
        <f t="shared" si="89"/>
        <v>62.616505834435486</v>
      </c>
      <c r="W149" s="5">
        <f t="shared" si="86"/>
        <v>9.6488847285897936</v>
      </c>
      <c r="X149" s="5">
        <f t="shared" si="86"/>
        <v>5.5419827487253803</v>
      </c>
      <c r="Y149" s="5">
        <f t="shared" si="86"/>
        <v>22.543384429805748</v>
      </c>
      <c r="Z149" s="5">
        <f t="shared" si="59"/>
        <v>8.5772573875987081</v>
      </c>
      <c r="AA149" s="4">
        <v>0.35429066666666653</v>
      </c>
      <c r="AB149" s="4">
        <f t="shared" si="69"/>
        <v>0.35429066666666653</v>
      </c>
      <c r="AC149" s="3">
        <f t="shared" si="70"/>
        <v>866.79887424678236</v>
      </c>
      <c r="AD149" s="4">
        <v>29.920000000000041</v>
      </c>
      <c r="AE149" s="4">
        <v>1.3030049999999991</v>
      </c>
      <c r="AF149" s="4">
        <v>1.2258750000000014</v>
      </c>
      <c r="AG149" s="4">
        <v>7.6679999999999873E-2</v>
      </c>
      <c r="AH149" s="4">
        <v>0.17327000000000006</v>
      </c>
      <c r="AI149" s="4">
        <v>0.60858000000000156</v>
      </c>
      <c r="AJ149" s="4">
        <v>0.20775000000000043</v>
      </c>
      <c r="AK149" s="3">
        <f t="shared" si="71"/>
        <v>0.34136843143054307</v>
      </c>
      <c r="AL149" s="4">
        <f t="shared" si="72"/>
        <v>25.934622317463763</v>
      </c>
      <c r="AM149" s="4">
        <f t="shared" si="73"/>
        <v>1.129443267137928</v>
      </c>
      <c r="AN149" s="4">
        <f t="shared" si="74"/>
        <v>1.0625870699672755</v>
      </c>
      <c r="AO149" s="4">
        <f t="shared" si="75"/>
        <v>6.6466137677243173E-2</v>
      </c>
      <c r="AP149" s="4">
        <f t="shared" si="76"/>
        <v>0.15019024094074004</v>
      </c>
      <c r="AQ149" s="4">
        <f t="shared" si="77"/>
        <v>0.52751645888910825</v>
      </c>
      <c r="AR149" s="4">
        <f t="shared" si="78"/>
        <v>0.18007746612476941</v>
      </c>
      <c r="AS149" s="5">
        <f t="shared" si="79"/>
        <v>1453.2371996171455</v>
      </c>
      <c r="AT149" s="5">
        <f t="shared" si="80"/>
        <v>50.331529904295799</v>
      </c>
      <c r="AU149" s="5">
        <f t="shared" si="81"/>
        <v>46.807448715014154</v>
      </c>
      <c r="AV149" s="5">
        <f t="shared" si="82"/>
        <v>3.6340890139057955</v>
      </c>
      <c r="AW149" s="5">
        <f t="shared" si="83"/>
        <v>4.9222635255727525</v>
      </c>
      <c r="AX149" s="5">
        <f t="shared" si="84"/>
        <v>20.296205572492934</v>
      </c>
      <c r="AY149" s="5">
        <f t="shared" si="85"/>
        <v>7.9717503993257308</v>
      </c>
    </row>
    <row r="150" spans="1:51" x14ac:dyDescent="0.25">
      <c r="A150" s="2">
        <v>42121</v>
      </c>
      <c r="B150" s="299">
        <v>2015</v>
      </c>
      <c r="C150" s="1" t="s">
        <v>158</v>
      </c>
      <c r="D150" s="3">
        <v>9.1466567720603371E-3</v>
      </c>
      <c r="E150" s="3">
        <v>31.597638888888962</v>
      </c>
      <c r="F150" s="3">
        <v>1.5164245535714276</v>
      </c>
      <c r="G150" s="3">
        <v>1.1468675595238109</v>
      </c>
      <c r="H150" s="3">
        <v>0.39402127976190399</v>
      </c>
      <c r="I150" s="3">
        <v>0.12198511904761934</v>
      </c>
      <c r="J150" s="3">
        <v>0.36082063492063532</v>
      </c>
      <c r="K150" s="3">
        <v>9.8516025641025642E-2</v>
      </c>
      <c r="L150" s="3">
        <f t="shared" si="61"/>
        <v>0.27303323620251052</v>
      </c>
      <c r="M150" s="4">
        <f t="shared" si="62"/>
        <v>0.70709153982305895</v>
      </c>
      <c r="N150" s="4">
        <f t="shared" si="63"/>
        <v>3.3934528348172344E-2</v>
      </c>
      <c r="O150" s="4">
        <f t="shared" si="64"/>
        <v>2.566458688538166E-2</v>
      </c>
      <c r="P150" s="4">
        <f t="shared" si="65"/>
        <v>8.8174029208197401E-3</v>
      </c>
      <c r="Q150" s="4">
        <f t="shared" si="66"/>
        <v>2.729781360125963E-3</v>
      </c>
      <c r="R150" s="4">
        <f t="shared" si="67"/>
        <v>8.0744393352656877E-3</v>
      </c>
      <c r="S150" s="4">
        <f t="shared" si="68"/>
        <v>2.2045903022284387E-3</v>
      </c>
      <c r="T150" s="5">
        <f t="shared" si="87"/>
        <v>2526.5281338266009</v>
      </c>
      <c r="U150" s="5">
        <f t="shared" si="88"/>
        <v>72.886512261968647</v>
      </c>
      <c r="V150" s="5">
        <f t="shared" si="89"/>
        <v>62.64217042132087</v>
      </c>
      <c r="W150" s="5">
        <f t="shared" si="86"/>
        <v>9.6577021315106126</v>
      </c>
      <c r="X150" s="5">
        <f t="shared" si="86"/>
        <v>5.5447125300855067</v>
      </c>
      <c r="Y150" s="5">
        <f t="shared" si="86"/>
        <v>22.551458869141015</v>
      </c>
      <c r="Z150" s="5">
        <f t="shared" si="59"/>
        <v>8.5794619779009373</v>
      </c>
      <c r="AA150" s="4">
        <v>2.987893333333334E-2</v>
      </c>
      <c r="AB150" s="4">
        <f t="shared" si="69"/>
        <v>2.987893333333334E-2</v>
      </c>
      <c r="AC150" s="3">
        <f t="shared" si="70"/>
        <v>73.101067043899945</v>
      </c>
      <c r="AD150" s="4">
        <v>29.438333333333329</v>
      </c>
      <c r="AE150" s="4">
        <v>1.3351545775462961</v>
      </c>
      <c r="AF150" s="4">
        <v>1.2608472858796318</v>
      </c>
      <c r="AG150" s="4">
        <v>7.3936979166666569E-2</v>
      </c>
      <c r="AH150" s="4">
        <v>0.18668052083333334</v>
      </c>
      <c r="AI150" s="4">
        <v>0.64860880208333471</v>
      </c>
      <c r="AJ150" s="4">
        <v>0.19955005787037081</v>
      </c>
      <c r="AK150" s="3">
        <f t="shared" si="71"/>
        <v>0.30765857205362468</v>
      </c>
      <c r="AL150" s="4">
        <f t="shared" si="72"/>
        <v>2.1519735786606735</v>
      </c>
      <c r="AM150" s="4">
        <f t="shared" si="73"/>
        <v>9.7601224287181668E-2</v>
      </c>
      <c r="AN150" s="4">
        <f t="shared" si="74"/>
        <v>9.2169281977206224E-2</v>
      </c>
      <c r="AO150" s="4">
        <f t="shared" si="75"/>
        <v>5.4048720710859243E-3</v>
      </c>
      <c r="AP150" s="4">
        <f t="shared" si="76"/>
        <v>1.3646545269227655E-2</v>
      </c>
      <c r="AQ150" s="4">
        <f t="shared" si="77"/>
        <v>4.7413995526357465E-2</v>
      </c>
      <c r="AR150" s="4">
        <f t="shared" si="78"/>
        <v>1.4587322158996083E-2</v>
      </c>
      <c r="AS150" s="5">
        <f t="shared" si="79"/>
        <v>1455.3891731958063</v>
      </c>
      <c r="AT150" s="5">
        <f t="shared" si="80"/>
        <v>50.429131128582981</v>
      </c>
      <c r="AU150" s="5">
        <f t="shared" si="81"/>
        <v>46.89961799699136</v>
      </c>
      <c r="AV150" s="5">
        <f t="shared" si="82"/>
        <v>3.6394938859768815</v>
      </c>
      <c r="AW150" s="5">
        <f t="shared" si="83"/>
        <v>4.9359100708419801</v>
      </c>
      <c r="AX150" s="5">
        <f t="shared" si="84"/>
        <v>20.343619568019292</v>
      </c>
      <c r="AY150" s="5">
        <f t="shared" si="85"/>
        <v>7.9863377214847269</v>
      </c>
    </row>
    <row r="151" spans="1:51" x14ac:dyDescent="0.25">
      <c r="A151" s="2">
        <v>42122</v>
      </c>
      <c r="B151" s="299">
        <v>2015</v>
      </c>
      <c r="C151" s="1" t="s">
        <v>159</v>
      </c>
      <c r="D151" s="3">
        <v>0</v>
      </c>
      <c r="E151" s="3">
        <v>23.962500000000045</v>
      </c>
      <c r="F151" s="3">
        <v>1.4882857142857133</v>
      </c>
      <c r="G151" s="3">
        <v>1.1028785714285727</v>
      </c>
      <c r="H151" s="3">
        <v>0.41476428571428486</v>
      </c>
      <c r="I151" s="3">
        <v>0.10435714285714308</v>
      </c>
      <c r="J151" s="3">
        <v>0.33777142857142883</v>
      </c>
      <c r="K151" s="3">
        <v>9.5969230769230751E-2</v>
      </c>
      <c r="L151" s="3">
        <f t="shared" si="61"/>
        <v>0.28412477388961882</v>
      </c>
      <c r="M151" s="4">
        <f t="shared" si="62"/>
        <v>0</v>
      </c>
      <c r="N151" s="4">
        <f t="shared" si="63"/>
        <v>0</v>
      </c>
      <c r="O151" s="4">
        <f t="shared" si="64"/>
        <v>0</v>
      </c>
      <c r="P151" s="4">
        <f t="shared" si="65"/>
        <v>0</v>
      </c>
      <c r="Q151" s="4">
        <f t="shared" si="66"/>
        <v>0</v>
      </c>
      <c r="R151" s="4">
        <f t="shared" si="67"/>
        <v>0</v>
      </c>
      <c r="S151" s="4">
        <f t="shared" si="68"/>
        <v>0</v>
      </c>
      <c r="T151" s="5">
        <f t="shared" si="87"/>
        <v>2526.5281338266009</v>
      </c>
      <c r="U151" s="5">
        <f t="shared" si="88"/>
        <v>72.886512261968647</v>
      </c>
      <c r="V151" s="5">
        <f t="shared" si="89"/>
        <v>62.64217042132087</v>
      </c>
      <c r="W151" s="5">
        <f t="shared" si="86"/>
        <v>9.6577021315106126</v>
      </c>
      <c r="X151" s="5">
        <f t="shared" si="86"/>
        <v>5.5447125300855067</v>
      </c>
      <c r="Y151" s="5">
        <f t="shared" si="86"/>
        <v>22.551458869141015</v>
      </c>
      <c r="Z151" s="5">
        <f t="shared" si="59"/>
        <v>8.5794619779009373</v>
      </c>
      <c r="AA151" s="4">
        <v>-2.0018833333333348E-3</v>
      </c>
      <c r="AB151" s="4">
        <f t="shared" si="69"/>
        <v>0</v>
      </c>
      <c r="AC151" s="3">
        <f t="shared" si="70"/>
        <v>0</v>
      </c>
      <c r="AD151" s="4">
        <v>27.199999999999989</v>
      </c>
      <c r="AE151" s="4">
        <v>1.4845555555555554</v>
      </c>
      <c r="AF151" s="4">
        <v>1.4233655555555595</v>
      </c>
      <c r="AG151" s="4">
        <v>6.1189999999999918E-2</v>
      </c>
      <c r="AH151" s="4">
        <v>0.24899999999999975</v>
      </c>
      <c r="AI151" s="4">
        <v>0.83462500000000128</v>
      </c>
      <c r="AJ151" s="4">
        <v>0.16144444444444475</v>
      </c>
      <c r="AK151" s="3">
        <f t="shared" si="71"/>
        <v>0.19343351139067785</v>
      </c>
      <c r="AL151" s="4">
        <f t="shared" si="72"/>
        <v>0</v>
      </c>
      <c r="AM151" s="4">
        <f t="shared" si="73"/>
        <v>0</v>
      </c>
      <c r="AN151" s="4">
        <f t="shared" si="74"/>
        <v>0</v>
      </c>
      <c r="AO151" s="4">
        <f t="shared" si="75"/>
        <v>0</v>
      </c>
      <c r="AP151" s="4">
        <f t="shared" si="76"/>
        <v>0</v>
      </c>
      <c r="AQ151" s="4">
        <f t="shared" si="77"/>
        <v>0</v>
      </c>
      <c r="AR151" s="4">
        <f t="shared" si="78"/>
        <v>0</v>
      </c>
      <c r="AS151" s="5">
        <f t="shared" si="79"/>
        <v>1455.3891731958063</v>
      </c>
      <c r="AT151" s="5">
        <f t="shared" si="80"/>
        <v>50.429131128582981</v>
      </c>
      <c r="AU151" s="5">
        <f t="shared" si="81"/>
        <v>46.89961799699136</v>
      </c>
      <c r="AV151" s="5">
        <f t="shared" si="82"/>
        <v>3.6394938859768815</v>
      </c>
      <c r="AW151" s="5">
        <f t="shared" si="83"/>
        <v>4.9359100708419801</v>
      </c>
      <c r="AX151" s="5">
        <f t="shared" si="84"/>
        <v>20.343619568019292</v>
      </c>
      <c r="AY151" s="5">
        <f t="shared" si="85"/>
        <v>7.9863377214847269</v>
      </c>
    </row>
    <row r="152" spans="1:51" x14ac:dyDescent="0.25">
      <c r="A152" s="2">
        <v>42123</v>
      </c>
      <c r="B152" s="299">
        <v>2015</v>
      </c>
      <c r="C152" s="1" t="s">
        <v>160</v>
      </c>
      <c r="D152" s="3">
        <v>0</v>
      </c>
      <c r="E152" s="3">
        <v>23.962500000000045</v>
      </c>
      <c r="F152" s="3">
        <v>1.4882857142857133</v>
      </c>
      <c r="G152" s="3">
        <v>1.1028785714285727</v>
      </c>
      <c r="H152" s="3">
        <v>0.41476428571428486</v>
      </c>
      <c r="I152" s="3">
        <v>0.10435714285714308</v>
      </c>
      <c r="J152" s="3">
        <v>0.33777142857142883</v>
      </c>
      <c r="K152" s="3">
        <v>9.5969230769230751E-2</v>
      </c>
      <c r="L152" s="3">
        <f t="shared" si="61"/>
        <v>0.28412477388961882</v>
      </c>
      <c r="M152" s="4">
        <f t="shared" si="62"/>
        <v>0</v>
      </c>
      <c r="N152" s="4">
        <f t="shared" si="63"/>
        <v>0</v>
      </c>
      <c r="O152" s="4">
        <f t="shared" si="64"/>
        <v>0</v>
      </c>
      <c r="P152" s="4">
        <f t="shared" si="65"/>
        <v>0</v>
      </c>
      <c r="Q152" s="4">
        <f t="shared" si="66"/>
        <v>0</v>
      </c>
      <c r="R152" s="4">
        <f t="shared" si="67"/>
        <v>0</v>
      </c>
      <c r="S152" s="4">
        <f t="shared" si="68"/>
        <v>0</v>
      </c>
      <c r="T152" s="5">
        <f t="shared" si="87"/>
        <v>2526.5281338266009</v>
      </c>
      <c r="U152" s="5">
        <f t="shared" si="88"/>
        <v>72.886512261968647</v>
      </c>
      <c r="V152" s="5">
        <f t="shared" si="89"/>
        <v>62.64217042132087</v>
      </c>
      <c r="W152" s="5">
        <f t="shared" si="86"/>
        <v>9.6577021315106126</v>
      </c>
      <c r="X152" s="5">
        <f t="shared" si="86"/>
        <v>5.5447125300855067</v>
      </c>
      <c r="Y152" s="5">
        <f t="shared" si="86"/>
        <v>22.551458869141015</v>
      </c>
      <c r="Z152" s="5">
        <f t="shared" si="59"/>
        <v>8.5794619779009373</v>
      </c>
      <c r="AA152" s="4">
        <v>0</v>
      </c>
      <c r="AB152" s="4">
        <f t="shared" si="69"/>
        <v>0</v>
      </c>
      <c r="AC152" s="3">
        <f t="shared" si="70"/>
        <v>0</v>
      </c>
      <c r="AD152" s="4">
        <v>27.199999999999989</v>
      </c>
      <c r="AE152" s="4">
        <v>1.4845555555555554</v>
      </c>
      <c r="AF152" s="4">
        <v>1.4233655555555595</v>
      </c>
      <c r="AG152" s="4">
        <v>6.1189999999999918E-2</v>
      </c>
      <c r="AH152" s="4">
        <v>0.24899999999999975</v>
      </c>
      <c r="AI152" s="4">
        <v>0.83462500000000128</v>
      </c>
      <c r="AJ152" s="4">
        <v>0.16144444444444475</v>
      </c>
      <c r="AK152" s="3">
        <f t="shared" si="71"/>
        <v>0.19343351139067785</v>
      </c>
      <c r="AL152" s="4">
        <f t="shared" si="72"/>
        <v>0</v>
      </c>
      <c r="AM152" s="4">
        <f t="shared" si="73"/>
        <v>0</v>
      </c>
      <c r="AN152" s="4">
        <f t="shared" si="74"/>
        <v>0</v>
      </c>
      <c r="AO152" s="4">
        <f t="shared" si="75"/>
        <v>0</v>
      </c>
      <c r="AP152" s="4">
        <f t="shared" si="76"/>
        <v>0</v>
      </c>
      <c r="AQ152" s="4">
        <f t="shared" si="77"/>
        <v>0</v>
      </c>
      <c r="AR152" s="4">
        <f t="shared" si="78"/>
        <v>0</v>
      </c>
      <c r="AS152" s="5">
        <f t="shared" si="79"/>
        <v>1455.3891731958063</v>
      </c>
      <c r="AT152" s="5">
        <f t="shared" si="80"/>
        <v>50.429131128582981</v>
      </c>
      <c r="AU152" s="5">
        <f t="shared" si="81"/>
        <v>46.89961799699136</v>
      </c>
      <c r="AV152" s="5">
        <f t="shared" si="82"/>
        <v>3.6394938859768815</v>
      </c>
      <c r="AW152" s="5">
        <f t="shared" si="83"/>
        <v>4.9359100708419801</v>
      </c>
      <c r="AX152" s="5">
        <f t="shared" si="84"/>
        <v>20.343619568019292</v>
      </c>
      <c r="AY152" s="5">
        <f t="shared" si="85"/>
        <v>7.9863377214847269</v>
      </c>
    </row>
    <row r="153" spans="1:51" x14ac:dyDescent="0.25">
      <c r="A153" s="2">
        <v>42124</v>
      </c>
      <c r="B153" s="299">
        <v>2015</v>
      </c>
      <c r="C153" s="1" t="s">
        <v>161</v>
      </c>
      <c r="D153" s="3">
        <v>0</v>
      </c>
      <c r="E153" s="3">
        <v>23.962500000000045</v>
      </c>
      <c r="F153" s="3">
        <v>1.4882857142857133</v>
      </c>
      <c r="G153" s="3">
        <v>1.1028785714285727</v>
      </c>
      <c r="H153" s="3">
        <v>0.41476428571428486</v>
      </c>
      <c r="I153" s="3">
        <v>0.10435714285714308</v>
      </c>
      <c r="J153" s="3">
        <v>0.33777142857142883</v>
      </c>
      <c r="K153" s="3">
        <v>9.5969230769230751E-2</v>
      </c>
      <c r="L153" s="3">
        <f t="shared" si="61"/>
        <v>0.28412477388961882</v>
      </c>
      <c r="M153" s="4">
        <f t="shared" si="62"/>
        <v>0</v>
      </c>
      <c r="N153" s="4">
        <f t="shared" si="63"/>
        <v>0</v>
      </c>
      <c r="O153" s="4">
        <f t="shared" si="64"/>
        <v>0</v>
      </c>
      <c r="P153" s="4">
        <f t="shared" si="65"/>
        <v>0</v>
      </c>
      <c r="Q153" s="4">
        <f t="shared" si="66"/>
        <v>0</v>
      </c>
      <c r="R153" s="4">
        <f t="shared" si="67"/>
        <v>0</v>
      </c>
      <c r="S153" s="4">
        <f t="shared" si="68"/>
        <v>0</v>
      </c>
      <c r="T153" s="5">
        <f t="shared" si="87"/>
        <v>2526.5281338266009</v>
      </c>
      <c r="U153" s="5">
        <f t="shared" si="88"/>
        <v>72.886512261968647</v>
      </c>
      <c r="V153" s="5">
        <f t="shared" si="89"/>
        <v>62.64217042132087</v>
      </c>
      <c r="W153" s="5">
        <f t="shared" si="86"/>
        <v>9.6577021315106126</v>
      </c>
      <c r="X153" s="5">
        <f t="shared" si="86"/>
        <v>5.5447125300855067</v>
      </c>
      <c r="Y153" s="5">
        <f t="shared" si="86"/>
        <v>22.551458869141015</v>
      </c>
      <c r="Z153" s="5">
        <f t="shared" si="59"/>
        <v>8.5794619779009373</v>
      </c>
      <c r="AA153" s="4">
        <v>0</v>
      </c>
      <c r="AB153" s="4">
        <f t="shared" si="69"/>
        <v>0</v>
      </c>
      <c r="AC153" s="3">
        <f t="shared" si="70"/>
        <v>0</v>
      </c>
      <c r="AD153" s="4">
        <v>27.199999999999989</v>
      </c>
      <c r="AE153" s="4">
        <v>1.4845555555555554</v>
      </c>
      <c r="AF153" s="4">
        <v>1.4233655555555595</v>
      </c>
      <c r="AG153" s="4">
        <v>6.1189999999999918E-2</v>
      </c>
      <c r="AH153" s="4">
        <v>0.24899999999999975</v>
      </c>
      <c r="AI153" s="4">
        <v>0.83462500000000128</v>
      </c>
      <c r="AJ153" s="4">
        <v>0.16144444444444475</v>
      </c>
      <c r="AK153" s="3">
        <f t="shared" si="71"/>
        <v>0.19343351139067785</v>
      </c>
      <c r="AL153" s="4">
        <f t="shared" si="72"/>
        <v>0</v>
      </c>
      <c r="AM153" s="4">
        <f t="shared" si="73"/>
        <v>0</v>
      </c>
      <c r="AN153" s="4">
        <f t="shared" si="74"/>
        <v>0</v>
      </c>
      <c r="AO153" s="4">
        <f t="shared" si="75"/>
        <v>0</v>
      </c>
      <c r="AP153" s="4">
        <f t="shared" si="76"/>
        <v>0</v>
      </c>
      <c r="AQ153" s="4">
        <f t="shared" si="77"/>
        <v>0</v>
      </c>
      <c r="AR153" s="4">
        <f t="shared" si="78"/>
        <v>0</v>
      </c>
      <c r="AS153" s="5">
        <f t="shared" si="79"/>
        <v>1455.3891731958063</v>
      </c>
      <c r="AT153" s="5">
        <f t="shared" si="80"/>
        <v>50.429131128582981</v>
      </c>
      <c r="AU153" s="5">
        <f t="shared" si="81"/>
        <v>46.89961799699136</v>
      </c>
      <c r="AV153" s="5">
        <f t="shared" si="82"/>
        <v>3.6394938859768815</v>
      </c>
      <c r="AW153" s="5">
        <f t="shared" si="83"/>
        <v>4.9359100708419801</v>
      </c>
      <c r="AX153" s="5">
        <f t="shared" si="84"/>
        <v>20.343619568019292</v>
      </c>
      <c r="AY153" s="5">
        <f t="shared" si="85"/>
        <v>7.9863377214847269</v>
      </c>
    </row>
    <row r="154" spans="1:51" x14ac:dyDescent="0.25">
      <c r="A154" s="2">
        <v>42125</v>
      </c>
      <c r="B154" s="299">
        <v>2015</v>
      </c>
      <c r="C154" s="1" t="s">
        <v>162</v>
      </c>
      <c r="D154" s="3">
        <v>0</v>
      </c>
      <c r="E154" s="3">
        <v>23.962500000000045</v>
      </c>
      <c r="F154" s="3">
        <v>1.4882857142857133</v>
      </c>
      <c r="G154" s="3">
        <v>1.1028785714285727</v>
      </c>
      <c r="H154" s="3">
        <v>0.41476428571428486</v>
      </c>
      <c r="I154" s="3">
        <v>0.10435714285714308</v>
      </c>
      <c r="J154" s="3">
        <v>0.33777142857142883</v>
      </c>
      <c r="K154" s="3">
        <v>9.5969230769230751E-2</v>
      </c>
      <c r="L154" s="3">
        <f t="shared" si="61"/>
        <v>0.28412477388961882</v>
      </c>
      <c r="M154" s="4">
        <f t="shared" si="62"/>
        <v>0</v>
      </c>
      <c r="N154" s="4">
        <f t="shared" si="63"/>
        <v>0</v>
      </c>
      <c r="O154" s="4">
        <f t="shared" si="64"/>
        <v>0</v>
      </c>
      <c r="P154" s="4">
        <f t="shared" si="65"/>
        <v>0</v>
      </c>
      <c r="Q154" s="4">
        <f t="shared" si="66"/>
        <v>0</v>
      </c>
      <c r="R154" s="4">
        <f t="shared" si="67"/>
        <v>0</v>
      </c>
      <c r="S154" s="4">
        <f t="shared" si="68"/>
        <v>0</v>
      </c>
      <c r="T154" s="5">
        <f t="shared" si="87"/>
        <v>2526.5281338266009</v>
      </c>
      <c r="U154" s="5">
        <f t="shared" si="88"/>
        <v>72.886512261968647</v>
      </c>
      <c r="V154" s="5">
        <f t="shared" si="89"/>
        <v>62.64217042132087</v>
      </c>
      <c r="W154" s="5">
        <f t="shared" si="86"/>
        <v>9.6577021315106126</v>
      </c>
      <c r="X154" s="5">
        <f t="shared" si="86"/>
        <v>5.5447125300855067</v>
      </c>
      <c r="Y154" s="5">
        <f t="shared" si="86"/>
        <v>22.551458869141015</v>
      </c>
      <c r="Z154" s="5">
        <f t="shared" si="59"/>
        <v>8.5794619779009373</v>
      </c>
      <c r="AA154" s="4">
        <v>0</v>
      </c>
      <c r="AB154" s="4">
        <f t="shared" si="69"/>
        <v>0</v>
      </c>
      <c r="AC154" s="3">
        <f t="shared" si="70"/>
        <v>0</v>
      </c>
      <c r="AD154" s="4">
        <v>27.199999999999989</v>
      </c>
      <c r="AE154" s="4">
        <v>1.4845555555555554</v>
      </c>
      <c r="AF154" s="4">
        <v>1.4233655555555595</v>
      </c>
      <c r="AG154" s="4">
        <v>6.1189999999999918E-2</v>
      </c>
      <c r="AH154" s="4">
        <v>0.24899999999999975</v>
      </c>
      <c r="AI154" s="4">
        <v>0.83462500000000128</v>
      </c>
      <c r="AJ154" s="4">
        <v>0.16144444444444475</v>
      </c>
      <c r="AK154" s="3">
        <f t="shared" si="71"/>
        <v>0.19343351139067785</v>
      </c>
      <c r="AL154" s="4">
        <f t="shared" si="72"/>
        <v>0</v>
      </c>
      <c r="AM154" s="4">
        <f t="shared" si="73"/>
        <v>0</v>
      </c>
      <c r="AN154" s="4">
        <f t="shared" si="74"/>
        <v>0</v>
      </c>
      <c r="AO154" s="4">
        <f t="shared" si="75"/>
        <v>0</v>
      </c>
      <c r="AP154" s="4">
        <f t="shared" si="76"/>
        <v>0</v>
      </c>
      <c r="AQ154" s="4">
        <f t="shared" si="77"/>
        <v>0</v>
      </c>
      <c r="AR154" s="4">
        <f t="shared" si="78"/>
        <v>0</v>
      </c>
      <c r="AS154" s="5">
        <f t="shared" si="79"/>
        <v>1455.3891731958063</v>
      </c>
      <c r="AT154" s="5">
        <f t="shared" si="80"/>
        <v>50.429131128582981</v>
      </c>
      <c r="AU154" s="5">
        <f t="shared" si="81"/>
        <v>46.89961799699136</v>
      </c>
      <c r="AV154" s="5">
        <f t="shared" si="82"/>
        <v>3.6394938859768815</v>
      </c>
      <c r="AW154" s="5">
        <f t="shared" si="83"/>
        <v>4.9359100708419801</v>
      </c>
      <c r="AX154" s="5">
        <f t="shared" si="84"/>
        <v>20.343619568019292</v>
      </c>
      <c r="AY154" s="5">
        <f t="shared" si="85"/>
        <v>7.9863377214847269</v>
      </c>
    </row>
    <row r="155" spans="1:51" x14ac:dyDescent="0.25">
      <c r="A155" s="2">
        <v>42126</v>
      </c>
      <c r="B155" s="299">
        <v>2015</v>
      </c>
      <c r="C155" s="1" t="s">
        <v>163</v>
      </c>
      <c r="D155" s="3">
        <v>0</v>
      </c>
      <c r="E155" s="3">
        <v>23.962500000000045</v>
      </c>
      <c r="F155" s="3">
        <v>1.4882857142857133</v>
      </c>
      <c r="G155" s="3">
        <v>1.1028785714285727</v>
      </c>
      <c r="H155" s="3">
        <v>0.41476428571428486</v>
      </c>
      <c r="I155" s="3">
        <v>0.10435714285714308</v>
      </c>
      <c r="J155" s="3">
        <v>0.33777142857142883</v>
      </c>
      <c r="K155" s="3">
        <v>9.5969230769230751E-2</v>
      </c>
      <c r="L155" s="3">
        <f t="shared" si="61"/>
        <v>0.28412477388961882</v>
      </c>
      <c r="M155" s="4">
        <f t="shared" si="62"/>
        <v>0</v>
      </c>
      <c r="N155" s="4">
        <f t="shared" si="63"/>
        <v>0</v>
      </c>
      <c r="O155" s="4">
        <f t="shared" si="64"/>
        <v>0</v>
      </c>
      <c r="P155" s="4">
        <f t="shared" si="65"/>
        <v>0</v>
      </c>
      <c r="Q155" s="4">
        <f t="shared" si="66"/>
        <v>0</v>
      </c>
      <c r="R155" s="4">
        <f t="shared" si="67"/>
        <v>0</v>
      </c>
      <c r="S155" s="4">
        <f t="shared" si="68"/>
        <v>0</v>
      </c>
      <c r="T155" s="5">
        <f t="shared" si="87"/>
        <v>2526.5281338266009</v>
      </c>
      <c r="U155" s="5">
        <f t="shared" si="88"/>
        <v>72.886512261968647</v>
      </c>
      <c r="V155" s="5">
        <f t="shared" si="89"/>
        <v>62.64217042132087</v>
      </c>
      <c r="W155" s="5">
        <f t="shared" si="86"/>
        <v>9.6577021315106126</v>
      </c>
      <c r="X155" s="5">
        <f t="shared" si="86"/>
        <v>5.5447125300855067</v>
      </c>
      <c r="Y155" s="5">
        <f t="shared" si="86"/>
        <v>22.551458869141015</v>
      </c>
      <c r="Z155" s="5">
        <f t="shared" si="59"/>
        <v>8.5794619779009373</v>
      </c>
      <c r="AA155" s="4">
        <v>0</v>
      </c>
      <c r="AB155" s="4">
        <f t="shared" si="69"/>
        <v>0</v>
      </c>
      <c r="AC155" s="3">
        <f t="shared" si="70"/>
        <v>0</v>
      </c>
      <c r="AD155" s="4">
        <v>27.199999999999989</v>
      </c>
      <c r="AE155" s="4">
        <v>1.4845555555555554</v>
      </c>
      <c r="AF155" s="4">
        <v>1.4233655555555595</v>
      </c>
      <c r="AG155" s="4">
        <v>6.1189999999999918E-2</v>
      </c>
      <c r="AH155" s="4">
        <v>0.24899999999999975</v>
      </c>
      <c r="AI155" s="4">
        <v>0.83462500000000128</v>
      </c>
      <c r="AJ155" s="4">
        <v>0.16144444444444475</v>
      </c>
      <c r="AK155" s="3">
        <f t="shared" si="71"/>
        <v>0.19343351139067785</v>
      </c>
      <c r="AL155" s="4">
        <f t="shared" si="72"/>
        <v>0</v>
      </c>
      <c r="AM155" s="4">
        <f t="shared" si="73"/>
        <v>0</v>
      </c>
      <c r="AN155" s="4">
        <f t="shared" si="74"/>
        <v>0</v>
      </c>
      <c r="AO155" s="4">
        <f t="shared" si="75"/>
        <v>0</v>
      </c>
      <c r="AP155" s="4">
        <f t="shared" si="76"/>
        <v>0</v>
      </c>
      <c r="AQ155" s="4">
        <f t="shared" si="77"/>
        <v>0</v>
      </c>
      <c r="AR155" s="4">
        <f t="shared" si="78"/>
        <v>0</v>
      </c>
      <c r="AS155" s="5">
        <f t="shared" si="79"/>
        <v>1455.3891731958063</v>
      </c>
      <c r="AT155" s="5">
        <f t="shared" si="80"/>
        <v>50.429131128582981</v>
      </c>
      <c r="AU155" s="5">
        <f t="shared" si="81"/>
        <v>46.89961799699136</v>
      </c>
      <c r="AV155" s="5">
        <f t="shared" si="82"/>
        <v>3.6394938859768815</v>
      </c>
      <c r="AW155" s="5">
        <f t="shared" si="83"/>
        <v>4.9359100708419801</v>
      </c>
      <c r="AX155" s="5">
        <f t="shared" si="84"/>
        <v>20.343619568019292</v>
      </c>
      <c r="AY155" s="5">
        <f t="shared" si="85"/>
        <v>7.9863377214847269</v>
      </c>
    </row>
    <row r="156" spans="1:51" x14ac:dyDescent="0.25">
      <c r="A156" s="2">
        <v>42127</v>
      </c>
      <c r="B156" s="299">
        <v>2015</v>
      </c>
      <c r="C156" s="1" t="s">
        <v>164</v>
      </c>
      <c r="D156" s="3">
        <v>0</v>
      </c>
      <c r="E156" s="3">
        <v>23.962500000000045</v>
      </c>
      <c r="F156" s="3">
        <v>1.4882857142857133</v>
      </c>
      <c r="G156" s="3">
        <v>1.1028785714285727</v>
      </c>
      <c r="H156" s="3">
        <v>0.41476428571428486</v>
      </c>
      <c r="I156" s="3">
        <v>0.10435714285714308</v>
      </c>
      <c r="J156" s="3">
        <v>0.33777142857142883</v>
      </c>
      <c r="K156" s="3">
        <v>9.5969230769230751E-2</v>
      </c>
      <c r="L156" s="3">
        <f t="shared" si="61"/>
        <v>0.28412477388961882</v>
      </c>
      <c r="M156" s="4">
        <f t="shared" si="62"/>
        <v>0</v>
      </c>
      <c r="N156" s="4">
        <f t="shared" si="63"/>
        <v>0</v>
      </c>
      <c r="O156" s="4">
        <f t="shared" si="64"/>
        <v>0</v>
      </c>
      <c r="P156" s="4">
        <f t="shared" si="65"/>
        <v>0</v>
      </c>
      <c r="Q156" s="4">
        <f t="shared" si="66"/>
        <v>0</v>
      </c>
      <c r="R156" s="4">
        <f t="shared" si="67"/>
        <v>0</v>
      </c>
      <c r="S156" s="4">
        <f t="shared" si="68"/>
        <v>0</v>
      </c>
      <c r="T156" s="5">
        <f t="shared" si="87"/>
        <v>2526.5281338266009</v>
      </c>
      <c r="U156" s="5">
        <f t="shared" si="88"/>
        <v>72.886512261968647</v>
      </c>
      <c r="V156" s="5">
        <f t="shared" si="89"/>
        <v>62.64217042132087</v>
      </c>
      <c r="W156" s="5">
        <f t="shared" si="86"/>
        <v>9.6577021315106126</v>
      </c>
      <c r="X156" s="5">
        <f t="shared" si="86"/>
        <v>5.5447125300855067</v>
      </c>
      <c r="Y156" s="5">
        <f t="shared" si="86"/>
        <v>22.551458869141015</v>
      </c>
      <c r="Z156" s="5">
        <f t="shared" si="59"/>
        <v>8.5794619779009373</v>
      </c>
      <c r="AA156" s="4">
        <v>0</v>
      </c>
      <c r="AB156" s="4">
        <f t="shared" si="69"/>
        <v>0</v>
      </c>
      <c r="AC156" s="3">
        <f t="shared" si="70"/>
        <v>0</v>
      </c>
      <c r="AD156" s="4">
        <v>27.199999999999989</v>
      </c>
      <c r="AE156" s="4">
        <v>1.4845555555555554</v>
      </c>
      <c r="AF156" s="4">
        <v>1.4233655555555595</v>
      </c>
      <c r="AG156" s="4">
        <v>6.1189999999999918E-2</v>
      </c>
      <c r="AH156" s="4">
        <v>0.24899999999999975</v>
      </c>
      <c r="AI156" s="4">
        <v>0.83462500000000128</v>
      </c>
      <c r="AJ156" s="4">
        <v>0.16144444444444475</v>
      </c>
      <c r="AK156" s="3">
        <f t="shared" si="71"/>
        <v>0.19343351139067785</v>
      </c>
      <c r="AL156" s="4">
        <f t="shared" si="72"/>
        <v>0</v>
      </c>
      <c r="AM156" s="4">
        <f t="shared" si="73"/>
        <v>0</v>
      </c>
      <c r="AN156" s="4">
        <f t="shared" si="74"/>
        <v>0</v>
      </c>
      <c r="AO156" s="4">
        <f t="shared" si="75"/>
        <v>0</v>
      </c>
      <c r="AP156" s="4">
        <f t="shared" si="76"/>
        <v>0</v>
      </c>
      <c r="AQ156" s="4">
        <f t="shared" si="77"/>
        <v>0</v>
      </c>
      <c r="AR156" s="4">
        <f t="shared" si="78"/>
        <v>0</v>
      </c>
      <c r="AS156" s="5">
        <f t="shared" si="79"/>
        <v>1455.3891731958063</v>
      </c>
      <c r="AT156" s="5">
        <f t="shared" si="80"/>
        <v>50.429131128582981</v>
      </c>
      <c r="AU156" s="5">
        <f t="shared" si="81"/>
        <v>46.89961799699136</v>
      </c>
      <c r="AV156" s="5">
        <f t="shared" si="82"/>
        <v>3.6394938859768815</v>
      </c>
      <c r="AW156" s="5">
        <f t="shared" si="83"/>
        <v>4.9359100708419801</v>
      </c>
      <c r="AX156" s="5">
        <f t="shared" si="84"/>
        <v>20.343619568019292</v>
      </c>
      <c r="AY156" s="5">
        <f t="shared" si="85"/>
        <v>7.9863377214847269</v>
      </c>
    </row>
    <row r="157" spans="1:51" x14ac:dyDescent="0.25">
      <c r="A157" s="2">
        <v>42128</v>
      </c>
      <c r="B157" s="299">
        <v>2015</v>
      </c>
      <c r="C157" s="1" t="s">
        <v>165</v>
      </c>
      <c r="D157" s="3">
        <v>0</v>
      </c>
      <c r="E157" s="3">
        <v>23.962500000000045</v>
      </c>
      <c r="F157" s="3">
        <v>1.4882857142857133</v>
      </c>
      <c r="G157" s="3">
        <v>1.1028785714285727</v>
      </c>
      <c r="H157" s="3">
        <v>0.41476428571428486</v>
      </c>
      <c r="I157" s="3">
        <v>0.10435714285714308</v>
      </c>
      <c r="J157" s="3">
        <v>0.33777142857142883</v>
      </c>
      <c r="K157" s="3">
        <v>9.5969230769230751E-2</v>
      </c>
      <c r="L157" s="3">
        <f t="shared" si="61"/>
        <v>0.28412477388961882</v>
      </c>
      <c r="M157" s="4">
        <f t="shared" si="62"/>
        <v>0</v>
      </c>
      <c r="N157" s="4">
        <f t="shared" si="63"/>
        <v>0</v>
      </c>
      <c r="O157" s="4">
        <f t="shared" si="64"/>
        <v>0</v>
      </c>
      <c r="P157" s="4">
        <f t="shared" si="65"/>
        <v>0</v>
      </c>
      <c r="Q157" s="4">
        <f t="shared" si="66"/>
        <v>0</v>
      </c>
      <c r="R157" s="4">
        <f t="shared" si="67"/>
        <v>0</v>
      </c>
      <c r="S157" s="4">
        <f t="shared" si="68"/>
        <v>0</v>
      </c>
      <c r="T157" s="5">
        <f t="shared" si="87"/>
        <v>2526.5281338266009</v>
      </c>
      <c r="U157" s="5">
        <f t="shared" si="88"/>
        <v>72.886512261968647</v>
      </c>
      <c r="V157" s="5">
        <f t="shared" si="89"/>
        <v>62.64217042132087</v>
      </c>
      <c r="W157" s="5">
        <f t="shared" si="86"/>
        <v>9.6577021315106126</v>
      </c>
      <c r="X157" s="5">
        <f t="shared" si="86"/>
        <v>5.5447125300855067</v>
      </c>
      <c r="Y157" s="5">
        <f t="shared" si="86"/>
        <v>22.551458869141015</v>
      </c>
      <c r="Z157" s="5">
        <f t="shared" si="59"/>
        <v>8.5794619779009373</v>
      </c>
      <c r="AA157" s="4">
        <v>0</v>
      </c>
      <c r="AB157" s="4">
        <f t="shared" si="69"/>
        <v>0</v>
      </c>
      <c r="AC157" s="3">
        <f t="shared" si="70"/>
        <v>0</v>
      </c>
      <c r="AD157" s="4">
        <v>27.199999999999989</v>
      </c>
      <c r="AE157" s="4">
        <v>1.4845555555555554</v>
      </c>
      <c r="AF157" s="4">
        <v>1.4233655555555595</v>
      </c>
      <c r="AG157" s="4">
        <v>6.1189999999999918E-2</v>
      </c>
      <c r="AH157" s="4">
        <v>0.24899999999999975</v>
      </c>
      <c r="AI157" s="4">
        <v>0.83462500000000128</v>
      </c>
      <c r="AJ157" s="4">
        <v>0.16144444444444475</v>
      </c>
      <c r="AK157" s="3">
        <f t="shared" si="71"/>
        <v>0.19343351139067785</v>
      </c>
      <c r="AL157" s="4">
        <f t="shared" si="72"/>
        <v>0</v>
      </c>
      <c r="AM157" s="4">
        <f t="shared" si="73"/>
        <v>0</v>
      </c>
      <c r="AN157" s="4">
        <f t="shared" si="74"/>
        <v>0</v>
      </c>
      <c r="AO157" s="4">
        <f t="shared" si="75"/>
        <v>0</v>
      </c>
      <c r="AP157" s="4">
        <f t="shared" si="76"/>
        <v>0</v>
      </c>
      <c r="AQ157" s="4">
        <f t="shared" si="77"/>
        <v>0</v>
      </c>
      <c r="AR157" s="4">
        <f t="shared" si="78"/>
        <v>0</v>
      </c>
      <c r="AS157" s="5">
        <f t="shared" si="79"/>
        <v>1455.3891731958063</v>
      </c>
      <c r="AT157" s="5">
        <f t="shared" si="80"/>
        <v>50.429131128582981</v>
      </c>
      <c r="AU157" s="5">
        <f t="shared" si="81"/>
        <v>46.89961799699136</v>
      </c>
      <c r="AV157" s="5">
        <f t="shared" si="82"/>
        <v>3.6394938859768815</v>
      </c>
      <c r="AW157" s="5">
        <f t="shared" si="83"/>
        <v>4.9359100708419801</v>
      </c>
      <c r="AX157" s="5">
        <f t="shared" si="84"/>
        <v>20.343619568019292</v>
      </c>
      <c r="AY157" s="5">
        <f t="shared" si="85"/>
        <v>7.9863377214847269</v>
      </c>
    </row>
    <row r="158" spans="1:51" x14ac:dyDescent="0.25">
      <c r="A158" s="2">
        <v>42129</v>
      </c>
      <c r="B158" s="299">
        <v>2015</v>
      </c>
      <c r="C158" s="1" t="s">
        <v>166</v>
      </c>
      <c r="D158" s="3">
        <v>0</v>
      </c>
      <c r="E158" s="3">
        <v>23.962500000000045</v>
      </c>
      <c r="F158" s="3">
        <v>1.4882857142857133</v>
      </c>
      <c r="G158" s="3">
        <v>1.1028785714285727</v>
      </c>
      <c r="H158" s="3">
        <v>0.41476428571428486</v>
      </c>
      <c r="I158" s="3">
        <v>0.10435714285714308</v>
      </c>
      <c r="J158" s="3">
        <v>0.33777142857142883</v>
      </c>
      <c r="K158" s="3">
        <v>9.5969230769230751E-2</v>
      </c>
      <c r="L158" s="3">
        <f t="shared" si="61"/>
        <v>0.28412477388961882</v>
      </c>
      <c r="M158" s="4">
        <f t="shared" si="62"/>
        <v>0</v>
      </c>
      <c r="N158" s="4">
        <f t="shared" si="63"/>
        <v>0</v>
      </c>
      <c r="O158" s="4">
        <f t="shared" si="64"/>
        <v>0</v>
      </c>
      <c r="P158" s="4">
        <f t="shared" si="65"/>
        <v>0</v>
      </c>
      <c r="Q158" s="4">
        <f t="shared" si="66"/>
        <v>0</v>
      </c>
      <c r="R158" s="4">
        <f t="shared" si="67"/>
        <v>0</v>
      </c>
      <c r="S158" s="4">
        <f t="shared" si="68"/>
        <v>0</v>
      </c>
      <c r="T158" s="5">
        <f t="shared" si="87"/>
        <v>2526.5281338266009</v>
      </c>
      <c r="U158" s="5">
        <f t="shared" si="88"/>
        <v>72.886512261968647</v>
      </c>
      <c r="V158" s="5">
        <f t="shared" si="89"/>
        <v>62.64217042132087</v>
      </c>
      <c r="W158" s="5">
        <f t="shared" si="86"/>
        <v>9.6577021315106126</v>
      </c>
      <c r="X158" s="5">
        <f t="shared" si="86"/>
        <v>5.5447125300855067</v>
      </c>
      <c r="Y158" s="5">
        <f t="shared" si="86"/>
        <v>22.551458869141015</v>
      </c>
      <c r="Z158" s="5">
        <f t="shared" si="59"/>
        <v>8.5794619779009373</v>
      </c>
      <c r="AA158" s="4">
        <v>0</v>
      </c>
      <c r="AB158" s="4">
        <f t="shared" si="69"/>
        <v>0</v>
      </c>
      <c r="AC158" s="3">
        <f t="shared" si="70"/>
        <v>0</v>
      </c>
      <c r="AD158" s="4">
        <v>27.199999999999989</v>
      </c>
      <c r="AE158" s="4">
        <v>1.4845555555555554</v>
      </c>
      <c r="AF158" s="4">
        <v>1.4233655555555595</v>
      </c>
      <c r="AG158" s="4">
        <v>6.1189999999999918E-2</v>
      </c>
      <c r="AH158" s="4">
        <v>0.24899999999999975</v>
      </c>
      <c r="AI158" s="4">
        <v>0.83462500000000128</v>
      </c>
      <c r="AJ158" s="4">
        <v>0.16144444444444475</v>
      </c>
      <c r="AK158" s="3">
        <f t="shared" si="71"/>
        <v>0.19343351139067785</v>
      </c>
      <c r="AL158" s="4">
        <f t="shared" si="72"/>
        <v>0</v>
      </c>
      <c r="AM158" s="4">
        <f t="shared" si="73"/>
        <v>0</v>
      </c>
      <c r="AN158" s="4">
        <f t="shared" si="74"/>
        <v>0</v>
      </c>
      <c r="AO158" s="4">
        <f t="shared" si="75"/>
        <v>0</v>
      </c>
      <c r="AP158" s="4">
        <f t="shared" si="76"/>
        <v>0</v>
      </c>
      <c r="AQ158" s="4">
        <f t="shared" si="77"/>
        <v>0</v>
      </c>
      <c r="AR158" s="4">
        <f t="shared" si="78"/>
        <v>0</v>
      </c>
      <c r="AS158" s="5">
        <f t="shared" si="79"/>
        <v>1455.3891731958063</v>
      </c>
      <c r="AT158" s="5">
        <f t="shared" si="80"/>
        <v>50.429131128582981</v>
      </c>
      <c r="AU158" s="5">
        <f t="shared" si="81"/>
        <v>46.89961799699136</v>
      </c>
      <c r="AV158" s="5">
        <f t="shared" si="82"/>
        <v>3.6394938859768815</v>
      </c>
      <c r="AW158" s="5">
        <f t="shared" si="83"/>
        <v>4.9359100708419801</v>
      </c>
      <c r="AX158" s="5">
        <f t="shared" si="84"/>
        <v>20.343619568019292</v>
      </c>
      <c r="AY158" s="5">
        <f t="shared" si="85"/>
        <v>7.9863377214847269</v>
      </c>
    </row>
    <row r="159" spans="1:51" x14ac:dyDescent="0.25">
      <c r="A159" s="2">
        <v>42130</v>
      </c>
      <c r="B159" s="299">
        <v>2015</v>
      </c>
      <c r="C159" s="1" t="s">
        <v>167</v>
      </c>
      <c r="D159" s="3">
        <v>0</v>
      </c>
      <c r="E159" s="3">
        <v>23.962500000000045</v>
      </c>
      <c r="F159" s="3">
        <v>1.4882857142857133</v>
      </c>
      <c r="G159" s="3">
        <v>1.1028785714285727</v>
      </c>
      <c r="H159" s="3">
        <v>0.41476428571428486</v>
      </c>
      <c r="I159" s="3">
        <v>0.10435714285714308</v>
      </c>
      <c r="J159" s="3">
        <v>0.33777142857142883</v>
      </c>
      <c r="K159" s="3">
        <v>9.5969230769230751E-2</v>
      </c>
      <c r="L159" s="3">
        <f t="shared" si="61"/>
        <v>0.28412477388961882</v>
      </c>
      <c r="M159" s="4">
        <f t="shared" si="62"/>
        <v>0</v>
      </c>
      <c r="N159" s="4">
        <f t="shared" si="63"/>
        <v>0</v>
      </c>
      <c r="O159" s="4">
        <f t="shared" si="64"/>
        <v>0</v>
      </c>
      <c r="P159" s="4">
        <f t="shared" si="65"/>
        <v>0</v>
      </c>
      <c r="Q159" s="4">
        <f t="shared" si="66"/>
        <v>0</v>
      </c>
      <c r="R159" s="4">
        <f t="shared" si="67"/>
        <v>0</v>
      </c>
      <c r="S159" s="4">
        <f t="shared" si="68"/>
        <v>0</v>
      </c>
      <c r="T159" s="5">
        <f t="shared" si="87"/>
        <v>2526.5281338266009</v>
      </c>
      <c r="U159" s="5">
        <f t="shared" si="88"/>
        <v>72.886512261968647</v>
      </c>
      <c r="V159" s="5">
        <f t="shared" si="89"/>
        <v>62.64217042132087</v>
      </c>
      <c r="W159" s="5">
        <f t="shared" si="86"/>
        <v>9.6577021315106126</v>
      </c>
      <c r="X159" s="5">
        <f t="shared" si="86"/>
        <v>5.5447125300855067</v>
      </c>
      <c r="Y159" s="5">
        <f t="shared" si="86"/>
        <v>22.551458869141015</v>
      </c>
      <c r="Z159" s="5">
        <f t="shared" si="59"/>
        <v>8.5794619779009373</v>
      </c>
      <c r="AA159" s="4">
        <v>0</v>
      </c>
      <c r="AB159" s="4">
        <f t="shared" si="69"/>
        <v>0</v>
      </c>
      <c r="AC159" s="3">
        <f t="shared" si="70"/>
        <v>0</v>
      </c>
      <c r="AD159" s="4">
        <v>27.199999999999989</v>
      </c>
      <c r="AE159" s="4">
        <v>1.4845555555555554</v>
      </c>
      <c r="AF159" s="4">
        <v>1.4233655555555595</v>
      </c>
      <c r="AG159" s="4">
        <v>6.1189999999999918E-2</v>
      </c>
      <c r="AH159" s="4">
        <v>0.24899999999999975</v>
      </c>
      <c r="AI159" s="4">
        <v>0.83462500000000128</v>
      </c>
      <c r="AJ159" s="4">
        <v>0.16144444444444475</v>
      </c>
      <c r="AK159" s="3">
        <f t="shared" si="71"/>
        <v>0.19343351139067785</v>
      </c>
      <c r="AL159" s="4">
        <f t="shared" si="72"/>
        <v>0</v>
      </c>
      <c r="AM159" s="4">
        <f t="shared" si="73"/>
        <v>0</v>
      </c>
      <c r="AN159" s="4">
        <f t="shared" si="74"/>
        <v>0</v>
      </c>
      <c r="AO159" s="4">
        <f t="shared" si="75"/>
        <v>0</v>
      </c>
      <c r="AP159" s="4">
        <f t="shared" si="76"/>
        <v>0</v>
      </c>
      <c r="AQ159" s="4">
        <f t="shared" si="77"/>
        <v>0</v>
      </c>
      <c r="AR159" s="4">
        <f t="shared" si="78"/>
        <v>0</v>
      </c>
      <c r="AS159" s="5">
        <f t="shared" si="79"/>
        <v>1455.3891731958063</v>
      </c>
      <c r="AT159" s="5">
        <f t="shared" si="80"/>
        <v>50.429131128582981</v>
      </c>
      <c r="AU159" s="5">
        <f t="shared" si="81"/>
        <v>46.89961799699136</v>
      </c>
      <c r="AV159" s="5">
        <f t="shared" si="82"/>
        <v>3.6394938859768815</v>
      </c>
      <c r="AW159" s="5">
        <f t="shared" si="83"/>
        <v>4.9359100708419801</v>
      </c>
      <c r="AX159" s="5">
        <f t="shared" si="84"/>
        <v>20.343619568019292</v>
      </c>
      <c r="AY159" s="5">
        <f t="shared" si="85"/>
        <v>7.9863377214847269</v>
      </c>
    </row>
    <row r="160" spans="1:51" x14ac:dyDescent="0.25">
      <c r="A160" s="2">
        <v>42131</v>
      </c>
      <c r="B160" s="299">
        <v>2015</v>
      </c>
      <c r="C160" s="1" t="s">
        <v>168</v>
      </c>
      <c r="D160" s="3">
        <v>0</v>
      </c>
      <c r="E160" s="3">
        <v>23.962500000000045</v>
      </c>
      <c r="F160" s="3">
        <v>1.4882857142857133</v>
      </c>
      <c r="G160" s="3">
        <v>1.1028785714285727</v>
      </c>
      <c r="H160" s="3">
        <v>0.41476428571428486</v>
      </c>
      <c r="I160" s="3">
        <v>0.10435714285714308</v>
      </c>
      <c r="J160" s="3">
        <v>0.33777142857142883</v>
      </c>
      <c r="K160" s="3">
        <v>9.5969230769230751E-2</v>
      </c>
      <c r="L160" s="3">
        <f t="shared" si="61"/>
        <v>0.28412477388961882</v>
      </c>
      <c r="M160" s="4">
        <f t="shared" si="62"/>
        <v>0</v>
      </c>
      <c r="N160" s="4">
        <f t="shared" si="63"/>
        <v>0</v>
      </c>
      <c r="O160" s="4">
        <f t="shared" si="64"/>
        <v>0</v>
      </c>
      <c r="P160" s="4">
        <f t="shared" si="65"/>
        <v>0</v>
      </c>
      <c r="Q160" s="4">
        <f t="shared" si="66"/>
        <v>0</v>
      </c>
      <c r="R160" s="4">
        <f t="shared" si="67"/>
        <v>0</v>
      </c>
      <c r="S160" s="4">
        <f t="shared" si="68"/>
        <v>0</v>
      </c>
      <c r="T160" s="5">
        <f t="shared" si="87"/>
        <v>2526.5281338266009</v>
      </c>
      <c r="U160" s="5">
        <f t="shared" si="88"/>
        <v>72.886512261968647</v>
      </c>
      <c r="V160" s="5">
        <f t="shared" si="89"/>
        <v>62.64217042132087</v>
      </c>
      <c r="W160" s="5">
        <f t="shared" si="86"/>
        <v>9.6577021315106126</v>
      </c>
      <c r="X160" s="5">
        <f t="shared" si="86"/>
        <v>5.5447125300855067</v>
      </c>
      <c r="Y160" s="5">
        <f t="shared" si="86"/>
        <v>22.551458869141015</v>
      </c>
      <c r="Z160" s="5">
        <f t="shared" si="59"/>
        <v>8.5794619779009373</v>
      </c>
      <c r="AA160" s="4">
        <v>0</v>
      </c>
      <c r="AB160" s="4">
        <f t="shared" si="69"/>
        <v>0</v>
      </c>
      <c r="AC160" s="3">
        <f t="shared" si="70"/>
        <v>0</v>
      </c>
      <c r="AD160" s="4">
        <v>27.199999999999989</v>
      </c>
      <c r="AE160" s="4">
        <v>1.4845555555555554</v>
      </c>
      <c r="AF160" s="4">
        <v>1.4233655555555595</v>
      </c>
      <c r="AG160" s="4">
        <v>6.1189999999999918E-2</v>
      </c>
      <c r="AH160" s="4">
        <v>0.24899999999999975</v>
      </c>
      <c r="AI160" s="4">
        <v>0.83462500000000128</v>
      </c>
      <c r="AJ160" s="4">
        <v>0.16144444444444475</v>
      </c>
      <c r="AK160" s="3">
        <f t="shared" si="71"/>
        <v>0.19343351139067785</v>
      </c>
      <c r="AL160" s="4">
        <f t="shared" si="72"/>
        <v>0</v>
      </c>
      <c r="AM160" s="4">
        <f t="shared" si="73"/>
        <v>0</v>
      </c>
      <c r="AN160" s="4">
        <f t="shared" si="74"/>
        <v>0</v>
      </c>
      <c r="AO160" s="4">
        <f t="shared" si="75"/>
        <v>0</v>
      </c>
      <c r="AP160" s="4">
        <f t="shared" si="76"/>
        <v>0</v>
      </c>
      <c r="AQ160" s="4">
        <f t="shared" si="77"/>
        <v>0</v>
      </c>
      <c r="AR160" s="4">
        <f t="shared" si="78"/>
        <v>0</v>
      </c>
      <c r="AS160" s="5">
        <f t="shared" si="79"/>
        <v>1455.3891731958063</v>
      </c>
      <c r="AT160" s="5">
        <f t="shared" si="80"/>
        <v>50.429131128582981</v>
      </c>
      <c r="AU160" s="5">
        <f t="shared" si="81"/>
        <v>46.89961799699136</v>
      </c>
      <c r="AV160" s="5">
        <f t="shared" si="82"/>
        <v>3.6394938859768815</v>
      </c>
      <c r="AW160" s="5">
        <f t="shared" si="83"/>
        <v>4.9359100708419801</v>
      </c>
      <c r="AX160" s="5">
        <f t="shared" si="84"/>
        <v>20.343619568019292</v>
      </c>
      <c r="AY160" s="5">
        <f t="shared" si="85"/>
        <v>7.9863377214847269</v>
      </c>
    </row>
    <row r="161" spans="1:51" x14ac:dyDescent="0.25">
      <c r="A161" s="2">
        <v>42132</v>
      </c>
      <c r="B161" s="299">
        <v>2015</v>
      </c>
      <c r="C161" s="1" t="s">
        <v>169</v>
      </c>
      <c r="D161" s="3">
        <v>0</v>
      </c>
      <c r="E161" s="3">
        <v>23.962500000000045</v>
      </c>
      <c r="F161" s="3">
        <v>1.4882857142857133</v>
      </c>
      <c r="G161" s="3">
        <v>1.1028785714285727</v>
      </c>
      <c r="H161" s="3">
        <v>0.41476428571428486</v>
      </c>
      <c r="I161" s="3">
        <v>0.10435714285714308</v>
      </c>
      <c r="J161" s="3">
        <v>0.33777142857142883</v>
      </c>
      <c r="K161" s="3">
        <v>9.5969230769230751E-2</v>
      </c>
      <c r="L161" s="3">
        <f t="shared" si="61"/>
        <v>0.28412477388961882</v>
      </c>
      <c r="M161" s="4">
        <f t="shared" si="62"/>
        <v>0</v>
      </c>
      <c r="N161" s="4">
        <f t="shared" si="63"/>
        <v>0</v>
      </c>
      <c r="O161" s="4">
        <f t="shared" si="64"/>
        <v>0</v>
      </c>
      <c r="P161" s="4">
        <f t="shared" si="65"/>
        <v>0</v>
      </c>
      <c r="Q161" s="4">
        <f t="shared" si="66"/>
        <v>0</v>
      </c>
      <c r="R161" s="4">
        <f t="shared" si="67"/>
        <v>0</v>
      </c>
      <c r="S161" s="4">
        <f t="shared" si="68"/>
        <v>0</v>
      </c>
      <c r="T161" s="5">
        <f t="shared" si="87"/>
        <v>2526.5281338266009</v>
      </c>
      <c r="U161" s="5">
        <f t="shared" si="88"/>
        <v>72.886512261968647</v>
      </c>
      <c r="V161" s="5">
        <f t="shared" si="89"/>
        <v>62.64217042132087</v>
      </c>
      <c r="W161" s="5">
        <f t="shared" si="86"/>
        <v>9.6577021315106126</v>
      </c>
      <c r="X161" s="5">
        <f t="shared" si="86"/>
        <v>5.5447125300855067</v>
      </c>
      <c r="Y161" s="5">
        <f t="shared" si="86"/>
        <v>22.551458869141015</v>
      </c>
      <c r="Z161" s="5">
        <f t="shared" si="59"/>
        <v>8.5794619779009373</v>
      </c>
      <c r="AA161" s="4">
        <v>0</v>
      </c>
      <c r="AB161" s="4">
        <f t="shared" si="69"/>
        <v>0</v>
      </c>
      <c r="AC161" s="3">
        <f t="shared" si="70"/>
        <v>0</v>
      </c>
      <c r="AD161" s="4">
        <v>27.199999999999989</v>
      </c>
      <c r="AE161" s="4">
        <v>1.4845555555555554</v>
      </c>
      <c r="AF161" s="4">
        <v>1.4233655555555595</v>
      </c>
      <c r="AG161" s="4">
        <v>6.1189999999999918E-2</v>
      </c>
      <c r="AH161" s="4">
        <v>0.24899999999999975</v>
      </c>
      <c r="AI161" s="4">
        <v>0.83462500000000128</v>
      </c>
      <c r="AJ161" s="4">
        <v>0.16144444444444475</v>
      </c>
      <c r="AK161" s="3">
        <f t="shared" si="71"/>
        <v>0.19343351139067785</v>
      </c>
      <c r="AL161" s="4">
        <f t="shared" si="72"/>
        <v>0</v>
      </c>
      <c r="AM161" s="4">
        <f t="shared" si="73"/>
        <v>0</v>
      </c>
      <c r="AN161" s="4">
        <f t="shared" si="74"/>
        <v>0</v>
      </c>
      <c r="AO161" s="4">
        <f t="shared" si="75"/>
        <v>0</v>
      </c>
      <c r="AP161" s="4">
        <f t="shared" si="76"/>
        <v>0</v>
      </c>
      <c r="AQ161" s="4">
        <f t="shared" si="77"/>
        <v>0</v>
      </c>
      <c r="AR161" s="4">
        <f t="shared" si="78"/>
        <v>0</v>
      </c>
      <c r="AS161" s="5">
        <f t="shared" si="79"/>
        <v>1455.3891731958063</v>
      </c>
      <c r="AT161" s="5">
        <f t="shared" si="80"/>
        <v>50.429131128582981</v>
      </c>
      <c r="AU161" s="5">
        <f t="shared" si="81"/>
        <v>46.89961799699136</v>
      </c>
      <c r="AV161" s="5">
        <f t="shared" si="82"/>
        <v>3.6394938859768815</v>
      </c>
      <c r="AW161" s="5">
        <f t="shared" si="83"/>
        <v>4.9359100708419801</v>
      </c>
      <c r="AX161" s="5">
        <f t="shared" si="84"/>
        <v>20.343619568019292</v>
      </c>
      <c r="AY161" s="5">
        <f t="shared" si="85"/>
        <v>7.9863377214847269</v>
      </c>
    </row>
    <row r="162" spans="1:51" x14ac:dyDescent="0.25">
      <c r="A162" s="2">
        <v>42133</v>
      </c>
      <c r="B162" s="299">
        <v>2015</v>
      </c>
      <c r="C162" s="1" t="s">
        <v>170</v>
      </c>
      <c r="D162" s="3">
        <v>0</v>
      </c>
      <c r="E162" s="3">
        <v>23.962500000000045</v>
      </c>
      <c r="F162" s="3">
        <v>1.4882857142857133</v>
      </c>
      <c r="G162" s="3">
        <v>1.1028785714285727</v>
      </c>
      <c r="H162" s="3">
        <v>0.41476428571428486</v>
      </c>
      <c r="I162" s="3">
        <v>0.10435714285714308</v>
      </c>
      <c r="J162" s="3">
        <v>0.33777142857142883</v>
      </c>
      <c r="K162" s="3">
        <v>9.5969230769230751E-2</v>
      </c>
      <c r="L162" s="3">
        <f t="shared" si="61"/>
        <v>0.28412477388961882</v>
      </c>
      <c r="M162" s="4">
        <f t="shared" si="62"/>
        <v>0</v>
      </c>
      <c r="N162" s="4">
        <f t="shared" si="63"/>
        <v>0</v>
      </c>
      <c r="O162" s="4">
        <f t="shared" si="64"/>
        <v>0</v>
      </c>
      <c r="P162" s="4">
        <f t="shared" si="65"/>
        <v>0</v>
      </c>
      <c r="Q162" s="4">
        <f t="shared" si="66"/>
        <v>0</v>
      </c>
      <c r="R162" s="4">
        <f t="shared" si="67"/>
        <v>0</v>
      </c>
      <c r="S162" s="4">
        <f t="shared" si="68"/>
        <v>0</v>
      </c>
      <c r="T162" s="5">
        <f t="shared" si="87"/>
        <v>2526.5281338266009</v>
      </c>
      <c r="U162" s="5">
        <f t="shared" si="88"/>
        <v>72.886512261968647</v>
      </c>
      <c r="V162" s="5">
        <f t="shared" si="89"/>
        <v>62.64217042132087</v>
      </c>
      <c r="W162" s="5">
        <f t="shared" si="86"/>
        <v>9.6577021315106126</v>
      </c>
      <c r="X162" s="5">
        <f t="shared" si="86"/>
        <v>5.5447125300855067</v>
      </c>
      <c r="Y162" s="5">
        <f t="shared" si="86"/>
        <v>22.551458869141015</v>
      </c>
      <c r="Z162" s="5">
        <f t="shared" si="59"/>
        <v>8.5794619779009373</v>
      </c>
      <c r="AA162" s="4">
        <v>0</v>
      </c>
      <c r="AB162" s="4">
        <f t="shared" si="69"/>
        <v>0</v>
      </c>
      <c r="AC162" s="3">
        <f t="shared" si="70"/>
        <v>0</v>
      </c>
      <c r="AD162" s="4">
        <v>27.199999999999989</v>
      </c>
      <c r="AE162" s="4">
        <v>1.4845555555555554</v>
      </c>
      <c r="AF162" s="4">
        <v>1.4233655555555595</v>
      </c>
      <c r="AG162" s="4">
        <v>6.1189999999999918E-2</v>
      </c>
      <c r="AH162" s="4">
        <v>0.24899999999999975</v>
      </c>
      <c r="AI162" s="4">
        <v>0.83462500000000128</v>
      </c>
      <c r="AJ162" s="4">
        <v>0.16144444444444475</v>
      </c>
      <c r="AK162" s="3">
        <f t="shared" si="71"/>
        <v>0.19343351139067785</v>
      </c>
      <c r="AL162" s="4">
        <f t="shared" si="72"/>
        <v>0</v>
      </c>
      <c r="AM162" s="4">
        <f t="shared" si="73"/>
        <v>0</v>
      </c>
      <c r="AN162" s="4">
        <f t="shared" si="74"/>
        <v>0</v>
      </c>
      <c r="AO162" s="4">
        <f t="shared" si="75"/>
        <v>0</v>
      </c>
      <c r="AP162" s="4">
        <f t="shared" si="76"/>
        <v>0</v>
      </c>
      <c r="AQ162" s="4">
        <f t="shared" si="77"/>
        <v>0</v>
      </c>
      <c r="AR162" s="4">
        <f t="shared" si="78"/>
        <v>0</v>
      </c>
      <c r="AS162" s="5">
        <f t="shared" si="79"/>
        <v>1455.3891731958063</v>
      </c>
      <c r="AT162" s="5">
        <f t="shared" si="80"/>
        <v>50.429131128582981</v>
      </c>
      <c r="AU162" s="5">
        <f t="shared" si="81"/>
        <v>46.89961799699136</v>
      </c>
      <c r="AV162" s="5">
        <f t="shared" si="82"/>
        <v>3.6394938859768815</v>
      </c>
      <c r="AW162" s="5">
        <f t="shared" si="83"/>
        <v>4.9359100708419801</v>
      </c>
      <c r="AX162" s="5">
        <f t="shared" si="84"/>
        <v>20.343619568019292</v>
      </c>
      <c r="AY162" s="5">
        <f t="shared" si="85"/>
        <v>7.9863377214847269</v>
      </c>
    </row>
    <row r="163" spans="1:51" x14ac:dyDescent="0.25">
      <c r="A163" s="2">
        <v>42134</v>
      </c>
      <c r="B163" s="299">
        <v>2015</v>
      </c>
      <c r="C163" s="1" t="s">
        <v>171</v>
      </c>
      <c r="D163" s="3">
        <v>0</v>
      </c>
      <c r="E163" s="3">
        <v>23.962500000000045</v>
      </c>
      <c r="F163" s="3">
        <v>1.4882857142857133</v>
      </c>
      <c r="G163" s="3">
        <v>1.1028785714285727</v>
      </c>
      <c r="H163" s="3">
        <v>0.41476428571428486</v>
      </c>
      <c r="I163" s="3">
        <v>0.10435714285714308</v>
      </c>
      <c r="J163" s="3">
        <v>0.33777142857142883</v>
      </c>
      <c r="K163" s="3">
        <v>9.5969230769230751E-2</v>
      </c>
      <c r="L163" s="3">
        <f t="shared" si="61"/>
        <v>0.28412477388961882</v>
      </c>
      <c r="M163" s="4">
        <f t="shared" si="62"/>
        <v>0</v>
      </c>
      <c r="N163" s="4">
        <f t="shared" si="63"/>
        <v>0</v>
      </c>
      <c r="O163" s="4">
        <f t="shared" si="64"/>
        <v>0</v>
      </c>
      <c r="P163" s="4">
        <f t="shared" si="65"/>
        <v>0</v>
      </c>
      <c r="Q163" s="4">
        <f t="shared" si="66"/>
        <v>0</v>
      </c>
      <c r="R163" s="4">
        <f t="shared" si="67"/>
        <v>0</v>
      </c>
      <c r="S163" s="4">
        <f t="shared" si="68"/>
        <v>0</v>
      </c>
      <c r="T163" s="5">
        <f t="shared" si="87"/>
        <v>2526.5281338266009</v>
      </c>
      <c r="U163" s="5">
        <f t="shared" si="88"/>
        <v>72.886512261968647</v>
      </c>
      <c r="V163" s="5">
        <f t="shared" si="89"/>
        <v>62.64217042132087</v>
      </c>
      <c r="W163" s="5">
        <f t="shared" si="86"/>
        <v>9.6577021315106126</v>
      </c>
      <c r="X163" s="5">
        <f t="shared" si="86"/>
        <v>5.5447125300855067</v>
      </c>
      <c r="Y163" s="5">
        <f t="shared" si="86"/>
        <v>22.551458869141015</v>
      </c>
      <c r="Z163" s="5">
        <f t="shared" si="59"/>
        <v>8.5794619779009373</v>
      </c>
      <c r="AA163" s="4">
        <v>0</v>
      </c>
      <c r="AB163" s="4">
        <f t="shared" si="69"/>
        <v>0</v>
      </c>
      <c r="AC163" s="3">
        <f t="shared" si="70"/>
        <v>0</v>
      </c>
      <c r="AD163" s="4">
        <v>27.199999999999989</v>
      </c>
      <c r="AE163" s="4">
        <v>1.4845555555555554</v>
      </c>
      <c r="AF163" s="4">
        <v>1.4233655555555595</v>
      </c>
      <c r="AG163" s="4">
        <v>6.1189999999999918E-2</v>
      </c>
      <c r="AH163" s="4">
        <v>0.24899999999999975</v>
      </c>
      <c r="AI163" s="4">
        <v>0.83462500000000128</v>
      </c>
      <c r="AJ163" s="4">
        <v>0.16144444444444475</v>
      </c>
      <c r="AK163" s="3">
        <f t="shared" si="71"/>
        <v>0.19343351139067785</v>
      </c>
      <c r="AL163" s="4">
        <f t="shared" si="72"/>
        <v>0</v>
      </c>
      <c r="AM163" s="4">
        <f t="shared" si="73"/>
        <v>0</v>
      </c>
      <c r="AN163" s="4">
        <f t="shared" si="74"/>
        <v>0</v>
      </c>
      <c r="AO163" s="4">
        <f t="shared" si="75"/>
        <v>0</v>
      </c>
      <c r="AP163" s="4">
        <f t="shared" si="76"/>
        <v>0</v>
      </c>
      <c r="AQ163" s="4">
        <f t="shared" si="77"/>
        <v>0</v>
      </c>
      <c r="AR163" s="4">
        <f t="shared" si="78"/>
        <v>0</v>
      </c>
      <c r="AS163" s="5">
        <f t="shared" si="79"/>
        <v>1455.3891731958063</v>
      </c>
      <c r="AT163" s="5">
        <f t="shared" si="80"/>
        <v>50.429131128582981</v>
      </c>
      <c r="AU163" s="5">
        <f t="shared" si="81"/>
        <v>46.89961799699136</v>
      </c>
      <c r="AV163" s="5">
        <f t="shared" si="82"/>
        <v>3.6394938859768815</v>
      </c>
      <c r="AW163" s="5">
        <f t="shared" si="83"/>
        <v>4.9359100708419801</v>
      </c>
      <c r="AX163" s="5">
        <f t="shared" si="84"/>
        <v>20.343619568019292</v>
      </c>
      <c r="AY163" s="5">
        <f t="shared" si="85"/>
        <v>7.9863377214847269</v>
      </c>
    </row>
    <row r="164" spans="1:51" x14ac:dyDescent="0.25">
      <c r="A164" s="2">
        <v>42135</v>
      </c>
      <c r="B164" s="299">
        <v>2015</v>
      </c>
      <c r="C164" s="1" t="s">
        <v>172</v>
      </c>
      <c r="D164" s="3">
        <v>0</v>
      </c>
      <c r="E164" s="3">
        <v>23.962500000000045</v>
      </c>
      <c r="F164" s="3">
        <v>1.4882857142857133</v>
      </c>
      <c r="G164" s="3">
        <v>1.1028785714285727</v>
      </c>
      <c r="H164" s="3">
        <v>0.41476428571428486</v>
      </c>
      <c r="I164" s="3">
        <v>0.10435714285714308</v>
      </c>
      <c r="J164" s="3">
        <v>0.33777142857142883</v>
      </c>
      <c r="K164" s="3">
        <v>9.5969230769230751E-2</v>
      </c>
      <c r="L164" s="3">
        <f t="shared" si="61"/>
        <v>0.28412477388961882</v>
      </c>
      <c r="M164" s="4">
        <f t="shared" si="62"/>
        <v>0</v>
      </c>
      <c r="N164" s="4">
        <f t="shared" si="63"/>
        <v>0</v>
      </c>
      <c r="O164" s="4">
        <f t="shared" si="64"/>
        <v>0</v>
      </c>
      <c r="P164" s="4">
        <f t="shared" si="65"/>
        <v>0</v>
      </c>
      <c r="Q164" s="4">
        <f t="shared" si="66"/>
        <v>0</v>
      </c>
      <c r="R164" s="4">
        <f t="shared" si="67"/>
        <v>0</v>
      </c>
      <c r="S164" s="4">
        <f t="shared" si="68"/>
        <v>0</v>
      </c>
      <c r="T164" s="5">
        <f t="shared" si="87"/>
        <v>2526.5281338266009</v>
      </c>
      <c r="U164" s="5">
        <f t="shared" si="88"/>
        <v>72.886512261968647</v>
      </c>
      <c r="V164" s="5">
        <f t="shared" si="89"/>
        <v>62.64217042132087</v>
      </c>
      <c r="W164" s="5">
        <f t="shared" si="86"/>
        <v>9.6577021315106126</v>
      </c>
      <c r="X164" s="5">
        <f t="shared" si="86"/>
        <v>5.5447125300855067</v>
      </c>
      <c r="Y164" s="5">
        <f t="shared" si="86"/>
        <v>22.551458869141015</v>
      </c>
      <c r="Z164" s="5">
        <f t="shared" si="59"/>
        <v>8.5794619779009373</v>
      </c>
      <c r="AA164" s="4">
        <v>0</v>
      </c>
      <c r="AB164" s="4">
        <f t="shared" si="69"/>
        <v>0</v>
      </c>
      <c r="AC164" s="3">
        <f t="shared" si="70"/>
        <v>0</v>
      </c>
      <c r="AD164" s="4">
        <v>27.199999999999989</v>
      </c>
      <c r="AE164" s="4">
        <v>1.4845555555555554</v>
      </c>
      <c r="AF164" s="4">
        <v>1.4233655555555595</v>
      </c>
      <c r="AG164" s="4">
        <v>6.1189999999999918E-2</v>
      </c>
      <c r="AH164" s="4">
        <v>0.24899999999999975</v>
      </c>
      <c r="AI164" s="4">
        <v>0.83462500000000128</v>
      </c>
      <c r="AJ164" s="4">
        <v>0.16144444444444475</v>
      </c>
      <c r="AK164" s="3">
        <f t="shared" si="71"/>
        <v>0.19343351139067785</v>
      </c>
      <c r="AL164" s="4">
        <f t="shared" si="72"/>
        <v>0</v>
      </c>
      <c r="AM164" s="4">
        <f t="shared" si="73"/>
        <v>0</v>
      </c>
      <c r="AN164" s="4">
        <f t="shared" si="74"/>
        <v>0</v>
      </c>
      <c r="AO164" s="4">
        <f t="shared" si="75"/>
        <v>0</v>
      </c>
      <c r="AP164" s="4">
        <f t="shared" si="76"/>
        <v>0</v>
      </c>
      <c r="AQ164" s="4">
        <f t="shared" si="77"/>
        <v>0</v>
      </c>
      <c r="AR164" s="4">
        <f t="shared" si="78"/>
        <v>0</v>
      </c>
      <c r="AS164" s="5">
        <f t="shared" si="79"/>
        <v>1455.3891731958063</v>
      </c>
      <c r="AT164" s="5">
        <f t="shared" si="80"/>
        <v>50.429131128582981</v>
      </c>
      <c r="AU164" s="5">
        <f t="shared" si="81"/>
        <v>46.89961799699136</v>
      </c>
      <c r="AV164" s="5">
        <f t="shared" si="82"/>
        <v>3.6394938859768815</v>
      </c>
      <c r="AW164" s="5">
        <f t="shared" si="83"/>
        <v>4.9359100708419801</v>
      </c>
      <c r="AX164" s="5">
        <f t="shared" si="84"/>
        <v>20.343619568019292</v>
      </c>
      <c r="AY164" s="5">
        <f t="shared" si="85"/>
        <v>7.9863377214847269</v>
      </c>
    </row>
    <row r="165" spans="1:51" x14ac:dyDescent="0.25">
      <c r="A165" s="2">
        <v>42136</v>
      </c>
      <c r="B165" s="299">
        <v>2015</v>
      </c>
      <c r="C165" s="1" t="s">
        <v>173</v>
      </c>
      <c r="D165" s="3">
        <v>0</v>
      </c>
      <c r="E165" s="3">
        <v>23.962500000000045</v>
      </c>
      <c r="F165" s="3">
        <v>1.4882857142857133</v>
      </c>
      <c r="G165" s="3">
        <v>1.1028785714285727</v>
      </c>
      <c r="H165" s="3">
        <v>0.41476428571428486</v>
      </c>
      <c r="I165" s="3">
        <v>0.10435714285714308</v>
      </c>
      <c r="J165" s="3">
        <v>0.33777142857142883</v>
      </c>
      <c r="K165" s="3">
        <v>9.5969230769230751E-2</v>
      </c>
      <c r="L165" s="3">
        <f t="shared" si="61"/>
        <v>0.28412477388961882</v>
      </c>
      <c r="M165" s="4">
        <f t="shared" si="62"/>
        <v>0</v>
      </c>
      <c r="N165" s="4">
        <f t="shared" si="63"/>
        <v>0</v>
      </c>
      <c r="O165" s="4">
        <f t="shared" si="64"/>
        <v>0</v>
      </c>
      <c r="P165" s="4">
        <f t="shared" si="65"/>
        <v>0</v>
      </c>
      <c r="Q165" s="4">
        <f t="shared" si="66"/>
        <v>0</v>
      </c>
      <c r="R165" s="4">
        <f t="shared" si="67"/>
        <v>0</v>
      </c>
      <c r="S165" s="4">
        <f t="shared" si="68"/>
        <v>0</v>
      </c>
      <c r="T165" s="5">
        <f t="shared" si="87"/>
        <v>2526.5281338266009</v>
      </c>
      <c r="U165" s="5">
        <f t="shared" si="88"/>
        <v>72.886512261968647</v>
      </c>
      <c r="V165" s="5">
        <f t="shared" si="89"/>
        <v>62.64217042132087</v>
      </c>
      <c r="W165" s="5">
        <f t="shared" si="86"/>
        <v>9.6577021315106126</v>
      </c>
      <c r="X165" s="5">
        <f t="shared" si="86"/>
        <v>5.5447125300855067</v>
      </c>
      <c r="Y165" s="5">
        <f t="shared" si="86"/>
        <v>22.551458869141015</v>
      </c>
      <c r="Z165" s="5">
        <f t="shared" si="59"/>
        <v>8.5794619779009373</v>
      </c>
      <c r="AA165" s="4">
        <v>0</v>
      </c>
      <c r="AB165" s="4">
        <f t="shared" si="69"/>
        <v>0</v>
      </c>
      <c r="AC165" s="3">
        <f t="shared" si="70"/>
        <v>0</v>
      </c>
      <c r="AD165" s="4">
        <v>27.199999999999989</v>
      </c>
      <c r="AE165" s="4">
        <v>1.4845555555555554</v>
      </c>
      <c r="AF165" s="4">
        <v>1.4233655555555595</v>
      </c>
      <c r="AG165" s="4">
        <v>6.1189999999999918E-2</v>
      </c>
      <c r="AH165" s="4">
        <v>0.24899999999999975</v>
      </c>
      <c r="AI165" s="4">
        <v>0.83462500000000128</v>
      </c>
      <c r="AJ165" s="4">
        <v>0.16144444444444475</v>
      </c>
      <c r="AK165" s="3">
        <f t="shared" si="71"/>
        <v>0.19343351139067785</v>
      </c>
      <c r="AL165" s="4">
        <f t="shared" si="72"/>
        <v>0</v>
      </c>
      <c r="AM165" s="4">
        <f t="shared" si="73"/>
        <v>0</v>
      </c>
      <c r="AN165" s="4">
        <f t="shared" si="74"/>
        <v>0</v>
      </c>
      <c r="AO165" s="4">
        <f t="shared" si="75"/>
        <v>0</v>
      </c>
      <c r="AP165" s="4">
        <f t="shared" si="76"/>
        <v>0</v>
      </c>
      <c r="AQ165" s="4">
        <f t="shared" si="77"/>
        <v>0</v>
      </c>
      <c r="AR165" s="4">
        <f t="shared" si="78"/>
        <v>0</v>
      </c>
      <c r="AS165" s="5">
        <f t="shared" si="79"/>
        <v>1455.3891731958063</v>
      </c>
      <c r="AT165" s="5">
        <f t="shared" si="80"/>
        <v>50.429131128582981</v>
      </c>
      <c r="AU165" s="5">
        <f t="shared" si="81"/>
        <v>46.89961799699136</v>
      </c>
      <c r="AV165" s="5">
        <f t="shared" si="82"/>
        <v>3.6394938859768815</v>
      </c>
      <c r="AW165" s="5">
        <f t="shared" si="83"/>
        <v>4.9359100708419801</v>
      </c>
      <c r="AX165" s="5">
        <f t="shared" si="84"/>
        <v>20.343619568019292</v>
      </c>
      <c r="AY165" s="5">
        <f t="shared" si="85"/>
        <v>7.9863377214847269</v>
      </c>
    </row>
    <row r="166" spans="1:51" x14ac:dyDescent="0.25">
      <c r="A166" s="2">
        <v>42137</v>
      </c>
      <c r="B166" s="299">
        <v>2015</v>
      </c>
      <c r="C166" s="1" t="s">
        <v>174</v>
      </c>
      <c r="D166" s="3">
        <v>0</v>
      </c>
      <c r="E166" s="3">
        <v>23.962500000000045</v>
      </c>
      <c r="F166" s="3">
        <v>1.4882857142857133</v>
      </c>
      <c r="G166" s="3">
        <v>1.1028785714285727</v>
      </c>
      <c r="H166" s="3">
        <v>0.41476428571428486</v>
      </c>
      <c r="I166" s="3">
        <v>0.10435714285714308</v>
      </c>
      <c r="J166" s="3">
        <v>0.33777142857142883</v>
      </c>
      <c r="K166" s="3">
        <v>9.5969230769230751E-2</v>
      </c>
      <c r="L166" s="3">
        <f t="shared" si="61"/>
        <v>0.28412477388961882</v>
      </c>
      <c r="M166" s="4">
        <f t="shared" si="62"/>
        <v>0</v>
      </c>
      <c r="N166" s="4">
        <f t="shared" si="63"/>
        <v>0</v>
      </c>
      <c r="O166" s="4">
        <f t="shared" si="64"/>
        <v>0</v>
      </c>
      <c r="P166" s="4">
        <f t="shared" si="65"/>
        <v>0</v>
      </c>
      <c r="Q166" s="4">
        <f t="shared" si="66"/>
        <v>0</v>
      </c>
      <c r="R166" s="4">
        <f t="shared" si="67"/>
        <v>0</v>
      </c>
      <c r="S166" s="4">
        <f t="shared" si="68"/>
        <v>0</v>
      </c>
      <c r="T166" s="5">
        <f t="shared" si="87"/>
        <v>2526.5281338266009</v>
      </c>
      <c r="U166" s="5">
        <f t="shared" si="88"/>
        <v>72.886512261968647</v>
      </c>
      <c r="V166" s="5">
        <f t="shared" si="89"/>
        <v>62.64217042132087</v>
      </c>
      <c r="W166" s="5">
        <f t="shared" si="86"/>
        <v>9.6577021315106126</v>
      </c>
      <c r="X166" s="5">
        <f t="shared" si="86"/>
        <v>5.5447125300855067</v>
      </c>
      <c r="Y166" s="5">
        <f t="shared" si="86"/>
        <v>22.551458869141015</v>
      </c>
      <c r="Z166" s="5">
        <f t="shared" si="59"/>
        <v>8.5794619779009373</v>
      </c>
      <c r="AA166" s="4">
        <v>0</v>
      </c>
      <c r="AB166" s="4">
        <f t="shared" si="69"/>
        <v>0</v>
      </c>
      <c r="AC166" s="3">
        <f t="shared" si="70"/>
        <v>0</v>
      </c>
      <c r="AD166" s="4">
        <v>27.199999999999989</v>
      </c>
      <c r="AE166" s="4">
        <v>1.4845555555555554</v>
      </c>
      <c r="AF166" s="4">
        <v>1.4233655555555595</v>
      </c>
      <c r="AG166" s="4">
        <v>6.1189999999999918E-2</v>
      </c>
      <c r="AH166" s="4">
        <v>0.24899999999999975</v>
      </c>
      <c r="AI166" s="4">
        <v>0.83462500000000128</v>
      </c>
      <c r="AJ166" s="4">
        <v>0.16144444444444475</v>
      </c>
      <c r="AK166" s="3">
        <f t="shared" si="71"/>
        <v>0.19343351139067785</v>
      </c>
      <c r="AL166" s="4">
        <f t="shared" si="72"/>
        <v>0</v>
      </c>
      <c r="AM166" s="4">
        <f t="shared" si="73"/>
        <v>0</v>
      </c>
      <c r="AN166" s="4">
        <f t="shared" si="74"/>
        <v>0</v>
      </c>
      <c r="AO166" s="4">
        <f t="shared" si="75"/>
        <v>0</v>
      </c>
      <c r="AP166" s="4">
        <f t="shared" si="76"/>
        <v>0</v>
      </c>
      <c r="AQ166" s="4">
        <f t="shared" si="77"/>
        <v>0</v>
      </c>
      <c r="AR166" s="4">
        <f t="shared" si="78"/>
        <v>0</v>
      </c>
      <c r="AS166" s="5">
        <f t="shared" si="79"/>
        <v>1455.3891731958063</v>
      </c>
      <c r="AT166" s="5">
        <f t="shared" si="80"/>
        <v>50.429131128582981</v>
      </c>
      <c r="AU166" s="5">
        <f t="shared" si="81"/>
        <v>46.89961799699136</v>
      </c>
      <c r="AV166" s="5">
        <f t="shared" si="82"/>
        <v>3.6394938859768815</v>
      </c>
      <c r="AW166" s="5">
        <f t="shared" si="83"/>
        <v>4.9359100708419801</v>
      </c>
      <c r="AX166" s="5">
        <f t="shared" si="84"/>
        <v>20.343619568019292</v>
      </c>
      <c r="AY166" s="5">
        <f t="shared" si="85"/>
        <v>7.9863377214847269</v>
      </c>
    </row>
    <row r="167" spans="1:51" x14ac:dyDescent="0.25">
      <c r="A167" s="2">
        <v>42138</v>
      </c>
      <c r="B167" s="299">
        <v>2015</v>
      </c>
      <c r="C167" s="1" t="s">
        <v>175</v>
      </c>
      <c r="D167" s="3">
        <v>0</v>
      </c>
      <c r="E167" s="3">
        <v>23.962500000000045</v>
      </c>
      <c r="F167" s="3">
        <v>1.4882857142857133</v>
      </c>
      <c r="G167" s="3">
        <v>1.1028785714285727</v>
      </c>
      <c r="H167" s="3">
        <v>0.41476428571428486</v>
      </c>
      <c r="I167" s="3">
        <v>0.10435714285714308</v>
      </c>
      <c r="J167" s="3">
        <v>0.33777142857142883</v>
      </c>
      <c r="K167" s="3">
        <v>9.5969230769230751E-2</v>
      </c>
      <c r="L167" s="3">
        <f t="shared" si="61"/>
        <v>0.28412477388961882</v>
      </c>
      <c r="M167" s="4">
        <f t="shared" si="62"/>
        <v>0</v>
      </c>
      <c r="N167" s="4">
        <f t="shared" si="63"/>
        <v>0</v>
      </c>
      <c r="O167" s="4">
        <f t="shared" si="64"/>
        <v>0</v>
      </c>
      <c r="P167" s="4">
        <f t="shared" si="65"/>
        <v>0</v>
      </c>
      <c r="Q167" s="4">
        <f t="shared" si="66"/>
        <v>0</v>
      </c>
      <c r="R167" s="4">
        <f t="shared" si="67"/>
        <v>0</v>
      </c>
      <c r="S167" s="4">
        <f t="shared" si="68"/>
        <v>0</v>
      </c>
      <c r="T167" s="5">
        <f t="shared" si="87"/>
        <v>2526.5281338266009</v>
      </c>
      <c r="U167" s="5">
        <f t="shared" si="88"/>
        <v>72.886512261968647</v>
      </c>
      <c r="V167" s="5">
        <f t="shared" si="89"/>
        <v>62.64217042132087</v>
      </c>
      <c r="W167" s="5">
        <f t="shared" si="86"/>
        <v>9.6577021315106126</v>
      </c>
      <c r="X167" s="5">
        <f t="shared" si="86"/>
        <v>5.5447125300855067</v>
      </c>
      <c r="Y167" s="5">
        <f t="shared" si="86"/>
        <v>22.551458869141015</v>
      </c>
      <c r="Z167" s="5">
        <f t="shared" si="86"/>
        <v>8.5794619779009373</v>
      </c>
      <c r="AA167" s="4">
        <v>0</v>
      </c>
      <c r="AB167" s="4">
        <f t="shared" si="69"/>
        <v>0</v>
      </c>
      <c r="AC167" s="3">
        <f t="shared" si="70"/>
        <v>0</v>
      </c>
      <c r="AD167" s="4">
        <v>27.199999999999989</v>
      </c>
      <c r="AE167" s="4">
        <v>1.4845555555555554</v>
      </c>
      <c r="AF167" s="4">
        <v>1.4233655555555595</v>
      </c>
      <c r="AG167" s="4">
        <v>6.1189999999999918E-2</v>
      </c>
      <c r="AH167" s="4">
        <v>0.24899999999999975</v>
      </c>
      <c r="AI167" s="4">
        <v>0.83462500000000128</v>
      </c>
      <c r="AJ167" s="4">
        <v>0.16144444444444475</v>
      </c>
      <c r="AK167" s="3">
        <f t="shared" si="71"/>
        <v>0.19343351139067785</v>
      </c>
      <c r="AL167" s="4">
        <f t="shared" si="72"/>
        <v>0</v>
      </c>
      <c r="AM167" s="4">
        <f t="shared" si="73"/>
        <v>0</v>
      </c>
      <c r="AN167" s="4">
        <f t="shared" si="74"/>
        <v>0</v>
      </c>
      <c r="AO167" s="4">
        <f t="shared" si="75"/>
        <v>0</v>
      </c>
      <c r="AP167" s="4">
        <f t="shared" si="76"/>
        <v>0</v>
      </c>
      <c r="AQ167" s="4">
        <f t="shared" si="77"/>
        <v>0</v>
      </c>
      <c r="AR167" s="4">
        <f t="shared" si="78"/>
        <v>0</v>
      </c>
      <c r="AS167" s="5">
        <f t="shared" si="79"/>
        <v>1455.3891731958063</v>
      </c>
      <c r="AT167" s="5">
        <f t="shared" si="80"/>
        <v>50.429131128582981</v>
      </c>
      <c r="AU167" s="5">
        <f t="shared" si="81"/>
        <v>46.89961799699136</v>
      </c>
      <c r="AV167" s="5">
        <f t="shared" si="82"/>
        <v>3.6394938859768815</v>
      </c>
      <c r="AW167" s="5">
        <f t="shared" si="83"/>
        <v>4.9359100708419801</v>
      </c>
      <c r="AX167" s="5">
        <f t="shared" si="84"/>
        <v>20.343619568019292</v>
      </c>
      <c r="AY167" s="5">
        <f t="shared" si="85"/>
        <v>7.9863377214847269</v>
      </c>
    </row>
    <row r="168" spans="1:51" x14ac:dyDescent="0.25">
      <c r="A168" s="2">
        <v>42139</v>
      </c>
      <c r="B168" s="299">
        <v>2015</v>
      </c>
      <c r="C168" s="1" t="s">
        <v>176</v>
      </c>
      <c r="D168" s="3">
        <v>0</v>
      </c>
      <c r="E168" s="3">
        <v>23.962500000000045</v>
      </c>
      <c r="F168" s="3">
        <v>1.4882857142857133</v>
      </c>
      <c r="G168" s="3">
        <v>1.1028785714285727</v>
      </c>
      <c r="H168" s="3">
        <v>0.41476428571428486</v>
      </c>
      <c r="I168" s="3">
        <v>0.10435714285714308</v>
      </c>
      <c r="J168" s="3">
        <v>0.33777142857142883</v>
      </c>
      <c r="K168" s="3">
        <v>9.5969230769230751E-2</v>
      </c>
      <c r="L168" s="3">
        <f t="shared" si="61"/>
        <v>0.28412477388961882</v>
      </c>
      <c r="M168" s="4">
        <f t="shared" si="62"/>
        <v>0</v>
      </c>
      <c r="N168" s="4">
        <f t="shared" si="63"/>
        <v>0</v>
      </c>
      <c r="O168" s="4">
        <f t="shared" si="64"/>
        <v>0</v>
      </c>
      <c r="P168" s="4">
        <f t="shared" si="65"/>
        <v>0</v>
      </c>
      <c r="Q168" s="4">
        <f t="shared" si="66"/>
        <v>0</v>
      </c>
      <c r="R168" s="4">
        <f t="shared" si="67"/>
        <v>0</v>
      </c>
      <c r="S168" s="4">
        <f t="shared" si="68"/>
        <v>0</v>
      </c>
      <c r="T168" s="5">
        <f t="shared" si="87"/>
        <v>2526.5281338266009</v>
      </c>
      <c r="U168" s="5">
        <f t="shared" si="88"/>
        <v>72.886512261968647</v>
      </c>
      <c r="V168" s="5">
        <f t="shared" si="89"/>
        <v>62.64217042132087</v>
      </c>
      <c r="W168" s="5">
        <f t="shared" si="86"/>
        <v>9.6577021315106126</v>
      </c>
      <c r="X168" s="5">
        <f t="shared" si="86"/>
        <v>5.5447125300855067</v>
      </c>
      <c r="Y168" s="5">
        <f t="shared" si="86"/>
        <v>22.551458869141015</v>
      </c>
      <c r="Z168" s="5">
        <f t="shared" si="86"/>
        <v>8.5794619779009373</v>
      </c>
      <c r="AA168" s="4">
        <v>0</v>
      </c>
      <c r="AB168" s="4">
        <f t="shared" si="69"/>
        <v>0</v>
      </c>
      <c r="AC168" s="3">
        <f t="shared" si="70"/>
        <v>0</v>
      </c>
      <c r="AD168" s="4">
        <v>27.199999999999989</v>
      </c>
      <c r="AE168" s="4">
        <v>1.4845555555555554</v>
      </c>
      <c r="AF168" s="4">
        <v>1.4233655555555595</v>
      </c>
      <c r="AG168" s="4">
        <v>6.1189999999999918E-2</v>
      </c>
      <c r="AH168" s="4">
        <v>0.24899999999999975</v>
      </c>
      <c r="AI168" s="4">
        <v>0.83462500000000128</v>
      </c>
      <c r="AJ168" s="4">
        <v>0.16144444444444475</v>
      </c>
      <c r="AK168" s="3">
        <f t="shared" si="71"/>
        <v>0.19343351139067785</v>
      </c>
      <c r="AL168" s="4">
        <f t="shared" si="72"/>
        <v>0</v>
      </c>
      <c r="AM168" s="4">
        <f t="shared" si="73"/>
        <v>0</v>
      </c>
      <c r="AN168" s="4">
        <f t="shared" si="74"/>
        <v>0</v>
      </c>
      <c r="AO168" s="4">
        <f t="shared" si="75"/>
        <v>0</v>
      </c>
      <c r="AP168" s="4">
        <f t="shared" si="76"/>
        <v>0</v>
      </c>
      <c r="AQ168" s="4">
        <f t="shared" si="77"/>
        <v>0</v>
      </c>
      <c r="AR168" s="4">
        <f t="shared" si="78"/>
        <v>0</v>
      </c>
      <c r="AS168" s="5">
        <f t="shared" si="79"/>
        <v>1455.3891731958063</v>
      </c>
      <c r="AT168" s="5">
        <f t="shared" si="80"/>
        <v>50.429131128582981</v>
      </c>
      <c r="AU168" s="5">
        <f t="shared" si="81"/>
        <v>46.89961799699136</v>
      </c>
      <c r="AV168" s="5">
        <f t="shared" si="82"/>
        <v>3.6394938859768815</v>
      </c>
      <c r="AW168" s="5">
        <f t="shared" si="83"/>
        <v>4.9359100708419801</v>
      </c>
      <c r="AX168" s="5">
        <f t="shared" si="84"/>
        <v>20.343619568019292</v>
      </c>
      <c r="AY168" s="5">
        <f t="shared" si="85"/>
        <v>7.9863377214847269</v>
      </c>
    </row>
    <row r="169" spans="1:51" x14ac:dyDescent="0.25">
      <c r="A169" s="2">
        <v>42140</v>
      </c>
      <c r="B169" s="299">
        <v>2015</v>
      </c>
      <c r="C169" s="1" t="s">
        <v>177</v>
      </c>
      <c r="D169" s="3">
        <v>0</v>
      </c>
      <c r="E169" s="3">
        <v>23.962500000000045</v>
      </c>
      <c r="F169" s="3">
        <v>1.4882857142857133</v>
      </c>
      <c r="G169" s="3">
        <v>1.1028785714285727</v>
      </c>
      <c r="H169" s="3">
        <v>0.41476428571428486</v>
      </c>
      <c r="I169" s="3">
        <v>0.10435714285714308</v>
      </c>
      <c r="J169" s="3">
        <v>0.33777142857142883</v>
      </c>
      <c r="K169" s="3">
        <v>9.5969230769230751E-2</v>
      </c>
      <c r="L169" s="3">
        <f t="shared" si="61"/>
        <v>0.28412477388961882</v>
      </c>
      <c r="M169" s="4">
        <f t="shared" si="62"/>
        <v>0</v>
      </c>
      <c r="N169" s="4">
        <f t="shared" si="63"/>
        <v>0</v>
      </c>
      <c r="O169" s="4">
        <f t="shared" si="64"/>
        <v>0</v>
      </c>
      <c r="P169" s="4">
        <f t="shared" si="65"/>
        <v>0</v>
      </c>
      <c r="Q169" s="4">
        <f t="shared" si="66"/>
        <v>0</v>
      </c>
      <c r="R169" s="4">
        <f t="shared" si="67"/>
        <v>0</v>
      </c>
      <c r="S169" s="4">
        <f t="shared" si="68"/>
        <v>0</v>
      </c>
      <c r="T169" s="5">
        <f t="shared" si="87"/>
        <v>2526.5281338266009</v>
      </c>
      <c r="U169" s="5">
        <f t="shared" si="88"/>
        <v>72.886512261968647</v>
      </c>
      <c r="V169" s="5">
        <f t="shared" si="89"/>
        <v>62.64217042132087</v>
      </c>
      <c r="W169" s="5">
        <f t="shared" si="86"/>
        <v>9.6577021315106126</v>
      </c>
      <c r="X169" s="5">
        <f t="shared" si="86"/>
        <v>5.5447125300855067</v>
      </c>
      <c r="Y169" s="5">
        <f t="shared" si="86"/>
        <v>22.551458869141015</v>
      </c>
      <c r="Z169" s="5">
        <f t="shared" si="86"/>
        <v>8.5794619779009373</v>
      </c>
      <c r="AA169" s="4">
        <v>0</v>
      </c>
      <c r="AB169" s="4">
        <f t="shared" si="69"/>
        <v>0</v>
      </c>
      <c r="AC169" s="3">
        <f t="shared" si="70"/>
        <v>0</v>
      </c>
      <c r="AD169" s="4">
        <v>27.199999999999989</v>
      </c>
      <c r="AE169" s="4">
        <v>1.4845555555555554</v>
      </c>
      <c r="AF169" s="4">
        <v>1.4233655555555595</v>
      </c>
      <c r="AG169" s="4">
        <v>6.1189999999999918E-2</v>
      </c>
      <c r="AH169" s="4">
        <v>0.24899999999999975</v>
      </c>
      <c r="AI169" s="4">
        <v>0.83462500000000128</v>
      </c>
      <c r="AJ169" s="4">
        <v>0.16144444444444475</v>
      </c>
      <c r="AK169" s="3">
        <f t="shared" si="71"/>
        <v>0.19343351139067785</v>
      </c>
      <c r="AL169" s="4">
        <f t="shared" si="72"/>
        <v>0</v>
      </c>
      <c r="AM169" s="4">
        <f t="shared" si="73"/>
        <v>0</v>
      </c>
      <c r="AN169" s="4">
        <f t="shared" si="74"/>
        <v>0</v>
      </c>
      <c r="AO169" s="4">
        <f t="shared" si="75"/>
        <v>0</v>
      </c>
      <c r="AP169" s="4">
        <f t="shared" si="76"/>
        <v>0</v>
      </c>
      <c r="AQ169" s="4">
        <f t="shared" si="77"/>
        <v>0</v>
      </c>
      <c r="AR169" s="4">
        <f t="shared" si="78"/>
        <v>0</v>
      </c>
      <c r="AS169" s="5">
        <f t="shared" si="79"/>
        <v>1455.3891731958063</v>
      </c>
      <c r="AT169" s="5">
        <f t="shared" si="80"/>
        <v>50.429131128582981</v>
      </c>
      <c r="AU169" s="5">
        <f t="shared" si="81"/>
        <v>46.89961799699136</v>
      </c>
      <c r="AV169" s="5">
        <f t="shared" si="82"/>
        <v>3.6394938859768815</v>
      </c>
      <c r="AW169" s="5">
        <f t="shared" si="83"/>
        <v>4.9359100708419801</v>
      </c>
      <c r="AX169" s="5">
        <f t="shared" si="84"/>
        <v>20.343619568019292</v>
      </c>
      <c r="AY169" s="5">
        <f t="shared" si="85"/>
        <v>7.9863377214847269</v>
      </c>
    </row>
    <row r="170" spans="1:51" x14ac:dyDescent="0.25">
      <c r="A170" s="2">
        <v>42141</v>
      </c>
      <c r="B170" s="299">
        <v>2015</v>
      </c>
      <c r="C170" s="1" t="s">
        <v>178</v>
      </c>
      <c r="D170" s="3">
        <v>0</v>
      </c>
      <c r="E170" s="3">
        <v>23.962500000000045</v>
      </c>
      <c r="F170" s="3">
        <v>1.4882857142857133</v>
      </c>
      <c r="G170" s="3">
        <v>1.1028785714285727</v>
      </c>
      <c r="H170" s="3">
        <v>0.41476428571428486</v>
      </c>
      <c r="I170" s="3">
        <v>0.10435714285714308</v>
      </c>
      <c r="J170" s="3">
        <v>0.33777142857142883</v>
      </c>
      <c r="K170" s="3">
        <v>9.5969230769230751E-2</v>
      </c>
      <c r="L170" s="3">
        <f t="shared" si="61"/>
        <v>0.28412477388961882</v>
      </c>
      <c r="M170" s="4">
        <f t="shared" si="62"/>
        <v>0</v>
      </c>
      <c r="N170" s="4">
        <f t="shared" si="63"/>
        <v>0</v>
      </c>
      <c r="O170" s="4">
        <f t="shared" si="64"/>
        <v>0</v>
      </c>
      <c r="P170" s="4">
        <f t="shared" si="65"/>
        <v>0</v>
      </c>
      <c r="Q170" s="4">
        <f t="shared" si="66"/>
        <v>0</v>
      </c>
      <c r="R170" s="4">
        <f t="shared" si="67"/>
        <v>0</v>
      </c>
      <c r="S170" s="4">
        <f t="shared" si="68"/>
        <v>0</v>
      </c>
      <c r="T170" s="5">
        <f t="shared" si="87"/>
        <v>2526.5281338266009</v>
      </c>
      <c r="U170" s="5">
        <f t="shared" si="88"/>
        <v>72.886512261968647</v>
      </c>
      <c r="V170" s="5">
        <f t="shared" si="89"/>
        <v>62.64217042132087</v>
      </c>
      <c r="W170" s="5">
        <f t="shared" si="86"/>
        <v>9.6577021315106126</v>
      </c>
      <c r="X170" s="5">
        <f t="shared" si="86"/>
        <v>5.5447125300855067</v>
      </c>
      <c r="Y170" s="5">
        <f t="shared" si="86"/>
        <v>22.551458869141015</v>
      </c>
      <c r="Z170" s="5">
        <f t="shared" si="86"/>
        <v>8.5794619779009373</v>
      </c>
      <c r="AA170" s="4">
        <v>0</v>
      </c>
      <c r="AB170" s="4">
        <f t="shared" si="69"/>
        <v>0</v>
      </c>
      <c r="AC170" s="3">
        <f t="shared" si="70"/>
        <v>0</v>
      </c>
      <c r="AD170" s="4">
        <v>27.199999999999989</v>
      </c>
      <c r="AE170" s="4">
        <v>1.4845555555555554</v>
      </c>
      <c r="AF170" s="4">
        <v>1.4233655555555595</v>
      </c>
      <c r="AG170" s="4">
        <v>6.1189999999999918E-2</v>
      </c>
      <c r="AH170" s="4">
        <v>0.24899999999999975</v>
      </c>
      <c r="AI170" s="4">
        <v>0.83462500000000128</v>
      </c>
      <c r="AJ170" s="4">
        <v>0.16144444444444475</v>
      </c>
      <c r="AK170" s="3">
        <f t="shared" si="71"/>
        <v>0.19343351139067785</v>
      </c>
      <c r="AL170" s="4">
        <f t="shared" si="72"/>
        <v>0</v>
      </c>
      <c r="AM170" s="4">
        <f t="shared" si="73"/>
        <v>0</v>
      </c>
      <c r="AN170" s="4">
        <f t="shared" si="74"/>
        <v>0</v>
      </c>
      <c r="AO170" s="4">
        <f t="shared" si="75"/>
        <v>0</v>
      </c>
      <c r="AP170" s="4">
        <f t="shared" si="76"/>
        <v>0</v>
      </c>
      <c r="AQ170" s="4">
        <f t="shared" si="77"/>
        <v>0</v>
      </c>
      <c r="AR170" s="4">
        <f t="shared" si="78"/>
        <v>0</v>
      </c>
      <c r="AS170" s="5">
        <f t="shared" si="79"/>
        <v>1455.3891731958063</v>
      </c>
      <c r="AT170" s="5">
        <f t="shared" si="80"/>
        <v>50.429131128582981</v>
      </c>
      <c r="AU170" s="5">
        <f t="shared" si="81"/>
        <v>46.89961799699136</v>
      </c>
      <c r="AV170" s="5">
        <f t="shared" si="82"/>
        <v>3.6394938859768815</v>
      </c>
      <c r="AW170" s="5">
        <f t="shared" si="83"/>
        <v>4.9359100708419801</v>
      </c>
      <c r="AX170" s="5">
        <f t="shared" si="84"/>
        <v>20.343619568019292</v>
      </c>
      <c r="AY170" s="5">
        <f t="shared" si="85"/>
        <v>7.9863377214847269</v>
      </c>
    </row>
    <row r="171" spans="1:51" x14ac:dyDescent="0.25">
      <c r="A171" s="2">
        <v>42142</v>
      </c>
      <c r="B171" s="299">
        <v>2015</v>
      </c>
      <c r="C171" s="1" t="s">
        <v>179</v>
      </c>
      <c r="D171" s="3">
        <v>0</v>
      </c>
      <c r="E171" s="3">
        <v>23.962500000000045</v>
      </c>
      <c r="F171" s="3">
        <v>1.4882857142857133</v>
      </c>
      <c r="G171" s="3">
        <v>1.1028785714285727</v>
      </c>
      <c r="H171" s="3">
        <v>0.41476428571428486</v>
      </c>
      <c r="I171" s="3">
        <v>0.10435714285714308</v>
      </c>
      <c r="J171" s="3">
        <v>0.33777142857142883</v>
      </c>
      <c r="K171" s="3">
        <v>9.5969230769230751E-2</v>
      </c>
      <c r="L171" s="3">
        <f t="shared" si="61"/>
        <v>0.28412477388961882</v>
      </c>
      <c r="M171" s="4">
        <f t="shared" si="62"/>
        <v>0</v>
      </c>
      <c r="N171" s="4">
        <f t="shared" si="63"/>
        <v>0</v>
      </c>
      <c r="O171" s="4">
        <f t="shared" si="64"/>
        <v>0</v>
      </c>
      <c r="P171" s="4">
        <f t="shared" si="65"/>
        <v>0</v>
      </c>
      <c r="Q171" s="4">
        <f t="shared" si="66"/>
        <v>0</v>
      </c>
      <c r="R171" s="4">
        <f t="shared" si="67"/>
        <v>0</v>
      </c>
      <c r="S171" s="4">
        <f t="shared" si="68"/>
        <v>0</v>
      </c>
      <c r="T171" s="5">
        <f t="shared" si="87"/>
        <v>2526.5281338266009</v>
      </c>
      <c r="U171" s="5">
        <f t="shared" si="88"/>
        <v>72.886512261968647</v>
      </c>
      <c r="V171" s="5">
        <f t="shared" si="89"/>
        <v>62.64217042132087</v>
      </c>
      <c r="W171" s="5">
        <f t="shared" si="86"/>
        <v>9.6577021315106126</v>
      </c>
      <c r="X171" s="5">
        <f t="shared" si="86"/>
        <v>5.5447125300855067</v>
      </c>
      <c r="Y171" s="5">
        <f t="shared" si="86"/>
        <v>22.551458869141015</v>
      </c>
      <c r="Z171" s="5">
        <f t="shared" si="86"/>
        <v>8.5794619779009373</v>
      </c>
      <c r="AA171" s="4">
        <v>0</v>
      </c>
      <c r="AB171" s="4">
        <f t="shared" si="69"/>
        <v>0</v>
      </c>
      <c r="AC171" s="3">
        <f t="shared" si="70"/>
        <v>0</v>
      </c>
      <c r="AD171" s="4">
        <v>27.199999999999989</v>
      </c>
      <c r="AE171" s="4">
        <v>1.4845555555555554</v>
      </c>
      <c r="AF171" s="4">
        <v>1.4233655555555595</v>
      </c>
      <c r="AG171" s="4">
        <v>6.1189999999999918E-2</v>
      </c>
      <c r="AH171" s="4">
        <v>0.24899999999999975</v>
      </c>
      <c r="AI171" s="4">
        <v>0.83462500000000128</v>
      </c>
      <c r="AJ171" s="4">
        <v>0.16144444444444475</v>
      </c>
      <c r="AK171" s="3">
        <f t="shared" si="71"/>
        <v>0.19343351139067785</v>
      </c>
      <c r="AL171" s="4">
        <f t="shared" si="72"/>
        <v>0</v>
      </c>
      <c r="AM171" s="4">
        <f t="shared" si="73"/>
        <v>0</v>
      </c>
      <c r="AN171" s="4">
        <f t="shared" si="74"/>
        <v>0</v>
      </c>
      <c r="AO171" s="4">
        <f t="shared" si="75"/>
        <v>0</v>
      </c>
      <c r="AP171" s="4">
        <f t="shared" si="76"/>
        <v>0</v>
      </c>
      <c r="AQ171" s="4">
        <f t="shared" si="77"/>
        <v>0</v>
      </c>
      <c r="AR171" s="4">
        <f t="shared" si="78"/>
        <v>0</v>
      </c>
      <c r="AS171" s="5">
        <f t="shared" si="79"/>
        <v>1455.3891731958063</v>
      </c>
      <c r="AT171" s="5">
        <f t="shared" si="80"/>
        <v>50.429131128582981</v>
      </c>
      <c r="AU171" s="5">
        <f t="shared" si="81"/>
        <v>46.89961799699136</v>
      </c>
      <c r="AV171" s="5">
        <f t="shared" si="82"/>
        <v>3.6394938859768815</v>
      </c>
      <c r="AW171" s="5">
        <f t="shared" si="83"/>
        <v>4.9359100708419801</v>
      </c>
      <c r="AX171" s="5">
        <f t="shared" si="84"/>
        <v>20.343619568019292</v>
      </c>
      <c r="AY171" s="5">
        <f t="shared" si="85"/>
        <v>7.9863377214847269</v>
      </c>
    </row>
    <row r="172" spans="1:51" x14ac:dyDescent="0.25">
      <c r="A172" s="2">
        <v>42143</v>
      </c>
      <c r="B172" s="299">
        <v>2015</v>
      </c>
      <c r="C172" s="1" t="s">
        <v>180</v>
      </c>
      <c r="D172" s="3">
        <v>0</v>
      </c>
      <c r="E172" s="3">
        <v>23.962500000000045</v>
      </c>
      <c r="F172" s="3">
        <v>1.4882857142857133</v>
      </c>
      <c r="G172" s="3">
        <v>1.1028785714285727</v>
      </c>
      <c r="H172" s="3">
        <v>0.41476428571428486</v>
      </c>
      <c r="I172" s="3">
        <v>0.10435714285714308</v>
      </c>
      <c r="J172" s="3">
        <v>0.33777142857142883</v>
      </c>
      <c r="K172" s="3">
        <v>9.5969230769230751E-2</v>
      </c>
      <c r="L172" s="3">
        <f t="shared" si="61"/>
        <v>0.28412477388961882</v>
      </c>
      <c r="M172" s="4">
        <f t="shared" si="62"/>
        <v>0</v>
      </c>
      <c r="N172" s="4">
        <f t="shared" si="63"/>
        <v>0</v>
      </c>
      <c r="O172" s="4">
        <f t="shared" si="64"/>
        <v>0</v>
      </c>
      <c r="P172" s="4">
        <f t="shared" si="65"/>
        <v>0</v>
      </c>
      <c r="Q172" s="4">
        <f t="shared" si="66"/>
        <v>0</v>
      </c>
      <c r="R172" s="4">
        <f t="shared" si="67"/>
        <v>0</v>
      </c>
      <c r="S172" s="4">
        <f t="shared" si="68"/>
        <v>0</v>
      </c>
      <c r="T172" s="5">
        <f t="shared" si="87"/>
        <v>2526.5281338266009</v>
      </c>
      <c r="U172" s="5">
        <f t="shared" si="88"/>
        <v>72.886512261968647</v>
      </c>
      <c r="V172" s="5">
        <f t="shared" si="89"/>
        <v>62.64217042132087</v>
      </c>
      <c r="W172" s="5">
        <f t="shared" si="86"/>
        <v>9.6577021315106126</v>
      </c>
      <c r="X172" s="5">
        <f t="shared" si="86"/>
        <v>5.5447125300855067</v>
      </c>
      <c r="Y172" s="5">
        <f t="shared" si="86"/>
        <v>22.551458869141015</v>
      </c>
      <c r="Z172" s="5">
        <f t="shared" si="86"/>
        <v>8.5794619779009373</v>
      </c>
      <c r="AA172" s="4">
        <v>0</v>
      </c>
      <c r="AB172" s="4">
        <f t="shared" si="69"/>
        <v>0</v>
      </c>
      <c r="AC172" s="3">
        <f t="shared" si="70"/>
        <v>0</v>
      </c>
      <c r="AD172" s="4">
        <v>27.199999999999989</v>
      </c>
      <c r="AE172" s="4">
        <v>1.4845555555555554</v>
      </c>
      <c r="AF172" s="4">
        <v>1.4233655555555595</v>
      </c>
      <c r="AG172" s="4">
        <v>6.1189999999999918E-2</v>
      </c>
      <c r="AH172" s="4">
        <v>0.24899999999999975</v>
      </c>
      <c r="AI172" s="4">
        <v>0.83462500000000128</v>
      </c>
      <c r="AJ172" s="4">
        <v>0.16144444444444475</v>
      </c>
      <c r="AK172" s="3">
        <f t="shared" si="71"/>
        <v>0.19343351139067785</v>
      </c>
      <c r="AL172" s="4">
        <f t="shared" si="72"/>
        <v>0</v>
      </c>
      <c r="AM172" s="4">
        <f t="shared" si="73"/>
        <v>0</v>
      </c>
      <c r="AN172" s="4">
        <f t="shared" si="74"/>
        <v>0</v>
      </c>
      <c r="AO172" s="4">
        <f t="shared" si="75"/>
        <v>0</v>
      </c>
      <c r="AP172" s="4">
        <f t="shared" si="76"/>
        <v>0</v>
      </c>
      <c r="AQ172" s="4">
        <f t="shared" si="77"/>
        <v>0</v>
      </c>
      <c r="AR172" s="4">
        <f t="shared" si="78"/>
        <v>0</v>
      </c>
      <c r="AS172" s="5">
        <f t="shared" si="79"/>
        <v>1455.3891731958063</v>
      </c>
      <c r="AT172" s="5">
        <f t="shared" si="80"/>
        <v>50.429131128582981</v>
      </c>
      <c r="AU172" s="5">
        <f t="shared" si="81"/>
        <v>46.89961799699136</v>
      </c>
      <c r="AV172" s="5">
        <f t="shared" si="82"/>
        <v>3.6394938859768815</v>
      </c>
      <c r="AW172" s="5">
        <f t="shared" si="83"/>
        <v>4.9359100708419801</v>
      </c>
      <c r="AX172" s="5">
        <f t="shared" si="84"/>
        <v>20.343619568019292</v>
      </c>
      <c r="AY172" s="5">
        <f t="shared" si="85"/>
        <v>7.9863377214847269</v>
      </c>
    </row>
    <row r="173" spans="1:51" x14ac:dyDescent="0.25">
      <c r="A173" s="2">
        <v>42144</v>
      </c>
      <c r="B173" s="299">
        <v>2015</v>
      </c>
      <c r="C173" s="1" t="s">
        <v>181</v>
      </c>
      <c r="D173" s="3">
        <v>0</v>
      </c>
      <c r="E173" s="3">
        <v>23.962500000000045</v>
      </c>
      <c r="F173" s="3">
        <v>1.4882857142857133</v>
      </c>
      <c r="G173" s="3">
        <v>1.1028785714285727</v>
      </c>
      <c r="H173" s="3">
        <v>0.41476428571428486</v>
      </c>
      <c r="I173" s="3">
        <v>0.10435714285714308</v>
      </c>
      <c r="J173" s="3">
        <v>0.33777142857142883</v>
      </c>
      <c r="K173" s="3">
        <v>9.5969230769230751E-2</v>
      </c>
      <c r="L173" s="3">
        <f t="shared" si="61"/>
        <v>0.28412477388961882</v>
      </c>
      <c r="M173" s="4">
        <f t="shared" si="62"/>
        <v>0</v>
      </c>
      <c r="N173" s="4">
        <f t="shared" si="63"/>
        <v>0</v>
      </c>
      <c r="O173" s="4">
        <f t="shared" si="64"/>
        <v>0</v>
      </c>
      <c r="P173" s="4">
        <f t="shared" si="65"/>
        <v>0</v>
      </c>
      <c r="Q173" s="4">
        <f t="shared" si="66"/>
        <v>0</v>
      </c>
      <c r="R173" s="4">
        <f t="shared" si="67"/>
        <v>0</v>
      </c>
      <c r="S173" s="4">
        <f t="shared" si="68"/>
        <v>0</v>
      </c>
      <c r="T173" s="5">
        <f t="shared" si="87"/>
        <v>2526.5281338266009</v>
      </c>
      <c r="U173" s="5">
        <f t="shared" si="88"/>
        <v>72.886512261968647</v>
      </c>
      <c r="V173" s="5">
        <f t="shared" si="89"/>
        <v>62.64217042132087</v>
      </c>
      <c r="W173" s="5">
        <f t="shared" si="86"/>
        <v>9.6577021315106126</v>
      </c>
      <c r="X173" s="5">
        <f t="shared" si="86"/>
        <v>5.5447125300855067</v>
      </c>
      <c r="Y173" s="5">
        <f t="shared" si="86"/>
        <v>22.551458869141015</v>
      </c>
      <c r="Z173" s="5">
        <f t="shared" si="86"/>
        <v>8.5794619779009373</v>
      </c>
      <c r="AA173" s="4">
        <v>0</v>
      </c>
      <c r="AB173" s="4">
        <f t="shared" si="69"/>
        <v>0</v>
      </c>
      <c r="AC173" s="3">
        <f t="shared" si="70"/>
        <v>0</v>
      </c>
      <c r="AD173" s="4">
        <v>27.199999999999989</v>
      </c>
      <c r="AE173" s="4">
        <v>1.4845555555555554</v>
      </c>
      <c r="AF173" s="4">
        <v>1.4233655555555595</v>
      </c>
      <c r="AG173" s="4">
        <v>6.1189999999999918E-2</v>
      </c>
      <c r="AH173" s="4">
        <v>0.24899999999999975</v>
      </c>
      <c r="AI173" s="4">
        <v>0.83462500000000128</v>
      </c>
      <c r="AJ173" s="4">
        <v>0.16144444444444475</v>
      </c>
      <c r="AK173" s="3">
        <f t="shared" si="71"/>
        <v>0.19343351139067785</v>
      </c>
      <c r="AL173" s="4">
        <f t="shared" si="72"/>
        <v>0</v>
      </c>
      <c r="AM173" s="4">
        <f t="shared" si="73"/>
        <v>0</v>
      </c>
      <c r="AN173" s="4">
        <f t="shared" si="74"/>
        <v>0</v>
      </c>
      <c r="AO173" s="4">
        <f t="shared" si="75"/>
        <v>0</v>
      </c>
      <c r="AP173" s="4">
        <f t="shared" si="76"/>
        <v>0</v>
      </c>
      <c r="AQ173" s="4">
        <f t="shared" si="77"/>
        <v>0</v>
      </c>
      <c r="AR173" s="4">
        <f t="shared" si="78"/>
        <v>0</v>
      </c>
      <c r="AS173" s="5">
        <f t="shared" si="79"/>
        <v>1455.3891731958063</v>
      </c>
      <c r="AT173" s="5">
        <f t="shared" si="80"/>
        <v>50.429131128582981</v>
      </c>
      <c r="AU173" s="5">
        <f t="shared" si="81"/>
        <v>46.89961799699136</v>
      </c>
      <c r="AV173" s="5">
        <f t="shared" si="82"/>
        <v>3.6394938859768815</v>
      </c>
      <c r="AW173" s="5">
        <f t="shared" si="83"/>
        <v>4.9359100708419801</v>
      </c>
      <c r="AX173" s="5">
        <f t="shared" si="84"/>
        <v>20.343619568019292</v>
      </c>
      <c r="AY173" s="5">
        <f t="shared" si="85"/>
        <v>7.9863377214847269</v>
      </c>
    </row>
    <row r="174" spans="1:51" x14ac:dyDescent="0.25">
      <c r="A174" s="2">
        <v>42145</v>
      </c>
      <c r="B174" s="299">
        <v>2015</v>
      </c>
      <c r="C174" s="1" t="s">
        <v>182</v>
      </c>
      <c r="D174" s="3">
        <v>0</v>
      </c>
      <c r="E174" s="3">
        <v>23.962500000000045</v>
      </c>
      <c r="F174" s="3">
        <v>1.4882857142857133</v>
      </c>
      <c r="G174" s="3">
        <v>1.1028785714285727</v>
      </c>
      <c r="H174" s="3">
        <v>0.41476428571428486</v>
      </c>
      <c r="I174" s="3">
        <v>0.10435714285714308</v>
      </c>
      <c r="J174" s="3">
        <v>0.33777142857142883</v>
      </c>
      <c r="K174" s="3">
        <v>9.5969230769230751E-2</v>
      </c>
      <c r="L174" s="3">
        <f t="shared" si="61"/>
        <v>0.28412477388961882</v>
      </c>
      <c r="M174" s="4">
        <f t="shared" si="62"/>
        <v>0</v>
      </c>
      <c r="N174" s="4">
        <f t="shared" si="63"/>
        <v>0</v>
      </c>
      <c r="O174" s="4">
        <f t="shared" si="64"/>
        <v>0</v>
      </c>
      <c r="P174" s="4">
        <f t="shared" si="65"/>
        <v>0</v>
      </c>
      <c r="Q174" s="4">
        <f t="shared" si="66"/>
        <v>0</v>
      </c>
      <c r="R174" s="4">
        <f t="shared" si="67"/>
        <v>0</v>
      </c>
      <c r="S174" s="4">
        <f t="shared" si="68"/>
        <v>0</v>
      </c>
      <c r="T174" s="5">
        <f t="shared" si="87"/>
        <v>2526.5281338266009</v>
      </c>
      <c r="U174" s="5">
        <f t="shared" si="88"/>
        <v>72.886512261968647</v>
      </c>
      <c r="V174" s="5">
        <f t="shared" si="89"/>
        <v>62.64217042132087</v>
      </c>
      <c r="W174" s="5">
        <f t="shared" si="86"/>
        <v>9.6577021315106126</v>
      </c>
      <c r="X174" s="5">
        <f t="shared" si="86"/>
        <v>5.5447125300855067</v>
      </c>
      <c r="Y174" s="5">
        <f t="shared" si="86"/>
        <v>22.551458869141015</v>
      </c>
      <c r="Z174" s="5">
        <f t="shared" si="86"/>
        <v>8.5794619779009373</v>
      </c>
      <c r="AA174" s="4">
        <v>0</v>
      </c>
      <c r="AB174" s="4">
        <f t="shared" si="69"/>
        <v>0</v>
      </c>
      <c r="AC174" s="3">
        <f t="shared" si="70"/>
        <v>0</v>
      </c>
      <c r="AD174" s="4">
        <v>27.199999999999989</v>
      </c>
      <c r="AE174" s="4">
        <v>1.4845555555555554</v>
      </c>
      <c r="AF174" s="4">
        <v>1.4233655555555595</v>
      </c>
      <c r="AG174" s="4">
        <v>6.1189999999999918E-2</v>
      </c>
      <c r="AH174" s="4">
        <v>0.24899999999999975</v>
      </c>
      <c r="AI174" s="4">
        <v>0.83462500000000128</v>
      </c>
      <c r="AJ174" s="4">
        <v>0.16144444444444475</v>
      </c>
      <c r="AK174" s="3">
        <f t="shared" si="71"/>
        <v>0.19343351139067785</v>
      </c>
      <c r="AL174" s="4">
        <f t="shared" si="72"/>
        <v>0</v>
      </c>
      <c r="AM174" s="4">
        <f t="shared" si="73"/>
        <v>0</v>
      </c>
      <c r="AN174" s="4">
        <f t="shared" si="74"/>
        <v>0</v>
      </c>
      <c r="AO174" s="4">
        <f t="shared" si="75"/>
        <v>0</v>
      </c>
      <c r="AP174" s="4">
        <f t="shared" si="76"/>
        <v>0</v>
      </c>
      <c r="AQ174" s="4">
        <f t="shared" si="77"/>
        <v>0</v>
      </c>
      <c r="AR174" s="4">
        <f t="shared" si="78"/>
        <v>0</v>
      </c>
      <c r="AS174" s="5">
        <f t="shared" si="79"/>
        <v>1455.3891731958063</v>
      </c>
      <c r="AT174" s="5">
        <f t="shared" si="80"/>
        <v>50.429131128582981</v>
      </c>
      <c r="AU174" s="5">
        <f t="shared" si="81"/>
        <v>46.89961799699136</v>
      </c>
      <c r="AV174" s="5">
        <f t="shared" si="82"/>
        <v>3.6394938859768815</v>
      </c>
      <c r="AW174" s="5">
        <f t="shared" si="83"/>
        <v>4.9359100708419801</v>
      </c>
      <c r="AX174" s="5">
        <f t="shared" si="84"/>
        <v>20.343619568019292</v>
      </c>
      <c r="AY174" s="5">
        <f t="shared" si="85"/>
        <v>7.9863377214847269</v>
      </c>
    </row>
    <row r="175" spans="1:51" x14ac:dyDescent="0.25">
      <c r="A175" s="2">
        <v>42146</v>
      </c>
      <c r="B175" s="299">
        <v>2015</v>
      </c>
      <c r="C175" s="1" t="s">
        <v>183</v>
      </c>
      <c r="D175" s="3">
        <v>0</v>
      </c>
      <c r="E175" s="3">
        <v>23.962500000000045</v>
      </c>
      <c r="F175" s="3">
        <v>1.4882857142857133</v>
      </c>
      <c r="G175" s="3">
        <v>1.1028785714285727</v>
      </c>
      <c r="H175" s="3">
        <v>0.41476428571428486</v>
      </c>
      <c r="I175" s="3">
        <v>0.10435714285714308</v>
      </c>
      <c r="J175" s="3">
        <v>0.33777142857142883</v>
      </c>
      <c r="K175" s="3">
        <v>9.5969230769230751E-2</v>
      </c>
      <c r="L175" s="3">
        <f t="shared" si="61"/>
        <v>0.28412477388961882</v>
      </c>
      <c r="M175" s="4">
        <f t="shared" si="62"/>
        <v>0</v>
      </c>
      <c r="N175" s="4">
        <f t="shared" si="63"/>
        <v>0</v>
      </c>
      <c r="O175" s="4">
        <f t="shared" si="64"/>
        <v>0</v>
      </c>
      <c r="P175" s="4">
        <f t="shared" si="65"/>
        <v>0</v>
      </c>
      <c r="Q175" s="4">
        <f t="shared" si="66"/>
        <v>0</v>
      </c>
      <c r="R175" s="4">
        <f t="shared" si="67"/>
        <v>0</v>
      </c>
      <c r="S175" s="4">
        <f t="shared" si="68"/>
        <v>0</v>
      </c>
      <c r="T175" s="5">
        <f t="shared" si="87"/>
        <v>2526.5281338266009</v>
      </c>
      <c r="U175" s="5">
        <f t="shared" si="88"/>
        <v>72.886512261968647</v>
      </c>
      <c r="V175" s="5">
        <f t="shared" si="89"/>
        <v>62.64217042132087</v>
      </c>
      <c r="W175" s="5">
        <f t="shared" si="86"/>
        <v>9.6577021315106126</v>
      </c>
      <c r="X175" s="5">
        <f t="shared" si="86"/>
        <v>5.5447125300855067</v>
      </c>
      <c r="Y175" s="5">
        <f t="shared" si="86"/>
        <v>22.551458869141015</v>
      </c>
      <c r="Z175" s="5">
        <f t="shared" si="86"/>
        <v>8.5794619779009373</v>
      </c>
      <c r="AA175" s="4">
        <v>0</v>
      </c>
      <c r="AB175" s="4">
        <f t="shared" si="69"/>
        <v>0</v>
      </c>
      <c r="AC175" s="3">
        <f t="shared" si="70"/>
        <v>0</v>
      </c>
      <c r="AD175" s="4">
        <v>27.199999999999989</v>
      </c>
      <c r="AE175" s="4">
        <v>1.4845555555555554</v>
      </c>
      <c r="AF175" s="4">
        <v>1.4233655555555595</v>
      </c>
      <c r="AG175" s="4">
        <v>6.1189999999999918E-2</v>
      </c>
      <c r="AH175" s="4">
        <v>0.24899999999999975</v>
      </c>
      <c r="AI175" s="4">
        <v>0.83462500000000128</v>
      </c>
      <c r="AJ175" s="4">
        <v>0.16144444444444475</v>
      </c>
      <c r="AK175" s="3">
        <f t="shared" si="71"/>
        <v>0.19343351139067785</v>
      </c>
      <c r="AL175" s="4">
        <f t="shared" si="72"/>
        <v>0</v>
      </c>
      <c r="AM175" s="4">
        <f t="shared" si="73"/>
        <v>0</v>
      </c>
      <c r="AN175" s="4">
        <f t="shared" si="74"/>
        <v>0</v>
      </c>
      <c r="AO175" s="4">
        <f t="shared" si="75"/>
        <v>0</v>
      </c>
      <c r="AP175" s="4">
        <f t="shared" si="76"/>
        <v>0</v>
      </c>
      <c r="AQ175" s="4">
        <f t="shared" si="77"/>
        <v>0</v>
      </c>
      <c r="AR175" s="4">
        <f t="shared" si="78"/>
        <v>0</v>
      </c>
      <c r="AS175" s="5">
        <f t="shared" si="79"/>
        <v>1455.3891731958063</v>
      </c>
      <c r="AT175" s="5">
        <f t="shared" si="80"/>
        <v>50.429131128582981</v>
      </c>
      <c r="AU175" s="5">
        <f t="shared" si="81"/>
        <v>46.89961799699136</v>
      </c>
      <c r="AV175" s="5">
        <f t="shared" si="82"/>
        <v>3.6394938859768815</v>
      </c>
      <c r="AW175" s="5">
        <f t="shared" si="83"/>
        <v>4.9359100708419801</v>
      </c>
      <c r="AX175" s="5">
        <f t="shared" si="84"/>
        <v>20.343619568019292</v>
      </c>
      <c r="AY175" s="5">
        <f t="shared" si="85"/>
        <v>7.9863377214847269</v>
      </c>
    </row>
    <row r="176" spans="1:51" x14ac:dyDescent="0.25">
      <c r="A176" s="2">
        <v>42147</v>
      </c>
      <c r="B176" s="299">
        <v>2015</v>
      </c>
      <c r="C176" s="1" t="s">
        <v>184</v>
      </c>
      <c r="D176" s="3">
        <v>0</v>
      </c>
      <c r="E176" s="3">
        <v>23.962500000000045</v>
      </c>
      <c r="F176" s="3">
        <v>1.4882857142857133</v>
      </c>
      <c r="G176" s="3">
        <v>1.1028785714285727</v>
      </c>
      <c r="H176" s="3">
        <v>0.41476428571428486</v>
      </c>
      <c r="I176" s="3">
        <v>0.10435714285714308</v>
      </c>
      <c r="J176" s="3">
        <v>0.33777142857142883</v>
      </c>
      <c r="K176" s="3">
        <v>9.5969230769230751E-2</v>
      </c>
      <c r="L176" s="3">
        <f t="shared" si="61"/>
        <v>0.28412477388961882</v>
      </c>
      <c r="M176" s="4">
        <f t="shared" si="62"/>
        <v>0</v>
      </c>
      <c r="N176" s="4">
        <f t="shared" si="63"/>
        <v>0</v>
      </c>
      <c r="O176" s="4">
        <f t="shared" si="64"/>
        <v>0</v>
      </c>
      <c r="P176" s="4">
        <f t="shared" si="65"/>
        <v>0</v>
      </c>
      <c r="Q176" s="4">
        <f t="shared" si="66"/>
        <v>0</v>
      </c>
      <c r="R176" s="4">
        <f t="shared" si="67"/>
        <v>0</v>
      </c>
      <c r="S176" s="4">
        <f t="shared" si="68"/>
        <v>0</v>
      </c>
      <c r="T176" s="5">
        <f t="shared" si="87"/>
        <v>2526.5281338266009</v>
      </c>
      <c r="U176" s="5">
        <f t="shared" si="88"/>
        <v>72.886512261968647</v>
      </c>
      <c r="V176" s="5">
        <f t="shared" si="89"/>
        <v>62.64217042132087</v>
      </c>
      <c r="W176" s="5">
        <f t="shared" si="86"/>
        <v>9.6577021315106126</v>
      </c>
      <c r="X176" s="5">
        <f t="shared" si="86"/>
        <v>5.5447125300855067</v>
      </c>
      <c r="Y176" s="5">
        <f t="shared" si="86"/>
        <v>22.551458869141015</v>
      </c>
      <c r="Z176" s="5">
        <f t="shared" si="86"/>
        <v>8.5794619779009373</v>
      </c>
      <c r="AA176" s="4">
        <v>0</v>
      </c>
      <c r="AB176" s="4">
        <f t="shared" si="69"/>
        <v>0</v>
      </c>
      <c r="AC176" s="3">
        <f t="shared" si="70"/>
        <v>0</v>
      </c>
      <c r="AD176" s="4">
        <v>27.199999999999989</v>
      </c>
      <c r="AE176" s="4">
        <v>1.4845555555555554</v>
      </c>
      <c r="AF176" s="4">
        <v>1.4233655555555595</v>
      </c>
      <c r="AG176" s="4">
        <v>6.1189999999999918E-2</v>
      </c>
      <c r="AH176" s="4">
        <v>0.24899999999999975</v>
      </c>
      <c r="AI176" s="4">
        <v>0.83462500000000128</v>
      </c>
      <c r="AJ176" s="4">
        <v>0.16144444444444475</v>
      </c>
      <c r="AK176" s="3">
        <f t="shared" si="71"/>
        <v>0.19343351139067785</v>
      </c>
      <c r="AL176" s="4">
        <f t="shared" si="72"/>
        <v>0</v>
      </c>
      <c r="AM176" s="4">
        <f t="shared" si="73"/>
        <v>0</v>
      </c>
      <c r="AN176" s="4">
        <f t="shared" si="74"/>
        <v>0</v>
      </c>
      <c r="AO176" s="4">
        <f t="shared" si="75"/>
        <v>0</v>
      </c>
      <c r="AP176" s="4">
        <f t="shared" si="76"/>
        <v>0</v>
      </c>
      <c r="AQ176" s="4">
        <f t="shared" si="77"/>
        <v>0</v>
      </c>
      <c r="AR176" s="4">
        <f t="shared" si="78"/>
        <v>0</v>
      </c>
      <c r="AS176" s="5">
        <f t="shared" si="79"/>
        <v>1455.3891731958063</v>
      </c>
      <c r="AT176" s="5">
        <f t="shared" si="80"/>
        <v>50.429131128582981</v>
      </c>
      <c r="AU176" s="5">
        <f t="shared" si="81"/>
        <v>46.89961799699136</v>
      </c>
      <c r="AV176" s="5">
        <f t="shared" si="82"/>
        <v>3.6394938859768815</v>
      </c>
      <c r="AW176" s="5">
        <f t="shared" si="83"/>
        <v>4.9359100708419801</v>
      </c>
      <c r="AX176" s="5">
        <f t="shared" si="84"/>
        <v>20.343619568019292</v>
      </c>
      <c r="AY176" s="5">
        <f t="shared" si="85"/>
        <v>7.9863377214847269</v>
      </c>
    </row>
    <row r="177" spans="1:51" x14ac:dyDescent="0.25">
      <c r="A177" s="2">
        <v>42148</v>
      </c>
      <c r="B177" s="299">
        <v>2015</v>
      </c>
      <c r="C177" s="1" t="s">
        <v>185</v>
      </c>
      <c r="D177" s="3">
        <v>0</v>
      </c>
      <c r="E177" s="3">
        <v>23.962500000000045</v>
      </c>
      <c r="F177" s="3">
        <v>1.4882857142857133</v>
      </c>
      <c r="G177" s="3">
        <v>1.1028785714285727</v>
      </c>
      <c r="H177" s="3">
        <v>0.41476428571428486</v>
      </c>
      <c r="I177" s="3">
        <v>0.10435714285714308</v>
      </c>
      <c r="J177" s="3">
        <v>0.33777142857142883</v>
      </c>
      <c r="K177" s="3">
        <v>9.5969230769230751E-2</v>
      </c>
      <c r="L177" s="3">
        <f t="shared" si="61"/>
        <v>0.28412477388961882</v>
      </c>
      <c r="M177" s="4">
        <f t="shared" si="62"/>
        <v>0</v>
      </c>
      <c r="N177" s="4">
        <f t="shared" si="63"/>
        <v>0</v>
      </c>
      <c r="O177" s="4">
        <f t="shared" si="64"/>
        <v>0</v>
      </c>
      <c r="P177" s="4">
        <f t="shared" si="65"/>
        <v>0</v>
      </c>
      <c r="Q177" s="4">
        <f t="shared" si="66"/>
        <v>0</v>
      </c>
      <c r="R177" s="4">
        <f t="shared" si="67"/>
        <v>0</v>
      </c>
      <c r="S177" s="4">
        <f t="shared" si="68"/>
        <v>0</v>
      </c>
      <c r="T177" s="5">
        <f t="shared" si="87"/>
        <v>2526.5281338266009</v>
      </c>
      <c r="U177" s="5">
        <f t="shared" si="88"/>
        <v>72.886512261968647</v>
      </c>
      <c r="V177" s="5">
        <f t="shared" si="89"/>
        <v>62.64217042132087</v>
      </c>
      <c r="W177" s="5">
        <f t="shared" si="86"/>
        <v>9.6577021315106126</v>
      </c>
      <c r="X177" s="5">
        <f t="shared" si="86"/>
        <v>5.5447125300855067</v>
      </c>
      <c r="Y177" s="5">
        <f t="shared" si="86"/>
        <v>22.551458869141015</v>
      </c>
      <c r="Z177" s="5">
        <f t="shared" si="86"/>
        <v>8.5794619779009373</v>
      </c>
      <c r="AA177" s="4">
        <v>0</v>
      </c>
      <c r="AB177" s="4">
        <f t="shared" si="69"/>
        <v>0</v>
      </c>
      <c r="AC177" s="3">
        <f t="shared" si="70"/>
        <v>0</v>
      </c>
      <c r="AD177" s="4">
        <v>27.199999999999989</v>
      </c>
      <c r="AE177" s="4">
        <v>1.4845555555555554</v>
      </c>
      <c r="AF177" s="4">
        <v>1.4233655555555595</v>
      </c>
      <c r="AG177" s="4">
        <v>6.1189999999999918E-2</v>
      </c>
      <c r="AH177" s="4">
        <v>0.24899999999999975</v>
      </c>
      <c r="AI177" s="4">
        <v>0.83462500000000128</v>
      </c>
      <c r="AJ177" s="4">
        <v>0.16144444444444475</v>
      </c>
      <c r="AK177" s="3">
        <f t="shared" si="71"/>
        <v>0.19343351139067785</v>
      </c>
      <c r="AL177" s="4">
        <f t="shared" si="72"/>
        <v>0</v>
      </c>
      <c r="AM177" s="4">
        <f t="shared" si="73"/>
        <v>0</v>
      </c>
      <c r="AN177" s="4">
        <f t="shared" si="74"/>
        <v>0</v>
      </c>
      <c r="AO177" s="4">
        <f t="shared" si="75"/>
        <v>0</v>
      </c>
      <c r="AP177" s="4">
        <f t="shared" si="76"/>
        <v>0</v>
      </c>
      <c r="AQ177" s="4">
        <f t="shared" si="77"/>
        <v>0</v>
      </c>
      <c r="AR177" s="4">
        <f t="shared" si="78"/>
        <v>0</v>
      </c>
      <c r="AS177" s="5">
        <f t="shared" si="79"/>
        <v>1455.3891731958063</v>
      </c>
      <c r="AT177" s="5">
        <f t="shared" si="80"/>
        <v>50.429131128582981</v>
      </c>
      <c r="AU177" s="5">
        <f t="shared" si="81"/>
        <v>46.89961799699136</v>
      </c>
      <c r="AV177" s="5">
        <f t="shared" si="82"/>
        <v>3.6394938859768815</v>
      </c>
      <c r="AW177" s="5">
        <f t="shared" si="83"/>
        <v>4.9359100708419801</v>
      </c>
      <c r="AX177" s="5">
        <f t="shared" si="84"/>
        <v>20.343619568019292</v>
      </c>
      <c r="AY177" s="5">
        <f t="shared" si="85"/>
        <v>7.9863377214847269</v>
      </c>
    </row>
    <row r="178" spans="1:51" x14ac:dyDescent="0.25">
      <c r="A178" s="2">
        <v>42149</v>
      </c>
      <c r="B178" s="299">
        <v>2015</v>
      </c>
      <c r="C178" s="1" t="s">
        <v>186</v>
      </c>
      <c r="D178" s="3">
        <v>0</v>
      </c>
      <c r="E178" s="3">
        <v>23.962500000000045</v>
      </c>
      <c r="F178" s="3">
        <v>1.4882857142857133</v>
      </c>
      <c r="G178" s="3">
        <v>1.1028785714285727</v>
      </c>
      <c r="H178" s="3">
        <v>0.41476428571428486</v>
      </c>
      <c r="I178" s="3">
        <v>0.10435714285714308</v>
      </c>
      <c r="J178" s="3">
        <v>0.33777142857142883</v>
      </c>
      <c r="K178" s="3">
        <v>9.5969230769230751E-2</v>
      </c>
      <c r="L178" s="3">
        <f t="shared" si="61"/>
        <v>0.28412477388961882</v>
      </c>
      <c r="M178" s="4">
        <f t="shared" si="62"/>
        <v>0</v>
      </c>
      <c r="N178" s="4">
        <f t="shared" si="63"/>
        <v>0</v>
      </c>
      <c r="O178" s="4">
        <f t="shared" si="64"/>
        <v>0</v>
      </c>
      <c r="P178" s="4">
        <f t="shared" si="65"/>
        <v>0</v>
      </c>
      <c r="Q178" s="4">
        <f t="shared" si="66"/>
        <v>0</v>
      </c>
      <c r="R178" s="4">
        <f t="shared" si="67"/>
        <v>0</v>
      </c>
      <c r="S178" s="4">
        <f t="shared" si="68"/>
        <v>0</v>
      </c>
      <c r="T178" s="5">
        <f t="shared" si="87"/>
        <v>2526.5281338266009</v>
      </c>
      <c r="U178" s="5">
        <f t="shared" si="88"/>
        <v>72.886512261968647</v>
      </c>
      <c r="V178" s="5">
        <f t="shared" si="89"/>
        <v>62.64217042132087</v>
      </c>
      <c r="W178" s="5">
        <f t="shared" si="86"/>
        <v>9.6577021315106126</v>
      </c>
      <c r="X178" s="5">
        <f t="shared" si="86"/>
        <v>5.5447125300855067</v>
      </c>
      <c r="Y178" s="5">
        <f t="shared" si="86"/>
        <v>22.551458869141015</v>
      </c>
      <c r="Z178" s="5">
        <f t="shared" si="86"/>
        <v>8.5794619779009373</v>
      </c>
      <c r="AA178" s="4">
        <v>0</v>
      </c>
      <c r="AB178" s="4">
        <f t="shared" si="69"/>
        <v>0</v>
      </c>
      <c r="AC178" s="3">
        <f t="shared" si="70"/>
        <v>0</v>
      </c>
      <c r="AD178" s="4">
        <v>27.199999999999989</v>
      </c>
      <c r="AE178" s="4">
        <v>1.4845555555555554</v>
      </c>
      <c r="AF178" s="4">
        <v>1.4233655555555595</v>
      </c>
      <c r="AG178" s="4">
        <v>6.1189999999999918E-2</v>
      </c>
      <c r="AH178" s="4">
        <v>0.24899999999999975</v>
      </c>
      <c r="AI178" s="4">
        <v>0.83462500000000128</v>
      </c>
      <c r="AJ178" s="4">
        <v>0.16144444444444475</v>
      </c>
      <c r="AK178" s="3">
        <f t="shared" si="71"/>
        <v>0.19343351139067785</v>
      </c>
      <c r="AL178" s="4">
        <f t="shared" si="72"/>
        <v>0</v>
      </c>
      <c r="AM178" s="4">
        <f t="shared" si="73"/>
        <v>0</v>
      </c>
      <c r="AN178" s="4">
        <f t="shared" si="74"/>
        <v>0</v>
      </c>
      <c r="AO178" s="4">
        <f t="shared" si="75"/>
        <v>0</v>
      </c>
      <c r="AP178" s="4">
        <f t="shared" si="76"/>
        <v>0</v>
      </c>
      <c r="AQ178" s="4">
        <f t="shared" si="77"/>
        <v>0</v>
      </c>
      <c r="AR178" s="4">
        <f t="shared" si="78"/>
        <v>0</v>
      </c>
      <c r="AS178" s="5">
        <f t="shared" si="79"/>
        <v>1455.3891731958063</v>
      </c>
      <c r="AT178" s="5">
        <f t="shared" si="80"/>
        <v>50.429131128582981</v>
      </c>
      <c r="AU178" s="5">
        <f t="shared" si="81"/>
        <v>46.89961799699136</v>
      </c>
      <c r="AV178" s="5">
        <f t="shared" si="82"/>
        <v>3.6394938859768815</v>
      </c>
      <c r="AW178" s="5">
        <f t="shared" si="83"/>
        <v>4.9359100708419801</v>
      </c>
      <c r="AX178" s="5">
        <f t="shared" si="84"/>
        <v>20.343619568019292</v>
      </c>
      <c r="AY178" s="5">
        <f t="shared" si="85"/>
        <v>7.9863377214847269</v>
      </c>
    </row>
    <row r="179" spans="1:51" x14ac:dyDescent="0.25">
      <c r="A179" s="2">
        <v>42150</v>
      </c>
      <c r="B179" s="299">
        <v>2015</v>
      </c>
      <c r="C179" s="1" t="s">
        <v>187</v>
      </c>
      <c r="D179" s="3">
        <v>0</v>
      </c>
      <c r="E179" s="3">
        <v>23.962500000000045</v>
      </c>
      <c r="F179" s="3">
        <v>1.4882857142857133</v>
      </c>
      <c r="G179" s="3">
        <v>1.1028785714285727</v>
      </c>
      <c r="H179" s="3">
        <v>0.41476428571428486</v>
      </c>
      <c r="I179" s="3">
        <v>0.10435714285714308</v>
      </c>
      <c r="J179" s="3">
        <v>0.33777142857142883</v>
      </c>
      <c r="K179" s="3">
        <v>9.5969230769230751E-2</v>
      </c>
      <c r="L179" s="3">
        <f t="shared" si="61"/>
        <v>0.28412477388961882</v>
      </c>
      <c r="M179" s="4">
        <f t="shared" si="62"/>
        <v>0</v>
      </c>
      <c r="N179" s="4">
        <f t="shared" si="63"/>
        <v>0</v>
      </c>
      <c r="O179" s="4">
        <f t="shared" si="64"/>
        <v>0</v>
      </c>
      <c r="P179" s="4">
        <f t="shared" si="65"/>
        <v>0</v>
      </c>
      <c r="Q179" s="4">
        <f t="shared" si="66"/>
        <v>0</v>
      </c>
      <c r="R179" s="4">
        <f t="shared" si="67"/>
        <v>0</v>
      </c>
      <c r="S179" s="4">
        <f t="shared" si="68"/>
        <v>0</v>
      </c>
      <c r="T179" s="5">
        <f t="shared" si="87"/>
        <v>2526.5281338266009</v>
      </c>
      <c r="U179" s="5">
        <f t="shared" si="88"/>
        <v>72.886512261968647</v>
      </c>
      <c r="V179" s="5">
        <f t="shared" si="89"/>
        <v>62.64217042132087</v>
      </c>
      <c r="W179" s="5">
        <f t="shared" si="86"/>
        <v>9.6577021315106126</v>
      </c>
      <c r="X179" s="5">
        <f t="shared" si="86"/>
        <v>5.5447125300855067</v>
      </c>
      <c r="Y179" s="5">
        <f t="shared" si="86"/>
        <v>22.551458869141015</v>
      </c>
      <c r="Z179" s="5">
        <f t="shared" si="86"/>
        <v>8.5794619779009373</v>
      </c>
      <c r="AA179" s="4">
        <v>0</v>
      </c>
      <c r="AB179" s="4">
        <f t="shared" si="69"/>
        <v>0</v>
      </c>
      <c r="AC179" s="3">
        <f t="shared" si="70"/>
        <v>0</v>
      </c>
      <c r="AD179" s="4">
        <v>27.199999999999989</v>
      </c>
      <c r="AE179" s="4">
        <v>1.4845555555555554</v>
      </c>
      <c r="AF179" s="4">
        <v>1.4233655555555595</v>
      </c>
      <c r="AG179" s="4">
        <v>6.1189999999999918E-2</v>
      </c>
      <c r="AH179" s="4">
        <v>0.24899999999999975</v>
      </c>
      <c r="AI179" s="4">
        <v>0.83462500000000128</v>
      </c>
      <c r="AJ179" s="4">
        <v>0.16144444444444475</v>
      </c>
      <c r="AK179" s="3">
        <f t="shared" si="71"/>
        <v>0.19343351139067785</v>
      </c>
      <c r="AL179" s="4">
        <f t="shared" si="72"/>
        <v>0</v>
      </c>
      <c r="AM179" s="4">
        <f t="shared" si="73"/>
        <v>0</v>
      </c>
      <c r="AN179" s="4">
        <f t="shared" si="74"/>
        <v>0</v>
      </c>
      <c r="AO179" s="4">
        <f t="shared" si="75"/>
        <v>0</v>
      </c>
      <c r="AP179" s="4">
        <f t="shared" si="76"/>
        <v>0</v>
      </c>
      <c r="AQ179" s="4">
        <f t="shared" si="77"/>
        <v>0</v>
      </c>
      <c r="AR179" s="4">
        <f t="shared" si="78"/>
        <v>0</v>
      </c>
      <c r="AS179" s="5">
        <f t="shared" si="79"/>
        <v>1455.3891731958063</v>
      </c>
      <c r="AT179" s="5">
        <f t="shared" si="80"/>
        <v>50.429131128582981</v>
      </c>
      <c r="AU179" s="5">
        <f t="shared" si="81"/>
        <v>46.89961799699136</v>
      </c>
      <c r="AV179" s="5">
        <f t="shared" si="82"/>
        <v>3.6394938859768815</v>
      </c>
      <c r="AW179" s="5">
        <f t="shared" si="83"/>
        <v>4.9359100708419801</v>
      </c>
      <c r="AX179" s="5">
        <f t="shared" si="84"/>
        <v>20.343619568019292</v>
      </c>
      <c r="AY179" s="5">
        <f t="shared" si="85"/>
        <v>7.9863377214847269</v>
      </c>
    </row>
    <row r="180" spans="1:51" x14ac:dyDescent="0.25">
      <c r="A180" s="2">
        <v>42151</v>
      </c>
      <c r="B180" s="299">
        <v>2015</v>
      </c>
      <c r="C180" s="1" t="s">
        <v>188</v>
      </c>
      <c r="D180" s="3">
        <v>0</v>
      </c>
      <c r="E180" s="3">
        <v>23.962500000000045</v>
      </c>
      <c r="F180" s="3">
        <v>1.4882857142857133</v>
      </c>
      <c r="G180" s="3">
        <v>1.1028785714285727</v>
      </c>
      <c r="H180" s="3">
        <v>0.41476428571428486</v>
      </c>
      <c r="I180" s="3">
        <v>0.10435714285714308</v>
      </c>
      <c r="J180" s="3">
        <v>0.33777142857142883</v>
      </c>
      <c r="K180" s="3">
        <v>9.5969230769230751E-2</v>
      </c>
      <c r="L180" s="3">
        <f t="shared" si="61"/>
        <v>0.28412477388961882</v>
      </c>
      <c r="M180" s="4">
        <f t="shared" si="62"/>
        <v>0</v>
      </c>
      <c r="N180" s="4">
        <f t="shared" si="63"/>
        <v>0</v>
      </c>
      <c r="O180" s="4">
        <f t="shared" si="64"/>
        <v>0</v>
      </c>
      <c r="P180" s="4">
        <f t="shared" si="65"/>
        <v>0</v>
      </c>
      <c r="Q180" s="4">
        <f t="shared" si="66"/>
        <v>0</v>
      </c>
      <c r="R180" s="4">
        <f t="shared" si="67"/>
        <v>0</v>
      </c>
      <c r="S180" s="4">
        <f t="shared" si="68"/>
        <v>0</v>
      </c>
      <c r="T180" s="5">
        <f t="shared" ref="T180:T211" si="90">T179+M180</f>
        <v>2526.5281338266009</v>
      </c>
      <c r="U180" s="5">
        <f t="shared" ref="U180:U211" si="91">U179+N180</f>
        <v>72.886512261968647</v>
      </c>
      <c r="V180" s="5">
        <f t="shared" ref="V180:V211" si="92">V179+O180</f>
        <v>62.64217042132087</v>
      </c>
      <c r="W180" s="5">
        <f t="shared" si="86"/>
        <v>9.6577021315106126</v>
      </c>
      <c r="X180" s="5">
        <f t="shared" si="86"/>
        <v>5.5447125300855067</v>
      </c>
      <c r="Y180" s="5">
        <f t="shared" si="86"/>
        <v>22.551458869141015</v>
      </c>
      <c r="Z180" s="5">
        <f t="shared" si="86"/>
        <v>8.5794619779009373</v>
      </c>
      <c r="AA180" s="4">
        <v>0</v>
      </c>
      <c r="AB180" s="4">
        <f t="shared" si="69"/>
        <v>0</v>
      </c>
      <c r="AC180" s="3">
        <f t="shared" si="70"/>
        <v>0</v>
      </c>
      <c r="AD180" s="4">
        <v>27.199999999999989</v>
      </c>
      <c r="AE180" s="4">
        <v>1.4845555555555554</v>
      </c>
      <c r="AF180" s="4">
        <v>1.4233655555555595</v>
      </c>
      <c r="AG180" s="4">
        <v>6.1189999999999918E-2</v>
      </c>
      <c r="AH180" s="4">
        <v>0.24899999999999975</v>
      </c>
      <c r="AI180" s="4">
        <v>0.83462500000000128</v>
      </c>
      <c r="AJ180" s="4">
        <v>0.16144444444444475</v>
      </c>
      <c r="AK180" s="3">
        <f t="shared" si="71"/>
        <v>0.19343351139067785</v>
      </c>
      <c r="AL180" s="4">
        <f t="shared" si="72"/>
        <v>0</v>
      </c>
      <c r="AM180" s="4">
        <f t="shared" si="73"/>
        <v>0</v>
      </c>
      <c r="AN180" s="4">
        <f t="shared" si="74"/>
        <v>0</v>
      </c>
      <c r="AO180" s="4">
        <f t="shared" si="75"/>
        <v>0</v>
      </c>
      <c r="AP180" s="4">
        <f t="shared" si="76"/>
        <v>0</v>
      </c>
      <c r="AQ180" s="4">
        <f t="shared" si="77"/>
        <v>0</v>
      </c>
      <c r="AR180" s="4">
        <f t="shared" si="78"/>
        <v>0</v>
      </c>
      <c r="AS180" s="5">
        <f t="shared" si="79"/>
        <v>1455.3891731958063</v>
      </c>
      <c r="AT180" s="5">
        <f t="shared" si="80"/>
        <v>50.429131128582981</v>
      </c>
      <c r="AU180" s="5">
        <f t="shared" si="81"/>
        <v>46.89961799699136</v>
      </c>
      <c r="AV180" s="5">
        <f t="shared" si="82"/>
        <v>3.6394938859768815</v>
      </c>
      <c r="AW180" s="5">
        <f t="shared" si="83"/>
        <v>4.9359100708419801</v>
      </c>
      <c r="AX180" s="5">
        <f t="shared" si="84"/>
        <v>20.343619568019292</v>
      </c>
      <c r="AY180" s="5">
        <f t="shared" si="85"/>
        <v>7.9863377214847269</v>
      </c>
    </row>
    <row r="181" spans="1:51" x14ac:dyDescent="0.25">
      <c r="A181" s="2">
        <v>42152</v>
      </c>
      <c r="B181" s="299">
        <v>2015</v>
      </c>
      <c r="C181" s="1" t="s">
        <v>189</v>
      </c>
      <c r="D181" s="3">
        <v>0</v>
      </c>
      <c r="E181" s="3">
        <v>23.962500000000045</v>
      </c>
      <c r="F181" s="3">
        <v>1.4882857142857133</v>
      </c>
      <c r="G181" s="3">
        <v>1.1028785714285727</v>
      </c>
      <c r="H181" s="3">
        <v>0.41476428571428486</v>
      </c>
      <c r="I181" s="3">
        <v>0.10435714285714308</v>
      </c>
      <c r="J181" s="3">
        <v>0.33777142857142883</v>
      </c>
      <c r="K181" s="3">
        <v>9.5969230769230751E-2</v>
      </c>
      <c r="L181" s="3">
        <f t="shared" si="61"/>
        <v>0.28412477388961882</v>
      </c>
      <c r="M181" s="4">
        <f t="shared" si="62"/>
        <v>0</v>
      </c>
      <c r="N181" s="4">
        <f t="shared" si="63"/>
        <v>0</v>
      </c>
      <c r="O181" s="4">
        <f t="shared" si="64"/>
        <v>0</v>
      </c>
      <c r="P181" s="4">
        <f t="shared" si="65"/>
        <v>0</v>
      </c>
      <c r="Q181" s="4">
        <f t="shared" si="66"/>
        <v>0</v>
      </c>
      <c r="R181" s="4">
        <f t="shared" si="67"/>
        <v>0</v>
      </c>
      <c r="S181" s="4">
        <f t="shared" si="68"/>
        <v>0</v>
      </c>
      <c r="T181" s="5">
        <f t="shared" si="90"/>
        <v>2526.5281338266009</v>
      </c>
      <c r="U181" s="5">
        <f t="shared" si="91"/>
        <v>72.886512261968647</v>
      </c>
      <c r="V181" s="5">
        <f t="shared" si="92"/>
        <v>62.64217042132087</v>
      </c>
      <c r="W181" s="5">
        <f t="shared" si="86"/>
        <v>9.6577021315106126</v>
      </c>
      <c r="X181" s="5">
        <f t="shared" si="86"/>
        <v>5.5447125300855067</v>
      </c>
      <c r="Y181" s="5">
        <f t="shared" si="86"/>
        <v>22.551458869141015</v>
      </c>
      <c r="Z181" s="5">
        <f t="shared" si="86"/>
        <v>8.5794619779009373</v>
      </c>
      <c r="AA181" s="4">
        <v>0</v>
      </c>
      <c r="AB181" s="4">
        <f t="shared" si="69"/>
        <v>0</v>
      </c>
      <c r="AC181" s="3">
        <f t="shared" si="70"/>
        <v>0</v>
      </c>
      <c r="AD181" s="4">
        <v>27.199999999999989</v>
      </c>
      <c r="AE181" s="4">
        <v>1.4845555555555554</v>
      </c>
      <c r="AF181" s="4">
        <v>1.4233655555555595</v>
      </c>
      <c r="AG181" s="4">
        <v>6.1189999999999918E-2</v>
      </c>
      <c r="AH181" s="4">
        <v>0.24899999999999975</v>
      </c>
      <c r="AI181" s="4">
        <v>0.83462500000000128</v>
      </c>
      <c r="AJ181" s="4">
        <v>0.16144444444444475</v>
      </c>
      <c r="AK181" s="3">
        <f t="shared" si="71"/>
        <v>0.19343351139067785</v>
      </c>
      <c r="AL181" s="4">
        <f t="shared" si="72"/>
        <v>0</v>
      </c>
      <c r="AM181" s="4">
        <f t="shared" si="73"/>
        <v>0</v>
      </c>
      <c r="AN181" s="4">
        <f t="shared" si="74"/>
        <v>0</v>
      </c>
      <c r="AO181" s="4">
        <f t="shared" si="75"/>
        <v>0</v>
      </c>
      <c r="AP181" s="4">
        <f t="shared" si="76"/>
        <v>0</v>
      </c>
      <c r="AQ181" s="4">
        <f t="shared" si="77"/>
        <v>0</v>
      </c>
      <c r="AR181" s="4">
        <f t="shared" si="78"/>
        <v>0</v>
      </c>
      <c r="AS181" s="5">
        <f t="shared" si="79"/>
        <v>1455.3891731958063</v>
      </c>
      <c r="AT181" s="5">
        <f t="shared" si="80"/>
        <v>50.429131128582981</v>
      </c>
      <c r="AU181" s="5">
        <f t="shared" si="81"/>
        <v>46.89961799699136</v>
      </c>
      <c r="AV181" s="5">
        <f t="shared" si="82"/>
        <v>3.6394938859768815</v>
      </c>
      <c r="AW181" s="5">
        <f t="shared" si="83"/>
        <v>4.9359100708419801</v>
      </c>
      <c r="AX181" s="5">
        <f t="shared" si="84"/>
        <v>20.343619568019292</v>
      </c>
      <c r="AY181" s="5">
        <f t="shared" si="85"/>
        <v>7.9863377214847269</v>
      </c>
    </row>
    <row r="182" spans="1:51" x14ac:dyDescent="0.25">
      <c r="A182" s="2">
        <v>42153</v>
      </c>
      <c r="B182" s="299">
        <v>2015</v>
      </c>
      <c r="C182" s="1" t="s">
        <v>190</v>
      </c>
      <c r="D182" s="3">
        <v>0</v>
      </c>
      <c r="E182" s="3">
        <v>23.962500000000045</v>
      </c>
      <c r="F182" s="3">
        <v>1.4882857142857133</v>
      </c>
      <c r="G182" s="3">
        <v>1.1028785714285727</v>
      </c>
      <c r="H182" s="3">
        <v>0.41476428571428486</v>
      </c>
      <c r="I182" s="3">
        <v>0.10435714285714308</v>
      </c>
      <c r="J182" s="3">
        <v>0.33777142857142883</v>
      </c>
      <c r="K182" s="3">
        <v>9.5969230769230751E-2</v>
      </c>
      <c r="L182" s="3">
        <f t="shared" si="61"/>
        <v>0.28412477388961882</v>
      </c>
      <c r="M182" s="4">
        <f t="shared" si="62"/>
        <v>0</v>
      </c>
      <c r="N182" s="4">
        <f t="shared" si="63"/>
        <v>0</v>
      </c>
      <c r="O182" s="4">
        <f t="shared" si="64"/>
        <v>0</v>
      </c>
      <c r="P182" s="4">
        <f t="shared" si="65"/>
        <v>0</v>
      </c>
      <c r="Q182" s="4">
        <f t="shared" si="66"/>
        <v>0</v>
      </c>
      <c r="R182" s="4">
        <f t="shared" si="67"/>
        <v>0</v>
      </c>
      <c r="S182" s="4">
        <f t="shared" si="68"/>
        <v>0</v>
      </c>
      <c r="T182" s="5">
        <f t="shared" si="90"/>
        <v>2526.5281338266009</v>
      </c>
      <c r="U182" s="5">
        <f t="shared" si="91"/>
        <v>72.886512261968647</v>
      </c>
      <c r="V182" s="5">
        <f t="shared" si="92"/>
        <v>62.64217042132087</v>
      </c>
      <c r="W182" s="5">
        <f t="shared" si="86"/>
        <v>9.6577021315106126</v>
      </c>
      <c r="X182" s="5">
        <f t="shared" si="86"/>
        <v>5.5447125300855067</v>
      </c>
      <c r="Y182" s="5">
        <f t="shared" si="86"/>
        <v>22.551458869141015</v>
      </c>
      <c r="Z182" s="5">
        <f t="shared" si="86"/>
        <v>8.5794619779009373</v>
      </c>
      <c r="AA182" s="4">
        <v>0</v>
      </c>
      <c r="AB182" s="4">
        <f t="shared" si="69"/>
        <v>0</v>
      </c>
      <c r="AC182" s="3">
        <f t="shared" si="70"/>
        <v>0</v>
      </c>
      <c r="AD182" s="4">
        <v>27.199999999999989</v>
      </c>
      <c r="AE182" s="4">
        <v>1.4845555555555554</v>
      </c>
      <c r="AF182" s="4">
        <v>1.4233655555555595</v>
      </c>
      <c r="AG182" s="4">
        <v>6.1189999999999918E-2</v>
      </c>
      <c r="AH182" s="4">
        <v>0.24899999999999975</v>
      </c>
      <c r="AI182" s="4">
        <v>0.83462500000000128</v>
      </c>
      <c r="AJ182" s="4">
        <v>0.16144444444444475</v>
      </c>
      <c r="AK182" s="3">
        <f t="shared" si="71"/>
        <v>0.19343351139067785</v>
      </c>
      <c r="AL182" s="4">
        <f t="shared" si="72"/>
        <v>0</v>
      </c>
      <c r="AM182" s="4">
        <f t="shared" si="73"/>
        <v>0</v>
      </c>
      <c r="AN182" s="4">
        <f t="shared" si="74"/>
        <v>0</v>
      </c>
      <c r="AO182" s="4">
        <f t="shared" si="75"/>
        <v>0</v>
      </c>
      <c r="AP182" s="4">
        <f t="shared" si="76"/>
        <v>0</v>
      </c>
      <c r="AQ182" s="4">
        <f t="shared" si="77"/>
        <v>0</v>
      </c>
      <c r="AR182" s="4">
        <f t="shared" si="78"/>
        <v>0</v>
      </c>
      <c r="AS182" s="5">
        <f t="shared" si="79"/>
        <v>1455.3891731958063</v>
      </c>
      <c r="AT182" s="5">
        <f t="shared" si="80"/>
        <v>50.429131128582981</v>
      </c>
      <c r="AU182" s="5">
        <f t="shared" si="81"/>
        <v>46.89961799699136</v>
      </c>
      <c r="AV182" s="5">
        <f t="shared" si="82"/>
        <v>3.6394938859768815</v>
      </c>
      <c r="AW182" s="5">
        <f t="shared" si="83"/>
        <v>4.9359100708419801</v>
      </c>
      <c r="AX182" s="5">
        <f t="shared" si="84"/>
        <v>20.343619568019292</v>
      </c>
      <c r="AY182" s="5">
        <f t="shared" si="85"/>
        <v>7.9863377214847269</v>
      </c>
    </row>
    <row r="183" spans="1:51" x14ac:dyDescent="0.25">
      <c r="A183" s="2">
        <v>42154</v>
      </c>
      <c r="B183" s="299">
        <v>2015</v>
      </c>
      <c r="C183" s="1" t="s">
        <v>191</v>
      </c>
      <c r="D183" s="3">
        <v>0</v>
      </c>
      <c r="E183" s="3">
        <v>23.962500000000045</v>
      </c>
      <c r="F183" s="3">
        <v>1.4882857142857133</v>
      </c>
      <c r="G183" s="3">
        <v>1.1028785714285727</v>
      </c>
      <c r="H183" s="3">
        <v>0.41476428571428486</v>
      </c>
      <c r="I183" s="3">
        <v>0.10435714285714308</v>
      </c>
      <c r="J183" s="3">
        <v>0.33777142857142883</v>
      </c>
      <c r="K183" s="3">
        <v>9.5969230769230751E-2</v>
      </c>
      <c r="L183" s="3">
        <f t="shared" si="61"/>
        <v>0.28412477388961882</v>
      </c>
      <c r="M183" s="4">
        <f t="shared" si="62"/>
        <v>0</v>
      </c>
      <c r="N183" s="4">
        <f t="shared" si="63"/>
        <v>0</v>
      </c>
      <c r="O183" s="4">
        <f t="shared" si="64"/>
        <v>0</v>
      </c>
      <c r="P183" s="4">
        <f t="shared" si="65"/>
        <v>0</v>
      </c>
      <c r="Q183" s="4">
        <f t="shared" si="66"/>
        <v>0</v>
      </c>
      <c r="R183" s="4">
        <f t="shared" si="67"/>
        <v>0</v>
      </c>
      <c r="S183" s="4">
        <f t="shared" si="68"/>
        <v>0</v>
      </c>
      <c r="T183" s="5">
        <f t="shared" si="90"/>
        <v>2526.5281338266009</v>
      </c>
      <c r="U183" s="5">
        <f t="shared" si="91"/>
        <v>72.886512261968647</v>
      </c>
      <c r="V183" s="5">
        <f t="shared" si="92"/>
        <v>62.64217042132087</v>
      </c>
      <c r="W183" s="5">
        <f t="shared" si="86"/>
        <v>9.6577021315106126</v>
      </c>
      <c r="X183" s="5">
        <f t="shared" si="86"/>
        <v>5.5447125300855067</v>
      </c>
      <c r="Y183" s="5">
        <f t="shared" si="86"/>
        <v>22.551458869141015</v>
      </c>
      <c r="Z183" s="5">
        <f t="shared" si="86"/>
        <v>8.5794619779009373</v>
      </c>
      <c r="AA183" s="4">
        <v>0</v>
      </c>
      <c r="AB183" s="4">
        <f t="shared" si="69"/>
        <v>0</v>
      </c>
      <c r="AC183" s="3">
        <f t="shared" si="70"/>
        <v>0</v>
      </c>
      <c r="AD183" s="4">
        <v>27.199999999999989</v>
      </c>
      <c r="AE183" s="4">
        <v>1.4845555555555554</v>
      </c>
      <c r="AF183" s="4">
        <v>1.4233655555555595</v>
      </c>
      <c r="AG183" s="4">
        <v>6.1189999999999918E-2</v>
      </c>
      <c r="AH183" s="4">
        <v>0.24899999999999975</v>
      </c>
      <c r="AI183" s="4">
        <v>0.83462500000000128</v>
      </c>
      <c r="AJ183" s="4">
        <v>0.16144444444444475</v>
      </c>
      <c r="AK183" s="3">
        <f t="shared" si="71"/>
        <v>0.19343351139067785</v>
      </c>
      <c r="AL183" s="4">
        <f t="shared" si="72"/>
        <v>0</v>
      </c>
      <c r="AM183" s="4">
        <f t="shared" si="73"/>
        <v>0</v>
      </c>
      <c r="AN183" s="4">
        <f t="shared" si="74"/>
        <v>0</v>
      </c>
      <c r="AO183" s="4">
        <f t="shared" si="75"/>
        <v>0</v>
      </c>
      <c r="AP183" s="4">
        <f t="shared" si="76"/>
        <v>0</v>
      </c>
      <c r="AQ183" s="4">
        <f t="shared" si="77"/>
        <v>0</v>
      </c>
      <c r="AR183" s="4">
        <f t="shared" si="78"/>
        <v>0</v>
      </c>
      <c r="AS183" s="5">
        <f t="shared" si="79"/>
        <v>1455.3891731958063</v>
      </c>
      <c r="AT183" s="5">
        <f t="shared" si="80"/>
        <v>50.429131128582981</v>
      </c>
      <c r="AU183" s="5">
        <f t="shared" si="81"/>
        <v>46.89961799699136</v>
      </c>
      <c r="AV183" s="5">
        <f t="shared" si="82"/>
        <v>3.6394938859768815</v>
      </c>
      <c r="AW183" s="5">
        <f t="shared" si="83"/>
        <v>4.9359100708419801</v>
      </c>
      <c r="AX183" s="5">
        <f t="shared" si="84"/>
        <v>20.343619568019292</v>
      </c>
      <c r="AY183" s="5">
        <f t="shared" si="85"/>
        <v>7.9863377214847269</v>
      </c>
    </row>
    <row r="184" spans="1:51" x14ac:dyDescent="0.25">
      <c r="A184" s="2">
        <v>42155</v>
      </c>
      <c r="B184" s="299">
        <v>2015</v>
      </c>
      <c r="C184" s="1" t="s">
        <v>192</v>
      </c>
      <c r="D184" s="3">
        <v>0</v>
      </c>
      <c r="E184" s="3">
        <v>23.962500000000045</v>
      </c>
      <c r="F184" s="3">
        <v>1.4882857142857133</v>
      </c>
      <c r="G184" s="3">
        <v>1.1028785714285727</v>
      </c>
      <c r="H184" s="3">
        <v>0.41476428571428486</v>
      </c>
      <c r="I184" s="3">
        <v>0.10435714285714308</v>
      </c>
      <c r="J184" s="3">
        <v>0.33777142857142883</v>
      </c>
      <c r="K184" s="3">
        <v>9.5969230769230751E-2</v>
      </c>
      <c r="L184" s="3">
        <f t="shared" si="61"/>
        <v>0.28412477388961882</v>
      </c>
      <c r="M184" s="4">
        <f t="shared" si="62"/>
        <v>0</v>
      </c>
      <c r="N184" s="4">
        <f t="shared" si="63"/>
        <v>0</v>
      </c>
      <c r="O184" s="4">
        <f t="shared" si="64"/>
        <v>0</v>
      </c>
      <c r="P184" s="4">
        <f t="shared" si="65"/>
        <v>0</v>
      </c>
      <c r="Q184" s="4">
        <f t="shared" si="66"/>
        <v>0</v>
      </c>
      <c r="R184" s="4">
        <f t="shared" si="67"/>
        <v>0</v>
      </c>
      <c r="S184" s="4">
        <f t="shared" si="68"/>
        <v>0</v>
      </c>
      <c r="T184" s="5">
        <f t="shared" si="90"/>
        <v>2526.5281338266009</v>
      </c>
      <c r="U184" s="5">
        <f t="shared" si="91"/>
        <v>72.886512261968647</v>
      </c>
      <c r="V184" s="5">
        <f t="shared" si="92"/>
        <v>62.64217042132087</v>
      </c>
      <c r="W184" s="5">
        <f t="shared" si="86"/>
        <v>9.6577021315106126</v>
      </c>
      <c r="X184" s="5">
        <f t="shared" si="86"/>
        <v>5.5447125300855067</v>
      </c>
      <c r="Y184" s="5">
        <f t="shared" si="86"/>
        <v>22.551458869141015</v>
      </c>
      <c r="Z184" s="5">
        <f t="shared" si="86"/>
        <v>8.5794619779009373</v>
      </c>
      <c r="AA184" s="4">
        <v>0</v>
      </c>
      <c r="AB184" s="4">
        <f t="shared" si="69"/>
        <v>0</v>
      </c>
      <c r="AC184" s="3">
        <f t="shared" si="70"/>
        <v>0</v>
      </c>
      <c r="AD184" s="4">
        <v>27.199999999999989</v>
      </c>
      <c r="AE184" s="4">
        <v>1.4845555555555554</v>
      </c>
      <c r="AF184" s="4">
        <v>1.4233655555555595</v>
      </c>
      <c r="AG184" s="4">
        <v>6.1189999999999918E-2</v>
      </c>
      <c r="AH184" s="4">
        <v>0.24899999999999975</v>
      </c>
      <c r="AI184" s="4">
        <v>0.83462500000000128</v>
      </c>
      <c r="AJ184" s="4">
        <v>0.16144444444444475</v>
      </c>
      <c r="AK184" s="3">
        <f t="shared" si="71"/>
        <v>0.19343351139067785</v>
      </c>
      <c r="AL184" s="4">
        <f t="shared" si="72"/>
        <v>0</v>
      </c>
      <c r="AM184" s="4">
        <f t="shared" si="73"/>
        <v>0</v>
      </c>
      <c r="AN184" s="4">
        <f t="shared" si="74"/>
        <v>0</v>
      </c>
      <c r="AO184" s="4">
        <f t="shared" si="75"/>
        <v>0</v>
      </c>
      <c r="AP184" s="4">
        <f t="shared" si="76"/>
        <v>0</v>
      </c>
      <c r="AQ184" s="4">
        <f t="shared" si="77"/>
        <v>0</v>
      </c>
      <c r="AR184" s="4">
        <f t="shared" si="78"/>
        <v>0</v>
      </c>
      <c r="AS184" s="5">
        <f t="shared" si="79"/>
        <v>1455.3891731958063</v>
      </c>
      <c r="AT184" s="5">
        <f t="shared" si="80"/>
        <v>50.429131128582981</v>
      </c>
      <c r="AU184" s="5">
        <f t="shared" si="81"/>
        <v>46.89961799699136</v>
      </c>
      <c r="AV184" s="5">
        <f t="shared" si="82"/>
        <v>3.6394938859768815</v>
      </c>
      <c r="AW184" s="5">
        <f t="shared" si="83"/>
        <v>4.9359100708419801</v>
      </c>
      <c r="AX184" s="5">
        <f t="shared" si="84"/>
        <v>20.343619568019292</v>
      </c>
      <c r="AY184" s="5">
        <f t="shared" si="85"/>
        <v>7.9863377214847269</v>
      </c>
    </row>
    <row r="185" spans="1:51" x14ac:dyDescent="0.25">
      <c r="A185" s="2">
        <v>42156</v>
      </c>
      <c r="B185" s="299">
        <v>2015</v>
      </c>
      <c r="C185" s="1" t="s">
        <v>193</v>
      </c>
      <c r="D185" s="3">
        <v>0</v>
      </c>
      <c r="E185" s="3">
        <v>23.962500000000045</v>
      </c>
      <c r="F185" s="3">
        <v>1.4882857142857133</v>
      </c>
      <c r="G185" s="3">
        <v>1.1028785714285727</v>
      </c>
      <c r="H185" s="3">
        <v>0.41476428571428486</v>
      </c>
      <c r="I185" s="3">
        <v>0.10435714285714308</v>
      </c>
      <c r="J185" s="3">
        <v>0.33777142857142883</v>
      </c>
      <c r="K185" s="3">
        <v>9.5969230769230751E-2</v>
      </c>
      <c r="L185" s="3">
        <f t="shared" si="61"/>
        <v>0.28412477388961882</v>
      </c>
      <c r="M185" s="4">
        <f t="shared" si="62"/>
        <v>0</v>
      </c>
      <c r="N185" s="4">
        <f t="shared" si="63"/>
        <v>0</v>
      </c>
      <c r="O185" s="4">
        <f t="shared" si="64"/>
        <v>0</v>
      </c>
      <c r="P185" s="4">
        <f t="shared" si="65"/>
        <v>0</v>
      </c>
      <c r="Q185" s="4">
        <f t="shared" si="66"/>
        <v>0</v>
      </c>
      <c r="R185" s="4">
        <f t="shared" si="67"/>
        <v>0</v>
      </c>
      <c r="S185" s="4">
        <f t="shared" si="68"/>
        <v>0</v>
      </c>
      <c r="T185" s="5">
        <f t="shared" si="90"/>
        <v>2526.5281338266009</v>
      </c>
      <c r="U185" s="5">
        <f t="shared" si="91"/>
        <v>72.886512261968647</v>
      </c>
      <c r="V185" s="5">
        <f t="shared" si="92"/>
        <v>62.64217042132087</v>
      </c>
      <c r="W185" s="5">
        <f t="shared" si="86"/>
        <v>9.6577021315106126</v>
      </c>
      <c r="X185" s="5">
        <f t="shared" si="86"/>
        <v>5.5447125300855067</v>
      </c>
      <c r="Y185" s="5">
        <f t="shared" si="86"/>
        <v>22.551458869141015</v>
      </c>
      <c r="Z185" s="5">
        <f t="shared" si="86"/>
        <v>8.5794619779009373</v>
      </c>
      <c r="AA185" s="4">
        <v>0</v>
      </c>
      <c r="AB185" s="4">
        <f t="shared" si="69"/>
        <v>0</v>
      </c>
      <c r="AC185" s="3">
        <f t="shared" si="70"/>
        <v>0</v>
      </c>
      <c r="AD185" s="4">
        <v>27.199999999999989</v>
      </c>
      <c r="AE185" s="4">
        <v>1.4845555555555554</v>
      </c>
      <c r="AF185" s="4">
        <v>1.4233655555555595</v>
      </c>
      <c r="AG185" s="4">
        <v>6.1189999999999918E-2</v>
      </c>
      <c r="AH185" s="4">
        <v>0.24899999999999975</v>
      </c>
      <c r="AI185" s="4">
        <v>0.83462500000000128</v>
      </c>
      <c r="AJ185" s="4">
        <v>0.16144444444444475</v>
      </c>
      <c r="AK185" s="3">
        <f t="shared" si="71"/>
        <v>0.19343351139067785</v>
      </c>
      <c r="AL185" s="4">
        <f t="shared" si="72"/>
        <v>0</v>
      </c>
      <c r="AM185" s="4">
        <f t="shared" si="73"/>
        <v>0</v>
      </c>
      <c r="AN185" s="4">
        <f t="shared" si="74"/>
        <v>0</v>
      </c>
      <c r="AO185" s="4">
        <f t="shared" si="75"/>
        <v>0</v>
      </c>
      <c r="AP185" s="4">
        <f t="shared" si="76"/>
        <v>0</v>
      </c>
      <c r="AQ185" s="4">
        <f t="shared" si="77"/>
        <v>0</v>
      </c>
      <c r="AR185" s="4">
        <f t="shared" si="78"/>
        <v>0</v>
      </c>
      <c r="AS185" s="5">
        <f t="shared" si="79"/>
        <v>1455.3891731958063</v>
      </c>
      <c r="AT185" s="5">
        <f t="shared" si="80"/>
        <v>50.429131128582981</v>
      </c>
      <c r="AU185" s="5">
        <f t="shared" si="81"/>
        <v>46.89961799699136</v>
      </c>
      <c r="AV185" s="5">
        <f t="shared" si="82"/>
        <v>3.6394938859768815</v>
      </c>
      <c r="AW185" s="5">
        <f t="shared" si="83"/>
        <v>4.9359100708419801</v>
      </c>
      <c r="AX185" s="5">
        <f t="shared" si="84"/>
        <v>20.343619568019292</v>
      </c>
      <c r="AY185" s="5">
        <f t="shared" si="85"/>
        <v>7.9863377214847269</v>
      </c>
    </row>
    <row r="186" spans="1:51" x14ac:dyDescent="0.25">
      <c r="A186" s="2">
        <v>42157</v>
      </c>
      <c r="B186" s="299">
        <v>2015</v>
      </c>
      <c r="C186" s="1" t="s">
        <v>194</v>
      </c>
      <c r="D186" s="3">
        <v>0</v>
      </c>
      <c r="E186" s="3">
        <v>23.962500000000045</v>
      </c>
      <c r="F186" s="3">
        <v>1.4882857142857133</v>
      </c>
      <c r="G186" s="3">
        <v>1.1028785714285727</v>
      </c>
      <c r="H186" s="3">
        <v>0.41476428571428486</v>
      </c>
      <c r="I186" s="3">
        <v>0.10435714285714308</v>
      </c>
      <c r="J186" s="3">
        <v>0.33777142857142883</v>
      </c>
      <c r="K186" s="3">
        <v>9.5969230769230751E-2</v>
      </c>
      <c r="L186" s="3">
        <f t="shared" si="61"/>
        <v>0.28412477388961882</v>
      </c>
      <c r="M186" s="4">
        <f t="shared" si="62"/>
        <v>0</v>
      </c>
      <c r="N186" s="4">
        <f t="shared" si="63"/>
        <v>0</v>
      </c>
      <c r="O186" s="4">
        <f t="shared" si="64"/>
        <v>0</v>
      </c>
      <c r="P186" s="4">
        <f t="shared" si="65"/>
        <v>0</v>
      </c>
      <c r="Q186" s="4">
        <f t="shared" si="66"/>
        <v>0</v>
      </c>
      <c r="R186" s="4">
        <f t="shared" si="67"/>
        <v>0</v>
      </c>
      <c r="S186" s="4">
        <f t="shared" si="68"/>
        <v>0</v>
      </c>
      <c r="T186" s="5">
        <f t="shared" si="90"/>
        <v>2526.5281338266009</v>
      </c>
      <c r="U186" s="5">
        <f t="shared" si="91"/>
        <v>72.886512261968647</v>
      </c>
      <c r="V186" s="5">
        <f t="shared" si="92"/>
        <v>62.64217042132087</v>
      </c>
      <c r="W186" s="5">
        <f t="shared" si="86"/>
        <v>9.6577021315106126</v>
      </c>
      <c r="X186" s="5">
        <f t="shared" si="86"/>
        <v>5.5447125300855067</v>
      </c>
      <c r="Y186" s="5">
        <f t="shared" si="86"/>
        <v>22.551458869141015</v>
      </c>
      <c r="Z186" s="5">
        <f t="shared" si="86"/>
        <v>8.5794619779009373</v>
      </c>
      <c r="AA186" s="4">
        <v>0</v>
      </c>
      <c r="AB186" s="4">
        <f t="shared" si="69"/>
        <v>0</v>
      </c>
      <c r="AC186" s="3">
        <f t="shared" si="70"/>
        <v>0</v>
      </c>
      <c r="AD186" s="4">
        <v>27.199999999999989</v>
      </c>
      <c r="AE186" s="4">
        <v>1.4845555555555554</v>
      </c>
      <c r="AF186" s="4">
        <v>1.4233655555555595</v>
      </c>
      <c r="AG186" s="4">
        <v>6.1189999999999918E-2</v>
      </c>
      <c r="AH186" s="4">
        <v>0.24899999999999975</v>
      </c>
      <c r="AI186" s="4">
        <v>0.83462500000000128</v>
      </c>
      <c r="AJ186" s="4">
        <v>0.16144444444444475</v>
      </c>
      <c r="AK186" s="3">
        <f t="shared" si="71"/>
        <v>0.19343351139067785</v>
      </c>
      <c r="AL186" s="4">
        <f t="shared" si="72"/>
        <v>0</v>
      </c>
      <c r="AM186" s="4">
        <f t="shared" si="73"/>
        <v>0</v>
      </c>
      <c r="AN186" s="4">
        <f t="shared" si="74"/>
        <v>0</v>
      </c>
      <c r="AO186" s="4">
        <f t="shared" si="75"/>
        <v>0</v>
      </c>
      <c r="AP186" s="4">
        <f t="shared" si="76"/>
        <v>0</v>
      </c>
      <c r="AQ186" s="4">
        <f t="shared" si="77"/>
        <v>0</v>
      </c>
      <c r="AR186" s="4">
        <f t="shared" si="78"/>
        <v>0</v>
      </c>
      <c r="AS186" s="5">
        <f t="shared" si="79"/>
        <v>1455.3891731958063</v>
      </c>
      <c r="AT186" s="5">
        <f t="shared" si="80"/>
        <v>50.429131128582981</v>
      </c>
      <c r="AU186" s="5">
        <f t="shared" si="81"/>
        <v>46.89961799699136</v>
      </c>
      <c r="AV186" s="5">
        <f t="shared" si="82"/>
        <v>3.6394938859768815</v>
      </c>
      <c r="AW186" s="5">
        <f t="shared" si="83"/>
        <v>4.9359100708419801</v>
      </c>
      <c r="AX186" s="5">
        <f t="shared" si="84"/>
        <v>20.343619568019292</v>
      </c>
      <c r="AY186" s="5">
        <f t="shared" si="85"/>
        <v>7.9863377214847269</v>
      </c>
    </row>
    <row r="187" spans="1:51" x14ac:dyDescent="0.25">
      <c r="A187" s="2">
        <v>42158</v>
      </c>
      <c r="B187" s="299">
        <v>2015</v>
      </c>
      <c r="C187" s="1" t="s">
        <v>195</v>
      </c>
      <c r="D187" s="3">
        <v>0</v>
      </c>
      <c r="E187" s="3">
        <v>23.962500000000045</v>
      </c>
      <c r="F187" s="3">
        <v>1.4882857142857133</v>
      </c>
      <c r="G187" s="3">
        <v>1.1028785714285727</v>
      </c>
      <c r="H187" s="3">
        <v>0.41476428571428486</v>
      </c>
      <c r="I187" s="3">
        <v>0.10435714285714308</v>
      </c>
      <c r="J187" s="3">
        <v>0.33777142857142883</v>
      </c>
      <c r="K187" s="3">
        <v>9.5969230769230751E-2</v>
      </c>
      <c r="L187" s="3">
        <f t="shared" si="61"/>
        <v>0.28412477388961882</v>
      </c>
      <c r="M187" s="4">
        <f t="shared" si="62"/>
        <v>0</v>
      </c>
      <c r="N187" s="4">
        <f t="shared" si="63"/>
        <v>0</v>
      </c>
      <c r="O187" s="4">
        <f t="shared" si="64"/>
        <v>0</v>
      </c>
      <c r="P187" s="4">
        <f t="shared" si="65"/>
        <v>0</v>
      </c>
      <c r="Q187" s="4">
        <f t="shared" si="66"/>
        <v>0</v>
      </c>
      <c r="R187" s="4">
        <f t="shared" si="67"/>
        <v>0</v>
      </c>
      <c r="S187" s="4">
        <f t="shared" si="68"/>
        <v>0</v>
      </c>
      <c r="T187" s="5">
        <f t="shared" si="90"/>
        <v>2526.5281338266009</v>
      </c>
      <c r="U187" s="5">
        <f t="shared" si="91"/>
        <v>72.886512261968647</v>
      </c>
      <c r="V187" s="5">
        <f t="shared" si="92"/>
        <v>62.64217042132087</v>
      </c>
      <c r="W187" s="5">
        <f t="shared" si="86"/>
        <v>9.6577021315106126</v>
      </c>
      <c r="X187" s="5">
        <f t="shared" si="86"/>
        <v>5.5447125300855067</v>
      </c>
      <c r="Y187" s="5">
        <f t="shared" si="86"/>
        <v>22.551458869141015</v>
      </c>
      <c r="Z187" s="5">
        <f t="shared" si="86"/>
        <v>8.5794619779009373</v>
      </c>
      <c r="AA187" s="4">
        <v>0</v>
      </c>
      <c r="AB187" s="4">
        <f t="shared" si="69"/>
        <v>0</v>
      </c>
      <c r="AC187" s="3">
        <f t="shared" si="70"/>
        <v>0</v>
      </c>
      <c r="AD187" s="4">
        <v>27.199999999999989</v>
      </c>
      <c r="AE187" s="4">
        <v>1.4845555555555554</v>
      </c>
      <c r="AF187" s="4">
        <v>1.4233655555555595</v>
      </c>
      <c r="AG187" s="4">
        <v>6.1189999999999918E-2</v>
      </c>
      <c r="AH187" s="4">
        <v>0.24899999999999975</v>
      </c>
      <c r="AI187" s="4">
        <v>0.83462500000000128</v>
      </c>
      <c r="AJ187" s="4">
        <v>0.16144444444444475</v>
      </c>
      <c r="AK187" s="3">
        <f t="shared" si="71"/>
        <v>0.19343351139067785</v>
      </c>
      <c r="AL187" s="4">
        <f t="shared" si="72"/>
        <v>0</v>
      </c>
      <c r="AM187" s="4">
        <f t="shared" si="73"/>
        <v>0</v>
      </c>
      <c r="AN187" s="4">
        <f t="shared" si="74"/>
        <v>0</v>
      </c>
      <c r="AO187" s="4">
        <f t="shared" si="75"/>
        <v>0</v>
      </c>
      <c r="AP187" s="4">
        <f t="shared" si="76"/>
        <v>0</v>
      </c>
      <c r="AQ187" s="4">
        <f t="shared" si="77"/>
        <v>0</v>
      </c>
      <c r="AR187" s="4">
        <f t="shared" si="78"/>
        <v>0</v>
      </c>
      <c r="AS187" s="5">
        <f t="shared" si="79"/>
        <v>1455.3891731958063</v>
      </c>
      <c r="AT187" s="5">
        <f t="shared" si="80"/>
        <v>50.429131128582981</v>
      </c>
      <c r="AU187" s="5">
        <f t="shared" si="81"/>
        <v>46.89961799699136</v>
      </c>
      <c r="AV187" s="5">
        <f t="shared" si="82"/>
        <v>3.6394938859768815</v>
      </c>
      <c r="AW187" s="5">
        <f t="shared" si="83"/>
        <v>4.9359100708419801</v>
      </c>
      <c r="AX187" s="5">
        <f t="shared" si="84"/>
        <v>20.343619568019292</v>
      </c>
      <c r="AY187" s="5">
        <f t="shared" si="85"/>
        <v>7.9863377214847269</v>
      </c>
    </row>
    <row r="188" spans="1:51" x14ac:dyDescent="0.25">
      <c r="A188" s="2">
        <v>42159</v>
      </c>
      <c r="B188" s="299">
        <v>2015</v>
      </c>
      <c r="C188" s="1" t="s">
        <v>196</v>
      </c>
      <c r="D188" s="3">
        <v>0</v>
      </c>
      <c r="E188" s="3">
        <v>23.962500000000045</v>
      </c>
      <c r="F188" s="3">
        <v>1.4882857142857133</v>
      </c>
      <c r="G188" s="3">
        <v>1.1028785714285727</v>
      </c>
      <c r="H188" s="3">
        <v>0.41476428571428486</v>
      </c>
      <c r="I188" s="3">
        <v>0.10435714285714308</v>
      </c>
      <c r="J188" s="3">
        <v>0.33777142857142883</v>
      </c>
      <c r="K188" s="3">
        <v>9.5969230769230751E-2</v>
      </c>
      <c r="L188" s="3">
        <f t="shared" si="61"/>
        <v>0.28412477388961882</v>
      </c>
      <c r="M188" s="4">
        <f t="shared" si="62"/>
        <v>0</v>
      </c>
      <c r="N188" s="4">
        <f t="shared" si="63"/>
        <v>0</v>
      </c>
      <c r="O188" s="4">
        <f t="shared" si="64"/>
        <v>0</v>
      </c>
      <c r="P188" s="4">
        <f t="shared" si="65"/>
        <v>0</v>
      </c>
      <c r="Q188" s="4">
        <f t="shared" si="66"/>
        <v>0</v>
      </c>
      <c r="R188" s="4">
        <f t="shared" si="67"/>
        <v>0</v>
      </c>
      <c r="S188" s="4">
        <f t="shared" si="68"/>
        <v>0</v>
      </c>
      <c r="T188" s="5">
        <f t="shared" si="90"/>
        <v>2526.5281338266009</v>
      </c>
      <c r="U188" s="5">
        <f t="shared" si="91"/>
        <v>72.886512261968647</v>
      </c>
      <c r="V188" s="5">
        <f t="shared" si="92"/>
        <v>62.64217042132087</v>
      </c>
      <c r="W188" s="5">
        <f t="shared" si="86"/>
        <v>9.6577021315106126</v>
      </c>
      <c r="X188" s="5">
        <f t="shared" si="86"/>
        <v>5.5447125300855067</v>
      </c>
      <c r="Y188" s="5">
        <f t="shared" si="86"/>
        <v>22.551458869141015</v>
      </c>
      <c r="Z188" s="5">
        <f t="shared" si="86"/>
        <v>8.5794619779009373</v>
      </c>
      <c r="AA188" s="4">
        <v>0</v>
      </c>
      <c r="AB188" s="4">
        <f t="shared" si="69"/>
        <v>0</v>
      </c>
      <c r="AC188" s="3">
        <f t="shared" si="70"/>
        <v>0</v>
      </c>
      <c r="AD188" s="4">
        <v>27.199999999999989</v>
      </c>
      <c r="AE188" s="4">
        <v>1.4845555555555554</v>
      </c>
      <c r="AF188" s="4">
        <v>1.4233655555555595</v>
      </c>
      <c r="AG188" s="4">
        <v>6.1189999999999918E-2</v>
      </c>
      <c r="AH188" s="4">
        <v>0.24899999999999975</v>
      </c>
      <c r="AI188" s="4">
        <v>0.83462500000000128</v>
      </c>
      <c r="AJ188" s="4">
        <v>0.16144444444444475</v>
      </c>
      <c r="AK188" s="3">
        <f t="shared" si="71"/>
        <v>0.19343351139067785</v>
      </c>
      <c r="AL188" s="4">
        <f t="shared" si="72"/>
        <v>0</v>
      </c>
      <c r="AM188" s="4">
        <f t="shared" si="73"/>
        <v>0</v>
      </c>
      <c r="AN188" s="4">
        <f t="shared" si="74"/>
        <v>0</v>
      </c>
      <c r="AO188" s="4">
        <f t="shared" si="75"/>
        <v>0</v>
      </c>
      <c r="AP188" s="4">
        <f t="shared" si="76"/>
        <v>0</v>
      </c>
      <c r="AQ188" s="4">
        <f t="shared" si="77"/>
        <v>0</v>
      </c>
      <c r="AR188" s="4">
        <f t="shared" si="78"/>
        <v>0</v>
      </c>
      <c r="AS188" s="5">
        <f t="shared" si="79"/>
        <v>1455.3891731958063</v>
      </c>
      <c r="AT188" s="5">
        <f t="shared" si="80"/>
        <v>50.429131128582981</v>
      </c>
      <c r="AU188" s="5">
        <f t="shared" si="81"/>
        <v>46.89961799699136</v>
      </c>
      <c r="AV188" s="5">
        <f t="shared" si="82"/>
        <v>3.6394938859768815</v>
      </c>
      <c r="AW188" s="5">
        <f t="shared" si="83"/>
        <v>4.9359100708419801</v>
      </c>
      <c r="AX188" s="5">
        <f t="shared" si="84"/>
        <v>20.343619568019292</v>
      </c>
      <c r="AY188" s="5">
        <f t="shared" si="85"/>
        <v>7.9863377214847269</v>
      </c>
    </row>
    <row r="189" spans="1:51" x14ac:dyDescent="0.25">
      <c r="A189" s="2">
        <v>42160</v>
      </c>
      <c r="B189" s="299">
        <v>2015</v>
      </c>
      <c r="C189" s="1" t="s">
        <v>197</v>
      </c>
      <c r="D189" s="3">
        <v>0</v>
      </c>
      <c r="E189" s="3">
        <v>23.962500000000045</v>
      </c>
      <c r="F189" s="3">
        <v>1.4882857142857133</v>
      </c>
      <c r="G189" s="3">
        <v>1.1028785714285727</v>
      </c>
      <c r="H189" s="3">
        <v>0.41476428571428486</v>
      </c>
      <c r="I189" s="3">
        <v>0.10435714285714308</v>
      </c>
      <c r="J189" s="3">
        <v>0.33777142857142883</v>
      </c>
      <c r="K189" s="3">
        <v>9.5969230769230751E-2</v>
      </c>
      <c r="L189" s="3">
        <f t="shared" si="61"/>
        <v>0.28412477388961882</v>
      </c>
      <c r="M189" s="4">
        <f t="shared" si="62"/>
        <v>0</v>
      </c>
      <c r="N189" s="4">
        <f t="shared" si="63"/>
        <v>0</v>
      </c>
      <c r="O189" s="4">
        <f t="shared" si="64"/>
        <v>0</v>
      </c>
      <c r="P189" s="4">
        <f t="shared" si="65"/>
        <v>0</v>
      </c>
      <c r="Q189" s="4">
        <f t="shared" si="66"/>
        <v>0</v>
      </c>
      <c r="R189" s="4">
        <f t="shared" si="67"/>
        <v>0</v>
      </c>
      <c r="S189" s="4">
        <f t="shared" si="68"/>
        <v>0</v>
      </c>
      <c r="T189" s="5">
        <f t="shared" si="90"/>
        <v>2526.5281338266009</v>
      </c>
      <c r="U189" s="5">
        <f t="shared" si="91"/>
        <v>72.886512261968647</v>
      </c>
      <c r="V189" s="5">
        <f t="shared" si="92"/>
        <v>62.64217042132087</v>
      </c>
      <c r="W189" s="5">
        <f t="shared" si="86"/>
        <v>9.6577021315106126</v>
      </c>
      <c r="X189" s="5">
        <f t="shared" si="86"/>
        <v>5.5447125300855067</v>
      </c>
      <c r="Y189" s="5">
        <f t="shared" si="86"/>
        <v>22.551458869141015</v>
      </c>
      <c r="Z189" s="5">
        <f t="shared" si="86"/>
        <v>8.5794619779009373</v>
      </c>
      <c r="AA189" s="4">
        <v>0</v>
      </c>
      <c r="AB189" s="4">
        <f t="shared" si="69"/>
        <v>0</v>
      </c>
      <c r="AC189" s="3">
        <f t="shared" si="70"/>
        <v>0</v>
      </c>
      <c r="AD189" s="4">
        <v>27.199999999999989</v>
      </c>
      <c r="AE189" s="4">
        <v>1.4845555555555554</v>
      </c>
      <c r="AF189" s="4">
        <v>1.4233655555555595</v>
      </c>
      <c r="AG189" s="4">
        <v>6.1189999999999918E-2</v>
      </c>
      <c r="AH189" s="4">
        <v>0.24899999999999975</v>
      </c>
      <c r="AI189" s="4">
        <v>0.83462500000000128</v>
      </c>
      <c r="AJ189" s="4">
        <v>0.16144444444444475</v>
      </c>
      <c r="AK189" s="3">
        <f t="shared" si="71"/>
        <v>0.19343351139067785</v>
      </c>
      <c r="AL189" s="4">
        <f t="shared" si="72"/>
        <v>0</v>
      </c>
      <c r="AM189" s="4">
        <f t="shared" si="73"/>
        <v>0</v>
      </c>
      <c r="AN189" s="4">
        <f t="shared" si="74"/>
        <v>0</v>
      </c>
      <c r="AO189" s="4">
        <f t="shared" si="75"/>
        <v>0</v>
      </c>
      <c r="AP189" s="4">
        <f t="shared" si="76"/>
        <v>0</v>
      </c>
      <c r="AQ189" s="4">
        <f t="shared" si="77"/>
        <v>0</v>
      </c>
      <c r="AR189" s="4">
        <f t="shared" si="78"/>
        <v>0</v>
      </c>
      <c r="AS189" s="5">
        <f t="shared" si="79"/>
        <v>1455.3891731958063</v>
      </c>
      <c r="AT189" s="5">
        <f t="shared" si="80"/>
        <v>50.429131128582981</v>
      </c>
      <c r="AU189" s="5">
        <f t="shared" si="81"/>
        <v>46.89961799699136</v>
      </c>
      <c r="AV189" s="5">
        <f t="shared" si="82"/>
        <v>3.6394938859768815</v>
      </c>
      <c r="AW189" s="5">
        <f t="shared" si="83"/>
        <v>4.9359100708419801</v>
      </c>
      <c r="AX189" s="5">
        <f t="shared" si="84"/>
        <v>20.343619568019292</v>
      </c>
      <c r="AY189" s="5">
        <f t="shared" si="85"/>
        <v>7.9863377214847269</v>
      </c>
    </row>
    <row r="190" spans="1:51" x14ac:dyDescent="0.25">
      <c r="A190" s="2">
        <v>42161</v>
      </c>
      <c r="B190" s="299">
        <v>2015</v>
      </c>
      <c r="C190" s="1" t="s">
        <v>198</v>
      </c>
      <c r="D190" s="3">
        <v>0</v>
      </c>
      <c r="E190" s="3">
        <v>23.962500000000045</v>
      </c>
      <c r="F190" s="3">
        <v>1.4882857142857133</v>
      </c>
      <c r="G190" s="3">
        <v>1.1028785714285727</v>
      </c>
      <c r="H190" s="3">
        <v>0.41476428571428486</v>
      </c>
      <c r="I190" s="3">
        <v>0.10435714285714308</v>
      </c>
      <c r="J190" s="3">
        <v>0.33777142857142883</v>
      </c>
      <c r="K190" s="3">
        <v>9.5969230769230751E-2</v>
      </c>
      <c r="L190" s="3">
        <f t="shared" si="61"/>
        <v>0.28412477388961882</v>
      </c>
      <c r="M190" s="4">
        <f t="shared" si="62"/>
        <v>0</v>
      </c>
      <c r="N190" s="4">
        <f t="shared" si="63"/>
        <v>0</v>
      </c>
      <c r="O190" s="4">
        <f t="shared" si="64"/>
        <v>0</v>
      </c>
      <c r="P190" s="4">
        <f t="shared" si="65"/>
        <v>0</v>
      </c>
      <c r="Q190" s="4">
        <f t="shared" si="66"/>
        <v>0</v>
      </c>
      <c r="R190" s="4">
        <f t="shared" si="67"/>
        <v>0</v>
      </c>
      <c r="S190" s="4">
        <f t="shared" si="68"/>
        <v>0</v>
      </c>
      <c r="T190" s="5">
        <f t="shared" si="90"/>
        <v>2526.5281338266009</v>
      </c>
      <c r="U190" s="5">
        <f t="shared" si="91"/>
        <v>72.886512261968647</v>
      </c>
      <c r="V190" s="5">
        <f t="shared" si="92"/>
        <v>62.64217042132087</v>
      </c>
      <c r="W190" s="5">
        <f t="shared" si="86"/>
        <v>9.6577021315106126</v>
      </c>
      <c r="X190" s="5">
        <f t="shared" si="86"/>
        <v>5.5447125300855067</v>
      </c>
      <c r="Y190" s="5">
        <f t="shared" si="86"/>
        <v>22.551458869141015</v>
      </c>
      <c r="Z190" s="5">
        <f t="shared" si="86"/>
        <v>8.5794619779009373</v>
      </c>
      <c r="AA190" s="4">
        <v>0</v>
      </c>
      <c r="AB190" s="4">
        <f t="shared" si="69"/>
        <v>0</v>
      </c>
      <c r="AC190" s="3">
        <f t="shared" si="70"/>
        <v>0</v>
      </c>
      <c r="AD190" s="4">
        <v>27.199999999999989</v>
      </c>
      <c r="AE190" s="4">
        <v>1.4845555555555554</v>
      </c>
      <c r="AF190" s="4">
        <v>1.4233655555555595</v>
      </c>
      <c r="AG190" s="4">
        <v>6.1189999999999918E-2</v>
      </c>
      <c r="AH190" s="4">
        <v>0.24899999999999975</v>
      </c>
      <c r="AI190" s="4">
        <v>0.83462500000000128</v>
      </c>
      <c r="AJ190" s="4">
        <v>0.16144444444444475</v>
      </c>
      <c r="AK190" s="3">
        <f t="shared" si="71"/>
        <v>0.19343351139067785</v>
      </c>
      <c r="AL190" s="4">
        <f t="shared" si="72"/>
        <v>0</v>
      </c>
      <c r="AM190" s="4">
        <f t="shared" si="73"/>
        <v>0</v>
      </c>
      <c r="AN190" s="4">
        <f t="shared" si="74"/>
        <v>0</v>
      </c>
      <c r="AO190" s="4">
        <f t="shared" si="75"/>
        <v>0</v>
      </c>
      <c r="AP190" s="4">
        <f t="shared" si="76"/>
        <v>0</v>
      </c>
      <c r="AQ190" s="4">
        <f t="shared" si="77"/>
        <v>0</v>
      </c>
      <c r="AR190" s="4">
        <f t="shared" si="78"/>
        <v>0</v>
      </c>
      <c r="AS190" s="5">
        <f t="shared" si="79"/>
        <v>1455.3891731958063</v>
      </c>
      <c r="AT190" s="5">
        <f t="shared" si="80"/>
        <v>50.429131128582981</v>
      </c>
      <c r="AU190" s="5">
        <f t="shared" si="81"/>
        <v>46.89961799699136</v>
      </c>
      <c r="AV190" s="5">
        <f t="shared" si="82"/>
        <v>3.6394938859768815</v>
      </c>
      <c r="AW190" s="5">
        <f t="shared" si="83"/>
        <v>4.9359100708419801</v>
      </c>
      <c r="AX190" s="5">
        <f t="shared" si="84"/>
        <v>20.343619568019292</v>
      </c>
      <c r="AY190" s="5">
        <f t="shared" si="85"/>
        <v>7.9863377214847269</v>
      </c>
    </row>
    <row r="191" spans="1:51" x14ac:dyDescent="0.25">
      <c r="A191" s="2">
        <v>42162</v>
      </c>
      <c r="B191" s="299">
        <v>2015</v>
      </c>
      <c r="C191" s="1" t="s">
        <v>199</v>
      </c>
      <c r="D191" s="3">
        <v>0</v>
      </c>
      <c r="E191" s="3">
        <v>23.962500000000045</v>
      </c>
      <c r="F191" s="3">
        <v>1.4882857142857133</v>
      </c>
      <c r="G191" s="3">
        <v>1.1028785714285727</v>
      </c>
      <c r="H191" s="3">
        <v>0.41476428571428486</v>
      </c>
      <c r="I191" s="3">
        <v>0.10435714285714308</v>
      </c>
      <c r="J191" s="3">
        <v>0.33777142857142883</v>
      </c>
      <c r="K191" s="3">
        <v>9.5969230769230751E-2</v>
      </c>
      <c r="L191" s="3">
        <f t="shared" si="61"/>
        <v>0.28412477388961882</v>
      </c>
      <c r="M191" s="4">
        <f t="shared" si="62"/>
        <v>0</v>
      </c>
      <c r="N191" s="4">
        <f t="shared" si="63"/>
        <v>0</v>
      </c>
      <c r="O191" s="4">
        <f t="shared" si="64"/>
        <v>0</v>
      </c>
      <c r="P191" s="4">
        <f t="shared" si="65"/>
        <v>0</v>
      </c>
      <c r="Q191" s="4">
        <f t="shared" si="66"/>
        <v>0</v>
      </c>
      <c r="R191" s="4">
        <f t="shared" si="67"/>
        <v>0</v>
      </c>
      <c r="S191" s="4">
        <f t="shared" si="68"/>
        <v>0</v>
      </c>
      <c r="T191" s="5">
        <f t="shared" si="90"/>
        <v>2526.5281338266009</v>
      </c>
      <c r="U191" s="5">
        <f t="shared" si="91"/>
        <v>72.886512261968647</v>
      </c>
      <c r="V191" s="5">
        <f t="shared" si="92"/>
        <v>62.64217042132087</v>
      </c>
      <c r="W191" s="5">
        <f t="shared" si="86"/>
        <v>9.6577021315106126</v>
      </c>
      <c r="X191" s="5">
        <f t="shared" si="86"/>
        <v>5.5447125300855067</v>
      </c>
      <c r="Y191" s="5">
        <f t="shared" si="86"/>
        <v>22.551458869141015</v>
      </c>
      <c r="Z191" s="5">
        <f t="shared" si="86"/>
        <v>8.5794619779009373</v>
      </c>
      <c r="AA191" s="4">
        <v>0</v>
      </c>
      <c r="AB191" s="4">
        <f t="shared" si="69"/>
        <v>0</v>
      </c>
      <c r="AC191" s="3">
        <f t="shared" si="70"/>
        <v>0</v>
      </c>
      <c r="AD191" s="4">
        <v>27.199999999999989</v>
      </c>
      <c r="AE191" s="4">
        <v>1.4845555555555554</v>
      </c>
      <c r="AF191" s="4">
        <v>1.4233655555555595</v>
      </c>
      <c r="AG191" s="4">
        <v>6.1189999999999918E-2</v>
      </c>
      <c r="AH191" s="4">
        <v>0.24899999999999975</v>
      </c>
      <c r="AI191" s="4">
        <v>0.83462500000000128</v>
      </c>
      <c r="AJ191" s="4">
        <v>0.16144444444444475</v>
      </c>
      <c r="AK191" s="3">
        <f t="shared" si="71"/>
        <v>0.19343351139067785</v>
      </c>
      <c r="AL191" s="4">
        <f t="shared" si="72"/>
        <v>0</v>
      </c>
      <c r="AM191" s="4">
        <f t="shared" si="73"/>
        <v>0</v>
      </c>
      <c r="AN191" s="4">
        <f t="shared" si="74"/>
        <v>0</v>
      </c>
      <c r="AO191" s="4">
        <f t="shared" si="75"/>
        <v>0</v>
      </c>
      <c r="AP191" s="4">
        <f t="shared" si="76"/>
        <v>0</v>
      </c>
      <c r="AQ191" s="4">
        <f t="shared" si="77"/>
        <v>0</v>
      </c>
      <c r="AR191" s="4">
        <f t="shared" si="78"/>
        <v>0</v>
      </c>
      <c r="AS191" s="5">
        <f t="shared" si="79"/>
        <v>1455.3891731958063</v>
      </c>
      <c r="AT191" s="5">
        <f t="shared" si="80"/>
        <v>50.429131128582981</v>
      </c>
      <c r="AU191" s="5">
        <f t="shared" si="81"/>
        <v>46.89961799699136</v>
      </c>
      <c r="AV191" s="5">
        <f t="shared" si="82"/>
        <v>3.6394938859768815</v>
      </c>
      <c r="AW191" s="5">
        <f t="shared" si="83"/>
        <v>4.9359100708419801</v>
      </c>
      <c r="AX191" s="5">
        <f t="shared" si="84"/>
        <v>20.343619568019292</v>
      </c>
      <c r="AY191" s="5">
        <f t="shared" si="85"/>
        <v>7.9863377214847269</v>
      </c>
    </row>
    <row r="192" spans="1:51" x14ac:dyDescent="0.25">
      <c r="A192" s="2">
        <v>42163</v>
      </c>
      <c r="B192" s="299">
        <v>2015</v>
      </c>
      <c r="C192" s="1" t="s">
        <v>200</v>
      </c>
      <c r="D192" s="3">
        <v>0</v>
      </c>
      <c r="E192" s="3">
        <v>23.962500000000045</v>
      </c>
      <c r="F192" s="3">
        <v>1.4882857142857133</v>
      </c>
      <c r="G192" s="3">
        <v>1.1028785714285727</v>
      </c>
      <c r="H192" s="3">
        <v>0.41476428571428486</v>
      </c>
      <c r="I192" s="3">
        <v>0.10435714285714308</v>
      </c>
      <c r="J192" s="3">
        <v>0.33777142857142883</v>
      </c>
      <c r="K192" s="3">
        <v>9.5969230769230751E-2</v>
      </c>
      <c r="L192" s="3">
        <f t="shared" si="61"/>
        <v>0.28412477388961882</v>
      </c>
      <c r="M192" s="4">
        <f t="shared" si="62"/>
        <v>0</v>
      </c>
      <c r="N192" s="4">
        <f t="shared" si="63"/>
        <v>0</v>
      </c>
      <c r="O192" s="4">
        <f t="shared" si="64"/>
        <v>0</v>
      </c>
      <c r="P192" s="4">
        <f t="shared" si="65"/>
        <v>0</v>
      </c>
      <c r="Q192" s="4">
        <f t="shared" si="66"/>
        <v>0</v>
      </c>
      <c r="R192" s="4">
        <f t="shared" si="67"/>
        <v>0</v>
      </c>
      <c r="S192" s="4">
        <f t="shared" si="68"/>
        <v>0</v>
      </c>
      <c r="T192" s="5">
        <f t="shared" si="90"/>
        <v>2526.5281338266009</v>
      </c>
      <c r="U192" s="5">
        <f t="shared" si="91"/>
        <v>72.886512261968647</v>
      </c>
      <c r="V192" s="5">
        <f t="shared" si="92"/>
        <v>62.64217042132087</v>
      </c>
      <c r="W192" s="5">
        <f t="shared" si="86"/>
        <v>9.6577021315106126</v>
      </c>
      <c r="X192" s="5">
        <f t="shared" si="86"/>
        <v>5.5447125300855067</v>
      </c>
      <c r="Y192" s="5">
        <f t="shared" si="86"/>
        <v>22.551458869141015</v>
      </c>
      <c r="Z192" s="5">
        <f t="shared" si="86"/>
        <v>8.5794619779009373</v>
      </c>
      <c r="AA192" s="4">
        <v>0</v>
      </c>
      <c r="AB192" s="4">
        <f t="shared" si="69"/>
        <v>0</v>
      </c>
      <c r="AC192" s="3">
        <f t="shared" si="70"/>
        <v>0</v>
      </c>
      <c r="AD192" s="4">
        <v>27.199999999999989</v>
      </c>
      <c r="AE192" s="4">
        <v>1.4845555555555554</v>
      </c>
      <c r="AF192" s="4">
        <v>1.4233655555555595</v>
      </c>
      <c r="AG192" s="4">
        <v>6.1189999999999918E-2</v>
      </c>
      <c r="AH192" s="4">
        <v>0.24899999999999975</v>
      </c>
      <c r="AI192" s="4">
        <v>0.83462500000000128</v>
      </c>
      <c r="AJ192" s="4">
        <v>0.16144444444444475</v>
      </c>
      <c r="AK192" s="3">
        <f t="shared" si="71"/>
        <v>0.19343351139067785</v>
      </c>
      <c r="AL192" s="4">
        <f t="shared" si="72"/>
        <v>0</v>
      </c>
      <c r="AM192" s="4">
        <f t="shared" si="73"/>
        <v>0</v>
      </c>
      <c r="AN192" s="4">
        <f t="shared" si="74"/>
        <v>0</v>
      </c>
      <c r="AO192" s="4">
        <f t="shared" si="75"/>
        <v>0</v>
      </c>
      <c r="AP192" s="4">
        <f t="shared" si="76"/>
        <v>0</v>
      </c>
      <c r="AQ192" s="4">
        <f t="shared" si="77"/>
        <v>0</v>
      </c>
      <c r="AR192" s="4">
        <f t="shared" si="78"/>
        <v>0</v>
      </c>
      <c r="AS192" s="5">
        <f t="shared" si="79"/>
        <v>1455.3891731958063</v>
      </c>
      <c r="AT192" s="5">
        <f t="shared" si="80"/>
        <v>50.429131128582981</v>
      </c>
      <c r="AU192" s="5">
        <f t="shared" si="81"/>
        <v>46.89961799699136</v>
      </c>
      <c r="AV192" s="5">
        <f t="shared" si="82"/>
        <v>3.6394938859768815</v>
      </c>
      <c r="AW192" s="5">
        <f t="shared" si="83"/>
        <v>4.9359100708419801</v>
      </c>
      <c r="AX192" s="5">
        <f t="shared" si="84"/>
        <v>20.343619568019292</v>
      </c>
      <c r="AY192" s="5">
        <f t="shared" si="85"/>
        <v>7.9863377214847269</v>
      </c>
    </row>
    <row r="193" spans="1:51" x14ac:dyDescent="0.25">
      <c r="A193" s="2">
        <v>42164</v>
      </c>
      <c r="B193" s="299">
        <v>2015</v>
      </c>
      <c r="C193" s="1" t="s">
        <v>201</v>
      </c>
      <c r="D193" s="3">
        <v>0</v>
      </c>
      <c r="E193" s="3">
        <v>23.962500000000045</v>
      </c>
      <c r="F193" s="3">
        <v>1.4882857142857133</v>
      </c>
      <c r="G193" s="3">
        <v>1.1028785714285727</v>
      </c>
      <c r="H193" s="3">
        <v>0.41476428571428486</v>
      </c>
      <c r="I193" s="3">
        <v>0.10435714285714308</v>
      </c>
      <c r="J193" s="3">
        <v>0.33777142857142883</v>
      </c>
      <c r="K193" s="3">
        <v>9.5969230769230751E-2</v>
      </c>
      <c r="L193" s="3">
        <f t="shared" si="61"/>
        <v>0.28412477388961882</v>
      </c>
      <c r="M193" s="4">
        <f t="shared" si="62"/>
        <v>0</v>
      </c>
      <c r="N193" s="4">
        <f t="shared" si="63"/>
        <v>0</v>
      </c>
      <c r="O193" s="4">
        <f t="shared" si="64"/>
        <v>0</v>
      </c>
      <c r="P193" s="4">
        <f t="shared" si="65"/>
        <v>0</v>
      </c>
      <c r="Q193" s="4">
        <f t="shared" si="66"/>
        <v>0</v>
      </c>
      <c r="R193" s="4">
        <f t="shared" si="67"/>
        <v>0</v>
      </c>
      <c r="S193" s="4">
        <f t="shared" si="68"/>
        <v>0</v>
      </c>
      <c r="T193" s="5">
        <f t="shared" si="90"/>
        <v>2526.5281338266009</v>
      </c>
      <c r="U193" s="5">
        <f t="shared" si="91"/>
        <v>72.886512261968647</v>
      </c>
      <c r="V193" s="5">
        <f t="shared" si="92"/>
        <v>62.64217042132087</v>
      </c>
      <c r="W193" s="5">
        <f t="shared" si="86"/>
        <v>9.6577021315106126</v>
      </c>
      <c r="X193" s="5">
        <f t="shared" si="86"/>
        <v>5.5447125300855067</v>
      </c>
      <c r="Y193" s="5">
        <f t="shared" si="86"/>
        <v>22.551458869141015</v>
      </c>
      <c r="Z193" s="5">
        <f t="shared" si="86"/>
        <v>8.5794619779009373</v>
      </c>
      <c r="AA193" s="4">
        <v>0</v>
      </c>
      <c r="AB193" s="4">
        <f t="shared" si="69"/>
        <v>0</v>
      </c>
      <c r="AC193" s="3">
        <f t="shared" si="70"/>
        <v>0</v>
      </c>
      <c r="AD193" s="4">
        <v>27.199999999999989</v>
      </c>
      <c r="AE193" s="4">
        <v>1.4845555555555554</v>
      </c>
      <c r="AF193" s="4">
        <v>1.4233655555555595</v>
      </c>
      <c r="AG193" s="4">
        <v>6.1189999999999918E-2</v>
      </c>
      <c r="AH193" s="4">
        <v>0.24899999999999975</v>
      </c>
      <c r="AI193" s="4">
        <v>0.83462500000000128</v>
      </c>
      <c r="AJ193" s="4">
        <v>0.16144444444444475</v>
      </c>
      <c r="AK193" s="3">
        <f t="shared" si="71"/>
        <v>0.19343351139067785</v>
      </c>
      <c r="AL193" s="4">
        <f t="shared" si="72"/>
        <v>0</v>
      </c>
      <c r="AM193" s="4">
        <f t="shared" si="73"/>
        <v>0</v>
      </c>
      <c r="AN193" s="4">
        <f t="shared" si="74"/>
        <v>0</v>
      </c>
      <c r="AO193" s="4">
        <f t="shared" si="75"/>
        <v>0</v>
      </c>
      <c r="AP193" s="4">
        <f t="shared" si="76"/>
        <v>0</v>
      </c>
      <c r="AQ193" s="4">
        <f t="shared" si="77"/>
        <v>0</v>
      </c>
      <c r="AR193" s="4">
        <f t="shared" si="78"/>
        <v>0</v>
      </c>
      <c r="AS193" s="5">
        <f t="shared" si="79"/>
        <v>1455.3891731958063</v>
      </c>
      <c r="AT193" s="5">
        <f t="shared" si="80"/>
        <v>50.429131128582981</v>
      </c>
      <c r="AU193" s="5">
        <f t="shared" si="81"/>
        <v>46.89961799699136</v>
      </c>
      <c r="AV193" s="5">
        <f t="shared" si="82"/>
        <v>3.6394938859768815</v>
      </c>
      <c r="AW193" s="5">
        <f t="shared" si="83"/>
        <v>4.9359100708419801</v>
      </c>
      <c r="AX193" s="5">
        <f t="shared" si="84"/>
        <v>20.343619568019292</v>
      </c>
      <c r="AY193" s="5">
        <f t="shared" si="85"/>
        <v>7.9863377214847269</v>
      </c>
    </row>
    <row r="194" spans="1:51" x14ac:dyDescent="0.25">
      <c r="A194" s="2">
        <v>42165</v>
      </c>
      <c r="B194" s="299">
        <v>2015</v>
      </c>
      <c r="C194" s="1" t="s">
        <v>202</v>
      </c>
      <c r="D194" s="3">
        <v>0</v>
      </c>
      <c r="E194" s="3">
        <v>23.962500000000045</v>
      </c>
      <c r="F194" s="3">
        <v>1.4882857142857133</v>
      </c>
      <c r="G194" s="3">
        <v>1.1028785714285727</v>
      </c>
      <c r="H194" s="3">
        <v>0.41476428571428486</v>
      </c>
      <c r="I194" s="3">
        <v>0.10435714285714308</v>
      </c>
      <c r="J194" s="3">
        <v>0.33777142857142883</v>
      </c>
      <c r="K194" s="3">
        <v>9.5969230769230751E-2</v>
      </c>
      <c r="L194" s="3">
        <f t="shared" si="61"/>
        <v>0.28412477388961882</v>
      </c>
      <c r="M194" s="4">
        <f t="shared" si="62"/>
        <v>0</v>
      </c>
      <c r="N194" s="4">
        <f t="shared" si="63"/>
        <v>0</v>
      </c>
      <c r="O194" s="4">
        <f t="shared" si="64"/>
        <v>0</v>
      </c>
      <c r="P194" s="4">
        <f t="shared" si="65"/>
        <v>0</v>
      </c>
      <c r="Q194" s="4">
        <f t="shared" si="66"/>
        <v>0</v>
      </c>
      <c r="R194" s="4">
        <f t="shared" si="67"/>
        <v>0</v>
      </c>
      <c r="S194" s="4">
        <f t="shared" si="68"/>
        <v>0</v>
      </c>
      <c r="T194" s="5">
        <f t="shared" si="90"/>
        <v>2526.5281338266009</v>
      </c>
      <c r="U194" s="5">
        <f t="shared" si="91"/>
        <v>72.886512261968647</v>
      </c>
      <c r="V194" s="5">
        <f t="shared" si="92"/>
        <v>62.64217042132087</v>
      </c>
      <c r="W194" s="5">
        <f t="shared" si="86"/>
        <v>9.6577021315106126</v>
      </c>
      <c r="X194" s="5">
        <f t="shared" si="86"/>
        <v>5.5447125300855067</v>
      </c>
      <c r="Y194" s="5">
        <f t="shared" si="86"/>
        <v>22.551458869141015</v>
      </c>
      <c r="Z194" s="5">
        <f t="shared" si="86"/>
        <v>8.5794619779009373</v>
      </c>
      <c r="AA194" s="4">
        <v>0</v>
      </c>
      <c r="AB194" s="4">
        <f t="shared" si="69"/>
        <v>0</v>
      </c>
      <c r="AC194" s="3">
        <f t="shared" si="70"/>
        <v>0</v>
      </c>
      <c r="AD194" s="4">
        <v>27.199999999999989</v>
      </c>
      <c r="AE194" s="4">
        <v>1.4845555555555554</v>
      </c>
      <c r="AF194" s="4">
        <v>1.4233655555555595</v>
      </c>
      <c r="AG194" s="4">
        <v>6.1189999999999918E-2</v>
      </c>
      <c r="AH194" s="4">
        <v>0.24899999999999975</v>
      </c>
      <c r="AI194" s="4">
        <v>0.83462500000000128</v>
      </c>
      <c r="AJ194" s="4">
        <v>0.16144444444444475</v>
      </c>
      <c r="AK194" s="3">
        <f t="shared" si="71"/>
        <v>0.19343351139067785</v>
      </c>
      <c r="AL194" s="4">
        <f t="shared" si="72"/>
        <v>0</v>
      </c>
      <c r="AM194" s="4">
        <f t="shared" si="73"/>
        <v>0</v>
      </c>
      <c r="AN194" s="4">
        <f t="shared" si="74"/>
        <v>0</v>
      </c>
      <c r="AO194" s="4">
        <f t="shared" si="75"/>
        <v>0</v>
      </c>
      <c r="AP194" s="4">
        <f t="shared" si="76"/>
        <v>0</v>
      </c>
      <c r="AQ194" s="4">
        <f t="shared" si="77"/>
        <v>0</v>
      </c>
      <c r="AR194" s="4">
        <f t="shared" si="78"/>
        <v>0</v>
      </c>
      <c r="AS194" s="5">
        <f t="shared" si="79"/>
        <v>1455.3891731958063</v>
      </c>
      <c r="AT194" s="5">
        <f t="shared" si="80"/>
        <v>50.429131128582981</v>
      </c>
      <c r="AU194" s="5">
        <f t="shared" si="81"/>
        <v>46.89961799699136</v>
      </c>
      <c r="AV194" s="5">
        <f t="shared" si="82"/>
        <v>3.6394938859768815</v>
      </c>
      <c r="AW194" s="5">
        <f t="shared" si="83"/>
        <v>4.9359100708419801</v>
      </c>
      <c r="AX194" s="5">
        <f t="shared" si="84"/>
        <v>20.343619568019292</v>
      </c>
      <c r="AY194" s="5">
        <f t="shared" si="85"/>
        <v>7.9863377214847269</v>
      </c>
    </row>
    <row r="195" spans="1:51" x14ac:dyDescent="0.25">
      <c r="A195" s="2">
        <v>42166</v>
      </c>
      <c r="B195" s="299">
        <v>2015</v>
      </c>
      <c r="C195" s="1" t="s">
        <v>203</v>
      </c>
      <c r="D195" s="3">
        <v>0</v>
      </c>
      <c r="E195" s="3">
        <v>23.962500000000045</v>
      </c>
      <c r="F195" s="3">
        <v>1.4882857142857133</v>
      </c>
      <c r="G195" s="3">
        <v>1.1028785714285727</v>
      </c>
      <c r="H195" s="3">
        <v>0.41476428571428486</v>
      </c>
      <c r="I195" s="3">
        <v>0.10435714285714308</v>
      </c>
      <c r="J195" s="3">
        <v>0.33777142857142883</v>
      </c>
      <c r="K195" s="3">
        <v>9.5969230769230751E-2</v>
      </c>
      <c r="L195" s="3">
        <f t="shared" si="61"/>
        <v>0.28412477388961882</v>
      </c>
      <c r="M195" s="4">
        <f t="shared" si="62"/>
        <v>0</v>
      </c>
      <c r="N195" s="4">
        <f t="shared" si="63"/>
        <v>0</v>
      </c>
      <c r="O195" s="4">
        <f t="shared" si="64"/>
        <v>0</v>
      </c>
      <c r="P195" s="4">
        <f t="shared" si="65"/>
        <v>0</v>
      </c>
      <c r="Q195" s="4">
        <f t="shared" si="66"/>
        <v>0</v>
      </c>
      <c r="R195" s="4">
        <f t="shared" si="67"/>
        <v>0</v>
      </c>
      <c r="S195" s="4">
        <f t="shared" si="68"/>
        <v>0</v>
      </c>
      <c r="T195" s="5">
        <f t="shared" si="90"/>
        <v>2526.5281338266009</v>
      </c>
      <c r="U195" s="5">
        <f t="shared" si="91"/>
        <v>72.886512261968647</v>
      </c>
      <c r="V195" s="5">
        <f t="shared" si="92"/>
        <v>62.64217042132087</v>
      </c>
      <c r="W195" s="5">
        <f t="shared" si="86"/>
        <v>9.6577021315106126</v>
      </c>
      <c r="X195" s="5">
        <f t="shared" si="86"/>
        <v>5.5447125300855067</v>
      </c>
      <c r="Y195" s="5">
        <f t="shared" si="86"/>
        <v>22.551458869141015</v>
      </c>
      <c r="Z195" s="5">
        <f t="shared" si="86"/>
        <v>8.5794619779009373</v>
      </c>
      <c r="AA195" s="4">
        <v>0</v>
      </c>
      <c r="AB195" s="4">
        <f t="shared" si="69"/>
        <v>0</v>
      </c>
      <c r="AC195" s="3">
        <f t="shared" si="70"/>
        <v>0</v>
      </c>
      <c r="AD195" s="4">
        <v>27.199999999999989</v>
      </c>
      <c r="AE195" s="4">
        <v>1.4845555555555554</v>
      </c>
      <c r="AF195" s="4">
        <v>1.4233655555555595</v>
      </c>
      <c r="AG195" s="4">
        <v>6.1189999999999918E-2</v>
      </c>
      <c r="AH195" s="4">
        <v>0.24899999999999975</v>
      </c>
      <c r="AI195" s="4">
        <v>0.83462500000000128</v>
      </c>
      <c r="AJ195" s="4">
        <v>0.16144444444444475</v>
      </c>
      <c r="AK195" s="3">
        <f t="shared" si="71"/>
        <v>0.19343351139067785</v>
      </c>
      <c r="AL195" s="4">
        <f t="shared" si="72"/>
        <v>0</v>
      </c>
      <c r="AM195" s="4">
        <f t="shared" si="73"/>
        <v>0</v>
      </c>
      <c r="AN195" s="4">
        <f t="shared" si="74"/>
        <v>0</v>
      </c>
      <c r="AO195" s="4">
        <f t="shared" si="75"/>
        <v>0</v>
      </c>
      <c r="AP195" s="4">
        <f t="shared" si="76"/>
        <v>0</v>
      </c>
      <c r="AQ195" s="4">
        <f t="shared" si="77"/>
        <v>0</v>
      </c>
      <c r="AR195" s="4">
        <f t="shared" si="78"/>
        <v>0</v>
      </c>
      <c r="AS195" s="5">
        <f t="shared" si="79"/>
        <v>1455.3891731958063</v>
      </c>
      <c r="AT195" s="5">
        <f t="shared" si="80"/>
        <v>50.429131128582981</v>
      </c>
      <c r="AU195" s="5">
        <f t="shared" si="81"/>
        <v>46.89961799699136</v>
      </c>
      <c r="AV195" s="5">
        <f t="shared" si="82"/>
        <v>3.6394938859768815</v>
      </c>
      <c r="AW195" s="5">
        <f t="shared" si="83"/>
        <v>4.9359100708419801</v>
      </c>
      <c r="AX195" s="5">
        <f t="shared" si="84"/>
        <v>20.343619568019292</v>
      </c>
      <c r="AY195" s="5">
        <f t="shared" si="85"/>
        <v>7.9863377214847269</v>
      </c>
    </row>
    <row r="196" spans="1:51" x14ac:dyDescent="0.25">
      <c r="A196" s="2">
        <v>42167</v>
      </c>
      <c r="B196" s="299">
        <v>2015</v>
      </c>
      <c r="C196" s="1" t="s">
        <v>204</v>
      </c>
      <c r="D196" s="3">
        <v>0</v>
      </c>
      <c r="E196" s="3">
        <v>23.962500000000045</v>
      </c>
      <c r="F196" s="3">
        <v>1.4882857142857133</v>
      </c>
      <c r="G196" s="3">
        <v>1.1028785714285727</v>
      </c>
      <c r="H196" s="3">
        <v>0.41476428571428486</v>
      </c>
      <c r="I196" s="3">
        <v>0.10435714285714308</v>
      </c>
      <c r="J196" s="3">
        <v>0.33777142857142883</v>
      </c>
      <c r="K196" s="3">
        <v>9.5969230769230751E-2</v>
      </c>
      <c r="L196" s="3">
        <f t="shared" ref="L196:L259" si="93">K196/J196</f>
        <v>0.28412477388961882</v>
      </c>
      <c r="M196" s="4">
        <f t="shared" ref="M196:M259" si="94">$D196*1/35.314667*1000*60*60*24*E196*1/1000*1/1000</f>
        <v>0</v>
      </c>
      <c r="N196" s="4">
        <f t="shared" ref="N196:N259" si="95">$D196*1/35.314667*1000*60*60*24*F196*1/1000*1/1000</f>
        <v>0</v>
      </c>
      <c r="O196" s="4">
        <f t="shared" ref="O196:O259" si="96">$D196*1/35.314667*1000*60*60*24*G196*1/1000*1/1000</f>
        <v>0</v>
      </c>
      <c r="P196" s="4">
        <f t="shared" ref="P196:P259" si="97">$D196*1/35.314667*1000*60*60*24*H196*1/1000*1/1000</f>
        <v>0</v>
      </c>
      <c r="Q196" s="4">
        <f t="shared" ref="Q196:Q259" si="98">$D196*1/35.314667*1000*60*60*24*I196*1/1000*1/1000</f>
        <v>0</v>
      </c>
      <c r="R196" s="4">
        <f t="shared" ref="R196:R259" si="99">$D196*1/35.314667*1000*60*60*24*J196*1/1000*1/1000</f>
        <v>0</v>
      </c>
      <c r="S196" s="4">
        <f t="shared" ref="S196:S259" si="100">$D196*1/35.314667*1000*60*60*24*K196*1/1000*1/1000</f>
        <v>0</v>
      </c>
      <c r="T196" s="5">
        <f t="shared" si="90"/>
        <v>2526.5281338266009</v>
      </c>
      <c r="U196" s="5">
        <f t="shared" si="91"/>
        <v>72.886512261968647</v>
      </c>
      <c r="V196" s="5">
        <f t="shared" si="92"/>
        <v>62.64217042132087</v>
      </c>
      <c r="W196" s="5">
        <f t="shared" si="86"/>
        <v>9.6577021315106126</v>
      </c>
      <c r="X196" s="5">
        <f t="shared" si="86"/>
        <v>5.5447125300855067</v>
      </c>
      <c r="Y196" s="5">
        <f t="shared" si="86"/>
        <v>22.551458869141015</v>
      </c>
      <c r="Z196" s="5">
        <f t="shared" si="86"/>
        <v>8.5794619779009373</v>
      </c>
      <c r="AA196" s="4">
        <v>0</v>
      </c>
      <c r="AB196" s="4">
        <f t="shared" ref="AB196:AB259" si="101">IF(AA196&lt;0,0,AA196)</f>
        <v>0</v>
      </c>
      <c r="AC196" s="3">
        <f t="shared" ref="AC196:AC259" si="102">$AB196*1/35.314667*60*60*24</f>
        <v>0</v>
      </c>
      <c r="AD196" s="4">
        <v>27.199999999999989</v>
      </c>
      <c r="AE196" s="4">
        <v>1.4845555555555554</v>
      </c>
      <c r="AF196" s="4">
        <v>1.4233655555555595</v>
      </c>
      <c r="AG196" s="4">
        <v>6.1189999999999918E-2</v>
      </c>
      <c r="AH196" s="4">
        <v>0.24899999999999975</v>
      </c>
      <c r="AI196" s="4">
        <v>0.83462500000000128</v>
      </c>
      <c r="AJ196" s="4">
        <v>0.16144444444444475</v>
      </c>
      <c r="AK196" s="3">
        <f t="shared" ref="AK196:AK259" si="103">AJ196/AI196</f>
        <v>0.19343351139067785</v>
      </c>
      <c r="AL196" s="4">
        <f t="shared" ref="AL196:AL259" si="104">$AB196*1/35.314667*1000*60*60*24*AD196*1/1000*1/1000</f>
        <v>0</v>
      </c>
      <c r="AM196" s="4">
        <f t="shared" ref="AM196:AM259" si="105">$AB196*1/35.314667*1000*60*60*24*AE196*1/1000*1/1000</f>
        <v>0</v>
      </c>
      <c r="AN196" s="4">
        <f t="shared" ref="AN196:AN259" si="106">$AB196*1/35.314667*1000*60*60*24*AF196*1/1000*1/1000</f>
        <v>0</v>
      </c>
      <c r="AO196" s="4">
        <f t="shared" ref="AO196:AO259" si="107">$AB196*1/35.314667*1000*60*60*24*AG196*1/1000*1/1000</f>
        <v>0</v>
      </c>
      <c r="AP196" s="4">
        <f t="shared" ref="AP196:AP259" si="108">$AB196*1/35.314667*1000*60*60*24*AH196*1/1000*1/1000</f>
        <v>0</v>
      </c>
      <c r="AQ196" s="4">
        <f t="shared" ref="AQ196:AQ259" si="109">$AB196*1/35.314667*1000*60*60*24*AI196*1/1000*1/1000</f>
        <v>0</v>
      </c>
      <c r="AR196" s="4">
        <f t="shared" ref="AR196:AR259" si="110">$AB196*1/35.314667*1000*60*60*24*AJ196*1/1000*1/1000</f>
        <v>0</v>
      </c>
      <c r="AS196" s="5">
        <f t="shared" ref="AS196:AS259" si="111">AS195+AL196</f>
        <v>1455.3891731958063</v>
      </c>
      <c r="AT196" s="5">
        <f t="shared" ref="AT196:AT259" si="112">AT195+AM196</f>
        <v>50.429131128582981</v>
      </c>
      <c r="AU196" s="5">
        <f t="shared" ref="AU196:AU259" si="113">AU195+AN196</f>
        <v>46.89961799699136</v>
      </c>
      <c r="AV196" s="5">
        <f t="shared" ref="AV196:AV259" si="114">AV195+AO196</f>
        <v>3.6394938859768815</v>
      </c>
      <c r="AW196" s="5">
        <f t="shared" ref="AW196:AW259" si="115">AW195+AP196</f>
        <v>4.9359100708419801</v>
      </c>
      <c r="AX196" s="5">
        <f t="shared" ref="AX196:AX259" si="116">AX195+AQ196</f>
        <v>20.343619568019292</v>
      </c>
      <c r="AY196" s="5">
        <f t="shared" ref="AY196:AY259" si="117">AY195+AR196</f>
        <v>7.9863377214847269</v>
      </c>
    </row>
    <row r="197" spans="1:51" x14ac:dyDescent="0.25">
      <c r="A197" s="2">
        <v>42168</v>
      </c>
      <c r="B197" s="299">
        <v>2015</v>
      </c>
      <c r="C197" s="1" t="s">
        <v>205</v>
      </c>
      <c r="D197" s="3">
        <v>0</v>
      </c>
      <c r="E197" s="3">
        <v>23.962500000000045</v>
      </c>
      <c r="F197" s="3">
        <v>1.4882857142857133</v>
      </c>
      <c r="G197" s="3">
        <v>1.1028785714285727</v>
      </c>
      <c r="H197" s="3">
        <v>0.41476428571428486</v>
      </c>
      <c r="I197" s="3">
        <v>0.10435714285714308</v>
      </c>
      <c r="J197" s="3">
        <v>0.33777142857142883</v>
      </c>
      <c r="K197" s="3">
        <v>9.5969230769230751E-2</v>
      </c>
      <c r="L197" s="3">
        <f t="shared" si="93"/>
        <v>0.28412477388961882</v>
      </c>
      <c r="M197" s="4">
        <f t="shared" si="94"/>
        <v>0</v>
      </c>
      <c r="N197" s="4">
        <f t="shared" si="95"/>
        <v>0</v>
      </c>
      <c r="O197" s="4">
        <f t="shared" si="96"/>
        <v>0</v>
      </c>
      <c r="P197" s="4">
        <f t="shared" si="97"/>
        <v>0</v>
      </c>
      <c r="Q197" s="4">
        <f t="shared" si="98"/>
        <v>0</v>
      </c>
      <c r="R197" s="4">
        <f t="shared" si="99"/>
        <v>0</v>
      </c>
      <c r="S197" s="4">
        <f t="shared" si="100"/>
        <v>0</v>
      </c>
      <c r="T197" s="5">
        <f t="shared" si="90"/>
        <v>2526.5281338266009</v>
      </c>
      <c r="U197" s="5">
        <f t="shared" si="91"/>
        <v>72.886512261968647</v>
      </c>
      <c r="V197" s="5">
        <f t="shared" si="92"/>
        <v>62.64217042132087</v>
      </c>
      <c r="W197" s="5">
        <f t="shared" si="86"/>
        <v>9.6577021315106126</v>
      </c>
      <c r="X197" s="5">
        <f t="shared" si="86"/>
        <v>5.5447125300855067</v>
      </c>
      <c r="Y197" s="5">
        <f t="shared" si="86"/>
        <v>22.551458869141015</v>
      </c>
      <c r="Z197" s="5">
        <f t="shared" si="86"/>
        <v>8.5794619779009373</v>
      </c>
      <c r="AA197" s="4">
        <v>0</v>
      </c>
      <c r="AB197" s="4">
        <f t="shared" si="101"/>
        <v>0</v>
      </c>
      <c r="AC197" s="3">
        <f t="shared" si="102"/>
        <v>0</v>
      </c>
      <c r="AD197" s="4">
        <v>27.199999999999989</v>
      </c>
      <c r="AE197" s="4">
        <v>1.4845555555555554</v>
      </c>
      <c r="AF197" s="4">
        <v>1.4233655555555595</v>
      </c>
      <c r="AG197" s="4">
        <v>6.1189999999999918E-2</v>
      </c>
      <c r="AH197" s="4">
        <v>0.24899999999999975</v>
      </c>
      <c r="AI197" s="4">
        <v>0.83462500000000128</v>
      </c>
      <c r="AJ197" s="4">
        <v>0.16144444444444475</v>
      </c>
      <c r="AK197" s="3">
        <f t="shared" si="103"/>
        <v>0.19343351139067785</v>
      </c>
      <c r="AL197" s="4">
        <f t="shared" si="104"/>
        <v>0</v>
      </c>
      <c r="AM197" s="4">
        <f t="shared" si="105"/>
        <v>0</v>
      </c>
      <c r="AN197" s="4">
        <f t="shared" si="106"/>
        <v>0</v>
      </c>
      <c r="AO197" s="4">
        <f t="shared" si="107"/>
        <v>0</v>
      </c>
      <c r="AP197" s="4">
        <f t="shared" si="108"/>
        <v>0</v>
      </c>
      <c r="AQ197" s="4">
        <f t="shared" si="109"/>
        <v>0</v>
      </c>
      <c r="AR197" s="4">
        <f t="shared" si="110"/>
        <v>0</v>
      </c>
      <c r="AS197" s="5">
        <f t="shared" si="111"/>
        <v>1455.3891731958063</v>
      </c>
      <c r="AT197" s="5">
        <f t="shared" si="112"/>
        <v>50.429131128582981</v>
      </c>
      <c r="AU197" s="5">
        <f t="shared" si="113"/>
        <v>46.89961799699136</v>
      </c>
      <c r="AV197" s="5">
        <f t="shared" si="114"/>
        <v>3.6394938859768815</v>
      </c>
      <c r="AW197" s="5">
        <f t="shared" si="115"/>
        <v>4.9359100708419801</v>
      </c>
      <c r="AX197" s="5">
        <f t="shared" si="116"/>
        <v>20.343619568019292</v>
      </c>
      <c r="AY197" s="5">
        <f t="shared" si="117"/>
        <v>7.9863377214847269</v>
      </c>
    </row>
    <row r="198" spans="1:51" x14ac:dyDescent="0.25">
      <c r="A198" s="2">
        <v>42169</v>
      </c>
      <c r="B198" s="299">
        <v>2015</v>
      </c>
      <c r="C198" s="1" t="s">
        <v>206</v>
      </c>
      <c r="D198" s="3">
        <v>0</v>
      </c>
      <c r="E198" s="3">
        <v>23.962500000000045</v>
      </c>
      <c r="F198" s="3">
        <v>1.4882857142857133</v>
      </c>
      <c r="G198" s="3">
        <v>1.1028785714285727</v>
      </c>
      <c r="H198" s="3">
        <v>0.41476428571428486</v>
      </c>
      <c r="I198" s="3">
        <v>0.10435714285714308</v>
      </c>
      <c r="J198" s="3">
        <v>0.33777142857142883</v>
      </c>
      <c r="K198" s="3">
        <v>9.5969230769230751E-2</v>
      </c>
      <c r="L198" s="3">
        <f t="shared" si="93"/>
        <v>0.28412477388961882</v>
      </c>
      <c r="M198" s="4">
        <f t="shared" si="94"/>
        <v>0</v>
      </c>
      <c r="N198" s="4">
        <f t="shared" si="95"/>
        <v>0</v>
      </c>
      <c r="O198" s="4">
        <f t="shared" si="96"/>
        <v>0</v>
      </c>
      <c r="P198" s="4">
        <f t="shared" si="97"/>
        <v>0</v>
      </c>
      <c r="Q198" s="4">
        <f t="shared" si="98"/>
        <v>0</v>
      </c>
      <c r="R198" s="4">
        <f t="shared" si="99"/>
        <v>0</v>
      </c>
      <c r="S198" s="4">
        <f t="shared" si="100"/>
        <v>0</v>
      </c>
      <c r="T198" s="5">
        <f t="shared" si="90"/>
        <v>2526.5281338266009</v>
      </c>
      <c r="U198" s="5">
        <f t="shared" si="91"/>
        <v>72.886512261968647</v>
      </c>
      <c r="V198" s="5">
        <f t="shared" si="92"/>
        <v>62.64217042132087</v>
      </c>
      <c r="W198" s="5">
        <f t="shared" si="86"/>
        <v>9.6577021315106126</v>
      </c>
      <c r="X198" s="5">
        <f t="shared" si="86"/>
        <v>5.5447125300855067</v>
      </c>
      <c r="Y198" s="5">
        <f t="shared" si="86"/>
        <v>22.551458869141015</v>
      </c>
      <c r="Z198" s="5">
        <f t="shared" si="86"/>
        <v>8.5794619779009373</v>
      </c>
      <c r="AA198" s="4">
        <v>0</v>
      </c>
      <c r="AB198" s="4">
        <f t="shared" si="101"/>
        <v>0</v>
      </c>
      <c r="AC198" s="3">
        <f t="shared" si="102"/>
        <v>0</v>
      </c>
      <c r="AD198" s="4">
        <v>27.199999999999989</v>
      </c>
      <c r="AE198" s="4">
        <v>1.4845555555555554</v>
      </c>
      <c r="AF198" s="4">
        <v>1.4233655555555595</v>
      </c>
      <c r="AG198" s="4">
        <v>6.1189999999999918E-2</v>
      </c>
      <c r="AH198" s="4">
        <v>0.24899999999999975</v>
      </c>
      <c r="AI198" s="4">
        <v>0.83462500000000128</v>
      </c>
      <c r="AJ198" s="4">
        <v>0.16144444444444475</v>
      </c>
      <c r="AK198" s="3">
        <f t="shared" si="103"/>
        <v>0.19343351139067785</v>
      </c>
      <c r="AL198" s="4">
        <f t="shared" si="104"/>
        <v>0</v>
      </c>
      <c r="AM198" s="4">
        <f t="shared" si="105"/>
        <v>0</v>
      </c>
      <c r="AN198" s="4">
        <f t="shared" si="106"/>
        <v>0</v>
      </c>
      <c r="AO198" s="4">
        <f t="shared" si="107"/>
        <v>0</v>
      </c>
      <c r="AP198" s="4">
        <f t="shared" si="108"/>
        <v>0</v>
      </c>
      <c r="AQ198" s="4">
        <f t="shared" si="109"/>
        <v>0</v>
      </c>
      <c r="AR198" s="4">
        <f t="shared" si="110"/>
        <v>0</v>
      </c>
      <c r="AS198" s="5">
        <f t="shared" si="111"/>
        <v>1455.3891731958063</v>
      </c>
      <c r="AT198" s="5">
        <f t="shared" si="112"/>
        <v>50.429131128582981</v>
      </c>
      <c r="AU198" s="5">
        <f t="shared" si="113"/>
        <v>46.89961799699136</v>
      </c>
      <c r="AV198" s="5">
        <f t="shared" si="114"/>
        <v>3.6394938859768815</v>
      </c>
      <c r="AW198" s="5">
        <f t="shared" si="115"/>
        <v>4.9359100708419801</v>
      </c>
      <c r="AX198" s="5">
        <f t="shared" si="116"/>
        <v>20.343619568019292</v>
      </c>
      <c r="AY198" s="5">
        <f t="shared" si="117"/>
        <v>7.9863377214847269</v>
      </c>
    </row>
    <row r="199" spans="1:51" x14ac:dyDescent="0.25">
      <c r="A199" s="2">
        <v>42170</v>
      </c>
      <c r="B199" s="299">
        <v>2015</v>
      </c>
      <c r="C199" s="1" t="s">
        <v>207</v>
      </c>
      <c r="D199" s="3">
        <v>0</v>
      </c>
      <c r="E199" s="3">
        <v>23.962500000000045</v>
      </c>
      <c r="F199" s="3">
        <v>1.4882857142857133</v>
      </c>
      <c r="G199" s="3">
        <v>1.1028785714285727</v>
      </c>
      <c r="H199" s="3">
        <v>0.41476428571428486</v>
      </c>
      <c r="I199" s="3">
        <v>0.10435714285714308</v>
      </c>
      <c r="J199" s="3">
        <v>0.33777142857142883</v>
      </c>
      <c r="K199" s="3">
        <v>9.5969230769230751E-2</v>
      </c>
      <c r="L199" s="3">
        <f t="shared" si="93"/>
        <v>0.28412477388961882</v>
      </c>
      <c r="M199" s="4">
        <f t="shared" si="94"/>
        <v>0</v>
      </c>
      <c r="N199" s="4">
        <f t="shared" si="95"/>
        <v>0</v>
      </c>
      <c r="O199" s="4">
        <f t="shared" si="96"/>
        <v>0</v>
      </c>
      <c r="P199" s="4">
        <f t="shared" si="97"/>
        <v>0</v>
      </c>
      <c r="Q199" s="4">
        <f t="shared" si="98"/>
        <v>0</v>
      </c>
      <c r="R199" s="4">
        <f t="shared" si="99"/>
        <v>0</v>
      </c>
      <c r="S199" s="4">
        <f t="shared" si="100"/>
        <v>0</v>
      </c>
      <c r="T199" s="5">
        <f t="shared" si="90"/>
        <v>2526.5281338266009</v>
      </c>
      <c r="U199" s="5">
        <f t="shared" si="91"/>
        <v>72.886512261968647</v>
      </c>
      <c r="V199" s="5">
        <f t="shared" si="92"/>
        <v>62.64217042132087</v>
      </c>
      <c r="W199" s="5">
        <f t="shared" si="86"/>
        <v>9.6577021315106126</v>
      </c>
      <c r="X199" s="5">
        <f t="shared" si="86"/>
        <v>5.5447125300855067</v>
      </c>
      <c r="Y199" s="5">
        <f t="shared" si="86"/>
        <v>22.551458869141015</v>
      </c>
      <c r="Z199" s="5">
        <f t="shared" si="86"/>
        <v>8.5794619779009373</v>
      </c>
      <c r="AA199" s="4">
        <v>0</v>
      </c>
      <c r="AB199" s="4">
        <f t="shared" si="101"/>
        <v>0</v>
      </c>
      <c r="AC199" s="3">
        <f t="shared" si="102"/>
        <v>0</v>
      </c>
      <c r="AD199" s="4">
        <v>27.199999999999989</v>
      </c>
      <c r="AE199" s="4">
        <v>1.4845555555555554</v>
      </c>
      <c r="AF199" s="4">
        <v>1.4233655555555595</v>
      </c>
      <c r="AG199" s="4">
        <v>6.1189999999999918E-2</v>
      </c>
      <c r="AH199" s="4">
        <v>0.24899999999999975</v>
      </c>
      <c r="AI199" s="4">
        <v>0.83462500000000128</v>
      </c>
      <c r="AJ199" s="4">
        <v>0.16144444444444475</v>
      </c>
      <c r="AK199" s="3">
        <f t="shared" si="103"/>
        <v>0.19343351139067785</v>
      </c>
      <c r="AL199" s="4">
        <f t="shared" si="104"/>
        <v>0</v>
      </c>
      <c r="AM199" s="4">
        <f t="shared" si="105"/>
        <v>0</v>
      </c>
      <c r="AN199" s="4">
        <f t="shared" si="106"/>
        <v>0</v>
      </c>
      <c r="AO199" s="4">
        <f t="shared" si="107"/>
        <v>0</v>
      </c>
      <c r="AP199" s="4">
        <f t="shared" si="108"/>
        <v>0</v>
      </c>
      <c r="AQ199" s="4">
        <f t="shared" si="109"/>
        <v>0</v>
      </c>
      <c r="AR199" s="4">
        <f t="shared" si="110"/>
        <v>0</v>
      </c>
      <c r="AS199" s="5">
        <f t="shared" si="111"/>
        <v>1455.3891731958063</v>
      </c>
      <c r="AT199" s="5">
        <f t="shared" si="112"/>
        <v>50.429131128582981</v>
      </c>
      <c r="AU199" s="5">
        <f t="shared" si="113"/>
        <v>46.89961799699136</v>
      </c>
      <c r="AV199" s="5">
        <f t="shared" si="114"/>
        <v>3.6394938859768815</v>
      </c>
      <c r="AW199" s="5">
        <f t="shared" si="115"/>
        <v>4.9359100708419801</v>
      </c>
      <c r="AX199" s="5">
        <f t="shared" si="116"/>
        <v>20.343619568019292</v>
      </c>
      <c r="AY199" s="5">
        <f t="shared" si="117"/>
        <v>7.9863377214847269</v>
      </c>
    </row>
    <row r="200" spans="1:51" x14ac:dyDescent="0.25">
      <c r="A200" s="2">
        <v>42171</v>
      </c>
      <c r="B200" s="299">
        <v>2015</v>
      </c>
      <c r="C200" s="1" t="s">
        <v>208</v>
      </c>
      <c r="D200" s="3">
        <v>0</v>
      </c>
      <c r="E200" s="3">
        <v>23.962500000000045</v>
      </c>
      <c r="F200" s="3">
        <v>1.4882857142857133</v>
      </c>
      <c r="G200" s="3">
        <v>1.1028785714285727</v>
      </c>
      <c r="H200" s="3">
        <v>0.41476428571428486</v>
      </c>
      <c r="I200" s="3">
        <v>0.10435714285714308</v>
      </c>
      <c r="J200" s="3">
        <v>0.33777142857142883</v>
      </c>
      <c r="K200" s="3">
        <v>9.5969230769230751E-2</v>
      </c>
      <c r="L200" s="3">
        <f t="shared" si="93"/>
        <v>0.28412477388961882</v>
      </c>
      <c r="M200" s="4">
        <f t="shared" si="94"/>
        <v>0</v>
      </c>
      <c r="N200" s="4">
        <f t="shared" si="95"/>
        <v>0</v>
      </c>
      <c r="O200" s="4">
        <f t="shared" si="96"/>
        <v>0</v>
      </c>
      <c r="P200" s="4">
        <f t="shared" si="97"/>
        <v>0</v>
      </c>
      <c r="Q200" s="4">
        <f t="shared" si="98"/>
        <v>0</v>
      </c>
      <c r="R200" s="4">
        <f t="shared" si="99"/>
        <v>0</v>
      </c>
      <c r="S200" s="4">
        <f t="shared" si="100"/>
        <v>0</v>
      </c>
      <c r="T200" s="5">
        <f t="shared" si="90"/>
        <v>2526.5281338266009</v>
      </c>
      <c r="U200" s="5">
        <f t="shared" si="91"/>
        <v>72.886512261968647</v>
      </c>
      <c r="V200" s="5">
        <f t="shared" si="92"/>
        <v>62.64217042132087</v>
      </c>
      <c r="W200" s="5">
        <f t="shared" si="86"/>
        <v>9.6577021315106126</v>
      </c>
      <c r="X200" s="5">
        <f t="shared" si="86"/>
        <v>5.5447125300855067</v>
      </c>
      <c r="Y200" s="5">
        <f t="shared" si="86"/>
        <v>22.551458869141015</v>
      </c>
      <c r="Z200" s="5">
        <f t="shared" si="86"/>
        <v>8.5794619779009373</v>
      </c>
      <c r="AA200" s="4">
        <v>0</v>
      </c>
      <c r="AB200" s="4">
        <f t="shared" si="101"/>
        <v>0</v>
      </c>
      <c r="AC200" s="3">
        <f t="shared" si="102"/>
        <v>0</v>
      </c>
      <c r="AD200" s="4">
        <v>27.199999999999989</v>
      </c>
      <c r="AE200" s="4">
        <v>1.4845555555555554</v>
      </c>
      <c r="AF200" s="4">
        <v>1.4233655555555595</v>
      </c>
      <c r="AG200" s="4">
        <v>6.1189999999999918E-2</v>
      </c>
      <c r="AH200" s="4">
        <v>0.24899999999999975</v>
      </c>
      <c r="AI200" s="4">
        <v>0.83462500000000128</v>
      </c>
      <c r="AJ200" s="4">
        <v>0.16144444444444475</v>
      </c>
      <c r="AK200" s="3">
        <f t="shared" si="103"/>
        <v>0.19343351139067785</v>
      </c>
      <c r="AL200" s="4">
        <f t="shared" si="104"/>
        <v>0</v>
      </c>
      <c r="AM200" s="4">
        <f t="shared" si="105"/>
        <v>0</v>
      </c>
      <c r="AN200" s="4">
        <f t="shared" si="106"/>
        <v>0</v>
      </c>
      <c r="AO200" s="4">
        <f t="shared" si="107"/>
        <v>0</v>
      </c>
      <c r="AP200" s="4">
        <f t="shared" si="108"/>
        <v>0</v>
      </c>
      <c r="AQ200" s="4">
        <f t="shared" si="109"/>
        <v>0</v>
      </c>
      <c r="AR200" s="4">
        <f t="shared" si="110"/>
        <v>0</v>
      </c>
      <c r="AS200" s="5">
        <f t="shared" si="111"/>
        <v>1455.3891731958063</v>
      </c>
      <c r="AT200" s="5">
        <f t="shared" si="112"/>
        <v>50.429131128582981</v>
      </c>
      <c r="AU200" s="5">
        <f t="shared" si="113"/>
        <v>46.89961799699136</v>
      </c>
      <c r="AV200" s="5">
        <f t="shared" si="114"/>
        <v>3.6394938859768815</v>
      </c>
      <c r="AW200" s="5">
        <f t="shared" si="115"/>
        <v>4.9359100708419801</v>
      </c>
      <c r="AX200" s="5">
        <f t="shared" si="116"/>
        <v>20.343619568019292</v>
      </c>
      <c r="AY200" s="5">
        <f t="shared" si="117"/>
        <v>7.9863377214847269</v>
      </c>
    </row>
    <row r="201" spans="1:51" x14ac:dyDescent="0.25">
      <c r="A201" s="2">
        <v>42172</v>
      </c>
      <c r="B201" s="299">
        <v>2015</v>
      </c>
      <c r="C201" s="1" t="s">
        <v>209</v>
      </c>
      <c r="D201" s="3">
        <v>0</v>
      </c>
      <c r="E201" s="3">
        <v>23.962500000000045</v>
      </c>
      <c r="F201" s="3">
        <v>1.4882857142857133</v>
      </c>
      <c r="G201" s="3">
        <v>1.1028785714285727</v>
      </c>
      <c r="H201" s="3">
        <v>0.41476428571428486</v>
      </c>
      <c r="I201" s="3">
        <v>0.10435714285714308</v>
      </c>
      <c r="J201" s="3">
        <v>0.33777142857142883</v>
      </c>
      <c r="K201" s="3">
        <v>9.5969230769230751E-2</v>
      </c>
      <c r="L201" s="3">
        <f t="shared" si="93"/>
        <v>0.28412477388961882</v>
      </c>
      <c r="M201" s="4">
        <f t="shared" si="94"/>
        <v>0</v>
      </c>
      <c r="N201" s="4">
        <f t="shared" si="95"/>
        <v>0</v>
      </c>
      <c r="O201" s="4">
        <f t="shared" si="96"/>
        <v>0</v>
      </c>
      <c r="P201" s="4">
        <f t="shared" si="97"/>
        <v>0</v>
      </c>
      <c r="Q201" s="4">
        <f t="shared" si="98"/>
        <v>0</v>
      </c>
      <c r="R201" s="4">
        <f t="shared" si="99"/>
        <v>0</v>
      </c>
      <c r="S201" s="4">
        <f t="shared" si="100"/>
        <v>0</v>
      </c>
      <c r="T201" s="5">
        <f t="shared" si="90"/>
        <v>2526.5281338266009</v>
      </c>
      <c r="U201" s="5">
        <f t="shared" si="91"/>
        <v>72.886512261968647</v>
      </c>
      <c r="V201" s="5">
        <f t="shared" si="92"/>
        <v>62.64217042132087</v>
      </c>
      <c r="W201" s="5">
        <f t="shared" si="86"/>
        <v>9.6577021315106126</v>
      </c>
      <c r="X201" s="5">
        <f t="shared" si="86"/>
        <v>5.5447125300855067</v>
      </c>
      <c r="Y201" s="5">
        <f t="shared" si="86"/>
        <v>22.551458869141015</v>
      </c>
      <c r="Z201" s="5">
        <f t="shared" si="86"/>
        <v>8.5794619779009373</v>
      </c>
      <c r="AA201" s="4">
        <v>0</v>
      </c>
      <c r="AB201" s="4">
        <f t="shared" si="101"/>
        <v>0</v>
      </c>
      <c r="AC201" s="3">
        <f t="shared" si="102"/>
        <v>0</v>
      </c>
      <c r="AD201" s="4">
        <v>27.199999999999989</v>
      </c>
      <c r="AE201" s="4">
        <v>1.4845555555555554</v>
      </c>
      <c r="AF201" s="4">
        <v>1.4233655555555595</v>
      </c>
      <c r="AG201" s="4">
        <v>6.1189999999999918E-2</v>
      </c>
      <c r="AH201" s="4">
        <v>0.24899999999999975</v>
      </c>
      <c r="AI201" s="4">
        <v>0.83462500000000128</v>
      </c>
      <c r="AJ201" s="4">
        <v>0.16144444444444475</v>
      </c>
      <c r="AK201" s="3">
        <f t="shared" si="103"/>
        <v>0.19343351139067785</v>
      </c>
      <c r="AL201" s="4">
        <f t="shared" si="104"/>
        <v>0</v>
      </c>
      <c r="AM201" s="4">
        <f t="shared" si="105"/>
        <v>0</v>
      </c>
      <c r="AN201" s="4">
        <f t="shared" si="106"/>
        <v>0</v>
      </c>
      <c r="AO201" s="4">
        <f t="shared" si="107"/>
        <v>0</v>
      </c>
      <c r="AP201" s="4">
        <f t="shared" si="108"/>
        <v>0</v>
      </c>
      <c r="AQ201" s="4">
        <f t="shared" si="109"/>
        <v>0</v>
      </c>
      <c r="AR201" s="4">
        <f t="shared" si="110"/>
        <v>0</v>
      </c>
      <c r="AS201" s="5">
        <f t="shared" si="111"/>
        <v>1455.3891731958063</v>
      </c>
      <c r="AT201" s="5">
        <f t="shared" si="112"/>
        <v>50.429131128582981</v>
      </c>
      <c r="AU201" s="5">
        <f t="shared" si="113"/>
        <v>46.89961799699136</v>
      </c>
      <c r="AV201" s="5">
        <f t="shared" si="114"/>
        <v>3.6394938859768815</v>
      </c>
      <c r="AW201" s="5">
        <f t="shared" si="115"/>
        <v>4.9359100708419801</v>
      </c>
      <c r="AX201" s="5">
        <f t="shared" si="116"/>
        <v>20.343619568019292</v>
      </c>
      <c r="AY201" s="5">
        <f t="shared" si="117"/>
        <v>7.9863377214847269</v>
      </c>
    </row>
    <row r="202" spans="1:51" x14ac:dyDescent="0.25">
      <c r="A202" s="2">
        <v>42173</v>
      </c>
      <c r="B202" s="299">
        <v>2015</v>
      </c>
      <c r="C202" s="1" t="s">
        <v>210</v>
      </c>
      <c r="D202" s="3">
        <v>0</v>
      </c>
      <c r="E202" s="3">
        <v>23.962500000000045</v>
      </c>
      <c r="F202" s="3">
        <v>1.4882857142857133</v>
      </c>
      <c r="G202" s="3">
        <v>1.1028785714285727</v>
      </c>
      <c r="H202" s="3">
        <v>0.41476428571428486</v>
      </c>
      <c r="I202" s="3">
        <v>0.10435714285714308</v>
      </c>
      <c r="J202" s="3">
        <v>0.33777142857142883</v>
      </c>
      <c r="K202" s="3">
        <v>9.5969230769230751E-2</v>
      </c>
      <c r="L202" s="3">
        <f t="shared" si="93"/>
        <v>0.28412477388961882</v>
      </c>
      <c r="M202" s="4">
        <f t="shared" si="94"/>
        <v>0</v>
      </c>
      <c r="N202" s="4">
        <f t="shared" si="95"/>
        <v>0</v>
      </c>
      <c r="O202" s="4">
        <f t="shared" si="96"/>
        <v>0</v>
      </c>
      <c r="P202" s="4">
        <f t="shared" si="97"/>
        <v>0</v>
      </c>
      <c r="Q202" s="4">
        <f t="shared" si="98"/>
        <v>0</v>
      </c>
      <c r="R202" s="4">
        <f t="shared" si="99"/>
        <v>0</v>
      </c>
      <c r="S202" s="4">
        <f t="shared" si="100"/>
        <v>0</v>
      </c>
      <c r="T202" s="5">
        <f t="shared" si="90"/>
        <v>2526.5281338266009</v>
      </c>
      <c r="U202" s="5">
        <f t="shared" si="91"/>
        <v>72.886512261968647</v>
      </c>
      <c r="V202" s="5">
        <f t="shared" si="92"/>
        <v>62.64217042132087</v>
      </c>
      <c r="W202" s="5">
        <f t="shared" si="86"/>
        <v>9.6577021315106126</v>
      </c>
      <c r="X202" s="5">
        <f t="shared" si="86"/>
        <v>5.5447125300855067</v>
      </c>
      <c r="Y202" s="5">
        <f t="shared" si="86"/>
        <v>22.551458869141015</v>
      </c>
      <c r="Z202" s="5">
        <f t="shared" si="86"/>
        <v>8.5794619779009373</v>
      </c>
      <c r="AA202" s="4">
        <v>0</v>
      </c>
      <c r="AB202" s="4">
        <f t="shared" si="101"/>
        <v>0</v>
      </c>
      <c r="AC202" s="3">
        <f t="shared" si="102"/>
        <v>0</v>
      </c>
      <c r="AD202" s="4">
        <v>27.199999999999989</v>
      </c>
      <c r="AE202" s="4">
        <v>1.4845555555555554</v>
      </c>
      <c r="AF202" s="4">
        <v>1.4233655555555595</v>
      </c>
      <c r="AG202" s="4">
        <v>6.1189999999999918E-2</v>
      </c>
      <c r="AH202" s="4">
        <v>0.24899999999999975</v>
      </c>
      <c r="AI202" s="4">
        <v>0.83462500000000128</v>
      </c>
      <c r="AJ202" s="4">
        <v>0.16144444444444475</v>
      </c>
      <c r="AK202" s="3">
        <f t="shared" si="103"/>
        <v>0.19343351139067785</v>
      </c>
      <c r="AL202" s="4">
        <f t="shared" si="104"/>
        <v>0</v>
      </c>
      <c r="AM202" s="4">
        <f t="shared" si="105"/>
        <v>0</v>
      </c>
      <c r="AN202" s="4">
        <f t="shared" si="106"/>
        <v>0</v>
      </c>
      <c r="AO202" s="4">
        <f t="shared" si="107"/>
        <v>0</v>
      </c>
      <c r="AP202" s="4">
        <f t="shared" si="108"/>
        <v>0</v>
      </c>
      <c r="AQ202" s="4">
        <f t="shared" si="109"/>
        <v>0</v>
      </c>
      <c r="AR202" s="4">
        <f t="shared" si="110"/>
        <v>0</v>
      </c>
      <c r="AS202" s="5">
        <f t="shared" si="111"/>
        <v>1455.3891731958063</v>
      </c>
      <c r="AT202" s="5">
        <f t="shared" si="112"/>
        <v>50.429131128582981</v>
      </c>
      <c r="AU202" s="5">
        <f t="shared" si="113"/>
        <v>46.89961799699136</v>
      </c>
      <c r="AV202" s="5">
        <f t="shared" si="114"/>
        <v>3.6394938859768815</v>
      </c>
      <c r="AW202" s="5">
        <f t="shared" si="115"/>
        <v>4.9359100708419801</v>
      </c>
      <c r="AX202" s="5">
        <f t="shared" si="116"/>
        <v>20.343619568019292</v>
      </c>
      <c r="AY202" s="5">
        <f t="shared" si="117"/>
        <v>7.9863377214847269</v>
      </c>
    </row>
    <row r="203" spans="1:51" x14ac:dyDescent="0.25">
      <c r="A203" s="2">
        <v>42174</v>
      </c>
      <c r="B203" s="299">
        <v>2015</v>
      </c>
      <c r="C203" s="1" t="s">
        <v>211</v>
      </c>
      <c r="D203" s="3">
        <v>0.12652455338144591</v>
      </c>
      <c r="E203" s="3">
        <v>31.212023008162205</v>
      </c>
      <c r="F203" s="3">
        <v>9.6213413619587858</v>
      </c>
      <c r="G203" s="3">
        <v>4.9192328645782828</v>
      </c>
      <c r="H203" s="3">
        <v>4.7027201045233316</v>
      </c>
      <c r="I203" s="3">
        <v>2.988680640309449</v>
      </c>
      <c r="J203" s="3">
        <v>0.57670513158901759</v>
      </c>
      <c r="K203" s="3">
        <v>0.43743484152276263</v>
      </c>
      <c r="L203" s="3">
        <f t="shared" si="93"/>
        <v>0.75850693458801344</v>
      </c>
      <c r="M203" s="4">
        <f t="shared" si="94"/>
        <v>9.661740268853773</v>
      </c>
      <c r="N203" s="4">
        <f t="shared" si="95"/>
        <v>2.9783042660488896</v>
      </c>
      <c r="O203" s="4">
        <f t="shared" si="96"/>
        <v>1.5227577605955189</v>
      </c>
      <c r="P203" s="4">
        <f t="shared" si="97"/>
        <v>1.45573582959167</v>
      </c>
      <c r="Q203" s="4">
        <f t="shared" si="98"/>
        <v>0.92515169829492327</v>
      </c>
      <c r="R203" s="4">
        <f t="shared" si="99"/>
        <v>0.17852015525142687</v>
      </c>
      <c r="S203" s="4">
        <f t="shared" si="100"/>
        <v>0.13540877572193605</v>
      </c>
      <c r="T203" s="5">
        <f t="shared" si="90"/>
        <v>2536.1898740954548</v>
      </c>
      <c r="U203" s="5">
        <f t="shared" si="91"/>
        <v>75.864816528017542</v>
      </c>
      <c r="V203" s="5">
        <f t="shared" si="92"/>
        <v>64.164928181916395</v>
      </c>
      <c r="W203" s="5">
        <f t="shared" si="86"/>
        <v>11.113437961102283</v>
      </c>
      <c r="X203" s="5">
        <f t="shared" si="86"/>
        <v>6.4698642283804304</v>
      </c>
      <c r="Y203" s="5">
        <f t="shared" si="86"/>
        <v>22.729979024392442</v>
      </c>
      <c r="Z203" s="5">
        <f t="shared" si="86"/>
        <v>8.7148707536228738</v>
      </c>
      <c r="AA203" s="4">
        <v>0.14737359999999997</v>
      </c>
      <c r="AB203" s="4">
        <f t="shared" si="101"/>
        <v>0.14737359999999997</v>
      </c>
      <c r="AC203" s="3">
        <f t="shared" si="102"/>
        <v>360.56064297590558</v>
      </c>
      <c r="AD203" s="4">
        <v>20.73789405784769</v>
      </c>
      <c r="AE203" s="4">
        <v>8.1277754398552755</v>
      </c>
      <c r="AF203" s="4">
        <v>4.0833748847099161</v>
      </c>
      <c r="AG203" s="4">
        <v>4.0444005551453754</v>
      </c>
      <c r="AH203" s="4">
        <v>2.354869426165489</v>
      </c>
      <c r="AI203" s="4">
        <v>0.55765983413191733</v>
      </c>
      <c r="AJ203" s="4">
        <v>0.3670969278059068</v>
      </c>
      <c r="AK203" s="3">
        <f t="shared" si="103"/>
        <v>0.65828109779028499</v>
      </c>
      <c r="AL203" s="4">
        <f t="shared" si="104"/>
        <v>7.4772684154637759</v>
      </c>
      <c r="AM203" s="4">
        <f t="shared" si="105"/>
        <v>2.9305559385579922</v>
      </c>
      <c r="AN203" s="4">
        <f t="shared" si="106"/>
        <v>1.4723042739426717</v>
      </c>
      <c r="AO203" s="4">
        <f t="shared" si="107"/>
        <v>1.4582516646153261</v>
      </c>
      <c r="AP203" s="4">
        <f t="shared" si="108"/>
        <v>0.84907323442253058</v>
      </c>
      <c r="AQ203" s="4">
        <f t="shared" si="109"/>
        <v>0.20107018835644097</v>
      </c>
      <c r="AR203" s="4">
        <f t="shared" si="110"/>
        <v>0.13236070432417738</v>
      </c>
      <c r="AS203" s="5">
        <f t="shared" si="111"/>
        <v>1462.8664416112701</v>
      </c>
      <c r="AT203" s="5">
        <f t="shared" si="112"/>
        <v>53.359687067140975</v>
      </c>
      <c r="AU203" s="5">
        <f t="shared" si="113"/>
        <v>48.371922270934029</v>
      </c>
      <c r="AV203" s="5">
        <f t="shared" si="114"/>
        <v>5.097745550592208</v>
      </c>
      <c r="AW203" s="5">
        <f t="shared" si="115"/>
        <v>5.784983305264511</v>
      </c>
      <c r="AX203" s="5">
        <f t="shared" si="116"/>
        <v>20.544689756375732</v>
      </c>
      <c r="AY203" s="5">
        <f t="shared" si="117"/>
        <v>8.1186984258089048</v>
      </c>
    </row>
    <row r="204" spans="1:51" x14ac:dyDescent="0.25">
      <c r="A204" s="2">
        <v>42175</v>
      </c>
      <c r="B204" s="299">
        <v>2015</v>
      </c>
      <c r="C204" s="1" t="s">
        <v>212</v>
      </c>
      <c r="D204" s="3">
        <v>0.51113073418472466</v>
      </c>
      <c r="E204" s="3">
        <v>26.276175206227744</v>
      </c>
      <c r="F204" s="3">
        <v>10.872817988788817</v>
      </c>
      <c r="G204" s="3">
        <v>5.4819959079115437</v>
      </c>
      <c r="H204" s="3">
        <v>5.3908220808772427</v>
      </c>
      <c r="I204" s="3">
        <v>3.4264247251083471</v>
      </c>
      <c r="J204" s="3">
        <v>0.59580019809722284</v>
      </c>
      <c r="K204" s="3">
        <v>0.48889224487526178</v>
      </c>
      <c r="L204" s="3">
        <f t="shared" si="93"/>
        <v>0.82056408580697415</v>
      </c>
      <c r="M204" s="4">
        <f t="shared" si="94"/>
        <v>32.858881172978236</v>
      </c>
      <c r="N204" s="4">
        <f t="shared" si="95"/>
        <v>13.596675753035599</v>
      </c>
      <c r="O204" s="4">
        <f t="shared" si="96"/>
        <v>6.8553452211007118</v>
      </c>
      <c r="P204" s="4">
        <f t="shared" si="97"/>
        <v>6.7413305319348504</v>
      </c>
      <c r="Q204" s="4">
        <f t="shared" si="98"/>
        <v>4.2848124586947138</v>
      </c>
      <c r="R204" s="4">
        <f t="shared" si="99"/>
        <v>0.74506003093911077</v>
      </c>
      <c r="S204" s="4">
        <f t="shared" si="100"/>
        <v>0.6113695031588674</v>
      </c>
      <c r="T204" s="5">
        <f t="shared" si="90"/>
        <v>2569.0487552684331</v>
      </c>
      <c r="U204" s="5">
        <f t="shared" si="91"/>
        <v>89.46149228105314</v>
      </c>
      <c r="V204" s="5">
        <f t="shared" si="92"/>
        <v>71.0202734030171</v>
      </c>
      <c r="W204" s="5">
        <f t="shared" si="86"/>
        <v>17.854768493037135</v>
      </c>
      <c r="X204" s="5">
        <f t="shared" si="86"/>
        <v>10.754676687075143</v>
      </c>
      <c r="Y204" s="5">
        <f t="shared" si="86"/>
        <v>23.475039055331553</v>
      </c>
      <c r="Z204" s="5">
        <f t="shared" si="86"/>
        <v>9.3262402567817411</v>
      </c>
      <c r="AA204" s="4">
        <v>0.50705120000000015</v>
      </c>
      <c r="AB204" s="4">
        <f t="shared" si="101"/>
        <v>0.50705120000000015</v>
      </c>
      <c r="AC204" s="3">
        <f t="shared" si="102"/>
        <v>1240.5390564775823</v>
      </c>
      <c r="AD204" s="4">
        <v>19.725756982570815</v>
      </c>
      <c r="AE204" s="4">
        <v>9.168279759082937</v>
      </c>
      <c r="AF204" s="4">
        <v>4.5000028519268644</v>
      </c>
      <c r="AG204" s="4">
        <v>4.6682769071560974</v>
      </c>
      <c r="AH204" s="4">
        <v>2.6847043965287587</v>
      </c>
      <c r="AI204" s="4">
        <v>0.5142797479116149</v>
      </c>
      <c r="AJ204" s="4">
        <v>0.39930755772999121</v>
      </c>
      <c r="AK204" s="3">
        <f t="shared" si="103"/>
        <v>0.77644036995720267</v>
      </c>
      <c r="AL204" s="4">
        <f t="shared" si="104"/>
        <v>24.470571955464482</v>
      </c>
      <c r="AM204" s="4">
        <f t="shared" si="105"/>
        <v>11.373609121855266</v>
      </c>
      <c r="AN204" s="4">
        <f t="shared" si="106"/>
        <v>5.5824292920757834</v>
      </c>
      <c r="AO204" s="4">
        <f t="shared" si="107"/>
        <v>5.7911798297795123</v>
      </c>
      <c r="AP204" s="4">
        <f t="shared" si="108"/>
        <v>3.3304806589910041</v>
      </c>
      <c r="AQ204" s="4">
        <f t="shared" si="109"/>
        <v>0.63798411323980375</v>
      </c>
      <c r="AR204" s="4">
        <f t="shared" si="110"/>
        <v>0.49535662091073113</v>
      </c>
      <c r="AS204" s="5">
        <f t="shared" si="111"/>
        <v>1487.3370135667346</v>
      </c>
      <c r="AT204" s="5">
        <f t="shared" si="112"/>
        <v>64.733296188996235</v>
      </c>
      <c r="AU204" s="5">
        <f t="shared" si="113"/>
        <v>53.954351563009809</v>
      </c>
      <c r="AV204" s="5">
        <f t="shared" si="114"/>
        <v>10.88892538037172</v>
      </c>
      <c r="AW204" s="5">
        <f t="shared" si="115"/>
        <v>9.1154639642555146</v>
      </c>
      <c r="AX204" s="5">
        <f t="shared" si="116"/>
        <v>21.182673869615535</v>
      </c>
      <c r="AY204" s="5">
        <f t="shared" si="117"/>
        <v>8.6140550467196366</v>
      </c>
    </row>
    <row r="205" spans="1:51" x14ac:dyDescent="0.25">
      <c r="A205" s="2">
        <v>42176</v>
      </c>
      <c r="B205" s="299">
        <v>2015</v>
      </c>
      <c r="C205" s="1" t="s">
        <v>213</v>
      </c>
      <c r="D205" s="3">
        <v>0.10515234400733547</v>
      </c>
      <c r="E205" s="3">
        <v>49.38404046125266</v>
      </c>
      <c r="F205" s="3">
        <v>5.9769777681822545</v>
      </c>
      <c r="G205" s="3">
        <v>3.2958047224585285</v>
      </c>
      <c r="H205" s="3">
        <v>2.6811730457237082</v>
      </c>
      <c r="I205" s="3">
        <v>1.7177654961445403</v>
      </c>
      <c r="J205" s="3">
        <v>0.53219175952474063</v>
      </c>
      <c r="K205" s="3">
        <v>0.28826980228527849</v>
      </c>
      <c r="L205" s="3">
        <f t="shared" si="93"/>
        <v>0.54166528723163621</v>
      </c>
      <c r="M205" s="4">
        <f t="shared" si="94"/>
        <v>12.704693876769376</v>
      </c>
      <c r="N205" s="4">
        <f t="shared" si="95"/>
        <v>1.5376561363502013</v>
      </c>
      <c r="O205" s="4">
        <f t="shared" si="96"/>
        <v>0.84788910922142757</v>
      </c>
      <c r="P205" s="4">
        <f t="shared" si="97"/>
        <v>0.68976702712876903</v>
      </c>
      <c r="Q205" s="4">
        <f t="shared" si="98"/>
        <v>0.44191776486406342</v>
      </c>
      <c r="R205" s="4">
        <f t="shared" si="99"/>
        <v>0.1369133291919708</v>
      </c>
      <c r="S205" s="4">
        <f t="shared" si="100"/>
        <v>7.4161197782608435E-2</v>
      </c>
      <c r="T205" s="5">
        <f t="shared" si="90"/>
        <v>2581.7534491452025</v>
      </c>
      <c r="U205" s="5">
        <f t="shared" si="91"/>
        <v>90.999148417403347</v>
      </c>
      <c r="V205" s="5">
        <f t="shared" si="92"/>
        <v>71.868162512238527</v>
      </c>
      <c r="W205" s="5">
        <f t="shared" si="86"/>
        <v>18.544535520165905</v>
      </c>
      <c r="X205" s="5">
        <f t="shared" si="86"/>
        <v>11.196594451939207</v>
      </c>
      <c r="Y205" s="5">
        <f t="shared" si="86"/>
        <v>23.611952384523523</v>
      </c>
      <c r="Z205" s="5">
        <f t="shared" si="86"/>
        <v>9.4004014545643493</v>
      </c>
      <c r="AA205" s="4">
        <v>0.1266394666666667</v>
      </c>
      <c r="AB205" s="4">
        <f t="shared" si="101"/>
        <v>0.1266394666666667</v>
      </c>
      <c r="AC205" s="3">
        <f t="shared" si="102"/>
        <v>309.83301980449096</v>
      </c>
      <c r="AD205" s="4">
        <v>25.141448585580093</v>
      </c>
      <c r="AE205" s="4">
        <v>4.9898525433201293</v>
      </c>
      <c r="AF205" s="4">
        <v>2.7606224305907161</v>
      </c>
      <c r="AG205" s="4">
        <v>2.2289910502294252</v>
      </c>
      <c r="AH205" s="4">
        <v>1.3505048733728566</v>
      </c>
      <c r="AI205" s="4">
        <v>0.56437675683357058</v>
      </c>
      <c r="AJ205" s="4">
        <v>0.29754260518593417</v>
      </c>
      <c r="AK205" s="3">
        <f t="shared" si="103"/>
        <v>0.52720563273245624</v>
      </c>
      <c r="AL205" s="4">
        <f t="shared" si="104"/>
        <v>7.7896509375296281</v>
      </c>
      <c r="AM205" s="4">
        <f t="shared" si="105"/>
        <v>1.5460210818759954</v>
      </c>
      <c r="AN205" s="4">
        <f t="shared" si="106"/>
        <v>0.85533198420993528</v>
      </c>
      <c r="AO205" s="4">
        <f t="shared" si="107"/>
        <v>0.69061502820976661</v>
      </c>
      <c r="AP205" s="4">
        <f t="shared" si="108"/>
        <v>0.41843100317779386</v>
      </c>
      <c r="AQ205" s="4">
        <f t="shared" si="109"/>
        <v>0.17486255487721009</v>
      </c>
      <c r="AR205" s="4">
        <f t="shared" si="110"/>
        <v>9.2188523885253379E-2</v>
      </c>
      <c r="AS205" s="5">
        <f t="shared" si="111"/>
        <v>1495.1266645042642</v>
      </c>
      <c r="AT205" s="5">
        <f t="shared" si="112"/>
        <v>66.279317270872227</v>
      </c>
      <c r="AU205" s="5">
        <f t="shared" si="113"/>
        <v>54.809683547219741</v>
      </c>
      <c r="AV205" s="5">
        <f t="shared" si="114"/>
        <v>11.579540408581487</v>
      </c>
      <c r="AW205" s="5">
        <f t="shared" si="115"/>
        <v>9.5338949674333087</v>
      </c>
      <c r="AX205" s="5">
        <f t="shared" si="116"/>
        <v>21.357536424492746</v>
      </c>
      <c r="AY205" s="5">
        <f t="shared" si="117"/>
        <v>8.7062435706048902</v>
      </c>
    </row>
    <row r="206" spans="1:51" x14ac:dyDescent="0.25">
      <c r="A206" s="2">
        <v>42177</v>
      </c>
      <c r="B206" s="299">
        <v>2015</v>
      </c>
      <c r="C206" s="1" t="s">
        <v>214</v>
      </c>
      <c r="D206" s="3">
        <v>4.569022097518461E-2</v>
      </c>
      <c r="E206" s="3">
        <v>59.752213541666684</v>
      </c>
      <c r="F206" s="3">
        <v>1.6201865234374999</v>
      </c>
      <c r="G206" s="3">
        <v>1.3090769531250002</v>
      </c>
      <c r="H206" s="3">
        <v>0.31753144531249994</v>
      </c>
      <c r="I206" s="3">
        <v>0.18698828124999989</v>
      </c>
      <c r="J206" s="3">
        <v>0.44581458333333396</v>
      </c>
      <c r="K206" s="3">
        <v>0.10790733173076943</v>
      </c>
      <c r="L206" s="3">
        <f t="shared" si="93"/>
        <v>0.24204531606828911</v>
      </c>
      <c r="M206" s="4">
        <f t="shared" si="94"/>
        <v>6.6793758813315334</v>
      </c>
      <c r="N206" s="4">
        <f t="shared" si="95"/>
        <v>0.18111186425521278</v>
      </c>
      <c r="O206" s="4">
        <f t="shared" si="96"/>
        <v>0.14633461271544052</v>
      </c>
      <c r="P206" s="4">
        <f t="shared" si="97"/>
        <v>3.5495118116514478E-2</v>
      </c>
      <c r="Q206" s="4">
        <f t="shared" si="98"/>
        <v>2.0902405816346076E-2</v>
      </c>
      <c r="R206" s="4">
        <f t="shared" si="99"/>
        <v>4.9835194362901229E-2</v>
      </c>
      <c r="S206" s="4">
        <f t="shared" si="100"/>
        <v>1.2062375370893046E-2</v>
      </c>
      <c r="T206" s="5">
        <f t="shared" si="90"/>
        <v>2588.4328250265339</v>
      </c>
      <c r="U206" s="5">
        <f t="shared" si="91"/>
        <v>91.180260281658562</v>
      </c>
      <c r="V206" s="5">
        <f t="shared" si="92"/>
        <v>72.014497124953962</v>
      </c>
      <c r="W206" s="5">
        <f t="shared" si="86"/>
        <v>18.58003063828242</v>
      </c>
      <c r="X206" s="5">
        <f t="shared" si="86"/>
        <v>11.217496857755552</v>
      </c>
      <c r="Y206" s="5">
        <f t="shared" si="86"/>
        <v>23.661787578886425</v>
      </c>
      <c r="Z206" s="5">
        <f t="shared" si="86"/>
        <v>9.412463829935243</v>
      </c>
      <c r="AA206" s="4">
        <v>-3.5386166666666647E-3</v>
      </c>
      <c r="AB206" s="4">
        <f t="shared" si="101"/>
        <v>0</v>
      </c>
      <c r="AC206" s="3">
        <f t="shared" si="102"/>
        <v>0</v>
      </c>
      <c r="AD206" s="4">
        <v>27.426666666666659</v>
      </c>
      <c r="AE206" s="4">
        <v>1.4694263425925926</v>
      </c>
      <c r="AF206" s="4">
        <v>1.406908009259263</v>
      </c>
      <c r="AG206" s="4">
        <v>6.2480833333333242E-2</v>
      </c>
      <c r="AH206" s="4">
        <v>0.24268916666666643</v>
      </c>
      <c r="AI206" s="4">
        <v>0.81578791666666783</v>
      </c>
      <c r="AJ206" s="4">
        <v>0.16530324074074104</v>
      </c>
      <c r="AK206" s="3">
        <f t="shared" si="103"/>
        <v>0.20263016571289102</v>
      </c>
      <c r="AL206" s="4">
        <f t="shared" si="104"/>
        <v>0</v>
      </c>
      <c r="AM206" s="4">
        <f t="shared" si="105"/>
        <v>0</v>
      </c>
      <c r="AN206" s="4">
        <f t="shared" si="106"/>
        <v>0</v>
      </c>
      <c r="AO206" s="4">
        <f t="shared" si="107"/>
        <v>0</v>
      </c>
      <c r="AP206" s="4">
        <f t="shared" si="108"/>
        <v>0</v>
      </c>
      <c r="AQ206" s="4">
        <f t="shared" si="109"/>
        <v>0</v>
      </c>
      <c r="AR206" s="4">
        <f t="shared" si="110"/>
        <v>0</v>
      </c>
      <c r="AS206" s="5">
        <f t="shared" si="111"/>
        <v>1495.1266645042642</v>
      </c>
      <c r="AT206" s="5">
        <f t="shared" si="112"/>
        <v>66.279317270872227</v>
      </c>
      <c r="AU206" s="5">
        <f t="shared" si="113"/>
        <v>54.809683547219741</v>
      </c>
      <c r="AV206" s="5">
        <f t="shared" si="114"/>
        <v>11.579540408581487</v>
      </c>
      <c r="AW206" s="5">
        <f t="shared" si="115"/>
        <v>9.5338949674333087</v>
      </c>
      <c r="AX206" s="5">
        <f t="shared" si="116"/>
        <v>21.357536424492746</v>
      </c>
      <c r="AY206" s="5">
        <f t="shared" si="117"/>
        <v>8.7062435706048902</v>
      </c>
    </row>
    <row r="207" spans="1:51" x14ac:dyDescent="0.25">
      <c r="A207" s="2">
        <v>42178</v>
      </c>
      <c r="B207" s="299">
        <v>2015</v>
      </c>
      <c r="C207" s="1" t="s">
        <v>215</v>
      </c>
      <c r="D207" s="3">
        <v>0</v>
      </c>
      <c r="E207" s="3">
        <v>23.962500000000045</v>
      </c>
      <c r="F207" s="3">
        <v>1.4882857142857133</v>
      </c>
      <c r="G207" s="3">
        <v>1.1028785714285727</v>
      </c>
      <c r="H207" s="3">
        <v>0.41476428571428486</v>
      </c>
      <c r="I207" s="3">
        <v>0.10435714285714308</v>
      </c>
      <c r="J207" s="3">
        <v>0.33777142857142883</v>
      </c>
      <c r="K207" s="3">
        <v>9.5969230769230751E-2</v>
      </c>
      <c r="L207" s="3">
        <f t="shared" si="93"/>
        <v>0.28412477388961882</v>
      </c>
      <c r="M207" s="4">
        <f t="shared" si="94"/>
        <v>0</v>
      </c>
      <c r="N207" s="4">
        <f t="shared" si="95"/>
        <v>0</v>
      </c>
      <c r="O207" s="4">
        <f t="shared" si="96"/>
        <v>0</v>
      </c>
      <c r="P207" s="4">
        <f t="shared" si="97"/>
        <v>0</v>
      </c>
      <c r="Q207" s="4">
        <f t="shared" si="98"/>
        <v>0</v>
      </c>
      <c r="R207" s="4">
        <f t="shared" si="99"/>
        <v>0</v>
      </c>
      <c r="S207" s="4">
        <f t="shared" si="100"/>
        <v>0</v>
      </c>
      <c r="T207" s="5">
        <f t="shared" si="90"/>
        <v>2588.4328250265339</v>
      </c>
      <c r="U207" s="5">
        <f t="shared" si="91"/>
        <v>91.180260281658562</v>
      </c>
      <c r="V207" s="5">
        <f t="shared" si="92"/>
        <v>72.014497124953962</v>
      </c>
      <c r="W207" s="5">
        <f t="shared" si="86"/>
        <v>18.58003063828242</v>
      </c>
      <c r="X207" s="5">
        <f t="shared" si="86"/>
        <v>11.217496857755552</v>
      </c>
      <c r="Y207" s="5">
        <f t="shared" si="86"/>
        <v>23.661787578886425</v>
      </c>
      <c r="Z207" s="5">
        <f t="shared" si="86"/>
        <v>9.412463829935243</v>
      </c>
      <c r="AA207" s="4">
        <v>-1.0429166666666662E-3</v>
      </c>
      <c r="AB207" s="4">
        <f t="shared" si="101"/>
        <v>0</v>
      </c>
      <c r="AC207" s="3">
        <f t="shared" si="102"/>
        <v>0</v>
      </c>
      <c r="AD207" s="4">
        <v>27.199999999999989</v>
      </c>
      <c r="AE207" s="4">
        <v>1.4845555555555554</v>
      </c>
      <c r="AF207" s="4">
        <v>1.4233655555555595</v>
      </c>
      <c r="AG207" s="4">
        <v>6.1189999999999918E-2</v>
      </c>
      <c r="AH207" s="4">
        <v>0.24899999999999975</v>
      </c>
      <c r="AI207" s="4">
        <v>0.83462500000000128</v>
      </c>
      <c r="AJ207" s="4">
        <v>0.16144444444444475</v>
      </c>
      <c r="AK207" s="3">
        <f t="shared" si="103"/>
        <v>0.19343351139067785</v>
      </c>
      <c r="AL207" s="4">
        <f t="shared" si="104"/>
        <v>0</v>
      </c>
      <c r="AM207" s="4">
        <f t="shared" si="105"/>
        <v>0</v>
      </c>
      <c r="AN207" s="4">
        <f t="shared" si="106"/>
        <v>0</v>
      </c>
      <c r="AO207" s="4">
        <f t="shared" si="107"/>
        <v>0</v>
      </c>
      <c r="AP207" s="4">
        <f t="shared" si="108"/>
        <v>0</v>
      </c>
      <c r="AQ207" s="4">
        <f t="shared" si="109"/>
        <v>0</v>
      </c>
      <c r="AR207" s="4">
        <f t="shared" si="110"/>
        <v>0</v>
      </c>
      <c r="AS207" s="5">
        <f t="shared" si="111"/>
        <v>1495.1266645042642</v>
      </c>
      <c r="AT207" s="5">
        <f t="shared" si="112"/>
        <v>66.279317270872227</v>
      </c>
      <c r="AU207" s="5">
        <f t="shared" si="113"/>
        <v>54.809683547219741</v>
      </c>
      <c r="AV207" s="5">
        <f t="shared" si="114"/>
        <v>11.579540408581487</v>
      </c>
      <c r="AW207" s="5">
        <f t="shared" si="115"/>
        <v>9.5338949674333087</v>
      </c>
      <c r="AX207" s="5">
        <f t="shared" si="116"/>
        <v>21.357536424492746</v>
      </c>
      <c r="AY207" s="5">
        <f t="shared" si="117"/>
        <v>8.7062435706048902</v>
      </c>
    </row>
    <row r="208" spans="1:51" x14ac:dyDescent="0.25">
      <c r="A208" s="2">
        <v>42179</v>
      </c>
      <c r="B208" s="299">
        <v>2015</v>
      </c>
      <c r="C208" s="1" t="s">
        <v>216</v>
      </c>
      <c r="D208" s="3">
        <v>0</v>
      </c>
      <c r="E208" s="3">
        <v>23.962500000000045</v>
      </c>
      <c r="F208" s="3">
        <v>1.4882857142857133</v>
      </c>
      <c r="G208" s="3">
        <v>1.1028785714285727</v>
      </c>
      <c r="H208" s="3">
        <v>0.41476428571428486</v>
      </c>
      <c r="I208" s="3">
        <v>0.10435714285714308</v>
      </c>
      <c r="J208" s="3">
        <v>0.33777142857142883</v>
      </c>
      <c r="K208" s="3">
        <v>9.5969230769230751E-2</v>
      </c>
      <c r="L208" s="3">
        <f t="shared" si="93"/>
        <v>0.28412477388961882</v>
      </c>
      <c r="M208" s="4">
        <f t="shared" si="94"/>
        <v>0</v>
      </c>
      <c r="N208" s="4">
        <f t="shared" si="95"/>
        <v>0</v>
      </c>
      <c r="O208" s="4">
        <f t="shared" si="96"/>
        <v>0</v>
      </c>
      <c r="P208" s="4">
        <f t="shared" si="97"/>
        <v>0</v>
      </c>
      <c r="Q208" s="4">
        <f t="shared" si="98"/>
        <v>0</v>
      </c>
      <c r="R208" s="4">
        <f t="shared" si="99"/>
        <v>0</v>
      </c>
      <c r="S208" s="4">
        <f t="shared" si="100"/>
        <v>0</v>
      </c>
      <c r="T208" s="5">
        <f t="shared" si="90"/>
        <v>2588.4328250265339</v>
      </c>
      <c r="U208" s="5">
        <f t="shared" si="91"/>
        <v>91.180260281658562</v>
      </c>
      <c r="V208" s="5">
        <f t="shared" si="92"/>
        <v>72.014497124953962</v>
      </c>
      <c r="W208" s="5">
        <f t="shared" si="86"/>
        <v>18.58003063828242</v>
      </c>
      <c r="X208" s="5">
        <f t="shared" si="86"/>
        <v>11.217496857755552</v>
      </c>
      <c r="Y208" s="5">
        <f t="shared" si="86"/>
        <v>23.661787578886425</v>
      </c>
      <c r="Z208" s="5">
        <f t="shared" si="86"/>
        <v>9.412463829935243</v>
      </c>
      <c r="AA208" s="4">
        <v>0</v>
      </c>
      <c r="AB208" s="4">
        <f t="shared" si="101"/>
        <v>0</v>
      </c>
      <c r="AC208" s="3">
        <f t="shared" si="102"/>
        <v>0</v>
      </c>
      <c r="AD208" s="4">
        <v>27.199999999999989</v>
      </c>
      <c r="AE208" s="4">
        <v>1.4845555555555554</v>
      </c>
      <c r="AF208" s="4">
        <v>1.4233655555555595</v>
      </c>
      <c r="AG208" s="4">
        <v>6.1189999999999918E-2</v>
      </c>
      <c r="AH208" s="4">
        <v>0.24899999999999975</v>
      </c>
      <c r="AI208" s="4">
        <v>0.83462500000000128</v>
      </c>
      <c r="AJ208" s="4">
        <v>0.16144444444444475</v>
      </c>
      <c r="AK208" s="3">
        <f t="shared" si="103"/>
        <v>0.19343351139067785</v>
      </c>
      <c r="AL208" s="4">
        <f t="shared" si="104"/>
        <v>0</v>
      </c>
      <c r="AM208" s="4">
        <f t="shared" si="105"/>
        <v>0</v>
      </c>
      <c r="AN208" s="4">
        <f t="shared" si="106"/>
        <v>0</v>
      </c>
      <c r="AO208" s="4">
        <f t="shared" si="107"/>
        <v>0</v>
      </c>
      <c r="AP208" s="4">
        <f t="shared" si="108"/>
        <v>0</v>
      </c>
      <c r="AQ208" s="4">
        <f t="shared" si="109"/>
        <v>0</v>
      </c>
      <c r="AR208" s="4">
        <f t="shared" si="110"/>
        <v>0</v>
      </c>
      <c r="AS208" s="5">
        <f t="shared" si="111"/>
        <v>1495.1266645042642</v>
      </c>
      <c r="AT208" s="5">
        <f t="shared" si="112"/>
        <v>66.279317270872227</v>
      </c>
      <c r="AU208" s="5">
        <f t="shared" si="113"/>
        <v>54.809683547219741</v>
      </c>
      <c r="AV208" s="5">
        <f t="shared" si="114"/>
        <v>11.579540408581487</v>
      </c>
      <c r="AW208" s="5">
        <f t="shared" si="115"/>
        <v>9.5338949674333087</v>
      </c>
      <c r="AX208" s="5">
        <f t="shared" si="116"/>
        <v>21.357536424492746</v>
      </c>
      <c r="AY208" s="5">
        <f t="shared" si="117"/>
        <v>8.7062435706048902</v>
      </c>
    </row>
    <row r="209" spans="1:51" x14ac:dyDescent="0.25">
      <c r="A209" s="2">
        <v>42180</v>
      </c>
      <c r="B209" s="299">
        <v>2015</v>
      </c>
      <c r="C209" s="1" t="s">
        <v>217</v>
      </c>
      <c r="D209" s="3">
        <v>0</v>
      </c>
      <c r="E209" s="3">
        <v>23.962500000000045</v>
      </c>
      <c r="F209" s="3">
        <v>1.4882857142857133</v>
      </c>
      <c r="G209" s="3">
        <v>1.1028785714285727</v>
      </c>
      <c r="H209" s="3">
        <v>0.41476428571428486</v>
      </c>
      <c r="I209" s="3">
        <v>0.10435714285714308</v>
      </c>
      <c r="J209" s="3">
        <v>0.33777142857142883</v>
      </c>
      <c r="K209" s="3">
        <v>9.5969230769230751E-2</v>
      </c>
      <c r="L209" s="3">
        <f t="shared" si="93"/>
        <v>0.28412477388961882</v>
      </c>
      <c r="M209" s="4">
        <f t="shared" si="94"/>
        <v>0</v>
      </c>
      <c r="N209" s="4">
        <f t="shared" si="95"/>
        <v>0</v>
      </c>
      <c r="O209" s="4">
        <f t="shared" si="96"/>
        <v>0</v>
      </c>
      <c r="P209" s="4">
        <f t="shared" si="97"/>
        <v>0</v>
      </c>
      <c r="Q209" s="4">
        <f t="shared" si="98"/>
        <v>0</v>
      </c>
      <c r="R209" s="4">
        <f t="shared" si="99"/>
        <v>0</v>
      </c>
      <c r="S209" s="4">
        <f t="shared" si="100"/>
        <v>0</v>
      </c>
      <c r="T209" s="5">
        <f t="shared" si="90"/>
        <v>2588.4328250265339</v>
      </c>
      <c r="U209" s="5">
        <f t="shared" si="91"/>
        <v>91.180260281658562</v>
      </c>
      <c r="V209" s="5">
        <f t="shared" si="92"/>
        <v>72.014497124953962</v>
      </c>
      <c r="W209" s="5">
        <f t="shared" si="86"/>
        <v>18.58003063828242</v>
      </c>
      <c r="X209" s="5">
        <f t="shared" si="86"/>
        <v>11.217496857755552</v>
      </c>
      <c r="Y209" s="5">
        <f t="shared" si="86"/>
        <v>23.661787578886425</v>
      </c>
      <c r="Z209" s="5">
        <f t="shared" si="86"/>
        <v>9.412463829935243</v>
      </c>
      <c r="AA209" s="4">
        <v>-3.2651666666666697E-4</v>
      </c>
      <c r="AB209" s="4">
        <f t="shared" si="101"/>
        <v>0</v>
      </c>
      <c r="AC209" s="3">
        <f t="shared" si="102"/>
        <v>0</v>
      </c>
      <c r="AD209" s="4">
        <v>27.199999999999989</v>
      </c>
      <c r="AE209" s="4">
        <v>1.4845555555555554</v>
      </c>
      <c r="AF209" s="4">
        <v>1.4233655555555595</v>
      </c>
      <c r="AG209" s="4">
        <v>6.1189999999999918E-2</v>
      </c>
      <c r="AH209" s="4">
        <v>0.24899999999999975</v>
      </c>
      <c r="AI209" s="4">
        <v>0.83462500000000128</v>
      </c>
      <c r="AJ209" s="4">
        <v>0.16144444444444475</v>
      </c>
      <c r="AK209" s="3">
        <f t="shared" si="103"/>
        <v>0.19343351139067785</v>
      </c>
      <c r="AL209" s="4">
        <f t="shared" si="104"/>
        <v>0</v>
      </c>
      <c r="AM209" s="4">
        <f t="shared" si="105"/>
        <v>0</v>
      </c>
      <c r="AN209" s="4">
        <f t="shared" si="106"/>
        <v>0</v>
      </c>
      <c r="AO209" s="4">
        <f t="shared" si="107"/>
        <v>0</v>
      </c>
      <c r="AP209" s="4">
        <f t="shared" si="108"/>
        <v>0</v>
      </c>
      <c r="AQ209" s="4">
        <f t="shared" si="109"/>
        <v>0</v>
      </c>
      <c r="AR209" s="4">
        <f t="shared" si="110"/>
        <v>0</v>
      </c>
      <c r="AS209" s="5">
        <f t="shared" si="111"/>
        <v>1495.1266645042642</v>
      </c>
      <c r="AT209" s="5">
        <f t="shared" si="112"/>
        <v>66.279317270872227</v>
      </c>
      <c r="AU209" s="5">
        <f t="shared" si="113"/>
        <v>54.809683547219741</v>
      </c>
      <c r="AV209" s="5">
        <f t="shared" si="114"/>
        <v>11.579540408581487</v>
      </c>
      <c r="AW209" s="5">
        <f t="shared" si="115"/>
        <v>9.5338949674333087</v>
      </c>
      <c r="AX209" s="5">
        <f t="shared" si="116"/>
        <v>21.357536424492746</v>
      </c>
      <c r="AY209" s="5">
        <f t="shared" si="117"/>
        <v>8.7062435706048902</v>
      </c>
    </row>
    <row r="210" spans="1:51" x14ac:dyDescent="0.25">
      <c r="A210" s="2">
        <v>42181</v>
      </c>
      <c r="B210" s="299">
        <v>2015</v>
      </c>
      <c r="C210" s="1" t="s">
        <v>218</v>
      </c>
      <c r="D210" s="3">
        <v>0</v>
      </c>
      <c r="E210" s="3">
        <v>23.962500000000045</v>
      </c>
      <c r="F210" s="3">
        <v>1.4882857142857133</v>
      </c>
      <c r="G210" s="3">
        <v>1.1028785714285727</v>
      </c>
      <c r="H210" s="3">
        <v>0.41476428571428486</v>
      </c>
      <c r="I210" s="3">
        <v>0.10435714285714308</v>
      </c>
      <c r="J210" s="3">
        <v>0.33777142857142883</v>
      </c>
      <c r="K210" s="3">
        <v>9.5969230769230751E-2</v>
      </c>
      <c r="L210" s="3">
        <f t="shared" si="93"/>
        <v>0.28412477388961882</v>
      </c>
      <c r="M210" s="4">
        <f t="shared" si="94"/>
        <v>0</v>
      </c>
      <c r="N210" s="4">
        <f t="shared" si="95"/>
        <v>0</v>
      </c>
      <c r="O210" s="4">
        <f t="shared" si="96"/>
        <v>0</v>
      </c>
      <c r="P210" s="4">
        <f t="shared" si="97"/>
        <v>0</v>
      </c>
      <c r="Q210" s="4">
        <f t="shared" si="98"/>
        <v>0</v>
      </c>
      <c r="R210" s="4">
        <f t="shared" si="99"/>
        <v>0</v>
      </c>
      <c r="S210" s="4">
        <f t="shared" si="100"/>
        <v>0</v>
      </c>
      <c r="T210" s="5">
        <f t="shared" si="90"/>
        <v>2588.4328250265339</v>
      </c>
      <c r="U210" s="5">
        <f t="shared" si="91"/>
        <v>91.180260281658562</v>
      </c>
      <c r="V210" s="5">
        <f t="shared" si="92"/>
        <v>72.014497124953962</v>
      </c>
      <c r="W210" s="5">
        <f t="shared" si="86"/>
        <v>18.58003063828242</v>
      </c>
      <c r="X210" s="5">
        <f t="shared" si="86"/>
        <v>11.217496857755552</v>
      </c>
      <c r="Y210" s="5">
        <f t="shared" si="86"/>
        <v>23.661787578886425</v>
      </c>
      <c r="Z210" s="5">
        <f t="shared" si="86"/>
        <v>9.412463829935243</v>
      </c>
      <c r="AA210" s="4">
        <v>0</v>
      </c>
      <c r="AB210" s="4">
        <f t="shared" si="101"/>
        <v>0</v>
      </c>
      <c r="AC210" s="3">
        <f t="shared" si="102"/>
        <v>0</v>
      </c>
      <c r="AD210" s="4">
        <v>27.199999999999989</v>
      </c>
      <c r="AE210" s="4">
        <v>1.4845555555555554</v>
      </c>
      <c r="AF210" s="4">
        <v>1.4233655555555595</v>
      </c>
      <c r="AG210" s="4">
        <v>6.1189999999999918E-2</v>
      </c>
      <c r="AH210" s="4">
        <v>0.24899999999999975</v>
      </c>
      <c r="AI210" s="4">
        <v>0.83462500000000128</v>
      </c>
      <c r="AJ210" s="4">
        <v>0.16144444444444475</v>
      </c>
      <c r="AK210" s="3">
        <f t="shared" si="103"/>
        <v>0.19343351139067785</v>
      </c>
      <c r="AL210" s="4">
        <f t="shared" si="104"/>
        <v>0</v>
      </c>
      <c r="AM210" s="4">
        <f t="shared" si="105"/>
        <v>0</v>
      </c>
      <c r="AN210" s="4">
        <f t="shared" si="106"/>
        <v>0</v>
      </c>
      <c r="AO210" s="4">
        <f t="shared" si="107"/>
        <v>0</v>
      </c>
      <c r="AP210" s="4">
        <f t="shared" si="108"/>
        <v>0</v>
      </c>
      <c r="AQ210" s="4">
        <f t="shared" si="109"/>
        <v>0</v>
      </c>
      <c r="AR210" s="4">
        <f t="shared" si="110"/>
        <v>0</v>
      </c>
      <c r="AS210" s="5">
        <f t="shared" si="111"/>
        <v>1495.1266645042642</v>
      </c>
      <c r="AT210" s="5">
        <f t="shared" si="112"/>
        <v>66.279317270872227</v>
      </c>
      <c r="AU210" s="5">
        <f t="shared" si="113"/>
        <v>54.809683547219741</v>
      </c>
      <c r="AV210" s="5">
        <f t="shared" si="114"/>
        <v>11.579540408581487</v>
      </c>
      <c r="AW210" s="5">
        <f t="shared" si="115"/>
        <v>9.5338949674333087</v>
      </c>
      <c r="AX210" s="5">
        <f t="shared" si="116"/>
        <v>21.357536424492746</v>
      </c>
      <c r="AY210" s="5">
        <f t="shared" si="117"/>
        <v>8.7062435706048902</v>
      </c>
    </row>
    <row r="211" spans="1:51" x14ac:dyDescent="0.25">
      <c r="A211" s="2">
        <v>42182</v>
      </c>
      <c r="B211" s="299">
        <v>2015</v>
      </c>
      <c r="C211" s="1" t="s">
        <v>219</v>
      </c>
      <c r="D211" s="3">
        <v>0</v>
      </c>
      <c r="E211" s="3">
        <v>23.962500000000045</v>
      </c>
      <c r="F211" s="3">
        <v>1.4882857142857133</v>
      </c>
      <c r="G211" s="3">
        <v>1.1028785714285727</v>
      </c>
      <c r="H211" s="3">
        <v>0.41476428571428486</v>
      </c>
      <c r="I211" s="3">
        <v>0.10435714285714308</v>
      </c>
      <c r="J211" s="3">
        <v>0.33777142857142883</v>
      </c>
      <c r="K211" s="3">
        <v>9.5969230769230751E-2</v>
      </c>
      <c r="L211" s="3">
        <f t="shared" si="93"/>
        <v>0.28412477388961882</v>
      </c>
      <c r="M211" s="4">
        <f t="shared" si="94"/>
        <v>0</v>
      </c>
      <c r="N211" s="4">
        <f t="shared" si="95"/>
        <v>0</v>
      </c>
      <c r="O211" s="4">
        <f t="shared" si="96"/>
        <v>0</v>
      </c>
      <c r="P211" s="4">
        <f t="shared" si="97"/>
        <v>0</v>
      </c>
      <c r="Q211" s="4">
        <f t="shared" si="98"/>
        <v>0</v>
      </c>
      <c r="R211" s="4">
        <f t="shared" si="99"/>
        <v>0</v>
      </c>
      <c r="S211" s="4">
        <f t="shared" si="100"/>
        <v>0</v>
      </c>
      <c r="T211" s="5">
        <f t="shared" si="90"/>
        <v>2588.4328250265339</v>
      </c>
      <c r="U211" s="5">
        <f t="shared" si="91"/>
        <v>91.180260281658562</v>
      </c>
      <c r="V211" s="5">
        <f t="shared" si="92"/>
        <v>72.014497124953962</v>
      </c>
      <c r="W211" s="5">
        <f>W210+P211</f>
        <v>18.58003063828242</v>
      </c>
      <c r="X211" s="5">
        <f>X210+Q211</f>
        <v>11.217496857755552</v>
      </c>
      <c r="Y211" s="5">
        <f>Y210+R211</f>
        <v>23.661787578886425</v>
      </c>
      <c r="Z211" s="5">
        <f>Z210+S211</f>
        <v>9.412463829935243</v>
      </c>
      <c r="AA211" s="4">
        <v>3.267268333333332E-2</v>
      </c>
      <c r="AB211" s="4">
        <f t="shared" si="101"/>
        <v>3.267268333333332E-2</v>
      </c>
      <c r="AC211" s="3">
        <f t="shared" si="102"/>
        <v>79.936187420371226</v>
      </c>
      <c r="AD211" s="4">
        <v>29.466666666666708</v>
      </c>
      <c r="AE211" s="4">
        <v>1.3332634259259251</v>
      </c>
      <c r="AF211" s="4">
        <v>1.2587900925925941</v>
      </c>
      <c r="AG211" s="4">
        <v>7.4098333333333211E-2</v>
      </c>
      <c r="AH211" s="4">
        <v>0.18589166666666668</v>
      </c>
      <c r="AI211" s="4">
        <v>0.64625416666666835</v>
      </c>
      <c r="AJ211" s="4">
        <v>0.2000324074074078</v>
      </c>
      <c r="AK211" s="3">
        <f t="shared" si="103"/>
        <v>0.30952590749110415</v>
      </c>
      <c r="AL211" s="4">
        <f t="shared" si="104"/>
        <v>2.3554529893202751</v>
      </c>
      <c r="AM211" s="4">
        <f t="shared" si="105"/>
        <v>0.10657599509554097</v>
      </c>
      <c r="AN211" s="4">
        <f t="shared" si="106"/>
        <v>0.10062288076438804</v>
      </c>
      <c r="AO211" s="4">
        <f t="shared" si="107"/>
        <v>5.9231382608704638E-3</v>
      </c>
      <c r="AP211" s="4">
        <f t="shared" si="108"/>
        <v>1.4859471106551841E-2</v>
      </c>
      <c r="AQ211" s="4">
        <f t="shared" si="109"/>
        <v>5.1659094187862624E-2</v>
      </c>
      <c r="AR211" s="4">
        <f t="shared" si="110"/>
        <v>1.5989828008666603E-2</v>
      </c>
      <c r="AS211" s="5">
        <f t="shared" si="111"/>
        <v>1497.4821174935846</v>
      </c>
      <c r="AT211" s="5">
        <f t="shared" si="112"/>
        <v>66.385893265967766</v>
      </c>
      <c r="AU211" s="5">
        <f t="shared" si="113"/>
        <v>54.910306427984132</v>
      </c>
      <c r="AV211" s="5">
        <f t="shared" si="114"/>
        <v>11.585463546842357</v>
      </c>
      <c r="AW211" s="5">
        <f t="shared" si="115"/>
        <v>9.5487544385398611</v>
      </c>
      <c r="AX211" s="5">
        <f t="shared" si="116"/>
        <v>21.409195518680608</v>
      </c>
      <c r="AY211" s="5">
        <f t="shared" si="117"/>
        <v>8.7222333986135574</v>
      </c>
    </row>
    <row r="212" spans="1:51" x14ac:dyDescent="0.25">
      <c r="A212" s="2">
        <v>42183</v>
      </c>
      <c r="B212" s="299">
        <v>2015</v>
      </c>
      <c r="C212" s="1" t="s">
        <v>220</v>
      </c>
      <c r="D212" s="3">
        <v>0</v>
      </c>
      <c r="E212" s="3">
        <v>23.962500000000045</v>
      </c>
      <c r="F212" s="3">
        <v>1.4882857142857133</v>
      </c>
      <c r="G212" s="3">
        <v>1.1028785714285727</v>
      </c>
      <c r="H212" s="3">
        <v>0.41476428571428486</v>
      </c>
      <c r="I212" s="3">
        <v>0.10435714285714308</v>
      </c>
      <c r="J212" s="3">
        <v>0.33777142857142883</v>
      </c>
      <c r="K212" s="3">
        <v>9.5969230769230751E-2</v>
      </c>
      <c r="L212" s="3">
        <f t="shared" si="93"/>
        <v>0.28412477388961882</v>
      </c>
      <c r="M212" s="4">
        <f t="shared" si="94"/>
        <v>0</v>
      </c>
      <c r="N212" s="4">
        <f t="shared" si="95"/>
        <v>0</v>
      </c>
      <c r="O212" s="4">
        <f t="shared" si="96"/>
        <v>0</v>
      </c>
      <c r="P212" s="4">
        <f t="shared" si="97"/>
        <v>0</v>
      </c>
      <c r="Q212" s="4">
        <f t="shared" si="98"/>
        <v>0</v>
      </c>
      <c r="R212" s="4">
        <f t="shared" si="99"/>
        <v>0</v>
      </c>
      <c r="S212" s="4">
        <f t="shared" si="100"/>
        <v>0</v>
      </c>
      <c r="T212" s="5">
        <f t="shared" ref="T212:Z248" si="118">T211+M212</f>
        <v>2588.4328250265339</v>
      </c>
      <c r="U212" s="5">
        <f t="shared" si="118"/>
        <v>91.180260281658562</v>
      </c>
      <c r="V212" s="5">
        <f t="shared" si="118"/>
        <v>72.014497124953962</v>
      </c>
      <c r="W212" s="5">
        <f t="shared" si="118"/>
        <v>18.58003063828242</v>
      </c>
      <c r="X212" s="5">
        <f t="shared" si="118"/>
        <v>11.217496857755552</v>
      </c>
      <c r="Y212" s="5">
        <f t="shared" si="118"/>
        <v>23.661787578886425</v>
      </c>
      <c r="Z212" s="5">
        <f t="shared" si="118"/>
        <v>9.412463829935243</v>
      </c>
      <c r="AA212" s="4">
        <v>6.8683000000000051E-3</v>
      </c>
      <c r="AB212" s="4">
        <f t="shared" si="101"/>
        <v>6.8683000000000051E-3</v>
      </c>
      <c r="AC212" s="3">
        <f t="shared" si="102"/>
        <v>16.803814686968458</v>
      </c>
      <c r="AD212" s="4">
        <v>28.361666666666633</v>
      </c>
      <c r="AE212" s="4">
        <v>1.4070183391203708</v>
      </c>
      <c r="AF212" s="4">
        <v>1.3390206307870407</v>
      </c>
      <c r="AG212" s="4">
        <v>6.7805520833333272E-2</v>
      </c>
      <c r="AH212" s="4">
        <v>0.21665697916666651</v>
      </c>
      <c r="AI212" s="4">
        <v>0.7380849479166679</v>
      </c>
      <c r="AJ212" s="4">
        <v>0.18122077546296336</v>
      </c>
      <c r="AK212" s="3">
        <f t="shared" si="103"/>
        <v>0.24552834463631923</v>
      </c>
      <c r="AL212" s="4">
        <f t="shared" si="104"/>
        <v>0.47658419088023657</v>
      </c>
      <c r="AM212" s="4">
        <f t="shared" si="105"/>
        <v>2.3643275431744857E-2</v>
      </c>
      <c r="AN212" s="4">
        <f t="shared" si="106"/>
        <v>2.2500654541773048E-2</v>
      </c>
      <c r="AO212" s="4">
        <f t="shared" si="107"/>
        <v>1.1393914068367117E-3</v>
      </c>
      <c r="AP212" s="4">
        <f t="shared" si="108"/>
        <v>3.6406637285550506E-3</v>
      </c>
      <c r="AQ212" s="4">
        <f t="shared" si="109"/>
        <v>1.2402642688032456E-2</v>
      </c>
      <c r="AR212" s="4">
        <f t="shared" si="110"/>
        <v>3.0452003283083571E-3</v>
      </c>
      <c r="AS212" s="5">
        <f t="shared" si="111"/>
        <v>1497.9587016844648</v>
      </c>
      <c r="AT212" s="5">
        <f t="shared" si="112"/>
        <v>66.409536541399518</v>
      </c>
      <c r="AU212" s="5">
        <f t="shared" si="113"/>
        <v>54.932807082525905</v>
      </c>
      <c r="AV212" s="5">
        <f t="shared" si="114"/>
        <v>11.586602938249193</v>
      </c>
      <c r="AW212" s="5">
        <f t="shared" si="115"/>
        <v>9.5523951022684166</v>
      </c>
      <c r="AX212" s="5">
        <f t="shared" si="116"/>
        <v>21.421598161368642</v>
      </c>
      <c r="AY212" s="5">
        <f t="shared" si="117"/>
        <v>8.7252785989418662</v>
      </c>
    </row>
    <row r="213" spans="1:51" x14ac:dyDescent="0.25">
      <c r="A213" s="2">
        <v>42184</v>
      </c>
      <c r="B213" s="299">
        <v>2015</v>
      </c>
      <c r="C213" s="1" t="s">
        <v>221</v>
      </c>
      <c r="D213" s="3">
        <v>0.13965398996631984</v>
      </c>
      <c r="E213" s="3">
        <v>47.822309027777841</v>
      </c>
      <c r="F213" s="3">
        <v>1.5762195870535691</v>
      </c>
      <c r="G213" s="3">
        <v>1.2403441592261881</v>
      </c>
      <c r="H213" s="3">
        <v>0.34994239211309536</v>
      </c>
      <c r="I213" s="3">
        <v>0.15944456845238081</v>
      </c>
      <c r="J213" s="3">
        <v>0.4098001984126991</v>
      </c>
      <c r="K213" s="3">
        <v>0.10392796474358973</v>
      </c>
      <c r="L213" s="3">
        <f t="shared" si="93"/>
        <v>0.2536064285623566</v>
      </c>
      <c r="M213" s="4">
        <f t="shared" si="94"/>
        <v>16.339641240489808</v>
      </c>
      <c r="N213" s="4">
        <f t="shared" si="95"/>
        <v>0.5385533047709693</v>
      </c>
      <c r="O213" s="4">
        <f t="shared" si="96"/>
        <v>0.42379339242529701</v>
      </c>
      <c r="P213" s="4">
        <f t="shared" si="97"/>
        <v>0.11956622877923975</v>
      </c>
      <c r="Q213" s="4">
        <f t="shared" si="98"/>
        <v>5.4478068901761691E-2</v>
      </c>
      <c r="R213" s="4">
        <f t="shared" si="99"/>
        <v>0.14001808692373349</v>
      </c>
      <c r="S213" s="4">
        <f t="shared" si="100"/>
        <v>3.5509486958861657E-2</v>
      </c>
      <c r="T213" s="5">
        <f t="shared" si="118"/>
        <v>2604.7724662670239</v>
      </c>
      <c r="U213" s="5">
        <f t="shared" si="118"/>
        <v>91.718813586429533</v>
      </c>
      <c r="V213" s="5">
        <f t="shared" si="118"/>
        <v>72.438290517379258</v>
      </c>
      <c r="W213" s="5">
        <f t="shared" si="118"/>
        <v>18.699596867061658</v>
      </c>
      <c r="X213" s="5">
        <f t="shared" si="118"/>
        <v>11.271974926657315</v>
      </c>
      <c r="Y213" s="5">
        <f t="shared" si="118"/>
        <v>23.801805665810157</v>
      </c>
      <c r="Z213" s="5">
        <f t="shared" si="118"/>
        <v>9.4479733168941049</v>
      </c>
      <c r="AA213" s="4">
        <v>0.14059145000000003</v>
      </c>
      <c r="AB213" s="4">
        <f t="shared" si="101"/>
        <v>0.14059145000000003</v>
      </c>
      <c r="AC213" s="3">
        <f t="shared" si="102"/>
        <v>343.96760077052409</v>
      </c>
      <c r="AD213" s="4">
        <v>29.098333333333382</v>
      </c>
      <c r="AE213" s="4">
        <v>1.3578483969907398</v>
      </c>
      <c r="AF213" s="4">
        <v>1.2855336053240756</v>
      </c>
      <c r="AG213" s="4">
        <v>7.2000729166666555E-2</v>
      </c>
      <c r="AH213" s="4">
        <v>0.19614677083333329</v>
      </c>
      <c r="AI213" s="4">
        <v>0.67686442708333505</v>
      </c>
      <c r="AJ213" s="4">
        <v>0.19376186342592627</v>
      </c>
      <c r="AK213" s="3">
        <f t="shared" si="103"/>
        <v>0.28626391884836111</v>
      </c>
      <c r="AL213" s="4">
        <f t="shared" si="104"/>
        <v>10.008883903087652</v>
      </c>
      <c r="AM213" s="4">
        <f t="shared" si="105"/>
        <v>0.46705585532300692</v>
      </c>
      <c r="AN213" s="4">
        <f t="shared" si="106"/>
        <v>0.44218190993320411</v>
      </c>
      <c r="AO213" s="4">
        <f t="shared" si="107"/>
        <v>2.4765918065186594E-2</v>
      </c>
      <c r="AP213" s="4">
        <f t="shared" si="108"/>
        <v>6.7468134162427459E-2</v>
      </c>
      <c r="AQ213" s="4">
        <f t="shared" si="109"/>
        <v>0.23281943303077013</v>
      </c>
      <c r="AR213" s="4">
        <f t="shared" si="110"/>
        <v>6.6647803283441831E-2</v>
      </c>
      <c r="AS213" s="5">
        <f t="shared" si="111"/>
        <v>1507.9675855875525</v>
      </c>
      <c r="AT213" s="5">
        <f t="shared" si="112"/>
        <v>66.876592396722529</v>
      </c>
      <c r="AU213" s="5">
        <f t="shared" si="113"/>
        <v>55.374988992459109</v>
      </c>
      <c r="AV213" s="5">
        <f t="shared" si="114"/>
        <v>11.61136885631438</v>
      </c>
      <c r="AW213" s="5">
        <f t="shared" si="115"/>
        <v>9.6198632364308434</v>
      </c>
      <c r="AX213" s="5">
        <f t="shared" si="116"/>
        <v>21.654417594399412</v>
      </c>
      <c r="AY213" s="5">
        <f t="shared" si="117"/>
        <v>8.7919264022253074</v>
      </c>
    </row>
    <row r="214" spans="1:51" x14ac:dyDescent="0.25">
      <c r="A214" s="2">
        <v>42185</v>
      </c>
      <c r="B214" s="299">
        <v>2015</v>
      </c>
      <c r="C214" s="1" t="s">
        <v>222</v>
      </c>
      <c r="D214" s="3">
        <v>0.38022980776066378</v>
      </c>
      <c r="E214" s="3">
        <v>69.773333333333468</v>
      </c>
      <c r="F214" s="3">
        <v>1.6571187499999975</v>
      </c>
      <c r="G214" s="3">
        <v>1.3668124999999982</v>
      </c>
      <c r="H214" s="3">
        <v>0.29030625000000038</v>
      </c>
      <c r="I214" s="3">
        <v>0.21012500000000012</v>
      </c>
      <c r="J214" s="3">
        <v>0.47606666666666747</v>
      </c>
      <c r="K214" s="3">
        <v>0.11125000000000006</v>
      </c>
      <c r="L214" s="3">
        <f t="shared" si="93"/>
        <v>0.23368575829715699</v>
      </c>
      <c r="M214" s="4">
        <f t="shared" si="94"/>
        <v>64.907406794500275</v>
      </c>
      <c r="N214" s="4">
        <f t="shared" si="95"/>
        <v>1.5415528494130055</v>
      </c>
      <c r="O214" s="4">
        <f t="shared" si="96"/>
        <v>1.2714922838138873</v>
      </c>
      <c r="P214" s="4">
        <f t="shared" si="97"/>
        <v>0.27006056559911928</v>
      </c>
      <c r="Q214" s="4">
        <f t="shared" si="98"/>
        <v>0.19547108044182615</v>
      </c>
      <c r="R214" s="4">
        <f t="shared" si="99"/>
        <v>0.44286622579736901</v>
      </c>
      <c r="S214" s="4">
        <f t="shared" si="100"/>
        <v>0.10349152979965813</v>
      </c>
      <c r="T214" s="5">
        <f t="shared" si="118"/>
        <v>2669.6798730615242</v>
      </c>
      <c r="U214" s="5">
        <f t="shared" si="118"/>
        <v>93.260366435842542</v>
      </c>
      <c r="V214" s="5">
        <f t="shared" si="118"/>
        <v>73.709782801193143</v>
      </c>
      <c r="W214" s="5">
        <f t="shared" si="118"/>
        <v>18.969657432660778</v>
      </c>
      <c r="X214" s="5">
        <f t="shared" si="118"/>
        <v>11.467446007099142</v>
      </c>
      <c r="Y214" s="5">
        <f t="shared" si="118"/>
        <v>24.244671891607528</v>
      </c>
      <c r="Z214" s="5">
        <f t="shared" si="118"/>
        <v>9.5514648466937633</v>
      </c>
      <c r="AA214" s="4">
        <v>0.38720373333333336</v>
      </c>
      <c r="AB214" s="4">
        <f t="shared" si="101"/>
        <v>0.38720373333333336</v>
      </c>
      <c r="AC214" s="3">
        <f t="shared" si="102"/>
        <v>947.32317764740651</v>
      </c>
      <c r="AD214" s="4">
        <v>29.920000000000041</v>
      </c>
      <c r="AE214" s="4">
        <v>1.3030049999999991</v>
      </c>
      <c r="AF214" s="4">
        <v>1.2258750000000014</v>
      </c>
      <c r="AG214" s="4">
        <v>7.6679999999999873E-2</v>
      </c>
      <c r="AH214" s="4">
        <v>0.17327000000000006</v>
      </c>
      <c r="AI214" s="4">
        <v>0.60858000000000156</v>
      </c>
      <c r="AJ214" s="4">
        <v>0.20775000000000043</v>
      </c>
      <c r="AK214" s="3">
        <f t="shared" si="103"/>
        <v>0.34136843143054307</v>
      </c>
      <c r="AL214" s="4">
        <f t="shared" si="104"/>
        <v>28.343909475210438</v>
      </c>
      <c r="AM214" s="4">
        <f t="shared" si="105"/>
        <v>1.2343668370904579</v>
      </c>
      <c r="AN214" s="4">
        <f t="shared" si="106"/>
        <v>1.1612998003985158</v>
      </c>
      <c r="AO214" s="4">
        <f t="shared" si="107"/>
        <v>7.2640741262003011E-2</v>
      </c>
      <c r="AP214" s="4">
        <f t="shared" si="108"/>
        <v>0.16414268699096618</v>
      </c>
      <c r="AQ214" s="4">
        <f t="shared" si="109"/>
        <v>0.57652193945266017</v>
      </c>
      <c r="AR214" s="4">
        <f t="shared" si="110"/>
        <v>0.19680639015624909</v>
      </c>
      <c r="AS214" s="5">
        <f t="shared" si="111"/>
        <v>1536.311495062763</v>
      </c>
      <c r="AT214" s="5">
        <f t="shared" si="112"/>
        <v>68.110959233812991</v>
      </c>
      <c r="AU214" s="5">
        <f t="shared" si="113"/>
        <v>56.536288792857626</v>
      </c>
      <c r="AV214" s="5">
        <f t="shared" si="114"/>
        <v>11.684009597576383</v>
      </c>
      <c r="AW214" s="5">
        <f t="shared" si="115"/>
        <v>9.7840059234218089</v>
      </c>
      <c r="AX214" s="5">
        <f t="shared" si="116"/>
        <v>22.230939533852073</v>
      </c>
      <c r="AY214" s="5">
        <f t="shared" si="117"/>
        <v>8.9887327923815565</v>
      </c>
    </row>
    <row r="215" spans="1:51" x14ac:dyDescent="0.25">
      <c r="A215" s="2">
        <v>42186</v>
      </c>
      <c r="B215" s="299">
        <v>2015</v>
      </c>
      <c r="C215" s="1" t="s">
        <v>223</v>
      </c>
      <c r="D215" s="3">
        <v>0.20192901833598029</v>
      </c>
      <c r="E215" s="3">
        <v>55.93464409722219</v>
      </c>
      <c r="F215" s="3">
        <v>1.6061171037946427</v>
      </c>
      <c r="G215" s="3">
        <v>1.2870824590773819</v>
      </c>
      <c r="H215" s="3">
        <v>0.32790294828869021</v>
      </c>
      <c r="I215" s="3">
        <v>0.17817429315476185</v>
      </c>
      <c r="J215" s="3">
        <v>0.43428998015873072</v>
      </c>
      <c r="K215" s="3">
        <v>0.106633934294872</v>
      </c>
      <c r="L215" s="3">
        <f t="shared" si="93"/>
        <v>0.24553625265749363</v>
      </c>
      <c r="M215" s="4">
        <f t="shared" si="94"/>
        <v>27.633649203955905</v>
      </c>
      <c r="N215" s="4">
        <f t="shared" si="95"/>
        <v>0.79347741177348308</v>
      </c>
      <c r="O215" s="4">
        <f t="shared" si="96"/>
        <v>0.63586326050254804</v>
      </c>
      <c r="P215" s="4">
        <f t="shared" si="97"/>
        <v>0.16199540002798646</v>
      </c>
      <c r="Q215" s="4">
        <f t="shared" si="98"/>
        <v>8.8024264633624547E-2</v>
      </c>
      <c r="R215" s="4">
        <f t="shared" si="99"/>
        <v>0.21455427415681591</v>
      </c>
      <c r="S215" s="4">
        <f t="shared" si="100"/>
        <v>5.2680852468113111E-2</v>
      </c>
      <c r="T215" s="5">
        <f t="shared" si="118"/>
        <v>2697.3135222654801</v>
      </c>
      <c r="U215" s="5">
        <f t="shared" si="118"/>
        <v>94.053843847616022</v>
      </c>
      <c r="V215" s="5">
        <f t="shared" si="118"/>
        <v>74.345646061695689</v>
      </c>
      <c r="W215" s="5">
        <f t="shared" si="118"/>
        <v>19.131652832688765</v>
      </c>
      <c r="X215" s="5">
        <f t="shared" si="118"/>
        <v>11.555470271732766</v>
      </c>
      <c r="Y215" s="5">
        <f t="shared" si="118"/>
        <v>24.459226165764342</v>
      </c>
      <c r="Z215" s="5">
        <f t="shared" si="118"/>
        <v>9.6041456991618759</v>
      </c>
      <c r="AA215" s="4">
        <v>0.21517173333333314</v>
      </c>
      <c r="AB215" s="4">
        <f t="shared" si="101"/>
        <v>0.21517173333333314</v>
      </c>
      <c r="AC215" s="3">
        <f t="shared" si="102"/>
        <v>526.43389671492537</v>
      </c>
      <c r="AD215" s="4">
        <v>29.920000000000041</v>
      </c>
      <c r="AE215" s="4">
        <v>1.3030049999999991</v>
      </c>
      <c r="AF215" s="4">
        <v>1.2258750000000014</v>
      </c>
      <c r="AG215" s="4">
        <v>7.6679999999999873E-2</v>
      </c>
      <c r="AH215" s="4">
        <v>0.17327000000000006</v>
      </c>
      <c r="AI215" s="4">
        <v>0.60858000000000156</v>
      </c>
      <c r="AJ215" s="4">
        <v>0.20775000000000043</v>
      </c>
      <c r="AK215" s="3">
        <f t="shared" si="103"/>
        <v>0.34136843143054307</v>
      </c>
      <c r="AL215" s="4">
        <f t="shared" si="104"/>
        <v>15.750902189710589</v>
      </c>
      <c r="AM215" s="4">
        <f t="shared" si="105"/>
        <v>0.68594599958903091</v>
      </c>
      <c r="AN215" s="4">
        <f t="shared" si="106"/>
        <v>0.64534215313540999</v>
      </c>
      <c r="AO215" s="4">
        <f t="shared" si="107"/>
        <v>4.0366951200100407E-2</v>
      </c>
      <c r="AP215" s="4">
        <f t="shared" si="108"/>
        <v>9.1215201283795164E-2</v>
      </c>
      <c r="AQ215" s="4">
        <f t="shared" si="109"/>
        <v>0.32037714086277014</v>
      </c>
      <c r="AR215" s="4">
        <f t="shared" si="110"/>
        <v>0.10936664204252598</v>
      </c>
      <c r="AS215" s="5">
        <f t="shared" si="111"/>
        <v>1552.0623972524736</v>
      </c>
      <c r="AT215" s="5">
        <f t="shared" si="112"/>
        <v>68.796905233402029</v>
      </c>
      <c r="AU215" s="5">
        <f t="shared" si="113"/>
        <v>57.181630945993035</v>
      </c>
      <c r="AV215" s="5">
        <f t="shared" si="114"/>
        <v>11.724376548776483</v>
      </c>
      <c r="AW215" s="5">
        <f t="shared" si="115"/>
        <v>9.8752211247056039</v>
      </c>
      <c r="AX215" s="5">
        <f t="shared" si="116"/>
        <v>22.551316674714844</v>
      </c>
      <c r="AY215" s="5">
        <f t="shared" si="117"/>
        <v>9.098099434424082</v>
      </c>
    </row>
    <row r="216" spans="1:51" x14ac:dyDescent="0.25">
      <c r="A216" s="2">
        <v>42187</v>
      </c>
      <c r="B216" s="299">
        <v>2015</v>
      </c>
      <c r="C216" s="1" t="s">
        <v>224</v>
      </c>
      <c r="D216" s="3">
        <v>1.2359944229625839E-2</v>
      </c>
      <c r="E216" s="3">
        <v>33.506423611111167</v>
      </c>
      <c r="F216" s="3">
        <v>1.5234592633928548</v>
      </c>
      <c r="G216" s="3">
        <v>1.1578648065476183</v>
      </c>
      <c r="H216" s="3">
        <v>0.38883552827380902</v>
      </c>
      <c r="I216" s="3">
        <v>0.12639211309523818</v>
      </c>
      <c r="J216" s="3">
        <v>0.36658293650793694</v>
      </c>
      <c r="K216" s="3">
        <v>9.9152724358974265E-2</v>
      </c>
      <c r="L216" s="3">
        <f t="shared" si="93"/>
        <v>0.27047828604217505</v>
      </c>
      <c r="M216" s="4">
        <f t="shared" si="94"/>
        <v>1.0132187384713702</v>
      </c>
      <c r="N216" s="4">
        <f t="shared" si="95"/>
        <v>4.6068702851818362E-2</v>
      </c>
      <c r="O216" s="4">
        <f t="shared" si="96"/>
        <v>3.5013295725824227E-2</v>
      </c>
      <c r="P216" s="4">
        <f t="shared" si="97"/>
        <v>1.175820636672755E-2</v>
      </c>
      <c r="Q216" s="4">
        <f t="shared" si="98"/>
        <v>3.8220389877904088E-3</v>
      </c>
      <c r="R216" s="4">
        <f t="shared" si="99"/>
        <v>1.10852982933855E-2</v>
      </c>
      <c r="S216" s="4">
        <f t="shared" si="100"/>
        <v>2.9983324826611583E-3</v>
      </c>
      <c r="T216" s="5">
        <f t="shared" si="118"/>
        <v>2698.3267410039516</v>
      </c>
      <c r="U216" s="5">
        <f t="shared" si="118"/>
        <v>94.099912550467835</v>
      </c>
      <c r="V216" s="5">
        <f t="shared" si="118"/>
        <v>74.380659357421507</v>
      </c>
      <c r="W216" s="5">
        <f t="shared" si="118"/>
        <v>19.143411039055493</v>
      </c>
      <c r="X216" s="5">
        <f t="shared" si="118"/>
        <v>11.559292310720556</v>
      </c>
      <c r="Y216" s="5">
        <f t="shared" si="118"/>
        <v>24.470311464057726</v>
      </c>
      <c r="Z216" s="5">
        <f t="shared" si="118"/>
        <v>9.6071440316445376</v>
      </c>
      <c r="AA216" s="4">
        <v>8.3989866666666677E-2</v>
      </c>
      <c r="AB216" s="4">
        <f t="shared" si="101"/>
        <v>8.3989866666666677E-2</v>
      </c>
      <c r="AC216" s="3">
        <f t="shared" si="102"/>
        <v>205.48755223998006</v>
      </c>
      <c r="AD216" s="4">
        <v>29.920000000000041</v>
      </c>
      <c r="AE216" s="4">
        <v>1.3030049999999991</v>
      </c>
      <c r="AF216" s="4">
        <v>1.2258750000000014</v>
      </c>
      <c r="AG216" s="4">
        <v>7.6679999999999873E-2</v>
      </c>
      <c r="AH216" s="4">
        <v>0.17327000000000006</v>
      </c>
      <c r="AI216" s="4">
        <v>0.60858000000000156</v>
      </c>
      <c r="AJ216" s="4">
        <v>0.20775000000000043</v>
      </c>
      <c r="AK216" s="3">
        <f t="shared" si="103"/>
        <v>0.34136843143054307</v>
      </c>
      <c r="AL216" s="4">
        <f t="shared" si="104"/>
        <v>6.1481875630202127</v>
      </c>
      <c r="AM216" s="4">
        <f t="shared" si="105"/>
        <v>0.26775130800645508</v>
      </c>
      <c r="AN216" s="4">
        <f t="shared" si="106"/>
        <v>0.25190205310218589</v>
      </c>
      <c r="AO216" s="4">
        <f t="shared" si="107"/>
        <v>1.5756785505761647E-2</v>
      </c>
      <c r="AP216" s="4">
        <f t="shared" si="108"/>
        <v>3.5604828176621361E-2</v>
      </c>
      <c r="AQ216" s="4">
        <f t="shared" si="109"/>
        <v>0.1250556145422074</v>
      </c>
      <c r="AR216" s="4">
        <f t="shared" si="110"/>
        <v>4.2690038977855956E-2</v>
      </c>
      <c r="AS216" s="5">
        <f t="shared" si="111"/>
        <v>1558.2105848154938</v>
      </c>
      <c r="AT216" s="5">
        <f t="shared" si="112"/>
        <v>69.064656541408482</v>
      </c>
      <c r="AU216" s="5">
        <f t="shared" si="113"/>
        <v>57.43353299909522</v>
      </c>
      <c r="AV216" s="5">
        <f t="shared" si="114"/>
        <v>11.740133334282245</v>
      </c>
      <c r="AW216" s="5">
        <f t="shared" si="115"/>
        <v>9.9108259528822256</v>
      </c>
      <c r="AX216" s="5">
        <f t="shared" si="116"/>
        <v>22.676372289257053</v>
      </c>
      <c r="AY216" s="5">
        <f t="shared" si="117"/>
        <v>9.1407894734019379</v>
      </c>
    </row>
    <row r="217" spans="1:51" x14ac:dyDescent="0.25">
      <c r="A217" s="2">
        <v>42188</v>
      </c>
      <c r="B217" s="299">
        <v>2015</v>
      </c>
      <c r="C217" s="1" t="s">
        <v>225</v>
      </c>
      <c r="D217" s="3">
        <v>1.0200764343253994E-3</v>
      </c>
      <c r="E217" s="3">
        <v>24.916892361111156</v>
      </c>
      <c r="F217" s="3">
        <v>1.4918030691964275</v>
      </c>
      <c r="G217" s="3">
        <v>1.1083771949404773</v>
      </c>
      <c r="H217" s="3">
        <v>0.41217140997023721</v>
      </c>
      <c r="I217" s="3">
        <v>0.10656063988095262</v>
      </c>
      <c r="J217" s="3">
        <v>0.34065257936507964</v>
      </c>
      <c r="K217" s="3">
        <v>9.6287580128205111E-2</v>
      </c>
      <c r="L217" s="3">
        <f t="shared" si="93"/>
        <v>0.28265624850887472</v>
      </c>
      <c r="M217" s="4">
        <f t="shared" si="94"/>
        <v>6.2184939739236195E-2</v>
      </c>
      <c r="N217" s="4">
        <f t="shared" si="95"/>
        <v>3.7230840273474023E-3</v>
      </c>
      <c r="O217" s="4">
        <f t="shared" si="96"/>
        <v>2.7661703585191225E-3</v>
      </c>
      <c r="P217" s="4">
        <f t="shared" si="97"/>
        <v>1.0286537309619867E-3</v>
      </c>
      <c r="Q217" s="4">
        <f t="shared" si="98"/>
        <v>2.6594275375663195E-4</v>
      </c>
      <c r="R217" s="4">
        <f t="shared" si="99"/>
        <v>8.5016461173524085E-4</v>
      </c>
      <c r="S217" s="4">
        <f t="shared" si="100"/>
        <v>2.4030433976808722E-4</v>
      </c>
      <c r="T217" s="5">
        <f t="shared" si="118"/>
        <v>2698.388925943691</v>
      </c>
      <c r="U217" s="5">
        <f t="shared" si="118"/>
        <v>94.103635634495177</v>
      </c>
      <c r="V217" s="5">
        <f t="shared" si="118"/>
        <v>74.38342552778002</v>
      </c>
      <c r="W217" s="5">
        <f t="shared" si="118"/>
        <v>19.144439692786456</v>
      </c>
      <c r="X217" s="5">
        <f t="shared" si="118"/>
        <v>11.559558253474313</v>
      </c>
      <c r="Y217" s="5">
        <f t="shared" si="118"/>
        <v>24.47116162866946</v>
      </c>
      <c r="Z217" s="5">
        <f t="shared" si="118"/>
        <v>9.607384335984305</v>
      </c>
      <c r="AA217" s="4">
        <v>0.10646453333333332</v>
      </c>
      <c r="AB217" s="4">
        <f t="shared" si="101"/>
        <v>0.10646453333333332</v>
      </c>
      <c r="AC217" s="3">
        <f t="shared" si="102"/>
        <v>260.47352166735709</v>
      </c>
      <c r="AD217" s="4">
        <v>29.920000000000041</v>
      </c>
      <c r="AE217" s="4">
        <v>1.3030049999999991</v>
      </c>
      <c r="AF217" s="4">
        <v>1.2258750000000014</v>
      </c>
      <c r="AG217" s="4">
        <v>7.6679999999999873E-2</v>
      </c>
      <c r="AH217" s="4">
        <v>0.17327000000000006</v>
      </c>
      <c r="AI217" s="4">
        <v>0.60858000000000156</v>
      </c>
      <c r="AJ217" s="4">
        <v>0.20775000000000043</v>
      </c>
      <c r="AK217" s="3">
        <f t="shared" si="103"/>
        <v>0.34136843143054307</v>
      </c>
      <c r="AL217" s="4">
        <f t="shared" si="104"/>
        <v>7.7933677682873341</v>
      </c>
      <c r="AM217" s="4">
        <f t="shared" si="105"/>
        <v>0.33939830110017433</v>
      </c>
      <c r="AN217" s="4">
        <f t="shared" si="106"/>
        <v>0.31930797837397162</v>
      </c>
      <c r="AO217" s="4">
        <f t="shared" si="107"/>
        <v>1.9973109641452904E-2</v>
      </c>
      <c r="AP217" s="4">
        <f t="shared" si="108"/>
        <v>4.5132247099302976E-2</v>
      </c>
      <c r="AQ217" s="4">
        <f t="shared" si="109"/>
        <v>0.15851897581632055</v>
      </c>
      <c r="AR217" s="4">
        <f t="shared" si="110"/>
        <v>5.411337412639354E-2</v>
      </c>
      <c r="AS217" s="5">
        <f t="shared" si="111"/>
        <v>1566.003952583781</v>
      </c>
      <c r="AT217" s="5">
        <f t="shared" si="112"/>
        <v>69.404054842508657</v>
      </c>
      <c r="AU217" s="5">
        <f t="shared" si="113"/>
        <v>57.752840977469191</v>
      </c>
      <c r="AV217" s="5">
        <f t="shared" si="114"/>
        <v>11.760106443923698</v>
      </c>
      <c r="AW217" s="5">
        <f t="shared" si="115"/>
        <v>9.955958199981529</v>
      </c>
      <c r="AX217" s="5">
        <f t="shared" si="116"/>
        <v>22.834891265073374</v>
      </c>
      <c r="AY217" s="5">
        <f t="shared" si="117"/>
        <v>9.194902847528331</v>
      </c>
    </row>
    <row r="218" spans="1:51" x14ac:dyDescent="0.25">
      <c r="A218" s="2">
        <v>42189</v>
      </c>
      <c r="B218" s="299">
        <v>2015</v>
      </c>
      <c r="C218" s="1" t="s">
        <v>226</v>
      </c>
      <c r="D218" s="3">
        <v>0</v>
      </c>
      <c r="E218" s="3">
        <v>23.962500000000045</v>
      </c>
      <c r="F218" s="3">
        <v>1.4882857142857133</v>
      </c>
      <c r="G218" s="3">
        <v>1.1028785714285727</v>
      </c>
      <c r="H218" s="3">
        <v>0.41476428571428486</v>
      </c>
      <c r="I218" s="3">
        <v>0.10435714285714308</v>
      </c>
      <c r="J218" s="3">
        <v>0.33777142857142883</v>
      </c>
      <c r="K218" s="3">
        <v>9.5969230769230751E-2</v>
      </c>
      <c r="L218" s="3">
        <f t="shared" si="93"/>
        <v>0.28412477388961882</v>
      </c>
      <c r="M218" s="4">
        <f t="shared" si="94"/>
        <v>0</v>
      </c>
      <c r="N218" s="4">
        <f t="shared" si="95"/>
        <v>0</v>
      </c>
      <c r="O218" s="4">
        <f t="shared" si="96"/>
        <v>0</v>
      </c>
      <c r="P218" s="4">
        <f t="shared" si="97"/>
        <v>0</v>
      </c>
      <c r="Q218" s="4">
        <f t="shared" si="98"/>
        <v>0</v>
      </c>
      <c r="R218" s="4">
        <f t="shared" si="99"/>
        <v>0</v>
      </c>
      <c r="S218" s="4">
        <f t="shared" si="100"/>
        <v>0</v>
      </c>
      <c r="T218" s="5">
        <f t="shared" si="118"/>
        <v>2698.388925943691</v>
      </c>
      <c r="U218" s="5">
        <f t="shared" si="118"/>
        <v>94.103635634495177</v>
      </c>
      <c r="V218" s="5">
        <f t="shared" si="118"/>
        <v>74.38342552778002</v>
      </c>
      <c r="W218" s="5">
        <f t="shared" si="118"/>
        <v>19.144439692786456</v>
      </c>
      <c r="X218" s="5">
        <f t="shared" si="118"/>
        <v>11.559558253474313</v>
      </c>
      <c r="Y218" s="5">
        <f t="shared" si="118"/>
        <v>24.47116162866946</v>
      </c>
      <c r="Z218" s="5">
        <f t="shared" si="118"/>
        <v>9.607384335984305</v>
      </c>
      <c r="AA218" s="4">
        <v>6.9108799999999984E-2</v>
      </c>
      <c r="AB218" s="4">
        <f t="shared" si="101"/>
        <v>6.9108799999999984E-2</v>
      </c>
      <c r="AC218" s="3">
        <f t="shared" si="102"/>
        <v>169.07989872876328</v>
      </c>
      <c r="AD218" s="4">
        <v>29.920000000000041</v>
      </c>
      <c r="AE218" s="4">
        <v>1.3030049999999991</v>
      </c>
      <c r="AF218" s="4">
        <v>1.2258750000000014</v>
      </c>
      <c r="AG218" s="4">
        <v>7.6679999999999873E-2</v>
      </c>
      <c r="AH218" s="4">
        <v>0.17327000000000006</v>
      </c>
      <c r="AI218" s="4">
        <v>0.60858000000000156</v>
      </c>
      <c r="AJ218" s="4">
        <v>0.20775000000000043</v>
      </c>
      <c r="AK218" s="3">
        <f t="shared" si="103"/>
        <v>0.34136843143054307</v>
      </c>
      <c r="AL218" s="4">
        <f t="shared" si="104"/>
        <v>5.0588705699646042</v>
      </c>
      <c r="AM218" s="4">
        <f t="shared" si="105"/>
        <v>0.22031195344307203</v>
      </c>
      <c r="AN218" s="4">
        <f t="shared" si="106"/>
        <v>0.20727082085412291</v>
      </c>
      <c r="AO218" s="4">
        <f t="shared" si="107"/>
        <v>1.2965046634521546E-2</v>
      </c>
      <c r="AP218" s="4">
        <f t="shared" si="108"/>
        <v>2.9296474052732824E-2</v>
      </c>
      <c r="AQ218" s="4">
        <f t="shared" si="109"/>
        <v>0.10289864476835102</v>
      </c>
      <c r="AR218" s="4">
        <f t="shared" si="110"/>
        <v>3.5126348960900645E-2</v>
      </c>
      <c r="AS218" s="5">
        <f t="shared" si="111"/>
        <v>1571.0628231537457</v>
      </c>
      <c r="AT218" s="5">
        <f t="shared" si="112"/>
        <v>69.62436679595173</v>
      </c>
      <c r="AU218" s="5">
        <f t="shared" si="113"/>
        <v>57.960111798323311</v>
      </c>
      <c r="AV218" s="5">
        <f t="shared" si="114"/>
        <v>11.77307149055822</v>
      </c>
      <c r="AW218" s="5">
        <f t="shared" si="115"/>
        <v>9.9852546740342625</v>
      </c>
      <c r="AX218" s="5">
        <f t="shared" si="116"/>
        <v>22.937789909841726</v>
      </c>
      <c r="AY218" s="5">
        <f t="shared" si="117"/>
        <v>9.230029196489232</v>
      </c>
    </row>
    <row r="219" spans="1:51" x14ac:dyDescent="0.25">
      <c r="A219" s="2">
        <v>42190</v>
      </c>
      <c r="B219" s="299">
        <v>2015</v>
      </c>
      <c r="C219" s="1" t="s">
        <v>227</v>
      </c>
      <c r="D219" s="3">
        <v>0</v>
      </c>
      <c r="E219" s="3">
        <v>23.962500000000045</v>
      </c>
      <c r="F219" s="3">
        <v>1.4882857142857133</v>
      </c>
      <c r="G219" s="3">
        <v>1.1028785714285727</v>
      </c>
      <c r="H219" s="3">
        <v>0.41476428571428486</v>
      </c>
      <c r="I219" s="3">
        <v>0.10435714285714308</v>
      </c>
      <c r="J219" s="3">
        <v>0.33777142857142883</v>
      </c>
      <c r="K219" s="3">
        <v>9.5969230769230751E-2</v>
      </c>
      <c r="L219" s="3">
        <f t="shared" si="93"/>
        <v>0.28412477388961882</v>
      </c>
      <c r="M219" s="4">
        <f t="shared" si="94"/>
        <v>0</v>
      </c>
      <c r="N219" s="4">
        <f t="shared" si="95"/>
        <v>0</v>
      </c>
      <c r="O219" s="4">
        <f t="shared" si="96"/>
        <v>0</v>
      </c>
      <c r="P219" s="4">
        <f t="shared" si="97"/>
        <v>0</v>
      </c>
      <c r="Q219" s="4">
        <f t="shared" si="98"/>
        <v>0</v>
      </c>
      <c r="R219" s="4">
        <f t="shared" si="99"/>
        <v>0</v>
      </c>
      <c r="S219" s="4">
        <f t="shared" si="100"/>
        <v>0</v>
      </c>
      <c r="T219" s="5">
        <f t="shared" si="118"/>
        <v>2698.388925943691</v>
      </c>
      <c r="U219" s="5">
        <f t="shared" si="118"/>
        <v>94.103635634495177</v>
      </c>
      <c r="V219" s="5">
        <f t="shared" si="118"/>
        <v>74.38342552778002</v>
      </c>
      <c r="W219" s="5">
        <f t="shared" si="118"/>
        <v>19.144439692786456</v>
      </c>
      <c r="X219" s="5">
        <f t="shared" si="118"/>
        <v>11.559558253474313</v>
      </c>
      <c r="Y219" s="5">
        <f t="shared" si="118"/>
        <v>24.47116162866946</v>
      </c>
      <c r="Z219" s="5">
        <f t="shared" si="118"/>
        <v>9.607384335984305</v>
      </c>
      <c r="AA219" s="4">
        <v>3.9227200000000004E-2</v>
      </c>
      <c r="AB219" s="4">
        <f t="shared" si="101"/>
        <v>3.9227200000000004E-2</v>
      </c>
      <c r="AC219" s="3">
        <f t="shared" si="102"/>
        <v>95.972307483460071</v>
      </c>
      <c r="AD219" s="4">
        <v>29.920000000000041</v>
      </c>
      <c r="AE219" s="4">
        <v>1.3030049999999991</v>
      </c>
      <c r="AF219" s="4">
        <v>1.2258750000000014</v>
      </c>
      <c r="AG219" s="4">
        <v>7.6679999999999873E-2</v>
      </c>
      <c r="AH219" s="4">
        <v>0.17327000000000006</v>
      </c>
      <c r="AI219" s="4">
        <v>0.60858000000000156</v>
      </c>
      <c r="AJ219" s="4">
        <v>0.20775000000000043</v>
      </c>
      <c r="AK219" s="3">
        <f t="shared" si="103"/>
        <v>0.34136843143054307</v>
      </c>
      <c r="AL219" s="4">
        <f t="shared" si="104"/>
        <v>2.8714914399051299</v>
      </c>
      <c r="AM219" s="4">
        <f t="shared" si="105"/>
        <v>0.12505239651248584</v>
      </c>
      <c r="AN219" s="4">
        <f t="shared" si="106"/>
        <v>0.11765005243628676</v>
      </c>
      <c r="AO219" s="4">
        <f t="shared" si="107"/>
        <v>7.3591565378317075E-3</v>
      </c>
      <c r="AP219" s="4">
        <f t="shared" si="108"/>
        <v>1.6629121717659134E-2</v>
      </c>
      <c r="AQ219" s="4">
        <f t="shared" si="109"/>
        <v>5.8406826888284295E-2</v>
      </c>
      <c r="AR219" s="4">
        <f t="shared" si="110"/>
        <v>1.9938246879688877E-2</v>
      </c>
      <c r="AS219" s="5">
        <f t="shared" si="111"/>
        <v>1573.9343145936509</v>
      </c>
      <c r="AT219" s="5">
        <f t="shared" si="112"/>
        <v>69.749419192464217</v>
      </c>
      <c r="AU219" s="5">
        <f t="shared" si="113"/>
        <v>58.0777618507596</v>
      </c>
      <c r="AV219" s="5">
        <f t="shared" si="114"/>
        <v>11.780430647096052</v>
      </c>
      <c r="AW219" s="5">
        <f t="shared" si="115"/>
        <v>10.001883795751922</v>
      </c>
      <c r="AX219" s="5">
        <f t="shared" si="116"/>
        <v>22.99619673673001</v>
      </c>
      <c r="AY219" s="5">
        <f t="shared" si="117"/>
        <v>9.2499674433689201</v>
      </c>
    </row>
    <row r="220" spans="1:51" x14ac:dyDescent="0.25">
      <c r="A220" s="2">
        <v>42191</v>
      </c>
      <c r="B220" s="299">
        <v>2015</v>
      </c>
      <c r="C220" s="1" t="s">
        <v>228</v>
      </c>
      <c r="D220" s="3">
        <v>0</v>
      </c>
      <c r="E220" s="3">
        <v>23.962500000000045</v>
      </c>
      <c r="F220" s="3">
        <v>1.4882857142857133</v>
      </c>
      <c r="G220" s="3">
        <v>1.1028785714285727</v>
      </c>
      <c r="H220" s="3">
        <v>0.41476428571428486</v>
      </c>
      <c r="I220" s="3">
        <v>0.10435714285714308</v>
      </c>
      <c r="J220" s="3">
        <v>0.33777142857142883</v>
      </c>
      <c r="K220" s="3">
        <v>9.5969230769230751E-2</v>
      </c>
      <c r="L220" s="3">
        <f t="shared" si="93"/>
        <v>0.28412477388961882</v>
      </c>
      <c r="M220" s="4">
        <f t="shared" si="94"/>
        <v>0</v>
      </c>
      <c r="N220" s="4">
        <f t="shared" si="95"/>
        <v>0</v>
      </c>
      <c r="O220" s="4">
        <f t="shared" si="96"/>
        <v>0</v>
      </c>
      <c r="P220" s="4">
        <f t="shared" si="97"/>
        <v>0</v>
      </c>
      <c r="Q220" s="4">
        <f t="shared" si="98"/>
        <v>0</v>
      </c>
      <c r="R220" s="4">
        <f t="shared" si="99"/>
        <v>0</v>
      </c>
      <c r="S220" s="4">
        <f t="shared" si="100"/>
        <v>0</v>
      </c>
      <c r="T220" s="5">
        <f t="shared" si="118"/>
        <v>2698.388925943691</v>
      </c>
      <c r="U220" s="5">
        <f t="shared" si="118"/>
        <v>94.103635634495177</v>
      </c>
      <c r="V220" s="5">
        <f t="shared" si="118"/>
        <v>74.38342552778002</v>
      </c>
      <c r="W220" s="5">
        <f t="shared" si="118"/>
        <v>19.144439692786456</v>
      </c>
      <c r="X220" s="5">
        <f t="shared" si="118"/>
        <v>11.559558253474313</v>
      </c>
      <c r="Y220" s="5">
        <f t="shared" si="118"/>
        <v>24.47116162866946</v>
      </c>
      <c r="Z220" s="5">
        <f t="shared" si="118"/>
        <v>9.607384335984305</v>
      </c>
      <c r="AA220" s="4">
        <v>1.5401083333333341E-2</v>
      </c>
      <c r="AB220" s="4">
        <f t="shared" si="101"/>
        <v>1.5401083333333341E-2</v>
      </c>
      <c r="AC220" s="3">
        <f t="shared" si="102"/>
        <v>37.679913561127471</v>
      </c>
      <c r="AD220" s="4">
        <v>28.6733333333333</v>
      </c>
      <c r="AE220" s="4">
        <v>1.386215671296297</v>
      </c>
      <c r="AF220" s="4">
        <v>1.3163915046296333</v>
      </c>
      <c r="AG220" s="4">
        <v>6.9580416666666631E-2</v>
      </c>
      <c r="AH220" s="4">
        <v>0.20797958333333322</v>
      </c>
      <c r="AI220" s="4">
        <v>0.71218395833333448</v>
      </c>
      <c r="AJ220" s="4">
        <v>0.18652662037037079</v>
      </c>
      <c r="AK220" s="3">
        <f t="shared" si="103"/>
        <v>0.26190792166518845</v>
      </c>
      <c r="AL220" s="4">
        <f t="shared" si="104"/>
        <v>1.0804087215093936</v>
      </c>
      <c r="AM220" s="4">
        <f t="shared" si="105"/>
        <v>5.2232486671524754E-2</v>
      </c>
      <c r="AN220" s="4">
        <f t="shared" si="106"/>
        <v>4.9601518107047111E-2</v>
      </c>
      <c r="AO220" s="4">
        <f t="shared" si="107"/>
        <v>2.6217840855472319E-3</v>
      </c>
      <c r="AP220" s="4">
        <f t="shared" si="108"/>
        <v>7.8366527224793033E-3</v>
      </c>
      <c r="AQ220" s="4">
        <f t="shared" si="109"/>
        <v>2.6835029989621648E-2</v>
      </c>
      <c r="AR220" s="4">
        <f t="shared" si="110"/>
        <v>7.0283069324048094E-3</v>
      </c>
      <c r="AS220" s="5">
        <f t="shared" si="111"/>
        <v>1575.0147233151604</v>
      </c>
      <c r="AT220" s="5">
        <f t="shared" si="112"/>
        <v>69.801651679135745</v>
      </c>
      <c r="AU220" s="5">
        <f t="shared" si="113"/>
        <v>58.127363368866646</v>
      </c>
      <c r="AV220" s="5">
        <f t="shared" si="114"/>
        <v>11.7830524311816</v>
      </c>
      <c r="AW220" s="5">
        <f t="shared" si="115"/>
        <v>10.009720448474402</v>
      </c>
      <c r="AX220" s="5">
        <f t="shared" si="116"/>
        <v>23.023031766719633</v>
      </c>
      <c r="AY220" s="5">
        <f t="shared" si="117"/>
        <v>9.2569957503013249</v>
      </c>
    </row>
    <row r="221" spans="1:51" x14ac:dyDescent="0.25">
      <c r="A221" s="2">
        <v>42192</v>
      </c>
      <c r="B221" s="299">
        <v>2015</v>
      </c>
      <c r="C221" s="1" t="s">
        <v>229</v>
      </c>
      <c r="D221" s="3">
        <v>0</v>
      </c>
      <c r="E221" s="3">
        <v>23.962500000000045</v>
      </c>
      <c r="F221" s="3">
        <v>1.4882857142857133</v>
      </c>
      <c r="G221" s="3">
        <v>1.1028785714285727</v>
      </c>
      <c r="H221" s="3">
        <v>0.41476428571428486</v>
      </c>
      <c r="I221" s="3">
        <v>0.10435714285714308</v>
      </c>
      <c r="J221" s="3">
        <v>0.33777142857142883</v>
      </c>
      <c r="K221" s="3">
        <v>9.5969230769230751E-2</v>
      </c>
      <c r="L221" s="3">
        <f t="shared" si="93"/>
        <v>0.28412477388961882</v>
      </c>
      <c r="M221" s="4">
        <f t="shared" si="94"/>
        <v>0</v>
      </c>
      <c r="N221" s="4">
        <f t="shared" si="95"/>
        <v>0</v>
      </c>
      <c r="O221" s="4">
        <f t="shared" si="96"/>
        <v>0</v>
      </c>
      <c r="P221" s="4">
        <f t="shared" si="97"/>
        <v>0</v>
      </c>
      <c r="Q221" s="4">
        <f t="shared" si="98"/>
        <v>0</v>
      </c>
      <c r="R221" s="4">
        <f t="shared" si="99"/>
        <v>0</v>
      </c>
      <c r="S221" s="4">
        <f t="shared" si="100"/>
        <v>0</v>
      </c>
      <c r="T221" s="5">
        <f t="shared" si="118"/>
        <v>2698.388925943691</v>
      </c>
      <c r="U221" s="5">
        <f t="shared" si="118"/>
        <v>94.103635634495177</v>
      </c>
      <c r="V221" s="5">
        <f t="shared" si="118"/>
        <v>74.38342552778002</v>
      </c>
      <c r="W221" s="5">
        <f t="shared" si="118"/>
        <v>19.144439692786456</v>
      </c>
      <c r="X221" s="5">
        <f t="shared" si="118"/>
        <v>11.559558253474313</v>
      </c>
      <c r="Y221" s="5">
        <f t="shared" si="118"/>
        <v>24.47116162866946</v>
      </c>
      <c r="Z221" s="5">
        <f t="shared" si="118"/>
        <v>9.607384335984305</v>
      </c>
      <c r="AA221" s="4">
        <v>1.1851666666666677E-3</v>
      </c>
      <c r="AB221" s="4">
        <f t="shared" si="101"/>
        <v>1.1851666666666677E-3</v>
      </c>
      <c r="AC221" s="3">
        <f t="shared" si="102"/>
        <v>2.8995997611983739</v>
      </c>
      <c r="AD221" s="4">
        <v>27.653333333333361</v>
      </c>
      <c r="AE221" s="4">
        <v>1.4542971296296312</v>
      </c>
      <c r="AF221" s="4">
        <v>1.3904504629629661</v>
      </c>
      <c r="AG221" s="4">
        <v>6.3771666666666546E-2</v>
      </c>
      <c r="AH221" s="4">
        <v>0.23637833333333305</v>
      </c>
      <c r="AI221" s="4">
        <v>0.79695083333333472</v>
      </c>
      <c r="AJ221" s="4">
        <v>0.16916203703703733</v>
      </c>
      <c r="AK221" s="3">
        <f t="shared" si="103"/>
        <v>0.21226157243540164</v>
      </c>
      <c r="AL221" s="4">
        <f t="shared" si="104"/>
        <v>8.018359872967247E-2</v>
      </c>
      <c r="AM221" s="4">
        <f t="shared" si="105"/>
        <v>4.2168796097855604E-3</v>
      </c>
      <c r="AN221" s="4">
        <f t="shared" si="106"/>
        <v>4.0317498303655856E-3</v>
      </c>
      <c r="AO221" s="4">
        <f t="shared" si="107"/>
        <v>1.8491230943788864E-4</v>
      </c>
      <c r="AP221" s="4">
        <f t="shared" si="108"/>
        <v>6.8540255888580222E-4</v>
      </c>
      <c r="AQ221" s="4">
        <f t="shared" si="109"/>
        <v>2.310838446020183E-3</v>
      </c>
      <c r="AR221" s="4">
        <f t="shared" si="110"/>
        <v>4.9050220219642407E-4</v>
      </c>
      <c r="AS221" s="5">
        <f t="shared" si="111"/>
        <v>1575.0949069138901</v>
      </c>
      <c r="AT221" s="5">
        <f t="shared" si="112"/>
        <v>69.80586855874553</v>
      </c>
      <c r="AU221" s="5">
        <f t="shared" si="113"/>
        <v>58.131395118697014</v>
      </c>
      <c r="AV221" s="5">
        <f t="shared" si="114"/>
        <v>11.783237343491038</v>
      </c>
      <c r="AW221" s="5">
        <f t="shared" si="115"/>
        <v>10.010405851033289</v>
      </c>
      <c r="AX221" s="5">
        <f t="shared" si="116"/>
        <v>23.025342605165655</v>
      </c>
      <c r="AY221" s="5">
        <f t="shared" si="117"/>
        <v>9.2574862525035222</v>
      </c>
    </row>
    <row r="222" spans="1:51" x14ac:dyDescent="0.25">
      <c r="A222" s="2">
        <v>42193</v>
      </c>
      <c r="B222" s="299">
        <v>2015</v>
      </c>
      <c r="C222" s="1" t="s">
        <v>230</v>
      </c>
      <c r="D222" s="3">
        <v>0</v>
      </c>
      <c r="E222" s="3">
        <v>23.962500000000045</v>
      </c>
      <c r="F222" s="3">
        <v>1.4882857142857133</v>
      </c>
      <c r="G222" s="3">
        <v>1.1028785714285727</v>
      </c>
      <c r="H222" s="3">
        <v>0.41476428571428486</v>
      </c>
      <c r="I222" s="3">
        <v>0.10435714285714308</v>
      </c>
      <c r="J222" s="3">
        <v>0.33777142857142883</v>
      </c>
      <c r="K222" s="3">
        <v>9.5969230769230751E-2</v>
      </c>
      <c r="L222" s="3">
        <f t="shared" si="93"/>
        <v>0.28412477388961882</v>
      </c>
      <c r="M222" s="4">
        <f t="shared" si="94"/>
        <v>0</v>
      </c>
      <c r="N222" s="4">
        <f t="shared" si="95"/>
        <v>0</v>
      </c>
      <c r="O222" s="4">
        <f t="shared" si="96"/>
        <v>0</v>
      </c>
      <c r="P222" s="4">
        <f t="shared" si="97"/>
        <v>0</v>
      </c>
      <c r="Q222" s="4">
        <f t="shared" si="98"/>
        <v>0</v>
      </c>
      <c r="R222" s="4">
        <f t="shared" si="99"/>
        <v>0</v>
      </c>
      <c r="S222" s="4">
        <f t="shared" si="100"/>
        <v>0</v>
      </c>
      <c r="T222" s="5">
        <f t="shared" si="118"/>
        <v>2698.388925943691</v>
      </c>
      <c r="U222" s="5">
        <f t="shared" si="118"/>
        <v>94.103635634495177</v>
      </c>
      <c r="V222" s="5">
        <f t="shared" si="118"/>
        <v>74.38342552778002</v>
      </c>
      <c r="W222" s="5">
        <f t="shared" si="118"/>
        <v>19.144439692786456</v>
      </c>
      <c r="X222" s="5">
        <f t="shared" si="118"/>
        <v>11.559558253474313</v>
      </c>
      <c r="Y222" s="5">
        <f t="shared" si="118"/>
        <v>24.47116162866946</v>
      </c>
      <c r="Z222" s="5">
        <f t="shared" si="118"/>
        <v>9.607384335984305</v>
      </c>
      <c r="AA222" s="4">
        <v>2.5779733333333336E-2</v>
      </c>
      <c r="AB222" s="4">
        <f t="shared" si="101"/>
        <v>2.5779733333333336E-2</v>
      </c>
      <c r="AC222" s="3">
        <f t="shared" si="102"/>
        <v>63.072064646680651</v>
      </c>
      <c r="AD222" s="4">
        <v>29.920000000000041</v>
      </c>
      <c r="AE222" s="4">
        <v>1.3030049999999991</v>
      </c>
      <c r="AF222" s="4">
        <v>1.2258750000000014</v>
      </c>
      <c r="AG222" s="4">
        <v>7.6679999999999873E-2</v>
      </c>
      <c r="AH222" s="4">
        <v>0.17327000000000006</v>
      </c>
      <c r="AI222" s="4">
        <v>0.60858000000000156</v>
      </c>
      <c r="AJ222" s="4">
        <v>0.20775000000000043</v>
      </c>
      <c r="AK222" s="3">
        <f t="shared" si="103"/>
        <v>0.34136843143054307</v>
      </c>
      <c r="AL222" s="4">
        <f t="shared" si="104"/>
        <v>1.8871161742286875</v>
      </c>
      <c r="AM222" s="4">
        <f t="shared" si="105"/>
        <v>8.2183215594948067E-2</v>
      </c>
      <c r="AN222" s="4">
        <f t="shared" si="106"/>
        <v>7.7318467248749731E-2</v>
      </c>
      <c r="AO222" s="4">
        <f t="shared" si="107"/>
        <v>4.8363659171074642E-3</v>
      </c>
      <c r="AP222" s="4">
        <f t="shared" si="108"/>
        <v>1.092849664133036E-2</v>
      </c>
      <c r="AQ222" s="4">
        <f t="shared" si="109"/>
        <v>3.8384397102677006E-2</v>
      </c>
      <c r="AR222" s="4">
        <f t="shared" si="110"/>
        <v>1.3103221430347933E-2</v>
      </c>
      <c r="AS222" s="5">
        <f t="shared" si="111"/>
        <v>1576.9820230881187</v>
      </c>
      <c r="AT222" s="5">
        <f t="shared" si="112"/>
        <v>69.888051774340482</v>
      </c>
      <c r="AU222" s="5">
        <f t="shared" si="113"/>
        <v>58.208713585945766</v>
      </c>
      <c r="AV222" s="5">
        <f t="shared" si="114"/>
        <v>11.788073709408145</v>
      </c>
      <c r="AW222" s="5">
        <f t="shared" si="115"/>
        <v>10.021334347674619</v>
      </c>
      <c r="AX222" s="5">
        <f t="shared" si="116"/>
        <v>23.063727002268333</v>
      </c>
      <c r="AY222" s="5">
        <f t="shared" si="117"/>
        <v>9.270589473933871</v>
      </c>
    </row>
    <row r="223" spans="1:51" x14ac:dyDescent="0.25">
      <c r="A223" s="2">
        <v>42194</v>
      </c>
      <c r="B223" s="299">
        <v>2015</v>
      </c>
      <c r="C223" s="1" t="s">
        <v>231</v>
      </c>
      <c r="D223" s="3">
        <v>0</v>
      </c>
      <c r="E223" s="3">
        <v>23.962500000000045</v>
      </c>
      <c r="F223" s="3">
        <v>1.4882857142857133</v>
      </c>
      <c r="G223" s="3">
        <v>1.1028785714285727</v>
      </c>
      <c r="H223" s="3">
        <v>0.41476428571428486</v>
      </c>
      <c r="I223" s="3">
        <v>0.10435714285714308</v>
      </c>
      <c r="J223" s="3">
        <v>0.33777142857142883</v>
      </c>
      <c r="K223" s="3">
        <v>9.5969230769230751E-2</v>
      </c>
      <c r="L223" s="3">
        <f t="shared" si="93"/>
        <v>0.28412477388961882</v>
      </c>
      <c r="M223" s="4">
        <f t="shared" si="94"/>
        <v>0</v>
      </c>
      <c r="N223" s="4">
        <f t="shared" si="95"/>
        <v>0</v>
      </c>
      <c r="O223" s="4">
        <f t="shared" si="96"/>
        <v>0</v>
      </c>
      <c r="P223" s="4">
        <f t="shared" si="97"/>
        <v>0</v>
      </c>
      <c r="Q223" s="4">
        <f t="shared" si="98"/>
        <v>0</v>
      </c>
      <c r="R223" s="4">
        <f t="shared" si="99"/>
        <v>0</v>
      </c>
      <c r="S223" s="4">
        <f t="shared" si="100"/>
        <v>0</v>
      </c>
      <c r="T223" s="5">
        <f t="shared" si="118"/>
        <v>2698.388925943691</v>
      </c>
      <c r="U223" s="5">
        <f t="shared" si="118"/>
        <v>94.103635634495177</v>
      </c>
      <c r="V223" s="5">
        <f t="shared" si="118"/>
        <v>74.38342552778002</v>
      </c>
      <c r="W223" s="5">
        <f t="shared" si="118"/>
        <v>19.144439692786456</v>
      </c>
      <c r="X223" s="5">
        <f t="shared" si="118"/>
        <v>11.559558253474313</v>
      </c>
      <c r="Y223" s="5">
        <f t="shared" si="118"/>
        <v>24.47116162866946</v>
      </c>
      <c r="Z223" s="5">
        <f t="shared" si="118"/>
        <v>9.607384335984305</v>
      </c>
      <c r="AA223" s="4">
        <v>5.7341333333333321E-2</v>
      </c>
      <c r="AB223" s="4">
        <f t="shared" si="101"/>
        <v>5.7341333333333321E-2</v>
      </c>
      <c r="AC223" s="3">
        <f t="shared" si="102"/>
        <v>140.28990277609014</v>
      </c>
      <c r="AD223" s="4">
        <v>29.920000000000041</v>
      </c>
      <c r="AE223" s="4">
        <v>1.3030049999999991</v>
      </c>
      <c r="AF223" s="4">
        <v>1.2258750000000014</v>
      </c>
      <c r="AG223" s="4">
        <v>7.6679999999999873E-2</v>
      </c>
      <c r="AH223" s="4">
        <v>0.17327000000000006</v>
      </c>
      <c r="AI223" s="4">
        <v>0.60858000000000156</v>
      </c>
      <c r="AJ223" s="4">
        <v>0.20775000000000043</v>
      </c>
      <c r="AK223" s="3">
        <f t="shared" si="103"/>
        <v>0.34136843143054307</v>
      </c>
      <c r="AL223" s="4">
        <f t="shared" si="104"/>
        <v>4.1974738910606231</v>
      </c>
      <c r="AM223" s="4">
        <f t="shared" si="105"/>
        <v>0.18279844476675924</v>
      </c>
      <c r="AN223" s="4">
        <f t="shared" si="106"/>
        <v>0.17197788456563973</v>
      </c>
      <c r="AO223" s="4">
        <f t="shared" si="107"/>
        <v>1.0757429744870576E-2</v>
      </c>
      <c r="AP223" s="4">
        <f t="shared" si="108"/>
        <v>2.4308031454013151E-2</v>
      </c>
      <c r="AQ223" s="4">
        <f t="shared" si="109"/>
        <v>8.5377629031473182E-2</v>
      </c>
      <c r="AR223" s="4">
        <f t="shared" si="110"/>
        <v>2.9145227301732791E-2</v>
      </c>
      <c r="AS223" s="5">
        <f t="shared" si="111"/>
        <v>1581.1794969791792</v>
      </c>
      <c r="AT223" s="5">
        <f t="shared" si="112"/>
        <v>70.070850219107243</v>
      </c>
      <c r="AU223" s="5">
        <f t="shared" si="113"/>
        <v>58.380691470511408</v>
      </c>
      <c r="AV223" s="5">
        <f t="shared" si="114"/>
        <v>11.798831139153016</v>
      </c>
      <c r="AW223" s="5">
        <f t="shared" si="115"/>
        <v>10.045642379128632</v>
      </c>
      <c r="AX223" s="5">
        <f t="shared" si="116"/>
        <v>23.149104631299807</v>
      </c>
      <c r="AY223" s="5">
        <f t="shared" si="117"/>
        <v>9.2997347012356038</v>
      </c>
    </row>
    <row r="224" spans="1:51" x14ac:dyDescent="0.25">
      <c r="A224" s="2">
        <v>42195</v>
      </c>
      <c r="B224" s="299">
        <v>2015</v>
      </c>
      <c r="C224" s="1" t="s">
        <v>232</v>
      </c>
      <c r="D224" s="3">
        <v>7.5958195324944506E-3</v>
      </c>
      <c r="E224" s="3">
        <v>190.11520440121032</v>
      </c>
      <c r="F224" s="3">
        <v>2.9000000000000017</v>
      </c>
      <c r="G224" s="3">
        <v>1.5</v>
      </c>
      <c r="H224" s="3">
        <v>1.4000000000000024</v>
      </c>
      <c r="I224" s="3">
        <v>0.15499999999999975</v>
      </c>
      <c r="J224" s="3">
        <v>0.39399999999999907</v>
      </c>
      <c r="K224" s="3">
        <v>0.20395815026518485</v>
      </c>
      <c r="L224" s="3">
        <f t="shared" si="93"/>
        <v>0.51766027986087648</v>
      </c>
      <c r="M224" s="4">
        <f t="shared" si="94"/>
        <v>3.5330527016575393</v>
      </c>
      <c r="N224" s="4">
        <f t="shared" si="95"/>
        <v>5.389286389311871E-2</v>
      </c>
      <c r="O224" s="4">
        <f t="shared" si="96"/>
        <v>2.7875619255061383E-2</v>
      </c>
      <c r="P224" s="4">
        <f t="shared" si="97"/>
        <v>2.6017244638057335E-2</v>
      </c>
      <c r="Q224" s="4">
        <f t="shared" si="98"/>
        <v>2.8804806563563386E-3</v>
      </c>
      <c r="R224" s="4">
        <f t="shared" si="99"/>
        <v>7.3219959909961059E-3</v>
      </c>
      <c r="S224" s="4">
        <f t="shared" si="100"/>
        <v>3.7903064938392601E-3</v>
      </c>
      <c r="T224" s="5">
        <f t="shared" si="118"/>
        <v>2701.9219786453486</v>
      </c>
      <c r="U224" s="5">
        <f t="shared" si="118"/>
        <v>94.157528498388302</v>
      </c>
      <c r="V224" s="5">
        <f t="shared" si="118"/>
        <v>74.411301147035076</v>
      </c>
      <c r="W224" s="5">
        <f t="shared" si="118"/>
        <v>19.170456937424515</v>
      </c>
      <c r="X224" s="5">
        <f t="shared" si="118"/>
        <v>11.562438734130669</v>
      </c>
      <c r="Y224" s="5">
        <f t="shared" si="118"/>
        <v>24.478483624660456</v>
      </c>
      <c r="Z224" s="5">
        <f t="shared" si="118"/>
        <v>9.6111746424781437</v>
      </c>
      <c r="AA224" s="4">
        <v>3.5814933333333319E-2</v>
      </c>
      <c r="AB224" s="4">
        <f t="shared" si="101"/>
        <v>3.5814933333333319E-2</v>
      </c>
      <c r="AC224" s="3">
        <f t="shared" si="102"/>
        <v>87.623939367741983</v>
      </c>
      <c r="AD224" s="4">
        <v>210.34141237828734</v>
      </c>
      <c r="AE224" s="4">
        <v>1.5400000000000016</v>
      </c>
      <c r="AF224" s="4">
        <v>1.5203999999999978</v>
      </c>
      <c r="AG224" s="4">
        <v>1.9600000000000017E-2</v>
      </c>
      <c r="AH224" s="4">
        <v>0.3859999999999999</v>
      </c>
      <c r="AI224" s="4">
        <v>1.299999999999998</v>
      </c>
      <c r="AJ224" s="4">
        <v>0.32999999999999918</v>
      </c>
      <c r="AK224" s="3">
        <f t="shared" si="103"/>
        <v>0.25384615384615361</v>
      </c>
      <c r="AL224" s="4">
        <f t="shared" si="104"/>
        <v>18.430943164760265</v>
      </c>
      <c r="AM224" s="4">
        <f t="shared" si="105"/>
        <v>0.13494086662632282</v>
      </c>
      <c r="AN224" s="4">
        <f t="shared" si="106"/>
        <v>0.13322343741471473</v>
      </c>
      <c r="AO224" s="4">
        <f t="shared" si="107"/>
        <v>1.7174292116077447E-3</v>
      </c>
      <c r="AP224" s="4">
        <f t="shared" si="108"/>
        <v>3.3822840595948402E-2</v>
      </c>
      <c r="AQ224" s="4">
        <f t="shared" si="109"/>
        <v>0.11391112117806443</v>
      </c>
      <c r="AR224" s="4">
        <f t="shared" si="110"/>
        <v>2.8915899991354788E-2</v>
      </c>
      <c r="AS224" s="5">
        <f t="shared" si="111"/>
        <v>1599.6104401439395</v>
      </c>
      <c r="AT224" s="5">
        <f t="shared" si="112"/>
        <v>70.205791085733566</v>
      </c>
      <c r="AU224" s="5">
        <f t="shared" si="113"/>
        <v>58.513914907926122</v>
      </c>
      <c r="AV224" s="5">
        <f t="shared" si="114"/>
        <v>11.800548568364624</v>
      </c>
      <c r="AW224" s="5">
        <f t="shared" si="115"/>
        <v>10.079465219724581</v>
      </c>
      <c r="AX224" s="5">
        <f t="shared" si="116"/>
        <v>23.26301575247787</v>
      </c>
      <c r="AY224" s="5">
        <f t="shared" si="117"/>
        <v>9.3286506012269577</v>
      </c>
    </row>
    <row r="225" spans="1:51" x14ac:dyDescent="0.25">
      <c r="A225" s="2">
        <v>42196</v>
      </c>
      <c r="B225" s="299">
        <v>2015</v>
      </c>
      <c r="C225" s="1" t="s">
        <v>233</v>
      </c>
      <c r="D225" s="3">
        <v>4.5965145243189016E-2</v>
      </c>
      <c r="E225" s="3">
        <v>190.11520440121032</v>
      </c>
      <c r="F225" s="3">
        <v>2.9000000000000017</v>
      </c>
      <c r="G225" s="3">
        <v>1.5</v>
      </c>
      <c r="H225" s="3">
        <v>1.4000000000000024</v>
      </c>
      <c r="I225" s="3">
        <v>0.15499999999999975</v>
      </c>
      <c r="J225" s="3">
        <v>0.39399999999999907</v>
      </c>
      <c r="K225" s="3">
        <v>0.20395815026518485</v>
      </c>
      <c r="L225" s="3">
        <f t="shared" si="93"/>
        <v>0.51766027986087648</v>
      </c>
      <c r="M225" s="4">
        <f t="shared" si="94"/>
        <v>21.37982345273009</v>
      </c>
      <c r="N225" s="4">
        <f t="shared" si="95"/>
        <v>0.3261258782967838</v>
      </c>
      <c r="O225" s="4">
        <f t="shared" si="96"/>
        <v>0.16868579911902604</v>
      </c>
      <c r="P225" s="4">
        <f t="shared" si="97"/>
        <v>0.15744007917775787</v>
      </c>
      <c r="Q225" s="4">
        <f t="shared" si="98"/>
        <v>1.743086590896599E-2</v>
      </c>
      <c r="R225" s="4">
        <f t="shared" si="99"/>
        <v>4.4308136568597389E-2</v>
      </c>
      <c r="S225" s="4">
        <f t="shared" si="100"/>
        <v>2.2936562376214064E-2</v>
      </c>
      <c r="T225" s="5">
        <f t="shared" si="118"/>
        <v>2723.301802098079</v>
      </c>
      <c r="U225" s="5">
        <f t="shared" si="118"/>
        <v>94.483654376685081</v>
      </c>
      <c r="V225" s="5">
        <f t="shared" si="118"/>
        <v>74.579986946154108</v>
      </c>
      <c r="W225" s="5">
        <f t="shared" si="118"/>
        <v>19.327897016602272</v>
      </c>
      <c r="X225" s="5">
        <f t="shared" si="118"/>
        <v>11.579869600039636</v>
      </c>
      <c r="Y225" s="5">
        <f t="shared" si="118"/>
        <v>24.522791761229055</v>
      </c>
      <c r="Z225" s="5">
        <f t="shared" si="118"/>
        <v>9.6341112048543582</v>
      </c>
      <c r="AA225" s="4">
        <v>0.10799519999999985</v>
      </c>
      <c r="AB225" s="4">
        <f t="shared" si="101"/>
        <v>0.10799519999999985</v>
      </c>
      <c r="AC225" s="3">
        <f t="shared" si="102"/>
        <v>264.21841327287575</v>
      </c>
      <c r="AD225" s="4">
        <v>210.34141237828734</v>
      </c>
      <c r="AE225" s="4">
        <v>1.5400000000000016</v>
      </c>
      <c r="AF225" s="4">
        <v>1.5203999999999978</v>
      </c>
      <c r="AG225" s="4">
        <v>1.9600000000000017E-2</v>
      </c>
      <c r="AH225" s="4">
        <v>0.3859999999999999</v>
      </c>
      <c r="AI225" s="4">
        <v>1.299999999999998</v>
      </c>
      <c r="AJ225" s="4">
        <v>0.32999999999999918</v>
      </c>
      <c r="AK225" s="3">
        <f t="shared" si="103"/>
        <v>0.25384615384615361</v>
      </c>
      <c r="AL225" s="4">
        <f t="shared" si="104"/>
        <v>55.57607422416671</v>
      </c>
      <c r="AM225" s="4">
        <f t="shared" si="105"/>
        <v>0.40689635644022909</v>
      </c>
      <c r="AN225" s="4">
        <f t="shared" si="106"/>
        <v>0.4017176755400797</v>
      </c>
      <c r="AO225" s="4">
        <f t="shared" si="107"/>
        <v>5.1786809001483696E-3</v>
      </c>
      <c r="AP225" s="4">
        <f t="shared" si="108"/>
        <v>0.10198830752333002</v>
      </c>
      <c r="AQ225" s="4">
        <f t="shared" si="109"/>
        <v>0.34348393725473803</v>
      </c>
      <c r="AR225" s="4">
        <f t="shared" si="110"/>
        <v>8.7192076380048791E-2</v>
      </c>
      <c r="AS225" s="5">
        <f t="shared" si="111"/>
        <v>1655.1865143681061</v>
      </c>
      <c r="AT225" s="5">
        <f t="shared" si="112"/>
        <v>70.612687442173794</v>
      </c>
      <c r="AU225" s="5">
        <f t="shared" si="113"/>
        <v>58.915632583466198</v>
      </c>
      <c r="AV225" s="5">
        <f t="shared" si="114"/>
        <v>11.805727249264772</v>
      </c>
      <c r="AW225" s="5">
        <f t="shared" si="115"/>
        <v>10.181453527247911</v>
      </c>
      <c r="AX225" s="5">
        <f t="shared" si="116"/>
        <v>23.606499689732608</v>
      </c>
      <c r="AY225" s="5">
        <f t="shared" si="117"/>
        <v>9.4158426776070066</v>
      </c>
    </row>
    <row r="226" spans="1:51" x14ac:dyDescent="0.25">
      <c r="A226" s="2">
        <v>42197</v>
      </c>
      <c r="B226" s="299">
        <v>2015</v>
      </c>
      <c r="C226" s="1" t="s">
        <v>234</v>
      </c>
      <c r="D226" s="3">
        <v>0.44580932402343271</v>
      </c>
      <c r="E226" s="3">
        <v>69.905541596979432</v>
      </c>
      <c r="F226" s="3">
        <v>2.9279673588810238</v>
      </c>
      <c r="G226" s="3">
        <v>1.8704670832040324</v>
      </c>
      <c r="H226" s="3">
        <v>1.0654511685341339</v>
      </c>
      <c r="I226" s="3">
        <v>0.13359840844949411</v>
      </c>
      <c r="J226" s="3">
        <v>0.77490831800104187</v>
      </c>
      <c r="K226" s="3">
        <v>0.3807962616148568</v>
      </c>
      <c r="L226" s="3">
        <f t="shared" si="93"/>
        <v>0.49140814825315221</v>
      </c>
      <c r="M226" s="4">
        <f t="shared" si="94"/>
        <v>76.246406343129124</v>
      </c>
      <c r="N226" s="4">
        <f t="shared" si="95"/>
        <v>3.1935520976538361</v>
      </c>
      <c r="O226" s="4">
        <f t="shared" si="96"/>
        <v>2.0401300100017328</v>
      </c>
      <c r="P226" s="4">
        <f t="shared" si="97"/>
        <v>1.1620941756400831</v>
      </c>
      <c r="Q226" s="4">
        <f t="shared" si="98"/>
        <v>0.14571660993862628</v>
      </c>
      <c r="R226" s="4">
        <f t="shared" si="99"/>
        <v>0.84519729256387233</v>
      </c>
      <c r="S226" s="4">
        <f t="shared" si="100"/>
        <v>0.41533683644739022</v>
      </c>
      <c r="T226" s="5">
        <f t="shared" si="118"/>
        <v>2799.5482084412079</v>
      </c>
      <c r="U226" s="5">
        <f t="shared" si="118"/>
        <v>97.677206474338917</v>
      </c>
      <c r="V226" s="5">
        <f t="shared" si="118"/>
        <v>76.62011695615584</v>
      </c>
      <c r="W226" s="5">
        <f t="shared" si="118"/>
        <v>20.489991192242353</v>
      </c>
      <c r="X226" s="5">
        <f t="shared" si="118"/>
        <v>11.725586209978262</v>
      </c>
      <c r="Y226" s="5">
        <f t="shared" si="118"/>
        <v>25.367989053792925</v>
      </c>
      <c r="Z226" s="5">
        <f t="shared" si="118"/>
        <v>10.049448041301748</v>
      </c>
      <c r="AA226" s="4">
        <v>0.41392693333333352</v>
      </c>
      <c r="AB226" s="4">
        <f t="shared" si="101"/>
        <v>0.41392693333333352</v>
      </c>
      <c r="AC226" s="3">
        <f t="shared" si="102"/>
        <v>1012.7035047505904</v>
      </c>
      <c r="AD226" s="4">
        <v>39.336960026750617</v>
      </c>
      <c r="AE226" s="4">
        <v>2.9050516528216987</v>
      </c>
      <c r="AF226" s="4">
        <v>2.0058699382826597</v>
      </c>
      <c r="AG226" s="4">
        <v>0.89905983953903801</v>
      </c>
      <c r="AH226" s="4">
        <v>8.3385624999999866E-2</v>
      </c>
      <c r="AI226" s="4">
        <v>0.73588007655821108</v>
      </c>
      <c r="AJ226" s="4">
        <v>0.3914369273078992</v>
      </c>
      <c r="AK226" s="3">
        <f t="shared" si="103"/>
        <v>0.53193032367269821</v>
      </c>
      <c r="AL226" s="4">
        <f t="shared" si="104"/>
        <v>39.836677285324221</v>
      </c>
      <c r="AM226" s="4">
        <f t="shared" si="105"/>
        <v>2.9419559902940295</v>
      </c>
      <c r="AN226" s="4">
        <f t="shared" si="106"/>
        <v>2.0313515165726996</v>
      </c>
      <c r="AO226" s="4">
        <f t="shared" si="107"/>
        <v>0.91048105048168715</v>
      </c>
      <c r="AP226" s="4">
        <f t="shared" si="108"/>
        <v>8.4444914683318301E-2</v>
      </c>
      <c r="AQ226" s="4">
        <f t="shared" si="109"/>
        <v>0.74522833260663313</v>
      </c>
      <c r="AR226" s="4">
        <f t="shared" si="110"/>
        <v>0.39640954817351154</v>
      </c>
      <c r="AS226" s="5">
        <f t="shared" si="111"/>
        <v>1695.0231916534303</v>
      </c>
      <c r="AT226" s="5">
        <f t="shared" si="112"/>
        <v>73.554643432467827</v>
      </c>
      <c r="AU226" s="5">
        <f t="shared" si="113"/>
        <v>60.946984100038897</v>
      </c>
      <c r="AV226" s="5">
        <f t="shared" si="114"/>
        <v>12.716208299746459</v>
      </c>
      <c r="AW226" s="5">
        <f t="shared" si="115"/>
        <v>10.265898441931229</v>
      </c>
      <c r="AX226" s="5">
        <f t="shared" si="116"/>
        <v>24.351728022339241</v>
      </c>
      <c r="AY226" s="5">
        <f t="shared" si="117"/>
        <v>9.8122522257805187</v>
      </c>
    </row>
    <row r="227" spans="1:51" x14ac:dyDescent="0.25">
      <c r="A227" s="2">
        <v>42198</v>
      </c>
      <c r="B227" s="299">
        <v>2015</v>
      </c>
      <c r="C227" s="1" t="s">
        <v>235</v>
      </c>
      <c r="D227" s="3">
        <v>0.59142784953145522</v>
      </c>
      <c r="E227" s="3">
        <v>86.97009990442892</v>
      </c>
      <c r="F227" s="3">
        <v>3.4627062554449921</v>
      </c>
      <c r="G227" s="3">
        <v>2.155571387577774</v>
      </c>
      <c r="H227" s="3">
        <v>1.3071348678672203</v>
      </c>
      <c r="I227" s="3">
        <v>0.14445944995522467</v>
      </c>
      <c r="J227" s="3">
        <v>0.93727344836061244</v>
      </c>
      <c r="K227" s="3">
        <v>0.48658915878608927</v>
      </c>
      <c r="L227" s="3">
        <f t="shared" si="93"/>
        <v>0.51915389221489594</v>
      </c>
      <c r="M227" s="4">
        <f t="shared" si="94"/>
        <v>125.84337786407714</v>
      </c>
      <c r="N227" s="4">
        <f t="shared" si="95"/>
        <v>5.0104421199368643</v>
      </c>
      <c r="O227" s="4">
        <f t="shared" si="96"/>
        <v>3.1190533866010757</v>
      </c>
      <c r="P227" s="4">
        <f t="shared" si="97"/>
        <v>1.8913887333357926</v>
      </c>
      <c r="Q227" s="4">
        <f t="shared" si="98"/>
        <v>0.20902890955315906</v>
      </c>
      <c r="R227" s="4">
        <f t="shared" si="99"/>
        <v>1.3562092817373506</v>
      </c>
      <c r="S227" s="4">
        <f t="shared" si="100"/>
        <v>0.70408132727191386</v>
      </c>
      <c r="T227" s="5">
        <f t="shared" si="118"/>
        <v>2925.3915863052848</v>
      </c>
      <c r="U227" s="5">
        <f t="shared" si="118"/>
        <v>102.68764859427579</v>
      </c>
      <c r="V227" s="5">
        <f t="shared" si="118"/>
        <v>79.739170342756921</v>
      </c>
      <c r="W227" s="5">
        <f t="shared" si="118"/>
        <v>22.381379925578145</v>
      </c>
      <c r="X227" s="5">
        <f t="shared" si="118"/>
        <v>11.934615119531422</v>
      </c>
      <c r="Y227" s="5">
        <f t="shared" si="118"/>
        <v>26.724198335530275</v>
      </c>
      <c r="Z227" s="5">
        <f t="shared" si="118"/>
        <v>10.753529368573661</v>
      </c>
      <c r="AA227" s="4">
        <v>0.49132639999999989</v>
      </c>
      <c r="AB227" s="4">
        <f t="shared" si="101"/>
        <v>0.49132639999999989</v>
      </c>
      <c r="AC227" s="3">
        <f t="shared" si="102"/>
        <v>1202.0671456423472</v>
      </c>
      <c r="AD227" s="4">
        <v>42.834688036686543</v>
      </c>
      <c r="AE227" s="4">
        <v>3.5000975524411828</v>
      </c>
      <c r="AF227" s="4">
        <v>2.2955823439305054</v>
      </c>
      <c r="AG227" s="4">
        <v>1.2045152085106816</v>
      </c>
      <c r="AH227" s="4">
        <v>4.9999999999999906E-2</v>
      </c>
      <c r="AI227" s="4">
        <v>0.78316296213697489</v>
      </c>
      <c r="AJ227" s="4">
        <v>0.45966350030797604</v>
      </c>
      <c r="AK227" s="3">
        <f t="shared" si="103"/>
        <v>0.58693212336512546</v>
      </c>
      <c r="AL227" s="4">
        <f t="shared" si="104"/>
        <v>51.490171182740191</v>
      </c>
      <c r="AM227" s="4">
        <f t="shared" si="105"/>
        <v>4.2073522743327381</v>
      </c>
      <c r="AN227" s="4">
        <f t="shared" si="106"/>
        <v>2.7594441157555116</v>
      </c>
      <c r="AO227" s="4">
        <f t="shared" si="107"/>
        <v>1.4479081585772318</v>
      </c>
      <c r="AP227" s="4">
        <f t="shared" si="108"/>
        <v>6.0103357282117242E-2</v>
      </c>
      <c r="AQ227" s="4">
        <f t="shared" si="109"/>
        <v>0.941414466468799</v>
      </c>
      <c r="AR227" s="4">
        <f t="shared" si="110"/>
        <v>0.55254639177117892</v>
      </c>
      <c r="AS227" s="5">
        <f t="shared" si="111"/>
        <v>1746.5133628361705</v>
      </c>
      <c r="AT227" s="5">
        <f t="shared" si="112"/>
        <v>77.761995706800562</v>
      </c>
      <c r="AU227" s="5">
        <f t="shared" si="113"/>
        <v>63.706428215794411</v>
      </c>
      <c r="AV227" s="5">
        <f t="shared" si="114"/>
        <v>14.16411645832369</v>
      </c>
      <c r="AW227" s="5">
        <f t="shared" si="115"/>
        <v>10.326001799213346</v>
      </c>
      <c r="AX227" s="5">
        <f t="shared" si="116"/>
        <v>25.293142488808041</v>
      </c>
      <c r="AY227" s="5">
        <f t="shared" si="117"/>
        <v>10.364798617551697</v>
      </c>
    </row>
    <row r="228" spans="1:51" x14ac:dyDescent="0.25">
      <c r="A228" s="2">
        <v>42199</v>
      </c>
      <c r="B228" s="299">
        <v>2015</v>
      </c>
      <c r="C228" s="1" t="s">
        <v>236</v>
      </c>
      <c r="D228" s="3">
        <v>0.62325127810687775</v>
      </c>
      <c r="E228" s="3">
        <v>74.430790946338533</v>
      </c>
      <c r="F228" s="3">
        <v>2.1461320327246836</v>
      </c>
      <c r="G228" s="3">
        <v>1.5804346987189806</v>
      </c>
      <c r="H228" s="3">
        <v>0.56569733400570643</v>
      </c>
      <c r="I228" s="3">
        <v>0.19234058019620673</v>
      </c>
      <c r="J228" s="3">
        <v>0.60097683670877733</v>
      </c>
      <c r="K228" s="3">
        <v>0.21290435550456546</v>
      </c>
      <c r="L228" s="3">
        <f t="shared" si="93"/>
        <v>0.35426382931915745</v>
      </c>
      <c r="M228" s="4">
        <f t="shared" si="94"/>
        <v>113.49440148442848</v>
      </c>
      <c r="N228" s="4">
        <f t="shared" si="95"/>
        <v>3.2724893483431399</v>
      </c>
      <c r="O228" s="4">
        <f t="shared" si="96"/>
        <v>2.4098963337048547</v>
      </c>
      <c r="P228" s="4">
        <f t="shared" si="97"/>
        <v>0.86259301463828975</v>
      </c>
      <c r="Q228" s="4">
        <f t="shared" si="98"/>
        <v>0.29328694150616252</v>
      </c>
      <c r="R228" s="4">
        <f t="shared" si="99"/>
        <v>0.91638830544528982</v>
      </c>
      <c r="S228" s="4">
        <f t="shared" si="100"/>
        <v>0.32464323023034203</v>
      </c>
      <c r="T228" s="5">
        <f t="shared" si="118"/>
        <v>3038.8859877897135</v>
      </c>
      <c r="U228" s="5">
        <f t="shared" si="118"/>
        <v>105.96013794261893</v>
      </c>
      <c r="V228" s="5">
        <f t="shared" si="118"/>
        <v>82.149066676461771</v>
      </c>
      <c r="W228" s="5">
        <f t="shared" si="118"/>
        <v>23.243972940216434</v>
      </c>
      <c r="X228" s="5">
        <f t="shared" si="118"/>
        <v>12.227902061037584</v>
      </c>
      <c r="Y228" s="5">
        <f t="shared" si="118"/>
        <v>27.640586640975563</v>
      </c>
      <c r="Z228" s="5">
        <f t="shared" si="118"/>
        <v>11.078172598804002</v>
      </c>
      <c r="AA228" s="4">
        <v>0.5092165333333335</v>
      </c>
      <c r="AB228" s="4">
        <f t="shared" si="101"/>
        <v>0.5092165333333335</v>
      </c>
      <c r="AC228" s="3">
        <f t="shared" si="102"/>
        <v>1245.836708017097</v>
      </c>
      <c r="AD228" s="4">
        <v>33.417728009935963</v>
      </c>
      <c r="AE228" s="4">
        <v>1.898050899619494</v>
      </c>
      <c r="AF228" s="4">
        <v>1.5155874056478471</v>
      </c>
      <c r="AG228" s="4">
        <v>0.38213536897164468</v>
      </c>
      <c r="AH228" s="4">
        <v>0.13988437500000006</v>
      </c>
      <c r="AI228" s="4">
        <v>0.65586288557876571</v>
      </c>
      <c r="AJ228" s="4">
        <v>0.27597657300007766</v>
      </c>
      <c r="AK228" s="3">
        <f t="shared" si="103"/>
        <v>0.42078394595623803</v>
      </c>
      <c r="AL228" s="4">
        <f t="shared" si="104"/>
        <v>41.633032253309359</v>
      </c>
      <c r="AM228" s="4">
        <f t="shared" si="105"/>
        <v>2.3646614844308402</v>
      </c>
      <c r="AN228" s="4">
        <f t="shared" si="106"/>
        <v>1.8881744241644864</v>
      </c>
      <c r="AO228" s="4">
        <f t="shared" si="107"/>
        <v>0.47607827009653253</v>
      </c>
      <c r="AP228" s="4">
        <f t="shared" si="108"/>
        <v>0.1742730892530292</v>
      </c>
      <c r="AQ228" s="4">
        <f t="shared" si="109"/>
        <v>0.81709805828004356</v>
      </c>
      <c r="AR228" s="4">
        <f t="shared" si="110"/>
        <v>0.34382174519625686</v>
      </c>
      <c r="AS228" s="5">
        <f t="shared" si="111"/>
        <v>1788.1463950894799</v>
      </c>
      <c r="AT228" s="5">
        <f t="shared" si="112"/>
        <v>80.126657191231402</v>
      </c>
      <c r="AU228" s="5">
        <f t="shared" si="113"/>
        <v>65.594602639958893</v>
      </c>
      <c r="AV228" s="5">
        <f t="shared" si="114"/>
        <v>14.640194728420223</v>
      </c>
      <c r="AW228" s="5">
        <f t="shared" si="115"/>
        <v>10.500274888466375</v>
      </c>
      <c r="AX228" s="5">
        <f t="shared" si="116"/>
        <v>26.110240547088083</v>
      </c>
      <c r="AY228" s="5">
        <f t="shared" si="117"/>
        <v>10.708620362747954</v>
      </c>
    </row>
    <row r="229" spans="1:51" x14ac:dyDescent="0.25">
      <c r="A229" s="2">
        <v>42200</v>
      </c>
      <c r="B229" s="299">
        <v>2015</v>
      </c>
      <c r="C229" s="1" t="s">
        <v>237</v>
      </c>
      <c r="D229" s="3">
        <v>0.24610340481943924</v>
      </c>
      <c r="E229" s="3">
        <v>69.773333333333468</v>
      </c>
      <c r="F229" s="3">
        <v>1.6571187499999975</v>
      </c>
      <c r="G229" s="3">
        <v>1.3668124999999982</v>
      </c>
      <c r="H229" s="3">
        <v>0.29030625000000038</v>
      </c>
      <c r="I229" s="3">
        <v>0.21012500000000012</v>
      </c>
      <c r="J229" s="3">
        <v>0.47606666666666747</v>
      </c>
      <c r="K229" s="3">
        <v>0.11125000000000006</v>
      </c>
      <c r="L229" s="3">
        <f t="shared" si="93"/>
        <v>0.23368575829715699</v>
      </c>
      <c r="M229" s="4">
        <f t="shared" si="94"/>
        <v>42.011261305904064</v>
      </c>
      <c r="N229" s="4">
        <f t="shared" si="95"/>
        <v>0.99776871041223303</v>
      </c>
      <c r="O229" s="4">
        <f t="shared" si="96"/>
        <v>0.82297224957494486</v>
      </c>
      <c r="P229" s="4">
        <f t="shared" si="97"/>
        <v>0.17479646083728892</v>
      </c>
      <c r="Q229" s="4">
        <f t="shared" si="98"/>
        <v>0.12651848292427498</v>
      </c>
      <c r="R229" s="4">
        <f t="shared" si="99"/>
        <v>0.28664477067213923</v>
      </c>
      <c r="S229" s="4">
        <f t="shared" si="100"/>
        <v>6.6984800596433511E-2</v>
      </c>
      <c r="T229" s="5">
        <f t="shared" si="118"/>
        <v>3080.8972490956176</v>
      </c>
      <c r="U229" s="5">
        <f t="shared" si="118"/>
        <v>106.95790665303116</v>
      </c>
      <c r="V229" s="5">
        <f t="shared" si="118"/>
        <v>82.972038926036717</v>
      </c>
      <c r="W229" s="5">
        <f t="shared" si="118"/>
        <v>23.418769401053723</v>
      </c>
      <c r="X229" s="5">
        <f t="shared" si="118"/>
        <v>12.35442054396186</v>
      </c>
      <c r="Y229" s="5">
        <f t="shared" si="118"/>
        <v>27.927231411647703</v>
      </c>
      <c r="Z229" s="5">
        <f t="shared" si="118"/>
        <v>11.145157399400436</v>
      </c>
      <c r="AA229" s="4">
        <v>0.2457925333333332</v>
      </c>
      <c r="AB229" s="4">
        <f t="shared" si="101"/>
        <v>0.2457925333333332</v>
      </c>
      <c r="AC229" s="3">
        <f t="shared" si="102"/>
        <v>601.34999658923562</v>
      </c>
      <c r="AD229" s="4">
        <v>29.920000000000041</v>
      </c>
      <c r="AE229" s="4">
        <v>1.3030049999999991</v>
      </c>
      <c r="AF229" s="4">
        <v>1.2258750000000014</v>
      </c>
      <c r="AG229" s="4">
        <v>7.6679999999999873E-2</v>
      </c>
      <c r="AH229" s="4">
        <v>0.17327000000000006</v>
      </c>
      <c r="AI229" s="4">
        <v>0.60858000000000156</v>
      </c>
      <c r="AJ229" s="4">
        <v>0.20775000000000043</v>
      </c>
      <c r="AK229" s="3">
        <f t="shared" si="103"/>
        <v>0.34136843143054307</v>
      </c>
      <c r="AL229" s="4">
        <f t="shared" si="104"/>
        <v>17.99239189794995</v>
      </c>
      <c r="AM229" s="4">
        <f t="shared" si="105"/>
        <v>0.78356205230575615</v>
      </c>
      <c r="AN229" s="4">
        <f t="shared" si="106"/>
        <v>0.73717992706882984</v>
      </c>
      <c r="AO229" s="4">
        <f t="shared" si="107"/>
        <v>4.6111517738462497E-2</v>
      </c>
      <c r="AP229" s="4">
        <f t="shared" si="108"/>
        <v>0.10419591390901688</v>
      </c>
      <c r="AQ229" s="4">
        <f t="shared" si="109"/>
        <v>0.36596958092427789</v>
      </c>
      <c r="AR229" s="4">
        <f t="shared" si="110"/>
        <v>0.12493046179141393</v>
      </c>
      <c r="AS229" s="5">
        <f t="shared" si="111"/>
        <v>1806.13878698743</v>
      </c>
      <c r="AT229" s="5">
        <f t="shared" si="112"/>
        <v>80.910219243537156</v>
      </c>
      <c r="AU229" s="5">
        <f t="shared" si="113"/>
        <v>66.331782567027716</v>
      </c>
      <c r="AV229" s="5">
        <f t="shared" si="114"/>
        <v>14.686306246158685</v>
      </c>
      <c r="AW229" s="5">
        <f t="shared" si="115"/>
        <v>10.604470802375392</v>
      </c>
      <c r="AX229" s="5">
        <f t="shared" si="116"/>
        <v>26.476210128012362</v>
      </c>
      <c r="AY229" s="5">
        <f t="shared" si="117"/>
        <v>10.833550824539367</v>
      </c>
    </row>
    <row r="230" spans="1:51" x14ac:dyDescent="0.25">
      <c r="A230" s="2">
        <v>42201</v>
      </c>
      <c r="B230" s="299">
        <v>2015</v>
      </c>
      <c r="C230" s="1" t="s">
        <v>238</v>
      </c>
      <c r="D230" s="3">
        <v>1.9704475426136809E-2</v>
      </c>
      <c r="E230" s="3">
        <v>36.369600694444507</v>
      </c>
      <c r="F230" s="3">
        <v>1.534011328124999</v>
      </c>
      <c r="G230" s="3">
        <v>1.174360677083335</v>
      </c>
      <c r="H230" s="3">
        <v>0.38105690104166595</v>
      </c>
      <c r="I230" s="3">
        <v>0.13300260416666695</v>
      </c>
      <c r="J230" s="3">
        <v>0.37522638888888921</v>
      </c>
      <c r="K230" s="3">
        <v>0.10010777243589747</v>
      </c>
      <c r="L230" s="3">
        <f t="shared" si="93"/>
        <v>0.26679299590930705</v>
      </c>
      <c r="M230" s="4">
        <f t="shared" si="94"/>
        <v>1.7533234344663813</v>
      </c>
      <c r="N230" s="4">
        <f t="shared" si="95"/>
        <v>7.3952365684050531E-2</v>
      </c>
      <c r="O230" s="4">
        <f t="shared" si="96"/>
        <v>5.6614151828192537E-2</v>
      </c>
      <c r="P230" s="4">
        <f t="shared" si="97"/>
        <v>1.8370176787878376E-2</v>
      </c>
      <c r="Q230" s="4">
        <f t="shared" si="98"/>
        <v>6.4118543585245952E-3</v>
      </c>
      <c r="R230" s="4">
        <f t="shared" si="99"/>
        <v>1.8089096616603195E-2</v>
      </c>
      <c r="S230" s="4">
        <f t="shared" si="100"/>
        <v>4.8260442796364753E-3</v>
      </c>
      <c r="T230" s="5">
        <f t="shared" si="118"/>
        <v>3082.650572530084</v>
      </c>
      <c r="U230" s="5">
        <f t="shared" si="118"/>
        <v>107.03185901871521</v>
      </c>
      <c r="V230" s="5">
        <f t="shared" si="118"/>
        <v>83.028653077864917</v>
      </c>
      <c r="W230" s="5">
        <f t="shared" si="118"/>
        <v>23.437139577841602</v>
      </c>
      <c r="X230" s="5">
        <f t="shared" si="118"/>
        <v>12.360832398320385</v>
      </c>
      <c r="Y230" s="5">
        <f t="shared" si="118"/>
        <v>27.945320508264306</v>
      </c>
      <c r="Z230" s="5">
        <f t="shared" si="118"/>
        <v>11.149983443680073</v>
      </c>
      <c r="AA230" s="4">
        <v>4.7253066666666677E-2</v>
      </c>
      <c r="AB230" s="4">
        <f t="shared" si="101"/>
        <v>4.7253066666666677E-2</v>
      </c>
      <c r="AC230" s="3">
        <f t="shared" si="102"/>
        <v>115.6081964471023</v>
      </c>
      <c r="AD230" s="4">
        <v>29.211666666666641</v>
      </c>
      <c r="AE230" s="4">
        <v>1.3502837905092593</v>
      </c>
      <c r="AF230" s="4">
        <v>1.2773048321759284</v>
      </c>
      <c r="AG230" s="4">
        <v>7.2646145833333259E-2</v>
      </c>
      <c r="AH230" s="4">
        <v>0.19299135416666666</v>
      </c>
      <c r="AI230" s="4">
        <v>0.66744588541666794</v>
      </c>
      <c r="AJ230" s="4">
        <v>0.19569126157407449</v>
      </c>
      <c r="AK230" s="3">
        <f t="shared" si="103"/>
        <v>0.29319419873554226</v>
      </c>
      <c r="AL230" s="4">
        <f t="shared" si="104"/>
        <v>3.3771080985472666</v>
      </c>
      <c r="AM230" s="4">
        <f t="shared" si="105"/>
        <v>0.15610387371253237</v>
      </c>
      <c r="AN230" s="4">
        <f t="shared" si="106"/>
        <v>0.14766690796102777</v>
      </c>
      <c r="AO230" s="4">
        <f t="shared" si="107"/>
        <v>8.3984898986248328E-3</v>
      </c>
      <c r="AP230" s="4">
        <f t="shared" si="108"/>
        <v>2.2311382385092293E-2</v>
      </c>
      <c r="AQ230" s="4">
        <f t="shared" si="109"/>
        <v>7.7162215039060275E-2</v>
      </c>
      <c r="AR230" s="4">
        <f t="shared" si="110"/>
        <v>2.2623513811036881E-2</v>
      </c>
      <c r="AS230" s="5">
        <f t="shared" si="111"/>
        <v>1809.5158950859773</v>
      </c>
      <c r="AT230" s="5">
        <f t="shared" si="112"/>
        <v>81.066323117249695</v>
      </c>
      <c r="AU230" s="5">
        <f t="shared" si="113"/>
        <v>66.479449474988741</v>
      </c>
      <c r="AV230" s="5">
        <f t="shared" si="114"/>
        <v>14.694704736057309</v>
      </c>
      <c r="AW230" s="5">
        <f t="shared" si="115"/>
        <v>10.626782184760485</v>
      </c>
      <c r="AX230" s="5">
        <f t="shared" si="116"/>
        <v>26.553372343051421</v>
      </c>
      <c r="AY230" s="5">
        <f t="shared" si="117"/>
        <v>10.856174338350405</v>
      </c>
    </row>
    <row r="231" spans="1:51" x14ac:dyDescent="0.25">
      <c r="A231" s="2">
        <v>42202</v>
      </c>
      <c r="B231" s="299">
        <v>2015</v>
      </c>
      <c r="C231" s="1" t="s">
        <v>239</v>
      </c>
      <c r="D231" s="3">
        <v>0</v>
      </c>
      <c r="E231" s="3">
        <v>23.962500000000045</v>
      </c>
      <c r="F231" s="3">
        <v>1.4882857142857133</v>
      </c>
      <c r="G231" s="3">
        <v>1.1028785714285727</v>
      </c>
      <c r="H231" s="3">
        <v>0.41476428571428486</v>
      </c>
      <c r="I231" s="3">
        <v>0.10435714285714308</v>
      </c>
      <c r="J231" s="3">
        <v>0.33777142857142883</v>
      </c>
      <c r="K231" s="3">
        <v>9.5969230769230751E-2</v>
      </c>
      <c r="L231" s="3">
        <f t="shared" si="93"/>
        <v>0.28412477388961882</v>
      </c>
      <c r="M231" s="4">
        <f t="shared" si="94"/>
        <v>0</v>
      </c>
      <c r="N231" s="4">
        <f t="shared" si="95"/>
        <v>0</v>
      </c>
      <c r="O231" s="4">
        <f t="shared" si="96"/>
        <v>0</v>
      </c>
      <c r="P231" s="4">
        <f t="shared" si="97"/>
        <v>0</v>
      </c>
      <c r="Q231" s="4">
        <f t="shared" si="98"/>
        <v>0</v>
      </c>
      <c r="R231" s="4">
        <f t="shared" si="99"/>
        <v>0</v>
      </c>
      <c r="S231" s="4">
        <f t="shared" si="100"/>
        <v>0</v>
      </c>
      <c r="T231" s="5">
        <f t="shared" si="118"/>
        <v>3082.650572530084</v>
      </c>
      <c r="U231" s="5">
        <f t="shared" si="118"/>
        <v>107.03185901871521</v>
      </c>
      <c r="V231" s="5">
        <f t="shared" si="118"/>
        <v>83.028653077864917</v>
      </c>
      <c r="W231" s="5">
        <f t="shared" si="118"/>
        <v>23.437139577841602</v>
      </c>
      <c r="X231" s="5">
        <f t="shared" si="118"/>
        <v>12.360832398320385</v>
      </c>
      <c r="Y231" s="5">
        <f t="shared" si="118"/>
        <v>27.945320508264306</v>
      </c>
      <c r="Z231" s="5">
        <f t="shared" si="118"/>
        <v>11.149983443680073</v>
      </c>
      <c r="AA231" s="4">
        <v>0</v>
      </c>
      <c r="AB231" s="4">
        <f t="shared" si="101"/>
        <v>0</v>
      </c>
      <c r="AC231" s="3">
        <f t="shared" si="102"/>
        <v>0</v>
      </c>
      <c r="AD231" s="4">
        <v>27.199999999999989</v>
      </c>
      <c r="AE231" s="4">
        <v>1.4845555555555554</v>
      </c>
      <c r="AF231" s="4">
        <v>1.4233655555555595</v>
      </c>
      <c r="AG231" s="4">
        <v>6.1189999999999918E-2</v>
      </c>
      <c r="AH231" s="4">
        <v>0.24899999999999975</v>
      </c>
      <c r="AI231" s="4">
        <v>0.83462500000000128</v>
      </c>
      <c r="AJ231" s="4">
        <v>0.16144444444444475</v>
      </c>
      <c r="AK231" s="3">
        <f t="shared" si="103"/>
        <v>0.19343351139067785</v>
      </c>
      <c r="AL231" s="4">
        <f t="shared" si="104"/>
        <v>0</v>
      </c>
      <c r="AM231" s="4">
        <f t="shared" si="105"/>
        <v>0</v>
      </c>
      <c r="AN231" s="4">
        <f t="shared" si="106"/>
        <v>0</v>
      </c>
      <c r="AO231" s="4">
        <f t="shared" si="107"/>
        <v>0</v>
      </c>
      <c r="AP231" s="4">
        <f t="shared" si="108"/>
        <v>0</v>
      </c>
      <c r="AQ231" s="4">
        <f t="shared" si="109"/>
        <v>0</v>
      </c>
      <c r="AR231" s="4">
        <f t="shared" si="110"/>
        <v>0</v>
      </c>
      <c r="AS231" s="5">
        <f t="shared" si="111"/>
        <v>1809.5158950859773</v>
      </c>
      <c r="AT231" s="5">
        <f t="shared" si="112"/>
        <v>81.066323117249695</v>
      </c>
      <c r="AU231" s="5">
        <f t="shared" si="113"/>
        <v>66.479449474988741</v>
      </c>
      <c r="AV231" s="5">
        <f t="shared" si="114"/>
        <v>14.694704736057309</v>
      </c>
      <c r="AW231" s="5">
        <f t="shared" si="115"/>
        <v>10.626782184760485</v>
      </c>
      <c r="AX231" s="5">
        <f t="shared" si="116"/>
        <v>26.553372343051421</v>
      </c>
      <c r="AY231" s="5">
        <f t="shared" si="117"/>
        <v>10.856174338350405</v>
      </c>
    </row>
    <row r="232" spans="1:51" x14ac:dyDescent="0.25">
      <c r="A232" s="2">
        <v>42203</v>
      </c>
      <c r="B232" s="299">
        <v>2015</v>
      </c>
      <c r="C232" s="1" t="s">
        <v>240</v>
      </c>
      <c r="D232" s="3">
        <v>3.6976090933542087E-2</v>
      </c>
      <c r="E232" s="3">
        <v>26.825677083333385</v>
      </c>
      <c r="F232" s="3">
        <v>1.4988377790178553</v>
      </c>
      <c r="G232" s="3">
        <v>1.1193744419642864</v>
      </c>
      <c r="H232" s="3">
        <v>0.40698565848214213</v>
      </c>
      <c r="I232" s="3">
        <v>0.1109676339285716</v>
      </c>
      <c r="J232" s="3">
        <v>0.34641488095238127</v>
      </c>
      <c r="K232" s="3">
        <v>9.6924278846153789E-2</v>
      </c>
      <c r="L232" s="3">
        <f t="shared" si="93"/>
        <v>0.27979248056458972</v>
      </c>
      <c r="M232" s="4">
        <f t="shared" si="94"/>
        <v>2.4267794889916878</v>
      </c>
      <c r="N232" s="4">
        <f t="shared" si="95"/>
        <v>0.13559205861410475</v>
      </c>
      <c r="O232" s="4">
        <f t="shared" si="96"/>
        <v>0.10126398404863279</v>
      </c>
      <c r="P232" s="4">
        <f t="shared" si="97"/>
        <v>3.6817875845223967E-2</v>
      </c>
      <c r="Q232" s="4">
        <f t="shared" si="98"/>
        <v>1.0038664713782982E-2</v>
      </c>
      <c r="R232" s="4">
        <f t="shared" si="99"/>
        <v>3.1338352622571466E-2</v>
      </c>
      <c r="S232" s="4">
        <f t="shared" si="100"/>
        <v>8.7682354170770839E-3</v>
      </c>
      <c r="T232" s="5">
        <f t="shared" si="118"/>
        <v>3085.0773520190755</v>
      </c>
      <c r="U232" s="5">
        <f t="shared" si="118"/>
        <v>107.16745107732932</v>
      </c>
      <c r="V232" s="5">
        <f t="shared" si="118"/>
        <v>83.129917061913545</v>
      </c>
      <c r="W232" s="5">
        <f t="shared" si="118"/>
        <v>23.473957453686825</v>
      </c>
      <c r="X232" s="5">
        <f t="shared" si="118"/>
        <v>12.370871063034167</v>
      </c>
      <c r="Y232" s="5">
        <f t="shared" si="118"/>
        <v>27.976658860886879</v>
      </c>
      <c r="Z232" s="5">
        <f t="shared" si="118"/>
        <v>11.158751679097151</v>
      </c>
      <c r="AA232" s="4">
        <v>3.025715E-2</v>
      </c>
      <c r="AB232" s="4">
        <f t="shared" si="101"/>
        <v>3.025715E-2</v>
      </c>
      <c r="AC232" s="3">
        <f t="shared" si="102"/>
        <v>74.026402684187858</v>
      </c>
      <c r="AD232" s="4">
        <v>27.398333333333341</v>
      </c>
      <c r="AE232" s="4">
        <v>1.4713174942129645</v>
      </c>
      <c r="AF232" s="4">
        <v>1.4089652025463</v>
      </c>
      <c r="AG232" s="4">
        <v>6.2319479166666573E-2</v>
      </c>
      <c r="AH232" s="4">
        <v>0.24347802083333306</v>
      </c>
      <c r="AI232" s="4">
        <v>0.81814255208333464</v>
      </c>
      <c r="AJ232" s="4">
        <v>0.164820891203704</v>
      </c>
      <c r="AK232" s="3">
        <f t="shared" si="103"/>
        <v>0.20145742423982321</v>
      </c>
      <c r="AL232" s="4">
        <f t="shared" si="104"/>
        <v>2.0282000562089406</v>
      </c>
      <c r="AM232" s="4">
        <f t="shared" si="105"/>
        <v>0.10891634130289914</v>
      </c>
      <c r="AN232" s="4">
        <f t="shared" si="106"/>
        <v>0.10430062545170071</v>
      </c>
      <c r="AO232" s="4">
        <f t="shared" si="107"/>
        <v>4.6132868598605156E-3</v>
      </c>
      <c r="AP232" s="4">
        <f t="shared" si="108"/>
        <v>1.8023802014957395E-2</v>
      </c>
      <c r="AQ232" s="4">
        <f t="shared" si="109"/>
        <v>6.0564150013590064E-2</v>
      </c>
      <c r="AR232" s="4">
        <f t="shared" si="110"/>
        <v>1.2201097663012108E-2</v>
      </c>
      <c r="AS232" s="5">
        <f t="shared" si="111"/>
        <v>1811.5440951421863</v>
      </c>
      <c r="AT232" s="5">
        <f t="shared" si="112"/>
        <v>81.175239458552596</v>
      </c>
      <c r="AU232" s="5">
        <f t="shared" si="113"/>
        <v>66.58375010044044</v>
      </c>
      <c r="AV232" s="5">
        <f t="shared" si="114"/>
        <v>14.69931802291717</v>
      </c>
      <c r="AW232" s="5">
        <f t="shared" si="115"/>
        <v>10.644805986775442</v>
      </c>
      <c r="AX232" s="5">
        <f t="shared" si="116"/>
        <v>26.613936493065012</v>
      </c>
      <c r="AY232" s="5">
        <f t="shared" si="117"/>
        <v>10.868375436013418</v>
      </c>
    </row>
    <row r="233" spans="1:51" x14ac:dyDescent="0.25">
      <c r="A233" s="2">
        <v>42204</v>
      </c>
      <c r="B233" s="299">
        <v>2015</v>
      </c>
      <c r="C233" s="1" t="s">
        <v>241</v>
      </c>
      <c r="D233" s="3">
        <v>0.44483955186847135</v>
      </c>
      <c r="E233" s="3">
        <v>69.773333333333468</v>
      </c>
      <c r="F233" s="3">
        <v>1.6571187499999975</v>
      </c>
      <c r="G233" s="3">
        <v>1.3668124999999982</v>
      </c>
      <c r="H233" s="3">
        <v>0.29030625000000038</v>
      </c>
      <c r="I233" s="3">
        <v>0.21012500000000012</v>
      </c>
      <c r="J233" s="3">
        <v>0.47606666666666747</v>
      </c>
      <c r="K233" s="3">
        <v>0.11125000000000006</v>
      </c>
      <c r="L233" s="3">
        <f t="shared" si="93"/>
        <v>0.23368575829715699</v>
      </c>
      <c r="M233" s="4">
        <f t="shared" si="94"/>
        <v>75.936660309347616</v>
      </c>
      <c r="N233" s="4">
        <f t="shared" si="95"/>
        <v>1.8034979497085841</v>
      </c>
      <c r="O233" s="4">
        <f t="shared" si="96"/>
        <v>1.4875479149494051</v>
      </c>
      <c r="P233" s="4">
        <f t="shared" si="97"/>
        <v>0.31595003475918015</v>
      </c>
      <c r="Q233" s="4">
        <f t="shared" si="98"/>
        <v>0.2286860894444149</v>
      </c>
      <c r="R233" s="4">
        <f t="shared" si="99"/>
        <v>0.51811933046918701</v>
      </c>
      <c r="S233" s="4">
        <f t="shared" si="100"/>
        <v>0.12107710862910724</v>
      </c>
      <c r="T233" s="5">
        <f t="shared" si="118"/>
        <v>3161.0140123284232</v>
      </c>
      <c r="U233" s="5">
        <f t="shared" si="118"/>
        <v>108.9709490270379</v>
      </c>
      <c r="V233" s="5">
        <f t="shared" si="118"/>
        <v>84.617464976862948</v>
      </c>
      <c r="W233" s="5">
        <f t="shared" si="118"/>
        <v>23.789907488446005</v>
      </c>
      <c r="X233" s="5">
        <f t="shared" si="118"/>
        <v>12.599557152478582</v>
      </c>
      <c r="Y233" s="5">
        <f t="shared" si="118"/>
        <v>28.494778191356065</v>
      </c>
      <c r="Z233" s="5">
        <f t="shared" si="118"/>
        <v>11.279828787726258</v>
      </c>
      <c r="AA233" s="4">
        <v>0.41361333333333333</v>
      </c>
      <c r="AB233" s="4">
        <f t="shared" si="101"/>
        <v>0.41361333333333333</v>
      </c>
      <c r="AC233" s="3">
        <f t="shared" si="102"/>
        <v>1011.9362586655566</v>
      </c>
      <c r="AD233" s="4">
        <v>29.920000000000041</v>
      </c>
      <c r="AE233" s="4">
        <v>1.3030049999999991</v>
      </c>
      <c r="AF233" s="4">
        <v>1.2258750000000014</v>
      </c>
      <c r="AG233" s="4">
        <v>7.6679999999999873E-2</v>
      </c>
      <c r="AH233" s="4">
        <v>0.17327000000000006</v>
      </c>
      <c r="AI233" s="4">
        <v>0.60858000000000156</v>
      </c>
      <c r="AJ233" s="4">
        <v>0.20775000000000043</v>
      </c>
      <c r="AK233" s="3">
        <f t="shared" si="103"/>
        <v>0.34136843143054307</v>
      </c>
      <c r="AL233" s="4">
        <f t="shared" si="104"/>
        <v>30.2771328592735</v>
      </c>
      <c r="AM233" s="4">
        <f t="shared" si="105"/>
        <v>1.3185580047225127</v>
      </c>
      <c r="AN233" s="4">
        <f t="shared" si="106"/>
        <v>1.2405073610916408</v>
      </c>
      <c r="AO233" s="4">
        <f t="shared" si="107"/>
        <v>7.7595272314474772E-2</v>
      </c>
      <c r="AP233" s="4">
        <f t="shared" si="108"/>
        <v>0.17533819553898108</v>
      </c>
      <c r="AQ233" s="4">
        <f t="shared" si="109"/>
        <v>0.61584416829868605</v>
      </c>
      <c r="AR233" s="4">
        <f t="shared" si="110"/>
        <v>0.21022975773776986</v>
      </c>
      <c r="AS233" s="5">
        <f t="shared" si="111"/>
        <v>1841.8212280014598</v>
      </c>
      <c r="AT233" s="5">
        <f t="shared" si="112"/>
        <v>82.493797463275115</v>
      </c>
      <c r="AU233" s="5">
        <f t="shared" si="113"/>
        <v>67.824257461532085</v>
      </c>
      <c r="AV233" s="5">
        <f t="shared" si="114"/>
        <v>14.776913295231646</v>
      </c>
      <c r="AW233" s="5">
        <f t="shared" si="115"/>
        <v>10.820144182314422</v>
      </c>
      <c r="AX233" s="5">
        <f t="shared" si="116"/>
        <v>27.229780661363698</v>
      </c>
      <c r="AY233" s="5">
        <f t="shared" si="117"/>
        <v>11.078605193751187</v>
      </c>
    </row>
    <row r="234" spans="1:51" x14ac:dyDescent="0.25">
      <c r="A234" s="2">
        <v>42205</v>
      </c>
      <c r="B234" s="299">
        <v>2015</v>
      </c>
      <c r="C234" s="1" t="s">
        <v>242</v>
      </c>
      <c r="D234" s="3">
        <v>0.35247205047879432</v>
      </c>
      <c r="E234" s="3">
        <v>69.773333333333468</v>
      </c>
      <c r="F234" s="3">
        <v>1.6571187499999975</v>
      </c>
      <c r="G234" s="3">
        <v>1.3668124999999982</v>
      </c>
      <c r="H234" s="3">
        <v>0.29030625000000038</v>
      </c>
      <c r="I234" s="3">
        <v>0.21012500000000012</v>
      </c>
      <c r="J234" s="3">
        <v>0.47606666666666747</v>
      </c>
      <c r="K234" s="3">
        <v>0.11125000000000006</v>
      </c>
      <c r="L234" s="3">
        <f t="shared" si="93"/>
        <v>0.23368575829715699</v>
      </c>
      <c r="M234" s="4">
        <f t="shared" si="94"/>
        <v>60.168998582350376</v>
      </c>
      <c r="N234" s="4">
        <f t="shared" si="95"/>
        <v>1.429015512892259</v>
      </c>
      <c r="O234" s="4">
        <f t="shared" si="96"/>
        <v>1.1786700655671485</v>
      </c>
      <c r="P234" s="4">
        <f t="shared" si="97"/>
        <v>0.25034544732511144</v>
      </c>
      <c r="Q234" s="4">
        <f t="shared" si="98"/>
        <v>0.18120118708842475</v>
      </c>
      <c r="R234" s="4">
        <f t="shared" si="99"/>
        <v>0.4105358483437454</v>
      </c>
      <c r="S234" s="4">
        <f t="shared" si="100"/>
        <v>9.5936381028374776E-2</v>
      </c>
      <c r="T234" s="5">
        <f t="shared" si="118"/>
        <v>3221.1830109107736</v>
      </c>
      <c r="U234" s="5">
        <f t="shared" si="118"/>
        <v>110.39996453993017</v>
      </c>
      <c r="V234" s="5">
        <f t="shared" si="118"/>
        <v>85.796135042430095</v>
      </c>
      <c r="W234" s="5">
        <f t="shared" si="118"/>
        <v>24.040252935771115</v>
      </c>
      <c r="X234" s="5">
        <f t="shared" si="118"/>
        <v>12.780758339567006</v>
      </c>
      <c r="Y234" s="5">
        <f t="shared" si="118"/>
        <v>28.90531403969981</v>
      </c>
      <c r="Z234" s="5">
        <f t="shared" si="118"/>
        <v>11.375765168754633</v>
      </c>
      <c r="AA234" s="4">
        <v>0.32438666666666677</v>
      </c>
      <c r="AB234" s="4">
        <f t="shared" si="101"/>
        <v>0.32438666666666677</v>
      </c>
      <c r="AC234" s="3">
        <f t="shared" si="102"/>
        <v>793.63647970969146</v>
      </c>
      <c r="AD234" s="4">
        <v>29.920000000000041</v>
      </c>
      <c r="AE234" s="4">
        <v>1.3030049999999991</v>
      </c>
      <c r="AF234" s="4">
        <v>1.2258750000000014</v>
      </c>
      <c r="AG234" s="4">
        <v>7.6679999999999873E-2</v>
      </c>
      <c r="AH234" s="4">
        <v>0.17327000000000006</v>
      </c>
      <c r="AI234" s="4">
        <v>0.60858000000000156</v>
      </c>
      <c r="AJ234" s="4">
        <v>0.20775000000000043</v>
      </c>
      <c r="AK234" s="3">
        <f t="shared" si="103"/>
        <v>0.34136843143054307</v>
      </c>
      <c r="AL234" s="4">
        <f t="shared" si="104"/>
        <v>23.745603472913999</v>
      </c>
      <c r="AM234" s="4">
        <f t="shared" si="105"/>
        <v>1.0341123012441258</v>
      </c>
      <c r="AN234" s="4">
        <f t="shared" si="106"/>
        <v>0.97289911956411901</v>
      </c>
      <c r="AO234" s="4">
        <f t="shared" si="107"/>
        <v>6.0856045264139035E-2</v>
      </c>
      <c r="AP234" s="4">
        <f t="shared" si="108"/>
        <v>0.13751339283929825</v>
      </c>
      <c r="AQ234" s="4">
        <f t="shared" si="109"/>
        <v>0.48299128882172521</v>
      </c>
      <c r="AR234" s="4">
        <f t="shared" si="110"/>
        <v>0.16487797865968873</v>
      </c>
      <c r="AS234" s="5">
        <f t="shared" si="111"/>
        <v>1865.5668314743737</v>
      </c>
      <c r="AT234" s="5">
        <f t="shared" si="112"/>
        <v>83.527909764519237</v>
      </c>
      <c r="AU234" s="5">
        <f t="shared" si="113"/>
        <v>68.797156581096203</v>
      </c>
      <c r="AV234" s="5">
        <f t="shared" si="114"/>
        <v>14.837769340495784</v>
      </c>
      <c r="AW234" s="5">
        <f t="shared" si="115"/>
        <v>10.957657575153721</v>
      </c>
      <c r="AX234" s="5">
        <f t="shared" si="116"/>
        <v>27.712771950185424</v>
      </c>
      <c r="AY234" s="5">
        <f t="shared" si="117"/>
        <v>11.243483172410876</v>
      </c>
    </row>
    <row r="235" spans="1:51" x14ac:dyDescent="0.25">
      <c r="A235" s="2">
        <v>42206</v>
      </c>
      <c r="B235" s="299">
        <v>2015</v>
      </c>
      <c r="C235" s="1" t="s">
        <v>243</v>
      </c>
      <c r="D235" s="3">
        <v>0.40530745506853716</v>
      </c>
      <c r="E235" s="3">
        <v>69.773333333333468</v>
      </c>
      <c r="F235" s="3">
        <v>1.6571187499999975</v>
      </c>
      <c r="G235" s="3">
        <v>1.3668124999999982</v>
      </c>
      <c r="H235" s="3">
        <v>0.29030625000000038</v>
      </c>
      <c r="I235" s="3">
        <v>0.21012500000000012</v>
      </c>
      <c r="J235" s="3">
        <v>0.47606666666666747</v>
      </c>
      <c r="K235" s="3">
        <v>0.11125000000000006</v>
      </c>
      <c r="L235" s="3">
        <f t="shared" si="93"/>
        <v>0.23368575829715699</v>
      </c>
      <c r="M235" s="4">
        <f t="shared" si="94"/>
        <v>69.188304877813366</v>
      </c>
      <c r="N235" s="4">
        <f t="shared" si="95"/>
        <v>1.6432243067132708</v>
      </c>
      <c r="O235" s="4">
        <f t="shared" si="96"/>
        <v>1.3553521874757211</v>
      </c>
      <c r="P235" s="4">
        <f t="shared" si="97"/>
        <v>0.28787211923755057</v>
      </c>
      <c r="Q235" s="4">
        <f t="shared" si="98"/>
        <v>0.20836316495008381</v>
      </c>
      <c r="R235" s="4">
        <f t="shared" si="99"/>
        <v>0.47207499057181845</v>
      </c>
      <c r="S235" s="4">
        <f t="shared" si="100"/>
        <v>0.11031720214489862</v>
      </c>
      <c r="T235" s="5">
        <f t="shared" si="118"/>
        <v>3290.3713157885868</v>
      </c>
      <c r="U235" s="5">
        <f t="shared" si="118"/>
        <v>112.04318884664343</v>
      </c>
      <c r="V235" s="5">
        <f t="shared" si="118"/>
        <v>87.151487229905811</v>
      </c>
      <c r="W235" s="5">
        <f t="shared" si="118"/>
        <v>24.328125055008666</v>
      </c>
      <c r="X235" s="5">
        <f t="shared" si="118"/>
        <v>12.98912150451709</v>
      </c>
      <c r="Y235" s="5">
        <f t="shared" si="118"/>
        <v>29.37738903027163</v>
      </c>
      <c r="Z235" s="5">
        <f t="shared" si="118"/>
        <v>11.486082370899531</v>
      </c>
      <c r="AA235" s="4">
        <v>0.35806133333333329</v>
      </c>
      <c r="AB235" s="4">
        <f t="shared" si="101"/>
        <v>0.35806133333333329</v>
      </c>
      <c r="AC235" s="3">
        <f t="shared" si="102"/>
        <v>876.02409503110971</v>
      </c>
      <c r="AD235" s="4">
        <v>29.920000000000041</v>
      </c>
      <c r="AE235" s="4">
        <v>1.3030049999999991</v>
      </c>
      <c r="AF235" s="4">
        <v>1.2258750000000014</v>
      </c>
      <c r="AG235" s="4">
        <v>7.6679999999999873E-2</v>
      </c>
      <c r="AH235" s="4">
        <v>0.17327000000000006</v>
      </c>
      <c r="AI235" s="4">
        <v>0.60858000000000156</v>
      </c>
      <c r="AJ235" s="4">
        <v>0.20775000000000043</v>
      </c>
      <c r="AK235" s="3">
        <f t="shared" si="103"/>
        <v>0.34136843143054307</v>
      </c>
      <c r="AL235" s="4">
        <f t="shared" si="104"/>
        <v>26.210640923330843</v>
      </c>
      <c r="AM235" s="4">
        <f t="shared" si="105"/>
        <v>1.1414637759460107</v>
      </c>
      <c r="AN235" s="4">
        <f t="shared" si="106"/>
        <v>1.0738960374962629</v>
      </c>
      <c r="AO235" s="4">
        <f t="shared" si="107"/>
        <v>6.7173527606985403E-2</v>
      </c>
      <c r="AP235" s="4">
        <f t="shared" si="108"/>
        <v>0.15178869494604047</v>
      </c>
      <c r="AQ235" s="4">
        <f t="shared" si="109"/>
        <v>0.53313074375403413</v>
      </c>
      <c r="AR235" s="4">
        <f t="shared" si="110"/>
        <v>0.18199400574271346</v>
      </c>
      <c r="AS235" s="5">
        <f t="shared" si="111"/>
        <v>1891.7774723977045</v>
      </c>
      <c r="AT235" s="5">
        <f t="shared" si="112"/>
        <v>84.669373540465244</v>
      </c>
      <c r="AU235" s="5">
        <f t="shared" si="113"/>
        <v>69.871052618592472</v>
      </c>
      <c r="AV235" s="5">
        <f t="shared" si="114"/>
        <v>14.90494286810277</v>
      </c>
      <c r="AW235" s="5">
        <f t="shared" si="115"/>
        <v>11.109446270099761</v>
      </c>
      <c r="AX235" s="5">
        <f t="shared" si="116"/>
        <v>28.245902693939456</v>
      </c>
      <c r="AY235" s="5">
        <f t="shared" si="117"/>
        <v>11.42547717815359</v>
      </c>
    </row>
    <row r="236" spans="1:51" x14ac:dyDescent="0.25">
      <c r="A236" s="2">
        <v>42207</v>
      </c>
      <c r="B236" s="299">
        <v>2015</v>
      </c>
      <c r="C236" s="1" t="s">
        <v>244</v>
      </c>
      <c r="D236" s="3">
        <v>4.9073349382983522E-2</v>
      </c>
      <c r="E236" s="3">
        <v>53.071467013888821</v>
      </c>
      <c r="F236" s="3">
        <v>1.5955650390624996</v>
      </c>
      <c r="G236" s="3">
        <v>1.2705865885416683</v>
      </c>
      <c r="H236" s="3">
        <v>0.33568157552083294</v>
      </c>
      <c r="I236" s="3">
        <v>0.17156380208333333</v>
      </c>
      <c r="J236" s="3">
        <v>0.42564652777777828</v>
      </c>
      <c r="K236" s="3">
        <v>0.10567888621794889</v>
      </c>
      <c r="L236" s="3">
        <f t="shared" si="93"/>
        <v>0.24827851120900432</v>
      </c>
      <c r="M236" s="4">
        <f t="shared" si="94"/>
        <v>6.3718481943680914</v>
      </c>
      <c r="N236" s="4">
        <f t="shared" si="95"/>
        <v>0.19156618019408833</v>
      </c>
      <c r="O236" s="4">
        <f t="shared" si="96"/>
        <v>0.15254872939293013</v>
      </c>
      <c r="P236" s="4">
        <f t="shared" si="97"/>
        <v>4.0302485708663405E-2</v>
      </c>
      <c r="Q236" s="4">
        <f t="shared" si="98"/>
        <v>2.0598234117732733E-2</v>
      </c>
      <c r="R236" s="4">
        <f t="shared" si="99"/>
        <v>5.1103826821861029E-2</v>
      </c>
      <c r="S236" s="4">
        <f t="shared" si="100"/>
        <v>1.268798204041444E-2</v>
      </c>
      <c r="T236" s="5">
        <f t="shared" si="118"/>
        <v>3296.7431639829547</v>
      </c>
      <c r="U236" s="5">
        <f t="shared" si="118"/>
        <v>112.23475502683752</v>
      </c>
      <c r="V236" s="5">
        <f t="shared" si="118"/>
        <v>87.304035959298744</v>
      </c>
      <c r="W236" s="5">
        <f t="shared" si="118"/>
        <v>24.368427540717331</v>
      </c>
      <c r="X236" s="5">
        <f t="shared" si="118"/>
        <v>13.009719738634823</v>
      </c>
      <c r="Y236" s="5">
        <f t="shared" si="118"/>
        <v>29.428492857093492</v>
      </c>
      <c r="Z236" s="5">
        <f t="shared" si="118"/>
        <v>11.498770352939946</v>
      </c>
      <c r="AA236" s="4">
        <v>0.10111093333333331</v>
      </c>
      <c r="AB236" s="4">
        <f t="shared" si="101"/>
        <v>0.10111093333333331</v>
      </c>
      <c r="AC236" s="3">
        <f t="shared" si="102"/>
        <v>247.37553493000507</v>
      </c>
      <c r="AD236" s="4">
        <v>29.920000000000041</v>
      </c>
      <c r="AE236" s="4">
        <v>1.3030049999999991</v>
      </c>
      <c r="AF236" s="4">
        <v>1.2258750000000014</v>
      </c>
      <c r="AG236" s="4">
        <v>7.6679999999999873E-2</v>
      </c>
      <c r="AH236" s="4">
        <v>0.17327000000000006</v>
      </c>
      <c r="AI236" s="4">
        <v>0.60858000000000156</v>
      </c>
      <c r="AJ236" s="4">
        <v>0.20775000000000043</v>
      </c>
      <c r="AK236" s="3">
        <f t="shared" si="103"/>
        <v>0.34136843143054307</v>
      </c>
      <c r="AL236" s="4">
        <f t="shared" si="104"/>
        <v>7.4014760051057626</v>
      </c>
      <c r="AM236" s="4">
        <f t="shared" si="105"/>
        <v>0.32233155889147103</v>
      </c>
      <c r="AN236" s="4">
        <f t="shared" si="106"/>
        <v>0.30325148388232037</v>
      </c>
      <c r="AO236" s="4">
        <f t="shared" si="107"/>
        <v>1.8968756018432759E-2</v>
      </c>
      <c r="AP236" s="4">
        <f t="shared" si="108"/>
        <v>4.2862758937321999E-2</v>
      </c>
      <c r="AQ236" s="4">
        <f t="shared" si="109"/>
        <v>0.15054780304770288</v>
      </c>
      <c r="AR236" s="4">
        <f t="shared" si="110"/>
        <v>5.1392267381708663E-2</v>
      </c>
      <c r="AS236" s="5">
        <f t="shared" si="111"/>
        <v>1899.1789484028102</v>
      </c>
      <c r="AT236" s="5">
        <f t="shared" si="112"/>
        <v>84.991705099356722</v>
      </c>
      <c r="AU236" s="5">
        <f t="shared" si="113"/>
        <v>70.174304102474792</v>
      </c>
      <c r="AV236" s="5">
        <f t="shared" si="114"/>
        <v>14.923911624121203</v>
      </c>
      <c r="AW236" s="5">
        <f t="shared" si="115"/>
        <v>11.152309029037083</v>
      </c>
      <c r="AX236" s="5">
        <f t="shared" si="116"/>
        <v>28.396450496987161</v>
      </c>
      <c r="AY236" s="5">
        <f t="shared" si="117"/>
        <v>11.4768694455353</v>
      </c>
    </row>
    <row r="237" spans="1:51" x14ac:dyDescent="0.25">
      <c r="A237" s="2">
        <v>42208</v>
      </c>
      <c r="B237" s="299">
        <v>2015</v>
      </c>
      <c r="C237" s="1" t="s">
        <v>245</v>
      </c>
      <c r="D237" s="3">
        <v>0</v>
      </c>
      <c r="E237" s="3">
        <v>23.962500000000045</v>
      </c>
      <c r="F237" s="3">
        <v>1.4882857142857133</v>
      </c>
      <c r="G237" s="3">
        <v>1.1028785714285727</v>
      </c>
      <c r="H237" s="3">
        <v>0.41476428571428486</v>
      </c>
      <c r="I237" s="3">
        <v>0.10435714285714308</v>
      </c>
      <c r="J237" s="3">
        <v>0.33777142857142883</v>
      </c>
      <c r="K237" s="3">
        <v>9.5969230769230751E-2</v>
      </c>
      <c r="L237" s="3">
        <f t="shared" si="93"/>
        <v>0.28412477388961882</v>
      </c>
      <c r="M237" s="4">
        <f t="shared" si="94"/>
        <v>0</v>
      </c>
      <c r="N237" s="4">
        <f t="shared" si="95"/>
        <v>0</v>
      </c>
      <c r="O237" s="4">
        <f t="shared" si="96"/>
        <v>0</v>
      </c>
      <c r="P237" s="4">
        <f t="shared" si="97"/>
        <v>0</v>
      </c>
      <c r="Q237" s="4">
        <f t="shared" si="98"/>
        <v>0</v>
      </c>
      <c r="R237" s="4">
        <f t="shared" si="99"/>
        <v>0</v>
      </c>
      <c r="S237" s="4">
        <f t="shared" si="100"/>
        <v>0</v>
      </c>
      <c r="T237" s="5">
        <f t="shared" si="118"/>
        <v>3296.7431639829547</v>
      </c>
      <c r="U237" s="5">
        <f t="shared" si="118"/>
        <v>112.23475502683752</v>
      </c>
      <c r="V237" s="5">
        <f t="shared" si="118"/>
        <v>87.304035959298744</v>
      </c>
      <c r="W237" s="5">
        <f t="shared" si="118"/>
        <v>24.368427540717331</v>
      </c>
      <c r="X237" s="5">
        <f t="shared" si="118"/>
        <v>13.009719738634823</v>
      </c>
      <c r="Y237" s="5">
        <f t="shared" si="118"/>
        <v>29.428492857093492</v>
      </c>
      <c r="Z237" s="5">
        <f t="shared" si="118"/>
        <v>11.498770352939946</v>
      </c>
      <c r="AA237" s="4">
        <v>2.494049999999999E-3</v>
      </c>
      <c r="AB237" s="4">
        <f t="shared" si="101"/>
        <v>2.494049999999999E-3</v>
      </c>
      <c r="AC237" s="3">
        <f t="shared" si="102"/>
        <v>6.101881691253098</v>
      </c>
      <c r="AD237" s="4">
        <v>27.851666666666645</v>
      </c>
      <c r="AE237" s="4">
        <v>1.4410590682870372</v>
      </c>
      <c r="AF237" s="4">
        <v>1.376050109953707</v>
      </c>
      <c r="AG237" s="4">
        <v>6.4901145833333243E-2</v>
      </c>
      <c r="AH237" s="4">
        <v>0.2308563541666665</v>
      </c>
      <c r="AI237" s="4">
        <v>0.78046838541666785</v>
      </c>
      <c r="AJ237" s="4">
        <v>0.17253848379629666</v>
      </c>
      <c r="AK237" s="3">
        <f t="shared" si="103"/>
        <v>0.2210704328583197</v>
      </c>
      <c r="AL237" s="4">
        <f t="shared" si="104"/>
        <v>0.16994757490421736</v>
      </c>
      <c r="AM237" s="4">
        <f t="shared" si="105"/>
        <v>8.7931719447949183E-3</v>
      </c>
      <c r="AN237" s="4">
        <f t="shared" si="106"/>
        <v>8.3964949721733358E-3</v>
      </c>
      <c r="AO237" s="4">
        <f t="shared" si="107"/>
        <v>3.9601911350176328E-4</v>
      </c>
      <c r="AP237" s="4">
        <f t="shared" si="108"/>
        <v>1.4086581607990229E-3</v>
      </c>
      <c r="AQ237" s="4">
        <f t="shared" si="109"/>
        <v>4.7623257515758306E-3</v>
      </c>
      <c r="AR237" s="4">
        <f t="shared" si="110"/>
        <v>1.0528094153131916E-3</v>
      </c>
      <c r="AS237" s="5">
        <f t="shared" si="111"/>
        <v>1899.3488959777144</v>
      </c>
      <c r="AT237" s="5">
        <f t="shared" si="112"/>
        <v>85.00049827130151</v>
      </c>
      <c r="AU237" s="5">
        <f t="shared" si="113"/>
        <v>70.182700597446967</v>
      </c>
      <c r="AV237" s="5">
        <f t="shared" si="114"/>
        <v>14.924307643234705</v>
      </c>
      <c r="AW237" s="5">
        <f t="shared" si="115"/>
        <v>11.153717687197881</v>
      </c>
      <c r="AX237" s="5">
        <f t="shared" si="116"/>
        <v>28.401212822738735</v>
      </c>
      <c r="AY237" s="5">
        <f t="shared" si="117"/>
        <v>11.477922254950613</v>
      </c>
    </row>
    <row r="238" spans="1:51" x14ac:dyDescent="0.25">
      <c r="A238" s="2">
        <v>42209</v>
      </c>
      <c r="B238" s="299">
        <v>2015</v>
      </c>
      <c r="C238" s="1" t="s">
        <v>246</v>
      </c>
      <c r="D238" s="3">
        <v>0</v>
      </c>
      <c r="E238" s="3">
        <v>117.42339622568086</v>
      </c>
      <c r="F238" s="3">
        <v>1.6186249999999998</v>
      </c>
      <c r="G238" s="3">
        <v>0.82000937499999882</v>
      </c>
      <c r="H238" s="3">
        <v>0.81145937499999998</v>
      </c>
      <c r="I238" s="3">
        <v>0.2639062500000004</v>
      </c>
      <c r="J238" s="3">
        <v>0.35533749999999992</v>
      </c>
      <c r="K238" s="3">
        <v>8.4905288461538331E-2</v>
      </c>
      <c r="L238" s="3">
        <f t="shared" si="93"/>
        <v>0.23894266285302945</v>
      </c>
      <c r="M238" s="4">
        <f t="shared" si="94"/>
        <v>0</v>
      </c>
      <c r="N238" s="4">
        <f t="shared" si="95"/>
        <v>0</v>
      </c>
      <c r="O238" s="4">
        <f t="shared" si="96"/>
        <v>0</v>
      </c>
      <c r="P238" s="4">
        <f t="shared" si="97"/>
        <v>0</v>
      </c>
      <c r="Q238" s="4">
        <f t="shared" si="98"/>
        <v>0</v>
      </c>
      <c r="R238" s="4">
        <f t="shared" si="99"/>
        <v>0</v>
      </c>
      <c r="S238" s="4">
        <f t="shared" si="100"/>
        <v>0</v>
      </c>
      <c r="T238" s="5">
        <f t="shared" si="118"/>
        <v>3296.7431639829547</v>
      </c>
      <c r="U238" s="5">
        <f t="shared" si="118"/>
        <v>112.23475502683752</v>
      </c>
      <c r="V238" s="5">
        <f t="shared" si="118"/>
        <v>87.304035959298744</v>
      </c>
      <c r="W238" s="5">
        <f t="shared" si="118"/>
        <v>24.368427540717331</v>
      </c>
      <c r="X238" s="5">
        <f t="shared" si="118"/>
        <v>13.009719738634823</v>
      </c>
      <c r="Y238" s="5">
        <f t="shared" si="118"/>
        <v>29.428492857093492</v>
      </c>
      <c r="Z238" s="5">
        <f t="shared" si="118"/>
        <v>11.498770352939946</v>
      </c>
      <c r="AA238" s="4">
        <v>-1.3230333333333329E-3</v>
      </c>
      <c r="AB238" s="4">
        <f t="shared" si="101"/>
        <v>0</v>
      </c>
      <c r="AC238" s="3">
        <f t="shared" si="102"/>
        <v>0</v>
      </c>
      <c r="AD238" s="4">
        <v>130.21704446278684</v>
      </c>
      <c r="AE238" s="4">
        <v>1.948868055555556</v>
      </c>
      <c r="AF238" s="4">
        <v>1.8792911805555585</v>
      </c>
      <c r="AG238" s="4">
        <v>6.9576875000000066E-2</v>
      </c>
      <c r="AH238" s="4">
        <v>0.85706249999999917</v>
      </c>
      <c r="AI238" s="4">
        <v>1.2988984374999979</v>
      </c>
      <c r="AJ238" s="4">
        <v>0.44413194444444498</v>
      </c>
      <c r="AK238" s="3">
        <f t="shared" si="103"/>
        <v>0.34192969336330092</v>
      </c>
      <c r="AL238" s="4">
        <f t="shared" si="104"/>
        <v>0</v>
      </c>
      <c r="AM238" s="4">
        <f t="shared" si="105"/>
        <v>0</v>
      </c>
      <c r="AN238" s="4">
        <f t="shared" si="106"/>
        <v>0</v>
      </c>
      <c r="AO238" s="4">
        <f t="shared" si="107"/>
        <v>0</v>
      </c>
      <c r="AP238" s="4">
        <f t="shared" si="108"/>
        <v>0</v>
      </c>
      <c r="AQ238" s="4">
        <f t="shared" si="109"/>
        <v>0</v>
      </c>
      <c r="AR238" s="4">
        <f t="shared" si="110"/>
        <v>0</v>
      </c>
      <c r="AS238" s="5">
        <f t="shared" si="111"/>
        <v>1899.3488959777144</v>
      </c>
      <c r="AT238" s="5">
        <f t="shared" si="112"/>
        <v>85.00049827130151</v>
      </c>
      <c r="AU238" s="5">
        <f t="shared" si="113"/>
        <v>70.182700597446967</v>
      </c>
      <c r="AV238" s="5">
        <f t="shared" si="114"/>
        <v>14.924307643234705</v>
      </c>
      <c r="AW238" s="5">
        <f t="shared" si="115"/>
        <v>11.153717687197881</v>
      </c>
      <c r="AX238" s="5">
        <f t="shared" si="116"/>
        <v>28.401212822738735</v>
      </c>
      <c r="AY238" s="5">
        <f t="shared" si="117"/>
        <v>11.477922254950613</v>
      </c>
    </row>
    <row r="239" spans="1:51" x14ac:dyDescent="0.25">
      <c r="A239" s="2">
        <v>42210</v>
      </c>
      <c r="B239" s="299">
        <v>2015</v>
      </c>
      <c r="C239" s="1" t="s">
        <v>247</v>
      </c>
      <c r="D239" s="3">
        <v>0</v>
      </c>
      <c r="E239" s="3">
        <v>190.11520440121032</v>
      </c>
      <c r="F239" s="3">
        <v>1.7199999999999991</v>
      </c>
      <c r="G239" s="3">
        <v>0.60000000000000087</v>
      </c>
      <c r="H239" s="3">
        <v>1.1200000000000012</v>
      </c>
      <c r="I239" s="3">
        <v>0.3880000000000004</v>
      </c>
      <c r="J239" s="3">
        <v>0.36899999999999983</v>
      </c>
      <c r="K239" s="3">
        <v>7.6299999999999868E-2</v>
      </c>
      <c r="L239" s="3">
        <f t="shared" si="93"/>
        <v>0.20677506775067725</v>
      </c>
      <c r="M239" s="4">
        <f t="shared" si="94"/>
        <v>0</v>
      </c>
      <c r="N239" s="4">
        <f t="shared" si="95"/>
        <v>0</v>
      </c>
      <c r="O239" s="4">
        <f t="shared" si="96"/>
        <v>0</v>
      </c>
      <c r="P239" s="4">
        <f t="shared" si="97"/>
        <v>0</v>
      </c>
      <c r="Q239" s="4">
        <f t="shared" si="98"/>
        <v>0</v>
      </c>
      <c r="R239" s="4">
        <f t="shared" si="99"/>
        <v>0</v>
      </c>
      <c r="S239" s="4">
        <f t="shared" si="100"/>
        <v>0</v>
      </c>
      <c r="T239" s="5">
        <f t="shared" si="118"/>
        <v>3296.7431639829547</v>
      </c>
      <c r="U239" s="5">
        <f t="shared" si="118"/>
        <v>112.23475502683752</v>
      </c>
      <c r="V239" s="5">
        <f t="shared" si="118"/>
        <v>87.304035959298744</v>
      </c>
      <c r="W239" s="5">
        <f t="shared" si="118"/>
        <v>24.368427540717331</v>
      </c>
      <c r="X239" s="5">
        <f t="shared" si="118"/>
        <v>13.009719738634823</v>
      </c>
      <c r="Y239" s="5">
        <f t="shared" si="118"/>
        <v>29.428492857093492</v>
      </c>
      <c r="Z239" s="5">
        <f t="shared" si="118"/>
        <v>11.498770352939946</v>
      </c>
      <c r="AA239" s="4">
        <v>0</v>
      </c>
      <c r="AB239" s="4">
        <f t="shared" si="101"/>
        <v>0</v>
      </c>
      <c r="AC239" s="3">
        <f t="shared" si="102"/>
        <v>0</v>
      </c>
      <c r="AD239" s="4">
        <v>210.34141237828734</v>
      </c>
      <c r="AE239" s="4">
        <v>2.3100000000000018</v>
      </c>
      <c r="AF239" s="4">
        <v>2.2339000000000033</v>
      </c>
      <c r="AG239" s="4">
        <v>7.6100000000000098E-2</v>
      </c>
      <c r="AH239" s="4">
        <v>1.3299999999999985</v>
      </c>
      <c r="AI239" s="4">
        <v>1.6599999999999975</v>
      </c>
      <c r="AJ239" s="4">
        <v>0.66400000000000103</v>
      </c>
      <c r="AK239" s="3">
        <f t="shared" si="103"/>
        <v>0.40000000000000124</v>
      </c>
      <c r="AL239" s="4">
        <f t="shared" si="104"/>
        <v>0</v>
      </c>
      <c r="AM239" s="4">
        <f t="shared" si="105"/>
        <v>0</v>
      </c>
      <c r="AN239" s="4">
        <f t="shared" si="106"/>
        <v>0</v>
      </c>
      <c r="AO239" s="4">
        <f t="shared" si="107"/>
        <v>0</v>
      </c>
      <c r="AP239" s="4">
        <f t="shared" si="108"/>
        <v>0</v>
      </c>
      <c r="AQ239" s="4">
        <f t="shared" si="109"/>
        <v>0</v>
      </c>
      <c r="AR239" s="4">
        <f t="shared" si="110"/>
        <v>0</v>
      </c>
      <c r="AS239" s="5">
        <f t="shared" si="111"/>
        <v>1899.3488959777144</v>
      </c>
      <c r="AT239" s="5">
        <f t="shared" si="112"/>
        <v>85.00049827130151</v>
      </c>
      <c r="AU239" s="5">
        <f t="shared" si="113"/>
        <v>70.182700597446967</v>
      </c>
      <c r="AV239" s="5">
        <f t="shared" si="114"/>
        <v>14.924307643234705</v>
      </c>
      <c r="AW239" s="5">
        <f t="shared" si="115"/>
        <v>11.153717687197881</v>
      </c>
      <c r="AX239" s="5">
        <f t="shared" si="116"/>
        <v>28.401212822738735</v>
      </c>
      <c r="AY239" s="5">
        <f t="shared" si="117"/>
        <v>11.477922254950613</v>
      </c>
    </row>
    <row r="240" spans="1:51" x14ac:dyDescent="0.25">
      <c r="A240" s="2">
        <v>42211</v>
      </c>
      <c r="B240" s="299">
        <v>2015</v>
      </c>
      <c r="C240" s="1" t="s">
        <v>248</v>
      </c>
      <c r="D240" s="3">
        <v>0</v>
      </c>
      <c r="E240" s="3">
        <v>96.654308175529351</v>
      </c>
      <c r="F240" s="3">
        <v>1.5896607142857135</v>
      </c>
      <c r="G240" s="3">
        <v>0.88286919642857187</v>
      </c>
      <c r="H240" s="3">
        <v>0.72330491071428471</v>
      </c>
      <c r="I240" s="3">
        <v>0.22845089285714307</v>
      </c>
      <c r="J240" s="3">
        <v>0.35143392857142874</v>
      </c>
      <c r="K240" s="3">
        <v>8.7363942307692219E-2</v>
      </c>
      <c r="L240" s="3">
        <f t="shared" si="93"/>
        <v>0.2485927942780731</v>
      </c>
      <c r="M240" s="4">
        <f t="shared" si="94"/>
        <v>0</v>
      </c>
      <c r="N240" s="4">
        <f t="shared" si="95"/>
        <v>0</v>
      </c>
      <c r="O240" s="4">
        <f t="shared" si="96"/>
        <v>0</v>
      </c>
      <c r="P240" s="4">
        <f t="shared" si="97"/>
        <v>0</v>
      </c>
      <c r="Q240" s="4">
        <f t="shared" si="98"/>
        <v>0</v>
      </c>
      <c r="R240" s="4">
        <f t="shared" si="99"/>
        <v>0</v>
      </c>
      <c r="S240" s="4">
        <f t="shared" si="100"/>
        <v>0</v>
      </c>
      <c r="T240" s="5">
        <f t="shared" si="118"/>
        <v>3296.7431639829547</v>
      </c>
      <c r="U240" s="5">
        <f t="shared" si="118"/>
        <v>112.23475502683752</v>
      </c>
      <c r="V240" s="5">
        <f t="shared" si="118"/>
        <v>87.304035959298744</v>
      </c>
      <c r="W240" s="5">
        <f t="shared" si="118"/>
        <v>24.368427540717331</v>
      </c>
      <c r="X240" s="5">
        <f t="shared" si="118"/>
        <v>13.009719738634823</v>
      </c>
      <c r="Y240" s="5">
        <f t="shared" si="118"/>
        <v>29.428492857093492</v>
      </c>
      <c r="Z240" s="5">
        <f t="shared" si="118"/>
        <v>11.498770352939946</v>
      </c>
      <c r="AA240" s="4">
        <v>0</v>
      </c>
      <c r="AB240" s="4">
        <f t="shared" si="101"/>
        <v>0</v>
      </c>
      <c r="AC240" s="3">
        <f t="shared" si="102"/>
        <v>0</v>
      </c>
      <c r="AD240" s="4">
        <v>107.32436791550127</v>
      </c>
      <c r="AE240" s="4">
        <v>1.8456874999999977</v>
      </c>
      <c r="AF240" s="4">
        <v>1.7779743750000045</v>
      </c>
      <c r="AG240" s="4">
        <v>6.7713124999999902E-2</v>
      </c>
      <c r="AH240" s="4">
        <v>0.72193749999999923</v>
      </c>
      <c r="AI240" s="4">
        <v>1.1957265625000006</v>
      </c>
      <c r="AJ240" s="4">
        <v>0.38131249999999955</v>
      </c>
      <c r="AK240" s="3">
        <f t="shared" si="103"/>
        <v>0.31889606868208997</v>
      </c>
      <c r="AL240" s="4">
        <f t="shared" si="104"/>
        <v>0</v>
      </c>
      <c r="AM240" s="4">
        <f t="shared" si="105"/>
        <v>0</v>
      </c>
      <c r="AN240" s="4">
        <f t="shared" si="106"/>
        <v>0</v>
      </c>
      <c r="AO240" s="4">
        <f t="shared" si="107"/>
        <v>0</v>
      </c>
      <c r="AP240" s="4">
        <f t="shared" si="108"/>
        <v>0</v>
      </c>
      <c r="AQ240" s="4">
        <f t="shared" si="109"/>
        <v>0</v>
      </c>
      <c r="AR240" s="4">
        <f t="shared" si="110"/>
        <v>0</v>
      </c>
      <c r="AS240" s="5">
        <f t="shared" si="111"/>
        <v>1899.3488959777144</v>
      </c>
      <c r="AT240" s="5">
        <f t="shared" si="112"/>
        <v>85.00049827130151</v>
      </c>
      <c r="AU240" s="5">
        <f t="shared" si="113"/>
        <v>70.182700597446967</v>
      </c>
      <c r="AV240" s="5">
        <f t="shared" si="114"/>
        <v>14.924307643234705</v>
      </c>
      <c r="AW240" s="5">
        <f t="shared" si="115"/>
        <v>11.153717687197881</v>
      </c>
      <c r="AX240" s="5">
        <f t="shared" si="116"/>
        <v>28.401212822738735</v>
      </c>
      <c r="AY240" s="5">
        <f t="shared" si="117"/>
        <v>11.477922254950613</v>
      </c>
    </row>
    <row r="241" spans="1:51" x14ac:dyDescent="0.25">
      <c r="A241" s="2">
        <v>42212</v>
      </c>
      <c r="B241" s="299">
        <v>2015</v>
      </c>
      <c r="C241" s="1" t="s">
        <v>249</v>
      </c>
      <c r="D241" s="3">
        <v>0</v>
      </c>
      <c r="E241" s="3">
        <v>23.962500000000045</v>
      </c>
      <c r="F241" s="3">
        <v>1.4882857142857133</v>
      </c>
      <c r="G241" s="3">
        <v>1.1028785714285727</v>
      </c>
      <c r="H241" s="3">
        <v>0.41476428571428486</v>
      </c>
      <c r="I241" s="3">
        <v>0.10435714285714308</v>
      </c>
      <c r="J241" s="3">
        <v>0.33777142857142883</v>
      </c>
      <c r="K241" s="3">
        <v>9.5969230769230751E-2</v>
      </c>
      <c r="L241" s="3">
        <f t="shared" si="93"/>
        <v>0.28412477388961882</v>
      </c>
      <c r="M241" s="4">
        <f t="shared" si="94"/>
        <v>0</v>
      </c>
      <c r="N241" s="4">
        <f t="shared" si="95"/>
        <v>0</v>
      </c>
      <c r="O241" s="4">
        <f t="shared" si="96"/>
        <v>0</v>
      </c>
      <c r="P241" s="4">
        <f t="shared" si="97"/>
        <v>0</v>
      </c>
      <c r="Q241" s="4">
        <f t="shared" si="98"/>
        <v>0</v>
      </c>
      <c r="R241" s="4">
        <f t="shared" si="99"/>
        <v>0</v>
      </c>
      <c r="S241" s="4">
        <f t="shared" si="100"/>
        <v>0</v>
      </c>
      <c r="T241" s="5">
        <f t="shared" si="118"/>
        <v>3296.7431639829547</v>
      </c>
      <c r="U241" s="5">
        <f t="shared" si="118"/>
        <v>112.23475502683752</v>
      </c>
      <c r="V241" s="5">
        <f t="shared" si="118"/>
        <v>87.304035959298744</v>
      </c>
      <c r="W241" s="5">
        <f t="shared" si="118"/>
        <v>24.368427540717331</v>
      </c>
      <c r="X241" s="5">
        <f t="shared" si="118"/>
        <v>13.009719738634823</v>
      </c>
      <c r="Y241" s="5">
        <f t="shared" si="118"/>
        <v>29.428492857093492</v>
      </c>
      <c r="Z241" s="5">
        <f t="shared" si="118"/>
        <v>11.498770352939946</v>
      </c>
      <c r="AA241" s="4">
        <v>0</v>
      </c>
      <c r="AB241" s="4">
        <f t="shared" si="101"/>
        <v>0</v>
      </c>
      <c r="AC241" s="3">
        <f t="shared" si="102"/>
        <v>0</v>
      </c>
      <c r="AD241" s="4">
        <v>27.199999999999989</v>
      </c>
      <c r="AE241" s="4">
        <v>1.4845555555555554</v>
      </c>
      <c r="AF241" s="4">
        <v>1.4233655555555595</v>
      </c>
      <c r="AG241" s="4">
        <v>6.1189999999999918E-2</v>
      </c>
      <c r="AH241" s="4">
        <v>0.24899999999999975</v>
      </c>
      <c r="AI241" s="4">
        <v>0.83462500000000128</v>
      </c>
      <c r="AJ241" s="4">
        <v>0.16144444444444475</v>
      </c>
      <c r="AK241" s="3">
        <f t="shared" si="103"/>
        <v>0.19343351139067785</v>
      </c>
      <c r="AL241" s="4">
        <f t="shared" si="104"/>
        <v>0</v>
      </c>
      <c r="AM241" s="4">
        <f t="shared" si="105"/>
        <v>0</v>
      </c>
      <c r="AN241" s="4">
        <f t="shared" si="106"/>
        <v>0</v>
      </c>
      <c r="AO241" s="4">
        <f t="shared" si="107"/>
        <v>0</v>
      </c>
      <c r="AP241" s="4">
        <f t="shared" si="108"/>
        <v>0</v>
      </c>
      <c r="AQ241" s="4">
        <f t="shared" si="109"/>
        <v>0</v>
      </c>
      <c r="AR241" s="4">
        <f t="shared" si="110"/>
        <v>0</v>
      </c>
      <c r="AS241" s="5">
        <f t="shared" si="111"/>
        <v>1899.3488959777144</v>
      </c>
      <c r="AT241" s="5">
        <f t="shared" si="112"/>
        <v>85.00049827130151</v>
      </c>
      <c r="AU241" s="5">
        <f t="shared" si="113"/>
        <v>70.182700597446967</v>
      </c>
      <c r="AV241" s="5">
        <f t="shared" si="114"/>
        <v>14.924307643234705</v>
      </c>
      <c r="AW241" s="5">
        <f t="shared" si="115"/>
        <v>11.153717687197881</v>
      </c>
      <c r="AX241" s="5">
        <f t="shared" si="116"/>
        <v>28.401212822738735</v>
      </c>
      <c r="AY241" s="5">
        <f t="shared" si="117"/>
        <v>11.477922254950613</v>
      </c>
    </row>
    <row r="242" spans="1:51" x14ac:dyDescent="0.25">
      <c r="A242" s="2">
        <v>42213</v>
      </c>
      <c r="B242" s="299">
        <v>2015</v>
      </c>
      <c r="C242" s="1" t="s">
        <v>250</v>
      </c>
      <c r="D242" s="3">
        <v>0</v>
      </c>
      <c r="E242" s="3">
        <v>23.962500000000045</v>
      </c>
      <c r="F242" s="3">
        <v>1.4882857142857133</v>
      </c>
      <c r="G242" s="3">
        <v>1.1028785714285727</v>
      </c>
      <c r="H242" s="3">
        <v>0.41476428571428486</v>
      </c>
      <c r="I242" s="3">
        <v>0.10435714285714308</v>
      </c>
      <c r="J242" s="3">
        <v>0.33777142857142883</v>
      </c>
      <c r="K242" s="3">
        <v>9.5969230769230751E-2</v>
      </c>
      <c r="L242" s="3">
        <f t="shared" si="93"/>
        <v>0.28412477388961882</v>
      </c>
      <c r="M242" s="4">
        <f t="shared" si="94"/>
        <v>0</v>
      </c>
      <c r="N242" s="4">
        <f t="shared" si="95"/>
        <v>0</v>
      </c>
      <c r="O242" s="4">
        <f t="shared" si="96"/>
        <v>0</v>
      </c>
      <c r="P242" s="4">
        <f t="shared" si="97"/>
        <v>0</v>
      </c>
      <c r="Q242" s="4">
        <f t="shared" si="98"/>
        <v>0</v>
      </c>
      <c r="R242" s="4">
        <f t="shared" si="99"/>
        <v>0</v>
      </c>
      <c r="S242" s="4">
        <f t="shared" si="100"/>
        <v>0</v>
      </c>
      <c r="T242" s="5">
        <f t="shared" si="118"/>
        <v>3296.7431639829547</v>
      </c>
      <c r="U242" s="5">
        <f t="shared" si="118"/>
        <v>112.23475502683752</v>
      </c>
      <c r="V242" s="5">
        <f t="shared" si="118"/>
        <v>87.304035959298744</v>
      </c>
      <c r="W242" s="5">
        <f t="shared" si="118"/>
        <v>24.368427540717331</v>
      </c>
      <c r="X242" s="5">
        <f t="shared" si="118"/>
        <v>13.009719738634823</v>
      </c>
      <c r="Y242" s="5">
        <f t="shared" si="118"/>
        <v>29.428492857093492</v>
      </c>
      <c r="Z242" s="5">
        <f t="shared" si="118"/>
        <v>11.498770352939946</v>
      </c>
      <c r="AA242" s="4">
        <v>0</v>
      </c>
      <c r="AB242" s="4">
        <f t="shared" si="101"/>
        <v>0</v>
      </c>
      <c r="AC242" s="3">
        <f t="shared" si="102"/>
        <v>0</v>
      </c>
      <c r="AD242" s="4">
        <v>27.199999999999989</v>
      </c>
      <c r="AE242" s="4">
        <v>1.4845555555555554</v>
      </c>
      <c r="AF242" s="4">
        <v>1.4233655555555595</v>
      </c>
      <c r="AG242" s="4">
        <v>6.1189999999999918E-2</v>
      </c>
      <c r="AH242" s="4">
        <v>0.24899999999999975</v>
      </c>
      <c r="AI242" s="4">
        <v>0.83462500000000128</v>
      </c>
      <c r="AJ242" s="4">
        <v>0.16144444444444475</v>
      </c>
      <c r="AK242" s="3">
        <f t="shared" si="103"/>
        <v>0.19343351139067785</v>
      </c>
      <c r="AL242" s="4">
        <f t="shared" si="104"/>
        <v>0</v>
      </c>
      <c r="AM242" s="4">
        <f t="shared" si="105"/>
        <v>0</v>
      </c>
      <c r="AN242" s="4">
        <f t="shared" si="106"/>
        <v>0</v>
      </c>
      <c r="AO242" s="4">
        <f t="shared" si="107"/>
        <v>0</v>
      </c>
      <c r="AP242" s="4">
        <f t="shared" si="108"/>
        <v>0</v>
      </c>
      <c r="AQ242" s="4">
        <f t="shared" si="109"/>
        <v>0</v>
      </c>
      <c r="AR242" s="4">
        <f t="shared" si="110"/>
        <v>0</v>
      </c>
      <c r="AS242" s="5">
        <f t="shared" si="111"/>
        <v>1899.3488959777144</v>
      </c>
      <c r="AT242" s="5">
        <f t="shared" si="112"/>
        <v>85.00049827130151</v>
      </c>
      <c r="AU242" s="5">
        <f t="shared" si="113"/>
        <v>70.182700597446967</v>
      </c>
      <c r="AV242" s="5">
        <f t="shared" si="114"/>
        <v>14.924307643234705</v>
      </c>
      <c r="AW242" s="5">
        <f t="shared" si="115"/>
        <v>11.153717687197881</v>
      </c>
      <c r="AX242" s="5">
        <f t="shared" si="116"/>
        <v>28.401212822738735</v>
      </c>
      <c r="AY242" s="5">
        <f t="shared" si="117"/>
        <v>11.477922254950613</v>
      </c>
    </row>
    <row r="243" spans="1:51" x14ac:dyDescent="0.25">
      <c r="A243" s="2">
        <v>42214</v>
      </c>
      <c r="B243" s="299">
        <v>2015</v>
      </c>
      <c r="C243" s="1" t="s">
        <v>251</v>
      </c>
      <c r="D243" s="3">
        <v>0</v>
      </c>
      <c r="E243" s="3">
        <v>23.962500000000045</v>
      </c>
      <c r="F243" s="3">
        <v>1.4882857142857133</v>
      </c>
      <c r="G243" s="3">
        <v>1.1028785714285727</v>
      </c>
      <c r="H243" s="3">
        <v>0.41476428571428486</v>
      </c>
      <c r="I243" s="3">
        <v>0.10435714285714308</v>
      </c>
      <c r="J243" s="3">
        <v>0.33777142857142883</v>
      </c>
      <c r="K243" s="3">
        <v>9.5969230769230751E-2</v>
      </c>
      <c r="L243" s="3">
        <f t="shared" si="93"/>
        <v>0.28412477388961882</v>
      </c>
      <c r="M243" s="4">
        <f t="shared" si="94"/>
        <v>0</v>
      </c>
      <c r="N243" s="4">
        <f t="shared" si="95"/>
        <v>0</v>
      </c>
      <c r="O243" s="4">
        <f t="shared" si="96"/>
        <v>0</v>
      </c>
      <c r="P243" s="4">
        <f t="shared" si="97"/>
        <v>0</v>
      </c>
      <c r="Q243" s="4">
        <f t="shared" si="98"/>
        <v>0</v>
      </c>
      <c r="R243" s="4">
        <f t="shared" si="99"/>
        <v>0</v>
      </c>
      <c r="S243" s="4">
        <f t="shared" si="100"/>
        <v>0</v>
      </c>
      <c r="T243" s="5">
        <f t="shared" si="118"/>
        <v>3296.7431639829547</v>
      </c>
      <c r="U243" s="5">
        <f t="shared" si="118"/>
        <v>112.23475502683752</v>
      </c>
      <c r="V243" s="5">
        <f t="shared" si="118"/>
        <v>87.304035959298744</v>
      </c>
      <c r="W243" s="5">
        <f t="shared" si="118"/>
        <v>24.368427540717331</v>
      </c>
      <c r="X243" s="5">
        <f t="shared" si="118"/>
        <v>13.009719738634823</v>
      </c>
      <c r="Y243" s="5">
        <f t="shared" si="118"/>
        <v>29.428492857093492</v>
      </c>
      <c r="Z243" s="5">
        <f t="shared" si="118"/>
        <v>11.498770352939946</v>
      </c>
      <c r="AA243" s="4">
        <v>5.2000166666666672E-3</v>
      </c>
      <c r="AB243" s="4">
        <f t="shared" si="101"/>
        <v>5.2000166666666672E-3</v>
      </c>
      <c r="AC243" s="3">
        <f t="shared" si="102"/>
        <v>12.722233512778132</v>
      </c>
      <c r="AD243" s="4">
        <v>27.93666666666671</v>
      </c>
      <c r="AE243" s="4">
        <v>1.4353856134259269</v>
      </c>
      <c r="AF243" s="4">
        <v>1.3698785300925953</v>
      </c>
      <c r="AG243" s="4">
        <v>6.5385208333333195E-2</v>
      </c>
      <c r="AH243" s="4">
        <v>0.22848979166666639</v>
      </c>
      <c r="AI243" s="4">
        <v>0.77340447916666821</v>
      </c>
      <c r="AJ243" s="4">
        <v>0.17398553240740769</v>
      </c>
      <c r="AK243" s="3">
        <f t="shared" si="103"/>
        <v>0.22496059577373342</v>
      </c>
      <c r="AL243" s="4">
        <f t="shared" si="104"/>
        <v>0.35541679690197897</v>
      </c>
      <c r="AM243" s="4">
        <f t="shared" si="105"/>
        <v>1.8261310954886922E-2</v>
      </c>
      <c r="AN243" s="4">
        <f t="shared" si="106"/>
        <v>1.7427914543979264E-2</v>
      </c>
      <c r="AO243" s="4">
        <f t="shared" si="107"/>
        <v>8.3184588869831156E-4</v>
      </c>
      <c r="AP243" s="4">
        <f t="shared" si="108"/>
        <v>2.9069004848693565E-3</v>
      </c>
      <c r="AQ243" s="4">
        <f t="shared" si="109"/>
        <v>9.8394323837869037E-3</v>
      </c>
      <c r="AR243" s="4">
        <f t="shared" si="110"/>
        <v>2.2134845711320678E-3</v>
      </c>
      <c r="AS243" s="5">
        <f t="shared" si="111"/>
        <v>1899.7043127746165</v>
      </c>
      <c r="AT243" s="5">
        <f t="shared" si="112"/>
        <v>85.018759582256394</v>
      </c>
      <c r="AU243" s="5">
        <f t="shared" si="113"/>
        <v>70.20012851199094</v>
      </c>
      <c r="AV243" s="5">
        <f t="shared" si="114"/>
        <v>14.925139489123403</v>
      </c>
      <c r="AW243" s="5">
        <f t="shared" si="115"/>
        <v>11.156624587682751</v>
      </c>
      <c r="AX243" s="5">
        <f t="shared" si="116"/>
        <v>28.41105225512252</v>
      </c>
      <c r="AY243" s="5">
        <f t="shared" si="117"/>
        <v>11.480135739521746</v>
      </c>
    </row>
    <row r="244" spans="1:51" x14ac:dyDescent="0.25">
      <c r="A244" s="2">
        <v>42215</v>
      </c>
      <c r="B244" s="299">
        <v>2015</v>
      </c>
      <c r="C244" s="1" t="s">
        <v>252</v>
      </c>
      <c r="D244" s="3">
        <v>0</v>
      </c>
      <c r="E244" s="3">
        <v>23.962500000000045</v>
      </c>
      <c r="F244" s="3">
        <v>1.4882857142857133</v>
      </c>
      <c r="G244" s="3">
        <v>1.1028785714285727</v>
      </c>
      <c r="H244" s="3">
        <v>0.41476428571428486</v>
      </c>
      <c r="I244" s="3">
        <v>0.10435714285714308</v>
      </c>
      <c r="J244" s="3">
        <v>0.33777142857142883</v>
      </c>
      <c r="K244" s="3">
        <v>9.5969230769230751E-2</v>
      </c>
      <c r="L244" s="3">
        <f t="shared" si="93"/>
        <v>0.28412477388961882</v>
      </c>
      <c r="M244" s="4">
        <f t="shared" si="94"/>
        <v>0</v>
      </c>
      <c r="N244" s="4">
        <f t="shared" si="95"/>
        <v>0</v>
      </c>
      <c r="O244" s="4">
        <f t="shared" si="96"/>
        <v>0</v>
      </c>
      <c r="P244" s="4">
        <f t="shared" si="97"/>
        <v>0</v>
      </c>
      <c r="Q244" s="4">
        <f t="shared" si="98"/>
        <v>0</v>
      </c>
      <c r="R244" s="4">
        <f t="shared" si="99"/>
        <v>0</v>
      </c>
      <c r="S244" s="4">
        <f t="shared" si="100"/>
        <v>0</v>
      </c>
      <c r="T244" s="5">
        <f t="shared" si="118"/>
        <v>3296.7431639829547</v>
      </c>
      <c r="U244" s="5">
        <f t="shared" si="118"/>
        <v>112.23475502683752</v>
      </c>
      <c r="V244" s="5">
        <f t="shared" si="118"/>
        <v>87.304035959298744</v>
      </c>
      <c r="W244" s="5">
        <f t="shared" si="118"/>
        <v>24.368427540717331</v>
      </c>
      <c r="X244" s="5">
        <f t="shared" si="118"/>
        <v>13.009719738634823</v>
      </c>
      <c r="Y244" s="5">
        <f t="shared" si="118"/>
        <v>29.428492857093492</v>
      </c>
      <c r="Z244" s="5">
        <f t="shared" si="118"/>
        <v>11.498770352939946</v>
      </c>
      <c r="AA244" s="4">
        <v>8.2405333333333327E-3</v>
      </c>
      <c r="AB244" s="4">
        <f t="shared" si="101"/>
        <v>8.2405333333333327E-3</v>
      </c>
      <c r="AC244" s="3">
        <f t="shared" si="102"/>
        <v>20.16108717661135</v>
      </c>
      <c r="AD244" s="4">
        <v>28.474999999999966</v>
      </c>
      <c r="AE244" s="4">
        <v>1.3994537326388894</v>
      </c>
      <c r="AF244" s="4">
        <v>1.3307918576388926</v>
      </c>
      <c r="AG244" s="4">
        <v>6.8450937499999948E-2</v>
      </c>
      <c r="AH244" s="4">
        <v>0.21350156249999985</v>
      </c>
      <c r="AI244" s="4">
        <v>0.72866640625000112</v>
      </c>
      <c r="AJ244" s="4">
        <v>0.18315017361111152</v>
      </c>
      <c r="AK244" s="3">
        <f t="shared" si="103"/>
        <v>0.2513498248858117</v>
      </c>
      <c r="AL244" s="4">
        <f t="shared" si="104"/>
        <v>0.5740869573540075</v>
      </c>
      <c r="AM244" s="4">
        <f t="shared" si="105"/>
        <v>2.8214508703366802E-2</v>
      </c>
      <c r="AN244" s="4">
        <f t="shared" si="106"/>
        <v>2.6830210655782272E-2</v>
      </c>
      <c r="AO244" s="4">
        <f t="shared" si="107"/>
        <v>1.380045318258274E-3</v>
      </c>
      <c r="AP244" s="4">
        <f t="shared" si="108"/>
        <v>4.3044236139052339E-3</v>
      </c>
      <c r="AQ244" s="4">
        <f t="shared" si="109"/>
        <v>1.4690706939074373E-2</v>
      </c>
      <c r="AR244" s="4">
        <f t="shared" si="110"/>
        <v>3.6925066165851227E-3</v>
      </c>
      <c r="AS244" s="5">
        <f t="shared" si="111"/>
        <v>1900.2783997319705</v>
      </c>
      <c r="AT244" s="5">
        <f t="shared" si="112"/>
        <v>85.046974090959765</v>
      </c>
      <c r="AU244" s="5">
        <f t="shared" si="113"/>
        <v>70.226958722646728</v>
      </c>
      <c r="AV244" s="5">
        <f t="shared" si="114"/>
        <v>14.926519534441661</v>
      </c>
      <c r="AW244" s="5">
        <f t="shared" si="115"/>
        <v>11.160929011296657</v>
      </c>
      <c r="AX244" s="5">
        <f t="shared" si="116"/>
        <v>28.425742962061594</v>
      </c>
      <c r="AY244" s="5">
        <f t="shared" si="117"/>
        <v>11.48382824613833</v>
      </c>
    </row>
    <row r="245" spans="1:51" x14ac:dyDescent="0.25">
      <c r="A245" s="2">
        <v>42216</v>
      </c>
      <c r="B245" s="299">
        <v>2015</v>
      </c>
      <c r="C245" s="1" t="s">
        <v>253</v>
      </c>
      <c r="D245" s="3">
        <v>0</v>
      </c>
      <c r="E245" s="3">
        <v>23.962500000000045</v>
      </c>
      <c r="F245" s="3">
        <v>1.4882857142857133</v>
      </c>
      <c r="G245" s="3">
        <v>1.1028785714285727</v>
      </c>
      <c r="H245" s="3">
        <v>0.41476428571428486</v>
      </c>
      <c r="I245" s="3">
        <v>0.10435714285714308</v>
      </c>
      <c r="J245" s="3">
        <v>0.33777142857142883</v>
      </c>
      <c r="K245" s="3">
        <v>9.5969230769230751E-2</v>
      </c>
      <c r="L245" s="3">
        <f t="shared" si="93"/>
        <v>0.28412477388961882</v>
      </c>
      <c r="M245" s="4">
        <f t="shared" si="94"/>
        <v>0</v>
      </c>
      <c r="N245" s="4">
        <f t="shared" si="95"/>
        <v>0</v>
      </c>
      <c r="O245" s="4">
        <f t="shared" si="96"/>
        <v>0</v>
      </c>
      <c r="P245" s="4">
        <f t="shared" si="97"/>
        <v>0</v>
      </c>
      <c r="Q245" s="4">
        <f t="shared" si="98"/>
        <v>0</v>
      </c>
      <c r="R245" s="4">
        <f t="shared" si="99"/>
        <v>0</v>
      </c>
      <c r="S245" s="4">
        <f t="shared" si="100"/>
        <v>0</v>
      </c>
      <c r="T245" s="5">
        <f t="shared" si="118"/>
        <v>3296.7431639829547</v>
      </c>
      <c r="U245" s="5">
        <f t="shared" si="118"/>
        <v>112.23475502683752</v>
      </c>
      <c r="V245" s="5">
        <f t="shared" si="118"/>
        <v>87.304035959298744</v>
      </c>
      <c r="W245" s="5">
        <f t="shared" si="118"/>
        <v>24.368427540717331</v>
      </c>
      <c r="X245" s="5">
        <f t="shared" si="118"/>
        <v>13.009719738634823</v>
      </c>
      <c r="Y245" s="5">
        <f t="shared" si="118"/>
        <v>29.428492857093492</v>
      </c>
      <c r="Z245" s="5">
        <f t="shared" si="118"/>
        <v>11.498770352939946</v>
      </c>
      <c r="AA245" s="4">
        <v>-8.2658333333333401E-4</v>
      </c>
      <c r="AB245" s="4">
        <f t="shared" si="101"/>
        <v>0</v>
      </c>
      <c r="AC245" s="3">
        <f t="shared" si="102"/>
        <v>0</v>
      </c>
      <c r="AD245" s="4">
        <v>27.199999999999989</v>
      </c>
      <c r="AE245" s="4">
        <v>1.4845555555555554</v>
      </c>
      <c r="AF245" s="4">
        <v>1.4233655555555595</v>
      </c>
      <c r="AG245" s="4">
        <v>6.1189999999999918E-2</v>
      </c>
      <c r="AH245" s="4">
        <v>0.24899999999999975</v>
      </c>
      <c r="AI245" s="4">
        <v>0.83462500000000128</v>
      </c>
      <c r="AJ245" s="4">
        <v>0.16144444444444475</v>
      </c>
      <c r="AK245" s="3">
        <f t="shared" si="103"/>
        <v>0.19343351139067785</v>
      </c>
      <c r="AL245" s="4">
        <f t="shared" si="104"/>
        <v>0</v>
      </c>
      <c r="AM245" s="4">
        <f t="shared" si="105"/>
        <v>0</v>
      </c>
      <c r="AN245" s="4">
        <f t="shared" si="106"/>
        <v>0</v>
      </c>
      <c r="AO245" s="4">
        <f t="shared" si="107"/>
        <v>0</v>
      </c>
      <c r="AP245" s="4">
        <f t="shared" si="108"/>
        <v>0</v>
      </c>
      <c r="AQ245" s="4">
        <f t="shared" si="109"/>
        <v>0</v>
      </c>
      <c r="AR245" s="4">
        <f t="shared" si="110"/>
        <v>0</v>
      </c>
      <c r="AS245" s="5">
        <f t="shared" si="111"/>
        <v>1900.2783997319705</v>
      </c>
      <c r="AT245" s="5">
        <f t="shared" si="112"/>
        <v>85.046974090959765</v>
      </c>
      <c r="AU245" s="5">
        <f t="shared" si="113"/>
        <v>70.226958722646728</v>
      </c>
      <c r="AV245" s="5">
        <f t="shared" si="114"/>
        <v>14.926519534441661</v>
      </c>
      <c r="AW245" s="5">
        <f t="shared" si="115"/>
        <v>11.160929011296657</v>
      </c>
      <c r="AX245" s="5">
        <f t="shared" si="116"/>
        <v>28.425742962061594</v>
      </c>
      <c r="AY245" s="5">
        <f t="shared" si="117"/>
        <v>11.48382824613833</v>
      </c>
    </row>
    <row r="246" spans="1:51" x14ac:dyDescent="0.25">
      <c r="A246" s="2">
        <v>42217</v>
      </c>
      <c r="B246" s="299">
        <v>2015</v>
      </c>
      <c r="C246" s="1" t="s">
        <v>254</v>
      </c>
      <c r="D246" s="3">
        <v>0</v>
      </c>
      <c r="E246" s="3">
        <v>23.962500000000045</v>
      </c>
      <c r="F246" s="3">
        <v>1.4882857142857133</v>
      </c>
      <c r="G246" s="3">
        <v>1.1028785714285727</v>
      </c>
      <c r="H246" s="3">
        <v>0.41476428571428486</v>
      </c>
      <c r="I246" s="3">
        <v>0.10435714285714308</v>
      </c>
      <c r="J246" s="3">
        <v>0.33777142857142883</v>
      </c>
      <c r="K246" s="3">
        <v>9.5969230769230751E-2</v>
      </c>
      <c r="L246" s="3">
        <f t="shared" si="93"/>
        <v>0.28412477388961882</v>
      </c>
      <c r="M246" s="4">
        <f t="shared" si="94"/>
        <v>0</v>
      </c>
      <c r="N246" s="4">
        <f t="shared" si="95"/>
        <v>0</v>
      </c>
      <c r="O246" s="4">
        <f t="shared" si="96"/>
        <v>0</v>
      </c>
      <c r="P246" s="4">
        <f t="shared" si="97"/>
        <v>0</v>
      </c>
      <c r="Q246" s="4">
        <f t="shared" si="98"/>
        <v>0</v>
      </c>
      <c r="R246" s="4">
        <f t="shared" si="99"/>
        <v>0</v>
      </c>
      <c r="S246" s="4">
        <f t="shared" si="100"/>
        <v>0</v>
      </c>
      <c r="T246" s="5">
        <f t="shared" si="118"/>
        <v>3296.7431639829547</v>
      </c>
      <c r="U246" s="5">
        <f t="shared" si="118"/>
        <v>112.23475502683752</v>
      </c>
      <c r="V246" s="5">
        <f t="shared" si="118"/>
        <v>87.304035959298744</v>
      </c>
      <c r="W246" s="5">
        <f t="shared" si="118"/>
        <v>24.368427540717331</v>
      </c>
      <c r="X246" s="5">
        <f t="shared" si="118"/>
        <v>13.009719738634823</v>
      </c>
      <c r="Y246" s="5">
        <f t="shared" si="118"/>
        <v>29.428492857093492</v>
      </c>
      <c r="Z246" s="5">
        <f t="shared" si="118"/>
        <v>11.498770352939946</v>
      </c>
      <c r="AA246" s="4">
        <v>0</v>
      </c>
      <c r="AB246" s="4">
        <f t="shared" si="101"/>
        <v>0</v>
      </c>
      <c r="AC246" s="3">
        <f t="shared" si="102"/>
        <v>0</v>
      </c>
      <c r="AD246" s="4">
        <v>27.199999999999989</v>
      </c>
      <c r="AE246" s="4">
        <v>1.4845555555555554</v>
      </c>
      <c r="AF246" s="4">
        <v>1.4233655555555595</v>
      </c>
      <c r="AG246" s="4">
        <v>6.1189999999999918E-2</v>
      </c>
      <c r="AH246" s="4">
        <v>0.24899999999999975</v>
      </c>
      <c r="AI246" s="4">
        <v>0.83462500000000128</v>
      </c>
      <c r="AJ246" s="4">
        <v>0.16144444444444475</v>
      </c>
      <c r="AK246" s="3">
        <f t="shared" si="103"/>
        <v>0.19343351139067785</v>
      </c>
      <c r="AL246" s="4">
        <f t="shared" si="104"/>
        <v>0</v>
      </c>
      <c r="AM246" s="4">
        <f t="shared" si="105"/>
        <v>0</v>
      </c>
      <c r="AN246" s="4">
        <f t="shared" si="106"/>
        <v>0</v>
      </c>
      <c r="AO246" s="4">
        <f t="shared" si="107"/>
        <v>0</v>
      </c>
      <c r="AP246" s="4">
        <f t="shared" si="108"/>
        <v>0</v>
      </c>
      <c r="AQ246" s="4">
        <f t="shared" si="109"/>
        <v>0</v>
      </c>
      <c r="AR246" s="4">
        <f t="shared" si="110"/>
        <v>0</v>
      </c>
      <c r="AS246" s="5">
        <f t="shared" si="111"/>
        <v>1900.2783997319705</v>
      </c>
      <c r="AT246" s="5">
        <f t="shared" si="112"/>
        <v>85.046974090959765</v>
      </c>
      <c r="AU246" s="5">
        <f t="shared" si="113"/>
        <v>70.226958722646728</v>
      </c>
      <c r="AV246" s="5">
        <f t="shared" si="114"/>
        <v>14.926519534441661</v>
      </c>
      <c r="AW246" s="5">
        <f t="shared" si="115"/>
        <v>11.160929011296657</v>
      </c>
      <c r="AX246" s="5">
        <f t="shared" si="116"/>
        <v>28.425742962061594</v>
      </c>
      <c r="AY246" s="5">
        <f t="shared" si="117"/>
        <v>11.48382824613833</v>
      </c>
    </row>
    <row r="247" spans="1:51" x14ac:dyDescent="0.25">
      <c r="A247" s="2">
        <v>42218</v>
      </c>
      <c r="B247" s="299">
        <v>2015</v>
      </c>
      <c r="C247" s="1" t="s">
        <v>255</v>
      </c>
      <c r="D247" s="3">
        <v>0</v>
      </c>
      <c r="E247" s="3">
        <v>23.962500000000045</v>
      </c>
      <c r="F247" s="3">
        <v>1.4882857142857133</v>
      </c>
      <c r="G247" s="3">
        <v>1.1028785714285727</v>
      </c>
      <c r="H247" s="3">
        <v>0.41476428571428486</v>
      </c>
      <c r="I247" s="3">
        <v>0.10435714285714308</v>
      </c>
      <c r="J247" s="3">
        <v>0.33777142857142883</v>
      </c>
      <c r="K247" s="3">
        <v>9.5969230769230751E-2</v>
      </c>
      <c r="L247" s="3">
        <f t="shared" si="93"/>
        <v>0.28412477388961882</v>
      </c>
      <c r="M247" s="4">
        <f t="shared" si="94"/>
        <v>0</v>
      </c>
      <c r="N247" s="4">
        <f t="shared" si="95"/>
        <v>0</v>
      </c>
      <c r="O247" s="4">
        <f t="shared" si="96"/>
        <v>0</v>
      </c>
      <c r="P247" s="4">
        <f t="shared" si="97"/>
        <v>0</v>
      </c>
      <c r="Q247" s="4">
        <f t="shared" si="98"/>
        <v>0</v>
      </c>
      <c r="R247" s="4">
        <f t="shared" si="99"/>
        <v>0</v>
      </c>
      <c r="S247" s="4">
        <f t="shared" si="100"/>
        <v>0</v>
      </c>
      <c r="T247" s="5">
        <f t="shared" si="118"/>
        <v>3296.7431639829547</v>
      </c>
      <c r="U247" s="5">
        <f t="shared" si="118"/>
        <v>112.23475502683752</v>
      </c>
      <c r="V247" s="5">
        <f t="shared" si="118"/>
        <v>87.304035959298744</v>
      </c>
      <c r="W247" s="5">
        <f t="shared" si="118"/>
        <v>24.368427540717331</v>
      </c>
      <c r="X247" s="5">
        <f t="shared" si="118"/>
        <v>13.009719738634823</v>
      </c>
      <c r="Y247" s="5">
        <f t="shared" si="118"/>
        <v>29.428492857093492</v>
      </c>
      <c r="Z247" s="5">
        <f t="shared" si="118"/>
        <v>11.498770352939946</v>
      </c>
      <c r="AA247" s="4">
        <v>0</v>
      </c>
      <c r="AB247" s="4">
        <f t="shared" si="101"/>
        <v>0</v>
      </c>
      <c r="AC247" s="3">
        <f t="shared" si="102"/>
        <v>0</v>
      </c>
      <c r="AD247" s="4">
        <v>27.199999999999989</v>
      </c>
      <c r="AE247" s="4">
        <v>1.4845555555555554</v>
      </c>
      <c r="AF247" s="4">
        <v>1.4233655555555595</v>
      </c>
      <c r="AG247" s="4">
        <v>6.1189999999999918E-2</v>
      </c>
      <c r="AH247" s="4">
        <v>0.24899999999999975</v>
      </c>
      <c r="AI247" s="4">
        <v>0.83462500000000128</v>
      </c>
      <c r="AJ247" s="4">
        <v>0.16144444444444475</v>
      </c>
      <c r="AK247" s="3">
        <f t="shared" si="103"/>
        <v>0.19343351139067785</v>
      </c>
      <c r="AL247" s="4">
        <f t="shared" si="104"/>
        <v>0</v>
      </c>
      <c r="AM247" s="4">
        <f t="shared" si="105"/>
        <v>0</v>
      </c>
      <c r="AN247" s="4">
        <f t="shared" si="106"/>
        <v>0</v>
      </c>
      <c r="AO247" s="4">
        <f t="shared" si="107"/>
        <v>0</v>
      </c>
      <c r="AP247" s="4">
        <f t="shared" si="108"/>
        <v>0</v>
      </c>
      <c r="AQ247" s="4">
        <f t="shared" si="109"/>
        <v>0</v>
      </c>
      <c r="AR247" s="4">
        <f t="shared" si="110"/>
        <v>0</v>
      </c>
      <c r="AS247" s="5">
        <f t="shared" si="111"/>
        <v>1900.2783997319705</v>
      </c>
      <c r="AT247" s="5">
        <f t="shared" si="112"/>
        <v>85.046974090959765</v>
      </c>
      <c r="AU247" s="5">
        <f t="shared" si="113"/>
        <v>70.226958722646728</v>
      </c>
      <c r="AV247" s="5">
        <f t="shared" si="114"/>
        <v>14.926519534441661</v>
      </c>
      <c r="AW247" s="5">
        <f t="shared" si="115"/>
        <v>11.160929011296657</v>
      </c>
      <c r="AX247" s="5">
        <f t="shared" si="116"/>
        <v>28.425742962061594</v>
      </c>
      <c r="AY247" s="5">
        <f t="shared" si="117"/>
        <v>11.48382824613833</v>
      </c>
    </row>
    <row r="248" spans="1:51" x14ac:dyDescent="0.25">
      <c r="A248" s="2">
        <v>42219</v>
      </c>
      <c r="B248" s="299">
        <v>2015</v>
      </c>
      <c r="C248" s="1" t="s">
        <v>256</v>
      </c>
      <c r="D248" s="3">
        <v>0</v>
      </c>
      <c r="E248" s="3">
        <v>23.962500000000045</v>
      </c>
      <c r="F248" s="3">
        <v>1.4882857142857133</v>
      </c>
      <c r="G248" s="3">
        <v>1.1028785714285727</v>
      </c>
      <c r="H248" s="3">
        <v>0.41476428571428486</v>
      </c>
      <c r="I248" s="3">
        <v>0.10435714285714308</v>
      </c>
      <c r="J248" s="3">
        <v>0.33777142857142883</v>
      </c>
      <c r="K248" s="3">
        <v>9.5969230769230751E-2</v>
      </c>
      <c r="L248" s="3">
        <f t="shared" si="93"/>
        <v>0.28412477388961882</v>
      </c>
      <c r="M248" s="4">
        <f t="shared" si="94"/>
        <v>0</v>
      </c>
      <c r="N248" s="4">
        <f t="shared" si="95"/>
        <v>0</v>
      </c>
      <c r="O248" s="4">
        <f t="shared" si="96"/>
        <v>0</v>
      </c>
      <c r="P248" s="4">
        <f t="shared" si="97"/>
        <v>0</v>
      </c>
      <c r="Q248" s="4">
        <f t="shared" si="98"/>
        <v>0</v>
      </c>
      <c r="R248" s="4">
        <f t="shared" si="99"/>
        <v>0</v>
      </c>
      <c r="S248" s="4">
        <f t="shared" si="100"/>
        <v>0</v>
      </c>
      <c r="T248" s="5">
        <f t="shared" si="118"/>
        <v>3296.7431639829547</v>
      </c>
      <c r="U248" s="5">
        <f t="shared" si="118"/>
        <v>112.23475502683752</v>
      </c>
      <c r="V248" s="5">
        <f t="shared" si="118"/>
        <v>87.304035959298744</v>
      </c>
      <c r="W248" s="5">
        <f t="shared" ref="W248:Z311" si="119">W247+P248</f>
        <v>24.368427540717331</v>
      </c>
      <c r="X248" s="5">
        <f t="shared" si="119"/>
        <v>13.009719738634823</v>
      </c>
      <c r="Y248" s="5">
        <f t="shared" si="119"/>
        <v>29.428492857093492</v>
      </c>
      <c r="Z248" s="5">
        <f t="shared" si="119"/>
        <v>11.498770352939946</v>
      </c>
      <c r="AA248" s="4">
        <v>0</v>
      </c>
      <c r="AB248" s="4">
        <f t="shared" si="101"/>
        <v>0</v>
      </c>
      <c r="AC248" s="3">
        <f t="shared" si="102"/>
        <v>0</v>
      </c>
      <c r="AD248" s="4">
        <v>27.199999999999989</v>
      </c>
      <c r="AE248" s="4">
        <v>1.4845555555555554</v>
      </c>
      <c r="AF248" s="4">
        <v>1.4233655555555595</v>
      </c>
      <c r="AG248" s="4">
        <v>6.1189999999999918E-2</v>
      </c>
      <c r="AH248" s="4">
        <v>0.24899999999999975</v>
      </c>
      <c r="AI248" s="4">
        <v>0.83462500000000128</v>
      </c>
      <c r="AJ248" s="4">
        <v>0.16144444444444475</v>
      </c>
      <c r="AK248" s="3">
        <f t="shared" si="103"/>
        <v>0.19343351139067785</v>
      </c>
      <c r="AL248" s="4">
        <f t="shared" si="104"/>
        <v>0</v>
      </c>
      <c r="AM248" s="4">
        <f t="shared" si="105"/>
        <v>0</v>
      </c>
      <c r="AN248" s="4">
        <f t="shared" si="106"/>
        <v>0</v>
      </c>
      <c r="AO248" s="4">
        <f t="shared" si="107"/>
        <v>0</v>
      </c>
      <c r="AP248" s="4">
        <f t="shared" si="108"/>
        <v>0</v>
      </c>
      <c r="AQ248" s="4">
        <f t="shared" si="109"/>
        <v>0</v>
      </c>
      <c r="AR248" s="4">
        <f t="shared" si="110"/>
        <v>0</v>
      </c>
      <c r="AS248" s="5">
        <f t="shared" si="111"/>
        <v>1900.2783997319705</v>
      </c>
      <c r="AT248" s="5">
        <f t="shared" si="112"/>
        <v>85.046974090959765</v>
      </c>
      <c r="AU248" s="5">
        <f t="shared" si="113"/>
        <v>70.226958722646728</v>
      </c>
      <c r="AV248" s="5">
        <f t="shared" si="114"/>
        <v>14.926519534441661</v>
      </c>
      <c r="AW248" s="5">
        <f t="shared" si="115"/>
        <v>11.160929011296657</v>
      </c>
      <c r="AX248" s="5">
        <f t="shared" si="116"/>
        <v>28.425742962061594</v>
      </c>
      <c r="AY248" s="5">
        <f t="shared" si="117"/>
        <v>11.48382824613833</v>
      </c>
    </row>
    <row r="249" spans="1:51" x14ac:dyDescent="0.25">
      <c r="A249" s="2">
        <v>42220</v>
      </c>
      <c r="B249" s="299">
        <v>2015</v>
      </c>
      <c r="C249" s="1" t="s">
        <v>257</v>
      </c>
      <c r="D249" s="3">
        <v>0</v>
      </c>
      <c r="E249" s="3">
        <v>23.962500000000045</v>
      </c>
      <c r="F249" s="3">
        <v>1.4882857142857133</v>
      </c>
      <c r="G249" s="3">
        <v>1.1028785714285727</v>
      </c>
      <c r="H249" s="3">
        <v>0.41476428571428486</v>
      </c>
      <c r="I249" s="3">
        <v>0.10435714285714308</v>
      </c>
      <c r="J249" s="3">
        <v>0.33777142857142883</v>
      </c>
      <c r="K249" s="3">
        <v>9.5969230769230751E-2</v>
      </c>
      <c r="L249" s="3">
        <f t="shared" si="93"/>
        <v>0.28412477388961882</v>
      </c>
      <c r="M249" s="4">
        <f t="shared" si="94"/>
        <v>0</v>
      </c>
      <c r="N249" s="4">
        <f t="shared" si="95"/>
        <v>0</v>
      </c>
      <c r="O249" s="4">
        <f t="shared" si="96"/>
        <v>0</v>
      </c>
      <c r="P249" s="4">
        <f t="shared" si="97"/>
        <v>0</v>
      </c>
      <c r="Q249" s="4">
        <f t="shared" si="98"/>
        <v>0</v>
      </c>
      <c r="R249" s="4">
        <f t="shared" si="99"/>
        <v>0</v>
      </c>
      <c r="S249" s="4">
        <f t="shared" si="100"/>
        <v>0</v>
      </c>
      <c r="T249" s="5">
        <f t="shared" ref="T249:Y312" si="120">T248+M249</f>
        <v>3296.7431639829547</v>
      </c>
      <c r="U249" s="5">
        <f t="shared" si="120"/>
        <v>112.23475502683752</v>
      </c>
      <c r="V249" s="5">
        <f t="shared" si="120"/>
        <v>87.304035959298744</v>
      </c>
      <c r="W249" s="5">
        <f t="shared" si="119"/>
        <v>24.368427540717331</v>
      </c>
      <c r="X249" s="5">
        <f t="shared" si="119"/>
        <v>13.009719738634823</v>
      </c>
      <c r="Y249" s="5">
        <f t="shared" si="119"/>
        <v>29.428492857093492</v>
      </c>
      <c r="Z249" s="5">
        <f t="shared" si="119"/>
        <v>11.498770352939946</v>
      </c>
      <c r="AA249" s="4">
        <v>0</v>
      </c>
      <c r="AB249" s="4">
        <f t="shared" si="101"/>
        <v>0</v>
      </c>
      <c r="AC249" s="3">
        <f t="shared" si="102"/>
        <v>0</v>
      </c>
      <c r="AD249" s="4">
        <v>27.199999999999989</v>
      </c>
      <c r="AE249" s="4">
        <v>1.4845555555555554</v>
      </c>
      <c r="AF249" s="4">
        <v>1.4233655555555595</v>
      </c>
      <c r="AG249" s="4">
        <v>6.1189999999999918E-2</v>
      </c>
      <c r="AH249" s="4">
        <v>0.24899999999999975</v>
      </c>
      <c r="AI249" s="4">
        <v>0.83462500000000128</v>
      </c>
      <c r="AJ249" s="4">
        <v>0.16144444444444475</v>
      </c>
      <c r="AK249" s="3">
        <f t="shared" si="103"/>
        <v>0.19343351139067785</v>
      </c>
      <c r="AL249" s="4">
        <f t="shared" si="104"/>
        <v>0</v>
      </c>
      <c r="AM249" s="4">
        <f t="shared" si="105"/>
        <v>0</v>
      </c>
      <c r="AN249" s="4">
        <f t="shared" si="106"/>
        <v>0</v>
      </c>
      <c r="AO249" s="4">
        <f t="shared" si="107"/>
        <v>0</v>
      </c>
      <c r="AP249" s="4">
        <f t="shared" si="108"/>
        <v>0</v>
      </c>
      <c r="AQ249" s="4">
        <f t="shared" si="109"/>
        <v>0</v>
      </c>
      <c r="AR249" s="4">
        <f t="shared" si="110"/>
        <v>0</v>
      </c>
      <c r="AS249" s="5">
        <f t="shared" si="111"/>
        <v>1900.2783997319705</v>
      </c>
      <c r="AT249" s="5">
        <f t="shared" si="112"/>
        <v>85.046974090959765</v>
      </c>
      <c r="AU249" s="5">
        <f t="shared" si="113"/>
        <v>70.226958722646728</v>
      </c>
      <c r="AV249" s="5">
        <f t="shared" si="114"/>
        <v>14.926519534441661</v>
      </c>
      <c r="AW249" s="5">
        <f t="shared" si="115"/>
        <v>11.160929011296657</v>
      </c>
      <c r="AX249" s="5">
        <f t="shared" si="116"/>
        <v>28.425742962061594</v>
      </c>
      <c r="AY249" s="5">
        <f t="shared" si="117"/>
        <v>11.48382824613833</v>
      </c>
    </row>
    <row r="250" spans="1:51" x14ac:dyDescent="0.25">
      <c r="A250" s="2">
        <v>42221</v>
      </c>
      <c r="B250" s="299">
        <v>2015</v>
      </c>
      <c r="C250" s="1" t="s">
        <v>258</v>
      </c>
      <c r="D250" s="3">
        <v>0</v>
      </c>
      <c r="E250" s="3">
        <v>23.962500000000045</v>
      </c>
      <c r="F250" s="3">
        <v>1.4882857142857133</v>
      </c>
      <c r="G250" s="3">
        <v>1.1028785714285727</v>
      </c>
      <c r="H250" s="3">
        <v>0.41476428571428486</v>
      </c>
      <c r="I250" s="3">
        <v>0.10435714285714308</v>
      </c>
      <c r="J250" s="3">
        <v>0.33777142857142883</v>
      </c>
      <c r="K250" s="3">
        <v>9.5969230769230751E-2</v>
      </c>
      <c r="L250" s="3">
        <f t="shared" si="93"/>
        <v>0.28412477388961882</v>
      </c>
      <c r="M250" s="4">
        <f t="shared" si="94"/>
        <v>0</v>
      </c>
      <c r="N250" s="4">
        <f t="shared" si="95"/>
        <v>0</v>
      </c>
      <c r="O250" s="4">
        <f t="shared" si="96"/>
        <v>0</v>
      </c>
      <c r="P250" s="4">
        <f t="shared" si="97"/>
        <v>0</v>
      </c>
      <c r="Q250" s="4">
        <f t="shared" si="98"/>
        <v>0</v>
      </c>
      <c r="R250" s="4">
        <f t="shared" si="99"/>
        <v>0</v>
      </c>
      <c r="S250" s="4">
        <f t="shared" si="100"/>
        <v>0</v>
      </c>
      <c r="T250" s="5">
        <f t="shared" si="120"/>
        <v>3296.7431639829547</v>
      </c>
      <c r="U250" s="5">
        <f t="shared" si="120"/>
        <v>112.23475502683752</v>
      </c>
      <c r="V250" s="5">
        <f t="shared" si="120"/>
        <v>87.304035959298744</v>
      </c>
      <c r="W250" s="5">
        <f t="shared" si="119"/>
        <v>24.368427540717331</v>
      </c>
      <c r="X250" s="5">
        <f t="shared" si="119"/>
        <v>13.009719738634823</v>
      </c>
      <c r="Y250" s="5">
        <f t="shared" si="119"/>
        <v>29.428492857093492</v>
      </c>
      <c r="Z250" s="5">
        <f t="shared" si="119"/>
        <v>11.498770352939946</v>
      </c>
      <c r="AA250" s="4">
        <v>0</v>
      </c>
      <c r="AB250" s="4">
        <f t="shared" si="101"/>
        <v>0</v>
      </c>
      <c r="AC250" s="3">
        <f t="shared" si="102"/>
        <v>0</v>
      </c>
      <c r="AD250" s="4">
        <v>27.199999999999989</v>
      </c>
      <c r="AE250" s="4">
        <v>1.4845555555555554</v>
      </c>
      <c r="AF250" s="4">
        <v>1.4233655555555595</v>
      </c>
      <c r="AG250" s="4">
        <v>6.1189999999999918E-2</v>
      </c>
      <c r="AH250" s="4">
        <v>0.24899999999999975</v>
      </c>
      <c r="AI250" s="4">
        <v>0.83462500000000128</v>
      </c>
      <c r="AJ250" s="4">
        <v>0.16144444444444475</v>
      </c>
      <c r="AK250" s="3">
        <f t="shared" si="103"/>
        <v>0.19343351139067785</v>
      </c>
      <c r="AL250" s="4">
        <f t="shared" si="104"/>
        <v>0</v>
      </c>
      <c r="AM250" s="4">
        <f t="shared" si="105"/>
        <v>0</v>
      </c>
      <c r="AN250" s="4">
        <f t="shared" si="106"/>
        <v>0</v>
      </c>
      <c r="AO250" s="4">
        <f t="shared" si="107"/>
        <v>0</v>
      </c>
      <c r="AP250" s="4">
        <f t="shared" si="108"/>
        <v>0</v>
      </c>
      <c r="AQ250" s="4">
        <f t="shared" si="109"/>
        <v>0</v>
      </c>
      <c r="AR250" s="4">
        <f t="shared" si="110"/>
        <v>0</v>
      </c>
      <c r="AS250" s="5">
        <f t="shared" si="111"/>
        <v>1900.2783997319705</v>
      </c>
      <c r="AT250" s="5">
        <f t="shared" si="112"/>
        <v>85.046974090959765</v>
      </c>
      <c r="AU250" s="5">
        <f t="shared" si="113"/>
        <v>70.226958722646728</v>
      </c>
      <c r="AV250" s="5">
        <f t="shared" si="114"/>
        <v>14.926519534441661</v>
      </c>
      <c r="AW250" s="5">
        <f t="shared" si="115"/>
        <v>11.160929011296657</v>
      </c>
      <c r="AX250" s="5">
        <f t="shared" si="116"/>
        <v>28.425742962061594</v>
      </c>
      <c r="AY250" s="5">
        <f t="shared" si="117"/>
        <v>11.48382824613833</v>
      </c>
    </row>
    <row r="251" spans="1:51" x14ac:dyDescent="0.25">
      <c r="A251" s="2">
        <v>42222</v>
      </c>
      <c r="B251" s="299">
        <v>2015</v>
      </c>
      <c r="C251" s="1" t="s">
        <v>259</v>
      </c>
      <c r="D251" s="3">
        <v>3.6139735616343586E-2</v>
      </c>
      <c r="E251" s="3">
        <v>44.959131944444515</v>
      </c>
      <c r="F251" s="3">
        <v>1.5656675223214263</v>
      </c>
      <c r="G251" s="3">
        <v>1.2238482886904736</v>
      </c>
      <c r="H251" s="3">
        <v>0.35772101934523809</v>
      </c>
      <c r="I251" s="3">
        <v>0.15283407738095228</v>
      </c>
      <c r="J251" s="3">
        <v>0.40115674603174667</v>
      </c>
      <c r="K251" s="3">
        <v>0.10297291666666664</v>
      </c>
      <c r="L251" s="3">
        <f t="shared" si="93"/>
        <v>0.25668997888051864</v>
      </c>
      <c r="M251" s="4">
        <f t="shared" si="94"/>
        <v>3.9752231748322249</v>
      </c>
      <c r="N251" s="4">
        <f t="shared" si="95"/>
        <v>0.13843411893505991</v>
      </c>
      <c r="O251" s="4">
        <f t="shared" si="96"/>
        <v>0.10821094334501032</v>
      </c>
      <c r="P251" s="4">
        <f t="shared" si="97"/>
        <v>3.1629189104072822E-2</v>
      </c>
      <c r="Q251" s="4">
        <f t="shared" si="98"/>
        <v>1.3513374036215938E-2</v>
      </c>
      <c r="R251" s="4">
        <f t="shared" si="99"/>
        <v>3.5469714929910606E-2</v>
      </c>
      <c r="S251" s="4">
        <f t="shared" si="100"/>
        <v>9.1047203762567707E-3</v>
      </c>
      <c r="T251" s="5">
        <f t="shared" si="120"/>
        <v>3300.7183871577868</v>
      </c>
      <c r="U251" s="5">
        <f t="shared" si="120"/>
        <v>112.37318914577259</v>
      </c>
      <c r="V251" s="5">
        <f t="shared" si="120"/>
        <v>87.412246902643759</v>
      </c>
      <c r="W251" s="5">
        <f t="shared" si="119"/>
        <v>24.400056729821404</v>
      </c>
      <c r="X251" s="5">
        <f t="shared" si="119"/>
        <v>13.02323311267104</v>
      </c>
      <c r="Y251" s="5">
        <f t="shared" si="119"/>
        <v>29.463962572023402</v>
      </c>
      <c r="Z251" s="5">
        <f t="shared" si="119"/>
        <v>11.507875073316203</v>
      </c>
      <c r="AA251" s="4">
        <v>5.9489533333333337E-2</v>
      </c>
      <c r="AB251" s="4">
        <f t="shared" si="101"/>
        <v>5.9489533333333337E-2</v>
      </c>
      <c r="AC251" s="3">
        <f t="shared" si="102"/>
        <v>145.54563632158846</v>
      </c>
      <c r="AD251" s="4">
        <v>28.616666666666717</v>
      </c>
      <c r="AE251" s="4">
        <v>1.3899979745370363</v>
      </c>
      <c r="AF251" s="4">
        <v>1.3205058912037051</v>
      </c>
      <c r="AG251" s="4">
        <v>6.9257708333333209E-2</v>
      </c>
      <c r="AH251" s="4">
        <v>0.20955729166666651</v>
      </c>
      <c r="AI251" s="4">
        <v>0.71689322916666842</v>
      </c>
      <c r="AJ251" s="4">
        <v>0.18556192129629659</v>
      </c>
      <c r="AK251" s="3">
        <f t="shared" si="103"/>
        <v>0.25884178249527845</v>
      </c>
      <c r="AL251" s="4">
        <f t="shared" si="104"/>
        <v>4.1650309594027961</v>
      </c>
      <c r="AM251" s="4">
        <f t="shared" si="105"/>
        <v>0.20230813968971198</v>
      </c>
      <c r="AN251" s="4">
        <f t="shared" si="106"/>
        <v>0.19219387020164946</v>
      </c>
      <c r="AO251" s="4">
        <f t="shared" si="107"/>
        <v>1.008015722954996E-2</v>
      </c>
      <c r="AP251" s="4">
        <f t="shared" si="108"/>
        <v>3.0500149361453673E-2</v>
      </c>
      <c r="AQ251" s="4">
        <f t="shared" si="109"/>
        <v>0.10434068121370108</v>
      </c>
      <c r="AR251" s="4">
        <f t="shared" si="110"/>
        <v>2.7007727912125998E-2</v>
      </c>
      <c r="AS251" s="5">
        <f t="shared" si="111"/>
        <v>1904.4434306913734</v>
      </c>
      <c r="AT251" s="5">
        <f t="shared" si="112"/>
        <v>85.24928223064947</v>
      </c>
      <c r="AU251" s="5">
        <f t="shared" si="113"/>
        <v>70.419152592848377</v>
      </c>
      <c r="AV251" s="5">
        <f t="shared" si="114"/>
        <v>14.936599691671212</v>
      </c>
      <c r="AW251" s="5">
        <f t="shared" si="115"/>
        <v>11.19142916065811</v>
      </c>
      <c r="AX251" s="5">
        <f t="shared" si="116"/>
        <v>28.530083643275294</v>
      </c>
      <c r="AY251" s="5">
        <f t="shared" si="117"/>
        <v>11.510835974050456</v>
      </c>
    </row>
    <row r="252" spans="1:51" x14ac:dyDescent="0.25">
      <c r="A252" s="2">
        <v>42223</v>
      </c>
      <c r="B252" s="299">
        <v>2015</v>
      </c>
      <c r="C252" s="1" t="s">
        <v>260</v>
      </c>
      <c r="D252" s="3">
        <v>5.3000736531688512E-2</v>
      </c>
      <c r="E252" s="3">
        <v>54.980251736111065</v>
      </c>
      <c r="F252" s="3">
        <v>1.6025997488839285</v>
      </c>
      <c r="G252" s="3">
        <v>1.2815838355654774</v>
      </c>
      <c r="H252" s="3">
        <v>0.33049582403273781</v>
      </c>
      <c r="I252" s="3">
        <v>0.17597079613095234</v>
      </c>
      <c r="J252" s="3">
        <v>0.4314088293650799</v>
      </c>
      <c r="K252" s="3">
        <v>0.10631558493589761</v>
      </c>
      <c r="L252" s="3">
        <f t="shared" si="93"/>
        <v>0.24643812944757329</v>
      </c>
      <c r="M252" s="4">
        <f t="shared" si="94"/>
        <v>7.1293060045526255</v>
      </c>
      <c r="N252" s="4">
        <f t="shared" si="95"/>
        <v>0.20780959802533053</v>
      </c>
      <c r="O252" s="4">
        <f t="shared" si="96"/>
        <v>0.16618336667661135</v>
      </c>
      <c r="P252" s="4">
        <f t="shared" si="97"/>
        <v>4.2855494261198661E-2</v>
      </c>
      <c r="Q252" s="4">
        <f t="shared" si="98"/>
        <v>2.2818186782842888E-2</v>
      </c>
      <c r="R252" s="4">
        <f t="shared" si="99"/>
        <v>5.5940914428178161E-2</v>
      </c>
      <c r="S252" s="4">
        <f t="shared" si="100"/>
        <v>1.3785974311266989E-2</v>
      </c>
      <c r="T252" s="5">
        <f t="shared" si="120"/>
        <v>3307.8476931623395</v>
      </c>
      <c r="U252" s="5">
        <f t="shared" si="120"/>
        <v>112.58099874379792</v>
      </c>
      <c r="V252" s="5">
        <f t="shared" si="120"/>
        <v>87.578430269320364</v>
      </c>
      <c r="W252" s="5">
        <f t="shared" si="119"/>
        <v>24.442912224082605</v>
      </c>
      <c r="X252" s="5">
        <f t="shared" si="119"/>
        <v>13.046051299453882</v>
      </c>
      <c r="Y252" s="5">
        <f t="shared" si="119"/>
        <v>29.519903486451579</v>
      </c>
      <c r="Z252" s="5">
        <f t="shared" si="119"/>
        <v>11.52166104762747</v>
      </c>
      <c r="AA252" s="4">
        <v>0.1073754666666667</v>
      </c>
      <c r="AB252" s="4">
        <f t="shared" si="101"/>
        <v>0.1073754666666667</v>
      </c>
      <c r="AC252" s="3">
        <f t="shared" si="102"/>
        <v>262.70218886673922</v>
      </c>
      <c r="AD252" s="4">
        <v>29.920000000000041</v>
      </c>
      <c r="AE252" s="4">
        <v>1.3030049999999991</v>
      </c>
      <c r="AF252" s="4">
        <v>1.2258750000000014</v>
      </c>
      <c r="AG252" s="4">
        <v>7.6679999999999873E-2</v>
      </c>
      <c r="AH252" s="4">
        <v>0.17327000000000006</v>
      </c>
      <c r="AI252" s="4">
        <v>0.60858000000000156</v>
      </c>
      <c r="AJ252" s="4">
        <v>0.20775000000000043</v>
      </c>
      <c r="AK252" s="3">
        <f t="shared" si="103"/>
        <v>0.34136843143054307</v>
      </c>
      <c r="AL252" s="4">
        <f t="shared" si="104"/>
        <v>7.8600494908928455</v>
      </c>
      <c r="AM252" s="4">
        <f t="shared" si="105"/>
        <v>0.34230226560430521</v>
      </c>
      <c r="AN252" s="4">
        <f t="shared" si="106"/>
        <v>0.32204004577701417</v>
      </c>
      <c r="AO252" s="4">
        <f t="shared" si="107"/>
        <v>2.0144003842301524E-2</v>
      </c>
      <c r="AP252" s="4">
        <f t="shared" si="108"/>
        <v>4.5518408264939914E-2</v>
      </c>
      <c r="AQ252" s="4">
        <f t="shared" si="109"/>
        <v>0.15987529810052054</v>
      </c>
      <c r="AR252" s="4">
        <f t="shared" si="110"/>
        <v>5.4576379737065174E-2</v>
      </c>
      <c r="AS252" s="5">
        <f t="shared" si="111"/>
        <v>1912.3034801822662</v>
      </c>
      <c r="AT252" s="5">
        <f t="shared" si="112"/>
        <v>85.591584496253773</v>
      </c>
      <c r="AU252" s="5">
        <f t="shared" si="113"/>
        <v>70.741192638625392</v>
      </c>
      <c r="AV252" s="5">
        <f t="shared" si="114"/>
        <v>14.956743695513513</v>
      </c>
      <c r="AW252" s="5">
        <f t="shared" si="115"/>
        <v>11.23694756892305</v>
      </c>
      <c r="AX252" s="5">
        <f t="shared" si="116"/>
        <v>28.689958941375814</v>
      </c>
      <c r="AY252" s="5">
        <f t="shared" si="117"/>
        <v>11.565412353787522</v>
      </c>
    </row>
    <row r="253" spans="1:51" x14ac:dyDescent="0.25">
      <c r="A253" s="2">
        <v>42224</v>
      </c>
      <c r="B253" s="299">
        <v>2015</v>
      </c>
      <c r="C253" s="1" t="s">
        <v>261</v>
      </c>
      <c r="D253" s="3">
        <v>0</v>
      </c>
      <c r="E253" s="3">
        <v>23.962500000000045</v>
      </c>
      <c r="F253" s="3">
        <v>1.4882857142857133</v>
      </c>
      <c r="G253" s="3">
        <v>1.1028785714285727</v>
      </c>
      <c r="H253" s="3">
        <v>0.41476428571428486</v>
      </c>
      <c r="I253" s="3">
        <v>0.10435714285714308</v>
      </c>
      <c r="J253" s="3">
        <v>0.33777142857142883</v>
      </c>
      <c r="K253" s="3">
        <v>9.5969230769230751E-2</v>
      </c>
      <c r="L253" s="3">
        <f t="shared" si="93"/>
        <v>0.28412477388961882</v>
      </c>
      <c r="M253" s="4">
        <f t="shared" si="94"/>
        <v>0</v>
      </c>
      <c r="N253" s="4">
        <f t="shared" si="95"/>
        <v>0</v>
      </c>
      <c r="O253" s="4">
        <f t="shared" si="96"/>
        <v>0</v>
      </c>
      <c r="P253" s="4">
        <f t="shared" si="97"/>
        <v>0</v>
      </c>
      <c r="Q253" s="4">
        <f t="shared" si="98"/>
        <v>0</v>
      </c>
      <c r="R253" s="4">
        <f t="shared" si="99"/>
        <v>0</v>
      </c>
      <c r="S253" s="4">
        <f t="shared" si="100"/>
        <v>0</v>
      </c>
      <c r="T253" s="5">
        <f t="shared" si="120"/>
        <v>3307.8476931623395</v>
      </c>
      <c r="U253" s="5">
        <f t="shared" si="120"/>
        <v>112.58099874379792</v>
      </c>
      <c r="V253" s="5">
        <f t="shared" si="120"/>
        <v>87.578430269320364</v>
      </c>
      <c r="W253" s="5">
        <f t="shared" si="119"/>
        <v>24.442912224082605</v>
      </c>
      <c r="X253" s="5">
        <f t="shared" si="119"/>
        <v>13.046051299453882</v>
      </c>
      <c r="Y253" s="5">
        <f t="shared" si="119"/>
        <v>29.519903486451579</v>
      </c>
      <c r="Z253" s="5">
        <f t="shared" si="119"/>
        <v>11.52166104762747</v>
      </c>
      <c r="AA253" s="4">
        <v>7.3326500000000039E-3</v>
      </c>
      <c r="AB253" s="4">
        <f t="shared" si="101"/>
        <v>7.3326500000000039E-3</v>
      </c>
      <c r="AC253" s="3">
        <f t="shared" si="102"/>
        <v>17.939882032584372</v>
      </c>
      <c r="AD253" s="4">
        <v>28.134999999999966</v>
      </c>
      <c r="AE253" s="4">
        <v>1.4221475520833335</v>
      </c>
      <c r="AF253" s="4">
        <v>1.3554781770833368</v>
      </c>
      <c r="AG253" s="4">
        <v>6.6514687499999919E-2</v>
      </c>
      <c r="AH253" s="4">
        <v>0.22296781249999983</v>
      </c>
      <c r="AI253" s="4">
        <v>0.75692203125000113</v>
      </c>
      <c r="AJ253" s="4">
        <v>0.17736197916666704</v>
      </c>
      <c r="AK253" s="3">
        <f t="shared" si="103"/>
        <v>0.23432001163153723</v>
      </c>
      <c r="AL253" s="4">
        <f t="shared" si="104"/>
        <v>0.50473858098676072</v>
      </c>
      <c r="AM253" s="4">
        <f t="shared" si="105"/>
        <v>2.5513159317303646E-2</v>
      </c>
      <c r="AN253" s="4">
        <f t="shared" si="106"/>
        <v>2.4317118594617576E-2</v>
      </c>
      <c r="AO253" s="4">
        <f t="shared" si="107"/>
        <v>1.1932656471842129E-3</v>
      </c>
      <c r="AP253" s="4">
        <f t="shared" si="108"/>
        <v>4.0000162533133888E-3</v>
      </c>
      <c r="AQ253" s="4">
        <f t="shared" si="109"/>
        <v>1.3579091948489165E-2</v>
      </c>
      <c r="AR253" s="4">
        <f t="shared" si="110"/>
        <v>3.1818529833156938E-3</v>
      </c>
      <c r="AS253" s="5">
        <f t="shared" si="111"/>
        <v>1912.8082187632529</v>
      </c>
      <c r="AT253" s="5">
        <f t="shared" si="112"/>
        <v>85.617097655571072</v>
      </c>
      <c r="AU253" s="5">
        <f t="shared" si="113"/>
        <v>70.765509757220016</v>
      </c>
      <c r="AV253" s="5">
        <f t="shared" si="114"/>
        <v>14.957936961160698</v>
      </c>
      <c r="AW253" s="5">
        <f t="shared" si="115"/>
        <v>11.240947585176363</v>
      </c>
      <c r="AX253" s="5">
        <f t="shared" si="116"/>
        <v>28.703538033324303</v>
      </c>
      <c r="AY253" s="5">
        <f t="shared" si="117"/>
        <v>11.568594206770838</v>
      </c>
    </row>
    <row r="254" spans="1:51" x14ac:dyDescent="0.25">
      <c r="A254" s="2">
        <v>42225</v>
      </c>
      <c r="B254" s="299">
        <v>2015</v>
      </c>
      <c r="C254" s="1" t="s">
        <v>262</v>
      </c>
      <c r="D254" s="3">
        <v>0</v>
      </c>
      <c r="E254" s="3">
        <v>23.962500000000045</v>
      </c>
      <c r="F254" s="3">
        <v>1.4882857142857133</v>
      </c>
      <c r="G254" s="3">
        <v>1.1028785714285727</v>
      </c>
      <c r="H254" s="3">
        <v>0.41476428571428486</v>
      </c>
      <c r="I254" s="3">
        <v>0.10435714285714308</v>
      </c>
      <c r="J254" s="3">
        <v>0.33777142857142883</v>
      </c>
      <c r="K254" s="3">
        <v>9.5969230769230751E-2</v>
      </c>
      <c r="L254" s="3">
        <f t="shared" si="93"/>
        <v>0.28412477388961882</v>
      </c>
      <c r="M254" s="4">
        <f t="shared" si="94"/>
        <v>0</v>
      </c>
      <c r="N254" s="4">
        <f t="shared" si="95"/>
        <v>0</v>
      </c>
      <c r="O254" s="4">
        <f t="shared" si="96"/>
        <v>0</v>
      </c>
      <c r="P254" s="4">
        <f t="shared" si="97"/>
        <v>0</v>
      </c>
      <c r="Q254" s="4">
        <f t="shared" si="98"/>
        <v>0</v>
      </c>
      <c r="R254" s="4">
        <f t="shared" si="99"/>
        <v>0</v>
      </c>
      <c r="S254" s="4">
        <f t="shared" si="100"/>
        <v>0</v>
      </c>
      <c r="T254" s="5">
        <f t="shared" si="120"/>
        <v>3307.8476931623395</v>
      </c>
      <c r="U254" s="5">
        <f t="shared" si="120"/>
        <v>112.58099874379792</v>
      </c>
      <c r="V254" s="5">
        <f t="shared" si="120"/>
        <v>87.578430269320364</v>
      </c>
      <c r="W254" s="5">
        <f t="shared" si="119"/>
        <v>24.442912224082605</v>
      </c>
      <c r="X254" s="5">
        <f t="shared" si="119"/>
        <v>13.046051299453882</v>
      </c>
      <c r="Y254" s="5">
        <f t="shared" si="119"/>
        <v>29.519903486451579</v>
      </c>
      <c r="Z254" s="5">
        <f t="shared" si="119"/>
        <v>11.52166104762747</v>
      </c>
      <c r="AA254" s="4">
        <v>0</v>
      </c>
      <c r="AB254" s="4">
        <f t="shared" si="101"/>
        <v>0</v>
      </c>
      <c r="AC254" s="3">
        <f t="shared" si="102"/>
        <v>0</v>
      </c>
      <c r="AD254" s="4">
        <v>27.199999999999989</v>
      </c>
      <c r="AE254" s="4">
        <v>1.4845555555555554</v>
      </c>
      <c r="AF254" s="4">
        <v>1.4233655555555595</v>
      </c>
      <c r="AG254" s="4">
        <v>6.1189999999999918E-2</v>
      </c>
      <c r="AH254" s="4">
        <v>0.24899999999999975</v>
      </c>
      <c r="AI254" s="4">
        <v>0.83462500000000128</v>
      </c>
      <c r="AJ254" s="4">
        <v>0.16144444444444475</v>
      </c>
      <c r="AK254" s="3">
        <f t="shared" si="103"/>
        <v>0.19343351139067785</v>
      </c>
      <c r="AL254" s="4">
        <f t="shared" si="104"/>
        <v>0</v>
      </c>
      <c r="AM254" s="4">
        <f t="shared" si="105"/>
        <v>0</v>
      </c>
      <c r="AN254" s="4">
        <f t="shared" si="106"/>
        <v>0</v>
      </c>
      <c r="AO254" s="4">
        <f t="shared" si="107"/>
        <v>0</v>
      </c>
      <c r="AP254" s="4">
        <f t="shared" si="108"/>
        <v>0</v>
      </c>
      <c r="AQ254" s="4">
        <f t="shared" si="109"/>
        <v>0</v>
      </c>
      <c r="AR254" s="4">
        <f t="shared" si="110"/>
        <v>0</v>
      </c>
      <c r="AS254" s="5">
        <f t="shared" si="111"/>
        <v>1912.8082187632529</v>
      </c>
      <c r="AT254" s="5">
        <f t="shared" si="112"/>
        <v>85.617097655571072</v>
      </c>
      <c r="AU254" s="5">
        <f t="shared" si="113"/>
        <v>70.765509757220016</v>
      </c>
      <c r="AV254" s="5">
        <f t="shared" si="114"/>
        <v>14.957936961160698</v>
      </c>
      <c r="AW254" s="5">
        <f t="shared" si="115"/>
        <v>11.240947585176363</v>
      </c>
      <c r="AX254" s="5">
        <f t="shared" si="116"/>
        <v>28.703538033324303</v>
      </c>
      <c r="AY254" s="5">
        <f t="shared" si="117"/>
        <v>11.568594206770838</v>
      </c>
    </row>
    <row r="255" spans="1:51" x14ac:dyDescent="0.25">
      <c r="A255" s="2">
        <v>42226</v>
      </c>
      <c r="B255" s="299">
        <v>2015</v>
      </c>
      <c r="C255" s="1" t="s">
        <v>263</v>
      </c>
      <c r="D255" s="3">
        <v>0</v>
      </c>
      <c r="E255" s="3">
        <v>23.962500000000045</v>
      </c>
      <c r="F255" s="3">
        <v>1.4882857142857133</v>
      </c>
      <c r="G255" s="3">
        <v>1.1028785714285727</v>
      </c>
      <c r="H255" s="3">
        <v>0.41476428571428486</v>
      </c>
      <c r="I255" s="3">
        <v>0.10435714285714308</v>
      </c>
      <c r="J255" s="3">
        <v>0.33777142857142883</v>
      </c>
      <c r="K255" s="3">
        <v>9.5969230769230751E-2</v>
      </c>
      <c r="L255" s="3">
        <f t="shared" si="93"/>
        <v>0.28412477388961882</v>
      </c>
      <c r="M255" s="4">
        <f t="shared" si="94"/>
        <v>0</v>
      </c>
      <c r="N255" s="4">
        <f t="shared" si="95"/>
        <v>0</v>
      </c>
      <c r="O255" s="4">
        <f t="shared" si="96"/>
        <v>0</v>
      </c>
      <c r="P255" s="4">
        <f t="shared" si="97"/>
        <v>0</v>
      </c>
      <c r="Q255" s="4">
        <f t="shared" si="98"/>
        <v>0</v>
      </c>
      <c r="R255" s="4">
        <f t="shared" si="99"/>
        <v>0</v>
      </c>
      <c r="S255" s="4">
        <f t="shared" si="100"/>
        <v>0</v>
      </c>
      <c r="T255" s="5">
        <f t="shared" si="120"/>
        <v>3307.8476931623395</v>
      </c>
      <c r="U255" s="5">
        <f t="shared" si="120"/>
        <v>112.58099874379792</v>
      </c>
      <c r="V255" s="5">
        <f t="shared" si="120"/>
        <v>87.578430269320364</v>
      </c>
      <c r="W255" s="5">
        <f t="shared" si="119"/>
        <v>24.442912224082605</v>
      </c>
      <c r="X255" s="5">
        <f t="shared" si="119"/>
        <v>13.046051299453882</v>
      </c>
      <c r="Y255" s="5">
        <f t="shared" si="119"/>
        <v>29.519903486451579</v>
      </c>
      <c r="Z255" s="5">
        <f t="shared" si="119"/>
        <v>11.52166104762747</v>
      </c>
      <c r="AA255" s="4">
        <v>0</v>
      </c>
      <c r="AB255" s="4">
        <f t="shared" si="101"/>
        <v>0</v>
      </c>
      <c r="AC255" s="3">
        <f t="shared" si="102"/>
        <v>0</v>
      </c>
      <c r="AD255" s="4">
        <v>27.199999999999989</v>
      </c>
      <c r="AE255" s="4">
        <v>1.4845555555555554</v>
      </c>
      <c r="AF255" s="4">
        <v>1.4233655555555595</v>
      </c>
      <c r="AG255" s="4">
        <v>6.1189999999999918E-2</v>
      </c>
      <c r="AH255" s="4">
        <v>0.24899999999999975</v>
      </c>
      <c r="AI255" s="4">
        <v>0.83462500000000128</v>
      </c>
      <c r="AJ255" s="4">
        <v>0.16144444444444475</v>
      </c>
      <c r="AK255" s="3">
        <f t="shared" si="103"/>
        <v>0.19343351139067785</v>
      </c>
      <c r="AL255" s="4">
        <f t="shared" si="104"/>
        <v>0</v>
      </c>
      <c r="AM255" s="4">
        <f t="shared" si="105"/>
        <v>0</v>
      </c>
      <c r="AN255" s="4">
        <f t="shared" si="106"/>
        <v>0</v>
      </c>
      <c r="AO255" s="4">
        <f t="shared" si="107"/>
        <v>0</v>
      </c>
      <c r="AP255" s="4">
        <f t="shared" si="108"/>
        <v>0</v>
      </c>
      <c r="AQ255" s="4">
        <f t="shared" si="109"/>
        <v>0</v>
      </c>
      <c r="AR255" s="4">
        <f t="shared" si="110"/>
        <v>0</v>
      </c>
      <c r="AS255" s="5">
        <f t="shared" si="111"/>
        <v>1912.8082187632529</v>
      </c>
      <c r="AT255" s="5">
        <f t="shared" si="112"/>
        <v>85.617097655571072</v>
      </c>
      <c r="AU255" s="5">
        <f t="shared" si="113"/>
        <v>70.765509757220016</v>
      </c>
      <c r="AV255" s="5">
        <f t="shared" si="114"/>
        <v>14.957936961160698</v>
      </c>
      <c r="AW255" s="5">
        <f t="shared" si="115"/>
        <v>11.240947585176363</v>
      </c>
      <c r="AX255" s="5">
        <f t="shared" si="116"/>
        <v>28.703538033324303</v>
      </c>
      <c r="AY255" s="5">
        <f t="shared" si="117"/>
        <v>11.568594206770838</v>
      </c>
    </row>
    <row r="256" spans="1:51" x14ac:dyDescent="0.25">
      <c r="A256" s="2">
        <v>42227</v>
      </c>
      <c r="B256" s="299">
        <v>2015</v>
      </c>
      <c r="C256" s="1" t="s">
        <v>264</v>
      </c>
      <c r="D256" s="3">
        <v>0</v>
      </c>
      <c r="E256" s="3">
        <v>23.962500000000045</v>
      </c>
      <c r="F256" s="3">
        <v>1.4882857142857133</v>
      </c>
      <c r="G256" s="3">
        <v>1.1028785714285727</v>
      </c>
      <c r="H256" s="3">
        <v>0.41476428571428486</v>
      </c>
      <c r="I256" s="3">
        <v>0.10435714285714308</v>
      </c>
      <c r="J256" s="3">
        <v>0.33777142857142883</v>
      </c>
      <c r="K256" s="3">
        <v>9.5969230769230751E-2</v>
      </c>
      <c r="L256" s="3">
        <f t="shared" si="93"/>
        <v>0.28412477388961882</v>
      </c>
      <c r="M256" s="4">
        <f t="shared" si="94"/>
        <v>0</v>
      </c>
      <c r="N256" s="4">
        <f t="shared" si="95"/>
        <v>0</v>
      </c>
      <c r="O256" s="4">
        <f t="shared" si="96"/>
        <v>0</v>
      </c>
      <c r="P256" s="4">
        <f t="shared" si="97"/>
        <v>0</v>
      </c>
      <c r="Q256" s="4">
        <f t="shared" si="98"/>
        <v>0</v>
      </c>
      <c r="R256" s="4">
        <f t="shared" si="99"/>
        <v>0</v>
      </c>
      <c r="S256" s="4">
        <f t="shared" si="100"/>
        <v>0</v>
      </c>
      <c r="T256" s="5">
        <f t="shared" si="120"/>
        <v>3307.8476931623395</v>
      </c>
      <c r="U256" s="5">
        <f t="shared" si="120"/>
        <v>112.58099874379792</v>
      </c>
      <c r="V256" s="5">
        <f t="shared" si="120"/>
        <v>87.578430269320364</v>
      </c>
      <c r="W256" s="5">
        <f t="shared" si="119"/>
        <v>24.442912224082605</v>
      </c>
      <c r="X256" s="5">
        <f t="shared" si="119"/>
        <v>13.046051299453882</v>
      </c>
      <c r="Y256" s="5">
        <f t="shared" si="119"/>
        <v>29.519903486451579</v>
      </c>
      <c r="Z256" s="5">
        <f t="shared" si="119"/>
        <v>11.52166104762747</v>
      </c>
      <c r="AA256" s="4">
        <v>0</v>
      </c>
      <c r="AB256" s="4">
        <f t="shared" si="101"/>
        <v>0</v>
      </c>
      <c r="AC256" s="3">
        <f t="shared" si="102"/>
        <v>0</v>
      </c>
      <c r="AD256" s="4">
        <v>27.199999999999989</v>
      </c>
      <c r="AE256" s="4">
        <v>1.4845555555555554</v>
      </c>
      <c r="AF256" s="4">
        <v>1.4233655555555595</v>
      </c>
      <c r="AG256" s="4">
        <v>6.1189999999999918E-2</v>
      </c>
      <c r="AH256" s="4">
        <v>0.24899999999999975</v>
      </c>
      <c r="AI256" s="4">
        <v>0.83462500000000128</v>
      </c>
      <c r="AJ256" s="4">
        <v>0.16144444444444475</v>
      </c>
      <c r="AK256" s="3">
        <f t="shared" si="103"/>
        <v>0.19343351139067785</v>
      </c>
      <c r="AL256" s="4">
        <f t="shared" si="104"/>
        <v>0</v>
      </c>
      <c r="AM256" s="4">
        <f t="shared" si="105"/>
        <v>0</v>
      </c>
      <c r="AN256" s="4">
        <f t="shared" si="106"/>
        <v>0</v>
      </c>
      <c r="AO256" s="4">
        <f t="shared" si="107"/>
        <v>0</v>
      </c>
      <c r="AP256" s="4">
        <f t="shared" si="108"/>
        <v>0</v>
      </c>
      <c r="AQ256" s="4">
        <f t="shared" si="109"/>
        <v>0</v>
      </c>
      <c r="AR256" s="4">
        <f t="shared" si="110"/>
        <v>0</v>
      </c>
      <c r="AS256" s="5">
        <f t="shared" si="111"/>
        <v>1912.8082187632529</v>
      </c>
      <c r="AT256" s="5">
        <f t="shared" si="112"/>
        <v>85.617097655571072</v>
      </c>
      <c r="AU256" s="5">
        <f t="shared" si="113"/>
        <v>70.765509757220016</v>
      </c>
      <c r="AV256" s="5">
        <f t="shared" si="114"/>
        <v>14.957936961160698</v>
      </c>
      <c r="AW256" s="5">
        <f t="shared" si="115"/>
        <v>11.240947585176363</v>
      </c>
      <c r="AX256" s="5">
        <f t="shared" si="116"/>
        <v>28.703538033324303</v>
      </c>
      <c r="AY256" s="5">
        <f t="shared" si="117"/>
        <v>11.568594206770838</v>
      </c>
    </row>
    <row r="257" spans="1:51" x14ac:dyDescent="0.25">
      <c r="A257" s="2">
        <v>42228</v>
      </c>
      <c r="B257" s="299">
        <v>2015</v>
      </c>
      <c r="C257" s="1" t="s">
        <v>265</v>
      </c>
      <c r="D257" s="3">
        <v>0</v>
      </c>
      <c r="E257" s="3">
        <v>23.962500000000045</v>
      </c>
      <c r="F257" s="3">
        <v>1.4882857142857133</v>
      </c>
      <c r="G257" s="3">
        <v>1.1028785714285727</v>
      </c>
      <c r="H257" s="3">
        <v>0.41476428571428486</v>
      </c>
      <c r="I257" s="3">
        <v>0.10435714285714308</v>
      </c>
      <c r="J257" s="3">
        <v>0.33777142857142883</v>
      </c>
      <c r="K257" s="3">
        <v>9.5969230769230751E-2</v>
      </c>
      <c r="L257" s="3">
        <f t="shared" si="93"/>
        <v>0.28412477388961882</v>
      </c>
      <c r="M257" s="4">
        <f t="shared" si="94"/>
        <v>0</v>
      </c>
      <c r="N257" s="4">
        <f t="shared" si="95"/>
        <v>0</v>
      </c>
      <c r="O257" s="4">
        <f t="shared" si="96"/>
        <v>0</v>
      </c>
      <c r="P257" s="4">
        <f t="shared" si="97"/>
        <v>0</v>
      </c>
      <c r="Q257" s="4">
        <f t="shared" si="98"/>
        <v>0</v>
      </c>
      <c r="R257" s="4">
        <f t="shared" si="99"/>
        <v>0</v>
      </c>
      <c r="S257" s="4">
        <f t="shared" si="100"/>
        <v>0</v>
      </c>
      <c r="T257" s="5">
        <f t="shared" si="120"/>
        <v>3307.8476931623395</v>
      </c>
      <c r="U257" s="5">
        <f t="shared" si="120"/>
        <v>112.58099874379792</v>
      </c>
      <c r="V257" s="5">
        <f t="shared" si="120"/>
        <v>87.578430269320364</v>
      </c>
      <c r="W257" s="5">
        <f t="shared" si="119"/>
        <v>24.442912224082605</v>
      </c>
      <c r="X257" s="5">
        <f t="shared" si="119"/>
        <v>13.046051299453882</v>
      </c>
      <c r="Y257" s="5">
        <f t="shared" si="119"/>
        <v>29.519903486451579</v>
      </c>
      <c r="Z257" s="5">
        <f t="shared" si="119"/>
        <v>11.52166104762747</v>
      </c>
      <c r="AA257" s="4">
        <v>0</v>
      </c>
      <c r="AB257" s="4">
        <f t="shared" si="101"/>
        <v>0</v>
      </c>
      <c r="AC257" s="3">
        <f t="shared" si="102"/>
        <v>0</v>
      </c>
      <c r="AD257" s="4">
        <v>27.199999999999989</v>
      </c>
      <c r="AE257" s="4">
        <v>1.4845555555555554</v>
      </c>
      <c r="AF257" s="4">
        <v>1.4233655555555595</v>
      </c>
      <c r="AG257" s="4">
        <v>6.1189999999999918E-2</v>
      </c>
      <c r="AH257" s="4">
        <v>0.24899999999999975</v>
      </c>
      <c r="AI257" s="4">
        <v>0.83462500000000128</v>
      </c>
      <c r="AJ257" s="4">
        <v>0.16144444444444475</v>
      </c>
      <c r="AK257" s="3">
        <f t="shared" si="103"/>
        <v>0.19343351139067785</v>
      </c>
      <c r="AL257" s="4">
        <f t="shared" si="104"/>
        <v>0</v>
      </c>
      <c r="AM257" s="4">
        <f t="shared" si="105"/>
        <v>0</v>
      </c>
      <c r="AN257" s="4">
        <f t="shared" si="106"/>
        <v>0</v>
      </c>
      <c r="AO257" s="4">
        <f t="shared" si="107"/>
        <v>0</v>
      </c>
      <c r="AP257" s="4">
        <f t="shared" si="108"/>
        <v>0</v>
      </c>
      <c r="AQ257" s="4">
        <f t="shared" si="109"/>
        <v>0</v>
      </c>
      <c r="AR257" s="4">
        <f t="shared" si="110"/>
        <v>0</v>
      </c>
      <c r="AS257" s="5">
        <f t="shared" si="111"/>
        <v>1912.8082187632529</v>
      </c>
      <c r="AT257" s="5">
        <f t="shared" si="112"/>
        <v>85.617097655571072</v>
      </c>
      <c r="AU257" s="5">
        <f t="shared" si="113"/>
        <v>70.765509757220016</v>
      </c>
      <c r="AV257" s="5">
        <f t="shared" si="114"/>
        <v>14.957936961160698</v>
      </c>
      <c r="AW257" s="5">
        <f t="shared" si="115"/>
        <v>11.240947585176363</v>
      </c>
      <c r="AX257" s="5">
        <f t="shared" si="116"/>
        <v>28.703538033324303</v>
      </c>
      <c r="AY257" s="5">
        <f t="shared" si="117"/>
        <v>11.568594206770838</v>
      </c>
    </row>
    <row r="258" spans="1:51" x14ac:dyDescent="0.25">
      <c r="A258" s="2">
        <v>42229</v>
      </c>
      <c r="B258" s="299">
        <v>2015</v>
      </c>
      <c r="C258" s="1" t="s">
        <v>266</v>
      </c>
      <c r="D258" s="3">
        <v>0</v>
      </c>
      <c r="E258" s="3">
        <v>23.962500000000045</v>
      </c>
      <c r="F258" s="3">
        <v>1.4882857142857133</v>
      </c>
      <c r="G258" s="3">
        <v>1.1028785714285727</v>
      </c>
      <c r="H258" s="3">
        <v>0.41476428571428486</v>
      </c>
      <c r="I258" s="3">
        <v>0.10435714285714308</v>
      </c>
      <c r="J258" s="3">
        <v>0.33777142857142883</v>
      </c>
      <c r="K258" s="3">
        <v>9.5969230769230751E-2</v>
      </c>
      <c r="L258" s="3">
        <f t="shared" si="93"/>
        <v>0.28412477388961882</v>
      </c>
      <c r="M258" s="4">
        <f t="shared" si="94"/>
        <v>0</v>
      </c>
      <c r="N258" s="4">
        <f t="shared" si="95"/>
        <v>0</v>
      </c>
      <c r="O258" s="4">
        <f t="shared" si="96"/>
        <v>0</v>
      </c>
      <c r="P258" s="4">
        <f t="shared" si="97"/>
        <v>0</v>
      </c>
      <c r="Q258" s="4">
        <f t="shared" si="98"/>
        <v>0</v>
      </c>
      <c r="R258" s="4">
        <f t="shared" si="99"/>
        <v>0</v>
      </c>
      <c r="S258" s="4">
        <f t="shared" si="100"/>
        <v>0</v>
      </c>
      <c r="T258" s="5">
        <f t="shared" si="120"/>
        <v>3307.8476931623395</v>
      </c>
      <c r="U258" s="5">
        <f t="shared" si="120"/>
        <v>112.58099874379792</v>
      </c>
      <c r="V258" s="5">
        <f t="shared" si="120"/>
        <v>87.578430269320364</v>
      </c>
      <c r="W258" s="5">
        <f t="shared" si="119"/>
        <v>24.442912224082605</v>
      </c>
      <c r="X258" s="5">
        <f t="shared" si="119"/>
        <v>13.046051299453882</v>
      </c>
      <c r="Y258" s="5">
        <f t="shared" si="119"/>
        <v>29.519903486451579</v>
      </c>
      <c r="Z258" s="5">
        <f t="shared" si="119"/>
        <v>11.52166104762747</v>
      </c>
      <c r="AA258" s="4">
        <v>0</v>
      </c>
      <c r="AB258" s="4">
        <f t="shared" si="101"/>
        <v>0</v>
      </c>
      <c r="AC258" s="3">
        <f t="shared" si="102"/>
        <v>0</v>
      </c>
      <c r="AD258" s="4">
        <v>27.199999999999989</v>
      </c>
      <c r="AE258" s="4">
        <v>1.4845555555555554</v>
      </c>
      <c r="AF258" s="4">
        <v>1.4233655555555595</v>
      </c>
      <c r="AG258" s="4">
        <v>6.1189999999999918E-2</v>
      </c>
      <c r="AH258" s="4">
        <v>0.24899999999999975</v>
      </c>
      <c r="AI258" s="4">
        <v>0.83462500000000128</v>
      </c>
      <c r="AJ258" s="4">
        <v>0.16144444444444475</v>
      </c>
      <c r="AK258" s="3">
        <f t="shared" si="103"/>
        <v>0.19343351139067785</v>
      </c>
      <c r="AL258" s="4">
        <f t="shared" si="104"/>
        <v>0</v>
      </c>
      <c r="AM258" s="4">
        <f t="shared" si="105"/>
        <v>0</v>
      </c>
      <c r="AN258" s="4">
        <f t="shared" si="106"/>
        <v>0</v>
      </c>
      <c r="AO258" s="4">
        <f t="shared" si="107"/>
        <v>0</v>
      </c>
      <c r="AP258" s="4">
        <f t="shared" si="108"/>
        <v>0</v>
      </c>
      <c r="AQ258" s="4">
        <f t="shared" si="109"/>
        <v>0</v>
      </c>
      <c r="AR258" s="4">
        <f t="shared" si="110"/>
        <v>0</v>
      </c>
      <c r="AS258" s="5">
        <f t="shared" si="111"/>
        <v>1912.8082187632529</v>
      </c>
      <c r="AT258" s="5">
        <f t="shared" si="112"/>
        <v>85.617097655571072</v>
      </c>
      <c r="AU258" s="5">
        <f t="shared" si="113"/>
        <v>70.765509757220016</v>
      </c>
      <c r="AV258" s="5">
        <f t="shared" si="114"/>
        <v>14.957936961160698</v>
      </c>
      <c r="AW258" s="5">
        <f t="shared" si="115"/>
        <v>11.240947585176363</v>
      </c>
      <c r="AX258" s="5">
        <f t="shared" si="116"/>
        <v>28.703538033324303</v>
      </c>
      <c r="AY258" s="5">
        <f t="shared" si="117"/>
        <v>11.568594206770838</v>
      </c>
    </row>
    <row r="259" spans="1:51" x14ac:dyDescent="0.25">
      <c r="A259" s="2">
        <v>42230</v>
      </c>
      <c r="B259" s="299">
        <v>2015</v>
      </c>
      <c r="C259" s="1" t="s">
        <v>267</v>
      </c>
      <c r="D259" s="3">
        <v>0</v>
      </c>
      <c r="E259" s="3">
        <v>23.962500000000045</v>
      </c>
      <c r="F259" s="3">
        <v>1.4882857142857133</v>
      </c>
      <c r="G259" s="3">
        <v>1.1028785714285727</v>
      </c>
      <c r="H259" s="3">
        <v>0.41476428571428486</v>
      </c>
      <c r="I259" s="3">
        <v>0.10435714285714308</v>
      </c>
      <c r="J259" s="3">
        <v>0.33777142857142883</v>
      </c>
      <c r="K259" s="3">
        <v>9.5969230769230751E-2</v>
      </c>
      <c r="L259" s="3">
        <f t="shared" si="93"/>
        <v>0.28412477388961882</v>
      </c>
      <c r="M259" s="4">
        <f t="shared" si="94"/>
        <v>0</v>
      </c>
      <c r="N259" s="4">
        <f t="shared" si="95"/>
        <v>0</v>
      </c>
      <c r="O259" s="4">
        <f t="shared" si="96"/>
        <v>0</v>
      </c>
      <c r="P259" s="4">
        <f t="shared" si="97"/>
        <v>0</v>
      </c>
      <c r="Q259" s="4">
        <f t="shared" si="98"/>
        <v>0</v>
      </c>
      <c r="R259" s="4">
        <f t="shared" si="99"/>
        <v>0</v>
      </c>
      <c r="S259" s="4">
        <f t="shared" si="100"/>
        <v>0</v>
      </c>
      <c r="T259" s="5">
        <f t="shared" si="120"/>
        <v>3307.8476931623395</v>
      </c>
      <c r="U259" s="5">
        <f t="shared" si="120"/>
        <v>112.58099874379792</v>
      </c>
      <c r="V259" s="5">
        <f t="shared" si="120"/>
        <v>87.578430269320364</v>
      </c>
      <c r="W259" s="5">
        <f t="shared" si="119"/>
        <v>24.442912224082605</v>
      </c>
      <c r="X259" s="5">
        <f t="shared" si="119"/>
        <v>13.046051299453882</v>
      </c>
      <c r="Y259" s="5">
        <f t="shared" si="119"/>
        <v>29.519903486451579</v>
      </c>
      <c r="Z259" s="5">
        <f t="shared" si="119"/>
        <v>11.52166104762747</v>
      </c>
      <c r="AA259" s="4">
        <v>0</v>
      </c>
      <c r="AB259" s="4">
        <f t="shared" si="101"/>
        <v>0</v>
      </c>
      <c r="AC259" s="3">
        <f t="shared" si="102"/>
        <v>0</v>
      </c>
      <c r="AD259" s="4">
        <v>27.199999999999989</v>
      </c>
      <c r="AE259" s="4">
        <v>1.4845555555555554</v>
      </c>
      <c r="AF259" s="4">
        <v>1.4233655555555595</v>
      </c>
      <c r="AG259" s="4">
        <v>6.1189999999999918E-2</v>
      </c>
      <c r="AH259" s="4">
        <v>0.24899999999999975</v>
      </c>
      <c r="AI259" s="4">
        <v>0.83462500000000128</v>
      </c>
      <c r="AJ259" s="4">
        <v>0.16144444444444475</v>
      </c>
      <c r="AK259" s="3">
        <f t="shared" si="103"/>
        <v>0.19343351139067785</v>
      </c>
      <c r="AL259" s="4">
        <f t="shared" si="104"/>
        <v>0</v>
      </c>
      <c r="AM259" s="4">
        <f t="shared" si="105"/>
        <v>0</v>
      </c>
      <c r="AN259" s="4">
        <f t="shared" si="106"/>
        <v>0</v>
      </c>
      <c r="AO259" s="4">
        <f t="shared" si="107"/>
        <v>0</v>
      </c>
      <c r="AP259" s="4">
        <f t="shared" si="108"/>
        <v>0</v>
      </c>
      <c r="AQ259" s="4">
        <f t="shared" si="109"/>
        <v>0</v>
      </c>
      <c r="AR259" s="4">
        <f t="shared" si="110"/>
        <v>0</v>
      </c>
      <c r="AS259" s="5">
        <f t="shared" si="111"/>
        <v>1912.8082187632529</v>
      </c>
      <c r="AT259" s="5">
        <f t="shared" si="112"/>
        <v>85.617097655571072</v>
      </c>
      <c r="AU259" s="5">
        <f t="shared" si="113"/>
        <v>70.765509757220016</v>
      </c>
      <c r="AV259" s="5">
        <f t="shared" si="114"/>
        <v>14.957936961160698</v>
      </c>
      <c r="AW259" s="5">
        <f t="shared" si="115"/>
        <v>11.240947585176363</v>
      </c>
      <c r="AX259" s="5">
        <f t="shared" si="116"/>
        <v>28.703538033324303</v>
      </c>
      <c r="AY259" s="5">
        <f t="shared" si="117"/>
        <v>11.568594206770838</v>
      </c>
    </row>
    <row r="260" spans="1:51" x14ac:dyDescent="0.25">
      <c r="A260" s="2">
        <v>42231</v>
      </c>
      <c r="B260" s="299">
        <v>2015</v>
      </c>
      <c r="C260" s="1" t="s">
        <v>268</v>
      </c>
      <c r="D260" s="3">
        <v>0</v>
      </c>
      <c r="E260" s="3">
        <v>23.962500000000045</v>
      </c>
      <c r="F260" s="3">
        <v>1.4882857142857133</v>
      </c>
      <c r="G260" s="3">
        <v>1.1028785714285727</v>
      </c>
      <c r="H260" s="3">
        <v>0.41476428571428486</v>
      </c>
      <c r="I260" s="3">
        <v>0.10435714285714308</v>
      </c>
      <c r="J260" s="3">
        <v>0.33777142857142883</v>
      </c>
      <c r="K260" s="3">
        <v>9.5969230769230751E-2</v>
      </c>
      <c r="L260" s="3">
        <f t="shared" ref="L260:L323" si="121">K260/J260</f>
        <v>0.28412477388961882</v>
      </c>
      <c r="M260" s="4">
        <f t="shared" ref="M260:M323" si="122">$D260*1/35.314667*1000*60*60*24*E260*1/1000*1/1000</f>
        <v>0</v>
      </c>
      <c r="N260" s="4">
        <f t="shared" ref="N260:N323" si="123">$D260*1/35.314667*1000*60*60*24*F260*1/1000*1/1000</f>
        <v>0</v>
      </c>
      <c r="O260" s="4">
        <f t="shared" ref="O260:O323" si="124">$D260*1/35.314667*1000*60*60*24*G260*1/1000*1/1000</f>
        <v>0</v>
      </c>
      <c r="P260" s="4">
        <f t="shared" ref="P260:P323" si="125">$D260*1/35.314667*1000*60*60*24*H260*1/1000*1/1000</f>
        <v>0</v>
      </c>
      <c r="Q260" s="4">
        <f t="shared" ref="Q260:Q323" si="126">$D260*1/35.314667*1000*60*60*24*I260*1/1000*1/1000</f>
        <v>0</v>
      </c>
      <c r="R260" s="4">
        <f t="shared" ref="R260:R323" si="127">$D260*1/35.314667*1000*60*60*24*J260*1/1000*1/1000</f>
        <v>0</v>
      </c>
      <c r="S260" s="4">
        <f t="shared" ref="S260:S323" si="128">$D260*1/35.314667*1000*60*60*24*K260*1/1000*1/1000</f>
        <v>0</v>
      </c>
      <c r="T260" s="5">
        <f t="shared" si="120"/>
        <v>3307.8476931623395</v>
      </c>
      <c r="U260" s="5">
        <f t="shared" si="120"/>
        <v>112.58099874379792</v>
      </c>
      <c r="V260" s="5">
        <f t="shared" si="120"/>
        <v>87.578430269320364</v>
      </c>
      <c r="W260" s="5">
        <f t="shared" si="119"/>
        <v>24.442912224082605</v>
      </c>
      <c r="X260" s="5">
        <f t="shared" si="119"/>
        <v>13.046051299453882</v>
      </c>
      <c r="Y260" s="5">
        <f t="shared" si="119"/>
        <v>29.519903486451579</v>
      </c>
      <c r="Z260" s="5">
        <f t="shared" si="119"/>
        <v>11.52166104762747</v>
      </c>
      <c r="AA260" s="4">
        <v>0</v>
      </c>
      <c r="AB260" s="4">
        <f t="shared" ref="AB260:AB323" si="129">IF(AA260&lt;0,0,AA260)</f>
        <v>0</v>
      </c>
      <c r="AC260" s="3">
        <f t="shared" ref="AC260:AC323" si="130">$AB260*1/35.314667*60*60*24</f>
        <v>0</v>
      </c>
      <c r="AD260" s="4">
        <v>27.199999999999989</v>
      </c>
      <c r="AE260" s="4">
        <v>1.4845555555555554</v>
      </c>
      <c r="AF260" s="4">
        <v>1.4233655555555595</v>
      </c>
      <c r="AG260" s="4">
        <v>6.1189999999999918E-2</v>
      </c>
      <c r="AH260" s="4">
        <v>0.24899999999999975</v>
      </c>
      <c r="AI260" s="4">
        <v>0.83462500000000128</v>
      </c>
      <c r="AJ260" s="4">
        <v>0.16144444444444475</v>
      </c>
      <c r="AK260" s="3">
        <f t="shared" ref="AK260:AK323" si="131">AJ260/AI260</f>
        <v>0.19343351139067785</v>
      </c>
      <c r="AL260" s="4">
        <f t="shared" ref="AL260:AL323" si="132">$AB260*1/35.314667*1000*60*60*24*AD260*1/1000*1/1000</f>
        <v>0</v>
      </c>
      <c r="AM260" s="4">
        <f t="shared" ref="AM260:AM323" si="133">$AB260*1/35.314667*1000*60*60*24*AE260*1/1000*1/1000</f>
        <v>0</v>
      </c>
      <c r="AN260" s="4">
        <f t="shared" ref="AN260:AN323" si="134">$AB260*1/35.314667*1000*60*60*24*AF260*1/1000*1/1000</f>
        <v>0</v>
      </c>
      <c r="AO260" s="4">
        <f t="shared" ref="AO260:AO323" si="135">$AB260*1/35.314667*1000*60*60*24*AG260*1/1000*1/1000</f>
        <v>0</v>
      </c>
      <c r="AP260" s="4">
        <f t="shared" ref="AP260:AP323" si="136">$AB260*1/35.314667*1000*60*60*24*AH260*1/1000*1/1000</f>
        <v>0</v>
      </c>
      <c r="AQ260" s="4">
        <f t="shared" ref="AQ260:AQ323" si="137">$AB260*1/35.314667*1000*60*60*24*AI260*1/1000*1/1000</f>
        <v>0</v>
      </c>
      <c r="AR260" s="4">
        <f t="shared" ref="AR260:AR323" si="138">$AB260*1/35.314667*1000*60*60*24*AJ260*1/1000*1/1000</f>
        <v>0</v>
      </c>
      <c r="AS260" s="5">
        <f t="shared" ref="AS260:AS323" si="139">AS259+AL260</f>
        <v>1912.8082187632529</v>
      </c>
      <c r="AT260" s="5">
        <f t="shared" ref="AT260:AT323" si="140">AT259+AM260</f>
        <v>85.617097655571072</v>
      </c>
      <c r="AU260" s="5">
        <f t="shared" ref="AU260:AU323" si="141">AU259+AN260</f>
        <v>70.765509757220016</v>
      </c>
      <c r="AV260" s="5">
        <f t="shared" ref="AV260:AV323" si="142">AV259+AO260</f>
        <v>14.957936961160698</v>
      </c>
      <c r="AW260" s="5">
        <f t="shared" ref="AW260:AW323" si="143">AW259+AP260</f>
        <v>11.240947585176363</v>
      </c>
      <c r="AX260" s="5">
        <f t="shared" ref="AX260:AX323" si="144">AX259+AQ260</f>
        <v>28.703538033324303</v>
      </c>
      <c r="AY260" s="5">
        <f t="shared" ref="AY260:AY323" si="145">AY259+AR260</f>
        <v>11.568594206770838</v>
      </c>
    </row>
    <row r="261" spans="1:51" x14ac:dyDescent="0.25">
      <c r="A261" s="2">
        <v>42232</v>
      </c>
      <c r="B261" s="299">
        <v>2015</v>
      </c>
      <c r="C261" s="1" t="s">
        <v>269</v>
      </c>
      <c r="D261" s="3">
        <v>0</v>
      </c>
      <c r="E261" s="3">
        <v>23.962500000000045</v>
      </c>
      <c r="F261" s="3">
        <v>1.4882857142857133</v>
      </c>
      <c r="G261" s="3">
        <v>1.1028785714285727</v>
      </c>
      <c r="H261" s="3">
        <v>0.41476428571428486</v>
      </c>
      <c r="I261" s="3">
        <v>0.10435714285714308</v>
      </c>
      <c r="J261" s="3">
        <v>0.33777142857142883</v>
      </c>
      <c r="K261" s="3">
        <v>9.5969230769230751E-2</v>
      </c>
      <c r="L261" s="3">
        <f t="shared" si="121"/>
        <v>0.28412477388961882</v>
      </c>
      <c r="M261" s="4">
        <f t="shared" si="122"/>
        <v>0</v>
      </c>
      <c r="N261" s="4">
        <f t="shared" si="123"/>
        <v>0</v>
      </c>
      <c r="O261" s="4">
        <f t="shared" si="124"/>
        <v>0</v>
      </c>
      <c r="P261" s="4">
        <f t="shared" si="125"/>
        <v>0</v>
      </c>
      <c r="Q261" s="4">
        <f t="shared" si="126"/>
        <v>0</v>
      </c>
      <c r="R261" s="4">
        <f t="shared" si="127"/>
        <v>0</v>
      </c>
      <c r="S261" s="4">
        <f t="shared" si="128"/>
        <v>0</v>
      </c>
      <c r="T261" s="5">
        <f t="shared" si="120"/>
        <v>3307.8476931623395</v>
      </c>
      <c r="U261" s="5">
        <f t="shared" si="120"/>
        <v>112.58099874379792</v>
      </c>
      <c r="V261" s="5">
        <f t="shared" si="120"/>
        <v>87.578430269320364</v>
      </c>
      <c r="W261" s="5">
        <f t="shared" si="119"/>
        <v>24.442912224082605</v>
      </c>
      <c r="X261" s="5">
        <f t="shared" si="119"/>
        <v>13.046051299453882</v>
      </c>
      <c r="Y261" s="5">
        <f t="shared" si="119"/>
        <v>29.519903486451579</v>
      </c>
      <c r="Z261" s="5">
        <f t="shared" si="119"/>
        <v>11.52166104762747</v>
      </c>
      <c r="AA261" s="4">
        <v>0</v>
      </c>
      <c r="AB261" s="4">
        <f t="shared" si="129"/>
        <v>0</v>
      </c>
      <c r="AC261" s="3">
        <f t="shared" si="130"/>
        <v>0</v>
      </c>
      <c r="AD261" s="4">
        <v>27.199999999999989</v>
      </c>
      <c r="AE261" s="4">
        <v>1.4845555555555554</v>
      </c>
      <c r="AF261" s="4">
        <v>1.4233655555555595</v>
      </c>
      <c r="AG261" s="4">
        <v>6.1189999999999918E-2</v>
      </c>
      <c r="AH261" s="4">
        <v>0.24899999999999975</v>
      </c>
      <c r="AI261" s="4">
        <v>0.83462500000000128</v>
      </c>
      <c r="AJ261" s="4">
        <v>0.16144444444444475</v>
      </c>
      <c r="AK261" s="3">
        <f t="shared" si="131"/>
        <v>0.19343351139067785</v>
      </c>
      <c r="AL261" s="4">
        <f t="shared" si="132"/>
        <v>0</v>
      </c>
      <c r="AM261" s="4">
        <f t="shared" si="133"/>
        <v>0</v>
      </c>
      <c r="AN261" s="4">
        <f t="shared" si="134"/>
        <v>0</v>
      </c>
      <c r="AO261" s="4">
        <f t="shared" si="135"/>
        <v>0</v>
      </c>
      <c r="AP261" s="4">
        <f t="shared" si="136"/>
        <v>0</v>
      </c>
      <c r="AQ261" s="4">
        <f t="shared" si="137"/>
        <v>0</v>
      </c>
      <c r="AR261" s="4">
        <f t="shared" si="138"/>
        <v>0</v>
      </c>
      <c r="AS261" s="5">
        <f t="shared" si="139"/>
        <v>1912.8082187632529</v>
      </c>
      <c r="AT261" s="5">
        <f t="shared" si="140"/>
        <v>85.617097655571072</v>
      </c>
      <c r="AU261" s="5">
        <f t="shared" si="141"/>
        <v>70.765509757220016</v>
      </c>
      <c r="AV261" s="5">
        <f t="shared" si="142"/>
        <v>14.957936961160698</v>
      </c>
      <c r="AW261" s="5">
        <f t="shared" si="143"/>
        <v>11.240947585176363</v>
      </c>
      <c r="AX261" s="5">
        <f t="shared" si="144"/>
        <v>28.703538033324303</v>
      </c>
      <c r="AY261" s="5">
        <f t="shared" si="145"/>
        <v>11.568594206770838</v>
      </c>
    </row>
    <row r="262" spans="1:51" x14ac:dyDescent="0.25">
      <c r="A262" s="2">
        <v>42233</v>
      </c>
      <c r="B262" s="299">
        <v>2015</v>
      </c>
      <c r="C262" s="1" t="s">
        <v>270</v>
      </c>
      <c r="D262" s="3">
        <v>0</v>
      </c>
      <c r="E262" s="3">
        <v>23.962500000000045</v>
      </c>
      <c r="F262" s="3">
        <v>1.4882857142857133</v>
      </c>
      <c r="G262" s="3">
        <v>1.1028785714285727</v>
      </c>
      <c r="H262" s="3">
        <v>0.41476428571428486</v>
      </c>
      <c r="I262" s="3">
        <v>0.10435714285714308</v>
      </c>
      <c r="J262" s="3">
        <v>0.33777142857142883</v>
      </c>
      <c r="K262" s="3">
        <v>9.5969230769230751E-2</v>
      </c>
      <c r="L262" s="3">
        <f t="shared" si="121"/>
        <v>0.28412477388961882</v>
      </c>
      <c r="M262" s="4">
        <f t="shared" si="122"/>
        <v>0</v>
      </c>
      <c r="N262" s="4">
        <f t="shared" si="123"/>
        <v>0</v>
      </c>
      <c r="O262" s="4">
        <f t="shared" si="124"/>
        <v>0</v>
      </c>
      <c r="P262" s="4">
        <f t="shared" si="125"/>
        <v>0</v>
      </c>
      <c r="Q262" s="4">
        <f t="shared" si="126"/>
        <v>0</v>
      </c>
      <c r="R262" s="4">
        <f t="shared" si="127"/>
        <v>0</v>
      </c>
      <c r="S262" s="4">
        <f t="shared" si="128"/>
        <v>0</v>
      </c>
      <c r="T262" s="5">
        <f t="shared" si="120"/>
        <v>3307.8476931623395</v>
      </c>
      <c r="U262" s="5">
        <f t="shared" si="120"/>
        <v>112.58099874379792</v>
      </c>
      <c r="V262" s="5">
        <f t="shared" si="120"/>
        <v>87.578430269320364</v>
      </c>
      <c r="W262" s="5">
        <f t="shared" si="119"/>
        <v>24.442912224082605</v>
      </c>
      <c r="X262" s="5">
        <f t="shared" si="119"/>
        <v>13.046051299453882</v>
      </c>
      <c r="Y262" s="5">
        <f t="shared" si="119"/>
        <v>29.519903486451579</v>
      </c>
      <c r="Z262" s="5">
        <f t="shared" si="119"/>
        <v>11.52166104762747</v>
      </c>
      <c r="AA262" s="4">
        <v>0</v>
      </c>
      <c r="AB262" s="4">
        <f t="shared" si="129"/>
        <v>0</v>
      </c>
      <c r="AC262" s="3">
        <f t="shared" si="130"/>
        <v>0</v>
      </c>
      <c r="AD262" s="4">
        <v>27.199999999999989</v>
      </c>
      <c r="AE262" s="4">
        <v>1.4845555555555554</v>
      </c>
      <c r="AF262" s="4">
        <v>1.4233655555555595</v>
      </c>
      <c r="AG262" s="4">
        <v>6.1189999999999918E-2</v>
      </c>
      <c r="AH262" s="4">
        <v>0.24899999999999975</v>
      </c>
      <c r="AI262" s="4">
        <v>0.83462500000000128</v>
      </c>
      <c r="AJ262" s="4">
        <v>0.16144444444444475</v>
      </c>
      <c r="AK262" s="3">
        <f t="shared" si="131"/>
        <v>0.19343351139067785</v>
      </c>
      <c r="AL262" s="4">
        <f t="shared" si="132"/>
        <v>0</v>
      </c>
      <c r="AM262" s="4">
        <f t="shared" si="133"/>
        <v>0</v>
      </c>
      <c r="AN262" s="4">
        <f t="shared" si="134"/>
        <v>0</v>
      </c>
      <c r="AO262" s="4">
        <f t="shared" si="135"/>
        <v>0</v>
      </c>
      <c r="AP262" s="4">
        <f t="shared" si="136"/>
        <v>0</v>
      </c>
      <c r="AQ262" s="4">
        <f t="shared" si="137"/>
        <v>0</v>
      </c>
      <c r="AR262" s="4">
        <f t="shared" si="138"/>
        <v>0</v>
      </c>
      <c r="AS262" s="5">
        <f t="shared" si="139"/>
        <v>1912.8082187632529</v>
      </c>
      <c r="AT262" s="5">
        <f t="shared" si="140"/>
        <v>85.617097655571072</v>
      </c>
      <c r="AU262" s="5">
        <f t="shared" si="141"/>
        <v>70.765509757220016</v>
      </c>
      <c r="AV262" s="5">
        <f t="shared" si="142"/>
        <v>14.957936961160698</v>
      </c>
      <c r="AW262" s="5">
        <f t="shared" si="143"/>
        <v>11.240947585176363</v>
      </c>
      <c r="AX262" s="5">
        <f t="shared" si="144"/>
        <v>28.703538033324303</v>
      </c>
      <c r="AY262" s="5">
        <f t="shared" si="145"/>
        <v>11.568594206770838</v>
      </c>
    </row>
    <row r="263" spans="1:51" x14ac:dyDescent="0.25">
      <c r="A263" s="2">
        <v>42234</v>
      </c>
      <c r="B263" s="299">
        <v>2015</v>
      </c>
      <c r="C263" s="1" t="s">
        <v>271</v>
      </c>
      <c r="D263" s="3">
        <v>0</v>
      </c>
      <c r="E263" s="3">
        <v>23.962500000000045</v>
      </c>
      <c r="F263" s="3">
        <v>1.4882857142857133</v>
      </c>
      <c r="G263" s="3">
        <v>1.1028785714285727</v>
      </c>
      <c r="H263" s="3">
        <v>0.41476428571428486</v>
      </c>
      <c r="I263" s="3">
        <v>0.10435714285714308</v>
      </c>
      <c r="J263" s="3">
        <v>0.33777142857142883</v>
      </c>
      <c r="K263" s="3">
        <v>9.5969230769230751E-2</v>
      </c>
      <c r="L263" s="3">
        <f t="shared" si="121"/>
        <v>0.28412477388961882</v>
      </c>
      <c r="M263" s="4">
        <f t="shared" si="122"/>
        <v>0</v>
      </c>
      <c r="N263" s="4">
        <f t="shared" si="123"/>
        <v>0</v>
      </c>
      <c r="O263" s="4">
        <f t="shared" si="124"/>
        <v>0</v>
      </c>
      <c r="P263" s="4">
        <f t="shared" si="125"/>
        <v>0</v>
      </c>
      <c r="Q263" s="4">
        <f t="shared" si="126"/>
        <v>0</v>
      </c>
      <c r="R263" s="4">
        <f t="shared" si="127"/>
        <v>0</v>
      </c>
      <c r="S263" s="4">
        <f t="shared" si="128"/>
        <v>0</v>
      </c>
      <c r="T263" s="5">
        <f t="shared" si="120"/>
        <v>3307.8476931623395</v>
      </c>
      <c r="U263" s="5">
        <f t="shared" si="120"/>
        <v>112.58099874379792</v>
      </c>
      <c r="V263" s="5">
        <f t="shared" si="120"/>
        <v>87.578430269320364</v>
      </c>
      <c r="W263" s="5">
        <f t="shared" si="119"/>
        <v>24.442912224082605</v>
      </c>
      <c r="X263" s="5">
        <f t="shared" si="119"/>
        <v>13.046051299453882</v>
      </c>
      <c r="Y263" s="5">
        <f t="shared" si="119"/>
        <v>29.519903486451579</v>
      </c>
      <c r="Z263" s="5">
        <f t="shared" si="119"/>
        <v>11.52166104762747</v>
      </c>
      <c r="AA263" s="4">
        <v>0</v>
      </c>
      <c r="AB263" s="4">
        <f t="shared" si="129"/>
        <v>0</v>
      </c>
      <c r="AC263" s="3">
        <f t="shared" si="130"/>
        <v>0</v>
      </c>
      <c r="AD263" s="4">
        <v>27.199999999999989</v>
      </c>
      <c r="AE263" s="4">
        <v>1.4845555555555554</v>
      </c>
      <c r="AF263" s="4">
        <v>1.4233655555555595</v>
      </c>
      <c r="AG263" s="4">
        <v>6.1189999999999918E-2</v>
      </c>
      <c r="AH263" s="4">
        <v>0.24899999999999975</v>
      </c>
      <c r="AI263" s="4">
        <v>0.83462500000000128</v>
      </c>
      <c r="AJ263" s="4">
        <v>0.16144444444444475</v>
      </c>
      <c r="AK263" s="3">
        <f t="shared" si="131"/>
        <v>0.19343351139067785</v>
      </c>
      <c r="AL263" s="4">
        <f t="shared" si="132"/>
        <v>0</v>
      </c>
      <c r="AM263" s="4">
        <f t="shared" si="133"/>
        <v>0</v>
      </c>
      <c r="AN263" s="4">
        <f t="shared" si="134"/>
        <v>0</v>
      </c>
      <c r="AO263" s="4">
        <f t="shared" si="135"/>
        <v>0</v>
      </c>
      <c r="AP263" s="4">
        <f t="shared" si="136"/>
        <v>0</v>
      </c>
      <c r="AQ263" s="4">
        <f t="shared" si="137"/>
        <v>0</v>
      </c>
      <c r="AR263" s="4">
        <f t="shared" si="138"/>
        <v>0</v>
      </c>
      <c r="AS263" s="5">
        <f t="shared" si="139"/>
        <v>1912.8082187632529</v>
      </c>
      <c r="AT263" s="5">
        <f t="shared" si="140"/>
        <v>85.617097655571072</v>
      </c>
      <c r="AU263" s="5">
        <f t="shared" si="141"/>
        <v>70.765509757220016</v>
      </c>
      <c r="AV263" s="5">
        <f t="shared" si="142"/>
        <v>14.957936961160698</v>
      </c>
      <c r="AW263" s="5">
        <f t="shared" si="143"/>
        <v>11.240947585176363</v>
      </c>
      <c r="AX263" s="5">
        <f t="shared" si="144"/>
        <v>28.703538033324303</v>
      </c>
      <c r="AY263" s="5">
        <f t="shared" si="145"/>
        <v>11.568594206770838</v>
      </c>
    </row>
    <row r="264" spans="1:51" x14ac:dyDescent="0.25">
      <c r="A264" s="2">
        <v>42235</v>
      </c>
      <c r="B264" s="299">
        <v>2015</v>
      </c>
      <c r="C264" s="1" t="s">
        <v>272</v>
      </c>
      <c r="D264" s="3">
        <v>4.0137085517405399E-2</v>
      </c>
      <c r="E264" s="3">
        <v>26.347228045774589</v>
      </c>
      <c r="F264" s="3">
        <v>1.4275357142857137</v>
      </c>
      <c r="G264" s="3">
        <v>1.1286973214285718</v>
      </c>
      <c r="H264" s="3">
        <v>0.3196330357142852</v>
      </c>
      <c r="I264" s="3">
        <v>7.8061309523809561E-2</v>
      </c>
      <c r="J264" s="3">
        <v>0.3897547619047616</v>
      </c>
      <c r="K264" s="3">
        <v>0.20097820512820494</v>
      </c>
      <c r="L264" s="3">
        <f t="shared" si="121"/>
        <v>0.51565298175193275</v>
      </c>
      <c r="M264" s="4">
        <f t="shared" si="122"/>
        <v>2.5872559315650321</v>
      </c>
      <c r="N264" s="4">
        <f t="shared" si="123"/>
        <v>0.14018173896281902</v>
      </c>
      <c r="O264" s="4">
        <f t="shared" si="124"/>
        <v>0.11083628360198464</v>
      </c>
      <c r="P264" s="4">
        <f t="shared" si="125"/>
        <v>3.1387456249256054E-2</v>
      </c>
      <c r="Q264" s="4">
        <f t="shared" si="126"/>
        <v>7.6654965653436191E-3</v>
      </c>
      <c r="R264" s="4">
        <f t="shared" si="127"/>
        <v>3.8273298346295358E-2</v>
      </c>
      <c r="S264" s="4">
        <f t="shared" si="128"/>
        <v>1.9735740413748516E-2</v>
      </c>
      <c r="T264" s="5">
        <f t="shared" si="120"/>
        <v>3310.4349490939044</v>
      </c>
      <c r="U264" s="5">
        <f t="shared" si="120"/>
        <v>112.72118048276074</v>
      </c>
      <c r="V264" s="5">
        <f t="shared" si="120"/>
        <v>87.689266552922348</v>
      </c>
      <c r="W264" s="5">
        <f t="shared" si="119"/>
        <v>24.47429968033186</v>
      </c>
      <c r="X264" s="5">
        <f t="shared" si="119"/>
        <v>13.053716796019225</v>
      </c>
      <c r="Y264" s="5">
        <f t="shared" si="119"/>
        <v>29.558176784797872</v>
      </c>
      <c r="Z264" s="5">
        <f t="shared" si="119"/>
        <v>11.541396788041219</v>
      </c>
      <c r="AA264" s="4">
        <v>4.1982233333333341E-2</v>
      </c>
      <c r="AB264" s="4">
        <f t="shared" si="129"/>
        <v>4.1982233333333341E-2</v>
      </c>
      <c r="AC264" s="3">
        <f t="shared" si="130"/>
        <v>102.71270461080663</v>
      </c>
      <c r="AD264" s="4">
        <v>50.736838961171593</v>
      </c>
      <c r="AE264" s="4">
        <v>1.3490601851851842</v>
      </c>
      <c r="AF264" s="4">
        <v>1.2903464351851854</v>
      </c>
      <c r="AG264" s="4">
        <v>5.8713749999999891E-2</v>
      </c>
      <c r="AH264" s="4">
        <v>0.1822958333333331</v>
      </c>
      <c r="AI264" s="4">
        <v>0.72331770833333475</v>
      </c>
      <c r="AJ264" s="4">
        <v>0.23131481481481486</v>
      </c>
      <c r="AK264" s="3">
        <f t="shared" si="131"/>
        <v>0.31979697462102702</v>
      </c>
      <c r="AL264" s="4">
        <f t="shared" si="132"/>
        <v>5.2113179531048823</v>
      </c>
      <c r="AM264" s="4">
        <f t="shared" si="133"/>
        <v>0.13856562030312591</v>
      </c>
      <c r="AN264" s="4">
        <f t="shared" si="134"/>
        <v>0.13253497224278329</v>
      </c>
      <c r="AO264" s="4">
        <f t="shared" si="135"/>
        <v>6.0306480603427364E-3</v>
      </c>
      <c r="AP264" s="4">
        <f t="shared" si="136"/>
        <v>1.8724098080947479E-2</v>
      </c>
      <c r="AQ264" s="4">
        <f t="shared" si="137"/>
        <v>7.4293918115807392E-2</v>
      </c>
      <c r="AR264" s="4">
        <f t="shared" si="138"/>
        <v>2.3758970246177517E-2</v>
      </c>
      <c r="AS264" s="5">
        <f t="shared" si="139"/>
        <v>1918.0195367163578</v>
      </c>
      <c r="AT264" s="5">
        <f t="shared" si="140"/>
        <v>85.755663275874198</v>
      </c>
      <c r="AU264" s="5">
        <f t="shared" si="141"/>
        <v>70.898044729462796</v>
      </c>
      <c r="AV264" s="5">
        <f t="shared" si="142"/>
        <v>14.96396760922104</v>
      </c>
      <c r="AW264" s="5">
        <f t="shared" si="143"/>
        <v>11.259671683257309</v>
      </c>
      <c r="AX264" s="5">
        <f t="shared" si="144"/>
        <v>28.77783195144011</v>
      </c>
      <c r="AY264" s="5">
        <f t="shared" si="145"/>
        <v>11.592353177017015</v>
      </c>
    </row>
    <row r="265" spans="1:51" x14ac:dyDescent="0.25">
      <c r="A265" s="2">
        <v>42236</v>
      </c>
      <c r="B265" s="299">
        <v>2015</v>
      </c>
      <c r="C265" s="1" t="s">
        <v>273</v>
      </c>
      <c r="D265" s="3">
        <v>0.23731763741581272</v>
      </c>
      <c r="E265" s="3">
        <v>32.13871044265565</v>
      </c>
      <c r="F265" s="3">
        <v>1.2800000000000009</v>
      </c>
      <c r="G265" s="3">
        <v>1.1914000000000013</v>
      </c>
      <c r="H265" s="3">
        <v>8.8599999999999776E-2</v>
      </c>
      <c r="I265" s="3">
        <v>1.4199999999999992E-2</v>
      </c>
      <c r="J265" s="3">
        <v>0.51599999999999879</v>
      </c>
      <c r="K265" s="3">
        <v>0.45600000000000046</v>
      </c>
      <c r="L265" s="3">
        <f t="shared" si="121"/>
        <v>0.88372093023256115</v>
      </c>
      <c r="M265" s="4">
        <f t="shared" si="122"/>
        <v>18.660234193094453</v>
      </c>
      <c r="N265" s="4">
        <f t="shared" si="123"/>
        <v>0.74318787027184996</v>
      </c>
      <c r="O265" s="4">
        <f t="shared" si="124"/>
        <v>0.69174533487647072</v>
      </c>
      <c r="P265" s="4">
        <f t="shared" si="125"/>
        <v>5.1442535395379449E-2</v>
      </c>
      <c r="Q265" s="4">
        <f t="shared" si="126"/>
        <v>8.244740435828327E-3</v>
      </c>
      <c r="R265" s="4">
        <f t="shared" si="127"/>
        <v>0.29959761020333858</v>
      </c>
      <c r="S265" s="4">
        <f t="shared" si="128"/>
        <v>0.26476067878434667</v>
      </c>
      <c r="T265" s="5">
        <f t="shared" si="120"/>
        <v>3329.0951832869987</v>
      </c>
      <c r="U265" s="5">
        <f t="shared" si="120"/>
        <v>113.4643683530326</v>
      </c>
      <c r="V265" s="5">
        <f t="shared" si="120"/>
        <v>88.38101188779882</v>
      </c>
      <c r="W265" s="5">
        <f t="shared" si="119"/>
        <v>24.525742215727242</v>
      </c>
      <c r="X265" s="5">
        <f t="shared" si="119"/>
        <v>13.061961536455053</v>
      </c>
      <c r="Y265" s="5">
        <f t="shared" si="119"/>
        <v>29.857774395001211</v>
      </c>
      <c r="Z265" s="5">
        <f t="shared" si="119"/>
        <v>11.806157466825566</v>
      </c>
      <c r="AA265" s="4">
        <v>0.24731573333333343</v>
      </c>
      <c r="AB265" s="4">
        <f t="shared" si="129"/>
        <v>0.24731573333333343</v>
      </c>
      <c r="AC265" s="3">
        <f t="shared" si="130"/>
        <v>605.07662043082576</v>
      </c>
      <c r="AD265" s="4">
        <v>107.89773358115968</v>
      </c>
      <c r="AE265" s="4">
        <v>1.0199999999999996</v>
      </c>
      <c r="AF265" s="4">
        <v>0.96729999999999905</v>
      </c>
      <c r="AG265" s="4">
        <v>5.2700000000000018E-2</v>
      </c>
      <c r="AH265" s="4">
        <v>2.0299999999999988E-2</v>
      </c>
      <c r="AI265" s="4">
        <v>0.45300000000000051</v>
      </c>
      <c r="AJ265" s="4">
        <v>0.40100000000000047</v>
      </c>
      <c r="AK265" s="3">
        <f t="shared" si="131"/>
        <v>0.88520971302428264</v>
      </c>
      <c r="AL265" s="4">
        <f t="shared" si="132"/>
        <v>65.286395987433721</v>
      </c>
      <c r="AM265" s="4">
        <f t="shared" si="133"/>
        <v>0.617178152839442</v>
      </c>
      <c r="AN265" s="4">
        <f t="shared" si="134"/>
        <v>0.58529061494273715</v>
      </c>
      <c r="AO265" s="4">
        <f t="shared" si="135"/>
        <v>3.1887537896704531E-2</v>
      </c>
      <c r="AP265" s="4">
        <f t="shared" si="136"/>
        <v>1.2283055394745755E-2</v>
      </c>
      <c r="AQ265" s="4">
        <f t="shared" si="137"/>
        <v>0.27409970905516434</v>
      </c>
      <c r="AR265" s="4">
        <f t="shared" si="138"/>
        <v>0.24263572479276141</v>
      </c>
      <c r="AS265" s="5">
        <f t="shared" si="139"/>
        <v>1983.3059327037915</v>
      </c>
      <c r="AT265" s="5">
        <f t="shared" si="140"/>
        <v>86.372841428713642</v>
      </c>
      <c r="AU265" s="5">
        <f t="shared" si="141"/>
        <v>71.483335344405532</v>
      </c>
      <c r="AV265" s="5">
        <f t="shared" si="142"/>
        <v>14.995855147117744</v>
      </c>
      <c r="AW265" s="5">
        <f t="shared" si="143"/>
        <v>11.271954738652056</v>
      </c>
      <c r="AX265" s="5">
        <f t="shared" si="144"/>
        <v>29.051931660495274</v>
      </c>
      <c r="AY265" s="5">
        <f t="shared" si="145"/>
        <v>11.834988901809776</v>
      </c>
    </row>
    <row r="266" spans="1:51" x14ac:dyDescent="0.25">
      <c r="A266" s="2">
        <v>42237</v>
      </c>
      <c r="B266" s="299">
        <v>2015</v>
      </c>
      <c r="C266" s="1" t="s">
        <v>274</v>
      </c>
      <c r="D266" s="3">
        <v>5.5465590634315769E-2</v>
      </c>
      <c r="E266" s="3">
        <v>29.753982396881071</v>
      </c>
      <c r="F266" s="3">
        <v>1.340749999999999</v>
      </c>
      <c r="G266" s="3">
        <v>1.1655812500000022</v>
      </c>
      <c r="H266" s="3">
        <v>0.1837312499999999</v>
      </c>
      <c r="I266" s="3">
        <v>4.0495833333333321E-2</v>
      </c>
      <c r="J266" s="3">
        <v>0.46401666666666613</v>
      </c>
      <c r="K266" s="3">
        <v>0.35099102564102491</v>
      </c>
      <c r="L266" s="3">
        <f t="shared" si="121"/>
        <v>0.7564190057275787</v>
      </c>
      <c r="M266" s="4">
        <f t="shared" si="122"/>
        <v>4.0376379229747821</v>
      </c>
      <c r="N266" s="4">
        <f t="shared" si="123"/>
        <v>0.18194078940491326</v>
      </c>
      <c r="O266" s="4">
        <f t="shared" si="124"/>
        <v>0.15817025749809147</v>
      </c>
      <c r="P266" s="4">
        <f t="shared" si="125"/>
        <v>2.4932469635167983E-2</v>
      </c>
      <c r="Q266" s="4">
        <f t="shared" si="126"/>
        <v>5.4953152222834006E-3</v>
      </c>
      <c r="R266" s="4">
        <f t="shared" si="127"/>
        <v>6.2967412739414363E-2</v>
      </c>
      <c r="S266" s="4">
        <f t="shared" si="128"/>
        <v>4.7629747737585881E-2</v>
      </c>
      <c r="T266" s="5">
        <f t="shared" si="120"/>
        <v>3333.1328212099734</v>
      </c>
      <c r="U266" s="5">
        <f t="shared" si="120"/>
        <v>113.64630914243752</v>
      </c>
      <c r="V266" s="5">
        <f t="shared" si="120"/>
        <v>88.539182145296905</v>
      </c>
      <c r="W266" s="5">
        <f t="shared" si="119"/>
        <v>24.550674685362409</v>
      </c>
      <c r="X266" s="5">
        <f t="shared" si="119"/>
        <v>13.067456851677337</v>
      </c>
      <c r="Y266" s="5">
        <f t="shared" si="119"/>
        <v>29.920741807740626</v>
      </c>
      <c r="Z266" s="5">
        <f t="shared" si="119"/>
        <v>11.853787214563152</v>
      </c>
      <c r="AA266" s="4">
        <v>0.10271626666666665</v>
      </c>
      <c r="AB266" s="4">
        <f t="shared" si="129"/>
        <v>0.10271626666666665</v>
      </c>
      <c r="AC266" s="3">
        <f t="shared" si="130"/>
        <v>251.30310417481775</v>
      </c>
      <c r="AD266" s="4">
        <v>85.154227953321467</v>
      </c>
      <c r="AE266" s="4">
        <v>1.1025431250000004</v>
      </c>
      <c r="AF266" s="4">
        <v>1.0427177083333345</v>
      </c>
      <c r="AG266" s="4">
        <v>5.9694166666666638E-2</v>
      </c>
      <c r="AH266" s="4">
        <v>6.4916249999999939E-2</v>
      </c>
      <c r="AI266" s="4">
        <v>0.49837750000000064</v>
      </c>
      <c r="AJ266" s="4">
        <v>0.34463541666666658</v>
      </c>
      <c r="AK266" s="3">
        <f t="shared" si="131"/>
        <v>0.69151479885561873</v>
      </c>
      <c r="AL266" s="4">
        <f t="shared" si="132"/>
        <v>21.399521818279727</v>
      </c>
      <c r="AM266" s="4">
        <f t="shared" si="133"/>
        <v>0.27707250979910425</v>
      </c>
      <c r="AN266" s="4">
        <f t="shared" si="134"/>
        <v>0.26203819688221919</v>
      </c>
      <c r="AO266" s="4">
        <f t="shared" si="135"/>
        <v>1.500132938446226E-2</v>
      </c>
      <c r="AP266" s="4">
        <f t="shared" si="136"/>
        <v>1.6313655136388498E-2</v>
      </c>
      <c r="AQ266" s="4">
        <f t="shared" si="137"/>
        <v>0.1252438128008854</v>
      </c>
      <c r="AR266" s="4">
        <f t="shared" si="138"/>
        <v>8.6607950016915042E-2</v>
      </c>
      <c r="AS266" s="5">
        <f t="shared" si="139"/>
        <v>2004.7054545220712</v>
      </c>
      <c r="AT266" s="5">
        <f t="shared" si="140"/>
        <v>86.649913938512739</v>
      </c>
      <c r="AU266" s="5">
        <f t="shared" si="141"/>
        <v>71.745373541287748</v>
      </c>
      <c r="AV266" s="5">
        <f t="shared" si="142"/>
        <v>15.010856476502207</v>
      </c>
      <c r="AW266" s="5">
        <f t="shared" si="143"/>
        <v>11.288268393788444</v>
      </c>
      <c r="AX266" s="5">
        <f t="shared" si="144"/>
        <v>29.17717547329616</v>
      </c>
      <c r="AY266" s="5">
        <f t="shared" si="145"/>
        <v>11.921596851826692</v>
      </c>
    </row>
    <row r="267" spans="1:51" x14ac:dyDescent="0.25">
      <c r="A267" s="2">
        <v>42238</v>
      </c>
      <c r="B267" s="299">
        <v>2015</v>
      </c>
      <c r="C267" s="1" t="s">
        <v>275</v>
      </c>
      <c r="D267" s="3">
        <v>0</v>
      </c>
      <c r="E267" s="3">
        <v>23.962500000000045</v>
      </c>
      <c r="F267" s="3">
        <v>1.4882857142857133</v>
      </c>
      <c r="G267" s="3">
        <v>1.1028785714285727</v>
      </c>
      <c r="H267" s="3">
        <v>0.41476428571428486</v>
      </c>
      <c r="I267" s="3">
        <v>0.10435714285714308</v>
      </c>
      <c r="J267" s="3">
        <v>0.33777142857142883</v>
      </c>
      <c r="K267" s="3">
        <v>9.5969230769230751E-2</v>
      </c>
      <c r="L267" s="3">
        <f t="shared" si="121"/>
        <v>0.28412477388961882</v>
      </c>
      <c r="M267" s="4">
        <f t="shared" si="122"/>
        <v>0</v>
      </c>
      <c r="N267" s="4">
        <f t="shared" si="123"/>
        <v>0</v>
      </c>
      <c r="O267" s="4">
        <f t="shared" si="124"/>
        <v>0</v>
      </c>
      <c r="P267" s="4">
        <f t="shared" si="125"/>
        <v>0</v>
      </c>
      <c r="Q267" s="4">
        <f t="shared" si="126"/>
        <v>0</v>
      </c>
      <c r="R267" s="4">
        <f t="shared" si="127"/>
        <v>0</v>
      </c>
      <c r="S267" s="4">
        <f t="shared" si="128"/>
        <v>0</v>
      </c>
      <c r="T267" s="5">
        <f t="shared" si="120"/>
        <v>3333.1328212099734</v>
      </c>
      <c r="U267" s="5">
        <f t="shared" si="120"/>
        <v>113.64630914243752</v>
      </c>
      <c r="V267" s="5">
        <f t="shared" si="120"/>
        <v>88.539182145296905</v>
      </c>
      <c r="W267" s="5">
        <f t="shared" si="119"/>
        <v>24.550674685362409</v>
      </c>
      <c r="X267" s="5">
        <f t="shared" si="119"/>
        <v>13.067456851677337</v>
      </c>
      <c r="Y267" s="5">
        <f t="shared" si="119"/>
        <v>29.920741807740626</v>
      </c>
      <c r="Z267" s="5">
        <f t="shared" si="119"/>
        <v>11.853787214563152</v>
      </c>
      <c r="AA267" s="4">
        <v>6.9338333333333489E-4</v>
      </c>
      <c r="AB267" s="4">
        <f t="shared" si="129"/>
        <v>6.9338333333333489E-4</v>
      </c>
      <c r="AC267" s="3">
        <f t="shared" si="130"/>
        <v>1.6964146936455646</v>
      </c>
      <c r="AD267" s="4">
        <v>27.48333333333332</v>
      </c>
      <c r="AE267" s="4">
        <v>1.4656440393518517</v>
      </c>
      <c r="AF267" s="4">
        <v>1.4027936226851889</v>
      </c>
      <c r="AG267" s="4">
        <v>6.2803541666666587E-2</v>
      </c>
      <c r="AH267" s="4">
        <v>0.24111145833333311</v>
      </c>
      <c r="AI267" s="4">
        <v>0.81107864583333455</v>
      </c>
      <c r="AJ267" s="4">
        <v>0.16626793981481514</v>
      </c>
      <c r="AK267" s="3">
        <f t="shared" si="131"/>
        <v>0.20499607611292098</v>
      </c>
      <c r="AL267" s="4">
        <f t="shared" si="132"/>
        <v>4.6623130497025565E-2</v>
      </c>
      <c r="AM267" s="4">
        <f t="shared" si="133"/>
        <v>2.4863400840105187E-3</v>
      </c>
      <c r="AN267" s="4">
        <f t="shared" si="134"/>
        <v>2.3797197136754462E-3</v>
      </c>
      <c r="AO267" s="4">
        <f t="shared" si="135"/>
        <v>1.0654085089631464E-4</v>
      </c>
      <c r="AP267" s="4">
        <f t="shared" si="136"/>
        <v>4.0902502072297654E-4</v>
      </c>
      <c r="AQ267" s="4">
        <f t="shared" si="137"/>
        <v>1.3759257324938152E-3</v>
      </c>
      <c r="AR267" s="4">
        <f t="shared" si="138"/>
        <v>2.8205937618402873E-4</v>
      </c>
      <c r="AS267" s="5">
        <f t="shared" si="139"/>
        <v>2004.7520776525682</v>
      </c>
      <c r="AT267" s="5">
        <f t="shared" si="140"/>
        <v>86.652400278596744</v>
      </c>
      <c r="AU267" s="5">
        <f t="shared" si="141"/>
        <v>71.747753261001421</v>
      </c>
      <c r="AV267" s="5">
        <f t="shared" si="142"/>
        <v>15.010963017353104</v>
      </c>
      <c r="AW267" s="5">
        <f t="shared" si="143"/>
        <v>11.288677418809167</v>
      </c>
      <c r="AX267" s="5">
        <f t="shared" si="144"/>
        <v>29.178551399028652</v>
      </c>
      <c r="AY267" s="5">
        <f t="shared" si="145"/>
        <v>11.921878911202876</v>
      </c>
    </row>
    <row r="268" spans="1:51" x14ac:dyDescent="0.25">
      <c r="A268" s="2">
        <v>42239</v>
      </c>
      <c r="B268" s="299">
        <v>2015</v>
      </c>
      <c r="C268" s="1" t="s">
        <v>276</v>
      </c>
      <c r="D268" s="3">
        <v>0</v>
      </c>
      <c r="E268" s="3">
        <v>23.962500000000045</v>
      </c>
      <c r="F268" s="3">
        <v>1.4882857142857133</v>
      </c>
      <c r="G268" s="3">
        <v>1.1028785714285727</v>
      </c>
      <c r="H268" s="3">
        <v>0.41476428571428486</v>
      </c>
      <c r="I268" s="3">
        <v>0.10435714285714308</v>
      </c>
      <c r="J268" s="3">
        <v>0.33777142857142883</v>
      </c>
      <c r="K268" s="3">
        <v>9.5969230769230751E-2</v>
      </c>
      <c r="L268" s="3">
        <f t="shared" si="121"/>
        <v>0.28412477388961882</v>
      </c>
      <c r="M268" s="4">
        <f t="shared" si="122"/>
        <v>0</v>
      </c>
      <c r="N268" s="4">
        <f t="shared" si="123"/>
        <v>0</v>
      </c>
      <c r="O268" s="4">
        <f t="shared" si="124"/>
        <v>0</v>
      </c>
      <c r="P268" s="4">
        <f t="shared" si="125"/>
        <v>0</v>
      </c>
      <c r="Q268" s="4">
        <f t="shared" si="126"/>
        <v>0</v>
      </c>
      <c r="R268" s="4">
        <f t="shared" si="127"/>
        <v>0</v>
      </c>
      <c r="S268" s="4">
        <f t="shared" si="128"/>
        <v>0</v>
      </c>
      <c r="T268" s="5">
        <f t="shared" si="120"/>
        <v>3333.1328212099734</v>
      </c>
      <c r="U268" s="5">
        <f t="shared" si="120"/>
        <v>113.64630914243752</v>
      </c>
      <c r="V268" s="5">
        <f t="shared" si="120"/>
        <v>88.539182145296905</v>
      </c>
      <c r="W268" s="5">
        <f t="shared" si="119"/>
        <v>24.550674685362409</v>
      </c>
      <c r="X268" s="5">
        <f t="shared" si="119"/>
        <v>13.067456851677337</v>
      </c>
      <c r="Y268" s="5">
        <f t="shared" si="119"/>
        <v>29.920741807740626</v>
      </c>
      <c r="Z268" s="5">
        <f t="shared" si="119"/>
        <v>11.853787214563152</v>
      </c>
      <c r="AA268" s="4">
        <v>0</v>
      </c>
      <c r="AB268" s="4">
        <f t="shared" si="129"/>
        <v>0</v>
      </c>
      <c r="AC268" s="3">
        <f t="shared" si="130"/>
        <v>0</v>
      </c>
      <c r="AD268" s="4">
        <v>27.199999999999989</v>
      </c>
      <c r="AE268" s="4">
        <v>1.4845555555555554</v>
      </c>
      <c r="AF268" s="4">
        <v>1.4233655555555595</v>
      </c>
      <c r="AG268" s="4">
        <v>6.1189999999999918E-2</v>
      </c>
      <c r="AH268" s="4">
        <v>0.24899999999999975</v>
      </c>
      <c r="AI268" s="4">
        <v>0.83462500000000128</v>
      </c>
      <c r="AJ268" s="4">
        <v>0.16144444444444475</v>
      </c>
      <c r="AK268" s="3">
        <f t="shared" si="131"/>
        <v>0.19343351139067785</v>
      </c>
      <c r="AL268" s="4">
        <f t="shared" si="132"/>
        <v>0</v>
      </c>
      <c r="AM268" s="4">
        <f t="shared" si="133"/>
        <v>0</v>
      </c>
      <c r="AN268" s="4">
        <f t="shared" si="134"/>
        <v>0</v>
      </c>
      <c r="AO268" s="4">
        <f t="shared" si="135"/>
        <v>0</v>
      </c>
      <c r="AP268" s="4">
        <f t="shared" si="136"/>
        <v>0</v>
      </c>
      <c r="AQ268" s="4">
        <f t="shared" si="137"/>
        <v>0</v>
      </c>
      <c r="AR268" s="4">
        <f t="shared" si="138"/>
        <v>0</v>
      </c>
      <c r="AS268" s="5">
        <f t="shared" si="139"/>
        <v>2004.7520776525682</v>
      </c>
      <c r="AT268" s="5">
        <f t="shared" si="140"/>
        <v>86.652400278596744</v>
      </c>
      <c r="AU268" s="5">
        <f t="shared" si="141"/>
        <v>71.747753261001421</v>
      </c>
      <c r="AV268" s="5">
        <f t="shared" si="142"/>
        <v>15.010963017353104</v>
      </c>
      <c r="AW268" s="5">
        <f t="shared" si="143"/>
        <v>11.288677418809167</v>
      </c>
      <c r="AX268" s="5">
        <f t="shared" si="144"/>
        <v>29.178551399028652</v>
      </c>
      <c r="AY268" s="5">
        <f t="shared" si="145"/>
        <v>11.921878911202876</v>
      </c>
    </row>
    <row r="269" spans="1:51" x14ac:dyDescent="0.25">
      <c r="A269" s="2">
        <v>42240</v>
      </c>
      <c r="B269" s="299">
        <v>2015</v>
      </c>
      <c r="C269" s="1" t="s">
        <v>277</v>
      </c>
      <c r="D269" s="3">
        <v>0</v>
      </c>
      <c r="E269" s="3">
        <v>23.962500000000045</v>
      </c>
      <c r="F269" s="3">
        <v>1.4882857142857133</v>
      </c>
      <c r="G269" s="3">
        <v>1.1028785714285727</v>
      </c>
      <c r="H269" s="3">
        <v>0.41476428571428486</v>
      </c>
      <c r="I269" s="3">
        <v>0.10435714285714308</v>
      </c>
      <c r="J269" s="3">
        <v>0.33777142857142883</v>
      </c>
      <c r="K269" s="3">
        <v>9.5969230769230751E-2</v>
      </c>
      <c r="L269" s="3">
        <f t="shared" si="121"/>
        <v>0.28412477388961882</v>
      </c>
      <c r="M269" s="4">
        <f t="shared" si="122"/>
        <v>0</v>
      </c>
      <c r="N269" s="4">
        <f t="shared" si="123"/>
        <v>0</v>
      </c>
      <c r="O269" s="4">
        <f t="shared" si="124"/>
        <v>0</v>
      </c>
      <c r="P269" s="4">
        <f t="shared" si="125"/>
        <v>0</v>
      </c>
      <c r="Q269" s="4">
        <f t="shared" si="126"/>
        <v>0</v>
      </c>
      <c r="R269" s="4">
        <f t="shared" si="127"/>
        <v>0</v>
      </c>
      <c r="S269" s="4">
        <f t="shared" si="128"/>
        <v>0</v>
      </c>
      <c r="T269" s="5">
        <f t="shared" si="120"/>
        <v>3333.1328212099734</v>
      </c>
      <c r="U269" s="5">
        <f t="shared" si="120"/>
        <v>113.64630914243752</v>
      </c>
      <c r="V269" s="5">
        <f t="shared" si="120"/>
        <v>88.539182145296905</v>
      </c>
      <c r="W269" s="5">
        <f t="shared" si="119"/>
        <v>24.550674685362409</v>
      </c>
      <c r="X269" s="5">
        <f t="shared" si="119"/>
        <v>13.067456851677337</v>
      </c>
      <c r="Y269" s="5">
        <f t="shared" si="119"/>
        <v>29.920741807740626</v>
      </c>
      <c r="Z269" s="5">
        <f t="shared" si="119"/>
        <v>11.853787214563152</v>
      </c>
      <c r="AA269" s="4">
        <v>0</v>
      </c>
      <c r="AB269" s="4">
        <f t="shared" si="129"/>
        <v>0</v>
      </c>
      <c r="AC269" s="3">
        <f t="shared" si="130"/>
        <v>0</v>
      </c>
      <c r="AD269" s="4">
        <v>27.199999999999989</v>
      </c>
      <c r="AE269" s="4">
        <v>1.4845555555555554</v>
      </c>
      <c r="AF269" s="4">
        <v>1.4233655555555595</v>
      </c>
      <c r="AG269" s="4">
        <v>6.1189999999999918E-2</v>
      </c>
      <c r="AH269" s="4">
        <v>0.24899999999999975</v>
      </c>
      <c r="AI269" s="4">
        <v>0.83462500000000128</v>
      </c>
      <c r="AJ269" s="4">
        <v>0.16144444444444475</v>
      </c>
      <c r="AK269" s="3">
        <f t="shared" si="131"/>
        <v>0.19343351139067785</v>
      </c>
      <c r="AL269" s="4">
        <f t="shared" si="132"/>
        <v>0</v>
      </c>
      <c r="AM269" s="4">
        <f t="shared" si="133"/>
        <v>0</v>
      </c>
      <c r="AN269" s="4">
        <f t="shared" si="134"/>
        <v>0</v>
      </c>
      <c r="AO269" s="4">
        <f t="shared" si="135"/>
        <v>0</v>
      </c>
      <c r="AP269" s="4">
        <f t="shared" si="136"/>
        <v>0</v>
      </c>
      <c r="AQ269" s="4">
        <f t="shared" si="137"/>
        <v>0</v>
      </c>
      <c r="AR269" s="4">
        <f t="shared" si="138"/>
        <v>0</v>
      </c>
      <c r="AS269" s="5">
        <f t="shared" si="139"/>
        <v>2004.7520776525682</v>
      </c>
      <c r="AT269" s="5">
        <f t="shared" si="140"/>
        <v>86.652400278596744</v>
      </c>
      <c r="AU269" s="5">
        <f t="shared" si="141"/>
        <v>71.747753261001421</v>
      </c>
      <c r="AV269" s="5">
        <f t="shared" si="142"/>
        <v>15.010963017353104</v>
      </c>
      <c r="AW269" s="5">
        <f t="shared" si="143"/>
        <v>11.288677418809167</v>
      </c>
      <c r="AX269" s="5">
        <f t="shared" si="144"/>
        <v>29.178551399028652</v>
      </c>
      <c r="AY269" s="5">
        <f t="shared" si="145"/>
        <v>11.921878911202876</v>
      </c>
    </row>
    <row r="270" spans="1:51" x14ac:dyDescent="0.25">
      <c r="A270" s="2">
        <v>42241</v>
      </c>
      <c r="B270" s="299">
        <v>2015</v>
      </c>
      <c r="C270" s="1" t="s">
        <v>278</v>
      </c>
      <c r="D270" s="3">
        <v>0</v>
      </c>
      <c r="E270" s="3">
        <v>23.962500000000045</v>
      </c>
      <c r="F270" s="3">
        <v>1.4882857142857133</v>
      </c>
      <c r="G270" s="3">
        <v>1.1028785714285727</v>
      </c>
      <c r="H270" s="3">
        <v>0.41476428571428486</v>
      </c>
      <c r="I270" s="3">
        <v>0.10435714285714308</v>
      </c>
      <c r="J270" s="3">
        <v>0.33777142857142883</v>
      </c>
      <c r="K270" s="3">
        <v>9.5969230769230751E-2</v>
      </c>
      <c r="L270" s="3">
        <f t="shared" si="121"/>
        <v>0.28412477388961882</v>
      </c>
      <c r="M270" s="4">
        <f t="shared" si="122"/>
        <v>0</v>
      </c>
      <c r="N270" s="4">
        <f t="shared" si="123"/>
        <v>0</v>
      </c>
      <c r="O270" s="4">
        <f t="shared" si="124"/>
        <v>0</v>
      </c>
      <c r="P270" s="4">
        <f t="shared" si="125"/>
        <v>0</v>
      </c>
      <c r="Q270" s="4">
        <f t="shared" si="126"/>
        <v>0</v>
      </c>
      <c r="R270" s="4">
        <f t="shared" si="127"/>
        <v>0</v>
      </c>
      <c r="S270" s="4">
        <f t="shared" si="128"/>
        <v>0</v>
      </c>
      <c r="T270" s="5">
        <f t="shared" si="120"/>
        <v>3333.1328212099734</v>
      </c>
      <c r="U270" s="5">
        <f t="shared" si="120"/>
        <v>113.64630914243752</v>
      </c>
      <c r="V270" s="5">
        <f t="shared" si="120"/>
        <v>88.539182145296905</v>
      </c>
      <c r="W270" s="5">
        <f t="shared" si="119"/>
        <v>24.550674685362409</v>
      </c>
      <c r="X270" s="5">
        <f t="shared" si="119"/>
        <v>13.067456851677337</v>
      </c>
      <c r="Y270" s="5">
        <f t="shared" si="119"/>
        <v>29.920741807740626</v>
      </c>
      <c r="Z270" s="5">
        <f t="shared" si="119"/>
        <v>11.853787214563152</v>
      </c>
      <c r="AA270" s="4">
        <v>0</v>
      </c>
      <c r="AB270" s="4">
        <f t="shared" si="129"/>
        <v>0</v>
      </c>
      <c r="AC270" s="3">
        <f t="shared" si="130"/>
        <v>0</v>
      </c>
      <c r="AD270" s="4">
        <v>27.199999999999989</v>
      </c>
      <c r="AE270" s="4">
        <v>1.4845555555555554</v>
      </c>
      <c r="AF270" s="4">
        <v>1.4233655555555595</v>
      </c>
      <c r="AG270" s="4">
        <v>6.1189999999999918E-2</v>
      </c>
      <c r="AH270" s="4">
        <v>0.24899999999999975</v>
      </c>
      <c r="AI270" s="4">
        <v>0.83462500000000128</v>
      </c>
      <c r="AJ270" s="4">
        <v>0.16144444444444475</v>
      </c>
      <c r="AK270" s="3">
        <f t="shared" si="131"/>
        <v>0.19343351139067785</v>
      </c>
      <c r="AL270" s="4">
        <f t="shared" si="132"/>
        <v>0</v>
      </c>
      <c r="AM270" s="4">
        <f t="shared" si="133"/>
        <v>0</v>
      </c>
      <c r="AN270" s="4">
        <f t="shared" si="134"/>
        <v>0</v>
      </c>
      <c r="AO270" s="4">
        <f t="shared" si="135"/>
        <v>0</v>
      </c>
      <c r="AP270" s="4">
        <f t="shared" si="136"/>
        <v>0</v>
      </c>
      <c r="AQ270" s="4">
        <f t="shared" si="137"/>
        <v>0</v>
      </c>
      <c r="AR270" s="4">
        <f t="shared" si="138"/>
        <v>0</v>
      </c>
      <c r="AS270" s="5">
        <f t="shared" si="139"/>
        <v>2004.7520776525682</v>
      </c>
      <c r="AT270" s="5">
        <f t="shared" si="140"/>
        <v>86.652400278596744</v>
      </c>
      <c r="AU270" s="5">
        <f t="shared" si="141"/>
        <v>71.747753261001421</v>
      </c>
      <c r="AV270" s="5">
        <f t="shared" si="142"/>
        <v>15.010963017353104</v>
      </c>
      <c r="AW270" s="5">
        <f t="shared" si="143"/>
        <v>11.288677418809167</v>
      </c>
      <c r="AX270" s="5">
        <f t="shared" si="144"/>
        <v>29.178551399028652</v>
      </c>
      <c r="AY270" s="5">
        <f t="shared" si="145"/>
        <v>11.921878911202876</v>
      </c>
    </row>
    <row r="271" spans="1:51" x14ac:dyDescent="0.25">
      <c r="A271" s="2">
        <v>42242</v>
      </c>
      <c r="B271" s="299">
        <v>2015</v>
      </c>
      <c r="C271" s="1" t="s">
        <v>279</v>
      </c>
      <c r="D271" s="3">
        <v>0</v>
      </c>
      <c r="E271" s="3">
        <v>23.962500000000045</v>
      </c>
      <c r="F271" s="3">
        <v>1.4882857142857133</v>
      </c>
      <c r="G271" s="3">
        <v>1.1028785714285727</v>
      </c>
      <c r="H271" s="3">
        <v>0.41476428571428486</v>
      </c>
      <c r="I271" s="3">
        <v>0.10435714285714308</v>
      </c>
      <c r="J271" s="3">
        <v>0.33777142857142883</v>
      </c>
      <c r="K271" s="3">
        <v>9.5969230769230751E-2</v>
      </c>
      <c r="L271" s="3">
        <f t="shared" si="121"/>
        <v>0.28412477388961882</v>
      </c>
      <c r="M271" s="4">
        <f t="shared" si="122"/>
        <v>0</v>
      </c>
      <c r="N271" s="4">
        <f t="shared" si="123"/>
        <v>0</v>
      </c>
      <c r="O271" s="4">
        <f t="shared" si="124"/>
        <v>0</v>
      </c>
      <c r="P271" s="4">
        <f t="shared" si="125"/>
        <v>0</v>
      </c>
      <c r="Q271" s="4">
        <f t="shared" si="126"/>
        <v>0</v>
      </c>
      <c r="R271" s="4">
        <f t="shared" si="127"/>
        <v>0</v>
      </c>
      <c r="S271" s="4">
        <f t="shared" si="128"/>
        <v>0</v>
      </c>
      <c r="T271" s="5">
        <f t="shared" si="120"/>
        <v>3333.1328212099734</v>
      </c>
      <c r="U271" s="5">
        <f t="shared" si="120"/>
        <v>113.64630914243752</v>
      </c>
      <c r="V271" s="5">
        <f t="shared" si="120"/>
        <v>88.539182145296905</v>
      </c>
      <c r="W271" s="5">
        <f t="shared" si="119"/>
        <v>24.550674685362409</v>
      </c>
      <c r="X271" s="5">
        <f t="shared" si="119"/>
        <v>13.067456851677337</v>
      </c>
      <c r="Y271" s="5">
        <f t="shared" si="119"/>
        <v>29.920741807740626</v>
      </c>
      <c r="Z271" s="5">
        <f t="shared" si="119"/>
        <v>11.853787214563152</v>
      </c>
      <c r="AA271" s="4">
        <v>0</v>
      </c>
      <c r="AB271" s="4">
        <f t="shared" si="129"/>
        <v>0</v>
      </c>
      <c r="AC271" s="3">
        <f t="shared" si="130"/>
        <v>0</v>
      </c>
      <c r="AD271" s="4">
        <v>27.199999999999989</v>
      </c>
      <c r="AE271" s="4">
        <v>1.4845555555555554</v>
      </c>
      <c r="AF271" s="4">
        <v>1.4233655555555595</v>
      </c>
      <c r="AG271" s="4">
        <v>6.1189999999999918E-2</v>
      </c>
      <c r="AH271" s="4">
        <v>0.24899999999999975</v>
      </c>
      <c r="AI271" s="4">
        <v>0.83462500000000128</v>
      </c>
      <c r="AJ271" s="4">
        <v>0.16144444444444475</v>
      </c>
      <c r="AK271" s="3">
        <f t="shared" si="131"/>
        <v>0.19343351139067785</v>
      </c>
      <c r="AL271" s="4">
        <f t="shared" si="132"/>
        <v>0</v>
      </c>
      <c r="AM271" s="4">
        <f t="shared" si="133"/>
        <v>0</v>
      </c>
      <c r="AN271" s="4">
        <f t="shared" si="134"/>
        <v>0</v>
      </c>
      <c r="AO271" s="4">
        <f t="shared" si="135"/>
        <v>0</v>
      </c>
      <c r="AP271" s="4">
        <f t="shared" si="136"/>
        <v>0</v>
      </c>
      <c r="AQ271" s="4">
        <f t="shared" si="137"/>
        <v>0</v>
      </c>
      <c r="AR271" s="4">
        <f t="shared" si="138"/>
        <v>0</v>
      </c>
      <c r="AS271" s="5">
        <f t="shared" si="139"/>
        <v>2004.7520776525682</v>
      </c>
      <c r="AT271" s="5">
        <f t="shared" si="140"/>
        <v>86.652400278596744</v>
      </c>
      <c r="AU271" s="5">
        <f t="shared" si="141"/>
        <v>71.747753261001421</v>
      </c>
      <c r="AV271" s="5">
        <f t="shared" si="142"/>
        <v>15.010963017353104</v>
      </c>
      <c r="AW271" s="5">
        <f t="shared" si="143"/>
        <v>11.288677418809167</v>
      </c>
      <c r="AX271" s="5">
        <f t="shared" si="144"/>
        <v>29.178551399028652</v>
      </c>
      <c r="AY271" s="5">
        <f t="shared" si="145"/>
        <v>11.921878911202876</v>
      </c>
    </row>
    <row r="272" spans="1:51" x14ac:dyDescent="0.25">
      <c r="A272" s="2">
        <v>42243</v>
      </c>
      <c r="B272" s="299">
        <v>2015</v>
      </c>
      <c r="C272" s="1" t="s">
        <v>280</v>
      </c>
      <c r="D272" s="3">
        <v>0</v>
      </c>
      <c r="E272" s="3">
        <v>23.962500000000045</v>
      </c>
      <c r="F272" s="3">
        <v>1.4882857142857133</v>
      </c>
      <c r="G272" s="3">
        <v>1.1028785714285727</v>
      </c>
      <c r="H272" s="3">
        <v>0.41476428571428486</v>
      </c>
      <c r="I272" s="3">
        <v>0.10435714285714308</v>
      </c>
      <c r="J272" s="3">
        <v>0.33777142857142883</v>
      </c>
      <c r="K272" s="3">
        <v>9.5969230769230751E-2</v>
      </c>
      <c r="L272" s="3">
        <f t="shared" si="121"/>
        <v>0.28412477388961882</v>
      </c>
      <c r="M272" s="4">
        <f t="shared" si="122"/>
        <v>0</v>
      </c>
      <c r="N272" s="4">
        <f t="shared" si="123"/>
        <v>0</v>
      </c>
      <c r="O272" s="4">
        <f t="shared" si="124"/>
        <v>0</v>
      </c>
      <c r="P272" s="4">
        <f t="shared" si="125"/>
        <v>0</v>
      </c>
      <c r="Q272" s="4">
        <f t="shared" si="126"/>
        <v>0</v>
      </c>
      <c r="R272" s="4">
        <f t="shared" si="127"/>
        <v>0</v>
      </c>
      <c r="S272" s="4">
        <f t="shared" si="128"/>
        <v>0</v>
      </c>
      <c r="T272" s="5">
        <f t="shared" si="120"/>
        <v>3333.1328212099734</v>
      </c>
      <c r="U272" s="5">
        <f t="shared" si="120"/>
        <v>113.64630914243752</v>
      </c>
      <c r="V272" s="5">
        <f t="shared" si="120"/>
        <v>88.539182145296905</v>
      </c>
      <c r="W272" s="5">
        <f t="shared" si="119"/>
        <v>24.550674685362409</v>
      </c>
      <c r="X272" s="5">
        <f t="shared" si="119"/>
        <v>13.067456851677337</v>
      </c>
      <c r="Y272" s="5">
        <f t="shared" si="119"/>
        <v>29.920741807740626</v>
      </c>
      <c r="Z272" s="5">
        <f t="shared" si="119"/>
        <v>11.853787214563152</v>
      </c>
      <c r="AA272" s="4">
        <v>0</v>
      </c>
      <c r="AB272" s="4">
        <f t="shared" si="129"/>
        <v>0</v>
      </c>
      <c r="AC272" s="3">
        <f t="shared" si="130"/>
        <v>0</v>
      </c>
      <c r="AD272" s="4">
        <v>27.199999999999989</v>
      </c>
      <c r="AE272" s="4">
        <v>1.4845555555555554</v>
      </c>
      <c r="AF272" s="4">
        <v>1.4233655555555595</v>
      </c>
      <c r="AG272" s="4">
        <v>6.1189999999999918E-2</v>
      </c>
      <c r="AH272" s="4">
        <v>0.24899999999999975</v>
      </c>
      <c r="AI272" s="4">
        <v>0.83462500000000128</v>
      </c>
      <c r="AJ272" s="4">
        <v>0.16144444444444475</v>
      </c>
      <c r="AK272" s="3">
        <f t="shared" si="131"/>
        <v>0.19343351139067785</v>
      </c>
      <c r="AL272" s="4">
        <f t="shared" si="132"/>
        <v>0</v>
      </c>
      <c r="AM272" s="4">
        <f t="shared" si="133"/>
        <v>0</v>
      </c>
      <c r="AN272" s="4">
        <f t="shared" si="134"/>
        <v>0</v>
      </c>
      <c r="AO272" s="4">
        <f t="shared" si="135"/>
        <v>0</v>
      </c>
      <c r="AP272" s="4">
        <f t="shared" si="136"/>
        <v>0</v>
      </c>
      <c r="AQ272" s="4">
        <f t="shared" si="137"/>
        <v>0</v>
      </c>
      <c r="AR272" s="4">
        <f t="shared" si="138"/>
        <v>0</v>
      </c>
      <c r="AS272" s="5">
        <f t="shared" si="139"/>
        <v>2004.7520776525682</v>
      </c>
      <c r="AT272" s="5">
        <f t="shared" si="140"/>
        <v>86.652400278596744</v>
      </c>
      <c r="AU272" s="5">
        <f t="shared" si="141"/>
        <v>71.747753261001421</v>
      </c>
      <c r="AV272" s="5">
        <f t="shared" si="142"/>
        <v>15.010963017353104</v>
      </c>
      <c r="AW272" s="5">
        <f t="shared" si="143"/>
        <v>11.288677418809167</v>
      </c>
      <c r="AX272" s="5">
        <f t="shared" si="144"/>
        <v>29.178551399028652</v>
      </c>
      <c r="AY272" s="5">
        <f t="shared" si="145"/>
        <v>11.921878911202876</v>
      </c>
    </row>
    <row r="273" spans="1:51" x14ac:dyDescent="0.25">
      <c r="A273" s="2">
        <v>42244</v>
      </c>
      <c r="B273" s="299">
        <v>2015</v>
      </c>
      <c r="C273" s="1" t="s">
        <v>281</v>
      </c>
      <c r="D273" s="3">
        <v>0</v>
      </c>
      <c r="E273" s="3">
        <v>23.962500000000045</v>
      </c>
      <c r="F273" s="3">
        <v>1.4882857142857133</v>
      </c>
      <c r="G273" s="3">
        <v>1.1028785714285727</v>
      </c>
      <c r="H273" s="3">
        <v>0.41476428571428486</v>
      </c>
      <c r="I273" s="3">
        <v>0.10435714285714308</v>
      </c>
      <c r="J273" s="3">
        <v>0.33777142857142883</v>
      </c>
      <c r="K273" s="3">
        <v>9.5969230769230751E-2</v>
      </c>
      <c r="L273" s="3">
        <f t="shared" si="121"/>
        <v>0.28412477388961882</v>
      </c>
      <c r="M273" s="4">
        <f t="shared" si="122"/>
        <v>0</v>
      </c>
      <c r="N273" s="4">
        <f t="shared" si="123"/>
        <v>0</v>
      </c>
      <c r="O273" s="4">
        <f t="shared" si="124"/>
        <v>0</v>
      </c>
      <c r="P273" s="4">
        <f t="shared" si="125"/>
        <v>0</v>
      </c>
      <c r="Q273" s="4">
        <f t="shared" si="126"/>
        <v>0</v>
      </c>
      <c r="R273" s="4">
        <f t="shared" si="127"/>
        <v>0</v>
      </c>
      <c r="S273" s="4">
        <f t="shared" si="128"/>
        <v>0</v>
      </c>
      <c r="T273" s="5">
        <f t="shared" si="120"/>
        <v>3333.1328212099734</v>
      </c>
      <c r="U273" s="5">
        <f t="shared" si="120"/>
        <v>113.64630914243752</v>
      </c>
      <c r="V273" s="5">
        <f t="shared" si="120"/>
        <v>88.539182145296905</v>
      </c>
      <c r="W273" s="5">
        <f t="shared" si="119"/>
        <v>24.550674685362409</v>
      </c>
      <c r="X273" s="5">
        <f t="shared" si="119"/>
        <v>13.067456851677337</v>
      </c>
      <c r="Y273" s="5">
        <f t="shared" si="119"/>
        <v>29.920741807740626</v>
      </c>
      <c r="Z273" s="5">
        <f t="shared" si="119"/>
        <v>11.853787214563152</v>
      </c>
      <c r="AA273" s="4">
        <v>0</v>
      </c>
      <c r="AB273" s="4">
        <f t="shared" si="129"/>
        <v>0</v>
      </c>
      <c r="AC273" s="3">
        <f t="shared" si="130"/>
        <v>0</v>
      </c>
      <c r="AD273" s="4">
        <v>27.199999999999989</v>
      </c>
      <c r="AE273" s="4">
        <v>1.4845555555555554</v>
      </c>
      <c r="AF273" s="4">
        <v>1.4233655555555595</v>
      </c>
      <c r="AG273" s="4">
        <v>6.1189999999999918E-2</v>
      </c>
      <c r="AH273" s="4">
        <v>0.24899999999999975</v>
      </c>
      <c r="AI273" s="4">
        <v>0.83462500000000128</v>
      </c>
      <c r="AJ273" s="4">
        <v>0.16144444444444475</v>
      </c>
      <c r="AK273" s="3">
        <f t="shared" si="131"/>
        <v>0.19343351139067785</v>
      </c>
      <c r="AL273" s="4">
        <f t="shared" si="132"/>
        <v>0</v>
      </c>
      <c r="AM273" s="4">
        <f t="shared" si="133"/>
        <v>0</v>
      </c>
      <c r="AN273" s="4">
        <f t="shared" si="134"/>
        <v>0</v>
      </c>
      <c r="AO273" s="4">
        <f t="shared" si="135"/>
        <v>0</v>
      </c>
      <c r="AP273" s="4">
        <f t="shared" si="136"/>
        <v>0</v>
      </c>
      <c r="AQ273" s="4">
        <f t="shared" si="137"/>
        <v>0</v>
      </c>
      <c r="AR273" s="4">
        <f t="shared" si="138"/>
        <v>0</v>
      </c>
      <c r="AS273" s="5">
        <f t="shared" si="139"/>
        <v>2004.7520776525682</v>
      </c>
      <c r="AT273" s="5">
        <f t="shared" si="140"/>
        <v>86.652400278596744</v>
      </c>
      <c r="AU273" s="5">
        <f t="shared" si="141"/>
        <v>71.747753261001421</v>
      </c>
      <c r="AV273" s="5">
        <f t="shared" si="142"/>
        <v>15.010963017353104</v>
      </c>
      <c r="AW273" s="5">
        <f t="shared" si="143"/>
        <v>11.288677418809167</v>
      </c>
      <c r="AX273" s="5">
        <f t="shared" si="144"/>
        <v>29.178551399028652</v>
      </c>
      <c r="AY273" s="5">
        <f t="shared" si="145"/>
        <v>11.921878911202876</v>
      </c>
    </row>
    <row r="274" spans="1:51" x14ac:dyDescent="0.25">
      <c r="A274" s="2">
        <v>42245</v>
      </c>
      <c r="B274" s="299">
        <v>2015</v>
      </c>
      <c r="C274" s="1" t="s">
        <v>282</v>
      </c>
      <c r="D274" s="3">
        <v>0</v>
      </c>
      <c r="E274" s="3">
        <v>23.962500000000045</v>
      </c>
      <c r="F274" s="3">
        <v>1.4882857142857133</v>
      </c>
      <c r="G274" s="3">
        <v>1.1028785714285727</v>
      </c>
      <c r="H274" s="3">
        <v>0.41476428571428486</v>
      </c>
      <c r="I274" s="3">
        <v>0.10435714285714308</v>
      </c>
      <c r="J274" s="3">
        <v>0.33777142857142883</v>
      </c>
      <c r="K274" s="3">
        <v>9.5969230769230751E-2</v>
      </c>
      <c r="L274" s="3">
        <f t="shared" si="121"/>
        <v>0.28412477388961882</v>
      </c>
      <c r="M274" s="4">
        <f t="shared" si="122"/>
        <v>0</v>
      </c>
      <c r="N274" s="4">
        <f t="shared" si="123"/>
        <v>0</v>
      </c>
      <c r="O274" s="4">
        <f t="shared" si="124"/>
        <v>0</v>
      </c>
      <c r="P274" s="4">
        <f t="shared" si="125"/>
        <v>0</v>
      </c>
      <c r="Q274" s="4">
        <f t="shared" si="126"/>
        <v>0</v>
      </c>
      <c r="R274" s="4">
        <f t="shared" si="127"/>
        <v>0</v>
      </c>
      <c r="S274" s="4">
        <f t="shared" si="128"/>
        <v>0</v>
      </c>
      <c r="T274" s="5">
        <f t="shared" si="120"/>
        <v>3333.1328212099734</v>
      </c>
      <c r="U274" s="5">
        <f t="shared" si="120"/>
        <v>113.64630914243752</v>
      </c>
      <c r="V274" s="5">
        <f t="shared" si="120"/>
        <v>88.539182145296905</v>
      </c>
      <c r="W274" s="5">
        <f t="shared" si="119"/>
        <v>24.550674685362409</v>
      </c>
      <c r="X274" s="5">
        <f t="shared" si="119"/>
        <v>13.067456851677337</v>
      </c>
      <c r="Y274" s="5">
        <f t="shared" si="119"/>
        <v>29.920741807740626</v>
      </c>
      <c r="Z274" s="5">
        <f t="shared" si="119"/>
        <v>11.853787214563152</v>
      </c>
      <c r="AA274" s="4">
        <v>0</v>
      </c>
      <c r="AB274" s="4">
        <f t="shared" si="129"/>
        <v>0</v>
      </c>
      <c r="AC274" s="3">
        <f t="shared" si="130"/>
        <v>0</v>
      </c>
      <c r="AD274" s="4">
        <v>27.199999999999989</v>
      </c>
      <c r="AE274" s="4">
        <v>1.4845555555555554</v>
      </c>
      <c r="AF274" s="4">
        <v>1.4233655555555595</v>
      </c>
      <c r="AG274" s="4">
        <v>6.1189999999999918E-2</v>
      </c>
      <c r="AH274" s="4">
        <v>0.24899999999999975</v>
      </c>
      <c r="AI274" s="4">
        <v>0.83462500000000128</v>
      </c>
      <c r="AJ274" s="4">
        <v>0.16144444444444475</v>
      </c>
      <c r="AK274" s="3">
        <f t="shared" si="131"/>
        <v>0.19343351139067785</v>
      </c>
      <c r="AL274" s="4">
        <f t="shared" si="132"/>
        <v>0</v>
      </c>
      <c r="AM274" s="4">
        <f t="shared" si="133"/>
        <v>0</v>
      </c>
      <c r="AN274" s="4">
        <f t="shared" si="134"/>
        <v>0</v>
      </c>
      <c r="AO274" s="4">
        <f t="shared" si="135"/>
        <v>0</v>
      </c>
      <c r="AP274" s="4">
        <f t="shared" si="136"/>
        <v>0</v>
      </c>
      <c r="AQ274" s="4">
        <f t="shared" si="137"/>
        <v>0</v>
      </c>
      <c r="AR274" s="4">
        <f t="shared" si="138"/>
        <v>0</v>
      </c>
      <c r="AS274" s="5">
        <f t="shared" si="139"/>
        <v>2004.7520776525682</v>
      </c>
      <c r="AT274" s="5">
        <f t="shared" si="140"/>
        <v>86.652400278596744</v>
      </c>
      <c r="AU274" s="5">
        <f t="shared" si="141"/>
        <v>71.747753261001421</v>
      </c>
      <c r="AV274" s="5">
        <f t="shared" si="142"/>
        <v>15.010963017353104</v>
      </c>
      <c r="AW274" s="5">
        <f t="shared" si="143"/>
        <v>11.288677418809167</v>
      </c>
      <c r="AX274" s="5">
        <f t="shared" si="144"/>
        <v>29.178551399028652</v>
      </c>
      <c r="AY274" s="5">
        <f t="shared" si="145"/>
        <v>11.921878911202876</v>
      </c>
    </row>
    <row r="275" spans="1:51" x14ac:dyDescent="0.25">
      <c r="A275" s="2">
        <v>42246</v>
      </c>
      <c r="B275" s="299">
        <v>2015</v>
      </c>
      <c r="C275" s="1" t="s">
        <v>283</v>
      </c>
      <c r="D275" s="3">
        <v>0</v>
      </c>
      <c r="E275" s="3">
        <v>23.962500000000045</v>
      </c>
      <c r="F275" s="3">
        <v>1.4882857142857133</v>
      </c>
      <c r="G275" s="3">
        <v>1.1028785714285727</v>
      </c>
      <c r="H275" s="3">
        <v>0.41476428571428486</v>
      </c>
      <c r="I275" s="3">
        <v>0.10435714285714308</v>
      </c>
      <c r="J275" s="3">
        <v>0.33777142857142883</v>
      </c>
      <c r="K275" s="3">
        <v>9.5969230769230751E-2</v>
      </c>
      <c r="L275" s="3">
        <f t="shared" si="121"/>
        <v>0.28412477388961882</v>
      </c>
      <c r="M275" s="4">
        <f t="shared" si="122"/>
        <v>0</v>
      </c>
      <c r="N275" s="4">
        <f t="shared" si="123"/>
        <v>0</v>
      </c>
      <c r="O275" s="4">
        <f t="shared" si="124"/>
        <v>0</v>
      </c>
      <c r="P275" s="4">
        <f t="shared" si="125"/>
        <v>0</v>
      </c>
      <c r="Q275" s="4">
        <f t="shared" si="126"/>
        <v>0</v>
      </c>
      <c r="R275" s="4">
        <f t="shared" si="127"/>
        <v>0</v>
      </c>
      <c r="S275" s="4">
        <f t="shared" si="128"/>
        <v>0</v>
      </c>
      <c r="T275" s="5">
        <f t="shared" si="120"/>
        <v>3333.1328212099734</v>
      </c>
      <c r="U275" s="5">
        <f t="shared" si="120"/>
        <v>113.64630914243752</v>
      </c>
      <c r="V275" s="5">
        <f t="shared" si="120"/>
        <v>88.539182145296905</v>
      </c>
      <c r="W275" s="5">
        <f t="shared" si="119"/>
        <v>24.550674685362409</v>
      </c>
      <c r="X275" s="5">
        <f t="shared" si="119"/>
        <v>13.067456851677337</v>
      </c>
      <c r="Y275" s="5">
        <f t="shared" si="119"/>
        <v>29.920741807740626</v>
      </c>
      <c r="Z275" s="5">
        <f t="shared" si="119"/>
        <v>11.853787214563152</v>
      </c>
      <c r="AA275" s="4">
        <v>0</v>
      </c>
      <c r="AB275" s="4">
        <f t="shared" si="129"/>
        <v>0</v>
      </c>
      <c r="AC275" s="3">
        <f t="shared" si="130"/>
        <v>0</v>
      </c>
      <c r="AD275" s="4">
        <v>27.199999999999989</v>
      </c>
      <c r="AE275" s="4">
        <v>1.4845555555555554</v>
      </c>
      <c r="AF275" s="4">
        <v>1.4233655555555595</v>
      </c>
      <c r="AG275" s="4">
        <v>6.1189999999999918E-2</v>
      </c>
      <c r="AH275" s="4">
        <v>0.24899999999999975</v>
      </c>
      <c r="AI275" s="4">
        <v>0.83462500000000128</v>
      </c>
      <c r="AJ275" s="4">
        <v>0.16144444444444475</v>
      </c>
      <c r="AK275" s="3">
        <f t="shared" si="131"/>
        <v>0.19343351139067785</v>
      </c>
      <c r="AL275" s="4">
        <f t="shared" si="132"/>
        <v>0</v>
      </c>
      <c r="AM275" s="4">
        <f t="shared" si="133"/>
        <v>0</v>
      </c>
      <c r="AN275" s="4">
        <f t="shared" si="134"/>
        <v>0</v>
      </c>
      <c r="AO275" s="4">
        <f t="shared" si="135"/>
        <v>0</v>
      </c>
      <c r="AP275" s="4">
        <f t="shared" si="136"/>
        <v>0</v>
      </c>
      <c r="AQ275" s="4">
        <f t="shared" si="137"/>
        <v>0</v>
      </c>
      <c r="AR275" s="4">
        <f t="shared" si="138"/>
        <v>0</v>
      </c>
      <c r="AS275" s="5">
        <f t="shared" si="139"/>
        <v>2004.7520776525682</v>
      </c>
      <c r="AT275" s="5">
        <f t="shared" si="140"/>
        <v>86.652400278596744</v>
      </c>
      <c r="AU275" s="5">
        <f t="shared" si="141"/>
        <v>71.747753261001421</v>
      </c>
      <c r="AV275" s="5">
        <f t="shared" si="142"/>
        <v>15.010963017353104</v>
      </c>
      <c r="AW275" s="5">
        <f t="shared" si="143"/>
        <v>11.288677418809167</v>
      </c>
      <c r="AX275" s="5">
        <f t="shared" si="144"/>
        <v>29.178551399028652</v>
      </c>
      <c r="AY275" s="5">
        <f t="shared" si="145"/>
        <v>11.921878911202876</v>
      </c>
    </row>
    <row r="276" spans="1:51" x14ac:dyDescent="0.25">
      <c r="A276" s="2">
        <v>42247</v>
      </c>
      <c r="B276" s="299">
        <v>2015</v>
      </c>
      <c r="C276" s="1" t="s">
        <v>284</v>
      </c>
      <c r="D276" s="3">
        <v>0</v>
      </c>
      <c r="E276" s="3">
        <v>23.962500000000045</v>
      </c>
      <c r="F276" s="3">
        <v>1.4882857142857133</v>
      </c>
      <c r="G276" s="3">
        <v>1.1028785714285727</v>
      </c>
      <c r="H276" s="3">
        <v>0.41476428571428486</v>
      </c>
      <c r="I276" s="3">
        <v>0.10435714285714308</v>
      </c>
      <c r="J276" s="3">
        <v>0.33777142857142883</v>
      </c>
      <c r="K276" s="3">
        <v>9.5969230769230751E-2</v>
      </c>
      <c r="L276" s="3">
        <f t="shared" si="121"/>
        <v>0.28412477388961882</v>
      </c>
      <c r="M276" s="4">
        <f t="shared" si="122"/>
        <v>0</v>
      </c>
      <c r="N276" s="4">
        <f t="shared" si="123"/>
        <v>0</v>
      </c>
      <c r="O276" s="4">
        <f t="shared" si="124"/>
        <v>0</v>
      </c>
      <c r="P276" s="4">
        <f t="shared" si="125"/>
        <v>0</v>
      </c>
      <c r="Q276" s="4">
        <f t="shared" si="126"/>
        <v>0</v>
      </c>
      <c r="R276" s="4">
        <f t="shared" si="127"/>
        <v>0</v>
      </c>
      <c r="S276" s="4">
        <f t="shared" si="128"/>
        <v>0</v>
      </c>
      <c r="T276" s="5">
        <f t="shared" si="120"/>
        <v>3333.1328212099734</v>
      </c>
      <c r="U276" s="5">
        <f t="shared" si="120"/>
        <v>113.64630914243752</v>
      </c>
      <c r="V276" s="5">
        <f t="shared" si="120"/>
        <v>88.539182145296905</v>
      </c>
      <c r="W276" s="5">
        <f t="shared" si="119"/>
        <v>24.550674685362409</v>
      </c>
      <c r="X276" s="5">
        <f t="shared" si="119"/>
        <v>13.067456851677337</v>
      </c>
      <c r="Y276" s="5">
        <f t="shared" si="119"/>
        <v>29.920741807740626</v>
      </c>
      <c r="Z276" s="5">
        <f t="shared" si="119"/>
        <v>11.853787214563152</v>
      </c>
      <c r="AA276" s="4">
        <v>0</v>
      </c>
      <c r="AB276" s="4">
        <f t="shared" si="129"/>
        <v>0</v>
      </c>
      <c r="AC276" s="3">
        <f t="shared" si="130"/>
        <v>0</v>
      </c>
      <c r="AD276" s="4">
        <v>27.199999999999989</v>
      </c>
      <c r="AE276" s="4">
        <v>1.4845555555555554</v>
      </c>
      <c r="AF276" s="4">
        <v>1.4233655555555595</v>
      </c>
      <c r="AG276" s="4">
        <v>6.1189999999999918E-2</v>
      </c>
      <c r="AH276" s="4">
        <v>0.24899999999999975</v>
      </c>
      <c r="AI276" s="4">
        <v>0.83462500000000128</v>
      </c>
      <c r="AJ276" s="4">
        <v>0.16144444444444475</v>
      </c>
      <c r="AK276" s="3">
        <f t="shared" si="131"/>
        <v>0.19343351139067785</v>
      </c>
      <c r="AL276" s="4">
        <f t="shared" si="132"/>
        <v>0</v>
      </c>
      <c r="AM276" s="4">
        <f t="shared" si="133"/>
        <v>0</v>
      </c>
      <c r="AN276" s="4">
        <f t="shared" si="134"/>
        <v>0</v>
      </c>
      <c r="AO276" s="4">
        <f t="shared" si="135"/>
        <v>0</v>
      </c>
      <c r="AP276" s="4">
        <f t="shared" si="136"/>
        <v>0</v>
      </c>
      <c r="AQ276" s="4">
        <f t="shared" si="137"/>
        <v>0</v>
      </c>
      <c r="AR276" s="4">
        <f t="shared" si="138"/>
        <v>0</v>
      </c>
      <c r="AS276" s="5">
        <f t="shared" si="139"/>
        <v>2004.7520776525682</v>
      </c>
      <c r="AT276" s="5">
        <f t="shared" si="140"/>
        <v>86.652400278596744</v>
      </c>
      <c r="AU276" s="5">
        <f t="shared" si="141"/>
        <v>71.747753261001421</v>
      </c>
      <c r="AV276" s="5">
        <f t="shared" si="142"/>
        <v>15.010963017353104</v>
      </c>
      <c r="AW276" s="5">
        <f t="shared" si="143"/>
        <v>11.288677418809167</v>
      </c>
      <c r="AX276" s="5">
        <f t="shared" si="144"/>
        <v>29.178551399028652</v>
      </c>
      <c r="AY276" s="5">
        <f t="shared" si="145"/>
        <v>11.921878911202876</v>
      </c>
    </row>
    <row r="277" spans="1:51" x14ac:dyDescent="0.25">
      <c r="A277" s="2">
        <v>42248</v>
      </c>
      <c r="B277" s="299">
        <v>2015</v>
      </c>
      <c r="C277" s="1" t="s">
        <v>285</v>
      </c>
      <c r="D277" s="3">
        <v>0</v>
      </c>
      <c r="E277" s="3">
        <v>23.962500000000045</v>
      </c>
      <c r="F277" s="3">
        <v>1.4882857142857133</v>
      </c>
      <c r="G277" s="3">
        <v>1.1028785714285727</v>
      </c>
      <c r="H277" s="3">
        <v>0.41476428571428486</v>
      </c>
      <c r="I277" s="3">
        <v>0.10435714285714308</v>
      </c>
      <c r="J277" s="3">
        <v>0.33777142857142883</v>
      </c>
      <c r="K277" s="3">
        <v>9.5969230769230751E-2</v>
      </c>
      <c r="L277" s="3">
        <f t="shared" si="121"/>
        <v>0.28412477388961882</v>
      </c>
      <c r="M277" s="4">
        <f t="shared" si="122"/>
        <v>0</v>
      </c>
      <c r="N277" s="4">
        <f t="shared" si="123"/>
        <v>0</v>
      </c>
      <c r="O277" s="4">
        <f t="shared" si="124"/>
        <v>0</v>
      </c>
      <c r="P277" s="4">
        <f t="shared" si="125"/>
        <v>0</v>
      </c>
      <c r="Q277" s="4">
        <f t="shared" si="126"/>
        <v>0</v>
      </c>
      <c r="R277" s="4">
        <f t="shared" si="127"/>
        <v>0</v>
      </c>
      <c r="S277" s="4">
        <f t="shared" si="128"/>
        <v>0</v>
      </c>
      <c r="T277" s="5">
        <f t="shared" si="120"/>
        <v>3333.1328212099734</v>
      </c>
      <c r="U277" s="5">
        <f t="shared" si="120"/>
        <v>113.64630914243752</v>
      </c>
      <c r="V277" s="5">
        <f t="shared" si="120"/>
        <v>88.539182145296905</v>
      </c>
      <c r="W277" s="5">
        <f t="shared" si="119"/>
        <v>24.550674685362409</v>
      </c>
      <c r="X277" s="5">
        <f t="shared" si="119"/>
        <v>13.067456851677337</v>
      </c>
      <c r="Y277" s="5">
        <f t="shared" si="119"/>
        <v>29.920741807740626</v>
      </c>
      <c r="Z277" s="5">
        <f t="shared" si="119"/>
        <v>11.853787214563152</v>
      </c>
      <c r="AA277" s="4">
        <v>0</v>
      </c>
      <c r="AB277" s="4">
        <f t="shared" si="129"/>
        <v>0</v>
      </c>
      <c r="AC277" s="3">
        <f t="shared" si="130"/>
        <v>0</v>
      </c>
      <c r="AD277" s="4">
        <v>27.199999999999989</v>
      </c>
      <c r="AE277" s="4">
        <v>1.4845555555555554</v>
      </c>
      <c r="AF277" s="4">
        <v>1.4233655555555595</v>
      </c>
      <c r="AG277" s="4">
        <v>6.1189999999999918E-2</v>
      </c>
      <c r="AH277" s="4">
        <v>0.24899999999999975</v>
      </c>
      <c r="AI277" s="4">
        <v>0.83462500000000128</v>
      </c>
      <c r="AJ277" s="4">
        <v>0.16144444444444475</v>
      </c>
      <c r="AK277" s="3">
        <f t="shared" si="131"/>
        <v>0.19343351139067785</v>
      </c>
      <c r="AL277" s="4">
        <f t="shared" si="132"/>
        <v>0</v>
      </c>
      <c r="AM277" s="4">
        <f t="shared" si="133"/>
        <v>0</v>
      </c>
      <c r="AN277" s="4">
        <f t="shared" si="134"/>
        <v>0</v>
      </c>
      <c r="AO277" s="4">
        <f t="shared" si="135"/>
        <v>0</v>
      </c>
      <c r="AP277" s="4">
        <f t="shared" si="136"/>
        <v>0</v>
      </c>
      <c r="AQ277" s="4">
        <f t="shared" si="137"/>
        <v>0</v>
      </c>
      <c r="AR277" s="4">
        <f t="shared" si="138"/>
        <v>0</v>
      </c>
      <c r="AS277" s="5">
        <f t="shared" si="139"/>
        <v>2004.7520776525682</v>
      </c>
      <c r="AT277" s="5">
        <f t="shared" si="140"/>
        <v>86.652400278596744</v>
      </c>
      <c r="AU277" s="5">
        <f t="shared" si="141"/>
        <v>71.747753261001421</v>
      </c>
      <c r="AV277" s="5">
        <f t="shared" si="142"/>
        <v>15.010963017353104</v>
      </c>
      <c r="AW277" s="5">
        <f t="shared" si="143"/>
        <v>11.288677418809167</v>
      </c>
      <c r="AX277" s="5">
        <f t="shared" si="144"/>
        <v>29.178551399028652</v>
      </c>
      <c r="AY277" s="5">
        <f t="shared" si="145"/>
        <v>11.921878911202876</v>
      </c>
    </row>
    <row r="278" spans="1:51" x14ac:dyDescent="0.25">
      <c r="A278" s="2">
        <v>42249</v>
      </c>
      <c r="B278" s="299">
        <v>2015</v>
      </c>
      <c r="C278" s="1" t="s">
        <v>286</v>
      </c>
      <c r="D278" s="3">
        <v>0</v>
      </c>
      <c r="E278" s="3">
        <v>23.962500000000045</v>
      </c>
      <c r="F278" s="3">
        <v>1.4882857142857133</v>
      </c>
      <c r="G278" s="3">
        <v>1.1028785714285727</v>
      </c>
      <c r="H278" s="3">
        <v>0.41476428571428486</v>
      </c>
      <c r="I278" s="3">
        <v>0.10435714285714308</v>
      </c>
      <c r="J278" s="3">
        <v>0.33777142857142883</v>
      </c>
      <c r="K278" s="3">
        <v>9.5969230769230751E-2</v>
      </c>
      <c r="L278" s="3">
        <f t="shared" si="121"/>
        <v>0.28412477388961882</v>
      </c>
      <c r="M278" s="4">
        <f t="shared" si="122"/>
        <v>0</v>
      </c>
      <c r="N278" s="4">
        <f t="shared" si="123"/>
        <v>0</v>
      </c>
      <c r="O278" s="4">
        <f t="shared" si="124"/>
        <v>0</v>
      </c>
      <c r="P278" s="4">
        <f t="shared" si="125"/>
        <v>0</v>
      </c>
      <c r="Q278" s="4">
        <f t="shared" si="126"/>
        <v>0</v>
      </c>
      <c r="R278" s="4">
        <f t="shared" si="127"/>
        <v>0</v>
      </c>
      <c r="S278" s="4">
        <f t="shared" si="128"/>
        <v>0</v>
      </c>
      <c r="T278" s="5">
        <f t="shared" si="120"/>
        <v>3333.1328212099734</v>
      </c>
      <c r="U278" s="5">
        <f t="shared" si="120"/>
        <v>113.64630914243752</v>
      </c>
      <c r="V278" s="5">
        <f t="shared" si="120"/>
        <v>88.539182145296905</v>
      </c>
      <c r="W278" s="5">
        <f t="shared" si="119"/>
        <v>24.550674685362409</v>
      </c>
      <c r="X278" s="5">
        <f t="shared" si="119"/>
        <v>13.067456851677337</v>
      </c>
      <c r="Y278" s="5">
        <f t="shared" si="119"/>
        <v>29.920741807740626</v>
      </c>
      <c r="Z278" s="5">
        <f t="shared" si="119"/>
        <v>11.853787214563152</v>
      </c>
      <c r="AA278" s="4">
        <v>0</v>
      </c>
      <c r="AB278" s="4">
        <f t="shared" si="129"/>
        <v>0</v>
      </c>
      <c r="AC278" s="3">
        <f t="shared" si="130"/>
        <v>0</v>
      </c>
      <c r="AD278" s="4">
        <v>27.199999999999989</v>
      </c>
      <c r="AE278" s="4">
        <v>1.4845555555555554</v>
      </c>
      <c r="AF278" s="4">
        <v>1.4233655555555595</v>
      </c>
      <c r="AG278" s="4">
        <v>6.1189999999999918E-2</v>
      </c>
      <c r="AH278" s="4">
        <v>0.24899999999999975</v>
      </c>
      <c r="AI278" s="4">
        <v>0.83462500000000128</v>
      </c>
      <c r="AJ278" s="4">
        <v>0.16144444444444475</v>
      </c>
      <c r="AK278" s="3">
        <f t="shared" si="131"/>
        <v>0.19343351139067785</v>
      </c>
      <c r="AL278" s="4">
        <f t="shared" si="132"/>
        <v>0</v>
      </c>
      <c r="AM278" s="4">
        <f t="shared" si="133"/>
        <v>0</v>
      </c>
      <c r="AN278" s="4">
        <f t="shared" si="134"/>
        <v>0</v>
      </c>
      <c r="AO278" s="4">
        <f t="shared" si="135"/>
        <v>0</v>
      </c>
      <c r="AP278" s="4">
        <f t="shared" si="136"/>
        <v>0</v>
      </c>
      <c r="AQ278" s="4">
        <f t="shared" si="137"/>
        <v>0</v>
      </c>
      <c r="AR278" s="4">
        <f t="shared" si="138"/>
        <v>0</v>
      </c>
      <c r="AS278" s="5">
        <f t="shared" si="139"/>
        <v>2004.7520776525682</v>
      </c>
      <c r="AT278" s="5">
        <f t="shared" si="140"/>
        <v>86.652400278596744</v>
      </c>
      <c r="AU278" s="5">
        <f t="shared" si="141"/>
        <v>71.747753261001421</v>
      </c>
      <c r="AV278" s="5">
        <f t="shared" si="142"/>
        <v>15.010963017353104</v>
      </c>
      <c r="AW278" s="5">
        <f t="shared" si="143"/>
        <v>11.288677418809167</v>
      </c>
      <c r="AX278" s="5">
        <f t="shared" si="144"/>
        <v>29.178551399028652</v>
      </c>
      <c r="AY278" s="5">
        <f t="shared" si="145"/>
        <v>11.921878911202876</v>
      </c>
    </row>
    <row r="279" spans="1:51" x14ac:dyDescent="0.25">
      <c r="A279" s="2">
        <v>42250</v>
      </c>
      <c r="B279" s="299">
        <v>2015</v>
      </c>
      <c r="C279" s="1" t="s">
        <v>287</v>
      </c>
      <c r="D279" s="3">
        <v>0</v>
      </c>
      <c r="E279" s="3">
        <v>23.962500000000045</v>
      </c>
      <c r="F279" s="3">
        <v>1.4882857142857133</v>
      </c>
      <c r="G279" s="3">
        <v>1.1028785714285727</v>
      </c>
      <c r="H279" s="3">
        <v>0.41476428571428486</v>
      </c>
      <c r="I279" s="3">
        <v>0.10435714285714308</v>
      </c>
      <c r="J279" s="3">
        <v>0.33777142857142883</v>
      </c>
      <c r="K279" s="3">
        <v>9.5969230769230751E-2</v>
      </c>
      <c r="L279" s="3">
        <f t="shared" si="121"/>
        <v>0.28412477388961882</v>
      </c>
      <c r="M279" s="4">
        <f t="shared" si="122"/>
        <v>0</v>
      </c>
      <c r="N279" s="4">
        <f t="shared" si="123"/>
        <v>0</v>
      </c>
      <c r="O279" s="4">
        <f t="shared" si="124"/>
        <v>0</v>
      </c>
      <c r="P279" s="4">
        <f t="shared" si="125"/>
        <v>0</v>
      </c>
      <c r="Q279" s="4">
        <f t="shared" si="126"/>
        <v>0</v>
      </c>
      <c r="R279" s="4">
        <f t="shared" si="127"/>
        <v>0</v>
      </c>
      <c r="S279" s="4">
        <f t="shared" si="128"/>
        <v>0</v>
      </c>
      <c r="T279" s="5">
        <f t="shared" si="120"/>
        <v>3333.1328212099734</v>
      </c>
      <c r="U279" s="5">
        <f t="shared" si="120"/>
        <v>113.64630914243752</v>
      </c>
      <c r="V279" s="5">
        <f t="shared" si="120"/>
        <v>88.539182145296905</v>
      </c>
      <c r="W279" s="5">
        <f t="shared" si="119"/>
        <v>24.550674685362409</v>
      </c>
      <c r="X279" s="5">
        <f t="shared" si="119"/>
        <v>13.067456851677337</v>
      </c>
      <c r="Y279" s="5">
        <f t="shared" si="119"/>
        <v>29.920741807740626</v>
      </c>
      <c r="Z279" s="5">
        <f t="shared" si="119"/>
        <v>11.853787214563152</v>
      </c>
      <c r="AA279" s="4">
        <v>0</v>
      </c>
      <c r="AB279" s="4">
        <f t="shared" si="129"/>
        <v>0</v>
      </c>
      <c r="AC279" s="3">
        <f t="shared" si="130"/>
        <v>0</v>
      </c>
      <c r="AD279" s="4">
        <v>27.199999999999989</v>
      </c>
      <c r="AE279" s="4">
        <v>1.4845555555555554</v>
      </c>
      <c r="AF279" s="4">
        <v>1.4233655555555595</v>
      </c>
      <c r="AG279" s="4">
        <v>6.1189999999999918E-2</v>
      </c>
      <c r="AH279" s="4">
        <v>0.24899999999999975</v>
      </c>
      <c r="AI279" s="4">
        <v>0.83462500000000128</v>
      </c>
      <c r="AJ279" s="4">
        <v>0.16144444444444475</v>
      </c>
      <c r="AK279" s="3">
        <f t="shared" si="131"/>
        <v>0.19343351139067785</v>
      </c>
      <c r="AL279" s="4">
        <f t="shared" si="132"/>
        <v>0</v>
      </c>
      <c r="AM279" s="4">
        <f t="shared" si="133"/>
        <v>0</v>
      </c>
      <c r="AN279" s="4">
        <f t="shared" si="134"/>
        <v>0</v>
      </c>
      <c r="AO279" s="4">
        <f t="shared" si="135"/>
        <v>0</v>
      </c>
      <c r="AP279" s="4">
        <f t="shared" si="136"/>
        <v>0</v>
      </c>
      <c r="AQ279" s="4">
        <f t="shared" si="137"/>
        <v>0</v>
      </c>
      <c r="AR279" s="4">
        <f t="shared" si="138"/>
        <v>0</v>
      </c>
      <c r="AS279" s="5">
        <f t="shared" si="139"/>
        <v>2004.7520776525682</v>
      </c>
      <c r="AT279" s="5">
        <f t="shared" si="140"/>
        <v>86.652400278596744</v>
      </c>
      <c r="AU279" s="5">
        <f t="shared" si="141"/>
        <v>71.747753261001421</v>
      </c>
      <c r="AV279" s="5">
        <f t="shared" si="142"/>
        <v>15.010963017353104</v>
      </c>
      <c r="AW279" s="5">
        <f t="shared" si="143"/>
        <v>11.288677418809167</v>
      </c>
      <c r="AX279" s="5">
        <f t="shared" si="144"/>
        <v>29.178551399028652</v>
      </c>
      <c r="AY279" s="5">
        <f t="shared" si="145"/>
        <v>11.921878911202876</v>
      </c>
    </row>
    <row r="280" spans="1:51" x14ac:dyDescent="0.25">
      <c r="A280" s="2">
        <v>42251</v>
      </c>
      <c r="B280" s="299">
        <v>2015</v>
      </c>
      <c r="C280" s="1" t="s">
        <v>288</v>
      </c>
      <c r="D280" s="3">
        <v>0</v>
      </c>
      <c r="E280" s="3">
        <v>23.962500000000045</v>
      </c>
      <c r="F280" s="3">
        <v>1.4882857142857133</v>
      </c>
      <c r="G280" s="3">
        <v>1.1028785714285727</v>
      </c>
      <c r="H280" s="3">
        <v>0.41476428571428486</v>
      </c>
      <c r="I280" s="3">
        <v>0.10435714285714308</v>
      </c>
      <c r="J280" s="3">
        <v>0.33777142857142883</v>
      </c>
      <c r="K280" s="3">
        <v>9.5969230769230751E-2</v>
      </c>
      <c r="L280" s="3">
        <f t="shared" si="121"/>
        <v>0.28412477388961882</v>
      </c>
      <c r="M280" s="4">
        <f t="shared" si="122"/>
        <v>0</v>
      </c>
      <c r="N280" s="4">
        <f t="shared" si="123"/>
        <v>0</v>
      </c>
      <c r="O280" s="4">
        <f t="shared" si="124"/>
        <v>0</v>
      </c>
      <c r="P280" s="4">
        <f t="shared" si="125"/>
        <v>0</v>
      </c>
      <c r="Q280" s="4">
        <f t="shared" si="126"/>
        <v>0</v>
      </c>
      <c r="R280" s="4">
        <f t="shared" si="127"/>
        <v>0</v>
      </c>
      <c r="S280" s="4">
        <f t="shared" si="128"/>
        <v>0</v>
      </c>
      <c r="T280" s="5">
        <f t="shared" si="120"/>
        <v>3333.1328212099734</v>
      </c>
      <c r="U280" s="5">
        <f t="shared" si="120"/>
        <v>113.64630914243752</v>
      </c>
      <c r="V280" s="5">
        <f t="shared" si="120"/>
        <v>88.539182145296905</v>
      </c>
      <c r="W280" s="5">
        <f t="shared" si="119"/>
        <v>24.550674685362409</v>
      </c>
      <c r="X280" s="5">
        <f t="shared" si="119"/>
        <v>13.067456851677337</v>
      </c>
      <c r="Y280" s="5">
        <f t="shared" si="119"/>
        <v>29.920741807740626</v>
      </c>
      <c r="Z280" s="5">
        <f t="shared" si="119"/>
        <v>11.853787214563152</v>
      </c>
      <c r="AA280" s="4">
        <v>0</v>
      </c>
      <c r="AB280" s="4">
        <f t="shared" si="129"/>
        <v>0</v>
      </c>
      <c r="AC280" s="3">
        <f t="shared" si="130"/>
        <v>0</v>
      </c>
      <c r="AD280" s="4">
        <v>27.199999999999989</v>
      </c>
      <c r="AE280" s="4">
        <v>1.4845555555555554</v>
      </c>
      <c r="AF280" s="4">
        <v>1.4233655555555595</v>
      </c>
      <c r="AG280" s="4">
        <v>6.1189999999999918E-2</v>
      </c>
      <c r="AH280" s="4">
        <v>0.24899999999999975</v>
      </c>
      <c r="AI280" s="4">
        <v>0.83462500000000128</v>
      </c>
      <c r="AJ280" s="4">
        <v>0.16144444444444475</v>
      </c>
      <c r="AK280" s="3">
        <f t="shared" si="131"/>
        <v>0.19343351139067785</v>
      </c>
      <c r="AL280" s="4">
        <f t="shared" si="132"/>
        <v>0</v>
      </c>
      <c r="AM280" s="4">
        <f t="shared" si="133"/>
        <v>0</v>
      </c>
      <c r="AN280" s="4">
        <f t="shared" si="134"/>
        <v>0</v>
      </c>
      <c r="AO280" s="4">
        <f t="shared" si="135"/>
        <v>0</v>
      </c>
      <c r="AP280" s="4">
        <f t="shared" si="136"/>
        <v>0</v>
      </c>
      <c r="AQ280" s="4">
        <f t="shared" si="137"/>
        <v>0</v>
      </c>
      <c r="AR280" s="4">
        <f t="shared" si="138"/>
        <v>0</v>
      </c>
      <c r="AS280" s="5">
        <f t="shared" si="139"/>
        <v>2004.7520776525682</v>
      </c>
      <c r="AT280" s="5">
        <f t="shared" si="140"/>
        <v>86.652400278596744</v>
      </c>
      <c r="AU280" s="5">
        <f t="shared" si="141"/>
        <v>71.747753261001421</v>
      </c>
      <c r="AV280" s="5">
        <f t="shared" si="142"/>
        <v>15.010963017353104</v>
      </c>
      <c r="AW280" s="5">
        <f t="shared" si="143"/>
        <v>11.288677418809167</v>
      </c>
      <c r="AX280" s="5">
        <f t="shared" si="144"/>
        <v>29.178551399028652</v>
      </c>
      <c r="AY280" s="5">
        <f t="shared" si="145"/>
        <v>11.921878911202876</v>
      </c>
    </row>
    <row r="281" spans="1:51" x14ac:dyDescent="0.25">
      <c r="A281" s="2">
        <v>42252</v>
      </c>
      <c r="B281" s="299">
        <v>2015</v>
      </c>
      <c r="C281" s="1" t="s">
        <v>289</v>
      </c>
      <c r="D281" s="3">
        <v>0</v>
      </c>
      <c r="E281" s="3">
        <v>23.962500000000045</v>
      </c>
      <c r="F281" s="3">
        <v>1.4882857142857133</v>
      </c>
      <c r="G281" s="3">
        <v>1.1028785714285727</v>
      </c>
      <c r="H281" s="3">
        <v>0.41476428571428486</v>
      </c>
      <c r="I281" s="3">
        <v>0.10435714285714308</v>
      </c>
      <c r="J281" s="3">
        <v>0.33777142857142883</v>
      </c>
      <c r="K281" s="3">
        <v>9.5969230769230751E-2</v>
      </c>
      <c r="L281" s="3">
        <f t="shared" si="121"/>
        <v>0.28412477388961882</v>
      </c>
      <c r="M281" s="4">
        <f t="shared" si="122"/>
        <v>0</v>
      </c>
      <c r="N281" s="4">
        <f t="shared" si="123"/>
        <v>0</v>
      </c>
      <c r="O281" s="4">
        <f t="shared" si="124"/>
        <v>0</v>
      </c>
      <c r="P281" s="4">
        <f t="shared" si="125"/>
        <v>0</v>
      </c>
      <c r="Q281" s="4">
        <f t="shared" si="126"/>
        <v>0</v>
      </c>
      <c r="R281" s="4">
        <f t="shared" si="127"/>
        <v>0</v>
      </c>
      <c r="S281" s="4">
        <f t="shared" si="128"/>
        <v>0</v>
      </c>
      <c r="T281" s="5">
        <f t="shared" si="120"/>
        <v>3333.1328212099734</v>
      </c>
      <c r="U281" s="5">
        <f t="shared" si="120"/>
        <v>113.64630914243752</v>
      </c>
      <c r="V281" s="5">
        <f t="shared" si="120"/>
        <v>88.539182145296905</v>
      </c>
      <c r="W281" s="5">
        <f t="shared" si="119"/>
        <v>24.550674685362409</v>
      </c>
      <c r="X281" s="5">
        <f t="shared" si="119"/>
        <v>13.067456851677337</v>
      </c>
      <c r="Y281" s="5">
        <f t="shared" si="119"/>
        <v>29.920741807740626</v>
      </c>
      <c r="Z281" s="5">
        <f t="shared" si="119"/>
        <v>11.853787214563152</v>
      </c>
      <c r="AA281" s="4">
        <v>0</v>
      </c>
      <c r="AB281" s="4">
        <f t="shared" si="129"/>
        <v>0</v>
      </c>
      <c r="AC281" s="3">
        <f t="shared" si="130"/>
        <v>0</v>
      </c>
      <c r="AD281" s="4">
        <v>27.199999999999989</v>
      </c>
      <c r="AE281" s="4">
        <v>1.4845555555555554</v>
      </c>
      <c r="AF281" s="4">
        <v>1.4233655555555595</v>
      </c>
      <c r="AG281" s="4">
        <v>6.1189999999999918E-2</v>
      </c>
      <c r="AH281" s="4">
        <v>0.24899999999999975</v>
      </c>
      <c r="AI281" s="4">
        <v>0.83462500000000128</v>
      </c>
      <c r="AJ281" s="4">
        <v>0.16144444444444475</v>
      </c>
      <c r="AK281" s="3">
        <f t="shared" si="131"/>
        <v>0.19343351139067785</v>
      </c>
      <c r="AL281" s="4">
        <f t="shared" si="132"/>
        <v>0</v>
      </c>
      <c r="AM281" s="4">
        <f t="shared" si="133"/>
        <v>0</v>
      </c>
      <c r="AN281" s="4">
        <f t="shared" si="134"/>
        <v>0</v>
      </c>
      <c r="AO281" s="4">
        <f t="shared" si="135"/>
        <v>0</v>
      </c>
      <c r="AP281" s="4">
        <f t="shared" si="136"/>
        <v>0</v>
      </c>
      <c r="AQ281" s="4">
        <f t="shared" si="137"/>
        <v>0</v>
      </c>
      <c r="AR281" s="4">
        <f t="shared" si="138"/>
        <v>0</v>
      </c>
      <c r="AS281" s="5">
        <f t="shared" si="139"/>
        <v>2004.7520776525682</v>
      </c>
      <c r="AT281" s="5">
        <f t="shared" si="140"/>
        <v>86.652400278596744</v>
      </c>
      <c r="AU281" s="5">
        <f t="shared" si="141"/>
        <v>71.747753261001421</v>
      </c>
      <c r="AV281" s="5">
        <f t="shared" si="142"/>
        <v>15.010963017353104</v>
      </c>
      <c r="AW281" s="5">
        <f t="shared" si="143"/>
        <v>11.288677418809167</v>
      </c>
      <c r="AX281" s="5">
        <f t="shared" si="144"/>
        <v>29.178551399028652</v>
      </c>
      <c r="AY281" s="5">
        <f t="shared" si="145"/>
        <v>11.921878911202876</v>
      </c>
    </row>
    <row r="282" spans="1:51" x14ac:dyDescent="0.25">
      <c r="A282" s="2">
        <v>42253</v>
      </c>
      <c r="B282" s="299">
        <v>2015</v>
      </c>
      <c r="C282" s="1" t="s">
        <v>290</v>
      </c>
      <c r="D282" s="3">
        <v>0</v>
      </c>
      <c r="E282" s="3">
        <v>23.962500000000045</v>
      </c>
      <c r="F282" s="3">
        <v>1.4882857142857133</v>
      </c>
      <c r="G282" s="3">
        <v>1.1028785714285727</v>
      </c>
      <c r="H282" s="3">
        <v>0.41476428571428486</v>
      </c>
      <c r="I282" s="3">
        <v>0.10435714285714308</v>
      </c>
      <c r="J282" s="3">
        <v>0.33777142857142883</v>
      </c>
      <c r="K282" s="3">
        <v>9.5969230769230751E-2</v>
      </c>
      <c r="L282" s="3">
        <f t="shared" si="121"/>
        <v>0.28412477388961882</v>
      </c>
      <c r="M282" s="4">
        <f t="shared" si="122"/>
        <v>0</v>
      </c>
      <c r="N282" s="4">
        <f t="shared" si="123"/>
        <v>0</v>
      </c>
      <c r="O282" s="4">
        <f t="shared" si="124"/>
        <v>0</v>
      </c>
      <c r="P282" s="4">
        <f t="shared" si="125"/>
        <v>0</v>
      </c>
      <c r="Q282" s="4">
        <f t="shared" si="126"/>
        <v>0</v>
      </c>
      <c r="R282" s="4">
        <f t="shared" si="127"/>
        <v>0</v>
      </c>
      <c r="S282" s="4">
        <f t="shared" si="128"/>
        <v>0</v>
      </c>
      <c r="T282" s="5">
        <f t="shared" si="120"/>
        <v>3333.1328212099734</v>
      </c>
      <c r="U282" s="5">
        <f t="shared" si="120"/>
        <v>113.64630914243752</v>
      </c>
      <c r="V282" s="5">
        <f t="shared" si="120"/>
        <v>88.539182145296905</v>
      </c>
      <c r="W282" s="5">
        <f t="shared" si="119"/>
        <v>24.550674685362409</v>
      </c>
      <c r="X282" s="5">
        <f t="shared" si="119"/>
        <v>13.067456851677337</v>
      </c>
      <c r="Y282" s="5">
        <f t="shared" si="119"/>
        <v>29.920741807740626</v>
      </c>
      <c r="Z282" s="5">
        <f t="shared" si="119"/>
        <v>11.853787214563152</v>
      </c>
      <c r="AA282" s="4">
        <v>0</v>
      </c>
      <c r="AB282" s="4">
        <f t="shared" si="129"/>
        <v>0</v>
      </c>
      <c r="AC282" s="3">
        <f t="shared" si="130"/>
        <v>0</v>
      </c>
      <c r="AD282" s="4">
        <v>27.199999999999989</v>
      </c>
      <c r="AE282" s="4">
        <v>1.4845555555555554</v>
      </c>
      <c r="AF282" s="4">
        <v>1.4233655555555595</v>
      </c>
      <c r="AG282" s="4">
        <v>6.1189999999999918E-2</v>
      </c>
      <c r="AH282" s="4">
        <v>0.24899999999999975</v>
      </c>
      <c r="AI282" s="4">
        <v>0.83462500000000128</v>
      </c>
      <c r="AJ282" s="4">
        <v>0.16144444444444475</v>
      </c>
      <c r="AK282" s="3">
        <f t="shared" si="131"/>
        <v>0.19343351139067785</v>
      </c>
      <c r="AL282" s="4">
        <f t="shared" si="132"/>
        <v>0</v>
      </c>
      <c r="AM282" s="4">
        <f t="shared" si="133"/>
        <v>0</v>
      </c>
      <c r="AN282" s="4">
        <f t="shared" si="134"/>
        <v>0</v>
      </c>
      <c r="AO282" s="4">
        <f t="shared" si="135"/>
        <v>0</v>
      </c>
      <c r="AP282" s="4">
        <f t="shared" si="136"/>
        <v>0</v>
      </c>
      <c r="AQ282" s="4">
        <f t="shared" si="137"/>
        <v>0</v>
      </c>
      <c r="AR282" s="4">
        <f t="shared" si="138"/>
        <v>0</v>
      </c>
      <c r="AS282" s="5">
        <f t="shared" si="139"/>
        <v>2004.7520776525682</v>
      </c>
      <c r="AT282" s="5">
        <f t="shared" si="140"/>
        <v>86.652400278596744</v>
      </c>
      <c r="AU282" s="5">
        <f t="shared" si="141"/>
        <v>71.747753261001421</v>
      </c>
      <c r="AV282" s="5">
        <f t="shared" si="142"/>
        <v>15.010963017353104</v>
      </c>
      <c r="AW282" s="5">
        <f t="shared" si="143"/>
        <v>11.288677418809167</v>
      </c>
      <c r="AX282" s="5">
        <f t="shared" si="144"/>
        <v>29.178551399028652</v>
      </c>
      <c r="AY282" s="5">
        <f t="shared" si="145"/>
        <v>11.921878911202876</v>
      </c>
    </row>
    <row r="283" spans="1:51" x14ac:dyDescent="0.25">
      <c r="A283" s="2">
        <v>42254</v>
      </c>
      <c r="B283" s="299">
        <v>2015</v>
      </c>
      <c r="C283" s="1" t="s">
        <v>291</v>
      </c>
      <c r="D283" s="3">
        <v>0</v>
      </c>
      <c r="E283" s="3">
        <v>23.962500000000045</v>
      </c>
      <c r="F283" s="3">
        <v>1.4882857142857133</v>
      </c>
      <c r="G283" s="3">
        <v>1.1028785714285727</v>
      </c>
      <c r="H283" s="3">
        <v>0.41476428571428486</v>
      </c>
      <c r="I283" s="3">
        <v>0.10435714285714308</v>
      </c>
      <c r="J283" s="3">
        <v>0.33777142857142883</v>
      </c>
      <c r="K283" s="3">
        <v>9.5969230769230751E-2</v>
      </c>
      <c r="L283" s="3">
        <f t="shared" si="121"/>
        <v>0.28412477388961882</v>
      </c>
      <c r="M283" s="4">
        <f t="shared" si="122"/>
        <v>0</v>
      </c>
      <c r="N283" s="4">
        <f t="shared" si="123"/>
        <v>0</v>
      </c>
      <c r="O283" s="4">
        <f t="shared" si="124"/>
        <v>0</v>
      </c>
      <c r="P283" s="4">
        <f t="shared" si="125"/>
        <v>0</v>
      </c>
      <c r="Q283" s="4">
        <f t="shared" si="126"/>
        <v>0</v>
      </c>
      <c r="R283" s="4">
        <f t="shared" si="127"/>
        <v>0</v>
      </c>
      <c r="S283" s="4">
        <f t="shared" si="128"/>
        <v>0</v>
      </c>
      <c r="T283" s="5">
        <f t="shared" si="120"/>
        <v>3333.1328212099734</v>
      </c>
      <c r="U283" s="5">
        <f t="shared" si="120"/>
        <v>113.64630914243752</v>
      </c>
      <c r="V283" s="5">
        <f t="shared" si="120"/>
        <v>88.539182145296905</v>
      </c>
      <c r="W283" s="5">
        <f t="shared" si="119"/>
        <v>24.550674685362409</v>
      </c>
      <c r="X283" s="5">
        <f t="shared" si="119"/>
        <v>13.067456851677337</v>
      </c>
      <c r="Y283" s="5">
        <f t="shared" si="119"/>
        <v>29.920741807740626</v>
      </c>
      <c r="Z283" s="5">
        <f t="shared" si="119"/>
        <v>11.853787214563152</v>
      </c>
      <c r="AA283" s="4">
        <v>0</v>
      </c>
      <c r="AB283" s="4">
        <f t="shared" si="129"/>
        <v>0</v>
      </c>
      <c r="AC283" s="3">
        <f t="shared" si="130"/>
        <v>0</v>
      </c>
      <c r="AD283" s="4">
        <v>27.199999999999989</v>
      </c>
      <c r="AE283" s="4">
        <v>1.4845555555555554</v>
      </c>
      <c r="AF283" s="4">
        <v>1.4233655555555595</v>
      </c>
      <c r="AG283" s="4">
        <v>6.1189999999999918E-2</v>
      </c>
      <c r="AH283" s="4">
        <v>0.24899999999999975</v>
      </c>
      <c r="AI283" s="4">
        <v>0.83462500000000128</v>
      </c>
      <c r="AJ283" s="4">
        <v>0.16144444444444475</v>
      </c>
      <c r="AK283" s="3">
        <f t="shared" si="131"/>
        <v>0.19343351139067785</v>
      </c>
      <c r="AL283" s="4">
        <f t="shared" si="132"/>
        <v>0</v>
      </c>
      <c r="AM283" s="4">
        <f t="shared" si="133"/>
        <v>0</v>
      </c>
      <c r="AN283" s="4">
        <f t="shared" si="134"/>
        <v>0</v>
      </c>
      <c r="AO283" s="4">
        <f t="shared" si="135"/>
        <v>0</v>
      </c>
      <c r="AP283" s="4">
        <f t="shared" si="136"/>
        <v>0</v>
      </c>
      <c r="AQ283" s="4">
        <f t="shared" si="137"/>
        <v>0</v>
      </c>
      <c r="AR283" s="4">
        <f t="shared" si="138"/>
        <v>0</v>
      </c>
      <c r="AS283" s="5">
        <f t="shared" si="139"/>
        <v>2004.7520776525682</v>
      </c>
      <c r="AT283" s="5">
        <f t="shared" si="140"/>
        <v>86.652400278596744</v>
      </c>
      <c r="AU283" s="5">
        <f t="shared" si="141"/>
        <v>71.747753261001421</v>
      </c>
      <c r="AV283" s="5">
        <f t="shared" si="142"/>
        <v>15.010963017353104</v>
      </c>
      <c r="AW283" s="5">
        <f t="shared" si="143"/>
        <v>11.288677418809167</v>
      </c>
      <c r="AX283" s="5">
        <f t="shared" si="144"/>
        <v>29.178551399028652</v>
      </c>
      <c r="AY283" s="5">
        <f t="shared" si="145"/>
        <v>11.921878911202876</v>
      </c>
    </row>
    <row r="284" spans="1:51" x14ac:dyDescent="0.25">
      <c r="A284" s="2">
        <v>42255</v>
      </c>
      <c r="B284" s="299">
        <v>2015</v>
      </c>
      <c r="C284" s="1" t="s">
        <v>292</v>
      </c>
      <c r="D284" s="3">
        <v>0</v>
      </c>
      <c r="E284" s="3">
        <v>23.962500000000045</v>
      </c>
      <c r="F284" s="3">
        <v>1.4882857142857133</v>
      </c>
      <c r="G284" s="3">
        <v>1.1028785714285727</v>
      </c>
      <c r="H284" s="3">
        <v>0.41476428571428486</v>
      </c>
      <c r="I284" s="3">
        <v>0.10435714285714308</v>
      </c>
      <c r="J284" s="3">
        <v>0.33777142857142883</v>
      </c>
      <c r="K284" s="3">
        <v>9.5969230769230751E-2</v>
      </c>
      <c r="L284" s="3">
        <f t="shared" si="121"/>
        <v>0.28412477388961882</v>
      </c>
      <c r="M284" s="4">
        <f t="shared" si="122"/>
        <v>0</v>
      </c>
      <c r="N284" s="4">
        <f t="shared" si="123"/>
        <v>0</v>
      </c>
      <c r="O284" s="4">
        <f t="shared" si="124"/>
        <v>0</v>
      </c>
      <c r="P284" s="4">
        <f t="shared" si="125"/>
        <v>0</v>
      </c>
      <c r="Q284" s="4">
        <f t="shared" si="126"/>
        <v>0</v>
      </c>
      <c r="R284" s="4">
        <f t="shared" si="127"/>
        <v>0</v>
      </c>
      <c r="S284" s="4">
        <f t="shared" si="128"/>
        <v>0</v>
      </c>
      <c r="T284" s="5">
        <f t="shared" si="120"/>
        <v>3333.1328212099734</v>
      </c>
      <c r="U284" s="5">
        <f t="shared" si="120"/>
        <v>113.64630914243752</v>
      </c>
      <c r="V284" s="5">
        <f t="shared" si="120"/>
        <v>88.539182145296905</v>
      </c>
      <c r="W284" s="5">
        <f t="shared" si="119"/>
        <v>24.550674685362409</v>
      </c>
      <c r="X284" s="5">
        <f t="shared" si="119"/>
        <v>13.067456851677337</v>
      </c>
      <c r="Y284" s="5">
        <f t="shared" si="119"/>
        <v>29.920741807740626</v>
      </c>
      <c r="Z284" s="5">
        <f t="shared" si="119"/>
        <v>11.853787214563152</v>
      </c>
      <c r="AA284" s="4">
        <v>0</v>
      </c>
      <c r="AB284" s="4">
        <f t="shared" si="129"/>
        <v>0</v>
      </c>
      <c r="AC284" s="3">
        <f t="shared" si="130"/>
        <v>0</v>
      </c>
      <c r="AD284" s="4">
        <v>27.199999999999989</v>
      </c>
      <c r="AE284" s="4">
        <v>1.4845555555555554</v>
      </c>
      <c r="AF284" s="4">
        <v>1.4233655555555595</v>
      </c>
      <c r="AG284" s="4">
        <v>6.1189999999999918E-2</v>
      </c>
      <c r="AH284" s="4">
        <v>0.24899999999999975</v>
      </c>
      <c r="AI284" s="4">
        <v>0.83462500000000128</v>
      </c>
      <c r="AJ284" s="4">
        <v>0.16144444444444475</v>
      </c>
      <c r="AK284" s="3">
        <f t="shared" si="131"/>
        <v>0.19343351139067785</v>
      </c>
      <c r="AL284" s="4">
        <f t="shared" si="132"/>
        <v>0</v>
      </c>
      <c r="AM284" s="4">
        <f t="shared" si="133"/>
        <v>0</v>
      </c>
      <c r="AN284" s="4">
        <f t="shared" si="134"/>
        <v>0</v>
      </c>
      <c r="AO284" s="4">
        <f t="shared" si="135"/>
        <v>0</v>
      </c>
      <c r="AP284" s="4">
        <f t="shared" si="136"/>
        <v>0</v>
      </c>
      <c r="AQ284" s="4">
        <f t="shared" si="137"/>
        <v>0</v>
      </c>
      <c r="AR284" s="4">
        <f t="shared" si="138"/>
        <v>0</v>
      </c>
      <c r="AS284" s="5">
        <f t="shared" si="139"/>
        <v>2004.7520776525682</v>
      </c>
      <c r="AT284" s="5">
        <f t="shared" si="140"/>
        <v>86.652400278596744</v>
      </c>
      <c r="AU284" s="5">
        <f t="shared" si="141"/>
        <v>71.747753261001421</v>
      </c>
      <c r="AV284" s="5">
        <f t="shared" si="142"/>
        <v>15.010963017353104</v>
      </c>
      <c r="AW284" s="5">
        <f t="shared" si="143"/>
        <v>11.288677418809167</v>
      </c>
      <c r="AX284" s="5">
        <f t="shared" si="144"/>
        <v>29.178551399028652</v>
      </c>
      <c r="AY284" s="5">
        <f t="shared" si="145"/>
        <v>11.921878911202876</v>
      </c>
    </row>
    <row r="285" spans="1:51" x14ac:dyDescent="0.25">
      <c r="A285" s="2">
        <v>42256</v>
      </c>
      <c r="B285" s="299">
        <v>2015</v>
      </c>
      <c r="C285" s="1" t="s">
        <v>293</v>
      </c>
      <c r="D285" s="3">
        <v>0</v>
      </c>
      <c r="E285" s="3">
        <v>23.962500000000045</v>
      </c>
      <c r="F285" s="3">
        <v>1.4882857142857133</v>
      </c>
      <c r="G285" s="3">
        <v>1.1028785714285727</v>
      </c>
      <c r="H285" s="3">
        <v>0.41476428571428486</v>
      </c>
      <c r="I285" s="3">
        <v>0.10435714285714308</v>
      </c>
      <c r="J285" s="3">
        <v>0.33777142857142883</v>
      </c>
      <c r="K285" s="3">
        <v>9.5969230769230751E-2</v>
      </c>
      <c r="L285" s="3">
        <f t="shared" si="121"/>
        <v>0.28412477388961882</v>
      </c>
      <c r="M285" s="4">
        <f t="shared" si="122"/>
        <v>0</v>
      </c>
      <c r="N285" s="4">
        <f t="shared" si="123"/>
        <v>0</v>
      </c>
      <c r="O285" s="4">
        <f t="shared" si="124"/>
        <v>0</v>
      </c>
      <c r="P285" s="4">
        <f t="shared" si="125"/>
        <v>0</v>
      </c>
      <c r="Q285" s="4">
        <f t="shared" si="126"/>
        <v>0</v>
      </c>
      <c r="R285" s="4">
        <f t="shared" si="127"/>
        <v>0</v>
      </c>
      <c r="S285" s="4">
        <f t="shared" si="128"/>
        <v>0</v>
      </c>
      <c r="T285" s="5">
        <f t="shared" si="120"/>
        <v>3333.1328212099734</v>
      </c>
      <c r="U285" s="5">
        <f t="shared" si="120"/>
        <v>113.64630914243752</v>
      </c>
      <c r="V285" s="5">
        <f t="shared" si="120"/>
        <v>88.539182145296905</v>
      </c>
      <c r="W285" s="5">
        <f t="shared" si="119"/>
        <v>24.550674685362409</v>
      </c>
      <c r="X285" s="5">
        <f t="shared" si="119"/>
        <v>13.067456851677337</v>
      </c>
      <c r="Y285" s="5">
        <f t="shared" si="119"/>
        <v>29.920741807740626</v>
      </c>
      <c r="Z285" s="5">
        <f t="shared" si="119"/>
        <v>11.853787214563152</v>
      </c>
      <c r="AA285" s="4">
        <v>0</v>
      </c>
      <c r="AB285" s="4">
        <f t="shared" si="129"/>
        <v>0</v>
      </c>
      <c r="AC285" s="3">
        <f t="shared" si="130"/>
        <v>0</v>
      </c>
      <c r="AD285" s="4">
        <v>27.199999999999989</v>
      </c>
      <c r="AE285" s="4">
        <v>1.4845555555555554</v>
      </c>
      <c r="AF285" s="4">
        <v>1.4233655555555595</v>
      </c>
      <c r="AG285" s="4">
        <v>6.1189999999999918E-2</v>
      </c>
      <c r="AH285" s="4">
        <v>0.24899999999999975</v>
      </c>
      <c r="AI285" s="4">
        <v>0.83462500000000128</v>
      </c>
      <c r="AJ285" s="4">
        <v>0.16144444444444475</v>
      </c>
      <c r="AK285" s="3">
        <f t="shared" si="131"/>
        <v>0.19343351139067785</v>
      </c>
      <c r="AL285" s="4">
        <f t="shared" si="132"/>
        <v>0</v>
      </c>
      <c r="AM285" s="4">
        <f t="shared" si="133"/>
        <v>0</v>
      </c>
      <c r="AN285" s="4">
        <f t="shared" si="134"/>
        <v>0</v>
      </c>
      <c r="AO285" s="4">
        <f t="shared" si="135"/>
        <v>0</v>
      </c>
      <c r="AP285" s="4">
        <f t="shared" si="136"/>
        <v>0</v>
      </c>
      <c r="AQ285" s="4">
        <f t="shared" si="137"/>
        <v>0</v>
      </c>
      <c r="AR285" s="4">
        <f t="shared" si="138"/>
        <v>0</v>
      </c>
      <c r="AS285" s="5">
        <f t="shared" si="139"/>
        <v>2004.7520776525682</v>
      </c>
      <c r="AT285" s="5">
        <f t="shared" si="140"/>
        <v>86.652400278596744</v>
      </c>
      <c r="AU285" s="5">
        <f t="shared" si="141"/>
        <v>71.747753261001421</v>
      </c>
      <c r="AV285" s="5">
        <f t="shared" si="142"/>
        <v>15.010963017353104</v>
      </c>
      <c r="AW285" s="5">
        <f t="shared" si="143"/>
        <v>11.288677418809167</v>
      </c>
      <c r="AX285" s="5">
        <f t="shared" si="144"/>
        <v>29.178551399028652</v>
      </c>
      <c r="AY285" s="5">
        <f t="shared" si="145"/>
        <v>11.921878911202876</v>
      </c>
    </row>
    <row r="286" spans="1:51" x14ac:dyDescent="0.25">
      <c r="A286" s="2">
        <v>42257</v>
      </c>
      <c r="B286" s="299">
        <v>2015</v>
      </c>
      <c r="C286" s="1" t="s">
        <v>294</v>
      </c>
      <c r="D286" s="3">
        <v>0</v>
      </c>
      <c r="E286" s="3">
        <v>23.962500000000045</v>
      </c>
      <c r="F286" s="3">
        <v>1.4882857142857133</v>
      </c>
      <c r="G286" s="3">
        <v>1.1028785714285727</v>
      </c>
      <c r="H286" s="3">
        <v>0.41476428571428486</v>
      </c>
      <c r="I286" s="3">
        <v>0.10435714285714308</v>
      </c>
      <c r="J286" s="3">
        <v>0.33777142857142883</v>
      </c>
      <c r="K286" s="3">
        <v>9.5969230769230751E-2</v>
      </c>
      <c r="L286" s="3">
        <f t="shared" si="121"/>
        <v>0.28412477388961882</v>
      </c>
      <c r="M286" s="4">
        <f t="shared" si="122"/>
        <v>0</v>
      </c>
      <c r="N286" s="4">
        <f t="shared" si="123"/>
        <v>0</v>
      </c>
      <c r="O286" s="4">
        <f t="shared" si="124"/>
        <v>0</v>
      </c>
      <c r="P286" s="4">
        <f t="shared" si="125"/>
        <v>0</v>
      </c>
      <c r="Q286" s="4">
        <f t="shared" si="126"/>
        <v>0</v>
      </c>
      <c r="R286" s="4">
        <f t="shared" si="127"/>
        <v>0</v>
      </c>
      <c r="S286" s="4">
        <f t="shared" si="128"/>
        <v>0</v>
      </c>
      <c r="T286" s="5">
        <f t="shared" si="120"/>
        <v>3333.1328212099734</v>
      </c>
      <c r="U286" s="5">
        <f t="shared" si="120"/>
        <v>113.64630914243752</v>
      </c>
      <c r="V286" s="5">
        <f t="shared" si="120"/>
        <v>88.539182145296905</v>
      </c>
      <c r="W286" s="5">
        <f t="shared" si="119"/>
        <v>24.550674685362409</v>
      </c>
      <c r="X286" s="5">
        <f t="shared" si="119"/>
        <v>13.067456851677337</v>
      </c>
      <c r="Y286" s="5">
        <f t="shared" si="119"/>
        <v>29.920741807740626</v>
      </c>
      <c r="Z286" s="5">
        <f t="shared" si="119"/>
        <v>11.853787214563152</v>
      </c>
      <c r="AA286" s="4">
        <v>0</v>
      </c>
      <c r="AB286" s="4">
        <f t="shared" si="129"/>
        <v>0</v>
      </c>
      <c r="AC286" s="3">
        <f t="shared" si="130"/>
        <v>0</v>
      </c>
      <c r="AD286" s="4">
        <v>27.199999999999989</v>
      </c>
      <c r="AE286" s="4">
        <v>1.4845555555555554</v>
      </c>
      <c r="AF286" s="4">
        <v>1.4233655555555595</v>
      </c>
      <c r="AG286" s="4">
        <v>6.1189999999999918E-2</v>
      </c>
      <c r="AH286" s="4">
        <v>0.24899999999999975</v>
      </c>
      <c r="AI286" s="4">
        <v>0.83462500000000128</v>
      </c>
      <c r="AJ286" s="4">
        <v>0.16144444444444475</v>
      </c>
      <c r="AK286" s="3">
        <f t="shared" si="131"/>
        <v>0.19343351139067785</v>
      </c>
      <c r="AL286" s="4">
        <f t="shared" si="132"/>
        <v>0</v>
      </c>
      <c r="AM286" s="4">
        <f t="shared" si="133"/>
        <v>0</v>
      </c>
      <c r="AN286" s="4">
        <f t="shared" si="134"/>
        <v>0</v>
      </c>
      <c r="AO286" s="4">
        <f t="shared" si="135"/>
        <v>0</v>
      </c>
      <c r="AP286" s="4">
        <f t="shared" si="136"/>
        <v>0</v>
      </c>
      <c r="AQ286" s="4">
        <f t="shared" si="137"/>
        <v>0</v>
      </c>
      <c r="AR286" s="4">
        <f t="shared" si="138"/>
        <v>0</v>
      </c>
      <c r="AS286" s="5">
        <f t="shared" si="139"/>
        <v>2004.7520776525682</v>
      </c>
      <c r="AT286" s="5">
        <f t="shared" si="140"/>
        <v>86.652400278596744</v>
      </c>
      <c r="AU286" s="5">
        <f t="shared" si="141"/>
        <v>71.747753261001421</v>
      </c>
      <c r="AV286" s="5">
        <f t="shared" si="142"/>
        <v>15.010963017353104</v>
      </c>
      <c r="AW286" s="5">
        <f t="shared" si="143"/>
        <v>11.288677418809167</v>
      </c>
      <c r="AX286" s="5">
        <f t="shared" si="144"/>
        <v>29.178551399028652</v>
      </c>
      <c r="AY286" s="5">
        <f t="shared" si="145"/>
        <v>11.921878911202876</v>
      </c>
    </row>
    <row r="287" spans="1:51" x14ac:dyDescent="0.25">
      <c r="A287" s="2">
        <v>42258</v>
      </c>
      <c r="B287" s="299">
        <v>2015</v>
      </c>
      <c r="C287" s="1" t="s">
        <v>295</v>
      </c>
      <c r="D287" s="3">
        <v>0</v>
      </c>
      <c r="E287" s="3">
        <v>23.962500000000045</v>
      </c>
      <c r="F287" s="3">
        <v>1.4882857142857133</v>
      </c>
      <c r="G287" s="3">
        <v>1.1028785714285727</v>
      </c>
      <c r="H287" s="3">
        <v>0.41476428571428486</v>
      </c>
      <c r="I287" s="3">
        <v>0.10435714285714308</v>
      </c>
      <c r="J287" s="3">
        <v>0.33777142857142883</v>
      </c>
      <c r="K287" s="3">
        <v>9.5969230769230751E-2</v>
      </c>
      <c r="L287" s="3">
        <f t="shared" si="121"/>
        <v>0.28412477388961882</v>
      </c>
      <c r="M287" s="4">
        <f t="shared" si="122"/>
        <v>0</v>
      </c>
      <c r="N287" s="4">
        <f t="shared" si="123"/>
        <v>0</v>
      </c>
      <c r="O287" s="4">
        <f t="shared" si="124"/>
        <v>0</v>
      </c>
      <c r="P287" s="4">
        <f t="shared" si="125"/>
        <v>0</v>
      </c>
      <c r="Q287" s="4">
        <f t="shared" si="126"/>
        <v>0</v>
      </c>
      <c r="R287" s="4">
        <f t="shared" si="127"/>
        <v>0</v>
      </c>
      <c r="S287" s="4">
        <f t="shared" si="128"/>
        <v>0</v>
      </c>
      <c r="T287" s="5">
        <f t="shared" si="120"/>
        <v>3333.1328212099734</v>
      </c>
      <c r="U287" s="5">
        <f t="shared" si="120"/>
        <v>113.64630914243752</v>
      </c>
      <c r="V287" s="5">
        <f t="shared" si="120"/>
        <v>88.539182145296905</v>
      </c>
      <c r="W287" s="5">
        <f t="shared" si="119"/>
        <v>24.550674685362409</v>
      </c>
      <c r="X287" s="5">
        <f t="shared" si="119"/>
        <v>13.067456851677337</v>
      </c>
      <c r="Y287" s="5">
        <f t="shared" si="119"/>
        <v>29.920741807740626</v>
      </c>
      <c r="Z287" s="5">
        <f t="shared" si="119"/>
        <v>11.853787214563152</v>
      </c>
      <c r="AA287" s="4">
        <v>0</v>
      </c>
      <c r="AB287" s="4">
        <f t="shared" si="129"/>
        <v>0</v>
      </c>
      <c r="AC287" s="3">
        <f t="shared" si="130"/>
        <v>0</v>
      </c>
      <c r="AD287" s="4">
        <v>27.199999999999989</v>
      </c>
      <c r="AE287" s="4">
        <v>1.4845555555555554</v>
      </c>
      <c r="AF287" s="4">
        <v>1.4233655555555595</v>
      </c>
      <c r="AG287" s="4">
        <v>6.1189999999999918E-2</v>
      </c>
      <c r="AH287" s="4">
        <v>0.24899999999999975</v>
      </c>
      <c r="AI287" s="4">
        <v>0.83462500000000128</v>
      </c>
      <c r="AJ287" s="4">
        <v>0.16144444444444475</v>
      </c>
      <c r="AK287" s="3">
        <f t="shared" si="131"/>
        <v>0.19343351139067785</v>
      </c>
      <c r="AL287" s="4">
        <f t="shared" si="132"/>
        <v>0</v>
      </c>
      <c r="AM287" s="4">
        <f t="shared" si="133"/>
        <v>0</v>
      </c>
      <c r="AN287" s="4">
        <f t="shared" si="134"/>
        <v>0</v>
      </c>
      <c r="AO287" s="4">
        <f t="shared" si="135"/>
        <v>0</v>
      </c>
      <c r="AP287" s="4">
        <f t="shared" si="136"/>
        <v>0</v>
      </c>
      <c r="AQ287" s="4">
        <f t="shared" si="137"/>
        <v>0</v>
      </c>
      <c r="AR287" s="4">
        <f t="shared" si="138"/>
        <v>0</v>
      </c>
      <c r="AS287" s="5">
        <f t="shared" si="139"/>
        <v>2004.7520776525682</v>
      </c>
      <c r="AT287" s="5">
        <f t="shared" si="140"/>
        <v>86.652400278596744</v>
      </c>
      <c r="AU287" s="5">
        <f t="shared" si="141"/>
        <v>71.747753261001421</v>
      </c>
      <c r="AV287" s="5">
        <f t="shared" si="142"/>
        <v>15.010963017353104</v>
      </c>
      <c r="AW287" s="5">
        <f t="shared" si="143"/>
        <v>11.288677418809167</v>
      </c>
      <c r="AX287" s="5">
        <f t="shared" si="144"/>
        <v>29.178551399028652</v>
      </c>
      <c r="AY287" s="5">
        <f t="shared" si="145"/>
        <v>11.921878911202876</v>
      </c>
    </row>
    <row r="288" spans="1:51" x14ac:dyDescent="0.25">
      <c r="A288" s="2">
        <v>42259</v>
      </c>
      <c r="B288" s="299">
        <v>2015</v>
      </c>
      <c r="C288" s="1" t="s">
        <v>296</v>
      </c>
      <c r="D288" s="3">
        <v>0</v>
      </c>
      <c r="E288" s="3">
        <v>23.962500000000045</v>
      </c>
      <c r="F288" s="3">
        <v>1.4882857142857133</v>
      </c>
      <c r="G288" s="3">
        <v>1.1028785714285727</v>
      </c>
      <c r="H288" s="3">
        <v>0.41476428571428486</v>
      </c>
      <c r="I288" s="3">
        <v>0.10435714285714308</v>
      </c>
      <c r="J288" s="3">
        <v>0.33777142857142883</v>
      </c>
      <c r="K288" s="3">
        <v>9.5969230769230751E-2</v>
      </c>
      <c r="L288" s="3">
        <f t="shared" si="121"/>
        <v>0.28412477388961882</v>
      </c>
      <c r="M288" s="4">
        <f t="shared" si="122"/>
        <v>0</v>
      </c>
      <c r="N288" s="4">
        <f t="shared" si="123"/>
        <v>0</v>
      </c>
      <c r="O288" s="4">
        <f t="shared" si="124"/>
        <v>0</v>
      </c>
      <c r="P288" s="4">
        <f t="shared" si="125"/>
        <v>0</v>
      </c>
      <c r="Q288" s="4">
        <f t="shared" si="126"/>
        <v>0</v>
      </c>
      <c r="R288" s="4">
        <f t="shared" si="127"/>
        <v>0</v>
      </c>
      <c r="S288" s="4">
        <f t="shared" si="128"/>
        <v>0</v>
      </c>
      <c r="T288" s="5">
        <f t="shared" si="120"/>
        <v>3333.1328212099734</v>
      </c>
      <c r="U288" s="5">
        <f t="shared" si="120"/>
        <v>113.64630914243752</v>
      </c>
      <c r="V288" s="5">
        <f t="shared" si="120"/>
        <v>88.539182145296905</v>
      </c>
      <c r="W288" s="5">
        <f t="shared" si="119"/>
        <v>24.550674685362409</v>
      </c>
      <c r="X288" s="5">
        <f t="shared" si="119"/>
        <v>13.067456851677337</v>
      </c>
      <c r="Y288" s="5">
        <f t="shared" si="119"/>
        <v>29.920741807740626</v>
      </c>
      <c r="Z288" s="5">
        <f t="shared" si="119"/>
        <v>11.853787214563152</v>
      </c>
      <c r="AA288" s="4">
        <v>0</v>
      </c>
      <c r="AB288" s="4">
        <f t="shared" si="129"/>
        <v>0</v>
      </c>
      <c r="AC288" s="3">
        <f t="shared" si="130"/>
        <v>0</v>
      </c>
      <c r="AD288" s="4">
        <v>27.199999999999989</v>
      </c>
      <c r="AE288" s="4">
        <v>1.4845555555555554</v>
      </c>
      <c r="AF288" s="4">
        <v>1.4233655555555595</v>
      </c>
      <c r="AG288" s="4">
        <v>6.1189999999999918E-2</v>
      </c>
      <c r="AH288" s="4">
        <v>0.24899999999999975</v>
      </c>
      <c r="AI288" s="4">
        <v>0.83462500000000128</v>
      </c>
      <c r="AJ288" s="4">
        <v>0.16144444444444475</v>
      </c>
      <c r="AK288" s="3">
        <f t="shared" si="131"/>
        <v>0.19343351139067785</v>
      </c>
      <c r="AL288" s="4">
        <f t="shared" si="132"/>
        <v>0</v>
      </c>
      <c r="AM288" s="4">
        <f t="shared" si="133"/>
        <v>0</v>
      </c>
      <c r="AN288" s="4">
        <f t="shared" si="134"/>
        <v>0</v>
      </c>
      <c r="AO288" s="4">
        <f t="shared" si="135"/>
        <v>0</v>
      </c>
      <c r="AP288" s="4">
        <f t="shared" si="136"/>
        <v>0</v>
      </c>
      <c r="AQ288" s="4">
        <f t="shared" si="137"/>
        <v>0</v>
      </c>
      <c r="AR288" s="4">
        <f t="shared" si="138"/>
        <v>0</v>
      </c>
      <c r="AS288" s="5">
        <f t="shared" si="139"/>
        <v>2004.7520776525682</v>
      </c>
      <c r="AT288" s="5">
        <f t="shared" si="140"/>
        <v>86.652400278596744</v>
      </c>
      <c r="AU288" s="5">
        <f t="shared" si="141"/>
        <v>71.747753261001421</v>
      </c>
      <c r="AV288" s="5">
        <f t="shared" si="142"/>
        <v>15.010963017353104</v>
      </c>
      <c r="AW288" s="5">
        <f t="shared" si="143"/>
        <v>11.288677418809167</v>
      </c>
      <c r="AX288" s="5">
        <f t="shared" si="144"/>
        <v>29.178551399028652</v>
      </c>
      <c r="AY288" s="5">
        <f t="shared" si="145"/>
        <v>11.921878911202876</v>
      </c>
    </row>
    <row r="289" spans="1:51" x14ac:dyDescent="0.25">
      <c r="A289" s="2">
        <v>42260</v>
      </c>
      <c r="B289" s="299">
        <v>2015</v>
      </c>
      <c r="C289" s="1" t="s">
        <v>297</v>
      </c>
      <c r="D289" s="3">
        <v>0</v>
      </c>
      <c r="E289" s="3">
        <v>23.962500000000045</v>
      </c>
      <c r="F289" s="3">
        <v>1.4882857142857133</v>
      </c>
      <c r="G289" s="3">
        <v>1.1028785714285727</v>
      </c>
      <c r="H289" s="3">
        <v>0.41476428571428486</v>
      </c>
      <c r="I289" s="3">
        <v>0.10435714285714308</v>
      </c>
      <c r="J289" s="3">
        <v>0.33777142857142883</v>
      </c>
      <c r="K289" s="3">
        <v>9.5969230769230751E-2</v>
      </c>
      <c r="L289" s="3">
        <f t="shared" si="121"/>
        <v>0.28412477388961882</v>
      </c>
      <c r="M289" s="4">
        <f t="shared" si="122"/>
        <v>0</v>
      </c>
      <c r="N289" s="4">
        <f t="shared" si="123"/>
        <v>0</v>
      </c>
      <c r="O289" s="4">
        <f t="shared" si="124"/>
        <v>0</v>
      </c>
      <c r="P289" s="4">
        <f t="shared" si="125"/>
        <v>0</v>
      </c>
      <c r="Q289" s="4">
        <f t="shared" si="126"/>
        <v>0</v>
      </c>
      <c r="R289" s="4">
        <f t="shared" si="127"/>
        <v>0</v>
      </c>
      <c r="S289" s="4">
        <f t="shared" si="128"/>
        <v>0</v>
      </c>
      <c r="T289" s="5">
        <f t="shared" si="120"/>
        <v>3333.1328212099734</v>
      </c>
      <c r="U289" s="5">
        <f t="shared" si="120"/>
        <v>113.64630914243752</v>
      </c>
      <c r="V289" s="5">
        <f t="shared" si="120"/>
        <v>88.539182145296905</v>
      </c>
      <c r="W289" s="5">
        <f t="shared" si="119"/>
        <v>24.550674685362409</v>
      </c>
      <c r="X289" s="5">
        <f t="shared" si="119"/>
        <v>13.067456851677337</v>
      </c>
      <c r="Y289" s="5">
        <f t="shared" si="119"/>
        <v>29.920741807740626</v>
      </c>
      <c r="Z289" s="5">
        <f t="shared" si="119"/>
        <v>11.853787214563152</v>
      </c>
      <c r="AA289" s="4">
        <v>0</v>
      </c>
      <c r="AB289" s="4">
        <f t="shared" si="129"/>
        <v>0</v>
      </c>
      <c r="AC289" s="3">
        <f t="shared" si="130"/>
        <v>0</v>
      </c>
      <c r="AD289" s="4">
        <v>27.199999999999989</v>
      </c>
      <c r="AE289" s="4">
        <v>1.4845555555555554</v>
      </c>
      <c r="AF289" s="4">
        <v>1.4233655555555595</v>
      </c>
      <c r="AG289" s="4">
        <v>6.1189999999999918E-2</v>
      </c>
      <c r="AH289" s="4">
        <v>0.24899999999999975</v>
      </c>
      <c r="AI289" s="4">
        <v>0.83462500000000128</v>
      </c>
      <c r="AJ289" s="4">
        <v>0.16144444444444475</v>
      </c>
      <c r="AK289" s="3">
        <f t="shared" si="131"/>
        <v>0.19343351139067785</v>
      </c>
      <c r="AL289" s="4">
        <f t="shared" si="132"/>
        <v>0</v>
      </c>
      <c r="AM289" s="4">
        <f t="shared" si="133"/>
        <v>0</v>
      </c>
      <c r="AN289" s="4">
        <f t="shared" si="134"/>
        <v>0</v>
      </c>
      <c r="AO289" s="4">
        <f t="shared" si="135"/>
        <v>0</v>
      </c>
      <c r="AP289" s="4">
        <f t="shared" si="136"/>
        <v>0</v>
      </c>
      <c r="AQ289" s="4">
        <f t="shared" si="137"/>
        <v>0</v>
      </c>
      <c r="AR289" s="4">
        <f t="shared" si="138"/>
        <v>0</v>
      </c>
      <c r="AS289" s="5">
        <f t="shared" si="139"/>
        <v>2004.7520776525682</v>
      </c>
      <c r="AT289" s="5">
        <f t="shared" si="140"/>
        <v>86.652400278596744</v>
      </c>
      <c r="AU289" s="5">
        <f t="shared" si="141"/>
        <v>71.747753261001421</v>
      </c>
      <c r="AV289" s="5">
        <f t="shared" si="142"/>
        <v>15.010963017353104</v>
      </c>
      <c r="AW289" s="5">
        <f t="shared" si="143"/>
        <v>11.288677418809167</v>
      </c>
      <c r="AX289" s="5">
        <f t="shared" si="144"/>
        <v>29.178551399028652</v>
      </c>
      <c r="AY289" s="5">
        <f t="shared" si="145"/>
        <v>11.921878911202876</v>
      </c>
    </row>
    <row r="290" spans="1:51" x14ac:dyDescent="0.25">
      <c r="A290" s="2">
        <v>42261</v>
      </c>
      <c r="B290" s="299">
        <v>2015</v>
      </c>
      <c r="C290" s="1" t="s">
        <v>298</v>
      </c>
      <c r="D290" s="3">
        <v>0</v>
      </c>
      <c r="E290" s="3">
        <v>23.962500000000045</v>
      </c>
      <c r="F290" s="3">
        <v>1.4882857142857133</v>
      </c>
      <c r="G290" s="3">
        <v>1.1028785714285727</v>
      </c>
      <c r="H290" s="3">
        <v>0.41476428571428486</v>
      </c>
      <c r="I290" s="3">
        <v>0.10435714285714308</v>
      </c>
      <c r="J290" s="3">
        <v>0.33777142857142883</v>
      </c>
      <c r="K290" s="3">
        <v>9.5969230769230751E-2</v>
      </c>
      <c r="L290" s="3">
        <f t="shared" si="121"/>
        <v>0.28412477388961882</v>
      </c>
      <c r="M290" s="4">
        <f t="shared" si="122"/>
        <v>0</v>
      </c>
      <c r="N290" s="4">
        <f t="shared" si="123"/>
        <v>0</v>
      </c>
      <c r="O290" s="4">
        <f t="shared" si="124"/>
        <v>0</v>
      </c>
      <c r="P290" s="4">
        <f t="shared" si="125"/>
        <v>0</v>
      </c>
      <c r="Q290" s="4">
        <f t="shared" si="126"/>
        <v>0</v>
      </c>
      <c r="R290" s="4">
        <f t="shared" si="127"/>
        <v>0</v>
      </c>
      <c r="S290" s="4">
        <f t="shared" si="128"/>
        <v>0</v>
      </c>
      <c r="T290" s="5">
        <f t="shared" si="120"/>
        <v>3333.1328212099734</v>
      </c>
      <c r="U290" s="5">
        <f t="shared" si="120"/>
        <v>113.64630914243752</v>
      </c>
      <c r="V290" s="5">
        <f t="shared" si="120"/>
        <v>88.539182145296905</v>
      </c>
      <c r="W290" s="5">
        <f t="shared" si="119"/>
        <v>24.550674685362409</v>
      </c>
      <c r="X290" s="5">
        <f t="shared" si="119"/>
        <v>13.067456851677337</v>
      </c>
      <c r="Y290" s="5">
        <f t="shared" si="119"/>
        <v>29.920741807740626</v>
      </c>
      <c r="Z290" s="5">
        <f t="shared" si="119"/>
        <v>11.853787214563152</v>
      </c>
      <c r="AA290" s="4">
        <v>0</v>
      </c>
      <c r="AB290" s="4">
        <f t="shared" si="129"/>
        <v>0</v>
      </c>
      <c r="AC290" s="3">
        <f t="shared" si="130"/>
        <v>0</v>
      </c>
      <c r="AD290" s="4">
        <v>27.199999999999989</v>
      </c>
      <c r="AE290" s="4">
        <v>1.4845555555555554</v>
      </c>
      <c r="AF290" s="4">
        <v>1.4233655555555595</v>
      </c>
      <c r="AG290" s="4">
        <v>6.1189999999999918E-2</v>
      </c>
      <c r="AH290" s="4">
        <v>0.24899999999999975</v>
      </c>
      <c r="AI290" s="4">
        <v>0.83462500000000128</v>
      </c>
      <c r="AJ290" s="4">
        <v>0.16144444444444475</v>
      </c>
      <c r="AK290" s="3">
        <f t="shared" si="131"/>
        <v>0.19343351139067785</v>
      </c>
      <c r="AL290" s="4">
        <f t="shared" si="132"/>
        <v>0</v>
      </c>
      <c r="AM290" s="4">
        <f t="shared" si="133"/>
        <v>0</v>
      </c>
      <c r="AN290" s="4">
        <f t="shared" si="134"/>
        <v>0</v>
      </c>
      <c r="AO290" s="4">
        <f t="shared" si="135"/>
        <v>0</v>
      </c>
      <c r="AP290" s="4">
        <f t="shared" si="136"/>
        <v>0</v>
      </c>
      <c r="AQ290" s="4">
        <f t="shared" si="137"/>
        <v>0</v>
      </c>
      <c r="AR290" s="4">
        <f t="shared" si="138"/>
        <v>0</v>
      </c>
      <c r="AS290" s="5">
        <f t="shared" si="139"/>
        <v>2004.7520776525682</v>
      </c>
      <c r="AT290" s="5">
        <f t="shared" si="140"/>
        <v>86.652400278596744</v>
      </c>
      <c r="AU290" s="5">
        <f t="shared" si="141"/>
        <v>71.747753261001421</v>
      </c>
      <c r="AV290" s="5">
        <f t="shared" si="142"/>
        <v>15.010963017353104</v>
      </c>
      <c r="AW290" s="5">
        <f t="shared" si="143"/>
        <v>11.288677418809167</v>
      </c>
      <c r="AX290" s="5">
        <f t="shared" si="144"/>
        <v>29.178551399028652</v>
      </c>
      <c r="AY290" s="5">
        <f t="shared" si="145"/>
        <v>11.921878911202876</v>
      </c>
    </row>
    <row r="291" spans="1:51" x14ac:dyDescent="0.25">
      <c r="A291" s="2">
        <v>42262</v>
      </c>
      <c r="B291" s="299">
        <v>2015</v>
      </c>
      <c r="C291" s="1" t="s">
        <v>299</v>
      </c>
      <c r="D291" s="3">
        <v>0</v>
      </c>
      <c r="E291" s="3">
        <v>23.962500000000045</v>
      </c>
      <c r="F291" s="3">
        <v>1.4882857142857133</v>
      </c>
      <c r="G291" s="3">
        <v>1.1028785714285727</v>
      </c>
      <c r="H291" s="3">
        <v>0.41476428571428486</v>
      </c>
      <c r="I291" s="3">
        <v>0.10435714285714308</v>
      </c>
      <c r="J291" s="3">
        <v>0.33777142857142883</v>
      </c>
      <c r="K291" s="3">
        <v>9.5969230769230751E-2</v>
      </c>
      <c r="L291" s="3">
        <f t="shared" si="121"/>
        <v>0.28412477388961882</v>
      </c>
      <c r="M291" s="4">
        <f t="shared" si="122"/>
        <v>0</v>
      </c>
      <c r="N291" s="4">
        <f t="shared" si="123"/>
        <v>0</v>
      </c>
      <c r="O291" s="4">
        <f t="shared" si="124"/>
        <v>0</v>
      </c>
      <c r="P291" s="4">
        <f t="shared" si="125"/>
        <v>0</v>
      </c>
      <c r="Q291" s="4">
        <f t="shared" si="126"/>
        <v>0</v>
      </c>
      <c r="R291" s="4">
        <f t="shared" si="127"/>
        <v>0</v>
      </c>
      <c r="S291" s="4">
        <f t="shared" si="128"/>
        <v>0</v>
      </c>
      <c r="T291" s="5">
        <f t="shared" si="120"/>
        <v>3333.1328212099734</v>
      </c>
      <c r="U291" s="5">
        <f t="shared" si="120"/>
        <v>113.64630914243752</v>
      </c>
      <c r="V291" s="5">
        <f t="shared" si="120"/>
        <v>88.539182145296905</v>
      </c>
      <c r="W291" s="5">
        <f t="shared" si="119"/>
        <v>24.550674685362409</v>
      </c>
      <c r="X291" s="5">
        <f t="shared" si="119"/>
        <v>13.067456851677337</v>
      </c>
      <c r="Y291" s="5">
        <f t="shared" si="119"/>
        <v>29.920741807740626</v>
      </c>
      <c r="Z291" s="5">
        <f t="shared" si="119"/>
        <v>11.853787214563152</v>
      </c>
      <c r="AA291" s="4">
        <v>0</v>
      </c>
      <c r="AB291" s="4">
        <f t="shared" si="129"/>
        <v>0</v>
      </c>
      <c r="AC291" s="3">
        <f t="shared" si="130"/>
        <v>0</v>
      </c>
      <c r="AD291" s="4">
        <v>27.199999999999989</v>
      </c>
      <c r="AE291" s="4">
        <v>1.4845555555555554</v>
      </c>
      <c r="AF291" s="4">
        <v>1.4233655555555595</v>
      </c>
      <c r="AG291" s="4">
        <v>6.1189999999999918E-2</v>
      </c>
      <c r="AH291" s="4">
        <v>0.24899999999999975</v>
      </c>
      <c r="AI291" s="4">
        <v>0.83462500000000128</v>
      </c>
      <c r="AJ291" s="4">
        <v>0.16144444444444475</v>
      </c>
      <c r="AK291" s="3">
        <f t="shared" si="131"/>
        <v>0.19343351139067785</v>
      </c>
      <c r="AL291" s="4">
        <f t="shared" si="132"/>
        <v>0</v>
      </c>
      <c r="AM291" s="4">
        <f t="shared" si="133"/>
        <v>0</v>
      </c>
      <c r="AN291" s="4">
        <f t="shared" si="134"/>
        <v>0</v>
      </c>
      <c r="AO291" s="4">
        <f t="shared" si="135"/>
        <v>0</v>
      </c>
      <c r="AP291" s="4">
        <f t="shared" si="136"/>
        <v>0</v>
      </c>
      <c r="AQ291" s="4">
        <f t="shared" si="137"/>
        <v>0</v>
      </c>
      <c r="AR291" s="4">
        <f t="shared" si="138"/>
        <v>0</v>
      </c>
      <c r="AS291" s="5">
        <f t="shared" si="139"/>
        <v>2004.7520776525682</v>
      </c>
      <c r="AT291" s="5">
        <f t="shared" si="140"/>
        <v>86.652400278596744</v>
      </c>
      <c r="AU291" s="5">
        <f t="shared" si="141"/>
        <v>71.747753261001421</v>
      </c>
      <c r="AV291" s="5">
        <f t="shared" si="142"/>
        <v>15.010963017353104</v>
      </c>
      <c r="AW291" s="5">
        <f t="shared" si="143"/>
        <v>11.288677418809167</v>
      </c>
      <c r="AX291" s="5">
        <f t="shared" si="144"/>
        <v>29.178551399028652</v>
      </c>
      <c r="AY291" s="5">
        <f t="shared" si="145"/>
        <v>11.921878911202876</v>
      </c>
    </row>
    <row r="292" spans="1:51" x14ac:dyDescent="0.25">
      <c r="A292" s="2">
        <v>42263</v>
      </c>
      <c r="B292" s="299">
        <v>2015</v>
      </c>
      <c r="C292" s="1" t="s">
        <v>300</v>
      </c>
      <c r="D292" s="3">
        <v>0</v>
      </c>
      <c r="E292" s="3">
        <v>23.962500000000045</v>
      </c>
      <c r="F292" s="3">
        <v>1.4882857142857133</v>
      </c>
      <c r="G292" s="3">
        <v>1.1028785714285727</v>
      </c>
      <c r="H292" s="3">
        <v>0.41476428571428486</v>
      </c>
      <c r="I292" s="3">
        <v>0.10435714285714308</v>
      </c>
      <c r="J292" s="3">
        <v>0.33777142857142883</v>
      </c>
      <c r="K292" s="3">
        <v>9.5969230769230751E-2</v>
      </c>
      <c r="L292" s="3">
        <f t="shared" si="121"/>
        <v>0.28412477388961882</v>
      </c>
      <c r="M292" s="4">
        <f t="shared" si="122"/>
        <v>0</v>
      </c>
      <c r="N292" s="4">
        <f t="shared" si="123"/>
        <v>0</v>
      </c>
      <c r="O292" s="4">
        <f t="shared" si="124"/>
        <v>0</v>
      </c>
      <c r="P292" s="4">
        <f t="shared" si="125"/>
        <v>0</v>
      </c>
      <c r="Q292" s="4">
        <f t="shared" si="126"/>
        <v>0</v>
      </c>
      <c r="R292" s="4">
        <f t="shared" si="127"/>
        <v>0</v>
      </c>
      <c r="S292" s="4">
        <f t="shared" si="128"/>
        <v>0</v>
      </c>
      <c r="T292" s="5">
        <f t="shared" si="120"/>
        <v>3333.1328212099734</v>
      </c>
      <c r="U292" s="5">
        <f t="shared" si="120"/>
        <v>113.64630914243752</v>
      </c>
      <c r="V292" s="5">
        <f t="shared" si="120"/>
        <v>88.539182145296905</v>
      </c>
      <c r="W292" s="5">
        <f t="shared" si="119"/>
        <v>24.550674685362409</v>
      </c>
      <c r="X292" s="5">
        <f t="shared" si="119"/>
        <v>13.067456851677337</v>
      </c>
      <c r="Y292" s="5">
        <f t="shared" si="119"/>
        <v>29.920741807740626</v>
      </c>
      <c r="Z292" s="5">
        <f t="shared" si="119"/>
        <v>11.853787214563152</v>
      </c>
      <c r="AA292" s="4">
        <v>0</v>
      </c>
      <c r="AB292" s="4">
        <f t="shared" si="129"/>
        <v>0</v>
      </c>
      <c r="AC292" s="3">
        <f t="shared" si="130"/>
        <v>0</v>
      </c>
      <c r="AD292" s="4">
        <v>27.199999999999989</v>
      </c>
      <c r="AE292" s="4">
        <v>1.4845555555555554</v>
      </c>
      <c r="AF292" s="4">
        <v>1.4233655555555595</v>
      </c>
      <c r="AG292" s="4">
        <v>6.1189999999999918E-2</v>
      </c>
      <c r="AH292" s="4">
        <v>0.24899999999999975</v>
      </c>
      <c r="AI292" s="4">
        <v>0.83462500000000128</v>
      </c>
      <c r="AJ292" s="4">
        <v>0.16144444444444475</v>
      </c>
      <c r="AK292" s="3">
        <f t="shared" si="131"/>
        <v>0.19343351139067785</v>
      </c>
      <c r="AL292" s="4">
        <f t="shared" si="132"/>
        <v>0</v>
      </c>
      <c r="AM292" s="4">
        <f t="shared" si="133"/>
        <v>0</v>
      </c>
      <c r="AN292" s="4">
        <f t="shared" si="134"/>
        <v>0</v>
      </c>
      <c r="AO292" s="4">
        <f t="shared" si="135"/>
        <v>0</v>
      </c>
      <c r="AP292" s="4">
        <f t="shared" si="136"/>
        <v>0</v>
      </c>
      <c r="AQ292" s="4">
        <f t="shared" si="137"/>
        <v>0</v>
      </c>
      <c r="AR292" s="4">
        <f t="shared" si="138"/>
        <v>0</v>
      </c>
      <c r="AS292" s="5">
        <f t="shared" si="139"/>
        <v>2004.7520776525682</v>
      </c>
      <c r="AT292" s="5">
        <f t="shared" si="140"/>
        <v>86.652400278596744</v>
      </c>
      <c r="AU292" s="5">
        <f t="shared" si="141"/>
        <v>71.747753261001421</v>
      </c>
      <c r="AV292" s="5">
        <f t="shared" si="142"/>
        <v>15.010963017353104</v>
      </c>
      <c r="AW292" s="5">
        <f t="shared" si="143"/>
        <v>11.288677418809167</v>
      </c>
      <c r="AX292" s="5">
        <f t="shared" si="144"/>
        <v>29.178551399028652</v>
      </c>
      <c r="AY292" s="5">
        <f t="shared" si="145"/>
        <v>11.921878911202876</v>
      </c>
    </row>
    <row r="293" spans="1:51" x14ac:dyDescent="0.25">
      <c r="A293" s="2">
        <v>42264</v>
      </c>
      <c r="B293" s="299">
        <v>2015</v>
      </c>
      <c r="C293" s="1" t="s">
        <v>301</v>
      </c>
      <c r="D293" s="3">
        <v>0</v>
      </c>
      <c r="E293" s="3">
        <v>23.962500000000045</v>
      </c>
      <c r="F293" s="3">
        <v>1.4882857142857133</v>
      </c>
      <c r="G293" s="3">
        <v>1.1028785714285727</v>
      </c>
      <c r="H293" s="3">
        <v>0.41476428571428486</v>
      </c>
      <c r="I293" s="3">
        <v>0.10435714285714308</v>
      </c>
      <c r="J293" s="3">
        <v>0.33777142857142883</v>
      </c>
      <c r="K293" s="3">
        <v>9.5969230769230751E-2</v>
      </c>
      <c r="L293" s="3">
        <f t="shared" si="121"/>
        <v>0.28412477388961882</v>
      </c>
      <c r="M293" s="4">
        <f t="shared" si="122"/>
        <v>0</v>
      </c>
      <c r="N293" s="4">
        <f t="shared" si="123"/>
        <v>0</v>
      </c>
      <c r="O293" s="4">
        <f t="shared" si="124"/>
        <v>0</v>
      </c>
      <c r="P293" s="4">
        <f t="shared" si="125"/>
        <v>0</v>
      </c>
      <c r="Q293" s="4">
        <f t="shared" si="126"/>
        <v>0</v>
      </c>
      <c r="R293" s="4">
        <f t="shared" si="127"/>
        <v>0</v>
      </c>
      <c r="S293" s="4">
        <f t="shared" si="128"/>
        <v>0</v>
      </c>
      <c r="T293" s="5">
        <f t="shared" si="120"/>
        <v>3333.1328212099734</v>
      </c>
      <c r="U293" s="5">
        <f t="shared" si="120"/>
        <v>113.64630914243752</v>
      </c>
      <c r="V293" s="5">
        <f t="shared" si="120"/>
        <v>88.539182145296905</v>
      </c>
      <c r="W293" s="5">
        <f t="shared" si="119"/>
        <v>24.550674685362409</v>
      </c>
      <c r="X293" s="5">
        <f t="shared" si="119"/>
        <v>13.067456851677337</v>
      </c>
      <c r="Y293" s="5">
        <f t="shared" si="119"/>
        <v>29.920741807740626</v>
      </c>
      <c r="Z293" s="5">
        <f t="shared" si="119"/>
        <v>11.853787214563152</v>
      </c>
      <c r="AA293" s="4">
        <v>0</v>
      </c>
      <c r="AB293" s="4">
        <f t="shared" si="129"/>
        <v>0</v>
      </c>
      <c r="AC293" s="3">
        <f t="shared" si="130"/>
        <v>0</v>
      </c>
      <c r="AD293" s="4">
        <v>27.199999999999989</v>
      </c>
      <c r="AE293" s="4">
        <v>1.4845555555555554</v>
      </c>
      <c r="AF293" s="4">
        <v>1.4233655555555595</v>
      </c>
      <c r="AG293" s="4">
        <v>6.1189999999999918E-2</v>
      </c>
      <c r="AH293" s="4">
        <v>0.24899999999999975</v>
      </c>
      <c r="AI293" s="4">
        <v>0.83462500000000128</v>
      </c>
      <c r="AJ293" s="4">
        <v>0.16144444444444475</v>
      </c>
      <c r="AK293" s="3">
        <f t="shared" si="131"/>
        <v>0.19343351139067785</v>
      </c>
      <c r="AL293" s="4">
        <f t="shared" si="132"/>
        <v>0</v>
      </c>
      <c r="AM293" s="4">
        <f t="shared" si="133"/>
        <v>0</v>
      </c>
      <c r="AN293" s="4">
        <f t="shared" si="134"/>
        <v>0</v>
      </c>
      <c r="AO293" s="4">
        <f t="shared" si="135"/>
        <v>0</v>
      </c>
      <c r="AP293" s="4">
        <f t="shared" si="136"/>
        <v>0</v>
      </c>
      <c r="AQ293" s="4">
        <f t="shared" si="137"/>
        <v>0</v>
      </c>
      <c r="AR293" s="4">
        <f t="shared" si="138"/>
        <v>0</v>
      </c>
      <c r="AS293" s="5">
        <f t="shared" si="139"/>
        <v>2004.7520776525682</v>
      </c>
      <c r="AT293" s="5">
        <f t="shared" si="140"/>
        <v>86.652400278596744</v>
      </c>
      <c r="AU293" s="5">
        <f t="shared" si="141"/>
        <v>71.747753261001421</v>
      </c>
      <c r="AV293" s="5">
        <f t="shared" si="142"/>
        <v>15.010963017353104</v>
      </c>
      <c r="AW293" s="5">
        <f t="shared" si="143"/>
        <v>11.288677418809167</v>
      </c>
      <c r="AX293" s="5">
        <f t="shared" si="144"/>
        <v>29.178551399028652</v>
      </c>
      <c r="AY293" s="5">
        <f t="shared" si="145"/>
        <v>11.921878911202876</v>
      </c>
    </row>
    <row r="294" spans="1:51" x14ac:dyDescent="0.25">
      <c r="A294" s="2">
        <v>42265</v>
      </c>
      <c r="B294" s="299">
        <v>2015</v>
      </c>
      <c r="C294" s="1" t="s">
        <v>302</v>
      </c>
      <c r="D294" s="3">
        <v>0</v>
      </c>
      <c r="E294" s="3">
        <v>23.962500000000045</v>
      </c>
      <c r="F294" s="3">
        <v>1.4882857142857133</v>
      </c>
      <c r="G294" s="3">
        <v>1.1028785714285727</v>
      </c>
      <c r="H294" s="3">
        <v>0.41476428571428486</v>
      </c>
      <c r="I294" s="3">
        <v>0.10435714285714308</v>
      </c>
      <c r="J294" s="3">
        <v>0.33777142857142883</v>
      </c>
      <c r="K294" s="3">
        <v>9.5969230769230751E-2</v>
      </c>
      <c r="L294" s="3">
        <f t="shared" si="121"/>
        <v>0.28412477388961882</v>
      </c>
      <c r="M294" s="4">
        <f t="shared" si="122"/>
        <v>0</v>
      </c>
      <c r="N294" s="4">
        <f t="shared" si="123"/>
        <v>0</v>
      </c>
      <c r="O294" s="4">
        <f t="shared" si="124"/>
        <v>0</v>
      </c>
      <c r="P294" s="4">
        <f t="shared" si="125"/>
        <v>0</v>
      </c>
      <c r="Q294" s="4">
        <f t="shared" si="126"/>
        <v>0</v>
      </c>
      <c r="R294" s="4">
        <f t="shared" si="127"/>
        <v>0</v>
      </c>
      <c r="S294" s="4">
        <f t="shared" si="128"/>
        <v>0</v>
      </c>
      <c r="T294" s="5">
        <f t="shared" si="120"/>
        <v>3333.1328212099734</v>
      </c>
      <c r="U294" s="5">
        <f t="shared" si="120"/>
        <v>113.64630914243752</v>
      </c>
      <c r="V294" s="5">
        <f t="shared" si="120"/>
        <v>88.539182145296905</v>
      </c>
      <c r="W294" s="5">
        <f t="shared" si="119"/>
        <v>24.550674685362409</v>
      </c>
      <c r="X294" s="5">
        <f t="shared" si="119"/>
        <v>13.067456851677337</v>
      </c>
      <c r="Y294" s="5">
        <f t="shared" si="119"/>
        <v>29.920741807740626</v>
      </c>
      <c r="Z294" s="5">
        <f t="shared" si="119"/>
        <v>11.853787214563152</v>
      </c>
      <c r="AA294" s="4">
        <v>0</v>
      </c>
      <c r="AB294" s="4">
        <f t="shared" si="129"/>
        <v>0</v>
      </c>
      <c r="AC294" s="3">
        <f t="shared" si="130"/>
        <v>0</v>
      </c>
      <c r="AD294" s="4">
        <v>27.199999999999989</v>
      </c>
      <c r="AE294" s="4">
        <v>1.4845555555555554</v>
      </c>
      <c r="AF294" s="4">
        <v>1.4233655555555595</v>
      </c>
      <c r="AG294" s="4">
        <v>6.1189999999999918E-2</v>
      </c>
      <c r="AH294" s="4">
        <v>0.24899999999999975</v>
      </c>
      <c r="AI294" s="4">
        <v>0.83462500000000128</v>
      </c>
      <c r="AJ294" s="4">
        <v>0.16144444444444475</v>
      </c>
      <c r="AK294" s="3">
        <f t="shared" si="131"/>
        <v>0.19343351139067785</v>
      </c>
      <c r="AL294" s="4">
        <f t="shared" si="132"/>
        <v>0</v>
      </c>
      <c r="AM294" s="4">
        <f t="shared" si="133"/>
        <v>0</v>
      </c>
      <c r="AN294" s="4">
        <f t="shared" si="134"/>
        <v>0</v>
      </c>
      <c r="AO294" s="4">
        <f t="shared" si="135"/>
        <v>0</v>
      </c>
      <c r="AP294" s="4">
        <f t="shared" si="136"/>
        <v>0</v>
      </c>
      <c r="AQ294" s="4">
        <f t="shared" si="137"/>
        <v>0</v>
      </c>
      <c r="AR294" s="4">
        <f t="shared" si="138"/>
        <v>0</v>
      </c>
      <c r="AS294" s="5">
        <f t="shared" si="139"/>
        <v>2004.7520776525682</v>
      </c>
      <c r="AT294" s="5">
        <f t="shared" si="140"/>
        <v>86.652400278596744</v>
      </c>
      <c r="AU294" s="5">
        <f t="shared" si="141"/>
        <v>71.747753261001421</v>
      </c>
      <c r="AV294" s="5">
        <f t="shared" si="142"/>
        <v>15.010963017353104</v>
      </c>
      <c r="AW294" s="5">
        <f t="shared" si="143"/>
        <v>11.288677418809167</v>
      </c>
      <c r="AX294" s="5">
        <f t="shared" si="144"/>
        <v>29.178551399028652</v>
      </c>
      <c r="AY294" s="5">
        <f t="shared" si="145"/>
        <v>11.921878911202876</v>
      </c>
    </row>
    <row r="295" spans="1:51" x14ac:dyDescent="0.25">
      <c r="A295" s="2">
        <v>42266</v>
      </c>
      <c r="B295" s="299">
        <v>2015</v>
      </c>
      <c r="C295" s="1" t="s">
        <v>303</v>
      </c>
      <c r="D295" s="3">
        <v>0</v>
      </c>
      <c r="E295" s="3">
        <v>23.962500000000045</v>
      </c>
      <c r="F295" s="3">
        <v>1.4882857142857133</v>
      </c>
      <c r="G295" s="3">
        <v>1.1028785714285727</v>
      </c>
      <c r="H295" s="3">
        <v>0.41476428571428486</v>
      </c>
      <c r="I295" s="3">
        <v>0.10435714285714308</v>
      </c>
      <c r="J295" s="3">
        <v>0.33777142857142883</v>
      </c>
      <c r="K295" s="3">
        <v>9.5969230769230751E-2</v>
      </c>
      <c r="L295" s="3">
        <f t="shared" si="121"/>
        <v>0.28412477388961882</v>
      </c>
      <c r="M295" s="4">
        <f t="shared" si="122"/>
        <v>0</v>
      </c>
      <c r="N295" s="4">
        <f t="shared" si="123"/>
        <v>0</v>
      </c>
      <c r="O295" s="4">
        <f t="shared" si="124"/>
        <v>0</v>
      </c>
      <c r="P295" s="4">
        <f t="shared" si="125"/>
        <v>0</v>
      </c>
      <c r="Q295" s="4">
        <f t="shared" si="126"/>
        <v>0</v>
      </c>
      <c r="R295" s="4">
        <f t="shared" si="127"/>
        <v>0</v>
      </c>
      <c r="S295" s="4">
        <f t="shared" si="128"/>
        <v>0</v>
      </c>
      <c r="T295" s="5">
        <f t="shared" si="120"/>
        <v>3333.1328212099734</v>
      </c>
      <c r="U295" s="5">
        <f t="shared" si="120"/>
        <v>113.64630914243752</v>
      </c>
      <c r="V295" s="5">
        <f t="shared" si="120"/>
        <v>88.539182145296905</v>
      </c>
      <c r="W295" s="5">
        <f t="shared" si="119"/>
        <v>24.550674685362409</v>
      </c>
      <c r="X295" s="5">
        <f t="shared" si="119"/>
        <v>13.067456851677337</v>
      </c>
      <c r="Y295" s="5">
        <f t="shared" si="119"/>
        <v>29.920741807740626</v>
      </c>
      <c r="Z295" s="5">
        <f t="shared" si="119"/>
        <v>11.853787214563152</v>
      </c>
      <c r="AA295" s="4">
        <v>0</v>
      </c>
      <c r="AB295" s="4">
        <f t="shared" si="129"/>
        <v>0</v>
      </c>
      <c r="AC295" s="3">
        <f t="shared" si="130"/>
        <v>0</v>
      </c>
      <c r="AD295" s="4">
        <v>27.199999999999989</v>
      </c>
      <c r="AE295" s="4">
        <v>1.4845555555555554</v>
      </c>
      <c r="AF295" s="4">
        <v>1.4233655555555595</v>
      </c>
      <c r="AG295" s="4">
        <v>6.1189999999999918E-2</v>
      </c>
      <c r="AH295" s="4">
        <v>0.24899999999999975</v>
      </c>
      <c r="AI295" s="4">
        <v>0.83462500000000128</v>
      </c>
      <c r="AJ295" s="4">
        <v>0.16144444444444475</v>
      </c>
      <c r="AK295" s="3">
        <f t="shared" si="131"/>
        <v>0.19343351139067785</v>
      </c>
      <c r="AL295" s="4">
        <f t="shared" si="132"/>
        <v>0</v>
      </c>
      <c r="AM295" s="4">
        <f t="shared" si="133"/>
        <v>0</v>
      </c>
      <c r="AN295" s="4">
        <f t="shared" si="134"/>
        <v>0</v>
      </c>
      <c r="AO295" s="4">
        <f t="shared" si="135"/>
        <v>0</v>
      </c>
      <c r="AP295" s="4">
        <f t="shared" si="136"/>
        <v>0</v>
      </c>
      <c r="AQ295" s="4">
        <f t="shared" si="137"/>
        <v>0</v>
      </c>
      <c r="AR295" s="4">
        <f t="shared" si="138"/>
        <v>0</v>
      </c>
      <c r="AS295" s="5">
        <f t="shared" si="139"/>
        <v>2004.7520776525682</v>
      </c>
      <c r="AT295" s="5">
        <f t="shared" si="140"/>
        <v>86.652400278596744</v>
      </c>
      <c r="AU295" s="5">
        <f t="shared" si="141"/>
        <v>71.747753261001421</v>
      </c>
      <c r="AV295" s="5">
        <f t="shared" si="142"/>
        <v>15.010963017353104</v>
      </c>
      <c r="AW295" s="5">
        <f t="shared" si="143"/>
        <v>11.288677418809167</v>
      </c>
      <c r="AX295" s="5">
        <f t="shared" si="144"/>
        <v>29.178551399028652</v>
      </c>
      <c r="AY295" s="5">
        <f t="shared" si="145"/>
        <v>11.921878911202876</v>
      </c>
    </row>
    <row r="296" spans="1:51" x14ac:dyDescent="0.25">
      <c r="A296" s="2">
        <v>42267</v>
      </c>
      <c r="B296" s="299">
        <v>2015</v>
      </c>
      <c r="C296" s="1" t="s">
        <v>304</v>
      </c>
      <c r="D296" s="3">
        <v>0</v>
      </c>
      <c r="E296" s="3">
        <v>23.962500000000045</v>
      </c>
      <c r="F296" s="3">
        <v>1.4882857142857133</v>
      </c>
      <c r="G296" s="3">
        <v>1.1028785714285727</v>
      </c>
      <c r="H296" s="3">
        <v>0.41476428571428486</v>
      </c>
      <c r="I296" s="3">
        <v>0.10435714285714308</v>
      </c>
      <c r="J296" s="3">
        <v>0.33777142857142883</v>
      </c>
      <c r="K296" s="3">
        <v>9.5969230769230751E-2</v>
      </c>
      <c r="L296" s="3">
        <f t="shared" si="121"/>
        <v>0.28412477388961882</v>
      </c>
      <c r="M296" s="4">
        <f t="shared" si="122"/>
        <v>0</v>
      </c>
      <c r="N296" s="4">
        <f t="shared" si="123"/>
        <v>0</v>
      </c>
      <c r="O296" s="4">
        <f t="shared" si="124"/>
        <v>0</v>
      </c>
      <c r="P296" s="4">
        <f t="shared" si="125"/>
        <v>0</v>
      </c>
      <c r="Q296" s="4">
        <f t="shared" si="126"/>
        <v>0</v>
      </c>
      <c r="R296" s="4">
        <f t="shared" si="127"/>
        <v>0</v>
      </c>
      <c r="S296" s="4">
        <f t="shared" si="128"/>
        <v>0</v>
      </c>
      <c r="T296" s="5">
        <f t="shared" si="120"/>
        <v>3333.1328212099734</v>
      </c>
      <c r="U296" s="5">
        <f t="shared" si="120"/>
        <v>113.64630914243752</v>
      </c>
      <c r="V296" s="5">
        <f t="shared" si="120"/>
        <v>88.539182145296905</v>
      </c>
      <c r="W296" s="5">
        <f t="shared" si="119"/>
        <v>24.550674685362409</v>
      </c>
      <c r="X296" s="5">
        <f t="shared" si="119"/>
        <v>13.067456851677337</v>
      </c>
      <c r="Y296" s="5">
        <f t="shared" si="119"/>
        <v>29.920741807740626</v>
      </c>
      <c r="Z296" s="5">
        <f t="shared" si="119"/>
        <v>11.853787214563152</v>
      </c>
      <c r="AA296" s="4">
        <v>0</v>
      </c>
      <c r="AB296" s="4">
        <f t="shared" si="129"/>
        <v>0</v>
      </c>
      <c r="AC296" s="3">
        <f t="shared" si="130"/>
        <v>0</v>
      </c>
      <c r="AD296" s="4">
        <v>27.199999999999989</v>
      </c>
      <c r="AE296" s="4">
        <v>1.4845555555555554</v>
      </c>
      <c r="AF296" s="4">
        <v>1.4233655555555595</v>
      </c>
      <c r="AG296" s="4">
        <v>6.1189999999999918E-2</v>
      </c>
      <c r="AH296" s="4">
        <v>0.24899999999999975</v>
      </c>
      <c r="AI296" s="4">
        <v>0.83462500000000128</v>
      </c>
      <c r="AJ296" s="4">
        <v>0.16144444444444475</v>
      </c>
      <c r="AK296" s="3">
        <f t="shared" si="131"/>
        <v>0.19343351139067785</v>
      </c>
      <c r="AL296" s="4">
        <f t="shared" si="132"/>
        <v>0</v>
      </c>
      <c r="AM296" s="4">
        <f t="shared" si="133"/>
        <v>0</v>
      </c>
      <c r="AN296" s="4">
        <f t="shared" si="134"/>
        <v>0</v>
      </c>
      <c r="AO296" s="4">
        <f t="shared" si="135"/>
        <v>0</v>
      </c>
      <c r="AP296" s="4">
        <f t="shared" si="136"/>
        <v>0</v>
      </c>
      <c r="AQ296" s="4">
        <f t="shared" si="137"/>
        <v>0</v>
      </c>
      <c r="AR296" s="4">
        <f t="shared" si="138"/>
        <v>0</v>
      </c>
      <c r="AS296" s="5">
        <f t="shared" si="139"/>
        <v>2004.7520776525682</v>
      </c>
      <c r="AT296" s="5">
        <f t="shared" si="140"/>
        <v>86.652400278596744</v>
      </c>
      <c r="AU296" s="5">
        <f t="shared" si="141"/>
        <v>71.747753261001421</v>
      </c>
      <c r="AV296" s="5">
        <f t="shared" si="142"/>
        <v>15.010963017353104</v>
      </c>
      <c r="AW296" s="5">
        <f t="shared" si="143"/>
        <v>11.288677418809167</v>
      </c>
      <c r="AX296" s="5">
        <f t="shared" si="144"/>
        <v>29.178551399028652</v>
      </c>
      <c r="AY296" s="5">
        <f t="shared" si="145"/>
        <v>11.921878911202876</v>
      </c>
    </row>
    <row r="297" spans="1:51" x14ac:dyDescent="0.25">
      <c r="A297" s="2">
        <v>42268</v>
      </c>
      <c r="B297" s="299">
        <v>2015</v>
      </c>
      <c r="C297" s="1" t="s">
        <v>305</v>
      </c>
      <c r="D297" s="3">
        <v>0</v>
      </c>
      <c r="E297" s="3">
        <v>23.962500000000045</v>
      </c>
      <c r="F297" s="3">
        <v>1.4882857142857133</v>
      </c>
      <c r="G297" s="3">
        <v>1.1028785714285727</v>
      </c>
      <c r="H297" s="3">
        <v>0.41476428571428486</v>
      </c>
      <c r="I297" s="3">
        <v>0.10435714285714308</v>
      </c>
      <c r="J297" s="3">
        <v>0.33777142857142883</v>
      </c>
      <c r="K297" s="3">
        <v>9.5969230769230751E-2</v>
      </c>
      <c r="L297" s="3">
        <f t="shared" si="121"/>
        <v>0.28412477388961882</v>
      </c>
      <c r="M297" s="4">
        <f t="shared" si="122"/>
        <v>0</v>
      </c>
      <c r="N297" s="4">
        <f t="shared" si="123"/>
        <v>0</v>
      </c>
      <c r="O297" s="4">
        <f t="shared" si="124"/>
        <v>0</v>
      </c>
      <c r="P297" s="4">
        <f t="shared" si="125"/>
        <v>0</v>
      </c>
      <c r="Q297" s="4">
        <f t="shared" si="126"/>
        <v>0</v>
      </c>
      <c r="R297" s="4">
        <f t="shared" si="127"/>
        <v>0</v>
      </c>
      <c r="S297" s="4">
        <f t="shared" si="128"/>
        <v>0</v>
      </c>
      <c r="T297" s="5">
        <f t="shared" si="120"/>
        <v>3333.1328212099734</v>
      </c>
      <c r="U297" s="5">
        <f t="shared" si="120"/>
        <v>113.64630914243752</v>
      </c>
      <c r="V297" s="5">
        <f t="shared" si="120"/>
        <v>88.539182145296905</v>
      </c>
      <c r="W297" s="5">
        <f t="shared" si="119"/>
        <v>24.550674685362409</v>
      </c>
      <c r="X297" s="5">
        <f t="shared" si="119"/>
        <v>13.067456851677337</v>
      </c>
      <c r="Y297" s="5">
        <f t="shared" si="119"/>
        <v>29.920741807740626</v>
      </c>
      <c r="Z297" s="5">
        <f t="shared" si="119"/>
        <v>11.853787214563152</v>
      </c>
      <c r="AA297" s="4">
        <v>0</v>
      </c>
      <c r="AB297" s="4">
        <f t="shared" si="129"/>
        <v>0</v>
      </c>
      <c r="AC297" s="3">
        <f t="shared" si="130"/>
        <v>0</v>
      </c>
      <c r="AD297" s="4">
        <v>27.199999999999989</v>
      </c>
      <c r="AE297" s="4">
        <v>1.4845555555555554</v>
      </c>
      <c r="AF297" s="4">
        <v>1.4233655555555595</v>
      </c>
      <c r="AG297" s="4">
        <v>6.1189999999999918E-2</v>
      </c>
      <c r="AH297" s="4">
        <v>0.24899999999999975</v>
      </c>
      <c r="AI297" s="4">
        <v>0.83462500000000128</v>
      </c>
      <c r="AJ297" s="4">
        <v>0.16144444444444475</v>
      </c>
      <c r="AK297" s="3">
        <f t="shared" si="131"/>
        <v>0.19343351139067785</v>
      </c>
      <c r="AL297" s="4">
        <f t="shared" si="132"/>
        <v>0</v>
      </c>
      <c r="AM297" s="4">
        <f t="shared" si="133"/>
        <v>0</v>
      </c>
      <c r="AN297" s="4">
        <f t="shared" si="134"/>
        <v>0</v>
      </c>
      <c r="AO297" s="4">
        <f t="shared" si="135"/>
        <v>0</v>
      </c>
      <c r="AP297" s="4">
        <f t="shared" si="136"/>
        <v>0</v>
      </c>
      <c r="AQ297" s="4">
        <f t="shared" si="137"/>
        <v>0</v>
      </c>
      <c r="AR297" s="4">
        <f t="shared" si="138"/>
        <v>0</v>
      </c>
      <c r="AS297" s="5">
        <f t="shared" si="139"/>
        <v>2004.7520776525682</v>
      </c>
      <c r="AT297" s="5">
        <f t="shared" si="140"/>
        <v>86.652400278596744</v>
      </c>
      <c r="AU297" s="5">
        <f t="shared" si="141"/>
        <v>71.747753261001421</v>
      </c>
      <c r="AV297" s="5">
        <f t="shared" si="142"/>
        <v>15.010963017353104</v>
      </c>
      <c r="AW297" s="5">
        <f t="shared" si="143"/>
        <v>11.288677418809167</v>
      </c>
      <c r="AX297" s="5">
        <f t="shared" si="144"/>
        <v>29.178551399028652</v>
      </c>
      <c r="AY297" s="5">
        <f t="shared" si="145"/>
        <v>11.921878911202876</v>
      </c>
    </row>
    <row r="298" spans="1:51" x14ac:dyDescent="0.25">
      <c r="A298" s="2">
        <v>42269</v>
      </c>
      <c r="B298" s="299">
        <v>2015</v>
      </c>
      <c r="C298" s="1" t="s">
        <v>306</v>
      </c>
      <c r="D298" s="3">
        <v>0</v>
      </c>
      <c r="E298" s="3">
        <v>23.962500000000045</v>
      </c>
      <c r="F298" s="3">
        <v>1.4882857142857133</v>
      </c>
      <c r="G298" s="3">
        <v>1.1028785714285727</v>
      </c>
      <c r="H298" s="3">
        <v>0.41476428571428486</v>
      </c>
      <c r="I298" s="3">
        <v>0.10435714285714308</v>
      </c>
      <c r="J298" s="3">
        <v>0.33777142857142883</v>
      </c>
      <c r="K298" s="3">
        <v>9.5969230769230751E-2</v>
      </c>
      <c r="L298" s="3">
        <f t="shared" si="121"/>
        <v>0.28412477388961882</v>
      </c>
      <c r="M298" s="4">
        <f t="shared" si="122"/>
        <v>0</v>
      </c>
      <c r="N298" s="4">
        <f t="shared" si="123"/>
        <v>0</v>
      </c>
      <c r="O298" s="4">
        <f t="shared" si="124"/>
        <v>0</v>
      </c>
      <c r="P298" s="4">
        <f t="shared" si="125"/>
        <v>0</v>
      </c>
      <c r="Q298" s="4">
        <f t="shared" si="126"/>
        <v>0</v>
      </c>
      <c r="R298" s="4">
        <f t="shared" si="127"/>
        <v>0</v>
      </c>
      <c r="S298" s="4">
        <f t="shared" si="128"/>
        <v>0</v>
      </c>
      <c r="T298" s="5">
        <f t="shared" si="120"/>
        <v>3333.1328212099734</v>
      </c>
      <c r="U298" s="5">
        <f t="shared" si="120"/>
        <v>113.64630914243752</v>
      </c>
      <c r="V298" s="5">
        <f t="shared" si="120"/>
        <v>88.539182145296905</v>
      </c>
      <c r="W298" s="5">
        <f t="shared" si="119"/>
        <v>24.550674685362409</v>
      </c>
      <c r="X298" s="5">
        <f t="shared" si="119"/>
        <v>13.067456851677337</v>
      </c>
      <c r="Y298" s="5">
        <f t="shared" si="119"/>
        <v>29.920741807740626</v>
      </c>
      <c r="Z298" s="5">
        <f t="shared" si="119"/>
        <v>11.853787214563152</v>
      </c>
      <c r="AA298" s="4">
        <v>0</v>
      </c>
      <c r="AB298" s="4">
        <f t="shared" si="129"/>
        <v>0</v>
      </c>
      <c r="AC298" s="3">
        <f t="shared" si="130"/>
        <v>0</v>
      </c>
      <c r="AD298" s="4">
        <v>27.199999999999989</v>
      </c>
      <c r="AE298" s="4">
        <v>1.4845555555555554</v>
      </c>
      <c r="AF298" s="4">
        <v>1.4233655555555595</v>
      </c>
      <c r="AG298" s="4">
        <v>6.1189999999999918E-2</v>
      </c>
      <c r="AH298" s="4">
        <v>0.24899999999999975</v>
      </c>
      <c r="AI298" s="4">
        <v>0.83462500000000128</v>
      </c>
      <c r="AJ298" s="4">
        <v>0.16144444444444475</v>
      </c>
      <c r="AK298" s="3">
        <f t="shared" si="131"/>
        <v>0.19343351139067785</v>
      </c>
      <c r="AL298" s="4">
        <f t="shared" si="132"/>
        <v>0</v>
      </c>
      <c r="AM298" s="4">
        <f t="shared" si="133"/>
        <v>0</v>
      </c>
      <c r="AN298" s="4">
        <f t="shared" si="134"/>
        <v>0</v>
      </c>
      <c r="AO298" s="4">
        <f t="shared" si="135"/>
        <v>0</v>
      </c>
      <c r="AP298" s="4">
        <f t="shared" si="136"/>
        <v>0</v>
      </c>
      <c r="AQ298" s="4">
        <f t="shared" si="137"/>
        <v>0</v>
      </c>
      <c r="AR298" s="4">
        <f t="shared" si="138"/>
        <v>0</v>
      </c>
      <c r="AS298" s="5">
        <f t="shared" si="139"/>
        <v>2004.7520776525682</v>
      </c>
      <c r="AT298" s="5">
        <f t="shared" si="140"/>
        <v>86.652400278596744</v>
      </c>
      <c r="AU298" s="5">
        <f t="shared" si="141"/>
        <v>71.747753261001421</v>
      </c>
      <c r="AV298" s="5">
        <f t="shared" si="142"/>
        <v>15.010963017353104</v>
      </c>
      <c r="AW298" s="5">
        <f t="shared" si="143"/>
        <v>11.288677418809167</v>
      </c>
      <c r="AX298" s="5">
        <f t="shared" si="144"/>
        <v>29.178551399028652</v>
      </c>
      <c r="AY298" s="5">
        <f t="shared" si="145"/>
        <v>11.921878911202876</v>
      </c>
    </row>
    <row r="299" spans="1:51" x14ac:dyDescent="0.25">
      <c r="A299" s="2">
        <v>42270</v>
      </c>
      <c r="B299" s="299">
        <v>2015</v>
      </c>
      <c r="C299" s="1" t="s">
        <v>307</v>
      </c>
      <c r="D299" s="3">
        <v>0</v>
      </c>
      <c r="E299" s="3">
        <v>23.962500000000045</v>
      </c>
      <c r="F299" s="3">
        <v>1.4882857142857133</v>
      </c>
      <c r="G299" s="3">
        <v>1.1028785714285727</v>
      </c>
      <c r="H299" s="3">
        <v>0.41476428571428486</v>
      </c>
      <c r="I299" s="3">
        <v>0.10435714285714308</v>
      </c>
      <c r="J299" s="3">
        <v>0.33777142857142883</v>
      </c>
      <c r="K299" s="3">
        <v>9.5969230769230751E-2</v>
      </c>
      <c r="L299" s="3">
        <f t="shared" si="121"/>
        <v>0.28412477388961882</v>
      </c>
      <c r="M299" s="4">
        <f t="shared" si="122"/>
        <v>0</v>
      </c>
      <c r="N299" s="4">
        <f t="shared" si="123"/>
        <v>0</v>
      </c>
      <c r="O299" s="4">
        <f t="shared" si="124"/>
        <v>0</v>
      </c>
      <c r="P299" s="4">
        <f t="shared" si="125"/>
        <v>0</v>
      </c>
      <c r="Q299" s="4">
        <f t="shared" si="126"/>
        <v>0</v>
      </c>
      <c r="R299" s="4">
        <f t="shared" si="127"/>
        <v>0</v>
      </c>
      <c r="S299" s="4">
        <f t="shared" si="128"/>
        <v>0</v>
      </c>
      <c r="T299" s="5">
        <f t="shared" si="120"/>
        <v>3333.1328212099734</v>
      </c>
      <c r="U299" s="5">
        <f t="shared" si="120"/>
        <v>113.64630914243752</v>
      </c>
      <c r="V299" s="5">
        <f t="shared" si="120"/>
        <v>88.539182145296905</v>
      </c>
      <c r="W299" s="5">
        <f t="shared" si="119"/>
        <v>24.550674685362409</v>
      </c>
      <c r="X299" s="5">
        <f t="shared" si="119"/>
        <v>13.067456851677337</v>
      </c>
      <c r="Y299" s="5">
        <f t="shared" si="119"/>
        <v>29.920741807740626</v>
      </c>
      <c r="Z299" s="5">
        <f t="shared" si="119"/>
        <v>11.853787214563152</v>
      </c>
      <c r="AA299" s="4">
        <v>0</v>
      </c>
      <c r="AB299" s="4">
        <f t="shared" si="129"/>
        <v>0</v>
      </c>
      <c r="AC299" s="3">
        <f t="shared" si="130"/>
        <v>0</v>
      </c>
      <c r="AD299" s="4">
        <v>27.199999999999989</v>
      </c>
      <c r="AE299" s="4">
        <v>1.4845555555555554</v>
      </c>
      <c r="AF299" s="4">
        <v>1.4233655555555595</v>
      </c>
      <c r="AG299" s="4">
        <v>6.1189999999999918E-2</v>
      </c>
      <c r="AH299" s="4">
        <v>0.24899999999999975</v>
      </c>
      <c r="AI299" s="4">
        <v>0.83462500000000128</v>
      </c>
      <c r="AJ299" s="4">
        <v>0.16144444444444475</v>
      </c>
      <c r="AK299" s="3">
        <f t="shared" si="131"/>
        <v>0.19343351139067785</v>
      </c>
      <c r="AL299" s="4">
        <f t="shared" si="132"/>
        <v>0</v>
      </c>
      <c r="AM299" s="4">
        <f t="shared" si="133"/>
        <v>0</v>
      </c>
      <c r="AN299" s="4">
        <f t="shared" si="134"/>
        <v>0</v>
      </c>
      <c r="AO299" s="4">
        <f t="shared" si="135"/>
        <v>0</v>
      </c>
      <c r="AP299" s="4">
        <f t="shared" si="136"/>
        <v>0</v>
      </c>
      <c r="AQ299" s="4">
        <f t="shared" si="137"/>
        <v>0</v>
      </c>
      <c r="AR299" s="4">
        <f t="shared" si="138"/>
        <v>0</v>
      </c>
      <c r="AS299" s="5">
        <f t="shared" si="139"/>
        <v>2004.7520776525682</v>
      </c>
      <c r="AT299" s="5">
        <f t="shared" si="140"/>
        <v>86.652400278596744</v>
      </c>
      <c r="AU299" s="5">
        <f t="shared" si="141"/>
        <v>71.747753261001421</v>
      </c>
      <c r="AV299" s="5">
        <f t="shared" si="142"/>
        <v>15.010963017353104</v>
      </c>
      <c r="AW299" s="5">
        <f t="shared" si="143"/>
        <v>11.288677418809167</v>
      </c>
      <c r="AX299" s="5">
        <f t="shared" si="144"/>
        <v>29.178551399028652</v>
      </c>
      <c r="AY299" s="5">
        <f t="shared" si="145"/>
        <v>11.921878911202876</v>
      </c>
    </row>
    <row r="300" spans="1:51" x14ac:dyDescent="0.25">
      <c r="A300" s="2">
        <v>42271</v>
      </c>
      <c r="B300" s="299">
        <v>2015</v>
      </c>
      <c r="C300" s="1" t="s">
        <v>308</v>
      </c>
      <c r="D300" s="3">
        <v>0</v>
      </c>
      <c r="E300" s="3">
        <v>23.962500000000045</v>
      </c>
      <c r="F300" s="3">
        <v>1.4882857142857133</v>
      </c>
      <c r="G300" s="3">
        <v>1.1028785714285727</v>
      </c>
      <c r="H300" s="3">
        <v>0.41476428571428486</v>
      </c>
      <c r="I300" s="3">
        <v>0.10435714285714308</v>
      </c>
      <c r="J300" s="3">
        <v>0.33777142857142883</v>
      </c>
      <c r="K300" s="3">
        <v>9.5969230769230751E-2</v>
      </c>
      <c r="L300" s="3">
        <f t="shared" si="121"/>
        <v>0.28412477388961882</v>
      </c>
      <c r="M300" s="4">
        <f t="shared" si="122"/>
        <v>0</v>
      </c>
      <c r="N300" s="4">
        <f t="shared" si="123"/>
        <v>0</v>
      </c>
      <c r="O300" s="4">
        <f t="shared" si="124"/>
        <v>0</v>
      </c>
      <c r="P300" s="4">
        <f t="shared" si="125"/>
        <v>0</v>
      </c>
      <c r="Q300" s="4">
        <f t="shared" si="126"/>
        <v>0</v>
      </c>
      <c r="R300" s="4">
        <f t="shared" si="127"/>
        <v>0</v>
      </c>
      <c r="S300" s="4">
        <f t="shared" si="128"/>
        <v>0</v>
      </c>
      <c r="T300" s="5">
        <f t="shared" si="120"/>
        <v>3333.1328212099734</v>
      </c>
      <c r="U300" s="5">
        <f t="shared" si="120"/>
        <v>113.64630914243752</v>
      </c>
      <c r="V300" s="5">
        <f t="shared" si="120"/>
        <v>88.539182145296905</v>
      </c>
      <c r="W300" s="5">
        <f t="shared" si="119"/>
        <v>24.550674685362409</v>
      </c>
      <c r="X300" s="5">
        <f t="shared" si="119"/>
        <v>13.067456851677337</v>
      </c>
      <c r="Y300" s="5">
        <f t="shared" si="119"/>
        <v>29.920741807740626</v>
      </c>
      <c r="Z300" s="5">
        <f t="shared" si="119"/>
        <v>11.853787214563152</v>
      </c>
      <c r="AA300" s="4">
        <v>0</v>
      </c>
      <c r="AB300" s="4">
        <f t="shared" si="129"/>
        <v>0</v>
      </c>
      <c r="AC300" s="3">
        <f t="shared" si="130"/>
        <v>0</v>
      </c>
      <c r="AD300" s="4">
        <v>27.199999999999989</v>
      </c>
      <c r="AE300" s="4">
        <v>1.4845555555555554</v>
      </c>
      <c r="AF300" s="4">
        <v>1.4233655555555595</v>
      </c>
      <c r="AG300" s="4">
        <v>6.1189999999999918E-2</v>
      </c>
      <c r="AH300" s="4">
        <v>0.24899999999999975</v>
      </c>
      <c r="AI300" s="4">
        <v>0.83462500000000128</v>
      </c>
      <c r="AJ300" s="4">
        <v>0.16144444444444475</v>
      </c>
      <c r="AK300" s="3">
        <f t="shared" si="131"/>
        <v>0.19343351139067785</v>
      </c>
      <c r="AL300" s="4">
        <f t="shared" si="132"/>
        <v>0</v>
      </c>
      <c r="AM300" s="4">
        <f t="shared" si="133"/>
        <v>0</v>
      </c>
      <c r="AN300" s="4">
        <f t="shared" si="134"/>
        <v>0</v>
      </c>
      <c r="AO300" s="4">
        <f t="shared" si="135"/>
        <v>0</v>
      </c>
      <c r="AP300" s="4">
        <f t="shared" si="136"/>
        <v>0</v>
      </c>
      <c r="AQ300" s="4">
        <f t="shared" si="137"/>
        <v>0</v>
      </c>
      <c r="AR300" s="4">
        <f t="shared" si="138"/>
        <v>0</v>
      </c>
      <c r="AS300" s="5">
        <f t="shared" si="139"/>
        <v>2004.7520776525682</v>
      </c>
      <c r="AT300" s="5">
        <f t="shared" si="140"/>
        <v>86.652400278596744</v>
      </c>
      <c r="AU300" s="5">
        <f t="shared" si="141"/>
        <v>71.747753261001421</v>
      </c>
      <c r="AV300" s="5">
        <f t="shared" si="142"/>
        <v>15.010963017353104</v>
      </c>
      <c r="AW300" s="5">
        <f t="shared" si="143"/>
        <v>11.288677418809167</v>
      </c>
      <c r="AX300" s="5">
        <f t="shared" si="144"/>
        <v>29.178551399028652</v>
      </c>
      <c r="AY300" s="5">
        <f t="shared" si="145"/>
        <v>11.921878911202876</v>
      </c>
    </row>
    <row r="301" spans="1:51" x14ac:dyDescent="0.25">
      <c r="A301" s="2">
        <v>42272</v>
      </c>
      <c r="B301" s="299">
        <v>2015</v>
      </c>
      <c r="C301" s="1" t="s">
        <v>309</v>
      </c>
      <c r="D301" s="3">
        <v>0</v>
      </c>
      <c r="E301" s="3">
        <v>23.962500000000045</v>
      </c>
      <c r="F301" s="3">
        <v>1.4882857142857133</v>
      </c>
      <c r="G301" s="3">
        <v>1.1028785714285727</v>
      </c>
      <c r="H301" s="3">
        <v>0.41476428571428486</v>
      </c>
      <c r="I301" s="3">
        <v>0.10435714285714308</v>
      </c>
      <c r="J301" s="3">
        <v>0.33777142857142883</v>
      </c>
      <c r="K301" s="3">
        <v>9.5969230769230751E-2</v>
      </c>
      <c r="L301" s="3">
        <f t="shared" si="121"/>
        <v>0.28412477388961882</v>
      </c>
      <c r="M301" s="4">
        <f t="shared" si="122"/>
        <v>0</v>
      </c>
      <c r="N301" s="4">
        <f t="shared" si="123"/>
        <v>0</v>
      </c>
      <c r="O301" s="4">
        <f t="shared" si="124"/>
        <v>0</v>
      </c>
      <c r="P301" s="4">
        <f t="shared" si="125"/>
        <v>0</v>
      </c>
      <c r="Q301" s="4">
        <f t="shared" si="126"/>
        <v>0</v>
      </c>
      <c r="R301" s="4">
        <f t="shared" si="127"/>
        <v>0</v>
      </c>
      <c r="S301" s="4">
        <f t="shared" si="128"/>
        <v>0</v>
      </c>
      <c r="T301" s="5">
        <f t="shared" si="120"/>
        <v>3333.1328212099734</v>
      </c>
      <c r="U301" s="5">
        <f t="shared" si="120"/>
        <v>113.64630914243752</v>
      </c>
      <c r="V301" s="5">
        <f t="shared" si="120"/>
        <v>88.539182145296905</v>
      </c>
      <c r="W301" s="5">
        <f t="shared" si="119"/>
        <v>24.550674685362409</v>
      </c>
      <c r="X301" s="5">
        <f t="shared" si="119"/>
        <v>13.067456851677337</v>
      </c>
      <c r="Y301" s="5">
        <f t="shared" si="119"/>
        <v>29.920741807740626</v>
      </c>
      <c r="Z301" s="5">
        <f t="shared" si="119"/>
        <v>11.853787214563152</v>
      </c>
      <c r="AA301" s="4">
        <v>0</v>
      </c>
      <c r="AB301" s="4">
        <f t="shared" si="129"/>
        <v>0</v>
      </c>
      <c r="AC301" s="3">
        <f t="shared" si="130"/>
        <v>0</v>
      </c>
      <c r="AD301" s="4">
        <v>27.199999999999989</v>
      </c>
      <c r="AE301" s="4">
        <v>1.4845555555555554</v>
      </c>
      <c r="AF301" s="4">
        <v>1.4233655555555595</v>
      </c>
      <c r="AG301" s="4">
        <v>6.1189999999999918E-2</v>
      </c>
      <c r="AH301" s="4">
        <v>0.24899999999999975</v>
      </c>
      <c r="AI301" s="4">
        <v>0.83462500000000128</v>
      </c>
      <c r="AJ301" s="4">
        <v>0.16144444444444475</v>
      </c>
      <c r="AK301" s="3">
        <f t="shared" si="131"/>
        <v>0.19343351139067785</v>
      </c>
      <c r="AL301" s="4">
        <f t="shared" si="132"/>
        <v>0</v>
      </c>
      <c r="AM301" s="4">
        <f t="shared" si="133"/>
        <v>0</v>
      </c>
      <c r="AN301" s="4">
        <f t="shared" si="134"/>
        <v>0</v>
      </c>
      <c r="AO301" s="4">
        <f t="shared" si="135"/>
        <v>0</v>
      </c>
      <c r="AP301" s="4">
        <f t="shared" si="136"/>
        <v>0</v>
      </c>
      <c r="AQ301" s="4">
        <f t="shared" si="137"/>
        <v>0</v>
      </c>
      <c r="AR301" s="4">
        <f t="shared" si="138"/>
        <v>0</v>
      </c>
      <c r="AS301" s="5">
        <f t="shared" si="139"/>
        <v>2004.7520776525682</v>
      </c>
      <c r="AT301" s="5">
        <f t="shared" si="140"/>
        <v>86.652400278596744</v>
      </c>
      <c r="AU301" s="5">
        <f t="shared" si="141"/>
        <v>71.747753261001421</v>
      </c>
      <c r="AV301" s="5">
        <f t="shared" si="142"/>
        <v>15.010963017353104</v>
      </c>
      <c r="AW301" s="5">
        <f t="shared" si="143"/>
        <v>11.288677418809167</v>
      </c>
      <c r="AX301" s="5">
        <f t="shared" si="144"/>
        <v>29.178551399028652</v>
      </c>
      <c r="AY301" s="5">
        <f t="shared" si="145"/>
        <v>11.921878911202876</v>
      </c>
    </row>
    <row r="302" spans="1:51" x14ac:dyDescent="0.25">
      <c r="A302" s="2">
        <v>42273</v>
      </c>
      <c r="B302" s="299">
        <v>2015</v>
      </c>
      <c r="C302" s="1" t="s">
        <v>310</v>
      </c>
      <c r="D302" s="3">
        <v>0</v>
      </c>
      <c r="E302" s="3">
        <v>23.962500000000045</v>
      </c>
      <c r="F302" s="3">
        <v>1.4882857142857133</v>
      </c>
      <c r="G302" s="3">
        <v>1.1028785714285727</v>
      </c>
      <c r="H302" s="3">
        <v>0.41476428571428486</v>
      </c>
      <c r="I302" s="3">
        <v>0.10435714285714308</v>
      </c>
      <c r="J302" s="3">
        <v>0.33777142857142883</v>
      </c>
      <c r="K302" s="3">
        <v>9.5969230769230751E-2</v>
      </c>
      <c r="L302" s="3">
        <f t="shared" si="121"/>
        <v>0.28412477388961882</v>
      </c>
      <c r="M302" s="4">
        <f t="shared" si="122"/>
        <v>0</v>
      </c>
      <c r="N302" s="4">
        <f t="shared" si="123"/>
        <v>0</v>
      </c>
      <c r="O302" s="4">
        <f t="shared" si="124"/>
        <v>0</v>
      </c>
      <c r="P302" s="4">
        <f t="shared" si="125"/>
        <v>0</v>
      </c>
      <c r="Q302" s="4">
        <f t="shared" si="126"/>
        <v>0</v>
      </c>
      <c r="R302" s="4">
        <f t="shared" si="127"/>
        <v>0</v>
      </c>
      <c r="S302" s="4">
        <f t="shared" si="128"/>
        <v>0</v>
      </c>
      <c r="T302" s="5">
        <f t="shared" si="120"/>
        <v>3333.1328212099734</v>
      </c>
      <c r="U302" s="5">
        <f t="shared" si="120"/>
        <v>113.64630914243752</v>
      </c>
      <c r="V302" s="5">
        <f t="shared" si="120"/>
        <v>88.539182145296905</v>
      </c>
      <c r="W302" s="5">
        <f t="shared" si="119"/>
        <v>24.550674685362409</v>
      </c>
      <c r="X302" s="5">
        <f t="shared" si="119"/>
        <v>13.067456851677337</v>
      </c>
      <c r="Y302" s="5">
        <f t="shared" si="119"/>
        <v>29.920741807740626</v>
      </c>
      <c r="Z302" s="5">
        <f t="shared" si="119"/>
        <v>11.853787214563152</v>
      </c>
      <c r="AA302" s="4">
        <v>0</v>
      </c>
      <c r="AB302" s="4">
        <f t="shared" si="129"/>
        <v>0</v>
      </c>
      <c r="AC302" s="3">
        <f t="shared" si="130"/>
        <v>0</v>
      </c>
      <c r="AD302" s="4">
        <v>27.199999999999989</v>
      </c>
      <c r="AE302" s="4">
        <v>1.4845555555555554</v>
      </c>
      <c r="AF302" s="4">
        <v>1.4233655555555595</v>
      </c>
      <c r="AG302" s="4">
        <v>6.1189999999999918E-2</v>
      </c>
      <c r="AH302" s="4">
        <v>0.24899999999999975</v>
      </c>
      <c r="AI302" s="4">
        <v>0.83462500000000128</v>
      </c>
      <c r="AJ302" s="4">
        <v>0.16144444444444475</v>
      </c>
      <c r="AK302" s="3">
        <f t="shared" si="131"/>
        <v>0.19343351139067785</v>
      </c>
      <c r="AL302" s="4">
        <f t="shared" si="132"/>
        <v>0</v>
      </c>
      <c r="AM302" s="4">
        <f t="shared" si="133"/>
        <v>0</v>
      </c>
      <c r="AN302" s="4">
        <f t="shared" si="134"/>
        <v>0</v>
      </c>
      <c r="AO302" s="4">
        <f t="shared" si="135"/>
        <v>0</v>
      </c>
      <c r="AP302" s="4">
        <f t="shared" si="136"/>
        <v>0</v>
      </c>
      <c r="AQ302" s="4">
        <f t="shared" si="137"/>
        <v>0</v>
      </c>
      <c r="AR302" s="4">
        <f t="shared" si="138"/>
        <v>0</v>
      </c>
      <c r="AS302" s="5">
        <f t="shared" si="139"/>
        <v>2004.7520776525682</v>
      </c>
      <c r="AT302" s="5">
        <f t="shared" si="140"/>
        <v>86.652400278596744</v>
      </c>
      <c r="AU302" s="5">
        <f t="shared" si="141"/>
        <v>71.747753261001421</v>
      </c>
      <c r="AV302" s="5">
        <f t="shared" si="142"/>
        <v>15.010963017353104</v>
      </c>
      <c r="AW302" s="5">
        <f t="shared" si="143"/>
        <v>11.288677418809167</v>
      </c>
      <c r="AX302" s="5">
        <f t="shared" si="144"/>
        <v>29.178551399028652</v>
      </c>
      <c r="AY302" s="5">
        <f t="shared" si="145"/>
        <v>11.921878911202876</v>
      </c>
    </row>
    <row r="303" spans="1:51" x14ac:dyDescent="0.25">
      <c r="A303" s="2">
        <v>42274</v>
      </c>
      <c r="B303" s="299">
        <v>2015</v>
      </c>
      <c r="C303" s="1" t="s">
        <v>311</v>
      </c>
      <c r="D303" s="3">
        <v>0</v>
      </c>
      <c r="E303" s="3">
        <v>23.962500000000045</v>
      </c>
      <c r="F303" s="3">
        <v>1.4882857142857133</v>
      </c>
      <c r="G303" s="3">
        <v>1.1028785714285727</v>
      </c>
      <c r="H303" s="3">
        <v>0.41476428571428486</v>
      </c>
      <c r="I303" s="3">
        <v>0.10435714285714308</v>
      </c>
      <c r="J303" s="3">
        <v>0.33777142857142883</v>
      </c>
      <c r="K303" s="3">
        <v>9.5969230769230751E-2</v>
      </c>
      <c r="L303" s="3">
        <f t="shared" si="121"/>
        <v>0.28412477388961882</v>
      </c>
      <c r="M303" s="4">
        <f t="shared" si="122"/>
        <v>0</v>
      </c>
      <c r="N303" s="4">
        <f t="shared" si="123"/>
        <v>0</v>
      </c>
      <c r="O303" s="4">
        <f t="shared" si="124"/>
        <v>0</v>
      </c>
      <c r="P303" s="4">
        <f t="shared" si="125"/>
        <v>0</v>
      </c>
      <c r="Q303" s="4">
        <f t="shared" si="126"/>
        <v>0</v>
      </c>
      <c r="R303" s="4">
        <f t="shared" si="127"/>
        <v>0</v>
      </c>
      <c r="S303" s="4">
        <f t="shared" si="128"/>
        <v>0</v>
      </c>
      <c r="T303" s="5">
        <f t="shared" si="120"/>
        <v>3333.1328212099734</v>
      </c>
      <c r="U303" s="5">
        <f t="shared" si="120"/>
        <v>113.64630914243752</v>
      </c>
      <c r="V303" s="5">
        <f t="shared" si="120"/>
        <v>88.539182145296905</v>
      </c>
      <c r="W303" s="5">
        <f t="shared" si="119"/>
        <v>24.550674685362409</v>
      </c>
      <c r="X303" s="5">
        <f t="shared" si="119"/>
        <v>13.067456851677337</v>
      </c>
      <c r="Y303" s="5">
        <f t="shared" si="119"/>
        <v>29.920741807740626</v>
      </c>
      <c r="Z303" s="5">
        <f t="shared" si="119"/>
        <v>11.853787214563152</v>
      </c>
      <c r="AA303" s="4">
        <v>0</v>
      </c>
      <c r="AB303" s="4">
        <f t="shared" si="129"/>
        <v>0</v>
      </c>
      <c r="AC303" s="3">
        <f t="shared" si="130"/>
        <v>0</v>
      </c>
      <c r="AD303" s="4">
        <v>27.199999999999989</v>
      </c>
      <c r="AE303" s="4">
        <v>1.4845555555555554</v>
      </c>
      <c r="AF303" s="4">
        <v>1.4233655555555595</v>
      </c>
      <c r="AG303" s="4">
        <v>6.1189999999999918E-2</v>
      </c>
      <c r="AH303" s="4">
        <v>0.24899999999999975</v>
      </c>
      <c r="AI303" s="4">
        <v>0.83462500000000128</v>
      </c>
      <c r="AJ303" s="4">
        <v>0.16144444444444475</v>
      </c>
      <c r="AK303" s="3">
        <f t="shared" si="131"/>
        <v>0.19343351139067785</v>
      </c>
      <c r="AL303" s="4">
        <f t="shared" si="132"/>
        <v>0</v>
      </c>
      <c r="AM303" s="4">
        <f t="shared" si="133"/>
        <v>0</v>
      </c>
      <c r="AN303" s="4">
        <f t="shared" si="134"/>
        <v>0</v>
      </c>
      <c r="AO303" s="4">
        <f t="shared" si="135"/>
        <v>0</v>
      </c>
      <c r="AP303" s="4">
        <f t="shared" si="136"/>
        <v>0</v>
      </c>
      <c r="AQ303" s="4">
        <f t="shared" si="137"/>
        <v>0</v>
      </c>
      <c r="AR303" s="4">
        <f t="shared" si="138"/>
        <v>0</v>
      </c>
      <c r="AS303" s="5">
        <f t="shared" si="139"/>
        <v>2004.7520776525682</v>
      </c>
      <c r="AT303" s="5">
        <f t="shared" si="140"/>
        <v>86.652400278596744</v>
      </c>
      <c r="AU303" s="5">
        <f t="shared" si="141"/>
        <v>71.747753261001421</v>
      </c>
      <c r="AV303" s="5">
        <f t="shared" si="142"/>
        <v>15.010963017353104</v>
      </c>
      <c r="AW303" s="5">
        <f t="shared" si="143"/>
        <v>11.288677418809167</v>
      </c>
      <c r="AX303" s="5">
        <f t="shared" si="144"/>
        <v>29.178551399028652</v>
      </c>
      <c r="AY303" s="5">
        <f t="shared" si="145"/>
        <v>11.921878911202876</v>
      </c>
    </row>
    <row r="304" spans="1:51" x14ac:dyDescent="0.25">
      <c r="A304" s="2">
        <v>42275</v>
      </c>
      <c r="B304" s="299">
        <v>2015</v>
      </c>
      <c r="C304" s="1" t="s">
        <v>312</v>
      </c>
      <c r="D304" s="3">
        <v>0</v>
      </c>
      <c r="E304" s="3">
        <v>23.962500000000045</v>
      </c>
      <c r="F304" s="3">
        <v>1.4882857142857133</v>
      </c>
      <c r="G304" s="3">
        <v>1.1028785714285727</v>
      </c>
      <c r="H304" s="3">
        <v>0.41476428571428486</v>
      </c>
      <c r="I304" s="3">
        <v>0.10435714285714308</v>
      </c>
      <c r="J304" s="3">
        <v>0.33777142857142883</v>
      </c>
      <c r="K304" s="3">
        <v>9.5969230769230751E-2</v>
      </c>
      <c r="L304" s="3">
        <f t="shared" si="121"/>
        <v>0.28412477388961882</v>
      </c>
      <c r="M304" s="4">
        <f t="shared" si="122"/>
        <v>0</v>
      </c>
      <c r="N304" s="4">
        <f t="shared" si="123"/>
        <v>0</v>
      </c>
      <c r="O304" s="4">
        <f t="shared" si="124"/>
        <v>0</v>
      </c>
      <c r="P304" s="4">
        <f t="shared" si="125"/>
        <v>0</v>
      </c>
      <c r="Q304" s="4">
        <f t="shared" si="126"/>
        <v>0</v>
      </c>
      <c r="R304" s="4">
        <f t="shared" si="127"/>
        <v>0</v>
      </c>
      <c r="S304" s="4">
        <f t="shared" si="128"/>
        <v>0</v>
      </c>
      <c r="T304" s="5">
        <f t="shared" si="120"/>
        <v>3333.1328212099734</v>
      </c>
      <c r="U304" s="5">
        <f t="shared" si="120"/>
        <v>113.64630914243752</v>
      </c>
      <c r="V304" s="5">
        <f t="shared" si="120"/>
        <v>88.539182145296905</v>
      </c>
      <c r="W304" s="5">
        <f t="shared" si="119"/>
        <v>24.550674685362409</v>
      </c>
      <c r="X304" s="5">
        <f t="shared" si="119"/>
        <v>13.067456851677337</v>
      </c>
      <c r="Y304" s="5">
        <f t="shared" si="119"/>
        <v>29.920741807740626</v>
      </c>
      <c r="Z304" s="5">
        <f t="shared" si="119"/>
        <v>11.853787214563152</v>
      </c>
      <c r="AA304" s="4">
        <v>0</v>
      </c>
      <c r="AB304" s="4">
        <f t="shared" si="129"/>
        <v>0</v>
      </c>
      <c r="AC304" s="3">
        <f t="shared" si="130"/>
        <v>0</v>
      </c>
      <c r="AD304" s="4">
        <v>27.199999999999989</v>
      </c>
      <c r="AE304" s="4">
        <v>1.4845555555555554</v>
      </c>
      <c r="AF304" s="4">
        <v>1.4233655555555595</v>
      </c>
      <c r="AG304" s="4">
        <v>6.1189999999999918E-2</v>
      </c>
      <c r="AH304" s="4">
        <v>0.24899999999999975</v>
      </c>
      <c r="AI304" s="4">
        <v>0.83462500000000128</v>
      </c>
      <c r="AJ304" s="4">
        <v>0.16144444444444475</v>
      </c>
      <c r="AK304" s="3">
        <f t="shared" si="131"/>
        <v>0.19343351139067785</v>
      </c>
      <c r="AL304" s="4">
        <f t="shared" si="132"/>
        <v>0</v>
      </c>
      <c r="AM304" s="4">
        <f t="shared" si="133"/>
        <v>0</v>
      </c>
      <c r="AN304" s="4">
        <f t="shared" si="134"/>
        <v>0</v>
      </c>
      <c r="AO304" s="4">
        <f t="shared" si="135"/>
        <v>0</v>
      </c>
      <c r="AP304" s="4">
        <f t="shared" si="136"/>
        <v>0</v>
      </c>
      <c r="AQ304" s="4">
        <f t="shared" si="137"/>
        <v>0</v>
      </c>
      <c r="AR304" s="4">
        <f t="shared" si="138"/>
        <v>0</v>
      </c>
      <c r="AS304" s="5">
        <f t="shared" si="139"/>
        <v>2004.7520776525682</v>
      </c>
      <c r="AT304" s="5">
        <f t="shared" si="140"/>
        <v>86.652400278596744</v>
      </c>
      <c r="AU304" s="5">
        <f t="shared" si="141"/>
        <v>71.747753261001421</v>
      </c>
      <c r="AV304" s="5">
        <f t="shared" si="142"/>
        <v>15.010963017353104</v>
      </c>
      <c r="AW304" s="5">
        <f t="shared" si="143"/>
        <v>11.288677418809167</v>
      </c>
      <c r="AX304" s="5">
        <f t="shared" si="144"/>
        <v>29.178551399028652</v>
      </c>
      <c r="AY304" s="5">
        <f t="shared" si="145"/>
        <v>11.921878911202876</v>
      </c>
    </row>
    <row r="305" spans="1:51" x14ac:dyDescent="0.25">
      <c r="A305" s="2">
        <v>42276</v>
      </c>
      <c r="B305" s="299">
        <v>2015</v>
      </c>
      <c r="C305" s="1" t="s">
        <v>313</v>
      </c>
      <c r="D305" s="3">
        <v>0.33295864495170663</v>
      </c>
      <c r="E305" s="3">
        <v>36.59988297083455</v>
      </c>
      <c r="F305" s="3">
        <v>2.5042776354124059</v>
      </c>
      <c r="G305" s="3">
        <v>2.215615532944109</v>
      </c>
      <c r="H305" s="3">
        <v>0.30364647746829154</v>
      </c>
      <c r="I305" s="3">
        <v>7.7744791666666604E-2</v>
      </c>
      <c r="J305" s="3">
        <v>0.69261539885595325</v>
      </c>
      <c r="K305" s="3">
        <v>0.35749146194753861</v>
      </c>
      <c r="L305" s="3">
        <f t="shared" si="121"/>
        <v>0.51614714679753737</v>
      </c>
      <c r="M305" s="4">
        <f t="shared" si="122"/>
        <v>29.814574742010567</v>
      </c>
      <c r="N305" s="4">
        <f t="shared" si="123"/>
        <v>2.040005778030666</v>
      </c>
      <c r="O305" s="4">
        <f t="shared" si="124"/>
        <v>1.8048591838165502</v>
      </c>
      <c r="P305" s="4">
        <f t="shared" si="125"/>
        <v>0.24735299303663802</v>
      </c>
      <c r="Q305" s="4">
        <f t="shared" si="126"/>
        <v>6.3331565945032253E-2</v>
      </c>
      <c r="R305" s="4">
        <f t="shared" si="127"/>
        <v>0.56421037174118094</v>
      </c>
      <c r="S305" s="4">
        <f t="shared" si="128"/>
        <v>0.29121557356778838</v>
      </c>
      <c r="T305" s="5">
        <f t="shared" si="120"/>
        <v>3362.9473959519842</v>
      </c>
      <c r="U305" s="5">
        <f t="shared" si="120"/>
        <v>115.68631492046818</v>
      </c>
      <c r="V305" s="5">
        <f t="shared" si="120"/>
        <v>90.344041329113452</v>
      </c>
      <c r="W305" s="5">
        <f t="shared" si="119"/>
        <v>24.798027678399048</v>
      </c>
      <c r="X305" s="5">
        <f t="shared" si="119"/>
        <v>13.130788417622369</v>
      </c>
      <c r="Y305" s="5">
        <f t="shared" si="119"/>
        <v>30.484952179481805</v>
      </c>
      <c r="Z305" s="5">
        <f t="shared" si="119"/>
        <v>12.14500278813094</v>
      </c>
      <c r="AA305" s="4">
        <v>0.27521808333333325</v>
      </c>
      <c r="AB305" s="4">
        <f t="shared" si="129"/>
        <v>0.27521808333333325</v>
      </c>
      <c r="AC305" s="3">
        <f t="shared" si="130"/>
        <v>673.34182706579088</v>
      </c>
      <c r="AD305" s="4">
        <v>179.97256723192336</v>
      </c>
      <c r="AE305" s="4">
        <v>3.3674657878120922</v>
      </c>
      <c r="AF305" s="4">
        <v>3.3230128381334776</v>
      </c>
      <c r="AG305" s="4">
        <v>4.4452949678618764E-2</v>
      </c>
      <c r="AH305" s="4">
        <v>0.62421281039007426</v>
      </c>
      <c r="AI305" s="4">
        <v>1.0895592999430044</v>
      </c>
      <c r="AJ305" s="4">
        <v>0.39137389544303997</v>
      </c>
      <c r="AK305" s="3">
        <f t="shared" si="131"/>
        <v>0.35920385009197114</v>
      </c>
      <c r="AL305" s="4">
        <f t="shared" si="132"/>
        <v>121.18305724166417</v>
      </c>
      <c r="AM305" s="4">
        <f t="shared" si="133"/>
        <v>2.2674555661469373</v>
      </c>
      <c r="AN305" s="4">
        <f t="shared" si="134"/>
        <v>2.2375235357918752</v>
      </c>
      <c r="AO305" s="4">
        <f t="shared" si="135"/>
        <v>2.993203035506482E-2</v>
      </c>
      <c r="AP305" s="4">
        <f t="shared" si="136"/>
        <v>0.4203085942259247</v>
      </c>
      <c r="AQ305" s="4">
        <f t="shared" si="137"/>
        <v>0.73364584972014668</v>
      </c>
      <c r="AR305" s="4">
        <f t="shared" si="138"/>
        <v>0.26352841382347236</v>
      </c>
      <c r="AS305" s="5">
        <f t="shared" si="139"/>
        <v>2125.9351348942323</v>
      </c>
      <c r="AT305" s="5">
        <f t="shared" si="140"/>
        <v>88.91985584474368</v>
      </c>
      <c r="AU305" s="5">
        <f t="shared" si="141"/>
        <v>73.9852767967933</v>
      </c>
      <c r="AV305" s="5">
        <f t="shared" si="142"/>
        <v>15.040895047708169</v>
      </c>
      <c r="AW305" s="5">
        <f t="shared" si="143"/>
        <v>11.708986013035091</v>
      </c>
      <c r="AX305" s="5">
        <f t="shared" si="144"/>
        <v>29.9121972487488</v>
      </c>
      <c r="AY305" s="5">
        <f t="shared" si="145"/>
        <v>12.185407325026349</v>
      </c>
    </row>
    <row r="306" spans="1:51" x14ac:dyDescent="0.25">
      <c r="A306" s="2">
        <v>42277</v>
      </c>
      <c r="B306" s="299">
        <v>2015</v>
      </c>
      <c r="C306" s="1" t="s">
        <v>314</v>
      </c>
      <c r="D306" s="3">
        <v>0.35774379034556403</v>
      </c>
      <c r="E306" s="3">
        <v>49.040180399297384</v>
      </c>
      <c r="F306" s="3">
        <v>3.5579406196725043</v>
      </c>
      <c r="G306" s="3">
        <v>3.3774028783161345</v>
      </c>
      <c r="H306" s="3">
        <v>0.18053774135637191</v>
      </c>
      <c r="I306" s="3">
        <v>4.990624999999993E-2</v>
      </c>
      <c r="J306" s="3">
        <v>1.0599524828669724</v>
      </c>
      <c r="K306" s="3">
        <v>0.62078938509706649</v>
      </c>
      <c r="L306" s="3">
        <f t="shared" si="121"/>
        <v>0.58567661770832202</v>
      </c>
      <c r="M306" s="4">
        <f t="shared" si="122"/>
        <v>42.922280686371749</v>
      </c>
      <c r="N306" s="4">
        <f t="shared" si="123"/>
        <v>3.1140775727084122</v>
      </c>
      <c r="O306" s="4">
        <f t="shared" si="124"/>
        <v>2.9560624197076151</v>
      </c>
      <c r="P306" s="4">
        <f t="shared" si="125"/>
        <v>0.15801515300079938</v>
      </c>
      <c r="Q306" s="4">
        <f t="shared" si="126"/>
        <v>4.3680305681235376E-2</v>
      </c>
      <c r="R306" s="4">
        <f t="shared" si="127"/>
        <v>0.92772044501868645</v>
      </c>
      <c r="S306" s="4">
        <f t="shared" si="128"/>
        <v>0.54334417241740351</v>
      </c>
      <c r="T306" s="5">
        <f t="shared" si="120"/>
        <v>3405.8696766383559</v>
      </c>
      <c r="U306" s="5">
        <f t="shared" si="120"/>
        <v>118.80039249317659</v>
      </c>
      <c r="V306" s="5">
        <f t="shared" si="120"/>
        <v>93.300103748821073</v>
      </c>
      <c r="W306" s="5">
        <f t="shared" si="119"/>
        <v>24.956042831399849</v>
      </c>
      <c r="X306" s="5">
        <f t="shared" si="119"/>
        <v>13.174468723303605</v>
      </c>
      <c r="Y306" s="5">
        <f t="shared" si="119"/>
        <v>31.412672624500491</v>
      </c>
      <c r="Z306" s="5">
        <f t="shared" si="119"/>
        <v>12.688346960548344</v>
      </c>
      <c r="AA306" s="4">
        <v>0.25821706666666683</v>
      </c>
      <c r="AB306" s="4">
        <f t="shared" si="129"/>
        <v>0.25821706666666683</v>
      </c>
      <c r="AC306" s="3">
        <f t="shared" si="130"/>
        <v>631.74755576769314</v>
      </c>
      <c r="AD306" s="4">
        <v>329.60657972198698</v>
      </c>
      <c r="AE306" s="4">
        <v>5.2363123655833244</v>
      </c>
      <c r="AF306" s="4">
        <v>5.209879667985466</v>
      </c>
      <c r="AG306" s="4">
        <v>2.6432697597863795E-2</v>
      </c>
      <c r="AH306" s="4">
        <v>0.9748132848770249</v>
      </c>
      <c r="AI306" s="4">
        <v>1.3392442901366604</v>
      </c>
      <c r="AJ306" s="4">
        <v>0.62623248793339437</v>
      </c>
      <c r="AK306" s="3">
        <f t="shared" si="131"/>
        <v>0.46760138724914169</v>
      </c>
      <c r="AL306" s="4">
        <f t="shared" si="132"/>
        <v>208.22815110431455</v>
      </c>
      <c r="AM306" s="4">
        <f t="shared" si="133"/>
        <v>3.3080275381934121</v>
      </c>
      <c r="AN306" s="4">
        <f t="shared" si="134"/>
        <v>3.2913287460936185</v>
      </c>
      <c r="AO306" s="4">
        <f t="shared" si="135"/>
        <v>1.6698792099797025E-2</v>
      </c>
      <c r="AP306" s="4">
        <f t="shared" si="136"/>
        <v>0.61583591005093641</v>
      </c>
      <c r="AQ306" s="4">
        <f t="shared" si="137"/>
        <v>0.84606430686967438</v>
      </c>
      <c r="AR306" s="4">
        <f t="shared" si="138"/>
        <v>0.39562084359424327</v>
      </c>
      <c r="AS306" s="5">
        <f t="shared" si="139"/>
        <v>2334.1632859985471</v>
      </c>
      <c r="AT306" s="5">
        <f t="shared" si="140"/>
        <v>92.227883382937094</v>
      </c>
      <c r="AU306" s="5">
        <f t="shared" si="141"/>
        <v>77.276605542886912</v>
      </c>
      <c r="AV306" s="5">
        <f t="shared" si="142"/>
        <v>15.057593839807966</v>
      </c>
      <c r="AW306" s="5">
        <f t="shared" si="143"/>
        <v>12.324821923086027</v>
      </c>
      <c r="AX306" s="5">
        <f t="shared" si="144"/>
        <v>30.758261555618475</v>
      </c>
      <c r="AY306" s="5">
        <f t="shared" si="145"/>
        <v>12.581028168620591</v>
      </c>
    </row>
    <row r="307" spans="1:51" x14ac:dyDescent="0.25">
      <c r="A307" s="2">
        <v>42278</v>
      </c>
      <c r="B307" s="299">
        <v>2015</v>
      </c>
      <c r="C307" s="1" t="s">
        <v>315</v>
      </c>
      <c r="D307" s="3">
        <v>6.6788401319929505E-3</v>
      </c>
      <c r="E307" s="3">
        <v>37.137643948316885</v>
      </c>
      <c r="F307" s="3">
        <v>2.5475113341837572</v>
      </c>
      <c r="G307" s="3">
        <v>2.2629660419447677</v>
      </c>
      <c r="H307" s="3">
        <v>0.29891806009612082</v>
      </c>
      <c r="I307" s="3">
        <v>7.661235119047631E-2</v>
      </c>
      <c r="J307" s="3">
        <v>0.70771514227231613</v>
      </c>
      <c r="K307" s="3">
        <v>0.36862006752959336</v>
      </c>
      <c r="L307" s="3">
        <f t="shared" si="121"/>
        <v>0.52085937619765521</v>
      </c>
      <c r="M307" s="4">
        <f t="shared" si="122"/>
        <v>0.6068397535889748</v>
      </c>
      <c r="N307" s="4">
        <f t="shared" si="123"/>
        <v>4.1627065854059231E-2</v>
      </c>
      <c r="O307" s="4">
        <f t="shared" si="124"/>
        <v>3.6977514168241077E-2</v>
      </c>
      <c r="P307" s="4">
        <f t="shared" si="125"/>
        <v>4.8844068348672214E-3</v>
      </c>
      <c r="Q307" s="4">
        <f t="shared" si="126"/>
        <v>1.2518677916940842E-3</v>
      </c>
      <c r="R307" s="4">
        <f t="shared" si="127"/>
        <v>1.1564268405001563E-2</v>
      </c>
      <c r="S307" s="4">
        <f t="shared" si="128"/>
        <v>6.0233576276113674E-3</v>
      </c>
      <c r="T307" s="5">
        <f t="shared" si="120"/>
        <v>3406.4765163919451</v>
      </c>
      <c r="U307" s="5">
        <f t="shared" si="120"/>
        <v>118.84201955903065</v>
      </c>
      <c r="V307" s="5">
        <f t="shared" si="120"/>
        <v>93.337081262989315</v>
      </c>
      <c r="W307" s="5">
        <f t="shared" si="119"/>
        <v>24.960927238234717</v>
      </c>
      <c r="X307" s="5">
        <f t="shared" si="119"/>
        <v>13.175720591095299</v>
      </c>
      <c r="Y307" s="5">
        <f t="shared" si="119"/>
        <v>31.424236892905494</v>
      </c>
      <c r="Z307" s="5">
        <f t="shared" si="119"/>
        <v>12.694370318175956</v>
      </c>
      <c r="AA307" s="4">
        <v>1.200033333333334E-2</v>
      </c>
      <c r="AB307" s="4">
        <f t="shared" si="129"/>
        <v>1.200033333333334E-2</v>
      </c>
      <c r="AC307" s="3">
        <f t="shared" si="130"/>
        <v>29.359721840220114</v>
      </c>
      <c r="AD307" s="4">
        <v>186.47352753966516</v>
      </c>
      <c r="AE307" s="4">
        <v>3.4475896274825928</v>
      </c>
      <c r="AF307" s="4">
        <v>3.4038488927112636</v>
      </c>
      <c r="AG307" s="4">
        <v>4.3740734771325958E-2</v>
      </c>
      <c r="AH307" s="4">
        <v>0.64017931295986541</v>
      </c>
      <c r="AI307" s="4">
        <v>1.100407568025686</v>
      </c>
      <c r="AJ307" s="4">
        <v>0.40115812740042561</v>
      </c>
      <c r="AK307" s="3">
        <f t="shared" si="131"/>
        <v>0.3645541334472735</v>
      </c>
      <c r="AL307" s="4">
        <f t="shared" si="132"/>
        <v>5.4748108991291939</v>
      </c>
      <c r="AM307" s="4">
        <f t="shared" si="133"/>
        <v>0.10122027248211701</v>
      </c>
      <c r="AN307" s="4">
        <f t="shared" si="134"/>
        <v>9.9936056676143928E-2</v>
      </c>
      <c r="AO307" s="4">
        <f t="shared" si="135"/>
        <v>1.2842158059729739E-3</v>
      </c>
      <c r="AP307" s="4">
        <f t="shared" si="136"/>
        <v>1.8795486556364868E-2</v>
      </c>
      <c r="AQ307" s="4">
        <f t="shared" si="137"/>
        <v>3.2307660108107233E-2</v>
      </c>
      <c r="AR307" s="4">
        <f t="shared" si="138"/>
        <v>1.177789103442008E-2</v>
      </c>
      <c r="AS307" s="5">
        <f t="shared" si="139"/>
        <v>2339.6380968976764</v>
      </c>
      <c r="AT307" s="5">
        <f t="shared" si="140"/>
        <v>92.329103655419217</v>
      </c>
      <c r="AU307" s="5">
        <f t="shared" si="141"/>
        <v>77.376541599563055</v>
      </c>
      <c r="AV307" s="5">
        <f t="shared" si="142"/>
        <v>15.058878055613938</v>
      </c>
      <c r="AW307" s="5">
        <f t="shared" si="143"/>
        <v>12.343617409642391</v>
      </c>
      <c r="AX307" s="5">
        <f t="shared" si="144"/>
        <v>30.790569215726581</v>
      </c>
      <c r="AY307" s="5">
        <f t="shared" si="145"/>
        <v>12.592806059655011</v>
      </c>
    </row>
    <row r="308" spans="1:51" x14ac:dyDescent="0.25">
      <c r="A308" s="2">
        <v>42279</v>
      </c>
      <c r="B308" s="299">
        <v>2015</v>
      </c>
      <c r="C308" s="1" t="s">
        <v>316</v>
      </c>
      <c r="D308" s="3">
        <v>0</v>
      </c>
      <c r="E308" s="3">
        <v>23.962500000000045</v>
      </c>
      <c r="F308" s="3">
        <v>1.4882857142857133</v>
      </c>
      <c r="G308" s="3">
        <v>1.1028785714285727</v>
      </c>
      <c r="H308" s="3">
        <v>0.41476428571428486</v>
      </c>
      <c r="I308" s="3">
        <v>0.10435714285714308</v>
      </c>
      <c r="J308" s="3">
        <v>0.33777142857142883</v>
      </c>
      <c r="K308" s="3">
        <v>9.5969230769230751E-2</v>
      </c>
      <c r="L308" s="3">
        <f t="shared" si="121"/>
        <v>0.28412477388961882</v>
      </c>
      <c r="M308" s="4">
        <f t="shared" si="122"/>
        <v>0</v>
      </c>
      <c r="N308" s="4">
        <f t="shared" si="123"/>
        <v>0</v>
      </c>
      <c r="O308" s="4">
        <f t="shared" si="124"/>
        <v>0</v>
      </c>
      <c r="P308" s="4">
        <f t="shared" si="125"/>
        <v>0</v>
      </c>
      <c r="Q308" s="4">
        <f t="shared" si="126"/>
        <v>0</v>
      </c>
      <c r="R308" s="4">
        <f t="shared" si="127"/>
        <v>0</v>
      </c>
      <c r="S308" s="4">
        <f t="shared" si="128"/>
        <v>0</v>
      </c>
      <c r="T308" s="5">
        <f t="shared" si="120"/>
        <v>3406.4765163919451</v>
      </c>
      <c r="U308" s="5">
        <f t="shared" si="120"/>
        <v>118.84201955903065</v>
      </c>
      <c r="V308" s="5">
        <f t="shared" si="120"/>
        <v>93.337081262989315</v>
      </c>
      <c r="W308" s="5">
        <f t="shared" si="119"/>
        <v>24.960927238234717</v>
      </c>
      <c r="X308" s="5">
        <f t="shared" si="119"/>
        <v>13.175720591095299</v>
      </c>
      <c r="Y308" s="5">
        <f t="shared" si="119"/>
        <v>31.424236892905494</v>
      </c>
      <c r="Z308" s="5">
        <f t="shared" si="119"/>
        <v>12.694370318175956</v>
      </c>
      <c r="AA308" s="4">
        <v>0</v>
      </c>
      <c r="AB308" s="4">
        <f t="shared" si="129"/>
        <v>0</v>
      </c>
      <c r="AC308" s="3">
        <f t="shared" si="130"/>
        <v>0</v>
      </c>
      <c r="AD308" s="4">
        <v>27.199999999999989</v>
      </c>
      <c r="AE308" s="4">
        <v>1.4845555555555554</v>
      </c>
      <c r="AF308" s="4">
        <v>1.4233655555555595</v>
      </c>
      <c r="AG308" s="4">
        <v>6.1189999999999918E-2</v>
      </c>
      <c r="AH308" s="4">
        <v>0.24899999999999975</v>
      </c>
      <c r="AI308" s="4">
        <v>0.83462500000000128</v>
      </c>
      <c r="AJ308" s="4">
        <v>0.16144444444444475</v>
      </c>
      <c r="AK308" s="3">
        <f t="shared" si="131"/>
        <v>0.19343351139067785</v>
      </c>
      <c r="AL308" s="4">
        <f t="shared" si="132"/>
        <v>0</v>
      </c>
      <c r="AM308" s="4">
        <f t="shared" si="133"/>
        <v>0</v>
      </c>
      <c r="AN308" s="4">
        <f t="shared" si="134"/>
        <v>0</v>
      </c>
      <c r="AO308" s="4">
        <f t="shared" si="135"/>
        <v>0</v>
      </c>
      <c r="AP308" s="4">
        <f t="shared" si="136"/>
        <v>0</v>
      </c>
      <c r="AQ308" s="4">
        <f t="shared" si="137"/>
        <v>0</v>
      </c>
      <c r="AR308" s="4">
        <f t="shared" si="138"/>
        <v>0</v>
      </c>
      <c r="AS308" s="5">
        <f t="shared" si="139"/>
        <v>2339.6380968976764</v>
      </c>
      <c r="AT308" s="5">
        <f t="shared" si="140"/>
        <v>92.329103655419217</v>
      </c>
      <c r="AU308" s="5">
        <f t="shared" si="141"/>
        <v>77.376541599563055</v>
      </c>
      <c r="AV308" s="5">
        <f t="shared" si="142"/>
        <v>15.058878055613938</v>
      </c>
      <c r="AW308" s="5">
        <f t="shared" si="143"/>
        <v>12.343617409642391</v>
      </c>
      <c r="AX308" s="5">
        <f t="shared" si="144"/>
        <v>30.790569215726581</v>
      </c>
      <c r="AY308" s="5">
        <f t="shared" si="145"/>
        <v>12.592806059655011</v>
      </c>
    </row>
    <row r="309" spans="1:51" x14ac:dyDescent="0.25">
      <c r="A309" s="2">
        <v>42280</v>
      </c>
      <c r="B309" s="299">
        <v>2015</v>
      </c>
      <c r="C309" s="1" t="s">
        <v>317</v>
      </c>
      <c r="D309" s="3">
        <v>0</v>
      </c>
      <c r="E309" s="3">
        <v>23.962500000000045</v>
      </c>
      <c r="F309" s="3">
        <v>1.4882857142857133</v>
      </c>
      <c r="G309" s="3">
        <v>1.1028785714285727</v>
      </c>
      <c r="H309" s="3">
        <v>0.41476428571428486</v>
      </c>
      <c r="I309" s="3">
        <v>0.10435714285714308</v>
      </c>
      <c r="J309" s="3">
        <v>0.33777142857142883</v>
      </c>
      <c r="K309" s="3">
        <v>9.5969230769230751E-2</v>
      </c>
      <c r="L309" s="3">
        <f t="shared" si="121"/>
        <v>0.28412477388961882</v>
      </c>
      <c r="M309" s="4">
        <f t="shared" si="122"/>
        <v>0</v>
      </c>
      <c r="N309" s="4">
        <f t="shared" si="123"/>
        <v>0</v>
      </c>
      <c r="O309" s="4">
        <f t="shared" si="124"/>
        <v>0</v>
      </c>
      <c r="P309" s="4">
        <f t="shared" si="125"/>
        <v>0</v>
      </c>
      <c r="Q309" s="4">
        <f t="shared" si="126"/>
        <v>0</v>
      </c>
      <c r="R309" s="4">
        <f t="shared" si="127"/>
        <v>0</v>
      </c>
      <c r="S309" s="4">
        <f t="shared" si="128"/>
        <v>0</v>
      </c>
      <c r="T309" s="5">
        <f t="shared" si="120"/>
        <v>3406.4765163919451</v>
      </c>
      <c r="U309" s="5">
        <f t="shared" si="120"/>
        <v>118.84201955903065</v>
      </c>
      <c r="V309" s="5">
        <f t="shared" si="120"/>
        <v>93.337081262989315</v>
      </c>
      <c r="W309" s="5">
        <f t="shared" si="119"/>
        <v>24.960927238234717</v>
      </c>
      <c r="X309" s="5">
        <f t="shared" si="119"/>
        <v>13.175720591095299</v>
      </c>
      <c r="Y309" s="5">
        <f t="shared" si="119"/>
        <v>31.424236892905494</v>
      </c>
      <c r="Z309" s="5">
        <f t="shared" si="119"/>
        <v>12.694370318175956</v>
      </c>
      <c r="AA309" s="4">
        <v>0</v>
      </c>
      <c r="AB309" s="4">
        <f t="shared" si="129"/>
        <v>0</v>
      </c>
      <c r="AC309" s="3">
        <f t="shared" si="130"/>
        <v>0</v>
      </c>
      <c r="AD309" s="4">
        <v>27.199999999999989</v>
      </c>
      <c r="AE309" s="4">
        <v>1.4845555555555554</v>
      </c>
      <c r="AF309" s="4">
        <v>1.4233655555555595</v>
      </c>
      <c r="AG309" s="4">
        <v>6.1189999999999918E-2</v>
      </c>
      <c r="AH309" s="4">
        <v>0.24899999999999975</v>
      </c>
      <c r="AI309" s="4">
        <v>0.83462500000000128</v>
      </c>
      <c r="AJ309" s="4">
        <v>0.16144444444444475</v>
      </c>
      <c r="AK309" s="3">
        <f t="shared" si="131"/>
        <v>0.19343351139067785</v>
      </c>
      <c r="AL309" s="4">
        <f t="shared" si="132"/>
        <v>0</v>
      </c>
      <c r="AM309" s="4">
        <f t="shared" si="133"/>
        <v>0</v>
      </c>
      <c r="AN309" s="4">
        <f t="shared" si="134"/>
        <v>0</v>
      </c>
      <c r="AO309" s="4">
        <f t="shared" si="135"/>
        <v>0</v>
      </c>
      <c r="AP309" s="4">
        <f t="shared" si="136"/>
        <v>0</v>
      </c>
      <c r="AQ309" s="4">
        <f t="shared" si="137"/>
        <v>0</v>
      </c>
      <c r="AR309" s="4">
        <f t="shared" si="138"/>
        <v>0</v>
      </c>
      <c r="AS309" s="5">
        <f t="shared" si="139"/>
        <v>2339.6380968976764</v>
      </c>
      <c r="AT309" s="5">
        <f t="shared" si="140"/>
        <v>92.329103655419217</v>
      </c>
      <c r="AU309" s="5">
        <f t="shared" si="141"/>
        <v>77.376541599563055</v>
      </c>
      <c r="AV309" s="5">
        <f t="shared" si="142"/>
        <v>15.058878055613938</v>
      </c>
      <c r="AW309" s="5">
        <f t="shared" si="143"/>
        <v>12.343617409642391</v>
      </c>
      <c r="AX309" s="5">
        <f t="shared" si="144"/>
        <v>30.790569215726581</v>
      </c>
      <c r="AY309" s="5">
        <f t="shared" si="145"/>
        <v>12.592806059655011</v>
      </c>
    </row>
    <row r="310" spans="1:51" x14ac:dyDescent="0.25">
      <c r="A310" s="2">
        <v>42281</v>
      </c>
      <c r="B310" s="299">
        <v>2015</v>
      </c>
      <c r="C310" s="1" t="s">
        <v>318</v>
      </c>
      <c r="D310" s="3">
        <v>0</v>
      </c>
      <c r="E310" s="3">
        <v>23.962500000000045</v>
      </c>
      <c r="F310" s="3">
        <v>1.4882857142857133</v>
      </c>
      <c r="G310" s="3">
        <v>1.1028785714285727</v>
      </c>
      <c r="H310" s="3">
        <v>0.41476428571428486</v>
      </c>
      <c r="I310" s="3">
        <v>0.10435714285714308</v>
      </c>
      <c r="J310" s="3">
        <v>0.33777142857142883</v>
      </c>
      <c r="K310" s="3">
        <v>9.5969230769230751E-2</v>
      </c>
      <c r="L310" s="3">
        <f t="shared" si="121"/>
        <v>0.28412477388961882</v>
      </c>
      <c r="M310" s="4">
        <f t="shared" si="122"/>
        <v>0</v>
      </c>
      <c r="N310" s="4">
        <f t="shared" si="123"/>
        <v>0</v>
      </c>
      <c r="O310" s="4">
        <f t="shared" si="124"/>
        <v>0</v>
      </c>
      <c r="P310" s="4">
        <f t="shared" si="125"/>
        <v>0</v>
      </c>
      <c r="Q310" s="4">
        <f t="shared" si="126"/>
        <v>0</v>
      </c>
      <c r="R310" s="4">
        <f t="shared" si="127"/>
        <v>0</v>
      </c>
      <c r="S310" s="4">
        <f t="shared" si="128"/>
        <v>0</v>
      </c>
      <c r="T310" s="5">
        <f t="shared" si="120"/>
        <v>3406.4765163919451</v>
      </c>
      <c r="U310" s="5">
        <f t="shared" si="120"/>
        <v>118.84201955903065</v>
      </c>
      <c r="V310" s="5">
        <f t="shared" si="120"/>
        <v>93.337081262989315</v>
      </c>
      <c r="W310" s="5">
        <f t="shared" si="119"/>
        <v>24.960927238234717</v>
      </c>
      <c r="X310" s="5">
        <f t="shared" si="119"/>
        <v>13.175720591095299</v>
      </c>
      <c r="Y310" s="5">
        <f t="shared" si="119"/>
        <v>31.424236892905494</v>
      </c>
      <c r="Z310" s="5">
        <f t="shared" si="119"/>
        <v>12.694370318175956</v>
      </c>
      <c r="AA310" s="4">
        <v>0</v>
      </c>
      <c r="AB310" s="4">
        <f t="shared" si="129"/>
        <v>0</v>
      </c>
      <c r="AC310" s="3">
        <f t="shared" si="130"/>
        <v>0</v>
      </c>
      <c r="AD310" s="4">
        <v>27.199999999999989</v>
      </c>
      <c r="AE310" s="4">
        <v>1.4845555555555554</v>
      </c>
      <c r="AF310" s="4">
        <v>1.4233655555555595</v>
      </c>
      <c r="AG310" s="4">
        <v>6.1189999999999918E-2</v>
      </c>
      <c r="AH310" s="4">
        <v>0.24899999999999975</v>
      </c>
      <c r="AI310" s="4">
        <v>0.83462500000000128</v>
      </c>
      <c r="AJ310" s="4">
        <v>0.16144444444444475</v>
      </c>
      <c r="AK310" s="3">
        <f t="shared" si="131"/>
        <v>0.19343351139067785</v>
      </c>
      <c r="AL310" s="4">
        <f t="shared" si="132"/>
        <v>0</v>
      </c>
      <c r="AM310" s="4">
        <f t="shared" si="133"/>
        <v>0</v>
      </c>
      <c r="AN310" s="4">
        <f t="shared" si="134"/>
        <v>0</v>
      </c>
      <c r="AO310" s="4">
        <f t="shared" si="135"/>
        <v>0</v>
      </c>
      <c r="AP310" s="4">
        <f t="shared" si="136"/>
        <v>0</v>
      </c>
      <c r="AQ310" s="4">
        <f t="shared" si="137"/>
        <v>0</v>
      </c>
      <c r="AR310" s="4">
        <f t="shared" si="138"/>
        <v>0</v>
      </c>
      <c r="AS310" s="5">
        <f t="shared" si="139"/>
        <v>2339.6380968976764</v>
      </c>
      <c r="AT310" s="5">
        <f t="shared" si="140"/>
        <v>92.329103655419217</v>
      </c>
      <c r="AU310" s="5">
        <f t="shared" si="141"/>
        <v>77.376541599563055</v>
      </c>
      <c r="AV310" s="5">
        <f t="shared" si="142"/>
        <v>15.058878055613938</v>
      </c>
      <c r="AW310" s="5">
        <f t="shared" si="143"/>
        <v>12.343617409642391</v>
      </c>
      <c r="AX310" s="5">
        <f t="shared" si="144"/>
        <v>30.790569215726581</v>
      </c>
      <c r="AY310" s="5">
        <f t="shared" si="145"/>
        <v>12.592806059655011</v>
      </c>
    </row>
    <row r="311" spans="1:51" x14ac:dyDescent="0.25">
      <c r="A311" s="2">
        <v>42282</v>
      </c>
      <c r="B311" s="299">
        <v>2015</v>
      </c>
      <c r="C311" s="1" t="s">
        <v>319</v>
      </c>
      <c r="D311" s="3">
        <v>0</v>
      </c>
      <c r="E311" s="3">
        <v>23.962500000000045</v>
      </c>
      <c r="F311" s="3">
        <v>1.4882857142857133</v>
      </c>
      <c r="G311" s="3">
        <v>1.1028785714285727</v>
      </c>
      <c r="H311" s="3">
        <v>0.41476428571428486</v>
      </c>
      <c r="I311" s="3">
        <v>0.10435714285714308</v>
      </c>
      <c r="J311" s="3">
        <v>0.33777142857142883</v>
      </c>
      <c r="K311" s="3">
        <v>9.5969230769230751E-2</v>
      </c>
      <c r="L311" s="3">
        <f t="shared" si="121"/>
        <v>0.28412477388961882</v>
      </c>
      <c r="M311" s="4">
        <f t="shared" si="122"/>
        <v>0</v>
      </c>
      <c r="N311" s="4">
        <f t="shared" si="123"/>
        <v>0</v>
      </c>
      <c r="O311" s="4">
        <f t="shared" si="124"/>
        <v>0</v>
      </c>
      <c r="P311" s="4">
        <f t="shared" si="125"/>
        <v>0</v>
      </c>
      <c r="Q311" s="4">
        <f t="shared" si="126"/>
        <v>0</v>
      </c>
      <c r="R311" s="4">
        <f t="shared" si="127"/>
        <v>0</v>
      </c>
      <c r="S311" s="4">
        <f t="shared" si="128"/>
        <v>0</v>
      </c>
      <c r="T311" s="5">
        <f t="shared" si="120"/>
        <v>3406.4765163919451</v>
      </c>
      <c r="U311" s="5">
        <f t="shared" si="120"/>
        <v>118.84201955903065</v>
      </c>
      <c r="V311" s="5">
        <f t="shared" si="120"/>
        <v>93.337081262989315</v>
      </c>
      <c r="W311" s="5">
        <f t="shared" si="119"/>
        <v>24.960927238234717</v>
      </c>
      <c r="X311" s="5">
        <f t="shared" si="119"/>
        <v>13.175720591095299</v>
      </c>
      <c r="Y311" s="5">
        <f t="shared" si="119"/>
        <v>31.424236892905494</v>
      </c>
      <c r="Z311" s="5">
        <f t="shared" ref="Z311:Z374" si="146">Z310+S311</f>
        <v>12.694370318175956</v>
      </c>
      <c r="AA311" s="4">
        <v>0</v>
      </c>
      <c r="AB311" s="4">
        <f t="shared" si="129"/>
        <v>0</v>
      </c>
      <c r="AC311" s="3">
        <f t="shared" si="130"/>
        <v>0</v>
      </c>
      <c r="AD311" s="4">
        <v>27.199999999999989</v>
      </c>
      <c r="AE311" s="4">
        <v>1.4845555555555554</v>
      </c>
      <c r="AF311" s="4">
        <v>1.4233655555555595</v>
      </c>
      <c r="AG311" s="4">
        <v>6.1189999999999918E-2</v>
      </c>
      <c r="AH311" s="4">
        <v>0.24899999999999975</v>
      </c>
      <c r="AI311" s="4">
        <v>0.83462500000000128</v>
      </c>
      <c r="AJ311" s="4">
        <v>0.16144444444444475</v>
      </c>
      <c r="AK311" s="3">
        <f t="shared" si="131"/>
        <v>0.19343351139067785</v>
      </c>
      <c r="AL311" s="4">
        <f t="shared" si="132"/>
        <v>0</v>
      </c>
      <c r="AM311" s="4">
        <f t="shared" si="133"/>
        <v>0</v>
      </c>
      <c r="AN311" s="4">
        <f t="shared" si="134"/>
        <v>0</v>
      </c>
      <c r="AO311" s="4">
        <f t="shared" si="135"/>
        <v>0</v>
      </c>
      <c r="AP311" s="4">
        <f t="shared" si="136"/>
        <v>0</v>
      </c>
      <c r="AQ311" s="4">
        <f t="shared" si="137"/>
        <v>0</v>
      </c>
      <c r="AR311" s="4">
        <f t="shared" si="138"/>
        <v>0</v>
      </c>
      <c r="AS311" s="5">
        <f t="shared" si="139"/>
        <v>2339.6380968976764</v>
      </c>
      <c r="AT311" s="5">
        <f t="shared" si="140"/>
        <v>92.329103655419217</v>
      </c>
      <c r="AU311" s="5">
        <f t="shared" si="141"/>
        <v>77.376541599563055</v>
      </c>
      <c r="AV311" s="5">
        <f t="shared" si="142"/>
        <v>15.058878055613938</v>
      </c>
      <c r="AW311" s="5">
        <f t="shared" si="143"/>
        <v>12.343617409642391</v>
      </c>
      <c r="AX311" s="5">
        <f t="shared" si="144"/>
        <v>30.790569215726581</v>
      </c>
      <c r="AY311" s="5">
        <f t="shared" si="145"/>
        <v>12.592806059655011</v>
      </c>
    </row>
    <row r="312" spans="1:51" x14ac:dyDescent="0.25">
      <c r="A312" s="2">
        <v>42283</v>
      </c>
      <c r="B312" s="299">
        <v>2015</v>
      </c>
      <c r="C312" s="1" t="s">
        <v>320</v>
      </c>
      <c r="D312" s="3">
        <v>0</v>
      </c>
      <c r="E312" s="3">
        <v>23.962500000000045</v>
      </c>
      <c r="F312" s="3">
        <v>1.4882857142857133</v>
      </c>
      <c r="G312" s="3">
        <v>1.1028785714285727</v>
      </c>
      <c r="H312" s="3">
        <v>0.41476428571428486</v>
      </c>
      <c r="I312" s="3">
        <v>0.10435714285714308</v>
      </c>
      <c r="J312" s="3">
        <v>0.33777142857142883</v>
      </c>
      <c r="K312" s="3">
        <v>9.5969230769230751E-2</v>
      </c>
      <c r="L312" s="3">
        <f t="shared" si="121"/>
        <v>0.28412477388961882</v>
      </c>
      <c r="M312" s="4">
        <f t="shared" si="122"/>
        <v>0</v>
      </c>
      <c r="N312" s="4">
        <f t="shared" si="123"/>
        <v>0</v>
      </c>
      <c r="O312" s="4">
        <f t="shared" si="124"/>
        <v>0</v>
      </c>
      <c r="P312" s="4">
        <f t="shared" si="125"/>
        <v>0</v>
      </c>
      <c r="Q312" s="4">
        <f t="shared" si="126"/>
        <v>0</v>
      </c>
      <c r="R312" s="4">
        <f t="shared" si="127"/>
        <v>0</v>
      </c>
      <c r="S312" s="4">
        <f t="shared" si="128"/>
        <v>0</v>
      </c>
      <c r="T312" s="5">
        <f t="shared" si="120"/>
        <v>3406.4765163919451</v>
      </c>
      <c r="U312" s="5">
        <f t="shared" si="120"/>
        <v>118.84201955903065</v>
      </c>
      <c r="V312" s="5">
        <f t="shared" si="120"/>
        <v>93.337081262989315</v>
      </c>
      <c r="W312" s="5">
        <f t="shared" si="120"/>
        <v>24.960927238234717</v>
      </c>
      <c r="X312" s="5">
        <f t="shared" si="120"/>
        <v>13.175720591095299</v>
      </c>
      <c r="Y312" s="5">
        <f t="shared" si="120"/>
        <v>31.424236892905494</v>
      </c>
      <c r="Z312" s="5">
        <f t="shared" si="146"/>
        <v>12.694370318175956</v>
      </c>
      <c r="AA312" s="4">
        <v>0</v>
      </c>
      <c r="AB312" s="4">
        <f t="shared" si="129"/>
        <v>0</v>
      </c>
      <c r="AC312" s="3">
        <f t="shared" si="130"/>
        <v>0</v>
      </c>
      <c r="AD312" s="4">
        <v>27.199999999999989</v>
      </c>
      <c r="AE312" s="4">
        <v>1.4845555555555554</v>
      </c>
      <c r="AF312" s="4">
        <v>1.4233655555555595</v>
      </c>
      <c r="AG312" s="4">
        <v>6.1189999999999918E-2</v>
      </c>
      <c r="AH312" s="4">
        <v>0.24899999999999975</v>
      </c>
      <c r="AI312" s="4">
        <v>0.83462500000000128</v>
      </c>
      <c r="AJ312" s="4">
        <v>0.16144444444444475</v>
      </c>
      <c r="AK312" s="3">
        <f t="shared" si="131"/>
        <v>0.19343351139067785</v>
      </c>
      <c r="AL312" s="4">
        <f t="shared" si="132"/>
        <v>0</v>
      </c>
      <c r="AM312" s="4">
        <f t="shared" si="133"/>
        <v>0</v>
      </c>
      <c r="AN312" s="4">
        <f t="shared" si="134"/>
        <v>0</v>
      </c>
      <c r="AO312" s="4">
        <f t="shared" si="135"/>
        <v>0</v>
      </c>
      <c r="AP312" s="4">
        <f t="shared" si="136"/>
        <v>0</v>
      </c>
      <c r="AQ312" s="4">
        <f t="shared" si="137"/>
        <v>0</v>
      </c>
      <c r="AR312" s="4">
        <f t="shared" si="138"/>
        <v>0</v>
      </c>
      <c r="AS312" s="5">
        <f t="shared" si="139"/>
        <v>2339.6380968976764</v>
      </c>
      <c r="AT312" s="5">
        <f t="shared" si="140"/>
        <v>92.329103655419217</v>
      </c>
      <c r="AU312" s="5">
        <f t="shared" si="141"/>
        <v>77.376541599563055</v>
      </c>
      <c r="AV312" s="5">
        <f t="shared" si="142"/>
        <v>15.058878055613938</v>
      </c>
      <c r="AW312" s="5">
        <f t="shared" si="143"/>
        <v>12.343617409642391</v>
      </c>
      <c r="AX312" s="5">
        <f t="shared" si="144"/>
        <v>30.790569215726581</v>
      </c>
      <c r="AY312" s="5">
        <f t="shared" si="145"/>
        <v>12.592806059655011</v>
      </c>
    </row>
    <row r="313" spans="1:51" x14ac:dyDescent="0.25">
      <c r="A313" s="2">
        <v>42284</v>
      </c>
      <c r="B313" s="299">
        <v>2015</v>
      </c>
      <c r="C313" s="1" t="s">
        <v>321</v>
      </c>
      <c r="D313" s="3">
        <v>0</v>
      </c>
      <c r="E313" s="3">
        <v>23.962500000000045</v>
      </c>
      <c r="F313" s="3">
        <v>1.4882857142857133</v>
      </c>
      <c r="G313" s="3">
        <v>1.1028785714285727</v>
      </c>
      <c r="H313" s="3">
        <v>0.41476428571428486</v>
      </c>
      <c r="I313" s="3">
        <v>0.10435714285714308</v>
      </c>
      <c r="J313" s="3">
        <v>0.33777142857142883</v>
      </c>
      <c r="K313" s="3">
        <v>9.5969230769230751E-2</v>
      </c>
      <c r="L313" s="3">
        <f t="shared" si="121"/>
        <v>0.28412477388961882</v>
      </c>
      <c r="M313" s="4">
        <f t="shared" si="122"/>
        <v>0</v>
      </c>
      <c r="N313" s="4">
        <f t="shared" si="123"/>
        <v>0</v>
      </c>
      <c r="O313" s="4">
        <f t="shared" si="124"/>
        <v>0</v>
      </c>
      <c r="P313" s="4">
        <f t="shared" si="125"/>
        <v>0</v>
      </c>
      <c r="Q313" s="4">
        <f t="shared" si="126"/>
        <v>0</v>
      </c>
      <c r="R313" s="4">
        <f t="shared" si="127"/>
        <v>0</v>
      </c>
      <c r="S313" s="4">
        <f t="shared" si="128"/>
        <v>0</v>
      </c>
      <c r="T313" s="5">
        <f t="shared" ref="T313:Y355" si="147">T312+M313</f>
        <v>3406.4765163919451</v>
      </c>
      <c r="U313" s="5">
        <f t="shared" si="147"/>
        <v>118.84201955903065</v>
      </c>
      <c r="V313" s="5">
        <f t="shared" si="147"/>
        <v>93.337081262989315</v>
      </c>
      <c r="W313" s="5">
        <f t="shared" si="147"/>
        <v>24.960927238234717</v>
      </c>
      <c r="X313" s="5">
        <f t="shared" si="147"/>
        <v>13.175720591095299</v>
      </c>
      <c r="Y313" s="5">
        <f t="shared" si="147"/>
        <v>31.424236892905494</v>
      </c>
      <c r="Z313" s="5">
        <f t="shared" si="146"/>
        <v>12.694370318175956</v>
      </c>
      <c r="AA313" s="4">
        <v>0</v>
      </c>
      <c r="AB313" s="4">
        <f t="shared" si="129"/>
        <v>0</v>
      </c>
      <c r="AC313" s="3">
        <f t="shared" si="130"/>
        <v>0</v>
      </c>
      <c r="AD313" s="4">
        <v>27.199999999999989</v>
      </c>
      <c r="AE313" s="4">
        <v>1.4845555555555554</v>
      </c>
      <c r="AF313" s="4">
        <v>1.4233655555555595</v>
      </c>
      <c r="AG313" s="4">
        <v>6.1189999999999918E-2</v>
      </c>
      <c r="AH313" s="4">
        <v>0.24899999999999975</v>
      </c>
      <c r="AI313" s="4">
        <v>0.83462500000000128</v>
      </c>
      <c r="AJ313" s="4">
        <v>0.16144444444444475</v>
      </c>
      <c r="AK313" s="3">
        <f t="shared" si="131"/>
        <v>0.19343351139067785</v>
      </c>
      <c r="AL313" s="4">
        <f t="shared" si="132"/>
        <v>0</v>
      </c>
      <c r="AM313" s="4">
        <f t="shared" si="133"/>
        <v>0</v>
      </c>
      <c r="AN313" s="4">
        <f t="shared" si="134"/>
        <v>0</v>
      </c>
      <c r="AO313" s="4">
        <f t="shared" si="135"/>
        <v>0</v>
      </c>
      <c r="AP313" s="4">
        <f t="shared" si="136"/>
        <v>0</v>
      </c>
      <c r="AQ313" s="4">
        <f t="shared" si="137"/>
        <v>0</v>
      </c>
      <c r="AR313" s="4">
        <f t="shared" si="138"/>
        <v>0</v>
      </c>
      <c r="AS313" s="5">
        <f t="shared" si="139"/>
        <v>2339.6380968976764</v>
      </c>
      <c r="AT313" s="5">
        <f t="shared" si="140"/>
        <v>92.329103655419217</v>
      </c>
      <c r="AU313" s="5">
        <f t="shared" si="141"/>
        <v>77.376541599563055</v>
      </c>
      <c r="AV313" s="5">
        <f t="shared" si="142"/>
        <v>15.058878055613938</v>
      </c>
      <c r="AW313" s="5">
        <f t="shared" si="143"/>
        <v>12.343617409642391</v>
      </c>
      <c r="AX313" s="5">
        <f t="shared" si="144"/>
        <v>30.790569215726581</v>
      </c>
      <c r="AY313" s="5">
        <f t="shared" si="145"/>
        <v>12.592806059655011</v>
      </c>
    </row>
    <row r="314" spans="1:51" x14ac:dyDescent="0.25">
      <c r="A314" s="2">
        <v>42285</v>
      </c>
      <c r="B314" s="299">
        <v>2015</v>
      </c>
      <c r="C314" s="1" t="s">
        <v>322</v>
      </c>
      <c r="D314" s="3">
        <v>0</v>
      </c>
      <c r="E314" s="3">
        <v>23.962500000000045</v>
      </c>
      <c r="F314" s="3">
        <v>1.4882857142857133</v>
      </c>
      <c r="G314" s="3">
        <v>1.1028785714285727</v>
      </c>
      <c r="H314" s="3">
        <v>0.41476428571428486</v>
      </c>
      <c r="I314" s="3">
        <v>0.10435714285714308</v>
      </c>
      <c r="J314" s="3">
        <v>0.33777142857142883</v>
      </c>
      <c r="K314" s="3">
        <v>9.5969230769230751E-2</v>
      </c>
      <c r="L314" s="3">
        <f t="shared" si="121"/>
        <v>0.28412477388961882</v>
      </c>
      <c r="M314" s="4">
        <f t="shared" si="122"/>
        <v>0</v>
      </c>
      <c r="N314" s="4">
        <f t="shared" si="123"/>
        <v>0</v>
      </c>
      <c r="O314" s="4">
        <f t="shared" si="124"/>
        <v>0</v>
      </c>
      <c r="P314" s="4">
        <f t="shared" si="125"/>
        <v>0</v>
      </c>
      <c r="Q314" s="4">
        <f t="shared" si="126"/>
        <v>0</v>
      </c>
      <c r="R314" s="4">
        <f t="shared" si="127"/>
        <v>0</v>
      </c>
      <c r="S314" s="4">
        <f t="shared" si="128"/>
        <v>0</v>
      </c>
      <c r="T314" s="5">
        <f t="shared" si="147"/>
        <v>3406.4765163919451</v>
      </c>
      <c r="U314" s="5">
        <f t="shared" si="147"/>
        <v>118.84201955903065</v>
      </c>
      <c r="V314" s="5">
        <f t="shared" si="147"/>
        <v>93.337081262989315</v>
      </c>
      <c r="W314" s="5">
        <f t="shared" si="147"/>
        <v>24.960927238234717</v>
      </c>
      <c r="X314" s="5">
        <f t="shared" si="147"/>
        <v>13.175720591095299</v>
      </c>
      <c r="Y314" s="5">
        <f t="shared" si="147"/>
        <v>31.424236892905494</v>
      </c>
      <c r="Z314" s="5">
        <f t="shared" si="146"/>
        <v>12.694370318175956</v>
      </c>
      <c r="AA314" s="4">
        <v>0</v>
      </c>
      <c r="AB314" s="4">
        <f t="shared" si="129"/>
        <v>0</v>
      </c>
      <c r="AC314" s="3">
        <f t="shared" si="130"/>
        <v>0</v>
      </c>
      <c r="AD314" s="4">
        <v>27.199999999999989</v>
      </c>
      <c r="AE314" s="4">
        <v>1.4845555555555554</v>
      </c>
      <c r="AF314" s="4">
        <v>1.4233655555555595</v>
      </c>
      <c r="AG314" s="4">
        <v>6.1189999999999918E-2</v>
      </c>
      <c r="AH314" s="4">
        <v>0.24899999999999975</v>
      </c>
      <c r="AI314" s="4">
        <v>0.83462500000000128</v>
      </c>
      <c r="AJ314" s="4">
        <v>0.16144444444444475</v>
      </c>
      <c r="AK314" s="3">
        <f t="shared" si="131"/>
        <v>0.19343351139067785</v>
      </c>
      <c r="AL314" s="4">
        <f t="shared" si="132"/>
        <v>0</v>
      </c>
      <c r="AM314" s="4">
        <f t="shared" si="133"/>
        <v>0</v>
      </c>
      <c r="AN314" s="4">
        <f t="shared" si="134"/>
        <v>0</v>
      </c>
      <c r="AO314" s="4">
        <f t="shared" si="135"/>
        <v>0</v>
      </c>
      <c r="AP314" s="4">
        <f t="shared" si="136"/>
        <v>0</v>
      </c>
      <c r="AQ314" s="4">
        <f t="shared" si="137"/>
        <v>0</v>
      </c>
      <c r="AR314" s="4">
        <f t="shared" si="138"/>
        <v>0</v>
      </c>
      <c r="AS314" s="5">
        <f t="shared" si="139"/>
        <v>2339.6380968976764</v>
      </c>
      <c r="AT314" s="5">
        <f t="shared" si="140"/>
        <v>92.329103655419217</v>
      </c>
      <c r="AU314" s="5">
        <f t="shared" si="141"/>
        <v>77.376541599563055</v>
      </c>
      <c r="AV314" s="5">
        <f t="shared" si="142"/>
        <v>15.058878055613938</v>
      </c>
      <c r="AW314" s="5">
        <f t="shared" si="143"/>
        <v>12.343617409642391</v>
      </c>
      <c r="AX314" s="5">
        <f t="shared" si="144"/>
        <v>30.790569215726581</v>
      </c>
      <c r="AY314" s="5">
        <f t="shared" si="145"/>
        <v>12.592806059655011</v>
      </c>
    </row>
    <row r="315" spans="1:51" x14ac:dyDescent="0.25">
      <c r="A315" s="2">
        <v>42286</v>
      </c>
      <c r="B315" s="299">
        <v>2015</v>
      </c>
      <c r="C315" s="1" t="s">
        <v>323</v>
      </c>
      <c r="D315" s="3">
        <v>0</v>
      </c>
      <c r="E315" s="3">
        <v>23.962500000000045</v>
      </c>
      <c r="F315" s="3">
        <v>1.4882857142857133</v>
      </c>
      <c r="G315" s="3">
        <v>1.1028785714285727</v>
      </c>
      <c r="H315" s="3">
        <v>0.41476428571428486</v>
      </c>
      <c r="I315" s="3">
        <v>0.10435714285714308</v>
      </c>
      <c r="J315" s="3">
        <v>0.33777142857142883</v>
      </c>
      <c r="K315" s="3">
        <v>9.5969230769230751E-2</v>
      </c>
      <c r="L315" s="3">
        <f t="shared" si="121"/>
        <v>0.28412477388961882</v>
      </c>
      <c r="M315" s="4">
        <f t="shared" si="122"/>
        <v>0</v>
      </c>
      <c r="N315" s="4">
        <f t="shared" si="123"/>
        <v>0</v>
      </c>
      <c r="O315" s="4">
        <f t="shared" si="124"/>
        <v>0</v>
      </c>
      <c r="P315" s="4">
        <f t="shared" si="125"/>
        <v>0</v>
      </c>
      <c r="Q315" s="4">
        <f t="shared" si="126"/>
        <v>0</v>
      </c>
      <c r="R315" s="4">
        <f t="shared" si="127"/>
        <v>0</v>
      </c>
      <c r="S315" s="4">
        <f t="shared" si="128"/>
        <v>0</v>
      </c>
      <c r="T315" s="5">
        <f t="shared" si="147"/>
        <v>3406.4765163919451</v>
      </c>
      <c r="U315" s="5">
        <f t="shared" si="147"/>
        <v>118.84201955903065</v>
      </c>
      <c r="V315" s="5">
        <f t="shared" si="147"/>
        <v>93.337081262989315</v>
      </c>
      <c r="W315" s="5">
        <f t="shared" si="147"/>
        <v>24.960927238234717</v>
      </c>
      <c r="X315" s="5">
        <f t="shared" si="147"/>
        <v>13.175720591095299</v>
      </c>
      <c r="Y315" s="5">
        <f t="shared" si="147"/>
        <v>31.424236892905494</v>
      </c>
      <c r="Z315" s="5">
        <f t="shared" si="146"/>
        <v>12.694370318175956</v>
      </c>
      <c r="AA315" s="4">
        <v>0</v>
      </c>
      <c r="AB315" s="4">
        <f t="shared" si="129"/>
        <v>0</v>
      </c>
      <c r="AC315" s="3">
        <f t="shared" si="130"/>
        <v>0</v>
      </c>
      <c r="AD315" s="4">
        <v>27.199999999999989</v>
      </c>
      <c r="AE315" s="4">
        <v>1.4845555555555554</v>
      </c>
      <c r="AF315" s="4">
        <v>1.4233655555555595</v>
      </c>
      <c r="AG315" s="4">
        <v>6.1189999999999918E-2</v>
      </c>
      <c r="AH315" s="4">
        <v>0.24899999999999975</v>
      </c>
      <c r="AI315" s="4">
        <v>0.83462500000000128</v>
      </c>
      <c r="AJ315" s="4">
        <v>0.16144444444444475</v>
      </c>
      <c r="AK315" s="3">
        <f t="shared" si="131"/>
        <v>0.19343351139067785</v>
      </c>
      <c r="AL315" s="4">
        <f t="shared" si="132"/>
        <v>0</v>
      </c>
      <c r="AM315" s="4">
        <f t="shared" si="133"/>
        <v>0</v>
      </c>
      <c r="AN315" s="4">
        <f t="shared" si="134"/>
        <v>0</v>
      </c>
      <c r="AO315" s="4">
        <f t="shared" si="135"/>
        <v>0</v>
      </c>
      <c r="AP315" s="4">
        <f t="shared" si="136"/>
        <v>0</v>
      </c>
      <c r="AQ315" s="4">
        <f t="shared" si="137"/>
        <v>0</v>
      </c>
      <c r="AR315" s="4">
        <f t="shared" si="138"/>
        <v>0</v>
      </c>
      <c r="AS315" s="5">
        <f t="shared" si="139"/>
        <v>2339.6380968976764</v>
      </c>
      <c r="AT315" s="5">
        <f t="shared" si="140"/>
        <v>92.329103655419217</v>
      </c>
      <c r="AU315" s="5">
        <f t="shared" si="141"/>
        <v>77.376541599563055</v>
      </c>
      <c r="AV315" s="5">
        <f t="shared" si="142"/>
        <v>15.058878055613938</v>
      </c>
      <c r="AW315" s="5">
        <f t="shared" si="143"/>
        <v>12.343617409642391</v>
      </c>
      <c r="AX315" s="5">
        <f t="shared" si="144"/>
        <v>30.790569215726581</v>
      </c>
      <c r="AY315" s="5">
        <f t="shared" si="145"/>
        <v>12.592806059655011</v>
      </c>
    </row>
    <row r="316" spans="1:51" x14ac:dyDescent="0.25">
      <c r="A316" s="2">
        <v>42287</v>
      </c>
      <c r="B316" s="299">
        <v>2015</v>
      </c>
      <c r="C316" s="1" t="s">
        <v>324</v>
      </c>
      <c r="D316" s="3">
        <v>0</v>
      </c>
      <c r="E316" s="3">
        <v>23.962500000000045</v>
      </c>
      <c r="F316" s="3">
        <v>1.4882857142857133</v>
      </c>
      <c r="G316" s="3">
        <v>1.1028785714285727</v>
      </c>
      <c r="H316" s="3">
        <v>0.41476428571428486</v>
      </c>
      <c r="I316" s="3">
        <v>0.10435714285714308</v>
      </c>
      <c r="J316" s="3">
        <v>0.33777142857142883</v>
      </c>
      <c r="K316" s="3">
        <v>9.5969230769230751E-2</v>
      </c>
      <c r="L316" s="3">
        <f t="shared" si="121"/>
        <v>0.28412477388961882</v>
      </c>
      <c r="M316" s="4">
        <f t="shared" si="122"/>
        <v>0</v>
      </c>
      <c r="N316" s="4">
        <f t="shared" si="123"/>
        <v>0</v>
      </c>
      <c r="O316" s="4">
        <f t="shared" si="124"/>
        <v>0</v>
      </c>
      <c r="P316" s="4">
        <f t="shared" si="125"/>
        <v>0</v>
      </c>
      <c r="Q316" s="4">
        <f t="shared" si="126"/>
        <v>0</v>
      </c>
      <c r="R316" s="4">
        <f t="shared" si="127"/>
        <v>0</v>
      </c>
      <c r="S316" s="4">
        <f t="shared" si="128"/>
        <v>0</v>
      </c>
      <c r="T316" s="5">
        <f t="shared" si="147"/>
        <v>3406.4765163919451</v>
      </c>
      <c r="U316" s="5">
        <f t="shared" si="147"/>
        <v>118.84201955903065</v>
      </c>
      <c r="V316" s="5">
        <f t="shared" si="147"/>
        <v>93.337081262989315</v>
      </c>
      <c r="W316" s="5">
        <f t="shared" si="147"/>
        <v>24.960927238234717</v>
      </c>
      <c r="X316" s="5">
        <f t="shared" si="147"/>
        <v>13.175720591095299</v>
      </c>
      <c r="Y316" s="5">
        <f t="shared" si="147"/>
        <v>31.424236892905494</v>
      </c>
      <c r="Z316" s="5">
        <f t="shared" si="146"/>
        <v>12.694370318175956</v>
      </c>
      <c r="AA316" s="4">
        <v>0</v>
      </c>
      <c r="AB316" s="4">
        <f t="shared" si="129"/>
        <v>0</v>
      </c>
      <c r="AC316" s="3">
        <f t="shared" si="130"/>
        <v>0</v>
      </c>
      <c r="AD316" s="4">
        <v>27.199999999999989</v>
      </c>
      <c r="AE316" s="4">
        <v>1.4845555555555554</v>
      </c>
      <c r="AF316" s="4">
        <v>1.4233655555555595</v>
      </c>
      <c r="AG316" s="4">
        <v>6.1189999999999918E-2</v>
      </c>
      <c r="AH316" s="4">
        <v>0.24899999999999975</v>
      </c>
      <c r="AI316" s="4">
        <v>0.83462500000000128</v>
      </c>
      <c r="AJ316" s="4">
        <v>0.16144444444444475</v>
      </c>
      <c r="AK316" s="3">
        <f t="shared" si="131"/>
        <v>0.19343351139067785</v>
      </c>
      <c r="AL316" s="4">
        <f t="shared" si="132"/>
        <v>0</v>
      </c>
      <c r="AM316" s="4">
        <f t="shared" si="133"/>
        <v>0</v>
      </c>
      <c r="AN316" s="4">
        <f t="shared" si="134"/>
        <v>0</v>
      </c>
      <c r="AO316" s="4">
        <f t="shared" si="135"/>
        <v>0</v>
      </c>
      <c r="AP316" s="4">
        <f t="shared" si="136"/>
        <v>0</v>
      </c>
      <c r="AQ316" s="4">
        <f t="shared" si="137"/>
        <v>0</v>
      </c>
      <c r="AR316" s="4">
        <f t="shared" si="138"/>
        <v>0</v>
      </c>
      <c r="AS316" s="5">
        <f t="shared" si="139"/>
        <v>2339.6380968976764</v>
      </c>
      <c r="AT316" s="5">
        <f t="shared" si="140"/>
        <v>92.329103655419217</v>
      </c>
      <c r="AU316" s="5">
        <f t="shared" si="141"/>
        <v>77.376541599563055</v>
      </c>
      <c r="AV316" s="5">
        <f t="shared" si="142"/>
        <v>15.058878055613938</v>
      </c>
      <c r="AW316" s="5">
        <f t="shared" si="143"/>
        <v>12.343617409642391</v>
      </c>
      <c r="AX316" s="5">
        <f t="shared" si="144"/>
        <v>30.790569215726581</v>
      </c>
      <c r="AY316" s="5">
        <f t="shared" si="145"/>
        <v>12.592806059655011</v>
      </c>
    </row>
    <row r="317" spans="1:51" x14ac:dyDescent="0.25">
      <c r="A317" s="2">
        <v>42288</v>
      </c>
      <c r="B317" s="299">
        <v>2015</v>
      </c>
      <c r="C317" s="1" t="s">
        <v>325</v>
      </c>
      <c r="D317" s="3">
        <v>0</v>
      </c>
      <c r="E317" s="3">
        <v>23.962500000000045</v>
      </c>
      <c r="F317" s="3">
        <v>1.4882857142857133</v>
      </c>
      <c r="G317" s="3">
        <v>1.1028785714285727</v>
      </c>
      <c r="H317" s="3">
        <v>0.41476428571428486</v>
      </c>
      <c r="I317" s="3">
        <v>0.10435714285714308</v>
      </c>
      <c r="J317" s="3">
        <v>0.33777142857142883</v>
      </c>
      <c r="K317" s="3">
        <v>9.5969230769230751E-2</v>
      </c>
      <c r="L317" s="3">
        <f t="shared" si="121"/>
        <v>0.28412477388961882</v>
      </c>
      <c r="M317" s="4">
        <f t="shared" si="122"/>
        <v>0</v>
      </c>
      <c r="N317" s="4">
        <f t="shared" si="123"/>
        <v>0</v>
      </c>
      <c r="O317" s="4">
        <f t="shared" si="124"/>
        <v>0</v>
      </c>
      <c r="P317" s="4">
        <f t="shared" si="125"/>
        <v>0</v>
      </c>
      <c r="Q317" s="4">
        <f t="shared" si="126"/>
        <v>0</v>
      </c>
      <c r="R317" s="4">
        <f t="shared" si="127"/>
        <v>0</v>
      </c>
      <c r="S317" s="4">
        <f t="shared" si="128"/>
        <v>0</v>
      </c>
      <c r="T317" s="5">
        <f t="shared" si="147"/>
        <v>3406.4765163919451</v>
      </c>
      <c r="U317" s="5">
        <f t="shared" si="147"/>
        <v>118.84201955903065</v>
      </c>
      <c r="V317" s="5">
        <f t="shared" si="147"/>
        <v>93.337081262989315</v>
      </c>
      <c r="W317" s="5">
        <f t="shared" si="147"/>
        <v>24.960927238234717</v>
      </c>
      <c r="X317" s="5">
        <f t="shared" si="147"/>
        <v>13.175720591095299</v>
      </c>
      <c r="Y317" s="5">
        <f t="shared" si="147"/>
        <v>31.424236892905494</v>
      </c>
      <c r="Z317" s="5">
        <f t="shared" si="146"/>
        <v>12.694370318175956</v>
      </c>
      <c r="AA317" s="4">
        <v>0</v>
      </c>
      <c r="AB317" s="4">
        <f t="shared" si="129"/>
        <v>0</v>
      </c>
      <c r="AC317" s="3">
        <f t="shared" si="130"/>
        <v>0</v>
      </c>
      <c r="AD317" s="4">
        <v>27.199999999999989</v>
      </c>
      <c r="AE317" s="4">
        <v>1.4845555555555554</v>
      </c>
      <c r="AF317" s="4">
        <v>1.4233655555555595</v>
      </c>
      <c r="AG317" s="4">
        <v>6.1189999999999918E-2</v>
      </c>
      <c r="AH317" s="4">
        <v>0.24899999999999975</v>
      </c>
      <c r="AI317" s="4">
        <v>0.83462500000000128</v>
      </c>
      <c r="AJ317" s="4">
        <v>0.16144444444444475</v>
      </c>
      <c r="AK317" s="3">
        <f t="shared" si="131"/>
        <v>0.19343351139067785</v>
      </c>
      <c r="AL317" s="4">
        <f t="shared" si="132"/>
        <v>0</v>
      </c>
      <c r="AM317" s="4">
        <f t="shared" si="133"/>
        <v>0</v>
      </c>
      <c r="AN317" s="4">
        <f t="shared" si="134"/>
        <v>0</v>
      </c>
      <c r="AO317" s="4">
        <f t="shared" si="135"/>
        <v>0</v>
      </c>
      <c r="AP317" s="4">
        <f t="shared" si="136"/>
        <v>0</v>
      </c>
      <c r="AQ317" s="4">
        <f t="shared" si="137"/>
        <v>0</v>
      </c>
      <c r="AR317" s="4">
        <f t="shared" si="138"/>
        <v>0</v>
      </c>
      <c r="AS317" s="5">
        <f t="shared" si="139"/>
        <v>2339.6380968976764</v>
      </c>
      <c r="AT317" s="5">
        <f t="shared" si="140"/>
        <v>92.329103655419217</v>
      </c>
      <c r="AU317" s="5">
        <f t="shared" si="141"/>
        <v>77.376541599563055</v>
      </c>
      <c r="AV317" s="5">
        <f t="shared" si="142"/>
        <v>15.058878055613938</v>
      </c>
      <c r="AW317" s="5">
        <f t="shared" si="143"/>
        <v>12.343617409642391</v>
      </c>
      <c r="AX317" s="5">
        <f t="shared" si="144"/>
        <v>30.790569215726581</v>
      </c>
      <c r="AY317" s="5">
        <f t="shared" si="145"/>
        <v>12.592806059655011</v>
      </c>
    </row>
    <row r="318" spans="1:51" x14ac:dyDescent="0.25">
      <c r="A318" s="2">
        <v>42289</v>
      </c>
      <c r="B318" s="299">
        <v>2015</v>
      </c>
      <c r="C318" s="1" t="s">
        <v>326</v>
      </c>
      <c r="D318" s="3">
        <v>0</v>
      </c>
      <c r="E318" s="3">
        <v>23.962500000000045</v>
      </c>
      <c r="F318" s="3">
        <v>1.4882857142857133</v>
      </c>
      <c r="G318" s="3">
        <v>1.1028785714285727</v>
      </c>
      <c r="H318" s="3">
        <v>0.41476428571428486</v>
      </c>
      <c r="I318" s="3">
        <v>0.10435714285714308</v>
      </c>
      <c r="J318" s="3">
        <v>0.33777142857142883</v>
      </c>
      <c r="K318" s="3">
        <v>9.5969230769230751E-2</v>
      </c>
      <c r="L318" s="3">
        <f t="shared" si="121"/>
        <v>0.28412477388961882</v>
      </c>
      <c r="M318" s="4">
        <f t="shared" si="122"/>
        <v>0</v>
      </c>
      <c r="N318" s="4">
        <f t="shared" si="123"/>
        <v>0</v>
      </c>
      <c r="O318" s="4">
        <f t="shared" si="124"/>
        <v>0</v>
      </c>
      <c r="P318" s="4">
        <f t="shared" si="125"/>
        <v>0</v>
      </c>
      <c r="Q318" s="4">
        <f t="shared" si="126"/>
        <v>0</v>
      </c>
      <c r="R318" s="4">
        <f t="shared" si="127"/>
        <v>0</v>
      </c>
      <c r="S318" s="4">
        <f t="shared" si="128"/>
        <v>0</v>
      </c>
      <c r="T318" s="5">
        <f t="shared" si="147"/>
        <v>3406.4765163919451</v>
      </c>
      <c r="U318" s="5">
        <f t="shared" si="147"/>
        <v>118.84201955903065</v>
      </c>
      <c r="V318" s="5">
        <f t="shared" si="147"/>
        <v>93.337081262989315</v>
      </c>
      <c r="W318" s="5">
        <f t="shared" si="147"/>
        <v>24.960927238234717</v>
      </c>
      <c r="X318" s="5">
        <f t="shared" si="147"/>
        <v>13.175720591095299</v>
      </c>
      <c r="Y318" s="5">
        <f t="shared" si="147"/>
        <v>31.424236892905494</v>
      </c>
      <c r="Z318" s="5">
        <f t="shared" si="146"/>
        <v>12.694370318175956</v>
      </c>
      <c r="AA318" s="4">
        <v>0</v>
      </c>
      <c r="AB318" s="4">
        <f t="shared" si="129"/>
        <v>0</v>
      </c>
      <c r="AC318" s="3">
        <f t="shared" si="130"/>
        <v>0</v>
      </c>
      <c r="AD318" s="4">
        <v>27.199999999999989</v>
      </c>
      <c r="AE318" s="4">
        <v>1.4845555555555554</v>
      </c>
      <c r="AF318" s="4">
        <v>1.4233655555555595</v>
      </c>
      <c r="AG318" s="4">
        <v>6.1189999999999918E-2</v>
      </c>
      <c r="AH318" s="4">
        <v>0.24899999999999975</v>
      </c>
      <c r="AI318" s="4">
        <v>0.83462500000000128</v>
      </c>
      <c r="AJ318" s="4">
        <v>0.16144444444444475</v>
      </c>
      <c r="AK318" s="3">
        <f t="shared" si="131"/>
        <v>0.19343351139067785</v>
      </c>
      <c r="AL318" s="4">
        <f t="shared" si="132"/>
        <v>0</v>
      </c>
      <c r="AM318" s="4">
        <f t="shared" si="133"/>
        <v>0</v>
      </c>
      <c r="AN318" s="4">
        <f t="shared" si="134"/>
        <v>0</v>
      </c>
      <c r="AO318" s="4">
        <f t="shared" si="135"/>
        <v>0</v>
      </c>
      <c r="AP318" s="4">
        <f t="shared" si="136"/>
        <v>0</v>
      </c>
      <c r="AQ318" s="4">
        <f t="shared" si="137"/>
        <v>0</v>
      </c>
      <c r="AR318" s="4">
        <f t="shared" si="138"/>
        <v>0</v>
      </c>
      <c r="AS318" s="5">
        <f t="shared" si="139"/>
        <v>2339.6380968976764</v>
      </c>
      <c r="AT318" s="5">
        <f t="shared" si="140"/>
        <v>92.329103655419217</v>
      </c>
      <c r="AU318" s="5">
        <f t="shared" si="141"/>
        <v>77.376541599563055</v>
      </c>
      <c r="AV318" s="5">
        <f t="shared" si="142"/>
        <v>15.058878055613938</v>
      </c>
      <c r="AW318" s="5">
        <f t="shared" si="143"/>
        <v>12.343617409642391</v>
      </c>
      <c r="AX318" s="5">
        <f t="shared" si="144"/>
        <v>30.790569215726581</v>
      </c>
      <c r="AY318" s="5">
        <f t="shared" si="145"/>
        <v>12.592806059655011</v>
      </c>
    </row>
    <row r="319" spans="1:51" x14ac:dyDescent="0.25">
      <c r="A319" s="2">
        <v>42290</v>
      </c>
      <c r="B319" s="299">
        <v>2015</v>
      </c>
      <c r="C319" s="1" t="s">
        <v>327</v>
      </c>
      <c r="D319" s="3">
        <v>0</v>
      </c>
      <c r="E319" s="3">
        <v>23.962500000000045</v>
      </c>
      <c r="F319" s="3">
        <v>1.4882857142857133</v>
      </c>
      <c r="G319" s="3">
        <v>1.1028785714285727</v>
      </c>
      <c r="H319" s="3">
        <v>0.41476428571428486</v>
      </c>
      <c r="I319" s="3">
        <v>0.10435714285714308</v>
      </c>
      <c r="J319" s="3">
        <v>0.33777142857142883</v>
      </c>
      <c r="K319" s="3">
        <v>9.5969230769230751E-2</v>
      </c>
      <c r="L319" s="3">
        <f t="shared" si="121"/>
        <v>0.28412477388961882</v>
      </c>
      <c r="M319" s="4">
        <f t="shared" si="122"/>
        <v>0</v>
      </c>
      <c r="N319" s="4">
        <f t="shared" si="123"/>
        <v>0</v>
      </c>
      <c r="O319" s="4">
        <f t="shared" si="124"/>
        <v>0</v>
      </c>
      <c r="P319" s="4">
        <f t="shared" si="125"/>
        <v>0</v>
      </c>
      <c r="Q319" s="4">
        <f t="shared" si="126"/>
        <v>0</v>
      </c>
      <c r="R319" s="4">
        <f t="shared" si="127"/>
        <v>0</v>
      </c>
      <c r="S319" s="4">
        <f t="shared" si="128"/>
        <v>0</v>
      </c>
      <c r="T319" s="5">
        <f t="shared" si="147"/>
        <v>3406.4765163919451</v>
      </c>
      <c r="U319" s="5">
        <f t="shared" si="147"/>
        <v>118.84201955903065</v>
      </c>
      <c r="V319" s="5">
        <f t="shared" si="147"/>
        <v>93.337081262989315</v>
      </c>
      <c r="W319" s="5">
        <f t="shared" si="147"/>
        <v>24.960927238234717</v>
      </c>
      <c r="X319" s="5">
        <f t="shared" si="147"/>
        <v>13.175720591095299</v>
      </c>
      <c r="Y319" s="5">
        <f t="shared" si="147"/>
        <v>31.424236892905494</v>
      </c>
      <c r="Z319" s="5">
        <f t="shared" si="146"/>
        <v>12.694370318175956</v>
      </c>
      <c r="AA319" s="4">
        <v>0</v>
      </c>
      <c r="AB319" s="4">
        <f t="shared" si="129"/>
        <v>0</v>
      </c>
      <c r="AC319" s="3">
        <f t="shared" si="130"/>
        <v>0</v>
      </c>
      <c r="AD319" s="4">
        <v>27.199999999999989</v>
      </c>
      <c r="AE319" s="4">
        <v>1.4845555555555554</v>
      </c>
      <c r="AF319" s="4">
        <v>1.4233655555555595</v>
      </c>
      <c r="AG319" s="4">
        <v>6.1189999999999918E-2</v>
      </c>
      <c r="AH319" s="4">
        <v>0.24899999999999975</v>
      </c>
      <c r="AI319" s="4">
        <v>0.83462500000000128</v>
      </c>
      <c r="AJ319" s="4">
        <v>0.16144444444444475</v>
      </c>
      <c r="AK319" s="3">
        <f t="shared" si="131"/>
        <v>0.19343351139067785</v>
      </c>
      <c r="AL319" s="4">
        <f t="shared" si="132"/>
        <v>0</v>
      </c>
      <c r="AM319" s="4">
        <f t="shared" si="133"/>
        <v>0</v>
      </c>
      <c r="AN319" s="4">
        <f t="shared" si="134"/>
        <v>0</v>
      </c>
      <c r="AO319" s="4">
        <f t="shared" si="135"/>
        <v>0</v>
      </c>
      <c r="AP319" s="4">
        <f t="shared" si="136"/>
        <v>0</v>
      </c>
      <c r="AQ319" s="4">
        <f t="shared" si="137"/>
        <v>0</v>
      </c>
      <c r="AR319" s="4">
        <f t="shared" si="138"/>
        <v>0</v>
      </c>
      <c r="AS319" s="5">
        <f t="shared" si="139"/>
        <v>2339.6380968976764</v>
      </c>
      <c r="AT319" s="5">
        <f t="shared" si="140"/>
        <v>92.329103655419217</v>
      </c>
      <c r="AU319" s="5">
        <f t="shared" si="141"/>
        <v>77.376541599563055</v>
      </c>
      <c r="AV319" s="5">
        <f t="shared" si="142"/>
        <v>15.058878055613938</v>
      </c>
      <c r="AW319" s="5">
        <f t="shared" si="143"/>
        <v>12.343617409642391</v>
      </c>
      <c r="AX319" s="5">
        <f t="shared" si="144"/>
        <v>30.790569215726581</v>
      </c>
      <c r="AY319" s="5">
        <f t="shared" si="145"/>
        <v>12.592806059655011</v>
      </c>
    </row>
    <row r="320" spans="1:51" x14ac:dyDescent="0.25">
      <c r="A320" s="2">
        <v>42291</v>
      </c>
      <c r="B320" s="299">
        <v>2015</v>
      </c>
      <c r="C320" s="1" t="s">
        <v>328</v>
      </c>
      <c r="D320" s="3">
        <v>0</v>
      </c>
      <c r="E320" s="3">
        <v>23.962500000000045</v>
      </c>
      <c r="F320" s="3">
        <v>1.4882857142857133</v>
      </c>
      <c r="G320" s="3">
        <v>1.1028785714285727</v>
      </c>
      <c r="H320" s="3">
        <v>0.41476428571428486</v>
      </c>
      <c r="I320" s="3">
        <v>0.10435714285714308</v>
      </c>
      <c r="J320" s="3">
        <v>0.33777142857142883</v>
      </c>
      <c r="K320" s="3">
        <v>9.5969230769230751E-2</v>
      </c>
      <c r="L320" s="3">
        <f t="shared" si="121"/>
        <v>0.28412477388961882</v>
      </c>
      <c r="M320" s="4">
        <f t="shared" si="122"/>
        <v>0</v>
      </c>
      <c r="N320" s="4">
        <f t="shared" si="123"/>
        <v>0</v>
      </c>
      <c r="O320" s="4">
        <f t="shared" si="124"/>
        <v>0</v>
      </c>
      <c r="P320" s="4">
        <f t="shared" si="125"/>
        <v>0</v>
      </c>
      <c r="Q320" s="4">
        <f t="shared" si="126"/>
        <v>0</v>
      </c>
      <c r="R320" s="4">
        <f t="shared" si="127"/>
        <v>0</v>
      </c>
      <c r="S320" s="4">
        <f t="shared" si="128"/>
        <v>0</v>
      </c>
      <c r="T320" s="5">
        <f t="shared" si="147"/>
        <v>3406.4765163919451</v>
      </c>
      <c r="U320" s="5">
        <f t="shared" si="147"/>
        <v>118.84201955903065</v>
      </c>
      <c r="V320" s="5">
        <f t="shared" si="147"/>
        <v>93.337081262989315</v>
      </c>
      <c r="W320" s="5">
        <f t="shared" si="147"/>
        <v>24.960927238234717</v>
      </c>
      <c r="X320" s="5">
        <f t="shared" si="147"/>
        <v>13.175720591095299</v>
      </c>
      <c r="Y320" s="5">
        <f t="shared" si="147"/>
        <v>31.424236892905494</v>
      </c>
      <c r="Z320" s="5">
        <f t="shared" si="146"/>
        <v>12.694370318175956</v>
      </c>
      <c r="AA320" s="4">
        <v>0</v>
      </c>
      <c r="AB320" s="4">
        <f t="shared" si="129"/>
        <v>0</v>
      </c>
      <c r="AC320" s="3">
        <f t="shared" si="130"/>
        <v>0</v>
      </c>
      <c r="AD320" s="4">
        <v>27.199999999999989</v>
      </c>
      <c r="AE320" s="4">
        <v>1.4845555555555554</v>
      </c>
      <c r="AF320" s="4">
        <v>1.4233655555555595</v>
      </c>
      <c r="AG320" s="4">
        <v>6.1189999999999918E-2</v>
      </c>
      <c r="AH320" s="4">
        <v>0.24899999999999975</v>
      </c>
      <c r="AI320" s="4">
        <v>0.83462500000000128</v>
      </c>
      <c r="AJ320" s="4">
        <v>0.16144444444444475</v>
      </c>
      <c r="AK320" s="3">
        <f t="shared" si="131"/>
        <v>0.19343351139067785</v>
      </c>
      <c r="AL320" s="4">
        <f t="shared" si="132"/>
        <v>0</v>
      </c>
      <c r="AM320" s="4">
        <f t="shared" si="133"/>
        <v>0</v>
      </c>
      <c r="AN320" s="4">
        <f t="shared" si="134"/>
        <v>0</v>
      </c>
      <c r="AO320" s="4">
        <f t="shared" si="135"/>
        <v>0</v>
      </c>
      <c r="AP320" s="4">
        <f t="shared" si="136"/>
        <v>0</v>
      </c>
      <c r="AQ320" s="4">
        <f t="shared" si="137"/>
        <v>0</v>
      </c>
      <c r="AR320" s="4">
        <f t="shared" si="138"/>
        <v>0</v>
      </c>
      <c r="AS320" s="5">
        <f t="shared" si="139"/>
        <v>2339.6380968976764</v>
      </c>
      <c r="AT320" s="5">
        <f t="shared" si="140"/>
        <v>92.329103655419217</v>
      </c>
      <c r="AU320" s="5">
        <f t="shared" si="141"/>
        <v>77.376541599563055</v>
      </c>
      <c r="AV320" s="5">
        <f t="shared" si="142"/>
        <v>15.058878055613938</v>
      </c>
      <c r="AW320" s="5">
        <f t="shared" si="143"/>
        <v>12.343617409642391</v>
      </c>
      <c r="AX320" s="5">
        <f t="shared" si="144"/>
        <v>30.790569215726581</v>
      </c>
      <c r="AY320" s="5">
        <f t="shared" si="145"/>
        <v>12.592806059655011</v>
      </c>
    </row>
    <row r="321" spans="1:51" x14ac:dyDescent="0.25">
      <c r="A321" s="2">
        <v>42292</v>
      </c>
      <c r="B321" s="299">
        <v>2015</v>
      </c>
      <c r="C321" s="1" t="s">
        <v>329</v>
      </c>
      <c r="D321" s="3">
        <v>0</v>
      </c>
      <c r="E321" s="3">
        <v>23.962500000000045</v>
      </c>
      <c r="F321" s="3">
        <v>1.4882857142857133</v>
      </c>
      <c r="G321" s="3">
        <v>1.1028785714285727</v>
      </c>
      <c r="H321" s="3">
        <v>0.41476428571428486</v>
      </c>
      <c r="I321" s="3">
        <v>0.10435714285714308</v>
      </c>
      <c r="J321" s="3">
        <v>0.33777142857142883</v>
      </c>
      <c r="K321" s="3">
        <v>9.5969230769230751E-2</v>
      </c>
      <c r="L321" s="3">
        <f t="shared" si="121"/>
        <v>0.28412477388961882</v>
      </c>
      <c r="M321" s="4">
        <f t="shared" si="122"/>
        <v>0</v>
      </c>
      <c r="N321" s="4">
        <f t="shared" si="123"/>
        <v>0</v>
      </c>
      <c r="O321" s="4">
        <f t="shared" si="124"/>
        <v>0</v>
      </c>
      <c r="P321" s="4">
        <f t="shared" si="125"/>
        <v>0</v>
      </c>
      <c r="Q321" s="4">
        <f t="shared" si="126"/>
        <v>0</v>
      </c>
      <c r="R321" s="4">
        <f t="shared" si="127"/>
        <v>0</v>
      </c>
      <c r="S321" s="4">
        <f t="shared" si="128"/>
        <v>0</v>
      </c>
      <c r="T321" s="5">
        <f t="shared" si="147"/>
        <v>3406.4765163919451</v>
      </c>
      <c r="U321" s="5">
        <f t="shared" si="147"/>
        <v>118.84201955903065</v>
      </c>
      <c r="V321" s="5">
        <f t="shared" si="147"/>
        <v>93.337081262989315</v>
      </c>
      <c r="W321" s="5">
        <f t="shared" si="147"/>
        <v>24.960927238234717</v>
      </c>
      <c r="X321" s="5">
        <f t="shared" si="147"/>
        <v>13.175720591095299</v>
      </c>
      <c r="Y321" s="5">
        <f t="shared" si="147"/>
        <v>31.424236892905494</v>
      </c>
      <c r="Z321" s="5">
        <f t="shared" si="146"/>
        <v>12.694370318175956</v>
      </c>
      <c r="AA321" s="4">
        <v>0</v>
      </c>
      <c r="AB321" s="4">
        <f t="shared" si="129"/>
        <v>0</v>
      </c>
      <c r="AC321" s="3">
        <f t="shared" si="130"/>
        <v>0</v>
      </c>
      <c r="AD321" s="4">
        <v>27.199999999999989</v>
      </c>
      <c r="AE321" s="4">
        <v>1.4845555555555554</v>
      </c>
      <c r="AF321" s="4">
        <v>1.4233655555555595</v>
      </c>
      <c r="AG321" s="4">
        <v>6.1189999999999918E-2</v>
      </c>
      <c r="AH321" s="4">
        <v>0.24899999999999975</v>
      </c>
      <c r="AI321" s="4">
        <v>0.83462500000000128</v>
      </c>
      <c r="AJ321" s="4">
        <v>0.16144444444444475</v>
      </c>
      <c r="AK321" s="3">
        <f t="shared" si="131"/>
        <v>0.19343351139067785</v>
      </c>
      <c r="AL321" s="4">
        <f t="shared" si="132"/>
        <v>0</v>
      </c>
      <c r="AM321" s="4">
        <f t="shared" si="133"/>
        <v>0</v>
      </c>
      <c r="AN321" s="4">
        <f t="shared" si="134"/>
        <v>0</v>
      </c>
      <c r="AO321" s="4">
        <f t="shared" si="135"/>
        <v>0</v>
      </c>
      <c r="AP321" s="4">
        <f t="shared" si="136"/>
        <v>0</v>
      </c>
      <c r="AQ321" s="4">
        <f t="shared" si="137"/>
        <v>0</v>
      </c>
      <c r="AR321" s="4">
        <f t="shared" si="138"/>
        <v>0</v>
      </c>
      <c r="AS321" s="5">
        <f t="shared" si="139"/>
        <v>2339.6380968976764</v>
      </c>
      <c r="AT321" s="5">
        <f t="shared" si="140"/>
        <v>92.329103655419217</v>
      </c>
      <c r="AU321" s="5">
        <f t="shared" si="141"/>
        <v>77.376541599563055</v>
      </c>
      <c r="AV321" s="5">
        <f t="shared" si="142"/>
        <v>15.058878055613938</v>
      </c>
      <c r="AW321" s="5">
        <f t="shared" si="143"/>
        <v>12.343617409642391</v>
      </c>
      <c r="AX321" s="5">
        <f t="shared" si="144"/>
        <v>30.790569215726581</v>
      </c>
      <c r="AY321" s="5">
        <f t="shared" si="145"/>
        <v>12.592806059655011</v>
      </c>
    </row>
    <row r="322" spans="1:51" x14ac:dyDescent="0.25">
      <c r="A322" s="2">
        <v>42293</v>
      </c>
      <c r="B322" s="299">
        <v>2015</v>
      </c>
      <c r="C322" s="1" t="s">
        <v>330</v>
      </c>
      <c r="D322" s="3">
        <v>0</v>
      </c>
      <c r="E322" s="3">
        <v>23.962500000000045</v>
      </c>
      <c r="F322" s="3">
        <v>1.4882857142857133</v>
      </c>
      <c r="G322" s="3">
        <v>1.1028785714285727</v>
      </c>
      <c r="H322" s="3">
        <v>0.41476428571428486</v>
      </c>
      <c r="I322" s="3">
        <v>0.10435714285714308</v>
      </c>
      <c r="J322" s="3">
        <v>0.33777142857142883</v>
      </c>
      <c r="K322" s="3">
        <v>9.5969230769230751E-2</v>
      </c>
      <c r="L322" s="3">
        <f t="shared" si="121"/>
        <v>0.28412477388961882</v>
      </c>
      <c r="M322" s="4">
        <f t="shared" si="122"/>
        <v>0</v>
      </c>
      <c r="N322" s="4">
        <f t="shared" si="123"/>
        <v>0</v>
      </c>
      <c r="O322" s="4">
        <f t="shared" si="124"/>
        <v>0</v>
      </c>
      <c r="P322" s="4">
        <f t="shared" si="125"/>
        <v>0</v>
      </c>
      <c r="Q322" s="4">
        <f t="shared" si="126"/>
        <v>0</v>
      </c>
      <c r="R322" s="4">
        <f t="shared" si="127"/>
        <v>0</v>
      </c>
      <c r="S322" s="4">
        <f t="shared" si="128"/>
        <v>0</v>
      </c>
      <c r="T322" s="5">
        <f t="shared" si="147"/>
        <v>3406.4765163919451</v>
      </c>
      <c r="U322" s="5">
        <f t="shared" si="147"/>
        <v>118.84201955903065</v>
      </c>
      <c r="V322" s="5">
        <f t="shared" si="147"/>
        <v>93.337081262989315</v>
      </c>
      <c r="W322" s="5">
        <f t="shared" si="147"/>
        <v>24.960927238234717</v>
      </c>
      <c r="X322" s="5">
        <f t="shared" si="147"/>
        <v>13.175720591095299</v>
      </c>
      <c r="Y322" s="5">
        <f t="shared" si="147"/>
        <v>31.424236892905494</v>
      </c>
      <c r="Z322" s="5">
        <f t="shared" si="146"/>
        <v>12.694370318175956</v>
      </c>
      <c r="AA322" s="4">
        <v>0</v>
      </c>
      <c r="AB322" s="4">
        <f t="shared" si="129"/>
        <v>0</v>
      </c>
      <c r="AC322" s="3">
        <f t="shared" si="130"/>
        <v>0</v>
      </c>
      <c r="AD322" s="4">
        <v>27.199999999999989</v>
      </c>
      <c r="AE322" s="4">
        <v>1.4845555555555554</v>
      </c>
      <c r="AF322" s="4">
        <v>1.4233655555555595</v>
      </c>
      <c r="AG322" s="4">
        <v>6.1189999999999918E-2</v>
      </c>
      <c r="AH322" s="4">
        <v>0.24899999999999975</v>
      </c>
      <c r="AI322" s="4">
        <v>0.83462500000000128</v>
      </c>
      <c r="AJ322" s="4">
        <v>0.16144444444444475</v>
      </c>
      <c r="AK322" s="3">
        <f t="shared" si="131"/>
        <v>0.19343351139067785</v>
      </c>
      <c r="AL322" s="4">
        <f t="shared" si="132"/>
        <v>0</v>
      </c>
      <c r="AM322" s="4">
        <f t="shared" si="133"/>
        <v>0</v>
      </c>
      <c r="AN322" s="4">
        <f t="shared" si="134"/>
        <v>0</v>
      </c>
      <c r="AO322" s="4">
        <f t="shared" si="135"/>
        <v>0</v>
      </c>
      <c r="AP322" s="4">
        <f t="shared" si="136"/>
        <v>0</v>
      </c>
      <c r="AQ322" s="4">
        <f t="shared" si="137"/>
        <v>0</v>
      </c>
      <c r="AR322" s="4">
        <f t="shared" si="138"/>
        <v>0</v>
      </c>
      <c r="AS322" s="5">
        <f t="shared" si="139"/>
        <v>2339.6380968976764</v>
      </c>
      <c r="AT322" s="5">
        <f t="shared" si="140"/>
        <v>92.329103655419217</v>
      </c>
      <c r="AU322" s="5">
        <f t="shared" si="141"/>
        <v>77.376541599563055</v>
      </c>
      <c r="AV322" s="5">
        <f t="shared" si="142"/>
        <v>15.058878055613938</v>
      </c>
      <c r="AW322" s="5">
        <f t="shared" si="143"/>
        <v>12.343617409642391</v>
      </c>
      <c r="AX322" s="5">
        <f t="shared" si="144"/>
        <v>30.790569215726581</v>
      </c>
      <c r="AY322" s="5">
        <f t="shared" si="145"/>
        <v>12.592806059655011</v>
      </c>
    </row>
    <row r="323" spans="1:51" x14ac:dyDescent="0.25">
      <c r="A323" s="2">
        <v>42294</v>
      </c>
      <c r="B323" s="299">
        <v>2015</v>
      </c>
      <c r="C323" s="1" t="s">
        <v>331</v>
      </c>
      <c r="D323" s="3">
        <v>0</v>
      </c>
      <c r="E323" s="3">
        <v>23.962500000000045</v>
      </c>
      <c r="F323" s="3">
        <v>1.4882857142857133</v>
      </c>
      <c r="G323" s="3">
        <v>1.1028785714285727</v>
      </c>
      <c r="H323" s="3">
        <v>0.41476428571428486</v>
      </c>
      <c r="I323" s="3">
        <v>0.10435714285714308</v>
      </c>
      <c r="J323" s="3">
        <v>0.33777142857142883</v>
      </c>
      <c r="K323" s="3">
        <v>9.5969230769230751E-2</v>
      </c>
      <c r="L323" s="3">
        <f t="shared" si="121"/>
        <v>0.28412477388961882</v>
      </c>
      <c r="M323" s="4">
        <f t="shared" si="122"/>
        <v>0</v>
      </c>
      <c r="N323" s="4">
        <f t="shared" si="123"/>
        <v>0</v>
      </c>
      <c r="O323" s="4">
        <f t="shared" si="124"/>
        <v>0</v>
      </c>
      <c r="P323" s="4">
        <f t="shared" si="125"/>
        <v>0</v>
      </c>
      <c r="Q323" s="4">
        <f t="shared" si="126"/>
        <v>0</v>
      </c>
      <c r="R323" s="4">
        <f t="shared" si="127"/>
        <v>0</v>
      </c>
      <c r="S323" s="4">
        <f t="shared" si="128"/>
        <v>0</v>
      </c>
      <c r="T323" s="5">
        <f t="shared" si="147"/>
        <v>3406.4765163919451</v>
      </c>
      <c r="U323" s="5">
        <f t="shared" si="147"/>
        <v>118.84201955903065</v>
      </c>
      <c r="V323" s="5">
        <f t="shared" si="147"/>
        <v>93.337081262989315</v>
      </c>
      <c r="W323" s="5">
        <f t="shared" si="147"/>
        <v>24.960927238234717</v>
      </c>
      <c r="X323" s="5">
        <f t="shared" si="147"/>
        <v>13.175720591095299</v>
      </c>
      <c r="Y323" s="5">
        <f t="shared" si="147"/>
        <v>31.424236892905494</v>
      </c>
      <c r="Z323" s="5">
        <f t="shared" si="146"/>
        <v>12.694370318175956</v>
      </c>
      <c r="AA323" s="4">
        <v>0</v>
      </c>
      <c r="AB323" s="4">
        <f t="shared" si="129"/>
        <v>0</v>
      </c>
      <c r="AC323" s="3">
        <f t="shared" si="130"/>
        <v>0</v>
      </c>
      <c r="AD323" s="4">
        <v>27.199999999999989</v>
      </c>
      <c r="AE323" s="4">
        <v>1.4845555555555554</v>
      </c>
      <c r="AF323" s="4">
        <v>1.4233655555555595</v>
      </c>
      <c r="AG323" s="4">
        <v>6.1189999999999918E-2</v>
      </c>
      <c r="AH323" s="4">
        <v>0.24899999999999975</v>
      </c>
      <c r="AI323" s="4">
        <v>0.83462500000000128</v>
      </c>
      <c r="AJ323" s="4">
        <v>0.16144444444444475</v>
      </c>
      <c r="AK323" s="3">
        <f t="shared" si="131"/>
        <v>0.19343351139067785</v>
      </c>
      <c r="AL323" s="4">
        <f t="shared" si="132"/>
        <v>0</v>
      </c>
      <c r="AM323" s="4">
        <f t="shared" si="133"/>
        <v>0</v>
      </c>
      <c r="AN323" s="4">
        <f t="shared" si="134"/>
        <v>0</v>
      </c>
      <c r="AO323" s="4">
        <f t="shared" si="135"/>
        <v>0</v>
      </c>
      <c r="AP323" s="4">
        <f t="shared" si="136"/>
        <v>0</v>
      </c>
      <c r="AQ323" s="4">
        <f t="shared" si="137"/>
        <v>0</v>
      </c>
      <c r="AR323" s="4">
        <f t="shared" si="138"/>
        <v>0</v>
      </c>
      <c r="AS323" s="5">
        <f t="shared" si="139"/>
        <v>2339.6380968976764</v>
      </c>
      <c r="AT323" s="5">
        <f t="shared" si="140"/>
        <v>92.329103655419217</v>
      </c>
      <c r="AU323" s="5">
        <f t="shared" si="141"/>
        <v>77.376541599563055</v>
      </c>
      <c r="AV323" s="5">
        <f t="shared" si="142"/>
        <v>15.058878055613938</v>
      </c>
      <c r="AW323" s="5">
        <f t="shared" si="143"/>
        <v>12.343617409642391</v>
      </c>
      <c r="AX323" s="5">
        <f t="shared" si="144"/>
        <v>30.790569215726581</v>
      </c>
      <c r="AY323" s="5">
        <f t="shared" si="145"/>
        <v>12.592806059655011</v>
      </c>
    </row>
    <row r="324" spans="1:51" x14ac:dyDescent="0.25">
      <c r="A324" s="2">
        <v>42295</v>
      </c>
      <c r="B324" s="299">
        <v>2015</v>
      </c>
      <c r="C324" s="1" t="s">
        <v>332</v>
      </c>
      <c r="D324" s="3">
        <v>0</v>
      </c>
      <c r="E324" s="3">
        <v>23.962500000000045</v>
      </c>
      <c r="F324" s="3">
        <v>1.4882857142857133</v>
      </c>
      <c r="G324" s="3">
        <v>1.1028785714285727</v>
      </c>
      <c r="H324" s="3">
        <v>0.41476428571428486</v>
      </c>
      <c r="I324" s="3">
        <v>0.10435714285714308</v>
      </c>
      <c r="J324" s="3">
        <v>0.33777142857142883</v>
      </c>
      <c r="K324" s="3">
        <v>9.5969230769230751E-2</v>
      </c>
      <c r="L324" s="3">
        <f t="shared" ref="L324:L387" si="148">K324/J324</f>
        <v>0.28412477388961882</v>
      </c>
      <c r="M324" s="4">
        <f t="shared" ref="M324:M387" si="149">$D324*1/35.314667*1000*60*60*24*E324*1/1000*1/1000</f>
        <v>0</v>
      </c>
      <c r="N324" s="4">
        <f t="shared" ref="N324:N387" si="150">$D324*1/35.314667*1000*60*60*24*F324*1/1000*1/1000</f>
        <v>0</v>
      </c>
      <c r="O324" s="4">
        <f t="shared" ref="O324:O387" si="151">$D324*1/35.314667*1000*60*60*24*G324*1/1000*1/1000</f>
        <v>0</v>
      </c>
      <c r="P324" s="4">
        <f t="shared" ref="P324:P387" si="152">$D324*1/35.314667*1000*60*60*24*H324*1/1000*1/1000</f>
        <v>0</v>
      </c>
      <c r="Q324" s="4">
        <f t="shared" ref="Q324:Q387" si="153">$D324*1/35.314667*1000*60*60*24*I324*1/1000*1/1000</f>
        <v>0</v>
      </c>
      <c r="R324" s="4">
        <f t="shared" ref="R324:R387" si="154">$D324*1/35.314667*1000*60*60*24*J324*1/1000*1/1000</f>
        <v>0</v>
      </c>
      <c r="S324" s="4">
        <f t="shared" ref="S324:S387" si="155">$D324*1/35.314667*1000*60*60*24*K324*1/1000*1/1000</f>
        <v>0</v>
      </c>
      <c r="T324" s="5">
        <f t="shared" si="147"/>
        <v>3406.4765163919451</v>
      </c>
      <c r="U324" s="5">
        <f t="shared" si="147"/>
        <v>118.84201955903065</v>
      </c>
      <c r="V324" s="5">
        <f t="shared" si="147"/>
        <v>93.337081262989315</v>
      </c>
      <c r="W324" s="5">
        <f t="shared" si="147"/>
        <v>24.960927238234717</v>
      </c>
      <c r="X324" s="5">
        <f t="shared" si="147"/>
        <v>13.175720591095299</v>
      </c>
      <c r="Y324" s="5">
        <f t="shared" si="147"/>
        <v>31.424236892905494</v>
      </c>
      <c r="Z324" s="5">
        <f t="shared" si="146"/>
        <v>12.694370318175956</v>
      </c>
      <c r="AA324" s="4">
        <v>0</v>
      </c>
      <c r="AB324" s="4">
        <f t="shared" ref="AB324:AB387" si="156">IF(AA324&lt;0,0,AA324)</f>
        <v>0</v>
      </c>
      <c r="AC324" s="3">
        <f t="shared" ref="AC324:AC387" si="157">$AB324*1/35.314667*60*60*24</f>
        <v>0</v>
      </c>
      <c r="AD324" s="4">
        <v>27.199999999999989</v>
      </c>
      <c r="AE324" s="4">
        <v>1.4845555555555554</v>
      </c>
      <c r="AF324" s="4">
        <v>1.4233655555555595</v>
      </c>
      <c r="AG324" s="4">
        <v>6.1189999999999918E-2</v>
      </c>
      <c r="AH324" s="4">
        <v>0.24899999999999975</v>
      </c>
      <c r="AI324" s="4">
        <v>0.83462500000000128</v>
      </c>
      <c r="AJ324" s="4">
        <v>0.16144444444444475</v>
      </c>
      <c r="AK324" s="3">
        <f t="shared" ref="AK324:AK387" si="158">AJ324/AI324</f>
        <v>0.19343351139067785</v>
      </c>
      <c r="AL324" s="4">
        <f t="shared" ref="AL324:AL387" si="159">$AB324*1/35.314667*1000*60*60*24*AD324*1/1000*1/1000</f>
        <v>0</v>
      </c>
      <c r="AM324" s="4">
        <f t="shared" ref="AM324:AM387" si="160">$AB324*1/35.314667*1000*60*60*24*AE324*1/1000*1/1000</f>
        <v>0</v>
      </c>
      <c r="AN324" s="4">
        <f t="shared" ref="AN324:AN387" si="161">$AB324*1/35.314667*1000*60*60*24*AF324*1/1000*1/1000</f>
        <v>0</v>
      </c>
      <c r="AO324" s="4">
        <f t="shared" ref="AO324:AO387" si="162">$AB324*1/35.314667*1000*60*60*24*AG324*1/1000*1/1000</f>
        <v>0</v>
      </c>
      <c r="AP324" s="4">
        <f t="shared" ref="AP324:AP387" si="163">$AB324*1/35.314667*1000*60*60*24*AH324*1/1000*1/1000</f>
        <v>0</v>
      </c>
      <c r="AQ324" s="4">
        <f t="shared" ref="AQ324:AQ387" si="164">$AB324*1/35.314667*1000*60*60*24*AI324*1/1000*1/1000</f>
        <v>0</v>
      </c>
      <c r="AR324" s="4">
        <f t="shared" ref="AR324:AR387" si="165">$AB324*1/35.314667*1000*60*60*24*AJ324*1/1000*1/1000</f>
        <v>0</v>
      </c>
      <c r="AS324" s="5">
        <f t="shared" ref="AS324:AS387" si="166">AS323+AL324</f>
        <v>2339.6380968976764</v>
      </c>
      <c r="AT324" s="5">
        <f t="shared" ref="AT324:AT387" si="167">AT323+AM324</f>
        <v>92.329103655419217</v>
      </c>
      <c r="AU324" s="5">
        <f t="shared" ref="AU324:AU387" si="168">AU323+AN324</f>
        <v>77.376541599563055</v>
      </c>
      <c r="AV324" s="5">
        <f t="shared" ref="AV324:AV387" si="169">AV323+AO324</f>
        <v>15.058878055613938</v>
      </c>
      <c r="AW324" s="5">
        <f t="shared" ref="AW324:AW387" si="170">AW323+AP324</f>
        <v>12.343617409642391</v>
      </c>
      <c r="AX324" s="5">
        <f t="shared" ref="AX324:AX387" si="171">AX323+AQ324</f>
        <v>30.790569215726581</v>
      </c>
      <c r="AY324" s="5">
        <f t="shared" ref="AY324:AY387" si="172">AY323+AR324</f>
        <v>12.592806059655011</v>
      </c>
    </row>
    <row r="325" spans="1:51" x14ac:dyDescent="0.25">
      <c r="A325" s="2">
        <v>42296</v>
      </c>
      <c r="B325" s="299">
        <v>2015</v>
      </c>
      <c r="C325" s="1" t="s">
        <v>333</v>
      </c>
      <c r="D325" s="3">
        <v>0</v>
      </c>
      <c r="E325" s="3">
        <v>23.962500000000045</v>
      </c>
      <c r="F325" s="3">
        <v>1.4882857142857133</v>
      </c>
      <c r="G325" s="3">
        <v>1.1028785714285727</v>
      </c>
      <c r="H325" s="3">
        <v>0.41476428571428486</v>
      </c>
      <c r="I325" s="3">
        <v>0.10435714285714308</v>
      </c>
      <c r="J325" s="3">
        <v>0.33777142857142883</v>
      </c>
      <c r="K325" s="3">
        <v>9.5969230769230751E-2</v>
      </c>
      <c r="L325" s="3">
        <f t="shared" si="148"/>
        <v>0.28412477388961882</v>
      </c>
      <c r="M325" s="4">
        <f t="shared" si="149"/>
        <v>0</v>
      </c>
      <c r="N325" s="4">
        <f t="shared" si="150"/>
        <v>0</v>
      </c>
      <c r="O325" s="4">
        <f t="shared" si="151"/>
        <v>0</v>
      </c>
      <c r="P325" s="4">
        <f t="shared" si="152"/>
        <v>0</v>
      </c>
      <c r="Q325" s="4">
        <f t="shared" si="153"/>
        <v>0</v>
      </c>
      <c r="R325" s="4">
        <f t="shared" si="154"/>
        <v>0</v>
      </c>
      <c r="S325" s="4">
        <f t="shared" si="155"/>
        <v>0</v>
      </c>
      <c r="T325" s="5">
        <f t="shared" si="147"/>
        <v>3406.4765163919451</v>
      </c>
      <c r="U325" s="5">
        <f t="shared" si="147"/>
        <v>118.84201955903065</v>
      </c>
      <c r="V325" s="5">
        <f t="shared" si="147"/>
        <v>93.337081262989315</v>
      </c>
      <c r="W325" s="5">
        <f t="shared" si="147"/>
        <v>24.960927238234717</v>
      </c>
      <c r="X325" s="5">
        <f t="shared" si="147"/>
        <v>13.175720591095299</v>
      </c>
      <c r="Y325" s="5">
        <f t="shared" si="147"/>
        <v>31.424236892905494</v>
      </c>
      <c r="Z325" s="5">
        <f t="shared" si="146"/>
        <v>12.694370318175956</v>
      </c>
      <c r="AA325" s="4">
        <v>0</v>
      </c>
      <c r="AB325" s="4">
        <f t="shared" si="156"/>
        <v>0</v>
      </c>
      <c r="AC325" s="3">
        <f t="shared" si="157"/>
        <v>0</v>
      </c>
      <c r="AD325" s="4">
        <v>27.199999999999989</v>
      </c>
      <c r="AE325" s="4">
        <v>1.4845555555555554</v>
      </c>
      <c r="AF325" s="4">
        <v>1.4233655555555595</v>
      </c>
      <c r="AG325" s="4">
        <v>6.1189999999999918E-2</v>
      </c>
      <c r="AH325" s="4">
        <v>0.24899999999999975</v>
      </c>
      <c r="AI325" s="4">
        <v>0.83462500000000128</v>
      </c>
      <c r="AJ325" s="4">
        <v>0.16144444444444475</v>
      </c>
      <c r="AK325" s="3">
        <f t="shared" si="158"/>
        <v>0.19343351139067785</v>
      </c>
      <c r="AL325" s="4">
        <f t="shared" si="159"/>
        <v>0</v>
      </c>
      <c r="AM325" s="4">
        <f t="shared" si="160"/>
        <v>0</v>
      </c>
      <c r="AN325" s="4">
        <f t="shared" si="161"/>
        <v>0</v>
      </c>
      <c r="AO325" s="4">
        <f t="shared" si="162"/>
        <v>0</v>
      </c>
      <c r="AP325" s="4">
        <f t="shared" si="163"/>
        <v>0</v>
      </c>
      <c r="AQ325" s="4">
        <f t="shared" si="164"/>
        <v>0</v>
      </c>
      <c r="AR325" s="4">
        <f t="shared" si="165"/>
        <v>0</v>
      </c>
      <c r="AS325" s="5">
        <f t="shared" si="166"/>
        <v>2339.6380968976764</v>
      </c>
      <c r="AT325" s="5">
        <f t="shared" si="167"/>
        <v>92.329103655419217</v>
      </c>
      <c r="AU325" s="5">
        <f t="shared" si="168"/>
        <v>77.376541599563055</v>
      </c>
      <c r="AV325" s="5">
        <f t="shared" si="169"/>
        <v>15.058878055613938</v>
      </c>
      <c r="AW325" s="5">
        <f t="shared" si="170"/>
        <v>12.343617409642391</v>
      </c>
      <c r="AX325" s="5">
        <f t="shared" si="171"/>
        <v>30.790569215726581</v>
      </c>
      <c r="AY325" s="5">
        <f t="shared" si="172"/>
        <v>12.592806059655011</v>
      </c>
    </row>
    <row r="326" spans="1:51" x14ac:dyDescent="0.25">
      <c r="A326" s="2">
        <v>42297</v>
      </c>
      <c r="B326" s="299">
        <v>2015</v>
      </c>
      <c r="C326" s="1" t="s">
        <v>334</v>
      </c>
      <c r="D326" s="3">
        <v>0</v>
      </c>
      <c r="E326" s="3">
        <v>23.962500000000045</v>
      </c>
      <c r="F326" s="3">
        <v>1.4882857142857133</v>
      </c>
      <c r="G326" s="3">
        <v>1.1028785714285727</v>
      </c>
      <c r="H326" s="3">
        <v>0.41476428571428486</v>
      </c>
      <c r="I326" s="3">
        <v>0.10435714285714308</v>
      </c>
      <c r="J326" s="3">
        <v>0.33777142857142883</v>
      </c>
      <c r="K326" s="3">
        <v>9.5969230769230751E-2</v>
      </c>
      <c r="L326" s="3">
        <f t="shared" si="148"/>
        <v>0.28412477388961882</v>
      </c>
      <c r="M326" s="4">
        <f t="shared" si="149"/>
        <v>0</v>
      </c>
      <c r="N326" s="4">
        <f t="shared" si="150"/>
        <v>0</v>
      </c>
      <c r="O326" s="4">
        <f t="shared" si="151"/>
        <v>0</v>
      </c>
      <c r="P326" s="4">
        <f t="shared" si="152"/>
        <v>0</v>
      </c>
      <c r="Q326" s="4">
        <f t="shared" si="153"/>
        <v>0</v>
      </c>
      <c r="R326" s="4">
        <f t="shared" si="154"/>
        <v>0</v>
      </c>
      <c r="S326" s="4">
        <f t="shared" si="155"/>
        <v>0</v>
      </c>
      <c r="T326" s="5">
        <f t="shared" si="147"/>
        <v>3406.4765163919451</v>
      </c>
      <c r="U326" s="5">
        <f t="shared" si="147"/>
        <v>118.84201955903065</v>
      </c>
      <c r="V326" s="5">
        <f t="shared" si="147"/>
        <v>93.337081262989315</v>
      </c>
      <c r="W326" s="5">
        <f t="shared" si="147"/>
        <v>24.960927238234717</v>
      </c>
      <c r="X326" s="5">
        <f t="shared" si="147"/>
        <v>13.175720591095299</v>
      </c>
      <c r="Y326" s="5">
        <f t="shared" si="147"/>
        <v>31.424236892905494</v>
      </c>
      <c r="Z326" s="5">
        <f t="shared" si="146"/>
        <v>12.694370318175956</v>
      </c>
      <c r="AA326" s="4">
        <v>0</v>
      </c>
      <c r="AB326" s="4">
        <f t="shared" si="156"/>
        <v>0</v>
      </c>
      <c r="AC326" s="3">
        <f t="shared" si="157"/>
        <v>0</v>
      </c>
      <c r="AD326" s="4">
        <v>27.199999999999989</v>
      </c>
      <c r="AE326" s="4">
        <v>1.4845555555555554</v>
      </c>
      <c r="AF326" s="4">
        <v>1.4233655555555595</v>
      </c>
      <c r="AG326" s="4">
        <v>6.1189999999999918E-2</v>
      </c>
      <c r="AH326" s="4">
        <v>0.24899999999999975</v>
      </c>
      <c r="AI326" s="4">
        <v>0.83462500000000128</v>
      </c>
      <c r="AJ326" s="4">
        <v>0.16144444444444475</v>
      </c>
      <c r="AK326" s="3">
        <f t="shared" si="158"/>
        <v>0.19343351139067785</v>
      </c>
      <c r="AL326" s="4">
        <f t="shared" si="159"/>
        <v>0</v>
      </c>
      <c r="AM326" s="4">
        <f t="shared" si="160"/>
        <v>0</v>
      </c>
      <c r="AN326" s="4">
        <f t="shared" si="161"/>
        <v>0</v>
      </c>
      <c r="AO326" s="4">
        <f t="shared" si="162"/>
        <v>0</v>
      </c>
      <c r="AP326" s="4">
        <f t="shared" si="163"/>
        <v>0</v>
      </c>
      <c r="AQ326" s="4">
        <f t="shared" si="164"/>
        <v>0</v>
      </c>
      <c r="AR326" s="4">
        <f t="shared" si="165"/>
        <v>0</v>
      </c>
      <c r="AS326" s="5">
        <f t="shared" si="166"/>
        <v>2339.6380968976764</v>
      </c>
      <c r="AT326" s="5">
        <f t="shared" si="167"/>
        <v>92.329103655419217</v>
      </c>
      <c r="AU326" s="5">
        <f t="shared" si="168"/>
        <v>77.376541599563055</v>
      </c>
      <c r="AV326" s="5">
        <f t="shared" si="169"/>
        <v>15.058878055613938</v>
      </c>
      <c r="AW326" s="5">
        <f t="shared" si="170"/>
        <v>12.343617409642391</v>
      </c>
      <c r="AX326" s="5">
        <f t="shared" si="171"/>
        <v>30.790569215726581</v>
      </c>
      <c r="AY326" s="5">
        <f t="shared" si="172"/>
        <v>12.592806059655011</v>
      </c>
    </row>
    <row r="327" spans="1:51" x14ac:dyDescent="0.25">
      <c r="A327" s="2">
        <v>42298</v>
      </c>
      <c r="B327" s="299">
        <v>2015</v>
      </c>
      <c r="C327" s="1" t="s">
        <v>335</v>
      </c>
      <c r="D327" s="3">
        <v>0</v>
      </c>
      <c r="E327" s="3">
        <v>23.962500000000045</v>
      </c>
      <c r="F327" s="3">
        <v>1.4882857142857133</v>
      </c>
      <c r="G327" s="3">
        <v>1.1028785714285727</v>
      </c>
      <c r="H327" s="3">
        <v>0.41476428571428486</v>
      </c>
      <c r="I327" s="3">
        <v>0.10435714285714308</v>
      </c>
      <c r="J327" s="3">
        <v>0.33777142857142883</v>
      </c>
      <c r="K327" s="3">
        <v>9.5969230769230751E-2</v>
      </c>
      <c r="L327" s="3">
        <f t="shared" si="148"/>
        <v>0.28412477388961882</v>
      </c>
      <c r="M327" s="4">
        <f t="shared" si="149"/>
        <v>0</v>
      </c>
      <c r="N327" s="4">
        <f t="shared" si="150"/>
        <v>0</v>
      </c>
      <c r="O327" s="4">
        <f t="shared" si="151"/>
        <v>0</v>
      </c>
      <c r="P327" s="4">
        <f t="shared" si="152"/>
        <v>0</v>
      </c>
      <c r="Q327" s="4">
        <f t="shared" si="153"/>
        <v>0</v>
      </c>
      <c r="R327" s="4">
        <f t="shared" si="154"/>
        <v>0</v>
      </c>
      <c r="S327" s="4">
        <f t="shared" si="155"/>
        <v>0</v>
      </c>
      <c r="T327" s="5">
        <f t="shared" si="147"/>
        <v>3406.4765163919451</v>
      </c>
      <c r="U327" s="5">
        <f t="shared" si="147"/>
        <v>118.84201955903065</v>
      </c>
      <c r="V327" s="5">
        <f t="shared" si="147"/>
        <v>93.337081262989315</v>
      </c>
      <c r="W327" s="5">
        <f t="shared" si="147"/>
        <v>24.960927238234717</v>
      </c>
      <c r="X327" s="5">
        <f t="shared" si="147"/>
        <v>13.175720591095299</v>
      </c>
      <c r="Y327" s="5">
        <f t="shared" si="147"/>
        <v>31.424236892905494</v>
      </c>
      <c r="Z327" s="5">
        <f t="shared" si="146"/>
        <v>12.694370318175956</v>
      </c>
      <c r="AA327" s="4">
        <v>0</v>
      </c>
      <c r="AB327" s="4">
        <f t="shared" si="156"/>
        <v>0</v>
      </c>
      <c r="AC327" s="3">
        <f t="shared" si="157"/>
        <v>0</v>
      </c>
      <c r="AD327" s="4">
        <v>27.199999999999989</v>
      </c>
      <c r="AE327" s="4">
        <v>1.4845555555555554</v>
      </c>
      <c r="AF327" s="4">
        <v>1.4233655555555595</v>
      </c>
      <c r="AG327" s="4">
        <v>6.1189999999999918E-2</v>
      </c>
      <c r="AH327" s="4">
        <v>0.24899999999999975</v>
      </c>
      <c r="AI327" s="4">
        <v>0.83462500000000128</v>
      </c>
      <c r="AJ327" s="4">
        <v>0.16144444444444475</v>
      </c>
      <c r="AK327" s="3">
        <f t="shared" si="158"/>
        <v>0.19343351139067785</v>
      </c>
      <c r="AL327" s="4">
        <f t="shared" si="159"/>
        <v>0</v>
      </c>
      <c r="AM327" s="4">
        <f t="shared" si="160"/>
        <v>0</v>
      </c>
      <c r="AN327" s="4">
        <f t="shared" si="161"/>
        <v>0</v>
      </c>
      <c r="AO327" s="4">
        <f t="shared" si="162"/>
        <v>0</v>
      </c>
      <c r="AP327" s="4">
        <f t="shared" si="163"/>
        <v>0</v>
      </c>
      <c r="AQ327" s="4">
        <f t="shared" si="164"/>
        <v>0</v>
      </c>
      <c r="AR327" s="4">
        <f t="shared" si="165"/>
        <v>0</v>
      </c>
      <c r="AS327" s="5">
        <f t="shared" si="166"/>
        <v>2339.6380968976764</v>
      </c>
      <c r="AT327" s="5">
        <f t="shared" si="167"/>
        <v>92.329103655419217</v>
      </c>
      <c r="AU327" s="5">
        <f t="shared" si="168"/>
        <v>77.376541599563055</v>
      </c>
      <c r="AV327" s="5">
        <f t="shared" si="169"/>
        <v>15.058878055613938</v>
      </c>
      <c r="AW327" s="5">
        <f t="shared" si="170"/>
        <v>12.343617409642391</v>
      </c>
      <c r="AX327" s="5">
        <f t="shared" si="171"/>
        <v>30.790569215726581</v>
      </c>
      <c r="AY327" s="5">
        <f t="shared" si="172"/>
        <v>12.592806059655011</v>
      </c>
    </row>
    <row r="328" spans="1:51" x14ac:dyDescent="0.25">
      <c r="A328" s="2">
        <v>42299</v>
      </c>
      <c r="B328" s="299">
        <v>2015</v>
      </c>
      <c r="C328" s="1" t="s">
        <v>336</v>
      </c>
      <c r="D328" s="3">
        <v>0</v>
      </c>
      <c r="E328" s="3">
        <v>23.962500000000045</v>
      </c>
      <c r="F328" s="3">
        <v>1.4882857142857133</v>
      </c>
      <c r="G328" s="3">
        <v>1.1028785714285727</v>
      </c>
      <c r="H328" s="3">
        <v>0.41476428571428486</v>
      </c>
      <c r="I328" s="3">
        <v>0.10435714285714308</v>
      </c>
      <c r="J328" s="3">
        <v>0.33777142857142883</v>
      </c>
      <c r="K328" s="3">
        <v>9.5969230769230751E-2</v>
      </c>
      <c r="L328" s="3">
        <f t="shared" si="148"/>
        <v>0.28412477388961882</v>
      </c>
      <c r="M328" s="4">
        <f t="shared" si="149"/>
        <v>0</v>
      </c>
      <c r="N328" s="4">
        <f t="shared" si="150"/>
        <v>0</v>
      </c>
      <c r="O328" s="4">
        <f t="shared" si="151"/>
        <v>0</v>
      </c>
      <c r="P328" s="4">
        <f t="shared" si="152"/>
        <v>0</v>
      </c>
      <c r="Q328" s="4">
        <f t="shared" si="153"/>
        <v>0</v>
      </c>
      <c r="R328" s="4">
        <f t="shared" si="154"/>
        <v>0</v>
      </c>
      <c r="S328" s="4">
        <f t="shared" si="155"/>
        <v>0</v>
      </c>
      <c r="T328" s="5">
        <f t="shared" si="147"/>
        <v>3406.4765163919451</v>
      </c>
      <c r="U328" s="5">
        <f t="shared" si="147"/>
        <v>118.84201955903065</v>
      </c>
      <c r="V328" s="5">
        <f t="shared" si="147"/>
        <v>93.337081262989315</v>
      </c>
      <c r="W328" s="5">
        <f t="shared" si="147"/>
        <v>24.960927238234717</v>
      </c>
      <c r="X328" s="5">
        <f t="shared" si="147"/>
        <v>13.175720591095299</v>
      </c>
      <c r="Y328" s="5">
        <f t="shared" si="147"/>
        <v>31.424236892905494</v>
      </c>
      <c r="Z328" s="5">
        <f t="shared" si="146"/>
        <v>12.694370318175956</v>
      </c>
      <c r="AA328" s="4">
        <v>0</v>
      </c>
      <c r="AB328" s="4">
        <f t="shared" si="156"/>
        <v>0</v>
      </c>
      <c r="AC328" s="3">
        <f t="shared" si="157"/>
        <v>0</v>
      </c>
      <c r="AD328" s="4">
        <v>27.199999999999989</v>
      </c>
      <c r="AE328" s="4">
        <v>1.4845555555555554</v>
      </c>
      <c r="AF328" s="4">
        <v>1.4233655555555595</v>
      </c>
      <c r="AG328" s="4">
        <v>6.1189999999999918E-2</v>
      </c>
      <c r="AH328" s="4">
        <v>0.24899999999999975</v>
      </c>
      <c r="AI328" s="4">
        <v>0.83462500000000128</v>
      </c>
      <c r="AJ328" s="4">
        <v>0.16144444444444475</v>
      </c>
      <c r="AK328" s="3">
        <f t="shared" si="158"/>
        <v>0.19343351139067785</v>
      </c>
      <c r="AL328" s="4">
        <f t="shared" si="159"/>
        <v>0</v>
      </c>
      <c r="AM328" s="4">
        <f t="shared" si="160"/>
        <v>0</v>
      </c>
      <c r="AN328" s="4">
        <f t="shared" si="161"/>
        <v>0</v>
      </c>
      <c r="AO328" s="4">
        <f t="shared" si="162"/>
        <v>0</v>
      </c>
      <c r="AP328" s="4">
        <f t="shared" si="163"/>
        <v>0</v>
      </c>
      <c r="AQ328" s="4">
        <f t="shared" si="164"/>
        <v>0</v>
      </c>
      <c r="AR328" s="4">
        <f t="shared" si="165"/>
        <v>0</v>
      </c>
      <c r="AS328" s="5">
        <f t="shared" si="166"/>
        <v>2339.6380968976764</v>
      </c>
      <c r="AT328" s="5">
        <f t="shared" si="167"/>
        <v>92.329103655419217</v>
      </c>
      <c r="AU328" s="5">
        <f t="shared" si="168"/>
        <v>77.376541599563055</v>
      </c>
      <c r="AV328" s="5">
        <f t="shared" si="169"/>
        <v>15.058878055613938</v>
      </c>
      <c r="AW328" s="5">
        <f t="shared" si="170"/>
        <v>12.343617409642391</v>
      </c>
      <c r="AX328" s="5">
        <f t="shared" si="171"/>
        <v>30.790569215726581</v>
      </c>
      <c r="AY328" s="5">
        <f t="shared" si="172"/>
        <v>12.592806059655011</v>
      </c>
    </row>
    <row r="329" spans="1:51" x14ac:dyDescent="0.25">
      <c r="A329" s="2">
        <v>42300</v>
      </c>
      <c r="B329" s="299">
        <v>2015</v>
      </c>
      <c r="C329" s="1" t="s">
        <v>337</v>
      </c>
      <c r="D329" s="3">
        <v>0</v>
      </c>
      <c r="E329" s="3">
        <v>23.962500000000045</v>
      </c>
      <c r="F329" s="3">
        <v>1.4882857142857133</v>
      </c>
      <c r="G329" s="3">
        <v>1.1028785714285727</v>
      </c>
      <c r="H329" s="3">
        <v>0.41476428571428486</v>
      </c>
      <c r="I329" s="3">
        <v>0.10435714285714308</v>
      </c>
      <c r="J329" s="3">
        <v>0.33777142857142883</v>
      </c>
      <c r="K329" s="3">
        <v>9.5969230769230751E-2</v>
      </c>
      <c r="L329" s="3">
        <f t="shared" si="148"/>
        <v>0.28412477388961882</v>
      </c>
      <c r="M329" s="4">
        <f t="shared" si="149"/>
        <v>0</v>
      </c>
      <c r="N329" s="4">
        <f t="shared" si="150"/>
        <v>0</v>
      </c>
      <c r="O329" s="4">
        <f t="shared" si="151"/>
        <v>0</v>
      </c>
      <c r="P329" s="4">
        <f t="shared" si="152"/>
        <v>0</v>
      </c>
      <c r="Q329" s="4">
        <f t="shared" si="153"/>
        <v>0</v>
      </c>
      <c r="R329" s="4">
        <f t="shared" si="154"/>
        <v>0</v>
      </c>
      <c r="S329" s="4">
        <f t="shared" si="155"/>
        <v>0</v>
      </c>
      <c r="T329" s="5">
        <f t="shared" si="147"/>
        <v>3406.4765163919451</v>
      </c>
      <c r="U329" s="5">
        <f t="shared" si="147"/>
        <v>118.84201955903065</v>
      </c>
      <c r="V329" s="5">
        <f t="shared" si="147"/>
        <v>93.337081262989315</v>
      </c>
      <c r="W329" s="5">
        <f t="shared" si="147"/>
        <v>24.960927238234717</v>
      </c>
      <c r="X329" s="5">
        <f t="shared" si="147"/>
        <v>13.175720591095299</v>
      </c>
      <c r="Y329" s="5">
        <f t="shared" si="147"/>
        <v>31.424236892905494</v>
      </c>
      <c r="Z329" s="5">
        <f t="shared" si="146"/>
        <v>12.694370318175956</v>
      </c>
      <c r="AA329" s="4">
        <v>0</v>
      </c>
      <c r="AB329" s="4">
        <f t="shared" si="156"/>
        <v>0</v>
      </c>
      <c r="AC329" s="3">
        <f t="shared" si="157"/>
        <v>0</v>
      </c>
      <c r="AD329" s="4">
        <v>27.199999999999989</v>
      </c>
      <c r="AE329" s="4">
        <v>1.4845555555555554</v>
      </c>
      <c r="AF329" s="4">
        <v>1.4233655555555595</v>
      </c>
      <c r="AG329" s="4">
        <v>6.1189999999999918E-2</v>
      </c>
      <c r="AH329" s="4">
        <v>0.24899999999999975</v>
      </c>
      <c r="AI329" s="4">
        <v>0.83462500000000128</v>
      </c>
      <c r="AJ329" s="4">
        <v>0.16144444444444475</v>
      </c>
      <c r="AK329" s="3">
        <f t="shared" si="158"/>
        <v>0.19343351139067785</v>
      </c>
      <c r="AL329" s="4">
        <f t="shared" si="159"/>
        <v>0</v>
      </c>
      <c r="AM329" s="4">
        <f t="shared" si="160"/>
        <v>0</v>
      </c>
      <c r="AN329" s="4">
        <f t="shared" si="161"/>
        <v>0</v>
      </c>
      <c r="AO329" s="4">
        <f t="shared" si="162"/>
        <v>0</v>
      </c>
      <c r="AP329" s="4">
        <f t="shared" si="163"/>
        <v>0</v>
      </c>
      <c r="AQ329" s="4">
        <f t="shared" si="164"/>
        <v>0</v>
      </c>
      <c r="AR329" s="4">
        <f t="shared" si="165"/>
        <v>0</v>
      </c>
      <c r="AS329" s="5">
        <f t="shared" si="166"/>
        <v>2339.6380968976764</v>
      </c>
      <c r="AT329" s="5">
        <f t="shared" si="167"/>
        <v>92.329103655419217</v>
      </c>
      <c r="AU329" s="5">
        <f t="shared" si="168"/>
        <v>77.376541599563055</v>
      </c>
      <c r="AV329" s="5">
        <f t="shared" si="169"/>
        <v>15.058878055613938</v>
      </c>
      <c r="AW329" s="5">
        <f t="shared" si="170"/>
        <v>12.343617409642391</v>
      </c>
      <c r="AX329" s="5">
        <f t="shared" si="171"/>
        <v>30.790569215726581</v>
      </c>
      <c r="AY329" s="5">
        <f t="shared" si="172"/>
        <v>12.592806059655011</v>
      </c>
    </row>
    <row r="330" spans="1:51" x14ac:dyDescent="0.25">
      <c r="A330" s="2">
        <v>42301</v>
      </c>
      <c r="B330" s="299">
        <v>2015</v>
      </c>
      <c r="C330" s="1" t="s">
        <v>338</v>
      </c>
      <c r="D330" s="3">
        <v>0</v>
      </c>
      <c r="E330" s="3">
        <v>23.962500000000045</v>
      </c>
      <c r="F330" s="3">
        <v>1.4882857142857133</v>
      </c>
      <c r="G330" s="3">
        <v>1.1028785714285727</v>
      </c>
      <c r="H330" s="3">
        <v>0.41476428571428486</v>
      </c>
      <c r="I330" s="3">
        <v>0.10435714285714308</v>
      </c>
      <c r="J330" s="3">
        <v>0.33777142857142883</v>
      </c>
      <c r="K330" s="3">
        <v>9.5969230769230751E-2</v>
      </c>
      <c r="L330" s="3">
        <f t="shared" si="148"/>
        <v>0.28412477388961882</v>
      </c>
      <c r="M330" s="4">
        <f t="shared" si="149"/>
        <v>0</v>
      </c>
      <c r="N330" s="4">
        <f t="shared" si="150"/>
        <v>0</v>
      </c>
      <c r="O330" s="4">
        <f t="shared" si="151"/>
        <v>0</v>
      </c>
      <c r="P330" s="4">
        <f t="shared" si="152"/>
        <v>0</v>
      </c>
      <c r="Q330" s="4">
        <f t="shared" si="153"/>
        <v>0</v>
      </c>
      <c r="R330" s="4">
        <f t="shared" si="154"/>
        <v>0</v>
      </c>
      <c r="S330" s="4">
        <f t="shared" si="155"/>
        <v>0</v>
      </c>
      <c r="T330" s="5">
        <f t="shared" si="147"/>
        <v>3406.4765163919451</v>
      </c>
      <c r="U330" s="5">
        <f t="shared" si="147"/>
        <v>118.84201955903065</v>
      </c>
      <c r="V330" s="5">
        <f t="shared" si="147"/>
        <v>93.337081262989315</v>
      </c>
      <c r="W330" s="5">
        <f t="shared" si="147"/>
        <v>24.960927238234717</v>
      </c>
      <c r="X330" s="5">
        <f t="shared" si="147"/>
        <v>13.175720591095299</v>
      </c>
      <c r="Y330" s="5">
        <f t="shared" si="147"/>
        <v>31.424236892905494</v>
      </c>
      <c r="Z330" s="5">
        <f t="shared" si="146"/>
        <v>12.694370318175956</v>
      </c>
      <c r="AA330" s="4">
        <v>0</v>
      </c>
      <c r="AB330" s="4">
        <f t="shared" si="156"/>
        <v>0</v>
      </c>
      <c r="AC330" s="3">
        <f t="shared" si="157"/>
        <v>0</v>
      </c>
      <c r="AD330" s="4">
        <v>27.199999999999989</v>
      </c>
      <c r="AE330" s="4">
        <v>1.4845555555555554</v>
      </c>
      <c r="AF330" s="4">
        <v>1.4233655555555595</v>
      </c>
      <c r="AG330" s="4">
        <v>6.1189999999999918E-2</v>
      </c>
      <c r="AH330" s="4">
        <v>0.24899999999999975</v>
      </c>
      <c r="AI330" s="4">
        <v>0.83462500000000128</v>
      </c>
      <c r="AJ330" s="4">
        <v>0.16144444444444475</v>
      </c>
      <c r="AK330" s="3">
        <f t="shared" si="158"/>
        <v>0.19343351139067785</v>
      </c>
      <c r="AL330" s="4">
        <f t="shared" si="159"/>
        <v>0</v>
      </c>
      <c r="AM330" s="4">
        <f t="shared" si="160"/>
        <v>0</v>
      </c>
      <c r="AN330" s="4">
        <f t="shared" si="161"/>
        <v>0</v>
      </c>
      <c r="AO330" s="4">
        <f t="shared" si="162"/>
        <v>0</v>
      </c>
      <c r="AP330" s="4">
        <f t="shared" si="163"/>
        <v>0</v>
      </c>
      <c r="AQ330" s="4">
        <f t="shared" si="164"/>
        <v>0</v>
      </c>
      <c r="AR330" s="4">
        <f t="shared" si="165"/>
        <v>0</v>
      </c>
      <c r="AS330" s="5">
        <f t="shared" si="166"/>
        <v>2339.6380968976764</v>
      </c>
      <c r="AT330" s="5">
        <f t="shared" si="167"/>
        <v>92.329103655419217</v>
      </c>
      <c r="AU330" s="5">
        <f t="shared" si="168"/>
        <v>77.376541599563055</v>
      </c>
      <c r="AV330" s="5">
        <f t="shared" si="169"/>
        <v>15.058878055613938</v>
      </c>
      <c r="AW330" s="5">
        <f t="shared" si="170"/>
        <v>12.343617409642391</v>
      </c>
      <c r="AX330" s="5">
        <f t="shared" si="171"/>
        <v>30.790569215726581</v>
      </c>
      <c r="AY330" s="5">
        <f t="shared" si="172"/>
        <v>12.592806059655011</v>
      </c>
    </row>
    <row r="331" spans="1:51" x14ac:dyDescent="0.25">
      <c r="A331" s="2">
        <v>42302</v>
      </c>
      <c r="B331" s="299">
        <v>2015</v>
      </c>
      <c r="C331" s="1" t="s">
        <v>339</v>
      </c>
      <c r="D331" s="3">
        <v>0</v>
      </c>
      <c r="E331" s="3">
        <v>23.962500000000045</v>
      </c>
      <c r="F331" s="3">
        <v>1.4882857142857133</v>
      </c>
      <c r="G331" s="3">
        <v>1.1028785714285727</v>
      </c>
      <c r="H331" s="3">
        <v>0.41476428571428486</v>
      </c>
      <c r="I331" s="3">
        <v>0.10435714285714308</v>
      </c>
      <c r="J331" s="3">
        <v>0.33777142857142883</v>
      </c>
      <c r="K331" s="3">
        <v>9.5969230769230751E-2</v>
      </c>
      <c r="L331" s="3">
        <f t="shared" si="148"/>
        <v>0.28412477388961882</v>
      </c>
      <c r="M331" s="4">
        <f t="shared" si="149"/>
        <v>0</v>
      </c>
      <c r="N331" s="4">
        <f t="shared" si="150"/>
        <v>0</v>
      </c>
      <c r="O331" s="4">
        <f t="shared" si="151"/>
        <v>0</v>
      </c>
      <c r="P331" s="4">
        <f t="shared" si="152"/>
        <v>0</v>
      </c>
      <c r="Q331" s="4">
        <f t="shared" si="153"/>
        <v>0</v>
      </c>
      <c r="R331" s="4">
        <f t="shared" si="154"/>
        <v>0</v>
      </c>
      <c r="S331" s="4">
        <f t="shared" si="155"/>
        <v>0</v>
      </c>
      <c r="T331" s="5">
        <f t="shared" si="147"/>
        <v>3406.4765163919451</v>
      </c>
      <c r="U331" s="5">
        <f t="shared" si="147"/>
        <v>118.84201955903065</v>
      </c>
      <c r="V331" s="5">
        <f t="shared" si="147"/>
        <v>93.337081262989315</v>
      </c>
      <c r="W331" s="5">
        <f t="shared" si="147"/>
        <v>24.960927238234717</v>
      </c>
      <c r="X331" s="5">
        <f t="shared" si="147"/>
        <v>13.175720591095299</v>
      </c>
      <c r="Y331" s="5">
        <f t="shared" si="147"/>
        <v>31.424236892905494</v>
      </c>
      <c r="Z331" s="5">
        <f t="shared" si="146"/>
        <v>12.694370318175956</v>
      </c>
      <c r="AA331" s="4">
        <v>0</v>
      </c>
      <c r="AB331" s="4">
        <f t="shared" si="156"/>
        <v>0</v>
      </c>
      <c r="AC331" s="3">
        <f t="shared" si="157"/>
        <v>0</v>
      </c>
      <c r="AD331" s="4">
        <v>27.199999999999989</v>
      </c>
      <c r="AE331" s="4">
        <v>1.4845555555555554</v>
      </c>
      <c r="AF331" s="4">
        <v>1.4233655555555595</v>
      </c>
      <c r="AG331" s="4">
        <v>6.1189999999999918E-2</v>
      </c>
      <c r="AH331" s="4">
        <v>0.24899999999999975</v>
      </c>
      <c r="AI331" s="4">
        <v>0.83462500000000128</v>
      </c>
      <c r="AJ331" s="4">
        <v>0.16144444444444475</v>
      </c>
      <c r="AK331" s="3">
        <f t="shared" si="158"/>
        <v>0.19343351139067785</v>
      </c>
      <c r="AL331" s="4">
        <f t="shared" si="159"/>
        <v>0</v>
      </c>
      <c r="AM331" s="4">
        <f t="shared" si="160"/>
        <v>0</v>
      </c>
      <c r="AN331" s="4">
        <f t="shared" si="161"/>
        <v>0</v>
      </c>
      <c r="AO331" s="4">
        <f t="shared" si="162"/>
        <v>0</v>
      </c>
      <c r="AP331" s="4">
        <f t="shared" si="163"/>
        <v>0</v>
      </c>
      <c r="AQ331" s="4">
        <f t="shared" si="164"/>
        <v>0</v>
      </c>
      <c r="AR331" s="4">
        <f t="shared" si="165"/>
        <v>0</v>
      </c>
      <c r="AS331" s="5">
        <f t="shared" si="166"/>
        <v>2339.6380968976764</v>
      </c>
      <c r="AT331" s="5">
        <f t="shared" si="167"/>
        <v>92.329103655419217</v>
      </c>
      <c r="AU331" s="5">
        <f t="shared" si="168"/>
        <v>77.376541599563055</v>
      </c>
      <c r="AV331" s="5">
        <f t="shared" si="169"/>
        <v>15.058878055613938</v>
      </c>
      <c r="AW331" s="5">
        <f t="shared" si="170"/>
        <v>12.343617409642391</v>
      </c>
      <c r="AX331" s="5">
        <f t="shared" si="171"/>
        <v>30.790569215726581</v>
      </c>
      <c r="AY331" s="5">
        <f t="shared" si="172"/>
        <v>12.592806059655011</v>
      </c>
    </row>
    <row r="332" spans="1:51" x14ac:dyDescent="0.25">
      <c r="A332" s="2">
        <v>42303</v>
      </c>
      <c r="B332" s="299">
        <v>2015</v>
      </c>
      <c r="C332" s="1" t="s">
        <v>340</v>
      </c>
      <c r="D332" s="3">
        <v>0</v>
      </c>
      <c r="E332" s="3">
        <v>23.962500000000045</v>
      </c>
      <c r="F332" s="3">
        <v>1.4882857142857133</v>
      </c>
      <c r="G332" s="3">
        <v>1.1028785714285727</v>
      </c>
      <c r="H332" s="3">
        <v>0.41476428571428486</v>
      </c>
      <c r="I332" s="3">
        <v>0.10435714285714308</v>
      </c>
      <c r="J332" s="3">
        <v>0.33777142857142883</v>
      </c>
      <c r="K332" s="3">
        <v>9.5969230769230751E-2</v>
      </c>
      <c r="L332" s="3">
        <f t="shared" si="148"/>
        <v>0.28412477388961882</v>
      </c>
      <c r="M332" s="4">
        <f t="shared" si="149"/>
        <v>0</v>
      </c>
      <c r="N332" s="4">
        <f t="shared" si="150"/>
        <v>0</v>
      </c>
      <c r="O332" s="4">
        <f t="shared" si="151"/>
        <v>0</v>
      </c>
      <c r="P332" s="4">
        <f t="shared" si="152"/>
        <v>0</v>
      </c>
      <c r="Q332" s="4">
        <f t="shared" si="153"/>
        <v>0</v>
      </c>
      <c r="R332" s="4">
        <f t="shared" si="154"/>
        <v>0</v>
      </c>
      <c r="S332" s="4">
        <f t="shared" si="155"/>
        <v>0</v>
      </c>
      <c r="T332" s="5">
        <f t="shared" si="147"/>
        <v>3406.4765163919451</v>
      </c>
      <c r="U332" s="5">
        <f t="shared" si="147"/>
        <v>118.84201955903065</v>
      </c>
      <c r="V332" s="5">
        <f t="shared" si="147"/>
        <v>93.337081262989315</v>
      </c>
      <c r="W332" s="5">
        <f t="shared" si="147"/>
        <v>24.960927238234717</v>
      </c>
      <c r="X332" s="5">
        <f t="shared" si="147"/>
        <v>13.175720591095299</v>
      </c>
      <c r="Y332" s="5">
        <f t="shared" si="147"/>
        <v>31.424236892905494</v>
      </c>
      <c r="Z332" s="5">
        <f t="shared" si="146"/>
        <v>12.694370318175956</v>
      </c>
      <c r="AA332" s="4">
        <v>0</v>
      </c>
      <c r="AB332" s="4">
        <f t="shared" si="156"/>
        <v>0</v>
      </c>
      <c r="AC332" s="3">
        <f t="shared" si="157"/>
        <v>0</v>
      </c>
      <c r="AD332" s="4">
        <v>27.199999999999989</v>
      </c>
      <c r="AE332" s="4">
        <v>1.4845555555555554</v>
      </c>
      <c r="AF332" s="4">
        <v>1.4233655555555595</v>
      </c>
      <c r="AG332" s="4">
        <v>6.1189999999999918E-2</v>
      </c>
      <c r="AH332" s="4">
        <v>0.24899999999999975</v>
      </c>
      <c r="AI332" s="4">
        <v>0.83462500000000128</v>
      </c>
      <c r="AJ332" s="4">
        <v>0.16144444444444475</v>
      </c>
      <c r="AK332" s="3">
        <f t="shared" si="158"/>
        <v>0.19343351139067785</v>
      </c>
      <c r="AL332" s="4">
        <f t="shared" si="159"/>
        <v>0</v>
      </c>
      <c r="AM332" s="4">
        <f t="shared" si="160"/>
        <v>0</v>
      </c>
      <c r="AN332" s="4">
        <f t="shared" si="161"/>
        <v>0</v>
      </c>
      <c r="AO332" s="4">
        <f t="shared" si="162"/>
        <v>0</v>
      </c>
      <c r="AP332" s="4">
        <f t="shared" si="163"/>
        <v>0</v>
      </c>
      <c r="AQ332" s="4">
        <f t="shared" si="164"/>
        <v>0</v>
      </c>
      <c r="AR332" s="4">
        <f t="shared" si="165"/>
        <v>0</v>
      </c>
      <c r="AS332" s="5">
        <f t="shared" si="166"/>
        <v>2339.6380968976764</v>
      </c>
      <c r="AT332" s="5">
        <f t="shared" si="167"/>
        <v>92.329103655419217</v>
      </c>
      <c r="AU332" s="5">
        <f t="shared" si="168"/>
        <v>77.376541599563055</v>
      </c>
      <c r="AV332" s="5">
        <f t="shared" si="169"/>
        <v>15.058878055613938</v>
      </c>
      <c r="AW332" s="5">
        <f t="shared" si="170"/>
        <v>12.343617409642391</v>
      </c>
      <c r="AX332" s="5">
        <f t="shared" si="171"/>
        <v>30.790569215726581</v>
      </c>
      <c r="AY332" s="5">
        <f t="shared" si="172"/>
        <v>12.592806059655011</v>
      </c>
    </row>
    <row r="333" spans="1:51" x14ac:dyDescent="0.25">
      <c r="A333" s="2">
        <v>42304</v>
      </c>
      <c r="B333" s="299">
        <v>2015</v>
      </c>
      <c r="C333" s="1" t="s">
        <v>341</v>
      </c>
      <c r="D333" s="3">
        <v>4.5044941072486955E-3</v>
      </c>
      <c r="E333" s="3">
        <v>23.718186488911723</v>
      </c>
      <c r="F333" s="3">
        <v>1.6789265564954625</v>
      </c>
      <c r="G333" s="3">
        <v>1.2023299099470395</v>
      </c>
      <c r="H333" s="3">
        <v>0.50320155726271076</v>
      </c>
      <c r="I333" s="3">
        <v>9.9261160714285965E-2</v>
      </c>
      <c r="J333" s="3">
        <v>0.35712955663042539</v>
      </c>
      <c r="K333" s="3">
        <v>0.11572221778736991</v>
      </c>
      <c r="L333" s="3">
        <f t="shared" si="148"/>
        <v>0.32403427730604989</v>
      </c>
      <c r="M333" s="4">
        <f t="shared" si="149"/>
        <v>0.26138829121813389</v>
      </c>
      <c r="N333" s="4">
        <f t="shared" si="150"/>
        <v>1.8502752893365532E-2</v>
      </c>
      <c r="O333" s="4">
        <f t="shared" si="151"/>
        <v>1.325037901984763E-2</v>
      </c>
      <c r="P333" s="4">
        <f t="shared" si="152"/>
        <v>5.5455755545515588E-3</v>
      </c>
      <c r="Q333" s="4">
        <f t="shared" si="153"/>
        <v>1.0939160629150719E-3</v>
      </c>
      <c r="R333" s="4">
        <f t="shared" si="154"/>
        <v>3.9357766494819337E-3</v>
      </c>
      <c r="S333" s="4">
        <f t="shared" si="155"/>
        <v>1.2753265422529049E-3</v>
      </c>
      <c r="T333" s="5">
        <f t="shared" si="147"/>
        <v>3406.7379046831634</v>
      </c>
      <c r="U333" s="5">
        <f t="shared" si="147"/>
        <v>118.86052231192402</v>
      </c>
      <c r="V333" s="5">
        <f t="shared" si="147"/>
        <v>93.350331642009166</v>
      </c>
      <c r="W333" s="5">
        <f t="shared" si="147"/>
        <v>24.96647281378927</v>
      </c>
      <c r="X333" s="5">
        <f t="shared" si="147"/>
        <v>13.176814507158214</v>
      </c>
      <c r="Y333" s="5">
        <f t="shared" si="147"/>
        <v>31.428172669554975</v>
      </c>
      <c r="Z333" s="5">
        <f t="shared" si="146"/>
        <v>12.695645644718208</v>
      </c>
      <c r="AA333" s="4">
        <v>1.6623016666666667E-2</v>
      </c>
      <c r="AB333" s="4">
        <f t="shared" si="156"/>
        <v>1.6623016666666667E-2</v>
      </c>
      <c r="AC333" s="3">
        <f t="shared" si="157"/>
        <v>40.669465749174414</v>
      </c>
      <c r="AD333" s="4">
        <v>27.410244421106341</v>
      </c>
      <c r="AE333" s="4">
        <v>1.6512096474269418</v>
      </c>
      <c r="AF333" s="4">
        <v>1.4844404442292538</v>
      </c>
      <c r="AG333" s="4">
        <v>0.16676920319768937</v>
      </c>
      <c r="AH333" s="4">
        <v>0.25087348482644506</v>
      </c>
      <c r="AI333" s="4">
        <v>0.80783588905556813</v>
      </c>
      <c r="AJ333" s="4">
        <v>0.17291735509125172</v>
      </c>
      <c r="AK333" s="3">
        <f t="shared" si="158"/>
        <v>0.21405010279180275</v>
      </c>
      <c r="AL333" s="4">
        <f t="shared" si="159"/>
        <v>1.1147599966606836</v>
      </c>
      <c r="AM333" s="4">
        <f t="shared" si="160"/>
        <v>6.7153814200736364E-2</v>
      </c>
      <c r="AN333" s="4">
        <f t="shared" si="161"/>
        <v>6.0371399803270893E-2</v>
      </c>
      <c r="AO333" s="4">
        <f t="shared" si="162"/>
        <v>6.7824143974655358E-3</v>
      </c>
      <c r="AP333" s="4">
        <f t="shared" si="163"/>
        <v>1.0202890598525135E-2</v>
      </c>
      <c r="AQ333" s="4">
        <f t="shared" si="164"/>
        <v>3.2854254020899296E-2</v>
      </c>
      <c r="AR333" s="4">
        <f t="shared" si="165"/>
        <v>7.0324564503214931E-3</v>
      </c>
      <c r="AS333" s="5">
        <f t="shared" si="166"/>
        <v>2340.7528568943371</v>
      </c>
      <c r="AT333" s="5">
        <f t="shared" si="167"/>
        <v>92.396257469619954</v>
      </c>
      <c r="AU333" s="5">
        <f t="shared" si="168"/>
        <v>77.436912999366328</v>
      </c>
      <c r="AV333" s="5">
        <f t="shared" si="169"/>
        <v>15.065660470011403</v>
      </c>
      <c r="AW333" s="5">
        <f t="shared" si="170"/>
        <v>12.353820300240915</v>
      </c>
      <c r="AX333" s="5">
        <f t="shared" si="171"/>
        <v>30.823423469747482</v>
      </c>
      <c r="AY333" s="5">
        <f t="shared" si="172"/>
        <v>12.599838516105333</v>
      </c>
    </row>
    <row r="334" spans="1:51" x14ac:dyDescent="0.25">
      <c r="A334" s="2">
        <v>42305</v>
      </c>
      <c r="B334" s="299">
        <v>2015</v>
      </c>
      <c r="C334" s="1" t="s">
        <v>342</v>
      </c>
      <c r="D334" s="3">
        <v>0.67918601398132206</v>
      </c>
      <c r="E334" s="3">
        <v>21.356489215058176</v>
      </c>
      <c r="F334" s="3">
        <v>3.5217880311897152</v>
      </c>
      <c r="G334" s="3">
        <v>2.163692848958894</v>
      </c>
      <c r="H334" s="3">
        <v>1.3580951822308267</v>
      </c>
      <c r="I334" s="3">
        <v>4.9999999999999913E-2</v>
      </c>
      <c r="J334" s="3">
        <v>0.54425812786739247</v>
      </c>
      <c r="K334" s="3">
        <v>0.30666775896271664</v>
      </c>
      <c r="L334" s="3">
        <f t="shared" si="148"/>
        <v>0.56346013639586046</v>
      </c>
      <c r="M334" s="4">
        <f t="shared" si="149"/>
        <v>35.487648427140584</v>
      </c>
      <c r="N334" s="4">
        <f t="shared" si="150"/>
        <v>5.8520843115754486</v>
      </c>
      <c r="O334" s="4">
        <f t="shared" si="151"/>
        <v>3.5953648727072514</v>
      </c>
      <c r="P334" s="4">
        <f t="shared" si="152"/>
        <v>2.256719438868207</v>
      </c>
      <c r="Q334" s="4">
        <f t="shared" si="153"/>
        <v>8.3083993979025952E-2</v>
      </c>
      <c r="R334" s="4">
        <f t="shared" si="154"/>
        <v>0.90438278037540909</v>
      </c>
      <c r="S334" s="4">
        <f t="shared" si="155"/>
        <v>0.50958364478439555</v>
      </c>
      <c r="T334" s="5">
        <f t="shared" si="147"/>
        <v>3442.2255531103037</v>
      </c>
      <c r="U334" s="5">
        <f t="shared" si="147"/>
        <v>124.71260662349947</v>
      </c>
      <c r="V334" s="5">
        <f t="shared" si="147"/>
        <v>96.945696514716417</v>
      </c>
      <c r="W334" s="5">
        <f t="shared" si="147"/>
        <v>27.223192252657476</v>
      </c>
      <c r="X334" s="5">
        <f t="shared" si="147"/>
        <v>13.25989850113724</v>
      </c>
      <c r="Y334" s="5">
        <f t="shared" si="147"/>
        <v>32.332555449930382</v>
      </c>
      <c r="Z334" s="5">
        <f t="shared" si="146"/>
        <v>13.205229289502604</v>
      </c>
      <c r="AA334" s="4">
        <v>0.62751840000000014</v>
      </c>
      <c r="AB334" s="4">
        <f t="shared" si="156"/>
        <v>0.62751840000000014</v>
      </c>
      <c r="AC334" s="3">
        <f t="shared" si="157"/>
        <v>1535.271159713895</v>
      </c>
      <c r="AD334" s="4">
        <v>29.442607158467592</v>
      </c>
      <c r="AE334" s="4">
        <v>3.2621992021836594</v>
      </c>
      <c r="AF334" s="4">
        <v>2.0748310347416368</v>
      </c>
      <c r="AG334" s="4">
        <v>1.1873681674420198</v>
      </c>
      <c r="AH334" s="4">
        <v>0.26898383814874899</v>
      </c>
      <c r="AI334" s="4">
        <v>0.54887448325938248</v>
      </c>
      <c r="AJ334" s="4">
        <v>0.28382215801038685</v>
      </c>
      <c r="AK334" s="3">
        <f t="shared" si="158"/>
        <v>0.51709847454551927</v>
      </c>
      <c r="AL334" s="4">
        <f t="shared" si="159"/>
        <v>45.202385637181173</v>
      </c>
      <c r="AM334" s="4">
        <f t="shared" si="160"/>
        <v>5.0083603523542495</v>
      </c>
      <c r="AN334" s="4">
        <f t="shared" si="161"/>
        <v>3.1854282489181731</v>
      </c>
      <c r="AO334" s="4">
        <f t="shared" si="162"/>
        <v>1.8229321034360721</v>
      </c>
      <c r="AP334" s="4">
        <f t="shared" si="163"/>
        <v>0.41296312913892458</v>
      </c>
      <c r="AQ334" s="4">
        <f t="shared" si="164"/>
        <v>0.84267116445099699</v>
      </c>
      <c r="AR334" s="4">
        <f t="shared" si="165"/>
        <v>0.43574397368110696</v>
      </c>
      <c r="AS334" s="5">
        <f t="shared" si="166"/>
        <v>2385.9552425315183</v>
      </c>
      <c r="AT334" s="5">
        <f t="shared" si="167"/>
        <v>97.404617821974199</v>
      </c>
      <c r="AU334" s="5">
        <f t="shared" si="168"/>
        <v>80.622341248284499</v>
      </c>
      <c r="AV334" s="5">
        <f t="shared" si="169"/>
        <v>16.888592573447475</v>
      </c>
      <c r="AW334" s="5">
        <f t="shared" si="170"/>
        <v>12.76678342937984</v>
      </c>
      <c r="AX334" s="5">
        <f t="shared" si="171"/>
        <v>31.66609463419848</v>
      </c>
      <c r="AY334" s="5">
        <f t="shared" si="172"/>
        <v>13.035582489786441</v>
      </c>
    </row>
    <row r="335" spans="1:51" x14ac:dyDescent="0.25">
      <c r="A335" s="2">
        <v>42306</v>
      </c>
      <c r="B335" s="299">
        <v>2015</v>
      </c>
      <c r="C335" s="1" t="s">
        <v>343</v>
      </c>
      <c r="D335" s="3">
        <v>0.39837978942028324</v>
      </c>
      <c r="E335" s="3">
        <v>21.356489215058176</v>
      </c>
      <c r="F335" s="3">
        <v>3.5217880311897152</v>
      </c>
      <c r="G335" s="3">
        <v>2.163692848958894</v>
      </c>
      <c r="H335" s="3">
        <v>1.3580951822308267</v>
      </c>
      <c r="I335" s="3">
        <v>4.9999999999999913E-2</v>
      </c>
      <c r="J335" s="3">
        <v>0.54425812786739247</v>
      </c>
      <c r="K335" s="3">
        <v>0.30666775896271664</v>
      </c>
      <c r="L335" s="3">
        <f t="shared" si="148"/>
        <v>0.56346013639586046</v>
      </c>
      <c r="M335" s="4">
        <f t="shared" si="149"/>
        <v>20.815449105838184</v>
      </c>
      <c r="N335" s="4">
        <f t="shared" si="150"/>
        <v>3.4325679088251722</v>
      </c>
      <c r="O335" s="4">
        <f t="shared" si="151"/>
        <v>2.1088783799920647</v>
      </c>
      <c r="P335" s="4">
        <f t="shared" si="152"/>
        <v>1.3236895288331127</v>
      </c>
      <c r="Q335" s="4">
        <f t="shared" si="153"/>
        <v>4.8733312147488765E-2</v>
      </c>
      <c r="R335" s="4">
        <f t="shared" si="154"/>
        <v>0.53047002468339077</v>
      </c>
      <c r="S335" s="4">
        <f t="shared" si="155"/>
        <v>0.29889871246201882</v>
      </c>
      <c r="T335" s="5">
        <f t="shared" si="147"/>
        <v>3463.0410022161418</v>
      </c>
      <c r="U335" s="5">
        <f t="shared" si="147"/>
        <v>128.14517453232463</v>
      </c>
      <c r="V335" s="5">
        <f t="shared" si="147"/>
        <v>99.05457489470848</v>
      </c>
      <c r="W335" s="5">
        <f t="shared" si="147"/>
        <v>28.54688178149059</v>
      </c>
      <c r="X335" s="5">
        <f t="shared" si="147"/>
        <v>13.308631813284729</v>
      </c>
      <c r="Y335" s="5">
        <f t="shared" si="147"/>
        <v>32.863025474613771</v>
      </c>
      <c r="Z335" s="5">
        <f t="shared" si="146"/>
        <v>13.504128001964624</v>
      </c>
      <c r="AA335" s="4">
        <v>0.32910560000000011</v>
      </c>
      <c r="AB335" s="4">
        <f t="shared" si="156"/>
        <v>0.32910560000000011</v>
      </c>
      <c r="AC335" s="3">
        <f t="shared" si="157"/>
        <v>805.18170651304763</v>
      </c>
      <c r="AD335" s="4">
        <v>29.442607158467592</v>
      </c>
      <c r="AE335" s="4">
        <v>3.2621992021836594</v>
      </c>
      <c r="AF335" s="4">
        <v>2.0748310347416368</v>
      </c>
      <c r="AG335" s="4">
        <v>1.1873681674420198</v>
      </c>
      <c r="AH335" s="4">
        <v>0.26898383814874899</v>
      </c>
      <c r="AI335" s="4">
        <v>0.54887448325938248</v>
      </c>
      <c r="AJ335" s="4">
        <v>0.28382215801038685</v>
      </c>
      <c r="AK335" s="3">
        <f t="shared" si="158"/>
        <v>0.51709847454551927</v>
      </c>
      <c r="AL335" s="4">
        <f t="shared" si="159"/>
        <v>23.706648676048207</v>
      </c>
      <c r="AM335" s="4">
        <f t="shared" si="160"/>
        <v>2.6266631205997415</v>
      </c>
      <c r="AN335" s="4">
        <f t="shared" si="161"/>
        <v>1.6706159932795037</v>
      </c>
      <c r="AO335" s="4">
        <f t="shared" si="162"/>
        <v>0.95604712732023567</v>
      </c>
      <c r="AP335" s="4">
        <f t="shared" si="163"/>
        <v>0.21658086582503913</v>
      </c>
      <c r="AQ335" s="4">
        <f t="shared" si="164"/>
        <v>0.44194369309225678</v>
      </c>
      <c r="AR335" s="4">
        <f t="shared" si="165"/>
        <v>0.22852840953301914</v>
      </c>
      <c r="AS335" s="5">
        <f t="shared" si="166"/>
        <v>2409.6618912075664</v>
      </c>
      <c r="AT335" s="5">
        <f t="shared" si="167"/>
        <v>100.03128094257394</v>
      </c>
      <c r="AU335" s="5">
        <f t="shared" si="168"/>
        <v>82.292957241563997</v>
      </c>
      <c r="AV335" s="5">
        <f t="shared" si="169"/>
        <v>17.844639700767711</v>
      </c>
      <c r="AW335" s="5">
        <f t="shared" si="170"/>
        <v>12.983364295204879</v>
      </c>
      <c r="AX335" s="5">
        <f t="shared" si="171"/>
        <v>32.108038327290735</v>
      </c>
      <c r="AY335" s="5">
        <f t="shared" si="172"/>
        <v>13.26411089931946</v>
      </c>
    </row>
    <row r="336" spans="1:51" x14ac:dyDescent="0.25">
      <c r="A336" s="2">
        <v>42307</v>
      </c>
      <c r="B336" s="299">
        <v>2015</v>
      </c>
      <c r="C336" s="1" t="s">
        <v>344</v>
      </c>
      <c r="D336" s="3">
        <v>1.4744041643872873E-2</v>
      </c>
      <c r="E336" s="3">
        <v>21.356489215058176</v>
      </c>
      <c r="F336" s="3">
        <v>3.5217880311897152</v>
      </c>
      <c r="G336" s="3">
        <v>2.163692848958894</v>
      </c>
      <c r="H336" s="3">
        <v>1.3580951822308267</v>
      </c>
      <c r="I336" s="3">
        <v>4.9999999999999913E-2</v>
      </c>
      <c r="J336" s="3">
        <v>0.54425812786739247</v>
      </c>
      <c r="K336" s="3">
        <v>0.30666775896271664</v>
      </c>
      <c r="L336" s="3">
        <f t="shared" si="148"/>
        <v>0.56346013639586046</v>
      </c>
      <c r="M336" s="4">
        <f t="shared" si="149"/>
        <v>0.77038006596418152</v>
      </c>
      <c r="N336" s="4">
        <f t="shared" si="150"/>
        <v>0.12703938687950717</v>
      </c>
      <c r="O336" s="4">
        <f t="shared" si="151"/>
        <v>7.8049618686010236E-2</v>
      </c>
      <c r="P336" s="4">
        <f t="shared" si="152"/>
        <v>4.8989768193497124E-2</v>
      </c>
      <c r="Q336" s="4">
        <f t="shared" si="153"/>
        <v>1.8036205721982512E-3</v>
      </c>
      <c r="R336" s="4">
        <f t="shared" si="154"/>
        <v>1.9632703120154745E-2</v>
      </c>
      <c r="S336" s="4">
        <f t="shared" si="155"/>
        <v>1.1062245577901827E-2</v>
      </c>
      <c r="T336" s="5">
        <f t="shared" si="147"/>
        <v>3463.811382282106</v>
      </c>
      <c r="U336" s="5">
        <f t="shared" si="147"/>
        <v>128.27221391920415</v>
      </c>
      <c r="V336" s="5">
        <f t="shared" si="147"/>
        <v>99.132624513394489</v>
      </c>
      <c r="W336" s="5">
        <f t="shared" si="147"/>
        <v>28.595871549684087</v>
      </c>
      <c r="X336" s="5">
        <f t="shared" si="147"/>
        <v>13.310435433856927</v>
      </c>
      <c r="Y336" s="5">
        <f t="shared" si="147"/>
        <v>32.882658177733923</v>
      </c>
      <c r="Z336" s="5">
        <f t="shared" si="146"/>
        <v>13.515190247542526</v>
      </c>
      <c r="AA336" s="4">
        <v>2.9569383333333338E-2</v>
      </c>
      <c r="AB336" s="4">
        <f t="shared" si="156"/>
        <v>2.9569383333333338E-2</v>
      </c>
      <c r="AC336" s="3">
        <f t="shared" si="157"/>
        <v>72.343729589748079</v>
      </c>
      <c r="AD336" s="4">
        <v>29.442607158467592</v>
      </c>
      <c r="AE336" s="4">
        <v>3.2621992021836594</v>
      </c>
      <c r="AF336" s="4">
        <v>2.0748310347416368</v>
      </c>
      <c r="AG336" s="4">
        <v>1.1873681674420198</v>
      </c>
      <c r="AH336" s="4">
        <v>0.26898383814874899</v>
      </c>
      <c r="AI336" s="4">
        <v>0.54887448325938248</v>
      </c>
      <c r="AJ336" s="4">
        <v>0.28382215801038685</v>
      </c>
      <c r="AK336" s="3">
        <f t="shared" si="158"/>
        <v>0.51709847454551927</v>
      </c>
      <c r="AL336" s="4">
        <f t="shared" si="159"/>
        <v>2.1299880106893605</v>
      </c>
      <c r="AM336" s="4">
        <f t="shared" si="160"/>
        <v>0.23599965695066658</v>
      </c>
      <c r="AN336" s="4">
        <f t="shared" si="161"/>
        <v>0.15010101532176617</v>
      </c>
      <c r="AO336" s="4">
        <f t="shared" si="162"/>
        <v>8.5898641628900194E-2</v>
      </c>
      <c r="AP336" s="4">
        <f t="shared" si="163"/>
        <v>1.9459294051045659E-2</v>
      </c>
      <c r="AQ336" s="4">
        <f t="shared" si="164"/>
        <v>3.9707627195629473E-2</v>
      </c>
      <c r="AR336" s="4">
        <f t="shared" si="165"/>
        <v>2.053275345068218E-2</v>
      </c>
      <c r="AS336" s="5">
        <f t="shared" si="166"/>
        <v>2411.7918792182559</v>
      </c>
      <c r="AT336" s="5">
        <f t="shared" si="167"/>
        <v>100.26728059952461</v>
      </c>
      <c r="AU336" s="5">
        <f t="shared" si="168"/>
        <v>82.443058256885763</v>
      </c>
      <c r="AV336" s="5">
        <f t="shared" si="169"/>
        <v>17.930538342396613</v>
      </c>
      <c r="AW336" s="5">
        <f t="shared" si="170"/>
        <v>13.002823589255925</v>
      </c>
      <c r="AX336" s="5">
        <f t="shared" si="171"/>
        <v>32.147745954486368</v>
      </c>
      <c r="AY336" s="5">
        <f t="shared" si="172"/>
        <v>13.284643652770143</v>
      </c>
    </row>
    <row r="337" spans="1:51" x14ac:dyDescent="0.25">
      <c r="A337" s="2">
        <v>42308</v>
      </c>
      <c r="B337" s="299">
        <v>2015</v>
      </c>
      <c r="C337" s="1" t="s">
        <v>345</v>
      </c>
      <c r="D337" s="3">
        <v>0</v>
      </c>
      <c r="E337" s="3">
        <v>21.356489215058176</v>
      </c>
      <c r="F337" s="3">
        <v>3.5217880311897152</v>
      </c>
      <c r="G337" s="3">
        <v>2.163692848958894</v>
      </c>
      <c r="H337" s="3">
        <v>1.3580951822308267</v>
      </c>
      <c r="I337" s="3">
        <v>4.9999999999999913E-2</v>
      </c>
      <c r="J337" s="3">
        <v>0.54425812786739247</v>
      </c>
      <c r="K337" s="3">
        <v>0.30666775896271664</v>
      </c>
      <c r="L337" s="3">
        <f t="shared" si="148"/>
        <v>0.56346013639586046</v>
      </c>
      <c r="M337" s="4">
        <f t="shared" si="149"/>
        <v>0</v>
      </c>
      <c r="N337" s="4">
        <f t="shared" si="150"/>
        <v>0</v>
      </c>
      <c r="O337" s="4">
        <f t="shared" si="151"/>
        <v>0</v>
      </c>
      <c r="P337" s="4">
        <f t="shared" si="152"/>
        <v>0</v>
      </c>
      <c r="Q337" s="4">
        <f t="shared" si="153"/>
        <v>0</v>
      </c>
      <c r="R337" s="4">
        <f t="shared" si="154"/>
        <v>0</v>
      </c>
      <c r="S337" s="4">
        <f t="shared" si="155"/>
        <v>0</v>
      </c>
      <c r="T337" s="5">
        <f t="shared" si="147"/>
        <v>3463.811382282106</v>
      </c>
      <c r="U337" s="5">
        <f t="shared" si="147"/>
        <v>128.27221391920415</v>
      </c>
      <c r="V337" s="5">
        <f t="shared" si="147"/>
        <v>99.132624513394489</v>
      </c>
      <c r="W337" s="5">
        <f t="shared" si="147"/>
        <v>28.595871549684087</v>
      </c>
      <c r="X337" s="5">
        <f t="shared" si="147"/>
        <v>13.310435433856927</v>
      </c>
      <c r="Y337" s="5">
        <f t="shared" si="147"/>
        <v>32.882658177733923</v>
      </c>
      <c r="Z337" s="5">
        <f t="shared" si="146"/>
        <v>13.515190247542526</v>
      </c>
      <c r="AA337" s="4">
        <v>0</v>
      </c>
      <c r="AB337" s="4">
        <f t="shared" si="156"/>
        <v>0</v>
      </c>
      <c r="AC337" s="3">
        <f t="shared" si="157"/>
        <v>0</v>
      </c>
      <c r="AD337" s="4">
        <v>29.442607158467592</v>
      </c>
      <c r="AE337" s="4">
        <v>3.2621992021836594</v>
      </c>
      <c r="AF337" s="4">
        <v>2.0748310347416368</v>
      </c>
      <c r="AG337" s="4">
        <v>1.1873681674420198</v>
      </c>
      <c r="AH337" s="4">
        <v>0.26898383814874899</v>
      </c>
      <c r="AI337" s="4">
        <v>0.54887448325938248</v>
      </c>
      <c r="AJ337" s="4">
        <v>0.28382215801038685</v>
      </c>
      <c r="AK337" s="3">
        <f t="shared" si="158"/>
        <v>0.51709847454551927</v>
      </c>
      <c r="AL337" s="4">
        <f t="shared" si="159"/>
        <v>0</v>
      </c>
      <c r="AM337" s="4">
        <f t="shared" si="160"/>
        <v>0</v>
      </c>
      <c r="AN337" s="4">
        <f t="shared" si="161"/>
        <v>0</v>
      </c>
      <c r="AO337" s="4">
        <f t="shared" si="162"/>
        <v>0</v>
      </c>
      <c r="AP337" s="4">
        <f t="shared" si="163"/>
        <v>0</v>
      </c>
      <c r="AQ337" s="4">
        <f t="shared" si="164"/>
        <v>0</v>
      </c>
      <c r="AR337" s="4">
        <f t="shared" si="165"/>
        <v>0</v>
      </c>
      <c r="AS337" s="5">
        <f t="shared" si="166"/>
        <v>2411.7918792182559</v>
      </c>
      <c r="AT337" s="5">
        <f t="shared" si="167"/>
        <v>100.26728059952461</v>
      </c>
      <c r="AU337" s="5">
        <f t="shared" si="168"/>
        <v>82.443058256885763</v>
      </c>
      <c r="AV337" s="5">
        <f t="shared" si="169"/>
        <v>17.930538342396613</v>
      </c>
      <c r="AW337" s="5">
        <f t="shared" si="170"/>
        <v>13.002823589255925</v>
      </c>
      <c r="AX337" s="5">
        <f t="shared" si="171"/>
        <v>32.147745954486368</v>
      </c>
      <c r="AY337" s="5">
        <f t="shared" si="172"/>
        <v>13.284643652770143</v>
      </c>
    </row>
    <row r="338" spans="1:51" x14ac:dyDescent="0.25">
      <c r="A338" s="2">
        <v>42309</v>
      </c>
      <c r="B338" s="299">
        <v>2015</v>
      </c>
      <c r="C338" s="1" t="s">
        <v>346</v>
      </c>
      <c r="D338" s="3">
        <v>1.565750239521271E-2</v>
      </c>
      <c r="E338" s="3">
        <v>37.394000050963989</v>
      </c>
      <c r="F338" s="3">
        <v>1.8570220975073211</v>
      </c>
      <c r="G338" s="3">
        <v>1.3483608432153009</v>
      </c>
      <c r="H338" s="3">
        <v>0.52456304000630405</v>
      </c>
      <c r="I338" s="3">
        <v>0.12781454613095236</v>
      </c>
      <c r="J338" s="3">
        <v>0.41181166184436008</v>
      </c>
      <c r="K338" s="3">
        <v>0.13350694150459116</v>
      </c>
      <c r="L338" s="3">
        <f t="shared" si="148"/>
        <v>0.32419417387710775</v>
      </c>
      <c r="M338" s="4">
        <f t="shared" si="149"/>
        <v>1.4324617632525705</v>
      </c>
      <c r="N338" s="4">
        <f t="shared" si="150"/>
        <v>7.1137432330557762E-2</v>
      </c>
      <c r="O338" s="4">
        <f t="shared" si="151"/>
        <v>5.165201231054501E-2</v>
      </c>
      <c r="P338" s="4">
        <f t="shared" si="152"/>
        <v>2.0094573894219911E-2</v>
      </c>
      <c r="Q338" s="4">
        <f t="shared" si="153"/>
        <v>4.8962253268048312E-3</v>
      </c>
      <c r="R338" s="4">
        <f t="shared" si="154"/>
        <v>1.5775377291799945E-2</v>
      </c>
      <c r="S338" s="4">
        <f t="shared" si="155"/>
        <v>5.1142854087147692E-3</v>
      </c>
      <c r="T338" s="5">
        <f t="shared" si="147"/>
        <v>3465.2438440453584</v>
      </c>
      <c r="U338" s="5">
        <f t="shared" si="147"/>
        <v>128.34335135153469</v>
      </c>
      <c r="V338" s="5">
        <f t="shared" si="147"/>
        <v>99.18427652570503</v>
      </c>
      <c r="W338" s="5">
        <f t="shared" si="147"/>
        <v>28.615966123578307</v>
      </c>
      <c r="X338" s="5">
        <f t="shared" si="147"/>
        <v>13.315331659183732</v>
      </c>
      <c r="Y338" s="5">
        <f t="shared" si="147"/>
        <v>32.898433555025726</v>
      </c>
      <c r="Z338" s="5">
        <f t="shared" si="146"/>
        <v>13.52030453295124</v>
      </c>
      <c r="AA338" s="4">
        <v>1.9804183333333336E-2</v>
      </c>
      <c r="AB338" s="4">
        <f t="shared" si="156"/>
        <v>1.9804183333333336E-2</v>
      </c>
      <c r="AC338" s="3">
        <f t="shared" si="157"/>
        <v>48.452430260775216</v>
      </c>
      <c r="AD338" s="4">
        <v>29.732074035177273</v>
      </c>
      <c r="AE338" s="4">
        <v>1.6166937005726802</v>
      </c>
      <c r="AF338" s="4">
        <v>1.3667531535765309</v>
      </c>
      <c r="AG338" s="4">
        <v>0.24957960949614877</v>
      </c>
      <c r="AH338" s="4">
        <v>0.1913807038774086</v>
      </c>
      <c r="AI338" s="4">
        <v>0.60866955467594674</v>
      </c>
      <c r="AJ338" s="4">
        <v>0.2177068765409752</v>
      </c>
      <c r="AK338" s="3">
        <f t="shared" si="158"/>
        <v>0.35767663236726449</v>
      </c>
      <c r="AL338" s="4">
        <f t="shared" si="159"/>
        <v>1.4405912436976325</v>
      </c>
      <c r="AM338" s="4">
        <f t="shared" si="160"/>
        <v>7.8332738780032399E-2</v>
      </c>
      <c r="AN338" s="4">
        <f t="shared" si="161"/>
        <v>6.6222511857361471E-2</v>
      </c>
      <c r="AO338" s="4">
        <f t="shared" si="162"/>
        <v>1.2092738623623662E-2</v>
      </c>
      <c r="AP338" s="4">
        <f t="shared" si="163"/>
        <v>9.2728602078782155E-3</v>
      </c>
      <c r="AQ338" s="4">
        <f t="shared" si="164"/>
        <v>2.9491519149793421E-2</v>
      </c>
      <c r="AR338" s="4">
        <f t="shared" si="165"/>
        <v>1.0548427252892803E-2</v>
      </c>
      <c r="AS338" s="5">
        <f t="shared" si="166"/>
        <v>2413.2324704619537</v>
      </c>
      <c r="AT338" s="5">
        <f t="shared" si="167"/>
        <v>100.34561333830464</v>
      </c>
      <c r="AU338" s="5">
        <f t="shared" si="168"/>
        <v>82.509280768743125</v>
      </c>
      <c r="AV338" s="5">
        <f t="shared" si="169"/>
        <v>17.942631081020238</v>
      </c>
      <c r="AW338" s="5">
        <f t="shared" si="170"/>
        <v>13.012096449463803</v>
      </c>
      <c r="AX338" s="5">
        <f t="shared" si="171"/>
        <v>32.177237473636161</v>
      </c>
      <c r="AY338" s="5">
        <f t="shared" si="172"/>
        <v>13.295192080023035</v>
      </c>
    </row>
    <row r="339" spans="1:51" x14ac:dyDescent="0.25">
      <c r="A339" s="2">
        <v>42310</v>
      </c>
      <c r="B339" s="299">
        <v>2015</v>
      </c>
      <c r="C339" s="1" t="s">
        <v>347</v>
      </c>
      <c r="D339" s="3">
        <v>0</v>
      </c>
      <c r="E339" s="3">
        <v>23.962500000000045</v>
      </c>
      <c r="F339" s="3">
        <v>1.4882857142857133</v>
      </c>
      <c r="G339" s="3">
        <v>1.1028785714285727</v>
      </c>
      <c r="H339" s="3">
        <v>0.41476428571428486</v>
      </c>
      <c r="I339" s="3">
        <v>0.10435714285714308</v>
      </c>
      <c r="J339" s="3">
        <v>0.33777142857142883</v>
      </c>
      <c r="K339" s="3">
        <v>9.5969230769230751E-2</v>
      </c>
      <c r="L339" s="3">
        <f t="shared" si="148"/>
        <v>0.28412477388961882</v>
      </c>
      <c r="M339" s="4">
        <f t="shared" si="149"/>
        <v>0</v>
      </c>
      <c r="N339" s="4">
        <f t="shared" si="150"/>
        <v>0</v>
      </c>
      <c r="O339" s="4">
        <f t="shared" si="151"/>
        <v>0</v>
      </c>
      <c r="P339" s="4">
        <f t="shared" si="152"/>
        <v>0</v>
      </c>
      <c r="Q339" s="4">
        <f t="shared" si="153"/>
        <v>0</v>
      </c>
      <c r="R339" s="4">
        <f t="shared" si="154"/>
        <v>0</v>
      </c>
      <c r="S339" s="4">
        <f t="shared" si="155"/>
        <v>0</v>
      </c>
      <c r="T339" s="5">
        <f t="shared" si="147"/>
        <v>3465.2438440453584</v>
      </c>
      <c r="U339" s="5">
        <f t="shared" si="147"/>
        <v>128.34335135153469</v>
      </c>
      <c r="V339" s="5">
        <f t="shared" si="147"/>
        <v>99.18427652570503</v>
      </c>
      <c r="W339" s="5">
        <f t="shared" si="147"/>
        <v>28.615966123578307</v>
      </c>
      <c r="X339" s="5">
        <f t="shared" si="147"/>
        <v>13.315331659183732</v>
      </c>
      <c r="Y339" s="5">
        <f t="shared" si="147"/>
        <v>32.898433555025726</v>
      </c>
      <c r="Z339" s="5">
        <f t="shared" si="146"/>
        <v>13.52030453295124</v>
      </c>
      <c r="AA339" s="4">
        <v>-5.1339999999999925E-4</v>
      </c>
      <c r="AB339" s="4">
        <f t="shared" si="156"/>
        <v>0</v>
      </c>
      <c r="AC339" s="3">
        <f t="shared" si="157"/>
        <v>0</v>
      </c>
      <c r="AD339" s="4">
        <v>27.624999999999986</v>
      </c>
      <c r="AE339" s="4">
        <v>1.45618828125</v>
      </c>
      <c r="AF339" s="4">
        <v>1.3925076562500038</v>
      </c>
      <c r="AG339" s="4">
        <v>6.3610312499999919E-2</v>
      </c>
      <c r="AH339" s="4">
        <v>0.23716718749999977</v>
      </c>
      <c r="AI339" s="4">
        <v>0.79930546875000108</v>
      </c>
      <c r="AJ339" s="4">
        <v>0.16867968750000031</v>
      </c>
      <c r="AK339" s="3">
        <f t="shared" si="158"/>
        <v>0.21103282048575386</v>
      </c>
      <c r="AL339" s="4">
        <f t="shared" si="159"/>
        <v>0</v>
      </c>
      <c r="AM339" s="4">
        <f t="shared" si="160"/>
        <v>0</v>
      </c>
      <c r="AN339" s="4">
        <f t="shared" si="161"/>
        <v>0</v>
      </c>
      <c r="AO339" s="4">
        <f t="shared" si="162"/>
        <v>0</v>
      </c>
      <c r="AP339" s="4">
        <f t="shared" si="163"/>
        <v>0</v>
      </c>
      <c r="AQ339" s="4">
        <f t="shared" si="164"/>
        <v>0</v>
      </c>
      <c r="AR339" s="4">
        <f t="shared" si="165"/>
        <v>0</v>
      </c>
      <c r="AS339" s="5">
        <f t="shared" si="166"/>
        <v>2413.2324704619537</v>
      </c>
      <c r="AT339" s="5">
        <f t="shared" si="167"/>
        <v>100.34561333830464</v>
      </c>
      <c r="AU339" s="5">
        <f t="shared" si="168"/>
        <v>82.509280768743125</v>
      </c>
      <c r="AV339" s="5">
        <f t="shared" si="169"/>
        <v>17.942631081020238</v>
      </c>
      <c r="AW339" s="5">
        <f t="shared" si="170"/>
        <v>13.012096449463803</v>
      </c>
      <c r="AX339" s="5">
        <f t="shared" si="171"/>
        <v>32.177237473636161</v>
      </c>
      <c r="AY339" s="5">
        <f t="shared" si="172"/>
        <v>13.295192080023035</v>
      </c>
    </row>
    <row r="340" spans="1:51" x14ac:dyDescent="0.25">
      <c r="A340" s="2">
        <v>42311</v>
      </c>
      <c r="B340" s="299">
        <v>2015</v>
      </c>
      <c r="C340" s="1" t="s">
        <v>348</v>
      </c>
      <c r="D340" s="3">
        <v>0</v>
      </c>
      <c r="E340" s="3">
        <v>23.962500000000045</v>
      </c>
      <c r="F340" s="3">
        <v>1.4882857142857133</v>
      </c>
      <c r="G340" s="3">
        <v>1.1028785714285727</v>
      </c>
      <c r="H340" s="3">
        <v>0.41476428571428486</v>
      </c>
      <c r="I340" s="3">
        <v>0.10435714285714308</v>
      </c>
      <c r="J340" s="3">
        <v>0.33777142857142883</v>
      </c>
      <c r="K340" s="3">
        <v>9.5969230769230751E-2</v>
      </c>
      <c r="L340" s="3">
        <f t="shared" si="148"/>
        <v>0.28412477388961882</v>
      </c>
      <c r="M340" s="4">
        <f t="shared" si="149"/>
        <v>0</v>
      </c>
      <c r="N340" s="4">
        <f t="shared" si="150"/>
        <v>0</v>
      </c>
      <c r="O340" s="4">
        <f t="shared" si="151"/>
        <v>0</v>
      </c>
      <c r="P340" s="4">
        <f t="shared" si="152"/>
        <v>0</v>
      </c>
      <c r="Q340" s="4">
        <f t="shared" si="153"/>
        <v>0</v>
      </c>
      <c r="R340" s="4">
        <f t="shared" si="154"/>
        <v>0</v>
      </c>
      <c r="S340" s="4">
        <f t="shared" si="155"/>
        <v>0</v>
      </c>
      <c r="T340" s="5">
        <f t="shared" si="147"/>
        <v>3465.2438440453584</v>
      </c>
      <c r="U340" s="5">
        <f t="shared" si="147"/>
        <v>128.34335135153469</v>
      </c>
      <c r="V340" s="5">
        <f t="shared" si="147"/>
        <v>99.18427652570503</v>
      </c>
      <c r="W340" s="5">
        <f t="shared" si="147"/>
        <v>28.615966123578307</v>
      </c>
      <c r="X340" s="5">
        <f t="shared" si="147"/>
        <v>13.315331659183732</v>
      </c>
      <c r="Y340" s="5">
        <f t="shared" si="147"/>
        <v>32.898433555025726</v>
      </c>
      <c r="Z340" s="5">
        <f t="shared" si="146"/>
        <v>13.52030453295124</v>
      </c>
      <c r="AA340" s="4">
        <v>0</v>
      </c>
      <c r="AB340" s="4">
        <f t="shared" si="156"/>
        <v>0</v>
      </c>
      <c r="AC340" s="3">
        <f t="shared" si="157"/>
        <v>0</v>
      </c>
      <c r="AD340" s="4">
        <v>27.199999999999989</v>
      </c>
      <c r="AE340" s="4">
        <v>1.4845555555555554</v>
      </c>
      <c r="AF340" s="4">
        <v>1.4233655555555595</v>
      </c>
      <c r="AG340" s="4">
        <v>6.1189999999999918E-2</v>
      </c>
      <c r="AH340" s="4">
        <v>0.24899999999999975</v>
      </c>
      <c r="AI340" s="4">
        <v>0.83462500000000128</v>
      </c>
      <c r="AJ340" s="4">
        <v>0.16144444444444475</v>
      </c>
      <c r="AK340" s="3">
        <f t="shared" si="158"/>
        <v>0.19343351139067785</v>
      </c>
      <c r="AL340" s="4">
        <f t="shared" si="159"/>
        <v>0</v>
      </c>
      <c r="AM340" s="4">
        <f t="shared" si="160"/>
        <v>0</v>
      </c>
      <c r="AN340" s="4">
        <f t="shared" si="161"/>
        <v>0</v>
      </c>
      <c r="AO340" s="4">
        <f t="shared" si="162"/>
        <v>0</v>
      </c>
      <c r="AP340" s="4">
        <f t="shared" si="163"/>
        <v>0</v>
      </c>
      <c r="AQ340" s="4">
        <f t="shared" si="164"/>
        <v>0</v>
      </c>
      <c r="AR340" s="4">
        <f t="shared" si="165"/>
        <v>0</v>
      </c>
      <c r="AS340" s="5">
        <f t="shared" si="166"/>
        <v>2413.2324704619537</v>
      </c>
      <c r="AT340" s="5">
        <f t="shared" si="167"/>
        <v>100.34561333830464</v>
      </c>
      <c r="AU340" s="5">
        <f t="shared" si="168"/>
        <v>82.509280768743125</v>
      </c>
      <c r="AV340" s="5">
        <f t="shared" si="169"/>
        <v>17.942631081020238</v>
      </c>
      <c r="AW340" s="5">
        <f t="shared" si="170"/>
        <v>13.012096449463803</v>
      </c>
      <c r="AX340" s="5">
        <f t="shared" si="171"/>
        <v>32.177237473636161</v>
      </c>
      <c r="AY340" s="5">
        <f t="shared" si="172"/>
        <v>13.295192080023035</v>
      </c>
    </row>
    <row r="341" spans="1:51" x14ac:dyDescent="0.25">
      <c r="A341" s="2">
        <v>42312</v>
      </c>
      <c r="B341" s="299">
        <v>2015</v>
      </c>
      <c r="C341" s="1" t="s">
        <v>349</v>
      </c>
      <c r="D341" s="3">
        <v>0</v>
      </c>
      <c r="E341" s="3">
        <v>23.962500000000045</v>
      </c>
      <c r="F341" s="3">
        <v>1.4882857142857133</v>
      </c>
      <c r="G341" s="3">
        <v>1.1028785714285727</v>
      </c>
      <c r="H341" s="3">
        <v>0.41476428571428486</v>
      </c>
      <c r="I341" s="3">
        <v>0.10435714285714308</v>
      </c>
      <c r="J341" s="3">
        <v>0.33777142857142883</v>
      </c>
      <c r="K341" s="3">
        <v>9.5969230769230751E-2</v>
      </c>
      <c r="L341" s="3">
        <f t="shared" si="148"/>
        <v>0.28412477388961882</v>
      </c>
      <c r="M341" s="4">
        <f t="shared" si="149"/>
        <v>0</v>
      </c>
      <c r="N341" s="4">
        <f t="shared" si="150"/>
        <v>0</v>
      </c>
      <c r="O341" s="4">
        <f t="shared" si="151"/>
        <v>0</v>
      </c>
      <c r="P341" s="4">
        <f t="shared" si="152"/>
        <v>0</v>
      </c>
      <c r="Q341" s="4">
        <f t="shared" si="153"/>
        <v>0</v>
      </c>
      <c r="R341" s="4">
        <f t="shared" si="154"/>
        <v>0</v>
      </c>
      <c r="S341" s="4">
        <f t="shared" si="155"/>
        <v>0</v>
      </c>
      <c r="T341" s="5">
        <f t="shared" si="147"/>
        <v>3465.2438440453584</v>
      </c>
      <c r="U341" s="5">
        <f t="shared" si="147"/>
        <v>128.34335135153469</v>
      </c>
      <c r="V341" s="5">
        <f t="shared" si="147"/>
        <v>99.18427652570503</v>
      </c>
      <c r="W341" s="5">
        <f t="shared" si="147"/>
        <v>28.615966123578307</v>
      </c>
      <c r="X341" s="5">
        <f t="shared" si="147"/>
        <v>13.315331659183732</v>
      </c>
      <c r="Y341" s="5">
        <f t="shared" si="147"/>
        <v>32.898433555025726</v>
      </c>
      <c r="Z341" s="5">
        <f t="shared" si="146"/>
        <v>13.52030453295124</v>
      </c>
      <c r="AA341" s="4">
        <v>0</v>
      </c>
      <c r="AB341" s="4">
        <f t="shared" si="156"/>
        <v>0</v>
      </c>
      <c r="AC341" s="3">
        <f t="shared" si="157"/>
        <v>0</v>
      </c>
      <c r="AD341" s="4">
        <v>27.199999999999989</v>
      </c>
      <c r="AE341" s="4">
        <v>1.4845555555555554</v>
      </c>
      <c r="AF341" s="4">
        <v>1.4233655555555595</v>
      </c>
      <c r="AG341" s="4">
        <v>6.1189999999999918E-2</v>
      </c>
      <c r="AH341" s="4">
        <v>0.24899999999999975</v>
      </c>
      <c r="AI341" s="4">
        <v>0.83462500000000128</v>
      </c>
      <c r="AJ341" s="4">
        <v>0.16144444444444475</v>
      </c>
      <c r="AK341" s="3">
        <f t="shared" si="158"/>
        <v>0.19343351139067785</v>
      </c>
      <c r="AL341" s="4">
        <f t="shared" si="159"/>
        <v>0</v>
      </c>
      <c r="AM341" s="4">
        <f t="shared" si="160"/>
        <v>0</v>
      </c>
      <c r="AN341" s="4">
        <f t="shared" si="161"/>
        <v>0</v>
      </c>
      <c r="AO341" s="4">
        <f t="shared" si="162"/>
        <v>0</v>
      </c>
      <c r="AP341" s="4">
        <f t="shared" si="163"/>
        <v>0</v>
      </c>
      <c r="AQ341" s="4">
        <f t="shared" si="164"/>
        <v>0</v>
      </c>
      <c r="AR341" s="4">
        <f t="shared" si="165"/>
        <v>0</v>
      </c>
      <c r="AS341" s="5">
        <f t="shared" si="166"/>
        <v>2413.2324704619537</v>
      </c>
      <c r="AT341" s="5">
        <f t="shared" si="167"/>
        <v>100.34561333830464</v>
      </c>
      <c r="AU341" s="5">
        <f t="shared" si="168"/>
        <v>82.509280768743125</v>
      </c>
      <c r="AV341" s="5">
        <f t="shared" si="169"/>
        <v>17.942631081020238</v>
      </c>
      <c r="AW341" s="5">
        <f t="shared" si="170"/>
        <v>13.012096449463803</v>
      </c>
      <c r="AX341" s="5">
        <f t="shared" si="171"/>
        <v>32.177237473636161</v>
      </c>
      <c r="AY341" s="5">
        <f t="shared" si="172"/>
        <v>13.295192080023035</v>
      </c>
    </row>
    <row r="342" spans="1:51" x14ac:dyDescent="0.25">
      <c r="A342" s="2">
        <v>42313</v>
      </c>
      <c r="B342" s="299">
        <v>2015</v>
      </c>
      <c r="C342" s="1" t="s">
        <v>350</v>
      </c>
      <c r="D342" s="3">
        <v>0</v>
      </c>
      <c r="E342" s="3">
        <v>23.962500000000045</v>
      </c>
      <c r="F342" s="3">
        <v>1.4882857142857133</v>
      </c>
      <c r="G342" s="3">
        <v>1.1028785714285727</v>
      </c>
      <c r="H342" s="3">
        <v>0.41476428571428486</v>
      </c>
      <c r="I342" s="3">
        <v>0.10435714285714308</v>
      </c>
      <c r="J342" s="3">
        <v>0.33777142857142883</v>
      </c>
      <c r="K342" s="3">
        <v>9.5969230769230751E-2</v>
      </c>
      <c r="L342" s="3">
        <f t="shared" si="148"/>
        <v>0.28412477388961882</v>
      </c>
      <c r="M342" s="4">
        <f t="shared" si="149"/>
        <v>0</v>
      </c>
      <c r="N342" s="4">
        <f t="shared" si="150"/>
        <v>0</v>
      </c>
      <c r="O342" s="4">
        <f t="shared" si="151"/>
        <v>0</v>
      </c>
      <c r="P342" s="4">
        <f t="shared" si="152"/>
        <v>0</v>
      </c>
      <c r="Q342" s="4">
        <f t="shared" si="153"/>
        <v>0</v>
      </c>
      <c r="R342" s="4">
        <f t="shared" si="154"/>
        <v>0</v>
      </c>
      <c r="S342" s="4">
        <f t="shared" si="155"/>
        <v>0</v>
      </c>
      <c r="T342" s="5">
        <f t="shared" si="147"/>
        <v>3465.2438440453584</v>
      </c>
      <c r="U342" s="5">
        <f t="shared" si="147"/>
        <v>128.34335135153469</v>
      </c>
      <c r="V342" s="5">
        <f t="shared" si="147"/>
        <v>99.18427652570503</v>
      </c>
      <c r="W342" s="5">
        <f t="shared" si="147"/>
        <v>28.615966123578307</v>
      </c>
      <c r="X342" s="5">
        <f t="shared" si="147"/>
        <v>13.315331659183732</v>
      </c>
      <c r="Y342" s="5">
        <f t="shared" si="147"/>
        <v>32.898433555025726</v>
      </c>
      <c r="Z342" s="5">
        <f t="shared" si="146"/>
        <v>13.52030453295124</v>
      </c>
      <c r="AA342" s="4">
        <v>0</v>
      </c>
      <c r="AB342" s="4">
        <f t="shared" si="156"/>
        <v>0</v>
      </c>
      <c r="AC342" s="3">
        <f t="shared" si="157"/>
        <v>0</v>
      </c>
      <c r="AD342" s="4">
        <v>27.199999999999989</v>
      </c>
      <c r="AE342" s="4">
        <v>1.4845555555555554</v>
      </c>
      <c r="AF342" s="4">
        <v>1.4233655555555595</v>
      </c>
      <c r="AG342" s="4">
        <v>6.1189999999999918E-2</v>
      </c>
      <c r="AH342" s="4">
        <v>0.24899999999999975</v>
      </c>
      <c r="AI342" s="4">
        <v>0.83462500000000128</v>
      </c>
      <c r="AJ342" s="4">
        <v>0.16144444444444475</v>
      </c>
      <c r="AK342" s="3">
        <f t="shared" si="158"/>
        <v>0.19343351139067785</v>
      </c>
      <c r="AL342" s="4">
        <f t="shared" si="159"/>
        <v>0</v>
      </c>
      <c r="AM342" s="4">
        <f t="shared" si="160"/>
        <v>0</v>
      </c>
      <c r="AN342" s="4">
        <f t="shared" si="161"/>
        <v>0</v>
      </c>
      <c r="AO342" s="4">
        <f t="shared" si="162"/>
        <v>0</v>
      </c>
      <c r="AP342" s="4">
        <f t="shared" si="163"/>
        <v>0</v>
      </c>
      <c r="AQ342" s="4">
        <f t="shared" si="164"/>
        <v>0</v>
      </c>
      <c r="AR342" s="4">
        <f t="shared" si="165"/>
        <v>0</v>
      </c>
      <c r="AS342" s="5">
        <f t="shared" si="166"/>
        <v>2413.2324704619537</v>
      </c>
      <c r="AT342" s="5">
        <f t="shared" si="167"/>
        <v>100.34561333830464</v>
      </c>
      <c r="AU342" s="5">
        <f t="shared" si="168"/>
        <v>82.509280768743125</v>
      </c>
      <c r="AV342" s="5">
        <f t="shared" si="169"/>
        <v>17.942631081020238</v>
      </c>
      <c r="AW342" s="5">
        <f t="shared" si="170"/>
        <v>13.012096449463803</v>
      </c>
      <c r="AX342" s="5">
        <f t="shared" si="171"/>
        <v>32.177237473636161</v>
      </c>
      <c r="AY342" s="5">
        <f t="shared" si="172"/>
        <v>13.295192080023035</v>
      </c>
    </row>
    <row r="343" spans="1:51" x14ac:dyDescent="0.25">
      <c r="A343" s="2">
        <v>42314</v>
      </c>
      <c r="B343" s="299">
        <v>2015</v>
      </c>
      <c r="C343" s="1" t="s">
        <v>351</v>
      </c>
      <c r="D343" s="3">
        <v>0.54131308580395598</v>
      </c>
      <c r="E343" s="3">
        <v>27.131646341919417</v>
      </c>
      <c r="F343" s="3">
        <v>2.2584671271322927</v>
      </c>
      <c r="G343" s="3">
        <v>2.1408024089863278</v>
      </c>
      <c r="H343" s="3">
        <v>0.12225177171738917</v>
      </c>
      <c r="I343" s="3">
        <v>6.691362481106726E-2</v>
      </c>
      <c r="J343" s="3">
        <v>0.89219546765995605</v>
      </c>
      <c r="K343" s="3">
        <v>5.9622761265110437E-2</v>
      </c>
      <c r="L343" s="3">
        <f t="shared" si="148"/>
        <v>6.6827016529784206E-2</v>
      </c>
      <c r="M343" s="4">
        <f t="shared" si="149"/>
        <v>35.93215797986462</v>
      </c>
      <c r="N343" s="4">
        <f t="shared" si="150"/>
        <v>2.9910310853147988</v>
      </c>
      <c r="O343" s="4">
        <f t="shared" si="151"/>
        <v>2.8352002452767318</v>
      </c>
      <c r="P343" s="4">
        <f t="shared" si="152"/>
        <v>0.1619057656623136</v>
      </c>
      <c r="Q343" s="4">
        <f t="shared" si="153"/>
        <v>8.861795216613319E-2</v>
      </c>
      <c r="R343" s="4">
        <f t="shared" si="154"/>
        <v>1.181590976414326</v>
      </c>
      <c r="S343" s="4">
        <f t="shared" si="155"/>
        <v>7.8962199712284006E-2</v>
      </c>
      <c r="T343" s="5">
        <f t="shared" si="147"/>
        <v>3501.1760020252232</v>
      </c>
      <c r="U343" s="5">
        <f t="shared" si="147"/>
        <v>131.33438243684949</v>
      </c>
      <c r="V343" s="5">
        <f t="shared" si="147"/>
        <v>102.01947677098177</v>
      </c>
      <c r="W343" s="5">
        <f t="shared" si="147"/>
        <v>28.777871889240622</v>
      </c>
      <c r="X343" s="5">
        <f t="shared" si="147"/>
        <v>13.403949611349866</v>
      </c>
      <c r="Y343" s="5">
        <f t="shared" si="147"/>
        <v>34.080024531440053</v>
      </c>
      <c r="Z343" s="5">
        <f t="shared" si="146"/>
        <v>13.599266732663525</v>
      </c>
      <c r="AA343" s="4">
        <v>0.48238618333333322</v>
      </c>
      <c r="AB343" s="4">
        <f t="shared" si="156"/>
        <v>0.48238618333333322</v>
      </c>
      <c r="AC343" s="3">
        <f t="shared" si="157"/>
        <v>1180.1942303462747</v>
      </c>
      <c r="AD343" s="4">
        <v>34.662833372886872</v>
      </c>
      <c r="AE343" s="4">
        <v>1.6181389184755985</v>
      </c>
      <c r="AF343" s="4">
        <v>1.561677209823779</v>
      </c>
      <c r="AG343" s="4">
        <v>5.6461708651821187E-2</v>
      </c>
      <c r="AH343" s="4">
        <v>9.0721967773570944E-2</v>
      </c>
      <c r="AI343" s="4">
        <v>0.91709401188238715</v>
      </c>
      <c r="AJ343" s="4">
        <v>0.76328711189618248</v>
      </c>
      <c r="AK343" s="3">
        <f t="shared" si="158"/>
        <v>0.83228884062768294</v>
      </c>
      <c r="AL343" s="4">
        <f t="shared" si="159"/>
        <v>40.908875954135397</v>
      </c>
      <c r="AM343" s="4">
        <f t="shared" si="160"/>
        <v>1.9097182154836629</v>
      </c>
      <c r="AN343" s="4">
        <f t="shared" si="161"/>
        <v>1.8430824326972932</v>
      </c>
      <c r="AO343" s="4">
        <f t="shared" si="162"/>
        <v>6.6635782786371722E-2</v>
      </c>
      <c r="AP343" s="4">
        <f t="shared" si="163"/>
        <v>0.10706954293202912</v>
      </c>
      <c r="AQ343" s="4">
        <f t="shared" si="164"/>
        <v>1.0823490615087115</v>
      </c>
      <c r="AR343" s="4">
        <f t="shared" si="165"/>
        <v>0.90082704555754622</v>
      </c>
      <c r="AS343" s="5">
        <f t="shared" si="166"/>
        <v>2454.1413464160892</v>
      </c>
      <c r="AT343" s="5">
        <f t="shared" si="167"/>
        <v>102.25533155378831</v>
      </c>
      <c r="AU343" s="5">
        <f t="shared" si="168"/>
        <v>84.352363201440411</v>
      </c>
      <c r="AV343" s="5">
        <f t="shared" si="169"/>
        <v>18.009266863806609</v>
      </c>
      <c r="AW343" s="5">
        <f t="shared" si="170"/>
        <v>13.119165992395832</v>
      </c>
      <c r="AX343" s="5">
        <f t="shared" si="171"/>
        <v>33.259586535144869</v>
      </c>
      <c r="AY343" s="5">
        <f t="shared" si="172"/>
        <v>14.196019125580582</v>
      </c>
    </row>
    <row r="344" spans="1:51" x14ac:dyDescent="0.25">
      <c r="A344" s="2">
        <v>42315</v>
      </c>
      <c r="B344" s="299">
        <v>2015</v>
      </c>
      <c r="C344" s="1" t="s">
        <v>352</v>
      </c>
      <c r="D344" s="3">
        <v>0.3468872131042498</v>
      </c>
      <c r="E344" s="3">
        <v>27.718525294126717</v>
      </c>
      <c r="F344" s="3">
        <v>2.4010933146964741</v>
      </c>
      <c r="G344" s="3">
        <v>2.3330105270525787</v>
      </c>
      <c r="H344" s="3">
        <v>6.8082787643889267E-2</v>
      </c>
      <c r="I344" s="3">
        <v>5.9979639987719956E-2</v>
      </c>
      <c r="J344" s="3">
        <v>0.99486658600968292</v>
      </c>
      <c r="K344" s="3">
        <v>5.2891933579162227E-2</v>
      </c>
      <c r="L344" s="3">
        <f t="shared" si="148"/>
        <v>5.3164850767887219E-2</v>
      </c>
      <c r="M344" s="4">
        <f t="shared" si="149"/>
        <v>23.524317870284126</v>
      </c>
      <c r="N344" s="4">
        <f t="shared" si="150"/>
        <v>2.0377737189035243</v>
      </c>
      <c r="O344" s="4">
        <f t="shared" si="151"/>
        <v>1.9799928261238711</v>
      </c>
      <c r="P344" s="4">
        <f t="shared" si="152"/>
        <v>5.7780892779648242E-2</v>
      </c>
      <c r="Q344" s="4">
        <f t="shared" si="153"/>
        <v>5.0903866704456374E-2</v>
      </c>
      <c r="R344" s="4">
        <f t="shared" si="154"/>
        <v>0.84432911056690041</v>
      </c>
      <c r="S344" s="4">
        <f t="shared" si="155"/>
        <v>4.4888631162272208E-2</v>
      </c>
      <c r="T344" s="5">
        <f t="shared" si="147"/>
        <v>3524.7003198955072</v>
      </c>
      <c r="U344" s="5">
        <f t="shared" si="147"/>
        <v>133.37215615575303</v>
      </c>
      <c r="V344" s="5">
        <f t="shared" si="147"/>
        <v>103.99946959710564</v>
      </c>
      <c r="W344" s="5">
        <f t="shared" si="147"/>
        <v>28.835652782020269</v>
      </c>
      <c r="X344" s="5">
        <f t="shared" si="147"/>
        <v>13.454853478054321</v>
      </c>
      <c r="Y344" s="5">
        <f t="shared" si="147"/>
        <v>34.924353642006956</v>
      </c>
      <c r="Z344" s="5">
        <f t="shared" si="146"/>
        <v>13.644155363825798</v>
      </c>
      <c r="AA344" s="4">
        <v>0.29088373333333339</v>
      </c>
      <c r="AB344" s="4">
        <f t="shared" si="156"/>
        <v>0.29088373333333339</v>
      </c>
      <c r="AC344" s="3">
        <f t="shared" si="157"/>
        <v>711.66902295864782</v>
      </c>
      <c r="AD344" s="4">
        <v>36.044839553051105</v>
      </c>
      <c r="AE344" s="4">
        <v>1.642876578275607</v>
      </c>
      <c r="AF344" s="4">
        <v>1.5872904791327096</v>
      </c>
      <c r="AG344" s="4">
        <v>5.558609914289922E-2</v>
      </c>
      <c r="AH344" s="4">
        <v>6.1411221064972814E-2</v>
      </c>
      <c r="AI344" s="4">
        <v>0.93236605111986626</v>
      </c>
      <c r="AJ344" s="4">
        <v>0.87473945772057837</v>
      </c>
      <c r="AK344" s="3">
        <f t="shared" si="158"/>
        <v>0.93819316637486694</v>
      </c>
      <c r="AL344" s="4">
        <f t="shared" si="159"/>
        <v>25.651995747421104</v>
      </c>
      <c r="AM344" s="4">
        <f t="shared" si="160"/>
        <v>1.1691843693030475</v>
      </c>
      <c r="AN344" s="4">
        <f t="shared" si="161"/>
        <v>1.1296254644359394</v>
      </c>
      <c r="AO344" s="4">
        <f t="shared" si="162"/>
        <v>3.9558904867109619E-2</v>
      </c>
      <c r="AP344" s="4">
        <f t="shared" si="163"/>
        <v>4.3704463694006733E-2</v>
      </c>
      <c r="AQ344" s="4">
        <f t="shared" si="164"/>
        <v>0.66353603664028793</v>
      </c>
      <c r="AR344" s="4">
        <f t="shared" si="165"/>
        <v>0.62252497521938144</v>
      </c>
      <c r="AS344" s="5">
        <f t="shared" si="166"/>
        <v>2479.7933421635103</v>
      </c>
      <c r="AT344" s="5">
        <f t="shared" si="167"/>
        <v>103.42451592309136</v>
      </c>
      <c r="AU344" s="5">
        <f t="shared" si="168"/>
        <v>85.481988665876344</v>
      </c>
      <c r="AV344" s="5">
        <f t="shared" si="169"/>
        <v>18.048825768673719</v>
      </c>
      <c r="AW344" s="5">
        <f t="shared" si="170"/>
        <v>13.16287045608984</v>
      </c>
      <c r="AX344" s="5">
        <f t="shared" si="171"/>
        <v>33.923122571785157</v>
      </c>
      <c r="AY344" s="5">
        <f t="shared" si="172"/>
        <v>14.818544100799963</v>
      </c>
    </row>
    <row r="345" spans="1:51" x14ac:dyDescent="0.25">
      <c r="A345" s="2">
        <v>42316</v>
      </c>
      <c r="B345" s="299">
        <v>2015</v>
      </c>
      <c r="C345" s="1" t="s">
        <v>353</v>
      </c>
      <c r="D345" s="3">
        <v>1.6923000706229142E-2</v>
      </c>
      <c r="E345" s="3">
        <v>27.718525294126717</v>
      </c>
      <c r="F345" s="3">
        <v>2.4010933146964741</v>
      </c>
      <c r="G345" s="3">
        <v>2.3330105270525787</v>
      </c>
      <c r="H345" s="3">
        <v>6.8082787643889267E-2</v>
      </c>
      <c r="I345" s="3">
        <v>5.9979639987719956E-2</v>
      </c>
      <c r="J345" s="3">
        <v>0.99486658600968292</v>
      </c>
      <c r="K345" s="3">
        <v>5.2891933579162227E-2</v>
      </c>
      <c r="L345" s="3">
        <f t="shared" si="148"/>
        <v>5.3164850767887219E-2</v>
      </c>
      <c r="M345" s="4">
        <f t="shared" si="149"/>
        <v>1.1476411723851456</v>
      </c>
      <c r="N345" s="4">
        <f t="shared" si="150"/>
        <v>9.941342540572605E-2</v>
      </c>
      <c r="O345" s="4">
        <f t="shared" si="151"/>
        <v>9.6594566559456724E-2</v>
      </c>
      <c r="P345" s="4">
        <f t="shared" si="152"/>
        <v>2.818858846269067E-3</v>
      </c>
      <c r="Q345" s="4">
        <f t="shared" si="153"/>
        <v>2.4833609877987039E-3</v>
      </c>
      <c r="R345" s="4">
        <f t="shared" si="154"/>
        <v>4.1190858569120394E-2</v>
      </c>
      <c r="S345" s="4">
        <f t="shared" si="155"/>
        <v>2.189905848828434E-3</v>
      </c>
      <c r="T345" s="5">
        <f t="shared" si="147"/>
        <v>3525.8479610678924</v>
      </c>
      <c r="U345" s="5">
        <f t="shared" si="147"/>
        <v>133.47156958115875</v>
      </c>
      <c r="V345" s="5">
        <f t="shared" si="147"/>
        <v>104.0960641636651</v>
      </c>
      <c r="W345" s="5">
        <f t="shared" si="147"/>
        <v>28.838471640866537</v>
      </c>
      <c r="X345" s="5">
        <f t="shared" si="147"/>
        <v>13.457336839042121</v>
      </c>
      <c r="Y345" s="5">
        <f t="shared" si="147"/>
        <v>34.96554450057608</v>
      </c>
      <c r="Z345" s="5">
        <f t="shared" si="146"/>
        <v>13.646345269674626</v>
      </c>
      <c r="AA345" s="4">
        <v>2.4050699999999998E-2</v>
      </c>
      <c r="AB345" s="4">
        <f t="shared" si="156"/>
        <v>2.4050699999999998E-2</v>
      </c>
      <c r="AC345" s="3">
        <f t="shared" si="157"/>
        <v>58.841854009270421</v>
      </c>
      <c r="AD345" s="4">
        <v>36.044839553051105</v>
      </c>
      <c r="AE345" s="4">
        <v>1.642876578275607</v>
      </c>
      <c r="AF345" s="4">
        <v>1.5872904791327096</v>
      </c>
      <c r="AG345" s="4">
        <v>5.558609914289922E-2</v>
      </c>
      <c r="AH345" s="4">
        <v>6.1411221064972814E-2</v>
      </c>
      <c r="AI345" s="4">
        <v>0.93236605111986626</v>
      </c>
      <c r="AJ345" s="4">
        <v>0.87473945772057837</v>
      </c>
      <c r="AK345" s="3">
        <f t="shared" si="158"/>
        <v>0.93819316637486694</v>
      </c>
      <c r="AL345" s="4">
        <f t="shared" si="159"/>
        <v>2.1209451867682092</v>
      </c>
      <c r="AM345" s="4">
        <f t="shared" si="160"/>
        <v>9.6669903774143001E-2</v>
      </c>
      <c r="AN345" s="4">
        <f t="shared" si="161"/>
        <v>9.3399114643431785E-2</v>
      </c>
      <c r="AO345" s="4">
        <f t="shared" si="162"/>
        <v>3.2707891307113077E-3</v>
      </c>
      <c r="AP345" s="4">
        <f t="shared" si="163"/>
        <v>3.6135501044361629E-3</v>
      </c>
      <c r="AQ345" s="4">
        <f t="shared" si="164"/>
        <v>5.486214706319513E-2</v>
      </c>
      <c r="AR345" s="4">
        <f t="shared" si="165"/>
        <v>5.1471291467342653E-2</v>
      </c>
      <c r="AS345" s="5">
        <f t="shared" si="166"/>
        <v>2481.9142873502783</v>
      </c>
      <c r="AT345" s="5">
        <f t="shared" si="167"/>
        <v>103.5211858268655</v>
      </c>
      <c r="AU345" s="5">
        <f t="shared" si="168"/>
        <v>85.575387780519776</v>
      </c>
      <c r="AV345" s="5">
        <f t="shared" si="169"/>
        <v>18.052096557804429</v>
      </c>
      <c r="AW345" s="5">
        <f t="shared" si="170"/>
        <v>13.166484006194276</v>
      </c>
      <c r="AX345" s="5">
        <f t="shared" si="171"/>
        <v>33.977984718848354</v>
      </c>
      <c r="AY345" s="5">
        <f t="shared" si="172"/>
        <v>14.870015392267305</v>
      </c>
    </row>
    <row r="346" spans="1:51" x14ac:dyDescent="0.25">
      <c r="A346" s="2">
        <v>42317</v>
      </c>
      <c r="B346" s="299">
        <v>2015</v>
      </c>
      <c r="C346" s="1" t="s">
        <v>354</v>
      </c>
      <c r="D346" s="3">
        <v>0</v>
      </c>
      <c r="E346" s="3">
        <v>27.718525294126717</v>
      </c>
      <c r="F346" s="3">
        <v>2.4010933146964741</v>
      </c>
      <c r="G346" s="3">
        <v>2.3330105270525787</v>
      </c>
      <c r="H346" s="3">
        <v>6.8082787643889267E-2</v>
      </c>
      <c r="I346" s="3">
        <v>5.9979639987719956E-2</v>
      </c>
      <c r="J346" s="3">
        <v>0.99486658600968292</v>
      </c>
      <c r="K346" s="3">
        <v>5.2891933579162227E-2</v>
      </c>
      <c r="L346" s="3">
        <f t="shared" si="148"/>
        <v>5.3164850767887219E-2</v>
      </c>
      <c r="M346" s="4">
        <f t="shared" si="149"/>
        <v>0</v>
      </c>
      <c r="N346" s="4">
        <f t="shared" si="150"/>
        <v>0</v>
      </c>
      <c r="O346" s="4">
        <f t="shared" si="151"/>
        <v>0</v>
      </c>
      <c r="P346" s="4">
        <f t="shared" si="152"/>
        <v>0</v>
      </c>
      <c r="Q346" s="4">
        <f t="shared" si="153"/>
        <v>0</v>
      </c>
      <c r="R346" s="4">
        <f t="shared" si="154"/>
        <v>0</v>
      </c>
      <c r="S346" s="4">
        <f t="shared" si="155"/>
        <v>0</v>
      </c>
      <c r="T346" s="5">
        <f t="shared" si="147"/>
        <v>3525.8479610678924</v>
      </c>
      <c r="U346" s="5">
        <f t="shared" si="147"/>
        <v>133.47156958115875</v>
      </c>
      <c r="V346" s="5">
        <f t="shared" si="147"/>
        <v>104.0960641636651</v>
      </c>
      <c r="W346" s="5">
        <f t="shared" si="147"/>
        <v>28.838471640866537</v>
      </c>
      <c r="X346" s="5">
        <f t="shared" si="147"/>
        <v>13.457336839042121</v>
      </c>
      <c r="Y346" s="5">
        <f t="shared" si="147"/>
        <v>34.96554450057608</v>
      </c>
      <c r="Z346" s="5">
        <f t="shared" si="146"/>
        <v>13.646345269674626</v>
      </c>
      <c r="AA346" s="4">
        <v>0</v>
      </c>
      <c r="AB346" s="4">
        <f t="shared" si="156"/>
        <v>0</v>
      </c>
      <c r="AC346" s="3">
        <f t="shared" si="157"/>
        <v>0</v>
      </c>
      <c r="AD346" s="4">
        <v>36.044839553051105</v>
      </c>
      <c r="AE346" s="4">
        <v>1.642876578275607</v>
      </c>
      <c r="AF346" s="4">
        <v>1.5872904791327096</v>
      </c>
      <c r="AG346" s="4">
        <v>5.558609914289922E-2</v>
      </c>
      <c r="AH346" s="4">
        <v>6.1411221064972814E-2</v>
      </c>
      <c r="AI346" s="4">
        <v>0.93236605111986626</v>
      </c>
      <c r="AJ346" s="4">
        <v>0.87473945772057837</v>
      </c>
      <c r="AK346" s="3">
        <f t="shared" si="158"/>
        <v>0.93819316637486694</v>
      </c>
      <c r="AL346" s="4">
        <f t="shared" si="159"/>
        <v>0</v>
      </c>
      <c r="AM346" s="4">
        <f t="shared" si="160"/>
        <v>0</v>
      </c>
      <c r="AN346" s="4">
        <f t="shared" si="161"/>
        <v>0</v>
      </c>
      <c r="AO346" s="4">
        <f t="shared" si="162"/>
        <v>0</v>
      </c>
      <c r="AP346" s="4">
        <f t="shared" si="163"/>
        <v>0</v>
      </c>
      <c r="AQ346" s="4">
        <f t="shared" si="164"/>
        <v>0</v>
      </c>
      <c r="AR346" s="4">
        <f t="shared" si="165"/>
        <v>0</v>
      </c>
      <c r="AS346" s="5">
        <f t="shared" si="166"/>
        <v>2481.9142873502783</v>
      </c>
      <c r="AT346" s="5">
        <f t="shared" si="167"/>
        <v>103.5211858268655</v>
      </c>
      <c r="AU346" s="5">
        <f t="shared" si="168"/>
        <v>85.575387780519776</v>
      </c>
      <c r="AV346" s="5">
        <f t="shared" si="169"/>
        <v>18.052096557804429</v>
      </c>
      <c r="AW346" s="5">
        <f t="shared" si="170"/>
        <v>13.166484006194276</v>
      </c>
      <c r="AX346" s="5">
        <f t="shared" si="171"/>
        <v>33.977984718848354</v>
      </c>
      <c r="AY346" s="5">
        <f t="shared" si="172"/>
        <v>14.870015392267305</v>
      </c>
    </row>
    <row r="347" spans="1:51" x14ac:dyDescent="0.25">
      <c r="A347" s="2">
        <v>42318</v>
      </c>
      <c r="B347" s="299">
        <v>2015</v>
      </c>
      <c r="C347" s="1" t="s">
        <v>355</v>
      </c>
      <c r="D347" s="3">
        <v>0</v>
      </c>
      <c r="E347" s="3">
        <v>25.488385275739031</v>
      </c>
      <c r="F347" s="3">
        <v>1.8591138019525848</v>
      </c>
      <c r="G347" s="3">
        <v>1.6026196784008235</v>
      </c>
      <c r="H347" s="3">
        <v>0.27392492712318689</v>
      </c>
      <c r="I347" s="3">
        <v>8.6328782316439978E-2</v>
      </c>
      <c r="J347" s="3">
        <v>0.60471633628072052</v>
      </c>
      <c r="K347" s="3">
        <v>7.8469078785765325E-2</v>
      </c>
      <c r="L347" s="3">
        <f t="shared" si="148"/>
        <v>0.12976179752044689</v>
      </c>
      <c r="M347" s="4">
        <f t="shared" si="149"/>
        <v>0</v>
      </c>
      <c r="N347" s="4">
        <f t="shared" si="150"/>
        <v>0</v>
      </c>
      <c r="O347" s="4">
        <f t="shared" si="151"/>
        <v>0</v>
      </c>
      <c r="P347" s="4">
        <f t="shared" si="152"/>
        <v>0</v>
      </c>
      <c r="Q347" s="4">
        <f t="shared" si="153"/>
        <v>0</v>
      </c>
      <c r="R347" s="4">
        <f t="shared" si="154"/>
        <v>0</v>
      </c>
      <c r="S347" s="4">
        <f t="shared" si="155"/>
        <v>0</v>
      </c>
      <c r="T347" s="5">
        <f t="shared" si="147"/>
        <v>3525.8479610678924</v>
      </c>
      <c r="U347" s="5">
        <f t="shared" si="147"/>
        <v>133.47156958115875</v>
      </c>
      <c r="V347" s="5">
        <f t="shared" si="147"/>
        <v>104.0960641636651</v>
      </c>
      <c r="W347" s="5">
        <f t="shared" si="147"/>
        <v>28.838471640866537</v>
      </c>
      <c r="X347" s="5">
        <f t="shared" si="147"/>
        <v>13.457336839042121</v>
      </c>
      <c r="Y347" s="5">
        <f t="shared" si="147"/>
        <v>34.96554450057608</v>
      </c>
      <c r="Z347" s="5">
        <f t="shared" si="146"/>
        <v>13.646345269674626</v>
      </c>
      <c r="AA347" s="4">
        <v>0</v>
      </c>
      <c r="AB347" s="4">
        <f t="shared" si="156"/>
        <v>0</v>
      </c>
      <c r="AC347" s="3">
        <f t="shared" si="157"/>
        <v>0</v>
      </c>
      <c r="AD347" s="4">
        <v>30.793216068426943</v>
      </c>
      <c r="AE347" s="4">
        <v>1.5488734710355778</v>
      </c>
      <c r="AF347" s="4">
        <v>1.4899600557587791</v>
      </c>
      <c r="AG347" s="4">
        <v>5.8913415276802772E-2</v>
      </c>
      <c r="AH347" s="4">
        <v>0.17279205855764526</v>
      </c>
      <c r="AI347" s="4">
        <v>0.87433230201744661</v>
      </c>
      <c r="AJ347" s="4">
        <v>0.45122054358787156</v>
      </c>
      <c r="AK347" s="3">
        <f t="shared" si="158"/>
        <v>0.51607442907773049</v>
      </c>
      <c r="AL347" s="4">
        <f t="shared" si="159"/>
        <v>0</v>
      </c>
      <c r="AM347" s="4">
        <f t="shared" si="160"/>
        <v>0</v>
      </c>
      <c r="AN347" s="4">
        <f t="shared" si="161"/>
        <v>0</v>
      </c>
      <c r="AO347" s="4">
        <f t="shared" si="162"/>
        <v>0</v>
      </c>
      <c r="AP347" s="4">
        <f t="shared" si="163"/>
        <v>0</v>
      </c>
      <c r="AQ347" s="4">
        <f t="shared" si="164"/>
        <v>0</v>
      </c>
      <c r="AR347" s="4">
        <f t="shared" si="165"/>
        <v>0</v>
      </c>
      <c r="AS347" s="5">
        <f t="shared" si="166"/>
        <v>2481.9142873502783</v>
      </c>
      <c r="AT347" s="5">
        <f t="shared" si="167"/>
        <v>103.5211858268655</v>
      </c>
      <c r="AU347" s="5">
        <f t="shared" si="168"/>
        <v>85.575387780519776</v>
      </c>
      <c r="AV347" s="5">
        <f t="shared" si="169"/>
        <v>18.052096557804429</v>
      </c>
      <c r="AW347" s="5">
        <f t="shared" si="170"/>
        <v>13.166484006194276</v>
      </c>
      <c r="AX347" s="5">
        <f t="shared" si="171"/>
        <v>33.977984718848354</v>
      </c>
      <c r="AY347" s="5">
        <f t="shared" si="172"/>
        <v>14.870015392267305</v>
      </c>
    </row>
    <row r="348" spans="1:51" x14ac:dyDescent="0.25">
      <c r="A348" s="2">
        <v>42319</v>
      </c>
      <c r="B348" s="299">
        <v>2015</v>
      </c>
      <c r="C348" s="1" t="s">
        <v>356</v>
      </c>
      <c r="D348" s="3">
        <v>0</v>
      </c>
      <c r="E348" s="3">
        <v>23.962500000000045</v>
      </c>
      <c r="F348" s="3">
        <v>1.4882857142857133</v>
      </c>
      <c r="G348" s="3">
        <v>1.1028785714285727</v>
      </c>
      <c r="H348" s="3">
        <v>0.41476428571428486</v>
      </c>
      <c r="I348" s="3">
        <v>0.10435714285714308</v>
      </c>
      <c r="J348" s="3">
        <v>0.33777142857142883</v>
      </c>
      <c r="K348" s="3">
        <v>9.5969230769230751E-2</v>
      </c>
      <c r="L348" s="3">
        <f t="shared" si="148"/>
        <v>0.28412477388961882</v>
      </c>
      <c r="M348" s="4">
        <f t="shared" si="149"/>
        <v>0</v>
      </c>
      <c r="N348" s="4">
        <f t="shared" si="150"/>
        <v>0</v>
      </c>
      <c r="O348" s="4">
        <f t="shared" si="151"/>
        <v>0</v>
      </c>
      <c r="P348" s="4">
        <f t="shared" si="152"/>
        <v>0</v>
      </c>
      <c r="Q348" s="4">
        <f t="shared" si="153"/>
        <v>0</v>
      </c>
      <c r="R348" s="4">
        <f t="shared" si="154"/>
        <v>0</v>
      </c>
      <c r="S348" s="4">
        <f t="shared" si="155"/>
        <v>0</v>
      </c>
      <c r="T348" s="5">
        <f t="shared" si="147"/>
        <v>3525.8479610678924</v>
      </c>
      <c r="U348" s="5">
        <f t="shared" si="147"/>
        <v>133.47156958115875</v>
      </c>
      <c r="V348" s="5">
        <f t="shared" si="147"/>
        <v>104.0960641636651</v>
      </c>
      <c r="W348" s="5">
        <f t="shared" si="147"/>
        <v>28.838471640866537</v>
      </c>
      <c r="X348" s="5">
        <f t="shared" si="147"/>
        <v>13.457336839042121</v>
      </c>
      <c r="Y348" s="5">
        <f t="shared" si="147"/>
        <v>34.96554450057608</v>
      </c>
      <c r="Z348" s="5">
        <f t="shared" si="146"/>
        <v>13.646345269674626</v>
      </c>
      <c r="AA348" s="4">
        <v>0</v>
      </c>
      <c r="AB348" s="4">
        <f t="shared" si="156"/>
        <v>0</v>
      </c>
      <c r="AC348" s="3">
        <f t="shared" si="157"/>
        <v>0</v>
      </c>
      <c r="AD348" s="4">
        <v>27.199999999999989</v>
      </c>
      <c r="AE348" s="4">
        <v>1.4845555555555554</v>
      </c>
      <c r="AF348" s="4">
        <v>1.4233655555555595</v>
      </c>
      <c r="AG348" s="4">
        <v>6.1189999999999918E-2</v>
      </c>
      <c r="AH348" s="4">
        <v>0.24899999999999975</v>
      </c>
      <c r="AI348" s="4">
        <v>0.83462500000000128</v>
      </c>
      <c r="AJ348" s="4">
        <v>0.16144444444444475</v>
      </c>
      <c r="AK348" s="3">
        <f t="shared" si="158"/>
        <v>0.19343351139067785</v>
      </c>
      <c r="AL348" s="4">
        <f t="shared" si="159"/>
        <v>0</v>
      </c>
      <c r="AM348" s="4">
        <f t="shared" si="160"/>
        <v>0</v>
      </c>
      <c r="AN348" s="4">
        <f t="shared" si="161"/>
        <v>0</v>
      </c>
      <c r="AO348" s="4">
        <f t="shared" si="162"/>
        <v>0</v>
      </c>
      <c r="AP348" s="4">
        <f t="shared" si="163"/>
        <v>0</v>
      </c>
      <c r="AQ348" s="4">
        <f t="shared" si="164"/>
        <v>0</v>
      </c>
      <c r="AR348" s="4">
        <f t="shared" si="165"/>
        <v>0</v>
      </c>
      <c r="AS348" s="5">
        <f t="shared" si="166"/>
        <v>2481.9142873502783</v>
      </c>
      <c r="AT348" s="5">
        <f t="shared" si="167"/>
        <v>103.5211858268655</v>
      </c>
      <c r="AU348" s="5">
        <f t="shared" si="168"/>
        <v>85.575387780519776</v>
      </c>
      <c r="AV348" s="5">
        <f t="shared" si="169"/>
        <v>18.052096557804429</v>
      </c>
      <c r="AW348" s="5">
        <f t="shared" si="170"/>
        <v>13.166484006194276</v>
      </c>
      <c r="AX348" s="5">
        <f t="shared" si="171"/>
        <v>33.977984718848354</v>
      </c>
      <c r="AY348" s="5">
        <f t="shared" si="172"/>
        <v>14.870015392267305</v>
      </c>
    </row>
    <row r="349" spans="1:51" x14ac:dyDescent="0.25">
      <c r="A349" s="2">
        <v>42320</v>
      </c>
      <c r="B349" s="299">
        <v>2015</v>
      </c>
      <c r="C349" s="1" t="s">
        <v>357</v>
      </c>
      <c r="D349" s="3">
        <v>7.2521371871860349E-2</v>
      </c>
      <c r="E349" s="3">
        <v>39.599999999999937</v>
      </c>
      <c r="F349" s="3">
        <v>1.8979999999999981</v>
      </c>
      <c r="G349" s="3">
        <v>1.8100000000000016</v>
      </c>
      <c r="H349" s="3">
        <v>8.8000000000000009E-2</v>
      </c>
      <c r="I349" s="3">
        <v>4.9999999999999906E-2</v>
      </c>
      <c r="J349" s="3">
        <v>0.94700000000000151</v>
      </c>
      <c r="K349" s="3">
        <v>0.49300000000000027</v>
      </c>
      <c r="L349" s="3">
        <f t="shared" si="148"/>
        <v>0.52059134107708505</v>
      </c>
      <c r="M349" s="4">
        <f t="shared" si="149"/>
        <v>7.0261889366607226</v>
      </c>
      <c r="N349" s="4">
        <f t="shared" si="150"/>
        <v>0.33676026772176915</v>
      </c>
      <c r="O349" s="4">
        <f t="shared" si="151"/>
        <v>0.32114651452919035</v>
      </c>
      <c r="P349" s="4">
        <f t="shared" si="152"/>
        <v>1.561375319257941E-2</v>
      </c>
      <c r="Q349" s="4">
        <f t="shared" si="153"/>
        <v>8.8714506776019185E-3</v>
      </c>
      <c r="R349" s="4">
        <f t="shared" si="154"/>
        <v>0.16802527583378093</v>
      </c>
      <c r="S349" s="4">
        <f t="shared" si="155"/>
        <v>8.7472503681155139E-2</v>
      </c>
      <c r="T349" s="5">
        <f t="shared" si="147"/>
        <v>3532.874150004553</v>
      </c>
      <c r="U349" s="5">
        <f t="shared" si="147"/>
        <v>133.8083298488805</v>
      </c>
      <c r="V349" s="5">
        <f t="shared" si="147"/>
        <v>104.41721067819429</v>
      </c>
      <c r="W349" s="5">
        <f t="shared" si="147"/>
        <v>28.854085394059116</v>
      </c>
      <c r="X349" s="5">
        <f t="shared" si="147"/>
        <v>13.466208289719722</v>
      </c>
      <c r="Y349" s="5">
        <f t="shared" si="147"/>
        <v>35.133569776409864</v>
      </c>
      <c r="Z349" s="5">
        <f t="shared" si="146"/>
        <v>13.733817773355781</v>
      </c>
      <c r="AA349" s="4">
        <v>0.10627766666666666</v>
      </c>
      <c r="AB349" s="4">
        <f t="shared" si="156"/>
        <v>0.10627766666666666</v>
      </c>
      <c r="AC349" s="3">
        <f t="shared" si="157"/>
        <v>260.0163382540178</v>
      </c>
      <c r="AD349" s="4">
        <v>49.599999999999994</v>
      </c>
      <c r="AE349" s="4">
        <v>1.5070000000000023</v>
      </c>
      <c r="AF349" s="4">
        <v>1.4500000000000008</v>
      </c>
      <c r="AG349" s="4">
        <v>5.7000000000000078E-2</v>
      </c>
      <c r="AH349" s="4">
        <v>4.9999999999999906E-2</v>
      </c>
      <c r="AI349" s="4">
        <v>0.80500000000000105</v>
      </c>
      <c r="AJ349" s="4">
        <v>0.28399999999999975</v>
      </c>
      <c r="AK349" s="3">
        <f t="shared" si="158"/>
        <v>0.35279503105589988</v>
      </c>
      <c r="AL349" s="4">
        <f t="shared" si="159"/>
        <v>12.896810377399278</v>
      </c>
      <c r="AM349" s="4">
        <f t="shared" si="160"/>
        <v>0.3918446217488053</v>
      </c>
      <c r="AN349" s="4">
        <f t="shared" si="161"/>
        <v>0.37702369046832596</v>
      </c>
      <c r="AO349" s="4">
        <f t="shared" si="162"/>
        <v>1.4820931280479031E-2</v>
      </c>
      <c r="AP349" s="4">
        <f t="shared" si="163"/>
        <v>1.3000816912700865E-2</v>
      </c>
      <c r="AQ349" s="4">
        <f t="shared" si="164"/>
        <v>0.20931315229448458</v>
      </c>
      <c r="AR349" s="4">
        <f t="shared" si="165"/>
        <v>7.3844640064140987E-2</v>
      </c>
      <c r="AS349" s="5">
        <f t="shared" si="166"/>
        <v>2494.8110977276774</v>
      </c>
      <c r="AT349" s="5">
        <f t="shared" si="167"/>
        <v>103.91303044861431</v>
      </c>
      <c r="AU349" s="5">
        <f t="shared" si="168"/>
        <v>85.952411470988096</v>
      </c>
      <c r="AV349" s="5">
        <f t="shared" si="169"/>
        <v>18.066917489084908</v>
      </c>
      <c r="AW349" s="5">
        <f t="shared" si="170"/>
        <v>13.179484823106977</v>
      </c>
      <c r="AX349" s="5">
        <f t="shared" si="171"/>
        <v>34.187297871142839</v>
      </c>
      <c r="AY349" s="5">
        <f t="shared" si="172"/>
        <v>14.943860032331447</v>
      </c>
    </row>
    <row r="350" spans="1:51" x14ac:dyDescent="0.25">
      <c r="A350" s="2">
        <v>42321</v>
      </c>
      <c r="B350" s="299">
        <v>2015</v>
      </c>
      <c r="C350" s="1" t="s">
        <v>358</v>
      </c>
      <c r="D350" s="3">
        <v>2.2875917198803639E-2</v>
      </c>
      <c r="E350" s="3">
        <v>25.943749999999937</v>
      </c>
      <c r="F350" s="3">
        <v>1.5922187500000005</v>
      </c>
      <c r="G350" s="3">
        <v>1.4893749999999997</v>
      </c>
      <c r="H350" s="3">
        <v>0.10284375000000011</v>
      </c>
      <c r="I350" s="3">
        <v>4.9999999999999906E-2</v>
      </c>
      <c r="J350" s="3">
        <v>0.84725000000000028</v>
      </c>
      <c r="K350" s="3">
        <v>0.31428125000000007</v>
      </c>
      <c r="L350" s="3">
        <f t="shared" si="148"/>
        <v>0.37094275597521387</v>
      </c>
      <c r="M350" s="4">
        <f t="shared" si="149"/>
        <v>1.4520109573114814</v>
      </c>
      <c r="N350" s="4">
        <f t="shared" si="150"/>
        <v>8.9112756306886878E-2</v>
      </c>
      <c r="O350" s="4">
        <f t="shared" si="151"/>
        <v>8.3356832360232905E-2</v>
      </c>
      <c r="P350" s="4">
        <f t="shared" si="152"/>
        <v>5.7559239466539415E-3</v>
      </c>
      <c r="Q350" s="4">
        <f t="shared" si="153"/>
        <v>2.7983829579599751E-3</v>
      </c>
      <c r="R350" s="4">
        <f t="shared" si="154"/>
        <v>4.7418599222631884E-2</v>
      </c>
      <c r="S350" s="4">
        <f t="shared" si="155"/>
        <v>1.7589585880127205E-2</v>
      </c>
      <c r="T350" s="5">
        <f t="shared" si="147"/>
        <v>3534.3261609618644</v>
      </c>
      <c r="U350" s="5">
        <f t="shared" si="147"/>
        <v>133.89744260518739</v>
      </c>
      <c r="V350" s="5">
        <f t="shared" si="147"/>
        <v>104.50056751055453</v>
      </c>
      <c r="W350" s="5">
        <f t="shared" si="147"/>
        <v>28.85984131800577</v>
      </c>
      <c r="X350" s="5">
        <f t="shared" si="147"/>
        <v>13.469006672677683</v>
      </c>
      <c r="Y350" s="5">
        <f t="shared" si="147"/>
        <v>35.180988375632495</v>
      </c>
      <c r="Z350" s="5">
        <f t="shared" si="146"/>
        <v>13.751407359235909</v>
      </c>
      <c r="AA350" s="4">
        <v>2.5694583333333337E-2</v>
      </c>
      <c r="AB350" s="4">
        <f t="shared" si="156"/>
        <v>2.5694583333333337E-2</v>
      </c>
      <c r="AC350" s="3">
        <f t="shared" si="157"/>
        <v>62.863738740620164</v>
      </c>
      <c r="AD350" s="4">
        <v>39.921875000000085</v>
      </c>
      <c r="AE350" s="4">
        <v>1.5273656250000034</v>
      </c>
      <c r="AF350" s="4">
        <v>1.473749999999999</v>
      </c>
      <c r="AG350" s="4">
        <v>5.3615625000000035E-2</v>
      </c>
      <c r="AH350" s="4">
        <v>4.9999999999999906E-2</v>
      </c>
      <c r="AI350" s="4">
        <v>0.60787499999999939</v>
      </c>
      <c r="AJ350" s="4">
        <v>0.17237500000000008</v>
      </c>
      <c r="AK350" s="3">
        <f t="shared" si="158"/>
        <v>0.28356981287271277</v>
      </c>
      <c r="AL350" s="4">
        <f t="shared" si="159"/>
        <v>2.5096383200357013</v>
      </c>
      <c r="AM350" s="4">
        <f t="shared" si="160"/>
        <v>9.6015913611404241E-2</v>
      </c>
      <c r="AN350" s="4">
        <f t="shared" si="161"/>
        <v>9.2645434968988902E-2</v>
      </c>
      <c r="AO350" s="4">
        <f t="shared" si="162"/>
        <v>3.3704786424150648E-3</v>
      </c>
      <c r="AP350" s="4">
        <f t="shared" si="163"/>
        <v>3.1431869370310023E-3</v>
      </c>
      <c r="AQ350" s="4">
        <f t="shared" si="164"/>
        <v>3.8213295186954446E-2</v>
      </c>
      <c r="AR350" s="4">
        <f t="shared" si="165"/>
        <v>1.0836136965414408E-2</v>
      </c>
      <c r="AS350" s="5">
        <f t="shared" si="166"/>
        <v>2497.3207360477131</v>
      </c>
      <c r="AT350" s="5">
        <f t="shared" si="167"/>
        <v>104.00904636222572</v>
      </c>
      <c r="AU350" s="5">
        <f t="shared" si="168"/>
        <v>86.045056905957082</v>
      </c>
      <c r="AV350" s="5">
        <f t="shared" si="169"/>
        <v>18.070287967727324</v>
      </c>
      <c r="AW350" s="5">
        <f t="shared" si="170"/>
        <v>13.182628010044008</v>
      </c>
      <c r="AX350" s="5">
        <f t="shared" si="171"/>
        <v>34.225511166329795</v>
      </c>
      <c r="AY350" s="5">
        <f t="shared" si="172"/>
        <v>14.954696169296861</v>
      </c>
    </row>
    <row r="351" spans="1:51" x14ac:dyDescent="0.25">
      <c r="A351" s="2">
        <v>42322</v>
      </c>
      <c r="B351" s="299">
        <v>2015</v>
      </c>
      <c r="C351" s="1" t="s">
        <v>359</v>
      </c>
      <c r="D351" s="3">
        <v>0</v>
      </c>
      <c r="E351" s="3">
        <v>16.599999999999977</v>
      </c>
      <c r="F351" s="3">
        <v>1.3829999999999989</v>
      </c>
      <c r="G351" s="3">
        <v>1.2699999999999989</v>
      </c>
      <c r="H351" s="3">
        <v>0.11300000000000004</v>
      </c>
      <c r="I351" s="3">
        <v>4.9999999999999906E-2</v>
      </c>
      <c r="J351" s="3">
        <v>0.77900000000000091</v>
      </c>
      <c r="K351" s="3">
        <v>0.19200000000000014</v>
      </c>
      <c r="L351" s="3">
        <f t="shared" si="148"/>
        <v>0.24646983311938372</v>
      </c>
      <c r="M351" s="4">
        <f t="shared" si="149"/>
        <v>0</v>
      </c>
      <c r="N351" s="4">
        <f t="shared" si="150"/>
        <v>0</v>
      </c>
      <c r="O351" s="4">
        <f t="shared" si="151"/>
        <v>0</v>
      </c>
      <c r="P351" s="4">
        <f t="shared" si="152"/>
        <v>0</v>
      </c>
      <c r="Q351" s="4">
        <f t="shared" si="153"/>
        <v>0</v>
      </c>
      <c r="R351" s="4">
        <f t="shared" si="154"/>
        <v>0</v>
      </c>
      <c r="S351" s="4">
        <f t="shared" si="155"/>
        <v>0</v>
      </c>
      <c r="T351" s="5">
        <f t="shared" si="147"/>
        <v>3534.3261609618644</v>
      </c>
      <c r="U351" s="5">
        <f t="shared" si="147"/>
        <v>133.89744260518739</v>
      </c>
      <c r="V351" s="5">
        <f t="shared" si="147"/>
        <v>104.50056751055453</v>
      </c>
      <c r="W351" s="5">
        <f t="shared" si="147"/>
        <v>28.85984131800577</v>
      </c>
      <c r="X351" s="5">
        <f t="shared" si="147"/>
        <v>13.469006672677683</v>
      </c>
      <c r="Y351" s="5">
        <f t="shared" si="147"/>
        <v>35.180988375632495</v>
      </c>
      <c r="Z351" s="5">
        <f t="shared" si="146"/>
        <v>13.751407359235909</v>
      </c>
      <c r="AA351" s="4">
        <v>0</v>
      </c>
      <c r="AB351" s="4">
        <f t="shared" si="156"/>
        <v>0</v>
      </c>
      <c r="AC351" s="3">
        <f t="shared" si="157"/>
        <v>0</v>
      </c>
      <c r="AD351" s="4">
        <v>33.300000000000047</v>
      </c>
      <c r="AE351" s="4">
        <v>1.5413000000000039</v>
      </c>
      <c r="AF351" s="4">
        <v>1.4899999999999991</v>
      </c>
      <c r="AG351" s="4">
        <v>5.1300000000000012E-2</v>
      </c>
      <c r="AH351" s="4">
        <v>4.9999999999999906E-2</v>
      </c>
      <c r="AI351" s="4">
        <v>0.47299999999999948</v>
      </c>
      <c r="AJ351" s="4">
        <v>9.6000000000000071E-2</v>
      </c>
      <c r="AK351" s="3">
        <f t="shared" si="158"/>
        <v>0.20295983086680799</v>
      </c>
      <c r="AL351" s="4">
        <f t="shared" si="159"/>
        <v>0</v>
      </c>
      <c r="AM351" s="4">
        <f t="shared" si="160"/>
        <v>0</v>
      </c>
      <c r="AN351" s="4">
        <f t="shared" si="161"/>
        <v>0</v>
      </c>
      <c r="AO351" s="4">
        <f t="shared" si="162"/>
        <v>0</v>
      </c>
      <c r="AP351" s="4">
        <f t="shared" si="163"/>
        <v>0</v>
      </c>
      <c r="AQ351" s="4">
        <f t="shared" si="164"/>
        <v>0</v>
      </c>
      <c r="AR351" s="4">
        <f t="shared" si="165"/>
        <v>0</v>
      </c>
      <c r="AS351" s="5">
        <f t="shared" si="166"/>
        <v>2497.3207360477131</v>
      </c>
      <c r="AT351" s="5">
        <f t="shared" si="167"/>
        <v>104.00904636222572</v>
      </c>
      <c r="AU351" s="5">
        <f t="shared" si="168"/>
        <v>86.045056905957082</v>
      </c>
      <c r="AV351" s="5">
        <f t="shared" si="169"/>
        <v>18.070287967727324</v>
      </c>
      <c r="AW351" s="5">
        <f t="shared" si="170"/>
        <v>13.182628010044008</v>
      </c>
      <c r="AX351" s="5">
        <f t="shared" si="171"/>
        <v>34.225511166329795</v>
      </c>
      <c r="AY351" s="5">
        <f t="shared" si="172"/>
        <v>14.954696169296861</v>
      </c>
    </row>
    <row r="352" spans="1:51" x14ac:dyDescent="0.25">
      <c r="A352" s="2">
        <v>42323</v>
      </c>
      <c r="B352" s="299">
        <v>2015</v>
      </c>
      <c r="C352" s="1" t="s">
        <v>360</v>
      </c>
      <c r="D352" s="3">
        <v>0</v>
      </c>
      <c r="E352" s="3">
        <v>20.971484375000042</v>
      </c>
      <c r="F352" s="3">
        <v>1.4455133928571415</v>
      </c>
      <c r="G352" s="3">
        <v>1.1707716517857165</v>
      </c>
      <c r="H352" s="3">
        <v>0.29217254464285675</v>
      </c>
      <c r="I352" s="3">
        <v>8.2274553571428724E-2</v>
      </c>
      <c r="J352" s="3">
        <v>0.51702053571428597</v>
      </c>
      <c r="K352" s="3">
        <v>0.13498173076923117</v>
      </c>
      <c r="L352" s="3">
        <f t="shared" si="148"/>
        <v>0.26107614967894482</v>
      </c>
      <c r="M352" s="4">
        <f t="shared" si="149"/>
        <v>0</v>
      </c>
      <c r="N352" s="4">
        <f t="shared" si="150"/>
        <v>0</v>
      </c>
      <c r="O352" s="4">
        <f t="shared" si="151"/>
        <v>0</v>
      </c>
      <c r="P352" s="4">
        <f t="shared" si="152"/>
        <v>0</v>
      </c>
      <c r="Q352" s="4">
        <f t="shared" si="153"/>
        <v>0</v>
      </c>
      <c r="R352" s="4">
        <f t="shared" si="154"/>
        <v>0</v>
      </c>
      <c r="S352" s="4">
        <f t="shared" si="155"/>
        <v>0</v>
      </c>
      <c r="T352" s="5">
        <f t="shared" si="147"/>
        <v>3534.3261609618644</v>
      </c>
      <c r="U352" s="5">
        <f t="shared" si="147"/>
        <v>133.89744260518739</v>
      </c>
      <c r="V352" s="5">
        <f t="shared" si="147"/>
        <v>104.50056751055453</v>
      </c>
      <c r="W352" s="5">
        <f t="shared" si="147"/>
        <v>28.85984131800577</v>
      </c>
      <c r="X352" s="5">
        <f t="shared" si="147"/>
        <v>13.469006672677683</v>
      </c>
      <c r="Y352" s="5">
        <f t="shared" si="147"/>
        <v>35.180988375632495</v>
      </c>
      <c r="Z352" s="5">
        <f t="shared" si="146"/>
        <v>13.751407359235909</v>
      </c>
      <c r="AA352" s="4">
        <v>0</v>
      </c>
      <c r="AB352" s="4">
        <f t="shared" si="156"/>
        <v>0</v>
      </c>
      <c r="AC352" s="3">
        <f t="shared" si="157"/>
        <v>0</v>
      </c>
      <c r="AD352" s="4">
        <v>29.678124999999948</v>
      </c>
      <c r="AE352" s="4">
        <v>1.5076079861111114</v>
      </c>
      <c r="AF352" s="4">
        <v>1.4504357986111154</v>
      </c>
      <c r="AG352" s="4">
        <v>5.7172187499999895E-2</v>
      </c>
      <c r="AH352" s="4">
        <v>0.16815625000000015</v>
      </c>
      <c r="AI352" s="4">
        <v>0.68771484375000103</v>
      </c>
      <c r="AJ352" s="4">
        <v>0.1348576388888891</v>
      </c>
      <c r="AK352" s="3">
        <f t="shared" si="158"/>
        <v>0.19609528587972827</v>
      </c>
      <c r="AL352" s="4">
        <f t="shared" si="159"/>
        <v>0</v>
      </c>
      <c r="AM352" s="4">
        <f t="shared" si="160"/>
        <v>0</v>
      </c>
      <c r="AN352" s="4">
        <f t="shared" si="161"/>
        <v>0</v>
      </c>
      <c r="AO352" s="4">
        <f t="shared" si="162"/>
        <v>0</v>
      </c>
      <c r="AP352" s="4">
        <f t="shared" si="163"/>
        <v>0</v>
      </c>
      <c r="AQ352" s="4">
        <f t="shared" si="164"/>
        <v>0</v>
      </c>
      <c r="AR352" s="4">
        <f t="shared" si="165"/>
        <v>0</v>
      </c>
      <c r="AS352" s="5">
        <f t="shared" si="166"/>
        <v>2497.3207360477131</v>
      </c>
      <c r="AT352" s="5">
        <f t="shared" si="167"/>
        <v>104.00904636222572</v>
      </c>
      <c r="AU352" s="5">
        <f t="shared" si="168"/>
        <v>86.045056905957082</v>
      </c>
      <c r="AV352" s="5">
        <f t="shared" si="169"/>
        <v>18.070287967727324</v>
      </c>
      <c r="AW352" s="5">
        <f t="shared" si="170"/>
        <v>13.182628010044008</v>
      </c>
      <c r="AX352" s="5">
        <f t="shared" si="171"/>
        <v>34.225511166329795</v>
      </c>
      <c r="AY352" s="5">
        <f t="shared" si="172"/>
        <v>14.954696169296861</v>
      </c>
    </row>
    <row r="353" spans="1:51" x14ac:dyDescent="0.25">
      <c r="A353" s="2">
        <v>42324</v>
      </c>
      <c r="B353" s="299">
        <v>2015</v>
      </c>
      <c r="C353" s="1" t="s">
        <v>361</v>
      </c>
      <c r="D353" s="3">
        <v>0</v>
      </c>
      <c r="E353" s="3">
        <v>23.962500000000045</v>
      </c>
      <c r="F353" s="3">
        <v>1.4882857142857133</v>
      </c>
      <c r="G353" s="3">
        <v>1.1028785714285727</v>
      </c>
      <c r="H353" s="3">
        <v>0.41476428571428486</v>
      </c>
      <c r="I353" s="3">
        <v>0.10435714285714308</v>
      </c>
      <c r="J353" s="3">
        <v>0.33777142857142883</v>
      </c>
      <c r="K353" s="3">
        <v>9.5969230769230751E-2</v>
      </c>
      <c r="L353" s="3">
        <f t="shared" si="148"/>
        <v>0.28412477388961882</v>
      </c>
      <c r="M353" s="4">
        <f t="shared" si="149"/>
        <v>0</v>
      </c>
      <c r="N353" s="4">
        <f t="shared" si="150"/>
        <v>0</v>
      </c>
      <c r="O353" s="4">
        <f t="shared" si="151"/>
        <v>0</v>
      </c>
      <c r="P353" s="4">
        <f t="shared" si="152"/>
        <v>0</v>
      </c>
      <c r="Q353" s="4">
        <f t="shared" si="153"/>
        <v>0</v>
      </c>
      <c r="R353" s="4">
        <f t="shared" si="154"/>
        <v>0</v>
      </c>
      <c r="S353" s="4">
        <f t="shared" si="155"/>
        <v>0</v>
      </c>
      <c r="T353" s="5">
        <f t="shared" si="147"/>
        <v>3534.3261609618644</v>
      </c>
      <c r="U353" s="5">
        <f t="shared" si="147"/>
        <v>133.89744260518739</v>
      </c>
      <c r="V353" s="5">
        <f t="shared" si="147"/>
        <v>104.50056751055453</v>
      </c>
      <c r="W353" s="5">
        <f t="shared" si="147"/>
        <v>28.85984131800577</v>
      </c>
      <c r="X353" s="5">
        <f t="shared" si="147"/>
        <v>13.469006672677683</v>
      </c>
      <c r="Y353" s="5">
        <f t="shared" si="147"/>
        <v>35.180988375632495</v>
      </c>
      <c r="Z353" s="5">
        <f t="shared" si="146"/>
        <v>13.751407359235909</v>
      </c>
      <c r="AA353" s="4">
        <v>0</v>
      </c>
      <c r="AB353" s="4">
        <f t="shared" si="156"/>
        <v>0</v>
      </c>
      <c r="AC353" s="3">
        <f t="shared" si="157"/>
        <v>0</v>
      </c>
      <c r="AD353" s="4">
        <v>27.199999999999989</v>
      </c>
      <c r="AE353" s="4">
        <v>1.4845555555555554</v>
      </c>
      <c r="AF353" s="4">
        <v>1.4233655555555595</v>
      </c>
      <c r="AG353" s="4">
        <v>6.1189999999999918E-2</v>
      </c>
      <c r="AH353" s="4">
        <v>0.24899999999999975</v>
      </c>
      <c r="AI353" s="4">
        <v>0.83462500000000128</v>
      </c>
      <c r="AJ353" s="4">
        <v>0.16144444444444475</v>
      </c>
      <c r="AK353" s="3">
        <f t="shared" si="158"/>
        <v>0.19343351139067785</v>
      </c>
      <c r="AL353" s="4">
        <f t="shared" si="159"/>
        <v>0</v>
      </c>
      <c r="AM353" s="4">
        <f t="shared" si="160"/>
        <v>0</v>
      </c>
      <c r="AN353" s="4">
        <f t="shared" si="161"/>
        <v>0</v>
      </c>
      <c r="AO353" s="4">
        <f t="shared" si="162"/>
        <v>0</v>
      </c>
      <c r="AP353" s="4">
        <f t="shared" si="163"/>
        <v>0</v>
      </c>
      <c r="AQ353" s="4">
        <f t="shared" si="164"/>
        <v>0</v>
      </c>
      <c r="AR353" s="4">
        <f t="shared" si="165"/>
        <v>0</v>
      </c>
      <c r="AS353" s="5">
        <f t="shared" si="166"/>
        <v>2497.3207360477131</v>
      </c>
      <c r="AT353" s="5">
        <f t="shared" si="167"/>
        <v>104.00904636222572</v>
      </c>
      <c r="AU353" s="5">
        <f t="shared" si="168"/>
        <v>86.045056905957082</v>
      </c>
      <c r="AV353" s="5">
        <f t="shared" si="169"/>
        <v>18.070287967727324</v>
      </c>
      <c r="AW353" s="5">
        <f t="shared" si="170"/>
        <v>13.182628010044008</v>
      </c>
      <c r="AX353" s="5">
        <f t="shared" si="171"/>
        <v>34.225511166329795</v>
      </c>
      <c r="AY353" s="5">
        <f t="shared" si="172"/>
        <v>14.954696169296861</v>
      </c>
    </row>
    <row r="354" spans="1:51" x14ac:dyDescent="0.25">
      <c r="A354" s="2">
        <v>42325</v>
      </c>
      <c r="B354" s="299">
        <v>2015</v>
      </c>
      <c r="C354" s="1" t="s">
        <v>362</v>
      </c>
      <c r="D354" s="3">
        <v>0</v>
      </c>
      <c r="E354" s="3">
        <v>23.962500000000045</v>
      </c>
      <c r="F354" s="3">
        <v>1.4882857142857133</v>
      </c>
      <c r="G354" s="3">
        <v>1.1028785714285727</v>
      </c>
      <c r="H354" s="3">
        <v>0.41476428571428486</v>
      </c>
      <c r="I354" s="3">
        <v>0.10435714285714308</v>
      </c>
      <c r="J354" s="3">
        <v>0.33777142857142883</v>
      </c>
      <c r="K354" s="3">
        <v>9.5969230769230751E-2</v>
      </c>
      <c r="L354" s="3">
        <f t="shared" si="148"/>
        <v>0.28412477388961882</v>
      </c>
      <c r="M354" s="4">
        <f t="shared" si="149"/>
        <v>0</v>
      </c>
      <c r="N354" s="4">
        <f t="shared" si="150"/>
        <v>0</v>
      </c>
      <c r="O354" s="4">
        <f t="shared" si="151"/>
        <v>0</v>
      </c>
      <c r="P354" s="4">
        <f t="shared" si="152"/>
        <v>0</v>
      </c>
      <c r="Q354" s="4">
        <f t="shared" si="153"/>
        <v>0</v>
      </c>
      <c r="R354" s="4">
        <f t="shared" si="154"/>
        <v>0</v>
      </c>
      <c r="S354" s="4">
        <f t="shared" si="155"/>
        <v>0</v>
      </c>
      <c r="T354" s="5">
        <f t="shared" si="147"/>
        <v>3534.3261609618644</v>
      </c>
      <c r="U354" s="5">
        <f t="shared" si="147"/>
        <v>133.89744260518739</v>
      </c>
      <c r="V354" s="5">
        <f t="shared" si="147"/>
        <v>104.50056751055453</v>
      </c>
      <c r="W354" s="5">
        <f t="shared" si="147"/>
        <v>28.85984131800577</v>
      </c>
      <c r="X354" s="5">
        <f t="shared" si="147"/>
        <v>13.469006672677683</v>
      </c>
      <c r="Y354" s="5">
        <f t="shared" si="147"/>
        <v>35.180988375632495</v>
      </c>
      <c r="Z354" s="5">
        <f t="shared" si="146"/>
        <v>13.751407359235909</v>
      </c>
      <c r="AA354" s="4">
        <v>0</v>
      </c>
      <c r="AB354" s="4">
        <f t="shared" si="156"/>
        <v>0</v>
      </c>
      <c r="AC354" s="3">
        <f t="shared" si="157"/>
        <v>0</v>
      </c>
      <c r="AD354" s="4">
        <v>27.199999999999989</v>
      </c>
      <c r="AE354" s="4">
        <v>1.4845555555555554</v>
      </c>
      <c r="AF354" s="4">
        <v>1.4233655555555595</v>
      </c>
      <c r="AG354" s="4">
        <v>6.1189999999999918E-2</v>
      </c>
      <c r="AH354" s="4">
        <v>0.24899999999999975</v>
      </c>
      <c r="AI354" s="4">
        <v>0.83462500000000128</v>
      </c>
      <c r="AJ354" s="4">
        <v>0.16144444444444475</v>
      </c>
      <c r="AK354" s="3">
        <f t="shared" si="158"/>
        <v>0.19343351139067785</v>
      </c>
      <c r="AL354" s="4">
        <f t="shared" si="159"/>
        <v>0</v>
      </c>
      <c r="AM354" s="4">
        <f t="shared" si="160"/>
        <v>0</v>
      </c>
      <c r="AN354" s="4">
        <f t="shared" si="161"/>
        <v>0</v>
      </c>
      <c r="AO354" s="4">
        <f t="shared" si="162"/>
        <v>0</v>
      </c>
      <c r="AP354" s="4">
        <f t="shared" si="163"/>
        <v>0</v>
      </c>
      <c r="AQ354" s="4">
        <f t="shared" si="164"/>
        <v>0</v>
      </c>
      <c r="AR354" s="4">
        <f t="shared" si="165"/>
        <v>0</v>
      </c>
      <c r="AS354" s="5">
        <f t="shared" si="166"/>
        <v>2497.3207360477131</v>
      </c>
      <c r="AT354" s="5">
        <f t="shared" si="167"/>
        <v>104.00904636222572</v>
      </c>
      <c r="AU354" s="5">
        <f t="shared" si="168"/>
        <v>86.045056905957082</v>
      </c>
      <c r="AV354" s="5">
        <f t="shared" si="169"/>
        <v>18.070287967727324</v>
      </c>
      <c r="AW354" s="5">
        <f t="shared" si="170"/>
        <v>13.182628010044008</v>
      </c>
      <c r="AX354" s="5">
        <f t="shared" si="171"/>
        <v>34.225511166329795</v>
      </c>
      <c r="AY354" s="5">
        <f t="shared" si="172"/>
        <v>14.954696169296861</v>
      </c>
    </row>
    <row r="355" spans="1:51" x14ac:dyDescent="0.25">
      <c r="A355" s="2">
        <v>42326</v>
      </c>
      <c r="B355" s="299">
        <v>2015</v>
      </c>
      <c r="C355" s="1" t="s">
        <v>363</v>
      </c>
      <c r="D355" s="3">
        <v>2.7971936613231677E-2</v>
      </c>
      <c r="E355" s="3">
        <v>39.232777777777841</v>
      </c>
      <c r="F355" s="3">
        <v>1.5445633928571405</v>
      </c>
      <c r="G355" s="3">
        <v>1.1908565476190456</v>
      </c>
      <c r="H355" s="3">
        <v>0.37327827380952355</v>
      </c>
      <c r="I355" s="3">
        <v>0.13961309523809523</v>
      </c>
      <c r="J355" s="3">
        <v>0.3838698412698418</v>
      </c>
      <c r="K355" s="3">
        <v>0.10106282051282045</v>
      </c>
      <c r="L355" s="3">
        <f t="shared" si="148"/>
        <v>0.26327366635134591</v>
      </c>
      <c r="M355" s="4">
        <f t="shared" si="149"/>
        <v>2.6849130193160513</v>
      </c>
      <c r="N355" s="4">
        <f t="shared" si="150"/>
        <v>0.10570289940035947</v>
      </c>
      <c r="O355" s="4">
        <f t="shared" si="151"/>
        <v>8.1496810318926138E-2</v>
      </c>
      <c r="P355" s="4">
        <f t="shared" si="152"/>
        <v>2.5545468711284752E-2</v>
      </c>
      <c r="Q355" s="4">
        <f t="shared" si="153"/>
        <v>9.5544857719479393E-3</v>
      </c>
      <c r="R355" s="4">
        <f t="shared" si="154"/>
        <v>2.6270307455312718E-2</v>
      </c>
      <c r="S355" s="4">
        <f t="shared" si="155"/>
        <v>6.9162801599372764E-3</v>
      </c>
      <c r="T355" s="5">
        <f t="shared" si="147"/>
        <v>3537.0110739811803</v>
      </c>
      <c r="U355" s="5">
        <f t="shared" si="147"/>
        <v>134.00314550458776</v>
      </c>
      <c r="V355" s="5">
        <f t="shared" si="147"/>
        <v>104.58206432087346</v>
      </c>
      <c r="W355" s="5">
        <f t="shared" ref="W355:Z418" si="173">W354+P355</f>
        <v>28.885386786717056</v>
      </c>
      <c r="X355" s="5">
        <f t="shared" si="173"/>
        <v>13.478561158449631</v>
      </c>
      <c r="Y355" s="5">
        <f t="shared" si="173"/>
        <v>35.207258683087808</v>
      </c>
      <c r="Z355" s="5">
        <f t="shared" si="146"/>
        <v>13.758323639395845</v>
      </c>
      <c r="AA355" s="4">
        <v>4.4861533333333321E-2</v>
      </c>
      <c r="AB355" s="4">
        <f t="shared" si="156"/>
        <v>4.4861533333333321E-2</v>
      </c>
      <c r="AC355" s="3">
        <f t="shared" si="157"/>
        <v>109.75712952354893</v>
      </c>
      <c r="AD355" s="4">
        <v>28.191666666666709</v>
      </c>
      <c r="AE355" s="4">
        <v>1.4183652488425931</v>
      </c>
      <c r="AF355" s="4">
        <v>1.3513637905092615</v>
      </c>
      <c r="AG355" s="4">
        <v>6.6837395833333188E-2</v>
      </c>
      <c r="AH355" s="4">
        <v>0.22139010416666641</v>
      </c>
      <c r="AI355" s="4">
        <v>0.75221276041666829</v>
      </c>
      <c r="AJ355" s="4">
        <v>0.17832667824074103</v>
      </c>
      <c r="AK355" s="3">
        <f t="shared" si="158"/>
        <v>0.23706946707732224</v>
      </c>
      <c r="AL355" s="4">
        <f t="shared" si="159"/>
        <v>3.094236409818055</v>
      </c>
      <c r="AM355" s="4">
        <f t="shared" si="160"/>
        <v>0.1556756983289172</v>
      </c>
      <c r="AN355" s="4">
        <f t="shared" si="161"/>
        <v>0.14832181058835908</v>
      </c>
      <c r="AO355" s="4">
        <f t="shared" si="162"/>
        <v>7.3358807114958608E-3</v>
      </c>
      <c r="AP355" s="4">
        <f t="shared" si="163"/>
        <v>2.4299142338252797E-2</v>
      </c>
      <c r="AQ355" s="4">
        <f t="shared" si="164"/>
        <v>8.2560713374318542E-2</v>
      </c>
      <c r="AR355" s="4">
        <f t="shared" si="165"/>
        <v>1.9572624321173248E-2</v>
      </c>
      <c r="AS355" s="5">
        <f t="shared" si="166"/>
        <v>2500.4149724575313</v>
      </c>
      <c r="AT355" s="5">
        <f t="shared" si="167"/>
        <v>104.16472206055464</v>
      </c>
      <c r="AU355" s="5">
        <f t="shared" si="168"/>
        <v>86.193378716545439</v>
      </c>
      <c r="AV355" s="5">
        <f t="shared" si="169"/>
        <v>18.077623848438819</v>
      </c>
      <c r="AW355" s="5">
        <f t="shared" si="170"/>
        <v>13.20692715238226</v>
      </c>
      <c r="AX355" s="5">
        <f t="shared" si="171"/>
        <v>34.308071879704116</v>
      </c>
      <c r="AY355" s="5">
        <f t="shared" si="172"/>
        <v>14.974268793618034</v>
      </c>
    </row>
    <row r="356" spans="1:51" x14ac:dyDescent="0.25">
      <c r="A356" s="2">
        <v>42327</v>
      </c>
      <c r="B356" s="299">
        <v>2015</v>
      </c>
      <c r="C356" s="1" t="s">
        <v>364</v>
      </c>
      <c r="D356" s="3">
        <v>0.19260285913327768</v>
      </c>
      <c r="E356" s="3">
        <v>69.773333333333468</v>
      </c>
      <c r="F356" s="3">
        <v>1.6571187499999975</v>
      </c>
      <c r="G356" s="3">
        <v>1.3668124999999982</v>
      </c>
      <c r="H356" s="3">
        <v>0.29030625000000038</v>
      </c>
      <c r="I356" s="3">
        <v>0.21012500000000012</v>
      </c>
      <c r="J356" s="3">
        <v>0.47606666666666747</v>
      </c>
      <c r="K356" s="3">
        <v>0.11125000000000006</v>
      </c>
      <c r="L356" s="3">
        <f t="shared" si="148"/>
        <v>0.23368575829715699</v>
      </c>
      <c r="M356" s="4">
        <f t="shared" si="149"/>
        <v>32.878411614211153</v>
      </c>
      <c r="N356" s="4">
        <f t="shared" si="150"/>
        <v>0.78086325754051533</v>
      </c>
      <c r="O356" s="4">
        <f t="shared" si="151"/>
        <v>0.64406588918090257</v>
      </c>
      <c r="P356" s="4">
        <f t="shared" si="152"/>
        <v>0.13679736835961326</v>
      </c>
      <c r="Q356" s="4">
        <f t="shared" si="153"/>
        <v>9.9014564882994108E-2</v>
      </c>
      <c r="R356" s="4">
        <f t="shared" si="154"/>
        <v>0.22433091662247445</v>
      </c>
      <c r="S356" s="4">
        <f t="shared" si="155"/>
        <v>5.2422940360419244E-2</v>
      </c>
      <c r="T356" s="5">
        <f t="shared" ref="T356:T387" si="174">T355+M356</f>
        <v>3569.8894855953913</v>
      </c>
      <c r="U356" s="5">
        <f t="shared" ref="U356:U387" si="175">U355+N356</f>
        <v>134.78400876212828</v>
      </c>
      <c r="V356" s="5">
        <f t="shared" ref="V356:V387" si="176">V355+O356</f>
        <v>105.22613021005436</v>
      </c>
      <c r="W356" s="5">
        <f t="shared" si="173"/>
        <v>29.022184155076669</v>
      </c>
      <c r="X356" s="5">
        <f t="shared" si="173"/>
        <v>13.577575723332625</v>
      </c>
      <c r="Y356" s="5">
        <f t="shared" si="173"/>
        <v>35.431589599710286</v>
      </c>
      <c r="Z356" s="5">
        <f t="shared" si="146"/>
        <v>13.810746579756264</v>
      </c>
      <c r="AA356" s="4">
        <v>0.23574986666666675</v>
      </c>
      <c r="AB356" s="4">
        <f t="shared" si="156"/>
        <v>0.23574986666666675</v>
      </c>
      <c r="AC356" s="3">
        <f t="shared" si="157"/>
        <v>576.77985410424526</v>
      </c>
      <c r="AD356" s="4">
        <v>29.920000000000041</v>
      </c>
      <c r="AE356" s="4">
        <v>1.3030049999999991</v>
      </c>
      <c r="AF356" s="4">
        <v>1.2258750000000014</v>
      </c>
      <c r="AG356" s="4">
        <v>7.6679999999999873E-2</v>
      </c>
      <c r="AH356" s="4">
        <v>0.17327000000000006</v>
      </c>
      <c r="AI356" s="4">
        <v>0.60858000000000156</v>
      </c>
      <c r="AJ356" s="4">
        <v>0.20775000000000043</v>
      </c>
      <c r="AK356" s="3">
        <f t="shared" si="158"/>
        <v>0.34136843143054307</v>
      </c>
      <c r="AL356" s="4">
        <f t="shared" si="159"/>
        <v>17.257253234799041</v>
      </c>
      <c r="AM356" s="4">
        <f t="shared" si="160"/>
        <v>0.75154703379710153</v>
      </c>
      <c r="AN356" s="4">
        <f t="shared" si="161"/>
        <v>0.70706000365004262</v>
      </c>
      <c r="AO356" s="4">
        <f t="shared" si="162"/>
        <v>4.4227479212713458E-2</v>
      </c>
      <c r="AP356" s="4">
        <f t="shared" si="163"/>
        <v>9.9938645320642616E-2</v>
      </c>
      <c r="AQ356" s="4">
        <f t="shared" si="164"/>
        <v>0.35101668361076255</v>
      </c>
      <c r="AR356" s="4">
        <f t="shared" si="165"/>
        <v>0.1198260146901572</v>
      </c>
      <c r="AS356" s="5">
        <f t="shared" si="166"/>
        <v>2517.6722256923304</v>
      </c>
      <c r="AT356" s="5">
        <f t="shared" si="167"/>
        <v>104.91626909435173</v>
      </c>
      <c r="AU356" s="5">
        <f t="shared" si="168"/>
        <v>86.900438720195481</v>
      </c>
      <c r="AV356" s="5">
        <f t="shared" si="169"/>
        <v>18.121851327651534</v>
      </c>
      <c r="AW356" s="5">
        <f t="shared" si="170"/>
        <v>13.306865797702903</v>
      </c>
      <c r="AX356" s="5">
        <f t="shared" si="171"/>
        <v>34.659088563314882</v>
      </c>
      <c r="AY356" s="5">
        <f t="shared" si="172"/>
        <v>15.09409480830819</v>
      </c>
    </row>
    <row r="357" spans="1:51" x14ac:dyDescent="0.25">
      <c r="A357" s="2">
        <v>42328</v>
      </c>
      <c r="B357" s="299">
        <v>2015</v>
      </c>
      <c r="C357" s="1" t="s">
        <v>365</v>
      </c>
      <c r="D357" s="3">
        <v>2.9654194666401231E-2</v>
      </c>
      <c r="E357" s="3">
        <v>46.867916666666673</v>
      </c>
      <c r="F357" s="3">
        <v>1.5727022321428565</v>
      </c>
      <c r="G357" s="3">
        <v>1.2348455357142887</v>
      </c>
      <c r="H357" s="3">
        <v>0.35253526785714229</v>
      </c>
      <c r="I357" s="3">
        <v>0.15724107142857155</v>
      </c>
      <c r="J357" s="3">
        <v>0.40691904761904801</v>
      </c>
      <c r="K357" s="3">
        <v>0.10360961538461551</v>
      </c>
      <c r="L357" s="3">
        <f t="shared" si="148"/>
        <v>0.25461972348272427</v>
      </c>
      <c r="M357" s="4">
        <f t="shared" si="149"/>
        <v>3.4003248574250797</v>
      </c>
      <c r="N357" s="4">
        <f t="shared" si="150"/>
        <v>0.11410147652427327</v>
      </c>
      <c r="O357" s="4">
        <f t="shared" si="151"/>
        <v>8.9589558674708539E-2</v>
      </c>
      <c r="P357" s="4">
        <f t="shared" si="152"/>
        <v>2.5576866216163854E-2</v>
      </c>
      <c r="Q357" s="4">
        <f t="shared" si="153"/>
        <v>1.1408032654606813E-2</v>
      </c>
      <c r="R357" s="4">
        <f t="shared" si="154"/>
        <v>2.9522476162523157E-2</v>
      </c>
      <c r="S357" s="4">
        <f t="shared" si="155"/>
        <v>7.5170047170269646E-3</v>
      </c>
      <c r="T357" s="5">
        <f t="shared" si="174"/>
        <v>3573.2898104528163</v>
      </c>
      <c r="U357" s="5">
        <f t="shared" si="175"/>
        <v>134.89811023865255</v>
      </c>
      <c r="V357" s="5">
        <f t="shared" si="176"/>
        <v>105.31571976872907</v>
      </c>
      <c r="W357" s="5">
        <f t="shared" si="173"/>
        <v>29.047761021292832</v>
      </c>
      <c r="X357" s="5">
        <f t="shared" si="173"/>
        <v>13.588983755987233</v>
      </c>
      <c r="Y357" s="5">
        <f t="shared" si="173"/>
        <v>35.461112075872812</v>
      </c>
      <c r="Z357" s="5">
        <f t="shared" si="146"/>
        <v>13.818263584473291</v>
      </c>
      <c r="AA357" s="4">
        <v>3.9346666666666689E-2</v>
      </c>
      <c r="AB357" s="4">
        <f t="shared" si="156"/>
        <v>3.9346666666666689E-2</v>
      </c>
      <c r="AC357" s="3">
        <f t="shared" si="157"/>
        <v>96.264591706329909</v>
      </c>
      <c r="AD357" s="4">
        <v>29.920000000000041</v>
      </c>
      <c r="AE357" s="4">
        <v>1.3030049999999991</v>
      </c>
      <c r="AF357" s="4">
        <v>1.2258750000000014</v>
      </c>
      <c r="AG357" s="4">
        <v>7.6679999999999873E-2</v>
      </c>
      <c r="AH357" s="4">
        <v>0.17327000000000006</v>
      </c>
      <c r="AI357" s="4">
        <v>0.60858000000000156</v>
      </c>
      <c r="AJ357" s="4">
        <v>0.20775000000000043</v>
      </c>
      <c r="AK357" s="3">
        <f t="shared" si="158"/>
        <v>0.34136843143054307</v>
      </c>
      <c r="AL357" s="4">
        <f t="shared" si="159"/>
        <v>2.8802365838533937</v>
      </c>
      <c r="AM357" s="4">
        <f t="shared" si="160"/>
        <v>0.12543324431630626</v>
      </c>
      <c r="AN357" s="4">
        <f t="shared" si="161"/>
        <v>0.11800835635799725</v>
      </c>
      <c r="AO357" s="4">
        <f t="shared" si="162"/>
        <v>7.3815688920413625E-3</v>
      </c>
      <c r="AP357" s="4">
        <f t="shared" si="163"/>
        <v>1.6679765804955782E-2</v>
      </c>
      <c r="AQ357" s="4">
        <f t="shared" si="164"/>
        <v>5.8584705220638383E-2</v>
      </c>
      <c r="AR357" s="4">
        <f t="shared" si="165"/>
        <v>1.9998968926990074E-2</v>
      </c>
      <c r="AS357" s="5">
        <f t="shared" si="166"/>
        <v>2520.5524622761836</v>
      </c>
      <c r="AT357" s="5">
        <f t="shared" si="167"/>
        <v>105.04170233866805</v>
      </c>
      <c r="AU357" s="5">
        <f t="shared" si="168"/>
        <v>87.018447076553485</v>
      </c>
      <c r="AV357" s="5">
        <f t="shared" si="169"/>
        <v>18.129232896543574</v>
      </c>
      <c r="AW357" s="5">
        <f t="shared" si="170"/>
        <v>13.323545563507858</v>
      </c>
      <c r="AX357" s="5">
        <f t="shared" si="171"/>
        <v>34.71767326853552</v>
      </c>
      <c r="AY357" s="5">
        <f t="shared" si="172"/>
        <v>15.11409377723518</v>
      </c>
    </row>
    <row r="358" spans="1:51" x14ac:dyDescent="0.25">
      <c r="A358" s="2">
        <v>42329</v>
      </c>
      <c r="B358" s="299">
        <v>2015</v>
      </c>
      <c r="C358" s="1" t="s">
        <v>366</v>
      </c>
      <c r="D358" s="3">
        <v>0</v>
      </c>
      <c r="E358" s="3">
        <v>23.962500000000045</v>
      </c>
      <c r="F358" s="3">
        <v>1.4882857142857133</v>
      </c>
      <c r="G358" s="3">
        <v>1.1028785714285727</v>
      </c>
      <c r="H358" s="3">
        <v>0.41476428571428486</v>
      </c>
      <c r="I358" s="3">
        <v>0.10435714285714308</v>
      </c>
      <c r="J358" s="3">
        <v>0.33777142857142883</v>
      </c>
      <c r="K358" s="3">
        <v>9.5969230769230751E-2</v>
      </c>
      <c r="L358" s="3">
        <f t="shared" si="148"/>
        <v>0.28412477388961882</v>
      </c>
      <c r="M358" s="4">
        <f t="shared" si="149"/>
        <v>0</v>
      </c>
      <c r="N358" s="4">
        <f t="shared" si="150"/>
        <v>0</v>
      </c>
      <c r="O358" s="4">
        <f t="shared" si="151"/>
        <v>0</v>
      </c>
      <c r="P358" s="4">
        <f t="shared" si="152"/>
        <v>0</v>
      </c>
      <c r="Q358" s="4">
        <f t="shared" si="153"/>
        <v>0</v>
      </c>
      <c r="R358" s="4">
        <f t="shared" si="154"/>
        <v>0</v>
      </c>
      <c r="S358" s="4">
        <f t="shared" si="155"/>
        <v>0</v>
      </c>
      <c r="T358" s="5">
        <f t="shared" si="174"/>
        <v>3573.2898104528163</v>
      </c>
      <c r="U358" s="5">
        <f t="shared" si="175"/>
        <v>134.89811023865255</v>
      </c>
      <c r="V358" s="5">
        <f t="shared" si="176"/>
        <v>105.31571976872907</v>
      </c>
      <c r="W358" s="5">
        <f t="shared" si="173"/>
        <v>29.047761021292832</v>
      </c>
      <c r="X358" s="5">
        <f t="shared" si="173"/>
        <v>13.588983755987233</v>
      </c>
      <c r="Y358" s="5">
        <f t="shared" si="173"/>
        <v>35.461112075872812</v>
      </c>
      <c r="Z358" s="5">
        <f t="shared" si="146"/>
        <v>13.818263584473291</v>
      </c>
      <c r="AA358" s="4">
        <v>-3.9093333333332345E-4</v>
      </c>
      <c r="AB358" s="4">
        <f t="shared" si="156"/>
        <v>0</v>
      </c>
      <c r="AC358" s="3">
        <f t="shared" si="157"/>
        <v>0</v>
      </c>
      <c r="AD358" s="4">
        <v>28.27666666666671</v>
      </c>
      <c r="AE358" s="4">
        <v>1.4126917939814818</v>
      </c>
      <c r="AF358" s="4">
        <v>1.3451922106481502</v>
      </c>
      <c r="AG358" s="4">
        <v>6.7321458333333181E-2</v>
      </c>
      <c r="AH358" s="4">
        <v>0.2190235416666664</v>
      </c>
      <c r="AI358" s="4">
        <v>0.7451488541666681</v>
      </c>
      <c r="AJ358" s="4">
        <v>0.17977372685185214</v>
      </c>
      <c r="AK358" s="3">
        <f t="shared" si="158"/>
        <v>0.24125881137252878</v>
      </c>
      <c r="AL358" s="4">
        <f t="shared" si="159"/>
        <v>0</v>
      </c>
      <c r="AM358" s="4">
        <f t="shared" si="160"/>
        <v>0</v>
      </c>
      <c r="AN358" s="4">
        <f t="shared" si="161"/>
        <v>0</v>
      </c>
      <c r="AO358" s="4">
        <f t="shared" si="162"/>
        <v>0</v>
      </c>
      <c r="AP358" s="4">
        <f t="shared" si="163"/>
        <v>0</v>
      </c>
      <c r="AQ358" s="4">
        <f t="shared" si="164"/>
        <v>0</v>
      </c>
      <c r="AR358" s="4">
        <f t="shared" si="165"/>
        <v>0</v>
      </c>
      <c r="AS358" s="5">
        <f t="shared" si="166"/>
        <v>2520.5524622761836</v>
      </c>
      <c r="AT358" s="5">
        <f t="shared" si="167"/>
        <v>105.04170233866805</v>
      </c>
      <c r="AU358" s="5">
        <f t="shared" si="168"/>
        <v>87.018447076553485</v>
      </c>
      <c r="AV358" s="5">
        <f t="shared" si="169"/>
        <v>18.129232896543574</v>
      </c>
      <c r="AW358" s="5">
        <f t="shared" si="170"/>
        <v>13.323545563507858</v>
      </c>
      <c r="AX358" s="5">
        <f t="shared" si="171"/>
        <v>34.71767326853552</v>
      </c>
      <c r="AY358" s="5">
        <f t="shared" si="172"/>
        <v>15.11409377723518</v>
      </c>
    </row>
    <row r="359" spans="1:51" x14ac:dyDescent="0.25">
      <c r="A359" s="2">
        <v>42330</v>
      </c>
      <c r="B359" s="299">
        <v>2015</v>
      </c>
      <c r="C359" s="1" t="s">
        <v>367</v>
      </c>
      <c r="D359" s="3">
        <v>0</v>
      </c>
      <c r="E359" s="3">
        <v>23.962500000000045</v>
      </c>
      <c r="F359" s="3">
        <v>1.4882857142857133</v>
      </c>
      <c r="G359" s="3">
        <v>1.1028785714285727</v>
      </c>
      <c r="H359" s="3">
        <v>0.41476428571428486</v>
      </c>
      <c r="I359" s="3">
        <v>0.10435714285714308</v>
      </c>
      <c r="J359" s="3">
        <v>0.33777142857142883</v>
      </c>
      <c r="K359" s="3">
        <v>9.5969230769230751E-2</v>
      </c>
      <c r="L359" s="3">
        <f t="shared" si="148"/>
        <v>0.28412477388961882</v>
      </c>
      <c r="M359" s="4">
        <f t="shared" si="149"/>
        <v>0</v>
      </c>
      <c r="N359" s="4">
        <f t="shared" si="150"/>
        <v>0</v>
      </c>
      <c r="O359" s="4">
        <f t="shared" si="151"/>
        <v>0</v>
      </c>
      <c r="P359" s="4">
        <f t="shared" si="152"/>
        <v>0</v>
      </c>
      <c r="Q359" s="4">
        <f t="shared" si="153"/>
        <v>0</v>
      </c>
      <c r="R359" s="4">
        <f t="shared" si="154"/>
        <v>0</v>
      </c>
      <c r="S359" s="4">
        <f t="shared" si="155"/>
        <v>0</v>
      </c>
      <c r="T359" s="5">
        <f t="shared" si="174"/>
        <v>3573.2898104528163</v>
      </c>
      <c r="U359" s="5">
        <f t="shared" si="175"/>
        <v>134.89811023865255</v>
      </c>
      <c r="V359" s="5">
        <f t="shared" si="176"/>
        <v>105.31571976872907</v>
      </c>
      <c r="W359" s="5">
        <f t="shared" si="173"/>
        <v>29.047761021292832</v>
      </c>
      <c r="X359" s="5">
        <f t="shared" si="173"/>
        <v>13.588983755987233</v>
      </c>
      <c r="Y359" s="5">
        <f t="shared" si="173"/>
        <v>35.461112075872812</v>
      </c>
      <c r="Z359" s="5">
        <f t="shared" si="146"/>
        <v>13.818263584473291</v>
      </c>
      <c r="AA359" s="4">
        <v>-2.5792499999999991E-3</v>
      </c>
      <c r="AB359" s="4">
        <f t="shared" si="156"/>
        <v>0</v>
      </c>
      <c r="AC359" s="3">
        <f t="shared" si="157"/>
        <v>0</v>
      </c>
      <c r="AD359" s="4">
        <v>27.341666666666651</v>
      </c>
      <c r="AE359" s="4">
        <v>1.4750997974537035</v>
      </c>
      <c r="AF359" s="4">
        <v>1.4130795891203742</v>
      </c>
      <c r="AG359" s="4">
        <v>6.1996770833333249E-2</v>
      </c>
      <c r="AH359" s="4">
        <v>0.2450557291666664</v>
      </c>
      <c r="AI359" s="4">
        <v>0.82285182291666781</v>
      </c>
      <c r="AJ359" s="4">
        <v>0.16385619212962993</v>
      </c>
      <c r="AK359" s="3">
        <f t="shared" si="158"/>
        <v>0.19913207647620906</v>
      </c>
      <c r="AL359" s="4">
        <f t="shared" si="159"/>
        <v>0</v>
      </c>
      <c r="AM359" s="4">
        <f t="shared" si="160"/>
        <v>0</v>
      </c>
      <c r="AN359" s="4">
        <f t="shared" si="161"/>
        <v>0</v>
      </c>
      <c r="AO359" s="4">
        <f t="shared" si="162"/>
        <v>0</v>
      </c>
      <c r="AP359" s="4">
        <f t="shared" si="163"/>
        <v>0</v>
      </c>
      <c r="AQ359" s="4">
        <f t="shared" si="164"/>
        <v>0</v>
      </c>
      <c r="AR359" s="4">
        <f t="shared" si="165"/>
        <v>0</v>
      </c>
      <c r="AS359" s="5">
        <f t="shared" si="166"/>
        <v>2520.5524622761836</v>
      </c>
      <c r="AT359" s="5">
        <f t="shared" si="167"/>
        <v>105.04170233866805</v>
      </c>
      <c r="AU359" s="5">
        <f t="shared" si="168"/>
        <v>87.018447076553485</v>
      </c>
      <c r="AV359" s="5">
        <f t="shared" si="169"/>
        <v>18.129232896543574</v>
      </c>
      <c r="AW359" s="5">
        <f t="shared" si="170"/>
        <v>13.323545563507858</v>
      </c>
      <c r="AX359" s="5">
        <f t="shared" si="171"/>
        <v>34.71767326853552</v>
      </c>
      <c r="AY359" s="5">
        <f t="shared" si="172"/>
        <v>15.11409377723518</v>
      </c>
    </row>
    <row r="360" spans="1:51" x14ac:dyDescent="0.25">
      <c r="A360" s="2">
        <v>42331</v>
      </c>
      <c r="B360" s="299">
        <v>2015</v>
      </c>
      <c r="C360" s="1" t="s">
        <v>368</v>
      </c>
      <c r="D360" s="3">
        <v>0</v>
      </c>
      <c r="E360" s="3">
        <v>23.962500000000045</v>
      </c>
      <c r="F360" s="3">
        <v>1.4882857142857133</v>
      </c>
      <c r="G360" s="3">
        <v>1.1028785714285727</v>
      </c>
      <c r="H360" s="3">
        <v>0.41476428571428486</v>
      </c>
      <c r="I360" s="3">
        <v>0.10435714285714308</v>
      </c>
      <c r="J360" s="3">
        <v>0.33777142857142883</v>
      </c>
      <c r="K360" s="3">
        <v>9.5969230769230751E-2</v>
      </c>
      <c r="L360" s="3">
        <f t="shared" si="148"/>
        <v>0.28412477388961882</v>
      </c>
      <c r="M360" s="4">
        <f t="shared" si="149"/>
        <v>0</v>
      </c>
      <c r="N360" s="4">
        <f t="shared" si="150"/>
        <v>0</v>
      </c>
      <c r="O360" s="4">
        <f t="shared" si="151"/>
        <v>0</v>
      </c>
      <c r="P360" s="4">
        <f t="shared" si="152"/>
        <v>0</v>
      </c>
      <c r="Q360" s="4">
        <f t="shared" si="153"/>
        <v>0</v>
      </c>
      <c r="R360" s="4">
        <f t="shared" si="154"/>
        <v>0</v>
      </c>
      <c r="S360" s="4">
        <f t="shared" si="155"/>
        <v>0</v>
      </c>
      <c r="T360" s="5">
        <f t="shared" si="174"/>
        <v>3573.2898104528163</v>
      </c>
      <c r="U360" s="5">
        <f t="shared" si="175"/>
        <v>134.89811023865255</v>
      </c>
      <c r="V360" s="5">
        <f t="shared" si="176"/>
        <v>105.31571976872907</v>
      </c>
      <c r="W360" s="5">
        <f t="shared" si="173"/>
        <v>29.047761021292832</v>
      </c>
      <c r="X360" s="5">
        <f t="shared" si="173"/>
        <v>13.588983755987233</v>
      </c>
      <c r="Y360" s="5">
        <f t="shared" si="173"/>
        <v>35.461112075872812</v>
      </c>
      <c r="Z360" s="5">
        <f t="shared" si="146"/>
        <v>13.818263584473291</v>
      </c>
      <c r="AA360" s="4">
        <v>0</v>
      </c>
      <c r="AB360" s="4">
        <f t="shared" si="156"/>
        <v>0</v>
      </c>
      <c r="AC360" s="3">
        <f t="shared" si="157"/>
        <v>0</v>
      </c>
      <c r="AD360" s="4">
        <v>27.199999999999989</v>
      </c>
      <c r="AE360" s="4">
        <v>1.4845555555555554</v>
      </c>
      <c r="AF360" s="4">
        <v>1.4233655555555595</v>
      </c>
      <c r="AG360" s="4">
        <v>6.1189999999999918E-2</v>
      </c>
      <c r="AH360" s="4">
        <v>0.24899999999999975</v>
      </c>
      <c r="AI360" s="4">
        <v>0.83462500000000128</v>
      </c>
      <c r="AJ360" s="4">
        <v>0.16144444444444475</v>
      </c>
      <c r="AK360" s="3">
        <f t="shared" si="158"/>
        <v>0.19343351139067785</v>
      </c>
      <c r="AL360" s="4">
        <f t="shared" si="159"/>
        <v>0</v>
      </c>
      <c r="AM360" s="4">
        <f t="shared" si="160"/>
        <v>0</v>
      </c>
      <c r="AN360" s="4">
        <f t="shared" si="161"/>
        <v>0</v>
      </c>
      <c r="AO360" s="4">
        <f t="shared" si="162"/>
        <v>0</v>
      </c>
      <c r="AP360" s="4">
        <f t="shared" si="163"/>
        <v>0</v>
      </c>
      <c r="AQ360" s="4">
        <f t="shared" si="164"/>
        <v>0</v>
      </c>
      <c r="AR360" s="4">
        <f t="shared" si="165"/>
        <v>0</v>
      </c>
      <c r="AS360" s="5">
        <f t="shared" si="166"/>
        <v>2520.5524622761836</v>
      </c>
      <c r="AT360" s="5">
        <f t="shared" si="167"/>
        <v>105.04170233866805</v>
      </c>
      <c r="AU360" s="5">
        <f t="shared" si="168"/>
        <v>87.018447076553485</v>
      </c>
      <c r="AV360" s="5">
        <f t="shared" si="169"/>
        <v>18.129232896543574</v>
      </c>
      <c r="AW360" s="5">
        <f t="shared" si="170"/>
        <v>13.323545563507858</v>
      </c>
      <c r="AX360" s="5">
        <f t="shared" si="171"/>
        <v>34.71767326853552</v>
      </c>
      <c r="AY360" s="5">
        <f t="shared" si="172"/>
        <v>15.11409377723518</v>
      </c>
    </row>
    <row r="361" spans="1:51" x14ac:dyDescent="0.25">
      <c r="A361" s="2">
        <v>42332</v>
      </c>
      <c r="B361" s="299">
        <v>2015</v>
      </c>
      <c r="C361" s="1" t="s">
        <v>369</v>
      </c>
      <c r="D361" s="3">
        <v>0</v>
      </c>
      <c r="E361" s="3">
        <v>23.962500000000045</v>
      </c>
      <c r="F361" s="3">
        <v>1.4882857142857133</v>
      </c>
      <c r="G361" s="3">
        <v>1.1028785714285727</v>
      </c>
      <c r="H361" s="3">
        <v>0.41476428571428486</v>
      </c>
      <c r="I361" s="3">
        <v>0.10435714285714308</v>
      </c>
      <c r="J361" s="3">
        <v>0.33777142857142883</v>
      </c>
      <c r="K361" s="3">
        <v>9.5969230769230751E-2</v>
      </c>
      <c r="L361" s="3">
        <f t="shared" si="148"/>
        <v>0.28412477388961882</v>
      </c>
      <c r="M361" s="4">
        <f t="shared" si="149"/>
        <v>0</v>
      </c>
      <c r="N361" s="4">
        <f t="shared" si="150"/>
        <v>0</v>
      </c>
      <c r="O361" s="4">
        <f t="shared" si="151"/>
        <v>0</v>
      </c>
      <c r="P361" s="4">
        <f t="shared" si="152"/>
        <v>0</v>
      </c>
      <c r="Q361" s="4">
        <f t="shared" si="153"/>
        <v>0</v>
      </c>
      <c r="R361" s="4">
        <f t="shared" si="154"/>
        <v>0</v>
      </c>
      <c r="S361" s="4">
        <f t="shared" si="155"/>
        <v>0</v>
      </c>
      <c r="T361" s="5">
        <f t="shared" si="174"/>
        <v>3573.2898104528163</v>
      </c>
      <c r="U361" s="5">
        <f t="shared" si="175"/>
        <v>134.89811023865255</v>
      </c>
      <c r="V361" s="5">
        <f t="shared" si="176"/>
        <v>105.31571976872907</v>
      </c>
      <c r="W361" s="5">
        <f t="shared" si="173"/>
        <v>29.047761021292832</v>
      </c>
      <c r="X361" s="5">
        <f t="shared" si="173"/>
        <v>13.588983755987233</v>
      </c>
      <c r="Y361" s="5">
        <f t="shared" si="173"/>
        <v>35.461112075872812</v>
      </c>
      <c r="Z361" s="5">
        <f t="shared" si="146"/>
        <v>13.818263584473291</v>
      </c>
      <c r="AA361" s="4">
        <v>0</v>
      </c>
      <c r="AB361" s="4">
        <f t="shared" si="156"/>
        <v>0</v>
      </c>
      <c r="AC361" s="3">
        <f t="shared" si="157"/>
        <v>0</v>
      </c>
      <c r="AD361" s="4">
        <v>27.199999999999989</v>
      </c>
      <c r="AE361" s="4">
        <v>1.4845555555555554</v>
      </c>
      <c r="AF361" s="4">
        <v>1.4233655555555595</v>
      </c>
      <c r="AG361" s="4">
        <v>6.1189999999999918E-2</v>
      </c>
      <c r="AH361" s="4">
        <v>0.24899999999999975</v>
      </c>
      <c r="AI361" s="4">
        <v>0.83462500000000128</v>
      </c>
      <c r="AJ361" s="4">
        <v>0.16144444444444475</v>
      </c>
      <c r="AK361" s="3">
        <f t="shared" si="158"/>
        <v>0.19343351139067785</v>
      </c>
      <c r="AL361" s="4">
        <f t="shared" si="159"/>
        <v>0</v>
      </c>
      <c r="AM361" s="4">
        <f t="shared" si="160"/>
        <v>0</v>
      </c>
      <c r="AN361" s="4">
        <f t="shared" si="161"/>
        <v>0</v>
      </c>
      <c r="AO361" s="4">
        <f t="shared" si="162"/>
        <v>0</v>
      </c>
      <c r="AP361" s="4">
        <f t="shared" si="163"/>
        <v>0</v>
      </c>
      <c r="AQ361" s="4">
        <f t="shared" si="164"/>
        <v>0</v>
      </c>
      <c r="AR361" s="4">
        <f t="shared" si="165"/>
        <v>0</v>
      </c>
      <c r="AS361" s="5">
        <f t="shared" si="166"/>
        <v>2520.5524622761836</v>
      </c>
      <c r="AT361" s="5">
        <f t="shared" si="167"/>
        <v>105.04170233866805</v>
      </c>
      <c r="AU361" s="5">
        <f t="shared" si="168"/>
        <v>87.018447076553485</v>
      </c>
      <c r="AV361" s="5">
        <f t="shared" si="169"/>
        <v>18.129232896543574</v>
      </c>
      <c r="AW361" s="5">
        <f t="shared" si="170"/>
        <v>13.323545563507858</v>
      </c>
      <c r="AX361" s="5">
        <f t="shared" si="171"/>
        <v>34.71767326853552</v>
      </c>
      <c r="AY361" s="5">
        <f t="shared" si="172"/>
        <v>15.11409377723518</v>
      </c>
    </row>
    <row r="362" spans="1:51" x14ac:dyDescent="0.25">
      <c r="A362" s="2">
        <v>42333</v>
      </c>
      <c r="B362" s="299">
        <v>2015</v>
      </c>
      <c r="C362" s="1" t="s">
        <v>370</v>
      </c>
      <c r="D362" s="3">
        <v>0</v>
      </c>
      <c r="E362" s="3">
        <v>23.962500000000045</v>
      </c>
      <c r="F362" s="3">
        <v>1.4882857142857133</v>
      </c>
      <c r="G362" s="3">
        <v>1.1028785714285727</v>
      </c>
      <c r="H362" s="3">
        <v>0.41476428571428486</v>
      </c>
      <c r="I362" s="3">
        <v>0.10435714285714308</v>
      </c>
      <c r="J362" s="3">
        <v>0.33777142857142883</v>
      </c>
      <c r="K362" s="3">
        <v>9.5969230769230751E-2</v>
      </c>
      <c r="L362" s="3">
        <f t="shared" si="148"/>
        <v>0.28412477388961882</v>
      </c>
      <c r="M362" s="4">
        <f t="shared" si="149"/>
        <v>0</v>
      </c>
      <c r="N362" s="4">
        <f t="shared" si="150"/>
        <v>0</v>
      </c>
      <c r="O362" s="4">
        <f t="shared" si="151"/>
        <v>0</v>
      </c>
      <c r="P362" s="4">
        <f t="shared" si="152"/>
        <v>0</v>
      </c>
      <c r="Q362" s="4">
        <f t="shared" si="153"/>
        <v>0</v>
      </c>
      <c r="R362" s="4">
        <f t="shared" si="154"/>
        <v>0</v>
      </c>
      <c r="S362" s="4">
        <f t="shared" si="155"/>
        <v>0</v>
      </c>
      <c r="T362" s="5">
        <f t="shared" si="174"/>
        <v>3573.2898104528163</v>
      </c>
      <c r="U362" s="5">
        <f t="shared" si="175"/>
        <v>134.89811023865255</v>
      </c>
      <c r="V362" s="5">
        <f t="shared" si="176"/>
        <v>105.31571976872907</v>
      </c>
      <c r="W362" s="5">
        <f t="shared" si="173"/>
        <v>29.047761021292832</v>
      </c>
      <c r="X362" s="5">
        <f t="shared" si="173"/>
        <v>13.588983755987233</v>
      </c>
      <c r="Y362" s="5">
        <f t="shared" si="173"/>
        <v>35.461112075872812</v>
      </c>
      <c r="Z362" s="5">
        <f t="shared" si="146"/>
        <v>13.818263584473291</v>
      </c>
      <c r="AA362" s="4">
        <v>0</v>
      </c>
      <c r="AB362" s="4">
        <f t="shared" si="156"/>
        <v>0</v>
      </c>
      <c r="AC362" s="3">
        <f t="shared" si="157"/>
        <v>0</v>
      </c>
      <c r="AD362" s="4">
        <v>27.199999999999989</v>
      </c>
      <c r="AE362" s="4">
        <v>1.4845555555555554</v>
      </c>
      <c r="AF362" s="4">
        <v>1.4233655555555595</v>
      </c>
      <c r="AG362" s="4">
        <v>6.1189999999999918E-2</v>
      </c>
      <c r="AH362" s="4">
        <v>0.24899999999999975</v>
      </c>
      <c r="AI362" s="4">
        <v>0.83462500000000128</v>
      </c>
      <c r="AJ362" s="4">
        <v>0.16144444444444475</v>
      </c>
      <c r="AK362" s="3">
        <f t="shared" si="158"/>
        <v>0.19343351139067785</v>
      </c>
      <c r="AL362" s="4">
        <f t="shared" si="159"/>
        <v>0</v>
      </c>
      <c r="AM362" s="4">
        <f t="shared" si="160"/>
        <v>0</v>
      </c>
      <c r="AN362" s="4">
        <f t="shared" si="161"/>
        <v>0</v>
      </c>
      <c r="AO362" s="4">
        <f t="shared" si="162"/>
        <v>0</v>
      </c>
      <c r="AP362" s="4">
        <f t="shared" si="163"/>
        <v>0</v>
      </c>
      <c r="AQ362" s="4">
        <f t="shared" si="164"/>
        <v>0</v>
      </c>
      <c r="AR362" s="4">
        <f t="shared" si="165"/>
        <v>0</v>
      </c>
      <c r="AS362" s="5">
        <f t="shared" si="166"/>
        <v>2520.5524622761836</v>
      </c>
      <c r="AT362" s="5">
        <f t="shared" si="167"/>
        <v>105.04170233866805</v>
      </c>
      <c r="AU362" s="5">
        <f t="shared" si="168"/>
        <v>87.018447076553485</v>
      </c>
      <c r="AV362" s="5">
        <f t="shared" si="169"/>
        <v>18.129232896543574</v>
      </c>
      <c r="AW362" s="5">
        <f t="shared" si="170"/>
        <v>13.323545563507858</v>
      </c>
      <c r="AX362" s="5">
        <f t="shared" si="171"/>
        <v>34.71767326853552</v>
      </c>
      <c r="AY362" s="5">
        <f t="shared" si="172"/>
        <v>15.11409377723518</v>
      </c>
    </row>
    <row r="363" spans="1:51" x14ac:dyDescent="0.25">
      <c r="A363" s="2">
        <v>42334</v>
      </c>
      <c r="B363" s="299">
        <v>2015</v>
      </c>
      <c r="C363" s="1" t="s">
        <v>371</v>
      </c>
      <c r="D363" s="3">
        <v>0</v>
      </c>
      <c r="E363" s="3">
        <v>23.962500000000045</v>
      </c>
      <c r="F363" s="3">
        <v>1.4882857142857133</v>
      </c>
      <c r="G363" s="3">
        <v>1.1028785714285727</v>
      </c>
      <c r="H363" s="3">
        <v>0.41476428571428486</v>
      </c>
      <c r="I363" s="3">
        <v>0.10435714285714308</v>
      </c>
      <c r="J363" s="3">
        <v>0.33777142857142883</v>
      </c>
      <c r="K363" s="3">
        <v>9.5969230769230751E-2</v>
      </c>
      <c r="L363" s="3">
        <f t="shared" si="148"/>
        <v>0.28412477388961882</v>
      </c>
      <c r="M363" s="4">
        <f t="shared" si="149"/>
        <v>0</v>
      </c>
      <c r="N363" s="4">
        <f t="shared" si="150"/>
        <v>0</v>
      </c>
      <c r="O363" s="4">
        <f t="shared" si="151"/>
        <v>0</v>
      </c>
      <c r="P363" s="4">
        <f t="shared" si="152"/>
        <v>0</v>
      </c>
      <c r="Q363" s="4">
        <f t="shared" si="153"/>
        <v>0</v>
      </c>
      <c r="R363" s="4">
        <f t="shared" si="154"/>
        <v>0</v>
      </c>
      <c r="S363" s="4">
        <f t="shared" si="155"/>
        <v>0</v>
      </c>
      <c r="T363" s="5">
        <f t="shared" si="174"/>
        <v>3573.2898104528163</v>
      </c>
      <c r="U363" s="5">
        <f t="shared" si="175"/>
        <v>134.89811023865255</v>
      </c>
      <c r="V363" s="5">
        <f t="shared" si="176"/>
        <v>105.31571976872907</v>
      </c>
      <c r="W363" s="5">
        <f t="shared" si="173"/>
        <v>29.047761021292832</v>
      </c>
      <c r="X363" s="5">
        <f t="shared" si="173"/>
        <v>13.588983755987233</v>
      </c>
      <c r="Y363" s="5">
        <f t="shared" si="173"/>
        <v>35.461112075872812</v>
      </c>
      <c r="Z363" s="5">
        <f t="shared" si="146"/>
        <v>13.818263584473291</v>
      </c>
      <c r="AA363" s="4">
        <v>0</v>
      </c>
      <c r="AB363" s="4">
        <f t="shared" si="156"/>
        <v>0</v>
      </c>
      <c r="AC363" s="3">
        <f t="shared" si="157"/>
        <v>0</v>
      </c>
      <c r="AD363" s="4">
        <v>27.199999999999989</v>
      </c>
      <c r="AE363" s="4">
        <v>1.4845555555555554</v>
      </c>
      <c r="AF363" s="4">
        <v>1.4233655555555595</v>
      </c>
      <c r="AG363" s="4">
        <v>6.1189999999999918E-2</v>
      </c>
      <c r="AH363" s="4">
        <v>0.24899999999999975</v>
      </c>
      <c r="AI363" s="4">
        <v>0.83462500000000128</v>
      </c>
      <c r="AJ363" s="4">
        <v>0.16144444444444475</v>
      </c>
      <c r="AK363" s="3">
        <f t="shared" si="158"/>
        <v>0.19343351139067785</v>
      </c>
      <c r="AL363" s="4">
        <f t="shared" si="159"/>
        <v>0</v>
      </c>
      <c r="AM363" s="4">
        <f t="shared" si="160"/>
        <v>0</v>
      </c>
      <c r="AN363" s="4">
        <f t="shared" si="161"/>
        <v>0</v>
      </c>
      <c r="AO363" s="4">
        <f t="shared" si="162"/>
        <v>0</v>
      </c>
      <c r="AP363" s="4">
        <f t="shared" si="163"/>
        <v>0</v>
      </c>
      <c r="AQ363" s="4">
        <f t="shared" si="164"/>
        <v>0</v>
      </c>
      <c r="AR363" s="4">
        <f t="shared" si="165"/>
        <v>0</v>
      </c>
      <c r="AS363" s="5">
        <f t="shared" si="166"/>
        <v>2520.5524622761836</v>
      </c>
      <c r="AT363" s="5">
        <f t="shared" si="167"/>
        <v>105.04170233866805</v>
      </c>
      <c r="AU363" s="5">
        <f t="shared" si="168"/>
        <v>87.018447076553485</v>
      </c>
      <c r="AV363" s="5">
        <f t="shared" si="169"/>
        <v>18.129232896543574</v>
      </c>
      <c r="AW363" s="5">
        <f t="shared" si="170"/>
        <v>13.323545563507858</v>
      </c>
      <c r="AX363" s="5">
        <f t="shared" si="171"/>
        <v>34.71767326853552</v>
      </c>
      <c r="AY363" s="5">
        <f t="shared" si="172"/>
        <v>15.11409377723518</v>
      </c>
    </row>
    <row r="364" spans="1:51" x14ac:dyDescent="0.25">
      <c r="A364" s="2">
        <v>42335</v>
      </c>
      <c r="B364" s="299">
        <v>2015</v>
      </c>
      <c r="C364" s="1" t="s">
        <v>372</v>
      </c>
      <c r="D364" s="3">
        <v>0</v>
      </c>
      <c r="E364" s="3">
        <v>23.962500000000045</v>
      </c>
      <c r="F364" s="3">
        <v>1.4882857142857133</v>
      </c>
      <c r="G364" s="3">
        <v>1.1028785714285727</v>
      </c>
      <c r="H364" s="3">
        <v>0.41476428571428486</v>
      </c>
      <c r="I364" s="3">
        <v>0.10435714285714308</v>
      </c>
      <c r="J364" s="3">
        <v>0.33777142857142883</v>
      </c>
      <c r="K364" s="3">
        <v>9.5969230769230751E-2</v>
      </c>
      <c r="L364" s="3">
        <f t="shared" si="148"/>
        <v>0.28412477388961882</v>
      </c>
      <c r="M364" s="4">
        <f t="shared" si="149"/>
        <v>0</v>
      </c>
      <c r="N364" s="4">
        <f t="shared" si="150"/>
        <v>0</v>
      </c>
      <c r="O364" s="4">
        <f t="shared" si="151"/>
        <v>0</v>
      </c>
      <c r="P364" s="4">
        <f t="shared" si="152"/>
        <v>0</v>
      </c>
      <c r="Q364" s="4">
        <f t="shared" si="153"/>
        <v>0</v>
      </c>
      <c r="R364" s="4">
        <f t="shared" si="154"/>
        <v>0</v>
      </c>
      <c r="S364" s="4">
        <f t="shared" si="155"/>
        <v>0</v>
      </c>
      <c r="T364" s="5">
        <f t="shared" si="174"/>
        <v>3573.2898104528163</v>
      </c>
      <c r="U364" s="5">
        <f t="shared" si="175"/>
        <v>134.89811023865255</v>
      </c>
      <c r="V364" s="5">
        <f t="shared" si="176"/>
        <v>105.31571976872907</v>
      </c>
      <c r="W364" s="5">
        <f t="shared" si="173"/>
        <v>29.047761021292832</v>
      </c>
      <c r="X364" s="5">
        <f t="shared" si="173"/>
        <v>13.588983755987233</v>
      </c>
      <c r="Y364" s="5">
        <f t="shared" si="173"/>
        <v>35.461112075872812</v>
      </c>
      <c r="Z364" s="5">
        <f t="shared" si="146"/>
        <v>13.818263584473291</v>
      </c>
      <c r="AA364" s="4">
        <v>-1.1381666666666669E-4</v>
      </c>
      <c r="AB364" s="4">
        <f t="shared" si="156"/>
        <v>0</v>
      </c>
      <c r="AC364" s="3">
        <f t="shared" si="157"/>
        <v>0</v>
      </c>
      <c r="AD364" s="4">
        <v>27.199999999999989</v>
      </c>
      <c r="AE364" s="4">
        <v>1.4845555555555554</v>
      </c>
      <c r="AF364" s="4">
        <v>1.4233655555555595</v>
      </c>
      <c r="AG364" s="4">
        <v>6.1189999999999918E-2</v>
      </c>
      <c r="AH364" s="4">
        <v>0.24899999999999975</v>
      </c>
      <c r="AI364" s="4">
        <v>0.83462500000000128</v>
      </c>
      <c r="AJ364" s="4">
        <v>0.16144444444444475</v>
      </c>
      <c r="AK364" s="3">
        <f t="shared" si="158"/>
        <v>0.19343351139067785</v>
      </c>
      <c r="AL364" s="4">
        <f t="shared" si="159"/>
        <v>0</v>
      </c>
      <c r="AM364" s="4">
        <f t="shared" si="160"/>
        <v>0</v>
      </c>
      <c r="AN364" s="4">
        <f t="shared" si="161"/>
        <v>0</v>
      </c>
      <c r="AO364" s="4">
        <f t="shared" si="162"/>
        <v>0</v>
      </c>
      <c r="AP364" s="4">
        <f t="shared" si="163"/>
        <v>0</v>
      </c>
      <c r="AQ364" s="4">
        <f t="shared" si="164"/>
        <v>0</v>
      </c>
      <c r="AR364" s="4">
        <f t="shared" si="165"/>
        <v>0</v>
      </c>
      <c r="AS364" s="5">
        <f t="shared" si="166"/>
        <v>2520.5524622761836</v>
      </c>
      <c r="AT364" s="5">
        <f t="shared" si="167"/>
        <v>105.04170233866805</v>
      </c>
      <c r="AU364" s="5">
        <f t="shared" si="168"/>
        <v>87.018447076553485</v>
      </c>
      <c r="AV364" s="5">
        <f t="shared" si="169"/>
        <v>18.129232896543574</v>
      </c>
      <c r="AW364" s="5">
        <f t="shared" si="170"/>
        <v>13.323545563507858</v>
      </c>
      <c r="AX364" s="5">
        <f t="shared" si="171"/>
        <v>34.71767326853552</v>
      </c>
      <c r="AY364" s="5">
        <f t="shared" si="172"/>
        <v>15.11409377723518</v>
      </c>
    </row>
    <row r="365" spans="1:51" x14ac:dyDescent="0.25">
      <c r="A365" s="2">
        <v>42336</v>
      </c>
      <c r="B365" s="299">
        <v>2015</v>
      </c>
      <c r="C365" s="1" t="s">
        <v>373</v>
      </c>
      <c r="D365" s="3">
        <v>2.2611297978072795E-2</v>
      </c>
      <c r="E365" s="3">
        <v>33.983619791666726</v>
      </c>
      <c r="F365" s="3">
        <v>1.5252179408482121</v>
      </c>
      <c r="G365" s="3">
        <v>1.1606141183035705</v>
      </c>
      <c r="H365" s="3">
        <v>0.38753909040178525</v>
      </c>
      <c r="I365" s="3">
        <v>0.12749386160714293</v>
      </c>
      <c r="J365" s="3">
        <v>0.36802351190476235</v>
      </c>
      <c r="K365" s="3">
        <v>9.9311899038461451E-2</v>
      </c>
      <c r="L365" s="3">
        <f t="shared" si="148"/>
        <v>0.26985204973578297</v>
      </c>
      <c r="M365" s="4">
        <f t="shared" si="149"/>
        <v>1.879982283308046</v>
      </c>
      <c r="N365" s="4">
        <f t="shared" si="150"/>
        <v>8.4375435123051304E-2</v>
      </c>
      <c r="O365" s="4">
        <f t="shared" si="151"/>
        <v>6.4205461146988912E-2</v>
      </c>
      <c r="P365" s="4">
        <f t="shared" si="152"/>
        <v>2.1438758687599445E-2</v>
      </c>
      <c r="Q365" s="4">
        <f t="shared" si="153"/>
        <v>7.0529920744561506E-3</v>
      </c>
      <c r="R365" s="4">
        <f t="shared" si="154"/>
        <v>2.0359152040402104E-2</v>
      </c>
      <c r="S365" s="4">
        <f t="shared" si="155"/>
        <v>5.4939589089849569E-3</v>
      </c>
      <c r="T365" s="5">
        <f t="shared" si="174"/>
        <v>3575.1697927361242</v>
      </c>
      <c r="U365" s="5">
        <f t="shared" si="175"/>
        <v>134.98248567377561</v>
      </c>
      <c r="V365" s="5">
        <f t="shared" si="176"/>
        <v>105.37992522987605</v>
      </c>
      <c r="W365" s="5">
        <f t="shared" si="173"/>
        <v>29.06919977998043</v>
      </c>
      <c r="X365" s="5">
        <f t="shared" si="173"/>
        <v>13.596036748061689</v>
      </c>
      <c r="Y365" s="5">
        <f t="shared" si="173"/>
        <v>35.481471227913211</v>
      </c>
      <c r="Z365" s="5">
        <f t="shared" si="146"/>
        <v>13.823757543382277</v>
      </c>
      <c r="AA365" s="4">
        <v>3.3134400000000008E-2</v>
      </c>
      <c r="AB365" s="4">
        <f t="shared" si="156"/>
        <v>3.3134400000000008E-2</v>
      </c>
      <c r="AC365" s="3">
        <f t="shared" si="157"/>
        <v>81.065812117101387</v>
      </c>
      <c r="AD365" s="4">
        <v>28.84333333333338</v>
      </c>
      <c r="AE365" s="4">
        <v>1.3748687615740733</v>
      </c>
      <c r="AF365" s="4">
        <v>1.3040483449074085</v>
      </c>
      <c r="AG365" s="4">
        <v>7.0548541666666534E-2</v>
      </c>
      <c r="AH365" s="4">
        <v>0.20324645833333321</v>
      </c>
      <c r="AI365" s="4">
        <v>0.69805614583333497</v>
      </c>
      <c r="AJ365" s="4">
        <v>0.18942071759259294</v>
      </c>
      <c r="AK365" s="3">
        <f t="shared" si="158"/>
        <v>0.27135455897528654</v>
      </c>
      <c r="AL365" s="4">
        <f t="shared" si="159"/>
        <v>2.3382082408309319</v>
      </c>
      <c r="AM365" s="4">
        <f t="shared" si="160"/>
        <v>0.1114548527114357</v>
      </c>
      <c r="AN365" s="4">
        <f t="shared" si="161"/>
        <v>0.10571373811988101</v>
      </c>
      <c r="AO365" s="4">
        <f t="shared" si="162"/>
        <v>5.7190748238854887E-3</v>
      </c>
      <c r="AP365" s="4">
        <f t="shared" si="163"/>
        <v>1.6476339204716268E-2</v>
      </c>
      <c r="AQ365" s="4">
        <f t="shared" si="164"/>
        <v>5.6588488365313064E-2</v>
      </c>
      <c r="AR365" s="4">
        <f t="shared" si="165"/>
        <v>1.5355544303447662E-2</v>
      </c>
      <c r="AS365" s="5">
        <f t="shared" si="166"/>
        <v>2522.8906705170148</v>
      </c>
      <c r="AT365" s="5">
        <f t="shared" si="167"/>
        <v>105.15315719137948</v>
      </c>
      <c r="AU365" s="5">
        <f t="shared" si="168"/>
        <v>87.12416081467336</v>
      </c>
      <c r="AV365" s="5">
        <f t="shared" si="169"/>
        <v>18.13495197136746</v>
      </c>
      <c r="AW365" s="5">
        <f t="shared" si="170"/>
        <v>13.340021902712575</v>
      </c>
      <c r="AX365" s="5">
        <f t="shared" si="171"/>
        <v>34.774261756900835</v>
      </c>
      <c r="AY365" s="5">
        <f t="shared" si="172"/>
        <v>15.129449321538628</v>
      </c>
    </row>
    <row r="366" spans="1:51" x14ac:dyDescent="0.25">
      <c r="A366" s="2">
        <v>42337</v>
      </c>
      <c r="B366" s="299">
        <v>2015</v>
      </c>
      <c r="C366" s="1" t="s">
        <v>374</v>
      </c>
      <c r="D366" s="3">
        <v>0.64109021616948458</v>
      </c>
      <c r="E366" s="3">
        <v>69.773333333333468</v>
      </c>
      <c r="F366" s="3">
        <v>1.6571187499999975</v>
      </c>
      <c r="G366" s="3">
        <v>1.3668124999999982</v>
      </c>
      <c r="H366" s="3">
        <v>0.29030625000000038</v>
      </c>
      <c r="I366" s="3">
        <v>0.21012500000000012</v>
      </c>
      <c r="J366" s="3">
        <v>0.47606666666666747</v>
      </c>
      <c r="K366" s="3">
        <v>0.11125000000000006</v>
      </c>
      <c r="L366" s="3">
        <f t="shared" si="148"/>
        <v>0.23368575829715699</v>
      </c>
      <c r="M366" s="4">
        <f t="shared" si="149"/>
        <v>109.43777316658793</v>
      </c>
      <c r="N366" s="4">
        <f t="shared" si="150"/>
        <v>2.5991503803640224</v>
      </c>
      <c r="O366" s="4">
        <f t="shared" si="151"/>
        <v>2.143812101131136</v>
      </c>
      <c r="P366" s="4">
        <f t="shared" si="152"/>
        <v>0.45533827923288855</v>
      </c>
      <c r="Q366" s="4">
        <f t="shared" si="153"/>
        <v>0.32957594238432908</v>
      </c>
      <c r="R366" s="4">
        <f t="shared" si="154"/>
        <v>0.74669896635066324</v>
      </c>
      <c r="S366" s="4">
        <f t="shared" si="155"/>
        <v>0.17449291417135807</v>
      </c>
      <c r="T366" s="5">
        <f t="shared" si="174"/>
        <v>3684.6075659027119</v>
      </c>
      <c r="U366" s="5">
        <f t="shared" si="175"/>
        <v>137.58163605413964</v>
      </c>
      <c r="V366" s="5">
        <f t="shared" si="176"/>
        <v>107.52373733100718</v>
      </c>
      <c r="W366" s="5">
        <f t="shared" si="173"/>
        <v>29.524538059213317</v>
      </c>
      <c r="X366" s="5">
        <f t="shared" si="173"/>
        <v>13.925612690446018</v>
      </c>
      <c r="Y366" s="5">
        <f t="shared" si="173"/>
        <v>36.228170194263875</v>
      </c>
      <c r="Z366" s="5">
        <f t="shared" si="146"/>
        <v>13.998250457553635</v>
      </c>
      <c r="AA366" s="4">
        <v>0.48041013333333349</v>
      </c>
      <c r="AB366" s="4">
        <f t="shared" si="156"/>
        <v>0.48041013333333349</v>
      </c>
      <c r="AC366" s="3">
        <f t="shared" si="157"/>
        <v>1175.3596747776219</v>
      </c>
      <c r="AD366" s="4">
        <v>29.920000000000041</v>
      </c>
      <c r="AE366" s="4">
        <v>1.3030049999999991</v>
      </c>
      <c r="AF366" s="4">
        <v>1.2258750000000014</v>
      </c>
      <c r="AG366" s="4">
        <v>7.6679999999999873E-2</v>
      </c>
      <c r="AH366" s="4">
        <v>0.17327000000000006</v>
      </c>
      <c r="AI366" s="4">
        <v>0.60858000000000156</v>
      </c>
      <c r="AJ366" s="4">
        <v>0.20775000000000043</v>
      </c>
      <c r="AK366" s="3">
        <f t="shared" si="158"/>
        <v>0.34136843143054307</v>
      </c>
      <c r="AL366" s="4">
        <f t="shared" si="159"/>
        <v>35.16676146934649</v>
      </c>
      <c r="AM366" s="4">
        <f t="shared" si="160"/>
        <v>1.5314995330336139</v>
      </c>
      <c r="AN366" s="4">
        <f t="shared" si="161"/>
        <v>1.440844041318019</v>
      </c>
      <c r="AO366" s="4">
        <f t="shared" si="162"/>
        <v>9.01265798619479E-2</v>
      </c>
      <c r="AP366" s="4">
        <f t="shared" si="163"/>
        <v>0.2036545708487186</v>
      </c>
      <c r="AQ366" s="4">
        <f t="shared" si="164"/>
        <v>0.71530039087616692</v>
      </c>
      <c r="AR366" s="4">
        <f t="shared" si="165"/>
        <v>0.24418097243505146</v>
      </c>
      <c r="AS366" s="5">
        <f t="shared" si="166"/>
        <v>2558.0574319863613</v>
      </c>
      <c r="AT366" s="5">
        <f t="shared" si="167"/>
        <v>106.68465672441309</v>
      </c>
      <c r="AU366" s="5">
        <f t="shared" si="168"/>
        <v>88.565004855991376</v>
      </c>
      <c r="AV366" s="5">
        <f t="shared" si="169"/>
        <v>18.225078551229409</v>
      </c>
      <c r="AW366" s="5">
        <f t="shared" si="170"/>
        <v>13.543676473561293</v>
      </c>
      <c r="AX366" s="5">
        <f t="shared" si="171"/>
        <v>35.489562147777001</v>
      </c>
      <c r="AY366" s="5">
        <f t="shared" si="172"/>
        <v>15.37363029397368</v>
      </c>
    </row>
    <row r="367" spans="1:51" x14ac:dyDescent="0.25">
      <c r="A367" s="2">
        <v>42338</v>
      </c>
      <c r="B367" s="299">
        <v>2015</v>
      </c>
      <c r="C367" s="1" t="s">
        <v>375</v>
      </c>
      <c r="D367" s="3">
        <v>0.34761663159561734</v>
      </c>
      <c r="E367" s="3">
        <v>69.773333333333468</v>
      </c>
      <c r="F367" s="3">
        <v>1.6571187499999975</v>
      </c>
      <c r="G367" s="3">
        <v>1.3668124999999982</v>
      </c>
      <c r="H367" s="3">
        <v>0.29030625000000038</v>
      </c>
      <c r="I367" s="3">
        <v>0.21012500000000012</v>
      </c>
      <c r="J367" s="3">
        <v>0.47606666666666747</v>
      </c>
      <c r="K367" s="3">
        <v>0.11125000000000006</v>
      </c>
      <c r="L367" s="3">
        <f t="shared" si="148"/>
        <v>0.23368575829715699</v>
      </c>
      <c r="M367" s="4">
        <f t="shared" si="149"/>
        <v>59.340150758808775</v>
      </c>
      <c r="N367" s="4">
        <f t="shared" si="150"/>
        <v>1.409330352334919</v>
      </c>
      <c r="O367" s="4">
        <f t="shared" si="151"/>
        <v>1.1624334962118872</v>
      </c>
      <c r="P367" s="4">
        <f t="shared" si="152"/>
        <v>0.246896856123033</v>
      </c>
      <c r="Q367" s="4">
        <f t="shared" si="153"/>
        <v>0.17870508090284748</v>
      </c>
      <c r="R367" s="4">
        <f t="shared" si="154"/>
        <v>0.40488058147205558</v>
      </c>
      <c r="S367" s="4">
        <f t="shared" si="155"/>
        <v>9.4614825701091157E-2</v>
      </c>
      <c r="T367" s="5">
        <f t="shared" si="174"/>
        <v>3743.9477166615206</v>
      </c>
      <c r="U367" s="5">
        <f t="shared" si="175"/>
        <v>138.99096640647454</v>
      </c>
      <c r="V367" s="5">
        <f t="shared" si="176"/>
        <v>108.68617082721907</v>
      </c>
      <c r="W367" s="5">
        <f t="shared" si="173"/>
        <v>29.77143491533635</v>
      </c>
      <c r="X367" s="5">
        <f t="shared" si="173"/>
        <v>14.104317771348866</v>
      </c>
      <c r="Y367" s="5">
        <f t="shared" si="173"/>
        <v>36.633050775735931</v>
      </c>
      <c r="Z367" s="5">
        <f t="shared" si="146"/>
        <v>14.092865283254726</v>
      </c>
      <c r="AA367" s="4">
        <v>0.30180746666666675</v>
      </c>
      <c r="AB367" s="4">
        <f t="shared" si="156"/>
        <v>0.30180746666666675</v>
      </c>
      <c r="AC367" s="3">
        <f t="shared" si="157"/>
        <v>738.39476158730326</v>
      </c>
      <c r="AD367" s="4">
        <v>29.920000000000041</v>
      </c>
      <c r="AE367" s="4">
        <v>1.3030049999999991</v>
      </c>
      <c r="AF367" s="4">
        <v>1.2258750000000014</v>
      </c>
      <c r="AG367" s="4">
        <v>7.6679999999999873E-2</v>
      </c>
      <c r="AH367" s="4">
        <v>0.17327000000000006</v>
      </c>
      <c r="AI367" s="4">
        <v>0.60858000000000156</v>
      </c>
      <c r="AJ367" s="4">
        <v>0.20775000000000043</v>
      </c>
      <c r="AK367" s="3">
        <f t="shared" si="158"/>
        <v>0.34136843143054307</v>
      </c>
      <c r="AL367" s="4">
        <f t="shared" si="159"/>
        <v>22.092771266692139</v>
      </c>
      <c r="AM367" s="4">
        <f t="shared" si="160"/>
        <v>0.96213206632206327</v>
      </c>
      <c r="AN367" s="4">
        <f t="shared" si="161"/>
        <v>0.90517967836083624</v>
      </c>
      <c r="AO367" s="4">
        <f t="shared" si="162"/>
        <v>5.6620110318514306E-2</v>
      </c>
      <c r="AP367" s="4">
        <f t="shared" si="163"/>
        <v>0.12794166034023205</v>
      </c>
      <c r="AQ367" s="4">
        <f t="shared" si="164"/>
        <v>0.44937228400680207</v>
      </c>
      <c r="AR367" s="4">
        <f t="shared" si="165"/>
        <v>0.15340151171976255</v>
      </c>
      <c r="AS367" s="5">
        <f t="shared" si="166"/>
        <v>2580.1502032530534</v>
      </c>
      <c r="AT367" s="5">
        <f t="shared" si="167"/>
        <v>107.64678879073516</v>
      </c>
      <c r="AU367" s="5">
        <f t="shared" si="168"/>
        <v>89.470184534352214</v>
      </c>
      <c r="AV367" s="5">
        <f t="shared" si="169"/>
        <v>18.281698661547924</v>
      </c>
      <c r="AW367" s="5">
        <f t="shared" si="170"/>
        <v>13.671618133901525</v>
      </c>
      <c r="AX367" s="5">
        <f t="shared" si="171"/>
        <v>35.9389344317838</v>
      </c>
      <c r="AY367" s="5">
        <f t="shared" si="172"/>
        <v>15.527031805693442</v>
      </c>
    </row>
    <row r="368" spans="1:51" x14ac:dyDescent="0.25">
      <c r="A368" s="2">
        <v>42339</v>
      </c>
      <c r="B368" s="299">
        <v>2015</v>
      </c>
      <c r="C368" s="1" t="s">
        <v>10</v>
      </c>
      <c r="D368" s="3">
        <v>0.5558099614333003</v>
      </c>
      <c r="E368" s="3">
        <v>60.414842195361437</v>
      </c>
      <c r="F368" s="3">
        <v>1.8682437848306825</v>
      </c>
      <c r="G368" s="3">
        <v>1.6482298801544173</v>
      </c>
      <c r="H368" s="3">
        <v>0.18771587315681648</v>
      </c>
      <c r="I368" s="3">
        <v>9.231050603098867E-2</v>
      </c>
      <c r="J368" s="3">
        <v>0.59308269898406296</v>
      </c>
      <c r="K368" s="3">
        <v>0.25424294180311313</v>
      </c>
      <c r="L368" s="3">
        <f t="shared" si="148"/>
        <v>0.42868042220524294</v>
      </c>
      <c r="M368" s="4">
        <f t="shared" si="149"/>
        <v>82.153978231086768</v>
      </c>
      <c r="N368" s="4">
        <f t="shared" si="150"/>
        <v>2.5404959055099097</v>
      </c>
      <c r="O368" s="4">
        <f t="shared" si="151"/>
        <v>2.2413141667434373</v>
      </c>
      <c r="P368" s="4">
        <f t="shared" si="152"/>
        <v>0.25526187268827455</v>
      </c>
      <c r="Q368" s="4">
        <f t="shared" si="153"/>
        <v>0.12552669223975416</v>
      </c>
      <c r="R368" s="4">
        <f t="shared" si="154"/>
        <v>0.80649226863844836</v>
      </c>
      <c r="S368" s="4">
        <f t="shared" si="155"/>
        <v>0.3457274462251943</v>
      </c>
      <c r="T368" s="5">
        <f t="shared" si="174"/>
        <v>3826.1016948926076</v>
      </c>
      <c r="U368" s="5">
        <f t="shared" si="175"/>
        <v>141.53146231198446</v>
      </c>
      <c r="V368" s="5">
        <f t="shared" si="176"/>
        <v>110.92748499396251</v>
      </c>
      <c r="W368" s="5">
        <f t="shared" si="173"/>
        <v>30.026696788024626</v>
      </c>
      <c r="X368" s="5">
        <f t="shared" si="173"/>
        <v>14.22984446358862</v>
      </c>
      <c r="Y368" s="5">
        <f t="shared" si="173"/>
        <v>37.439543044374382</v>
      </c>
      <c r="Z368" s="5">
        <f t="shared" si="146"/>
        <v>14.43859272947992</v>
      </c>
      <c r="AA368" s="4">
        <v>0.53485706666666666</v>
      </c>
      <c r="AB368" s="4">
        <f t="shared" si="156"/>
        <v>0.53485706666666666</v>
      </c>
      <c r="AC368" s="3">
        <f t="shared" si="157"/>
        <v>1308.5682093505229</v>
      </c>
      <c r="AD368" s="4">
        <v>41.924872933524362</v>
      </c>
      <c r="AE368" s="4">
        <v>1.4825669958015426</v>
      </c>
      <c r="AF368" s="4">
        <v>1.3655798592606911</v>
      </c>
      <c r="AG368" s="4">
        <v>0.12381649605711283</v>
      </c>
      <c r="AH368" s="4">
        <v>0.12223338280176688</v>
      </c>
      <c r="AI368" s="4">
        <v>0.52691506017284839</v>
      </c>
      <c r="AJ368" s="4">
        <v>0.22993697933967538</v>
      </c>
      <c r="AK368" s="3">
        <f t="shared" si="158"/>
        <v>0.43638338836670792</v>
      </c>
      <c r="AL368" s="4">
        <f t="shared" si="159"/>
        <v>54.861555901870176</v>
      </c>
      <c r="AM368" s="4">
        <f t="shared" si="160"/>
        <v>1.9400400389382086</v>
      </c>
      <c r="AN368" s="4">
        <f t="shared" si="161"/>
        <v>1.7869543911579018</v>
      </c>
      <c r="AO368" s="4">
        <f t="shared" si="162"/>
        <v>0.1620223305335122</v>
      </c>
      <c r="AP368" s="4">
        <f t="shared" si="163"/>
        <v>0.15995071885576506</v>
      </c>
      <c r="AQ368" s="4">
        <f t="shared" si="164"/>
        <v>0.68950429677020719</v>
      </c>
      <c r="AR368" s="4">
        <f t="shared" si="165"/>
        <v>0.3008882213179872</v>
      </c>
      <c r="AS368" s="5">
        <f t="shared" si="166"/>
        <v>2635.0117591549238</v>
      </c>
      <c r="AT368" s="5">
        <f t="shared" si="167"/>
        <v>109.58682882967337</v>
      </c>
      <c r="AU368" s="5">
        <f t="shared" si="168"/>
        <v>91.25713892551012</v>
      </c>
      <c r="AV368" s="5">
        <f t="shared" si="169"/>
        <v>18.443720992081438</v>
      </c>
      <c r="AW368" s="5">
        <f t="shared" si="170"/>
        <v>13.83156885275729</v>
      </c>
      <c r="AX368" s="5">
        <f t="shared" si="171"/>
        <v>36.628438728554009</v>
      </c>
      <c r="AY368" s="5">
        <f t="shared" si="172"/>
        <v>15.827920027011428</v>
      </c>
    </row>
    <row r="369" spans="1:51" x14ac:dyDescent="0.25">
      <c r="A369" s="2">
        <v>42340</v>
      </c>
      <c r="B369" s="299">
        <v>2015</v>
      </c>
      <c r="C369" s="1" t="s">
        <v>11</v>
      </c>
      <c r="D369" s="3">
        <v>0.5608149888829882</v>
      </c>
      <c r="E369" s="3">
        <v>58.949054426763404</v>
      </c>
      <c r="F369" s="3">
        <v>1.9013115613704279</v>
      </c>
      <c r="G369" s="3">
        <v>1.6923073011424583</v>
      </c>
      <c r="H369" s="3">
        <v>0.17164750088017341</v>
      </c>
      <c r="I369" s="3">
        <v>7.3857633481625468E-2</v>
      </c>
      <c r="J369" s="3">
        <v>0.61141051127473955</v>
      </c>
      <c r="K369" s="3">
        <v>0.27663942666384173</v>
      </c>
      <c r="L369" s="3">
        <f t="shared" si="148"/>
        <v>0.4524610250600235</v>
      </c>
      <c r="M369" s="4">
        <f t="shared" si="149"/>
        <v>80.882596156998744</v>
      </c>
      <c r="N369" s="4">
        <f t="shared" si="150"/>
        <v>2.6087443926350442</v>
      </c>
      <c r="O369" s="4">
        <f t="shared" si="151"/>
        <v>2.321974615927036</v>
      </c>
      <c r="P369" s="4">
        <f t="shared" si="152"/>
        <v>0.23551345530567169</v>
      </c>
      <c r="Q369" s="4">
        <f t="shared" si="153"/>
        <v>0.10133830304992617</v>
      </c>
      <c r="R369" s="4">
        <f t="shared" si="154"/>
        <v>0.83890182718735884</v>
      </c>
      <c r="S369" s="4">
        <f t="shared" si="155"/>
        <v>0.37957038065391907</v>
      </c>
      <c r="T369" s="5">
        <f t="shared" si="174"/>
        <v>3906.9842910496063</v>
      </c>
      <c r="U369" s="5">
        <f t="shared" si="175"/>
        <v>144.14020670461949</v>
      </c>
      <c r="V369" s="5">
        <f t="shared" si="176"/>
        <v>113.24945960988954</v>
      </c>
      <c r="W369" s="5">
        <f t="shared" si="173"/>
        <v>30.262210243330298</v>
      </c>
      <c r="X369" s="5">
        <f t="shared" si="173"/>
        <v>14.331182766638547</v>
      </c>
      <c r="Y369" s="5">
        <f t="shared" si="173"/>
        <v>38.278444871561739</v>
      </c>
      <c r="Z369" s="5">
        <f t="shared" si="146"/>
        <v>14.818163110133838</v>
      </c>
      <c r="AA369" s="4">
        <v>0.3883312000000001</v>
      </c>
      <c r="AB369" s="4">
        <f t="shared" si="156"/>
        <v>0.3883312000000001</v>
      </c>
      <c r="AC369" s="3">
        <f t="shared" si="157"/>
        <v>950.08161000074006</v>
      </c>
      <c r="AD369" s="4">
        <v>43.805154236365532</v>
      </c>
      <c r="AE369" s="4">
        <v>1.5106911638186522</v>
      </c>
      <c r="AF369" s="4">
        <v>1.387461343241281</v>
      </c>
      <c r="AG369" s="4">
        <v>0.13119932074075699</v>
      </c>
      <c r="AH369" s="4">
        <v>0.11423969577071828</v>
      </c>
      <c r="AI369" s="4">
        <v>0.51412416598305344</v>
      </c>
      <c r="AJ369" s="4">
        <v>0.23341204839287752</v>
      </c>
      <c r="AK369" s="3">
        <f t="shared" si="158"/>
        <v>0.45399937181822969</v>
      </c>
      <c r="AL369" s="4">
        <f t="shared" si="159"/>
        <v>41.618471463216899</v>
      </c>
      <c r="AM369" s="4">
        <f t="shared" si="160"/>
        <v>1.435279893134717</v>
      </c>
      <c r="AN369" s="4">
        <f t="shared" si="161"/>
        <v>1.3182015068004658</v>
      </c>
      <c r="AO369" s="4">
        <f t="shared" si="162"/>
        <v>0.1246500618803819</v>
      </c>
      <c r="AP369" s="4">
        <f t="shared" si="163"/>
        <v>0.10853703408383876</v>
      </c>
      <c r="AQ369" s="4">
        <f t="shared" si="164"/>
        <v>0.48845991535746713</v>
      </c>
      <c r="AR369" s="4">
        <f t="shared" si="165"/>
        <v>0.22176049473067569</v>
      </c>
      <c r="AS369" s="5">
        <f t="shared" si="166"/>
        <v>2676.6302306181406</v>
      </c>
      <c r="AT369" s="5">
        <f t="shared" si="167"/>
        <v>111.02210872280808</v>
      </c>
      <c r="AU369" s="5">
        <f t="shared" si="168"/>
        <v>92.575340432310583</v>
      </c>
      <c r="AV369" s="5">
        <f t="shared" si="169"/>
        <v>18.568371053961819</v>
      </c>
      <c r="AW369" s="5">
        <f t="shared" si="170"/>
        <v>13.940105886841128</v>
      </c>
      <c r="AX369" s="5">
        <f t="shared" si="171"/>
        <v>37.116898643911476</v>
      </c>
      <c r="AY369" s="5">
        <f t="shared" si="172"/>
        <v>16.049680521742104</v>
      </c>
    </row>
    <row r="370" spans="1:51" x14ac:dyDescent="0.25">
      <c r="A370" s="2">
        <v>42341</v>
      </c>
      <c r="B370" s="299">
        <v>2015</v>
      </c>
      <c r="C370" s="1" t="s">
        <v>12</v>
      </c>
      <c r="D370" s="3">
        <v>0.18761891664432026</v>
      </c>
      <c r="E370" s="3">
        <v>66.729004890860637</v>
      </c>
      <c r="F370" s="3">
        <v>1.7257979781979298</v>
      </c>
      <c r="G370" s="3">
        <v>1.4583579128213149</v>
      </c>
      <c r="H370" s="3">
        <v>0.25693347681004919</v>
      </c>
      <c r="I370" s="3">
        <v>0.17179980316670698</v>
      </c>
      <c r="J370" s="3">
        <v>0.51413212296268795</v>
      </c>
      <c r="K370" s="3">
        <v>0.15776577624920571</v>
      </c>
      <c r="L370" s="3">
        <f t="shared" si="148"/>
        <v>0.30685843035848437</v>
      </c>
      <c r="M370" s="4">
        <f t="shared" si="149"/>
        <v>30.630204713269908</v>
      </c>
      <c r="N370" s="4">
        <f t="shared" si="150"/>
        <v>0.79218243179870873</v>
      </c>
      <c r="O370" s="4">
        <f t="shared" si="151"/>
        <v>0.66942106341903485</v>
      </c>
      <c r="P370" s="4">
        <f t="shared" si="152"/>
        <v>0.11793859364838027</v>
      </c>
      <c r="Q370" s="4">
        <f t="shared" si="153"/>
        <v>7.8860207031447013E-2</v>
      </c>
      <c r="R370" s="4">
        <f t="shared" si="154"/>
        <v>0.23599890634922488</v>
      </c>
      <c r="S370" s="4">
        <f t="shared" si="155"/>
        <v>7.2418253968642085E-2</v>
      </c>
      <c r="T370" s="5">
        <f t="shared" si="174"/>
        <v>3937.6144957628762</v>
      </c>
      <c r="U370" s="5">
        <f t="shared" si="175"/>
        <v>144.93238913641821</v>
      </c>
      <c r="V370" s="5">
        <f t="shared" si="176"/>
        <v>113.91888067330858</v>
      </c>
      <c r="W370" s="5">
        <f t="shared" si="173"/>
        <v>30.380148836978677</v>
      </c>
      <c r="X370" s="5">
        <f t="shared" si="173"/>
        <v>14.410042973669993</v>
      </c>
      <c r="Y370" s="5">
        <f t="shared" si="173"/>
        <v>38.514443777910962</v>
      </c>
      <c r="Z370" s="5">
        <f t="shared" si="146"/>
        <v>14.890581364102481</v>
      </c>
      <c r="AA370" s="4">
        <v>0.21464160000000007</v>
      </c>
      <c r="AB370" s="4">
        <f t="shared" si="156"/>
        <v>0.21464160000000007</v>
      </c>
      <c r="AC370" s="3">
        <f t="shared" si="157"/>
        <v>525.13688547594131</v>
      </c>
      <c r="AD370" s="4">
        <v>33.825199628977863</v>
      </c>
      <c r="AE370" s="4">
        <v>1.3614167335739964</v>
      </c>
      <c r="AF370" s="4">
        <v>1.2713211590366109</v>
      </c>
      <c r="AG370" s="4">
        <v>9.2013558958337585E-2</v>
      </c>
      <c r="AH370" s="4">
        <v>0.15666772693551459</v>
      </c>
      <c r="AI370" s="4">
        <v>0.58201429668273497</v>
      </c>
      <c r="AJ370" s="4">
        <v>0.21496745111049723</v>
      </c>
      <c r="AK370" s="3">
        <f t="shared" si="158"/>
        <v>0.36935080862400071</v>
      </c>
      <c r="AL370" s="4">
        <f t="shared" si="159"/>
        <v>17.762859983763398</v>
      </c>
      <c r="AM370" s="4">
        <f t="shared" si="160"/>
        <v>0.71493014330387794</v>
      </c>
      <c r="AN370" s="4">
        <f t="shared" si="161"/>
        <v>0.66761763389614981</v>
      </c>
      <c r="AO370" s="4">
        <f t="shared" si="162"/>
        <v>4.8319713772938297E-2</v>
      </c>
      <c r="AP370" s="4">
        <f t="shared" si="163"/>
        <v>8.2272002177511364E-2</v>
      </c>
      <c r="AQ370" s="4">
        <f t="shared" si="164"/>
        <v>0.30563717506244192</v>
      </c>
      <c r="AR370" s="4">
        <f t="shared" si="165"/>
        <v>0.1128873377548682</v>
      </c>
      <c r="AS370" s="5">
        <f t="shared" si="166"/>
        <v>2694.3930906019041</v>
      </c>
      <c r="AT370" s="5">
        <f t="shared" si="167"/>
        <v>111.73703886611196</v>
      </c>
      <c r="AU370" s="5">
        <f t="shared" si="168"/>
        <v>93.242958066206739</v>
      </c>
      <c r="AV370" s="5">
        <f t="shared" si="169"/>
        <v>18.616690767734756</v>
      </c>
      <c r="AW370" s="5">
        <f t="shared" si="170"/>
        <v>14.022377889018639</v>
      </c>
      <c r="AX370" s="5">
        <f t="shared" si="171"/>
        <v>37.42253581897392</v>
      </c>
      <c r="AY370" s="5">
        <f t="shared" si="172"/>
        <v>16.162567859496971</v>
      </c>
    </row>
    <row r="371" spans="1:51" x14ac:dyDescent="0.25">
      <c r="A371" s="2">
        <v>42342</v>
      </c>
      <c r="B371" s="299">
        <v>2015</v>
      </c>
      <c r="C371" s="1" t="s">
        <v>13</v>
      </c>
      <c r="D371" s="3">
        <v>5.2027217638708823E-2</v>
      </c>
      <c r="E371" s="3">
        <v>65.478567708333415</v>
      </c>
      <c r="F371" s="3">
        <v>1.6412906529017846</v>
      </c>
      <c r="G371" s="3">
        <v>1.3420686941964275</v>
      </c>
      <c r="H371" s="3">
        <v>0.30197419084821447</v>
      </c>
      <c r="I371" s="3">
        <v>0.20020926339285716</v>
      </c>
      <c r="J371" s="3">
        <v>0.46310148809523882</v>
      </c>
      <c r="K371" s="3">
        <v>0.1098174278846155</v>
      </c>
      <c r="L371" s="3">
        <f t="shared" si="148"/>
        <v>0.23713469014383964</v>
      </c>
      <c r="M371" s="4">
        <f t="shared" si="149"/>
        <v>8.3346698033629725</v>
      </c>
      <c r="N371" s="4">
        <f t="shared" si="150"/>
        <v>0.20891745378757584</v>
      </c>
      <c r="O371" s="4">
        <f t="shared" si="151"/>
        <v>0.17082993429824433</v>
      </c>
      <c r="P371" s="4">
        <f t="shared" si="152"/>
        <v>3.8437847038264743E-2</v>
      </c>
      <c r="Q371" s="4">
        <f t="shared" si="153"/>
        <v>2.5484340301805637E-2</v>
      </c>
      <c r="R371" s="4">
        <f t="shared" si="154"/>
        <v>5.894750181330876E-2</v>
      </c>
      <c r="S371" s="4">
        <f t="shared" si="155"/>
        <v>1.39784975772524E-2</v>
      </c>
      <c r="T371" s="5">
        <f t="shared" si="174"/>
        <v>3945.9491655662391</v>
      </c>
      <c r="U371" s="5">
        <f t="shared" si="175"/>
        <v>145.14130659020577</v>
      </c>
      <c r="V371" s="5">
        <f t="shared" si="176"/>
        <v>114.08971060760682</v>
      </c>
      <c r="W371" s="5">
        <f t="shared" si="173"/>
        <v>30.41858668401694</v>
      </c>
      <c r="X371" s="5">
        <f t="shared" si="173"/>
        <v>14.435527313971798</v>
      </c>
      <c r="Y371" s="5">
        <f t="shared" si="173"/>
        <v>38.57339127972427</v>
      </c>
      <c r="Z371" s="5">
        <f t="shared" si="146"/>
        <v>14.904559861679733</v>
      </c>
      <c r="AA371" s="4">
        <v>5.6116800000000001E-2</v>
      </c>
      <c r="AB371" s="4">
        <f t="shared" si="156"/>
        <v>5.6116800000000001E-2</v>
      </c>
      <c r="AC371" s="3">
        <f t="shared" si="157"/>
        <v>137.29398949167495</v>
      </c>
      <c r="AD371" s="4">
        <v>29.920000000000041</v>
      </c>
      <c r="AE371" s="4">
        <v>1.3030049999999991</v>
      </c>
      <c r="AF371" s="4">
        <v>1.2258750000000014</v>
      </c>
      <c r="AG371" s="4">
        <v>7.6679999999999873E-2</v>
      </c>
      <c r="AH371" s="4">
        <v>0.17327000000000006</v>
      </c>
      <c r="AI371" s="4">
        <v>0.60858000000000156</v>
      </c>
      <c r="AJ371" s="4">
        <v>0.20775000000000043</v>
      </c>
      <c r="AK371" s="3">
        <f t="shared" si="158"/>
        <v>0.34136843143054307</v>
      </c>
      <c r="AL371" s="4">
        <f t="shared" si="159"/>
        <v>4.1078361655909212</v>
      </c>
      <c r="AM371" s="4">
        <f t="shared" si="160"/>
        <v>0.17889475477759983</v>
      </c>
      <c r="AN371" s="4">
        <f t="shared" si="161"/>
        <v>0.16830526936810725</v>
      </c>
      <c r="AO371" s="4">
        <f t="shared" si="162"/>
        <v>1.0527703114221619E-2</v>
      </c>
      <c r="AP371" s="4">
        <f t="shared" si="163"/>
        <v>2.3788929559222533E-2</v>
      </c>
      <c r="AQ371" s="4">
        <f t="shared" si="164"/>
        <v>8.3554376124843788E-2</v>
      </c>
      <c r="AR371" s="4">
        <f t="shared" si="165"/>
        <v>2.8522826316895539E-2</v>
      </c>
      <c r="AS371" s="5">
        <f t="shared" si="166"/>
        <v>2698.500926767495</v>
      </c>
      <c r="AT371" s="5">
        <f t="shared" si="167"/>
        <v>111.91593362088956</v>
      </c>
      <c r="AU371" s="5">
        <f t="shared" si="168"/>
        <v>93.411263335574844</v>
      </c>
      <c r="AV371" s="5">
        <f t="shared" si="169"/>
        <v>18.627218470848977</v>
      </c>
      <c r="AW371" s="5">
        <f t="shared" si="170"/>
        <v>14.046166818577861</v>
      </c>
      <c r="AX371" s="5">
        <f t="shared" si="171"/>
        <v>37.506090195098764</v>
      </c>
      <c r="AY371" s="5">
        <f t="shared" si="172"/>
        <v>16.191090685813865</v>
      </c>
    </row>
    <row r="372" spans="1:51" x14ac:dyDescent="0.25">
      <c r="A372" s="2">
        <v>42343</v>
      </c>
      <c r="B372" s="299">
        <v>2015</v>
      </c>
      <c r="C372" s="1" t="s">
        <v>14</v>
      </c>
      <c r="D372" s="3">
        <v>0</v>
      </c>
      <c r="E372" s="3">
        <v>23.962500000000045</v>
      </c>
      <c r="F372" s="3">
        <v>1.4882857142857133</v>
      </c>
      <c r="G372" s="3">
        <v>1.1028785714285727</v>
      </c>
      <c r="H372" s="3">
        <v>0.41476428571428486</v>
      </c>
      <c r="I372" s="3">
        <v>0.10435714285714308</v>
      </c>
      <c r="J372" s="3">
        <v>0.33777142857142883</v>
      </c>
      <c r="K372" s="3">
        <v>9.5969230769230751E-2</v>
      </c>
      <c r="L372" s="3">
        <f t="shared" si="148"/>
        <v>0.28412477388961882</v>
      </c>
      <c r="M372" s="4">
        <f t="shared" si="149"/>
        <v>0</v>
      </c>
      <c r="N372" s="4">
        <f t="shared" si="150"/>
        <v>0</v>
      </c>
      <c r="O372" s="4">
        <f t="shared" si="151"/>
        <v>0</v>
      </c>
      <c r="P372" s="4">
        <f t="shared" si="152"/>
        <v>0</v>
      </c>
      <c r="Q372" s="4">
        <f t="shared" si="153"/>
        <v>0</v>
      </c>
      <c r="R372" s="4">
        <f t="shared" si="154"/>
        <v>0</v>
      </c>
      <c r="S372" s="4">
        <f t="shared" si="155"/>
        <v>0</v>
      </c>
      <c r="T372" s="5">
        <f t="shared" si="174"/>
        <v>3945.9491655662391</v>
      </c>
      <c r="U372" s="5">
        <f t="shared" si="175"/>
        <v>145.14130659020577</v>
      </c>
      <c r="V372" s="5">
        <f t="shared" si="176"/>
        <v>114.08971060760682</v>
      </c>
      <c r="W372" s="5">
        <f t="shared" si="173"/>
        <v>30.41858668401694</v>
      </c>
      <c r="X372" s="5">
        <f t="shared" si="173"/>
        <v>14.435527313971798</v>
      </c>
      <c r="Y372" s="5">
        <f t="shared" si="173"/>
        <v>38.57339127972427</v>
      </c>
      <c r="Z372" s="5">
        <f t="shared" si="146"/>
        <v>14.904559861679733</v>
      </c>
      <c r="AA372" s="4">
        <v>2.3084266666666658E-2</v>
      </c>
      <c r="AB372" s="4">
        <f t="shared" si="156"/>
        <v>2.3084266666666658E-2</v>
      </c>
      <c r="AC372" s="3">
        <f t="shared" si="157"/>
        <v>56.477401868181261</v>
      </c>
      <c r="AD372" s="4">
        <v>29.920000000000041</v>
      </c>
      <c r="AE372" s="4">
        <v>1.3030049999999991</v>
      </c>
      <c r="AF372" s="4">
        <v>1.2258750000000014</v>
      </c>
      <c r="AG372" s="4">
        <v>7.6679999999999873E-2</v>
      </c>
      <c r="AH372" s="4">
        <v>0.17327000000000006</v>
      </c>
      <c r="AI372" s="4">
        <v>0.60858000000000156</v>
      </c>
      <c r="AJ372" s="4">
        <v>0.20775000000000043</v>
      </c>
      <c r="AK372" s="3">
        <f t="shared" si="158"/>
        <v>0.34136843143054307</v>
      </c>
      <c r="AL372" s="4">
        <f t="shared" si="159"/>
        <v>1.6898038638959856</v>
      </c>
      <c r="AM372" s="4">
        <f t="shared" si="160"/>
        <v>7.3590337021249466E-2</v>
      </c>
      <c r="AN372" s="4">
        <f t="shared" si="161"/>
        <v>6.9234235015156784E-2</v>
      </c>
      <c r="AO372" s="4">
        <f t="shared" si="162"/>
        <v>4.330687175252132E-3</v>
      </c>
      <c r="AP372" s="4">
        <f t="shared" si="163"/>
        <v>9.7858394216997716E-3</v>
      </c>
      <c r="AQ372" s="4">
        <f t="shared" si="164"/>
        <v>3.4371017228937838E-2</v>
      </c>
      <c r="AR372" s="4">
        <f t="shared" si="165"/>
        <v>1.173318023811468E-2</v>
      </c>
      <c r="AS372" s="5">
        <f t="shared" si="166"/>
        <v>2700.190730631391</v>
      </c>
      <c r="AT372" s="5">
        <f t="shared" si="167"/>
        <v>111.98952395791081</v>
      </c>
      <c r="AU372" s="5">
        <f t="shared" si="168"/>
        <v>93.480497570590003</v>
      </c>
      <c r="AV372" s="5">
        <f t="shared" si="169"/>
        <v>18.631549158024228</v>
      </c>
      <c r="AW372" s="5">
        <f t="shared" si="170"/>
        <v>14.05595265799956</v>
      </c>
      <c r="AX372" s="5">
        <f t="shared" si="171"/>
        <v>37.540461212327699</v>
      </c>
      <c r="AY372" s="5">
        <f t="shared" si="172"/>
        <v>16.202823866051979</v>
      </c>
    </row>
    <row r="373" spans="1:51" x14ac:dyDescent="0.25">
      <c r="A373" s="2">
        <v>42344</v>
      </c>
      <c r="B373" s="299">
        <v>2015</v>
      </c>
      <c r="C373" s="1" t="s">
        <v>15</v>
      </c>
      <c r="D373" s="3">
        <v>0</v>
      </c>
      <c r="E373" s="3">
        <v>23.962500000000045</v>
      </c>
      <c r="F373" s="3">
        <v>1.4882857142857133</v>
      </c>
      <c r="G373" s="3">
        <v>1.1028785714285727</v>
      </c>
      <c r="H373" s="3">
        <v>0.41476428571428486</v>
      </c>
      <c r="I373" s="3">
        <v>0.10435714285714308</v>
      </c>
      <c r="J373" s="3">
        <v>0.33777142857142883</v>
      </c>
      <c r="K373" s="3">
        <v>9.5969230769230751E-2</v>
      </c>
      <c r="L373" s="3">
        <f t="shared" si="148"/>
        <v>0.28412477388961882</v>
      </c>
      <c r="M373" s="4">
        <f t="shared" si="149"/>
        <v>0</v>
      </c>
      <c r="N373" s="4">
        <f t="shared" si="150"/>
        <v>0</v>
      </c>
      <c r="O373" s="4">
        <f t="shared" si="151"/>
        <v>0</v>
      </c>
      <c r="P373" s="4">
        <f t="shared" si="152"/>
        <v>0</v>
      </c>
      <c r="Q373" s="4">
        <f t="shared" si="153"/>
        <v>0</v>
      </c>
      <c r="R373" s="4">
        <f t="shared" si="154"/>
        <v>0</v>
      </c>
      <c r="S373" s="4">
        <f t="shared" si="155"/>
        <v>0</v>
      </c>
      <c r="T373" s="5">
        <f t="shared" si="174"/>
        <v>3945.9491655662391</v>
      </c>
      <c r="U373" s="5">
        <f t="shared" si="175"/>
        <v>145.14130659020577</v>
      </c>
      <c r="V373" s="5">
        <f t="shared" si="176"/>
        <v>114.08971060760682</v>
      </c>
      <c r="W373" s="5">
        <f t="shared" si="173"/>
        <v>30.41858668401694</v>
      </c>
      <c r="X373" s="5">
        <f t="shared" si="173"/>
        <v>14.435527313971798</v>
      </c>
      <c r="Y373" s="5">
        <f t="shared" si="173"/>
        <v>38.57339127972427</v>
      </c>
      <c r="Z373" s="5">
        <f t="shared" si="146"/>
        <v>14.904559861679733</v>
      </c>
      <c r="AA373" s="4">
        <v>1.2630933333333339E-2</v>
      </c>
      <c r="AB373" s="4">
        <f t="shared" si="156"/>
        <v>1.2630933333333339E-2</v>
      </c>
      <c r="AC373" s="3">
        <f t="shared" si="157"/>
        <v>30.902532367075707</v>
      </c>
      <c r="AD373" s="4">
        <v>29.920000000000041</v>
      </c>
      <c r="AE373" s="4">
        <v>1.3030049999999991</v>
      </c>
      <c r="AF373" s="4">
        <v>1.2258750000000014</v>
      </c>
      <c r="AG373" s="4">
        <v>7.6679999999999873E-2</v>
      </c>
      <c r="AH373" s="4">
        <v>0.17327000000000006</v>
      </c>
      <c r="AI373" s="4">
        <v>0.60858000000000156</v>
      </c>
      <c r="AJ373" s="4">
        <v>0.20775000000000043</v>
      </c>
      <c r="AK373" s="3">
        <f t="shared" si="158"/>
        <v>0.34136843143054307</v>
      </c>
      <c r="AL373" s="4">
        <f t="shared" si="159"/>
        <v>0.92460376842290681</v>
      </c>
      <c r="AM373" s="4">
        <f t="shared" si="160"/>
        <v>4.0266154186961466E-2</v>
      </c>
      <c r="AN373" s="4">
        <f t="shared" si="161"/>
        <v>3.7882641865488988E-2</v>
      </c>
      <c r="AO373" s="4">
        <f t="shared" si="162"/>
        <v>2.3696061819073622E-3</v>
      </c>
      <c r="AP373" s="4">
        <f t="shared" si="163"/>
        <v>5.3544817832432111E-3</v>
      </c>
      <c r="AQ373" s="4">
        <f t="shared" si="164"/>
        <v>1.8806663147954986E-2</v>
      </c>
      <c r="AR373" s="4">
        <f t="shared" si="165"/>
        <v>6.4200010992599942E-3</v>
      </c>
      <c r="AS373" s="5">
        <f t="shared" si="166"/>
        <v>2701.1153343998139</v>
      </c>
      <c r="AT373" s="5">
        <f t="shared" si="167"/>
        <v>112.02979011209777</v>
      </c>
      <c r="AU373" s="5">
        <f t="shared" si="168"/>
        <v>93.518380212455497</v>
      </c>
      <c r="AV373" s="5">
        <f t="shared" si="169"/>
        <v>18.633918764206136</v>
      </c>
      <c r="AW373" s="5">
        <f t="shared" si="170"/>
        <v>14.061307139782803</v>
      </c>
      <c r="AX373" s="5">
        <f t="shared" si="171"/>
        <v>37.559267875475655</v>
      </c>
      <c r="AY373" s="5">
        <f t="shared" si="172"/>
        <v>16.20924386715124</v>
      </c>
    </row>
    <row r="374" spans="1:51" x14ac:dyDescent="0.25">
      <c r="A374" s="2">
        <v>42345</v>
      </c>
      <c r="B374" s="299">
        <v>2015</v>
      </c>
      <c r="C374" s="1" t="s">
        <v>16</v>
      </c>
      <c r="D374" s="3">
        <v>0</v>
      </c>
      <c r="E374" s="3">
        <v>58.949054426763404</v>
      </c>
      <c r="F374" s="3">
        <v>0.76700000000000068</v>
      </c>
      <c r="G374" s="3">
        <v>0.52199999999999902</v>
      </c>
      <c r="H374" s="3">
        <v>0.24500000000000008</v>
      </c>
      <c r="I374" s="3">
        <v>1.9500000000000024E-2</v>
      </c>
      <c r="J374" s="3">
        <v>0.14119999999999969</v>
      </c>
      <c r="K374" s="3">
        <v>6.9600000000000078E-2</v>
      </c>
      <c r="L374" s="3">
        <f t="shared" si="148"/>
        <v>0.4929178470254974</v>
      </c>
      <c r="M374" s="4">
        <f t="shared" si="149"/>
        <v>0</v>
      </c>
      <c r="N374" s="4">
        <f t="shared" si="150"/>
        <v>0</v>
      </c>
      <c r="O374" s="4">
        <f t="shared" si="151"/>
        <v>0</v>
      </c>
      <c r="P374" s="4">
        <f t="shared" si="152"/>
        <v>0</v>
      </c>
      <c r="Q374" s="4">
        <f t="shared" si="153"/>
        <v>0</v>
      </c>
      <c r="R374" s="4">
        <f t="shared" si="154"/>
        <v>0</v>
      </c>
      <c r="S374" s="4">
        <f t="shared" si="155"/>
        <v>0</v>
      </c>
      <c r="T374" s="5">
        <f t="shared" si="174"/>
        <v>3945.9491655662391</v>
      </c>
      <c r="U374" s="5">
        <f t="shared" si="175"/>
        <v>145.14130659020577</v>
      </c>
      <c r="V374" s="5">
        <f t="shared" si="176"/>
        <v>114.08971060760682</v>
      </c>
      <c r="W374" s="5">
        <f t="shared" si="173"/>
        <v>30.41858668401694</v>
      </c>
      <c r="X374" s="5">
        <f t="shared" si="173"/>
        <v>14.435527313971798</v>
      </c>
      <c r="Y374" s="5">
        <f t="shared" si="173"/>
        <v>38.57339127972427</v>
      </c>
      <c r="Z374" s="5">
        <f t="shared" si="146"/>
        <v>14.904559861679733</v>
      </c>
      <c r="AA374" s="4">
        <v>1.5109866666666699E-2</v>
      </c>
      <c r="AB374" s="4">
        <f t="shared" si="156"/>
        <v>1.5109866666666699E-2</v>
      </c>
      <c r="AC374" s="3">
        <f t="shared" si="157"/>
        <v>36.967429991623675</v>
      </c>
      <c r="AD374" s="4">
        <v>43.805154236365532</v>
      </c>
      <c r="AE374" s="4">
        <v>0.81199999999999883</v>
      </c>
      <c r="AF374" s="4">
        <v>0.80060000000000142</v>
      </c>
      <c r="AG374" s="4">
        <v>1.1399999999999995E-2</v>
      </c>
      <c r="AH374" s="4">
        <v>0.10299999999999991</v>
      </c>
      <c r="AI374" s="4">
        <v>0.43200000000000011</v>
      </c>
      <c r="AJ374" s="4">
        <v>0.20100000000000021</v>
      </c>
      <c r="AK374" s="3">
        <f t="shared" si="158"/>
        <v>0.46527777777777812</v>
      </c>
      <c r="AL374" s="4">
        <f t="shared" si="159"/>
        <v>1.6193639725051199</v>
      </c>
      <c r="AM374" s="4">
        <f t="shared" si="160"/>
        <v>3.0017553153198373E-2</v>
      </c>
      <c r="AN374" s="4">
        <f t="shared" si="161"/>
        <v>2.9596124451293962E-2</v>
      </c>
      <c r="AO374" s="4">
        <f t="shared" si="162"/>
        <v>4.2142870190450973E-4</v>
      </c>
      <c r="AP374" s="4">
        <f t="shared" si="163"/>
        <v>3.8076452891372347E-3</v>
      </c>
      <c r="AQ374" s="4">
        <f t="shared" si="164"/>
        <v>1.596992975638143E-2</v>
      </c>
      <c r="AR374" s="4">
        <f t="shared" si="165"/>
        <v>7.4304534283163651E-3</v>
      </c>
      <c r="AS374" s="5">
        <f t="shared" si="166"/>
        <v>2702.7346983723191</v>
      </c>
      <c r="AT374" s="5">
        <f t="shared" si="167"/>
        <v>112.05980766525097</v>
      </c>
      <c r="AU374" s="5">
        <f t="shared" si="168"/>
        <v>93.547976336906785</v>
      </c>
      <c r="AV374" s="5">
        <f t="shared" si="169"/>
        <v>18.634340192908041</v>
      </c>
      <c r="AW374" s="5">
        <f t="shared" si="170"/>
        <v>14.065114785071941</v>
      </c>
      <c r="AX374" s="5">
        <f t="shared" si="171"/>
        <v>37.575237805232035</v>
      </c>
      <c r="AY374" s="5">
        <f t="shared" si="172"/>
        <v>16.216674320579557</v>
      </c>
    </row>
    <row r="375" spans="1:51" x14ac:dyDescent="0.25">
      <c r="A375" s="2">
        <v>42346</v>
      </c>
      <c r="B375" s="299">
        <v>2015</v>
      </c>
      <c r="C375" s="1" t="s">
        <v>17</v>
      </c>
      <c r="D375" s="3">
        <v>0</v>
      </c>
      <c r="E375" s="3">
        <v>58.949054426763404</v>
      </c>
      <c r="F375" s="3">
        <v>0.75778125000000029</v>
      </c>
      <c r="G375" s="3">
        <v>0.51708333333333412</v>
      </c>
      <c r="H375" s="3">
        <v>0.2406979166666664</v>
      </c>
      <c r="I375" s="3">
        <v>2.3187500000000031E-2</v>
      </c>
      <c r="J375" s="3">
        <v>0.16910208333333346</v>
      </c>
      <c r="K375" s="3">
        <v>7.7097916666666752E-2</v>
      </c>
      <c r="L375" s="3">
        <f t="shared" si="148"/>
        <v>0.45592529167539347</v>
      </c>
      <c r="M375" s="4">
        <f t="shared" si="149"/>
        <v>0</v>
      </c>
      <c r="N375" s="4">
        <f t="shared" si="150"/>
        <v>0</v>
      </c>
      <c r="O375" s="4">
        <f t="shared" si="151"/>
        <v>0</v>
      </c>
      <c r="P375" s="4">
        <f t="shared" si="152"/>
        <v>0</v>
      </c>
      <c r="Q375" s="4">
        <f t="shared" si="153"/>
        <v>0</v>
      </c>
      <c r="R375" s="4">
        <f t="shared" si="154"/>
        <v>0</v>
      </c>
      <c r="S375" s="4">
        <f t="shared" si="155"/>
        <v>0</v>
      </c>
      <c r="T375" s="5">
        <f t="shared" si="174"/>
        <v>3945.9491655662391</v>
      </c>
      <c r="U375" s="5">
        <f t="shared" si="175"/>
        <v>145.14130659020577</v>
      </c>
      <c r="V375" s="5">
        <f t="shared" si="176"/>
        <v>114.08971060760682</v>
      </c>
      <c r="W375" s="5">
        <f t="shared" si="173"/>
        <v>30.41858668401694</v>
      </c>
      <c r="X375" s="5">
        <f t="shared" si="173"/>
        <v>14.435527313971798</v>
      </c>
      <c r="Y375" s="5">
        <f t="shared" si="173"/>
        <v>38.57339127972427</v>
      </c>
      <c r="Z375" s="5">
        <f t="shared" si="173"/>
        <v>14.904559861679733</v>
      </c>
      <c r="AA375" s="4">
        <v>1.4273599999999992E-2</v>
      </c>
      <c r="AB375" s="4">
        <f t="shared" si="156"/>
        <v>1.4273599999999992E-2</v>
      </c>
      <c r="AC375" s="3">
        <f t="shared" si="157"/>
        <v>34.921440431535125</v>
      </c>
      <c r="AD375" s="4">
        <v>43.805154236365532</v>
      </c>
      <c r="AE375" s="4">
        <v>0.7407083333333323</v>
      </c>
      <c r="AF375" s="4">
        <v>0.72869374999999892</v>
      </c>
      <c r="AG375" s="4">
        <v>1.201458333333332E-2</v>
      </c>
      <c r="AH375" s="4">
        <v>7.9707291666666805E-2</v>
      </c>
      <c r="AI375" s="4">
        <v>0.42523958333333312</v>
      </c>
      <c r="AJ375" s="4">
        <v>0.29134374999999973</v>
      </c>
      <c r="AK375" s="3">
        <f t="shared" si="158"/>
        <v>0.68512848149327554</v>
      </c>
      <c r="AL375" s="4">
        <f t="shared" si="159"/>
        <v>1.5297390842594478</v>
      </c>
      <c r="AM375" s="4">
        <f t="shared" si="160"/>
        <v>2.5866601939641628E-2</v>
      </c>
      <c r="AN375" s="4">
        <f t="shared" si="161"/>
        <v>2.5447035383456915E-2</v>
      </c>
      <c r="AO375" s="4">
        <f t="shared" si="162"/>
        <v>4.1956655618471429E-4</v>
      </c>
      <c r="AP375" s="4">
        <f t="shared" si="163"/>
        <v>2.7834934378965013E-3</v>
      </c>
      <c r="AQ375" s="4">
        <f t="shared" si="164"/>
        <v>1.4849978778505812E-2</v>
      </c>
      <c r="AR375" s="4">
        <f t="shared" si="165"/>
        <v>1.0174143410725053E-2</v>
      </c>
      <c r="AS375" s="5">
        <f t="shared" si="166"/>
        <v>2704.2644374565784</v>
      </c>
      <c r="AT375" s="5">
        <f t="shared" si="167"/>
        <v>112.08567426719061</v>
      </c>
      <c r="AU375" s="5">
        <f t="shared" si="168"/>
        <v>93.573423372290236</v>
      </c>
      <c r="AV375" s="5">
        <f t="shared" si="169"/>
        <v>18.634759759464227</v>
      </c>
      <c r="AW375" s="5">
        <f t="shared" si="170"/>
        <v>14.067898278509837</v>
      </c>
      <c r="AX375" s="5">
        <f t="shared" si="171"/>
        <v>37.590087784010542</v>
      </c>
      <c r="AY375" s="5">
        <f t="shared" si="172"/>
        <v>16.226848463990283</v>
      </c>
    </row>
    <row r="376" spans="1:51" x14ac:dyDescent="0.25">
      <c r="A376" s="2">
        <v>42347</v>
      </c>
      <c r="B376" s="299">
        <v>2015</v>
      </c>
      <c r="C376" s="1" t="s">
        <v>18</v>
      </c>
      <c r="D376" s="3">
        <v>0</v>
      </c>
      <c r="E376" s="3">
        <v>58.949054426763404</v>
      </c>
      <c r="F376" s="3">
        <v>0.75200000000000033</v>
      </c>
      <c r="G376" s="3">
        <v>0.51400000000000079</v>
      </c>
      <c r="H376" s="3">
        <v>0.23799999999999963</v>
      </c>
      <c r="I376" s="3">
        <v>2.550000000000004E-2</v>
      </c>
      <c r="J376" s="3">
        <v>0.18660000000000002</v>
      </c>
      <c r="K376" s="3">
        <v>8.1800000000000136E-2</v>
      </c>
      <c r="L376" s="3">
        <f t="shared" si="148"/>
        <v>0.43837084673097604</v>
      </c>
      <c r="M376" s="4">
        <f t="shared" si="149"/>
        <v>0</v>
      </c>
      <c r="N376" s="4">
        <f t="shared" si="150"/>
        <v>0</v>
      </c>
      <c r="O376" s="4">
        <f t="shared" si="151"/>
        <v>0</v>
      </c>
      <c r="P376" s="4">
        <f t="shared" si="152"/>
        <v>0</v>
      </c>
      <c r="Q376" s="4">
        <f t="shared" si="153"/>
        <v>0</v>
      </c>
      <c r="R376" s="4">
        <f t="shared" si="154"/>
        <v>0</v>
      </c>
      <c r="S376" s="4">
        <f t="shared" si="155"/>
        <v>0</v>
      </c>
      <c r="T376" s="5">
        <f t="shared" si="174"/>
        <v>3945.9491655662391</v>
      </c>
      <c r="U376" s="5">
        <f t="shared" si="175"/>
        <v>145.14130659020577</v>
      </c>
      <c r="V376" s="5">
        <f t="shared" si="176"/>
        <v>114.08971060760682</v>
      </c>
      <c r="W376" s="5">
        <f t="shared" si="173"/>
        <v>30.41858668401694</v>
      </c>
      <c r="X376" s="5">
        <f t="shared" si="173"/>
        <v>14.435527313971798</v>
      </c>
      <c r="Y376" s="5">
        <f t="shared" si="173"/>
        <v>38.57339127972427</v>
      </c>
      <c r="Z376" s="5">
        <f t="shared" si="173"/>
        <v>14.904559861679733</v>
      </c>
      <c r="AA376" s="4">
        <v>6.8069333333333482E-3</v>
      </c>
      <c r="AB376" s="4">
        <f t="shared" si="156"/>
        <v>6.8069333333333482E-3</v>
      </c>
      <c r="AC376" s="3">
        <f t="shared" si="157"/>
        <v>16.653676502174044</v>
      </c>
      <c r="AD376" s="4">
        <v>43.805154236365532</v>
      </c>
      <c r="AE376" s="4">
        <v>0.69599999999999929</v>
      </c>
      <c r="AF376" s="4">
        <v>0.68359999999999888</v>
      </c>
      <c r="AG376" s="4">
        <v>1.2399999999999986E-2</v>
      </c>
      <c r="AH376" s="4">
        <v>6.5100000000000088E-2</v>
      </c>
      <c r="AI376" s="4">
        <v>0.42099999999999954</v>
      </c>
      <c r="AJ376" s="4">
        <v>0.34799999999999964</v>
      </c>
      <c r="AK376" s="3">
        <f t="shared" si="158"/>
        <v>0.82660332541567705</v>
      </c>
      <c r="AL376" s="4">
        <f t="shared" si="159"/>
        <v>0.72951686778027058</v>
      </c>
      <c r="AM376" s="4">
        <f t="shared" si="160"/>
        <v>1.1590958845513125E-2</v>
      </c>
      <c r="AN376" s="4">
        <f t="shared" si="161"/>
        <v>1.1384453256886159E-2</v>
      </c>
      <c r="AO376" s="4">
        <f t="shared" si="162"/>
        <v>2.0650558862695794E-4</v>
      </c>
      <c r="AP376" s="4">
        <f t="shared" si="163"/>
        <v>1.0841543402915319E-3</v>
      </c>
      <c r="AQ376" s="4">
        <f t="shared" si="164"/>
        <v>7.0111978074152651E-3</v>
      </c>
      <c r="AR376" s="4">
        <f t="shared" si="165"/>
        <v>5.7954794227565625E-3</v>
      </c>
      <c r="AS376" s="5">
        <f t="shared" si="166"/>
        <v>2704.9939543243586</v>
      </c>
      <c r="AT376" s="5">
        <f t="shared" si="167"/>
        <v>112.09726522603613</v>
      </c>
      <c r="AU376" s="5">
        <f t="shared" si="168"/>
        <v>93.584807825547117</v>
      </c>
      <c r="AV376" s="5">
        <f t="shared" si="169"/>
        <v>18.634966265052853</v>
      </c>
      <c r="AW376" s="5">
        <f t="shared" si="170"/>
        <v>14.068982432850129</v>
      </c>
      <c r="AX376" s="5">
        <f t="shared" si="171"/>
        <v>37.597098981817958</v>
      </c>
      <c r="AY376" s="5">
        <f t="shared" si="172"/>
        <v>16.232643943413038</v>
      </c>
    </row>
    <row r="377" spans="1:51" x14ac:dyDescent="0.25">
      <c r="A377" s="2">
        <v>42348</v>
      </c>
      <c r="B377" s="299">
        <v>2015</v>
      </c>
      <c r="C377" s="1" t="s">
        <v>19</v>
      </c>
      <c r="D377" s="3">
        <v>0</v>
      </c>
      <c r="E377" s="3">
        <v>37.44690118531507</v>
      </c>
      <c r="F377" s="3">
        <v>1.204508928571427</v>
      </c>
      <c r="G377" s="3">
        <v>0.87591495535714303</v>
      </c>
      <c r="H377" s="3">
        <v>0.34663638392857071</v>
      </c>
      <c r="I377" s="3">
        <v>7.396428571428583E-2</v>
      </c>
      <c r="J377" s="3">
        <v>0.27950744047619075</v>
      </c>
      <c r="K377" s="3">
        <v>9.0508173076923035E-2</v>
      </c>
      <c r="L377" s="3">
        <f t="shared" si="148"/>
        <v>0.32381310824043263</v>
      </c>
      <c r="M377" s="4">
        <f t="shared" si="149"/>
        <v>0</v>
      </c>
      <c r="N377" s="4">
        <f t="shared" si="150"/>
        <v>0</v>
      </c>
      <c r="O377" s="4">
        <f t="shared" si="151"/>
        <v>0</v>
      </c>
      <c r="P377" s="4">
        <f t="shared" si="152"/>
        <v>0</v>
      </c>
      <c r="Q377" s="4">
        <f t="shared" si="153"/>
        <v>0</v>
      </c>
      <c r="R377" s="4">
        <f t="shared" si="154"/>
        <v>0</v>
      </c>
      <c r="S377" s="4">
        <f t="shared" si="155"/>
        <v>0</v>
      </c>
      <c r="T377" s="5">
        <f t="shared" si="174"/>
        <v>3945.9491655662391</v>
      </c>
      <c r="U377" s="5">
        <f t="shared" si="175"/>
        <v>145.14130659020577</v>
      </c>
      <c r="V377" s="5">
        <f t="shared" si="176"/>
        <v>114.08971060760682</v>
      </c>
      <c r="W377" s="5">
        <f t="shared" si="173"/>
        <v>30.41858668401694</v>
      </c>
      <c r="X377" s="5">
        <f t="shared" si="173"/>
        <v>14.435527313971798</v>
      </c>
      <c r="Y377" s="5">
        <f t="shared" si="173"/>
        <v>38.57339127972427</v>
      </c>
      <c r="Z377" s="5">
        <f t="shared" si="173"/>
        <v>14.904559861679733</v>
      </c>
      <c r="AA377" s="4">
        <v>1.0949333333333396E-3</v>
      </c>
      <c r="AB377" s="4">
        <f t="shared" si="156"/>
        <v>1.0949333333333396E-3</v>
      </c>
      <c r="AC377" s="3">
        <f t="shared" si="157"/>
        <v>2.6788370962127588</v>
      </c>
      <c r="AD377" s="4">
        <v>35.158236528599261</v>
      </c>
      <c r="AE377" s="4">
        <v>1.0766197627314811</v>
      </c>
      <c r="AF377" s="4">
        <v>1.0251019502314824</v>
      </c>
      <c r="AG377" s="4">
        <v>5.1259999999999979E-2</v>
      </c>
      <c r="AH377" s="4">
        <v>0.1347348958333334</v>
      </c>
      <c r="AI377" s="4">
        <v>0.54570208333333436</v>
      </c>
      <c r="AJ377" s="4">
        <v>0.25987528935185239</v>
      </c>
      <c r="AK377" s="3">
        <f t="shared" si="158"/>
        <v>0.4762219117149884</v>
      </c>
      <c r="AL377" s="4">
        <f t="shared" si="159"/>
        <v>9.4183188250234209E-2</v>
      </c>
      <c r="AM377" s="4">
        <f t="shared" si="160"/>
        <v>2.8840889589208706E-3</v>
      </c>
      <c r="AN377" s="4">
        <f t="shared" si="161"/>
        <v>2.7460811316801408E-3</v>
      </c>
      <c r="AO377" s="4">
        <f t="shared" si="162"/>
        <v>1.3731718955186601E-4</v>
      </c>
      <c r="AP377" s="4">
        <f t="shared" si="163"/>
        <v>3.6093283711269541E-4</v>
      </c>
      <c r="AQ377" s="4">
        <f t="shared" si="164"/>
        <v>1.4618469843139226E-3</v>
      </c>
      <c r="AR377" s="4">
        <f t="shared" si="165"/>
        <v>6.961635655047669E-4</v>
      </c>
      <c r="AS377" s="5">
        <f t="shared" si="166"/>
        <v>2705.0881375126087</v>
      </c>
      <c r="AT377" s="5">
        <f t="shared" si="167"/>
        <v>112.10014931499505</v>
      </c>
      <c r="AU377" s="5">
        <f t="shared" si="168"/>
        <v>93.587553906678792</v>
      </c>
      <c r="AV377" s="5">
        <f t="shared" si="169"/>
        <v>18.635103582242404</v>
      </c>
      <c r="AW377" s="5">
        <f t="shared" si="170"/>
        <v>14.069343365687242</v>
      </c>
      <c r="AX377" s="5">
        <f t="shared" si="171"/>
        <v>37.59856082880227</v>
      </c>
      <c r="AY377" s="5">
        <f t="shared" si="172"/>
        <v>16.233340106978542</v>
      </c>
    </row>
    <row r="378" spans="1:51" x14ac:dyDescent="0.25">
      <c r="A378" s="2">
        <v>42349</v>
      </c>
      <c r="B378" s="299">
        <v>2015</v>
      </c>
      <c r="C378" s="1" t="s">
        <v>20</v>
      </c>
      <c r="D378" s="3">
        <v>0</v>
      </c>
      <c r="E378" s="3">
        <v>23.962500000000045</v>
      </c>
      <c r="F378" s="3">
        <v>1.4882857142857133</v>
      </c>
      <c r="G378" s="3">
        <v>1.1028785714285727</v>
      </c>
      <c r="H378" s="3">
        <v>0.41476428571428486</v>
      </c>
      <c r="I378" s="3">
        <v>0.10435714285714308</v>
      </c>
      <c r="J378" s="3">
        <v>0.33777142857142883</v>
      </c>
      <c r="K378" s="3">
        <v>9.5969230769230751E-2</v>
      </c>
      <c r="L378" s="3">
        <f t="shared" si="148"/>
        <v>0.28412477388961882</v>
      </c>
      <c r="M378" s="4">
        <f t="shared" si="149"/>
        <v>0</v>
      </c>
      <c r="N378" s="4">
        <f t="shared" si="150"/>
        <v>0</v>
      </c>
      <c r="O378" s="4">
        <f t="shared" si="151"/>
        <v>0</v>
      </c>
      <c r="P378" s="4">
        <f t="shared" si="152"/>
        <v>0</v>
      </c>
      <c r="Q378" s="4">
        <f t="shared" si="153"/>
        <v>0</v>
      </c>
      <c r="R378" s="4">
        <f t="shared" si="154"/>
        <v>0</v>
      </c>
      <c r="S378" s="4">
        <f t="shared" si="155"/>
        <v>0</v>
      </c>
      <c r="T378" s="5">
        <f t="shared" si="174"/>
        <v>3945.9491655662391</v>
      </c>
      <c r="U378" s="5">
        <f t="shared" si="175"/>
        <v>145.14130659020577</v>
      </c>
      <c r="V378" s="5">
        <f t="shared" si="176"/>
        <v>114.08971060760682</v>
      </c>
      <c r="W378" s="5">
        <f t="shared" si="173"/>
        <v>30.41858668401694</v>
      </c>
      <c r="X378" s="5">
        <f t="shared" si="173"/>
        <v>14.435527313971798</v>
      </c>
      <c r="Y378" s="5">
        <f t="shared" si="173"/>
        <v>38.57339127972427</v>
      </c>
      <c r="Z378" s="5">
        <f t="shared" si="173"/>
        <v>14.904559861679733</v>
      </c>
      <c r="AA378" s="4">
        <v>2.0208000000000058E-3</v>
      </c>
      <c r="AB378" s="4">
        <f t="shared" si="156"/>
        <v>2.0208000000000058E-3</v>
      </c>
      <c r="AC378" s="3">
        <f t="shared" si="157"/>
        <v>4.9440398234535383</v>
      </c>
      <c r="AD378" s="4">
        <v>29.920000000000041</v>
      </c>
      <c r="AE378" s="4">
        <v>1.3030049999999991</v>
      </c>
      <c r="AF378" s="4">
        <v>1.2258750000000014</v>
      </c>
      <c r="AG378" s="4">
        <v>7.6679999999999873E-2</v>
      </c>
      <c r="AH378" s="4">
        <v>0.17327000000000006</v>
      </c>
      <c r="AI378" s="4">
        <v>0.60858000000000156</v>
      </c>
      <c r="AJ378" s="4">
        <v>0.20775000000000043</v>
      </c>
      <c r="AK378" s="3">
        <f t="shared" si="158"/>
        <v>0.34136843143054307</v>
      </c>
      <c r="AL378" s="4">
        <f t="shared" si="159"/>
        <v>0.14792567151773009</v>
      </c>
      <c r="AM378" s="4">
        <f t="shared" si="160"/>
        <v>6.4421086101590736E-3</v>
      </c>
      <c r="AN378" s="4">
        <f t="shared" si="161"/>
        <v>6.0607748185761137E-3</v>
      </c>
      <c r="AO378" s="4">
        <f t="shared" si="162"/>
        <v>3.7910897366241671E-4</v>
      </c>
      <c r="AP378" s="4">
        <f t="shared" si="163"/>
        <v>8.5665378020979496E-4</v>
      </c>
      <c r="AQ378" s="4">
        <f t="shared" si="164"/>
        <v>3.0088437557573627E-3</v>
      </c>
      <c r="AR378" s="4">
        <f t="shared" si="165"/>
        <v>1.0271242733224748E-3</v>
      </c>
      <c r="AS378" s="5">
        <f t="shared" si="166"/>
        <v>2705.2360631841266</v>
      </c>
      <c r="AT378" s="5">
        <f t="shared" si="167"/>
        <v>112.10659142360521</v>
      </c>
      <c r="AU378" s="5">
        <f t="shared" si="168"/>
        <v>93.593614681497371</v>
      </c>
      <c r="AV378" s="5">
        <f t="shared" si="169"/>
        <v>18.635482691216065</v>
      </c>
      <c r="AW378" s="5">
        <f t="shared" si="170"/>
        <v>14.070200019467451</v>
      </c>
      <c r="AX378" s="5">
        <f t="shared" si="171"/>
        <v>37.601569672558028</v>
      </c>
      <c r="AY378" s="5">
        <f t="shared" si="172"/>
        <v>16.234367231251863</v>
      </c>
    </row>
    <row r="379" spans="1:51" x14ac:dyDescent="0.25">
      <c r="A379" s="2">
        <v>42350</v>
      </c>
      <c r="B379" s="299">
        <v>2015</v>
      </c>
      <c r="C379" s="1" t="s">
        <v>21</v>
      </c>
      <c r="D379" s="3">
        <v>0</v>
      </c>
      <c r="E379" s="3">
        <v>23.962500000000045</v>
      </c>
      <c r="F379" s="3">
        <v>1.4882857142857133</v>
      </c>
      <c r="G379" s="3">
        <v>1.1028785714285727</v>
      </c>
      <c r="H379" s="3">
        <v>0.41476428571428486</v>
      </c>
      <c r="I379" s="3">
        <v>0.10435714285714308</v>
      </c>
      <c r="J379" s="3">
        <v>0.33777142857142883</v>
      </c>
      <c r="K379" s="3">
        <v>9.5969230769230751E-2</v>
      </c>
      <c r="L379" s="3">
        <f t="shared" si="148"/>
        <v>0.28412477388961882</v>
      </c>
      <c r="M379" s="4">
        <f t="shared" si="149"/>
        <v>0</v>
      </c>
      <c r="N379" s="4">
        <f t="shared" si="150"/>
        <v>0</v>
      </c>
      <c r="O379" s="4">
        <f t="shared" si="151"/>
        <v>0</v>
      </c>
      <c r="P379" s="4">
        <f t="shared" si="152"/>
        <v>0</v>
      </c>
      <c r="Q379" s="4">
        <f t="shared" si="153"/>
        <v>0</v>
      </c>
      <c r="R379" s="4">
        <f t="shared" si="154"/>
        <v>0</v>
      </c>
      <c r="S379" s="4">
        <f t="shared" si="155"/>
        <v>0</v>
      </c>
      <c r="T379" s="5">
        <f t="shared" si="174"/>
        <v>3945.9491655662391</v>
      </c>
      <c r="U379" s="5">
        <f t="shared" si="175"/>
        <v>145.14130659020577</v>
      </c>
      <c r="V379" s="5">
        <f t="shared" si="176"/>
        <v>114.08971060760682</v>
      </c>
      <c r="W379" s="5">
        <f t="shared" si="173"/>
        <v>30.41858668401694</v>
      </c>
      <c r="X379" s="5">
        <f t="shared" si="173"/>
        <v>14.435527313971798</v>
      </c>
      <c r="Y379" s="5">
        <f t="shared" si="173"/>
        <v>38.57339127972427</v>
      </c>
      <c r="Z379" s="5">
        <f t="shared" si="173"/>
        <v>14.904559861679733</v>
      </c>
      <c r="AA379" s="4">
        <v>4.342933333333336E-3</v>
      </c>
      <c r="AB379" s="4">
        <f t="shared" si="156"/>
        <v>4.342933333333336E-3</v>
      </c>
      <c r="AC379" s="3">
        <f t="shared" si="157"/>
        <v>10.625314405484843</v>
      </c>
      <c r="AD379" s="4">
        <v>29.920000000000041</v>
      </c>
      <c r="AE379" s="4">
        <v>1.3030049999999991</v>
      </c>
      <c r="AF379" s="4">
        <v>1.2258750000000014</v>
      </c>
      <c r="AG379" s="4">
        <v>7.6679999999999873E-2</v>
      </c>
      <c r="AH379" s="4">
        <v>0.17327000000000006</v>
      </c>
      <c r="AI379" s="4">
        <v>0.60858000000000156</v>
      </c>
      <c r="AJ379" s="4">
        <v>0.20775000000000043</v>
      </c>
      <c r="AK379" s="3">
        <f t="shared" si="158"/>
        <v>0.34136843143054307</v>
      </c>
      <c r="AL379" s="4">
        <f t="shared" si="159"/>
        <v>0.3179094070121069</v>
      </c>
      <c r="AM379" s="4">
        <f t="shared" si="160"/>
        <v>1.3844837796918766E-2</v>
      </c>
      <c r="AN379" s="4">
        <f t="shared" si="161"/>
        <v>1.3025307296823744E-2</v>
      </c>
      <c r="AO379" s="4">
        <f t="shared" si="162"/>
        <v>8.1474910861257621E-4</v>
      </c>
      <c r="AP379" s="4">
        <f t="shared" si="163"/>
        <v>1.8410482270383593E-3</v>
      </c>
      <c r="AQ379" s="4">
        <f t="shared" si="164"/>
        <v>6.4663538408899811E-3</v>
      </c>
      <c r="AR379" s="4">
        <f t="shared" si="165"/>
        <v>2.2074090677394803E-3</v>
      </c>
      <c r="AS379" s="5">
        <f t="shared" si="166"/>
        <v>2705.5539725911385</v>
      </c>
      <c r="AT379" s="5">
        <f t="shared" si="167"/>
        <v>112.12043626140213</v>
      </c>
      <c r="AU379" s="5">
        <f t="shared" si="168"/>
        <v>93.6066399887942</v>
      </c>
      <c r="AV379" s="5">
        <f t="shared" si="169"/>
        <v>18.636297440324679</v>
      </c>
      <c r="AW379" s="5">
        <f t="shared" si="170"/>
        <v>14.07204106769449</v>
      </c>
      <c r="AX379" s="5">
        <f t="shared" si="171"/>
        <v>37.608036026398921</v>
      </c>
      <c r="AY379" s="5">
        <f t="shared" si="172"/>
        <v>16.236574640319603</v>
      </c>
    </row>
    <row r="380" spans="1:51" x14ac:dyDescent="0.25">
      <c r="A380" s="2">
        <v>42351</v>
      </c>
      <c r="B380" s="299">
        <v>2015</v>
      </c>
      <c r="C380" s="1" t="s">
        <v>22</v>
      </c>
      <c r="D380" s="3">
        <v>0</v>
      </c>
      <c r="E380" s="3">
        <v>23.962500000000045</v>
      </c>
      <c r="F380" s="3">
        <v>1.4882857142857133</v>
      </c>
      <c r="G380" s="3">
        <v>1.1028785714285727</v>
      </c>
      <c r="H380" s="3">
        <v>0.41476428571428486</v>
      </c>
      <c r="I380" s="3">
        <v>0.10435714285714308</v>
      </c>
      <c r="J380" s="3">
        <v>0.33777142857142883</v>
      </c>
      <c r="K380" s="3">
        <v>9.5969230769230751E-2</v>
      </c>
      <c r="L380" s="3">
        <f t="shared" si="148"/>
        <v>0.28412477388961882</v>
      </c>
      <c r="M380" s="4">
        <f t="shared" si="149"/>
        <v>0</v>
      </c>
      <c r="N380" s="4">
        <f t="shared" si="150"/>
        <v>0</v>
      </c>
      <c r="O380" s="4">
        <f t="shared" si="151"/>
        <v>0</v>
      </c>
      <c r="P380" s="4">
        <f t="shared" si="152"/>
        <v>0</v>
      </c>
      <c r="Q380" s="4">
        <f t="shared" si="153"/>
        <v>0</v>
      </c>
      <c r="R380" s="4">
        <f t="shared" si="154"/>
        <v>0</v>
      </c>
      <c r="S380" s="4">
        <f t="shared" si="155"/>
        <v>0</v>
      </c>
      <c r="T380" s="5">
        <f t="shared" si="174"/>
        <v>3945.9491655662391</v>
      </c>
      <c r="U380" s="5">
        <f t="shared" si="175"/>
        <v>145.14130659020577</v>
      </c>
      <c r="V380" s="5">
        <f t="shared" si="176"/>
        <v>114.08971060760682</v>
      </c>
      <c r="W380" s="5">
        <f t="shared" si="173"/>
        <v>30.41858668401694</v>
      </c>
      <c r="X380" s="5">
        <f t="shared" si="173"/>
        <v>14.435527313971798</v>
      </c>
      <c r="Y380" s="5">
        <f t="shared" si="173"/>
        <v>38.57339127972427</v>
      </c>
      <c r="Z380" s="5">
        <f t="shared" si="173"/>
        <v>14.904559861679733</v>
      </c>
      <c r="AA380" s="4">
        <v>9.4576000000000243E-3</v>
      </c>
      <c r="AB380" s="4">
        <f t="shared" si="156"/>
        <v>9.4576000000000243E-3</v>
      </c>
      <c r="AC380" s="3">
        <f t="shared" si="157"/>
        <v>23.138732697097279</v>
      </c>
      <c r="AD380" s="4">
        <v>29.920000000000041</v>
      </c>
      <c r="AE380" s="4">
        <v>1.3030049999999991</v>
      </c>
      <c r="AF380" s="4">
        <v>1.2258750000000014</v>
      </c>
      <c r="AG380" s="4">
        <v>7.6679999999999873E-2</v>
      </c>
      <c r="AH380" s="4">
        <v>0.17327000000000006</v>
      </c>
      <c r="AI380" s="4">
        <v>0.60858000000000156</v>
      </c>
      <c r="AJ380" s="4">
        <v>0.20775000000000043</v>
      </c>
      <c r="AK380" s="3">
        <f t="shared" si="158"/>
        <v>0.34136843143054307</v>
      </c>
      <c r="AL380" s="4">
        <f t="shared" si="159"/>
        <v>0.69231088229715143</v>
      </c>
      <c r="AM380" s="4">
        <f t="shared" si="160"/>
        <v>3.0149884397981219E-2</v>
      </c>
      <c r="AN380" s="4">
        <f t="shared" si="161"/>
        <v>2.836519394505416E-2</v>
      </c>
      <c r="AO380" s="4">
        <f t="shared" si="162"/>
        <v>1.7742780232134162E-3</v>
      </c>
      <c r="AP380" s="4">
        <f t="shared" si="163"/>
        <v>4.0092482144260472E-3</v>
      </c>
      <c r="AQ380" s="4">
        <f t="shared" si="164"/>
        <v>1.4081769944799498E-2</v>
      </c>
      <c r="AR380" s="4">
        <f t="shared" si="165"/>
        <v>4.8070717178219707E-3</v>
      </c>
      <c r="AS380" s="5">
        <f t="shared" si="166"/>
        <v>2706.2462834734356</v>
      </c>
      <c r="AT380" s="5">
        <f t="shared" si="167"/>
        <v>112.15058614580012</v>
      </c>
      <c r="AU380" s="5">
        <f t="shared" si="168"/>
        <v>93.635005182739249</v>
      </c>
      <c r="AV380" s="5">
        <f t="shared" si="169"/>
        <v>18.638071718347891</v>
      </c>
      <c r="AW380" s="5">
        <f t="shared" si="170"/>
        <v>14.076050315908917</v>
      </c>
      <c r="AX380" s="5">
        <f t="shared" si="171"/>
        <v>37.622117796343723</v>
      </c>
      <c r="AY380" s="5">
        <f t="shared" si="172"/>
        <v>16.241381712037423</v>
      </c>
    </row>
    <row r="381" spans="1:51" x14ac:dyDescent="0.25">
      <c r="A381" s="2">
        <v>42352</v>
      </c>
      <c r="B381" s="299">
        <v>2015</v>
      </c>
      <c r="C381" s="1" t="s">
        <v>23</v>
      </c>
      <c r="D381" s="3">
        <v>0.21064496219114592</v>
      </c>
      <c r="E381" s="3">
        <v>46.052709275343439</v>
      </c>
      <c r="F381" s="3">
        <v>2.6806084582104006</v>
      </c>
      <c r="G381" s="3">
        <v>2.4910236581183356</v>
      </c>
      <c r="H381" s="3">
        <v>0.19998212152063188</v>
      </c>
      <c r="I381" s="3">
        <v>0.18676046066990062</v>
      </c>
      <c r="J381" s="3">
        <v>0.6784968202370788</v>
      </c>
      <c r="K381" s="3">
        <v>0.19727199158034595</v>
      </c>
      <c r="L381" s="3">
        <f t="shared" si="148"/>
        <v>0.29074858672353926</v>
      </c>
      <c r="M381" s="4">
        <f t="shared" si="149"/>
        <v>23.733669413749062</v>
      </c>
      <c r="N381" s="4">
        <f t="shared" si="150"/>
        <v>1.3814751830231113</v>
      </c>
      <c r="O381" s="4">
        <f t="shared" si="151"/>
        <v>1.2837709862004105</v>
      </c>
      <c r="P381" s="4">
        <f t="shared" si="152"/>
        <v>0.10306254801326177</v>
      </c>
      <c r="Q381" s="4">
        <f t="shared" si="153"/>
        <v>9.6248648621245519E-2</v>
      </c>
      <c r="R381" s="4">
        <f t="shared" si="154"/>
        <v>0.34966931334066803</v>
      </c>
      <c r="S381" s="4">
        <f t="shared" si="155"/>
        <v>0.10166585867438964</v>
      </c>
      <c r="T381" s="5">
        <f t="shared" si="174"/>
        <v>3969.682834979988</v>
      </c>
      <c r="U381" s="5">
        <f t="shared" si="175"/>
        <v>146.52278177322887</v>
      </c>
      <c r="V381" s="5">
        <f t="shared" si="176"/>
        <v>115.37348159380723</v>
      </c>
      <c r="W381" s="5">
        <f t="shared" si="173"/>
        <v>30.521649232030203</v>
      </c>
      <c r="X381" s="5">
        <f t="shared" si="173"/>
        <v>14.531775962593043</v>
      </c>
      <c r="Y381" s="5">
        <f t="shared" si="173"/>
        <v>38.923060593064939</v>
      </c>
      <c r="Z381" s="5">
        <f t="shared" si="173"/>
        <v>15.006225720354122</v>
      </c>
      <c r="AA381" s="4">
        <v>0.17574773333333335</v>
      </c>
      <c r="AB381" s="4">
        <f t="shared" si="156"/>
        <v>0.17574773333333335</v>
      </c>
      <c r="AC381" s="3">
        <f t="shared" si="157"/>
        <v>429.98010316789907</v>
      </c>
      <c r="AD381" s="4">
        <v>35.374276655244572</v>
      </c>
      <c r="AE381" s="4">
        <v>2.6057662553014365</v>
      </c>
      <c r="AF381" s="4">
        <v>2.5461577136347668</v>
      </c>
      <c r="AG381" s="4">
        <v>5.9449166666666574E-2</v>
      </c>
      <c r="AH381" s="4">
        <v>0.12923660204489323</v>
      </c>
      <c r="AI381" s="4">
        <v>0.73179269417965565</v>
      </c>
      <c r="AJ381" s="4">
        <v>0.21279849610772636</v>
      </c>
      <c r="AK381" s="3">
        <f t="shared" si="158"/>
        <v>0.29079068129571156</v>
      </c>
      <c r="AL381" s="4">
        <f t="shared" si="159"/>
        <v>15.210235125711867</v>
      </c>
      <c r="AM381" s="4">
        <f t="shared" si="160"/>
        <v>1.1204276432859417</v>
      </c>
      <c r="AN381" s="4">
        <f t="shared" si="161"/>
        <v>1.0947971563904193</v>
      </c>
      <c r="AO381" s="4">
        <f t="shared" si="162"/>
        <v>2.5561958816578925E-2</v>
      </c>
      <c r="AP381" s="4">
        <f t="shared" si="163"/>
        <v>5.5569167480331923E-2</v>
      </c>
      <c r="AQ381" s="4">
        <f t="shared" si="164"/>
        <v>0.31465629814088325</v>
      </c>
      <c r="AR381" s="4">
        <f t="shared" si="165"/>
        <v>9.1499119310373966E-2</v>
      </c>
      <c r="AS381" s="5">
        <f t="shared" si="166"/>
        <v>2721.4565185991473</v>
      </c>
      <c r="AT381" s="5">
        <f t="shared" si="167"/>
        <v>113.27101378908606</v>
      </c>
      <c r="AU381" s="5">
        <f t="shared" si="168"/>
        <v>94.729802339129662</v>
      </c>
      <c r="AV381" s="5">
        <f t="shared" si="169"/>
        <v>18.663633677164469</v>
      </c>
      <c r="AW381" s="5">
        <f t="shared" si="170"/>
        <v>14.131619483389249</v>
      </c>
      <c r="AX381" s="5">
        <f t="shared" si="171"/>
        <v>37.936774094484605</v>
      </c>
      <c r="AY381" s="5">
        <f t="shared" si="172"/>
        <v>16.332880831347797</v>
      </c>
    </row>
    <row r="382" spans="1:51" x14ac:dyDescent="0.25">
      <c r="A382" s="2">
        <v>42353</v>
      </c>
      <c r="B382" s="299">
        <v>2015</v>
      </c>
      <c r="C382" s="1" t="s">
        <v>24</v>
      </c>
      <c r="D382" s="3">
        <v>0.29437167885311866</v>
      </c>
      <c r="E382" s="3">
        <v>58.166695006983325</v>
      </c>
      <c r="F382" s="3">
        <v>3.3344628661690945</v>
      </c>
      <c r="G382" s="3">
        <v>3.252264512109496</v>
      </c>
      <c r="H382" s="3">
        <v>8.2198354059595691E-2</v>
      </c>
      <c r="I382" s="3">
        <v>0.2319493768898003</v>
      </c>
      <c r="J382" s="3">
        <v>0.86534622856985333</v>
      </c>
      <c r="K382" s="3">
        <v>0.25282511847676398</v>
      </c>
      <c r="L382" s="3">
        <f t="shared" si="148"/>
        <v>0.29216643018668359</v>
      </c>
      <c r="M382" s="4">
        <f t="shared" si="149"/>
        <v>41.891801784332685</v>
      </c>
      <c r="N382" s="4">
        <f t="shared" si="150"/>
        <v>2.4014886427706297</v>
      </c>
      <c r="O382" s="4">
        <f t="shared" si="151"/>
        <v>2.3422891789735258</v>
      </c>
      <c r="P382" s="4">
        <f t="shared" si="152"/>
        <v>5.9199463797101962E-2</v>
      </c>
      <c r="Q382" s="4">
        <f t="shared" si="153"/>
        <v>0.16705053157138158</v>
      </c>
      <c r="R382" s="4">
        <f t="shared" si="154"/>
        <v>0.62322455621238182</v>
      </c>
      <c r="S382" s="4">
        <f t="shared" si="155"/>
        <v>0.18208529379325167</v>
      </c>
      <c r="T382" s="5">
        <f t="shared" si="174"/>
        <v>4011.5746367643205</v>
      </c>
      <c r="U382" s="5">
        <f t="shared" si="175"/>
        <v>148.9242704159995</v>
      </c>
      <c r="V382" s="5">
        <f t="shared" si="176"/>
        <v>117.71577077278076</v>
      </c>
      <c r="W382" s="5">
        <f t="shared" si="173"/>
        <v>30.580848695827306</v>
      </c>
      <c r="X382" s="5">
        <f t="shared" si="173"/>
        <v>14.698826494164425</v>
      </c>
      <c r="Y382" s="5">
        <f t="shared" si="173"/>
        <v>39.546285149277324</v>
      </c>
      <c r="Z382" s="5">
        <f t="shared" si="173"/>
        <v>15.188311014147374</v>
      </c>
      <c r="AA382" s="4">
        <v>0.27492746666666673</v>
      </c>
      <c r="AB382" s="4">
        <f t="shared" si="156"/>
        <v>0.27492746666666673</v>
      </c>
      <c r="AC382" s="3">
        <f t="shared" si="157"/>
        <v>672.63081144160321</v>
      </c>
      <c r="AD382" s="4">
        <v>38.365331595217405</v>
      </c>
      <c r="AE382" s="4">
        <v>3.320183717886096</v>
      </c>
      <c r="AF382" s="4">
        <v>3.27018371788609</v>
      </c>
      <c r="AG382" s="4">
        <v>4.9999999999999913E-2</v>
      </c>
      <c r="AH382" s="4">
        <v>0.10508925477918986</v>
      </c>
      <c r="AI382" s="4">
        <v>0.7993609458265637</v>
      </c>
      <c r="AJ382" s="4">
        <v>0.21556702623131829</v>
      </c>
      <c r="AK382" s="3">
        <f t="shared" si="158"/>
        <v>0.269674203320523</v>
      </c>
      <c r="AL382" s="4">
        <f t="shared" si="159"/>
        <v>25.805704122117259</v>
      </c>
      <c r="AM382" s="4">
        <f t="shared" si="160"/>
        <v>2.2332578682969237</v>
      </c>
      <c r="AN382" s="4">
        <f t="shared" si="161"/>
        <v>2.1996263277248391</v>
      </c>
      <c r="AO382" s="4">
        <f t="shared" si="162"/>
        <v>3.36315405720801E-2</v>
      </c>
      <c r="AP382" s="4">
        <f t="shared" si="163"/>
        <v>7.0686270715919847E-2</v>
      </c>
      <c r="AQ382" s="4">
        <f t="shared" si="164"/>
        <v>0.53767480162604886</v>
      </c>
      <c r="AR382" s="4">
        <f t="shared" si="165"/>
        <v>0.14499702377402496</v>
      </c>
      <c r="AS382" s="5">
        <f t="shared" si="166"/>
        <v>2747.2622227212646</v>
      </c>
      <c r="AT382" s="5">
        <f t="shared" si="167"/>
        <v>115.50427165738297</v>
      </c>
      <c r="AU382" s="5">
        <f t="shared" si="168"/>
        <v>96.929428666854506</v>
      </c>
      <c r="AV382" s="5">
        <f t="shared" si="169"/>
        <v>18.69726521773655</v>
      </c>
      <c r="AW382" s="5">
        <f t="shared" si="170"/>
        <v>14.202305754105168</v>
      </c>
      <c r="AX382" s="5">
        <f t="shared" si="171"/>
        <v>38.474448896110651</v>
      </c>
      <c r="AY382" s="5">
        <f t="shared" si="172"/>
        <v>16.477877855121822</v>
      </c>
    </row>
    <row r="383" spans="1:51" x14ac:dyDescent="0.25">
      <c r="A383" s="2">
        <v>42354</v>
      </c>
      <c r="B383" s="299">
        <v>2015</v>
      </c>
      <c r="C383" s="1" t="s">
        <v>25</v>
      </c>
      <c r="D383" s="3">
        <v>6.1210819280662222E-2</v>
      </c>
      <c r="E383" s="3">
        <v>58.166695006983325</v>
      </c>
      <c r="F383" s="3">
        <v>3.3344628661690945</v>
      </c>
      <c r="G383" s="3">
        <v>3.252264512109496</v>
      </c>
      <c r="H383" s="3">
        <v>8.2198354059595691E-2</v>
      </c>
      <c r="I383" s="3">
        <v>0.2319493768898003</v>
      </c>
      <c r="J383" s="3">
        <v>0.86534622856985333</v>
      </c>
      <c r="K383" s="3">
        <v>0.25282511847676398</v>
      </c>
      <c r="L383" s="3">
        <f t="shared" si="148"/>
        <v>0.29216643018668359</v>
      </c>
      <c r="M383" s="4">
        <f t="shared" si="149"/>
        <v>8.7108634850758673</v>
      </c>
      <c r="N383" s="4">
        <f t="shared" si="150"/>
        <v>0.49935879664069971</v>
      </c>
      <c r="O383" s="4">
        <f t="shared" si="151"/>
        <v>0.48704902657683186</v>
      </c>
      <c r="P383" s="4">
        <f t="shared" si="152"/>
        <v>1.2309770063867421E-2</v>
      </c>
      <c r="Q383" s="4">
        <f t="shared" si="153"/>
        <v>3.4736017875742965E-2</v>
      </c>
      <c r="R383" s="4">
        <f t="shared" si="154"/>
        <v>0.12959156203549593</v>
      </c>
      <c r="S383" s="4">
        <f t="shared" si="155"/>
        <v>3.7862304062226994E-2</v>
      </c>
      <c r="T383" s="5">
        <f t="shared" si="174"/>
        <v>4020.2855002493966</v>
      </c>
      <c r="U383" s="5">
        <f t="shared" si="175"/>
        <v>149.42362921264021</v>
      </c>
      <c r="V383" s="5">
        <f t="shared" si="176"/>
        <v>118.20281979935758</v>
      </c>
      <c r="W383" s="5">
        <f t="shared" si="173"/>
        <v>30.593158465891175</v>
      </c>
      <c r="X383" s="5">
        <f t="shared" si="173"/>
        <v>14.733562512040168</v>
      </c>
      <c r="Y383" s="5">
        <f t="shared" si="173"/>
        <v>39.675876711312817</v>
      </c>
      <c r="Z383" s="5">
        <f t="shared" si="173"/>
        <v>15.2261733182096</v>
      </c>
      <c r="AA383" s="4">
        <v>8.4512533333333292E-2</v>
      </c>
      <c r="AB383" s="4">
        <f t="shared" si="156"/>
        <v>8.4512533333333292E-2</v>
      </c>
      <c r="AC383" s="3">
        <f t="shared" si="157"/>
        <v>206.7662957150352</v>
      </c>
      <c r="AD383" s="4">
        <v>38.365331595217405</v>
      </c>
      <c r="AE383" s="4">
        <v>3.320183717886096</v>
      </c>
      <c r="AF383" s="4">
        <v>3.27018371788609</v>
      </c>
      <c r="AG383" s="4">
        <v>4.9999999999999913E-2</v>
      </c>
      <c r="AH383" s="4">
        <v>0.10508925477918986</v>
      </c>
      <c r="AI383" s="4">
        <v>0.7993609458265637</v>
      </c>
      <c r="AJ383" s="4">
        <v>0.21556702623131829</v>
      </c>
      <c r="AK383" s="3">
        <f t="shared" si="158"/>
        <v>0.269674203320523</v>
      </c>
      <c r="AL383" s="4">
        <f t="shared" si="159"/>
        <v>7.9326574978221078</v>
      </c>
      <c r="AM383" s="4">
        <f t="shared" si="160"/>
        <v>0.68650208844068172</v>
      </c>
      <c r="AN383" s="4">
        <f t="shared" si="161"/>
        <v>0.67616377365492875</v>
      </c>
      <c r="AO383" s="4">
        <f t="shared" si="162"/>
        <v>1.0338314785751744E-2</v>
      </c>
      <c r="AP383" s="4">
        <f t="shared" si="163"/>
        <v>2.1728915930146652E-2</v>
      </c>
      <c r="AQ383" s="4">
        <f t="shared" si="164"/>
        <v>0.16528090170782553</v>
      </c>
      <c r="AR383" s="4">
        <f t="shared" si="165"/>
        <v>4.4571995492155514E-2</v>
      </c>
      <c r="AS383" s="5">
        <f t="shared" si="166"/>
        <v>2755.1948802190868</v>
      </c>
      <c r="AT383" s="5">
        <f t="shared" si="167"/>
        <v>116.19077374582365</v>
      </c>
      <c r="AU383" s="5">
        <f t="shared" si="168"/>
        <v>97.60559244050944</v>
      </c>
      <c r="AV383" s="5">
        <f t="shared" si="169"/>
        <v>18.707603532522302</v>
      </c>
      <c r="AW383" s="5">
        <f t="shared" si="170"/>
        <v>14.224034670035316</v>
      </c>
      <c r="AX383" s="5">
        <f t="shared" si="171"/>
        <v>38.639729797818475</v>
      </c>
      <c r="AY383" s="5">
        <f t="shared" si="172"/>
        <v>16.522449850613977</v>
      </c>
    </row>
    <row r="384" spans="1:51" x14ac:dyDescent="0.25">
      <c r="A384" s="2">
        <v>42355</v>
      </c>
      <c r="B384" s="299">
        <v>2015</v>
      </c>
      <c r="C384" s="1" t="s">
        <v>26</v>
      </c>
      <c r="D384" s="3">
        <v>9.2078007214965608E-3</v>
      </c>
      <c r="E384" s="3">
        <v>36.432779429629434</v>
      </c>
      <c r="F384" s="3">
        <v>2.1613711342432009</v>
      </c>
      <c r="G384" s="3">
        <v>1.8865088623018229</v>
      </c>
      <c r="H384" s="3">
        <v>0.29351628979851285</v>
      </c>
      <c r="I384" s="3">
        <v>0.1508751448482161</v>
      </c>
      <c r="J384" s="3">
        <v>0.53011640773752167</v>
      </c>
      <c r="K384" s="3">
        <v>0.15315627316260269</v>
      </c>
      <c r="L384" s="3">
        <f t="shared" si="148"/>
        <v>0.28891064476999828</v>
      </c>
      <c r="M384" s="4">
        <f t="shared" si="149"/>
        <v>0.82074234942830582</v>
      </c>
      <c r="N384" s="4">
        <f t="shared" si="150"/>
        <v>4.8690460911214921E-2</v>
      </c>
      <c r="O384" s="4">
        <f t="shared" si="151"/>
        <v>4.2498479119704842E-2</v>
      </c>
      <c r="P384" s="4">
        <f t="shared" si="152"/>
        <v>6.6122116691650166E-3</v>
      </c>
      <c r="Q384" s="4">
        <f t="shared" si="153"/>
        <v>3.3988518798638455E-3</v>
      </c>
      <c r="R384" s="4">
        <f t="shared" si="154"/>
        <v>1.194223972939999E-2</v>
      </c>
      <c r="S384" s="4">
        <f t="shared" si="155"/>
        <v>3.4502401802188405E-3</v>
      </c>
      <c r="T384" s="5">
        <f t="shared" si="174"/>
        <v>4021.1062425988248</v>
      </c>
      <c r="U384" s="5">
        <f t="shared" si="175"/>
        <v>149.47231967355143</v>
      </c>
      <c r="V384" s="5">
        <f t="shared" si="176"/>
        <v>118.24531827847728</v>
      </c>
      <c r="W384" s="5">
        <f t="shared" si="173"/>
        <v>30.59977067756034</v>
      </c>
      <c r="X384" s="5">
        <f t="shared" si="173"/>
        <v>14.736961363920031</v>
      </c>
      <c r="Y384" s="5">
        <f t="shared" si="173"/>
        <v>39.687818951042217</v>
      </c>
      <c r="Z384" s="5">
        <f t="shared" si="173"/>
        <v>15.22962355838982</v>
      </c>
      <c r="AA384" s="4">
        <v>3.7509866666666676E-2</v>
      </c>
      <c r="AB384" s="4">
        <f t="shared" si="156"/>
        <v>3.7509866666666676E-2</v>
      </c>
      <c r="AC384" s="3">
        <f t="shared" si="157"/>
        <v>91.770721779707003</v>
      </c>
      <c r="AD384" s="4">
        <v>32.999027144089716</v>
      </c>
      <c r="AE384" s="4">
        <v>2.0384347408959793</v>
      </c>
      <c r="AF384" s="4">
        <v>1.9711958867293078</v>
      </c>
      <c r="AG384" s="4">
        <v>6.6952916666666584E-2</v>
      </c>
      <c r="AH384" s="4">
        <v>0.14841243663824638</v>
      </c>
      <c r="AI384" s="4">
        <v>0.67813555316593643</v>
      </c>
      <c r="AJ384" s="4">
        <v>0.2105999574801686</v>
      </c>
      <c r="AK384" s="3">
        <f t="shared" si="158"/>
        <v>0.31055731630197514</v>
      </c>
      <c r="AL384" s="4">
        <f t="shared" si="159"/>
        <v>3.0283445390412567</v>
      </c>
      <c r="AM384" s="4">
        <f t="shared" si="160"/>
        <v>0.18706862747285405</v>
      </c>
      <c r="AN384" s="4">
        <f t="shared" si="161"/>
        <v>0.18089806929433813</v>
      </c>
      <c r="AO384" s="4">
        <f t="shared" si="162"/>
        <v>6.1443174877565667E-3</v>
      </c>
      <c r="AP384" s="4">
        <f t="shared" si="163"/>
        <v>1.3619916431376904E-2</v>
      </c>
      <c r="AQ384" s="4">
        <f t="shared" si="164"/>
        <v>6.2232989178518855E-2</v>
      </c>
      <c r="AR384" s="4">
        <f t="shared" si="165"/>
        <v>1.9326910104730678E-2</v>
      </c>
      <c r="AS384" s="5">
        <f t="shared" si="166"/>
        <v>2758.2232247581283</v>
      </c>
      <c r="AT384" s="5">
        <f t="shared" si="167"/>
        <v>116.3778423732965</v>
      </c>
      <c r="AU384" s="5">
        <f t="shared" si="168"/>
        <v>97.786490509803784</v>
      </c>
      <c r="AV384" s="5">
        <f t="shared" si="169"/>
        <v>18.713747850010058</v>
      </c>
      <c r="AW384" s="5">
        <f t="shared" si="170"/>
        <v>14.237654586466693</v>
      </c>
      <c r="AX384" s="5">
        <f t="shared" si="171"/>
        <v>38.701962786996994</v>
      </c>
      <c r="AY384" s="5">
        <f t="shared" si="172"/>
        <v>16.541776760718708</v>
      </c>
    </row>
    <row r="385" spans="1:51" x14ac:dyDescent="0.25">
      <c r="A385" s="2">
        <v>42356</v>
      </c>
      <c r="B385" s="299">
        <v>2015</v>
      </c>
      <c r="C385" s="1" t="s">
        <v>27</v>
      </c>
      <c r="D385" s="3">
        <v>0</v>
      </c>
      <c r="E385" s="3">
        <v>23.962500000000045</v>
      </c>
      <c r="F385" s="3">
        <v>1.4882857142857133</v>
      </c>
      <c r="G385" s="3">
        <v>1.1028785714285727</v>
      </c>
      <c r="H385" s="3">
        <v>0.41476428571428486</v>
      </c>
      <c r="I385" s="3">
        <v>0.10435714285714308</v>
      </c>
      <c r="J385" s="3">
        <v>0.33777142857142883</v>
      </c>
      <c r="K385" s="3">
        <v>9.5969230769230751E-2</v>
      </c>
      <c r="L385" s="3">
        <f t="shared" si="148"/>
        <v>0.28412477388961882</v>
      </c>
      <c r="M385" s="4">
        <f t="shared" si="149"/>
        <v>0</v>
      </c>
      <c r="N385" s="4">
        <f t="shared" si="150"/>
        <v>0</v>
      </c>
      <c r="O385" s="4">
        <f t="shared" si="151"/>
        <v>0</v>
      </c>
      <c r="P385" s="4">
        <f t="shared" si="152"/>
        <v>0</v>
      </c>
      <c r="Q385" s="4">
        <f t="shared" si="153"/>
        <v>0</v>
      </c>
      <c r="R385" s="4">
        <f t="shared" si="154"/>
        <v>0</v>
      </c>
      <c r="S385" s="4">
        <f t="shared" si="155"/>
        <v>0</v>
      </c>
      <c r="T385" s="5">
        <f t="shared" si="174"/>
        <v>4021.1062425988248</v>
      </c>
      <c r="U385" s="5">
        <f t="shared" si="175"/>
        <v>149.47231967355143</v>
      </c>
      <c r="V385" s="5">
        <f t="shared" si="176"/>
        <v>118.24531827847728</v>
      </c>
      <c r="W385" s="5">
        <f t="shared" si="173"/>
        <v>30.59977067756034</v>
      </c>
      <c r="X385" s="5">
        <f t="shared" si="173"/>
        <v>14.736961363920031</v>
      </c>
      <c r="Y385" s="5">
        <f t="shared" si="173"/>
        <v>39.687818951042217</v>
      </c>
      <c r="Z385" s="5">
        <f t="shared" si="173"/>
        <v>15.22962355838982</v>
      </c>
      <c r="AA385" s="4">
        <v>6.3888000000000139E-3</v>
      </c>
      <c r="AB385" s="4">
        <f t="shared" si="156"/>
        <v>6.3888000000000139E-3</v>
      </c>
      <c r="AC385" s="3">
        <f t="shared" si="157"/>
        <v>15.630681722129822</v>
      </c>
      <c r="AD385" s="4">
        <v>29.211666666666641</v>
      </c>
      <c r="AE385" s="4">
        <v>1.3502837905092593</v>
      </c>
      <c r="AF385" s="4">
        <v>1.2773048321759284</v>
      </c>
      <c r="AG385" s="4">
        <v>7.2646145833333259E-2</v>
      </c>
      <c r="AH385" s="4">
        <v>0.19299135416666666</v>
      </c>
      <c r="AI385" s="4">
        <v>0.66744588541666794</v>
      </c>
      <c r="AJ385" s="4">
        <v>0.19569126157407449</v>
      </c>
      <c r="AK385" s="3">
        <f t="shared" si="158"/>
        <v>0.29319419873554226</v>
      </c>
      <c r="AL385" s="4">
        <f t="shared" si="159"/>
        <v>0.45659826423961519</v>
      </c>
      <c r="AM385" s="4">
        <f t="shared" si="160"/>
        <v>2.1105856164001253E-2</v>
      </c>
      <c r="AN385" s="4">
        <f t="shared" si="161"/>
        <v>1.9965145293880385E-2</v>
      </c>
      <c r="AO385" s="4">
        <f t="shared" si="162"/>
        <v>1.1355087838602596E-3</v>
      </c>
      <c r="AP385" s="4">
        <f t="shared" si="163"/>
        <v>3.0165864321019991E-3</v>
      </c>
      <c r="AQ385" s="4">
        <f t="shared" si="164"/>
        <v>1.0432634201693066E-2</v>
      </c>
      <c r="AR385" s="4">
        <f t="shared" si="165"/>
        <v>3.0587878254664117E-3</v>
      </c>
      <c r="AS385" s="5">
        <f t="shared" si="166"/>
        <v>2758.6798230223681</v>
      </c>
      <c r="AT385" s="5">
        <f t="shared" si="167"/>
        <v>116.3989482294605</v>
      </c>
      <c r="AU385" s="5">
        <f t="shared" si="168"/>
        <v>97.806455655097665</v>
      </c>
      <c r="AV385" s="5">
        <f t="shared" si="169"/>
        <v>18.714883358793919</v>
      </c>
      <c r="AW385" s="5">
        <f t="shared" si="170"/>
        <v>14.240671172898795</v>
      </c>
      <c r="AX385" s="5">
        <f t="shared" si="171"/>
        <v>38.712395421198686</v>
      </c>
      <c r="AY385" s="5">
        <f t="shared" si="172"/>
        <v>16.544835548544174</v>
      </c>
    </row>
    <row r="386" spans="1:51" x14ac:dyDescent="0.25">
      <c r="A386" s="2">
        <v>42357</v>
      </c>
      <c r="B386" s="299">
        <v>2015</v>
      </c>
      <c r="C386" s="1" t="s">
        <v>28</v>
      </c>
      <c r="D386" s="3">
        <v>0</v>
      </c>
      <c r="E386" s="3">
        <v>23.962500000000045</v>
      </c>
      <c r="F386" s="3">
        <v>1.4882857142857133</v>
      </c>
      <c r="G386" s="3">
        <v>1.1028785714285727</v>
      </c>
      <c r="H386" s="3">
        <v>0.41476428571428486</v>
      </c>
      <c r="I386" s="3">
        <v>0.10435714285714308</v>
      </c>
      <c r="J386" s="3">
        <v>0.33777142857142883</v>
      </c>
      <c r="K386" s="3">
        <v>9.5969230769230751E-2</v>
      </c>
      <c r="L386" s="3">
        <f t="shared" si="148"/>
        <v>0.28412477388961882</v>
      </c>
      <c r="M386" s="4">
        <f t="shared" si="149"/>
        <v>0</v>
      </c>
      <c r="N386" s="4">
        <f t="shared" si="150"/>
        <v>0</v>
      </c>
      <c r="O386" s="4">
        <f t="shared" si="151"/>
        <v>0</v>
      </c>
      <c r="P386" s="4">
        <f t="shared" si="152"/>
        <v>0</v>
      </c>
      <c r="Q386" s="4">
        <f t="shared" si="153"/>
        <v>0</v>
      </c>
      <c r="R386" s="4">
        <f t="shared" si="154"/>
        <v>0</v>
      </c>
      <c r="S386" s="4">
        <f t="shared" si="155"/>
        <v>0</v>
      </c>
      <c r="T386" s="5">
        <f t="shared" si="174"/>
        <v>4021.1062425988248</v>
      </c>
      <c r="U386" s="5">
        <f t="shared" si="175"/>
        <v>149.47231967355143</v>
      </c>
      <c r="V386" s="5">
        <f t="shared" si="176"/>
        <v>118.24531827847728</v>
      </c>
      <c r="W386" s="5">
        <f t="shared" si="173"/>
        <v>30.59977067756034</v>
      </c>
      <c r="X386" s="5">
        <f t="shared" si="173"/>
        <v>14.736961363920031</v>
      </c>
      <c r="Y386" s="5">
        <f t="shared" si="173"/>
        <v>39.687818951042217</v>
      </c>
      <c r="Z386" s="5">
        <f t="shared" si="173"/>
        <v>15.22962355838982</v>
      </c>
      <c r="AA386" s="4">
        <v>-1.9833166666666682E-3</v>
      </c>
      <c r="AB386" s="4">
        <f t="shared" si="156"/>
        <v>0</v>
      </c>
      <c r="AC386" s="3">
        <f t="shared" si="157"/>
        <v>0</v>
      </c>
      <c r="AD386" s="4">
        <v>27.199999999999989</v>
      </c>
      <c r="AE386" s="4">
        <v>1.4845555555555554</v>
      </c>
      <c r="AF386" s="4">
        <v>1.4233655555555595</v>
      </c>
      <c r="AG386" s="4">
        <v>6.1189999999999918E-2</v>
      </c>
      <c r="AH386" s="4">
        <v>0.24899999999999975</v>
      </c>
      <c r="AI386" s="4">
        <v>0.83462500000000128</v>
      </c>
      <c r="AJ386" s="4">
        <v>0.16144444444444475</v>
      </c>
      <c r="AK386" s="3">
        <f t="shared" si="158"/>
        <v>0.19343351139067785</v>
      </c>
      <c r="AL386" s="4">
        <f t="shared" si="159"/>
        <v>0</v>
      </c>
      <c r="AM386" s="4">
        <f t="shared" si="160"/>
        <v>0</v>
      </c>
      <c r="AN386" s="4">
        <f t="shared" si="161"/>
        <v>0</v>
      </c>
      <c r="AO386" s="4">
        <f t="shared" si="162"/>
        <v>0</v>
      </c>
      <c r="AP386" s="4">
        <f t="shared" si="163"/>
        <v>0</v>
      </c>
      <c r="AQ386" s="4">
        <f t="shared" si="164"/>
        <v>0</v>
      </c>
      <c r="AR386" s="4">
        <f t="shared" si="165"/>
        <v>0</v>
      </c>
      <c r="AS386" s="5">
        <f t="shared" si="166"/>
        <v>2758.6798230223681</v>
      </c>
      <c r="AT386" s="5">
        <f t="shared" si="167"/>
        <v>116.3989482294605</v>
      </c>
      <c r="AU386" s="5">
        <f t="shared" si="168"/>
        <v>97.806455655097665</v>
      </c>
      <c r="AV386" s="5">
        <f t="shared" si="169"/>
        <v>18.714883358793919</v>
      </c>
      <c r="AW386" s="5">
        <f t="shared" si="170"/>
        <v>14.240671172898795</v>
      </c>
      <c r="AX386" s="5">
        <f t="shared" si="171"/>
        <v>38.712395421198686</v>
      </c>
      <c r="AY386" s="5">
        <f t="shared" si="172"/>
        <v>16.544835548544174</v>
      </c>
    </row>
    <row r="387" spans="1:51" x14ac:dyDescent="0.25">
      <c r="A387" s="2">
        <v>42358</v>
      </c>
      <c r="B387" s="299">
        <v>2015</v>
      </c>
      <c r="C387" s="1" t="s">
        <v>29</v>
      </c>
      <c r="D387" s="3">
        <v>0</v>
      </c>
      <c r="E387" s="3">
        <v>23.962500000000045</v>
      </c>
      <c r="F387" s="3">
        <v>1.4882857142857133</v>
      </c>
      <c r="G387" s="3">
        <v>1.1028785714285727</v>
      </c>
      <c r="H387" s="3">
        <v>0.41476428571428486</v>
      </c>
      <c r="I387" s="3">
        <v>0.10435714285714308</v>
      </c>
      <c r="J387" s="3">
        <v>0.33777142857142883</v>
      </c>
      <c r="K387" s="3">
        <v>9.5969230769230751E-2</v>
      </c>
      <c r="L387" s="3">
        <f t="shared" si="148"/>
        <v>0.28412477388961882</v>
      </c>
      <c r="M387" s="4">
        <f t="shared" si="149"/>
        <v>0</v>
      </c>
      <c r="N387" s="4">
        <f t="shared" si="150"/>
        <v>0</v>
      </c>
      <c r="O387" s="4">
        <f t="shared" si="151"/>
        <v>0</v>
      </c>
      <c r="P387" s="4">
        <f t="shared" si="152"/>
        <v>0</v>
      </c>
      <c r="Q387" s="4">
        <f t="shared" si="153"/>
        <v>0</v>
      </c>
      <c r="R387" s="4">
        <f t="shared" si="154"/>
        <v>0</v>
      </c>
      <c r="S387" s="4">
        <f t="shared" si="155"/>
        <v>0</v>
      </c>
      <c r="T387" s="5">
        <f t="shared" si="174"/>
        <v>4021.1062425988248</v>
      </c>
      <c r="U387" s="5">
        <f t="shared" si="175"/>
        <v>149.47231967355143</v>
      </c>
      <c r="V387" s="5">
        <f t="shared" si="176"/>
        <v>118.24531827847728</v>
      </c>
      <c r="W387" s="5">
        <f t="shared" si="173"/>
        <v>30.59977067756034</v>
      </c>
      <c r="X387" s="5">
        <f t="shared" si="173"/>
        <v>14.736961363920031</v>
      </c>
      <c r="Y387" s="5">
        <f t="shared" si="173"/>
        <v>39.687818951042217</v>
      </c>
      <c r="Z387" s="5">
        <f t="shared" si="173"/>
        <v>15.22962355838982</v>
      </c>
      <c r="AA387" s="4">
        <v>-1.8676833333333349E-3</v>
      </c>
      <c r="AB387" s="4">
        <f t="shared" si="156"/>
        <v>0</v>
      </c>
      <c r="AC387" s="3">
        <f t="shared" si="157"/>
        <v>0</v>
      </c>
      <c r="AD387" s="4">
        <v>27.199999999999989</v>
      </c>
      <c r="AE387" s="4">
        <v>1.4845555555555554</v>
      </c>
      <c r="AF387" s="4">
        <v>1.4233655555555595</v>
      </c>
      <c r="AG387" s="4">
        <v>6.1189999999999918E-2</v>
      </c>
      <c r="AH387" s="4">
        <v>0.24899999999999975</v>
      </c>
      <c r="AI387" s="4">
        <v>0.83462500000000128</v>
      </c>
      <c r="AJ387" s="4">
        <v>0.16144444444444475</v>
      </c>
      <c r="AK387" s="3">
        <f t="shared" si="158"/>
        <v>0.19343351139067785</v>
      </c>
      <c r="AL387" s="4">
        <f t="shared" si="159"/>
        <v>0</v>
      </c>
      <c r="AM387" s="4">
        <f t="shared" si="160"/>
        <v>0</v>
      </c>
      <c r="AN387" s="4">
        <f t="shared" si="161"/>
        <v>0</v>
      </c>
      <c r="AO387" s="4">
        <f t="shared" si="162"/>
        <v>0</v>
      </c>
      <c r="AP387" s="4">
        <f t="shared" si="163"/>
        <v>0</v>
      </c>
      <c r="AQ387" s="4">
        <f t="shared" si="164"/>
        <v>0</v>
      </c>
      <c r="AR387" s="4">
        <f t="shared" si="165"/>
        <v>0</v>
      </c>
      <c r="AS387" s="5">
        <f t="shared" si="166"/>
        <v>2758.6798230223681</v>
      </c>
      <c r="AT387" s="5">
        <f t="shared" si="167"/>
        <v>116.3989482294605</v>
      </c>
      <c r="AU387" s="5">
        <f t="shared" si="168"/>
        <v>97.806455655097665</v>
      </c>
      <c r="AV387" s="5">
        <f t="shared" si="169"/>
        <v>18.714883358793919</v>
      </c>
      <c r="AW387" s="5">
        <f t="shared" si="170"/>
        <v>14.240671172898795</v>
      </c>
      <c r="AX387" s="5">
        <f t="shared" si="171"/>
        <v>38.712395421198686</v>
      </c>
      <c r="AY387" s="5">
        <f t="shared" si="172"/>
        <v>16.544835548544174</v>
      </c>
    </row>
    <row r="388" spans="1:51" x14ac:dyDescent="0.25">
      <c r="A388" s="2">
        <v>42359</v>
      </c>
      <c r="B388" s="299">
        <v>2015</v>
      </c>
      <c r="C388" s="1" t="s">
        <v>30</v>
      </c>
      <c r="D388" s="3">
        <v>2.9454022108513032E-2</v>
      </c>
      <c r="E388" s="3">
        <v>40.205340030854487</v>
      </c>
      <c r="F388" s="3">
        <v>1.610291312531922</v>
      </c>
      <c r="G388" s="3">
        <v>1.2813037176606266</v>
      </c>
      <c r="H388" s="3">
        <v>0.33824660733539491</v>
      </c>
      <c r="I388" s="3">
        <v>0.117516848395534</v>
      </c>
      <c r="J388" s="3">
        <v>0.4235603350556354</v>
      </c>
      <c r="K388" s="3">
        <v>0.13835598035194605</v>
      </c>
      <c r="L388" s="3">
        <f t="shared" ref="L388:L451" si="177">K388/J388</f>
        <v>0.32664999269530925</v>
      </c>
      <c r="M388" s="4">
        <f t="shared" ref="M388:M451" si="178">$D388*1/35.314667*1000*60*60*24*E388*1/1000*1/1000</f>
        <v>2.8972566941231483</v>
      </c>
      <c r="N388" s="4">
        <f t="shared" ref="N388:N451" si="179">$D388*1/35.314667*1000*60*60*24*F388*1/1000*1/1000</f>
        <v>0.11603999073608401</v>
      </c>
      <c r="O388" s="4">
        <f t="shared" ref="O388:O451" si="180">$D388*1/35.314667*1000*60*60*24*G388*1/1000*1/1000</f>
        <v>9.233265457643812E-2</v>
      </c>
      <c r="P388" s="4">
        <f t="shared" ref="P388:P451" si="181">$D388*1/35.314667*1000*60*60*24*H388*1/1000*1/1000</f>
        <v>2.4374554390408153E-2</v>
      </c>
      <c r="Q388" s="4">
        <f t="shared" ref="Q388:Q451" si="182">$D388*1/35.314667*1000*60*60*24*I388*1/1000*1/1000</f>
        <v>8.4684391532300618E-3</v>
      </c>
      <c r="R388" s="4">
        <f t="shared" ref="R388:R451" si="183">$D388*1/35.314667*1000*60*60*24*J388*1/1000*1/1000</f>
        <v>3.0522388696706221E-2</v>
      </c>
      <c r="S388" s="4">
        <f t="shared" ref="S388:S451" si="184">$D388*1/35.314667*1000*60*60*24*K388*1/1000*1/1000</f>
        <v>9.970138044822479E-3</v>
      </c>
      <c r="T388" s="5">
        <f t="shared" ref="T388:T419" si="185">T387+M388</f>
        <v>4024.0034992929482</v>
      </c>
      <c r="U388" s="5">
        <f t="shared" ref="U388:U419" si="186">U387+N388</f>
        <v>149.58835966428751</v>
      </c>
      <c r="V388" s="5">
        <f t="shared" ref="V388:V419" si="187">V387+O388</f>
        <v>118.33765093305372</v>
      </c>
      <c r="W388" s="5">
        <f t="shared" si="173"/>
        <v>30.624145231950749</v>
      </c>
      <c r="X388" s="5">
        <f t="shared" si="173"/>
        <v>14.745429803073261</v>
      </c>
      <c r="Y388" s="5">
        <f t="shared" si="173"/>
        <v>39.71834133973892</v>
      </c>
      <c r="Z388" s="5">
        <f t="shared" si="173"/>
        <v>15.239593696434643</v>
      </c>
      <c r="AA388" s="4">
        <v>3.8305583333333337E-2</v>
      </c>
      <c r="AB388" s="4">
        <f t="shared" ref="AB388:AB451" si="188">IF(AA388&lt;0,0,AA388)</f>
        <v>3.8305583333333337E-2</v>
      </c>
      <c r="AC388" s="3">
        <f t="shared" ref="AC388:AC451" si="189">$AB388*1/35.314667*60*60*24</f>
        <v>93.717502702205877</v>
      </c>
      <c r="AD388" s="4">
        <v>31.937377489204987</v>
      </c>
      <c r="AE388" s="4">
        <v>1.4165178066686617</v>
      </c>
      <c r="AF388" s="4">
        <v>1.3352809709173652</v>
      </c>
      <c r="AG388" s="4">
        <v>8.2797351412040587E-2</v>
      </c>
      <c r="AH388" s="4">
        <v>0.18875587094984458</v>
      </c>
      <c r="AI388" s="4">
        <v>0.67268466130879434</v>
      </c>
      <c r="AJ388" s="4">
        <v>0.19599898975260888</v>
      </c>
      <c r="AK388" s="3">
        <f t="shared" ref="AK388:AK451" si="190">AJ388/AI388</f>
        <v>0.29136830527883256</v>
      </c>
      <c r="AL388" s="4">
        <f t="shared" ref="AL388:AL451" si="191">$AB388*1/35.314667*1000*60*60*24*AD388*1/1000*1/1000</f>
        <v>2.9930912611459375</v>
      </c>
      <c r="AM388" s="4">
        <f t="shared" ref="AM388:AM451" si="192">$AB388*1/35.314667*1000*60*60*24*AE388*1/1000*1/1000</f>
        <v>0.13275251137419303</v>
      </c>
      <c r="AN388" s="4">
        <f t="shared" ref="AN388:AN451" si="193">$AB388*1/35.314667*1000*60*60*24*AF388*1/1000*1/1000</f>
        <v>0.12513919800015227</v>
      </c>
      <c r="AO388" s="4">
        <f t="shared" ref="AO388:AO451" si="194">$AB388*1/35.314667*1000*60*60*24*AG388*1/1000*1/1000</f>
        <v>7.7595610046934035E-3</v>
      </c>
      <c r="AP388" s="4">
        <f t="shared" ref="AP388:AP451" si="195">$AB388*1/35.314667*1000*60*60*24*AH388*1/1000*1/1000</f>
        <v>1.7689728845799283E-2</v>
      </c>
      <c r="AQ388" s="4">
        <f t="shared" ref="AQ388:AQ451" si="196">$AB388*1/35.314667*1000*60*60*24*AI388*1/1000*1/1000</f>
        <v>6.3042326563939377E-2</v>
      </c>
      <c r="AR388" s="4">
        <f t="shared" ref="AR388:AR451" si="197">$AB388*1/35.314667*1000*60*60*24*AJ388*1/1000*1/1000</f>
        <v>1.8368535851769747E-2</v>
      </c>
      <c r="AS388" s="5">
        <f t="shared" ref="AS388:AS451" si="198">AS387+AL388</f>
        <v>2761.6729142835138</v>
      </c>
      <c r="AT388" s="5">
        <f t="shared" ref="AT388:AT451" si="199">AT387+AM388</f>
        <v>116.53170074083469</v>
      </c>
      <c r="AU388" s="5">
        <f t="shared" ref="AU388:AU451" si="200">AU387+AN388</f>
        <v>97.93159485309782</v>
      </c>
      <c r="AV388" s="5">
        <f t="shared" ref="AV388:AV451" si="201">AV387+AO388</f>
        <v>18.722642919798613</v>
      </c>
      <c r="AW388" s="5">
        <f t="shared" ref="AW388:AW451" si="202">AW387+AP388</f>
        <v>14.258360901744593</v>
      </c>
      <c r="AX388" s="5">
        <f t="shared" ref="AX388:AX451" si="203">AX387+AQ388</f>
        <v>38.775437747762624</v>
      </c>
      <c r="AY388" s="5">
        <f t="shared" ref="AY388:AY451" si="204">AY387+AR388</f>
        <v>16.563204084395945</v>
      </c>
    </row>
    <row r="389" spans="1:51" x14ac:dyDescent="0.25">
      <c r="A389" s="2">
        <v>42360</v>
      </c>
      <c r="B389" s="299">
        <v>2015</v>
      </c>
      <c r="C389" s="1" t="s">
        <v>31</v>
      </c>
      <c r="D389" s="3">
        <v>0.59642025594902348</v>
      </c>
      <c r="E389" s="3">
        <v>58.949054426763404</v>
      </c>
      <c r="F389" s="3">
        <v>1.9013115613704279</v>
      </c>
      <c r="G389" s="3">
        <v>1.6923073011424583</v>
      </c>
      <c r="H389" s="3">
        <v>0.17164750088017341</v>
      </c>
      <c r="I389" s="3">
        <v>7.3857633481625468E-2</v>
      </c>
      <c r="J389" s="3">
        <v>0.61141051127473955</v>
      </c>
      <c r="K389" s="3">
        <v>0.27663942666384173</v>
      </c>
      <c r="L389" s="3">
        <f t="shared" si="177"/>
        <v>0.4524610250600235</v>
      </c>
      <c r="M389" s="4">
        <f t="shared" si="178"/>
        <v>86.01770576400159</v>
      </c>
      <c r="N389" s="4">
        <f t="shared" si="179"/>
        <v>2.7743694965428376</v>
      </c>
      <c r="O389" s="4">
        <f t="shared" si="180"/>
        <v>2.4693931549452337</v>
      </c>
      <c r="P389" s="4">
        <f t="shared" si="181"/>
        <v>0.25046583646528586</v>
      </c>
      <c r="Q389" s="4">
        <f t="shared" si="182"/>
        <v>0.10777211351440409</v>
      </c>
      <c r="R389" s="4">
        <f t="shared" si="183"/>
        <v>0.892162392955552</v>
      </c>
      <c r="S389" s="4">
        <f t="shared" si="184"/>
        <v>0.40366871083667255</v>
      </c>
      <c r="T389" s="5">
        <f t="shared" si="185"/>
        <v>4110.0212050569498</v>
      </c>
      <c r="U389" s="5">
        <f t="shared" si="186"/>
        <v>152.36272916083036</v>
      </c>
      <c r="V389" s="5">
        <f t="shared" si="187"/>
        <v>120.80704408799896</v>
      </c>
      <c r="W389" s="5">
        <f t="shared" si="173"/>
        <v>30.874611068416034</v>
      </c>
      <c r="X389" s="5">
        <f t="shared" si="173"/>
        <v>14.853201916587665</v>
      </c>
      <c r="Y389" s="5">
        <f t="shared" si="173"/>
        <v>40.610503732694475</v>
      </c>
      <c r="Z389" s="5">
        <f t="shared" si="173"/>
        <v>15.643262407271315</v>
      </c>
      <c r="AA389" s="4">
        <v>0.49080373333333333</v>
      </c>
      <c r="AB389" s="4">
        <f t="shared" si="188"/>
        <v>0.49080373333333333</v>
      </c>
      <c r="AC389" s="3">
        <f t="shared" si="189"/>
        <v>1200.7884021672921</v>
      </c>
      <c r="AD389" s="4">
        <v>43.805154236365532</v>
      </c>
      <c r="AE389" s="4">
        <v>1.5106911638186522</v>
      </c>
      <c r="AF389" s="4">
        <v>1.387461343241281</v>
      </c>
      <c r="AG389" s="4">
        <v>0.13119932074075699</v>
      </c>
      <c r="AH389" s="4">
        <v>0.11423969577071828</v>
      </c>
      <c r="AI389" s="4">
        <v>0.51412416598305344</v>
      </c>
      <c r="AJ389" s="4">
        <v>0.23341204839287752</v>
      </c>
      <c r="AK389" s="3">
        <f t="shared" si="190"/>
        <v>0.45399937181822969</v>
      </c>
      <c r="AL389" s="4">
        <f t="shared" si="191"/>
        <v>52.600721162177152</v>
      </c>
      <c r="AM389" s="4">
        <f t="shared" si="192"/>
        <v>1.8140204287700463</v>
      </c>
      <c r="AN389" s="4">
        <f t="shared" si="193"/>
        <v>1.6660474894195825</v>
      </c>
      <c r="AO389" s="4">
        <f t="shared" si="194"/>
        <v>0.15754262271772765</v>
      </c>
      <c r="AP389" s="4">
        <f t="shared" si="195"/>
        <v>0.13717770174859836</v>
      </c>
      <c r="AQ389" s="4">
        <f t="shared" si="196"/>
        <v>0.61735433578638244</v>
      </c>
      <c r="AR389" s="4">
        <f t="shared" si="197"/>
        <v>0.28027848063627808</v>
      </c>
      <c r="AS389" s="5">
        <f t="shared" si="198"/>
        <v>2814.2736354456911</v>
      </c>
      <c r="AT389" s="5">
        <f t="shared" si="199"/>
        <v>118.34572116960474</v>
      </c>
      <c r="AU389" s="5">
        <f t="shared" si="200"/>
        <v>99.597642342517403</v>
      </c>
      <c r="AV389" s="5">
        <f t="shared" si="201"/>
        <v>18.88018554251634</v>
      </c>
      <c r="AW389" s="5">
        <f t="shared" si="202"/>
        <v>14.395538603493192</v>
      </c>
      <c r="AX389" s="5">
        <f t="shared" si="203"/>
        <v>39.392792083549004</v>
      </c>
      <c r="AY389" s="5">
        <f t="shared" si="204"/>
        <v>16.843482565032222</v>
      </c>
    </row>
    <row r="390" spans="1:51" x14ac:dyDescent="0.25">
      <c r="A390" s="2">
        <v>42361</v>
      </c>
      <c r="B390" s="299">
        <v>2015</v>
      </c>
      <c r="C390" s="1" t="s">
        <v>32</v>
      </c>
      <c r="D390" s="3">
        <v>0.66187277255525001</v>
      </c>
      <c r="E390" s="3">
        <v>58.949054426763404</v>
      </c>
      <c r="F390" s="3">
        <v>1.9013115613704279</v>
      </c>
      <c r="G390" s="3">
        <v>1.6923073011424583</v>
      </c>
      <c r="H390" s="3">
        <v>0.17164750088017341</v>
      </c>
      <c r="I390" s="3">
        <v>7.3857633481625468E-2</v>
      </c>
      <c r="J390" s="3">
        <v>0.61141051127473955</v>
      </c>
      <c r="K390" s="3">
        <v>0.27663942666384173</v>
      </c>
      <c r="L390" s="3">
        <f t="shared" si="177"/>
        <v>0.4524610250600235</v>
      </c>
      <c r="M390" s="4">
        <f t="shared" si="178"/>
        <v>95.457484609187247</v>
      </c>
      <c r="N390" s="4">
        <f t="shared" si="179"/>
        <v>3.0788351207952083</v>
      </c>
      <c r="O390" s="4">
        <f t="shared" si="180"/>
        <v>2.7403899812085752</v>
      </c>
      <c r="P390" s="4">
        <f t="shared" si="181"/>
        <v>0.27795252753088523</v>
      </c>
      <c r="Q390" s="4">
        <f t="shared" si="182"/>
        <v>0.11959927058884887</v>
      </c>
      <c r="R390" s="4">
        <f t="shared" si="183"/>
        <v>0.99007032491781766</v>
      </c>
      <c r="S390" s="4">
        <f t="shared" si="184"/>
        <v>0.44796823409382625</v>
      </c>
      <c r="T390" s="5">
        <f t="shared" si="185"/>
        <v>4205.4786896661371</v>
      </c>
      <c r="U390" s="5">
        <f t="shared" si="186"/>
        <v>155.44156428162557</v>
      </c>
      <c r="V390" s="5">
        <f t="shared" si="187"/>
        <v>123.54743406920754</v>
      </c>
      <c r="W390" s="5">
        <f t="shared" si="173"/>
        <v>31.152563595946919</v>
      </c>
      <c r="X390" s="5">
        <f t="shared" si="173"/>
        <v>14.972801187176513</v>
      </c>
      <c r="Y390" s="5">
        <f t="shared" si="173"/>
        <v>41.600574057612292</v>
      </c>
      <c r="Z390" s="5">
        <f t="shared" si="173"/>
        <v>16.09123064136514</v>
      </c>
      <c r="AA390" s="4">
        <v>0.54851360000000027</v>
      </c>
      <c r="AB390" s="4">
        <f t="shared" si="188"/>
        <v>0.54851360000000027</v>
      </c>
      <c r="AC390" s="3">
        <f t="shared" si="189"/>
        <v>1341.979949577325</v>
      </c>
      <c r="AD390" s="4">
        <v>43.805154236365532</v>
      </c>
      <c r="AE390" s="4">
        <v>1.5106911638186522</v>
      </c>
      <c r="AF390" s="4">
        <v>1.387461343241281</v>
      </c>
      <c r="AG390" s="4">
        <v>0.13119932074075699</v>
      </c>
      <c r="AH390" s="4">
        <v>0.11423969577071828</v>
      </c>
      <c r="AI390" s="4">
        <v>0.51412416598305344</v>
      </c>
      <c r="AJ390" s="4">
        <v>0.23341204839287752</v>
      </c>
      <c r="AK390" s="3">
        <f t="shared" si="190"/>
        <v>0.45399937181822969</v>
      </c>
      <c r="AL390" s="4">
        <f t="shared" si="191"/>
        <v>58.785638673344756</v>
      </c>
      <c r="AM390" s="4">
        <f t="shared" si="192"/>
        <v>2.0273172518482654</v>
      </c>
      <c r="AN390" s="4">
        <f t="shared" si="193"/>
        <v>1.8619453034434219</v>
      </c>
      <c r="AO390" s="4">
        <f t="shared" si="194"/>
        <v>0.17606685783226039</v>
      </c>
      <c r="AP390" s="4">
        <f t="shared" si="195"/>
        <v>0.15330738117011747</v>
      </c>
      <c r="AQ390" s="4">
        <f t="shared" si="196"/>
        <v>0.68994432234242231</v>
      </c>
      <c r="AR390" s="4">
        <f t="shared" si="197"/>
        <v>0.31323428893301392</v>
      </c>
      <c r="AS390" s="5">
        <f t="shared" si="198"/>
        <v>2873.0592741190358</v>
      </c>
      <c r="AT390" s="5">
        <f t="shared" si="199"/>
        <v>120.373038421453</v>
      </c>
      <c r="AU390" s="5">
        <f t="shared" si="200"/>
        <v>101.45958764596082</v>
      </c>
      <c r="AV390" s="5">
        <f t="shared" si="201"/>
        <v>19.056252400348601</v>
      </c>
      <c r="AW390" s="5">
        <f t="shared" si="202"/>
        <v>14.548845984663309</v>
      </c>
      <c r="AX390" s="5">
        <f t="shared" si="203"/>
        <v>40.082736405891424</v>
      </c>
      <c r="AY390" s="5">
        <f t="shared" si="204"/>
        <v>17.156716853965236</v>
      </c>
    </row>
    <row r="391" spans="1:51" x14ac:dyDescent="0.25">
      <c r="A391" s="2">
        <v>42362</v>
      </c>
      <c r="B391" s="299">
        <v>2015</v>
      </c>
      <c r="C391" s="1" t="s">
        <v>33</v>
      </c>
      <c r="D391" s="3">
        <v>0.68137169574469836</v>
      </c>
      <c r="E391" s="3">
        <v>58.949054426763404</v>
      </c>
      <c r="F391" s="3">
        <v>1.9013115613704279</v>
      </c>
      <c r="G391" s="3">
        <v>1.6923073011424583</v>
      </c>
      <c r="H391" s="3">
        <v>0.17164750088017341</v>
      </c>
      <c r="I391" s="3">
        <v>7.3857633481625468E-2</v>
      </c>
      <c r="J391" s="3">
        <v>0.61141051127473955</v>
      </c>
      <c r="K391" s="3">
        <v>0.27663942666384173</v>
      </c>
      <c r="L391" s="3">
        <f t="shared" si="177"/>
        <v>0.4524610250600235</v>
      </c>
      <c r="M391" s="4">
        <f t="shared" si="178"/>
        <v>98.269683928199285</v>
      </c>
      <c r="N391" s="4">
        <f t="shared" si="179"/>
        <v>3.169538307302779</v>
      </c>
      <c r="O391" s="4">
        <f t="shared" si="180"/>
        <v>2.8211224965323702</v>
      </c>
      <c r="P391" s="4">
        <f t="shared" si="181"/>
        <v>0.28614107253435167</v>
      </c>
      <c r="Q391" s="4">
        <f t="shared" si="182"/>
        <v>0.12312269244184758</v>
      </c>
      <c r="R391" s="4">
        <f t="shared" si="183"/>
        <v>1.0192380230287308</v>
      </c>
      <c r="S391" s="4">
        <f t="shared" si="184"/>
        <v>0.4611654806797314</v>
      </c>
      <c r="T391" s="5">
        <f t="shared" si="185"/>
        <v>4303.748373594336</v>
      </c>
      <c r="U391" s="5">
        <f t="shared" si="186"/>
        <v>158.61110258892836</v>
      </c>
      <c r="V391" s="5">
        <f t="shared" si="187"/>
        <v>126.36855656573991</v>
      </c>
      <c r="W391" s="5">
        <f t="shared" si="173"/>
        <v>31.438704668481272</v>
      </c>
      <c r="X391" s="5">
        <f t="shared" si="173"/>
        <v>15.095923879618361</v>
      </c>
      <c r="Y391" s="5">
        <f t="shared" si="173"/>
        <v>42.619812080641026</v>
      </c>
      <c r="Z391" s="5">
        <f t="shared" si="173"/>
        <v>16.552396122044872</v>
      </c>
      <c r="AA391" s="4">
        <v>0.52042399999999989</v>
      </c>
      <c r="AB391" s="4">
        <f t="shared" si="188"/>
        <v>0.52042399999999989</v>
      </c>
      <c r="AC391" s="3">
        <f t="shared" si="189"/>
        <v>1273.2566216750674</v>
      </c>
      <c r="AD391" s="4">
        <v>43.805154236365532</v>
      </c>
      <c r="AE391" s="4">
        <v>1.5106911638186522</v>
      </c>
      <c r="AF391" s="4">
        <v>1.387461343241281</v>
      </c>
      <c r="AG391" s="4">
        <v>0.13119932074075699</v>
      </c>
      <c r="AH391" s="4">
        <v>0.11423969577071828</v>
      </c>
      <c r="AI391" s="4">
        <v>0.51412416598305344</v>
      </c>
      <c r="AJ391" s="4">
        <v>0.23341204839287752</v>
      </c>
      <c r="AK391" s="3">
        <f t="shared" si="190"/>
        <v>0.45399937181822969</v>
      </c>
      <c r="AL391" s="4">
        <f t="shared" si="191"/>
        <v>55.775202694950046</v>
      </c>
      <c r="AM391" s="4">
        <f t="shared" si="192"/>
        <v>1.9234975276381128</v>
      </c>
      <c r="AN391" s="4">
        <f t="shared" si="193"/>
        <v>1.7665943426001445</v>
      </c>
      <c r="AO391" s="4">
        <f t="shared" si="194"/>
        <v>0.16705040389243986</v>
      </c>
      <c r="AP391" s="4">
        <f t="shared" si="195"/>
        <v>0.14545644909821223</v>
      </c>
      <c r="AQ391" s="4">
        <f t="shared" si="196"/>
        <v>0.65461199870109421</v>
      </c>
      <c r="AR391" s="4">
        <f t="shared" si="197"/>
        <v>0.29719343619497257</v>
      </c>
      <c r="AS391" s="5">
        <f t="shared" si="198"/>
        <v>2928.8344768139859</v>
      </c>
      <c r="AT391" s="5">
        <f t="shared" si="199"/>
        <v>122.29653594909112</v>
      </c>
      <c r="AU391" s="5">
        <f t="shared" si="200"/>
        <v>103.22618198856097</v>
      </c>
      <c r="AV391" s="5">
        <f t="shared" si="201"/>
        <v>19.22330280424104</v>
      </c>
      <c r="AW391" s="5">
        <f t="shared" si="202"/>
        <v>14.694302433761521</v>
      </c>
      <c r="AX391" s="5">
        <f t="shared" si="203"/>
        <v>40.737348404592517</v>
      </c>
      <c r="AY391" s="5">
        <f t="shared" si="204"/>
        <v>17.453910290160209</v>
      </c>
    </row>
    <row r="392" spans="1:51" x14ac:dyDescent="0.25">
      <c r="A392" s="2">
        <v>42363</v>
      </c>
      <c r="B392" s="299">
        <v>2015</v>
      </c>
      <c r="C392" s="1" t="s">
        <v>34</v>
      </c>
      <c r="D392" s="3">
        <v>0.43729151426037199</v>
      </c>
      <c r="E392" s="3">
        <v>66.503499080307094</v>
      </c>
      <c r="F392" s="3">
        <v>1.7308853284348136</v>
      </c>
      <c r="G392" s="3">
        <v>1.4651390545117826</v>
      </c>
      <c r="H392" s="3">
        <v>0.25446141953671947</v>
      </c>
      <c r="I392" s="3">
        <v>0.16896089969757419</v>
      </c>
      <c r="J392" s="3">
        <v>0.51695178639202266</v>
      </c>
      <c r="K392" s="3">
        <v>0.16121138930470241</v>
      </c>
      <c r="L392" s="3">
        <f t="shared" si="177"/>
        <v>0.31184995109476255</v>
      </c>
      <c r="M392" s="4">
        <f t="shared" si="178"/>
        <v>71.149880205311874</v>
      </c>
      <c r="N392" s="4">
        <f t="shared" si="179"/>
        <v>1.8518166031918843</v>
      </c>
      <c r="O392" s="4">
        <f t="shared" si="180"/>
        <v>1.5675035096537637</v>
      </c>
      <c r="P392" s="4">
        <f t="shared" si="181"/>
        <v>0.27223980342821374</v>
      </c>
      <c r="Q392" s="4">
        <f t="shared" si="182"/>
        <v>0.18076564299793241</v>
      </c>
      <c r="R392" s="4">
        <f t="shared" si="183"/>
        <v>0.55306951036213869</v>
      </c>
      <c r="S392" s="4">
        <f t="shared" si="184"/>
        <v>0.17247469975843724</v>
      </c>
      <c r="T392" s="5">
        <f t="shared" si="185"/>
        <v>4374.898253799648</v>
      </c>
      <c r="U392" s="5">
        <f t="shared" si="186"/>
        <v>160.46291919212024</v>
      </c>
      <c r="V392" s="5">
        <f t="shared" si="187"/>
        <v>127.93606007539367</v>
      </c>
      <c r="W392" s="5">
        <f t="shared" si="173"/>
        <v>31.710944471909485</v>
      </c>
      <c r="X392" s="5">
        <f t="shared" si="173"/>
        <v>15.276689522616294</v>
      </c>
      <c r="Y392" s="5">
        <f t="shared" si="173"/>
        <v>43.172881591003161</v>
      </c>
      <c r="Z392" s="5">
        <f t="shared" si="173"/>
        <v>16.724870821803311</v>
      </c>
      <c r="AA392" s="4">
        <v>0.32507360000000002</v>
      </c>
      <c r="AB392" s="4">
        <f t="shared" si="188"/>
        <v>0.32507360000000002</v>
      </c>
      <c r="AC392" s="3">
        <f t="shared" si="189"/>
        <v>795.3171139911924</v>
      </c>
      <c r="AD392" s="4">
        <v>34.11447367556881</v>
      </c>
      <c r="AE392" s="4">
        <v>1.365743528653552</v>
      </c>
      <c r="AF392" s="4">
        <v>1.2746875411874707</v>
      </c>
      <c r="AG392" s="4">
        <v>9.3149378140436681E-2</v>
      </c>
      <c r="AH392" s="4">
        <v>0.15543792893073791</v>
      </c>
      <c r="AI392" s="4">
        <v>0.58004646680738181</v>
      </c>
      <c r="AJ392" s="4">
        <v>0.21550207711868219</v>
      </c>
      <c r="AK392" s="3">
        <f t="shared" si="190"/>
        <v>0.37152554053957332</v>
      </c>
      <c r="AL392" s="4">
        <f t="shared" si="191"/>
        <v>27.131824748981892</v>
      </c>
      <c r="AM392" s="4">
        <f t="shared" si="192"/>
        <v>1.0861992016608903</v>
      </c>
      <c r="AN392" s="4">
        <f t="shared" si="193"/>
        <v>1.0137808164977484</v>
      </c>
      <c r="AO392" s="4">
        <f t="shared" si="194"/>
        <v>7.4083294592726362E-2</v>
      </c>
      <c r="AP392" s="4">
        <f t="shared" si="195"/>
        <v>0.12362244504196256</v>
      </c>
      <c r="AQ392" s="4">
        <f t="shared" si="196"/>
        <v>0.46132088196203491</v>
      </c>
      <c r="AR392" s="4">
        <f t="shared" si="197"/>
        <v>0.1713924900331377</v>
      </c>
      <c r="AS392" s="5">
        <f t="shared" si="198"/>
        <v>2955.9663015629676</v>
      </c>
      <c r="AT392" s="5">
        <f t="shared" si="199"/>
        <v>123.38273515075201</v>
      </c>
      <c r="AU392" s="5">
        <f t="shared" si="200"/>
        <v>104.23996280505871</v>
      </c>
      <c r="AV392" s="5">
        <f t="shared" si="201"/>
        <v>19.297386098833766</v>
      </c>
      <c r="AW392" s="5">
        <f t="shared" si="202"/>
        <v>14.817924878803485</v>
      </c>
      <c r="AX392" s="5">
        <f t="shared" si="203"/>
        <v>41.198669286554555</v>
      </c>
      <c r="AY392" s="5">
        <f t="shared" si="204"/>
        <v>17.625302780193348</v>
      </c>
    </row>
    <row r="393" spans="1:51" x14ac:dyDescent="0.25">
      <c r="A393" s="2">
        <v>42364</v>
      </c>
      <c r="B393" s="299">
        <v>2015</v>
      </c>
      <c r="C393" s="1" t="s">
        <v>35</v>
      </c>
      <c r="D393" s="3">
        <v>0.3562499527226845</v>
      </c>
      <c r="E393" s="3">
        <v>69.773333333333468</v>
      </c>
      <c r="F393" s="3">
        <v>1.6571187499999975</v>
      </c>
      <c r="G393" s="3">
        <v>1.3668124999999982</v>
      </c>
      <c r="H393" s="3">
        <v>0.29030625000000038</v>
      </c>
      <c r="I393" s="3">
        <v>0.21012500000000012</v>
      </c>
      <c r="J393" s="3">
        <v>0.47606666666666747</v>
      </c>
      <c r="K393" s="3">
        <v>0.11125000000000006</v>
      </c>
      <c r="L393" s="3">
        <f t="shared" si="177"/>
        <v>0.23368575829715699</v>
      </c>
      <c r="M393" s="4">
        <f t="shared" si="178"/>
        <v>60.813908141698718</v>
      </c>
      <c r="N393" s="4">
        <f t="shared" si="179"/>
        <v>1.4443321341828721</v>
      </c>
      <c r="O393" s="4">
        <f t="shared" si="180"/>
        <v>1.1913034084931011</v>
      </c>
      <c r="P393" s="4">
        <f t="shared" si="181"/>
        <v>0.25302872568977181</v>
      </c>
      <c r="Q393" s="4">
        <f t="shared" si="182"/>
        <v>0.18314335631962203</v>
      </c>
      <c r="R393" s="4">
        <f t="shared" si="183"/>
        <v>0.41493609596777231</v>
      </c>
      <c r="S393" s="4">
        <f t="shared" si="184"/>
        <v>9.6964656231090754E-2</v>
      </c>
      <c r="T393" s="5">
        <f t="shared" si="185"/>
        <v>4435.7121619413465</v>
      </c>
      <c r="U393" s="5">
        <f t="shared" si="186"/>
        <v>161.90725132630311</v>
      </c>
      <c r="V393" s="5">
        <f t="shared" si="187"/>
        <v>129.12736348388677</v>
      </c>
      <c r="W393" s="5">
        <f t="shared" si="173"/>
        <v>31.963973197599255</v>
      </c>
      <c r="X393" s="5">
        <f t="shared" si="173"/>
        <v>15.459832878935917</v>
      </c>
      <c r="Y393" s="5">
        <f t="shared" si="173"/>
        <v>43.587817686970936</v>
      </c>
      <c r="Z393" s="5">
        <f t="shared" si="173"/>
        <v>16.821835478034401</v>
      </c>
      <c r="AA393" s="4">
        <v>0.38147680000000017</v>
      </c>
      <c r="AB393" s="4">
        <f t="shared" si="188"/>
        <v>0.38147680000000017</v>
      </c>
      <c r="AC393" s="3">
        <f t="shared" si="189"/>
        <v>933.31180271358676</v>
      </c>
      <c r="AD393" s="4">
        <v>29.920000000000041</v>
      </c>
      <c r="AE393" s="4">
        <v>1.3030049999999991</v>
      </c>
      <c r="AF393" s="4">
        <v>1.2258750000000014</v>
      </c>
      <c r="AG393" s="4">
        <v>7.6679999999999873E-2</v>
      </c>
      <c r="AH393" s="4">
        <v>0.17327000000000006</v>
      </c>
      <c r="AI393" s="4">
        <v>0.60858000000000156</v>
      </c>
      <c r="AJ393" s="4">
        <v>0.20775000000000043</v>
      </c>
      <c r="AK393" s="3">
        <f t="shared" si="190"/>
        <v>0.34136843143054307</v>
      </c>
      <c r="AL393" s="4">
        <f t="shared" si="191"/>
        <v>27.924689137190555</v>
      </c>
      <c r="AM393" s="4">
        <f t="shared" si="192"/>
        <v>1.2161099454948161</v>
      </c>
      <c r="AN393" s="4">
        <f t="shared" si="193"/>
        <v>1.1441236061515194</v>
      </c>
      <c r="AO393" s="4">
        <f t="shared" si="194"/>
        <v>7.1566349032077717E-2</v>
      </c>
      <c r="AP393" s="4">
        <f t="shared" si="195"/>
        <v>0.1617149360561832</v>
      </c>
      <c r="AQ393" s="4">
        <f t="shared" si="196"/>
        <v>0.56799489689543614</v>
      </c>
      <c r="AR393" s="4">
        <f t="shared" si="197"/>
        <v>0.19389552701374804</v>
      </c>
      <c r="AS393" s="5">
        <f t="shared" si="198"/>
        <v>2983.890990700158</v>
      </c>
      <c r="AT393" s="5">
        <f t="shared" si="199"/>
        <v>124.59884509624683</v>
      </c>
      <c r="AU393" s="5">
        <f t="shared" si="200"/>
        <v>105.38408641121023</v>
      </c>
      <c r="AV393" s="5">
        <f t="shared" si="201"/>
        <v>19.368952447865844</v>
      </c>
      <c r="AW393" s="5">
        <f t="shared" si="202"/>
        <v>14.979639814859668</v>
      </c>
      <c r="AX393" s="5">
        <f t="shared" si="203"/>
        <v>41.76666418344999</v>
      </c>
      <c r="AY393" s="5">
        <f t="shared" si="204"/>
        <v>17.819198307207095</v>
      </c>
    </row>
    <row r="394" spans="1:51" x14ac:dyDescent="0.25">
      <c r="A394" s="2">
        <v>42365</v>
      </c>
      <c r="B394" s="299">
        <v>2015</v>
      </c>
      <c r="C394" s="1" t="s">
        <v>36</v>
      </c>
      <c r="D394" s="3">
        <v>0.71815104331596524</v>
      </c>
      <c r="E394" s="3">
        <v>69.773333333333468</v>
      </c>
      <c r="F394" s="3">
        <v>1.6571187499999975</v>
      </c>
      <c r="G394" s="3">
        <v>1.3668124999999982</v>
      </c>
      <c r="H394" s="3">
        <v>0.29030625000000038</v>
      </c>
      <c r="I394" s="3">
        <v>0.21012500000000012</v>
      </c>
      <c r="J394" s="3">
        <v>0.47606666666666747</v>
      </c>
      <c r="K394" s="3">
        <v>0.11125000000000006</v>
      </c>
      <c r="L394" s="3">
        <f t="shared" si="177"/>
        <v>0.23368575829715699</v>
      </c>
      <c r="M394" s="4">
        <f t="shared" si="178"/>
        <v>122.59249789733731</v>
      </c>
      <c r="N394" s="4">
        <f t="shared" si="179"/>
        <v>2.9115754855008484</v>
      </c>
      <c r="O394" s="4">
        <f t="shared" si="180"/>
        <v>2.4015042786017164</v>
      </c>
      <c r="P394" s="4">
        <f t="shared" si="181"/>
        <v>0.51007120689913321</v>
      </c>
      <c r="Q394" s="4">
        <f t="shared" si="182"/>
        <v>0.36919188735922936</v>
      </c>
      <c r="R394" s="4">
        <f t="shared" si="183"/>
        <v>0.83645425901479598</v>
      </c>
      <c r="S394" s="4">
        <f t="shared" si="184"/>
        <v>0.19546744779875913</v>
      </c>
      <c r="T394" s="5">
        <f t="shared" si="185"/>
        <v>4558.3046598386836</v>
      </c>
      <c r="U394" s="5">
        <f t="shared" si="186"/>
        <v>164.81882681180397</v>
      </c>
      <c r="V394" s="5">
        <f t="shared" si="187"/>
        <v>131.52886776248849</v>
      </c>
      <c r="W394" s="5">
        <f t="shared" si="173"/>
        <v>32.474044404498386</v>
      </c>
      <c r="X394" s="5">
        <f t="shared" si="173"/>
        <v>15.829024766295145</v>
      </c>
      <c r="Y394" s="5">
        <f t="shared" si="173"/>
        <v>44.42427194598573</v>
      </c>
      <c r="Z394" s="5">
        <f t="shared" si="173"/>
        <v>17.01730292583316</v>
      </c>
      <c r="AA394" s="4">
        <v>0.68548959999999981</v>
      </c>
      <c r="AB394" s="4">
        <f t="shared" si="188"/>
        <v>0.68548959999999981</v>
      </c>
      <c r="AC394" s="3">
        <f t="shared" si="189"/>
        <v>1677.1020788614537</v>
      </c>
      <c r="AD394" s="4">
        <v>29.920000000000041</v>
      </c>
      <c r="AE394" s="4">
        <v>1.3030049999999991</v>
      </c>
      <c r="AF394" s="4">
        <v>1.2258750000000014</v>
      </c>
      <c r="AG394" s="4">
        <v>7.6679999999999873E-2</v>
      </c>
      <c r="AH394" s="4">
        <v>0.17327000000000006</v>
      </c>
      <c r="AI394" s="4">
        <v>0.60858000000000156</v>
      </c>
      <c r="AJ394" s="4">
        <v>0.20775000000000043</v>
      </c>
      <c r="AK394" s="3">
        <f t="shared" si="190"/>
        <v>0.34136843143054307</v>
      </c>
      <c r="AL394" s="4">
        <f t="shared" si="191"/>
        <v>50.17889419953476</v>
      </c>
      <c r="AM394" s="4">
        <f t="shared" si="192"/>
        <v>2.185272394266867</v>
      </c>
      <c r="AN394" s="4">
        <f t="shared" si="193"/>
        <v>2.0559175109242869</v>
      </c>
      <c r="AO394" s="4">
        <f t="shared" si="194"/>
        <v>0.12860018740709606</v>
      </c>
      <c r="AP394" s="4">
        <f t="shared" si="195"/>
        <v>0.29059147720432421</v>
      </c>
      <c r="AQ394" s="4">
        <f t="shared" si="196"/>
        <v>1.0206507831535063</v>
      </c>
      <c r="AR394" s="4">
        <f t="shared" si="197"/>
        <v>0.34841795688346777</v>
      </c>
      <c r="AS394" s="5">
        <f t="shared" si="198"/>
        <v>3034.0698848996926</v>
      </c>
      <c r="AT394" s="5">
        <f t="shared" si="199"/>
        <v>126.78411749051369</v>
      </c>
      <c r="AU394" s="5">
        <f t="shared" si="200"/>
        <v>107.44000392213452</v>
      </c>
      <c r="AV394" s="5">
        <f t="shared" si="201"/>
        <v>19.497552635272939</v>
      </c>
      <c r="AW394" s="5">
        <f t="shared" si="202"/>
        <v>15.270231292063993</v>
      </c>
      <c r="AX394" s="5">
        <f t="shared" si="203"/>
        <v>42.787314966603496</v>
      </c>
      <c r="AY394" s="5">
        <f t="shared" si="204"/>
        <v>18.167616264090562</v>
      </c>
    </row>
    <row r="395" spans="1:51" x14ac:dyDescent="0.25">
      <c r="A395" s="2">
        <v>42366</v>
      </c>
      <c r="B395" s="299">
        <v>2015</v>
      </c>
      <c r="C395" s="1" t="s">
        <v>37</v>
      </c>
      <c r="D395" s="3">
        <v>0.68588646273430776</v>
      </c>
      <c r="E395" s="3">
        <v>69.773333333333468</v>
      </c>
      <c r="F395" s="3">
        <v>1.6571187499999975</v>
      </c>
      <c r="G395" s="3">
        <v>1.3668124999999982</v>
      </c>
      <c r="H395" s="3">
        <v>0.29030625000000038</v>
      </c>
      <c r="I395" s="3">
        <v>0.21012500000000012</v>
      </c>
      <c r="J395" s="3">
        <v>0.47606666666666747</v>
      </c>
      <c r="K395" s="3">
        <v>0.11125000000000006</v>
      </c>
      <c r="L395" s="3">
        <f t="shared" si="177"/>
        <v>0.23368575829715699</v>
      </c>
      <c r="M395" s="4">
        <f t="shared" si="178"/>
        <v>117.08474912508485</v>
      </c>
      <c r="N395" s="4">
        <f t="shared" si="179"/>
        <v>2.7807662877062422</v>
      </c>
      <c r="O395" s="4">
        <f t="shared" si="180"/>
        <v>2.2936111981205261</v>
      </c>
      <c r="P395" s="4">
        <f t="shared" si="181"/>
        <v>0.48715508958571763</v>
      </c>
      <c r="Q395" s="4">
        <f t="shared" si="182"/>
        <v>0.35260509616723318</v>
      </c>
      <c r="R395" s="4">
        <f t="shared" si="183"/>
        <v>0.79887463548846815</v>
      </c>
      <c r="S395" s="4">
        <f t="shared" si="184"/>
        <v>0.18668562497848754</v>
      </c>
      <c r="T395" s="5">
        <f t="shared" si="185"/>
        <v>4675.3894089637688</v>
      </c>
      <c r="U395" s="5">
        <f t="shared" si="186"/>
        <v>167.5995930995102</v>
      </c>
      <c r="V395" s="5">
        <f t="shared" si="187"/>
        <v>133.822478960609</v>
      </c>
      <c r="W395" s="5">
        <f t="shared" si="173"/>
        <v>32.961199494084106</v>
      </c>
      <c r="X395" s="5">
        <f t="shared" si="173"/>
        <v>16.18162986246238</v>
      </c>
      <c r="Y395" s="5">
        <f t="shared" si="173"/>
        <v>45.223146581474197</v>
      </c>
      <c r="Z395" s="5">
        <f t="shared" si="173"/>
        <v>17.203988550811648</v>
      </c>
      <c r="AA395" s="4">
        <v>0.55082826666666662</v>
      </c>
      <c r="AB395" s="4">
        <f t="shared" si="188"/>
        <v>0.55082826666666662</v>
      </c>
      <c r="AC395" s="3">
        <f t="shared" si="189"/>
        <v>1347.6429563954262</v>
      </c>
      <c r="AD395" s="4">
        <v>29.920000000000041</v>
      </c>
      <c r="AE395" s="4">
        <v>1.3030049999999991</v>
      </c>
      <c r="AF395" s="4">
        <v>1.2258750000000014</v>
      </c>
      <c r="AG395" s="4">
        <v>7.6679999999999873E-2</v>
      </c>
      <c r="AH395" s="4">
        <v>0.17327000000000006</v>
      </c>
      <c r="AI395" s="4">
        <v>0.60858000000000156</v>
      </c>
      <c r="AJ395" s="4">
        <v>0.20775000000000043</v>
      </c>
      <c r="AK395" s="3">
        <f t="shared" si="190"/>
        <v>0.34136843143054307</v>
      </c>
      <c r="AL395" s="4">
        <f t="shared" si="191"/>
        <v>40.321477255351212</v>
      </c>
      <c r="AM395" s="4">
        <f t="shared" si="192"/>
        <v>1.7559855103980213</v>
      </c>
      <c r="AN395" s="4">
        <f t="shared" si="193"/>
        <v>1.652041809171245</v>
      </c>
      <c r="AO395" s="4">
        <f t="shared" si="194"/>
        <v>0.10333726189640112</v>
      </c>
      <c r="AP395" s="4">
        <f t="shared" si="195"/>
        <v>0.2335060950546356</v>
      </c>
      <c r="AQ395" s="4">
        <f t="shared" si="196"/>
        <v>0.82014855040313062</v>
      </c>
      <c r="AR395" s="4">
        <f t="shared" si="197"/>
        <v>0.27997282419115038</v>
      </c>
      <c r="AS395" s="5">
        <f t="shared" si="198"/>
        <v>3074.3913621550437</v>
      </c>
      <c r="AT395" s="5">
        <f t="shared" si="199"/>
        <v>128.54010300091173</v>
      </c>
      <c r="AU395" s="5">
        <f t="shared" si="200"/>
        <v>109.09204573130577</v>
      </c>
      <c r="AV395" s="5">
        <f t="shared" si="201"/>
        <v>19.600889897169338</v>
      </c>
      <c r="AW395" s="5">
        <f t="shared" si="202"/>
        <v>15.50373738711863</v>
      </c>
      <c r="AX395" s="5">
        <f t="shared" si="203"/>
        <v>43.607463517006629</v>
      </c>
      <c r="AY395" s="5">
        <f t="shared" si="204"/>
        <v>18.447589088281713</v>
      </c>
    </row>
    <row r="396" spans="1:51" x14ac:dyDescent="0.25">
      <c r="A396" s="2">
        <v>42367</v>
      </c>
      <c r="B396" s="299">
        <v>2015</v>
      </c>
      <c r="C396" s="1" t="s">
        <v>38</v>
      </c>
      <c r="D396" s="3">
        <v>0.64431473774570236</v>
      </c>
      <c r="E396" s="3">
        <v>69.773333333333468</v>
      </c>
      <c r="F396" s="3">
        <v>1.6571187499999975</v>
      </c>
      <c r="G396" s="3">
        <v>1.3668124999999982</v>
      </c>
      <c r="H396" s="3">
        <v>0.29030625000000038</v>
      </c>
      <c r="I396" s="3">
        <v>0.21012500000000012</v>
      </c>
      <c r="J396" s="3">
        <v>0.47606666666666747</v>
      </c>
      <c r="K396" s="3">
        <v>0.11125000000000006</v>
      </c>
      <c r="L396" s="3">
        <f t="shared" si="177"/>
        <v>0.23368575829715699</v>
      </c>
      <c r="M396" s="4">
        <f t="shared" si="178"/>
        <v>109.98821747524913</v>
      </c>
      <c r="N396" s="4">
        <f t="shared" si="179"/>
        <v>2.6122234491302176</v>
      </c>
      <c r="O396" s="4">
        <f t="shared" si="180"/>
        <v>2.1545949335642334</v>
      </c>
      <c r="P396" s="4">
        <f t="shared" si="181"/>
        <v>0.45762851556598544</v>
      </c>
      <c r="Q396" s="4">
        <f t="shared" si="182"/>
        <v>0.3312336259839484</v>
      </c>
      <c r="R396" s="4">
        <f t="shared" si="183"/>
        <v>0.75045467321875969</v>
      </c>
      <c r="S396" s="4">
        <f t="shared" si="184"/>
        <v>0.17537056937877099</v>
      </c>
      <c r="T396" s="5">
        <f t="shared" si="185"/>
        <v>4785.3776264390181</v>
      </c>
      <c r="U396" s="5">
        <f t="shared" si="186"/>
        <v>170.21181654864043</v>
      </c>
      <c r="V396" s="5">
        <f t="shared" si="187"/>
        <v>135.97707389417323</v>
      </c>
      <c r="W396" s="5">
        <f t="shared" si="173"/>
        <v>33.418828009650092</v>
      </c>
      <c r="X396" s="5">
        <f t="shared" si="173"/>
        <v>16.512863488446328</v>
      </c>
      <c r="Y396" s="5">
        <f t="shared" si="173"/>
        <v>45.973601254692959</v>
      </c>
      <c r="Z396" s="5">
        <f t="shared" si="173"/>
        <v>17.379359120190419</v>
      </c>
      <c r="AA396" s="4">
        <v>0.47185333333333324</v>
      </c>
      <c r="AB396" s="4">
        <f t="shared" si="188"/>
        <v>0.47185333333333324</v>
      </c>
      <c r="AC396" s="3">
        <f t="shared" si="189"/>
        <v>1154.4248173145734</v>
      </c>
      <c r="AD396" s="4">
        <v>29.920000000000041</v>
      </c>
      <c r="AE396" s="4">
        <v>1.3030049999999991</v>
      </c>
      <c r="AF396" s="4">
        <v>1.2258750000000014</v>
      </c>
      <c r="AG396" s="4">
        <v>7.6679999999999873E-2</v>
      </c>
      <c r="AH396" s="4">
        <v>0.17327000000000006</v>
      </c>
      <c r="AI396" s="4">
        <v>0.60858000000000156</v>
      </c>
      <c r="AJ396" s="4">
        <v>0.20775000000000043</v>
      </c>
      <c r="AK396" s="3">
        <f t="shared" si="190"/>
        <v>0.34136843143054307</v>
      </c>
      <c r="AL396" s="4">
        <f t="shared" si="191"/>
        <v>34.540390534052079</v>
      </c>
      <c r="AM396" s="4">
        <f t="shared" si="192"/>
        <v>1.5042213090849745</v>
      </c>
      <c r="AN396" s="4">
        <f t="shared" si="193"/>
        <v>1.4151805229255041</v>
      </c>
      <c r="AO396" s="4">
        <f t="shared" si="194"/>
        <v>8.8521294991681349E-2</v>
      </c>
      <c r="AP396" s="4">
        <f t="shared" si="195"/>
        <v>0.20002718809609618</v>
      </c>
      <c r="AQ396" s="4">
        <f t="shared" si="196"/>
        <v>0.70255985532130494</v>
      </c>
      <c r="AR396" s="4">
        <f t="shared" si="197"/>
        <v>0.23983175579710311</v>
      </c>
      <c r="AS396" s="5">
        <f t="shared" si="198"/>
        <v>3108.9317526890959</v>
      </c>
      <c r="AT396" s="5">
        <f t="shared" si="199"/>
        <v>130.04432430999671</v>
      </c>
      <c r="AU396" s="5">
        <f t="shared" si="200"/>
        <v>110.50722625423128</v>
      </c>
      <c r="AV396" s="5">
        <f t="shared" si="201"/>
        <v>19.689411192161021</v>
      </c>
      <c r="AW396" s="5">
        <f t="shared" si="202"/>
        <v>15.703764575214725</v>
      </c>
      <c r="AX396" s="5">
        <f t="shared" si="203"/>
        <v>44.310023372327933</v>
      </c>
      <c r="AY396" s="5">
        <f t="shared" si="204"/>
        <v>18.687420844078815</v>
      </c>
    </row>
    <row r="397" spans="1:51" x14ac:dyDescent="0.25">
      <c r="A397" s="2">
        <v>42368</v>
      </c>
      <c r="B397" s="299">
        <v>2015</v>
      </c>
      <c r="C397" s="1" t="s">
        <v>39</v>
      </c>
      <c r="D397" s="3">
        <v>0.36594314587406512</v>
      </c>
      <c r="E397" s="3">
        <v>69.773333333333468</v>
      </c>
      <c r="F397" s="3">
        <v>1.6571187499999975</v>
      </c>
      <c r="G397" s="3">
        <v>1.3668124999999982</v>
      </c>
      <c r="H397" s="3">
        <v>0.29030625000000038</v>
      </c>
      <c r="I397" s="3">
        <v>0.21012500000000012</v>
      </c>
      <c r="J397" s="3">
        <v>0.47606666666666747</v>
      </c>
      <c r="K397" s="3">
        <v>0.11125000000000006</v>
      </c>
      <c r="L397" s="3">
        <f t="shared" si="177"/>
        <v>0.23368575829715699</v>
      </c>
      <c r="M397" s="4">
        <f t="shared" si="178"/>
        <v>62.468591751907283</v>
      </c>
      <c r="N397" s="4">
        <f t="shared" si="179"/>
        <v>1.483630919331844</v>
      </c>
      <c r="O397" s="4">
        <f t="shared" si="180"/>
        <v>1.2237175434345045</v>
      </c>
      <c r="P397" s="4">
        <f t="shared" si="181"/>
        <v>0.25991337589734076</v>
      </c>
      <c r="Q397" s="4">
        <f t="shared" si="182"/>
        <v>0.18812649782920168</v>
      </c>
      <c r="R397" s="4">
        <f t="shared" si="183"/>
        <v>0.42622607844484017</v>
      </c>
      <c r="S397" s="4">
        <f t="shared" si="184"/>
        <v>9.9602964347406009E-2</v>
      </c>
      <c r="T397" s="5">
        <f t="shared" si="185"/>
        <v>4847.8462181909254</v>
      </c>
      <c r="U397" s="5">
        <f t="shared" si="186"/>
        <v>171.69544746797226</v>
      </c>
      <c r="V397" s="5">
        <f t="shared" si="187"/>
        <v>137.20079143760773</v>
      </c>
      <c r="W397" s="5">
        <f t="shared" si="173"/>
        <v>33.678741385547433</v>
      </c>
      <c r="X397" s="5">
        <f t="shared" si="173"/>
        <v>16.70098998627553</v>
      </c>
      <c r="Y397" s="5">
        <f t="shared" si="173"/>
        <v>46.3998273331378</v>
      </c>
      <c r="Z397" s="5">
        <f t="shared" si="173"/>
        <v>17.478962084537823</v>
      </c>
      <c r="AA397" s="4">
        <v>0.29004000000000002</v>
      </c>
      <c r="AB397" s="4">
        <f t="shared" si="188"/>
        <v>0.29004000000000002</v>
      </c>
      <c r="AC397" s="3">
        <f t="shared" si="189"/>
        <v>709.60476563462998</v>
      </c>
      <c r="AD397" s="4">
        <v>29.920000000000041</v>
      </c>
      <c r="AE397" s="4">
        <v>1.3030049999999991</v>
      </c>
      <c r="AF397" s="4">
        <v>1.2258750000000014</v>
      </c>
      <c r="AG397" s="4">
        <v>7.6679999999999873E-2</v>
      </c>
      <c r="AH397" s="4">
        <v>0.17327000000000006</v>
      </c>
      <c r="AI397" s="4">
        <v>0.60858000000000156</v>
      </c>
      <c r="AJ397" s="4">
        <v>0.20775000000000043</v>
      </c>
      <c r="AK397" s="3">
        <f t="shared" si="190"/>
        <v>0.34136843143054307</v>
      </c>
      <c r="AL397" s="4">
        <f t="shared" si="191"/>
        <v>21.231374587788153</v>
      </c>
      <c r="AM397" s="4">
        <f t="shared" si="192"/>
        <v>0.92461855764575018</v>
      </c>
      <c r="AN397" s="4">
        <f t="shared" si="193"/>
        <v>0.86988674207235295</v>
      </c>
      <c r="AO397" s="4">
        <f t="shared" si="194"/>
        <v>5.4412493428863326E-2</v>
      </c>
      <c r="AP397" s="4">
        <f t="shared" si="195"/>
        <v>0.12295321774151236</v>
      </c>
      <c r="AQ397" s="4">
        <f t="shared" si="196"/>
        <v>0.43185126826992415</v>
      </c>
      <c r="AR397" s="4">
        <f t="shared" si="197"/>
        <v>0.14742039006059465</v>
      </c>
      <c r="AS397" s="5">
        <f t="shared" si="198"/>
        <v>3130.1631272768841</v>
      </c>
      <c r="AT397" s="5">
        <f t="shared" si="199"/>
        <v>130.96894286764245</v>
      </c>
      <c r="AU397" s="5">
        <f t="shared" si="200"/>
        <v>111.37711299630364</v>
      </c>
      <c r="AV397" s="5">
        <f t="shared" si="201"/>
        <v>19.743823685589884</v>
      </c>
      <c r="AW397" s="5">
        <f t="shared" si="202"/>
        <v>15.826717792956238</v>
      </c>
      <c r="AX397" s="5">
        <f t="shared" si="203"/>
        <v>44.741874640597857</v>
      </c>
      <c r="AY397" s="5">
        <f t="shared" si="204"/>
        <v>18.834841234139411</v>
      </c>
    </row>
    <row r="398" spans="1:51" x14ac:dyDescent="0.25">
      <c r="A398" s="2">
        <v>42369</v>
      </c>
      <c r="B398" s="299">
        <v>2015</v>
      </c>
      <c r="C398" s="1" t="s">
        <v>40</v>
      </c>
      <c r="D398" s="3">
        <v>8.9597284799048119E-2</v>
      </c>
      <c r="E398" s="3">
        <v>69.773333333333468</v>
      </c>
      <c r="F398" s="3">
        <v>1.6571187499999975</v>
      </c>
      <c r="G398" s="3">
        <v>1.3668124999999982</v>
      </c>
      <c r="H398" s="3">
        <v>0.29030625000000038</v>
      </c>
      <c r="I398" s="3">
        <v>0.21012500000000012</v>
      </c>
      <c r="J398" s="3">
        <v>0.47606666666666747</v>
      </c>
      <c r="K398" s="3">
        <v>0.11125000000000006</v>
      </c>
      <c r="L398" s="3">
        <f t="shared" si="177"/>
        <v>0.23368575829715699</v>
      </c>
      <c r="M398" s="4">
        <f t="shared" si="178"/>
        <v>15.294769882415698</v>
      </c>
      <c r="N398" s="4">
        <f t="shared" si="179"/>
        <v>0.36325124138763026</v>
      </c>
      <c r="O398" s="4">
        <f t="shared" si="180"/>
        <v>0.29961421736923233</v>
      </c>
      <c r="P398" s="4">
        <f t="shared" si="181"/>
        <v>6.3637024018398228E-2</v>
      </c>
      <c r="Q398" s="4">
        <f t="shared" si="182"/>
        <v>4.6060770899234577E-2</v>
      </c>
      <c r="R398" s="4">
        <f t="shared" si="183"/>
        <v>0.10435691929135339</v>
      </c>
      <c r="S398" s="4">
        <f t="shared" si="184"/>
        <v>2.4386725818155132E-2</v>
      </c>
      <c r="T398" s="5">
        <f t="shared" si="185"/>
        <v>4863.1409880733408</v>
      </c>
      <c r="U398" s="5">
        <f t="shared" si="186"/>
        <v>172.0586987093599</v>
      </c>
      <c r="V398" s="5">
        <f t="shared" si="187"/>
        <v>137.50040565497696</v>
      </c>
      <c r="W398" s="5">
        <f t="shared" si="173"/>
        <v>33.742378409565831</v>
      </c>
      <c r="X398" s="5">
        <f t="shared" si="173"/>
        <v>16.747050757174765</v>
      </c>
      <c r="Y398" s="5">
        <f t="shared" si="173"/>
        <v>46.504184252429155</v>
      </c>
      <c r="Z398" s="5">
        <f t="shared" si="173"/>
        <v>17.503348810355977</v>
      </c>
      <c r="AA398" s="4">
        <v>0.15254133333333342</v>
      </c>
      <c r="AB398" s="4">
        <f t="shared" si="188"/>
        <v>0.15254133333333342</v>
      </c>
      <c r="AC398" s="3">
        <f t="shared" si="189"/>
        <v>373.20389287544486</v>
      </c>
      <c r="AD398" s="4">
        <v>29.920000000000041</v>
      </c>
      <c r="AE398" s="4">
        <v>1.3030049999999991</v>
      </c>
      <c r="AF398" s="4">
        <v>1.2258750000000014</v>
      </c>
      <c r="AG398" s="4">
        <v>7.6679999999999873E-2</v>
      </c>
      <c r="AH398" s="4">
        <v>0.17327000000000006</v>
      </c>
      <c r="AI398" s="4">
        <v>0.60858000000000156</v>
      </c>
      <c r="AJ398" s="4">
        <v>0.20775000000000043</v>
      </c>
      <c r="AK398" s="3">
        <f t="shared" si="190"/>
        <v>0.34136843143054307</v>
      </c>
      <c r="AL398" s="4">
        <f t="shared" si="191"/>
        <v>11.166260474833326</v>
      </c>
      <c r="AM398" s="4">
        <f t="shared" si="192"/>
        <v>0.4862865384361687</v>
      </c>
      <c r="AN398" s="4">
        <f t="shared" si="193"/>
        <v>0.45750132217868644</v>
      </c>
      <c r="AO398" s="4">
        <f t="shared" si="194"/>
        <v>2.8617274505689065E-2</v>
      </c>
      <c r="AP398" s="4">
        <f t="shared" si="195"/>
        <v>6.4665038518528353E-2</v>
      </c>
      <c r="AQ398" s="4">
        <f t="shared" si="196"/>
        <v>0.22712442512613881</v>
      </c>
      <c r="AR398" s="4">
        <f t="shared" si="197"/>
        <v>7.7533108744873833E-2</v>
      </c>
      <c r="AS398" s="5">
        <f t="shared" si="198"/>
        <v>3141.3293877517176</v>
      </c>
      <c r="AT398" s="5">
        <f t="shared" si="199"/>
        <v>131.45522940607862</v>
      </c>
      <c r="AU398" s="5">
        <f t="shared" si="200"/>
        <v>111.83461431848232</v>
      </c>
      <c r="AV398" s="5">
        <f t="shared" si="201"/>
        <v>19.772440960095572</v>
      </c>
      <c r="AW398" s="5">
        <f t="shared" si="202"/>
        <v>15.891382831474766</v>
      </c>
      <c r="AX398" s="5">
        <f t="shared" si="203"/>
        <v>44.968999065723999</v>
      </c>
      <c r="AY398" s="5">
        <f t="shared" si="204"/>
        <v>18.912374342884284</v>
      </c>
    </row>
    <row r="399" spans="1:51" x14ac:dyDescent="0.25">
      <c r="A399" s="2">
        <v>42370</v>
      </c>
      <c r="B399" s="299">
        <v>2016</v>
      </c>
      <c r="C399" s="1" t="s">
        <v>42</v>
      </c>
      <c r="D399" s="3">
        <v>6.305638970092238E-2</v>
      </c>
      <c r="E399" s="3">
        <v>69.773333333333468</v>
      </c>
      <c r="F399" s="3">
        <v>1.6571187499999975</v>
      </c>
      <c r="G399" s="3">
        <v>1.3668124999999982</v>
      </c>
      <c r="H399" s="3">
        <v>0.29030625000000038</v>
      </c>
      <c r="I399" s="3">
        <v>0.21012500000000012</v>
      </c>
      <c r="J399" s="3">
        <v>0.47606666666666747</v>
      </c>
      <c r="K399" s="3">
        <v>0.11125000000000006</v>
      </c>
      <c r="L399" s="3">
        <f t="shared" si="177"/>
        <v>0.23368575829715699</v>
      </c>
      <c r="M399" s="4">
        <f t="shared" si="178"/>
        <v>10.764087017308599</v>
      </c>
      <c r="N399" s="4">
        <f t="shared" si="179"/>
        <v>0.25564738806153631</v>
      </c>
      <c r="O399" s="4">
        <f t="shared" si="180"/>
        <v>0.21086119844752141</v>
      </c>
      <c r="P399" s="4">
        <f t="shared" si="181"/>
        <v>4.4786189614015037E-2</v>
      </c>
      <c r="Q399" s="4">
        <f t="shared" si="182"/>
        <v>3.2416450188877788E-2</v>
      </c>
      <c r="R399" s="4">
        <f t="shared" si="183"/>
        <v>7.3443861447162903E-2</v>
      </c>
      <c r="S399" s="4">
        <f t="shared" si="184"/>
        <v>1.7162784454551595E-2</v>
      </c>
      <c r="T399" s="5">
        <f t="shared" si="185"/>
        <v>4873.905075090649</v>
      </c>
      <c r="U399" s="5">
        <f t="shared" si="186"/>
        <v>172.31434609742143</v>
      </c>
      <c r="V399" s="5">
        <f t="shared" si="187"/>
        <v>137.71126685342449</v>
      </c>
      <c r="W399" s="5">
        <f t="shared" si="173"/>
        <v>33.787164599179846</v>
      </c>
      <c r="X399" s="5">
        <f t="shared" si="173"/>
        <v>16.779467207363645</v>
      </c>
      <c r="Y399" s="5">
        <f t="shared" si="173"/>
        <v>46.577628113876315</v>
      </c>
      <c r="Z399" s="5">
        <f t="shared" si="173"/>
        <v>17.520511594810529</v>
      </c>
      <c r="AA399" s="4">
        <v>8.4863466666666651E-2</v>
      </c>
      <c r="AB399" s="4">
        <f t="shared" si="188"/>
        <v>8.4863466666666651E-2</v>
      </c>
      <c r="AC399" s="3">
        <f t="shared" si="189"/>
        <v>207.62488061971527</v>
      </c>
      <c r="AD399" s="4">
        <v>29.920000000000041</v>
      </c>
      <c r="AE399" s="4">
        <v>1.3030049999999991</v>
      </c>
      <c r="AF399" s="4">
        <v>1.2258750000000014</v>
      </c>
      <c r="AG399" s="4">
        <v>7.6679999999999873E-2</v>
      </c>
      <c r="AH399" s="4">
        <v>0.17327000000000006</v>
      </c>
      <c r="AI399" s="4">
        <v>0.60858000000000156</v>
      </c>
      <c r="AJ399" s="4">
        <v>0.20775000000000043</v>
      </c>
      <c r="AK399" s="3">
        <f t="shared" si="190"/>
        <v>0.34136843143054307</v>
      </c>
      <c r="AL399" s="4">
        <f t="shared" si="191"/>
        <v>6.2121364281418883</v>
      </c>
      <c r="AM399" s="4">
        <f t="shared" si="192"/>
        <v>0.27053625757189181</v>
      </c>
      <c r="AN399" s="4">
        <f t="shared" si="193"/>
        <v>0.25452215052969368</v>
      </c>
      <c r="AO399" s="4">
        <f t="shared" si="194"/>
        <v>1.5920675845919736E-2</v>
      </c>
      <c r="AP399" s="4">
        <f t="shared" si="195"/>
        <v>3.5975163064978069E-2</v>
      </c>
      <c r="AQ399" s="4">
        <f t="shared" si="196"/>
        <v>0.12635634984754662</v>
      </c>
      <c r="AR399" s="4">
        <f t="shared" si="197"/>
        <v>4.3134068948745934E-2</v>
      </c>
      <c r="AS399" s="5">
        <f t="shared" si="198"/>
        <v>3147.5415241798596</v>
      </c>
      <c r="AT399" s="5">
        <f t="shared" si="199"/>
        <v>131.72576566365052</v>
      </c>
      <c r="AU399" s="5">
        <f t="shared" si="200"/>
        <v>112.08913646901202</v>
      </c>
      <c r="AV399" s="5">
        <f t="shared" si="201"/>
        <v>19.788361635941492</v>
      </c>
      <c r="AW399" s="5">
        <f t="shared" si="202"/>
        <v>15.927357994539745</v>
      </c>
      <c r="AX399" s="5">
        <f t="shared" si="203"/>
        <v>45.095355415571547</v>
      </c>
      <c r="AY399" s="5">
        <f t="shared" si="204"/>
        <v>18.95550841183303</v>
      </c>
    </row>
    <row r="400" spans="1:51" x14ac:dyDescent="0.25">
      <c r="A400" s="2">
        <v>42371</v>
      </c>
      <c r="B400" s="299">
        <v>2016</v>
      </c>
      <c r="C400" s="1" t="s">
        <v>43</v>
      </c>
      <c r="D400" s="3">
        <v>2.1346378320702259E-2</v>
      </c>
      <c r="E400" s="3">
        <v>43.527543402777837</v>
      </c>
      <c r="F400" s="3">
        <v>1.5603914899553566</v>
      </c>
      <c r="G400" s="3">
        <v>1.2156003534226196</v>
      </c>
      <c r="H400" s="3">
        <v>0.36161033296130912</v>
      </c>
      <c r="I400" s="3">
        <v>0.14952883184523827</v>
      </c>
      <c r="J400" s="3">
        <v>0.39683501984127023</v>
      </c>
      <c r="K400" s="3">
        <v>0.10249539262820523</v>
      </c>
      <c r="L400" s="3">
        <f t="shared" si="177"/>
        <v>0.25828212608151946</v>
      </c>
      <c r="M400" s="4">
        <f t="shared" si="178"/>
        <v>2.2732488833700786</v>
      </c>
      <c r="N400" s="4">
        <f t="shared" si="179"/>
        <v>8.1492267535934873E-2</v>
      </c>
      <c r="O400" s="4">
        <f t="shared" si="180"/>
        <v>6.3485368803650216E-2</v>
      </c>
      <c r="P400" s="4">
        <f t="shared" si="181"/>
        <v>1.8885290125675188E-2</v>
      </c>
      <c r="Q400" s="4">
        <f t="shared" si="182"/>
        <v>7.809222010956113E-3</v>
      </c>
      <c r="R400" s="4">
        <f t="shared" si="183"/>
        <v>2.0724917953415679E-2</v>
      </c>
      <c r="S400" s="4">
        <f t="shared" si="184"/>
        <v>5.3528758718732541E-3</v>
      </c>
      <c r="T400" s="5">
        <f t="shared" si="185"/>
        <v>4876.1783239740189</v>
      </c>
      <c r="U400" s="5">
        <f t="shared" si="186"/>
        <v>172.39583836495737</v>
      </c>
      <c r="V400" s="5">
        <f t="shared" si="187"/>
        <v>137.77475222222813</v>
      </c>
      <c r="W400" s="5">
        <f t="shared" si="173"/>
        <v>33.80604988930552</v>
      </c>
      <c r="X400" s="5">
        <f t="shared" si="173"/>
        <v>16.7872764293746</v>
      </c>
      <c r="Y400" s="5">
        <f t="shared" si="173"/>
        <v>46.598353031829731</v>
      </c>
      <c r="Z400" s="5">
        <f t="shared" si="173"/>
        <v>17.525864470682404</v>
      </c>
      <c r="AA400" s="4">
        <v>4.6932799999999997E-2</v>
      </c>
      <c r="AB400" s="4">
        <f t="shared" si="188"/>
        <v>4.6932799999999997E-2</v>
      </c>
      <c r="AC400" s="3">
        <f t="shared" si="189"/>
        <v>114.82463985856074</v>
      </c>
      <c r="AD400" s="4">
        <v>29.920000000000041</v>
      </c>
      <c r="AE400" s="4">
        <v>1.3030049999999991</v>
      </c>
      <c r="AF400" s="4">
        <v>1.2258750000000014</v>
      </c>
      <c r="AG400" s="4">
        <v>7.6679999999999873E-2</v>
      </c>
      <c r="AH400" s="4">
        <v>0.17327000000000006</v>
      </c>
      <c r="AI400" s="4">
        <v>0.60858000000000156</v>
      </c>
      <c r="AJ400" s="4">
        <v>0.20775000000000043</v>
      </c>
      <c r="AK400" s="3">
        <f t="shared" si="190"/>
        <v>0.34136843143054307</v>
      </c>
      <c r="AL400" s="4">
        <f t="shared" si="191"/>
        <v>3.4355532245681424</v>
      </c>
      <c r="AM400" s="4">
        <f t="shared" si="192"/>
        <v>0.14961707985890385</v>
      </c>
      <c r="AN400" s="4">
        <f t="shared" si="193"/>
        <v>0.14076065538661334</v>
      </c>
      <c r="AO400" s="4">
        <f t="shared" si="194"/>
        <v>8.8047533843544235E-3</v>
      </c>
      <c r="AP400" s="4">
        <f t="shared" si="195"/>
        <v>1.9895665348292832E-2</v>
      </c>
      <c r="AQ400" s="4">
        <f t="shared" si="196"/>
        <v>6.987997932512309E-2</v>
      </c>
      <c r="AR400" s="4">
        <f t="shared" si="197"/>
        <v>2.3854818930616046E-2</v>
      </c>
      <c r="AS400" s="5">
        <f t="shared" si="198"/>
        <v>3150.9770774044277</v>
      </c>
      <c r="AT400" s="5">
        <f t="shared" si="199"/>
        <v>131.87538274350942</v>
      </c>
      <c r="AU400" s="5">
        <f t="shared" si="200"/>
        <v>112.22989712439863</v>
      </c>
      <c r="AV400" s="5">
        <f t="shared" si="201"/>
        <v>19.797166389325845</v>
      </c>
      <c r="AW400" s="5">
        <f t="shared" si="202"/>
        <v>15.947253659888037</v>
      </c>
      <c r="AX400" s="5">
        <f t="shared" si="203"/>
        <v>45.165235394896669</v>
      </c>
      <c r="AY400" s="5">
        <f t="shared" si="204"/>
        <v>18.979363230763646</v>
      </c>
    </row>
    <row r="401" spans="1:51" x14ac:dyDescent="0.25">
      <c r="A401" s="2">
        <v>42372</v>
      </c>
      <c r="B401" s="299">
        <v>2016</v>
      </c>
      <c r="C401" s="1" t="s">
        <v>44</v>
      </c>
      <c r="D401" s="3">
        <v>0</v>
      </c>
      <c r="E401" s="3">
        <v>23.962500000000045</v>
      </c>
      <c r="F401" s="3">
        <v>1.4882857142857133</v>
      </c>
      <c r="G401" s="3">
        <v>1.1028785714285727</v>
      </c>
      <c r="H401" s="3">
        <v>0.41476428571428486</v>
      </c>
      <c r="I401" s="3">
        <v>0.10435714285714308</v>
      </c>
      <c r="J401" s="3">
        <v>0.33777142857142883</v>
      </c>
      <c r="K401" s="3">
        <v>9.5969230769230751E-2</v>
      </c>
      <c r="L401" s="3">
        <f t="shared" si="177"/>
        <v>0.28412477388961882</v>
      </c>
      <c r="M401" s="4">
        <f t="shared" si="178"/>
        <v>0</v>
      </c>
      <c r="N401" s="4">
        <f t="shared" si="179"/>
        <v>0</v>
      </c>
      <c r="O401" s="4">
        <f t="shared" si="180"/>
        <v>0</v>
      </c>
      <c r="P401" s="4">
        <f t="shared" si="181"/>
        <v>0</v>
      </c>
      <c r="Q401" s="4">
        <f t="shared" si="182"/>
        <v>0</v>
      </c>
      <c r="R401" s="4">
        <f t="shared" si="183"/>
        <v>0</v>
      </c>
      <c r="S401" s="4">
        <f t="shared" si="184"/>
        <v>0</v>
      </c>
      <c r="T401" s="5">
        <f t="shared" si="185"/>
        <v>4876.1783239740189</v>
      </c>
      <c r="U401" s="5">
        <f t="shared" si="186"/>
        <v>172.39583836495737</v>
      </c>
      <c r="V401" s="5">
        <f t="shared" si="187"/>
        <v>137.77475222222813</v>
      </c>
      <c r="W401" s="5">
        <f t="shared" si="173"/>
        <v>33.80604988930552</v>
      </c>
      <c r="X401" s="5">
        <f t="shared" si="173"/>
        <v>16.7872764293746</v>
      </c>
      <c r="Y401" s="5">
        <f t="shared" si="173"/>
        <v>46.598353031829731</v>
      </c>
      <c r="Z401" s="5">
        <f t="shared" si="173"/>
        <v>17.525864470682404</v>
      </c>
      <c r="AA401" s="4">
        <v>3.6307733333333293E-2</v>
      </c>
      <c r="AB401" s="4">
        <f t="shared" si="188"/>
        <v>3.6307733333333293E-2</v>
      </c>
      <c r="AC401" s="3">
        <f t="shared" si="189"/>
        <v>88.829611787079756</v>
      </c>
      <c r="AD401" s="4">
        <v>29.920000000000041</v>
      </c>
      <c r="AE401" s="4">
        <v>1.3030049999999991</v>
      </c>
      <c r="AF401" s="4">
        <v>1.2258750000000014</v>
      </c>
      <c r="AG401" s="4">
        <v>7.6679999999999873E-2</v>
      </c>
      <c r="AH401" s="4">
        <v>0.17327000000000006</v>
      </c>
      <c r="AI401" s="4">
        <v>0.60858000000000156</v>
      </c>
      <c r="AJ401" s="4">
        <v>0.20775000000000043</v>
      </c>
      <c r="AK401" s="3">
        <f t="shared" si="190"/>
        <v>0.34136843143054307</v>
      </c>
      <c r="AL401" s="4">
        <f t="shared" si="191"/>
        <v>2.6577819846694299</v>
      </c>
      <c r="AM401" s="4">
        <f t="shared" si="192"/>
        <v>0.11574542830662378</v>
      </c>
      <c r="AN401" s="4">
        <f t="shared" si="193"/>
        <v>0.10889400034948651</v>
      </c>
      <c r="AO401" s="4">
        <f t="shared" si="194"/>
        <v>6.8114546318332652E-3</v>
      </c>
      <c r="AP401" s="4">
        <f t="shared" si="195"/>
        <v>1.5391506834347316E-2</v>
      </c>
      <c r="AQ401" s="4">
        <f t="shared" si="196"/>
        <v>5.4059925141381138E-2</v>
      </c>
      <c r="AR401" s="4">
        <f t="shared" si="197"/>
        <v>1.845435184876586E-2</v>
      </c>
      <c r="AS401" s="5">
        <f t="shared" si="198"/>
        <v>3153.6348593890971</v>
      </c>
      <c r="AT401" s="5">
        <f t="shared" si="199"/>
        <v>131.99112817181603</v>
      </c>
      <c r="AU401" s="5">
        <f t="shared" si="200"/>
        <v>112.33879112474811</v>
      </c>
      <c r="AV401" s="5">
        <f t="shared" si="201"/>
        <v>19.803977843957679</v>
      </c>
      <c r="AW401" s="5">
        <f t="shared" si="202"/>
        <v>15.962645166722385</v>
      </c>
      <c r="AX401" s="5">
        <f t="shared" si="203"/>
        <v>45.21929532003805</v>
      </c>
      <c r="AY401" s="5">
        <f t="shared" si="204"/>
        <v>18.997817582612413</v>
      </c>
    </row>
    <row r="402" spans="1:51" x14ac:dyDescent="0.25">
      <c r="A402" s="2">
        <v>42373</v>
      </c>
      <c r="B402" s="299">
        <v>2016</v>
      </c>
      <c r="C402" s="1" t="s">
        <v>45</v>
      </c>
      <c r="D402" s="3">
        <v>0</v>
      </c>
      <c r="E402" s="3">
        <v>23.962500000000045</v>
      </c>
      <c r="F402" s="3">
        <v>1.4882857142857133</v>
      </c>
      <c r="G402" s="3">
        <v>1.1028785714285727</v>
      </c>
      <c r="H402" s="3">
        <v>0.41476428571428486</v>
      </c>
      <c r="I402" s="3">
        <v>0.10435714285714308</v>
      </c>
      <c r="J402" s="3">
        <v>0.33777142857142883</v>
      </c>
      <c r="K402" s="3">
        <v>9.5969230769230751E-2</v>
      </c>
      <c r="L402" s="3">
        <f t="shared" si="177"/>
        <v>0.28412477388961882</v>
      </c>
      <c r="M402" s="4">
        <f t="shared" si="178"/>
        <v>0</v>
      </c>
      <c r="N402" s="4">
        <f t="shared" si="179"/>
        <v>0</v>
      </c>
      <c r="O402" s="4">
        <f t="shared" si="180"/>
        <v>0</v>
      </c>
      <c r="P402" s="4">
        <f t="shared" si="181"/>
        <v>0</v>
      </c>
      <c r="Q402" s="4">
        <f t="shared" si="182"/>
        <v>0</v>
      </c>
      <c r="R402" s="4">
        <f t="shared" si="183"/>
        <v>0</v>
      </c>
      <c r="S402" s="4">
        <f t="shared" si="184"/>
        <v>0</v>
      </c>
      <c r="T402" s="5">
        <f t="shared" si="185"/>
        <v>4876.1783239740189</v>
      </c>
      <c r="U402" s="5">
        <f t="shared" si="186"/>
        <v>172.39583836495737</v>
      </c>
      <c r="V402" s="5">
        <f t="shared" si="187"/>
        <v>137.77475222222813</v>
      </c>
      <c r="W402" s="5">
        <f t="shared" si="173"/>
        <v>33.80604988930552</v>
      </c>
      <c r="X402" s="5">
        <f t="shared" si="173"/>
        <v>16.7872764293746</v>
      </c>
      <c r="Y402" s="5">
        <f t="shared" si="173"/>
        <v>46.598353031829731</v>
      </c>
      <c r="Z402" s="5">
        <f t="shared" si="173"/>
        <v>17.525864470682404</v>
      </c>
      <c r="AA402" s="4">
        <v>2.3465066666666697E-2</v>
      </c>
      <c r="AB402" s="4">
        <f t="shared" si="188"/>
        <v>2.3465066666666697E-2</v>
      </c>
      <c r="AC402" s="3">
        <f t="shared" si="189"/>
        <v>57.409057828578788</v>
      </c>
      <c r="AD402" s="4">
        <v>29.920000000000041</v>
      </c>
      <c r="AE402" s="4">
        <v>1.3030049999999991</v>
      </c>
      <c r="AF402" s="4">
        <v>1.2258750000000014</v>
      </c>
      <c r="AG402" s="4">
        <v>7.6679999999999873E-2</v>
      </c>
      <c r="AH402" s="4">
        <v>0.17327000000000006</v>
      </c>
      <c r="AI402" s="4">
        <v>0.60858000000000156</v>
      </c>
      <c r="AJ402" s="4">
        <v>0.20775000000000043</v>
      </c>
      <c r="AK402" s="3">
        <f t="shared" si="190"/>
        <v>0.34136843143054307</v>
      </c>
      <c r="AL402" s="4">
        <f t="shared" si="191"/>
        <v>1.7176790102310793</v>
      </c>
      <c r="AM402" s="4">
        <f t="shared" si="192"/>
        <v>7.4804289395927231E-2</v>
      </c>
      <c r="AN402" s="4">
        <f t="shared" si="193"/>
        <v>7.0376328765609092E-2</v>
      </c>
      <c r="AO402" s="4">
        <f t="shared" si="194"/>
        <v>4.4021265542954135E-3</v>
      </c>
      <c r="AP402" s="4">
        <f t="shared" si="195"/>
        <v>9.9472674499578462E-3</v>
      </c>
      <c r="AQ402" s="4">
        <f t="shared" si="196"/>
        <v>3.4938004413316563E-2</v>
      </c>
      <c r="AR402" s="4">
        <f t="shared" si="197"/>
        <v>1.1926731763887267E-2</v>
      </c>
      <c r="AS402" s="5">
        <f t="shared" si="198"/>
        <v>3155.3525383993283</v>
      </c>
      <c r="AT402" s="5">
        <f t="shared" si="199"/>
        <v>132.06593246121196</v>
      </c>
      <c r="AU402" s="5">
        <f t="shared" si="200"/>
        <v>112.40916745351372</v>
      </c>
      <c r="AV402" s="5">
        <f t="shared" si="201"/>
        <v>19.808379970511975</v>
      </c>
      <c r="AW402" s="5">
        <f t="shared" si="202"/>
        <v>15.972592434172343</v>
      </c>
      <c r="AX402" s="5">
        <f t="shared" si="203"/>
        <v>45.25423332445137</v>
      </c>
      <c r="AY402" s="5">
        <f t="shared" si="204"/>
        <v>19.009744314376299</v>
      </c>
    </row>
    <row r="403" spans="1:51" x14ac:dyDescent="0.25">
      <c r="A403" s="2">
        <v>42374</v>
      </c>
      <c r="B403" s="299">
        <v>2016</v>
      </c>
      <c r="C403" s="1" t="s">
        <v>46</v>
      </c>
      <c r="D403" s="3">
        <v>0</v>
      </c>
      <c r="E403" s="3">
        <v>23.962500000000045</v>
      </c>
      <c r="F403" s="3">
        <v>1.4882857142857133</v>
      </c>
      <c r="G403" s="3">
        <v>1.1028785714285727</v>
      </c>
      <c r="H403" s="3">
        <v>0.41476428571428486</v>
      </c>
      <c r="I403" s="3">
        <v>0.10435714285714308</v>
      </c>
      <c r="J403" s="3">
        <v>0.33777142857142883</v>
      </c>
      <c r="K403" s="3">
        <v>9.5969230769230751E-2</v>
      </c>
      <c r="L403" s="3">
        <f t="shared" si="177"/>
        <v>0.28412477388961882</v>
      </c>
      <c r="M403" s="4">
        <f t="shared" si="178"/>
        <v>0</v>
      </c>
      <c r="N403" s="4">
        <f t="shared" si="179"/>
        <v>0</v>
      </c>
      <c r="O403" s="4">
        <f t="shared" si="180"/>
        <v>0</v>
      </c>
      <c r="P403" s="4">
        <f t="shared" si="181"/>
        <v>0</v>
      </c>
      <c r="Q403" s="4">
        <f t="shared" si="182"/>
        <v>0</v>
      </c>
      <c r="R403" s="4">
        <f t="shared" si="183"/>
        <v>0</v>
      </c>
      <c r="S403" s="4">
        <f t="shared" si="184"/>
        <v>0</v>
      </c>
      <c r="T403" s="5">
        <f t="shared" si="185"/>
        <v>4876.1783239740189</v>
      </c>
      <c r="U403" s="5">
        <f t="shared" si="186"/>
        <v>172.39583836495737</v>
      </c>
      <c r="V403" s="5">
        <f t="shared" si="187"/>
        <v>137.77475222222813</v>
      </c>
      <c r="W403" s="5">
        <f t="shared" si="173"/>
        <v>33.80604988930552</v>
      </c>
      <c r="X403" s="5">
        <f t="shared" si="173"/>
        <v>16.7872764293746</v>
      </c>
      <c r="Y403" s="5">
        <f t="shared" si="173"/>
        <v>46.598353031829731</v>
      </c>
      <c r="Z403" s="5">
        <f t="shared" si="173"/>
        <v>17.525864470682404</v>
      </c>
      <c r="AA403" s="4">
        <v>-6.5446666666666537E-4</v>
      </c>
      <c r="AB403" s="4">
        <f t="shared" si="188"/>
        <v>0</v>
      </c>
      <c r="AC403" s="3">
        <f t="shared" si="189"/>
        <v>0</v>
      </c>
      <c r="AD403" s="4">
        <v>27.879999999999985</v>
      </c>
      <c r="AE403" s="4">
        <v>1.4391679166666658</v>
      </c>
      <c r="AF403" s="4">
        <v>1.3739929166666693</v>
      </c>
      <c r="AG403" s="4">
        <v>6.5062499999999926E-2</v>
      </c>
      <c r="AH403" s="4">
        <v>0.23006749999999984</v>
      </c>
      <c r="AI403" s="4">
        <v>0.77811375000000138</v>
      </c>
      <c r="AJ403" s="4">
        <v>0.17302083333333362</v>
      </c>
      <c r="AK403" s="3">
        <f t="shared" si="190"/>
        <v>0.22235930586412761</v>
      </c>
      <c r="AL403" s="4">
        <f t="shared" si="191"/>
        <v>0</v>
      </c>
      <c r="AM403" s="4">
        <f t="shared" si="192"/>
        <v>0</v>
      </c>
      <c r="AN403" s="4">
        <f t="shared" si="193"/>
        <v>0</v>
      </c>
      <c r="AO403" s="4">
        <f t="shared" si="194"/>
        <v>0</v>
      </c>
      <c r="AP403" s="4">
        <f t="shared" si="195"/>
        <v>0</v>
      </c>
      <c r="AQ403" s="4">
        <f t="shared" si="196"/>
        <v>0</v>
      </c>
      <c r="AR403" s="4">
        <f t="shared" si="197"/>
        <v>0</v>
      </c>
      <c r="AS403" s="5">
        <f t="shared" si="198"/>
        <v>3155.3525383993283</v>
      </c>
      <c r="AT403" s="5">
        <f t="shared" si="199"/>
        <v>132.06593246121196</v>
      </c>
      <c r="AU403" s="5">
        <f t="shared" si="200"/>
        <v>112.40916745351372</v>
      </c>
      <c r="AV403" s="5">
        <f t="shared" si="201"/>
        <v>19.808379970511975</v>
      </c>
      <c r="AW403" s="5">
        <f t="shared" si="202"/>
        <v>15.972592434172343</v>
      </c>
      <c r="AX403" s="5">
        <f t="shared" si="203"/>
        <v>45.25423332445137</v>
      </c>
      <c r="AY403" s="5">
        <f t="shared" si="204"/>
        <v>19.009744314376299</v>
      </c>
    </row>
    <row r="404" spans="1:51" x14ac:dyDescent="0.25">
      <c r="A404" s="2">
        <v>42375</v>
      </c>
      <c r="B404" s="299">
        <v>2016</v>
      </c>
      <c r="C404" s="1" t="s">
        <v>47</v>
      </c>
      <c r="D404" s="3">
        <v>0</v>
      </c>
      <c r="E404" s="3">
        <v>23.962500000000045</v>
      </c>
      <c r="F404" s="3">
        <v>1.4882857142857133</v>
      </c>
      <c r="G404" s="3">
        <v>1.1028785714285727</v>
      </c>
      <c r="H404" s="3">
        <v>0.41476428571428486</v>
      </c>
      <c r="I404" s="3">
        <v>0.10435714285714308</v>
      </c>
      <c r="J404" s="3">
        <v>0.33777142857142883</v>
      </c>
      <c r="K404" s="3">
        <v>9.5969230769230751E-2</v>
      </c>
      <c r="L404" s="3">
        <f t="shared" si="177"/>
        <v>0.28412477388961882</v>
      </c>
      <c r="M404" s="4">
        <f t="shared" si="178"/>
        <v>0</v>
      </c>
      <c r="N404" s="4">
        <f t="shared" si="179"/>
        <v>0</v>
      </c>
      <c r="O404" s="4">
        <f t="shared" si="180"/>
        <v>0</v>
      </c>
      <c r="P404" s="4">
        <f t="shared" si="181"/>
        <v>0</v>
      </c>
      <c r="Q404" s="4">
        <f t="shared" si="182"/>
        <v>0</v>
      </c>
      <c r="R404" s="4">
        <f t="shared" si="183"/>
        <v>0</v>
      </c>
      <c r="S404" s="4">
        <f t="shared" si="184"/>
        <v>0</v>
      </c>
      <c r="T404" s="5">
        <f t="shared" si="185"/>
        <v>4876.1783239740189</v>
      </c>
      <c r="U404" s="5">
        <f t="shared" si="186"/>
        <v>172.39583836495737</v>
      </c>
      <c r="V404" s="5">
        <f t="shared" si="187"/>
        <v>137.77475222222813</v>
      </c>
      <c r="W404" s="5">
        <f t="shared" si="173"/>
        <v>33.80604988930552</v>
      </c>
      <c r="X404" s="5">
        <f t="shared" si="173"/>
        <v>16.7872764293746</v>
      </c>
      <c r="Y404" s="5">
        <f t="shared" si="173"/>
        <v>46.598353031829731</v>
      </c>
      <c r="Z404" s="5">
        <f t="shared" si="173"/>
        <v>17.525864470682404</v>
      </c>
      <c r="AA404" s="4">
        <v>-1.657216666666667E-3</v>
      </c>
      <c r="AB404" s="4">
        <f t="shared" si="188"/>
        <v>0</v>
      </c>
      <c r="AC404" s="3">
        <f t="shared" si="189"/>
        <v>0</v>
      </c>
      <c r="AD404" s="4">
        <v>27.681666666666654</v>
      </c>
      <c r="AE404" s="4">
        <v>1.4524059780092584</v>
      </c>
      <c r="AF404" s="4">
        <v>1.3883932696759291</v>
      </c>
      <c r="AG404" s="4">
        <v>6.3933020833333257E-2</v>
      </c>
      <c r="AH404" s="4">
        <v>0.2355894791666665</v>
      </c>
      <c r="AI404" s="4">
        <v>0.79459619791666813</v>
      </c>
      <c r="AJ404" s="4">
        <v>0.16964438657407435</v>
      </c>
      <c r="AK404" s="3">
        <f t="shared" si="190"/>
        <v>0.21349760673265328</v>
      </c>
      <c r="AL404" s="4">
        <f t="shared" si="191"/>
        <v>0</v>
      </c>
      <c r="AM404" s="4">
        <f t="shared" si="192"/>
        <v>0</v>
      </c>
      <c r="AN404" s="4">
        <f t="shared" si="193"/>
        <v>0</v>
      </c>
      <c r="AO404" s="4">
        <f t="shared" si="194"/>
        <v>0</v>
      </c>
      <c r="AP404" s="4">
        <f t="shared" si="195"/>
        <v>0</v>
      </c>
      <c r="AQ404" s="4">
        <f t="shared" si="196"/>
        <v>0</v>
      </c>
      <c r="AR404" s="4">
        <f t="shared" si="197"/>
        <v>0</v>
      </c>
      <c r="AS404" s="5">
        <f t="shared" si="198"/>
        <v>3155.3525383993283</v>
      </c>
      <c r="AT404" s="5">
        <f t="shared" si="199"/>
        <v>132.06593246121196</v>
      </c>
      <c r="AU404" s="5">
        <f t="shared" si="200"/>
        <v>112.40916745351372</v>
      </c>
      <c r="AV404" s="5">
        <f t="shared" si="201"/>
        <v>19.808379970511975</v>
      </c>
      <c r="AW404" s="5">
        <f t="shared" si="202"/>
        <v>15.972592434172343</v>
      </c>
      <c r="AX404" s="5">
        <f t="shared" si="203"/>
        <v>45.25423332445137</v>
      </c>
      <c r="AY404" s="5">
        <f t="shared" si="204"/>
        <v>19.009744314376299</v>
      </c>
    </row>
    <row r="405" spans="1:51" x14ac:dyDescent="0.25">
      <c r="A405" s="2">
        <v>42376</v>
      </c>
      <c r="B405" s="299">
        <v>2016</v>
      </c>
      <c r="C405" s="1" t="s">
        <v>48</v>
      </c>
      <c r="D405" s="3">
        <v>0</v>
      </c>
      <c r="E405" s="3">
        <v>23.962500000000045</v>
      </c>
      <c r="F405" s="3">
        <v>1.4882857142857133</v>
      </c>
      <c r="G405" s="3">
        <v>1.1028785714285727</v>
      </c>
      <c r="H405" s="3">
        <v>0.41476428571428486</v>
      </c>
      <c r="I405" s="3">
        <v>0.10435714285714308</v>
      </c>
      <c r="J405" s="3">
        <v>0.33777142857142883</v>
      </c>
      <c r="K405" s="3">
        <v>9.5969230769230751E-2</v>
      </c>
      <c r="L405" s="3">
        <f t="shared" si="177"/>
        <v>0.28412477388961882</v>
      </c>
      <c r="M405" s="4">
        <f t="shared" si="178"/>
        <v>0</v>
      </c>
      <c r="N405" s="4">
        <f t="shared" si="179"/>
        <v>0</v>
      </c>
      <c r="O405" s="4">
        <f t="shared" si="180"/>
        <v>0</v>
      </c>
      <c r="P405" s="4">
        <f t="shared" si="181"/>
        <v>0</v>
      </c>
      <c r="Q405" s="4">
        <f t="shared" si="182"/>
        <v>0</v>
      </c>
      <c r="R405" s="4">
        <f t="shared" si="183"/>
        <v>0</v>
      </c>
      <c r="S405" s="4">
        <f t="shared" si="184"/>
        <v>0</v>
      </c>
      <c r="T405" s="5">
        <f t="shared" si="185"/>
        <v>4876.1783239740189</v>
      </c>
      <c r="U405" s="5">
        <f t="shared" si="186"/>
        <v>172.39583836495737</v>
      </c>
      <c r="V405" s="5">
        <f t="shared" si="187"/>
        <v>137.77475222222813</v>
      </c>
      <c r="W405" s="5">
        <f t="shared" si="173"/>
        <v>33.80604988930552</v>
      </c>
      <c r="X405" s="5">
        <f t="shared" si="173"/>
        <v>16.7872764293746</v>
      </c>
      <c r="Y405" s="5">
        <f t="shared" si="173"/>
        <v>46.598353031829731</v>
      </c>
      <c r="Z405" s="5">
        <f t="shared" si="173"/>
        <v>17.525864470682404</v>
      </c>
      <c r="AA405" s="4">
        <v>-7.9533333333330826E-5</v>
      </c>
      <c r="AB405" s="4">
        <f t="shared" si="188"/>
        <v>0</v>
      </c>
      <c r="AC405" s="3">
        <f t="shared" si="189"/>
        <v>0</v>
      </c>
      <c r="AD405" s="4">
        <v>27.851666666666656</v>
      </c>
      <c r="AE405" s="4">
        <v>1.4410590682870359</v>
      </c>
      <c r="AF405" s="4">
        <v>1.3760501099537066</v>
      </c>
      <c r="AG405" s="4">
        <v>6.4901145833333257E-2</v>
      </c>
      <c r="AH405" s="4">
        <v>0.2308563541666665</v>
      </c>
      <c r="AI405" s="4">
        <v>0.78046838541666819</v>
      </c>
      <c r="AJ405" s="4">
        <v>0.17253848379629658</v>
      </c>
      <c r="AK405" s="3">
        <f t="shared" si="190"/>
        <v>0.22107043285831951</v>
      </c>
      <c r="AL405" s="4">
        <f t="shared" si="191"/>
        <v>0</v>
      </c>
      <c r="AM405" s="4">
        <f t="shared" si="192"/>
        <v>0</v>
      </c>
      <c r="AN405" s="4">
        <f t="shared" si="193"/>
        <v>0</v>
      </c>
      <c r="AO405" s="4">
        <f t="shared" si="194"/>
        <v>0</v>
      </c>
      <c r="AP405" s="4">
        <f t="shared" si="195"/>
        <v>0</v>
      </c>
      <c r="AQ405" s="4">
        <f t="shared" si="196"/>
        <v>0</v>
      </c>
      <c r="AR405" s="4">
        <f t="shared" si="197"/>
        <v>0</v>
      </c>
      <c r="AS405" s="5">
        <f t="shared" si="198"/>
        <v>3155.3525383993283</v>
      </c>
      <c r="AT405" s="5">
        <f t="shared" si="199"/>
        <v>132.06593246121196</v>
      </c>
      <c r="AU405" s="5">
        <f t="shared" si="200"/>
        <v>112.40916745351372</v>
      </c>
      <c r="AV405" s="5">
        <f t="shared" si="201"/>
        <v>19.808379970511975</v>
      </c>
      <c r="AW405" s="5">
        <f t="shared" si="202"/>
        <v>15.972592434172343</v>
      </c>
      <c r="AX405" s="5">
        <f t="shared" si="203"/>
        <v>45.25423332445137</v>
      </c>
      <c r="AY405" s="5">
        <f t="shared" si="204"/>
        <v>19.009744314376299</v>
      </c>
    </row>
    <row r="406" spans="1:51" x14ac:dyDescent="0.25">
      <c r="A406" s="2">
        <v>42377</v>
      </c>
      <c r="B406" s="299">
        <v>2016</v>
      </c>
      <c r="C406" s="1" t="s">
        <v>49</v>
      </c>
      <c r="D406" s="3">
        <v>0.19384468941081448</v>
      </c>
      <c r="E406" s="3">
        <v>36.745291347984526</v>
      </c>
      <c r="F406" s="3">
        <v>1.5648672414729885</v>
      </c>
      <c r="G406" s="3">
        <v>1.2853340703791878</v>
      </c>
      <c r="H406" s="3">
        <v>0.2899304925223693</v>
      </c>
      <c r="I406" s="3">
        <v>9.5192821167630573E-2</v>
      </c>
      <c r="J406" s="3">
        <v>0.47249018970540835</v>
      </c>
      <c r="K406" s="3">
        <v>0.14106256696448896</v>
      </c>
      <c r="L406" s="3">
        <f t="shared" si="177"/>
        <v>0.29855131394884554</v>
      </c>
      <c r="M406" s="4">
        <f t="shared" si="178"/>
        <v>17.426662878067617</v>
      </c>
      <c r="N406" s="4">
        <f t="shared" si="179"/>
        <v>0.74214716677099313</v>
      </c>
      <c r="O406" s="4">
        <f t="shared" si="180"/>
        <v>0.60957697458619087</v>
      </c>
      <c r="P406" s="4">
        <f t="shared" si="181"/>
        <v>0.13750118085637561</v>
      </c>
      <c r="Q406" s="4">
        <f t="shared" si="182"/>
        <v>4.514573546826612E-2</v>
      </c>
      <c r="R406" s="4">
        <f t="shared" si="183"/>
        <v>0.22408115290782685</v>
      </c>
      <c r="S406" s="4">
        <f t="shared" si="184"/>
        <v>6.6899722631803868E-2</v>
      </c>
      <c r="T406" s="5">
        <f t="shared" si="185"/>
        <v>4893.6049868520868</v>
      </c>
      <c r="U406" s="5">
        <f t="shared" si="186"/>
        <v>173.13798553172836</v>
      </c>
      <c r="V406" s="5">
        <f t="shared" si="187"/>
        <v>138.38432919681432</v>
      </c>
      <c r="W406" s="5">
        <f t="shared" si="173"/>
        <v>33.943551070161895</v>
      </c>
      <c r="X406" s="5">
        <f t="shared" si="173"/>
        <v>16.832422164842868</v>
      </c>
      <c r="Y406" s="5">
        <f t="shared" si="173"/>
        <v>46.82243418473756</v>
      </c>
      <c r="Z406" s="5">
        <f t="shared" si="173"/>
        <v>17.592764193314206</v>
      </c>
      <c r="AA406" s="4">
        <v>0.14028853333333335</v>
      </c>
      <c r="AB406" s="4">
        <f t="shared" si="188"/>
        <v>0.14028853333333335</v>
      </c>
      <c r="AC406" s="3">
        <f t="shared" si="189"/>
        <v>343.22649226736314</v>
      </c>
      <c r="AD406" s="4">
        <v>31.67410122153095</v>
      </c>
      <c r="AE406" s="4">
        <v>1.3898424934048397</v>
      </c>
      <c r="AF406" s="4">
        <v>1.275805711688063</v>
      </c>
      <c r="AG406" s="4">
        <v>0.11397115671677523</v>
      </c>
      <c r="AH406" s="4">
        <v>0.11087465365017833</v>
      </c>
      <c r="AI406" s="4">
        <v>0.5517067487996089</v>
      </c>
      <c r="AJ406" s="4">
        <v>0.14249346978060584</v>
      </c>
      <c r="AK406" s="3">
        <f t="shared" si="190"/>
        <v>0.25827755431783267</v>
      </c>
      <c r="AL406" s="4">
        <f t="shared" si="191"/>
        <v>10.871390657987469</v>
      </c>
      <c r="AM406" s="4">
        <f t="shared" si="192"/>
        <v>0.47703076381546888</v>
      </c>
      <c r="AN406" s="4">
        <f t="shared" si="193"/>
        <v>0.43789031923736071</v>
      </c>
      <c r="AO406" s="4">
        <f t="shared" si="194"/>
        <v>3.9117920339552685E-2</v>
      </c>
      <c r="AP406" s="4">
        <f t="shared" si="195"/>
        <v>3.8055118453709499E-2</v>
      </c>
      <c r="AQ406" s="4">
        <f t="shared" si="196"/>
        <v>0.18936037215072102</v>
      </c>
      <c r="AR406" s="4">
        <f t="shared" si="197"/>
        <v>4.8907533803802847E-2</v>
      </c>
      <c r="AS406" s="5">
        <f t="shared" si="198"/>
        <v>3166.2239290573157</v>
      </c>
      <c r="AT406" s="5">
        <f t="shared" si="199"/>
        <v>132.54296322502742</v>
      </c>
      <c r="AU406" s="5">
        <f t="shared" si="200"/>
        <v>112.84705777275107</v>
      </c>
      <c r="AV406" s="5">
        <f t="shared" si="201"/>
        <v>19.847497890851528</v>
      </c>
      <c r="AW406" s="5">
        <f t="shared" si="202"/>
        <v>16.010647552626054</v>
      </c>
      <c r="AX406" s="5">
        <f t="shared" si="203"/>
        <v>45.443593696602093</v>
      </c>
      <c r="AY406" s="5">
        <f t="shared" si="204"/>
        <v>19.058651848180101</v>
      </c>
    </row>
    <row r="407" spans="1:51" x14ac:dyDescent="0.25">
      <c r="A407" s="2">
        <v>42378</v>
      </c>
      <c r="B407" s="299">
        <v>2016</v>
      </c>
      <c r="C407" s="1" t="s">
        <v>50</v>
      </c>
      <c r="D407" s="3">
        <v>0.4433255013223642</v>
      </c>
      <c r="E407" s="3">
        <v>43.755209183976042</v>
      </c>
      <c r="F407" s="3">
        <v>1.6068635628337515</v>
      </c>
      <c r="G407" s="3">
        <v>1.3853903117392041</v>
      </c>
      <c r="H407" s="3">
        <v>0.22147325109454494</v>
      </c>
      <c r="I407" s="3">
        <v>9.0167225402414189E-2</v>
      </c>
      <c r="J407" s="3">
        <v>0.54636822000468765</v>
      </c>
      <c r="K407" s="3">
        <v>0.16579117068446933</v>
      </c>
      <c r="L407" s="3">
        <f t="shared" si="177"/>
        <v>0.30344219267190703</v>
      </c>
      <c r="M407" s="4">
        <f t="shared" si="178"/>
        <v>47.458182858033865</v>
      </c>
      <c r="N407" s="4">
        <f t="shared" si="179"/>
        <v>1.7428513362199478</v>
      </c>
      <c r="O407" s="4">
        <f t="shared" si="180"/>
        <v>1.5026349541106947</v>
      </c>
      <c r="P407" s="4">
        <f t="shared" si="181"/>
        <v>0.2402163821092502</v>
      </c>
      <c r="Q407" s="4">
        <f t="shared" si="182"/>
        <v>9.7798016527742712E-2</v>
      </c>
      <c r="R407" s="4">
        <f t="shared" si="183"/>
        <v>0.59260699186182508</v>
      </c>
      <c r="S407" s="4">
        <f t="shared" si="184"/>
        <v>0.17982196500325517</v>
      </c>
      <c r="T407" s="5">
        <f t="shared" si="185"/>
        <v>4941.0631697101207</v>
      </c>
      <c r="U407" s="5">
        <f t="shared" si="186"/>
        <v>174.88083686794832</v>
      </c>
      <c r="V407" s="5">
        <f t="shared" si="187"/>
        <v>139.88696415092502</v>
      </c>
      <c r="W407" s="5">
        <f t="shared" si="173"/>
        <v>34.183767452271148</v>
      </c>
      <c r="X407" s="5">
        <f t="shared" si="173"/>
        <v>16.930220181370611</v>
      </c>
      <c r="Y407" s="5">
        <f t="shared" si="173"/>
        <v>47.415041176599388</v>
      </c>
      <c r="Z407" s="5">
        <f t="shared" si="173"/>
        <v>17.772586158317463</v>
      </c>
      <c r="AA407" s="4">
        <v>0.32194506666666656</v>
      </c>
      <c r="AB407" s="4">
        <f t="shared" si="188"/>
        <v>0.32194506666666656</v>
      </c>
      <c r="AC407" s="3">
        <f t="shared" si="189"/>
        <v>787.66292090478987</v>
      </c>
      <c r="AD407" s="4">
        <v>33.513447052693067</v>
      </c>
      <c r="AE407" s="4">
        <v>1.3788983589637658</v>
      </c>
      <c r="AF407" s="4">
        <v>1.239480438886176</v>
      </c>
      <c r="AG407" s="4">
        <v>0.13941792007758746</v>
      </c>
      <c r="AH407" s="4">
        <v>5.2228818555115297E-2</v>
      </c>
      <c r="AI407" s="4">
        <v>0.44760044975423324</v>
      </c>
      <c r="AJ407" s="4">
        <v>0.12164490661369821</v>
      </c>
      <c r="AK407" s="3">
        <f t="shared" si="190"/>
        <v>0.27177118941790729</v>
      </c>
      <c r="AL407" s="4">
        <f t="shared" si="191"/>
        <v>26.397299595112241</v>
      </c>
      <c r="AM407" s="4">
        <f t="shared" si="192"/>
        <v>1.086107109052221</v>
      </c>
      <c r="AN407" s="4">
        <f t="shared" si="193"/>
        <v>0.97629278289743604</v>
      </c>
      <c r="AO407" s="4">
        <f t="shared" si="194"/>
        <v>0.10981432615478307</v>
      </c>
      <c r="AP407" s="4">
        <f t="shared" si="195"/>
        <v>4.1138703778528386E-2</v>
      </c>
      <c r="AQ407" s="4">
        <f t="shared" si="196"/>
        <v>0.35255827765171688</v>
      </c>
      <c r="AR407" s="4">
        <f t="shared" si="197"/>
        <v>9.5815182456535905E-2</v>
      </c>
      <c r="AS407" s="5">
        <f t="shared" si="198"/>
        <v>3192.6212286524278</v>
      </c>
      <c r="AT407" s="5">
        <f t="shared" si="199"/>
        <v>133.62907033407964</v>
      </c>
      <c r="AU407" s="5">
        <f t="shared" si="200"/>
        <v>113.8233505556485</v>
      </c>
      <c r="AV407" s="5">
        <f t="shared" si="201"/>
        <v>19.957312217006312</v>
      </c>
      <c r="AW407" s="5">
        <f t="shared" si="202"/>
        <v>16.051786256404583</v>
      </c>
      <c r="AX407" s="5">
        <f t="shared" si="203"/>
        <v>45.79615197425381</v>
      </c>
      <c r="AY407" s="5">
        <f t="shared" si="204"/>
        <v>19.154467030636638</v>
      </c>
    </row>
    <row r="408" spans="1:51" x14ac:dyDescent="0.25">
      <c r="A408" s="2">
        <v>42379</v>
      </c>
      <c r="B408" s="299">
        <v>2016</v>
      </c>
      <c r="C408" s="1" t="s">
        <v>51</v>
      </c>
      <c r="D408" s="3">
        <v>0.61683784882243697</v>
      </c>
      <c r="E408" s="3">
        <v>43.755209183976042</v>
      </c>
      <c r="F408" s="3">
        <v>1.6068635628337515</v>
      </c>
      <c r="G408" s="3">
        <v>1.3853903117392041</v>
      </c>
      <c r="H408" s="3">
        <v>0.22147325109454494</v>
      </c>
      <c r="I408" s="3">
        <v>9.0167225402414189E-2</v>
      </c>
      <c r="J408" s="3">
        <v>0.54636822000468765</v>
      </c>
      <c r="K408" s="3">
        <v>0.16579117068446933</v>
      </c>
      <c r="L408" s="3">
        <f t="shared" si="177"/>
        <v>0.30344219267190703</v>
      </c>
      <c r="M408" s="4">
        <f t="shared" si="178"/>
        <v>66.032753215982666</v>
      </c>
      <c r="N408" s="4">
        <f t="shared" si="179"/>
        <v>2.4249826952081768</v>
      </c>
      <c r="O408" s="4">
        <f t="shared" si="180"/>
        <v>2.0907484678736314</v>
      </c>
      <c r="P408" s="4">
        <f t="shared" si="181"/>
        <v>0.33423422733454111</v>
      </c>
      <c r="Q408" s="4">
        <f t="shared" si="182"/>
        <v>0.13607500122175073</v>
      </c>
      <c r="R408" s="4">
        <f t="shared" si="183"/>
        <v>0.82454634566888918</v>
      </c>
      <c r="S408" s="4">
        <f t="shared" si="184"/>
        <v>0.25020215108937593</v>
      </c>
      <c r="T408" s="5">
        <f t="shared" si="185"/>
        <v>5007.0959229261034</v>
      </c>
      <c r="U408" s="5">
        <f t="shared" si="186"/>
        <v>177.30581956315649</v>
      </c>
      <c r="V408" s="5">
        <f t="shared" si="187"/>
        <v>141.97771261879865</v>
      </c>
      <c r="W408" s="5">
        <f t="shared" si="173"/>
        <v>34.518001679605689</v>
      </c>
      <c r="X408" s="5">
        <f t="shared" si="173"/>
        <v>17.066295182592363</v>
      </c>
      <c r="Y408" s="5">
        <f t="shared" si="173"/>
        <v>48.23958752226828</v>
      </c>
      <c r="Z408" s="5">
        <f t="shared" si="173"/>
        <v>18.022788309406838</v>
      </c>
      <c r="AA408" s="4">
        <v>0.44328586666666642</v>
      </c>
      <c r="AB408" s="4">
        <f t="shared" si="188"/>
        <v>0.44328586666666642</v>
      </c>
      <c r="AC408" s="3">
        <f t="shared" si="189"/>
        <v>1084.5323525208373</v>
      </c>
      <c r="AD408" s="4">
        <v>33.513447052693067</v>
      </c>
      <c r="AE408" s="4">
        <v>1.3788983589637658</v>
      </c>
      <c r="AF408" s="4">
        <v>1.239480438886176</v>
      </c>
      <c r="AG408" s="4">
        <v>0.13941792007758746</v>
      </c>
      <c r="AH408" s="4">
        <v>5.2228818555115297E-2</v>
      </c>
      <c r="AI408" s="4">
        <v>0.44760044975423324</v>
      </c>
      <c r="AJ408" s="4">
        <v>0.12164490661369821</v>
      </c>
      <c r="AK408" s="3">
        <f t="shared" si="190"/>
        <v>0.27177118941790729</v>
      </c>
      <c r="AL408" s="4">
        <f t="shared" si="191"/>
        <v>36.346417573139725</v>
      </c>
      <c r="AM408" s="4">
        <f t="shared" si="192"/>
        <v>1.4954598811340947</v>
      </c>
      <c r="AN408" s="4">
        <f t="shared" si="193"/>
        <v>1.3442566362887842</v>
      </c>
      <c r="AO408" s="4">
        <f t="shared" si="194"/>
        <v>0.15120324484530798</v>
      </c>
      <c r="AP408" s="4">
        <f t="shared" si="195"/>
        <v>5.6643843456963147E-2</v>
      </c>
      <c r="AQ408" s="4">
        <f t="shared" si="196"/>
        <v>0.48543716876134335</v>
      </c>
      <c r="AR408" s="4">
        <f t="shared" si="197"/>
        <v>0.13192783674193168</v>
      </c>
      <c r="AS408" s="5">
        <f t="shared" si="198"/>
        <v>3228.9676462255675</v>
      </c>
      <c r="AT408" s="5">
        <f t="shared" si="199"/>
        <v>135.12453021521372</v>
      </c>
      <c r="AU408" s="5">
        <f t="shared" si="200"/>
        <v>115.16760719193729</v>
      </c>
      <c r="AV408" s="5">
        <f t="shared" si="201"/>
        <v>20.108515461851621</v>
      </c>
      <c r="AW408" s="5">
        <f t="shared" si="202"/>
        <v>16.108430099861547</v>
      </c>
      <c r="AX408" s="5">
        <f t="shared" si="203"/>
        <v>46.281589143015154</v>
      </c>
      <c r="AY408" s="5">
        <f t="shared" si="204"/>
        <v>19.286394867378569</v>
      </c>
    </row>
    <row r="409" spans="1:51" x14ac:dyDescent="0.25">
      <c r="A409" s="2">
        <v>42380</v>
      </c>
      <c r="B409" s="299">
        <v>2016</v>
      </c>
      <c r="C409" s="1" t="s">
        <v>52</v>
      </c>
      <c r="D409" s="3">
        <v>0.2595633480434551</v>
      </c>
      <c r="E409" s="3">
        <v>43.755209183976042</v>
      </c>
      <c r="F409" s="3">
        <v>1.6068635628337515</v>
      </c>
      <c r="G409" s="3">
        <v>1.3853903117392041</v>
      </c>
      <c r="H409" s="3">
        <v>0.22147325109454494</v>
      </c>
      <c r="I409" s="3">
        <v>9.0167225402414189E-2</v>
      </c>
      <c r="J409" s="3">
        <v>0.54636822000468765</v>
      </c>
      <c r="K409" s="3">
        <v>0.16579117068446933</v>
      </c>
      <c r="L409" s="3">
        <f t="shared" si="177"/>
        <v>0.30344219267190703</v>
      </c>
      <c r="M409" s="4">
        <f t="shared" si="178"/>
        <v>27.786366446202809</v>
      </c>
      <c r="N409" s="4">
        <f t="shared" si="179"/>
        <v>1.0204247818406247</v>
      </c>
      <c r="O409" s="4">
        <f t="shared" si="180"/>
        <v>0.87978011283516466</v>
      </c>
      <c r="P409" s="4">
        <f t="shared" si="181"/>
        <v>0.14064466900545861</v>
      </c>
      <c r="Q409" s="4">
        <f t="shared" si="182"/>
        <v>5.7259915177971028E-2</v>
      </c>
      <c r="R409" s="4">
        <f t="shared" si="183"/>
        <v>0.34696640374352461</v>
      </c>
      <c r="S409" s="4">
        <f t="shared" si="184"/>
        <v>0.1052842463354213</v>
      </c>
      <c r="T409" s="5">
        <f t="shared" si="185"/>
        <v>5034.8822893723063</v>
      </c>
      <c r="U409" s="5">
        <f t="shared" si="186"/>
        <v>178.32624434499712</v>
      </c>
      <c r="V409" s="5">
        <f t="shared" si="187"/>
        <v>142.85749273163381</v>
      </c>
      <c r="W409" s="5">
        <f t="shared" si="173"/>
        <v>34.65864634861115</v>
      </c>
      <c r="X409" s="5">
        <f t="shared" si="173"/>
        <v>17.123555097770335</v>
      </c>
      <c r="Y409" s="5">
        <f t="shared" si="173"/>
        <v>48.586553926011803</v>
      </c>
      <c r="Z409" s="5">
        <f t="shared" si="173"/>
        <v>18.128072555742261</v>
      </c>
      <c r="AA409" s="4">
        <v>0.23751946666666665</v>
      </c>
      <c r="AB409" s="4">
        <f t="shared" si="188"/>
        <v>0.23751946666666665</v>
      </c>
      <c r="AC409" s="3">
        <f t="shared" si="189"/>
        <v>581.10931415550374</v>
      </c>
      <c r="AD409" s="4">
        <v>33.513447052693067</v>
      </c>
      <c r="AE409" s="4">
        <v>1.3788983589637658</v>
      </c>
      <c r="AF409" s="4">
        <v>1.239480438886176</v>
      </c>
      <c r="AG409" s="4">
        <v>0.13941792007758746</v>
      </c>
      <c r="AH409" s="4">
        <v>5.2228818555115297E-2</v>
      </c>
      <c r="AI409" s="4">
        <v>0.44760044975423324</v>
      </c>
      <c r="AJ409" s="4">
        <v>0.12164490661369821</v>
      </c>
      <c r="AK409" s="3">
        <f t="shared" si="190"/>
        <v>0.27177118941790729</v>
      </c>
      <c r="AL409" s="4">
        <f t="shared" si="191"/>
        <v>19.474976231777255</v>
      </c>
      <c r="AM409" s="4">
        <f t="shared" si="192"/>
        <v>0.80129067966758338</v>
      </c>
      <c r="AN409" s="4">
        <f t="shared" si="193"/>
        <v>0.72027362775030834</v>
      </c>
      <c r="AO409" s="4">
        <f t="shared" si="194"/>
        <v>8.1017051917273666E-2</v>
      </c>
      <c r="AP409" s="4">
        <f t="shared" si="195"/>
        <v>3.0350652929715293E-2</v>
      </c>
      <c r="AQ409" s="4">
        <f t="shared" si="196"/>
        <v>0.26010479037237738</v>
      </c>
      <c r="AR409" s="4">
        <f t="shared" si="197"/>
        <v>7.0688988252796459E-2</v>
      </c>
      <c r="AS409" s="5">
        <f t="shared" si="198"/>
        <v>3248.4426224573449</v>
      </c>
      <c r="AT409" s="5">
        <f t="shared" si="199"/>
        <v>135.9258208948813</v>
      </c>
      <c r="AU409" s="5">
        <f t="shared" si="200"/>
        <v>115.8878808196876</v>
      </c>
      <c r="AV409" s="5">
        <f t="shared" si="201"/>
        <v>20.189532513768896</v>
      </c>
      <c r="AW409" s="5">
        <f t="shared" si="202"/>
        <v>16.138780752791263</v>
      </c>
      <c r="AX409" s="5">
        <f t="shared" si="203"/>
        <v>46.541693933387528</v>
      </c>
      <c r="AY409" s="5">
        <f t="shared" si="204"/>
        <v>19.357083855631366</v>
      </c>
    </row>
    <row r="410" spans="1:51" x14ac:dyDescent="0.25">
      <c r="A410" s="2">
        <v>42381</v>
      </c>
      <c r="B410" s="299">
        <v>2016</v>
      </c>
      <c r="C410" s="1" t="s">
        <v>53</v>
      </c>
      <c r="D410" s="3">
        <v>6.1102002844531024E-2</v>
      </c>
      <c r="E410" s="3">
        <v>43.755209183976042</v>
      </c>
      <c r="F410" s="3">
        <v>1.6068635628337515</v>
      </c>
      <c r="G410" s="3">
        <v>1.3853903117392041</v>
      </c>
      <c r="H410" s="3">
        <v>0.22147325109454494</v>
      </c>
      <c r="I410" s="3">
        <v>9.0167225402414189E-2</v>
      </c>
      <c r="J410" s="3">
        <v>0.54636822000468765</v>
      </c>
      <c r="K410" s="3">
        <v>0.16579117068446933</v>
      </c>
      <c r="L410" s="3">
        <f t="shared" si="177"/>
        <v>0.30344219267190703</v>
      </c>
      <c r="M410" s="4">
        <f t="shared" si="178"/>
        <v>6.5409953078229908</v>
      </c>
      <c r="N410" s="4">
        <f t="shared" si="179"/>
        <v>0.24021110219389452</v>
      </c>
      <c r="O410" s="4">
        <f t="shared" si="180"/>
        <v>0.2071029186602123</v>
      </c>
      <c r="P410" s="4">
        <f t="shared" si="181"/>
        <v>3.3108183533681876E-2</v>
      </c>
      <c r="Q410" s="4">
        <f t="shared" si="182"/>
        <v>1.3479158465378761E-2</v>
      </c>
      <c r="R410" s="4">
        <f t="shared" si="183"/>
        <v>8.1676948414705547E-2</v>
      </c>
      <c r="S410" s="4">
        <f t="shared" si="184"/>
        <v>2.4784232317708495E-2</v>
      </c>
      <c r="T410" s="5">
        <f t="shared" si="185"/>
        <v>5041.4232846801297</v>
      </c>
      <c r="U410" s="5">
        <f t="shared" si="186"/>
        <v>178.566455447191</v>
      </c>
      <c r="V410" s="5">
        <f t="shared" si="187"/>
        <v>143.06459565029402</v>
      </c>
      <c r="W410" s="5">
        <f t="shared" si="173"/>
        <v>34.691754532144834</v>
      </c>
      <c r="X410" s="5">
        <f t="shared" si="173"/>
        <v>17.137034256235715</v>
      </c>
      <c r="Y410" s="5">
        <f t="shared" si="173"/>
        <v>48.668230874426506</v>
      </c>
      <c r="Z410" s="5">
        <f t="shared" si="173"/>
        <v>18.152856788059967</v>
      </c>
      <c r="AA410" s="4">
        <v>8.0719466666666628E-2</v>
      </c>
      <c r="AB410" s="4">
        <f t="shared" si="188"/>
        <v>8.0719466666666628E-2</v>
      </c>
      <c r="AC410" s="3">
        <f t="shared" si="189"/>
        <v>197.48627163891979</v>
      </c>
      <c r="AD410" s="4">
        <v>33.513447052693067</v>
      </c>
      <c r="AE410" s="4">
        <v>1.3788983589637658</v>
      </c>
      <c r="AF410" s="4">
        <v>1.239480438886176</v>
      </c>
      <c r="AG410" s="4">
        <v>0.13941792007758746</v>
      </c>
      <c r="AH410" s="4">
        <v>5.2228818555115297E-2</v>
      </c>
      <c r="AI410" s="4">
        <v>0.44760044975423324</v>
      </c>
      <c r="AJ410" s="4">
        <v>0.12164490661369821</v>
      </c>
      <c r="AK410" s="3">
        <f t="shared" si="190"/>
        <v>0.27177118941790729</v>
      </c>
      <c r="AL410" s="4">
        <f t="shared" si="191"/>
        <v>6.6184457082046979</v>
      </c>
      <c r="AM410" s="4">
        <f t="shared" si="192"/>
        <v>0.27231349588077891</v>
      </c>
      <c r="AN410" s="4">
        <f t="shared" si="193"/>
        <v>0.24478037064500285</v>
      </c>
      <c r="AO410" s="4">
        <f t="shared" si="194"/>
        <v>2.7533125235775648E-2</v>
      </c>
      <c r="AP410" s="4">
        <f t="shared" si="195"/>
        <v>1.0314474648555354E-2</v>
      </c>
      <c r="AQ410" s="4">
        <f t="shared" si="196"/>
        <v>8.8394944005867157E-2</v>
      </c>
      <c r="AR410" s="4">
        <f t="shared" si="197"/>
        <v>2.4023199071003833E-2</v>
      </c>
      <c r="AS410" s="5">
        <f t="shared" si="198"/>
        <v>3255.0610681655494</v>
      </c>
      <c r="AT410" s="5">
        <f t="shared" si="199"/>
        <v>136.19813439076208</v>
      </c>
      <c r="AU410" s="5">
        <f t="shared" si="200"/>
        <v>116.1326611903326</v>
      </c>
      <c r="AV410" s="5">
        <f t="shared" si="201"/>
        <v>20.217065639004673</v>
      </c>
      <c r="AW410" s="5">
        <f t="shared" si="202"/>
        <v>16.149095227439819</v>
      </c>
      <c r="AX410" s="5">
        <f t="shared" si="203"/>
        <v>46.630088877393398</v>
      </c>
      <c r="AY410" s="5">
        <f t="shared" si="204"/>
        <v>19.381107054702369</v>
      </c>
    </row>
    <row r="411" spans="1:51" x14ac:dyDescent="0.25">
      <c r="A411" s="2">
        <v>42382</v>
      </c>
      <c r="B411" s="299">
        <v>2016</v>
      </c>
      <c r="C411" s="1" t="s">
        <v>54</v>
      </c>
      <c r="D411" s="3">
        <v>2.2944214786929002E-2</v>
      </c>
      <c r="E411" s="3">
        <v>45.364781161545814</v>
      </c>
      <c r="F411" s="3">
        <v>1.5857009340083534</v>
      </c>
      <c r="G411" s="3">
        <v>1.2946296950964331</v>
      </c>
      <c r="H411" s="3">
        <v>0.29993954248334931</v>
      </c>
      <c r="I411" s="3">
        <v>0.12944144722449269</v>
      </c>
      <c r="J411" s="3">
        <v>0.46284998620230183</v>
      </c>
      <c r="K411" s="3">
        <v>0.12879128488543742</v>
      </c>
      <c r="L411" s="3">
        <f t="shared" si="177"/>
        <v>0.27825707837257124</v>
      </c>
      <c r="M411" s="4">
        <f t="shared" si="178"/>
        <v>2.5465408474074311</v>
      </c>
      <c r="N411" s="4">
        <f t="shared" si="179"/>
        <v>8.9012932429778951E-2</v>
      </c>
      <c r="O411" s="4">
        <f t="shared" si="180"/>
        <v>7.2673719930215444E-2</v>
      </c>
      <c r="P411" s="4">
        <f t="shared" si="181"/>
        <v>1.6837032542195967E-2</v>
      </c>
      <c r="Q411" s="4">
        <f t="shared" si="182"/>
        <v>7.2661638448312024E-3</v>
      </c>
      <c r="R411" s="4">
        <f t="shared" si="183"/>
        <v>2.5981970284147272E-2</v>
      </c>
      <c r="S411" s="4">
        <f t="shared" si="184"/>
        <v>7.2296671416297855E-3</v>
      </c>
      <c r="T411" s="5">
        <f t="shared" si="185"/>
        <v>5043.9698255275371</v>
      </c>
      <c r="U411" s="5">
        <f t="shared" si="186"/>
        <v>178.65546837962077</v>
      </c>
      <c r="V411" s="5">
        <f t="shared" si="187"/>
        <v>143.13726937022423</v>
      </c>
      <c r="W411" s="5">
        <f t="shared" si="173"/>
        <v>34.708591564687033</v>
      </c>
      <c r="X411" s="5">
        <f t="shared" si="173"/>
        <v>17.144300420080548</v>
      </c>
      <c r="Y411" s="5">
        <f t="shared" si="173"/>
        <v>48.694212844710655</v>
      </c>
      <c r="Z411" s="5">
        <f t="shared" si="173"/>
        <v>18.160086455201597</v>
      </c>
      <c r="AA411" s="4">
        <v>4.0168000000000023E-2</v>
      </c>
      <c r="AB411" s="4">
        <f t="shared" si="188"/>
        <v>4.0168000000000023E-2</v>
      </c>
      <c r="AC411" s="3">
        <f t="shared" si="189"/>
        <v>98.274045738559636</v>
      </c>
      <c r="AD411" s="4">
        <v>31.379837865156571</v>
      </c>
      <c r="AE411" s="4">
        <v>1.3338366770790291</v>
      </c>
      <c r="AF411" s="4">
        <v>1.2314022095475103</v>
      </c>
      <c r="AG411" s="4">
        <v>0.10216728003151976</v>
      </c>
      <c r="AH411" s="4">
        <v>0.12409702003801559</v>
      </c>
      <c r="AI411" s="4">
        <v>0.54318205771265837</v>
      </c>
      <c r="AJ411" s="4">
        <v>0.17276980581181522</v>
      </c>
      <c r="AK411" s="3">
        <f t="shared" si="190"/>
        <v>0.31806979512421585</v>
      </c>
      <c r="AL411" s="4">
        <f t="shared" si="191"/>
        <v>3.0838236216289818</v>
      </c>
      <c r="AM411" s="4">
        <f t="shared" si="192"/>
        <v>0.13108152661103289</v>
      </c>
      <c r="AN411" s="4">
        <f t="shared" si="193"/>
        <v>0.12101487706363541</v>
      </c>
      <c r="AO411" s="4">
        <f t="shared" si="194"/>
        <v>1.0040391950801803E-2</v>
      </c>
      <c r="AP411" s="4">
        <f t="shared" si="195"/>
        <v>1.2195516223234894E-2</v>
      </c>
      <c r="AQ411" s="4">
        <f t="shared" si="196"/>
        <v>5.3380698384018724E-2</v>
      </c>
      <c r="AR411" s="4">
        <f t="shared" si="197"/>
        <v>1.6978787798592396E-2</v>
      </c>
      <c r="AS411" s="5">
        <f t="shared" si="198"/>
        <v>3258.1448917871785</v>
      </c>
      <c r="AT411" s="5">
        <f t="shared" si="199"/>
        <v>136.32921591737312</v>
      </c>
      <c r="AU411" s="5">
        <f t="shared" si="200"/>
        <v>116.25367606739623</v>
      </c>
      <c r="AV411" s="5">
        <f t="shared" si="201"/>
        <v>20.227106030955476</v>
      </c>
      <c r="AW411" s="5">
        <f t="shared" si="202"/>
        <v>16.161290743663052</v>
      </c>
      <c r="AX411" s="5">
        <f t="shared" si="203"/>
        <v>46.683469575777416</v>
      </c>
      <c r="AY411" s="5">
        <f t="shared" si="204"/>
        <v>19.398085842500961</v>
      </c>
    </row>
    <row r="412" spans="1:51" x14ac:dyDescent="0.25">
      <c r="A412" s="2">
        <v>42383</v>
      </c>
      <c r="B412" s="299">
        <v>2016</v>
      </c>
      <c r="C412" s="1" t="s">
        <v>55</v>
      </c>
      <c r="D412" s="3">
        <v>5.2697713804945617E-2</v>
      </c>
      <c r="E412" s="3">
        <v>40.362447387545281</v>
      </c>
      <c r="F412" s="3">
        <v>1.4515892857142842</v>
      </c>
      <c r="G412" s="3">
        <v>1.1521542410714274</v>
      </c>
      <c r="H412" s="3">
        <v>0.31503102678571498</v>
      </c>
      <c r="I412" s="3">
        <v>8.7783482142857208E-2</v>
      </c>
      <c r="J412" s="3">
        <v>0.29522232142857147</v>
      </c>
      <c r="K412" s="3">
        <v>0.10301490384615385</v>
      </c>
      <c r="L412" s="3">
        <f t="shared" si="177"/>
        <v>0.3489400914797634</v>
      </c>
      <c r="M412" s="4">
        <f t="shared" si="178"/>
        <v>5.2038874317409682</v>
      </c>
      <c r="N412" s="4">
        <f t="shared" si="179"/>
        <v>0.18715186340036799</v>
      </c>
      <c r="O412" s="4">
        <f t="shared" si="180"/>
        <v>0.14854602142854087</v>
      </c>
      <c r="P412" s="4">
        <f t="shared" si="181"/>
        <v>4.0616615369178613E-2</v>
      </c>
      <c r="Q412" s="4">
        <f t="shared" si="182"/>
        <v>1.1317831028715883E-2</v>
      </c>
      <c r="R412" s="4">
        <f t="shared" si="183"/>
        <v>3.8062700046419776E-2</v>
      </c>
      <c r="S412" s="4">
        <f t="shared" si="184"/>
        <v>1.3281602036164511E-2</v>
      </c>
      <c r="T412" s="5">
        <f t="shared" si="185"/>
        <v>5049.1737129592784</v>
      </c>
      <c r="U412" s="5">
        <f t="shared" si="186"/>
        <v>178.84262024302114</v>
      </c>
      <c r="V412" s="5">
        <f t="shared" si="187"/>
        <v>143.28581539165276</v>
      </c>
      <c r="W412" s="5">
        <f t="shared" si="173"/>
        <v>34.749208180056215</v>
      </c>
      <c r="X412" s="5">
        <f t="shared" si="173"/>
        <v>17.155618251109264</v>
      </c>
      <c r="Y412" s="5">
        <f t="shared" si="173"/>
        <v>48.732275544757073</v>
      </c>
      <c r="Z412" s="5">
        <f t="shared" si="173"/>
        <v>18.173368057237763</v>
      </c>
      <c r="AA412" s="4">
        <v>8.6394133333333345E-2</v>
      </c>
      <c r="AB412" s="4">
        <f t="shared" si="188"/>
        <v>8.6394133333333345E-2</v>
      </c>
      <c r="AC412" s="3">
        <f t="shared" si="189"/>
        <v>211.36977222523433</v>
      </c>
      <c r="AD412" s="4">
        <v>36.428666048296343</v>
      </c>
      <c r="AE412" s="4">
        <v>1.3015964062499983</v>
      </c>
      <c r="AF412" s="4">
        <v>1.1682773437499978</v>
      </c>
      <c r="AG412" s="4">
        <v>0.13307999999999984</v>
      </c>
      <c r="AH412" s="4">
        <v>0.12172156249999988</v>
      </c>
      <c r="AI412" s="4">
        <v>0.43421437500000115</v>
      </c>
      <c r="AJ412" s="4">
        <v>0.15864843749999996</v>
      </c>
      <c r="AK412" s="3">
        <f t="shared" si="190"/>
        <v>0.36536892059365733</v>
      </c>
      <c r="AL412" s="4">
        <f t="shared" si="191"/>
        <v>7.6999188450975273</v>
      </c>
      <c r="AM412" s="4">
        <f t="shared" si="192"/>
        <v>0.27511813591824574</v>
      </c>
      <c r="AN412" s="4">
        <f t="shared" si="193"/>
        <v>0.24693851604433889</v>
      </c>
      <c r="AO412" s="4">
        <f t="shared" si="194"/>
        <v>2.8129089287734152E-2</v>
      </c>
      <c r="AP412" s="4">
        <f t="shared" si="195"/>
        <v>2.5728258940524603E-2</v>
      </c>
      <c r="AQ412" s="4">
        <f t="shared" si="196"/>
        <v>9.1779793540672741E-2</v>
      </c>
      <c r="AR412" s="4">
        <f t="shared" si="197"/>
        <v>3.3533484098264323E-2</v>
      </c>
      <c r="AS412" s="5">
        <f t="shared" si="198"/>
        <v>3265.8448106322762</v>
      </c>
      <c r="AT412" s="5">
        <f t="shared" si="199"/>
        <v>136.60433405329135</v>
      </c>
      <c r="AU412" s="5">
        <f t="shared" si="200"/>
        <v>116.50061458344057</v>
      </c>
      <c r="AV412" s="5">
        <f t="shared" si="201"/>
        <v>20.25523512024321</v>
      </c>
      <c r="AW412" s="5">
        <f t="shared" si="202"/>
        <v>16.187019002603577</v>
      </c>
      <c r="AX412" s="5">
        <f t="shared" si="203"/>
        <v>46.77524936931809</v>
      </c>
      <c r="AY412" s="5">
        <f t="shared" si="204"/>
        <v>19.431619326599225</v>
      </c>
    </row>
    <row r="413" spans="1:51" x14ac:dyDescent="0.25">
      <c r="A413" s="2">
        <v>42384</v>
      </c>
      <c r="B413" s="299">
        <v>2016</v>
      </c>
      <c r="C413" s="1" t="s">
        <v>56</v>
      </c>
      <c r="D413" s="3">
        <v>0.43318134218438148</v>
      </c>
      <c r="E413" s="3">
        <v>58.949054426763404</v>
      </c>
      <c r="F413" s="3">
        <v>1.4099999999999975</v>
      </c>
      <c r="G413" s="3">
        <v>1.2079999999999986</v>
      </c>
      <c r="H413" s="3">
        <v>0.20200000000000029</v>
      </c>
      <c r="I413" s="3">
        <v>6.8999999999999964E-2</v>
      </c>
      <c r="J413" s="3">
        <v>0.24699999999999991</v>
      </c>
      <c r="K413" s="3">
        <v>0.11100000000000011</v>
      </c>
      <c r="L413" s="3">
        <f t="shared" si="177"/>
        <v>0.44939271255060792</v>
      </c>
      <c r="M413" s="4">
        <f t="shared" si="178"/>
        <v>62.474848670559162</v>
      </c>
      <c r="N413" s="4">
        <f t="shared" si="179"/>
        <v>1.4943333270074441</v>
      </c>
      <c r="O413" s="4">
        <f t="shared" si="180"/>
        <v>1.2802515312233997</v>
      </c>
      <c r="P413" s="4">
        <f t="shared" si="181"/>
        <v>0.21408179578404588</v>
      </c>
      <c r="Q413" s="4">
        <f t="shared" si="182"/>
        <v>7.3126950045045228E-2</v>
      </c>
      <c r="R413" s="4">
        <f t="shared" si="183"/>
        <v>0.2617732849438576</v>
      </c>
      <c r="S413" s="4">
        <f t="shared" si="184"/>
        <v>0.11763900659420339</v>
      </c>
      <c r="T413" s="5">
        <f t="shared" si="185"/>
        <v>5111.6485616298378</v>
      </c>
      <c r="U413" s="5">
        <f t="shared" si="186"/>
        <v>180.33695357002858</v>
      </c>
      <c r="V413" s="5">
        <f t="shared" si="187"/>
        <v>144.56606692287616</v>
      </c>
      <c r="W413" s="5">
        <f t="shared" si="173"/>
        <v>34.963289975840262</v>
      </c>
      <c r="X413" s="5">
        <f t="shared" si="173"/>
        <v>17.228745201154307</v>
      </c>
      <c r="Y413" s="5">
        <f t="shared" si="173"/>
        <v>48.99404882970093</v>
      </c>
      <c r="Z413" s="5">
        <f t="shared" si="173"/>
        <v>18.291007063831966</v>
      </c>
      <c r="AA413" s="4">
        <v>0.33404106666666661</v>
      </c>
      <c r="AB413" s="4">
        <f t="shared" si="188"/>
        <v>0.33404106666666661</v>
      </c>
      <c r="AC413" s="3">
        <f t="shared" si="189"/>
        <v>817.2566984703551</v>
      </c>
      <c r="AD413" s="4">
        <v>43.805154236365532</v>
      </c>
      <c r="AE413" s="4">
        <v>1.299999999999998</v>
      </c>
      <c r="AF413" s="4">
        <v>1.1029999999999984</v>
      </c>
      <c r="AG413" s="4">
        <v>0.19699999999999954</v>
      </c>
      <c r="AH413" s="4">
        <v>6.3299999999999926E-2</v>
      </c>
      <c r="AI413" s="4">
        <v>0.23659999999999956</v>
      </c>
      <c r="AJ413" s="4">
        <v>0.10299999999999991</v>
      </c>
      <c r="AK413" s="3">
        <f t="shared" si="190"/>
        <v>0.43533389687235885</v>
      </c>
      <c r="AL413" s="4">
        <f t="shared" si="191"/>
        <v>35.800055727196785</v>
      </c>
      <c r="AM413" s="4">
        <f t="shared" si="192"/>
        <v>1.0624337080114601</v>
      </c>
      <c r="AN413" s="4">
        <f t="shared" si="193"/>
        <v>0.90143413841280029</v>
      </c>
      <c r="AO413" s="4">
        <f t="shared" si="194"/>
        <v>0.16099956959865955</v>
      </c>
      <c r="AP413" s="4">
        <f t="shared" si="195"/>
        <v>5.1732349013173411E-2</v>
      </c>
      <c r="AQ413" s="4">
        <f t="shared" si="196"/>
        <v>0.19336293485808564</v>
      </c>
      <c r="AR413" s="4">
        <f t="shared" si="197"/>
        <v>8.4177439942446503E-2</v>
      </c>
      <c r="AS413" s="5">
        <f t="shared" si="198"/>
        <v>3301.6448663594729</v>
      </c>
      <c r="AT413" s="5">
        <f t="shared" si="199"/>
        <v>137.66676776130282</v>
      </c>
      <c r="AU413" s="5">
        <f t="shared" si="200"/>
        <v>117.40204872185336</v>
      </c>
      <c r="AV413" s="5">
        <f t="shared" si="201"/>
        <v>20.416234689841868</v>
      </c>
      <c r="AW413" s="5">
        <f t="shared" si="202"/>
        <v>16.238751351616752</v>
      </c>
      <c r="AX413" s="5">
        <f t="shared" si="203"/>
        <v>46.968612304176176</v>
      </c>
      <c r="AY413" s="5">
        <f t="shared" si="204"/>
        <v>19.515796766541673</v>
      </c>
    </row>
    <row r="414" spans="1:51" x14ac:dyDescent="0.25">
      <c r="A414" s="2">
        <v>42385</v>
      </c>
      <c r="B414" s="299">
        <v>2016</v>
      </c>
      <c r="C414" s="1" t="s">
        <v>57</v>
      </c>
      <c r="D414" s="3">
        <v>0.54587923021190143</v>
      </c>
      <c r="E414" s="3">
        <v>64.022935164218083</v>
      </c>
      <c r="F414" s="3">
        <v>1.5258369140624968</v>
      </c>
      <c r="G414" s="3">
        <v>1.2824433593749969</v>
      </c>
      <c r="H414" s="3">
        <v>0.24339355468750021</v>
      </c>
      <c r="I414" s="3">
        <v>0.13515234374999985</v>
      </c>
      <c r="J414" s="3">
        <v>0.35437500000000038</v>
      </c>
      <c r="K414" s="3">
        <v>0.11111718750000003</v>
      </c>
      <c r="L414" s="3">
        <f t="shared" si="177"/>
        <v>0.31355820105820081</v>
      </c>
      <c r="M414" s="4">
        <f t="shared" si="178"/>
        <v>85.504855664458816</v>
      </c>
      <c r="N414" s="4">
        <f t="shared" si="179"/>
        <v>2.0378082443388776</v>
      </c>
      <c r="O414" s="4">
        <f t="shared" si="180"/>
        <v>1.7127476904946433</v>
      </c>
      <c r="P414" s="4">
        <f t="shared" si="181"/>
        <v>0.32506055384423482</v>
      </c>
      <c r="Q414" s="4">
        <f t="shared" si="182"/>
        <v>0.18050065363944323</v>
      </c>
      <c r="R414" s="4">
        <f t="shared" si="183"/>
        <v>0.47328013232088578</v>
      </c>
      <c r="S414" s="4">
        <f t="shared" si="184"/>
        <v>0.1484008668871242</v>
      </c>
      <c r="T414" s="5">
        <f t="shared" si="185"/>
        <v>5197.1534172942966</v>
      </c>
      <c r="U414" s="5">
        <f t="shared" si="186"/>
        <v>182.37476181436747</v>
      </c>
      <c r="V414" s="5">
        <f t="shared" si="187"/>
        <v>146.2788146133708</v>
      </c>
      <c r="W414" s="5">
        <f t="shared" si="173"/>
        <v>35.288350529684493</v>
      </c>
      <c r="X414" s="5">
        <f t="shared" si="173"/>
        <v>17.409245854793749</v>
      </c>
      <c r="Y414" s="5">
        <f t="shared" si="173"/>
        <v>49.467328962021817</v>
      </c>
      <c r="Z414" s="5">
        <f t="shared" si="173"/>
        <v>18.439407930719089</v>
      </c>
      <c r="AA414" s="4">
        <v>0.37728799999999979</v>
      </c>
      <c r="AB414" s="4">
        <f t="shared" si="188"/>
        <v>0.37728799999999979</v>
      </c>
      <c r="AC414" s="3">
        <f t="shared" si="189"/>
        <v>923.0635871492143</v>
      </c>
      <c r="AD414" s="4">
        <v>37.296488188069226</v>
      </c>
      <c r="AE414" s="4">
        <v>1.3014085937499988</v>
      </c>
      <c r="AF414" s="4">
        <v>1.1605976562500013</v>
      </c>
      <c r="AG414" s="4">
        <v>0.14059999999999975</v>
      </c>
      <c r="AH414" s="4">
        <v>0.11484843749999996</v>
      </c>
      <c r="AI414" s="4">
        <v>0.41096562500000028</v>
      </c>
      <c r="AJ414" s="4">
        <v>0.15210156250000026</v>
      </c>
      <c r="AK414" s="3">
        <f t="shared" si="190"/>
        <v>0.3701077492795174</v>
      </c>
      <c r="AL414" s="4">
        <f t="shared" si="191"/>
        <v>34.427030174947475</v>
      </c>
      <c r="AM414" s="4">
        <f t="shared" si="192"/>
        <v>1.2012828848936883</v>
      </c>
      <c r="AN414" s="4">
        <f t="shared" si="193"/>
        <v>1.0713054358150969</v>
      </c>
      <c r="AO414" s="4">
        <f t="shared" si="194"/>
        <v>0.1297827403531793</v>
      </c>
      <c r="AP414" s="4">
        <f t="shared" si="195"/>
        <v>0.1060124106972323</v>
      </c>
      <c r="AQ414" s="4">
        <f t="shared" si="196"/>
        <v>0.37934740400751904</v>
      </c>
      <c r="AR414" s="4">
        <f t="shared" si="197"/>
        <v>0.14039941389225066</v>
      </c>
      <c r="AS414" s="5">
        <f t="shared" si="198"/>
        <v>3336.0718965344204</v>
      </c>
      <c r="AT414" s="5">
        <f t="shared" si="199"/>
        <v>138.86805064619651</v>
      </c>
      <c r="AU414" s="5">
        <f t="shared" si="200"/>
        <v>118.47335415766845</v>
      </c>
      <c r="AV414" s="5">
        <f t="shared" si="201"/>
        <v>20.546017430195047</v>
      </c>
      <c r="AW414" s="5">
        <f t="shared" si="202"/>
        <v>16.344763762313985</v>
      </c>
      <c r="AX414" s="5">
        <f t="shared" si="203"/>
        <v>47.347959708183694</v>
      </c>
      <c r="AY414" s="5">
        <f t="shared" si="204"/>
        <v>19.656196180433923</v>
      </c>
    </row>
    <row r="415" spans="1:51" x14ac:dyDescent="0.25">
      <c r="A415" s="2">
        <v>42386</v>
      </c>
      <c r="B415" s="299">
        <v>2016</v>
      </c>
      <c r="C415" s="1" t="s">
        <v>58</v>
      </c>
      <c r="D415" s="3">
        <v>0.2152394830917036</v>
      </c>
      <c r="E415" s="3">
        <v>69.773333333333468</v>
      </c>
      <c r="F415" s="3">
        <v>1.6571187499999975</v>
      </c>
      <c r="G415" s="3">
        <v>1.3668124999999982</v>
      </c>
      <c r="H415" s="3">
        <v>0.29030625000000038</v>
      </c>
      <c r="I415" s="3">
        <v>0.21012500000000012</v>
      </c>
      <c r="J415" s="3">
        <v>0.47606666666666747</v>
      </c>
      <c r="K415" s="3">
        <v>0.11125000000000006</v>
      </c>
      <c r="L415" s="3">
        <f t="shared" si="177"/>
        <v>0.23368575829715699</v>
      </c>
      <c r="M415" s="4">
        <f t="shared" si="178"/>
        <v>36.742613025397013</v>
      </c>
      <c r="N415" s="4">
        <f t="shared" si="179"/>
        <v>0.87263815643578346</v>
      </c>
      <c r="O415" s="4">
        <f t="shared" si="180"/>
        <v>0.71976298632393387</v>
      </c>
      <c r="P415" s="4">
        <f t="shared" si="181"/>
        <v>0.15287517011185009</v>
      </c>
      <c r="Q415" s="4">
        <f t="shared" si="182"/>
        <v>0.11065175179574148</v>
      </c>
      <c r="R415" s="4">
        <f t="shared" si="183"/>
        <v>0.25069654081249759</v>
      </c>
      <c r="S415" s="4">
        <f t="shared" si="184"/>
        <v>5.8584211242242668E-2</v>
      </c>
      <c r="T415" s="5">
        <f t="shared" si="185"/>
        <v>5233.8960303196936</v>
      </c>
      <c r="U415" s="5">
        <f t="shared" si="186"/>
        <v>183.24739997080326</v>
      </c>
      <c r="V415" s="5">
        <f t="shared" si="187"/>
        <v>146.99857759969473</v>
      </c>
      <c r="W415" s="5">
        <f t="shared" si="173"/>
        <v>35.441225699796341</v>
      </c>
      <c r="X415" s="5">
        <f t="shared" si="173"/>
        <v>17.519897606589492</v>
      </c>
      <c r="Y415" s="5">
        <f t="shared" si="173"/>
        <v>49.718025502834315</v>
      </c>
      <c r="Z415" s="5">
        <f t="shared" si="173"/>
        <v>18.49799214196133</v>
      </c>
      <c r="AA415" s="4">
        <v>0.22304159999999992</v>
      </c>
      <c r="AB415" s="4">
        <f t="shared" si="188"/>
        <v>0.22304159999999992</v>
      </c>
      <c r="AC415" s="3">
        <f t="shared" si="189"/>
        <v>545.68811989647224</v>
      </c>
      <c r="AD415" s="4">
        <v>29.920000000000041</v>
      </c>
      <c r="AE415" s="4">
        <v>1.3030049999999991</v>
      </c>
      <c r="AF415" s="4">
        <v>1.2258750000000014</v>
      </c>
      <c r="AG415" s="4">
        <v>7.6679999999999873E-2</v>
      </c>
      <c r="AH415" s="4">
        <v>0.17327000000000006</v>
      </c>
      <c r="AI415" s="4">
        <v>0.60858000000000156</v>
      </c>
      <c r="AJ415" s="4">
        <v>0.20775000000000043</v>
      </c>
      <c r="AK415" s="3">
        <f t="shared" si="190"/>
        <v>0.34136843143054307</v>
      </c>
      <c r="AL415" s="4">
        <f t="shared" si="191"/>
        <v>16.32698854730247</v>
      </c>
      <c r="AM415" s="4">
        <f t="shared" si="192"/>
        <v>0.71103434866570225</v>
      </c>
      <c r="AN415" s="4">
        <f t="shared" si="193"/>
        <v>0.66894542397808865</v>
      </c>
      <c r="AO415" s="4">
        <f t="shared" si="194"/>
        <v>4.1843365033661414E-2</v>
      </c>
      <c r="AP415" s="4">
        <f t="shared" si="195"/>
        <v>9.4551380534461771E-2</v>
      </c>
      <c r="AQ415" s="4">
        <f t="shared" si="196"/>
        <v>0.33209487600659587</v>
      </c>
      <c r="AR415" s="4">
        <f t="shared" si="197"/>
        <v>0.11336670690849235</v>
      </c>
      <c r="AS415" s="5">
        <f t="shared" si="198"/>
        <v>3352.3988850817227</v>
      </c>
      <c r="AT415" s="5">
        <f t="shared" si="199"/>
        <v>139.5790849948622</v>
      </c>
      <c r="AU415" s="5">
        <f t="shared" si="200"/>
        <v>119.14229958164654</v>
      </c>
      <c r="AV415" s="5">
        <f t="shared" si="201"/>
        <v>20.587860795228707</v>
      </c>
      <c r="AW415" s="5">
        <f t="shared" si="202"/>
        <v>16.439315142848447</v>
      </c>
      <c r="AX415" s="5">
        <f t="shared" si="203"/>
        <v>47.680054584190287</v>
      </c>
      <c r="AY415" s="5">
        <f t="shared" si="204"/>
        <v>19.769562887342417</v>
      </c>
    </row>
    <row r="416" spans="1:51" x14ac:dyDescent="0.25">
      <c r="A416" s="2">
        <v>42387</v>
      </c>
      <c r="B416" s="299">
        <v>2016</v>
      </c>
      <c r="C416" s="1" t="s">
        <v>59</v>
      </c>
      <c r="D416" s="3">
        <v>1.9260194533934873E-2</v>
      </c>
      <c r="E416" s="3">
        <v>38.755581597222282</v>
      </c>
      <c r="F416" s="3">
        <v>1.542804715401785</v>
      </c>
      <c r="G416" s="3">
        <v>1.1881072358630973</v>
      </c>
      <c r="H416" s="3">
        <v>0.37457471168154693</v>
      </c>
      <c r="I416" s="3">
        <v>0.13851134672619073</v>
      </c>
      <c r="J416" s="3">
        <v>0.38242926587301612</v>
      </c>
      <c r="K416" s="3">
        <v>0.10090364583333339</v>
      </c>
      <c r="L416" s="3">
        <f t="shared" si="177"/>
        <v>0.26384917378901118</v>
      </c>
      <c r="M416" s="4">
        <f t="shared" si="178"/>
        <v>1.8262219357307845</v>
      </c>
      <c r="N416" s="4">
        <f t="shared" si="179"/>
        <v>7.2699304144040189E-2</v>
      </c>
      <c r="O416" s="4">
        <f t="shared" si="180"/>
        <v>5.5985419563131231E-2</v>
      </c>
      <c r="P416" s="4">
        <f t="shared" si="181"/>
        <v>1.7650529984354648E-2</v>
      </c>
      <c r="Q416" s="4">
        <f t="shared" si="182"/>
        <v>6.5268652749907808E-3</v>
      </c>
      <c r="R416" s="4">
        <f t="shared" si="183"/>
        <v>1.8020648521315921E-2</v>
      </c>
      <c r="S416" s="4">
        <f t="shared" si="184"/>
        <v>4.7547332234913718E-3</v>
      </c>
      <c r="T416" s="5">
        <f t="shared" si="185"/>
        <v>5235.7222522554248</v>
      </c>
      <c r="U416" s="5">
        <f t="shared" si="186"/>
        <v>183.3200992749473</v>
      </c>
      <c r="V416" s="5">
        <f t="shared" si="187"/>
        <v>147.05456301925787</v>
      </c>
      <c r="W416" s="5">
        <f t="shared" si="173"/>
        <v>35.458876229780692</v>
      </c>
      <c r="X416" s="5">
        <f t="shared" si="173"/>
        <v>17.526424471864484</v>
      </c>
      <c r="Y416" s="5">
        <f t="shared" si="173"/>
        <v>49.73604615135563</v>
      </c>
      <c r="Z416" s="5">
        <f t="shared" si="173"/>
        <v>18.502746875184823</v>
      </c>
      <c r="AA416" s="4">
        <v>2.9000900000000007E-2</v>
      </c>
      <c r="AB416" s="4">
        <f t="shared" si="188"/>
        <v>2.9000900000000007E-2</v>
      </c>
      <c r="AC416" s="3">
        <f t="shared" si="189"/>
        <v>70.952892179331627</v>
      </c>
      <c r="AD416" s="4">
        <v>29.239999999999977</v>
      </c>
      <c r="AE416" s="4">
        <v>1.3483926388888889</v>
      </c>
      <c r="AF416" s="4">
        <v>1.2752476388888914</v>
      </c>
      <c r="AG416" s="4">
        <v>7.2807499999999928E-2</v>
      </c>
      <c r="AH416" s="4">
        <v>0.19220249999999997</v>
      </c>
      <c r="AI416" s="4">
        <v>0.66509125000000135</v>
      </c>
      <c r="AJ416" s="4">
        <v>0.19617361111111153</v>
      </c>
      <c r="AK416" s="3">
        <f t="shared" si="190"/>
        <v>0.29495743796225127</v>
      </c>
      <c r="AL416" s="4">
        <f t="shared" si="191"/>
        <v>2.0746625673236547</v>
      </c>
      <c r="AM416" s="4">
        <f t="shared" si="192"/>
        <v>9.5672357522487789E-2</v>
      </c>
      <c r="AN416" s="4">
        <f t="shared" si="193"/>
        <v>9.0482508224030742E-2</v>
      </c>
      <c r="AO416" s="4">
        <f t="shared" si="194"/>
        <v>5.165902697346683E-3</v>
      </c>
      <c r="AP416" s="4">
        <f t="shared" si="195"/>
        <v>1.3637323259097984E-2</v>
      </c>
      <c r="AQ416" s="4">
        <f t="shared" si="196"/>
        <v>4.7190147750666989E-2</v>
      </c>
      <c r="AR416" s="4">
        <f t="shared" si="197"/>
        <v>1.3919085077596829E-2</v>
      </c>
      <c r="AS416" s="5">
        <f t="shared" si="198"/>
        <v>3354.4735476490464</v>
      </c>
      <c r="AT416" s="5">
        <f t="shared" si="199"/>
        <v>139.67475735238469</v>
      </c>
      <c r="AU416" s="5">
        <f t="shared" si="200"/>
        <v>119.23278208987057</v>
      </c>
      <c r="AV416" s="5">
        <f t="shared" si="201"/>
        <v>20.593026697926053</v>
      </c>
      <c r="AW416" s="5">
        <f t="shared" si="202"/>
        <v>16.452952466107543</v>
      </c>
      <c r="AX416" s="5">
        <f t="shared" si="203"/>
        <v>47.727244731940957</v>
      </c>
      <c r="AY416" s="5">
        <f t="shared" si="204"/>
        <v>19.783481972420013</v>
      </c>
    </row>
    <row r="417" spans="1:51" x14ac:dyDescent="0.25">
      <c r="A417" s="2">
        <v>42388</v>
      </c>
      <c r="B417" s="299">
        <v>2016</v>
      </c>
      <c r="C417" s="1" t="s">
        <v>60</v>
      </c>
      <c r="D417" s="3">
        <v>0</v>
      </c>
      <c r="E417" s="3">
        <v>23.962500000000045</v>
      </c>
      <c r="F417" s="3">
        <v>1.4882857142857133</v>
      </c>
      <c r="G417" s="3">
        <v>1.1028785714285727</v>
      </c>
      <c r="H417" s="3">
        <v>0.41476428571428486</v>
      </c>
      <c r="I417" s="3">
        <v>0.10435714285714308</v>
      </c>
      <c r="J417" s="3">
        <v>0.33777142857142883</v>
      </c>
      <c r="K417" s="3">
        <v>9.5969230769230751E-2</v>
      </c>
      <c r="L417" s="3">
        <f t="shared" si="177"/>
        <v>0.28412477388961882</v>
      </c>
      <c r="M417" s="4">
        <f t="shared" si="178"/>
        <v>0</v>
      </c>
      <c r="N417" s="4">
        <f t="shared" si="179"/>
        <v>0</v>
      </c>
      <c r="O417" s="4">
        <f t="shared" si="180"/>
        <v>0</v>
      </c>
      <c r="P417" s="4">
        <f t="shared" si="181"/>
        <v>0</v>
      </c>
      <c r="Q417" s="4">
        <f t="shared" si="182"/>
        <v>0</v>
      </c>
      <c r="R417" s="4">
        <f t="shared" si="183"/>
        <v>0</v>
      </c>
      <c r="S417" s="4">
        <f t="shared" si="184"/>
        <v>0</v>
      </c>
      <c r="T417" s="5">
        <f t="shared" si="185"/>
        <v>5235.7222522554248</v>
      </c>
      <c r="U417" s="5">
        <f t="shared" si="186"/>
        <v>183.3200992749473</v>
      </c>
      <c r="V417" s="5">
        <f t="shared" si="187"/>
        <v>147.05456301925787</v>
      </c>
      <c r="W417" s="5">
        <f t="shared" si="173"/>
        <v>35.458876229780692</v>
      </c>
      <c r="X417" s="5">
        <f t="shared" si="173"/>
        <v>17.526424471864484</v>
      </c>
      <c r="Y417" s="5">
        <f t="shared" si="173"/>
        <v>49.73604615135563</v>
      </c>
      <c r="Z417" s="5">
        <f t="shared" si="173"/>
        <v>18.502746875184823</v>
      </c>
      <c r="AA417" s="4">
        <v>0</v>
      </c>
      <c r="AB417" s="4">
        <f t="shared" si="188"/>
        <v>0</v>
      </c>
      <c r="AC417" s="3">
        <f t="shared" si="189"/>
        <v>0</v>
      </c>
      <c r="AD417" s="4">
        <v>27.199999999999989</v>
      </c>
      <c r="AE417" s="4">
        <v>1.4845555555555554</v>
      </c>
      <c r="AF417" s="4">
        <v>1.4233655555555595</v>
      </c>
      <c r="AG417" s="4">
        <v>6.1189999999999918E-2</v>
      </c>
      <c r="AH417" s="4">
        <v>0.24899999999999975</v>
      </c>
      <c r="AI417" s="4">
        <v>0.83462500000000128</v>
      </c>
      <c r="AJ417" s="4">
        <v>0.16144444444444475</v>
      </c>
      <c r="AK417" s="3">
        <f t="shared" si="190"/>
        <v>0.19343351139067785</v>
      </c>
      <c r="AL417" s="4">
        <f t="shared" si="191"/>
        <v>0</v>
      </c>
      <c r="AM417" s="4">
        <f t="shared" si="192"/>
        <v>0</v>
      </c>
      <c r="AN417" s="4">
        <f t="shared" si="193"/>
        <v>0</v>
      </c>
      <c r="AO417" s="4">
        <f t="shared" si="194"/>
        <v>0</v>
      </c>
      <c r="AP417" s="4">
        <f t="shared" si="195"/>
        <v>0</v>
      </c>
      <c r="AQ417" s="4">
        <f t="shared" si="196"/>
        <v>0</v>
      </c>
      <c r="AR417" s="4">
        <f t="shared" si="197"/>
        <v>0</v>
      </c>
      <c r="AS417" s="5">
        <f t="shared" si="198"/>
        <v>3354.4735476490464</v>
      </c>
      <c r="AT417" s="5">
        <f t="shared" si="199"/>
        <v>139.67475735238469</v>
      </c>
      <c r="AU417" s="5">
        <f t="shared" si="200"/>
        <v>119.23278208987057</v>
      </c>
      <c r="AV417" s="5">
        <f t="shared" si="201"/>
        <v>20.593026697926053</v>
      </c>
      <c r="AW417" s="5">
        <f t="shared" si="202"/>
        <v>16.452952466107543</v>
      </c>
      <c r="AX417" s="5">
        <f t="shared" si="203"/>
        <v>47.727244731940957</v>
      </c>
      <c r="AY417" s="5">
        <f t="shared" si="204"/>
        <v>19.783481972420013</v>
      </c>
    </row>
    <row r="418" spans="1:51" x14ac:dyDescent="0.25">
      <c r="A418" s="2">
        <v>42389</v>
      </c>
      <c r="B418" s="299">
        <v>2016</v>
      </c>
      <c r="C418" s="1" t="s">
        <v>61</v>
      </c>
      <c r="D418" s="3">
        <v>0</v>
      </c>
      <c r="E418" s="3">
        <v>23.962500000000045</v>
      </c>
      <c r="F418" s="3">
        <v>1.4882857142857133</v>
      </c>
      <c r="G418" s="3">
        <v>1.1028785714285727</v>
      </c>
      <c r="H418" s="3">
        <v>0.41476428571428486</v>
      </c>
      <c r="I418" s="3">
        <v>0.10435714285714308</v>
      </c>
      <c r="J418" s="3">
        <v>0.33777142857142883</v>
      </c>
      <c r="K418" s="3">
        <v>9.5969230769230751E-2</v>
      </c>
      <c r="L418" s="3">
        <f t="shared" si="177"/>
        <v>0.28412477388961882</v>
      </c>
      <c r="M418" s="4">
        <f t="shared" si="178"/>
        <v>0</v>
      </c>
      <c r="N418" s="4">
        <f t="shared" si="179"/>
        <v>0</v>
      </c>
      <c r="O418" s="4">
        <f t="shared" si="180"/>
        <v>0</v>
      </c>
      <c r="P418" s="4">
        <f t="shared" si="181"/>
        <v>0</v>
      </c>
      <c r="Q418" s="4">
        <f t="shared" si="182"/>
        <v>0</v>
      </c>
      <c r="R418" s="4">
        <f t="shared" si="183"/>
        <v>0</v>
      </c>
      <c r="S418" s="4">
        <f t="shared" si="184"/>
        <v>0</v>
      </c>
      <c r="T418" s="5">
        <f t="shared" si="185"/>
        <v>5235.7222522554248</v>
      </c>
      <c r="U418" s="5">
        <f t="shared" si="186"/>
        <v>183.3200992749473</v>
      </c>
      <c r="V418" s="5">
        <f t="shared" si="187"/>
        <v>147.05456301925787</v>
      </c>
      <c r="W418" s="5">
        <f t="shared" si="173"/>
        <v>35.458876229780692</v>
      </c>
      <c r="X418" s="5">
        <f t="shared" si="173"/>
        <v>17.526424471864484</v>
      </c>
      <c r="Y418" s="5">
        <f t="shared" si="173"/>
        <v>49.73604615135563</v>
      </c>
      <c r="Z418" s="5">
        <f t="shared" si="173"/>
        <v>18.502746875184823</v>
      </c>
      <c r="AA418" s="4">
        <v>0</v>
      </c>
      <c r="AB418" s="4">
        <f t="shared" si="188"/>
        <v>0</v>
      </c>
      <c r="AC418" s="3">
        <f t="shared" si="189"/>
        <v>0</v>
      </c>
      <c r="AD418" s="4">
        <v>27.199999999999989</v>
      </c>
      <c r="AE418" s="4">
        <v>1.4845555555555554</v>
      </c>
      <c r="AF418" s="4">
        <v>1.4233655555555595</v>
      </c>
      <c r="AG418" s="4">
        <v>6.1189999999999918E-2</v>
      </c>
      <c r="AH418" s="4">
        <v>0.24899999999999975</v>
      </c>
      <c r="AI418" s="4">
        <v>0.83462500000000128</v>
      </c>
      <c r="AJ418" s="4">
        <v>0.16144444444444475</v>
      </c>
      <c r="AK418" s="3">
        <f t="shared" si="190"/>
        <v>0.19343351139067785</v>
      </c>
      <c r="AL418" s="4">
        <f t="shared" si="191"/>
        <v>0</v>
      </c>
      <c r="AM418" s="4">
        <f t="shared" si="192"/>
        <v>0</v>
      </c>
      <c r="AN418" s="4">
        <f t="shared" si="193"/>
        <v>0</v>
      </c>
      <c r="AO418" s="4">
        <f t="shared" si="194"/>
        <v>0</v>
      </c>
      <c r="AP418" s="4">
        <f t="shared" si="195"/>
        <v>0</v>
      </c>
      <c r="AQ418" s="4">
        <f t="shared" si="196"/>
        <v>0</v>
      </c>
      <c r="AR418" s="4">
        <f t="shared" si="197"/>
        <v>0</v>
      </c>
      <c r="AS418" s="5">
        <f t="shared" si="198"/>
        <v>3354.4735476490464</v>
      </c>
      <c r="AT418" s="5">
        <f t="shared" si="199"/>
        <v>139.67475735238469</v>
      </c>
      <c r="AU418" s="5">
        <f t="shared" si="200"/>
        <v>119.23278208987057</v>
      </c>
      <c r="AV418" s="5">
        <f t="shared" si="201"/>
        <v>20.593026697926053</v>
      </c>
      <c r="AW418" s="5">
        <f t="shared" si="202"/>
        <v>16.452952466107543</v>
      </c>
      <c r="AX418" s="5">
        <f t="shared" si="203"/>
        <v>47.727244731940957</v>
      </c>
      <c r="AY418" s="5">
        <f t="shared" si="204"/>
        <v>19.783481972420013</v>
      </c>
    </row>
    <row r="419" spans="1:51" x14ac:dyDescent="0.25">
      <c r="A419" s="2">
        <v>42390</v>
      </c>
      <c r="B419" s="299">
        <v>2016</v>
      </c>
      <c r="C419" s="1" t="s">
        <v>62</v>
      </c>
      <c r="D419" s="3">
        <v>0</v>
      </c>
      <c r="E419" s="3">
        <v>23.962500000000045</v>
      </c>
      <c r="F419" s="3">
        <v>1.4882857142857133</v>
      </c>
      <c r="G419" s="3">
        <v>1.1028785714285727</v>
      </c>
      <c r="H419" s="3">
        <v>0.41476428571428486</v>
      </c>
      <c r="I419" s="3">
        <v>0.10435714285714308</v>
      </c>
      <c r="J419" s="3">
        <v>0.33777142857142883</v>
      </c>
      <c r="K419" s="3">
        <v>9.5969230769230751E-2</v>
      </c>
      <c r="L419" s="3">
        <f t="shared" si="177"/>
        <v>0.28412477388961882</v>
      </c>
      <c r="M419" s="4">
        <f t="shared" si="178"/>
        <v>0</v>
      </c>
      <c r="N419" s="4">
        <f t="shared" si="179"/>
        <v>0</v>
      </c>
      <c r="O419" s="4">
        <f t="shared" si="180"/>
        <v>0</v>
      </c>
      <c r="P419" s="4">
        <f t="shared" si="181"/>
        <v>0</v>
      </c>
      <c r="Q419" s="4">
        <f t="shared" si="182"/>
        <v>0</v>
      </c>
      <c r="R419" s="4">
        <f t="shared" si="183"/>
        <v>0</v>
      </c>
      <c r="S419" s="4">
        <f t="shared" si="184"/>
        <v>0</v>
      </c>
      <c r="T419" s="5">
        <f t="shared" si="185"/>
        <v>5235.7222522554248</v>
      </c>
      <c r="U419" s="5">
        <f t="shared" si="186"/>
        <v>183.3200992749473</v>
      </c>
      <c r="V419" s="5">
        <f t="shared" si="187"/>
        <v>147.05456301925787</v>
      </c>
      <c r="W419" s="5">
        <f>W418+P419</f>
        <v>35.458876229780692</v>
      </c>
      <c r="X419" s="5">
        <f>X418+Q419</f>
        <v>17.526424471864484</v>
      </c>
      <c r="Y419" s="5">
        <f>Y418+R419</f>
        <v>49.73604615135563</v>
      </c>
      <c r="Z419" s="5">
        <f>Z418+S419</f>
        <v>18.502746875184823</v>
      </c>
      <c r="AA419" s="4">
        <v>0</v>
      </c>
      <c r="AB419" s="4">
        <f t="shared" si="188"/>
        <v>0</v>
      </c>
      <c r="AC419" s="3">
        <f t="shared" si="189"/>
        <v>0</v>
      </c>
      <c r="AD419" s="4">
        <v>27.199999999999989</v>
      </c>
      <c r="AE419" s="4">
        <v>1.4845555555555554</v>
      </c>
      <c r="AF419" s="4">
        <v>1.4233655555555595</v>
      </c>
      <c r="AG419" s="4">
        <v>6.1189999999999918E-2</v>
      </c>
      <c r="AH419" s="4">
        <v>0.24899999999999975</v>
      </c>
      <c r="AI419" s="4">
        <v>0.83462500000000128</v>
      </c>
      <c r="AJ419" s="4">
        <v>0.16144444444444475</v>
      </c>
      <c r="AK419" s="3">
        <f t="shared" si="190"/>
        <v>0.19343351139067785</v>
      </c>
      <c r="AL419" s="4">
        <f t="shared" si="191"/>
        <v>0</v>
      </c>
      <c r="AM419" s="4">
        <f t="shared" si="192"/>
        <v>0</v>
      </c>
      <c r="AN419" s="4">
        <f t="shared" si="193"/>
        <v>0</v>
      </c>
      <c r="AO419" s="4">
        <f t="shared" si="194"/>
        <v>0</v>
      </c>
      <c r="AP419" s="4">
        <f t="shared" si="195"/>
        <v>0</v>
      </c>
      <c r="AQ419" s="4">
        <f t="shared" si="196"/>
        <v>0</v>
      </c>
      <c r="AR419" s="4">
        <f t="shared" si="197"/>
        <v>0</v>
      </c>
      <c r="AS419" s="5">
        <f t="shared" si="198"/>
        <v>3354.4735476490464</v>
      </c>
      <c r="AT419" s="5">
        <f t="shared" si="199"/>
        <v>139.67475735238469</v>
      </c>
      <c r="AU419" s="5">
        <f t="shared" si="200"/>
        <v>119.23278208987057</v>
      </c>
      <c r="AV419" s="5">
        <f t="shared" si="201"/>
        <v>20.593026697926053</v>
      </c>
      <c r="AW419" s="5">
        <f t="shared" si="202"/>
        <v>16.452952466107543</v>
      </c>
      <c r="AX419" s="5">
        <f t="shared" si="203"/>
        <v>47.727244731940957</v>
      </c>
      <c r="AY419" s="5">
        <f t="shared" si="204"/>
        <v>19.783481972420013</v>
      </c>
    </row>
    <row r="420" spans="1:51" x14ac:dyDescent="0.25">
      <c r="A420" s="2">
        <v>42391</v>
      </c>
      <c r="B420" s="299">
        <v>2016</v>
      </c>
      <c r="C420" s="1" t="s">
        <v>63</v>
      </c>
      <c r="D420" s="3">
        <v>0</v>
      </c>
      <c r="E420" s="3">
        <v>23.962500000000045</v>
      </c>
      <c r="F420" s="3">
        <v>1.4882857142857133</v>
      </c>
      <c r="G420" s="3">
        <v>1.1028785714285727</v>
      </c>
      <c r="H420" s="3">
        <v>0.41476428571428486</v>
      </c>
      <c r="I420" s="3">
        <v>0.10435714285714308</v>
      </c>
      <c r="J420" s="3">
        <v>0.33777142857142883</v>
      </c>
      <c r="K420" s="3">
        <v>9.5969230769230751E-2</v>
      </c>
      <c r="L420" s="3">
        <f t="shared" si="177"/>
        <v>0.28412477388961882</v>
      </c>
      <c r="M420" s="4">
        <f t="shared" si="178"/>
        <v>0</v>
      </c>
      <c r="N420" s="4">
        <f t="shared" si="179"/>
        <v>0</v>
      </c>
      <c r="O420" s="4">
        <f t="shared" si="180"/>
        <v>0</v>
      </c>
      <c r="P420" s="4">
        <f t="shared" si="181"/>
        <v>0</v>
      </c>
      <c r="Q420" s="4">
        <f t="shared" si="182"/>
        <v>0</v>
      </c>
      <c r="R420" s="4">
        <f t="shared" si="183"/>
        <v>0</v>
      </c>
      <c r="S420" s="4">
        <f t="shared" si="184"/>
        <v>0</v>
      </c>
      <c r="T420" s="5">
        <f t="shared" ref="T420:Z456" si="205">T419+M420</f>
        <v>5235.7222522554248</v>
      </c>
      <c r="U420" s="5">
        <f t="shared" si="205"/>
        <v>183.3200992749473</v>
      </c>
      <c r="V420" s="5">
        <f t="shared" si="205"/>
        <v>147.05456301925787</v>
      </c>
      <c r="W420" s="5">
        <f t="shared" si="205"/>
        <v>35.458876229780692</v>
      </c>
      <c r="X420" s="5">
        <f t="shared" si="205"/>
        <v>17.526424471864484</v>
      </c>
      <c r="Y420" s="5">
        <f t="shared" si="205"/>
        <v>49.73604615135563</v>
      </c>
      <c r="Z420" s="5">
        <f t="shared" si="205"/>
        <v>18.502746875184823</v>
      </c>
      <c r="AA420" s="4">
        <v>0</v>
      </c>
      <c r="AB420" s="4">
        <f t="shared" si="188"/>
        <v>0</v>
      </c>
      <c r="AC420" s="3">
        <f t="shared" si="189"/>
        <v>0</v>
      </c>
      <c r="AD420" s="4">
        <v>27.199999999999989</v>
      </c>
      <c r="AE420" s="4">
        <v>1.4845555555555554</v>
      </c>
      <c r="AF420" s="4">
        <v>1.4233655555555595</v>
      </c>
      <c r="AG420" s="4">
        <v>6.1189999999999918E-2</v>
      </c>
      <c r="AH420" s="4">
        <v>0.24899999999999975</v>
      </c>
      <c r="AI420" s="4">
        <v>0.83462500000000128</v>
      </c>
      <c r="AJ420" s="4">
        <v>0.16144444444444475</v>
      </c>
      <c r="AK420" s="3">
        <f t="shared" si="190"/>
        <v>0.19343351139067785</v>
      </c>
      <c r="AL420" s="4">
        <f t="shared" si="191"/>
        <v>0</v>
      </c>
      <c r="AM420" s="4">
        <f t="shared" si="192"/>
        <v>0</v>
      </c>
      <c r="AN420" s="4">
        <f t="shared" si="193"/>
        <v>0</v>
      </c>
      <c r="AO420" s="4">
        <f t="shared" si="194"/>
        <v>0</v>
      </c>
      <c r="AP420" s="4">
        <f t="shared" si="195"/>
        <v>0</v>
      </c>
      <c r="AQ420" s="4">
        <f t="shared" si="196"/>
        <v>0</v>
      </c>
      <c r="AR420" s="4">
        <f t="shared" si="197"/>
        <v>0</v>
      </c>
      <c r="AS420" s="5">
        <f t="shared" si="198"/>
        <v>3354.4735476490464</v>
      </c>
      <c r="AT420" s="5">
        <f t="shared" si="199"/>
        <v>139.67475735238469</v>
      </c>
      <c r="AU420" s="5">
        <f t="shared" si="200"/>
        <v>119.23278208987057</v>
      </c>
      <c r="AV420" s="5">
        <f t="shared" si="201"/>
        <v>20.593026697926053</v>
      </c>
      <c r="AW420" s="5">
        <f t="shared" si="202"/>
        <v>16.452952466107543</v>
      </c>
      <c r="AX420" s="5">
        <f t="shared" si="203"/>
        <v>47.727244731940957</v>
      </c>
      <c r="AY420" s="5">
        <f t="shared" si="204"/>
        <v>19.783481972420013</v>
      </c>
    </row>
    <row r="421" spans="1:51" x14ac:dyDescent="0.25">
      <c r="A421" s="2">
        <v>42392</v>
      </c>
      <c r="B421" s="299">
        <v>2016</v>
      </c>
      <c r="C421" s="1" t="s">
        <v>64</v>
      </c>
      <c r="D421" s="3">
        <v>0</v>
      </c>
      <c r="E421" s="3">
        <v>23.962500000000045</v>
      </c>
      <c r="F421" s="3">
        <v>1.4882857142857133</v>
      </c>
      <c r="G421" s="3">
        <v>1.1028785714285727</v>
      </c>
      <c r="H421" s="3">
        <v>0.41476428571428486</v>
      </c>
      <c r="I421" s="3">
        <v>0.10435714285714308</v>
      </c>
      <c r="J421" s="3">
        <v>0.33777142857142883</v>
      </c>
      <c r="K421" s="3">
        <v>9.5969230769230751E-2</v>
      </c>
      <c r="L421" s="3">
        <f t="shared" si="177"/>
        <v>0.28412477388961882</v>
      </c>
      <c r="M421" s="4">
        <f t="shared" si="178"/>
        <v>0</v>
      </c>
      <c r="N421" s="4">
        <f t="shared" si="179"/>
        <v>0</v>
      </c>
      <c r="O421" s="4">
        <f t="shared" si="180"/>
        <v>0</v>
      </c>
      <c r="P421" s="4">
        <f t="shared" si="181"/>
        <v>0</v>
      </c>
      <c r="Q421" s="4">
        <f t="shared" si="182"/>
        <v>0</v>
      </c>
      <c r="R421" s="4">
        <f t="shared" si="183"/>
        <v>0</v>
      </c>
      <c r="S421" s="4">
        <f t="shared" si="184"/>
        <v>0</v>
      </c>
      <c r="T421" s="5">
        <f t="shared" si="205"/>
        <v>5235.7222522554248</v>
      </c>
      <c r="U421" s="5">
        <f t="shared" si="205"/>
        <v>183.3200992749473</v>
      </c>
      <c r="V421" s="5">
        <f t="shared" si="205"/>
        <v>147.05456301925787</v>
      </c>
      <c r="W421" s="5">
        <f t="shared" si="205"/>
        <v>35.458876229780692</v>
      </c>
      <c r="X421" s="5">
        <f t="shared" si="205"/>
        <v>17.526424471864484</v>
      </c>
      <c r="Y421" s="5">
        <f t="shared" si="205"/>
        <v>49.73604615135563</v>
      </c>
      <c r="Z421" s="5">
        <f t="shared" si="205"/>
        <v>18.502746875184823</v>
      </c>
      <c r="AA421" s="4">
        <v>0</v>
      </c>
      <c r="AB421" s="4">
        <f t="shared" si="188"/>
        <v>0</v>
      </c>
      <c r="AC421" s="3">
        <f t="shared" si="189"/>
        <v>0</v>
      </c>
      <c r="AD421" s="4">
        <v>27.199999999999989</v>
      </c>
      <c r="AE421" s="4">
        <v>1.4845555555555554</v>
      </c>
      <c r="AF421" s="4">
        <v>1.4233655555555595</v>
      </c>
      <c r="AG421" s="4">
        <v>6.1189999999999918E-2</v>
      </c>
      <c r="AH421" s="4">
        <v>0.24899999999999975</v>
      </c>
      <c r="AI421" s="4">
        <v>0.83462500000000128</v>
      </c>
      <c r="AJ421" s="4">
        <v>0.16144444444444475</v>
      </c>
      <c r="AK421" s="3">
        <f t="shared" si="190"/>
        <v>0.19343351139067785</v>
      </c>
      <c r="AL421" s="4">
        <f t="shared" si="191"/>
        <v>0</v>
      </c>
      <c r="AM421" s="4">
        <f t="shared" si="192"/>
        <v>0</v>
      </c>
      <c r="AN421" s="4">
        <f t="shared" si="193"/>
        <v>0</v>
      </c>
      <c r="AO421" s="4">
        <f t="shared" si="194"/>
        <v>0</v>
      </c>
      <c r="AP421" s="4">
        <f t="shared" si="195"/>
        <v>0</v>
      </c>
      <c r="AQ421" s="4">
        <f t="shared" si="196"/>
        <v>0</v>
      </c>
      <c r="AR421" s="4">
        <f t="shared" si="197"/>
        <v>0</v>
      </c>
      <c r="AS421" s="5">
        <f t="shared" si="198"/>
        <v>3354.4735476490464</v>
      </c>
      <c r="AT421" s="5">
        <f t="shared" si="199"/>
        <v>139.67475735238469</v>
      </c>
      <c r="AU421" s="5">
        <f t="shared" si="200"/>
        <v>119.23278208987057</v>
      </c>
      <c r="AV421" s="5">
        <f t="shared" si="201"/>
        <v>20.593026697926053</v>
      </c>
      <c r="AW421" s="5">
        <f t="shared" si="202"/>
        <v>16.452952466107543</v>
      </c>
      <c r="AX421" s="5">
        <f t="shared" si="203"/>
        <v>47.727244731940957</v>
      </c>
      <c r="AY421" s="5">
        <f t="shared" si="204"/>
        <v>19.783481972420013</v>
      </c>
    </row>
    <row r="422" spans="1:51" x14ac:dyDescent="0.25">
      <c r="A422" s="2">
        <v>42393</v>
      </c>
      <c r="B422" s="299">
        <v>2016</v>
      </c>
      <c r="C422" s="1" t="s">
        <v>65</v>
      </c>
      <c r="D422" s="3">
        <v>0</v>
      </c>
      <c r="E422" s="3">
        <v>23.962500000000045</v>
      </c>
      <c r="F422" s="3">
        <v>1.4882857142857133</v>
      </c>
      <c r="G422" s="3">
        <v>1.1028785714285727</v>
      </c>
      <c r="H422" s="3">
        <v>0.41476428571428486</v>
      </c>
      <c r="I422" s="3">
        <v>0.10435714285714308</v>
      </c>
      <c r="J422" s="3">
        <v>0.33777142857142883</v>
      </c>
      <c r="K422" s="3">
        <v>9.5969230769230751E-2</v>
      </c>
      <c r="L422" s="3">
        <f t="shared" si="177"/>
        <v>0.28412477388961882</v>
      </c>
      <c r="M422" s="4">
        <f t="shared" si="178"/>
        <v>0</v>
      </c>
      <c r="N422" s="4">
        <f t="shared" si="179"/>
        <v>0</v>
      </c>
      <c r="O422" s="4">
        <f t="shared" si="180"/>
        <v>0</v>
      </c>
      <c r="P422" s="4">
        <f t="shared" si="181"/>
        <v>0</v>
      </c>
      <c r="Q422" s="4">
        <f t="shared" si="182"/>
        <v>0</v>
      </c>
      <c r="R422" s="4">
        <f t="shared" si="183"/>
        <v>0</v>
      </c>
      <c r="S422" s="4">
        <f t="shared" si="184"/>
        <v>0</v>
      </c>
      <c r="T422" s="5">
        <f t="shared" si="205"/>
        <v>5235.7222522554248</v>
      </c>
      <c r="U422" s="5">
        <f t="shared" si="205"/>
        <v>183.3200992749473</v>
      </c>
      <c r="V422" s="5">
        <f t="shared" si="205"/>
        <v>147.05456301925787</v>
      </c>
      <c r="W422" s="5">
        <f t="shared" si="205"/>
        <v>35.458876229780692</v>
      </c>
      <c r="X422" s="5">
        <f t="shared" si="205"/>
        <v>17.526424471864484</v>
      </c>
      <c r="Y422" s="5">
        <f t="shared" si="205"/>
        <v>49.73604615135563</v>
      </c>
      <c r="Z422" s="5">
        <f t="shared" si="205"/>
        <v>18.502746875184823</v>
      </c>
      <c r="AA422" s="4">
        <v>0</v>
      </c>
      <c r="AB422" s="4">
        <f t="shared" si="188"/>
        <v>0</v>
      </c>
      <c r="AC422" s="3">
        <f t="shared" si="189"/>
        <v>0</v>
      </c>
      <c r="AD422" s="4">
        <v>27.199999999999989</v>
      </c>
      <c r="AE422" s="4">
        <v>1.4845555555555554</v>
      </c>
      <c r="AF422" s="4">
        <v>1.4233655555555595</v>
      </c>
      <c r="AG422" s="4">
        <v>6.1189999999999918E-2</v>
      </c>
      <c r="AH422" s="4">
        <v>0.24899999999999975</v>
      </c>
      <c r="AI422" s="4">
        <v>0.83462500000000128</v>
      </c>
      <c r="AJ422" s="4">
        <v>0.16144444444444475</v>
      </c>
      <c r="AK422" s="3">
        <f t="shared" si="190"/>
        <v>0.19343351139067785</v>
      </c>
      <c r="AL422" s="4">
        <f t="shared" si="191"/>
        <v>0</v>
      </c>
      <c r="AM422" s="4">
        <f t="shared" si="192"/>
        <v>0</v>
      </c>
      <c r="AN422" s="4">
        <f t="shared" si="193"/>
        <v>0</v>
      </c>
      <c r="AO422" s="4">
        <f t="shared" si="194"/>
        <v>0</v>
      </c>
      <c r="AP422" s="4">
        <f t="shared" si="195"/>
        <v>0</v>
      </c>
      <c r="AQ422" s="4">
        <f t="shared" si="196"/>
        <v>0</v>
      </c>
      <c r="AR422" s="4">
        <f t="shared" si="197"/>
        <v>0</v>
      </c>
      <c r="AS422" s="5">
        <f t="shared" si="198"/>
        <v>3354.4735476490464</v>
      </c>
      <c r="AT422" s="5">
        <f t="shared" si="199"/>
        <v>139.67475735238469</v>
      </c>
      <c r="AU422" s="5">
        <f t="shared" si="200"/>
        <v>119.23278208987057</v>
      </c>
      <c r="AV422" s="5">
        <f t="shared" si="201"/>
        <v>20.593026697926053</v>
      </c>
      <c r="AW422" s="5">
        <f t="shared" si="202"/>
        <v>16.452952466107543</v>
      </c>
      <c r="AX422" s="5">
        <f t="shared" si="203"/>
        <v>47.727244731940957</v>
      </c>
      <c r="AY422" s="5">
        <f t="shared" si="204"/>
        <v>19.783481972420013</v>
      </c>
    </row>
    <row r="423" spans="1:51" x14ac:dyDescent="0.25">
      <c r="A423" s="2">
        <v>42394</v>
      </c>
      <c r="B423" s="299">
        <v>2016</v>
      </c>
      <c r="C423" s="1" t="s">
        <v>66</v>
      </c>
      <c r="D423" s="3">
        <v>3.3254635547848017E-3</v>
      </c>
      <c r="E423" s="3">
        <v>18.038802083333291</v>
      </c>
      <c r="F423" s="3">
        <v>1.6165654761904762</v>
      </c>
      <c r="G423" s="3">
        <v>1.2883742559523785</v>
      </c>
      <c r="H423" s="3">
        <v>0.34348139880952289</v>
      </c>
      <c r="I423" s="3">
        <v>0.13054017857142877</v>
      </c>
      <c r="J423" s="3">
        <v>0.29044345238095282</v>
      </c>
      <c r="K423" s="3">
        <v>0.10317147435897435</v>
      </c>
      <c r="L423" s="3">
        <f t="shared" si="177"/>
        <v>0.35522052059776543</v>
      </c>
      <c r="M423" s="4">
        <f t="shared" si="178"/>
        <v>0.14676365310109613</v>
      </c>
      <c r="N423" s="4">
        <f t="shared" si="179"/>
        <v>1.3152373071493152E-2</v>
      </c>
      <c r="O423" s="4">
        <f t="shared" si="180"/>
        <v>1.0482210043186941E-2</v>
      </c>
      <c r="P423" s="4">
        <f t="shared" si="181"/>
        <v>2.794563886708212E-3</v>
      </c>
      <c r="Q423" s="4">
        <f t="shared" si="182"/>
        <v>1.0620745986959746E-3</v>
      </c>
      <c r="R423" s="4">
        <f t="shared" si="183"/>
        <v>2.3630472740818588E-3</v>
      </c>
      <c r="S423" s="4">
        <f t="shared" si="184"/>
        <v>8.394028828964885E-4</v>
      </c>
      <c r="T423" s="5">
        <f t="shared" si="205"/>
        <v>5235.8690159085263</v>
      </c>
      <c r="U423" s="5">
        <f t="shared" si="205"/>
        <v>183.3332516480188</v>
      </c>
      <c r="V423" s="5">
        <f t="shared" si="205"/>
        <v>147.06504522930106</v>
      </c>
      <c r="W423" s="5">
        <f t="shared" si="205"/>
        <v>35.461670793667402</v>
      </c>
      <c r="X423" s="5">
        <f t="shared" si="205"/>
        <v>17.52748654646318</v>
      </c>
      <c r="Y423" s="5">
        <f t="shared" si="205"/>
        <v>49.738409198629711</v>
      </c>
      <c r="Z423" s="5">
        <f t="shared" si="205"/>
        <v>18.503586278067718</v>
      </c>
      <c r="AA423" s="4">
        <v>4.4287333333333338E-3</v>
      </c>
      <c r="AB423" s="4">
        <f t="shared" si="188"/>
        <v>4.4287333333333338E-3</v>
      </c>
      <c r="AC423" s="3">
        <f t="shared" si="189"/>
        <v>10.835230585637408</v>
      </c>
      <c r="AD423" s="4">
        <v>16.562500000000014</v>
      </c>
      <c r="AE423" s="4">
        <v>1.5398726851851821</v>
      </c>
      <c r="AF423" s="4">
        <v>1.3594612268518551</v>
      </c>
      <c r="AG423" s="4">
        <v>0.18041145833333347</v>
      </c>
      <c r="AH423" s="4">
        <v>0.19629166666666642</v>
      </c>
      <c r="AI423" s="4">
        <v>0.54011718749999948</v>
      </c>
      <c r="AJ423" s="4">
        <v>0.13391898148148104</v>
      </c>
      <c r="AK423" s="3">
        <f t="shared" si="190"/>
        <v>0.24794430649641411</v>
      </c>
      <c r="AL423" s="4">
        <f t="shared" si="191"/>
        <v>0.17945850657461973</v>
      </c>
      <c r="AM423" s="4">
        <f t="shared" si="192"/>
        <v>1.6684875616506088E-2</v>
      </c>
      <c r="AN423" s="4">
        <f t="shared" si="193"/>
        <v>1.4730075865173374E-2</v>
      </c>
      <c r="AO423" s="4">
        <f t="shared" si="194"/>
        <v>1.9547997513327839E-3</v>
      </c>
      <c r="AP423" s="4">
        <f t="shared" si="195"/>
        <v>2.1268654703724067E-3</v>
      </c>
      <c r="AQ423" s="4">
        <f t="shared" si="196"/>
        <v>5.8522942698284487E-3</v>
      </c>
      <c r="AR423" s="4">
        <f t="shared" si="197"/>
        <v>1.451043044145553E-3</v>
      </c>
      <c r="AS423" s="5">
        <f t="shared" si="198"/>
        <v>3354.6530061556209</v>
      </c>
      <c r="AT423" s="5">
        <f t="shared" si="199"/>
        <v>139.69144222800119</v>
      </c>
      <c r="AU423" s="5">
        <f t="shared" si="200"/>
        <v>119.24751216573574</v>
      </c>
      <c r="AV423" s="5">
        <f t="shared" si="201"/>
        <v>20.594981497677384</v>
      </c>
      <c r="AW423" s="5">
        <f t="shared" si="202"/>
        <v>16.455079331577917</v>
      </c>
      <c r="AX423" s="5">
        <f t="shared" si="203"/>
        <v>47.733097026210785</v>
      </c>
      <c r="AY423" s="5">
        <f t="shared" si="204"/>
        <v>19.784933015464159</v>
      </c>
    </row>
    <row r="424" spans="1:51" x14ac:dyDescent="0.25">
      <c r="A424" s="2">
        <v>42395</v>
      </c>
      <c r="B424" s="299">
        <v>2016</v>
      </c>
      <c r="C424" s="1" t="s">
        <v>67</v>
      </c>
      <c r="D424" s="3">
        <v>0.10882262114931986</v>
      </c>
      <c r="E424" s="3">
        <v>11.600000000000007</v>
      </c>
      <c r="F424" s="3">
        <v>1.7560000000000002</v>
      </c>
      <c r="G424" s="3">
        <v>1.4899999999999991</v>
      </c>
      <c r="H424" s="3">
        <v>0.26599999999999935</v>
      </c>
      <c r="I424" s="3">
        <v>0.15900000000000025</v>
      </c>
      <c r="J424" s="3">
        <v>0.23900000000000046</v>
      </c>
      <c r="K424" s="3">
        <v>0.11100000000000011</v>
      </c>
      <c r="L424" s="3">
        <f t="shared" si="177"/>
        <v>0.46443514644351419</v>
      </c>
      <c r="M424" s="4">
        <f t="shared" si="178"/>
        <v>3.0884160346378007</v>
      </c>
      <c r="N424" s="4">
        <f t="shared" si="179"/>
        <v>0.4675222893813773</v>
      </c>
      <c r="O424" s="4">
        <f t="shared" si="180"/>
        <v>0.39670171479399297</v>
      </c>
      <c r="P424" s="4">
        <f t="shared" si="181"/>
        <v>7.0820574587383847E-2</v>
      </c>
      <c r="Q424" s="4">
        <f t="shared" si="182"/>
        <v>4.2332599095466446E-2</v>
      </c>
      <c r="R424" s="4">
        <f t="shared" si="183"/>
        <v>6.3632020024003061E-2</v>
      </c>
      <c r="S424" s="4">
        <f t="shared" si="184"/>
        <v>2.9552946538344491E-2</v>
      </c>
      <c r="T424" s="5">
        <f t="shared" si="205"/>
        <v>5238.957431943164</v>
      </c>
      <c r="U424" s="5">
        <f t="shared" si="205"/>
        <v>183.80077393740018</v>
      </c>
      <c r="V424" s="5">
        <f t="shared" si="205"/>
        <v>147.46174694409507</v>
      </c>
      <c r="W424" s="5">
        <f t="shared" si="205"/>
        <v>35.532491368254789</v>
      </c>
      <c r="X424" s="5">
        <f t="shared" si="205"/>
        <v>17.569819145558647</v>
      </c>
      <c r="Y424" s="5">
        <f t="shared" si="205"/>
        <v>49.802041218653713</v>
      </c>
      <c r="Z424" s="5">
        <f t="shared" si="205"/>
        <v>18.533139224606064</v>
      </c>
      <c r="AA424" s="4">
        <v>0.18769440000000001</v>
      </c>
      <c r="AB424" s="4">
        <f t="shared" si="188"/>
        <v>0.18769440000000001</v>
      </c>
      <c r="AC424" s="3">
        <f t="shared" si="189"/>
        <v>459.20852545487685</v>
      </c>
      <c r="AD424" s="4">
        <v>5.0000000000000009</v>
      </c>
      <c r="AE424" s="4">
        <v>1.599999999999997</v>
      </c>
      <c r="AF424" s="4">
        <v>1.2900000000000029</v>
      </c>
      <c r="AG424" s="4">
        <v>0.30999999999999961</v>
      </c>
      <c r="AH424" s="4">
        <v>0.13899999999999985</v>
      </c>
      <c r="AI424" s="4">
        <v>0.21999999999999995</v>
      </c>
      <c r="AJ424" s="4">
        <v>0.10399999999999991</v>
      </c>
      <c r="AK424" s="3">
        <f t="shared" si="190"/>
        <v>0.47272727272727244</v>
      </c>
      <c r="AL424" s="4">
        <f t="shared" si="191"/>
        <v>2.2960426272743848</v>
      </c>
      <c r="AM424" s="4">
        <f t="shared" si="192"/>
        <v>0.73473364072780156</v>
      </c>
      <c r="AN424" s="4">
        <f t="shared" si="193"/>
        <v>0.59237899783679249</v>
      </c>
      <c r="AO424" s="4">
        <f t="shared" si="194"/>
        <v>0.14235464289101168</v>
      </c>
      <c r="AP424" s="4">
        <f t="shared" si="195"/>
        <v>6.3829985038227816E-2</v>
      </c>
      <c r="AQ424" s="4">
        <f t="shared" si="196"/>
        <v>0.1010258756000729</v>
      </c>
      <c r="AR424" s="4">
        <f t="shared" si="197"/>
        <v>4.7757686647307153E-2</v>
      </c>
      <c r="AS424" s="5">
        <f t="shared" si="198"/>
        <v>3356.9490487828953</v>
      </c>
      <c r="AT424" s="5">
        <f t="shared" si="199"/>
        <v>140.42617586872899</v>
      </c>
      <c r="AU424" s="5">
        <f t="shared" si="200"/>
        <v>119.83989116357253</v>
      </c>
      <c r="AV424" s="5">
        <f t="shared" si="201"/>
        <v>20.737336140568395</v>
      </c>
      <c r="AW424" s="5">
        <f t="shared" si="202"/>
        <v>16.518909316616146</v>
      </c>
      <c r="AX424" s="5">
        <f t="shared" si="203"/>
        <v>47.834122901810858</v>
      </c>
      <c r="AY424" s="5">
        <f t="shared" si="204"/>
        <v>19.832690702111467</v>
      </c>
    </row>
    <row r="425" spans="1:51" x14ac:dyDescent="0.25">
      <c r="A425" s="2">
        <v>42396</v>
      </c>
      <c r="B425" s="299">
        <v>2016</v>
      </c>
      <c r="C425" s="1" t="s">
        <v>68</v>
      </c>
      <c r="D425" s="3">
        <v>4.16397522408814E-2</v>
      </c>
      <c r="E425" s="3">
        <v>9.4218750000000036</v>
      </c>
      <c r="F425" s="3">
        <v>1.7623750000000005</v>
      </c>
      <c r="G425" s="3">
        <v>1.4953125</v>
      </c>
      <c r="H425" s="3">
        <v>0.26706250000000037</v>
      </c>
      <c r="I425" s="3">
        <v>0.26896874999999976</v>
      </c>
      <c r="J425" s="3">
        <v>0.20181250000000031</v>
      </c>
      <c r="K425" s="3">
        <v>9.9312500000000234E-2</v>
      </c>
      <c r="L425" s="3">
        <f t="shared" si="177"/>
        <v>0.49210281820997254</v>
      </c>
      <c r="M425" s="4">
        <f t="shared" si="178"/>
        <v>0.95985161948970121</v>
      </c>
      <c r="N425" s="4">
        <f t="shared" si="179"/>
        <v>0.1795415984502195</v>
      </c>
      <c r="O425" s="4">
        <f t="shared" si="180"/>
        <v>0.15233466000856447</v>
      </c>
      <c r="P425" s="4">
        <f t="shared" si="181"/>
        <v>2.7206938441655039E-2</v>
      </c>
      <c r="Q425" s="4">
        <f t="shared" si="182"/>
        <v>2.7401137276775615E-2</v>
      </c>
      <c r="R425" s="4">
        <f t="shared" si="183"/>
        <v>2.0559607823099499E-2</v>
      </c>
      <c r="S425" s="4">
        <f t="shared" si="184"/>
        <v>1.011744095103906E-2</v>
      </c>
      <c r="T425" s="5">
        <f t="shared" si="205"/>
        <v>5239.9172835626541</v>
      </c>
      <c r="U425" s="5">
        <f t="shared" si="205"/>
        <v>183.98031553585039</v>
      </c>
      <c r="V425" s="5">
        <f t="shared" si="205"/>
        <v>147.61408160410363</v>
      </c>
      <c r="W425" s="5">
        <f t="shared" si="205"/>
        <v>35.559698306696447</v>
      </c>
      <c r="X425" s="5">
        <f t="shared" si="205"/>
        <v>17.597220282835423</v>
      </c>
      <c r="Y425" s="5">
        <f t="shared" si="205"/>
        <v>49.822600826476815</v>
      </c>
      <c r="Z425" s="5">
        <f t="shared" si="205"/>
        <v>18.543256665557102</v>
      </c>
      <c r="AA425" s="4">
        <v>4.3542933333333388E-2</v>
      </c>
      <c r="AB425" s="4">
        <f t="shared" si="188"/>
        <v>4.3542933333333388E-2</v>
      </c>
      <c r="AC425" s="3">
        <f t="shared" si="189"/>
        <v>106.53107503463093</v>
      </c>
      <c r="AD425" s="4">
        <v>4.628125000000006</v>
      </c>
      <c r="AE425" s="4">
        <v>1.3094062499999986</v>
      </c>
      <c r="AF425" s="4">
        <v>1.0780312500000022</v>
      </c>
      <c r="AG425" s="4">
        <v>0.23137499999999989</v>
      </c>
      <c r="AH425" s="4">
        <v>0.12784375000000023</v>
      </c>
      <c r="AI425" s="4">
        <v>0.16368750000000043</v>
      </c>
      <c r="AJ425" s="4">
        <v>7.9031250000000233E-2</v>
      </c>
      <c r="AK425" s="3">
        <f t="shared" si="190"/>
        <v>0.48281786941580773</v>
      </c>
      <c r="AL425" s="4">
        <f t="shared" si="191"/>
        <v>0.49303913164465196</v>
      </c>
      <c r="AM425" s="4">
        <f t="shared" si="192"/>
        <v>0.13949245546956457</v>
      </c>
      <c r="AN425" s="4">
        <f t="shared" si="193"/>
        <v>0.11484382798342721</v>
      </c>
      <c r="AO425" s="4">
        <f t="shared" si="194"/>
        <v>2.464862748613772E-2</v>
      </c>
      <c r="AP425" s="4">
        <f t="shared" si="195"/>
        <v>1.3619332123958624E-2</v>
      </c>
      <c r="AQ425" s="4">
        <f t="shared" si="196"/>
        <v>1.7437805344731199E-2</v>
      </c>
      <c r="AR425" s="4">
        <f t="shared" si="197"/>
        <v>8.4192840238307021E-3</v>
      </c>
      <c r="AS425" s="5">
        <f t="shared" si="198"/>
        <v>3357.44208791454</v>
      </c>
      <c r="AT425" s="5">
        <f t="shared" si="199"/>
        <v>140.56566832419855</v>
      </c>
      <c r="AU425" s="5">
        <f t="shared" si="200"/>
        <v>119.95473499155595</v>
      </c>
      <c r="AV425" s="5">
        <f t="shared" si="201"/>
        <v>20.761984768054532</v>
      </c>
      <c r="AW425" s="5">
        <f t="shared" si="202"/>
        <v>16.532528648740104</v>
      </c>
      <c r="AX425" s="5">
        <f t="shared" si="203"/>
        <v>47.851560707155592</v>
      </c>
      <c r="AY425" s="5">
        <f t="shared" si="204"/>
        <v>19.841109986135297</v>
      </c>
    </row>
    <row r="426" spans="1:51" x14ac:dyDescent="0.25">
      <c r="A426" s="2">
        <v>42397</v>
      </c>
      <c r="B426" s="299">
        <v>2016</v>
      </c>
      <c r="C426" s="1" t="s">
        <v>69</v>
      </c>
      <c r="D426" s="3">
        <v>2.4216030980093645E-2</v>
      </c>
      <c r="E426" s="3">
        <v>7.4479166666666545</v>
      </c>
      <c r="F426" s="3">
        <v>1.7195625000000021</v>
      </c>
      <c r="G426" s="3">
        <v>1.458333333333333</v>
      </c>
      <c r="H426" s="3">
        <v>0.26122916666666646</v>
      </c>
      <c r="I426" s="3">
        <v>0.36808333333333337</v>
      </c>
      <c r="J426" s="3">
        <v>0.39942214128892628</v>
      </c>
      <c r="K426" s="3">
        <v>5.5666666666666843E-2</v>
      </c>
      <c r="L426" s="3">
        <f t="shared" si="177"/>
        <v>0.13936800420485393</v>
      </c>
      <c r="M426" s="4">
        <f t="shared" si="178"/>
        <v>0.44126186821159136</v>
      </c>
      <c r="N426" s="4">
        <f t="shared" si="179"/>
        <v>0.10187779955333327</v>
      </c>
      <c r="O426" s="4">
        <f t="shared" si="180"/>
        <v>8.6400925244227808E-2</v>
      </c>
      <c r="P426" s="4">
        <f t="shared" si="181"/>
        <v>1.5476874309105311E-2</v>
      </c>
      <c r="Q426" s="4">
        <f t="shared" si="182"/>
        <v>2.1807593531643105E-2</v>
      </c>
      <c r="R426" s="4">
        <f t="shared" si="183"/>
        <v>2.3664303476841547E-2</v>
      </c>
      <c r="S426" s="4">
        <f t="shared" si="184"/>
        <v>3.2980467464653923E-3</v>
      </c>
      <c r="T426" s="5">
        <f t="shared" si="205"/>
        <v>5240.3585454308659</v>
      </c>
      <c r="U426" s="5">
        <f t="shared" si="205"/>
        <v>184.08219333540373</v>
      </c>
      <c r="V426" s="5">
        <f t="shared" si="205"/>
        <v>147.70048252934785</v>
      </c>
      <c r="W426" s="5">
        <f t="shared" si="205"/>
        <v>35.575175181005555</v>
      </c>
      <c r="X426" s="5">
        <f t="shared" si="205"/>
        <v>17.619027876367067</v>
      </c>
      <c r="Y426" s="5">
        <f t="shared" si="205"/>
        <v>49.846265129953657</v>
      </c>
      <c r="Z426" s="5">
        <f t="shared" si="205"/>
        <v>18.546554712303568</v>
      </c>
      <c r="AA426" s="4">
        <v>9.0543999999999989E-3</v>
      </c>
      <c r="AB426" s="4">
        <f t="shared" si="188"/>
        <v>9.0543999999999989E-3</v>
      </c>
      <c r="AC426" s="3">
        <f t="shared" si="189"/>
        <v>22.15227344491171</v>
      </c>
      <c r="AD426" s="4">
        <v>9.5604166666666579</v>
      </c>
      <c r="AE426" s="4">
        <v>1.0040416666666681</v>
      </c>
      <c r="AF426" s="4">
        <v>0.9003750000000007</v>
      </c>
      <c r="AG426" s="4">
        <v>0.10366666666666691</v>
      </c>
      <c r="AH426" s="4">
        <v>8.2583333333333245E-2</v>
      </c>
      <c r="AI426" s="4">
        <v>0.32239800311617295</v>
      </c>
      <c r="AJ426" s="4">
        <v>4.9708333333333403E-2</v>
      </c>
      <c r="AK426" s="3">
        <f t="shared" si="190"/>
        <v>0.15418313033229766</v>
      </c>
      <c r="AL426" s="4">
        <f t="shared" si="191"/>
        <v>0.21178496424729112</v>
      </c>
      <c r="AM426" s="4">
        <f t="shared" si="192"/>
        <v>2.2241805550084925E-2</v>
      </c>
      <c r="AN426" s="4">
        <f t="shared" si="193"/>
        <v>1.9945353202962399E-2</v>
      </c>
      <c r="AO426" s="4">
        <f t="shared" si="194"/>
        <v>2.2964523471225191E-3</v>
      </c>
      <c r="AP426" s="4">
        <f t="shared" si="195"/>
        <v>1.8294085819922901E-3</v>
      </c>
      <c r="AQ426" s="4">
        <f t="shared" si="196"/>
        <v>7.1418487231229601E-3</v>
      </c>
      <c r="AR426" s="4">
        <f t="shared" si="197"/>
        <v>1.1011525924908209E-3</v>
      </c>
      <c r="AS426" s="5">
        <f t="shared" si="198"/>
        <v>3357.6538728787873</v>
      </c>
      <c r="AT426" s="5">
        <f t="shared" si="199"/>
        <v>140.58791012974865</v>
      </c>
      <c r="AU426" s="5">
        <f t="shared" si="200"/>
        <v>119.97468034475891</v>
      </c>
      <c r="AV426" s="5">
        <f t="shared" si="201"/>
        <v>20.764281220401653</v>
      </c>
      <c r="AW426" s="5">
        <f t="shared" si="202"/>
        <v>16.534358057322098</v>
      </c>
      <c r="AX426" s="5">
        <f t="shared" si="203"/>
        <v>47.858702555878715</v>
      </c>
      <c r="AY426" s="5">
        <f t="shared" si="204"/>
        <v>19.842211138727787</v>
      </c>
    </row>
    <row r="427" spans="1:51" x14ac:dyDescent="0.25">
      <c r="A427" s="2">
        <v>42398</v>
      </c>
      <c r="B427" s="299">
        <v>2016</v>
      </c>
      <c r="C427" s="1" t="s">
        <v>70</v>
      </c>
      <c r="D427" s="3">
        <v>4.7290631661829473E-2</v>
      </c>
      <c r="E427" s="3">
        <v>7.399999999999987</v>
      </c>
      <c r="F427" s="3">
        <v>1.6750000000000007</v>
      </c>
      <c r="G427" s="3">
        <v>1.4200000000000006</v>
      </c>
      <c r="H427" s="3">
        <v>0.25499999999999989</v>
      </c>
      <c r="I427" s="3">
        <v>0.37000000000000005</v>
      </c>
      <c r="J427" s="3">
        <v>0.61141051127473955</v>
      </c>
      <c r="K427" s="3">
        <v>2.4999999999999956E-2</v>
      </c>
      <c r="L427" s="3">
        <f t="shared" si="177"/>
        <v>4.0889058233357908E-2</v>
      </c>
      <c r="M427" s="4">
        <f t="shared" si="178"/>
        <v>0.85618075513234315</v>
      </c>
      <c r="N427" s="4">
        <f t="shared" si="179"/>
        <v>0.19379767092522676</v>
      </c>
      <c r="O427" s="4">
        <f t="shared" si="180"/>
        <v>0.16429414490377431</v>
      </c>
      <c r="P427" s="4">
        <f t="shared" si="181"/>
        <v>2.9503526021452404E-2</v>
      </c>
      <c r="Q427" s="4">
        <f t="shared" si="182"/>
        <v>4.2809037756617235E-2</v>
      </c>
      <c r="R427" s="4">
        <f t="shared" si="183"/>
        <v>7.0740258545818849E-2</v>
      </c>
      <c r="S427" s="4">
        <f t="shared" si="184"/>
        <v>2.892502551122781E-3</v>
      </c>
      <c r="T427" s="5">
        <f t="shared" si="205"/>
        <v>5241.2147261859982</v>
      </c>
      <c r="U427" s="5">
        <f t="shared" si="205"/>
        <v>184.27599100632895</v>
      </c>
      <c r="V427" s="5">
        <f t="shared" si="205"/>
        <v>147.86477667425163</v>
      </c>
      <c r="W427" s="5">
        <f t="shared" si="205"/>
        <v>35.604678707027006</v>
      </c>
      <c r="X427" s="5">
        <f t="shared" si="205"/>
        <v>17.661836914123683</v>
      </c>
      <c r="Y427" s="5">
        <f t="shared" si="205"/>
        <v>49.917005388499476</v>
      </c>
      <c r="Z427" s="5">
        <f t="shared" si="205"/>
        <v>18.549447214854691</v>
      </c>
      <c r="AA427" s="4">
        <v>1.8238400000000002E-2</v>
      </c>
      <c r="AB427" s="4">
        <f t="shared" si="188"/>
        <v>1.8238400000000002E-2</v>
      </c>
      <c r="AC427" s="3">
        <f t="shared" si="189"/>
        <v>44.62162307802592</v>
      </c>
      <c r="AD427" s="4">
        <v>14.400000000000011</v>
      </c>
      <c r="AE427" s="4">
        <v>0.95900000000000196</v>
      </c>
      <c r="AF427" s="4">
        <v>0.90900000000000114</v>
      </c>
      <c r="AG427" s="4">
        <v>4.9999999999999906E-2</v>
      </c>
      <c r="AH427" s="4">
        <v>4.9999999999999906E-2</v>
      </c>
      <c r="AI427" s="4">
        <v>0.51412416598305344</v>
      </c>
      <c r="AJ427" s="4">
        <v>4.3000000000000059E-2</v>
      </c>
      <c r="AK427" s="3">
        <f t="shared" si="190"/>
        <v>8.3637383428145307E-2</v>
      </c>
      <c r="AL427" s="4">
        <f t="shared" si="191"/>
        <v>0.64255137232357373</v>
      </c>
      <c r="AM427" s="4">
        <f t="shared" si="192"/>
        <v>4.2792136531826945E-2</v>
      </c>
      <c r="AN427" s="4">
        <f t="shared" si="193"/>
        <v>4.0561055377925613E-2</v>
      </c>
      <c r="AO427" s="4">
        <f t="shared" si="194"/>
        <v>2.2310811539012921E-3</v>
      </c>
      <c r="AP427" s="4">
        <f t="shared" si="195"/>
        <v>2.2310811539012921E-3</v>
      </c>
      <c r="AQ427" s="4">
        <f t="shared" si="196"/>
        <v>2.2941054749800245E-2</v>
      </c>
      <c r="AR427" s="4">
        <f t="shared" si="197"/>
        <v>1.9187297923551172E-3</v>
      </c>
      <c r="AS427" s="5">
        <f t="shared" si="198"/>
        <v>3358.2964242511107</v>
      </c>
      <c r="AT427" s="5">
        <f t="shared" si="199"/>
        <v>140.63070226628048</v>
      </c>
      <c r="AU427" s="5">
        <f t="shared" si="200"/>
        <v>120.01524140013683</v>
      </c>
      <c r="AV427" s="5">
        <f t="shared" si="201"/>
        <v>20.766512301555554</v>
      </c>
      <c r="AW427" s="5">
        <f t="shared" si="202"/>
        <v>16.536589138476</v>
      </c>
      <c r="AX427" s="5">
        <f t="shared" si="203"/>
        <v>47.881643610628515</v>
      </c>
      <c r="AY427" s="5">
        <f t="shared" si="204"/>
        <v>19.844129868520142</v>
      </c>
    </row>
    <row r="428" spans="1:51" x14ac:dyDescent="0.25">
      <c r="A428" s="2">
        <v>42399</v>
      </c>
      <c r="B428" s="299">
        <v>2016</v>
      </c>
      <c r="C428" s="1" t="s">
        <v>71</v>
      </c>
      <c r="D428" s="3">
        <v>3.7078550065668278E-2</v>
      </c>
      <c r="E428" s="3">
        <v>39.886111111111155</v>
      </c>
      <c r="F428" s="3">
        <v>1.6656868489583303</v>
      </c>
      <c r="G428" s="3">
        <v>1.3922981770833316</v>
      </c>
      <c r="H428" s="3">
        <v>0.27338867187500032</v>
      </c>
      <c r="I428" s="3">
        <v>0.28673177083333395</v>
      </c>
      <c r="J428" s="3">
        <v>0.54091892554136833</v>
      </c>
      <c r="K428" s="3">
        <v>6.9921875000000036E-2</v>
      </c>
      <c r="L428" s="3">
        <f t="shared" si="177"/>
        <v>0.1292649816791307</v>
      </c>
      <c r="M428" s="4">
        <f t="shared" si="178"/>
        <v>3.6182874411445973</v>
      </c>
      <c r="N428" s="4">
        <f t="shared" si="179"/>
        <v>0.15110357060572668</v>
      </c>
      <c r="O428" s="4">
        <f t="shared" si="180"/>
        <v>0.1263029878855691</v>
      </c>
      <c r="P428" s="4">
        <f t="shared" si="181"/>
        <v>2.4800582720157737E-2</v>
      </c>
      <c r="Q428" s="4">
        <f t="shared" si="182"/>
        <v>2.6011008255311975E-2</v>
      </c>
      <c r="R428" s="4">
        <f t="shared" si="183"/>
        <v>4.9069716260669527E-2</v>
      </c>
      <c r="S428" s="4">
        <f t="shared" si="184"/>
        <v>6.3429959734355879E-3</v>
      </c>
      <c r="T428" s="5">
        <f t="shared" si="205"/>
        <v>5244.8330136271425</v>
      </c>
      <c r="U428" s="5">
        <f t="shared" si="205"/>
        <v>184.42709457693468</v>
      </c>
      <c r="V428" s="5">
        <f t="shared" si="205"/>
        <v>147.9910796621372</v>
      </c>
      <c r="W428" s="5">
        <f t="shared" si="205"/>
        <v>35.629479289747167</v>
      </c>
      <c r="X428" s="5">
        <f t="shared" si="205"/>
        <v>17.687847922378996</v>
      </c>
      <c r="Y428" s="5">
        <f t="shared" si="205"/>
        <v>49.966075104760144</v>
      </c>
      <c r="Z428" s="5">
        <f t="shared" si="205"/>
        <v>18.555790210828128</v>
      </c>
      <c r="AA428" s="4">
        <v>1.1742400000000005E-2</v>
      </c>
      <c r="AB428" s="4">
        <f t="shared" si="188"/>
        <v>1.1742400000000005E-2</v>
      </c>
      <c r="AC428" s="3">
        <f t="shared" si="189"/>
        <v>28.728668459481739</v>
      </c>
      <c r="AD428" s="4">
        <v>22.483333333333348</v>
      </c>
      <c r="AE428" s="4">
        <v>1.1381692708333331</v>
      </c>
      <c r="AF428" s="4">
        <v>1.0740390625000009</v>
      </c>
      <c r="AG428" s="4">
        <v>6.3895833333333249E-2</v>
      </c>
      <c r="AH428" s="4">
        <v>0.114203125</v>
      </c>
      <c r="AI428" s="4">
        <v>0.56331991286688055</v>
      </c>
      <c r="AJ428" s="4">
        <v>0.1288072916666668</v>
      </c>
      <c r="AK428" s="3">
        <f t="shared" si="190"/>
        <v>0.22865744441934108</v>
      </c>
      <c r="AL428" s="4">
        <f t="shared" si="191"/>
        <v>0.64591622919734826</v>
      </c>
      <c r="AM428" s="4">
        <f t="shared" si="192"/>
        <v>3.2698087632540902E-2</v>
      </c>
      <c r="AN428" s="4">
        <f t="shared" si="193"/>
        <v>3.0855712139095111E-2</v>
      </c>
      <c r="AO428" s="4">
        <f t="shared" si="194"/>
        <v>1.8356422117756328E-3</v>
      </c>
      <c r="AP428" s="4">
        <f t="shared" si="195"/>
        <v>3.2809037151617501E-3</v>
      </c>
      <c r="AQ428" s="4">
        <f t="shared" si="196"/>
        <v>1.6183431013376749E-2</v>
      </c>
      <c r="AR428" s="4">
        <f t="shared" si="197"/>
        <v>3.7004619774554355E-3</v>
      </c>
      <c r="AS428" s="5">
        <f t="shared" si="198"/>
        <v>3358.9423404803078</v>
      </c>
      <c r="AT428" s="5">
        <f t="shared" si="199"/>
        <v>140.66340035391303</v>
      </c>
      <c r="AU428" s="5">
        <f t="shared" si="200"/>
        <v>120.04609711227593</v>
      </c>
      <c r="AV428" s="5">
        <f t="shared" si="201"/>
        <v>20.768347943767331</v>
      </c>
      <c r="AW428" s="5">
        <f t="shared" si="202"/>
        <v>16.539870042191161</v>
      </c>
      <c r="AX428" s="5">
        <f t="shared" si="203"/>
        <v>47.897827041641889</v>
      </c>
      <c r="AY428" s="5">
        <f t="shared" si="204"/>
        <v>19.847830330497597</v>
      </c>
    </row>
    <row r="429" spans="1:51" x14ac:dyDescent="0.25">
      <c r="A429" s="2">
        <v>42400</v>
      </c>
      <c r="B429" s="299">
        <v>2016</v>
      </c>
      <c r="C429" s="1" t="s">
        <v>72</v>
      </c>
      <c r="D429" s="3">
        <v>7.0664160587041128E-2</v>
      </c>
      <c r="E429" s="3">
        <v>69.773333333333468</v>
      </c>
      <c r="F429" s="3">
        <v>1.6571187499999975</v>
      </c>
      <c r="G429" s="3">
        <v>1.3668124999999982</v>
      </c>
      <c r="H429" s="3">
        <v>0.29030625000000038</v>
      </c>
      <c r="I429" s="3">
        <v>0.21012500000000012</v>
      </c>
      <c r="J429" s="3">
        <v>0.47606666666666747</v>
      </c>
      <c r="K429" s="3">
        <v>0.11125000000000006</v>
      </c>
      <c r="L429" s="3">
        <f t="shared" si="177"/>
        <v>0.23368575829715699</v>
      </c>
      <c r="M429" s="4">
        <f t="shared" si="178"/>
        <v>12.062777097954484</v>
      </c>
      <c r="N429" s="4">
        <f t="shared" si="179"/>
        <v>0.28649131625393021</v>
      </c>
      <c r="O429" s="4">
        <f t="shared" si="180"/>
        <v>0.23630166045573084</v>
      </c>
      <c r="P429" s="4">
        <f t="shared" si="181"/>
        <v>5.0189655798199596E-2</v>
      </c>
      <c r="Q429" s="4">
        <f t="shared" si="182"/>
        <v>3.6327503884593194E-2</v>
      </c>
      <c r="R429" s="4">
        <f t="shared" si="183"/>
        <v>8.2304883677138299E-2</v>
      </c>
      <c r="S429" s="4">
        <f t="shared" si="184"/>
        <v>1.9233479153651364E-2</v>
      </c>
      <c r="T429" s="5">
        <f t="shared" si="205"/>
        <v>5256.895790725097</v>
      </c>
      <c r="U429" s="5">
        <f t="shared" si="205"/>
        <v>184.71358589318862</v>
      </c>
      <c r="V429" s="5">
        <f t="shared" si="205"/>
        <v>148.22738132259292</v>
      </c>
      <c r="W429" s="5">
        <f t="shared" si="205"/>
        <v>35.679668945545366</v>
      </c>
      <c r="X429" s="5">
        <f t="shared" si="205"/>
        <v>17.724175426263589</v>
      </c>
      <c r="Y429" s="5">
        <f t="shared" si="205"/>
        <v>50.048379988437283</v>
      </c>
      <c r="Z429" s="5">
        <f t="shared" si="205"/>
        <v>18.57502368998178</v>
      </c>
      <c r="AA429" s="4">
        <v>6.5659200000000056E-2</v>
      </c>
      <c r="AB429" s="4">
        <f t="shared" si="188"/>
        <v>6.5659200000000056E-2</v>
      </c>
      <c r="AC429" s="3">
        <f t="shared" si="189"/>
        <v>160.64019179339863</v>
      </c>
      <c r="AD429" s="4">
        <v>29.920000000000041</v>
      </c>
      <c r="AE429" s="4">
        <v>1.3030049999999991</v>
      </c>
      <c r="AF429" s="4">
        <v>1.2258750000000014</v>
      </c>
      <c r="AG429" s="4">
        <v>7.6679999999999873E-2</v>
      </c>
      <c r="AH429" s="4">
        <v>0.17327000000000006</v>
      </c>
      <c r="AI429" s="4">
        <v>0.60858000000000156</v>
      </c>
      <c r="AJ429" s="4">
        <v>0.20775000000000043</v>
      </c>
      <c r="AK429" s="3">
        <f t="shared" si="190"/>
        <v>0.34136843143054307</v>
      </c>
      <c r="AL429" s="4">
        <f t="shared" si="191"/>
        <v>4.8063545384584936</v>
      </c>
      <c r="AM429" s="4">
        <f t="shared" si="192"/>
        <v>0.20931497310775726</v>
      </c>
      <c r="AN429" s="4">
        <f t="shared" si="193"/>
        <v>0.19692479511473276</v>
      </c>
      <c r="AO429" s="4">
        <f t="shared" si="194"/>
        <v>1.2317889906717788E-2</v>
      </c>
      <c r="AP429" s="4">
        <f t="shared" si="195"/>
        <v>2.7834126032042193E-2</v>
      </c>
      <c r="AQ429" s="4">
        <f t="shared" si="196"/>
        <v>9.7762407921626798E-2</v>
      </c>
      <c r="AR429" s="4">
        <f t="shared" si="197"/>
        <v>3.3372999845078639E-2</v>
      </c>
      <c r="AS429" s="5">
        <f t="shared" si="198"/>
        <v>3363.7486950187663</v>
      </c>
      <c r="AT429" s="5">
        <f t="shared" si="199"/>
        <v>140.87271532702079</v>
      </c>
      <c r="AU429" s="5">
        <f t="shared" si="200"/>
        <v>120.24302190739067</v>
      </c>
      <c r="AV429" s="5">
        <f t="shared" si="201"/>
        <v>20.78066583367405</v>
      </c>
      <c r="AW429" s="5">
        <f t="shared" si="202"/>
        <v>16.567704168223205</v>
      </c>
      <c r="AX429" s="5">
        <f t="shared" si="203"/>
        <v>47.995589449563518</v>
      </c>
      <c r="AY429" s="5">
        <f t="shared" si="204"/>
        <v>19.881203330342675</v>
      </c>
    </row>
    <row r="430" spans="1:51" x14ac:dyDescent="0.25">
      <c r="A430" s="2">
        <v>42401</v>
      </c>
      <c r="B430" s="299">
        <v>2016</v>
      </c>
      <c r="C430" s="1" t="s">
        <v>73</v>
      </c>
      <c r="D430" s="3">
        <v>7.0010130022940958E-2</v>
      </c>
      <c r="E430" s="3">
        <v>69.773333333333468</v>
      </c>
      <c r="F430" s="3">
        <v>1.6571187499999975</v>
      </c>
      <c r="G430" s="3">
        <v>1.3668124999999982</v>
      </c>
      <c r="H430" s="3">
        <v>0.29030625000000038</v>
      </c>
      <c r="I430" s="3">
        <v>0.21012500000000012</v>
      </c>
      <c r="J430" s="3">
        <v>0.47606666666666747</v>
      </c>
      <c r="K430" s="3">
        <v>0.11125000000000006</v>
      </c>
      <c r="L430" s="3">
        <f t="shared" si="177"/>
        <v>0.23368575829715699</v>
      </c>
      <c r="M430" s="4">
        <f t="shared" si="178"/>
        <v>11.951130333251577</v>
      </c>
      <c r="N430" s="4">
        <f t="shared" si="179"/>
        <v>0.28383970225862126</v>
      </c>
      <c r="O430" s="4">
        <f t="shared" si="180"/>
        <v>0.23411457570156746</v>
      </c>
      <c r="P430" s="4">
        <f t="shared" si="181"/>
        <v>4.9725126557053981E-2</v>
      </c>
      <c r="Q430" s="4">
        <f t="shared" si="182"/>
        <v>3.599127548167138E-2</v>
      </c>
      <c r="R430" s="4">
        <f t="shared" si="183"/>
        <v>8.1543112659802686E-2</v>
      </c>
      <c r="S430" s="4">
        <f t="shared" si="184"/>
        <v>1.9055464115816493E-2</v>
      </c>
      <c r="T430" s="5">
        <f t="shared" si="205"/>
        <v>5268.8469210583489</v>
      </c>
      <c r="U430" s="5">
        <f t="shared" si="205"/>
        <v>184.99742559544725</v>
      </c>
      <c r="V430" s="5">
        <f t="shared" si="205"/>
        <v>148.46149589829449</v>
      </c>
      <c r="W430" s="5">
        <f t="shared" si="205"/>
        <v>35.729394072102423</v>
      </c>
      <c r="X430" s="5">
        <f t="shared" si="205"/>
        <v>17.760166701745259</v>
      </c>
      <c r="Y430" s="5">
        <f t="shared" si="205"/>
        <v>50.129923101097084</v>
      </c>
      <c r="Z430" s="5">
        <f t="shared" si="205"/>
        <v>18.594079154097596</v>
      </c>
      <c r="AA430" s="4">
        <v>7.1520533333333344E-2</v>
      </c>
      <c r="AB430" s="4">
        <f t="shared" si="188"/>
        <v>7.1520533333333344E-2</v>
      </c>
      <c r="AC430" s="3">
        <f t="shared" si="189"/>
        <v>174.98038647794701</v>
      </c>
      <c r="AD430" s="4">
        <v>29.920000000000041</v>
      </c>
      <c r="AE430" s="4">
        <v>1.3030049999999991</v>
      </c>
      <c r="AF430" s="4">
        <v>1.2258750000000014</v>
      </c>
      <c r="AG430" s="4">
        <v>7.6679999999999873E-2</v>
      </c>
      <c r="AH430" s="4">
        <v>0.17327000000000006</v>
      </c>
      <c r="AI430" s="4">
        <v>0.60858000000000156</v>
      </c>
      <c r="AJ430" s="4">
        <v>0.20775000000000043</v>
      </c>
      <c r="AK430" s="3">
        <f t="shared" si="190"/>
        <v>0.34136843143054307</v>
      </c>
      <c r="AL430" s="4">
        <f t="shared" si="191"/>
        <v>5.2354131634201826</v>
      </c>
      <c r="AM430" s="4">
        <f t="shared" si="192"/>
        <v>0.2280003184826972</v>
      </c>
      <c r="AN430" s="4">
        <f t="shared" si="193"/>
        <v>0.21450408127365353</v>
      </c>
      <c r="AO430" s="4">
        <f t="shared" si="194"/>
        <v>1.3417496035128955E-2</v>
      </c>
      <c r="AP430" s="4">
        <f t="shared" si="195"/>
        <v>3.0318851565033889E-2</v>
      </c>
      <c r="AQ430" s="4">
        <f t="shared" si="196"/>
        <v>0.10648956360274926</v>
      </c>
      <c r="AR430" s="4">
        <f t="shared" si="197"/>
        <v>3.635217529079357E-2</v>
      </c>
      <c r="AS430" s="5">
        <f t="shared" si="198"/>
        <v>3368.9841081821864</v>
      </c>
      <c r="AT430" s="5">
        <f t="shared" si="199"/>
        <v>141.10071564550347</v>
      </c>
      <c r="AU430" s="5">
        <f t="shared" si="200"/>
        <v>120.45752598866433</v>
      </c>
      <c r="AV430" s="5">
        <f t="shared" si="201"/>
        <v>20.794083329709178</v>
      </c>
      <c r="AW430" s="5">
        <f t="shared" si="202"/>
        <v>16.59802301978824</v>
      </c>
      <c r="AX430" s="5">
        <f t="shared" si="203"/>
        <v>48.102079013166268</v>
      </c>
      <c r="AY430" s="5">
        <f t="shared" si="204"/>
        <v>19.917555505633469</v>
      </c>
    </row>
    <row r="431" spans="1:51" x14ac:dyDescent="0.25">
      <c r="A431" s="2">
        <v>42402</v>
      </c>
      <c r="B431" s="299">
        <v>2016</v>
      </c>
      <c r="C431" s="1" t="s">
        <v>74</v>
      </c>
      <c r="D431" s="3">
        <v>6.1807701600046776E-2</v>
      </c>
      <c r="E431" s="3">
        <v>70.222919051461034</v>
      </c>
      <c r="F431" s="3">
        <v>1.6530840957854227</v>
      </c>
      <c r="G431" s="3">
        <v>1.3717787730424282</v>
      </c>
      <c r="H431" s="3">
        <v>0.2801379240133765</v>
      </c>
      <c r="I431" s="3">
        <v>0.20117975467110394</v>
      </c>
      <c r="J431" s="3">
        <v>0.47910716090148669</v>
      </c>
      <c r="K431" s="3">
        <v>0.11620690727705656</v>
      </c>
      <c r="L431" s="3">
        <f t="shared" si="177"/>
        <v>0.24254888417531051</v>
      </c>
      <c r="M431" s="4">
        <f t="shared" si="178"/>
        <v>10.618913901839818</v>
      </c>
      <c r="N431" s="4">
        <f t="shared" si="179"/>
        <v>0.24997476497355764</v>
      </c>
      <c r="O431" s="4">
        <f t="shared" si="180"/>
        <v>0.20743655889089591</v>
      </c>
      <c r="P431" s="4">
        <f t="shared" si="181"/>
        <v>4.2361675303731181E-2</v>
      </c>
      <c r="Q431" s="4">
        <f t="shared" si="182"/>
        <v>3.0421841223663322E-2</v>
      </c>
      <c r="R431" s="4">
        <f t="shared" si="183"/>
        <v>7.2449248195443003E-2</v>
      </c>
      <c r="S431" s="4">
        <f t="shared" si="184"/>
        <v>1.7572484309144831E-2</v>
      </c>
      <c r="T431" s="5">
        <f t="shared" si="205"/>
        <v>5279.4658349601887</v>
      </c>
      <c r="U431" s="5">
        <f t="shared" si="205"/>
        <v>185.24740036042081</v>
      </c>
      <c r="V431" s="5">
        <f t="shared" si="205"/>
        <v>148.66893245718538</v>
      </c>
      <c r="W431" s="5">
        <f t="shared" si="205"/>
        <v>35.771755747406154</v>
      </c>
      <c r="X431" s="5">
        <f t="shared" si="205"/>
        <v>17.790588542968923</v>
      </c>
      <c r="Y431" s="5">
        <f t="shared" si="205"/>
        <v>50.202372349292524</v>
      </c>
      <c r="Z431" s="5">
        <f t="shared" si="205"/>
        <v>18.611651638406741</v>
      </c>
      <c r="AA431" s="4">
        <v>4.295306666666663E-2</v>
      </c>
      <c r="AB431" s="4">
        <f t="shared" si="188"/>
        <v>4.295306666666663E-2</v>
      </c>
      <c r="AC431" s="3">
        <f t="shared" si="189"/>
        <v>105.08792168421118</v>
      </c>
      <c r="AD431" s="4">
        <v>30.635109460599519</v>
      </c>
      <c r="AE431" s="4">
        <v>1.3007329954955937</v>
      </c>
      <c r="AF431" s="4">
        <v>1.222858390040227</v>
      </c>
      <c r="AG431" s="4">
        <v>7.7701777335474939E-2</v>
      </c>
      <c r="AH431" s="4">
        <v>0.16781160195298353</v>
      </c>
      <c r="AI431" s="4">
        <v>0.59724527360135837</v>
      </c>
      <c r="AJ431" s="4">
        <v>0.20484006963147861</v>
      </c>
      <c r="AK431" s="3">
        <f t="shared" si="190"/>
        <v>0.342974785545482</v>
      </c>
      <c r="AL431" s="4">
        <f t="shared" si="191"/>
        <v>3.2193799837827206</v>
      </c>
      <c r="AM431" s="4">
        <f t="shared" si="192"/>
        <v>0.1366913271627104</v>
      </c>
      <c r="AN431" s="4">
        <f t="shared" si="193"/>
        <v>0.12850764672342799</v>
      </c>
      <c r="AO431" s="4">
        <f t="shared" si="194"/>
        <v>8.1655182913544077E-3</v>
      </c>
      <c r="AP431" s="4">
        <f t="shared" si="195"/>
        <v>1.7634972483737157E-2</v>
      </c>
      <c r="AQ431" s="4">
        <f t="shared" si="196"/>
        <v>6.2763264538484853E-2</v>
      </c>
      <c r="AR431" s="4">
        <f t="shared" si="197"/>
        <v>2.1526217195221194E-2</v>
      </c>
      <c r="AS431" s="5">
        <f t="shared" si="198"/>
        <v>3372.2034881659692</v>
      </c>
      <c r="AT431" s="5">
        <f t="shared" si="199"/>
        <v>141.23740697266618</v>
      </c>
      <c r="AU431" s="5">
        <f t="shared" si="200"/>
        <v>120.58603363538776</v>
      </c>
      <c r="AV431" s="5">
        <f t="shared" si="201"/>
        <v>20.802248848000531</v>
      </c>
      <c r="AW431" s="5">
        <f t="shared" si="202"/>
        <v>16.615657992271977</v>
      </c>
      <c r="AX431" s="5">
        <f t="shared" si="203"/>
        <v>48.16484227770475</v>
      </c>
      <c r="AY431" s="5">
        <f t="shared" si="204"/>
        <v>19.939081722828689</v>
      </c>
    </row>
    <row r="432" spans="1:51" x14ac:dyDescent="0.25">
      <c r="A432" s="2">
        <v>42403</v>
      </c>
      <c r="B432" s="299">
        <v>2016</v>
      </c>
      <c r="C432" s="1" t="s">
        <v>75</v>
      </c>
      <c r="D432" s="3">
        <v>0.67071805635135406</v>
      </c>
      <c r="E432" s="3">
        <v>94.98435521998546</v>
      </c>
      <c r="F432" s="3">
        <v>1.2838170037631649</v>
      </c>
      <c r="G432" s="3">
        <v>1.2002384362153011</v>
      </c>
      <c r="H432" s="3">
        <v>8.3578567547865731E-2</v>
      </c>
      <c r="I432" s="3">
        <v>6.0144515993697516E-2</v>
      </c>
      <c r="J432" s="3">
        <v>0.43801863757281034</v>
      </c>
      <c r="K432" s="3">
        <v>0.10448160620196738</v>
      </c>
      <c r="L432" s="3">
        <f t="shared" si="177"/>
        <v>0.23853232999611748</v>
      </c>
      <c r="M432" s="4">
        <f t="shared" si="178"/>
        <v>155.86575376466683</v>
      </c>
      <c r="N432" s="4">
        <f t="shared" si="179"/>
        <v>2.1066954081437874</v>
      </c>
      <c r="O432" s="4">
        <f t="shared" si="180"/>
        <v>1.969546122882567</v>
      </c>
      <c r="P432" s="4">
        <f t="shared" si="181"/>
        <v>0.13714928526122394</v>
      </c>
      <c r="Q432" s="4">
        <f t="shared" si="182"/>
        <v>9.869488821035087E-2</v>
      </c>
      <c r="R432" s="4">
        <f t="shared" si="183"/>
        <v>0.71877210673419933</v>
      </c>
      <c r="S432" s="4">
        <f t="shared" si="184"/>
        <v>0.17145038535552662</v>
      </c>
      <c r="T432" s="5">
        <f t="shared" si="205"/>
        <v>5435.3315887248555</v>
      </c>
      <c r="U432" s="5">
        <f t="shared" si="205"/>
        <v>187.3540957685646</v>
      </c>
      <c r="V432" s="5">
        <f t="shared" si="205"/>
        <v>150.63847858006795</v>
      </c>
      <c r="W432" s="5">
        <f t="shared" si="205"/>
        <v>35.908905032667377</v>
      </c>
      <c r="X432" s="5">
        <f t="shared" si="205"/>
        <v>17.889283431179273</v>
      </c>
      <c r="Y432" s="5">
        <f t="shared" si="205"/>
        <v>50.921144456026724</v>
      </c>
      <c r="Z432" s="5">
        <f t="shared" si="205"/>
        <v>18.783102023762268</v>
      </c>
      <c r="AA432" s="4">
        <v>0.56096800000000002</v>
      </c>
      <c r="AB432" s="4">
        <f t="shared" si="188"/>
        <v>0.56096800000000002</v>
      </c>
      <c r="AC432" s="3">
        <f t="shared" si="189"/>
        <v>1372.4505798114988</v>
      </c>
      <c r="AD432" s="4">
        <v>38.918348502817942</v>
      </c>
      <c r="AE432" s="4">
        <v>1.022614692040378</v>
      </c>
      <c r="AF432" s="4">
        <v>0.96775713804593577</v>
      </c>
      <c r="AG432" s="4">
        <v>5.4857553994444232E-2</v>
      </c>
      <c r="AH432" s="4">
        <v>5.7631566724750442E-2</v>
      </c>
      <c r="AI432" s="4">
        <v>0.34032458926036574</v>
      </c>
      <c r="AJ432" s="4">
        <v>8.8970179814426217E-2</v>
      </c>
      <c r="AK432" s="3">
        <f t="shared" si="190"/>
        <v>0.26142742141491127</v>
      </c>
      <c r="AL432" s="4">
        <f t="shared" si="191"/>
        <v>53.413509967998465</v>
      </c>
      <c r="AM432" s="4">
        <f t="shared" si="192"/>
        <v>1.403488127014574</v>
      </c>
      <c r="AN432" s="4">
        <f t="shared" si="193"/>
        <v>1.328198845227861</v>
      </c>
      <c r="AO432" s="4">
        <f t="shared" si="194"/>
        <v>7.5289281786715581E-2</v>
      </c>
      <c r="AP432" s="4">
        <f t="shared" si="195"/>
        <v>7.9096477166828813E-2</v>
      </c>
      <c r="AQ432" s="4">
        <f t="shared" si="196"/>
        <v>0.46707867985449913</v>
      </c>
      <c r="AR432" s="4">
        <f t="shared" si="197"/>
        <v>0.12210717487224257</v>
      </c>
      <c r="AS432" s="5">
        <f t="shared" si="198"/>
        <v>3425.6169981339676</v>
      </c>
      <c r="AT432" s="5">
        <f t="shared" si="199"/>
        <v>142.64089509968076</v>
      </c>
      <c r="AU432" s="5">
        <f t="shared" si="200"/>
        <v>121.91423248061562</v>
      </c>
      <c r="AV432" s="5">
        <f t="shared" si="201"/>
        <v>20.877538129787247</v>
      </c>
      <c r="AW432" s="5">
        <f t="shared" si="202"/>
        <v>16.694754469438806</v>
      </c>
      <c r="AX432" s="5">
        <f t="shared" si="203"/>
        <v>48.631920957559252</v>
      </c>
      <c r="AY432" s="5">
        <f t="shared" si="204"/>
        <v>20.06118889770093</v>
      </c>
    </row>
    <row r="433" spans="1:51" x14ac:dyDescent="0.25">
      <c r="A433" s="2">
        <v>42404</v>
      </c>
      <c r="B433" s="299">
        <v>2016</v>
      </c>
      <c r="C433" s="1" t="s">
        <v>76</v>
      </c>
      <c r="D433" s="3">
        <v>0.39878849683871292</v>
      </c>
      <c r="E433" s="3">
        <v>94.98435521998546</v>
      </c>
      <c r="F433" s="3">
        <v>1.2838170037631649</v>
      </c>
      <c r="G433" s="3">
        <v>1.2002384362153011</v>
      </c>
      <c r="H433" s="3">
        <v>8.3578567547865731E-2</v>
      </c>
      <c r="I433" s="3">
        <v>6.0144515993697516E-2</v>
      </c>
      <c r="J433" s="3">
        <v>0.43801863757281034</v>
      </c>
      <c r="K433" s="3">
        <v>0.10448160620196738</v>
      </c>
      <c r="L433" s="3">
        <f t="shared" si="177"/>
        <v>0.23853232999611748</v>
      </c>
      <c r="M433" s="4">
        <f t="shared" si="178"/>
        <v>92.673022686425753</v>
      </c>
      <c r="N433" s="4">
        <f t="shared" si="179"/>
        <v>1.2525768274092532</v>
      </c>
      <c r="O433" s="4">
        <f t="shared" si="180"/>
        <v>1.1710320459710524</v>
      </c>
      <c r="P433" s="4">
        <f t="shared" si="181"/>
        <v>8.1544781438202776E-2</v>
      </c>
      <c r="Q433" s="4">
        <f t="shared" si="182"/>
        <v>5.8680969958042735E-2</v>
      </c>
      <c r="R433" s="4">
        <f t="shared" si="183"/>
        <v>0.42735996936389553</v>
      </c>
      <c r="S433" s="4">
        <f t="shared" si="184"/>
        <v>0.1019391692394394</v>
      </c>
      <c r="T433" s="5">
        <f t="shared" si="205"/>
        <v>5528.0046114112811</v>
      </c>
      <c r="U433" s="5">
        <f t="shared" si="205"/>
        <v>188.60667259597386</v>
      </c>
      <c r="V433" s="5">
        <f t="shared" si="205"/>
        <v>151.80951062603901</v>
      </c>
      <c r="W433" s="5">
        <f t="shared" si="205"/>
        <v>35.990449814105581</v>
      </c>
      <c r="X433" s="5">
        <f t="shared" si="205"/>
        <v>17.947964401137316</v>
      </c>
      <c r="Y433" s="5">
        <f t="shared" si="205"/>
        <v>51.348504425390622</v>
      </c>
      <c r="Z433" s="5">
        <f t="shared" si="205"/>
        <v>18.885041193001708</v>
      </c>
      <c r="AA433" s="4">
        <v>0.28929333333333346</v>
      </c>
      <c r="AB433" s="4">
        <f t="shared" si="188"/>
        <v>0.28929333333333346</v>
      </c>
      <c r="AC433" s="3">
        <f t="shared" si="189"/>
        <v>707.77798924169406</v>
      </c>
      <c r="AD433" s="4">
        <v>38.918348502817942</v>
      </c>
      <c r="AE433" s="4">
        <v>1.022614692040378</v>
      </c>
      <c r="AF433" s="4">
        <v>0.96775713804593577</v>
      </c>
      <c r="AG433" s="4">
        <v>5.4857553994444232E-2</v>
      </c>
      <c r="AH433" s="4">
        <v>5.7631566724750442E-2</v>
      </c>
      <c r="AI433" s="4">
        <v>0.34032458926036574</v>
      </c>
      <c r="AJ433" s="4">
        <v>8.8970179814426217E-2</v>
      </c>
      <c r="AK433" s="3">
        <f t="shared" si="190"/>
        <v>0.26142742141491127</v>
      </c>
      <c r="AL433" s="4">
        <f t="shared" si="191"/>
        <v>27.54555044793198</v>
      </c>
      <c r="AM433" s="4">
        <f t="shared" si="192"/>
        <v>0.72378417050135291</v>
      </c>
      <c r="AN433" s="4">
        <f t="shared" si="193"/>
        <v>0.68495720124044901</v>
      </c>
      <c r="AO433" s="4">
        <f t="shared" si="194"/>
        <v>3.8826969260905397E-2</v>
      </c>
      <c r="AP433" s="4">
        <f t="shared" si="195"/>
        <v>4.0790354413292394E-2</v>
      </c>
      <c r="AQ433" s="4">
        <f t="shared" si="196"/>
        <v>0.24087425347620711</v>
      </c>
      <c r="AR433" s="4">
        <f t="shared" si="197"/>
        <v>6.2971134971526552E-2</v>
      </c>
      <c r="AS433" s="5">
        <f t="shared" si="198"/>
        <v>3453.1625485818995</v>
      </c>
      <c r="AT433" s="5">
        <f t="shared" si="199"/>
        <v>143.36467927018211</v>
      </c>
      <c r="AU433" s="5">
        <f t="shared" si="200"/>
        <v>122.59918968185607</v>
      </c>
      <c r="AV433" s="5">
        <f t="shared" si="201"/>
        <v>20.916365099048154</v>
      </c>
      <c r="AW433" s="5">
        <f t="shared" si="202"/>
        <v>16.735544823852099</v>
      </c>
      <c r="AX433" s="5">
        <f t="shared" si="203"/>
        <v>48.872795211035459</v>
      </c>
      <c r="AY433" s="5">
        <f t="shared" si="204"/>
        <v>20.124160032672457</v>
      </c>
    </row>
    <row r="434" spans="1:51" x14ac:dyDescent="0.25">
      <c r="A434" s="2">
        <v>42405</v>
      </c>
      <c r="B434" s="299">
        <v>2016</v>
      </c>
      <c r="C434" s="1" t="s">
        <v>77</v>
      </c>
      <c r="D434" s="3">
        <v>9.1286940584808074E-2</v>
      </c>
      <c r="E434" s="3">
        <v>94.98435521998546</v>
      </c>
      <c r="F434" s="3">
        <v>1.2838170037631649</v>
      </c>
      <c r="G434" s="3">
        <v>1.2002384362153011</v>
      </c>
      <c r="H434" s="3">
        <v>8.3578567547865731E-2</v>
      </c>
      <c r="I434" s="3">
        <v>6.0144515993697516E-2</v>
      </c>
      <c r="J434" s="3">
        <v>0.43801863757281034</v>
      </c>
      <c r="K434" s="3">
        <v>0.10448160620196738</v>
      </c>
      <c r="L434" s="3">
        <f t="shared" si="177"/>
        <v>0.23853232999611748</v>
      </c>
      <c r="M434" s="4">
        <f t="shared" si="178"/>
        <v>21.213843385286609</v>
      </c>
      <c r="N434" s="4">
        <f t="shared" si="179"/>
        <v>0.28672819634479441</v>
      </c>
      <c r="O434" s="4">
        <f t="shared" si="180"/>
        <v>0.26806172608007944</v>
      </c>
      <c r="P434" s="4">
        <f t="shared" si="181"/>
        <v>1.8666470264715376E-2</v>
      </c>
      <c r="Q434" s="4">
        <f t="shared" si="182"/>
        <v>1.3432699941155214E-2</v>
      </c>
      <c r="R434" s="4">
        <f t="shared" si="183"/>
        <v>9.7827255402067423E-2</v>
      </c>
      <c r="S434" s="4">
        <f t="shared" si="184"/>
        <v>2.3334963168180411E-2</v>
      </c>
      <c r="T434" s="5">
        <f t="shared" si="205"/>
        <v>5549.218454796568</v>
      </c>
      <c r="U434" s="5">
        <f t="shared" si="205"/>
        <v>188.89340079231866</v>
      </c>
      <c r="V434" s="5">
        <f t="shared" si="205"/>
        <v>152.07757235211909</v>
      </c>
      <c r="W434" s="5">
        <f t="shared" si="205"/>
        <v>36.009116284370293</v>
      </c>
      <c r="X434" s="5">
        <f t="shared" si="205"/>
        <v>17.961397101078472</v>
      </c>
      <c r="Y434" s="5">
        <f t="shared" si="205"/>
        <v>51.446331680792689</v>
      </c>
      <c r="Z434" s="5">
        <f t="shared" si="205"/>
        <v>18.90837615616989</v>
      </c>
      <c r="AA434" s="4">
        <v>0.1319632</v>
      </c>
      <c r="AB434" s="4">
        <f t="shared" si="188"/>
        <v>0.1319632</v>
      </c>
      <c r="AC434" s="3">
        <f t="shared" si="189"/>
        <v>322.85793548612537</v>
      </c>
      <c r="AD434" s="4">
        <v>38.918348502817942</v>
      </c>
      <c r="AE434" s="4">
        <v>1.022614692040378</v>
      </c>
      <c r="AF434" s="4">
        <v>0.96775713804593577</v>
      </c>
      <c r="AG434" s="4">
        <v>5.4857553994444232E-2</v>
      </c>
      <c r="AH434" s="4">
        <v>5.7631566724750442E-2</v>
      </c>
      <c r="AI434" s="4">
        <v>0.34032458926036574</v>
      </c>
      <c r="AJ434" s="4">
        <v>8.8970179814426217E-2</v>
      </c>
      <c r="AK434" s="3">
        <f t="shared" si="190"/>
        <v>0.26142742141491127</v>
      </c>
      <c r="AL434" s="4">
        <f t="shared" si="191"/>
        <v>12.565097650149339</v>
      </c>
      <c r="AM434" s="4">
        <f t="shared" si="192"/>
        <v>0.3301592682699363</v>
      </c>
      <c r="AN434" s="4">
        <f t="shared" si="193"/>
        <v>0.31244807164147204</v>
      </c>
      <c r="AO434" s="4">
        <f t="shared" si="194"/>
        <v>1.7711196628464914E-2</v>
      </c>
      <c r="AP434" s="4">
        <f t="shared" si="195"/>
        <v>1.8606808651583807E-2</v>
      </c>
      <c r="AQ434" s="4">
        <f t="shared" si="196"/>
        <v>0.10987649428376528</v>
      </c>
      <c r="AR434" s="4">
        <f t="shared" si="197"/>
        <v>2.8724728574714992E-2</v>
      </c>
      <c r="AS434" s="5">
        <f t="shared" si="198"/>
        <v>3465.7276462320488</v>
      </c>
      <c r="AT434" s="5">
        <f t="shared" si="199"/>
        <v>143.69483853845205</v>
      </c>
      <c r="AU434" s="5">
        <f t="shared" si="200"/>
        <v>122.91163775349754</v>
      </c>
      <c r="AV434" s="5">
        <f t="shared" si="201"/>
        <v>20.934076295676618</v>
      </c>
      <c r="AW434" s="5">
        <f t="shared" si="202"/>
        <v>16.754151632503682</v>
      </c>
      <c r="AX434" s="5">
        <f t="shared" si="203"/>
        <v>48.982671705319227</v>
      </c>
      <c r="AY434" s="5">
        <f t="shared" si="204"/>
        <v>20.152884761247172</v>
      </c>
    </row>
    <row r="435" spans="1:51" x14ac:dyDescent="0.25">
      <c r="A435" s="2">
        <v>42406</v>
      </c>
      <c r="B435" s="299">
        <v>2016</v>
      </c>
      <c r="C435" s="1" t="s">
        <v>78</v>
      </c>
      <c r="D435" s="3">
        <v>7.2550871792311303E-2</v>
      </c>
      <c r="E435" s="3">
        <v>92.883436729431068</v>
      </c>
      <c r="F435" s="3">
        <v>1.3149254826162344</v>
      </c>
      <c r="G435" s="3">
        <v>1.2141196081973591</v>
      </c>
      <c r="H435" s="3">
        <v>0.10080587441887695</v>
      </c>
      <c r="I435" s="3">
        <v>7.2642889660889345E-2</v>
      </c>
      <c r="J435" s="3">
        <v>0.44118930666396516</v>
      </c>
      <c r="K435" s="3">
        <v>0.10504563901847015</v>
      </c>
      <c r="L435" s="3">
        <f t="shared" si="177"/>
        <v>0.23809652099859002</v>
      </c>
      <c r="M435" s="4">
        <f t="shared" si="178"/>
        <v>16.486920303270274</v>
      </c>
      <c r="N435" s="4">
        <f t="shared" si="179"/>
        <v>0.23340083442200871</v>
      </c>
      <c r="O435" s="4">
        <f t="shared" si="180"/>
        <v>0.215507672022271</v>
      </c>
      <c r="P435" s="4">
        <f t="shared" si="181"/>
        <v>1.7893162399737959E-2</v>
      </c>
      <c r="Q435" s="4">
        <f t="shared" si="182"/>
        <v>1.2894199166285251E-2</v>
      </c>
      <c r="R435" s="4">
        <f t="shared" si="183"/>
        <v>7.8311625772553572E-2</v>
      </c>
      <c r="S435" s="4">
        <f t="shared" si="184"/>
        <v>1.8645725650188523E-2</v>
      </c>
      <c r="T435" s="5">
        <f t="shared" si="205"/>
        <v>5565.7053750998384</v>
      </c>
      <c r="U435" s="5">
        <f t="shared" si="205"/>
        <v>189.12680162674067</v>
      </c>
      <c r="V435" s="5">
        <f t="shared" si="205"/>
        <v>152.29308002414137</v>
      </c>
      <c r="W435" s="5">
        <f t="shared" si="205"/>
        <v>36.02700944677003</v>
      </c>
      <c r="X435" s="5">
        <f t="shared" si="205"/>
        <v>17.974291300244758</v>
      </c>
      <c r="Y435" s="5">
        <f t="shared" si="205"/>
        <v>51.524643306565245</v>
      </c>
      <c r="Z435" s="5">
        <f t="shared" si="205"/>
        <v>18.927021881820078</v>
      </c>
      <c r="AA435" s="4">
        <v>7.4522133333333324E-2</v>
      </c>
      <c r="AB435" s="4">
        <f t="shared" si="188"/>
        <v>7.4522133333333324E-2</v>
      </c>
      <c r="AC435" s="3">
        <f t="shared" si="189"/>
        <v>182.32402757755011</v>
      </c>
      <c r="AD435" s="4">
        <v>38.168486127583115</v>
      </c>
      <c r="AE435" s="4">
        <v>1.045980551037013</v>
      </c>
      <c r="AF435" s="4">
        <v>0.989266959875441</v>
      </c>
      <c r="AG435" s="4">
        <v>5.6676091161573849E-2</v>
      </c>
      <c r="AH435" s="4">
        <v>6.7268102831021206E-2</v>
      </c>
      <c r="AI435" s="4">
        <v>0.36267920682200211</v>
      </c>
      <c r="AJ435" s="4">
        <v>9.8868498163224086E-2</v>
      </c>
      <c r="AK435" s="3">
        <f t="shared" si="190"/>
        <v>0.2726059181323493</v>
      </c>
      <c r="AL435" s="4">
        <f t="shared" si="191"/>
        <v>6.9590321173188032</v>
      </c>
      <c r="AM435" s="4">
        <f t="shared" si="192"/>
        <v>0.1907073868328534</v>
      </c>
      <c r="AN435" s="4">
        <f t="shared" si="193"/>
        <v>0.18036713647388908</v>
      </c>
      <c r="AO435" s="4">
        <f t="shared" si="194"/>
        <v>1.0333413207930535E-2</v>
      </c>
      <c r="AP435" s="4">
        <f t="shared" si="195"/>
        <v>1.2264591435652589E-2</v>
      </c>
      <c r="AQ435" s="4">
        <f t="shared" si="196"/>
        <v>6.6125133706418704E-2</v>
      </c>
      <c r="AR435" s="4">
        <f t="shared" si="197"/>
        <v>1.8026102785662631E-2</v>
      </c>
      <c r="AS435" s="5">
        <f t="shared" si="198"/>
        <v>3472.6866783493674</v>
      </c>
      <c r="AT435" s="5">
        <f t="shared" si="199"/>
        <v>143.8855459252849</v>
      </c>
      <c r="AU435" s="5">
        <f t="shared" si="200"/>
        <v>123.09200488997143</v>
      </c>
      <c r="AV435" s="5">
        <f t="shared" si="201"/>
        <v>20.94440970888455</v>
      </c>
      <c r="AW435" s="5">
        <f t="shared" si="202"/>
        <v>16.766416223939334</v>
      </c>
      <c r="AX435" s="5">
        <f t="shared" si="203"/>
        <v>49.048796839025648</v>
      </c>
      <c r="AY435" s="5">
        <f t="shared" si="204"/>
        <v>20.170910864032834</v>
      </c>
    </row>
    <row r="436" spans="1:51" x14ac:dyDescent="0.25">
      <c r="A436" s="2">
        <v>42407</v>
      </c>
      <c r="B436" s="299">
        <v>2016</v>
      </c>
      <c r="C436" s="1" t="s">
        <v>79</v>
      </c>
      <c r="D436" s="3">
        <v>6.8015003715438546E-2</v>
      </c>
      <c r="E436" s="3">
        <v>69.773333333333468</v>
      </c>
      <c r="F436" s="3">
        <v>1.6571187499999975</v>
      </c>
      <c r="G436" s="3">
        <v>1.3668124999999982</v>
      </c>
      <c r="H436" s="3">
        <v>0.29030625000000038</v>
      </c>
      <c r="I436" s="3">
        <v>0.21012500000000012</v>
      </c>
      <c r="J436" s="3">
        <v>0.47606666666666747</v>
      </c>
      <c r="K436" s="3">
        <v>0.11125000000000006</v>
      </c>
      <c r="L436" s="3">
        <f t="shared" si="177"/>
        <v>0.23368575829715699</v>
      </c>
      <c r="M436" s="4">
        <f t="shared" si="178"/>
        <v>11.610550841048845</v>
      </c>
      <c r="N436" s="4">
        <f t="shared" si="179"/>
        <v>0.2757509291495831</v>
      </c>
      <c r="O436" s="4">
        <f t="shared" si="180"/>
        <v>0.22744285335511691</v>
      </c>
      <c r="P436" s="4">
        <f t="shared" si="181"/>
        <v>4.8308075794466374E-2</v>
      </c>
      <c r="Q436" s="4">
        <f t="shared" si="182"/>
        <v>3.496560761717063E-2</v>
      </c>
      <c r="R436" s="4">
        <f t="shared" si="183"/>
        <v>7.921932309949338E-2</v>
      </c>
      <c r="S436" s="4">
        <f t="shared" si="184"/>
        <v>1.8512427590292601E-2</v>
      </c>
      <c r="T436" s="5">
        <f t="shared" si="205"/>
        <v>5577.3159259408876</v>
      </c>
      <c r="U436" s="5">
        <f t="shared" si="205"/>
        <v>189.40255255589025</v>
      </c>
      <c r="V436" s="5">
        <f t="shared" si="205"/>
        <v>152.52052287749649</v>
      </c>
      <c r="W436" s="5">
        <f t="shared" si="205"/>
        <v>36.075317522564497</v>
      </c>
      <c r="X436" s="5">
        <f t="shared" si="205"/>
        <v>18.009256907861928</v>
      </c>
      <c r="Y436" s="5">
        <f t="shared" si="205"/>
        <v>51.603862629664739</v>
      </c>
      <c r="Z436" s="5">
        <f t="shared" si="205"/>
        <v>18.94553430941037</v>
      </c>
      <c r="AA436" s="4">
        <v>5.7423466666666673E-2</v>
      </c>
      <c r="AB436" s="4">
        <f t="shared" si="188"/>
        <v>5.7423466666666673E-2</v>
      </c>
      <c r="AC436" s="3">
        <f t="shared" si="189"/>
        <v>140.49084817931316</v>
      </c>
      <c r="AD436" s="4">
        <v>29.920000000000041</v>
      </c>
      <c r="AE436" s="4">
        <v>1.3030049999999991</v>
      </c>
      <c r="AF436" s="4">
        <v>1.2258750000000014</v>
      </c>
      <c r="AG436" s="4">
        <v>7.6679999999999873E-2</v>
      </c>
      <c r="AH436" s="4">
        <v>0.17327000000000006</v>
      </c>
      <c r="AI436" s="4">
        <v>0.60858000000000156</v>
      </c>
      <c r="AJ436" s="4">
        <v>0.20775000000000043</v>
      </c>
      <c r="AK436" s="3">
        <f t="shared" si="190"/>
        <v>0.34136843143054307</v>
      </c>
      <c r="AL436" s="4">
        <f t="shared" si="191"/>
        <v>4.2034861775250558</v>
      </c>
      <c r="AM436" s="4">
        <f t="shared" si="192"/>
        <v>0.18306027763188581</v>
      </c>
      <c r="AN436" s="4">
        <f t="shared" si="193"/>
        <v>0.17222421851181571</v>
      </c>
      <c r="AO436" s="4">
        <f t="shared" si="194"/>
        <v>1.0772838238389716E-2</v>
      </c>
      <c r="AP436" s="4">
        <f t="shared" si="195"/>
        <v>2.43428492640296E-2</v>
      </c>
      <c r="AQ436" s="4">
        <f t="shared" si="196"/>
        <v>8.5499920384966635E-2</v>
      </c>
      <c r="AR436" s="4">
        <f t="shared" si="197"/>
        <v>2.9186973709252367E-2</v>
      </c>
      <c r="AS436" s="5">
        <f t="shared" si="198"/>
        <v>3476.8901645268925</v>
      </c>
      <c r="AT436" s="5">
        <f t="shared" si="199"/>
        <v>144.06860620291678</v>
      </c>
      <c r="AU436" s="5">
        <f t="shared" si="200"/>
        <v>123.26422910848325</v>
      </c>
      <c r="AV436" s="5">
        <f t="shared" si="201"/>
        <v>20.955182547122938</v>
      </c>
      <c r="AW436" s="5">
        <f t="shared" si="202"/>
        <v>16.790759073203365</v>
      </c>
      <c r="AX436" s="5">
        <f t="shared" si="203"/>
        <v>49.134296759410617</v>
      </c>
      <c r="AY436" s="5">
        <f t="shared" si="204"/>
        <v>20.200097837742085</v>
      </c>
    </row>
    <row r="437" spans="1:51" x14ac:dyDescent="0.25">
      <c r="A437" s="2">
        <v>42408</v>
      </c>
      <c r="B437" s="299">
        <v>2016</v>
      </c>
      <c r="C437" s="1" t="s">
        <v>80</v>
      </c>
      <c r="D437" s="3">
        <v>7.6529915819411196E-2</v>
      </c>
      <c r="E437" s="3">
        <v>69.773333333333468</v>
      </c>
      <c r="F437" s="3">
        <v>1.6571187499999975</v>
      </c>
      <c r="G437" s="3">
        <v>1.3668124999999982</v>
      </c>
      <c r="H437" s="3">
        <v>0.29030625000000038</v>
      </c>
      <c r="I437" s="3">
        <v>0.21012500000000012</v>
      </c>
      <c r="J437" s="3">
        <v>0.47606666666666747</v>
      </c>
      <c r="K437" s="3">
        <v>0.11125000000000006</v>
      </c>
      <c r="L437" s="3">
        <f t="shared" si="177"/>
        <v>0.23368575829715699</v>
      </c>
      <c r="M437" s="4">
        <f t="shared" si="178"/>
        <v>13.064095125246189</v>
      </c>
      <c r="N437" s="4">
        <f t="shared" si="179"/>
        <v>0.31027264930005233</v>
      </c>
      <c r="O437" s="4">
        <f t="shared" si="180"/>
        <v>0.25591680467765382</v>
      </c>
      <c r="P437" s="4">
        <f t="shared" si="181"/>
        <v>5.4355844622398709E-2</v>
      </c>
      <c r="Q437" s="4">
        <f t="shared" si="182"/>
        <v>3.9343010532089884E-2</v>
      </c>
      <c r="R437" s="4">
        <f t="shared" si="183"/>
        <v>8.9136922691938666E-2</v>
      </c>
      <c r="S437" s="4">
        <f t="shared" si="184"/>
        <v>2.0830029371540746E-2</v>
      </c>
      <c r="T437" s="5">
        <f t="shared" si="205"/>
        <v>5590.3800210661338</v>
      </c>
      <c r="U437" s="5">
        <f t="shared" si="205"/>
        <v>189.71282520519031</v>
      </c>
      <c r="V437" s="5">
        <f t="shared" si="205"/>
        <v>152.77643968217416</v>
      </c>
      <c r="W437" s="5">
        <f t="shared" si="205"/>
        <v>36.129673367186896</v>
      </c>
      <c r="X437" s="5">
        <f t="shared" si="205"/>
        <v>18.048599918394018</v>
      </c>
      <c r="Y437" s="5">
        <f t="shared" si="205"/>
        <v>51.692999552356675</v>
      </c>
      <c r="Z437" s="5">
        <f t="shared" si="205"/>
        <v>18.966364338781911</v>
      </c>
      <c r="AA437" s="4">
        <v>9.2651199999999975E-2</v>
      </c>
      <c r="AB437" s="4">
        <f t="shared" si="188"/>
        <v>9.2651199999999975E-2</v>
      </c>
      <c r="AC437" s="3">
        <f t="shared" si="189"/>
        <v>226.67815839803893</v>
      </c>
      <c r="AD437" s="4">
        <v>29.920000000000041</v>
      </c>
      <c r="AE437" s="4">
        <v>1.3030049999999991</v>
      </c>
      <c r="AF437" s="4">
        <v>1.2258750000000014</v>
      </c>
      <c r="AG437" s="4">
        <v>7.6679999999999873E-2</v>
      </c>
      <c r="AH437" s="4">
        <v>0.17327000000000006</v>
      </c>
      <c r="AI437" s="4">
        <v>0.60858000000000156</v>
      </c>
      <c r="AJ437" s="4">
        <v>0.20775000000000043</v>
      </c>
      <c r="AK437" s="3">
        <f t="shared" si="190"/>
        <v>0.34136843143054307</v>
      </c>
      <c r="AL437" s="4">
        <f t="shared" si="191"/>
        <v>6.7822104992693326</v>
      </c>
      <c r="AM437" s="4">
        <f t="shared" si="192"/>
        <v>0.29536277378343645</v>
      </c>
      <c r="AN437" s="4">
        <f t="shared" si="193"/>
        <v>0.27787908742619616</v>
      </c>
      <c r="AO437" s="4">
        <f t="shared" si="194"/>
        <v>1.7381681185961593E-2</v>
      </c>
      <c r="AP437" s="4">
        <f t="shared" si="195"/>
        <v>3.927652450562822E-2</v>
      </c>
      <c r="AQ437" s="4">
        <f t="shared" si="196"/>
        <v>0.13795179363787885</v>
      </c>
      <c r="AR437" s="4">
        <f t="shared" si="197"/>
        <v>4.7092387407192675E-2</v>
      </c>
      <c r="AS437" s="5">
        <f t="shared" si="198"/>
        <v>3483.6723750261617</v>
      </c>
      <c r="AT437" s="5">
        <f t="shared" si="199"/>
        <v>144.36396897670022</v>
      </c>
      <c r="AU437" s="5">
        <f t="shared" si="200"/>
        <v>123.54210819590945</v>
      </c>
      <c r="AV437" s="5">
        <f t="shared" si="201"/>
        <v>20.972564228308901</v>
      </c>
      <c r="AW437" s="5">
        <f t="shared" si="202"/>
        <v>16.830035597708992</v>
      </c>
      <c r="AX437" s="5">
        <f t="shared" si="203"/>
        <v>49.272248553048499</v>
      </c>
      <c r="AY437" s="5">
        <f t="shared" si="204"/>
        <v>20.247190225149279</v>
      </c>
    </row>
    <row r="438" spans="1:51" x14ac:dyDescent="0.25">
      <c r="A438" s="2">
        <v>42409</v>
      </c>
      <c r="B438" s="299">
        <v>2016</v>
      </c>
      <c r="C438" s="1" t="s">
        <v>81</v>
      </c>
      <c r="D438" s="3">
        <v>8.2157229720234995E-2</v>
      </c>
      <c r="E438" s="3">
        <v>69.773333333333468</v>
      </c>
      <c r="F438" s="3">
        <v>1.6571187499999975</v>
      </c>
      <c r="G438" s="3">
        <v>1.3668124999999982</v>
      </c>
      <c r="H438" s="3">
        <v>0.29030625000000038</v>
      </c>
      <c r="I438" s="3">
        <v>0.21012500000000012</v>
      </c>
      <c r="J438" s="3">
        <v>0.47606666666666747</v>
      </c>
      <c r="K438" s="3">
        <v>0.11125000000000006</v>
      </c>
      <c r="L438" s="3">
        <f t="shared" si="177"/>
        <v>0.23368575829715699</v>
      </c>
      <c r="M438" s="4">
        <f t="shared" si="178"/>
        <v>14.024709851041246</v>
      </c>
      <c r="N438" s="4">
        <f t="shared" si="179"/>
        <v>0.33308727772028573</v>
      </c>
      <c r="O438" s="4">
        <f t="shared" si="180"/>
        <v>0.27473459869973599</v>
      </c>
      <c r="P438" s="4">
        <f t="shared" si="181"/>
        <v>5.8352679020549962E-2</v>
      </c>
      <c r="Q438" s="4">
        <f t="shared" si="182"/>
        <v>4.2235937666492029E-2</v>
      </c>
      <c r="R438" s="4">
        <f t="shared" si="183"/>
        <v>9.5691241206082078E-2</v>
      </c>
      <c r="S438" s="4">
        <f t="shared" si="184"/>
        <v>2.2361680263639445E-2</v>
      </c>
      <c r="T438" s="5">
        <f t="shared" si="205"/>
        <v>5604.4047309171747</v>
      </c>
      <c r="U438" s="5">
        <f t="shared" si="205"/>
        <v>190.04591248291061</v>
      </c>
      <c r="V438" s="5">
        <f t="shared" si="205"/>
        <v>153.05117428087388</v>
      </c>
      <c r="W438" s="5">
        <f t="shared" si="205"/>
        <v>36.188026046207447</v>
      </c>
      <c r="X438" s="5">
        <f t="shared" si="205"/>
        <v>18.090835856060512</v>
      </c>
      <c r="Y438" s="5">
        <f t="shared" si="205"/>
        <v>51.788690793562758</v>
      </c>
      <c r="Z438" s="5">
        <f t="shared" si="205"/>
        <v>18.988726019045551</v>
      </c>
      <c r="AA438" s="4">
        <v>0.11275893333333338</v>
      </c>
      <c r="AB438" s="4">
        <f t="shared" si="188"/>
        <v>0.11275893333333338</v>
      </c>
      <c r="AC438" s="3">
        <f t="shared" si="189"/>
        <v>275.87324665980867</v>
      </c>
      <c r="AD438" s="4">
        <v>29.920000000000041</v>
      </c>
      <c r="AE438" s="4">
        <v>1.3030049999999991</v>
      </c>
      <c r="AF438" s="4">
        <v>1.2258750000000014</v>
      </c>
      <c r="AG438" s="4">
        <v>7.6679999999999873E-2</v>
      </c>
      <c r="AH438" s="4">
        <v>0.17327000000000006</v>
      </c>
      <c r="AI438" s="4">
        <v>0.60858000000000156</v>
      </c>
      <c r="AJ438" s="4">
        <v>0.20775000000000043</v>
      </c>
      <c r="AK438" s="3">
        <f t="shared" si="190"/>
        <v>0.34136843143054307</v>
      </c>
      <c r="AL438" s="4">
        <f t="shared" si="191"/>
        <v>8.2541275400614857</v>
      </c>
      <c r="AM438" s="4">
        <f t="shared" si="192"/>
        <v>0.3594642197639637</v>
      </c>
      <c r="AN438" s="4">
        <f t="shared" si="193"/>
        <v>0.33818611624909328</v>
      </c>
      <c r="AO438" s="4">
        <f t="shared" si="194"/>
        <v>2.1153960553874088E-2</v>
      </c>
      <c r="AP438" s="4">
        <f t="shared" si="195"/>
        <v>4.7800557448745062E-2</v>
      </c>
      <c r="AQ438" s="4">
        <f t="shared" si="196"/>
        <v>0.16789094045222674</v>
      </c>
      <c r="AR438" s="4">
        <f t="shared" si="197"/>
        <v>5.7312666993575359E-2</v>
      </c>
      <c r="AS438" s="5">
        <f t="shared" si="198"/>
        <v>3491.926502566223</v>
      </c>
      <c r="AT438" s="5">
        <f t="shared" si="199"/>
        <v>144.72343319646419</v>
      </c>
      <c r="AU438" s="5">
        <f t="shared" si="200"/>
        <v>123.88029431215854</v>
      </c>
      <c r="AV438" s="5">
        <f t="shared" si="201"/>
        <v>20.993718188862776</v>
      </c>
      <c r="AW438" s="5">
        <f t="shared" si="202"/>
        <v>16.877836155157738</v>
      </c>
      <c r="AX438" s="5">
        <f t="shared" si="203"/>
        <v>49.440139493500723</v>
      </c>
      <c r="AY438" s="5">
        <f t="shared" si="204"/>
        <v>20.304502892142853</v>
      </c>
    </row>
    <row r="439" spans="1:51" x14ac:dyDescent="0.25">
      <c r="A439" s="2">
        <v>42410</v>
      </c>
      <c r="B439" s="299">
        <v>2016</v>
      </c>
      <c r="C439" s="1" t="s">
        <v>82</v>
      </c>
      <c r="D439" s="3">
        <v>8.4819787088264556E-2</v>
      </c>
      <c r="E439" s="3">
        <v>69.773333333333468</v>
      </c>
      <c r="F439" s="3">
        <v>1.6571187499999975</v>
      </c>
      <c r="G439" s="3">
        <v>1.3668124999999982</v>
      </c>
      <c r="H439" s="3">
        <v>0.29030625000000038</v>
      </c>
      <c r="I439" s="3">
        <v>0.21012500000000012</v>
      </c>
      <c r="J439" s="3">
        <v>0.47606666666666747</v>
      </c>
      <c r="K439" s="3">
        <v>0.11125000000000006</v>
      </c>
      <c r="L439" s="3">
        <f t="shared" si="177"/>
        <v>0.23368575829715699</v>
      </c>
      <c r="M439" s="4">
        <f t="shared" si="178"/>
        <v>14.479223649468036</v>
      </c>
      <c r="N439" s="4">
        <f t="shared" si="179"/>
        <v>0.34388199400406305</v>
      </c>
      <c r="O439" s="4">
        <f t="shared" si="180"/>
        <v>0.2836382171945605</v>
      </c>
      <c r="P439" s="4">
        <f t="shared" si="181"/>
        <v>6.0243776809502825E-2</v>
      </c>
      <c r="Q439" s="4">
        <f t="shared" si="182"/>
        <v>4.3604722950665975E-2</v>
      </c>
      <c r="R439" s="4">
        <f t="shared" si="183"/>
        <v>9.8792409784875995E-2</v>
      </c>
      <c r="S439" s="4">
        <f t="shared" si="184"/>
        <v>2.3086379194582219E-2</v>
      </c>
      <c r="T439" s="5">
        <f t="shared" si="205"/>
        <v>5618.8839545666424</v>
      </c>
      <c r="U439" s="5">
        <f t="shared" si="205"/>
        <v>190.38979447691466</v>
      </c>
      <c r="V439" s="5">
        <f t="shared" si="205"/>
        <v>153.33481249806843</v>
      </c>
      <c r="W439" s="5">
        <f t="shared" si="205"/>
        <v>36.248269823016948</v>
      </c>
      <c r="X439" s="5">
        <f t="shared" si="205"/>
        <v>18.134440579011176</v>
      </c>
      <c r="Y439" s="5">
        <f t="shared" si="205"/>
        <v>51.887483203347635</v>
      </c>
      <c r="Z439" s="5">
        <f t="shared" si="205"/>
        <v>19.011812398240131</v>
      </c>
      <c r="AA439" s="4">
        <v>0.12178613333333328</v>
      </c>
      <c r="AB439" s="4">
        <f t="shared" si="188"/>
        <v>0.12178613333333328</v>
      </c>
      <c r="AC439" s="3">
        <f t="shared" si="189"/>
        <v>297.95897325040602</v>
      </c>
      <c r="AD439" s="4">
        <v>29.920000000000041</v>
      </c>
      <c r="AE439" s="4">
        <v>1.3030049999999991</v>
      </c>
      <c r="AF439" s="4">
        <v>1.2258750000000014</v>
      </c>
      <c r="AG439" s="4">
        <v>7.6679999999999873E-2</v>
      </c>
      <c r="AH439" s="4">
        <v>0.17327000000000006</v>
      </c>
      <c r="AI439" s="4">
        <v>0.60858000000000156</v>
      </c>
      <c r="AJ439" s="4">
        <v>0.20775000000000043</v>
      </c>
      <c r="AK439" s="3">
        <f t="shared" si="190"/>
        <v>0.34136843143054307</v>
      </c>
      <c r="AL439" s="4">
        <f t="shared" si="191"/>
        <v>8.9149324796521618</v>
      </c>
      <c r="AM439" s="4">
        <f t="shared" si="192"/>
        <v>0.38824203194014506</v>
      </c>
      <c r="AN439" s="4">
        <f t="shared" si="193"/>
        <v>0.36526045633334187</v>
      </c>
      <c r="AO439" s="4">
        <f t="shared" si="194"/>
        <v>2.2847494068841099E-2</v>
      </c>
      <c r="AP439" s="4">
        <f t="shared" si="195"/>
        <v>5.1627351295097865E-2</v>
      </c>
      <c r="AQ439" s="4">
        <f t="shared" si="196"/>
        <v>0.18133187194073258</v>
      </c>
      <c r="AR439" s="4">
        <f t="shared" si="197"/>
        <v>6.1900976692771982E-2</v>
      </c>
      <c r="AS439" s="5">
        <f t="shared" si="198"/>
        <v>3500.8414350458752</v>
      </c>
      <c r="AT439" s="5">
        <f t="shared" si="199"/>
        <v>145.11167522840432</v>
      </c>
      <c r="AU439" s="5">
        <f t="shared" si="200"/>
        <v>124.24555476849189</v>
      </c>
      <c r="AV439" s="5">
        <f t="shared" si="201"/>
        <v>21.016565682931617</v>
      </c>
      <c r="AW439" s="5">
        <f t="shared" si="202"/>
        <v>16.929463506452837</v>
      </c>
      <c r="AX439" s="5">
        <f t="shared" si="203"/>
        <v>49.621471365441458</v>
      </c>
      <c r="AY439" s="5">
        <f t="shared" si="204"/>
        <v>20.366403868835626</v>
      </c>
    </row>
    <row r="440" spans="1:51" x14ac:dyDescent="0.25">
      <c r="A440" s="2">
        <v>42411</v>
      </c>
      <c r="B440" s="299">
        <v>2016</v>
      </c>
      <c r="C440" s="1" t="s">
        <v>83</v>
      </c>
      <c r="D440" s="3">
        <v>7.3372240032122019E-2</v>
      </c>
      <c r="E440" s="3">
        <v>69.773333333333468</v>
      </c>
      <c r="F440" s="3">
        <v>1.6571187499999975</v>
      </c>
      <c r="G440" s="3">
        <v>1.3668124999999982</v>
      </c>
      <c r="H440" s="3">
        <v>0.29030625000000038</v>
      </c>
      <c r="I440" s="3">
        <v>0.21012500000000012</v>
      </c>
      <c r="J440" s="3">
        <v>0.47606666666666747</v>
      </c>
      <c r="K440" s="3">
        <v>0.11125000000000006</v>
      </c>
      <c r="L440" s="3">
        <f t="shared" si="177"/>
        <v>0.23368575829715699</v>
      </c>
      <c r="M440" s="4">
        <f t="shared" si="178"/>
        <v>12.525061775762625</v>
      </c>
      <c r="N440" s="4">
        <f t="shared" si="179"/>
        <v>0.29747059115504215</v>
      </c>
      <c r="O440" s="4">
        <f t="shared" si="180"/>
        <v>0.24535750523195823</v>
      </c>
      <c r="P440" s="4">
        <f t="shared" si="181"/>
        <v>5.2113085923084078E-2</v>
      </c>
      <c r="Q440" s="4">
        <f t="shared" si="182"/>
        <v>3.7719691462336877E-2</v>
      </c>
      <c r="R440" s="4">
        <f t="shared" si="183"/>
        <v>8.545907332383039E-2</v>
      </c>
      <c r="S440" s="4">
        <f t="shared" si="184"/>
        <v>1.9970568353051648E-2</v>
      </c>
      <c r="T440" s="5">
        <f t="shared" si="205"/>
        <v>5631.4090163424053</v>
      </c>
      <c r="U440" s="5">
        <f t="shared" si="205"/>
        <v>190.68726506806971</v>
      </c>
      <c r="V440" s="5">
        <f t="shared" si="205"/>
        <v>153.5801700033004</v>
      </c>
      <c r="W440" s="5">
        <f t="shared" si="205"/>
        <v>36.30038290894003</v>
      </c>
      <c r="X440" s="5">
        <f t="shared" si="205"/>
        <v>18.172160270473512</v>
      </c>
      <c r="Y440" s="5">
        <f t="shared" si="205"/>
        <v>51.972942276671468</v>
      </c>
      <c r="Z440" s="5">
        <f t="shared" si="205"/>
        <v>19.031782966593184</v>
      </c>
      <c r="AA440" s="4">
        <v>8.2623466666666659E-2</v>
      </c>
      <c r="AB440" s="4">
        <f t="shared" si="188"/>
        <v>8.2623466666666659E-2</v>
      </c>
      <c r="AC440" s="3">
        <f t="shared" si="189"/>
        <v>202.14455144090698</v>
      </c>
      <c r="AD440" s="4">
        <v>29.920000000000041</v>
      </c>
      <c r="AE440" s="4">
        <v>1.3030049999999991</v>
      </c>
      <c r="AF440" s="4">
        <v>1.2258750000000014</v>
      </c>
      <c r="AG440" s="4">
        <v>7.6679999999999873E-2</v>
      </c>
      <c r="AH440" s="4">
        <v>0.17327000000000006</v>
      </c>
      <c r="AI440" s="4">
        <v>0.60858000000000156</v>
      </c>
      <c r="AJ440" s="4">
        <v>0.20775000000000043</v>
      </c>
      <c r="AK440" s="3">
        <f t="shared" si="190"/>
        <v>0.34136843143054307</v>
      </c>
      <c r="AL440" s="4">
        <f t="shared" si="191"/>
        <v>6.0481649791119461</v>
      </c>
      <c r="AM440" s="4">
        <f t="shared" si="192"/>
        <v>0.26339536125025886</v>
      </c>
      <c r="AN440" s="4">
        <f t="shared" si="193"/>
        <v>0.24780395199762215</v>
      </c>
      <c r="AO440" s="4">
        <f t="shared" si="194"/>
        <v>1.5500444204488725E-2</v>
      </c>
      <c r="AP440" s="4">
        <f t="shared" si="195"/>
        <v>3.5025586428165965E-2</v>
      </c>
      <c r="AQ440" s="4">
        <f t="shared" si="196"/>
        <v>0.1230211311159075</v>
      </c>
      <c r="AR440" s="4">
        <f t="shared" si="197"/>
        <v>4.1995530561848508E-2</v>
      </c>
      <c r="AS440" s="5">
        <f t="shared" si="198"/>
        <v>3506.889600024987</v>
      </c>
      <c r="AT440" s="5">
        <f t="shared" si="199"/>
        <v>145.37507058965457</v>
      </c>
      <c r="AU440" s="5">
        <f t="shared" si="200"/>
        <v>124.49335872048951</v>
      </c>
      <c r="AV440" s="5">
        <f t="shared" si="201"/>
        <v>21.032066127136105</v>
      </c>
      <c r="AW440" s="5">
        <f t="shared" si="202"/>
        <v>16.964489092881003</v>
      </c>
      <c r="AX440" s="5">
        <f t="shared" si="203"/>
        <v>49.744492496557363</v>
      </c>
      <c r="AY440" s="5">
        <f t="shared" si="204"/>
        <v>20.408399399397474</v>
      </c>
    </row>
    <row r="441" spans="1:51" x14ac:dyDescent="0.25">
      <c r="A441" s="2">
        <v>42412</v>
      </c>
      <c r="B441" s="299">
        <v>2016</v>
      </c>
      <c r="C441" s="1" t="s">
        <v>84</v>
      </c>
      <c r="D441" s="3">
        <v>6.1273480917185645E-2</v>
      </c>
      <c r="E441" s="3">
        <v>69.773333333333468</v>
      </c>
      <c r="F441" s="3">
        <v>1.6571187499999975</v>
      </c>
      <c r="G441" s="3">
        <v>1.3668124999999982</v>
      </c>
      <c r="H441" s="3">
        <v>0.29030625000000038</v>
      </c>
      <c r="I441" s="3">
        <v>0.21012500000000012</v>
      </c>
      <c r="J441" s="3">
        <v>0.47606666666666747</v>
      </c>
      <c r="K441" s="3">
        <v>0.11125000000000006</v>
      </c>
      <c r="L441" s="3">
        <f t="shared" si="177"/>
        <v>0.23368575829715699</v>
      </c>
      <c r="M441" s="4">
        <f t="shared" si="178"/>
        <v>10.45973427235934</v>
      </c>
      <c r="N441" s="4">
        <f t="shared" si="179"/>
        <v>0.2484190012814477</v>
      </c>
      <c r="O441" s="4">
        <f t="shared" si="180"/>
        <v>0.20489913362515436</v>
      </c>
      <c r="P441" s="4">
        <f t="shared" si="181"/>
        <v>4.3519867656293468E-2</v>
      </c>
      <c r="Q441" s="4">
        <f t="shared" si="182"/>
        <v>3.1499880527128363E-2</v>
      </c>
      <c r="R441" s="4">
        <f t="shared" si="183"/>
        <v>7.1367248651746637E-2</v>
      </c>
      <c r="S441" s="4">
        <f t="shared" si="184"/>
        <v>1.6677509618765164E-2</v>
      </c>
      <c r="T441" s="5">
        <f t="shared" si="205"/>
        <v>5641.8687506147644</v>
      </c>
      <c r="U441" s="5">
        <f t="shared" si="205"/>
        <v>190.93568406935114</v>
      </c>
      <c r="V441" s="5">
        <f t="shared" si="205"/>
        <v>153.78506913692556</v>
      </c>
      <c r="W441" s="5">
        <f t="shared" si="205"/>
        <v>36.343902776596323</v>
      </c>
      <c r="X441" s="5">
        <f t="shared" si="205"/>
        <v>18.203660151000641</v>
      </c>
      <c r="Y441" s="5">
        <f t="shared" si="205"/>
        <v>52.044309525323214</v>
      </c>
      <c r="Z441" s="5">
        <f t="shared" si="205"/>
        <v>19.04846047621195</v>
      </c>
      <c r="AA441" s="4">
        <v>4.10117333333333E-2</v>
      </c>
      <c r="AB441" s="4">
        <f t="shared" si="188"/>
        <v>4.10117333333333E-2</v>
      </c>
      <c r="AC441" s="3">
        <f t="shared" si="189"/>
        <v>100.3383030625773</v>
      </c>
      <c r="AD441" s="4">
        <v>29.920000000000041</v>
      </c>
      <c r="AE441" s="4">
        <v>1.3030049999999991</v>
      </c>
      <c r="AF441" s="4">
        <v>1.2258750000000014</v>
      </c>
      <c r="AG441" s="4">
        <v>7.6679999999999873E-2</v>
      </c>
      <c r="AH441" s="4">
        <v>0.17327000000000006</v>
      </c>
      <c r="AI441" s="4">
        <v>0.60858000000000156</v>
      </c>
      <c r="AJ441" s="4">
        <v>0.20775000000000043</v>
      </c>
      <c r="AK441" s="3">
        <f t="shared" si="190"/>
        <v>0.34136843143054307</v>
      </c>
      <c r="AL441" s="4">
        <f t="shared" si="191"/>
        <v>3.0021220276323164</v>
      </c>
      <c r="AM441" s="4">
        <f t="shared" si="192"/>
        <v>0.13074131058205343</v>
      </c>
      <c r="AN441" s="4">
        <f t="shared" si="193"/>
        <v>0.12300221726683708</v>
      </c>
      <c r="AO441" s="4">
        <f t="shared" si="194"/>
        <v>7.6939410788384134E-3</v>
      </c>
      <c r="AP441" s="4">
        <f t="shared" si="195"/>
        <v>1.7385617771652775E-2</v>
      </c>
      <c r="AQ441" s="4">
        <f t="shared" si="196"/>
        <v>6.1063884477823453E-2</v>
      </c>
      <c r="AR441" s="4">
        <f t="shared" si="197"/>
        <v>2.0845282461250478E-2</v>
      </c>
      <c r="AS441" s="5">
        <f t="shared" si="198"/>
        <v>3509.8917220526191</v>
      </c>
      <c r="AT441" s="5">
        <f t="shared" si="199"/>
        <v>145.50581190023664</v>
      </c>
      <c r="AU441" s="5">
        <f t="shared" si="200"/>
        <v>124.61636093775635</v>
      </c>
      <c r="AV441" s="5">
        <f t="shared" si="201"/>
        <v>21.039760068214942</v>
      </c>
      <c r="AW441" s="5">
        <f t="shared" si="202"/>
        <v>16.981874710652654</v>
      </c>
      <c r="AX441" s="5">
        <f t="shared" si="203"/>
        <v>49.805556381035188</v>
      </c>
      <c r="AY441" s="5">
        <f t="shared" si="204"/>
        <v>20.429244681858727</v>
      </c>
    </row>
    <row r="442" spans="1:51" x14ac:dyDescent="0.25">
      <c r="A442" s="2">
        <v>42413</v>
      </c>
      <c r="B442" s="299">
        <v>2016</v>
      </c>
      <c r="C442" s="1" t="s">
        <v>85</v>
      </c>
      <c r="D442" s="3">
        <v>1.7760422565330673E-2</v>
      </c>
      <c r="E442" s="3">
        <v>40.18717013888898</v>
      </c>
      <c r="F442" s="3">
        <v>1.5480807477678564</v>
      </c>
      <c r="G442" s="3">
        <v>1.1963551711309524</v>
      </c>
      <c r="H442" s="3">
        <v>0.37068539806547579</v>
      </c>
      <c r="I442" s="3">
        <v>0.14181659226190496</v>
      </c>
      <c r="J442" s="3">
        <v>0.38675099206349262</v>
      </c>
      <c r="K442" s="3">
        <v>0.10138116987179492</v>
      </c>
      <c r="L442" s="3">
        <f t="shared" si="177"/>
        <v>0.26213551342397395</v>
      </c>
      <c r="M442" s="4">
        <f t="shared" si="178"/>
        <v>1.7462215645215677</v>
      </c>
      <c r="N442" s="4">
        <f t="shared" si="179"/>
        <v>6.7267537774622715E-2</v>
      </c>
      <c r="O442" s="4">
        <f t="shared" si="180"/>
        <v>5.1984282332787193E-2</v>
      </c>
      <c r="P442" s="4">
        <f t="shared" si="181"/>
        <v>1.6107101682405017E-2</v>
      </c>
      <c r="Q442" s="4">
        <f t="shared" si="182"/>
        <v>6.162245083663094E-3</v>
      </c>
      <c r="R442" s="4">
        <f t="shared" si="183"/>
        <v>1.6805187329869836E-2</v>
      </c>
      <c r="S442" s="4">
        <f t="shared" si="184"/>
        <v>4.4052364089014915E-3</v>
      </c>
      <c r="T442" s="5">
        <f t="shared" si="205"/>
        <v>5643.6149721792863</v>
      </c>
      <c r="U442" s="5">
        <f t="shared" si="205"/>
        <v>191.00295160712577</v>
      </c>
      <c r="V442" s="5">
        <f t="shared" si="205"/>
        <v>153.83705341925835</v>
      </c>
      <c r="W442" s="5">
        <f t="shared" si="205"/>
        <v>36.360009878278731</v>
      </c>
      <c r="X442" s="5">
        <f t="shared" si="205"/>
        <v>18.209822396084302</v>
      </c>
      <c r="Y442" s="5">
        <f t="shared" si="205"/>
        <v>52.061114712653087</v>
      </c>
      <c r="Z442" s="5">
        <f t="shared" si="205"/>
        <v>19.05286571262085</v>
      </c>
      <c r="AA442" s="4">
        <v>7.777600000000006E-3</v>
      </c>
      <c r="AB442" s="4">
        <f t="shared" si="188"/>
        <v>7.777600000000006E-3</v>
      </c>
      <c r="AC442" s="3">
        <f t="shared" si="189"/>
        <v>19.028485812990972</v>
      </c>
      <c r="AD442" s="4">
        <v>29.211666666666684</v>
      </c>
      <c r="AE442" s="4">
        <v>1.3502837905092582</v>
      </c>
      <c r="AF442" s="4">
        <v>1.2773048321759275</v>
      </c>
      <c r="AG442" s="4">
        <v>7.2646145833333189E-2</v>
      </c>
      <c r="AH442" s="4">
        <v>0.19299135416666666</v>
      </c>
      <c r="AI442" s="4">
        <v>0.66744588541666816</v>
      </c>
      <c r="AJ442" s="4">
        <v>0.19569126157407446</v>
      </c>
      <c r="AK442" s="3">
        <f t="shared" si="190"/>
        <v>0.29319419873554209</v>
      </c>
      <c r="AL442" s="4">
        <f t="shared" si="191"/>
        <v>0.5558537847404883</v>
      </c>
      <c r="AM442" s="4">
        <f t="shared" si="192"/>
        <v>2.5693855951217096E-2</v>
      </c>
      <c r="AN442" s="4">
        <f t="shared" si="193"/>
        <v>2.4305176877924453E-2</v>
      </c>
      <c r="AO442" s="4">
        <f t="shared" si="194"/>
        <v>1.3823461553580539E-3</v>
      </c>
      <c r="AP442" s="4">
        <f t="shared" si="195"/>
        <v>3.6723332447903328E-3</v>
      </c>
      <c r="AQ442" s="4">
        <f t="shared" si="196"/>
        <v>1.2700484561590269E-2</v>
      </c>
      <c r="AR442" s="4">
        <f t="shared" si="197"/>
        <v>3.7237083945885815E-3</v>
      </c>
      <c r="AS442" s="5">
        <f t="shared" si="198"/>
        <v>3510.4475758373596</v>
      </c>
      <c r="AT442" s="5">
        <f t="shared" si="199"/>
        <v>145.53150575618784</v>
      </c>
      <c r="AU442" s="5">
        <f t="shared" si="200"/>
        <v>124.64066611463429</v>
      </c>
      <c r="AV442" s="5">
        <f t="shared" si="201"/>
        <v>21.041142414370299</v>
      </c>
      <c r="AW442" s="5">
        <f t="shared" si="202"/>
        <v>16.985547043897444</v>
      </c>
      <c r="AX442" s="5">
        <f t="shared" si="203"/>
        <v>49.81825686559678</v>
      </c>
      <c r="AY442" s="5">
        <f t="shared" si="204"/>
        <v>20.432968390253315</v>
      </c>
    </row>
    <row r="443" spans="1:51" x14ac:dyDescent="0.25">
      <c r="A443" s="2">
        <v>42414</v>
      </c>
      <c r="B443" s="299">
        <v>2016</v>
      </c>
      <c r="C443" s="1" t="s">
        <v>86</v>
      </c>
      <c r="D443" s="3">
        <v>0</v>
      </c>
      <c r="E443" s="3">
        <v>23.962500000000045</v>
      </c>
      <c r="F443" s="3">
        <v>1.4882857142857133</v>
      </c>
      <c r="G443" s="3">
        <v>1.1028785714285727</v>
      </c>
      <c r="H443" s="3">
        <v>0.41476428571428486</v>
      </c>
      <c r="I443" s="3">
        <v>0.10435714285714308</v>
      </c>
      <c r="J443" s="3">
        <v>0.33777142857142883</v>
      </c>
      <c r="K443" s="3">
        <v>9.5969230769230751E-2</v>
      </c>
      <c r="L443" s="3">
        <f t="shared" si="177"/>
        <v>0.28412477388961882</v>
      </c>
      <c r="M443" s="4">
        <f t="shared" si="178"/>
        <v>0</v>
      </c>
      <c r="N443" s="4">
        <f t="shared" si="179"/>
        <v>0</v>
      </c>
      <c r="O443" s="4">
        <f t="shared" si="180"/>
        <v>0</v>
      </c>
      <c r="P443" s="4">
        <f t="shared" si="181"/>
        <v>0</v>
      </c>
      <c r="Q443" s="4">
        <f t="shared" si="182"/>
        <v>0</v>
      </c>
      <c r="R443" s="4">
        <f t="shared" si="183"/>
        <v>0</v>
      </c>
      <c r="S443" s="4">
        <f t="shared" si="184"/>
        <v>0</v>
      </c>
      <c r="T443" s="5">
        <f t="shared" si="205"/>
        <v>5643.6149721792863</v>
      </c>
      <c r="U443" s="5">
        <f t="shared" si="205"/>
        <v>191.00295160712577</v>
      </c>
      <c r="V443" s="5">
        <f t="shared" si="205"/>
        <v>153.83705341925835</v>
      </c>
      <c r="W443" s="5">
        <f t="shared" si="205"/>
        <v>36.360009878278731</v>
      </c>
      <c r="X443" s="5">
        <f t="shared" si="205"/>
        <v>18.209822396084302</v>
      </c>
      <c r="Y443" s="5">
        <f t="shared" si="205"/>
        <v>52.061114712653087</v>
      </c>
      <c r="Z443" s="5">
        <f t="shared" si="205"/>
        <v>19.05286571262085</v>
      </c>
      <c r="AA443" s="4">
        <v>-4.0501833333333346E-3</v>
      </c>
      <c r="AB443" s="4">
        <f t="shared" si="188"/>
        <v>0</v>
      </c>
      <c r="AC443" s="3">
        <f t="shared" si="189"/>
        <v>0</v>
      </c>
      <c r="AD443" s="4">
        <v>27.199999999999989</v>
      </c>
      <c r="AE443" s="4">
        <v>1.4845555555555554</v>
      </c>
      <c r="AF443" s="4">
        <v>1.4233655555555595</v>
      </c>
      <c r="AG443" s="4">
        <v>6.1189999999999918E-2</v>
      </c>
      <c r="AH443" s="4">
        <v>0.24899999999999975</v>
      </c>
      <c r="AI443" s="4">
        <v>0.83462500000000128</v>
      </c>
      <c r="AJ443" s="4">
        <v>0.16144444444444475</v>
      </c>
      <c r="AK443" s="3">
        <f t="shared" si="190"/>
        <v>0.19343351139067785</v>
      </c>
      <c r="AL443" s="4">
        <f t="shared" si="191"/>
        <v>0</v>
      </c>
      <c r="AM443" s="4">
        <f t="shared" si="192"/>
        <v>0</v>
      </c>
      <c r="AN443" s="4">
        <f t="shared" si="193"/>
        <v>0</v>
      </c>
      <c r="AO443" s="4">
        <f t="shared" si="194"/>
        <v>0</v>
      </c>
      <c r="AP443" s="4">
        <f t="shared" si="195"/>
        <v>0</v>
      </c>
      <c r="AQ443" s="4">
        <f t="shared" si="196"/>
        <v>0</v>
      </c>
      <c r="AR443" s="4">
        <f t="shared" si="197"/>
        <v>0</v>
      </c>
      <c r="AS443" s="5">
        <f t="shared" si="198"/>
        <v>3510.4475758373596</v>
      </c>
      <c r="AT443" s="5">
        <f t="shared" si="199"/>
        <v>145.53150575618784</v>
      </c>
      <c r="AU443" s="5">
        <f t="shared" si="200"/>
        <v>124.64066611463429</v>
      </c>
      <c r="AV443" s="5">
        <f t="shared" si="201"/>
        <v>21.041142414370299</v>
      </c>
      <c r="AW443" s="5">
        <f t="shared" si="202"/>
        <v>16.985547043897444</v>
      </c>
      <c r="AX443" s="5">
        <f t="shared" si="203"/>
        <v>49.81825686559678</v>
      </c>
      <c r="AY443" s="5">
        <f t="shared" si="204"/>
        <v>20.432968390253315</v>
      </c>
    </row>
    <row r="444" spans="1:51" x14ac:dyDescent="0.25">
      <c r="A444" s="2">
        <v>42415</v>
      </c>
      <c r="B444" s="299">
        <v>2016</v>
      </c>
      <c r="C444" s="1" t="s">
        <v>87</v>
      </c>
      <c r="D444" s="3">
        <v>1.2778094727942517E-2</v>
      </c>
      <c r="E444" s="3">
        <v>34.460815972222285</v>
      </c>
      <c r="F444" s="3">
        <v>1.5269766183035689</v>
      </c>
      <c r="G444" s="3">
        <v>1.1633634300595228</v>
      </c>
      <c r="H444" s="3">
        <v>0.38624265252976148</v>
      </c>
      <c r="I444" s="3">
        <v>0.12859561011904769</v>
      </c>
      <c r="J444" s="3">
        <v>0.36946408730158775</v>
      </c>
      <c r="K444" s="3">
        <v>9.9471073717948624E-2</v>
      </c>
      <c r="L444" s="3">
        <f t="shared" si="177"/>
        <v>0.26923069693848739</v>
      </c>
      <c r="M444" s="4">
        <f t="shared" si="178"/>
        <v>1.0773338036954923</v>
      </c>
      <c r="N444" s="4">
        <f t="shared" si="179"/>
        <v>4.7737219271798283E-2</v>
      </c>
      <c r="O444" s="4">
        <f t="shared" si="180"/>
        <v>3.6369735127471402E-2</v>
      </c>
      <c r="P444" s="4">
        <f t="shared" si="181"/>
        <v>1.2074939442372416E-2</v>
      </c>
      <c r="Q444" s="4">
        <f t="shared" si="182"/>
        <v>4.0202297560153234E-3</v>
      </c>
      <c r="R444" s="4">
        <f t="shared" si="183"/>
        <v>1.1550398308105839E-2</v>
      </c>
      <c r="S444" s="4">
        <f t="shared" si="184"/>
        <v>3.1097217864084607E-3</v>
      </c>
      <c r="T444" s="5">
        <f t="shared" si="205"/>
        <v>5644.6923059829815</v>
      </c>
      <c r="U444" s="5">
        <f t="shared" si="205"/>
        <v>191.05068882639756</v>
      </c>
      <c r="V444" s="5">
        <f t="shared" si="205"/>
        <v>153.87342315438582</v>
      </c>
      <c r="W444" s="5">
        <f t="shared" si="205"/>
        <v>36.372084817721102</v>
      </c>
      <c r="X444" s="5">
        <f t="shared" si="205"/>
        <v>18.213842625840318</v>
      </c>
      <c r="Y444" s="5">
        <f t="shared" si="205"/>
        <v>52.072665110961189</v>
      </c>
      <c r="Z444" s="5">
        <f t="shared" si="205"/>
        <v>19.055975434407259</v>
      </c>
      <c r="AA444" s="4">
        <v>8.2928000000000047E-3</v>
      </c>
      <c r="AB444" s="4">
        <f t="shared" si="188"/>
        <v>8.2928000000000047E-3</v>
      </c>
      <c r="AC444" s="3">
        <f t="shared" si="189"/>
        <v>20.288961524116889</v>
      </c>
      <c r="AD444" s="4">
        <v>28.871666666666716</v>
      </c>
      <c r="AE444" s="4">
        <v>1.372977609953703</v>
      </c>
      <c r="AF444" s="4">
        <v>1.3019911516203717</v>
      </c>
      <c r="AG444" s="4">
        <v>7.0709895833333217E-2</v>
      </c>
      <c r="AH444" s="4">
        <v>0.20245760416666658</v>
      </c>
      <c r="AI444" s="4">
        <v>0.6957015104166685</v>
      </c>
      <c r="AJ444" s="4">
        <v>0.18990306712962998</v>
      </c>
      <c r="AK444" s="3">
        <f t="shared" si="190"/>
        <v>0.27296629989475446</v>
      </c>
      <c r="AL444" s="4">
        <f t="shared" si="191"/>
        <v>0.58577613413712903</v>
      </c>
      <c r="AM444" s="4">
        <f t="shared" si="192"/>
        <v>2.7856289901824642E-2</v>
      </c>
      <c r="AN444" s="4">
        <f t="shared" si="193"/>
        <v>2.6416048379966355E-2</v>
      </c>
      <c r="AO444" s="4">
        <f t="shared" si="194"/>
        <v>1.4346303559368107E-3</v>
      </c>
      <c r="AP444" s="4">
        <f t="shared" si="195"/>
        <v>4.1076545412023855E-3</v>
      </c>
      <c r="AQ444" s="4">
        <f t="shared" si="196"/>
        <v>1.4115061177113789E-2</v>
      </c>
      <c r="AR444" s="4">
        <f t="shared" si="197"/>
        <v>3.8529360223048489E-3</v>
      </c>
      <c r="AS444" s="5">
        <f t="shared" si="198"/>
        <v>3511.0333519714968</v>
      </c>
      <c r="AT444" s="5">
        <f t="shared" si="199"/>
        <v>145.55936204608966</v>
      </c>
      <c r="AU444" s="5">
        <f t="shared" si="200"/>
        <v>124.66708216301426</v>
      </c>
      <c r="AV444" s="5">
        <f t="shared" si="201"/>
        <v>21.042577044726237</v>
      </c>
      <c r="AW444" s="5">
        <f t="shared" si="202"/>
        <v>16.989654698438645</v>
      </c>
      <c r="AX444" s="5">
        <f t="shared" si="203"/>
        <v>49.832371926773895</v>
      </c>
      <c r="AY444" s="5">
        <f t="shared" si="204"/>
        <v>20.43682132627562</v>
      </c>
    </row>
    <row r="445" spans="1:51" x14ac:dyDescent="0.25">
      <c r="A445" s="2">
        <v>42416</v>
      </c>
      <c r="B445" s="299">
        <v>2016</v>
      </c>
      <c r="C445" s="1" t="s">
        <v>88</v>
      </c>
      <c r="D445" s="3">
        <v>0.15848165635958436</v>
      </c>
      <c r="E445" s="3">
        <v>59.512818953147253</v>
      </c>
      <c r="F445" s="3">
        <v>1.8885931857782179</v>
      </c>
      <c r="G445" s="3">
        <v>1.6753544469162887</v>
      </c>
      <c r="H445" s="3">
        <v>0.17782764406349769</v>
      </c>
      <c r="I445" s="3">
        <v>8.0954892154457503E-2</v>
      </c>
      <c r="J445" s="3">
        <v>0.60436135270140234</v>
      </c>
      <c r="K445" s="3">
        <v>0.26802539402509995</v>
      </c>
      <c r="L445" s="3">
        <f t="shared" si="177"/>
        <v>0.44348533013745445</v>
      </c>
      <c r="M445" s="4">
        <f t="shared" si="178"/>
        <v>23.075342224484043</v>
      </c>
      <c r="N445" s="4">
        <f t="shared" si="179"/>
        <v>0.73227810161320361</v>
      </c>
      <c r="O445" s="4">
        <f t="shared" si="180"/>
        <v>0.64959747983606653</v>
      </c>
      <c r="P445" s="4">
        <f t="shared" si="181"/>
        <v>6.8950418009428596E-2</v>
      </c>
      <c r="Q445" s="4">
        <f t="shared" si="182"/>
        <v>3.138923469044505E-2</v>
      </c>
      <c r="R445" s="4">
        <f t="shared" si="183"/>
        <v>0.23433346438884253</v>
      </c>
      <c r="S445" s="4">
        <f t="shared" si="184"/>
        <v>0.10392345381673924</v>
      </c>
      <c r="T445" s="5">
        <f t="shared" si="205"/>
        <v>5667.7676482074658</v>
      </c>
      <c r="U445" s="5">
        <f t="shared" si="205"/>
        <v>191.78296692801075</v>
      </c>
      <c r="V445" s="5">
        <f t="shared" si="205"/>
        <v>154.52302063422189</v>
      </c>
      <c r="W445" s="5">
        <f t="shared" si="205"/>
        <v>36.441035235730531</v>
      </c>
      <c r="X445" s="5">
        <f t="shared" si="205"/>
        <v>18.245231860530762</v>
      </c>
      <c r="Y445" s="5">
        <f t="shared" si="205"/>
        <v>52.306998575350029</v>
      </c>
      <c r="Z445" s="5">
        <f t="shared" si="205"/>
        <v>19.159898888223999</v>
      </c>
      <c r="AA445" s="4">
        <v>0.15492319999999998</v>
      </c>
      <c r="AB445" s="4">
        <f t="shared" si="188"/>
        <v>0.15492319999999998</v>
      </c>
      <c r="AC445" s="3">
        <f t="shared" si="189"/>
        <v>379.03130956891079</v>
      </c>
      <c r="AD445" s="4">
        <v>43.081969119888164</v>
      </c>
      <c r="AE445" s="4">
        <v>1.4998741761197636</v>
      </c>
      <c r="AF445" s="4">
        <v>1.3790453878641313</v>
      </c>
      <c r="AG445" s="4">
        <v>0.12835977278550922</v>
      </c>
      <c r="AH445" s="4">
        <v>0.11731419078266005</v>
      </c>
      <c r="AI445" s="4">
        <v>0.5190437406714361</v>
      </c>
      <c r="AJ445" s="4">
        <v>0.23207548337241515</v>
      </c>
      <c r="AK445" s="3">
        <f t="shared" si="190"/>
        <v>0.44712124468007614</v>
      </c>
      <c r="AL445" s="4">
        <f t="shared" si="191"/>
        <v>16.329415174318584</v>
      </c>
      <c r="AM445" s="4">
        <f t="shared" si="192"/>
        <v>0.5684992731632651</v>
      </c>
      <c r="AN445" s="4">
        <f t="shared" si="193"/>
        <v>0.52270137931710814</v>
      </c>
      <c r="AO445" s="4">
        <f t="shared" si="194"/>
        <v>4.8652372774859384E-2</v>
      </c>
      <c r="AP445" s="4">
        <f t="shared" si="195"/>
        <v>4.4465751363368673E-2</v>
      </c>
      <c r="AQ445" s="4">
        <f t="shared" si="196"/>
        <v>0.19673382875024051</v>
      </c>
      <c r="AR445" s="4">
        <f t="shared" si="197"/>
        <v>8.796387438148448E-2</v>
      </c>
      <c r="AS445" s="5">
        <f t="shared" si="198"/>
        <v>3527.3627671458153</v>
      </c>
      <c r="AT445" s="5">
        <f t="shared" si="199"/>
        <v>146.12786131925293</v>
      </c>
      <c r="AU445" s="5">
        <f t="shared" si="200"/>
        <v>125.18978354233137</v>
      </c>
      <c r="AV445" s="5">
        <f t="shared" si="201"/>
        <v>21.091229417501097</v>
      </c>
      <c r="AW445" s="5">
        <f t="shared" si="202"/>
        <v>17.034120449802014</v>
      </c>
      <c r="AX445" s="5">
        <f t="shared" si="203"/>
        <v>50.029105755524135</v>
      </c>
      <c r="AY445" s="5">
        <f t="shared" si="204"/>
        <v>20.524785200657103</v>
      </c>
    </row>
    <row r="446" spans="1:51" x14ac:dyDescent="0.25">
      <c r="A446" s="2">
        <v>42417</v>
      </c>
      <c r="B446" s="299">
        <v>2016</v>
      </c>
      <c r="C446" s="1" t="s">
        <v>89</v>
      </c>
      <c r="D446" s="3">
        <v>0.46293817028749568</v>
      </c>
      <c r="E446" s="3">
        <v>58.949054426763404</v>
      </c>
      <c r="F446" s="3">
        <v>1.9013115613704279</v>
      </c>
      <c r="G446" s="3">
        <v>1.6923073011424583</v>
      </c>
      <c r="H446" s="3">
        <v>0.17164750088017341</v>
      </c>
      <c r="I446" s="3">
        <v>7.3857633481625468E-2</v>
      </c>
      <c r="J446" s="3">
        <v>0.61141051127473955</v>
      </c>
      <c r="K446" s="3">
        <v>0.27663942666384173</v>
      </c>
      <c r="L446" s="3">
        <f t="shared" si="177"/>
        <v>0.4524610250600235</v>
      </c>
      <c r="M446" s="4">
        <f t="shared" si="178"/>
        <v>66.766477029443109</v>
      </c>
      <c r="N446" s="4">
        <f t="shared" si="179"/>
        <v>2.1534505671463253</v>
      </c>
      <c r="O446" s="4">
        <f t="shared" si="180"/>
        <v>1.9167295836587428</v>
      </c>
      <c r="P446" s="4">
        <f t="shared" si="181"/>
        <v>0.19441022483092338</v>
      </c>
      <c r="Q446" s="4">
        <f t="shared" si="182"/>
        <v>8.3652130424354321E-2</v>
      </c>
      <c r="R446" s="4">
        <f t="shared" si="183"/>
        <v>0.69249161421750527</v>
      </c>
      <c r="S446" s="4">
        <f t="shared" si="184"/>
        <v>0.31332546561432273</v>
      </c>
      <c r="T446" s="5">
        <f t="shared" si="205"/>
        <v>5734.5341252369089</v>
      </c>
      <c r="U446" s="5">
        <f t="shared" si="205"/>
        <v>193.93641749515709</v>
      </c>
      <c r="V446" s="5">
        <f t="shared" si="205"/>
        <v>156.43975021788063</v>
      </c>
      <c r="W446" s="5">
        <f t="shared" si="205"/>
        <v>36.635445460561456</v>
      </c>
      <c r="X446" s="5">
        <f t="shared" si="205"/>
        <v>18.328883990955116</v>
      </c>
      <c r="Y446" s="5">
        <f t="shared" si="205"/>
        <v>52.999490189567531</v>
      </c>
      <c r="Z446" s="5">
        <f t="shared" si="205"/>
        <v>19.473224353838322</v>
      </c>
      <c r="AA446" s="4">
        <v>0.31677066666666648</v>
      </c>
      <c r="AB446" s="4">
        <f t="shared" si="188"/>
        <v>0.31677066666666648</v>
      </c>
      <c r="AC446" s="3">
        <f t="shared" si="189"/>
        <v>775.00336050174246</v>
      </c>
      <c r="AD446" s="4">
        <v>43.805154236365532</v>
      </c>
      <c r="AE446" s="4">
        <v>1.5106911638186522</v>
      </c>
      <c r="AF446" s="4">
        <v>1.387461343241281</v>
      </c>
      <c r="AG446" s="4">
        <v>0.13119932074075699</v>
      </c>
      <c r="AH446" s="4">
        <v>0.11423969577071828</v>
      </c>
      <c r="AI446" s="4">
        <v>0.51412416598305344</v>
      </c>
      <c r="AJ446" s="4">
        <v>0.23341204839287752</v>
      </c>
      <c r="AK446" s="3">
        <f t="shared" si="190"/>
        <v>0.45399937181822969</v>
      </c>
      <c r="AL446" s="4">
        <f t="shared" si="191"/>
        <v>33.949141740480428</v>
      </c>
      <c r="AM446" s="4">
        <f t="shared" si="192"/>
        <v>1.1707907286397436</v>
      </c>
      <c r="AN446" s="4">
        <f t="shared" si="193"/>
        <v>1.0752872035782546</v>
      </c>
      <c r="AO446" s="4">
        <f t="shared" si="194"/>
        <v>0.10167991446963262</v>
      </c>
      <c r="AP446" s="4">
        <f t="shared" si="195"/>
        <v>8.8536148125003364E-2</v>
      </c>
      <c r="AQ446" s="4">
        <f t="shared" si="196"/>
        <v>0.39844795635202201</v>
      </c>
      <c r="AR446" s="4">
        <f t="shared" si="197"/>
        <v>0.18089512188607543</v>
      </c>
      <c r="AS446" s="5">
        <f t="shared" si="198"/>
        <v>3561.3119088862959</v>
      </c>
      <c r="AT446" s="5">
        <f t="shared" si="199"/>
        <v>147.29865204789266</v>
      </c>
      <c r="AU446" s="5">
        <f t="shared" si="200"/>
        <v>126.26507074590963</v>
      </c>
      <c r="AV446" s="5">
        <f t="shared" si="201"/>
        <v>21.192909331970728</v>
      </c>
      <c r="AW446" s="5">
        <f t="shared" si="202"/>
        <v>17.122656597927019</v>
      </c>
      <c r="AX446" s="5">
        <f t="shared" si="203"/>
        <v>50.427553711876158</v>
      </c>
      <c r="AY446" s="5">
        <f t="shared" si="204"/>
        <v>20.705680322543177</v>
      </c>
    </row>
    <row r="447" spans="1:51" x14ac:dyDescent="0.25">
      <c r="A447" s="2">
        <v>42418</v>
      </c>
      <c r="B447" s="299">
        <v>2016</v>
      </c>
      <c r="C447" s="1" t="s">
        <v>90</v>
      </c>
      <c r="D447" s="3">
        <v>0.57162987050796199</v>
      </c>
      <c r="E447" s="3">
        <v>69.773333333333468</v>
      </c>
      <c r="F447" s="3">
        <v>1.6571187499999975</v>
      </c>
      <c r="G447" s="3">
        <v>1.3668124999999982</v>
      </c>
      <c r="H447" s="3">
        <v>0.29030625000000038</v>
      </c>
      <c r="I447" s="3">
        <v>0.21012500000000012</v>
      </c>
      <c r="J447" s="3">
        <v>0.47606666666666747</v>
      </c>
      <c r="K447" s="3">
        <v>0.11125000000000006</v>
      </c>
      <c r="L447" s="3">
        <f t="shared" si="177"/>
        <v>0.23368575829715699</v>
      </c>
      <c r="M447" s="4">
        <f t="shared" si="178"/>
        <v>97.580494173940053</v>
      </c>
      <c r="N447" s="4">
        <f t="shared" si="179"/>
        <v>2.3175396502470078</v>
      </c>
      <c r="O447" s="4">
        <f t="shared" si="180"/>
        <v>1.9115360098383047</v>
      </c>
      <c r="P447" s="4">
        <f t="shared" si="181"/>
        <v>0.40600364040870485</v>
      </c>
      <c r="Q447" s="4">
        <f t="shared" si="182"/>
        <v>0.29386730372108433</v>
      </c>
      <c r="R447" s="4">
        <f t="shared" si="183"/>
        <v>0.66579620571001874</v>
      </c>
      <c r="S447" s="4">
        <f t="shared" si="184"/>
        <v>0.15558709120271566</v>
      </c>
      <c r="T447" s="5">
        <f t="shared" si="205"/>
        <v>5832.1146194108487</v>
      </c>
      <c r="U447" s="5">
        <f t="shared" si="205"/>
        <v>196.25395714540409</v>
      </c>
      <c r="V447" s="5">
        <f t="shared" si="205"/>
        <v>158.35128622771893</v>
      </c>
      <c r="W447" s="5">
        <f t="shared" si="205"/>
        <v>37.041449100970162</v>
      </c>
      <c r="X447" s="5">
        <f t="shared" si="205"/>
        <v>18.622751294676199</v>
      </c>
      <c r="Y447" s="5">
        <f t="shared" si="205"/>
        <v>53.665286395277548</v>
      </c>
      <c r="Z447" s="5">
        <f t="shared" si="205"/>
        <v>19.628811445041038</v>
      </c>
      <c r="AA447" s="4">
        <v>0.38336586666666661</v>
      </c>
      <c r="AB447" s="4">
        <f t="shared" si="188"/>
        <v>0.38336586666666661</v>
      </c>
      <c r="AC447" s="3">
        <f t="shared" si="189"/>
        <v>937.93354698771464</v>
      </c>
      <c r="AD447" s="4">
        <v>29.920000000000041</v>
      </c>
      <c r="AE447" s="4">
        <v>1.3030049999999991</v>
      </c>
      <c r="AF447" s="4">
        <v>1.2258750000000014</v>
      </c>
      <c r="AG447" s="4">
        <v>7.6679999999999873E-2</v>
      </c>
      <c r="AH447" s="4">
        <v>0.17327000000000006</v>
      </c>
      <c r="AI447" s="4">
        <v>0.60858000000000156</v>
      </c>
      <c r="AJ447" s="4">
        <v>0.20775000000000043</v>
      </c>
      <c r="AK447" s="3">
        <f t="shared" si="190"/>
        <v>0.34136843143054307</v>
      </c>
      <c r="AL447" s="4">
        <f t="shared" si="191"/>
        <v>28.062971725872458</v>
      </c>
      <c r="AM447" s="4">
        <f t="shared" si="192"/>
        <v>1.222132101392726</v>
      </c>
      <c r="AN447" s="4">
        <f t="shared" si="193"/>
        <v>1.1497892869135657</v>
      </c>
      <c r="AO447" s="4">
        <f t="shared" si="194"/>
        <v>7.1920744383017834E-2</v>
      </c>
      <c r="AP447" s="4">
        <f t="shared" si="195"/>
        <v>0.16251574568656135</v>
      </c>
      <c r="AQ447" s="4">
        <f t="shared" si="196"/>
        <v>0.57080759802578485</v>
      </c>
      <c r="AR447" s="4">
        <f t="shared" si="197"/>
        <v>0.19485569438669811</v>
      </c>
      <c r="AS447" s="5">
        <f t="shared" si="198"/>
        <v>3589.3748806121685</v>
      </c>
      <c r="AT447" s="5">
        <f t="shared" si="199"/>
        <v>148.52078414928539</v>
      </c>
      <c r="AU447" s="5">
        <f t="shared" si="200"/>
        <v>127.41486003282319</v>
      </c>
      <c r="AV447" s="5">
        <f t="shared" si="201"/>
        <v>21.264830076353746</v>
      </c>
      <c r="AW447" s="5">
        <f t="shared" si="202"/>
        <v>17.285172343613581</v>
      </c>
      <c r="AX447" s="5">
        <f t="shared" si="203"/>
        <v>50.998361309901945</v>
      </c>
      <c r="AY447" s="5">
        <f t="shared" si="204"/>
        <v>20.900536016929877</v>
      </c>
    </row>
    <row r="448" spans="1:51" x14ac:dyDescent="0.25">
      <c r="A448" s="2">
        <v>42419</v>
      </c>
      <c r="B448" s="299">
        <v>2016</v>
      </c>
      <c r="C448" s="1" t="s">
        <v>91</v>
      </c>
      <c r="D448" s="3">
        <v>0.64624945724024718</v>
      </c>
      <c r="E448" s="3">
        <v>69.773333333333468</v>
      </c>
      <c r="F448" s="3">
        <v>1.6571187499999975</v>
      </c>
      <c r="G448" s="3">
        <v>1.3668124999999982</v>
      </c>
      <c r="H448" s="3">
        <v>0.29030625000000038</v>
      </c>
      <c r="I448" s="3">
        <v>0.21012500000000012</v>
      </c>
      <c r="J448" s="3">
        <v>0.47606666666666747</v>
      </c>
      <c r="K448" s="3">
        <v>0.11125000000000006</v>
      </c>
      <c r="L448" s="3">
        <f t="shared" si="177"/>
        <v>0.23368575829715699</v>
      </c>
      <c r="M448" s="4">
        <f t="shared" si="178"/>
        <v>110.31848517836598</v>
      </c>
      <c r="N448" s="4">
        <f t="shared" si="179"/>
        <v>2.6200673169405704</v>
      </c>
      <c r="O448" s="4">
        <f t="shared" si="180"/>
        <v>2.1610646549233925</v>
      </c>
      <c r="P448" s="4">
        <f t="shared" si="181"/>
        <v>0.45900266201717926</v>
      </c>
      <c r="Q448" s="4">
        <f t="shared" si="182"/>
        <v>0.33222823951037816</v>
      </c>
      <c r="R448" s="4">
        <f t="shared" si="183"/>
        <v>0.75270810496723783</v>
      </c>
      <c r="S448" s="4">
        <f t="shared" si="184"/>
        <v>0.17589716428568503</v>
      </c>
      <c r="T448" s="5">
        <f t="shared" si="205"/>
        <v>5942.433104589215</v>
      </c>
      <c r="U448" s="5">
        <f t="shared" si="205"/>
        <v>198.87402446234466</v>
      </c>
      <c r="V448" s="5">
        <f t="shared" si="205"/>
        <v>160.51235088264232</v>
      </c>
      <c r="W448" s="5">
        <f t="shared" si="205"/>
        <v>37.500451762987339</v>
      </c>
      <c r="X448" s="5">
        <f t="shared" si="205"/>
        <v>18.954979534186577</v>
      </c>
      <c r="Y448" s="5">
        <f t="shared" si="205"/>
        <v>54.417994500244788</v>
      </c>
      <c r="Z448" s="5">
        <f t="shared" si="205"/>
        <v>19.804708609326724</v>
      </c>
      <c r="AA448" s="4">
        <v>0.42535839999999991</v>
      </c>
      <c r="AB448" s="4">
        <f t="shared" si="188"/>
        <v>0.42535839999999991</v>
      </c>
      <c r="AC448" s="3">
        <f t="shared" si="189"/>
        <v>1040.6714513264417</v>
      </c>
      <c r="AD448" s="4">
        <v>29.920000000000041</v>
      </c>
      <c r="AE448" s="4">
        <v>1.3030049999999991</v>
      </c>
      <c r="AF448" s="4">
        <v>1.2258750000000014</v>
      </c>
      <c r="AG448" s="4">
        <v>7.6679999999999873E-2</v>
      </c>
      <c r="AH448" s="4">
        <v>0.17327000000000006</v>
      </c>
      <c r="AI448" s="4">
        <v>0.60858000000000156</v>
      </c>
      <c r="AJ448" s="4">
        <v>0.20775000000000043</v>
      </c>
      <c r="AK448" s="3">
        <f t="shared" si="190"/>
        <v>0.34136843143054307</v>
      </c>
      <c r="AL448" s="4">
        <f t="shared" si="191"/>
        <v>31.136889823687174</v>
      </c>
      <c r="AM448" s="4">
        <f t="shared" si="192"/>
        <v>1.3560001044356094</v>
      </c>
      <c r="AN448" s="4">
        <f t="shared" si="193"/>
        <v>1.2757331153948031</v>
      </c>
      <c r="AO448" s="4">
        <f t="shared" si="194"/>
        <v>7.9798686887711398E-2</v>
      </c>
      <c r="AP448" s="4">
        <f t="shared" si="195"/>
        <v>0.18031714237133259</v>
      </c>
      <c r="AQ448" s="4">
        <f t="shared" si="196"/>
        <v>0.63333183184824748</v>
      </c>
      <c r="AR448" s="4">
        <f t="shared" si="197"/>
        <v>0.2161994940130687</v>
      </c>
      <c r="AS448" s="5">
        <f t="shared" si="198"/>
        <v>3620.5117704358559</v>
      </c>
      <c r="AT448" s="5">
        <f t="shared" si="199"/>
        <v>149.87678425372101</v>
      </c>
      <c r="AU448" s="5">
        <f t="shared" si="200"/>
        <v>128.690593148218</v>
      </c>
      <c r="AV448" s="5">
        <f t="shared" si="201"/>
        <v>21.344628763241456</v>
      </c>
      <c r="AW448" s="5">
        <f t="shared" si="202"/>
        <v>17.465489485984914</v>
      </c>
      <c r="AX448" s="5">
        <f t="shared" si="203"/>
        <v>51.631693141750191</v>
      </c>
      <c r="AY448" s="5">
        <f t="shared" si="204"/>
        <v>21.116735510942945</v>
      </c>
    </row>
    <row r="449" spans="1:51" x14ac:dyDescent="0.25">
      <c r="A449" s="2">
        <v>42420</v>
      </c>
      <c r="B449" s="299">
        <v>2016</v>
      </c>
      <c r="C449" s="1" t="s">
        <v>92</v>
      </c>
      <c r="D449" s="3">
        <v>0.40686384398468761</v>
      </c>
      <c r="E449" s="3">
        <v>69.773333333333468</v>
      </c>
      <c r="F449" s="3">
        <v>1.6571187499999975</v>
      </c>
      <c r="G449" s="3">
        <v>1.3668124999999982</v>
      </c>
      <c r="H449" s="3">
        <v>0.29030625000000038</v>
      </c>
      <c r="I449" s="3">
        <v>0.21012500000000012</v>
      </c>
      <c r="J449" s="3">
        <v>0.47606666666666747</v>
      </c>
      <c r="K449" s="3">
        <v>0.11125000000000006</v>
      </c>
      <c r="L449" s="3">
        <f t="shared" si="177"/>
        <v>0.23368575829715699</v>
      </c>
      <c r="M449" s="4">
        <f t="shared" si="178"/>
        <v>69.453989383470585</v>
      </c>
      <c r="N449" s="4">
        <f t="shared" si="179"/>
        <v>1.6495343216555942</v>
      </c>
      <c r="O449" s="4">
        <f t="shared" si="180"/>
        <v>1.360556767593081</v>
      </c>
      <c r="P449" s="4">
        <f t="shared" si="181"/>
        <v>0.28897755406251407</v>
      </c>
      <c r="Q449" s="4">
        <f t="shared" si="182"/>
        <v>0.20916328376459589</v>
      </c>
      <c r="R449" s="4">
        <f t="shared" si="183"/>
        <v>0.47388776818972222</v>
      </c>
      <c r="S449" s="4">
        <f t="shared" si="184"/>
        <v>0.1107408224571626</v>
      </c>
      <c r="T449" s="5">
        <f t="shared" si="205"/>
        <v>6011.8870939726858</v>
      </c>
      <c r="U449" s="5">
        <f t="shared" si="205"/>
        <v>200.52355878400027</v>
      </c>
      <c r="V449" s="5">
        <f t="shared" si="205"/>
        <v>161.87290765023539</v>
      </c>
      <c r="W449" s="5">
        <f t="shared" si="205"/>
        <v>37.789429317049851</v>
      </c>
      <c r="X449" s="5">
        <f t="shared" si="205"/>
        <v>19.164142817951173</v>
      </c>
      <c r="Y449" s="5">
        <f t="shared" si="205"/>
        <v>54.891882268434507</v>
      </c>
      <c r="Z449" s="5">
        <f t="shared" si="205"/>
        <v>19.915449431783887</v>
      </c>
      <c r="AA449" s="4">
        <v>0.30085173333333337</v>
      </c>
      <c r="AB449" s="4">
        <f t="shared" si="188"/>
        <v>0.30085173333333337</v>
      </c>
      <c r="AC449" s="3">
        <f t="shared" si="189"/>
        <v>736.05648780434512</v>
      </c>
      <c r="AD449" s="4">
        <v>29.920000000000041</v>
      </c>
      <c r="AE449" s="4">
        <v>1.3030049999999991</v>
      </c>
      <c r="AF449" s="4">
        <v>1.2258750000000014</v>
      </c>
      <c r="AG449" s="4">
        <v>7.6679999999999873E-2</v>
      </c>
      <c r="AH449" s="4">
        <v>0.17327000000000006</v>
      </c>
      <c r="AI449" s="4">
        <v>0.60858000000000156</v>
      </c>
      <c r="AJ449" s="4">
        <v>0.20775000000000043</v>
      </c>
      <c r="AK449" s="3">
        <f t="shared" si="190"/>
        <v>0.34136843143054307</v>
      </c>
      <c r="AL449" s="4">
        <f t="shared" si="191"/>
        <v>22.022810115106029</v>
      </c>
      <c r="AM449" s="4">
        <f t="shared" si="192"/>
        <v>0.95908528389149983</v>
      </c>
      <c r="AN449" s="4">
        <f t="shared" si="193"/>
        <v>0.90231324698715232</v>
      </c>
      <c r="AO449" s="4">
        <f t="shared" si="194"/>
        <v>5.6440811484837067E-2</v>
      </c>
      <c r="AP449" s="4">
        <f t="shared" si="195"/>
        <v>0.12753650764185887</v>
      </c>
      <c r="AQ449" s="4">
        <f t="shared" si="196"/>
        <v>0.44794925734796937</v>
      </c>
      <c r="AR449" s="4">
        <f t="shared" si="197"/>
        <v>0.15291573534135294</v>
      </c>
      <c r="AS449" s="5">
        <f t="shared" si="198"/>
        <v>3642.5345805509619</v>
      </c>
      <c r="AT449" s="5">
        <f t="shared" si="199"/>
        <v>150.83586953761252</v>
      </c>
      <c r="AU449" s="5">
        <f t="shared" si="200"/>
        <v>129.59290639520515</v>
      </c>
      <c r="AV449" s="5">
        <f t="shared" si="201"/>
        <v>21.401069574726293</v>
      </c>
      <c r="AW449" s="5">
        <f t="shared" si="202"/>
        <v>17.593025993626775</v>
      </c>
      <c r="AX449" s="5">
        <f t="shared" si="203"/>
        <v>52.079642399098162</v>
      </c>
      <c r="AY449" s="5">
        <f t="shared" si="204"/>
        <v>21.269651246284297</v>
      </c>
    </row>
    <row r="450" spans="1:51" x14ac:dyDescent="0.25">
      <c r="A450" s="2">
        <v>42421</v>
      </c>
      <c r="B450" s="299">
        <v>2016</v>
      </c>
      <c r="C450" s="1" t="s">
        <v>93</v>
      </c>
      <c r="D450" s="3">
        <v>0.59262280131951262</v>
      </c>
      <c r="E450" s="3">
        <v>60.527595100638216</v>
      </c>
      <c r="F450" s="3">
        <v>1.8657001097122405</v>
      </c>
      <c r="G450" s="3">
        <v>1.6448393093091831</v>
      </c>
      <c r="H450" s="3">
        <v>0.18895190179348131</v>
      </c>
      <c r="I450" s="3">
        <v>9.3729957765555053E-2</v>
      </c>
      <c r="J450" s="3">
        <v>0.59167286726939561</v>
      </c>
      <c r="K450" s="3">
        <v>0.25252013527536482</v>
      </c>
      <c r="L450" s="3">
        <f t="shared" si="177"/>
        <v>0.42679012211724326</v>
      </c>
      <c r="M450" s="4">
        <f t="shared" si="178"/>
        <v>87.758744779730876</v>
      </c>
      <c r="N450" s="4">
        <f t="shared" si="179"/>
        <v>2.7050719509261647</v>
      </c>
      <c r="O450" s="4">
        <f t="shared" si="180"/>
        <v>2.3848466622426794</v>
      </c>
      <c r="P450" s="4">
        <f t="shared" si="181"/>
        <v>0.27396069012105939</v>
      </c>
      <c r="Q450" s="4">
        <f t="shared" si="182"/>
        <v>0.13589873227386109</v>
      </c>
      <c r="R450" s="4">
        <f t="shared" si="183"/>
        <v>0.8578643850867117</v>
      </c>
      <c r="S450" s="4">
        <f t="shared" si="184"/>
        <v>0.3661280456711915</v>
      </c>
      <c r="T450" s="5">
        <f t="shared" si="205"/>
        <v>6099.6458387524162</v>
      </c>
      <c r="U450" s="5">
        <f t="shared" si="205"/>
        <v>203.22863073492644</v>
      </c>
      <c r="V450" s="5">
        <f t="shared" si="205"/>
        <v>164.25775431247806</v>
      </c>
      <c r="W450" s="5">
        <f t="shared" si="205"/>
        <v>38.063390007170909</v>
      </c>
      <c r="X450" s="5">
        <f t="shared" si="205"/>
        <v>19.300041550225036</v>
      </c>
      <c r="Y450" s="5">
        <f t="shared" si="205"/>
        <v>55.749746653521221</v>
      </c>
      <c r="Z450" s="5">
        <f t="shared" si="205"/>
        <v>20.28157747745508</v>
      </c>
      <c r="AA450" s="4">
        <v>0.49726986666666678</v>
      </c>
      <c r="AB450" s="4">
        <f t="shared" si="188"/>
        <v>0.49726986666666678</v>
      </c>
      <c r="AC450" s="3">
        <f t="shared" si="189"/>
        <v>1216.6082857301194</v>
      </c>
      <c r="AD450" s="4">
        <v>41.780235910228889</v>
      </c>
      <c r="AE450" s="4">
        <v>1.4804035982617647</v>
      </c>
      <c r="AF450" s="4">
        <v>1.3638966681852611</v>
      </c>
      <c r="AG450" s="4">
        <v>0.12324858646606328</v>
      </c>
      <c r="AH450" s="4">
        <v>0.12284828180415525</v>
      </c>
      <c r="AI450" s="4">
        <v>0.52789897511052497</v>
      </c>
      <c r="AJ450" s="4">
        <v>0.22966966633558292</v>
      </c>
      <c r="AK450" s="3">
        <f t="shared" si="190"/>
        <v>0.435063671581286</v>
      </c>
      <c r="AL450" s="4">
        <f t="shared" si="191"/>
        <v>50.830181188143541</v>
      </c>
      <c r="AM450" s="4">
        <f t="shared" si="192"/>
        <v>1.8010712838699461</v>
      </c>
      <c r="AN450" s="4">
        <f t="shared" si="193"/>
        <v>1.6593279873938918</v>
      </c>
      <c r="AO450" s="4">
        <f t="shared" si="194"/>
        <v>0.14994525149913765</v>
      </c>
      <c r="AP450" s="4">
        <f t="shared" si="195"/>
        <v>0.14945823753064394</v>
      </c>
      <c r="AQ450" s="4">
        <f t="shared" si="196"/>
        <v>0.64224626714790267</v>
      </c>
      <c r="AR450" s="4">
        <f t="shared" si="197"/>
        <v>0.27941801904474206</v>
      </c>
      <c r="AS450" s="5">
        <f t="shared" si="198"/>
        <v>3693.3647617391052</v>
      </c>
      <c r="AT450" s="5">
        <f t="shared" si="199"/>
        <v>152.63694082148248</v>
      </c>
      <c r="AU450" s="5">
        <f t="shared" si="200"/>
        <v>131.25223438259903</v>
      </c>
      <c r="AV450" s="5">
        <f t="shared" si="201"/>
        <v>21.55101482622543</v>
      </c>
      <c r="AW450" s="5">
        <f t="shared" si="202"/>
        <v>17.74248423115742</v>
      </c>
      <c r="AX450" s="5">
        <f t="shared" si="203"/>
        <v>52.721888666246066</v>
      </c>
      <c r="AY450" s="5">
        <f t="shared" si="204"/>
        <v>21.549069265329038</v>
      </c>
    </row>
    <row r="451" spans="1:51" x14ac:dyDescent="0.25">
      <c r="A451" s="2">
        <v>42422</v>
      </c>
      <c r="B451" s="299">
        <v>2016</v>
      </c>
      <c r="C451" s="1" t="s">
        <v>94</v>
      </c>
      <c r="D451" s="3">
        <v>0.45499034154926793</v>
      </c>
      <c r="E451" s="3">
        <v>58.949054426763404</v>
      </c>
      <c r="F451" s="3">
        <v>1.9013115613704279</v>
      </c>
      <c r="G451" s="3">
        <v>1.6923073011424583</v>
      </c>
      <c r="H451" s="3">
        <v>0.17164750088017341</v>
      </c>
      <c r="I451" s="3">
        <v>7.3857633481625468E-2</v>
      </c>
      <c r="J451" s="3">
        <v>0.61141051127473955</v>
      </c>
      <c r="K451" s="3">
        <v>0.27663942666384173</v>
      </c>
      <c r="L451" s="3">
        <f t="shared" si="177"/>
        <v>0.4524610250600235</v>
      </c>
      <c r="M451" s="4">
        <f t="shared" si="178"/>
        <v>65.620214830853428</v>
      </c>
      <c r="N451" s="4">
        <f t="shared" si="179"/>
        <v>2.1164796336558132</v>
      </c>
      <c r="O451" s="4">
        <f t="shared" si="180"/>
        <v>1.8838227303332682</v>
      </c>
      <c r="P451" s="4">
        <f t="shared" si="181"/>
        <v>0.19107254547958158</v>
      </c>
      <c r="Q451" s="4">
        <f t="shared" si="182"/>
        <v>8.2215971453518624E-2</v>
      </c>
      <c r="R451" s="4">
        <f t="shared" si="183"/>
        <v>0.68060275927810454</v>
      </c>
      <c r="S451" s="4">
        <f t="shared" si="184"/>
        <v>0.30794622212165162</v>
      </c>
      <c r="T451" s="5">
        <f t="shared" si="205"/>
        <v>6165.2660535832692</v>
      </c>
      <c r="U451" s="5">
        <f t="shared" si="205"/>
        <v>205.34511036858225</v>
      </c>
      <c r="V451" s="5">
        <f t="shared" si="205"/>
        <v>166.14157704281132</v>
      </c>
      <c r="W451" s="5">
        <f t="shared" si="205"/>
        <v>38.254462552650487</v>
      </c>
      <c r="X451" s="5">
        <f t="shared" si="205"/>
        <v>19.382257521678554</v>
      </c>
      <c r="Y451" s="5">
        <f t="shared" si="205"/>
        <v>56.430349412799323</v>
      </c>
      <c r="Z451" s="5">
        <f t="shared" si="205"/>
        <v>20.589523699576731</v>
      </c>
      <c r="AA451" s="4">
        <v>0.31528480000000009</v>
      </c>
      <c r="AB451" s="4">
        <f t="shared" si="188"/>
        <v>0.31528480000000009</v>
      </c>
      <c r="AC451" s="3">
        <f t="shared" si="189"/>
        <v>771.36807547980015</v>
      </c>
      <c r="AD451" s="4">
        <v>43.805154236365532</v>
      </c>
      <c r="AE451" s="4">
        <v>1.5106911638186522</v>
      </c>
      <c r="AF451" s="4">
        <v>1.387461343241281</v>
      </c>
      <c r="AG451" s="4">
        <v>0.13119932074075699</v>
      </c>
      <c r="AH451" s="4">
        <v>0.11423969577071828</v>
      </c>
      <c r="AI451" s="4">
        <v>0.51412416598305344</v>
      </c>
      <c r="AJ451" s="4">
        <v>0.23341204839287752</v>
      </c>
      <c r="AK451" s="3">
        <f t="shared" si="190"/>
        <v>0.45399937181822969</v>
      </c>
      <c r="AL451" s="4">
        <f t="shared" si="191"/>
        <v>33.789897519401094</v>
      </c>
      <c r="AM451" s="4">
        <f t="shared" si="192"/>
        <v>1.1652989356791335</v>
      </c>
      <c r="AN451" s="4">
        <f t="shared" si="193"/>
        <v>1.0702433861386456</v>
      </c>
      <c r="AO451" s="4">
        <f t="shared" si="194"/>
        <v>0.10120296754405476</v>
      </c>
      <c r="AP451" s="4">
        <f t="shared" si="195"/>
        <v>8.8120854270056836E-2</v>
      </c>
      <c r="AQ451" s="4">
        <f t="shared" si="196"/>
        <v>0.39657896847200536</v>
      </c>
      <c r="AR451" s="4">
        <f t="shared" si="197"/>
        <v>0.18004660256261193</v>
      </c>
      <c r="AS451" s="5">
        <f t="shared" si="198"/>
        <v>3727.1546592585064</v>
      </c>
      <c r="AT451" s="5">
        <f t="shared" si="199"/>
        <v>153.80223975716163</v>
      </c>
      <c r="AU451" s="5">
        <f t="shared" si="200"/>
        <v>132.32247776873768</v>
      </c>
      <c r="AV451" s="5">
        <f t="shared" si="201"/>
        <v>21.652217793769484</v>
      </c>
      <c r="AW451" s="5">
        <f t="shared" si="202"/>
        <v>17.830605085427475</v>
      </c>
      <c r="AX451" s="5">
        <f t="shared" si="203"/>
        <v>53.118467634718073</v>
      </c>
      <c r="AY451" s="5">
        <f t="shared" si="204"/>
        <v>21.72911586789165</v>
      </c>
    </row>
    <row r="452" spans="1:51" x14ac:dyDescent="0.25">
      <c r="A452" s="2">
        <v>42423</v>
      </c>
      <c r="B452" s="299">
        <v>2016</v>
      </c>
      <c r="C452" s="1" t="s">
        <v>95</v>
      </c>
      <c r="D452" s="3">
        <v>0.12857018955565869</v>
      </c>
      <c r="E452" s="3">
        <v>67.405522322521264</v>
      </c>
      <c r="F452" s="3">
        <v>1.7105359274872782</v>
      </c>
      <c r="G452" s="3">
        <v>1.4380144877499115</v>
      </c>
      <c r="H452" s="3">
        <v>0.26434964863003835</v>
      </c>
      <c r="I452" s="3">
        <v>0.18031651357410547</v>
      </c>
      <c r="J452" s="3">
        <v>0.50567313267468339</v>
      </c>
      <c r="K452" s="3">
        <v>0.14742893708271557</v>
      </c>
      <c r="L452" s="3">
        <f t="shared" ref="L452:L515" si="206">K452/J452</f>
        <v>0.29154987195564847</v>
      </c>
      <c r="M452" s="4">
        <f t="shared" ref="M452:M515" si="207">$D452*1/35.314667*1000*60*60*24*E452*1/1000*1/1000</f>
        <v>21.202857259672015</v>
      </c>
      <c r="N452" s="4">
        <f t="shared" ref="N452:N515" si="208">$D452*1/35.314667*1000*60*60*24*F452*1/1000*1/1000</f>
        <v>0.5380605009559527</v>
      </c>
      <c r="O452" s="4">
        <f t="shared" ref="O452:O515" si="209">$D452*1/35.314667*1000*60*60*24*G452*1/1000*1/1000</f>
        <v>0.4523370618688099</v>
      </c>
      <c r="P452" s="4">
        <f t="shared" ref="P452:P515" si="210">$D452*1/35.314667*1000*60*60*24*H452*1/1000*1/1000</f>
        <v>8.315294761352876E-2</v>
      </c>
      <c r="Q452" s="4">
        <f t="shared" ref="Q452:Q515" si="211">$D452*1/35.314667*1000*60*60*24*I452*1/1000*1/1000</f>
        <v>5.6719763709865492E-2</v>
      </c>
      <c r="R452" s="4">
        <f t="shared" ref="R452:R515" si="212">$D452*1/35.314667*1000*60*60*24*J452*1/1000*1/1000</f>
        <v>0.15906286136099274</v>
      </c>
      <c r="S452" s="4">
        <f t="shared" ref="S452:S515" si="213">$D452*1/35.314667*1000*60*60*24*K452*1/1000*1/1000</f>
        <v>4.6374756862696494E-2</v>
      </c>
      <c r="T452" s="5">
        <f t="shared" si="205"/>
        <v>6186.4689108429411</v>
      </c>
      <c r="U452" s="5">
        <f t="shared" si="205"/>
        <v>205.88317086953822</v>
      </c>
      <c r="V452" s="5">
        <f t="shared" si="205"/>
        <v>166.59391410468012</v>
      </c>
      <c r="W452" s="5">
        <f t="shared" si="205"/>
        <v>38.337615500264015</v>
      </c>
      <c r="X452" s="5">
        <f t="shared" si="205"/>
        <v>19.438977285388418</v>
      </c>
      <c r="Y452" s="5">
        <f t="shared" si="205"/>
        <v>56.589412274160317</v>
      </c>
      <c r="Z452" s="5">
        <f t="shared" si="205"/>
        <v>20.635898456439428</v>
      </c>
      <c r="AA452" s="4">
        <v>0.17547146666666683</v>
      </c>
      <c r="AB452" s="4">
        <f t="shared" ref="AB452:AB515" si="214">IF(AA452&lt;0,0,AA452)</f>
        <v>0.17547146666666683</v>
      </c>
      <c r="AC452" s="3">
        <f t="shared" ref="AC452:AC515" si="215">$AB452*1/35.314667*60*60*24</f>
        <v>429.30419590251313</v>
      </c>
      <c r="AD452" s="4">
        <v>32.957377489205015</v>
      </c>
      <c r="AE452" s="4">
        <v>1.3484363483353305</v>
      </c>
      <c r="AF452" s="4">
        <v>1.261222012584031</v>
      </c>
      <c r="AG452" s="4">
        <v>8.8606101412040325E-2</v>
      </c>
      <c r="AH452" s="4">
        <v>0.16035712094984472</v>
      </c>
      <c r="AI452" s="4">
        <v>0.58791778630879421</v>
      </c>
      <c r="AJ452" s="4">
        <v>0.21336357308594237</v>
      </c>
      <c r="AK452" s="3">
        <f t="shared" ref="AK452:AK515" si="216">AJ452/AI452</f>
        <v>0.36291396187472486</v>
      </c>
      <c r="AL452" s="4">
        <f t="shared" ref="AL452:AL515" si="217">$AB452*1/35.314667*1000*60*60*24*AD452*1/1000*1/1000</f>
        <v>14.148740442058749</v>
      </c>
      <c r="AM452" s="4">
        <f t="shared" ref="AM452:AM515" si="218">$AB452*1/35.314667*1000*60*60*24*AE452*1/1000*1/1000</f>
        <v>0.57888938224782016</v>
      </c>
      <c r="AN452" s="4">
        <f t="shared" ref="AN452:AN515" si="219">$AB452*1/35.314667*1000*60*60*24*AF452*1/1000*1/1000</f>
        <v>0.54144790196693682</v>
      </c>
      <c r="AO452" s="4">
        <f t="shared" ref="AO452:AO515" si="220">$AB452*1/35.314667*1000*60*60*24*AG452*1/1000*1/1000</f>
        <v>3.8038971118752506E-2</v>
      </c>
      <c r="AP452" s="4">
        <f t="shared" ref="AP452:AP515" si="221">$AB452*1/35.314667*1000*60*60*24*AH452*1/1000*1/1000</f>
        <v>6.8841984866615136E-2</v>
      </c>
      <c r="AQ452" s="4">
        <f t="shared" ref="AQ452:AQ515" si="222">$AB452*1/35.314667*1000*60*60*24*AI452*1/1000*1/1000</f>
        <v>0.25239557250808248</v>
      </c>
      <c r="AR452" s="4">
        <f t="shared" ref="AR452:AR515" si="223">$AB452*1/35.314667*1000*60*60*24*AJ452*1/1000*1/1000</f>
        <v>9.1597877178547574E-2</v>
      </c>
      <c r="AS452" s="5">
        <f t="shared" ref="AS452:AS515" si="224">AS451+AL452</f>
        <v>3741.303399700565</v>
      </c>
      <c r="AT452" s="5">
        <f t="shared" ref="AT452:AT515" si="225">AT451+AM452</f>
        <v>154.38112913940944</v>
      </c>
      <c r="AU452" s="5">
        <f t="shared" ref="AU452:AU515" si="226">AU451+AN452</f>
        <v>132.86392567070462</v>
      </c>
      <c r="AV452" s="5">
        <f t="shared" ref="AV452:AV515" si="227">AV451+AO452</f>
        <v>21.690256764888236</v>
      </c>
      <c r="AW452" s="5">
        <f t="shared" ref="AW452:AW515" si="228">AW451+AP452</f>
        <v>17.899447070294091</v>
      </c>
      <c r="AX452" s="5">
        <f t="shared" ref="AX452:AX515" si="229">AX451+AQ452</f>
        <v>53.370863207226158</v>
      </c>
      <c r="AY452" s="5">
        <f t="shared" ref="AY452:AY515" si="230">AY451+AR452</f>
        <v>21.820713745070197</v>
      </c>
    </row>
    <row r="453" spans="1:51" x14ac:dyDescent="0.25">
      <c r="A453" s="2">
        <v>42424</v>
      </c>
      <c r="B453" s="299">
        <v>2016</v>
      </c>
      <c r="C453" s="1" t="s">
        <v>96</v>
      </c>
      <c r="D453" s="3">
        <v>0.62790434429849151</v>
      </c>
      <c r="E453" s="3">
        <v>60.076583479531116</v>
      </c>
      <c r="F453" s="3">
        <v>1.8758748101860083</v>
      </c>
      <c r="G453" s="3">
        <v>1.658401592690119</v>
      </c>
      <c r="H453" s="3">
        <v>0.1840077872468219</v>
      </c>
      <c r="I453" s="3">
        <v>8.8052150827289469E-2</v>
      </c>
      <c r="J453" s="3">
        <v>0.59731219412806535</v>
      </c>
      <c r="K453" s="3">
        <v>0.25941136138635817</v>
      </c>
      <c r="L453" s="3">
        <f t="shared" si="206"/>
        <v>0.43429778252733892</v>
      </c>
      <c r="M453" s="4">
        <f t="shared" si="207"/>
        <v>92.29057281610784</v>
      </c>
      <c r="N453" s="4">
        <f t="shared" si="208"/>
        <v>2.8817477748607399</v>
      </c>
      <c r="O453" s="4">
        <f t="shared" si="209"/>
        <v>2.5476620687104226</v>
      </c>
      <c r="P453" s="4">
        <f t="shared" si="210"/>
        <v>0.28267559678089471</v>
      </c>
      <c r="Q453" s="4">
        <f t="shared" si="211"/>
        <v>0.13526707024392681</v>
      </c>
      <c r="R453" s="4">
        <f t="shared" si="212"/>
        <v>0.91760019217650113</v>
      </c>
      <c r="S453" s="4">
        <f t="shared" si="213"/>
        <v>0.39851172870891438</v>
      </c>
      <c r="T453" s="5">
        <f t="shared" si="205"/>
        <v>6278.7594836590488</v>
      </c>
      <c r="U453" s="5">
        <f t="shared" si="205"/>
        <v>208.76491864439896</v>
      </c>
      <c r="V453" s="5">
        <f t="shared" si="205"/>
        <v>169.14157617339055</v>
      </c>
      <c r="W453" s="5">
        <f t="shared" si="205"/>
        <v>38.620291097044912</v>
      </c>
      <c r="X453" s="5">
        <f t="shared" si="205"/>
        <v>19.574244355632345</v>
      </c>
      <c r="Y453" s="5">
        <f t="shared" si="205"/>
        <v>57.507012466336818</v>
      </c>
      <c r="Z453" s="5">
        <f t="shared" si="205"/>
        <v>21.034410185148342</v>
      </c>
      <c r="AA453" s="4">
        <v>0.56788959999999988</v>
      </c>
      <c r="AB453" s="4">
        <f t="shared" si="214"/>
        <v>0.56788959999999988</v>
      </c>
      <c r="AC453" s="3">
        <f t="shared" si="215"/>
        <v>1389.3847969740161</v>
      </c>
      <c r="AD453" s="4">
        <v>42.358784003410783</v>
      </c>
      <c r="AE453" s="4">
        <v>1.4890571884208754</v>
      </c>
      <c r="AF453" s="4">
        <v>1.3706294324869812</v>
      </c>
      <c r="AG453" s="4">
        <v>0.12552022483026148</v>
      </c>
      <c r="AH453" s="4">
        <v>0.12038868579460182</v>
      </c>
      <c r="AI453" s="4">
        <v>0.52396331535981877</v>
      </c>
      <c r="AJ453" s="4">
        <v>0.23073891835195282</v>
      </c>
      <c r="AK453" s="3">
        <f t="shared" si="216"/>
        <v>0.44037227719558686</v>
      </c>
      <c r="AL453" s="4">
        <f t="shared" si="217"/>
        <v>58.852650512645091</v>
      </c>
      <c r="AM453" s="4">
        <f t="shared" si="218"/>
        <v>2.0688734194168372</v>
      </c>
      <c r="AN453" s="4">
        <f t="shared" si="219"/>
        <v>1.9043316957825351</v>
      </c>
      <c r="AO453" s="4">
        <f t="shared" si="220"/>
        <v>0.17439589209192574</v>
      </c>
      <c r="AP453" s="4">
        <f t="shared" si="221"/>
        <v>0.16726620977070147</v>
      </c>
      <c r="AQ453" s="4">
        <f t="shared" si="222"/>
        <v>0.72798666453303418</v>
      </c>
      <c r="AR453" s="4">
        <f t="shared" si="223"/>
        <v>0.32058514522843201</v>
      </c>
      <c r="AS453" s="5">
        <f t="shared" si="224"/>
        <v>3800.1560502132102</v>
      </c>
      <c r="AT453" s="5">
        <f t="shared" si="225"/>
        <v>156.45000255882627</v>
      </c>
      <c r="AU453" s="5">
        <f t="shared" si="226"/>
        <v>134.76825736648715</v>
      </c>
      <c r="AV453" s="5">
        <f t="shared" si="227"/>
        <v>21.864652656980162</v>
      </c>
      <c r="AW453" s="5">
        <f t="shared" si="228"/>
        <v>18.066713280064793</v>
      </c>
      <c r="AX453" s="5">
        <f t="shared" si="229"/>
        <v>54.098849871759192</v>
      </c>
      <c r="AY453" s="5">
        <f t="shared" si="230"/>
        <v>22.141298890298629</v>
      </c>
    </row>
    <row r="454" spans="1:51" x14ac:dyDescent="0.25">
      <c r="A454" s="2">
        <v>42425</v>
      </c>
      <c r="B454" s="299">
        <v>2016</v>
      </c>
      <c r="C454" s="1" t="s">
        <v>97</v>
      </c>
      <c r="D454" s="3">
        <v>0.64868849850647903</v>
      </c>
      <c r="E454" s="3">
        <v>58.949054426763404</v>
      </c>
      <c r="F454" s="3">
        <v>1.9013115613704279</v>
      </c>
      <c r="G454" s="3">
        <v>1.6923073011424583</v>
      </c>
      <c r="H454" s="3">
        <v>0.17164750088017341</v>
      </c>
      <c r="I454" s="3">
        <v>7.3857633481625468E-2</v>
      </c>
      <c r="J454" s="3">
        <v>0.61141051127473955</v>
      </c>
      <c r="K454" s="3">
        <v>0.27663942666384173</v>
      </c>
      <c r="L454" s="3">
        <f t="shared" si="206"/>
        <v>0.4524610250600235</v>
      </c>
      <c r="M454" s="4">
        <f t="shared" si="207"/>
        <v>93.556004915083633</v>
      </c>
      <c r="N454" s="4">
        <f t="shared" si="208"/>
        <v>3.0175058024326571</v>
      </c>
      <c r="O454" s="4">
        <f t="shared" si="209"/>
        <v>2.6858023716091117</v>
      </c>
      <c r="P454" s="4">
        <f t="shared" si="210"/>
        <v>0.27241581043438334</v>
      </c>
      <c r="Q454" s="4">
        <f t="shared" si="211"/>
        <v>0.11721689496492203</v>
      </c>
      <c r="R454" s="4">
        <f t="shared" si="212"/>
        <v>0.97034847045796724</v>
      </c>
      <c r="S454" s="4">
        <f t="shared" si="213"/>
        <v>0.43904486360883782</v>
      </c>
      <c r="T454" s="5">
        <f t="shared" si="205"/>
        <v>6372.3154885741324</v>
      </c>
      <c r="U454" s="5">
        <f t="shared" si="205"/>
        <v>211.78242444683161</v>
      </c>
      <c r="V454" s="5">
        <f t="shared" si="205"/>
        <v>171.82737854499965</v>
      </c>
      <c r="W454" s="5">
        <f t="shared" si="205"/>
        <v>38.892706907479294</v>
      </c>
      <c r="X454" s="5">
        <f t="shared" si="205"/>
        <v>19.691461250597268</v>
      </c>
      <c r="Y454" s="5">
        <f t="shared" si="205"/>
        <v>58.477360936794781</v>
      </c>
      <c r="Z454" s="5">
        <f t="shared" si="205"/>
        <v>21.473455048757181</v>
      </c>
      <c r="AA454" s="4">
        <v>0.46751520000000019</v>
      </c>
      <c r="AB454" s="4">
        <f t="shared" si="214"/>
        <v>0.46751520000000019</v>
      </c>
      <c r="AC454" s="3">
        <f t="shared" si="215"/>
        <v>1143.811246471615</v>
      </c>
      <c r="AD454" s="4">
        <v>43.805154236365532</v>
      </c>
      <c r="AE454" s="4">
        <v>1.5106911638186522</v>
      </c>
      <c r="AF454" s="4">
        <v>1.387461343241281</v>
      </c>
      <c r="AG454" s="4">
        <v>0.13119932074075699</v>
      </c>
      <c r="AH454" s="4">
        <v>0.11423969577071828</v>
      </c>
      <c r="AI454" s="4">
        <v>0.51412416598305344</v>
      </c>
      <c r="AJ454" s="4">
        <v>0.23341204839287752</v>
      </c>
      <c r="AK454" s="3">
        <f t="shared" si="216"/>
        <v>0.45399937181822969</v>
      </c>
      <c r="AL454" s="4">
        <f t="shared" si="217"/>
        <v>50.104828068978613</v>
      </c>
      <c r="AM454" s="4">
        <f t="shared" si="218"/>
        <v>1.727945543121068</v>
      </c>
      <c r="AN454" s="4">
        <f t="shared" si="219"/>
        <v>1.5869938884439914</v>
      </c>
      <c r="AO454" s="4">
        <f t="shared" si="220"/>
        <v>0.1500672585927145</v>
      </c>
      <c r="AP454" s="4">
        <f t="shared" si="221"/>
        <v>0.1306686488160434</v>
      </c>
      <c r="AQ454" s="4">
        <f t="shared" si="222"/>
        <v>0.58806100313425602</v>
      </c>
      <c r="AR454" s="4">
        <f t="shared" si="223"/>
        <v>0.26697932601375018</v>
      </c>
      <c r="AS454" s="5">
        <f t="shared" si="224"/>
        <v>3850.260878282189</v>
      </c>
      <c r="AT454" s="5">
        <f t="shared" si="225"/>
        <v>158.17794810194735</v>
      </c>
      <c r="AU454" s="5">
        <f t="shared" si="226"/>
        <v>136.35525125493115</v>
      </c>
      <c r="AV454" s="5">
        <f t="shared" si="227"/>
        <v>22.014719915572876</v>
      </c>
      <c r="AW454" s="5">
        <f t="shared" si="228"/>
        <v>18.197381928880837</v>
      </c>
      <c r="AX454" s="5">
        <f t="shared" si="229"/>
        <v>54.686910874893449</v>
      </c>
      <c r="AY454" s="5">
        <f t="shared" si="230"/>
        <v>22.408278216312379</v>
      </c>
    </row>
    <row r="455" spans="1:51" x14ac:dyDescent="0.25">
      <c r="A455" s="2">
        <v>42426</v>
      </c>
      <c r="B455" s="299">
        <v>2016</v>
      </c>
      <c r="C455" s="1" t="s">
        <v>98</v>
      </c>
      <c r="D455" s="3">
        <v>0.4589258986092814</v>
      </c>
      <c r="E455" s="3">
        <v>63.571923543110991</v>
      </c>
      <c r="F455" s="3">
        <v>1.7970208815143069</v>
      </c>
      <c r="G455" s="3">
        <v>1.5532938964878678</v>
      </c>
      <c r="H455" s="3">
        <v>0.22232467498343303</v>
      </c>
      <c r="I455" s="3">
        <v>0.1320551545988477</v>
      </c>
      <c r="J455" s="3">
        <v>0.55360741097337496</v>
      </c>
      <c r="K455" s="3">
        <v>0.20600435902615885</v>
      </c>
      <c r="L455" s="3">
        <f t="shared" si="206"/>
        <v>0.37211271912699589</v>
      </c>
      <c r="M455" s="4">
        <f t="shared" si="207"/>
        <v>71.378356894964156</v>
      </c>
      <c r="N455" s="4">
        <f t="shared" si="208"/>
        <v>2.0176894245058778</v>
      </c>
      <c r="O455" s="4">
        <f t="shared" si="209"/>
        <v>1.7440335281202166</v>
      </c>
      <c r="P455" s="4">
        <f t="shared" si="210"/>
        <v>0.24962544961790864</v>
      </c>
      <c r="Q455" s="4">
        <f t="shared" si="211"/>
        <v>0.14827111450205063</v>
      </c>
      <c r="R455" s="4">
        <f t="shared" si="212"/>
        <v>0.62158866930237444</v>
      </c>
      <c r="S455" s="4">
        <f t="shared" si="213"/>
        <v>0.23130104991263759</v>
      </c>
      <c r="T455" s="5">
        <f t="shared" si="205"/>
        <v>6443.6938454690962</v>
      </c>
      <c r="U455" s="5">
        <f t="shared" si="205"/>
        <v>213.80011387133749</v>
      </c>
      <c r="V455" s="5">
        <f t="shared" si="205"/>
        <v>173.57141207311986</v>
      </c>
      <c r="W455" s="5">
        <f t="shared" si="205"/>
        <v>39.142332357097203</v>
      </c>
      <c r="X455" s="5">
        <f t="shared" si="205"/>
        <v>19.839732365099319</v>
      </c>
      <c r="Y455" s="5">
        <f t="shared" si="205"/>
        <v>59.098949606097158</v>
      </c>
      <c r="Z455" s="5">
        <f t="shared" si="205"/>
        <v>21.704756098669819</v>
      </c>
      <c r="AA455" s="4">
        <v>0.31528480000000031</v>
      </c>
      <c r="AB455" s="4">
        <f t="shared" si="214"/>
        <v>0.31528480000000031</v>
      </c>
      <c r="AC455" s="3">
        <f t="shared" si="215"/>
        <v>771.36807547980061</v>
      </c>
      <c r="AD455" s="4">
        <v>37.87503628125112</v>
      </c>
      <c r="AE455" s="4">
        <v>1.4219918646877712</v>
      </c>
      <c r="AF455" s="4">
        <v>1.31845050914865</v>
      </c>
      <c r="AG455" s="4">
        <v>0.10791502750772515</v>
      </c>
      <c r="AH455" s="4">
        <v>0.13945055486864072</v>
      </c>
      <c r="AI455" s="4">
        <v>0.55446467842779157</v>
      </c>
      <c r="AJ455" s="4">
        <v>0.22245221522508621</v>
      </c>
      <c r="AK455" s="3">
        <f t="shared" si="216"/>
        <v>0.40120177872440682</v>
      </c>
      <c r="AL455" s="4">
        <f t="shared" si="217"/>
        <v>29.215593844996299</v>
      </c>
      <c r="AM455" s="4">
        <f t="shared" si="218"/>
        <v>1.096879128012139</v>
      </c>
      <c r="AN455" s="4">
        <f t="shared" si="219"/>
        <v>1.0170106318573573</v>
      </c>
      <c r="AO455" s="4">
        <f t="shared" si="220"/>
        <v>8.3242207083983694E-2</v>
      </c>
      <c r="AP455" s="4">
        <f t="shared" si="221"/>
        <v>0.10756770613361373</v>
      </c>
      <c r="AQ455" s="4">
        <f t="shared" si="222"/>
        <v>0.42769635192037209</v>
      </c>
      <c r="AR455" s="4">
        <f t="shared" si="223"/>
        <v>0.17159253714439313</v>
      </c>
      <c r="AS455" s="5">
        <f t="shared" si="224"/>
        <v>3879.4764721271854</v>
      </c>
      <c r="AT455" s="5">
        <f t="shared" si="225"/>
        <v>159.2748272299595</v>
      </c>
      <c r="AU455" s="5">
        <f t="shared" si="226"/>
        <v>137.37226188678849</v>
      </c>
      <c r="AV455" s="5">
        <f t="shared" si="227"/>
        <v>22.09796212265686</v>
      </c>
      <c r="AW455" s="5">
        <f t="shared" si="228"/>
        <v>18.304949635014452</v>
      </c>
      <c r="AX455" s="5">
        <f t="shared" si="229"/>
        <v>55.114607226813824</v>
      </c>
      <c r="AY455" s="5">
        <f t="shared" si="230"/>
        <v>22.57987075345677</v>
      </c>
    </row>
    <row r="456" spans="1:51" x14ac:dyDescent="0.25">
      <c r="A456" s="2">
        <v>42427</v>
      </c>
      <c r="B456" s="299">
        <v>2016</v>
      </c>
      <c r="C456" s="1" t="s">
        <v>99</v>
      </c>
      <c r="D456" s="3">
        <v>0.16962538476172773</v>
      </c>
      <c r="E456" s="3">
        <v>69.773333333333468</v>
      </c>
      <c r="F456" s="3">
        <v>1.6571187499999975</v>
      </c>
      <c r="G456" s="3">
        <v>1.3668124999999982</v>
      </c>
      <c r="H456" s="3">
        <v>0.29030625000000038</v>
      </c>
      <c r="I456" s="3">
        <v>0.21012500000000012</v>
      </c>
      <c r="J456" s="3">
        <v>0.47606666666666747</v>
      </c>
      <c r="K456" s="3">
        <v>0.11125000000000006</v>
      </c>
      <c r="L456" s="3">
        <f t="shared" si="206"/>
        <v>0.23368575829715699</v>
      </c>
      <c r="M456" s="4">
        <f t="shared" si="207"/>
        <v>28.956025084528125</v>
      </c>
      <c r="N456" s="4">
        <f t="shared" si="208"/>
        <v>0.6877064603436136</v>
      </c>
      <c r="O456" s="4">
        <f t="shared" si="209"/>
        <v>0.56722898484396822</v>
      </c>
      <c r="P456" s="4">
        <f t="shared" si="210"/>
        <v>0.12047747549964583</v>
      </c>
      <c r="Q456" s="4">
        <f t="shared" si="211"/>
        <v>8.7202151312150741E-2</v>
      </c>
      <c r="R456" s="4">
        <f t="shared" si="212"/>
        <v>0.19756829268929418</v>
      </c>
      <c r="S456" s="4">
        <f t="shared" si="213"/>
        <v>4.616889629257237E-2</v>
      </c>
      <c r="T456" s="5">
        <f t="shared" si="205"/>
        <v>6472.6498705536242</v>
      </c>
      <c r="U456" s="5">
        <f t="shared" si="205"/>
        <v>214.48782033168109</v>
      </c>
      <c r="V456" s="5">
        <f t="shared" si="205"/>
        <v>174.13864105796384</v>
      </c>
      <c r="W456" s="5">
        <f t="shared" ref="W456:Z519" si="231">W455+P456</f>
        <v>39.262809832596851</v>
      </c>
      <c r="X456" s="5">
        <f t="shared" si="231"/>
        <v>19.926934516411471</v>
      </c>
      <c r="Y456" s="5">
        <f t="shared" si="231"/>
        <v>59.296517898786455</v>
      </c>
      <c r="Z456" s="5">
        <f t="shared" si="231"/>
        <v>21.750924994962389</v>
      </c>
      <c r="AA456" s="4">
        <v>0.19849120000000001</v>
      </c>
      <c r="AB456" s="4">
        <f t="shared" si="214"/>
        <v>0.19849120000000001</v>
      </c>
      <c r="AC456" s="3">
        <f t="shared" si="215"/>
        <v>485.62371209673302</v>
      </c>
      <c r="AD456" s="4">
        <v>29.920000000000041</v>
      </c>
      <c r="AE456" s="4">
        <v>1.3030049999999991</v>
      </c>
      <c r="AF456" s="4">
        <v>1.2258750000000014</v>
      </c>
      <c r="AG456" s="4">
        <v>7.6679999999999873E-2</v>
      </c>
      <c r="AH456" s="4">
        <v>0.17327000000000006</v>
      </c>
      <c r="AI456" s="4">
        <v>0.60858000000000156</v>
      </c>
      <c r="AJ456" s="4">
        <v>0.20775000000000043</v>
      </c>
      <c r="AK456" s="3">
        <f t="shared" si="216"/>
        <v>0.34136843143054307</v>
      </c>
      <c r="AL456" s="4">
        <f t="shared" si="217"/>
        <v>14.529861465934273</v>
      </c>
      <c r="AM456" s="4">
        <f t="shared" si="218"/>
        <v>0.63277012498060325</v>
      </c>
      <c r="AN456" s="4">
        <f t="shared" si="219"/>
        <v>0.59531396806658321</v>
      </c>
      <c r="AO456" s="4">
        <f t="shared" si="220"/>
        <v>3.7237626243577425E-2</v>
      </c>
      <c r="AP456" s="4">
        <f t="shared" si="221"/>
        <v>8.4144020595000965E-2</v>
      </c>
      <c r="AQ456" s="4">
        <f t="shared" si="222"/>
        <v>0.29554087870783058</v>
      </c>
      <c r="AR456" s="4">
        <f t="shared" si="223"/>
        <v>0.1008883261880965</v>
      </c>
      <c r="AS456" s="5">
        <f t="shared" si="224"/>
        <v>3894.0063335931195</v>
      </c>
      <c r="AT456" s="5">
        <f t="shared" si="225"/>
        <v>159.90759735494009</v>
      </c>
      <c r="AU456" s="5">
        <f t="shared" si="226"/>
        <v>137.96757585485508</v>
      </c>
      <c r="AV456" s="5">
        <f t="shared" si="227"/>
        <v>22.135199748900437</v>
      </c>
      <c r="AW456" s="5">
        <f t="shared" si="228"/>
        <v>18.389093655609454</v>
      </c>
      <c r="AX456" s="5">
        <f t="shared" si="229"/>
        <v>55.410148105521657</v>
      </c>
      <c r="AY456" s="5">
        <f t="shared" si="230"/>
        <v>22.680759079644869</v>
      </c>
    </row>
    <row r="457" spans="1:51" x14ac:dyDescent="0.25">
      <c r="A457" s="2">
        <v>42428</v>
      </c>
      <c r="B457" s="299">
        <v>2016</v>
      </c>
      <c r="C457" s="1" t="s">
        <v>100</v>
      </c>
      <c r="D457" s="3">
        <v>8.0537462155490236E-2</v>
      </c>
      <c r="E457" s="3">
        <v>69.773333333333468</v>
      </c>
      <c r="F457" s="3">
        <v>1.6571187499999975</v>
      </c>
      <c r="G457" s="3">
        <v>1.3668124999999982</v>
      </c>
      <c r="H457" s="3">
        <v>0.29030625000000038</v>
      </c>
      <c r="I457" s="3">
        <v>0.21012500000000012</v>
      </c>
      <c r="J457" s="3">
        <v>0.47606666666666747</v>
      </c>
      <c r="K457" s="3">
        <v>0.11125000000000006</v>
      </c>
      <c r="L457" s="3">
        <f t="shared" si="206"/>
        <v>0.23368575829715699</v>
      </c>
      <c r="M457" s="4">
        <f t="shared" si="207"/>
        <v>13.74820624692717</v>
      </c>
      <c r="N457" s="4">
        <f t="shared" si="208"/>
        <v>0.32652030886656891</v>
      </c>
      <c r="O457" s="4">
        <f t="shared" si="209"/>
        <v>0.26931807974696276</v>
      </c>
      <c r="P457" s="4">
        <f t="shared" si="210"/>
        <v>5.7202229119606318E-2</v>
      </c>
      <c r="Q457" s="4">
        <f t="shared" si="211"/>
        <v>4.1403236732785703E-2</v>
      </c>
      <c r="R457" s="4">
        <f t="shared" si="212"/>
        <v>9.3804644381145511E-2</v>
      </c>
      <c r="S457" s="4">
        <f t="shared" si="213"/>
        <v>2.1920809454003137E-2</v>
      </c>
      <c r="T457" s="5">
        <f t="shared" ref="T457:Y520" si="232">T456+M457</f>
        <v>6486.3980768005513</v>
      </c>
      <c r="U457" s="5">
        <f t="shared" si="232"/>
        <v>214.81434064054767</v>
      </c>
      <c r="V457" s="5">
        <f t="shared" si="232"/>
        <v>174.4079591377108</v>
      </c>
      <c r="W457" s="5">
        <f t="shared" si="231"/>
        <v>39.320012061716454</v>
      </c>
      <c r="X457" s="5">
        <f t="shared" si="231"/>
        <v>19.968337753144258</v>
      </c>
      <c r="Y457" s="5">
        <f t="shared" si="231"/>
        <v>59.390322543167599</v>
      </c>
      <c r="Z457" s="5">
        <f t="shared" si="231"/>
        <v>21.772845804416392</v>
      </c>
      <c r="AA457" s="4">
        <v>0.12139040000000001</v>
      </c>
      <c r="AB457" s="4">
        <f t="shared" si="214"/>
        <v>0.12139040000000001</v>
      </c>
      <c r="AC457" s="3">
        <f t="shared" si="215"/>
        <v>296.99078176215005</v>
      </c>
      <c r="AD457" s="4">
        <v>29.920000000000041</v>
      </c>
      <c r="AE457" s="4">
        <v>1.3030049999999991</v>
      </c>
      <c r="AF457" s="4">
        <v>1.2258750000000014</v>
      </c>
      <c r="AG457" s="4">
        <v>7.6679999999999873E-2</v>
      </c>
      <c r="AH457" s="4">
        <v>0.17327000000000006</v>
      </c>
      <c r="AI457" s="4">
        <v>0.60858000000000156</v>
      </c>
      <c r="AJ457" s="4">
        <v>0.20775000000000043</v>
      </c>
      <c r="AK457" s="3">
        <f t="shared" si="216"/>
        <v>0.34136843143054307</v>
      </c>
      <c r="AL457" s="4">
        <f t="shared" si="217"/>
        <v>8.8859641903235413</v>
      </c>
      <c r="AM457" s="4">
        <f t="shared" si="218"/>
        <v>0.38698047358998999</v>
      </c>
      <c r="AN457" s="4">
        <f t="shared" si="219"/>
        <v>0.36407357459267603</v>
      </c>
      <c r="AO457" s="4">
        <f t="shared" si="220"/>
        <v>2.2773253145521623E-2</v>
      </c>
      <c r="AP457" s="4">
        <f t="shared" si="221"/>
        <v>5.1459592755927749E-2</v>
      </c>
      <c r="AQ457" s="4">
        <f t="shared" si="222"/>
        <v>0.18074264996480971</v>
      </c>
      <c r="AR457" s="4">
        <f t="shared" si="223"/>
        <v>6.1699834911086798E-2</v>
      </c>
      <c r="AS457" s="5">
        <f t="shared" si="224"/>
        <v>3902.8922977834432</v>
      </c>
      <c r="AT457" s="5">
        <f t="shared" si="225"/>
        <v>160.29457782853009</v>
      </c>
      <c r="AU457" s="5">
        <f t="shared" si="226"/>
        <v>138.33164942944776</v>
      </c>
      <c r="AV457" s="5">
        <f t="shared" si="227"/>
        <v>22.15797300204596</v>
      </c>
      <c r="AW457" s="5">
        <f t="shared" si="228"/>
        <v>18.440553248365383</v>
      </c>
      <c r="AX457" s="5">
        <f t="shared" si="229"/>
        <v>55.59089075548647</v>
      </c>
      <c r="AY457" s="5">
        <f t="shared" si="230"/>
        <v>22.742458914555954</v>
      </c>
    </row>
    <row r="458" spans="1:51" x14ac:dyDescent="0.25">
      <c r="A458" s="2">
        <v>42429</v>
      </c>
      <c r="B458" s="299">
        <v>2016</v>
      </c>
      <c r="C458" s="1" t="s">
        <v>377</v>
      </c>
      <c r="D458" s="3">
        <v>8.3828286104036753E-2</v>
      </c>
      <c r="E458" s="3">
        <v>69.773333333333468</v>
      </c>
      <c r="F458" s="3">
        <v>1.6571187499999975</v>
      </c>
      <c r="G458" s="3">
        <v>1.3668124999999982</v>
      </c>
      <c r="H458" s="3">
        <v>0.29030625000000038</v>
      </c>
      <c r="I458" s="3">
        <v>0.21012500000000012</v>
      </c>
      <c r="J458" s="3">
        <v>0.47606666666666747</v>
      </c>
      <c r="K458" s="3">
        <v>0.11125000000000006</v>
      </c>
      <c r="L458" s="3">
        <f t="shared" si="206"/>
        <v>0.23368575829715699</v>
      </c>
      <c r="M458" s="4">
        <f t="shared" si="207"/>
        <v>14.309968750438841</v>
      </c>
      <c r="N458" s="4">
        <f t="shared" si="208"/>
        <v>0.33986218509840715</v>
      </c>
      <c r="O458" s="4">
        <f t="shared" si="209"/>
        <v>0.28032262797691276</v>
      </c>
      <c r="P458" s="4">
        <f t="shared" si="210"/>
        <v>5.9539557121494613E-2</v>
      </c>
      <c r="Q458" s="4">
        <f t="shared" si="211"/>
        <v>4.3095005499034361E-2</v>
      </c>
      <c r="R458" s="4">
        <f t="shared" si="212"/>
        <v>9.763757581395352E-2</v>
      </c>
      <c r="S458" s="4">
        <f t="shared" si="213"/>
        <v>2.2816510942379881E-2</v>
      </c>
      <c r="T458" s="5">
        <f t="shared" si="232"/>
        <v>6500.7080455509904</v>
      </c>
      <c r="U458" s="5">
        <f t="shared" si="232"/>
        <v>215.15420282564608</v>
      </c>
      <c r="V458" s="5">
        <f t="shared" si="232"/>
        <v>174.68828176568772</v>
      </c>
      <c r="W458" s="5">
        <f t="shared" si="231"/>
        <v>39.379551618837951</v>
      </c>
      <c r="X458" s="5">
        <f t="shared" si="231"/>
        <v>20.011432758643291</v>
      </c>
      <c r="Y458" s="5">
        <f t="shared" si="231"/>
        <v>59.487960118981555</v>
      </c>
      <c r="Z458" s="5">
        <f t="shared" si="231"/>
        <v>21.795662315358772</v>
      </c>
      <c r="AA458" s="4">
        <v>0.13377013333333346</v>
      </c>
      <c r="AB458" s="4">
        <f t="shared" si="214"/>
        <v>0.13377013333333346</v>
      </c>
      <c r="AC458" s="3">
        <f t="shared" si="215"/>
        <v>327.27873435703106</v>
      </c>
      <c r="AD458" s="4">
        <v>29.920000000000041</v>
      </c>
      <c r="AE458" s="4">
        <v>1.3030049999999991</v>
      </c>
      <c r="AF458" s="4">
        <v>1.2258750000000014</v>
      </c>
      <c r="AG458" s="4">
        <v>7.6679999999999873E-2</v>
      </c>
      <c r="AH458" s="4">
        <v>0.17327000000000006</v>
      </c>
      <c r="AI458" s="4">
        <v>0.60858000000000156</v>
      </c>
      <c r="AJ458" s="4">
        <v>0.20775000000000043</v>
      </c>
      <c r="AK458" s="3">
        <f t="shared" si="216"/>
        <v>0.34136843143054307</v>
      </c>
      <c r="AL458" s="4">
        <f t="shared" si="217"/>
        <v>9.7921797319623813</v>
      </c>
      <c r="AM458" s="4">
        <f t="shared" si="218"/>
        <v>0.42644582726088293</v>
      </c>
      <c r="AN458" s="4">
        <f t="shared" si="219"/>
        <v>0.40120281847992589</v>
      </c>
      <c r="AO458" s="4">
        <f t="shared" si="220"/>
        <v>2.5095733350497099E-2</v>
      </c>
      <c r="AP458" s="4">
        <f t="shared" si="221"/>
        <v>5.6707586302042791E-2</v>
      </c>
      <c r="AQ458" s="4">
        <f t="shared" si="222"/>
        <v>0.19917529215500246</v>
      </c>
      <c r="AR458" s="4">
        <f t="shared" si="223"/>
        <v>6.7992157062673336E-2</v>
      </c>
      <c r="AS458" s="5">
        <f t="shared" si="224"/>
        <v>3912.6844775154054</v>
      </c>
      <c r="AT458" s="5">
        <f t="shared" si="225"/>
        <v>160.72102365579099</v>
      </c>
      <c r="AU458" s="5">
        <f t="shared" si="226"/>
        <v>138.7328522479277</v>
      </c>
      <c r="AV458" s="5">
        <f t="shared" si="227"/>
        <v>22.183068735396457</v>
      </c>
      <c r="AW458" s="5">
        <f t="shared" si="228"/>
        <v>18.497260834667426</v>
      </c>
      <c r="AX458" s="5">
        <f t="shared" si="229"/>
        <v>55.790066047641474</v>
      </c>
      <c r="AY458" s="5">
        <f t="shared" si="230"/>
        <v>22.810451071618626</v>
      </c>
    </row>
    <row r="459" spans="1:51" x14ac:dyDescent="0.25">
      <c r="A459" s="2">
        <v>42430</v>
      </c>
      <c r="B459" s="299">
        <v>2016</v>
      </c>
      <c r="C459" s="1" t="s">
        <v>101</v>
      </c>
      <c r="D459" s="3">
        <v>0.27699874449336753</v>
      </c>
      <c r="E459" s="3">
        <v>65.488722932816259</v>
      </c>
      <c r="F459" s="3">
        <v>1.7537784045007931</v>
      </c>
      <c r="G459" s="3">
        <v>1.4956541921188904</v>
      </c>
      <c r="H459" s="3">
        <v>0.24333716180673534</v>
      </c>
      <c r="I459" s="3">
        <v>0.15618583408647635</v>
      </c>
      <c r="J459" s="3">
        <v>0.5296402718240294</v>
      </c>
      <c r="K459" s="3">
        <v>0.17671664805443732</v>
      </c>
      <c r="L459" s="3">
        <f t="shared" si="206"/>
        <v>0.3336540996889123</v>
      </c>
      <c r="M459" s="4">
        <f t="shared" si="207"/>
        <v>44.381599414958643</v>
      </c>
      <c r="N459" s="4">
        <f t="shared" si="208"/>
        <v>1.1885327293831884</v>
      </c>
      <c r="O459" s="4">
        <f t="shared" si="209"/>
        <v>1.0136023767942732</v>
      </c>
      <c r="P459" s="4">
        <f t="shared" si="210"/>
        <v>0.16490919282635452</v>
      </c>
      <c r="Q459" s="4">
        <f t="shared" si="211"/>
        <v>0.105846881910163</v>
      </c>
      <c r="R459" s="4">
        <f t="shared" si="212"/>
        <v>0.35893633782168216</v>
      </c>
      <c r="S459" s="4">
        <f t="shared" si="213"/>
        <v>0.11976058064152864</v>
      </c>
      <c r="T459" s="5">
        <f t="shared" si="232"/>
        <v>6545.0896449659494</v>
      </c>
      <c r="U459" s="5">
        <f t="shared" si="232"/>
        <v>216.34273555502926</v>
      </c>
      <c r="V459" s="5">
        <f t="shared" si="232"/>
        <v>175.70188414248199</v>
      </c>
      <c r="W459" s="5">
        <f t="shared" si="231"/>
        <v>39.544460811664308</v>
      </c>
      <c r="X459" s="5">
        <f t="shared" si="231"/>
        <v>20.117279640553456</v>
      </c>
      <c r="Y459" s="5">
        <f t="shared" si="231"/>
        <v>59.846896456803236</v>
      </c>
      <c r="Z459" s="5">
        <f t="shared" si="231"/>
        <v>21.915422896000301</v>
      </c>
      <c r="AA459" s="4">
        <v>0.25719413333333335</v>
      </c>
      <c r="AB459" s="4">
        <f t="shared" si="214"/>
        <v>0.25719413333333335</v>
      </c>
      <c r="AC459" s="3">
        <f t="shared" si="215"/>
        <v>629.24487210937036</v>
      </c>
      <c r="AD459" s="4">
        <v>35.416206885228029</v>
      </c>
      <c r="AE459" s="4">
        <v>1.3852141065115482</v>
      </c>
      <c r="AF459" s="4">
        <v>1.2898362608663423</v>
      </c>
      <c r="AG459" s="4">
        <v>9.8260564459883029E-2</v>
      </c>
      <c r="AH459" s="4">
        <v>0.1499038379092428</v>
      </c>
      <c r="AI459" s="4">
        <v>0.57119123236829294</v>
      </c>
      <c r="AJ459" s="4">
        <v>0.21790789415551426</v>
      </c>
      <c r="AK459" s="3">
        <f t="shared" si="216"/>
        <v>0.38149726712718779</v>
      </c>
      <c r="AL459" s="4">
        <f t="shared" si="217"/>
        <v>22.285466572094311</v>
      </c>
      <c r="AM459" s="4">
        <f t="shared" si="218"/>
        <v>0.87163887329595502</v>
      </c>
      <c r="AN459" s="4">
        <f t="shared" si="219"/>
        <v>0.81162285301087</v>
      </c>
      <c r="AO459" s="4">
        <f t="shared" si="220"/>
        <v>6.1829956316953649E-2</v>
      </c>
      <c r="AP459" s="4">
        <f t="shared" si="221"/>
        <v>9.4326221313905279E-2</v>
      </c>
      <c r="AQ459" s="4">
        <f t="shared" si="222"/>
        <v>0.3594191539615802</v>
      </c>
      <c r="AR459" s="4">
        <f t="shared" si="223"/>
        <v>0.13711742498950877</v>
      </c>
      <c r="AS459" s="5">
        <f t="shared" si="224"/>
        <v>3934.9699440874997</v>
      </c>
      <c r="AT459" s="5">
        <f t="shared" si="225"/>
        <v>161.59266252908694</v>
      </c>
      <c r="AU459" s="5">
        <f t="shared" si="226"/>
        <v>139.54447510093857</v>
      </c>
      <c r="AV459" s="5">
        <f t="shared" si="227"/>
        <v>22.244898691713409</v>
      </c>
      <c r="AW459" s="5">
        <f t="shared" si="228"/>
        <v>18.591587055981332</v>
      </c>
      <c r="AX459" s="5">
        <f t="shared" si="229"/>
        <v>56.149485201603056</v>
      </c>
      <c r="AY459" s="5">
        <f t="shared" si="230"/>
        <v>22.947568496608135</v>
      </c>
    </row>
    <row r="460" spans="1:51" x14ac:dyDescent="0.25">
      <c r="A460" s="2">
        <v>42431</v>
      </c>
      <c r="B460" s="299">
        <v>2016</v>
      </c>
      <c r="C460" s="1" t="s">
        <v>102</v>
      </c>
      <c r="D460" s="3">
        <v>0.44582765100217742</v>
      </c>
      <c r="E460" s="3">
        <v>58.949054426763404</v>
      </c>
      <c r="F460" s="3">
        <v>1.9013115613704279</v>
      </c>
      <c r="G460" s="3">
        <v>1.6923073011424583</v>
      </c>
      <c r="H460" s="3">
        <v>0.17164750088017341</v>
      </c>
      <c r="I460" s="3">
        <v>7.3857633481625468E-2</v>
      </c>
      <c r="J460" s="3">
        <v>0.61141051127473955</v>
      </c>
      <c r="K460" s="3">
        <v>0.27663942666384173</v>
      </c>
      <c r="L460" s="3">
        <f t="shared" si="206"/>
        <v>0.4524610250600235</v>
      </c>
      <c r="M460" s="4">
        <f t="shared" si="207"/>
        <v>64.298741236312054</v>
      </c>
      <c r="N460" s="4">
        <f t="shared" si="208"/>
        <v>2.0738575246537301</v>
      </c>
      <c r="O460" s="4">
        <f t="shared" si="209"/>
        <v>1.845885914653083</v>
      </c>
      <c r="P460" s="4">
        <f t="shared" si="210"/>
        <v>0.18722468664303368</v>
      </c>
      <c r="Q460" s="4">
        <f t="shared" si="211"/>
        <v>8.0560289045202155E-2</v>
      </c>
      <c r="R460" s="4">
        <f t="shared" si="212"/>
        <v>0.6668966387316182</v>
      </c>
      <c r="S460" s="4">
        <f t="shared" si="213"/>
        <v>0.30174473676959218</v>
      </c>
      <c r="T460" s="5">
        <f t="shared" si="232"/>
        <v>6609.3883862022612</v>
      </c>
      <c r="U460" s="5">
        <f t="shared" si="232"/>
        <v>218.416593079683</v>
      </c>
      <c r="V460" s="5">
        <f t="shared" si="232"/>
        <v>177.54777005713507</v>
      </c>
      <c r="W460" s="5">
        <f t="shared" si="231"/>
        <v>39.731685498307343</v>
      </c>
      <c r="X460" s="5">
        <f t="shared" si="231"/>
        <v>20.197839929598658</v>
      </c>
      <c r="Y460" s="5">
        <f t="shared" si="231"/>
        <v>60.513793095534851</v>
      </c>
      <c r="Z460" s="5">
        <f t="shared" si="231"/>
        <v>22.217167632769893</v>
      </c>
      <c r="AA460" s="4">
        <v>0.33237599999999984</v>
      </c>
      <c r="AB460" s="4">
        <f t="shared" si="214"/>
        <v>0.33237599999999984</v>
      </c>
      <c r="AC460" s="3">
        <f t="shared" si="215"/>
        <v>813.18298711410716</v>
      </c>
      <c r="AD460" s="4">
        <v>43.805154236365532</v>
      </c>
      <c r="AE460" s="4">
        <v>1.5106911638186522</v>
      </c>
      <c r="AF460" s="4">
        <v>1.387461343241281</v>
      </c>
      <c r="AG460" s="4">
        <v>0.13119932074075699</v>
      </c>
      <c r="AH460" s="4">
        <v>0.11423969577071828</v>
      </c>
      <c r="AI460" s="4">
        <v>0.51412416598305344</v>
      </c>
      <c r="AJ460" s="4">
        <v>0.23341204839287752</v>
      </c>
      <c r="AK460" s="3">
        <f t="shared" si="216"/>
        <v>0.45399937181822969</v>
      </c>
      <c r="AL460" s="4">
        <f t="shared" si="217"/>
        <v>35.621606172921901</v>
      </c>
      <c r="AM460" s="4">
        <f t="shared" si="218"/>
        <v>1.2284683532009384</v>
      </c>
      <c r="AN460" s="4">
        <f t="shared" si="219"/>
        <v>1.128259959602296</v>
      </c>
      <c r="AO460" s="4">
        <f t="shared" si="220"/>
        <v>0.10668905554731058</v>
      </c>
      <c r="AP460" s="4">
        <f t="shared" si="221"/>
        <v>9.2897777053839517E-2</v>
      </c>
      <c r="AQ460" s="4">
        <f t="shared" si="222"/>
        <v>0.41807702504164834</v>
      </c>
      <c r="AR460" s="4">
        <f t="shared" si="223"/>
        <v>0.18980670674054265</v>
      </c>
      <c r="AS460" s="5">
        <f t="shared" si="224"/>
        <v>3970.5915502604216</v>
      </c>
      <c r="AT460" s="5">
        <f t="shared" si="225"/>
        <v>162.82113088228789</v>
      </c>
      <c r="AU460" s="5">
        <f t="shared" si="226"/>
        <v>140.67273506054087</v>
      </c>
      <c r="AV460" s="5">
        <f t="shared" si="227"/>
        <v>22.351587747260719</v>
      </c>
      <c r="AW460" s="5">
        <f t="shared" si="228"/>
        <v>18.684484833035171</v>
      </c>
      <c r="AX460" s="5">
        <f t="shared" si="229"/>
        <v>56.567562226644704</v>
      </c>
      <c r="AY460" s="5">
        <f t="shared" si="230"/>
        <v>23.137375203348679</v>
      </c>
    </row>
    <row r="461" spans="1:51" x14ac:dyDescent="0.25">
      <c r="A461" s="2">
        <v>42432</v>
      </c>
      <c r="B461" s="299">
        <v>2016</v>
      </c>
      <c r="C461" s="1" t="s">
        <v>103</v>
      </c>
      <c r="D461" s="3">
        <v>0.16978898946215107</v>
      </c>
      <c r="E461" s="3">
        <v>63.23366482728067</v>
      </c>
      <c r="F461" s="3">
        <v>1.8046519068696332</v>
      </c>
      <c r="G461" s="3">
        <v>1.5634656090235699</v>
      </c>
      <c r="H461" s="3">
        <v>0.21861658907343842</v>
      </c>
      <c r="I461" s="3">
        <v>0.12779679939514851</v>
      </c>
      <c r="J461" s="3">
        <v>0.55783690611737724</v>
      </c>
      <c r="K461" s="3">
        <v>0.21117277860940378</v>
      </c>
      <c r="L461" s="3">
        <f t="shared" si="206"/>
        <v>0.37855648540573589</v>
      </c>
      <c r="M461" s="4">
        <f t="shared" si="207"/>
        <v>26.267364673365524</v>
      </c>
      <c r="N461" s="4">
        <f t="shared" si="208"/>
        <v>0.74965526473452215</v>
      </c>
      <c r="O461" s="4">
        <f t="shared" si="209"/>
        <v>0.64946609402859978</v>
      </c>
      <c r="P461" s="4">
        <f t="shared" si="210"/>
        <v>9.0813677880676069E-2</v>
      </c>
      <c r="Q461" s="4">
        <f t="shared" si="211"/>
        <v>5.3086993185836283E-2</v>
      </c>
      <c r="R461" s="4">
        <f t="shared" si="212"/>
        <v>0.2317263356674128</v>
      </c>
      <c r="S461" s="4">
        <f t="shared" si="213"/>
        <v>8.7721507206205598E-2</v>
      </c>
      <c r="T461" s="5">
        <f t="shared" si="232"/>
        <v>6635.6557508756268</v>
      </c>
      <c r="U461" s="5">
        <f t="shared" si="232"/>
        <v>219.16624834441751</v>
      </c>
      <c r="V461" s="5">
        <f t="shared" si="232"/>
        <v>178.19723615116368</v>
      </c>
      <c r="W461" s="5">
        <f t="shared" si="231"/>
        <v>39.822499176188018</v>
      </c>
      <c r="X461" s="5">
        <f t="shared" si="231"/>
        <v>20.250926922784494</v>
      </c>
      <c r="Y461" s="5">
        <f t="shared" si="231"/>
        <v>60.745519431202261</v>
      </c>
      <c r="Z461" s="5">
        <f t="shared" si="231"/>
        <v>22.304889139976098</v>
      </c>
      <c r="AA461" s="4">
        <v>0.20046986666666688</v>
      </c>
      <c r="AB461" s="4">
        <f t="shared" si="214"/>
        <v>0.20046986666666688</v>
      </c>
      <c r="AC461" s="3">
        <f t="shared" si="215"/>
        <v>490.46466953801439</v>
      </c>
      <c r="AD461" s="4">
        <v>38.30894735113754</v>
      </c>
      <c r="AE461" s="4">
        <v>1.428482057307104</v>
      </c>
      <c r="AF461" s="4">
        <v>1.3235000823749401</v>
      </c>
      <c r="AG461" s="4">
        <v>0.10961875628087382</v>
      </c>
      <c r="AH461" s="4">
        <v>0.13760585786147564</v>
      </c>
      <c r="AI461" s="4">
        <v>0.55151293361476195</v>
      </c>
      <c r="AJ461" s="4">
        <v>0.22325415423736358</v>
      </c>
      <c r="AK461" s="3">
        <f t="shared" si="216"/>
        <v>0.40480311635503574</v>
      </c>
      <c r="AL461" s="4">
        <f t="shared" si="217"/>
        <v>18.789185202924862</v>
      </c>
      <c r="AM461" s="4">
        <f t="shared" si="218"/>
        <v>0.70061998017811167</v>
      </c>
      <c r="AN461" s="4">
        <f t="shared" si="219"/>
        <v>0.64913003053555973</v>
      </c>
      <c r="AO461" s="4">
        <f t="shared" si="220"/>
        <v>5.3764127074466907E-2</v>
      </c>
      <c r="AP461" s="4">
        <f t="shared" si="221"/>
        <v>6.7490811602523626E-2</v>
      </c>
      <c r="AQ461" s="4">
        <f t="shared" si="222"/>
        <v>0.27049760873130502</v>
      </c>
      <c r="AR461" s="4">
        <f t="shared" si="223"/>
        <v>0.10949827498101741</v>
      </c>
      <c r="AS461" s="5">
        <f t="shared" si="224"/>
        <v>3989.3807354633464</v>
      </c>
      <c r="AT461" s="5">
        <f t="shared" si="225"/>
        <v>163.52175086246601</v>
      </c>
      <c r="AU461" s="5">
        <f t="shared" si="226"/>
        <v>141.32186509107643</v>
      </c>
      <c r="AV461" s="5">
        <f t="shared" si="227"/>
        <v>22.405351874335185</v>
      </c>
      <c r="AW461" s="5">
        <f t="shared" si="228"/>
        <v>18.751975644637696</v>
      </c>
      <c r="AX461" s="5">
        <f t="shared" si="229"/>
        <v>56.838059835376008</v>
      </c>
      <c r="AY461" s="5">
        <f t="shared" si="230"/>
        <v>23.246873478329697</v>
      </c>
    </row>
    <row r="462" spans="1:51" x14ac:dyDescent="0.25">
      <c r="A462" s="2">
        <v>42433</v>
      </c>
      <c r="B462" s="299">
        <v>2016</v>
      </c>
      <c r="C462" s="1" t="s">
        <v>104</v>
      </c>
      <c r="D462" s="3">
        <v>0.47522023663381213</v>
      </c>
      <c r="E462" s="3">
        <v>69.773333333333468</v>
      </c>
      <c r="F462" s="3">
        <v>1.6571187499999975</v>
      </c>
      <c r="G462" s="3">
        <v>1.3668124999999982</v>
      </c>
      <c r="H462" s="3">
        <v>0.29030625000000038</v>
      </c>
      <c r="I462" s="3">
        <v>0.21012500000000012</v>
      </c>
      <c r="J462" s="3">
        <v>0.47606666666666747</v>
      </c>
      <c r="K462" s="3">
        <v>0.11125000000000006</v>
      </c>
      <c r="L462" s="3">
        <f t="shared" si="206"/>
        <v>0.23368575829715699</v>
      </c>
      <c r="M462" s="4">
        <f t="shared" si="207"/>
        <v>81.122817271562113</v>
      </c>
      <c r="N462" s="4">
        <f t="shared" si="208"/>
        <v>1.9266693324125115</v>
      </c>
      <c r="O462" s="4">
        <f t="shared" si="209"/>
        <v>1.589141228960252</v>
      </c>
      <c r="P462" s="4">
        <f t="shared" si="210"/>
        <v>0.33752810345226092</v>
      </c>
      <c r="Q462" s="4">
        <f t="shared" si="211"/>
        <v>0.24430439488611172</v>
      </c>
      <c r="R462" s="4">
        <f t="shared" si="212"/>
        <v>0.55350471826507264</v>
      </c>
      <c r="S462" s="4">
        <f t="shared" si="213"/>
        <v>0.12934616980882771</v>
      </c>
      <c r="T462" s="5">
        <f t="shared" si="232"/>
        <v>6716.7785681471887</v>
      </c>
      <c r="U462" s="5">
        <f t="shared" si="232"/>
        <v>221.09291767683001</v>
      </c>
      <c r="V462" s="5">
        <f t="shared" si="232"/>
        <v>179.78637738012392</v>
      </c>
      <c r="W462" s="5">
        <f t="shared" si="231"/>
        <v>40.160027279640282</v>
      </c>
      <c r="X462" s="5">
        <f t="shared" si="231"/>
        <v>20.495231317670605</v>
      </c>
      <c r="Y462" s="5">
        <f t="shared" si="231"/>
        <v>61.299024149467336</v>
      </c>
      <c r="Z462" s="5">
        <f t="shared" si="231"/>
        <v>22.434235309784924</v>
      </c>
      <c r="AA462" s="4">
        <v>0.33800586666666654</v>
      </c>
      <c r="AB462" s="4">
        <f t="shared" si="214"/>
        <v>0.33800586666666654</v>
      </c>
      <c r="AC462" s="3">
        <f t="shared" si="215"/>
        <v>826.95688111684558</v>
      </c>
      <c r="AD462" s="4">
        <v>29.920000000000041</v>
      </c>
      <c r="AE462" s="4">
        <v>1.3030049999999991</v>
      </c>
      <c r="AF462" s="4">
        <v>1.2258750000000014</v>
      </c>
      <c r="AG462" s="4">
        <v>7.6679999999999873E-2</v>
      </c>
      <c r="AH462" s="4">
        <v>0.17327000000000006</v>
      </c>
      <c r="AI462" s="4">
        <v>0.60858000000000156</v>
      </c>
      <c r="AJ462" s="4">
        <v>0.20775000000000043</v>
      </c>
      <c r="AK462" s="3">
        <f t="shared" si="216"/>
        <v>0.34136843143054307</v>
      </c>
      <c r="AL462" s="4">
        <f t="shared" si="217"/>
        <v>24.74254988301605</v>
      </c>
      <c r="AM462" s="4">
        <f t="shared" si="218"/>
        <v>1.0775289508796544</v>
      </c>
      <c r="AN462" s="4">
        <f t="shared" si="219"/>
        <v>1.0137457666391141</v>
      </c>
      <c r="AO462" s="4">
        <f t="shared" si="220"/>
        <v>6.3411053644039608E-2</v>
      </c>
      <c r="AP462" s="4">
        <f t="shared" si="221"/>
        <v>0.14328681879111585</v>
      </c>
      <c r="AQ462" s="4">
        <f t="shared" si="222"/>
        <v>0.50326941871009112</v>
      </c>
      <c r="AR462" s="4">
        <f t="shared" si="223"/>
        <v>0.17180029205202502</v>
      </c>
      <c r="AS462" s="5">
        <f t="shared" si="224"/>
        <v>4014.1232853463625</v>
      </c>
      <c r="AT462" s="5">
        <f t="shared" si="225"/>
        <v>164.59927981334567</v>
      </c>
      <c r="AU462" s="5">
        <f t="shared" si="226"/>
        <v>142.33561085771555</v>
      </c>
      <c r="AV462" s="5">
        <f t="shared" si="227"/>
        <v>22.468762927979224</v>
      </c>
      <c r="AW462" s="5">
        <f t="shared" si="228"/>
        <v>18.895262463428811</v>
      </c>
      <c r="AX462" s="5">
        <f t="shared" si="229"/>
        <v>57.341329254086098</v>
      </c>
      <c r="AY462" s="5">
        <f t="shared" si="230"/>
        <v>23.418673770381723</v>
      </c>
    </row>
    <row r="463" spans="1:51" x14ac:dyDescent="0.25">
      <c r="A463" s="2">
        <v>42434</v>
      </c>
      <c r="B463" s="299">
        <v>2016</v>
      </c>
      <c r="C463" s="1" t="s">
        <v>105</v>
      </c>
      <c r="D463" s="3">
        <v>0.27134939721522472</v>
      </c>
      <c r="E463" s="3">
        <v>69.773333333333468</v>
      </c>
      <c r="F463" s="3">
        <v>1.6571187499999975</v>
      </c>
      <c r="G463" s="3">
        <v>1.3668124999999982</v>
      </c>
      <c r="H463" s="3">
        <v>0.29030625000000038</v>
      </c>
      <c r="I463" s="3">
        <v>0.21012500000000012</v>
      </c>
      <c r="J463" s="3">
        <v>0.47606666666666747</v>
      </c>
      <c r="K463" s="3">
        <v>0.11125000000000006</v>
      </c>
      <c r="L463" s="3">
        <f t="shared" si="206"/>
        <v>0.23368575829715699</v>
      </c>
      <c r="M463" s="4">
        <f t="shared" si="207"/>
        <v>46.320896860293743</v>
      </c>
      <c r="N463" s="4">
        <f t="shared" si="208"/>
        <v>1.1001226835086277</v>
      </c>
      <c r="O463" s="4">
        <f t="shared" si="209"/>
        <v>0.90739510089614051</v>
      </c>
      <c r="P463" s="4">
        <f t="shared" si="210"/>
        <v>0.19272758261248771</v>
      </c>
      <c r="Q463" s="4">
        <f t="shared" si="211"/>
        <v>0.1394971114002849</v>
      </c>
      <c r="R463" s="4">
        <f t="shared" si="212"/>
        <v>0.31604961253521652</v>
      </c>
      <c r="S463" s="4">
        <f t="shared" si="213"/>
        <v>7.3856293364814724E-2</v>
      </c>
      <c r="T463" s="5">
        <f t="shared" si="232"/>
        <v>6763.0994650074826</v>
      </c>
      <c r="U463" s="5">
        <f t="shared" si="232"/>
        <v>222.19304036033864</v>
      </c>
      <c r="V463" s="5">
        <f t="shared" si="232"/>
        <v>180.69377248102006</v>
      </c>
      <c r="W463" s="5">
        <f t="shared" si="231"/>
        <v>40.352754862252773</v>
      </c>
      <c r="X463" s="5">
        <f t="shared" si="231"/>
        <v>20.63472842907089</v>
      </c>
      <c r="Y463" s="5">
        <f t="shared" si="231"/>
        <v>61.615073762002552</v>
      </c>
      <c r="Z463" s="5">
        <f t="shared" si="231"/>
        <v>22.50809160314974</v>
      </c>
      <c r="AA463" s="4">
        <v>0.24929439999999992</v>
      </c>
      <c r="AB463" s="4">
        <f t="shared" si="214"/>
        <v>0.24929439999999992</v>
      </c>
      <c r="AC463" s="3">
        <f t="shared" si="215"/>
        <v>609.91757787210599</v>
      </c>
      <c r="AD463" s="4">
        <v>29.920000000000041</v>
      </c>
      <c r="AE463" s="4">
        <v>1.3030049999999991</v>
      </c>
      <c r="AF463" s="4">
        <v>1.2258750000000014</v>
      </c>
      <c r="AG463" s="4">
        <v>7.6679999999999873E-2</v>
      </c>
      <c r="AH463" s="4">
        <v>0.17327000000000006</v>
      </c>
      <c r="AI463" s="4">
        <v>0.60858000000000156</v>
      </c>
      <c r="AJ463" s="4">
        <v>0.20775000000000043</v>
      </c>
      <c r="AK463" s="3">
        <f t="shared" si="216"/>
        <v>0.34136843143054307</v>
      </c>
      <c r="AL463" s="4">
        <f t="shared" si="217"/>
        <v>18.248733929933429</v>
      </c>
      <c r="AM463" s="4">
        <f t="shared" si="218"/>
        <v>0.79472565355524283</v>
      </c>
      <c r="AN463" s="4">
        <f t="shared" si="219"/>
        <v>0.74768271077396853</v>
      </c>
      <c r="AO463" s="4">
        <f t="shared" si="220"/>
        <v>4.6768479871232997E-2</v>
      </c>
      <c r="AP463" s="4">
        <f t="shared" si="221"/>
        <v>0.10568041871789982</v>
      </c>
      <c r="AQ463" s="4">
        <f t="shared" si="222"/>
        <v>0.37118363954140715</v>
      </c>
      <c r="AR463" s="4">
        <f t="shared" si="223"/>
        <v>0.12671037680293026</v>
      </c>
      <c r="AS463" s="5">
        <f t="shared" si="224"/>
        <v>4032.3720192762958</v>
      </c>
      <c r="AT463" s="5">
        <f t="shared" si="225"/>
        <v>165.39400546690092</v>
      </c>
      <c r="AU463" s="5">
        <f t="shared" si="226"/>
        <v>143.08329356848952</v>
      </c>
      <c r="AV463" s="5">
        <f t="shared" si="227"/>
        <v>22.515531407850457</v>
      </c>
      <c r="AW463" s="5">
        <f t="shared" si="228"/>
        <v>19.00094288214671</v>
      </c>
      <c r="AX463" s="5">
        <f t="shared" si="229"/>
        <v>57.712512893627505</v>
      </c>
      <c r="AY463" s="5">
        <f t="shared" si="230"/>
        <v>23.545384147184652</v>
      </c>
    </row>
    <row r="464" spans="1:51" x14ac:dyDescent="0.25">
      <c r="A464" s="2">
        <v>42435</v>
      </c>
      <c r="B464" s="299">
        <v>2016</v>
      </c>
      <c r="C464" s="1" t="s">
        <v>106</v>
      </c>
      <c r="D464" s="3">
        <v>9.4677504930116022E-2</v>
      </c>
      <c r="E464" s="3">
        <v>69.773333333333468</v>
      </c>
      <c r="F464" s="3">
        <v>1.6571187499999975</v>
      </c>
      <c r="G464" s="3">
        <v>1.3668124999999982</v>
      </c>
      <c r="H464" s="3">
        <v>0.29030625000000038</v>
      </c>
      <c r="I464" s="3">
        <v>0.21012500000000012</v>
      </c>
      <c r="J464" s="3">
        <v>0.47606666666666747</v>
      </c>
      <c r="K464" s="3">
        <v>0.11125000000000006</v>
      </c>
      <c r="L464" s="3">
        <f t="shared" si="206"/>
        <v>0.23368575829715699</v>
      </c>
      <c r="M464" s="4">
        <f t="shared" si="207"/>
        <v>16.161992567020139</v>
      </c>
      <c r="N464" s="4">
        <f t="shared" si="208"/>
        <v>0.38384780604103208</v>
      </c>
      <c r="O464" s="4">
        <f t="shared" si="209"/>
        <v>0.31660252434803376</v>
      </c>
      <c r="P464" s="4">
        <f t="shared" si="210"/>
        <v>6.7245281692998579E-2</v>
      </c>
      <c r="Q464" s="4">
        <f t="shared" si="211"/>
        <v>4.8672444412551627E-2</v>
      </c>
      <c r="R464" s="4">
        <f t="shared" si="212"/>
        <v>0.11027401960738656</v>
      </c>
      <c r="S464" s="4">
        <f t="shared" si="213"/>
        <v>2.5769467892427688E-2</v>
      </c>
      <c r="T464" s="5">
        <f t="shared" si="232"/>
        <v>6779.2614575745029</v>
      </c>
      <c r="U464" s="5">
        <f t="shared" si="232"/>
        <v>222.57688816637966</v>
      </c>
      <c r="V464" s="5">
        <f t="shared" si="232"/>
        <v>181.0103750053681</v>
      </c>
      <c r="W464" s="5">
        <f t="shared" si="231"/>
        <v>40.420000143945771</v>
      </c>
      <c r="X464" s="5">
        <f t="shared" si="231"/>
        <v>20.683400873483443</v>
      </c>
      <c r="Y464" s="5">
        <f t="shared" si="231"/>
        <v>61.725347781609941</v>
      </c>
      <c r="Z464" s="5">
        <f t="shared" si="231"/>
        <v>22.533861071042168</v>
      </c>
      <c r="AA464" s="4">
        <v>0.15861920000000015</v>
      </c>
      <c r="AB464" s="4">
        <f t="shared" si="214"/>
        <v>0.15861920000000015</v>
      </c>
      <c r="AC464" s="3">
        <f t="shared" si="215"/>
        <v>388.07385271394492</v>
      </c>
      <c r="AD464" s="4">
        <v>29.920000000000041</v>
      </c>
      <c r="AE464" s="4">
        <v>1.3030049999999991</v>
      </c>
      <c r="AF464" s="4">
        <v>1.2258750000000014</v>
      </c>
      <c r="AG464" s="4">
        <v>7.6679999999999873E-2</v>
      </c>
      <c r="AH464" s="4">
        <v>0.17327000000000006</v>
      </c>
      <c r="AI464" s="4">
        <v>0.60858000000000156</v>
      </c>
      <c r="AJ464" s="4">
        <v>0.20775000000000043</v>
      </c>
      <c r="AK464" s="3">
        <f t="shared" si="216"/>
        <v>0.34136843143054307</v>
      </c>
      <c r="AL464" s="4">
        <f t="shared" si="217"/>
        <v>11.61116967320125</v>
      </c>
      <c r="AM464" s="4">
        <f t="shared" si="218"/>
        <v>0.50566217045553352</v>
      </c>
      <c r="AN464" s="4">
        <f t="shared" si="219"/>
        <v>0.47573003419570786</v>
      </c>
      <c r="AO464" s="4">
        <f t="shared" si="220"/>
        <v>2.9757503026105251E-2</v>
      </c>
      <c r="AP464" s="4">
        <f t="shared" si="221"/>
        <v>6.7241556459745278E-2</v>
      </c>
      <c r="AQ464" s="4">
        <f t="shared" si="222"/>
        <v>0.23617398528465325</v>
      </c>
      <c r="AR464" s="4">
        <f t="shared" si="223"/>
        <v>8.0622342901322225E-2</v>
      </c>
      <c r="AS464" s="5">
        <f t="shared" si="224"/>
        <v>4043.9831889494972</v>
      </c>
      <c r="AT464" s="5">
        <f t="shared" si="225"/>
        <v>165.89966763735646</v>
      </c>
      <c r="AU464" s="5">
        <f t="shared" si="226"/>
        <v>143.55902360268524</v>
      </c>
      <c r="AV464" s="5">
        <f t="shared" si="227"/>
        <v>22.545288910876561</v>
      </c>
      <c r="AW464" s="5">
        <f t="shared" si="228"/>
        <v>19.068184438606455</v>
      </c>
      <c r="AX464" s="5">
        <f t="shared" si="229"/>
        <v>57.948686878912156</v>
      </c>
      <c r="AY464" s="5">
        <f t="shared" si="230"/>
        <v>23.626006490085974</v>
      </c>
    </row>
    <row r="465" spans="1:51" x14ac:dyDescent="0.25">
      <c r="A465" s="2">
        <v>42436</v>
      </c>
      <c r="B465" s="299">
        <v>2016</v>
      </c>
      <c r="C465" s="1" t="s">
        <v>107</v>
      </c>
      <c r="D465" s="3">
        <v>7.7460187658198912E-2</v>
      </c>
      <c r="E465" s="3">
        <v>69.773333333333468</v>
      </c>
      <c r="F465" s="3">
        <v>1.6571187499999975</v>
      </c>
      <c r="G465" s="3">
        <v>1.3668124999999982</v>
      </c>
      <c r="H465" s="3">
        <v>0.29030625000000038</v>
      </c>
      <c r="I465" s="3">
        <v>0.21012500000000012</v>
      </c>
      <c r="J465" s="3">
        <v>0.47606666666666747</v>
      </c>
      <c r="K465" s="3">
        <v>0.11125000000000006</v>
      </c>
      <c r="L465" s="3">
        <f t="shared" si="206"/>
        <v>0.23368575829715699</v>
      </c>
      <c r="M465" s="4">
        <f t="shared" si="207"/>
        <v>13.222897858322996</v>
      </c>
      <c r="N465" s="4">
        <f t="shared" si="208"/>
        <v>0.31404421895225221</v>
      </c>
      <c r="O465" s="4">
        <f t="shared" si="209"/>
        <v>0.25902764301995568</v>
      </c>
      <c r="P465" s="4">
        <f t="shared" si="210"/>
        <v>5.5016575932296648E-2</v>
      </c>
      <c r="Q465" s="4">
        <f t="shared" si="211"/>
        <v>3.9821250895472705E-2</v>
      </c>
      <c r="R465" s="4">
        <f t="shared" si="212"/>
        <v>9.0220441053205133E-2</v>
      </c>
      <c r="S465" s="4">
        <f t="shared" si="213"/>
        <v>2.1083232181422194E-2</v>
      </c>
      <c r="T465" s="5">
        <f t="shared" si="232"/>
        <v>6792.4843554328263</v>
      </c>
      <c r="U465" s="5">
        <f t="shared" si="232"/>
        <v>222.89093238533192</v>
      </c>
      <c r="V465" s="5">
        <f t="shared" si="232"/>
        <v>181.26940264838805</v>
      </c>
      <c r="W465" s="5">
        <f t="shared" si="231"/>
        <v>40.47501671987807</v>
      </c>
      <c r="X465" s="5">
        <f t="shared" si="231"/>
        <v>20.723222124378914</v>
      </c>
      <c r="Y465" s="5">
        <f t="shared" si="231"/>
        <v>61.815568222663146</v>
      </c>
      <c r="Z465" s="5">
        <f t="shared" si="231"/>
        <v>22.554944303223589</v>
      </c>
      <c r="AA465" s="4">
        <v>0.11659680000000001</v>
      </c>
      <c r="AB465" s="4">
        <f t="shared" si="214"/>
        <v>0.11659680000000001</v>
      </c>
      <c r="AC465" s="3">
        <f t="shared" si="215"/>
        <v>285.26287731950021</v>
      </c>
      <c r="AD465" s="4">
        <v>29.920000000000041</v>
      </c>
      <c r="AE465" s="4">
        <v>1.3030049999999991</v>
      </c>
      <c r="AF465" s="4">
        <v>1.2258750000000014</v>
      </c>
      <c r="AG465" s="4">
        <v>7.6679999999999873E-2</v>
      </c>
      <c r="AH465" s="4">
        <v>0.17327000000000006</v>
      </c>
      <c r="AI465" s="4">
        <v>0.60858000000000156</v>
      </c>
      <c r="AJ465" s="4">
        <v>0.20775000000000043</v>
      </c>
      <c r="AK465" s="3">
        <f t="shared" si="216"/>
        <v>0.34136843143054307</v>
      </c>
      <c r="AL465" s="4">
        <f t="shared" si="217"/>
        <v>8.5350652893994567</v>
      </c>
      <c r="AM465" s="4">
        <f t="shared" si="218"/>
        <v>0.37169895546169512</v>
      </c>
      <c r="AN465" s="4">
        <f t="shared" si="219"/>
        <v>0.3496966297340427</v>
      </c>
      <c r="AO465" s="4">
        <f t="shared" si="220"/>
        <v>2.1873957432859237E-2</v>
      </c>
      <c r="AP465" s="4">
        <f t="shared" si="221"/>
        <v>4.9427498753149821E-2</v>
      </c>
      <c r="AQ465" s="4">
        <f t="shared" si="222"/>
        <v>0.17360528187910187</v>
      </c>
      <c r="AR465" s="4">
        <f t="shared" si="223"/>
        <v>5.9263362763126298E-2</v>
      </c>
      <c r="AS465" s="5">
        <f t="shared" si="224"/>
        <v>4052.5182542388966</v>
      </c>
      <c r="AT465" s="5">
        <f t="shared" si="225"/>
        <v>166.27136659281814</v>
      </c>
      <c r="AU465" s="5">
        <f t="shared" si="226"/>
        <v>143.90872023241928</v>
      </c>
      <c r="AV465" s="5">
        <f t="shared" si="227"/>
        <v>22.567162868309421</v>
      </c>
      <c r="AW465" s="5">
        <f t="shared" si="228"/>
        <v>19.117611937359605</v>
      </c>
      <c r="AX465" s="5">
        <f t="shared" si="229"/>
        <v>58.122292160791261</v>
      </c>
      <c r="AY465" s="5">
        <f t="shared" si="230"/>
        <v>23.6852698528491</v>
      </c>
    </row>
    <row r="466" spans="1:51" x14ac:dyDescent="0.25">
      <c r="A466" s="2">
        <v>42437</v>
      </c>
      <c r="B466" s="299">
        <v>2016</v>
      </c>
      <c r="C466" s="1" t="s">
        <v>108</v>
      </c>
      <c r="D466" s="3">
        <v>6.7953274235405842E-2</v>
      </c>
      <c r="E466" s="3">
        <v>69.773333333333468</v>
      </c>
      <c r="F466" s="3">
        <v>1.6571187499999975</v>
      </c>
      <c r="G466" s="3">
        <v>1.3668124999999982</v>
      </c>
      <c r="H466" s="3">
        <v>0.29030625000000038</v>
      </c>
      <c r="I466" s="3">
        <v>0.21012500000000012</v>
      </c>
      <c r="J466" s="3">
        <v>0.47606666666666747</v>
      </c>
      <c r="K466" s="3">
        <v>0.11125000000000006</v>
      </c>
      <c r="L466" s="3">
        <f t="shared" si="206"/>
        <v>0.23368575829715699</v>
      </c>
      <c r="M466" s="4">
        <f t="shared" si="207"/>
        <v>11.600013265114724</v>
      </c>
      <c r="N466" s="4">
        <f t="shared" si="208"/>
        <v>0.27550066140651058</v>
      </c>
      <c r="O466" s="4">
        <f t="shared" si="209"/>
        <v>0.22723642935588428</v>
      </c>
      <c r="P466" s="4">
        <f t="shared" si="210"/>
        <v>4.8264232050626445E-2</v>
      </c>
      <c r="Q466" s="4">
        <f t="shared" si="211"/>
        <v>3.4933873313571007E-2</v>
      </c>
      <c r="R466" s="4">
        <f t="shared" si="212"/>
        <v>7.9147424733598523E-2</v>
      </c>
      <c r="S466" s="4">
        <f t="shared" si="213"/>
        <v>1.8495625966138133E-2</v>
      </c>
      <c r="T466" s="5">
        <f t="shared" si="232"/>
        <v>6804.0843686979406</v>
      </c>
      <c r="U466" s="5">
        <f t="shared" si="232"/>
        <v>223.16643304673843</v>
      </c>
      <c r="V466" s="5">
        <f t="shared" si="232"/>
        <v>181.49663907774394</v>
      </c>
      <c r="W466" s="5">
        <f t="shared" si="231"/>
        <v>40.523280951928697</v>
      </c>
      <c r="X466" s="5">
        <f t="shared" si="231"/>
        <v>20.758155997692484</v>
      </c>
      <c r="Y466" s="5">
        <f t="shared" si="231"/>
        <v>61.894715647396744</v>
      </c>
      <c r="Z466" s="5">
        <f t="shared" si="231"/>
        <v>22.573439929189728</v>
      </c>
      <c r="AA466" s="4">
        <v>8.6147733333333323E-2</v>
      </c>
      <c r="AB466" s="4">
        <f t="shared" si="214"/>
        <v>8.6147733333333323E-2</v>
      </c>
      <c r="AC466" s="3">
        <f t="shared" si="215"/>
        <v>210.76693601556542</v>
      </c>
      <c r="AD466" s="4">
        <v>29.920000000000041</v>
      </c>
      <c r="AE466" s="4">
        <v>1.3030049999999991</v>
      </c>
      <c r="AF466" s="4">
        <v>1.2258750000000014</v>
      </c>
      <c r="AG466" s="4">
        <v>7.6679999999999873E-2</v>
      </c>
      <c r="AH466" s="4">
        <v>0.17327000000000006</v>
      </c>
      <c r="AI466" s="4">
        <v>0.60858000000000156</v>
      </c>
      <c r="AJ466" s="4">
        <v>0.20775000000000043</v>
      </c>
      <c r="AK466" s="3">
        <f t="shared" si="216"/>
        <v>0.34136843143054307</v>
      </c>
      <c r="AL466" s="4">
        <f t="shared" si="217"/>
        <v>6.306146725585724</v>
      </c>
      <c r="AM466" s="4">
        <f t="shared" si="218"/>
        <v>0.27463037146296154</v>
      </c>
      <c r="AN466" s="4">
        <f t="shared" si="219"/>
        <v>0.25837391768808149</v>
      </c>
      <c r="AO466" s="4">
        <f t="shared" si="220"/>
        <v>1.6161608653673526E-2</v>
      </c>
      <c r="AP466" s="4">
        <f t="shared" si="221"/>
        <v>3.6519587003417023E-2</v>
      </c>
      <c r="AQ466" s="4">
        <f t="shared" si="222"/>
        <v>0.12826854192035311</v>
      </c>
      <c r="AR466" s="4">
        <f t="shared" si="223"/>
        <v>4.3786830957233798E-2</v>
      </c>
      <c r="AS466" s="5">
        <f t="shared" si="224"/>
        <v>4058.8244009644823</v>
      </c>
      <c r="AT466" s="5">
        <f t="shared" si="225"/>
        <v>166.5459969642811</v>
      </c>
      <c r="AU466" s="5">
        <f t="shared" si="226"/>
        <v>144.16709415010737</v>
      </c>
      <c r="AV466" s="5">
        <f t="shared" si="227"/>
        <v>22.583324476963092</v>
      </c>
      <c r="AW466" s="5">
        <f t="shared" si="228"/>
        <v>19.154131524363024</v>
      </c>
      <c r="AX466" s="5">
        <f t="shared" si="229"/>
        <v>58.250560702711617</v>
      </c>
      <c r="AY466" s="5">
        <f t="shared" si="230"/>
        <v>23.729056683806334</v>
      </c>
    </row>
    <row r="467" spans="1:51" x14ac:dyDescent="0.25">
      <c r="A467" s="2">
        <v>42438</v>
      </c>
      <c r="B467" s="299">
        <v>2016</v>
      </c>
      <c r="C467" s="1" t="s">
        <v>109</v>
      </c>
      <c r="D467" s="3">
        <v>5.7538027841421334E-2</v>
      </c>
      <c r="E467" s="3">
        <v>69.773333333333468</v>
      </c>
      <c r="F467" s="3">
        <v>1.6571187499999975</v>
      </c>
      <c r="G467" s="3">
        <v>1.3668124999999982</v>
      </c>
      <c r="H467" s="3">
        <v>0.29030625000000038</v>
      </c>
      <c r="I467" s="3">
        <v>0.21012500000000012</v>
      </c>
      <c r="J467" s="3">
        <v>0.47606666666666747</v>
      </c>
      <c r="K467" s="3">
        <v>0.11125000000000006</v>
      </c>
      <c r="L467" s="3">
        <f t="shared" si="206"/>
        <v>0.23368575829715699</v>
      </c>
      <c r="M467" s="4">
        <f t="shared" si="207"/>
        <v>9.8220710292318643</v>
      </c>
      <c r="N467" s="4">
        <f t="shared" si="208"/>
        <v>0.23327448021744498</v>
      </c>
      <c r="O467" s="4">
        <f t="shared" si="209"/>
        <v>0.19240774114239342</v>
      </c>
      <c r="P467" s="4">
        <f t="shared" si="210"/>
        <v>4.08667390750517E-2</v>
      </c>
      <c r="Q467" s="4">
        <f t="shared" si="211"/>
        <v>2.9579533847945854E-2</v>
      </c>
      <c r="R467" s="4">
        <f t="shared" si="212"/>
        <v>6.7016442977015769E-2</v>
      </c>
      <c r="S467" s="4">
        <f t="shared" si="213"/>
        <v>1.5660788295462115E-2</v>
      </c>
      <c r="T467" s="5">
        <f t="shared" si="232"/>
        <v>6813.9064397271723</v>
      </c>
      <c r="U467" s="5">
        <f t="shared" si="232"/>
        <v>223.39970752695586</v>
      </c>
      <c r="V467" s="5">
        <f t="shared" si="232"/>
        <v>181.68904681888634</v>
      </c>
      <c r="W467" s="5">
        <f t="shared" si="231"/>
        <v>40.564147691003747</v>
      </c>
      <c r="X467" s="5">
        <f t="shared" si="231"/>
        <v>20.787735531540431</v>
      </c>
      <c r="Y467" s="5">
        <f t="shared" si="231"/>
        <v>61.961732090373758</v>
      </c>
      <c r="Z467" s="5">
        <f t="shared" si="231"/>
        <v>22.589100717485191</v>
      </c>
      <c r="AA467" s="4">
        <v>5.896160000000001E-2</v>
      </c>
      <c r="AB467" s="4">
        <f t="shared" si="214"/>
        <v>5.896160000000001E-2</v>
      </c>
      <c r="AC467" s="3">
        <f t="shared" si="215"/>
        <v>144.25400754876156</v>
      </c>
      <c r="AD467" s="4">
        <v>29.920000000000041</v>
      </c>
      <c r="AE467" s="4">
        <v>1.3030049999999991</v>
      </c>
      <c r="AF467" s="4">
        <v>1.2258750000000014</v>
      </c>
      <c r="AG467" s="4">
        <v>7.6679999999999873E-2</v>
      </c>
      <c r="AH467" s="4">
        <v>0.17327000000000006</v>
      </c>
      <c r="AI467" s="4">
        <v>0.60858000000000156</v>
      </c>
      <c r="AJ467" s="4">
        <v>0.20775000000000043</v>
      </c>
      <c r="AK467" s="3">
        <f t="shared" si="216"/>
        <v>0.34136843143054307</v>
      </c>
      <c r="AL467" s="4">
        <f t="shared" si="217"/>
        <v>4.3160799058589516</v>
      </c>
      <c r="AM467" s="4">
        <f t="shared" si="218"/>
        <v>0.18796369310607391</v>
      </c>
      <c r="AN467" s="4">
        <f t="shared" si="219"/>
        <v>0.17683738150383826</v>
      </c>
      <c r="AO467" s="4">
        <f t="shared" si="220"/>
        <v>1.1061397298839017E-2</v>
      </c>
      <c r="AP467" s="4">
        <f t="shared" si="221"/>
        <v>2.4994891887973925E-2</v>
      </c>
      <c r="AQ467" s="4">
        <f t="shared" si="222"/>
        <v>8.779010391402553E-2</v>
      </c>
      <c r="AR467" s="4">
        <f t="shared" si="223"/>
        <v>2.9968770068255275E-2</v>
      </c>
      <c r="AS467" s="5">
        <f t="shared" si="224"/>
        <v>4063.1404808703414</v>
      </c>
      <c r="AT467" s="5">
        <f t="shared" si="225"/>
        <v>166.73396065738717</v>
      </c>
      <c r="AU467" s="5">
        <f t="shared" si="226"/>
        <v>144.34393153161122</v>
      </c>
      <c r="AV467" s="5">
        <f t="shared" si="227"/>
        <v>22.594385874261931</v>
      </c>
      <c r="AW467" s="5">
        <f t="shared" si="228"/>
        <v>19.179126416250998</v>
      </c>
      <c r="AX467" s="5">
        <f t="shared" si="229"/>
        <v>58.338350806625641</v>
      </c>
      <c r="AY467" s="5">
        <f t="shared" si="230"/>
        <v>23.759025453874589</v>
      </c>
    </row>
    <row r="468" spans="1:51" x14ac:dyDescent="0.25">
      <c r="A468" s="2">
        <v>42439</v>
      </c>
      <c r="B468" s="299">
        <v>2016</v>
      </c>
      <c r="C468" s="1" t="s">
        <v>110</v>
      </c>
      <c r="D468" s="3">
        <v>0.24640004120997894</v>
      </c>
      <c r="E468" s="3">
        <v>65.826981648646566</v>
      </c>
      <c r="F468" s="3">
        <v>1.7461473791454669</v>
      </c>
      <c r="G468" s="3">
        <v>1.4854824795831885</v>
      </c>
      <c r="H468" s="3">
        <v>0.24704524771672995</v>
      </c>
      <c r="I468" s="3">
        <v>0.16044418929017557</v>
      </c>
      <c r="J468" s="3">
        <v>0.52541077668002723</v>
      </c>
      <c r="K468" s="3">
        <v>0.1715482284711923</v>
      </c>
      <c r="L468" s="3">
        <f t="shared" si="206"/>
        <v>0.32650306405051982</v>
      </c>
      <c r="M468" s="4">
        <f t="shared" si="207"/>
        <v>39.682894747910709</v>
      </c>
      <c r="N468" s="4">
        <f t="shared" si="208"/>
        <v>1.052641043619754</v>
      </c>
      <c r="O468" s="4">
        <f t="shared" si="209"/>
        <v>0.8955027772927987</v>
      </c>
      <c r="P468" s="4">
        <f t="shared" si="210"/>
        <v>0.14892784565819578</v>
      </c>
      <c r="Q468" s="4">
        <f t="shared" si="211"/>
        <v>9.6721583111608556E-2</v>
      </c>
      <c r="R468" s="4">
        <f t="shared" si="212"/>
        <v>0.31673669410665167</v>
      </c>
      <c r="S468" s="4">
        <f t="shared" si="213"/>
        <v>0.103415501123054</v>
      </c>
      <c r="T468" s="5">
        <f t="shared" si="232"/>
        <v>6853.589334475083</v>
      </c>
      <c r="U468" s="5">
        <f t="shared" si="232"/>
        <v>224.45234857057562</v>
      </c>
      <c r="V468" s="5">
        <f t="shared" si="232"/>
        <v>182.58454959617913</v>
      </c>
      <c r="W468" s="5">
        <f t="shared" si="231"/>
        <v>40.71307553666194</v>
      </c>
      <c r="X468" s="5">
        <f t="shared" si="231"/>
        <v>20.88445711465204</v>
      </c>
      <c r="Y468" s="5">
        <f t="shared" si="231"/>
        <v>62.27846878448041</v>
      </c>
      <c r="Z468" s="5">
        <f t="shared" si="231"/>
        <v>22.692516218608244</v>
      </c>
      <c r="AA468" s="4">
        <v>0.22602826666666676</v>
      </c>
      <c r="AB468" s="4">
        <f t="shared" si="214"/>
        <v>0.22602826666666676</v>
      </c>
      <c r="AC468" s="3">
        <f t="shared" si="215"/>
        <v>552.99522546821709</v>
      </c>
      <c r="AD468" s="4">
        <v>34.982295815341608</v>
      </c>
      <c r="AE468" s="4">
        <v>1.3787239138922152</v>
      </c>
      <c r="AF468" s="4">
        <v>1.2847866876400522</v>
      </c>
      <c r="AG468" s="4">
        <v>9.6556835686734357E-2</v>
      </c>
      <c r="AH468" s="4">
        <v>0.15174853491640786</v>
      </c>
      <c r="AI468" s="4">
        <v>0.57414297718132257</v>
      </c>
      <c r="AJ468" s="4">
        <v>0.21710595514323686</v>
      </c>
      <c r="AK468" s="3">
        <f t="shared" si="216"/>
        <v>0.37813918095643917</v>
      </c>
      <c r="AL468" s="4">
        <f t="shared" si="217"/>
        <v>19.345042561800703</v>
      </c>
      <c r="AM468" s="4">
        <f t="shared" si="218"/>
        <v>0.76242774162124827</v>
      </c>
      <c r="AN468" s="4">
        <f t="shared" si="219"/>
        <v>0.71048090401007458</v>
      </c>
      <c r="AO468" s="4">
        <f t="shared" si="220"/>
        <v>5.3395469121083262E-2</v>
      </c>
      <c r="AP468" s="4">
        <f t="shared" si="221"/>
        <v>8.3916215280570583E-2</v>
      </c>
      <c r="AQ468" s="4">
        <f t="shared" si="222"/>
        <v>0.31749832511737897</v>
      </c>
      <c r="AR468" s="4">
        <f t="shared" si="223"/>
        <v>0.1200585566149269</v>
      </c>
      <c r="AS468" s="5">
        <f t="shared" si="224"/>
        <v>4082.4855234321421</v>
      </c>
      <c r="AT468" s="5">
        <f t="shared" si="225"/>
        <v>167.49638839900842</v>
      </c>
      <c r="AU468" s="5">
        <f t="shared" si="226"/>
        <v>145.05441243562129</v>
      </c>
      <c r="AV468" s="5">
        <f t="shared" si="227"/>
        <v>22.647781343383013</v>
      </c>
      <c r="AW468" s="5">
        <f t="shared" si="228"/>
        <v>19.263042631531569</v>
      </c>
      <c r="AX468" s="5">
        <f t="shared" si="229"/>
        <v>58.655849131743018</v>
      </c>
      <c r="AY468" s="5">
        <f t="shared" si="230"/>
        <v>23.879084010489517</v>
      </c>
    </row>
    <row r="469" spans="1:51" x14ac:dyDescent="0.25">
      <c r="A469" s="2">
        <v>42440</v>
      </c>
      <c r="B469" s="299">
        <v>2016</v>
      </c>
      <c r="C469" s="1" t="s">
        <v>111</v>
      </c>
      <c r="D469" s="3">
        <v>0.50779995605192096</v>
      </c>
      <c r="E469" s="3">
        <v>58.949054426763404</v>
      </c>
      <c r="F469" s="3">
        <v>1.9013115613704279</v>
      </c>
      <c r="G469" s="3">
        <v>1.6923073011424583</v>
      </c>
      <c r="H469" s="3">
        <v>0.17164750088017341</v>
      </c>
      <c r="I469" s="3">
        <v>7.3857633481625468E-2</v>
      </c>
      <c r="J469" s="3">
        <v>0.61141051127473955</v>
      </c>
      <c r="K469" s="3">
        <v>0.27663942666384173</v>
      </c>
      <c r="L469" s="3">
        <f t="shared" si="206"/>
        <v>0.4524610250600235</v>
      </c>
      <c r="M469" s="4">
        <f t="shared" si="207"/>
        <v>73.236592437900711</v>
      </c>
      <c r="N469" s="4">
        <f t="shared" si="208"/>
        <v>2.3621342406865806</v>
      </c>
      <c r="O469" s="4">
        <f t="shared" si="209"/>
        <v>2.10247342045888</v>
      </c>
      <c r="P469" s="4">
        <f t="shared" si="210"/>
        <v>0.2132498678254994</v>
      </c>
      <c r="Q469" s="4">
        <f t="shared" si="211"/>
        <v>9.1758577882563669E-2</v>
      </c>
      <c r="R469" s="4">
        <f t="shared" si="212"/>
        <v>0.75959865449762254</v>
      </c>
      <c r="S469" s="4">
        <f t="shared" si="213"/>
        <v>0.34368878584820889</v>
      </c>
      <c r="T469" s="5">
        <f t="shared" si="232"/>
        <v>6926.825926912984</v>
      </c>
      <c r="U469" s="5">
        <f t="shared" si="232"/>
        <v>226.8144828112622</v>
      </c>
      <c r="V469" s="5">
        <f t="shared" si="232"/>
        <v>184.68702301663802</v>
      </c>
      <c r="W469" s="5">
        <f t="shared" si="231"/>
        <v>40.926325404487436</v>
      </c>
      <c r="X469" s="5">
        <f t="shared" si="231"/>
        <v>20.976215692534605</v>
      </c>
      <c r="Y469" s="5">
        <f t="shared" si="231"/>
        <v>63.038067438978032</v>
      </c>
      <c r="Z469" s="5">
        <f t="shared" si="231"/>
        <v>23.036205004456452</v>
      </c>
      <c r="AA469" s="4">
        <v>0.42252106666666656</v>
      </c>
      <c r="AB469" s="4">
        <f t="shared" si="214"/>
        <v>0.42252106666666656</v>
      </c>
      <c r="AC469" s="3">
        <f t="shared" si="215"/>
        <v>1033.7297010332843</v>
      </c>
      <c r="AD469" s="4">
        <v>43.805154236365532</v>
      </c>
      <c r="AE469" s="4">
        <v>1.5106911638186522</v>
      </c>
      <c r="AF469" s="4">
        <v>1.387461343241281</v>
      </c>
      <c r="AG469" s="4">
        <v>0.13119932074075699</v>
      </c>
      <c r="AH469" s="4">
        <v>0.11423969577071828</v>
      </c>
      <c r="AI469" s="4">
        <v>0.51412416598305344</v>
      </c>
      <c r="AJ469" s="4">
        <v>0.23341204839287752</v>
      </c>
      <c r="AK469" s="3">
        <f t="shared" si="216"/>
        <v>0.45399937181822969</v>
      </c>
      <c r="AL469" s="4">
        <f t="shared" si="217"/>
        <v>45.282688992475052</v>
      </c>
      <c r="AM469" s="4">
        <f t="shared" si="218"/>
        <v>1.5616463251278796</v>
      </c>
      <c r="AN469" s="4">
        <f t="shared" si="219"/>
        <v>1.4342599995440484</v>
      </c>
      <c r="AO469" s="4">
        <f t="shared" si="220"/>
        <v>0.1356246346051127</v>
      </c>
      <c r="AP469" s="4">
        <f t="shared" si="221"/>
        <v>0.11809296655519798</v>
      </c>
      <c r="AQ469" s="4">
        <f t="shared" si="222"/>
        <v>0.53146542039564848</v>
      </c>
      <c r="AR469" s="4">
        <f t="shared" si="223"/>
        <v>0.24128496700273575</v>
      </c>
      <c r="AS469" s="5">
        <f t="shared" si="224"/>
        <v>4127.7682124246176</v>
      </c>
      <c r="AT469" s="5">
        <f t="shared" si="225"/>
        <v>169.05803472413629</v>
      </c>
      <c r="AU469" s="5">
        <f t="shared" si="226"/>
        <v>146.48867243516534</v>
      </c>
      <c r="AV469" s="5">
        <f t="shared" si="227"/>
        <v>22.783405977988124</v>
      </c>
      <c r="AW469" s="5">
        <f t="shared" si="228"/>
        <v>19.381135598086768</v>
      </c>
      <c r="AX469" s="5">
        <f t="shared" si="229"/>
        <v>59.187314552138666</v>
      </c>
      <c r="AY469" s="5">
        <f t="shared" si="230"/>
        <v>24.120368977492252</v>
      </c>
    </row>
    <row r="470" spans="1:51" x14ac:dyDescent="0.25">
      <c r="A470" s="2">
        <v>42441</v>
      </c>
      <c r="B470" s="299">
        <v>2016</v>
      </c>
      <c r="C470" s="1" t="s">
        <v>112</v>
      </c>
      <c r="D470" s="3">
        <v>0.19379177617613494</v>
      </c>
      <c r="E470" s="3">
        <v>61.091359627022008</v>
      </c>
      <c r="F470" s="3">
        <v>1.8529817341200312</v>
      </c>
      <c r="G470" s="3">
        <v>1.627886455083017</v>
      </c>
      <c r="H470" s="3">
        <v>0.19513204497680592</v>
      </c>
      <c r="I470" s="3">
        <v>0.10082721643838699</v>
      </c>
      <c r="J470" s="3">
        <v>0.5846237086960584</v>
      </c>
      <c r="K470" s="3">
        <v>0.24390610263662274</v>
      </c>
      <c r="L470" s="3">
        <f t="shared" si="206"/>
        <v>0.41720186678817661</v>
      </c>
      <c r="M470" s="4">
        <f t="shared" si="207"/>
        <v>28.965015218014578</v>
      </c>
      <c r="N470" s="4">
        <f t="shared" si="208"/>
        <v>0.87854721936405611</v>
      </c>
      <c r="O470" s="4">
        <f t="shared" si="209"/>
        <v>0.77182364629879952</v>
      </c>
      <c r="P470" s="4">
        <f t="shared" si="210"/>
        <v>9.2517218257743394E-2</v>
      </c>
      <c r="Q470" s="4">
        <f t="shared" si="211"/>
        <v>4.7804826678569237E-2</v>
      </c>
      <c r="R470" s="4">
        <f t="shared" si="212"/>
        <v>0.2771854272449904</v>
      </c>
      <c r="S470" s="4">
        <f t="shared" si="213"/>
        <v>0.11564227769308834</v>
      </c>
      <c r="T470" s="5">
        <f t="shared" si="232"/>
        <v>6955.7909421309987</v>
      </c>
      <c r="U470" s="5">
        <f t="shared" si="232"/>
        <v>227.69303003062626</v>
      </c>
      <c r="V470" s="5">
        <f t="shared" si="232"/>
        <v>185.45884666293682</v>
      </c>
      <c r="W470" s="5">
        <f t="shared" si="231"/>
        <v>41.018842622745183</v>
      </c>
      <c r="X470" s="5">
        <f t="shared" si="231"/>
        <v>21.024020519213174</v>
      </c>
      <c r="Y470" s="5">
        <f t="shared" si="231"/>
        <v>63.31525286622302</v>
      </c>
      <c r="Z470" s="5">
        <f t="shared" si="231"/>
        <v>23.151847282149539</v>
      </c>
      <c r="AA470" s="4">
        <v>0.23772106666666662</v>
      </c>
      <c r="AB470" s="4">
        <f t="shared" si="214"/>
        <v>0.23772106666666662</v>
      </c>
      <c r="AC470" s="3">
        <f t="shared" si="215"/>
        <v>581.6025437815963</v>
      </c>
      <c r="AD470" s="4">
        <v>41.057050793751536</v>
      </c>
      <c r="AE470" s="4">
        <v>1.469586610562879</v>
      </c>
      <c r="AF470" s="4">
        <v>1.3554807128081106</v>
      </c>
      <c r="AG470" s="4">
        <v>0.1204090385108154</v>
      </c>
      <c r="AH470" s="4">
        <v>0.12592277681609695</v>
      </c>
      <c r="AI470" s="4">
        <v>0.53281854979890764</v>
      </c>
      <c r="AJ470" s="4">
        <v>0.22833310131512044</v>
      </c>
      <c r="AK470" s="3">
        <f t="shared" si="216"/>
        <v>0.42853819823145461</v>
      </c>
      <c r="AL470" s="4">
        <f t="shared" si="217"/>
        <v>23.878885181816099</v>
      </c>
      <c r="AM470" s="4">
        <f t="shared" si="218"/>
        <v>0.85471531101074449</v>
      </c>
      <c r="AN470" s="4">
        <f t="shared" si="219"/>
        <v>0.78835103061608847</v>
      </c>
      <c r="AO470" s="4">
        <f t="shared" si="220"/>
        <v>7.0030203092186424E-2</v>
      </c>
      <c r="AP470" s="4">
        <f t="shared" si="221"/>
        <v>7.32370073162842E-2</v>
      </c>
      <c r="AQ470" s="4">
        <f t="shared" si="222"/>
        <v>0.30988862393706573</v>
      </c>
      <c r="AR470" s="4">
        <f t="shared" si="223"/>
        <v>0.13279911255441498</v>
      </c>
      <c r="AS470" s="5">
        <f t="shared" si="224"/>
        <v>4151.6470976064338</v>
      </c>
      <c r="AT470" s="5">
        <f t="shared" si="225"/>
        <v>169.91275003514704</v>
      </c>
      <c r="AU470" s="5">
        <f t="shared" si="226"/>
        <v>147.27702346578144</v>
      </c>
      <c r="AV470" s="5">
        <f t="shared" si="227"/>
        <v>22.853436181080312</v>
      </c>
      <c r="AW470" s="5">
        <f t="shared" si="228"/>
        <v>19.454372605403051</v>
      </c>
      <c r="AX470" s="5">
        <f t="shared" si="229"/>
        <v>59.497203176075729</v>
      </c>
      <c r="AY470" s="5">
        <f t="shared" si="230"/>
        <v>24.253168090046668</v>
      </c>
    </row>
    <row r="471" spans="1:51" x14ac:dyDescent="0.25">
      <c r="A471" s="2">
        <v>42442</v>
      </c>
      <c r="B471" s="299">
        <v>2016</v>
      </c>
      <c r="C471" s="1" t="s">
        <v>113</v>
      </c>
      <c r="D471" s="3">
        <v>0.62013501200727139</v>
      </c>
      <c r="E471" s="3">
        <v>60.076583479531116</v>
      </c>
      <c r="F471" s="3">
        <v>1.8758748101860083</v>
      </c>
      <c r="G471" s="3">
        <v>1.658401592690119</v>
      </c>
      <c r="H471" s="3">
        <v>0.1840077872468219</v>
      </c>
      <c r="I471" s="3">
        <v>8.8052150827289469E-2</v>
      </c>
      <c r="J471" s="3">
        <v>0.59731219412806535</v>
      </c>
      <c r="K471" s="3">
        <v>0.25941136138635817</v>
      </c>
      <c r="L471" s="3">
        <f t="shared" si="206"/>
        <v>0.43429778252733892</v>
      </c>
      <c r="M471" s="4">
        <f t="shared" si="207"/>
        <v>91.148621603210145</v>
      </c>
      <c r="N471" s="4">
        <f t="shared" si="208"/>
        <v>2.8460906620446291</v>
      </c>
      <c r="O471" s="4">
        <f t="shared" si="209"/>
        <v>2.5161387429725468</v>
      </c>
      <c r="P471" s="4">
        <f t="shared" si="210"/>
        <v>0.27917792924291424</v>
      </c>
      <c r="Q471" s="4">
        <f t="shared" si="211"/>
        <v>0.13359335222249952</v>
      </c>
      <c r="R471" s="4">
        <f t="shared" si="212"/>
        <v>0.90624632774119196</v>
      </c>
      <c r="S471" s="4">
        <f t="shared" si="213"/>
        <v>0.39358077056154372</v>
      </c>
      <c r="T471" s="5">
        <f t="shared" si="232"/>
        <v>7046.9395637342086</v>
      </c>
      <c r="U471" s="5">
        <f t="shared" si="232"/>
        <v>230.53912069267088</v>
      </c>
      <c r="V471" s="5">
        <f t="shared" si="232"/>
        <v>187.97498540590936</v>
      </c>
      <c r="W471" s="5">
        <f t="shared" si="231"/>
        <v>41.298020551988095</v>
      </c>
      <c r="X471" s="5">
        <f t="shared" si="231"/>
        <v>21.157613871435675</v>
      </c>
      <c r="Y471" s="5">
        <f t="shared" si="231"/>
        <v>64.221499193964206</v>
      </c>
      <c r="Z471" s="5">
        <f t="shared" si="231"/>
        <v>23.545428052711085</v>
      </c>
      <c r="AA471" s="4">
        <v>0.52223839999999988</v>
      </c>
      <c r="AB471" s="4">
        <f t="shared" si="214"/>
        <v>0.52223839999999988</v>
      </c>
      <c r="AC471" s="3">
        <f t="shared" si="215"/>
        <v>1277.6956883099022</v>
      </c>
      <c r="AD471" s="4">
        <v>42.358784003410783</v>
      </c>
      <c r="AE471" s="4">
        <v>1.4890571884208754</v>
      </c>
      <c r="AF471" s="4">
        <v>1.3706294324869812</v>
      </c>
      <c r="AG471" s="4">
        <v>0.12552022483026148</v>
      </c>
      <c r="AH471" s="4">
        <v>0.12038868579460182</v>
      </c>
      <c r="AI471" s="4">
        <v>0.52396331535981877</v>
      </c>
      <c r="AJ471" s="4">
        <v>0.23073891835195282</v>
      </c>
      <c r="AK471" s="3">
        <f t="shared" si="216"/>
        <v>0.44037227719558686</v>
      </c>
      <c r="AL471" s="4">
        <f t="shared" si="217"/>
        <v>54.12163568320841</v>
      </c>
      <c r="AM471" s="4">
        <f t="shared" si="218"/>
        <v>1.9025619492922181</v>
      </c>
      <c r="AN471" s="4">
        <f t="shared" si="219"/>
        <v>1.7512473161592639</v>
      </c>
      <c r="AO471" s="4">
        <f t="shared" si="220"/>
        <v>0.1603766500613146</v>
      </c>
      <c r="AP471" s="4">
        <f t="shared" si="221"/>
        <v>0.15382010476105834</v>
      </c>
      <c r="AQ471" s="4">
        <f t="shared" si="222"/>
        <v>0.6694656688678019</v>
      </c>
      <c r="AR471" s="4">
        <f t="shared" si="223"/>
        <v>0.29481412110358063</v>
      </c>
      <c r="AS471" s="5">
        <f t="shared" si="224"/>
        <v>4205.7687332896421</v>
      </c>
      <c r="AT471" s="5">
        <f t="shared" si="225"/>
        <v>171.81531198443926</v>
      </c>
      <c r="AU471" s="5">
        <f t="shared" si="226"/>
        <v>149.02827078194071</v>
      </c>
      <c r="AV471" s="5">
        <f t="shared" si="227"/>
        <v>23.013812831141628</v>
      </c>
      <c r="AW471" s="5">
        <f t="shared" si="228"/>
        <v>19.608192710164111</v>
      </c>
      <c r="AX471" s="5">
        <f t="shared" si="229"/>
        <v>60.16666884494353</v>
      </c>
      <c r="AY471" s="5">
        <f t="shared" si="230"/>
        <v>24.547982211150249</v>
      </c>
    </row>
    <row r="472" spans="1:51" x14ac:dyDescent="0.25">
      <c r="A472" s="2">
        <v>42443</v>
      </c>
      <c r="B472" s="299">
        <v>2016</v>
      </c>
      <c r="C472" s="1" t="s">
        <v>114</v>
      </c>
      <c r="D472" s="3">
        <v>0.4588861066048891</v>
      </c>
      <c r="E472" s="3">
        <v>58.949054426763404</v>
      </c>
      <c r="F472" s="3">
        <v>1.9013115613704279</v>
      </c>
      <c r="G472" s="3">
        <v>1.6923073011424583</v>
      </c>
      <c r="H472" s="3">
        <v>0.17164750088017341</v>
      </c>
      <c r="I472" s="3">
        <v>7.3857633481625468E-2</v>
      </c>
      <c r="J472" s="3">
        <v>0.61141051127473955</v>
      </c>
      <c r="K472" s="3">
        <v>0.27663942666384173</v>
      </c>
      <c r="L472" s="3">
        <f t="shared" si="206"/>
        <v>0.4524610250600235</v>
      </c>
      <c r="M472" s="4">
        <f t="shared" si="207"/>
        <v>66.182074977180761</v>
      </c>
      <c r="N472" s="4">
        <f t="shared" si="208"/>
        <v>2.1346015730571084</v>
      </c>
      <c r="O472" s="4">
        <f t="shared" si="209"/>
        <v>1.8999525908899295</v>
      </c>
      <c r="P472" s="4">
        <f t="shared" si="210"/>
        <v>0.19270856646242995</v>
      </c>
      <c r="Q472" s="4">
        <f t="shared" si="211"/>
        <v>8.2919929492522151E-2</v>
      </c>
      <c r="R472" s="4">
        <f t="shared" si="212"/>
        <v>0.68643028615994262</v>
      </c>
      <c r="S472" s="4">
        <f t="shared" si="213"/>
        <v>0.31058295090817295</v>
      </c>
      <c r="T472" s="5">
        <f t="shared" si="232"/>
        <v>7113.1216387113891</v>
      </c>
      <c r="U472" s="5">
        <f t="shared" si="232"/>
        <v>232.67372226572797</v>
      </c>
      <c r="V472" s="5">
        <f t="shared" si="232"/>
        <v>189.8749379967993</v>
      </c>
      <c r="W472" s="5">
        <f t="shared" si="231"/>
        <v>41.490729118450524</v>
      </c>
      <c r="X472" s="5">
        <f t="shared" si="231"/>
        <v>21.240533800928198</v>
      </c>
      <c r="Y472" s="5">
        <f t="shared" si="231"/>
        <v>64.907929480124153</v>
      </c>
      <c r="Z472" s="5">
        <f t="shared" si="231"/>
        <v>23.856011003619258</v>
      </c>
      <c r="AA472" s="4">
        <v>0.36342986666666682</v>
      </c>
      <c r="AB472" s="4">
        <f t="shared" si="214"/>
        <v>0.36342986666666682</v>
      </c>
      <c r="AC472" s="3">
        <f t="shared" si="215"/>
        <v>889.15861729632115</v>
      </c>
      <c r="AD472" s="4">
        <v>43.805154236365532</v>
      </c>
      <c r="AE472" s="4">
        <v>1.5106911638186522</v>
      </c>
      <c r="AF472" s="4">
        <v>1.387461343241281</v>
      </c>
      <c r="AG472" s="4">
        <v>0.13119932074075699</v>
      </c>
      <c r="AH472" s="4">
        <v>0.11423969577071828</v>
      </c>
      <c r="AI472" s="4">
        <v>0.51412416598305344</v>
      </c>
      <c r="AJ472" s="4">
        <v>0.23341204839287752</v>
      </c>
      <c r="AK472" s="3">
        <f t="shared" si="216"/>
        <v>0.45399937181822969</v>
      </c>
      <c r="AL472" s="4">
        <f t="shared" si="217"/>
        <v>38.949730371258845</v>
      </c>
      <c r="AM472" s="4">
        <f t="shared" si="218"/>
        <v>1.3432440663827625</v>
      </c>
      <c r="AN472" s="4">
        <f t="shared" si="219"/>
        <v>1.2336732095085132</v>
      </c>
      <c r="AO472" s="4">
        <f t="shared" si="220"/>
        <v>0.116657006620068</v>
      </c>
      <c r="AP472" s="4">
        <f t="shared" si="221"/>
        <v>0.10157720993184423</v>
      </c>
      <c r="AQ472" s="4">
        <f t="shared" si="222"/>
        <v>0.45713793254411594</v>
      </c>
      <c r="AR472" s="4">
        <f t="shared" si="223"/>
        <v>0.20754033420931292</v>
      </c>
      <c r="AS472" s="5">
        <f t="shared" si="224"/>
        <v>4244.7184636609009</v>
      </c>
      <c r="AT472" s="5">
        <f t="shared" si="225"/>
        <v>173.15855605082203</v>
      </c>
      <c r="AU472" s="5">
        <f t="shared" si="226"/>
        <v>150.26194399144921</v>
      </c>
      <c r="AV472" s="5">
        <f t="shared" si="227"/>
        <v>23.130469837761694</v>
      </c>
      <c r="AW472" s="5">
        <f t="shared" si="228"/>
        <v>19.709769920095955</v>
      </c>
      <c r="AX472" s="5">
        <f t="shared" si="229"/>
        <v>60.623806777487644</v>
      </c>
      <c r="AY472" s="5">
        <f t="shared" si="230"/>
        <v>24.755522545359561</v>
      </c>
    </row>
    <row r="473" spans="1:51" x14ac:dyDescent="0.25">
      <c r="A473" s="2">
        <v>42444</v>
      </c>
      <c r="B473" s="299">
        <v>2016</v>
      </c>
      <c r="C473" s="1" t="s">
        <v>115</v>
      </c>
      <c r="D473" s="3">
        <v>0.18930533180689577</v>
      </c>
      <c r="E473" s="3">
        <v>65.964805561427099</v>
      </c>
      <c r="F473" s="3">
        <v>1.6198738679558995</v>
      </c>
      <c r="G473" s="3">
        <v>1.4766410935804528</v>
      </c>
      <c r="H473" s="3">
        <v>0.13739578072735717</v>
      </c>
      <c r="I473" s="3">
        <v>0.11947820832918017</v>
      </c>
      <c r="J473" s="3">
        <v>0.57071653814888068</v>
      </c>
      <c r="K473" s="3">
        <v>0.1354126702568007</v>
      </c>
      <c r="L473" s="3">
        <f t="shared" si="206"/>
        <v>0.23726782247455411</v>
      </c>
      <c r="M473" s="4">
        <f t="shared" si="207"/>
        <v>30.551585961116917</v>
      </c>
      <c r="N473" s="4">
        <f t="shared" si="208"/>
        <v>0.75024424466674566</v>
      </c>
      <c r="O473" s="4">
        <f t="shared" si="209"/>
        <v>0.68390601503752679</v>
      </c>
      <c r="P473" s="4">
        <f t="shared" si="210"/>
        <v>6.3634827236437791E-2</v>
      </c>
      <c r="Q473" s="4">
        <f t="shared" si="211"/>
        <v>5.533630731087405E-2</v>
      </c>
      <c r="R473" s="4">
        <f t="shared" si="212"/>
        <v>0.26432724581367467</v>
      </c>
      <c r="S473" s="4">
        <f t="shared" si="213"/>
        <v>6.2716350034906776E-2</v>
      </c>
      <c r="T473" s="5">
        <f t="shared" si="232"/>
        <v>7143.673224672506</v>
      </c>
      <c r="U473" s="5">
        <f t="shared" si="232"/>
        <v>233.42396651039471</v>
      </c>
      <c r="V473" s="5">
        <f t="shared" si="232"/>
        <v>190.55884401183684</v>
      </c>
      <c r="W473" s="5">
        <f t="shared" si="231"/>
        <v>41.554363945686958</v>
      </c>
      <c r="X473" s="5">
        <f t="shared" si="231"/>
        <v>21.295870108239072</v>
      </c>
      <c r="Y473" s="5">
        <f t="shared" si="231"/>
        <v>65.172256725937828</v>
      </c>
      <c r="Z473" s="5">
        <f t="shared" si="231"/>
        <v>23.918727353654166</v>
      </c>
      <c r="AA473" s="4">
        <v>0.22616266666666673</v>
      </c>
      <c r="AB473" s="4">
        <f t="shared" si="214"/>
        <v>0.22616266666666673</v>
      </c>
      <c r="AC473" s="3">
        <f t="shared" si="215"/>
        <v>553.32404521894557</v>
      </c>
      <c r="AD473" s="4">
        <v>31.427399843640234</v>
      </c>
      <c r="AE473" s="4">
        <v>1.5322681368464668</v>
      </c>
      <c r="AF473" s="4">
        <v>1.4648500520052146</v>
      </c>
      <c r="AG473" s="4">
        <v>6.8532069241782331E-2</v>
      </c>
      <c r="AH473" s="4">
        <v>0.18219869516294698</v>
      </c>
      <c r="AI473" s="4">
        <v>0.57693524528219398</v>
      </c>
      <c r="AJ473" s="4">
        <v>0.1902227940522043</v>
      </c>
      <c r="AK473" s="3">
        <f t="shared" si="216"/>
        <v>0.32971255545180189</v>
      </c>
      <c r="AL473" s="4">
        <f t="shared" si="217"/>
        <v>17.389536012196274</v>
      </c>
      <c r="AM473" s="4">
        <f t="shared" si="218"/>
        <v>0.84784080383998384</v>
      </c>
      <c r="AN473" s="4">
        <f t="shared" si="219"/>
        <v>0.81053675641470802</v>
      </c>
      <c r="AO473" s="4">
        <f t="shared" si="220"/>
        <v>3.7920441780087875E-2</v>
      </c>
      <c r="AP473" s="4">
        <f t="shared" si="221"/>
        <v>0.10081491904117537</v>
      </c>
      <c r="AQ473" s="4">
        <f t="shared" si="222"/>
        <v>0.31923214374892817</v>
      </c>
      <c r="AR473" s="4">
        <f t="shared" si="223"/>
        <v>0.10525484589781607</v>
      </c>
      <c r="AS473" s="5">
        <f t="shared" si="224"/>
        <v>4262.1079996730969</v>
      </c>
      <c r="AT473" s="5">
        <f t="shared" si="225"/>
        <v>174.006396854662</v>
      </c>
      <c r="AU473" s="5">
        <f t="shared" si="226"/>
        <v>151.07248074786392</v>
      </c>
      <c r="AV473" s="5">
        <f t="shared" si="227"/>
        <v>23.168390279541782</v>
      </c>
      <c r="AW473" s="5">
        <f t="shared" si="228"/>
        <v>19.810584839137132</v>
      </c>
      <c r="AX473" s="5">
        <f t="shared" si="229"/>
        <v>60.943038921236571</v>
      </c>
      <c r="AY473" s="5">
        <f t="shared" si="230"/>
        <v>24.860777391257376</v>
      </c>
    </row>
    <row r="474" spans="1:51" x14ac:dyDescent="0.25">
      <c r="A474" s="2">
        <v>42445</v>
      </c>
      <c r="B474" s="299">
        <v>2016</v>
      </c>
      <c r="C474" s="1" t="s">
        <v>116</v>
      </c>
      <c r="D474" s="3">
        <v>7.9411674875873681E-2</v>
      </c>
      <c r="E474" s="3">
        <v>65.938343097400335</v>
      </c>
      <c r="F474" s="3">
        <v>1.5205451491171695</v>
      </c>
      <c r="G474" s="3">
        <v>1.4736261408789906</v>
      </c>
      <c r="H474" s="3">
        <v>4.6919008238182534E-2</v>
      </c>
      <c r="I474" s="3">
        <v>8.4500820705225119E-2</v>
      </c>
      <c r="J474" s="3">
        <v>0.6092030816321653</v>
      </c>
      <c r="K474" s="3">
        <v>0.10820801782443877</v>
      </c>
      <c r="L474" s="3">
        <f t="shared" si="206"/>
        <v>0.1776222430368046</v>
      </c>
      <c r="M474" s="4">
        <f t="shared" si="207"/>
        <v>12.81094046282114</v>
      </c>
      <c r="N474" s="4">
        <f t="shared" si="208"/>
        <v>0.29542163878151106</v>
      </c>
      <c r="O474" s="4">
        <f t="shared" si="209"/>
        <v>0.28630590136866696</v>
      </c>
      <c r="P474" s="4">
        <f t="shared" si="210"/>
        <v>9.1157374128448317E-3</v>
      </c>
      <c r="Q474" s="4">
        <f t="shared" si="211"/>
        <v>1.6417382243213242E-2</v>
      </c>
      <c r="R474" s="4">
        <f t="shared" si="212"/>
        <v>0.11836003214440084</v>
      </c>
      <c r="S474" s="4">
        <f t="shared" si="213"/>
        <v>2.1023374395396772E-2</v>
      </c>
      <c r="T474" s="5">
        <f t="shared" si="232"/>
        <v>7156.4841651353272</v>
      </c>
      <c r="U474" s="5">
        <f t="shared" si="232"/>
        <v>233.71938814917621</v>
      </c>
      <c r="V474" s="5">
        <f t="shared" si="232"/>
        <v>190.84514991320552</v>
      </c>
      <c r="W474" s="5">
        <f t="shared" si="231"/>
        <v>41.5634796830998</v>
      </c>
      <c r="X474" s="5">
        <f t="shared" si="231"/>
        <v>21.312287490482284</v>
      </c>
      <c r="Y474" s="5">
        <f t="shared" si="231"/>
        <v>65.290616758082223</v>
      </c>
      <c r="Z474" s="5">
        <f t="shared" si="231"/>
        <v>23.939750728049564</v>
      </c>
      <c r="AA474" s="4">
        <v>0.139624</v>
      </c>
      <c r="AB474" s="4">
        <f t="shared" si="214"/>
        <v>0.139624</v>
      </c>
      <c r="AC474" s="3">
        <f t="shared" si="215"/>
        <v>341.60066127764981</v>
      </c>
      <c r="AD474" s="4">
        <v>28.720623989509065</v>
      </c>
      <c r="AE474" s="4">
        <v>1.6594949750939831</v>
      </c>
      <c r="AF474" s="4">
        <v>1.6130034876204038</v>
      </c>
      <c r="AG474" s="4">
        <v>4.6491487473580201E-2</v>
      </c>
      <c r="AH474" s="4">
        <v>0.20614942073739928</v>
      </c>
      <c r="AI474" s="4">
        <v>0.57799398221405285</v>
      </c>
      <c r="AJ474" s="4">
        <v>0.16873976420978212</v>
      </c>
      <c r="AK474" s="3">
        <f t="shared" si="216"/>
        <v>0.29194034782751677</v>
      </c>
      <c r="AL474" s="4">
        <f t="shared" si="217"/>
        <v>9.8109841471230315</v>
      </c>
      <c r="AM474" s="4">
        <f t="shared" si="218"/>
        <v>0.5668845808790417</v>
      </c>
      <c r="AN474" s="4">
        <f t="shared" si="219"/>
        <v>0.5510030580142854</v>
      </c>
      <c r="AO474" s="4">
        <f t="shared" si="220"/>
        <v>1.5881522864756574E-2</v>
      </c>
      <c r="AP474" s="4">
        <f t="shared" si="221"/>
        <v>7.0420778445900056E-2</v>
      </c>
      <c r="AQ474" s="4">
        <f t="shared" si="222"/>
        <v>0.19744312653882268</v>
      </c>
      <c r="AR474" s="4">
        <f t="shared" si="223"/>
        <v>5.764161503789629E-2</v>
      </c>
      <c r="AS474" s="5">
        <f t="shared" si="224"/>
        <v>4271.9189838202201</v>
      </c>
      <c r="AT474" s="5">
        <f t="shared" si="225"/>
        <v>174.57328143554105</v>
      </c>
      <c r="AU474" s="5">
        <f t="shared" si="226"/>
        <v>151.62348380587821</v>
      </c>
      <c r="AV474" s="5">
        <f t="shared" si="227"/>
        <v>23.184271802406538</v>
      </c>
      <c r="AW474" s="5">
        <f t="shared" si="228"/>
        <v>19.881005617583032</v>
      </c>
      <c r="AX474" s="5">
        <f t="shared" si="229"/>
        <v>61.140482047775393</v>
      </c>
      <c r="AY474" s="5">
        <f t="shared" si="230"/>
        <v>24.91841900629527</v>
      </c>
    </row>
    <row r="475" spans="1:51" x14ac:dyDescent="0.25">
      <c r="A475" s="2">
        <v>42446</v>
      </c>
      <c r="B475" s="299">
        <v>2016</v>
      </c>
      <c r="C475" s="1" t="s">
        <v>117</v>
      </c>
      <c r="D475" s="3">
        <v>6.6092898590099161E-2</v>
      </c>
      <c r="E475" s="3">
        <v>65.938343097400335</v>
      </c>
      <c r="F475" s="3">
        <v>1.5205451491171695</v>
      </c>
      <c r="G475" s="3">
        <v>1.4736261408789906</v>
      </c>
      <c r="H475" s="3">
        <v>4.6919008238182534E-2</v>
      </c>
      <c r="I475" s="3">
        <v>8.4500820705225119E-2</v>
      </c>
      <c r="J475" s="3">
        <v>0.6092030816321653</v>
      </c>
      <c r="K475" s="3">
        <v>0.10820801782443877</v>
      </c>
      <c r="L475" s="3">
        <f t="shared" si="206"/>
        <v>0.1776222430368046</v>
      </c>
      <c r="M475" s="4">
        <f t="shared" si="207"/>
        <v>10.662313698540036</v>
      </c>
      <c r="N475" s="4">
        <f t="shared" si="208"/>
        <v>0.24587407889112986</v>
      </c>
      <c r="O475" s="4">
        <f t="shared" si="209"/>
        <v>0.23828721575868986</v>
      </c>
      <c r="P475" s="4">
        <f t="shared" si="210"/>
        <v>7.5868631324406115E-3</v>
      </c>
      <c r="Q475" s="4">
        <f t="shared" si="211"/>
        <v>1.3663889867725824E-2</v>
      </c>
      <c r="R475" s="4">
        <f t="shared" si="212"/>
        <v>9.8508910860629892E-2</v>
      </c>
      <c r="S475" s="4">
        <f t="shared" si="213"/>
        <v>1.7497373706177721E-2</v>
      </c>
      <c r="T475" s="5">
        <f t="shared" si="232"/>
        <v>7167.1464788338671</v>
      </c>
      <c r="U475" s="5">
        <f t="shared" si="232"/>
        <v>233.96526222806733</v>
      </c>
      <c r="V475" s="5">
        <f t="shared" si="232"/>
        <v>191.08343712896422</v>
      </c>
      <c r="W475" s="5">
        <f t="shared" si="231"/>
        <v>41.571066546232238</v>
      </c>
      <c r="X475" s="5">
        <f t="shared" si="231"/>
        <v>21.325951380350009</v>
      </c>
      <c r="Y475" s="5">
        <f t="shared" si="231"/>
        <v>65.389125668942853</v>
      </c>
      <c r="Z475" s="5">
        <f t="shared" si="231"/>
        <v>23.957248101755741</v>
      </c>
      <c r="AA475" s="4">
        <v>8.8492266666666652E-2</v>
      </c>
      <c r="AB475" s="4">
        <f t="shared" si="214"/>
        <v>8.8492266666666652E-2</v>
      </c>
      <c r="AC475" s="3">
        <f t="shared" si="215"/>
        <v>216.50301388938482</v>
      </c>
      <c r="AD475" s="4">
        <v>28.720623989509065</v>
      </c>
      <c r="AE475" s="4">
        <v>1.6594949750939831</v>
      </c>
      <c r="AF475" s="4">
        <v>1.6130034876204038</v>
      </c>
      <c r="AG475" s="4">
        <v>4.6491487473580201E-2</v>
      </c>
      <c r="AH475" s="4">
        <v>0.20614942073739928</v>
      </c>
      <c r="AI475" s="4">
        <v>0.57799398221405285</v>
      </c>
      <c r="AJ475" s="4">
        <v>0.16873976420978212</v>
      </c>
      <c r="AK475" s="3">
        <f t="shared" si="216"/>
        <v>0.29194034782751677</v>
      </c>
      <c r="AL475" s="4">
        <f t="shared" si="217"/>
        <v>6.2181016545124805</v>
      </c>
      <c r="AM475" s="4">
        <f t="shared" si="218"/>
        <v>0.35928566364213693</v>
      </c>
      <c r="AN475" s="4">
        <f t="shared" si="219"/>
        <v>0.34922011648390638</v>
      </c>
      <c r="AO475" s="4">
        <f t="shared" si="220"/>
        <v>1.0065547158230695E-2</v>
      </c>
      <c r="AP475" s="4">
        <f t="shared" si="221"/>
        <v>4.463197090119779E-2</v>
      </c>
      <c r="AQ475" s="4">
        <f t="shared" si="222"/>
        <v>0.12513743915926992</v>
      </c>
      <c r="AR475" s="4">
        <f t="shared" si="223"/>
        <v>3.6532667514401977E-2</v>
      </c>
      <c r="AS475" s="5">
        <f t="shared" si="224"/>
        <v>4278.1370854747329</v>
      </c>
      <c r="AT475" s="5">
        <f t="shared" si="225"/>
        <v>174.93256709918319</v>
      </c>
      <c r="AU475" s="5">
        <f t="shared" si="226"/>
        <v>151.97270392236211</v>
      </c>
      <c r="AV475" s="5">
        <f t="shared" si="227"/>
        <v>23.194337349564769</v>
      </c>
      <c r="AW475" s="5">
        <f t="shared" si="228"/>
        <v>19.925637588484229</v>
      </c>
      <c r="AX475" s="5">
        <f t="shared" si="229"/>
        <v>61.265619486934661</v>
      </c>
      <c r="AY475" s="5">
        <f t="shared" si="230"/>
        <v>24.954951673809671</v>
      </c>
    </row>
    <row r="476" spans="1:51" x14ac:dyDescent="0.25">
      <c r="A476" s="2">
        <v>42447</v>
      </c>
      <c r="B476" s="299">
        <v>2016</v>
      </c>
      <c r="C476" s="1" t="s">
        <v>118</v>
      </c>
      <c r="D476" s="3">
        <v>4.1468336885197223E-2</v>
      </c>
      <c r="E476" s="3">
        <v>59.392683207047973</v>
      </c>
      <c r="F476" s="3">
        <v>1.6073827483547347</v>
      </c>
      <c r="G476" s="3">
        <v>1.3190907319574052</v>
      </c>
      <c r="H476" s="3">
        <v>0.29471389139732951</v>
      </c>
      <c r="I476" s="3">
        <v>0.17521101444111478</v>
      </c>
      <c r="J476" s="3">
        <v>0.45829612223634936</v>
      </c>
      <c r="K476" s="3">
        <v>0.10762214590181056</v>
      </c>
      <c r="L476" s="3">
        <f t="shared" si="206"/>
        <v>0.23483102012001839</v>
      </c>
      <c r="M476" s="4">
        <f t="shared" si="207"/>
        <v>6.0257095090950479</v>
      </c>
      <c r="N476" s="4">
        <f t="shared" si="208"/>
        <v>0.16307768884176443</v>
      </c>
      <c r="O476" s="4">
        <f t="shared" si="209"/>
        <v>0.13382890177239309</v>
      </c>
      <c r="P476" s="4">
        <f t="shared" si="210"/>
        <v>2.9900321082724834E-2</v>
      </c>
      <c r="Q476" s="4">
        <f t="shared" si="211"/>
        <v>1.7776106732465817E-2</v>
      </c>
      <c r="R476" s="4">
        <f t="shared" si="212"/>
        <v>4.6496624712406495E-2</v>
      </c>
      <c r="S476" s="4">
        <f t="shared" si="213"/>
        <v>1.0918849813352071E-2</v>
      </c>
      <c r="T476" s="5">
        <f t="shared" si="232"/>
        <v>7173.1721883429618</v>
      </c>
      <c r="U476" s="5">
        <f t="shared" si="232"/>
        <v>234.12833991690908</v>
      </c>
      <c r="V476" s="5">
        <f t="shared" si="232"/>
        <v>191.21726603073662</v>
      </c>
      <c r="W476" s="5">
        <f t="shared" si="231"/>
        <v>41.600966867314966</v>
      </c>
      <c r="X476" s="5">
        <f t="shared" si="231"/>
        <v>21.343727487082475</v>
      </c>
      <c r="Y476" s="5">
        <f t="shared" si="231"/>
        <v>65.435622293655257</v>
      </c>
      <c r="Z476" s="5">
        <f t="shared" si="231"/>
        <v>23.968166951569092</v>
      </c>
      <c r="AA476" s="4">
        <v>4.8791999999999995E-2</v>
      </c>
      <c r="AB476" s="4">
        <f t="shared" si="214"/>
        <v>4.8791999999999995E-2</v>
      </c>
      <c r="AC476" s="3">
        <f t="shared" si="215"/>
        <v>119.37331307697167</v>
      </c>
      <c r="AD476" s="4">
        <v>29.807558499016519</v>
      </c>
      <c r="AE476" s="4">
        <v>1.3364259351650603</v>
      </c>
      <c r="AF476" s="4">
        <v>1.2621682957144142</v>
      </c>
      <c r="AG476" s="4">
        <v>7.3849826950648012E-2</v>
      </c>
      <c r="AH476" s="4">
        <v>0.17635244569413125</v>
      </c>
      <c r="AI476" s="4">
        <v>0.60571256083256886</v>
      </c>
      <c r="AJ476" s="4">
        <v>0.20409279039466752</v>
      </c>
      <c r="AK476" s="3">
        <f t="shared" si="216"/>
        <v>0.33694660403630439</v>
      </c>
      <c r="AL476" s="4">
        <f t="shared" si="217"/>
        <v>3.558227012763246</v>
      </c>
      <c r="AM476" s="4">
        <f t="shared" si="218"/>
        <v>0.15953359156264335</v>
      </c>
      <c r="AN476" s="4">
        <f t="shared" si="219"/>
        <v>0.15066921112014453</v>
      </c>
      <c r="AO476" s="4">
        <f t="shared" si="220"/>
        <v>8.8156985132598845E-3</v>
      </c>
      <c r="AP476" s="4">
        <f t="shared" si="221"/>
        <v>2.1051775711735173E-2</v>
      </c>
      <c r="AQ476" s="4">
        <f t="shared" si="222"/>
        <v>7.2305915158920486E-2</v>
      </c>
      <c r="AR476" s="4">
        <f t="shared" si="223"/>
        <v>2.43632325645354E-2</v>
      </c>
      <c r="AS476" s="5">
        <f t="shared" si="224"/>
        <v>4281.6953124874963</v>
      </c>
      <c r="AT476" s="5">
        <f t="shared" si="225"/>
        <v>175.09210069074584</v>
      </c>
      <c r="AU476" s="5">
        <f t="shared" si="226"/>
        <v>152.12337313348226</v>
      </c>
      <c r="AV476" s="5">
        <f t="shared" si="227"/>
        <v>23.203153048078029</v>
      </c>
      <c r="AW476" s="5">
        <f t="shared" si="228"/>
        <v>19.946689364195965</v>
      </c>
      <c r="AX476" s="5">
        <f t="shared" si="229"/>
        <v>61.337925402093582</v>
      </c>
      <c r="AY476" s="5">
        <f t="shared" si="230"/>
        <v>24.979314906374206</v>
      </c>
    </row>
    <row r="477" spans="1:51" x14ac:dyDescent="0.25">
      <c r="A477" s="2">
        <v>42448</v>
      </c>
      <c r="B477" s="299">
        <v>2016</v>
      </c>
      <c r="C477" s="1" t="s">
        <v>119</v>
      </c>
      <c r="D477" s="3">
        <v>3.0340064852944295E-2</v>
      </c>
      <c r="E477" s="3">
        <v>48.776701388888959</v>
      </c>
      <c r="F477" s="3">
        <v>1.5797369419642833</v>
      </c>
      <c r="G477" s="3">
        <v>1.2458427827380929</v>
      </c>
      <c r="H477" s="3">
        <v>0.34734951636904782</v>
      </c>
      <c r="I477" s="3">
        <v>0.16164806547619032</v>
      </c>
      <c r="J477" s="3">
        <v>0.41268134920634991</v>
      </c>
      <c r="K477" s="3">
        <v>0.10424631410256409</v>
      </c>
      <c r="L477" s="3">
        <f t="shared" si="206"/>
        <v>0.25260728235731</v>
      </c>
      <c r="M477" s="4">
        <f t="shared" si="207"/>
        <v>3.6206584558822912</v>
      </c>
      <c r="N477" s="4">
        <f t="shared" si="208"/>
        <v>0.11726270440861597</v>
      </c>
      <c r="O477" s="4">
        <f t="shared" si="209"/>
        <v>9.2477988006137019E-2</v>
      </c>
      <c r="P477" s="4">
        <f t="shared" si="210"/>
        <v>2.5783497608034205E-2</v>
      </c>
      <c r="Q477" s="4">
        <f t="shared" si="211"/>
        <v>1.1999016302416551E-2</v>
      </c>
      <c r="R477" s="4">
        <f t="shared" si="212"/>
        <v>3.0633031222756037E-2</v>
      </c>
      <c r="S477" s="4">
        <f t="shared" si="213"/>
        <v>7.7381267675470291E-3</v>
      </c>
      <c r="T477" s="5">
        <f t="shared" si="232"/>
        <v>7176.792846798844</v>
      </c>
      <c r="U477" s="5">
        <f t="shared" si="232"/>
        <v>234.24560262131769</v>
      </c>
      <c r="V477" s="5">
        <f t="shared" si="232"/>
        <v>191.30974401874275</v>
      </c>
      <c r="W477" s="5">
        <f t="shared" si="231"/>
        <v>41.626750364922998</v>
      </c>
      <c r="X477" s="5">
        <f t="shared" si="231"/>
        <v>21.35572650338489</v>
      </c>
      <c r="Y477" s="5">
        <f t="shared" si="231"/>
        <v>65.46625532487802</v>
      </c>
      <c r="Z477" s="5">
        <f t="shared" si="231"/>
        <v>23.975905078336638</v>
      </c>
      <c r="AA477" s="4">
        <v>4.7843733333333333E-2</v>
      </c>
      <c r="AB477" s="4">
        <f t="shared" si="214"/>
        <v>4.7843733333333333E-2</v>
      </c>
      <c r="AC477" s="3">
        <f t="shared" si="215"/>
        <v>117.05330705794279</v>
      </c>
      <c r="AD477" s="4">
        <v>29.920000000000041</v>
      </c>
      <c r="AE477" s="4">
        <v>1.3030049999999991</v>
      </c>
      <c r="AF477" s="4">
        <v>1.2258750000000014</v>
      </c>
      <c r="AG477" s="4">
        <v>7.6679999999999873E-2</v>
      </c>
      <c r="AH477" s="4">
        <v>0.17327000000000006</v>
      </c>
      <c r="AI477" s="4">
        <v>0.60858000000000156</v>
      </c>
      <c r="AJ477" s="4">
        <v>0.20775000000000043</v>
      </c>
      <c r="AK477" s="3">
        <f t="shared" si="216"/>
        <v>0.34136843143054307</v>
      </c>
      <c r="AL477" s="4">
        <f t="shared" si="217"/>
        <v>3.5022349471736534</v>
      </c>
      <c r="AM477" s="4">
        <f t="shared" si="218"/>
        <v>0.15252104436303462</v>
      </c>
      <c r="AN477" s="4">
        <f t="shared" si="219"/>
        <v>0.1434927227896558</v>
      </c>
      <c r="AO477" s="4">
        <f t="shared" si="220"/>
        <v>8.9756475852030386E-3</v>
      </c>
      <c r="AP477" s="4">
        <f t="shared" si="221"/>
        <v>2.0281826513929756E-2</v>
      </c>
      <c r="AQ477" s="4">
        <f t="shared" si="222"/>
        <v>7.1236301609323011E-2</v>
      </c>
      <c r="AR477" s="4">
        <f t="shared" si="223"/>
        <v>2.4317824541287662E-2</v>
      </c>
      <c r="AS477" s="5">
        <f t="shared" si="224"/>
        <v>4285.19754743467</v>
      </c>
      <c r="AT477" s="5">
        <f t="shared" si="225"/>
        <v>175.24462173510886</v>
      </c>
      <c r="AU477" s="5">
        <f t="shared" si="226"/>
        <v>152.26686585627192</v>
      </c>
      <c r="AV477" s="5">
        <f t="shared" si="227"/>
        <v>23.212128695663232</v>
      </c>
      <c r="AW477" s="5">
        <f t="shared" si="228"/>
        <v>19.966971190709895</v>
      </c>
      <c r="AX477" s="5">
        <f t="shared" si="229"/>
        <v>61.409161703702907</v>
      </c>
      <c r="AY477" s="5">
        <f t="shared" si="230"/>
        <v>25.003632730915495</v>
      </c>
    </row>
    <row r="478" spans="1:51" x14ac:dyDescent="0.25">
      <c r="A478" s="2">
        <v>42449</v>
      </c>
      <c r="B478" s="299">
        <v>2016</v>
      </c>
      <c r="C478" s="1" t="s">
        <v>120</v>
      </c>
      <c r="D478" s="3">
        <v>5.1651848932233672E-2</v>
      </c>
      <c r="E478" s="3">
        <v>67.387352430555666</v>
      </c>
      <c r="F478" s="3">
        <v>1.6483253627232124</v>
      </c>
      <c r="G478" s="3">
        <v>1.3530659412202362</v>
      </c>
      <c r="H478" s="3">
        <v>0.29678843936011928</v>
      </c>
      <c r="I478" s="3">
        <v>0.20461625744047626</v>
      </c>
      <c r="J478" s="3">
        <v>0.46886378968254044</v>
      </c>
      <c r="K478" s="3">
        <v>0.11045412660256419</v>
      </c>
      <c r="L478" s="3">
        <f t="shared" si="206"/>
        <v>0.23557828314562482</v>
      </c>
      <c r="M478" s="4">
        <f t="shared" si="207"/>
        <v>8.5157497999370086</v>
      </c>
      <c r="N478" s="4">
        <f t="shared" si="208"/>
        <v>0.20829912248454169</v>
      </c>
      <c r="O478" s="4">
        <f t="shared" si="209"/>
        <v>0.17098714525284095</v>
      </c>
      <c r="P478" s="4">
        <f t="shared" si="210"/>
        <v>3.7505199446870634E-2</v>
      </c>
      <c r="Q478" s="4">
        <f t="shared" si="211"/>
        <v>2.5857387039478132E-2</v>
      </c>
      <c r="R478" s="4">
        <f t="shared" si="212"/>
        <v>5.9250387189516092E-2</v>
      </c>
      <c r="S478" s="4">
        <f t="shared" si="213"/>
        <v>1.3958104489819724E-2</v>
      </c>
      <c r="T478" s="5">
        <f t="shared" si="232"/>
        <v>7185.3085965987812</v>
      </c>
      <c r="U478" s="5">
        <f t="shared" si="232"/>
        <v>234.45390174380222</v>
      </c>
      <c r="V478" s="5">
        <f t="shared" si="232"/>
        <v>191.48073116399559</v>
      </c>
      <c r="W478" s="5">
        <f t="shared" si="231"/>
        <v>41.664255564369867</v>
      </c>
      <c r="X478" s="5">
        <f t="shared" si="231"/>
        <v>21.38158389042437</v>
      </c>
      <c r="Y478" s="5">
        <f t="shared" si="231"/>
        <v>65.525505712067542</v>
      </c>
      <c r="Z478" s="5">
        <f t="shared" si="231"/>
        <v>23.989863182826458</v>
      </c>
      <c r="AA478" s="4">
        <v>5.7804266666666659E-2</v>
      </c>
      <c r="AB478" s="4">
        <f t="shared" si="214"/>
        <v>5.7804266666666659E-2</v>
      </c>
      <c r="AC478" s="3">
        <f t="shared" si="215"/>
        <v>141.42250413971055</v>
      </c>
      <c r="AD478" s="4">
        <v>29.920000000000041</v>
      </c>
      <c r="AE478" s="4">
        <v>1.3030049999999991</v>
      </c>
      <c r="AF478" s="4">
        <v>1.2258750000000014</v>
      </c>
      <c r="AG478" s="4">
        <v>7.6679999999999873E-2</v>
      </c>
      <c r="AH478" s="4">
        <v>0.17327000000000006</v>
      </c>
      <c r="AI478" s="4">
        <v>0.60858000000000156</v>
      </c>
      <c r="AJ478" s="4">
        <v>0.20775000000000043</v>
      </c>
      <c r="AK478" s="3">
        <f t="shared" si="216"/>
        <v>0.34136843143054307</v>
      </c>
      <c r="AL478" s="4">
        <f t="shared" si="217"/>
        <v>4.2313613238601464</v>
      </c>
      <c r="AM478" s="4">
        <f t="shared" si="218"/>
        <v>0.18427423000656346</v>
      </c>
      <c r="AN478" s="4">
        <f t="shared" si="219"/>
        <v>0.1733663122622679</v>
      </c>
      <c r="AO478" s="4">
        <f t="shared" si="220"/>
        <v>1.0844277617432988E-2</v>
      </c>
      <c r="AP478" s="4">
        <f t="shared" si="221"/>
        <v>2.4504277292287657E-2</v>
      </c>
      <c r="AQ478" s="4">
        <f t="shared" si="222"/>
        <v>8.6066907569345277E-2</v>
      </c>
      <c r="AR478" s="4">
        <f t="shared" si="223"/>
        <v>2.9380525235024935E-2</v>
      </c>
      <c r="AS478" s="5">
        <f t="shared" si="224"/>
        <v>4289.4289087585303</v>
      </c>
      <c r="AT478" s="5">
        <f t="shared" si="225"/>
        <v>175.42889596511543</v>
      </c>
      <c r="AU478" s="5">
        <f t="shared" si="226"/>
        <v>152.44023216853418</v>
      </c>
      <c r="AV478" s="5">
        <f t="shared" si="227"/>
        <v>23.222972973280665</v>
      </c>
      <c r="AW478" s="5">
        <f t="shared" si="228"/>
        <v>19.991475468002182</v>
      </c>
      <c r="AX478" s="5">
        <f t="shared" si="229"/>
        <v>61.495228611272253</v>
      </c>
      <c r="AY478" s="5">
        <f t="shared" si="230"/>
        <v>25.033013256150518</v>
      </c>
    </row>
    <row r="479" spans="1:51" x14ac:dyDescent="0.25">
      <c r="A479" s="2">
        <v>42450</v>
      </c>
      <c r="B479" s="299">
        <v>2016</v>
      </c>
      <c r="C479" s="1" t="s">
        <v>121</v>
      </c>
      <c r="D479" s="3">
        <v>0</v>
      </c>
      <c r="E479" s="3">
        <v>23.962500000000045</v>
      </c>
      <c r="F479" s="3">
        <v>1.4882857142857133</v>
      </c>
      <c r="G479" s="3">
        <v>1.1028785714285727</v>
      </c>
      <c r="H479" s="3">
        <v>0.41476428571428486</v>
      </c>
      <c r="I479" s="3">
        <v>0.10435714285714308</v>
      </c>
      <c r="J479" s="3">
        <v>0.33777142857142883</v>
      </c>
      <c r="K479" s="3">
        <v>9.5969230769230751E-2</v>
      </c>
      <c r="L479" s="3">
        <f t="shared" si="206"/>
        <v>0.28412477388961882</v>
      </c>
      <c r="M479" s="4">
        <f t="shared" si="207"/>
        <v>0</v>
      </c>
      <c r="N479" s="4">
        <f t="shared" si="208"/>
        <v>0</v>
      </c>
      <c r="O479" s="4">
        <f t="shared" si="209"/>
        <v>0</v>
      </c>
      <c r="P479" s="4">
        <f t="shared" si="210"/>
        <v>0</v>
      </c>
      <c r="Q479" s="4">
        <f t="shared" si="211"/>
        <v>0</v>
      </c>
      <c r="R479" s="4">
        <f t="shared" si="212"/>
        <v>0</v>
      </c>
      <c r="S479" s="4">
        <f t="shared" si="213"/>
        <v>0</v>
      </c>
      <c r="T479" s="5">
        <f t="shared" si="232"/>
        <v>7185.3085965987812</v>
      </c>
      <c r="U479" s="5">
        <f t="shared" si="232"/>
        <v>234.45390174380222</v>
      </c>
      <c r="V479" s="5">
        <f t="shared" si="232"/>
        <v>191.48073116399559</v>
      </c>
      <c r="W479" s="5">
        <f t="shared" si="231"/>
        <v>41.664255564369867</v>
      </c>
      <c r="X479" s="5">
        <f t="shared" si="231"/>
        <v>21.38158389042437</v>
      </c>
      <c r="Y479" s="5">
        <f t="shared" si="231"/>
        <v>65.525505712067542</v>
      </c>
      <c r="Z479" s="5">
        <f t="shared" si="231"/>
        <v>23.989863182826458</v>
      </c>
      <c r="AA479" s="4">
        <v>4.2923199999999974E-2</v>
      </c>
      <c r="AB479" s="4">
        <f t="shared" si="214"/>
        <v>4.2923199999999974E-2</v>
      </c>
      <c r="AC479" s="3">
        <f t="shared" si="215"/>
        <v>105.01485062849376</v>
      </c>
      <c r="AD479" s="4">
        <v>29.920000000000041</v>
      </c>
      <c r="AE479" s="4">
        <v>1.3030049999999991</v>
      </c>
      <c r="AF479" s="4">
        <v>1.2258750000000014</v>
      </c>
      <c r="AG479" s="4">
        <v>7.6679999999999873E-2</v>
      </c>
      <c r="AH479" s="4">
        <v>0.17327000000000006</v>
      </c>
      <c r="AI479" s="4">
        <v>0.60858000000000156</v>
      </c>
      <c r="AJ479" s="4">
        <v>0.20775000000000043</v>
      </c>
      <c r="AK479" s="3">
        <f t="shared" si="216"/>
        <v>0.34136843143054307</v>
      </c>
      <c r="AL479" s="4">
        <f t="shared" si="217"/>
        <v>3.1420443308045374</v>
      </c>
      <c r="AM479" s="4">
        <f t="shared" si="218"/>
        <v>0.1368348754431804</v>
      </c>
      <c r="AN479" s="4">
        <f t="shared" si="219"/>
        <v>0.12873508001420494</v>
      </c>
      <c r="AO479" s="4">
        <f t="shared" si="220"/>
        <v>8.0525387461928884E-3</v>
      </c>
      <c r="AP479" s="4">
        <f t="shared" si="221"/>
        <v>1.819592316839912E-2</v>
      </c>
      <c r="AQ479" s="4">
        <f t="shared" si="222"/>
        <v>6.3909937795488897E-2</v>
      </c>
      <c r="AR479" s="4">
        <f t="shared" si="223"/>
        <v>2.1816835218069625E-2</v>
      </c>
      <c r="AS479" s="5">
        <f t="shared" si="224"/>
        <v>4292.5709530893346</v>
      </c>
      <c r="AT479" s="5">
        <f t="shared" si="225"/>
        <v>175.56573084055862</v>
      </c>
      <c r="AU479" s="5">
        <f t="shared" si="226"/>
        <v>152.56896724854838</v>
      </c>
      <c r="AV479" s="5">
        <f t="shared" si="227"/>
        <v>23.231025512026857</v>
      </c>
      <c r="AW479" s="5">
        <f t="shared" si="228"/>
        <v>20.009671391170581</v>
      </c>
      <c r="AX479" s="5">
        <f t="shared" si="229"/>
        <v>61.55913854906774</v>
      </c>
      <c r="AY479" s="5">
        <f t="shared" si="230"/>
        <v>25.054830091368586</v>
      </c>
    </row>
    <row r="480" spans="1:51" x14ac:dyDescent="0.25">
      <c r="A480" s="2">
        <v>42451</v>
      </c>
      <c r="B480" s="299">
        <v>2016</v>
      </c>
      <c r="C480" s="1" t="s">
        <v>122</v>
      </c>
      <c r="D480" s="3">
        <v>0</v>
      </c>
      <c r="E480" s="3">
        <v>23.962500000000045</v>
      </c>
      <c r="F480" s="3">
        <v>1.4882857142857133</v>
      </c>
      <c r="G480" s="3">
        <v>1.1028785714285727</v>
      </c>
      <c r="H480" s="3">
        <v>0.41476428571428486</v>
      </c>
      <c r="I480" s="3">
        <v>0.10435714285714308</v>
      </c>
      <c r="J480" s="3">
        <v>0.33777142857142883</v>
      </c>
      <c r="K480" s="3">
        <v>9.5969230769230751E-2</v>
      </c>
      <c r="L480" s="3">
        <f t="shared" si="206"/>
        <v>0.28412477388961882</v>
      </c>
      <c r="M480" s="4">
        <f t="shared" si="207"/>
        <v>0</v>
      </c>
      <c r="N480" s="4">
        <f t="shared" si="208"/>
        <v>0</v>
      </c>
      <c r="O480" s="4">
        <f t="shared" si="209"/>
        <v>0</v>
      </c>
      <c r="P480" s="4">
        <f t="shared" si="210"/>
        <v>0</v>
      </c>
      <c r="Q480" s="4">
        <f t="shared" si="211"/>
        <v>0</v>
      </c>
      <c r="R480" s="4">
        <f t="shared" si="212"/>
        <v>0</v>
      </c>
      <c r="S480" s="4">
        <f t="shared" si="213"/>
        <v>0</v>
      </c>
      <c r="T480" s="5">
        <f t="shared" si="232"/>
        <v>7185.3085965987812</v>
      </c>
      <c r="U480" s="5">
        <f t="shared" si="232"/>
        <v>234.45390174380222</v>
      </c>
      <c r="V480" s="5">
        <f t="shared" si="232"/>
        <v>191.48073116399559</v>
      </c>
      <c r="W480" s="5">
        <f t="shared" si="231"/>
        <v>41.664255564369867</v>
      </c>
      <c r="X480" s="5">
        <f t="shared" si="231"/>
        <v>21.38158389042437</v>
      </c>
      <c r="Y480" s="5">
        <f t="shared" si="231"/>
        <v>65.525505712067542</v>
      </c>
      <c r="Z480" s="5">
        <f t="shared" si="231"/>
        <v>23.989863182826458</v>
      </c>
      <c r="AA480" s="4">
        <v>1.5281599999999991E-2</v>
      </c>
      <c r="AB480" s="4">
        <f t="shared" si="214"/>
        <v>1.5281599999999991E-2</v>
      </c>
      <c r="AC480" s="3">
        <f t="shared" si="215"/>
        <v>37.387588561998875</v>
      </c>
      <c r="AD480" s="4">
        <v>29.098333333333301</v>
      </c>
      <c r="AE480" s="4">
        <v>1.3578483969907411</v>
      </c>
      <c r="AF480" s="4">
        <v>1.2855336053240769</v>
      </c>
      <c r="AG480" s="4">
        <v>7.2000729166666597E-2</v>
      </c>
      <c r="AH480" s="4">
        <v>0.19614677083333329</v>
      </c>
      <c r="AI480" s="4">
        <v>0.67686442708333461</v>
      </c>
      <c r="AJ480" s="4">
        <v>0.19376186342592636</v>
      </c>
      <c r="AK480" s="3">
        <f t="shared" si="216"/>
        <v>0.28626391884836144</v>
      </c>
      <c r="AL480" s="4">
        <f t="shared" si="217"/>
        <v>1.087916514506563</v>
      </c>
      <c r="AM480" s="4">
        <f t="shared" si="218"/>
        <v>5.0766677196259553E-2</v>
      </c>
      <c r="AN480" s="4">
        <f t="shared" si="219"/>
        <v>4.8063001518479642E-2</v>
      </c>
      <c r="AO480" s="4">
        <f t="shared" si="220"/>
        <v>2.6919336382472433E-3</v>
      </c>
      <c r="AP480" s="4">
        <f t="shared" si="221"/>
        <v>7.3334547656813479E-3</v>
      </c>
      <c r="AQ480" s="4">
        <f t="shared" si="222"/>
        <v>2.5306328712044805E-2</v>
      </c>
      <c r="AR480" s="4">
        <f t="shared" si="223"/>
        <v>7.2442888287747535E-3</v>
      </c>
      <c r="AS480" s="5">
        <f t="shared" si="224"/>
        <v>4293.6588696038416</v>
      </c>
      <c r="AT480" s="5">
        <f t="shared" si="225"/>
        <v>175.61649751775488</v>
      </c>
      <c r="AU480" s="5">
        <f t="shared" si="226"/>
        <v>152.61703025006685</v>
      </c>
      <c r="AV480" s="5">
        <f t="shared" si="227"/>
        <v>23.233717445665103</v>
      </c>
      <c r="AW480" s="5">
        <f t="shared" si="228"/>
        <v>20.017004845936263</v>
      </c>
      <c r="AX480" s="5">
        <f t="shared" si="229"/>
        <v>61.584444877779788</v>
      </c>
      <c r="AY480" s="5">
        <f t="shared" si="230"/>
        <v>25.062074380197362</v>
      </c>
    </row>
    <row r="481" spans="1:51" x14ac:dyDescent="0.25">
      <c r="A481" s="2">
        <v>42452</v>
      </c>
      <c r="B481" s="299">
        <v>2016</v>
      </c>
      <c r="C481" s="1" t="s">
        <v>123</v>
      </c>
      <c r="D481" s="3">
        <v>0</v>
      </c>
      <c r="E481" s="3">
        <v>23.962500000000045</v>
      </c>
      <c r="F481" s="3">
        <v>1.4882857142857133</v>
      </c>
      <c r="G481" s="3">
        <v>1.1028785714285727</v>
      </c>
      <c r="H481" s="3">
        <v>0.41476428571428486</v>
      </c>
      <c r="I481" s="3">
        <v>0.10435714285714308</v>
      </c>
      <c r="J481" s="3">
        <v>0.33777142857142883</v>
      </c>
      <c r="K481" s="3">
        <v>9.5969230769230751E-2</v>
      </c>
      <c r="L481" s="3">
        <f t="shared" si="206"/>
        <v>0.28412477388961882</v>
      </c>
      <c r="M481" s="4">
        <f t="shared" si="207"/>
        <v>0</v>
      </c>
      <c r="N481" s="4">
        <f t="shared" si="208"/>
        <v>0</v>
      </c>
      <c r="O481" s="4">
        <f t="shared" si="209"/>
        <v>0</v>
      </c>
      <c r="P481" s="4">
        <f t="shared" si="210"/>
        <v>0</v>
      </c>
      <c r="Q481" s="4">
        <f t="shared" si="211"/>
        <v>0</v>
      </c>
      <c r="R481" s="4">
        <f t="shared" si="212"/>
        <v>0</v>
      </c>
      <c r="S481" s="4">
        <f t="shared" si="213"/>
        <v>0</v>
      </c>
      <c r="T481" s="5">
        <f t="shared" si="232"/>
        <v>7185.3085965987812</v>
      </c>
      <c r="U481" s="5">
        <f t="shared" si="232"/>
        <v>234.45390174380222</v>
      </c>
      <c r="V481" s="5">
        <f t="shared" si="232"/>
        <v>191.48073116399559</v>
      </c>
      <c r="W481" s="5">
        <f t="shared" si="231"/>
        <v>41.664255564369867</v>
      </c>
      <c r="X481" s="5">
        <f t="shared" si="231"/>
        <v>21.38158389042437</v>
      </c>
      <c r="Y481" s="5">
        <f t="shared" si="231"/>
        <v>65.525505712067542</v>
      </c>
      <c r="Z481" s="5">
        <f t="shared" si="231"/>
        <v>23.989863182826458</v>
      </c>
      <c r="AA481" s="4">
        <v>-2.0491166666666656E-3</v>
      </c>
      <c r="AB481" s="4">
        <f t="shared" si="214"/>
        <v>0</v>
      </c>
      <c r="AC481" s="3">
        <f t="shared" si="215"/>
        <v>0</v>
      </c>
      <c r="AD481" s="4">
        <v>27.199999999999989</v>
      </c>
      <c r="AE481" s="4">
        <v>1.4845555555555554</v>
      </c>
      <c r="AF481" s="4">
        <v>1.4233655555555595</v>
      </c>
      <c r="AG481" s="4">
        <v>6.1189999999999918E-2</v>
      </c>
      <c r="AH481" s="4">
        <v>0.24899999999999975</v>
      </c>
      <c r="AI481" s="4">
        <v>0.83462500000000128</v>
      </c>
      <c r="AJ481" s="4">
        <v>0.16144444444444475</v>
      </c>
      <c r="AK481" s="3">
        <f t="shared" si="216"/>
        <v>0.19343351139067785</v>
      </c>
      <c r="AL481" s="4">
        <f t="shared" si="217"/>
        <v>0</v>
      </c>
      <c r="AM481" s="4">
        <f t="shared" si="218"/>
        <v>0</v>
      </c>
      <c r="AN481" s="4">
        <f t="shared" si="219"/>
        <v>0</v>
      </c>
      <c r="AO481" s="4">
        <f t="shared" si="220"/>
        <v>0</v>
      </c>
      <c r="AP481" s="4">
        <f t="shared" si="221"/>
        <v>0</v>
      </c>
      <c r="AQ481" s="4">
        <f t="shared" si="222"/>
        <v>0</v>
      </c>
      <c r="AR481" s="4">
        <f t="shared" si="223"/>
        <v>0</v>
      </c>
      <c r="AS481" s="5">
        <f t="shared" si="224"/>
        <v>4293.6588696038416</v>
      </c>
      <c r="AT481" s="5">
        <f t="shared" si="225"/>
        <v>175.61649751775488</v>
      </c>
      <c r="AU481" s="5">
        <f t="shared" si="226"/>
        <v>152.61703025006685</v>
      </c>
      <c r="AV481" s="5">
        <f t="shared" si="227"/>
        <v>23.233717445665103</v>
      </c>
      <c r="AW481" s="5">
        <f t="shared" si="228"/>
        <v>20.017004845936263</v>
      </c>
      <c r="AX481" s="5">
        <f t="shared" si="229"/>
        <v>61.584444877779788</v>
      </c>
      <c r="AY481" s="5">
        <f t="shared" si="230"/>
        <v>25.062074380197362</v>
      </c>
    </row>
    <row r="482" spans="1:51" x14ac:dyDescent="0.25">
      <c r="A482" s="2">
        <v>42453</v>
      </c>
      <c r="B482" s="299">
        <v>2016</v>
      </c>
      <c r="C482" s="1" t="s">
        <v>124</v>
      </c>
      <c r="D482" s="3">
        <v>4.8860373464005236E-2</v>
      </c>
      <c r="E482" s="3">
        <v>29.906345309737347</v>
      </c>
      <c r="F482" s="3">
        <v>1.5545796803480556</v>
      </c>
      <c r="G482" s="3">
        <v>1.1977261222023199</v>
      </c>
      <c r="H482" s="3">
        <v>0.37548085021193178</v>
      </c>
      <c r="I482" s="3">
        <v>0.10069334302912307</v>
      </c>
      <c r="J482" s="3">
        <v>0.38196811064064651</v>
      </c>
      <c r="K482" s="3">
        <v>0.12435812355725077</v>
      </c>
      <c r="L482" s="3">
        <f t="shared" si="206"/>
        <v>0.32557200481651261</v>
      </c>
      <c r="M482" s="4">
        <f t="shared" si="207"/>
        <v>3.5750222803221106</v>
      </c>
      <c r="N482" s="4">
        <f t="shared" si="208"/>
        <v>0.18583537828578403</v>
      </c>
      <c r="O482" s="4">
        <f t="shared" si="209"/>
        <v>0.14317689200234482</v>
      </c>
      <c r="P482" s="4">
        <f t="shared" si="210"/>
        <v>4.4885203840165727E-2</v>
      </c>
      <c r="Q482" s="4">
        <f t="shared" si="211"/>
        <v>1.2036942029557324E-2</v>
      </c>
      <c r="R482" s="4">
        <f t="shared" si="212"/>
        <v>4.5660694804732234E-2</v>
      </c>
      <c r="S482" s="4">
        <f t="shared" si="213"/>
        <v>1.4865843948891592E-2</v>
      </c>
      <c r="T482" s="5">
        <f t="shared" si="232"/>
        <v>7188.8836188791029</v>
      </c>
      <c r="U482" s="5">
        <f t="shared" si="232"/>
        <v>234.63973712208801</v>
      </c>
      <c r="V482" s="5">
        <f t="shared" si="232"/>
        <v>191.62390805599793</v>
      </c>
      <c r="W482" s="5">
        <f t="shared" si="231"/>
        <v>41.709140768210034</v>
      </c>
      <c r="X482" s="5">
        <f t="shared" si="231"/>
        <v>21.393620832453927</v>
      </c>
      <c r="Y482" s="5">
        <f t="shared" si="231"/>
        <v>65.57116640687228</v>
      </c>
      <c r="Z482" s="5">
        <f t="shared" si="231"/>
        <v>24.004729026775351</v>
      </c>
      <c r="AA482" s="4">
        <v>5.1037483333333328E-2</v>
      </c>
      <c r="AB482" s="4">
        <f t="shared" si="214"/>
        <v>5.1037483333333328E-2</v>
      </c>
      <c r="AC482" s="3">
        <f t="shared" si="215"/>
        <v>124.86705764491563</v>
      </c>
      <c r="AD482" s="4">
        <v>29.851222016098802</v>
      </c>
      <c r="AE482" s="4">
        <v>1.4848569411059236</v>
      </c>
      <c r="AF482" s="4">
        <v>1.4136411358073795</v>
      </c>
      <c r="AG482" s="4">
        <v>7.2451664699076573E-2</v>
      </c>
      <c r="AH482" s="4">
        <v>0.22636599413084113</v>
      </c>
      <c r="AI482" s="4">
        <v>0.77983747385151891</v>
      </c>
      <c r="AJ482" s="4">
        <v>0.17365408163546128</v>
      </c>
      <c r="AK482" s="3">
        <f t="shared" si="216"/>
        <v>0.22267983709195927</v>
      </c>
      <c r="AL482" s="4">
        <f t="shared" si="217"/>
        <v>3.7274342602553832</v>
      </c>
      <c r="AM482" s="4">
        <f t="shared" si="218"/>
        <v>0.18540971725952643</v>
      </c>
      <c r="AN482" s="4">
        <f t="shared" si="219"/>
        <v>0.17651720919408403</v>
      </c>
      <c r="AO482" s="4">
        <f t="shared" si="220"/>
        <v>9.0468261924496925E-3</v>
      </c>
      <c r="AP482" s="4">
        <f t="shared" si="221"/>
        <v>2.8265655637984371E-2</v>
      </c>
      <c r="AQ482" s="4">
        <f t="shared" si="222"/>
        <v>9.7376010801082991E-2</v>
      </c>
      <c r="AR482" s="4">
        <f t="shared" si="223"/>
        <v>2.1683674221850028E-2</v>
      </c>
      <c r="AS482" s="5">
        <f t="shared" si="224"/>
        <v>4297.3863038640966</v>
      </c>
      <c r="AT482" s="5">
        <f t="shared" si="225"/>
        <v>175.8019072350144</v>
      </c>
      <c r="AU482" s="5">
        <f t="shared" si="226"/>
        <v>152.79354745926094</v>
      </c>
      <c r="AV482" s="5">
        <f t="shared" si="227"/>
        <v>23.242764271857553</v>
      </c>
      <c r="AW482" s="5">
        <f t="shared" si="228"/>
        <v>20.045270501574247</v>
      </c>
      <c r="AX482" s="5">
        <f t="shared" si="229"/>
        <v>61.681820888580873</v>
      </c>
      <c r="AY482" s="5">
        <f t="shared" si="230"/>
        <v>25.083758054419214</v>
      </c>
    </row>
    <row r="483" spans="1:51" x14ac:dyDescent="0.25">
      <c r="A483" s="2">
        <v>42454</v>
      </c>
      <c r="B483" s="299">
        <v>2016</v>
      </c>
      <c r="C483" s="1" t="s">
        <v>125</v>
      </c>
      <c r="D483" s="3">
        <v>0.41553033307624254</v>
      </c>
      <c r="E483" s="3">
        <v>58.949054426763404</v>
      </c>
      <c r="F483" s="3">
        <v>1.9013115613704279</v>
      </c>
      <c r="G483" s="3">
        <v>1.6923073011424583</v>
      </c>
      <c r="H483" s="3">
        <v>0.17164750088017341</v>
      </c>
      <c r="I483" s="3">
        <v>7.3857633481625468E-2</v>
      </c>
      <c r="J483" s="3">
        <v>0.61141051127473955</v>
      </c>
      <c r="K483" s="3">
        <v>0.27663942666384173</v>
      </c>
      <c r="L483" s="3">
        <f t="shared" si="206"/>
        <v>0.4524610250600235</v>
      </c>
      <c r="M483" s="4">
        <f t="shared" si="207"/>
        <v>59.929161644075315</v>
      </c>
      <c r="N483" s="4">
        <f t="shared" si="208"/>
        <v>1.9329234201488052</v>
      </c>
      <c r="O483" s="4">
        <f t="shared" si="209"/>
        <v>1.7204441833348607</v>
      </c>
      <c r="P483" s="4">
        <f t="shared" si="210"/>
        <v>0.17450137115989467</v>
      </c>
      <c r="Q483" s="4">
        <f t="shared" si="211"/>
        <v>7.5085615852722734E-2</v>
      </c>
      <c r="R483" s="4">
        <f t="shared" si="212"/>
        <v>0.62157603234489045</v>
      </c>
      <c r="S483" s="4">
        <f t="shared" si="213"/>
        <v>0.28123892874751144</v>
      </c>
      <c r="T483" s="5">
        <f t="shared" si="232"/>
        <v>7248.8127805231779</v>
      </c>
      <c r="U483" s="5">
        <f t="shared" si="232"/>
        <v>236.5726605422368</v>
      </c>
      <c r="V483" s="5">
        <f t="shared" si="232"/>
        <v>193.34435223933278</v>
      </c>
      <c r="W483" s="5">
        <f t="shared" si="231"/>
        <v>41.883642139369925</v>
      </c>
      <c r="X483" s="5">
        <f t="shared" si="231"/>
        <v>21.468706448306648</v>
      </c>
      <c r="Y483" s="5">
        <f t="shared" si="231"/>
        <v>66.19274243921717</v>
      </c>
      <c r="Z483" s="5">
        <f t="shared" si="231"/>
        <v>24.285967955522864</v>
      </c>
      <c r="AA483" s="4">
        <v>0.30789279999999997</v>
      </c>
      <c r="AB483" s="4">
        <f t="shared" si="214"/>
        <v>0.30789279999999997</v>
      </c>
      <c r="AC483" s="3">
        <f t="shared" si="215"/>
        <v>753.28298918973235</v>
      </c>
      <c r="AD483" s="4">
        <v>43.805154236365532</v>
      </c>
      <c r="AE483" s="4">
        <v>1.5106911638186522</v>
      </c>
      <c r="AF483" s="4">
        <v>1.387461343241281</v>
      </c>
      <c r="AG483" s="4">
        <v>0.13119932074075699</v>
      </c>
      <c r="AH483" s="4">
        <v>0.11423969577071828</v>
      </c>
      <c r="AI483" s="4">
        <v>0.51412416598305344</v>
      </c>
      <c r="AJ483" s="4">
        <v>0.23341204839287752</v>
      </c>
      <c r="AK483" s="3">
        <f t="shared" si="216"/>
        <v>0.45399937181822969</v>
      </c>
      <c r="AL483" s="4">
        <f t="shared" si="217"/>
        <v>32.997677525086694</v>
      </c>
      <c r="AM483" s="4">
        <f t="shared" si="218"/>
        <v>1.1379779556238301</v>
      </c>
      <c r="AN483" s="4">
        <f t="shared" si="219"/>
        <v>1.0451510280219933</v>
      </c>
      <c r="AO483" s="4">
        <f t="shared" si="220"/>
        <v>9.8830216507259872E-2</v>
      </c>
      <c r="AP483" s="4">
        <f t="shared" si="221"/>
        <v>8.6054819514292294E-2</v>
      </c>
      <c r="AQ483" s="4">
        <f t="shared" si="222"/>
        <v>0.38728098856639265</v>
      </c>
      <c r="AR483" s="4">
        <f t="shared" si="223"/>
        <v>0.17582532552628524</v>
      </c>
      <c r="AS483" s="5">
        <f t="shared" si="224"/>
        <v>4330.3839813891836</v>
      </c>
      <c r="AT483" s="5">
        <f t="shared" si="225"/>
        <v>176.93988519063822</v>
      </c>
      <c r="AU483" s="5">
        <f t="shared" si="226"/>
        <v>153.83869848728293</v>
      </c>
      <c r="AV483" s="5">
        <f t="shared" si="227"/>
        <v>23.341594488364812</v>
      </c>
      <c r="AW483" s="5">
        <f t="shared" si="228"/>
        <v>20.131325321088539</v>
      </c>
      <c r="AX483" s="5">
        <f t="shared" si="229"/>
        <v>62.069101877147268</v>
      </c>
      <c r="AY483" s="5">
        <f t="shared" si="230"/>
        <v>25.2595833799455</v>
      </c>
    </row>
    <row r="484" spans="1:51" x14ac:dyDescent="0.25">
      <c r="A484" s="2">
        <v>42455</v>
      </c>
      <c r="B484" s="299">
        <v>2016</v>
      </c>
      <c r="C484" s="1" t="s">
        <v>126</v>
      </c>
      <c r="D484" s="3">
        <v>0.10201749919915198</v>
      </c>
      <c r="E484" s="3">
        <v>60.640348005914937</v>
      </c>
      <c r="F484" s="3">
        <v>1.863156434593799</v>
      </c>
      <c r="G484" s="3">
        <v>1.641448738463952</v>
      </c>
      <c r="H484" s="3">
        <v>0.19018793043014645</v>
      </c>
      <c r="I484" s="3">
        <v>9.5149409500121407E-2</v>
      </c>
      <c r="J484" s="3">
        <v>0.59026303555472814</v>
      </c>
      <c r="K484" s="3">
        <v>0.25079732874761623</v>
      </c>
      <c r="L484" s="3">
        <f t="shared" si="206"/>
        <v>0.42489079213967268</v>
      </c>
      <c r="M484" s="4">
        <f t="shared" si="207"/>
        <v>15.13543771818118</v>
      </c>
      <c r="N484" s="4">
        <f t="shared" si="208"/>
        <v>0.46503176684065728</v>
      </c>
      <c r="O484" s="4">
        <f t="shared" si="209"/>
        <v>0.40969496326414379</v>
      </c>
      <c r="P484" s="4">
        <f t="shared" si="210"/>
        <v>4.7469674407120431E-2</v>
      </c>
      <c r="Q484" s="4">
        <f t="shared" si="211"/>
        <v>2.3748675737651312E-2</v>
      </c>
      <c r="R484" s="4">
        <f t="shared" si="212"/>
        <v>0.14732582687539536</v>
      </c>
      <c r="S484" s="4">
        <f t="shared" si="213"/>
        <v>6.2597387283719025E-2</v>
      </c>
      <c r="T484" s="5">
        <f t="shared" si="232"/>
        <v>7263.9482182413594</v>
      </c>
      <c r="U484" s="5">
        <f t="shared" si="232"/>
        <v>237.03769230907747</v>
      </c>
      <c r="V484" s="5">
        <f t="shared" si="232"/>
        <v>193.75404720259692</v>
      </c>
      <c r="W484" s="5">
        <f t="shared" si="231"/>
        <v>41.931111813777044</v>
      </c>
      <c r="X484" s="5">
        <f t="shared" si="231"/>
        <v>21.492455124044298</v>
      </c>
      <c r="Y484" s="5">
        <f t="shared" si="231"/>
        <v>66.340068266092572</v>
      </c>
      <c r="Z484" s="5">
        <f t="shared" si="231"/>
        <v>24.348565342806584</v>
      </c>
      <c r="AA484" s="4">
        <v>0.13603253333333334</v>
      </c>
      <c r="AB484" s="4">
        <f t="shared" si="214"/>
        <v>0.13603253333333334</v>
      </c>
      <c r="AC484" s="3">
        <f t="shared" si="215"/>
        <v>332.81386682762718</v>
      </c>
      <c r="AD484" s="4">
        <v>41.63559888693343</v>
      </c>
      <c r="AE484" s="4">
        <v>1.4782402007219895</v>
      </c>
      <c r="AF484" s="4">
        <v>1.3622134771098307</v>
      </c>
      <c r="AG484" s="4">
        <v>0.12268067687501362</v>
      </c>
      <c r="AH484" s="4">
        <v>0.12346318080654355</v>
      </c>
      <c r="AI484" s="4">
        <v>0.52888289004820155</v>
      </c>
      <c r="AJ484" s="4">
        <v>0.22940235333149037</v>
      </c>
      <c r="AK484" s="3">
        <f t="shared" si="216"/>
        <v>0.43374886510430127</v>
      </c>
      <c r="AL484" s="4">
        <f t="shared" si="217"/>
        <v>13.856904663244366</v>
      </c>
      <c r="AM484" s="4">
        <f t="shared" si="218"/>
        <v>0.49197883730233316</v>
      </c>
      <c r="AN484" s="4">
        <f t="shared" si="219"/>
        <v>0.45336353476163022</v>
      </c>
      <c r="AO484" s="4">
        <f t="shared" si="220"/>
        <v>4.0829830455803948E-2</v>
      </c>
      <c r="AP484" s="4">
        <f t="shared" si="221"/>
        <v>4.109025861506424E-2</v>
      </c>
      <c r="AQ484" s="4">
        <f t="shared" si="222"/>
        <v>0.17601955973591277</v>
      </c>
      <c r="AR484" s="4">
        <f t="shared" si="223"/>
        <v>7.6348284271610931E-2</v>
      </c>
      <c r="AS484" s="5">
        <f t="shared" si="224"/>
        <v>4344.2408860524283</v>
      </c>
      <c r="AT484" s="5">
        <f t="shared" si="225"/>
        <v>177.43186402794055</v>
      </c>
      <c r="AU484" s="5">
        <f t="shared" si="226"/>
        <v>154.29206202204455</v>
      </c>
      <c r="AV484" s="5">
        <f t="shared" si="227"/>
        <v>23.382424318820615</v>
      </c>
      <c r="AW484" s="5">
        <f t="shared" si="228"/>
        <v>20.172415579703603</v>
      </c>
      <c r="AX484" s="5">
        <f t="shared" si="229"/>
        <v>62.245121436883181</v>
      </c>
      <c r="AY484" s="5">
        <f t="shared" si="230"/>
        <v>25.33593166421711</v>
      </c>
    </row>
    <row r="485" spans="1:51" x14ac:dyDescent="0.25">
      <c r="A485" s="2">
        <v>42456</v>
      </c>
      <c r="B485" s="299">
        <v>2016</v>
      </c>
      <c r="C485" s="1" t="s">
        <v>127</v>
      </c>
      <c r="D485" s="3">
        <v>7.3230244747614734E-2</v>
      </c>
      <c r="E485" s="3">
        <v>69.773333333333468</v>
      </c>
      <c r="F485" s="3">
        <v>1.6571187499999975</v>
      </c>
      <c r="G485" s="3">
        <v>1.3668124999999982</v>
      </c>
      <c r="H485" s="3">
        <v>0.29030625000000038</v>
      </c>
      <c r="I485" s="3">
        <v>0.21012500000000012</v>
      </c>
      <c r="J485" s="3">
        <v>0.47606666666666747</v>
      </c>
      <c r="K485" s="3">
        <v>0.11125000000000006</v>
      </c>
      <c r="L485" s="3">
        <f t="shared" si="206"/>
        <v>0.23368575829715699</v>
      </c>
      <c r="M485" s="4">
        <f t="shared" si="207"/>
        <v>12.500822367104226</v>
      </c>
      <c r="N485" s="4">
        <f t="shared" si="208"/>
        <v>0.29689490447565053</v>
      </c>
      <c r="O485" s="4">
        <f t="shared" si="209"/>
        <v>0.24488267157898325</v>
      </c>
      <c r="P485" s="4">
        <f t="shared" si="210"/>
        <v>5.2012232896667523E-2</v>
      </c>
      <c r="Q485" s="4">
        <f t="shared" si="211"/>
        <v>3.7646693577600393E-2</v>
      </c>
      <c r="R485" s="4">
        <f t="shared" si="212"/>
        <v>8.5293686722235099E-2</v>
      </c>
      <c r="S485" s="4">
        <f t="shared" si="213"/>
        <v>1.993191985964566E-2</v>
      </c>
      <c r="T485" s="5">
        <f t="shared" si="232"/>
        <v>7276.4490406084633</v>
      </c>
      <c r="U485" s="5">
        <f t="shared" si="232"/>
        <v>237.33458721355314</v>
      </c>
      <c r="V485" s="5">
        <f t="shared" si="232"/>
        <v>193.9989298741759</v>
      </c>
      <c r="W485" s="5">
        <f t="shared" si="231"/>
        <v>41.983124046673709</v>
      </c>
      <c r="X485" s="5">
        <f t="shared" si="231"/>
        <v>21.530101817621897</v>
      </c>
      <c r="Y485" s="5">
        <f t="shared" si="231"/>
        <v>66.425361952814811</v>
      </c>
      <c r="Z485" s="5">
        <f t="shared" si="231"/>
        <v>24.368497262666228</v>
      </c>
      <c r="AA485" s="4">
        <v>8.0159466666666693E-2</v>
      </c>
      <c r="AB485" s="4">
        <f t="shared" si="214"/>
        <v>8.0159466666666693E-2</v>
      </c>
      <c r="AC485" s="3">
        <f t="shared" si="215"/>
        <v>196.11618934421787</v>
      </c>
      <c r="AD485" s="4">
        <v>29.920000000000041</v>
      </c>
      <c r="AE485" s="4">
        <v>1.3030049999999991</v>
      </c>
      <c r="AF485" s="4">
        <v>1.2258750000000014</v>
      </c>
      <c r="AG485" s="4">
        <v>7.6679999999999873E-2</v>
      </c>
      <c r="AH485" s="4">
        <v>0.17327000000000006</v>
      </c>
      <c r="AI485" s="4">
        <v>0.60858000000000156</v>
      </c>
      <c r="AJ485" s="4">
        <v>0.20775000000000043</v>
      </c>
      <c r="AK485" s="3">
        <f t="shared" si="216"/>
        <v>0.34136843143054307</v>
      </c>
      <c r="AL485" s="4">
        <f t="shared" si="217"/>
        <v>5.8677963851790071</v>
      </c>
      <c r="AM485" s="4">
        <f t="shared" si="218"/>
        <v>0.25554037529646245</v>
      </c>
      <c r="AN485" s="4">
        <f t="shared" si="219"/>
        <v>0.24041393361234337</v>
      </c>
      <c r="AO485" s="4">
        <f t="shared" si="220"/>
        <v>1.5038189398914603E-2</v>
      </c>
      <c r="AP485" s="4">
        <f t="shared" si="221"/>
        <v>3.3981052127672641E-2</v>
      </c>
      <c r="AQ485" s="4">
        <f t="shared" si="222"/>
        <v>0.11935239051110443</v>
      </c>
      <c r="AR485" s="4">
        <f t="shared" si="223"/>
        <v>4.0743138336261343E-2</v>
      </c>
      <c r="AS485" s="5">
        <f t="shared" si="224"/>
        <v>4350.1086824376071</v>
      </c>
      <c r="AT485" s="5">
        <f t="shared" si="225"/>
        <v>177.68740440323703</v>
      </c>
      <c r="AU485" s="5">
        <f t="shared" si="226"/>
        <v>154.53247595565688</v>
      </c>
      <c r="AV485" s="5">
        <f t="shared" si="227"/>
        <v>23.39746250821953</v>
      </c>
      <c r="AW485" s="5">
        <f t="shared" si="228"/>
        <v>20.206396631831275</v>
      </c>
      <c r="AX485" s="5">
        <f t="shared" si="229"/>
        <v>62.364473827394285</v>
      </c>
      <c r="AY485" s="5">
        <f t="shared" si="230"/>
        <v>25.376674802553371</v>
      </c>
    </row>
    <row r="486" spans="1:51" x14ac:dyDescent="0.25">
      <c r="A486" s="2">
        <v>42457</v>
      </c>
      <c r="B486" s="299">
        <v>2016</v>
      </c>
      <c r="C486" s="1" t="s">
        <v>128</v>
      </c>
      <c r="D486" s="3">
        <v>0.48226317312097128</v>
      </c>
      <c r="E486" s="3">
        <v>59.061807332040168</v>
      </c>
      <c r="F486" s="3">
        <v>1.8987678862519859</v>
      </c>
      <c r="G486" s="3">
        <v>1.6889167302972243</v>
      </c>
      <c r="H486" s="3">
        <v>0.17288352951683827</v>
      </c>
      <c r="I486" s="3">
        <v>7.5277085216191877E-2</v>
      </c>
      <c r="J486" s="3">
        <v>0.61000067956007209</v>
      </c>
      <c r="K486" s="3">
        <v>0.27491662013609336</v>
      </c>
      <c r="L486" s="3">
        <f t="shared" si="206"/>
        <v>0.45068248175454684</v>
      </c>
      <c r="M486" s="4">
        <f t="shared" si="207"/>
        <v>69.686629373219603</v>
      </c>
      <c r="N486" s="4">
        <f t="shared" si="208"/>
        <v>2.2403434627580854</v>
      </c>
      <c r="O486" s="4">
        <f t="shared" si="209"/>
        <v>1.9927414947663615</v>
      </c>
      <c r="P486" s="4">
        <f t="shared" si="210"/>
        <v>0.20398411410682138</v>
      </c>
      <c r="Q486" s="4">
        <f t="shared" si="211"/>
        <v>8.8818926726464381E-2</v>
      </c>
      <c r="R486" s="4">
        <f t="shared" si="212"/>
        <v>0.71973570051681091</v>
      </c>
      <c r="S486" s="4">
        <f t="shared" si="213"/>
        <v>0.32437227171626354</v>
      </c>
      <c r="T486" s="5">
        <f t="shared" si="232"/>
        <v>7346.1356699816824</v>
      </c>
      <c r="U486" s="5">
        <f t="shared" si="232"/>
        <v>239.57493067631123</v>
      </c>
      <c r="V486" s="5">
        <f t="shared" si="232"/>
        <v>195.99167136894226</v>
      </c>
      <c r="W486" s="5">
        <f t="shared" si="231"/>
        <v>42.187108160780532</v>
      </c>
      <c r="X486" s="5">
        <f t="shared" si="231"/>
        <v>21.618920744348362</v>
      </c>
      <c r="Y486" s="5">
        <f t="shared" si="231"/>
        <v>67.145097653331618</v>
      </c>
      <c r="Z486" s="5">
        <f t="shared" si="231"/>
        <v>24.692869534382492</v>
      </c>
      <c r="AA486" s="4">
        <v>0.35983840000000011</v>
      </c>
      <c r="AB486" s="4">
        <f t="shared" si="214"/>
        <v>0.35983840000000011</v>
      </c>
      <c r="AC486" s="3">
        <f t="shared" si="215"/>
        <v>880.37182284629807</v>
      </c>
      <c r="AD486" s="4">
        <v>43.660517213070058</v>
      </c>
      <c r="AE486" s="4">
        <v>1.5085277662788743</v>
      </c>
      <c r="AF486" s="4">
        <v>1.385778152165851</v>
      </c>
      <c r="AG486" s="4">
        <v>0.13063141114970744</v>
      </c>
      <c r="AH486" s="4">
        <v>0.11485459477310662</v>
      </c>
      <c r="AI486" s="4">
        <v>0.5151080809207299</v>
      </c>
      <c r="AJ486" s="4">
        <v>0.23314473538878502</v>
      </c>
      <c r="AK486" s="3">
        <f t="shared" si="216"/>
        <v>0.45261323598738828</v>
      </c>
      <c r="AL486" s="4">
        <f t="shared" si="217"/>
        <v>38.437489125282667</v>
      </c>
      <c r="AM486" s="4">
        <f t="shared" si="218"/>
        <v>1.3280653394131869</v>
      </c>
      <c r="AN486" s="4">
        <f t="shared" si="219"/>
        <v>1.2200000378828246</v>
      </c>
      <c r="AO486" s="4">
        <f t="shared" si="220"/>
        <v>0.11500421355485216</v>
      </c>
      <c r="AP486" s="4">
        <f t="shared" si="221"/>
        <v>0.10111474896267277</v>
      </c>
      <c r="AQ486" s="4">
        <f t="shared" si="222"/>
        <v>0.45348664016304141</v>
      </c>
      <c r="AR486" s="4">
        <f t="shared" si="223"/>
        <v>0.20525405568124244</v>
      </c>
      <c r="AS486" s="5">
        <f t="shared" si="224"/>
        <v>4388.5461715628899</v>
      </c>
      <c r="AT486" s="5">
        <f t="shared" si="225"/>
        <v>179.01546974265023</v>
      </c>
      <c r="AU486" s="5">
        <f t="shared" si="226"/>
        <v>155.75247599353969</v>
      </c>
      <c r="AV486" s="5">
        <f t="shared" si="227"/>
        <v>23.512466721774381</v>
      </c>
      <c r="AW486" s="5">
        <f t="shared" si="228"/>
        <v>20.307511380793947</v>
      </c>
      <c r="AX486" s="5">
        <f t="shared" si="229"/>
        <v>62.817960467557327</v>
      </c>
      <c r="AY486" s="5">
        <f t="shared" si="230"/>
        <v>25.581928858234612</v>
      </c>
    </row>
    <row r="487" spans="1:51" x14ac:dyDescent="0.25">
      <c r="A487" s="2">
        <v>42458</v>
      </c>
      <c r="B487" s="299">
        <v>2016</v>
      </c>
      <c r="C487" s="1" t="s">
        <v>129</v>
      </c>
      <c r="D487" s="3">
        <v>0.17529129905840082</v>
      </c>
      <c r="E487" s="3">
        <v>58.949054426763404</v>
      </c>
      <c r="F487" s="3">
        <v>1.9013115613704279</v>
      </c>
      <c r="G487" s="3">
        <v>1.6923073011424583</v>
      </c>
      <c r="H487" s="3">
        <v>0.17164750088017341</v>
      </c>
      <c r="I487" s="3">
        <v>7.3857633481625468E-2</v>
      </c>
      <c r="J487" s="3">
        <v>0.61141051127473955</v>
      </c>
      <c r="K487" s="3">
        <v>0.27663942666384173</v>
      </c>
      <c r="L487" s="3">
        <f t="shared" si="206"/>
        <v>0.4524610250600235</v>
      </c>
      <c r="M487" s="4">
        <f t="shared" si="207"/>
        <v>25.281092040381449</v>
      </c>
      <c r="N487" s="4">
        <f t="shared" si="208"/>
        <v>0.81540294493043119</v>
      </c>
      <c r="O487" s="4">
        <f t="shared" si="209"/>
        <v>0.7257686668060952</v>
      </c>
      <c r="P487" s="4">
        <f t="shared" si="210"/>
        <v>7.3613331213723043E-2</v>
      </c>
      <c r="Q487" s="4">
        <f t="shared" si="211"/>
        <v>3.1674835976436048E-2</v>
      </c>
      <c r="R487" s="4">
        <f t="shared" si="212"/>
        <v>0.26221159203150329</v>
      </c>
      <c r="S487" s="4">
        <f t="shared" si="213"/>
        <v>0.11864052571319471</v>
      </c>
      <c r="T487" s="5">
        <f t="shared" si="232"/>
        <v>7371.4167620220642</v>
      </c>
      <c r="U487" s="5">
        <f t="shared" si="232"/>
        <v>240.39033362124167</v>
      </c>
      <c r="V487" s="5">
        <f t="shared" si="232"/>
        <v>196.71744003574835</v>
      </c>
      <c r="W487" s="5">
        <f t="shared" si="231"/>
        <v>42.260721491994254</v>
      </c>
      <c r="X487" s="5">
        <f t="shared" si="231"/>
        <v>21.650595580324797</v>
      </c>
      <c r="Y487" s="5">
        <f t="shared" si="231"/>
        <v>67.407309245363123</v>
      </c>
      <c r="Z487" s="5">
        <f t="shared" si="231"/>
        <v>24.811510060095685</v>
      </c>
      <c r="AA487" s="4">
        <v>0.1844688000000001</v>
      </c>
      <c r="AB487" s="4">
        <f t="shared" si="214"/>
        <v>0.1844688000000001</v>
      </c>
      <c r="AC487" s="3">
        <f t="shared" si="215"/>
        <v>451.31685143739315</v>
      </c>
      <c r="AD487" s="4">
        <v>43.805154236365532</v>
      </c>
      <c r="AE487" s="4">
        <v>1.5106911638186522</v>
      </c>
      <c r="AF487" s="4">
        <v>1.387461343241281</v>
      </c>
      <c r="AG487" s="4">
        <v>0.13119932074075699</v>
      </c>
      <c r="AH487" s="4">
        <v>0.11423969577071828</v>
      </c>
      <c r="AI487" s="4">
        <v>0.51412416598305344</v>
      </c>
      <c r="AJ487" s="4">
        <v>0.23341204839287752</v>
      </c>
      <c r="AK487" s="3">
        <f t="shared" si="216"/>
        <v>0.45399937181822969</v>
      </c>
      <c r="AL487" s="4">
        <f t="shared" si="217"/>
        <v>19.770004286685872</v>
      </c>
      <c r="AM487" s="4">
        <f t="shared" si="218"/>
        <v>0.68180037954892525</v>
      </c>
      <c r="AN487" s="4">
        <f t="shared" si="219"/>
        <v>0.62618468492275114</v>
      </c>
      <c r="AO487" s="4">
        <f t="shared" si="220"/>
        <v>5.9212464347443115E-2</v>
      </c>
      <c r="AP487" s="4">
        <f t="shared" si="221"/>
        <v>5.1558299804406245E-2</v>
      </c>
      <c r="AQ487" s="4">
        <f t="shared" si="222"/>
        <v>0.23203289983934738</v>
      </c>
      <c r="AR487" s="4">
        <f t="shared" si="223"/>
        <v>0.10534279076822591</v>
      </c>
      <c r="AS487" s="5">
        <f t="shared" si="224"/>
        <v>4408.3161758495753</v>
      </c>
      <c r="AT487" s="5">
        <f t="shared" si="225"/>
        <v>179.69727012219914</v>
      </c>
      <c r="AU487" s="5">
        <f t="shared" si="226"/>
        <v>156.37866067846244</v>
      </c>
      <c r="AV487" s="5">
        <f t="shared" si="227"/>
        <v>23.571679186121823</v>
      </c>
      <c r="AW487" s="5">
        <f t="shared" si="228"/>
        <v>20.359069680598353</v>
      </c>
      <c r="AX487" s="5">
        <f t="shared" si="229"/>
        <v>63.049993367396674</v>
      </c>
      <c r="AY487" s="5">
        <f t="shared" si="230"/>
        <v>25.687271649002838</v>
      </c>
    </row>
    <row r="488" spans="1:51" x14ac:dyDescent="0.25">
      <c r="A488" s="2">
        <v>42459</v>
      </c>
      <c r="B488" s="299">
        <v>2016</v>
      </c>
      <c r="C488" s="1" t="s">
        <v>130</v>
      </c>
      <c r="D488" s="3">
        <v>7.4311727554968718E-2</v>
      </c>
      <c r="E488" s="3">
        <v>69.773333333333468</v>
      </c>
      <c r="F488" s="3">
        <v>1.6571187499999975</v>
      </c>
      <c r="G488" s="3">
        <v>1.3668124999999982</v>
      </c>
      <c r="H488" s="3">
        <v>0.29030625000000038</v>
      </c>
      <c r="I488" s="3">
        <v>0.21012500000000012</v>
      </c>
      <c r="J488" s="3">
        <v>0.47606666666666747</v>
      </c>
      <c r="K488" s="3">
        <v>0.11125000000000006</v>
      </c>
      <c r="L488" s="3">
        <f t="shared" si="206"/>
        <v>0.23368575829715699</v>
      </c>
      <c r="M488" s="4">
        <f t="shared" si="207"/>
        <v>12.685437678911574</v>
      </c>
      <c r="N488" s="4">
        <f t="shared" si="208"/>
        <v>0.30127952364342792</v>
      </c>
      <c r="O488" s="4">
        <f t="shared" si="209"/>
        <v>0.24849916091401592</v>
      </c>
      <c r="P488" s="4">
        <f t="shared" si="210"/>
        <v>5.2780362729412202E-2</v>
      </c>
      <c r="Q488" s="4">
        <f t="shared" si="211"/>
        <v>3.8202669486164111E-2</v>
      </c>
      <c r="R488" s="4">
        <f t="shared" si="212"/>
        <v>8.6553325496949676E-2</v>
      </c>
      <c r="S488" s="4">
        <f t="shared" si="213"/>
        <v>2.0226279501895338E-2</v>
      </c>
      <c r="T488" s="5">
        <f t="shared" si="232"/>
        <v>7384.1021997009757</v>
      </c>
      <c r="U488" s="5">
        <f t="shared" si="232"/>
        <v>240.69161314488508</v>
      </c>
      <c r="V488" s="5">
        <f t="shared" si="232"/>
        <v>196.96593919666236</v>
      </c>
      <c r="W488" s="5">
        <f t="shared" si="231"/>
        <v>42.313501854723668</v>
      </c>
      <c r="X488" s="5">
        <f t="shared" si="231"/>
        <v>21.688798249810961</v>
      </c>
      <c r="Y488" s="5">
        <f t="shared" si="231"/>
        <v>67.493862570860074</v>
      </c>
      <c r="Z488" s="5">
        <f t="shared" si="231"/>
        <v>24.83173633959758</v>
      </c>
      <c r="AA488" s="4">
        <v>9.4629866666666632E-2</v>
      </c>
      <c r="AB488" s="4">
        <f t="shared" si="214"/>
        <v>9.4629866666666632E-2</v>
      </c>
      <c r="AC488" s="3">
        <f t="shared" si="215"/>
        <v>231.51911583931957</v>
      </c>
      <c r="AD488" s="4">
        <v>29.920000000000041</v>
      </c>
      <c r="AE488" s="4">
        <v>1.3030049999999991</v>
      </c>
      <c r="AF488" s="4">
        <v>1.2258750000000014</v>
      </c>
      <c r="AG488" s="4">
        <v>7.6679999999999873E-2</v>
      </c>
      <c r="AH488" s="4">
        <v>0.17327000000000006</v>
      </c>
      <c r="AI488" s="4">
        <v>0.60858000000000156</v>
      </c>
      <c r="AJ488" s="4">
        <v>0.20775000000000043</v>
      </c>
      <c r="AK488" s="3">
        <f t="shared" si="216"/>
        <v>0.34136843143054307</v>
      </c>
      <c r="AL488" s="4">
        <f t="shared" si="217"/>
        <v>6.927051945912452</v>
      </c>
      <c r="AM488" s="4">
        <f t="shared" si="218"/>
        <v>0.3016705655342124</v>
      </c>
      <c r="AN488" s="4">
        <f t="shared" si="219"/>
        <v>0.28381349612952622</v>
      </c>
      <c r="AO488" s="4">
        <f t="shared" si="220"/>
        <v>1.7752885802559001E-2</v>
      </c>
      <c r="AP488" s="4">
        <f t="shared" si="221"/>
        <v>4.0115317201478921E-2</v>
      </c>
      <c r="AQ488" s="4">
        <f t="shared" si="222"/>
        <v>0.14089790351749348</v>
      </c>
      <c r="AR488" s="4">
        <f t="shared" si="223"/>
        <v>4.8098096315618746E-2</v>
      </c>
      <c r="AS488" s="5">
        <f t="shared" si="224"/>
        <v>4415.2432277954877</v>
      </c>
      <c r="AT488" s="5">
        <f t="shared" si="225"/>
        <v>179.99894068773335</v>
      </c>
      <c r="AU488" s="5">
        <f t="shared" si="226"/>
        <v>156.66247417459198</v>
      </c>
      <c r="AV488" s="5">
        <f t="shared" si="227"/>
        <v>23.589432071924382</v>
      </c>
      <c r="AW488" s="5">
        <f t="shared" si="228"/>
        <v>20.399184997799832</v>
      </c>
      <c r="AX488" s="5">
        <f t="shared" si="229"/>
        <v>63.190891270914165</v>
      </c>
      <c r="AY488" s="5">
        <f t="shared" si="230"/>
        <v>25.735369745318458</v>
      </c>
    </row>
    <row r="489" spans="1:51" x14ac:dyDescent="0.25">
      <c r="A489" s="2">
        <v>42460</v>
      </c>
      <c r="B489" s="299">
        <v>2016</v>
      </c>
      <c r="C489" s="1" t="s">
        <v>131</v>
      </c>
      <c r="D489" s="3">
        <v>0.38929984285203761</v>
      </c>
      <c r="E489" s="3">
        <v>62.782653206173656</v>
      </c>
      <c r="F489" s="3">
        <v>1.8148266073434016</v>
      </c>
      <c r="G489" s="3">
        <v>1.5770278924045051</v>
      </c>
      <c r="H489" s="3">
        <v>0.21367247452677848</v>
      </c>
      <c r="I489" s="3">
        <v>0.12211899245688274</v>
      </c>
      <c r="J489" s="3">
        <v>0.56347623297604699</v>
      </c>
      <c r="K489" s="3">
        <v>0.21806400472039777</v>
      </c>
      <c r="L489" s="3">
        <f t="shared" si="206"/>
        <v>0.38699769743379314</v>
      </c>
      <c r="M489" s="4">
        <f t="shared" si="207"/>
        <v>59.797430204639156</v>
      </c>
      <c r="N489" s="4">
        <f t="shared" si="208"/>
        <v>1.7285342661413319</v>
      </c>
      <c r="O489" s="4">
        <f t="shared" si="209"/>
        <v>1.5020425310339462</v>
      </c>
      <c r="P489" s="4">
        <f t="shared" si="210"/>
        <v>0.20351266201204693</v>
      </c>
      <c r="Q489" s="4">
        <f t="shared" si="211"/>
        <v>0.11631241362356487</v>
      </c>
      <c r="R489" s="4">
        <f t="shared" si="212"/>
        <v>0.53668376522266603</v>
      </c>
      <c r="S489" s="4">
        <f t="shared" si="213"/>
        <v>0.20769538139127017</v>
      </c>
      <c r="T489" s="5">
        <f t="shared" si="232"/>
        <v>7443.8996299056153</v>
      </c>
      <c r="U489" s="5">
        <f t="shared" si="232"/>
        <v>242.42014741102642</v>
      </c>
      <c r="V489" s="5">
        <f t="shared" si="232"/>
        <v>198.4679817276963</v>
      </c>
      <c r="W489" s="5">
        <f t="shared" si="231"/>
        <v>42.517014516735713</v>
      </c>
      <c r="X489" s="5">
        <f t="shared" si="231"/>
        <v>21.805110663434526</v>
      </c>
      <c r="Y489" s="5">
        <f t="shared" si="231"/>
        <v>68.030546336082736</v>
      </c>
      <c r="Z489" s="5">
        <f t="shared" si="231"/>
        <v>25.039431720988851</v>
      </c>
      <c r="AA489" s="4">
        <v>0.35950239999999994</v>
      </c>
      <c r="AB489" s="4">
        <f t="shared" si="214"/>
        <v>0.35950239999999994</v>
      </c>
      <c r="AC489" s="3">
        <f t="shared" si="215"/>
        <v>879.54977346947635</v>
      </c>
      <c r="AD489" s="4">
        <v>38.887495444319399</v>
      </c>
      <c r="AE489" s="4">
        <v>1.4371356474662116</v>
      </c>
      <c r="AF489" s="4">
        <v>1.3302328466766615</v>
      </c>
      <c r="AG489" s="4">
        <v>0.11189039464507228</v>
      </c>
      <c r="AH489" s="4">
        <v>0.13514626185192233</v>
      </c>
      <c r="AI489" s="4">
        <v>0.54757727386405597</v>
      </c>
      <c r="AJ489" s="4">
        <v>0.22432340625373337</v>
      </c>
      <c r="AK489" s="3">
        <f t="shared" si="216"/>
        <v>0.40966529649918398</v>
      </c>
      <c r="AL489" s="4">
        <f t="shared" si="217"/>
        <v>34.203487808846432</v>
      </c>
      <c r="AM489" s="4">
        <f t="shared" si="218"/>
        <v>1.2640323331738159</v>
      </c>
      <c r="AN489" s="4">
        <f t="shared" si="219"/>
        <v>1.1700059989561147</v>
      </c>
      <c r="AO489" s="4">
        <f t="shared" si="220"/>
        <v>9.8413171263483645E-2</v>
      </c>
      <c r="AP489" s="4">
        <f t="shared" si="221"/>
        <v>0.11886786399710483</v>
      </c>
      <c r="AQ489" s="4">
        <f t="shared" si="222"/>
        <v>0.48162146718416393</v>
      </c>
      <c r="AR489" s="4">
        <f t="shared" si="223"/>
        <v>0.19730360115437254</v>
      </c>
      <c r="AS489" s="5">
        <f t="shared" si="224"/>
        <v>4449.4467156043338</v>
      </c>
      <c r="AT489" s="5">
        <f t="shared" si="225"/>
        <v>181.26297302090717</v>
      </c>
      <c r="AU489" s="5">
        <f t="shared" si="226"/>
        <v>157.83248017354811</v>
      </c>
      <c r="AV489" s="5">
        <f t="shared" si="227"/>
        <v>23.687845243187866</v>
      </c>
      <c r="AW489" s="5">
        <f t="shared" si="228"/>
        <v>20.518052861796939</v>
      </c>
      <c r="AX489" s="5">
        <f t="shared" si="229"/>
        <v>63.672512738098327</v>
      </c>
      <c r="AY489" s="5">
        <f t="shared" si="230"/>
        <v>25.932673346472832</v>
      </c>
    </row>
    <row r="490" spans="1:51" x14ac:dyDescent="0.25">
      <c r="A490" s="2">
        <v>42461</v>
      </c>
      <c r="B490" s="299">
        <v>2016</v>
      </c>
      <c r="C490" s="1" t="s">
        <v>132</v>
      </c>
      <c r="D490" s="3">
        <v>0.55906404129813503</v>
      </c>
      <c r="E490" s="3">
        <v>69.773333333333468</v>
      </c>
      <c r="F490" s="3">
        <v>1.6571187499999975</v>
      </c>
      <c r="G490" s="3">
        <v>1.3668124999999982</v>
      </c>
      <c r="H490" s="3">
        <v>0.29030625000000038</v>
      </c>
      <c r="I490" s="3">
        <v>0.21012500000000012</v>
      </c>
      <c r="J490" s="3">
        <v>0.47606666666666747</v>
      </c>
      <c r="K490" s="3">
        <v>0.11125000000000006</v>
      </c>
      <c r="L490" s="3">
        <f t="shared" si="206"/>
        <v>0.23368575829715699</v>
      </c>
      <c r="M490" s="4">
        <f t="shared" si="207"/>
        <v>95.435435129158776</v>
      </c>
      <c r="N490" s="4">
        <f t="shared" si="208"/>
        <v>2.2665944338850155</v>
      </c>
      <c r="O490" s="4">
        <f t="shared" si="209"/>
        <v>1.8695157511581251</v>
      </c>
      <c r="P490" s="4">
        <f t="shared" si="210"/>
        <v>0.39707868272689184</v>
      </c>
      <c r="Q490" s="4">
        <f t="shared" si="211"/>
        <v>0.28740737827032004</v>
      </c>
      <c r="R490" s="4">
        <f t="shared" si="212"/>
        <v>0.65116036905916563</v>
      </c>
      <c r="S490" s="4">
        <f t="shared" si="213"/>
        <v>0.15216690461664772</v>
      </c>
      <c r="T490" s="5">
        <f t="shared" si="232"/>
        <v>7539.3350650347738</v>
      </c>
      <c r="U490" s="5">
        <f t="shared" si="232"/>
        <v>244.68674184491144</v>
      </c>
      <c r="V490" s="5">
        <f t="shared" si="232"/>
        <v>200.33749747885443</v>
      </c>
      <c r="W490" s="5">
        <f t="shared" si="231"/>
        <v>42.914093199462606</v>
      </c>
      <c r="X490" s="5">
        <f t="shared" si="231"/>
        <v>22.092518041704846</v>
      </c>
      <c r="Y490" s="5">
        <f t="shared" si="231"/>
        <v>68.681706705141906</v>
      </c>
      <c r="Z490" s="5">
        <f t="shared" si="231"/>
        <v>25.191598625605501</v>
      </c>
      <c r="AA490" s="4">
        <v>0.46782133333333342</v>
      </c>
      <c r="AB490" s="4">
        <f t="shared" si="214"/>
        <v>0.46782133333333342</v>
      </c>
      <c r="AC490" s="3">
        <f t="shared" si="215"/>
        <v>1144.5602247927188</v>
      </c>
      <c r="AD490" s="4">
        <v>29.920000000000041</v>
      </c>
      <c r="AE490" s="4">
        <v>1.3030049999999991</v>
      </c>
      <c r="AF490" s="4">
        <v>1.2258750000000014</v>
      </c>
      <c r="AG490" s="4">
        <v>7.6679999999999873E-2</v>
      </c>
      <c r="AH490" s="4">
        <v>0.17327000000000006</v>
      </c>
      <c r="AI490" s="4">
        <v>0.60858000000000156</v>
      </c>
      <c r="AJ490" s="4">
        <v>0.20775000000000043</v>
      </c>
      <c r="AK490" s="3">
        <f t="shared" si="216"/>
        <v>0.34136843143054307</v>
      </c>
      <c r="AL490" s="4">
        <f t="shared" si="217"/>
        <v>34.245241925798183</v>
      </c>
      <c r="AM490" s="4">
        <f t="shared" si="218"/>
        <v>1.4913676957060351</v>
      </c>
      <c r="AN490" s="4">
        <f t="shared" si="219"/>
        <v>1.4030877655677754</v>
      </c>
      <c r="AO490" s="4">
        <f t="shared" si="220"/>
        <v>8.7764878037105518E-2</v>
      </c>
      <c r="AP490" s="4">
        <f t="shared" si="221"/>
        <v>0.19831795014983444</v>
      </c>
      <c r="AQ490" s="4">
        <f t="shared" si="222"/>
        <v>0.69655646160435458</v>
      </c>
      <c r="AR490" s="4">
        <f t="shared" si="223"/>
        <v>0.2377823867006878</v>
      </c>
      <c r="AS490" s="5">
        <f t="shared" si="224"/>
        <v>4483.6919575301317</v>
      </c>
      <c r="AT490" s="5">
        <f t="shared" si="225"/>
        <v>182.7543407166132</v>
      </c>
      <c r="AU490" s="5">
        <f t="shared" si="226"/>
        <v>159.23556793911587</v>
      </c>
      <c r="AV490" s="5">
        <f t="shared" si="227"/>
        <v>23.775610121224972</v>
      </c>
      <c r="AW490" s="5">
        <f t="shared" si="228"/>
        <v>20.716370811946774</v>
      </c>
      <c r="AX490" s="5">
        <f t="shared" si="229"/>
        <v>64.369069199702679</v>
      </c>
      <c r="AY490" s="5">
        <f t="shared" si="230"/>
        <v>26.170455733173519</v>
      </c>
    </row>
    <row r="491" spans="1:51" x14ac:dyDescent="0.25">
      <c r="A491" s="2">
        <v>42462</v>
      </c>
      <c r="B491" s="299">
        <v>2016</v>
      </c>
      <c r="C491" s="1" t="s">
        <v>133</v>
      </c>
      <c r="D491" s="3">
        <v>0.1514710220216309</v>
      </c>
      <c r="E491" s="3">
        <v>69.773333333333468</v>
      </c>
      <c r="F491" s="3">
        <v>1.6571187499999975</v>
      </c>
      <c r="G491" s="3">
        <v>1.3668124999999982</v>
      </c>
      <c r="H491" s="3">
        <v>0.29030625000000038</v>
      </c>
      <c r="I491" s="3">
        <v>0.21012500000000012</v>
      </c>
      <c r="J491" s="3">
        <v>0.47606666666666747</v>
      </c>
      <c r="K491" s="3">
        <v>0.11125000000000006</v>
      </c>
      <c r="L491" s="3">
        <f t="shared" si="206"/>
        <v>0.23368575829715699</v>
      </c>
      <c r="M491" s="4">
        <f t="shared" si="207"/>
        <v>25.856971345405974</v>
      </c>
      <c r="N491" s="4">
        <f t="shared" si="208"/>
        <v>0.61410384150608865</v>
      </c>
      <c r="O491" s="4">
        <f t="shared" si="209"/>
        <v>0.50652061408908733</v>
      </c>
      <c r="P491" s="4">
        <f t="shared" si="210"/>
        <v>0.1075832274170016</v>
      </c>
      <c r="Q491" s="4">
        <f t="shared" si="211"/>
        <v>7.7869235199026707E-2</v>
      </c>
      <c r="R491" s="4">
        <f t="shared" si="212"/>
        <v>0.17642330630378752</v>
      </c>
      <c r="S491" s="4">
        <f t="shared" si="213"/>
        <v>4.1227614114892182E-2</v>
      </c>
      <c r="T491" s="5">
        <f t="shared" si="232"/>
        <v>7565.1920363801801</v>
      </c>
      <c r="U491" s="5">
        <f t="shared" si="232"/>
        <v>245.30084568641752</v>
      </c>
      <c r="V491" s="5">
        <f t="shared" si="232"/>
        <v>200.84401809294351</v>
      </c>
      <c r="W491" s="5">
        <f t="shared" si="231"/>
        <v>43.021676426879608</v>
      </c>
      <c r="X491" s="5">
        <f t="shared" si="231"/>
        <v>22.170387276903874</v>
      </c>
      <c r="Y491" s="5">
        <f t="shared" si="231"/>
        <v>68.858130011445695</v>
      </c>
      <c r="Z491" s="5">
        <f t="shared" si="231"/>
        <v>25.232826239720392</v>
      </c>
      <c r="AA491" s="4">
        <v>0.21286453333333333</v>
      </c>
      <c r="AB491" s="4">
        <f t="shared" si="214"/>
        <v>0.21286453333333333</v>
      </c>
      <c r="AC491" s="3">
        <f t="shared" si="215"/>
        <v>520.78915766075329</v>
      </c>
      <c r="AD491" s="4">
        <v>29.920000000000041</v>
      </c>
      <c r="AE491" s="4">
        <v>1.3030049999999991</v>
      </c>
      <c r="AF491" s="4">
        <v>1.2258750000000014</v>
      </c>
      <c r="AG491" s="4">
        <v>7.6679999999999873E-2</v>
      </c>
      <c r="AH491" s="4">
        <v>0.17327000000000006</v>
      </c>
      <c r="AI491" s="4">
        <v>0.60858000000000156</v>
      </c>
      <c r="AJ491" s="4">
        <v>0.20775000000000043</v>
      </c>
      <c r="AK491" s="3">
        <f t="shared" si="216"/>
        <v>0.34136843143054307</v>
      </c>
      <c r="AL491" s="4">
        <f t="shared" si="217"/>
        <v>15.582011597209759</v>
      </c>
      <c r="AM491" s="4">
        <f t="shared" si="218"/>
        <v>0.6785908763777494</v>
      </c>
      <c r="AN491" s="4">
        <f t="shared" si="219"/>
        <v>0.63842240864737665</v>
      </c>
      <c r="AO491" s="4">
        <f t="shared" si="220"/>
        <v>3.9934112609426496E-2</v>
      </c>
      <c r="AP491" s="4">
        <f t="shared" si="221"/>
        <v>9.0237137347878763E-2</v>
      </c>
      <c r="AQ491" s="4">
        <f t="shared" si="222"/>
        <v>0.31694186556918202</v>
      </c>
      <c r="AR491" s="4">
        <f t="shared" si="223"/>
        <v>0.10819394750402173</v>
      </c>
      <c r="AS491" s="5">
        <f t="shared" si="224"/>
        <v>4499.2739691273418</v>
      </c>
      <c r="AT491" s="5">
        <f t="shared" si="225"/>
        <v>183.43293159299094</v>
      </c>
      <c r="AU491" s="5">
        <f t="shared" si="226"/>
        <v>159.87399034776325</v>
      </c>
      <c r="AV491" s="5">
        <f t="shared" si="227"/>
        <v>23.815544233834398</v>
      </c>
      <c r="AW491" s="5">
        <f t="shared" si="228"/>
        <v>20.806607949294651</v>
      </c>
      <c r="AX491" s="5">
        <f t="shared" si="229"/>
        <v>64.686011065271856</v>
      </c>
      <c r="AY491" s="5">
        <f t="shared" si="230"/>
        <v>26.278649680677539</v>
      </c>
    </row>
    <row r="492" spans="1:51" x14ac:dyDescent="0.25">
      <c r="A492" s="2">
        <v>42463</v>
      </c>
      <c r="B492" s="299">
        <v>2016</v>
      </c>
      <c r="C492" s="1" t="s">
        <v>134</v>
      </c>
      <c r="D492" s="3">
        <v>7.2232897951855488E-2</v>
      </c>
      <c r="E492" s="3">
        <v>69.773333333333468</v>
      </c>
      <c r="F492" s="3">
        <v>1.6571187499999975</v>
      </c>
      <c r="G492" s="3">
        <v>1.3668124999999982</v>
      </c>
      <c r="H492" s="3">
        <v>0.29030625000000038</v>
      </c>
      <c r="I492" s="3">
        <v>0.21012500000000012</v>
      </c>
      <c r="J492" s="3">
        <v>0.47606666666666747</v>
      </c>
      <c r="K492" s="3">
        <v>0.11125000000000006</v>
      </c>
      <c r="L492" s="3">
        <f t="shared" si="206"/>
        <v>0.23368575829715699</v>
      </c>
      <c r="M492" s="4">
        <f t="shared" si="207"/>
        <v>12.330569554551758</v>
      </c>
      <c r="N492" s="4">
        <f t="shared" si="208"/>
        <v>0.29285139509402058</v>
      </c>
      <c r="O492" s="4">
        <f t="shared" si="209"/>
        <v>0.24154753390904912</v>
      </c>
      <c r="P492" s="4">
        <f t="shared" si="210"/>
        <v>5.1303861184971648E-2</v>
      </c>
      <c r="Q492" s="4">
        <f t="shared" si="211"/>
        <v>3.7133970872112329E-2</v>
      </c>
      <c r="R492" s="4">
        <f t="shared" si="212"/>
        <v>8.4132043941385515E-2</v>
      </c>
      <c r="S492" s="4">
        <f t="shared" si="213"/>
        <v>1.9660460485532407E-2</v>
      </c>
      <c r="T492" s="5">
        <f t="shared" si="232"/>
        <v>7577.5226059347315</v>
      </c>
      <c r="U492" s="5">
        <f t="shared" si="232"/>
        <v>245.59369708151155</v>
      </c>
      <c r="V492" s="5">
        <f t="shared" si="232"/>
        <v>201.08556562685257</v>
      </c>
      <c r="W492" s="5">
        <f t="shared" si="231"/>
        <v>43.072980288064578</v>
      </c>
      <c r="X492" s="5">
        <f t="shared" si="231"/>
        <v>22.207521247775986</v>
      </c>
      <c r="Y492" s="5">
        <f t="shared" si="231"/>
        <v>68.942262055387076</v>
      </c>
      <c r="Z492" s="5">
        <f t="shared" si="231"/>
        <v>25.252486700205925</v>
      </c>
      <c r="AA492" s="4">
        <v>0.10661386666666663</v>
      </c>
      <c r="AB492" s="4">
        <f t="shared" si="214"/>
        <v>0.10661386666666663</v>
      </c>
      <c r="AC492" s="3">
        <f t="shared" si="215"/>
        <v>260.83887694594421</v>
      </c>
      <c r="AD492" s="4">
        <v>29.920000000000041</v>
      </c>
      <c r="AE492" s="4">
        <v>1.3030049999999991</v>
      </c>
      <c r="AF492" s="4">
        <v>1.2258750000000014</v>
      </c>
      <c r="AG492" s="4">
        <v>7.6679999999999873E-2</v>
      </c>
      <c r="AH492" s="4">
        <v>0.17327000000000006</v>
      </c>
      <c r="AI492" s="4">
        <v>0.60858000000000156</v>
      </c>
      <c r="AJ492" s="4">
        <v>0.20775000000000043</v>
      </c>
      <c r="AK492" s="3">
        <f t="shared" si="216"/>
        <v>0.34136843143054307</v>
      </c>
      <c r="AL492" s="4">
        <f t="shared" si="217"/>
        <v>7.8042991982226617</v>
      </c>
      <c r="AM492" s="4">
        <f t="shared" si="218"/>
        <v>0.33987436085494982</v>
      </c>
      <c r="AN492" s="4">
        <f t="shared" si="219"/>
        <v>0.31975585827610975</v>
      </c>
      <c r="AO492" s="4">
        <f t="shared" si="220"/>
        <v>2.000112508421497E-2</v>
      </c>
      <c r="AP492" s="4">
        <f t="shared" si="221"/>
        <v>4.5195552208423771E-2</v>
      </c>
      <c r="AQ492" s="4">
        <f t="shared" si="222"/>
        <v>0.15874132373176314</v>
      </c>
      <c r="AR492" s="4">
        <f t="shared" si="223"/>
        <v>5.4189276685520031E-2</v>
      </c>
      <c r="AS492" s="5">
        <f t="shared" si="224"/>
        <v>4507.0782683255647</v>
      </c>
      <c r="AT492" s="5">
        <f t="shared" si="225"/>
        <v>183.7728059538459</v>
      </c>
      <c r="AU492" s="5">
        <f t="shared" si="226"/>
        <v>160.19374620603935</v>
      </c>
      <c r="AV492" s="5">
        <f t="shared" si="227"/>
        <v>23.835545358918612</v>
      </c>
      <c r="AW492" s="5">
        <f t="shared" si="228"/>
        <v>20.851803501503074</v>
      </c>
      <c r="AX492" s="5">
        <f t="shared" si="229"/>
        <v>64.844752389003617</v>
      </c>
      <c r="AY492" s="5">
        <f t="shared" si="230"/>
        <v>26.332838957363059</v>
      </c>
    </row>
    <row r="493" spans="1:51" x14ac:dyDescent="0.25">
      <c r="A493" s="2">
        <v>42464</v>
      </c>
      <c r="B493" s="299">
        <v>2016</v>
      </c>
      <c r="C493" s="1" t="s">
        <v>135</v>
      </c>
      <c r="D493" s="3">
        <v>6.2849469107795278E-2</v>
      </c>
      <c r="E493" s="3">
        <v>69.773333333333468</v>
      </c>
      <c r="F493" s="3">
        <v>1.6571187499999975</v>
      </c>
      <c r="G493" s="3">
        <v>1.3668124999999982</v>
      </c>
      <c r="H493" s="3">
        <v>0.29030625000000038</v>
      </c>
      <c r="I493" s="3">
        <v>0.21012500000000012</v>
      </c>
      <c r="J493" s="3">
        <v>0.47606666666666747</v>
      </c>
      <c r="K493" s="3">
        <v>0.11125000000000006</v>
      </c>
      <c r="L493" s="3">
        <f t="shared" si="206"/>
        <v>0.23368575829715699</v>
      </c>
      <c r="M493" s="4">
        <f t="shared" si="207"/>
        <v>10.728764486465058</v>
      </c>
      <c r="N493" s="4">
        <f t="shared" si="208"/>
        <v>0.25480847689932129</v>
      </c>
      <c r="O493" s="4">
        <f t="shared" si="209"/>
        <v>0.21016925391252356</v>
      </c>
      <c r="P493" s="4">
        <f t="shared" si="210"/>
        <v>4.4639222986797893E-2</v>
      </c>
      <c r="Q493" s="4">
        <f t="shared" si="211"/>
        <v>3.2310075067625656E-2</v>
      </c>
      <c r="R493" s="4">
        <f t="shared" si="212"/>
        <v>7.3202854192477518E-2</v>
      </c>
      <c r="S493" s="4">
        <f t="shared" si="213"/>
        <v>1.7106464491485323E-2</v>
      </c>
      <c r="T493" s="5">
        <f t="shared" si="232"/>
        <v>7588.251370421197</v>
      </c>
      <c r="U493" s="5">
        <f t="shared" si="232"/>
        <v>245.84850555841086</v>
      </c>
      <c r="V493" s="5">
        <f t="shared" si="232"/>
        <v>201.29573488076508</v>
      </c>
      <c r="W493" s="5">
        <f t="shared" si="231"/>
        <v>43.117619511051373</v>
      </c>
      <c r="X493" s="5">
        <f t="shared" si="231"/>
        <v>22.23983132284361</v>
      </c>
      <c r="Y493" s="5">
        <f t="shared" si="231"/>
        <v>69.015464909579549</v>
      </c>
      <c r="Z493" s="5">
        <f t="shared" si="231"/>
        <v>25.269593164697408</v>
      </c>
      <c r="AA493" s="4">
        <v>6.2971199999999991E-2</v>
      </c>
      <c r="AB493" s="4">
        <f t="shared" si="214"/>
        <v>6.2971199999999991E-2</v>
      </c>
      <c r="AC493" s="3">
        <f t="shared" si="215"/>
        <v>154.06379677882845</v>
      </c>
      <c r="AD493" s="4">
        <v>29.920000000000041</v>
      </c>
      <c r="AE493" s="4">
        <v>1.3030049999999991</v>
      </c>
      <c r="AF493" s="4">
        <v>1.2258750000000014</v>
      </c>
      <c r="AG493" s="4">
        <v>7.6679999999999873E-2</v>
      </c>
      <c r="AH493" s="4">
        <v>0.17327000000000006</v>
      </c>
      <c r="AI493" s="4">
        <v>0.60858000000000156</v>
      </c>
      <c r="AJ493" s="4">
        <v>0.20775000000000043</v>
      </c>
      <c r="AK493" s="3">
        <f t="shared" si="216"/>
        <v>0.34136843143054307</v>
      </c>
      <c r="AL493" s="4">
        <f t="shared" si="217"/>
        <v>4.6095887996225535</v>
      </c>
      <c r="AM493" s="4">
        <f t="shared" si="218"/>
        <v>0.20074589752179725</v>
      </c>
      <c r="AN493" s="4">
        <f t="shared" si="219"/>
        <v>0.18886295687624655</v>
      </c>
      <c r="AO493" s="4">
        <f t="shared" si="220"/>
        <v>1.1813611937000547E-2</v>
      </c>
      <c r="AP493" s="4">
        <f t="shared" si="221"/>
        <v>2.669463406786762E-2</v>
      </c>
      <c r="AQ493" s="4">
        <f t="shared" si="222"/>
        <v>9.3760145443659668E-2</v>
      </c>
      <c r="AR493" s="4">
        <f t="shared" si="223"/>
        <v>3.2006753780801679E-2</v>
      </c>
      <c r="AS493" s="5">
        <f t="shared" si="224"/>
        <v>4511.6878571251873</v>
      </c>
      <c r="AT493" s="5">
        <f t="shared" si="225"/>
        <v>183.97355185136769</v>
      </c>
      <c r="AU493" s="5">
        <f t="shared" si="226"/>
        <v>160.3826091629156</v>
      </c>
      <c r="AV493" s="5">
        <f t="shared" si="227"/>
        <v>23.847358970855613</v>
      </c>
      <c r="AW493" s="5">
        <f t="shared" si="228"/>
        <v>20.878498135570943</v>
      </c>
      <c r="AX493" s="5">
        <f t="shared" si="229"/>
        <v>64.93851253444727</v>
      </c>
      <c r="AY493" s="5">
        <f t="shared" si="230"/>
        <v>26.364845711143861</v>
      </c>
    </row>
    <row r="494" spans="1:51" x14ac:dyDescent="0.25">
      <c r="A494" s="2">
        <v>42465</v>
      </c>
      <c r="B494" s="299">
        <v>2016</v>
      </c>
      <c r="C494" s="1" t="s">
        <v>136</v>
      </c>
      <c r="D494" s="3">
        <v>2.3526751172983154E-2</v>
      </c>
      <c r="E494" s="3">
        <v>44.959131944444472</v>
      </c>
      <c r="F494" s="3">
        <v>1.565667522321428</v>
      </c>
      <c r="G494" s="3">
        <v>1.2238482886904791</v>
      </c>
      <c r="H494" s="3">
        <v>0.35772101934523753</v>
      </c>
      <c r="I494" s="3">
        <v>0.15283407738095253</v>
      </c>
      <c r="J494" s="3">
        <v>0.40115674603174639</v>
      </c>
      <c r="K494" s="3">
        <v>0.10297291666666676</v>
      </c>
      <c r="L494" s="3">
        <f t="shared" si="206"/>
        <v>0.25668997888051914</v>
      </c>
      <c r="M494" s="4">
        <f t="shared" si="207"/>
        <v>2.587846449243504</v>
      </c>
      <c r="N494" s="4">
        <f t="shared" si="208"/>
        <v>9.0119781301428017E-2</v>
      </c>
      <c r="O494" s="4">
        <f t="shared" si="209"/>
        <v>7.0444675226692247E-2</v>
      </c>
      <c r="P494" s="4">
        <f t="shared" si="210"/>
        <v>2.0590412441153248E-2</v>
      </c>
      <c r="Q494" s="4">
        <f t="shared" si="211"/>
        <v>8.7971254641311565E-3</v>
      </c>
      <c r="R494" s="4">
        <f t="shared" si="212"/>
        <v>2.3090571723919002E-2</v>
      </c>
      <c r="S494" s="4">
        <f t="shared" si="213"/>
        <v>5.9271183681518808E-3</v>
      </c>
      <c r="T494" s="5">
        <f t="shared" si="232"/>
        <v>7590.8392168704404</v>
      </c>
      <c r="U494" s="5">
        <f t="shared" si="232"/>
        <v>245.9386253397123</v>
      </c>
      <c r="V494" s="5">
        <f t="shared" si="232"/>
        <v>201.36617955599178</v>
      </c>
      <c r="W494" s="5">
        <f t="shared" si="231"/>
        <v>43.138209923492525</v>
      </c>
      <c r="X494" s="5">
        <f t="shared" si="231"/>
        <v>22.248628448307741</v>
      </c>
      <c r="Y494" s="5">
        <f t="shared" si="231"/>
        <v>69.038555481303462</v>
      </c>
      <c r="Z494" s="5">
        <f t="shared" si="231"/>
        <v>25.275520283065561</v>
      </c>
      <c r="AA494" s="4">
        <v>3.0819733333333359E-2</v>
      </c>
      <c r="AB494" s="4">
        <f t="shared" si="214"/>
        <v>3.0819733333333359E-2</v>
      </c>
      <c r="AC494" s="3">
        <f t="shared" si="215"/>
        <v>75.402805298999482</v>
      </c>
      <c r="AD494" s="4">
        <v>29.920000000000041</v>
      </c>
      <c r="AE494" s="4">
        <v>1.3030049999999991</v>
      </c>
      <c r="AF494" s="4">
        <v>1.2258750000000014</v>
      </c>
      <c r="AG494" s="4">
        <v>7.6679999999999873E-2</v>
      </c>
      <c r="AH494" s="4">
        <v>0.17327000000000006</v>
      </c>
      <c r="AI494" s="4">
        <v>0.60858000000000156</v>
      </c>
      <c r="AJ494" s="4">
        <v>0.20775000000000043</v>
      </c>
      <c r="AK494" s="3">
        <f t="shared" si="216"/>
        <v>0.34136843143054307</v>
      </c>
      <c r="AL494" s="4">
        <f t="shared" si="217"/>
        <v>2.2560519345460675</v>
      </c>
      <c r="AM494" s="4">
        <f t="shared" si="218"/>
        <v>9.8250232318622746E-2</v>
      </c>
      <c r="AN494" s="4">
        <f t="shared" si="219"/>
        <v>9.2434413945911093E-2</v>
      </c>
      <c r="AO494" s="4">
        <f t="shared" si="220"/>
        <v>5.7818871103272702E-3</v>
      </c>
      <c r="AP494" s="4">
        <f t="shared" si="221"/>
        <v>1.3065044074157643E-2</v>
      </c>
      <c r="AQ494" s="4">
        <f t="shared" si="222"/>
        <v>4.5888639248865215E-2</v>
      </c>
      <c r="AR494" s="4">
        <f t="shared" si="223"/>
        <v>1.5664932800867174E-2</v>
      </c>
      <c r="AS494" s="5">
        <f t="shared" si="224"/>
        <v>4513.9439090597334</v>
      </c>
      <c r="AT494" s="5">
        <f t="shared" si="225"/>
        <v>184.07180208368632</v>
      </c>
      <c r="AU494" s="5">
        <f t="shared" si="226"/>
        <v>160.47504357686151</v>
      </c>
      <c r="AV494" s="5">
        <f t="shared" si="227"/>
        <v>23.85314085796594</v>
      </c>
      <c r="AW494" s="5">
        <f t="shared" si="228"/>
        <v>20.8915631796451</v>
      </c>
      <c r="AX494" s="5">
        <f t="shared" si="229"/>
        <v>64.984401173696142</v>
      </c>
      <c r="AY494" s="5">
        <f t="shared" si="230"/>
        <v>26.380510643944728</v>
      </c>
    </row>
    <row r="495" spans="1:51" x14ac:dyDescent="0.25">
      <c r="A495" s="2">
        <v>42466</v>
      </c>
      <c r="B495" s="299">
        <v>2016</v>
      </c>
      <c r="C495" s="1" t="s">
        <v>137</v>
      </c>
      <c r="D495" s="3">
        <v>1.1624740925892517E-3</v>
      </c>
      <c r="E495" s="3">
        <v>24.916892361111156</v>
      </c>
      <c r="F495" s="3">
        <v>1.4918030691964272</v>
      </c>
      <c r="G495" s="3">
        <v>1.1083771949404773</v>
      </c>
      <c r="H495" s="3">
        <v>0.41217140997023732</v>
      </c>
      <c r="I495" s="3">
        <v>0.10656063988095259</v>
      </c>
      <c r="J495" s="3">
        <v>0.34065257936507964</v>
      </c>
      <c r="K495" s="3">
        <v>9.6287580128205097E-2</v>
      </c>
      <c r="L495" s="3">
        <f t="shared" si="206"/>
        <v>0.28265624850887466</v>
      </c>
      <c r="M495" s="4">
        <f t="shared" si="207"/>
        <v>7.0865651791958015E-2</v>
      </c>
      <c r="N495" s="4">
        <f t="shared" si="208"/>
        <v>4.2428082648398877E-3</v>
      </c>
      <c r="O495" s="4">
        <f t="shared" si="209"/>
        <v>3.1523141494719021E-3</v>
      </c>
      <c r="P495" s="4">
        <f t="shared" si="210"/>
        <v>1.1722487376932531E-3</v>
      </c>
      <c r="Q495" s="4">
        <f t="shared" si="211"/>
        <v>3.0306705551763548E-4</v>
      </c>
      <c r="R495" s="4">
        <f t="shared" si="212"/>
        <v>9.6884341439766705E-4</v>
      </c>
      <c r="S495" s="4">
        <f t="shared" si="213"/>
        <v>2.738496449061736E-4</v>
      </c>
      <c r="T495" s="5">
        <f t="shared" si="232"/>
        <v>7590.9100825222322</v>
      </c>
      <c r="U495" s="5">
        <f t="shared" si="232"/>
        <v>245.94286814797715</v>
      </c>
      <c r="V495" s="5">
        <f t="shared" si="232"/>
        <v>201.36933187014125</v>
      </c>
      <c r="W495" s="5">
        <f t="shared" si="231"/>
        <v>43.139382172230221</v>
      </c>
      <c r="X495" s="5">
        <f t="shared" si="231"/>
        <v>22.24893151536326</v>
      </c>
      <c r="Y495" s="5">
        <f t="shared" si="231"/>
        <v>69.03952432471786</v>
      </c>
      <c r="Z495" s="5">
        <f t="shared" si="231"/>
        <v>25.275794132710466</v>
      </c>
      <c r="AA495" s="4">
        <v>1.3114050000000011E-2</v>
      </c>
      <c r="AB495" s="4">
        <f t="shared" si="214"/>
        <v>1.3114050000000011E-2</v>
      </c>
      <c r="AC495" s="3">
        <f t="shared" si="215"/>
        <v>32.084513780067667</v>
      </c>
      <c r="AD495" s="4">
        <v>29.296666666666695</v>
      </c>
      <c r="AE495" s="4">
        <v>1.3446103356481485</v>
      </c>
      <c r="AF495" s="4">
        <v>1.2711332523148171</v>
      </c>
      <c r="AG495" s="4">
        <v>7.3130208333333238E-2</v>
      </c>
      <c r="AH495" s="4">
        <v>0.19062479166666657</v>
      </c>
      <c r="AI495" s="4">
        <v>0.66038197916666797</v>
      </c>
      <c r="AJ495" s="4">
        <v>0.1971383101851856</v>
      </c>
      <c r="AK495" s="3">
        <f t="shared" si="216"/>
        <v>0.29852163808884252</v>
      </c>
      <c r="AL495" s="4">
        <f t="shared" si="217"/>
        <v>0.93996930537671664</v>
      </c>
      <c r="AM495" s="4">
        <f t="shared" si="218"/>
        <v>4.3141168842924432E-2</v>
      </c>
      <c r="AN495" s="4">
        <f t="shared" si="219"/>
        <v>4.0783692350196979E-2</v>
      </c>
      <c r="AO495" s="4">
        <f t="shared" si="220"/>
        <v>2.3463471770100493E-3</v>
      </c>
      <c r="AP495" s="4">
        <f t="shared" si="221"/>
        <v>6.1161037550516925E-3</v>
      </c>
      <c r="AQ495" s="4">
        <f t="shared" si="222"/>
        <v>2.1188034710681317E-2</v>
      </c>
      <c r="AR495" s="4">
        <f t="shared" si="223"/>
        <v>6.3250868297158418E-3</v>
      </c>
      <c r="AS495" s="5">
        <f t="shared" si="224"/>
        <v>4514.8838783651099</v>
      </c>
      <c r="AT495" s="5">
        <f t="shared" si="225"/>
        <v>184.11494325252926</v>
      </c>
      <c r="AU495" s="5">
        <f t="shared" si="226"/>
        <v>160.51582726921171</v>
      </c>
      <c r="AV495" s="5">
        <f t="shared" si="227"/>
        <v>23.85548720514295</v>
      </c>
      <c r="AW495" s="5">
        <f t="shared" si="228"/>
        <v>20.897679283400151</v>
      </c>
      <c r="AX495" s="5">
        <f t="shared" si="229"/>
        <v>65.005589208406818</v>
      </c>
      <c r="AY495" s="5">
        <f t="shared" si="230"/>
        <v>26.386835730774443</v>
      </c>
    </row>
    <row r="496" spans="1:51" x14ac:dyDescent="0.25">
      <c r="A496" s="2">
        <v>42467</v>
      </c>
      <c r="B496" s="299">
        <v>2016</v>
      </c>
      <c r="C496" s="1" t="s">
        <v>138</v>
      </c>
      <c r="D496" s="3">
        <v>0.10743833166499848</v>
      </c>
      <c r="E496" s="3">
        <v>69.773333333333468</v>
      </c>
      <c r="F496" s="3">
        <v>1.6571187499999975</v>
      </c>
      <c r="G496" s="3">
        <v>1.3668124999999982</v>
      </c>
      <c r="H496" s="3">
        <v>0.29030625000000038</v>
      </c>
      <c r="I496" s="3">
        <v>0.21012500000000012</v>
      </c>
      <c r="J496" s="3">
        <v>0.47606666666666747</v>
      </c>
      <c r="K496" s="3">
        <v>0.11125000000000006</v>
      </c>
      <c r="L496" s="3">
        <f t="shared" si="206"/>
        <v>0.23368575829715699</v>
      </c>
      <c r="M496" s="4">
        <f t="shared" si="207"/>
        <v>18.340338806609299</v>
      </c>
      <c r="N496" s="4">
        <f t="shared" si="208"/>
        <v>0.43558359427362103</v>
      </c>
      <c r="O496" s="4">
        <f t="shared" si="209"/>
        <v>0.35927485670421255</v>
      </c>
      <c r="P496" s="4">
        <f t="shared" si="210"/>
        <v>7.6308737569408799E-2</v>
      </c>
      <c r="Q496" s="4">
        <f t="shared" si="211"/>
        <v>5.5232615494058473E-2</v>
      </c>
      <c r="R496" s="4">
        <f t="shared" si="212"/>
        <v>0.12513697632141885</v>
      </c>
      <c r="S496" s="4">
        <f t="shared" si="213"/>
        <v>2.9242729202684142E-2</v>
      </c>
      <c r="T496" s="5">
        <f t="shared" si="232"/>
        <v>7609.2504213288412</v>
      </c>
      <c r="U496" s="5">
        <f t="shared" si="232"/>
        <v>246.37845174225077</v>
      </c>
      <c r="V496" s="5">
        <f t="shared" si="232"/>
        <v>201.72860672684547</v>
      </c>
      <c r="W496" s="5">
        <f t="shared" si="231"/>
        <v>43.215690909799626</v>
      </c>
      <c r="X496" s="5">
        <f t="shared" si="231"/>
        <v>22.30416413085732</v>
      </c>
      <c r="Y496" s="5">
        <f t="shared" si="231"/>
        <v>69.164661301039274</v>
      </c>
      <c r="Z496" s="5">
        <f t="shared" si="231"/>
        <v>25.305036861913152</v>
      </c>
      <c r="AA496" s="4">
        <v>0.14272266666666664</v>
      </c>
      <c r="AB496" s="4">
        <f t="shared" si="214"/>
        <v>0.14272266666666664</v>
      </c>
      <c r="AC496" s="3">
        <f t="shared" si="215"/>
        <v>349.18178330833473</v>
      </c>
      <c r="AD496" s="4">
        <v>29.920000000000041</v>
      </c>
      <c r="AE496" s="4">
        <v>1.3030049999999991</v>
      </c>
      <c r="AF496" s="4">
        <v>1.2258750000000014</v>
      </c>
      <c r="AG496" s="4">
        <v>7.6679999999999873E-2</v>
      </c>
      <c r="AH496" s="4">
        <v>0.17327000000000006</v>
      </c>
      <c r="AI496" s="4">
        <v>0.60858000000000156</v>
      </c>
      <c r="AJ496" s="4">
        <v>0.20775000000000043</v>
      </c>
      <c r="AK496" s="3">
        <f t="shared" si="216"/>
        <v>0.34136843143054307</v>
      </c>
      <c r="AL496" s="4">
        <f t="shared" si="217"/>
        <v>10.447518956585387</v>
      </c>
      <c r="AM496" s="4">
        <f t="shared" si="218"/>
        <v>0.45498560955967626</v>
      </c>
      <c r="AN496" s="4">
        <f t="shared" si="219"/>
        <v>0.42805321861310525</v>
      </c>
      <c r="AO496" s="4">
        <f t="shared" si="220"/>
        <v>2.6775259144083057E-2</v>
      </c>
      <c r="AP496" s="4">
        <f t="shared" si="221"/>
        <v>6.0502727593835168E-2</v>
      </c>
      <c r="AQ496" s="4">
        <f t="shared" si="222"/>
        <v>0.21250504968578685</v>
      </c>
      <c r="AR496" s="4">
        <f t="shared" si="223"/>
        <v>7.2542515482306669E-2</v>
      </c>
      <c r="AS496" s="5">
        <f t="shared" si="224"/>
        <v>4525.3313973216955</v>
      </c>
      <c r="AT496" s="5">
        <f t="shared" si="225"/>
        <v>184.56992886208894</v>
      </c>
      <c r="AU496" s="5">
        <f t="shared" si="226"/>
        <v>160.94388048782483</v>
      </c>
      <c r="AV496" s="5">
        <f t="shared" si="227"/>
        <v>23.882262464287034</v>
      </c>
      <c r="AW496" s="5">
        <f t="shared" si="228"/>
        <v>20.958182010993987</v>
      </c>
      <c r="AX496" s="5">
        <f t="shared" si="229"/>
        <v>65.218094258092606</v>
      </c>
      <c r="AY496" s="5">
        <f t="shared" si="230"/>
        <v>26.459378246256751</v>
      </c>
    </row>
    <row r="497" spans="1:51" x14ac:dyDescent="0.25">
      <c r="A497" s="2">
        <v>42468</v>
      </c>
      <c r="B497" s="299">
        <v>2016</v>
      </c>
      <c r="C497" s="1" t="s">
        <v>139</v>
      </c>
      <c r="D497" s="3">
        <v>0.15079503519298015</v>
      </c>
      <c r="E497" s="3">
        <v>69.773333333333468</v>
      </c>
      <c r="F497" s="3">
        <v>1.6571187499999975</v>
      </c>
      <c r="G497" s="3">
        <v>1.3668124999999982</v>
      </c>
      <c r="H497" s="3">
        <v>0.29030625000000038</v>
      </c>
      <c r="I497" s="3">
        <v>0.21012500000000012</v>
      </c>
      <c r="J497" s="3">
        <v>0.47606666666666747</v>
      </c>
      <c r="K497" s="3">
        <v>0.11125000000000006</v>
      </c>
      <c r="L497" s="3">
        <f t="shared" si="206"/>
        <v>0.23368575829715699</v>
      </c>
      <c r="M497" s="4">
        <f t="shared" si="207"/>
        <v>25.741576520541063</v>
      </c>
      <c r="N497" s="4">
        <f t="shared" si="208"/>
        <v>0.61136321097002033</v>
      </c>
      <c r="O497" s="4">
        <f t="shared" si="209"/>
        <v>0.5042601073664521</v>
      </c>
      <c r="P497" s="4">
        <f t="shared" si="210"/>
        <v>0.10710310360356852</v>
      </c>
      <c r="Q497" s="4">
        <f t="shared" si="211"/>
        <v>7.7521719372902975E-2</v>
      </c>
      <c r="R497" s="4">
        <f t="shared" si="212"/>
        <v>0.17563596209935381</v>
      </c>
      <c r="S497" s="4">
        <f t="shared" si="213"/>
        <v>4.1043622987438216E-2</v>
      </c>
      <c r="T497" s="5">
        <f t="shared" si="232"/>
        <v>7634.9919978493826</v>
      </c>
      <c r="U497" s="5">
        <f t="shared" si="232"/>
        <v>246.98981495322079</v>
      </c>
      <c r="V497" s="5">
        <f t="shared" si="232"/>
        <v>202.23286683421193</v>
      </c>
      <c r="W497" s="5">
        <f t="shared" si="231"/>
        <v>43.322794013403197</v>
      </c>
      <c r="X497" s="5">
        <f t="shared" si="231"/>
        <v>22.381685850230223</v>
      </c>
      <c r="Y497" s="5">
        <f t="shared" si="231"/>
        <v>69.340297263138623</v>
      </c>
      <c r="Z497" s="5">
        <f t="shared" si="231"/>
        <v>25.34608048490059</v>
      </c>
      <c r="AA497" s="4">
        <v>0.23182986666666658</v>
      </c>
      <c r="AB497" s="4">
        <f t="shared" si="214"/>
        <v>0.23182986666666658</v>
      </c>
      <c r="AC497" s="3">
        <f t="shared" si="215"/>
        <v>567.18927804133034</v>
      </c>
      <c r="AD497" s="4">
        <v>29.920000000000041</v>
      </c>
      <c r="AE497" s="4">
        <v>1.3030049999999991</v>
      </c>
      <c r="AF497" s="4">
        <v>1.2258750000000014</v>
      </c>
      <c r="AG497" s="4">
        <v>7.6679999999999873E-2</v>
      </c>
      <c r="AH497" s="4">
        <v>0.17327000000000006</v>
      </c>
      <c r="AI497" s="4">
        <v>0.60858000000000156</v>
      </c>
      <c r="AJ497" s="4">
        <v>0.20775000000000043</v>
      </c>
      <c r="AK497" s="3">
        <f t="shared" si="216"/>
        <v>0.34136843143054307</v>
      </c>
      <c r="AL497" s="4">
        <f t="shared" si="217"/>
        <v>16.970303198996628</v>
      </c>
      <c r="AM497" s="4">
        <f t="shared" si="218"/>
        <v>0.73905046523424323</v>
      </c>
      <c r="AN497" s="4">
        <f t="shared" si="219"/>
        <v>0.6953031562189167</v>
      </c>
      <c r="AO497" s="4">
        <f t="shared" si="220"/>
        <v>4.3492073840209144E-2</v>
      </c>
      <c r="AP497" s="4">
        <f t="shared" si="221"/>
        <v>9.8276886206221367E-2</v>
      </c>
      <c r="AQ497" s="4">
        <f t="shared" si="222"/>
        <v>0.34518005083039371</v>
      </c>
      <c r="AR497" s="4">
        <f t="shared" si="223"/>
        <v>0.11783357251308664</v>
      </c>
      <c r="AS497" s="5">
        <f t="shared" si="224"/>
        <v>4542.3017005206921</v>
      </c>
      <c r="AT497" s="5">
        <f t="shared" si="225"/>
        <v>185.30897932732319</v>
      </c>
      <c r="AU497" s="5">
        <f t="shared" si="226"/>
        <v>161.63918364404375</v>
      </c>
      <c r="AV497" s="5">
        <f t="shared" si="227"/>
        <v>23.925754538127244</v>
      </c>
      <c r="AW497" s="5">
        <f t="shared" si="228"/>
        <v>21.056458897200208</v>
      </c>
      <c r="AX497" s="5">
        <f t="shared" si="229"/>
        <v>65.563274308922999</v>
      </c>
      <c r="AY497" s="5">
        <f t="shared" si="230"/>
        <v>26.577211818769836</v>
      </c>
    </row>
    <row r="498" spans="1:51" x14ac:dyDescent="0.25">
      <c r="A498" s="2">
        <v>42469</v>
      </c>
      <c r="B498" s="299">
        <v>2016</v>
      </c>
      <c r="C498" s="1" t="s">
        <v>140</v>
      </c>
      <c r="D498" s="3">
        <v>0.40375614774594504</v>
      </c>
      <c r="E498" s="3">
        <v>69.773333333333468</v>
      </c>
      <c r="F498" s="3">
        <v>1.6571187499999975</v>
      </c>
      <c r="G498" s="3">
        <v>1.3668124999999982</v>
      </c>
      <c r="H498" s="3">
        <v>0.29030625000000038</v>
      </c>
      <c r="I498" s="3">
        <v>0.21012500000000012</v>
      </c>
      <c r="J498" s="3">
        <v>0.47606666666666747</v>
      </c>
      <c r="K498" s="3">
        <v>0.11125000000000006</v>
      </c>
      <c r="L498" s="3">
        <f t="shared" si="206"/>
        <v>0.23368575829715699</v>
      </c>
      <c r="M498" s="4">
        <f t="shared" si="207"/>
        <v>68.923487829292668</v>
      </c>
      <c r="N498" s="4">
        <f t="shared" si="208"/>
        <v>1.6369348939038404</v>
      </c>
      <c r="O498" s="4">
        <f t="shared" si="209"/>
        <v>1.3501646002580947</v>
      </c>
      <c r="P498" s="4">
        <f t="shared" si="210"/>
        <v>0.28677029364574697</v>
      </c>
      <c r="Q498" s="4">
        <f t="shared" si="211"/>
        <v>0.20756565851514577</v>
      </c>
      <c r="R498" s="4">
        <f t="shared" si="212"/>
        <v>0.47026813165390685</v>
      </c>
      <c r="S498" s="4">
        <f t="shared" si="213"/>
        <v>0.10989496494853047</v>
      </c>
      <c r="T498" s="5">
        <f t="shared" si="232"/>
        <v>7703.9154856786754</v>
      </c>
      <c r="U498" s="5">
        <f t="shared" si="232"/>
        <v>248.62674984712461</v>
      </c>
      <c r="V498" s="5">
        <f t="shared" si="232"/>
        <v>203.58303143447003</v>
      </c>
      <c r="W498" s="5">
        <f t="shared" si="231"/>
        <v>43.609564307048942</v>
      </c>
      <c r="X498" s="5">
        <f t="shared" si="231"/>
        <v>22.58925150874537</v>
      </c>
      <c r="Y498" s="5">
        <f t="shared" si="231"/>
        <v>69.810565394792533</v>
      </c>
      <c r="Z498" s="5">
        <f t="shared" si="231"/>
        <v>25.45597544984912</v>
      </c>
      <c r="AA498" s="4">
        <v>0.39388640000000003</v>
      </c>
      <c r="AB498" s="4">
        <f t="shared" si="214"/>
        <v>0.39388640000000003</v>
      </c>
      <c r="AC498" s="3">
        <f t="shared" si="215"/>
        <v>963.67282636418463</v>
      </c>
      <c r="AD498" s="4">
        <v>29.920000000000041</v>
      </c>
      <c r="AE498" s="4">
        <v>1.3030049999999991</v>
      </c>
      <c r="AF498" s="4">
        <v>1.2258750000000014</v>
      </c>
      <c r="AG498" s="4">
        <v>7.6679999999999873E-2</v>
      </c>
      <c r="AH498" s="4">
        <v>0.17327000000000006</v>
      </c>
      <c r="AI498" s="4">
        <v>0.60858000000000156</v>
      </c>
      <c r="AJ498" s="4">
        <v>0.20775000000000043</v>
      </c>
      <c r="AK498" s="3">
        <f t="shared" si="216"/>
        <v>0.34136843143054307</v>
      </c>
      <c r="AL498" s="4">
        <f t="shared" si="217"/>
        <v>28.833090964816442</v>
      </c>
      <c r="AM498" s="4">
        <f t="shared" si="218"/>
        <v>1.2556705111166633</v>
      </c>
      <c r="AN498" s="4">
        <f t="shared" si="219"/>
        <v>1.181342426019196</v>
      </c>
      <c r="AO498" s="4">
        <f t="shared" si="220"/>
        <v>7.3894432325605552E-2</v>
      </c>
      <c r="AP498" s="4">
        <f t="shared" si="221"/>
        <v>0.16697559062412232</v>
      </c>
      <c r="AQ498" s="4">
        <f t="shared" si="222"/>
        <v>0.58647200866871685</v>
      </c>
      <c r="AR498" s="4">
        <f t="shared" si="223"/>
        <v>0.20020302967715975</v>
      </c>
      <c r="AS498" s="5">
        <f t="shared" si="224"/>
        <v>4571.1347914855087</v>
      </c>
      <c r="AT498" s="5">
        <f t="shared" si="225"/>
        <v>186.56464983843986</v>
      </c>
      <c r="AU498" s="5">
        <f t="shared" si="226"/>
        <v>162.82052607006295</v>
      </c>
      <c r="AV498" s="5">
        <f t="shared" si="227"/>
        <v>23.999648970452849</v>
      </c>
      <c r="AW498" s="5">
        <f t="shared" si="228"/>
        <v>21.223434487824331</v>
      </c>
      <c r="AX498" s="5">
        <f t="shared" si="229"/>
        <v>66.14974631759172</v>
      </c>
      <c r="AY498" s="5">
        <f t="shared" si="230"/>
        <v>26.777414848446995</v>
      </c>
    </row>
    <row r="499" spans="1:51" x14ac:dyDescent="0.25">
      <c r="A499" s="2">
        <v>42470</v>
      </c>
      <c r="B499" s="299">
        <v>2016</v>
      </c>
      <c r="C499" s="1" t="s">
        <v>141</v>
      </c>
      <c r="D499" s="3">
        <v>0.21017589797611713</v>
      </c>
      <c r="E499" s="3">
        <v>69.773333333333468</v>
      </c>
      <c r="F499" s="3">
        <v>1.6571187499999975</v>
      </c>
      <c r="G499" s="3">
        <v>1.3668124999999982</v>
      </c>
      <c r="H499" s="3">
        <v>0.29030625000000038</v>
      </c>
      <c r="I499" s="3">
        <v>0.21012500000000012</v>
      </c>
      <c r="J499" s="3">
        <v>0.47606666666666747</v>
      </c>
      <c r="K499" s="3">
        <v>0.11125000000000006</v>
      </c>
      <c r="L499" s="3">
        <f t="shared" si="206"/>
        <v>0.23368575829715699</v>
      </c>
      <c r="M499" s="4">
        <f t="shared" si="207"/>
        <v>35.878230033249203</v>
      </c>
      <c r="N499" s="4">
        <f t="shared" si="208"/>
        <v>0.85210903456301601</v>
      </c>
      <c r="O499" s="4">
        <f t="shared" si="209"/>
        <v>0.70283030700344351</v>
      </c>
      <c r="P499" s="4">
        <f t="shared" si="210"/>
        <v>0.14927872755957305</v>
      </c>
      <c r="Q499" s="4">
        <f t="shared" si="211"/>
        <v>0.10804863012234586</v>
      </c>
      <c r="R499" s="4">
        <f t="shared" si="212"/>
        <v>0.24479881584887492</v>
      </c>
      <c r="S499" s="4">
        <f t="shared" si="213"/>
        <v>5.7205996911890426E-2</v>
      </c>
      <c r="T499" s="5">
        <f t="shared" si="232"/>
        <v>7739.793715711925</v>
      </c>
      <c r="U499" s="5">
        <f t="shared" si="232"/>
        <v>249.47885888168764</v>
      </c>
      <c r="V499" s="5">
        <f t="shared" si="232"/>
        <v>204.28586174147347</v>
      </c>
      <c r="W499" s="5">
        <f t="shared" si="231"/>
        <v>43.758843034608518</v>
      </c>
      <c r="X499" s="5">
        <f t="shared" si="231"/>
        <v>22.697300138867718</v>
      </c>
      <c r="Y499" s="5">
        <f t="shared" si="231"/>
        <v>70.055364210641415</v>
      </c>
      <c r="Z499" s="5">
        <f t="shared" si="231"/>
        <v>25.51318144676101</v>
      </c>
      <c r="AA499" s="4">
        <v>0.26775946666666667</v>
      </c>
      <c r="AB499" s="4">
        <f t="shared" si="214"/>
        <v>0.26775946666666667</v>
      </c>
      <c r="AC499" s="3">
        <f t="shared" si="215"/>
        <v>655.09375806941625</v>
      </c>
      <c r="AD499" s="4">
        <v>29.920000000000041</v>
      </c>
      <c r="AE499" s="4">
        <v>1.3030049999999991</v>
      </c>
      <c r="AF499" s="4">
        <v>1.2258750000000014</v>
      </c>
      <c r="AG499" s="4">
        <v>7.6679999999999873E-2</v>
      </c>
      <c r="AH499" s="4">
        <v>0.17327000000000006</v>
      </c>
      <c r="AI499" s="4">
        <v>0.60858000000000156</v>
      </c>
      <c r="AJ499" s="4">
        <v>0.20775000000000043</v>
      </c>
      <c r="AK499" s="3">
        <f t="shared" si="216"/>
        <v>0.34136843143054307</v>
      </c>
      <c r="AL499" s="4">
        <f t="shared" si="217"/>
        <v>19.600405241436963</v>
      </c>
      <c r="AM499" s="4">
        <f t="shared" si="218"/>
        <v>0.85359044223323921</v>
      </c>
      <c r="AN499" s="4">
        <f t="shared" si="219"/>
        <v>0.80306306067334665</v>
      </c>
      <c r="AO499" s="4">
        <f t="shared" si="220"/>
        <v>5.0232589368762751E-2</v>
      </c>
      <c r="AP499" s="4">
        <f t="shared" si="221"/>
        <v>0.1135080954606878</v>
      </c>
      <c r="AQ499" s="4">
        <f t="shared" si="222"/>
        <v>0.39867695928588637</v>
      </c>
      <c r="AR499" s="4">
        <f t="shared" si="223"/>
        <v>0.13609572823892155</v>
      </c>
      <c r="AS499" s="5">
        <f t="shared" si="224"/>
        <v>4590.735196726946</v>
      </c>
      <c r="AT499" s="5">
        <f t="shared" si="225"/>
        <v>187.4182402806731</v>
      </c>
      <c r="AU499" s="5">
        <f t="shared" si="226"/>
        <v>163.62358913073629</v>
      </c>
      <c r="AV499" s="5">
        <f t="shared" si="227"/>
        <v>24.04988155982161</v>
      </c>
      <c r="AW499" s="5">
        <f t="shared" si="228"/>
        <v>21.336942583285019</v>
      </c>
      <c r="AX499" s="5">
        <f t="shared" si="229"/>
        <v>66.548423276877614</v>
      </c>
      <c r="AY499" s="5">
        <f t="shared" si="230"/>
        <v>26.913510576685916</v>
      </c>
    </row>
    <row r="500" spans="1:51" x14ac:dyDescent="0.25">
      <c r="A500" s="2">
        <v>42471</v>
      </c>
      <c r="B500" s="299">
        <v>2016</v>
      </c>
      <c r="C500" s="1" t="s">
        <v>142</v>
      </c>
      <c r="D500" s="3">
        <v>0.50032232356074846</v>
      </c>
      <c r="E500" s="3">
        <v>77.511427617528412</v>
      </c>
      <c r="F500" s="3">
        <v>1.1436367602279951</v>
      </c>
      <c r="G500" s="3">
        <v>1.0317562830948295</v>
      </c>
      <c r="H500" s="3">
        <v>0.11188047713316394</v>
      </c>
      <c r="I500" s="3">
        <v>0.11088378280608162</v>
      </c>
      <c r="J500" s="3">
        <v>0.42422615958552612</v>
      </c>
      <c r="K500" s="3">
        <v>6.9471446162509984E-2</v>
      </c>
      <c r="L500" s="3">
        <f t="shared" si="206"/>
        <v>0.16376040136323605</v>
      </c>
      <c r="M500" s="4">
        <f t="shared" si="207"/>
        <v>94.879905561191521</v>
      </c>
      <c r="N500" s="4">
        <f t="shared" si="208"/>
        <v>1.3998987135440299</v>
      </c>
      <c r="O500" s="4">
        <f t="shared" si="209"/>
        <v>1.2629484672278948</v>
      </c>
      <c r="P500" s="4">
        <f t="shared" si="210"/>
        <v>0.1369502463161332</v>
      </c>
      <c r="Q500" s="4">
        <f t="shared" si="211"/>
        <v>0.13573021636011723</v>
      </c>
      <c r="R500" s="4">
        <f t="shared" si="212"/>
        <v>0.51928520987477522</v>
      </c>
      <c r="S500" s="4">
        <f t="shared" si="213"/>
        <v>8.5038354391085452E-2</v>
      </c>
      <c r="T500" s="5">
        <f t="shared" si="232"/>
        <v>7834.6736212731166</v>
      </c>
      <c r="U500" s="5">
        <f t="shared" si="232"/>
        <v>250.87875759523166</v>
      </c>
      <c r="V500" s="5">
        <f t="shared" si="232"/>
        <v>205.54881020870135</v>
      </c>
      <c r="W500" s="5">
        <f t="shared" si="231"/>
        <v>43.89579328092465</v>
      </c>
      <c r="X500" s="5">
        <f t="shared" si="231"/>
        <v>22.833030355227834</v>
      </c>
      <c r="Y500" s="5">
        <f t="shared" si="231"/>
        <v>70.574649420516195</v>
      </c>
      <c r="Z500" s="5">
        <f t="shared" si="231"/>
        <v>25.598219801152094</v>
      </c>
      <c r="AA500" s="4">
        <v>0.55997493333333337</v>
      </c>
      <c r="AB500" s="4">
        <f t="shared" si="214"/>
        <v>0.55997493333333337</v>
      </c>
      <c r="AC500" s="3">
        <f t="shared" si="215"/>
        <v>1370.0209672088938</v>
      </c>
      <c r="AD500" s="4">
        <v>69.01879317331003</v>
      </c>
      <c r="AE500" s="4">
        <v>0.98164481520074676</v>
      </c>
      <c r="AF500" s="4">
        <v>0.92468093845842037</v>
      </c>
      <c r="AG500" s="4">
        <v>5.6846689242328656E-2</v>
      </c>
      <c r="AH500" s="4">
        <v>0.11363420954695845</v>
      </c>
      <c r="AI500" s="4">
        <v>0.45747831149392687</v>
      </c>
      <c r="AJ500" s="4">
        <v>9.3753491910767303E-2</v>
      </c>
      <c r="AK500" s="3">
        <f t="shared" si="216"/>
        <v>0.20493538066232875</v>
      </c>
      <c r="AL500" s="4">
        <f t="shared" si="217"/>
        <v>94.557193778888802</v>
      </c>
      <c r="AM500" s="4">
        <f t="shared" si="218"/>
        <v>1.3448739791769229</v>
      </c>
      <c r="AN500" s="4">
        <f t="shared" si="219"/>
        <v>1.2668322736664326</v>
      </c>
      <c r="AO500" s="4">
        <f t="shared" si="220"/>
        <v>7.7881156178398525E-2</v>
      </c>
      <c r="AP500" s="4">
        <f t="shared" si="221"/>
        <v>0.15568124967154209</v>
      </c>
      <c r="AQ500" s="4">
        <f t="shared" si="222"/>
        <v>0.62675487879000125</v>
      </c>
      <c r="AR500" s="4">
        <f t="shared" si="223"/>
        <v>0.12844424966680063</v>
      </c>
      <c r="AS500" s="5">
        <f t="shared" si="224"/>
        <v>4685.2923905058351</v>
      </c>
      <c r="AT500" s="5">
        <f t="shared" si="225"/>
        <v>188.76311425985003</v>
      </c>
      <c r="AU500" s="5">
        <f t="shared" si="226"/>
        <v>164.89042140440273</v>
      </c>
      <c r="AV500" s="5">
        <f t="shared" si="227"/>
        <v>24.12776271600001</v>
      </c>
      <c r="AW500" s="5">
        <f t="shared" si="228"/>
        <v>21.492623832956561</v>
      </c>
      <c r="AX500" s="5">
        <f t="shared" si="229"/>
        <v>67.175178155667609</v>
      </c>
      <c r="AY500" s="5">
        <f t="shared" si="230"/>
        <v>27.041954826352715</v>
      </c>
    </row>
    <row r="501" spans="1:51" x14ac:dyDescent="0.25">
      <c r="A501" s="2">
        <v>42472</v>
      </c>
      <c r="B501" s="299">
        <v>2016</v>
      </c>
      <c r="C501" s="1" t="s">
        <v>143</v>
      </c>
      <c r="D501" s="3">
        <v>0.5019445539986942</v>
      </c>
      <c r="E501" s="3">
        <v>80.236108703512642</v>
      </c>
      <c r="F501" s="3">
        <v>0.96283324270263904</v>
      </c>
      <c r="G501" s="3">
        <v>0.91377874193103592</v>
      </c>
      <c r="H501" s="3">
        <v>4.9054500771601887E-2</v>
      </c>
      <c r="I501" s="3">
        <v>7.5939692244842746E-2</v>
      </c>
      <c r="J501" s="3">
        <v>0.40597245990906855</v>
      </c>
      <c r="K501" s="3">
        <v>5.476068776902776E-2</v>
      </c>
      <c r="L501" s="3">
        <f t="shared" si="206"/>
        <v>0.13488769110420271</v>
      </c>
      <c r="M501" s="4">
        <f t="shared" si="207"/>
        <v>98.533573082475755</v>
      </c>
      <c r="N501" s="4">
        <f t="shared" si="208"/>
        <v>1.1824028011707928</v>
      </c>
      <c r="O501" s="4">
        <f t="shared" si="209"/>
        <v>1.1221616539503583</v>
      </c>
      <c r="P501" s="4">
        <f t="shared" si="210"/>
        <v>6.0241147220433333E-2</v>
      </c>
      <c r="Q501" s="4">
        <f t="shared" si="211"/>
        <v>9.3257379209621988E-2</v>
      </c>
      <c r="R501" s="4">
        <f t="shared" si="212"/>
        <v>0.49855255562975009</v>
      </c>
      <c r="S501" s="4">
        <f t="shared" si="213"/>
        <v>6.7248603122996575E-2</v>
      </c>
      <c r="T501" s="5">
        <f t="shared" si="232"/>
        <v>7933.207194355592</v>
      </c>
      <c r="U501" s="5">
        <f t="shared" si="232"/>
        <v>252.06116039640244</v>
      </c>
      <c r="V501" s="5">
        <f t="shared" si="232"/>
        <v>206.67097186265173</v>
      </c>
      <c r="W501" s="5">
        <f t="shared" si="231"/>
        <v>43.956034428145081</v>
      </c>
      <c r="X501" s="5">
        <f t="shared" si="231"/>
        <v>22.926287734437455</v>
      </c>
      <c r="Y501" s="5">
        <f t="shared" si="231"/>
        <v>71.073201976145938</v>
      </c>
      <c r="Z501" s="5">
        <f t="shared" si="231"/>
        <v>25.665468404275092</v>
      </c>
      <c r="AA501" s="4">
        <v>0.47397386666666669</v>
      </c>
      <c r="AB501" s="4">
        <f t="shared" si="214"/>
        <v>0.47397386666666669</v>
      </c>
      <c r="AC501" s="3">
        <f t="shared" si="215"/>
        <v>1159.6128622705121</v>
      </c>
      <c r="AD501" s="4">
        <v>82.785973868137475</v>
      </c>
      <c r="AE501" s="4">
        <v>0.86848982055312396</v>
      </c>
      <c r="AF501" s="4">
        <v>0.81862669143673816</v>
      </c>
      <c r="AG501" s="4">
        <v>4.9863129116388093E-2</v>
      </c>
      <c r="AH501" s="4">
        <v>9.2635691781803142E-2</v>
      </c>
      <c r="AI501" s="4">
        <v>0.40427349159742282</v>
      </c>
      <c r="AJ501" s="4">
        <v>5.3613876386389599E-2</v>
      </c>
      <c r="AK501" s="3">
        <f t="shared" si="216"/>
        <v>0.1326178379258626</v>
      </c>
      <c r="AL501" s="4">
        <f t="shared" si="217"/>
        <v>95.999680113082718</v>
      </c>
      <c r="AM501" s="4">
        <f t="shared" si="218"/>
        <v>1.0071119666644117</v>
      </c>
      <c r="AN501" s="4">
        <f t="shared" si="219"/>
        <v>0.94929004078799528</v>
      </c>
      <c r="AO501" s="4">
        <f t="shared" si="220"/>
        <v>5.7821925876418906E-2</v>
      </c>
      <c r="AP501" s="4">
        <f t="shared" si="221"/>
        <v>0.10742153969550572</v>
      </c>
      <c r="AQ501" s="4">
        <f t="shared" si="222"/>
        <v>0.46880074073138134</v>
      </c>
      <c r="AR501" s="4">
        <f t="shared" si="223"/>
        <v>6.2171340653838662E-2</v>
      </c>
      <c r="AS501" s="5">
        <f t="shared" si="224"/>
        <v>4781.2920706189179</v>
      </c>
      <c r="AT501" s="5">
        <f t="shared" si="225"/>
        <v>189.77022622651444</v>
      </c>
      <c r="AU501" s="5">
        <f t="shared" si="226"/>
        <v>165.83971144519072</v>
      </c>
      <c r="AV501" s="5">
        <f t="shared" si="227"/>
        <v>24.185584641876428</v>
      </c>
      <c r="AW501" s="5">
        <f t="shared" si="228"/>
        <v>21.600045372652065</v>
      </c>
      <c r="AX501" s="5">
        <f t="shared" si="229"/>
        <v>67.643978896398991</v>
      </c>
      <c r="AY501" s="5">
        <f t="shared" si="230"/>
        <v>27.104126167006552</v>
      </c>
    </row>
    <row r="502" spans="1:51" x14ac:dyDescent="0.25">
      <c r="A502" s="2">
        <v>42473</v>
      </c>
      <c r="B502" s="299">
        <v>2016</v>
      </c>
      <c r="C502" s="1" t="s">
        <v>144</v>
      </c>
      <c r="D502" s="3">
        <v>0.12659203632947727</v>
      </c>
      <c r="E502" s="3">
        <v>80.236108703512642</v>
      </c>
      <c r="F502" s="3">
        <v>0.96283324270263904</v>
      </c>
      <c r="G502" s="3">
        <v>0.91377874193103592</v>
      </c>
      <c r="H502" s="3">
        <v>4.9054500771601887E-2</v>
      </c>
      <c r="I502" s="3">
        <v>7.5939692244842746E-2</v>
      </c>
      <c r="J502" s="3">
        <v>0.40597245990906855</v>
      </c>
      <c r="K502" s="3">
        <v>5.476068776902776E-2</v>
      </c>
      <c r="L502" s="3">
        <f t="shared" si="206"/>
        <v>0.13488769110420271</v>
      </c>
      <c r="M502" s="4">
        <f t="shared" si="207"/>
        <v>24.850485106294077</v>
      </c>
      <c r="N502" s="4">
        <f t="shared" si="208"/>
        <v>0.29820580215375364</v>
      </c>
      <c r="O502" s="4">
        <f t="shared" si="209"/>
        <v>0.28301279042226563</v>
      </c>
      <c r="P502" s="4">
        <f t="shared" si="210"/>
        <v>1.5193011731487627E-2</v>
      </c>
      <c r="Q502" s="4">
        <f t="shared" si="211"/>
        <v>2.3519811984905041E-2</v>
      </c>
      <c r="R502" s="4">
        <f t="shared" si="212"/>
        <v>0.12573656339460801</v>
      </c>
      <c r="S502" s="4">
        <f t="shared" si="213"/>
        <v>1.6960314723675891E-2</v>
      </c>
      <c r="T502" s="5">
        <f t="shared" si="232"/>
        <v>7958.0576794618864</v>
      </c>
      <c r="U502" s="5">
        <f t="shared" si="232"/>
        <v>252.35936619855619</v>
      </c>
      <c r="V502" s="5">
        <f t="shared" si="232"/>
        <v>206.953984653074</v>
      </c>
      <c r="W502" s="5">
        <f t="shared" si="231"/>
        <v>43.971227439876571</v>
      </c>
      <c r="X502" s="5">
        <f t="shared" si="231"/>
        <v>22.94980754642236</v>
      </c>
      <c r="Y502" s="5">
        <f t="shared" si="231"/>
        <v>71.198938539540549</v>
      </c>
      <c r="Z502" s="5">
        <f t="shared" si="231"/>
        <v>25.682428718998768</v>
      </c>
      <c r="AA502" s="4">
        <v>0.21123679999999992</v>
      </c>
      <c r="AB502" s="4">
        <f t="shared" si="214"/>
        <v>0.21123679999999992</v>
      </c>
      <c r="AC502" s="3">
        <f t="shared" si="215"/>
        <v>516.80678512415238</v>
      </c>
      <c r="AD502" s="4">
        <v>82.785973868137475</v>
      </c>
      <c r="AE502" s="4">
        <v>0.86848982055312396</v>
      </c>
      <c r="AF502" s="4">
        <v>0.81862669143673816</v>
      </c>
      <c r="AG502" s="4">
        <v>4.9863129116388093E-2</v>
      </c>
      <c r="AH502" s="4">
        <v>9.2635691781803142E-2</v>
      </c>
      <c r="AI502" s="4">
        <v>0.40427349159742282</v>
      </c>
      <c r="AJ502" s="4">
        <v>5.3613876386389599E-2</v>
      </c>
      <c r="AK502" s="3">
        <f t="shared" si="216"/>
        <v>0.1326178379258626</v>
      </c>
      <c r="AL502" s="4">
        <f t="shared" si="217"/>
        <v>42.78435300816421</v>
      </c>
      <c r="AM502" s="4">
        <f t="shared" si="218"/>
        <v>0.44884143207311195</v>
      </c>
      <c r="AN502" s="4">
        <f t="shared" si="219"/>
        <v>0.42307182861824211</v>
      </c>
      <c r="AO502" s="4">
        <f t="shared" si="220"/>
        <v>2.5769603454871046E-2</v>
      </c>
      <c r="AP502" s="4">
        <f t="shared" si="221"/>
        <v>4.7874754057505541E-2</v>
      </c>
      <c r="AQ502" s="4">
        <f t="shared" si="222"/>
        <v>0.20893128350338008</v>
      </c>
      <c r="AR502" s="4">
        <f t="shared" si="223"/>
        <v>2.7708015093293712E-2</v>
      </c>
      <c r="AS502" s="5">
        <f t="shared" si="224"/>
        <v>4824.0764236270825</v>
      </c>
      <c r="AT502" s="5">
        <f t="shared" si="225"/>
        <v>190.21906765858756</v>
      </c>
      <c r="AU502" s="5">
        <f t="shared" si="226"/>
        <v>166.26278327380896</v>
      </c>
      <c r="AV502" s="5">
        <f t="shared" si="227"/>
        <v>24.2113542453313</v>
      </c>
      <c r="AW502" s="5">
        <f t="shared" si="228"/>
        <v>21.647920126709572</v>
      </c>
      <c r="AX502" s="5">
        <f t="shared" si="229"/>
        <v>67.852910179902366</v>
      </c>
      <c r="AY502" s="5">
        <f t="shared" si="230"/>
        <v>27.131834182099844</v>
      </c>
    </row>
    <row r="503" spans="1:51" x14ac:dyDescent="0.25">
      <c r="A503" s="2">
        <v>42474</v>
      </c>
      <c r="B503" s="299">
        <v>2016</v>
      </c>
      <c r="C503" s="1" t="s">
        <v>145</v>
      </c>
      <c r="D503" s="3">
        <v>7.141741854552118E-2</v>
      </c>
      <c r="E503" s="3">
        <v>74.895733774983825</v>
      </c>
      <c r="F503" s="3">
        <v>1.317208137052331</v>
      </c>
      <c r="G503" s="3">
        <v>1.1450147226120679</v>
      </c>
      <c r="H503" s="3">
        <v>0.17219341444026359</v>
      </c>
      <c r="I503" s="3">
        <v>0.14443010974487078</v>
      </c>
      <c r="J503" s="3">
        <v>0.44174971127492685</v>
      </c>
      <c r="K503" s="3">
        <v>8.3593774220253256E-2</v>
      </c>
      <c r="L503" s="3">
        <f t="shared" si="206"/>
        <v>0.18923334206375503</v>
      </c>
      <c r="M503" s="4">
        <f t="shared" si="207"/>
        <v>13.086389886863726</v>
      </c>
      <c r="N503" s="4">
        <f t="shared" si="208"/>
        <v>0.23015328610578067</v>
      </c>
      <c r="O503" s="4">
        <f t="shared" si="209"/>
        <v>0.20006625652829285</v>
      </c>
      <c r="P503" s="4">
        <f t="shared" si="210"/>
        <v>3.0087029577487927E-2</v>
      </c>
      <c r="Q503" s="4">
        <f t="shared" si="211"/>
        <v>2.5235999866192689E-2</v>
      </c>
      <c r="R503" s="4">
        <f t="shared" si="212"/>
        <v>7.7186091420391081E-2</v>
      </c>
      <c r="S503" s="4">
        <f t="shared" si="213"/>
        <v>1.4606182040319132E-2</v>
      </c>
      <c r="T503" s="5">
        <f t="shared" si="232"/>
        <v>7971.1440693487502</v>
      </c>
      <c r="U503" s="5">
        <f t="shared" si="232"/>
        <v>252.58951948466196</v>
      </c>
      <c r="V503" s="5">
        <f t="shared" si="232"/>
        <v>207.15405090960229</v>
      </c>
      <c r="W503" s="5">
        <f t="shared" si="231"/>
        <v>44.001314469454059</v>
      </c>
      <c r="X503" s="5">
        <f t="shared" si="231"/>
        <v>22.975043546288553</v>
      </c>
      <c r="Y503" s="5">
        <f t="shared" si="231"/>
        <v>71.276124630960936</v>
      </c>
      <c r="Z503" s="5">
        <f t="shared" si="231"/>
        <v>25.697034901039085</v>
      </c>
      <c r="AA503" s="4">
        <v>0.12796106666666671</v>
      </c>
      <c r="AB503" s="4">
        <f t="shared" si="214"/>
        <v>0.12796106666666671</v>
      </c>
      <c r="AC503" s="3">
        <f t="shared" si="215"/>
        <v>313.06641401998786</v>
      </c>
      <c r="AD503" s="4">
        <v>55.802299706275782</v>
      </c>
      <c r="AE503" s="4">
        <v>1.090273610062467</v>
      </c>
      <c r="AF503" s="4">
        <v>1.0264930155992373</v>
      </c>
      <c r="AG503" s="4">
        <v>6.3550906963231624E-2</v>
      </c>
      <c r="AH503" s="4">
        <v>0.13379278660150792</v>
      </c>
      <c r="AI503" s="4">
        <v>0.50855493859457279</v>
      </c>
      <c r="AJ503" s="4">
        <v>0.13228752281417006</v>
      </c>
      <c r="AK503" s="3">
        <f t="shared" si="216"/>
        <v>0.2601243499468433</v>
      </c>
      <c r="AL503" s="4">
        <f t="shared" si="217"/>
        <v>17.469825863112384</v>
      </c>
      <c r="AM503" s="4">
        <f t="shared" si="218"/>
        <v>0.34132804940288308</v>
      </c>
      <c r="AN503" s="4">
        <f t="shared" si="219"/>
        <v>0.32136048741021672</v>
      </c>
      <c r="AO503" s="4">
        <f t="shared" si="220"/>
        <v>1.9895654550696799E-2</v>
      </c>
      <c r="AP503" s="4">
        <f t="shared" si="221"/>
        <v>4.188602792307556E-2</v>
      </c>
      <c r="AQ503" s="4">
        <f t="shared" si="222"/>
        <v>0.15921147095795804</v>
      </c>
      <c r="AR503" s="4">
        <f t="shared" si="223"/>
        <v>4.1414780387019547E-2</v>
      </c>
      <c r="AS503" s="5">
        <f t="shared" si="224"/>
        <v>4841.5462494901949</v>
      </c>
      <c r="AT503" s="5">
        <f t="shared" si="225"/>
        <v>190.56039570799044</v>
      </c>
      <c r="AU503" s="5">
        <f t="shared" si="226"/>
        <v>166.58414376121917</v>
      </c>
      <c r="AV503" s="5">
        <f t="shared" si="227"/>
        <v>24.231249899881998</v>
      </c>
      <c r="AW503" s="5">
        <f t="shared" si="228"/>
        <v>21.689806154632649</v>
      </c>
      <c r="AX503" s="5">
        <f t="shared" si="229"/>
        <v>68.012121650860323</v>
      </c>
      <c r="AY503" s="5">
        <f t="shared" si="230"/>
        <v>27.173248962486863</v>
      </c>
    </row>
    <row r="504" spans="1:51" x14ac:dyDescent="0.25">
      <c r="A504" s="2">
        <v>42475</v>
      </c>
      <c r="B504" s="299">
        <v>2016</v>
      </c>
      <c r="C504" s="1" t="s">
        <v>146</v>
      </c>
      <c r="D504" s="3">
        <v>5.6831299344895107E-2</v>
      </c>
      <c r="E504" s="3">
        <v>69.773333333333468</v>
      </c>
      <c r="F504" s="3">
        <v>1.6571187499999975</v>
      </c>
      <c r="G504" s="3">
        <v>1.3668124999999982</v>
      </c>
      <c r="H504" s="3">
        <v>0.29030625000000038</v>
      </c>
      <c r="I504" s="3">
        <v>0.21012500000000012</v>
      </c>
      <c r="J504" s="3">
        <v>0.47606666666666747</v>
      </c>
      <c r="K504" s="3">
        <v>0.11125000000000006</v>
      </c>
      <c r="L504" s="3">
        <f t="shared" si="206"/>
        <v>0.23368575829715699</v>
      </c>
      <c r="M504" s="4">
        <f t="shared" si="207"/>
        <v>9.7014284255195111</v>
      </c>
      <c r="N504" s="4">
        <f t="shared" si="208"/>
        <v>0.23040921477705864</v>
      </c>
      <c r="O504" s="4">
        <f t="shared" si="209"/>
        <v>0.19004443397461318</v>
      </c>
      <c r="P504" s="4">
        <f t="shared" si="210"/>
        <v>4.0364780802445606E-2</v>
      </c>
      <c r="Q504" s="4">
        <f t="shared" si="211"/>
        <v>2.9216214139770942E-2</v>
      </c>
      <c r="R504" s="4">
        <f t="shared" si="212"/>
        <v>6.6193292935825335E-2</v>
      </c>
      <c r="S504" s="4">
        <f t="shared" si="213"/>
        <v>1.5468429853894192E-2</v>
      </c>
      <c r="T504" s="5">
        <f t="shared" si="232"/>
        <v>7980.8454977742695</v>
      </c>
      <c r="U504" s="5">
        <f t="shared" si="232"/>
        <v>252.81992869943903</v>
      </c>
      <c r="V504" s="5">
        <f t="shared" si="232"/>
        <v>207.3440953435769</v>
      </c>
      <c r="W504" s="5">
        <f t="shared" si="231"/>
        <v>44.041679250256507</v>
      </c>
      <c r="X504" s="5">
        <f t="shared" si="231"/>
        <v>23.004259760428326</v>
      </c>
      <c r="Y504" s="5">
        <f t="shared" si="231"/>
        <v>71.342317923896758</v>
      </c>
      <c r="Z504" s="5">
        <f t="shared" si="231"/>
        <v>25.712503330892979</v>
      </c>
      <c r="AA504" s="4">
        <v>8.7991999999999918E-2</v>
      </c>
      <c r="AB504" s="4">
        <f t="shared" si="214"/>
        <v>8.7991999999999918E-2</v>
      </c>
      <c r="AC504" s="3">
        <f t="shared" si="215"/>
        <v>215.2790737061174</v>
      </c>
      <c r="AD504" s="4">
        <v>29.920000000000041</v>
      </c>
      <c r="AE504" s="4">
        <v>1.3030049999999991</v>
      </c>
      <c r="AF504" s="4">
        <v>1.2258750000000014</v>
      </c>
      <c r="AG504" s="4">
        <v>7.6679999999999873E-2</v>
      </c>
      <c r="AH504" s="4">
        <v>0.17327000000000006</v>
      </c>
      <c r="AI504" s="4">
        <v>0.60858000000000156</v>
      </c>
      <c r="AJ504" s="4">
        <v>0.20775000000000043</v>
      </c>
      <c r="AK504" s="3">
        <f t="shared" si="216"/>
        <v>0.34136843143054307</v>
      </c>
      <c r="AL504" s="4">
        <f t="shared" si="217"/>
        <v>6.441149885287043</v>
      </c>
      <c r="AM504" s="4">
        <f t="shared" si="218"/>
        <v>0.28050970943443937</v>
      </c>
      <c r="AN504" s="4">
        <f t="shared" si="219"/>
        <v>0.26390523447948699</v>
      </c>
      <c r="AO504" s="4">
        <f t="shared" si="220"/>
        <v>1.6507599371785059E-2</v>
      </c>
      <c r="AP504" s="4">
        <f t="shared" si="221"/>
        <v>3.7301405101058983E-2</v>
      </c>
      <c r="AQ504" s="4">
        <f t="shared" si="222"/>
        <v>0.13101453867606927</v>
      </c>
      <c r="AR504" s="4">
        <f t="shared" si="223"/>
        <v>4.4724227562445991E-2</v>
      </c>
      <c r="AS504" s="5">
        <f t="shared" si="224"/>
        <v>4847.9873993754818</v>
      </c>
      <c r="AT504" s="5">
        <f t="shared" si="225"/>
        <v>190.84090541742486</v>
      </c>
      <c r="AU504" s="5">
        <f t="shared" si="226"/>
        <v>166.84804899569866</v>
      </c>
      <c r="AV504" s="5">
        <f t="shared" si="227"/>
        <v>24.247757499253783</v>
      </c>
      <c r="AW504" s="5">
        <f t="shared" si="228"/>
        <v>21.727107559733707</v>
      </c>
      <c r="AX504" s="5">
        <f t="shared" si="229"/>
        <v>68.143136189536392</v>
      </c>
      <c r="AY504" s="5">
        <f t="shared" si="230"/>
        <v>27.21797319004931</v>
      </c>
    </row>
    <row r="505" spans="1:51" x14ac:dyDescent="0.25">
      <c r="A505" s="2">
        <v>42476</v>
      </c>
      <c r="B505" s="299">
        <v>2016</v>
      </c>
      <c r="C505" s="1" t="s">
        <v>147</v>
      </c>
      <c r="D505" s="3">
        <v>3.5974703852762926E-2</v>
      </c>
      <c r="E505" s="3">
        <v>54.980251736111065</v>
      </c>
      <c r="F505" s="3">
        <v>1.6025997488839285</v>
      </c>
      <c r="G505" s="3">
        <v>1.2815838355654774</v>
      </c>
      <c r="H505" s="3">
        <v>0.33049582403273781</v>
      </c>
      <c r="I505" s="3">
        <v>0.17597079613095234</v>
      </c>
      <c r="J505" s="3">
        <v>0.4314088293650799</v>
      </c>
      <c r="K505" s="3">
        <v>0.10631558493589761</v>
      </c>
      <c r="L505" s="3">
        <f t="shared" si="206"/>
        <v>0.24643812944757329</v>
      </c>
      <c r="M505" s="4">
        <f t="shared" si="207"/>
        <v>4.8390775104825572</v>
      </c>
      <c r="N505" s="4">
        <f t="shared" si="208"/>
        <v>0.14105254447272117</v>
      </c>
      <c r="O505" s="4">
        <f t="shared" si="209"/>
        <v>0.1127983834313659</v>
      </c>
      <c r="P505" s="4">
        <f t="shared" si="210"/>
        <v>2.9088533771386937E-2</v>
      </c>
      <c r="Q505" s="4">
        <f t="shared" si="211"/>
        <v>1.5488039708259698E-2</v>
      </c>
      <c r="R505" s="4">
        <f t="shared" si="212"/>
        <v>3.7970374781551144E-2</v>
      </c>
      <c r="S505" s="4">
        <f t="shared" si="213"/>
        <v>9.3573481355887726E-3</v>
      </c>
      <c r="T505" s="5">
        <f t="shared" si="232"/>
        <v>7985.6845752847521</v>
      </c>
      <c r="U505" s="5">
        <f t="shared" si="232"/>
        <v>252.96098124391176</v>
      </c>
      <c r="V505" s="5">
        <f t="shared" si="232"/>
        <v>207.45689372700826</v>
      </c>
      <c r="W505" s="5">
        <f t="shared" si="231"/>
        <v>44.070767784027893</v>
      </c>
      <c r="X505" s="5">
        <f t="shared" si="231"/>
        <v>23.019747800136585</v>
      </c>
      <c r="Y505" s="5">
        <f t="shared" si="231"/>
        <v>71.380288298678309</v>
      </c>
      <c r="Z505" s="5">
        <f t="shared" si="231"/>
        <v>25.721860679028566</v>
      </c>
      <c r="AA505" s="4">
        <v>7.2476266666666678E-2</v>
      </c>
      <c r="AB505" s="4">
        <f t="shared" si="214"/>
        <v>7.2476266666666678E-2</v>
      </c>
      <c r="AC505" s="3">
        <f t="shared" si="215"/>
        <v>177.31866026090523</v>
      </c>
      <c r="AD505" s="4">
        <v>29.920000000000041</v>
      </c>
      <c r="AE505" s="4">
        <v>1.3030049999999991</v>
      </c>
      <c r="AF505" s="4">
        <v>1.2258750000000014</v>
      </c>
      <c r="AG505" s="4">
        <v>7.6679999999999873E-2</v>
      </c>
      <c r="AH505" s="4">
        <v>0.17327000000000006</v>
      </c>
      <c r="AI505" s="4">
        <v>0.60858000000000156</v>
      </c>
      <c r="AJ505" s="4">
        <v>0.20775000000000043</v>
      </c>
      <c r="AK505" s="3">
        <f t="shared" si="216"/>
        <v>0.34136843143054307</v>
      </c>
      <c r="AL505" s="4">
        <f t="shared" si="217"/>
        <v>5.3053743150062918</v>
      </c>
      <c r="AM505" s="4">
        <f t="shared" si="218"/>
        <v>0.23104710091326067</v>
      </c>
      <c r="AN505" s="4">
        <f t="shared" si="219"/>
        <v>0.21737051264733742</v>
      </c>
      <c r="AO505" s="4">
        <f t="shared" si="220"/>
        <v>1.3596794868806189E-2</v>
      </c>
      <c r="AP505" s="4">
        <f t="shared" si="221"/>
        <v>3.0724004263407059E-2</v>
      </c>
      <c r="AQ505" s="4">
        <f t="shared" si="222"/>
        <v>0.10791259026158198</v>
      </c>
      <c r="AR505" s="4">
        <f t="shared" si="223"/>
        <v>3.6837951669203138E-2</v>
      </c>
      <c r="AS505" s="5">
        <f t="shared" si="224"/>
        <v>4853.2927736904885</v>
      </c>
      <c r="AT505" s="5">
        <f t="shared" si="225"/>
        <v>191.07195251833812</v>
      </c>
      <c r="AU505" s="5">
        <f t="shared" si="226"/>
        <v>167.065419508346</v>
      </c>
      <c r="AV505" s="5">
        <f t="shared" si="227"/>
        <v>24.26135429412259</v>
      </c>
      <c r="AW505" s="5">
        <f t="shared" si="228"/>
        <v>21.757831563997115</v>
      </c>
      <c r="AX505" s="5">
        <f t="shared" si="229"/>
        <v>68.251048779797969</v>
      </c>
      <c r="AY505" s="5">
        <f t="shared" si="230"/>
        <v>27.254811141718513</v>
      </c>
    </row>
    <row r="506" spans="1:51" x14ac:dyDescent="0.25">
      <c r="A506" s="2">
        <v>42477</v>
      </c>
      <c r="B506" s="299">
        <v>2016</v>
      </c>
      <c r="C506" s="1" t="s">
        <v>148</v>
      </c>
      <c r="D506" s="3">
        <v>0</v>
      </c>
      <c r="E506" s="3">
        <v>23.962500000000045</v>
      </c>
      <c r="F506" s="3">
        <v>1.4882857142857133</v>
      </c>
      <c r="G506" s="3">
        <v>1.1028785714285727</v>
      </c>
      <c r="H506" s="3">
        <v>0.41476428571428486</v>
      </c>
      <c r="I506" s="3">
        <v>0.10435714285714308</v>
      </c>
      <c r="J506" s="3">
        <v>0.33777142857142883</v>
      </c>
      <c r="K506" s="3">
        <v>9.5969230769230751E-2</v>
      </c>
      <c r="L506" s="3">
        <f t="shared" si="206"/>
        <v>0.28412477388961882</v>
      </c>
      <c r="M506" s="4">
        <f t="shared" si="207"/>
        <v>0</v>
      </c>
      <c r="N506" s="4">
        <f t="shared" si="208"/>
        <v>0</v>
      </c>
      <c r="O506" s="4">
        <f t="shared" si="209"/>
        <v>0</v>
      </c>
      <c r="P506" s="4">
        <f t="shared" si="210"/>
        <v>0</v>
      </c>
      <c r="Q506" s="4">
        <f t="shared" si="211"/>
        <v>0</v>
      </c>
      <c r="R506" s="4">
        <f t="shared" si="212"/>
        <v>0</v>
      </c>
      <c r="S506" s="4">
        <f t="shared" si="213"/>
        <v>0</v>
      </c>
      <c r="T506" s="5">
        <f t="shared" si="232"/>
        <v>7985.6845752847521</v>
      </c>
      <c r="U506" s="5">
        <f t="shared" si="232"/>
        <v>252.96098124391176</v>
      </c>
      <c r="V506" s="5">
        <f t="shared" si="232"/>
        <v>207.45689372700826</v>
      </c>
      <c r="W506" s="5">
        <f t="shared" si="231"/>
        <v>44.070767784027893</v>
      </c>
      <c r="X506" s="5">
        <f t="shared" si="231"/>
        <v>23.019747800136585</v>
      </c>
      <c r="Y506" s="5">
        <f t="shared" si="231"/>
        <v>71.380288298678309</v>
      </c>
      <c r="Z506" s="5">
        <f t="shared" si="231"/>
        <v>25.721860679028566</v>
      </c>
      <c r="AA506" s="4">
        <v>3.8069866666666688E-2</v>
      </c>
      <c r="AB506" s="4">
        <f t="shared" si="214"/>
        <v>3.8069866666666688E-2</v>
      </c>
      <c r="AC506" s="3">
        <f t="shared" si="215"/>
        <v>93.140804074409147</v>
      </c>
      <c r="AD506" s="4">
        <v>29.920000000000041</v>
      </c>
      <c r="AE506" s="4">
        <v>1.3030049999999991</v>
      </c>
      <c r="AF506" s="4">
        <v>1.2258750000000014</v>
      </c>
      <c r="AG506" s="4">
        <v>7.6679999999999873E-2</v>
      </c>
      <c r="AH506" s="4">
        <v>0.17327000000000006</v>
      </c>
      <c r="AI506" s="4">
        <v>0.60858000000000156</v>
      </c>
      <c r="AJ506" s="4">
        <v>0.20775000000000043</v>
      </c>
      <c r="AK506" s="3">
        <f t="shared" si="216"/>
        <v>0.34136843143054307</v>
      </c>
      <c r="AL506" s="4">
        <f t="shared" si="217"/>
        <v>2.7867728579063251</v>
      </c>
      <c r="AM506" s="4">
        <f t="shared" si="218"/>
        <v>0.1213629334129754</v>
      </c>
      <c r="AN506" s="4">
        <f t="shared" si="219"/>
        <v>0.11417898319471644</v>
      </c>
      <c r="AO506" s="4">
        <f t="shared" si="220"/>
        <v>7.1420368564256813E-3</v>
      </c>
      <c r="AP506" s="4">
        <f t="shared" si="221"/>
        <v>1.613850712197288E-2</v>
      </c>
      <c r="AQ506" s="4">
        <f t="shared" si="222"/>
        <v>5.6683630543604063E-2</v>
      </c>
      <c r="AR506" s="4">
        <f t="shared" si="223"/>
        <v>1.935000204645854E-2</v>
      </c>
      <c r="AS506" s="5">
        <f t="shared" si="224"/>
        <v>4856.0795465483952</v>
      </c>
      <c r="AT506" s="5">
        <f t="shared" si="225"/>
        <v>191.19331545175109</v>
      </c>
      <c r="AU506" s="5">
        <f t="shared" si="226"/>
        <v>167.1795984915407</v>
      </c>
      <c r="AV506" s="5">
        <f t="shared" si="227"/>
        <v>24.268496330979016</v>
      </c>
      <c r="AW506" s="5">
        <f t="shared" si="228"/>
        <v>21.773970071119088</v>
      </c>
      <c r="AX506" s="5">
        <f t="shared" si="229"/>
        <v>68.307732410341572</v>
      </c>
      <c r="AY506" s="5">
        <f t="shared" si="230"/>
        <v>27.274161143764971</v>
      </c>
    </row>
    <row r="507" spans="1:51" x14ac:dyDescent="0.25">
      <c r="A507" s="2">
        <v>42478</v>
      </c>
      <c r="B507" s="299">
        <v>2016</v>
      </c>
      <c r="C507" s="1" t="s">
        <v>149</v>
      </c>
      <c r="D507" s="3">
        <v>0</v>
      </c>
      <c r="E507" s="3">
        <v>23.962500000000045</v>
      </c>
      <c r="F507" s="3">
        <v>1.4882857142857133</v>
      </c>
      <c r="G507" s="3">
        <v>1.1028785714285727</v>
      </c>
      <c r="H507" s="3">
        <v>0.41476428571428486</v>
      </c>
      <c r="I507" s="3">
        <v>0.10435714285714308</v>
      </c>
      <c r="J507" s="3">
        <v>0.33777142857142883</v>
      </c>
      <c r="K507" s="3">
        <v>9.5969230769230751E-2</v>
      </c>
      <c r="L507" s="3">
        <f t="shared" si="206"/>
        <v>0.28412477388961882</v>
      </c>
      <c r="M507" s="4">
        <f t="shared" si="207"/>
        <v>0</v>
      </c>
      <c r="N507" s="4">
        <f t="shared" si="208"/>
        <v>0</v>
      </c>
      <c r="O507" s="4">
        <f t="shared" si="209"/>
        <v>0</v>
      </c>
      <c r="P507" s="4">
        <f t="shared" si="210"/>
        <v>0</v>
      </c>
      <c r="Q507" s="4">
        <f t="shared" si="211"/>
        <v>0</v>
      </c>
      <c r="R507" s="4">
        <f t="shared" si="212"/>
        <v>0</v>
      </c>
      <c r="S507" s="4">
        <f t="shared" si="213"/>
        <v>0</v>
      </c>
      <c r="T507" s="5">
        <f t="shared" si="232"/>
        <v>7985.6845752847521</v>
      </c>
      <c r="U507" s="5">
        <f t="shared" si="232"/>
        <v>252.96098124391176</v>
      </c>
      <c r="V507" s="5">
        <f t="shared" si="232"/>
        <v>207.45689372700826</v>
      </c>
      <c r="W507" s="5">
        <f t="shared" si="231"/>
        <v>44.070767784027893</v>
      </c>
      <c r="X507" s="5">
        <f t="shared" si="231"/>
        <v>23.019747800136585</v>
      </c>
      <c r="Y507" s="5">
        <f t="shared" si="231"/>
        <v>71.380288298678309</v>
      </c>
      <c r="Z507" s="5">
        <f t="shared" si="231"/>
        <v>25.721860679028566</v>
      </c>
      <c r="AA507" s="4">
        <v>1.2495133333333333E-2</v>
      </c>
      <c r="AB507" s="4">
        <f t="shared" si="214"/>
        <v>1.2495133333333333E-2</v>
      </c>
      <c r="AC507" s="3">
        <f t="shared" si="215"/>
        <v>30.57028741061044</v>
      </c>
      <c r="AD507" s="4">
        <v>28.814999999999966</v>
      </c>
      <c r="AE507" s="4">
        <v>1.376759913194445</v>
      </c>
      <c r="AF507" s="4">
        <v>1.3061055381944477</v>
      </c>
      <c r="AG507" s="4">
        <v>7.0387187499999962E-2</v>
      </c>
      <c r="AH507" s="4">
        <v>0.20403531249999993</v>
      </c>
      <c r="AI507" s="4">
        <v>0.70041078125000122</v>
      </c>
      <c r="AJ507" s="4">
        <v>0.18893836805555597</v>
      </c>
      <c r="AK507" s="3">
        <f t="shared" si="216"/>
        <v>0.26975365473153279</v>
      </c>
      <c r="AL507" s="4">
        <f t="shared" si="217"/>
        <v>0.88088283173673876</v>
      </c>
      <c r="AM507" s="4">
        <f t="shared" si="218"/>
        <v>4.2087946241761265E-2</v>
      </c>
      <c r="AN507" s="4">
        <f t="shared" si="219"/>
        <v>3.9928021691194297E-2</v>
      </c>
      <c r="AO507" s="4">
        <f t="shared" si="220"/>
        <v>2.1517565518995255E-3</v>
      </c>
      <c r="AP507" s="4">
        <f t="shared" si="221"/>
        <v>6.2374181450387143E-3</v>
      </c>
      <c r="AQ507" s="4">
        <f t="shared" si="222"/>
        <v>2.1411758888302736E-2</v>
      </c>
      <c r="AR507" s="4">
        <f t="shared" si="223"/>
        <v>5.7759002143500434E-3</v>
      </c>
      <c r="AS507" s="5">
        <f t="shared" si="224"/>
        <v>4856.9604293801322</v>
      </c>
      <c r="AT507" s="5">
        <f t="shared" si="225"/>
        <v>191.23540339799285</v>
      </c>
      <c r="AU507" s="5">
        <f t="shared" si="226"/>
        <v>167.2195265132319</v>
      </c>
      <c r="AV507" s="5">
        <f t="shared" si="227"/>
        <v>24.270648087530915</v>
      </c>
      <c r="AW507" s="5">
        <f t="shared" si="228"/>
        <v>21.780207489264125</v>
      </c>
      <c r="AX507" s="5">
        <f t="shared" si="229"/>
        <v>68.329144169229878</v>
      </c>
      <c r="AY507" s="5">
        <f t="shared" si="230"/>
        <v>27.27993704397932</v>
      </c>
    </row>
    <row r="508" spans="1:51" x14ac:dyDescent="0.25">
      <c r="A508" s="2">
        <v>42479</v>
      </c>
      <c r="B508" s="299">
        <v>2016</v>
      </c>
      <c r="C508" s="1" t="s">
        <v>150</v>
      </c>
      <c r="D508" s="3">
        <v>0</v>
      </c>
      <c r="E508" s="3">
        <v>23.962500000000045</v>
      </c>
      <c r="F508" s="3">
        <v>1.4882857142857133</v>
      </c>
      <c r="G508" s="3">
        <v>1.1028785714285727</v>
      </c>
      <c r="H508" s="3">
        <v>0.41476428571428486</v>
      </c>
      <c r="I508" s="3">
        <v>0.10435714285714308</v>
      </c>
      <c r="J508" s="3">
        <v>0.33777142857142883</v>
      </c>
      <c r="K508" s="3">
        <v>9.5969230769230751E-2</v>
      </c>
      <c r="L508" s="3">
        <f t="shared" si="206"/>
        <v>0.28412477388961882</v>
      </c>
      <c r="M508" s="4">
        <f t="shared" si="207"/>
        <v>0</v>
      </c>
      <c r="N508" s="4">
        <f t="shared" si="208"/>
        <v>0</v>
      </c>
      <c r="O508" s="4">
        <f t="shared" si="209"/>
        <v>0</v>
      </c>
      <c r="P508" s="4">
        <f t="shared" si="210"/>
        <v>0</v>
      </c>
      <c r="Q508" s="4">
        <f t="shared" si="211"/>
        <v>0</v>
      </c>
      <c r="R508" s="4">
        <f t="shared" si="212"/>
        <v>0</v>
      </c>
      <c r="S508" s="4">
        <f t="shared" si="213"/>
        <v>0</v>
      </c>
      <c r="T508" s="5">
        <f t="shared" si="232"/>
        <v>7985.6845752847521</v>
      </c>
      <c r="U508" s="5">
        <f t="shared" si="232"/>
        <v>252.96098124391176</v>
      </c>
      <c r="V508" s="5">
        <f t="shared" si="232"/>
        <v>207.45689372700826</v>
      </c>
      <c r="W508" s="5">
        <f t="shared" si="231"/>
        <v>44.070767784027893</v>
      </c>
      <c r="X508" s="5">
        <f t="shared" si="231"/>
        <v>23.019747800136585</v>
      </c>
      <c r="Y508" s="5">
        <f t="shared" si="231"/>
        <v>71.380288298678309</v>
      </c>
      <c r="Z508" s="5">
        <f t="shared" si="231"/>
        <v>25.721860679028566</v>
      </c>
      <c r="AA508" s="4">
        <v>1.1878433333333339E-2</v>
      </c>
      <c r="AB508" s="4">
        <f t="shared" si="214"/>
        <v>1.1878433333333339E-2</v>
      </c>
      <c r="AC508" s="3">
        <f t="shared" si="215"/>
        <v>29.061484283569783</v>
      </c>
      <c r="AD508" s="4">
        <v>28.73000000000005</v>
      </c>
      <c r="AE508" s="4">
        <v>1.3824333680555547</v>
      </c>
      <c r="AF508" s="4">
        <v>1.3122771180555568</v>
      </c>
      <c r="AG508" s="4">
        <v>6.9903124999999885E-2</v>
      </c>
      <c r="AH508" s="4">
        <v>0.20640187499999987</v>
      </c>
      <c r="AI508" s="4">
        <v>0.70747468750000175</v>
      </c>
      <c r="AJ508" s="4">
        <v>0.18749131944444478</v>
      </c>
      <c r="AK508" s="3">
        <f t="shared" si="216"/>
        <v>0.2650148800474848</v>
      </c>
      <c r="AL508" s="4">
        <f t="shared" si="217"/>
        <v>0.83493644346696128</v>
      </c>
      <c r="AM508" s="4">
        <f t="shared" si="218"/>
        <v>4.0175565598828948E-2</v>
      </c>
      <c r="AN508" s="4">
        <f t="shared" si="219"/>
        <v>3.813672084205981E-2</v>
      </c>
      <c r="AO508" s="4">
        <f t="shared" si="220"/>
        <v>2.0314885685599107E-3</v>
      </c>
      <c r="AP508" s="4">
        <f t="shared" si="221"/>
        <v>5.9983448464118305E-3</v>
      </c>
      <c r="AQ508" s="4">
        <f t="shared" si="222"/>
        <v>2.0560264511804743E-2</v>
      </c>
      <c r="AR508" s="4">
        <f t="shared" si="223"/>
        <v>5.4487760333404925E-3</v>
      </c>
      <c r="AS508" s="5">
        <f t="shared" si="224"/>
        <v>4857.7953658235992</v>
      </c>
      <c r="AT508" s="5">
        <f t="shared" si="225"/>
        <v>191.27557896359167</v>
      </c>
      <c r="AU508" s="5">
        <f t="shared" si="226"/>
        <v>167.25766323407396</v>
      </c>
      <c r="AV508" s="5">
        <f t="shared" si="227"/>
        <v>24.272679576099474</v>
      </c>
      <c r="AW508" s="5">
        <f t="shared" si="228"/>
        <v>21.786205834110536</v>
      </c>
      <c r="AX508" s="5">
        <f t="shared" si="229"/>
        <v>68.349704433741678</v>
      </c>
      <c r="AY508" s="5">
        <f t="shared" si="230"/>
        <v>27.28538582001266</v>
      </c>
    </row>
    <row r="509" spans="1:51" x14ac:dyDescent="0.25">
      <c r="A509" s="2">
        <v>42480</v>
      </c>
      <c r="B509" s="299">
        <v>2016</v>
      </c>
      <c r="C509" s="1" t="s">
        <v>151</v>
      </c>
      <c r="D509" s="3">
        <v>0</v>
      </c>
      <c r="E509" s="3">
        <v>23.962500000000045</v>
      </c>
      <c r="F509" s="3">
        <v>1.4882857142857133</v>
      </c>
      <c r="G509" s="3">
        <v>1.1028785714285727</v>
      </c>
      <c r="H509" s="3">
        <v>0.41476428571428486</v>
      </c>
      <c r="I509" s="3">
        <v>0.10435714285714308</v>
      </c>
      <c r="J509" s="3">
        <v>0.33777142857142883</v>
      </c>
      <c r="K509" s="3">
        <v>9.5969230769230751E-2</v>
      </c>
      <c r="L509" s="3">
        <f t="shared" si="206"/>
        <v>0.28412477388961882</v>
      </c>
      <c r="M509" s="4">
        <f t="shared" si="207"/>
        <v>0</v>
      </c>
      <c r="N509" s="4">
        <f t="shared" si="208"/>
        <v>0</v>
      </c>
      <c r="O509" s="4">
        <f t="shared" si="209"/>
        <v>0</v>
      </c>
      <c r="P509" s="4">
        <f t="shared" si="210"/>
        <v>0</v>
      </c>
      <c r="Q509" s="4">
        <f t="shared" si="211"/>
        <v>0</v>
      </c>
      <c r="R509" s="4">
        <f t="shared" si="212"/>
        <v>0</v>
      </c>
      <c r="S509" s="4">
        <f t="shared" si="213"/>
        <v>0</v>
      </c>
      <c r="T509" s="5">
        <f t="shared" si="232"/>
        <v>7985.6845752847521</v>
      </c>
      <c r="U509" s="5">
        <f t="shared" si="232"/>
        <v>252.96098124391176</v>
      </c>
      <c r="V509" s="5">
        <f t="shared" si="232"/>
        <v>207.45689372700826</v>
      </c>
      <c r="W509" s="5">
        <f t="shared" si="231"/>
        <v>44.070767784027893</v>
      </c>
      <c r="X509" s="5">
        <f t="shared" si="231"/>
        <v>23.019747800136585</v>
      </c>
      <c r="Y509" s="5">
        <f t="shared" si="231"/>
        <v>71.380288298678309</v>
      </c>
      <c r="Z509" s="5">
        <f t="shared" si="231"/>
        <v>25.721860679028566</v>
      </c>
      <c r="AA509" s="4">
        <v>2.6040166666666778E-3</v>
      </c>
      <c r="AB509" s="4">
        <f t="shared" si="214"/>
        <v>2.6040166666666778E-3</v>
      </c>
      <c r="AC509" s="3">
        <f t="shared" si="215"/>
        <v>6.370923446623495</v>
      </c>
      <c r="AD509" s="4">
        <v>28.559999999999963</v>
      </c>
      <c r="AE509" s="4">
        <v>1.3937802777777784</v>
      </c>
      <c r="AF509" s="4">
        <v>1.3246202777777814</v>
      </c>
      <c r="AG509" s="4">
        <v>6.8934999999999955E-2</v>
      </c>
      <c r="AH509" s="4">
        <v>0.21113499999999985</v>
      </c>
      <c r="AI509" s="4">
        <v>0.72160250000000115</v>
      </c>
      <c r="AJ509" s="4">
        <v>0.18459722222222263</v>
      </c>
      <c r="AK509" s="3">
        <f t="shared" si="216"/>
        <v>0.2558156633634478</v>
      </c>
      <c r="AL509" s="4">
        <f t="shared" si="217"/>
        <v>0.18195357363556675</v>
      </c>
      <c r="AM509" s="4">
        <f t="shared" si="218"/>
        <v>8.8796674511358534E-3</v>
      </c>
      <c r="AN509" s="4">
        <f t="shared" si="219"/>
        <v>8.4390543855673936E-3</v>
      </c>
      <c r="AO509" s="4">
        <f t="shared" si="220"/>
        <v>4.3917960779299024E-4</v>
      </c>
      <c r="AP509" s="4">
        <f t="shared" si="221"/>
        <v>1.3451249219028506E-3</v>
      </c>
      <c r="AQ509" s="4">
        <f t="shared" si="222"/>
        <v>4.5972742863921367E-3</v>
      </c>
      <c r="AR509" s="4">
        <f t="shared" si="223"/>
        <v>1.1760547712371258E-3</v>
      </c>
      <c r="AS509" s="5">
        <f t="shared" si="224"/>
        <v>4857.9773193972351</v>
      </c>
      <c r="AT509" s="5">
        <f t="shared" si="225"/>
        <v>191.28445863104281</v>
      </c>
      <c r="AU509" s="5">
        <f t="shared" si="226"/>
        <v>167.26610228845954</v>
      </c>
      <c r="AV509" s="5">
        <f t="shared" si="227"/>
        <v>24.273118755707266</v>
      </c>
      <c r="AW509" s="5">
        <f t="shared" si="228"/>
        <v>21.787550959032441</v>
      </c>
      <c r="AX509" s="5">
        <f t="shared" si="229"/>
        <v>68.354301708028075</v>
      </c>
      <c r="AY509" s="5">
        <f t="shared" si="230"/>
        <v>27.286561874783896</v>
      </c>
    </row>
    <row r="510" spans="1:51" x14ac:dyDescent="0.25">
      <c r="A510" s="2">
        <v>42481</v>
      </c>
      <c r="B510" s="299">
        <v>2016</v>
      </c>
      <c r="C510" s="1" t="s">
        <v>152</v>
      </c>
      <c r="D510" s="3">
        <v>0</v>
      </c>
      <c r="E510" s="3">
        <v>23.962500000000045</v>
      </c>
      <c r="F510" s="3">
        <v>1.4882857142857133</v>
      </c>
      <c r="G510" s="3">
        <v>1.1028785714285727</v>
      </c>
      <c r="H510" s="3">
        <v>0.41476428571428486</v>
      </c>
      <c r="I510" s="3">
        <v>0.10435714285714308</v>
      </c>
      <c r="J510" s="3">
        <v>0.33777142857142883</v>
      </c>
      <c r="K510" s="3">
        <v>9.5969230769230751E-2</v>
      </c>
      <c r="L510" s="3">
        <f t="shared" si="206"/>
        <v>0.28412477388961882</v>
      </c>
      <c r="M510" s="4">
        <f t="shared" si="207"/>
        <v>0</v>
      </c>
      <c r="N510" s="4">
        <f t="shared" si="208"/>
        <v>0</v>
      </c>
      <c r="O510" s="4">
        <f t="shared" si="209"/>
        <v>0</v>
      </c>
      <c r="P510" s="4">
        <f t="shared" si="210"/>
        <v>0</v>
      </c>
      <c r="Q510" s="4">
        <f t="shared" si="211"/>
        <v>0</v>
      </c>
      <c r="R510" s="4">
        <f t="shared" si="212"/>
        <v>0</v>
      </c>
      <c r="S510" s="4">
        <f t="shared" si="213"/>
        <v>0</v>
      </c>
      <c r="T510" s="5">
        <f t="shared" si="232"/>
        <v>7985.6845752847521</v>
      </c>
      <c r="U510" s="5">
        <f t="shared" si="232"/>
        <v>252.96098124391176</v>
      </c>
      <c r="V510" s="5">
        <f t="shared" si="232"/>
        <v>207.45689372700826</v>
      </c>
      <c r="W510" s="5">
        <f t="shared" si="231"/>
        <v>44.070767784027893</v>
      </c>
      <c r="X510" s="5">
        <f t="shared" si="231"/>
        <v>23.019747800136585</v>
      </c>
      <c r="Y510" s="5">
        <f t="shared" si="231"/>
        <v>71.380288298678309</v>
      </c>
      <c r="Z510" s="5">
        <f t="shared" si="231"/>
        <v>25.721860679028566</v>
      </c>
      <c r="AA510" s="4">
        <v>-1.7054333333333344E-3</v>
      </c>
      <c r="AB510" s="4">
        <f t="shared" si="214"/>
        <v>0</v>
      </c>
      <c r="AC510" s="3">
        <f t="shared" si="215"/>
        <v>0</v>
      </c>
      <c r="AD510" s="4">
        <v>27.199999999999989</v>
      </c>
      <c r="AE510" s="4">
        <v>1.4845555555555554</v>
      </c>
      <c r="AF510" s="4">
        <v>1.4233655555555595</v>
      </c>
      <c r="AG510" s="4">
        <v>6.1189999999999918E-2</v>
      </c>
      <c r="AH510" s="4">
        <v>0.24899999999999975</v>
      </c>
      <c r="AI510" s="4">
        <v>0.83462500000000128</v>
      </c>
      <c r="AJ510" s="4">
        <v>0.16144444444444475</v>
      </c>
      <c r="AK510" s="3">
        <f t="shared" si="216"/>
        <v>0.19343351139067785</v>
      </c>
      <c r="AL510" s="4">
        <f t="shared" si="217"/>
        <v>0</v>
      </c>
      <c r="AM510" s="4">
        <f t="shared" si="218"/>
        <v>0</v>
      </c>
      <c r="AN510" s="4">
        <f t="shared" si="219"/>
        <v>0</v>
      </c>
      <c r="AO510" s="4">
        <f t="shared" si="220"/>
        <v>0</v>
      </c>
      <c r="AP510" s="4">
        <f t="shared" si="221"/>
        <v>0</v>
      </c>
      <c r="AQ510" s="4">
        <f t="shared" si="222"/>
        <v>0</v>
      </c>
      <c r="AR510" s="4">
        <f t="shared" si="223"/>
        <v>0</v>
      </c>
      <c r="AS510" s="5">
        <f t="shared" si="224"/>
        <v>4857.9773193972351</v>
      </c>
      <c r="AT510" s="5">
        <f t="shared" si="225"/>
        <v>191.28445863104281</v>
      </c>
      <c r="AU510" s="5">
        <f t="shared" si="226"/>
        <v>167.26610228845954</v>
      </c>
      <c r="AV510" s="5">
        <f t="shared" si="227"/>
        <v>24.273118755707266</v>
      </c>
      <c r="AW510" s="5">
        <f t="shared" si="228"/>
        <v>21.787550959032441</v>
      </c>
      <c r="AX510" s="5">
        <f t="shared" si="229"/>
        <v>68.354301708028075</v>
      </c>
      <c r="AY510" s="5">
        <f t="shared" si="230"/>
        <v>27.286561874783896</v>
      </c>
    </row>
    <row r="511" spans="1:51" x14ac:dyDescent="0.25">
      <c r="A511" s="2">
        <v>42482</v>
      </c>
      <c r="B511" s="299">
        <v>2016</v>
      </c>
      <c r="C511" s="1" t="s">
        <v>153</v>
      </c>
      <c r="D511" s="3">
        <v>0.25053372342358776</v>
      </c>
      <c r="E511" s="3">
        <v>43.050347222222285</v>
      </c>
      <c r="F511" s="3">
        <v>1.5586328124999975</v>
      </c>
      <c r="G511" s="3">
        <v>1.212851041666664</v>
      </c>
      <c r="H511" s="3">
        <v>0.36290677083333328</v>
      </c>
      <c r="I511" s="3">
        <v>0.14842708333333327</v>
      </c>
      <c r="J511" s="3">
        <v>0.39539444444444505</v>
      </c>
      <c r="K511" s="3">
        <v>0.1023362179487179</v>
      </c>
      <c r="L511" s="3">
        <f t="shared" si="206"/>
        <v>0.25882057622864924</v>
      </c>
      <c r="M511" s="4">
        <f t="shared" si="207"/>
        <v>26.38769639142307</v>
      </c>
      <c r="N511" s="4">
        <f t="shared" si="208"/>
        <v>0.95536347778234454</v>
      </c>
      <c r="O511" s="4">
        <f t="shared" si="209"/>
        <v>0.74341665330403484</v>
      </c>
      <c r="P511" s="4">
        <f t="shared" si="210"/>
        <v>0.22244358768373748</v>
      </c>
      <c r="Q511" s="4">
        <f t="shared" si="211"/>
        <v>9.0978332672836212E-2</v>
      </c>
      <c r="R511" s="4">
        <f t="shared" si="212"/>
        <v>0.24235689670511387</v>
      </c>
      <c r="S511" s="4">
        <f t="shared" si="213"/>
        <v>6.2726951658204799E-2</v>
      </c>
      <c r="T511" s="5">
        <f t="shared" si="232"/>
        <v>8012.0722716761748</v>
      </c>
      <c r="U511" s="5">
        <f t="shared" si="232"/>
        <v>253.91634472169412</v>
      </c>
      <c r="V511" s="5">
        <f t="shared" si="232"/>
        <v>208.20031038031229</v>
      </c>
      <c r="W511" s="5">
        <f t="shared" si="231"/>
        <v>44.293211371711628</v>
      </c>
      <c r="X511" s="5">
        <f t="shared" si="231"/>
        <v>23.110726132809422</v>
      </c>
      <c r="Y511" s="5">
        <f t="shared" si="231"/>
        <v>71.622645195383427</v>
      </c>
      <c r="Z511" s="5">
        <f t="shared" si="231"/>
        <v>25.784587630686772</v>
      </c>
      <c r="AA511" s="4">
        <v>0.23656656666666664</v>
      </c>
      <c r="AB511" s="4">
        <f t="shared" si="214"/>
        <v>0.23656656666666664</v>
      </c>
      <c r="AC511" s="3">
        <f t="shared" si="215"/>
        <v>578.77797233653644</v>
      </c>
      <c r="AD511" s="4">
        <v>28.333333333333382</v>
      </c>
      <c r="AE511" s="4">
        <v>1.4089094907407407</v>
      </c>
      <c r="AF511" s="4">
        <v>1.3410778240740759</v>
      </c>
      <c r="AG511" s="4">
        <v>6.7644166666666519E-2</v>
      </c>
      <c r="AH511" s="4">
        <v>0.21744583333333312</v>
      </c>
      <c r="AI511" s="4">
        <v>0.74043958333333493</v>
      </c>
      <c r="AJ511" s="4">
        <v>0.18073842592592623</v>
      </c>
      <c r="AK511" s="3">
        <f t="shared" si="216"/>
        <v>0.24409611532688746</v>
      </c>
      <c r="AL511" s="4">
        <f t="shared" si="217"/>
        <v>16.398709216201897</v>
      </c>
      <c r="AM511" s="4">
        <f t="shared" si="218"/>
        <v>0.81544577825662812</v>
      </c>
      <c r="AN511" s="4">
        <f t="shared" si="219"/>
        <v>0.77618630376308806</v>
      </c>
      <c r="AO511" s="4">
        <f t="shared" si="220"/>
        <v>3.9150953623727988E-2</v>
      </c>
      <c r="AP511" s="4">
        <f t="shared" si="221"/>
        <v>0.12585285850969499</v>
      </c>
      <c r="AQ511" s="4">
        <f t="shared" si="222"/>
        <v>0.42855012067937753</v>
      </c>
      <c r="AR511" s="4">
        <f t="shared" si="223"/>
        <v>0.10460741968070489</v>
      </c>
      <c r="AS511" s="5">
        <f t="shared" si="224"/>
        <v>4874.3760286134366</v>
      </c>
      <c r="AT511" s="5">
        <f t="shared" si="225"/>
        <v>192.09990440929943</v>
      </c>
      <c r="AU511" s="5">
        <f t="shared" si="226"/>
        <v>168.04228859222263</v>
      </c>
      <c r="AV511" s="5">
        <f t="shared" si="227"/>
        <v>24.312269709330995</v>
      </c>
      <c r="AW511" s="5">
        <f t="shared" si="228"/>
        <v>21.913403817542136</v>
      </c>
      <c r="AX511" s="5">
        <f t="shared" si="229"/>
        <v>68.78285182870745</v>
      </c>
      <c r="AY511" s="5">
        <f t="shared" si="230"/>
        <v>27.3911692944646</v>
      </c>
    </row>
    <row r="512" spans="1:51" x14ac:dyDescent="0.25">
      <c r="A512" s="2">
        <v>42483</v>
      </c>
      <c r="B512" s="299">
        <v>2016</v>
      </c>
      <c r="C512" s="1" t="s">
        <v>154</v>
      </c>
      <c r="D512" s="3">
        <v>0.28207986126436574</v>
      </c>
      <c r="E512" s="3">
        <v>69.773333333333468</v>
      </c>
      <c r="F512" s="3">
        <v>1.6571187499999975</v>
      </c>
      <c r="G512" s="3">
        <v>1.3668124999999982</v>
      </c>
      <c r="H512" s="3">
        <v>0.29030625000000038</v>
      </c>
      <c r="I512" s="3">
        <v>0.21012500000000012</v>
      </c>
      <c r="J512" s="3">
        <v>0.47606666666666747</v>
      </c>
      <c r="K512" s="3">
        <v>0.11125000000000006</v>
      </c>
      <c r="L512" s="3">
        <f t="shared" si="206"/>
        <v>0.23368575829715699</v>
      </c>
      <c r="M512" s="4">
        <f t="shared" si="207"/>
        <v>48.152648556020253</v>
      </c>
      <c r="N512" s="4">
        <f t="shared" si="208"/>
        <v>1.1436268409756543</v>
      </c>
      <c r="O512" s="4">
        <f t="shared" si="209"/>
        <v>0.94327788010426949</v>
      </c>
      <c r="P512" s="4">
        <f t="shared" si="210"/>
        <v>0.20034896087138565</v>
      </c>
      <c r="Q512" s="4">
        <f t="shared" si="211"/>
        <v>0.14501350006450042</v>
      </c>
      <c r="R512" s="4">
        <f t="shared" si="212"/>
        <v>0.32854773871444737</v>
      </c>
      <c r="S512" s="4">
        <f t="shared" si="213"/>
        <v>7.6776927458301822E-2</v>
      </c>
      <c r="T512" s="5">
        <f t="shared" si="232"/>
        <v>8060.2249202321946</v>
      </c>
      <c r="U512" s="5">
        <f t="shared" si="232"/>
        <v>255.05997156266977</v>
      </c>
      <c r="V512" s="5">
        <f t="shared" si="232"/>
        <v>209.14358826041655</v>
      </c>
      <c r="W512" s="5">
        <f t="shared" si="231"/>
        <v>44.493560332583016</v>
      </c>
      <c r="X512" s="5">
        <f t="shared" si="231"/>
        <v>23.255739632873922</v>
      </c>
      <c r="Y512" s="5">
        <f t="shared" si="231"/>
        <v>71.951192934097875</v>
      </c>
      <c r="Z512" s="5">
        <f t="shared" si="231"/>
        <v>25.861364558145073</v>
      </c>
      <c r="AA512" s="4">
        <v>0.28033333333333338</v>
      </c>
      <c r="AB512" s="4">
        <f t="shared" si="214"/>
        <v>0.28033333333333338</v>
      </c>
      <c r="AC512" s="3">
        <f t="shared" si="215"/>
        <v>685.85667252646056</v>
      </c>
      <c r="AD512" s="4">
        <v>29.920000000000041</v>
      </c>
      <c r="AE512" s="4">
        <v>1.3030049999999991</v>
      </c>
      <c r="AF512" s="4">
        <v>1.2258750000000014</v>
      </c>
      <c r="AG512" s="4">
        <v>7.6679999999999873E-2</v>
      </c>
      <c r="AH512" s="4">
        <v>0.17327000000000006</v>
      </c>
      <c r="AI512" s="4">
        <v>0.60858000000000156</v>
      </c>
      <c r="AJ512" s="4">
        <v>0.20775000000000043</v>
      </c>
      <c r="AK512" s="3">
        <f t="shared" si="216"/>
        <v>0.34136843143054307</v>
      </c>
      <c r="AL512" s="4">
        <f t="shared" si="217"/>
        <v>20.52083164199173</v>
      </c>
      <c r="AM512" s="4">
        <f t="shared" si="218"/>
        <v>0.89367467358534025</v>
      </c>
      <c r="AN512" s="4">
        <f t="shared" si="219"/>
        <v>0.84077454843337596</v>
      </c>
      <c r="AO512" s="4">
        <f t="shared" si="220"/>
        <v>5.2591489649328915E-2</v>
      </c>
      <c r="AP512" s="4">
        <f t="shared" si="221"/>
        <v>0.11883838564865987</v>
      </c>
      <c r="AQ512" s="4">
        <f t="shared" si="222"/>
        <v>0.41739865376615448</v>
      </c>
      <c r="AR512" s="4">
        <f t="shared" si="223"/>
        <v>0.14248672371737248</v>
      </c>
      <c r="AS512" s="5">
        <f t="shared" si="224"/>
        <v>4894.8968602554287</v>
      </c>
      <c r="AT512" s="5">
        <f t="shared" si="225"/>
        <v>192.99357908288476</v>
      </c>
      <c r="AU512" s="5">
        <f t="shared" si="226"/>
        <v>168.88306314065602</v>
      </c>
      <c r="AV512" s="5">
        <f t="shared" si="227"/>
        <v>24.364861198980325</v>
      </c>
      <c r="AW512" s="5">
        <f t="shared" si="228"/>
        <v>22.032242203190794</v>
      </c>
      <c r="AX512" s="5">
        <f t="shared" si="229"/>
        <v>69.200250482473606</v>
      </c>
      <c r="AY512" s="5">
        <f t="shared" si="230"/>
        <v>27.533656018181972</v>
      </c>
    </row>
    <row r="513" spans="1:51" x14ac:dyDescent="0.25">
      <c r="A513" s="2">
        <v>42484</v>
      </c>
      <c r="B513" s="299">
        <v>2016</v>
      </c>
      <c r="C513" s="1" t="s">
        <v>155</v>
      </c>
      <c r="D513" s="3">
        <v>7.1907351022983457E-2</v>
      </c>
      <c r="E513" s="3">
        <v>69.773333333333468</v>
      </c>
      <c r="F513" s="3">
        <v>1.6571187499999975</v>
      </c>
      <c r="G513" s="3">
        <v>1.3668124999999982</v>
      </c>
      <c r="H513" s="3">
        <v>0.29030625000000038</v>
      </c>
      <c r="I513" s="3">
        <v>0.21012500000000012</v>
      </c>
      <c r="J513" s="3">
        <v>0.47606666666666747</v>
      </c>
      <c r="K513" s="3">
        <v>0.11125000000000006</v>
      </c>
      <c r="L513" s="3">
        <f t="shared" si="206"/>
        <v>0.23368575829715699</v>
      </c>
      <c r="M513" s="4">
        <f t="shared" si="207"/>
        <v>12.274996828501049</v>
      </c>
      <c r="N513" s="4">
        <f t="shared" si="208"/>
        <v>0.29153154119099306</v>
      </c>
      <c r="O513" s="4">
        <f t="shared" si="209"/>
        <v>0.24045890171969522</v>
      </c>
      <c r="P513" s="4">
        <f t="shared" si="210"/>
        <v>5.1072639471297976E-2</v>
      </c>
      <c r="Q513" s="4">
        <f t="shared" si="211"/>
        <v>3.696661153146541E-2</v>
      </c>
      <c r="R513" s="4">
        <f t="shared" si="212"/>
        <v>8.37528686722014E-2</v>
      </c>
      <c r="S513" s="4">
        <f t="shared" si="213"/>
        <v>1.9571852625225587E-2</v>
      </c>
      <c r="T513" s="5">
        <f t="shared" si="232"/>
        <v>8072.4999170606952</v>
      </c>
      <c r="U513" s="5">
        <f t="shared" si="232"/>
        <v>255.35150310386078</v>
      </c>
      <c r="V513" s="5">
        <f t="shared" si="232"/>
        <v>209.38404716213626</v>
      </c>
      <c r="W513" s="5">
        <f t="shared" si="231"/>
        <v>44.544632972054316</v>
      </c>
      <c r="X513" s="5">
        <f t="shared" si="231"/>
        <v>23.292706244405387</v>
      </c>
      <c r="Y513" s="5">
        <f t="shared" si="231"/>
        <v>72.034945802770082</v>
      </c>
      <c r="Z513" s="5">
        <f t="shared" si="231"/>
        <v>25.8809364107703</v>
      </c>
      <c r="AA513" s="4">
        <v>0.12977546666666673</v>
      </c>
      <c r="AB513" s="4">
        <f t="shared" si="214"/>
        <v>0.12977546666666673</v>
      </c>
      <c r="AC513" s="3">
        <f t="shared" si="215"/>
        <v>317.50548065482269</v>
      </c>
      <c r="AD513" s="4">
        <v>29.920000000000041</v>
      </c>
      <c r="AE513" s="4">
        <v>1.3030049999999991</v>
      </c>
      <c r="AF513" s="4">
        <v>1.2258750000000014</v>
      </c>
      <c r="AG513" s="4">
        <v>7.6679999999999873E-2</v>
      </c>
      <c r="AH513" s="4">
        <v>0.17327000000000006</v>
      </c>
      <c r="AI513" s="4">
        <v>0.60858000000000156</v>
      </c>
      <c r="AJ513" s="4">
        <v>0.20775000000000043</v>
      </c>
      <c r="AK513" s="3">
        <f t="shared" si="216"/>
        <v>0.34136843143054307</v>
      </c>
      <c r="AL513" s="4">
        <f t="shared" si="217"/>
        <v>9.4997639811923094</v>
      </c>
      <c r="AM513" s="4">
        <f t="shared" si="218"/>
        <v>0.41371122882063693</v>
      </c>
      <c r="AN513" s="4">
        <f t="shared" si="219"/>
        <v>0.38922203109773124</v>
      </c>
      <c r="AO513" s="4">
        <f t="shared" si="220"/>
        <v>2.4346320256611764E-2</v>
      </c>
      <c r="AP513" s="4">
        <f t="shared" si="221"/>
        <v>5.5014174633061151E-2</v>
      </c>
      <c r="AQ513" s="4">
        <f t="shared" si="222"/>
        <v>0.19322748541691251</v>
      </c>
      <c r="AR513" s="4">
        <f t="shared" si="223"/>
        <v>6.5961763606039558E-2</v>
      </c>
      <c r="AS513" s="5">
        <f t="shared" si="224"/>
        <v>4904.3966242366214</v>
      </c>
      <c r="AT513" s="5">
        <f t="shared" si="225"/>
        <v>193.4072903117054</v>
      </c>
      <c r="AU513" s="5">
        <f t="shared" si="226"/>
        <v>169.27228517175377</v>
      </c>
      <c r="AV513" s="5">
        <f t="shared" si="227"/>
        <v>24.389207519236937</v>
      </c>
      <c r="AW513" s="5">
        <f t="shared" si="228"/>
        <v>22.087256377823856</v>
      </c>
      <c r="AX513" s="5">
        <f t="shared" si="229"/>
        <v>69.393477967890519</v>
      </c>
      <c r="AY513" s="5">
        <f t="shared" si="230"/>
        <v>27.599617781788012</v>
      </c>
    </row>
    <row r="514" spans="1:51" x14ac:dyDescent="0.25">
      <c r="A514" s="2">
        <v>42485</v>
      </c>
      <c r="B514" s="299">
        <v>2016</v>
      </c>
      <c r="C514" s="1" t="s">
        <v>156</v>
      </c>
      <c r="D514" s="3">
        <v>5.8915075456798395E-2</v>
      </c>
      <c r="E514" s="3">
        <v>69.773333333333468</v>
      </c>
      <c r="F514" s="3">
        <v>1.6571187499999975</v>
      </c>
      <c r="G514" s="3">
        <v>1.3668124999999982</v>
      </c>
      <c r="H514" s="3">
        <v>0.29030625000000038</v>
      </c>
      <c r="I514" s="3">
        <v>0.21012500000000012</v>
      </c>
      <c r="J514" s="3">
        <v>0.47606666666666747</v>
      </c>
      <c r="K514" s="3">
        <v>0.11125000000000006</v>
      </c>
      <c r="L514" s="3">
        <f t="shared" si="206"/>
        <v>0.23368575829715699</v>
      </c>
      <c r="M514" s="4">
        <f t="shared" si="207"/>
        <v>10.057140947271893</v>
      </c>
      <c r="N514" s="4">
        <f t="shared" si="208"/>
        <v>0.2388573977897519</v>
      </c>
      <c r="O514" s="4">
        <f t="shared" si="209"/>
        <v>0.19701260215449576</v>
      </c>
      <c r="P514" s="4">
        <f t="shared" si="210"/>
        <v>4.1844795635256289E-2</v>
      </c>
      <c r="Q514" s="4">
        <f t="shared" si="211"/>
        <v>3.0287455688116333E-2</v>
      </c>
      <c r="R514" s="4">
        <f t="shared" si="212"/>
        <v>6.8620335853686751E-2</v>
      </c>
      <c r="S514" s="4">
        <f t="shared" si="213"/>
        <v>1.6035595218574384E-2</v>
      </c>
      <c r="T514" s="5">
        <f t="shared" si="232"/>
        <v>8082.5570580079675</v>
      </c>
      <c r="U514" s="5">
        <f t="shared" si="232"/>
        <v>255.59036050165054</v>
      </c>
      <c r="V514" s="5">
        <f t="shared" si="232"/>
        <v>209.58105976429076</v>
      </c>
      <c r="W514" s="5">
        <f t="shared" si="231"/>
        <v>44.586477767689573</v>
      </c>
      <c r="X514" s="5">
        <f t="shared" si="231"/>
        <v>23.322993700093505</v>
      </c>
      <c r="Y514" s="5">
        <f t="shared" si="231"/>
        <v>72.103566138623762</v>
      </c>
      <c r="Z514" s="5">
        <f t="shared" si="231"/>
        <v>25.896972005988875</v>
      </c>
      <c r="AA514" s="4">
        <v>7.0378133333333301E-2</v>
      </c>
      <c r="AB514" s="4">
        <f t="shared" si="214"/>
        <v>7.0378133333333301E-2</v>
      </c>
      <c r="AC514" s="3">
        <f t="shared" si="215"/>
        <v>172.18541859675463</v>
      </c>
      <c r="AD514" s="4">
        <v>29.920000000000041</v>
      </c>
      <c r="AE514" s="4">
        <v>1.3030049999999991</v>
      </c>
      <c r="AF514" s="4">
        <v>1.2258750000000014</v>
      </c>
      <c r="AG514" s="4">
        <v>7.6679999999999873E-2</v>
      </c>
      <c r="AH514" s="4">
        <v>0.17327000000000006</v>
      </c>
      <c r="AI514" s="4">
        <v>0.60858000000000156</v>
      </c>
      <c r="AJ514" s="4">
        <v>0.20775000000000043</v>
      </c>
      <c r="AK514" s="3">
        <f t="shared" si="216"/>
        <v>0.34136843143054307</v>
      </c>
      <c r="AL514" s="4">
        <f t="shared" si="217"/>
        <v>5.1517877244149055</v>
      </c>
      <c r="AM514" s="4">
        <f t="shared" si="218"/>
        <v>0.22435846135866414</v>
      </c>
      <c r="AN514" s="4">
        <f t="shared" si="219"/>
        <v>0.21107780002229684</v>
      </c>
      <c r="AO514" s="4">
        <f t="shared" si="220"/>
        <v>1.3203177897999123E-2</v>
      </c>
      <c r="AP514" s="4">
        <f t="shared" si="221"/>
        <v>2.9834567480259686E-2</v>
      </c>
      <c r="AQ514" s="4">
        <f t="shared" si="222"/>
        <v>0.10478860204961321</v>
      </c>
      <c r="AR514" s="4">
        <f t="shared" si="223"/>
        <v>3.5771520713475849E-2</v>
      </c>
      <c r="AS514" s="5">
        <f t="shared" si="224"/>
        <v>4909.5484119610364</v>
      </c>
      <c r="AT514" s="5">
        <f t="shared" si="225"/>
        <v>193.63164877306406</v>
      </c>
      <c r="AU514" s="5">
        <f t="shared" si="226"/>
        <v>169.48336297177607</v>
      </c>
      <c r="AV514" s="5">
        <f t="shared" si="227"/>
        <v>24.402410697134936</v>
      </c>
      <c r="AW514" s="5">
        <f t="shared" si="228"/>
        <v>22.117090945304117</v>
      </c>
      <c r="AX514" s="5">
        <f t="shared" si="229"/>
        <v>69.498266569940128</v>
      </c>
      <c r="AY514" s="5">
        <f t="shared" si="230"/>
        <v>27.635389302501487</v>
      </c>
    </row>
    <row r="515" spans="1:51" x14ac:dyDescent="0.25">
      <c r="A515" s="2">
        <v>42486</v>
      </c>
      <c r="B515" s="299">
        <v>2016</v>
      </c>
      <c r="C515" s="1" t="s">
        <v>157</v>
      </c>
      <c r="D515" s="3">
        <v>0.13050961323361357</v>
      </c>
      <c r="E515" s="3">
        <v>61.081689747758837</v>
      </c>
      <c r="F515" s="3">
        <v>1.5494068136962531</v>
      </c>
      <c r="G515" s="3">
        <v>1.2649249947891934</v>
      </c>
      <c r="H515" s="3">
        <v>0.29426753319277726</v>
      </c>
      <c r="I515" s="3">
        <v>0.15651488095238095</v>
      </c>
      <c r="J515" s="3">
        <v>0.45136283757789708</v>
      </c>
      <c r="K515" s="3">
        <v>0.10742989008648256</v>
      </c>
      <c r="L515" s="3">
        <f t="shared" si="206"/>
        <v>0.23801226229206807</v>
      </c>
      <c r="M515" s="4">
        <f t="shared" si="207"/>
        <v>19.50348283563072</v>
      </c>
      <c r="N515" s="4">
        <f t="shared" si="208"/>
        <v>0.49472811445009057</v>
      </c>
      <c r="O515" s="4">
        <f t="shared" si="209"/>
        <v>0.40389260719717568</v>
      </c>
      <c r="P515" s="4">
        <f t="shared" si="210"/>
        <v>9.3960101732766907E-2</v>
      </c>
      <c r="Q515" s="4">
        <f t="shared" si="211"/>
        <v>4.9975455930924874E-2</v>
      </c>
      <c r="R515" s="4">
        <f t="shared" si="212"/>
        <v>0.14412088780934701</v>
      </c>
      <c r="S515" s="4">
        <f t="shared" si="213"/>
        <v>3.4302538551044016E-2</v>
      </c>
      <c r="T515" s="5">
        <f t="shared" si="232"/>
        <v>8102.0605408435986</v>
      </c>
      <c r="U515" s="5">
        <f t="shared" si="232"/>
        <v>256.08508861610062</v>
      </c>
      <c r="V515" s="5">
        <f t="shared" si="232"/>
        <v>209.98495237148794</v>
      </c>
      <c r="W515" s="5">
        <f t="shared" si="231"/>
        <v>44.680437869422342</v>
      </c>
      <c r="X515" s="5">
        <f t="shared" si="231"/>
        <v>23.372969156024428</v>
      </c>
      <c r="Y515" s="5">
        <f t="shared" si="231"/>
        <v>72.247687026433113</v>
      </c>
      <c r="Z515" s="5">
        <f t="shared" si="231"/>
        <v>25.931274544539917</v>
      </c>
      <c r="AA515" s="4">
        <v>0.1673104</v>
      </c>
      <c r="AB515" s="4">
        <f t="shared" si="214"/>
        <v>0.1673104</v>
      </c>
      <c r="AC515" s="3">
        <f t="shared" si="215"/>
        <v>409.33752992772088</v>
      </c>
      <c r="AD515" s="4">
        <v>39.177351119762498</v>
      </c>
      <c r="AE515" s="4">
        <v>1.3892407227242174</v>
      </c>
      <c r="AF515" s="4">
        <v>1.3110298255371089</v>
      </c>
      <c r="AG515" s="4">
        <v>7.7835897187109745E-2</v>
      </c>
      <c r="AH515" s="4">
        <v>0.16105833333333333</v>
      </c>
      <c r="AI515" s="4">
        <v>0.61106604921675423</v>
      </c>
      <c r="AJ515" s="4">
        <v>0.19525299139323204</v>
      </c>
      <c r="AK515" s="3">
        <f t="shared" si="216"/>
        <v>0.31952845628308324</v>
      </c>
      <c r="AL515" s="4">
        <f t="shared" si="217"/>
        <v>16.036760136474616</v>
      </c>
      <c r="AM515" s="4">
        <f t="shared" si="218"/>
        <v>0.56866836591493308</v>
      </c>
      <c r="AN515" s="4">
        <f t="shared" si="219"/>
        <v>0.53665371044693122</v>
      </c>
      <c r="AO515" s="4">
        <f t="shared" si="220"/>
        <v>3.1861153894279556E-2</v>
      </c>
      <c r="AP515" s="4">
        <f t="shared" si="221"/>
        <v>6.59272203409422E-2</v>
      </c>
      <c r="AQ515" s="4">
        <f t="shared" si="222"/>
        <v>0.25013226720907739</v>
      </c>
      <c r="AR515" s="4">
        <f t="shared" si="223"/>
        <v>7.9924377207904185E-2</v>
      </c>
      <c r="AS515" s="5">
        <f t="shared" si="224"/>
        <v>4925.5851720975106</v>
      </c>
      <c r="AT515" s="5">
        <f t="shared" si="225"/>
        <v>194.20031713897899</v>
      </c>
      <c r="AU515" s="5">
        <f t="shared" si="226"/>
        <v>170.020016682223</v>
      </c>
      <c r="AV515" s="5">
        <f t="shared" si="227"/>
        <v>24.434271851029216</v>
      </c>
      <c r="AW515" s="5">
        <f t="shared" si="228"/>
        <v>22.183018165645059</v>
      </c>
      <c r="AX515" s="5">
        <f t="shared" si="229"/>
        <v>69.74839883714921</v>
      </c>
      <c r="AY515" s="5">
        <f t="shared" si="230"/>
        <v>27.715313679709393</v>
      </c>
    </row>
    <row r="516" spans="1:51" x14ac:dyDescent="0.25">
      <c r="A516" s="2">
        <v>42487</v>
      </c>
      <c r="B516" s="299">
        <v>2016</v>
      </c>
      <c r="C516" s="1" t="s">
        <v>158</v>
      </c>
      <c r="D516" s="3">
        <v>0.5808141883314899</v>
      </c>
      <c r="E516" s="3">
        <v>109.24513848655255</v>
      </c>
      <c r="F516" s="3">
        <v>1.3485132036061005</v>
      </c>
      <c r="G516" s="3">
        <v>1.2833553258780055</v>
      </c>
      <c r="H516" s="3">
        <v>6.5157877728094504E-2</v>
      </c>
      <c r="I516" s="3">
        <v>9.9999999999999825E-2</v>
      </c>
      <c r="J516" s="3">
        <v>0.60443416832452213</v>
      </c>
      <c r="K516" s="3">
        <v>0.11889087898043312</v>
      </c>
      <c r="L516" s="3">
        <f t="shared" ref="L516:L579" si="233">K516/J516</f>
        <v>0.19669781294792774</v>
      </c>
      <c r="M516" s="4">
        <f t="shared" ref="M516:M579" si="234">$D516*1/35.314667*1000*60*60*24*E516*1/1000*1/1000</f>
        <v>155.23797305944635</v>
      </c>
      <c r="N516" s="4">
        <f t="shared" ref="N516:N579" si="235">$D516*1/35.314667*1000*60*60*24*F516*1/1000*1/1000</f>
        <v>1.9162450546710608</v>
      </c>
      <c r="O516" s="4">
        <f t="shared" ref="O516:O579" si="236">$D516*1/35.314667*1000*60*60*24*G516*1/1000*1/1000</f>
        <v>1.8236553339064174</v>
      </c>
      <c r="P516" s="4">
        <f t="shared" ref="P516:P579" si="237">$D516*1/35.314667*1000*60*60*24*H516*1/1000*1/1000</f>
        <v>9.2589720764642808E-2</v>
      </c>
      <c r="Q516" s="4">
        <f t="shared" ref="Q516:Q579" si="238">$D516*1/35.314667*1000*60*60*24*I516*1/1000*1/1000</f>
        <v>0.14210057784727415</v>
      </c>
      <c r="R516" s="4">
        <f t="shared" ref="R516:R579" si="239">$D516*1/35.314667*1000*60*60*24*J516*1/1000*1/1000</f>
        <v>0.85890444589551307</v>
      </c>
      <c r="S516" s="4">
        <f t="shared" ref="S516:S579" si="240">$D516*1/35.314667*1000*60*60*24*K516*1/1000*1/1000</f>
        <v>0.16894462603889915</v>
      </c>
      <c r="T516" s="5">
        <f t="shared" si="232"/>
        <v>8257.2985139030443</v>
      </c>
      <c r="U516" s="5">
        <f t="shared" si="232"/>
        <v>258.00133367077166</v>
      </c>
      <c r="V516" s="5">
        <f t="shared" si="232"/>
        <v>211.80860770539437</v>
      </c>
      <c r="W516" s="5">
        <f t="shared" si="231"/>
        <v>44.773027590186985</v>
      </c>
      <c r="X516" s="5">
        <f t="shared" si="231"/>
        <v>23.515069733871702</v>
      </c>
      <c r="Y516" s="5">
        <f t="shared" si="231"/>
        <v>73.106591472328631</v>
      </c>
      <c r="Z516" s="5">
        <f t="shared" si="231"/>
        <v>26.100219170578818</v>
      </c>
      <c r="AA516" s="4">
        <v>0.5799856000000001</v>
      </c>
      <c r="AB516" s="4">
        <f t="shared" ref="AB516:AB579" si="241">IF(AA516&lt;0,0,AA516)</f>
        <v>0.5799856000000001</v>
      </c>
      <c r="AC516" s="3">
        <f t="shared" ref="AC516:AC579" si="242">$AB516*1/35.314667*60*60*24</f>
        <v>1418.978574539582</v>
      </c>
      <c r="AD516" s="4">
        <v>85.464106718574826</v>
      </c>
      <c r="AE516" s="4">
        <v>1.8204193363453081</v>
      </c>
      <c r="AF516" s="4">
        <v>1.7368039532226474</v>
      </c>
      <c r="AG516" s="4">
        <v>8.3615383122658982E-2</v>
      </c>
      <c r="AH516" s="4">
        <v>9.9999999999999811E-2</v>
      </c>
      <c r="AI516" s="4">
        <v>0.62349629530052131</v>
      </c>
      <c r="AJ516" s="4">
        <v>0.13276794835939032</v>
      </c>
      <c r="AK516" s="3">
        <f t="shared" ref="AK516:AK579" si="243">AJ516/AI516</f>
        <v>0.21294103807849732</v>
      </c>
      <c r="AL516" s="4">
        <f t="shared" ref="AL516:AL579" si="244">$AB516*1/35.314667*1000*60*60*24*AD516*1/1000*1/1000</f>
        <v>121.271736325822</v>
      </c>
      <c r="AM516" s="4">
        <f t="shared" ref="AM516:AM579" si="245">$AB516*1/35.314667*1000*60*60*24*AE516*1/1000*1/1000</f>
        <v>2.5831360349515569</v>
      </c>
      <c r="AN516" s="4">
        <f t="shared" ref="AN516:AN579" si="246">$AB516*1/35.314667*1000*60*60*24*AF516*1/1000*1/1000</f>
        <v>2.4644875977985827</v>
      </c>
      <c r="AO516" s="4">
        <f t="shared" ref="AO516:AO579" si="247">$AB516*1/35.314667*1000*60*60*24*AG516*1/1000*1/1000</f>
        <v>0.11864843715297164</v>
      </c>
      <c r="AP516" s="4">
        <f t="shared" ref="AP516:AP579" si="248">$AB516*1/35.314667*1000*60*60*24*AH516*1/1000*1/1000</f>
        <v>0.14189785745395789</v>
      </c>
      <c r="AQ516" s="4">
        <f t="shared" ref="AQ516:AQ579" si="249">$AB516*1/35.314667*1000*60*60*24*AI516*1/1000*1/1000</f>
        <v>0.88472788433624383</v>
      </c>
      <c r="AR516" s="4">
        <f t="shared" ref="AR516:AR579" si="250">$AB516*1/35.314667*1000*60*60*24*AJ516*1/1000*1/1000</f>
        <v>0.18839487410755248</v>
      </c>
      <c r="AS516" s="5">
        <f t="shared" ref="AS516:AS579" si="251">AS515+AL516</f>
        <v>5046.8569084233322</v>
      </c>
      <c r="AT516" s="5">
        <f t="shared" ref="AT516:AT579" si="252">AT515+AM516</f>
        <v>196.78345317393055</v>
      </c>
      <c r="AU516" s="5">
        <f t="shared" ref="AU516:AU579" si="253">AU515+AN516</f>
        <v>172.48450428002158</v>
      </c>
      <c r="AV516" s="5">
        <f t="shared" ref="AV516:AV579" si="254">AV515+AO516</f>
        <v>24.552920288182186</v>
      </c>
      <c r="AW516" s="5">
        <f t="shared" ref="AW516:AW579" si="255">AW515+AP516</f>
        <v>22.324916023099018</v>
      </c>
      <c r="AX516" s="5">
        <f t="shared" ref="AX516:AX579" si="256">AX515+AQ516</f>
        <v>70.633126721485453</v>
      </c>
      <c r="AY516" s="5">
        <f t="shared" ref="AY516:AY579" si="257">AY515+AR516</f>
        <v>27.903708553816944</v>
      </c>
    </row>
    <row r="517" spans="1:51" x14ac:dyDescent="0.25">
      <c r="A517" s="2">
        <v>42488</v>
      </c>
      <c r="B517" s="299">
        <v>2016</v>
      </c>
      <c r="C517" s="1" t="s">
        <v>159</v>
      </c>
      <c r="D517" s="3">
        <v>0.57784773803927636</v>
      </c>
      <c r="E517" s="3">
        <v>109.24513848655255</v>
      </c>
      <c r="F517" s="3">
        <v>1.3485132036061005</v>
      </c>
      <c r="G517" s="3">
        <v>1.2833553258780055</v>
      </c>
      <c r="H517" s="3">
        <v>6.5157877728094504E-2</v>
      </c>
      <c r="I517" s="3">
        <v>9.9999999999999825E-2</v>
      </c>
      <c r="J517" s="3">
        <v>0.60443416832452213</v>
      </c>
      <c r="K517" s="3">
        <v>0.11889087898043312</v>
      </c>
      <c r="L517" s="3">
        <f t="shared" si="233"/>
        <v>0.19669781294792774</v>
      </c>
      <c r="M517" s="4">
        <f t="shared" si="234"/>
        <v>154.4451106607716</v>
      </c>
      <c r="N517" s="4">
        <f t="shared" si="235"/>
        <v>1.9064580249865564</v>
      </c>
      <c r="O517" s="4">
        <f t="shared" si="236"/>
        <v>1.8143411969468777</v>
      </c>
      <c r="P517" s="4">
        <f t="shared" si="237"/>
        <v>9.2116828039678106E-2</v>
      </c>
      <c r="Q517" s="4">
        <f t="shared" si="238"/>
        <v>0.14137481337879637</v>
      </c>
      <c r="R517" s="4">
        <f t="shared" si="239"/>
        <v>0.85451767746647467</v>
      </c>
      <c r="S517" s="4">
        <f t="shared" si="240"/>
        <v>0.16808175828299826</v>
      </c>
      <c r="T517" s="5">
        <f t="shared" si="232"/>
        <v>8411.7436245638164</v>
      </c>
      <c r="U517" s="5">
        <f t="shared" si="232"/>
        <v>259.90779169575819</v>
      </c>
      <c r="V517" s="5">
        <f t="shared" si="232"/>
        <v>213.62294890234125</v>
      </c>
      <c r="W517" s="5">
        <f t="shared" si="231"/>
        <v>44.865144418226663</v>
      </c>
      <c r="X517" s="5">
        <f t="shared" si="231"/>
        <v>23.656444547250498</v>
      </c>
      <c r="Y517" s="5">
        <f t="shared" si="231"/>
        <v>73.961109149795107</v>
      </c>
      <c r="Z517" s="5">
        <f t="shared" si="231"/>
        <v>26.268300928861816</v>
      </c>
      <c r="AA517" s="4">
        <v>0.56629920000000022</v>
      </c>
      <c r="AB517" s="4">
        <f t="shared" si="241"/>
        <v>0.56629920000000022</v>
      </c>
      <c r="AC517" s="3">
        <f t="shared" si="242"/>
        <v>1385.4937632570629</v>
      </c>
      <c r="AD517" s="4">
        <v>85.464106718574826</v>
      </c>
      <c r="AE517" s="4">
        <v>1.8204193363453081</v>
      </c>
      <c r="AF517" s="4">
        <v>1.7368039532226474</v>
      </c>
      <c r="AG517" s="4">
        <v>8.3615383122658982E-2</v>
      </c>
      <c r="AH517" s="4">
        <v>9.9999999999999811E-2</v>
      </c>
      <c r="AI517" s="4">
        <v>0.62349629530052131</v>
      </c>
      <c r="AJ517" s="4">
        <v>0.13276794835939032</v>
      </c>
      <c r="AK517" s="3">
        <f t="shared" si="243"/>
        <v>0.21294103807849732</v>
      </c>
      <c r="AL517" s="4">
        <f t="shared" si="244"/>
        <v>118.40998684092148</v>
      </c>
      <c r="AM517" s="4">
        <f t="shared" si="245"/>
        <v>2.522179637018986</v>
      </c>
      <c r="AN517" s="4">
        <f t="shared" si="246"/>
        <v>2.4063310451901891</v>
      </c>
      <c r="AO517" s="4">
        <f t="shared" si="247"/>
        <v>0.1158485918287939</v>
      </c>
      <c r="AP517" s="4">
        <f t="shared" si="248"/>
        <v>0.13854937632570605</v>
      </c>
      <c r="AQ517" s="4">
        <f t="shared" si="249"/>
        <v>0.86385022855275628</v>
      </c>
      <c r="AR517" s="4">
        <f t="shared" si="250"/>
        <v>0.18394916441237108</v>
      </c>
      <c r="AS517" s="5">
        <f t="shared" si="251"/>
        <v>5165.2668952642534</v>
      </c>
      <c r="AT517" s="5">
        <f t="shared" si="252"/>
        <v>199.30563281094953</v>
      </c>
      <c r="AU517" s="5">
        <f t="shared" si="253"/>
        <v>174.89083532521178</v>
      </c>
      <c r="AV517" s="5">
        <f t="shared" si="254"/>
        <v>24.66876888001098</v>
      </c>
      <c r="AW517" s="5">
        <f t="shared" si="255"/>
        <v>22.463465399424724</v>
      </c>
      <c r="AX517" s="5">
        <f t="shared" si="256"/>
        <v>71.496976950038203</v>
      </c>
      <c r="AY517" s="5">
        <f t="shared" si="257"/>
        <v>28.087657718229316</v>
      </c>
    </row>
    <row r="518" spans="1:51" x14ac:dyDescent="0.25">
      <c r="A518" s="2">
        <v>42489</v>
      </c>
      <c r="B518" s="299">
        <v>2016</v>
      </c>
      <c r="C518" s="1" t="s">
        <v>160</v>
      </c>
      <c r="D518" s="3">
        <v>0.24866795219899515</v>
      </c>
      <c r="E518" s="3">
        <v>87.864577361892202</v>
      </c>
      <c r="F518" s="3">
        <v>1.5156745412361259</v>
      </c>
      <c r="G518" s="3">
        <v>1.3285612951940833</v>
      </c>
      <c r="H518" s="3">
        <v>0.18711324604204346</v>
      </c>
      <c r="I518" s="3">
        <v>0.15965104166666652</v>
      </c>
      <c r="J518" s="3">
        <v>0.53490177159318397</v>
      </c>
      <c r="K518" s="3">
        <v>0.11475206953269845</v>
      </c>
      <c r="L518" s="3">
        <f t="shared" si="233"/>
        <v>0.21452923812705632</v>
      </c>
      <c r="M518" s="4">
        <f t="shared" si="234"/>
        <v>53.455484397539131</v>
      </c>
      <c r="N518" s="4">
        <f t="shared" si="235"/>
        <v>0.92211354363077735</v>
      </c>
      <c r="O518" s="4">
        <f t="shared" si="236"/>
        <v>0.80827666528130748</v>
      </c>
      <c r="P518" s="4">
        <f t="shared" si="237"/>
        <v>0.11383687834947041</v>
      </c>
      <c r="Q518" s="4">
        <f t="shared" si="238"/>
        <v>9.712928717238381E-2</v>
      </c>
      <c r="R518" s="4">
        <f t="shared" si="239"/>
        <v>0.32542617473531221</v>
      </c>
      <c r="S518" s="4">
        <f t="shared" si="240"/>
        <v>6.9813429332568816E-2</v>
      </c>
      <c r="T518" s="5">
        <f t="shared" si="232"/>
        <v>8465.1991089613548</v>
      </c>
      <c r="U518" s="5">
        <f t="shared" si="232"/>
        <v>260.82990523938895</v>
      </c>
      <c r="V518" s="5">
        <f t="shared" si="232"/>
        <v>214.43122556762256</v>
      </c>
      <c r="W518" s="5">
        <f t="shared" si="231"/>
        <v>44.97898129657613</v>
      </c>
      <c r="X518" s="5">
        <f t="shared" si="231"/>
        <v>23.75357383442288</v>
      </c>
      <c r="Y518" s="5">
        <f t="shared" si="231"/>
        <v>74.286535324530419</v>
      </c>
      <c r="Z518" s="5">
        <f t="shared" si="231"/>
        <v>26.338114358194385</v>
      </c>
      <c r="AA518" s="4">
        <v>0.28636640000000013</v>
      </c>
      <c r="AB518" s="4">
        <f t="shared" si="241"/>
        <v>0.28636640000000013</v>
      </c>
      <c r="AC518" s="3">
        <f t="shared" si="242"/>
        <v>700.61702578138454</v>
      </c>
      <c r="AD518" s="4">
        <v>55.37771557934682</v>
      </c>
      <c r="AE518" s="4">
        <v>1.5401532374916</v>
      </c>
      <c r="AF518" s="4">
        <v>1.4600507702270475</v>
      </c>
      <c r="AG518" s="4">
        <v>7.985871726455189E-2</v>
      </c>
      <c r="AH518" s="4">
        <v>0.13968791666666674</v>
      </c>
      <c r="AI518" s="4">
        <v>0.6154166353460746</v>
      </c>
      <c r="AJ518" s="4">
        <v>0.17338322633138747</v>
      </c>
      <c r="AK518" s="3">
        <f t="shared" si="243"/>
        <v>0.28173308352948051</v>
      </c>
      <c r="AL518" s="4">
        <f t="shared" si="244"/>
        <v>38.798570383769409</v>
      </c>
      <c r="AM518" s="4">
        <f t="shared" si="245"/>
        <v>1.0790575804989351</v>
      </c>
      <c r="AN518" s="4">
        <f t="shared" si="246"/>
        <v>1.0229364281262936</v>
      </c>
      <c r="AO518" s="4">
        <f t="shared" si="247"/>
        <v>5.5950376972606838E-2</v>
      </c>
      <c r="AP518" s="4">
        <f t="shared" si="248"/>
        <v>9.7867732712597938E-2</v>
      </c>
      <c r="AQ518" s="4">
        <f t="shared" si="249"/>
        <v>0.43117137267255362</v>
      </c>
      <c r="AR518" s="4">
        <f t="shared" si="250"/>
        <v>0.12147524035267732</v>
      </c>
      <c r="AS518" s="5">
        <f t="shared" si="251"/>
        <v>5204.0654656480228</v>
      </c>
      <c r="AT518" s="5">
        <f t="shared" si="252"/>
        <v>200.38469039144846</v>
      </c>
      <c r="AU518" s="5">
        <f t="shared" si="253"/>
        <v>175.91377175333807</v>
      </c>
      <c r="AV518" s="5">
        <f t="shared" si="254"/>
        <v>24.724719256983587</v>
      </c>
      <c r="AW518" s="5">
        <f t="shared" si="255"/>
        <v>22.561333132137321</v>
      </c>
      <c r="AX518" s="5">
        <f t="shared" si="256"/>
        <v>71.928148322710754</v>
      </c>
      <c r="AY518" s="5">
        <f t="shared" si="257"/>
        <v>28.209132958581993</v>
      </c>
    </row>
    <row r="519" spans="1:51" x14ac:dyDescent="0.25">
      <c r="A519" s="2">
        <v>42490</v>
      </c>
      <c r="B519" s="299">
        <v>2016</v>
      </c>
      <c r="C519" s="1" t="s">
        <v>161</v>
      </c>
      <c r="D519" s="3">
        <v>0.10546569660901595</v>
      </c>
      <c r="E519" s="3">
        <v>69.773333333333468</v>
      </c>
      <c r="F519" s="3">
        <v>1.6571187499999975</v>
      </c>
      <c r="G519" s="3">
        <v>1.3668124999999982</v>
      </c>
      <c r="H519" s="3">
        <v>0.29030625000000038</v>
      </c>
      <c r="I519" s="3">
        <v>0.21012500000000012</v>
      </c>
      <c r="J519" s="3">
        <v>0.47606666666666747</v>
      </c>
      <c r="K519" s="3">
        <v>0.11125000000000006</v>
      </c>
      <c r="L519" s="3">
        <f t="shared" si="233"/>
        <v>0.23368575829715699</v>
      </c>
      <c r="M519" s="4">
        <f t="shared" si="234"/>
        <v>18.003598699909546</v>
      </c>
      <c r="N519" s="4">
        <f t="shared" si="235"/>
        <v>0.42758600668491731</v>
      </c>
      <c r="O519" s="4">
        <f t="shared" si="236"/>
        <v>0.35267834532801506</v>
      </c>
      <c r="P519" s="4">
        <f t="shared" si="237"/>
        <v>7.4907661356902536E-2</v>
      </c>
      <c r="Q519" s="4">
        <f t="shared" si="238"/>
        <v>5.4218510082435813E-2</v>
      </c>
      <c r="R519" s="4">
        <f t="shared" si="239"/>
        <v>0.12283938306521501</v>
      </c>
      <c r="S519" s="4">
        <f t="shared" si="240"/>
        <v>2.8705814380349713E-2</v>
      </c>
      <c r="T519" s="5">
        <f t="shared" si="232"/>
        <v>8483.2027076612649</v>
      </c>
      <c r="U519" s="5">
        <f t="shared" si="232"/>
        <v>261.25749124607387</v>
      </c>
      <c r="V519" s="5">
        <f t="shared" si="232"/>
        <v>214.78390391295056</v>
      </c>
      <c r="W519" s="5">
        <f t="shared" si="231"/>
        <v>45.053888957933033</v>
      </c>
      <c r="X519" s="5">
        <f t="shared" si="231"/>
        <v>23.807792344505316</v>
      </c>
      <c r="Y519" s="5">
        <f t="shared" si="231"/>
        <v>74.409374707595632</v>
      </c>
      <c r="Z519" s="5">
        <f t="shared" ref="Z519:Z582" si="258">Z518+S519</f>
        <v>26.366820172574734</v>
      </c>
      <c r="AA519" s="4">
        <v>0.18116853333333335</v>
      </c>
      <c r="AB519" s="4">
        <f t="shared" si="241"/>
        <v>0.18116853333333335</v>
      </c>
      <c r="AC519" s="3">
        <f t="shared" si="242"/>
        <v>443.24249978061528</v>
      </c>
      <c r="AD519" s="4">
        <v>29.920000000000041</v>
      </c>
      <c r="AE519" s="4">
        <v>1.3030049999999991</v>
      </c>
      <c r="AF519" s="4">
        <v>1.2258750000000014</v>
      </c>
      <c r="AG519" s="4">
        <v>7.6679999999999873E-2</v>
      </c>
      <c r="AH519" s="4">
        <v>0.17327000000000006</v>
      </c>
      <c r="AI519" s="4">
        <v>0.60858000000000156</v>
      </c>
      <c r="AJ519" s="4">
        <v>0.20775000000000043</v>
      </c>
      <c r="AK519" s="3">
        <f t="shared" si="243"/>
        <v>0.34136843143054307</v>
      </c>
      <c r="AL519" s="4">
        <f t="shared" si="244"/>
        <v>13.261815593436026</v>
      </c>
      <c r="AM519" s="4">
        <f t="shared" si="245"/>
        <v>0.57754719342664007</v>
      </c>
      <c r="AN519" s="4">
        <f t="shared" si="246"/>
        <v>0.54335989941856233</v>
      </c>
      <c r="AO519" s="4">
        <f t="shared" si="247"/>
        <v>3.3987834883177512E-2</v>
      </c>
      <c r="AP519" s="4">
        <f t="shared" si="248"/>
        <v>7.680062793698722E-2</v>
      </c>
      <c r="AQ519" s="4">
        <f t="shared" si="249"/>
        <v>0.26974852051648746</v>
      </c>
      <c r="AR519" s="4">
        <f t="shared" si="250"/>
        <v>9.2083629329423003E-2</v>
      </c>
      <c r="AS519" s="5">
        <f t="shared" si="251"/>
        <v>5217.3272812414589</v>
      </c>
      <c r="AT519" s="5">
        <f t="shared" si="252"/>
        <v>200.96223758487511</v>
      </c>
      <c r="AU519" s="5">
        <f t="shared" si="253"/>
        <v>176.45713165275663</v>
      </c>
      <c r="AV519" s="5">
        <f t="shared" si="254"/>
        <v>24.758707091866764</v>
      </c>
      <c r="AW519" s="5">
        <f t="shared" si="255"/>
        <v>22.638133760074307</v>
      </c>
      <c r="AX519" s="5">
        <f t="shared" si="256"/>
        <v>72.197896843227241</v>
      </c>
      <c r="AY519" s="5">
        <f t="shared" si="257"/>
        <v>28.301216587911416</v>
      </c>
    </row>
    <row r="520" spans="1:51" x14ac:dyDescent="0.25">
      <c r="A520" s="2">
        <v>42491</v>
      </c>
      <c r="B520" s="299">
        <v>2016</v>
      </c>
      <c r="C520" s="1" t="s">
        <v>162</v>
      </c>
      <c r="D520" s="3">
        <v>0.42012621879150669</v>
      </c>
      <c r="E520" s="3">
        <v>69.773333333333468</v>
      </c>
      <c r="F520" s="3">
        <v>1.6571187499999975</v>
      </c>
      <c r="G520" s="3">
        <v>1.3668124999999982</v>
      </c>
      <c r="H520" s="3">
        <v>0.29030625000000038</v>
      </c>
      <c r="I520" s="3">
        <v>0.21012500000000012</v>
      </c>
      <c r="J520" s="3">
        <v>0.47606666666666747</v>
      </c>
      <c r="K520" s="3">
        <v>0.11125000000000006</v>
      </c>
      <c r="L520" s="3">
        <f t="shared" si="233"/>
        <v>0.23368575829715699</v>
      </c>
      <c r="M520" s="4">
        <f t="shared" si="234"/>
        <v>71.717952752668566</v>
      </c>
      <c r="N520" s="4">
        <f t="shared" si="235"/>
        <v>1.7033035192727997</v>
      </c>
      <c r="O520" s="4">
        <f t="shared" si="236"/>
        <v>1.4049062817230531</v>
      </c>
      <c r="P520" s="4">
        <f t="shared" si="237"/>
        <v>0.29839723754974745</v>
      </c>
      <c r="Q520" s="4">
        <f t="shared" si="238"/>
        <v>0.21598129403049587</v>
      </c>
      <c r="R520" s="4">
        <f t="shared" si="239"/>
        <v>0.48933489452207735</v>
      </c>
      <c r="S520" s="4">
        <f t="shared" si="240"/>
        <v>0.11435059588765098</v>
      </c>
      <c r="T520" s="5">
        <f t="shared" si="232"/>
        <v>8554.9206604139326</v>
      </c>
      <c r="U520" s="5">
        <f t="shared" si="232"/>
        <v>262.96079476534669</v>
      </c>
      <c r="V520" s="5">
        <f t="shared" si="232"/>
        <v>216.18881019467361</v>
      </c>
      <c r="W520" s="5">
        <f t="shared" si="232"/>
        <v>45.352286195482783</v>
      </c>
      <c r="X520" s="5">
        <f t="shared" si="232"/>
        <v>24.023773638535811</v>
      </c>
      <c r="Y520" s="5">
        <f t="shared" si="232"/>
        <v>74.898709602117705</v>
      </c>
      <c r="Z520" s="5">
        <f t="shared" si="258"/>
        <v>26.481170768462384</v>
      </c>
      <c r="AA520" s="4">
        <v>0.41737653333333347</v>
      </c>
      <c r="AB520" s="4">
        <f t="shared" si="241"/>
        <v>0.41737653333333347</v>
      </c>
      <c r="AC520" s="3">
        <f t="shared" si="242"/>
        <v>1021.1432116859551</v>
      </c>
      <c r="AD520" s="4">
        <v>29.920000000000041</v>
      </c>
      <c r="AE520" s="4">
        <v>1.3030049999999991</v>
      </c>
      <c r="AF520" s="4">
        <v>1.2258750000000014</v>
      </c>
      <c r="AG520" s="4">
        <v>7.6679999999999873E-2</v>
      </c>
      <c r="AH520" s="4">
        <v>0.17327000000000006</v>
      </c>
      <c r="AI520" s="4">
        <v>0.60858000000000156</v>
      </c>
      <c r="AJ520" s="4">
        <v>0.20775000000000043</v>
      </c>
      <c r="AK520" s="3">
        <f t="shared" si="243"/>
        <v>0.34136843143054307</v>
      </c>
      <c r="AL520" s="4">
        <f t="shared" si="244"/>
        <v>30.552604893643824</v>
      </c>
      <c r="AM520" s="4">
        <f t="shared" si="245"/>
        <v>1.3305547105428572</v>
      </c>
      <c r="AN520" s="4">
        <f t="shared" si="246"/>
        <v>1.2517939346255218</v>
      </c>
      <c r="AO520" s="4">
        <f t="shared" si="247"/>
        <v>7.8301261472078929E-2</v>
      </c>
      <c r="AP520" s="4">
        <f t="shared" si="248"/>
        <v>0.17693348428882552</v>
      </c>
      <c r="AQ520" s="4">
        <f t="shared" si="249"/>
        <v>0.62144733576784028</v>
      </c>
      <c r="AR520" s="4">
        <f t="shared" si="250"/>
        <v>0.21214250222775766</v>
      </c>
      <c r="AS520" s="5">
        <f t="shared" si="251"/>
        <v>5247.8798861351024</v>
      </c>
      <c r="AT520" s="5">
        <f t="shared" si="252"/>
        <v>202.29279229541797</v>
      </c>
      <c r="AU520" s="5">
        <f t="shared" si="253"/>
        <v>177.70892558738214</v>
      </c>
      <c r="AV520" s="5">
        <f t="shared" si="254"/>
        <v>24.837008353338842</v>
      </c>
      <c r="AW520" s="5">
        <f t="shared" si="255"/>
        <v>22.815067244363131</v>
      </c>
      <c r="AX520" s="5">
        <f t="shared" si="256"/>
        <v>72.819344178995081</v>
      </c>
      <c r="AY520" s="5">
        <f t="shared" si="257"/>
        <v>28.513359090139172</v>
      </c>
    </row>
    <row r="521" spans="1:51" x14ac:dyDescent="0.25">
      <c r="A521" s="2">
        <v>42492</v>
      </c>
      <c r="B521" s="299">
        <v>2016</v>
      </c>
      <c r="C521" s="1" t="s">
        <v>163</v>
      </c>
      <c r="D521" s="3">
        <v>0.12193968066110562</v>
      </c>
      <c r="E521" s="3">
        <v>69.773333333333468</v>
      </c>
      <c r="F521" s="3">
        <v>1.6571187499999975</v>
      </c>
      <c r="G521" s="3">
        <v>1.3668124999999982</v>
      </c>
      <c r="H521" s="3">
        <v>0.29030625000000038</v>
      </c>
      <c r="I521" s="3">
        <v>0.21012500000000012</v>
      </c>
      <c r="J521" s="3">
        <v>0.47606666666666747</v>
      </c>
      <c r="K521" s="3">
        <v>0.11125000000000006</v>
      </c>
      <c r="L521" s="3">
        <f t="shared" si="233"/>
        <v>0.23368575829715699</v>
      </c>
      <c r="M521" s="4">
        <f t="shared" si="234"/>
        <v>20.815802168892066</v>
      </c>
      <c r="N521" s="4">
        <f t="shared" si="235"/>
        <v>0.49437592304168154</v>
      </c>
      <c r="O521" s="4">
        <f t="shared" si="236"/>
        <v>0.40776751292712637</v>
      </c>
      <c r="P521" s="4">
        <f t="shared" si="237"/>
        <v>8.6608410114555501E-2</v>
      </c>
      <c r="Q521" s="4">
        <f t="shared" si="238"/>
        <v>6.2687565890575767E-2</v>
      </c>
      <c r="R521" s="4">
        <f t="shared" si="239"/>
        <v>0.14202717684698857</v>
      </c>
      <c r="S521" s="4">
        <f t="shared" si="240"/>
        <v>3.3189728520292928E-2</v>
      </c>
      <c r="T521" s="5">
        <f t="shared" ref="T521:Y563" si="259">T520+M521</f>
        <v>8575.736462582825</v>
      </c>
      <c r="U521" s="5">
        <f t="shared" si="259"/>
        <v>263.45517068838836</v>
      </c>
      <c r="V521" s="5">
        <f t="shared" si="259"/>
        <v>216.59657770760074</v>
      </c>
      <c r="W521" s="5">
        <f t="shared" si="259"/>
        <v>45.438894605597341</v>
      </c>
      <c r="X521" s="5">
        <f t="shared" si="259"/>
        <v>24.086461204426389</v>
      </c>
      <c r="Y521" s="5">
        <f t="shared" si="259"/>
        <v>75.0407367789647</v>
      </c>
      <c r="Z521" s="5">
        <f t="shared" si="258"/>
        <v>26.514360496982675</v>
      </c>
      <c r="AA521" s="4">
        <v>0.21119946666666664</v>
      </c>
      <c r="AB521" s="4">
        <f t="shared" si="241"/>
        <v>0.21119946666666664</v>
      </c>
      <c r="AC521" s="3">
        <f t="shared" si="242"/>
        <v>516.71544630450569</v>
      </c>
      <c r="AD521" s="4">
        <v>29.920000000000041</v>
      </c>
      <c r="AE521" s="4">
        <v>1.3030049999999991</v>
      </c>
      <c r="AF521" s="4">
        <v>1.2258750000000014</v>
      </c>
      <c r="AG521" s="4">
        <v>7.6679999999999873E-2</v>
      </c>
      <c r="AH521" s="4">
        <v>0.17327000000000006</v>
      </c>
      <c r="AI521" s="4">
        <v>0.60858000000000156</v>
      </c>
      <c r="AJ521" s="4">
        <v>0.20775000000000043</v>
      </c>
      <c r="AK521" s="3">
        <f t="shared" si="243"/>
        <v>0.34136843143054307</v>
      </c>
      <c r="AL521" s="4">
        <f t="shared" si="244"/>
        <v>15.460126153430831</v>
      </c>
      <c r="AM521" s="4">
        <f t="shared" si="245"/>
        <v>0.67328281011200197</v>
      </c>
      <c r="AN521" s="4">
        <f t="shared" si="246"/>
        <v>0.63342854773853663</v>
      </c>
      <c r="AO521" s="4">
        <f t="shared" si="247"/>
        <v>3.9621740422629427E-2</v>
      </c>
      <c r="AP521" s="4">
        <f t="shared" si="248"/>
        <v>8.9531285381181727E-2</v>
      </c>
      <c r="AQ521" s="4">
        <f t="shared" si="249"/>
        <v>0.31446268631199686</v>
      </c>
      <c r="AR521" s="4">
        <f t="shared" si="250"/>
        <v>0.1073476339697613</v>
      </c>
      <c r="AS521" s="5">
        <f t="shared" si="251"/>
        <v>5263.3400122885332</v>
      </c>
      <c r="AT521" s="5">
        <f t="shared" si="252"/>
        <v>202.96607510552997</v>
      </c>
      <c r="AU521" s="5">
        <f t="shared" si="253"/>
        <v>178.34235413512067</v>
      </c>
      <c r="AV521" s="5">
        <f t="shared" si="254"/>
        <v>24.87663009376147</v>
      </c>
      <c r="AW521" s="5">
        <f t="shared" si="255"/>
        <v>22.904598529744312</v>
      </c>
      <c r="AX521" s="5">
        <f t="shared" si="256"/>
        <v>73.133806865307079</v>
      </c>
      <c r="AY521" s="5">
        <f t="shared" si="257"/>
        <v>28.620706724108935</v>
      </c>
    </row>
    <row r="522" spans="1:51" x14ac:dyDescent="0.25">
      <c r="A522" s="2">
        <v>42493</v>
      </c>
      <c r="B522" s="299">
        <v>2016</v>
      </c>
      <c r="C522" s="1" t="s">
        <v>164</v>
      </c>
      <c r="D522" s="3">
        <v>7.0370594577933807E-2</v>
      </c>
      <c r="E522" s="3">
        <v>69.773333333333468</v>
      </c>
      <c r="F522" s="3">
        <v>1.6571187499999975</v>
      </c>
      <c r="G522" s="3">
        <v>1.3668124999999982</v>
      </c>
      <c r="H522" s="3">
        <v>0.29030625000000038</v>
      </c>
      <c r="I522" s="3">
        <v>0.21012500000000012</v>
      </c>
      <c r="J522" s="3">
        <v>0.47606666666666747</v>
      </c>
      <c r="K522" s="3">
        <v>0.11125000000000006</v>
      </c>
      <c r="L522" s="3">
        <f t="shared" si="233"/>
        <v>0.23368575829715699</v>
      </c>
      <c r="M522" s="4">
        <f t="shared" si="234"/>
        <v>12.012663698149277</v>
      </c>
      <c r="N522" s="4">
        <f t="shared" si="235"/>
        <v>0.28530112151224113</v>
      </c>
      <c r="O522" s="4">
        <f t="shared" si="236"/>
        <v>0.23531997278224639</v>
      </c>
      <c r="P522" s="4">
        <f t="shared" si="237"/>
        <v>4.9981148729994929E-2</v>
      </c>
      <c r="Q522" s="4">
        <f t="shared" si="238"/>
        <v>3.6176585508889934E-2</v>
      </c>
      <c r="R522" s="4">
        <f t="shared" si="239"/>
        <v>8.1962957642350426E-2</v>
      </c>
      <c r="S522" s="4">
        <f t="shared" si="240"/>
        <v>1.915357590893042E-2</v>
      </c>
      <c r="T522" s="5">
        <f t="shared" si="259"/>
        <v>8587.7491262809745</v>
      </c>
      <c r="U522" s="5">
        <f t="shared" si="259"/>
        <v>263.74047180990061</v>
      </c>
      <c r="V522" s="5">
        <f t="shared" si="259"/>
        <v>216.83189768038298</v>
      </c>
      <c r="W522" s="5">
        <f t="shared" si="259"/>
        <v>45.488875754327339</v>
      </c>
      <c r="X522" s="5">
        <f t="shared" si="259"/>
        <v>24.122637789935279</v>
      </c>
      <c r="Y522" s="5">
        <f t="shared" si="259"/>
        <v>75.122699736607046</v>
      </c>
      <c r="Z522" s="5">
        <f t="shared" si="258"/>
        <v>26.533514072891606</v>
      </c>
      <c r="AA522" s="4">
        <v>9.6414400000000053E-2</v>
      </c>
      <c r="AB522" s="4">
        <f t="shared" si="241"/>
        <v>9.6414400000000053E-2</v>
      </c>
      <c r="AC522" s="3">
        <f t="shared" si="242"/>
        <v>235.88511141843713</v>
      </c>
      <c r="AD522" s="4">
        <v>29.920000000000041</v>
      </c>
      <c r="AE522" s="4">
        <v>1.3030049999999991</v>
      </c>
      <c r="AF522" s="4">
        <v>1.2258750000000014</v>
      </c>
      <c r="AG522" s="4">
        <v>7.6679999999999873E-2</v>
      </c>
      <c r="AH522" s="4">
        <v>0.17327000000000006</v>
      </c>
      <c r="AI522" s="4">
        <v>0.60858000000000156</v>
      </c>
      <c r="AJ522" s="4">
        <v>0.20775000000000043</v>
      </c>
      <c r="AK522" s="3">
        <f t="shared" si="243"/>
        <v>0.34136843143054307</v>
      </c>
      <c r="AL522" s="4">
        <f t="shared" si="244"/>
        <v>7.0576825336396478</v>
      </c>
      <c r="AM522" s="4">
        <f t="shared" si="245"/>
        <v>0.30735947960378041</v>
      </c>
      <c r="AN522" s="4">
        <f t="shared" si="246"/>
        <v>0.2891656609600769</v>
      </c>
      <c r="AO522" s="4">
        <f t="shared" si="247"/>
        <v>1.8087670343565725E-2</v>
      </c>
      <c r="AP522" s="4">
        <f t="shared" si="248"/>
        <v>4.0871813255472608E-2</v>
      </c>
      <c r="AQ522" s="4">
        <f t="shared" si="249"/>
        <v>0.14355496110703284</v>
      </c>
      <c r="AR522" s="4">
        <f t="shared" si="250"/>
        <v>4.9005131897180407E-2</v>
      </c>
      <c r="AS522" s="5">
        <f t="shared" si="251"/>
        <v>5270.3976948221725</v>
      </c>
      <c r="AT522" s="5">
        <f t="shared" si="252"/>
        <v>203.27343458513374</v>
      </c>
      <c r="AU522" s="5">
        <f t="shared" si="253"/>
        <v>178.63151979608074</v>
      </c>
      <c r="AV522" s="5">
        <f t="shared" si="254"/>
        <v>24.894717764105035</v>
      </c>
      <c r="AW522" s="5">
        <f t="shared" si="255"/>
        <v>22.945470342999783</v>
      </c>
      <c r="AX522" s="5">
        <f t="shared" si="256"/>
        <v>73.277361826414108</v>
      </c>
      <c r="AY522" s="5">
        <f t="shared" si="257"/>
        <v>28.669711856006113</v>
      </c>
    </row>
    <row r="523" spans="1:51" x14ac:dyDescent="0.25">
      <c r="A523" s="2">
        <v>42494</v>
      </c>
      <c r="B523" s="299">
        <v>2016</v>
      </c>
      <c r="C523" s="1" t="s">
        <v>165</v>
      </c>
      <c r="D523" s="3">
        <v>6.8322481418309627E-2</v>
      </c>
      <c r="E523" s="3">
        <v>69.773333333333468</v>
      </c>
      <c r="F523" s="3">
        <v>1.6571187499999975</v>
      </c>
      <c r="G523" s="3">
        <v>1.3668124999999982</v>
      </c>
      <c r="H523" s="3">
        <v>0.29030625000000038</v>
      </c>
      <c r="I523" s="3">
        <v>0.21012500000000012</v>
      </c>
      <c r="J523" s="3">
        <v>0.47606666666666747</v>
      </c>
      <c r="K523" s="3">
        <v>0.11125000000000006</v>
      </c>
      <c r="L523" s="3">
        <f t="shared" si="233"/>
        <v>0.23368575829715699</v>
      </c>
      <c r="M523" s="4">
        <f t="shared" si="234"/>
        <v>11.663039046689615</v>
      </c>
      <c r="N523" s="4">
        <f t="shared" si="235"/>
        <v>0.27699752560077512</v>
      </c>
      <c r="O523" s="4">
        <f t="shared" si="236"/>
        <v>0.22847106187182395</v>
      </c>
      <c r="P523" s="4">
        <f t="shared" si="237"/>
        <v>4.8526463728951384E-2</v>
      </c>
      <c r="Q523" s="4">
        <f t="shared" si="238"/>
        <v>3.5123677809368224E-2</v>
      </c>
      <c r="R523" s="4">
        <f t="shared" si="239"/>
        <v>7.9577452543866348E-2</v>
      </c>
      <c r="S523" s="4">
        <f t="shared" si="240"/>
        <v>1.8596117341069432E-2</v>
      </c>
      <c r="T523" s="5">
        <f t="shared" si="259"/>
        <v>8599.4121653276634</v>
      </c>
      <c r="U523" s="5">
        <f t="shared" si="259"/>
        <v>264.0174693355014</v>
      </c>
      <c r="V523" s="5">
        <f t="shared" si="259"/>
        <v>217.06036874225481</v>
      </c>
      <c r="W523" s="5">
        <f t="shared" si="259"/>
        <v>45.537402218056293</v>
      </c>
      <c r="X523" s="5">
        <f t="shared" si="259"/>
        <v>24.157761467744649</v>
      </c>
      <c r="Y523" s="5">
        <f t="shared" si="259"/>
        <v>75.202277189150919</v>
      </c>
      <c r="Z523" s="5">
        <f t="shared" si="258"/>
        <v>26.552110190232675</v>
      </c>
      <c r="AA523" s="4">
        <v>8.4430399999999975E-2</v>
      </c>
      <c r="AB523" s="4">
        <f t="shared" si="241"/>
        <v>8.4430399999999975E-2</v>
      </c>
      <c r="AC523" s="3">
        <f t="shared" si="242"/>
        <v>206.56535031181232</v>
      </c>
      <c r="AD523" s="4">
        <v>29.920000000000041</v>
      </c>
      <c r="AE523" s="4">
        <v>1.3030049999999991</v>
      </c>
      <c r="AF523" s="4">
        <v>1.2258750000000014</v>
      </c>
      <c r="AG523" s="4">
        <v>7.6679999999999873E-2</v>
      </c>
      <c r="AH523" s="4">
        <v>0.17327000000000006</v>
      </c>
      <c r="AI523" s="4">
        <v>0.60858000000000156</v>
      </c>
      <c r="AJ523" s="4">
        <v>0.20775000000000043</v>
      </c>
      <c r="AK523" s="3">
        <f t="shared" si="243"/>
        <v>0.34136843143054307</v>
      </c>
      <c r="AL523" s="4">
        <f t="shared" si="244"/>
        <v>6.1804352813294328</v>
      </c>
      <c r="AM523" s="4">
        <f t="shared" si="245"/>
        <v>0.26915568428304276</v>
      </c>
      <c r="AN523" s="4">
        <f t="shared" si="246"/>
        <v>0.2532232988134932</v>
      </c>
      <c r="AO523" s="4">
        <f t="shared" si="247"/>
        <v>1.5839431061909742E-2</v>
      </c>
      <c r="AP523" s="4">
        <f t="shared" si="248"/>
        <v>3.5791578248527731E-2</v>
      </c>
      <c r="AQ523" s="4">
        <f t="shared" si="249"/>
        <v>0.12571154089276304</v>
      </c>
      <c r="AR523" s="4">
        <f t="shared" si="250"/>
        <v>4.2913951527279094E-2</v>
      </c>
      <c r="AS523" s="5">
        <f t="shared" si="251"/>
        <v>5276.5781301035022</v>
      </c>
      <c r="AT523" s="5">
        <f t="shared" si="252"/>
        <v>203.54259026941679</v>
      </c>
      <c r="AU523" s="5">
        <f t="shared" si="253"/>
        <v>178.88474309489422</v>
      </c>
      <c r="AV523" s="5">
        <f t="shared" si="254"/>
        <v>24.910557195166945</v>
      </c>
      <c r="AW523" s="5">
        <f t="shared" si="255"/>
        <v>22.981261921248311</v>
      </c>
      <c r="AX523" s="5">
        <f t="shared" si="256"/>
        <v>73.403073367306874</v>
      </c>
      <c r="AY523" s="5">
        <f t="shared" si="257"/>
        <v>28.712625807533392</v>
      </c>
    </row>
    <row r="524" spans="1:51" x14ac:dyDescent="0.25">
      <c r="A524" s="2">
        <v>42495</v>
      </c>
      <c r="B524" s="299">
        <v>2016</v>
      </c>
      <c r="C524" s="1" t="s">
        <v>166</v>
      </c>
      <c r="D524" s="3">
        <v>6.6969206975370163E-2</v>
      </c>
      <c r="E524" s="3">
        <v>69.773333333333468</v>
      </c>
      <c r="F524" s="3">
        <v>1.6571187499999975</v>
      </c>
      <c r="G524" s="3">
        <v>1.3668124999999982</v>
      </c>
      <c r="H524" s="3">
        <v>0.29030625000000038</v>
      </c>
      <c r="I524" s="3">
        <v>0.21012500000000012</v>
      </c>
      <c r="J524" s="3">
        <v>0.47606666666666747</v>
      </c>
      <c r="K524" s="3">
        <v>0.11125000000000006</v>
      </c>
      <c r="L524" s="3">
        <f t="shared" si="233"/>
        <v>0.23368575829715699</v>
      </c>
      <c r="M524" s="4">
        <f t="shared" si="234"/>
        <v>11.43202734539827</v>
      </c>
      <c r="N524" s="4">
        <f t="shared" si="235"/>
        <v>0.27151099079742214</v>
      </c>
      <c r="O524" s="4">
        <f t="shared" si="236"/>
        <v>0.22394569858635757</v>
      </c>
      <c r="P524" s="4">
        <f t="shared" si="237"/>
        <v>4.7565292211064751E-2</v>
      </c>
      <c r="Q524" s="4">
        <f t="shared" si="238"/>
        <v>3.4427977440547611E-2</v>
      </c>
      <c r="R524" s="4">
        <f t="shared" si="239"/>
        <v>7.8001249066968301E-2</v>
      </c>
      <c r="S524" s="4">
        <f t="shared" si="240"/>
        <v>1.8227781036339898E-2</v>
      </c>
      <c r="T524" s="5">
        <f t="shared" si="259"/>
        <v>8610.8441926730611</v>
      </c>
      <c r="U524" s="5">
        <f t="shared" si="259"/>
        <v>264.28898032629883</v>
      </c>
      <c r="V524" s="5">
        <f t="shared" si="259"/>
        <v>217.28431444084117</v>
      </c>
      <c r="W524" s="5">
        <f t="shared" si="259"/>
        <v>45.584967510267354</v>
      </c>
      <c r="X524" s="5">
        <f t="shared" si="259"/>
        <v>24.192189445185196</v>
      </c>
      <c r="Y524" s="5">
        <f t="shared" si="259"/>
        <v>75.280278438217891</v>
      </c>
      <c r="Z524" s="5">
        <f t="shared" si="258"/>
        <v>26.570337971269016</v>
      </c>
      <c r="AA524" s="4">
        <v>8.7633599999999978E-2</v>
      </c>
      <c r="AB524" s="4">
        <f t="shared" si="241"/>
        <v>8.7633599999999978E-2</v>
      </c>
      <c r="AC524" s="3">
        <f t="shared" si="242"/>
        <v>214.40222103750824</v>
      </c>
      <c r="AD524" s="4">
        <v>29.920000000000041</v>
      </c>
      <c r="AE524" s="4">
        <v>1.3030049999999991</v>
      </c>
      <c r="AF524" s="4">
        <v>1.2258750000000014</v>
      </c>
      <c r="AG524" s="4">
        <v>7.6679999999999873E-2</v>
      </c>
      <c r="AH524" s="4">
        <v>0.17327000000000006</v>
      </c>
      <c r="AI524" s="4">
        <v>0.60858000000000156</v>
      </c>
      <c r="AJ524" s="4">
        <v>0.20775000000000043</v>
      </c>
      <c r="AK524" s="3">
        <f t="shared" si="243"/>
        <v>0.34136843143054307</v>
      </c>
      <c r="AL524" s="4">
        <f t="shared" si="244"/>
        <v>6.4149144534422557</v>
      </c>
      <c r="AM524" s="4">
        <f t="shared" si="245"/>
        <v>0.27936716602297829</v>
      </c>
      <c r="AN524" s="4">
        <f t="shared" si="246"/>
        <v>0.26283032271435569</v>
      </c>
      <c r="AO524" s="4">
        <f t="shared" si="247"/>
        <v>1.6440362309156107E-2</v>
      </c>
      <c r="AP524" s="4">
        <f t="shared" si="248"/>
        <v>3.7149472839169063E-2</v>
      </c>
      <c r="AQ524" s="4">
        <f t="shared" si="249"/>
        <v>0.13048090367900711</v>
      </c>
      <c r="AR524" s="4">
        <f t="shared" si="250"/>
        <v>4.4542061420542442E-2</v>
      </c>
      <c r="AS524" s="5">
        <f t="shared" si="251"/>
        <v>5282.9930445569444</v>
      </c>
      <c r="AT524" s="5">
        <f t="shared" si="252"/>
        <v>203.82195743543977</v>
      </c>
      <c r="AU524" s="5">
        <f t="shared" si="253"/>
        <v>179.14757341760858</v>
      </c>
      <c r="AV524" s="5">
        <f t="shared" si="254"/>
        <v>24.926997557476099</v>
      </c>
      <c r="AW524" s="5">
        <f t="shared" si="255"/>
        <v>23.018411394087479</v>
      </c>
      <c r="AX524" s="5">
        <f t="shared" si="256"/>
        <v>73.533554270985874</v>
      </c>
      <c r="AY524" s="5">
        <f t="shared" si="257"/>
        <v>28.757167868953935</v>
      </c>
    </row>
    <row r="525" spans="1:51" x14ac:dyDescent="0.25">
      <c r="A525" s="2">
        <v>42496</v>
      </c>
      <c r="B525" s="299">
        <v>2016</v>
      </c>
      <c r="C525" s="1" t="s">
        <v>167</v>
      </c>
      <c r="D525" s="3">
        <v>5.1219659437364791E-2</v>
      </c>
      <c r="E525" s="3">
        <v>63.092586805555612</v>
      </c>
      <c r="F525" s="3">
        <v>1.6324972656249994</v>
      </c>
      <c r="G525" s="3">
        <v>1.3283221354166661</v>
      </c>
      <c r="H525" s="3">
        <v>0.30845638020833338</v>
      </c>
      <c r="I525" s="3">
        <v>0.19470052083333331</v>
      </c>
      <c r="J525" s="3">
        <v>0.4558986111111118</v>
      </c>
      <c r="K525" s="3">
        <v>0.10902155448717964</v>
      </c>
      <c r="L525" s="3">
        <f t="shared" si="233"/>
        <v>0.23913552669413343</v>
      </c>
      <c r="M525" s="4">
        <f t="shared" si="234"/>
        <v>7.906306518907102</v>
      </c>
      <c r="N525" s="4">
        <f t="shared" si="235"/>
        <v>0.20457274660630057</v>
      </c>
      <c r="O525" s="4">
        <f t="shared" si="236"/>
        <v>0.16645571992189459</v>
      </c>
      <c r="P525" s="4">
        <f t="shared" si="237"/>
        <v>3.8653521960600443E-2</v>
      </c>
      <c r="Q525" s="4">
        <f t="shared" si="238"/>
        <v>2.4398460659781393E-2</v>
      </c>
      <c r="R525" s="4">
        <f t="shared" si="239"/>
        <v>5.7129915628551867E-2</v>
      </c>
      <c r="S525" s="4">
        <f t="shared" si="240"/>
        <v>1.3661792463825154E-2</v>
      </c>
      <c r="T525" s="5">
        <f t="shared" si="259"/>
        <v>8618.7504991919686</v>
      </c>
      <c r="U525" s="5">
        <f t="shared" si="259"/>
        <v>264.49355307290512</v>
      </c>
      <c r="V525" s="5">
        <f t="shared" si="259"/>
        <v>217.45077016076306</v>
      </c>
      <c r="W525" s="5">
        <f t="shared" si="259"/>
        <v>45.623621032227952</v>
      </c>
      <c r="X525" s="5">
        <f t="shared" si="259"/>
        <v>24.216587905844978</v>
      </c>
      <c r="Y525" s="5">
        <f t="shared" si="259"/>
        <v>75.337408353846442</v>
      </c>
      <c r="Z525" s="5">
        <f t="shared" si="258"/>
        <v>26.583999763732841</v>
      </c>
      <c r="AA525" s="4">
        <v>8.5729599999999948E-2</v>
      </c>
      <c r="AB525" s="4">
        <f t="shared" si="241"/>
        <v>8.5729599999999948E-2</v>
      </c>
      <c r="AC525" s="3">
        <f t="shared" si="242"/>
        <v>209.74394123552111</v>
      </c>
      <c r="AD525" s="4">
        <v>29.920000000000041</v>
      </c>
      <c r="AE525" s="4">
        <v>1.3030049999999991</v>
      </c>
      <c r="AF525" s="4">
        <v>1.2258750000000014</v>
      </c>
      <c r="AG525" s="4">
        <v>7.6679999999999873E-2</v>
      </c>
      <c r="AH525" s="4">
        <v>0.17327000000000006</v>
      </c>
      <c r="AI525" s="4">
        <v>0.60858000000000156</v>
      </c>
      <c r="AJ525" s="4">
        <v>0.20775000000000043</v>
      </c>
      <c r="AK525" s="3">
        <f t="shared" si="243"/>
        <v>0.34136843143054307</v>
      </c>
      <c r="AL525" s="4">
        <f t="shared" si="244"/>
        <v>6.2755387217667993</v>
      </c>
      <c r="AM525" s="4">
        <f t="shared" si="245"/>
        <v>0.27329740414958997</v>
      </c>
      <c r="AN525" s="4">
        <f t="shared" si="246"/>
        <v>0.25711985396209469</v>
      </c>
      <c r="AO525" s="4">
        <f t="shared" si="247"/>
        <v>1.6083165413939733E-2</v>
      </c>
      <c r="AP525" s="4">
        <f t="shared" si="248"/>
        <v>3.6342332697878753E-2</v>
      </c>
      <c r="AQ525" s="4">
        <f t="shared" si="249"/>
        <v>0.12764596775711373</v>
      </c>
      <c r="AR525" s="4">
        <f t="shared" si="250"/>
        <v>4.3574303791679599E-2</v>
      </c>
      <c r="AS525" s="5">
        <f t="shared" si="251"/>
        <v>5289.268583278711</v>
      </c>
      <c r="AT525" s="5">
        <f t="shared" si="252"/>
        <v>204.09525483958936</v>
      </c>
      <c r="AU525" s="5">
        <f t="shared" si="253"/>
        <v>179.40469327157066</v>
      </c>
      <c r="AV525" s="5">
        <f t="shared" si="254"/>
        <v>24.943080722890038</v>
      </c>
      <c r="AW525" s="5">
        <f t="shared" si="255"/>
        <v>23.054753726785357</v>
      </c>
      <c r="AX525" s="5">
        <f t="shared" si="256"/>
        <v>73.661200238742992</v>
      </c>
      <c r="AY525" s="5">
        <f t="shared" si="257"/>
        <v>28.800742172745615</v>
      </c>
    </row>
    <row r="526" spans="1:51" x14ac:dyDescent="0.25">
      <c r="A526" s="2">
        <v>42497</v>
      </c>
      <c r="B526" s="299">
        <v>2016</v>
      </c>
      <c r="C526" s="1" t="s">
        <v>168</v>
      </c>
      <c r="D526" s="3">
        <v>0</v>
      </c>
      <c r="E526" s="3">
        <v>23.962500000000045</v>
      </c>
      <c r="F526" s="3">
        <v>1.4882857142857133</v>
      </c>
      <c r="G526" s="3">
        <v>1.1028785714285727</v>
      </c>
      <c r="H526" s="3">
        <v>0.41476428571428486</v>
      </c>
      <c r="I526" s="3">
        <v>0.10435714285714308</v>
      </c>
      <c r="J526" s="3">
        <v>0.33777142857142883</v>
      </c>
      <c r="K526" s="3">
        <v>9.5969230769230751E-2</v>
      </c>
      <c r="L526" s="3">
        <f t="shared" si="233"/>
        <v>0.28412477388961882</v>
      </c>
      <c r="M526" s="4">
        <f t="shared" si="234"/>
        <v>0</v>
      </c>
      <c r="N526" s="4">
        <f t="shared" si="235"/>
        <v>0</v>
      </c>
      <c r="O526" s="4">
        <f t="shared" si="236"/>
        <v>0</v>
      </c>
      <c r="P526" s="4">
        <f t="shared" si="237"/>
        <v>0</v>
      </c>
      <c r="Q526" s="4">
        <f t="shared" si="238"/>
        <v>0</v>
      </c>
      <c r="R526" s="4">
        <f t="shared" si="239"/>
        <v>0</v>
      </c>
      <c r="S526" s="4">
        <f t="shared" si="240"/>
        <v>0</v>
      </c>
      <c r="T526" s="5">
        <f t="shared" si="259"/>
        <v>8618.7504991919686</v>
      </c>
      <c r="U526" s="5">
        <f t="shared" si="259"/>
        <v>264.49355307290512</v>
      </c>
      <c r="V526" s="5">
        <f t="shared" si="259"/>
        <v>217.45077016076306</v>
      </c>
      <c r="W526" s="5">
        <f t="shared" si="259"/>
        <v>45.623621032227952</v>
      </c>
      <c r="X526" s="5">
        <f t="shared" si="259"/>
        <v>24.216587905844978</v>
      </c>
      <c r="Y526" s="5">
        <f t="shared" si="259"/>
        <v>75.337408353846442</v>
      </c>
      <c r="Z526" s="5">
        <f t="shared" si="258"/>
        <v>26.583999763732841</v>
      </c>
      <c r="AA526" s="4">
        <v>4.5155733333333309E-2</v>
      </c>
      <c r="AB526" s="4">
        <f t="shared" si="241"/>
        <v>4.5155733333333309E-2</v>
      </c>
      <c r="AC526" s="3">
        <f t="shared" si="242"/>
        <v>110.47691204337275</v>
      </c>
      <c r="AD526" s="4">
        <v>29.920000000000041</v>
      </c>
      <c r="AE526" s="4">
        <v>1.3030049999999991</v>
      </c>
      <c r="AF526" s="4">
        <v>1.2258750000000014</v>
      </c>
      <c r="AG526" s="4">
        <v>7.6679999999999873E-2</v>
      </c>
      <c r="AH526" s="4">
        <v>0.17327000000000006</v>
      </c>
      <c r="AI526" s="4">
        <v>0.60858000000000156</v>
      </c>
      <c r="AJ526" s="4">
        <v>0.20775000000000043</v>
      </c>
      <c r="AK526" s="3">
        <f t="shared" si="243"/>
        <v>0.34136843143054307</v>
      </c>
      <c r="AL526" s="4">
        <f t="shared" si="244"/>
        <v>3.3054692083377177</v>
      </c>
      <c r="AM526" s="4">
        <f t="shared" si="245"/>
        <v>0.14395196877707483</v>
      </c>
      <c r="AN526" s="4">
        <f t="shared" si="246"/>
        <v>0.13543088455116972</v>
      </c>
      <c r="AO526" s="4">
        <f t="shared" si="247"/>
        <v>8.4713696154858093E-3</v>
      </c>
      <c r="AP526" s="4">
        <f t="shared" si="248"/>
        <v>1.9142334549755207E-2</v>
      </c>
      <c r="AQ526" s="4">
        <f t="shared" si="249"/>
        <v>6.7234039131355977E-2</v>
      </c>
      <c r="AR526" s="4">
        <f t="shared" si="250"/>
        <v>2.2951578477010737E-2</v>
      </c>
      <c r="AS526" s="5">
        <f t="shared" si="251"/>
        <v>5292.5740524870489</v>
      </c>
      <c r="AT526" s="5">
        <f t="shared" si="252"/>
        <v>204.23920680836645</v>
      </c>
      <c r="AU526" s="5">
        <f t="shared" si="253"/>
        <v>179.54012415612183</v>
      </c>
      <c r="AV526" s="5">
        <f t="shared" si="254"/>
        <v>24.951552092505523</v>
      </c>
      <c r="AW526" s="5">
        <f t="shared" si="255"/>
        <v>23.073896061335113</v>
      </c>
      <c r="AX526" s="5">
        <f t="shared" si="256"/>
        <v>73.728434277874342</v>
      </c>
      <c r="AY526" s="5">
        <f t="shared" si="257"/>
        <v>28.823693751222624</v>
      </c>
    </row>
    <row r="527" spans="1:51" x14ac:dyDescent="0.25">
      <c r="A527" s="2">
        <v>42498</v>
      </c>
      <c r="B527" s="299">
        <v>2016</v>
      </c>
      <c r="C527" s="1" t="s">
        <v>169</v>
      </c>
      <c r="D527" s="3">
        <v>0</v>
      </c>
      <c r="E527" s="3">
        <v>23.962500000000045</v>
      </c>
      <c r="F527" s="3">
        <v>1.4882857142857133</v>
      </c>
      <c r="G527" s="3">
        <v>1.1028785714285727</v>
      </c>
      <c r="H527" s="3">
        <v>0.41476428571428486</v>
      </c>
      <c r="I527" s="3">
        <v>0.10435714285714308</v>
      </c>
      <c r="J527" s="3">
        <v>0.33777142857142883</v>
      </c>
      <c r="K527" s="3">
        <v>9.5969230769230751E-2</v>
      </c>
      <c r="L527" s="3">
        <f t="shared" si="233"/>
        <v>0.28412477388961882</v>
      </c>
      <c r="M527" s="4">
        <f t="shared" si="234"/>
        <v>0</v>
      </c>
      <c r="N527" s="4">
        <f t="shared" si="235"/>
        <v>0</v>
      </c>
      <c r="O527" s="4">
        <f t="shared" si="236"/>
        <v>0</v>
      </c>
      <c r="P527" s="4">
        <f t="shared" si="237"/>
        <v>0</v>
      </c>
      <c r="Q527" s="4">
        <f t="shared" si="238"/>
        <v>0</v>
      </c>
      <c r="R527" s="4">
        <f t="shared" si="239"/>
        <v>0</v>
      </c>
      <c r="S527" s="4">
        <f t="shared" si="240"/>
        <v>0</v>
      </c>
      <c r="T527" s="5">
        <f t="shared" si="259"/>
        <v>8618.7504991919686</v>
      </c>
      <c r="U527" s="5">
        <f t="shared" si="259"/>
        <v>264.49355307290512</v>
      </c>
      <c r="V527" s="5">
        <f t="shared" si="259"/>
        <v>217.45077016076306</v>
      </c>
      <c r="W527" s="5">
        <f t="shared" si="259"/>
        <v>45.623621032227952</v>
      </c>
      <c r="X527" s="5">
        <f t="shared" si="259"/>
        <v>24.216587905844978</v>
      </c>
      <c r="Y527" s="5">
        <f t="shared" si="259"/>
        <v>75.337408353846442</v>
      </c>
      <c r="Z527" s="5">
        <f t="shared" si="258"/>
        <v>26.583999763732841</v>
      </c>
      <c r="AA527" s="4">
        <v>3.3455466666666683E-2</v>
      </c>
      <c r="AB527" s="4">
        <f t="shared" si="241"/>
        <v>3.3455466666666683E-2</v>
      </c>
      <c r="AC527" s="3">
        <f t="shared" si="242"/>
        <v>81.851325966063939</v>
      </c>
      <c r="AD527" s="4">
        <v>29.920000000000041</v>
      </c>
      <c r="AE527" s="4">
        <v>1.3030049999999991</v>
      </c>
      <c r="AF527" s="4">
        <v>1.2258750000000014</v>
      </c>
      <c r="AG527" s="4">
        <v>7.6679999999999873E-2</v>
      </c>
      <c r="AH527" s="4">
        <v>0.17327000000000006</v>
      </c>
      <c r="AI527" s="4">
        <v>0.60858000000000156</v>
      </c>
      <c r="AJ527" s="4">
        <v>0.20775000000000043</v>
      </c>
      <c r="AK527" s="3">
        <f t="shared" si="243"/>
        <v>0.34136843143054307</v>
      </c>
      <c r="AL527" s="4">
        <f t="shared" si="244"/>
        <v>2.4489916729046368</v>
      </c>
      <c r="AM527" s="4">
        <f t="shared" si="245"/>
        <v>0.10665268699041108</v>
      </c>
      <c r="AN527" s="4">
        <f t="shared" si="246"/>
        <v>0.10033949421864875</v>
      </c>
      <c r="AO527" s="4">
        <f t="shared" si="247"/>
        <v>6.2763596750777736E-3</v>
      </c>
      <c r="AP527" s="4">
        <f t="shared" si="248"/>
        <v>1.4182379250139905E-2</v>
      </c>
      <c r="AQ527" s="4">
        <f t="shared" si="249"/>
        <v>4.9813079956427322E-2</v>
      </c>
      <c r="AR527" s="4">
        <f t="shared" si="250"/>
        <v>1.7004612969449821E-2</v>
      </c>
      <c r="AS527" s="5">
        <f t="shared" si="251"/>
        <v>5295.0230441599533</v>
      </c>
      <c r="AT527" s="5">
        <f t="shared" si="252"/>
        <v>204.34585949535685</v>
      </c>
      <c r="AU527" s="5">
        <f t="shared" si="253"/>
        <v>179.64046365034048</v>
      </c>
      <c r="AV527" s="5">
        <f t="shared" si="254"/>
        <v>24.9578284521806</v>
      </c>
      <c r="AW527" s="5">
        <f t="shared" si="255"/>
        <v>23.088078440585253</v>
      </c>
      <c r="AX527" s="5">
        <f t="shared" si="256"/>
        <v>73.778247357830764</v>
      </c>
      <c r="AY527" s="5">
        <f t="shared" si="257"/>
        <v>28.840698364192075</v>
      </c>
    </row>
    <row r="528" spans="1:51" x14ac:dyDescent="0.25">
      <c r="A528" s="2">
        <v>42499</v>
      </c>
      <c r="B528" s="299">
        <v>2016</v>
      </c>
      <c r="C528" s="1" t="s">
        <v>170</v>
      </c>
      <c r="D528" s="3">
        <v>4.8220223575289711E-2</v>
      </c>
      <c r="E528" s="3">
        <v>63.092586805555669</v>
      </c>
      <c r="F528" s="3">
        <v>1.6324972656249974</v>
      </c>
      <c r="G528" s="3">
        <v>1.3283221354166648</v>
      </c>
      <c r="H528" s="3">
        <v>0.30845638020833371</v>
      </c>
      <c r="I528" s="3">
        <v>0.19470052083333333</v>
      </c>
      <c r="J528" s="3">
        <v>0.45589861111111185</v>
      </c>
      <c r="K528" s="3">
        <v>0.10902155448717954</v>
      </c>
      <c r="L528" s="3">
        <f t="shared" si="233"/>
        <v>0.23913552669413321</v>
      </c>
      <c r="M528" s="4">
        <f t="shared" si="234"/>
        <v>7.443311263376998</v>
      </c>
      <c r="N528" s="4">
        <f t="shared" si="235"/>
        <v>0.19259291621862476</v>
      </c>
      <c r="O528" s="4">
        <f t="shared" si="236"/>
        <v>0.15670803199765504</v>
      </c>
      <c r="P528" s="4">
        <f t="shared" si="237"/>
        <v>3.6389962201756124E-2</v>
      </c>
      <c r="Q528" s="4">
        <f t="shared" si="238"/>
        <v>2.2969680798957285E-2</v>
      </c>
      <c r="R528" s="4">
        <f t="shared" si="239"/>
        <v>5.3784373709376276E-2</v>
      </c>
      <c r="S528" s="4">
        <f t="shared" si="240"/>
        <v>1.2861754534905784E-2</v>
      </c>
      <c r="T528" s="5">
        <f t="shared" si="259"/>
        <v>8626.1938104553465</v>
      </c>
      <c r="U528" s="5">
        <f t="shared" si="259"/>
        <v>264.68614598912376</v>
      </c>
      <c r="V528" s="5">
        <f t="shared" si="259"/>
        <v>217.60747819276071</v>
      </c>
      <c r="W528" s="5">
        <f t="shared" si="259"/>
        <v>45.660010994429705</v>
      </c>
      <c r="X528" s="5">
        <f t="shared" si="259"/>
        <v>24.239557586643937</v>
      </c>
      <c r="Y528" s="5">
        <f t="shared" si="259"/>
        <v>75.391192727555818</v>
      </c>
      <c r="Z528" s="5">
        <f t="shared" si="258"/>
        <v>26.596861518267747</v>
      </c>
      <c r="AA528" s="4">
        <v>5.2420800000000017E-2</v>
      </c>
      <c r="AB528" s="4">
        <f t="shared" si="241"/>
        <v>5.2420800000000017E-2</v>
      </c>
      <c r="AC528" s="3">
        <f t="shared" si="242"/>
        <v>128.25144634664122</v>
      </c>
      <c r="AD528" s="4">
        <v>29.920000000000041</v>
      </c>
      <c r="AE528" s="4">
        <v>1.3030049999999991</v>
      </c>
      <c r="AF528" s="4">
        <v>1.2258750000000014</v>
      </c>
      <c r="AG528" s="4">
        <v>7.6679999999999873E-2</v>
      </c>
      <c r="AH528" s="4">
        <v>0.17327000000000006</v>
      </c>
      <c r="AI528" s="4">
        <v>0.60858000000000156</v>
      </c>
      <c r="AJ528" s="4">
        <v>0.20775000000000043</v>
      </c>
      <c r="AK528" s="3">
        <f t="shared" si="243"/>
        <v>0.34136843143054307</v>
      </c>
      <c r="AL528" s="4">
        <f t="shared" si="244"/>
        <v>3.8372832746915111</v>
      </c>
      <c r="AM528" s="4">
        <f t="shared" si="245"/>
        <v>0.16711227584690513</v>
      </c>
      <c r="AN528" s="4">
        <f t="shared" si="246"/>
        <v>0.15722024179018898</v>
      </c>
      <c r="AO528" s="4">
        <f t="shared" si="247"/>
        <v>9.8343209058604341E-3</v>
      </c>
      <c r="AP528" s="4">
        <f t="shared" si="248"/>
        <v>2.2222128108482536E-2</v>
      </c>
      <c r="AQ528" s="4">
        <f t="shared" si="249"/>
        <v>7.805126521763911E-2</v>
      </c>
      <c r="AR528" s="4">
        <f t="shared" si="250"/>
        <v>2.664423797851477E-2</v>
      </c>
      <c r="AS528" s="5">
        <f t="shared" si="251"/>
        <v>5298.8603274346451</v>
      </c>
      <c r="AT528" s="5">
        <f t="shared" si="252"/>
        <v>204.51297177120375</v>
      </c>
      <c r="AU528" s="5">
        <f t="shared" si="253"/>
        <v>179.79768389213066</v>
      </c>
      <c r="AV528" s="5">
        <f t="shared" si="254"/>
        <v>24.96766277308646</v>
      </c>
      <c r="AW528" s="5">
        <f t="shared" si="255"/>
        <v>23.110300568693734</v>
      </c>
      <c r="AX528" s="5">
        <f t="shared" si="256"/>
        <v>73.856298623048403</v>
      </c>
      <c r="AY528" s="5">
        <f t="shared" si="257"/>
        <v>28.867342602170591</v>
      </c>
    </row>
    <row r="529" spans="1:51" x14ac:dyDescent="0.25">
      <c r="A529" s="2">
        <v>42500</v>
      </c>
      <c r="B529" s="299">
        <v>2016</v>
      </c>
      <c r="C529" s="1" t="s">
        <v>171</v>
      </c>
      <c r="D529" s="3">
        <v>7.5857337590875581E-2</v>
      </c>
      <c r="E529" s="3">
        <v>69.773333333333468</v>
      </c>
      <c r="F529" s="3">
        <v>1.6571187499999975</v>
      </c>
      <c r="G529" s="3">
        <v>1.3668124999999982</v>
      </c>
      <c r="H529" s="3">
        <v>0.29030625000000038</v>
      </c>
      <c r="I529" s="3">
        <v>0.21012500000000012</v>
      </c>
      <c r="J529" s="3">
        <v>0.47606666666666747</v>
      </c>
      <c r="K529" s="3">
        <v>0.11125000000000006</v>
      </c>
      <c r="L529" s="3">
        <f t="shared" si="233"/>
        <v>0.23368575829715699</v>
      </c>
      <c r="M529" s="4">
        <f t="shared" si="234"/>
        <v>12.949282167951257</v>
      </c>
      <c r="N529" s="4">
        <f t="shared" si="235"/>
        <v>0.30754583813614467</v>
      </c>
      <c r="O529" s="4">
        <f t="shared" si="236"/>
        <v>0.25366769634792879</v>
      </c>
      <c r="P529" s="4">
        <f t="shared" si="237"/>
        <v>5.3878141788216087E-2</v>
      </c>
      <c r="Q529" s="4">
        <f t="shared" si="238"/>
        <v>3.8997247021891175E-2</v>
      </c>
      <c r="R529" s="4">
        <f t="shared" si="239"/>
        <v>8.8353548596732168E-2</v>
      </c>
      <c r="S529" s="4">
        <f t="shared" si="240"/>
        <v>2.0646966002072071E-2</v>
      </c>
      <c r="T529" s="5">
        <f t="shared" si="259"/>
        <v>8639.143092623297</v>
      </c>
      <c r="U529" s="5">
        <f t="shared" si="259"/>
        <v>264.99369182725991</v>
      </c>
      <c r="V529" s="5">
        <f t="shared" si="259"/>
        <v>217.86114588910863</v>
      </c>
      <c r="W529" s="5">
        <f t="shared" si="259"/>
        <v>45.713889136217922</v>
      </c>
      <c r="X529" s="5">
        <f t="shared" si="259"/>
        <v>24.278554833665829</v>
      </c>
      <c r="Y529" s="5">
        <f t="shared" si="259"/>
        <v>75.479546276152547</v>
      </c>
      <c r="Z529" s="5">
        <f t="shared" si="258"/>
        <v>26.61750848426982</v>
      </c>
      <c r="AA529" s="4">
        <v>0.10819679999999997</v>
      </c>
      <c r="AB529" s="4">
        <f t="shared" si="241"/>
        <v>0.10819679999999997</v>
      </c>
      <c r="AC529" s="3">
        <f t="shared" si="242"/>
        <v>264.71164289896876</v>
      </c>
      <c r="AD529" s="4">
        <v>29.920000000000041</v>
      </c>
      <c r="AE529" s="4">
        <v>1.3030049999999991</v>
      </c>
      <c r="AF529" s="4">
        <v>1.2258750000000014</v>
      </c>
      <c r="AG529" s="4">
        <v>7.6679999999999873E-2</v>
      </c>
      <c r="AH529" s="4">
        <v>0.17327000000000006</v>
      </c>
      <c r="AI529" s="4">
        <v>0.60858000000000156</v>
      </c>
      <c r="AJ529" s="4">
        <v>0.20775000000000043</v>
      </c>
      <c r="AK529" s="3">
        <f t="shared" si="243"/>
        <v>0.34136843143054307</v>
      </c>
      <c r="AL529" s="4">
        <f t="shared" si="244"/>
        <v>7.9201723555371562</v>
      </c>
      <c r="AM529" s="4">
        <f t="shared" si="245"/>
        <v>0.34492059425557059</v>
      </c>
      <c r="AN529" s="4">
        <f t="shared" si="246"/>
        <v>0.3245033852387737</v>
      </c>
      <c r="AO529" s="4">
        <f t="shared" si="247"/>
        <v>2.0298088777492892E-2</v>
      </c>
      <c r="AP529" s="4">
        <f t="shared" si="248"/>
        <v>4.586658636510433E-2</v>
      </c>
      <c r="AQ529" s="4">
        <f t="shared" si="249"/>
        <v>0.16109821163545482</v>
      </c>
      <c r="AR529" s="4">
        <f t="shared" si="250"/>
        <v>5.4993843812260877E-2</v>
      </c>
      <c r="AS529" s="5">
        <f t="shared" si="251"/>
        <v>5306.7804997901821</v>
      </c>
      <c r="AT529" s="5">
        <f t="shared" si="252"/>
        <v>204.85789236545932</v>
      </c>
      <c r="AU529" s="5">
        <f t="shared" si="253"/>
        <v>180.12218727736945</v>
      </c>
      <c r="AV529" s="5">
        <f t="shared" si="254"/>
        <v>24.987960861863954</v>
      </c>
      <c r="AW529" s="5">
        <f t="shared" si="255"/>
        <v>23.156167155058839</v>
      </c>
      <c r="AX529" s="5">
        <f t="shared" si="256"/>
        <v>74.017396834683851</v>
      </c>
      <c r="AY529" s="5">
        <f t="shared" si="257"/>
        <v>28.922336445982854</v>
      </c>
    </row>
    <row r="530" spans="1:51" x14ac:dyDescent="0.25">
      <c r="A530" s="2">
        <v>42501</v>
      </c>
      <c r="B530" s="299">
        <v>2016</v>
      </c>
      <c r="C530" s="1" t="s">
        <v>172</v>
      </c>
      <c r="D530" s="3">
        <v>0.26936098382051488</v>
      </c>
      <c r="E530" s="3">
        <v>69.773333333333468</v>
      </c>
      <c r="F530" s="3">
        <v>1.6571187499999975</v>
      </c>
      <c r="G530" s="3">
        <v>1.3668124999999982</v>
      </c>
      <c r="H530" s="3">
        <v>0.29030625000000038</v>
      </c>
      <c r="I530" s="3">
        <v>0.21012500000000012</v>
      </c>
      <c r="J530" s="3">
        <v>0.47606666666666747</v>
      </c>
      <c r="K530" s="3">
        <v>0.11125000000000006</v>
      </c>
      <c r="L530" s="3">
        <f t="shared" si="233"/>
        <v>0.23368575829715699</v>
      </c>
      <c r="M530" s="4">
        <f t="shared" si="234"/>
        <v>45.981463300767807</v>
      </c>
      <c r="N530" s="4">
        <f t="shared" si="235"/>
        <v>1.0920611263348792</v>
      </c>
      <c r="O530" s="4">
        <f t="shared" si="236"/>
        <v>0.90074582659727431</v>
      </c>
      <c r="P530" s="4">
        <f t="shared" si="237"/>
        <v>0.19131529973760533</v>
      </c>
      <c r="Q530" s="4">
        <f t="shared" si="238"/>
        <v>0.13847489455485126</v>
      </c>
      <c r="R530" s="4">
        <f t="shared" si="239"/>
        <v>0.31373364172633561</v>
      </c>
      <c r="S530" s="4">
        <f t="shared" si="240"/>
        <v>7.3315083970147299E-2</v>
      </c>
      <c r="T530" s="5">
        <f t="shared" si="259"/>
        <v>8685.1245559240651</v>
      </c>
      <c r="U530" s="5">
        <f t="shared" si="259"/>
        <v>266.08575295359481</v>
      </c>
      <c r="V530" s="5">
        <f t="shared" si="259"/>
        <v>218.7618917157059</v>
      </c>
      <c r="W530" s="5">
        <f t="shared" si="259"/>
        <v>45.905204435955525</v>
      </c>
      <c r="X530" s="5">
        <f t="shared" si="259"/>
        <v>24.41702972822068</v>
      </c>
      <c r="Y530" s="5">
        <f t="shared" si="259"/>
        <v>75.793279917878877</v>
      </c>
      <c r="Z530" s="5">
        <f t="shared" si="258"/>
        <v>26.690823568239967</v>
      </c>
      <c r="AA530" s="4">
        <v>0.34513653333333338</v>
      </c>
      <c r="AB530" s="4">
        <f t="shared" si="241"/>
        <v>0.34513653333333338</v>
      </c>
      <c r="AC530" s="3">
        <f t="shared" si="242"/>
        <v>844.40259566938585</v>
      </c>
      <c r="AD530" s="4">
        <v>29.920000000000041</v>
      </c>
      <c r="AE530" s="4">
        <v>1.3030049999999991</v>
      </c>
      <c r="AF530" s="4">
        <v>1.2258750000000014</v>
      </c>
      <c r="AG530" s="4">
        <v>7.6679999999999873E-2</v>
      </c>
      <c r="AH530" s="4">
        <v>0.17327000000000006</v>
      </c>
      <c r="AI530" s="4">
        <v>0.60858000000000156</v>
      </c>
      <c r="AJ530" s="4">
        <v>0.20775000000000043</v>
      </c>
      <c r="AK530" s="3">
        <f t="shared" si="243"/>
        <v>0.34136843143054307</v>
      </c>
      <c r="AL530" s="4">
        <f t="shared" si="244"/>
        <v>25.264525662428056</v>
      </c>
      <c r="AM530" s="4">
        <f t="shared" si="245"/>
        <v>1.1002608041701871</v>
      </c>
      <c r="AN530" s="4">
        <f t="shared" si="246"/>
        <v>1.0351320319662096</v>
      </c>
      <c r="AO530" s="4">
        <f t="shared" si="247"/>
        <v>6.4748791035928385E-2</v>
      </c>
      <c r="AP530" s="4">
        <f t="shared" si="248"/>
        <v>0.14630963775163452</v>
      </c>
      <c r="AQ530" s="4">
        <f t="shared" si="249"/>
        <v>0.513886531672476</v>
      </c>
      <c r="AR530" s="4">
        <f t="shared" si="250"/>
        <v>0.17542463925031526</v>
      </c>
      <c r="AS530" s="5">
        <f t="shared" si="251"/>
        <v>5332.0450254526104</v>
      </c>
      <c r="AT530" s="5">
        <f t="shared" si="252"/>
        <v>205.9581531696295</v>
      </c>
      <c r="AU530" s="5">
        <f t="shared" si="253"/>
        <v>181.15731930933566</v>
      </c>
      <c r="AV530" s="5">
        <f t="shared" si="254"/>
        <v>25.052709652899882</v>
      </c>
      <c r="AW530" s="5">
        <f t="shared" si="255"/>
        <v>23.302476792810474</v>
      </c>
      <c r="AX530" s="5">
        <f t="shared" si="256"/>
        <v>74.53128336635632</v>
      </c>
      <c r="AY530" s="5">
        <f t="shared" si="257"/>
        <v>29.09776108523317</v>
      </c>
    </row>
    <row r="531" spans="1:51" x14ac:dyDescent="0.25">
      <c r="A531" s="2">
        <v>42502</v>
      </c>
      <c r="B531" s="299">
        <v>2016</v>
      </c>
      <c r="C531" s="1" t="s">
        <v>173</v>
      </c>
      <c r="D531" s="3">
        <v>7.0999962400490266E-2</v>
      </c>
      <c r="E531" s="3">
        <v>69.773333333333468</v>
      </c>
      <c r="F531" s="3">
        <v>1.6571187499999975</v>
      </c>
      <c r="G531" s="3">
        <v>1.3668124999999982</v>
      </c>
      <c r="H531" s="3">
        <v>0.29030625000000038</v>
      </c>
      <c r="I531" s="3">
        <v>0.21012500000000012</v>
      </c>
      <c r="J531" s="3">
        <v>0.47606666666666747</v>
      </c>
      <c r="K531" s="3">
        <v>0.11125000000000006</v>
      </c>
      <c r="L531" s="3">
        <f t="shared" si="233"/>
        <v>0.23368575829715699</v>
      </c>
      <c r="M531" s="4">
        <f t="shared" si="234"/>
        <v>12.120100391560104</v>
      </c>
      <c r="N531" s="4">
        <f t="shared" si="235"/>
        <v>0.28785274618865653</v>
      </c>
      <c r="O531" s="4">
        <f t="shared" si="236"/>
        <v>0.23742458508177711</v>
      </c>
      <c r="P531" s="4">
        <f t="shared" si="237"/>
        <v>5.0428161106879574E-2</v>
      </c>
      <c r="Q531" s="4">
        <f t="shared" si="238"/>
        <v>3.6500135124831315E-2</v>
      </c>
      <c r="R531" s="4">
        <f t="shared" si="239"/>
        <v>8.2696003149370062E-2</v>
      </c>
      <c r="S531" s="4">
        <f t="shared" si="240"/>
        <v>1.9324878204104626E-2</v>
      </c>
      <c r="T531" s="5">
        <f t="shared" si="259"/>
        <v>8697.2446563156245</v>
      </c>
      <c r="U531" s="5">
        <f t="shared" si="259"/>
        <v>266.37360569978347</v>
      </c>
      <c r="V531" s="5">
        <f t="shared" si="259"/>
        <v>218.99931630078768</v>
      </c>
      <c r="W531" s="5">
        <f t="shared" si="259"/>
        <v>45.955632597062404</v>
      </c>
      <c r="X531" s="5">
        <f t="shared" si="259"/>
        <v>24.453529863345512</v>
      </c>
      <c r="Y531" s="5">
        <f t="shared" si="259"/>
        <v>75.875975921028243</v>
      </c>
      <c r="Z531" s="5">
        <f t="shared" si="258"/>
        <v>26.710148446444073</v>
      </c>
      <c r="AA531" s="4">
        <v>0.115992</v>
      </c>
      <c r="AB531" s="4">
        <f t="shared" si="241"/>
        <v>0.115992</v>
      </c>
      <c r="AC531" s="3">
        <f t="shared" si="242"/>
        <v>283.78318844122185</v>
      </c>
      <c r="AD531" s="4">
        <v>29.920000000000041</v>
      </c>
      <c r="AE531" s="4">
        <v>1.3030049999999991</v>
      </c>
      <c r="AF531" s="4">
        <v>1.2258750000000014</v>
      </c>
      <c r="AG531" s="4">
        <v>7.6679999999999873E-2</v>
      </c>
      <c r="AH531" s="4">
        <v>0.17327000000000006</v>
      </c>
      <c r="AI531" s="4">
        <v>0.60858000000000156</v>
      </c>
      <c r="AJ531" s="4">
        <v>0.20775000000000043</v>
      </c>
      <c r="AK531" s="3">
        <f t="shared" si="243"/>
        <v>0.34136843143054307</v>
      </c>
      <c r="AL531" s="4">
        <f t="shared" si="244"/>
        <v>8.4907929981613712</v>
      </c>
      <c r="AM531" s="4">
        <f t="shared" si="245"/>
        <v>0.36977091345485408</v>
      </c>
      <c r="AN531" s="4">
        <f t="shared" si="246"/>
        <v>0.34788271613038324</v>
      </c>
      <c r="AO531" s="4">
        <f t="shared" si="247"/>
        <v>2.1760494889672858E-2</v>
      </c>
      <c r="AP531" s="4">
        <f t="shared" si="248"/>
        <v>4.9171113061210532E-2</v>
      </c>
      <c r="AQ531" s="4">
        <f t="shared" si="249"/>
        <v>0.17270477282155927</v>
      </c>
      <c r="AR531" s="4">
        <f t="shared" si="250"/>
        <v>5.8955957398663973E-2</v>
      </c>
      <c r="AS531" s="5">
        <f t="shared" si="251"/>
        <v>5340.5358184507713</v>
      </c>
      <c r="AT531" s="5">
        <f t="shared" si="252"/>
        <v>206.32792408308435</v>
      </c>
      <c r="AU531" s="5">
        <f t="shared" si="253"/>
        <v>181.50520202546605</v>
      </c>
      <c r="AV531" s="5">
        <f t="shared" si="254"/>
        <v>25.074470147789555</v>
      </c>
      <c r="AW531" s="5">
        <f t="shared" si="255"/>
        <v>23.351647905871683</v>
      </c>
      <c r="AX531" s="5">
        <f t="shared" si="256"/>
        <v>74.703988139177881</v>
      </c>
      <c r="AY531" s="5">
        <f t="shared" si="257"/>
        <v>29.156717042631833</v>
      </c>
    </row>
    <row r="532" spans="1:51" x14ac:dyDescent="0.25">
      <c r="A532" s="2">
        <v>42503</v>
      </c>
      <c r="B532" s="299">
        <v>2016</v>
      </c>
      <c r="C532" s="1" t="s">
        <v>174</v>
      </c>
      <c r="D532" s="3">
        <v>8.9642690748743967E-2</v>
      </c>
      <c r="E532" s="3">
        <v>69.773333333333468</v>
      </c>
      <c r="F532" s="3">
        <v>1.6571187499999975</v>
      </c>
      <c r="G532" s="3">
        <v>1.3668124999999982</v>
      </c>
      <c r="H532" s="3">
        <v>0.29030625000000038</v>
      </c>
      <c r="I532" s="3">
        <v>0.21012500000000012</v>
      </c>
      <c r="J532" s="3">
        <v>0.47606666666666747</v>
      </c>
      <c r="K532" s="3">
        <v>0.11125000000000006</v>
      </c>
      <c r="L532" s="3">
        <f t="shared" si="233"/>
        <v>0.23368575829715699</v>
      </c>
      <c r="M532" s="4">
        <f t="shared" si="234"/>
        <v>15.302520938192087</v>
      </c>
      <c r="N532" s="4">
        <f t="shared" si="235"/>
        <v>0.36343532919375521</v>
      </c>
      <c r="O532" s="4">
        <f t="shared" si="236"/>
        <v>0.29976605531959594</v>
      </c>
      <c r="P532" s="4">
        <f t="shared" si="237"/>
        <v>6.3669273874159521E-2</v>
      </c>
      <c r="Q532" s="4">
        <f t="shared" si="238"/>
        <v>4.6084113493277394E-2</v>
      </c>
      <c r="R532" s="4">
        <f t="shared" si="239"/>
        <v>0.10440980510188197</v>
      </c>
      <c r="S532" s="4">
        <f t="shared" si="240"/>
        <v>2.439908447889166E-2</v>
      </c>
      <c r="T532" s="5">
        <f t="shared" si="259"/>
        <v>8712.5471772538167</v>
      </c>
      <c r="U532" s="5">
        <f t="shared" si="259"/>
        <v>266.73704102897722</v>
      </c>
      <c r="V532" s="5">
        <f t="shared" si="259"/>
        <v>219.29908235610728</v>
      </c>
      <c r="W532" s="5">
        <f t="shared" si="259"/>
        <v>46.019301870936566</v>
      </c>
      <c r="X532" s="5">
        <f t="shared" si="259"/>
        <v>24.499613976838788</v>
      </c>
      <c r="Y532" s="5">
        <f t="shared" si="259"/>
        <v>75.980385726130123</v>
      </c>
      <c r="Z532" s="5">
        <f t="shared" si="258"/>
        <v>26.734547530922963</v>
      </c>
      <c r="AA532" s="4">
        <v>0.19537013333333342</v>
      </c>
      <c r="AB532" s="4">
        <f t="shared" si="241"/>
        <v>0.19537013333333342</v>
      </c>
      <c r="AC532" s="3">
        <f t="shared" si="242"/>
        <v>477.98778677426031</v>
      </c>
      <c r="AD532" s="4">
        <v>29.920000000000041</v>
      </c>
      <c r="AE532" s="4">
        <v>1.3030049999999991</v>
      </c>
      <c r="AF532" s="4">
        <v>1.2258750000000014</v>
      </c>
      <c r="AG532" s="4">
        <v>7.6679999999999873E-2</v>
      </c>
      <c r="AH532" s="4">
        <v>0.17327000000000006</v>
      </c>
      <c r="AI532" s="4">
        <v>0.60858000000000156</v>
      </c>
      <c r="AJ532" s="4">
        <v>0.20775000000000043</v>
      </c>
      <c r="AK532" s="3">
        <f t="shared" si="243"/>
        <v>0.34136843143054307</v>
      </c>
      <c r="AL532" s="4">
        <f t="shared" si="244"/>
        <v>14.301394580285887</v>
      </c>
      <c r="AM532" s="4">
        <f t="shared" si="245"/>
        <v>0.62282047610579461</v>
      </c>
      <c r="AN532" s="4">
        <f t="shared" si="246"/>
        <v>0.5859532781118969</v>
      </c>
      <c r="AO532" s="4">
        <f t="shared" si="247"/>
        <v>3.6652103489850221E-2</v>
      </c>
      <c r="AP532" s="4">
        <f t="shared" si="248"/>
        <v>8.2820943814376102E-2</v>
      </c>
      <c r="AQ532" s="4">
        <f t="shared" si="249"/>
        <v>0.29089380727508007</v>
      </c>
      <c r="AR532" s="4">
        <f t="shared" si="250"/>
        <v>9.9301962702352781E-2</v>
      </c>
      <c r="AS532" s="5">
        <f t="shared" si="251"/>
        <v>5354.8372130310572</v>
      </c>
      <c r="AT532" s="5">
        <f t="shared" si="252"/>
        <v>206.95074455919016</v>
      </c>
      <c r="AU532" s="5">
        <f t="shared" si="253"/>
        <v>182.09115530357795</v>
      </c>
      <c r="AV532" s="5">
        <f t="shared" si="254"/>
        <v>25.111122251279404</v>
      </c>
      <c r="AW532" s="5">
        <f t="shared" si="255"/>
        <v>23.434468849686059</v>
      </c>
      <c r="AX532" s="5">
        <f t="shared" si="256"/>
        <v>74.994881946452963</v>
      </c>
      <c r="AY532" s="5">
        <f t="shared" si="257"/>
        <v>29.256019005334185</v>
      </c>
    </row>
    <row r="533" spans="1:51" x14ac:dyDescent="0.25">
      <c r="A533" s="2">
        <v>42504</v>
      </c>
      <c r="B533" s="299">
        <v>2016</v>
      </c>
      <c r="C533" s="1" t="s">
        <v>175</v>
      </c>
      <c r="D533" s="3">
        <v>0.2140223126456485</v>
      </c>
      <c r="E533" s="3">
        <v>69.773333333333468</v>
      </c>
      <c r="F533" s="3">
        <v>1.6571187499999975</v>
      </c>
      <c r="G533" s="3">
        <v>1.3668124999999982</v>
      </c>
      <c r="H533" s="3">
        <v>0.29030625000000038</v>
      </c>
      <c r="I533" s="3">
        <v>0.21012500000000012</v>
      </c>
      <c r="J533" s="3">
        <v>0.47606666666666747</v>
      </c>
      <c r="K533" s="3">
        <v>0.11125000000000006</v>
      </c>
      <c r="L533" s="3">
        <f t="shared" si="233"/>
        <v>0.23368575829715699</v>
      </c>
      <c r="M533" s="4">
        <f t="shared" si="234"/>
        <v>36.534835056211413</v>
      </c>
      <c r="N533" s="4">
        <f t="shared" si="235"/>
        <v>0.86770342346366847</v>
      </c>
      <c r="O533" s="4">
        <f t="shared" si="236"/>
        <v>0.71569275616665107</v>
      </c>
      <c r="P533" s="4">
        <f t="shared" si="237"/>
        <v>0.15201066729701798</v>
      </c>
      <c r="Q533" s="4">
        <f t="shared" si="238"/>
        <v>0.11002602067914791</v>
      </c>
      <c r="R533" s="4">
        <f t="shared" si="239"/>
        <v>0.24927886215976078</v>
      </c>
      <c r="S533" s="4">
        <f t="shared" si="240"/>
        <v>5.825291993125617E-2</v>
      </c>
      <c r="T533" s="5">
        <f t="shared" si="259"/>
        <v>8749.0820123100275</v>
      </c>
      <c r="U533" s="5">
        <f t="shared" si="259"/>
        <v>267.60474445244091</v>
      </c>
      <c r="V533" s="5">
        <f t="shared" si="259"/>
        <v>220.01477511227392</v>
      </c>
      <c r="W533" s="5">
        <f t="shared" si="259"/>
        <v>46.171312538233586</v>
      </c>
      <c r="X533" s="5">
        <f t="shared" si="259"/>
        <v>24.609639997517935</v>
      </c>
      <c r="Y533" s="5">
        <f t="shared" si="259"/>
        <v>76.229664588289879</v>
      </c>
      <c r="Z533" s="5">
        <f t="shared" si="258"/>
        <v>26.792800450854219</v>
      </c>
      <c r="AA533" s="4">
        <v>0.29972426666666652</v>
      </c>
      <c r="AB533" s="4">
        <f t="shared" si="241"/>
        <v>0.29972426666666652</v>
      </c>
      <c r="AC533" s="3">
        <f t="shared" si="242"/>
        <v>733.29805545101101</v>
      </c>
      <c r="AD533" s="4">
        <v>29.920000000000041</v>
      </c>
      <c r="AE533" s="4">
        <v>1.3030049999999991</v>
      </c>
      <c r="AF533" s="4">
        <v>1.2258750000000014</v>
      </c>
      <c r="AG533" s="4">
        <v>7.6679999999999873E-2</v>
      </c>
      <c r="AH533" s="4">
        <v>0.17327000000000006</v>
      </c>
      <c r="AI533" s="4">
        <v>0.60858000000000156</v>
      </c>
      <c r="AJ533" s="4">
        <v>0.20775000000000043</v>
      </c>
      <c r="AK533" s="3">
        <f t="shared" si="243"/>
        <v>0.34136843143054307</v>
      </c>
      <c r="AL533" s="4">
        <f t="shared" si="244"/>
        <v>21.940277819094277</v>
      </c>
      <c r="AM533" s="4">
        <f t="shared" si="245"/>
        <v>0.95549103274294389</v>
      </c>
      <c r="AN533" s="4">
        <f t="shared" si="246"/>
        <v>0.89893175372600898</v>
      </c>
      <c r="AO533" s="4">
        <f t="shared" si="247"/>
        <v>5.6229294891983424E-2</v>
      </c>
      <c r="AP533" s="4">
        <f t="shared" si="248"/>
        <v>0.12705855406799671</v>
      </c>
      <c r="AQ533" s="4">
        <f t="shared" si="249"/>
        <v>0.44627053058637739</v>
      </c>
      <c r="AR533" s="4">
        <f t="shared" si="250"/>
        <v>0.15234267101994786</v>
      </c>
      <c r="AS533" s="5">
        <f t="shared" si="251"/>
        <v>5376.7774908501515</v>
      </c>
      <c r="AT533" s="5">
        <f t="shared" si="252"/>
        <v>207.9062355919331</v>
      </c>
      <c r="AU533" s="5">
        <f t="shared" si="253"/>
        <v>182.99008705730395</v>
      </c>
      <c r="AV533" s="5">
        <f t="shared" si="254"/>
        <v>25.167351546171389</v>
      </c>
      <c r="AW533" s="5">
        <f t="shared" si="255"/>
        <v>23.561527403754056</v>
      </c>
      <c r="AX533" s="5">
        <f t="shared" si="256"/>
        <v>75.441152477039338</v>
      </c>
      <c r="AY533" s="5">
        <f t="shared" si="257"/>
        <v>29.408361676354133</v>
      </c>
    </row>
    <row r="534" spans="1:51" x14ac:dyDescent="0.25">
      <c r="A534" s="2">
        <v>42505</v>
      </c>
      <c r="B534" s="299">
        <v>2016</v>
      </c>
      <c r="C534" s="1" t="s">
        <v>176</v>
      </c>
      <c r="D534" s="3">
        <v>9.0560350696299807E-2</v>
      </c>
      <c r="E534" s="3">
        <v>69.773333333333468</v>
      </c>
      <c r="F534" s="3">
        <v>1.6571187499999975</v>
      </c>
      <c r="G534" s="3">
        <v>1.3668124999999982</v>
      </c>
      <c r="H534" s="3">
        <v>0.29030625000000038</v>
      </c>
      <c r="I534" s="3">
        <v>0.21012500000000012</v>
      </c>
      <c r="J534" s="3">
        <v>0.47606666666666747</v>
      </c>
      <c r="K534" s="3">
        <v>0.11125000000000006</v>
      </c>
      <c r="L534" s="3">
        <f t="shared" si="233"/>
        <v>0.23368575829715699</v>
      </c>
      <c r="M534" s="4">
        <f t="shared" si="234"/>
        <v>15.459170749173024</v>
      </c>
      <c r="N534" s="4">
        <f t="shared" si="235"/>
        <v>0.36715576688189494</v>
      </c>
      <c r="O534" s="4">
        <f t="shared" si="236"/>
        <v>0.30283471937135464</v>
      </c>
      <c r="P534" s="4">
        <f t="shared" si="237"/>
        <v>6.4321047510540436E-2</v>
      </c>
      <c r="Q534" s="4">
        <f t="shared" si="238"/>
        <v>4.6555870251337346E-2</v>
      </c>
      <c r="R534" s="4">
        <f t="shared" si="239"/>
        <v>0.10547863397653788</v>
      </c>
      <c r="S534" s="4">
        <f t="shared" si="240"/>
        <v>2.4648854564955521E-2</v>
      </c>
      <c r="T534" s="5">
        <f t="shared" si="259"/>
        <v>8764.5411830592002</v>
      </c>
      <c r="U534" s="5">
        <f t="shared" si="259"/>
        <v>267.97190021932283</v>
      </c>
      <c r="V534" s="5">
        <f t="shared" si="259"/>
        <v>220.31760983164529</v>
      </c>
      <c r="W534" s="5">
        <f t="shared" si="259"/>
        <v>46.235633585744125</v>
      </c>
      <c r="X534" s="5">
        <f t="shared" si="259"/>
        <v>24.656195867769274</v>
      </c>
      <c r="Y534" s="5">
        <f t="shared" si="259"/>
        <v>76.33514322226641</v>
      </c>
      <c r="Z534" s="5">
        <f t="shared" si="258"/>
        <v>26.817449305419174</v>
      </c>
      <c r="AA534" s="4">
        <v>0.17922719999999995</v>
      </c>
      <c r="AB534" s="4">
        <f t="shared" si="241"/>
        <v>0.17922719999999995</v>
      </c>
      <c r="AC534" s="3">
        <f t="shared" si="242"/>
        <v>438.49288115898122</v>
      </c>
      <c r="AD534" s="4">
        <v>29.920000000000041</v>
      </c>
      <c r="AE534" s="4">
        <v>1.3030049999999991</v>
      </c>
      <c r="AF534" s="4">
        <v>1.2258750000000014</v>
      </c>
      <c r="AG534" s="4">
        <v>7.6679999999999873E-2</v>
      </c>
      <c r="AH534" s="4">
        <v>0.17327000000000006</v>
      </c>
      <c r="AI534" s="4">
        <v>0.60858000000000156</v>
      </c>
      <c r="AJ534" s="4">
        <v>0.20775000000000043</v>
      </c>
      <c r="AK534" s="3">
        <f t="shared" si="243"/>
        <v>0.34136843143054307</v>
      </c>
      <c r="AL534" s="4">
        <f t="shared" si="244"/>
        <v>13.119707004276735</v>
      </c>
      <c r="AM534" s="4">
        <f t="shared" si="245"/>
        <v>0.571358416614558</v>
      </c>
      <c r="AN534" s="4">
        <f t="shared" si="246"/>
        <v>0.53753746069076669</v>
      </c>
      <c r="AO534" s="4">
        <f t="shared" si="247"/>
        <v>3.3623634127270624E-2</v>
      </c>
      <c r="AP534" s="4">
        <f t="shared" si="248"/>
        <v>7.59776615184167E-2</v>
      </c>
      <c r="AQ534" s="4">
        <f t="shared" si="249"/>
        <v>0.26685799761573348</v>
      </c>
      <c r="AR534" s="4">
        <f t="shared" si="250"/>
        <v>9.1096896060778546E-2</v>
      </c>
      <c r="AS534" s="5">
        <f t="shared" si="251"/>
        <v>5389.8971978544287</v>
      </c>
      <c r="AT534" s="5">
        <f t="shared" si="252"/>
        <v>208.47759400854767</v>
      </c>
      <c r="AU534" s="5">
        <f t="shared" si="253"/>
        <v>183.52762451799472</v>
      </c>
      <c r="AV534" s="5">
        <f t="shared" si="254"/>
        <v>25.200975180298659</v>
      </c>
      <c r="AW534" s="5">
        <f t="shared" si="255"/>
        <v>23.637505065272471</v>
      </c>
      <c r="AX534" s="5">
        <f t="shared" si="256"/>
        <v>75.708010474655069</v>
      </c>
      <c r="AY534" s="5">
        <f t="shared" si="257"/>
        <v>29.499458572414913</v>
      </c>
    </row>
    <row r="535" spans="1:51" x14ac:dyDescent="0.25">
      <c r="A535" s="2">
        <v>42506</v>
      </c>
      <c r="B535" s="299">
        <v>2016</v>
      </c>
      <c r="C535" s="1" t="s">
        <v>177</v>
      </c>
      <c r="D535" s="3">
        <v>5.9936157963783626E-2</v>
      </c>
      <c r="E535" s="3">
        <v>69.773333333333468</v>
      </c>
      <c r="F535" s="3">
        <v>1.6571187499999975</v>
      </c>
      <c r="G535" s="3">
        <v>1.3668124999999982</v>
      </c>
      <c r="H535" s="3">
        <v>0.29030625000000038</v>
      </c>
      <c r="I535" s="3">
        <v>0.21012500000000012</v>
      </c>
      <c r="J535" s="3">
        <v>0.47606666666666747</v>
      </c>
      <c r="K535" s="3">
        <v>0.11125000000000006</v>
      </c>
      <c r="L535" s="3">
        <f t="shared" si="233"/>
        <v>0.23368575829715699</v>
      </c>
      <c r="M535" s="4">
        <f t="shared" si="234"/>
        <v>10.231445581729579</v>
      </c>
      <c r="N535" s="4">
        <f t="shared" si="235"/>
        <v>0.24299713806261247</v>
      </c>
      <c r="O535" s="4">
        <f t="shared" si="236"/>
        <v>0.20042711228039911</v>
      </c>
      <c r="P535" s="4">
        <f t="shared" si="237"/>
        <v>4.2570025782213555E-2</v>
      </c>
      <c r="Q535" s="4">
        <f t="shared" si="238"/>
        <v>3.0812380606644242E-2</v>
      </c>
      <c r="R535" s="4">
        <f t="shared" si="239"/>
        <v>6.9809624401997797E-2</v>
      </c>
      <c r="S535" s="4">
        <f t="shared" si="240"/>
        <v>1.6313515014820566E-2</v>
      </c>
      <c r="T535" s="5">
        <f t="shared" si="259"/>
        <v>8774.7726286409306</v>
      </c>
      <c r="U535" s="5">
        <f t="shared" si="259"/>
        <v>268.21489735738544</v>
      </c>
      <c r="V535" s="5">
        <f t="shared" si="259"/>
        <v>220.51803694392569</v>
      </c>
      <c r="W535" s="5">
        <f t="shared" si="259"/>
        <v>46.278203611526337</v>
      </c>
      <c r="X535" s="5">
        <f t="shared" si="259"/>
        <v>24.687008248375918</v>
      </c>
      <c r="Y535" s="5">
        <f t="shared" si="259"/>
        <v>76.404952846668408</v>
      </c>
      <c r="Z535" s="5">
        <f t="shared" si="258"/>
        <v>26.833762820433996</v>
      </c>
      <c r="AA535" s="4">
        <v>6.1216533333333441E-2</v>
      </c>
      <c r="AB535" s="4">
        <f t="shared" si="241"/>
        <v>6.1216533333333441E-2</v>
      </c>
      <c r="AC535" s="3">
        <f t="shared" si="242"/>
        <v>149.77087225542886</v>
      </c>
      <c r="AD535" s="4">
        <v>29.920000000000041</v>
      </c>
      <c r="AE535" s="4">
        <v>1.3030049999999991</v>
      </c>
      <c r="AF535" s="4">
        <v>1.2258750000000014</v>
      </c>
      <c r="AG535" s="4">
        <v>7.6679999999999873E-2</v>
      </c>
      <c r="AH535" s="4">
        <v>0.17327000000000006</v>
      </c>
      <c r="AI535" s="4">
        <v>0.60858000000000156</v>
      </c>
      <c r="AJ535" s="4">
        <v>0.20775000000000043</v>
      </c>
      <c r="AK535" s="3">
        <f t="shared" si="243"/>
        <v>0.34136843143054307</v>
      </c>
      <c r="AL535" s="4">
        <f t="shared" si="244"/>
        <v>4.4811444978824371</v>
      </c>
      <c r="AM535" s="4">
        <f t="shared" si="245"/>
        <v>0.19515219540318496</v>
      </c>
      <c r="AN535" s="4">
        <f t="shared" si="246"/>
        <v>0.18360036802612406</v>
      </c>
      <c r="AO535" s="4">
        <f t="shared" si="247"/>
        <v>1.1484430484546266E-2</v>
      </c>
      <c r="AP535" s="4">
        <f t="shared" si="248"/>
        <v>2.5950799035698167E-2</v>
      </c>
      <c r="AQ535" s="4">
        <f t="shared" si="249"/>
        <v>9.1147557437209134E-2</v>
      </c>
      <c r="AR535" s="4">
        <f t="shared" si="250"/>
        <v>3.111489871106541E-2</v>
      </c>
      <c r="AS535" s="5">
        <f t="shared" si="251"/>
        <v>5394.3783423523109</v>
      </c>
      <c r="AT535" s="5">
        <f t="shared" si="252"/>
        <v>208.67274620395085</v>
      </c>
      <c r="AU535" s="5">
        <f t="shared" si="253"/>
        <v>183.71122488602086</v>
      </c>
      <c r="AV535" s="5">
        <f t="shared" si="254"/>
        <v>25.212459610783206</v>
      </c>
      <c r="AW535" s="5">
        <f t="shared" si="255"/>
        <v>23.663455864308169</v>
      </c>
      <c r="AX535" s="5">
        <f t="shared" si="256"/>
        <v>75.799158032092279</v>
      </c>
      <c r="AY535" s="5">
        <f t="shared" si="257"/>
        <v>29.53057347112598</v>
      </c>
    </row>
    <row r="536" spans="1:51" x14ac:dyDescent="0.25">
      <c r="A536" s="2">
        <v>42507</v>
      </c>
      <c r="B536" s="299">
        <v>2016</v>
      </c>
      <c r="C536" s="1" t="s">
        <v>178</v>
      </c>
      <c r="D536" s="3">
        <v>5.3034918449824671E-2</v>
      </c>
      <c r="E536" s="3">
        <v>69.773333333333468</v>
      </c>
      <c r="F536" s="3">
        <v>1.6571187499999975</v>
      </c>
      <c r="G536" s="3">
        <v>1.3668124999999982</v>
      </c>
      <c r="H536" s="3">
        <v>0.29030625000000038</v>
      </c>
      <c r="I536" s="3">
        <v>0.21012500000000012</v>
      </c>
      <c r="J536" s="3">
        <v>0.47606666666666747</v>
      </c>
      <c r="K536" s="3">
        <v>0.11125000000000006</v>
      </c>
      <c r="L536" s="3">
        <f t="shared" si="233"/>
        <v>0.23368575829715699</v>
      </c>
      <c r="M536" s="4">
        <f t="shared" si="234"/>
        <v>9.0533644545372276</v>
      </c>
      <c r="N536" s="4">
        <f t="shared" si="235"/>
        <v>0.21501767611595324</v>
      </c>
      <c r="O536" s="4">
        <f t="shared" si="236"/>
        <v>0.17734929825411511</v>
      </c>
      <c r="P536" s="4">
        <f t="shared" si="237"/>
        <v>3.7668377861838284E-2</v>
      </c>
      <c r="Q536" s="4">
        <f t="shared" si="238"/>
        <v>2.726454528009219E-2</v>
      </c>
      <c r="R536" s="4">
        <f t="shared" si="239"/>
        <v>6.1771522615947184E-2</v>
      </c>
      <c r="S536" s="4">
        <f t="shared" si="240"/>
        <v>1.4435125103677601E-2</v>
      </c>
      <c r="T536" s="5">
        <f t="shared" si="259"/>
        <v>8783.8259930954682</v>
      </c>
      <c r="U536" s="5">
        <f t="shared" si="259"/>
        <v>268.4299150335014</v>
      </c>
      <c r="V536" s="5">
        <f t="shared" si="259"/>
        <v>220.69538624217981</v>
      </c>
      <c r="W536" s="5">
        <f t="shared" si="259"/>
        <v>46.315871989388178</v>
      </c>
      <c r="X536" s="5">
        <f t="shared" si="259"/>
        <v>24.714272793656011</v>
      </c>
      <c r="Y536" s="5">
        <f t="shared" si="259"/>
        <v>76.46672436928435</v>
      </c>
      <c r="Z536" s="5">
        <f t="shared" si="258"/>
        <v>26.848197945537674</v>
      </c>
      <c r="AA536" s="4">
        <v>4.6357866666666636E-2</v>
      </c>
      <c r="AB536" s="4">
        <f t="shared" si="241"/>
        <v>4.6357866666666636E-2</v>
      </c>
      <c r="AC536" s="3">
        <f t="shared" si="242"/>
        <v>113.41802203599985</v>
      </c>
      <c r="AD536" s="4">
        <v>29.920000000000041</v>
      </c>
      <c r="AE536" s="4">
        <v>1.3030049999999991</v>
      </c>
      <c r="AF536" s="4">
        <v>1.2258750000000014</v>
      </c>
      <c r="AG536" s="4">
        <v>7.6679999999999873E-2</v>
      </c>
      <c r="AH536" s="4">
        <v>0.17327000000000006</v>
      </c>
      <c r="AI536" s="4">
        <v>0.60858000000000156</v>
      </c>
      <c r="AJ536" s="4">
        <v>0.20775000000000043</v>
      </c>
      <c r="AK536" s="3">
        <f t="shared" si="243"/>
        <v>0.34136843143054307</v>
      </c>
      <c r="AL536" s="4">
        <f t="shared" si="244"/>
        <v>3.3934672193171203</v>
      </c>
      <c r="AM536" s="4">
        <f t="shared" si="245"/>
        <v>0.14778424980301791</v>
      </c>
      <c r="AN536" s="4">
        <f t="shared" si="246"/>
        <v>0.13903631776338152</v>
      </c>
      <c r="AO536" s="4">
        <f t="shared" si="247"/>
        <v>8.6968939297204558E-3</v>
      </c>
      <c r="AP536" s="4">
        <f t="shared" si="248"/>
        <v>1.9651940678177701E-2</v>
      </c>
      <c r="AQ536" s="4">
        <f t="shared" si="249"/>
        <v>6.9023939850668986E-2</v>
      </c>
      <c r="AR536" s="4">
        <f t="shared" si="250"/>
        <v>2.3562594077979022E-2</v>
      </c>
      <c r="AS536" s="5">
        <f t="shared" si="251"/>
        <v>5397.7718095716282</v>
      </c>
      <c r="AT536" s="5">
        <f t="shared" si="252"/>
        <v>208.82053045375386</v>
      </c>
      <c r="AU536" s="5">
        <f t="shared" si="253"/>
        <v>183.85026120378424</v>
      </c>
      <c r="AV536" s="5">
        <f t="shared" si="254"/>
        <v>25.221156504712926</v>
      </c>
      <c r="AW536" s="5">
        <f t="shared" si="255"/>
        <v>23.683107804986346</v>
      </c>
      <c r="AX536" s="5">
        <f t="shared" si="256"/>
        <v>75.868181971942946</v>
      </c>
      <c r="AY536" s="5">
        <f t="shared" si="257"/>
        <v>29.554136065203959</v>
      </c>
    </row>
    <row r="537" spans="1:51" x14ac:dyDescent="0.25">
      <c r="A537" s="2">
        <v>42508</v>
      </c>
      <c r="B537" s="299">
        <v>2016</v>
      </c>
      <c r="C537" s="1" t="s">
        <v>179</v>
      </c>
      <c r="D537" s="3">
        <v>7.047220574730724E-2</v>
      </c>
      <c r="E537" s="3">
        <v>69.773333333333468</v>
      </c>
      <c r="F537" s="3">
        <v>1.6571187499999975</v>
      </c>
      <c r="G537" s="3">
        <v>1.3668124999999982</v>
      </c>
      <c r="H537" s="3">
        <v>0.29030625000000038</v>
      </c>
      <c r="I537" s="3">
        <v>0.21012500000000012</v>
      </c>
      <c r="J537" s="3">
        <v>0.47606666666666747</v>
      </c>
      <c r="K537" s="3">
        <v>0.11125000000000006</v>
      </c>
      <c r="L537" s="3">
        <f t="shared" si="233"/>
        <v>0.23368575829715699</v>
      </c>
      <c r="M537" s="4">
        <f t="shared" si="234"/>
        <v>12.030009306964716</v>
      </c>
      <c r="N537" s="4">
        <f t="shared" si="235"/>
        <v>0.28571308023952324</v>
      </c>
      <c r="O537" s="4">
        <f t="shared" si="236"/>
        <v>0.23565976154990911</v>
      </c>
      <c r="P537" s="4">
        <f t="shared" si="237"/>
        <v>5.005331868961433E-2</v>
      </c>
      <c r="Q537" s="4">
        <f t="shared" si="238"/>
        <v>3.6228822457853395E-2</v>
      </c>
      <c r="R537" s="4">
        <f t="shared" si="239"/>
        <v>8.2081307530130931E-2</v>
      </c>
      <c r="S537" s="4">
        <f t="shared" si="240"/>
        <v>1.9181232592200788E-2</v>
      </c>
      <c r="T537" s="5">
        <f t="shared" si="259"/>
        <v>8795.8560024024337</v>
      </c>
      <c r="U537" s="5">
        <f t="shared" si="259"/>
        <v>268.71562811374093</v>
      </c>
      <c r="V537" s="5">
        <f t="shared" si="259"/>
        <v>220.9310460037297</v>
      </c>
      <c r="W537" s="5">
        <f t="shared" si="259"/>
        <v>46.365925308077792</v>
      </c>
      <c r="X537" s="5">
        <f t="shared" si="259"/>
        <v>24.750501616113866</v>
      </c>
      <c r="Y537" s="5">
        <f t="shared" si="259"/>
        <v>76.548805676814482</v>
      </c>
      <c r="Z537" s="5">
        <f t="shared" si="258"/>
        <v>26.867379178129873</v>
      </c>
      <c r="AA537" s="4">
        <v>0.11791840000000002</v>
      </c>
      <c r="AB537" s="4">
        <f t="shared" si="241"/>
        <v>0.11791840000000002</v>
      </c>
      <c r="AC537" s="3">
        <f t="shared" si="242"/>
        <v>288.49627153499711</v>
      </c>
      <c r="AD537" s="4">
        <v>29.920000000000041</v>
      </c>
      <c r="AE537" s="4">
        <v>1.3030049999999991</v>
      </c>
      <c r="AF537" s="4">
        <v>1.2258750000000014</v>
      </c>
      <c r="AG537" s="4">
        <v>7.6679999999999873E-2</v>
      </c>
      <c r="AH537" s="4">
        <v>0.17327000000000006</v>
      </c>
      <c r="AI537" s="4">
        <v>0.60858000000000156</v>
      </c>
      <c r="AJ537" s="4">
        <v>0.20775000000000043</v>
      </c>
      <c r="AK537" s="3">
        <f t="shared" si="243"/>
        <v>0.34136843143054307</v>
      </c>
      <c r="AL537" s="4">
        <f t="shared" si="244"/>
        <v>8.6318084443271257</v>
      </c>
      <c r="AM537" s="4">
        <f t="shared" si="245"/>
        <v>0.37591208429145867</v>
      </c>
      <c r="AN537" s="4">
        <f t="shared" si="246"/>
        <v>0.35366036686796498</v>
      </c>
      <c r="AO537" s="4">
        <f t="shared" si="247"/>
        <v>2.2121894101303538E-2</v>
      </c>
      <c r="AP537" s="4">
        <f t="shared" si="248"/>
        <v>4.998774896886897E-2</v>
      </c>
      <c r="AQ537" s="4">
        <f t="shared" si="249"/>
        <v>0.17557306093076896</v>
      </c>
      <c r="AR537" s="4">
        <f t="shared" si="250"/>
        <v>5.993510041139577E-2</v>
      </c>
      <c r="AS537" s="5">
        <f t="shared" si="251"/>
        <v>5406.4036180159555</v>
      </c>
      <c r="AT537" s="5">
        <f t="shared" si="252"/>
        <v>209.19644253804532</v>
      </c>
      <c r="AU537" s="5">
        <f t="shared" si="253"/>
        <v>184.2039215706522</v>
      </c>
      <c r="AV537" s="5">
        <f t="shared" si="254"/>
        <v>25.24327839881423</v>
      </c>
      <c r="AW537" s="5">
        <f t="shared" si="255"/>
        <v>23.733095553955216</v>
      </c>
      <c r="AX537" s="5">
        <f t="shared" si="256"/>
        <v>76.043755032873719</v>
      </c>
      <c r="AY537" s="5">
        <f t="shared" si="257"/>
        <v>29.614071165615353</v>
      </c>
    </row>
    <row r="538" spans="1:51" x14ac:dyDescent="0.25">
      <c r="A538" s="2">
        <v>42509</v>
      </c>
      <c r="B538" s="299">
        <v>2016</v>
      </c>
      <c r="C538" s="1" t="s">
        <v>180</v>
      </c>
      <c r="D538" s="3">
        <v>6.1769292816615168E-2</v>
      </c>
      <c r="E538" s="3">
        <v>69.773333333333468</v>
      </c>
      <c r="F538" s="3">
        <v>1.6571187499999975</v>
      </c>
      <c r="G538" s="3">
        <v>1.3668124999999982</v>
      </c>
      <c r="H538" s="3">
        <v>0.29030625000000038</v>
      </c>
      <c r="I538" s="3">
        <v>0.21012500000000012</v>
      </c>
      <c r="J538" s="3">
        <v>0.47606666666666747</v>
      </c>
      <c r="K538" s="3">
        <v>0.11125000000000006</v>
      </c>
      <c r="L538" s="3">
        <f t="shared" si="233"/>
        <v>0.23368575829715699</v>
      </c>
      <c r="M538" s="4">
        <f t="shared" si="234"/>
        <v>10.544372204454559</v>
      </c>
      <c r="N538" s="4">
        <f t="shared" si="235"/>
        <v>0.2504291546958784</v>
      </c>
      <c r="O538" s="4">
        <f t="shared" si="236"/>
        <v>0.20655713358065642</v>
      </c>
      <c r="P538" s="4">
        <f t="shared" si="237"/>
        <v>4.3872021115222169E-2</v>
      </c>
      <c r="Q538" s="4">
        <f t="shared" si="238"/>
        <v>3.1754770821627337E-2</v>
      </c>
      <c r="R538" s="4">
        <f t="shared" si="239"/>
        <v>7.1944737160338237E-2</v>
      </c>
      <c r="S538" s="4">
        <f t="shared" si="240"/>
        <v>1.6812460458803292E-2</v>
      </c>
      <c r="T538" s="5">
        <f t="shared" si="259"/>
        <v>8806.4003746068884</v>
      </c>
      <c r="U538" s="5">
        <f t="shared" si="259"/>
        <v>268.96605726843683</v>
      </c>
      <c r="V538" s="5">
        <f t="shared" si="259"/>
        <v>221.13760313731035</v>
      </c>
      <c r="W538" s="5">
        <f t="shared" si="259"/>
        <v>46.409797329193012</v>
      </c>
      <c r="X538" s="5">
        <f t="shared" si="259"/>
        <v>24.782256386935494</v>
      </c>
      <c r="Y538" s="5">
        <f t="shared" si="259"/>
        <v>76.620750413974818</v>
      </c>
      <c r="Z538" s="5">
        <f t="shared" si="258"/>
        <v>26.884191638588675</v>
      </c>
      <c r="AA538" s="4">
        <v>7.4208533333333312E-2</v>
      </c>
      <c r="AB538" s="4">
        <f t="shared" si="241"/>
        <v>7.4208533333333312E-2</v>
      </c>
      <c r="AC538" s="3">
        <f t="shared" si="242"/>
        <v>181.55678149251693</v>
      </c>
      <c r="AD538" s="4">
        <v>29.920000000000041</v>
      </c>
      <c r="AE538" s="4">
        <v>1.3030049999999991</v>
      </c>
      <c r="AF538" s="4">
        <v>1.2258750000000014</v>
      </c>
      <c r="AG538" s="4">
        <v>7.6679999999999873E-2</v>
      </c>
      <c r="AH538" s="4">
        <v>0.17327000000000006</v>
      </c>
      <c r="AI538" s="4">
        <v>0.60858000000000156</v>
      </c>
      <c r="AJ538" s="4">
        <v>0.20775000000000043</v>
      </c>
      <c r="AK538" s="3">
        <f t="shared" si="243"/>
        <v>0.34136843143054307</v>
      </c>
      <c r="AL538" s="4">
        <f t="shared" si="244"/>
        <v>5.4321789022561138</v>
      </c>
      <c r="AM538" s="4">
        <f t="shared" si="245"/>
        <v>0.23656939406865685</v>
      </c>
      <c r="AN538" s="4">
        <f t="shared" si="246"/>
        <v>0.22256591951213944</v>
      </c>
      <c r="AO538" s="4">
        <f t="shared" si="247"/>
        <v>1.3921774004846173E-2</v>
      </c>
      <c r="AP538" s="4">
        <f t="shared" si="248"/>
        <v>3.145834352920842E-2</v>
      </c>
      <c r="AQ538" s="4">
        <f t="shared" si="249"/>
        <v>0.11049182608071623</v>
      </c>
      <c r="AR538" s="4">
        <f t="shared" si="250"/>
        <v>3.7718421355070468E-2</v>
      </c>
      <c r="AS538" s="5">
        <f t="shared" si="251"/>
        <v>5411.8357969182116</v>
      </c>
      <c r="AT538" s="5">
        <f t="shared" si="252"/>
        <v>209.43301193211397</v>
      </c>
      <c r="AU538" s="5">
        <f t="shared" si="253"/>
        <v>184.42648749016433</v>
      </c>
      <c r="AV538" s="5">
        <f t="shared" si="254"/>
        <v>25.257200172819076</v>
      </c>
      <c r="AW538" s="5">
        <f t="shared" si="255"/>
        <v>23.764553897484426</v>
      </c>
      <c r="AX538" s="5">
        <f t="shared" si="256"/>
        <v>76.154246858954437</v>
      </c>
      <c r="AY538" s="5">
        <f t="shared" si="257"/>
        <v>29.651789586970423</v>
      </c>
    </row>
    <row r="539" spans="1:51" x14ac:dyDescent="0.25">
      <c r="A539" s="2">
        <v>42510</v>
      </c>
      <c r="B539" s="299">
        <v>2016</v>
      </c>
      <c r="C539" s="1" t="s">
        <v>181</v>
      </c>
      <c r="D539" s="3">
        <v>5.6703954189755018E-2</v>
      </c>
      <c r="E539" s="3">
        <v>67.387352430555666</v>
      </c>
      <c r="F539" s="3">
        <v>1.6483253627232115</v>
      </c>
      <c r="G539" s="3">
        <v>1.3530659412202368</v>
      </c>
      <c r="H539" s="3">
        <v>0.29678843936011928</v>
      </c>
      <c r="I539" s="3">
        <v>0.20461625744047629</v>
      </c>
      <c r="J539" s="3">
        <v>0.46886378968254044</v>
      </c>
      <c r="K539" s="3">
        <v>0.11045412660256415</v>
      </c>
      <c r="L539" s="3">
        <f t="shared" si="233"/>
        <v>0.23557828314562473</v>
      </c>
      <c r="M539" s="4">
        <f t="shared" si="234"/>
        <v>9.348681538594473</v>
      </c>
      <c r="N539" s="4">
        <f t="shared" si="235"/>
        <v>0.22867301255035313</v>
      </c>
      <c r="O539" s="4">
        <f t="shared" si="236"/>
        <v>0.18771152343790451</v>
      </c>
      <c r="P539" s="4">
        <f t="shared" si="237"/>
        <v>4.1173610534313343E-2</v>
      </c>
      <c r="Q539" s="4">
        <f t="shared" si="238"/>
        <v>2.838651704563341E-2</v>
      </c>
      <c r="R539" s="4">
        <f t="shared" si="239"/>
        <v>6.5045711051456775E-2</v>
      </c>
      <c r="S539" s="4">
        <f t="shared" si="240"/>
        <v>1.5323356935488575E-2</v>
      </c>
      <c r="T539" s="5">
        <f t="shared" si="259"/>
        <v>8815.7490561454833</v>
      </c>
      <c r="U539" s="5">
        <f t="shared" si="259"/>
        <v>269.19473028098719</v>
      </c>
      <c r="V539" s="5">
        <f t="shared" si="259"/>
        <v>221.32531466074826</v>
      </c>
      <c r="W539" s="5">
        <f t="shared" si="259"/>
        <v>46.450970939727327</v>
      </c>
      <c r="X539" s="5">
        <f t="shared" si="259"/>
        <v>24.810642903981126</v>
      </c>
      <c r="Y539" s="5">
        <f t="shared" si="259"/>
        <v>76.685796125026272</v>
      </c>
      <c r="Z539" s="5">
        <f t="shared" si="258"/>
        <v>26.899514995524164</v>
      </c>
      <c r="AA539" s="4">
        <v>7.5194133333333343E-2</v>
      </c>
      <c r="AB539" s="4">
        <f t="shared" si="241"/>
        <v>7.5194133333333343E-2</v>
      </c>
      <c r="AC539" s="3">
        <f t="shared" si="242"/>
        <v>183.96812633119265</v>
      </c>
      <c r="AD539" s="4">
        <v>29.920000000000041</v>
      </c>
      <c r="AE539" s="4">
        <v>1.3030049999999991</v>
      </c>
      <c r="AF539" s="4">
        <v>1.2258750000000014</v>
      </c>
      <c r="AG539" s="4">
        <v>7.6679999999999873E-2</v>
      </c>
      <c r="AH539" s="4">
        <v>0.17327000000000006</v>
      </c>
      <c r="AI539" s="4">
        <v>0.60858000000000156</v>
      </c>
      <c r="AJ539" s="4">
        <v>0.20775000000000043</v>
      </c>
      <c r="AK539" s="3">
        <f t="shared" si="243"/>
        <v>0.34136843143054307</v>
      </c>
      <c r="AL539" s="4">
        <f t="shared" si="244"/>
        <v>5.5043263398292908</v>
      </c>
      <c r="AM539" s="4">
        <f t="shared" si="245"/>
        <v>0.23971138845017548</v>
      </c>
      <c r="AN539" s="4">
        <f t="shared" si="246"/>
        <v>0.22552192686625105</v>
      </c>
      <c r="AO539" s="4">
        <f t="shared" si="247"/>
        <v>1.4106675927075828E-2</v>
      </c>
      <c r="AP539" s="4">
        <f t="shared" si="248"/>
        <v>3.1876157249405762E-2</v>
      </c>
      <c r="AQ539" s="4">
        <f t="shared" si="249"/>
        <v>0.11195932232263751</v>
      </c>
      <c r="AR539" s="4">
        <f t="shared" si="250"/>
        <v>3.8219378245305351E-2</v>
      </c>
      <c r="AS539" s="5">
        <f t="shared" si="251"/>
        <v>5417.3401232580409</v>
      </c>
      <c r="AT539" s="5">
        <f t="shared" si="252"/>
        <v>209.67272332056416</v>
      </c>
      <c r="AU539" s="5">
        <f t="shared" si="253"/>
        <v>184.6520094170306</v>
      </c>
      <c r="AV539" s="5">
        <f t="shared" si="254"/>
        <v>25.27130684874615</v>
      </c>
      <c r="AW539" s="5">
        <f t="shared" si="255"/>
        <v>23.796430054733833</v>
      </c>
      <c r="AX539" s="5">
        <f t="shared" si="256"/>
        <v>76.26620618127707</v>
      </c>
      <c r="AY539" s="5">
        <f t="shared" si="257"/>
        <v>29.690008965215728</v>
      </c>
    </row>
    <row r="540" spans="1:51" x14ac:dyDescent="0.25">
      <c r="A540" s="2">
        <v>42511</v>
      </c>
      <c r="B540" s="299">
        <v>2016</v>
      </c>
      <c r="C540" s="1" t="s">
        <v>182</v>
      </c>
      <c r="D540" s="3">
        <v>0.27731366511768579</v>
      </c>
      <c r="E540" s="3">
        <v>69.773333333333468</v>
      </c>
      <c r="F540" s="3">
        <v>1.6571187499999975</v>
      </c>
      <c r="G540" s="3">
        <v>1.3668124999999982</v>
      </c>
      <c r="H540" s="3">
        <v>0.29030625000000038</v>
      </c>
      <c r="I540" s="3">
        <v>0.21012500000000012</v>
      </c>
      <c r="J540" s="3">
        <v>0.47606666666666747</v>
      </c>
      <c r="K540" s="3">
        <v>0.11125000000000006</v>
      </c>
      <c r="L540" s="3">
        <f t="shared" si="233"/>
        <v>0.23368575829715699</v>
      </c>
      <c r="M540" s="4">
        <f t="shared" si="234"/>
        <v>47.339031564819848</v>
      </c>
      <c r="N540" s="4">
        <f t="shared" si="235"/>
        <v>1.1243034131411886</v>
      </c>
      <c r="O540" s="4">
        <f t="shared" si="236"/>
        <v>0.927339672473105</v>
      </c>
      <c r="P540" s="4">
        <f t="shared" si="237"/>
        <v>0.19696374066808436</v>
      </c>
      <c r="Q540" s="4">
        <f t="shared" si="238"/>
        <v>0.14256326209952835</v>
      </c>
      <c r="R540" s="4">
        <f t="shared" si="239"/>
        <v>0.32299639251326051</v>
      </c>
      <c r="S540" s="4">
        <f t="shared" si="240"/>
        <v>7.5479656911707438E-2</v>
      </c>
      <c r="T540" s="5">
        <f t="shared" si="259"/>
        <v>8863.0880877103027</v>
      </c>
      <c r="U540" s="5">
        <f t="shared" si="259"/>
        <v>270.31903369412839</v>
      </c>
      <c r="V540" s="5">
        <f t="shared" si="259"/>
        <v>222.25265433322136</v>
      </c>
      <c r="W540" s="5">
        <f t="shared" si="259"/>
        <v>46.647934680395409</v>
      </c>
      <c r="X540" s="5">
        <f t="shared" si="259"/>
        <v>24.953206166080655</v>
      </c>
      <c r="Y540" s="5">
        <f t="shared" si="259"/>
        <v>77.008792517539533</v>
      </c>
      <c r="Z540" s="5">
        <f t="shared" si="258"/>
        <v>26.974994652435871</v>
      </c>
      <c r="AA540" s="4">
        <v>0.35301386666666645</v>
      </c>
      <c r="AB540" s="4">
        <f t="shared" si="241"/>
        <v>0.35301386666666645</v>
      </c>
      <c r="AC540" s="3">
        <f t="shared" si="242"/>
        <v>863.67508661486124</v>
      </c>
      <c r="AD540" s="4">
        <v>29.920000000000041</v>
      </c>
      <c r="AE540" s="4">
        <v>1.3030049999999991</v>
      </c>
      <c r="AF540" s="4">
        <v>1.2258750000000014</v>
      </c>
      <c r="AG540" s="4">
        <v>7.6679999999999873E-2</v>
      </c>
      <c r="AH540" s="4">
        <v>0.17327000000000006</v>
      </c>
      <c r="AI540" s="4">
        <v>0.60858000000000156</v>
      </c>
      <c r="AJ540" s="4">
        <v>0.20775000000000043</v>
      </c>
      <c r="AK540" s="3">
        <f t="shared" si="243"/>
        <v>0.34136843143054307</v>
      </c>
      <c r="AL540" s="4">
        <f t="shared" si="244"/>
        <v>25.841158591516681</v>
      </c>
      <c r="AM540" s="4">
        <f t="shared" si="245"/>
        <v>1.1253729562345964</v>
      </c>
      <c r="AN540" s="4">
        <f t="shared" si="246"/>
        <v>1.0587576968039942</v>
      </c>
      <c r="AO540" s="4">
        <f t="shared" si="247"/>
        <v>6.622660564162744E-2</v>
      </c>
      <c r="AP540" s="4">
        <f t="shared" si="248"/>
        <v>0.14964898225775705</v>
      </c>
      <c r="AQ540" s="4">
        <f t="shared" si="249"/>
        <v>0.52561538421207354</v>
      </c>
      <c r="AR540" s="4">
        <f t="shared" si="250"/>
        <v>0.17942849924423779</v>
      </c>
      <c r="AS540" s="5">
        <f t="shared" si="251"/>
        <v>5443.1812818495573</v>
      </c>
      <c r="AT540" s="5">
        <f t="shared" si="252"/>
        <v>210.79809627679876</v>
      </c>
      <c r="AU540" s="5">
        <f t="shared" si="253"/>
        <v>185.71076711383461</v>
      </c>
      <c r="AV540" s="5">
        <f t="shared" si="254"/>
        <v>25.337533454387778</v>
      </c>
      <c r="AW540" s="5">
        <f t="shared" si="255"/>
        <v>23.946079036991591</v>
      </c>
      <c r="AX540" s="5">
        <f t="shared" si="256"/>
        <v>76.791821565489144</v>
      </c>
      <c r="AY540" s="5">
        <f t="shared" si="257"/>
        <v>29.869437464459967</v>
      </c>
    </row>
    <row r="541" spans="1:51" x14ac:dyDescent="0.25">
      <c r="A541" s="2">
        <v>42512</v>
      </c>
      <c r="B541" s="299">
        <v>2016</v>
      </c>
      <c r="C541" s="1" t="s">
        <v>183</v>
      </c>
      <c r="D541" s="3">
        <v>8.8534900552503903E-2</v>
      </c>
      <c r="E541" s="3">
        <v>69.773333333333468</v>
      </c>
      <c r="F541" s="3">
        <v>1.6571187499999975</v>
      </c>
      <c r="G541" s="3">
        <v>1.3668124999999982</v>
      </c>
      <c r="H541" s="3">
        <v>0.29030625000000038</v>
      </c>
      <c r="I541" s="3">
        <v>0.21012500000000012</v>
      </c>
      <c r="J541" s="3">
        <v>0.47606666666666747</v>
      </c>
      <c r="K541" s="3">
        <v>0.11125000000000006</v>
      </c>
      <c r="L541" s="3">
        <f t="shared" si="233"/>
        <v>0.23368575829715699</v>
      </c>
      <c r="M541" s="4">
        <f t="shared" si="234"/>
        <v>15.113414804367956</v>
      </c>
      <c r="N541" s="4">
        <f t="shared" si="235"/>
        <v>0.35894405286898967</v>
      </c>
      <c r="O541" s="4">
        <f t="shared" si="236"/>
        <v>0.29606159381275238</v>
      </c>
      <c r="P541" s="4">
        <f t="shared" si="237"/>
        <v>6.2882459056237461E-2</v>
      </c>
      <c r="Q541" s="4">
        <f t="shared" si="238"/>
        <v>4.5514613306437211E-2</v>
      </c>
      <c r="R541" s="4">
        <f t="shared" si="239"/>
        <v>0.10311952524172706</v>
      </c>
      <c r="S541" s="4">
        <f t="shared" si="240"/>
        <v>2.4097564451355812E-2</v>
      </c>
      <c r="T541" s="5">
        <f t="shared" si="259"/>
        <v>8878.2015025146702</v>
      </c>
      <c r="U541" s="5">
        <f t="shared" si="259"/>
        <v>270.67797774699739</v>
      </c>
      <c r="V541" s="5">
        <f t="shared" si="259"/>
        <v>222.54871592703412</v>
      </c>
      <c r="W541" s="5">
        <f t="shared" si="259"/>
        <v>46.710817139451649</v>
      </c>
      <c r="X541" s="5">
        <f t="shared" si="259"/>
        <v>24.998720779387092</v>
      </c>
      <c r="Y541" s="5">
        <f t="shared" si="259"/>
        <v>77.111912042781256</v>
      </c>
      <c r="Z541" s="5">
        <f t="shared" si="258"/>
        <v>26.999092216887227</v>
      </c>
      <c r="AA541" s="4">
        <v>0.18589493333333332</v>
      </c>
      <c r="AB541" s="4">
        <f t="shared" si="241"/>
        <v>0.18589493333333332</v>
      </c>
      <c r="AC541" s="3">
        <f t="shared" si="242"/>
        <v>454.80599434790076</v>
      </c>
      <c r="AD541" s="4">
        <v>29.920000000000041</v>
      </c>
      <c r="AE541" s="4">
        <v>1.3030049999999991</v>
      </c>
      <c r="AF541" s="4">
        <v>1.2258750000000014</v>
      </c>
      <c r="AG541" s="4">
        <v>7.6679999999999873E-2</v>
      </c>
      <c r="AH541" s="4">
        <v>0.17327000000000006</v>
      </c>
      <c r="AI541" s="4">
        <v>0.60858000000000156</v>
      </c>
      <c r="AJ541" s="4">
        <v>0.20775000000000043</v>
      </c>
      <c r="AK541" s="3">
        <f t="shared" si="243"/>
        <v>0.34136843143054307</v>
      </c>
      <c r="AL541" s="4">
        <f t="shared" si="244"/>
        <v>13.607795350889212</v>
      </c>
      <c r="AM541" s="4">
        <f t="shared" si="245"/>
        <v>0.5926144846652861</v>
      </c>
      <c r="AN541" s="4">
        <f t="shared" si="246"/>
        <v>0.5575352983212335</v>
      </c>
      <c r="AO541" s="4">
        <f t="shared" si="247"/>
        <v>3.4874523646596975E-2</v>
      </c>
      <c r="AP541" s="4">
        <f t="shared" si="248"/>
        <v>7.8804234640660803E-2</v>
      </c>
      <c r="AQ541" s="4">
        <f t="shared" si="249"/>
        <v>0.27678583204024626</v>
      </c>
      <c r="AR541" s="4">
        <f t="shared" si="250"/>
        <v>9.4485945325776602E-2</v>
      </c>
      <c r="AS541" s="5">
        <f t="shared" si="251"/>
        <v>5456.7890772004466</v>
      </c>
      <c r="AT541" s="5">
        <f t="shared" si="252"/>
        <v>211.39071076146405</v>
      </c>
      <c r="AU541" s="5">
        <f t="shared" si="253"/>
        <v>186.26830241215583</v>
      </c>
      <c r="AV541" s="5">
        <f t="shared" si="254"/>
        <v>25.372407978034374</v>
      </c>
      <c r="AW541" s="5">
        <f t="shared" si="255"/>
        <v>24.024883271632252</v>
      </c>
      <c r="AX541" s="5">
        <f t="shared" si="256"/>
        <v>77.068607397529391</v>
      </c>
      <c r="AY541" s="5">
        <f t="shared" si="257"/>
        <v>29.963923409785743</v>
      </c>
    </row>
    <row r="542" spans="1:51" x14ac:dyDescent="0.25">
      <c r="A542" s="2">
        <v>42513</v>
      </c>
      <c r="B542" s="299">
        <v>2016</v>
      </c>
      <c r="C542" s="1" t="s">
        <v>184</v>
      </c>
      <c r="D542" s="3">
        <v>6.1277165246900911E-2</v>
      </c>
      <c r="E542" s="3">
        <v>69.773333333333468</v>
      </c>
      <c r="F542" s="3">
        <v>1.6571187499999975</v>
      </c>
      <c r="G542" s="3">
        <v>1.3668124999999982</v>
      </c>
      <c r="H542" s="3">
        <v>0.29030625000000038</v>
      </c>
      <c r="I542" s="3">
        <v>0.21012500000000012</v>
      </c>
      <c r="J542" s="3">
        <v>0.47606666666666747</v>
      </c>
      <c r="K542" s="3">
        <v>0.11125000000000006</v>
      </c>
      <c r="L542" s="3">
        <f t="shared" si="233"/>
        <v>0.23368575829715699</v>
      </c>
      <c r="M542" s="4">
        <f t="shared" si="234"/>
        <v>10.460363208551906</v>
      </c>
      <c r="N542" s="4">
        <f t="shared" si="235"/>
        <v>0.24843393853480028</v>
      </c>
      <c r="O542" s="4">
        <f t="shared" si="236"/>
        <v>0.20491145406060776</v>
      </c>
      <c r="P542" s="4">
        <f t="shared" si="237"/>
        <v>4.3522484474192671E-2</v>
      </c>
      <c r="Q542" s="4">
        <f t="shared" si="238"/>
        <v>3.1501774591968748E-2</v>
      </c>
      <c r="R542" s="4">
        <f t="shared" si="239"/>
        <v>7.1371539912353468E-2</v>
      </c>
      <c r="S542" s="4">
        <f t="shared" si="240"/>
        <v>1.6678512425254127E-2</v>
      </c>
      <c r="T542" s="5">
        <f t="shared" si="259"/>
        <v>8888.6618657232229</v>
      </c>
      <c r="U542" s="5">
        <f t="shared" si="259"/>
        <v>270.92641168553217</v>
      </c>
      <c r="V542" s="5">
        <f t="shared" si="259"/>
        <v>222.75362738109473</v>
      </c>
      <c r="W542" s="5">
        <f t="shared" si="259"/>
        <v>46.754339623925844</v>
      </c>
      <c r="X542" s="5">
        <f t="shared" si="259"/>
        <v>25.030222553979062</v>
      </c>
      <c r="Y542" s="5">
        <f t="shared" si="259"/>
        <v>77.183283582693605</v>
      </c>
      <c r="Z542" s="5">
        <f t="shared" si="258"/>
        <v>27.015770729312482</v>
      </c>
      <c r="AA542" s="4">
        <v>7.5201599999999966E-2</v>
      </c>
      <c r="AB542" s="4">
        <f t="shared" si="241"/>
        <v>7.5201599999999966E-2</v>
      </c>
      <c r="AC542" s="3">
        <f t="shared" si="242"/>
        <v>183.98639409512194</v>
      </c>
      <c r="AD542" s="4">
        <v>29.920000000000041</v>
      </c>
      <c r="AE542" s="4">
        <v>1.3030049999999991</v>
      </c>
      <c r="AF542" s="4">
        <v>1.2258750000000014</v>
      </c>
      <c r="AG542" s="4">
        <v>7.6679999999999873E-2</v>
      </c>
      <c r="AH542" s="4">
        <v>0.17327000000000006</v>
      </c>
      <c r="AI542" s="4">
        <v>0.60858000000000156</v>
      </c>
      <c r="AJ542" s="4">
        <v>0.20775000000000043</v>
      </c>
      <c r="AK542" s="3">
        <f t="shared" si="243"/>
        <v>0.34136843143054307</v>
      </c>
      <c r="AL542" s="4">
        <f t="shared" si="244"/>
        <v>5.5048729113260562</v>
      </c>
      <c r="AM542" s="4">
        <f t="shared" si="245"/>
        <v>0.23973519143791419</v>
      </c>
      <c r="AN542" s="4">
        <f t="shared" si="246"/>
        <v>0.22554432086135787</v>
      </c>
      <c r="AO542" s="4">
        <f t="shared" si="247"/>
        <v>1.4108076699213927E-2</v>
      </c>
      <c r="AP542" s="4">
        <f t="shared" si="248"/>
        <v>3.1879322504861793E-2</v>
      </c>
      <c r="AQ542" s="4">
        <f t="shared" si="249"/>
        <v>0.11197043971840961</v>
      </c>
      <c r="AR542" s="4">
        <f t="shared" si="250"/>
        <v>3.8223173373261664E-2</v>
      </c>
      <c r="AS542" s="5">
        <f t="shared" si="251"/>
        <v>5462.2939501117726</v>
      </c>
      <c r="AT542" s="5">
        <f t="shared" si="252"/>
        <v>211.63044595290197</v>
      </c>
      <c r="AU542" s="5">
        <f t="shared" si="253"/>
        <v>186.49384673301719</v>
      </c>
      <c r="AV542" s="5">
        <f t="shared" si="254"/>
        <v>25.386516054733587</v>
      </c>
      <c r="AW542" s="5">
        <f t="shared" si="255"/>
        <v>24.056762594137112</v>
      </c>
      <c r="AX542" s="5">
        <f t="shared" si="256"/>
        <v>77.180577837247796</v>
      </c>
      <c r="AY542" s="5">
        <f t="shared" si="257"/>
        <v>30.002146583159004</v>
      </c>
    </row>
    <row r="543" spans="1:51" x14ac:dyDescent="0.25">
      <c r="A543" s="2">
        <v>42514</v>
      </c>
      <c r="B543" s="299">
        <v>2016</v>
      </c>
      <c r="C543" s="1" t="s">
        <v>185</v>
      </c>
      <c r="D543" s="3">
        <v>3.1722740661914099E-2</v>
      </c>
      <c r="E543" s="3">
        <v>51.162682291666592</v>
      </c>
      <c r="F543" s="3">
        <v>1.5885303292410711</v>
      </c>
      <c r="G543" s="3">
        <v>1.2595893415178592</v>
      </c>
      <c r="H543" s="3">
        <v>0.34086732700892813</v>
      </c>
      <c r="I543" s="3">
        <v>0.16715680803571431</v>
      </c>
      <c r="J543" s="3">
        <v>0.41988422619047666</v>
      </c>
      <c r="K543" s="3">
        <v>0.10504218750000016</v>
      </c>
      <c r="L543" s="3">
        <f t="shared" si="233"/>
        <v>0.25016940610755101</v>
      </c>
      <c r="M543" s="4">
        <f t="shared" si="234"/>
        <v>3.9708422385723412</v>
      </c>
      <c r="N543" s="4">
        <f t="shared" si="235"/>
        <v>0.1232891444714401</v>
      </c>
      <c r="O543" s="4">
        <f t="shared" si="236"/>
        <v>9.7759349911357277E-2</v>
      </c>
      <c r="P543" s="4">
        <f t="shared" si="237"/>
        <v>2.6455422569914129E-2</v>
      </c>
      <c r="Q543" s="4">
        <f t="shared" si="238"/>
        <v>1.2973387713123386E-2</v>
      </c>
      <c r="R543" s="4">
        <f t="shared" si="239"/>
        <v>3.2588088543961613E-2</v>
      </c>
      <c r="S543" s="4">
        <f t="shared" si="240"/>
        <v>8.1525427572231631E-3</v>
      </c>
      <c r="T543" s="5">
        <f t="shared" si="259"/>
        <v>8892.6327079617949</v>
      </c>
      <c r="U543" s="5">
        <f t="shared" si="259"/>
        <v>271.04970083000359</v>
      </c>
      <c r="V543" s="5">
        <f t="shared" si="259"/>
        <v>222.8513867310061</v>
      </c>
      <c r="W543" s="5">
        <f t="shared" si="259"/>
        <v>46.780795046495761</v>
      </c>
      <c r="X543" s="5">
        <f t="shared" si="259"/>
        <v>25.043195941692186</v>
      </c>
      <c r="Y543" s="5">
        <f t="shared" si="259"/>
        <v>77.215871671237565</v>
      </c>
      <c r="Z543" s="5">
        <f t="shared" si="258"/>
        <v>27.023923272069705</v>
      </c>
      <c r="AA543" s="4">
        <v>3.1051200000000011E-2</v>
      </c>
      <c r="AB543" s="4">
        <f t="shared" si="241"/>
        <v>3.1051200000000011E-2</v>
      </c>
      <c r="AC543" s="3">
        <f t="shared" si="242"/>
        <v>75.969105980809644</v>
      </c>
      <c r="AD543" s="4">
        <v>29.211666666666641</v>
      </c>
      <c r="AE543" s="4">
        <v>1.3502837905092593</v>
      </c>
      <c r="AF543" s="4">
        <v>1.2773048321759284</v>
      </c>
      <c r="AG543" s="4">
        <v>7.2646145833333259E-2</v>
      </c>
      <c r="AH543" s="4">
        <v>0.19299135416666666</v>
      </c>
      <c r="AI543" s="4">
        <v>0.66744588541666794</v>
      </c>
      <c r="AJ543" s="4">
        <v>0.19569126157407449</v>
      </c>
      <c r="AK543" s="3">
        <f t="shared" si="243"/>
        <v>0.29319419873554226</v>
      </c>
      <c r="AL543" s="4">
        <f t="shared" si="244"/>
        <v>2.2191842008760827</v>
      </c>
      <c r="AM543" s="4">
        <f t="shared" si="245"/>
        <v>0.10257985238536729</v>
      </c>
      <c r="AN543" s="4">
        <f t="shared" si="246"/>
        <v>9.7035706165373381E-2</v>
      </c>
      <c r="AO543" s="4">
        <f t="shared" si="247"/>
        <v>5.518862751909848E-3</v>
      </c>
      <c r="AP543" s="4">
        <f t="shared" si="248"/>
        <v>1.4661380638067469E-2</v>
      </c>
      <c r="AQ543" s="4">
        <f t="shared" si="249"/>
        <v>5.0705267205674184E-2</v>
      </c>
      <c r="AR543" s="4">
        <f t="shared" si="250"/>
        <v>1.4866490190039206E-2</v>
      </c>
      <c r="AS543" s="5">
        <f t="shared" si="251"/>
        <v>5464.5131343126486</v>
      </c>
      <c r="AT543" s="5">
        <f t="shared" si="252"/>
        <v>211.73302580528733</v>
      </c>
      <c r="AU543" s="5">
        <f t="shared" si="253"/>
        <v>186.59088243918256</v>
      </c>
      <c r="AV543" s="5">
        <f t="shared" si="254"/>
        <v>25.392034917485496</v>
      </c>
      <c r="AW543" s="5">
        <f t="shared" si="255"/>
        <v>24.071423974775179</v>
      </c>
      <c r="AX543" s="5">
        <f t="shared" si="256"/>
        <v>77.231283104453468</v>
      </c>
      <c r="AY543" s="5">
        <f t="shared" si="257"/>
        <v>30.017013073349041</v>
      </c>
    </row>
    <row r="544" spans="1:51" x14ac:dyDescent="0.25">
      <c r="A544" s="2">
        <v>42515</v>
      </c>
      <c r="B544" s="299">
        <v>2016</v>
      </c>
      <c r="C544" s="1" t="s">
        <v>186</v>
      </c>
      <c r="D544" s="3">
        <v>0</v>
      </c>
      <c r="E544" s="3">
        <v>23.962500000000045</v>
      </c>
      <c r="F544" s="3">
        <v>1.4882857142857133</v>
      </c>
      <c r="G544" s="3">
        <v>1.1028785714285727</v>
      </c>
      <c r="H544" s="3">
        <v>0.41476428571428486</v>
      </c>
      <c r="I544" s="3">
        <v>0.10435714285714308</v>
      </c>
      <c r="J544" s="3">
        <v>0.33777142857142883</v>
      </c>
      <c r="K544" s="3">
        <v>9.5969230769230751E-2</v>
      </c>
      <c r="L544" s="3">
        <f t="shared" si="233"/>
        <v>0.28412477388961882</v>
      </c>
      <c r="M544" s="4">
        <f t="shared" si="234"/>
        <v>0</v>
      </c>
      <c r="N544" s="4">
        <f t="shared" si="235"/>
        <v>0</v>
      </c>
      <c r="O544" s="4">
        <f t="shared" si="236"/>
        <v>0</v>
      </c>
      <c r="P544" s="4">
        <f t="shared" si="237"/>
        <v>0</v>
      </c>
      <c r="Q544" s="4">
        <f t="shared" si="238"/>
        <v>0</v>
      </c>
      <c r="R544" s="4">
        <f t="shared" si="239"/>
        <v>0</v>
      </c>
      <c r="S544" s="4">
        <f t="shared" si="240"/>
        <v>0</v>
      </c>
      <c r="T544" s="5">
        <f t="shared" si="259"/>
        <v>8892.6327079617949</v>
      </c>
      <c r="U544" s="5">
        <f t="shared" si="259"/>
        <v>271.04970083000359</v>
      </c>
      <c r="V544" s="5">
        <f t="shared" si="259"/>
        <v>222.8513867310061</v>
      </c>
      <c r="W544" s="5">
        <f t="shared" si="259"/>
        <v>46.780795046495761</v>
      </c>
      <c r="X544" s="5">
        <f t="shared" si="259"/>
        <v>25.043195941692186</v>
      </c>
      <c r="Y544" s="5">
        <f t="shared" si="259"/>
        <v>77.215871671237565</v>
      </c>
      <c r="Z544" s="5">
        <f t="shared" si="258"/>
        <v>27.023923272069705</v>
      </c>
      <c r="AA544" s="4">
        <v>-2.6270833333333298E-3</v>
      </c>
      <c r="AB544" s="4">
        <f t="shared" si="241"/>
        <v>0</v>
      </c>
      <c r="AC544" s="3">
        <f t="shared" si="242"/>
        <v>0</v>
      </c>
      <c r="AD544" s="4">
        <v>27.794999999999977</v>
      </c>
      <c r="AE544" s="4">
        <v>1.4448413715277779</v>
      </c>
      <c r="AF544" s="4">
        <v>1.3801644965277819</v>
      </c>
      <c r="AG544" s="4">
        <v>6.4578437499999961E-2</v>
      </c>
      <c r="AH544" s="4">
        <v>0.23243406249999984</v>
      </c>
      <c r="AI544" s="4">
        <v>0.78517765625000135</v>
      </c>
      <c r="AJ544" s="4">
        <v>0.17157378472222254</v>
      </c>
      <c r="AK544" s="3">
        <f t="shared" si="243"/>
        <v>0.21851587772079098</v>
      </c>
      <c r="AL544" s="4">
        <f t="shared" si="244"/>
        <v>0</v>
      </c>
      <c r="AM544" s="4">
        <f t="shared" si="245"/>
        <v>0</v>
      </c>
      <c r="AN544" s="4">
        <f t="shared" si="246"/>
        <v>0</v>
      </c>
      <c r="AO544" s="4">
        <f t="shared" si="247"/>
        <v>0</v>
      </c>
      <c r="AP544" s="4">
        <f t="shared" si="248"/>
        <v>0</v>
      </c>
      <c r="AQ544" s="4">
        <f t="shared" si="249"/>
        <v>0</v>
      </c>
      <c r="AR544" s="4">
        <f t="shared" si="250"/>
        <v>0</v>
      </c>
      <c r="AS544" s="5">
        <f t="shared" si="251"/>
        <v>5464.5131343126486</v>
      </c>
      <c r="AT544" s="5">
        <f t="shared" si="252"/>
        <v>211.73302580528733</v>
      </c>
      <c r="AU544" s="5">
        <f t="shared" si="253"/>
        <v>186.59088243918256</v>
      </c>
      <c r="AV544" s="5">
        <f t="shared" si="254"/>
        <v>25.392034917485496</v>
      </c>
      <c r="AW544" s="5">
        <f t="shared" si="255"/>
        <v>24.071423974775179</v>
      </c>
      <c r="AX544" s="5">
        <f t="shared" si="256"/>
        <v>77.231283104453468</v>
      </c>
      <c r="AY544" s="5">
        <f t="shared" si="257"/>
        <v>30.017013073349041</v>
      </c>
    </row>
    <row r="545" spans="1:51" x14ac:dyDescent="0.25">
      <c r="A545" s="2">
        <v>42516</v>
      </c>
      <c r="B545" s="299">
        <v>2016</v>
      </c>
      <c r="C545" s="1" t="s">
        <v>187</v>
      </c>
      <c r="D545" s="3">
        <v>0</v>
      </c>
      <c r="E545" s="3">
        <v>23.962500000000045</v>
      </c>
      <c r="F545" s="3">
        <v>1.4882857142857133</v>
      </c>
      <c r="G545" s="3">
        <v>1.1028785714285727</v>
      </c>
      <c r="H545" s="3">
        <v>0.41476428571428486</v>
      </c>
      <c r="I545" s="3">
        <v>0.10435714285714308</v>
      </c>
      <c r="J545" s="3">
        <v>0.33777142857142883</v>
      </c>
      <c r="K545" s="3">
        <v>9.5969230769230751E-2</v>
      </c>
      <c r="L545" s="3">
        <f t="shared" si="233"/>
        <v>0.28412477388961882</v>
      </c>
      <c r="M545" s="4">
        <f t="shared" si="234"/>
        <v>0</v>
      </c>
      <c r="N545" s="4">
        <f t="shared" si="235"/>
        <v>0</v>
      </c>
      <c r="O545" s="4">
        <f t="shared" si="236"/>
        <v>0</v>
      </c>
      <c r="P545" s="4">
        <f t="shared" si="237"/>
        <v>0</v>
      </c>
      <c r="Q545" s="4">
        <f t="shared" si="238"/>
        <v>0</v>
      </c>
      <c r="R545" s="4">
        <f t="shared" si="239"/>
        <v>0</v>
      </c>
      <c r="S545" s="4">
        <f t="shared" si="240"/>
        <v>0</v>
      </c>
      <c r="T545" s="5">
        <f t="shared" si="259"/>
        <v>8892.6327079617949</v>
      </c>
      <c r="U545" s="5">
        <f t="shared" si="259"/>
        <v>271.04970083000359</v>
      </c>
      <c r="V545" s="5">
        <f t="shared" si="259"/>
        <v>222.8513867310061</v>
      </c>
      <c r="W545" s="5">
        <f t="shared" si="259"/>
        <v>46.780795046495761</v>
      </c>
      <c r="X545" s="5">
        <f t="shared" si="259"/>
        <v>25.043195941692186</v>
      </c>
      <c r="Y545" s="5">
        <f t="shared" si="259"/>
        <v>77.215871671237565</v>
      </c>
      <c r="Z545" s="5">
        <f t="shared" si="258"/>
        <v>27.023923272069705</v>
      </c>
      <c r="AA545" s="4">
        <v>0</v>
      </c>
      <c r="AB545" s="4">
        <f t="shared" si="241"/>
        <v>0</v>
      </c>
      <c r="AC545" s="3">
        <f t="shared" si="242"/>
        <v>0</v>
      </c>
      <c r="AD545" s="4">
        <v>27.199999999999989</v>
      </c>
      <c r="AE545" s="4">
        <v>1.4845555555555554</v>
      </c>
      <c r="AF545" s="4">
        <v>1.4233655555555595</v>
      </c>
      <c r="AG545" s="4">
        <v>6.1189999999999918E-2</v>
      </c>
      <c r="AH545" s="4">
        <v>0.24899999999999975</v>
      </c>
      <c r="AI545" s="4">
        <v>0.83462500000000128</v>
      </c>
      <c r="AJ545" s="4">
        <v>0.16144444444444475</v>
      </c>
      <c r="AK545" s="3">
        <f t="shared" si="243"/>
        <v>0.19343351139067785</v>
      </c>
      <c r="AL545" s="4">
        <f t="shared" si="244"/>
        <v>0</v>
      </c>
      <c r="AM545" s="4">
        <f t="shared" si="245"/>
        <v>0</v>
      </c>
      <c r="AN545" s="4">
        <f t="shared" si="246"/>
        <v>0</v>
      </c>
      <c r="AO545" s="4">
        <f t="shared" si="247"/>
        <v>0</v>
      </c>
      <c r="AP545" s="4">
        <f t="shared" si="248"/>
        <v>0</v>
      </c>
      <c r="AQ545" s="4">
        <f t="shared" si="249"/>
        <v>0</v>
      </c>
      <c r="AR545" s="4">
        <f t="shared" si="250"/>
        <v>0</v>
      </c>
      <c r="AS545" s="5">
        <f t="shared" si="251"/>
        <v>5464.5131343126486</v>
      </c>
      <c r="AT545" s="5">
        <f t="shared" si="252"/>
        <v>211.73302580528733</v>
      </c>
      <c r="AU545" s="5">
        <f t="shared" si="253"/>
        <v>186.59088243918256</v>
      </c>
      <c r="AV545" s="5">
        <f t="shared" si="254"/>
        <v>25.392034917485496</v>
      </c>
      <c r="AW545" s="5">
        <f t="shared" si="255"/>
        <v>24.071423974775179</v>
      </c>
      <c r="AX545" s="5">
        <f t="shared" si="256"/>
        <v>77.231283104453468</v>
      </c>
      <c r="AY545" s="5">
        <f t="shared" si="257"/>
        <v>30.017013073349041</v>
      </c>
    </row>
    <row r="546" spans="1:51" x14ac:dyDescent="0.25">
      <c r="A546" s="2">
        <v>42517</v>
      </c>
      <c r="B546" s="299">
        <v>2016</v>
      </c>
      <c r="C546" s="1" t="s">
        <v>188</v>
      </c>
      <c r="D546" s="3">
        <v>0</v>
      </c>
      <c r="E546" s="3">
        <v>23.962500000000045</v>
      </c>
      <c r="F546" s="3">
        <v>1.4882857142857133</v>
      </c>
      <c r="G546" s="3">
        <v>1.1028785714285727</v>
      </c>
      <c r="H546" s="3">
        <v>0.41476428571428486</v>
      </c>
      <c r="I546" s="3">
        <v>0.10435714285714308</v>
      </c>
      <c r="J546" s="3">
        <v>0.33777142857142883</v>
      </c>
      <c r="K546" s="3">
        <v>9.5969230769230751E-2</v>
      </c>
      <c r="L546" s="3">
        <f t="shared" si="233"/>
        <v>0.28412477388961882</v>
      </c>
      <c r="M546" s="4">
        <f t="shared" si="234"/>
        <v>0</v>
      </c>
      <c r="N546" s="4">
        <f t="shared" si="235"/>
        <v>0</v>
      </c>
      <c r="O546" s="4">
        <f t="shared" si="236"/>
        <v>0</v>
      </c>
      <c r="P546" s="4">
        <f t="shared" si="237"/>
        <v>0</v>
      </c>
      <c r="Q546" s="4">
        <f t="shared" si="238"/>
        <v>0</v>
      </c>
      <c r="R546" s="4">
        <f t="shared" si="239"/>
        <v>0</v>
      </c>
      <c r="S546" s="4">
        <f t="shared" si="240"/>
        <v>0</v>
      </c>
      <c r="T546" s="5">
        <f t="shared" si="259"/>
        <v>8892.6327079617949</v>
      </c>
      <c r="U546" s="5">
        <f t="shared" si="259"/>
        <v>271.04970083000359</v>
      </c>
      <c r="V546" s="5">
        <f t="shared" si="259"/>
        <v>222.8513867310061</v>
      </c>
      <c r="W546" s="5">
        <f t="shared" si="259"/>
        <v>46.780795046495761</v>
      </c>
      <c r="X546" s="5">
        <f t="shared" si="259"/>
        <v>25.043195941692186</v>
      </c>
      <c r="Y546" s="5">
        <f t="shared" si="259"/>
        <v>77.215871671237565</v>
      </c>
      <c r="Z546" s="5">
        <f t="shared" si="258"/>
        <v>27.023923272069705</v>
      </c>
      <c r="AA546" s="4">
        <v>0</v>
      </c>
      <c r="AB546" s="4">
        <f t="shared" si="241"/>
        <v>0</v>
      </c>
      <c r="AC546" s="3">
        <f t="shared" si="242"/>
        <v>0</v>
      </c>
      <c r="AD546" s="4">
        <v>27.199999999999989</v>
      </c>
      <c r="AE546" s="4">
        <v>1.4845555555555554</v>
      </c>
      <c r="AF546" s="4">
        <v>1.4233655555555595</v>
      </c>
      <c r="AG546" s="4">
        <v>6.1189999999999918E-2</v>
      </c>
      <c r="AH546" s="4">
        <v>0.24899999999999975</v>
      </c>
      <c r="AI546" s="4">
        <v>0.83462500000000128</v>
      </c>
      <c r="AJ546" s="4">
        <v>0.16144444444444475</v>
      </c>
      <c r="AK546" s="3">
        <f t="shared" si="243"/>
        <v>0.19343351139067785</v>
      </c>
      <c r="AL546" s="4">
        <f t="shared" si="244"/>
        <v>0</v>
      </c>
      <c r="AM546" s="4">
        <f t="shared" si="245"/>
        <v>0</v>
      </c>
      <c r="AN546" s="4">
        <f t="shared" si="246"/>
        <v>0</v>
      </c>
      <c r="AO546" s="4">
        <f t="shared" si="247"/>
        <v>0</v>
      </c>
      <c r="AP546" s="4">
        <f t="shared" si="248"/>
        <v>0</v>
      </c>
      <c r="AQ546" s="4">
        <f t="shared" si="249"/>
        <v>0</v>
      </c>
      <c r="AR546" s="4">
        <f t="shared" si="250"/>
        <v>0</v>
      </c>
      <c r="AS546" s="5">
        <f t="shared" si="251"/>
        <v>5464.5131343126486</v>
      </c>
      <c r="AT546" s="5">
        <f t="shared" si="252"/>
        <v>211.73302580528733</v>
      </c>
      <c r="AU546" s="5">
        <f t="shared" si="253"/>
        <v>186.59088243918256</v>
      </c>
      <c r="AV546" s="5">
        <f t="shared" si="254"/>
        <v>25.392034917485496</v>
      </c>
      <c r="AW546" s="5">
        <f t="shared" si="255"/>
        <v>24.071423974775179</v>
      </c>
      <c r="AX546" s="5">
        <f t="shared" si="256"/>
        <v>77.231283104453468</v>
      </c>
      <c r="AY546" s="5">
        <f t="shared" si="257"/>
        <v>30.017013073349041</v>
      </c>
    </row>
    <row r="547" spans="1:51" x14ac:dyDescent="0.25">
      <c r="A547" s="2">
        <v>42518</v>
      </c>
      <c r="B547" s="299">
        <v>2016</v>
      </c>
      <c r="C547" s="1" t="s">
        <v>189</v>
      </c>
      <c r="D547" s="3">
        <v>0</v>
      </c>
      <c r="E547" s="3">
        <v>23.962500000000045</v>
      </c>
      <c r="F547" s="3">
        <v>1.4882857142857133</v>
      </c>
      <c r="G547" s="3">
        <v>1.1028785714285727</v>
      </c>
      <c r="H547" s="3">
        <v>0.41476428571428486</v>
      </c>
      <c r="I547" s="3">
        <v>0.10435714285714308</v>
      </c>
      <c r="J547" s="3">
        <v>0.33777142857142883</v>
      </c>
      <c r="K547" s="3">
        <v>9.5969230769230751E-2</v>
      </c>
      <c r="L547" s="3">
        <f t="shared" si="233"/>
        <v>0.28412477388961882</v>
      </c>
      <c r="M547" s="4">
        <f t="shared" si="234"/>
        <v>0</v>
      </c>
      <c r="N547" s="4">
        <f t="shared" si="235"/>
        <v>0</v>
      </c>
      <c r="O547" s="4">
        <f t="shared" si="236"/>
        <v>0</v>
      </c>
      <c r="P547" s="4">
        <f t="shared" si="237"/>
        <v>0</v>
      </c>
      <c r="Q547" s="4">
        <f t="shared" si="238"/>
        <v>0</v>
      </c>
      <c r="R547" s="4">
        <f t="shared" si="239"/>
        <v>0</v>
      </c>
      <c r="S547" s="4">
        <f t="shared" si="240"/>
        <v>0</v>
      </c>
      <c r="T547" s="5">
        <f t="shared" si="259"/>
        <v>8892.6327079617949</v>
      </c>
      <c r="U547" s="5">
        <f t="shared" si="259"/>
        <v>271.04970083000359</v>
      </c>
      <c r="V547" s="5">
        <f t="shared" si="259"/>
        <v>222.8513867310061</v>
      </c>
      <c r="W547" s="5">
        <f t="shared" si="259"/>
        <v>46.780795046495761</v>
      </c>
      <c r="X547" s="5">
        <f t="shared" si="259"/>
        <v>25.043195941692186</v>
      </c>
      <c r="Y547" s="5">
        <f t="shared" si="259"/>
        <v>77.215871671237565</v>
      </c>
      <c r="Z547" s="5">
        <f t="shared" si="258"/>
        <v>27.023923272069705</v>
      </c>
      <c r="AA547" s="4">
        <v>0</v>
      </c>
      <c r="AB547" s="4">
        <f t="shared" si="241"/>
        <v>0</v>
      </c>
      <c r="AC547" s="3">
        <f t="shared" si="242"/>
        <v>0</v>
      </c>
      <c r="AD547" s="4">
        <v>27.199999999999989</v>
      </c>
      <c r="AE547" s="4">
        <v>1.4845555555555554</v>
      </c>
      <c r="AF547" s="4">
        <v>1.4233655555555595</v>
      </c>
      <c r="AG547" s="4">
        <v>6.1189999999999918E-2</v>
      </c>
      <c r="AH547" s="4">
        <v>0.24899999999999975</v>
      </c>
      <c r="AI547" s="4">
        <v>0.83462500000000128</v>
      </c>
      <c r="AJ547" s="4">
        <v>0.16144444444444475</v>
      </c>
      <c r="AK547" s="3">
        <f t="shared" si="243"/>
        <v>0.19343351139067785</v>
      </c>
      <c r="AL547" s="4">
        <f t="shared" si="244"/>
        <v>0</v>
      </c>
      <c r="AM547" s="4">
        <f t="shared" si="245"/>
        <v>0</v>
      </c>
      <c r="AN547" s="4">
        <f t="shared" si="246"/>
        <v>0</v>
      </c>
      <c r="AO547" s="4">
        <f t="shared" si="247"/>
        <v>0</v>
      </c>
      <c r="AP547" s="4">
        <f t="shared" si="248"/>
        <v>0</v>
      </c>
      <c r="AQ547" s="4">
        <f t="shared" si="249"/>
        <v>0</v>
      </c>
      <c r="AR547" s="4">
        <f t="shared" si="250"/>
        <v>0</v>
      </c>
      <c r="AS547" s="5">
        <f t="shared" si="251"/>
        <v>5464.5131343126486</v>
      </c>
      <c r="AT547" s="5">
        <f t="shared" si="252"/>
        <v>211.73302580528733</v>
      </c>
      <c r="AU547" s="5">
        <f t="shared" si="253"/>
        <v>186.59088243918256</v>
      </c>
      <c r="AV547" s="5">
        <f t="shared" si="254"/>
        <v>25.392034917485496</v>
      </c>
      <c r="AW547" s="5">
        <f t="shared" si="255"/>
        <v>24.071423974775179</v>
      </c>
      <c r="AX547" s="5">
        <f t="shared" si="256"/>
        <v>77.231283104453468</v>
      </c>
      <c r="AY547" s="5">
        <f t="shared" si="257"/>
        <v>30.017013073349041</v>
      </c>
    </row>
    <row r="548" spans="1:51" x14ac:dyDescent="0.25">
      <c r="A548" s="2">
        <v>42519</v>
      </c>
      <c r="B548" s="299">
        <v>2016</v>
      </c>
      <c r="C548" s="1" t="s">
        <v>190</v>
      </c>
      <c r="D548" s="3">
        <v>3.40858581623713E-3</v>
      </c>
      <c r="E548" s="3">
        <v>25.871284722222271</v>
      </c>
      <c r="F548" s="3">
        <v>1.4953204241071412</v>
      </c>
      <c r="G548" s="3">
        <v>1.1138758184523818</v>
      </c>
      <c r="H548" s="3">
        <v>0.40957853422618973</v>
      </c>
      <c r="I548" s="3">
        <v>0.1087641369047621</v>
      </c>
      <c r="J548" s="3">
        <v>0.34353373015873045</v>
      </c>
      <c r="K548" s="3">
        <v>9.6605929487179443E-2</v>
      </c>
      <c r="L548" s="3">
        <f t="shared" si="233"/>
        <v>0.28121235560345842</v>
      </c>
      <c r="M548" s="4">
        <f t="shared" si="234"/>
        <v>0.21575002518734579</v>
      </c>
      <c r="N548" s="4">
        <f t="shared" si="235"/>
        <v>1.2470019275353423E-2</v>
      </c>
      <c r="O548" s="4">
        <f t="shared" si="236"/>
        <v>9.2890143828170159E-3</v>
      </c>
      <c r="P548" s="4">
        <f t="shared" si="237"/>
        <v>3.415623925300999E-3</v>
      </c>
      <c r="Q548" s="4">
        <f t="shared" si="238"/>
        <v>9.070235795644977E-4</v>
      </c>
      <c r="R548" s="4">
        <f t="shared" si="239"/>
        <v>2.8648523538835091E-3</v>
      </c>
      <c r="S548" s="4">
        <f t="shared" si="240"/>
        <v>8.0563187889169424E-4</v>
      </c>
      <c r="T548" s="5">
        <f t="shared" si="259"/>
        <v>8892.8484579869819</v>
      </c>
      <c r="U548" s="5">
        <f t="shared" si="259"/>
        <v>271.06217084927891</v>
      </c>
      <c r="V548" s="5">
        <f t="shared" si="259"/>
        <v>222.86067574538893</v>
      </c>
      <c r="W548" s="5">
        <f t="shared" si="259"/>
        <v>46.784210670421061</v>
      </c>
      <c r="X548" s="5">
        <f t="shared" si="259"/>
        <v>25.044102965271751</v>
      </c>
      <c r="Y548" s="5">
        <f t="shared" si="259"/>
        <v>77.218736523591446</v>
      </c>
      <c r="Z548" s="5">
        <f t="shared" si="258"/>
        <v>27.024728903948596</v>
      </c>
      <c r="AA548" s="4">
        <v>7.5490000000000002E-3</v>
      </c>
      <c r="AB548" s="4">
        <f t="shared" si="241"/>
        <v>7.5490000000000002E-3</v>
      </c>
      <c r="AC548" s="3">
        <f t="shared" si="242"/>
        <v>18.46919864768936</v>
      </c>
      <c r="AD548" s="4">
        <v>27.313333333333333</v>
      </c>
      <c r="AE548" s="4">
        <v>1.4769909490740749</v>
      </c>
      <c r="AF548" s="4">
        <v>1.4151367824074113</v>
      </c>
      <c r="AG548" s="4">
        <v>6.183541666666658E-2</v>
      </c>
      <c r="AH548" s="4">
        <v>0.24584458333333306</v>
      </c>
      <c r="AI548" s="4">
        <v>0.82520645833333461</v>
      </c>
      <c r="AJ548" s="4">
        <v>0.16337384259259288</v>
      </c>
      <c r="AK548" s="3">
        <f t="shared" si="243"/>
        <v>0.19797935527862714</v>
      </c>
      <c r="AL548" s="4">
        <f t="shared" si="244"/>
        <v>0.5044553790638886</v>
      </c>
      <c r="AM548" s="4">
        <f t="shared" si="245"/>
        <v>2.7278839239288324E-2</v>
      </c>
      <c r="AN548" s="4">
        <f t="shared" si="246"/>
        <v>2.6136442347934431E-2</v>
      </c>
      <c r="AO548" s="4">
        <f t="shared" si="247"/>
        <v>1.1420505938793063E-3</v>
      </c>
      <c r="AP548" s="4">
        <f t="shared" si="248"/>
        <v>4.5405524460417485E-3</v>
      </c>
      <c r="AQ548" s="4">
        <f t="shared" si="249"/>
        <v>1.5240902004314549E-2</v>
      </c>
      <c r="AR548" s="4">
        <f t="shared" si="250"/>
        <v>3.0173839526789308E-3</v>
      </c>
      <c r="AS548" s="5">
        <f t="shared" si="251"/>
        <v>5465.0175896917126</v>
      </c>
      <c r="AT548" s="5">
        <f t="shared" si="252"/>
        <v>211.76030464452663</v>
      </c>
      <c r="AU548" s="5">
        <f t="shared" si="253"/>
        <v>186.6170188815305</v>
      </c>
      <c r="AV548" s="5">
        <f t="shared" si="254"/>
        <v>25.393176968079377</v>
      </c>
      <c r="AW548" s="5">
        <f t="shared" si="255"/>
        <v>24.07596452722122</v>
      </c>
      <c r="AX548" s="5">
        <f t="shared" si="256"/>
        <v>77.246524006457776</v>
      </c>
      <c r="AY548" s="5">
        <f t="shared" si="257"/>
        <v>30.020030457301718</v>
      </c>
    </row>
    <row r="549" spans="1:51" x14ac:dyDescent="0.25">
      <c r="A549" s="2">
        <v>42520</v>
      </c>
      <c r="B549" s="299">
        <v>2016</v>
      </c>
      <c r="C549" s="1" t="s">
        <v>191</v>
      </c>
      <c r="D549" s="3">
        <v>8.9987365420327051E-2</v>
      </c>
      <c r="E549" s="3">
        <v>69.773333333333468</v>
      </c>
      <c r="F549" s="3">
        <v>1.6571187499999975</v>
      </c>
      <c r="G549" s="3">
        <v>1.3668124999999982</v>
      </c>
      <c r="H549" s="3">
        <v>0.29030625000000038</v>
      </c>
      <c r="I549" s="3">
        <v>0.21012500000000012</v>
      </c>
      <c r="J549" s="3">
        <v>0.47606666666666747</v>
      </c>
      <c r="K549" s="3">
        <v>0.11125000000000006</v>
      </c>
      <c r="L549" s="3">
        <f t="shared" si="233"/>
        <v>0.23368575829715699</v>
      </c>
      <c r="M549" s="4">
        <f t="shared" si="234"/>
        <v>15.361358879520154</v>
      </c>
      <c r="N549" s="4">
        <f t="shared" si="235"/>
        <v>0.36483273205711469</v>
      </c>
      <c r="O549" s="4">
        <f t="shared" si="236"/>
        <v>0.30091865087207248</v>
      </c>
      <c r="P549" s="4">
        <f t="shared" si="237"/>
        <v>6.3914081185042437E-2</v>
      </c>
      <c r="Q549" s="4">
        <f t="shared" si="238"/>
        <v>4.6261306151717481E-2</v>
      </c>
      <c r="R549" s="4">
        <f t="shared" si="239"/>
        <v>0.10481125908527937</v>
      </c>
      <c r="S549" s="4">
        <f t="shared" si="240"/>
        <v>2.4492898557423294E-2</v>
      </c>
      <c r="T549" s="5">
        <f t="shared" si="259"/>
        <v>8908.2098168665016</v>
      </c>
      <c r="U549" s="5">
        <f t="shared" si="259"/>
        <v>271.42700358133601</v>
      </c>
      <c r="V549" s="5">
        <f t="shared" si="259"/>
        <v>223.16159439626099</v>
      </c>
      <c r="W549" s="5">
        <f t="shared" si="259"/>
        <v>46.8481247516061</v>
      </c>
      <c r="X549" s="5">
        <f t="shared" si="259"/>
        <v>25.090364271423468</v>
      </c>
      <c r="Y549" s="5">
        <f t="shared" si="259"/>
        <v>77.323547782676727</v>
      </c>
      <c r="Z549" s="5">
        <f t="shared" si="258"/>
        <v>27.049221802506018</v>
      </c>
      <c r="AA549" s="4">
        <v>0.12458613333333331</v>
      </c>
      <c r="AB549" s="4">
        <f t="shared" si="241"/>
        <v>0.12458613333333331</v>
      </c>
      <c r="AC549" s="3">
        <f t="shared" si="242"/>
        <v>304.80938472391642</v>
      </c>
      <c r="AD549" s="4">
        <v>29.920000000000041</v>
      </c>
      <c r="AE549" s="4">
        <v>1.3030049999999991</v>
      </c>
      <c r="AF549" s="4">
        <v>1.2258750000000014</v>
      </c>
      <c r="AG549" s="4">
        <v>7.6679999999999873E-2</v>
      </c>
      <c r="AH549" s="4">
        <v>0.17327000000000006</v>
      </c>
      <c r="AI549" s="4">
        <v>0.60858000000000156</v>
      </c>
      <c r="AJ549" s="4">
        <v>0.20775000000000043</v>
      </c>
      <c r="AK549" s="3">
        <f t="shared" si="243"/>
        <v>0.34136843143054307</v>
      </c>
      <c r="AL549" s="4">
        <f t="shared" si="244"/>
        <v>9.1198967909395954</v>
      </c>
      <c r="AM549" s="4">
        <f t="shared" si="245"/>
        <v>0.39716815234218661</v>
      </c>
      <c r="AN549" s="4">
        <f t="shared" si="246"/>
        <v>0.37365820449843157</v>
      </c>
      <c r="AO549" s="4">
        <f t="shared" si="247"/>
        <v>2.3372783620629882E-2</v>
      </c>
      <c r="AP549" s="4">
        <f t="shared" si="248"/>
        <v>5.2814322091113038E-2</v>
      </c>
      <c r="AQ549" s="4">
        <f t="shared" si="249"/>
        <v>0.18550089535528158</v>
      </c>
      <c r="AR549" s="4">
        <f t="shared" si="250"/>
        <v>6.3324149676393784E-2</v>
      </c>
      <c r="AS549" s="5">
        <f t="shared" si="251"/>
        <v>5474.1374864826521</v>
      </c>
      <c r="AT549" s="5">
        <f t="shared" si="252"/>
        <v>212.1574727968688</v>
      </c>
      <c r="AU549" s="5">
        <f t="shared" si="253"/>
        <v>186.99067708602894</v>
      </c>
      <c r="AV549" s="5">
        <f t="shared" si="254"/>
        <v>25.416549751700007</v>
      </c>
      <c r="AW549" s="5">
        <f t="shared" si="255"/>
        <v>24.128778849312333</v>
      </c>
      <c r="AX549" s="5">
        <f t="shared" si="256"/>
        <v>77.432024901813051</v>
      </c>
      <c r="AY549" s="5">
        <f t="shared" si="257"/>
        <v>30.083354606978112</v>
      </c>
    </row>
    <row r="550" spans="1:51" x14ac:dyDescent="0.25">
      <c r="A550" s="2">
        <v>42521</v>
      </c>
      <c r="B550" s="299">
        <v>2016</v>
      </c>
      <c r="C550" s="1" t="s">
        <v>192</v>
      </c>
      <c r="D550" s="3">
        <v>3.5860832285842602E-2</v>
      </c>
      <c r="E550" s="3">
        <v>53.54866319444438</v>
      </c>
      <c r="F550" s="3">
        <v>1.5973237165178569</v>
      </c>
      <c r="G550" s="3">
        <v>1.2733359002976206</v>
      </c>
      <c r="H550" s="3">
        <v>0.33438513764880917</v>
      </c>
      <c r="I550" s="3">
        <v>0.17266555059523811</v>
      </c>
      <c r="J550" s="3">
        <v>0.42708710317460369</v>
      </c>
      <c r="K550" s="3">
        <v>0.10583806089743608</v>
      </c>
      <c r="L550" s="3">
        <f t="shared" si="233"/>
        <v>0.24781376002863492</v>
      </c>
      <c r="M550" s="4">
        <f t="shared" si="234"/>
        <v>4.6981580777025158</v>
      </c>
      <c r="N550" s="4">
        <f t="shared" si="235"/>
        <v>0.1401431683591077</v>
      </c>
      <c r="O550" s="4">
        <f t="shared" si="236"/>
        <v>0.11171769730065889</v>
      </c>
      <c r="P550" s="4">
        <f t="shared" si="237"/>
        <v>2.9337692890742596E-2</v>
      </c>
      <c r="Q550" s="4">
        <f t="shared" si="238"/>
        <v>1.5149025258097059E-2</v>
      </c>
      <c r="R550" s="4">
        <f t="shared" si="239"/>
        <v>3.7471014288000128E-2</v>
      </c>
      <c r="S550" s="4">
        <f t="shared" si="240"/>
        <v>9.2858329427960139E-3</v>
      </c>
      <c r="T550" s="5">
        <f t="shared" si="259"/>
        <v>8912.9079749442044</v>
      </c>
      <c r="U550" s="5">
        <f t="shared" si="259"/>
        <v>271.5671467496951</v>
      </c>
      <c r="V550" s="5">
        <f t="shared" si="259"/>
        <v>223.27331209356166</v>
      </c>
      <c r="W550" s="5">
        <f t="shared" si="259"/>
        <v>46.877462444496842</v>
      </c>
      <c r="X550" s="5">
        <f t="shared" si="259"/>
        <v>25.105513296681565</v>
      </c>
      <c r="Y550" s="5">
        <f t="shared" si="259"/>
        <v>77.361018796964728</v>
      </c>
      <c r="Z550" s="5">
        <f t="shared" si="258"/>
        <v>27.058507635448816</v>
      </c>
      <c r="AA550" s="4">
        <v>6.7494333333333436E-3</v>
      </c>
      <c r="AB550" s="4">
        <f t="shared" si="241"/>
        <v>6.7494333333333436E-3</v>
      </c>
      <c r="AC550" s="3">
        <f t="shared" si="242"/>
        <v>16.51299840941445</v>
      </c>
      <c r="AD550" s="4">
        <v>28.729999999999965</v>
      </c>
      <c r="AE550" s="4">
        <v>1.3824333680555563</v>
      </c>
      <c r="AF550" s="4">
        <v>1.312277118055559</v>
      </c>
      <c r="AG550" s="4">
        <v>6.9903124999999969E-2</v>
      </c>
      <c r="AH550" s="4">
        <v>0.20640187499999987</v>
      </c>
      <c r="AI550" s="4">
        <v>0.7074746875000012</v>
      </c>
      <c r="AJ550" s="4">
        <v>0.18749131944444486</v>
      </c>
      <c r="AK550" s="3">
        <f t="shared" si="243"/>
        <v>0.26501488004748514</v>
      </c>
      <c r="AL550" s="4">
        <f t="shared" si="244"/>
        <v>0.47441844430247654</v>
      </c>
      <c r="AM550" s="4">
        <f t="shared" si="245"/>
        <v>2.2828120007822861E-2</v>
      </c>
      <c r="AN550" s="4">
        <f t="shared" si="246"/>
        <v>2.1669629963162424E-2</v>
      </c>
      <c r="AO550" s="4">
        <f t="shared" si="247"/>
        <v>1.1543101919380986E-3</v>
      </c>
      <c r="AP550" s="4">
        <f t="shared" si="248"/>
        <v>3.4083138335751577E-3</v>
      </c>
      <c r="AQ550" s="4">
        <f t="shared" si="249"/>
        <v>1.1682528389388505E-2</v>
      </c>
      <c r="AR550" s="4">
        <f t="shared" si="250"/>
        <v>3.0960438597651347E-3</v>
      </c>
      <c r="AS550" s="5">
        <f t="shared" si="251"/>
        <v>5474.6119049269546</v>
      </c>
      <c r="AT550" s="5">
        <f t="shared" si="252"/>
        <v>212.18030091687663</v>
      </c>
      <c r="AU550" s="5">
        <f t="shared" si="253"/>
        <v>187.01234671599209</v>
      </c>
      <c r="AV550" s="5">
        <f t="shared" si="254"/>
        <v>25.417704061891946</v>
      </c>
      <c r="AW550" s="5">
        <f t="shared" si="255"/>
        <v>24.132187163145908</v>
      </c>
      <c r="AX550" s="5">
        <f t="shared" si="256"/>
        <v>77.443707430202437</v>
      </c>
      <c r="AY550" s="5">
        <f t="shared" si="257"/>
        <v>30.086450650837879</v>
      </c>
    </row>
    <row r="551" spans="1:51" x14ac:dyDescent="0.25">
      <c r="A551" s="2">
        <v>42522</v>
      </c>
      <c r="B551" s="299">
        <v>2016</v>
      </c>
      <c r="C551" s="1" t="s">
        <v>193</v>
      </c>
      <c r="D551" s="3">
        <v>8.7714035590256575E-2</v>
      </c>
      <c r="E551" s="3">
        <v>30.643246527777833</v>
      </c>
      <c r="F551" s="3">
        <v>1.5129071986607119</v>
      </c>
      <c r="G551" s="3">
        <v>1.1413689360119046</v>
      </c>
      <c r="H551" s="3">
        <v>0.39661415550595186</v>
      </c>
      <c r="I551" s="3">
        <v>0.11978162202380964</v>
      </c>
      <c r="J551" s="3">
        <v>0.35793948412698451</v>
      </c>
      <c r="K551" s="3">
        <v>9.8197676282051172E-2</v>
      </c>
      <c r="L551" s="3">
        <f t="shared" si="233"/>
        <v>0.27434155950008032</v>
      </c>
      <c r="M551" s="4">
        <f t="shared" si="234"/>
        <v>6.5760104533599995</v>
      </c>
      <c r="N551" s="4">
        <f t="shared" si="235"/>
        <v>0.32466839126650143</v>
      </c>
      <c r="O551" s="4">
        <f t="shared" si="236"/>
        <v>0.24493664689055894</v>
      </c>
      <c r="P551" s="4">
        <f t="shared" si="237"/>
        <v>8.511300622776484E-2</v>
      </c>
      <c r="Q551" s="4">
        <f t="shared" si="238"/>
        <v>2.5705017835984147E-2</v>
      </c>
      <c r="R551" s="4">
        <f t="shared" si="239"/>
        <v>7.6813459930090117E-2</v>
      </c>
      <c r="S551" s="4">
        <f t="shared" si="240"/>
        <v>2.1073124387817853E-2</v>
      </c>
      <c r="T551" s="5">
        <f t="shared" si="259"/>
        <v>8919.4839853975645</v>
      </c>
      <c r="U551" s="5">
        <f t="shared" si="259"/>
        <v>271.89181514096163</v>
      </c>
      <c r="V551" s="5">
        <f t="shared" si="259"/>
        <v>223.51824874045221</v>
      </c>
      <c r="W551" s="5">
        <f t="shared" si="259"/>
        <v>46.962575450724607</v>
      </c>
      <c r="X551" s="5">
        <f t="shared" si="259"/>
        <v>25.13121831451755</v>
      </c>
      <c r="Y551" s="5">
        <f t="shared" si="259"/>
        <v>77.437832256894822</v>
      </c>
      <c r="Z551" s="5">
        <f t="shared" si="258"/>
        <v>27.079580759836634</v>
      </c>
      <c r="AA551" s="4">
        <v>9.4317899999999996E-2</v>
      </c>
      <c r="AB551" s="4">
        <f t="shared" si="241"/>
        <v>9.4317899999999996E-2</v>
      </c>
      <c r="AC551" s="3">
        <f t="shared" si="242"/>
        <v>230.75586582764606</v>
      </c>
      <c r="AD551" s="4">
        <v>27.596666666666692</v>
      </c>
      <c r="AE551" s="4">
        <v>1.4580794328703721</v>
      </c>
      <c r="AF551" s="4">
        <v>1.3945648495370404</v>
      </c>
      <c r="AG551" s="4">
        <v>6.3448958333333222E-2</v>
      </c>
      <c r="AH551" s="4">
        <v>0.2379560416666664</v>
      </c>
      <c r="AI551" s="4">
        <v>0.80166010416666811</v>
      </c>
      <c r="AJ551" s="4">
        <v>0.16819733796296324</v>
      </c>
      <c r="AK551" s="3">
        <f t="shared" si="243"/>
        <v>0.20981128671459293</v>
      </c>
      <c r="AL551" s="4">
        <f t="shared" si="244"/>
        <v>6.3680927106236114</v>
      </c>
      <c r="AM551" s="4">
        <f t="shared" si="245"/>
        <v>0.33646038197748585</v>
      </c>
      <c r="AN551" s="4">
        <f t="shared" si="246"/>
        <v>0.32180401930772068</v>
      </c>
      <c r="AO551" s="4">
        <f t="shared" si="247"/>
        <v>1.4641219316070547E-2</v>
      </c>
      <c r="AP551" s="4">
        <f t="shared" si="248"/>
        <v>5.4909752423711024E-2</v>
      </c>
      <c r="AQ551" s="4">
        <f t="shared" si="249"/>
        <v>0.18498777143646045</v>
      </c>
      <c r="AR551" s="4">
        <f t="shared" si="250"/>
        <v>3.8812522351548778E-2</v>
      </c>
      <c r="AS551" s="5">
        <f t="shared" si="251"/>
        <v>5480.979997637578</v>
      </c>
      <c r="AT551" s="5">
        <f t="shared" si="252"/>
        <v>212.51676129885411</v>
      </c>
      <c r="AU551" s="5">
        <f t="shared" si="253"/>
        <v>187.33415073529983</v>
      </c>
      <c r="AV551" s="5">
        <f t="shared" si="254"/>
        <v>25.432345281208018</v>
      </c>
      <c r="AW551" s="5">
        <f t="shared" si="255"/>
        <v>24.187096915569619</v>
      </c>
      <c r="AX551" s="5">
        <f t="shared" si="256"/>
        <v>77.628695201638891</v>
      </c>
      <c r="AY551" s="5">
        <f t="shared" si="257"/>
        <v>30.125263173189428</v>
      </c>
    </row>
    <row r="552" spans="1:51" x14ac:dyDescent="0.25">
      <c r="A552" s="2">
        <v>42523</v>
      </c>
      <c r="B552" s="299">
        <v>2016</v>
      </c>
      <c r="C552" s="1" t="s">
        <v>194</v>
      </c>
      <c r="D552" s="3">
        <v>0.37119753029668234</v>
      </c>
      <c r="E552" s="3">
        <v>69.773333333333468</v>
      </c>
      <c r="F552" s="3">
        <v>1.6571187499999975</v>
      </c>
      <c r="G552" s="3">
        <v>1.3668124999999982</v>
      </c>
      <c r="H552" s="3">
        <v>0.29030625000000038</v>
      </c>
      <c r="I552" s="3">
        <v>0.21012500000000012</v>
      </c>
      <c r="J552" s="3">
        <v>0.47606666666666747</v>
      </c>
      <c r="K552" s="3">
        <v>0.11125000000000006</v>
      </c>
      <c r="L552" s="3">
        <f t="shared" si="233"/>
        <v>0.23368575829715699</v>
      </c>
      <c r="M552" s="4">
        <f t="shared" si="234"/>
        <v>63.365545278991547</v>
      </c>
      <c r="N552" s="4">
        <f t="shared" si="235"/>
        <v>1.504933592381863</v>
      </c>
      <c r="O552" s="4">
        <f t="shared" si="236"/>
        <v>1.2412882575478887</v>
      </c>
      <c r="P552" s="4">
        <f t="shared" si="237"/>
        <v>0.26364533483397518</v>
      </c>
      <c r="Q552" s="4">
        <f t="shared" si="238"/>
        <v>0.1908277068853633</v>
      </c>
      <c r="R552" s="4">
        <f t="shared" si="239"/>
        <v>0.43234603366833418</v>
      </c>
      <c r="S552" s="4">
        <f t="shared" si="240"/>
        <v>0.10103311072455284</v>
      </c>
      <c r="T552" s="5">
        <f t="shared" si="259"/>
        <v>8982.8495306765562</v>
      </c>
      <c r="U552" s="5">
        <f t="shared" si="259"/>
        <v>273.39674873334349</v>
      </c>
      <c r="V552" s="5">
        <f t="shared" si="259"/>
        <v>224.7595369980001</v>
      </c>
      <c r="W552" s="5">
        <f t="shared" si="259"/>
        <v>47.226220785558581</v>
      </c>
      <c r="X552" s="5">
        <f t="shared" si="259"/>
        <v>25.322046021402915</v>
      </c>
      <c r="Y552" s="5">
        <f t="shared" si="259"/>
        <v>77.87017829056316</v>
      </c>
      <c r="Z552" s="5">
        <f t="shared" si="258"/>
        <v>27.180613870561189</v>
      </c>
      <c r="AA552" s="4">
        <v>0.34340426666666662</v>
      </c>
      <c r="AB552" s="4">
        <f t="shared" si="241"/>
        <v>0.34340426666666662</v>
      </c>
      <c r="AC552" s="3">
        <f t="shared" si="242"/>
        <v>840.16447443777383</v>
      </c>
      <c r="AD552" s="4">
        <v>29.920000000000041</v>
      </c>
      <c r="AE552" s="4">
        <v>1.3030049999999991</v>
      </c>
      <c r="AF552" s="4">
        <v>1.2258750000000014</v>
      </c>
      <c r="AG552" s="4">
        <v>7.6679999999999873E-2</v>
      </c>
      <c r="AH552" s="4">
        <v>0.17327000000000006</v>
      </c>
      <c r="AI552" s="4">
        <v>0.60858000000000156</v>
      </c>
      <c r="AJ552" s="4">
        <v>0.20775000000000043</v>
      </c>
      <c r="AK552" s="3">
        <f t="shared" si="243"/>
        <v>0.34136843143054307</v>
      </c>
      <c r="AL552" s="4">
        <f t="shared" si="244"/>
        <v>25.137721075178231</v>
      </c>
      <c r="AM552" s="4">
        <f t="shared" si="245"/>
        <v>1.0947385110147907</v>
      </c>
      <c r="AN552" s="4">
        <f t="shared" si="246"/>
        <v>1.0299366251014073</v>
      </c>
      <c r="AO552" s="4">
        <f t="shared" si="247"/>
        <v>6.4423811899888397E-2</v>
      </c>
      <c r="AP552" s="4">
        <f t="shared" si="248"/>
        <v>0.14557529848583314</v>
      </c>
      <c r="AQ552" s="4">
        <f t="shared" si="249"/>
        <v>0.51130729585334178</v>
      </c>
      <c r="AR552" s="4">
        <f t="shared" si="250"/>
        <v>0.17454416956444788</v>
      </c>
      <c r="AS552" s="5">
        <f t="shared" si="251"/>
        <v>5506.117718712756</v>
      </c>
      <c r="AT552" s="5">
        <f t="shared" si="252"/>
        <v>213.61149980986889</v>
      </c>
      <c r="AU552" s="5">
        <f t="shared" si="253"/>
        <v>188.36408736040124</v>
      </c>
      <c r="AV552" s="5">
        <f t="shared" si="254"/>
        <v>25.496769093107908</v>
      </c>
      <c r="AW552" s="5">
        <f t="shared" si="255"/>
        <v>24.332672214055453</v>
      </c>
      <c r="AX552" s="5">
        <f t="shared" si="256"/>
        <v>78.140002497492233</v>
      </c>
      <c r="AY552" s="5">
        <f t="shared" si="257"/>
        <v>30.299807342753876</v>
      </c>
    </row>
    <row r="553" spans="1:51" x14ac:dyDescent="0.25">
      <c r="A553" s="2">
        <v>42524</v>
      </c>
      <c r="B553" s="299">
        <v>2016</v>
      </c>
      <c r="C553" s="1" t="s">
        <v>195</v>
      </c>
      <c r="D553" s="3">
        <v>6.7750663559821081E-2</v>
      </c>
      <c r="E553" s="3">
        <v>69.773333333333468</v>
      </c>
      <c r="F553" s="3">
        <v>1.6571187499999975</v>
      </c>
      <c r="G553" s="3">
        <v>1.3668124999999982</v>
      </c>
      <c r="H553" s="3">
        <v>0.29030625000000038</v>
      </c>
      <c r="I553" s="3">
        <v>0.21012500000000012</v>
      </c>
      <c r="J553" s="3">
        <v>0.47606666666666747</v>
      </c>
      <c r="K553" s="3">
        <v>0.11125000000000006</v>
      </c>
      <c r="L553" s="3">
        <f t="shared" si="233"/>
        <v>0.23368575829715699</v>
      </c>
      <c r="M553" s="4">
        <f t="shared" si="234"/>
        <v>11.56542646189027</v>
      </c>
      <c r="N553" s="4">
        <f t="shared" si="235"/>
        <v>0.27467922379721665</v>
      </c>
      <c r="O553" s="4">
        <f t="shared" si="236"/>
        <v>0.22655889722829656</v>
      </c>
      <c r="P553" s="4">
        <f t="shared" si="237"/>
        <v>4.812032656892027E-2</v>
      </c>
      <c r="Q553" s="4">
        <f t="shared" si="238"/>
        <v>3.4829713863529857E-2</v>
      </c>
      <c r="R553" s="4">
        <f t="shared" si="239"/>
        <v>7.8911437382341298E-2</v>
      </c>
      <c r="S553" s="4">
        <f t="shared" si="240"/>
        <v>1.8440479083011049E-2</v>
      </c>
      <c r="T553" s="5">
        <f t="shared" si="259"/>
        <v>8994.414957138446</v>
      </c>
      <c r="U553" s="5">
        <f t="shared" si="259"/>
        <v>273.67142795714068</v>
      </c>
      <c r="V553" s="5">
        <f t="shared" si="259"/>
        <v>224.9860958952284</v>
      </c>
      <c r="W553" s="5">
        <f t="shared" si="259"/>
        <v>47.274341112127502</v>
      </c>
      <c r="X553" s="5">
        <f t="shared" si="259"/>
        <v>25.356875735266446</v>
      </c>
      <c r="Y553" s="5">
        <f t="shared" si="259"/>
        <v>77.949089727945506</v>
      </c>
      <c r="Z553" s="5">
        <f t="shared" si="258"/>
        <v>27.1990543496442</v>
      </c>
      <c r="AA553" s="4">
        <v>6.9945066666666625E-2</v>
      </c>
      <c r="AB553" s="4">
        <f t="shared" si="241"/>
        <v>6.9945066666666625E-2</v>
      </c>
      <c r="AC553" s="3">
        <f t="shared" si="242"/>
        <v>171.12588828885168</v>
      </c>
      <c r="AD553" s="4">
        <v>29.920000000000041</v>
      </c>
      <c r="AE553" s="4">
        <v>1.3030049999999991</v>
      </c>
      <c r="AF553" s="4">
        <v>1.2258750000000014</v>
      </c>
      <c r="AG553" s="4">
        <v>7.6679999999999873E-2</v>
      </c>
      <c r="AH553" s="4">
        <v>0.17327000000000006</v>
      </c>
      <c r="AI553" s="4">
        <v>0.60858000000000156</v>
      </c>
      <c r="AJ553" s="4">
        <v>0.20775000000000043</v>
      </c>
      <c r="AK553" s="3">
        <f t="shared" si="243"/>
        <v>0.34136843143054307</v>
      </c>
      <c r="AL553" s="4">
        <f t="shared" si="244"/>
        <v>5.1200865776024491</v>
      </c>
      <c r="AM553" s="4">
        <f t="shared" si="245"/>
        <v>0.222977888069815</v>
      </c>
      <c r="AN553" s="4">
        <f t="shared" si="246"/>
        <v>0.20977894830609625</v>
      </c>
      <c r="AO553" s="4">
        <f t="shared" si="247"/>
        <v>1.3121933113989124E-2</v>
      </c>
      <c r="AP553" s="4">
        <f t="shared" si="248"/>
        <v>2.9650982663809337E-2</v>
      </c>
      <c r="AQ553" s="4">
        <f t="shared" si="249"/>
        <v>0.10414379309482961</v>
      </c>
      <c r="AR553" s="4">
        <f t="shared" si="250"/>
        <v>3.5551403292009003E-2</v>
      </c>
      <c r="AS553" s="5">
        <f t="shared" si="251"/>
        <v>5511.2378052903587</v>
      </c>
      <c r="AT553" s="5">
        <f t="shared" si="252"/>
        <v>213.83447769793869</v>
      </c>
      <c r="AU553" s="5">
        <f t="shared" si="253"/>
        <v>188.57386630870735</v>
      </c>
      <c r="AV553" s="5">
        <f t="shared" si="254"/>
        <v>25.509891026221897</v>
      </c>
      <c r="AW553" s="5">
        <f t="shared" si="255"/>
        <v>24.362323196719263</v>
      </c>
      <c r="AX553" s="5">
        <f t="shared" si="256"/>
        <v>78.244146290587068</v>
      </c>
      <c r="AY553" s="5">
        <f t="shared" si="257"/>
        <v>30.335358746045884</v>
      </c>
    </row>
    <row r="554" spans="1:51" x14ac:dyDescent="0.25">
      <c r="A554" s="2">
        <v>42525</v>
      </c>
      <c r="B554" s="299">
        <v>2016</v>
      </c>
      <c r="C554" s="1" t="s">
        <v>196</v>
      </c>
      <c r="D554" s="3">
        <v>5.8720643950141975E-2</v>
      </c>
      <c r="E554" s="3">
        <v>69.773333333333468</v>
      </c>
      <c r="F554" s="3">
        <v>1.6571187499999975</v>
      </c>
      <c r="G554" s="3">
        <v>1.3668124999999982</v>
      </c>
      <c r="H554" s="3">
        <v>0.29030625000000038</v>
      </c>
      <c r="I554" s="3">
        <v>0.21012500000000012</v>
      </c>
      <c r="J554" s="3">
        <v>0.47606666666666747</v>
      </c>
      <c r="K554" s="3">
        <v>0.11125000000000006</v>
      </c>
      <c r="L554" s="3">
        <f t="shared" si="233"/>
        <v>0.23368575829715699</v>
      </c>
      <c r="M554" s="4">
        <f t="shared" si="234"/>
        <v>10.023950375047844</v>
      </c>
      <c r="N554" s="4">
        <f t="shared" si="235"/>
        <v>0.23806912070840713</v>
      </c>
      <c r="O554" s="4">
        <f t="shared" si="236"/>
        <v>0.19636242124969003</v>
      </c>
      <c r="P554" s="4">
        <f t="shared" si="237"/>
        <v>4.1706699458717252E-2</v>
      </c>
      <c r="Q554" s="4">
        <f t="shared" si="238"/>
        <v>3.0187501039894787E-2</v>
      </c>
      <c r="R554" s="4">
        <f t="shared" si="239"/>
        <v>6.8393875050847167E-2</v>
      </c>
      <c r="S554" s="4">
        <f t="shared" si="240"/>
        <v>1.5982674554138227E-2</v>
      </c>
      <c r="T554" s="5">
        <f t="shared" si="259"/>
        <v>9004.4389075134932</v>
      </c>
      <c r="U554" s="5">
        <f t="shared" si="259"/>
        <v>273.9094970778491</v>
      </c>
      <c r="V554" s="5">
        <f t="shared" si="259"/>
        <v>225.18245831647809</v>
      </c>
      <c r="W554" s="5">
        <f t="shared" si="259"/>
        <v>47.316047811586216</v>
      </c>
      <c r="X554" s="5">
        <f t="shared" si="259"/>
        <v>25.387063236306339</v>
      </c>
      <c r="Y554" s="5">
        <f t="shared" si="259"/>
        <v>78.01748360299635</v>
      </c>
      <c r="Z554" s="5">
        <f t="shared" si="258"/>
        <v>27.215037024198338</v>
      </c>
      <c r="AA554" s="4">
        <v>2.1404266666666658E-2</v>
      </c>
      <c r="AB554" s="4">
        <f t="shared" si="241"/>
        <v>2.1404266666666658E-2</v>
      </c>
      <c r="AC554" s="3">
        <f t="shared" si="242"/>
        <v>52.367154984075</v>
      </c>
      <c r="AD554" s="4">
        <v>29.920000000000041</v>
      </c>
      <c r="AE554" s="4">
        <v>1.3030049999999991</v>
      </c>
      <c r="AF554" s="4">
        <v>1.2258750000000014</v>
      </c>
      <c r="AG554" s="4">
        <v>7.6679999999999873E-2</v>
      </c>
      <c r="AH554" s="4">
        <v>0.17327000000000006</v>
      </c>
      <c r="AI554" s="4">
        <v>0.60858000000000156</v>
      </c>
      <c r="AJ554" s="4">
        <v>0.20775000000000043</v>
      </c>
      <c r="AK554" s="3">
        <f t="shared" si="243"/>
        <v>0.34136843143054307</v>
      </c>
      <c r="AL554" s="4">
        <f t="shared" si="244"/>
        <v>1.5668252771235263</v>
      </c>
      <c r="AM554" s="4">
        <f t="shared" si="245"/>
        <v>6.8234664780024615E-2</v>
      </c>
      <c r="AN554" s="4">
        <f t="shared" si="246"/>
        <v>6.4195586116103029E-2</v>
      </c>
      <c r="AO554" s="4">
        <f t="shared" si="247"/>
        <v>4.0155134441788648E-3</v>
      </c>
      <c r="AP554" s="4">
        <f t="shared" si="248"/>
        <v>9.0736569440906818E-3</v>
      </c>
      <c r="AQ554" s="4">
        <f t="shared" si="249"/>
        <v>3.1869603180208449E-2</v>
      </c>
      <c r="AR554" s="4">
        <f t="shared" si="250"/>
        <v>1.0879276447941604E-2</v>
      </c>
      <c r="AS554" s="5">
        <f t="shared" si="251"/>
        <v>5512.8046305674825</v>
      </c>
      <c r="AT554" s="5">
        <f t="shared" si="252"/>
        <v>213.90271236271872</v>
      </c>
      <c r="AU554" s="5">
        <f t="shared" si="253"/>
        <v>188.63806189482347</v>
      </c>
      <c r="AV554" s="5">
        <f t="shared" si="254"/>
        <v>25.513906539666078</v>
      </c>
      <c r="AW554" s="5">
        <f t="shared" si="255"/>
        <v>24.371396853663352</v>
      </c>
      <c r="AX554" s="5">
        <f t="shared" si="256"/>
        <v>78.27601589376728</v>
      </c>
      <c r="AY554" s="5">
        <f t="shared" si="257"/>
        <v>30.346238022493825</v>
      </c>
    </row>
    <row r="555" spans="1:51" x14ac:dyDescent="0.25">
      <c r="A555" s="2">
        <v>42526</v>
      </c>
      <c r="B555" s="299">
        <v>2016</v>
      </c>
      <c r="C555" s="1" t="s">
        <v>197</v>
      </c>
      <c r="D555" s="3">
        <v>6.0719800698869009E-2</v>
      </c>
      <c r="E555" s="3">
        <v>69.773333333333468</v>
      </c>
      <c r="F555" s="3">
        <v>1.6571187499999975</v>
      </c>
      <c r="G555" s="3">
        <v>1.3668124999999982</v>
      </c>
      <c r="H555" s="3">
        <v>0.29030625000000038</v>
      </c>
      <c r="I555" s="3">
        <v>0.21012500000000012</v>
      </c>
      <c r="J555" s="3">
        <v>0.47606666666666747</v>
      </c>
      <c r="K555" s="3">
        <v>0.11125000000000006</v>
      </c>
      <c r="L555" s="3">
        <f t="shared" si="233"/>
        <v>0.23368575829715699</v>
      </c>
      <c r="M555" s="4">
        <f t="shared" si="234"/>
        <v>10.365217886660911</v>
      </c>
      <c r="N555" s="4">
        <f t="shared" si="235"/>
        <v>0.24617423429898402</v>
      </c>
      <c r="O555" s="4">
        <f t="shared" si="236"/>
        <v>0.20304762143194638</v>
      </c>
      <c r="P555" s="4">
        <f t="shared" si="237"/>
        <v>4.3126612867037818E-2</v>
      </c>
      <c r="Q555" s="4">
        <f t="shared" si="238"/>
        <v>3.1215240900553522E-2</v>
      </c>
      <c r="R555" s="4">
        <f t="shared" si="239"/>
        <v>7.0722358999279131E-2</v>
      </c>
      <c r="S555" s="4">
        <f t="shared" si="240"/>
        <v>1.652680809131031E-2</v>
      </c>
      <c r="T555" s="5">
        <f t="shared" si="259"/>
        <v>9014.8041254001546</v>
      </c>
      <c r="U555" s="5">
        <f t="shared" si="259"/>
        <v>274.15567131214806</v>
      </c>
      <c r="V555" s="5">
        <f t="shared" si="259"/>
        <v>225.38550593791004</v>
      </c>
      <c r="W555" s="5">
        <f t="shared" si="259"/>
        <v>47.359174424453251</v>
      </c>
      <c r="X555" s="5">
        <f t="shared" si="259"/>
        <v>25.418278477206893</v>
      </c>
      <c r="Y555" s="5">
        <f t="shared" si="259"/>
        <v>78.088205961995627</v>
      </c>
      <c r="Z555" s="5">
        <f t="shared" si="258"/>
        <v>27.231563832289648</v>
      </c>
      <c r="AA555" s="4">
        <v>4.4707733333333326E-2</v>
      </c>
      <c r="AB555" s="4">
        <f t="shared" si="241"/>
        <v>4.4707733333333326E-2</v>
      </c>
      <c r="AC555" s="3">
        <f t="shared" si="242"/>
        <v>109.3808462076111</v>
      </c>
      <c r="AD555" s="4">
        <v>29.920000000000041</v>
      </c>
      <c r="AE555" s="4">
        <v>1.3030049999999991</v>
      </c>
      <c r="AF555" s="4">
        <v>1.2258750000000014</v>
      </c>
      <c r="AG555" s="4">
        <v>7.6679999999999873E-2</v>
      </c>
      <c r="AH555" s="4">
        <v>0.17327000000000006</v>
      </c>
      <c r="AI555" s="4">
        <v>0.60858000000000156</v>
      </c>
      <c r="AJ555" s="4">
        <v>0.20775000000000043</v>
      </c>
      <c r="AK555" s="3">
        <f t="shared" si="243"/>
        <v>0.34136843143054307</v>
      </c>
      <c r="AL555" s="4">
        <f t="shared" si="244"/>
        <v>3.2726749185317301</v>
      </c>
      <c r="AM555" s="4">
        <f t="shared" si="245"/>
        <v>0.14252378951274824</v>
      </c>
      <c r="AN555" s="4">
        <f t="shared" si="246"/>
        <v>0.13408724484475548</v>
      </c>
      <c r="AO555" s="4">
        <f t="shared" si="247"/>
        <v>8.3873232871996099E-3</v>
      </c>
      <c r="AP555" s="4">
        <f t="shared" si="248"/>
        <v>1.8952419222392786E-2</v>
      </c>
      <c r="AQ555" s="4">
        <f t="shared" si="249"/>
        <v>6.6566995385028166E-2</v>
      </c>
      <c r="AR555" s="4">
        <f t="shared" si="250"/>
        <v>2.2723870799631264E-2</v>
      </c>
      <c r="AS555" s="5">
        <f t="shared" si="251"/>
        <v>5516.0773054860147</v>
      </c>
      <c r="AT555" s="5">
        <f t="shared" si="252"/>
        <v>214.04523615223147</v>
      </c>
      <c r="AU555" s="5">
        <f t="shared" si="253"/>
        <v>188.77214913966822</v>
      </c>
      <c r="AV555" s="5">
        <f t="shared" si="254"/>
        <v>25.522293862953276</v>
      </c>
      <c r="AW555" s="5">
        <f t="shared" si="255"/>
        <v>24.390349272885747</v>
      </c>
      <c r="AX555" s="5">
        <f t="shared" si="256"/>
        <v>78.342582889152311</v>
      </c>
      <c r="AY555" s="5">
        <f t="shared" si="257"/>
        <v>30.368961893293456</v>
      </c>
    </row>
    <row r="556" spans="1:51" x14ac:dyDescent="0.25">
      <c r="A556" s="2">
        <v>42527</v>
      </c>
      <c r="B556" s="299">
        <v>2016</v>
      </c>
      <c r="C556" s="1" t="s">
        <v>198</v>
      </c>
      <c r="D556" s="3">
        <v>5.9510853166588384E-2</v>
      </c>
      <c r="E556" s="3">
        <v>69.773333333333468</v>
      </c>
      <c r="F556" s="3">
        <v>1.6571187499999975</v>
      </c>
      <c r="G556" s="3">
        <v>1.3668124999999982</v>
      </c>
      <c r="H556" s="3">
        <v>0.29030625000000038</v>
      </c>
      <c r="I556" s="3">
        <v>0.21012500000000012</v>
      </c>
      <c r="J556" s="3">
        <v>0.47606666666666747</v>
      </c>
      <c r="K556" s="3">
        <v>0.11125000000000006</v>
      </c>
      <c r="L556" s="3">
        <f t="shared" si="233"/>
        <v>0.23368575829715699</v>
      </c>
      <c r="M556" s="4">
        <f t="shared" si="234"/>
        <v>10.158843615971596</v>
      </c>
      <c r="N556" s="4">
        <f t="shared" si="235"/>
        <v>0.24127283920806813</v>
      </c>
      <c r="O556" s="4">
        <f t="shared" si="236"/>
        <v>0.19900488878064876</v>
      </c>
      <c r="P556" s="4">
        <f t="shared" si="237"/>
        <v>4.2267950427419536E-2</v>
      </c>
      <c r="Q556" s="4">
        <f t="shared" si="238"/>
        <v>3.059373707442235E-2</v>
      </c>
      <c r="R556" s="4">
        <f t="shared" si="239"/>
        <v>6.9314257846028238E-2</v>
      </c>
      <c r="S556" s="4">
        <f t="shared" si="240"/>
        <v>1.6197754905553773E-2</v>
      </c>
      <c r="T556" s="5">
        <f t="shared" si="259"/>
        <v>9024.9629690161255</v>
      </c>
      <c r="U556" s="5">
        <f t="shared" si="259"/>
        <v>274.39694415135614</v>
      </c>
      <c r="V556" s="5">
        <f t="shared" si="259"/>
        <v>225.58451082669069</v>
      </c>
      <c r="W556" s="5">
        <f t="shared" si="259"/>
        <v>47.401442374880673</v>
      </c>
      <c r="X556" s="5">
        <f t="shared" si="259"/>
        <v>25.448872214281316</v>
      </c>
      <c r="Y556" s="5">
        <f t="shared" si="259"/>
        <v>78.157520219841658</v>
      </c>
      <c r="Z556" s="5">
        <f t="shared" si="258"/>
        <v>27.247761587195203</v>
      </c>
      <c r="AA556" s="4">
        <v>4.5200533333333348E-2</v>
      </c>
      <c r="AB556" s="4">
        <f t="shared" si="241"/>
        <v>4.5200533333333348E-2</v>
      </c>
      <c r="AC556" s="3">
        <f t="shared" si="242"/>
        <v>110.58651862694899</v>
      </c>
      <c r="AD556" s="4">
        <v>29.920000000000041</v>
      </c>
      <c r="AE556" s="4">
        <v>1.3030049999999991</v>
      </c>
      <c r="AF556" s="4">
        <v>1.2258750000000014</v>
      </c>
      <c r="AG556" s="4">
        <v>7.6679999999999873E-2</v>
      </c>
      <c r="AH556" s="4">
        <v>0.17327000000000006</v>
      </c>
      <c r="AI556" s="4">
        <v>0.60858000000000156</v>
      </c>
      <c r="AJ556" s="4">
        <v>0.20775000000000043</v>
      </c>
      <c r="AK556" s="3">
        <f t="shared" si="243"/>
        <v>0.34136843143054307</v>
      </c>
      <c r="AL556" s="4">
        <f t="shared" si="244"/>
        <v>3.308748637318319</v>
      </c>
      <c r="AM556" s="4">
        <f t="shared" si="245"/>
        <v>0.14409478670350762</v>
      </c>
      <c r="AN556" s="4">
        <f t="shared" si="246"/>
        <v>0.13556524852181129</v>
      </c>
      <c r="AO556" s="4">
        <f t="shared" si="247"/>
        <v>8.4797742483144374E-3</v>
      </c>
      <c r="AP556" s="4">
        <f t="shared" si="248"/>
        <v>1.9161326082491464E-2</v>
      </c>
      <c r="AQ556" s="4">
        <f t="shared" si="249"/>
        <v>6.7300743505988803E-2</v>
      </c>
      <c r="AR556" s="4">
        <f t="shared" si="250"/>
        <v>2.2974349244748709E-2</v>
      </c>
      <c r="AS556" s="5">
        <f t="shared" si="251"/>
        <v>5519.3860541233325</v>
      </c>
      <c r="AT556" s="5">
        <f t="shared" si="252"/>
        <v>214.18933093893497</v>
      </c>
      <c r="AU556" s="5">
        <f t="shared" si="253"/>
        <v>188.90771438819002</v>
      </c>
      <c r="AV556" s="5">
        <f t="shared" si="254"/>
        <v>25.530773637201591</v>
      </c>
      <c r="AW556" s="5">
        <f t="shared" si="255"/>
        <v>24.409510598968239</v>
      </c>
      <c r="AX556" s="5">
        <f t="shared" si="256"/>
        <v>78.409883632658307</v>
      </c>
      <c r="AY556" s="5">
        <f t="shared" si="257"/>
        <v>30.391936242538204</v>
      </c>
    </row>
    <row r="557" spans="1:51" x14ac:dyDescent="0.25">
      <c r="A557" s="2">
        <v>42528</v>
      </c>
      <c r="B557" s="299">
        <v>2016</v>
      </c>
      <c r="C557" s="1" t="s">
        <v>199</v>
      </c>
      <c r="D557" s="3">
        <v>2.5989044698127961E-2</v>
      </c>
      <c r="E557" s="3">
        <v>46.867916666666673</v>
      </c>
      <c r="F557" s="3">
        <v>1.5727022321428565</v>
      </c>
      <c r="G557" s="3">
        <v>1.2348455357142887</v>
      </c>
      <c r="H557" s="3">
        <v>0.35253526785714229</v>
      </c>
      <c r="I557" s="3">
        <v>0.15724107142857155</v>
      </c>
      <c r="J557" s="3">
        <v>0.40691904761904801</v>
      </c>
      <c r="K557" s="3">
        <v>0.10360961538461551</v>
      </c>
      <c r="L557" s="3">
        <f t="shared" si="233"/>
        <v>0.25461972348272427</v>
      </c>
      <c r="M557" s="4">
        <f t="shared" si="234"/>
        <v>2.980057145436569</v>
      </c>
      <c r="N557" s="4">
        <f t="shared" si="235"/>
        <v>9.9998951476216527E-2</v>
      </c>
      <c r="O557" s="4">
        <f t="shared" si="236"/>
        <v>7.8516616993838634E-2</v>
      </c>
      <c r="P557" s="4">
        <f t="shared" si="237"/>
        <v>2.2415659127073172E-2</v>
      </c>
      <c r="Q557" s="4">
        <f t="shared" si="238"/>
        <v>9.9980415557938511E-3</v>
      </c>
      <c r="R557" s="4">
        <f t="shared" si="239"/>
        <v>2.5873606119425421E-2</v>
      </c>
      <c r="S557" s="4">
        <f t="shared" si="240"/>
        <v>6.5879304356290221E-3</v>
      </c>
      <c r="T557" s="5">
        <f t="shared" si="259"/>
        <v>9027.9430261615616</v>
      </c>
      <c r="U557" s="5">
        <f t="shared" si="259"/>
        <v>274.49694310283235</v>
      </c>
      <c r="V557" s="5">
        <f t="shared" si="259"/>
        <v>225.66302744368454</v>
      </c>
      <c r="W557" s="5">
        <f t="shared" si="259"/>
        <v>47.423858034007743</v>
      </c>
      <c r="X557" s="5">
        <f t="shared" si="259"/>
        <v>25.458870255837109</v>
      </c>
      <c r="Y557" s="5">
        <f t="shared" si="259"/>
        <v>78.183393825961076</v>
      </c>
      <c r="Z557" s="5">
        <f t="shared" si="258"/>
        <v>27.254349517630832</v>
      </c>
      <c r="AA557" s="4">
        <v>1.0536449999999996E-2</v>
      </c>
      <c r="AB557" s="4">
        <f t="shared" si="241"/>
        <v>1.0536449999999996E-2</v>
      </c>
      <c r="AC557" s="3">
        <f t="shared" si="242"/>
        <v>25.778220703596038</v>
      </c>
      <c r="AD557" s="4">
        <v>28.616666666666632</v>
      </c>
      <c r="AE557" s="4">
        <v>1.3899979745370379</v>
      </c>
      <c r="AF557" s="4">
        <v>1.3205058912037073</v>
      </c>
      <c r="AG557" s="4">
        <v>6.9257708333333293E-2</v>
      </c>
      <c r="AH557" s="4">
        <v>0.20955729166666656</v>
      </c>
      <c r="AI557" s="4">
        <v>0.71689322916666776</v>
      </c>
      <c r="AJ557" s="4">
        <v>0.1855619212962967</v>
      </c>
      <c r="AK557" s="3">
        <f t="shared" si="243"/>
        <v>0.25884178249527884</v>
      </c>
      <c r="AL557" s="4">
        <f t="shared" si="244"/>
        <v>0.73768674913457233</v>
      </c>
      <c r="AM557" s="4">
        <f t="shared" si="245"/>
        <v>3.5831674565167226E-2</v>
      </c>
      <c r="AN557" s="4">
        <f t="shared" si="246"/>
        <v>3.404029230384794E-2</v>
      </c>
      <c r="AO557" s="4">
        <f t="shared" si="247"/>
        <v>1.7853404908419479E-3</v>
      </c>
      <c r="AP557" s="4">
        <f t="shared" si="248"/>
        <v>5.4020141146311771E-3</v>
      </c>
      <c r="AQ557" s="4">
        <f t="shared" si="249"/>
        <v>1.8480231882372012E-2</v>
      </c>
      <c r="AR557" s="4">
        <f t="shared" si="250"/>
        <v>4.7834561613592534E-3</v>
      </c>
      <c r="AS557" s="5">
        <f t="shared" si="251"/>
        <v>5520.1237408724674</v>
      </c>
      <c r="AT557" s="5">
        <f t="shared" si="252"/>
        <v>214.22516261350015</v>
      </c>
      <c r="AU557" s="5">
        <f t="shared" si="253"/>
        <v>188.94175468049386</v>
      </c>
      <c r="AV557" s="5">
        <f t="shared" si="254"/>
        <v>25.532558977692432</v>
      </c>
      <c r="AW557" s="5">
        <f t="shared" si="255"/>
        <v>24.414912613082869</v>
      </c>
      <c r="AX557" s="5">
        <f t="shared" si="256"/>
        <v>78.428363864540685</v>
      </c>
      <c r="AY557" s="5">
        <f t="shared" si="257"/>
        <v>30.396719698699563</v>
      </c>
    </row>
    <row r="558" spans="1:51" x14ac:dyDescent="0.25">
      <c r="A558" s="2">
        <v>42529</v>
      </c>
      <c r="B558" s="299">
        <v>2016</v>
      </c>
      <c r="C558" s="1" t="s">
        <v>200</v>
      </c>
      <c r="D558" s="3">
        <v>0</v>
      </c>
      <c r="E558" s="3">
        <v>23.962500000000045</v>
      </c>
      <c r="F558" s="3">
        <v>1.4882857142857133</v>
      </c>
      <c r="G558" s="3">
        <v>1.1028785714285727</v>
      </c>
      <c r="H558" s="3">
        <v>0.41476428571428486</v>
      </c>
      <c r="I558" s="3">
        <v>0.10435714285714308</v>
      </c>
      <c r="J558" s="3">
        <v>0.33777142857142883</v>
      </c>
      <c r="K558" s="3">
        <v>9.5969230769230751E-2</v>
      </c>
      <c r="L558" s="3">
        <f t="shared" si="233"/>
        <v>0.28412477388961882</v>
      </c>
      <c r="M558" s="4">
        <f t="shared" si="234"/>
        <v>0</v>
      </c>
      <c r="N558" s="4">
        <f t="shared" si="235"/>
        <v>0</v>
      </c>
      <c r="O558" s="4">
        <f t="shared" si="236"/>
        <v>0</v>
      </c>
      <c r="P558" s="4">
        <f t="shared" si="237"/>
        <v>0</v>
      </c>
      <c r="Q558" s="4">
        <f t="shared" si="238"/>
        <v>0</v>
      </c>
      <c r="R558" s="4">
        <f t="shared" si="239"/>
        <v>0</v>
      </c>
      <c r="S558" s="4">
        <f t="shared" si="240"/>
        <v>0</v>
      </c>
      <c r="T558" s="5">
        <f t="shared" si="259"/>
        <v>9027.9430261615616</v>
      </c>
      <c r="U558" s="5">
        <f t="shared" si="259"/>
        <v>274.49694310283235</v>
      </c>
      <c r="V558" s="5">
        <f t="shared" si="259"/>
        <v>225.66302744368454</v>
      </c>
      <c r="W558" s="5">
        <f t="shared" si="259"/>
        <v>47.423858034007743</v>
      </c>
      <c r="X558" s="5">
        <f t="shared" si="259"/>
        <v>25.458870255837109</v>
      </c>
      <c r="Y558" s="5">
        <f t="shared" si="259"/>
        <v>78.183393825961076</v>
      </c>
      <c r="Z558" s="5">
        <f t="shared" si="258"/>
        <v>27.254349517630832</v>
      </c>
      <c r="AA558" s="4">
        <v>0</v>
      </c>
      <c r="AB558" s="4">
        <f t="shared" si="241"/>
        <v>0</v>
      </c>
      <c r="AC558" s="3">
        <f t="shared" si="242"/>
        <v>0</v>
      </c>
      <c r="AD558" s="4">
        <v>27.199999999999989</v>
      </c>
      <c r="AE558" s="4">
        <v>1.4845555555555554</v>
      </c>
      <c r="AF558" s="4">
        <v>1.4233655555555595</v>
      </c>
      <c r="AG558" s="4">
        <v>6.1189999999999918E-2</v>
      </c>
      <c r="AH558" s="4">
        <v>0.24899999999999975</v>
      </c>
      <c r="AI558" s="4">
        <v>0.83462500000000128</v>
      </c>
      <c r="AJ558" s="4">
        <v>0.16144444444444475</v>
      </c>
      <c r="AK558" s="3">
        <f t="shared" si="243"/>
        <v>0.19343351139067785</v>
      </c>
      <c r="AL558" s="4">
        <f t="shared" si="244"/>
        <v>0</v>
      </c>
      <c r="AM558" s="4">
        <f t="shared" si="245"/>
        <v>0</v>
      </c>
      <c r="AN558" s="4">
        <f t="shared" si="246"/>
        <v>0</v>
      </c>
      <c r="AO558" s="4">
        <f t="shared" si="247"/>
        <v>0</v>
      </c>
      <c r="AP558" s="4">
        <f t="shared" si="248"/>
        <v>0</v>
      </c>
      <c r="AQ558" s="4">
        <f t="shared" si="249"/>
        <v>0</v>
      </c>
      <c r="AR558" s="4">
        <f t="shared" si="250"/>
        <v>0</v>
      </c>
      <c r="AS558" s="5">
        <f t="shared" si="251"/>
        <v>5520.1237408724674</v>
      </c>
      <c r="AT558" s="5">
        <f t="shared" si="252"/>
        <v>214.22516261350015</v>
      </c>
      <c r="AU558" s="5">
        <f t="shared" si="253"/>
        <v>188.94175468049386</v>
      </c>
      <c r="AV558" s="5">
        <f t="shared" si="254"/>
        <v>25.532558977692432</v>
      </c>
      <c r="AW558" s="5">
        <f t="shared" si="255"/>
        <v>24.414912613082869</v>
      </c>
      <c r="AX558" s="5">
        <f t="shared" si="256"/>
        <v>78.428363864540685</v>
      </c>
      <c r="AY558" s="5">
        <f t="shared" si="257"/>
        <v>30.396719698699563</v>
      </c>
    </row>
    <row r="559" spans="1:51" x14ac:dyDescent="0.25">
      <c r="A559" s="2">
        <v>42530</v>
      </c>
      <c r="B559" s="299">
        <v>2016</v>
      </c>
      <c r="C559" s="1" t="s">
        <v>201</v>
      </c>
      <c r="D559" s="3">
        <v>0</v>
      </c>
      <c r="E559" s="3">
        <v>23.962500000000045</v>
      </c>
      <c r="F559" s="3">
        <v>1.4882857142857133</v>
      </c>
      <c r="G559" s="3">
        <v>1.1028785714285727</v>
      </c>
      <c r="H559" s="3">
        <v>0.41476428571428486</v>
      </c>
      <c r="I559" s="3">
        <v>0.10435714285714308</v>
      </c>
      <c r="J559" s="3">
        <v>0.33777142857142883</v>
      </c>
      <c r="K559" s="3">
        <v>9.5969230769230751E-2</v>
      </c>
      <c r="L559" s="3">
        <f t="shared" si="233"/>
        <v>0.28412477388961882</v>
      </c>
      <c r="M559" s="4">
        <f t="shared" si="234"/>
        <v>0</v>
      </c>
      <c r="N559" s="4">
        <f t="shared" si="235"/>
        <v>0</v>
      </c>
      <c r="O559" s="4">
        <f t="shared" si="236"/>
        <v>0</v>
      </c>
      <c r="P559" s="4">
        <f t="shared" si="237"/>
        <v>0</v>
      </c>
      <c r="Q559" s="4">
        <f t="shared" si="238"/>
        <v>0</v>
      </c>
      <c r="R559" s="4">
        <f t="shared" si="239"/>
        <v>0</v>
      </c>
      <c r="S559" s="4">
        <f t="shared" si="240"/>
        <v>0</v>
      </c>
      <c r="T559" s="5">
        <f t="shared" si="259"/>
        <v>9027.9430261615616</v>
      </c>
      <c r="U559" s="5">
        <f t="shared" si="259"/>
        <v>274.49694310283235</v>
      </c>
      <c r="V559" s="5">
        <f t="shared" si="259"/>
        <v>225.66302744368454</v>
      </c>
      <c r="W559" s="5">
        <f t="shared" si="259"/>
        <v>47.423858034007743</v>
      </c>
      <c r="X559" s="5">
        <f t="shared" si="259"/>
        <v>25.458870255837109</v>
      </c>
      <c r="Y559" s="5">
        <f t="shared" si="259"/>
        <v>78.183393825961076</v>
      </c>
      <c r="Z559" s="5">
        <f t="shared" si="258"/>
        <v>27.254349517630832</v>
      </c>
      <c r="AA559" s="4">
        <v>0</v>
      </c>
      <c r="AB559" s="4">
        <f t="shared" si="241"/>
        <v>0</v>
      </c>
      <c r="AC559" s="3">
        <f t="shared" si="242"/>
        <v>0</v>
      </c>
      <c r="AD559" s="4">
        <v>27.199999999999989</v>
      </c>
      <c r="AE559" s="4">
        <v>1.4845555555555554</v>
      </c>
      <c r="AF559" s="4">
        <v>1.4233655555555595</v>
      </c>
      <c r="AG559" s="4">
        <v>6.1189999999999918E-2</v>
      </c>
      <c r="AH559" s="4">
        <v>0.24899999999999975</v>
      </c>
      <c r="AI559" s="4">
        <v>0.83462500000000128</v>
      </c>
      <c r="AJ559" s="4">
        <v>0.16144444444444475</v>
      </c>
      <c r="AK559" s="3">
        <f t="shared" si="243"/>
        <v>0.19343351139067785</v>
      </c>
      <c r="AL559" s="4">
        <f t="shared" si="244"/>
        <v>0</v>
      </c>
      <c r="AM559" s="4">
        <f t="shared" si="245"/>
        <v>0</v>
      </c>
      <c r="AN559" s="4">
        <f t="shared" si="246"/>
        <v>0</v>
      </c>
      <c r="AO559" s="4">
        <f t="shared" si="247"/>
        <v>0</v>
      </c>
      <c r="AP559" s="4">
        <f t="shared" si="248"/>
        <v>0</v>
      </c>
      <c r="AQ559" s="4">
        <f t="shared" si="249"/>
        <v>0</v>
      </c>
      <c r="AR559" s="4">
        <f t="shared" si="250"/>
        <v>0</v>
      </c>
      <c r="AS559" s="5">
        <f t="shared" si="251"/>
        <v>5520.1237408724674</v>
      </c>
      <c r="AT559" s="5">
        <f t="shared" si="252"/>
        <v>214.22516261350015</v>
      </c>
      <c r="AU559" s="5">
        <f t="shared" si="253"/>
        <v>188.94175468049386</v>
      </c>
      <c r="AV559" s="5">
        <f t="shared" si="254"/>
        <v>25.532558977692432</v>
      </c>
      <c r="AW559" s="5">
        <f t="shared" si="255"/>
        <v>24.414912613082869</v>
      </c>
      <c r="AX559" s="5">
        <f t="shared" si="256"/>
        <v>78.428363864540685</v>
      </c>
      <c r="AY559" s="5">
        <f t="shared" si="257"/>
        <v>30.396719698699563</v>
      </c>
    </row>
    <row r="560" spans="1:51" x14ac:dyDescent="0.25">
      <c r="A560" s="2">
        <v>42531</v>
      </c>
      <c r="B560" s="299">
        <v>2016</v>
      </c>
      <c r="C560" s="1" t="s">
        <v>202</v>
      </c>
      <c r="D560" s="3">
        <v>2.5288071227236527E-2</v>
      </c>
      <c r="E560" s="3">
        <v>39.232777777777841</v>
      </c>
      <c r="F560" s="3">
        <v>1.5445633928571405</v>
      </c>
      <c r="G560" s="3">
        <v>1.1908565476190456</v>
      </c>
      <c r="H560" s="3">
        <v>0.37327827380952355</v>
      </c>
      <c r="I560" s="3">
        <v>0.13961309523809523</v>
      </c>
      <c r="J560" s="3">
        <v>0.3838698412698418</v>
      </c>
      <c r="K560" s="3">
        <v>0.10106282051282045</v>
      </c>
      <c r="L560" s="3">
        <f t="shared" si="233"/>
        <v>0.26327366635134591</v>
      </c>
      <c r="M560" s="4">
        <f t="shared" si="234"/>
        <v>2.4272996399999616</v>
      </c>
      <c r="N560" s="4">
        <f t="shared" si="235"/>
        <v>9.5560864659520101E-2</v>
      </c>
      <c r="O560" s="4">
        <f t="shared" si="236"/>
        <v>7.3677313538695582E-2</v>
      </c>
      <c r="P560" s="4">
        <f t="shared" si="237"/>
        <v>2.3094419283022867E-2</v>
      </c>
      <c r="Q560" s="4">
        <f t="shared" si="238"/>
        <v>8.6377471850249236E-3</v>
      </c>
      <c r="R560" s="4">
        <f t="shared" si="239"/>
        <v>2.3749710836149341E-2</v>
      </c>
      <c r="S560" s="4">
        <f t="shared" si="240"/>
        <v>6.2526734466173267E-3</v>
      </c>
      <c r="T560" s="5">
        <f t="shared" si="259"/>
        <v>9030.3703258015612</v>
      </c>
      <c r="U560" s="5">
        <f t="shared" si="259"/>
        <v>274.59250396749189</v>
      </c>
      <c r="V560" s="5">
        <f t="shared" si="259"/>
        <v>225.73670475722324</v>
      </c>
      <c r="W560" s="5">
        <f t="shared" si="259"/>
        <v>47.446952453290763</v>
      </c>
      <c r="X560" s="5">
        <f t="shared" si="259"/>
        <v>25.467508003022132</v>
      </c>
      <c r="Y560" s="5">
        <f t="shared" si="259"/>
        <v>78.207143536797219</v>
      </c>
      <c r="Z560" s="5">
        <f t="shared" si="258"/>
        <v>27.260602191077449</v>
      </c>
      <c r="AA560" s="4">
        <v>2.0523233333333338E-2</v>
      </c>
      <c r="AB560" s="4">
        <f t="shared" si="241"/>
        <v>2.0523233333333338E-2</v>
      </c>
      <c r="AC560" s="3">
        <f t="shared" si="242"/>
        <v>50.211640392927976</v>
      </c>
      <c r="AD560" s="4">
        <v>27.823333333333377</v>
      </c>
      <c r="AE560" s="4">
        <v>1.4429502199074087</v>
      </c>
      <c r="AF560" s="4">
        <v>1.3781073032407436</v>
      </c>
      <c r="AG560" s="4">
        <v>6.4739791666666532E-2</v>
      </c>
      <c r="AH560" s="4">
        <v>0.23164520833333305</v>
      </c>
      <c r="AI560" s="4">
        <v>0.78282302083333477</v>
      </c>
      <c r="AJ560" s="4">
        <v>0.17205613425925956</v>
      </c>
      <c r="AK560" s="3">
        <f t="shared" si="243"/>
        <v>0.21978931339564015</v>
      </c>
      <c r="AL560" s="4">
        <f t="shared" si="244"/>
        <v>1.3970552078659013</v>
      </c>
      <c r="AM560" s="4">
        <f t="shared" si="245"/>
        <v>7.2452897546887135E-2</v>
      </c>
      <c r="AN560" s="4">
        <f t="shared" si="246"/>
        <v>6.9197028333191954E-2</v>
      </c>
      <c r="AO560" s="4">
        <f t="shared" si="247"/>
        <v>3.2506911382797349E-3</v>
      </c>
      <c r="AP560" s="4">
        <f t="shared" si="248"/>
        <v>1.16312858995782E-2</v>
      </c>
      <c r="AQ560" s="4">
        <f t="shared" si="249"/>
        <v>3.9306828013388966E-2</v>
      </c>
      <c r="AR560" s="4">
        <f t="shared" si="250"/>
        <v>8.6392207408232738E-3</v>
      </c>
      <c r="AS560" s="5">
        <f t="shared" si="251"/>
        <v>5521.5207960803336</v>
      </c>
      <c r="AT560" s="5">
        <f t="shared" si="252"/>
        <v>214.29761551104704</v>
      </c>
      <c r="AU560" s="5">
        <f t="shared" si="253"/>
        <v>189.01095170882704</v>
      </c>
      <c r="AV560" s="5">
        <f t="shared" si="254"/>
        <v>25.535809668830712</v>
      </c>
      <c r="AW560" s="5">
        <f t="shared" si="255"/>
        <v>24.426543898982448</v>
      </c>
      <c r="AX560" s="5">
        <f t="shared" si="256"/>
        <v>78.46767069255408</v>
      </c>
      <c r="AY560" s="5">
        <f t="shared" si="257"/>
        <v>30.405358919440385</v>
      </c>
    </row>
    <row r="561" spans="1:51" x14ac:dyDescent="0.25">
      <c r="A561" s="2">
        <v>42532</v>
      </c>
      <c r="B561" s="299">
        <v>2016</v>
      </c>
      <c r="C561" s="1" t="s">
        <v>203</v>
      </c>
      <c r="D561" s="3">
        <v>3.6208818575327664E-2</v>
      </c>
      <c r="E561" s="3">
        <v>51.162682291666592</v>
      </c>
      <c r="F561" s="3">
        <v>1.5885303292410711</v>
      </c>
      <c r="G561" s="3">
        <v>1.2595893415178592</v>
      </c>
      <c r="H561" s="3">
        <v>0.34086732700892813</v>
      </c>
      <c r="I561" s="3">
        <v>0.16715680803571431</v>
      </c>
      <c r="J561" s="3">
        <v>0.41988422619047666</v>
      </c>
      <c r="K561" s="3">
        <v>0.10504218750000016</v>
      </c>
      <c r="L561" s="3">
        <f t="shared" si="233"/>
        <v>0.25016940610755101</v>
      </c>
      <c r="M561" s="4">
        <f t="shared" si="234"/>
        <v>4.5323797127129577</v>
      </c>
      <c r="N561" s="4">
        <f t="shared" si="235"/>
        <v>0.14072410426484183</v>
      </c>
      <c r="O561" s="4">
        <f t="shared" si="236"/>
        <v>0.11158400854161028</v>
      </c>
      <c r="P561" s="4">
        <f t="shared" si="237"/>
        <v>3.0196621608980817E-2</v>
      </c>
      <c r="Q561" s="4">
        <f t="shared" si="238"/>
        <v>1.4808022012292487E-2</v>
      </c>
      <c r="R561" s="4">
        <f t="shared" si="239"/>
        <v>3.7196539806590032E-2</v>
      </c>
      <c r="S561" s="4">
        <f t="shared" si="240"/>
        <v>9.3054362726705062E-3</v>
      </c>
      <c r="T561" s="5">
        <f t="shared" si="259"/>
        <v>9034.9027055142742</v>
      </c>
      <c r="U561" s="5">
        <f t="shared" si="259"/>
        <v>274.73322807175674</v>
      </c>
      <c r="V561" s="5">
        <f t="shared" si="259"/>
        <v>225.84828876576483</v>
      </c>
      <c r="W561" s="5">
        <f t="shared" si="259"/>
        <v>47.477149074899742</v>
      </c>
      <c r="X561" s="5">
        <f t="shared" si="259"/>
        <v>25.482316025034425</v>
      </c>
      <c r="Y561" s="5">
        <f t="shared" si="259"/>
        <v>78.244340076603805</v>
      </c>
      <c r="Z561" s="5">
        <f t="shared" si="258"/>
        <v>27.269907627350118</v>
      </c>
      <c r="AA561" s="4">
        <v>2.4717866666666675E-2</v>
      </c>
      <c r="AB561" s="4">
        <f t="shared" si="241"/>
        <v>2.4717866666666675E-2</v>
      </c>
      <c r="AC561" s="3">
        <f t="shared" si="242"/>
        <v>60.474127647869388</v>
      </c>
      <c r="AD561" s="4">
        <v>28.899999999999967</v>
      </c>
      <c r="AE561" s="4">
        <v>1.3710864583333338</v>
      </c>
      <c r="AF561" s="4">
        <v>1.2999339583333365</v>
      </c>
      <c r="AG561" s="4">
        <v>7.0871249999999955E-2</v>
      </c>
      <c r="AH561" s="4">
        <v>0.20166874999999992</v>
      </c>
      <c r="AI561" s="4">
        <v>0.69334687500000125</v>
      </c>
      <c r="AJ561" s="4">
        <v>0.19038541666666708</v>
      </c>
      <c r="AK561" s="3">
        <f t="shared" si="243"/>
        <v>0.27458898789536873</v>
      </c>
      <c r="AL561" s="4">
        <f t="shared" si="244"/>
        <v>1.7477022890234235</v>
      </c>
      <c r="AM561" s="4">
        <f t="shared" si="245"/>
        <v>8.2915257497515188E-2</v>
      </c>
      <c r="AN561" s="4">
        <f t="shared" si="246"/>
        <v>7.8612372130050318E-2</v>
      </c>
      <c r="AO561" s="4">
        <f t="shared" si="247"/>
        <v>4.2858770190640607E-3</v>
      </c>
      <c r="AP561" s="4">
        <f t="shared" si="248"/>
        <v>1.2195741730086257E-2</v>
      </c>
      <c r="AQ561" s="4">
        <f t="shared" si="249"/>
        <v>4.1929547423001416E-2</v>
      </c>
      <c r="AR561" s="4">
        <f t="shared" si="250"/>
        <v>1.1513391989792825E-2</v>
      </c>
      <c r="AS561" s="5">
        <f t="shared" si="251"/>
        <v>5523.2684983693571</v>
      </c>
      <c r="AT561" s="5">
        <f t="shared" si="252"/>
        <v>214.38053076854456</v>
      </c>
      <c r="AU561" s="5">
        <f t="shared" si="253"/>
        <v>189.08956408095708</v>
      </c>
      <c r="AV561" s="5">
        <f t="shared" si="254"/>
        <v>25.540095545849777</v>
      </c>
      <c r="AW561" s="5">
        <f t="shared" si="255"/>
        <v>24.438739640712534</v>
      </c>
      <c r="AX561" s="5">
        <f t="shared" si="256"/>
        <v>78.509600239977075</v>
      </c>
      <c r="AY561" s="5">
        <f t="shared" si="257"/>
        <v>30.416872311430179</v>
      </c>
    </row>
    <row r="562" spans="1:51" x14ac:dyDescent="0.25">
      <c r="A562" s="2">
        <v>42533</v>
      </c>
      <c r="B562" s="299">
        <v>2016</v>
      </c>
      <c r="C562" s="1" t="s">
        <v>204</v>
      </c>
      <c r="D562" s="3">
        <v>0</v>
      </c>
      <c r="E562" s="3">
        <v>23.962500000000045</v>
      </c>
      <c r="F562" s="3">
        <v>1.4882857142857133</v>
      </c>
      <c r="G562" s="3">
        <v>1.1028785714285727</v>
      </c>
      <c r="H562" s="3">
        <v>0.41476428571428486</v>
      </c>
      <c r="I562" s="3">
        <v>0.10435714285714308</v>
      </c>
      <c r="J562" s="3">
        <v>0.33777142857142883</v>
      </c>
      <c r="K562" s="3">
        <v>9.5969230769230751E-2</v>
      </c>
      <c r="L562" s="3">
        <f t="shared" si="233"/>
        <v>0.28412477388961882</v>
      </c>
      <c r="M562" s="4">
        <f t="shared" si="234"/>
        <v>0</v>
      </c>
      <c r="N562" s="4">
        <f t="shared" si="235"/>
        <v>0</v>
      </c>
      <c r="O562" s="4">
        <f t="shared" si="236"/>
        <v>0</v>
      </c>
      <c r="P562" s="4">
        <f t="shared" si="237"/>
        <v>0</v>
      </c>
      <c r="Q562" s="4">
        <f t="shared" si="238"/>
        <v>0</v>
      </c>
      <c r="R562" s="4">
        <f t="shared" si="239"/>
        <v>0</v>
      </c>
      <c r="S562" s="4">
        <f t="shared" si="240"/>
        <v>0</v>
      </c>
      <c r="T562" s="5">
        <f t="shared" si="259"/>
        <v>9034.9027055142742</v>
      </c>
      <c r="U562" s="5">
        <f t="shared" si="259"/>
        <v>274.73322807175674</v>
      </c>
      <c r="V562" s="5">
        <f t="shared" si="259"/>
        <v>225.84828876576483</v>
      </c>
      <c r="W562" s="5">
        <f t="shared" si="259"/>
        <v>47.477149074899742</v>
      </c>
      <c r="X562" s="5">
        <f t="shared" si="259"/>
        <v>25.482316025034425</v>
      </c>
      <c r="Y562" s="5">
        <f t="shared" si="259"/>
        <v>78.244340076603805</v>
      </c>
      <c r="Z562" s="5">
        <f t="shared" si="258"/>
        <v>27.269907627350118</v>
      </c>
      <c r="AA562" s="4">
        <v>0</v>
      </c>
      <c r="AB562" s="4">
        <f t="shared" si="241"/>
        <v>0</v>
      </c>
      <c r="AC562" s="3">
        <f t="shared" si="242"/>
        <v>0</v>
      </c>
      <c r="AD562" s="4">
        <v>27.199999999999989</v>
      </c>
      <c r="AE562" s="4">
        <v>1.4845555555555554</v>
      </c>
      <c r="AF562" s="4">
        <v>1.4233655555555595</v>
      </c>
      <c r="AG562" s="4">
        <v>6.1189999999999918E-2</v>
      </c>
      <c r="AH562" s="4">
        <v>0.24899999999999975</v>
      </c>
      <c r="AI562" s="4">
        <v>0.83462500000000128</v>
      </c>
      <c r="AJ562" s="4">
        <v>0.16144444444444475</v>
      </c>
      <c r="AK562" s="3">
        <f t="shared" si="243"/>
        <v>0.19343351139067785</v>
      </c>
      <c r="AL562" s="4">
        <f t="shared" si="244"/>
        <v>0</v>
      </c>
      <c r="AM562" s="4">
        <f t="shared" si="245"/>
        <v>0</v>
      </c>
      <c r="AN562" s="4">
        <f t="shared" si="246"/>
        <v>0</v>
      </c>
      <c r="AO562" s="4">
        <f t="shared" si="247"/>
        <v>0</v>
      </c>
      <c r="AP562" s="4">
        <f t="shared" si="248"/>
        <v>0</v>
      </c>
      <c r="AQ562" s="4">
        <f t="shared" si="249"/>
        <v>0</v>
      </c>
      <c r="AR562" s="4">
        <f t="shared" si="250"/>
        <v>0</v>
      </c>
      <c r="AS562" s="5">
        <f t="shared" si="251"/>
        <v>5523.2684983693571</v>
      </c>
      <c r="AT562" s="5">
        <f t="shared" si="252"/>
        <v>214.38053076854456</v>
      </c>
      <c r="AU562" s="5">
        <f t="shared" si="253"/>
        <v>189.08956408095708</v>
      </c>
      <c r="AV562" s="5">
        <f t="shared" si="254"/>
        <v>25.540095545849777</v>
      </c>
      <c r="AW562" s="5">
        <f t="shared" si="255"/>
        <v>24.438739640712534</v>
      </c>
      <c r="AX562" s="5">
        <f t="shared" si="256"/>
        <v>78.509600239977075</v>
      </c>
      <c r="AY562" s="5">
        <f t="shared" si="257"/>
        <v>30.416872311430179</v>
      </c>
    </row>
    <row r="563" spans="1:51" x14ac:dyDescent="0.25">
      <c r="A563" s="2">
        <v>42534</v>
      </c>
      <c r="B563" s="299">
        <v>2016</v>
      </c>
      <c r="C563" s="1" t="s">
        <v>205</v>
      </c>
      <c r="D563" s="3">
        <v>0</v>
      </c>
      <c r="E563" s="3">
        <v>23.962500000000045</v>
      </c>
      <c r="F563" s="3">
        <v>1.4882857142857133</v>
      </c>
      <c r="G563" s="3">
        <v>1.1028785714285727</v>
      </c>
      <c r="H563" s="3">
        <v>0.41476428571428486</v>
      </c>
      <c r="I563" s="3">
        <v>0.10435714285714308</v>
      </c>
      <c r="J563" s="3">
        <v>0.33777142857142883</v>
      </c>
      <c r="K563" s="3">
        <v>9.5969230769230751E-2</v>
      </c>
      <c r="L563" s="3">
        <f t="shared" si="233"/>
        <v>0.28412477388961882</v>
      </c>
      <c r="M563" s="4">
        <f t="shared" si="234"/>
        <v>0</v>
      </c>
      <c r="N563" s="4">
        <f t="shared" si="235"/>
        <v>0</v>
      </c>
      <c r="O563" s="4">
        <f t="shared" si="236"/>
        <v>0</v>
      </c>
      <c r="P563" s="4">
        <f t="shared" si="237"/>
        <v>0</v>
      </c>
      <c r="Q563" s="4">
        <f t="shared" si="238"/>
        <v>0</v>
      </c>
      <c r="R563" s="4">
        <f t="shared" si="239"/>
        <v>0</v>
      </c>
      <c r="S563" s="4">
        <f t="shared" si="240"/>
        <v>0</v>
      </c>
      <c r="T563" s="5">
        <f t="shared" si="259"/>
        <v>9034.9027055142742</v>
      </c>
      <c r="U563" s="5">
        <f t="shared" si="259"/>
        <v>274.73322807175674</v>
      </c>
      <c r="V563" s="5">
        <f t="shared" si="259"/>
        <v>225.84828876576483</v>
      </c>
      <c r="W563" s="5">
        <f t="shared" ref="W563:Z626" si="260">W562+P563</f>
        <v>47.477149074899742</v>
      </c>
      <c r="X563" s="5">
        <f t="shared" si="260"/>
        <v>25.482316025034425</v>
      </c>
      <c r="Y563" s="5">
        <f t="shared" si="260"/>
        <v>78.244340076603805</v>
      </c>
      <c r="Z563" s="5">
        <f t="shared" si="258"/>
        <v>27.269907627350118</v>
      </c>
      <c r="AA563" s="4">
        <v>0</v>
      </c>
      <c r="AB563" s="4">
        <f t="shared" si="241"/>
        <v>0</v>
      </c>
      <c r="AC563" s="3">
        <f t="shared" si="242"/>
        <v>0</v>
      </c>
      <c r="AD563" s="4">
        <v>27.199999999999989</v>
      </c>
      <c r="AE563" s="4">
        <v>1.4845555555555554</v>
      </c>
      <c r="AF563" s="4">
        <v>1.4233655555555595</v>
      </c>
      <c r="AG563" s="4">
        <v>6.1189999999999918E-2</v>
      </c>
      <c r="AH563" s="4">
        <v>0.24899999999999975</v>
      </c>
      <c r="AI563" s="4">
        <v>0.83462500000000128</v>
      </c>
      <c r="AJ563" s="4">
        <v>0.16144444444444475</v>
      </c>
      <c r="AK563" s="3">
        <f t="shared" si="243"/>
        <v>0.19343351139067785</v>
      </c>
      <c r="AL563" s="4">
        <f t="shared" si="244"/>
        <v>0</v>
      </c>
      <c r="AM563" s="4">
        <f t="shared" si="245"/>
        <v>0</v>
      </c>
      <c r="AN563" s="4">
        <f t="shared" si="246"/>
        <v>0</v>
      </c>
      <c r="AO563" s="4">
        <f t="shared" si="247"/>
        <v>0</v>
      </c>
      <c r="AP563" s="4">
        <f t="shared" si="248"/>
        <v>0</v>
      </c>
      <c r="AQ563" s="4">
        <f t="shared" si="249"/>
        <v>0</v>
      </c>
      <c r="AR563" s="4">
        <f t="shared" si="250"/>
        <v>0</v>
      </c>
      <c r="AS563" s="5">
        <f t="shared" si="251"/>
        <v>5523.2684983693571</v>
      </c>
      <c r="AT563" s="5">
        <f t="shared" si="252"/>
        <v>214.38053076854456</v>
      </c>
      <c r="AU563" s="5">
        <f t="shared" si="253"/>
        <v>189.08956408095708</v>
      </c>
      <c r="AV563" s="5">
        <f t="shared" si="254"/>
        <v>25.540095545849777</v>
      </c>
      <c r="AW563" s="5">
        <f t="shared" si="255"/>
        <v>24.438739640712534</v>
      </c>
      <c r="AX563" s="5">
        <f t="shared" si="256"/>
        <v>78.509600239977075</v>
      </c>
      <c r="AY563" s="5">
        <f t="shared" si="257"/>
        <v>30.416872311430179</v>
      </c>
    </row>
    <row r="564" spans="1:51" x14ac:dyDescent="0.25">
      <c r="A564" s="2">
        <v>42535</v>
      </c>
      <c r="B564" s="299">
        <v>2016</v>
      </c>
      <c r="C564" s="1" t="s">
        <v>206</v>
      </c>
      <c r="D564" s="3">
        <v>0</v>
      </c>
      <c r="E564" s="3">
        <v>23.962500000000045</v>
      </c>
      <c r="F564" s="3">
        <v>1.4882857142857133</v>
      </c>
      <c r="G564" s="3">
        <v>1.1028785714285727</v>
      </c>
      <c r="H564" s="3">
        <v>0.41476428571428486</v>
      </c>
      <c r="I564" s="3">
        <v>0.10435714285714308</v>
      </c>
      <c r="J564" s="3">
        <v>0.33777142857142883</v>
      </c>
      <c r="K564" s="3">
        <v>9.5969230769230751E-2</v>
      </c>
      <c r="L564" s="3">
        <f t="shared" si="233"/>
        <v>0.28412477388961882</v>
      </c>
      <c r="M564" s="4">
        <f t="shared" si="234"/>
        <v>0</v>
      </c>
      <c r="N564" s="4">
        <f t="shared" si="235"/>
        <v>0</v>
      </c>
      <c r="O564" s="4">
        <f t="shared" si="236"/>
        <v>0</v>
      </c>
      <c r="P564" s="4">
        <f t="shared" si="237"/>
        <v>0</v>
      </c>
      <c r="Q564" s="4">
        <f t="shared" si="238"/>
        <v>0</v>
      </c>
      <c r="R564" s="4">
        <f t="shared" si="239"/>
        <v>0</v>
      </c>
      <c r="S564" s="4">
        <f t="shared" si="240"/>
        <v>0</v>
      </c>
      <c r="T564" s="5">
        <f t="shared" ref="T564:T595" si="261">T563+M564</f>
        <v>9034.9027055142742</v>
      </c>
      <c r="U564" s="5">
        <f t="shared" ref="U564:U595" si="262">U563+N564</f>
        <v>274.73322807175674</v>
      </c>
      <c r="V564" s="5">
        <f t="shared" ref="V564:V595" si="263">V563+O564</f>
        <v>225.84828876576483</v>
      </c>
      <c r="W564" s="5">
        <f t="shared" si="260"/>
        <v>47.477149074899742</v>
      </c>
      <c r="X564" s="5">
        <f t="shared" si="260"/>
        <v>25.482316025034425</v>
      </c>
      <c r="Y564" s="5">
        <f t="shared" si="260"/>
        <v>78.244340076603805</v>
      </c>
      <c r="Z564" s="5">
        <f t="shared" si="258"/>
        <v>27.269907627350118</v>
      </c>
      <c r="AA564" s="4">
        <v>0</v>
      </c>
      <c r="AB564" s="4">
        <f t="shared" si="241"/>
        <v>0</v>
      </c>
      <c r="AC564" s="3">
        <f t="shared" si="242"/>
        <v>0</v>
      </c>
      <c r="AD564" s="4">
        <v>27.199999999999989</v>
      </c>
      <c r="AE564" s="4">
        <v>1.4845555555555554</v>
      </c>
      <c r="AF564" s="4">
        <v>1.4233655555555595</v>
      </c>
      <c r="AG564" s="4">
        <v>6.1189999999999918E-2</v>
      </c>
      <c r="AH564" s="4">
        <v>0.24899999999999975</v>
      </c>
      <c r="AI564" s="4">
        <v>0.83462500000000128</v>
      </c>
      <c r="AJ564" s="4">
        <v>0.16144444444444475</v>
      </c>
      <c r="AK564" s="3">
        <f t="shared" si="243"/>
        <v>0.19343351139067785</v>
      </c>
      <c r="AL564" s="4">
        <f t="shared" si="244"/>
        <v>0</v>
      </c>
      <c r="AM564" s="4">
        <f t="shared" si="245"/>
        <v>0</v>
      </c>
      <c r="AN564" s="4">
        <f t="shared" si="246"/>
        <v>0</v>
      </c>
      <c r="AO564" s="4">
        <f t="shared" si="247"/>
        <v>0</v>
      </c>
      <c r="AP564" s="4">
        <f t="shared" si="248"/>
        <v>0</v>
      </c>
      <c r="AQ564" s="4">
        <f t="shared" si="249"/>
        <v>0</v>
      </c>
      <c r="AR564" s="4">
        <f t="shared" si="250"/>
        <v>0</v>
      </c>
      <c r="AS564" s="5">
        <f t="shared" si="251"/>
        <v>5523.2684983693571</v>
      </c>
      <c r="AT564" s="5">
        <f t="shared" si="252"/>
        <v>214.38053076854456</v>
      </c>
      <c r="AU564" s="5">
        <f t="shared" si="253"/>
        <v>189.08956408095708</v>
      </c>
      <c r="AV564" s="5">
        <f t="shared" si="254"/>
        <v>25.540095545849777</v>
      </c>
      <c r="AW564" s="5">
        <f t="shared" si="255"/>
        <v>24.438739640712534</v>
      </c>
      <c r="AX564" s="5">
        <f t="shared" si="256"/>
        <v>78.509600239977075</v>
      </c>
      <c r="AY564" s="5">
        <f t="shared" si="257"/>
        <v>30.416872311430179</v>
      </c>
    </row>
    <row r="565" spans="1:51" x14ac:dyDescent="0.25">
      <c r="A565" s="2">
        <v>42536</v>
      </c>
      <c r="B565" s="299">
        <v>2016</v>
      </c>
      <c r="C565" s="1" t="s">
        <v>207</v>
      </c>
      <c r="D565" s="3">
        <v>5.662693522336245E-2</v>
      </c>
      <c r="E565" s="3">
        <v>31.597638888888948</v>
      </c>
      <c r="F565" s="3">
        <v>1.516424553571426</v>
      </c>
      <c r="G565" s="3">
        <v>1.1468675595238091</v>
      </c>
      <c r="H565" s="3">
        <v>0.39402127976190426</v>
      </c>
      <c r="I565" s="3">
        <v>0.12198511904761915</v>
      </c>
      <c r="J565" s="3">
        <v>0.36082063492063532</v>
      </c>
      <c r="K565" s="3">
        <v>9.8516025641025531E-2</v>
      </c>
      <c r="L565" s="3">
        <f t="shared" si="233"/>
        <v>0.27303323620251024</v>
      </c>
      <c r="M565" s="4">
        <f t="shared" si="234"/>
        <v>4.3776024202478769</v>
      </c>
      <c r="N565" s="4">
        <f t="shared" si="235"/>
        <v>0.21008860248010131</v>
      </c>
      <c r="O565" s="4">
        <f t="shared" si="236"/>
        <v>0.15888941012110341</v>
      </c>
      <c r="P565" s="4">
        <f t="shared" si="237"/>
        <v>5.4588525236973127E-2</v>
      </c>
      <c r="Q565" s="4">
        <f t="shared" si="238"/>
        <v>1.6900071370992868E-2</v>
      </c>
      <c r="R565" s="4">
        <f t="shared" si="239"/>
        <v>4.9988839047697874E-2</v>
      </c>
      <c r="S565" s="4">
        <f t="shared" si="240"/>
        <v>1.3648614499199361E-2</v>
      </c>
      <c r="T565" s="5">
        <f t="shared" si="261"/>
        <v>9039.2803079345213</v>
      </c>
      <c r="U565" s="5">
        <f t="shared" si="262"/>
        <v>274.94331667423683</v>
      </c>
      <c r="V565" s="5">
        <f t="shared" si="263"/>
        <v>226.00717817588594</v>
      </c>
      <c r="W565" s="5">
        <f t="shared" si="260"/>
        <v>47.531737600136715</v>
      </c>
      <c r="X565" s="5">
        <f t="shared" si="260"/>
        <v>25.499216096405419</v>
      </c>
      <c r="Y565" s="5">
        <f t="shared" si="260"/>
        <v>78.294328915651505</v>
      </c>
      <c r="Z565" s="5">
        <f t="shared" si="258"/>
        <v>27.283556241849318</v>
      </c>
      <c r="AA565" s="4">
        <v>5.5046883333333331E-2</v>
      </c>
      <c r="AB565" s="4">
        <f t="shared" si="241"/>
        <v>5.5046883333333331E-2</v>
      </c>
      <c r="AC565" s="3">
        <f t="shared" si="242"/>
        <v>134.67635755987732</v>
      </c>
      <c r="AD565" s="4">
        <v>27.625000000000028</v>
      </c>
      <c r="AE565" s="4">
        <v>1.4561882812500018</v>
      </c>
      <c r="AF565" s="4">
        <v>1.3925076562500032</v>
      </c>
      <c r="AG565" s="4">
        <v>6.3610312499999891E-2</v>
      </c>
      <c r="AH565" s="4">
        <v>0.23716718749999974</v>
      </c>
      <c r="AI565" s="4">
        <v>0.79930546875000141</v>
      </c>
      <c r="AJ565" s="4">
        <v>0.16867968750000029</v>
      </c>
      <c r="AK565" s="3">
        <f t="shared" si="243"/>
        <v>0.21103282048575372</v>
      </c>
      <c r="AL565" s="4">
        <f t="shared" si="244"/>
        <v>3.7204343775916149</v>
      </c>
      <c r="AM565" s="4">
        <f t="shared" si="245"/>
        <v>0.19611413364012845</v>
      </c>
      <c r="AN565" s="4">
        <f t="shared" si="246"/>
        <v>0.18753785901799219</v>
      </c>
      <c r="AO565" s="4">
        <f t="shared" si="247"/>
        <v>8.5668051907455186E-3</v>
      </c>
      <c r="AP565" s="4">
        <f t="shared" si="248"/>
        <v>3.1940812945220436E-2</v>
      </c>
      <c r="AQ565" s="4">
        <f t="shared" si="249"/>
        <v>0.10764754910894053</v>
      </c>
      <c r="AR565" s="4">
        <f t="shared" si="250"/>
        <v>2.2717165906838411E-2</v>
      </c>
      <c r="AS565" s="5">
        <f t="shared" si="251"/>
        <v>5526.9889327469491</v>
      </c>
      <c r="AT565" s="5">
        <f t="shared" si="252"/>
        <v>214.57664490218468</v>
      </c>
      <c r="AU565" s="5">
        <f t="shared" si="253"/>
        <v>189.27710193997507</v>
      </c>
      <c r="AV565" s="5">
        <f t="shared" si="254"/>
        <v>25.548662351040523</v>
      </c>
      <c r="AW565" s="5">
        <f t="shared" si="255"/>
        <v>24.470680453657753</v>
      </c>
      <c r="AX565" s="5">
        <f t="shared" si="256"/>
        <v>78.617247789086022</v>
      </c>
      <c r="AY565" s="5">
        <f t="shared" si="257"/>
        <v>30.439589477337016</v>
      </c>
    </row>
    <row r="566" spans="1:51" x14ac:dyDescent="0.25">
      <c r="A566" s="2">
        <v>42537</v>
      </c>
      <c r="B566" s="299">
        <v>2016</v>
      </c>
      <c r="C566" s="1" t="s">
        <v>208</v>
      </c>
      <c r="D566" s="3">
        <v>0.29062158507385955</v>
      </c>
      <c r="E566" s="3">
        <v>69.773333333333468</v>
      </c>
      <c r="F566" s="3">
        <v>1.6571187499999975</v>
      </c>
      <c r="G566" s="3">
        <v>1.3668124999999982</v>
      </c>
      <c r="H566" s="3">
        <v>0.29030625000000038</v>
      </c>
      <c r="I566" s="3">
        <v>0.21012500000000012</v>
      </c>
      <c r="J566" s="3">
        <v>0.47606666666666747</v>
      </c>
      <c r="K566" s="3">
        <v>0.11125000000000006</v>
      </c>
      <c r="L566" s="3">
        <f t="shared" si="233"/>
        <v>0.23368575829715699</v>
      </c>
      <c r="M566" s="4">
        <f t="shared" si="234"/>
        <v>49.610769751973571</v>
      </c>
      <c r="N566" s="4">
        <f t="shared" si="235"/>
        <v>1.1782572629169878</v>
      </c>
      <c r="O566" s="4">
        <f t="shared" si="236"/>
        <v>0.97184149003849374</v>
      </c>
      <c r="P566" s="4">
        <f t="shared" si="237"/>
        <v>0.20641577287849514</v>
      </c>
      <c r="Q566" s="4">
        <f t="shared" si="238"/>
        <v>0.14940468652016195</v>
      </c>
      <c r="R566" s="4">
        <f t="shared" si="239"/>
        <v>0.33849656678658824</v>
      </c>
      <c r="S566" s="4">
        <f t="shared" si="240"/>
        <v>7.9101826890508112E-2</v>
      </c>
      <c r="T566" s="5">
        <f t="shared" si="261"/>
        <v>9088.8910776864941</v>
      </c>
      <c r="U566" s="5">
        <f t="shared" si="262"/>
        <v>276.12157393715381</v>
      </c>
      <c r="V566" s="5">
        <f t="shared" si="263"/>
        <v>226.97901966592443</v>
      </c>
      <c r="W566" s="5">
        <f t="shared" si="260"/>
        <v>47.738153373015209</v>
      </c>
      <c r="X566" s="5">
        <f t="shared" si="260"/>
        <v>25.64862078292558</v>
      </c>
      <c r="Y566" s="5">
        <f t="shared" si="260"/>
        <v>78.632825482438093</v>
      </c>
      <c r="Z566" s="5">
        <f t="shared" si="258"/>
        <v>27.362658068739826</v>
      </c>
      <c r="AA566" s="4">
        <v>0.2386693333333334</v>
      </c>
      <c r="AB566" s="4">
        <f t="shared" si="241"/>
        <v>0.2386693333333334</v>
      </c>
      <c r="AC566" s="3">
        <f t="shared" si="242"/>
        <v>583.92254980062557</v>
      </c>
      <c r="AD566" s="4">
        <v>29.920000000000041</v>
      </c>
      <c r="AE566" s="4">
        <v>1.3030049999999991</v>
      </c>
      <c r="AF566" s="4">
        <v>1.2258750000000014</v>
      </c>
      <c r="AG566" s="4">
        <v>7.6679999999999873E-2</v>
      </c>
      <c r="AH566" s="4">
        <v>0.17327000000000006</v>
      </c>
      <c r="AI566" s="4">
        <v>0.60858000000000156</v>
      </c>
      <c r="AJ566" s="4">
        <v>0.20775000000000043</v>
      </c>
      <c r="AK566" s="3">
        <f t="shared" si="243"/>
        <v>0.34136843143054307</v>
      </c>
      <c r="AL566" s="4">
        <f t="shared" si="244"/>
        <v>17.470962690034739</v>
      </c>
      <c r="AM566" s="4">
        <f t="shared" si="245"/>
        <v>0.76085400200296349</v>
      </c>
      <c r="AN566" s="4">
        <f t="shared" si="246"/>
        <v>0.7158160557368427</v>
      </c>
      <c r="AO566" s="4">
        <f t="shared" si="247"/>
        <v>4.4775181118711892E-2</v>
      </c>
      <c r="AP566" s="4">
        <f t="shared" si="248"/>
        <v>0.10117626020395443</v>
      </c>
      <c r="AQ566" s="4">
        <f t="shared" si="249"/>
        <v>0.3553635853576656</v>
      </c>
      <c r="AR566" s="4">
        <f t="shared" si="250"/>
        <v>0.12130990972108022</v>
      </c>
      <c r="AS566" s="5">
        <f t="shared" si="251"/>
        <v>5544.459895436984</v>
      </c>
      <c r="AT566" s="5">
        <f t="shared" si="252"/>
        <v>215.33749890418764</v>
      </c>
      <c r="AU566" s="5">
        <f t="shared" si="253"/>
        <v>189.99291799571191</v>
      </c>
      <c r="AV566" s="5">
        <f t="shared" si="254"/>
        <v>25.593437532159236</v>
      </c>
      <c r="AW566" s="5">
        <f t="shared" si="255"/>
        <v>24.571856713861706</v>
      </c>
      <c r="AX566" s="5">
        <f t="shared" si="256"/>
        <v>78.972611374443687</v>
      </c>
      <c r="AY566" s="5">
        <f t="shared" si="257"/>
        <v>30.560899387058097</v>
      </c>
    </row>
    <row r="567" spans="1:51" x14ac:dyDescent="0.25">
      <c r="A567" s="2">
        <v>42538</v>
      </c>
      <c r="B567" s="299">
        <v>2016</v>
      </c>
      <c r="C567" s="1" t="s">
        <v>209</v>
      </c>
      <c r="D567" s="3">
        <v>3.6932422804017533E-2</v>
      </c>
      <c r="E567" s="3">
        <v>54.503055555555505</v>
      </c>
      <c r="F567" s="3">
        <v>1.6008410714285712</v>
      </c>
      <c r="G567" s="3">
        <v>1.2788345238095251</v>
      </c>
      <c r="H567" s="3">
        <v>0.33179226190476158</v>
      </c>
      <c r="I567" s="3">
        <v>0.17486904761904762</v>
      </c>
      <c r="J567" s="3">
        <v>0.4299682539682545</v>
      </c>
      <c r="K567" s="3">
        <v>0.10615641025641044</v>
      </c>
      <c r="L567" s="3">
        <f t="shared" si="233"/>
        <v>0.24689360034531341</v>
      </c>
      <c r="M567" s="4">
        <f t="shared" si="234"/>
        <v>4.9247850095592822</v>
      </c>
      <c r="N567" s="4">
        <f t="shared" si="235"/>
        <v>0.14464873631208094</v>
      </c>
      <c r="O567" s="4">
        <f t="shared" si="236"/>
        <v>0.11555288099663391</v>
      </c>
      <c r="P567" s="4">
        <f t="shared" si="237"/>
        <v>2.9980072512646179E-2</v>
      </c>
      <c r="Q567" s="4">
        <f t="shared" si="238"/>
        <v>1.5800810717343579E-2</v>
      </c>
      <c r="R567" s="4">
        <f t="shared" si="239"/>
        <v>3.8851055049030199E-2</v>
      </c>
      <c r="S567" s="4">
        <f t="shared" si="240"/>
        <v>9.5920768582690337E-3</v>
      </c>
      <c r="T567" s="5">
        <f t="shared" si="261"/>
        <v>9093.815862696054</v>
      </c>
      <c r="U567" s="5">
        <f t="shared" si="262"/>
        <v>276.2662226734659</v>
      </c>
      <c r="V567" s="5">
        <f t="shared" si="263"/>
        <v>227.09457254692106</v>
      </c>
      <c r="W567" s="5">
        <f t="shared" si="260"/>
        <v>47.768133445527852</v>
      </c>
      <c r="X567" s="5">
        <f t="shared" si="260"/>
        <v>25.664421593642924</v>
      </c>
      <c r="Y567" s="5">
        <f t="shared" si="260"/>
        <v>78.67167653748713</v>
      </c>
      <c r="Z567" s="5">
        <f t="shared" si="258"/>
        <v>27.372250145598095</v>
      </c>
      <c r="AA567" s="4">
        <v>1.7839000000000064E-3</v>
      </c>
      <c r="AB567" s="4">
        <f t="shared" si="241"/>
        <v>1.7839000000000064E-3</v>
      </c>
      <c r="AC567" s="3">
        <f t="shared" si="242"/>
        <v>4.3644460812840329</v>
      </c>
      <c r="AD567" s="4">
        <v>28.219999999999967</v>
      </c>
      <c r="AE567" s="4">
        <v>1.4164740972222225</v>
      </c>
      <c r="AF567" s="4">
        <v>1.3493065972222258</v>
      </c>
      <c r="AG567" s="4">
        <v>6.6998749999999926E-2</v>
      </c>
      <c r="AH567" s="4">
        <v>0.22060124999999986</v>
      </c>
      <c r="AI567" s="4">
        <v>0.74985812500000115</v>
      </c>
      <c r="AJ567" s="4">
        <v>0.17880902777777816</v>
      </c>
      <c r="AK567" s="3">
        <f t="shared" si="243"/>
        <v>0.23845714518033378</v>
      </c>
      <c r="AL567" s="4">
        <f t="shared" si="244"/>
        <v>0.12316466841383528</v>
      </c>
      <c r="AM567" s="4">
        <f t="shared" si="245"/>
        <v>6.1821248228618678E-3</v>
      </c>
      <c r="AN567" s="4">
        <f t="shared" si="246"/>
        <v>5.8889758906972367E-3</v>
      </c>
      <c r="AO567" s="4">
        <f t="shared" si="247"/>
        <v>2.9241243188842832E-4</v>
      </c>
      <c r="AP567" s="4">
        <f t="shared" si="248"/>
        <v>9.6280226108885877E-4</v>
      </c>
      <c r="AQ567" s="4">
        <f t="shared" si="249"/>
        <v>3.272715355175248E-3</v>
      </c>
      <c r="AR567" s="4">
        <f t="shared" si="250"/>
        <v>7.8040236058293181E-4</v>
      </c>
      <c r="AS567" s="5">
        <f t="shared" si="251"/>
        <v>5544.5830601053976</v>
      </c>
      <c r="AT567" s="5">
        <f t="shared" si="252"/>
        <v>215.3436810290105</v>
      </c>
      <c r="AU567" s="5">
        <f t="shared" si="253"/>
        <v>189.99880697160259</v>
      </c>
      <c r="AV567" s="5">
        <f t="shared" si="254"/>
        <v>25.593729944591125</v>
      </c>
      <c r="AW567" s="5">
        <f t="shared" si="255"/>
        <v>24.572819516122795</v>
      </c>
      <c r="AX567" s="5">
        <f t="shared" si="256"/>
        <v>78.975884089798868</v>
      </c>
      <c r="AY567" s="5">
        <f t="shared" si="257"/>
        <v>30.56167978941868</v>
      </c>
    </row>
    <row r="568" spans="1:51" x14ac:dyDescent="0.25">
      <c r="A568" s="2">
        <v>42539</v>
      </c>
      <c r="B568" s="299">
        <v>2016</v>
      </c>
      <c r="C568" s="1" t="s">
        <v>210</v>
      </c>
      <c r="D568" s="3">
        <v>0</v>
      </c>
      <c r="E568" s="3">
        <v>23.962500000000045</v>
      </c>
      <c r="F568" s="3">
        <v>1.4882857142857133</v>
      </c>
      <c r="G568" s="3">
        <v>1.1028785714285727</v>
      </c>
      <c r="H568" s="3">
        <v>0.41476428571428486</v>
      </c>
      <c r="I568" s="3">
        <v>0.10435714285714308</v>
      </c>
      <c r="J568" s="3">
        <v>0.33777142857142883</v>
      </c>
      <c r="K568" s="3">
        <v>9.5969230769230751E-2</v>
      </c>
      <c r="L568" s="3">
        <f t="shared" si="233"/>
        <v>0.28412477388961882</v>
      </c>
      <c r="M568" s="4">
        <f t="shared" si="234"/>
        <v>0</v>
      </c>
      <c r="N568" s="4">
        <f t="shared" si="235"/>
        <v>0</v>
      </c>
      <c r="O568" s="4">
        <f t="shared" si="236"/>
        <v>0</v>
      </c>
      <c r="P568" s="4">
        <f t="shared" si="237"/>
        <v>0</v>
      </c>
      <c r="Q568" s="4">
        <f t="shared" si="238"/>
        <v>0</v>
      </c>
      <c r="R568" s="4">
        <f t="shared" si="239"/>
        <v>0</v>
      </c>
      <c r="S568" s="4">
        <f t="shared" si="240"/>
        <v>0</v>
      </c>
      <c r="T568" s="5">
        <f t="shared" si="261"/>
        <v>9093.815862696054</v>
      </c>
      <c r="U568" s="5">
        <f t="shared" si="262"/>
        <v>276.2662226734659</v>
      </c>
      <c r="V568" s="5">
        <f t="shared" si="263"/>
        <v>227.09457254692106</v>
      </c>
      <c r="W568" s="5">
        <f t="shared" si="260"/>
        <v>47.768133445527852</v>
      </c>
      <c r="X568" s="5">
        <f t="shared" si="260"/>
        <v>25.664421593642924</v>
      </c>
      <c r="Y568" s="5">
        <f t="shared" si="260"/>
        <v>78.67167653748713</v>
      </c>
      <c r="Z568" s="5">
        <f t="shared" si="258"/>
        <v>27.372250145598095</v>
      </c>
      <c r="AA568" s="4">
        <v>0</v>
      </c>
      <c r="AB568" s="4">
        <f t="shared" si="241"/>
        <v>0</v>
      </c>
      <c r="AC568" s="3">
        <f t="shared" si="242"/>
        <v>0</v>
      </c>
      <c r="AD568" s="4">
        <v>27.199999999999989</v>
      </c>
      <c r="AE568" s="4">
        <v>1.4845555555555554</v>
      </c>
      <c r="AF568" s="4">
        <v>1.4233655555555595</v>
      </c>
      <c r="AG568" s="4">
        <v>6.1189999999999918E-2</v>
      </c>
      <c r="AH568" s="4">
        <v>0.24899999999999975</v>
      </c>
      <c r="AI568" s="4">
        <v>0.83462500000000128</v>
      </c>
      <c r="AJ568" s="4">
        <v>0.16144444444444475</v>
      </c>
      <c r="AK568" s="3">
        <f t="shared" si="243"/>
        <v>0.19343351139067785</v>
      </c>
      <c r="AL568" s="4">
        <f t="shared" si="244"/>
        <v>0</v>
      </c>
      <c r="AM568" s="4">
        <f t="shared" si="245"/>
        <v>0</v>
      </c>
      <c r="AN568" s="4">
        <f t="shared" si="246"/>
        <v>0</v>
      </c>
      <c r="AO568" s="4">
        <f t="shared" si="247"/>
        <v>0</v>
      </c>
      <c r="AP568" s="4">
        <f t="shared" si="248"/>
        <v>0</v>
      </c>
      <c r="AQ568" s="4">
        <f t="shared" si="249"/>
        <v>0</v>
      </c>
      <c r="AR568" s="4">
        <f t="shared" si="250"/>
        <v>0</v>
      </c>
      <c r="AS568" s="5">
        <f t="shared" si="251"/>
        <v>5544.5830601053976</v>
      </c>
      <c r="AT568" s="5">
        <f t="shared" si="252"/>
        <v>215.3436810290105</v>
      </c>
      <c r="AU568" s="5">
        <f t="shared" si="253"/>
        <v>189.99880697160259</v>
      </c>
      <c r="AV568" s="5">
        <f t="shared" si="254"/>
        <v>25.593729944591125</v>
      </c>
      <c r="AW568" s="5">
        <f t="shared" si="255"/>
        <v>24.572819516122795</v>
      </c>
      <c r="AX568" s="5">
        <f t="shared" si="256"/>
        <v>78.975884089798868</v>
      </c>
      <c r="AY568" s="5">
        <f t="shared" si="257"/>
        <v>30.56167978941868</v>
      </c>
    </row>
    <row r="569" spans="1:51" x14ac:dyDescent="0.25">
      <c r="A569" s="2">
        <v>42540</v>
      </c>
      <c r="B569" s="299">
        <v>2016</v>
      </c>
      <c r="C569" s="1" t="s">
        <v>211</v>
      </c>
      <c r="D569" s="3">
        <v>0</v>
      </c>
      <c r="E569" s="3">
        <v>23.962500000000045</v>
      </c>
      <c r="F569" s="3">
        <v>1.4882857142857133</v>
      </c>
      <c r="G569" s="3">
        <v>1.1028785714285727</v>
      </c>
      <c r="H569" s="3">
        <v>0.41476428571428486</v>
      </c>
      <c r="I569" s="3">
        <v>0.10435714285714308</v>
      </c>
      <c r="J569" s="3">
        <v>0.33777142857142883</v>
      </c>
      <c r="K569" s="3">
        <v>9.5969230769230751E-2</v>
      </c>
      <c r="L569" s="3">
        <f t="shared" si="233"/>
        <v>0.28412477388961882</v>
      </c>
      <c r="M569" s="4">
        <f t="shared" si="234"/>
        <v>0</v>
      </c>
      <c r="N569" s="4">
        <f t="shared" si="235"/>
        <v>0</v>
      </c>
      <c r="O569" s="4">
        <f t="shared" si="236"/>
        <v>0</v>
      </c>
      <c r="P569" s="4">
        <f t="shared" si="237"/>
        <v>0</v>
      </c>
      <c r="Q569" s="4">
        <f t="shared" si="238"/>
        <v>0</v>
      </c>
      <c r="R569" s="4">
        <f t="shared" si="239"/>
        <v>0</v>
      </c>
      <c r="S569" s="4">
        <f t="shared" si="240"/>
        <v>0</v>
      </c>
      <c r="T569" s="5">
        <f t="shared" si="261"/>
        <v>9093.815862696054</v>
      </c>
      <c r="U569" s="5">
        <f t="shared" si="262"/>
        <v>276.2662226734659</v>
      </c>
      <c r="V569" s="5">
        <f t="shared" si="263"/>
        <v>227.09457254692106</v>
      </c>
      <c r="W569" s="5">
        <f t="shared" si="260"/>
        <v>47.768133445527852</v>
      </c>
      <c r="X569" s="5">
        <f t="shared" si="260"/>
        <v>25.664421593642924</v>
      </c>
      <c r="Y569" s="5">
        <f t="shared" si="260"/>
        <v>78.67167653748713</v>
      </c>
      <c r="Z569" s="5">
        <f t="shared" si="258"/>
        <v>27.372250145598095</v>
      </c>
      <c r="AA569" s="4">
        <v>0</v>
      </c>
      <c r="AB569" s="4">
        <f t="shared" si="241"/>
        <v>0</v>
      </c>
      <c r="AC569" s="3">
        <f t="shared" si="242"/>
        <v>0</v>
      </c>
      <c r="AD569" s="4">
        <v>27.199999999999989</v>
      </c>
      <c r="AE569" s="4">
        <v>1.4845555555555554</v>
      </c>
      <c r="AF569" s="4">
        <v>1.4233655555555595</v>
      </c>
      <c r="AG569" s="4">
        <v>6.1189999999999918E-2</v>
      </c>
      <c r="AH569" s="4">
        <v>0.24899999999999975</v>
      </c>
      <c r="AI569" s="4">
        <v>0.83462500000000128</v>
      </c>
      <c r="AJ569" s="4">
        <v>0.16144444444444475</v>
      </c>
      <c r="AK569" s="3">
        <f t="shared" si="243"/>
        <v>0.19343351139067785</v>
      </c>
      <c r="AL569" s="4">
        <f t="shared" si="244"/>
        <v>0</v>
      </c>
      <c r="AM569" s="4">
        <f t="shared" si="245"/>
        <v>0</v>
      </c>
      <c r="AN569" s="4">
        <f t="shared" si="246"/>
        <v>0</v>
      </c>
      <c r="AO569" s="4">
        <f t="shared" si="247"/>
        <v>0</v>
      </c>
      <c r="AP569" s="4">
        <f t="shared" si="248"/>
        <v>0</v>
      </c>
      <c r="AQ569" s="4">
        <f t="shared" si="249"/>
        <v>0</v>
      </c>
      <c r="AR569" s="4">
        <f t="shared" si="250"/>
        <v>0</v>
      </c>
      <c r="AS569" s="5">
        <f t="shared" si="251"/>
        <v>5544.5830601053976</v>
      </c>
      <c r="AT569" s="5">
        <f t="shared" si="252"/>
        <v>215.3436810290105</v>
      </c>
      <c r="AU569" s="5">
        <f t="shared" si="253"/>
        <v>189.99880697160259</v>
      </c>
      <c r="AV569" s="5">
        <f t="shared" si="254"/>
        <v>25.593729944591125</v>
      </c>
      <c r="AW569" s="5">
        <f t="shared" si="255"/>
        <v>24.572819516122795</v>
      </c>
      <c r="AX569" s="5">
        <f t="shared" si="256"/>
        <v>78.975884089798868</v>
      </c>
      <c r="AY569" s="5">
        <f t="shared" si="257"/>
        <v>30.56167978941868</v>
      </c>
    </row>
    <row r="570" spans="1:51" x14ac:dyDescent="0.25">
      <c r="A570" s="2">
        <v>42541</v>
      </c>
      <c r="B570" s="299">
        <v>2016</v>
      </c>
      <c r="C570" s="1" t="s">
        <v>212</v>
      </c>
      <c r="D570" s="3">
        <v>0</v>
      </c>
      <c r="E570" s="3">
        <v>23.962500000000045</v>
      </c>
      <c r="F570" s="3">
        <v>1.4882857142857133</v>
      </c>
      <c r="G570" s="3">
        <v>1.1028785714285727</v>
      </c>
      <c r="H570" s="3">
        <v>0.41476428571428486</v>
      </c>
      <c r="I570" s="3">
        <v>0.10435714285714308</v>
      </c>
      <c r="J570" s="3">
        <v>0.33777142857142883</v>
      </c>
      <c r="K570" s="3">
        <v>9.5969230769230751E-2</v>
      </c>
      <c r="L570" s="3">
        <f t="shared" si="233"/>
        <v>0.28412477388961882</v>
      </c>
      <c r="M570" s="4">
        <f t="shared" si="234"/>
        <v>0</v>
      </c>
      <c r="N570" s="4">
        <f t="shared" si="235"/>
        <v>0</v>
      </c>
      <c r="O570" s="4">
        <f t="shared" si="236"/>
        <v>0</v>
      </c>
      <c r="P570" s="4">
        <f t="shared" si="237"/>
        <v>0</v>
      </c>
      <c r="Q570" s="4">
        <f t="shared" si="238"/>
        <v>0</v>
      </c>
      <c r="R570" s="4">
        <f t="shared" si="239"/>
        <v>0</v>
      </c>
      <c r="S570" s="4">
        <f t="shared" si="240"/>
        <v>0</v>
      </c>
      <c r="T570" s="5">
        <f t="shared" si="261"/>
        <v>9093.815862696054</v>
      </c>
      <c r="U570" s="5">
        <f t="shared" si="262"/>
        <v>276.2662226734659</v>
      </c>
      <c r="V570" s="5">
        <f t="shared" si="263"/>
        <v>227.09457254692106</v>
      </c>
      <c r="W570" s="5">
        <f t="shared" si="260"/>
        <v>47.768133445527852</v>
      </c>
      <c r="X570" s="5">
        <f t="shared" si="260"/>
        <v>25.664421593642924</v>
      </c>
      <c r="Y570" s="5">
        <f t="shared" si="260"/>
        <v>78.67167653748713</v>
      </c>
      <c r="Z570" s="5">
        <f t="shared" si="258"/>
        <v>27.372250145598095</v>
      </c>
      <c r="AA570" s="4">
        <v>0</v>
      </c>
      <c r="AB570" s="4">
        <f t="shared" si="241"/>
        <v>0</v>
      </c>
      <c r="AC570" s="3">
        <f t="shared" si="242"/>
        <v>0</v>
      </c>
      <c r="AD570" s="4">
        <v>27.199999999999989</v>
      </c>
      <c r="AE570" s="4">
        <v>1.4845555555555554</v>
      </c>
      <c r="AF570" s="4">
        <v>1.4233655555555595</v>
      </c>
      <c r="AG570" s="4">
        <v>6.1189999999999918E-2</v>
      </c>
      <c r="AH570" s="4">
        <v>0.24899999999999975</v>
      </c>
      <c r="AI570" s="4">
        <v>0.83462500000000128</v>
      </c>
      <c r="AJ570" s="4">
        <v>0.16144444444444475</v>
      </c>
      <c r="AK570" s="3">
        <f t="shared" si="243"/>
        <v>0.19343351139067785</v>
      </c>
      <c r="AL570" s="4">
        <f t="shared" si="244"/>
        <v>0</v>
      </c>
      <c r="AM570" s="4">
        <f t="shared" si="245"/>
        <v>0</v>
      </c>
      <c r="AN570" s="4">
        <f t="shared" si="246"/>
        <v>0</v>
      </c>
      <c r="AO570" s="4">
        <f t="shared" si="247"/>
        <v>0</v>
      </c>
      <c r="AP570" s="4">
        <f t="shared" si="248"/>
        <v>0</v>
      </c>
      <c r="AQ570" s="4">
        <f t="shared" si="249"/>
        <v>0</v>
      </c>
      <c r="AR570" s="4">
        <f t="shared" si="250"/>
        <v>0</v>
      </c>
      <c r="AS570" s="5">
        <f t="shared" si="251"/>
        <v>5544.5830601053976</v>
      </c>
      <c r="AT570" s="5">
        <f t="shared" si="252"/>
        <v>215.3436810290105</v>
      </c>
      <c r="AU570" s="5">
        <f t="shared" si="253"/>
        <v>189.99880697160259</v>
      </c>
      <c r="AV570" s="5">
        <f t="shared" si="254"/>
        <v>25.593729944591125</v>
      </c>
      <c r="AW570" s="5">
        <f t="shared" si="255"/>
        <v>24.572819516122795</v>
      </c>
      <c r="AX570" s="5">
        <f t="shared" si="256"/>
        <v>78.975884089798868</v>
      </c>
      <c r="AY570" s="5">
        <f t="shared" si="257"/>
        <v>30.56167978941868</v>
      </c>
    </row>
    <row r="571" spans="1:51" x14ac:dyDescent="0.25">
      <c r="A571" s="2">
        <v>42542</v>
      </c>
      <c r="B571" s="299">
        <v>2016</v>
      </c>
      <c r="C571" s="1" t="s">
        <v>213</v>
      </c>
      <c r="D571" s="3">
        <v>0</v>
      </c>
      <c r="E571" s="3">
        <v>23.962500000000045</v>
      </c>
      <c r="F571" s="3">
        <v>1.4882857142857133</v>
      </c>
      <c r="G571" s="3">
        <v>1.1028785714285727</v>
      </c>
      <c r="H571" s="3">
        <v>0.41476428571428486</v>
      </c>
      <c r="I571" s="3">
        <v>0.10435714285714308</v>
      </c>
      <c r="J571" s="3">
        <v>0.33777142857142883</v>
      </c>
      <c r="K571" s="3">
        <v>9.5969230769230751E-2</v>
      </c>
      <c r="L571" s="3">
        <f t="shared" si="233"/>
        <v>0.28412477388961882</v>
      </c>
      <c r="M571" s="4">
        <f t="shared" si="234"/>
        <v>0</v>
      </c>
      <c r="N571" s="4">
        <f t="shared" si="235"/>
        <v>0</v>
      </c>
      <c r="O571" s="4">
        <f t="shared" si="236"/>
        <v>0</v>
      </c>
      <c r="P571" s="4">
        <f t="shared" si="237"/>
        <v>0</v>
      </c>
      <c r="Q571" s="4">
        <f t="shared" si="238"/>
        <v>0</v>
      </c>
      <c r="R571" s="4">
        <f t="shared" si="239"/>
        <v>0</v>
      </c>
      <c r="S571" s="4">
        <f t="shared" si="240"/>
        <v>0</v>
      </c>
      <c r="T571" s="5">
        <f t="shared" si="261"/>
        <v>9093.815862696054</v>
      </c>
      <c r="U571" s="5">
        <f t="shared" si="262"/>
        <v>276.2662226734659</v>
      </c>
      <c r="V571" s="5">
        <f t="shared" si="263"/>
        <v>227.09457254692106</v>
      </c>
      <c r="W571" s="5">
        <f t="shared" si="260"/>
        <v>47.768133445527852</v>
      </c>
      <c r="X571" s="5">
        <f t="shared" si="260"/>
        <v>25.664421593642924</v>
      </c>
      <c r="Y571" s="5">
        <f t="shared" si="260"/>
        <v>78.67167653748713</v>
      </c>
      <c r="Z571" s="5">
        <f t="shared" si="258"/>
        <v>27.372250145598095</v>
      </c>
      <c r="AA571" s="4">
        <v>0</v>
      </c>
      <c r="AB571" s="4">
        <f t="shared" si="241"/>
        <v>0</v>
      </c>
      <c r="AC571" s="3">
        <f t="shared" si="242"/>
        <v>0</v>
      </c>
      <c r="AD571" s="4">
        <v>27.199999999999989</v>
      </c>
      <c r="AE571" s="4">
        <v>1.4845555555555554</v>
      </c>
      <c r="AF571" s="4">
        <v>1.4233655555555595</v>
      </c>
      <c r="AG571" s="4">
        <v>6.1189999999999918E-2</v>
      </c>
      <c r="AH571" s="4">
        <v>0.24899999999999975</v>
      </c>
      <c r="AI571" s="4">
        <v>0.83462500000000128</v>
      </c>
      <c r="AJ571" s="4">
        <v>0.16144444444444475</v>
      </c>
      <c r="AK571" s="3">
        <f t="shared" si="243"/>
        <v>0.19343351139067785</v>
      </c>
      <c r="AL571" s="4">
        <f t="shared" si="244"/>
        <v>0</v>
      </c>
      <c r="AM571" s="4">
        <f t="shared" si="245"/>
        <v>0</v>
      </c>
      <c r="AN571" s="4">
        <f t="shared" si="246"/>
        <v>0</v>
      </c>
      <c r="AO571" s="4">
        <f t="shared" si="247"/>
        <v>0</v>
      </c>
      <c r="AP571" s="4">
        <f t="shared" si="248"/>
        <v>0</v>
      </c>
      <c r="AQ571" s="4">
        <f t="shared" si="249"/>
        <v>0</v>
      </c>
      <c r="AR571" s="4">
        <f t="shared" si="250"/>
        <v>0</v>
      </c>
      <c r="AS571" s="5">
        <f t="shared" si="251"/>
        <v>5544.5830601053976</v>
      </c>
      <c r="AT571" s="5">
        <f t="shared" si="252"/>
        <v>215.3436810290105</v>
      </c>
      <c r="AU571" s="5">
        <f t="shared" si="253"/>
        <v>189.99880697160259</v>
      </c>
      <c r="AV571" s="5">
        <f t="shared" si="254"/>
        <v>25.593729944591125</v>
      </c>
      <c r="AW571" s="5">
        <f t="shared" si="255"/>
        <v>24.572819516122795</v>
      </c>
      <c r="AX571" s="5">
        <f t="shared" si="256"/>
        <v>78.975884089798868</v>
      </c>
      <c r="AY571" s="5">
        <f t="shared" si="257"/>
        <v>30.56167978941868</v>
      </c>
    </row>
    <row r="572" spans="1:51" x14ac:dyDescent="0.25">
      <c r="A572" s="2">
        <v>42543</v>
      </c>
      <c r="B572" s="299">
        <v>2016</v>
      </c>
      <c r="C572" s="1" t="s">
        <v>214</v>
      </c>
      <c r="D572" s="3">
        <v>0</v>
      </c>
      <c r="E572" s="3">
        <v>23.962500000000045</v>
      </c>
      <c r="F572" s="3">
        <v>1.4882857142857133</v>
      </c>
      <c r="G572" s="3">
        <v>1.1028785714285727</v>
      </c>
      <c r="H572" s="3">
        <v>0.41476428571428486</v>
      </c>
      <c r="I572" s="3">
        <v>0.10435714285714308</v>
      </c>
      <c r="J572" s="3">
        <v>0.33777142857142883</v>
      </c>
      <c r="K572" s="3">
        <v>9.5969230769230751E-2</v>
      </c>
      <c r="L572" s="3">
        <f t="shared" si="233"/>
        <v>0.28412477388961882</v>
      </c>
      <c r="M572" s="4">
        <f t="shared" si="234"/>
        <v>0</v>
      </c>
      <c r="N572" s="4">
        <f t="shared" si="235"/>
        <v>0</v>
      </c>
      <c r="O572" s="4">
        <f t="shared" si="236"/>
        <v>0</v>
      </c>
      <c r="P572" s="4">
        <f t="shared" si="237"/>
        <v>0</v>
      </c>
      <c r="Q572" s="4">
        <f t="shared" si="238"/>
        <v>0</v>
      </c>
      <c r="R572" s="4">
        <f t="shared" si="239"/>
        <v>0</v>
      </c>
      <c r="S572" s="4">
        <f t="shared" si="240"/>
        <v>0</v>
      </c>
      <c r="T572" s="5">
        <f t="shared" si="261"/>
        <v>9093.815862696054</v>
      </c>
      <c r="U572" s="5">
        <f t="shared" si="262"/>
        <v>276.2662226734659</v>
      </c>
      <c r="V572" s="5">
        <f t="shared" si="263"/>
        <v>227.09457254692106</v>
      </c>
      <c r="W572" s="5">
        <f t="shared" si="260"/>
        <v>47.768133445527852</v>
      </c>
      <c r="X572" s="5">
        <f t="shared" si="260"/>
        <v>25.664421593642924</v>
      </c>
      <c r="Y572" s="5">
        <f t="shared" si="260"/>
        <v>78.67167653748713</v>
      </c>
      <c r="Z572" s="5">
        <f t="shared" si="258"/>
        <v>27.372250145598095</v>
      </c>
      <c r="AA572" s="4">
        <v>0</v>
      </c>
      <c r="AB572" s="4">
        <f t="shared" si="241"/>
        <v>0</v>
      </c>
      <c r="AC572" s="3">
        <f t="shared" si="242"/>
        <v>0</v>
      </c>
      <c r="AD572" s="4">
        <v>27.199999999999989</v>
      </c>
      <c r="AE572" s="4">
        <v>1.4845555555555554</v>
      </c>
      <c r="AF572" s="4">
        <v>1.4233655555555595</v>
      </c>
      <c r="AG572" s="4">
        <v>6.1189999999999918E-2</v>
      </c>
      <c r="AH572" s="4">
        <v>0.24899999999999975</v>
      </c>
      <c r="AI572" s="4">
        <v>0.83462500000000128</v>
      </c>
      <c r="AJ572" s="4">
        <v>0.16144444444444475</v>
      </c>
      <c r="AK572" s="3">
        <f t="shared" si="243"/>
        <v>0.19343351139067785</v>
      </c>
      <c r="AL572" s="4">
        <f t="shared" si="244"/>
        <v>0</v>
      </c>
      <c r="AM572" s="4">
        <f t="shared" si="245"/>
        <v>0</v>
      </c>
      <c r="AN572" s="4">
        <f t="shared" si="246"/>
        <v>0</v>
      </c>
      <c r="AO572" s="4">
        <f t="shared" si="247"/>
        <v>0</v>
      </c>
      <c r="AP572" s="4">
        <f t="shared" si="248"/>
        <v>0</v>
      </c>
      <c r="AQ572" s="4">
        <f t="shared" si="249"/>
        <v>0</v>
      </c>
      <c r="AR572" s="4">
        <f t="shared" si="250"/>
        <v>0</v>
      </c>
      <c r="AS572" s="5">
        <f t="shared" si="251"/>
        <v>5544.5830601053976</v>
      </c>
      <c r="AT572" s="5">
        <f t="shared" si="252"/>
        <v>215.3436810290105</v>
      </c>
      <c r="AU572" s="5">
        <f t="shared" si="253"/>
        <v>189.99880697160259</v>
      </c>
      <c r="AV572" s="5">
        <f t="shared" si="254"/>
        <v>25.593729944591125</v>
      </c>
      <c r="AW572" s="5">
        <f t="shared" si="255"/>
        <v>24.572819516122795</v>
      </c>
      <c r="AX572" s="5">
        <f t="shared" si="256"/>
        <v>78.975884089798868</v>
      </c>
      <c r="AY572" s="5">
        <f t="shared" si="257"/>
        <v>30.56167978941868</v>
      </c>
    </row>
    <row r="573" spans="1:51" x14ac:dyDescent="0.25">
      <c r="A573" s="2">
        <v>42544</v>
      </c>
      <c r="B573" s="299">
        <v>2016</v>
      </c>
      <c r="C573" s="1" t="s">
        <v>215</v>
      </c>
      <c r="D573" s="3">
        <v>0.29344596216459201</v>
      </c>
      <c r="E573" s="3">
        <v>59.752213541666769</v>
      </c>
      <c r="F573" s="3">
        <v>1.6201865234374975</v>
      </c>
      <c r="G573" s="3">
        <v>1.3090769531249979</v>
      </c>
      <c r="H573" s="3">
        <v>0.31753144531250038</v>
      </c>
      <c r="I573" s="3">
        <v>0.18698828124999997</v>
      </c>
      <c r="J573" s="3">
        <v>0.44581458333333396</v>
      </c>
      <c r="K573" s="3">
        <v>0.10790733173076929</v>
      </c>
      <c r="L573" s="3">
        <f t="shared" si="233"/>
        <v>0.24204531606828877</v>
      </c>
      <c r="M573" s="4">
        <f t="shared" si="234"/>
        <v>42.898367316298248</v>
      </c>
      <c r="N573" s="4">
        <f t="shared" si="235"/>
        <v>1.1631930012914338</v>
      </c>
      <c r="O573" s="4">
        <f t="shared" si="236"/>
        <v>0.93983570903690095</v>
      </c>
      <c r="P573" s="4">
        <f t="shared" si="237"/>
        <v>0.22796779848150778</v>
      </c>
      <c r="Q573" s="4">
        <f t="shared" si="238"/>
        <v>0.13424593830841411</v>
      </c>
      <c r="R573" s="4">
        <f t="shared" si="239"/>
        <v>0.32006710073526656</v>
      </c>
      <c r="S573" s="4">
        <f t="shared" si="240"/>
        <v>7.7470742560528424E-2</v>
      </c>
      <c r="T573" s="5">
        <f t="shared" si="261"/>
        <v>9136.7142300123523</v>
      </c>
      <c r="U573" s="5">
        <f t="shared" si="262"/>
        <v>277.42941567475737</v>
      </c>
      <c r="V573" s="5">
        <f t="shared" si="263"/>
        <v>228.03440825595797</v>
      </c>
      <c r="W573" s="5">
        <f t="shared" si="260"/>
        <v>47.99610124400936</v>
      </c>
      <c r="X573" s="5">
        <f t="shared" si="260"/>
        <v>25.798667531951338</v>
      </c>
      <c r="Y573" s="5">
        <f t="shared" si="260"/>
        <v>78.991743638222403</v>
      </c>
      <c r="Z573" s="5">
        <f t="shared" si="258"/>
        <v>27.449720888158623</v>
      </c>
      <c r="AA573" s="4">
        <v>0.21727814999999998</v>
      </c>
      <c r="AB573" s="4">
        <f t="shared" si="241"/>
        <v>0.21727814999999998</v>
      </c>
      <c r="AC573" s="3">
        <f t="shared" si="242"/>
        <v>531.58740417968545</v>
      </c>
      <c r="AD573" s="4">
        <v>29.325000000000042</v>
      </c>
      <c r="AE573" s="4">
        <v>1.342719184027777</v>
      </c>
      <c r="AF573" s="4">
        <v>1.2690760590277794</v>
      </c>
      <c r="AG573" s="4">
        <v>7.3291562499999879E-2</v>
      </c>
      <c r="AH573" s="4">
        <v>0.18983593750000002</v>
      </c>
      <c r="AI573" s="4">
        <v>0.65802734375000171</v>
      </c>
      <c r="AJ573" s="4">
        <v>0.19762065972222262</v>
      </c>
      <c r="AK573" s="3">
        <f t="shared" si="243"/>
        <v>0.30032286894950494</v>
      </c>
      <c r="AL573" s="4">
        <f t="shared" si="244"/>
        <v>15.588800627569299</v>
      </c>
      <c r="AM573" s="4">
        <f t="shared" si="245"/>
        <v>0.71377260557959155</v>
      </c>
      <c r="AN573" s="4">
        <f t="shared" si="246"/>
        <v>0.67462484792516264</v>
      </c>
      <c r="AO573" s="4">
        <f t="shared" si="247"/>
        <v>3.8960871457648122E-2</v>
      </c>
      <c r="AP573" s="4">
        <f t="shared" si="248"/>
        <v>0.10091439323564202</v>
      </c>
      <c r="AQ573" s="4">
        <f t="shared" si="249"/>
        <v>0.34979904754331703</v>
      </c>
      <c r="AR573" s="4">
        <f t="shared" si="250"/>
        <v>0.10505265351401324</v>
      </c>
      <c r="AS573" s="5">
        <f t="shared" si="251"/>
        <v>5560.1718607329667</v>
      </c>
      <c r="AT573" s="5">
        <f t="shared" si="252"/>
        <v>216.05745363459008</v>
      </c>
      <c r="AU573" s="5">
        <f t="shared" si="253"/>
        <v>190.67343181952776</v>
      </c>
      <c r="AV573" s="5">
        <f t="shared" si="254"/>
        <v>25.632690816048772</v>
      </c>
      <c r="AW573" s="5">
        <f t="shared" si="255"/>
        <v>24.673733909358436</v>
      </c>
      <c r="AX573" s="5">
        <f t="shared" si="256"/>
        <v>79.325683137342182</v>
      </c>
      <c r="AY573" s="5">
        <f t="shared" si="257"/>
        <v>30.666732442932691</v>
      </c>
    </row>
    <row r="574" spans="1:51" x14ac:dyDescent="0.25">
      <c r="A574" s="2">
        <v>42545</v>
      </c>
      <c r="B574" s="299">
        <v>2016</v>
      </c>
      <c r="C574" s="1" t="s">
        <v>216</v>
      </c>
      <c r="D574" s="3">
        <v>0.10244904867550174</v>
      </c>
      <c r="E574" s="3">
        <v>69.773333333333468</v>
      </c>
      <c r="F574" s="3">
        <v>1.6571187499999975</v>
      </c>
      <c r="G574" s="3">
        <v>1.3668124999999982</v>
      </c>
      <c r="H574" s="3">
        <v>0.29030625000000038</v>
      </c>
      <c r="I574" s="3">
        <v>0.21012500000000012</v>
      </c>
      <c r="J574" s="3">
        <v>0.47606666666666747</v>
      </c>
      <c r="K574" s="3">
        <v>0.11125000000000006</v>
      </c>
      <c r="L574" s="3">
        <f t="shared" si="233"/>
        <v>0.23368575829715699</v>
      </c>
      <c r="M574" s="4">
        <f t="shared" si="234"/>
        <v>17.488639613115271</v>
      </c>
      <c r="N574" s="4">
        <f t="shared" si="235"/>
        <v>0.41535571299760127</v>
      </c>
      <c r="O574" s="4">
        <f t="shared" si="236"/>
        <v>0.34259064443724019</v>
      </c>
      <c r="P574" s="4">
        <f t="shared" si="237"/>
        <v>7.2765068560361301E-2</v>
      </c>
      <c r="Q574" s="4">
        <f t="shared" si="238"/>
        <v>5.2667691554163606E-2</v>
      </c>
      <c r="R574" s="4">
        <f t="shared" si="239"/>
        <v>0.11932579350014919</v>
      </c>
      <c r="S574" s="4">
        <f t="shared" si="240"/>
        <v>2.788473853849233E-2</v>
      </c>
      <c r="T574" s="5">
        <f t="shared" si="261"/>
        <v>9154.2028696254674</v>
      </c>
      <c r="U574" s="5">
        <f t="shared" si="262"/>
        <v>277.84477138775497</v>
      </c>
      <c r="V574" s="5">
        <f t="shared" si="263"/>
        <v>228.37699890039522</v>
      </c>
      <c r="W574" s="5">
        <f t="shared" si="260"/>
        <v>48.068866312569718</v>
      </c>
      <c r="X574" s="5">
        <f t="shared" si="260"/>
        <v>25.851335223505501</v>
      </c>
      <c r="Y574" s="5">
        <f t="shared" si="260"/>
        <v>79.111069431722555</v>
      </c>
      <c r="Z574" s="5">
        <f t="shared" si="258"/>
        <v>27.477605626697116</v>
      </c>
      <c r="AA574" s="4">
        <v>9.3980266666666701E-2</v>
      </c>
      <c r="AB574" s="4">
        <f t="shared" si="241"/>
        <v>9.3980266666666701E-2</v>
      </c>
      <c r="AC574" s="3">
        <f t="shared" si="242"/>
        <v>229.92982037746538</v>
      </c>
      <c r="AD574" s="4">
        <v>29.920000000000041</v>
      </c>
      <c r="AE574" s="4">
        <v>1.3030049999999991</v>
      </c>
      <c r="AF574" s="4">
        <v>1.2258750000000014</v>
      </c>
      <c r="AG574" s="4">
        <v>7.6679999999999873E-2</v>
      </c>
      <c r="AH574" s="4">
        <v>0.17327000000000006</v>
      </c>
      <c r="AI574" s="4">
        <v>0.60858000000000156</v>
      </c>
      <c r="AJ574" s="4">
        <v>0.20775000000000043</v>
      </c>
      <c r="AK574" s="3">
        <f t="shared" si="243"/>
        <v>0.34136843143054307</v>
      </c>
      <c r="AL574" s="4">
        <f t="shared" si="244"/>
        <v>6.8795002256937723</v>
      </c>
      <c r="AM574" s="4">
        <f t="shared" si="245"/>
        <v>0.29959970560093901</v>
      </c>
      <c r="AN574" s="4">
        <f t="shared" si="246"/>
        <v>0.28186521855522562</v>
      </c>
      <c r="AO574" s="4">
        <f t="shared" si="247"/>
        <v>1.7631018626544013E-2</v>
      </c>
      <c r="AP574" s="4">
        <f t="shared" si="248"/>
        <v>3.9839939976803435E-2</v>
      </c>
      <c r="AQ574" s="4">
        <f t="shared" si="249"/>
        <v>0.13993069008531819</v>
      </c>
      <c r="AR574" s="4">
        <f t="shared" si="250"/>
        <v>4.7767920183418522E-2</v>
      </c>
      <c r="AS574" s="5">
        <f t="shared" si="251"/>
        <v>5567.0513609586606</v>
      </c>
      <c r="AT574" s="5">
        <f t="shared" si="252"/>
        <v>216.35705334019102</v>
      </c>
      <c r="AU574" s="5">
        <f t="shared" si="253"/>
        <v>190.95529703808299</v>
      </c>
      <c r="AV574" s="5">
        <f t="shared" si="254"/>
        <v>25.650321834675317</v>
      </c>
      <c r="AW574" s="5">
        <f t="shared" si="255"/>
        <v>24.713573849335241</v>
      </c>
      <c r="AX574" s="5">
        <f t="shared" si="256"/>
        <v>79.465613827427504</v>
      </c>
      <c r="AY574" s="5">
        <f t="shared" si="257"/>
        <v>30.714500363116109</v>
      </c>
    </row>
    <row r="575" spans="1:51" x14ac:dyDescent="0.25">
      <c r="A575" s="2">
        <v>42546</v>
      </c>
      <c r="B575" s="299">
        <v>2016</v>
      </c>
      <c r="C575" s="1" t="s">
        <v>217</v>
      </c>
      <c r="D575" s="3">
        <v>3.5156370353966418E-2</v>
      </c>
      <c r="E575" s="3">
        <v>53.071467013888821</v>
      </c>
      <c r="F575" s="3">
        <v>1.5955650390624996</v>
      </c>
      <c r="G575" s="3">
        <v>1.2705865885416683</v>
      </c>
      <c r="H575" s="3">
        <v>0.33568157552083294</v>
      </c>
      <c r="I575" s="3">
        <v>0.17156380208333333</v>
      </c>
      <c r="J575" s="3">
        <v>0.42564652777777828</v>
      </c>
      <c r="K575" s="3">
        <v>0.10567888621794889</v>
      </c>
      <c r="L575" s="3">
        <f t="shared" si="233"/>
        <v>0.24827851120900432</v>
      </c>
      <c r="M575" s="4">
        <f t="shared" si="234"/>
        <v>4.5648209828150428</v>
      </c>
      <c r="N575" s="4">
        <f t="shared" si="235"/>
        <v>0.1372388814473984</v>
      </c>
      <c r="O575" s="4">
        <f t="shared" si="236"/>
        <v>0.10928660250413896</v>
      </c>
      <c r="P575" s="4">
        <f t="shared" si="237"/>
        <v>2.8872883786704075E-2</v>
      </c>
      <c r="Q575" s="4">
        <f t="shared" si="238"/>
        <v>1.4756668464366633E-2</v>
      </c>
      <c r="R575" s="4">
        <f t="shared" si="239"/>
        <v>3.661101361215216E-2</v>
      </c>
      <c r="S575" s="4">
        <f t="shared" si="240"/>
        <v>9.0897279534777314E-3</v>
      </c>
      <c r="T575" s="5">
        <f t="shared" si="261"/>
        <v>9158.7676906082834</v>
      </c>
      <c r="U575" s="5">
        <f t="shared" si="262"/>
        <v>277.98201026920236</v>
      </c>
      <c r="V575" s="5">
        <f t="shared" si="263"/>
        <v>228.48628550289936</v>
      </c>
      <c r="W575" s="5">
        <f t="shared" si="260"/>
        <v>48.097739196356422</v>
      </c>
      <c r="X575" s="5">
        <f t="shared" si="260"/>
        <v>25.866091891969866</v>
      </c>
      <c r="Y575" s="5">
        <f t="shared" si="260"/>
        <v>79.147680445334714</v>
      </c>
      <c r="Z575" s="5">
        <f t="shared" si="258"/>
        <v>27.486695354650593</v>
      </c>
      <c r="AA575" s="4">
        <v>-1.4424999999999976E-3</v>
      </c>
      <c r="AB575" s="4">
        <f t="shared" si="241"/>
        <v>0</v>
      </c>
      <c r="AC575" s="3">
        <f t="shared" si="242"/>
        <v>0</v>
      </c>
      <c r="AD575" s="4">
        <v>27.539999999999981</v>
      </c>
      <c r="AE575" s="4">
        <v>1.4618617361111108</v>
      </c>
      <c r="AF575" s="4">
        <v>1.3986792361111149</v>
      </c>
      <c r="AG575" s="4">
        <v>6.3126249999999912E-2</v>
      </c>
      <c r="AH575" s="4">
        <v>0.23953374999999977</v>
      </c>
      <c r="AI575" s="4">
        <v>0.80636937500000128</v>
      </c>
      <c r="AJ575" s="4">
        <v>0.1672326388888892</v>
      </c>
      <c r="AK575" s="3">
        <f t="shared" si="243"/>
        <v>0.20738962077880119</v>
      </c>
      <c r="AL575" s="4">
        <f t="shared" si="244"/>
        <v>0</v>
      </c>
      <c r="AM575" s="4">
        <f t="shared" si="245"/>
        <v>0</v>
      </c>
      <c r="AN575" s="4">
        <f t="shared" si="246"/>
        <v>0</v>
      </c>
      <c r="AO575" s="4">
        <f t="shared" si="247"/>
        <v>0</v>
      </c>
      <c r="AP575" s="4">
        <f t="shared" si="248"/>
        <v>0</v>
      </c>
      <c r="AQ575" s="4">
        <f t="shared" si="249"/>
        <v>0</v>
      </c>
      <c r="AR575" s="4">
        <f t="shared" si="250"/>
        <v>0</v>
      </c>
      <c r="AS575" s="5">
        <f t="shared" si="251"/>
        <v>5567.0513609586606</v>
      </c>
      <c r="AT575" s="5">
        <f t="shared" si="252"/>
        <v>216.35705334019102</v>
      </c>
      <c r="AU575" s="5">
        <f t="shared" si="253"/>
        <v>190.95529703808299</v>
      </c>
      <c r="AV575" s="5">
        <f t="shared" si="254"/>
        <v>25.650321834675317</v>
      </c>
      <c r="AW575" s="5">
        <f t="shared" si="255"/>
        <v>24.713573849335241</v>
      </c>
      <c r="AX575" s="5">
        <f t="shared" si="256"/>
        <v>79.465613827427504</v>
      </c>
      <c r="AY575" s="5">
        <f t="shared" si="257"/>
        <v>30.714500363116109</v>
      </c>
    </row>
    <row r="576" spans="1:51" x14ac:dyDescent="0.25">
      <c r="A576" s="2">
        <v>42547</v>
      </c>
      <c r="B576" s="299">
        <v>2016</v>
      </c>
      <c r="C576" s="1" t="s">
        <v>218</v>
      </c>
      <c r="D576" s="3">
        <v>0</v>
      </c>
      <c r="E576" s="3">
        <v>23.962500000000045</v>
      </c>
      <c r="F576" s="3">
        <v>1.4882857142857133</v>
      </c>
      <c r="G576" s="3">
        <v>1.1028785714285727</v>
      </c>
      <c r="H576" s="3">
        <v>0.41476428571428486</v>
      </c>
      <c r="I576" s="3">
        <v>0.10435714285714308</v>
      </c>
      <c r="J576" s="3">
        <v>0.33777142857142883</v>
      </c>
      <c r="K576" s="3">
        <v>9.5969230769230751E-2</v>
      </c>
      <c r="L576" s="3">
        <f t="shared" si="233"/>
        <v>0.28412477388961882</v>
      </c>
      <c r="M576" s="4">
        <f t="shared" si="234"/>
        <v>0</v>
      </c>
      <c r="N576" s="4">
        <f t="shared" si="235"/>
        <v>0</v>
      </c>
      <c r="O576" s="4">
        <f t="shared" si="236"/>
        <v>0</v>
      </c>
      <c r="P576" s="4">
        <f t="shared" si="237"/>
        <v>0</v>
      </c>
      <c r="Q576" s="4">
        <f t="shared" si="238"/>
        <v>0</v>
      </c>
      <c r="R576" s="4">
        <f t="shared" si="239"/>
        <v>0</v>
      </c>
      <c r="S576" s="4">
        <f t="shared" si="240"/>
        <v>0</v>
      </c>
      <c r="T576" s="5">
        <f t="shared" si="261"/>
        <v>9158.7676906082834</v>
      </c>
      <c r="U576" s="5">
        <f t="shared" si="262"/>
        <v>277.98201026920236</v>
      </c>
      <c r="V576" s="5">
        <f t="shared" si="263"/>
        <v>228.48628550289936</v>
      </c>
      <c r="W576" s="5">
        <f t="shared" si="260"/>
        <v>48.097739196356422</v>
      </c>
      <c r="X576" s="5">
        <f t="shared" si="260"/>
        <v>25.866091891969866</v>
      </c>
      <c r="Y576" s="5">
        <f t="shared" si="260"/>
        <v>79.147680445334714</v>
      </c>
      <c r="Z576" s="5">
        <f t="shared" si="258"/>
        <v>27.486695354650593</v>
      </c>
      <c r="AA576" s="4">
        <v>0</v>
      </c>
      <c r="AB576" s="4">
        <f t="shared" si="241"/>
        <v>0</v>
      </c>
      <c r="AC576" s="3">
        <f t="shared" si="242"/>
        <v>0</v>
      </c>
      <c r="AD576" s="4">
        <v>27.199999999999989</v>
      </c>
      <c r="AE576" s="4">
        <v>1.4845555555555554</v>
      </c>
      <c r="AF576" s="4">
        <v>1.4233655555555595</v>
      </c>
      <c r="AG576" s="4">
        <v>6.1189999999999918E-2</v>
      </c>
      <c r="AH576" s="4">
        <v>0.24899999999999975</v>
      </c>
      <c r="AI576" s="4">
        <v>0.83462500000000128</v>
      </c>
      <c r="AJ576" s="4">
        <v>0.16144444444444475</v>
      </c>
      <c r="AK576" s="3">
        <f t="shared" si="243"/>
        <v>0.19343351139067785</v>
      </c>
      <c r="AL576" s="4">
        <f t="shared" si="244"/>
        <v>0</v>
      </c>
      <c r="AM576" s="4">
        <f t="shared" si="245"/>
        <v>0</v>
      </c>
      <c r="AN576" s="4">
        <f t="shared" si="246"/>
        <v>0</v>
      </c>
      <c r="AO576" s="4">
        <f t="shared" si="247"/>
        <v>0</v>
      </c>
      <c r="AP576" s="4">
        <f t="shared" si="248"/>
        <v>0</v>
      </c>
      <c r="AQ576" s="4">
        <f t="shared" si="249"/>
        <v>0</v>
      </c>
      <c r="AR576" s="4">
        <f t="shared" si="250"/>
        <v>0</v>
      </c>
      <c r="AS576" s="5">
        <f t="shared" si="251"/>
        <v>5567.0513609586606</v>
      </c>
      <c r="AT576" s="5">
        <f t="shared" si="252"/>
        <v>216.35705334019102</v>
      </c>
      <c r="AU576" s="5">
        <f t="shared" si="253"/>
        <v>190.95529703808299</v>
      </c>
      <c r="AV576" s="5">
        <f t="shared" si="254"/>
        <v>25.650321834675317</v>
      </c>
      <c r="AW576" s="5">
        <f t="shared" si="255"/>
        <v>24.713573849335241</v>
      </c>
      <c r="AX576" s="5">
        <f t="shared" si="256"/>
        <v>79.465613827427504</v>
      </c>
      <c r="AY576" s="5">
        <f t="shared" si="257"/>
        <v>30.714500363116109</v>
      </c>
    </row>
    <row r="577" spans="1:51" x14ac:dyDescent="0.25">
      <c r="A577" s="2">
        <v>42548</v>
      </c>
      <c r="B577" s="299">
        <v>2016</v>
      </c>
      <c r="C577" s="1" t="s">
        <v>219</v>
      </c>
      <c r="D577" s="3">
        <v>0</v>
      </c>
      <c r="E577" s="3">
        <v>23.962500000000045</v>
      </c>
      <c r="F577" s="3">
        <v>1.4882857142857133</v>
      </c>
      <c r="G577" s="3">
        <v>1.1028785714285727</v>
      </c>
      <c r="H577" s="3">
        <v>0.41476428571428486</v>
      </c>
      <c r="I577" s="3">
        <v>0.10435714285714308</v>
      </c>
      <c r="J577" s="3">
        <v>0.33777142857142883</v>
      </c>
      <c r="K577" s="3">
        <v>9.5969230769230751E-2</v>
      </c>
      <c r="L577" s="3">
        <f t="shared" si="233"/>
        <v>0.28412477388961882</v>
      </c>
      <c r="M577" s="4">
        <f t="shared" si="234"/>
        <v>0</v>
      </c>
      <c r="N577" s="4">
        <f t="shared" si="235"/>
        <v>0</v>
      </c>
      <c r="O577" s="4">
        <f t="shared" si="236"/>
        <v>0</v>
      </c>
      <c r="P577" s="4">
        <f t="shared" si="237"/>
        <v>0</v>
      </c>
      <c r="Q577" s="4">
        <f t="shared" si="238"/>
        <v>0</v>
      </c>
      <c r="R577" s="4">
        <f t="shared" si="239"/>
        <v>0</v>
      </c>
      <c r="S577" s="4">
        <f t="shared" si="240"/>
        <v>0</v>
      </c>
      <c r="T577" s="5">
        <f t="shared" si="261"/>
        <v>9158.7676906082834</v>
      </c>
      <c r="U577" s="5">
        <f t="shared" si="262"/>
        <v>277.98201026920236</v>
      </c>
      <c r="V577" s="5">
        <f t="shared" si="263"/>
        <v>228.48628550289936</v>
      </c>
      <c r="W577" s="5">
        <f t="shared" si="260"/>
        <v>48.097739196356422</v>
      </c>
      <c r="X577" s="5">
        <f t="shared" si="260"/>
        <v>25.866091891969866</v>
      </c>
      <c r="Y577" s="5">
        <f t="shared" si="260"/>
        <v>79.147680445334714</v>
      </c>
      <c r="Z577" s="5">
        <f t="shared" si="258"/>
        <v>27.486695354650593</v>
      </c>
      <c r="AA577" s="4">
        <v>0</v>
      </c>
      <c r="AB577" s="4">
        <f t="shared" si="241"/>
        <v>0</v>
      </c>
      <c r="AC577" s="3">
        <f t="shared" si="242"/>
        <v>0</v>
      </c>
      <c r="AD577" s="4">
        <v>27.199999999999989</v>
      </c>
      <c r="AE577" s="4">
        <v>1.4845555555555554</v>
      </c>
      <c r="AF577" s="4">
        <v>1.4233655555555595</v>
      </c>
      <c r="AG577" s="4">
        <v>6.1189999999999918E-2</v>
      </c>
      <c r="AH577" s="4">
        <v>0.24899999999999975</v>
      </c>
      <c r="AI577" s="4">
        <v>0.83462500000000128</v>
      </c>
      <c r="AJ577" s="4">
        <v>0.16144444444444475</v>
      </c>
      <c r="AK577" s="3">
        <f t="shared" si="243"/>
        <v>0.19343351139067785</v>
      </c>
      <c r="AL577" s="4">
        <f t="shared" si="244"/>
        <v>0</v>
      </c>
      <c r="AM577" s="4">
        <f t="shared" si="245"/>
        <v>0</v>
      </c>
      <c r="AN577" s="4">
        <f t="shared" si="246"/>
        <v>0</v>
      </c>
      <c r="AO577" s="4">
        <f t="shared" si="247"/>
        <v>0</v>
      </c>
      <c r="AP577" s="4">
        <f t="shared" si="248"/>
        <v>0</v>
      </c>
      <c r="AQ577" s="4">
        <f t="shared" si="249"/>
        <v>0</v>
      </c>
      <c r="AR577" s="4">
        <f t="shared" si="250"/>
        <v>0</v>
      </c>
      <c r="AS577" s="5">
        <f t="shared" si="251"/>
        <v>5567.0513609586606</v>
      </c>
      <c r="AT577" s="5">
        <f t="shared" si="252"/>
        <v>216.35705334019102</v>
      </c>
      <c r="AU577" s="5">
        <f t="shared" si="253"/>
        <v>190.95529703808299</v>
      </c>
      <c r="AV577" s="5">
        <f t="shared" si="254"/>
        <v>25.650321834675317</v>
      </c>
      <c r="AW577" s="5">
        <f t="shared" si="255"/>
        <v>24.713573849335241</v>
      </c>
      <c r="AX577" s="5">
        <f t="shared" si="256"/>
        <v>79.465613827427504</v>
      </c>
      <c r="AY577" s="5">
        <f t="shared" si="257"/>
        <v>30.714500363116109</v>
      </c>
    </row>
    <row r="578" spans="1:51" x14ac:dyDescent="0.25">
      <c r="A578" s="2">
        <v>42549</v>
      </c>
      <c r="B578" s="299">
        <v>2016</v>
      </c>
      <c r="C578" s="1" t="s">
        <v>220</v>
      </c>
      <c r="D578" s="3">
        <v>0</v>
      </c>
      <c r="E578" s="3">
        <v>23.962500000000045</v>
      </c>
      <c r="F578" s="3">
        <v>1.4882857142857133</v>
      </c>
      <c r="G578" s="3">
        <v>1.1028785714285727</v>
      </c>
      <c r="H578" s="3">
        <v>0.41476428571428486</v>
      </c>
      <c r="I578" s="3">
        <v>0.10435714285714308</v>
      </c>
      <c r="J578" s="3">
        <v>0.33777142857142883</v>
      </c>
      <c r="K578" s="3">
        <v>9.5969230769230751E-2</v>
      </c>
      <c r="L578" s="3">
        <f t="shared" si="233"/>
        <v>0.28412477388961882</v>
      </c>
      <c r="M578" s="4">
        <f t="shared" si="234"/>
        <v>0</v>
      </c>
      <c r="N578" s="4">
        <f t="shared" si="235"/>
        <v>0</v>
      </c>
      <c r="O578" s="4">
        <f t="shared" si="236"/>
        <v>0</v>
      </c>
      <c r="P578" s="4">
        <f t="shared" si="237"/>
        <v>0</v>
      </c>
      <c r="Q578" s="4">
        <f t="shared" si="238"/>
        <v>0</v>
      </c>
      <c r="R578" s="4">
        <f t="shared" si="239"/>
        <v>0</v>
      </c>
      <c r="S578" s="4">
        <f t="shared" si="240"/>
        <v>0</v>
      </c>
      <c r="T578" s="5">
        <f t="shared" si="261"/>
        <v>9158.7676906082834</v>
      </c>
      <c r="U578" s="5">
        <f t="shared" si="262"/>
        <v>277.98201026920236</v>
      </c>
      <c r="V578" s="5">
        <f t="shared" si="263"/>
        <v>228.48628550289936</v>
      </c>
      <c r="W578" s="5">
        <f t="shared" si="260"/>
        <v>48.097739196356422</v>
      </c>
      <c r="X578" s="5">
        <f t="shared" si="260"/>
        <v>25.866091891969866</v>
      </c>
      <c r="Y578" s="5">
        <f t="shared" si="260"/>
        <v>79.147680445334714</v>
      </c>
      <c r="Z578" s="5">
        <f t="shared" si="258"/>
        <v>27.486695354650593</v>
      </c>
      <c r="AA578" s="4">
        <v>0</v>
      </c>
      <c r="AB578" s="4">
        <f t="shared" si="241"/>
        <v>0</v>
      </c>
      <c r="AC578" s="3">
        <f t="shared" si="242"/>
        <v>0</v>
      </c>
      <c r="AD578" s="4">
        <v>27.199999999999989</v>
      </c>
      <c r="AE578" s="4">
        <v>1.4845555555555554</v>
      </c>
      <c r="AF578" s="4">
        <v>1.4233655555555595</v>
      </c>
      <c r="AG578" s="4">
        <v>6.1189999999999918E-2</v>
      </c>
      <c r="AH578" s="4">
        <v>0.24899999999999975</v>
      </c>
      <c r="AI578" s="4">
        <v>0.83462500000000128</v>
      </c>
      <c r="AJ578" s="4">
        <v>0.16144444444444475</v>
      </c>
      <c r="AK578" s="3">
        <f t="shared" si="243"/>
        <v>0.19343351139067785</v>
      </c>
      <c r="AL578" s="4">
        <f t="shared" si="244"/>
        <v>0</v>
      </c>
      <c r="AM578" s="4">
        <f t="shared" si="245"/>
        <v>0</v>
      </c>
      <c r="AN578" s="4">
        <f t="shared" si="246"/>
        <v>0</v>
      </c>
      <c r="AO578" s="4">
        <f t="shared" si="247"/>
        <v>0</v>
      </c>
      <c r="AP578" s="4">
        <f t="shared" si="248"/>
        <v>0</v>
      </c>
      <c r="AQ578" s="4">
        <f t="shared" si="249"/>
        <v>0</v>
      </c>
      <c r="AR578" s="4">
        <f t="shared" si="250"/>
        <v>0</v>
      </c>
      <c r="AS578" s="5">
        <f t="shared" si="251"/>
        <v>5567.0513609586606</v>
      </c>
      <c r="AT578" s="5">
        <f t="shared" si="252"/>
        <v>216.35705334019102</v>
      </c>
      <c r="AU578" s="5">
        <f t="shared" si="253"/>
        <v>190.95529703808299</v>
      </c>
      <c r="AV578" s="5">
        <f t="shared" si="254"/>
        <v>25.650321834675317</v>
      </c>
      <c r="AW578" s="5">
        <f t="shared" si="255"/>
        <v>24.713573849335241</v>
      </c>
      <c r="AX578" s="5">
        <f t="shared" si="256"/>
        <v>79.465613827427504</v>
      </c>
      <c r="AY578" s="5">
        <f t="shared" si="257"/>
        <v>30.714500363116109</v>
      </c>
    </row>
    <row r="579" spans="1:51" x14ac:dyDescent="0.25">
      <c r="A579" s="2">
        <v>42550</v>
      </c>
      <c r="B579" s="299">
        <v>2016</v>
      </c>
      <c r="C579" s="1" t="s">
        <v>221</v>
      </c>
      <c r="D579" s="3">
        <v>0</v>
      </c>
      <c r="E579" s="3">
        <v>23.962500000000045</v>
      </c>
      <c r="F579" s="3">
        <v>1.4882857142857133</v>
      </c>
      <c r="G579" s="3">
        <v>1.1028785714285727</v>
      </c>
      <c r="H579" s="3">
        <v>0.41476428571428486</v>
      </c>
      <c r="I579" s="3">
        <v>0.10435714285714308</v>
      </c>
      <c r="J579" s="3">
        <v>0.33777142857142883</v>
      </c>
      <c r="K579" s="3">
        <v>9.5969230769230751E-2</v>
      </c>
      <c r="L579" s="3">
        <f t="shared" si="233"/>
        <v>0.28412477388961882</v>
      </c>
      <c r="M579" s="4">
        <f t="shared" si="234"/>
        <v>0</v>
      </c>
      <c r="N579" s="4">
        <f t="shared" si="235"/>
        <v>0</v>
      </c>
      <c r="O579" s="4">
        <f t="shared" si="236"/>
        <v>0</v>
      </c>
      <c r="P579" s="4">
        <f t="shared" si="237"/>
        <v>0</v>
      </c>
      <c r="Q579" s="4">
        <f t="shared" si="238"/>
        <v>0</v>
      </c>
      <c r="R579" s="4">
        <f t="shared" si="239"/>
        <v>0</v>
      </c>
      <c r="S579" s="4">
        <f t="shared" si="240"/>
        <v>0</v>
      </c>
      <c r="T579" s="5">
        <f t="shared" si="261"/>
        <v>9158.7676906082834</v>
      </c>
      <c r="U579" s="5">
        <f t="shared" si="262"/>
        <v>277.98201026920236</v>
      </c>
      <c r="V579" s="5">
        <f t="shared" si="263"/>
        <v>228.48628550289936</v>
      </c>
      <c r="W579" s="5">
        <f t="shared" si="260"/>
        <v>48.097739196356422</v>
      </c>
      <c r="X579" s="5">
        <f t="shared" si="260"/>
        <v>25.866091891969866</v>
      </c>
      <c r="Y579" s="5">
        <f t="shared" si="260"/>
        <v>79.147680445334714</v>
      </c>
      <c r="Z579" s="5">
        <f t="shared" si="258"/>
        <v>27.486695354650593</v>
      </c>
      <c r="AA579" s="4">
        <v>0</v>
      </c>
      <c r="AB579" s="4">
        <f t="shared" si="241"/>
        <v>0</v>
      </c>
      <c r="AC579" s="3">
        <f t="shared" si="242"/>
        <v>0</v>
      </c>
      <c r="AD579" s="4">
        <v>27.199999999999989</v>
      </c>
      <c r="AE579" s="4">
        <v>1.4845555555555554</v>
      </c>
      <c r="AF579" s="4">
        <v>1.4233655555555595</v>
      </c>
      <c r="AG579" s="4">
        <v>6.1189999999999918E-2</v>
      </c>
      <c r="AH579" s="4">
        <v>0.24899999999999975</v>
      </c>
      <c r="AI579" s="4">
        <v>0.83462500000000128</v>
      </c>
      <c r="AJ579" s="4">
        <v>0.16144444444444475</v>
      </c>
      <c r="AK579" s="3">
        <f t="shared" si="243"/>
        <v>0.19343351139067785</v>
      </c>
      <c r="AL579" s="4">
        <f t="shared" si="244"/>
        <v>0</v>
      </c>
      <c r="AM579" s="4">
        <f t="shared" si="245"/>
        <v>0</v>
      </c>
      <c r="AN579" s="4">
        <f t="shared" si="246"/>
        <v>0</v>
      </c>
      <c r="AO579" s="4">
        <f t="shared" si="247"/>
        <v>0</v>
      </c>
      <c r="AP579" s="4">
        <f t="shared" si="248"/>
        <v>0</v>
      </c>
      <c r="AQ579" s="4">
        <f t="shared" si="249"/>
        <v>0</v>
      </c>
      <c r="AR579" s="4">
        <f t="shared" si="250"/>
        <v>0</v>
      </c>
      <c r="AS579" s="5">
        <f t="shared" si="251"/>
        <v>5567.0513609586606</v>
      </c>
      <c r="AT579" s="5">
        <f t="shared" si="252"/>
        <v>216.35705334019102</v>
      </c>
      <c r="AU579" s="5">
        <f t="shared" si="253"/>
        <v>190.95529703808299</v>
      </c>
      <c r="AV579" s="5">
        <f t="shared" si="254"/>
        <v>25.650321834675317</v>
      </c>
      <c r="AW579" s="5">
        <f t="shared" si="255"/>
        <v>24.713573849335241</v>
      </c>
      <c r="AX579" s="5">
        <f t="shared" si="256"/>
        <v>79.465613827427504</v>
      </c>
      <c r="AY579" s="5">
        <f t="shared" si="257"/>
        <v>30.714500363116109</v>
      </c>
    </row>
    <row r="580" spans="1:51" x14ac:dyDescent="0.25">
      <c r="A580" s="2">
        <v>42551</v>
      </c>
      <c r="B580" s="299">
        <v>2016</v>
      </c>
      <c r="C580" s="1" t="s">
        <v>222</v>
      </c>
      <c r="D580" s="3">
        <v>0</v>
      </c>
      <c r="E580" s="3">
        <v>23.962500000000045</v>
      </c>
      <c r="F580" s="3">
        <v>1.4882857142857133</v>
      </c>
      <c r="G580" s="3">
        <v>1.1028785714285727</v>
      </c>
      <c r="H580" s="3">
        <v>0.41476428571428486</v>
      </c>
      <c r="I580" s="3">
        <v>0.10435714285714308</v>
      </c>
      <c r="J580" s="3">
        <v>0.33777142857142883</v>
      </c>
      <c r="K580" s="3">
        <v>9.5969230769230751E-2</v>
      </c>
      <c r="L580" s="3">
        <f t="shared" ref="L580:L643" si="264">K580/J580</f>
        <v>0.28412477388961882</v>
      </c>
      <c r="M580" s="4">
        <f t="shared" ref="M580:M643" si="265">$D580*1/35.314667*1000*60*60*24*E580*1/1000*1/1000</f>
        <v>0</v>
      </c>
      <c r="N580" s="4">
        <f t="shared" ref="N580:N643" si="266">$D580*1/35.314667*1000*60*60*24*F580*1/1000*1/1000</f>
        <v>0</v>
      </c>
      <c r="O580" s="4">
        <f t="shared" ref="O580:O643" si="267">$D580*1/35.314667*1000*60*60*24*G580*1/1000*1/1000</f>
        <v>0</v>
      </c>
      <c r="P580" s="4">
        <f t="shared" ref="P580:P643" si="268">$D580*1/35.314667*1000*60*60*24*H580*1/1000*1/1000</f>
        <v>0</v>
      </c>
      <c r="Q580" s="4">
        <f t="shared" ref="Q580:Q643" si="269">$D580*1/35.314667*1000*60*60*24*I580*1/1000*1/1000</f>
        <v>0</v>
      </c>
      <c r="R580" s="4">
        <f t="shared" ref="R580:R643" si="270">$D580*1/35.314667*1000*60*60*24*J580*1/1000*1/1000</f>
        <v>0</v>
      </c>
      <c r="S580" s="4">
        <f t="shared" ref="S580:S643" si="271">$D580*1/35.314667*1000*60*60*24*K580*1/1000*1/1000</f>
        <v>0</v>
      </c>
      <c r="T580" s="5">
        <f t="shared" si="261"/>
        <v>9158.7676906082834</v>
      </c>
      <c r="U580" s="5">
        <f t="shared" si="262"/>
        <v>277.98201026920236</v>
      </c>
      <c r="V580" s="5">
        <f t="shared" si="263"/>
        <v>228.48628550289936</v>
      </c>
      <c r="W580" s="5">
        <f t="shared" si="260"/>
        <v>48.097739196356422</v>
      </c>
      <c r="X580" s="5">
        <f t="shared" si="260"/>
        <v>25.866091891969866</v>
      </c>
      <c r="Y580" s="5">
        <f t="shared" si="260"/>
        <v>79.147680445334714</v>
      </c>
      <c r="Z580" s="5">
        <f t="shared" si="258"/>
        <v>27.486695354650593</v>
      </c>
      <c r="AA580" s="4">
        <v>0</v>
      </c>
      <c r="AB580" s="4">
        <f t="shared" ref="AB580:AB643" si="272">IF(AA580&lt;0,0,AA580)</f>
        <v>0</v>
      </c>
      <c r="AC580" s="3">
        <f t="shared" ref="AC580:AC643" si="273">$AB580*1/35.314667*60*60*24</f>
        <v>0</v>
      </c>
      <c r="AD580" s="4">
        <v>27.199999999999989</v>
      </c>
      <c r="AE580" s="4">
        <v>1.4845555555555554</v>
      </c>
      <c r="AF580" s="4">
        <v>1.4233655555555595</v>
      </c>
      <c r="AG580" s="4">
        <v>6.1189999999999918E-2</v>
      </c>
      <c r="AH580" s="4">
        <v>0.24899999999999975</v>
      </c>
      <c r="AI580" s="4">
        <v>0.83462500000000128</v>
      </c>
      <c r="AJ580" s="4">
        <v>0.16144444444444475</v>
      </c>
      <c r="AK580" s="3">
        <f t="shared" ref="AK580:AK643" si="274">AJ580/AI580</f>
        <v>0.19343351139067785</v>
      </c>
      <c r="AL580" s="4">
        <f t="shared" ref="AL580:AL643" si="275">$AB580*1/35.314667*1000*60*60*24*AD580*1/1000*1/1000</f>
        <v>0</v>
      </c>
      <c r="AM580" s="4">
        <f t="shared" ref="AM580:AM643" si="276">$AB580*1/35.314667*1000*60*60*24*AE580*1/1000*1/1000</f>
        <v>0</v>
      </c>
      <c r="AN580" s="4">
        <f t="shared" ref="AN580:AN643" si="277">$AB580*1/35.314667*1000*60*60*24*AF580*1/1000*1/1000</f>
        <v>0</v>
      </c>
      <c r="AO580" s="4">
        <f t="shared" ref="AO580:AO643" si="278">$AB580*1/35.314667*1000*60*60*24*AG580*1/1000*1/1000</f>
        <v>0</v>
      </c>
      <c r="AP580" s="4">
        <f t="shared" ref="AP580:AP643" si="279">$AB580*1/35.314667*1000*60*60*24*AH580*1/1000*1/1000</f>
        <v>0</v>
      </c>
      <c r="AQ580" s="4">
        <f t="shared" ref="AQ580:AQ643" si="280">$AB580*1/35.314667*1000*60*60*24*AI580*1/1000*1/1000</f>
        <v>0</v>
      </c>
      <c r="AR580" s="4">
        <f t="shared" ref="AR580:AR643" si="281">$AB580*1/35.314667*1000*60*60*24*AJ580*1/1000*1/1000</f>
        <v>0</v>
      </c>
      <c r="AS580" s="5">
        <f t="shared" ref="AS580:AS643" si="282">AS579+AL580</f>
        <v>5567.0513609586606</v>
      </c>
      <c r="AT580" s="5">
        <f t="shared" ref="AT580:AT643" si="283">AT579+AM580</f>
        <v>216.35705334019102</v>
      </c>
      <c r="AU580" s="5">
        <f t="shared" ref="AU580:AU643" si="284">AU579+AN580</f>
        <v>190.95529703808299</v>
      </c>
      <c r="AV580" s="5">
        <f t="shared" ref="AV580:AV643" si="285">AV579+AO580</f>
        <v>25.650321834675317</v>
      </c>
      <c r="AW580" s="5">
        <f t="shared" ref="AW580:AW643" si="286">AW579+AP580</f>
        <v>24.713573849335241</v>
      </c>
      <c r="AX580" s="5">
        <f t="shared" ref="AX580:AX643" si="287">AX579+AQ580</f>
        <v>79.465613827427504</v>
      </c>
      <c r="AY580" s="5">
        <f t="shared" ref="AY580:AY643" si="288">AY579+AR580</f>
        <v>30.714500363116109</v>
      </c>
    </row>
    <row r="581" spans="1:51" x14ac:dyDescent="0.25">
      <c r="A581" s="2">
        <v>42552</v>
      </c>
      <c r="B581" s="299">
        <v>2016</v>
      </c>
      <c r="C581" s="1" t="s">
        <v>223</v>
      </c>
      <c r="D581" s="3">
        <v>0</v>
      </c>
      <c r="E581" s="3">
        <v>23.962500000000045</v>
      </c>
      <c r="F581" s="3">
        <v>1.4882857142857133</v>
      </c>
      <c r="G581" s="3">
        <v>1.1028785714285727</v>
      </c>
      <c r="H581" s="3">
        <v>0.41476428571428486</v>
      </c>
      <c r="I581" s="3">
        <v>0.10435714285714308</v>
      </c>
      <c r="J581" s="3">
        <v>0.33777142857142883</v>
      </c>
      <c r="K581" s="3">
        <v>9.5969230769230751E-2</v>
      </c>
      <c r="L581" s="3">
        <f t="shared" si="264"/>
        <v>0.28412477388961882</v>
      </c>
      <c r="M581" s="4">
        <f t="shared" si="265"/>
        <v>0</v>
      </c>
      <c r="N581" s="4">
        <f t="shared" si="266"/>
        <v>0</v>
      </c>
      <c r="O581" s="4">
        <f t="shared" si="267"/>
        <v>0</v>
      </c>
      <c r="P581" s="4">
        <f t="shared" si="268"/>
        <v>0</v>
      </c>
      <c r="Q581" s="4">
        <f t="shared" si="269"/>
        <v>0</v>
      </c>
      <c r="R581" s="4">
        <f t="shared" si="270"/>
        <v>0</v>
      </c>
      <c r="S581" s="4">
        <f t="shared" si="271"/>
        <v>0</v>
      </c>
      <c r="T581" s="5">
        <f t="shared" si="261"/>
        <v>9158.7676906082834</v>
      </c>
      <c r="U581" s="5">
        <f t="shared" si="262"/>
        <v>277.98201026920236</v>
      </c>
      <c r="V581" s="5">
        <f t="shared" si="263"/>
        <v>228.48628550289936</v>
      </c>
      <c r="W581" s="5">
        <f t="shared" si="260"/>
        <v>48.097739196356422</v>
      </c>
      <c r="X581" s="5">
        <f t="shared" si="260"/>
        <v>25.866091891969866</v>
      </c>
      <c r="Y581" s="5">
        <f t="shared" si="260"/>
        <v>79.147680445334714</v>
      </c>
      <c r="Z581" s="5">
        <f t="shared" si="258"/>
        <v>27.486695354650593</v>
      </c>
      <c r="AA581" s="4">
        <v>0</v>
      </c>
      <c r="AB581" s="4">
        <f t="shared" si="272"/>
        <v>0</v>
      </c>
      <c r="AC581" s="3">
        <f t="shared" si="273"/>
        <v>0</v>
      </c>
      <c r="AD581" s="4">
        <v>27.199999999999989</v>
      </c>
      <c r="AE581" s="4">
        <v>1.4845555555555554</v>
      </c>
      <c r="AF581" s="4">
        <v>1.4233655555555595</v>
      </c>
      <c r="AG581" s="4">
        <v>6.1189999999999918E-2</v>
      </c>
      <c r="AH581" s="4">
        <v>0.24899999999999975</v>
      </c>
      <c r="AI581" s="4">
        <v>0.83462500000000128</v>
      </c>
      <c r="AJ581" s="4">
        <v>0.16144444444444475</v>
      </c>
      <c r="AK581" s="3">
        <f t="shared" si="274"/>
        <v>0.19343351139067785</v>
      </c>
      <c r="AL581" s="4">
        <f t="shared" si="275"/>
        <v>0</v>
      </c>
      <c r="AM581" s="4">
        <f t="shared" si="276"/>
        <v>0</v>
      </c>
      <c r="AN581" s="4">
        <f t="shared" si="277"/>
        <v>0</v>
      </c>
      <c r="AO581" s="4">
        <f t="shared" si="278"/>
        <v>0</v>
      </c>
      <c r="AP581" s="4">
        <f t="shared" si="279"/>
        <v>0</v>
      </c>
      <c r="AQ581" s="4">
        <f t="shared" si="280"/>
        <v>0</v>
      </c>
      <c r="AR581" s="4">
        <f t="shared" si="281"/>
        <v>0</v>
      </c>
      <c r="AS581" s="5">
        <f t="shared" si="282"/>
        <v>5567.0513609586606</v>
      </c>
      <c r="AT581" s="5">
        <f t="shared" si="283"/>
        <v>216.35705334019102</v>
      </c>
      <c r="AU581" s="5">
        <f t="shared" si="284"/>
        <v>190.95529703808299</v>
      </c>
      <c r="AV581" s="5">
        <f t="shared" si="285"/>
        <v>25.650321834675317</v>
      </c>
      <c r="AW581" s="5">
        <f t="shared" si="286"/>
        <v>24.713573849335241</v>
      </c>
      <c r="AX581" s="5">
        <f t="shared" si="287"/>
        <v>79.465613827427504</v>
      </c>
      <c r="AY581" s="5">
        <f t="shared" si="288"/>
        <v>30.714500363116109</v>
      </c>
    </row>
    <row r="582" spans="1:51" x14ac:dyDescent="0.25">
      <c r="A582" s="2">
        <v>42553</v>
      </c>
      <c r="B582" s="299">
        <v>2016</v>
      </c>
      <c r="C582" s="1" t="s">
        <v>224</v>
      </c>
      <c r="D582" s="3">
        <v>0</v>
      </c>
      <c r="E582" s="3">
        <v>23.962500000000045</v>
      </c>
      <c r="F582" s="3">
        <v>1.4882857142857133</v>
      </c>
      <c r="G582" s="3">
        <v>1.1028785714285727</v>
      </c>
      <c r="H582" s="3">
        <v>0.41476428571428486</v>
      </c>
      <c r="I582" s="3">
        <v>0.10435714285714308</v>
      </c>
      <c r="J582" s="3">
        <v>0.33777142857142883</v>
      </c>
      <c r="K582" s="3">
        <v>9.5969230769230751E-2</v>
      </c>
      <c r="L582" s="3">
        <f t="shared" si="264"/>
        <v>0.28412477388961882</v>
      </c>
      <c r="M582" s="4">
        <f t="shared" si="265"/>
        <v>0</v>
      </c>
      <c r="N582" s="4">
        <f t="shared" si="266"/>
        <v>0</v>
      </c>
      <c r="O582" s="4">
        <f t="shared" si="267"/>
        <v>0</v>
      </c>
      <c r="P582" s="4">
        <f t="shared" si="268"/>
        <v>0</v>
      </c>
      <c r="Q582" s="4">
        <f t="shared" si="269"/>
        <v>0</v>
      </c>
      <c r="R582" s="4">
        <f t="shared" si="270"/>
        <v>0</v>
      </c>
      <c r="S582" s="4">
        <f t="shared" si="271"/>
        <v>0</v>
      </c>
      <c r="T582" s="5">
        <f t="shared" si="261"/>
        <v>9158.7676906082834</v>
      </c>
      <c r="U582" s="5">
        <f t="shared" si="262"/>
        <v>277.98201026920236</v>
      </c>
      <c r="V582" s="5">
        <f t="shared" si="263"/>
        <v>228.48628550289936</v>
      </c>
      <c r="W582" s="5">
        <f t="shared" si="260"/>
        <v>48.097739196356422</v>
      </c>
      <c r="X582" s="5">
        <f t="shared" si="260"/>
        <v>25.866091891969866</v>
      </c>
      <c r="Y582" s="5">
        <f t="shared" si="260"/>
        <v>79.147680445334714</v>
      </c>
      <c r="Z582" s="5">
        <f t="shared" si="258"/>
        <v>27.486695354650593</v>
      </c>
      <c r="AA582" s="4">
        <v>0</v>
      </c>
      <c r="AB582" s="4">
        <f t="shared" si="272"/>
        <v>0</v>
      </c>
      <c r="AC582" s="3">
        <f t="shared" si="273"/>
        <v>0</v>
      </c>
      <c r="AD582" s="4">
        <v>27.199999999999989</v>
      </c>
      <c r="AE582" s="4">
        <v>1.4845555555555554</v>
      </c>
      <c r="AF582" s="4">
        <v>1.4233655555555595</v>
      </c>
      <c r="AG582" s="4">
        <v>6.1189999999999918E-2</v>
      </c>
      <c r="AH582" s="4">
        <v>0.24899999999999975</v>
      </c>
      <c r="AI582" s="4">
        <v>0.83462500000000128</v>
      </c>
      <c r="AJ582" s="4">
        <v>0.16144444444444475</v>
      </c>
      <c r="AK582" s="3">
        <f t="shared" si="274"/>
        <v>0.19343351139067785</v>
      </c>
      <c r="AL582" s="4">
        <f t="shared" si="275"/>
        <v>0</v>
      </c>
      <c r="AM582" s="4">
        <f t="shared" si="276"/>
        <v>0</v>
      </c>
      <c r="AN582" s="4">
        <f t="shared" si="277"/>
        <v>0</v>
      </c>
      <c r="AO582" s="4">
        <f t="shared" si="278"/>
        <v>0</v>
      </c>
      <c r="AP582" s="4">
        <f t="shared" si="279"/>
        <v>0</v>
      </c>
      <c r="AQ582" s="4">
        <f t="shared" si="280"/>
        <v>0</v>
      </c>
      <c r="AR582" s="4">
        <f t="shared" si="281"/>
        <v>0</v>
      </c>
      <c r="AS582" s="5">
        <f t="shared" si="282"/>
        <v>5567.0513609586606</v>
      </c>
      <c r="AT582" s="5">
        <f t="shared" si="283"/>
        <v>216.35705334019102</v>
      </c>
      <c r="AU582" s="5">
        <f t="shared" si="284"/>
        <v>190.95529703808299</v>
      </c>
      <c r="AV582" s="5">
        <f t="shared" si="285"/>
        <v>25.650321834675317</v>
      </c>
      <c r="AW582" s="5">
        <f t="shared" si="286"/>
        <v>24.713573849335241</v>
      </c>
      <c r="AX582" s="5">
        <f t="shared" si="287"/>
        <v>79.465613827427504</v>
      </c>
      <c r="AY582" s="5">
        <f t="shared" si="288"/>
        <v>30.714500363116109</v>
      </c>
    </row>
    <row r="583" spans="1:51" x14ac:dyDescent="0.25">
      <c r="A583" s="2">
        <v>42554</v>
      </c>
      <c r="B583" s="299">
        <v>2016</v>
      </c>
      <c r="C583" s="1" t="s">
        <v>225</v>
      </c>
      <c r="D583" s="3">
        <v>0</v>
      </c>
      <c r="E583" s="3">
        <v>23.962500000000045</v>
      </c>
      <c r="F583" s="3">
        <v>1.4882857142857133</v>
      </c>
      <c r="G583" s="3">
        <v>1.1028785714285727</v>
      </c>
      <c r="H583" s="3">
        <v>0.41476428571428486</v>
      </c>
      <c r="I583" s="3">
        <v>0.10435714285714308</v>
      </c>
      <c r="J583" s="3">
        <v>0.33777142857142883</v>
      </c>
      <c r="K583" s="3">
        <v>9.5969230769230751E-2</v>
      </c>
      <c r="L583" s="3">
        <f t="shared" si="264"/>
        <v>0.28412477388961882</v>
      </c>
      <c r="M583" s="4">
        <f t="shared" si="265"/>
        <v>0</v>
      </c>
      <c r="N583" s="4">
        <f t="shared" si="266"/>
        <v>0</v>
      </c>
      <c r="O583" s="4">
        <f t="shared" si="267"/>
        <v>0</v>
      </c>
      <c r="P583" s="4">
        <f t="shared" si="268"/>
        <v>0</v>
      </c>
      <c r="Q583" s="4">
        <f t="shared" si="269"/>
        <v>0</v>
      </c>
      <c r="R583" s="4">
        <f t="shared" si="270"/>
        <v>0</v>
      </c>
      <c r="S583" s="4">
        <f t="shared" si="271"/>
        <v>0</v>
      </c>
      <c r="T583" s="5">
        <f t="shared" si="261"/>
        <v>9158.7676906082834</v>
      </c>
      <c r="U583" s="5">
        <f t="shared" si="262"/>
        <v>277.98201026920236</v>
      </c>
      <c r="V583" s="5">
        <f t="shared" si="263"/>
        <v>228.48628550289936</v>
      </c>
      <c r="W583" s="5">
        <f t="shared" si="260"/>
        <v>48.097739196356422</v>
      </c>
      <c r="X583" s="5">
        <f t="shared" si="260"/>
        <v>25.866091891969866</v>
      </c>
      <c r="Y583" s="5">
        <f t="shared" si="260"/>
        <v>79.147680445334714</v>
      </c>
      <c r="Z583" s="5">
        <f t="shared" si="260"/>
        <v>27.486695354650593</v>
      </c>
      <c r="AA583" s="4">
        <v>0</v>
      </c>
      <c r="AB583" s="4">
        <f t="shared" si="272"/>
        <v>0</v>
      </c>
      <c r="AC583" s="3">
        <f t="shared" si="273"/>
        <v>0</v>
      </c>
      <c r="AD583" s="4">
        <v>27.199999999999989</v>
      </c>
      <c r="AE583" s="4">
        <v>1.4845555555555554</v>
      </c>
      <c r="AF583" s="4">
        <v>1.4233655555555595</v>
      </c>
      <c r="AG583" s="4">
        <v>6.1189999999999918E-2</v>
      </c>
      <c r="AH583" s="4">
        <v>0.24899999999999975</v>
      </c>
      <c r="AI583" s="4">
        <v>0.83462500000000128</v>
      </c>
      <c r="AJ583" s="4">
        <v>0.16144444444444475</v>
      </c>
      <c r="AK583" s="3">
        <f t="shared" si="274"/>
        <v>0.19343351139067785</v>
      </c>
      <c r="AL583" s="4">
        <f t="shared" si="275"/>
        <v>0</v>
      </c>
      <c r="AM583" s="4">
        <f t="shared" si="276"/>
        <v>0</v>
      </c>
      <c r="AN583" s="4">
        <f t="shared" si="277"/>
        <v>0</v>
      </c>
      <c r="AO583" s="4">
        <f t="shared" si="278"/>
        <v>0</v>
      </c>
      <c r="AP583" s="4">
        <f t="shared" si="279"/>
        <v>0</v>
      </c>
      <c r="AQ583" s="4">
        <f t="shared" si="280"/>
        <v>0</v>
      </c>
      <c r="AR583" s="4">
        <f t="shared" si="281"/>
        <v>0</v>
      </c>
      <c r="AS583" s="5">
        <f t="shared" si="282"/>
        <v>5567.0513609586606</v>
      </c>
      <c r="AT583" s="5">
        <f t="shared" si="283"/>
        <v>216.35705334019102</v>
      </c>
      <c r="AU583" s="5">
        <f t="shared" si="284"/>
        <v>190.95529703808299</v>
      </c>
      <c r="AV583" s="5">
        <f t="shared" si="285"/>
        <v>25.650321834675317</v>
      </c>
      <c r="AW583" s="5">
        <f t="shared" si="286"/>
        <v>24.713573849335241</v>
      </c>
      <c r="AX583" s="5">
        <f t="shared" si="287"/>
        <v>79.465613827427504</v>
      </c>
      <c r="AY583" s="5">
        <f t="shared" si="288"/>
        <v>30.714500363116109</v>
      </c>
    </row>
    <row r="584" spans="1:51" x14ac:dyDescent="0.25">
      <c r="A584" s="2">
        <v>42555</v>
      </c>
      <c r="B584" s="299">
        <v>2016</v>
      </c>
      <c r="C584" s="1" t="s">
        <v>226</v>
      </c>
      <c r="D584" s="3">
        <v>0</v>
      </c>
      <c r="E584" s="3">
        <v>23.962500000000045</v>
      </c>
      <c r="F584" s="3">
        <v>1.4882857142857133</v>
      </c>
      <c r="G584" s="3">
        <v>1.1028785714285727</v>
      </c>
      <c r="H584" s="3">
        <v>0.41476428571428486</v>
      </c>
      <c r="I584" s="3">
        <v>0.10435714285714308</v>
      </c>
      <c r="J584" s="3">
        <v>0.33777142857142883</v>
      </c>
      <c r="K584" s="3">
        <v>9.5969230769230751E-2</v>
      </c>
      <c r="L584" s="3">
        <f t="shared" si="264"/>
        <v>0.28412477388961882</v>
      </c>
      <c r="M584" s="4">
        <f t="shared" si="265"/>
        <v>0</v>
      </c>
      <c r="N584" s="4">
        <f t="shared" si="266"/>
        <v>0</v>
      </c>
      <c r="O584" s="4">
        <f t="shared" si="267"/>
        <v>0</v>
      </c>
      <c r="P584" s="4">
        <f t="shared" si="268"/>
        <v>0</v>
      </c>
      <c r="Q584" s="4">
        <f t="shared" si="269"/>
        <v>0</v>
      </c>
      <c r="R584" s="4">
        <f t="shared" si="270"/>
        <v>0</v>
      </c>
      <c r="S584" s="4">
        <f t="shared" si="271"/>
        <v>0</v>
      </c>
      <c r="T584" s="5">
        <f t="shared" si="261"/>
        <v>9158.7676906082834</v>
      </c>
      <c r="U584" s="5">
        <f t="shared" si="262"/>
        <v>277.98201026920236</v>
      </c>
      <c r="V584" s="5">
        <f t="shared" si="263"/>
        <v>228.48628550289936</v>
      </c>
      <c r="W584" s="5">
        <f t="shared" si="260"/>
        <v>48.097739196356422</v>
      </c>
      <c r="X584" s="5">
        <f t="shared" si="260"/>
        <v>25.866091891969866</v>
      </c>
      <c r="Y584" s="5">
        <f t="shared" si="260"/>
        <v>79.147680445334714</v>
      </c>
      <c r="Z584" s="5">
        <f t="shared" si="260"/>
        <v>27.486695354650593</v>
      </c>
      <c r="AA584" s="4">
        <v>0</v>
      </c>
      <c r="AB584" s="4">
        <f t="shared" si="272"/>
        <v>0</v>
      </c>
      <c r="AC584" s="3">
        <f t="shared" si="273"/>
        <v>0</v>
      </c>
      <c r="AD584" s="4">
        <v>27.199999999999989</v>
      </c>
      <c r="AE584" s="4">
        <v>1.4845555555555554</v>
      </c>
      <c r="AF584" s="4">
        <v>1.4233655555555595</v>
      </c>
      <c r="AG584" s="4">
        <v>6.1189999999999918E-2</v>
      </c>
      <c r="AH584" s="4">
        <v>0.24899999999999975</v>
      </c>
      <c r="AI584" s="4">
        <v>0.83462500000000128</v>
      </c>
      <c r="AJ584" s="4">
        <v>0.16144444444444475</v>
      </c>
      <c r="AK584" s="3">
        <f t="shared" si="274"/>
        <v>0.19343351139067785</v>
      </c>
      <c r="AL584" s="4">
        <f t="shared" si="275"/>
        <v>0</v>
      </c>
      <c r="AM584" s="4">
        <f t="shared" si="276"/>
        <v>0</v>
      </c>
      <c r="AN584" s="4">
        <f t="shared" si="277"/>
        <v>0</v>
      </c>
      <c r="AO584" s="4">
        <f t="shared" si="278"/>
        <v>0</v>
      </c>
      <c r="AP584" s="4">
        <f t="shared" si="279"/>
        <v>0</v>
      </c>
      <c r="AQ584" s="4">
        <f t="shared" si="280"/>
        <v>0</v>
      </c>
      <c r="AR584" s="4">
        <f t="shared" si="281"/>
        <v>0</v>
      </c>
      <c r="AS584" s="5">
        <f t="shared" si="282"/>
        <v>5567.0513609586606</v>
      </c>
      <c r="AT584" s="5">
        <f t="shared" si="283"/>
        <v>216.35705334019102</v>
      </c>
      <c r="AU584" s="5">
        <f t="shared" si="284"/>
        <v>190.95529703808299</v>
      </c>
      <c r="AV584" s="5">
        <f t="shared" si="285"/>
        <v>25.650321834675317</v>
      </c>
      <c r="AW584" s="5">
        <f t="shared" si="286"/>
        <v>24.713573849335241</v>
      </c>
      <c r="AX584" s="5">
        <f t="shared" si="287"/>
        <v>79.465613827427504</v>
      </c>
      <c r="AY584" s="5">
        <f t="shared" si="288"/>
        <v>30.714500363116109</v>
      </c>
    </row>
    <row r="585" spans="1:51" x14ac:dyDescent="0.25">
      <c r="A585" s="2">
        <v>42556</v>
      </c>
      <c r="B585" s="299">
        <v>2016</v>
      </c>
      <c r="C585" s="1" t="s">
        <v>227</v>
      </c>
      <c r="D585" s="3">
        <v>0</v>
      </c>
      <c r="E585" s="3">
        <v>23.962500000000045</v>
      </c>
      <c r="F585" s="3">
        <v>1.4882857142857133</v>
      </c>
      <c r="G585" s="3">
        <v>1.1028785714285727</v>
      </c>
      <c r="H585" s="3">
        <v>0.41476428571428486</v>
      </c>
      <c r="I585" s="3">
        <v>0.10435714285714308</v>
      </c>
      <c r="J585" s="3">
        <v>0.33777142857142883</v>
      </c>
      <c r="K585" s="3">
        <v>9.5969230769230751E-2</v>
      </c>
      <c r="L585" s="3">
        <f t="shared" si="264"/>
        <v>0.28412477388961882</v>
      </c>
      <c r="M585" s="4">
        <f t="shared" si="265"/>
        <v>0</v>
      </c>
      <c r="N585" s="4">
        <f t="shared" si="266"/>
        <v>0</v>
      </c>
      <c r="O585" s="4">
        <f t="shared" si="267"/>
        <v>0</v>
      </c>
      <c r="P585" s="4">
        <f t="shared" si="268"/>
        <v>0</v>
      </c>
      <c r="Q585" s="4">
        <f t="shared" si="269"/>
        <v>0</v>
      </c>
      <c r="R585" s="4">
        <f t="shared" si="270"/>
        <v>0</v>
      </c>
      <c r="S585" s="4">
        <f t="shared" si="271"/>
        <v>0</v>
      </c>
      <c r="T585" s="5">
        <f t="shared" si="261"/>
        <v>9158.7676906082834</v>
      </c>
      <c r="U585" s="5">
        <f t="shared" si="262"/>
        <v>277.98201026920236</v>
      </c>
      <c r="V585" s="5">
        <f t="shared" si="263"/>
        <v>228.48628550289936</v>
      </c>
      <c r="W585" s="5">
        <f t="shared" si="260"/>
        <v>48.097739196356422</v>
      </c>
      <c r="X585" s="5">
        <f t="shared" si="260"/>
        <v>25.866091891969866</v>
      </c>
      <c r="Y585" s="5">
        <f t="shared" si="260"/>
        <v>79.147680445334714</v>
      </c>
      <c r="Z585" s="5">
        <f t="shared" si="260"/>
        <v>27.486695354650593</v>
      </c>
      <c r="AA585" s="4">
        <v>0</v>
      </c>
      <c r="AB585" s="4">
        <f t="shared" si="272"/>
        <v>0</v>
      </c>
      <c r="AC585" s="3">
        <f t="shared" si="273"/>
        <v>0</v>
      </c>
      <c r="AD585" s="4">
        <v>27.199999999999989</v>
      </c>
      <c r="AE585" s="4">
        <v>1.4845555555555554</v>
      </c>
      <c r="AF585" s="4">
        <v>1.4233655555555595</v>
      </c>
      <c r="AG585" s="4">
        <v>6.1189999999999918E-2</v>
      </c>
      <c r="AH585" s="4">
        <v>0.24899999999999975</v>
      </c>
      <c r="AI585" s="4">
        <v>0.83462500000000128</v>
      </c>
      <c r="AJ585" s="4">
        <v>0.16144444444444475</v>
      </c>
      <c r="AK585" s="3">
        <f t="shared" si="274"/>
        <v>0.19343351139067785</v>
      </c>
      <c r="AL585" s="4">
        <f t="shared" si="275"/>
        <v>0</v>
      </c>
      <c r="AM585" s="4">
        <f t="shared" si="276"/>
        <v>0</v>
      </c>
      <c r="AN585" s="4">
        <f t="shared" si="277"/>
        <v>0</v>
      </c>
      <c r="AO585" s="4">
        <f t="shared" si="278"/>
        <v>0</v>
      </c>
      <c r="AP585" s="4">
        <f t="shared" si="279"/>
        <v>0</v>
      </c>
      <c r="AQ585" s="4">
        <f t="shared" si="280"/>
        <v>0</v>
      </c>
      <c r="AR585" s="4">
        <f t="shared" si="281"/>
        <v>0</v>
      </c>
      <c r="AS585" s="5">
        <f t="shared" si="282"/>
        <v>5567.0513609586606</v>
      </c>
      <c r="AT585" s="5">
        <f t="shared" si="283"/>
        <v>216.35705334019102</v>
      </c>
      <c r="AU585" s="5">
        <f t="shared" si="284"/>
        <v>190.95529703808299</v>
      </c>
      <c r="AV585" s="5">
        <f t="shared" si="285"/>
        <v>25.650321834675317</v>
      </c>
      <c r="AW585" s="5">
        <f t="shared" si="286"/>
        <v>24.713573849335241</v>
      </c>
      <c r="AX585" s="5">
        <f t="shared" si="287"/>
        <v>79.465613827427504</v>
      </c>
      <c r="AY585" s="5">
        <f t="shared" si="288"/>
        <v>30.714500363116109</v>
      </c>
    </row>
    <row r="586" spans="1:51" x14ac:dyDescent="0.25">
      <c r="A586" s="2">
        <v>42557</v>
      </c>
      <c r="B586" s="299">
        <v>2016</v>
      </c>
      <c r="C586" s="1" t="s">
        <v>228</v>
      </c>
      <c r="D586" s="3">
        <v>3.6975008440754483E-3</v>
      </c>
      <c r="E586" s="3">
        <v>26.825677083333371</v>
      </c>
      <c r="F586" s="3">
        <v>1.4988377790178562</v>
      </c>
      <c r="G586" s="3">
        <v>1.1193744419642864</v>
      </c>
      <c r="H586" s="3">
        <v>0.40698565848214213</v>
      </c>
      <c r="I586" s="3">
        <v>0.1109676339285716</v>
      </c>
      <c r="J586" s="3">
        <v>0.34641488095238127</v>
      </c>
      <c r="K586" s="3">
        <v>9.6924278846153844E-2</v>
      </c>
      <c r="L586" s="3">
        <f t="shared" si="264"/>
        <v>0.27979248056458983</v>
      </c>
      <c r="M586" s="4">
        <f t="shared" si="265"/>
        <v>0.24267084438588007</v>
      </c>
      <c r="N586" s="4">
        <f t="shared" si="266"/>
        <v>1.3558808909158901E-2</v>
      </c>
      <c r="O586" s="4">
        <f t="shared" si="267"/>
        <v>1.0126101949695602E-2</v>
      </c>
      <c r="P586" s="4">
        <f t="shared" si="268"/>
        <v>3.6816797984258911E-3</v>
      </c>
      <c r="Q586" s="4">
        <f t="shared" si="269"/>
        <v>1.003837082706117E-3</v>
      </c>
      <c r="R586" s="4">
        <f t="shared" si="270"/>
        <v>3.1337435177275518E-3</v>
      </c>
      <c r="S586" s="4">
        <f t="shared" si="271"/>
        <v>8.7679787227819544E-4</v>
      </c>
      <c r="T586" s="5">
        <f t="shared" si="261"/>
        <v>9159.0103614526688</v>
      </c>
      <c r="U586" s="5">
        <f t="shared" si="262"/>
        <v>277.99556907811154</v>
      </c>
      <c r="V586" s="5">
        <f t="shared" si="263"/>
        <v>228.49641160484907</v>
      </c>
      <c r="W586" s="5">
        <f t="shared" si="260"/>
        <v>48.101420876154847</v>
      </c>
      <c r="X586" s="5">
        <f t="shared" si="260"/>
        <v>25.867095729052572</v>
      </c>
      <c r="Y586" s="5">
        <f t="shared" si="260"/>
        <v>79.150814188852436</v>
      </c>
      <c r="Z586" s="5">
        <f t="shared" si="260"/>
        <v>27.487572152522869</v>
      </c>
      <c r="AA586" s="4">
        <v>0</v>
      </c>
      <c r="AB586" s="4">
        <f t="shared" si="272"/>
        <v>0</v>
      </c>
      <c r="AC586" s="3">
        <f t="shared" si="273"/>
        <v>0</v>
      </c>
      <c r="AD586" s="4">
        <v>27.199999999999989</v>
      </c>
      <c r="AE586" s="4">
        <v>1.4845555555555554</v>
      </c>
      <c r="AF586" s="4">
        <v>1.4233655555555595</v>
      </c>
      <c r="AG586" s="4">
        <v>6.1189999999999918E-2</v>
      </c>
      <c r="AH586" s="4">
        <v>0.24899999999999975</v>
      </c>
      <c r="AI586" s="4">
        <v>0.83462500000000128</v>
      </c>
      <c r="AJ586" s="4">
        <v>0.16144444444444475</v>
      </c>
      <c r="AK586" s="3">
        <f t="shared" si="274"/>
        <v>0.19343351139067785</v>
      </c>
      <c r="AL586" s="4">
        <f t="shared" si="275"/>
        <v>0</v>
      </c>
      <c r="AM586" s="4">
        <f t="shared" si="276"/>
        <v>0</v>
      </c>
      <c r="AN586" s="4">
        <f t="shared" si="277"/>
        <v>0</v>
      </c>
      <c r="AO586" s="4">
        <f t="shared" si="278"/>
        <v>0</v>
      </c>
      <c r="AP586" s="4">
        <f t="shared" si="279"/>
        <v>0</v>
      </c>
      <c r="AQ586" s="4">
        <f t="shared" si="280"/>
        <v>0</v>
      </c>
      <c r="AR586" s="4">
        <f t="shared" si="281"/>
        <v>0</v>
      </c>
      <c r="AS586" s="5">
        <f t="shared" si="282"/>
        <v>5567.0513609586606</v>
      </c>
      <c r="AT586" s="5">
        <f t="shared" si="283"/>
        <v>216.35705334019102</v>
      </c>
      <c r="AU586" s="5">
        <f t="shared" si="284"/>
        <v>190.95529703808299</v>
      </c>
      <c r="AV586" s="5">
        <f t="shared" si="285"/>
        <v>25.650321834675317</v>
      </c>
      <c r="AW586" s="5">
        <f t="shared" si="286"/>
        <v>24.713573849335241</v>
      </c>
      <c r="AX586" s="5">
        <f t="shared" si="287"/>
        <v>79.465613827427504</v>
      </c>
      <c r="AY586" s="5">
        <f t="shared" si="288"/>
        <v>30.714500363116109</v>
      </c>
    </row>
    <row r="587" spans="1:51" x14ac:dyDescent="0.25">
      <c r="A587" s="2">
        <v>42558</v>
      </c>
      <c r="B587" s="299">
        <v>2016</v>
      </c>
      <c r="C587" s="1" t="s">
        <v>229</v>
      </c>
      <c r="D587" s="3">
        <v>0</v>
      </c>
      <c r="E587" s="3">
        <v>23.962500000000045</v>
      </c>
      <c r="F587" s="3">
        <v>1.4882857142857133</v>
      </c>
      <c r="G587" s="3">
        <v>1.1028785714285727</v>
      </c>
      <c r="H587" s="3">
        <v>0.41476428571428486</v>
      </c>
      <c r="I587" s="3">
        <v>0.10435714285714308</v>
      </c>
      <c r="J587" s="3">
        <v>0.33777142857142883</v>
      </c>
      <c r="K587" s="3">
        <v>9.5969230769230751E-2</v>
      </c>
      <c r="L587" s="3">
        <f t="shared" si="264"/>
        <v>0.28412477388961882</v>
      </c>
      <c r="M587" s="4">
        <f t="shared" si="265"/>
        <v>0</v>
      </c>
      <c r="N587" s="4">
        <f t="shared" si="266"/>
        <v>0</v>
      </c>
      <c r="O587" s="4">
        <f t="shared" si="267"/>
        <v>0</v>
      </c>
      <c r="P587" s="4">
        <f t="shared" si="268"/>
        <v>0</v>
      </c>
      <c r="Q587" s="4">
        <f t="shared" si="269"/>
        <v>0</v>
      </c>
      <c r="R587" s="4">
        <f t="shared" si="270"/>
        <v>0</v>
      </c>
      <c r="S587" s="4">
        <f t="shared" si="271"/>
        <v>0</v>
      </c>
      <c r="T587" s="5">
        <f t="shared" si="261"/>
        <v>9159.0103614526688</v>
      </c>
      <c r="U587" s="5">
        <f t="shared" si="262"/>
        <v>277.99556907811154</v>
      </c>
      <c r="V587" s="5">
        <f t="shared" si="263"/>
        <v>228.49641160484907</v>
      </c>
      <c r="W587" s="5">
        <f t="shared" si="260"/>
        <v>48.101420876154847</v>
      </c>
      <c r="X587" s="5">
        <f t="shared" si="260"/>
        <v>25.867095729052572</v>
      </c>
      <c r="Y587" s="5">
        <f t="shared" si="260"/>
        <v>79.150814188852436</v>
      </c>
      <c r="Z587" s="5">
        <f t="shared" si="260"/>
        <v>27.487572152522869</v>
      </c>
      <c r="AA587" s="4">
        <v>0</v>
      </c>
      <c r="AB587" s="4">
        <f t="shared" si="272"/>
        <v>0</v>
      </c>
      <c r="AC587" s="3">
        <f t="shared" si="273"/>
        <v>0</v>
      </c>
      <c r="AD587" s="4">
        <v>27.199999999999989</v>
      </c>
      <c r="AE587" s="4">
        <v>1.4845555555555554</v>
      </c>
      <c r="AF587" s="4">
        <v>1.4233655555555595</v>
      </c>
      <c r="AG587" s="4">
        <v>6.1189999999999918E-2</v>
      </c>
      <c r="AH587" s="4">
        <v>0.24899999999999975</v>
      </c>
      <c r="AI587" s="4">
        <v>0.83462500000000128</v>
      </c>
      <c r="AJ587" s="4">
        <v>0.16144444444444475</v>
      </c>
      <c r="AK587" s="3">
        <f t="shared" si="274"/>
        <v>0.19343351139067785</v>
      </c>
      <c r="AL587" s="4">
        <f t="shared" si="275"/>
        <v>0</v>
      </c>
      <c r="AM587" s="4">
        <f t="shared" si="276"/>
        <v>0</v>
      </c>
      <c r="AN587" s="4">
        <f t="shared" si="277"/>
        <v>0</v>
      </c>
      <c r="AO587" s="4">
        <f t="shared" si="278"/>
        <v>0</v>
      </c>
      <c r="AP587" s="4">
        <f t="shared" si="279"/>
        <v>0</v>
      </c>
      <c r="AQ587" s="4">
        <f t="shared" si="280"/>
        <v>0</v>
      </c>
      <c r="AR587" s="4">
        <f t="shared" si="281"/>
        <v>0</v>
      </c>
      <c r="AS587" s="5">
        <f t="shared" si="282"/>
        <v>5567.0513609586606</v>
      </c>
      <c r="AT587" s="5">
        <f t="shared" si="283"/>
        <v>216.35705334019102</v>
      </c>
      <c r="AU587" s="5">
        <f t="shared" si="284"/>
        <v>190.95529703808299</v>
      </c>
      <c r="AV587" s="5">
        <f t="shared" si="285"/>
        <v>25.650321834675317</v>
      </c>
      <c r="AW587" s="5">
        <f t="shared" si="286"/>
        <v>24.713573849335241</v>
      </c>
      <c r="AX587" s="5">
        <f t="shared" si="287"/>
        <v>79.465613827427504</v>
      </c>
      <c r="AY587" s="5">
        <f t="shared" si="288"/>
        <v>30.714500363116109</v>
      </c>
    </row>
    <row r="588" spans="1:51" x14ac:dyDescent="0.25">
      <c r="A588" s="2">
        <v>42559</v>
      </c>
      <c r="B588" s="299">
        <v>2016</v>
      </c>
      <c r="C588" s="1" t="s">
        <v>230</v>
      </c>
      <c r="D588" s="3">
        <v>0</v>
      </c>
      <c r="E588" s="3">
        <v>23.962500000000045</v>
      </c>
      <c r="F588" s="3">
        <v>1.4882857142857133</v>
      </c>
      <c r="G588" s="3">
        <v>1.1028785714285727</v>
      </c>
      <c r="H588" s="3">
        <v>0.41476428571428486</v>
      </c>
      <c r="I588" s="3">
        <v>0.10435714285714308</v>
      </c>
      <c r="J588" s="3">
        <v>0.33777142857142883</v>
      </c>
      <c r="K588" s="3">
        <v>9.5969230769230751E-2</v>
      </c>
      <c r="L588" s="3">
        <f t="shared" si="264"/>
        <v>0.28412477388961882</v>
      </c>
      <c r="M588" s="4">
        <f t="shared" si="265"/>
        <v>0</v>
      </c>
      <c r="N588" s="4">
        <f t="shared" si="266"/>
        <v>0</v>
      </c>
      <c r="O588" s="4">
        <f t="shared" si="267"/>
        <v>0</v>
      </c>
      <c r="P588" s="4">
        <f t="shared" si="268"/>
        <v>0</v>
      </c>
      <c r="Q588" s="4">
        <f t="shared" si="269"/>
        <v>0</v>
      </c>
      <c r="R588" s="4">
        <f t="shared" si="270"/>
        <v>0</v>
      </c>
      <c r="S588" s="4">
        <f t="shared" si="271"/>
        <v>0</v>
      </c>
      <c r="T588" s="5">
        <f t="shared" si="261"/>
        <v>9159.0103614526688</v>
      </c>
      <c r="U588" s="5">
        <f t="shared" si="262"/>
        <v>277.99556907811154</v>
      </c>
      <c r="V588" s="5">
        <f t="shared" si="263"/>
        <v>228.49641160484907</v>
      </c>
      <c r="W588" s="5">
        <f t="shared" si="260"/>
        <v>48.101420876154847</v>
      </c>
      <c r="X588" s="5">
        <f t="shared" si="260"/>
        <v>25.867095729052572</v>
      </c>
      <c r="Y588" s="5">
        <f t="shared" si="260"/>
        <v>79.150814188852436</v>
      </c>
      <c r="Z588" s="5">
        <f t="shared" si="260"/>
        <v>27.487572152522869</v>
      </c>
      <c r="AA588" s="4">
        <v>0</v>
      </c>
      <c r="AB588" s="4">
        <f t="shared" si="272"/>
        <v>0</v>
      </c>
      <c r="AC588" s="3">
        <f t="shared" si="273"/>
        <v>0</v>
      </c>
      <c r="AD588" s="4">
        <v>27.199999999999989</v>
      </c>
      <c r="AE588" s="4">
        <v>1.4845555555555554</v>
      </c>
      <c r="AF588" s="4">
        <v>1.4233655555555595</v>
      </c>
      <c r="AG588" s="4">
        <v>6.1189999999999918E-2</v>
      </c>
      <c r="AH588" s="4">
        <v>0.24899999999999975</v>
      </c>
      <c r="AI588" s="4">
        <v>0.83462500000000128</v>
      </c>
      <c r="AJ588" s="4">
        <v>0.16144444444444475</v>
      </c>
      <c r="AK588" s="3">
        <f t="shared" si="274"/>
        <v>0.19343351139067785</v>
      </c>
      <c r="AL588" s="4">
        <f t="shared" si="275"/>
        <v>0</v>
      </c>
      <c r="AM588" s="4">
        <f t="shared" si="276"/>
        <v>0</v>
      </c>
      <c r="AN588" s="4">
        <f t="shared" si="277"/>
        <v>0</v>
      </c>
      <c r="AO588" s="4">
        <f t="shared" si="278"/>
        <v>0</v>
      </c>
      <c r="AP588" s="4">
        <f t="shared" si="279"/>
        <v>0</v>
      </c>
      <c r="AQ588" s="4">
        <f t="shared" si="280"/>
        <v>0</v>
      </c>
      <c r="AR588" s="4">
        <f t="shared" si="281"/>
        <v>0</v>
      </c>
      <c r="AS588" s="5">
        <f t="shared" si="282"/>
        <v>5567.0513609586606</v>
      </c>
      <c r="AT588" s="5">
        <f t="shared" si="283"/>
        <v>216.35705334019102</v>
      </c>
      <c r="AU588" s="5">
        <f t="shared" si="284"/>
        <v>190.95529703808299</v>
      </c>
      <c r="AV588" s="5">
        <f t="shared" si="285"/>
        <v>25.650321834675317</v>
      </c>
      <c r="AW588" s="5">
        <f t="shared" si="286"/>
        <v>24.713573849335241</v>
      </c>
      <c r="AX588" s="5">
        <f t="shared" si="287"/>
        <v>79.465613827427504</v>
      </c>
      <c r="AY588" s="5">
        <f t="shared" si="288"/>
        <v>30.714500363116109</v>
      </c>
    </row>
    <row r="589" spans="1:51" x14ac:dyDescent="0.25">
      <c r="A589" s="2">
        <v>42560</v>
      </c>
      <c r="B589" s="299">
        <v>2016</v>
      </c>
      <c r="C589" s="1" t="s">
        <v>231</v>
      </c>
      <c r="D589" s="3">
        <v>0</v>
      </c>
      <c r="E589" s="3">
        <v>23.962500000000045</v>
      </c>
      <c r="F589" s="3">
        <v>1.4882857142857133</v>
      </c>
      <c r="G589" s="3">
        <v>1.1028785714285727</v>
      </c>
      <c r="H589" s="3">
        <v>0.41476428571428486</v>
      </c>
      <c r="I589" s="3">
        <v>0.10435714285714308</v>
      </c>
      <c r="J589" s="3">
        <v>0.33777142857142883</v>
      </c>
      <c r="K589" s="3">
        <v>9.5969230769230751E-2</v>
      </c>
      <c r="L589" s="3">
        <f t="shared" si="264"/>
        <v>0.28412477388961882</v>
      </c>
      <c r="M589" s="4">
        <f t="shared" si="265"/>
        <v>0</v>
      </c>
      <c r="N589" s="4">
        <f t="shared" si="266"/>
        <v>0</v>
      </c>
      <c r="O589" s="4">
        <f t="shared" si="267"/>
        <v>0</v>
      </c>
      <c r="P589" s="4">
        <f t="shared" si="268"/>
        <v>0</v>
      </c>
      <c r="Q589" s="4">
        <f t="shared" si="269"/>
        <v>0</v>
      </c>
      <c r="R589" s="4">
        <f t="shared" si="270"/>
        <v>0</v>
      </c>
      <c r="S589" s="4">
        <f t="shared" si="271"/>
        <v>0</v>
      </c>
      <c r="T589" s="5">
        <f t="shared" si="261"/>
        <v>9159.0103614526688</v>
      </c>
      <c r="U589" s="5">
        <f t="shared" si="262"/>
        <v>277.99556907811154</v>
      </c>
      <c r="V589" s="5">
        <f t="shared" si="263"/>
        <v>228.49641160484907</v>
      </c>
      <c r="W589" s="5">
        <f t="shared" si="260"/>
        <v>48.101420876154847</v>
      </c>
      <c r="X589" s="5">
        <f t="shared" si="260"/>
        <v>25.867095729052572</v>
      </c>
      <c r="Y589" s="5">
        <f t="shared" si="260"/>
        <v>79.150814188852436</v>
      </c>
      <c r="Z589" s="5">
        <f t="shared" si="260"/>
        <v>27.487572152522869</v>
      </c>
      <c r="AA589" s="4">
        <v>0</v>
      </c>
      <c r="AB589" s="4">
        <f t="shared" si="272"/>
        <v>0</v>
      </c>
      <c r="AC589" s="3">
        <f t="shared" si="273"/>
        <v>0</v>
      </c>
      <c r="AD589" s="4">
        <v>27.199999999999989</v>
      </c>
      <c r="AE589" s="4">
        <v>1.4845555555555554</v>
      </c>
      <c r="AF589" s="4">
        <v>1.4233655555555595</v>
      </c>
      <c r="AG589" s="4">
        <v>6.1189999999999918E-2</v>
      </c>
      <c r="AH589" s="4">
        <v>0.24899999999999975</v>
      </c>
      <c r="AI589" s="4">
        <v>0.83462500000000128</v>
      </c>
      <c r="AJ589" s="4">
        <v>0.16144444444444475</v>
      </c>
      <c r="AK589" s="3">
        <f t="shared" si="274"/>
        <v>0.19343351139067785</v>
      </c>
      <c r="AL589" s="4">
        <f t="shared" si="275"/>
        <v>0</v>
      </c>
      <c r="AM589" s="4">
        <f t="shared" si="276"/>
        <v>0</v>
      </c>
      <c r="AN589" s="4">
        <f t="shared" si="277"/>
        <v>0</v>
      </c>
      <c r="AO589" s="4">
        <f t="shared" si="278"/>
        <v>0</v>
      </c>
      <c r="AP589" s="4">
        <f t="shared" si="279"/>
        <v>0</v>
      </c>
      <c r="AQ589" s="4">
        <f t="shared" si="280"/>
        <v>0</v>
      </c>
      <c r="AR589" s="4">
        <f t="shared" si="281"/>
        <v>0</v>
      </c>
      <c r="AS589" s="5">
        <f t="shared" si="282"/>
        <v>5567.0513609586606</v>
      </c>
      <c r="AT589" s="5">
        <f t="shared" si="283"/>
        <v>216.35705334019102</v>
      </c>
      <c r="AU589" s="5">
        <f t="shared" si="284"/>
        <v>190.95529703808299</v>
      </c>
      <c r="AV589" s="5">
        <f t="shared" si="285"/>
        <v>25.650321834675317</v>
      </c>
      <c r="AW589" s="5">
        <f t="shared" si="286"/>
        <v>24.713573849335241</v>
      </c>
      <c r="AX589" s="5">
        <f t="shared" si="287"/>
        <v>79.465613827427504</v>
      </c>
      <c r="AY589" s="5">
        <f t="shared" si="288"/>
        <v>30.714500363116109</v>
      </c>
    </row>
    <row r="590" spans="1:51" x14ac:dyDescent="0.25">
      <c r="A590" s="2">
        <v>42561</v>
      </c>
      <c r="B590" s="299">
        <v>2016</v>
      </c>
      <c r="C590" s="1" t="s">
        <v>232</v>
      </c>
      <c r="D590" s="3">
        <v>0</v>
      </c>
      <c r="E590" s="3">
        <v>23.962500000000045</v>
      </c>
      <c r="F590" s="3">
        <v>1.4882857142857133</v>
      </c>
      <c r="G590" s="3">
        <v>1.1028785714285727</v>
      </c>
      <c r="H590" s="3">
        <v>0.41476428571428486</v>
      </c>
      <c r="I590" s="3">
        <v>0.10435714285714308</v>
      </c>
      <c r="J590" s="3">
        <v>0.33777142857142883</v>
      </c>
      <c r="K590" s="3">
        <v>9.5969230769230751E-2</v>
      </c>
      <c r="L590" s="3">
        <f t="shared" si="264"/>
        <v>0.28412477388961882</v>
      </c>
      <c r="M590" s="4">
        <f t="shared" si="265"/>
        <v>0</v>
      </c>
      <c r="N590" s="4">
        <f t="shared" si="266"/>
        <v>0</v>
      </c>
      <c r="O590" s="4">
        <f t="shared" si="267"/>
        <v>0</v>
      </c>
      <c r="P590" s="4">
        <f t="shared" si="268"/>
        <v>0</v>
      </c>
      <c r="Q590" s="4">
        <f t="shared" si="269"/>
        <v>0</v>
      </c>
      <c r="R590" s="4">
        <f t="shared" si="270"/>
        <v>0</v>
      </c>
      <c r="S590" s="4">
        <f t="shared" si="271"/>
        <v>0</v>
      </c>
      <c r="T590" s="5">
        <f t="shared" si="261"/>
        <v>9159.0103614526688</v>
      </c>
      <c r="U590" s="5">
        <f t="shared" si="262"/>
        <v>277.99556907811154</v>
      </c>
      <c r="V590" s="5">
        <f t="shared" si="263"/>
        <v>228.49641160484907</v>
      </c>
      <c r="W590" s="5">
        <f t="shared" si="260"/>
        <v>48.101420876154847</v>
      </c>
      <c r="X590" s="5">
        <f t="shared" si="260"/>
        <v>25.867095729052572</v>
      </c>
      <c r="Y590" s="5">
        <f t="shared" si="260"/>
        <v>79.150814188852436</v>
      </c>
      <c r="Z590" s="5">
        <f t="shared" si="260"/>
        <v>27.487572152522869</v>
      </c>
      <c r="AA590" s="4">
        <v>0</v>
      </c>
      <c r="AB590" s="4">
        <f t="shared" si="272"/>
        <v>0</v>
      </c>
      <c r="AC590" s="3">
        <f t="shared" si="273"/>
        <v>0</v>
      </c>
      <c r="AD590" s="4">
        <v>27.199999999999989</v>
      </c>
      <c r="AE590" s="4">
        <v>1.4845555555555554</v>
      </c>
      <c r="AF590" s="4">
        <v>1.4233655555555595</v>
      </c>
      <c r="AG590" s="4">
        <v>6.1189999999999918E-2</v>
      </c>
      <c r="AH590" s="4">
        <v>0.24899999999999975</v>
      </c>
      <c r="AI590" s="4">
        <v>0.83462500000000128</v>
      </c>
      <c r="AJ590" s="4">
        <v>0.16144444444444475</v>
      </c>
      <c r="AK590" s="3">
        <f t="shared" si="274"/>
        <v>0.19343351139067785</v>
      </c>
      <c r="AL590" s="4">
        <f t="shared" si="275"/>
        <v>0</v>
      </c>
      <c r="AM590" s="4">
        <f t="shared" si="276"/>
        <v>0</v>
      </c>
      <c r="AN590" s="4">
        <f t="shared" si="277"/>
        <v>0</v>
      </c>
      <c r="AO590" s="4">
        <f t="shared" si="278"/>
        <v>0</v>
      </c>
      <c r="AP590" s="4">
        <f t="shared" si="279"/>
        <v>0</v>
      </c>
      <c r="AQ590" s="4">
        <f t="shared" si="280"/>
        <v>0</v>
      </c>
      <c r="AR590" s="4">
        <f t="shared" si="281"/>
        <v>0</v>
      </c>
      <c r="AS590" s="5">
        <f t="shared" si="282"/>
        <v>5567.0513609586606</v>
      </c>
      <c r="AT590" s="5">
        <f t="shared" si="283"/>
        <v>216.35705334019102</v>
      </c>
      <c r="AU590" s="5">
        <f t="shared" si="284"/>
        <v>190.95529703808299</v>
      </c>
      <c r="AV590" s="5">
        <f t="shared" si="285"/>
        <v>25.650321834675317</v>
      </c>
      <c r="AW590" s="5">
        <f t="shared" si="286"/>
        <v>24.713573849335241</v>
      </c>
      <c r="AX590" s="5">
        <f t="shared" si="287"/>
        <v>79.465613827427504</v>
      </c>
      <c r="AY590" s="5">
        <f t="shared" si="288"/>
        <v>30.714500363116109</v>
      </c>
    </row>
    <row r="591" spans="1:51" x14ac:dyDescent="0.25">
      <c r="A591" s="2">
        <v>42562</v>
      </c>
      <c r="B591" s="299">
        <v>2016</v>
      </c>
      <c r="C591" s="1" t="s">
        <v>233</v>
      </c>
      <c r="D591" s="3">
        <v>0</v>
      </c>
      <c r="E591" s="3">
        <v>23.962500000000045</v>
      </c>
      <c r="F591" s="3">
        <v>1.4882857142857133</v>
      </c>
      <c r="G591" s="3">
        <v>1.1028785714285727</v>
      </c>
      <c r="H591" s="3">
        <v>0.41476428571428486</v>
      </c>
      <c r="I591" s="3">
        <v>0.10435714285714308</v>
      </c>
      <c r="J591" s="3">
        <v>0.33777142857142883</v>
      </c>
      <c r="K591" s="3">
        <v>9.5969230769230751E-2</v>
      </c>
      <c r="L591" s="3">
        <f t="shared" si="264"/>
        <v>0.28412477388961882</v>
      </c>
      <c r="M591" s="4">
        <f t="shared" si="265"/>
        <v>0</v>
      </c>
      <c r="N591" s="4">
        <f t="shared" si="266"/>
        <v>0</v>
      </c>
      <c r="O591" s="4">
        <f t="shared" si="267"/>
        <v>0</v>
      </c>
      <c r="P591" s="4">
        <f t="shared" si="268"/>
        <v>0</v>
      </c>
      <c r="Q591" s="4">
        <f t="shared" si="269"/>
        <v>0</v>
      </c>
      <c r="R591" s="4">
        <f t="shared" si="270"/>
        <v>0</v>
      </c>
      <c r="S591" s="4">
        <f t="shared" si="271"/>
        <v>0</v>
      </c>
      <c r="T591" s="5">
        <f t="shared" si="261"/>
        <v>9159.0103614526688</v>
      </c>
      <c r="U591" s="5">
        <f t="shared" si="262"/>
        <v>277.99556907811154</v>
      </c>
      <c r="V591" s="5">
        <f t="shared" si="263"/>
        <v>228.49641160484907</v>
      </c>
      <c r="W591" s="5">
        <f t="shared" si="260"/>
        <v>48.101420876154847</v>
      </c>
      <c r="X591" s="5">
        <f t="shared" si="260"/>
        <v>25.867095729052572</v>
      </c>
      <c r="Y591" s="5">
        <f t="shared" si="260"/>
        <v>79.150814188852436</v>
      </c>
      <c r="Z591" s="5">
        <f t="shared" si="260"/>
        <v>27.487572152522869</v>
      </c>
      <c r="AA591" s="4">
        <v>0</v>
      </c>
      <c r="AB591" s="4">
        <f t="shared" si="272"/>
        <v>0</v>
      </c>
      <c r="AC591" s="3">
        <f t="shared" si="273"/>
        <v>0</v>
      </c>
      <c r="AD591" s="4">
        <v>27.199999999999989</v>
      </c>
      <c r="AE591" s="4">
        <v>1.4845555555555554</v>
      </c>
      <c r="AF591" s="4">
        <v>1.4233655555555595</v>
      </c>
      <c r="AG591" s="4">
        <v>6.1189999999999918E-2</v>
      </c>
      <c r="AH591" s="4">
        <v>0.24899999999999975</v>
      </c>
      <c r="AI591" s="4">
        <v>0.83462500000000128</v>
      </c>
      <c r="AJ591" s="4">
        <v>0.16144444444444475</v>
      </c>
      <c r="AK591" s="3">
        <f t="shared" si="274"/>
        <v>0.19343351139067785</v>
      </c>
      <c r="AL591" s="4">
        <f t="shared" si="275"/>
        <v>0</v>
      </c>
      <c r="AM591" s="4">
        <f t="shared" si="276"/>
        <v>0</v>
      </c>
      <c r="AN591" s="4">
        <f t="shared" si="277"/>
        <v>0</v>
      </c>
      <c r="AO591" s="4">
        <f t="shared" si="278"/>
        <v>0</v>
      </c>
      <c r="AP591" s="4">
        <f t="shared" si="279"/>
        <v>0</v>
      </c>
      <c r="AQ591" s="4">
        <f t="shared" si="280"/>
        <v>0</v>
      </c>
      <c r="AR591" s="4">
        <f t="shared" si="281"/>
        <v>0</v>
      </c>
      <c r="AS591" s="5">
        <f t="shared" si="282"/>
        <v>5567.0513609586606</v>
      </c>
      <c r="AT591" s="5">
        <f t="shared" si="283"/>
        <v>216.35705334019102</v>
      </c>
      <c r="AU591" s="5">
        <f t="shared" si="284"/>
        <v>190.95529703808299</v>
      </c>
      <c r="AV591" s="5">
        <f t="shared" si="285"/>
        <v>25.650321834675317</v>
      </c>
      <c r="AW591" s="5">
        <f t="shared" si="286"/>
        <v>24.713573849335241</v>
      </c>
      <c r="AX591" s="5">
        <f t="shared" si="287"/>
        <v>79.465613827427504</v>
      </c>
      <c r="AY591" s="5">
        <f t="shared" si="288"/>
        <v>30.714500363116109</v>
      </c>
    </row>
    <row r="592" spans="1:51" x14ac:dyDescent="0.25">
      <c r="A592" s="2">
        <v>42563</v>
      </c>
      <c r="B592" s="299">
        <v>2016</v>
      </c>
      <c r="C592" s="1" t="s">
        <v>234</v>
      </c>
      <c r="D592" s="3">
        <v>0</v>
      </c>
      <c r="E592" s="3">
        <v>23.962500000000045</v>
      </c>
      <c r="F592" s="3">
        <v>1.4882857142857133</v>
      </c>
      <c r="G592" s="3">
        <v>1.1028785714285727</v>
      </c>
      <c r="H592" s="3">
        <v>0.41476428571428486</v>
      </c>
      <c r="I592" s="3">
        <v>0.10435714285714308</v>
      </c>
      <c r="J592" s="3">
        <v>0.33777142857142883</v>
      </c>
      <c r="K592" s="3">
        <v>9.5969230769230751E-2</v>
      </c>
      <c r="L592" s="3">
        <f t="shared" si="264"/>
        <v>0.28412477388961882</v>
      </c>
      <c r="M592" s="4">
        <f t="shared" si="265"/>
        <v>0</v>
      </c>
      <c r="N592" s="4">
        <f t="shared" si="266"/>
        <v>0</v>
      </c>
      <c r="O592" s="4">
        <f t="shared" si="267"/>
        <v>0</v>
      </c>
      <c r="P592" s="4">
        <f t="shared" si="268"/>
        <v>0</v>
      </c>
      <c r="Q592" s="4">
        <f t="shared" si="269"/>
        <v>0</v>
      </c>
      <c r="R592" s="4">
        <f t="shared" si="270"/>
        <v>0</v>
      </c>
      <c r="S592" s="4">
        <f t="shared" si="271"/>
        <v>0</v>
      </c>
      <c r="T592" s="5">
        <f t="shared" si="261"/>
        <v>9159.0103614526688</v>
      </c>
      <c r="U592" s="5">
        <f t="shared" si="262"/>
        <v>277.99556907811154</v>
      </c>
      <c r="V592" s="5">
        <f t="shared" si="263"/>
        <v>228.49641160484907</v>
      </c>
      <c r="W592" s="5">
        <f t="shared" si="260"/>
        <v>48.101420876154847</v>
      </c>
      <c r="X592" s="5">
        <f t="shared" si="260"/>
        <v>25.867095729052572</v>
      </c>
      <c r="Y592" s="5">
        <f t="shared" si="260"/>
        <v>79.150814188852436</v>
      </c>
      <c r="Z592" s="5">
        <f t="shared" si="260"/>
        <v>27.487572152522869</v>
      </c>
      <c r="AA592" s="4">
        <v>0</v>
      </c>
      <c r="AB592" s="4">
        <f t="shared" si="272"/>
        <v>0</v>
      </c>
      <c r="AC592" s="3">
        <f t="shared" si="273"/>
        <v>0</v>
      </c>
      <c r="AD592" s="4">
        <v>27.199999999999989</v>
      </c>
      <c r="AE592" s="4">
        <v>1.4845555555555554</v>
      </c>
      <c r="AF592" s="4">
        <v>1.4233655555555595</v>
      </c>
      <c r="AG592" s="4">
        <v>6.1189999999999918E-2</v>
      </c>
      <c r="AH592" s="4">
        <v>0.24899999999999975</v>
      </c>
      <c r="AI592" s="4">
        <v>0.83462500000000128</v>
      </c>
      <c r="AJ592" s="4">
        <v>0.16144444444444475</v>
      </c>
      <c r="AK592" s="3">
        <f t="shared" si="274"/>
        <v>0.19343351139067785</v>
      </c>
      <c r="AL592" s="4">
        <f t="shared" si="275"/>
        <v>0</v>
      </c>
      <c r="AM592" s="4">
        <f t="shared" si="276"/>
        <v>0</v>
      </c>
      <c r="AN592" s="4">
        <f t="shared" si="277"/>
        <v>0</v>
      </c>
      <c r="AO592" s="4">
        <f t="shared" si="278"/>
        <v>0</v>
      </c>
      <c r="AP592" s="4">
        <f t="shared" si="279"/>
        <v>0</v>
      </c>
      <c r="AQ592" s="4">
        <f t="shared" si="280"/>
        <v>0</v>
      </c>
      <c r="AR592" s="4">
        <f t="shared" si="281"/>
        <v>0</v>
      </c>
      <c r="AS592" s="5">
        <f t="shared" si="282"/>
        <v>5567.0513609586606</v>
      </c>
      <c r="AT592" s="5">
        <f t="shared" si="283"/>
        <v>216.35705334019102</v>
      </c>
      <c r="AU592" s="5">
        <f t="shared" si="284"/>
        <v>190.95529703808299</v>
      </c>
      <c r="AV592" s="5">
        <f t="shared" si="285"/>
        <v>25.650321834675317</v>
      </c>
      <c r="AW592" s="5">
        <f t="shared" si="286"/>
        <v>24.713573849335241</v>
      </c>
      <c r="AX592" s="5">
        <f t="shared" si="287"/>
        <v>79.465613827427504</v>
      </c>
      <c r="AY592" s="5">
        <f t="shared" si="288"/>
        <v>30.714500363116109</v>
      </c>
    </row>
    <row r="593" spans="1:51" x14ac:dyDescent="0.25">
      <c r="A593" s="2">
        <v>42564</v>
      </c>
      <c r="B593" s="299">
        <v>2016</v>
      </c>
      <c r="C593" s="1" t="s">
        <v>235</v>
      </c>
      <c r="D593" s="3">
        <v>0</v>
      </c>
      <c r="E593" s="3">
        <v>23.962500000000045</v>
      </c>
      <c r="F593" s="3">
        <v>1.4882857142857133</v>
      </c>
      <c r="G593" s="3">
        <v>1.1028785714285727</v>
      </c>
      <c r="H593" s="3">
        <v>0.41476428571428486</v>
      </c>
      <c r="I593" s="3">
        <v>0.10435714285714308</v>
      </c>
      <c r="J593" s="3">
        <v>0.33777142857142883</v>
      </c>
      <c r="K593" s="3">
        <v>9.5969230769230751E-2</v>
      </c>
      <c r="L593" s="3">
        <f t="shared" si="264"/>
        <v>0.28412477388961882</v>
      </c>
      <c r="M593" s="4">
        <f t="shared" si="265"/>
        <v>0</v>
      </c>
      <c r="N593" s="4">
        <f t="shared" si="266"/>
        <v>0</v>
      </c>
      <c r="O593" s="4">
        <f t="shared" si="267"/>
        <v>0</v>
      </c>
      <c r="P593" s="4">
        <f t="shared" si="268"/>
        <v>0</v>
      </c>
      <c r="Q593" s="4">
        <f t="shared" si="269"/>
        <v>0</v>
      </c>
      <c r="R593" s="4">
        <f t="shared" si="270"/>
        <v>0</v>
      </c>
      <c r="S593" s="4">
        <f t="shared" si="271"/>
        <v>0</v>
      </c>
      <c r="T593" s="5">
        <f t="shared" si="261"/>
        <v>9159.0103614526688</v>
      </c>
      <c r="U593" s="5">
        <f t="shared" si="262"/>
        <v>277.99556907811154</v>
      </c>
      <c r="V593" s="5">
        <f t="shared" si="263"/>
        <v>228.49641160484907</v>
      </c>
      <c r="W593" s="5">
        <f t="shared" si="260"/>
        <v>48.101420876154847</v>
      </c>
      <c r="X593" s="5">
        <f t="shared" si="260"/>
        <v>25.867095729052572</v>
      </c>
      <c r="Y593" s="5">
        <f t="shared" si="260"/>
        <v>79.150814188852436</v>
      </c>
      <c r="Z593" s="5">
        <f t="shared" si="260"/>
        <v>27.487572152522869</v>
      </c>
      <c r="AA593" s="4">
        <v>0</v>
      </c>
      <c r="AB593" s="4">
        <f t="shared" si="272"/>
        <v>0</v>
      </c>
      <c r="AC593" s="3">
        <f t="shared" si="273"/>
        <v>0</v>
      </c>
      <c r="AD593" s="4">
        <v>27.199999999999989</v>
      </c>
      <c r="AE593" s="4">
        <v>1.4845555555555554</v>
      </c>
      <c r="AF593" s="4">
        <v>1.4233655555555595</v>
      </c>
      <c r="AG593" s="4">
        <v>6.1189999999999918E-2</v>
      </c>
      <c r="AH593" s="4">
        <v>0.24899999999999975</v>
      </c>
      <c r="AI593" s="4">
        <v>0.83462500000000128</v>
      </c>
      <c r="AJ593" s="4">
        <v>0.16144444444444475</v>
      </c>
      <c r="AK593" s="3">
        <f t="shared" si="274"/>
        <v>0.19343351139067785</v>
      </c>
      <c r="AL593" s="4">
        <f t="shared" si="275"/>
        <v>0</v>
      </c>
      <c r="AM593" s="4">
        <f t="shared" si="276"/>
        <v>0</v>
      </c>
      <c r="AN593" s="4">
        <f t="shared" si="277"/>
        <v>0</v>
      </c>
      <c r="AO593" s="4">
        <f t="shared" si="278"/>
        <v>0</v>
      </c>
      <c r="AP593" s="4">
        <f t="shared" si="279"/>
        <v>0</v>
      </c>
      <c r="AQ593" s="4">
        <f t="shared" si="280"/>
        <v>0</v>
      </c>
      <c r="AR593" s="4">
        <f t="shared" si="281"/>
        <v>0</v>
      </c>
      <c r="AS593" s="5">
        <f t="shared" si="282"/>
        <v>5567.0513609586606</v>
      </c>
      <c r="AT593" s="5">
        <f t="shared" si="283"/>
        <v>216.35705334019102</v>
      </c>
      <c r="AU593" s="5">
        <f t="shared" si="284"/>
        <v>190.95529703808299</v>
      </c>
      <c r="AV593" s="5">
        <f t="shared" si="285"/>
        <v>25.650321834675317</v>
      </c>
      <c r="AW593" s="5">
        <f t="shared" si="286"/>
        <v>24.713573849335241</v>
      </c>
      <c r="AX593" s="5">
        <f t="shared" si="287"/>
        <v>79.465613827427504</v>
      </c>
      <c r="AY593" s="5">
        <f t="shared" si="288"/>
        <v>30.714500363116109</v>
      </c>
    </row>
    <row r="594" spans="1:51" x14ac:dyDescent="0.25">
      <c r="A594" s="2">
        <v>42565</v>
      </c>
      <c r="B594" s="299">
        <v>2016</v>
      </c>
      <c r="C594" s="1" t="s">
        <v>236</v>
      </c>
      <c r="D594" s="3">
        <v>0</v>
      </c>
      <c r="E594" s="3">
        <v>23.962500000000045</v>
      </c>
      <c r="F594" s="3">
        <v>1.4882857142857133</v>
      </c>
      <c r="G594" s="3">
        <v>1.1028785714285727</v>
      </c>
      <c r="H594" s="3">
        <v>0.41476428571428486</v>
      </c>
      <c r="I594" s="3">
        <v>0.10435714285714308</v>
      </c>
      <c r="J594" s="3">
        <v>0.33777142857142883</v>
      </c>
      <c r="K594" s="3">
        <v>9.5969230769230751E-2</v>
      </c>
      <c r="L594" s="3">
        <f t="shared" si="264"/>
        <v>0.28412477388961882</v>
      </c>
      <c r="M594" s="4">
        <f t="shared" si="265"/>
        <v>0</v>
      </c>
      <c r="N594" s="4">
        <f t="shared" si="266"/>
        <v>0</v>
      </c>
      <c r="O594" s="4">
        <f t="shared" si="267"/>
        <v>0</v>
      </c>
      <c r="P594" s="4">
        <f t="shared" si="268"/>
        <v>0</v>
      </c>
      <c r="Q594" s="4">
        <f t="shared" si="269"/>
        <v>0</v>
      </c>
      <c r="R594" s="4">
        <f t="shared" si="270"/>
        <v>0</v>
      </c>
      <c r="S594" s="4">
        <f t="shared" si="271"/>
        <v>0</v>
      </c>
      <c r="T594" s="5">
        <f t="shared" si="261"/>
        <v>9159.0103614526688</v>
      </c>
      <c r="U594" s="5">
        <f t="shared" si="262"/>
        <v>277.99556907811154</v>
      </c>
      <c r="V594" s="5">
        <f t="shared" si="263"/>
        <v>228.49641160484907</v>
      </c>
      <c r="W594" s="5">
        <f t="shared" si="260"/>
        <v>48.101420876154847</v>
      </c>
      <c r="X594" s="5">
        <f t="shared" si="260"/>
        <v>25.867095729052572</v>
      </c>
      <c r="Y594" s="5">
        <f t="shared" si="260"/>
        <v>79.150814188852436</v>
      </c>
      <c r="Z594" s="5">
        <f t="shared" si="260"/>
        <v>27.487572152522869</v>
      </c>
      <c r="AA594" s="4">
        <v>0</v>
      </c>
      <c r="AB594" s="4">
        <f t="shared" si="272"/>
        <v>0</v>
      </c>
      <c r="AC594" s="3">
        <f t="shared" si="273"/>
        <v>0</v>
      </c>
      <c r="AD594" s="4">
        <v>27.199999999999989</v>
      </c>
      <c r="AE594" s="4">
        <v>1.4845555555555554</v>
      </c>
      <c r="AF594" s="4">
        <v>1.4233655555555595</v>
      </c>
      <c r="AG594" s="4">
        <v>6.1189999999999918E-2</v>
      </c>
      <c r="AH594" s="4">
        <v>0.24899999999999975</v>
      </c>
      <c r="AI594" s="4">
        <v>0.83462500000000128</v>
      </c>
      <c r="AJ594" s="4">
        <v>0.16144444444444475</v>
      </c>
      <c r="AK594" s="3">
        <f t="shared" si="274"/>
        <v>0.19343351139067785</v>
      </c>
      <c r="AL594" s="4">
        <f t="shared" si="275"/>
        <v>0</v>
      </c>
      <c r="AM594" s="4">
        <f t="shared" si="276"/>
        <v>0</v>
      </c>
      <c r="AN594" s="4">
        <f t="shared" si="277"/>
        <v>0</v>
      </c>
      <c r="AO594" s="4">
        <f t="shared" si="278"/>
        <v>0</v>
      </c>
      <c r="AP594" s="4">
        <f t="shared" si="279"/>
        <v>0</v>
      </c>
      <c r="AQ594" s="4">
        <f t="shared" si="280"/>
        <v>0</v>
      </c>
      <c r="AR594" s="4">
        <f t="shared" si="281"/>
        <v>0</v>
      </c>
      <c r="AS594" s="5">
        <f t="shared" si="282"/>
        <v>5567.0513609586606</v>
      </c>
      <c r="AT594" s="5">
        <f t="shared" si="283"/>
        <v>216.35705334019102</v>
      </c>
      <c r="AU594" s="5">
        <f t="shared" si="284"/>
        <v>190.95529703808299</v>
      </c>
      <c r="AV594" s="5">
        <f t="shared" si="285"/>
        <v>25.650321834675317</v>
      </c>
      <c r="AW594" s="5">
        <f t="shared" si="286"/>
        <v>24.713573849335241</v>
      </c>
      <c r="AX594" s="5">
        <f t="shared" si="287"/>
        <v>79.465613827427504</v>
      </c>
      <c r="AY594" s="5">
        <f t="shared" si="288"/>
        <v>30.714500363116109</v>
      </c>
    </row>
    <row r="595" spans="1:51" x14ac:dyDescent="0.25">
      <c r="A595" s="2">
        <v>42566</v>
      </c>
      <c r="B595" s="299">
        <v>2016</v>
      </c>
      <c r="C595" s="1" t="s">
        <v>237</v>
      </c>
      <c r="D595" s="3">
        <v>5.9531459684004251E-2</v>
      </c>
      <c r="E595" s="3">
        <v>37.801189236111178</v>
      </c>
      <c r="F595" s="3">
        <v>1.5392873604910691</v>
      </c>
      <c r="G595" s="3">
        <v>1.1826086123511887</v>
      </c>
      <c r="H595" s="3">
        <v>0.37716758742559492</v>
      </c>
      <c r="I595" s="3">
        <v>0.13630784970238097</v>
      </c>
      <c r="J595" s="3">
        <v>0.37954811507936559</v>
      </c>
      <c r="K595" s="3">
        <v>0.10058529647435892</v>
      </c>
      <c r="L595" s="3">
        <f t="shared" si="264"/>
        <v>0.26501329470000395</v>
      </c>
      <c r="M595" s="4">
        <f t="shared" si="265"/>
        <v>5.5056756352443044</v>
      </c>
      <c r="N595" s="4">
        <f t="shared" si="266"/>
        <v>0.22419445227927562</v>
      </c>
      <c r="O595" s="4">
        <f t="shared" si="267"/>
        <v>0.17224483024550066</v>
      </c>
      <c r="P595" s="4">
        <f t="shared" si="268"/>
        <v>5.4933784847944686E-2</v>
      </c>
      <c r="Q595" s="4">
        <f t="shared" si="269"/>
        <v>1.9852994632296554E-2</v>
      </c>
      <c r="R595" s="4">
        <f t="shared" si="270"/>
        <v>5.5280504445059109E-2</v>
      </c>
      <c r="S595" s="4">
        <f t="shared" si="271"/>
        <v>1.4650068615663328E-2</v>
      </c>
      <c r="T595" s="5">
        <f t="shared" si="261"/>
        <v>9164.516037087913</v>
      </c>
      <c r="U595" s="5">
        <f t="shared" si="262"/>
        <v>278.21976353039082</v>
      </c>
      <c r="V595" s="5">
        <f t="shared" si="263"/>
        <v>228.66865643509456</v>
      </c>
      <c r="W595" s="5">
        <f t="shared" si="260"/>
        <v>48.156354661002794</v>
      </c>
      <c r="X595" s="5">
        <f t="shared" si="260"/>
        <v>25.886948723684867</v>
      </c>
      <c r="Y595" s="5">
        <f t="shared" si="260"/>
        <v>79.206094693297501</v>
      </c>
      <c r="Z595" s="5">
        <f t="shared" si="260"/>
        <v>27.502222221138531</v>
      </c>
      <c r="AA595" s="4">
        <v>5.8157449999999992E-2</v>
      </c>
      <c r="AB595" s="4">
        <f t="shared" si="272"/>
        <v>5.8157449999999992E-2</v>
      </c>
      <c r="AC595" s="3">
        <f t="shared" si="273"/>
        <v>142.28659383932458</v>
      </c>
      <c r="AD595" s="4">
        <v>28.021666666666707</v>
      </c>
      <c r="AE595" s="4">
        <v>1.4297121585648156</v>
      </c>
      <c r="AF595" s="4">
        <v>1.363706950231484</v>
      </c>
      <c r="AG595" s="4">
        <v>6.5869270833333188E-2</v>
      </c>
      <c r="AH595" s="4">
        <v>0.22612322916666638</v>
      </c>
      <c r="AI595" s="4">
        <v>0.76634057291666824</v>
      </c>
      <c r="AJ595" s="4">
        <v>0.1754325810185188</v>
      </c>
      <c r="AK595" s="3">
        <f t="shared" si="274"/>
        <v>0.22892247548740358</v>
      </c>
      <c r="AL595" s="4">
        <f t="shared" si="275"/>
        <v>3.9871075037009467</v>
      </c>
      <c r="AM595" s="4">
        <f t="shared" si="276"/>
        <v>0.20342887321285599</v>
      </c>
      <c r="AN595" s="4">
        <f t="shared" si="277"/>
        <v>0.19403721694345122</v>
      </c>
      <c r="AO595" s="4">
        <f t="shared" si="278"/>
        <v>9.3723141855549478E-3</v>
      </c>
      <c r="AP595" s="4">
        <f t="shared" si="279"/>
        <v>3.217430406607398E-2</v>
      </c>
      <c r="AQ595" s="4">
        <f t="shared" si="280"/>
        <v>0.1090399898411893</v>
      </c>
      <c r="AR595" s="4">
        <f t="shared" si="281"/>
        <v>2.4961704401566392E-2</v>
      </c>
      <c r="AS595" s="5">
        <f t="shared" si="282"/>
        <v>5571.0384684623614</v>
      </c>
      <c r="AT595" s="5">
        <f t="shared" si="283"/>
        <v>216.56048221340387</v>
      </c>
      <c r="AU595" s="5">
        <f t="shared" si="284"/>
        <v>191.14933425502645</v>
      </c>
      <c r="AV595" s="5">
        <f t="shared" si="285"/>
        <v>25.659694148860872</v>
      </c>
      <c r="AW595" s="5">
        <f t="shared" si="286"/>
        <v>24.745748153401316</v>
      </c>
      <c r="AX595" s="5">
        <f t="shared" si="287"/>
        <v>79.574653817268697</v>
      </c>
      <c r="AY595" s="5">
        <f t="shared" si="288"/>
        <v>30.739462067517675</v>
      </c>
    </row>
    <row r="596" spans="1:51" x14ac:dyDescent="0.25">
      <c r="A596" s="2">
        <v>42567</v>
      </c>
      <c r="B596" s="299">
        <v>2016</v>
      </c>
      <c r="C596" s="1" t="s">
        <v>238</v>
      </c>
      <c r="D596" s="3">
        <v>9.7786439196658512E-2</v>
      </c>
      <c r="E596" s="3">
        <v>69.773333333333468</v>
      </c>
      <c r="F596" s="3">
        <v>1.6571187499999975</v>
      </c>
      <c r="G596" s="3">
        <v>1.3668124999999982</v>
      </c>
      <c r="H596" s="3">
        <v>0.29030625000000038</v>
      </c>
      <c r="I596" s="3">
        <v>0.21012500000000012</v>
      </c>
      <c r="J596" s="3">
        <v>0.47606666666666747</v>
      </c>
      <c r="K596" s="3">
        <v>0.11125000000000006</v>
      </c>
      <c r="L596" s="3">
        <f t="shared" si="264"/>
        <v>0.23368575829715699</v>
      </c>
      <c r="M596" s="4">
        <f t="shared" si="265"/>
        <v>16.692705459637054</v>
      </c>
      <c r="N596" s="4">
        <f t="shared" si="266"/>
        <v>0.39645225308702225</v>
      </c>
      <c r="O596" s="4">
        <f t="shared" si="267"/>
        <v>0.32699883166037785</v>
      </c>
      <c r="P596" s="4">
        <f t="shared" si="268"/>
        <v>6.9453421426644693E-2</v>
      </c>
      <c r="Q596" s="4">
        <f t="shared" si="269"/>
        <v>5.027070611560621E-2</v>
      </c>
      <c r="R596" s="4">
        <f t="shared" si="270"/>
        <v>0.1138950981151043</v>
      </c>
      <c r="S596" s="4">
        <f t="shared" si="271"/>
        <v>2.6615662369357241E-2</v>
      </c>
      <c r="T596" s="5">
        <f t="shared" ref="T596:T627" si="289">T595+M596</f>
        <v>9181.2087425475493</v>
      </c>
      <c r="U596" s="5">
        <f t="shared" ref="U596:U627" si="290">U595+N596</f>
        <v>278.61621578347786</v>
      </c>
      <c r="V596" s="5">
        <f t="shared" ref="V596:V627" si="291">V595+O596</f>
        <v>228.99565526675494</v>
      </c>
      <c r="W596" s="5">
        <f t="shared" si="260"/>
        <v>48.225808082429438</v>
      </c>
      <c r="X596" s="5">
        <f t="shared" si="260"/>
        <v>25.937219429800471</v>
      </c>
      <c r="Y596" s="5">
        <f t="shared" si="260"/>
        <v>79.31998979141261</v>
      </c>
      <c r="Z596" s="5">
        <f t="shared" si="260"/>
        <v>27.52883788350789</v>
      </c>
      <c r="AA596" s="4">
        <v>0.12714719999999993</v>
      </c>
      <c r="AB596" s="4">
        <f t="shared" si="272"/>
        <v>0.12714719999999993</v>
      </c>
      <c r="AC596" s="3">
        <f t="shared" si="273"/>
        <v>311.07522775168724</v>
      </c>
      <c r="AD596" s="4">
        <v>29.920000000000041</v>
      </c>
      <c r="AE596" s="4">
        <v>1.3030049999999991</v>
      </c>
      <c r="AF596" s="4">
        <v>1.2258750000000014</v>
      </c>
      <c r="AG596" s="4">
        <v>7.6679999999999873E-2</v>
      </c>
      <c r="AH596" s="4">
        <v>0.17327000000000006</v>
      </c>
      <c r="AI596" s="4">
        <v>0.60858000000000156</v>
      </c>
      <c r="AJ596" s="4">
        <v>0.20775000000000043</v>
      </c>
      <c r="AK596" s="3">
        <f t="shared" si="274"/>
        <v>0.34136843143054307</v>
      </c>
      <c r="AL596" s="4">
        <f t="shared" si="275"/>
        <v>9.3073708143304934</v>
      </c>
      <c r="AM596" s="4">
        <f t="shared" si="276"/>
        <v>0.40533257713658694</v>
      </c>
      <c r="AN596" s="4">
        <f t="shared" si="277"/>
        <v>0.38133934482010001</v>
      </c>
      <c r="AO596" s="4">
        <f t="shared" si="278"/>
        <v>2.3853248463999339E-2</v>
      </c>
      <c r="AP596" s="4">
        <f t="shared" si="279"/>
        <v>5.3900004712534866E-2</v>
      </c>
      <c r="AQ596" s="4">
        <f t="shared" si="280"/>
        <v>0.18931416210512228</v>
      </c>
      <c r="AR596" s="4">
        <f t="shared" si="281"/>
        <v>6.4625878565413158E-2</v>
      </c>
      <c r="AS596" s="5">
        <f t="shared" si="282"/>
        <v>5580.3458392766915</v>
      </c>
      <c r="AT596" s="5">
        <f t="shared" si="283"/>
        <v>216.96581479054046</v>
      </c>
      <c r="AU596" s="5">
        <f t="shared" si="284"/>
        <v>191.53067359984655</v>
      </c>
      <c r="AV596" s="5">
        <f t="shared" si="285"/>
        <v>25.683547397324872</v>
      </c>
      <c r="AW596" s="5">
        <f t="shared" si="286"/>
        <v>24.79964815811385</v>
      </c>
      <c r="AX596" s="5">
        <f t="shared" si="287"/>
        <v>79.763967979373817</v>
      </c>
      <c r="AY596" s="5">
        <f t="shared" si="288"/>
        <v>30.804087946083087</v>
      </c>
    </row>
    <row r="597" spans="1:51" x14ac:dyDescent="0.25">
      <c r="A597" s="2">
        <v>42568</v>
      </c>
      <c r="B597" s="299">
        <v>2016</v>
      </c>
      <c r="C597" s="1" t="s">
        <v>239</v>
      </c>
      <c r="D597" s="3">
        <v>6.2096096500889762E-3</v>
      </c>
      <c r="E597" s="3">
        <v>29.688854166666733</v>
      </c>
      <c r="F597" s="3">
        <v>1.5093898437499991</v>
      </c>
      <c r="G597" s="3">
        <v>1.1358703125000014</v>
      </c>
      <c r="H597" s="3">
        <v>0.39920703124999918</v>
      </c>
      <c r="I597" s="3">
        <v>0.11757812500000027</v>
      </c>
      <c r="J597" s="3">
        <v>0.3550583333333337</v>
      </c>
      <c r="K597" s="3">
        <v>9.7879326923076923E-2</v>
      </c>
      <c r="L597" s="3">
        <f t="shared" si="264"/>
        <v>0.27567111579715114</v>
      </c>
      <c r="M597" s="4">
        <f t="shared" si="265"/>
        <v>0.45104135561599146</v>
      </c>
      <c r="N597" s="4">
        <f t="shared" si="266"/>
        <v>2.2931071622237838E-2</v>
      </c>
      <c r="O597" s="4">
        <f t="shared" si="267"/>
        <v>1.7256458692473706E-2</v>
      </c>
      <c r="P597" s="4">
        <f t="shared" si="268"/>
        <v>6.0648645965123453E-3</v>
      </c>
      <c r="Q597" s="4">
        <f t="shared" si="269"/>
        <v>1.7862796790025382E-3</v>
      </c>
      <c r="R597" s="4">
        <f t="shared" si="270"/>
        <v>5.3941452603861644E-3</v>
      </c>
      <c r="S597" s="4">
        <f t="shared" si="271"/>
        <v>1.4870100427025682E-3</v>
      </c>
      <c r="T597" s="5">
        <f t="shared" si="289"/>
        <v>9181.6597839031656</v>
      </c>
      <c r="U597" s="5">
        <f t="shared" si="290"/>
        <v>278.63914685510008</v>
      </c>
      <c r="V597" s="5">
        <f t="shared" si="291"/>
        <v>229.01291172544742</v>
      </c>
      <c r="W597" s="5">
        <f t="shared" si="260"/>
        <v>48.231872947025948</v>
      </c>
      <c r="X597" s="5">
        <f t="shared" si="260"/>
        <v>25.939005709479474</v>
      </c>
      <c r="Y597" s="5">
        <f t="shared" si="260"/>
        <v>79.325383936672992</v>
      </c>
      <c r="Z597" s="5">
        <f t="shared" si="260"/>
        <v>27.530324893550592</v>
      </c>
      <c r="AA597" s="4">
        <v>3.9593066666666683E-2</v>
      </c>
      <c r="AB597" s="4">
        <f t="shared" si="272"/>
        <v>3.9593066666666683E-2</v>
      </c>
      <c r="AC597" s="3">
        <f t="shared" si="273"/>
        <v>96.867427915998789</v>
      </c>
      <c r="AD597" s="4">
        <v>29.920000000000041</v>
      </c>
      <c r="AE597" s="4">
        <v>1.3030049999999991</v>
      </c>
      <c r="AF597" s="4">
        <v>1.2258750000000014</v>
      </c>
      <c r="AG597" s="4">
        <v>7.6679999999999873E-2</v>
      </c>
      <c r="AH597" s="4">
        <v>0.17327000000000006</v>
      </c>
      <c r="AI597" s="4">
        <v>0.60858000000000156</v>
      </c>
      <c r="AJ597" s="4">
        <v>0.20775000000000043</v>
      </c>
      <c r="AK597" s="3">
        <f t="shared" si="274"/>
        <v>0.34136843143054307</v>
      </c>
      <c r="AL597" s="4">
        <f t="shared" si="275"/>
        <v>2.8982734432466879</v>
      </c>
      <c r="AM597" s="4">
        <f t="shared" si="276"/>
        <v>0.12621874291168592</v>
      </c>
      <c r="AN597" s="4">
        <f t="shared" si="277"/>
        <v>0.11874735819652515</v>
      </c>
      <c r="AO597" s="4">
        <f t="shared" si="278"/>
        <v>7.4277943725987753E-3</v>
      </c>
      <c r="AP597" s="4">
        <f t="shared" si="279"/>
        <v>1.6784219235005116E-2</v>
      </c>
      <c r="AQ597" s="4">
        <f t="shared" si="280"/>
        <v>5.8951579281118695E-2</v>
      </c>
      <c r="AR597" s="4">
        <f t="shared" si="281"/>
        <v>2.0124208149548791E-2</v>
      </c>
      <c r="AS597" s="5">
        <f t="shared" si="282"/>
        <v>5583.2441127199381</v>
      </c>
      <c r="AT597" s="5">
        <f t="shared" si="283"/>
        <v>217.09203353345214</v>
      </c>
      <c r="AU597" s="5">
        <f t="shared" si="284"/>
        <v>191.64942095804307</v>
      </c>
      <c r="AV597" s="5">
        <f t="shared" si="285"/>
        <v>25.690975191697472</v>
      </c>
      <c r="AW597" s="5">
        <f t="shared" si="286"/>
        <v>24.816432377348857</v>
      </c>
      <c r="AX597" s="5">
        <f t="shared" si="287"/>
        <v>79.822919558654931</v>
      </c>
      <c r="AY597" s="5">
        <f t="shared" si="288"/>
        <v>30.824212154232637</v>
      </c>
    </row>
    <row r="598" spans="1:51" x14ac:dyDescent="0.25">
      <c r="A598" s="2">
        <v>42569</v>
      </c>
      <c r="B598" s="299">
        <v>2016</v>
      </c>
      <c r="C598" s="1" t="s">
        <v>240</v>
      </c>
      <c r="D598" s="3">
        <v>0</v>
      </c>
      <c r="E598" s="3">
        <v>23.962500000000045</v>
      </c>
      <c r="F598" s="3">
        <v>1.4882857142857133</v>
      </c>
      <c r="G598" s="3">
        <v>1.1028785714285727</v>
      </c>
      <c r="H598" s="3">
        <v>0.41476428571428486</v>
      </c>
      <c r="I598" s="3">
        <v>0.10435714285714308</v>
      </c>
      <c r="J598" s="3">
        <v>0.33777142857142883</v>
      </c>
      <c r="K598" s="3">
        <v>9.5969230769230751E-2</v>
      </c>
      <c r="L598" s="3">
        <f t="shared" si="264"/>
        <v>0.28412477388961882</v>
      </c>
      <c r="M598" s="4">
        <f t="shared" si="265"/>
        <v>0</v>
      </c>
      <c r="N598" s="4">
        <f t="shared" si="266"/>
        <v>0</v>
      </c>
      <c r="O598" s="4">
        <f t="shared" si="267"/>
        <v>0</v>
      </c>
      <c r="P598" s="4">
        <f t="shared" si="268"/>
        <v>0</v>
      </c>
      <c r="Q598" s="4">
        <f t="shared" si="269"/>
        <v>0</v>
      </c>
      <c r="R598" s="4">
        <f t="shared" si="270"/>
        <v>0</v>
      </c>
      <c r="S598" s="4">
        <f t="shared" si="271"/>
        <v>0</v>
      </c>
      <c r="T598" s="5">
        <f t="shared" si="289"/>
        <v>9181.6597839031656</v>
      </c>
      <c r="U598" s="5">
        <f t="shared" si="290"/>
        <v>278.63914685510008</v>
      </c>
      <c r="V598" s="5">
        <f t="shared" si="291"/>
        <v>229.01291172544742</v>
      </c>
      <c r="W598" s="5">
        <f t="shared" si="260"/>
        <v>48.231872947025948</v>
      </c>
      <c r="X598" s="5">
        <f t="shared" si="260"/>
        <v>25.939005709479474</v>
      </c>
      <c r="Y598" s="5">
        <f t="shared" si="260"/>
        <v>79.325383936672992</v>
      </c>
      <c r="Z598" s="5">
        <f t="shared" si="260"/>
        <v>27.530324893550592</v>
      </c>
      <c r="AA598" s="4">
        <v>-6.8716666666666145E-4</v>
      </c>
      <c r="AB598" s="4">
        <f t="shared" si="272"/>
        <v>0</v>
      </c>
      <c r="AC598" s="3">
        <f t="shared" si="273"/>
        <v>0</v>
      </c>
      <c r="AD598" s="4">
        <v>28.078333333333319</v>
      </c>
      <c r="AE598" s="4">
        <v>1.425929855324074</v>
      </c>
      <c r="AF598" s="4">
        <v>1.3595925636574107</v>
      </c>
      <c r="AG598" s="4">
        <v>6.6191979166666609E-2</v>
      </c>
      <c r="AH598" s="4">
        <v>0.22454552083333321</v>
      </c>
      <c r="AI598" s="4">
        <v>0.76163130208333463</v>
      </c>
      <c r="AJ598" s="4">
        <v>0.17639728009259292</v>
      </c>
      <c r="AK598" s="3">
        <f t="shared" si="274"/>
        <v>0.2316045567062214</v>
      </c>
      <c r="AL598" s="4">
        <f t="shared" si="275"/>
        <v>0</v>
      </c>
      <c r="AM598" s="4">
        <f t="shared" si="276"/>
        <v>0</v>
      </c>
      <c r="AN598" s="4">
        <f t="shared" si="277"/>
        <v>0</v>
      </c>
      <c r="AO598" s="4">
        <f t="shared" si="278"/>
        <v>0</v>
      </c>
      <c r="AP598" s="4">
        <f t="shared" si="279"/>
        <v>0</v>
      </c>
      <c r="AQ598" s="4">
        <f t="shared" si="280"/>
        <v>0</v>
      </c>
      <c r="AR598" s="4">
        <f t="shared" si="281"/>
        <v>0</v>
      </c>
      <c r="AS598" s="5">
        <f t="shared" si="282"/>
        <v>5583.2441127199381</v>
      </c>
      <c r="AT598" s="5">
        <f t="shared" si="283"/>
        <v>217.09203353345214</v>
      </c>
      <c r="AU598" s="5">
        <f t="shared" si="284"/>
        <v>191.64942095804307</v>
      </c>
      <c r="AV598" s="5">
        <f t="shared" si="285"/>
        <v>25.690975191697472</v>
      </c>
      <c r="AW598" s="5">
        <f t="shared" si="286"/>
        <v>24.816432377348857</v>
      </c>
      <c r="AX598" s="5">
        <f t="shared" si="287"/>
        <v>79.822919558654931</v>
      </c>
      <c r="AY598" s="5">
        <f t="shared" si="288"/>
        <v>30.824212154232637</v>
      </c>
    </row>
    <row r="599" spans="1:51" x14ac:dyDescent="0.25">
      <c r="A599" s="2">
        <v>42570</v>
      </c>
      <c r="B599" s="299">
        <v>2016</v>
      </c>
      <c r="C599" s="1" t="s">
        <v>241</v>
      </c>
      <c r="D599" s="3">
        <v>0</v>
      </c>
      <c r="E599" s="3">
        <v>23.962500000000045</v>
      </c>
      <c r="F599" s="3">
        <v>1.4882857142857133</v>
      </c>
      <c r="G599" s="3">
        <v>1.1028785714285727</v>
      </c>
      <c r="H599" s="3">
        <v>0.41476428571428486</v>
      </c>
      <c r="I599" s="3">
        <v>0.10435714285714308</v>
      </c>
      <c r="J599" s="3">
        <v>0.33777142857142883</v>
      </c>
      <c r="K599" s="3">
        <v>9.5969230769230751E-2</v>
      </c>
      <c r="L599" s="3">
        <f t="shared" si="264"/>
        <v>0.28412477388961882</v>
      </c>
      <c r="M599" s="4">
        <f t="shared" si="265"/>
        <v>0</v>
      </c>
      <c r="N599" s="4">
        <f t="shared" si="266"/>
        <v>0</v>
      </c>
      <c r="O599" s="4">
        <f t="shared" si="267"/>
        <v>0</v>
      </c>
      <c r="P599" s="4">
        <f t="shared" si="268"/>
        <v>0</v>
      </c>
      <c r="Q599" s="4">
        <f t="shared" si="269"/>
        <v>0</v>
      </c>
      <c r="R599" s="4">
        <f t="shared" si="270"/>
        <v>0</v>
      </c>
      <c r="S599" s="4">
        <f t="shared" si="271"/>
        <v>0</v>
      </c>
      <c r="T599" s="5">
        <f t="shared" si="289"/>
        <v>9181.6597839031656</v>
      </c>
      <c r="U599" s="5">
        <f t="shared" si="290"/>
        <v>278.63914685510008</v>
      </c>
      <c r="V599" s="5">
        <f t="shared" si="291"/>
        <v>229.01291172544742</v>
      </c>
      <c r="W599" s="5">
        <f t="shared" si="260"/>
        <v>48.231872947025948</v>
      </c>
      <c r="X599" s="5">
        <f t="shared" si="260"/>
        <v>25.939005709479474</v>
      </c>
      <c r="Y599" s="5">
        <f t="shared" si="260"/>
        <v>79.325383936672992</v>
      </c>
      <c r="Z599" s="5">
        <f t="shared" si="260"/>
        <v>27.530324893550592</v>
      </c>
      <c r="AA599" s="4">
        <v>0</v>
      </c>
      <c r="AB599" s="4">
        <f t="shared" si="272"/>
        <v>0</v>
      </c>
      <c r="AC599" s="3">
        <f t="shared" si="273"/>
        <v>0</v>
      </c>
      <c r="AD599" s="4">
        <v>27.199999999999989</v>
      </c>
      <c r="AE599" s="4">
        <v>1.4845555555555554</v>
      </c>
      <c r="AF599" s="4">
        <v>1.4233655555555595</v>
      </c>
      <c r="AG599" s="4">
        <v>6.1189999999999918E-2</v>
      </c>
      <c r="AH599" s="4">
        <v>0.24899999999999975</v>
      </c>
      <c r="AI599" s="4">
        <v>0.83462500000000128</v>
      </c>
      <c r="AJ599" s="4">
        <v>0.16144444444444475</v>
      </c>
      <c r="AK599" s="3">
        <f t="shared" si="274"/>
        <v>0.19343351139067785</v>
      </c>
      <c r="AL599" s="4">
        <f t="shared" si="275"/>
        <v>0</v>
      </c>
      <c r="AM599" s="4">
        <f t="shared" si="276"/>
        <v>0</v>
      </c>
      <c r="AN599" s="4">
        <f t="shared" si="277"/>
        <v>0</v>
      </c>
      <c r="AO599" s="4">
        <f t="shared" si="278"/>
        <v>0</v>
      </c>
      <c r="AP599" s="4">
        <f t="shared" si="279"/>
        <v>0</v>
      </c>
      <c r="AQ599" s="4">
        <f t="shared" si="280"/>
        <v>0</v>
      </c>
      <c r="AR599" s="4">
        <f t="shared" si="281"/>
        <v>0</v>
      </c>
      <c r="AS599" s="5">
        <f t="shared" si="282"/>
        <v>5583.2441127199381</v>
      </c>
      <c r="AT599" s="5">
        <f t="shared" si="283"/>
        <v>217.09203353345214</v>
      </c>
      <c r="AU599" s="5">
        <f t="shared" si="284"/>
        <v>191.64942095804307</v>
      </c>
      <c r="AV599" s="5">
        <f t="shared" si="285"/>
        <v>25.690975191697472</v>
      </c>
      <c r="AW599" s="5">
        <f t="shared" si="286"/>
        <v>24.816432377348857</v>
      </c>
      <c r="AX599" s="5">
        <f t="shared" si="287"/>
        <v>79.822919558654931</v>
      </c>
      <c r="AY599" s="5">
        <f t="shared" si="288"/>
        <v>30.824212154232637</v>
      </c>
    </row>
    <row r="600" spans="1:51" x14ac:dyDescent="0.25">
      <c r="A600" s="2">
        <v>42571</v>
      </c>
      <c r="B600" s="299">
        <v>2016</v>
      </c>
      <c r="C600" s="1" t="s">
        <v>242</v>
      </c>
      <c r="D600" s="3">
        <v>0</v>
      </c>
      <c r="E600" s="3">
        <v>23.962500000000045</v>
      </c>
      <c r="F600" s="3">
        <v>1.4882857142857133</v>
      </c>
      <c r="G600" s="3">
        <v>1.1028785714285727</v>
      </c>
      <c r="H600" s="3">
        <v>0.41476428571428486</v>
      </c>
      <c r="I600" s="3">
        <v>0.10435714285714308</v>
      </c>
      <c r="J600" s="3">
        <v>0.33777142857142883</v>
      </c>
      <c r="K600" s="3">
        <v>9.5969230769230751E-2</v>
      </c>
      <c r="L600" s="3">
        <f t="shared" si="264"/>
        <v>0.28412477388961882</v>
      </c>
      <c r="M600" s="4">
        <f t="shared" si="265"/>
        <v>0</v>
      </c>
      <c r="N600" s="4">
        <f t="shared" si="266"/>
        <v>0</v>
      </c>
      <c r="O600" s="4">
        <f t="shared" si="267"/>
        <v>0</v>
      </c>
      <c r="P600" s="4">
        <f t="shared" si="268"/>
        <v>0</v>
      </c>
      <c r="Q600" s="4">
        <f t="shared" si="269"/>
        <v>0</v>
      </c>
      <c r="R600" s="4">
        <f t="shared" si="270"/>
        <v>0</v>
      </c>
      <c r="S600" s="4">
        <f t="shared" si="271"/>
        <v>0</v>
      </c>
      <c r="T600" s="5">
        <f t="shared" si="289"/>
        <v>9181.6597839031656</v>
      </c>
      <c r="U600" s="5">
        <f t="shared" si="290"/>
        <v>278.63914685510008</v>
      </c>
      <c r="V600" s="5">
        <f t="shared" si="291"/>
        <v>229.01291172544742</v>
      </c>
      <c r="W600" s="5">
        <f t="shared" si="260"/>
        <v>48.231872947025948</v>
      </c>
      <c r="X600" s="5">
        <f t="shared" si="260"/>
        <v>25.939005709479474</v>
      </c>
      <c r="Y600" s="5">
        <f t="shared" si="260"/>
        <v>79.325383936672992</v>
      </c>
      <c r="Z600" s="5">
        <f t="shared" si="260"/>
        <v>27.530324893550592</v>
      </c>
      <c r="AA600" s="4">
        <v>0</v>
      </c>
      <c r="AB600" s="4">
        <f t="shared" si="272"/>
        <v>0</v>
      </c>
      <c r="AC600" s="3">
        <f t="shared" si="273"/>
        <v>0</v>
      </c>
      <c r="AD600" s="4">
        <v>27.199999999999989</v>
      </c>
      <c r="AE600" s="4">
        <v>1.4845555555555554</v>
      </c>
      <c r="AF600" s="4">
        <v>1.4233655555555595</v>
      </c>
      <c r="AG600" s="4">
        <v>6.1189999999999918E-2</v>
      </c>
      <c r="AH600" s="4">
        <v>0.24899999999999975</v>
      </c>
      <c r="AI600" s="4">
        <v>0.83462500000000128</v>
      </c>
      <c r="AJ600" s="4">
        <v>0.16144444444444475</v>
      </c>
      <c r="AK600" s="3">
        <f t="shared" si="274"/>
        <v>0.19343351139067785</v>
      </c>
      <c r="AL600" s="4">
        <f t="shared" si="275"/>
        <v>0</v>
      </c>
      <c r="AM600" s="4">
        <f t="shared" si="276"/>
        <v>0</v>
      </c>
      <c r="AN600" s="4">
        <f t="shared" si="277"/>
        <v>0</v>
      </c>
      <c r="AO600" s="4">
        <f t="shared" si="278"/>
        <v>0</v>
      </c>
      <c r="AP600" s="4">
        <f t="shared" si="279"/>
        <v>0</v>
      </c>
      <c r="AQ600" s="4">
        <f t="shared" si="280"/>
        <v>0</v>
      </c>
      <c r="AR600" s="4">
        <f t="shared" si="281"/>
        <v>0</v>
      </c>
      <c r="AS600" s="5">
        <f t="shared" si="282"/>
        <v>5583.2441127199381</v>
      </c>
      <c r="AT600" s="5">
        <f t="shared" si="283"/>
        <v>217.09203353345214</v>
      </c>
      <c r="AU600" s="5">
        <f t="shared" si="284"/>
        <v>191.64942095804307</v>
      </c>
      <c r="AV600" s="5">
        <f t="shared" si="285"/>
        <v>25.690975191697472</v>
      </c>
      <c r="AW600" s="5">
        <f t="shared" si="286"/>
        <v>24.816432377348857</v>
      </c>
      <c r="AX600" s="5">
        <f t="shared" si="287"/>
        <v>79.822919558654931</v>
      </c>
      <c r="AY600" s="5">
        <f t="shared" si="288"/>
        <v>30.824212154232637</v>
      </c>
    </row>
    <row r="601" spans="1:51" x14ac:dyDescent="0.25">
      <c r="A601" s="2">
        <v>42572</v>
      </c>
      <c r="B601" s="299">
        <v>2016</v>
      </c>
      <c r="C601" s="1" t="s">
        <v>243</v>
      </c>
      <c r="D601" s="3">
        <v>0</v>
      </c>
      <c r="E601" s="3">
        <v>23.962500000000045</v>
      </c>
      <c r="F601" s="3">
        <v>1.4882857142857133</v>
      </c>
      <c r="G601" s="3">
        <v>1.1028785714285727</v>
      </c>
      <c r="H601" s="3">
        <v>0.41476428571428486</v>
      </c>
      <c r="I601" s="3">
        <v>0.10435714285714308</v>
      </c>
      <c r="J601" s="3">
        <v>0.33777142857142883</v>
      </c>
      <c r="K601" s="3">
        <v>9.5969230769230751E-2</v>
      </c>
      <c r="L601" s="3">
        <f t="shared" si="264"/>
        <v>0.28412477388961882</v>
      </c>
      <c r="M601" s="4">
        <f t="shared" si="265"/>
        <v>0</v>
      </c>
      <c r="N601" s="4">
        <f t="shared" si="266"/>
        <v>0</v>
      </c>
      <c r="O601" s="4">
        <f t="shared" si="267"/>
        <v>0</v>
      </c>
      <c r="P601" s="4">
        <f t="shared" si="268"/>
        <v>0</v>
      </c>
      <c r="Q601" s="4">
        <f t="shared" si="269"/>
        <v>0</v>
      </c>
      <c r="R601" s="4">
        <f t="shared" si="270"/>
        <v>0</v>
      </c>
      <c r="S601" s="4">
        <f t="shared" si="271"/>
        <v>0</v>
      </c>
      <c r="T601" s="5">
        <f t="shared" si="289"/>
        <v>9181.6597839031656</v>
      </c>
      <c r="U601" s="5">
        <f t="shared" si="290"/>
        <v>278.63914685510008</v>
      </c>
      <c r="V601" s="5">
        <f t="shared" si="291"/>
        <v>229.01291172544742</v>
      </c>
      <c r="W601" s="5">
        <f t="shared" si="260"/>
        <v>48.231872947025948</v>
      </c>
      <c r="X601" s="5">
        <f t="shared" si="260"/>
        <v>25.939005709479474</v>
      </c>
      <c r="Y601" s="5">
        <f t="shared" si="260"/>
        <v>79.325383936672992</v>
      </c>
      <c r="Z601" s="5">
        <f t="shared" si="260"/>
        <v>27.530324893550592</v>
      </c>
      <c r="AA601" s="4">
        <v>0</v>
      </c>
      <c r="AB601" s="4">
        <f t="shared" si="272"/>
        <v>0</v>
      </c>
      <c r="AC601" s="3">
        <f t="shared" si="273"/>
        <v>0</v>
      </c>
      <c r="AD601" s="4">
        <v>27.199999999999989</v>
      </c>
      <c r="AE601" s="4">
        <v>1.4845555555555554</v>
      </c>
      <c r="AF601" s="4">
        <v>1.4233655555555595</v>
      </c>
      <c r="AG601" s="4">
        <v>6.1189999999999918E-2</v>
      </c>
      <c r="AH601" s="4">
        <v>0.24899999999999975</v>
      </c>
      <c r="AI601" s="4">
        <v>0.83462500000000128</v>
      </c>
      <c r="AJ601" s="4">
        <v>0.16144444444444475</v>
      </c>
      <c r="AK601" s="3">
        <f t="shared" si="274"/>
        <v>0.19343351139067785</v>
      </c>
      <c r="AL601" s="4">
        <f t="shared" si="275"/>
        <v>0</v>
      </c>
      <c r="AM601" s="4">
        <f t="shared" si="276"/>
        <v>0</v>
      </c>
      <c r="AN601" s="4">
        <f t="shared" si="277"/>
        <v>0</v>
      </c>
      <c r="AO601" s="4">
        <f t="shared" si="278"/>
        <v>0</v>
      </c>
      <c r="AP601" s="4">
        <f t="shared" si="279"/>
        <v>0</v>
      </c>
      <c r="AQ601" s="4">
        <f t="shared" si="280"/>
        <v>0</v>
      </c>
      <c r="AR601" s="4">
        <f t="shared" si="281"/>
        <v>0</v>
      </c>
      <c r="AS601" s="5">
        <f t="shared" si="282"/>
        <v>5583.2441127199381</v>
      </c>
      <c r="AT601" s="5">
        <f t="shared" si="283"/>
        <v>217.09203353345214</v>
      </c>
      <c r="AU601" s="5">
        <f t="shared" si="284"/>
        <v>191.64942095804307</v>
      </c>
      <c r="AV601" s="5">
        <f t="shared" si="285"/>
        <v>25.690975191697472</v>
      </c>
      <c r="AW601" s="5">
        <f t="shared" si="286"/>
        <v>24.816432377348857</v>
      </c>
      <c r="AX601" s="5">
        <f t="shared" si="287"/>
        <v>79.822919558654931</v>
      </c>
      <c r="AY601" s="5">
        <f t="shared" si="288"/>
        <v>30.824212154232637</v>
      </c>
    </row>
    <row r="602" spans="1:51" x14ac:dyDescent="0.25">
      <c r="A602" s="2">
        <v>42573</v>
      </c>
      <c r="B602" s="299">
        <v>2016</v>
      </c>
      <c r="C602" s="1" t="s">
        <v>244</v>
      </c>
      <c r="D602" s="3">
        <v>0</v>
      </c>
      <c r="E602" s="3">
        <v>23.962500000000045</v>
      </c>
      <c r="F602" s="3">
        <v>1.4882857142857133</v>
      </c>
      <c r="G602" s="3">
        <v>1.1028785714285727</v>
      </c>
      <c r="H602" s="3">
        <v>0.41476428571428486</v>
      </c>
      <c r="I602" s="3">
        <v>0.10435714285714308</v>
      </c>
      <c r="J602" s="3">
        <v>0.33777142857142883</v>
      </c>
      <c r="K602" s="3">
        <v>9.5969230769230751E-2</v>
      </c>
      <c r="L602" s="3">
        <f t="shared" si="264"/>
        <v>0.28412477388961882</v>
      </c>
      <c r="M602" s="4">
        <f t="shared" si="265"/>
        <v>0</v>
      </c>
      <c r="N602" s="4">
        <f t="shared" si="266"/>
        <v>0</v>
      </c>
      <c r="O602" s="4">
        <f t="shared" si="267"/>
        <v>0</v>
      </c>
      <c r="P602" s="4">
        <f t="shared" si="268"/>
        <v>0</v>
      </c>
      <c r="Q602" s="4">
        <f t="shared" si="269"/>
        <v>0</v>
      </c>
      <c r="R602" s="4">
        <f t="shared" si="270"/>
        <v>0</v>
      </c>
      <c r="S602" s="4">
        <f t="shared" si="271"/>
        <v>0</v>
      </c>
      <c r="T602" s="5">
        <f t="shared" si="289"/>
        <v>9181.6597839031656</v>
      </c>
      <c r="U602" s="5">
        <f t="shared" si="290"/>
        <v>278.63914685510008</v>
      </c>
      <c r="V602" s="5">
        <f t="shared" si="291"/>
        <v>229.01291172544742</v>
      </c>
      <c r="W602" s="5">
        <f t="shared" si="260"/>
        <v>48.231872947025948</v>
      </c>
      <c r="X602" s="5">
        <f t="shared" si="260"/>
        <v>25.939005709479474</v>
      </c>
      <c r="Y602" s="5">
        <f t="shared" si="260"/>
        <v>79.325383936672992</v>
      </c>
      <c r="Z602" s="5">
        <f t="shared" si="260"/>
        <v>27.530324893550592</v>
      </c>
      <c r="AA602" s="4">
        <v>0</v>
      </c>
      <c r="AB602" s="4">
        <f t="shared" si="272"/>
        <v>0</v>
      </c>
      <c r="AC602" s="3">
        <f t="shared" si="273"/>
        <v>0</v>
      </c>
      <c r="AD602" s="4">
        <v>27.199999999999989</v>
      </c>
      <c r="AE602" s="4">
        <v>1.4845555555555554</v>
      </c>
      <c r="AF602" s="4">
        <v>1.4233655555555595</v>
      </c>
      <c r="AG602" s="4">
        <v>6.1189999999999918E-2</v>
      </c>
      <c r="AH602" s="4">
        <v>0.24899999999999975</v>
      </c>
      <c r="AI602" s="4">
        <v>0.83462500000000128</v>
      </c>
      <c r="AJ602" s="4">
        <v>0.16144444444444475</v>
      </c>
      <c r="AK602" s="3">
        <f t="shared" si="274"/>
        <v>0.19343351139067785</v>
      </c>
      <c r="AL602" s="4">
        <f t="shared" si="275"/>
        <v>0</v>
      </c>
      <c r="AM602" s="4">
        <f t="shared" si="276"/>
        <v>0</v>
      </c>
      <c r="AN602" s="4">
        <f t="shared" si="277"/>
        <v>0</v>
      </c>
      <c r="AO602" s="4">
        <f t="shared" si="278"/>
        <v>0</v>
      </c>
      <c r="AP602" s="4">
        <f t="shared" si="279"/>
        <v>0</v>
      </c>
      <c r="AQ602" s="4">
        <f t="shared" si="280"/>
        <v>0</v>
      </c>
      <c r="AR602" s="4">
        <f t="shared" si="281"/>
        <v>0</v>
      </c>
      <c r="AS602" s="5">
        <f t="shared" si="282"/>
        <v>5583.2441127199381</v>
      </c>
      <c r="AT602" s="5">
        <f t="shared" si="283"/>
        <v>217.09203353345214</v>
      </c>
      <c r="AU602" s="5">
        <f t="shared" si="284"/>
        <v>191.64942095804307</v>
      </c>
      <c r="AV602" s="5">
        <f t="shared" si="285"/>
        <v>25.690975191697472</v>
      </c>
      <c r="AW602" s="5">
        <f t="shared" si="286"/>
        <v>24.816432377348857</v>
      </c>
      <c r="AX602" s="5">
        <f t="shared" si="287"/>
        <v>79.822919558654931</v>
      </c>
      <c r="AY602" s="5">
        <f t="shared" si="288"/>
        <v>30.824212154232637</v>
      </c>
    </row>
    <row r="603" spans="1:51" x14ac:dyDescent="0.25">
      <c r="A603" s="2">
        <v>42574</v>
      </c>
      <c r="B603" s="299">
        <v>2016</v>
      </c>
      <c r="C603" s="1" t="s">
        <v>245</v>
      </c>
      <c r="D603" s="3">
        <v>0</v>
      </c>
      <c r="E603" s="3">
        <v>23.962500000000045</v>
      </c>
      <c r="F603" s="3">
        <v>1.4882857142857133</v>
      </c>
      <c r="G603" s="3">
        <v>1.1028785714285727</v>
      </c>
      <c r="H603" s="3">
        <v>0.41476428571428486</v>
      </c>
      <c r="I603" s="3">
        <v>0.10435714285714308</v>
      </c>
      <c r="J603" s="3">
        <v>0.33777142857142883</v>
      </c>
      <c r="K603" s="3">
        <v>9.5969230769230751E-2</v>
      </c>
      <c r="L603" s="3">
        <f t="shared" si="264"/>
        <v>0.28412477388961882</v>
      </c>
      <c r="M603" s="4">
        <f t="shared" si="265"/>
        <v>0</v>
      </c>
      <c r="N603" s="4">
        <f t="shared" si="266"/>
        <v>0</v>
      </c>
      <c r="O603" s="4">
        <f t="shared" si="267"/>
        <v>0</v>
      </c>
      <c r="P603" s="4">
        <f t="shared" si="268"/>
        <v>0</v>
      </c>
      <c r="Q603" s="4">
        <f t="shared" si="269"/>
        <v>0</v>
      </c>
      <c r="R603" s="4">
        <f t="shared" si="270"/>
        <v>0</v>
      </c>
      <c r="S603" s="4">
        <f t="shared" si="271"/>
        <v>0</v>
      </c>
      <c r="T603" s="5">
        <f t="shared" si="289"/>
        <v>9181.6597839031656</v>
      </c>
      <c r="U603" s="5">
        <f t="shared" si="290"/>
        <v>278.63914685510008</v>
      </c>
      <c r="V603" s="5">
        <f t="shared" si="291"/>
        <v>229.01291172544742</v>
      </c>
      <c r="W603" s="5">
        <f t="shared" si="260"/>
        <v>48.231872947025948</v>
      </c>
      <c r="X603" s="5">
        <f t="shared" si="260"/>
        <v>25.939005709479474</v>
      </c>
      <c r="Y603" s="5">
        <f t="shared" si="260"/>
        <v>79.325383936672992</v>
      </c>
      <c r="Z603" s="5">
        <f t="shared" si="260"/>
        <v>27.530324893550592</v>
      </c>
      <c r="AA603" s="4">
        <v>0</v>
      </c>
      <c r="AB603" s="4">
        <f t="shared" si="272"/>
        <v>0</v>
      </c>
      <c r="AC603" s="3">
        <f t="shared" si="273"/>
        <v>0</v>
      </c>
      <c r="AD603" s="4">
        <v>27.199999999999989</v>
      </c>
      <c r="AE603" s="4">
        <v>1.4845555555555554</v>
      </c>
      <c r="AF603" s="4">
        <v>1.4233655555555595</v>
      </c>
      <c r="AG603" s="4">
        <v>6.1189999999999918E-2</v>
      </c>
      <c r="AH603" s="4">
        <v>0.24899999999999975</v>
      </c>
      <c r="AI603" s="4">
        <v>0.83462500000000128</v>
      </c>
      <c r="AJ603" s="4">
        <v>0.16144444444444475</v>
      </c>
      <c r="AK603" s="3">
        <f t="shared" si="274"/>
        <v>0.19343351139067785</v>
      </c>
      <c r="AL603" s="4">
        <f t="shared" si="275"/>
        <v>0</v>
      </c>
      <c r="AM603" s="4">
        <f t="shared" si="276"/>
        <v>0</v>
      </c>
      <c r="AN603" s="4">
        <f t="shared" si="277"/>
        <v>0</v>
      </c>
      <c r="AO603" s="4">
        <f t="shared" si="278"/>
        <v>0</v>
      </c>
      <c r="AP603" s="4">
        <f t="shared" si="279"/>
        <v>0</v>
      </c>
      <c r="AQ603" s="4">
        <f t="shared" si="280"/>
        <v>0</v>
      </c>
      <c r="AR603" s="4">
        <f t="shared" si="281"/>
        <v>0</v>
      </c>
      <c r="AS603" s="5">
        <f t="shared" si="282"/>
        <v>5583.2441127199381</v>
      </c>
      <c r="AT603" s="5">
        <f t="shared" si="283"/>
        <v>217.09203353345214</v>
      </c>
      <c r="AU603" s="5">
        <f t="shared" si="284"/>
        <v>191.64942095804307</v>
      </c>
      <c r="AV603" s="5">
        <f t="shared" si="285"/>
        <v>25.690975191697472</v>
      </c>
      <c r="AW603" s="5">
        <f t="shared" si="286"/>
        <v>24.816432377348857</v>
      </c>
      <c r="AX603" s="5">
        <f t="shared" si="287"/>
        <v>79.822919558654931</v>
      </c>
      <c r="AY603" s="5">
        <f t="shared" si="288"/>
        <v>30.824212154232637</v>
      </c>
    </row>
    <row r="604" spans="1:51" x14ac:dyDescent="0.25">
      <c r="A604" s="2">
        <v>42575</v>
      </c>
      <c r="B604" s="299">
        <v>2016</v>
      </c>
      <c r="C604" s="1" t="s">
        <v>246</v>
      </c>
      <c r="D604" s="3">
        <v>0</v>
      </c>
      <c r="E604" s="3">
        <v>23.962500000000045</v>
      </c>
      <c r="F604" s="3">
        <v>1.4882857142857133</v>
      </c>
      <c r="G604" s="3">
        <v>1.1028785714285727</v>
      </c>
      <c r="H604" s="3">
        <v>0.41476428571428486</v>
      </c>
      <c r="I604" s="3">
        <v>0.10435714285714308</v>
      </c>
      <c r="J604" s="3">
        <v>0.33777142857142883</v>
      </c>
      <c r="K604" s="3">
        <v>9.5969230769230751E-2</v>
      </c>
      <c r="L604" s="3">
        <f t="shared" si="264"/>
        <v>0.28412477388961882</v>
      </c>
      <c r="M604" s="4">
        <f t="shared" si="265"/>
        <v>0</v>
      </c>
      <c r="N604" s="4">
        <f t="shared" si="266"/>
        <v>0</v>
      </c>
      <c r="O604" s="4">
        <f t="shared" si="267"/>
        <v>0</v>
      </c>
      <c r="P604" s="4">
        <f t="shared" si="268"/>
        <v>0</v>
      </c>
      <c r="Q604" s="4">
        <f t="shared" si="269"/>
        <v>0</v>
      </c>
      <c r="R604" s="4">
        <f t="shared" si="270"/>
        <v>0</v>
      </c>
      <c r="S604" s="4">
        <f t="shared" si="271"/>
        <v>0</v>
      </c>
      <c r="T604" s="5">
        <f t="shared" si="289"/>
        <v>9181.6597839031656</v>
      </c>
      <c r="U604" s="5">
        <f t="shared" si="290"/>
        <v>278.63914685510008</v>
      </c>
      <c r="V604" s="5">
        <f t="shared" si="291"/>
        <v>229.01291172544742</v>
      </c>
      <c r="W604" s="5">
        <f t="shared" si="260"/>
        <v>48.231872947025948</v>
      </c>
      <c r="X604" s="5">
        <f t="shared" si="260"/>
        <v>25.939005709479474</v>
      </c>
      <c r="Y604" s="5">
        <f t="shared" si="260"/>
        <v>79.325383936672992</v>
      </c>
      <c r="Z604" s="5">
        <f t="shared" si="260"/>
        <v>27.530324893550592</v>
      </c>
      <c r="AA604" s="4">
        <v>0</v>
      </c>
      <c r="AB604" s="4">
        <f t="shared" si="272"/>
        <v>0</v>
      </c>
      <c r="AC604" s="3">
        <f t="shared" si="273"/>
        <v>0</v>
      </c>
      <c r="AD604" s="4">
        <v>27.199999999999989</v>
      </c>
      <c r="AE604" s="4">
        <v>1.4845555555555554</v>
      </c>
      <c r="AF604" s="4">
        <v>1.4233655555555595</v>
      </c>
      <c r="AG604" s="4">
        <v>6.1189999999999918E-2</v>
      </c>
      <c r="AH604" s="4">
        <v>0.24899999999999975</v>
      </c>
      <c r="AI604" s="4">
        <v>0.83462500000000128</v>
      </c>
      <c r="AJ604" s="4">
        <v>0.16144444444444475</v>
      </c>
      <c r="AK604" s="3">
        <f t="shared" si="274"/>
        <v>0.19343351139067785</v>
      </c>
      <c r="AL604" s="4">
        <f t="shared" si="275"/>
        <v>0</v>
      </c>
      <c r="AM604" s="4">
        <f t="shared" si="276"/>
        <v>0</v>
      </c>
      <c r="AN604" s="4">
        <f t="shared" si="277"/>
        <v>0</v>
      </c>
      <c r="AO604" s="4">
        <f t="shared" si="278"/>
        <v>0</v>
      </c>
      <c r="AP604" s="4">
        <f t="shared" si="279"/>
        <v>0</v>
      </c>
      <c r="AQ604" s="4">
        <f t="shared" si="280"/>
        <v>0</v>
      </c>
      <c r="AR604" s="4">
        <f t="shared" si="281"/>
        <v>0</v>
      </c>
      <c r="AS604" s="5">
        <f t="shared" si="282"/>
        <v>5583.2441127199381</v>
      </c>
      <c r="AT604" s="5">
        <f t="shared" si="283"/>
        <v>217.09203353345214</v>
      </c>
      <c r="AU604" s="5">
        <f t="shared" si="284"/>
        <v>191.64942095804307</v>
      </c>
      <c r="AV604" s="5">
        <f t="shared" si="285"/>
        <v>25.690975191697472</v>
      </c>
      <c r="AW604" s="5">
        <f t="shared" si="286"/>
        <v>24.816432377348857</v>
      </c>
      <c r="AX604" s="5">
        <f t="shared" si="287"/>
        <v>79.822919558654931</v>
      </c>
      <c r="AY604" s="5">
        <f t="shared" si="288"/>
        <v>30.824212154232637</v>
      </c>
    </row>
    <row r="605" spans="1:51" x14ac:dyDescent="0.25">
      <c r="A605" s="2">
        <v>42576</v>
      </c>
      <c r="B605" s="299">
        <v>2016</v>
      </c>
      <c r="C605" s="1" t="s">
        <v>247</v>
      </c>
      <c r="D605" s="3">
        <v>0</v>
      </c>
      <c r="E605" s="3">
        <v>23.962500000000045</v>
      </c>
      <c r="F605" s="3">
        <v>1.4882857142857133</v>
      </c>
      <c r="G605" s="3">
        <v>1.1028785714285727</v>
      </c>
      <c r="H605" s="3">
        <v>0.41476428571428486</v>
      </c>
      <c r="I605" s="3">
        <v>0.10435714285714308</v>
      </c>
      <c r="J605" s="3">
        <v>0.33777142857142883</v>
      </c>
      <c r="K605" s="3">
        <v>9.5969230769230751E-2</v>
      </c>
      <c r="L605" s="3">
        <f t="shared" si="264"/>
        <v>0.28412477388961882</v>
      </c>
      <c r="M605" s="4">
        <f t="shared" si="265"/>
        <v>0</v>
      </c>
      <c r="N605" s="4">
        <f t="shared" si="266"/>
        <v>0</v>
      </c>
      <c r="O605" s="4">
        <f t="shared" si="267"/>
        <v>0</v>
      </c>
      <c r="P605" s="4">
        <f t="shared" si="268"/>
        <v>0</v>
      </c>
      <c r="Q605" s="4">
        <f t="shared" si="269"/>
        <v>0</v>
      </c>
      <c r="R605" s="4">
        <f t="shared" si="270"/>
        <v>0</v>
      </c>
      <c r="S605" s="4">
        <f t="shared" si="271"/>
        <v>0</v>
      </c>
      <c r="T605" s="5">
        <f t="shared" si="289"/>
        <v>9181.6597839031656</v>
      </c>
      <c r="U605" s="5">
        <f t="shared" si="290"/>
        <v>278.63914685510008</v>
      </c>
      <c r="V605" s="5">
        <f t="shared" si="291"/>
        <v>229.01291172544742</v>
      </c>
      <c r="W605" s="5">
        <f t="shared" si="260"/>
        <v>48.231872947025948</v>
      </c>
      <c r="X605" s="5">
        <f t="shared" si="260"/>
        <v>25.939005709479474</v>
      </c>
      <c r="Y605" s="5">
        <f t="shared" si="260"/>
        <v>79.325383936672992</v>
      </c>
      <c r="Z605" s="5">
        <f t="shared" si="260"/>
        <v>27.530324893550592</v>
      </c>
      <c r="AA605" s="4">
        <v>0</v>
      </c>
      <c r="AB605" s="4">
        <f t="shared" si="272"/>
        <v>0</v>
      </c>
      <c r="AC605" s="3">
        <f t="shared" si="273"/>
        <v>0</v>
      </c>
      <c r="AD605" s="4">
        <v>27.199999999999989</v>
      </c>
      <c r="AE605" s="4">
        <v>1.4845555555555554</v>
      </c>
      <c r="AF605" s="4">
        <v>1.4233655555555595</v>
      </c>
      <c r="AG605" s="4">
        <v>6.1189999999999918E-2</v>
      </c>
      <c r="AH605" s="4">
        <v>0.24899999999999975</v>
      </c>
      <c r="AI605" s="4">
        <v>0.83462500000000128</v>
      </c>
      <c r="AJ605" s="4">
        <v>0.16144444444444475</v>
      </c>
      <c r="AK605" s="3">
        <f t="shared" si="274"/>
        <v>0.19343351139067785</v>
      </c>
      <c r="AL605" s="4">
        <f t="shared" si="275"/>
        <v>0</v>
      </c>
      <c r="AM605" s="4">
        <f t="shared" si="276"/>
        <v>0</v>
      </c>
      <c r="AN605" s="4">
        <f t="shared" si="277"/>
        <v>0</v>
      </c>
      <c r="AO605" s="4">
        <f t="shared" si="278"/>
        <v>0</v>
      </c>
      <c r="AP605" s="4">
        <f t="shared" si="279"/>
        <v>0</v>
      </c>
      <c r="AQ605" s="4">
        <f t="shared" si="280"/>
        <v>0</v>
      </c>
      <c r="AR605" s="4">
        <f t="shared" si="281"/>
        <v>0</v>
      </c>
      <c r="AS605" s="5">
        <f t="shared" si="282"/>
        <v>5583.2441127199381</v>
      </c>
      <c r="AT605" s="5">
        <f t="shared" si="283"/>
        <v>217.09203353345214</v>
      </c>
      <c r="AU605" s="5">
        <f t="shared" si="284"/>
        <v>191.64942095804307</v>
      </c>
      <c r="AV605" s="5">
        <f t="shared" si="285"/>
        <v>25.690975191697472</v>
      </c>
      <c r="AW605" s="5">
        <f t="shared" si="286"/>
        <v>24.816432377348857</v>
      </c>
      <c r="AX605" s="5">
        <f t="shared" si="287"/>
        <v>79.822919558654931</v>
      </c>
      <c r="AY605" s="5">
        <f t="shared" si="288"/>
        <v>30.824212154232637</v>
      </c>
    </row>
    <row r="606" spans="1:51" x14ac:dyDescent="0.25">
      <c r="A606" s="2">
        <v>42577</v>
      </c>
      <c r="B606" s="299">
        <v>2016</v>
      </c>
      <c r="C606" s="1" t="s">
        <v>248</v>
      </c>
      <c r="D606" s="3">
        <v>0</v>
      </c>
      <c r="E606" s="3">
        <v>23.962500000000045</v>
      </c>
      <c r="F606" s="3">
        <v>1.4882857142857133</v>
      </c>
      <c r="G606" s="3">
        <v>1.1028785714285727</v>
      </c>
      <c r="H606" s="3">
        <v>0.41476428571428486</v>
      </c>
      <c r="I606" s="3">
        <v>0.10435714285714308</v>
      </c>
      <c r="J606" s="3">
        <v>0.33777142857142883</v>
      </c>
      <c r="K606" s="3">
        <v>9.5969230769230751E-2</v>
      </c>
      <c r="L606" s="3">
        <f t="shared" si="264"/>
        <v>0.28412477388961882</v>
      </c>
      <c r="M606" s="4">
        <f t="shared" si="265"/>
        <v>0</v>
      </c>
      <c r="N606" s="4">
        <f t="shared" si="266"/>
        <v>0</v>
      </c>
      <c r="O606" s="4">
        <f t="shared" si="267"/>
        <v>0</v>
      </c>
      <c r="P606" s="4">
        <f t="shared" si="268"/>
        <v>0</v>
      </c>
      <c r="Q606" s="4">
        <f t="shared" si="269"/>
        <v>0</v>
      </c>
      <c r="R606" s="4">
        <f t="shared" si="270"/>
        <v>0</v>
      </c>
      <c r="S606" s="4">
        <f t="shared" si="271"/>
        <v>0</v>
      </c>
      <c r="T606" s="5">
        <f t="shared" si="289"/>
        <v>9181.6597839031656</v>
      </c>
      <c r="U606" s="5">
        <f t="shared" si="290"/>
        <v>278.63914685510008</v>
      </c>
      <c r="V606" s="5">
        <f t="shared" si="291"/>
        <v>229.01291172544742</v>
      </c>
      <c r="W606" s="5">
        <f t="shared" si="260"/>
        <v>48.231872947025948</v>
      </c>
      <c r="X606" s="5">
        <f t="shared" si="260"/>
        <v>25.939005709479474</v>
      </c>
      <c r="Y606" s="5">
        <f t="shared" si="260"/>
        <v>79.325383936672992</v>
      </c>
      <c r="Z606" s="5">
        <f t="shared" si="260"/>
        <v>27.530324893550592</v>
      </c>
      <c r="AA606" s="4">
        <v>0</v>
      </c>
      <c r="AB606" s="4">
        <f t="shared" si="272"/>
        <v>0</v>
      </c>
      <c r="AC606" s="3">
        <f t="shared" si="273"/>
        <v>0</v>
      </c>
      <c r="AD606" s="4">
        <v>27.199999999999989</v>
      </c>
      <c r="AE606" s="4">
        <v>1.4845555555555554</v>
      </c>
      <c r="AF606" s="4">
        <v>1.4233655555555595</v>
      </c>
      <c r="AG606" s="4">
        <v>6.1189999999999918E-2</v>
      </c>
      <c r="AH606" s="4">
        <v>0.24899999999999975</v>
      </c>
      <c r="AI606" s="4">
        <v>0.83462500000000128</v>
      </c>
      <c r="AJ606" s="4">
        <v>0.16144444444444475</v>
      </c>
      <c r="AK606" s="3">
        <f t="shared" si="274"/>
        <v>0.19343351139067785</v>
      </c>
      <c r="AL606" s="4">
        <f t="shared" si="275"/>
        <v>0</v>
      </c>
      <c r="AM606" s="4">
        <f t="shared" si="276"/>
        <v>0</v>
      </c>
      <c r="AN606" s="4">
        <f t="shared" si="277"/>
        <v>0</v>
      </c>
      <c r="AO606" s="4">
        <f t="shared" si="278"/>
        <v>0</v>
      </c>
      <c r="AP606" s="4">
        <f t="shared" si="279"/>
        <v>0</v>
      </c>
      <c r="AQ606" s="4">
        <f t="shared" si="280"/>
        <v>0</v>
      </c>
      <c r="AR606" s="4">
        <f t="shared" si="281"/>
        <v>0</v>
      </c>
      <c r="AS606" s="5">
        <f t="shared" si="282"/>
        <v>5583.2441127199381</v>
      </c>
      <c r="AT606" s="5">
        <f t="shared" si="283"/>
        <v>217.09203353345214</v>
      </c>
      <c r="AU606" s="5">
        <f t="shared" si="284"/>
        <v>191.64942095804307</v>
      </c>
      <c r="AV606" s="5">
        <f t="shared" si="285"/>
        <v>25.690975191697472</v>
      </c>
      <c r="AW606" s="5">
        <f t="shared" si="286"/>
        <v>24.816432377348857</v>
      </c>
      <c r="AX606" s="5">
        <f t="shared" si="287"/>
        <v>79.822919558654931</v>
      </c>
      <c r="AY606" s="5">
        <f t="shared" si="288"/>
        <v>30.824212154232637</v>
      </c>
    </row>
    <row r="607" spans="1:51" x14ac:dyDescent="0.25">
      <c r="A607" s="2">
        <v>42578</v>
      </c>
      <c r="B607" s="299">
        <v>2016</v>
      </c>
      <c r="C607" s="1" t="s">
        <v>249</v>
      </c>
      <c r="D607" s="3">
        <v>0</v>
      </c>
      <c r="E607" s="3">
        <v>23.962500000000045</v>
      </c>
      <c r="F607" s="3">
        <v>1.4882857142857133</v>
      </c>
      <c r="G607" s="3">
        <v>1.1028785714285727</v>
      </c>
      <c r="H607" s="3">
        <v>0.41476428571428486</v>
      </c>
      <c r="I607" s="3">
        <v>0.10435714285714308</v>
      </c>
      <c r="J607" s="3">
        <v>0.33777142857142883</v>
      </c>
      <c r="K607" s="3">
        <v>9.5969230769230751E-2</v>
      </c>
      <c r="L607" s="3">
        <f t="shared" si="264"/>
        <v>0.28412477388961882</v>
      </c>
      <c r="M607" s="4">
        <f t="shared" si="265"/>
        <v>0</v>
      </c>
      <c r="N607" s="4">
        <f t="shared" si="266"/>
        <v>0</v>
      </c>
      <c r="O607" s="4">
        <f t="shared" si="267"/>
        <v>0</v>
      </c>
      <c r="P607" s="4">
        <f t="shared" si="268"/>
        <v>0</v>
      </c>
      <c r="Q607" s="4">
        <f t="shared" si="269"/>
        <v>0</v>
      </c>
      <c r="R607" s="4">
        <f t="shared" si="270"/>
        <v>0</v>
      </c>
      <c r="S607" s="4">
        <f t="shared" si="271"/>
        <v>0</v>
      </c>
      <c r="T607" s="5">
        <f t="shared" si="289"/>
        <v>9181.6597839031656</v>
      </c>
      <c r="U607" s="5">
        <f t="shared" si="290"/>
        <v>278.63914685510008</v>
      </c>
      <c r="V607" s="5">
        <f t="shared" si="291"/>
        <v>229.01291172544742</v>
      </c>
      <c r="W607" s="5">
        <f t="shared" si="260"/>
        <v>48.231872947025948</v>
      </c>
      <c r="X607" s="5">
        <f t="shared" si="260"/>
        <v>25.939005709479474</v>
      </c>
      <c r="Y607" s="5">
        <f t="shared" si="260"/>
        <v>79.325383936672992</v>
      </c>
      <c r="Z607" s="5">
        <f t="shared" si="260"/>
        <v>27.530324893550592</v>
      </c>
      <c r="AA607" s="4">
        <v>0</v>
      </c>
      <c r="AB607" s="4">
        <f t="shared" si="272"/>
        <v>0</v>
      </c>
      <c r="AC607" s="3">
        <f t="shared" si="273"/>
        <v>0</v>
      </c>
      <c r="AD607" s="4">
        <v>27.199999999999989</v>
      </c>
      <c r="AE607" s="4">
        <v>1.4845555555555554</v>
      </c>
      <c r="AF607" s="4">
        <v>1.4233655555555595</v>
      </c>
      <c r="AG607" s="4">
        <v>6.1189999999999918E-2</v>
      </c>
      <c r="AH607" s="4">
        <v>0.24899999999999975</v>
      </c>
      <c r="AI607" s="4">
        <v>0.83462500000000128</v>
      </c>
      <c r="AJ607" s="4">
        <v>0.16144444444444475</v>
      </c>
      <c r="AK607" s="3">
        <f t="shared" si="274"/>
        <v>0.19343351139067785</v>
      </c>
      <c r="AL607" s="4">
        <f t="shared" si="275"/>
        <v>0</v>
      </c>
      <c r="AM607" s="4">
        <f t="shared" si="276"/>
        <v>0</v>
      </c>
      <c r="AN607" s="4">
        <f t="shared" si="277"/>
        <v>0</v>
      </c>
      <c r="AO607" s="4">
        <f t="shared" si="278"/>
        <v>0</v>
      </c>
      <c r="AP607" s="4">
        <f t="shared" si="279"/>
        <v>0</v>
      </c>
      <c r="AQ607" s="4">
        <f t="shared" si="280"/>
        <v>0</v>
      </c>
      <c r="AR607" s="4">
        <f t="shared" si="281"/>
        <v>0</v>
      </c>
      <c r="AS607" s="5">
        <f t="shared" si="282"/>
        <v>5583.2441127199381</v>
      </c>
      <c r="AT607" s="5">
        <f t="shared" si="283"/>
        <v>217.09203353345214</v>
      </c>
      <c r="AU607" s="5">
        <f t="shared" si="284"/>
        <v>191.64942095804307</v>
      </c>
      <c r="AV607" s="5">
        <f t="shared" si="285"/>
        <v>25.690975191697472</v>
      </c>
      <c r="AW607" s="5">
        <f t="shared" si="286"/>
        <v>24.816432377348857</v>
      </c>
      <c r="AX607" s="5">
        <f t="shared" si="287"/>
        <v>79.822919558654931</v>
      </c>
      <c r="AY607" s="5">
        <f t="shared" si="288"/>
        <v>30.824212154232637</v>
      </c>
    </row>
    <row r="608" spans="1:51" x14ac:dyDescent="0.25">
      <c r="A608" s="2">
        <v>42579</v>
      </c>
      <c r="B608" s="299">
        <v>2016</v>
      </c>
      <c r="C608" s="1" t="s">
        <v>250</v>
      </c>
      <c r="D608" s="3">
        <v>0.45191497475139908</v>
      </c>
      <c r="E608" s="3">
        <v>60.706605902777888</v>
      </c>
      <c r="F608" s="3">
        <v>1.6237038783482118</v>
      </c>
      <c r="G608" s="3">
        <v>1.3145755766369027</v>
      </c>
      <c r="H608" s="3">
        <v>0.31493856956845273</v>
      </c>
      <c r="I608" s="3">
        <v>0.18919177827380951</v>
      </c>
      <c r="J608" s="3">
        <v>0.44869573412698477</v>
      </c>
      <c r="K608" s="3">
        <v>0.10822568108974363</v>
      </c>
      <c r="L608" s="3">
        <f t="shared" si="264"/>
        <v>0.24120060178489425</v>
      </c>
      <c r="M608" s="4">
        <f t="shared" si="265"/>
        <v>67.119901690027575</v>
      </c>
      <c r="N608" s="4">
        <f t="shared" si="266"/>
        <v>1.7952386411288643</v>
      </c>
      <c r="O608" s="4">
        <f t="shared" si="267"/>
        <v>1.4534527528896601</v>
      </c>
      <c r="P608" s="4">
        <f t="shared" si="268"/>
        <v>0.34820997671466208</v>
      </c>
      <c r="Q608" s="4">
        <f t="shared" si="269"/>
        <v>0.20917877666619</v>
      </c>
      <c r="R608" s="4">
        <f t="shared" si="270"/>
        <v>0.49609779883872346</v>
      </c>
      <c r="S608" s="4">
        <f t="shared" si="271"/>
        <v>0.11965908762406149</v>
      </c>
      <c r="T608" s="5">
        <f t="shared" si="289"/>
        <v>9248.7796855931938</v>
      </c>
      <c r="U608" s="5">
        <f t="shared" si="290"/>
        <v>280.43438549622897</v>
      </c>
      <c r="V608" s="5">
        <f t="shared" si="291"/>
        <v>230.46636447833708</v>
      </c>
      <c r="W608" s="5">
        <f t="shared" si="260"/>
        <v>48.580082923740612</v>
      </c>
      <c r="X608" s="5">
        <f t="shared" si="260"/>
        <v>26.148184486145663</v>
      </c>
      <c r="Y608" s="5">
        <f t="shared" si="260"/>
        <v>79.821481735511711</v>
      </c>
      <c r="Z608" s="5">
        <f t="shared" si="260"/>
        <v>27.649983981174653</v>
      </c>
      <c r="AA608" s="4">
        <v>0.28593233333333329</v>
      </c>
      <c r="AB608" s="4">
        <f t="shared" si="272"/>
        <v>0.28593233333333329</v>
      </c>
      <c r="AC608" s="3">
        <f t="shared" si="273"/>
        <v>699.55504889795498</v>
      </c>
      <c r="AD608" s="4">
        <v>29.353333333333371</v>
      </c>
      <c r="AE608" s="4">
        <v>1.3408280324074067</v>
      </c>
      <c r="AF608" s="4">
        <v>1.2670188657407422</v>
      </c>
      <c r="AG608" s="4">
        <v>7.3452916666666548E-2</v>
      </c>
      <c r="AH608" s="4">
        <v>0.18904708333333331</v>
      </c>
      <c r="AI608" s="4">
        <v>0.65567270833333502</v>
      </c>
      <c r="AJ608" s="4">
        <v>0.19810300925925964</v>
      </c>
      <c r="AK608" s="3">
        <f t="shared" si="274"/>
        <v>0.30213703688052057</v>
      </c>
      <c r="AL608" s="4">
        <f t="shared" si="275"/>
        <v>20.534272535317996</v>
      </c>
      <c r="AM608" s="4">
        <f t="shared" si="276"/>
        <v>0.93798301977451204</v>
      </c>
      <c r="AN608" s="4">
        <f t="shared" si="277"/>
        <v>0.88634944457789633</v>
      </c>
      <c r="AO608" s="4">
        <f t="shared" si="278"/>
        <v>5.1384358710447317E-2</v>
      </c>
      <c r="AP608" s="4">
        <f t="shared" si="279"/>
        <v>0.13224884162526573</v>
      </c>
      <c r="AQ608" s="4">
        <f t="shared" si="280"/>
        <v>0.45867915353918065</v>
      </c>
      <c r="AR608" s="4">
        <f t="shared" si="281"/>
        <v>0.1385839603291934</v>
      </c>
      <c r="AS608" s="5">
        <f t="shared" si="282"/>
        <v>5603.7783852552566</v>
      </c>
      <c r="AT608" s="5">
        <f t="shared" si="283"/>
        <v>218.03001655322666</v>
      </c>
      <c r="AU608" s="5">
        <f t="shared" si="284"/>
        <v>192.53577040262095</v>
      </c>
      <c r="AV608" s="5">
        <f t="shared" si="285"/>
        <v>25.742359550407919</v>
      </c>
      <c r="AW608" s="5">
        <f t="shared" si="286"/>
        <v>24.948681218974123</v>
      </c>
      <c r="AX608" s="5">
        <f t="shared" si="287"/>
        <v>80.281598712194111</v>
      </c>
      <c r="AY608" s="5">
        <f t="shared" si="288"/>
        <v>30.962796114561829</v>
      </c>
    </row>
    <row r="609" spans="1:51" x14ac:dyDescent="0.25">
      <c r="A609" s="2">
        <v>42580</v>
      </c>
      <c r="B609" s="299">
        <v>2016</v>
      </c>
      <c r="C609" s="1" t="s">
        <v>251</v>
      </c>
      <c r="D609" s="3">
        <v>0.18705548282726245</v>
      </c>
      <c r="E609" s="3">
        <v>69.773333333333468</v>
      </c>
      <c r="F609" s="3">
        <v>1.6571187499999975</v>
      </c>
      <c r="G609" s="3">
        <v>1.3668124999999982</v>
      </c>
      <c r="H609" s="3">
        <v>0.29030625000000038</v>
      </c>
      <c r="I609" s="3">
        <v>0.21012500000000012</v>
      </c>
      <c r="J609" s="3">
        <v>0.47606666666666747</v>
      </c>
      <c r="K609" s="3">
        <v>0.11125000000000006</v>
      </c>
      <c r="L609" s="3">
        <f t="shared" si="264"/>
        <v>0.23368575829715699</v>
      </c>
      <c r="M609" s="4">
        <f t="shared" si="265"/>
        <v>31.931442693869844</v>
      </c>
      <c r="N609" s="4">
        <f t="shared" si="266"/>
        <v>0.75837271740725276</v>
      </c>
      <c r="O609" s="4">
        <f t="shared" si="267"/>
        <v>0.62551540727615385</v>
      </c>
      <c r="P609" s="4">
        <f t="shared" si="268"/>
        <v>0.13285731013109947</v>
      </c>
      <c r="Q609" s="4">
        <f t="shared" si="269"/>
        <v>9.6162732601510495E-2</v>
      </c>
      <c r="R609" s="4">
        <f t="shared" si="270"/>
        <v>0.2178697040673844</v>
      </c>
      <c r="S609" s="4">
        <f t="shared" si="271"/>
        <v>5.0913047004963914E-2</v>
      </c>
      <c r="T609" s="5">
        <f t="shared" si="289"/>
        <v>9280.7111282870628</v>
      </c>
      <c r="U609" s="5">
        <f t="shared" si="290"/>
        <v>281.19275821363624</v>
      </c>
      <c r="V609" s="5">
        <f t="shared" si="291"/>
        <v>231.09187988561322</v>
      </c>
      <c r="W609" s="5">
        <f t="shared" si="260"/>
        <v>48.712940233871713</v>
      </c>
      <c r="X609" s="5">
        <f t="shared" si="260"/>
        <v>26.244347218747173</v>
      </c>
      <c r="Y609" s="5">
        <f t="shared" si="260"/>
        <v>80.039351439579093</v>
      </c>
      <c r="Z609" s="5">
        <f t="shared" si="260"/>
        <v>27.700897028179618</v>
      </c>
      <c r="AA609" s="4">
        <v>0.18807519999999991</v>
      </c>
      <c r="AB609" s="4">
        <f t="shared" si="272"/>
        <v>0.18807519999999991</v>
      </c>
      <c r="AC609" s="3">
        <f t="shared" si="273"/>
        <v>460.14018141527413</v>
      </c>
      <c r="AD609" s="4">
        <v>29.920000000000041</v>
      </c>
      <c r="AE609" s="4">
        <v>1.3030049999999991</v>
      </c>
      <c r="AF609" s="4">
        <v>1.2258750000000014</v>
      </c>
      <c r="AG609" s="4">
        <v>7.6679999999999873E-2</v>
      </c>
      <c r="AH609" s="4">
        <v>0.17327000000000006</v>
      </c>
      <c r="AI609" s="4">
        <v>0.60858000000000156</v>
      </c>
      <c r="AJ609" s="4">
        <v>0.20775000000000043</v>
      </c>
      <c r="AK609" s="3">
        <f t="shared" si="274"/>
        <v>0.34136843143054307</v>
      </c>
      <c r="AL609" s="4">
        <f t="shared" si="275"/>
        <v>13.767394227945022</v>
      </c>
      <c r="AM609" s="4">
        <f t="shared" si="276"/>
        <v>0.59956495708500879</v>
      </c>
      <c r="AN609" s="4">
        <f t="shared" si="277"/>
        <v>0.56407434489244979</v>
      </c>
      <c r="AO609" s="4">
        <f t="shared" si="278"/>
        <v>3.5283549110923171E-2</v>
      </c>
      <c r="AP609" s="4">
        <f t="shared" si="279"/>
        <v>7.9728489233824584E-2</v>
      </c>
      <c r="AQ609" s="4">
        <f t="shared" si="280"/>
        <v>0.28003211160570829</v>
      </c>
      <c r="AR609" s="4">
        <f t="shared" si="281"/>
        <v>9.5594122689023411E-2</v>
      </c>
      <c r="AS609" s="5">
        <f t="shared" si="282"/>
        <v>5617.5457794832018</v>
      </c>
      <c r="AT609" s="5">
        <f t="shared" si="283"/>
        <v>218.62958151031168</v>
      </c>
      <c r="AU609" s="5">
        <f t="shared" si="284"/>
        <v>193.0998447475134</v>
      </c>
      <c r="AV609" s="5">
        <f t="shared" si="285"/>
        <v>25.777643099518841</v>
      </c>
      <c r="AW609" s="5">
        <f t="shared" si="286"/>
        <v>25.028409708207949</v>
      </c>
      <c r="AX609" s="5">
        <f t="shared" si="287"/>
        <v>80.561630823799817</v>
      </c>
      <c r="AY609" s="5">
        <f t="shared" si="288"/>
        <v>31.058390237250851</v>
      </c>
    </row>
    <row r="610" spans="1:51" x14ac:dyDescent="0.25">
      <c r="A610" s="2">
        <v>42581</v>
      </c>
      <c r="B610" s="299">
        <v>2016</v>
      </c>
      <c r="C610" s="1" t="s">
        <v>252</v>
      </c>
      <c r="D610" s="3">
        <v>0.3039155932754547</v>
      </c>
      <c r="E610" s="3">
        <v>69.773333333333468</v>
      </c>
      <c r="F610" s="3">
        <v>1.6571187499999975</v>
      </c>
      <c r="G610" s="3">
        <v>1.3668124999999982</v>
      </c>
      <c r="H610" s="3">
        <v>0.29030625000000038</v>
      </c>
      <c r="I610" s="3">
        <v>0.21012500000000012</v>
      </c>
      <c r="J610" s="3">
        <v>0.47606666666666747</v>
      </c>
      <c r="K610" s="3">
        <v>0.11125000000000006</v>
      </c>
      <c r="L610" s="3">
        <f t="shared" si="264"/>
        <v>0.23368575829715699</v>
      </c>
      <c r="M610" s="4">
        <f t="shared" si="265"/>
        <v>51.880133122910294</v>
      </c>
      <c r="N610" s="4">
        <f t="shared" si="266"/>
        <v>1.2321547107367248</v>
      </c>
      <c r="O610" s="4">
        <f t="shared" si="267"/>
        <v>1.0162967865572941</v>
      </c>
      <c r="P610" s="4">
        <f t="shared" si="268"/>
        <v>0.21585792417943148</v>
      </c>
      <c r="Q610" s="4">
        <f t="shared" si="269"/>
        <v>0.15623895909303712</v>
      </c>
      <c r="R610" s="4">
        <f t="shared" si="270"/>
        <v>0.35398053757949766</v>
      </c>
      <c r="S610" s="4">
        <f t="shared" si="271"/>
        <v>8.2720210346700199E-2</v>
      </c>
      <c r="T610" s="5">
        <f t="shared" si="289"/>
        <v>9332.5912614099725</v>
      </c>
      <c r="U610" s="5">
        <f t="shared" si="290"/>
        <v>282.42491292437296</v>
      </c>
      <c r="V610" s="5">
        <f t="shared" si="291"/>
        <v>232.10817667217052</v>
      </c>
      <c r="W610" s="5">
        <f t="shared" si="260"/>
        <v>48.928798158051144</v>
      </c>
      <c r="X610" s="5">
        <f t="shared" si="260"/>
        <v>26.400586177840211</v>
      </c>
      <c r="Y610" s="5">
        <f t="shared" si="260"/>
        <v>80.393331977158596</v>
      </c>
      <c r="Z610" s="5">
        <f t="shared" si="260"/>
        <v>27.783617238526318</v>
      </c>
      <c r="AA610" s="4">
        <v>0.25126560000000003</v>
      </c>
      <c r="AB610" s="4">
        <f t="shared" si="272"/>
        <v>0.25126560000000003</v>
      </c>
      <c r="AC610" s="3">
        <f t="shared" si="273"/>
        <v>614.74026754945771</v>
      </c>
      <c r="AD610" s="4">
        <v>29.920000000000041</v>
      </c>
      <c r="AE610" s="4">
        <v>1.3030049999999991</v>
      </c>
      <c r="AF610" s="4">
        <v>1.2258750000000014</v>
      </c>
      <c r="AG610" s="4">
        <v>7.6679999999999873E-2</v>
      </c>
      <c r="AH610" s="4">
        <v>0.17327000000000006</v>
      </c>
      <c r="AI610" s="4">
        <v>0.60858000000000156</v>
      </c>
      <c r="AJ610" s="4">
        <v>0.20775000000000043</v>
      </c>
      <c r="AK610" s="3">
        <f t="shared" si="274"/>
        <v>0.34136843143054307</v>
      </c>
      <c r="AL610" s="4">
        <f t="shared" si="275"/>
        <v>18.393028805079791</v>
      </c>
      <c r="AM610" s="4">
        <f t="shared" si="276"/>
        <v>0.80100964231828031</v>
      </c>
      <c r="AN610" s="4">
        <f t="shared" si="277"/>
        <v>0.75359472548219197</v>
      </c>
      <c r="AO610" s="4">
        <f t="shared" si="278"/>
        <v>4.7138283715692314E-2</v>
      </c>
      <c r="AP610" s="4">
        <f t="shared" si="279"/>
        <v>0.10651604615829455</v>
      </c>
      <c r="AQ610" s="4">
        <f t="shared" si="280"/>
        <v>0.37411863202524986</v>
      </c>
      <c r="AR610" s="4">
        <f t="shared" si="281"/>
        <v>0.12771229058340006</v>
      </c>
      <c r="AS610" s="5">
        <f t="shared" si="282"/>
        <v>5635.9388082882815</v>
      </c>
      <c r="AT610" s="5">
        <f t="shared" si="283"/>
        <v>219.43059115262997</v>
      </c>
      <c r="AU610" s="5">
        <f t="shared" si="284"/>
        <v>193.8534394729956</v>
      </c>
      <c r="AV610" s="5">
        <f t="shared" si="285"/>
        <v>25.824781383234534</v>
      </c>
      <c r="AW610" s="5">
        <f t="shared" si="286"/>
        <v>25.134925754366243</v>
      </c>
      <c r="AX610" s="5">
        <f t="shared" si="287"/>
        <v>80.935749455825061</v>
      </c>
      <c r="AY610" s="5">
        <f t="shared" si="288"/>
        <v>31.186102527834251</v>
      </c>
    </row>
    <row r="611" spans="1:51" x14ac:dyDescent="0.25">
      <c r="A611" s="2">
        <v>42582</v>
      </c>
      <c r="B611" s="299">
        <v>2016</v>
      </c>
      <c r="C611" s="1" t="s">
        <v>253</v>
      </c>
      <c r="D611" s="3">
        <v>7.3019312479821005E-2</v>
      </c>
      <c r="E611" s="3">
        <v>69.773333333333468</v>
      </c>
      <c r="F611" s="3">
        <v>1.6571187499999975</v>
      </c>
      <c r="G611" s="3">
        <v>1.3668124999999982</v>
      </c>
      <c r="H611" s="3">
        <v>0.29030625000000038</v>
      </c>
      <c r="I611" s="3">
        <v>0.21012500000000012</v>
      </c>
      <c r="J611" s="3">
        <v>0.47606666666666747</v>
      </c>
      <c r="K611" s="3">
        <v>0.11125000000000006</v>
      </c>
      <c r="L611" s="3">
        <f t="shared" si="264"/>
        <v>0.23368575829715699</v>
      </c>
      <c r="M611" s="4">
        <f t="shared" si="265"/>
        <v>12.464815020409322</v>
      </c>
      <c r="N611" s="4">
        <f t="shared" si="266"/>
        <v>0.29603972891651797</v>
      </c>
      <c r="O611" s="4">
        <f t="shared" si="267"/>
        <v>0.24417731196373726</v>
      </c>
      <c r="P611" s="4">
        <f t="shared" si="268"/>
        <v>5.1862416952780925E-2</v>
      </c>
      <c r="Q611" s="4">
        <f t="shared" si="269"/>
        <v>3.7538256107827801E-2</v>
      </c>
      <c r="R611" s="4">
        <f t="shared" si="270"/>
        <v>8.5048006937457427E-2</v>
      </c>
      <c r="S611" s="4">
        <f t="shared" si="271"/>
        <v>1.9874507992841604E-2</v>
      </c>
      <c r="T611" s="5">
        <f t="shared" si="289"/>
        <v>9345.0560764303809</v>
      </c>
      <c r="U611" s="5">
        <f t="shared" si="290"/>
        <v>282.72095265328949</v>
      </c>
      <c r="V611" s="5">
        <f t="shared" si="291"/>
        <v>232.35235398413425</v>
      </c>
      <c r="W611" s="5">
        <f t="shared" si="260"/>
        <v>48.980660575003924</v>
      </c>
      <c r="X611" s="5">
        <f t="shared" si="260"/>
        <v>26.438124433948037</v>
      </c>
      <c r="Y611" s="5">
        <f t="shared" si="260"/>
        <v>80.478379984096051</v>
      </c>
      <c r="Z611" s="5">
        <f t="shared" si="260"/>
        <v>27.80349174651916</v>
      </c>
      <c r="AA611" s="4">
        <v>6.6077333333333335E-2</v>
      </c>
      <c r="AB611" s="4">
        <f t="shared" si="272"/>
        <v>6.6077333333333335E-2</v>
      </c>
      <c r="AC611" s="3">
        <f t="shared" si="273"/>
        <v>161.66318657344272</v>
      </c>
      <c r="AD611" s="4">
        <v>29.920000000000041</v>
      </c>
      <c r="AE611" s="4">
        <v>1.3030049999999991</v>
      </c>
      <c r="AF611" s="4">
        <v>1.2258750000000014</v>
      </c>
      <c r="AG611" s="4">
        <v>7.6679999999999873E-2</v>
      </c>
      <c r="AH611" s="4">
        <v>0.17327000000000006</v>
      </c>
      <c r="AI611" s="4">
        <v>0.60858000000000156</v>
      </c>
      <c r="AJ611" s="4">
        <v>0.20775000000000043</v>
      </c>
      <c r="AK611" s="3">
        <f t="shared" si="274"/>
        <v>0.34136843143054307</v>
      </c>
      <c r="AL611" s="4">
        <f t="shared" si="275"/>
        <v>4.8369625422774121</v>
      </c>
      <c r="AM611" s="4">
        <f t="shared" si="276"/>
        <v>0.21064794042112855</v>
      </c>
      <c r="AN611" s="4">
        <f t="shared" si="277"/>
        <v>0.19817885884071931</v>
      </c>
      <c r="AO611" s="4">
        <f t="shared" si="278"/>
        <v>1.2396333146451567E-2</v>
      </c>
      <c r="AP611" s="4">
        <f t="shared" si="279"/>
        <v>2.8011380337580428E-2</v>
      </c>
      <c r="AQ611" s="4">
        <f t="shared" si="280"/>
        <v>9.8384982084866013E-2</v>
      </c>
      <c r="AR611" s="4">
        <f t="shared" si="281"/>
        <v>3.3585527010632797E-2</v>
      </c>
      <c r="AS611" s="5">
        <f t="shared" si="282"/>
        <v>5640.7757708305589</v>
      </c>
      <c r="AT611" s="5">
        <f t="shared" si="283"/>
        <v>219.6412390930511</v>
      </c>
      <c r="AU611" s="5">
        <f t="shared" si="284"/>
        <v>194.05161833183632</v>
      </c>
      <c r="AV611" s="5">
        <f t="shared" si="285"/>
        <v>25.837177716380985</v>
      </c>
      <c r="AW611" s="5">
        <f t="shared" si="286"/>
        <v>25.162937134703824</v>
      </c>
      <c r="AX611" s="5">
        <f t="shared" si="287"/>
        <v>81.034134437909927</v>
      </c>
      <c r="AY611" s="5">
        <f t="shared" si="288"/>
        <v>31.219688054844884</v>
      </c>
    </row>
    <row r="612" spans="1:51" x14ac:dyDescent="0.25">
      <c r="A612" s="2">
        <v>42583</v>
      </c>
      <c r="B612" s="299">
        <v>2016</v>
      </c>
      <c r="C612" s="1" t="s">
        <v>254</v>
      </c>
      <c r="D612" s="3">
        <v>4.9984974933392941E-2</v>
      </c>
      <c r="E612" s="3">
        <v>64.524175347222297</v>
      </c>
      <c r="F612" s="3">
        <v>1.6377732979910704</v>
      </c>
      <c r="G612" s="3">
        <v>1.3365700706845229</v>
      </c>
      <c r="H612" s="3">
        <v>0.30456706659226201</v>
      </c>
      <c r="I612" s="3">
        <v>0.19800576636904763</v>
      </c>
      <c r="J612" s="3">
        <v>0.46022033730158801</v>
      </c>
      <c r="K612" s="3">
        <v>0.10949907852564116</v>
      </c>
      <c r="L612" s="3">
        <f t="shared" si="264"/>
        <v>0.23792750917455668</v>
      </c>
      <c r="M612" s="4">
        <f t="shared" si="265"/>
        <v>7.8907915066905376</v>
      </c>
      <c r="N612" s="4">
        <f t="shared" si="266"/>
        <v>0.20028659893952175</v>
      </c>
      <c r="O612" s="4">
        <f t="shared" si="267"/>
        <v>0.16345184894034026</v>
      </c>
      <c r="P612" s="4">
        <f t="shared" si="268"/>
        <v>3.7246120688117113E-2</v>
      </c>
      <c r="Q612" s="4">
        <f t="shared" si="269"/>
        <v>2.4214524418681976E-2</v>
      </c>
      <c r="R612" s="4">
        <f t="shared" si="270"/>
        <v>5.6281273015013553E-2</v>
      </c>
      <c r="S612" s="4">
        <f t="shared" si="271"/>
        <v>1.3390863101635368E-2</v>
      </c>
      <c r="T612" s="5">
        <f t="shared" si="289"/>
        <v>9352.9468679370711</v>
      </c>
      <c r="U612" s="5">
        <f t="shared" si="290"/>
        <v>282.92123925222899</v>
      </c>
      <c r="V612" s="5">
        <f t="shared" si="291"/>
        <v>232.51580583307458</v>
      </c>
      <c r="W612" s="5">
        <f t="shared" si="260"/>
        <v>49.017906695692041</v>
      </c>
      <c r="X612" s="5">
        <f t="shared" si="260"/>
        <v>26.462338958366718</v>
      </c>
      <c r="Y612" s="5">
        <f t="shared" si="260"/>
        <v>80.534661257111068</v>
      </c>
      <c r="Z612" s="5">
        <f t="shared" si="260"/>
        <v>27.816882609620794</v>
      </c>
      <c r="AA612" s="4">
        <v>2.1785066666666675E-2</v>
      </c>
      <c r="AB612" s="4">
        <f t="shared" si="272"/>
        <v>2.1785066666666675E-2</v>
      </c>
      <c r="AC612" s="3">
        <f t="shared" si="273"/>
        <v>53.298810944472464</v>
      </c>
      <c r="AD612" s="4">
        <v>29.920000000000041</v>
      </c>
      <c r="AE612" s="4">
        <v>1.3030049999999991</v>
      </c>
      <c r="AF612" s="4">
        <v>1.2258750000000014</v>
      </c>
      <c r="AG612" s="4">
        <v>7.6679999999999873E-2</v>
      </c>
      <c r="AH612" s="4">
        <v>0.17327000000000006</v>
      </c>
      <c r="AI612" s="4">
        <v>0.60858000000000156</v>
      </c>
      <c r="AJ612" s="4">
        <v>0.20775000000000043</v>
      </c>
      <c r="AK612" s="3">
        <f t="shared" si="274"/>
        <v>0.34136843143054307</v>
      </c>
      <c r="AL612" s="4">
        <f t="shared" si="275"/>
        <v>1.5947004234586184</v>
      </c>
      <c r="AM612" s="4">
        <f t="shared" si="276"/>
        <v>6.9448617154702297E-2</v>
      </c>
      <c r="AN612" s="4">
        <f t="shared" si="277"/>
        <v>6.5337679866555268E-2</v>
      </c>
      <c r="AO612" s="4">
        <f t="shared" si="278"/>
        <v>4.086952823222142E-3</v>
      </c>
      <c r="AP612" s="4">
        <f t="shared" si="279"/>
        <v>9.2350849723487477E-3</v>
      </c>
      <c r="AQ612" s="4">
        <f t="shared" si="280"/>
        <v>3.243659036458714E-2</v>
      </c>
      <c r="AR612" s="4">
        <f t="shared" si="281"/>
        <v>1.1072827973714177E-2</v>
      </c>
      <c r="AS612" s="5">
        <f t="shared" si="282"/>
        <v>5642.3704712540175</v>
      </c>
      <c r="AT612" s="5">
        <f t="shared" si="283"/>
        <v>219.7106877102058</v>
      </c>
      <c r="AU612" s="5">
        <f t="shared" si="284"/>
        <v>194.11695601170288</v>
      </c>
      <c r="AV612" s="5">
        <f t="shared" si="285"/>
        <v>25.841264669204207</v>
      </c>
      <c r="AW612" s="5">
        <f t="shared" si="286"/>
        <v>25.172172219676174</v>
      </c>
      <c r="AX612" s="5">
        <f t="shared" si="287"/>
        <v>81.06657102827451</v>
      </c>
      <c r="AY612" s="5">
        <f t="shared" si="288"/>
        <v>31.230760882818597</v>
      </c>
    </row>
    <row r="613" spans="1:51" x14ac:dyDescent="0.25">
      <c r="A613" s="2">
        <v>42584</v>
      </c>
      <c r="B613" s="299">
        <v>2016</v>
      </c>
      <c r="C613" s="1" t="s">
        <v>255</v>
      </c>
      <c r="D613" s="3">
        <v>0</v>
      </c>
      <c r="E613" s="3">
        <v>23.962500000000045</v>
      </c>
      <c r="F613" s="3">
        <v>1.4882857142857133</v>
      </c>
      <c r="G613" s="3">
        <v>1.1028785714285727</v>
      </c>
      <c r="H613" s="3">
        <v>0.41476428571428486</v>
      </c>
      <c r="I613" s="3">
        <v>0.10435714285714308</v>
      </c>
      <c r="J613" s="3">
        <v>0.33777142857142883</v>
      </c>
      <c r="K613" s="3">
        <v>9.5969230769230751E-2</v>
      </c>
      <c r="L613" s="3">
        <f t="shared" si="264"/>
        <v>0.28412477388961882</v>
      </c>
      <c r="M613" s="4">
        <f t="shared" si="265"/>
        <v>0</v>
      </c>
      <c r="N613" s="4">
        <f t="shared" si="266"/>
        <v>0</v>
      </c>
      <c r="O613" s="4">
        <f t="shared" si="267"/>
        <v>0</v>
      </c>
      <c r="P613" s="4">
        <f t="shared" si="268"/>
        <v>0</v>
      </c>
      <c r="Q613" s="4">
        <f t="shared" si="269"/>
        <v>0</v>
      </c>
      <c r="R613" s="4">
        <f t="shared" si="270"/>
        <v>0</v>
      </c>
      <c r="S613" s="4">
        <f t="shared" si="271"/>
        <v>0</v>
      </c>
      <c r="T613" s="5">
        <f t="shared" si="289"/>
        <v>9352.9468679370711</v>
      </c>
      <c r="U613" s="5">
        <f t="shared" si="290"/>
        <v>282.92123925222899</v>
      </c>
      <c r="V613" s="5">
        <f t="shared" si="291"/>
        <v>232.51580583307458</v>
      </c>
      <c r="W613" s="5">
        <f t="shared" si="260"/>
        <v>49.017906695692041</v>
      </c>
      <c r="X613" s="5">
        <f t="shared" si="260"/>
        <v>26.462338958366718</v>
      </c>
      <c r="Y613" s="5">
        <f t="shared" si="260"/>
        <v>80.534661257111068</v>
      </c>
      <c r="Z613" s="5">
        <f t="shared" si="260"/>
        <v>27.816882609620794</v>
      </c>
      <c r="AA613" s="4">
        <v>4.3211500000000097E-3</v>
      </c>
      <c r="AB613" s="4">
        <f t="shared" si="272"/>
        <v>4.3211500000000097E-3</v>
      </c>
      <c r="AC613" s="3">
        <f t="shared" si="273"/>
        <v>10.5720198352713</v>
      </c>
      <c r="AD613" s="4">
        <v>28.814999999999966</v>
      </c>
      <c r="AE613" s="4">
        <v>1.376759913194445</v>
      </c>
      <c r="AF613" s="4">
        <v>1.3061055381944477</v>
      </c>
      <c r="AG613" s="4">
        <v>7.0387187499999962E-2</v>
      </c>
      <c r="AH613" s="4">
        <v>0.20403531249999993</v>
      </c>
      <c r="AI613" s="4">
        <v>0.70041078125000122</v>
      </c>
      <c r="AJ613" s="4">
        <v>0.18893836805555597</v>
      </c>
      <c r="AK613" s="3">
        <f t="shared" si="274"/>
        <v>0.26975365473153279</v>
      </c>
      <c r="AL613" s="4">
        <f t="shared" si="275"/>
        <v>0.30463275155334213</v>
      </c>
      <c r="AM613" s="4">
        <f t="shared" si="276"/>
        <v>1.4555133110698065E-2</v>
      </c>
      <c r="AN613" s="4">
        <f t="shared" si="277"/>
        <v>1.3808173656749398E-2</v>
      </c>
      <c r="AO613" s="4">
        <f t="shared" si="278"/>
        <v>7.4413474239895972E-4</v>
      </c>
      <c r="AP613" s="4">
        <f t="shared" si="279"/>
        <v>2.1570653708457774E-3</v>
      </c>
      <c r="AQ613" s="4">
        <f t="shared" si="280"/>
        <v>7.404756672212881E-3</v>
      </c>
      <c r="AR613" s="4">
        <f t="shared" si="281"/>
        <v>1.9974601747271268E-3</v>
      </c>
      <c r="AS613" s="5">
        <f t="shared" si="282"/>
        <v>5642.6751040055706</v>
      </c>
      <c r="AT613" s="5">
        <f t="shared" si="283"/>
        <v>219.72524284331649</v>
      </c>
      <c r="AU613" s="5">
        <f t="shared" si="284"/>
        <v>194.13076418535962</v>
      </c>
      <c r="AV613" s="5">
        <f t="shared" si="285"/>
        <v>25.842008803946605</v>
      </c>
      <c r="AW613" s="5">
        <f t="shared" si="286"/>
        <v>25.174329285047019</v>
      </c>
      <c r="AX613" s="5">
        <f t="shared" si="287"/>
        <v>81.073975784946725</v>
      </c>
      <c r="AY613" s="5">
        <f t="shared" si="288"/>
        <v>31.232758342993325</v>
      </c>
    </row>
    <row r="614" spans="1:51" x14ac:dyDescent="0.25">
      <c r="A614" s="2">
        <v>42585</v>
      </c>
      <c r="B614" s="299">
        <v>2016</v>
      </c>
      <c r="C614" s="1" t="s">
        <v>256</v>
      </c>
      <c r="D614" s="3">
        <v>0</v>
      </c>
      <c r="E614" s="3">
        <v>23.962500000000045</v>
      </c>
      <c r="F614" s="3">
        <v>1.4882857142857133</v>
      </c>
      <c r="G614" s="3">
        <v>1.1028785714285727</v>
      </c>
      <c r="H614" s="3">
        <v>0.41476428571428486</v>
      </c>
      <c r="I614" s="3">
        <v>0.10435714285714308</v>
      </c>
      <c r="J614" s="3">
        <v>0.33777142857142883</v>
      </c>
      <c r="K614" s="3">
        <v>9.5969230769230751E-2</v>
      </c>
      <c r="L614" s="3">
        <f t="shared" si="264"/>
        <v>0.28412477388961882</v>
      </c>
      <c r="M614" s="4">
        <f t="shared" si="265"/>
        <v>0</v>
      </c>
      <c r="N614" s="4">
        <f t="shared" si="266"/>
        <v>0</v>
      </c>
      <c r="O614" s="4">
        <f t="shared" si="267"/>
        <v>0</v>
      </c>
      <c r="P614" s="4">
        <f t="shared" si="268"/>
        <v>0</v>
      </c>
      <c r="Q614" s="4">
        <f t="shared" si="269"/>
        <v>0</v>
      </c>
      <c r="R614" s="4">
        <f t="shared" si="270"/>
        <v>0</v>
      </c>
      <c r="S614" s="4">
        <f t="shared" si="271"/>
        <v>0</v>
      </c>
      <c r="T614" s="5">
        <f t="shared" si="289"/>
        <v>9352.9468679370711</v>
      </c>
      <c r="U614" s="5">
        <f t="shared" si="290"/>
        <v>282.92123925222899</v>
      </c>
      <c r="V614" s="5">
        <f t="shared" si="291"/>
        <v>232.51580583307458</v>
      </c>
      <c r="W614" s="5">
        <f t="shared" si="260"/>
        <v>49.017906695692041</v>
      </c>
      <c r="X614" s="5">
        <f t="shared" si="260"/>
        <v>26.462338958366718</v>
      </c>
      <c r="Y614" s="5">
        <f t="shared" si="260"/>
        <v>80.534661257111068</v>
      </c>
      <c r="Z614" s="5">
        <f t="shared" si="260"/>
        <v>27.816882609620794</v>
      </c>
      <c r="AA614" s="4">
        <v>0</v>
      </c>
      <c r="AB614" s="4">
        <f t="shared" si="272"/>
        <v>0</v>
      </c>
      <c r="AC614" s="3">
        <f t="shared" si="273"/>
        <v>0</v>
      </c>
      <c r="AD614" s="4">
        <v>27.199999999999989</v>
      </c>
      <c r="AE614" s="4">
        <v>1.4845555555555554</v>
      </c>
      <c r="AF614" s="4">
        <v>1.4233655555555595</v>
      </c>
      <c r="AG614" s="4">
        <v>6.1189999999999918E-2</v>
      </c>
      <c r="AH614" s="4">
        <v>0.24899999999999975</v>
      </c>
      <c r="AI614" s="4">
        <v>0.83462500000000128</v>
      </c>
      <c r="AJ614" s="4">
        <v>0.16144444444444475</v>
      </c>
      <c r="AK614" s="3">
        <f t="shared" si="274"/>
        <v>0.19343351139067785</v>
      </c>
      <c r="AL614" s="4">
        <f t="shared" si="275"/>
        <v>0</v>
      </c>
      <c r="AM614" s="4">
        <f t="shared" si="276"/>
        <v>0</v>
      </c>
      <c r="AN614" s="4">
        <f t="shared" si="277"/>
        <v>0</v>
      </c>
      <c r="AO614" s="4">
        <f t="shared" si="278"/>
        <v>0</v>
      </c>
      <c r="AP614" s="4">
        <f t="shared" si="279"/>
        <v>0</v>
      </c>
      <c r="AQ614" s="4">
        <f t="shared" si="280"/>
        <v>0</v>
      </c>
      <c r="AR614" s="4">
        <f t="shared" si="281"/>
        <v>0</v>
      </c>
      <c r="AS614" s="5">
        <f t="shared" si="282"/>
        <v>5642.6751040055706</v>
      </c>
      <c r="AT614" s="5">
        <f t="shared" si="283"/>
        <v>219.72524284331649</v>
      </c>
      <c r="AU614" s="5">
        <f t="shared" si="284"/>
        <v>194.13076418535962</v>
      </c>
      <c r="AV614" s="5">
        <f t="shared" si="285"/>
        <v>25.842008803946605</v>
      </c>
      <c r="AW614" s="5">
        <f t="shared" si="286"/>
        <v>25.174329285047019</v>
      </c>
      <c r="AX614" s="5">
        <f t="shared" si="287"/>
        <v>81.073975784946725</v>
      </c>
      <c r="AY614" s="5">
        <f t="shared" si="288"/>
        <v>31.232758342993325</v>
      </c>
    </row>
    <row r="615" spans="1:51" x14ac:dyDescent="0.25">
      <c r="A615" s="2">
        <v>42586</v>
      </c>
      <c r="B615" s="299">
        <v>2016</v>
      </c>
      <c r="C615" s="1" t="s">
        <v>257</v>
      </c>
      <c r="D615" s="3">
        <v>0</v>
      </c>
      <c r="E615" s="3">
        <v>23.962500000000045</v>
      </c>
      <c r="F615" s="3">
        <v>1.4882857142857133</v>
      </c>
      <c r="G615" s="3">
        <v>1.1028785714285727</v>
      </c>
      <c r="H615" s="3">
        <v>0.41476428571428486</v>
      </c>
      <c r="I615" s="3">
        <v>0.10435714285714308</v>
      </c>
      <c r="J615" s="3">
        <v>0.33777142857142883</v>
      </c>
      <c r="K615" s="3">
        <v>9.5969230769230751E-2</v>
      </c>
      <c r="L615" s="3">
        <f t="shared" si="264"/>
        <v>0.28412477388961882</v>
      </c>
      <c r="M615" s="4">
        <f t="shared" si="265"/>
        <v>0</v>
      </c>
      <c r="N615" s="4">
        <f t="shared" si="266"/>
        <v>0</v>
      </c>
      <c r="O615" s="4">
        <f t="shared" si="267"/>
        <v>0</v>
      </c>
      <c r="P615" s="4">
        <f t="shared" si="268"/>
        <v>0</v>
      </c>
      <c r="Q615" s="4">
        <f t="shared" si="269"/>
        <v>0</v>
      </c>
      <c r="R615" s="4">
        <f t="shared" si="270"/>
        <v>0</v>
      </c>
      <c r="S615" s="4">
        <f t="shared" si="271"/>
        <v>0</v>
      </c>
      <c r="T615" s="5">
        <f t="shared" si="289"/>
        <v>9352.9468679370711</v>
      </c>
      <c r="U615" s="5">
        <f t="shared" si="290"/>
        <v>282.92123925222899</v>
      </c>
      <c r="V615" s="5">
        <f t="shared" si="291"/>
        <v>232.51580583307458</v>
      </c>
      <c r="W615" s="5">
        <f t="shared" si="260"/>
        <v>49.017906695692041</v>
      </c>
      <c r="X615" s="5">
        <f t="shared" si="260"/>
        <v>26.462338958366718</v>
      </c>
      <c r="Y615" s="5">
        <f t="shared" si="260"/>
        <v>80.534661257111068</v>
      </c>
      <c r="Z615" s="5">
        <f t="shared" si="260"/>
        <v>27.816882609620794</v>
      </c>
      <c r="AA615" s="4">
        <v>0</v>
      </c>
      <c r="AB615" s="4">
        <f t="shared" si="272"/>
        <v>0</v>
      </c>
      <c r="AC615" s="3">
        <f t="shared" si="273"/>
        <v>0</v>
      </c>
      <c r="AD615" s="4">
        <v>27.199999999999989</v>
      </c>
      <c r="AE615" s="4">
        <v>1.4845555555555554</v>
      </c>
      <c r="AF615" s="4">
        <v>1.4233655555555595</v>
      </c>
      <c r="AG615" s="4">
        <v>6.1189999999999918E-2</v>
      </c>
      <c r="AH615" s="4">
        <v>0.24899999999999975</v>
      </c>
      <c r="AI615" s="4">
        <v>0.83462500000000128</v>
      </c>
      <c r="AJ615" s="4">
        <v>0.16144444444444475</v>
      </c>
      <c r="AK615" s="3">
        <f t="shared" si="274"/>
        <v>0.19343351139067785</v>
      </c>
      <c r="AL615" s="4">
        <f t="shared" si="275"/>
        <v>0</v>
      </c>
      <c r="AM615" s="4">
        <f t="shared" si="276"/>
        <v>0</v>
      </c>
      <c r="AN615" s="4">
        <f t="shared" si="277"/>
        <v>0</v>
      </c>
      <c r="AO615" s="4">
        <f t="shared" si="278"/>
        <v>0</v>
      </c>
      <c r="AP615" s="4">
        <f t="shared" si="279"/>
        <v>0</v>
      </c>
      <c r="AQ615" s="4">
        <f t="shared" si="280"/>
        <v>0</v>
      </c>
      <c r="AR615" s="4">
        <f t="shared" si="281"/>
        <v>0</v>
      </c>
      <c r="AS615" s="5">
        <f t="shared" si="282"/>
        <v>5642.6751040055706</v>
      </c>
      <c r="AT615" s="5">
        <f t="shared" si="283"/>
        <v>219.72524284331649</v>
      </c>
      <c r="AU615" s="5">
        <f t="shared" si="284"/>
        <v>194.13076418535962</v>
      </c>
      <c r="AV615" s="5">
        <f t="shared" si="285"/>
        <v>25.842008803946605</v>
      </c>
      <c r="AW615" s="5">
        <f t="shared" si="286"/>
        <v>25.174329285047019</v>
      </c>
      <c r="AX615" s="5">
        <f t="shared" si="287"/>
        <v>81.073975784946725</v>
      </c>
      <c r="AY615" s="5">
        <f t="shared" si="288"/>
        <v>31.232758342993325</v>
      </c>
    </row>
    <row r="616" spans="1:51" x14ac:dyDescent="0.25">
      <c r="A616" s="2">
        <v>42587</v>
      </c>
      <c r="B616" s="299">
        <v>2016</v>
      </c>
      <c r="C616" s="1" t="s">
        <v>258</v>
      </c>
      <c r="D616" s="3">
        <v>0</v>
      </c>
      <c r="E616" s="3">
        <v>23.962500000000045</v>
      </c>
      <c r="F616" s="3">
        <v>1.4882857142857133</v>
      </c>
      <c r="G616" s="3">
        <v>1.1028785714285727</v>
      </c>
      <c r="H616" s="3">
        <v>0.41476428571428486</v>
      </c>
      <c r="I616" s="3">
        <v>0.10435714285714308</v>
      </c>
      <c r="J616" s="3">
        <v>0.33777142857142883</v>
      </c>
      <c r="K616" s="3">
        <v>9.5969230769230751E-2</v>
      </c>
      <c r="L616" s="3">
        <f t="shared" si="264"/>
        <v>0.28412477388961882</v>
      </c>
      <c r="M616" s="4">
        <f t="shared" si="265"/>
        <v>0</v>
      </c>
      <c r="N616" s="4">
        <f t="shared" si="266"/>
        <v>0</v>
      </c>
      <c r="O616" s="4">
        <f t="shared" si="267"/>
        <v>0</v>
      </c>
      <c r="P616" s="4">
        <f t="shared" si="268"/>
        <v>0</v>
      </c>
      <c r="Q616" s="4">
        <f t="shared" si="269"/>
        <v>0</v>
      </c>
      <c r="R616" s="4">
        <f t="shared" si="270"/>
        <v>0</v>
      </c>
      <c r="S616" s="4">
        <f t="shared" si="271"/>
        <v>0</v>
      </c>
      <c r="T616" s="5">
        <f t="shared" si="289"/>
        <v>9352.9468679370711</v>
      </c>
      <c r="U616" s="5">
        <f t="shared" si="290"/>
        <v>282.92123925222899</v>
      </c>
      <c r="V616" s="5">
        <f t="shared" si="291"/>
        <v>232.51580583307458</v>
      </c>
      <c r="W616" s="5">
        <f t="shared" si="260"/>
        <v>49.017906695692041</v>
      </c>
      <c r="X616" s="5">
        <f t="shared" si="260"/>
        <v>26.462338958366718</v>
      </c>
      <c r="Y616" s="5">
        <f t="shared" si="260"/>
        <v>80.534661257111068</v>
      </c>
      <c r="Z616" s="5">
        <f t="shared" si="260"/>
        <v>27.816882609620794</v>
      </c>
      <c r="AA616" s="4">
        <v>0</v>
      </c>
      <c r="AB616" s="4">
        <f t="shared" si="272"/>
        <v>0</v>
      </c>
      <c r="AC616" s="3">
        <f t="shared" si="273"/>
        <v>0</v>
      </c>
      <c r="AD616" s="4">
        <v>27.199999999999989</v>
      </c>
      <c r="AE616" s="4">
        <v>1.4845555555555554</v>
      </c>
      <c r="AF616" s="4">
        <v>1.4233655555555595</v>
      </c>
      <c r="AG616" s="4">
        <v>6.1189999999999918E-2</v>
      </c>
      <c r="AH616" s="4">
        <v>0.24899999999999975</v>
      </c>
      <c r="AI616" s="4">
        <v>0.83462500000000128</v>
      </c>
      <c r="AJ616" s="4">
        <v>0.16144444444444475</v>
      </c>
      <c r="AK616" s="3">
        <f t="shared" si="274"/>
        <v>0.19343351139067785</v>
      </c>
      <c r="AL616" s="4">
        <f t="shared" si="275"/>
        <v>0</v>
      </c>
      <c r="AM616" s="4">
        <f t="shared" si="276"/>
        <v>0</v>
      </c>
      <c r="AN616" s="4">
        <f t="shared" si="277"/>
        <v>0</v>
      </c>
      <c r="AO616" s="4">
        <f t="shared" si="278"/>
        <v>0</v>
      </c>
      <c r="AP616" s="4">
        <f t="shared" si="279"/>
        <v>0</v>
      </c>
      <c r="AQ616" s="4">
        <f t="shared" si="280"/>
        <v>0</v>
      </c>
      <c r="AR616" s="4">
        <f t="shared" si="281"/>
        <v>0</v>
      </c>
      <c r="AS616" s="5">
        <f t="shared" si="282"/>
        <v>5642.6751040055706</v>
      </c>
      <c r="AT616" s="5">
        <f t="shared" si="283"/>
        <v>219.72524284331649</v>
      </c>
      <c r="AU616" s="5">
        <f t="shared" si="284"/>
        <v>194.13076418535962</v>
      </c>
      <c r="AV616" s="5">
        <f t="shared" si="285"/>
        <v>25.842008803946605</v>
      </c>
      <c r="AW616" s="5">
        <f t="shared" si="286"/>
        <v>25.174329285047019</v>
      </c>
      <c r="AX616" s="5">
        <f t="shared" si="287"/>
        <v>81.073975784946725</v>
      </c>
      <c r="AY616" s="5">
        <f t="shared" si="288"/>
        <v>31.232758342993325</v>
      </c>
    </row>
    <row r="617" spans="1:51" x14ac:dyDescent="0.25">
      <c r="A617" s="2">
        <v>42588</v>
      </c>
      <c r="B617" s="299">
        <v>2016</v>
      </c>
      <c r="C617" s="1" t="s">
        <v>259</v>
      </c>
      <c r="D617" s="3">
        <v>0</v>
      </c>
      <c r="E617" s="3">
        <v>23.962500000000045</v>
      </c>
      <c r="F617" s="3">
        <v>1.4882857142857133</v>
      </c>
      <c r="G617" s="3">
        <v>1.1028785714285727</v>
      </c>
      <c r="H617" s="3">
        <v>0.41476428571428486</v>
      </c>
      <c r="I617" s="3">
        <v>0.10435714285714308</v>
      </c>
      <c r="J617" s="3">
        <v>0.33777142857142883</v>
      </c>
      <c r="K617" s="3">
        <v>9.5969230769230751E-2</v>
      </c>
      <c r="L617" s="3">
        <f t="shared" si="264"/>
        <v>0.28412477388961882</v>
      </c>
      <c r="M617" s="4">
        <f t="shared" si="265"/>
        <v>0</v>
      </c>
      <c r="N617" s="4">
        <f t="shared" si="266"/>
        <v>0</v>
      </c>
      <c r="O617" s="4">
        <f t="shared" si="267"/>
        <v>0</v>
      </c>
      <c r="P617" s="4">
        <f t="shared" si="268"/>
        <v>0</v>
      </c>
      <c r="Q617" s="4">
        <f t="shared" si="269"/>
        <v>0</v>
      </c>
      <c r="R617" s="4">
        <f t="shared" si="270"/>
        <v>0</v>
      </c>
      <c r="S617" s="4">
        <f t="shared" si="271"/>
        <v>0</v>
      </c>
      <c r="T617" s="5">
        <f t="shared" si="289"/>
        <v>9352.9468679370711</v>
      </c>
      <c r="U617" s="5">
        <f t="shared" si="290"/>
        <v>282.92123925222899</v>
      </c>
      <c r="V617" s="5">
        <f t="shared" si="291"/>
        <v>232.51580583307458</v>
      </c>
      <c r="W617" s="5">
        <f t="shared" si="260"/>
        <v>49.017906695692041</v>
      </c>
      <c r="X617" s="5">
        <f t="shared" si="260"/>
        <v>26.462338958366718</v>
      </c>
      <c r="Y617" s="5">
        <f t="shared" si="260"/>
        <v>80.534661257111068</v>
      </c>
      <c r="Z617" s="5">
        <f t="shared" si="260"/>
        <v>27.816882609620794</v>
      </c>
      <c r="AA617" s="4">
        <v>0</v>
      </c>
      <c r="AB617" s="4">
        <f t="shared" si="272"/>
        <v>0</v>
      </c>
      <c r="AC617" s="3">
        <f t="shared" si="273"/>
        <v>0</v>
      </c>
      <c r="AD617" s="4">
        <v>27.199999999999989</v>
      </c>
      <c r="AE617" s="4">
        <v>1.4845555555555554</v>
      </c>
      <c r="AF617" s="4">
        <v>1.4233655555555595</v>
      </c>
      <c r="AG617" s="4">
        <v>6.1189999999999918E-2</v>
      </c>
      <c r="AH617" s="4">
        <v>0.24899999999999975</v>
      </c>
      <c r="AI617" s="4">
        <v>0.83462500000000128</v>
      </c>
      <c r="AJ617" s="4">
        <v>0.16144444444444475</v>
      </c>
      <c r="AK617" s="3">
        <f t="shared" si="274"/>
        <v>0.19343351139067785</v>
      </c>
      <c r="AL617" s="4">
        <f t="shared" si="275"/>
        <v>0</v>
      </c>
      <c r="AM617" s="4">
        <f t="shared" si="276"/>
        <v>0</v>
      </c>
      <c r="AN617" s="4">
        <f t="shared" si="277"/>
        <v>0</v>
      </c>
      <c r="AO617" s="4">
        <f t="shared" si="278"/>
        <v>0</v>
      </c>
      <c r="AP617" s="4">
        <f t="shared" si="279"/>
        <v>0</v>
      </c>
      <c r="AQ617" s="4">
        <f t="shared" si="280"/>
        <v>0</v>
      </c>
      <c r="AR617" s="4">
        <f t="shared" si="281"/>
        <v>0</v>
      </c>
      <c r="AS617" s="5">
        <f t="shared" si="282"/>
        <v>5642.6751040055706</v>
      </c>
      <c r="AT617" s="5">
        <f t="shared" si="283"/>
        <v>219.72524284331649</v>
      </c>
      <c r="AU617" s="5">
        <f t="shared" si="284"/>
        <v>194.13076418535962</v>
      </c>
      <c r="AV617" s="5">
        <f t="shared" si="285"/>
        <v>25.842008803946605</v>
      </c>
      <c r="AW617" s="5">
        <f t="shared" si="286"/>
        <v>25.174329285047019</v>
      </c>
      <c r="AX617" s="5">
        <f t="shared" si="287"/>
        <v>81.073975784946725</v>
      </c>
      <c r="AY617" s="5">
        <f t="shared" si="288"/>
        <v>31.232758342993325</v>
      </c>
    </row>
    <row r="618" spans="1:51" x14ac:dyDescent="0.25">
      <c r="A618" s="2">
        <v>42589</v>
      </c>
      <c r="B618" s="299">
        <v>2016</v>
      </c>
      <c r="C618" s="1" t="s">
        <v>260</v>
      </c>
      <c r="D618" s="3">
        <v>0</v>
      </c>
      <c r="E618" s="3">
        <v>23.962500000000045</v>
      </c>
      <c r="F618" s="3">
        <v>1.4882857142857133</v>
      </c>
      <c r="G618" s="3">
        <v>1.1028785714285727</v>
      </c>
      <c r="H618" s="3">
        <v>0.41476428571428486</v>
      </c>
      <c r="I618" s="3">
        <v>0.10435714285714308</v>
      </c>
      <c r="J618" s="3">
        <v>0.33777142857142883</v>
      </c>
      <c r="K618" s="3">
        <v>9.5969230769230751E-2</v>
      </c>
      <c r="L618" s="3">
        <f t="shared" si="264"/>
        <v>0.28412477388961882</v>
      </c>
      <c r="M618" s="4">
        <f t="shared" si="265"/>
        <v>0</v>
      </c>
      <c r="N618" s="4">
        <f t="shared" si="266"/>
        <v>0</v>
      </c>
      <c r="O618" s="4">
        <f t="shared" si="267"/>
        <v>0</v>
      </c>
      <c r="P618" s="4">
        <f t="shared" si="268"/>
        <v>0</v>
      </c>
      <c r="Q618" s="4">
        <f t="shared" si="269"/>
        <v>0</v>
      </c>
      <c r="R618" s="4">
        <f t="shared" si="270"/>
        <v>0</v>
      </c>
      <c r="S618" s="4">
        <f t="shared" si="271"/>
        <v>0</v>
      </c>
      <c r="T618" s="5">
        <f t="shared" si="289"/>
        <v>9352.9468679370711</v>
      </c>
      <c r="U618" s="5">
        <f t="shared" si="290"/>
        <v>282.92123925222899</v>
      </c>
      <c r="V618" s="5">
        <f t="shared" si="291"/>
        <v>232.51580583307458</v>
      </c>
      <c r="W618" s="5">
        <f t="shared" si="260"/>
        <v>49.017906695692041</v>
      </c>
      <c r="X618" s="5">
        <f t="shared" si="260"/>
        <v>26.462338958366718</v>
      </c>
      <c r="Y618" s="5">
        <f t="shared" si="260"/>
        <v>80.534661257111068</v>
      </c>
      <c r="Z618" s="5">
        <f t="shared" si="260"/>
        <v>27.816882609620794</v>
      </c>
      <c r="AA618" s="4">
        <v>0</v>
      </c>
      <c r="AB618" s="4">
        <f t="shared" si="272"/>
        <v>0</v>
      </c>
      <c r="AC618" s="3">
        <f t="shared" si="273"/>
        <v>0</v>
      </c>
      <c r="AD618" s="4">
        <v>27.199999999999989</v>
      </c>
      <c r="AE618" s="4">
        <v>1.4845555555555554</v>
      </c>
      <c r="AF618" s="4">
        <v>1.4233655555555595</v>
      </c>
      <c r="AG618" s="4">
        <v>6.1189999999999918E-2</v>
      </c>
      <c r="AH618" s="4">
        <v>0.24899999999999975</v>
      </c>
      <c r="AI618" s="4">
        <v>0.83462500000000128</v>
      </c>
      <c r="AJ618" s="4">
        <v>0.16144444444444475</v>
      </c>
      <c r="AK618" s="3">
        <f t="shared" si="274"/>
        <v>0.19343351139067785</v>
      </c>
      <c r="AL618" s="4">
        <f t="shared" si="275"/>
        <v>0</v>
      </c>
      <c r="AM618" s="4">
        <f t="shared" si="276"/>
        <v>0</v>
      </c>
      <c r="AN618" s="4">
        <f t="shared" si="277"/>
        <v>0</v>
      </c>
      <c r="AO618" s="4">
        <f t="shared" si="278"/>
        <v>0</v>
      </c>
      <c r="AP618" s="4">
        <f t="shared" si="279"/>
        <v>0</v>
      </c>
      <c r="AQ618" s="4">
        <f t="shared" si="280"/>
        <v>0</v>
      </c>
      <c r="AR618" s="4">
        <f t="shared" si="281"/>
        <v>0</v>
      </c>
      <c r="AS618" s="5">
        <f t="shared" si="282"/>
        <v>5642.6751040055706</v>
      </c>
      <c r="AT618" s="5">
        <f t="shared" si="283"/>
        <v>219.72524284331649</v>
      </c>
      <c r="AU618" s="5">
        <f t="shared" si="284"/>
        <v>194.13076418535962</v>
      </c>
      <c r="AV618" s="5">
        <f t="shared" si="285"/>
        <v>25.842008803946605</v>
      </c>
      <c r="AW618" s="5">
        <f t="shared" si="286"/>
        <v>25.174329285047019</v>
      </c>
      <c r="AX618" s="5">
        <f t="shared" si="287"/>
        <v>81.073975784946725</v>
      </c>
      <c r="AY618" s="5">
        <f t="shared" si="288"/>
        <v>31.232758342993325</v>
      </c>
    </row>
    <row r="619" spans="1:51" x14ac:dyDescent="0.25">
      <c r="A619" s="2">
        <v>42590</v>
      </c>
      <c r="B619" s="299">
        <v>2016</v>
      </c>
      <c r="C619" s="1" t="s">
        <v>261</v>
      </c>
      <c r="D619" s="3">
        <v>0</v>
      </c>
      <c r="E619" s="3">
        <v>23.962500000000045</v>
      </c>
      <c r="F619" s="3">
        <v>1.4882857142857133</v>
      </c>
      <c r="G619" s="3">
        <v>1.1028785714285727</v>
      </c>
      <c r="H619" s="3">
        <v>0.41476428571428486</v>
      </c>
      <c r="I619" s="3">
        <v>0.10435714285714308</v>
      </c>
      <c r="J619" s="3">
        <v>0.33777142857142883</v>
      </c>
      <c r="K619" s="3">
        <v>9.5969230769230751E-2</v>
      </c>
      <c r="L619" s="3">
        <f t="shared" si="264"/>
        <v>0.28412477388961882</v>
      </c>
      <c r="M619" s="4">
        <f t="shared" si="265"/>
        <v>0</v>
      </c>
      <c r="N619" s="4">
        <f t="shared" si="266"/>
        <v>0</v>
      </c>
      <c r="O619" s="4">
        <f t="shared" si="267"/>
        <v>0</v>
      </c>
      <c r="P619" s="4">
        <f t="shared" si="268"/>
        <v>0</v>
      </c>
      <c r="Q619" s="4">
        <f t="shared" si="269"/>
        <v>0</v>
      </c>
      <c r="R619" s="4">
        <f t="shared" si="270"/>
        <v>0</v>
      </c>
      <c r="S619" s="4">
        <f t="shared" si="271"/>
        <v>0</v>
      </c>
      <c r="T619" s="5">
        <f t="shared" si="289"/>
        <v>9352.9468679370711</v>
      </c>
      <c r="U619" s="5">
        <f t="shared" si="290"/>
        <v>282.92123925222899</v>
      </c>
      <c r="V619" s="5">
        <f t="shared" si="291"/>
        <v>232.51580583307458</v>
      </c>
      <c r="W619" s="5">
        <f t="shared" si="260"/>
        <v>49.017906695692041</v>
      </c>
      <c r="X619" s="5">
        <f t="shared" si="260"/>
        <v>26.462338958366718</v>
      </c>
      <c r="Y619" s="5">
        <f t="shared" si="260"/>
        <v>80.534661257111068</v>
      </c>
      <c r="Z619" s="5">
        <f t="shared" si="260"/>
        <v>27.816882609620794</v>
      </c>
      <c r="AA619" s="4">
        <v>0</v>
      </c>
      <c r="AB619" s="4">
        <f t="shared" si="272"/>
        <v>0</v>
      </c>
      <c r="AC619" s="3">
        <f t="shared" si="273"/>
        <v>0</v>
      </c>
      <c r="AD619" s="4">
        <v>27.199999999999989</v>
      </c>
      <c r="AE619" s="4">
        <v>1.4845555555555554</v>
      </c>
      <c r="AF619" s="4">
        <v>1.4233655555555595</v>
      </c>
      <c r="AG619" s="4">
        <v>6.1189999999999918E-2</v>
      </c>
      <c r="AH619" s="4">
        <v>0.24899999999999975</v>
      </c>
      <c r="AI619" s="4">
        <v>0.83462500000000128</v>
      </c>
      <c r="AJ619" s="4">
        <v>0.16144444444444475</v>
      </c>
      <c r="AK619" s="3">
        <f t="shared" si="274"/>
        <v>0.19343351139067785</v>
      </c>
      <c r="AL619" s="4">
        <f t="shared" si="275"/>
        <v>0</v>
      </c>
      <c r="AM619" s="4">
        <f t="shared" si="276"/>
        <v>0</v>
      </c>
      <c r="AN619" s="4">
        <f t="shared" si="277"/>
        <v>0</v>
      </c>
      <c r="AO619" s="4">
        <f t="shared" si="278"/>
        <v>0</v>
      </c>
      <c r="AP619" s="4">
        <f t="shared" si="279"/>
        <v>0</v>
      </c>
      <c r="AQ619" s="4">
        <f t="shared" si="280"/>
        <v>0</v>
      </c>
      <c r="AR619" s="4">
        <f t="shared" si="281"/>
        <v>0</v>
      </c>
      <c r="AS619" s="5">
        <f t="shared" si="282"/>
        <v>5642.6751040055706</v>
      </c>
      <c r="AT619" s="5">
        <f t="shared" si="283"/>
        <v>219.72524284331649</v>
      </c>
      <c r="AU619" s="5">
        <f t="shared" si="284"/>
        <v>194.13076418535962</v>
      </c>
      <c r="AV619" s="5">
        <f t="shared" si="285"/>
        <v>25.842008803946605</v>
      </c>
      <c r="AW619" s="5">
        <f t="shared" si="286"/>
        <v>25.174329285047019</v>
      </c>
      <c r="AX619" s="5">
        <f t="shared" si="287"/>
        <v>81.073975784946725</v>
      </c>
      <c r="AY619" s="5">
        <f t="shared" si="288"/>
        <v>31.232758342993325</v>
      </c>
    </row>
    <row r="620" spans="1:51" x14ac:dyDescent="0.25">
      <c r="A620" s="2">
        <v>42591</v>
      </c>
      <c r="B620" s="299">
        <v>2016</v>
      </c>
      <c r="C620" s="1" t="s">
        <v>262</v>
      </c>
      <c r="D620" s="3">
        <v>0</v>
      </c>
      <c r="E620" s="3">
        <v>23.962500000000045</v>
      </c>
      <c r="F620" s="3">
        <v>1.4882857142857133</v>
      </c>
      <c r="G620" s="3">
        <v>1.1028785714285727</v>
      </c>
      <c r="H620" s="3">
        <v>0.41476428571428486</v>
      </c>
      <c r="I620" s="3">
        <v>0.10435714285714308</v>
      </c>
      <c r="J620" s="3">
        <v>0.33777142857142883</v>
      </c>
      <c r="K620" s="3">
        <v>9.5969230769230751E-2</v>
      </c>
      <c r="L620" s="3">
        <f t="shared" si="264"/>
        <v>0.28412477388961882</v>
      </c>
      <c r="M620" s="4">
        <f t="shared" si="265"/>
        <v>0</v>
      </c>
      <c r="N620" s="4">
        <f t="shared" si="266"/>
        <v>0</v>
      </c>
      <c r="O620" s="4">
        <f t="shared" si="267"/>
        <v>0</v>
      </c>
      <c r="P620" s="4">
        <f t="shared" si="268"/>
        <v>0</v>
      </c>
      <c r="Q620" s="4">
        <f t="shared" si="269"/>
        <v>0</v>
      </c>
      <c r="R620" s="4">
        <f t="shared" si="270"/>
        <v>0</v>
      </c>
      <c r="S620" s="4">
        <f t="shared" si="271"/>
        <v>0</v>
      </c>
      <c r="T620" s="5">
        <f t="shared" si="289"/>
        <v>9352.9468679370711</v>
      </c>
      <c r="U620" s="5">
        <f t="shared" si="290"/>
        <v>282.92123925222899</v>
      </c>
      <c r="V620" s="5">
        <f t="shared" si="291"/>
        <v>232.51580583307458</v>
      </c>
      <c r="W620" s="5">
        <f t="shared" si="260"/>
        <v>49.017906695692041</v>
      </c>
      <c r="X620" s="5">
        <f t="shared" si="260"/>
        <v>26.462338958366718</v>
      </c>
      <c r="Y620" s="5">
        <f t="shared" si="260"/>
        <v>80.534661257111068</v>
      </c>
      <c r="Z620" s="5">
        <f t="shared" si="260"/>
        <v>27.816882609620794</v>
      </c>
      <c r="AA620" s="4">
        <v>0</v>
      </c>
      <c r="AB620" s="4">
        <f t="shared" si="272"/>
        <v>0</v>
      </c>
      <c r="AC620" s="3">
        <f t="shared" si="273"/>
        <v>0</v>
      </c>
      <c r="AD620" s="4">
        <v>27.199999999999989</v>
      </c>
      <c r="AE620" s="4">
        <v>1.4845555555555554</v>
      </c>
      <c r="AF620" s="4">
        <v>1.4233655555555595</v>
      </c>
      <c r="AG620" s="4">
        <v>6.1189999999999918E-2</v>
      </c>
      <c r="AH620" s="4">
        <v>0.24899999999999975</v>
      </c>
      <c r="AI620" s="4">
        <v>0.83462500000000128</v>
      </c>
      <c r="AJ620" s="4">
        <v>0.16144444444444475</v>
      </c>
      <c r="AK620" s="3">
        <f t="shared" si="274"/>
        <v>0.19343351139067785</v>
      </c>
      <c r="AL620" s="4">
        <f t="shared" si="275"/>
        <v>0</v>
      </c>
      <c r="AM620" s="4">
        <f t="shared" si="276"/>
        <v>0</v>
      </c>
      <c r="AN620" s="4">
        <f t="shared" si="277"/>
        <v>0</v>
      </c>
      <c r="AO620" s="4">
        <f t="shared" si="278"/>
        <v>0</v>
      </c>
      <c r="AP620" s="4">
        <f t="shared" si="279"/>
        <v>0</v>
      </c>
      <c r="AQ620" s="4">
        <f t="shared" si="280"/>
        <v>0</v>
      </c>
      <c r="AR620" s="4">
        <f t="shared" si="281"/>
        <v>0</v>
      </c>
      <c r="AS620" s="5">
        <f t="shared" si="282"/>
        <v>5642.6751040055706</v>
      </c>
      <c r="AT620" s="5">
        <f t="shared" si="283"/>
        <v>219.72524284331649</v>
      </c>
      <c r="AU620" s="5">
        <f t="shared" si="284"/>
        <v>194.13076418535962</v>
      </c>
      <c r="AV620" s="5">
        <f t="shared" si="285"/>
        <v>25.842008803946605</v>
      </c>
      <c r="AW620" s="5">
        <f t="shared" si="286"/>
        <v>25.174329285047019</v>
      </c>
      <c r="AX620" s="5">
        <f t="shared" si="287"/>
        <v>81.073975784946725</v>
      </c>
      <c r="AY620" s="5">
        <f t="shared" si="288"/>
        <v>31.232758342993325</v>
      </c>
    </row>
    <row r="621" spans="1:51" x14ac:dyDescent="0.25">
      <c r="A621" s="2">
        <v>42592</v>
      </c>
      <c r="B621" s="299">
        <v>2016</v>
      </c>
      <c r="C621" s="1" t="s">
        <v>263</v>
      </c>
      <c r="D621" s="3">
        <v>0.10929862378496559</v>
      </c>
      <c r="E621" s="3">
        <v>34.460815972222285</v>
      </c>
      <c r="F621" s="3">
        <v>1.5269766183035689</v>
      </c>
      <c r="G621" s="3">
        <v>1.1633634300595228</v>
      </c>
      <c r="H621" s="3">
        <v>0.38624265252976148</v>
      </c>
      <c r="I621" s="3">
        <v>0.12859561011904769</v>
      </c>
      <c r="J621" s="3">
        <v>0.36946408730158775</v>
      </c>
      <c r="K621" s="3">
        <v>9.9471073717948624E-2</v>
      </c>
      <c r="L621" s="3">
        <f t="shared" si="264"/>
        <v>0.26923069693848739</v>
      </c>
      <c r="M621" s="4">
        <f t="shared" si="265"/>
        <v>9.2150750646297208</v>
      </c>
      <c r="N621" s="4">
        <f t="shared" si="266"/>
        <v>0.40832475269721297</v>
      </c>
      <c r="O621" s="4">
        <f t="shared" si="267"/>
        <v>0.31109191796517621</v>
      </c>
      <c r="P621" s="4">
        <f t="shared" si="268"/>
        <v>0.10328411953717065</v>
      </c>
      <c r="Q621" s="4">
        <f t="shared" si="269"/>
        <v>3.4387409781128954E-2</v>
      </c>
      <c r="R621" s="4">
        <f t="shared" si="270"/>
        <v>9.8797408073952903E-2</v>
      </c>
      <c r="S621" s="4">
        <f t="shared" si="271"/>
        <v>2.6599295031466484E-2</v>
      </c>
      <c r="T621" s="5">
        <f t="shared" si="289"/>
        <v>9362.1619430017017</v>
      </c>
      <c r="U621" s="5">
        <f t="shared" si="290"/>
        <v>283.32956400492623</v>
      </c>
      <c r="V621" s="5">
        <f t="shared" si="291"/>
        <v>232.82689775103975</v>
      </c>
      <c r="W621" s="5">
        <f t="shared" si="260"/>
        <v>49.121190815229212</v>
      </c>
      <c r="X621" s="5">
        <f t="shared" si="260"/>
        <v>26.496726368147847</v>
      </c>
      <c r="Y621" s="5">
        <f t="shared" si="260"/>
        <v>80.633458665185017</v>
      </c>
      <c r="Z621" s="5">
        <f t="shared" si="260"/>
        <v>27.843481904652261</v>
      </c>
      <c r="AA621" s="4">
        <v>8.154083333333334E-2</v>
      </c>
      <c r="AB621" s="4">
        <f t="shared" si="272"/>
        <v>8.154083333333334E-2</v>
      </c>
      <c r="AC621" s="3">
        <f t="shared" si="273"/>
        <v>199.49580722366716</v>
      </c>
      <c r="AD621" s="4">
        <v>27.795000000000041</v>
      </c>
      <c r="AE621" s="4">
        <v>1.4448413715277793</v>
      </c>
      <c r="AF621" s="4">
        <v>1.3801644965277806</v>
      </c>
      <c r="AG621" s="4">
        <v>6.4578437499999877E-2</v>
      </c>
      <c r="AH621" s="4">
        <v>0.23243406249999973</v>
      </c>
      <c r="AI621" s="4">
        <v>0.78517765625000147</v>
      </c>
      <c r="AJ621" s="4">
        <v>0.17157378472222251</v>
      </c>
      <c r="AK621" s="3">
        <f t="shared" si="274"/>
        <v>0.2185158777207909</v>
      </c>
      <c r="AL621" s="4">
        <f t="shared" si="275"/>
        <v>5.5449859617818378</v>
      </c>
      <c r="AM621" s="4">
        <f t="shared" si="276"/>
        <v>0.28823979572308467</v>
      </c>
      <c r="AN621" s="4">
        <f t="shared" si="277"/>
        <v>0.27533703033625578</v>
      </c>
      <c r="AO621" s="4">
        <f t="shared" si="278"/>
        <v>1.2883127518305613E-2</v>
      </c>
      <c r="AP621" s="4">
        <f t="shared" si="279"/>
        <v>4.636962092471375E-2</v>
      </c>
      <c r="AQ621" s="4">
        <f t="shared" si="280"/>
        <v>0.15663965034758109</v>
      </c>
      <c r="AR621" s="4">
        <f t="shared" si="281"/>
        <v>3.4228250681579468E-2</v>
      </c>
      <c r="AS621" s="5">
        <f t="shared" si="282"/>
        <v>5648.2200899673526</v>
      </c>
      <c r="AT621" s="5">
        <f t="shared" si="283"/>
        <v>220.01348263903958</v>
      </c>
      <c r="AU621" s="5">
        <f t="shared" si="284"/>
        <v>194.40610121569588</v>
      </c>
      <c r="AV621" s="5">
        <f t="shared" si="285"/>
        <v>25.854891931464909</v>
      </c>
      <c r="AW621" s="5">
        <f t="shared" si="286"/>
        <v>25.220698905971734</v>
      </c>
      <c r="AX621" s="5">
        <f t="shared" si="287"/>
        <v>81.230615435294311</v>
      </c>
      <c r="AY621" s="5">
        <f t="shared" si="288"/>
        <v>31.266986593674904</v>
      </c>
    </row>
    <row r="622" spans="1:51" x14ac:dyDescent="0.25">
      <c r="A622" s="2">
        <v>42593</v>
      </c>
      <c r="B622" s="299">
        <v>2016</v>
      </c>
      <c r="C622" s="1" t="s">
        <v>264</v>
      </c>
      <c r="D622" s="3">
        <v>0.26321256093552231</v>
      </c>
      <c r="E622" s="3">
        <v>69.773333333333468</v>
      </c>
      <c r="F622" s="3">
        <v>1.6571187499999975</v>
      </c>
      <c r="G622" s="3">
        <v>1.3668124999999982</v>
      </c>
      <c r="H622" s="3">
        <v>0.29030625000000038</v>
      </c>
      <c r="I622" s="3">
        <v>0.21012500000000012</v>
      </c>
      <c r="J622" s="3">
        <v>0.47606666666666747</v>
      </c>
      <c r="K622" s="3">
        <v>0.11125000000000006</v>
      </c>
      <c r="L622" s="3">
        <f t="shared" si="264"/>
        <v>0.23368575829715699</v>
      </c>
      <c r="M622" s="4">
        <f t="shared" si="265"/>
        <v>44.931892285567372</v>
      </c>
      <c r="N622" s="4">
        <f t="shared" si="266"/>
        <v>1.0671337833851584</v>
      </c>
      <c r="O622" s="4">
        <f t="shared" si="267"/>
        <v>0.88018543891506096</v>
      </c>
      <c r="P622" s="4">
        <f t="shared" si="268"/>
        <v>0.18694834447009823</v>
      </c>
      <c r="Q622" s="4">
        <f t="shared" si="269"/>
        <v>0.13531407223158085</v>
      </c>
      <c r="R622" s="4">
        <f t="shared" si="270"/>
        <v>0.30657237035279622</v>
      </c>
      <c r="S622" s="4">
        <f t="shared" si="271"/>
        <v>7.1641596838850033E-2</v>
      </c>
      <c r="T622" s="5">
        <f t="shared" si="289"/>
        <v>9407.093835287269</v>
      </c>
      <c r="U622" s="5">
        <f t="shared" si="290"/>
        <v>284.39669778831137</v>
      </c>
      <c r="V622" s="5">
        <f t="shared" si="291"/>
        <v>233.7070831899548</v>
      </c>
      <c r="W622" s="5">
        <f t="shared" si="260"/>
        <v>49.308139159699309</v>
      </c>
      <c r="X622" s="5">
        <f t="shared" si="260"/>
        <v>26.632040440379427</v>
      </c>
      <c r="Y622" s="5">
        <f t="shared" si="260"/>
        <v>80.940031035537814</v>
      </c>
      <c r="Z622" s="5">
        <f t="shared" si="260"/>
        <v>27.915123501491113</v>
      </c>
      <c r="AA622" s="4">
        <v>0.17829386666666658</v>
      </c>
      <c r="AB622" s="4">
        <f t="shared" si="272"/>
        <v>0.17829386666666658</v>
      </c>
      <c r="AC622" s="3">
        <f t="shared" si="273"/>
        <v>436.20941066781097</v>
      </c>
      <c r="AD622" s="4">
        <v>29.920000000000041</v>
      </c>
      <c r="AE622" s="4">
        <v>1.3030049999999991</v>
      </c>
      <c r="AF622" s="4">
        <v>1.2258750000000014</v>
      </c>
      <c r="AG622" s="4">
        <v>7.6679999999999873E-2</v>
      </c>
      <c r="AH622" s="4">
        <v>0.17327000000000006</v>
      </c>
      <c r="AI622" s="4">
        <v>0.60858000000000156</v>
      </c>
      <c r="AJ622" s="4">
        <v>0.20775000000000043</v>
      </c>
      <c r="AK622" s="3">
        <f t="shared" si="274"/>
        <v>0.34136843143054307</v>
      </c>
      <c r="AL622" s="4">
        <f t="shared" si="275"/>
        <v>13.051385567180919</v>
      </c>
      <c r="AM622" s="4">
        <f t="shared" si="276"/>
        <v>0.56838304314721066</v>
      </c>
      <c r="AN622" s="4">
        <f t="shared" si="277"/>
        <v>0.53473821130240329</v>
      </c>
      <c r="AO622" s="4">
        <f t="shared" si="278"/>
        <v>3.3448537610007691E-2</v>
      </c>
      <c r="AP622" s="4">
        <f t="shared" si="279"/>
        <v>7.5582004586411622E-2</v>
      </c>
      <c r="AQ622" s="4">
        <f t="shared" si="280"/>
        <v>0.26546832314421709</v>
      </c>
      <c r="AR622" s="4">
        <f t="shared" si="281"/>
        <v>9.062250506623791E-2</v>
      </c>
      <c r="AS622" s="5">
        <f t="shared" si="282"/>
        <v>5661.2714755345332</v>
      </c>
      <c r="AT622" s="5">
        <f t="shared" si="283"/>
        <v>220.58186568218679</v>
      </c>
      <c r="AU622" s="5">
        <f t="shared" si="284"/>
        <v>194.94083942699828</v>
      </c>
      <c r="AV622" s="5">
        <f t="shared" si="285"/>
        <v>25.888340469074915</v>
      </c>
      <c r="AW622" s="5">
        <f t="shared" si="286"/>
        <v>25.296280910558146</v>
      </c>
      <c r="AX622" s="5">
        <f t="shared" si="287"/>
        <v>81.49608375843853</v>
      </c>
      <c r="AY622" s="5">
        <f t="shared" si="288"/>
        <v>31.357609098741143</v>
      </c>
    </row>
    <row r="623" spans="1:51" x14ac:dyDescent="0.25">
      <c r="A623" s="2">
        <v>42594</v>
      </c>
      <c r="B623" s="299">
        <v>2016</v>
      </c>
      <c r="C623" s="1" t="s">
        <v>265</v>
      </c>
      <c r="D623" s="3">
        <v>3.4956054894590187E-2</v>
      </c>
      <c r="E623" s="3">
        <v>51.162682291666592</v>
      </c>
      <c r="F623" s="3">
        <v>1.5885303292410711</v>
      </c>
      <c r="G623" s="3">
        <v>1.2595893415178592</v>
      </c>
      <c r="H623" s="3">
        <v>0.34086732700892813</v>
      </c>
      <c r="I623" s="3">
        <v>0.16715680803571431</v>
      </c>
      <c r="J623" s="3">
        <v>0.41988422619047666</v>
      </c>
      <c r="K623" s="3">
        <v>0.10504218750000016</v>
      </c>
      <c r="L623" s="3">
        <f t="shared" si="264"/>
        <v>0.25016940610755101</v>
      </c>
      <c r="M623" s="4">
        <f t="shared" si="265"/>
        <v>4.3755670655511665</v>
      </c>
      <c r="N623" s="4">
        <f t="shared" si="266"/>
        <v>0.13585528904899732</v>
      </c>
      <c r="O623" s="4">
        <f t="shared" si="267"/>
        <v>0.10772339119058517</v>
      </c>
      <c r="P623" s="4">
        <f t="shared" si="268"/>
        <v>2.9151869741310649E-2</v>
      </c>
      <c r="Q623" s="4">
        <f t="shared" si="269"/>
        <v>1.4295689578082613E-2</v>
      </c>
      <c r="R623" s="4">
        <f t="shared" si="270"/>
        <v>3.590960264729387E-2</v>
      </c>
      <c r="S623" s="4">
        <f t="shared" si="271"/>
        <v>8.9834839678316486E-3</v>
      </c>
      <c r="T623" s="5">
        <f t="shared" si="289"/>
        <v>9411.4694023528209</v>
      </c>
      <c r="U623" s="5">
        <f t="shared" si="290"/>
        <v>284.53255307736038</v>
      </c>
      <c r="V623" s="5">
        <f t="shared" si="291"/>
        <v>233.81480658114538</v>
      </c>
      <c r="W623" s="5">
        <f t="shared" si="260"/>
        <v>49.337291029440621</v>
      </c>
      <c r="X623" s="5">
        <f t="shared" si="260"/>
        <v>26.646336129957511</v>
      </c>
      <c r="Y623" s="5">
        <f t="shared" si="260"/>
        <v>80.975940638185108</v>
      </c>
      <c r="Z623" s="5">
        <f t="shared" si="260"/>
        <v>27.924106985458945</v>
      </c>
      <c r="AA623" s="4">
        <v>3.195466666666668E-2</v>
      </c>
      <c r="AB623" s="4">
        <f t="shared" si="272"/>
        <v>3.195466666666668E-2</v>
      </c>
      <c r="AC623" s="3">
        <f t="shared" si="273"/>
        <v>78.179505416262344</v>
      </c>
      <c r="AD623" s="4">
        <v>29.920000000000041</v>
      </c>
      <c r="AE623" s="4">
        <v>1.3030049999999991</v>
      </c>
      <c r="AF623" s="4">
        <v>1.2258750000000014</v>
      </c>
      <c r="AG623" s="4">
        <v>7.6679999999999873E-2</v>
      </c>
      <c r="AH623" s="4">
        <v>0.17327000000000006</v>
      </c>
      <c r="AI623" s="4">
        <v>0.60858000000000156</v>
      </c>
      <c r="AJ623" s="4">
        <v>0.20775000000000043</v>
      </c>
      <c r="AK623" s="3">
        <f t="shared" si="274"/>
        <v>0.34136843143054307</v>
      </c>
      <c r="AL623" s="4">
        <f t="shared" si="275"/>
        <v>2.3391308020545725</v>
      </c>
      <c r="AM623" s="4">
        <f t="shared" si="276"/>
        <v>0.10186828645491684</v>
      </c>
      <c r="AN623" s="4">
        <f t="shared" si="277"/>
        <v>9.5838301202160692E-2</v>
      </c>
      <c r="AO623" s="4">
        <f t="shared" si="278"/>
        <v>5.9948044753189858E-3</v>
      </c>
      <c r="AP623" s="4">
        <f t="shared" si="279"/>
        <v>1.3546162903475781E-2</v>
      </c>
      <c r="AQ623" s="4">
        <f t="shared" si="280"/>
        <v>4.7578483406229062E-2</v>
      </c>
      <c r="AR623" s="4">
        <f t="shared" si="281"/>
        <v>1.6241792250228534E-2</v>
      </c>
      <c r="AS623" s="5">
        <f t="shared" si="282"/>
        <v>5663.6106063365878</v>
      </c>
      <c r="AT623" s="5">
        <f t="shared" si="283"/>
        <v>220.68373396864172</v>
      </c>
      <c r="AU623" s="5">
        <f t="shared" si="284"/>
        <v>195.03667772820043</v>
      </c>
      <c r="AV623" s="5">
        <f t="shared" si="285"/>
        <v>25.894335273550233</v>
      </c>
      <c r="AW623" s="5">
        <f t="shared" si="286"/>
        <v>25.309827073461623</v>
      </c>
      <c r="AX623" s="5">
        <f t="shared" si="287"/>
        <v>81.543662241844757</v>
      </c>
      <c r="AY623" s="5">
        <f t="shared" si="288"/>
        <v>31.37385089099137</v>
      </c>
    </row>
    <row r="624" spans="1:51" x14ac:dyDescent="0.25">
      <c r="A624" s="2">
        <v>42595</v>
      </c>
      <c r="B624" s="299">
        <v>2016</v>
      </c>
      <c r="C624" s="1" t="s">
        <v>266</v>
      </c>
      <c r="D624" s="3">
        <v>1.7976087291419252E-2</v>
      </c>
      <c r="E624" s="3">
        <v>33.029227430555615</v>
      </c>
      <c r="F624" s="3">
        <v>1.5217005859374977</v>
      </c>
      <c r="G624" s="3">
        <v>1.155115494791666</v>
      </c>
      <c r="H624" s="3">
        <v>0.39013196614583284</v>
      </c>
      <c r="I624" s="3">
        <v>0.1252903645833334</v>
      </c>
      <c r="J624" s="3">
        <v>0.36514236111111154</v>
      </c>
      <c r="K624" s="3">
        <v>9.8993549679487092E-2</v>
      </c>
      <c r="L624" s="3">
        <f t="shared" si="264"/>
        <v>0.271109463657556</v>
      </c>
      <c r="M624" s="4">
        <f t="shared" si="265"/>
        <v>1.4526206405890028</v>
      </c>
      <c r="N624" s="4">
        <f t="shared" si="266"/>
        <v>6.6924171465308921E-2</v>
      </c>
      <c r="O624" s="4">
        <f t="shared" si="267"/>
        <v>5.08018122290766E-2</v>
      </c>
      <c r="P624" s="4">
        <f t="shared" si="268"/>
        <v>1.7157947389733228E-2</v>
      </c>
      <c r="Q624" s="4">
        <f t="shared" si="269"/>
        <v>5.5102520954608313E-3</v>
      </c>
      <c r="R624" s="4">
        <f t="shared" si="270"/>
        <v>1.6058908178176585E-2</v>
      </c>
      <c r="S624" s="4">
        <f t="shared" si="271"/>
        <v>4.3537219831113931E-3</v>
      </c>
      <c r="T624" s="5">
        <f t="shared" si="289"/>
        <v>9412.9220229934108</v>
      </c>
      <c r="U624" s="5">
        <f t="shared" si="290"/>
        <v>284.59947724882568</v>
      </c>
      <c r="V624" s="5">
        <f t="shared" si="291"/>
        <v>233.86560839337446</v>
      </c>
      <c r="W624" s="5">
        <f t="shared" si="260"/>
        <v>49.354448976830355</v>
      </c>
      <c r="X624" s="5">
        <f t="shared" si="260"/>
        <v>26.651846382052973</v>
      </c>
      <c r="Y624" s="5">
        <f t="shared" si="260"/>
        <v>80.991999546363289</v>
      </c>
      <c r="Z624" s="5">
        <f t="shared" si="260"/>
        <v>27.928460707442056</v>
      </c>
      <c r="AA624" s="4">
        <v>2.9386133333333342E-2</v>
      </c>
      <c r="AB624" s="4">
        <f t="shared" si="272"/>
        <v>2.9386133333333342E-2</v>
      </c>
      <c r="AC624" s="3">
        <f t="shared" si="273"/>
        <v>71.895394624562101</v>
      </c>
      <c r="AD624" s="4">
        <v>29.835000000000036</v>
      </c>
      <c r="AE624" s="4">
        <v>1.3086784548611103</v>
      </c>
      <c r="AF624" s="4">
        <v>1.2320465798611124</v>
      </c>
      <c r="AG624" s="4">
        <v>7.619593749999988E-2</v>
      </c>
      <c r="AH624" s="4">
        <v>0.17563656250000007</v>
      </c>
      <c r="AI624" s="4">
        <v>0.61564390625000154</v>
      </c>
      <c r="AJ624" s="4">
        <v>0.20630295138888932</v>
      </c>
      <c r="AK624" s="3">
        <f t="shared" si="274"/>
        <v>0.33510110194303383</v>
      </c>
      <c r="AL624" s="4">
        <f t="shared" si="275"/>
        <v>2.144999098623813</v>
      </c>
      <c r="AM624" s="4">
        <f t="shared" si="276"/>
        <v>9.4087953948901709E-2</v>
      </c>
      <c r="AN624" s="4">
        <f t="shared" si="277"/>
        <v>8.8578475054956751E-2</v>
      </c>
      <c r="AO624" s="4">
        <f t="shared" si="278"/>
        <v>5.4781369953509611E-3</v>
      </c>
      <c r="AP624" s="4">
        <f t="shared" si="279"/>
        <v>1.2627459971439072E-2</v>
      </c>
      <c r="AQ624" s="4">
        <f t="shared" si="280"/>
        <v>4.4261961588050777E-2</v>
      </c>
      <c r="AR624" s="4">
        <f t="shared" si="281"/>
        <v>1.4832232102316052E-2</v>
      </c>
      <c r="AS624" s="5">
        <f t="shared" si="282"/>
        <v>5665.7556054352117</v>
      </c>
      <c r="AT624" s="5">
        <f t="shared" si="283"/>
        <v>220.77782192259062</v>
      </c>
      <c r="AU624" s="5">
        <f t="shared" si="284"/>
        <v>195.12525620325539</v>
      </c>
      <c r="AV624" s="5">
        <f t="shared" si="285"/>
        <v>25.899813410545583</v>
      </c>
      <c r="AW624" s="5">
        <f t="shared" si="286"/>
        <v>25.322454533433064</v>
      </c>
      <c r="AX624" s="5">
        <f t="shared" si="287"/>
        <v>81.587924203432806</v>
      </c>
      <c r="AY624" s="5">
        <f t="shared" si="288"/>
        <v>31.388683123093685</v>
      </c>
    </row>
    <row r="625" spans="1:51" x14ac:dyDescent="0.25">
      <c r="A625" s="2">
        <v>42596</v>
      </c>
      <c r="B625" s="299">
        <v>2016</v>
      </c>
      <c r="C625" s="1" t="s">
        <v>267</v>
      </c>
      <c r="D625" s="3">
        <v>7.4902598120957689E-2</v>
      </c>
      <c r="E625" s="3">
        <v>69.773333333333468</v>
      </c>
      <c r="F625" s="3">
        <v>1.6571187499999975</v>
      </c>
      <c r="G625" s="3">
        <v>1.3668124999999982</v>
      </c>
      <c r="H625" s="3">
        <v>0.29030625000000038</v>
      </c>
      <c r="I625" s="3">
        <v>0.21012500000000012</v>
      </c>
      <c r="J625" s="3">
        <v>0.47606666666666747</v>
      </c>
      <c r="K625" s="3">
        <v>0.11125000000000006</v>
      </c>
      <c r="L625" s="3">
        <f t="shared" si="264"/>
        <v>0.23368575829715699</v>
      </c>
      <c r="M625" s="4">
        <f t="shared" si="265"/>
        <v>12.786302670047894</v>
      </c>
      <c r="N625" s="4">
        <f t="shared" si="266"/>
        <v>0.30367507019460188</v>
      </c>
      <c r="O625" s="4">
        <f t="shared" si="267"/>
        <v>0.25047503800217052</v>
      </c>
      <c r="P625" s="4">
        <f t="shared" si="268"/>
        <v>5.3200032192431523E-2</v>
      </c>
      <c r="Q625" s="4">
        <f t="shared" si="269"/>
        <v>3.8506428175193147E-2</v>
      </c>
      <c r="R625" s="4">
        <f t="shared" si="270"/>
        <v>8.7241531976697859E-2</v>
      </c>
      <c r="S625" s="4">
        <f t="shared" si="271"/>
        <v>2.0387103554980312E-2</v>
      </c>
      <c r="T625" s="5">
        <f t="shared" si="289"/>
        <v>9425.7083256634578</v>
      </c>
      <c r="U625" s="5">
        <f t="shared" si="290"/>
        <v>284.90315231902031</v>
      </c>
      <c r="V625" s="5">
        <f t="shared" si="291"/>
        <v>234.11608343137664</v>
      </c>
      <c r="W625" s="5">
        <f t="shared" si="260"/>
        <v>49.407649009022784</v>
      </c>
      <c r="X625" s="5">
        <f t="shared" si="260"/>
        <v>26.690352810228166</v>
      </c>
      <c r="Y625" s="5">
        <f t="shared" si="260"/>
        <v>81.07924107833999</v>
      </c>
      <c r="Z625" s="5">
        <f t="shared" si="260"/>
        <v>27.948847810997037</v>
      </c>
      <c r="AA625" s="4">
        <v>8.5221866666666632E-2</v>
      </c>
      <c r="AB625" s="4">
        <f t="shared" si="272"/>
        <v>8.5221866666666632E-2</v>
      </c>
      <c r="AC625" s="3">
        <f t="shared" si="273"/>
        <v>208.50173328832454</v>
      </c>
      <c r="AD625" s="4">
        <v>29.920000000000041</v>
      </c>
      <c r="AE625" s="4">
        <v>1.3030049999999991</v>
      </c>
      <c r="AF625" s="4">
        <v>1.2258750000000014</v>
      </c>
      <c r="AG625" s="4">
        <v>7.6679999999999873E-2</v>
      </c>
      <c r="AH625" s="4">
        <v>0.17327000000000006</v>
      </c>
      <c r="AI625" s="4">
        <v>0.60858000000000156</v>
      </c>
      <c r="AJ625" s="4">
        <v>0.20775000000000043</v>
      </c>
      <c r="AK625" s="3">
        <f t="shared" si="274"/>
        <v>0.34136843143054307</v>
      </c>
      <c r="AL625" s="4">
        <f t="shared" si="275"/>
        <v>6.23837185998668</v>
      </c>
      <c r="AM625" s="4">
        <f t="shared" si="276"/>
        <v>0.27167880098335312</v>
      </c>
      <c r="AN625" s="4">
        <f t="shared" si="277"/>
        <v>0.25559706229482515</v>
      </c>
      <c r="AO625" s="4">
        <f t="shared" si="278"/>
        <v>1.5987912908548702E-2</v>
      </c>
      <c r="AP625" s="4">
        <f t="shared" si="279"/>
        <v>3.612709532686801E-2</v>
      </c>
      <c r="AQ625" s="4">
        <f t="shared" si="280"/>
        <v>0.12688998484460889</v>
      </c>
      <c r="AR625" s="4">
        <f t="shared" si="281"/>
        <v>4.3316235090649517E-2</v>
      </c>
      <c r="AS625" s="5">
        <f t="shared" si="282"/>
        <v>5671.9939772951984</v>
      </c>
      <c r="AT625" s="5">
        <f t="shared" si="283"/>
        <v>221.04950072357397</v>
      </c>
      <c r="AU625" s="5">
        <f t="shared" si="284"/>
        <v>195.38085326555023</v>
      </c>
      <c r="AV625" s="5">
        <f t="shared" si="285"/>
        <v>25.915801323454133</v>
      </c>
      <c r="AW625" s="5">
        <f t="shared" si="286"/>
        <v>25.358581628759932</v>
      </c>
      <c r="AX625" s="5">
        <f t="shared" si="287"/>
        <v>81.714814188277415</v>
      </c>
      <c r="AY625" s="5">
        <f t="shared" si="288"/>
        <v>31.431999358184335</v>
      </c>
    </row>
    <row r="626" spans="1:51" x14ac:dyDescent="0.25">
      <c r="A626" s="2">
        <v>42597</v>
      </c>
      <c r="B626" s="299">
        <v>2016</v>
      </c>
      <c r="C626" s="1" t="s">
        <v>268</v>
      </c>
      <c r="D626" s="3">
        <v>0.42072175225250286</v>
      </c>
      <c r="E626" s="3">
        <v>69.773333333333468</v>
      </c>
      <c r="F626" s="3">
        <v>1.6571187499999975</v>
      </c>
      <c r="G626" s="3">
        <v>1.3668124999999982</v>
      </c>
      <c r="H626" s="3">
        <v>0.29030625000000038</v>
      </c>
      <c r="I626" s="3">
        <v>0.21012500000000012</v>
      </c>
      <c r="J626" s="3">
        <v>0.47606666666666747</v>
      </c>
      <c r="K626" s="3">
        <v>0.11125000000000006</v>
      </c>
      <c r="L626" s="3">
        <f t="shared" si="264"/>
        <v>0.23368575829715699</v>
      </c>
      <c r="M626" s="4">
        <f t="shared" si="265"/>
        <v>71.8196137266997</v>
      </c>
      <c r="N626" s="4">
        <f t="shared" si="266"/>
        <v>1.705717970441492</v>
      </c>
      <c r="O626" s="4">
        <f t="shared" si="267"/>
        <v>1.4068977515787942</v>
      </c>
      <c r="P626" s="4">
        <f t="shared" si="268"/>
        <v>0.29882021886269872</v>
      </c>
      <c r="Q626" s="4">
        <f t="shared" si="269"/>
        <v>0.21628744985174975</v>
      </c>
      <c r="R626" s="4">
        <f t="shared" si="270"/>
        <v>0.49002853202977487</v>
      </c>
      <c r="S626" s="4">
        <f t="shared" si="271"/>
        <v>0.11451268909462063</v>
      </c>
      <c r="T626" s="5">
        <f t="shared" si="289"/>
        <v>9497.5279393901583</v>
      </c>
      <c r="U626" s="5">
        <f t="shared" si="290"/>
        <v>286.60887028946178</v>
      </c>
      <c r="V626" s="5">
        <f t="shared" si="291"/>
        <v>235.52298118295542</v>
      </c>
      <c r="W626" s="5">
        <f t="shared" si="260"/>
        <v>49.706469227885485</v>
      </c>
      <c r="X626" s="5">
        <f t="shared" si="260"/>
        <v>26.906640260079914</v>
      </c>
      <c r="Y626" s="5">
        <f t="shared" si="260"/>
        <v>81.569269610369759</v>
      </c>
      <c r="Z626" s="5">
        <f t="shared" si="260"/>
        <v>28.063360500091658</v>
      </c>
      <c r="AA626" s="4">
        <v>0.30958773333333328</v>
      </c>
      <c r="AB626" s="4">
        <f t="shared" si="272"/>
        <v>0.30958773333333328</v>
      </c>
      <c r="AC626" s="3">
        <f t="shared" si="273"/>
        <v>757.42977160169733</v>
      </c>
      <c r="AD626" s="4">
        <v>29.920000000000041</v>
      </c>
      <c r="AE626" s="4">
        <v>1.3030049999999991</v>
      </c>
      <c r="AF626" s="4">
        <v>1.2258750000000014</v>
      </c>
      <c r="AG626" s="4">
        <v>7.6679999999999873E-2</v>
      </c>
      <c r="AH626" s="4">
        <v>0.17327000000000006</v>
      </c>
      <c r="AI626" s="4">
        <v>0.60858000000000156</v>
      </c>
      <c r="AJ626" s="4">
        <v>0.20775000000000043</v>
      </c>
      <c r="AK626" s="3">
        <f t="shared" si="274"/>
        <v>0.34136843143054307</v>
      </c>
      <c r="AL626" s="4">
        <f t="shared" si="275"/>
        <v>22.662298766322809</v>
      </c>
      <c r="AM626" s="4">
        <f t="shared" si="276"/>
        <v>0.98693477954586872</v>
      </c>
      <c r="AN626" s="4">
        <f t="shared" si="277"/>
        <v>0.9285142212622316</v>
      </c>
      <c r="AO626" s="4">
        <f t="shared" si="278"/>
        <v>5.8079714886418041E-2</v>
      </c>
      <c r="AP626" s="4">
        <f t="shared" si="279"/>
        <v>0.13123985652542611</v>
      </c>
      <c r="AQ626" s="4">
        <f t="shared" si="280"/>
        <v>0.46095661040136204</v>
      </c>
      <c r="AR626" s="4">
        <f t="shared" si="281"/>
        <v>0.15735603505025292</v>
      </c>
      <c r="AS626" s="5">
        <f t="shared" si="282"/>
        <v>5694.6562760615216</v>
      </c>
      <c r="AT626" s="5">
        <f t="shared" si="283"/>
        <v>222.03643550311983</v>
      </c>
      <c r="AU626" s="5">
        <f t="shared" si="284"/>
        <v>196.30936748681245</v>
      </c>
      <c r="AV626" s="5">
        <f t="shared" si="285"/>
        <v>25.973881038340551</v>
      </c>
      <c r="AW626" s="5">
        <f t="shared" si="286"/>
        <v>25.489821485285358</v>
      </c>
      <c r="AX626" s="5">
        <f t="shared" si="287"/>
        <v>82.175770798678784</v>
      </c>
      <c r="AY626" s="5">
        <f t="shared" si="288"/>
        <v>31.589355393234587</v>
      </c>
    </row>
    <row r="627" spans="1:51" x14ac:dyDescent="0.25">
      <c r="A627" s="2">
        <v>42598</v>
      </c>
      <c r="B627" s="299">
        <v>2016</v>
      </c>
      <c r="C627" s="1" t="s">
        <v>269</v>
      </c>
      <c r="D627" s="3">
        <v>0.12888900723021013</v>
      </c>
      <c r="E627" s="3">
        <v>69.773333333333468</v>
      </c>
      <c r="F627" s="3">
        <v>1.6571187499999975</v>
      </c>
      <c r="G627" s="3">
        <v>1.3668124999999982</v>
      </c>
      <c r="H627" s="3">
        <v>0.29030625000000038</v>
      </c>
      <c r="I627" s="3">
        <v>0.21012500000000012</v>
      </c>
      <c r="J627" s="3">
        <v>0.47606666666666747</v>
      </c>
      <c r="K627" s="3">
        <v>0.11125000000000006</v>
      </c>
      <c r="L627" s="3">
        <f t="shared" si="264"/>
        <v>0.23368575829715699</v>
      </c>
      <c r="M627" s="4">
        <f t="shared" si="265"/>
        <v>22.002092031923052</v>
      </c>
      <c r="N627" s="4">
        <f t="shared" si="266"/>
        <v>0.52255034270960976</v>
      </c>
      <c r="O627" s="4">
        <f t="shared" si="267"/>
        <v>0.43100613054723957</v>
      </c>
      <c r="P627" s="4">
        <f t="shared" si="268"/>
        <v>9.1544212162370395E-2</v>
      </c>
      <c r="Q627" s="4">
        <f t="shared" si="269"/>
        <v>6.626012213177658E-2</v>
      </c>
      <c r="R627" s="4">
        <f t="shared" si="270"/>
        <v>0.15012128721571039</v>
      </c>
      <c r="S627" s="4">
        <f t="shared" si="271"/>
        <v>3.508120683954858E-2</v>
      </c>
      <c r="T627" s="5">
        <f t="shared" si="289"/>
        <v>9519.5300314220822</v>
      </c>
      <c r="U627" s="5">
        <f t="shared" si="290"/>
        <v>287.1314206321714</v>
      </c>
      <c r="V627" s="5">
        <f t="shared" si="291"/>
        <v>235.95398731350267</v>
      </c>
      <c r="W627" s="5">
        <f>W626+P627</f>
        <v>49.798013440047853</v>
      </c>
      <c r="X627" s="5">
        <f>X626+Q627</f>
        <v>26.972900382211691</v>
      </c>
      <c r="Y627" s="5">
        <f>Y626+R627</f>
        <v>81.71939089758547</v>
      </c>
      <c r="Z627" s="5">
        <f>Z626+S627</f>
        <v>28.098441706931208</v>
      </c>
      <c r="AA627" s="4">
        <v>0.12587786666666664</v>
      </c>
      <c r="AB627" s="4">
        <f t="shared" si="272"/>
        <v>0.12587786666666664</v>
      </c>
      <c r="AC627" s="3">
        <f t="shared" si="273"/>
        <v>307.96970788369595</v>
      </c>
      <c r="AD627" s="4">
        <v>29.920000000000041</v>
      </c>
      <c r="AE627" s="4">
        <v>1.3030049999999991</v>
      </c>
      <c r="AF627" s="4">
        <v>1.2258750000000014</v>
      </c>
      <c r="AG627" s="4">
        <v>7.6679999999999873E-2</v>
      </c>
      <c r="AH627" s="4">
        <v>0.17327000000000006</v>
      </c>
      <c r="AI627" s="4">
        <v>0.60858000000000156</v>
      </c>
      <c r="AJ627" s="4">
        <v>0.20775000000000043</v>
      </c>
      <c r="AK627" s="3">
        <f t="shared" si="274"/>
        <v>0.34136843143054307</v>
      </c>
      <c r="AL627" s="4">
        <f t="shared" si="275"/>
        <v>9.2144536598801956</v>
      </c>
      <c r="AM627" s="4">
        <f t="shared" si="276"/>
        <v>0.40128606922099491</v>
      </c>
      <c r="AN627" s="4">
        <f t="shared" si="277"/>
        <v>0.37753236565192622</v>
      </c>
      <c r="AO627" s="4">
        <f t="shared" si="278"/>
        <v>2.3615117200521767E-2</v>
      </c>
      <c r="AP627" s="4">
        <f t="shared" si="279"/>
        <v>5.3361911285008022E-2</v>
      </c>
      <c r="AQ627" s="4">
        <f t="shared" si="280"/>
        <v>0.18742420482386019</v>
      </c>
      <c r="AR627" s="4">
        <f t="shared" si="281"/>
        <v>6.3980706812837962E-2</v>
      </c>
      <c r="AS627" s="5">
        <f t="shared" si="282"/>
        <v>5703.8707297214014</v>
      </c>
      <c r="AT627" s="5">
        <f t="shared" si="283"/>
        <v>222.43772157234082</v>
      </c>
      <c r="AU627" s="5">
        <f t="shared" si="284"/>
        <v>196.68689985246436</v>
      </c>
      <c r="AV627" s="5">
        <f t="shared" si="285"/>
        <v>25.997496155541072</v>
      </c>
      <c r="AW627" s="5">
        <f t="shared" si="286"/>
        <v>25.543183396570367</v>
      </c>
      <c r="AX627" s="5">
        <f t="shared" si="287"/>
        <v>82.363195003502639</v>
      </c>
      <c r="AY627" s="5">
        <f t="shared" si="288"/>
        <v>31.653336100047426</v>
      </c>
    </row>
    <row r="628" spans="1:51" x14ac:dyDescent="0.25">
      <c r="A628" s="2">
        <v>42599</v>
      </c>
      <c r="B628" s="299">
        <v>2016</v>
      </c>
      <c r="C628" s="1" t="s">
        <v>270</v>
      </c>
      <c r="D628" s="3">
        <v>0.42121376769249036</v>
      </c>
      <c r="E628" s="3">
        <v>69.773333333333468</v>
      </c>
      <c r="F628" s="3">
        <v>1.6571187499999975</v>
      </c>
      <c r="G628" s="3">
        <v>1.3668124999999982</v>
      </c>
      <c r="H628" s="3">
        <v>0.29030625000000038</v>
      </c>
      <c r="I628" s="3">
        <v>0.21012500000000012</v>
      </c>
      <c r="J628" s="3">
        <v>0.47606666666666747</v>
      </c>
      <c r="K628" s="3">
        <v>0.11125000000000006</v>
      </c>
      <c r="L628" s="3">
        <f t="shared" si="264"/>
        <v>0.23368575829715699</v>
      </c>
      <c r="M628" s="4">
        <f t="shared" si="265"/>
        <v>71.903603581415538</v>
      </c>
      <c r="N628" s="4">
        <f t="shared" si="266"/>
        <v>1.7077127319988117</v>
      </c>
      <c r="O628" s="4">
        <f t="shared" si="267"/>
        <v>1.4085430561359142</v>
      </c>
      <c r="P628" s="4">
        <f t="shared" si="268"/>
        <v>0.29916967586289844</v>
      </c>
      <c r="Q628" s="4">
        <f t="shared" si="269"/>
        <v>0.21654038843700912</v>
      </c>
      <c r="R628" s="4">
        <f t="shared" si="270"/>
        <v>0.49060159867656045</v>
      </c>
      <c r="S628" s="4">
        <f t="shared" si="271"/>
        <v>0.11464660660852953</v>
      </c>
      <c r="T628" s="5">
        <f t="shared" ref="T628:Z664" si="292">T627+M628</f>
        <v>9591.4336350034973</v>
      </c>
      <c r="U628" s="5">
        <f t="shared" si="292"/>
        <v>288.83913336417021</v>
      </c>
      <c r="V628" s="5">
        <f t="shared" si="292"/>
        <v>237.36253036963859</v>
      </c>
      <c r="W628" s="5">
        <f t="shared" si="292"/>
        <v>50.097183115910752</v>
      </c>
      <c r="X628" s="5">
        <f t="shared" si="292"/>
        <v>27.189440770648702</v>
      </c>
      <c r="Y628" s="5">
        <f t="shared" si="292"/>
        <v>82.209992496262032</v>
      </c>
      <c r="Z628" s="5">
        <f t="shared" si="292"/>
        <v>28.213088313539739</v>
      </c>
      <c r="AA628" s="4">
        <v>0.41161973333333335</v>
      </c>
      <c r="AB628" s="4">
        <f t="shared" si="272"/>
        <v>0.41161973333333335</v>
      </c>
      <c r="AC628" s="3">
        <f t="shared" si="273"/>
        <v>1007.0587656964174</v>
      </c>
      <c r="AD628" s="4">
        <v>29.920000000000041</v>
      </c>
      <c r="AE628" s="4">
        <v>1.3030049999999991</v>
      </c>
      <c r="AF628" s="4">
        <v>1.2258750000000014</v>
      </c>
      <c r="AG628" s="4">
        <v>7.6679999999999873E-2</v>
      </c>
      <c r="AH628" s="4">
        <v>0.17327000000000006</v>
      </c>
      <c r="AI628" s="4">
        <v>0.60858000000000156</v>
      </c>
      <c r="AJ628" s="4">
        <v>0.20775000000000043</v>
      </c>
      <c r="AK628" s="3">
        <f t="shared" si="274"/>
        <v>0.34136843143054307</v>
      </c>
      <c r="AL628" s="4">
        <f t="shared" si="275"/>
        <v>30.131198269636851</v>
      </c>
      <c r="AM628" s="4">
        <f t="shared" si="276"/>
        <v>1.3122026069962593</v>
      </c>
      <c r="AN628" s="4">
        <f t="shared" si="277"/>
        <v>1.2345281643980972</v>
      </c>
      <c r="AO628" s="4">
        <f t="shared" si="278"/>
        <v>7.722126615360117E-2</v>
      </c>
      <c r="AP628" s="4">
        <f t="shared" si="279"/>
        <v>0.17449307233221834</v>
      </c>
      <c r="AQ628" s="4">
        <f t="shared" si="280"/>
        <v>0.61287582362752735</v>
      </c>
      <c r="AR628" s="4">
        <f t="shared" si="281"/>
        <v>0.20921645857343116</v>
      </c>
      <c r="AS628" s="5">
        <f t="shared" si="282"/>
        <v>5734.0019279910384</v>
      </c>
      <c r="AT628" s="5">
        <f t="shared" si="283"/>
        <v>223.74992417933709</v>
      </c>
      <c r="AU628" s="5">
        <f t="shared" si="284"/>
        <v>197.92142801686245</v>
      </c>
      <c r="AV628" s="5">
        <f t="shared" si="285"/>
        <v>26.074717421694672</v>
      </c>
      <c r="AW628" s="5">
        <f t="shared" si="286"/>
        <v>25.717676468902585</v>
      </c>
      <c r="AX628" s="5">
        <f t="shared" si="287"/>
        <v>82.976070827130172</v>
      </c>
      <c r="AY628" s="5">
        <f t="shared" si="288"/>
        <v>31.862552558620855</v>
      </c>
    </row>
    <row r="629" spans="1:51" x14ac:dyDescent="0.25">
      <c r="A629" s="2">
        <v>42600</v>
      </c>
      <c r="B629" s="299">
        <v>2016</v>
      </c>
      <c r="C629" s="1" t="s">
        <v>271</v>
      </c>
      <c r="D629" s="3">
        <v>0.31799146383523108</v>
      </c>
      <c r="E629" s="3">
        <v>69.773333333333468</v>
      </c>
      <c r="F629" s="3">
        <v>1.6571187499999975</v>
      </c>
      <c r="G629" s="3">
        <v>1.3668124999999982</v>
      </c>
      <c r="H629" s="3">
        <v>0.29030625000000038</v>
      </c>
      <c r="I629" s="3">
        <v>0.21012500000000012</v>
      </c>
      <c r="J629" s="3">
        <v>0.47606666666666747</v>
      </c>
      <c r="K629" s="3">
        <v>0.11125000000000006</v>
      </c>
      <c r="L629" s="3">
        <f t="shared" si="264"/>
        <v>0.23368575829715699</v>
      </c>
      <c r="M629" s="4">
        <f t="shared" si="265"/>
        <v>54.282964878239746</v>
      </c>
      <c r="N629" s="4">
        <f t="shared" si="266"/>
        <v>1.2892220366709666</v>
      </c>
      <c r="O629" s="4">
        <f t="shared" si="267"/>
        <v>1.06336663862945</v>
      </c>
      <c r="P629" s="4">
        <f t="shared" si="268"/>
        <v>0.22585539804151744</v>
      </c>
      <c r="Q629" s="4">
        <f t="shared" si="269"/>
        <v>0.16347517669176539</v>
      </c>
      <c r="R629" s="4">
        <f t="shared" si="270"/>
        <v>0.37037516930585695</v>
      </c>
      <c r="S629" s="4">
        <f t="shared" si="271"/>
        <v>8.6551402293677082E-2</v>
      </c>
      <c r="T629" s="5">
        <f t="shared" si="292"/>
        <v>9645.7165998817363</v>
      </c>
      <c r="U629" s="5">
        <f t="shared" si="292"/>
        <v>290.1283554008412</v>
      </c>
      <c r="V629" s="5">
        <f t="shared" si="292"/>
        <v>238.42589700826804</v>
      </c>
      <c r="W629" s="5">
        <f t="shared" si="292"/>
        <v>50.32303851395227</v>
      </c>
      <c r="X629" s="5">
        <f t="shared" si="292"/>
        <v>27.352915947340467</v>
      </c>
      <c r="Y629" s="5">
        <f t="shared" si="292"/>
        <v>82.580367665567891</v>
      </c>
      <c r="Z629" s="5">
        <f t="shared" si="292"/>
        <v>28.299639715833415</v>
      </c>
      <c r="AA629" s="4">
        <v>0.17231306666666657</v>
      </c>
      <c r="AB629" s="4">
        <f t="shared" si="272"/>
        <v>0.17231306666666657</v>
      </c>
      <c r="AC629" s="3">
        <f t="shared" si="273"/>
        <v>421.57693176039265</v>
      </c>
      <c r="AD629" s="4">
        <v>29.920000000000041</v>
      </c>
      <c r="AE629" s="4">
        <v>1.3030049999999991</v>
      </c>
      <c r="AF629" s="4">
        <v>1.2258750000000014</v>
      </c>
      <c r="AG629" s="4">
        <v>7.6679999999999873E-2</v>
      </c>
      <c r="AH629" s="4">
        <v>0.17327000000000006</v>
      </c>
      <c r="AI629" s="4">
        <v>0.60858000000000156</v>
      </c>
      <c r="AJ629" s="4">
        <v>0.20775000000000043</v>
      </c>
      <c r="AK629" s="3">
        <f t="shared" si="274"/>
        <v>0.34136843143054307</v>
      </c>
      <c r="AL629" s="4">
        <f t="shared" si="275"/>
        <v>12.613581798270966</v>
      </c>
      <c r="AM629" s="4">
        <f t="shared" si="276"/>
        <v>0.54931684996844998</v>
      </c>
      <c r="AN629" s="4">
        <f t="shared" si="277"/>
        <v>0.51680062122177184</v>
      </c>
      <c r="AO629" s="4">
        <f t="shared" si="278"/>
        <v>3.2326519127386849E-2</v>
      </c>
      <c r="AP629" s="4">
        <f t="shared" si="279"/>
        <v>7.304663496612325E-2</v>
      </c>
      <c r="AQ629" s="4">
        <f t="shared" si="280"/>
        <v>0.25656328913074039</v>
      </c>
      <c r="AR629" s="4">
        <f t="shared" si="281"/>
        <v>8.7582607573221741E-2</v>
      </c>
      <c r="AS629" s="5">
        <f t="shared" si="282"/>
        <v>5746.6155097893097</v>
      </c>
      <c r="AT629" s="5">
        <f t="shared" si="283"/>
        <v>224.29924102930553</v>
      </c>
      <c r="AU629" s="5">
        <f t="shared" si="284"/>
        <v>198.43822863808421</v>
      </c>
      <c r="AV629" s="5">
        <f t="shared" si="285"/>
        <v>26.107043940822059</v>
      </c>
      <c r="AW629" s="5">
        <f t="shared" si="286"/>
        <v>25.790723103868707</v>
      </c>
      <c r="AX629" s="5">
        <f t="shared" si="287"/>
        <v>83.232634116260911</v>
      </c>
      <c r="AY629" s="5">
        <f t="shared" si="288"/>
        <v>31.950135166194077</v>
      </c>
    </row>
    <row r="630" spans="1:51" x14ac:dyDescent="0.25">
      <c r="A630" s="2">
        <v>42601</v>
      </c>
      <c r="B630" s="299">
        <v>2016</v>
      </c>
      <c r="C630" s="1" t="s">
        <v>272</v>
      </c>
      <c r="D630" s="3">
        <v>6.5465248926592154E-2</v>
      </c>
      <c r="E630" s="3">
        <v>69.773333333333468</v>
      </c>
      <c r="F630" s="3">
        <v>1.6571187499999975</v>
      </c>
      <c r="G630" s="3">
        <v>1.3668124999999982</v>
      </c>
      <c r="H630" s="3">
        <v>0.29030625000000038</v>
      </c>
      <c r="I630" s="3">
        <v>0.21012500000000012</v>
      </c>
      <c r="J630" s="3">
        <v>0.47606666666666747</v>
      </c>
      <c r="K630" s="3">
        <v>0.11125000000000006</v>
      </c>
      <c r="L630" s="3">
        <f t="shared" si="264"/>
        <v>0.23368575829715699</v>
      </c>
      <c r="M630" s="4">
        <f t="shared" si="265"/>
        <v>11.175293089215641</v>
      </c>
      <c r="N630" s="4">
        <f t="shared" si="266"/>
        <v>0.26541354454736193</v>
      </c>
      <c r="O630" s="4">
        <f t="shared" si="267"/>
        <v>0.21891644781440148</v>
      </c>
      <c r="P630" s="4">
        <f t="shared" si="268"/>
        <v>4.6497096732960638E-2</v>
      </c>
      <c r="Q630" s="4">
        <f t="shared" si="269"/>
        <v>3.3654812636701233E-2</v>
      </c>
      <c r="R630" s="4">
        <f t="shared" si="270"/>
        <v>7.6249539413423356E-2</v>
      </c>
      <c r="S630" s="4">
        <f t="shared" si="271"/>
        <v>1.7818431437634792E-2</v>
      </c>
      <c r="T630" s="5">
        <f t="shared" si="292"/>
        <v>9656.8918929709525</v>
      </c>
      <c r="U630" s="5">
        <f t="shared" si="292"/>
        <v>290.39376894538856</v>
      </c>
      <c r="V630" s="5">
        <f t="shared" si="292"/>
        <v>238.64481345608243</v>
      </c>
      <c r="W630" s="5">
        <f t="shared" si="292"/>
        <v>50.369535610685233</v>
      </c>
      <c r="X630" s="5">
        <f t="shared" si="292"/>
        <v>27.386570759977168</v>
      </c>
      <c r="Y630" s="5">
        <f t="shared" si="292"/>
        <v>82.656617204981316</v>
      </c>
      <c r="Z630" s="5">
        <f t="shared" si="292"/>
        <v>28.317458147271051</v>
      </c>
      <c r="AA630" s="4">
        <v>6.240373333333335E-2</v>
      </c>
      <c r="AB630" s="4">
        <f t="shared" si="272"/>
        <v>6.240373333333335E-2</v>
      </c>
      <c r="AC630" s="3">
        <f t="shared" si="273"/>
        <v>152.6754467201971</v>
      </c>
      <c r="AD630" s="4">
        <v>29.920000000000041</v>
      </c>
      <c r="AE630" s="4">
        <v>1.3030049999999991</v>
      </c>
      <c r="AF630" s="4">
        <v>1.2258750000000014</v>
      </c>
      <c r="AG630" s="4">
        <v>7.6679999999999873E-2</v>
      </c>
      <c r="AH630" s="4">
        <v>0.17327000000000006</v>
      </c>
      <c r="AI630" s="4">
        <v>0.60858000000000156</v>
      </c>
      <c r="AJ630" s="4">
        <v>0.20775000000000043</v>
      </c>
      <c r="AK630" s="3">
        <f t="shared" si="274"/>
        <v>0.34136843143054307</v>
      </c>
      <c r="AL630" s="4">
        <f t="shared" si="275"/>
        <v>4.5680493658683021</v>
      </c>
      <c r="AM630" s="4">
        <f t="shared" si="276"/>
        <v>0.19893687045365019</v>
      </c>
      <c r="AN630" s="4">
        <f t="shared" si="277"/>
        <v>0.18716101324812176</v>
      </c>
      <c r="AO630" s="4">
        <f t="shared" si="278"/>
        <v>1.1707153254504691E-2</v>
      </c>
      <c r="AP630" s="4">
        <f t="shared" si="279"/>
        <v>2.6454074653208551E-2</v>
      </c>
      <c r="AQ630" s="4">
        <f t="shared" si="280"/>
        <v>9.2915223364977748E-2</v>
      </c>
      <c r="AR630" s="4">
        <f t="shared" si="281"/>
        <v>3.1718324056121003E-2</v>
      </c>
      <c r="AS630" s="5">
        <f t="shared" si="282"/>
        <v>5751.183559155178</v>
      </c>
      <c r="AT630" s="5">
        <f t="shared" si="283"/>
        <v>224.49817789975918</v>
      </c>
      <c r="AU630" s="5">
        <f t="shared" si="284"/>
        <v>198.62538965133234</v>
      </c>
      <c r="AV630" s="5">
        <f t="shared" si="285"/>
        <v>26.118751094076565</v>
      </c>
      <c r="AW630" s="5">
        <f t="shared" si="286"/>
        <v>25.817177178521916</v>
      </c>
      <c r="AX630" s="5">
        <f t="shared" si="287"/>
        <v>83.325549339625894</v>
      </c>
      <c r="AY630" s="5">
        <f t="shared" si="288"/>
        <v>31.981853490250199</v>
      </c>
    </row>
    <row r="631" spans="1:51" x14ac:dyDescent="0.25">
      <c r="A631" s="2">
        <v>42602</v>
      </c>
      <c r="B631" s="299">
        <v>2016</v>
      </c>
      <c r="C631" s="1" t="s">
        <v>273</v>
      </c>
      <c r="D631" s="3">
        <v>0.13937607852925349</v>
      </c>
      <c r="E631" s="3">
        <v>41.141562500000084</v>
      </c>
      <c r="F631" s="3">
        <v>1.551598102678569</v>
      </c>
      <c r="G631" s="3">
        <v>1.2018537946428554</v>
      </c>
      <c r="H631" s="3">
        <v>0.36809252232142836</v>
      </c>
      <c r="I631" s="3">
        <v>0.14402008928571433</v>
      </c>
      <c r="J631" s="3">
        <v>0.38963214285714343</v>
      </c>
      <c r="K631" s="3">
        <v>0.10169951923076916</v>
      </c>
      <c r="L631" s="3">
        <f t="shared" si="264"/>
        <v>0.26101419273321286</v>
      </c>
      <c r="M631" s="4">
        <f t="shared" si="265"/>
        <v>14.029030187330374</v>
      </c>
      <c r="N631" s="4">
        <f t="shared" si="266"/>
        <v>0.52908580273493822</v>
      </c>
      <c r="O631" s="4">
        <f t="shared" si="267"/>
        <v>0.4098250562506503</v>
      </c>
      <c r="P631" s="4">
        <f t="shared" si="268"/>
        <v>0.12551737935033186</v>
      </c>
      <c r="Q631" s="4">
        <f t="shared" si="269"/>
        <v>4.9110001113139498E-2</v>
      </c>
      <c r="R631" s="4">
        <f t="shared" si="270"/>
        <v>0.13286226292686562</v>
      </c>
      <c r="S631" s="4">
        <f t="shared" si="271"/>
        <v>3.4678936302563697E-2</v>
      </c>
      <c r="T631" s="5">
        <f t="shared" si="292"/>
        <v>9670.9209231582827</v>
      </c>
      <c r="U631" s="5">
        <f t="shared" si="292"/>
        <v>290.92285474812348</v>
      </c>
      <c r="V631" s="5">
        <f t="shared" si="292"/>
        <v>239.05463851233307</v>
      </c>
      <c r="W631" s="5">
        <f t="shared" si="292"/>
        <v>50.495052990035568</v>
      </c>
      <c r="X631" s="5">
        <f t="shared" si="292"/>
        <v>27.435680761090307</v>
      </c>
      <c r="Y631" s="5">
        <f t="shared" si="292"/>
        <v>82.78947946790818</v>
      </c>
      <c r="Z631" s="5">
        <f t="shared" si="292"/>
        <v>28.352137083573613</v>
      </c>
      <c r="AA631" s="4">
        <v>0.12008373333333335</v>
      </c>
      <c r="AB631" s="4">
        <f t="shared" si="272"/>
        <v>0.12008373333333335</v>
      </c>
      <c r="AC631" s="3">
        <f t="shared" si="273"/>
        <v>293.79392307451184</v>
      </c>
      <c r="AD631" s="4">
        <v>29.920000000000041</v>
      </c>
      <c r="AE631" s="4">
        <v>1.3030049999999991</v>
      </c>
      <c r="AF631" s="4">
        <v>1.2258750000000014</v>
      </c>
      <c r="AG631" s="4">
        <v>7.6679999999999873E-2</v>
      </c>
      <c r="AH631" s="4">
        <v>0.17327000000000006</v>
      </c>
      <c r="AI631" s="4">
        <v>0.60858000000000156</v>
      </c>
      <c r="AJ631" s="4">
        <v>0.20775000000000043</v>
      </c>
      <c r="AK631" s="3">
        <f t="shared" si="274"/>
        <v>0.34136843143054307</v>
      </c>
      <c r="AL631" s="4">
        <f t="shared" si="275"/>
        <v>8.7903141783894068</v>
      </c>
      <c r="AM631" s="4">
        <f t="shared" si="276"/>
        <v>0.38281495073570398</v>
      </c>
      <c r="AN631" s="4">
        <f t="shared" si="277"/>
        <v>0.36015462544896759</v>
      </c>
      <c r="AO631" s="4">
        <f t="shared" si="278"/>
        <v>2.252811802135353E-2</v>
      </c>
      <c r="AP631" s="4">
        <f t="shared" si="279"/>
        <v>5.0905673051120683E-2</v>
      </c>
      <c r="AQ631" s="4">
        <f t="shared" si="280"/>
        <v>0.17879710570468685</v>
      </c>
      <c r="AR631" s="4">
        <f t="shared" si="281"/>
        <v>6.103568751872996E-2</v>
      </c>
      <c r="AS631" s="5">
        <f t="shared" si="282"/>
        <v>5759.9738733335671</v>
      </c>
      <c r="AT631" s="5">
        <f t="shared" si="283"/>
        <v>224.88099285049489</v>
      </c>
      <c r="AU631" s="5">
        <f t="shared" si="284"/>
        <v>198.9855442767813</v>
      </c>
      <c r="AV631" s="5">
        <f t="shared" si="285"/>
        <v>26.141279212097917</v>
      </c>
      <c r="AW631" s="5">
        <f t="shared" si="286"/>
        <v>25.868082851573035</v>
      </c>
      <c r="AX631" s="5">
        <f t="shared" si="287"/>
        <v>83.504346445330583</v>
      </c>
      <c r="AY631" s="5">
        <f t="shared" si="288"/>
        <v>32.042889177768927</v>
      </c>
    </row>
    <row r="632" spans="1:51" x14ac:dyDescent="0.25">
      <c r="A632" s="2">
        <v>42603</v>
      </c>
      <c r="B632" s="299">
        <v>2016</v>
      </c>
      <c r="C632" s="1" t="s">
        <v>274</v>
      </c>
      <c r="D632" s="3">
        <v>0.39352184985605138</v>
      </c>
      <c r="E632" s="3">
        <v>69.773333333333468</v>
      </c>
      <c r="F632" s="3">
        <v>1.6571187499999975</v>
      </c>
      <c r="G632" s="3">
        <v>1.3668124999999982</v>
      </c>
      <c r="H632" s="3">
        <v>0.29030625000000038</v>
      </c>
      <c r="I632" s="3">
        <v>0.21012500000000012</v>
      </c>
      <c r="J632" s="3">
        <v>0.47606666666666747</v>
      </c>
      <c r="K632" s="3">
        <v>0.11125000000000006</v>
      </c>
      <c r="L632" s="3">
        <f t="shared" si="264"/>
        <v>0.23368575829715699</v>
      </c>
      <c r="M632" s="4">
        <f t="shared" si="265"/>
        <v>67.17643453984212</v>
      </c>
      <c r="N632" s="4">
        <f t="shared" si="266"/>
        <v>1.5954423261148425</v>
      </c>
      <c r="O632" s="4">
        <f t="shared" si="267"/>
        <v>1.3159410056538456</v>
      </c>
      <c r="P632" s="4">
        <f t="shared" si="268"/>
        <v>0.2795013204609979</v>
      </c>
      <c r="Q632" s="4">
        <f t="shared" si="269"/>
        <v>0.20230434226568372</v>
      </c>
      <c r="R632" s="4">
        <f t="shared" si="270"/>
        <v>0.45834790660138774</v>
      </c>
      <c r="S632" s="4">
        <f t="shared" si="271"/>
        <v>0.10710937811805978</v>
      </c>
      <c r="T632" s="5">
        <f t="shared" si="292"/>
        <v>9738.0973576981251</v>
      </c>
      <c r="U632" s="5">
        <f t="shared" si="292"/>
        <v>292.51829707423832</v>
      </c>
      <c r="V632" s="5">
        <f t="shared" si="292"/>
        <v>240.37057951798693</v>
      </c>
      <c r="W632" s="5">
        <f t="shared" si="292"/>
        <v>50.774554310496562</v>
      </c>
      <c r="X632" s="5">
        <f t="shared" si="292"/>
        <v>27.637985103355991</v>
      </c>
      <c r="Y632" s="5">
        <f t="shared" si="292"/>
        <v>83.247827374509569</v>
      </c>
      <c r="Z632" s="5">
        <f t="shared" si="292"/>
        <v>28.459246461691674</v>
      </c>
      <c r="AA632" s="4">
        <v>0.21462666666666666</v>
      </c>
      <c r="AB632" s="4">
        <f t="shared" si="272"/>
        <v>0.21462666666666666</v>
      </c>
      <c r="AC632" s="3">
        <f t="shared" si="273"/>
        <v>525.10034994808245</v>
      </c>
      <c r="AD632" s="4">
        <v>29.920000000000041</v>
      </c>
      <c r="AE632" s="4">
        <v>1.3030049999999991</v>
      </c>
      <c r="AF632" s="4">
        <v>1.2258750000000014</v>
      </c>
      <c r="AG632" s="4">
        <v>7.6679999999999873E-2</v>
      </c>
      <c r="AH632" s="4">
        <v>0.17327000000000006</v>
      </c>
      <c r="AI632" s="4">
        <v>0.60858000000000156</v>
      </c>
      <c r="AJ632" s="4">
        <v>0.20775000000000043</v>
      </c>
      <c r="AK632" s="3">
        <f t="shared" si="274"/>
        <v>0.34136843143054307</v>
      </c>
      <c r="AL632" s="4">
        <f t="shared" si="275"/>
        <v>15.711002470446653</v>
      </c>
      <c r="AM632" s="4">
        <f t="shared" si="276"/>
        <v>0.6842083814841009</v>
      </c>
      <c r="AN632" s="4">
        <f t="shared" si="277"/>
        <v>0.64370739149260647</v>
      </c>
      <c r="AO632" s="4">
        <f t="shared" si="278"/>
        <v>4.0264694834018906E-2</v>
      </c>
      <c r="AP632" s="4">
        <f t="shared" si="279"/>
        <v>9.0984137635504295E-2</v>
      </c>
      <c r="AQ632" s="4">
        <f t="shared" si="280"/>
        <v>0.31956557097140492</v>
      </c>
      <c r="AR632" s="4">
        <f t="shared" si="281"/>
        <v>0.10908959770171438</v>
      </c>
      <c r="AS632" s="5">
        <f t="shared" si="282"/>
        <v>5775.6848758040142</v>
      </c>
      <c r="AT632" s="5">
        <f t="shared" si="283"/>
        <v>225.56520123197899</v>
      </c>
      <c r="AU632" s="5">
        <f t="shared" si="284"/>
        <v>199.62925166827389</v>
      </c>
      <c r="AV632" s="5">
        <f t="shared" si="285"/>
        <v>26.181543906931935</v>
      </c>
      <c r="AW632" s="5">
        <f t="shared" si="286"/>
        <v>25.959066989208541</v>
      </c>
      <c r="AX632" s="5">
        <f t="shared" si="287"/>
        <v>83.823912016301989</v>
      </c>
      <c r="AY632" s="5">
        <f t="shared" si="288"/>
        <v>32.151978775470639</v>
      </c>
    </row>
    <row r="633" spans="1:51" x14ac:dyDescent="0.25">
      <c r="A633" s="2">
        <v>42604</v>
      </c>
      <c r="B633" s="299">
        <v>2016</v>
      </c>
      <c r="C633" s="1" t="s">
        <v>275</v>
      </c>
      <c r="D633" s="3">
        <v>7.6291715040217895E-2</v>
      </c>
      <c r="E633" s="3">
        <v>69.773333333333468</v>
      </c>
      <c r="F633" s="3">
        <v>1.6571187499999975</v>
      </c>
      <c r="G633" s="3">
        <v>1.3668124999999982</v>
      </c>
      <c r="H633" s="3">
        <v>0.29030625000000038</v>
      </c>
      <c r="I633" s="3">
        <v>0.21012500000000012</v>
      </c>
      <c r="J633" s="3">
        <v>0.47606666666666747</v>
      </c>
      <c r="K633" s="3">
        <v>0.11125000000000006</v>
      </c>
      <c r="L633" s="3">
        <f t="shared" si="264"/>
        <v>0.23368575829715699</v>
      </c>
      <c r="M633" s="4">
        <f t="shared" si="265"/>
        <v>13.023432887414486</v>
      </c>
      <c r="N633" s="4">
        <f t="shared" si="266"/>
        <v>0.30930691993743226</v>
      </c>
      <c r="O633" s="4">
        <f t="shared" si="267"/>
        <v>0.25512025888728962</v>
      </c>
      <c r="P633" s="4">
        <f t="shared" si="268"/>
        <v>5.418666105014288E-2</v>
      </c>
      <c r="Q633" s="4">
        <f t="shared" si="269"/>
        <v>3.9220554683756424E-2</v>
      </c>
      <c r="R633" s="4">
        <f t="shared" si="270"/>
        <v>8.8859482370558782E-2</v>
      </c>
      <c r="S633" s="4">
        <f t="shared" si="271"/>
        <v>2.076519551965688E-2</v>
      </c>
      <c r="T633" s="5">
        <f t="shared" si="292"/>
        <v>9751.120790585539</v>
      </c>
      <c r="U633" s="5">
        <f t="shared" si="292"/>
        <v>292.82760399417577</v>
      </c>
      <c r="V633" s="5">
        <f t="shared" si="292"/>
        <v>240.62569977687423</v>
      </c>
      <c r="W633" s="5">
        <f t="shared" si="292"/>
        <v>50.828740971546708</v>
      </c>
      <c r="X633" s="5">
        <f t="shared" si="292"/>
        <v>27.677205658039746</v>
      </c>
      <c r="Y633" s="5">
        <f t="shared" si="292"/>
        <v>83.336686856880121</v>
      </c>
      <c r="Z633" s="5">
        <f t="shared" si="292"/>
        <v>28.480011657211332</v>
      </c>
      <c r="AA633" s="4">
        <v>7.7531200000000008E-2</v>
      </c>
      <c r="AB633" s="4">
        <f t="shared" si="272"/>
        <v>7.7531200000000008E-2</v>
      </c>
      <c r="AC633" s="3">
        <f t="shared" si="273"/>
        <v>189.68593644108267</v>
      </c>
      <c r="AD633" s="4">
        <v>29.920000000000041</v>
      </c>
      <c r="AE633" s="4">
        <v>1.3030049999999991</v>
      </c>
      <c r="AF633" s="4">
        <v>1.2258750000000014</v>
      </c>
      <c r="AG633" s="4">
        <v>7.6679999999999873E-2</v>
      </c>
      <c r="AH633" s="4">
        <v>0.17327000000000006</v>
      </c>
      <c r="AI633" s="4">
        <v>0.60858000000000156</v>
      </c>
      <c r="AJ633" s="4">
        <v>0.20775000000000043</v>
      </c>
      <c r="AK633" s="3">
        <f t="shared" si="274"/>
        <v>0.34136843143054307</v>
      </c>
      <c r="AL633" s="4">
        <f t="shared" si="275"/>
        <v>5.6754032183172018</v>
      </c>
      <c r="AM633" s="4">
        <f t="shared" si="276"/>
        <v>0.24716172361241279</v>
      </c>
      <c r="AN633" s="4">
        <f t="shared" si="277"/>
        <v>0.23253124733471253</v>
      </c>
      <c r="AO633" s="4">
        <f t="shared" si="278"/>
        <v>1.4545117606302197E-2</v>
      </c>
      <c r="AP633" s="4">
        <f t="shared" si="279"/>
        <v>3.2866882207146418E-2</v>
      </c>
      <c r="AQ633" s="4">
        <f t="shared" si="280"/>
        <v>0.1154390671993144</v>
      </c>
      <c r="AR633" s="4">
        <f t="shared" si="281"/>
        <v>3.9407253295635013E-2</v>
      </c>
      <c r="AS633" s="5">
        <f t="shared" si="282"/>
        <v>5781.3602790223313</v>
      </c>
      <c r="AT633" s="5">
        <f t="shared" si="283"/>
        <v>225.8123629555914</v>
      </c>
      <c r="AU633" s="5">
        <f t="shared" si="284"/>
        <v>199.86178291560861</v>
      </c>
      <c r="AV633" s="5">
        <f t="shared" si="285"/>
        <v>26.196089024538239</v>
      </c>
      <c r="AW633" s="5">
        <f t="shared" si="286"/>
        <v>25.991933871415686</v>
      </c>
      <c r="AX633" s="5">
        <f t="shared" si="287"/>
        <v>83.939351083501307</v>
      </c>
      <c r="AY633" s="5">
        <f t="shared" si="288"/>
        <v>32.191386028766274</v>
      </c>
    </row>
    <row r="634" spans="1:51" x14ac:dyDescent="0.25">
      <c r="A634" s="2">
        <v>42605</v>
      </c>
      <c r="B634" s="299">
        <v>2016</v>
      </c>
      <c r="C634" s="1" t="s">
        <v>276</v>
      </c>
      <c r="D634" s="3">
        <v>2.9996472059081489E-3</v>
      </c>
      <c r="E634" s="3">
        <v>26.825677083333389</v>
      </c>
      <c r="F634" s="3">
        <v>1.4988377790178562</v>
      </c>
      <c r="G634" s="3">
        <v>1.119374441964287</v>
      </c>
      <c r="H634" s="3">
        <v>0.40698565848214202</v>
      </c>
      <c r="I634" s="3">
        <v>0.11096763392857167</v>
      </c>
      <c r="J634" s="3">
        <v>0.34641488095238127</v>
      </c>
      <c r="K634" s="3">
        <v>9.692427884615383E-2</v>
      </c>
      <c r="L634" s="3">
        <f t="shared" si="264"/>
        <v>0.27979248056458983</v>
      </c>
      <c r="M634" s="4">
        <f t="shared" si="265"/>
        <v>0.19686998083687884</v>
      </c>
      <c r="N634" s="4">
        <f t="shared" si="266"/>
        <v>1.099976578097871E-2</v>
      </c>
      <c r="O634" s="4">
        <f t="shared" si="267"/>
        <v>8.2149361693359194E-3</v>
      </c>
      <c r="P634" s="4">
        <f t="shared" si="268"/>
        <v>2.9868121701965857E-3</v>
      </c>
      <c r="Q634" s="4">
        <f t="shared" si="269"/>
        <v>8.143763118137505E-4</v>
      </c>
      <c r="R634" s="4">
        <f t="shared" si="270"/>
        <v>2.5422915053680546E-3</v>
      </c>
      <c r="S634" s="4">
        <f t="shared" si="271"/>
        <v>7.1131404660521329E-4</v>
      </c>
      <c r="T634" s="5">
        <f t="shared" si="292"/>
        <v>9751.3176605663757</v>
      </c>
      <c r="U634" s="5">
        <f t="shared" si="292"/>
        <v>292.83860375995675</v>
      </c>
      <c r="V634" s="5">
        <f t="shared" si="292"/>
        <v>240.63391471304357</v>
      </c>
      <c r="W634" s="5">
        <f t="shared" si="292"/>
        <v>50.831727783716907</v>
      </c>
      <c r="X634" s="5">
        <f t="shared" si="292"/>
        <v>27.678020034351558</v>
      </c>
      <c r="Y634" s="5">
        <f t="shared" si="292"/>
        <v>83.339229148385485</v>
      </c>
      <c r="Z634" s="5">
        <f t="shared" si="292"/>
        <v>28.480722971257936</v>
      </c>
      <c r="AA634" s="4">
        <v>7.4944833333333355E-3</v>
      </c>
      <c r="AB634" s="4">
        <f t="shared" si="272"/>
        <v>7.4944833333333355E-3</v>
      </c>
      <c r="AC634" s="3">
        <f t="shared" si="273"/>
        <v>18.335819505249766</v>
      </c>
      <c r="AD634" s="4">
        <v>28.843333333333302</v>
      </c>
      <c r="AE634" s="4">
        <v>1.3748687615740744</v>
      </c>
      <c r="AF634" s="4">
        <v>1.3040483449074107</v>
      </c>
      <c r="AG634" s="4">
        <v>7.0548541666666617E-2</v>
      </c>
      <c r="AH634" s="4">
        <v>0.20324645833333324</v>
      </c>
      <c r="AI634" s="4">
        <v>0.69805614583333453</v>
      </c>
      <c r="AJ634" s="4">
        <v>0.18942071759259302</v>
      </c>
      <c r="AK634" s="3">
        <f t="shared" si="274"/>
        <v>0.27135455897528687</v>
      </c>
      <c r="AL634" s="4">
        <f t="shared" si="275"/>
        <v>0.52886615392975345</v>
      </c>
      <c r="AM634" s="4">
        <f t="shared" si="276"/>
        <v>2.5209345455628505E-2</v>
      </c>
      <c r="AN634" s="4">
        <f t="shared" si="277"/>
        <v>2.3910795078341974E-2</v>
      </c>
      <c r="AO634" s="4">
        <f t="shared" si="278"/>
        <v>1.2935653263585916E-3</v>
      </c>
      <c r="AP634" s="4">
        <f t="shared" si="279"/>
        <v>3.726690375081265E-3</v>
      </c>
      <c r="AQ634" s="4">
        <f t="shared" si="280"/>
        <v>1.279943149453033E-2</v>
      </c>
      <c r="AR634" s="4">
        <f t="shared" si="281"/>
        <v>3.4731840883326743E-3</v>
      </c>
      <c r="AS634" s="5">
        <f t="shared" si="282"/>
        <v>5781.8891451762611</v>
      </c>
      <c r="AT634" s="5">
        <f t="shared" si="283"/>
        <v>225.83757230104703</v>
      </c>
      <c r="AU634" s="5">
        <f t="shared" si="284"/>
        <v>199.88569371068695</v>
      </c>
      <c r="AV634" s="5">
        <f t="shared" si="285"/>
        <v>26.197382589864596</v>
      </c>
      <c r="AW634" s="5">
        <f t="shared" si="286"/>
        <v>25.995660561790768</v>
      </c>
      <c r="AX634" s="5">
        <f t="shared" si="287"/>
        <v>83.952150514995836</v>
      </c>
      <c r="AY634" s="5">
        <f t="shared" si="288"/>
        <v>32.19485921285461</v>
      </c>
    </row>
    <row r="635" spans="1:51" x14ac:dyDescent="0.25">
      <c r="A635" s="2">
        <v>42606</v>
      </c>
      <c r="B635" s="299">
        <v>2016</v>
      </c>
      <c r="C635" s="1" t="s">
        <v>277</v>
      </c>
      <c r="D635" s="3">
        <v>0</v>
      </c>
      <c r="E635" s="3">
        <v>23.962500000000045</v>
      </c>
      <c r="F635" s="3">
        <v>1.4882857142857133</v>
      </c>
      <c r="G635" s="3">
        <v>1.1028785714285727</v>
      </c>
      <c r="H635" s="3">
        <v>0.41476428571428486</v>
      </c>
      <c r="I635" s="3">
        <v>0.10435714285714308</v>
      </c>
      <c r="J635" s="3">
        <v>0.33777142857142883</v>
      </c>
      <c r="K635" s="3">
        <v>9.5969230769230751E-2</v>
      </c>
      <c r="L635" s="3">
        <f t="shared" si="264"/>
        <v>0.28412477388961882</v>
      </c>
      <c r="M635" s="4">
        <f t="shared" si="265"/>
        <v>0</v>
      </c>
      <c r="N635" s="4">
        <f t="shared" si="266"/>
        <v>0</v>
      </c>
      <c r="O635" s="4">
        <f t="shared" si="267"/>
        <v>0</v>
      </c>
      <c r="P635" s="4">
        <f t="shared" si="268"/>
        <v>0</v>
      </c>
      <c r="Q635" s="4">
        <f t="shared" si="269"/>
        <v>0</v>
      </c>
      <c r="R635" s="4">
        <f t="shared" si="270"/>
        <v>0</v>
      </c>
      <c r="S635" s="4">
        <f t="shared" si="271"/>
        <v>0</v>
      </c>
      <c r="T635" s="5">
        <f t="shared" si="292"/>
        <v>9751.3176605663757</v>
      </c>
      <c r="U635" s="5">
        <f t="shared" si="292"/>
        <v>292.83860375995675</v>
      </c>
      <c r="V635" s="5">
        <f t="shared" si="292"/>
        <v>240.63391471304357</v>
      </c>
      <c r="W635" s="5">
        <f t="shared" si="292"/>
        <v>50.831727783716907</v>
      </c>
      <c r="X635" s="5">
        <f t="shared" si="292"/>
        <v>27.678020034351558</v>
      </c>
      <c r="Y635" s="5">
        <f t="shared" si="292"/>
        <v>83.339229148385485</v>
      </c>
      <c r="Z635" s="5">
        <f t="shared" si="292"/>
        <v>28.480722971257936</v>
      </c>
      <c r="AA635" s="4">
        <v>0</v>
      </c>
      <c r="AB635" s="4">
        <f t="shared" si="272"/>
        <v>0</v>
      </c>
      <c r="AC635" s="3">
        <f t="shared" si="273"/>
        <v>0</v>
      </c>
      <c r="AD635" s="4">
        <v>27.199999999999989</v>
      </c>
      <c r="AE635" s="4">
        <v>1.4845555555555554</v>
      </c>
      <c r="AF635" s="4">
        <v>1.4233655555555595</v>
      </c>
      <c r="AG635" s="4">
        <v>6.1189999999999918E-2</v>
      </c>
      <c r="AH635" s="4">
        <v>0.24899999999999975</v>
      </c>
      <c r="AI635" s="4">
        <v>0.83462500000000128</v>
      </c>
      <c r="AJ635" s="4">
        <v>0.16144444444444475</v>
      </c>
      <c r="AK635" s="3">
        <f t="shared" si="274"/>
        <v>0.19343351139067785</v>
      </c>
      <c r="AL635" s="4">
        <f t="shared" si="275"/>
        <v>0</v>
      </c>
      <c r="AM635" s="4">
        <f t="shared" si="276"/>
        <v>0</v>
      </c>
      <c r="AN635" s="4">
        <f t="shared" si="277"/>
        <v>0</v>
      </c>
      <c r="AO635" s="4">
        <f t="shared" si="278"/>
        <v>0</v>
      </c>
      <c r="AP635" s="4">
        <f t="shared" si="279"/>
        <v>0</v>
      </c>
      <c r="AQ635" s="4">
        <f t="shared" si="280"/>
        <v>0</v>
      </c>
      <c r="AR635" s="4">
        <f t="shared" si="281"/>
        <v>0</v>
      </c>
      <c r="AS635" s="5">
        <f t="shared" si="282"/>
        <v>5781.8891451762611</v>
      </c>
      <c r="AT635" s="5">
        <f t="shared" si="283"/>
        <v>225.83757230104703</v>
      </c>
      <c r="AU635" s="5">
        <f t="shared" si="284"/>
        <v>199.88569371068695</v>
      </c>
      <c r="AV635" s="5">
        <f t="shared" si="285"/>
        <v>26.197382589864596</v>
      </c>
      <c r="AW635" s="5">
        <f t="shared" si="286"/>
        <v>25.995660561790768</v>
      </c>
      <c r="AX635" s="5">
        <f t="shared" si="287"/>
        <v>83.952150514995836</v>
      </c>
      <c r="AY635" s="5">
        <f t="shared" si="288"/>
        <v>32.19485921285461</v>
      </c>
    </row>
    <row r="636" spans="1:51" x14ac:dyDescent="0.25">
      <c r="A636" s="2">
        <v>42607</v>
      </c>
      <c r="B636" s="299">
        <v>2016</v>
      </c>
      <c r="C636" s="1" t="s">
        <v>278</v>
      </c>
      <c r="D636" s="3">
        <v>0</v>
      </c>
      <c r="E636" s="3">
        <v>23.962500000000045</v>
      </c>
      <c r="F636" s="3">
        <v>1.4882857142857133</v>
      </c>
      <c r="G636" s="3">
        <v>1.1028785714285727</v>
      </c>
      <c r="H636" s="3">
        <v>0.41476428571428486</v>
      </c>
      <c r="I636" s="3">
        <v>0.10435714285714308</v>
      </c>
      <c r="J636" s="3">
        <v>0.33777142857142883</v>
      </c>
      <c r="K636" s="3">
        <v>9.5969230769230751E-2</v>
      </c>
      <c r="L636" s="3">
        <f t="shared" si="264"/>
        <v>0.28412477388961882</v>
      </c>
      <c r="M636" s="4">
        <f t="shared" si="265"/>
        <v>0</v>
      </c>
      <c r="N636" s="4">
        <f t="shared" si="266"/>
        <v>0</v>
      </c>
      <c r="O636" s="4">
        <f t="shared" si="267"/>
        <v>0</v>
      </c>
      <c r="P636" s="4">
        <f t="shared" si="268"/>
        <v>0</v>
      </c>
      <c r="Q636" s="4">
        <f t="shared" si="269"/>
        <v>0</v>
      </c>
      <c r="R636" s="4">
        <f t="shared" si="270"/>
        <v>0</v>
      </c>
      <c r="S636" s="4">
        <f t="shared" si="271"/>
        <v>0</v>
      </c>
      <c r="T636" s="5">
        <f t="shared" si="292"/>
        <v>9751.3176605663757</v>
      </c>
      <c r="U636" s="5">
        <f t="shared" si="292"/>
        <v>292.83860375995675</v>
      </c>
      <c r="V636" s="5">
        <f t="shared" si="292"/>
        <v>240.63391471304357</v>
      </c>
      <c r="W636" s="5">
        <f t="shared" si="292"/>
        <v>50.831727783716907</v>
      </c>
      <c r="X636" s="5">
        <f t="shared" si="292"/>
        <v>27.678020034351558</v>
      </c>
      <c r="Y636" s="5">
        <f t="shared" si="292"/>
        <v>83.339229148385485</v>
      </c>
      <c r="Z636" s="5">
        <f t="shared" si="292"/>
        <v>28.480722971257936</v>
      </c>
      <c r="AA636" s="4">
        <v>0</v>
      </c>
      <c r="AB636" s="4">
        <f t="shared" si="272"/>
        <v>0</v>
      </c>
      <c r="AC636" s="3">
        <f t="shared" si="273"/>
        <v>0</v>
      </c>
      <c r="AD636" s="4">
        <v>27.199999999999989</v>
      </c>
      <c r="AE636" s="4">
        <v>1.4845555555555554</v>
      </c>
      <c r="AF636" s="4">
        <v>1.4233655555555595</v>
      </c>
      <c r="AG636" s="4">
        <v>6.1189999999999918E-2</v>
      </c>
      <c r="AH636" s="4">
        <v>0.24899999999999975</v>
      </c>
      <c r="AI636" s="4">
        <v>0.83462500000000128</v>
      </c>
      <c r="AJ636" s="4">
        <v>0.16144444444444475</v>
      </c>
      <c r="AK636" s="3">
        <f t="shared" si="274"/>
        <v>0.19343351139067785</v>
      </c>
      <c r="AL636" s="4">
        <f t="shared" si="275"/>
        <v>0</v>
      </c>
      <c r="AM636" s="4">
        <f t="shared" si="276"/>
        <v>0</v>
      </c>
      <c r="AN636" s="4">
        <f t="shared" si="277"/>
        <v>0</v>
      </c>
      <c r="AO636" s="4">
        <f t="shared" si="278"/>
        <v>0</v>
      </c>
      <c r="AP636" s="4">
        <f t="shared" si="279"/>
        <v>0</v>
      </c>
      <c r="AQ636" s="4">
        <f t="shared" si="280"/>
        <v>0</v>
      </c>
      <c r="AR636" s="4">
        <f t="shared" si="281"/>
        <v>0</v>
      </c>
      <c r="AS636" s="5">
        <f t="shared" si="282"/>
        <v>5781.8891451762611</v>
      </c>
      <c r="AT636" s="5">
        <f t="shared" si="283"/>
        <v>225.83757230104703</v>
      </c>
      <c r="AU636" s="5">
        <f t="shared" si="284"/>
        <v>199.88569371068695</v>
      </c>
      <c r="AV636" s="5">
        <f t="shared" si="285"/>
        <v>26.197382589864596</v>
      </c>
      <c r="AW636" s="5">
        <f t="shared" si="286"/>
        <v>25.995660561790768</v>
      </c>
      <c r="AX636" s="5">
        <f t="shared" si="287"/>
        <v>83.952150514995836</v>
      </c>
      <c r="AY636" s="5">
        <f t="shared" si="288"/>
        <v>32.19485921285461</v>
      </c>
    </row>
    <row r="637" spans="1:51" x14ac:dyDescent="0.25">
      <c r="A637" s="2">
        <v>42608</v>
      </c>
      <c r="B637" s="299">
        <v>2016</v>
      </c>
      <c r="C637" s="1" t="s">
        <v>279</v>
      </c>
      <c r="D637" s="3">
        <v>0</v>
      </c>
      <c r="E637" s="3">
        <v>23.962500000000045</v>
      </c>
      <c r="F637" s="3">
        <v>1.4882857142857133</v>
      </c>
      <c r="G637" s="3">
        <v>1.1028785714285727</v>
      </c>
      <c r="H637" s="3">
        <v>0.41476428571428486</v>
      </c>
      <c r="I637" s="3">
        <v>0.10435714285714308</v>
      </c>
      <c r="J637" s="3">
        <v>0.33777142857142883</v>
      </c>
      <c r="K637" s="3">
        <v>9.5969230769230751E-2</v>
      </c>
      <c r="L637" s="3">
        <f t="shared" si="264"/>
        <v>0.28412477388961882</v>
      </c>
      <c r="M637" s="4">
        <f t="shared" si="265"/>
        <v>0</v>
      </c>
      <c r="N637" s="4">
        <f t="shared" si="266"/>
        <v>0</v>
      </c>
      <c r="O637" s="4">
        <f t="shared" si="267"/>
        <v>0</v>
      </c>
      <c r="P637" s="4">
        <f t="shared" si="268"/>
        <v>0</v>
      </c>
      <c r="Q637" s="4">
        <f t="shared" si="269"/>
        <v>0</v>
      </c>
      <c r="R637" s="4">
        <f t="shared" si="270"/>
        <v>0</v>
      </c>
      <c r="S637" s="4">
        <f t="shared" si="271"/>
        <v>0</v>
      </c>
      <c r="T637" s="5">
        <f t="shared" si="292"/>
        <v>9751.3176605663757</v>
      </c>
      <c r="U637" s="5">
        <f t="shared" si="292"/>
        <v>292.83860375995675</v>
      </c>
      <c r="V637" s="5">
        <f t="shared" si="292"/>
        <v>240.63391471304357</v>
      </c>
      <c r="W637" s="5">
        <f t="shared" si="292"/>
        <v>50.831727783716907</v>
      </c>
      <c r="X637" s="5">
        <f t="shared" si="292"/>
        <v>27.678020034351558</v>
      </c>
      <c r="Y637" s="5">
        <f t="shared" si="292"/>
        <v>83.339229148385485</v>
      </c>
      <c r="Z637" s="5">
        <f t="shared" si="292"/>
        <v>28.480722971257936</v>
      </c>
      <c r="AA637" s="4">
        <v>0</v>
      </c>
      <c r="AB637" s="4">
        <f t="shared" si="272"/>
        <v>0</v>
      </c>
      <c r="AC637" s="3">
        <f t="shared" si="273"/>
        <v>0</v>
      </c>
      <c r="AD637" s="4">
        <v>27.199999999999989</v>
      </c>
      <c r="AE637" s="4">
        <v>1.4845555555555554</v>
      </c>
      <c r="AF637" s="4">
        <v>1.4233655555555595</v>
      </c>
      <c r="AG637" s="4">
        <v>6.1189999999999918E-2</v>
      </c>
      <c r="AH637" s="4">
        <v>0.24899999999999975</v>
      </c>
      <c r="AI637" s="4">
        <v>0.83462500000000128</v>
      </c>
      <c r="AJ637" s="4">
        <v>0.16144444444444475</v>
      </c>
      <c r="AK637" s="3">
        <f t="shared" si="274"/>
        <v>0.19343351139067785</v>
      </c>
      <c r="AL637" s="4">
        <f t="shared" si="275"/>
        <v>0</v>
      </c>
      <c r="AM637" s="4">
        <f t="shared" si="276"/>
        <v>0</v>
      </c>
      <c r="AN637" s="4">
        <f t="shared" si="277"/>
        <v>0</v>
      </c>
      <c r="AO637" s="4">
        <f t="shared" si="278"/>
        <v>0</v>
      </c>
      <c r="AP637" s="4">
        <f t="shared" si="279"/>
        <v>0</v>
      </c>
      <c r="AQ637" s="4">
        <f t="shared" si="280"/>
        <v>0</v>
      </c>
      <c r="AR637" s="4">
        <f t="shared" si="281"/>
        <v>0</v>
      </c>
      <c r="AS637" s="5">
        <f t="shared" si="282"/>
        <v>5781.8891451762611</v>
      </c>
      <c r="AT637" s="5">
        <f t="shared" si="283"/>
        <v>225.83757230104703</v>
      </c>
      <c r="AU637" s="5">
        <f t="shared" si="284"/>
        <v>199.88569371068695</v>
      </c>
      <c r="AV637" s="5">
        <f t="shared" si="285"/>
        <v>26.197382589864596</v>
      </c>
      <c r="AW637" s="5">
        <f t="shared" si="286"/>
        <v>25.995660561790768</v>
      </c>
      <c r="AX637" s="5">
        <f t="shared" si="287"/>
        <v>83.952150514995836</v>
      </c>
      <c r="AY637" s="5">
        <f t="shared" si="288"/>
        <v>32.19485921285461</v>
      </c>
    </row>
    <row r="638" spans="1:51" x14ac:dyDescent="0.25">
      <c r="A638" s="2">
        <v>42609</v>
      </c>
      <c r="B638" s="299">
        <v>2016</v>
      </c>
      <c r="C638" s="1" t="s">
        <v>280</v>
      </c>
      <c r="D638" s="3">
        <v>0</v>
      </c>
      <c r="E638" s="3">
        <v>23.962500000000045</v>
      </c>
      <c r="F638" s="3">
        <v>1.4882857142857133</v>
      </c>
      <c r="G638" s="3">
        <v>1.1028785714285727</v>
      </c>
      <c r="H638" s="3">
        <v>0.41476428571428486</v>
      </c>
      <c r="I638" s="3">
        <v>0.10435714285714308</v>
      </c>
      <c r="J638" s="3">
        <v>0.33777142857142883</v>
      </c>
      <c r="K638" s="3">
        <v>9.5969230769230751E-2</v>
      </c>
      <c r="L638" s="3">
        <f t="shared" si="264"/>
        <v>0.28412477388961882</v>
      </c>
      <c r="M638" s="4">
        <f t="shared" si="265"/>
        <v>0</v>
      </c>
      <c r="N638" s="4">
        <f t="shared" si="266"/>
        <v>0</v>
      </c>
      <c r="O638" s="4">
        <f t="shared" si="267"/>
        <v>0</v>
      </c>
      <c r="P638" s="4">
        <f t="shared" si="268"/>
        <v>0</v>
      </c>
      <c r="Q638" s="4">
        <f t="shared" si="269"/>
        <v>0</v>
      </c>
      <c r="R638" s="4">
        <f t="shared" si="270"/>
        <v>0</v>
      </c>
      <c r="S638" s="4">
        <f t="shared" si="271"/>
        <v>0</v>
      </c>
      <c r="T638" s="5">
        <f t="shared" si="292"/>
        <v>9751.3176605663757</v>
      </c>
      <c r="U638" s="5">
        <f t="shared" si="292"/>
        <v>292.83860375995675</v>
      </c>
      <c r="V638" s="5">
        <f t="shared" si="292"/>
        <v>240.63391471304357</v>
      </c>
      <c r="W638" s="5">
        <f t="shared" si="292"/>
        <v>50.831727783716907</v>
      </c>
      <c r="X638" s="5">
        <f t="shared" si="292"/>
        <v>27.678020034351558</v>
      </c>
      <c r="Y638" s="5">
        <f t="shared" si="292"/>
        <v>83.339229148385485</v>
      </c>
      <c r="Z638" s="5">
        <f t="shared" si="292"/>
        <v>28.480722971257936</v>
      </c>
      <c r="AA638" s="4">
        <v>0</v>
      </c>
      <c r="AB638" s="4">
        <f t="shared" si="272"/>
        <v>0</v>
      </c>
      <c r="AC638" s="3">
        <f t="shared" si="273"/>
        <v>0</v>
      </c>
      <c r="AD638" s="4">
        <v>27.199999999999989</v>
      </c>
      <c r="AE638" s="4">
        <v>1.4845555555555554</v>
      </c>
      <c r="AF638" s="4">
        <v>1.4233655555555595</v>
      </c>
      <c r="AG638" s="4">
        <v>6.1189999999999918E-2</v>
      </c>
      <c r="AH638" s="4">
        <v>0.24899999999999975</v>
      </c>
      <c r="AI638" s="4">
        <v>0.83462500000000128</v>
      </c>
      <c r="AJ638" s="4">
        <v>0.16144444444444475</v>
      </c>
      <c r="AK638" s="3">
        <f t="shared" si="274"/>
        <v>0.19343351139067785</v>
      </c>
      <c r="AL638" s="4">
        <f t="shared" si="275"/>
        <v>0</v>
      </c>
      <c r="AM638" s="4">
        <f t="shared" si="276"/>
        <v>0</v>
      </c>
      <c r="AN638" s="4">
        <f t="shared" si="277"/>
        <v>0</v>
      </c>
      <c r="AO638" s="4">
        <f t="shared" si="278"/>
        <v>0</v>
      </c>
      <c r="AP638" s="4">
        <f t="shared" si="279"/>
        <v>0</v>
      </c>
      <c r="AQ638" s="4">
        <f t="shared" si="280"/>
        <v>0</v>
      </c>
      <c r="AR638" s="4">
        <f t="shared" si="281"/>
        <v>0</v>
      </c>
      <c r="AS638" s="5">
        <f t="shared" si="282"/>
        <v>5781.8891451762611</v>
      </c>
      <c r="AT638" s="5">
        <f t="shared" si="283"/>
        <v>225.83757230104703</v>
      </c>
      <c r="AU638" s="5">
        <f t="shared" si="284"/>
        <v>199.88569371068695</v>
      </c>
      <c r="AV638" s="5">
        <f t="shared" si="285"/>
        <v>26.197382589864596</v>
      </c>
      <c r="AW638" s="5">
        <f t="shared" si="286"/>
        <v>25.995660561790768</v>
      </c>
      <c r="AX638" s="5">
        <f t="shared" si="287"/>
        <v>83.952150514995836</v>
      </c>
      <c r="AY638" s="5">
        <f t="shared" si="288"/>
        <v>32.19485921285461</v>
      </c>
    </row>
    <row r="639" spans="1:51" x14ac:dyDescent="0.25">
      <c r="A639" s="2">
        <v>42610</v>
      </c>
      <c r="B639" s="299">
        <v>2016</v>
      </c>
      <c r="C639" s="1" t="s">
        <v>281</v>
      </c>
      <c r="D639" s="3">
        <v>0</v>
      </c>
      <c r="E639" s="3">
        <v>23.962500000000045</v>
      </c>
      <c r="F639" s="3">
        <v>1.4882857142857133</v>
      </c>
      <c r="G639" s="3">
        <v>1.1028785714285727</v>
      </c>
      <c r="H639" s="3">
        <v>0.41476428571428486</v>
      </c>
      <c r="I639" s="3">
        <v>0.10435714285714308</v>
      </c>
      <c r="J639" s="3">
        <v>0.33777142857142883</v>
      </c>
      <c r="K639" s="3">
        <v>9.5969230769230751E-2</v>
      </c>
      <c r="L639" s="3">
        <f t="shared" si="264"/>
        <v>0.28412477388961882</v>
      </c>
      <c r="M639" s="4">
        <f t="shared" si="265"/>
        <v>0</v>
      </c>
      <c r="N639" s="4">
        <f t="shared" si="266"/>
        <v>0</v>
      </c>
      <c r="O639" s="4">
        <f t="shared" si="267"/>
        <v>0</v>
      </c>
      <c r="P639" s="4">
        <f t="shared" si="268"/>
        <v>0</v>
      </c>
      <c r="Q639" s="4">
        <f t="shared" si="269"/>
        <v>0</v>
      </c>
      <c r="R639" s="4">
        <f t="shared" si="270"/>
        <v>0</v>
      </c>
      <c r="S639" s="4">
        <f t="shared" si="271"/>
        <v>0</v>
      </c>
      <c r="T639" s="5">
        <f t="shared" si="292"/>
        <v>9751.3176605663757</v>
      </c>
      <c r="U639" s="5">
        <f t="shared" si="292"/>
        <v>292.83860375995675</v>
      </c>
      <c r="V639" s="5">
        <f t="shared" si="292"/>
        <v>240.63391471304357</v>
      </c>
      <c r="W639" s="5">
        <f t="shared" si="292"/>
        <v>50.831727783716907</v>
      </c>
      <c r="X639" s="5">
        <f t="shared" si="292"/>
        <v>27.678020034351558</v>
      </c>
      <c r="Y639" s="5">
        <f t="shared" si="292"/>
        <v>83.339229148385485</v>
      </c>
      <c r="Z639" s="5">
        <f t="shared" si="292"/>
        <v>28.480722971257936</v>
      </c>
      <c r="AA639" s="4">
        <v>0</v>
      </c>
      <c r="AB639" s="4">
        <f t="shared" si="272"/>
        <v>0</v>
      </c>
      <c r="AC639" s="3">
        <f t="shared" si="273"/>
        <v>0</v>
      </c>
      <c r="AD639" s="4">
        <v>27.199999999999989</v>
      </c>
      <c r="AE639" s="4">
        <v>1.4845555555555554</v>
      </c>
      <c r="AF639" s="4">
        <v>1.4233655555555595</v>
      </c>
      <c r="AG639" s="4">
        <v>6.1189999999999918E-2</v>
      </c>
      <c r="AH639" s="4">
        <v>0.24899999999999975</v>
      </c>
      <c r="AI639" s="4">
        <v>0.83462500000000128</v>
      </c>
      <c r="AJ639" s="4">
        <v>0.16144444444444475</v>
      </c>
      <c r="AK639" s="3">
        <f t="shared" si="274"/>
        <v>0.19343351139067785</v>
      </c>
      <c r="AL639" s="4">
        <f t="shared" si="275"/>
        <v>0</v>
      </c>
      <c r="AM639" s="4">
        <f t="shared" si="276"/>
        <v>0</v>
      </c>
      <c r="AN639" s="4">
        <f t="shared" si="277"/>
        <v>0</v>
      </c>
      <c r="AO639" s="4">
        <f t="shared" si="278"/>
        <v>0</v>
      </c>
      <c r="AP639" s="4">
        <f t="shared" si="279"/>
        <v>0</v>
      </c>
      <c r="AQ639" s="4">
        <f t="shared" si="280"/>
        <v>0</v>
      </c>
      <c r="AR639" s="4">
        <f t="shared" si="281"/>
        <v>0</v>
      </c>
      <c r="AS639" s="5">
        <f t="shared" si="282"/>
        <v>5781.8891451762611</v>
      </c>
      <c r="AT639" s="5">
        <f t="shared" si="283"/>
        <v>225.83757230104703</v>
      </c>
      <c r="AU639" s="5">
        <f t="shared" si="284"/>
        <v>199.88569371068695</v>
      </c>
      <c r="AV639" s="5">
        <f t="shared" si="285"/>
        <v>26.197382589864596</v>
      </c>
      <c r="AW639" s="5">
        <f t="shared" si="286"/>
        <v>25.995660561790768</v>
      </c>
      <c r="AX639" s="5">
        <f t="shared" si="287"/>
        <v>83.952150514995836</v>
      </c>
      <c r="AY639" s="5">
        <f t="shared" si="288"/>
        <v>32.19485921285461</v>
      </c>
    </row>
    <row r="640" spans="1:51" x14ac:dyDescent="0.25">
      <c r="A640" s="2">
        <v>42611</v>
      </c>
      <c r="B640" s="299">
        <v>2016</v>
      </c>
      <c r="C640" s="1" t="s">
        <v>282</v>
      </c>
      <c r="D640" s="3">
        <v>0</v>
      </c>
      <c r="E640" s="3">
        <v>23.962500000000045</v>
      </c>
      <c r="F640" s="3">
        <v>1.4882857142857133</v>
      </c>
      <c r="G640" s="3">
        <v>1.1028785714285727</v>
      </c>
      <c r="H640" s="3">
        <v>0.41476428571428486</v>
      </c>
      <c r="I640" s="3">
        <v>0.10435714285714308</v>
      </c>
      <c r="J640" s="3">
        <v>0.33777142857142883</v>
      </c>
      <c r="K640" s="3">
        <v>9.5969230769230751E-2</v>
      </c>
      <c r="L640" s="3">
        <f t="shared" si="264"/>
        <v>0.28412477388961882</v>
      </c>
      <c r="M640" s="4">
        <f t="shared" si="265"/>
        <v>0</v>
      </c>
      <c r="N640" s="4">
        <f t="shared" si="266"/>
        <v>0</v>
      </c>
      <c r="O640" s="4">
        <f t="shared" si="267"/>
        <v>0</v>
      </c>
      <c r="P640" s="4">
        <f t="shared" si="268"/>
        <v>0</v>
      </c>
      <c r="Q640" s="4">
        <f t="shared" si="269"/>
        <v>0</v>
      </c>
      <c r="R640" s="4">
        <f t="shared" si="270"/>
        <v>0</v>
      </c>
      <c r="S640" s="4">
        <f t="shared" si="271"/>
        <v>0</v>
      </c>
      <c r="T640" s="5">
        <f t="shared" si="292"/>
        <v>9751.3176605663757</v>
      </c>
      <c r="U640" s="5">
        <f t="shared" si="292"/>
        <v>292.83860375995675</v>
      </c>
      <c r="V640" s="5">
        <f t="shared" si="292"/>
        <v>240.63391471304357</v>
      </c>
      <c r="W640" s="5">
        <f t="shared" si="292"/>
        <v>50.831727783716907</v>
      </c>
      <c r="X640" s="5">
        <f t="shared" si="292"/>
        <v>27.678020034351558</v>
      </c>
      <c r="Y640" s="5">
        <f t="shared" si="292"/>
        <v>83.339229148385485</v>
      </c>
      <c r="Z640" s="5">
        <f t="shared" si="292"/>
        <v>28.480722971257936</v>
      </c>
      <c r="AA640" s="4">
        <v>0</v>
      </c>
      <c r="AB640" s="4">
        <f t="shared" si="272"/>
        <v>0</v>
      </c>
      <c r="AC640" s="3">
        <f t="shared" si="273"/>
        <v>0</v>
      </c>
      <c r="AD640" s="4">
        <v>27.199999999999989</v>
      </c>
      <c r="AE640" s="4">
        <v>1.4845555555555554</v>
      </c>
      <c r="AF640" s="4">
        <v>1.4233655555555595</v>
      </c>
      <c r="AG640" s="4">
        <v>6.1189999999999918E-2</v>
      </c>
      <c r="AH640" s="4">
        <v>0.24899999999999975</v>
      </c>
      <c r="AI640" s="4">
        <v>0.83462500000000128</v>
      </c>
      <c r="AJ640" s="4">
        <v>0.16144444444444475</v>
      </c>
      <c r="AK640" s="3">
        <f t="shared" si="274"/>
        <v>0.19343351139067785</v>
      </c>
      <c r="AL640" s="4">
        <f t="shared" si="275"/>
        <v>0</v>
      </c>
      <c r="AM640" s="4">
        <f t="shared" si="276"/>
        <v>0</v>
      </c>
      <c r="AN640" s="4">
        <f t="shared" si="277"/>
        <v>0</v>
      </c>
      <c r="AO640" s="4">
        <f t="shared" si="278"/>
        <v>0</v>
      </c>
      <c r="AP640" s="4">
        <f t="shared" si="279"/>
        <v>0</v>
      </c>
      <c r="AQ640" s="4">
        <f t="shared" si="280"/>
        <v>0</v>
      </c>
      <c r="AR640" s="4">
        <f t="shared" si="281"/>
        <v>0</v>
      </c>
      <c r="AS640" s="5">
        <f t="shared" si="282"/>
        <v>5781.8891451762611</v>
      </c>
      <c r="AT640" s="5">
        <f t="shared" si="283"/>
        <v>225.83757230104703</v>
      </c>
      <c r="AU640" s="5">
        <f t="shared" si="284"/>
        <v>199.88569371068695</v>
      </c>
      <c r="AV640" s="5">
        <f t="shared" si="285"/>
        <v>26.197382589864596</v>
      </c>
      <c r="AW640" s="5">
        <f t="shared" si="286"/>
        <v>25.995660561790768</v>
      </c>
      <c r="AX640" s="5">
        <f t="shared" si="287"/>
        <v>83.952150514995836</v>
      </c>
      <c r="AY640" s="5">
        <f t="shared" si="288"/>
        <v>32.19485921285461</v>
      </c>
    </row>
    <row r="641" spans="1:51" x14ac:dyDescent="0.25">
      <c r="A641" s="2">
        <v>42612</v>
      </c>
      <c r="B641" s="299">
        <v>2016</v>
      </c>
      <c r="C641" s="1" t="s">
        <v>283</v>
      </c>
      <c r="D641" s="3">
        <v>0</v>
      </c>
      <c r="E641" s="3">
        <v>23.962500000000045</v>
      </c>
      <c r="F641" s="3">
        <v>1.4882857142857133</v>
      </c>
      <c r="G641" s="3">
        <v>1.1028785714285727</v>
      </c>
      <c r="H641" s="3">
        <v>0.41476428571428486</v>
      </c>
      <c r="I641" s="3">
        <v>0.10435714285714308</v>
      </c>
      <c r="J641" s="3">
        <v>0.33777142857142883</v>
      </c>
      <c r="K641" s="3">
        <v>9.5969230769230751E-2</v>
      </c>
      <c r="L641" s="3">
        <f t="shared" si="264"/>
        <v>0.28412477388961882</v>
      </c>
      <c r="M641" s="4">
        <f t="shared" si="265"/>
        <v>0</v>
      </c>
      <c r="N641" s="4">
        <f t="shared" si="266"/>
        <v>0</v>
      </c>
      <c r="O641" s="4">
        <f t="shared" si="267"/>
        <v>0</v>
      </c>
      <c r="P641" s="4">
        <f t="shared" si="268"/>
        <v>0</v>
      </c>
      <c r="Q641" s="4">
        <f t="shared" si="269"/>
        <v>0</v>
      </c>
      <c r="R641" s="4">
        <f t="shared" si="270"/>
        <v>0</v>
      </c>
      <c r="S641" s="4">
        <f t="shared" si="271"/>
        <v>0</v>
      </c>
      <c r="T641" s="5">
        <f t="shared" si="292"/>
        <v>9751.3176605663757</v>
      </c>
      <c r="U641" s="5">
        <f t="shared" si="292"/>
        <v>292.83860375995675</v>
      </c>
      <c r="V641" s="5">
        <f t="shared" si="292"/>
        <v>240.63391471304357</v>
      </c>
      <c r="W641" s="5">
        <f t="shared" si="292"/>
        <v>50.831727783716907</v>
      </c>
      <c r="X641" s="5">
        <f t="shared" si="292"/>
        <v>27.678020034351558</v>
      </c>
      <c r="Y641" s="5">
        <f t="shared" si="292"/>
        <v>83.339229148385485</v>
      </c>
      <c r="Z641" s="5">
        <f t="shared" si="292"/>
        <v>28.480722971257936</v>
      </c>
      <c r="AA641" s="4">
        <v>0</v>
      </c>
      <c r="AB641" s="4">
        <f t="shared" si="272"/>
        <v>0</v>
      </c>
      <c r="AC641" s="3">
        <f t="shared" si="273"/>
        <v>0</v>
      </c>
      <c r="AD641" s="4">
        <v>27.199999999999989</v>
      </c>
      <c r="AE641" s="4">
        <v>1.4845555555555554</v>
      </c>
      <c r="AF641" s="4">
        <v>1.4233655555555595</v>
      </c>
      <c r="AG641" s="4">
        <v>6.1189999999999918E-2</v>
      </c>
      <c r="AH641" s="4">
        <v>0.24899999999999975</v>
      </c>
      <c r="AI641" s="4">
        <v>0.83462500000000128</v>
      </c>
      <c r="AJ641" s="4">
        <v>0.16144444444444475</v>
      </c>
      <c r="AK641" s="3">
        <f t="shared" si="274"/>
        <v>0.19343351139067785</v>
      </c>
      <c r="AL641" s="4">
        <f t="shared" si="275"/>
        <v>0</v>
      </c>
      <c r="AM641" s="4">
        <f t="shared" si="276"/>
        <v>0</v>
      </c>
      <c r="AN641" s="4">
        <f t="shared" si="277"/>
        <v>0</v>
      </c>
      <c r="AO641" s="4">
        <f t="shared" si="278"/>
        <v>0</v>
      </c>
      <c r="AP641" s="4">
        <f t="shared" si="279"/>
        <v>0</v>
      </c>
      <c r="AQ641" s="4">
        <f t="shared" si="280"/>
        <v>0</v>
      </c>
      <c r="AR641" s="4">
        <f t="shared" si="281"/>
        <v>0</v>
      </c>
      <c r="AS641" s="5">
        <f t="shared" si="282"/>
        <v>5781.8891451762611</v>
      </c>
      <c r="AT641" s="5">
        <f t="shared" si="283"/>
        <v>225.83757230104703</v>
      </c>
      <c r="AU641" s="5">
        <f t="shared" si="284"/>
        <v>199.88569371068695</v>
      </c>
      <c r="AV641" s="5">
        <f t="shared" si="285"/>
        <v>26.197382589864596</v>
      </c>
      <c r="AW641" s="5">
        <f t="shared" si="286"/>
        <v>25.995660561790768</v>
      </c>
      <c r="AX641" s="5">
        <f t="shared" si="287"/>
        <v>83.952150514995836</v>
      </c>
      <c r="AY641" s="5">
        <f t="shared" si="288"/>
        <v>32.19485921285461</v>
      </c>
    </row>
    <row r="642" spans="1:51" x14ac:dyDescent="0.25">
      <c r="A642" s="2">
        <v>42613</v>
      </c>
      <c r="B642" s="299">
        <v>2016</v>
      </c>
      <c r="C642" s="1" t="s">
        <v>284</v>
      </c>
      <c r="D642" s="3">
        <v>0</v>
      </c>
      <c r="E642" s="3">
        <v>23.962500000000045</v>
      </c>
      <c r="F642" s="3">
        <v>1.4882857142857133</v>
      </c>
      <c r="G642" s="3">
        <v>1.1028785714285727</v>
      </c>
      <c r="H642" s="3">
        <v>0.41476428571428486</v>
      </c>
      <c r="I642" s="3">
        <v>0.10435714285714308</v>
      </c>
      <c r="J642" s="3">
        <v>0.33777142857142883</v>
      </c>
      <c r="K642" s="3">
        <v>9.5969230769230751E-2</v>
      </c>
      <c r="L642" s="3">
        <f t="shared" si="264"/>
        <v>0.28412477388961882</v>
      </c>
      <c r="M642" s="4">
        <f t="shared" si="265"/>
        <v>0</v>
      </c>
      <c r="N642" s="4">
        <f t="shared" si="266"/>
        <v>0</v>
      </c>
      <c r="O642" s="4">
        <f t="shared" si="267"/>
        <v>0</v>
      </c>
      <c r="P642" s="4">
        <f t="shared" si="268"/>
        <v>0</v>
      </c>
      <c r="Q642" s="4">
        <f t="shared" si="269"/>
        <v>0</v>
      </c>
      <c r="R642" s="4">
        <f t="shared" si="270"/>
        <v>0</v>
      </c>
      <c r="S642" s="4">
        <f t="shared" si="271"/>
        <v>0</v>
      </c>
      <c r="T642" s="5">
        <f t="shared" si="292"/>
        <v>9751.3176605663757</v>
      </c>
      <c r="U642" s="5">
        <f t="shared" si="292"/>
        <v>292.83860375995675</v>
      </c>
      <c r="V642" s="5">
        <f t="shared" si="292"/>
        <v>240.63391471304357</v>
      </c>
      <c r="W642" s="5">
        <f t="shared" si="292"/>
        <v>50.831727783716907</v>
      </c>
      <c r="X642" s="5">
        <f t="shared" si="292"/>
        <v>27.678020034351558</v>
      </c>
      <c r="Y642" s="5">
        <f t="shared" si="292"/>
        <v>83.339229148385485</v>
      </c>
      <c r="Z642" s="5">
        <f t="shared" si="292"/>
        <v>28.480722971257936</v>
      </c>
      <c r="AA642" s="4">
        <v>0</v>
      </c>
      <c r="AB642" s="4">
        <f t="shared" si="272"/>
        <v>0</v>
      </c>
      <c r="AC642" s="3">
        <f t="shared" si="273"/>
        <v>0</v>
      </c>
      <c r="AD642" s="4">
        <v>27.199999999999989</v>
      </c>
      <c r="AE642" s="4">
        <v>1.4845555555555554</v>
      </c>
      <c r="AF642" s="4">
        <v>1.4233655555555595</v>
      </c>
      <c r="AG642" s="4">
        <v>6.1189999999999918E-2</v>
      </c>
      <c r="AH642" s="4">
        <v>0.24899999999999975</v>
      </c>
      <c r="AI642" s="4">
        <v>0.83462500000000128</v>
      </c>
      <c r="AJ642" s="4">
        <v>0.16144444444444475</v>
      </c>
      <c r="AK642" s="3">
        <f t="shared" si="274"/>
        <v>0.19343351139067785</v>
      </c>
      <c r="AL642" s="4">
        <f t="shared" si="275"/>
        <v>0</v>
      </c>
      <c r="AM642" s="4">
        <f t="shared" si="276"/>
        <v>0</v>
      </c>
      <c r="AN642" s="4">
        <f t="shared" si="277"/>
        <v>0</v>
      </c>
      <c r="AO642" s="4">
        <f t="shared" si="278"/>
        <v>0</v>
      </c>
      <c r="AP642" s="4">
        <f t="shared" si="279"/>
        <v>0</v>
      </c>
      <c r="AQ642" s="4">
        <f t="shared" si="280"/>
        <v>0</v>
      </c>
      <c r="AR642" s="4">
        <f t="shared" si="281"/>
        <v>0</v>
      </c>
      <c r="AS642" s="5">
        <f t="shared" si="282"/>
        <v>5781.8891451762611</v>
      </c>
      <c r="AT642" s="5">
        <f t="shared" si="283"/>
        <v>225.83757230104703</v>
      </c>
      <c r="AU642" s="5">
        <f t="shared" si="284"/>
        <v>199.88569371068695</v>
      </c>
      <c r="AV642" s="5">
        <f t="shared" si="285"/>
        <v>26.197382589864596</v>
      </c>
      <c r="AW642" s="5">
        <f t="shared" si="286"/>
        <v>25.995660561790768</v>
      </c>
      <c r="AX642" s="5">
        <f t="shared" si="287"/>
        <v>83.952150514995836</v>
      </c>
      <c r="AY642" s="5">
        <f t="shared" si="288"/>
        <v>32.19485921285461</v>
      </c>
    </row>
    <row r="643" spans="1:51" x14ac:dyDescent="0.25">
      <c r="A643" s="2">
        <v>42614</v>
      </c>
      <c r="B643" s="299">
        <v>2016</v>
      </c>
      <c r="C643" s="1" t="s">
        <v>285</v>
      </c>
      <c r="D643" s="3">
        <v>0</v>
      </c>
      <c r="E643" s="3">
        <v>23.962500000000045</v>
      </c>
      <c r="F643" s="3">
        <v>1.4882857142857133</v>
      </c>
      <c r="G643" s="3">
        <v>1.1028785714285727</v>
      </c>
      <c r="H643" s="3">
        <v>0.41476428571428486</v>
      </c>
      <c r="I643" s="3">
        <v>0.10435714285714308</v>
      </c>
      <c r="J643" s="3">
        <v>0.33777142857142883</v>
      </c>
      <c r="K643" s="3">
        <v>9.5969230769230751E-2</v>
      </c>
      <c r="L643" s="3">
        <f t="shared" si="264"/>
        <v>0.28412477388961882</v>
      </c>
      <c r="M643" s="4">
        <f t="shared" si="265"/>
        <v>0</v>
      </c>
      <c r="N643" s="4">
        <f t="shared" si="266"/>
        <v>0</v>
      </c>
      <c r="O643" s="4">
        <f t="shared" si="267"/>
        <v>0</v>
      </c>
      <c r="P643" s="4">
        <f t="shared" si="268"/>
        <v>0</v>
      </c>
      <c r="Q643" s="4">
        <f t="shared" si="269"/>
        <v>0</v>
      </c>
      <c r="R643" s="4">
        <f t="shared" si="270"/>
        <v>0</v>
      </c>
      <c r="S643" s="4">
        <f t="shared" si="271"/>
        <v>0</v>
      </c>
      <c r="T643" s="5">
        <f t="shared" si="292"/>
        <v>9751.3176605663757</v>
      </c>
      <c r="U643" s="5">
        <f t="shared" si="292"/>
        <v>292.83860375995675</v>
      </c>
      <c r="V643" s="5">
        <f t="shared" si="292"/>
        <v>240.63391471304357</v>
      </c>
      <c r="W643" s="5">
        <f t="shared" si="292"/>
        <v>50.831727783716907</v>
      </c>
      <c r="X643" s="5">
        <f t="shared" si="292"/>
        <v>27.678020034351558</v>
      </c>
      <c r="Y643" s="5">
        <f t="shared" si="292"/>
        <v>83.339229148385485</v>
      </c>
      <c r="Z643" s="5">
        <f t="shared" si="292"/>
        <v>28.480722971257936</v>
      </c>
      <c r="AA643" s="4">
        <v>0</v>
      </c>
      <c r="AB643" s="4">
        <f t="shared" si="272"/>
        <v>0</v>
      </c>
      <c r="AC643" s="3">
        <f t="shared" si="273"/>
        <v>0</v>
      </c>
      <c r="AD643" s="4">
        <v>27.199999999999989</v>
      </c>
      <c r="AE643" s="4">
        <v>1.4845555555555554</v>
      </c>
      <c r="AF643" s="4">
        <v>1.4233655555555595</v>
      </c>
      <c r="AG643" s="4">
        <v>6.1189999999999918E-2</v>
      </c>
      <c r="AH643" s="4">
        <v>0.24899999999999975</v>
      </c>
      <c r="AI643" s="4">
        <v>0.83462500000000128</v>
      </c>
      <c r="AJ643" s="4">
        <v>0.16144444444444475</v>
      </c>
      <c r="AK643" s="3">
        <f t="shared" si="274"/>
        <v>0.19343351139067785</v>
      </c>
      <c r="AL643" s="4">
        <f t="shared" si="275"/>
        <v>0</v>
      </c>
      <c r="AM643" s="4">
        <f t="shared" si="276"/>
        <v>0</v>
      </c>
      <c r="AN643" s="4">
        <f t="shared" si="277"/>
        <v>0</v>
      </c>
      <c r="AO643" s="4">
        <f t="shared" si="278"/>
        <v>0</v>
      </c>
      <c r="AP643" s="4">
        <f t="shared" si="279"/>
        <v>0</v>
      </c>
      <c r="AQ643" s="4">
        <f t="shared" si="280"/>
        <v>0</v>
      </c>
      <c r="AR643" s="4">
        <f t="shared" si="281"/>
        <v>0</v>
      </c>
      <c r="AS643" s="5">
        <f t="shared" si="282"/>
        <v>5781.8891451762611</v>
      </c>
      <c r="AT643" s="5">
        <f t="shared" si="283"/>
        <v>225.83757230104703</v>
      </c>
      <c r="AU643" s="5">
        <f t="shared" si="284"/>
        <v>199.88569371068695</v>
      </c>
      <c r="AV643" s="5">
        <f t="shared" si="285"/>
        <v>26.197382589864596</v>
      </c>
      <c r="AW643" s="5">
        <f t="shared" si="286"/>
        <v>25.995660561790768</v>
      </c>
      <c r="AX643" s="5">
        <f t="shared" si="287"/>
        <v>83.952150514995836</v>
      </c>
      <c r="AY643" s="5">
        <f t="shared" si="288"/>
        <v>32.19485921285461</v>
      </c>
    </row>
    <row r="644" spans="1:51" x14ac:dyDescent="0.25">
      <c r="A644" s="2">
        <v>42615</v>
      </c>
      <c r="B644" s="299">
        <v>2016</v>
      </c>
      <c r="C644" s="1" t="s">
        <v>286</v>
      </c>
      <c r="D644" s="3">
        <v>0</v>
      </c>
      <c r="E644" s="3">
        <v>23.962500000000045</v>
      </c>
      <c r="F644" s="3">
        <v>1.4882857142857133</v>
      </c>
      <c r="G644" s="3">
        <v>1.1028785714285727</v>
      </c>
      <c r="H644" s="3">
        <v>0.41476428571428486</v>
      </c>
      <c r="I644" s="3">
        <v>0.10435714285714308</v>
      </c>
      <c r="J644" s="3">
        <v>0.33777142857142883</v>
      </c>
      <c r="K644" s="3">
        <v>9.5969230769230751E-2</v>
      </c>
      <c r="L644" s="3">
        <f t="shared" ref="L644:L707" si="293">K644/J644</f>
        <v>0.28412477388961882</v>
      </c>
      <c r="M644" s="4">
        <f t="shared" ref="M644:M707" si="294">$D644*1/35.314667*1000*60*60*24*E644*1/1000*1/1000</f>
        <v>0</v>
      </c>
      <c r="N644" s="4">
        <f t="shared" ref="N644:N707" si="295">$D644*1/35.314667*1000*60*60*24*F644*1/1000*1/1000</f>
        <v>0</v>
      </c>
      <c r="O644" s="4">
        <f t="shared" ref="O644:O707" si="296">$D644*1/35.314667*1000*60*60*24*G644*1/1000*1/1000</f>
        <v>0</v>
      </c>
      <c r="P644" s="4">
        <f t="shared" ref="P644:P707" si="297">$D644*1/35.314667*1000*60*60*24*H644*1/1000*1/1000</f>
        <v>0</v>
      </c>
      <c r="Q644" s="4">
        <f t="shared" ref="Q644:Q707" si="298">$D644*1/35.314667*1000*60*60*24*I644*1/1000*1/1000</f>
        <v>0</v>
      </c>
      <c r="R644" s="4">
        <f t="shared" ref="R644:R707" si="299">$D644*1/35.314667*1000*60*60*24*J644*1/1000*1/1000</f>
        <v>0</v>
      </c>
      <c r="S644" s="4">
        <f t="shared" ref="S644:S707" si="300">$D644*1/35.314667*1000*60*60*24*K644*1/1000*1/1000</f>
        <v>0</v>
      </c>
      <c r="T644" s="5">
        <f t="shared" si="292"/>
        <v>9751.3176605663757</v>
      </c>
      <c r="U644" s="5">
        <f t="shared" si="292"/>
        <v>292.83860375995675</v>
      </c>
      <c r="V644" s="5">
        <f t="shared" si="292"/>
        <v>240.63391471304357</v>
      </c>
      <c r="W644" s="5">
        <f t="shared" si="292"/>
        <v>50.831727783716907</v>
      </c>
      <c r="X644" s="5">
        <f t="shared" si="292"/>
        <v>27.678020034351558</v>
      </c>
      <c r="Y644" s="5">
        <f t="shared" si="292"/>
        <v>83.339229148385485</v>
      </c>
      <c r="Z644" s="5">
        <f t="shared" si="292"/>
        <v>28.480722971257936</v>
      </c>
      <c r="AA644" s="4">
        <v>0</v>
      </c>
      <c r="AB644" s="4">
        <f t="shared" ref="AB644:AB707" si="301">IF(AA644&lt;0,0,AA644)</f>
        <v>0</v>
      </c>
      <c r="AC644" s="3">
        <f t="shared" ref="AC644:AC707" si="302">$AB644*1/35.314667*60*60*24</f>
        <v>0</v>
      </c>
      <c r="AD644" s="4">
        <v>27.199999999999989</v>
      </c>
      <c r="AE644" s="4">
        <v>1.4845555555555554</v>
      </c>
      <c r="AF644" s="4">
        <v>1.4233655555555595</v>
      </c>
      <c r="AG644" s="4">
        <v>6.1189999999999918E-2</v>
      </c>
      <c r="AH644" s="4">
        <v>0.24899999999999975</v>
      </c>
      <c r="AI644" s="4">
        <v>0.83462500000000128</v>
      </c>
      <c r="AJ644" s="4">
        <v>0.16144444444444475</v>
      </c>
      <c r="AK644" s="3">
        <f t="shared" ref="AK644:AK707" si="303">AJ644/AI644</f>
        <v>0.19343351139067785</v>
      </c>
      <c r="AL644" s="4">
        <f t="shared" ref="AL644:AL707" si="304">$AB644*1/35.314667*1000*60*60*24*AD644*1/1000*1/1000</f>
        <v>0</v>
      </c>
      <c r="AM644" s="4">
        <f t="shared" ref="AM644:AM707" si="305">$AB644*1/35.314667*1000*60*60*24*AE644*1/1000*1/1000</f>
        <v>0</v>
      </c>
      <c r="AN644" s="4">
        <f t="shared" ref="AN644:AN707" si="306">$AB644*1/35.314667*1000*60*60*24*AF644*1/1000*1/1000</f>
        <v>0</v>
      </c>
      <c r="AO644" s="4">
        <f t="shared" ref="AO644:AO707" si="307">$AB644*1/35.314667*1000*60*60*24*AG644*1/1000*1/1000</f>
        <v>0</v>
      </c>
      <c r="AP644" s="4">
        <f t="shared" ref="AP644:AP707" si="308">$AB644*1/35.314667*1000*60*60*24*AH644*1/1000*1/1000</f>
        <v>0</v>
      </c>
      <c r="AQ644" s="4">
        <f t="shared" ref="AQ644:AQ707" si="309">$AB644*1/35.314667*1000*60*60*24*AI644*1/1000*1/1000</f>
        <v>0</v>
      </c>
      <c r="AR644" s="4">
        <f t="shared" ref="AR644:AR707" si="310">$AB644*1/35.314667*1000*60*60*24*AJ644*1/1000*1/1000</f>
        <v>0</v>
      </c>
      <c r="AS644" s="5">
        <f t="shared" ref="AS644:AS707" si="311">AS643+AL644</f>
        <v>5781.8891451762611</v>
      </c>
      <c r="AT644" s="5">
        <f t="shared" ref="AT644:AT707" si="312">AT643+AM644</f>
        <v>225.83757230104703</v>
      </c>
      <c r="AU644" s="5">
        <f t="shared" ref="AU644:AU707" si="313">AU643+AN644</f>
        <v>199.88569371068695</v>
      </c>
      <c r="AV644" s="5">
        <f t="shared" ref="AV644:AV707" si="314">AV643+AO644</f>
        <v>26.197382589864596</v>
      </c>
      <c r="AW644" s="5">
        <f t="shared" ref="AW644:AW707" si="315">AW643+AP644</f>
        <v>25.995660561790768</v>
      </c>
      <c r="AX644" s="5">
        <f t="shared" ref="AX644:AX707" si="316">AX643+AQ644</f>
        <v>83.952150514995836</v>
      </c>
      <c r="AY644" s="5">
        <f t="shared" ref="AY644:AY707" si="317">AY643+AR644</f>
        <v>32.19485921285461</v>
      </c>
    </row>
    <row r="645" spans="1:51" x14ac:dyDescent="0.25">
      <c r="A645" s="2">
        <v>42616</v>
      </c>
      <c r="B645" s="299">
        <v>2016</v>
      </c>
      <c r="C645" s="1" t="s">
        <v>287</v>
      </c>
      <c r="D645" s="3">
        <v>0</v>
      </c>
      <c r="E645" s="3">
        <v>23.962500000000045</v>
      </c>
      <c r="F645" s="3">
        <v>1.4882857142857133</v>
      </c>
      <c r="G645" s="3">
        <v>1.1028785714285727</v>
      </c>
      <c r="H645" s="3">
        <v>0.41476428571428486</v>
      </c>
      <c r="I645" s="3">
        <v>0.10435714285714308</v>
      </c>
      <c r="J645" s="3">
        <v>0.33777142857142883</v>
      </c>
      <c r="K645" s="3">
        <v>9.5969230769230751E-2</v>
      </c>
      <c r="L645" s="3">
        <f t="shared" si="293"/>
        <v>0.28412477388961882</v>
      </c>
      <c r="M645" s="4">
        <f t="shared" si="294"/>
        <v>0</v>
      </c>
      <c r="N645" s="4">
        <f t="shared" si="295"/>
        <v>0</v>
      </c>
      <c r="O645" s="4">
        <f t="shared" si="296"/>
        <v>0</v>
      </c>
      <c r="P645" s="4">
        <f t="shared" si="297"/>
        <v>0</v>
      </c>
      <c r="Q645" s="4">
        <f t="shared" si="298"/>
        <v>0</v>
      </c>
      <c r="R645" s="4">
        <f t="shared" si="299"/>
        <v>0</v>
      </c>
      <c r="S645" s="4">
        <f t="shared" si="300"/>
        <v>0</v>
      </c>
      <c r="T645" s="5">
        <f t="shared" si="292"/>
        <v>9751.3176605663757</v>
      </c>
      <c r="U645" s="5">
        <f t="shared" si="292"/>
        <v>292.83860375995675</v>
      </c>
      <c r="V645" s="5">
        <f t="shared" si="292"/>
        <v>240.63391471304357</v>
      </c>
      <c r="W645" s="5">
        <f t="shared" si="292"/>
        <v>50.831727783716907</v>
      </c>
      <c r="X645" s="5">
        <f t="shared" si="292"/>
        <v>27.678020034351558</v>
      </c>
      <c r="Y645" s="5">
        <f t="shared" si="292"/>
        <v>83.339229148385485</v>
      </c>
      <c r="Z645" s="5">
        <f t="shared" si="292"/>
        <v>28.480722971257936</v>
      </c>
      <c r="AA645" s="4">
        <v>0</v>
      </c>
      <c r="AB645" s="4">
        <f t="shared" si="301"/>
        <v>0</v>
      </c>
      <c r="AC645" s="3">
        <f t="shared" si="302"/>
        <v>0</v>
      </c>
      <c r="AD645" s="4">
        <v>27.199999999999989</v>
      </c>
      <c r="AE645" s="4">
        <v>1.4845555555555554</v>
      </c>
      <c r="AF645" s="4">
        <v>1.4233655555555595</v>
      </c>
      <c r="AG645" s="4">
        <v>6.1189999999999918E-2</v>
      </c>
      <c r="AH645" s="4">
        <v>0.24899999999999975</v>
      </c>
      <c r="AI645" s="4">
        <v>0.83462500000000128</v>
      </c>
      <c r="AJ645" s="4">
        <v>0.16144444444444475</v>
      </c>
      <c r="AK645" s="3">
        <f t="shared" si="303"/>
        <v>0.19343351139067785</v>
      </c>
      <c r="AL645" s="4">
        <f t="shared" si="304"/>
        <v>0</v>
      </c>
      <c r="AM645" s="4">
        <f t="shared" si="305"/>
        <v>0</v>
      </c>
      <c r="AN645" s="4">
        <f t="shared" si="306"/>
        <v>0</v>
      </c>
      <c r="AO645" s="4">
        <f t="shared" si="307"/>
        <v>0</v>
      </c>
      <c r="AP645" s="4">
        <f t="shared" si="308"/>
        <v>0</v>
      </c>
      <c r="AQ645" s="4">
        <f t="shared" si="309"/>
        <v>0</v>
      </c>
      <c r="AR645" s="4">
        <f t="shared" si="310"/>
        <v>0</v>
      </c>
      <c r="AS645" s="5">
        <f t="shared" si="311"/>
        <v>5781.8891451762611</v>
      </c>
      <c r="AT645" s="5">
        <f t="shared" si="312"/>
        <v>225.83757230104703</v>
      </c>
      <c r="AU645" s="5">
        <f t="shared" si="313"/>
        <v>199.88569371068695</v>
      </c>
      <c r="AV645" s="5">
        <f t="shared" si="314"/>
        <v>26.197382589864596</v>
      </c>
      <c r="AW645" s="5">
        <f t="shared" si="315"/>
        <v>25.995660561790768</v>
      </c>
      <c r="AX645" s="5">
        <f t="shared" si="316"/>
        <v>83.952150514995836</v>
      </c>
      <c r="AY645" s="5">
        <f t="shared" si="317"/>
        <v>32.19485921285461</v>
      </c>
    </row>
    <row r="646" spans="1:51" x14ac:dyDescent="0.25">
      <c r="A646" s="2">
        <v>42617</v>
      </c>
      <c r="B646" s="299">
        <v>2016</v>
      </c>
      <c r="C646" s="1" t="s">
        <v>288</v>
      </c>
      <c r="D646" s="3">
        <v>0</v>
      </c>
      <c r="E646" s="3">
        <v>23.962500000000045</v>
      </c>
      <c r="F646" s="3">
        <v>1.4882857142857133</v>
      </c>
      <c r="G646" s="3">
        <v>1.1028785714285727</v>
      </c>
      <c r="H646" s="3">
        <v>0.41476428571428486</v>
      </c>
      <c r="I646" s="3">
        <v>0.10435714285714308</v>
      </c>
      <c r="J646" s="3">
        <v>0.33777142857142883</v>
      </c>
      <c r="K646" s="3">
        <v>9.5969230769230751E-2</v>
      </c>
      <c r="L646" s="3">
        <f t="shared" si="293"/>
        <v>0.28412477388961882</v>
      </c>
      <c r="M646" s="4">
        <f t="shared" si="294"/>
        <v>0</v>
      </c>
      <c r="N646" s="4">
        <f t="shared" si="295"/>
        <v>0</v>
      </c>
      <c r="O646" s="4">
        <f t="shared" si="296"/>
        <v>0</v>
      </c>
      <c r="P646" s="4">
        <f t="shared" si="297"/>
        <v>0</v>
      </c>
      <c r="Q646" s="4">
        <f t="shared" si="298"/>
        <v>0</v>
      </c>
      <c r="R646" s="4">
        <f t="shared" si="299"/>
        <v>0</v>
      </c>
      <c r="S646" s="4">
        <f t="shared" si="300"/>
        <v>0</v>
      </c>
      <c r="T646" s="5">
        <f t="shared" si="292"/>
        <v>9751.3176605663757</v>
      </c>
      <c r="U646" s="5">
        <f t="shared" si="292"/>
        <v>292.83860375995675</v>
      </c>
      <c r="V646" s="5">
        <f t="shared" si="292"/>
        <v>240.63391471304357</v>
      </c>
      <c r="W646" s="5">
        <f t="shared" si="292"/>
        <v>50.831727783716907</v>
      </c>
      <c r="X646" s="5">
        <f t="shared" si="292"/>
        <v>27.678020034351558</v>
      </c>
      <c r="Y646" s="5">
        <f t="shared" si="292"/>
        <v>83.339229148385485</v>
      </c>
      <c r="Z646" s="5">
        <f t="shared" si="292"/>
        <v>28.480722971257936</v>
      </c>
      <c r="AA646" s="4">
        <v>0</v>
      </c>
      <c r="AB646" s="4">
        <f t="shared" si="301"/>
        <v>0</v>
      </c>
      <c r="AC646" s="3">
        <f t="shared" si="302"/>
        <v>0</v>
      </c>
      <c r="AD646" s="4">
        <v>27.199999999999989</v>
      </c>
      <c r="AE646" s="4">
        <v>1.4845555555555554</v>
      </c>
      <c r="AF646" s="4">
        <v>1.4233655555555595</v>
      </c>
      <c r="AG646" s="4">
        <v>6.1189999999999918E-2</v>
      </c>
      <c r="AH646" s="4">
        <v>0.24899999999999975</v>
      </c>
      <c r="AI646" s="4">
        <v>0.83462500000000128</v>
      </c>
      <c r="AJ646" s="4">
        <v>0.16144444444444475</v>
      </c>
      <c r="AK646" s="3">
        <f t="shared" si="303"/>
        <v>0.19343351139067785</v>
      </c>
      <c r="AL646" s="4">
        <f t="shared" si="304"/>
        <v>0</v>
      </c>
      <c r="AM646" s="4">
        <f t="shared" si="305"/>
        <v>0</v>
      </c>
      <c r="AN646" s="4">
        <f t="shared" si="306"/>
        <v>0</v>
      </c>
      <c r="AO646" s="4">
        <f t="shared" si="307"/>
        <v>0</v>
      </c>
      <c r="AP646" s="4">
        <f t="shared" si="308"/>
        <v>0</v>
      </c>
      <c r="AQ646" s="4">
        <f t="shared" si="309"/>
        <v>0</v>
      </c>
      <c r="AR646" s="4">
        <f t="shared" si="310"/>
        <v>0</v>
      </c>
      <c r="AS646" s="5">
        <f t="shared" si="311"/>
        <v>5781.8891451762611</v>
      </c>
      <c r="AT646" s="5">
        <f t="shared" si="312"/>
        <v>225.83757230104703</v>
      </c>
      <c r="AU646" s="5">
        <f t="shared" si="313"/>
        <v>199.88569371068695</v>
      </c>
      <c r="AV646" s="5">
        <f t="shared" si="314"/>
        <v>26.197382589864596</v>
      </c>
      <c r="AW646" s="5">
        <f t="shared" si="315"/>
        <v>25.995660561790768</v>
      </c>
      <c r="AX646" s="5">
        <f t="shared" si="316"/>
        <v>83.952150514995836</v>
      </c>
      <c r="AY646" s="5">
        <f t="shared" si="317"/>
        <v>32.19485921285461</v>
      </c>
    </row>
    <row r="647" spans="1:51" x14ac:dyDescent="0.25">
      <c r="A647" s="2">
        <v>42618</v>
      </c>
      <c r="B647" s="299">
        <v>2016</v>
      </c>
      <c r="C647" s="1" t="s">
        <v>289</v>
      </c>
      <c r="D647" s="3">
        <v>0</v>
      </c>
      <c r="E647" s="3">
        <v>23.962500000000045</v>
      </c>
      <c r="F647" s="3">
        <v>1.4882857142857133</v>
      </c>
      <c r="G647" s="3">
        <v>1.1028785714285727</v>
      </c>
      <c r="H647" s="3">
        <v>0.41476428571428486</v>
      </c>
      <c r="I647" s="3">
        <v>0.10435714285714308</v>
      </c>
      <c r="J647" s="3">
        <v>0.33777142857142883</v>
      </c>
      <c r="K647" s="3">
        <v>9.5969230769230751E-2</v>
      </c>
      <c r="L647" s="3">
        <f t="shared" si="293"/>
        <v>0.28412477388961882</v>
      </c>
      <c r="M647" s="4">
        <f t="shared" si="294"/>
        <v>0</v>
      </c>
      <c r="N647" s="4">
        <f t="shared" si="295"/>
        <v>0</v>
      </c>
      <c r="O647" s="4">
        <f t="shared" si="296"/>
        <v>0</v>
      </c>
      <c r="P647" s="4">
        <f t="shared" si="297"/>
        <v>0</v>
      </c>
      <c r="Q647" s="4">
        <f t="shared" si="298"/>
        <v>0</v>
      </c>
      <c r="R647" s="4">
        <f t="shared" si="299"/>
        <v>0</v>
      </c>
      <c r="S647" s="4">
        <f t="shared" si="300"/>
        <v>0</v>
      </c>
      <c r="T647" s="5">
        <f t="shared" si="292"/>
        <v>9751.3176605663757</v>
      </c>
      <c r="U647" s="5">
        <f t="shared" si="292"/>
        <v>292.83860375995675</v>
      </c>
      <c r="V647" s="5">
        <f t="shared" si="292"/>
        <v>240.63391471304357</v>
      </c>
      <c r="W647" s="5">
        <f t="shared" si="292"/>
        <v>50.831727783716907</v>
      </c>
      <c r="X647" s="5">
        <f t="shared" si="292"/>
        <v>27.678020034351558</v>
      </c>
      <c r="Y647" s="5">
        <f t="shared" si="292"/>
        <v>83.339229148385485</v>
      </c>
      <c r="Z647" s="5">
        <f t="shared" si="292"/>
        <v>28.480722971257936</v>
      </c>
      <c r="AA647" s="4">
        <v>0</v>
      </c>
      <c r="AB647" s="4">
        <f t="shared" si="301"/>
        <v>0</v>
      </c>
      <c r="AC647" s="3">
        <f t="shared" si="302"/>
        <v>0</v>
      </c>
      <c r="AD647" s="4">
        <v>27.199999999999989</v>
      </c>
      <c r="AE647" s="4">
        <v>1.4845555555555554</v>
      </c>
      <c r="AF647" s="4">
        <v>1.4233655555555595</v>
      </c>
      <c r="AG647" s="4">
        <v>6.1189999999999918E-2</v>
      </c>
      <c r="AH647" s="4">
        <v>0.24899999999999975</v>
      </c>
      <c r="AI647" s="4">
        <v>0.83462500000000128</v>
      </c>
      <c r="AJ647" s="4">
        <v>0.16144444444444475</v>
      </c>
      <c r="AK647" s="3">
        <f t="shared" si="303"/>
        <v>0.19343351139067785</v>
      </c>
      <c r="AL647" s="4">
        <f t="shared" si="304"/>
        <v>0</v>
      </c>
      <c r="AM647" s="4">
        <f t="shared" si="305"/>
        <v>0</v>
      </c>
      <c r="AN647" s="4">
        <f t="shared" si="306"/>
        <v>0</v>
      </c>
      <c r="AO647" s="4">
        <f t="shared" si="307"/>
        <v>0</v>
      </c>
      <c r="AP647" s="4">
        <f t="shared" si="308"/>
        <v>0</v>
      </c>
      <c r="AQ647" s="4">
        <f t="shared" si="309"/>
        <v>0</v>
      </c>
      <c r="AR647" s="4">
        <f t="shared" si="310"/>
        <v>0</v>
      </c>
      <c r="AS647" s="5">
        <f t="shared" si="311"/>
        <v>5781.8891451762611</v>
      </c>
      <c r="AT647" s="5">
        <f t="shared" si="312"/>
        <v>225.83757230104703</v>
      </c>
      <c r="AU647" s="5">
        <f t="shared" si="313"/>
        <v>199.88569371068695</v>
      </c>
      <c r="AV647" s="5">
        <f t="shared" si="314"/>
        <v>26.197382589864596</v>
      </c>
      <c r="AW647" s="5">
        <f t="shared" si="315"/>
        <v>25.995660561790768</v>
      </c>
      <c r="AX647" s="5">
        <f t="shared" si="316"/>
        <v>83.952150514995836</v>
      </c>
      <c r="AY647" s="5">
        <f t="shared" si="317"/>
        <v>32.19485921285461</v>
      </c>
    </row>
    <row r="648" spans="1:51" x14ac:dyDescent="0.25">
      <c r="A648" s="2">
        <v>42619</v>
      </c>
      <c r="B648" s="299">
        <v>2016</v>
      </c>
      <c r="C648" s="1" t="s">
        <v>290</v>
      </c>
      <c r="D648" s="3">
        <v>0</v>
      </c>
      <c r="E648" s="3">
        <v>23.962500000000045</v>
      </c>
      <c r="F648" s="3">
        <v>1.4882857142857133</v>
      </c>
      <c r="G648" s="3">
        <v>1.1028785714285727</v>
      </c>
      <c r="H648" s="3">
        <v>0.41476428571428486</v>
      </c>
      <c r="I648" s="3">
        <v>0.10435714285714308</v>
      </c>
      <c r="J648" s="3">
        <v>0.33777142857142883</v>
      </c>
      <c r="K648" s="3">
        <v>9.5969230769230751E-2</v>
      </c>
      <c r="L648" s="3">
        <f t="shared" si="293"/>
        <v>0.28412477388961882</v>
      </c>
      <c r="M648" s="4">
        <f t="shared" si="294"/>
        <v>0</v>
      </c>
      <c r="N648" s="4">
        <f t="shared" si="295"/>
        <v>0</v>
      </c>
      <c r="O648" s="4">
        <f t="shared" si="296"/>
        <v>0</v>
      </c>
      <c r="P648" s="4">
        <f t="shared" si="297"/>
        <v>0</v>
      </c>
      <c r="Q648" s="4">
        <f t="shared" si="298"/>
        <v>0</v>
      </c>
      <c r="R648" s="4">
        <f t="shared" si="299"/>
        <v>0</v>
      </c>
      <c r="S648" s="4">
        <f t="shared" si="300"/>
        <v>0</v>
      </c>
      <c r="T648" s="5">
        <f t="shared" si="292"/>
        <v>9751.3176605663757</v>
      </c>
      <c r="U648" s="5">
        <f t="shared" si="292"/>
        <v>292.83860375995675</v>
      </c>
      <c r="V648" s="5">
        <f t="shared" si="292"/>
        <v>240.63391471304357</v>
      </c>
      <c r="W648" s="5">
        <f t="shared" si="292"/>
        <v>50.831727783716907</v>
      </c>
      <c r="X648" s="5">
        <f t="shared" si="292"/>
        <v>27.678020034351558</v>
      </c>
      <c r="Y648" s="5">
        <f t="shared" si="292"/>
        <v>83.339229148385485</v>
      </c>
      <c r="Z648" s="5">
        <f t="shared" si="292"/>
        <v>28.480722971257936</v>
      </c>
      <c r="AA648" s="4">
        <v>0</v>
      </c>
      <c r="AB648" s="4">
        <f t="shared" si="301"/>
        <v>0</v>
      </c>
      <c r="AC648" s="3">
        <f t="shared" si="302"/>
        <v>0</v>
      </c>
      <c r="AD648" s="4">
        <v>27.199999999999989</v>
      </c>
      <c r="AE648" s="4">
        <v>1.4845555555555554</v>
      </c>
      <c r="AF648" s="4">
        <v>1.4233655555555595</v>
      </c>
      <c r="AG648" s="4">
        <v>6.1189999999999918E-2</v>
      </c>
      <c r="AH648" s="4">
        <v>0.24899999999999975</v>
      </c>
      <c r="AI648" s="4">
        <v>0.83462500000000128</v>
      </c>
      <c r="AJ648" s="4">
        <v>0.16144444444444475</v>
      </c>
      <c r="AK648" s="3">
        <f t="shared" si="303"/>
        <v>0.19343351139067785</v>
      </c>
      <c r="AL648" s="4">
        <f t="shared" si="304"/>
        <v>0</v>
      </c>
      <c r="AM648" s="4">
        <f t="shared" si="305"/>
        <v>0</v>
      </c>
      <c r="AN648" s="4">
        <f t="shared" si="306"/>
        <v>0</v>
      </c>
      <c r="AO648" s="4">
        <f t="shared" si="307"/>
        <v>0</v>
      </c>
      <c r="AP648" s="4">
        <f t="shared" si="308"/>
        <v>0</v>
      </c>
      <c r="AQ648" s="4">
        <f t="shared" si="309"/>
        <v>0</v>
      </c>
      <c r="AR648" s="4">
        <f t="shared" si="310"/>
        <v>0</v>
      </c>
      <c r="AS648" s="5">
        <f t="shared" si="311"/>
        <v>5781.8891451762611</v>
      </c>
      <c r="AT648" s="5">
        <f t="shared" si="312"/>
        <v>225.83757230104703</v>
      </c>
      <c r="AU648" s="5">
        <f t="shared" si="313"/>
        <v>199.88569371068695</v>
      </c>
      <c r="AV648" s="5">
        <f t="shared" si="314"/>
        <v>26.197382589864596</v>
      </c>
      <c r="AW648" s="5">
        <f t="shared" si="315"/>
        <v>25.995660561790768</v>
      </c>
      <c r="AX648" s="5">
        <f t="shared" si="316"/>
        <v>83.952150514995836</v>
      </c>
      <c r="AY648" s="5">
        <f t="shared" si="317"/>
        <v>32.19485921285461</v>
      </c>
    </row>
    <row r="649" spans="1:51" x14ac:dyDescent="0.25">
      <c r="A649" s="2">
        <v>42620</v>
      </c>
      <c r="B649" s="299">
        <v>2016</v>
      </c>
      <c r="C649" s="1" t="s">
        <v>291</v>
      </c>
      <c r="D649" s="3">
        <v>0</v>
      </c>
      <c r="E649" s="3">
        <v>23.962500000000045</v>
      </c>
      <c r="F649" s="3">
        <v>1.4882857142857133</v>
      </c>
      <c r="G649" s="3">
        <v>1.1028785714285727</v>
      </c>
      <c r="H649" s="3">
        <v>0.41476428571428486</v>
      </c>
      <c r="I649" s="3">
        <v>0.10435714285714308</v>
      </c>
      <c r="J649" s="3">
        <v>0.33777142857142883</v>
      </c>
      <c r="K649" s="3">
        <v>9.5969230769230751E-2</v>
      </c>
      <c r="L649" s="3">
        <f t="shared" si="293"/>
        <v>0.28412477388961882</v>
      </c>
      <c r="M649" s="4">
        <f t="shared" si="294"/>
        <v>0</v>
      </c>
      <c r="N649" s="4">
        <f t="shared" si="295"/>
        <v>0</v>
      </c>
      <c r="O649" s="4">
        <f t="shared" si="296"/>
        <v>0</v>
      </c>
      <c r="P649" s="4">
        <f t="shared" si="297"/>
        <v>0</v>
      </c>
      <c r="Q649" s="4">
        <f t="shared" si="298"/>
        <v>0</v>
      </c>
      <c r="R649" s="4">
        <f t="shared" si="299"/>
        <v>0</v>
      </c>
      <c r="S649" s="4">
        <f t="shared" si="300"/>
        <v>0</v>
      </c>
      <c r="T649" s="5">
        <f t="shared" si="292"/>
        <v>9751.3176605663757</v>
      </c>
      <c r="U649" s="5">
        <f t="shared" si="292"/>
        <v>292.83860375995675</v>
      </c>
      <c r="V649" s="5">
        <f t="shared" si="292"/>
        <v>240.63391471304357</v>
      </c>
      <c r="W649" s="5">
        <f t="shared" si="292"/>
        <v>50.831727783716907</v>
      </c>
      <c r="X649" s="5">
        <f t="shared" si="292"/>
        <v>27.678020034351558</v>
      </c>
      <c r="Y649" s="5">
        <f t="shared" si="292"/>
        <v>83.339229148385485</v>
      </c>
      <c r="Z649" s="5">
        <f t="shared" si="292"/>
        <v>28.480722971257936</v>
      </c>
      <c r="AA649" s="4">
        <v>0</v>
      </c>
      <c r="AB649" s="4">
        <f t="shared" si="301"/>
        <v>0</v>
      </c>
      <c r="AC649" s="3">
        <f t="shared" si="302"/>
        <v>0</v>
      </c>
      <c r="AD649" s="4">
        <v>27.199999999999989</v>
      </c>
      <c r="AE649" s="4">
        <v>1.4845555555555554</v>
      </c>
      <c r="AF649" s="4">
        <v>1.4233655555555595</v>
      </c>
      <c r="AG649" s="4">
        <v>6.1189999999999918E-2</v>
      </c>
      <c r="AH649" s="4">
        <v>0.24899999999999975</v>
      </c>
      <c r="AI649" s="4">
        <v>0.83462500000000128</v>
      </c>
      <c r="AJ649" s="4">
        <v>0.16144444444444475</v>
      </c>
      <c r="AK649" s="3">
        <f t="shared" si="303"/>
        <v>0.19343351139067785</v>
      </c>
      <c r="AL649" s="4">
        <f t="shared" si="304"/>
        <v>0</v>
      </c>
      <c r="AM649" s="4">
        <f t="shared" si="305"/>
        <v>0</v>
      </c>
      <c r="AN649" s="4">
        <f t="shared" si="306"/>
        <v>0</v>
      </c>
      <c r="AO649" s="4">
        <f t="shared" si="307"/>
        <v>0</v>
      </c>
      <c r="AP649" s="4">
        <f t="shared" si="308"/>
        <v>0</v>
      </c>
      <c r="AQ649" s="4">
        <f t="shared" si="309"/>
        <v>0</v>
      </c>
      <c r="AR649" s="4">
        <f t="shared" si="310"/>
        <v>0</v>
      </c>
      <c r="AS649" s="5">
        <f t="shared" si="311"/>
        <v>5781.8891451762611</v>
      </c>
      <c r="AT649" s="5">
        <f t="shared" si="312"/>
        <v>225.83757230104703</v>
      </c>
      <c r="AU649" s="5">
        <f t="shared" si="313"/>
        <v>199.88569371068695</v>
      </c>
      <c r="AV649" s="5">
        <f t="shared" si="314"/>
        <v>26.197382589864596</v>
      </c>
      <c r="AW649" s="5">
        <f t="shared" si="315"/>
        <v>25.995660561790768</v>
      </c>
      <c r="AX649" s="5">
        <f t="shared" si="316"/>
        <v>83.952150514995836</v>
      </c>
      <c r="AY649" s="5">
        <f t="shared" si="317"/>
        <v>32.19485921285461</v>
      </c>
    </row>
    <row r="650" spans="1:51" x14ac:dyDescent="0.25">
      <c r="A650" s="2">
        <v>42621</v>
      </c>
      <c r="B650" s="299">
        <v>2016</v>
      </c>
      <c r="C650" s="1" t="s">
        <v>292</v>
      </c>
      <c r="D650" s="3">
        <v>0</v>
      </c>
      <c r="E650" s="3">
        <v>23.962500000000045</v>
      </c>
      <c r="F650" s="3">
        <v>1.4882857142857133</v>
      </c>
      <c r="G650" s="3">
        <v>1.1028785714285727</v>
      </c>
      <c r="H650" s="3">
        <v>0.41476428571428486</v>
      </c>
      <c r="I650" s="3">
        <v>0.10435714285714308</v>
      </c>
      <c r="J650" s="3">
        <v>0.33777142857142883</v>
      </c>
      <c r="K650" s="3">
        <v>9.5969230769230751E-2</v>
      </c>
      <c r="L650" s="3">
        <f t="shared" si="293"/>
        <v>0.28412477388961882</v>
      </c>
      <c r="M650" s="4">
        <f t="shared" si="294"/>
        <v>0</v>
      </c>
      <c r="N650" s="4">
        <f t="shared" si="295"/>
        <v>0</v>
      </c>
      <c r="O650" s="4">
        <f t="shared" si="296"/>
        <v>0</v>
      </c>
      <c r="P650" s="4">
        <f t="shared" si="297"/>
        <v>0</v>
      </c>
      <c r="Q650" s="4">
        <f t="shared" si="298"/>
        <v>0</v>
      </c>
      <c r="R650" s="4">
        <f t="shared" si="299"/>
        <v>0</v>
      </c>
      <c r="S650" s="4">
        <f t="shared" si="300"/>
        <v>0</v>
      </c>
      <c r="T650" s="5">
        <f t="shared" si="292"/>
        <v>9751.3176605663757</v>
      </c>
      <c r="U650" s="5">
        <f t="shared" si="292"/>
        <v>292.83860375995675</v>
      </c>
      <c r="V650" s="5">
        <f t="shared" si="292"/>
        <v>240.63391471304357</v>
      </c>
      <c r="W650" s="5">
        <f t="shared" si="292"/>
        <v>50.831727783716907</v>
      </c>
      <c r="X650" s="5">
        <f t="shared" si="292"/>
        <v>27.678020034351558</v>
      </c>
      <c r="Y650" s="5">
        <f t="shared" si="292"/>
        <v>83.339229148385485</v>
      </c>
      <c r="Z650" s="5">
        <f t="shared" si="292"/>
        <v>28.480722971257936</v>
      </c>
      <c r="AA650" s="4">
        <v>0</v>
      </c>
      <c r="AB650" s="4">
        <f t="shared" si="301"/>
        <v>0</v>
      </c>
      <c r="AC650" s="3">
        <f t="shared" si="302"/>
        <v>0</v>
      </c>
      <c r="AD650" s="4">
        <v>27.199999999999989</v>
      </c>
      <c r="AE650" s="4">
        <v>1.4845555555555554</v>
      </c>
      <c r="AF650" s="4">
        <v>1.4233655555555595</v>
      </c>
      <c r="AG650" s="4">
        <v>6.1189999999999918E-2</v>
      </c>
      <c r="AH650" s="4">
        <v>0.24899999999999975</v>
      </c>
      <c r="AI650" s="4">
        <v>0.83462500000000128</v>
      </c>
      <c r="AJ650" s="4">
        <v>0.16144444444444475</v>
      </c>
      <c r="AK650" s="3">
        <f t="shared" si="303"/>
        <v>0.19343351139067785</v>
      </c>
      <c r="AL650" s="4">
        <f t="shared" si="304"/>
        <v>0</v>
      </c>
      <c r="AM650" s="4">
        <f t="shared" si="305"/>
        <v>0</v>
      </c>
      <c r="AN650" s="4">
        <f t="shared" si="306"/>
        <v>0</v>
      </c>
      <c r="AO650" s="4">
        <f t="shared" si="307"/>
        <v>0</v>
      </c>
      <c r="AP650" s="4">
        <f t="shared" si="308"/>
        <v>0</v>
      </c>
      <c r="AQ650" s="4">
        <f t="shared" si="309"/>
        <v>0</v>
      </c>
      <c r="AR650" s="4">
        <f t="shared" si="310"/>
        <v>0</v>
      </c>
      <c r="AS650" s="5">
        <f t="shared" si="311"/>
        <v>5781.8891451762611</v>
      </c>
      <c r="AT650" s="5">
        <f t="shared" si="312"/>
        <v>225.83757230104703</v>
      </c>
      <c r="AU650" s="5">
        <f t="shared" si="313"/>
        <v>199.88569371068695</v>
      </c>
      <c r="AV650" s="5">
        <f t="shared" si="314"/>
        <v>26.197382589864596</v>
      </c>
      <c r="AW650" s="5">
        <f t="shared" si="315"/>
        <v>25.995660561790768</v>
      </c>
      <c r="AX650" s="5">
        <f t="shared" si="316"/>
        <v>83.952150514995836</v>
      </c>
      <c r="AY650" s="5">
        <f t="shared" si="317"/>
        <v>32.19485921285461</v>
      </c>
    </row>
    <row r="651" spans="1:51" x14ac:dyDescent="0.25">
      <c r="A651" s="2">
        <v>42622</v>
      </c>
      <c r="B651" s="299">
        <v>2016</v>
      </c>
      <c r="C651" s="1" t="s">
        <v>293</v>
      </c>
      <c r="D651" s="3">
        <v>0</v>
      </c>
      <c r="E651" s="3">
        <v>23.962500000000045</v>
      </c>
      <c r="F651" s="3">
        <v>1.4882857142857133</v>
      </c>
      <c r="G651" s="3">
        <v>1.1028785714285727</v>
      </c>
      <c r="H651" s="3">
        <v>0.41476428571428486</v>
      </c>
      <c r="I651" s="3">
        <v>0.10435714285714308</v>
      </c>
      <c r="J651" s="3">
        <v>0.33777142857142883</v>
      </c>
      <c r="K651" s="3">
        <v>9.5969230769230751E-2</v>
      </c>
      <c r="L651" s="3">
        <f t="shared" si="293"/>
        <v>0.28412477388961882</v>
      </c>
      <c r="M651" s="4">
        <f t="shared" si="294"/>
        <v>0</v>
      </c>
      <c r="N651" s="4">
        <f t="shared" si="295"/>
        <v>0</v>
      </c>
      <c r="O651" s="4">
        <f t="shared" si="296"/>
        <v>0</v>
      </c>
      <c r="P651" s="4">
        <f t="shared" si="297"/>
        <v>0</v>
      </c>
      <c r="Q651" s="4">
        <f t="shared" si="298"/>
        <v>0</v>
      </c>
      <c r="R651" s="4">
        <f t="shared" si="299"/>
        <v>0</v>
      </c>
      <c r="S651" s="4">
        <f t="shared" si="300"/>
        <v>0</v>
      </c>
      <c r="T651" s="5">
        <f t="shared" si="292"/>
        <v>9751.3176605663757</v>
      </c>
      <c r="U651" s="5">
        <f t="shared" si="292"/>
        <v>292.83860375995675</v>
      </c>
      <c r="V651" s="5">
        <f t="shared" si="292"/>
        <v>240.63391471304357</v>
      </c>
      <c r="W651" s="5">
        <f t="shared" si="292"/>
        <v>50.831727783716907</v>
      </c>
      <c r="X651" s="5">
        <f t="shared" si="292"/>
        <v>27.678020034351558</v>
      </c>
      <c r="Y651" s="5">
        <f t="shared" si="292"/>
        <v>83.339229148385485</v>
      </c>
      <c r="Z651" s="5">
        <f t="shared" si="292"/>
        <v>28.480722971257936</v>
      </c>
      <c r="AA651" s="4">
        <v>0</v>
      </c>
      <c r="AB651" s="4">
        <f t="shared" si="301"/>
        <v>0</v>
      </c>
      <c r="AC651" s="3">
        <f t="shared" si="302"/>
        <v>0</v>
      </c>
      <c r="AD651" s="4">
        <v>27.199999999999989</v>
      </c>
      <c r="AE651" s="4">
        <v>1.4845555555555554</v>
      </c>
      <c r="AF651" s="4">
        <v>1.4233655555555595</v>
      </c>
      <c r="AG651" s="4">
        <v>6.1189999999999918E-2</v>
      </c>
      <c r="AH651" s="4">
        <v>0.24899999999999975</v>
      </c>
      <c r="AI651" s="4">
        <v>0.83462500000000128</v>
      </c>
      <c r="AJ651" s="4">
        <v>0.16144444444444475</v>
      </c>
      <c r="AK651" s="3">
        <f t="shared" si="303"/>
        <v>0.19343351139067785</v>
      </c>
      <c r="AL651" s="4">
        <f t="shared" si="304"/>
        <v>0</v>
      </c>
      <c r="AM651" s="4">
        <f t="shared" si="305"/>
        <v>0</v>
      </c>
      <c r="AN651" s="4">
        <f t="shared" si="306"/>
        <v>0</v>
      </c>
      <c r="AO651" s="4">
        <f t="shared" si="307"/>
        <v>0</v>
      </c>
      <c r="AP651" s="4">
        <f t="shared" si="308"/>
        <v>0</v>
      </c>
      <c r="AQ651" s="4">
        <f t="shared" si="309"/>
        <v>0</v>
      </c>
      <c r="AR651" s="4">
        <f t="shared" si="310"/>
        <v>0</v>
      </c>
      <c r="AS651" s="5">
        <f t="shared" si="311"/>
        <v>5781.8891451762611</v>
      </c>
      <c r="AT651" s="5">
        <f t="shared" si="312"/>
        <v>225.83757230104703</v>
      </c>
      <c r="AU651" s="5">
        <f t="shared" si="313"/>
        <v>199.88569371068695</v>
      </c>
      <c r="AV651" s="5">
        <f t="shared" si="314"/>
        <v>26.197382589864596</v>
      </c>
      <c r="AW651" s="5">
        <f t="shared" si="315"/>
        <v>25.995660561790768</v>
      </c>
      <c r="AX651" s="5">
        <f t="shared" si="316"/>
        <v>83.952150514995836</v>
      </c>
      <c r="AY651" s="5">
        <f t="shared" si="317"/>
        <v>32.19485921285461</v>
      </c>
    </row>
    <row r="652" spans="1:51" x14ac:dyDescent="0.25">
      <c r="A652" s="2">
        <v>42623</v>
      </c>
      <c r="B652" s="299">
        <v>2016</v>
      </c>
      <c r="C652" s="1" t="s">
        <v>294</v>
      </c>
      <c r="D652" s="3">
        <v>0</v>
      </c>
      <c r="E652" s="3">
        <v>23.962500000000045</v>
      </c>
      <c r="F652" s="3">
        <v>1.4882857142857133</v>
      </c>
      <c r="G652" s="3">
        <v>1.1028785714285727</v>
      </c>
      <c r="H652" s="3">
        <v>0.41476428571428486</v>
      </c>
      <c r="I652" s="3">
        <v>0.10435714285714308</v>
      </c>
      <c r="J652" s="3">
        <v>0.33777142857142883</v>
      </c>
      <c r="K652" s="3">
        <v>9.5969230769230751E-2</v>
      </c>
      <c r="L652" s="3">
        <f t="shared" si="293"/>
        <v>0.28412477388961882</v>
      </c>
      <c r="M652" s="4">
        <f t="shared" si="294"/>
        <v>0</v>
      </c>
      <c r="N652" s="4">
        <f t="shared" si="295"/>
        <v>0</v>
      </c>
      <c r="O652" s="4">
        <f t="shared" si="296"/>
        <v>0</v>
      </c>
      <c r="P652" s="4">
        <f t="shared" si="297"/>
        <v>0</v>
      </c>
      <c r="Q652" s="4">
        <f t="shared" si="298"/>
        <v>0</v>
      </c>
      <c r="R652" s="4">
        <f t="shared" si="299"/>
        <v>0</v>
      </c>
      <c r="S652" s="4">
        <f t="shared" si="300"/>
        <v>0</v>
      </c>
      <c r="T652" s="5">
        <f t="shared" si="292"/>
        <v>9751.3176605663757</v>
      </c>
      <c r="U652" s="5">
        <f t="shared" si="292"/>
        <v>292.83860375995675</v>
      </c>
      <c r="V652" s="5">
        <f t="shared" si="292"/>
        <v>240.63391471304357</v>
      </c>
      <c r="W652" s="5">
        <f t="shared" si="292"/>
        <v>50.831727783716907</v>
      </c>
      <c r="X652" s="5">
        <f t="shared" si="292"/>
        <v>27.678020034351558</v>
      </c>
      <c r="Y652" s="5">
        <f t="shared" si="292"/>
        <v>83.339229148385485</v>
      </c>
      <c r="Z652" s="5">
        <f t="shared" si="292"/>
        <v>28.480722971257936</v>
      </c>
      <c r="AA652" s="4">
        <v>0</v>
      </c>
      <c r="AB652" s="4">
        <f t="shared" si="301"/>
        <v>0</v>
      </c>
      <c r="AC652" s="3">
        <f t="shared" si="302"/>
        <v>0</v>
      </c>
      <c r="AD652" s="4">
        <v>27.199999999999989</v>
      </c>
      <c r="AE652" s="4">
        <v>1.4845555555555554</v>
      </c>
      <c r="AF652" s="4">
        <v>1.4233655555555595</v>
      </c>
      <c r="AG652" s="4">
        <v>6.1189999999999918E-2</v>
      </c>
      <c r="AH652" s="4">
        <v>0.24899999999999975</v>
      </c>
      <c r="AI652" s="4">
        <v>0.83462500000000128</v>
      </c>
      <c r="AJ652" s="4">
        <v>0.16144444444444475</v>
      </c>
      <c r="AK652" s="3">
        <f t="shared" si="303"/>
        <v>0.19343351139067785</v>
      </c>
      <c r="AL652" s="4">
        <f t="shared" si="304"/>
        <v>0</v>
      </c>
      <c r="AM652" s="4">
        <f t="shared" si="305"/>
        <v>0</v>
      </c>
      <c r="AN652" s="4">
        <f t="shared" si="306"/>
        <v>0</v>
      </c>
      <c r="AO652" s="4">
        <f t="shared" si="307"/>
        <v>0</v>
      </c>
      <c r="AP652" s="4">
        <f t="shared" si="308"/>
        <v>0</v>
      </c>
      <c r="AQ652" s="4">
        <f t="shared" si="309"/>
        <v>0</v>
      </c>
      <c r="AR652" s="4">
        <f t="shared" si="310"/>
        <v>0</v>
      </c>
      <c r="AS652" s="5">
        <f t="shared" si="311"/>
        <v>5781.8891451762611</v>
      </c>
      <c r="AT652" s="5">
        <f t="shared" si="312"/>
        <v>225.83757230104703</v>
      </c>
      <c r="AU652" s="5">
        <f t="shared" si="313"/>
        <v>199.88569371068695</v>
      </c>
      <c r="AV652" s="5">
        <f t="shared" si="314"/>
        <v>26.197382589864596</v>
      </c>
      <c r="AW652" s="5">
        <f t="shared" si="315"/>
        <v>25.995660561790768</v>
      </c>
      <c r="AX652" s="5">
        <f t="shared" si="316"/>
        <v>83.952150514995836</v>
      </c>
      <c r="AY652" s="5">
        <f t="shared" si="317"/>
        <v>32.19485921285461</v>
      </c>
    </row>
    <row r="653" spans="1:51" x14ac:dyDescent="0.25">
      <c r="A653" s="2">
        <v>42624</v>
      </c>
      <c r="B653" s="299">
        <v>2016</v>
      </c>
      <c r="C653" s="1" t="s">
        <v>295</v>
      </c>
      <c r="D653" s="3">
        <v>0</v>
      </c>
      <c r="E653" s="3">
        <v>23.962500000000045</v>
      </c>
      <c r="F653" s="3">
        <v>1.4882857142857133</v>
      </c>
      <c r="G653" s="3">
        <v>1.1028785714285727</v>
      </c>
      <c r="H653" s="3">
        <v>0.41476428571428486</v>
      </c>
      <c r="I653" s="3">
        <v>0.10435714285714308</v>
      </c>
      <c r="J653" s="3">
        <v>0.33777142857142883</v>
      </c>
      <c r="K653" s="3">
        <v>9.5969230769230751E-2</v>
      </c>
      <c r="L653" s="3">
        <f t="shared" si="293"/>
        <v>0.28412477388961882</v>
      </c>
      <c r="M653" s="4">
        <f t="shared" si="294"/>
        <v>0</v>
      </c>
      <c r="N653" s="4">
        <f t="shared" si="295"/>
        <v>0</v>
      </c>
      <c r="O653" s="4">
        <f t="shared" si="296"/>
        <v>0</v>
      </c>
      <c r="P653" s="4">
        <f t="shared" si="297"/>
        <v>0</v>
      </c>
      <c r="Q653" s="4">
        <f t="shared" si="298"/>
        <v>0</v>
      </c>
      <c r="R653" s="4">
        <f t="shared" si="299"/>
        <v>0</v>
      </c>
      <c r="S653" s="4">
        <f t="shared" si="300"/>
        <v>0</v>
      </c>
      <c r="T653" s="5">
        <f t="shared" si="292"/>
        <v>9751.3176605663757</v>
      </c>
      <c r="U653" s="5">
        <f t="shared" si="292"/>
        <v>292.83860375995675</v>
      </c>
      <c r="V653" s="5">
        <f t="shared" si="292"/>
        <v>240.63391471304357</v>
      </c>
      <c r="W653" s="5">
        <f t="shared" si="292"/>
        <v>50.831727783716907</v>
      </c>
      <c r="X653" s="5">
        <f t="shared" si="292"/>
        <v>27.678020034351558</v>
      </c>
      <c r="Y653" s="5">
        <f t="shared" si="292"/>
        <v>83.339229148385485</v>
      </c>
      <c r="Z653" s="5">
        <f t="shared" si="292"/>
        <v>28.480722971257936</v>
      </c>
      <c r="AA653" s="4">
        <v>0</v>
      </c>
      <c r="AB653" s="4">
        <f t="shared" si="301"/>
        <v>0</v>
      </c>
      <c r="AC653" s="3">
        <f t="shared" si="302"/>
        <v>0</v>
      </c>
      <c r="AD653" s="4">
        <v>27.199999999999989</v>
      </c>
      <c r="AE653" s="4">
        <v>1.4845555555555554</v>
      </c>
      <c r="AF653" s="4">
        <v>1.4233655555555595</v>
      </c>
      <c r="AG653" s="4">
        <v>6.1189999999999918E-2</v>
      </c>
      <c r="AH653" s="4">
        <v>0.24899999999999975</v>
      </c>
      <c r="AI653" s="4">
        <v>0.83462500000000128</v>
      </c>
      <c r="AJ653" s="4">
        <v>0.16144444444444475</v>
      </c>
      <c r="AK653" s="3">
        <f t="shared" si="303"/>
        <v>0.19343351139067785</v>
      </c>
      <c r="AL653" s="4">
        <f t="shared" si="304"/>
        <v>0</v>
      </c>
      <c r="AM653" s="4">
        <f t="shared" si="305"/>
        <v>0</v>
      </c>
      <c r="AN653" s="4">
        <f t="shared" si="306"/>
        <v>0</v>
      </c>
      <c r="AO653" s="4">
        <f t="shared" si="307"/>
        <v>0</v>
      </c>
      <c r="AP653" s="4">
        <f t="shared" si="308"/>
        <v>0</v>
      </c>
      <c r="AQ653" s="4">
        <f t="shared" si="309"/>
        <v>0</v>
      </c>
      <c r="AR653" s="4">
        <f t="shared" si="310"/>
        <v>0</v>
      </c>
      <c r="AS653" s="5">
        <f t="shared" si="311"/>
        <v>5781.8891451762611</v>
      </c>
      <c r="AT653" s="5">
        <f t="shared" si="312"/>
        <v>225.83757230104703</v>
      </c>
      <c r="AU653" s="5">
        <f t="shared" si="313"/>
        <v>199.88569371068695</v>
      </c>
      <c r="AV653" s="5">
        <f t="shared" si="314"/>
        <v>26.197382589864596</v>
      </c>
      <c r="AW653" s="5">
        <f t="shared" si="315"/>
        <v>25.995660561790768</v>
      </c>
      <c r="AX653" s="5">
        <f t="shared" si="316"/>
        <v>83.952150514995836</v>
      </c>
      <c r="AY653" s="5">
        <f t="shared" si="317"/>
        <v>32.19485921285461</v>
      </c>
    </row>
    <row r="654" spans="1:51" x14ac:dyDescent="0.25">
      <c r="A654" s="2">
        <v>42625</v>
      </c>
      <c r="B654" s="299">
        <v>2016</v>
      </c>
      <c r="C654" s="1" t="s">
        <v>296</v>
      </c>
      <c r="D654" s="3">
        <v>0</v>
      </c>
      <c r="E654" s="3">
        <v>23.962500000000045</v>
      </c>
      <c r="F654" s="3">
        <v>1.4882857142857133</v>
      </c>
      <c r="G654" s="3">
        <v>1.1028785714285727</v>
      </c>
      <c r="H654" s="3">
        <v>0.41476428571428486</v>
      </c>
      <c r="I654" s="3">
        <v>0.10435714285714308</v>
      </c>
      <c r="J654" s="3">
        <v>0.33777142857142883</v>
      </c>
      <c r="K654" s="3">
        <v>9.5969230769230751E-2</v>
      </c>
      <c r="L654" s="3">
        <f t="shared" si="293"/>
        <v>0.28412477388961882</v>
      </c>
      <c r="M654" s="4">
        <f t="shared" si="294"/>
        <v>0</v>
      </c>
      <c r="N654" s="4">
        <f t="shared" si="295"/>
        <v>0</v>
      </c>
      <c r="O654" s="4">
        <f t="shared" si="296"/>
        <v>0</v>
      </c>
      <c r="P654" s="4">
        <f t="shared" si="297"/>
        <v>0</v>
      </c>
      <c r="Q654" s="4">
        <f t="shared" si="298"/>
        <v>0</v>
      </c>
      <c r="R654" s="4">
        <f t="shared" si="299"/>
        <v>0</v>
      </c>
      <c r="S654" s="4">
        <f t="shared" si="300"/>
        <v>0</v>
      </c>
      <c r="T654" s="5">
        <f t="shared" si="292"/>
        <v>9751.3176605663757</v>
      </c>
      <c r="U654" s="5">
        <f t="shared" si="292"/>
        <v>292.83860375995675</v>
      </c>
      <c r="V654" s="5">
        <f t="shared" si="292"/>
        <v>240.63391471304357</v>
      </c>
      <c r="W654" s="5">
        <f t="shared" si="292"/>
        <v>50.831727783716907</v>
      </c>
      <c r="X654" s="5">
        <f t="shared" si="292"/>
        <v>27.678020034351558</v>
      </c>
      <c r="Y654" s="5">
        <f t="shared" si="292"/>
        <v>83.339229148385485</v>
      </c>
      <c r="Z654" s="5">
        <f t="shared" si="292"/>
        <v>28.480722971257936</v>
      </c>
      <c r="AA654" s="4">
        <v>0</v>
      </c>
      <c r="AB654" s="4">
        <f t="shared" si="301"/>
        <v>0</v>
      </c>
      <c r="AC654" s="3">
        <f t="shared" si="302"/>
        <v>0</v>
      </c>
      <c r="AD654" s="4">
        <v>27.199999999999989</v>
      </c>
      <c r="AE654" s="4">
        <v>1.4845555555555554</v>
      </c>
      <c r="AF654" s="4">
        <v>1.4233655555555595</v>
      </c>
      <c r="AG654" s="4">
        <v>6.1189999999999918E-2</v>
      </c>
      <c r="AH654" s="4">
        <v>0.24899999999999975</v>
      </c>
      <c r="AI654" s="4">
        <v>0.83462500000000128</v>
      </c>
      <c r="AJ654" s="4">
        <v>0.16144444444444475</v>
      </c>
      <c r="AK654" s="3">
        <f t="shared" si="303"/>
        <v>0.19343351139067785</v>
      </c>
      <c r="AL654" s="4">
        <f t="shared" si="304"/>
        <v>0</v>
      </c>
      <c r="AM654" s="4">
        <f t="shared" si="305"/>
        <v>0</v>
      </c>
      <c r="AN654" s="4">
        <f t="shared" si="306"/>
        <v>0</v>
      </c>
      <c r="AO654" s="4">
        <f t="shared" si="307"/>
        <v>0</v>
      </c>
      <c r="AP654" s="4">
        <f t="shared" si="308"/>
        <v>0</v>
      </c>
      <c r="AQ654" s="4">
        <f t="shared" si="309"/>
        <v>0</v>
      </c>
      <c r="AR654" s="4">
        <f t="shared" si="310"/>
        <v>0</v>
      </c>
      <c r="AS654" s="5">
        <f t="shared" si="311"/>
        <v>5781.8891451762611</v>
      </c>
      <c r="AT654" s="5">
        <f t="shared" si="312"/>
        <v>225.83757230104703</v>
      </c>
      <c r="AU654" s="5">
        <f t="shared" si="313"/>
        <v>199.88569371068695</v>
      </c>
      <c r="AV654" s="5">
        <f t="shared" si="314"/>
        <v>26.197382589864596</v>
      </c>
      <c r="AW654" s="5">
        <f t="shared" si="315"/>
        <v>25.995660561790768</v>
      </c>
      <c r="AX654" s="5">
        <f t="shared" si="316"/>
        <v>83.952150514995836</v>
      </c>
      <c r="AY654" s="5">
        <f t="shared" si="317"/>
        <v>32.19485921285461</v>
      </c>
    </row>
    <row r="655" spans="1:51" x14ac:dyDescent="0.25">
      <c r="A655" s="2">
        <v>42626</v>
      </c>
      <c r="B655" s="299">
        <v>2016</v>
      </c>
      <c r="C655" s="1" t="s">
        <v>297</v>
      </c>
      <c r="D655" s="3">
        <v>0</v>
      </c>
      <c r="E655" s="3">
        <v>23.962500000000045</v>
      </c>
      <c r="F655" s="3">
        <v>1.4882857142857133</v>
      </c>
      <c r="G655" s="3">
        <v>1.1028785714285727</v>
      </c>
      <c r="H655" s="3">
        <v>0.41476428571428486</v>
      </c>
      <c r="I655" s="3">
        <v>0.10435714285714308</v>
      </c>
      <c r="J655" s="3">
        <v>0.33777142857142883</v>
      </c>
      <c r="K655" s="3">
        <v>9.5969230769230751E-2</v>
      </c>
      <c r="L655" s="3">
        <f t="shared" si="293"/>
        <v>0.28412477388961882</v>
      </c>
      <c r="M655" s="4">
        <f t="shared" si="294"/>
        <v>0</v>
      </c>
      <c r="N655" s="4">
        <f t="shared" si="295"/>
        <v>0</v>
      </c>
      <c r="O655" s="4">
        <f t="shared" si="296"/>
        <v>0</v>
      </c>
      <c r="P655" s="4">
        <f t="shared" si="297"/>
        <v>0</v>
      </c>
      <c r="Q655" s="4">
        <f t="shared" si="298"/>
        <v>0</v>
      </c>
      <c r="R655" s="4">
        <f t="shared" si="299"/>
        <v>0</v>
      </c>
      <c r="S655" s="4">
        <f t="shared" si="300"/>
        <v>0</v>
      </c>
      <c r="T655" s="5">
        <f t="shared" si="292"/>
        <v>9751.3176605663757</v>
      </c>
      <c r="U655" s="5">
        <f t="shared" si="292"/>
        <v>292.83860375995675</v>
      </c>
      <c r="V655" s="5">
        <f t="shared" si="292"/>
        <v>240.63391471304357</v>
      </c>
      <c r="W655" s="5">
        <f t="shared" si="292"/>
        <v>50.831727783716907</v>
      </c>
      <c r="X655" s="5">
        <f t="shared" si="292"/>
        <v>27.678020034351558</v>
      </c>
      <c r="Y655" s="5">
        <f t="shared" si="292"/>
        <v>83.339229148385485</v>
      </c>
      <c r="Z655" s="5">
        <f t="shared" si="292"/>
        <v>28.480722971257936</v>
      </c>
      <c r="AA655" s="4">
        <v>0</v>
      </c>
      <c r="AB655" s="4">
        <f t="shared" si="301"/>
        <v>0</v>
      </c>
      <c r="AC655" s="3">
        <f t="shared" si="302"/>
        <v>0</v>
      </c>
      <c r="AD655" s="4">
        <v>27.199999999999989</v>
      </c>
      <c r="AE655" s="4">
        <v>1.4845555555555554</v>
      </c>
      <c r="AF655" s="4">
        <v>1.4233655555555595</v>
      </c>
      <c r="AG655" s="4">
        <v>6.1189999999999918E-2</v>
      </c>
      <c r="AH655" s="4">
        <v>0.24899999999999975</v>
      </c>
      <c r="AI655" s="4">
        <v>0.83462500000000128</v>
      </c>
      <c r="AJ655" s="4">
        <v>0.16144444444444475</v>
      </c>
      <c r="AK655" s="3">
        <f t="shared" si="303"/>
        <v>0.19343351139067785</v>
      </c>
      <c r="AL655" s="4">
        <f t="shared" si="304"/>
        <v>0</v>
      </c>
      <c r="AM655" s="4">
        <f t="shared" si="305"/>
        <v>0</v>
      </c>
      <c r="AN655" s="4">
        <f t="shared" si="306"/>
        <v>0</v>
      </c>
      <c r="AO655" s="4">
        <f t="shared" si="307"/>
        <v>0</v>
      </c>
      <c r="AP655" s="4">
        <f t="shared" si="308"/>
        <v>0</v>
      </c>
      <c r="AQ655" s="4">
        <f t="shared" si="309"/>
        <v>0</v>
      </c>
      <c r="AR655" s="4">
        <f t="shared" si="310"/>
        <v>0</v>
      </c>
      <c r="AS655" s="5">
        <f t="shared" si="311"/>
        <v>5781.8891451762611</v>
      </c>
      <c r="AT655" s="5">
        <f t="shared" si="312"/>
        <v>225.83757230104703</v>
      </c>
      <c r="AU655" s="5">
        <f t="shared" si="313"/>
        <v>199.88569371068695</v>
      </c>
      <c r="AV655" s="5">
        <f t="shared" si="314"/>
        <v>26.197382589864596</v>
      </c>
      <c r="AW655" s="5">
        <f t="shared" si="315"/>
        <v>25.995660561790768</v>
      </c>
      <c r="AX655" s="5">
        <f t="shared" si="316"/>
        <v>83.952150514995836</v>
      </c>
      <c r="AY655" s="5">
        <f t="shared" si="317"/>
        <v>32.19485921285461</v>
      </c>
    </row>
    <row r="656" spans="1:51" x14ac:dyDescent="0.25">
      <c r="A656" s="2">
        <v>42627</v>
      </c>
      <c r="B656" s="299">
        <v>2016</v>
      </c>
      <c r="C656" s="1" t="s">
        <v>298</v>
      </c>
      <c r="D656" s="3">
        <v>0</v>
      </c>
      <c r="E656" s="3">
        <v>23.962500000000045</v>
      </c>
      <c r="F656" s="3">
        <v>1.4882857142857133</v>
      </c>
      <c r="G656" s="3">
        <v>1.1028785714285727</v>
      </c>
      <c r="H656" s="3">
        <v>0.41476428571428486</v>
      </c>
      <c r="I656" s="3">
        <v>0.10435714285714308</v>
      </c>
      <c r="J656" s="3">
        <v>0.33777142857142883</v>
      </c>
      <c r="K656" s="3">
        <v>9.5969230769230751E-2</v>
      </c>
      <c r="L656" s="3">
        <f t="shared" si="293"/>
        <v>0.28412477388961882</v>
      </c>
      <c r="M656" s="4">
        <f t="shared" si="294"/>
        <v>0</v>
      </c>
      <c r="N656" s="4">
        <f t="shared" si="295"/>
        <v>0</v>
      </c>
      <c r="O656" s="4">
        <f t="shared" si="296"/>
        <v>0</v>
      </c>
      <c r="P656" s="4">
        <f t="shared" si="297"/>
        <v>0</v>
      </c>
      <c r="Q656" s="4">
        <f t="shared" si="298"/>
        <v>0</v>
      </c>
      <c r="R656" s="4">
        <f t="shared" si="299"/>
        <v>0</v>
      </c>
      <c r="S656" s="4">
        <f t="shared" si="300"/>
        <v>0</v>
      </c>
      <c r="T656" s="5">
        <f t="shared" si="292"/>
        <v>9751.3176605663757</v>
      </c>
      <c r="U656" s="5">
        <f t="shared" si="292"/>
        <v>292.83860375995675</v>
      </c>
      <c r="V656" s="5">
        <f t="shared" si="292"/>
        <v>240.63391471304357</v>
      </c>
      <c r="W656" s="5">
        <f t="shared" si="292"/>
        <v>50.831727783716907</v>
      </c>
      <c r="X656" s="5">
        <f t="shared" si="292"/>
        <v>27.678020034351558</v>
      </c>
      <c r="Y656" s="5">
        <f t="shared" si="292"/>
        <v>83.339229148385485</v>
      </c>
      <c r="Z656" s="5">
        <f t="shared" si="292"/>
        <v>28.480722971257936</v>
      </c>
      <c r="AA656" s="4">
        <v>0</v>
      </c>
      <c r="AB656" s="4">
        <f t="shared" si="301"/>
        <v>0</v>
      </c>
      <c r="AC656" s="3">
        <f t="shared" si="302"/>
        <v>0</v>
      </c>
      <c r="AD656" s="4">
        <v>27.199999999999989</v>
      </c>
      <c r="AE656" s="4">
        <v>1.4845555555555554</v>
      </c>
      <c r="AF656" s="4">
        <v>1.4233655555555595</v>
      </c>
      <c r="AG656" s="4">
        <v>6.1189999999999918E-2</v>
      </c>
      <c r="AH656" s="4">
        <v>0.24899999999999975</v>
      </c>
      <c r="AI656" s="4">
        <v>0.83462500000000128</v>
      </c>
      <c r="AJ656" s="4">
        <v>0.16144444444444475</v>
      </c>
      <c r="AK656" s="3">
        <f t="shared" si="303"/>
        <v>0.19343351139067785</v>
      </c>
      <c r="AL656" s="4">
        <f t="shared" si="304"/>
        <v>0</v>
      </c>
      <c r="AM656" s="4">
        <f t="shared" si="305"/>
        <v>0</v>
      </c>
      <c r="AN656" s="4">
        <f t="shared" si="306"/>
        <v>0</v>
      </c>
      <c r="AO656" s="4">
        <f t="shared" si="307"/>
        <v>0</v>
      </c>
      <c r="AP656" s="4">
        <f t="shared" si="308"/>
        <v>0</v>
      </c>
      <c r="AQ656" s="4">
        <f t="shared" si="309"/>
        <v>0</v>
      </c>
      <c r="AR656" s="4">
        <f t="shared" si="310"/>
        <v>0</v>
      </c>
      <c r="AS656" s="5">
        <f t="shared" si="311"/>
        <v>5781.8891451762611</v>
      </c>
      <c r="AT656" s="5">
        <f t="shared" si="312"/>
        <v>225.83757230104703</v>
      </c>
      <c r="AU656" s="5">
        <f t="shared" si="313"/>
        <v>199.88569371068695</v>
      </c>
      <c r="AV656" s="5">
        <f t="shared" si="314"/>
        <v>26.197382589864596</v>
      </c>
      <c r="AW656" s="5">
        <f t="shared" si="315"/>
        <v>25.995660561790768</v>
      </c>
      <c r="AX656" s="5">
        <f t="shared" si="316"/>
        <v>83.952150514995836</v>
      </c>
      <c r="AY656" s="5">
        <f t="shared" si="317"/>
        <v>32.19485921285461</v>
      </c>
    </row>
    <row r="657" spans="1:51" x14ac:dyDescent="0.25">
      <c r="A657" s="2">
        <v>42628</v>
      </c>
      <c r="B657" s="299">
        <v>2016</v>
      </c>
      <c r="C657" s="1" t="s">
        <v>299</v>
      </c>
      <c r="D657" s="3">
        <v>0</v>
      </c>
      <c r="E657" s="3">
        <v>23.962500000000045</v>
      </c>
      <c r="F657" s="3">
        <v>1.4882857142857133</v>
      </c>
      <c r="G657" s="3">
        <v>1.1028785714285727</v>
      </c>
      <c r="H657" s="3">
        <v>0.41476428571428486</v>
      </c>
      <c r="I657" s="3">
        <v>0.10435714285714308</v>
      </c>
      <c r="J657" s="3">
        <v>0.33777142857142883</v>
      </c>
      <c r="K657" s="3">
        <v>9.5969230769230751E-2</v>
      </c>
      <c r="L657" s="3">
        <f t="shared" si="293"/>
        <v>0.28412477388961882</v>
      </c>
      <c r="M657" s="4">
        <f t="shared" si="294"/>
        <v>0</v>
      </c>
      <c r="N657" s="4">
        <f t="shared" si="295"/>
        <v>0</v>
      </c>
      <c r="O657" s="4">
        <f t="shared" si="296"/>
        <v>0</v>
      </c>
      <c r="P657" s="4">
        <f t="shared" si="297"/>
        <v>0</v>
      </c>
      <c r="Q657" s="4">
        <f t="shared" si="298"/>
        <v>0</v>
      </c>
      <c r="R657" s="4">
        <f t="shared" si="299"/>
        <v>0</v>
      </c>
      <c r="S657" s="4">
        <f t="shared" si="300"/>
        <v>0</v>
      </c>
      <c r="T657" s="5">
        <f t="shared" si="292"/>
        <v>9751.3176605663757</v>
      </c>
      <c r="U657" s="5">
        <f t="shared" si="292"/>
        <v>292.83860375995675</v>
      </c>
      <c r="V657" s="5">
        <f t="shared" si="292"/>
        <v>240.63391471304357</v>
      </c>
      <c r="W657" s="5">
        <f t="shared" si="292"/>
        <v>50.831727783716907</v>
      </c>
      <c r="X657" s="5">
        <f t="shared" si="292"/>
        <v>27.678020034351558</v>
      </c>
      <c r="Y657" s="5">
        <f t="shared" si="292"/>
        <v>83.339229148385485</v>
      </c>
      <c r="Z657" s="5">
        <f t="shared" si="292"/>
        <v>28.480722971257936</v>
      </c>
      <c r="AA657" s="4">
        <v>0</v>
      </c>
      <c r="AB657" s="4">
        <f t="shared" si="301"/>
        <v>0</v>
      </c>
      <c r="AC657" s="3">
        <f t="shared" si="302"/>
        <v>0</v>
      </c>
      <c r="AD657" s="4">
        <v>27.199999999999989</v>
      </c>
      <c r="AE657" s="4">
        <v>1.4845555555555554</v>
      </c>
      <c r="AF657" s="4">
        <v>1.4233655555555595</v>
      </c>
      <c r="AG657" s="4">
        <v>6.1189999999999918E-2</v>
      </c>
      <c r="AH657" s="4">
        <v>0.24899999999999975</v>
      </c>
      <c r="AI657" s="4">
        <v>0.83462500000000128</v>
      </c>
      <c r="AJ657" s="4">
        <v>0.16144444444444475</v>
      </c>
      <c r="AK657" s="3">
        <f t="shared" si="303"/>
        <v>0.19343351139067785</v>
      </c>
      <c r="AL657" s="4">
        <f t="shared" si="304"/>
        <v>0</v>
      </c>
      <c r="AM657" s="4">
        <f t="shared" si="305"/>
        <v>0</v>
      </c>
      <c r="AN657" s="4">
        <f t="shared" si="306"/>
        <v>0</v>
      </c>
      <c r="AO657" s="4">
        <f t="shared" si="307"/>
        <v>0</v>
      </c>
      <c r="AP657" s="4">
        <f t="shared" si="308"/>
        <v>0</v>
      </c>
      <c r="AQ657" s="4">
        <f t="shared" si="309"/>
        <v>0</v>
      </c>
      <c r="AR657" s="4">
        <f t="shared" si="310"/>
        <v>0</v>
      </c>
      <c r="AS657" s="5">
        <f t="shared" si="311"/>
        <v>5781.8891451762611</v>
      </c>
      <c r="AT657" s="5">
        <f t="shared" si="312"/>
        <v>225.83757230104703</v>
      </c>
      <c r="AU657" s="5">
        <f t="shared" si="313"/>
        <v>199.88569371068695</v>
      </c>
      <c r="AV657" s="5">
        <f t="shared" si="314"/>
        <v>26.197382589864596</v>
      </c>
      <c r="AW657" s="5">
        <f t="shared" si="315"/>
        <v>25.995660561790768</v>
      </c>
      <c r="AX657" s="5">
        <f t="shared" si="316"/>
        <v>83.952150514995836</v>
      </c>
      <c r="AY657" s="5">
        <f t="shared" si="317"/>
        <v>32.19485921285461</v>
      </c>
    </row>
    <row r="658" spans="1:51" x14ac:dyDescent="0.25">
      <c r="A658" s="2">
        <v>42629</v>
      </c>
      <c r="B658" s="299">
        <v>2016</v>
      </c>
      <c r="C658" s="1" t="s">
        <v>300</v>
      </c>
      <c r="D658" s="3">
        <v>0</v>
      </c>
      <c r="E658" s="3">
        <v>23.962500000000045</v>
      </c>
      <c r="F658" s="3">
        <v>1.4882857142857133</v>
      </c>
      <c r="G658" s="3">
        <v>1.1028785714285727</v>
      </c>
      <c r="H658" s="3">
        <v>0.41476428571428486</v>
      </c>
      <c r="I658" s="3">
        <v>0.10435714285714308</v>
      </c>
      <c r="J658" s="3">
        <v>0.33777142857142883</v>
      </c>
      <c r="K658" s="3">
        <v>9.5969230769230751E-2</v>
      </c>
      <c r="L658" s="3">
        <f t="shared" si="293"/>
        <v>0.28412477388961882</v>
      </c>
      <c r="M658" s="4">
        <f t="shared" si="294"/>
        <v>0</v>
      </c>
      <c r="N658" s="4">
        <f t="shared" si="295"/>
        <v>0</v>
      </c>
      <c r="O658" s="4">
        <f t="shared" si="296"/>
        <v>0</v>
      </c>
      <c r="P658" s="4">
        <f t="shared" si="297"/>
        <v>0</v>
      </c>
      <c r="Q658" s="4">
        <f t="shared" si="298"/>
        <v>0</v>
      </c>
      <c r="R658" s="4">
        <f t="shared" si="299"/>
        <v>0</v>
      </c>
      <c r="S658" s="4">
        <f t="shared" si="300"/>
        <v>0</v>
      </c>
      <c r="T658" s="5">
        <f t="shared" si="292"/>
        <v>9751.3176605663757</v>
      </c>
      <c r="U658" s="5">
        <f t="shared" si="292"/>
        <v>292.83860375995675</v>
      </c>
      <c r="V658" s="5">
        <f t="shared" si="292"/>
        <v>240.63391471304357</v>
      </c>
      <c r="W658" s="5">
        <f t="shared" si="292"/>
        <v>50.831727783716907</v>
      </c>
      <c r="X658" s="5">
        <f t="shared" si="292"/>
        <v>27.678020034351558</v>
      </c>
      <c r="Y658" s="5">
        <f t="shared" si="292"/>
        <v>83.339229148385485</v>
      </c>
      <c r="Z658" s="5">
        <f t="shared" si="292"/>
        <v>28.480722971257936</v>
      </c>
      <c r="AA658" s="4">
        <v>0</v>
      </c>
      <c r="AB658" s="4">
        <f t="shared" si="301"/>
        <v>0</v>
      </c>
      <c r="AC658" s="3">
        <f t="shared" si="302"/>
        <v>0</v>
      </c>
      <c r="AD658" s="4">
        <v>27.199999999999989</v>
      </c>
      <c r="AE658" s="4">
        <v>1.4845555555555554</v>
      </c>
      <c r="AF658" s="4">
        <v>1.4233655555555595</v>
      </c>
      <c r="AG658" s="4">
        <v>6.1189999999999918E-2</v>
      </c>
      <c r="AH658" s="4">
        <v>0.24899999999999975</v>
      </c>
      <c r="AI658" s="4">
        <v>0.83462500000000128</v>
      </c>
      <c r="AJ658" s="4">
        <v>0.16144444444444475</v>
      </c>
      <c r="AK658" s="3">
        <f t="shared" si="303"/>
        <v>0.19343351139067785</v>
      </c>
      <c r="AL658" s="4">
        <f t="shared" si="304"/>
        <v>0</v>
      </c>
      <c r="AM658" s="4">
        <f t="shared" si="305"/>
        <v>0</v>
      </c>
      <c r="AN658" s="4">
        <f t="shared" si="306"/>
        <v>0</v>
      </c>
      <c r="AO658" s="4">
        <f t="shared" si="307"/>
        <v>0</v>
      </c>
      <c r="AP658" s="4">
        <f t="shared" si="308"/>
        <v>0</v>
      </c>
      <c r="AQ658" s="4">
        <f t="shared" si="309"/>
        <v>0</v>
      </c>
      <c r="AR658" s="4">
        <f t="shared" si="310"/>
        <v>0</v>
      </c>
      <c r="AS658" s="5">
        <f t="shared" si="311"/>
        <v>5781.8891451762611</v>
      </c>
      <c r="AT658" s="5">
        <f t="shared" si="312"/>
        <v>225.83757230104703</v>
      </c>
      <c r="AU658" s="5">
        <f t="shared" si="313"/>
        <v>199.88569371068695</v>
      </c>
      <c r="AV658" s="5">
        <f t="shared" si="314"/>
        <v>26.197382589864596</v>
      </c>
      <c r="AW658" s="5">
        <f t="shared" si="315"/>
        <v>25.995660561790768</v>
      </c>
      <c r="AX658" s="5">
        <f t="shared" si="316"/>
        <v>83.952150514995836</v>
      </c>
      <c r="AY658" s="5">
        <f t="shared" si="317"/>
        <v>32.19485921285461</v>
      </c>
    </row>
    <row r="659" spans="1:51" x14ac:dyDescent="0.25">
      <c r="A659" s="2">
        <v>42630</v>
      </c>
      <c r="B659" s="299">
        <v>2016</v>
      </c>
      <c r="C659" s="1" t="s">
        <v>301</v>
      </c>
      <c r="D659" s="3">
        <v>0</v>
      </c>
      <c r="E659" s="3">
        <v>23.962500000000045</v>
      </c>
      <c r="F659" s="3">
        <v>1.4882857142857133</v>
      </c>
      <c r="G659" s="3">
        <v>1.1028785714285727</v>
      </c>
      <c r="H659" s="3">
        <v>0.41476428571428486</v>
      </c>
      <c r="I659" s="3">
        <v>0.10435714285714308</v>
      </c>
      <c r="J659" s="3">
        <v>0.33777142857142883</v>
      </c>
      <c r="K659" s="3">
        <v>9.5969230769230751E-2</v>
      </c>
      <c r="L659" s="3">
        <f t="shared" si="293"/>
        <v>0.28412477388961882</v>
      </c>
      <c r="M659" s="4">
        <f t="shared" si="294"/>
        <v>0</v>
      </c>
      <c r="N659" s="4">
        <f t="shared" si="295"/>
        <v>0</v>
      </c>
      <c r="O659" s="4">
        <f t="shared" si="296"/>
        <v>0</v>
      </c>
      <c r="P659" s="4">
        <f t="shared" si="297"/>
        <v>0</v>
      </c>
      <c r="Q659" s="4">
        <f t="shared" si="298"/>
        <v>0</v>
      </c>
      <c r="R659" s="4">
        <f t="shared" si="299"/>
        <v>0</v>
      </c>
      <c r="S659" s="4">
        <f t="shared" si="300"/>
        <v>0</v>
      </c>
      <c r="T659" s="5">
        <f t="shared" si="292"/>
        <v>9751.3176605663757</v>
      </c>
      <c r="U659" s="5">
        <f t="shared" si="292"/>
        <v>292.83860375995675</v>
      </c>
      <c r="V659" s="5">
        <f t="shared" si="292"/>
        <v>240.63391471304357</v>
      </c>
      <c r="W659" s="5">
        <f t="shared" si="292"/>
        <v>50.831727783716907</v>
      </c>
      <c r="X659" s="5">
        <f t="shared" si="292"/>
        <v>27.678020034351558</v>
      </c>
      <c r="Y659" s="5">
        <f t="shared" si="292"/>
        <v>83.339229148385485</v>
      </c>
      <c r="Z659" s="5">
        <f t="shared" si="292"/>
        <v>28.480722971257936</v>
      </c>
      <c r="AA659" s="4">
        <v>0</v>
      </c>
      <c r="AB659" s="4">
        <f t="shared" si="301"/>
        <v>0</v>
      </c>
      <c r="AC659" s="3">
        <f t="shared" si="302"/>
        <v>0</v>
      </c>
      <c r="AD659" s="4">
        <v>27.199999999999989</v>
      </c>
      <c r="AE659" s="4">
        <v>1.4845555555555554</v>
      </c>
      <c r="AF659" s="4">
        <v>1.4233655555555595</v>
      </c>
      <c r="AG659" s="4">
        <v>6.1189999999999918E-2</v>
      </c>
      <c r="AH659" s="4">
        <v>0.24899999999999975</v>
      </c>
      <c r="AI659" s="4">
        <v>0.83462500000000128</v>
      </c>
      <c r="AJ659" s="4">
        <v>0.16144444444444475</v>
      </c>
      <c r="AK659" s="3">
        <f t="shared" si="303"/>
        <v>0.19343351139067785</v>
      </c>
      <c r="AL659" s="4">
        <f t="shared" si="304"/>
        <v>0</v>
      </c>
      <c r="AM659" s="4">
        <f t="shared" si="305"/>
        <v>0</v>
      </c>
      <c r="AN659" s="4">
        <f t="shared" si="306"/>
        <v>0</v>
      </c>
      <c r="AO659" s="4">
        <f t="shared" si="307"/>
        <v>0</v>
      </c>
      <c r="AP659" s="4">
        <f t="shared" si="308"/>
        <v>0</v>
      </c>
      <c r="AQ659" s="4">
        <f t="shared" si="309"/>
        <v>0</v>
      </c>
      <c r="AR659" s="4">
        <f t="shared" si="310"/>
        <v>0</v>
      </c>
      <c r="AS659" s="5">
        <f t="shared" si="311"/>
        <v>5781.8891451762611</v>
      </c>
      <c r="AT659" s="5">
        <f t="shared" si="312"/>
        <v>225.83757230104703</v>
      </c>
      <c r="AU659" s="5">
        <f t="shared" si="313"/>
        <v>199.88569371068695</v>
      </c>
      <c r="AV659" s="5">
        <f t="shared" si="314"/>
        <v>26.197382589864596</v>
      </c>
      <c r="AW659" s="5">
        <f t="shared" si="315"/>
        <v>25.995660561790768</v>
      </c>
      <c r="AX659" s="5">
        <f t="shared" si="316"/>
        <v>83.952150514995836</v>
      </c>
      <c r="AY659" s="5">
        <f t="shared" si="317"/>
        <v>32.19485921285461</v>
      </c>
    </row>
    <row r="660" spans="1:51" x14ac:dyDescent="0.25">
      <c r="A660" s="2">
        <v>42631</v>
      </c>
      <c r="B660" s="299">
        <v>2016</v>
      </c>
      <c r="C660" s="1" t="s">
        <v>302</v>
      </c>
      <c r="D660" s="3">
        <v>0</v>
      </c>
      <c r="E660" s="3">
        <v>23.962500000000045</v>
      </c>
      <c r="F660" s="3">
        <v>1.4882857142857133</v>
      </c>
      <c r="G660" s="3">
        <v>1.1028785714285727</v>
      </c>
      <c r="H660" s="3">
        <v>0.41476428571428486</v>
      </c>
      <c r="I660" s="3">
        <v>0.10435714285714308</v>
      </c>
      <c r="J660" s="3">
        <v>0.33777142857142883</v>
      </c>
      <c r="K660" s="3">
        <v>9.5969230769230751E-2</v>
      </c>
      <c r="L660" s="3">
        <f t="shared" si="293"/>
        <v>0.28412477388961882</v>
      </c>
      <c r="M660" s="4">
        <f t="shared" si="294"/>
        <v>0</v>
      </c>
      <c r="N660" s="4">
        <f t="shared" si="295"/>
        <v>0</v>
      </c>
      <c r="O660" s="4">
        <f t="shared" si="296"/>
        <v>0</v>
      </c>
      <c r="P660" s="4">
        <f t="shared" si="297"/>
        <v>0</v>
      </c>
      <c r="Q660" s="4">
        <f t="shared" si="298"/>
        <v>0</v>
      </c>
      <c r="R660" s="4">
        <f t="shared" si="299"/>
        <v>0</v>
      </c>
      <c r="S660" s="4">
        <f t="shared" si="300"/>
        <v>0</v>
      </c>
      <c r="T660" s="5">
        <f t="shared" si="292"/>
        <v>9751.3176605663757</v>
      </c>
      <c r="U660" s="5">
        <f t="shared" si="292"/>
        <v>292.83860375995675</v>
      </c>
      <c r="V660" s="5">
        <f t="shared" si="292"/>
        <v>240.63391471304357</v>
      </c>
      <c r="W660" s="5">
        <f t="shared" si="292"/>
        <v>50.831727783716907</v>
      </c>
      <c r="X660" s="5">
        <f t="shared" si="292"/>
        <v>27.678020034351558</v>
      </c>
      <c r="Y660" s="5">
        <f t="shared" si="292"/>
        <v>83.339229148385485</v>
      </c>
      <c r="Z660" s="5">
        <f t="shared" si="292"/>
        <v>28.480722971257936</v>
      </c>
      <c r="AA660" s="4">
        <v>0</v>
      </c>
      <c r="AB660" s="4">
        <f t="shared" si="301"/>
        <v>0</v>
      </c>
      <c r="AC660" s="3">
        <f t="shared" si="302"/>
        <v>0</v>
      </c>
      <c r="AD660" s="4">
        <v>27.199999999999989</v>
      </c>
      <c r="AE660" s="4">
        <v>1.4845555555555554</v>
      </c>
      <c r="AF660" s="4">
        <v>1.4233655555555595</v>
      </c>
      <c r="AG660" s="4">
        <v>6.1189999999999918E-2</v>
      </c>
      <c r="AH660" s="4">
        <v>0.24899999999999975</v>
      </c>
      <c r="AI660" s="4">
        <v>0.83462500000000128</v>
      </c>
      <c r="AJ660" s="4">
        <v>0.16144444444444475</v>
      </c>
      <c r="AK660" s="3">
        <f t="shared" si="303"/>
        <v>0.19343351139067785</v>
      </c>
      <c r="AL660" s="4">
        <f t="shared" si="304"/>
        <v>0</v>
      </c>
      <c r="AM660" s="4">
        <f t="shared" si="305"/>
        <v>0</v>
      </c>
      <c r="AN660" s="4">
        <f t="shared" si="306"/>
        <v>0</v>
      </c>
      <c r="AO660" s="4">
        <f t="shared" si="307"/>
        <v>0</v>
      </c>
      <c r="AP660" s="4">
        <f t="shared" si="308"/>
        <v>0</v>
      </c>
      <c r="AQ660" s="4">
        <f t="shared" si="309"/>
        <v>0</v>
      </c>
      <c r="AR660" s="4">
        <f t="shared" si="310"/>
        <v>0</v>
      </c>
      <c r="AS660" s="5">
        <f t="shared" si="311"/>
        <v>5781.8891451762611</v>
      </c>
      <c r="AT660" s="5">
        <f t="shared" si="312"/>
        <v>225.83757230104703</v>
      </c>
      <c r="AU660" s="5">
        <f t="shared" si="313"/>
        <v>199.88569371068695</v>
      </c>
      <c r="AV660" s="5">
        <f t="shared" si="314"/>
        <v>26.197382589864596</v>
      </c>
      <c r="AW660" s="5">
        <f t="shared" si="315"/>
        <v>25.995660561790768</v>
      </c>
      <c r="AX660" s="5">
        <f t="shared" si="316"/>
        <v>83.952150514995836</v>
      </c>
      <c r="AY660" s="5">
        <f t="shared" si="317"/>
        <v>32.19485921285461</v>
      </c>
    </row>
    <row r="661" spans="1:51" x14ac:dyDescent="0.25">
      <c r="A661" s="2">
        <v>42632</v>
      </c>
      <c r="B661" s="299">
        <v>2016</v>
      </c>
      <c r="C661" s="1" t="s">
        <v>303</v>
      </c>
      <c r="D661" s="3">
        <v>0</v>
      </c>
      <c r="E661" s="3">
        <v>23.962500000000045</v>
      </c>
      <c r="F661" s="3">
        <v>1.4882857142857133</v>
      </c>
      <c r="G661" s="3">
        <v>1.1028785714285727</v>
      </c>
      <c r="H661" s="3">
        <v>0.41476428571428486</v>
      </c>
      <c r="I661" s="3">
        <v>0.10435714285714308</v>
      </c>
      <c r="J661" s="3">
        <v>0.33777142857142883</v>
      </c>
      <c r="K661" s="3">
        <v>9.5969230769230751E-2</v>
      </c>
      <c r="L661" s="3">
        <f t="shared" si="293"/>
        <v>0.28412477388961882</v>
      </c>
      <c r="M661" s="4">
        <f t="shared" si="294"/>
        <v>0</v>
      </c>
      <c r="N661" s="4">
        <f t="shared" si="295"/>
        <v>0</v>
      </c>
      <c r="O661" s="4">
        <f t="shared" si="296"/>
        <v>0</v>
      </c>
      <c r="P661" s="4">
        <f t="shared" si="297"/>
        <v>0</v>
      </c>
      <c r="Q661" s="4">
        <f t="shared" si="298"/>
        <v>0</v>
      </c>
      <c r="R661" s="4">
        <f t="shared" si="299"/>
        <v>0</v>
      </c>
      <c r="S661" s="4">
        <f t="shared" si="300"/>
        <v>0</v>
      </c>
      <c r="T661" s="5">
        <f t="shared" si="292"/>
        <v>9751.3176605663757</v>
      </c>
      <c r="U661" s="5">
        <f t="shared" si="292"/>
        <v>292.83860375995675</v>
      </c>
      <c r="V661" s="5">
        <f t="shared" si="292"/>
        <v>240.63391471304357</v>
      </c>
      <c r="W661" s="5">
        <f t="shared" si="292"/>
        <v>50.831727783716907</v>
      </c>
      <c r="X661" s="5">
        <f t="shared" si="292"/>
        <v>27.678020034351558</v>
      </c>
      <c r="Y661" s="5">
        <f t="shared" si="292"/>
        <v>83.339229148385485</v>
      </c>
      <c r="Z661" s="5">
        <f t="shared" si="292"/>
        <v>28.480722971257936</v>
      </c>
      <c r="AA661" s="4">
        <v>0</v>
      </c>
      <c r="AB661" s="4">
        <f t="shared" si="301"/>
        <v>0</v>
      </c>
      <c r="AC661" s="3">
        <f t="shared" si="302"/>
        <v>0</v>
      </c>
      <c r="AD661" s="4">
        <v>27.199999999999989</v>
      </c>
      <c r="AE661" s="4">
        <v>1.4845555555555554</v>
      </c>
      <c r="AF661" s="4">
        <v>1.4233655555555595</v>
      </c>
      <c r="AG661" s="4">
        <v>6.1189999999999918E-2</v>
      </c>
      <c r="AH661" s="4">
        <v>0.24899999999999975</v>
      </c>
      <c r="AI661" s="4">
        <v>0.83462500000000128</v>
      </c>
      <c r="AJ661" s="4">
        <v>0.16144444444444475</v>
      </c>
      <c r="AK661" s="3">
        <f t="shared" si="303"/>
        <v>0.19343351139067785</v>
      </c>
      <c r="AL661" s="4">
        <f t="shared" si="304"/>
        <v>0</v>
      </c>
      <c r="AM661" s="4">
        <f t="shared" si="305"/>
        <v>0</v>
      </c>
      <c r="AN661" s="4">
        <f t="shared" si="306"/>
        <v>0</v>
      </c>
      <c r="AO661" s="4">
        <f t="shared" si="307"/>
        <v>0</v>
      </c>
      <c r="AP661" s="4">
        <f t="shared" si="308"/>
        <v>0</v>
      </c>
      <c r="AQ661" s="4">
        <f t="shared" si="309"/>
        <v>0</v>
      </c>
      <c r="AR661" s="4">
        <f t="shared" si="310"/>
        <v>0</v>
      </c>
      <c r="AS661" s="5">
        <f t="shared" si="311"/>
        <v>5781.8891451762611</v>
      </c>
      <c r="AT661" s="5">
        <f t="shared" si="312"/>
        <v>225.83757230104703</v>
      </c>
      <c r="AU661" s="5">
        <f t="shared" si="313"/>
        <v>199.88569371068695</v>
      </c>
      <c r="AV661" s="5">
        <f t="shared" si="314"/>
        <v>26.197382589864596</v>
      </c>
      <c r="AW661" s="5">
        <f t="shared" si="315"/>
        <v>25.995660561790768</v>
      </c>
      <c r="AX661" s="5">
        <f t="shared" si="316"/>
        <v>83.952150514995836</v>
      </c>
      <c r="AY661" s="5">
        <f t="shared" si="317"/>
        <v>32.19485921285461</v>
      </c>
    </row>
    <row r="662" spans="1:51" x14ac:dyDescent="0.25">
      <c r="A662" s="2">
        <v>42633</v>
      </c>
      <c r="B662" s="299">
        <v>2016</v>
      </c>
      <c r="C662" s="1" t="s">
        <v>304</v>
      </c>
      <c r="D662" s="3">
        <v>0</v>
      </c>
      <c r="E662" s="3">
        <v>23.962500000000045</v>
      </c>
      <c r="F662" s="3">
        <v>1.4882857142857133</v>
      </c>
      <c r="G662" s="3">
        <v>1.1028785714285727</v>
      </c>
      <c r="H662" s="3">
        <v>0.41476428571428486</v>
      </c>
      <c r="I662" s="3">
        <v>0.10435714285714308</v>
      </c>
      <c r="J662" s="3">
        <v>0.33777142857142883</v>
      </c>
      <c r="K662" s="3">
        <v>9.5969230769230751E-2</v>
      </c>
      <c r="L662" s="3">
        <f t="shared" si="293"/>
        <v>0.28412477388961882</v>
      </c>
      <c r="M662" s="4">
        <f t="shared" si="294"/>
        <v>0</v>
      </c>
      <c r="N662" s="4">
        <f t="shared" si="295"/>
        <v>0</v>
      </c>
      <c r="O662" s="4">
        <f t="shared" si="296"/>
        <v>0</v>
      </c>
      <c r="P662" s="4">
        <f t="shared" si="297"/>
        <v>0</v>
      </c>
      <c r="Q662" s="4">
        <f t="shared" si="298"/>
        <v>0</v>
      </c>
      <c r="R662" s="4">
        <f t="shared" si="299"/>
        <v>0</v>
      </c>
      <c r="S662" s="4">
        <f t="shared" si="300"/>
        <v>0</v>
      </c>
      <c r="T662" s="5">
        <f t="shared" si="292"/>
        <v>9751.3176605663757</v>
      </c>
      <c r="U662" s="5">
        <f t="shared" si="292"/>
        <v>292.83860375995675</v>
      </c>
      <c r="V662" s="5">
        <f t="shared" si="292"/>
        <v>240.63391471304357</v>
      </c>
      <c r="W662" s="5">
        <f t="shared" si="292"/>
        <v>50.831727783716907</v>
      </c>
      <c r="X662" s="5">
        <f t="shared" si="292"/>
        <v>27.678020034351558</v>
      </c>
      <c r="Y662" s="5">
        <f t="shared" si="292"/>
        <v>83.339229148385485</v>
      </c>
      <c r="Z662" s="5">
        <f t="shared" si="292"/>
        <v>28.480722971257936</v>
      </c>
      <c r="AA662" s="4">
        <v>0</v>
      </c>
      <c r="AB662" s="4">
        <f t="shared" si="301"/>
        <v>0</v>
      </c>
      <c r="AC662" s="3">
        <f t="shared" si="302"/>
        <v>0</v>
      </c>
      <c r="AD662" s="4">
        <v>27.199999999999989</v>
      </c>
      <c r="AE662" s="4">
        <v>1.4845555555555554</v>
      </c>
      <c r="AF662" s="4">
        <v>1.4233655555555595</v>
      </c>
      <c r="AG662" s="4">
        <v>6.1189999999999918E-2</v>
      </c>
      <c r="AH662" s="4">
        <v>0.24899999999999975</v>
      </c>
      <c r="AI662" s="4">
        <v>0.83462500000000128</v>
      </c>
      <c r="AJ662" s="4">
        <v>0.16144444444444475</v>
      </c>
      <c r="AK662" s="3">
        <f t="shared" si="303"/>
        <v>0.19343351139067785</v>
      </c>
      <c r="AL662" s="4">
        <f t="shared" si="304"/>
        <v>0</v>
      </c>
      <c r="AM662" s="4">
        <f t="shared" si="305"/>
        <v>0</v>
      </c>
      <c r="AN662" s="4">
        <f t="shared" si="306"/>
        <v>0</v>
      </c>
      <c r="AO662" s="4">
        <f t="shared" si="307"/>
        <v>0</v>
      </c>
      <c r="AP662" s="4">
        <f t="shared" si="308"/>
        <v>0</v>
      </c>
      <c r="AQ662" s="4">
        <f t="shared" si="309"/>
        <v>0</v>
      </c>
      <c r="AR662" s="4">
        <f t="shared" si="310"/>
        <v>0</v>
      </c>
      <c r="AS662" s="5">
        <f t="shared" si="311"/>
        <v>5781.8891451762611</v>
      </c>
      <c r="AT662" s="5">
        <f t="shared" si="312"/>
        <v>225.83757230104703</v>
      </c>
      <c r="AU662" s="5">
        <f t="shared" si="313"/>
        <v>199.88569371068695</v>
      </c>
      <c r="AV662" s="5">
        <f t="shared" si="314"/>
        <v>26.197382589864596</v>
      </c>
      <c r="AW662" s="5">
        <f t="shared" si="315"/>
        <v>25.995660561790768</v>
      </c>
      <c r="AX662" s="5">
        <f t="shared" si="316"/>
        <v>83.952150514995836</v>
      </c>
      <c r="AY662" s="5">
        <f t="shared" si="317"/>
        <v>32.19485921285461</v>
      </c>
    </row>
    <row r="663" spans="1:51" x14ac:dyDescent="0.25">
      <c r="A663" s="2">
        <v>42634</v>
      </c>
      <c r="B663" s="299">
        <v>2016</v>
      </c>
      <c r="C663" s="1" t="s">
        <v>305</v>
      </c>
      <c r="D663" s="3">
        <v>0</v>
      </c>
      <c r="E663" s="3">
        <v>23.962500000000045</v>
      </c>
      <c r="F663" s="3">
        <v>1.4882857142857133</v>
      </c>
      <c r="G663" s="3">
        <v>1.1028785714285727</v>
      </c>
      <c r="H663" s="3">
        <v>0.41476428571428486</v>
      </c>
      <c r="I663" s="3">
        <v>0.10435714285714308</v>
      </c>
      <c r="J663" s="3">
        <v>0.33777142857142883</v>
      </c>
      <c r="K663" s="3">
        <v>9.5969230769230751E-2</v>
      </c>
      <c r="L663" s="3">
        <f t="shared" si="293"/>
        <v>0.28412477388961882</v>
      </c>
      <c r="M663" s="4">
        <f t="shared" si="294"/>
        <v>0</v>
      </c>
      <c r="N663" s="4">
        <f t="shared" si="295"/>
        <v>0</v>
      </c>
      <c r="O663" s="4">
        <f t="shared" si="296"/>
        <v>0</v>
      </c>
      <c r="P663" s="4">
        <f t="shared" si="297"/>
        <v>0</v>
      </c>
      <c r="Q663" s="4">
        <f t="shared" si="298"/>
        <v>0</v>
      </c>
      <c r="R663" s="4">
        <f t="shared" si="299"/>
        <v>0</v>
      </c>
      <c r="S663" s="4">
        <f t="shared" si="300"/>
        <v>0</v>
      </c>
      <c r="T663" s="5">
        <f t="shared" si="292"/>
        <v>9751.3176605663757</v>
      </c>
      <c r="U663" s="5">
        <f t="shared" si="292"/>
        <v>292.83860375995675</v>
      </c>
      <c r="V663" s="5">
        <f t="shared" si="292"/>
        <v>240.63391471304357</v>
      </c>
      <c r="W663" s="5">
        <f t="shared" si="292"/>
        <v>50.831727783716907</v>
      </c>
      <c r="X663" s="5">
        <f t="shared" si="292"/>
        <v>27.678020034351558</v>
      </c>
      <c r="Y663" s="5">
        <f t="shared" si="292"/>
        <v>83.339229148385485</v>
      </c>
      <c r="Z663" s="5">
        <f t="shared" si="292"/>
        <v>28.480722971257936</v>
      </c>
      <c r="AA663" s="4">
        <v>0</v>
      </c>
      <c r="AB663" s="4">
        <f t="shared" si="301"/>
        <v>0</v>
      </c>
      <c r="AC663" s="3">
        <f t="shared" si="302"/>
        <v>0</v>
      </c>
      <c r="AD663" s="4">
        <v>27.199999999999989</v>
      </c>
      <c r="AE663" s="4">
        <v>1.4845555555555554</v>
      </c>
      <c r="AF663" s="4">
        <v>1.4233655555555595</v>
      </c>
      <c r="AG663" s="4">
        <v>6.1189999999999918E-2</v>
      </c>
      <c r="AH663" s="4">
        <v>0.24899999999999975</v>
      </c>
      <c r="AI663" s="4">
        <v>0.83462500000000128</v>
      </c>
      <c r="AJ663" s="4">
        <v>0.16144444444444475</v>
      </c>
      <c r="AK663" s="3">
        <f t="shared" si="303"/>
        <v>0.19343351139067785</v>
      </c>
      <c r="AL663" s="4">
        <f t="shared" si="304"/>
        <v>0</v>
      </c>
      <c r="AM663" s="4">
        <f t="shared" si="305"/>
        <v>0</v>
      </c>
      <c r="AN663" s="4">
        <f t="shared" si="306"/>
        <v>0</v>
      </c>
      <c r="AO663" s="4">
        <f t="shared" si="307"/>
        <v>0</v>
      </c>
      <c r="AP663" s="4">
        <f t="shared" si="308"/>
        <v>0</v>
      </c>
      <c r="AQ663" s="4">
        <f t="shared" si="309"/>
        <v>0</v>
      </c>
      <c r="AR663" s="4">
        <f t="shared" si="310"/>
        <v>0</v>
      </c>
      <c r="AS663" s="5">
        <f t="shared" si="311"/>
        <v>5781.8891451762611</v>
      </c>
      <c r="AT663" s="5">
        <f t="shared" si="312"/>
        <v>225.83757230104703</v>
      </c>
      <c r="AU663" s="5">
        <f t="shared" si="313"/>
        <v>199.88569371068695</v>
      </c>
      <c r="AV663" s="5">
        <f t="shared" si="314"/>
        <v>26.197382589864596</v>
      </c>
      <c r="AW663" s="5">
        <f t="shared" si="315"/>
        <v>25.995660561790768</v>
      </c>
      <c r="AX663" s="5">
        <f t="shared" si="316"/>
        <v>83.952150514995836</v>
      </c>
      <c r="AY663" s="5">
        <f t="shared" si="317"/>
        <v>32.19485921285461</v>
      </c>
    </row>
    <row r="664" spans="1:51" x14ac:dyDescent="0.25">
      <c r="A664" s="2">
        <v>42635</v>
      </c>
      <c r="B664" s="299">
        <v>2016</v>
      </c>
      <c r="C664" s="1" t="s">
        <v>306</v>
      </c>
      <c r="D664" s="3">
        <v>0</v>
      </c>
      <c r="E664" s="3">
        <v>23.962500000000045</v>
      </c>
      <c r="F664" s="3">
        <v>1.4882857142857133</v>
      </c>
      <c r="G664" s="3">
        <v>1.1028785714285727</v>
      </c>
      <c r="H664" s="3">
        <v>0.41476428571428486</v>
      </c>
      <c r="I664" s="3">
        <v>0.10435714285714308</v>
      </c>
      <c r="J664" s="3">
        <v>0.33777142857142883</v>
      </c>
      <c r="K664" s="3">
        <v>9.5969230769230751E-2</v>
      </c>
      <c r="L664" s="3">
        <f t="shared" si="293"/>
        <v>0.28412477388961882</v>
      </c>
      <c r="M664" s="4">
        <f t="shared" si="294"/>
        <v>0</v>
      </c>
      <c r="N664" s="4">
        <f t="shared" si="295"/>
        <v>0</v>
      </c>
      <c r="O664" s="4">
        <f t="shared" si="296"/>
        <v>0</v>
      </c>
      <c r="P664" s="4">
        <f t="shared" si="297"/>
        <v>0</v>
      </c>
      <c r="Q664" s="4">
        <f t="shared" si="298"/>
        <v>0</v>
      </c>
      <c r="R664" s="4">
        <f t="shared" si="299"/>
        <v>0</v>
      </c>
      <c r="S664" s="4">
        <f t="shared" si="300"/>
        <v>0</v>
      </c>
      <c r="T664" s="5">
        <f t="shared" si="292"/>
        <v>9751.3176605663757</v>
      </c>
      <c r="U664" s="5">
        <f t="shared" si="292"/>
        <v>292.83860375995675</v>
      </c>
      <c r="V664" s="5">
        <f t="shared" si="292"/>
        <v>240.63391471304357</v>
      </c>
      <c r="W664" s="5">
        <f t="shared" ref="W664:Z727" si="318">W663+P664</f>
        <v>50.831727783716907</v>
      </c>
      <c r="X664" s="5">
        <f t="shared" si="318"/>
        <v>27.678020034351558</v>
      </c>
      <c r="Y664" s="5">
        <f t="shared" si="318"/>
        <v>83.339229148385485</v>
      </c>
      <c r="Z664" s="5">
        <f t="shared" si="318"/>
        <v>28.480722971257936</v>
      </c>
      <c r="AA664" s="4">
        <v>0</v>
      </c>
      <c r="AB664" s="4">
        <f t="shared" si="301"/>
        <v>0</v>
      </c>
      <c r="AC664" s="3">
        <f t="shared" si="302"/>
        <v>0</v>
      </c>
      <c r="AD664" s="4">
        <v>27.199999999999989</v>
      </c>
      <c r="AE664" s="4">
        <v>1.4845555555555554</v>
      </c>
      <c r="AF664" s="4">
        <v>1.4233655555555595</v>
      </c>
      <c r="AG664" s="4">
        <v>6.1189999999999918E-2</v>
      </c>
      <c r="AH664" s="4">
        <v>0.24899999999999975</v>
      </c>
      <c r="AI664" s="4">
        <v>0.83462500000000128</v>
      </c>
      <c r="AJ664" s="4">
        <v>0.16144444444444475</v>
      </c>
      <c r="AK664" s="3">
        <f t="shared" si="303"/>
        <v>0.19343351139067785</v>
      </c>
      <c r="AL664" s="4">
        <f t="shared" si="304"/>
        <v>0</v>
      </c>
      <c r="AM664" s="4">
        <f t="shared" si="305"/>
        <v>0</v>
      </c>
      <c r="AN664" s="4">
        <f t="shared" si="306"/>
        <v>0</v>
      </c>
      <c r="AO664" s="4">
        <f t="shared" si="307"/>
        <v>0</v>
      </c>
      <c r="AP664" s="4">
        <f t="shared" si="308"/>
        <v>0</v>
      </c>
      <c r="AQ664" s="4">
        <f t="shared" si="309"/>
        <v>0</v>
      </c>
      <c r="AR664" s="4">
        <f t="shared" si="310"/>
        <v>0</v>
      </c>
      <c r="AS664" s="5">
        <f t="shared" si="311"/>
        <v>5781.8891451762611</v>
      </c>
      <c r="AT664" s="5">
        <f t="shared" si="312"/>
        <v>225.83757230104703</v>
      </c>
      <c r="AU664" s="5">
        <f t="shared" si="313"/>
        <v>199.88569371068695</v>
      </c>
      <c r="AV664" s="5">
        <f t="shared" si="314"/>
        <v>26.197382589864596</v>
      </c>
      <c r="AW664" s="5">
        <f t="shared" si="315"/>
        <v>25.995660561790768</v>
      </c>
      <c r="AX664" s="5">
        <f t="shared" si="316"/>
        <v>83.952150514995836</v>
      </c>
      <c r="AY664" s="5">
        <f t="shared" si="317"/>
        <v>32.19485921285461</v>
      </c>
    </row>
    <row r="665" spans="1:51" x14ac:dyDescent="0.25">
      <c r="A665" s="2">
        <v>42636</v>
      </c>
      <c r="B665" s="299">
        <v>2016</v>
      </c>
      <c r="C665" s="1" t="s">
        <v>307</v>
      </c>
      <c r="D665" s="3">
        <v>0</v>
      </c>
      <c r="E665" s="3">
        <v>23.962500000000045</v>
      </c>
      <c r="F665" s="3">
        <v>1.4882857142857133</v>
      </c>
      <c r="G665" s="3">
        <v>1.1028785714285727</v>
      </c>
      <c r="H665" s="3">
        <v>0.41476428571428486</v>
      </c>
      <c r="I665" s="3">
        <v>0.10435714285714308</v>
      </c>
      <c r="J665" s="3">
        <v>0.33777142857142883</v>
      </c>
      <c r="K665" s="3">
        <v>9.5969230769230751E-2</v>
      </c>
      <c r="L665" s="3">
        <f t="shared" si="293"/>
        <v>0.28412477388961882</v>
      </c>
      <c r="M665" s="4">
        <f t="shared" si="294"/>
        <v>0</v>
      </c>
      <c r="N665" s="4">
        <f t="shared" si="295"/>
        <v>0</v>
      </c>
      <c r="O665" s="4">
        <f t="shared" si="296"/>
        <v>0</v>
      </c>
      <c r="P665" s="4">
        <f t="shared" si="297"/>
        <v>0</v>
      </c>
      <c r="Q665" s="4">
        <f t="shared" si="298"/>
        <v>0</v>
      </c>
      <c r="R665" s="4">
        <f t="shared" si="299"/>
        <v>0</v>
      </c>
      <c r="S665" s="4">
        <f t="shared" si="300"/>
        <v>0</v>
      </c>
      <c r="T665" s="5">
        <f t="shared" ref="T665:Y728" si="319">T664+M665</f>
        <v>9751.3176605663757</v>
      </c>
      <c r="U665" s="5">
        <f t="shared" si="319"/>
        <v>292.83860375995675</v>
      </c>
      <c r="V665" s="5">
        <f t="shared" si="319"/>
        <v>240.63391471304357</v>
      </c>
      <c r="W665" s="5">
        <f t="shared" si="318"/>
        <v>50.831727783716907</v>
      </c>
      <c r="X665" s="5">
        <f t="shared" si="318"/>
        <v>27.678020034351558</v>
      </c>
      <c r="Y665" s="5">
        <f t="shared" si="318"/>
        <v>83.339229148385485</v>
      </c>
      <c r="Z665" s="5">
        <f t="shared" si="318"/>
        <v>28.480722971257936</v>
      </c>
      <c r="AA665" s="4">
        <v>0</v>
      </c>
      <c r="AB665" s="4">
        <f t="shared" si="301"/>
        <v>0</v>
      </c>
      <c r="AC665" s="3">
        <f t="shared" si="302"/>
        <v>0</v>
      </c>
      <c r="AD665" s="4">
        <v>27.199999999999989</v>
      </c>
      <c r="AE665" s="4">
        <v>1.4845555555555554</v>
      </c>
      <c r="AF665" s="4">
        <v>1.4233655555555595</v>
      </c>
      <c r="AG665" s="4">
        <v>6.1189999999999918E-2</v>
      </c>
      <c r="AH665" s="4">
        <v>0.24899999999999975</v>
      </c>
      <c r="AI665" s="4">
        <v>0.83462500000000128</v>
      </c>
      <c r="AJ665" s="4">
        <v>0.16144444444444475</v>
      </c>
      <c r="AK665" s="3">
        <f t="shared" si="303"/>
        <v>0.19343351139067785</v>
      </c>
      <c r="AL665" s="4">
        <f t="shared" si="304"/>
        <v>0</v>
      </c>
      <c r="AM665" s="4">
        <f t="shared" si="305"/>
        <v>0</v>
      </c>
      <c r="AN665" s="4">
        <f t="shared" si="306"/>
        <v>0</v>
      </c>
      <c r="AO665" s="4">
        <f t="shared" si="307"/>
        <v>0</v>
      </c>
      <c r="AP665" s="4">
        <f t="shared" si="308"/>
        <v>0</v>
      </c>
      <c r="AQ665" s="4">
        <f t="shared" si="309"/>
        <v>0</v>
      </c>
      <c r="AR665" s="4">
        <f t="shared" si="310"/>
        <v>0</v>
      </c>
      <c r="AS665" s="5">
        <f t="shared" si="311"/>
        <v>5781.8891451762611</v>
      </c>
      <c r="AT665" s="5">
        <f t="shared" si="312"/>
        <v>225.83757230104703</v>
      </c>
      <c r="AU665" s="5">
        <f t="shared" si="313"/>
        <v>199.88569371068695</v>
      </c>
      <c r="AV665" s="5">
        <f t="shared" si="314"/>
        <v>26.197382589864596</v>
      </c>
      <c r="AW665" s="5">
        <f t="shared" si="315"/>
        <v>25.995660561790768</v>
      </c>
      <c r="AX665" s="5">
        <f t="shared" si="316"/>
        <v>83.952150514995836</v>
      </c>
      <c r="AY665" s="5">
        <f t="shared" si="317"/>
        <v>32.19485921285461</v>
      </c>
    </row>
    <row r="666" spans="1:51" x14ac:dyDescent="0.25">
      <c r="A666" s="2">
        <v>42637</v>
      </c>
      <c r="B666" s="299">
        <v>2016</v>
      </c>
      <c r="C666" s="1" t="s">
        <v>308</v>
      </c>
      <c r="D666" s="3">
        <v>0</v>
      </c>
      <c r="E666" s="3">
        <v>23.962500000000045</v>
      </c>
      <c r="F666" s="3">
        <v>1.4882857142857133</v>
      </c>
      <c r="G666" s="3">
        <v>1.1028785714285727</v>
      </c>
      <c r="H666" s="3">
        <v>0.41476428571428486</v>
      </c>
      <c r="I666" s="3">
        <v>0.10435714285714308</v>
      </c>
      <c r="J666" s="3">
        <v>0.33777142857142883</v>
      </c>
      <c r="K666" s="3">
        <v>9.5969230769230751E-2</v>
      </c>
      <c r="L666" s="3">
        <f t="shared" si="293"/>
        <v>0.28412477388961882</v>
      </c>
      <c r="M666" s="4">
        <f t="shared" si="294"/>
        <v>0</v>
      </c>
      <c r="N666" s="4">
        <f t="shared" si="295"/>
        <v>0</v>
      </c>
      <c r="O666" s="4">
        <f t="shared" si="296"/>
        <v>0</v>
      </c>
      <c r="P666" s="4">
        <f t="shared" si="297"/>
        <v>0</v>
      </c>
      <c r="Q666" s="4">
        <f t="shared" si="298"/>
        <v>0</v>
      </c>
      <c r="R666" s="4">
        <f t="shared" si="299"/>
        <v>0</v>
      </c>
      <c r="S666" s="4">
        <f t="shared" si="300"/>
        <v>0</v>
      </c>
      <c r="T666" s="5">
        <f t="shared" si="319"/>
        <v>9751.3176605663757</v>
      </c>
      <c r="U666" s="5">
        <f t="shared" si="319"/>
        <v>292.83860375995675</v>
      </c>
      <c r="V666" s="5">
        <f t="shared" si="319"/>
        <v>240.63391471304357</v>
      </c>
      <c r="W666" s="5">
        <f t="shared" si="318"/>
        <v>50.831727783716907</v>
      </c>
      <c r="X666" s="5">
        <f t="shared" si="318"/>
        <v>27.678020034351558</v>
      </c>
      <c r="Y666" s="5">
        <f t="shared" si="318"/>
        <v>83.339229148385485</v>
      </c>
      <c r="Z666" s="5">
        <f t="shared" si="318"/>
        <v>28.480722971257936</v>
      </c>
      <c r="AA666" s="4">
        <v>0</v>
      </c>
      <c r="AB666" s="4">
        <f t="shared" si="301"/>
        <v>0</v>
      </c>
      <c r="AC666" s="3">
        <f t="shared" si="302"/>
        <v>0</v>
      </c>
      <c r="AD666" s="4">
        <v>27.199999999999989</v>
      </c>
      <c r="AE666" s="4">
        <v>1.4845555555555554</v>
      </c>
      <c r="AF666" s="4">
        <v>1.4233655555555595</v>
      </c>
      <c r="AG666" s="4">
        <v>6.1189999999999918E-2</v>
      </c>
      <c r="AH666" s="4">
        <v>0.24899999999999975</v>
      </c>
      <c r="AI666" s="4">
        <v>0.83462500000000128</v>
      </c>
      <c r="AJ666" s="4">
        <v>0.16144444444444475</v>
      </c>
      <c r="AK666" s="3">
        <f t="shared" si="303"/>
        <v>0.19343351139067785</v>
      </c>
      <c r="AL666" s="4">
        <f t="shared" si="304"/>
        <v>0</v>
      </c>
      <c r="AM666" s="4">
        <f t="shared" si="305"/>
        <v>0</v>
      </c>
      <c r="AN666" s="4">
        <f t="shared" si="306"/>
        <v>0</v>
      </c>
      <c r="AO666" s="4">
        <f t="shared" si="307"/>
        <v>0</v>
      </c>
      <c r="AP666" s="4">
        <f t="shared" si="308"/>
        <v>0</v>
      </c>
      <c r="AQ666" s="4">
        <f t="shared" si="309"/>
        <v>0</v>
      </c>
      <c r="AR666" s="4">
        <f t="shared" si="310"/>
        <v>0</v>
      </c>
      <c r="AS666" s="5">
        <f t="shared" si="311"/>
        <v>5781.8891451762611</v>
      </c>
      <c r="AT666" s="5">
        <f t="shared" si="312"/>
        <v>225.83757230104703</v>
      </c>
      <c r="AU666" s="5">
        <f t="shared" si="313"/>
        <v>199.88569371068695</v>
      </c>
      <c r="AV666" s="5">
        <f t="shared" si="314"/>
        <v>26.197382589864596</v>
      </c>
      <c r="AW666" s="5">
        <f t="shared" si="315"/>
        <v>25.995660561790768</v>
      </c>
      <c r="AX666" s="5">
        <f t="shared" si="316"/>
        <v>83.952150514995836</v>
      </c>
      <c r="AY666" s="5">
        <f t="shared" si="317"/>
        <v>32.19485921285461</v>
      </c>
    </row>
    <row r="667" spans="1:51" x14ac:dyDescent="0.25">
      <c r="A667" s="2">
        <v>42638</v>
      </c>
      <c r="B667" s="299">
        <v>2016</v>
      </c>
      <c r="C667" s="1" t="s">
        <v>309</v>
      </c>
      <c r="D667" s="3">
        <v>0</v>
      </c>
      <c r="E667" s="3">
        <v>23.962500000000045</v>
      </c>
      <c r="F667" s="3">
        <v>1.4882857142857133</v>
      </c>
      <c r="G667" s="3">
        <v>1.1028785714285727</v>
      </c>
      <c r="H667" s="3">
        <v>0.41476428571428486</v>
      </c>
      <c r="I667" s="3">
        <v>0.10435714285714308</v>
      </c>
      <c r="J667" s="3">
        <v>0.33777142857142883</v>
      </c>
      <c r="K667" s="3">
        <v>9.5969230769230751E-2</v>
      </c>
      <c r="L667" s="3">
        <f t="shared" si="293"/>
        <v>0.28412477388961882</v>
      </c>
      <c r="M667" s="4">
        <f t="shared" si="294"/>
        <v>0</v>
      </c>
      <c r="N667" s="4">
        <f t="shared" si="295"/>
        <v>0</v>
      </c>
      <c r="O667" s="4">
        <f t="shared" si="296"/>
        <v>0</v>
      </c>
      <c r="P667" s="4">
        <f t="shared" si="297"/>
        <v>0</v>
      </c>
      <c r="Q667" s="4">
        <f t="shared" si="298"/>
        <v>0</v>
      </c>
      <c r="R667" s="4">
        <f t="shared" si="299"/>
        <v>0</v>
      </c>
      <c r="S667" s="4">
        <f t="shared" si="300"/>
        <v>0</v>
      </c>
      <c r="T667" s="5">
        <f t="shared" si="319"/>
        <v>9751.3176605663757</v>
      </c>
      <c r="U667" s="5">
        <f t="shared" si="319"/>
        <v>292.83860375995675</v>
      </c>
      <c r="V667" s="5">
        <f t="shared" si="319"/>
        <v>240.63391471304357</v>
      </c>
      <c r="W667" s="5">
        <f t="shared" si="318"/>
        <v>50.831727783716907</v>
      </c>
      <c r="X667" s="5">
        <f t="shared" si="318"/>
        <v>27.678020034351558</v>
      </c>
      <c r="Y667" s="5">
        <f t="shared" si="318"/>
        <v>83.339229148385485</v>
      </c>
      <c r="Z667" s="5">
        <f t="shared" si="318"/>
        <v>28.480722971257936</v>
      </c>
      <c r="AA667" s="4">
        <v>0</v>
      </c>
      <c r="AB667" s="4">
        <f t="shared" si="301"/>
        <v>0</v>
      </c>
      <c r="AC667" s="3">
        <f t="shared" si="302"/>
        <v>0</v>
      </c>
      <c r="AD667" s="4">
        <v>27.199999999999989</v>
      </c>
      <c r="AE667" s="4">
        <v>1.4845555555555554</v>
      </c>
      <c r="AF667" s="4">
        <v>1.4233655555555595</v>
      </c>
      <c r="AG667" s="4">
        <v>6.1189999999999918E-2</v>
      </c>
      <c r="AH667" s="4">
        <v>0.24899999999999975</v>
      </c>
      <c r="AI667" s="4">
        <v>0.83462500000000128</v>
      </c>
      <c r="AJ667" s="4">
        <v>0.16144444444444475</v>
      </c>
      <c r="AK667" s="3">
        <f t="shared" si="303"/>
        <v>0.19343351139067785</v>
      </c>
      <c r="AL667" s="4">
        <f t="shared" si="304"/>
        <v>0</v>
      </c>
      <c r="AM667" s="4">
        <f t="shared" si="305"/>
        <v>0</v>
      </c>
      <c r="AN667" s="4">
        <f t="shared" si="306"/>
        <v>0</v>
      </c>
      <c r="AO667" s="4">
        <f t="shared" si="307"/>
        <v>0</v>
      </c>
      <c r="AP667" s="4">
        <f t="shared" si="308"/>
        <v>0</v>
      </c>
      <c r="AQ667" s="4">
        <f t="shared" si="309"/>
        <v>0</v>
      </c>
      <c r="AR667" s="4">
        <f t="shared" si="310"/>
        <v>0</v>
      </c>
      <c r="AS667" s="5">
        <f t="shared" si="311"/>
        <v>5781.8891451762611</v>
      </c>
      <c r="AT667" s="5">
        <f t="shared" si="312"/>
        <v>225.83757230104703</v>
      </c>
      <c r="AU667" s="5">
        <f t="shared" si="313"/>
        <v>199.88569371068695</v>
      </c>
      <c r="AV667" s="5">
        <f t="shared" si="314"/>
        <v>26.197382589864596</v>
      </c>
      <c r="AW667" s="5">
        <f t="shared" si="315"/>
        <v>25.995660561790768</v>
      </c>
      <c r="AX667" s="5">
        <f t="shared" si="316"/>
        <v>83.952150514995836</v>
      </c>
      <c r="AY667" s="5">
        <f t="shared" si="317"/>
        <v>32.19485921285461</v>
      </c>
    </row>
    <row r="668" spans="1:51" x14ac:dyDescent="0.25">
      <c r="A668" s="2">
        <v>42639</v>
      </c>
      <c r="B668" s="299">
        <v>2016</v>
      </c>
      <c r="C668" s="1" t="s">
        <v>310</v>
      </c>
      <c r="D668" s="3">
        <v>0</v>
      </c>
      <c r="E668" s="3">
        <v>23.962500000000045</v>
      </c>
      <c r="F668" s="3">
        <v>1.4882857142857133</v>
      </c>
      <c r="G668" s="3">
        <v>1.1028785714285727</v>
      </c>
      <c r="H668" s="3">
        <v>0.41476428571428486</v>
      </c>
      <c r="I668" s="3">
        <v>0.10435714285714308</v>
      </c>
      <c r="J668" s="3">
        <v>0.33777142857142883</v>
      </c>
      <c r="K668" s="3">
        <v>9.5969230769230751E-2</v>
      </c>
      <c r="L668" s="3">
        <f t="shared" si="293"/>
        <v>0.28412477388961882</v>
      </c>
      <c r="M668" s="4">
        <f t="shared" si="294"/>
        <v>0</v>
      </c>
      <c r="N668" s="4">
        <f t="shared" si="295"/>
        <v>0</v>
      </c>
      <c r="O668" s="4">
        <f t="shared" si="296"/>
        <v>0</v>
      </c>
      <c r="P668" s="4">
        <f t="shared" si="297"/>
        <v>0</v>
      </c>
      <c r="Q668" s="4">
        <f t="shared" si="298"/>
        <v>0</v>
      </c>
      <c r="R668" s="4">
        <f t="shared" si="299"/>
        <v>0</v>
      </c>
      <c r="S668" s="4">
        <f t="shared" si="300"/>
        <v>0</v>
      </c>
      <c r="T668" s="5">
        <f t="shared" si="319"/>
        <v>9751.3176605663757</v>
      </c>
      <c r="U668" s="5">
        <f t="shared" si="319"/>
        <v>292.83860375995675</v>
      </c>
      <c r="V668" s="5">
        <f t="shared" si="319"/>
        <v>240.63391471304357</v>
      </c>
      <c r="W668" s="5">
        <f t="shared" si="318"/>
        <v>50.831727783716907</v>
      </c>
      <c r="X668" s="5">
        <f t="shared" si="318"/>
        <v>27.678020034351558</v>
      </c>
      <c r="Y668" s="5">
        <f t="shared" si="318"/>
        <v>83.339229148385485</v>
      </c>
      <c r="Z668" s="5">
        <f t="shared" si="318"/>
        <v>28.480722971257936</v>
      </c>
      <c r="AA668" s="4">
        <v>0</v>
      </c>
      <c r="AB668" s="4">
        <f t="shared" si="301"/>
        <v>0</v>
      </c>
      <c r="AC668" s="3">
        <f t="shared" si="302"/>
        <v>0</v>
      </c>
      <c r="AD668" s="4">
        <v>27.199999999999989</v>
      </c>
      <c r="AE668" s="4">
        <v>1.4845555555555554</v>
      </c>
      <c r="AF668" s="4">
        <v>1.4233655555555595</v>
      </c>
      <c r="AG668" s="4">
        <v>6.1189999999999918E-2</v>
      </c>
      <c r="AH668" s="4">
        <v>0.24899999999999975</v>
      </c>
      <c r="AI668" s="4">
        <v>0.83462500000000128</v>
      </c>
      <c r="AJ668" s="4">
        <v>0.16144444444444475</v>
      </c>
      <c r="AK668" s="3">
        <f t="shared" si="303"/>
        <v>0.19343351139067785</v>
      </c>
      <c r="AL668" s="4">
        <f t="shared" si="304"/>
        <v>0</v>
      </c>
      <c r="AM668" s="4">
        <f t="shared" si="305"/>
        <v>0</v>
      </c>
      <c r="AN668" s="4">
        <f t="shared" si="306"/>
        <v>0</v>
      </c>
      <c r="AO668" s="4">
        <f t="shared" si="307"/>
        <v>0</v>
      </c>
      <c r="AP668" s="4">
        <f t="shared" si="308"/>
        <v>0</v>
      </c>
      <c r="AQ668" s="4">
        <f t="shared" si="309"/>
        <v>0</v>
      </c>
      <c r="AR668" s="4">
        <f t="shared" si="310"/>
        <v>0</v>
      </c>
      <c r="AS668" s="5">
        <f t="shared" si="311"/>
        <v>5781.8891451762611</v>
      </c>
      <c r="AT668" s="5">
        <f t="shared" si="312"/>
        <v>225.83757230104703</v>
      </c>
      <c r="AU668" s="5">
        <f t="shared" si="313"/>
        <v>199.88569371068695</v>
      </c>
      <c r="AV668" s="5">
        <f t="shared" si="314"/>
        <v>26.197382589864596</v>
      </c>
      <c r="AW668" s="5">
        <f t="shared" si="315"/>
        <v>25.995660561790768</v>
      </c>
      <c r="AX668" s="5">
        <f t="shared" si="316"/>
        <v>83.952150514995836</v>
      </c>
      <c r="AY668" s="5">
        <f t="shared" si="317"/>
        <v>32.19485921285461</v>
      </c>
    </row>
    <row r="669" spans="1:51" x14ac:dyDescent="0.25">
      <c r="A669" s="2">
        <v>42640</v>
      </c>
      <c r="B669" s="299">
        <v>2016</v>
      </c>
      <c r="C669" s="1" t="s">
        <v>311</v>
      </c>
      <c r="D669" s="3">
        <v>0</v>
      </c>
      <c r="E669" s="3">
        <v>23.962500000000045</v>
      </c>
      <c r="F669" s="3">
        <v>1.4882857142857133</v>
      </c>
      <c r="G669" s="3">
        <v>1.1028785714285727</v>
      </c>
      <c r="H669" s="3">
        <v>0.41476428571428486</v>
      </c>
      <c r="I669" s="3">
        <v>0.10435714285714308</v>
      </c>
      <c r="J669" s="3">
        <v>0.33777142857142883</v>
      </c>
      <c r="K669" s="3">
        <v>9.5969230769230751E-2</v>
      </c>
      <c r="L669" s="3">
        <f t="shared" si="293"/>
        <v>0.28412477388961882</v>
      </c>
      <c r="M669" s="4">
        <f t="shared" si="294"/>
        <v>0</v>
      </c>
      <c r="N669" s="4">
        <f t="shared" si="295"/>
        <v>0</v>
      </c>
      <c r="O669" s="4">
        <f t="shared" si="296"/>
        <v>0</v>
      </c>
      <c r="P669" s="4">
        <f t="shared" si="297"/>
        <v>0</v>
      </c>
      <c r="Q669" s="4">
        <f t="shared" si="298"/>
        <v>0</v>
      </c>
      <c r="R669" s="4">
        <f t="shared" si="299"/>
        <v>0</v>
      </c>
      <c r="S669" s="4">
        <f t="shared" si="300"/>
        <v>0</v>
      </c>
      <c r="T669" s="5">
        <f t="shared" si="319"/>
        <v>9751.3176605663757</v>
      </c>
      <c r="U669" s="5">
        <f t="shared" si="319"/>
        <v>292.83860375995675</v>
      </c>
      <c r="V669" s="5">
        <f t="shared" si="319"/>
        <v>240.63391471304357</v>
      </c>
      <c r="W669" s="5">
        <f t="shared" si="318"/>
        <v>50.831727783716907</v>
      </c>
      <c r="X669" s="5">
        <f t="shared" si="318"/>
        <v>27.678020034351558</v>
      </c>
      <c r="Y669" s="5">
        <f t="shared" si="318"/>
        <v>83.339229148385485</v>
      </c>
      <c r="Z669" s="5">
        <f t="shared" si="318"/>
        <v>28.480722971257936</v>
      </c>
      <c r="AA669" s="4">
        <v>0</v>
      </c>
      <c r="AB669" s="4">
        <f t="shared" si="301"/>
        <v>0</v>
      </c>
      <c r="AC669" s="3">
        <f t="shared" si="302"/>
        <v>0</v>
      </c>
      <c r="AD669" s="4">
        <v>27.199999999999989</v>
      </c>
      <c r="AE669" s="4">
        <v>1.4845555555555554</v>
      </c>
      <c r="AF669" s="4">
        <v>1.4233655555555595</v>
      </c>
      <c r="AG669" s="4">
        <v>6.1189999999999918E-2</v>
      </c>
      <c r="AH669" s="4">
        <v>0.24899999999999975</v>
      </c>
      <c r="AI669" s="4">
        <v>0.83462500000000128</v>
      </c>
      <c r="AJ669" s="4">
        <v>0.16144444444444475</v>
      </c>
      <c r="AK669" s="3">
        <f t="shared" si="303"/>
        <v>0.19343351139067785</v>
      </c>
      <c r="AL669" s="4">
        <f t="shared" si="304"/>
        <v>0</v>
      </c>
      <c r="AM669" s="4">
        <f t="shared" si="305"/>
        <v>0</v>
      </c>
      <c r="AN669" s="4">
        <f t="shared" si="306"/>
        <v>0</v>
      </c>
      <c r="AO669" s="4">
        <f t="shared" si="307"/>
        <v>0</v>
      </c>
      <c r="AP669" s="4">
        <f t="shared" si="308"/>
        <v>0</v>
      </c>
      <c r="AQ669" s="4">
        <f t="shared" si="309"/>
        <v>0</v>
      </c>
      <c r="AR669" s="4">
        <f t="shared" si="310"/>
        <v>0</v>
      </c>
      <c r="AS669" s="5">
        <f t="shared" si="311"/>
        <v>5781.8891451762611</v>
      </c>
      <c r="AT669" s="5">
        <f t="shared" si="312"/>
        <v>225.83757230104703</v>
      </c>
      <c r="AU669" s="5">
        <f t="shared" si="313"/>
        <v>199.88569371068695</v>
      </c>
      <c r="AV669" s="5">
        <f t="shared" si="314"/>
        <v>26.197382589864596</v>
      </c>
      <c r="AW669" s="5">
        <f t="shared" si="315"/>
        <v>25.995660561790768</v>
      </c>
      <c r="AX669" s="5">
        <f t="shared" si="316"/>
        <v>83.952150514995836</v>
      </c>
      <c r="AY669" s="5">
        <f t="shared" si="317"/>
        <v>32.19485921285461</v>
      </c>
    </row>
    <row r="670" spans="1:51" x14ac:dyDescent="0.25">
      <c r="A670" s="2">
        <v>42641</v>
      </c>
      <c r="B670" s="299">
        <v>2016</v>
      </c>
      <c r="C670" s="1" t="s">
        <v>312</v>
      </c>
      <c r="D670" s="3">
        <v>0</v>
      </c>
      <c r="E670" s="3">
        <v>23.962500000000045</v>
      </c>
      <c r="F670" s="3">
        <v>1.4882857142857133</v>
      </c>
      <c r="G670" s="3">
        <v>1.1028785714285727</v>
      </c>
      <c r="H670" s="3">
        <v>0.41476428571428486</v>
      </c>
      <c r="I670" s="3">
        <v>0.10435714285714308</v>
      </c>
      <c r="J670" s="3">
        <v>0.33777142857142883</v>
      </c>
      <c r="K670" s="3">
        <v>9.5969230769230751E-2</v>
      </c>
      <c r="L670" s="3">
        <f t="shared" si="293"/>
        <v>0.28412477388961882</v>
      </c>
      <c r="M670" s="4">
        <f t="shared" si="294"/>
        <v>0</v>
      </c>
      <c r="N670" s="4">
        <f t="shared" si="295"/>
        <v>0</v>
      </c>
      <c r="O670" s="4">
        <f t="shared" si="296"/>
        <v>0</v>
      </c>
      <c r="P670" s="4">
        <f t="shared" si="297"/>
        <v>0</v>
      </c>
      <c r="Q670" s="4">
        <f t="shared" si="298"/>
        <v>0</v>
      </c>
      <c r="R670" s="4">
        <f t="shared" si="299"/>
        <v>0</v>
      </c>
      <c r="S670" s="4">
        <f t="shared" si="300"/>
        <v>0</v>
      </c>
      <c r="T670" s="5">
        <f t="shared" si="319"/>
        <v>9751.3176605663757</v>
      </c>
      <c r="U670" s="5">
        <f t="shared" si="319"/>
        <v>292.83860375995675</v>
      </c>
      <c r="V670" s="5">
        <f t="shared" si="319"/>
        <v>240.63391471304357</v>
      </c>
      <c r="W670" s="5">
        <f t="shared" si="318"/>
        <v>50.831727783716907</v>
      </c>
      <c r="X670" s="5">
        <f t="shared" si="318"/>
        <v>27.678020034351558</v>
      </c>
      <c r="Y670" s="5">
        <f t="shared" si="318"/>
        <v>83.339229148385485</v>
      </c>
      <c r="Z670" s="5">
        <f t="shared" si="318"/>
        <v>28.480722971257936</v>
      </c>
      <c r="AA670" s="4">
        <v>0</v>
      </c>
      <c r="AB670" s="4">
        <f t="shared" si="301"/>
        <v>0</v>
      </c>
      <c r="AC670" s="3">
        <f t="shared" si="302"/>
        <v>0</v>
      </c>
      <c r="AD670" s="4">
        <v>27.199999999999989</v>
      </c>
      <c r="AE670" s="4">
        <v>1.4845555555555554</v>
      </c>
      <c r="AF670" s="4">
        <v>1.4233655555555595</v>
      </c>
      <c r="AG670" s="4">
        <v>6.1189999999999918E-2</v>
      </c>
      <c r="AH670" s="4">
        <v>0.24899999999999975</v>
      </c>
      <c r="AI670" s="4">
        <v>0.83462500000000128</v>
      </c>
      <c r="AJ670" s="4">
        <v>0.16144444444444475</v>
      </c>
      <c r="AK670" s="3">
        <f t="shared" si="303"/>
        <v>0.19343351139067785</v>
      </c>
      <c r="AL670" s="4">
        <f t="shared" si="304"/>
        <v>0</v>
      </c>
      <c r="AM670" s="4">
        <f t="shared" si="305"/>
        <v>0</v>
      </c>
      <c r="AN670" s="4">
        <f t="shared" si="306"/>
        <v>0</v>
      </c>
      <c r="AO670" s="4">
        <f t="shared" si="307"/>
        <v>0</v>
      </c>
      <c r="AP670" s="4">
        <f t="shared" si="308"/>
        <v>0</v>
      </c>
      <c r="AQ670" s="4">
        <f t="shared" si="309"/>
        <v>0</v>
      </c>
      <c r="AR670" s="4">
        <f t="shared" si="310"/>
        <v>0</v>
      </c>
      <c r="AS670" s="5">
        <f t="shared" si="311"/>
        <v>5781.8891451762611</v>
      </c>
      <c r="AT670" s="5">
        <f t="shared" si="312"/>
        <v>225.83757230104703</v>
      </c>
      <c r="AU670" s="5">
        <f t="shared" si="313"/>
        <v>199.88569371068695</v>
      </c>
      <c r="AV670" s="5">
        <f t="shared" si="314"/>
        <v>26.197382589864596</v>
      </c>
      <c r="AW670" s="5">
        <f t="shared" si="315"/>
        <v>25.995660561790768</v>
      </c>
      <c r="AX670" s="5">
        <f t="shared" si="316"/>
        <v>83.952150514995836</v>
      </c>
      <c r="AY670" s="5">
        <f t="shared" si="317"/>
        <v>32.19485921285461</v>
      </c>
    </row>
    <row r="671" spans="1:51" x14ac:dyDescent="0.25">
      <c r="A671" s="2">
        <v>42642</v>
      </c>
      <c r="B671" s="299">
        <v>2016</v>
      </c>
      <c r="C671" s="1" t="s">
        <v>313</v>
      </c>
      <c r="D671" s="3">
        <v>0</v>
      </c>
      <c r="E671" s="3">
        <v>23.962500000000045</v>
      </c>
      <c r="F671" s="3">
        <v>1.4882857142857133</v>
      </c>
      <c r="G671" s="3">
        <v>1.1028785714285727</v>
      </c>
      <c r="H671" s="3">
        <v>0.41476428571428486</v>
      </c>
      <c r="I671" s="3">
        <v>0.10435714285714308</v>
      </c>
      <c r="J671" s="3">
        <v>0.33777142857142883</v>
      </c>
      <c r="K671" s="3">
        <v>9.5969230769230751E-2</v>
      </c>
      <c r="L671" s="3">
        <f t="shared" si="293"/>
        <v>0.28412477388961882</v>
      </c>
      <c r="M671" s="4">
        <f t="shared" si="294"/>
        <v>0</v>
      </c>
      <c r="N671" s="4">
        <f t="shared" si="295"/>
        <v>0</v>
      </c>
      <c r="O671" s="4">
        <f t="shared" si="296"/>
        <v>0</v>
      </c>
      <c r="P671" s="4">
        <f t="shared" si="297"/>
        <v>0</v>
      </c>
      <c r="Q671" s="4">
        <f t="shared" si="298"/>
        <v>0</v>
      </c>
      <c r="R671" s="4">
        <f t="shared" si="299"/>
        <v>0</v>
      </c>
      <c r="S671" s="4">
        <f t="shared" si="300"/>
        <v>0</v>
      </c>
      <c r="T671" s="5">
        <f t="shared" si="319"/>
        <v>9751.3176605663757</v>
      </c>
      <c r="U671" s="5">
        <f t="shared" si="319"/>
        <v>292.83860375995675</v>
      </c>
      <c r="V671" s="5">
        <f t="shared" si="319"/>
        <v>240.63391471304357</v>
      </c>
      <c r="W671" s="5">
        <f t="shared" si="318"/>
        <v>50.831727783716907</v>
      </c>
      <c r="X671" s="5">
        <f t="shared" si="318"/>
        <v>27.678020034351558</v>
      </c>
      <c r="Y671" s="5">
        <f t="shared" si="318"/>
        <v>83.339229148385485</v>
      </c>
      <c r="Z671" s="5">
        <f t="shared" si="318"/>
        <v>28.480722971257936</v>
      </c>
      <c r="AA671" s="4">
        <v>0</v>
      </c>
      <c r="AB671" s="4">
        <f t="shared" si="301"/>
        <v>0</v>
      </c>
      <c r="AC671" s="3">
        <f t="shared" si="302"/>
        <v>0</v>
      </c>
      <c r="AD671" s="4">
        <v>27.199999999999989</v>
      </c>
      <c r="AE671" s="4">
        <v>1.4845555555555554</v>
      </c>
      <c r="AF671" s="4">
        <v>1.4233655555555595</v>
      </c>
      <c r="AG671" s="4">
        <v>6.1189999999999918E-2</v>
      </c>
      <c r="AH671" s="4">
        <v>0.24899999999999975</v>
      </c>
      <c r="AI671" s="4">
        <v>0.83462500000000128</v>
      </c>
      <c r="AJ671" s="4">
        <v>0.16144444444444475</v>
      </c>
      <c r="AK671" s="3">
        <f t="shared" si="303"/>
        <v>0.19343351139067785</v>
      </c>
      <c r="AL671" s="4">
        <f t="shared" si="304"/>
        <v>0</v>
      </c>
      <c r="AM671" s="4">
        <f t="shared" si="305"/>
        <v>0</v>
      </c>
      <c r="AN671" s="4">
        <f t="shared" si="306"/>
        <v>0</v>
      </c>
      <c r="AO671" s="4">
        <f t="shared" si="307"/>
        <v>0</v>
      </c>
      <c r="AP671" s="4">
        <f t="shared" si="308"/>
        <v>0</v>
      </c>
      <c r="AQ671" s="4">
        <f t="shared" si="309"/>
        <v>0</v>
      </c>
      <c r="AR671" s="4">
        <f t="shared" si="310"/>
        <v>0</v>
      </c>
      <c r="AS671" s="5">
        <f t="shared" si="311"/>
        <v>5781.8891451762611</v>
      </c>
      <c r="AT671" s="5">
        <f t="shared" si="312"/>
        <v>225.83757230104703</v>
      </c>
      <c r="AU671" s="5">
        <f t="shared" si="313"/>
        <v>199.88569371068695</v>
      </c>
      <c r="AV671" s="5">
        <f t="shared" si="314"/>
        <v>26.197382589864596</v>
      </c>
      <c r="AW671" s="5">
        <f t="shared" si="315"/>
        <v>25.995660561790768</v>
      </c>
      <c r="AX671" s="5">
        <f t="shared" si="316"/>
        <v>83.952150514995836</v>
      </c>
      <c r="AY671" s="5">
        <f t="shared" si="317"/>
        <v>32.19485921285461</v>
      </c>
    </row>
    <row r="672" spans="1:51" x14ac:dyDescent="0.25">
      <c r="A672" s="2">
        <v>42643</v>
      </c>
      <c r="B672" s="299">
        <v>2016</v>
      </c>
      <c r="C672" s="1" t="s">
        <v>314</v>
      </c>
      <c r="D672" s="3">
        <v>0</v>
      </c>
      <c r="E672" s="3">
        <v>23.962500000000045</v>
      </c>
      <c r="F672" s="3">
        <v>1.4882857142857133</v>
      </c>
      <c r="G672" s="3">
        <v>1.1028785714285727</v>
      </c>
      <c r="H672" s="3">
        <v>0.41476428571428486</v>
      </c>
      <c r="I672" s="3">
        <v>0.10435714285714308</v>
      </c>
      <c r="J672" s="3">
        <v>0.33777142857142883</v>
      </c>
      <c r="K672" s="3">
        <v>9.5969230769230751E-2</v>
      </c>
      <c r="L672" s="3">
        <f t="shared" si="293"/>
        <v>0.28412477388961882</v>
      </c>
      <c r="M672" s="4">
        <f t="shared" si="294"/>
        <v>0</v>
      </c>
      <c r="N672" s="4">
        <f t="shared" si="295"/>
        <v>0</v>
      </c>
      <c r="O672" s="4">
        <f t="shared" si="296"/>
        <v>0</v>
      </c>
      <c r="P672" s="4">
        <f t="shared" si="297"/>
        <v>0</v>
      </c>
      <c r="Q672" s="4">
        <f t="shared" si="298"/>
        <v>0</v>
      </c>
      <c r="R672" s="4">
        <f t="shared" si="299"/>
        <v>0</v>
      </c>
      <c r="S672" s="4">
        <f t="shared" si="300"/>
        <v>0</v>
      </c>
      <c r="T672" s="5">
        <f t="shared" si="319"/>
        <v>9751.3176605663757</v>
      </c>
      <c r="U672" s="5">
        <f t="shared" si="319"/>
        <v>292.83860375995675</v>
      </c>
      <c r="V672" s="5">
        <f t="shared" si="319"/>
        <v>240.63391471304357</v>
      </c>
      <c r="W672" s="5">
        <f t="shared" si="318"/>
        <v>50.831727783716907</v>
      </c>
      <c r="X672" s="5">
        <f t="shared" si="318"/>
        <v>27.678020034351558</v>
      </c>
      <c r="Y672" s="5">
        <f t="shared" si="318"/>
        <v>83.339229148385485</v>
      </c>
      <c r="Z672" s="5">
        <f t="shared" si="318"/>
        <v>28.480722971257936</v>
      </c>
      <c r="AA672" s="4">
        <v>0</v>
      </c>
      <c r="AB672" s="4">
        <f t="shared" si="301"/>
        <v>0</v>
      </c>
      <c r="AC672" s="3">
        <f t="shared" si="302"/>
        <v>0</v>
      </c>
      <c r="AD672" s="4">
        <v>27.199999999999989</v>
      </c>
      <c r="AE672" s="4">
        <v>1.4845555555555554</v>
      </c>
      <c r="AF672" s="4">
        <v>1.4233655555555595</v>
      </c>
      <c r="AG672" s="4">
        <v>6.1189999999999918E-2</v>
      </c>
      <c r="AH672" s="4">
        <v>0.24899999999999975</v>
      </c>
      <c r="AI672" s="4">
        <v>0.83462500000000128</v>
      </c>
      <c r="AJ672" s="4">
        <v>0.16144444444444475</v>
      </c>
      <c r="AK672" s="3">
        <f t="shared" si="303"/>
        <v>0.19343351139067785</v>
      </c>
      <c r="AL672" s="4">
        <f t="shared" si="304"/>
        <v>0</v>
      </c>
      <c r="AM672" s="4">
        <f t="shared" si="305"/>
        <v>0</v>
      </c>
      <c r="AN672" s="4">
        <f t="shared" si="306"/>
        <v>0</v>
      </c>
      <c r="AO672" s="4">
        <f t="shared" si="307"/>
        <v>0</v>
      </c>
      <c r="AP672" s="4">
        <f t="shared" si="308"/>
        <v>0</v>
      </c>
      <c r="AQ672" s="4">
        <f t="shared" si="309"/>
        <v>0</v>
      </c>
      <c r="AR672" s="4">
        <f t="shared" si="310"/>
        <v>0</v>
      </c>
      <c r="AS672" s="5">
        <f t="shared" si="311"/>
        <v>5781.8891451762611</v>
      </c>
      <c r="AT672" s="5">
        <f t="shared" si="312"/>
        <v>225.83757230104703</v>
      </c>
      <c r="AU672" s="5">
        <f t="shared" si="313"/>
        <v>199.88569371068695</v>
      </c>
      <c r="AV672" s="5">
        <f t="shared" si="314"/>
        <v>26.197382589864596</v>
      </c>
      <c r="AW672" s="5">
        <f t="shared" si="315"/>
        <v>25.995660561790768</v>
      </c>
      <c r="AX672" s="5">
        <f t="shared" si="316"/>
        <v>83.952150514995836</v>
      </c>
      <c r="AY672" s="5">
        <f t="shared" si="317"/>
        <v>32.19485921285461</v>
      </c>
    </row>
    <row r="673" spans="1:51" x14ac:dyDescent="0.25">
      <c r="A673" s="2">
        <v>42644</v>
      </c>
      <c r="B673" s="299">
        <v>2016</v>
      </c>
      <c r="C673" s="1" t="s">
        <v>315</v>
      </c>
      <c r="D673" s="3">
        <v>0</v>
      </c>
      <c r="E673" s="3">
        <v>23.962500000000045</v>
      </c>
      <c r="F673" s="3">
        <v>1.4882857142857133</v>
      </c>
      <c r="G673" s="3">
        <v>1.1028785714285727</v>
      </c>
      <c r="H673" s="3">
        <v>0.41476428571428486</v>
      </c>
      <c r="I673" s="3">
        <v>0.10435714285714308</v>
      </c>
      <c r="J673" s="3">
        <v>0.33777142857142883</v>
      </c>
      <c r="K673" s="3">
        <v>9.5969230769230751E-2</v>
      </c>
      <c r="L673" s="3">
        <f t="shared" si="293"/>
        <v>0.28412477388961882</v>
      </c>
      <c r="M673" s="4">
        <f t="shared" si="294"/>
        <v>0</v>
      </c>
      <c r="N673" s="4">
        <f t="shared" si="295"/>
        <v>0</v>
      </c>
      <c r="O673" s="4">
        <f t="shared" si="296"/>
        <v>0</v>
      </c>
      <c r="P673" s="4">
        <f t="shared" si="297"/>
        <v>0</v>
      </c>
      <c r="Q673" s="4">
        <f t="shared" si="298"/>
        <v>0</v>
      </c>
      <c r="R673" s="4">
        <f t="shared" si="299"/>
        <v>0</v>
      </c>
      <c r="S673" s="4">
        <f t="shared" si="300"/>
        <v>0</v>
      </c>
      <c r="T673" s="5">
        <f t="shared" si="319"/>
        <v>9751.3176605663757</v>
      </c>
      <c r="U673" s="5">
        <f t="shared" si="319"/>
        <v>292.83860375995675</v>
      </c>
      <c r="V673" s="5">
        <f t="shared" si="319"/>
        <v>240.63391471304357</v>
      </c>
      <c r="W673" s="5">
        <f t="shared" si="318"/>
        <v>50.831727783716907</v>
      </c>
      <c r="X673" s="5">
        <f t="shared" si="318"/>
        <v>27.678020034351558</v>
      </c>
      <c r="Y673" s="5">
        <f t="shared" si="318"/>
        <v>83.339229148385485</v>
      </c>
      <c r="Z673" s="5">
        <f t="shared" si="318"/>
        <v>28.480722971257936</v>
      </c>
      <c r="AA673" s="4">
        <v>0</v>
      </c>
      <c r="AB673" s="4">
        <f t="shared" si="301"/>
        <v>0</v>
      </c>
      <c r="AC673" s="3">
        <f t="shared" si="302"/>
        <v>0</v>
      </c>
      <c r="AD673" s="4">
        <v>27.199999999999989</v>
      </c>
      <c r="AE673" s="4">
        <v>1.4845555555555554</v>
      </c>
      <c r="AF673" s="4">
        <v>1.4233655555555595</v>
      </c>
      <c r="AG673" s="4">
        <v>6.1189999999999918E-2</v>
      </c>
      <c r="AH673" s="4">
        <v>0.24899999999999975</v>
      </c>
      <c r="AI673" s="4">
        <v>0.83462500000000128</v>
      </c>
      <c r="AJ673" s="4">
        <v>0.16144444444444475</v>
      </c>
      <c r="AK673" s="3">
        <f t="shared" si="303"/>
        <v>0.19343351139067785</v>
      </c>
      <c r="AL673" s="4">
        <f t="shared" si="304"/>
        <v>0</v>
      </c>
      <c r="AM673" s="4">
        <f t="shared" si="305"/>
        <v>0</v>
      </c>
      <c r="AN673" s="4">
        <f t="shared" si="306"/>
        <v>0</v>
      </c>
      <c r="AO673" s="4">
        <f t="shared" si="307"/>
        <v>0</v>
      </c>
      <c r="AP673" s="4">
        <f t="shared" si="308"/>
        <v>0</v>
      </c>
      <c r="AQ673" s="4">
        <f t="shared" si="309"/>
        <v>0</v>
      </c>
      <c r="AR673" s="4">
        <f t="shared" si="310"/>
        <v>0</v>
      </c>
      <c r="AS673" s="5">
        <f t="shared" si="311"/>
        <v>5781.8891451762611</v>
      </c>
      <c r="AT673" s="5">
        <f t="shared" si="312"/>
        <v>225.83757230104703</v>
      </c>
      <c r="AU673" s="5">
        <f t="shared" si="313"/>
        <v>199.88569371068695</v>
      </c>
      <c r="AV673" s="5">
        <f t="shared" si="314"/>
        <v>26.197382589864596</v>
      </c>
      <c r="AW673" s="5">
        <f t="shared" si="315"/>
        <v>25.995660561790768</v>
      </c>
      <c r="AX673" s="5">
        <f t="shared" si="316"/>
        <v>83.952150514995836</v>
      </c>
      <c r="AY673" s="5">
        <f t="shared" si="317"/>
        <v>32.19485921285461</v>
      </c>
    </row>
    <row r="674" spans="1:51" x14ac:dyDescent="0.25">
      <c r="A674" s="2">
        <v>42645</v>
      </c>
      <c r="B674" s="299">
        <v>2016</v>
      </c>
      <c r="C674" s="1" t="s">
        <v>316</v>
      </c>
      <c r="D674" s="3">
        <v>0</v>
      </c>
      <c r="E674" s="3">
        <v>23.962500000000045</v>
      </c>
      <c r="F674" s="3">
        <v>1.4882857142857133</v>
      </c>
      <c r="G674" s="3">
        <v>1.1028785714285727</v>
      </c>
      <c r="H674" s="3">
        <v>0.41476428571428486</v>
      </c>
      <c r="I674" s="3">
        <v>0.10435714285714308</v>
      </c>
      <c r="J674" s="3">
        <v>0.33777142857142883</v>
      </c>
      <c r="K674" s="3">
        <v>9.5969230769230751E-2</v>
      </c>
      <c r="L674" s="3">
        <f t="shared" si="293"/>
        <v>0.28412477388961882</v>
      </c>
      <c r="M674" s="4">
        <f t="shared" si="294"/>
        <v>0</v>
      </c>
      <c r="N674" s="4">
        <f t="shared" si="295"/>
        <v>0</v>
      </c>
      <c r="O674" s="4">
        <f t="shared" si="296"/>
        <v>0</v>
      </c>
      <c r="P674" s="4">
        <f t="shared" si="297"/>
        <v>0</v>
      </c>
      <c r="Q674" s="4">
        <f t="shared" si="298"/>
        <v>0</v>
      </c>
      <c r="R674" s="4">
        <f t="shared" si="299"/>
        <v>0</v>
      </c>
      <c r="S674" s="4">
        <f t="shared" si="300"/>
        <v>0</v>
      </c>
      <c r="T674" s="5">
        <f t="shared" si="319"/>
        <v>9751.3176605663757</v>
      </c>
      <c r="U674" s="5">
        <f t="shared" si="319"/>
        <v>292.83860375995675</v>
      </c>
      <c r="V674" s="5">
        <f t="shared" si="319"/>
        <v>240.63391471304357</v>
      </c>
      <c r="W674" s="5">
        <f t="shared" si="318"/>
        <v>50.831727783716907</v>
      </c>
      <c r="X674" s="5">
        <f t="shared" si="318"/>
        <v>27.678020034351558</v>
      </c>
      <c r="Y674" s="5">
        <f t="shared" si="318"/>
        <v>83.339229148385485</v>
      </c>
      <c r="Z674" s="5">
        <f t="shared" si="318"/>
        <v>28.480722971257936</v>
      </c>
      <c r="AA674" s="4">
        <v>0</v>
      </c>
      <c r="AB674" s="4">
        <f t="shared" si="301"/>
        <v>0</v>
      </c>
      <c r="AC674" s="3">
        <f t="shared" si="302"/>
        <v>0</v>
      </c>
      <c r="AD674" s="4">
        <v>27.199999999999989</v>
      </c>
      <c r="AE674" s="4">
        <v>1.4845555555555554</v>
      </c>
      <c r="AF674" s="4">
        <v>1.4233655555555595</v>
      </c>
      <c r="AG674" s="4">
        <v>6.1189999999999918E-2</v>
      </c>
      <c r="AH674" s="4">
        <v>0.24899999999999975</v>
      </c>
      <c r="AI674" s="4">
        <v>0.83462500000000128</v>
      </c>
      <c r="AJ674" s="4">
        <v>0.16144444444444475</v>
      </c>
      <c r="AK674" s="3">
        <f t="shared" si="303"/>
        <v>0.19343351139067785</v>
      </c>
      <c r="AL674" s="4">
        <f t="shared" si="304"/>
        <v>0</v>
      </c>
      <c r="AM674" s="4">
        <f t="shared" si="305"/>
        <v>0</v>
      </c>
      <c r="AN674" s="4">
        <f t="shared" si="306"/>
        <v>0</v>
      </c>
      <c r="AO674" s="4">
        <f t="shared" si="307"/>
        <v>0</v>
      </c>
      <c r="AP674" s="4">
        <f t="shared" si="308"/>
        <v>0</v>
      </c>
      <c r="AQ674" s="4">
        <f t="shared" si="309"/>
        <v>0</v>
      </c>
      <c r="AR674" s="4">
        <f t="shared" si="310"/>
        <v>0</v>
      </c>
      <c r="AS674" s="5">
        <f t="shared" si="311"/>
        <v>5781.8891451762611</v>
      </c>
      <c r="AT674" s="5">
        <f t="shared" si="312"/>
        <v>225.83757230104703</v>
      </c>
      <c r="AU674" s="5">
        <f t="shared" si="313"/>
        <v>199.88569371068695</v>
      </c>
      <c r="AV674" s="5">
        <f t="shared" si="314"/>
        <v>26.197382589864596</v>
      </c>
      <c r="AW674" s="5">
        <f t="shared" si="315"/>
        <v>25.995660561790768</v>
      </c>
      <c r="AX674" s="5">
        <f t="shared" si="316"/>
        <v>83.952150514995836</v>
      </c>
      <c r="AY674" s="5">
        <f t="shared" si="317"/>
        <v>32.19485921285461</v>
      </c>
    </row>
    <row r="675" spans="1:51" x14ac:dyDescent="0.25">
      <c r="A675" s="2">
        <v>42646</v>
      </c>
      <c r="B675" s="299">
        <v>2016</v>
      </c>
      <c r="C675" s="1" t="s">
        <v>317</v>
      </c>
      <c r="D675" s="3">
        <v>0</v>
      </c>
      <c r="E675" s="3">
        <v>23.962500000000045</v>
      </c>
      <c r="F675" s="3">
        <v>1.4882857142857133</v>
      </c>
      <c r="G675" s="3">
        <v>1.1028785714285727</v>
      </c>
      <c r="H675" s="3">
        <v>0.41476428571428486</v>
      </c>
      <c r="I675" s="3">
        <v>0.10435714285714308</v>
      </c>
      <c r="J675" s="3">
        <v>0.33777142857142883</v>
      </c>
      <c r="K675" s="3">
        <v>9.5969230769230751E-2</v>
      </c>
      <c r="L675" s="3">
        <f t="shared" si="293"/>
        <v>0.28412477388961882</v>
      </c>
      <c r="M675" s="4">
        <f t="shared" si="294"/>
        <v>0</v>
      </c>
      <c r="N675" s="4">
        <f t="shared" si="295"/>
        <v>0</v>
      </c>
      <c r="O675" s="4">
        <f t="shared" si="296"/>
        <v>0</v>
      </c>
      <c r="P675" s="4">
        <f t="shared" si="297"/>
        <v>0</v>
      </c>
      <c r="Q675" s="4">
        <f t="shared" si="298"/>
        <v>0</v>
      </c>
      <c r="R675" s="4">
        <f t="shared" si="299"/>
        <v>0</v>
      </c>
      <c r="S675" s="4">
        <f t="shared" si="300"/>
        <v>0</v>
      </c>
      <c r="T675" s="5">
        <f t="shared" si="319"/>
        <v>9751.3176605663757</v>
      </c>
      <c r="U675" s="5">
        <f t="shared" si="319"/>
        <v>292.83860375995675</v>
      </c>
      <c r="V675" s="5">
        <f t="shared" si="319"/>
        <v>240.63391471304357</v>
      </c>
      <c r="W675" s="5">
        <f t="shared" si="318"/>
        <v>50.831727783716907</v>
      </c>
      <c r="X675" s="5">
        <f t="shared" si="318"/>
        <v>27.678020034351558</v>
      </c>
      <c r="Y675" s="5">
        <f t="shared" si="318"/>
        <v>83.339229148385485</v>
      </c>
      <c r="Z675" s="5">
        <f t="shared" si="318"/>
        <v>28.480722971257936</v>
      </c>
      <c r="AA675" s="4">
        <v>0</v>
      </c>
      <c r="AB675" s="4">
        <f t="shared" si="301"/>
        <v>0</v>
      </c>
      <c r="AC675" s="3">
        <f t="shared" si="302"/>
        <v>0</v>
      </c>
      <c r="AD675" s="4">
        <v>27.199999999999989</v>
      </c>
      <c r="AE675" s="4">
        <v>1.4845555555555554</v>
      </c>
      <c r="AF675" s="4">
        <v>1.4233655555555595</v>
      </c>
      <c r="AG675" s="4">
        <v>6.1189999999999918E-2</v>
      </c>
      <c r="AH675" s="4">
        <v>0.24899999999999975</v>
      </c>
      <c r="AI675" s="4">
        <v>0.83462500000000128</v>
      </c>
      <c r="AJ675" s="4">
        <v>0.16144444444444475</v>
      </c>
      <c r="AK675" s="3">
        <f t="shared" si="303"/>
        <v>0.19343351139067785</v>
      </c>
      <c r="AL675" s="4">
        <f t="shared" si="304"/>
        <v>0</v>
      </c>
      <c r="AM675" s="4">
        <f t="shared" si="305"/>
        <v>0</v>
      </c>
      <c r="AN675" s="4">
        <f t="shared" si="306"/>
        <v>0</v>
      </c>
      <c r="AO675" s="4">
        <f t="shared" si="307"/>
        <v>0</v>
      </c>
      <c r="AP675" s="4">
        <f t="shared" si="308"/>
        <v>0</v>
      </c>
      <c r="AQ675" s="4">
        <f t="shared" si="309"/>
        <v>0</v>
      </c>
      <c r="AR675" s="4">
        <f t="shared" si="310"/>
        <v>0</v>
      </c>
      <c r="AS675" s="5">
        <f t="shared" si="311"/>
        <v>5781.8891451762611</v>
      </c>
      <c r="AT675" s="5">
        <f t="shared" si="312"/>
        <v>225.83757230104703</v>
      </c>
      <c r="AU675" s="5">
        <f t="shared" si="313"/>
        <v>199.88569371068695</v>
      </c>
      <c r="AV675" s="5">
        <f t="shared" si="314"/>
        <v>26.197382589864596</v>
      </c>
      <c r="AW675" s="5">
        <f t="shared" si="315"/>
        <v>25.995660561790768</v>
      </c>
      <c r="AX675" s="5">
        <f t="shared" si="316"/>
        <v>83.952150514995836</v>
      </c>
      <c r="AY675" s="5">
        <f t="shared" si="317"/>
        <v>32.19485921285461</v>
      </c>
    </row>
    <row r="676" spans="1:51" x14ac:dyDescent="0.25">
      <c r="A676" s="2">
        <v>42647</v>
      </c>
      <c r="B676" s="299">
        <v>2016</v>
      </c>
      <c r="C676" s="1" t="s">
        <v>318</v>
      </c>
      <c r="D676" s="3">
        <v>0</v>
      </c>
      <c r="E676" s="3">
        <v>23.962500000000045</v>
      </c>
      <c r="F676" s="3">
        <v>1.4882857142857133</v>
      </c>
      <c r="G676" s="3">
        <v>1.1028785714285727</v>
      </c>
      <c r="H676" s="3">
        <v>0.41476428571428486</v>
      </c>
      <c r="I676" s="3">
        <v>0.10435714285714308</v>
      </c>
      <c r="J676" s="3">
        <v>0.33777142857142883</v>
      </c>
      <c r="K676" s="3">
        <v>9.5969230769230751E-2</v>
      </c>
      <c r="L676" s="3">
        <f t="shared" si="293"/>
        <v>0.28412477388961882</v>
      </c>
      <c r="M676" s="4">
        <f t="shared" si="294"/>
        <v>0</v>
      </c>
      <c r="N676" s="4">
        <f t="shared" si="295"/>
        <v>0</v>
      </c>
      <c r="O676" s="4">
        <f t="shared" si="296"/>
        <v>0</v>
      </c>
      <c r="P676" s="4">
        <f t="shared" si="297"/>
        <v>0</v>
      </c>
      <c r="Q676" s="4">
        <f t="shared" si="298"/>
        <v>0</v>
      </c>
      <c r="R676" s="4">
        <f t="shared" si="299"/>
        <v>0</v>
      </c>
      <c r="S676" s="4">
        <f t="shared" si="300"/>
        <v>0</v>
      </c>
      <c r="T676" s="5">
        <f t="shared" si="319"/>
        <v>9751.3176605663757</v>
      </c>
      <c r="U676" s="5">
        <f t="shared" si="319"/>
        <v>292.83860375995675</v>
      </c>
      <c r="V676" s="5">
        <f t="shared" si="319"/>
        <v>240.63391471304357</v>
      </c>
      <c r="W676" s="5">
        <f t="shared" si="318"/>
        <v>50.831727783716907</v>
      </c>
      <c r="X676" s="5">
        <f t="shared" si="318"/>
        <v>27.678020034351558</v>
      </c>
      <c r="Y676" s="5">
        <f t="shared" si="318"/>
        <v>83.339229148385485</v>
      </c>
      <c r="Z676" s="5">
        <f t="shared" si="318"/>
        <v>28.480722971257936</v>
      </c>
      <c r="AA676" s="4">
        <v>0</v>
      </c>
      <c r="AB676" s="4">
        <f t="shared" si="301"/>
        <v>0</v>
      </c>
      <c r="AC676" s="3">
        <f t="shared" si="302"/>
        <v>0</v>
      </c>
      <c r="AD676" s="4">
        <v>27.199999999999989</v>
      </c>
      <c r="AE676" s="4">
        <v>1.4845555555555554</v>
      </c>
      <c r="AF676" s="4">
        <v>1.4233655555555595</v>
      </c>
      <c r="AG676" s="4">
        <v>6.1189999999999918E-2</v>
      </c>
      <c r="AH676" s="4">
        <v>0.24899999999999975</v>
      </c>
      <c r="AI676" s="4">
        <v>0.83462500000000128</v>
      </c>
      <c r="AJ676" s="4">
        <v>0.16144444444444475</v>
      </c>
      <c r="AK676" s="3">
        <f t="shared" si="303"/>
        <v>0.19343351139067785</v>
      </c>
      <c r="AL676" s="4">
        <f t="shared" si="304"/>
        <v>0</v>
      </c>
      <c r="AM676" s="4">
        <f t="shared" si="305"/>
        <v>0</v>
      </c>
      <c r="AN676" s="4">
        <f t="shared" si="306"/>
        <v>0</v>
      </c>
      <c r="AO676" s="4">
        <f t="shared" si="307"/>
        <v>0</v>
      </c>
      <c r="AP676" s="4">
        <f t="shared" si="308"/>
        <v>0</v>
      </c>
      <c r="AQ676" s="4">
        <f t="shared" si="309"/>
        <v>0</v>
      </c>
      <c r="AR676" s="4">
        <f t="shared" si="310"/>
        <v>0</v>
      </c>
      <c r="AS676" s="5">
        <f t="shared" si="311"/>
        <v>5781.8891451762611</v>
      </c>
      <c r="AT676" s="5">
        <f t="shared" si="312"/>
        <v>225.83757230104703</v>
      </c>
      <c r="AU676" s="5">
        <f t="shared" si="313"/>
        <v>199.88569371068695</v>
      </c>
      <c r="AV676" s="5">
        <f t="shared" si="314"/>
        <v>26.197382589864596</v>
      </c>
      <c r="AW676" s="5">
        <f t="shared" si="315"/>
        <v>25.995660561790768</v>
      </c>
      <c r="AX676" s="5">
        <f t="shared" si="316"/>
        <v>83.952150514995836</v>
      </c>
      <c r="AY676" s="5">
        <f t="shared" si="317"/>
        <v>32.19485921285461</v>
      </c>
    </row>
    <row r="677" spans="1:51" x14ac:dyDescent="0.25">
      <c r="A677" s="2">
        <v>42648</v>
      </c>
      <c r="B677" s="299">
        <v>2016</v>
      </c>
      <c r="C677" s="1" t="s">
        <v>319</v>
      </c>
      <c r="D677" s="3">
        <v>0</v>
      </c>
      <c r="E677" s="3">
        <v>23.962500000000045</v>
      </c>
      <c r="F677" s="3">
        <v>1.4882857142857133</v>
      </c>
      <c r="G677" s="3">
        <v>1.1028785714285727</v>
      </c>
      <c r="H677" s="3">
        <v>0.41476428571428486</v>
      </c>
      <c r="I677" s="3">
        <v>0.10435714285714308</v>
      </c>
      <c r="J677" s="3">
        <v>0.33777142857142883</v>
      </c>
      <c r="K677" s="3">
        <v>9.5969230769230751E-2</v>
      </c>
      <c r="L677" s="3">
        <f t="shared" si="293"/>
        <v>0.28412477388961882</v>
      </c>
      <c r="M677" s="4">
        <f t="shared" si="294"/>
        <v>0</v>
      </c>
      <c r="N677" s="4">
        <f t="shared" si="295"/>
        <v>0</v>
      </c>
      <c r="O677" s="4">
        <f t="shared" si="296"/>
        <v>0</v>
      </c>
      <c r="P677" s="4">
        <f t="shared" si="297"/>
        <v>0</v>
      </c>
      <c r="Q677" s="4">
        <f t="shared" si="298"/>
        <v>0</v>
      </c>
      <c r="R677" s="4">
        <f t="shared" si="299"/>
        <v>0</v>
      </c>
      <c r="S677" s="4">
        <f t="shared" si="300"/>
        <v>0</v>
      </c>
      <c r="T677" s="5">
        <f t="shared" si="319"/>
        <v>9751.3176605663757</v>
      </c>
      <c r="U677" s="5">
        <f t="shared" si="319"/>
        <v>292.83860375995675</v>
      </c>
      <c r="V677" s="5">
        <f t="shared" si="319"/>
        <v>240.63391471304357</v>
      </c>
      <c r="W677" s="5">
        <f t="shared" si="318"/>
        <v>50.831727783716907</v>
      </c>
      <c r="X677" s="5">
        <f t="shared" si="318"/>
        <v>27.678020034351558</v>
      </c>
      <c r="Y677" s="5">
        <f t="shared" si="318"/>
        <v>83.339229148385485</v>
      </c>
      <c r="Z677" s="5">
        <f t="shared" si="318"/>
        <v>28.480722971257936</v>
      </c>
      <c r="AA677" s="4">
        <v>0</v>
      </c>
      <c r="AB677" s="4">
        <f t="shared" si="301"/>
        <v>0</v>
      </c>
      <c r="AC677" s="3">
        <f t="shared" si="302"/>
        <v>0</v>
      </c>
      <c r="AD677" s="4">
        <v>27.199999999999989</v>
      </c>
      <c r="AE677" s="4">
        <v>1.4845555555555554</v>
      </c>
      <c r="AF677" s="4">
        <v>1.4233655555555595</v>
      </c>
      <c r="AG677" s="4">
        <v>6.1189999999999918E-2</v>
      </c>
      <c r="AH677" s="4">
        <v>0.24899999999999975</v>
      </c>
      <c r="AI677" s="4">
        <v>0.83462500000000128</v>
      </c>
      <c r="AJ677" s="4">
        <v>0.16144444444444475</v>
      </c>
      <c r="AK677" s="3">
        <f t="shared" si="303"/>
        <v>0.19343351139067785</v>
      </c>
      <c r="AL677" s="4">
        <f t="shared" si="304"/>
        <v>0</v>
      </c>
      <c r="AM677" s="4">
        <f t="shared" si="305"/>
        <v>0</v>
      </c>
      <c r="AN677" s="4">
        <f t="shared" si="306"/>
        <v>0</v>
      </c>
      <c r="AO677" s="4">
        <f t="shared" si="307"/>
        <v>0</v>
      </c>
      <c r="AP677" s="4">
        <f t="shared" si="308"/>
        <v>0</v>
      </c>
      <c r="AQ677" s="4">
        <f t="shared" si="309"/>
        <v>0</v>
      </c>
      <c r="AR677" s="4">
        <f t="shared" si="310"/>
        <v>0</v>
      </c>
      <c r="AS677" s="5">
        <f t="shared" si="311"/>
        <v>5781.8891451762611</v>
      </c>
      <c r="AT677" s="5">
        <f t="shared" si="312"/>
        <v>225.83757230104703</v>
      </c>
      <c r="AU677" s="5">
        <f t="shared" si="313"/>
        <v>199.88569371068695</v>
      </c>
      <c r="AV677" s="5">
        <f t="shared" si="314"/>
        <v>26.197382589864596</v>
      </c>
      <c r="AW677" s="5">
        <f t="shared" si="315"/>
        <v>25.995660561790768</v>
      </c>
      <c r="AX677" s="5">
        <f t="shared" si="316"/>
        <v>83.952150514995836</v>
      </c>
      <c r="AY677" s="5">
        <f t="shared" si="317"/>
        <v>32.19485921285461</v>
      </c>
    </row>
    <row r="678" spans="1:51" x14ac:dyDescent="0.25">
      <c r="A678" s="2">
        <v>42649</v>
      </c>
      <c r="B678" s="299">
        <v>2016</v>
      </c>
      <c r="C678" s="1" t="s">
        <v>320</v>
      </c>
      <c r="D678" s="3">
        <v>0</v>
      </c>
      <c r="E678" s="3">
        <v>23.962500000000045</v>
      </c>
      <c r="F678" s="3">
        <v>1.4882857142857133</v>
      </c>
      <c r="G678" s="3">
        <v>1.1028785714285727</v>
      </c>
      <c r="H678" s="3">
        <v>0.41476428571428486</v>
      </c>
      <c r="I678" s="3">
        <v>0.10435714285714308</v>
      </c>
      <c r="J678" s="3">
        <v>0.33777142857142883</v>
      </c>
      <c r="K678" s="3">
        <v>9.5969230769230751E-2</v>
      </c>
      <c r="L678" s="3">
        <f t="shared" si="293"/>
        <v>0.28412477388961882</v>
      </c>
      <c r="M678" s="4">
        <f t="shared" si="294"/>
        <v>0</v>
      </c>
      <c r="N678" s="4">
        <f t="shared" si="295"/>
        <v>0</v>
      </c>
      <c r="O678" s="4">
        <f t="shared" si="296"/>
        <v>0</v>
      </c>
      <c r="P678" s="4">
        <f t="shared" si="297"/>
        <v>0</v>
      </c>
      <c r="Q678" s="4">
        <f t="shared" si="298"/>
        <v>0</v>
      </c>
      <c r="R678" s="4">
        <f t="shared" si="299"/>
        <v>0</v>
      </c>
      <c r="S678" s="4">
        <f t="shared" si="300"/>
        <v>0</v>
      </c>
      <c r="T678" s="5">
        <f t="shared" si="319"/>
        <v>9751.3176605663757</v>
      </c>
      <c r="U678" s="5">
        <f t="shared" si="319"/>
        <v>292.83860375995675</v>
      </c>
      <c r="V678" s="5">
        <f t="shared" si="319"/>
        <v>240.63391471304357</v>
      </c>
      <c r="W678" s="5">
        <f t="shared" si="318"/>
        <v>50.831727783716907</v>
      </c>
      <c r="X678" s="5">
        <f t="shared" si="318"/>
        <v>27.678020034351558</v>
      </c>
      <c r="Y678" s="5">
        <f t="shared" si="318"/>
        <v>83.339229148385485</v>
      </c>
      <c r="Z678" s="5">
        <f t="shared" si="318"/>
        <v>28.480722971257936</v>
      </c>
      <c r="AA678" s="4">
        <v>0</v>
      </c>
      <c r="AB678" s="4">
        <f t="shared" si="301"/>
        <v>0</v>
      </c>
      <c r="AC678" s="3">
        <f t="shared" si="302"/>
        <v>0</v>
      </c>
      <c r="AD678" s="4">
        <v>27.199999999999989</v>
      </c>
      <c r="AE678" s="4">
        <v>1.4845555555555554</v>
      </c>
      <c r="AF678" s="4">
        <v>1.4233655555555595</v>
      </c>
      <c r="AG678" s="4">
        <v>6.1189999999999918E-2</v>
      </c>
      <c r="AH678" s="4">
        <v>0.24899999999999975</v>
      </c>
      <c r="AI678" s="4">
        <v>0.83462500000000128</v>
      </c>
      <c r="AJ678" s="4">
        <v>0.16144444444444475</v>
      </c>
      <c r="AK678" s="3">
        <f t="shared" si="303"/>
        <v>0.19343351139067785</v>
      </c>
      <c r="AL678" s="4">
        <f t="shared" si="304"/>
        <v>0</v>
      </c>
      <c r="AM678" s="4">
        <f t="shared" si="305"/>
        <v>0</v>
      </c>
      <c r="AN678" s="4">
        <f t="shared" si="306"/>
        <v>0</v>
      </c>
      <c r="AO678" s="4">
        <f t="shared" si="307"/>
        <v>0</v>
      </c>
      <c r="AP678" s="4">
        <f t="shared" si="308"/>
        <v>0</v>
      </c>
      <c r="AQ678" s="4">
        <f t="shared" si="309"/>
        <v>0</v>
      </c>
      <c r="AR678" s="4">
        <f t="shared" si="310"/>
        <v>0</v>
      </c>
      <c r="AS678" s="5">
        <f t="shared" si="311"/>
        <v>5781.8891451762611</v>
      </c>
      <c r="AT678" s="5">
        <f t="shared" si="312"/>
        <v>225.83757230104703</v>
      </c>
      <c r="AU678" s="5">
        <f t="shared" si="313"/>
        <v>199.88569371068695</v>
      </c>
      <c r="AV678" s="5">
        <f t="shared" si="314"/>
        <v>26.197382589864596</v>
      </c>
      <c r="AW678" s="5">
        <f t="shared" si="315"/>
        <v>25.995660561790768</v>
      </c>
      <c r="AX678" s="5">
        <f t="shared" si="316"/>
        <v>83.952150514995836</v>
      </c>
      <c r="AY678" s="5">
        <f t="shared" si="317"/>
        <v>32.19485921285461</v>
      </c>
    </row>
    <row r="679" spans="1:51" x14ac:dyDescent="0.25">
      <c r="A679" s="2">
        <v>42650</v>
      </c>
      <c r="B679" s="299">
        <v>2016</v>
      </c>
      <c r="C679" s="1" t="s">
        <v>321</v>
      </c>
      <c r="D679" s="3">
        <v>0</v>
      </c>
      <c r="E679" s="3">
        <v>23.962500000000045</v>
      </c>
      <c r="F679" s="3">
        <v>1.4882857142857133</v>
      </c>
      <c r="G679" s="3">
        <v>1.1028785714285727</v>
      </c>
      <c r="H679" s="3">
        <v>0.41476428571428486</v>
      </c>
      <c r="I679" s="3">
        <v>0.10435714285714308</v>
      </c>
      <c r="J679" s="3">
        <v>0.33777142857142883</v>
      </c>
      <c r="K679" s="3">
        <v>9.5969230769230751E-2</v>
      </c>
      <c r="L679" s="3">
        <f t="shared" si="293"/>
        <v>0.28412477388961882</v>
      </c>
      <c r="M679" s="4">
        <f t="shared" si="294"/>
        <v>0</v>
      </c>
      <c r="N679" s="4">
        <f t="shared" si="295"/>
        <v>0</v>
      </c>
      <c r="O679" s="4">
        <f t="shared" si="296"/>
        <v>0</v>
      </c>
      <c r="P679" s="4">
        <f t="shared" si="297"/>
        <v>0</v>
      </c>
      <c r="Q679" s="4">
        <f t="shared" si="298"/>
        <v>0</v>
      </c>
      <c r="R679" s="4">
        <f t="shared" si="299"/>
        <v>0</v>
      </c>
      <c r="S679" s="4">
        <f t="shared" si="300"/>
        <v>0</v>
      </c>
      <c r="T679" s="5">
        <f t="shared" si="319"/>
        <v>9751.3176605663757</v>
      </c>
      <c r="U679" s="5">
        <f t="shared" si="319"/>
        <v>292.83860375995675</v>
      </c>
      <c r="V679" s="5">
        <f t="shared" si="319"/>
        <v>240.63391471304357</v>
      </c>
      <c r="W679" s="5">
        <f t="shared" si="318"/>
        <v>50.831727783716907</v>
      </c>
      <c r="X679" s="5">
        <f t="shared" si="318"/>
        <v>27.678020034351558</v>
      </c>
      <c r="Y679" s="5">
        <f t="shared" si="318"/>
        <v>83.339229148385485</v>
      </c>
      <c r="Z679" s="5">
        <f t="shared" si="318"/>
        <v>28.480722971257936</v>
      </c>
      <c r="AA679" s="4">
        <v>0</v>
      </c>
      <c r="AB679" s="4">
        <f t="shared" si="301"/>
        <v>0</v>
      </c>
      <c r="AC679" s="3">
        <f t="shared" si="302"/>
        <v>0</v>
      </c>
      <c r="AD679" s="4">
        <v>27.199999999999989</v>
      </c>
      <c r="AE679" s="4">
        <v>1.4845555555555554</v>
      </c>
      <c r="AF679" s="4">
        <v>1.4233655555555595</v>
      </c>
      <c r="AG679" s="4">
        <v>6.1189999999999918E-2</v>
      </c>
      <c r="AH679" s="4">
        <v>0.24899999999999975</v>
      </c>
      <c r="AI679" s="4">
        <v>0.83462500000000128</v>
      </c>
      <c r="AJ679" s="4">
        <v>0.16144444444444475</v>
      </c>
      <c r="AK679" s="3">
        <f t="shared" si="303"/>
        <v>0.19343351139067785</v>
      </c>
      <c r="AL679" s="4">
        <f t="shared" si="304"/>
        <v>0</v>
      </c>
      <c r="AM679" s="4">
        <f t="shared" si="305"/>
        <v>0</v>
      </c>
      <c r="AN679" s="4">
        <f t="shared" si="306"/>
        <v>0</v>
      </c>
      <c r="AO679" s="4">
        <f t="shared" si="307"/>
        <v>0</v>
      </c>
      <c r="AP679" s="4">
        <f t="shared" si="308"/>
        <v>0</v>
      </c>
      <c r="AQ679" s="4">
        <f t="shared" si="309"/>
        <v>0</v>
      </c>
      <c r="AR679" s="4">
        <f t="shared" si="310"/>
        <v>0</v>
      </c>
      <c r="AS679" s="5">
        <f t="shared" si="311"/>
        <v>5781.8891451762611</v>
      </c>
      <c r="AT679" s="5">
        <f t="shared" si="312"/>
        <v>225.83757230104703</v>
      </c>
      <c r="AU679" s="5">
        <f t="shared" si="313"/>
        <v>199.88569371068695</v>
      </c>
      <c r="AV679" s="5">
        <f t="shared" si="314"/>
        <v>26.197382589864596</v>
      </c>
      <c r="AW679" s="5">
        <f t="shared" si="315"/>
        <v>25.995660561790768</v>
      </c>
      <c r="AX679" s="5">
        <f t="shared" si="316"/>
        <v>83.952150514995836</v>
      </c>
      <c r="AY679" s="5">
        <f t="shared" si="317"/>
        <v>32.19485921285461</v>
      </c>
    </row>
    <row r="680" spans="1:51" x14ac:dyDescent="0.25">
      <c r="A680" s="2">
        <v>42651</v>
      </c>
      <c r="B680" s="299">
        <v>2016</v>
      </c>
      <c r="C680" s="1" t="s">
        <v>322</v>
      </c>
      <c r="D680" s="3">
        <v>0</v>
      </c>
      <c r="E680" s="3">
        <v>23.962500000000045</v>
      </c>
      <c r="F680" s="3">
        <v>1.4882857142857133</v>
      </c>
      <c r="G680" s="3">
        <v>1.1028785714285727</v>
      </c>
      <c r="H680" s="3">
        <v>0.41476428571428486</v>
      </c>
      <c r="I680" s="3">
        <v>0.10435714285714308</v>
      </c>
      <c r="J680" s="3">
        <v>0.33777142857142883</v>
      </c>
      <c r="K680" s="3">
        <v>9.5969230769230751E-2</v>
      </c>
      <c r="L680" s="3">
        <f t="shared" si="293"/>
        <v>0.28412477388961882</v>
      </c>
      <c r="M680" s="4">
        <f t="shared" si="294"/>
        <v>0</v>
      </c>
      <c r="N680" s="4">
        <f t="shared" si="295"/>
        <v>0</v>
      </c>
      <c r="O680" s="4">
        <f t="shared" si="296"/>
        <v>0</v>
      </c>
      <c r="P680" s="4">
        <f t="shared" si="297"/>
        <v>0</v>
      </c>
      <c r="Q680" s="4">
        <f t="shared" si="298"/>
        <v>0</v>
      </c>
      <c r="R680" s="4">
        <f t="shared" si="299"/>
        <v>0</v>
      </c>
      <c r="S680" s="4">
        <f t="shared" si="300"/>
        <v>0</v>
      </c>
      <c r="T680" s="5">
        <f t="shared" si="319"/>
        <v>9751.3176605663757</v>
      </c>
      <c r="U680" s="5">
        <f t="shared" si="319"/>
        <v>292.83860375995675</v>
      </c>
      <c r="V680" s="5">
        <f t="shared" si="319"/>
        <v>240.63391471304357</v>
      </c>
      <c r="W680" s="5">
        <f t="shared" si="318"/>
        <v>50.831727783716907</v>
      </c>
      <c r="X680" s="5">
        <f t="shared" si="318"/>
        <v>27.678020034351558</v>
      </c>
      <c r="Y680" s="5">
        <f t="shared" si="318"/>
        <v>83.339229148385485</v>
      </c>
      <c r="Z680" s="5">
        <f t="shared" si="318"/>
        <v>28.480722971257936</v>
      </c>
      <c r="AA680" s="4">
        <v>0</v>
      </c>
      <c r="AB680" s="4">
        <f t="shared" si="301"/>
        <v>0</v>
      </c>
      <c r="AC680" s="3">
        <f t="shared" si="302"/>
        <v>0</v>
      </c>
      <c r="AD680" s="4">
        <v>27.199999999999989</v>
      </c>
      <c r="AE680" s="4">
        <v>1.4845555555555554</v>
      </c>
      <c r="AF680" s="4">
        <v>1.4233655555555595</v>
      </c>
      <c r="AG680" s="4">
        <v>6.1189999999999918E-2</v>
      </c>
      <c r="AH680" s="4">
        <v>0.24899999999999975</v>
      </c>
      <c r="AI680" s="4">
        <v>0.83462500000000128</v>
      </c>
      <c r="AJ680" s="4">
        <v>0.16144444444444475</v>
      </c>
      <c r="AK680" s="3">
        <f t="shared" si="303"/>
        <v>0.19343351139067785</v>
      </c>
      <c r="AL680" s="4">
        <f t="shared" si="304"/>
        <v>0</v>
      </c>
      <c r="AM680" s="4">
        <f t="shared" si="305"/>
        <v>0</v>
      </c>
      <c r="AN680" s="4">
        <f t="shared" si="306"/>
        <v>0</v>
      </c>
      <c r="AO680" s="4">
        <f t="shared" si="307"/>
        <v>0</v>
      </c>
      <c r="AP680" s="4">
        <f t="shared" si="308"/>
        <v>0</v>
      </c>
      <c r="AQ680" s="4">
        <f t="shared" si="309"/>
        <v>0</v>
      </c>
      <c r="AR680" s="4">
        <f t="shared" si="310"/>
        <v>0</v>
      </c>
      <c r="AS680" s="5">
        <f t="shared" si="311"/>
        <v>5781.8891451762611</v>
      </c>
      <c r="AT680" s="5">
        <f t="shared" si="312"/>
        <v>225.83757230104703</v>
      </c>
      <c r="AU680" s="5">
        <f t="shared" si="313"/>
        <v>199.88569371068695</v>
      </c>
      <c r="AV680" s="5">
        <f t="shared" si="314"/>
        <v>26.197382589864596</v>
      </c>
      <c r="AW680" s="5">
        <f t="shared" si="315"/>
        <v>25.995660561790768</v>
      </c>
      <c r="AX680" s="5">
        <f t="shared" si="316"/>
        <v>83.952150514995836</v>
      </c>
      <c r="AY680" s="5">
        <f t="shared" si="317"/>
        <v>32.19485921285461</v>
      </c>
    </row>
    <row r="681" spans="1:51" x14ac:dyDescent="0.25">
      <c r="A681" s="2">
        <v>42652</v>
      </c>
      <c r="B681" s="299">
        <v>2016</v>
      </c>
      <c r="C681" s="1" t="s">
        <v>323</v>
      </c>
      <c r="D681" s="3">
        <v>0</v>
      </c>
      <c r="E681" s="3">
        <v>23.962500000000045</v>
      </c>
      <c r="F681" s="3">
        <v>1.4882857142857133</v>
      </c>
      <c r="G681" s="3">
        <v>1.1028785714285727</v>
      </c>
      <c r="H681" s="3">
        <v>0.41476428571428486</v>
      </c>
      <c r="I681" s="3">
        <v>0.10435714285714308</v>
      </c>
      <c r="J681" s="3">
        <v>0.33777142857142883</v>
      </c>
      <c r="K681" s="3">
        <v>9.5969230769230751E-2</v>
      </c>
      <c r="L681" s="3">
        <f t="shared" si="293"/>
        <v>0.28412477388961882</v>
      </c>
      <c r="M681" s="4">
        <f t="shared" si="294"/>
        <v>0</v>
      </c>
      <c r="N681" s="4">
        <f t="shared" si="295"/>
        <v>0</v>
      </c>
      <c r="O681" s="4">
        <f t="shared" si="296"/>
        <v>0</v>
      </c>
      <c r="P681" s="4">
        <f t="shared" si="297"/>
        <v>0</v>
      </c>
      <c r="Q681" s="4">
        <f t="shared" si="298"/>
        <v>0</v>
      </c>
      <c r="R681" s="4">
        <f t="shared" si="299"/>
        <v>0</v>
      </c>
      <c r="S681" s="4">
        <f t="shared" si="300"/>
        <v>0</v>
      </c>
      <c r="T681" s="5">
        <f t="shared" si="319"/>
        <v>9751.3176605663757</v>
      </c>
      <c r="U681" s="5">
        <f t="shared" si="319"/>
        <v>292.83860375995675</v>
      </c>
      <c r="V681" s="5">
        <f t="shared" si="319"/>
        <v>240.63391471304357</v>
      </c>
      <c r="W681" s="5">
        <f t="shared" si="318"/>
        <v>50.831727783716907</v>
      </c>
      <c r="X681" s="5">
        <f t="shared" si="318"/>
        <v>27.678020034351558</v>
      </c>
      <c r="Y681" s="5">
        <f t="shared" si="318"/>
        <v>83.339229148385485</v>
      </c>
      <c r="Z681" s="5">
        <f t="shared" si="318"/>
        <v>28.480722971257936</v>
      </c>
      <c r="AA681" s="4">
        <v>0</v>
      </c>
      <c r="AB681" s="4">
        <f t="shared" si="301"/>
        <v>0</v>
      </c>
      <c r="AC681" s="3">
        <f t="shared" si="302"/>
        <v>0</v>
      </c>
      <c r="AD681" s="4">
        <v>27.199999999999989</v>
      </c>
      <c r="AE681" s="4">
        <v>1.4845555555555554</v>
      </c>
      <c r="AF681" s="4">
        <v>1.4233655555555595</v>
      </c>
      <c r="AG681" s="4">
        <v>6.1189999999999918E-2</v>
      </c>
      <c r="AH681" s="4">
        <v>0.24899999999999975</v>
      </c>
      <c r="AI681" s="4">
        <v>0.83462500000000128</v>
      </c>
      <c r="AJ681" s="4">
        <v>0.16144444444444475</v>
      </c>
      <c r="AK681" s="3">
        <f t="shared" si="303"/>
        <v>0.19343351139067785</v>
      </c>
      <c r="AL681" s="4">
        <f t="shared" si="304"/>
        <v>0</v>
      </c>
      <c r="AM681" s="4">
        <f t="shared" si="305"/>
        <v>0</v>
      </c>
      <c r="AN681" s="4">
        <f t="shared" si="306"/>
        <v>0</v>
      </c>
      <c r="AO681" s="4">
        <f t="shared" si="307"/>
        <v>0</v>
      </c>
      <c r="AP681" s="4">
        <f t="shared" si="308"/>
        <v>0</v>
      </c>
      <c r="AQ681" s="4">
        <f t="shared" si="309"/>
        <v>0</v>
      </c>
      <c r="AR681" s="4">
        <f t="shared" si="310"/>
        <v>0</v>
      </c>
      <c r="AS681" s="5">
        <f t="shared" si="311"/>
        <v>5781.8891451762611</v>
      </c>
      <c r="AT681" s="5">
        <f t="shared" si="312"/>
        <v>225.83757230104703</v>
      </c>
      <c r="AU681" s="5">
        <f t="shared" si="313"/>
        <v>199.88569371068695</v>
      </c>
      <c r="AV681" s="5">
        <f t="shared" si="314"/>
        <v>26.197382589864596</v>
      </c>
      <c r="AW681" s="5">
        <f t="shared" si="315"/>
        <v>25.995660561790768</v>
      </c>
      <c r="AX681" s="5">
        <f t="shared" si="316"/>
        <v>83.952150514995836</v>
      </c>
      <c r="AY681" s="5">
        <f t="shared" si="317"/>
        <v>32.19485921285461</v>
      </c>
    </row>
    <row r="682" spans="1:51" x14ac:dyDescent="0.25">
      <c r="A682" s="2">
        <v>42653</v>
      </c>
      <c r="B682" s="299">
        <v>2016</v>
      </c>
      <c r="C682" s="1" t="s">
        <v>324</v>
      </c>
      <c r="D682" s="3">
        <v>0</v>
      </c>
      <c r="E682" s="3">
        <v>23.962500000000045</v>
      </c>
      <c r="F682" s="3">
        <v>1.4882857142857133</v>
      </c>
      <c r="G682" s="3">
        <v>1.1028785714285727</v>
      </c>
      <c r="H682" s="3">
        <v>0.41476428571428486</v>
      </c>
      <c r="I682" s="3">
        <v>0.10435714285714308</v>
      </c>
      <c r="J682" s="3">
        <v>0.33777142857142883</v>
      </c>
      <c r="K682" s="3">
        <v>9.5969230769230751E-2</v>
      </c>
      <c r="L682" s="3">
        <f t="shared" si="293"/>
        <v>0.28412477388961882</v>
      </c>
      <c r="M682" s="4">
        <f t="shared" si="294"/>
        <v>0</v>
      </c>
      <c r="N682" s="4">
        <f t="shared" si="295"/>
        <v>0</v>
      </c>
      <c r="O682" s="4">
        <f t="shared" si="296"/>
        <v>0</v>
      </c>
      <c r="P682" s="4">
        <f t="shared" si="297"/>
        <v>0</v>
      </c>
      <c r="Q682" s="4">
        <f t="shared" si="298"/>
        <v>0</v>
      </c>
      <c r="R682" s="4">
        <f t="shared" si="299"/>
        <v>0</v>
      </c>
      <c r="S682" s="4">
        <f t="shared" si="300"/>
        <v>0</v>
      </c>
      <c r="T682" s="5">
        <f t="shared" si="319"/>
        <v>9751.3176605663757</v>
      </c>
      <c r="U682" s="5">
        <f t="shared" si="319"/>
        <v>292.83860375995675</v>
      </c>
      <c r="V682" s="5">
        <f t="shared" si="319"/>
        <v>240.63391471304357</v>
      </c>
      <c r="W682" s="5">
        <f t="shared" si="318"/>
        <v>50.831727783716907</v>
      </c>
      <c r="X682" s="5">
        <f t="shared" si="318"/>
        <v>27.678020034351558</v>
      </c>
      <c r="Y682" s="5">
        <f t="shared" si="318"/>
        <v>83.339229148385485</v>
      </c>
      <c r="Z682" s="5">
        <f t="shared" si="318"/>
        <v>28.480722971257936</v>
      </c>
      <c r="AA682" s="4">
        <v>0</v>
      </c>
      <c r="AB682" s="4">
        <f t="shared" si="301"/>
        <v>0</v>
      </c>
      <c r="AC682" s="3">
        <f t="shared" si="302"/>
        <v>0</v>
      </c>
      <c r="AD682" s="4">
        <v>27.199999999999989</v>
      </c>
      <c r="AE682" s="4">
        <v>1.4845555555555554</v>
      </c>
      <c r="AF682" s="4">
        <v>1.4233655555555595</v>
      </c>
      <c r="AG682" s="4">
        <v>6.1189999999999918E-2</v>
      </c>
      <c r="AH682" s="4">
        <v>0.24899999999999975</v>
      </c>
      <c r="AI682" s="4">
        <v>0.83462500000000128</v>
      </c>
      <c r="AJ682" s="4">
        <v>0.16144444444444475</v>
      </c>
      <c r="AK682" s="3">
        <f t="shared" si="303"/>
        <v>0.19343351139067785</v>
      </c>
      <c r="AL682" s="4">
        <f t="shared" si="304"/>
        <v>0</v>
      </c>
      <c r="AM682" s="4">
        <f t="shared" si="305"/>
        <v>0</v>
      </c>
      <c r="AN682" s="4">
        <f t="shared" si="306"/>
        <v>0</v>
      </c>
      <c r="AO682" s="4">
        <f t="shared" si="307"/>
        <v>0</v>
      </c>
      <c r="AP682" s="4">
        <f t="shared" si="308"/>
        <v>0</v>
      </c>
      <c r="AQ682" s="4">
        <f t="shared" si="309"/>
        <v>0</v>
      </c>
      <c r="AR682" s="4">
        <f t="shared" si="310"/>
        <v>0</v>
      </c>
      <c r="AS682" s="5">
        <f t="shared" si="311"/>
        <v>5781.8891451762611</v>
      </c>
      <c r="AT682" s="5">
        <f t="shared" si="312"/>
        <v>225.83757230104703</v>
      </c>
      <c r="AU682" s="5">
        <f t="shared" si="313"/>
        <v>199.88569371068695</v>
      </c>
      <c r="AV682" s="5">
        <f t="shared" si="314"/>
        <v>26.197382589864596</v>
      </c>
      <c r="AW682" s="5">
        <f t="shared" si="315"/>
        <v>25.995660561790768</v>
      </c>
      <c r="AX682" s="5">
        <f t="shared" si="316"/>
        <v>83.952150514995836</v>
      </c>
      <c r="AY682" s="5">
        <f t="shared" si="317"/>
        <v>32.19485921285461</v>
      </c>
    </row>
    <row r="683" spans="1:51" x14ac:dyDescent="0.25">
      <c r="A683" s="2">
        <v>42654</v>
      </c>
      <c r="B683" s="299">
        <v>2016</v>
      </c>
      <c r="C683" s="1" t="s">
        <v>325</v>
      </c>
      <c r="D683" s="3">
        <v>0</v>
      </c>
      <c r="E683" s="3">
        <v>23.962500000000045</v>
      </c>
      <c r="F683" s="3">
        <v>1.4882857142857133</v>
      </c>
      <c r="G683" s="3">
        <v>1.1028785714285727</v>
      </c>
      <c r="H683" s="3">
        <v>0.41476428571428486</v>
      </c>
      <c r="I683" s="3">
        <v>0.10435714285714308</v>
      </c>
      <c r="J683" s="3">
        <v>0.33777142857142883</v>
      </c>
      <c r="K683" s="3">
        <v>9.5969230769230751E-2</v>
      </c>
      <c r="L683" s="3">
        <f t="shared" si="293"/>
        <v>0.28412477388961882</v>
      </c>
      <c r="M683" s="4">
        <f t="shared" si="294"/>
        <v>0</v>
      </c>
      <c r="N683" s="4">
        <f t="shared" si="295"/>
        <v>0</v>
      </c>
      <c r="O683" s="4">
        <f t="shared" si="296"/>
        <v>0</v>
      </c>
      <c r="P683" s="4">
        <f t="shared" si="297"/>
        <v>0</v>
      </c>
      <c r="Q683" s="4">
        <f t="shared" si="298"/>
        <v>0</v>
      </c>
      <c r="R683" s="4">
        <f t="shared" si="299"/>
        <v>0</v>
      </c>
      <c r="S683" s="4">
        <f t="shared" si="300"/>
        <v>0</v>
      </c>
      <c r="T683" s="5">
        <f t="shared" si="319"/>
        <v>9751.3176605663757</v>
      </c>
      <c r="U683" s="5">
        <f t="shared" si="319"/>
        <v>292.83860375995675</v>
      </c>
      <c r="V683" s="5">
        <f t="shared" si="319"/>
        <v>240.63391471304357</v>
      </c>
      <c r="W683" s="5">
        <f t="shared" si="318"/>
        <v>50.831727783716907</v>
      </c>
      <c r="X683" s="5">
        <f t="shared" si="318"/>
        <v>27.678020034351558</v>
      </c>
      <c r="Y683" s="5">
        <f t="shared" si="318"/>
        <v>83.339229148385485</v>
      </c>
      <c r="Z683" s="5">
        <f t="shared" si="318"/>
        <v>28.480722971257936</v>
      </c>
      <c r="AA683" s="4">
        <v>0</v>
      </c>
      <c r="AB683" s="4">
        <f t="shared" si="301"/>
        <v>0</v>
      </c>
      <c r="AC683" s="3">
        <f t="shared" si="302"/>
        <v>0</v>
      </c>
      <c r="AD683" s="4">
        <v>27.199999999999989</v>
      </c>
      <c r="AE683" s="4">
        <v>1.4845555555555554</v>
      </c>
      <c r="AF683" s="4">
        <v>1.4233655555555595</v>
      </c>
      <c r="AG683" s="4">
        <v>6.1189999999999918E-2</v>
      </c>
      <c r="AH683" s="4">
        <v>0.24899999999999975</v>
      </c>
      <c r="AI683" s="4">
        <v>0.83462500000000128</v>
      </c>
      <c r="AJ683" s="4">
        <v>0.16144444444444475</v>
      </c>
      <c r="AK683" s="3">
        <f t="shared" si="303"/>
        <v>0.19343351139067785</v>
      </c>
      <c r="AL683" s="4">
        <f t="shared" si="304"/>
        <v>0</v>
      </c>
      <c r="AM683" s="4">
        <f t="shared" si="305"/>
        <v>0</v>
      </c>
      <c r="AN683" s="4">
        <f t="shared" si="306"/>
        <v>0</v>
      </c>
      <c r="AO683" s="4">
        <f t="shared" si="307"/>
        <v>0</v>
      </c>
      <c r="AP683" s="4">
        <f t="shared" si="308"/>
        <v>0</v>
      </c>
      <c r="AQ683" s="4">
        <f t="shared" si="309"/>
        <v>0</v>
      </c>
      <c r="AR683" s="4">
        <f t="shared" si="310"/>
        <v>0</v>
      </c>
      <c r="AS683" s="5">
        <f t="shared" si="311"/>
        <v>5781.8891451762611</v>
      </c>
      <c r="AT683" s="5">
        <f t="shared" si="312"/>
        <v>225.83757230104703</v>
      </c>
      <c r="AU683" s="5">
        <f t="shared" si="313"/>
        <v>199.88569371068695</v>
      </c>
      <c r="AV683" s="5">
        <f t="shared" si="314"/>
        <v>26.197382589864596</v>
      </c>
      <c r="AW683" s="5">
        <f t="shared" si="315"/>
        <v>25.995660561790768</v>
      </c>
      <c r="AX683" s="5">
        <f t="shared" si="316"/>
        <v>83.952150514995836</v>
      </c>
      <c r="AY683" s="5">
        <f t="shared" si="317"/>
        <v>32.19485921285461</v>
      </c>
    </row>
    <row r="684" spans="1:51" x14ac:dyDescent="0.25">
      <c r="A684" s="2">
        <v>42655</v>
      </c>
      <c r="B684" s="299">
        <v>2016</v>
      </c>
      <c r="C684" s="1" t="s">
        <v>326</v>
      </c>
      <c r="D684" s="3">
        <v>0</v>
      </c>
      <c r="E684" s="3">
        <v>23.962500000000045</v>
      </c>
      <c r="F684" s="3">
        <v>1.4882857142857133</v>
      </c>
      <c r="G684" s="3">
        <v>1.1028785714285727</v>
      </c>
      <c r="H684" s="3">
        <v>0.41476428571428486</v>
      </c>
      <c r="I684" s="3">
        <v>0.10435714285714308</v>
      </c>
      <c r="J684" s="3">
        <v>0.33777142857142883</v>
      </c>
      <c r="K684" s="3">
        <v>9.5969230769230751E-2</v>
      </c>
      <c r="L684" s="3">
        <f t="shared" si="293"/>
        <v>0.28412477388961882</v>
      </c>
      <c r="M684" s="4">
        <f t="shared" si="294"/>
        <v>0</v>
      </c>
      <c r="N684" s="4">
        <f t="shared" si="295"/>
        <v>0</v>
      </c>
      <c r="O684" s="4">
        <f t="shared" si="296"/>
        <v>0</v>
      </c>
      <c r="P684" s="4">
        <f t="shared" si="297"/>
        <v>0</v>
      </c>
      <c r="Q684" s="4">
        <f t="shared" si="298"/>
        <v>0</v>
      </c>
      <c r="R684" s="4">
        <f t="shared" si="299"/>
        <v>0</v>
      </c>
      <c r="S684" s="4">
        <f t="shared" si="300"/>
        <v>0</v>
      </c>
      <c r="T684" s="5">
        <f t="shared" si="319"/>
        <v>9751.3176605663757</v>
      </c>
      <c r="U684" s="5">
        <f t="shared" si="319"/>
        <v>292.83860375995675</v>
      </c>
      <c r="V684" s="5">
        <f t="shared" si="319"/>
        <v>240.63391471304357</v>
      </c>
      <c r="W684" s="5">
        <f t="shared" si="318"/>
        <v>50.831727783716907</v>
      </c>
      <c r="X684" s="5">
        <f t="shared" si="318"/>
        <v>27.678020034351558</v>
      </c>
      <c r="Y684" s="5">
        <f t="shared" si="318"/>
        <v>83.339229148385485</v>
      </c>
      <c r="Z684" s="5">
        <f t="shared" si="318"/>
        <v>28.480722971257936</v>
      </c>
      <c r="AA684" s="4">
        <v>0</v>
      </c>
      <c r="AB684" s="4">
        <f t="shared" si="301"/>
        <v>0</v>
      </c>
      <c r="AC684" s="3">
        <f t="shared" si="302"/>
        <v>0</v>
      </c>
      <c r="AD684" s="4">
        <v>27.199999999999989</v>
      </c>
      <c r="AE684" s="4">
        <v>1.4845555555555554</v>
      </c>
      <c r="AF684" s="4">
        <v>1.4233655555555595</v>
      </c>
      <c r="AG684" s="4">
        <v>6.1189999999999918E-2</v>
      </c>
      <c r="AH684" s="4">
        <v>0.24899999999999975</v>
      </c>
      <c r="AI684" s="4">
        <v>0.83462500000000128</v>
      </c>
      <c r="AJ684" s="4">
        <v>0.16144444444444475</v>
      </c>
      <c r="AK684" s="3">
        <f t="shared" si="303"/>
        <v>0.19343351139067785</v>
      </c>
      <c r="AL684" s="4">
        <f t="shared" si="304"/>
        <v>0</v>
      </c>
      <c r="AM684" s="4">
        <f t="shared" si="305"/>
        <v>0</v>
      </c>
      <c r="AN684" s="4">
        <f t="shared" si="306"/>
        <v>0</v>
      </c>
      <c r="AO684" s="4">
        <f t="shared" si="307"/>
        <v>0</v>
      </c>
      <c r="AP684" s="4">
        <f t="shared" si="308"/>
        <v>0</v>
      </c>
      <c r="AQ684" s="4">
        <f t="shared" si="309"/>
        <v>0</v>
      </c>
      <c r="AR684" s="4">
        <f t="shared" si="310"/>
        <v>0</v>
      </c>
      <c r="AS684" s="5">
        <f t="shared" si="311"/>
        <v>5781.8891451762611</v>
      </c>
      <c r="AT684" s="5">
        <f t="shared" si="312"/>
        <v>225.83757230104703</v>
      </c>
      <c r="AU684" s="5">
        <f t="shared" si="313"/>
        <v>199.88569371068695</v>
      </c>
      <c r="AV684" s="5">
        <f t="shared" si="314"/>
        <v>26.197382589864596</v>
      </c>
      <c r="AW684" s="5">
        <f t="shared" si="315"/>
        <v>25.995660561790768</v>
      </c>
      <c r="AX684" s="5">
        <f t="shared" si="316"/>
        <v>83.952150514995836</v>
      </c>
      <c r="AY684" s="5">
        <f t="shared" si="317"/>
        <v>32.19485921285461</v>
      </c>
    </row>
    <row r="685" spans="1:51" x14ac:dyDescent="0.25">
      <c r="A685" s="2">
        <v>42656</v>
      </c>
      <c r="B685" s="299">
        <v>2016</v>
      </c>
      <c r="C685" s="1" t="s">
        <v>327</v>
      </c>
      <c r="D685" s="3">
        <v>0</v>
      </c>
      <c r="E685" s="3">
        <v>23.962500000000045</v>
      </c>
      <c r="F685" s="3">
        <v>1.4882857142857133</v>
      </c>
      <c r="G685" s="3">
        <v>1.1028785714285727</v>
      </c>
      <c r="H685" s="3">
        <v>0.41476428571428486</v>
      </c>
      <c r="I685" s="3">
        <v>0.10435714285714308</v>
      </c>
      <c r="J685" s="3">
        <v>0.33777142857142883</v>
      </c>
      <c r="K685" s="3">
        <v>9.5969230769230751E-2</v>
      </c>
      <c r="L685" s="3">
        <f t="shared" si="293"/>
        <v>0.28412477388961882</v>
      </c>
      <c r="M685" s="4">
        <f t="shared" si="294"/>
        <v>0</v>
      </c>
      <c r="N685" s="4">
        <f t="shared" si="295"/>
        <v>0</v>
      </c>
      <c r="O685" s="4">
        <f t="shared" si="296"/>
        <v>0</v>
      </c>
      <c r="P685" s="4">
        <f t="shared" si="297"/>
        <v>0</v>
      </c>
      <c r="Q685" s="4">
        <f t="shared" si="298"/>
        <v>0</v>
      </c>
      <c r="R685" s="4">
        <f t="shared" si="299"/>
        <v>0</v>
      </c>
      <c r="S685" s="4">
        <f t="shared" si="300"/>
        <v>0</v>
      </c>
      <c r="T685" s="5">
        <f t="shared" si="319"/>
        <v>9751.3176605663757</v>
      </c>
      <c r="U685" s="5">
        <f t="shared" si="319"/>
        <v>292.83860375995675</v>
      </c>
      <c r="V685" s="5">
        <f t="shared" si="319"/>
        <v>240.63391471304357</v>
      </c>
      <c r="W685" s="5">
        <f t="shared" si="318"/>
        <v>50.831727783716907</v>
      </c>
      <c r="X685" s="5">
        <f t="shared" si="318"/>
        <v>27.678020034351558</v>
      </c>
      <c r="Y685" s="5">
        <f t="shared" si="318"/>
        <v>83.339229148385485</v>
      </c>
      <c r="Z685" s="5">
        <f t="shared" si="318"/>
        <v>28.480722971257936</v>
      </c>
      <c r="AA685" s="4">
        <v>0</v>
      </c>
      <c r="AB685" s="4">
        <f t="shared" si="301"/>
        <v>0</v>
      </c>
      <c r="AC685" s="3">
        <f t="shared" si="302"/>
        <v>0</v>
      </c>
      <c r="AD685" s="4">
        <v>27.199999999999989</v>
      </c>
      <c r="AE685" s="4">
        <v>1.4845555555555554</v>
      </c>
      <c r="AF685" s="4">
        <v>1.4233655555555595</v>
      </c>
      <c r="AG685" s="4">
        <v>6.1189999999999918E-2</v>
      </c>
      <c r="AH685" s="4">
        <v>0.24899999999999975</v>
      </c>
      <c r="AI685" s="4">
        <v>0.83462500000000128</v>
      </c>
      <c r="AJ685" s="4">
        <v>0.16144444444444475</v>
      </c>
      <c r="AK685" s="3">
        <f t="shared" si="303"/>
        <v>0.19343351139067785</v>
      </c>
      <c r="AL685" s="4">
        <f t="shared" si="304"/>
        <v>0</v>
      </c>
      <c r="AM685" s="4">
        <f t="shared" si="305"/>
        <v>0</v>
      </c>
      <c r="AN685" s="4">
        <f t="shared" si="306"/>
        <v>0</v>
      </c>
      <c r="AO685" s="4">
        <f t="shared" si="307"/>
        <v>0</v>
      </c>
      <c r="AP685" s="4">
        <f t="shared" si="308"/>
        <v>0</v>
      </c>
      <c r="AQ685" s="4">
        <f t="shared" si="309"/>
        <v>0</v>
      </c>
      <c r="AR685" s="4">
        <f t="shared" si="310"/>
        <v>0</v>
      </c>
      <c r="AS685" s="5">
        <f t="shared" si="311"/>
        <v>5781.8891451762611</v>
      </c>
      <c r="AT685" s="5">
        <f t="shared" si="312"/>
        <v>225.83757230104703</v>
      </c>
      <c r="AU685" s="5">
        <f t="shared" si="313"/>
        <v>199.88569371068695</v>
      </c>
      <c r="AV685" s="5">
        <f t="shared" si="314"/>
        <v>26.197382589864596</v>
      </c>
      <c r="AW685" s="5">
        <f t="shared" si="315"/>
        <v>25.995660561790768</v>
      </c>
      <c r="AX685" s="5">
        <f t="shared" si="316"/>
        <v>83.952150514995836</v>
      </c>
      <c r="AY685" s="5">
        <f t="shared" si="317"/>
        <v>32.19485921285461</v>
      </c>
    </row>
    <row r="686" spans="1:51" x14ac:dyDescent="0.25">
      <c r="A686" s="2">
        <v>42657</v>
      </c>
      <c r="B686" s="299">
        <v>2016</v>
      </c>
      <c r="C686" s="1" t="s">
        <v>328</v>
      </c>
      <c r="D686" s="3">
        <v>0</v>
      </c>
      <c r="E686" s="3">
        <v>23.962500000000045</v>
      </c>
      <c r="F686" s="3">
        <v>1.4882857142857133</v>
      </c>
      <c r="G686" s="3">
        <v>1.1028785714285727</v>
      </c>
      <c r="H686" s="3">
        <v>0.41476428571428486</v>
      </c>
      <c r="I686" s="3">
        <v>0.10435714285714308</v>
      </c>
      <c r="J686" s="3">
        <v>0.33777142857142883</v>
      </c>
      <c r="K686" s="3">
        <v>9.5969230769230751E-2</v>
      </c>
      <c r="L686" s="3">
        <f t="shared" si="293"/>
        <v>0.28412477388961882</v>
      </c>
      <c r="M686" s="4">
        <f t="shared" si="294"/>
        <v>0</v>
      </c>
      <c r="N686" s="4">
        <f t="shared" si="295"/>
        <v>0</v>
      </c>
      <c r="O686" s="4">
        <f t="shared" si="296"/>
        <v>0</v>
      </c>
      <c r="P686" s="4">
        <f t="shared" si="297"/>
        <v>0</v>
      </c>
      <c r="Q686" s="4">
        <f t="shared" si="298"/>
        <v>0</v>
      </c>
      <c r="R686" s="4">
        <f t="shared" si="299"/>
        <v>0</v>
      </c>
      <c r="S686" s="4">
        <f t="shared" si="300"/>
        <v>0</v>
      </c>
      <c r="T686" s="5">
        <f t="shared" si="319"/>
        <v>9751.3176605663757</v>
      </c>
      <c r="U686" s="5">
        <f t="shared" si="319"/>
        <v>292.83860375995675</v>
      </c>
      <c r="V686" s="5">
        <f t="shared" si="319"/>
        <v>240.63391471304357</v>
      </c>
      <c r="W686" s="5">
        <f t="shared" si="318"/>
        <v>50.831727783716907</v>
      </c>
      <c r="X686" s="5">
        <f t="shared" si="318"/>
        <v>27.678020034351558</v>
      </c>
      <c r="Y686" s="5">
        <f t="shared" si="318"/>
        <v>83.339229148385485</v>
      </c>
      <c r="Z686" s="5">
        <f t="shared" si="318"/>
        <v>28.480722971257936</v>
      </c>
      <c r="AA686" s="4">
        <v>0</v>
      </c>
      <c r="AB686" s="4">
        <f t="shared" si="301"/>
        <v>0</v>
      </c>
      <c r="AC686" s="3">
        <f t="shared" si="302"/>
        <v>0</v>
      </c>
      <c r="AD686" s="4">
        <v>27.199999999999989</v>
      </c>
      <c r="AE686" s="4">
        <v>1.4845555555555554</v>
      </c>
      <c r="AF686" s="4">
        <v>1.4233655555555595</v>
      </c>
      <c r="AG686" s="4">
        <v>6.1189999999999918E-2</v>
      </c>
      <c r="AH686" s="4">
        <v>0.24899999999999975</v>
      </c>
      <c r="AI686" s="4">
        <v>0.83462500000000128</v>
      </c>
      <c r="AJ686" s="4">
        <v>0.16144444444444475</v>
      </c>
      <c r="AK686" s="3">
        <f t="shared" si="303"/>
        <v>0.19343351139067785</v>
      </c>
      <c r="AL686" s="4">
        <f t="shared" si="304"/>
        <v>0</v>
      </c>
      <c r="AM686" s="4">
        <f t="shared" si="305"/>
        <v>0</v>
      </c>
      <c r="AN686" s="4">
        <f t="shared" si="306"/>
        <v>0</v>
      </c>
      <c r="AO686" s="4">
        <f t="shared" si="307"/>
        <v>0</v>
      </c>
      <c r="AP686" s="4">
        <f t="shared" si="308"/>
        <v>0</v>
      </c>
      <c r="AQ686" s="4">
        <f t="shared" si="309"/>
        <v>0</v>
      </c>
      <c r="AR686" s="4">
        <f t="shared" si="310"/>
        <v>0</v>
      </c>
      <c r="AS686" s="5">
        <f t="shared" si="311"/>
        <v>5781.8891451762611</v>
      </c>
      <c r="AT686" s="5">
        <f t="shared" si="312"/>
        <v>225.83757230104703</v>
      </c>
      <c r="AU686" s="5">
        <f t="shared" si="313"/>
        <v>199.88569371068695</v>
      </c>
      <c r="AV686" s="5">
        <f t="shared" si="314"/>
        <v>26.197382589864596</v>
      </c>
      <c r="AW686" s="5">
        <f t="shared" si="315"/>
        <v>25.995660561790768</v>
      </c>
      <c r="AX686" s="5">
        <f t="shared" si="316"/>
        <v>83.952150514995836</v>
      </c>
      <c r="AY686" s="5">
        <f t="shared" si="317"/>
        <v>32.19485921285461</v>
      </c>
    </row>
    <row r="687" spans="1:51" x14ac:dyDescent="0.25">
      <c r="A687" s="2">
        <v>42658</v>
      </c>
      <c r="B687" s="299">
        <v>2016</v>
      </c>
      <c r="C687" s="1" t="s">
        <v>329</v>
      </c>
      <c r="D687" s="3">
        <v>0</v>
      </c>
      <c r="E687" s="3">
        <v>23.962500000000045</v>
      </c>
      <c r="F687" s="3">
        <v>1.4882857142857133</v>
      </c>
      <c r="G687" s="3">
        <v>1.1028785714285727</v>
      </c>
      <c r="H687" s="3">
        <v>0.41476428571428486</v>
      </c>
      <c r="I687" s="3">
        <v>0.10435714285714308</v>
      </c>
      <c r="J687" s="3">
        <v>0.33777142857142883</v>
      </c>
      <c r="K687" s="3">
        <v>9.5969230769230751E-2</v>
      </c>
      <c r="L687" s="3">
        <f t="shared" si="293"/>
        <v>0.28412477388961882</v>
      </c>
      <c r="M687" s="4">
        <f t="shared" si="294"/>
        <v>0</v>
      </c>
      <c r="N687" s="4">
        <f t="shared" si="295"/>
        <v>0</v>
      </c>
      <c r="O687" s="4">
        <f t="shared" si="296"/>
        <v>0</v>
      </c>
      <c r="P687" s="4">
        <f t="shared" si="297"/>
        <v>0</v>
      </c>
      <c r="Q687" s="4">
        <f t="shared" si="298"/>
        <v>0</v>
      </c>
      <c r="R687" s="4">
        <f t="shared" si="299"/>
        <v>0</v>
      </c>
      <c r="S687" s="4">
        <f t="shared" si="300"/>
        <v>0</v>
      </c>
      <c r="T687" s="5">
        <f t="shared" si="319"/>
        <v>9751.3176605663757</v>
      </c>
      <c r="U687" s="5">
        <f t="shared" si="319"/>
        <v>292.83860375995675</v>
      </c>
      <c r="V687" s="5">
        <f t="shared" si="319"/>
        <v>240.63391471304357</v>
      </c>
      <c r="W687" s="5">
        <f t="shared" si="318"/>
        <v>50.831727783716907</v>
      </c>
      <c r="X687" s="5">
        <f t="shared" si="318"/>
        <v>27.678020034351558</v>
      </c>
      <c r="Y687" s="5">
        <f t="shared" si="318"/>
        <v>83.339229148385485</v>
      </c>
      <c r="Z687" s="5">
        <f t="shared" si="318"/>
        <v>28.480722971257936</v>
      </c>
      <c r="AA687" s="4">
        <v>0</v>
      </c>
      <c r="AB687" s="4">
        <f t="shared" si="301"/>
        <v>0</v>
      </c>
      <c r="AC687" s="3">
        <f t="shared" si="302"/>
        <v>0</v>
      </c>
      <c r="AD687" s="4">
        <v>27.199999999999989</v>
      </c>
      <c r="AE687" s="4">
        <v>1.4845555555555554</v>
      </c>
      <c r="AF687" s="4">
        <v>1.4233655555555595</v>
      </c>
      <c r="AG687" s="4">
        <v>6.1189999999999918E-2</v>
      </c>
      <c r="AH687" s="4">
        <v>0.24899999999999975</v>
      </c>
      <c r="AI687" s="4">
        <v>0.83462500000000128</v>
      </c>
      <c r="AJ687" s="4">
        <v>0.16144444444444475</v>
      </c>
      <c r="AK687" s="3">
        <f t="shared" si="303"/>
        <v>0.19343351139067785</v>
      </c>
      <c r="AL687" s="4">
        <f t="shared" si="304"/>
        <v>0</v>
      </c>
      <c r="AM687" s="4">
        <f t="shared" si="305"/>
        <v>0</v>
      </c>
      <c r="AN687" s="4">
        <f t="shared" si="306"/>
        <v>0</v>
      </c>
      <c r="AO687" s="4">
        <f t="shared" si="307"/>
        <v>0</v>
      </c>
      <c r="AP687" s="4">
        <f t="shared" si="308"/>
        <v>0</v>
      </c>
      <c r="AQ687" s="4">
        <f t="shared" si="309"/>
        <v>0</v>
      </c>
      <c r="AR687" s="4">
        <f t="shared" si="310"/>
        <v>0</v>
      </c>
      <c r="AS687" s="5">
        <f t="shared" si="311"/>
        <v>5781.8891451762611</v>
      </c>
      <c r="AT687" s="5">
        <f t="shared" si="312"/>
        <v>225.83757230104703</v>
      </c>
      <c r="AU687" s="5">
        <f t="shared" si="313"/>
        <v>199.88569371068695</v>
      </c>
      <c r="AV687" s="5">
        <f t="shared" si="314"/>
        <v>26.197382589864596</v>
      </c>
      <c r="AW687" s="5">
        <f t="shared" si="315"/>
        <v>25.995660561790768</v>
      </c>
      <c r="AX687" s="5">
        <f t="shared" si="316"/>
        <v>83.952150514995836</v>
      </c>
      <c r="AY687" s="5">
        <f t="shared" si="317"/>
        <v>32.19485921285461</v>
      </c>
    </row>
    <row r="688" spans="1:51" x14ac:dyDescent="0.25">
      <c r="A688" s="2">
        <v>42659</v>
      </c>
      <c r="B688" s="299">
        <v>2016</v>
      </c>
      <c r="C688" s="1" t="s">
        <v>330</v>
      </c>
      <c r="D688" s="3">
        <v>0</v>
      </c>
      <c r="E688" s="3">
        <v>23.962500000000045</v>
      </c>
      <c r="F688" s="3">
        <v>1.4882857142857133</v>
      </c>
      <c r="G688" s="3">
        <v>1.1028785714285727</v>
      </c>
      <c r="H688" s="3">
        <v>0.41476428571428486</v>
      </c>
      <c r="I688" s="3">
        <v>0.10435714285714308</v>
      </c>
      <c r="J688" s="3">
        <v>0.33777142857142883</v>
      </c>
      <c r="K688" s="3">
        <v>9.5969230769230751E-2</v>
      </c>
      <c r="L688" s="3">
        <f t="shared" si="293"/>
        <v>0.28412477388961882</v>
      </c>
      <c r="M688" s="4">
        <f t="shared" si="294"/>
        <v>0</v>
      </c>
      <c r="N688" s="4">
        <f t="shared" si="295"/>
        <v>0</v>
      </c>
      <c r="O688" s="4">
        <f t="shared" si="296"/>
        <v>0</v>
      </c>
      <c r="P688" s="4">
        <f t="shared" si="297"/>
        <v>0</v>
      </c>
      <c r="Q688" s="4">
        <f t="shared" si="298"/>
        <v>0</v>
      </c>
      <c r="R688" s="4">
        <f t="shared" si="299"/>
        <v>0</v>
      </c>
      <c r="S688" s="4">
        <f t="shared" si="300"/>
        <v>0</v>
      </c>
      <c r="T688" s="5">
        <f t="shared" si="319"/>
        <v>9751.3176605663757</v>
      </c>
      <c r="U688" s="5">
        <f t="shared" si="319"/>
        <v>292.83860375995675</v>
      </c>
      <c r="V688" s="5">
        <f t="shared" si="319"/>
        <v>240.63391471304357</v>
      </c>
      <c r="W688" s="5">
        <f t="shared" si="318"/>
        <v>50.831727783716907</v>
      </c>
      <c r="X688" s="5">
        <f t="shared" si="318"/>
        <v>27.678020034351558</v>
      </c>
      <c r="Y688" s="5">
        <f t="shared" si="318"/>
        <v>83.339229148385485</v>
      </c>
      <c r="Z688" s="5">
        <f t="shared" si="318"/>
        <v>28.480722971257936</v>
      </c>
      <c r="AA688" s="4">
        <v>0</v>
      </c>
      <c r="AB688" s="4">
        <f t="shared" si="301"/>
        <v>0</v>
      </c>
      <c r="AC688" s="3">
        <f t="shared" si="302"/>
        <v>0</v>
      </c>
      <c r="AD688" s="4">
        <v>27.199999999999989</v>
      </c>
      <c r="AE688" s="4">
        <v>1.4845555555555554</v>
      </c>
      <c r="AF688" s="4">
        <v>1.4233655555555595</v>
      </c>
      <c r="AG688" s="4">
        <v>6.1189999999999918E-2</v>
      </c>
      <c r="AH688" s="4">
        <v>0.24899999999999975</v>
      </c>
      <c r="AI688" s="4">
        <v>0.83462500000000128</v>
      </c>
      <c r="AJ688" s="4">
        <v>0.16144444444444475</v>
      </c>
      <c r="AK688" s="3">
        <f t="shared" si="303"/>
        <v>0.19343351139067785</v>
      </c>
      <c r="AL688" s="4">
        <f t="shared" si="304"/>
        <v>0</v>
      </c>
      <c r="AM688" s="4">
        <f t="shared" si="305"/>
        <v>0</v>
      </c>
      <c r="AN688" s="4">
        <f t="shared" si="306"/>
        <v>0</v>
      </c>
      <c r="AO688" s="4">
        <f t="shared" si="307"/>
        <v>0</v>
      </c>
      <c r="AP688" s="4">
        <f t="shared" si="308"/>
        <v>0</v>
      </c>
      <c r="AQ688" s="4">
        <f t="shared" si="309"/>
        <v>0</v>
      </c>
      <c r="AR688" s="4">
        <f t="shared" si="310"/>
        <v>0</v>
      </c>
      <c r="AS688" s="5">
        <f t="shared" si="311"/>
        <v>5781.8891451762611</v>
      </c>
      <c r="AT688" s="5">
        <f t="shared" si="312"/>
        <v>225.83757230104703</v>
      </c>
      <c r="AU688" s="5">
        <f t="shared" si="313"/>
        <v>199.88569371068695</v>
      </c>
      <c r="AV688" s="5">
        <f t="shared" si="314"/>
        <v>26.197382589864596</v>
      </c>
      <c r="AW688" s="5">
        <f t="shared" si="315"/>
        <v>25.995660561790768</v>
      </c>
      <c r="AX688" s="5">
        <f t="shared" si="316"/>
        <v>83.952150514995836</v>
      </c>
      <c r="AY688" s="5">
        <f t="shared" si="317"/>
        <v>32.19485921285461</v>
      </c>
    </row>
    <row r="689" spans="1:51" x14ac:dyDescent="0.25">
      <c r="A689" s="2">
        <v>42660</v>
      </c>
      <c r="B689" s="299">
        <v>2016</v>
      </c>
      <c r="C689" s="1" t="s">
        <v>331</v>
      </c>
      <c r="D689" s="3">
        <v>0</v>
      </c>
      <c r="E689" s="3">
        <v>23.962500000000045</v>
      </c>
      <c r="F689" s="3">
        <v>1.4882857142857133</v>
      </c>
      <c r="G689" s="3">
        <v>1.1028785714285727</v>
      </c>
      <c r="H689" s="3">
        <v>0.41476428571428486</v>
      </c>
      <c r="I689" s="3">
        <v>0.10435714285714308</v>
      </c>
      <c r="J689" s="3">
        <v>0.33777142857142883</v>
      </c>
      <c r="K689" s="3">
        <v>9.5969230769230751E-2</v>
      </c>
      <c r="L689" s="3">
        <f t="shared" si="293"/>
        <v>0.28412477388961882</v>
      </c>
      <c r="M689" s="4">
        <f t="shared" si="294"/>
        <v>0</v>
      </c>
      <c r="N689" s="4">
        <f t="shared" si="295"/>
        <v>0</v>
      </c>
      <c r="O689" s="4">
        <f t="shared" si="296"/>
        <v>0</v>
      </c>
      <c r="P689" s="4">
        <f t="shared" si="297"/>
        <v>0</v>
      </c>
      <c r="Q689" s="4">
        <f t="shared" si="298"/>
        <v>0</v>
      </c>
      <c r="R689" s="4">
        <f t="shared" si="299"/>
        <v>0</v>
      </c>
      <c r="S689" s="4">
        <f t="shared" si="300"/>
        <v>0</v>
      </c>
      <c r="T689" s="5">
        <f t="shared" si="319"/>
        <v>9751.3176605663757</v>
      </c>
      <c r="U689" s="5">
        <f t="shared" si="319"/>
        <v>292.83860375995675</v>
      </c>
      <c r="V689" s="5">
        <f t="shared" si="319"/>
        <v>240.63391471304357</v>
      </c>
      <c r="W689" s="5">
        <f t="shared" si="318"/>
        <v>50.831727783716907</v>
      </c>
      <c r="X689" s="5">
        <f t="shared" si="318"/>
        <v>27.678020034351558</v>
      </c>
      <c r="Y689" s="5">
        <f t="shared" si="318"/>
        <v>83.339229148385485</v>
      </c>
      <c r="Z689" s="5">
        <f t="shared" si="318"/>
        <v>28.480722971257936</v>
      </c>
      <c r="AA689" s="4">
        <v>0</v>
      </c>
      <c r="AB689" s="4">
        <f t="shared" si="301"/>
        <v>0</v>
      </c>
      <c r="AC689" s="3">
        <f t="shared" si="302"/>
        <v>0</v>
      </c>
      <c r="AD689" s="4">
        <v>27.199999999999989</v>
      </c>
      <c r="AE689" s="4">
        <v>1.4845555555555554</v>
      </c>
      <c r="AF689" s="4">
        <v>1.4233655555555595</v>
      </c>
      <c r="AG689" s="4">
        <v>6.1189999999999918E-2</v>
      </c>
      <c r="AH689" s="4">
        <v>0.24899999999999975</v>
      </c>
      <c r="AI689" s="4">
        <v>0.83462500000000128</v>
      </c>
      <c r="AJ689" s="4">
        <v>0.16144444444444475</v>
      </c>
      <c r="AK689" s="3">
        <f t="shared" si="303"/>
        <v>0.19343351139067785</v>
      </c>
      <c r="AL689" s="4">
        <f t="shared" si="304"/>
        <v>0</v>
      </c>
      <c r="AM689" s="4">
        <f t="shared" si="305"/>
        <v>0</v>
      </c>
      <c r="AN689" s="4">
        <f t="shared" si="306"/>
        <v>0</v>
      </c>
      <c r="AO689" s="4">
        <f t="shared" si="307"/>
        <v>0</v>
      </c>
      <c r="AP689" s="4">
        <f t="shared" si="308"/>
        <v>0</v>
      </c>
      <c r="AQ689" s="4">
        <f t="shared" si="309"/>
        <v>0</v>
      </c>
      <c r="AR689" s="4">
        <f t="shared" si="310"/>
        <v>0</v>
      </c>
      <c r="AS689" s="5">
        <f t="shared" si="311"/>
        <v>5781.8891451762611</v>
      </c>
      <c r="AT689" s="5">
        <f t="shared" si="312"/>
        <v>225.83757230104703</v>
      </c>
      <c r="AU689" s="5">
        <f t="shared" si="313"/>
        <v>199.88569371068695</v>
      </c>
      <c r="AV689" s="5">
        <f t="shared" si="314"/>
        <v>26.197382589864596</v>
      </c>
      <c r="AW689" s="5">
        <f t="shared" si="315"/>
        <v>25.995660561790768</v>
      </c>
      <c r="AX689" s="5">
        <f t="shared" si="316"/>
        <v>83.952150514995836</v>
      </c>
      <c r="AY689" s="5">
        <f t="shared" si="317"/>
        <v>32.19485921285461</v>
      </c>
    </row>
    <row r="690" spans="1:51" x14ac:dyDescent="0.25">
      <c r="A690" s="2">
        <v>42661</v>
      </c>
      <c r="B690" s="299">
        <v>2016</v>
      </c>
      <c r="C690" s="1" t="s">
        <v>332</v>
      </c>
      <c r="D690" s="3">
        <v>0</v>
      </c>
      <c r="E690" s="3">
        <v>23.962500000000045</v>
      </c>
      <c r="F690" s="3">
        <v>1.4882857142857133</v>
      </c>
      <c r="G690" s="3">
        <v>1.1028785714285727</v>
      </c>
      <c r="H690" s="3">
        <v>0.41476428571428486</v>
      </c>
      <c r="I690" s="3">
        <v>0.10435714285714308</v>
      </c>
      <c r="J690" s="3">
        <v>0.33777142857142883</v>
      </c>
      <c r="K690" s="3">
        <v>9.5969230769230751E-2</v>
      </c>
      <c r="L690" s="3">
        <f t="shared" si="293"/>
        <v>0.28412477388961882</v>
      </c>
      <c r="M690" s="4">
        <f t="shared" si="294"/>
        <v>0</v>
      </c>
      <c r="N690" s="4">
        <f t="shared" si="295"/>
        <v>0</v>
      </c>
      <c r="O690" s="4">
        <f t="shared" si="296"/>
        <v>0</v>
      </c>
      <c r="P690" s="4">
        <f t="shared" si="297"/>
        <v>0</v>
      </c>
      <c r="Q690" s="4">
        <f t="shared" si="298"/>
        <v>0</v>
      </c>
      <c r="R690" s="4">
        <f t="shared" si="299"/>
        <v>0</v>
      </c>
      <c r="S690" s="4">
        <f t="shared" si="300"/>
        <v>0</v>
      </c>
      <c r="T690" s="5">
        <f t="shared" si="319"/>
        <v>9751.3176605663757</v>
      </c>
      <c r="U690" s="5">
        <f t="shared" si="319"/>
        <v>292.83860375995675</v>
      </c>
      <c r="V690" s="5">
        <f t="shared" si="319"/>
        <v>240.63391471304357</v>
      </c>
      <c r="W690" s="5">
        <f t="shared" si="318"/>
        <v>50.831727783716907</v>
      </c>
      <c r="X690" s="5">
        <f t="shared" si="318"/>
        <v>27.678020034351558</v>
      </c>
      <c r="Y690" s="5">
        <f t="shared" si="318"/>
        <v>83.339229148385485</v>
      </c>
      <c r="Z690" s="5">
        <f t="shared" si="318"/>
        <v>28.480722971257936</v>
      </c>
      <c r="AA690" s="4">
        <v>0</v>
      </c>
      <c r="AB690" s="4">
        <f t="shared" si="301"/>
        <v>0</v>
      </c>
      <c r="AC690" s="3">
        <f t="shared" si="302"/>
        <v>0</v>
      </c>
      <c r="AD690" s="4">
        <v>27.199999999999989</v>
      </c>
      <c r="AE690" s="4">
        <v>1.4845555555555554</v>
      </c>
      <c r="AF690" s="4">
        <v>1.4233655555555595</v>
      </c>
      <c r="AG690" s="4">
        <v>6.1189999999999918E-2</v>
      </c>
      <c r="AH690" s="4">
        <v>0.24899999999999975</v>
      </c>
      <c r="AI690" s="4">
        <v>0.83462500000000128</v>
      </c>
      <c r="AJ690" s="4">
        <v>0.16144444444444475</v>
      </c>
      <c r="AK690" s="3">
        <f t="shared" si="303"/>
        <v>0.19343351139067785</v>
      </c>
      <c r="AL690" s="4">
        <f t="shared" si="304"/>
        <v>0</v>
      </c>
      <c r="AM690" s="4">
        <f t="shared" si="305"/>
        <v>0</v>
      </c>
      <c r="AN690" s="4">
        <f t="shared" si="306"/>
        <v>0</v>
      </c>
      <c r="AO690" s="4">
        <f t="shared" si="307"/>
        <v>0</v>
      </c>
      <c r="AP690" s="4">
        <f t="shared" si="308"/>
        <v>0</v>
      </c>
      <c r="AQ690" s="4">
        <f t="shared" si="309"/>
        <v>0</v>
      </c>
      <c r="AR690" s="4">
        <f t="shared" si="310"/>
        <v>0</v>
      </c>
      <c r="AS690" s="5">
        <f t="shared" si="311"/>
        <v>5781.8891451762611</v>
      </c>
      <c r="AT690" s="5">
        <f t="shared" si="312"/>
        <v>225.83757230104703</v>
      </c>
      <c r="AU690" s="5">
        <f t="shared" si="313"/>
        <v>199.88569371068695</v>
      </c>
      <c r="AV690" s="5">
        <f t="shared" si="314"/>
        <v>26.197382589864596</v>
      </c>
      <c r="AW690" s="5">
        <f t="shared" si="315"/>
        <v>25.995660561790768</v>
      </c>
      <c r="AX690" s="5">
        <f t="shared" si="316"/>
        <v>83.952150514995836</v>
      </c>
      <c r="AY690" s="5">
        <f t="shared" si="317"/>
        <v>32.19485921285461</v>
      </c>
    </row>
    <row r="691" spans="1:51" x14ac:dyDescent="0.25">
      <c r="A691" s="2">
        <v>42662</v>
      </c>
      <c r="B691" s="299">
        <v>2016</v>
      </c>
      <c r="C691" s="1" t="s">
        <v>333</v>
      </c>
      <c r="D691" s="3">
        <v>0</v>
      </c>
      <c r="E691" s="3">
        <v>23.962500000000045</v>
      </c>
      <c r="F691" s="3">
        <v>1.4882857142857133</v>
      </c>
      <c r="G691" s="3">
        <v>1.1028785714285727</v>
      </c>
      <c r="H691" s="3">
        <v>0.41476428571428486</v>
      </c>
      <c r="I691" s="3">
        <v>0.10435714285714308</v>
      </c>
      <c r="J691" s="3">
        <v>0.33777142857142883</v>
      </c>
      <c r="K691" s="3">
        <v>9.5969230769230751E-2</v>
      </c>
      <c r="L691" s="3">
        <f t="shared" si="293"/>
        <v>0.28412477388961882</v>
      </c>
      <c r="M691" s="4">
        <f t="shared" si="294"/>
        <v>0</v>
      </c>
      <c r="N691" s="4">
        <f t="shared" si="295"/>
        <v>0</v>
      </c>
      <c r="O691" s="4">
        <f t="shared" si="296"/>
        <v>0</v>
      </c>
      <c r="P691" s="4">
        <f t="shared" si="297"/>
        <v>0</v>
      </c>
      <c r="Q691" s="4">
        <f t="shared" si="298"/>
        <v>0</v>
      </c>
      <c r="R691" s="4">
        <f t="shared" si="299"/>
        <v>0</v>
      </c>
      <c r="S691" s="4">
        <f t="shared" si="300"/>
        <v>0</v>
      </c>
      <c r="T691" s="5">
        <f t="shared" si="319"/>
        <v>9751.3176605663757</v>
      </c>
      <c r="U691" s="5">
        <f t="shared" si="319"/>
        <v>292.83860375995675</v>
      </c>
      <c r="V691" s="5">
        <f t="shared" si="319"/>
        <v>240.63391471304357</v>
      </c>
      <c r="W691" s="5">
        <f t="shared" si="318"/>
        <v>50.831727783716907</v>
      </c>
      <c r="X691" s="5">
        <f t="shared" si="318"/>
        <v>27.678020034351558</v>
      </c>
      <c r="Y691" s="5">
        <f t="shared" si="318"/>
        <v>83.339229148385485</v>
      </c>
      <c r="Z691" s="5">
        <f t="shared" si="318"/>
        <v>28.480722971257936</v>
      </c>
      <c r="AA691" s="4">
        <v>0</v>
      </c>
      <c r="AB691" s="4">
        <f t="shared" si="301"/>
        <v>0</v>
      </c>
      <c r="AC691" s="3">
        <f t="shared" si="302"/>
        <v>0</v>
      </c>
      <c r="AD691" s="4">
        <v>27.199999999999989</v>
      </c>
      <c r="AE691" s="4">
        <v>1.4845555555555554</v>
      </c>
      <c r="AF691" s="4">
        <v>1.4233655555555595</v>
      </c>
      <c r="AG691" s="4">
        <v>6.1189999999999918E-2</v>
      </c>
      <c r="AH691" s="4">
        <v>0.24899999999999975</v>
      </c>
      <c r="AI691" s="4">
        <v>0.83462500000000128</v>
      </c>
      <c r="AJ691" s="4">
        <v>0.16144444444444475</v>
      </c>
      <c r="AK691" s="3">
        <f t="shared" si="303"/>
        <v>0.19343351139067785</v>
      </c>
      <c r="AL691" s="4">
        <f t="shared" si="304"/>
        <v>0</v>
      </c>
      <c r="AM691" s="4">
        <f t="shared" si="305"/>
        <v>0</v>
      </c>
      <c r="AN691" s="4">
        <f t="shared" si="306"/>
        <v>0</v>
      </c>
      <c r="AO691" s="4">
        <f t="shared" si="307"/>
        <v>0</v>
      </c>
      <c r="AP691" s="4">
        <f t="shared" si="308"/>
        <v>0</v>
      </c>
      <c r="AQ691" s="4">
        <f t="shared" si="309"/>
        <v>0</v>
      </c>
      <c r="AR691" s="4">
        <f t="shared" si="310"/>
        <v>0</v>
      </c>
      <c r="AS691" s="5">
        <f t="shared" si="311"/>
        <v>5781.8891451762611</v>
      </c>
      <c r="AT691" s="5">
        <f t="shared" si="312"/>
        <v>225.83757230104703</v>
      </c>
      <c r="AU691" s="5">
        <f t="shared" si="313"/>
        <v>199.88569371068695</v>
      </c>
      <c r="AV691" s="5">
        <f t="shared" si="314"/>
        <v>26.197382589864596</v>
      </c>
      <c r="AW691" s="5">
        <f t="shared" si="315"/>
        <v>25.995660561790768</v>
      </c>
      <c r="AX691" s="5">
        <f t="shared" si="316"/>
        <v>83.952150514995836</v>
      </c>
      <c r="AY691" s="5">
        <f t="shared" si="317"/>
        <v>32.19485921285461</v>
      </c>
    </row>
    <row r="692" spans="1:51" x14ac:dyDescent="0.25">
      <c r="A692" s="2">
        <v>42663</v>
      </c>
      <c r="B692" s="299">
        <v>2016</v>
      </c>
      <c r="C692" s="1" t="s">
        <v>334</v>
      </c>
      <c r="D692" s="3">
        <v>0</v>
      </c>
      <c r="E692" s="3">
        <v>23.962500000000045</v>
      </c>
      <c r="F692" s="3">
        <v>1.4882857142857133</v>
      </c>
      <c r="G692" s="3">
        <v>1.1028785714285727</v>
      </c>
      <c r="H692" s="3">
        <v>0.41476428571428486</v>
      </c>
      <c r="I692" s="3">
        <v>0.10435714285714308</v>
      </c>
      <c r="J692" s="3">
        <v>0.33777142857142883</v>
      </c>
      <c r="K692" s="3">
        <v>9.5969230769230751E-2</v>
      </c>
      <c r="L692" s="3">
        <f t="shared" si="293"/>
        <v>0.28412477388961882</v>
      </c>
      <c r="M692" s="4">
        <f t="shared" si="294"/>
        <v>0</v>
      </c>
      <c r="N692" s="4">
        <f t="shared" si="295"/>
        <v>0</v>
      </c>
      <c r="O692" s="4">
        <f t="shared" si="296"/>
        <v>0</v>
      </c>
      <c r="P692" s="4">
        <f t="shared" si="297"/>
        <v>0</v>
      </c>
      <c r="Q692" s="4">
        <f t="shared" si="298"/>
        <v>0</v>
      </c>
      <c r="R692" s="4">
        <f t="shared" si="299"/>
        <v>0</v>
      </c>
      <c r="S692" s="4">
        <f t="shared" si="300"/>
        <v>0</v>
      </c>
      <c r="T692" s="5">
        <f t="shared" si="319"/>
        <v>9751.3176605663757</v>
      </c>
      <c r="U692" s="5">
        <f t="shared" si="319"/>
        <v>292.83860375995675</v>
      </c>
      <c r="V692" s="5">
        <f t="shared" si="319"/>
        <v>240.63391471304357</v>
      </c>
      <c r="W692" s="5">
        <f t="shared" si="318"/>
        <v>50.831727783716907</v>
      </c>
      <c r="X692" s="5">
        <f t="shared" si="318"/>
        <v>27.678020034351558</v>
      </c>
      <c r="Y692" s="5">
        <f t="shared" si="318"/>
        <v>83.339229148385485</v>
      </c>
      <c r="Z692" s="5">
        <f t="shared" si="318"/>
        <v>28.480722971257936</v>
      </c>
      <c r="AA692" s="4">
        <v>0</v>
      </c>
      <c r="AB692" s="4">
        <f t="shared" si="301"/>
        <v>0</v>
      </c>
      <c r="AC692" s="3">
        <f t="shared" si="302"/>
        <v>0</v>
      </c>
      <c r="AD692" s="4">
        <v>27.199999999999989</v>
      </c>
      <c r="AE692" s="4">
        <v>1.4845555555555554</v>
      </c>
      <c r="AF692" s="4">
        <v>1.4233655555555595</v>
      </c>
      <c r="AG692" s="4">
        <v>6.1189999999999918E-2</v>
      </c>
      <c r="AH692" s="4">
        <v>0.24899999999999975</v>
      </c>
      <c r="AI692" s="4">
        <v>0.83462500000000128</v>
      </c>
      <c r="AJ692" s="4">
        <v>0.16144444444444475</v>
      </c>
      <c r="AK692" s="3">
        <f t="shared" si="303"/>
        <v>0.19343351139067785</v>
      </c>
      <c r="AL692" s="4">
        <f t="shared" si="304"/>
        <v>0</v>
      </c>
      <c r="AM692" s="4">
        <f t="shared" si="305"/>
        <v>0</v>
      </c>
      <c r="AN692" s="4">
        <f t="shared" si="306"/>
        <v>0</v>
      </c>
      <c r="AO692" s="4">
        <f t="shared" si="307"/>
        <v>0</v>
      </c>
      <c r="AP692" s="4">
        <f t="shared" si="308"/>
        <v>0</v>
      </c>
      <c r="AQ692" s="4">
        <f t="shared" si="309"/>
        <v>0</v>
      </c>
      <c r="AR692" s="4">
        <f t="shared" si="310"/>
        <v>0</v>
      </c>
      <c r="AS692" s="5">
        <f t="shared" si="311"/>
        <v>5781.8891451762611</v>
      </c>
      <c r="AT692" s="5">
        <f t="shared" si="312"/>
        <v>225.83757230104703</v>
      </c>
      <c r="AU692" s="5">
        <f t="shared" si="313"/>
        <v>199.88569371068695</v>
      </c>
      <c r="AV692" s="5">
        <f t="shared" si="314"/>
        <v>26.197382589864596</v>
      </c>
      <c r="AW692" s="5">
        <f t="shared" si="315"/>
        <v>25.995660561790768</v>
      </c>
      <c r="AX692" s="5">
        <f t="shared" si="316"/>
        <v>83.952150514995836</v>
      </c>
      <c r="AY692" s="5">
        <f t="shared" si="317"/>
        <v>32.19485921285461</v>
      </c>
    </row>
    <row r="693" spans="1:51" x14ac:dyDescent="0.25">
      <c r="A693" s="2">
        <v>42664</v>
      </c>
      <c r="B693" s="299">
        <v>2016</v>
      </c>
      <c r="C693" s="1" t="s">
        <v>335</v>
      </c>
      <c r="D693" s="3">
        <v>0.40644397758027284</v>
      </c>
      <c r="E693" s="3">
        <v>31.665104166666666</v>
      </c>
      <c r="F693" s="3">
        <v>2.4290952380952371</v>
      </c>
      <c r="G693" s="3">
        <v>1.0330366071428581</v>
      </c>
      <c r="H693" s="3">
        <v>1.397281845238094</v>
      </c>
      <c r="I693" s="3">
        <v>0.10880654761904762</v>
      </c>
      <c r="J693" s="3">
        <v>1.2982404761904787</v>
      </c>
      <c r="K693" s="3">
        <v>1.4414987179487178</v>
      </c>
      <c r="L693" s="3">
        <f t="shared" si="293"/>
        <v>1.110348001302973</v>
      </c>
      <c r="M693" s="4">
        <f t="shared" si="294"/>
        <v>31.487649387226366</v>
      </c>
      <c r="N693" s="4">
        <f t="shared" si="295"/>
        <v>2.4154823171508797</v>
      </c>
      <c r="O693" s="4">
        <f t="shared" si="296"/>
        <v>1.0272473546487113</v>
      </c>
      <c r="P693" s="4">
        <f t="shared" si="297"/>
        <v>1.3894513217584437</v>
      </c>
      <c r="Q693" s="4">
        <f t="shared" si="298"/>
        <v>0.10819678357697243</v>
      </c>
      <c r="R693" s="4">
        <f t="shared" si="299"/>
        <v>1.2909649916018202</v>
      </c>
      <c r="S693" s="4">
        <f t="shared" si="300"/>
        <v>1.4334203981771902</v>
      </c>
      <c r="T693" s="5">
        <f t="shared" si="319"/>
        <v>9782.8053099536028</v>
      </c>
      <c r="U693" s="5">
        <f t="shared" si="319"/>
        <v>295.25408607710762</v>
      </c>
      <c r="V693" s="5">
        <f t="shared" si="319"/>
        <v>241.66116206769229</v>
      </c>
      <c r="W693" s="5">
        <f t="shared" si="318"/>
        <v>52.22117910547535</v>
      </c>
      <c r="X693" s="5">
        <f t="shared" si="318"/>
        <v>27.78621681792853</v>
      </c>
      <c r="Y693" s="5">
        <f t="shared" si="318"/>
        <v>84.63019413998731</v>
      </c>
      <c r="Z693" s="5">
        <f t="shared" si="318"/>
        <v>29.914143369435127</v>
      </c>
      <c r="AA693" s="4">
        <v>0.25582653333333333</v>
      </c>
      <c r="AB693" s="4">
        <f t="shared" si="301"/>
        <v>0.25582653333333333</v>
      </c>
      <c r="AC693" s="3">
        <f t="shared" si="302"/>
        <v>625.89893541966569</v>
      </c>
      <c r="AD693" s="4">
        <v>33.333333333333279</v>
      </c>
      <c r="AE693" s="4">
        <v>2.1989398148148114</v>
      </c>
      <c r="AF693" s="4">
        <v>1.1422235648148134</v>
      </c>
      <c r="AG693" s="4">
        <v>1.0567162499999985</v>
      </c>
      <c r="AH693" s="4">
        <v>0.45408333333333378</v>
      </c>
      <c r="AI693" s="4">
        <v>1.0793593750000021</v>
      </c>
      <c r="AJ693" s="4">
        <v>0.78681018518518409</v>
      </c>
      <c r="AK693" s="3">
        <f t="shared" si="303"/>
        <v>0.72896034759987383</v>
      </c>
      <c r="AL693" s="4">
        <f t="shared" si="304"/>
        <v>20.863297847322158</v>
      </c>
      <c r="AM693" s="4">
        <f t="shared" si="305"/>
        <v>1.3763140891445076</v>
      </c>
      <c r="AN693" s="4">
        <f t="shared" si="306"/>
        <v>0.71491651322884731</v>
      </c>
      <c r="AO693" s="4">
        <f t="shared" si="307"/>
        <v>0.66139757591566051</v>
      </c>
      <c r="AP693" s="4">
        <f t="shared" si="308"/>
        <v>0.28421027492514683</v>
      </c>
      <c r="AQ693" s="4">
        <f t="shared" si="309"/>
        <v>0.67556988374773719</v>
      </c>
      <c r="AR693" s="4">
        <f t="shared" si="310"/>
        <v>0.49246365728475677</v>
      </c>
      <c r="AS693" s="5">
        <f t="shared" si="311"/>
        <v>5802.7524430235835</v>
      </c>
      <c r="AT693" s="5">
        <f t="shared" si="312"/>
        <v>227.21388639019153</v>
      </c>
      <c r="AU693" s="5">
        <f t="shared" si="313"/>
        <v>200.60061022391579</v>
      </c>
      <c r="AV693" s="5">
        <f t="shared" si="314"/>
        <v>26.858780165780257</v>
      </c>
      <c r="AW693" s="5">
        <f t="shared" si="315"/>
        <v>26.279870836715915</v>
      </c>
      <c r="AX693" s="5">
        <f t="shared" si="316"/>
        <v>84.627720398743577</v>
      </c>
      <c r="AY693" s="5">
        <f t="shared" si="317"/>
        <v>32.687322870139369</v>
      </c>
    </row>
    <row r="694" spans="1:51" x14ac:dyDescent="0.25">
      <c r="A694" s="2">
        <v>42665</v>
      </c>
      <c r="B694" s="299">
        <v>2016</v>
      </c>
      <c r="C694" s="1" t="s">
        <v>336</v>
      </c>
      <c r="D694" s="3">
        <v>0.20840798844710395</v>
      </c>
      <c r="E694" s="3">
        <v>32</v>
      </c>
      <c r="F694" s="3">
        <v>2.4699999999999993</v>
      </c>
      <c r="G694" s="3">
        <v>1.0300000000000009</v>
      </c>
      <c r="H694" s="3">
        <v>1.4399999999999986</v>
      </c>
      <c r="I694" s="3">
        <v>0.109</v>
      </c>
      <c r="J694" s="3">
        <v>1.3400000000000025</v>
      </c>
      <c r="K694" s="3">
        <v>1.5</v>
      </c>
      <c r="L694" s="3">
        <f t="shared" si="293"/>
        <v>1.1194029850746248</v>
      </c>
      <c r="M694" s="4">
        <f t="shared" si="294"/>
        <v>16.316348288334506</v>
      </c>
      <c r="N694" s="4">
        <f t="shared" si="295"/>
        <v>1.2594181335058194</v>
      </c>
      <c r="O694" s="4">
        <f t="shared" si="296"/>
        <v>0.52518246053076734</v>
      </c>
      <c r="P694" s="4">
        <f t="shared" si="297"/>
        <v>0.73423567297505199</v>
      </c>
      <c r="Q694" s="4">
        <f t="shared" si="298"/>
        <v>5.5577561357139406E-2</v>
      </c>
      <c r="R694" s="4">
        <f t="shared" si="299"/>
        <v>0.68324708457400873</v>
      </c>
      <c r="S694" s="4">
        <f t="shared" si="300"/>
        <v>0.76482882601567992</v>
      </c>
      <c r="T694" s="5">
        <f t="shared" si="319"/>
        <v>9799.1216582419365</v>
      </c>
      <c r="U694" s="5">
        <f t="shared" si="319"/>
        <v>296.51350421061346</v>
      </c>
      <c r="V694" s="5">
        <f t="shared" si="319"/>
        <v>242.18634452822306</v>
      </c>
      <c r="W694" s="5">
        <f t="shared" si="318"/>
        <v>52.955414778450404</v>
      </c>
      <c r="X694" s="5">
        <f t="shared" si="318"/>
        <v>27.84179437928567</v>
      </c>
      <c r="Y694" s="5">
        <f t="shared" si="318"/>
        <v>85.313441224561316</v>
      </c>
      <c r="Z694" s="5">
        <f t="shared" si="318"/>
        <v>30.678972195450807</v>
      </c>
      <c r="AA694" s="4">
        <v>0.20763786666666662</v>
      </c>
      <c r="AB694" s="4">
        <f t="shared" si="301"/>
        <v>0.20763786666666662</v>
      </c>
      <c r="AC694" s="3">
        <f t="shared" si="302"/>
        <v>508.00172291020033</v>
      </c>
      <c r="AD694" s="4">
        <v>33.599999999999945</v>
      </c>
      <c r="AE694" s="4">
        <v>2.2299999999999964</v>
      </c>
      <c r="AF694" s="4">
        <v>1.1299999999999988</v>
      </c>
      <c r="AG694" s="4">
        <v>1.0999999999999983</v>
      </c>
      <c r="AH694" s="4">
        <v>0.46300000000000047</v>
      </c>
      <c r="AI694" s="4">
        <v>1.0900000000000023</v>
      </c>
      <c r="AJ694" s="4">
        <v>0.81399999999999872</v>
      </c>
      <c r="AK694" s="3">
        <f t="shared" si="303"/>
        <v>0.74678899082568528</v>
      </c>
      <c r="AL694" s="4">
        <f t="shared" si="304"/>
        <v>17.068857889782699</v>
      </c>
      <c r="AM694" s="4">
        <f t="shared" si="305"/>
        <v>1.1328438420897449</v>
      </c>
      <c r="AN694" s="4">
        <f t="shared" si="306"/>
        <v>0.57404194688852583</v>
      </c>
      <c r="AO694" s="4">
        <f t="shared" si="307"/>
        <v>0.55880189520121948</v>
      </c>
      <c r="AP694" s="4">
        <f t="shared" si="308"/>
        <v>0.23520479770742297</v>
      </c>
      <c r="AQ694" s="4">
        <f t="shared" si="309"/>
        <v>0.55372187797211947</v>
      </c>
      <c r="AR694" s="4">
        <f t="shared" si="310"/>
        <v>0.41351340244890233</v>
      </c>
      <c r="AS694" s="5">
        <f t="shared" si="311"/>
        <v>5819.821300913366</v>
      </c>
      <c r="AT694" s="5">
        <f t="shared" si="312"/>
        <v>228.34673023228129</v>
      </c>
      <c r="AU694" s="5">
        <f t="shared" si="313"/>
        <v>201.17465217080431</v>
      </c>
      <c r="AV694" s="5">
        <f t="shared" si="314"/>
        <v>27.417582060981477</v>
      </c>
      <c r="AW694" s="5">
        <f t="shared" si="315"/>
        <v>26.515075634423336</v>
      </c>
      <c r="AX694" s="5">
        <f t="shared" si="316"/>
        <v>85.1814422767157</v>
      </c>
      <c r="AY694" s="5">
        <f t="shared" si="317"/>
        <v>33.100836272588268</v>
      </c>
    </row>
    <row r="695" spans="1:51" x14ac:dyDescent="0.25">
      <c r="A695" s="2">
        <v>42666</v>
      </c>
      <c r="B695" s="299">
        <v>2016</v>
      </c>
      <c r="C695" s="1" t="s">
        <v>337</v>
      </c>
      <c r="D695" s="3">
        <v>4.7597444913542591E-3</v>
      </c>
      <c r="E695" s="3">
        <v>26.683376736111168</v>
      </c>
      <c r="F695" s="3">
        <v>1.5379838634672611</v>
      </c>
      <c r="G695" s="3">
        <v>1.1135885230654774</v>
      </c>
      <c r="H695" s="3">
        <v>0.45100025111607045</v>
      </c>
      <c r="I695" s="3">
        <v>0.1100593377976193</v>
      </c>
      <c r="J695" s="3">
        <v>0.38673382936507977</v>
      </c>
      <c r="K695" s="3">
        <v>0.15526638621794922</v>
      </c>
      <c r="L695" s="3">
        <f t="shared" si="293"/>
        <v>0.40148126289561425</v>
      </c>
      <c r="M695" s="4">
        <f t="shared" si="294"/>
        <v>0.31072990690212737</v>
      </c>
      <c r="N695" s="4">
        <f t="shared" si="295"/>
        <v>1.7909936491111614E-2</v>
      </c>
      <c r="O695" s="4">
        <f t="shared" si="296"/>
        <v>1.2967821184008174E-2</v>
      </c>
      <c r="P695" s="4">
        <f t="shared" si="297"/>
        <v>5.2519314713448256E-3</v>
      </c>
      <c r="Q695" s="4">
        <f t="shared" si="298"/>
        <v>1.2816491752815596E-3</v>
      </c>
      <c r="R695" s="4">
        <f t="shared" si="299"/>
        <v>4.5035442096759146E-3</v>
      </c>
      <c r="S695" s="4">
        <f t="shared" si="300"/>
        <v>1.808088616806917E-3</v>
      </c>
      <c r="T695" s="5">
        <f t="shared" si="319"/>
        <v>9799.4323881488381</v>
      </c>
      <c r="U695" s="5">
        <f t="shared" si="319"/>
        <v>296.53141414710456</v>
      </c>
      <c r="V695" s="5">
        <f t="shared" si="319"/>
        <v>242.19931234940708</v>
      </c>
      <c r="W695" s="5">
        <f t="shared" si="318"/>
        <v>52.960666709921746</v>
      </c>
      <c r="X695" s="5">
        <f t="shared" si="318"/>
        <v>27.843076028460953</v>
      </c>
      <c r="Y695" s="5">
        <f t="shared" si="318"/>
        <v>85.317944768770985</v>
      </c>
      <c r="Z695" s="5">
        <f t="shared" si="318"/>
        <v>30.680780284067616</v>
      </c>
      <c r="AA695" s="4">
        <v>4.0130666666666662E-2</v>
      </c>
      <c r="AB695" s="4">
        <f t="shared" si="301"/>
        <v>4.0130666666666662E-2</v>
      </c>
      <c r="AC695" s="3">
        <f t="shared" si="302"/>
        <v>98.182706918912743</v>
      </c>
      <c r="AD695" s="4">
        <v>30.016666666666698</v>
      </c>
      <c r="AE695" s="4">
        <v>1.3454120949074062</v>
      </c>
      <c r="AF695" s="4">
        <v>1.2259945949074087</v>
      </c>
      <c r="AG695" s="4">
        <v>0.11899562499999966</v>
      </c>
      <c r="AH695" s="4">
        <v>0.18691979166666664</v>
      </c>
      <c r="AI695" s="4">
        <v>0.63334843750000169</v>
      </c>
      <c r="AJ695" s="4">
        <v>0.2320457175925931</v>
      </c>
      <c r="AK695" s="3">
        <f t="shared" si="303"/>
        <v>0.36637923748346263</v>
      </c>
      <c r="AL695" s="4">
        <f t="shared" si="304"/>
        <v>2.9471175860160348</v>
      </c>
      <c r="AM695" s="4">
        <f t="shared" si="305"/>
        <v>0.13209620139945433</v>
      </c>
      <c r="AN695" s="4">
        <f t="shared" si="306"/>
        <v>0.12037146799596529</v>
      </c>
      <c r="AO695" s="4">
        <f t="shared" si="307"/>
        <v>1.1683312574007816E-2</v>
      </c>
      <c r="AP695" s="4">
        <f t="shared" si="308"/>
        <v>1.8352291122552565E-2</v>
      </c>
      <c r="AQ695" s="4">
        <f t="shared" si="309"/>
        <v>6.2183864016614E-2</v>
      </c>
      <c r="AR695" s="4">
        <f t="shared" si="310"/>
        <v>2.2782876682182367E-2</v>
      </c>
      <c r="AS695" s="5">
        <f t="shared" si="311"/>
        <v>5822.7684184993823</v>
      </c>
      <c r="AT695" s="5">
        <f t="shared" si="312"/>
        <v>228.47882643368075</v>
      </c>
      <c r="AU695" s="5">
        <f t="shared" si="313"/>
        <v>201.29502363880027</v>
      </c>
      <c r="AV695" s="5">
        <f t="shared" si="314"/>
        <v>27.429265373555484</v>
      </c>
      <c r="AW695" s="5">
        <f t="shared" si="315"/>
        <v>26.53342792554589</v>
      </c>
      <c r="AX695" s="5">
        <f t="shared" si="316"/>
        <v>85.243626140732317</v>
      </c>
      <c r="AY695" s="5">
        <f t="shared" si="317"/>
        <v>33.123619149270453</v>
      </c>
    </row>
    <row r="696" spans="1:51" x14ac:dyDescent="0.25">
      <c r="A696" s="2">
        <v>42667</v>
      </c>
      <c r="B696" s="299">
        <v>2016</v>
      </c>
      <c r="C696" s="1" t="s">
        <v>338</v>
      </c>
      <c r="D696" s="3">
        <v>0</v>
      </c>
      <c r="E696" s="3">
        <v>23.962500000000045</v>
      </c>
      <c r="F696" s="3">
        <v>1.4882857142857133</v>
      </c>
      <c r="G696" s="3">
        <v>1.1028785714285727</v>
      </c>
      <c r="H696" s="3">
        <v>0.41476428571428486</v>
      </c>
      <c r="I696" s="3">
        <v>0.10435714285714308</v>
      </c>
      <c r="J696" s="3">
        <v>0.33777142857142883</v>
      </c>
      <c r="K696" s="3">
        <v>9.5969230769230751E-2</v>
      </c>
      <c r="L696" s="3">
        <f t="shared" si="293"/>
        <v>0.28412477388961882</v>
      </c>
      <c r="M696" s="4">
        <f t="shared" si="294"/>
        <v>0</v>
      </c>
      <c r="N696" s="4">
        <f t="shared" si="295"/>
        <v>0</v>
      </c>
      <c r="O696" s="4">
        <f t="shared" si="296"/>
        <v>0</v>
      </c>
      <c r="P696" s="4">
        <f t="shared" si="297"/>
        <v>0</v>
      </c>
      <c r="Q696" s="4">
        <f t="shared" si="298"/>
        <v>0</v>
      </c>
      <c r="R696" s="4">
        <f t="shared" si="299"/>
        <v>0</v>
      </c>
      <c r="S696" s="4">
        <f t="shared" si="300"/>
        <v>0</v>
      </c>
      <c r="T696" s="5">
        <f t="shared" si="319"/>
        <v>9799.4323881488381</v>
      </c>
      <c r="U696" s="5">
        <f t="shared" si="319"/>
        <v>296.53141414710456</v>
      </c>
      <c r="V696" s="5">
        <f t="shared" si="319"/>
        <v>242.19931234940708</v>
      </c>
      <c r="W696" s="5">
        <f t="shared" si="318"/>
        <v>52.960666709921746</v>
      </c>
      <c r="X696" s="5">
        <f t="shared" si="318"/>
        <v>27.843076028460953</v>
      </c>
      <c r="Y696" s="5">
        <f t="shared" si="318"/>
        <v>85.317944768770985</v>
      </c>
      <c r="Z696" s="5">
        <f t="shared" si="318"/>
        <v>30.680780284067616</v>
      </c>
      <c r="AA696" s="4">
        <v>-1.714116666666666E-3</v>
      </c>
      <c r="AB696" s="4">
        <f t="shared" si="301"/>
        <v>0</v>
      </c>
      <c r="AC696" s="3">
        <f t="shared" si="302"/>
        <v>0</v>
      </c>
      <c r="AD696" s="4">
        <v>27.199999999999989</v>
      </c>
      <c r="AE696" s="4">
        <v>1.4845555555555554</v>
      </c>
      <c r="AF696" s="4">
        <v>1.4233655555555595</v>
      </c>
      <c r="AG696" s="4">
        <v>6.1189999999999918E-2</v>
      </c>
      <c r="AH696" s="4">
        <v>0.24899999999999975</v>
      </c>
      <c r="AI696" s="4">
        <v>0.83462500000000128</v>
      </c>
      <c r="AJ696" s="4">
        <v>0.16144444444444475</v>
      </c>
      <c r="AK696" s="3">
        <f t="shared" si="303"/>
        <v>0.19343351139067785</v>
      </c>
      <c r="AL696" s="4">
        <f t="shared" si="304"/>
        <v>0</v>
      </c>
      <c r="AM696" s="4">
        <f t="shared" si="305"/>
        <v>0</v>
      </c>
      <c r="AN696" s="4">
        <f t="shared" si="306"/>
        <v>0</v>
      </c>
      <c r="AO696" s="4">
        <f t="shared" si="307"/>
        <v>0</v>
      </c>
      <c r="AP696" s="4">
        <f t="shared" si="308"/>
        <v>0</v>
      </c>
      <c r="AQ696" s="4">
        <f t="shared" si="309"/>
        <v>0</v>
      </c>
      <c r="AR696" s="4">
        <f t="shared" si="310"/>
        <v>0</v>
      </c>
      <c r="AS696" s="5">
        <f t="shared" si="311"/>
        <v>5822.7684184993823</v>
      </c>
      <c r="AT696" s="5">
        <f t="shared" si="312"/>
        <v>228.47882643368075</v>
      </c>
      <c r="AU696" s="5">
        <f t="shared" si="313"/>
        <v>201.29502363880027</v>
      </c>
      <c r="AV696" s="5">
        <f t="shared" si="314"/>
        <v>27.429265373555484</v>
      </c>
      <c r="AW696" s="5">
        <f t="shared" si="315"/>
        <v>26.53342792554589</v>
      </c>
      <c r="AX696" s="5">
        <f t="shared" si="316"/>
        <v>85.243626140732317</v>
      </c>
      <c r="AY696" s="5">
        <f t="shared" si="317"/>
        <v>33.123619149270453</v>
      </c>
    </row>
    <row r="697" spans="1:51" x14ac:dyDescent="0.25">
      <c r="A697" s="2">
        <v>42668</v>
      </c>
      <c r="B697" s="299">
        <v>2016</v>
      </c>
      <c r="C697" s="1" t="s">
        <v>339</v>
      </c>
      <c r="D697" s="3">
        <v>0</v>
      </c>
      <c r="E697" s="3">
        <v>23.962500000000045</v>
      </c>
      <c r="F697" s="3">
        <v>1.4882857142857133</v>
      </c>
      <c r="G697" s="3">
        <v>1.1028785714285727</v>
      </c>
      <c r="H697" s="3">
        <v>0.41476428571428486</v>
      </c>
      <c r="I697" s="3">
        <v>0.10435714285714308</v>
      </c>
      <c r="J697" s="3">
        <v>0.33777142857142883</v>
      </c>
      <c r="K697" s="3">
        <v>9.5969230769230751E-2</v>
      </c>
      <c r="L697" s="3">
        <f t="shared" si="293"/>
        <v>0.28412477388961882</v>
      </c>
      <c r="M697" s="4">
        <f t="shared" si="294"/>
        <v>0</v>
      </c>
      <c r="N697" s="4">
        <f t="shared" si="295"/>
        <v>0</v>
      </c>
      <c r="O697" s="4">
        <f t="shared" si="296"/>
        <v>0</v>
      </c>
      <c r="P697" s="4">
        <f t="shared" si="297"/>
        <v>0</v>
      </c>
      <c r="Q697" s="4">
        <f t="shared" si="298"/>
        <v>0</v>
      </c>
      <c r="R697" s="4">
        <f t="shared" si="299"/>
        <v>0</v>
      </c>
      <c r="S697" s="4">
        <f t="shared" si="300"/>
        <v>0</v>
      </c>
      <c r="T697" s="5">
        <f t="shared" si="319"/>
        <v>9799.4323881488381</v>
      </c>
      <c r="U697" s="5">
        <f t="shared" si="319"/>
        <v>296.53141414710456</v>
      </c>
      <c r="V697" s="5">
        <f t="shared" si="319"/>
        <v>242.19931234940708</v>
      </c>
      <c r="W697" s="5">
        <f t="shared" si="318"/>
        <v>52.960666709921746</v>
      </c>
      <c r="X697" s="5">
        <f t="shared" si="318"/>
        <v>27.843076028460953</v>
      </c>
      <c r="Y697" s="5">
        <f t="shared" si="318"/>
        <v>85.317944768770985</v>
      </c>
      <c r="Z697" s="5">
        <f t="shared" si="318"/>
        <v>30.680780284067616</v>
      </c>
      <c r="AA697" s="4">
        <v>0</v>
      </c>
      <c r="AB697" s="4">
        <f t="shared" si="301"/>
        <v>0</v>
      </c>
      <c r="AC697" s="3">
        <f t="shared" si="302"/>
        <v>0</v>
      </c>
      <c r="AD697" s="4">
        <v>27.199999999999989</v>
      </c>
      <c r="AE697" s="4">
        <v>1.4845555555555554</v>
      </c>
      <c r="AF697" s="4">
        <v>1.4233655555555595</v>
      </c>
      <c r="AG697" s="4">
        <v>6.1189999999999918E-2</v>
      </c>
      <c r="AH697" s="4">
        <v>0.24899999999999975</v>
      </c>
      <c r="AI697" s="4">
        <v>0.83462500000000128</v>
      </c>
      <c r="AJ697" s="4">
        <v>0.16144444444444475</v>
      </c>
      <c r="AK697" s="3">
        <f t="shared" si="303"/>
        <v>0.19343351139067785</v>
      </c>
      <c r="AL697" s="4">
        <f t="shared" si="304"/>
        <v>0</v>
      </c>
      <c r="AM697" s="4">
        <f t="shared" si="305"/>
        <v>0</v>
      </c>
      <c r="AN697" s="4">
        <f t="shared" si="306"/>
        <v>0</v>
      </c>
      <c r="AO697" s="4">
        <f t="shared" si="307"/>
        <v>0</v>
      </c>
      <c r="AP697" s="4">
        <f t="shared" si="308"/>
        <v>0</v>
      </c>
      <c r="AQ697" s="4">
        <f t="shared" si="309"/>
        <v>0</v>
      </c>
      <c r="AR697" s="4">
        <f t="shared" si="310"/>
        <v>0</v>
      </c>
      <c r="AS697" s="5">
        <f t="shared" si="311"/>
        <v>5822.7684184993823</v>
      </c>
      <c r="AT697" s="5">
        <f t="shared" si="312"/>
        <v>228.47882643368075</v>
      </c>
      <c r="AU697" s="5">
        <f t="shared" si="313"/>
        <v>201.29502363880027</v>
      </c>
      <c r="AV697" s="5">
        <f t="shared" si="314"/>
        <v>27.429265373555484</v>
      </c>
      <c r="AW697" s="5">
        <f t="shared" si="315"/>
        <v>26.53342792554589</v>
      </c>
      <c r="AX697" s="5">
        <f t="shared" si="316"/>
        <v>85.243626140732317</v>
      </c>
      <c r="AY697" s="5">
        <f t="shared" si="317"/>
        <v>33.123619149270453</v>
      </c>
    </row>
    <row r="698" spans="1:51" x14ac:dyDescent="0.25">
      <c r="A698" s="2">
        <v>42669</v>
      </c>
      <c r="B698" s="299">
        <v>2016</v>
      </c>
      <c r="C698" s="1" t="s">
        <v>340</v>
      </c>
      <c r="D698" s="3">
        <v>0</v>
      </c>
      <c r="E698" s="3">
        <v>23.962500000000045</v>
      </c>
      <c r="F698" s="3">
        <v>1.4882857142857133</v>
      </c>
      <c r="G698" s="3">
        <v>1.1028785714285727</v>
      </c>
      <c r="H698" s="3">
        <v>0.41476428571428486</v>
      </c>
      <c r="I698" s="3">
        <v>0.10435714285714308</v>
      </c>
      <c r="J698" s="3">
        <v>0.33777142857142883</v>
      </c>
      <c r="K698" s="3">
        <v>9.5969230769230751E-2</v>
      </c>
      <c r="L698" s="3">
        <f t="shared" si="293"/>
        <v>0.28412477388961882</v>
      </c>
      <c r="M698" s="4">
        <f t="shared" si="294"/>
        <v>0</v>
      </c>
      <c r="N698" s="4">
        <f t="shared" si="295"/>
        <v>0</v>
      </c>
      <c r="O698" s="4">
        <f t="shared" si="296"/>
        <v>0</v>
      </c>
      <c r="P698" s="4">
        <f t="shared" si="297"/>
        <v>0</v>
      </c>
      <c r="Q698" s="4">
        <f t="shared" si="298"/>
        <v>0</v>
      </c>
      <c r="R698" s="4">
        <f t="shared" si="299"/>
        <v>0</v>
      </c>
      <c r="S698" s="4">
        <f t="shared" si="300"/>
        <v>0</v>
      </c>
      <c r="T698" s="5">
        <f t="shared" si="319"/>
        <v>9799.4323881488381</v>
      </c>
      <c r="U698" s="5">
        <f t="shared" si="319"/>
        <v>296.53141414710456</v>
      </c>
      <c r="V698" s="5">
        <f t="shared" si="319"/>
        <v>242.19931234940708</v>
      </c>
      <c r="W698" s="5">
        <f t="shared" si="318"/>
        <v>52.960666709921746</v>
      </c>
      <c r="X698" s="5">
        <f t="shared" si="318"/>
        <v>27.843076028460953</v>
      </c>
      <c r="Y698" s="5">
        <f t="shared" si="318"/>
        <v>85.317944768770985</v>
      </c>
      <c r="Z698" s="5">
        <f t="shared" si="318"/>
        <v>30.680780284067616</v>
      </c>
      <c r="AA698" s="4">
        <v>0</v>
      </c>
      <c r="AB698" s="4">
        <f t="shared" si="301"/>
        <v>0</v>
      </c>
      <c r="AC698" s="3">
        <f t="shared" si="302"/>
        <v>0</v>
      </c>
      <c r="AD698" s="4">
        <v>27.199999999999989</v>
      </c>
      <c r="AE698" s="4">
        <v>1.4845555555555554</v>
      </c>
      <c r="AF698" s="4">
        <v>1.4233655555555595</v>
      </c>
      <c r="AG698" s="4">
        <v>6.1189999999999918E-2</v>
      </c>
      <c r="AH698" s="4">
        <v>0.24899999999999975</v>
      </c>
      <c r="AI698" s="4">
        <v>0.83462500000000128</v>
      </c>
      <c r="AJ698" s="4">
        <v>0.16144444444444475</v>
      </c>
      <c r="AK698" s="3">
        <f t="shared" si="303"/>
        <v>0.19343351139067785</v>
      </c>
      <c r="AL698" s="4">
        <f t="shared" si="304"/>
        <v>0</v>
      </c>
      <c r="AM698" s="4">
        <f t="shared" si="305"/>
        <v>0</v>
      </c>
      <c r="AN698" s="4">
        <f t="shared" si="306"/>
        <v>0</v>
      </c>
      <c r="AO698" s="4">
        <f t="shared" si="307"/>
        <v>0</v>
      </c>
      <c r="AP698" s="4">
        <f t="shared" si="308"/>
        <v>0</v>
      </c>
      <c r="AQ698" s="4">
        <f t="shared" si="309"/>
        <v>0</v>
      </c>
      <c r="AR698" s="4">
        <f t="shared" si="310"/>
        <v>0</v>
      </c>
      <c r="AS698" s="5">
        <f t="shared" si="311"/>
        <v>5822.7684184993823</v>
      </c>
      <c r="AT698" s="5">
        <f t="shared" si="312"/>
        <v>228.47882643368075</v>
      </c>
      <c r="AU698" s="5">
        <f t="shared" si="313"/>
        <v>201.29502363880027</v>
      </c>
      <c r="AV698" s="5">
        <f t="shared" si="314"/>
        <v>27.429265373555484</v>
      </c>
      <c r="AW698" s="5">
        <f t="shared" si="315"/>
        <v>26.53342792554589</v>
      </c>
      <c r="AX698" s="5">
        <f t="shared" si="316"/>
        <v>85.243626140732317</v>
      </c>
      <c r="AY698" s="5">
        <f t="shared" si="317"/>
        <v>33.123619149270453</v>
      </c>
    </row>
    <row r="699" spans="1:51" x14ac:dyDescent="0.25">
      <c r="A699" s="2">
        <v>42670</v>
      </c>
      <c r="B699" s="299">
        <v>2016</v>
      </c>
      <c r="C699" s="1" t="s">
        <v>341</v>
      </c>
      <c r="D699" s="3">
        <v>0</v>
      </c>
      <c r="E699" s="3">
        <v>23.962500000000045</v>
      </c>
      <c r="F699" s="3">
        <v>1.4882857142857133</v>
      </c>
      <c r="G699" s="3">
        <v>1.1028785714285727</v>
      </c>
      <c r="H699" s="3">
        <v>0.41476428571428486</v>
      </c>
      <c r="I699" s="3">
        <v>0.10435714285714308</v>
      </c>
      <c r="J699" s="3">
        <v>0.33777142857142883</v>
      </c>
      <c r="K699" s="3">
        <v>9.5969230769230751E-2</v>
      </c>
      <c r="L699" s="3">
        <f t="shared" si="293"/>
        <v>0.28412477388961882</v>
      </c>
      <c r="M699" s="4">
        <f t="shared" si="294"/>
        <v>0</v>
      </c>
      <c r="N699" s="4">
        <f t="shared" si="295"/>
        <v>0</v>
      </c>
      <c r="O699" s="4">
        <f t="shared" si="296"/>
        <v>0</v>
      </c>
      <c r="P699" s="4">
        <f t="shared" si="297"/>
        <v>0</v>
      </c>
      <c r="Q699" s="4">
        <f t="shared" si="298"/>
        <v>0</v>
      </c>
      <c r="R699" s="4">
        <f t="shared" si="299"/>
        <v>0</v>
      </c>
      <c r="S699" s="4">
        <f t="shared" si="300"/>
        <v>0</v>
      </c>
      <c r="T699" s="5">
        <f t="shared" si="319"/>
        <v>9799.4323881488381</v>
      </c>
      <c r="U699" s="5">
        <f t="shared" si="319"/>
        <v>296.53141414710456</v>
      </c>
      <c r="V699" s="5">
        <f t="shared" si="319"/>
        <v>242.19931234940708</v>
      </c>
      <c r="W699" s="5">
        <f t="shared" si="318"/>
        <v>52.960666709921746</v>
      </c>
      <c r="X699" s="5">
        <f t="shared" si="318"/>
        <v>27.843076028460953</v>
      </c>
      <c r="Y699" s="5">
        <f t="shared" si="318"/>
        <v>85.317944768770985</v>
      </c>
      <c r="Z699" s="5">
        <f t="shared" si="318"/>
        <v>30.680780284067616</v>
      </c>
      <c r="AA699" s="4">
        <v>0</v>
      </c>
      <c r="AB699" s="4">
        <f t="shared" si="301"/>
        <v>0</v>
      </c>
      <c r="AC699" s="3">
        <f t="shared" si="302"/>
        <v>0</v>
      </c>
      <c r="AD699" s="4">
        <v>27.199999999999989</v>
      </c>
      <c r="AE699" s="4">
        <v>1.4845555555555554</v>
      </c>
      <c r="AF699" s="4">
        <v>1.4233655555555595</v>
      </c>
      <c r="AG699" s="4">
        <v>6.1189999999999918E-2</v>
      </c>
      <c r="AH699" s="4">
        <v>0.24899999999999975</v>
      </c>
      <c r="AI699" s="4">
        <v>0.83462500000000128</v>
      </c>
      <c r="AJ699" s="4">
        <v>0.16144444444444475</v>
      </c>
      <c r="AK699" s="3">
        <f t="shared" si="303"/>
        <v>0.19343351139067785</v>
      </c>
      <c r="AL699" s="4">
        <f t="shared" si="304"/>
        <v>0</v>
      </c>
      <c r="AM699" s="4">
        <f t="shared" si="305"/>
        <v>0</v>
      </c>
      <c r="AN699" s="4">
        <f t="shared" si="306"/>
        <v>0</v>
      </c>
      <c r="AO699" s="4">
        <f t="shared" si="307"/>
        <v>0</v>
      </c>
      <c r="AP699" s="4">
        <f t="shared" si="308"/>
        <v>0</v>
      </c>
      <c r="AQ699" s="4">
        <f t="shared" si="309"/>
        <v>0</v>
      </c>
      <c r="AR699" s="4">
        <f t="shared" si="310"/>
        <v>0</v>
      </c>
      <c r="AS699" s="5">
        <f t="shared" si="311"/>
        <v>5822.7684184993823</v>
      </c>
      <c r="AT699" s="5">
        <f t="shared" si="312"/>
        <v>228.47882643368075</v>
      </c>
      <c r="AU699" s="5">
        <f t="shared" si="313"/>
        <v>201.29502363880027</v>
      </c>
      <c r="AV699" s="5">
        <f t="shared" si="314"/>
        <v>27.429265373555484</v>
      </c>
      <c r="AW699" s="5">
        <f t="shared" si="315"/>
        <v>26.53342792554589</v>
      </c>
      <c r="AX699" s="5">
        <f t="shared" si="316"/>
        <v>85.243626140732317</v>
      </c>
      <c r="AY699" s="5">
        <f t="shared" si="317"/>
        <v>33.123619149270453</v>
      </c>
    </row>
    <row r="700" spans="1:51" x14ac:dyDescent="0.25">
      <c r="A700" s="2">
        <v>42671</v>
      </c>
      <c r="B700" s="299">
        <v>2016</v>
      </c>
      <c r="C700" s="1" t="s">
        <v>342</v>
      </c>
      <c r="D700" s="3">
        <v>0</v>
      </c>
      <c r="E700" s="3">
        <v>23.962500000000045</v>
      </c>
      <c r="F700" s="3">
        <v>1.4882857142857133</v>
      </c>
      <c r="G700" s="3">
        <v>1.1028785714285727</v>
      </c>
      <c r="H700" s="3">
        <v>0.41476428571428486</v>
      </c>
      <c r="I700" s="3">
        <v>0.10435714285714308</v>
      </c>
      <c r="J700" s="3">
        <v>0.33777142857142883</v>
      </c>
      <c r="K700" s="3">
        <v>9.5969230769230751E-2</v>
      </c>
      <c r="L700" s="3">
        <f t="shared" si="293"/>
        <v>0.28412477388961882</v>
      </c>
      <c r="M700" s="4">
        <f t="shared" si="294"/>
        <v>0</v>
      </c>
      <c r="N700" s="4">
        <f t="shared" si="295"/>
        <v>0</v>
      </c>
      <c r="O700" s="4">
        <f t="shared" si="296"/>
        <v>0</v>
      </c>
      <c r="P700" s="4">
        <f t="shared" si="297"/>
        <v>0</v>
      </c>
      <c r="Q700" s="4">
        <f t="shared" si="298"/>
        <v>0</v>
      </c>
      <c r="R700" s="4">
        <f t="shared" si="299"/>
        <v>0</v>
      </c>
      <c r="S700" s="4">
        <f t="shared" si="300"/>
        <v>0</v>
      </c>
      <c r="T700" s="5">
        <f t="shared" si="319"/>
        <v>9799.4323881488381</v>
      </c>
      <c r="U700" s="5">
        <f t="shared" si="319"/>
        <v>296.53141414710456</v>
      </c>
      <c r="V700" s="5">
        <f t="shared" si="319"/>
        <v>242.19931234940708</v>
      </c>
      <c r="W700" s="5">
        <f t="shared" si="318"/>
        <v>52.960666709921746</v>
      </c>
      <c r="X700" s="5">
        <f t="shared" si="318"/>
        <v>27.843076028460953</v>
      </c>
      <c r="Y700" s="5">
        <f t="shared" si="318"/>
        <v>85.317944768770985</v>
      </c>
      <c r="Z700" s="5">
        <f t="shared" si="318"/>
        <v>30.680780284067616</v>
      </c>
      <c r="AA700" s="4">
        <v>0</v>
      </c>
      <c r="AB700" s="4">
        <f t="shared" si="301"/>
        <v>0</v>
      </c>
      <c r="AC700" s="3">
        <f t="shared" si="302"/>
        <v>0</v>
      </c>
      <c r="AD700" s="4">
        <v>27.199999999999989</v>
      </c>
      <c r="AE700" s="4">
        <v>1.4845555555555554</v>
      </c>
      <c r="AF700" s="4">
        <v>1.4233655555555595</v>
      </c>
      <c r="AG700" s="4">
        <v>6.1189999999999918E-2</v>
      </c>
      <c r="AH700" s="4">
        <v>0.24899999999999975</v>
      </c>
      <c r="AI700" s="4">
        <v>0.83462500000000128</v>
      </c>
      <c r="AJ700" s="4">
        <v>0.16144444444444475</v>
      </c>
      <c r="AK700" s="3">
        <f t="shared" si="303"/>
        <v>0.19343351139067785</v>
      </c>
      <c r="AL700" s="4">
        <f t="shared" si="304"/>
        <v>0</v>
      </c>
      <c r="AM700" s="4">
        <f t="shared" si="305"/>
        <v>0</v>
      </c>
      <c r="AN700" s="4">
        <f t="shared" si="306"/>
        <v>0</v>
      </c>
      <c r="AO700" s="4">
        <f t="shared" si="307"/>
        <v>0</v>
      </c>
      <c r="AP700" s="4">
        <f t="shared" si="308"/>
        <v>0</v>
      </c>
      <c r="AQ700" s="4">
        <f t="shared" si="309"/>
        <v>0</v>
      </c>
      <c r="AR700" s="4">
        <f t="shared" si="310"/>
        <v>0</v>
      </c>
      <c r="AS700" s="5">
        <f t="shared" si="311"/>
        <v>5822.7684184993823</v>
      </c>
      <c r="AT700" s="5">
        <f t="shared" si="312"/>
        <v>228.47882643368075</v>
      </c>
      <c r="AU700" s="5">
        <f t="shared" si="313"/>
        <v>201.29502363880027</v>
      </c>
      <c r="AV700" s="5">
        <f t="shared" si="314"/>
        <v>27.429265373555484</v>
      </c>
      <c r="AW700" s="5">
        <f t="shared" si="315"/>
        <v>26.53342792554589</v>
      </c>
      <c r="AX700" s="5">
        <f t="shared" si="316"/>
        <v>85.243626140732317</v>
      </c>
      <c r="AY700" s="5">
        <f t="shared" si="317"/>
        <v>33.123619149270453</v>
      </c>
    </row>
    <row r="701" spans="1:51" x14ac:dyDescent="0.25">
      <c r="A701" s="2">
        <v>42672</v>
      </c>
      <c r="B701" s="299">
        <v>2016</v>
      </c>
      <c r="C701" s="1" t="s">
        <v>343</v>
      </c>
      <c r="D701" s="3">
        <v>0</v>
      </c>
      <c r="E701" s="3">
        <v>23.962500000000045</v>
      </c>
      <c r="F701" s="3">
        <v>1.4882857142857133</v>
      </c>
      <c r="G701" s="3">
        <v>1.1028785714285727</v>
      </c>
      <c r="H701" s="3">
        <v>0.41476428571428486</v>
      </c>
      <c r="I701" s="3">
        <v>0.10435714285714308</v>
      </c>
      <c r="J701" s="3">
        <v>0.33777142857142883</v>
      </c>
      <c r="K701" s="3">
        <v>9.5969230769230751E-2</v>
      </c>
      <c r="L701" s="3">
        <f t="shared" si="293"/>
        <v>0.28412477388961882</v>
      </c>
      <c r="M701" s="4">
        <f t="shared" si="294"/>
        <v>0</v>
      </c>
      <c r="N701" s="4">
        <f t="shared" si="295"/>
        <v>0</v>
      </c>
      <c r="O701" s="4">
        <f t="shared" si="296"/>
        <v>0</v>
      </c>
      <c r="P701" s="4">
        <f t="shared" si="297"/>
        <v>0</v>
      </c>
      <c r="Q701" s="4">
        <f t="shared" si="298"/>
        <v>0</v>
      </c>
      <c r="R701" s="4">
        <f t="shared" si="299"/>
        <v>0</v>
      </c>
      <c r="S701" s="4">
        <f t="shared" si="300"/>
        <v>0</v>
      </c>
      <c r="T701" s="5">
        <f t="shared" si="319"/>
        <v>9799.4323881488381</v>
      </c>
      <c r="U701" s="5">
        <f t="shared" si="319"/>
        <v>296.53141414710456</v>
      </c>
      <c r="V701" s="5">
        <f t="shared" si="319"/>
        <v>242.19931234940708</v>
      </c>
      <c r="W701" s="5">
        <f t="shared" si="318"/>
        <v>52.960666709921746</v>
      </c>
      <c r="X701" s="5">
        <f t="shared" si="318"/>
        <v>27.843076028460953</v>
      </c>
      <c r="Y701" s="5">
        <f t="shared" si="318"/>
        <v>85.317944768770985</v>
      </c>
      <c r="Z701" s="5">
        <f t="shared" si="318"/>
        <v>30.680780284067616</v>
      </c>
      <c r="AA701" s="4">
        <v>0</v>
      </c>
      <c r="AB701" s="4">
        <f t="shared" si="301"/>
        <v>0</v>
      </c>
      <c r="AC701" s="3">
        <f t="shared" si="302"/>
        <v>0</v>
      </c>
      <c r="AD701" s="4">
        <v>27.199999999999989</v>
      </c>
      <c r="AE701" s="4">
        <v>1.4845555555555554</v>
      </c>
      <c r="AF701" s="4">
        <v>1.4233655555555595</v>
      </c>
      <c r="AG701" s="4">
        <v>6.1189999999999918E-2</v>
      </c>
      <c r="AH701" s="4">
        <v>0.24899999999999975</v>
      </c>
      <c r="AI701" s="4">
        <v>0.83462500000000128</v>
      </c>
      <c r="AJ701" s="4">
        <v>0.16144444444444475</v>
      </c>
      <c r="AK701" s="3">
        <f t="shared" si="303"/>
        <v>0.19343351139067785</v>
      </c>
      <c r="AL701" s="4">
        <f t="shared" si="304"/>
        <v>0</v>
      </c>
      <c r="AM701" s="4">
        <f t="shared" si="305"/>
        <v>0</v>
      </c>
      <c r="AN701" s="4">
        <f t="shared" si="306"/>
        <v>0</v>
      </c>
      <c r="AO701" s="4">
        <f t="shared" si="307"/>
        <v>0</v>
      </c>
      <c r="AP701" s="4">
        <f t="shared" si="308"/>
        <v>0</v>
      </c>
      <c r="AQ701" s="4">
        <f t="shared" si="309"/>
        <v>0</v>
      </c>
      <c r="AR701" s="4">
        <f t="shared" si="310"/>
        <v>0</v>
      </c>
      <c r="AS701" s="5">
        <f t="shared" si="311"/>
        <v>5822.7684184993823</v>
      </c>
      <c r="AT701" s="5">
        <f t="shared" si="312"/>
        <v>228.47882643368075</v>
      </c>
      <c r="AU701" s="5">
        <f t="shared" si="313"/>
        <v>201.29502363880027</v>
      </c>
      <c r="AV701" s="5">
        <f t="shared" si="314"/>
        <v>27.429265373555484</v>
      </c>
      <c r="AW701" s="5">
        <f t="shared" si="315"/>
        <v>26.53342792554589</v>
      </c>
      <c r="AX701" s="5">
        <f t="shared" si="316"/>
        <v>85.243626140732317</v>
      </c>
      <c r="AY701" s="5">
        <f t="shared" si="317"/>
        <v>33.123619149270453</v>
      </c>
    </row>
    <row r="702" spans="1:51" x14ac:dyDescent="0.25">
      <c r="A702" s="2">
        <v>42673</v>
      </c>
      <c r="B702" s="299">
        <v>2016</v>
      </c>
      <c r="C702" s="1" t="s">
        <v>344</v>
      </c>
      <c r="D702" s="3">
        <v>0</v>
      </c>
      <c r="E702" s="3">
        <v>23.962500000000045</v>
      </c>
      <c r="F702" s="3">
        <v>1.4882857142857133</v>
      </c>
      <c r="G702" s="3">
        <v>1.1028785714285727</v>
      </c>
      <c r="H702" s="3">
        <v>0.41476428571428486</v>
      </c>
      <c r="I702" s="3">
        <v>0.10435714285714308</v>
      </c>
      <c r="J702" s="3">
        <v>0.33777142857142883</v>
      </c>
      <c r="K702" s="3">
        <v>9.5969230769230751E-2</v>
      </c>
      <c r="L702" s="3">
        <f t="shared" si="293"/>
        <v>0.28412477388961882</v>
      </c>
      <c r="M702" s="4">
        <f t="shared" si="294"/>
        <v>0</v>
      </c>
      <c r="N702" s="4">
        <f t="shared" si="295"/>
        <v>0</v>
      </c>
      <c r="O702" s="4">
        <f t="shared" si="296"/>
        <v>0</v>
      </c>
      <c r="P702" s="4">
        <f t="shared" si="297"/>
        <v>0</v>
      </c>
      <c r="Q702" s="4">
        <f t="shared" si="298"/>
        <v>0</v>
      </c>
      <c r="R702" s="4">
        <f t="shared" si="299"/>
        <v>0</v>
      </c>
      <c r="S702" s="4">
        <f t="shared" si="300"/>
        <v>0</v>
      </c>
      <c r="T702" s="5">
        <f t="shared" si="319"/>
        <v>9799.4323881488381</v>
      </c>
      <c r="U702" s="5">
        <f t="shared" si="319"/>
        <v>296.53141414710456</v>
      </c>
      <c r="V702" s="5">
        <f t="shared" si="319"/>
        <v>242.19931234940708</v>
      </c>
      <c r="W702" s="5">
        <f t="shared" si="318"/>
        <v>52.960666709921746</v>
      </c>
      <c r="X702" s="5">
        <f t="shared" si="318"/>
        <v>27.843076028460953</v>
      </c>
      <c r="Y702" s="5">
        <f t="shared" si="318"/>
        <v>85.317944768770985</v>
      </c>
      <c r="Z702" s="5">
        <f t="shared" si="318"/>
        <v>30.680780284067616</v>
      </c>
      <c r="AA702" s="4">
        <v>0</v>
      </c>
      <c r="AB702" s="4">
        <f t="shared" si="301"/>
        <v>0</v>
      </c>
      <c r="AC702" s="3">
        <f t="shared" si="302"/>
        <v>0</v>
      </c>
      <c r="AD702" s="4">
        <v>27.199999999999989</v>
      </c>
      <c r="AE702" s="4">
        <v>1.4845555555555554</v>
      </c>
      <c r="AF702" s="4">
        <v>1.4233655555555595</v>
      </c>
      <c r="AG702" s="4">
        <v>6.1189999999999918E-2</v>
      </c>
      <c r="AH702" s="4">
        <v>0.24899999999999975</v>
      </c>
      <c r="AI702" s="4">
        <v>0.83462500000000128</v>
      </c>
      <c r="AJ702" s="4">
        <v>0.16144444444444475</v>
      </c>
      <c r="AK702" s="3">
        <f t="shared" si="303"/>
        <v>0.19343351139067785</v>
      </c>
      <c r="AL702" s="4">
        <f t="shared" si="304"/>
        <v>0</v>
      </c>
      <c r="AM702" s="4">
        <f t="shared" si="305"/>
        <v>0</v>
      </c>
      <c r="AN702" s="4">
        <f t="shared" si="306"/>
        <v>0</v>
      </c>
      <c r="AO702" s="4">
        <f t="shared" si="307"/>
        <v>0</v>
      </c>
      <c r="AP702" s="4">
        <f t="shared" si="308"/>
        <v>0</v>
      </c>
      <c r="AQ702" s="4">
        <f t="shared" si="309"/>
        <v>0</v>
      </c>
      <c r="AR702" s="4">
        <f t="shared" si="310"/>
        <v>0</v>
      </c>
      <c r="AS702" s="5">
        <f t="shared" si="311"/>
        <v>5822.7684184993823</v>
      </c>
      <c r="AT702" s="5">
        <f t="shared" si="312"/>
        <v>228.47882643368075</v>
      </c>
      <c r="AU702" s="5">
        <f t="shared" si="313"/>
        <v>201.29502363880027</v>
      </c>
      <c r="AV702" s="5">
        <f t="shared" si="314"/>
        <v>27.429265373555484</v>
      </c>
      <c r="AW702" s="5">
        <f t="shared" si="315"/>
        <v>26.53342792554589</v>
      </c>
      <c r="AX702" s="5">
        <f t="shared" si="316"/>
        <v>85.243626140732317</v>
      </c>
      <c r="AY702" s="5">
        <f t="shared" si="317"/>
        <v>33.123619149270453</v>
      </c>
    </row>
    <row r="703" spans="1:51" x14ac:dyDescent="0.25">
      <c r="A703" s="2">
        <v>42674</v>
      </c>
      <c r="B703" s="299">
        <v>2016</v>
      </c>
      <c r="C703" s="1" t="s">
        <v>345</v>
      </c>
      <c r="D703" s="3">
        <v>0</v>
      </c>
      <c r="E703" s="3">
        <v>23.962500000000045</v>
      </c>
      <c r="F703" s="3">
        <v>1.4882857142857133</v>
      </c>
      <c r="G703" s="3">
        <v>1.1028785714285727</v>
      </c>
      <c r="H703" s="3">
        <v>0.41476428571428486</v>
      </c>
      <c r="I703" s="3">
        <v>0.10435714285714308</v>
      </c>
      <c r="J703" s="3">
        <v>0.33777142857142883</v>
      </c>
      <c r="K703" s="3">
        <v>9.5969230769230751E-2</v>
      </c>
      <c r="L703" s="3">
        <f t="shared" si="293"/>
        <v>0.28412477388961882</v>
      </c>
      <c r="M703" s="4">
        <f t="shared" si="294"/>
        <v>0</v>
      </c>
      <c r="N703" s="4">
        <f t="shared" si="295"/>
        <v>0</v>
      </c>
      <c r="O703" s="4">
        <f t="shared" si="296"/>
        <v>0</v>
      </c>
      <c r="P703" s="4">
        <f t="shared" si="297"/>
        <v>0</v>
      </c>
      <c r="Q703" s="4">
        <f t="shared" si="298"/>
        <v>0</v>
      </c>
      <c r="R703" s="4">
        <f t="shared" si="299"/>
        <v>0</v>
      </c>
      <c r="S703" s="4">
        <f t="shared" si="300"/>
        <v>0</v>
      </c>
      <c r="T703" s="5">
        <f t="shared" si="319"/>
        <v>9799.4323881488381</v>
      </c>
      <c r="U703" s="5">
        <f t="shared" si="319"/>
        <v>296.53141414710456</v>
      </c>
      <c r="V703" s="5">
        <f t="shared" si="319"/>
        <v>242.19931234940708</v>
      </c>
      <c r="W703" s="5">
        <f t="shared" si="318"/>
        <v>52.960666709921746</v>
      </c>
      <c r="X703" s="5">
        <f t="shared" si="318"/>
        <v>27.843076028460953</v>
      </c>
      <c r="Y703" s="5">
        <f t="shared" si="318"/>
        <v>85.317944768770985</v>
      </c>
      <c r="Z703" s="5">
        <f t="shared" si="318"/>
        <v>30.680780284067616</v>
      </c>
      <c r="AA703" s="4">
        <v>0</v>
      </c>
      <c r="AB703" s="4">
        <f t="shared" si="301"/>
        <v>0</v>
      </c>
      <c r="AC703" s="3">
        <f t="shared" si="302"/>
        <v>0</v>
      </c>
      <c r="AD703" s="4">
        <v>27.199999999999989</v>
      </c>
      <c r="AE703" s="4">
        <v>1.4845555555555554</v>
      </c>
      <c r="AF703" s="4">
        <v>1.4233655555555595</v>
      </c>
      <c r="AG703" s="4">
        <v>6.1189999999999918E-2</v>
      </c>
      <c r="AH703" s="4">
        <v>0.24899999999999975</v>
      </c>
      <c r="AI703" s="4">
        <v>0.83462500000000128</v>
      </c>
      <c r="AJ703" s="4">
        <v>0.16144444444444475</v>
      </c>
      <c r="AK703" s="3">
        <f t="shared" si="303"/>
        <v>0.19343351139067785</v>
      </c>
      <c r="AL703" s="4">
        <f t="shared" si="304"/>
        <v>0</v>
      </c>
      <c r="AM703" s="4">
        <f t="shared" si="305"/>
        <v>0</v>
      </c>
      <c r="AN703" s="4">
        <f t="shared" si="306"/>
        <v>0</v>
      </c>
      <c r="AO703" s="4">
        <f t="shared" si="307"/>
        <v>0</v>
      </c>
      <c r="AP703" s="4">
        <f t="shared" si="308"/>
        <v>0</v>
      </c>
      <c r="AQ703" s="4">
        <f t="shared" si="309"/>
        <v>0</v>
      </c>
      <c r="AR703" s="4">
        <f t="shared" si="310"/>
        <v>0</v>
      </c>
      <c r="AS703" s="5">
        <f t="shared" si="311"/>
        <v>5822.7684184993823</v>
      </c>
      <c r="AT703" s="5">
        <f t="shared" si="312"/>
        <v>228.47882643368075</v>
      </c>
      <c r="AU703" s="5">
        <f t="shared" si="313"/>
        <v>201.29502363880027</v>
      </c>
      <c r="AV703" s="5">
        <f t="shared" si="314"/>
        <v>27.429265373555484</v>
      </c>
      <c r="AW703" s="5">
        <f t="shared" si="315"/>
        <v>26.53342792554589</v>
      </c>
      <c r="AX703" s="5">
        <f t="shared" si="316"/>
        <v>85.243626140732317</v>
      </c>
      <c r="AY703" s="5">
        <f t="shared" si="317"/>
        <v>33.123619149270453</v>
      </c>
    </row>
    <row r="704" spans="1:51" x14ac:dyDescent="0.25">
      <c r="A704" s="2">
        <v>42675</v>
      </c>
      <c r="B704" s="299">
        <v>2016</v>
      </c>
      <c r="C704" s="1" t="s">
        <v>346</v>
      </c>
      <c r="D704" s="3">
        <v>0</v>
      </c>
      <c r="E704" s="3">
        <v>23.962500000000045</v>
      </c>
      <c r="F704" s="3">
        <v>1.4882857142857133</v>
      </c>
      <c r="G704" s="3">
        <v>1.1028785714285727</v>
      </c>
      <c r="H704" s="3">
        <v>0.41476428571428486</v>
      </c>
      <c r="I704" s="3">
        <v>0.10435714285714308</v>
      </c>
      <c r="J704" s="3">
        <v>0.33777142857142883</v>
      </c>
      <c r="K704" s="3">
        <v>9.5969230769230751E-2</v>
      </c>
      <c r="L704" s="3">
        <f t="shared" si="293"/>
        <v>0.28412477388961882</v>
      </c>
      <c r="M704" s="4">
        <f t="shared" si="294"/>
        <v>0</v>
      </c>
      <c r="N704" s="4">
        <f t="shared" si="295"/>
        <v>0</v>
      </c>
      <c r="O704" s="4">
        <f t="shared" si="296"/>
        <v>0</v>
      </c>
      <c r="P704" s="4">
        <f t="shared" si="297"/>
        <v>0</v>
      </c>
      <c r="Q704" s="4">
        <f t="shared" si="298"/>
        <v>0</v>
      </c>
      <c r="R704" s="4">
        <f t="shared" si="299"/>
        <v>0</v>
      </c>
      <c r="S704" s="4">
        <f t="shared" si="300"/>
        <v>0</v>
      </c>
      <c r="T704" s="5">
        <f t="shared" si="319"/>
        <v>9799.4323881488381</v>
      </c>
      <c r="U704" s="5">
        <f t="shared" si="319"/>
        <v>296.53141414710456</v>
      </c>
      <c r="V704" s="5">
        <f t="shared" si="319"/>
        <v>242.19931234940708</v>
      </c>
      <c r="W704" s="5">
        <f t="shared" si="318"/>
        <v>52.960666709921746</v>
      </c>
      <c r="X704" s="5">
        <f t="shared" si="318"/>
        <v>27.843076028460953</v>
      </c>
      <c r="Y704" s="5">
        <f t="shared" si="318"/>
        <v>85.317944768770985</v>
      </c>
      <c r="Z704" s="5">
        <f t="shared" si="318"/>
        <v>30.680780284067616</v>
      </c>
      <c r="AA704" s="4">
        <v>0</v>
      </c>
      <c r="AB704" s="4">
        <f t="shared" si="301"/>
        <v>0</v>
      </c>
      <c r="AC704" s="3">
        <f t="shared" si="302"/>
        <v>0</v>
      </c>
      <c r="AD704" s="4">
        <v>27.199999999999989</v>
      </c>
      <c r="AE704" s="4">
        <v>1.4845555555555554</v>
      </c>
      <c r="AF704" s="4">
        <v>1.4233655555555595</v>
      </c>
      <c r="AG704" s="4">
        <v>6.1189999999999918E-2</v>
      </c>
      <c r="AH704" s="4">
        <v>0.24899999999999975</v>
      </c>
      <c r="AI704" s="4">
        <v>0.83462500000000128</v>
      </c>
      <c r="AJ704" s="4">
        <v>0.16144444444444475</v>
      </c>
      <c r="AK704" s="3">
        <f t="shared" si="303"/>
        <v>0.19343351139067785</v>
      </c>
      <c r="AL704" s="4">
        <f t="shared" si="304"/>
        <v>0</v>
      </c>
      <c r="AM704" s="4">
        <f t="shared" si="305"/>
        <v>0</v>
      </c>
      <c r="AN704" s="4">
        <f t="shared" si="306"/>
        <v>0</v>
      </c>
      <c r="AO704" s="4">
        <f t="shared" si="307"/>
        <v>0</v>
      </c>
      <c r="AP704" s="4">
        <f t="shared" si="308"/>
        <v>0</v>
      </c>
      <c r="AQ704" s="4">
        <f t="shared" si="309"/>
        <v>0</v>
      </c>
      <c r="AR704" s="4">
        <f t="shared" si="310"/>
        <v>0</v>
      </c>
      <c r="AS704" s="5">
        <f t="shared" si="311"/>
        <v>5822.7684184993823</v>
      </c>
      <c r="AT704" s="5">
        <f t="shared" si="312"/>
        <v>228.47882643368075</v>
      </c>
      <c r="AU704" s="5">
        <f t="shared" si="313"/>
        <v>201.29502363880027</v>
      </c>
      <c r="AV704" s="5">
        <f t="shared" si="314"/>
        <v>27.429265373555484</v>
      </c>
      <c r="AW704" s="5">
        <f t="shared" si="315"/>
        <v>26.53342792554589</v>
      </c>
      <c r="AX704" s="5">
        <f t="shared" si="316"/>
        <v>85.243626140732317</v>
      </c>
      <c r="AY704" s="5">
        <f t="shared" si="317"/>
        <v>33.123619149270453</v>
      </c>
    </row>
    <row r="705" spans="1:51" x14ac:dyDescent="0.25">
      <c r="A705" s="2">
        <v>42676</v>
      </c>
      <c r="B705" s="299">
        <v>2016</v>
      </c>
      <c r="C705" s="1" t="s">
        <v>347</v>
      </c>
      <c r="D705" s="3">
        <v>0</v>
      </c>
      <c r="E705" s="3">
        <v>23.962500000000045</v>
      </c>
      <c r="F705" s="3">
        <v>1.4882857142857133</v>
      </c>
      <c r="G705" s="3">
        <v>1.1028785714285727</v>
      </c>
      <c r="H705" s="3">
        <v>0.41476428571428486</v>
      </c>
      <c r="I705" s="3">
        <v>0.10435714285714308</v>
      </c>
      <c r="J705" s="3">
        <v>0.33777142857142883</v>
      </c>
      <c r="K705" s="3">
        <v>9.5969230769230751E-2</v>
      </c>
      <c r="L705" s="3">
        <f t="shared" si="293"/>
        <v>0.28412477388961882</v>
      </c>
      <c r="M705" s="4">
        <f t="shared" si="294"/>
        <v>0</v>
      </c>
      <c r="N705" s="4">
        <f t="shared" si="295"/>
        <v>0</v>
      </c>
      <c r="O705" s="4">
        <f t="shared" si="296"/>
        <v>0</v>
      </c>
      <c r="P705" s="4">
        <f t="shared" si="297"/>
        <v>0</v>
      </c>
      <c r="Q705" s="4">
        <f t="shared" si="298"/>
        <v>0</v>
      </c>
      <c r="R705" s="4">
        <f t="shared" si="299"/>
        <v>0</v>
      </c>
      <c r="S705" s="4">
        <f t="shared" si="300"/>
        <v>0</v>
      </c>
      <c r="T705" s="5">
        <f t="shared" si="319"/>
        <v>9799.4323881488381</v>
      </c>
      <c r="U705" s="5">
        <f t="shared" si="319"/>
        <v>296.53141414710456</v>
      </c>
      <c r="V705" s="5">
        <f t="shared" si="319"/>
        <v>242.19931234940708</v>
      </c>
      <c r="W705" s="5">
        <f t="shared" si="318"/>
        <v>52.960666709921746</v>
      </c>
      <c r="X705" s="5">
        <f t="shared" si="318"/>
        <v>27.843076028460953</v>
      </c>
      <c r="Y705" s="5">
        <f t="shared" si="318"/>
        <v>85.317944768770985</v>
      </c>
      <c r="Z705" s="5">
        <f t="shared" si="318"/>
        <v>30.680780284067616</v>
      </c>
      <c r="AA705" s="4">
        <v>0</v>
      </c>
      <c r="AB705" s="4">
        <f t="shared" si="301"/>
        <v>0</v>
      </c>
      <c r="AC705" s="3">
        <f t="shared" si="302"/>
        <v>0</v>
      </c>
      <c r="AD705" s="4">
        <v>27.199999999999989</v>
      </c>
      <c r="AE705" s="4">
        <v>1.4845555555555554</v>
      </c>
      <c r="AF705" s="4">
        <v>1.4233655555555595</v>
      </c>
      <c r="AG705" s="4">
        <v>6.1189999999999918E-2</v>
      </c>
      <c r="AH705" s="4">
        <v>0.24899999999999975</v>
      </c>
      <c r="AI705" s="4">
        <v>0.83462500000000128</v>
      </c>
      <c r="AJ705" s="4">
        <v>0.16144444444444475</v>
      </c>
      <c r="AK705" s="3">
        <f t="shared" si="303"/>
        <v>0.19343351139067785</v>
      </c>
      <c r="AL705" s="4">
        <f t="shared" si="304"/>
        <v>0</v>
      </c>
      <c r="AM705" s="4">
        <f t="shared" si="305"/>
        <v>0</v>
      </c>
      <c r="AN705" s="4">
        <f t="shared" si="306"/>
        <v>0</v>
      </c>
      <c r="AO705" s="4">
        <f t="shared" si="307"/>
        <v>0</v>
      </c>
      <c r="AP705" s="4">
        <f t="shared" si="308"/>
        <v>0</v>
      </c>
      <c r="AQ705" s="4">
        <f t="shared" si="309"/>
        <v>0</v>
      </c>
      <c r="AR705" s="4">
        <f t="shared" si="310"/>
        <v>0</v>
      </c>
      <c r="AS705" s="5">
        <f t="shared" si="311"/>
        <v>5822.7684184993823</v>
      </c>
      <c r="AT705" s="5">
        <f t="shared" si="312"/>
        <v>228.47882643368075</v>
      </c>
      <c r="AU705" s="5">
        <f t="shared" si="313"/>
        <v>201.29502363880027</v>
      </c>
      <c r="AV705" s="5">
        <f t="shared" si="314"/>
        <v>27.429265373555484</v>
      </c>
      <c r="AW705" s="5">
        <f t="shared" si="315"/>
        <v>26.53342792554589</v>
      </c>
      <c r="AX705" s="5">
        <f t="shared" si="316"/>
        <v>85.243626140732317</v>
      </c>
      <c r="AY705" s="5">
        <f t="shared" si="317"/>
        <v>33.123619149270453</v>
      </c>
    </row>
    <row r="706" spans="1:51" x14ac:dyDescent="0.25">
      <c r="A706" s="2">
        <v>42677</v>
      </c>
      <c r="B706" s="299">
        <v>2016</v>
      </c>
      <c r="C706" s="1" t="s">
        <v>348</v>
      </c>
      <c r="D706" s="3">
        <v>0</v>
      </c>
      <c r="E706" s="3">
        <v>23.962500000000045</v>
      </c>
      <c r="F706" s="3">
        <v>1.4882857142857133</v>
      </c>
      <c r="G706" s="3">
        <v>1.1028785714285727</v>
      </c>
      <c r="H706" s="3">
        <v>0.41476428571428486</v>
      </c>
      <c r="I706" s="3">
        <v>0.10435714285714308</v>
      </c>
      <c r="J706" s="3">
        <v>0.33777142857142883</v>
      </c>
      <c r="K706" s="3">
        <v>9.5969230769230751E-2</v>
      </c>
      <c r="L706" s="3">
        <f t="shared" si="293"/>
        <v>0.28412477388961882</v>
      </c>
      <c r="M706" s="4">
        <f t="shared" si="294"/>
        <v>0</v>
      </c>
      <c r="N706" s="4">
        <f t="shared" si="295"/>
        <v>0</v>
      </c>
      <c r="O706" s="4">
        <f t="shared" si="296"/>
        <v>0</v>
      </c>
      <c r="P706" s="4">
        <f t="shared" si="297"/>
        <v>0</v>
      </c>
      <c r="Q706" s="4">
        <f t="shared" si="298"/>
        <v>0</v>
      </c>
      <c r="R706" s="4">
        <f t="shared" si="299"/>
        <v>0</v>
      </c>
      <c r="S706" s="4">
        <f t="shared" si="300"/>
        <v>0</v>
      </c>
      <c r="T706" s="5">
        <f t="shared" si="319"/>
        <v>9799.4323881488381</v>
      </c>
      <c r="U706" s="5">
        <f t="shared" si="319"/>
        <v>296.53141414710456</v>
      </c>
      <c r="V706" s="5">
        <f t="shared" si="319"/>
        <v>242.19931234940708</v>
      </c>
      <c r="W706" s="5">
        <f t="shared" si="318"/>
        <v>52.960666709921746</v>
      </c>
      <c r="X706" s="5">
        <f t="shared" si="318"/>
        <v>27.843076028460953</v>
      </c>
      <c r="Y706" s="5">
        <f t="shared" si="318"/>
        <v>85.317944768770985</v>
      </c>
      <c r="Z706" s="5">
        <f t="shared" si="318"/>
        <v>30.680780284067616</v>
      </c>
      <c r="AA706" s="4">
        <v>0</v>
      </c>
      <c r="AB706" s="4">
        <f t="shared" si="301"/>
        <v>0</v>
      </c>
      <c r="AC706" s="3">
        <f t="shared" si="302"/>
        <v>0</v>
      </c>
      <c r="AD706" s="4">
        <v>27.199999999999989</v>
      </c>
      <c r="AE706" s="4">
        <v>1.4845555555555554</v>
      </c>
      <c r="AF706" s="4">
        <v>1.4233655555555595</v>
      </c>
      <c r="AG706" s="4">
        <v>6.1189999999999918E-2</v>
      </c>
      <c r="AH706" s="4">
        <v>0.24899999999999975</v>
      </c>
      <c r="AI706" s="4">
        <v>0.83462500000000128</v>
      </c>
      <c r="AJ706" s="4">
        <v>0.16144444444444475</v>
      </c>
      <c r="AK706" s="3">
        <f t="shared" si="303"/>
        <v>0.19343351139067785</v>
      </c>
      <c r="AL706" s="4">
        <f t="shared" si="304"/>
        <v>0</v>
      </c>
      <c r="AM706" s="4">
        <f t="shared" si="305"/>
        <v>0</v>
      </c>
      <c r="AN706" s="4">
        <f t="shared" si="306"/>
        <v>0</v>
      </c>
      <c r="AO706" s="4">
        <f t="shared" si="307"/>
        <v>0</v>
      </c>
      <c r="AP706" s="4">
        <f t="shared" si="308"/>
        <v>0</v>
      </c>
      <c r="AQ706" s="4">
        <f t="shared" si="309"/>
        <v>0</v>
      </c>
      <c r="AR706" s="4">
        <f t="shared" si="310"/>
        <v>0</v>
      </c>
      <c r="AS706" s="5">
        <f t="shared" si="311"/>
        <v>5822.7684184993823</v>
      </c>
      <c r="AT706" s="5">
        <f t="shared" si="312"/>
        <v>228.47882643368075</v>
      </c>
      <c r="AU706" s="5">
        <f t="shared" si="313"/>
        <v>201.29502363880027</v>
      </c>
      <c r="AV706" s="5">
        <f t="shared" si="314"/>
        <v>27.429265373555484</v>
      </c>
      <c r="AW706" s="5">
        <f t="shared" si="315"/>
        <v>26.53342792554589</v>
      </c>
      <c r="AX706" s="5">
        <f t="shared" si="316"/>
        <v>85.243626140732317</v>
      </c>
      <c r="AY706" s="5">
        <f t="shared" si="317"/>
        <v>33.123619149270453</v>
      </c>
    </row>
    <row r="707" spans="1:51" x14ac:dyDescent="0.25">
      <c r="A707" s="2">
        <v>42678</v>
      </c>
      <c r="B707" s="299">
        <v>2016</v>
      </c>
      <c r="C707" s="1" t="s">
        <v>349</v>
      </c>
      <c r="D707" s="3">
        <v>0</v>
      </c>
      <c r="E707" s="3">
        <v>23.962500000000045</v>
      </c>
      <c r="F707" s="3">
        <v>1.4882857142857133</v>
      </c>
      <c r="G707" s="3">
        <v>1.1028785714285727</v>
      </c>
      <c r="H707" s="3">
        <v>0.41476428571428486</v>
      </c>
      <c r="I707" s="3">
        <v>0.10435714285714308</v>
      </c>
      <c r="J707" s="3">
        <v>0.33777142857142883</v>
      </c>
      <c r="K707" s="3">
        <v>9.5969230769230751E-2</v>
      </c>
      <c r="L707" s="3">
        <f t="shared" si="293"/>
        <v>0.28412477388961882</v>
      </c>
      <c r="M707" s="4">
        <f t="shared" si="294"/>
        <v>0</v>
      </c>
      <c r="N707" s="4">
        <f t="shared" si="295"/>
        <v>0</v>
      </c>
      <c r="O707" s="4">
        <f t="shared" si="296"/>
        <v>0</v>
      </c>
      <c r="P707" s="4">
        <f t="shared" si="297"/>
        <v>0</v>
      </c>
      <c r="Q707" s="4">
        <f t="shared" si="298"/>
        <v>0</v>
      </c>
      <c r="R707" s="4">
        <f t="shared" si="299"/>
        <v>0</v>
      </c>
      <c r="S707" s="4">
        <f t="shared" si="300"/>
        <v>0</v>
      </c>
      <c r="T707" s="5">
        <f t="shared" si="319"/>
        <v>9799.4323881488381</v>
      </c>
      <c r="U707" s="5">
        <f t="shared" si="319"/>
        <v>296.53141414710456</v>
      </c>
      <c r="V707" s="5">
        <f t="shared" si="319"/>
        <v>242.19931234940708</v>
      </c>
      <c r="W707" s="5">
        <f t="shared" si="318"/>
        <v>52.960666709921746</v>
      </c>
      <c r="X707" s="5">
        <f t="shared" si="318"/>
        <v>27.843076028460953</v>
      </c>
      <c r="Y707" s="5">
        <f t="shared" si="318"/>
        <v>85.317944768770985</v>
      </c>
      <c r="Z707" s="5">
        <f t="shared" si="318"/>
        <v>30.680780284067616</v>
      </c>
      <c r="AA707" s="4">
        <v>0</v>
      </c>
      <c r="AB707" s="4">
        <f t="shared" si="301"/>
        <v>0</v>
      </c>
      <c r="AC707" s="3">
        <f t="shared" si="302"/>
        <v>0</v>
      </c>
      <c r="AD707" s="4">
        <v>27.199999999999989</v>
      </c>
      <c r="AE707" s="4">
        <v>1.4845555555555554</v>
      </c>
      <c r="AF707" s="4">
        <v>1.4233655555555595</v>
      </c>
      <c r="AG707" s="4">
        <v>6.1189999999999918E-2</v>
      </c>
      <c r="AH707" s="4">
        <v>0.24899999999999975</v>
      </c>
      <c r="AI707" s="4">
        <v>0.83462500000000128</v>
      </c>
      <c r="AJ707" s="4">
        <v>0.16144444444444475</v>
      </c>
      <c r="AK707" s="3">
        <f t="shared" si="303"/>
        <v>0.19343351139067785</v>
      </c>
      <c r="AL707" s="4">
        <f t="shared" si="304"/>
        <v>0</v>
      </c>
      <c r="AM707" s="4">
        <f t="shared" si="305"/>
        <v>0</v>
      </c>
      <c r="AN707" s="4">
        <f t="shared" si="306"/>
        <v>0</v>
      </c>
      <c r="AO707" s="4">
        <f t="shared" si="307"/>
        <v>0</v>
      </c>
      <c r="AP707" s="4">
        <f t="shared" si="308"/>
        <v>0</v>
      </c>
      <c r="AQ707" s="4">
        <f t="shared" si="309"/>
        <v>0</v>
      </c>
      <c r="AR707" s="4">
        <f t="shared" si="310"/>
        <v>0</v>
      </c>
      <c r="AS707" s="5">
        <f t="shared" si="311"/>
        <v>5822.7684184993823</v>
      </c>
      <c r="AT707" s="5">
        <f t="shared" si="312"/>
        <v>228.47882643368075</v>
      </c>
      <c r="AU707" s="5">
        <f t="shared" si="313"/>
        <v>201.29502363880027</v>
      </c>
      <c r="AV707" s="5">
        <f t="shared" si="314"/>
        <v>27.429265373555484</v>
      </c>
      <c r="AW707" s="5">
        <f t="shared" si="315"/>
        <v>26.53342792554589</v>
      </c>
      <c r="AX707" s="5">
        <f t="shared" si="316"/>
        <v>85.243626140732317</v>
      </c>
      <c r="AY707" s="5">
        <f t="shared" si="317"/>
        <v>33.123619149270453</v>
      </c>
    </row>
    <row r="708" spans="1:51" x14ac:dyDescent="0.25">
      <c r="A708" s="2">
        <v>42679</v>
      </c>
      <c r="B708" s="299">
        <v>2016</v>
      </c>
      <c r="C708" s="1" t="s">
        <v>350</v>
      </c>
      <c r="D708" s="3">
        <v>0</v>
      </c>
      <c r="E708" s="3">
        <v>23.962500000000045</v>
      </c>
      <c r="F708" s="3">
        <v>1.4882857142857133</v>
      </c>
      <c r="G708" s="3">
        <v>1.1028785714285727</v>
      </c>
      <c r="H708" s="3">
        <v>0.41476428571428486</v>
      </c>
      <c r="I708" s="3">
        <v>0.10435714285714308</v>
      </c>
      <c r="J708" s="3">
        <v>0.33777142857142883</v>
      </c>
      <c r="K708" s="3">
        <v>9.5969230769230751E-2</v>
      </c>
      <c r="L708" s="3">
        <f t="shared" ref="L708:L771" si="320">K708/J708</f>
        <v>0.28412477388961882</v>
      </c>
      <c r="M708" s="4">
        <f t="shared" ref="M708:M771" si="321">$D708*1/35.314667*1000*60*60*24*E708*1/1000*1/1000</f>
        <v>0</v>
      </c>
      <c r="N708" s="4">
        <f t="shared" ref="N708:N771" si="322">$D708*1/35.314667*1000*60*60*24*F708*1/1000*1/1000</f>
        <v>0</v>
      </c>
      <c r="O708" s="4">
        <f t="shared" ref="O708:O771" si="323">$D708*1/35.314667*1000*60*60*24*G708*1/1000*1/1000</f>
        <v>0</v>
      </c>
      <c r="P708" s="4">
        <f t="shared" ref="P708:P771" si="324">$D708*1/35.314667*1000*60*60*24*H708*1/1000*1/1000</f>
        <v>0</v>
      </c>
      <c r="Q708" s="4">
        <f t="shared" ref="Q708:Q771" si="325">$D708*1/35.314667*1000*60*60*24*I708*1/1000*1/1000</f>
        <v>0</v>
      </c>
      <c r="R708" s="4">
        <f t="shared" ref="R708:R771" si="326">$D708*1/35.314667*1000*60*60*24*J708*1/1000*1/1000</f>
        <v>0</v>
      </c>
      <c r="S708" s="4">
        <f t="shared" ref="S708:S771" si="327">$D708*1/35.314667*1000*60*60*24*K708*1/1000*1/1000</f>
        <v>0</v>
      </c>
      <c r="T708" s="5">
        <f t="shared" si="319"/>
        <v>9799.4323881488381</v>
      </c>
      <c r="U708" s="5">
        <f t="shared" si="319"/>
        <v>296.53141414710456</v>
      </c>
      <c r="V708" s="5">
        <f t="shared" si="319"/>
        <v>242.19931234940708</v>
      </c>
      <c r="W708" s="5">
        <f t="shared" si="318"/>
        <v>52.960666709921746</v>
      </c>
      <c r="X708" s="5">
        <f t="shared" si="318"/>
        <v>27.843076028460953</v>
      </c>
      <c r="Y708" s="5">
        <f t="shared" si="318"/>
        <v>85.317944768770985</v>
      </c>
      <c r="Z708" s="5">
        <f t="shared" si="318"/>
        <v>30.680780284067616</v>
      </c>
      <c r="AA708" s="4">
        <v>0</v>
      </c>
      <c r="AB708" s="4">
        <f t="shared" ref="AB708:AB771" si="328">IF(AA708&lt;0,0,AA708)</f>
        <v>0</v>
      </c>
      <c r="AC708" s="3">
        <f t="shared" ref="AC708:AC771" si="329">$AB708*1/35.314667*60*60*24</f>
        <v>0</v>
      </c>
      <c r="AD708" s="4">
        <v>27.199999999999989</v>
      </c>
      <c r="AE708" s="4">
        <v>1.4845555555555554</v>
      </c>
      <c r="AF708" s="4">
        <v>1.4233655555555595</v>
      </c>
      <c r="AG708" s="4">
        <v>6.1189999999999918E-2</v>
      </c>
      <c r="AH708" s="4">
        <v>0.24899999999999975</v>
      </c>
      <c r="AI708" s="4">
        <v>0.83462500000000128</v>
      </c>
      <c r="AJ708" s="4">
        <v>0.16144444444444475</v>
      </c>
      <c r="AK708" s="3">
        <f t="shared" ref="AK708:AK771" si="330">AJ708/AI708</f>
        <v>0.19343351139067785</v>
      </c>
      <c r="AL708" s="4">
        <f t="shared" ref="AL708:AL771" si="331">$AB708*1/35.314667*1000*60*60*24*AD708*1/1000*1/1000</f>
        <v>0</v>
      </c>
      <c r="AM708" s="4">
        <f t="shared" ref="AM708:AM771" si="332">$AB708*1/35.314667*1000*60*60*24*AE708*1/1000*1/1000</f>
        <v>0</v>
      </c>
      <c r="AN708" s="4">
        <f t="shared" ref="AN708:AN771" si="333">$AB708*1/35.314667*1000*60*60*24*AF708*1/1000*1/1000</f>
        <v>0</v>
      </c>
      <c r="AO708" s="4">
        <f t="shared" ref="AO708:AO771" si="334">$AB708*1/35.314667*1000*60*60*24*AG708*1/1000*1/1000</f>
        <v>0</v>
      </c>
      <c r="AP708" s="4">
        <f t="shared" ref="AP708:AP771" si="335">$AB708*1/35.314667*1000*60*60*24*AH708*1/1000*1/1000</f>
        <v>0</v>
      </c>
      <c r="AQ708" s="4">
        <f t="shared" ref="AQ708:AQ771" si="336">$AB708*1/35.314667*1000*60*60*24*AI708*1/1000*1/1000</f>
        <v>0</v>
      </c>
      <c r="AR708" s="4">
        <f t="shared" ref="AR708:AR771" si="337">$AB708*1/35.314667*1000*60*60*24*AJ708*1/1000*1/1000</f>
        <v>0</v>
      </c>
      <c r="AS708" s="5">
        <f t="shared" ref="AS708:AS771" si="338">AS707+AL708</f>
        <v>5822.7684184993823</v>
      </c>
      <c r="AT708" s="5">
        <f t="shared" ref="AT708:AT771" si="339">AT707+AM708</f>
        <v>228.47882643368075</v>
      </c>
      <c r="AU708" s="5">
        <f t="shared" ref="AU708:AU771" si="340">AU707+AN708</f>
        <v>201.29502363880027</v>
      </c>
      <c r="AV708" s="5">
        <f t="shared" ref="AV708:AV771" si="341">AV707+AO708</f>
        <v>27.429265373555484</v>
      </c>
      <c r="AW708" s="5">
        <f t="shared" ref="AW708:AW771" si="342">AW707+AP708</f>
        <v>26.53342792554589</v>
      </c>
      <c r="AX708" s="5">
        <f t="shared" ref="AX708:AX771" si="343">AX707+AQ708</f>
        <v>85.243626140732317</v>
      </c>
      <c r="AY708" s="5">
        <f t="shared" ref="AY708:AY771" si="344">AY707+AR708</f>
        <v>33.123619149270453</v>
      </c>
    </row>
    <row r="709" spans="1:51" x14ac:dyDescent="0.25">
      <c r="A709" s="2">
        <v>42680</v>
      </c>
      <c r="B709" s="299">
        <v>2016</v>
      </c>
      <c r="C709" s="1" t="s">
        <v>351</v>
      </c>
      <c r="D709" s="3">
        <v>0</v>
      </c>
      <c r="E709" s="3">
        <v>23.962500000000045</v>
      </c>
      <c r="F709" s="3">
        <v>1.4882857142857133</v>
      </c>
      <c r="G709" s="3">
        <v>1.1028785714285727</v>
      </c>
      <c r="H709" s="3">
        <v>0.41476428571428486</v>
      </c>
      <c r="I709" s="3">
        <v>0.10435714285714308</v>
      </c>
      <c r="J709" s="3">
        <v>0.33777142857142883</v>
      </c>
      <c r="K709" s="3">
        <v>9.5969230769230751E-2</v>
      </c>
      <c r="L709" s="3">
        <f t="shared" si="320"/>
        <v>0.28412477388961882</v>
      </c>
      <c r="M709" s="4">
        <f t="shared" si="321"/>
        <v>0</v>
      </c>
      <c r="N709" s="4">
        <f t="shared" si="322"/>
        <v>0</v>
      </c>
      <c r="O709" s="4">
        <f t="shared" si="323"/>
        <v>0</v>
      </c>
      <c r="P709" s="4">
        <f t="shared" si="324"/>
        <v>0</v>
      </c>
      <c r="Q709" s="4">
        <f t="shared" si="325"/>
        <v>0</v>
      </c>
      <c r="R709" s="4">
        <f t="shared" si="326"/>
        <v>0</v>
      </c>
      <c r="S709" s="4">
        <f t="shared" si="327"/>
        <v>0</v>
      </c>
      <c r="T709" s="5">
        <f t="shared" si="319"/>
        <v>9799.4323881488381</v>
      </c>
      <c r="U709" s="5">
        <f t="shared" si="319"/>
        <v>296.53141414710456</v>
      </c>
      <c r="V709" s="5">
        <f t="shared" si="319"/>
        <v>242.19931234940708</v>
      </c>
      <c r="W709" s="5">
        <f t="shared" si="318"/>
        <v>52.960666709921746</v>
      </c>
      <c r="X709" s="5">
        <f t="shared" si="318"/>
        <v>27.843076028460953</v>
      </c>
      <c r="Y709" s="5">
        <f t="shared" si="318"/>
        <v>85.317944768770985</v>
      </c>
      <c r="Z709" s="5">
        <f t="shared" si="318"/>
        <v>30.680780284067616</v>
      </c>
      <c r="AA709" s="4">
        <v>0</v>
      </c>
      <c r="AB709" s="4">
        <f t="shared" si="328"/>
        <v>0</v>
      </c>
      <c r="AC709" s="3">
        <f t="shared" si="329"/>
        <v>0</v>
      </c>
      <c r="AD709" s="4">
        <v>27.199999999999989</v>
      </c>
      <c r="AE709" s="4">
        <v>1.4845555555555554</v>
      </c>
      <c r="AF709" s="4">
        <v>1.4233655555555595</v>
      </c>
      <c r="AG709" s="4">
        <v>6.1189999999999918E-2</v>
      </c>
      <c r="AH709" s="4">
        <v>0.24899999999999975</v>
      </c>
      <c r="AI709" s="4">
        <v>0.83462500000000128</v>
      </c>
      <c r="AJ709" s="4">
        <v>0.16144444444444475</v>
      </c>
      <c r="AK709" s="3">
        <f t="shared" si="330"/>
        <v>0.19343351139067785</v>
      </c>
      <c r="AL709" s="4">
        <f t="shared" si="331"/>
        <v>0</v>
      </c>
      <c r="AM709" s="4">
        <f t="shared" si="332"/>
        <v>0</v>
      </c>
      <c r="AN709" s="4">
        <f t="shared" si="333"/>
        <v>0</v>
      </c>
      <c r="AO709" s="4">
        <f t="shared" si="334"/>
        <v>0</v>
      </c>
      <c r="AP709" s="4">
        <f t="shared" si="335"/>
        <v>0</v>
      </c>
      <c r="AQ709" s="4">
        <f t="shared" si="336"/>
        <v>0</v>
      </c>
      <c r="AR709" s="4">
        <f t="shared" si="337"/>
        <v>0</v>
      </c>
      <c r="AS709" s="5">
        <f t="shared" si="338"/>
        <v>5822.7684184993823</v>
      </c>
      <c r="AT709" s="5">
        <f t="shared" si="339"/>
        <v>228.47882643368075</v>
      </c>
      <c r="AU709" s="5">
        <f t="shared" si="340"/>
        <v>201.29502363880027</v>
      </c>
      <c r="AV709" s="5">
        <f t="shared" si="341"/>
        <v>27.429265373555484</v>
      </c>
      <c r="AW709" s="5">
        <f t="shared" si="342"/>
        <v>26.53342792554589</v>
      </c>
      <c r="AX709" s="5">
        <f t="shared" si="343"/>
        <v>85.243626140732317</v>
      </c>
      <c r="AY709" s="5">
        <f t="shared" si="344"/>
        <v>33.123619149270453</v>
      </c>
    </row>
    <row r="710" spans="1:51" x14ac:dyDescent="0.25">
      <c r="A710" s="2">
        <v>42681</v>
      </c>
      <c r="B710" s="299">
        <v>2016</v>
      </c>
      <c r="C710" s="1" t="s">
        <v>352</v>
      </c>
      <c r="D710" s="3">
        <v>0</v>
      </c>
      <c r="E710" s="3">
        <v>23.962500000000045</v>
      </c>
      <c r="F710" s="3">
        <v>1.4882857142857133</v>
      </c>
      <c r="G710" s="3">
        <v>1.1028785714285727</v>
      </c>
      <c r="H710" s="3">
        <v>0.41476428571428486</v>
      </c>
      <c r="I710" s="3">
        <v>0.10435714285714308</v>
      </c>
      <c r="J710" s="3">
        <v>0.33777142857142883</v>
      </c>
      <c r="K710" s="3">
        <v>9.5969230769230751E-2</v>
      </c>
      <c r="L710" s="3">
        <f t="shared" si="320"/>
        <v>0.28412477388961882</v>
      </c>
      <c r="M710" s="4">
        <f t="shared" si="321"/>
        <v>0</v>
      </c>
      <c r="N710" s="4">
        <f t="shared" si="322"/>
        <v>0</v>
      </c>
      <c r="O710" s="4">
        <f t="shared" si="323"/>
        <v>0</v>
      </c>
      <c r="P710" s="4">
        <f t="shared" si="324"/>
        <v>0</v>
      </c>
      <c r="Q710" s="4">
        <f t="shared" si="325"/>
        <v>0</v>
      </c>
      <c r="R710" s="4">
        <f t="shared" si="326"/>
        <v>0</v>
      </c>
      <c r="S710" s="4">
        <f t="shared" si="327"/>
        <v>0</v>
      </c>
      <c r="T710" s="5">
        <f t="shared" si="319"/>
        <v>9799.4323881488381</v>
      </c>
      <c r="U710" s="5">
        <f t="shared" si="319"/>
        <v>296.53141414710456</v>
      </c>
      <c r="V710" s="5">
        <f t="shared" si="319"/>
        <v>242.19931234940708</v>
      </c>
      <c r="W710" s="5">
        <f t="shared" si="318"/>
        <v>52.960666709921746</v>
      </c>
      <c r="X710" s="5">
        <f t="shared" si="318"/>
        <v>27.843076028460953</v>
      </c>
      <c r="Y710" s="5">
        <f t="shared" si="318"/>
        <v>85.317944768770985</v>
      </c>
      <c r="Z710" s="5">
        <f t="shared" si="318"/>
        <v>30.680780284067616</v>
      </c>
      <c r="AA710" s="4">
        <v>0</v>
      </c>
      <c r="AB710" s="4">
        <f t="shared" si="328"/>
        <v>0</v>
      </c>
      <c r="AC710" s="3">
        <f t="shared" si="329"/>
        <v>0</v>
      </c>
      <c r="AD710" s="4">
        <v>27.199999999999989</v>
      </c>
      <c r="AE710" s="4">
        <v>1.4845555555555554</v>
      </c>
      <c r="AF710" s="4">
        <v>1.4233655555555595</v>
      </c>
      <c r="AG710" s="4">
        <v>6.1189999999999918E-2</v>
      </c>
      <c r="AH710" s="4">
        <v>0.24899999999999975</v>
      </c>
      <c r="AI710" s="4">
        <v>0.83462500000000128</v>
      </c>
      <c r="AJ710" s="4">
        <v>0.16144444444444475</v>
      </c>
      <c r="AK710" s="3">
        <f t="shared" si="330"/>
        <v>0.19343351139067785</v>
      </c>
      <c r="AL710" s="4">
        <f t="shared" si="331"/>
        <v>0</v>
      </c>
      <c r="AM710" s="4">
        <f t="shared" si="332"/>
        <v>0</v>
      </c>
      <c r="AN710" s="4">
        <f t="shared" si="333"/>
        <v>0</v>
      </c>
      <c r="AO710" s="4">
        <f t="shared" si="334"/>
        <v>0</v>
      </c>
      <c r="AP710" s="4">
        <f t="shared" si="335"/>
        <v>0</v>
      </c>
      <c r="AQ710" s="4">
        <f t="shared" si="336"/>
        <v>0</v>
      </c>
      <c r="AR710" s="4">
        <f t="shared" si="337"/>
        <v>0</v>
      </c>
      <c r="AS710" s="5">
        <f t="shared" si="338"/>
        <v>5822.7684184993823</v>
      </c>
      <c r="AT710" s="5">
        <f t="shared" si="339"/>
        <v>228.47882643368075</v>
      </c>
      <c r="AU710" s="5">
        <f t="shared" si="340"/>
        <v>201.29502363880027</v>
      </c>
      <c r="AV710" s="5">
        <f t="shared" si="341"/>
        <v>27.429265373555484</v>
      </c>
      <c r="AW710" s="5">
        <f t="shared" si="342"/>
        <v>26.53342792554589</v>
      </c>
      <c r="AX710" s="5">
        <f t="shared" si="343"/>
        <v>85.243626140732317</v>
      </c>
      <c r="AY710" s="5">
        <f t="shared" si="344"/>
        <v>33.123619149270453</v>
      </c>
    </row>
    <row r="711" spans="1:51" x14ac:dyDescent="0.25">
      <c r="A711" s="2">
        <v>42682</v>
      </c>
      <c r="B711" s="299">
        <v>2016</v>
      </c>
      <c r="C711" s="1" t="s">
        <v>353</v>
      </c>
      <c r="D711" s="3">
        <v>0</v>
      </c>
      <c r="E711" s="3">
        <v>23.962500000000045</v>
      </c>
      <c r="F711" s="3">
        <v>1.4882857142857133</v>
      </c>
      <c r="G711" s="3">
        <v>1.1028785714285727</v>
      </c>
      <c r="H711" s="3">
        <v>0.41476428571428486</v>
      </c>
      <c r="I711" s="3">
        <v>0.10435714285714308</v>
      </c>
      <c r="J711" s="3">
        <v>0.33777142857142883</v>
      </c>
      <c r="K711" s="3">
        <v>9.5969230769230751E-2</v>
      </c>
      <c r="L711" s="3">
        <f t="shared" si="320"/>
        <v>0.28412477388961882</v>
      </c>
      <c r="M711" s="4">
        <f t="shared" si="321"/>
        <v>0</v>
      </c>
      <c r="N711" s="4">
        <f t="shared" si="322"/>
        <v>0</v>
      </c>
      <c r="O711" s="4">
        <f t="shared" si="323"/>
        <v>0</v>
      </c>
      <c r="P711" s="4">
        <f t="shared" si="324"/>
        <v>0</v>
      </c>
      <c r="Q711" s="4">
        <f t="shared" si="325"/>
        <v>0</v>
      </c>
      <c r="R711" s="4">
        <f t="shared" si="326"/>
        <v>0</v>
      </c>
      <c r="S711" s="4">
        <f t="shared" si="327"/>
        <v>0</v>
      </c>
      <c r="T711" s="5">
        <f t="shared" si="319"/>
        <v>9799.4323881488381</v>
      </c>
      <c r="U711" s="5">
        <f t="shared" si="319"/>
        <v>296.53141414710456</v>
      </c>
      <c r="V711" s="5">
        <f t="shared" si="319"/>
        <v>242.19931234940708</v>
      </c>
      <c r="W711" s="5">
        <f t="shared" si="318"/>
        <v>52.960666709921746</v>
      </c>
      <c r="X711" s="5">
        <f t="shared" si="318"/>
        <v>27.843076028460953</v>
      </c>
      <c r="Y711" s="5">
        <f t="shared" si="318"/>
        <v>85.317944768770985</v>
      </c>
      <c r="Z711" s="5">
        <f t="shared" si="318"/>
        <v>30.680780284067616</v>
      </c>
      <c r="AA711" s="4">
        <v>0</v>
      </c>
      <c r="AB711" s="4">
        <f t="shared" si="328"/>
        <v>0</v>
      </c>
      <c r="AC711" s="3">
        <f t="shared" si="329"/>
        <v>0</v>
      </c>
      <c r="AD711" s="4">
        <v>27.199999999999989</v>
      </c>
      <c r="AE711" s="4">
        <v>1.4845555555555554</v>
      </c>
      <c r="AF711" s="4">
        <v>1.4233655555555595</v>
      </c>
      <c r="AG711" s="4">
        <v>6.1189999999999918E-2</v>
      </c>
      <c r="AH711" s="4">
        <v>0.24899999999999975</v>
      </c>
      <c r="AI711" s="4">
        <v>0.83462500000000128</v>
      </c>
      <c r="AJ711" s="4">
        <v>0.16144444444444475</v>
      </c>
      <c r="AK711" s="3">
        <f t="shared" si="330"/>
        <v>0.19343351139067785</v>
      </c>
      <c r="AL711" s="4">
        <f t="shared" si="331"/>
        <v>0</v>
      </c>
      <c r="AM711" s="4">
        <f t="shared" si="332"/>
        <v>0</v>
      </c>
      <c r="AN711" s="4">
        <f t="shared" si="333"/>
        <v>0</v>
      </c>
      <c r="AO711" s="4">
        <f t="shared" si="334"/>
        <v>0</v>
      </c>
      <c r="AP711" s="4">
        <f t="shared" si="335"/>
        <v>0</v>
      </c>
      <c r="AQ711" s="4">
        <f t="shared" si="336"/>
        <v>0</v>
      </c>
      <c r="AR711" s="4">
        <f t="shared" si="337"/>
        <v>0</v>
      </c>
      <c r="AS711" s="5">
        <f t="shared" si="338"/>
        <v>5822.7684184993823</v>
      </c>
      <c r="AT711" s="5">
        <f t="shared" si="339"/>
        <v>228.47882643368075</v>
      </c>
      <c r="AU711" s="5">
        <f t="shared" si="340"/>
        <v>201.29502363880027</v>
      </c>
      <c r="AV711" s="5">
        <f t="shared" si="341"/>
        <v>27.429265373555484</v>
      </c>
      <c r="AW711" s="5">
        <f t="shared" si="342"/>
        <v>26.53342792554589</v>
      </c>
      <c r="AX711" s="5">
        <f t="shared" si="343"/>
        <v>85.243626140732317</v>
      </c>
      <c r="AY711" s="5">
        <f t="shared" si="344"/>
        <v>33.123619149270453</v>
      </c>
    </row>
    <row r="712" spans="1:51" x14ac:dyDescent="0.25">
      <c r="A712" s="2">
        <v>42683</v>
      </c>
      <c r="B712" s="299">
        <v>2016</v>
      </c>
      <c r="C712" s="1" t="s">
        <v>354</v>
      </c>
      <c r="D712" s="3">
        <v>0</v>
      </c>
      <c r="E712" s="3">
        <v>23.962500000000045</v>
      </c>
      <c r="F712" s="3">
        <v>1.4882857142857133</v>
      </c>
      <c r="G712" s="3">
        <v>1.1028785714285727</v>
      </c>
      <c r="H712" s="3">
        <v>0.41476428571428486</v>
      </c>
      <c r="I712" s="3">
        <v>0.10435714285714308</v>
      </c>
      <c r="J712" s="3">
        <v>0.33777142857142883</v>
      </c>
      <c r="K712" s="3">
        <v>9.5969230769230751E-2</v>
      </c>
      <c r="L712" s="3">
        <f t="shared" si="320"/>
        <v>0.28412477388961882</v>
      </c>
      <c r="M712" s="4">
        <f t="shared" si="321"/>
        <v>0</v>
      </c>
      <c r="N712" s="4">
        <f t="shared" si="322"/>
        <v>0</v>
      </c>
      <c r="O712" s="4">
        <f t="shared" si="323"/>
        <v>0</v>
      </c>
      <c r="P712" s="4">
        <f t="shared" si="324"/>
        <v>0</v>
      </c>
      <c r="Q712" s="4">
        <f t="shared" si="325"/>
        <v>0</v>
      </c>
      <c r="R712" s="4">
        <f t="shared" si="326"/>
        <v>0</v>
      </c>
      <c r="S712" s="4">
        <f t="shared" si="327"/>
        <v>0</v>
      </c>
      <c r="T712" s="5">
        <f t="shared" si="319"/>
        <v>9799.4323881488381</v>
      </c>
      <c r="U712" s="5">
        <f t="shared" si="319"/>
        <v>296.53141414710456</v>
      </c>
      <c r="V712" s="5">
        <f t="shared" si="319"/>
        <v>242.19931234940708</v>
      </c>
      <c r="W712" s="5">
        <f t="shared" si="318"/>
        <v>52.960666709921746</v>
      </c>
      <c r="X712" s="5">
        <f t="shared" si="318"/>
        <v>27.843076028460953</v>
      </c>
      <c r="Y712" s="5">
        <f t="shared" si="318"/>
        <v>85.317944768770985</v>
      </c>
      <c r="Z712" s="5">
        <f t="shared" si="318"/>
        <v>30.680780284067616</v>
      </c>
      <c r="AA712" s="4">
        <v>0</v>
      </c>
      <c r="AB712" s="4">
        <f t="shared" si="328"/>
        <v>0</v>
      </c>
      <c r="AC712" s="3">
        <f t="shared" si="329"/>
        <v>0</v>
      </c>
      <c r="AD712" s="4">
        <v>27.199999999999989</v>
      </c>
      <c r="AE712" s="4">
        <v>1.4845555555555554</v>
      </c>
      <c r="AF712" s="4">
        <v>1.4233655555555595</v>
      </c>
      <c r="AG712" s="4">
        <v>6.1189999999999918E-2</v>
      </c>
      <c r="AH712" s="4">
        <v>0.24899999999999975</v>
      </c>
      <c r="AI712" s="4">
        <v>0.83462500000000128</v>
      </c>
      <c r="AJ712" s="4">
        <v>0.16144444444444475</v>
      </c>
      <c r="AK712" s="3">
        <f t="shared" si="330"/>
        <v>0.19343351139067785</v>
      </c>
      <c r="AL712" s="4">
        <f t="shared" si="331"/>
        <v>0</v>
      </c>
      <c r="AM712" s="4">
        <f t="shared" si="332"/>
        <v>0</v>
      </c>
      <c r="AN712" s="4">
        <f t="shared" si="333"/>
        <v>0</v>
      </c>
      <c r="AO712" s="4">
        <f t="shared" si="334"/>
        <v>0</v>
      </c>
      <c r="AP712" s="4">
        <f t="shared" si="335"/>
        <v>0</v>
      </c>
      <c r="AQ712" s="4">
        <f t="shared" si="336"/>
        <v>0</v>
      </c>
      <c r="AR712" s="4">
        <f t="shared" si="337"/>
        <v>0</v>
      </c>
      <c r="AS712" s="5">
        <f t="shared" si="338"/>
        <v>5822.7684184993823</v>
      </c>
      <c r="AT712" s="5">
        <f t="shared" si="339"/>
        <v>228.47882643368075</v>
      </c>
      <c r="AU712" s="5">
        <f t="shared" si="340"/>
        <v>201.29502363880027</v>
      </c>
      <c r="AV712" s="5">
        <f t="shared" si="341"/>
        <v>27.429265373555484</v>
      </c>
      <c r="AW712" s="5">
        <f t="shared" si="342"/>
        <v>26.53342792554589</v>
      </c>
      <c r="AX712" s="5">
        <f t="shared" si="343"/>
        <v>85.243626140732317</v>
      </c>
      <c r="AY712" s="5">
        <f t="shared" si="344"/>
        <v>33.123619149270453</v>
      </c>
    </row>
    <row r="713" spans="1:51" x14ac:dyDescent="0.25">
      <c r="A713" s="2">
        <v>42684</v>
      </c>
      <c r="B713" s="299">
        <v>2016</v>
      </c>
      <c r="C713" s="1" t="s">
        <v>355</v>
      </c>
      <c r="D713" s="3">
        <v>0</v>
      </c>
      <c r="E713" s="3">
        <v>23.962500000000045</v>
      </c>
      <c r="F713" s="3">
        <v>1.4882857142857133</v>
      </c>
      <c r="G713" s="3">
        <v>1.1028785714285727</v>
      </c>
      <c r="H713" s="3">
        <v>0.41476428571428486</v>
      </c>
      <c r="I713" s="3">
        <v>0.10435714285714308</v>
      </c>
      <c r="J713" s="3">
        <v>0.33777142857142883</v>
      </c>
      <c r="K713" s="3">
        <v>9.5969230769230751E-2</v>
      </c>
      <c r="L713" s="3">
        <f t="shared" si="320"/>
        <v>0.28412477388961882</v>
      </c>
      <c r="M713" s="4">
        <f t="shared" si="321"/>
        <v>0</v>
      </c>
      <c r="N713" s="4">
        <f t="shared" si="322"/>
        <v>0</v>
      </c>
      <c r="O713" s="4">
        <f t="shared" si="323"/>
        <v>0</v>
      </c>
      <c r="P713" s="4">
        <f t="shared" si="324"/>
        <v>0</v>
      </c>
      <c r="Q713" s="4">
        <f t="shared" si="325"/>
        <v>0</v>
      </c>
      <c r="R713" s="4">
        <f t="shared" si="326"/>
        <v>0</v>
      </c>
      <c r="S713" s="4">
        <f t="shared" si="327"/>
        <v>0</v>
      </c>
      <c r="T713" s="5">
        <f t="shared" si="319"/>
        <v>9799.4323881488381</v>
      </c>
      <c r="U713" s="5">
        <f t="shared" si="319"/>
        <v>296.53141414710456</v>
      </c>
      <c r="V713" s="5">
        <f t="shared" si="319"/>
        <v>242.19931234940708</v>
      </c>
      <c r="W713" s="5">
        <f t="shared" si="318"/>
        <v>52.960666709921746</v>
      </c>
      <c r="X713" s="5">
        <f t="shared" si="318"/>
        <v>27.843076028460953</v>
      </c>
      <c r="Y713" s="5">
        <f t="shared" si="318"/>
        <v>85.317944768770985</v>
      </c>
      <c r="Z713" s="5">
        <f t="shared" si="318"/>
        <v>30.680780284067616</v>
      </c>
      <c r="AA713" s="4">
        <v>0</v>
      </c>
      <c r="AB713" s="4">
        <f t="shared" si="328"/>
        <v>0</v>
      </c>
      <c r="AC713" s="3">
        <f t="shared" si="329"/>
        <v>0</v>
      </c>
      <c r="AD713" s="4">
        <v>27.199999999999989</v>
      </c>
      <c r="AE713" s="4">
        <v>1.4845555555555554</v>
      </c>
      <c r="AF713" s="4">
        <v>1.4233655555555595</v>
      </c>
      <c r="AG713" s="4">
        <v>6.1189999999999918E-2</v>
      </c>
      <c r="AH713" s="4">
        <v>0.24899999999999975</v>
      </c>
      <c r="AI713" s="4">
        <v>0.83462500000000128</v>
      </c>
      <c r="AJ713" s="4">
        <v>0.16144444444444475</v>
      </c>
      <c r="AK713" s="3">
        <f t="shared" si="330"/>
        <v>0.19343351139067785</v>
      </c>
      <c r="AL713" s="4">
        <f t="shared" si="331"/>
        <v>0</v>
      </c>
      <c r="AM713" s="4">
        <f t="shared" si="332"/>
        <v>0</v>
      </c>
      <c r="AN713" s="4">
        <f t="shared" si="333"/>
        <v>0</v>
      </c>
      <c r="AO713" s="4">
        <f t="shared" si="334"/>
        <v>0</v>
      </c>
      <c r="AP713" s="4">
        <f t="shared" si="335"/>
        <v>0</v>
      </c>
      <c r="AQ713" s="4">
        <f t="shared" si="336"/>
        <v>0</v>
      </c>
      <c r="AR713" s="4">
        <f t="shared" si="337"/>
        <v>0</v>
      </c>
      <c r="AS713" s="5">
        <f t="shared" si="338"/>
        <v>5822.7684184993823</v>
      </c>
      <c r="AT713" s="5">
        <f t="shared" si="339"/>
        <v>228.47882643368075</v>
      </c>
      <c r="AU713" s="5">
        <f t="shared" si="340"/>
        <v>201.29502363880027</v>
      </c>
      <c r="AV713" s="5">
        <f t="shared" si="341"/>
        <v>27.429265373555484</v>
      </c>
      <c r="AW713" s="5">
        <f t="shared" si="342"/>
        <v>26.53342792554589</v>
      </c>
      <c r="AX713" s="5">
        <f t="shared" si="343"/>
        <v>85.243626140732317</v>
      </c>
      <c r="AY713" s="5">
        <f t="shared" si="344"/>
        <v>33.123619149270453</v>
      </c>
    </row>
    <row r="714" spans="1:51" x14ac:dyDescent="0.25">
      <c r="A714" s="2">
        <v>42685</v>
      </c>
      <c r="B714" s="299">
        <v>2016</v>
      </c>
      <c r="C714" s="1" t="s">
        <v>356</v>
      </c>
      <c r="D714" s="3">
        <v>0</v>
      </c>
      <c r="E714" s="3">
        <v>23.962500000000045</v>
      </c>
      <c r="F714" s="3">
        <v>1.4882857142857133</v>
      </c>
      <c r="G714" s="3">
        <v>1.1028785714285727</v>
      </c>
      <c r="H714" s="3">
        <v>0.41476428571428486</v>
      </c>
      <c r="I714" s="3">
        <v>0.10435714285714308</v>
      </c>
      <c r="J714" s="3">
        <v>0.33777142857142883</v>
      </c>
      <c r="K714" s="3">
        <v>9.5969230769230751E-2</v>
      </c>
      <c r="L714" s="3">
        <f t="shared" si="320"/>
        <v>0.28412477388961882</v>
      </c>
      <c r="M714" s="4">
        <f t="shared" si="321"/>
        <v>0</v>
      </c>
      <c r="N714" s="4">
        <f t="shared" si="322"/>
        <v>0</v>
      </c>
      <c r="O714" s="4">
        <f t="shared" si="323"/>
        <v>0</v>
      </c>
      <c r="P714" s="4">
        <f t="shared" si="324"/>
        <v>0</v>
      </c>
      <c r="Q714" s="4">
        <f t="shared" si="325"/>
        <v>0</v>
      </c>
      <c r="R714" s="4">
        <f t="shared" si="326"/>
        <v>0</v>
      </c>
      <c r="S714" s="4">
        <f t="shared" si="327"/>
        <v>0</v>
      </c>
      <c r="T714" s="5">
        <f t="shared" si="319"/>
        <v>9799.4323881488381</v>
      </c>
      <c r="U714" s="5">
        <f t="shared" si="319"/>
        <v>296.53141414710456</v>
      </c>
      <c r="V714" s="5">
        <f t="shared" si="319"/>
        <v>242.19931234940708</v>
      </c>
      <c r="W714" s="5">
        <f t="shared" si="318"/>
        <v>52.960666709921746</v>
      </c>
      <c r="X714" s="5">
        <f t="shared" si="318"/>
        <v>27.843076028460953</v>
      </c>
      <c r="Y714" s="5">
        <f t="shared" si="318"/>
        <v>85.317944768770985</v>
      </c>
      <c r="Z714" s="5">
        <f t="shared" si="318"/>
        <v>30.680780284067616</v>
      </c>
      <c r="AA714" s="4">
        <v>0</v>
      </c>
      <c r="AB714" s="4">
        <f t="shared" si="328"/>
        <v>0</v>
      </c>
      <c r="AC714" s="3">
        <f t="shared" si="329"/>
        <v>0</v>
      </c>
      <c r="AD714" s="4">
        <v>27.199999999999989</v>
      </c>
      <c r="AE714" s="4">
        <v>1.4845555555555554</v>
      </c>
      <c r="AF714" s="4">
        <v>1.4233655555555595</v>
      </c>
      <c r="AG714" s="4">
        <v>6.1189999999999918E-2</v>
      </c>
      <c r="AH714" s="4">
        <v>0.24899999999999975</v>
      </c>
      <c r="AI714" s="4">
        <v>0.83462500000000128</v>
      </c>
      <c r="AJ714" s="4">
        <v>0.16144444444444475</v>
      </c>
      <c r="AK714" s="3">
        <f t="shared" si="330"/>
        <v>0.19343351139067785</v>
      </c>
      <c r="AL714" s="4">
        <f t="shared" si="331"/>
        <v>0</v>
      </c>
      <c r="AM714" s="4">
        <f t="shared" si="332"/>
        <v>0</v>
      </c>
      <c r="AN714" s="4">
        <f t="shared" si="333"/>
        <v>0</v>
      </c>
      <c r="AO714" s="4">
        <f t="shared" si="334"/>
        <v>0</v>
      </c>
      <c r="AP714" s="4">
        <f t="shared" si="335"/>
        <v>0</v>
      </c>
      <c r="AQ714" s="4">
        <f t="shared" si="336"/>
        <v>0</v>
      </c>
      <c r="AR714" s="4">
        <f t="shared" si="337"/>
        <v>0</v>
      </c>
      <c r="AS714" s="5">
        <f t="shared" si="338"/>
        <v>5822.7684184993823</v>
      </c>
      <c r="AT714" s="5">
        <f t="shared" si="339"/>
        <v>228.47882643368075</v>
      </c>
      <c r="AU714" s="5">
        <f t="shared" si="340"/>
        <v>201.29502363880027</v>
      </c>
      <c r="AV714" s="5">
        <f t="shared" si="341"/>
        <v>27.429265373555484</v>
      </c>
      <c r="AW714" s="5">
        <f t="shared" si="342"/>
        <v>26.53342792554589</v>
      </c>
      <c r="AX714" s="5">
        <f t="shared" si="343"/>
        <v>85.243626140732317</v>
      </c>
      <c r="AY714" s="5">
        <f t="shared" si="344"/>
        <v>33.123619149270453</v>
      </c>
    </row>
    <row r="715" spans="1:51" x14ac:dyDescent="0.25">
      <c r="A715" s="2">
        <v>42686</v>
      </c>
      <c r="B715" s="299">
        <v>2016</v>
      </c>
      <c r="C715" s="1" t="s">
        <v>357</v>
      </c>
      <c r="D715" s="3">
        <v>0</v>
      </c>
      <c r="E715" s="3">
        <v>23.962500000000045</v>
      </c>
      <c r="F715" s="3">
        <v>1.4882857142857133</v>
      </c>
      <c r="G715" s="3">
        <v>1.1028785714285727</v>
      </c>
      <c r="H715" s="3">
        <v>0.41476428571428486</v>
      </c>
      <c r="I715" s="3">
        <v>0.10435714285714308</v>
      </c>
      <c r="J715" s="3">
        <v>0.33777142857142883</v>
      </c>
      <c r="K715" s="3">
        <v>9.5969230769230751E-2</v>
      </c>
      <c r="L715" s="3">
        <f t="shared" si="320"/>
        <v>0.28412477388961882</v>
      </c>
      <c r="M715" s="4">
        <f t="shared" si="321"/>
        <v>0</v>
      </c>
      <c r="N715" s="4">
        <f t="shared" si="322"/>
        <v>0</v>
      </c>
      <c r="O715" s="4">
        <f t="shared" si="323"/>
        <v>0</v>
      </c>
      <c r="P715" s="4">
        <f t="shared" si="324"/>
        <v>0</v>
      </c>
      <c r="Q715" s="4">
        <f t="shared" si="325"/>
        <v>0</v>
      </c>
      <c r="R715" s="4">
        <f t="shared" si="326"/>
        <v>0</v>
      </c>
      <c r="S715" s="4">
        <f t="shared" si="327"/>
        <v>0</v>
      </c>
      <c r="T715" s="5">
        <f t="shared" si="319"/>
        <v>9799.4323881488381</v>
      </c>
      <c r="U715" s="5">
        <f t="shared" si="319"/>
        <v>296.53141414710456</v>
      </c>
      <c r="V715" s="5">
        <f t="shared" si="319"/>
        <v>242.19931234940708</v>
      </c>
      <c r="W715" s="5">
        <f t="shared" si="318"/>
        <v>52.960666709921746</v>
      </c>
      <c r="X715" s="5">
        <f t="shared" si="318"/>
        <v>27.843076028460953</v>
      </c>
      <c r="Y715" s="5">
        <f t="shared" si="318"/>
        <v>85.317944768770985</v>
      </c>
      <c r="Z715" s="5">
        <f t="shared" si="318"/>
        <v>30.680780284067616</v>
      </c>
      <c r="AA715" s="4">
        <v>0</v>
      </c>
      <c r="AB715" s="4">
        <f t="shared" si="328"/>
        <v>0</v>
      </c>
      <c r="AC715" s="3">
        <f t="shared" si="329"/>
        <v>0</v>
      </c>
      <c r="AD715" s="4">
        <v>27.199999999999989</v>
      </c>
      <c r="AE715" s="4">
        <v>1.4845555555555554</v>
      </c>
      <c r="AF715" s="4">
        <v>1.4233655555555595</v>
      </c>
      <c r="AG715" s="4">
        <v>6.1189999999999918E-2</v>
      </c>
      <c r="AH715" s="4">
        <v>0.24899999999999975</v>
      </c>
      <c r="AI715" s="4">
        <v>0.83462500000000128</v>
      </c>
      <c r="AJ715" s="4">
        <v>0.16144444444444475</v>
      </c>
      <c r="AK715" s="3">
        <f t="shared" si="330"/>
        <v>0.19343351139067785</v>
      </c>
      <c r="AL715" s="4">
        <f t="shared" si="331"/>
        <v>0</v>
      </c>
      <c r="AM715" s="4">
        <f t="shared" si="332"/>
        <v>0</v>
      </c>
      <c r="AN715" s="4">
        <f t="shared" si="333"/>
        <v>0</v>
      </c>
      <c r="AO715" s="4">
        <f t="shared" si="334"/>
        <v>0</v>
      </c>
      <c r="AP715" s="4">
        <f t="shared" si="335"/>
        <v>0</v>
      </c>
      <c r="AQ715" s="4">
        <f t="shared" si="336"/>
        <v>0</v>
      </c>
      <c r="AR715" s="4">
        <f t="shared" si="337"/>
        <v>0</v>
      </c>
      <c r="AS715" s="5">
        <f t="shared" si="338"/>
        <v>5822.7684184993823</v>
      </c>
      <c r="AT715" s="5">
        <f t="shared" si="339"/>
        <v>228.47882643368075</v>
      </c>
      <c r="AU715" s="5">
        <f t="shared" si="340"/>
        <v>201.29502363880027</v>
      </c>
      <c r="AV715" s="5">
        <f t="shared" si="341"/>
        <v>27.429265373555484</v>
      </c>
      <c r="AW715" s="5">
        <f t="shared" si="342"/>
        <v>26.53342792554589</v>
      </c>
      <c r="AX715" s="5">
        <f t="shared" si="343"/>
        <v>85.243626140732317</v>
      </c>
      <c r="AY715" s="5">
        <f t="shared" si="344"/>
        <v>33.123619149270453</v>
      </c>
    </row>
    <row r="716" spans="1:51" x14ac:dyDescent="0.25">
      <c r="A716" s="2">
        <v>42687</v>
      </c>
      <c r="B716" s="299">
        <v>2016</v>
      </c>
      <c r="C716" s="1" t="s">
        <v>358</v>
      </c>
      <c r="D716" s="3">
        <v>0</v>
      </c>
      <c r="E716" s="3">
        <v>23.962500000000045</v>
      </c>
      <c r="F716" s="3">
        <v>1.4882857142857133</v>
      </c>
      <c r="G716" s="3">
        <v>1.1028785714285727</v>
      </c>
      <c r="H716" s="3">
        <v>0.41476428571428486</v>
      </c>
      <c r="I716" s="3">
        <v>0.10435714285714308</v>
      </c>
      <c r="J716" s="3">
        <v>0.33777142857142883</v>
      </c>
      <c r="K716" s="3">
        <v>9.5969230769230751E-2</v>
      </c>
      <c r="L716" s="3">
        <f t="shared" si="320"/>
        <v>0.28412477388961882</v>
      </c>
      <c r="M716" s="4">
        <f t="shared" si="321"/>
        <v>0</v>
      </c>
      <c r="N716" s="4">
        <f t="shared" si="322"/>
        <v>0</v>
      </c>
      <c r="O716" s="4">
        <f t="shared" si="323"/>
        <v>0</v>
      </c>
      <c r="P716" s="4">
        <f t="shared" si="324"/>
        <v>0</v>
      </c>
      <c r="Q716" s="4">
        <f t="shared" si="325"/>
        <v>0</v>
      </c>
      <c r="R716" s="4">
        <f t="shared" si="326"/>
        <v>0</v>
      </c>
      <c r="S716" s="4">
        <f t="shared" si="327"/>
        <v>0</v>
      </c>
      <c r="T716" s="5">
        <f t="shared" si="319"/>
        <v>9799.4323881488381</v>
      </c>
      <c r="U716" s="5">
        <f t="shared" si="319"/>
        <v>296.53141414710456</v>
      </c>
      <c r="V716" s="5">
        <f t="shared" si="319"/>
        <v>242.19931234940708</v>
      </c>
      <c r="W716" s="5">
        <f t="shared" si="318"/>
        <v>52.960666709921746</v>
      </c>
      <c r="X716" s="5">
        <f t="shared" si="318"/>
        <v>27.843076028460953</v>
      </c>
      <c r="Y716" s="5">
        <f t="shared" si="318"/>
        <v>85.317944768770985</v>
      </c>
      <c r="Z716" s="5">
        <f t="shared" si="318"/>
        <v>30.680780284067616</v>
      </c>
      <c r="AA716" s="4">
        <v>0</v>
      </c>
      <c r="AB716" s="4">
        <f t="shared" si="328"/>
        <v>0</v>
      </c>
      <c r="AC716" s="3">
        <f t="shared" si="329"/>
        <v>0</v>
      </c>
      <c r="AD716" s="4">
        <v>27.199999999999989</v>
      </c>
      <c r="AE716" s="4">
        <v>1.4845555555555554</v>
      </c>
      <c r="AF716" s="4">
        <v>1.4233655555555595</v>
      </c>
      <c r="AG716" s="4">
        <v>6.1189999999999918E-2</v>
      </c>
      <c r="AH716" s="4">
        <v>0.24899999999999975</v>
      </c>
      <c r="AI716" s="4">
        <v>0.83462500000000128</v>
      </c>
      <c r="AJ716" s="4">
        <v>0.16144444444444475</v>
      </c>
      <c r="AK716" s="3">
        <f t="shared" si="330"/>
        <v>0.19343351139067785</v>
      </c>
      <c r="AL716" s="4">
        <f t="shared" si="331"/>
        <v>0</v>
      </c>
      <c r="AM716" s="4">
        <f t="shared" si="332"/>
        <v>0</v>
      </c>
      <c r="AN716" s="4">
        <f t="shared" si="333"/>
        <v>0</v>
      </c>
      <c r="AO716" s="4">
        <f t="shared" si="334"/>
        <v>0</v>
      </c>
      <c r="AP716" s="4">
        <f t="shared" si="335"/>
        <v>0</v>
      </c>
      <c r="AQ716" s="4">
        <f t="shared" si="336"/>
        <v>0</v>
      </c>
      <c r="AR716" s="4">
        <f t="shared" si="337"/>
        <v>0</v>
      </c>
      <c r="AS716" s="5">
        <f t="shared" si="338"/>
        <v>5822.7684184993823</v>
      </c>
      <c r="AT716" s="5">
        <f t="shared" si="339"/>
        <v>228.47882643368075</v>
      </c>
      <c r="AU716" s="5">
        <f t="shared" si="340"/>
        <v>201.29502363880027</v>
      </c>
      <c r="AV716" s="5">
        <f t="shared" si="341"/>
        <v>27.429265373555484</v>
      </c>
      <c r="AW716" s="5">
        <f t="shared" si="342"/>
        <v>26.53342792554589</v>
      </c>
      <c r="AX716" s="5">
        <f t="shared" si="343"/>
        <v>85.243626140732317</v>
      </c>
      <c r="AY716" s="5">
        <f t="shared" si="344"/>
        <v>33.123619149270453</v>
      </c>
    </row>
    <row r="717" spans="1:51" x14ac:dyDescent="0.25">
      <c r="A717" s="2">
        <v>42688</v>
      </c>
      <c r="B717" s="299">
        <v>2016</v>
      </c>
      <c r="C717" s="1" t="s">
        <v>359</v>
      </c>
      <c r="D717" s="3">
        <v>0</v>
      </c>
      <c r="E717" s="3">
        <v>23.962500000000045</v>
      </c>
      <c r="F717" s="3">
        <v>1.4882857142857133</v>
      </c>
      <c r="G717" s="3">
        <v>1.1028785714285727</v>
      </c>
      <c r="H717" s="3">
        <v>0.41476428571428486</v>
      </c>
      <c r="I717" s="3">
        <v>0.10435714285714308</v>
      </c>
      <c r="J717" s="3">
        <v>0.33777142857142883</v>
      </c>
      <c r="K717" s="3">
        <v>9.5969230769230751E-2</v>
      </c>
      <c r="L717" s="3">
        <f t="shared" si="320"/>
        <v>0.28412477388961882</v>
      </c>
      <c r="M717" s="4">
        <f t="shared" si="321"/>
        <v>0</v>
      </c>
      <c r="N717" s="4">
        <f t="shared" si="322"/>
        <v>0</v>
      </c>
      <c r="O717" s="4">
        <f t="shared" si="323"/>
        <v>0</v>
      </c>
      <c r="P717" s="4">
        <f t="shared" si="324"/>
        <v>0</v>
      </c>
      <c r="Q717" s="4">
        <f t="shared" si="325"/>
        <v>0</v>
      </c>
      <c r="R717" s="4">
        <f t="shared" si="326"/>
        <v>0</v>
      </c>
      <c r="S717" s="4">
        <f t="shared" si="327"/>
        <v>0</v>
      </c>
      <c r="T717" s="5">
        <f t="shared" si="319"/>
        <v>9799.4323881488381</v>
      </c>
      <c r="U717" s="5">
        <f t="shared" si="319"/>
        <v>296.53141414710456</v>
      </c>
      <c r="V717" s="5">
        <f t="shared" si="319"/>
        <v>242.19931234940708</v>
      </c>
      <c r="W717" s="5">
        <f t="shared" si="318"/>
        <v>52.960666709921746</v>
      </c>
      <c r="X717" s="5">
        <f t="shared" si="318"/>
        <v>27.843076028460953</v>
      </c>
      <c r="Y717" s="5">
        <f t="shared" si="318"/>
        <v>85.317944768770985</v>
      </c>
      <c r="Z717" s="5">
        <f t="shared" si="318"/>
        <v>30.680780284067616</v>
      </c>
      <c r="AA717" s="4">
        <v>0</v>
      </c>
      <c r="AB717" s="4">
        <f t="shared" si="328"/>
        <v>0</v>
      </c>
      <c r="AC717" s="3">
        <f t="shared" si="329"/>
        <v>0</v>
      </c>
      <c r="AD717" s="4">
        <v>27.199999999999989</v>
      </c>
      <c r="AE717" s="4">
        <v>1.4845555555555554</v>
      </c>
      <c r="AF717" s="4">
        <v>1.4233655555555595</v>
      </c>
      <c r="AG717" s="4">
        <v>6.1189999999999918E-2</v>
      </c>
      <c r="AH717" s="4">
        <v>0.24899999999999975</v>
      </c>
      <c r="AI717" s="4">
        <v>0.83462500000000128</v>
      </c>
      <c r="AJ717" s="4">
        <v>0.16144444444444475</v>
      </c>
      <c r="AK717" s="3">
        <f t="shared" si="330"/>
        <v>0.19343351139067785</v>
      </c>
      <c r="AL717" s="4">
        <f t="shared" si="331"/>
        <v>0</v>
      </c>
      <c r="AM717" s="4">
        <f t="shared" si="332"/>
        <v>0</v>
      </c>
      <c r="AN717" s="4">
        <f t="shared" si="333"/>
        <v>0</v>
      </c>
      <c r="AO717" s="4">
        <f t="shared" si="334"/>
        <v>0</v>
      </c>
      <c r="AP717" s="4">
        <f t="shared" si="335"/>
        <v>0</v>
      </c>
      <c r="AQ717" s="4">
        <f t="shared" si="336"/>
        <v>0</v>
      </c>
      <c r="AR717" s="4">
        <f t="shared" si="337"/>
        <v>0</v>
      </c>
      <c r="AS717" s="5">
        <f t="shared" si="338"/>
        <v>5822.7684184993823</v>
      </c>
      <c r="AT717" s="5">
        <f t="shared" si="339"/>
        <v>228.47882643368075</v>
      </c>
      <c r="AU717" s="5">
        <f t="shared" si="340"/>
        <v>201.29502363880027</v>
      </c>
      <c r="AV717" s="5">
        <f t="shared" si="341"/>
        <v>27.429265373555484</v>
      </c>
      <c r="AW717" s="5">
        <f t="shared" si="342"/>
        <v>26.53342792554589</v>
      </c>
      <c r="AX717" s="5">
        <f t="shared" si="343"/>
        <v>85.243626140732317</v>
      </c>
      <c r="AY717" s="5">
        <f t="shared" si="344"/>
        <v>33.123619149270453</v>
      </c>
    </row>
    <row r="718" spans="1:51" x14ac:dyDescent="0.25">
      <c r="A718" s="2">
        <v>42689</v>
      </c>
      <c r="B718" s="299">
        <v>2016</v>
      </c>
      <c r="C718" s="1" t="s">
        <v>360</v>
      </c>
      <c r="D718" s="3">
        <v>0</v>
      </c>
      <c r="E718" s="3">
        <v>23.962500000000045</v>
      </c>
      <c r="F718" s="3">
        <v>1.4882857142857133</v>
      </c>
      <c r="G718" s="3">
        <v>1.1028785714285727</v>
      </c>
      <c r="H718" s="3">
        <v>0.41476428571428486</v>
      </c>
      <c r="I718" s="3">
        <v>0.10435714285714308</v>
      </c>
      <c r="J718" s="3">
        <v>0.33777142857142883</v>
      </c>
      <c r="K718" s="3">
        <v>9.5969230769230751E-2</v>
      </c>
      <c r="L718" s="3">
        <f t="shared" si="320"/>
        <v>0.28412477388961882</v>
      </c>
      <c r="M718" s="4">
        <f t="shared" si="321"/>
        <v>0</v>
      </c>
      <c r="N718" s="4">
        <f t="shared" si="322"/>
        <v>0</v>
      </c>
      <c r="O718" s="4">
        <f t="shared" si="323"/>
        <v>0</v>
      </c>
      <c r="P718" s="4">
        <f t="shared" si="324"/>
        <v>0</v>
      </c>
      <c r="Q718" s="4">
        <f t="shared" si="325"/>
        <v>0</v>
      </c>
      <c r="R718" s="4">
        <f t="shared" si="326"/>
        <v>0</v>
      </c>
      <c r="S718" s="4">
        <f t="shared" si="327"/>
        <v>0</v>
      </c>
      <c r="T718" s="5">
        <f t="shared" si="319"/>
        <v>9799.4323881488381</v>
      </c>
      <c r="U718" s="5">
        <f t="shared" si="319"/>
        <v>296.53141414710456</v>
      </c>
      <c r="V718" s="5">
        <f t="shared" si="319"/>
        <v>242.19931234940708</v>
      </c>
      <c r="W718" s="5">
        <f t="shared" si="318"/>
        <v>52.960666709921746</v>
      </c>
      <c r="X718" s="5">
        <f t="shared" si="318"/>
        <v>27.843076028460953</v>
      </c>
      <c r="Y718" s="5">
        <f t="shared" si="318"/>
        <v>85.317944768770985</v>
      </c>
      <c r="Z718" s="5">
        <f t="shared" si="318"/>
        <v>30.680780284067616</v>
      </c>
      <c r="AA718" s="4">
        <v>0</v>
      </c>
      <c r="AB718" s="4">
        <f t="shared" si="328"/>
        <v>0</v>
      </c>
      <c r="AC718" s="3">
        <f t="shared" si="329"/>
        <v>0</v>
      </c>
      <c r="AD718" s="4">
        <v>27.199999999999989</v>
      </c>
      <c r="AE718" s="4">
        <v>1.4845555555555554</v>
      </c>
      <c r="AF718" s="4">
        <v>1.4233655555555595</v>
      </c>
      <c r="AG718" s="4">
        <v>6.1189999999999918E-2</v>
      </c>
      <c r="AH718" s="4">
        <v>0.24899999999999975</v>
      </c>
      <c r="AI718" s="4">
        <v>0.83462500000000128</v>
      </c>
      <c r="AJ718" s="4">
        <v>0.16144444444444475</v>
      </c>
      <c r="AK718" s="3">
        <f t="shared" si="330"/>
        <v>0.19343351139067785</v>
      </c>
      <c r="AL718" s="4">
        <f t="shared" si="331"/>
        <v>0</v>
      </c>
      <c r="AM718" s="4">
        <f t="shared" si="332"/>
        <v>0</v>
      </c>
      <c r="AN718" s="4">
        <f t="shared" si="333"/>
        <v>0</v>
      </c>
      <c r="AO718" s="4">
        <f t="shared" si="334"/>
        <v>0</v>
      </c>
      <c r="AP718" s="4">
        <f t="shared" si="335"/>
        <v>0</v>
      </c>
      <c r="AQ718" s="4">
        <f t="shared" si="336"/>
        <v>0</v>
      </c>
      <c r="AR718" s="4">
        <f t="shared" si="337"/>
        <v>0</v>
      </c>
      <c r="AS718" s="5">
        <f t="shared" si="338"/>
        <v>5822.7684184993823</v>
      </c>
      <c r="AT718" s="5">
        <f t="shared" si="339"/>
        <v>228.47882643368075</v>
      </c>
      <c r="AU718" s="5">
        <f t="shared" si="340"/>
        <v>201.29502363880027</v>
      </c>
      <c r="AV718" s="5">
        <f t="shared" si="341"/>
        <v>27.429265373555484</v>
      </c>
      <c r="AW718" s="5">
        <f t="shared" si="342"/>
        <v>26.53342792554589</v>
      </c>
      <c r="AX718" s="5">
        <f t="shared" si="343"/>
        <v>85.243626140732317</v>
      </c>
      <c r="AY718" s="5">
        <f t="shared" si="344"/>
        <v>33.123619149270453</v>
      </c>
    </row>
    <row r="719" spans="1:51" x14ac:dyDescent="0.25">
      <c r="A719" s="2">
        <v>42690</v>
      </c>
      <c r="B719" s="299">
        <v>2016</v>
      </c>
      <c r="C719" s="1" t="s">
        <v>361</v>
      </c>
      <c r="D719" s="3">
        <v>0</v>
      </c>
      <c r="E719" s="3">
        <v>23.962500000000045</v>
      </c>
      <c r="F719" s="3">
        <v>1.4882857142857133</v>
      </c>
      <c r="G719" s="3">
        <v>1.1028785714285727</v>
      </c>
      <c r="H719" s="3">
        <v>0.41476428571428486</v>
      </c>
      <c r="I719" s="3">
        <v>0.10435714285714308</v>
      </c>
      <c r="J719" s="3">
        <v>0.33777142857142883</v>
      </c>
      <c r="K719" s="3">
        <v>9.5969230769230751E-2</v>
      </c>
      <c r="L719" s="3">
        <f t="shared" si="320"/>
        <v>0.28412477388961882</v>
      </c>
      <c r="M719" s="4">
        <f t="shared" si="321"/>
        <v>0</v>
      </c>
      <c r="N719" s="4">
        <f t="shared" si="322"/>
        <v>0</v>
      </c>
      <c r="O719" s="4">
        <f t="shared" si="323"/>
        <v>0</v>
      </c>
      <c r="P719" s="4">
        <f t="shared" si="324"/>
        <v>0</v>
      </c>
      <c r="Q719" s="4">
        <f t="shared" si="325"/>
        <v>0</v>
      </c>
      <c r="R719" s="4">
        <f t="shared" si="326"/>
        <v>0</v>
      </c>
      <c r="S719" s="4">
        <f t="shared" si="327"/>
        <v>0</v>
      </c>
      <c r="T719" s="5">
        <f t="shared" si="319"/>
        <v>9799.4323881488381</v>
      </c>
      <c r="U719" s="5">
        <f t="shared" si="319"/>
        <v>296.53141414710456</v>
      </c>
      <c r="V719" s="5">
        <f t="shared" si="319"/>
        <v>242.19931234940708</v>
      </c>
      <c r="W719" s="5">
        <f t="shared" si="318"/>
        <v>52.960666709921746</v>
      </c>
      <c r="X719" s="5">
        <f t="shared" si="318"/>
        <v>27.843076028460953</v>
      </c>
      <c r="Y719" s="5">
        <f t="shared" si="318"/>
        <v>85.317944768770985</v>
      </c>
      <c r="Z719" s="5">
        <f t="shared" si="318"/>
        <v>30.680780284067616</v>
      </c>
      <c r="AA719" s="4">
        <v>0</v>
      </c>
      <c r="AB719" s="4">
        <f t="shared" si="328"/>
        <v>0</v>
      </c>
      <c r="AC719" s="3">
        <f t="shared" si="329"/>
        <v>0</v>
      </c>
      <c r="AD719" s="4">
        <v>27.199999999999989</v>
      </c>
      <c r="AE719" s="4">
        <v>1.4845555555555554</v>
      </c>
      <c r="AF719" s="4">
        <v>1.4233655555555595</v>
      </c>
      <c r="AG719" s="4">
        <v>6.1189999999999918E-2</v>
      </c>
      <c r="AH719" s="4">
        <v>0.24899999999999975</v>
      </c>
      <c r="AI719" s="4">
        <v>0.83462500000000128</v>
      </c>
      <c r="AJ719" s="4">
        <v>0.16144444444444475</v>
      </c>
      <c r="AK719" s="3">
        <f t="shared" si="330"/>
        <v>0.19343351139067785</v>
      </c>
      <c r="AL719" s="4">
        <f t="shared" si="331"/>
        <v>0</v>
      </c>
      <c r="AM719" s="4">
        <f t="shared" si="332"/>
        <v>0</v>
      </c>
      <c r="AN719" s="4">
        <f t="shared" si="333"/>
        <v>0</v>
      </c>
      <c r="AO719" s="4">
        <f t="shared" si="334"/>
        <v>0</v>
      </c>
      <c r="AP719" s="4">
        <f t="shared" si="335"/>
        <v>0</v>
      </c>
      <c r="AQ719" s="4">
        <f t="shared" si="336"/>
        <v>0</v>
      </c>
      <c r="AR719" s="4">
        <f t="shared" si="337"/>
        <v>0</v>
      </c>
      <c r="AS719" s="5">
        <f t="shared" si="338"/>
        <v>5822.7684184993823</v>
      </c>
      <c r="AT719" s="5">
        <f t="shared" si="339"/>
        <v>228.47882643368075</v>
      </c>
      <c r="AU719" s="5">
        <f t="shared" si="340"/>
        <v>201.29502363880027</v>
      </c>
      <c r="AV719" s="5">
        <f t="shared" si="341"/>
        <v>27.429265373555484</v>
      </c>
      <c r="AW719" s="5">
        <f t="shared" si="342"/>
        <v>26.53342792554589</v>
      </c>
      <c r="AX719" s="5">
        <f t="shared" si="343"/>
        <v>85.243626140732317</v>
      </c>
      <c r="AY719" s="5">
        <f t="shared" si="344"/>
        <v>33.123619149270453</v>
      </c>
    </row>
    <row r="720" spans="1:51" x14ac:dyDescent="0.25">
      <c r="A720" s="2">
        <v>42691</v>
      </c>
      <c r="B720" s="299">
        <v>2016</v>
      </c>
      <c r="C720" s="1" t="s">
        <v>362</v>
      </c>
      <c r="D720" s="3">
        <v>0</v>
      </c>
      <c r="E720" s="3">
        <v>23.962500000000045</v>
      </c>
      <c r="F720" s="3">
        <v>1.4882857142857133</v>
      </c>
      <c r="G720" s="3">
        <v>1.1028785714285727</v>
      </c>
      <c r="H720" s="3">
        <v>0.41476428571428486</v>
      </c>
      <c r="I720" s="3">
        <v>0.10435714285714308</v>
      </c>
      <c r="J720" s="3">
        <v>0.33777142857142883</v>
      </c>
      <c r="K720" s="3">
        <v>9.5969230769230751E-2</v>
      </c>
      <c r="L720" s="3">
        <f t="shared" si="320"/>
        <v>0.28412477388961882</v>
      </c>
      <c r="M720" s="4">
        <f t="shared" si="321"/>
        <v>0</v>
      </c>
      <c r="N720" s="4">
        <f t="shared" si="322"/>
        <v>0</v>
      </c>
      <c r="O720" s="4">
        <f t="shared" si="323"/>
        <v>0</v>
      </c>
      <c r="P720" s="4">
        <f t="shared" si="324"/>
        <v>0</v>
      </c>
      <c r="Q720" s="4">
        <f t="shared" si="325"/>
        <v>0</v>
      </c>
      <c r="R720" s="4">
        <f t="shared" si="326"/>
        <v>0</v>
      </c>
      <c r="S720" s="4">
        <f t="shared" si="327"/>
        <v>0</v>
      </c>
      <c r="T720" s="5">
        <f t="shared" si="319"/>
        <v>9799.4323881488381</v>
      </c>
      <c r="U720" s="5">
        <f t="shared" si="319"/>
        <v>296.53141414710456</v>
      </c>
      <c r="V720" s="5">
        <f t="shared" si="319"/>
        <v>242.19931234940708</v>
      </c>
      <c r="W720" s="5">
        <f t="shared" si="318"/>
        <v>52.960666709921746</v>
      </c>
      <c r="X720" s="5">
        <f t="shared" si="318"/>
        <v>27.843076028460953</v>
      </c>
      <c r="Y720" s="5">
        <f t="shared" si="318"/>
        <v>85.317944768770985</v>
      </c>
      <c r="Z720" s="5">
        <f t="shared" si="318"/>
        <v>30.680780284067616</v>
      </c>
      <c r="AA720" s="4">
        <v>0</v>
      </c>
      <c r="AB720" s="4">
        <f t="shared" si="328"/>
        <v>0</v>
      </c>
      <c r="AC720" s="3">
        <f t="shared" si="329"/>
        <v>0</v>
      </c>
      <c r="AD720" s="4">
        <v>27.199999999999989</v>
      </c>
      <c r="AE720" s="4">
        <v>1.4845555555555554</v>
      </c>
      <c r="AF720" s="4">
        <v>1.4233655555555595</v>
      </c>
      <c r="AG720" s="4">
        <v>6.1189999999999918E-2</v>
      </c>
      <c r="AH720" s="4">
        <v>0.24899999999999975</v>
      </c>
      <c r="AI720" s="4">
        <v>0.83462500000000128</v>
      </c>
      <c r="AJ720" s="4">
        <v>0.16144444444444475</v>
      </c>
      <c r="AK720" s="3">
        <f t="shared" si="330"/>
        <v>0.19343351139067785</v>
      </c>
      <c r="AL720" s="4">
        <f t="shared" si="331"/>
        <v>0</v>
      </c>
      <c r="AM720" s="4">
        <f t="shared" si="332"/>
        <v>0</v>
      </c>
      <c r="AN720" s="4">
        <f t="shared" si="333"/>
        <v>0</v>
      </c>
      <c r="AO720" s="4">
        <f t="shared" si="334"/>
        <v>0</v>
      </c>
      <c r="AP720" s="4">
        <f t="shared" si="335"/>
        <v>0</v>
      </c>
      <c r="AQ720" s="4">
        <f t="shared" si="336"/>
        <v>0</v>
      </c>
      <c r="AR720" s="4">
        <f t="shared" si="337"/>
        <v>0</v>
      </c>
      <c r="AS720" s="5">
        <f t="shared" si="338"/>
        <v>5822.7684184993823</v>
      </c>
      <c r="AT720" s="5">
        <f t="shared" si="339"/>
        <v>228.47882643368075</v>
      </c>
      <c r="AU720" s="5">
        <f t="shared" si="340"/>
        <v>201.29502363880027</v>
      </c>
      <c r="AV720" s="5">
        <f t="shared" si="341"/>
        <v>27.429265373555484</v>
      </c>
      <c r="AW720" s="5">
        <f t="shared" si="342"/>
        <v>26.53342792554589</v>
      </c>
      <c r="AX720" s="5">
        <f t="shared" si="343"/>
        <v>85.243626140732317</v>
      </c>
      <c r="AY720" s="5">
        <f t="shared" si="344"/>
        <v>33.123619149270453</v>
      </c>
    </row>
    <row r="721" spans="1:51" x14ac:dyDescent="0.25">
      <c r="A721" s="2">
        <v>42692</v>
      </c>
      <c r="B721" s="299">
        <v>2016</v>
      </c>
      <c r="C721" s="1" t="s">
        <v>363</v>
      </c>
      <c r="D721" s="3">
        <v>0</v>
      </c>
      <c r="E721" s="3">
        <v>23.962500000000045</v>
      </c>
      <c r="F721" s="3">
        <v>1.4882857142857133</v>
      </c>
      <c r="G721" s="3">
        <v>1.1028785714285727</v>
      </c>
      <c r="H721" s="3">
        <v>0.41476428571428486</v>
      </c>
      <c r="I721" s="3">
        <v>0.10435714285714308</v>
      </c>
      <c r="J721" s="3">
        <v>0.33777142857142883</v>
      </c>
      <c r="K721" s="3">
        <v>9.5969230769230751E-2</v>
      </c>
      <c r="L721" s="3">
        <f t="shared" si="320"/>
        <v>0.28412477388961882</v>
      </c>
      <c r="M721" s="4">
        <f t="shared" si="321"/>
        <v>0</v>
      </c>
      <c r="N721" s="4">
        <f t="shared" si="322"/>
        <v>0</v>
      </c>
      <c r="O721" s="4">
        <f t="shared" si="323"/>
        <v>0</v>
      </c>
      <c r="P721" s="4">
        <f t="shared" si="324"/>
        <v>0</v>
      </c>
      <c r="Q721" s="4">
        <f t="shared" si="325"/>
        <v>0</v>
      </c>
      <c r="R721" s="4">
        <f t="shared" si="326"/>
        <v>0</v>
      </c>
      <c r="S721" s="4">
        <f t="shared" si="327"/>
        <v>0</v>
      </c>
      <c r="T721" s="5">
        <f t="shared" si="319"/>
        <v>9799.4323881488381</v>
      </c>
      <c r="U721" s="5">
        <f t="shared" si="319"/>
        <v>296.53141414710456</v>
      </c>
      <c r="V721" s="5">
        <f t="shared" si="319"/>
        <v>242.19931234940708</v>
      </c>
      <c r="W721" s="5">
        <f t="shared" si="318"/>
        <v>52.960666709921746</v>
      </c>
      <c r="X721" s="5">
        <f t="shared" si="318"/>
        <v>27.843076028460953</v>
      </c>
      <c r="Y721" s="5">
        <f t="shared" si="318"/>
        <v>85.317944768770985</v>
      </c>
      <c r="Z721" s="5">
        <f t="shared" si="318"/>
        <v>30.680780284067616</v>
      </c>
      <c r="AA721" s="4">
        <v>0</v>
      </c>
      <c r="AB721" s="4">
        <f t="shared" si="328"/>
        <v>0</v>
      </c>
      <c r="AC721" s="3">
        <f t="shared" si="329"/>
        <v>0</v>
      </c>
      <c r="AD721" s="4">
        <v>27.199999999999989</v>
      </c>
      <c r="AE721" s="4">
        <v>1.4845555555555554</v>
      </c>
      <c r="AF721" s="4">
        <v>1.4233655555555595</v>
      </c>
      <c r="AG721" s="4">
        <v>6.1189999999999918E-2</v>
      </c>
      <c r="AH721" s="4">
        <v>0.24899999999999975</v>
      </c>
      <c r="AI721" s="4">
        <v>0.83462500000000128</v>
      </c>
      <c r="AJ721" s="4">
        <v>0.16144444444444475</v>
      </c>
      <c r="AK721" s="3">
        <f t="shared" si="330"/>
        <v>0.19343351139067785</v>
      </c>
      <c r="AL721" s="4">
        <f t="shared" si="331"/>
        <v>0</v>
      </c>
      <c r="AM721" s="4">
        <f t="shared" si="332"/>
        <v>0</v>
      </c>
      <c r="AN721" s="4">
        <f t="shared" si="333"/>
        <v>0</v>
      </c>
      <c r="AO721" s="4">
        <f t="shared" si="334"/>
        <v>0</v>
      </c>
      <c r="AP721" s="4">
        <f t="shared" si="335"/>
        <v>0</v>
      </c>
      <c r="AQ721" s="4">
        <f t="shared" si="336"/>
        <v>0</v>
      </c>
      <c r="AR721" s="4">
        <f t="shared" si="337"/>
        <v>0</v>
      </c>
      <c r="AS721" s="5">
        <f t="shared" si="338"/>
        <v>5822.7684184993823</v>
      </c>
      <c r="AT721" s="5">
        <f t="shared" si="339"/>
        <v>228.47882643368075</v>
      </c>
      <c r="AU721" s="5">
        <f t="shared" si="340"/>
        <v>201.29502363880027</v>
      </c>
      <c r="AV721" s="5">
        <f t="shared" si="341"/>
        <v>27.429265373555484</v>
      </c>
      <c r="AW721" s="5">
        <f t="shared" si="342"/>
        <v>26.53342792554589</v>
      </c>
      <c r="AX721" s="5">
        <f t="shared" si="343"/>
        <v>85.243626140732317</v>
      </c>
      <c r="AY721" s="5">
        <f t="shared" si="344"/>
        <v>33.123619149270453</v>
      </c>
    </row>
    <row r="722" spans="1:51" x14ac:dyDescent="0.25">
      <c r="A722" s="2">
        <v>42693</v>
      </c>
      <c r="B722" s="299">
        <v>2016</v>
      </c>
      <c r="C722" s="1" t="s">
        <v>364</v>
      </c>
      <c r="D722" s="3">
        <v>0</v>
      </c>
      <c r="E722" s="3">
        <v>23.962500000000045</v>
      </c>
      <c r="F722" s="3">
        <v>1.4882857142857133</v>
      </c>
      <c r="G722" s="3">
        <v>1.1028785714285727</v>
      </c>
      <c r="H722" s="3">
        <v>0.41476428571428486</v>
      </c>
      <c r="I722" s="3">
        <v>0.10435714285714308</v>
      </c>
      <c r="J722" s="3">
        <v>0.33777142857142883</v>
      </c>
      <c r="K722" s="3">
        <v>9.5969230769230751E-2</v>
      </c>
      <c r="L722" s="3">
        <f t="shared" si="320"/>
        <v>0.28412477388961882</v>
      </c>
      <c r="M722" s="4">
        <f t="shared" si="321"/>
        <v>0</v>
      </c>
      <c r="N722" s="4">
        <f t="shared" si="322"/>
        <v>0</v>
      </c>
      <c r="O722" s="4">
        <f t="shared" si="323"/>
        <v>0</v>
      </c>
      <c r="P722" s="4">
        <f t="shared" si="324"/>
        <v>0</v>
      </c>
      <c r="Q722" s="4">
        <f t="shared" si="325"/>
        <v>0</v>
      </c>
      <c r="R722" s="4">
        <f t="shared" si="326"/>
        <v>0</v>
      </c>
      <c r="S722" s="4">
        <f t="shared" si="327"/>
        <v>0</v>
      </c>
      <c r="T722" s="5">
        <f t="shared" si="319"/>
        <v>9799.4323881488381</v>
      </c>
      <c r="U722" s="5">
        <f t="shared" si="319"/>
        <v>296.53141414710456</v>
      </c>
      <c r="V722" s="5">
        <f t="shared" si="319"/>
        <v>242.19931234940708</v>
      </c>
      <c r="W722" s="5">
        <f t="shared" si="318"/>
        <v>52.960666709921746</v>
      </c>
      <c r="X722" s="5">
        <f t="shared" si="318"/>
        <v>27.843076028460953</v>
      </c>
      <c r="Y722" s="5">
        <f t="shared" si="318"/>
        <v>85.317944768770985</v>
      </c>
      <c r="Z722" s="5">
        <f t="shared" si="318"/>
        <v>30.680780284067616</v>
      </c>
      <c r="AA722" s="4">
        <v>0</v>
      </c>
      <c r="AB722" s="4">
        <f t="shared" si="328"/>
        <v>0</v>
      </c>
      <c r="AC722" s="3">
        <f t="shared" si="329"/>
        <v>0</v>
      </c>
      <c r="AD722" s="4">
        <v>27.199999999999989</v>
      </c>
      <c r="AE722" s="4">
        <v>1.4845555555555554</v>
      </c>
      <c r="AF722" s="4">
        <v>1.4233655555555595</v>
      </c>
      <c r="AG722" s="4">
        <v>6.1189999999999918E-2</v>
      </c>
      <c r="AH722" s="4">
        <v>0.24899999999999975</v>
      </c>
      <c r="AI722" s="4">
        <v>0.83462500000000128</v>
      </c>
      <c r="AJ722" s="4">
        <v>0.16144444444444475</v>
      </c>
      <c r="AK722" s="3">
        <f t="shared" si="330"/>
        <v>0.19343351139067785</v>
      </c>
      <c r="AL722" s="4">
        <f t="shared" si="331"/>
        <v>0</v>
      </c>
      <c r="AM722" s="4">
        <f t="shared" si="332"/>
        <v>0</v>
      </c>
      <c r="AN722" s="4">
        <f t="shared" si="333"/>
        <v>0</v>
      </c>
      <c r="AO722" s="4">
        <f t="shared" si="334"/>
        <v>0</v>
      </c>
      <c r="AP722" s="4">
        <f t="shared" si="335"/>
        <v>0</v>
      </c>
      <c r="AQ722" s="4">
        <f t="shared" si="336"/>
        <v>0</v>
      </c>
      <c r="AR722" s="4">
        <f t="shared" si="337"/>
        <v>0</v>
      </c>
      <c r="AS722" s="5">
        <f t="shared" si="338"/>
        <v>5822.7684184993823</v>
      </c>
      <c r="AT722" s="5">
        <f t="shared" si="339"/>
        <v>228.47882643368075</v>
      </c>
      <c r="AU722" s="5">
        <f t="shared" si="340"/>
        <v>201.29502363880027</v>
      </c>
      <c r="AV722" s="5">
        <f t="shared" si="341"/>
        <v>27.429265373555484</v>
      </c>
      <c r="AW722" s="5">
        <f t="shared" si="342"/>
        <v>26.53342792554589</v>
      </c>
      <c r="AX722" s="5">
        <f t="shared" si="343"/>
        <v>85.243626140732317</v>
      </c>
      <c r="AY722" s="5">
        <f t="shared" si="344"/>
        <v>33.123619149270453</v>
      </c>
    </row>
    <row r="723" spans="1:51" x14ac:dyDescent="0.25">
      <c r="A723" s="2">
        <v>42694</v>
      </c>
      <c r="B723" s="299">
        <v>2016</v>
      </c>
      <c r="C723" s="1" t="s">
        <v>365</v>
      </c>
      <c r="D723" s="3">
        <v>0</v>
      </c>
      <c r="E723" s="3">
        <v>23.962500000000045</v>
      </c>
      <c r="F723" s="3">
        <v>1.4882857142857133</v>
      </c>
      <c r="G723" s="3">
        <v>1.1028785714285727</v>
      </c>
      <c r="H723" s="3">
        <v>0.41476428571428486</v>
      </c>
      <c r="I723" s="3">
        <v>0.10435714285714308</v>
      </c>
      <c r="J723" s="3">
        <v>0.33777142857142883</v>
      </c>
      <c r="K723" s="3">
        <v>9.5969230769230751E-2</v>
      </c>
      <c r="L723" s="3">
        <f t="shared" si="320"/>
        <v>0.28412477388961882</v>
      </c>
      <c r="M723" s="4">
        <f t="shared" si="321"/>
        <v>0</v>
      </c>
      <c r="N723" s="4">
        <f t="shared" si="322"/>
        <v>0</v>
      </c>
      <c r="O723" s="4">
        <f t="shared" si="323"/>
        <v>0</v>
      </c>
      <c r="P723" s="4">
        <f t="shared" si="324"/>
        <v>0</v>
      </c>
      <c r="Q723" s="4">
        <f t="shared" si="325"/>
        <v>0</v>
      </c>
      <c r="R723" s="4">
        <f t="shared" si="326"/>
        <v>0</v>
      </c>
      <c r="S723" s="4">
        <f t="shared" si="327"/>
        <v>0</v>
      </c>
      <c r="T723" s="5">
        <f t="shared" si="319"/>
        <v>9799.4323881488381</v>
      </c>
      <c r="U723" s="5">
        <f t="shared" si="319"/>
        <v>296.53141414710456</v>
      </c>
      <c r="V723" s="5">
        <f t="shared" si="319"/>
        <v>242.19931234940708</v>
      </c>
      <c r="W723" s="5">
        <f t="shared" si="318"/>
        <v>52.960666709921746</v>
      </c>
      <c r="X723" s="5">
        <f t="shared" si="318"/>
        <v>27.843076028460953</v>
      </c>
      <c r="Y723" s="5">
        <f t="shared" si="318"/>
        <v>85.317944768770985</v>
      </c>
      <c r="Z723" s="5">
        <f t="shared" si="318"/>
        <v>30.680780284067616</v>
      </c>
      <c r="AA723" s="4">
        <v>0</v>
      </c>
      <c r="AB723" s="4">
        <f t="shared" si="328"/>
        <v>0</v>
      </c>
      <c r="AC723" s="3">
        <f t="shared" si="329"/>
        <v>0</v>
      </c>
      <c r="AD723" s="4">
        <v>27.199999999999989</v>
      </c>
      <c r="AE723" s="4">
        <v>1.4845555555555554</v>
      </c>
      <c r="AF723" s="4">
        <v>1.4233655555555595</v>
      </c>
      <c r="AG723" s="4">
        <v>6.1189999999999918E-2</v>
      </c>
      <c r="AH723" s="4">
        <v>0.24899999999999975</v>
      </c>
      <c r="AI723" s="4">
        <v>0.83462500000000128</v>
      </c>
      <c r="AJ723" s="4">
        <v>0.16144444444444475</v>
      </c>
      <c r="AK723" s="3">
        <f t="shared" si="330"/>
        <v>0.19343351139067785</v>
      </c>
      <c r="AL723" s="4">
        <f t="shared" si="331"/>
        <v>0</v>
      </c>
      <c r="AM723" s="4">
        <f t="shared" si="332"/>
        <v>0</v>
      </c>
      <c r="AN723" s="4">
        <f t="shared" si="333"/>
        <v>0</v>
      </c>
      <c r="AO723" s="4">
        <f t="shared" si="334"/>
        <v>0</v>
      </c>
      <c r="AP723" s="4">
        <f t="shared" si="335"/>
        <v>0</v>
      </c>
      <c r="AQ723" s="4">
        <f t="shared" si="336"/>
        <v>0</v>
      </c>
      <c r="AR723" s="4">
        <f t="shared" si="337"/>
        <v>0</v>
      </c>
      <c r="AS723" s="5">
        <f t="shared" si="338"/>
        <v>5822.7684184993823</v>
      </c>
      <c r="AT723" s="5">
        <f t="shared" si="339"/>
        <v>228.47882643368075</v>
      </c>
      <c r="AU723" s="5">
        <f t="shared" si="340"/>
        <v>201.29502363880027</v>
      </c>
      <c r="AV723" s="5">
        <f t="shared" si="341"/>
        <v>27.429265373555484</v>
      </c>
      <c r="AW723" s="5">
        <f t="shared" si="342"/>
        <v>26.53342792554589</v>
      </c>
      <c r="AX723" s="5">
        <f t="shared" si="343"/>
        <v>85.243626140732317</v>
      </c>
      <c r="AY723" s="5">
        <f t="shared" si="344"/>
        <v>33.123619149270453</v>
      </c>
    </row>
    <row r="724" spans="1:51" x14ac:dyDescent="0.25">
      <c r="A724" s="2">
        <v>42695</v>
      </c>
      <c r="B724" s="299">
        <v>2016</v>
      </c>
      <c r="C724" s="1" t="s">
        <v>366</v>
      </c>
      <c r="D724" s="3">
        <v>0</v>
      </c>
      <c r="E724" s="3">
        <v>23.962500000000045</v>
      </c>
      <c r="F724" s="3">
        <v>1.4882857142857133</v>
      </c>
      <c r="G724" s="3">
        <v>1.1028785714285727</v>
      </c>
      <c r="H724" s="3">
        <v>0.41476428571428486</v>
      </c>
      <c r="I724" s="3">
        <v>0.10435714285714308</v>
      </c>
      <c r="J724" s="3">
        <v>0.33777142857142883</v>
      </c>
      <c r="K724" s="3">
        <v>9.5969230769230751E-2</v>
      </c>
      <c r="L724" s="3">
        <f t="shared" si="320"/>
        <v>0.28412477388961882</v>
      </c>
      <c r="M724" s="4">
        <f t="shared" si="321"/>
        <v>0</v>
      </c>
      <c r="N724" s="4">
        <f t="shared" si="322"/>
        <v>0</v>
      </c>
      <c r="O724" s="4">
        <f t="shared" si="323"/>
        <v>0</v>
      </c>
      <c r="P724" s="4">
        <f t="shared" si="324"/>
        <v>0</v>
      </c>
      <c r="Q724" s="4">
        <f t="shared" si="325"/>
        <v>0</v>
      </c>
      <c r="R724" s="4">
        <f t="shared" si="326"/>
        <v>0</v>
      </c>
      <c r="S724" s="4">
        <f t="shared" si="327"/>
        <v>0</v>
      </c>
      <c r="T724" s="5">
        <f t="shared" si="319"/>
        <v>9799.4323881488381</v>
      </c>
      <c r="U724" s="5">
        <f t="shared" si="319"/>
        <v>296.53141414710456</v>
      </c>
      <c r="V724" s="5">
        <f t="shared" si="319"/>
        <v>242.19931234940708</v>
      </c>
      <c r="W724" s="5">
        <f t="shared" si="318"/>
        <v>52.960666709921746</v>
      </c>
      <c r="X724" s="5">
        <f t="shared" si="318"/>
        <v>27.843076028460953</v>
      </c>
      <c r="Y724" s="5">
        <f t="shared" si="318"/>
        <v>85.317944768770985</v>
      </c>
      <c r="Z724" s="5">
        <f t="shared" si="318"/>
        <v>30.680780284067616</v>
      </c>
      <c r="AA724" s="4">
        <v>0</v>
      </c>
      <c r="AB724" s="4">
        <f t="shared" si="328"/>
        <v>0</v>
      </c>
      <c r="AC724" s="3">
        <f t="shared" si="329"/>
        <v>0</v>
      </c>
      <c r="AD724" s="4">
        <v>27.199999999999989</v>
      </c>
      <c r="AE724" s="4">
        <v>1.4845555555555554</v>
      </c>
      <c r="AF724" s="4">
        <v>1.4233655555555595</v>
      </c>
      <c r="AG724" s="4">
        <v>6.1189999999999918E-2</v>
      </c>
      <c r="AH724" s="4">
        <v>0.24899999999999975</v>
      </c>
      <c r="AI724" s="4">
        <v>0.83462500000000128</v>
      </c>
      <c r="AJ724" s="4">
        <v>0.16144444444444475</v>
      </c>
      <c r="AK724" s="3">
        <f t="shared" si="330"/>
        <v>0.19343351139067785</v>
      </c>
      <c r="AL724" s="4">
        <f t="shared" si="331"/>
        <v>0</v>
      </c>
      <c r="AM724" s="4">
        <f t="shared" si="332"/>
        <v>0</v>
      </c>
      <c r="AN724" s="4">
        <f t="shared" si="333"/>
        <v>0</v>
      </c>
      <c r="AO724" s="4">
        <f t="shared" si="334"/>
        <v>0</v>
      </c>
      <c r="AP724" s="4">
        <f t="shared" si="335"/>
        <v>0</v>
      </c>
      <c r="AQ724" s="4">
        <f t="shared" si="336"/>
        <v>0</v>
      </c>
      <c r="AR724" s="4">
        <f t="shared" si="337"/>
        <v>0</v>
      </c>
      <c r="AS724" s="5">
        <f t="shared" si="338"/>
        <v>5822.7684184993823</v>
      </c>
      <c r="AT724" s="5">
        <f t="shared" si="339"/>
        <v>228.47882643368075</v>
      </c>
      <c r="AU724" s="5">
        <f t="shared" si="340"/>
        <v>201.29502363880027</v>
      </c>
      <c r="AV724" s="5">
        <f t="shared" si="341"/>
        <v>27.429265373555484</v>
      </c>
      <c r="AW724" s="5">
        <f t="shared" si="342"/>
        <v>26.53342792554589</v>
      </c>
      <c r="AX724" s="5">
        <f t="shared" si="343"/>
        <v>85.243626140732317</v>
      </c>
      <c r="AY724" s="5">
        <f t="shared" si="344"/>
        <v>33.123619149270453</v>
      </c>
    </row>
    <row r="725" spans="1:51" x14ac:dyDescent="0.25">
      <c r="A725" s="2">
        <v>42696</v>
      </c>
      <c r="B725" s="299">
        <v>2016</v>
      </c>
      <c r="C725" s="1" t="s">
        <v>367</v>
      </c>
      <c r="D725" s="3">
        <v>0</v>
      </c>
      <c r="E725" s="3">
        <v>23.962500000000045</v>
      </c>
      <c r="F725" s="3">
        <v>1.4882857142857133</v>
      </c>
      <c r="G725" s="3">
        <v>1.1028785714285727</v>
      </c>
      <c r="H725" s="3">
        <v>0.41476428571428486</v>
      </c>
      <c r="I725" s="3">
        <v>0.10435714285714308</v>
      </c>
      <c r="J725" s="3">
        <v>0.33777142857142883</v>
      </c>
      <c r="K725" s="3">
        <v>9.5969230769230751E-2</v>
      </c>
      <c r="L725" s="3">
        <f t="shared" si="320"/>
        <v>0.28412477388961882</v>
      </c>
      <c r="M725" s="4">
        <f t="shared" si="321"/>
        <v>0</v>
      </c>
      <c r="N725" s="4">
        <f t="shared" si="322"/>
        <v>0</v>
      </c>
      <c r="O725" s="4">
        <f t="shared" si="323"/>
        <v>0</v>
      </c>
      <c r="P725" s="4">
        <f t="shared" si="324"/>
        <v>0</v>
      </c>
      <c r="Q725" s="4">
        <f t="shared" si="325"/>
        <v>0</v>
      </c>
      <c r="R725" s="4">
        <f t="shared" si="326"/>
        <v>0</v>
      </c>
      <c r="S725" s="4">
        <f t="shared" si="327"/>
        <v>0</v>
      </c>
      <c r="T725" s="5">
        <f t="shared" si="319"/>
        <v>9799.4323881488381</v>
      </c>
      <c r="U725" s="5">
        <f t="shared" si="319"/>
        <v>296.53141414710456</v>
      </c>
      <c r="V725" s="5">
        <f t="shared" si="319"/>
        <v>242.19931234940708</v>
      </c>
      <c r="W725" s="5">
        <f t="shared" si="318"/>
        <v>52.960666709921746</v>
      </c>
      <c r="X725" s="5">
        <f t="shared" si="318"/>
        <v>27.843076028460953</v>
      </c>
      <c r="Y725" s="5">
        <f t="shared" si="318"/>
        <v>85.317944768770985</v>
      </c>
      <c r="Z725" s="5">
        <f t="shared" si="318"/>
        <v>30.680780284067616</v>
      </c>
      <c r="AA725" s="4">
        <v>0</v>
      </c>
      <c r="AB725" s="4">
        <f t="shared" si="328"/>
        <v>0</v>
      </c>
      <c r="AC725" s="3">
        <f t="shared" si="329"/>
        <v>0</v>
      </c>
      <c r="AD725" s="4">
        <v>27.199999999999989</v>
      </c>
      <c r="AE725" s="4">
        <v>1.4845555555555554</v>
      </c>
      <c r="AF725" s="4">
        <v>1.4233655555555595</v>
      </c>
      <c r="AG725" s="4">
        <v>6.1189999999999918E-2</v>
      </c>
      <c r="AH725" s="4">
        <v>0.24899999999999975</v>
      </c>
      <c r="AI725" s="4">
        <v>0.83462500000000128</v>
      </c>
      <c r="AJ725" s="4">
        <v>0.16144444444444475</v>
      </c>
      <c r="AK725" s="3">
        <f t="shared" si="330"/>
        <v>0.19343351139067785</v>
      </c>
      <c r="AL725" s="4">
        <f t="shared" si="331"/>
        <v>0</v>
      </c>
      <c r="AM725" s="4">
        <f t="shared" si="332"/>
        <v>0</v>
      </c>
      <c r="AN725" s="4">
        <f t="shared" si="333"/>
        <v>0</v>
      </c>
      <c r="AO725" s="4">
        <f t="shared" si="334"/>
        <v>0</v>
      </c>
      <c r="AP725" s="4">
        <f t="shared" si="335"/>
        <v>0</v>
      </c>
      <c r="AQ725" s="4">
        <f t="shared" si="336"/>
        <v>0</v>
      </c>
      <c r="AR725" s="4">
        <f t="shared" si="337"/>
        <v>0</v>
      </c>
      <c r="AS725" s="5">
        <f t="shared" si="338"/>
        <v>5822.7684184993823</v>
      </c>
      <c r="AT725" s="5">
        <f t="shared" si="339"/>
        <v>228.47882643368075</v>
      </c>
      <c r="AU725" s="5">
        <f t="shared" si="340"/>
        <v>201.29502363880027</v>
      </c>
      <c r="AV725" s="5">
        <f t="shared" si="341"/>
        <v>27.429265373555484</v>
      </c>
      <c r="AW725" s="5">
        <f t="shared" si="342"/>
        <v>26.53342792554589</v>
      </c>
      <c r="AX725" s="5">
        <f t="shared" si="343"/>
        <v>85.243626140732317</v>
      </c>
      <c r="AY725" s="5">
        <f t="shared" si="344"/>
        <v>33.123619149270453</v>
      </c>
    </row>
    <row r="726" spans="1:51" x14ac:dyDescent="0.25">
      <c r="A726" s="2">
        <v>42697</v>
      </c>
      <c r="B726" s="299">
        <v>2016</v>
      </c>
      <c r="C726" s="1" t="s">
        <v>368</v>
      </c>
      <c r="D726" s="3">
        <v>0</v>
      </c>
      <c r="E726" s="3">
        <v>23.962500000000045</v>
      </c>
      <c r="F726" s="3">
        <v>1.4882857142857133</v>
      </c>
      <c r="G726" s="3">
        <v>1.1028785714285727</v>
      </c>
      <c r="H726" s="3">
        <v>0.41476428571428486</v>
      </c>
      <c r="I726" s="3">
        <v>0.10435714285714308</v>
      </c>
      <c r="J726" s="3">
        <v>0.33777142857142883</v>
      </c>
      <c r="K726" s="3">
        <v>9.5969230769230751E-2</v>
      </c>
      <c r="L726" s="3">
        <f t="shared" si="320"/>
        <v>0.28412477388961882</v>
      </c>
      <c r="M726" s="4">
        <f t="shared" si="321"/>
        <v>0</v>
      </c>
      <c r="N726" s="4">
        <f t="shared" si="322"/>
        <v>0</v>
      </c>
      <c r="O726" s="4">
        <f t="shared" si="323"/>
        <v>0</v>
      </c>
      <c r="P726" s="4">
        <f t="shared" si="324"/>
        <v>0</v>
      </c>
      <c r="Q726" s="4">
        <f t="shared" si="325"/>
        <v>0</v>
      </c>
      <c r="R726" s="4">
        <f t="shared" si="326"/>
        <v>0</v>
      </c>
      <c r="S726" s="4">
        <f t="shared" si="327"/>
        <v>0</v>
      </c>
      <c r="T726" s="5">
        <f t="shared" si="319"/>
        <v>9799.4323881488381</v>
      </c>
      <c r="U726" s="5">
        <f t="shared" si="319"/>
        <v>296.53141414710456</v>
      </c>
      <c r="V726" s="5">
        <f t="shared" si="319"/>
        <v>242.19931234940708</v>
      </c>
      <c r="W726" s="5">
        <f t="shared" si="318"/>
        <v>52.960666709921746</v>
      </c>
      <c r="X726" s="5">
        <f t="shared" si="318"/>
        <v>27.843076028460953</v>
      </c>
      <c r="Y726" s="5">
        <f t="shared" si="318"/>
        <v>85.317944768770985</v>
      </c>
      <c r="Z726" s="5">
        <f t="shared" si="318"/>
        <v>30.680780284067616</v>
      </c>
      <c r="AA726" s="4">
        <v>0</v>
      </c>
      <c r="AB726" s="4">
        <f t="shared" si="328"/>
        <v>0</v>
      </c>
      <c r="AC726" s="3">
        <f t="shared" si="329"/>
        <v>0</v>
      </c>
      <c r="AD726" s="4">
        <v>27.199999999999989</v>
      </c>
      <c r="AE726" s="4">
        <v>1.4845555555555554</v>
      </c>
      <c r="AF726" s="4">
        <v>1.4233655555555595</v>
      </c>
      <c r="AG726" s="4">
        <v>6.1189999999999918E-2</v>
      </c>
      <c r="AH726" s="4">
        <v>0.24899999999999975</v>
      </c>
      <c r="AI726" s="4">
        <v>0.83462500000000128</v>
      </c>
      <c r="AJ726" s="4">
        <v>0.16144444444444475</v>
      </c>
      <c r="AK726" s="3">
        <f t="shared" si="330"/>
        <v>0.19343351139067785</v>
      </c>
      <c r="AL726" s="4">
        <f t="shared" si="331"/>
        <v>0</v>
      </c>
      <c r="AM726" s="4">
        <f t="shared" si="332"/>
        <v>0</v>
      </c>
      <c r="AN726" s="4">
        <f t="shared" si="333"/>
        <v>0</v>
      </c>
      <c r="AO726" s="4">
        <f t="shared" si="334"/>
        <v>0</v>
      </c>
      <c r="AP726" s="4">
        <f t="shared" si="335"/>
        <v>0</v>
      </c>
      <c r="AQ726" s="4">
        <f t="shared" si="336"/>
        <v>0</v>
      </c>
      <c r="AR726" s="4">
        <f t="shared" si="337"/>
        <v>0</v>
      </c>
      <c r="AS726" s="5">
        <f t="shared" si="338"/>
        <v>5822.7684184993823</v>
      </c>
      <c r="AT726" s="5">
        <f t="shared" si="339"/>
        <v>228.47882643368075</v>
      </c>
      <c r="AU726" s="5">
        <f t="shared" si="340"/>
        <v>201.29502363880027</v>
      </c>
      <c r="AV726" s="5">
        <f t="shared" si="341"/>
        <v>27.429265373555484</v>
      </c>
      <c r="AW726" s="5">
        <f t="shared" si="342"/>
        <v>26.53342792554589</v>
      </c>
      <c r="AX726" s="5">
        <f t="shared" si="343"/>
        <v>85.243626140732317</v>
      </c>
      <c r="AY726" s="5">
        <f t="shared" si="344"/>
        <v>33.123619149270453</v>
      </c>
    </row>
    <row r="727" spans="1:51" x14ac:dyDescent="0.25">
      <c r="A727" s="2">
        <v>42698</v>
      </c>
      <c r="B727" s="299">
        <v>2016</v>
      </c>
      <c r="C727" s="1" t="s">
        <v>369</v>
      </c>
      <c r="D727" s="3">
        <v>0</v>
      </c>
      <c r="E727" s="3">
        <v>23.962500000000045</v>
      </c>
      <c r="F727" s="3">
        <v>1.4882857142857133</v>
      </c>
      <c r="G727" s="3">
        <v>1.1028785714285727</v>
      </c>
      <c r="H727" s="3">
        <v>0.41476428571428486</v>
      </c>
      <c r="I727" s="3">
        <v>0.10435714285714308</v>
      </c>
      <c r="J727" s="3">
        <v>0.33777142857142883</v>
      </c>
      <c r="K727" s="3">
        <v>9.5969230769230751E-2</v>
      </c>
      <c r="L727" s="3">
        <f t="shared" si="320"/>
        <v>0.28412477388961882</v>
      </c>
      <c r="M727" s="4">
        <f t="shared" si="321"/>
        <v>0</v>
      </c>
      <c r="N727" s="4">
        <f t="shared" si="322"/>
        <v>0</v>
      </c>
      <c r="O727" s="4">
        <f t="shared" si="323"/>
        <v>0</v>
      </c>
      <c r="P727" s="4">
        <f t="shared" si="324"/>
        <v>0</v>
      </c>
      <c r="Q727" s="4">
        <f t="shared" si="325"/>
        <v>0</v>
      </c>
      <c r="R727" s="4">
        <f t="shared" si="326"/>
        <v>0</v>
      </c>
      <c r="S727" s="4">
        <f t="shared" si="327"/>
        <v>0</v>
      </c>
      <c r="T727" s="5">
        <f t="shared" si="319"/>
        <v>9799.4323881488381</v>
      </c>
      <c r="U727" s="5">
        <f t="shared" si="319"/>
        <v>296.53141414710456</v>
      </c>
      <c r="V727" s="5">
        <f t="shared" si="319"/>
        <v>242.19931234940708</v>
      </c>
      <c r="W727" s="5">
        <f t="shared" si="318"/>
        <v>52.960666709921746</v>
      </c>
      <c r="X727" s="5">
        <f t="shared" si="318"/>
        <v>27.843076028460953</v>
      </c>
      <c r="Y727" s="5">
        <f t="shared" si="318"/>
        <v>85.317944768770985</v>
      </c>
      <c r="Z727" s="5">
        <f t="shared" ref="Z727:Z790" si="345">Z726+S727</f>
        <v>30.680780284067616</v>
      </c>
      <c r="AA727" s="4">
        <v>0</v>
      </c>
      <c r="AB727" s="4">
        <f t="shared" si="328"/>
        <v>0</v>
      </c>
      <c r="AC727" s="3">
        <f t="shared" si="329"/>
        <v>0</v>
      </c>
      <c r="AD727" s="4">
        <v>27.199999999999989</v>
      </c>
      <c r="AE727" s="4">
        <v>1.4845555555555554</v>
      </c>
      <c r="AF727" s="4">
        <v>1.4233655555555595</v>
      </c>
      <c r="AG727" s="4">
        <v>6.1189999999999918E-2</v>
      </c>
      <c r="AH727" s="4">
        <v>0.24899999999999975</v>
      </c>
      <c r="AI727" s="4">
        <v>0.83462500000000128</v>
      </c>
      <c r="AJ727" s="4">
        <v>0.16144444444444475</v>
      </c>
      <c r="AK727" s="3">
        <f t="shared" si="330"/>
        <v>0.19343351139067785</v>
      </c>
      <c r="AL727" s="4">
        <f t="shared" si="331"/>
        <v>0</v>
      </c>
      <c r="AM727" s="4">
        <f t="shared" si="332"/>
        <v>0</v>
      </c>
      <c r="AN727" s="4">
        <f t="shared" si="333"/>
        <v>0</v>
      </c>
      <c r="AO727" s="4">
        <f t="shared" si="334"/>
        <v>0</v>
      </c>
      <c r="AP727" s="4">
        <f t="shared" si="335"/>
        <v>0</v>
      </c>
      <c r="AQ727" s="4">
        <f t="shared" si="336"/>
        <v>0</v>
      </c>
      <c r="AR727" s="4">
        <f t="shared" si="337"/>
        <v>0</v>
      </c>
      <c r="AS727" s="5">
        <f t="shared" si="338"/>
        <v>5822.7684184993823</v>
      </c>
      <c r="AT727" s="5">
        <f t="shared" si="339"/>
        <v>228.47882643368075</v>
      </c>
      <c r="AU727" s="5">
        <f t="shared" si="340"/>
        <v>201.29502363880027</v>
      </c>
      <c r="AV727" s="5">
        <f t="shared" si="341"/>
        <v>27.429265373555484</v>
      </c>
      <c r="AW727" s="5">
        <f t="shared" si="342"/>
        <v>26.53342792554589</v>
      </c>
      <c r="AX727" s="5">
        <f t="shared" si="343"/>
        <v>85.243626140732317</v>
      </c>
      <c r="AY727" s="5">
        <f t="shared" si="344"/>
        <v>33.123619149270453</v>
      </c>
    </row>
    <row r="728" spans="1:51" x14ac:dyDescent="0.25">
      <c r="A728" s="2">
        <v>42699</v>
      </c>
      <c r="B728" s="299">
        <v>2016</v>
      </c>
      <c r="C728" s="1" t="s">
        <v>370</v>
      </c>
      <c r="D728" s="3">
        <v>0</v>
      </c>
      <c r="E728" s="3">
        <v>23.962500000000045</v>
      </c>
      <c r="F728" s="3">
        <v>1.4882857142857133</v>
      </c>
      <c r="G728" s="3">
        <v>1.1028785714285727</v>
      </c>
      <c r="H728" s="3">
        <v>0.41476428571428486</v>
      </c>
      <c r="I728" s="3">
        <v>0.10435714285714308</v>
      </c>
      <c r="J728" s="3">
        <v>0.33777142857142883</v>
      </c>
      <c r="K728" s="3">
        <v>9.5969230769230751E-2</v>
      </c>
      <c r="L728" s="3">
        <f t="shared" si="320"/>
        <v>0.28412477388961882</v>
      </c>
      <c r="M728" s="4">
        <f t="shared" si="321"/>
        <v>0</v>
      </c>
      <c r="N728" s="4">
        <f t="shared" si="322"/>
        <v>0</v>
      </c>
      <c r="O728" s="4">
        <f t="shared" si="323"/>
        <v>0</v>
      </c>
      <c r="P728" s="4">
        <f t="shared" si="324"/>
        <v>0</v>
      </c>
      <c r="Q728" s="4">
        <f t="shared" si="325"/>
        <v>0</v>
      </c>
      <c r="R728" s="4">
        <f t="shared" si="326"/>
        <v>0</v>
      </c>
      <c r="S728" s="4">
        <f t="shared" si="327"/>
        <v>0</v>
      </c>
      <c r="T728" s="5">
        <f t="shared" si="319"/>
        <v>9799.4323881488381</v>
      </c>
      <c r="U728" s="5">
        <f t="shared" si="319"/>
        <v>296.53141414710456</v>
      </c>
      <c r="V728" s="5">
        <f t="shared" si="319"/>
        <v>242.19931234940708</v>
      </c>
      <c r="W728" s="5">
        <f t="shared" si="319"/>
        <v>52.960666709921746</v>
      </c>
      <c r="X728" s="5">
        <f t="shared" si="319"/>
        <v>27.843076028460953</v>
      </c>
      <c r="Y728" s="5">
        <f t="shared" si="319"/>
        <v>85.317944768770985</v>
      </c>
      <c r="Z728" s="5">
        <f t="shared" si="345"/>
        <v>30.680780284067616</v>
      </c>
      <c r="AA728" s="4">
        <v>0</v>
      </c>
      <c r="AB728" s="4">
        <f t="shared" si="328"/>
        <v>0</v>
      </c>
      <c r="AC728" s="3">
        <f t="shared" si="329"/>
        <v>0</v>
      </c>
      <c r="AD728" s="4">
        <v>27.199999999999989</v>
      </c>
      <c r="AE728" s="4">
        <v>1.4845555555555554</v>
      </c>
      <c r="AF728" s="4">
        <v>1.4233655555555595</v>
      </c>
      <c r="AG728" s="4">
        <v>6.1189999999999918E-2</v>
      </c>
      <c r="AH728" s="4">
        <v>0.24899999999999975</v>
      </c>
      <c r="AI728" s="4">
        <v>0.83462500000000128</v>
      </c>
      <c r="AJ728" s="4">
        <v>0.16144444444444475</v>
      </c>
      <c r="AK728" s="3">
        <f t="shared" si="330"/>
        <v>0.19343351139067785</v>
      </c>
      <c r="AL728" s="4">
        <f t="shared" si="331"/>
        <v>0</v>
      </c>
      <c r="AM728" s="4">
        <f t="shared" si="332"/>
        <v>0</v>
      </c>
      <c r="AN728" s="4">
        <f t="shared" si="333"/>
        <v>0</v>
      </c>
      <c r="AO728" s="4">
        <f t="shared" si="334"/>
        <v>0</v>
      </c>
      <c r="AP728" s="4">
        <f t="shared" si="335"/>
        <v>0</v>
      </c>
      <c r="AQ728" s="4">
        <f t="shared" si="336"/>
        <v>0</v>
      </c>
      <c r="AR728" s="4">
        <f t="shared" si="337"/>
        <v>0</v>
      </c>
      <c r="AS728" s="5">
        <f t="shared" si="338"/>
        <v>5822.7684184993823</v>
      </c>
      <c r="AT728" s="5">
        <f t="shared" si="339"/>
        <v>228.47882643368075</v>
      </c>
      <c r="AU728" s="5">
        <f t="shared" si="340"/>
        <v>201.29502363880027</v>
      </c>
      <c r="AV728" s="5">
        <f t="shared" si="341"/>
        <v>27.429265373555484</v>
      </c>
      <c r="AW728" s="5">
        <f t="shared" si="342"/>
        <v>26.53342792554589</v>
      </c>
      <c r="AX728" s="5">
        <f t="shared" si="343"/>
        <v>85.243626140732317</v>
      </c>
      <c r="AY728" s="5">
        <f t="shared" si="344"/>
        <v>33.123619149270453</v>
      </c>
    </row>
    <row r="729" spans="1:51" x14ac:dyDescent="0.25">
      <c r="A729" s="2">
        <v>42700</v>
      </c>
      <c r="B729" s="299">
        <v>2016</v>
      </c>
      <c r="C729" s="1" t="s">
        <v>371</v>
      </c>
      <c r="D729" s="3">
        <v>0</v>
      </c>
      <c r="E729" s="3">
        <v>23.962500000000045</v>
      </c>
      <c r="F729" s="3">
        <v>1.4882857142857133</v>
      </c>
      <c r="G729" s="3">
        <v>1.1028785714285727</v>
      </c>
      <c r="H729" s="3">
        <v>0.41476428571428486</v>
      </c>
      <c r="I729" s="3">
        <v>0.10435714285714308</v>
      </c>
      <c r="J729" s="3">
        <v>0.33777142857142883</v>
      </c>
      <c r="K729" s="3">
        <v>9.5969230769230751E-2</v>
      </c>
      <c r="L729" s="3">
        <f t="shared" si="320"/>
        <v>0.28412477388961882</v>
      </c>
      <c r="M729" s="4">
        <f t="shared" si="321"/>
        <v>0</v>
      </c>
      <c r="N729" s="4">
        <f t="shared" si="322"/>
        <v>0</v>
      </c>
      <c r="O729" s="4">
        <f t="shared" si="323"/>
        <v>0</v>
      </c>
      <c r="P729" s="4">
        <f t="shared" si="324"/>
        <v>0</v>
      </c>
      <c r="Q729" s="4">
        <f t="shared" si="325"/>
        <v>0</v>
      </c>
      <c r="R729" s="4">
        <f t="shared" si="326"/>
        <v>0</v>
      </c>
      <c r="S729" s="4">
        <f t="shared" si="327"/>
        <v>0</v>
      </c>
      <c r="T729" s="5">
        <f t="shared" ref="T729:Y771" si="346">T728+M729</f>
        <v>9799.4323881488381</v>
      </c>
      <c r="U729" s="5">
        <f t="shared" si="346"/>
        <v>296.53141414710456</v>
      </c>
      <c r="V729" s="5">
        <f t="shared" si="346"/>
        <v>242.19931234940708</v>
      </c>
      <c r="W729" s="5">
        <f t="shared" si="346"/>
        <v>52.960666709921746</v>
      </c>
      <c r="X729" s="5">
        <f t="shared" si="346"/>
        <v>27.843076028460953</v>
      </c>
      <c r="Y729" s="5">
        <f t="shared" si="346"/>
        <v>85.317944768770985</v>
      </c>
      <c r="Z729" s="5">
        <f t="shared" si="345"/>
        <v>30.680780284067616</v>
      </c>
      <c r="AA729" s="4">
        <v>0</v>
      </c>
      <c r="AB729" s="4">
        <f t="shared" si="328"/>
        <v>0</v>
      </c>
      <c r="AC729" s="3">
        <f t="shared" si="329"/>
        <v>0</v>
      </c>
      <c r="AD729" s="4">
        <v>27.199999999999989</v>
      </c>
      <c r="AE729" s="4">
        <v>1.4845555555555554</v>
      </c>
      <c r="AF729" s="4">
        <v>1.4233655555555595</v>
      </c>
      <c r="AG729" s="4">
        <v>6.1189999999999918E-2</v>
      </c>
      <c r="AH729" s="4">
        <v>0.24899999999999975</v>
      </c>
      <c r="AI729" s="4">
        <v>0.83462500000000128</v>
      </c>
      <c r="AJ729" s="4">
        <v>0.16144444444444475</v>
      </c>
      <c r="AK729" s="3">
        <f t="shared" si="330"/>
        <v>0.19343351139067785</v>
      </c>
      <c r="AL729" s="4">
        <f t="shared" si="331"/>
        <v>0</v>
      </c>
      <c r="AM729" s="4">
        <f t="shared" si="332"/>
        <v>0</v>
      </c>
      <c r="AN729" s="4">
        <f t="shared" si="333"/>
        <v>0</v>
      </c>
      <c r="AO729" s="4">
        <f t="shared" si="334"/>
        <v>0</v>
      </c>
      <c r="AP729" s="4">
        <f t="shared" si="335"/>
        <v>0</v>
      </c>
      <c r="AQ729" s="4">
        <f t="shared" si="336"/>
        <v>0</v>
      </c>
      <c r="AR729" s="4">
        <f t="shared" si="337"/>
        <v>0</v>
      </c>
      <c r="AS729" s="5">
        <f t="shared" si="338"/>
        <v>5822.7684184993823</v>
      </c>
      <c r="AT729" s="5">
        <f t="shared" si="339"/>
        <v>228.47882643368075</v>
      </c>
      <c r="AU729" s="5">
        <f t="shared" si="340"/>
        <v>201.29502363880027</v>
      </c>
      <c r="AV729" s="5">
        <f t="shared" si="341"/>
        <v>27.429265373555484</v>
      </c>
      <c r="AW729" s="5">
        <f t="shared" si="342"/>
        <v>26.53342792554589</v>
      </c>
      <c r="AX729" s="5">
        <f t="shared" si="343"/>
        <v>85.243626140732317</v>
      </c>
      <c r="AY729" s="5">
        <f t="shared" si="344"/>
        <v>33.123619149270453</v>
      </c>
    </row>
    <row r="730" spans="1:51" x14ac:dyDescent="0.25">
      <c r="A730" s="2">
        <v>42701</v>
      </c>
      <c r="B730" s="299">
        <v>2016</v>
      </c>
      <c r="C730" s="1" t="s">
        <v>372</v>
      </c>
      <c r="D730" s="3">
        <v>0</v>
      </c>
      <c r="E730" s="3">
        <v>23.962500000000045</v>
      </c>
      <c r="F730" s="3">
        <v>1.4882857142857133</v>
      </c>
      <c r="G730" s="3">
        <v>1.1028785714285727</v>
      </c>
      <c r="H730" s="3">
        <v>0.41476428571428486</v>
      </c>
      <c r="I730" s="3">
        <v>0.10435714285714308</v>
      </c>
      <c r="J730" s="3">
        <v>0.33777142857142883</v>
      </c>
      <c r="K730" s="3">
        <v>9.5969230769230751E-2</v>
      </c>
      <c r="L730" s="3">
        <f t="shared" si="320"/>
        <v>0.28412477388961882</v>
      </c>
      <c r="M730" s="4">
        <f t="shared" si="321"/>
        <v>0</v>
      </c>
      <c r="N730" s="4">
        <f t="shared" si="322"/>
        <v>0</v>
      </c>
      <c r="O730" s="4">
        <f t="shared" si="323"/>
        <v>0</v>
      </c>
      <c r="P730" s="4">
        <f t="shared" si="324"/>
        <v>0</v>
      </c>
      <c r="Q730" s="4">
        <f t="shared" si="325"/>
        <v>0</v>
      </c>
      <c r="R730" s="4">
        <f t="shared" si="326"/>
        <v>0</v>
      </c>
      <c r="S730" s="4">
        <f t="shared" si="327"/>
        <v>0</v>
      </c>
      <c r="T730" s="5">
        <f t="shared" si="346"/>
        <v>9799.4323881488381</v>
      </c>
      <c r="U730" s="5">
        <f t="shared" si="346"/>
        <v>296.53141414710456</v>
      </c>
      <c r="V730" s="5">
        <f t="shared" si="346"/>
        <v>242.19931234940708</v>
      </c>
      <c r="W730" s="5">
        <f t="shared" si="346"/>
        <v>52.960666709921746</v>
      </c>
      <c r="X730" s="5">
        <f t="shared" si="346"/>
        <v>27.843076028460953</v>
      </c>
      <c r="Y730" s="5">
        <f t="shared" si="346"/>
        <v>85.317944768770985</v>
      </c>
      <c r="Z730" s="5">
        <f t="shared" si="345"/>
        <v>30.680780284067616</v>
      </c>
      <c r="AA730" s="4">
        <v>0</v>
      </c>
      <c r="AB730" s="4">
        <f t="shared" si="328"/>
        <v>0</v>
      </c>
      <c r="AC730" s="3">
        <f t="shared" si="329"/>
        <v>0</v>
      </c>
      <c r="AD730" s="4">
        <v>27.199999999999989</v>
      </c>
      <c r="AE730" s="4">
        <v>1.4845555555555554</v>
      </c>
      <c r="AF730" s="4">
        <v>1.4233655555555595</v>
      </c>
      <c r="AG730" s="4">
        <v>6.1189999999999918E-2</v>
      </c>
      <c r="AH730" s="4">
        <v>0.24899999999999975</v>
      </c>
      <c r="AI730" s="4">
        <v>0.83462500000000128</v>
      </c>
      <c r="AJ730" s="4">
        <v>0.16144444444444475</v>
      </c>
      <c r="AK730" s="3">
        <f t="shared" si="330"/>
        <v>0.19343351139067785</v>
      </c>
      <c r="AL730" s="4">
        <f t="shared" si="331"/>
        <v>0</v>
      </c>
      <c r="AM730" s="4">
        <f t="shared" si="332"/>
        <v>0</v>
      </c>
      <c r="AN730" s="4">
        <f t="shared" si="333"/>
        <v>0</v>
      </c>
      <c r="AO730" s="4">
        <f t="shared" si="334"/>
        <v>0</v>
      </c>
      <c r="AP730" s="4">
        <f t="shared" si="335"/>
        <v>0</v>
      </c>
      <c r="AQ730" s="4">
        <f t="shared" si="336"/>
        <v>0</v>
      </c>
      <c r="AR730" s="4">
        <f t="shared" si="337"/>
        <v>0</v>
      </c>
      <c r="AS730" s="5">
        <f t="shared" si="338"/>
        <v>5822.7684184993823</v>
      </c>
      <c r="AT730" s="5">
        <f t="shared" si="339"/>
        <v>228.47882643368075</v>
      </c>
      <c r="AU730" s="5">
        <f t="shared" si="340"/>
        <v>201.29502363880027</v>
      </c>
      <c r="AV730" s="5">
        <f t="shared" si="341"/>
        <v>27.429265373555484</v>
      </c>
      <c r="AW730" s="5">
        <f t="shared" si="342"/>
        <v>26.53342792554589</v>
      </c>
      <c r="AX730" s="5">
        <f t="shared" si="343"/>
        <v>85.243626140732317</v>
      </c>
      <c r="AY730" s="5">
        <f t="shared" si="344"/>
        <v>33.123619149270453</v>
      </c>
    </row>
    <row r="731" spans="1:51" x14ac:dyDescent="0.25">
      <c r="A731" s="2">
        <v>42702</v>
      </c>
      <c r="B731" s="299">
        <v>2016</v>
      </c>
      <c r="C731" s="1" t="s">
        <v>373</v>
      </c>
      <c r="D731" s="3">
        <v>0</v>
      </c>
      <c r="E731" s="3">
        <v>23.962500000000045</v>
      </c>
      <c r="F731" s="3">
        <v>1.4882857142857133</v>
      </c>
      <c r="G731" s="3">
        <v>1.1028785714285727</v>
      </c>
      <c r="H731" s="3">
        <v>0.41476428571428486</v>
      </c>
      <c r="I731" s="3">
        <v>0.10435714285714308</v>
      </c>
      <c r="J731" s="3">
        <v>0.33777142857142883</v>
      </c>
      <c r="K731" s="3">
        <v>9.5969230769230751E-2</v>
      </c>
      <c r="L731" s="3">
        <f t="shared" si="320"/>
        <v>0.28412477388961882</v>
      </c>
      <c r="M731" s="4">
        <f t="shared" si="321"/>
        <v>0</v>
      </c>
      <c r="N731" s="4">
        <f t="shared" si="322"/>
        <v>0</v>
      </c>
      <c r="O731" s="4">
        <f t="shared" si="323"/>
        <v>0</v>
      </c>
      <c r="P731" s="4">
        <f t="shared" si="324"/>
        <v>0</v>
      </c>
      <c r="Q731" s="4">
        <f t="shared" si="325"/>
        <v>0</v>
      </c>
      <c r="R731" s="4">
        <f t="shared" si="326"/>
        <v>0</v>
      </c>
      <c r="S731" s="4">
        <f t="shared" si="327"/>
        <v>0</v>
      </c>
      <c r="T731" s="5">
        <f t="shared" si="346"/>
        <v>9799.4323881488381</v>
      </c>
      <c r="U731" s="5">
        <f t="shared" si="346"/>
        <v>296.53141414710456</v>
      </c>
      <c r="V731" s="5">
        <f t="shared" si="346"/>
        <v>242.19931234940708</v>
      </c>
      <c r="W731" s="5">
        <f t="shared" si="346"/>
        <v>52.960666709921746</v>
      </c>
      <c r="X731" s="5">
        <f t="shared" si="346"/>
        <v>27.843076028460953</v>
      </c>
      <c r="Y731" s="5">
        <f t="shared" si="346"/>
        <v>85.317944768770985</v>
      </c>
      <c r="Z731" s="5">
        <f t="shared" si="345"/>
        <v>30.680780284067616</v>
      </c>
      <c r="AA731" s="4">
        <v>0</v>
      </c>
      <c r="AB731" s="4">
        <f t="shared" si="328"/>
        <v>0</v>
      </c>
      <c r="AC731" s="3">
        <f t="shared" si="329"/>
        <v>0</v>
      </c>
      <c r="AD731" s="4">
        <v>27.199999999999989</v>
      </c>
      <c r="AE731" s="4">
        <v>1.4845555555555554</v>
      </c>
      <c r="AF731" s="4">
        <v>1.4233655555555595</v>
      </c>
      <c r="AG731" s="4">
        <v>6.1189999999999918E-2</v>
      </c>
      <c r="AH731" s="4">
        <v>0.24899999999999975</v>
      </c>
      <c r="AI731" s="4">
        <v>0.83462500000000128</v>
      </c>
      <c r="AJ731" s="4">
        <v>0.16144444444444475</v>
      </c>
      <c r="AK731" s="3">
        <f t="shared" si="330"/>
        <v>0.19343351139067785</v>
      </c>
      <c r="AL731" s="4">
        <f t="shared" si="331"/>
        <v>0</v>
      </c>
      <c r="AM731" s="4">
        <f t="shared" si="332"/>
        <v>0</v>
      </c>
      <c r="AN731" s="4">
        <f t="shared" si="333"/>
        <v>0</v>
      </c>
      <c r="AO731" s="4">
        <f t="shared" si="334"/>
        <v>0</v>
      </c>
      <c r="AP731" s="4">
        <f t="shared" si="335"/>
        <v>0</v>
      </c>
      <c r="AQ731" s="4">
        <f t="shared" si="336"/>
        <v>0</v>
      </c>
      <c r="AR731" s="4">
        <f t="shared" si="337"/>
        <v>0</v>
      </c>
      <c r="AS731" s="5">
        <f t="shared" si="338"/>
        <v>5822.7684184993823</v>
      </c>
      <c r="AT731" s="5">
        <f t="shared" si="339"/>
        <v>228.47882643368075</v>
      </c>
      <c r="AU731" s="5">
        <f t="shared" si="340"/>
        <v>201.29502363880027</v>
      </c>
      <c r="AV731" s="5">
        <f t="shared" si="341"/>
        <v>27.429265373555484</v>
      </c>
      <c r="AW731" s="5">
        <f t="shared" si="342"/>
        <v>26.53342792554589</v>
      </c>
      <c r="AX731" s="5">
        <f t="shared" si="343"/>
        <v>85.243626140732317</v>
      </c>
      <c r="AY731" s="5">
        <f t="shared" si="344"/>
        <v>33.123619149270453</v>
      </c>
    </row>
    <row r="732" spans="1:51" x14ac:dyDescent="0.25">
      <c r="A732" s="2">
        <v>42703</v>
      </c>
      <c r="B732" s="299">
        <v>2016</v>
      </c>
      <c r="C732" s="1" t="s">
        <v>374</v>
      </c>
      <c r="D732" s="3">
        <v>0</v>
      </c>
      <c r="E732" s="3">
        <v>23.962500000000045</v>
      </c>
      <c r="F732" s="3">
        <v>1.4882857142857133</v>
      </c>
      <c r="G732" s="3">
        <v>1.1028785714285727</v>
      </c>
      <c r="H732" s="3">
        <v>0.41476428571428486</v>
      </c>
      <c r="I732" s="3">
        <v>0.10435714285714308</v>
      </c>
      <c r="J732" s="3">
        <v>0.33777142857142883</v>
      </c>
      <c r="K732" s="3">
        <v>9.5969230769230751E-2</v>
      </c>
      <c r="L732" s="3">
        <f t="shared" si="320"/>
        <v>0.28412477388961882</v>
      </c>
      <c r="M732" s="4">
        <f t="shared" si="321"/>
        <v>0</v>
      </c>
      <c r="N732" s="4">
        <f t="shared" si="322"/>
        <v>0</v>
      </c>
      <c r="O732" s="4">
        <f t="shared" si="323"/>
        <v>0</v>
      </c>
      <c r="P732" s="4">
        <f t="shared" si="324"/>
        <v>0</v>
      </c>
      <c r="Q732" s="4">
        <f t="shared" si="325"/>
        <v>0</v>
      </c>
      <c r="R732" s="4">
        <f t="shared" si="326"/>
        <v>0</v>
      </c>
      <c r="S732" s="4">
        <f t="shared" si="327"/>
        <v>0</v>
      </c>
      <c r="T732" s="5">
        <f t="shared" si="346"/>
        <v>9799.4323881488381</v>
      </c>
      <c r="U732" s="5">
        <f t="shared" si="346"/>
        <v>296.53141414710456</v>
      </c>
      <c r="V732" s="5">
        <f t="shared" si="346"/>
        <v>242.19931234940708</v>
      </c>
      <c r="W732" s="5">
        <f t="shared" si="346"/>
        <v>52.960666709921746</v>
      </c>
      <c r="X732" s="5">
        <f t="shared" si="346"/>
        <v>27.843076028460953</v>
      </c>
      <c r="Y732" s="5">
        <f t="shared" si="346"/>
        <v>85.317944768770985</v>
      </c>
      <c r="Z732" s="5">
        <f t="shared" si="345"/>
        <v>30.680780284067616</v>
      </c>
      <c r="AA732" s="4">
        <v>0</v>
      </c>
      <c r="AB732" s="4">
        <f t="shared" si="328"/>
        <v>0</v>
      </c>
      <c r="AC732" s="3">
        <f t="shared" si="329"/>
        <v>0</v>
      </c>
      <c r="AD732" s="4">
        <v>27.199999999999989</v>
      </c>
      <c r="AE732" s="4">
        <v>1.4845555555555554</v>
      </c>
      <c r="AF732" s="4">
        <v>1.4233655555555595</v>
      </c>
      <c r="AG732" s="4">
        <v>6.1189999999999918E-2</v>
      </c>
      <c r="AH732" s="4">
        <v>0.24899999999999975</v>
      </c>
      <c r="AI732" s="4">
        <v>0.83462500000000128</v>
      </c>
      <c r="AJ732" s="4">
        <v>0.16144444444444475</v>
      </c>
      <c r="AK732" s="3">
        <f t="shared" si="330"/>
        <v>0.19343351139067785</v>
      </c>
      <c r="AL732" s="4">
        <f t="shared" si="331"/>
        <v>0</v>
      </c>
      <c r="AM732" s="4">
        <f t="shared" si="332"/>
        <v>0</v>
      </c>
      <c r="AN732" s="4">
        <f t="shared" si="333"/>
        <v>0</v>
      </c>
      <c r="AO732" s="4">
        <f t="shared" si="334"/>
        <v>0</v>
      </c>
      <c r="AP732" s="4">
        <f t="shared" si="335"/>
        <v>0</v>
      </c>
      <c r="AQ732" s="4">
        <f t="shared" si="336"/>
        <v>0</v>
      </c>
      <c r="AR732" s="4">
        <f t="shared" si="337"/>
        <v>0</v>
      </c>
      <c r="AS732" s="5">
        <f t="shared" si="338"/>
        <v>5822.7684184993823</v>
      </c>
      <c r="AT732" s="5">
        <f t="shared" si="339"/>
        <v>228.47882643368075</v>
      </c>
      <c r="AU732" s="5">
        <f t="shared" si="340"/>
        <v>201.29502363880027</v>
      </c>
      <c r="AV732" s="5">
        <f t="shared" si="341"/>
        <v>27.429265373555484</v>
      </c>
      <c r="AW732" s="5">
        <f t="shared" si="342"/>
        <v>26.53342792554589</v>
      </c>
      <c r="AX732" s="5">
        <f t="shared" si="343"/>
        <v>85.243626140732317</v>
      </c>
      <c r="AY732" s="5">
        <f t="shared" si="344"/>
        <v>33.123619149270453</v>
      </c>
    </row>
    <row r="733" spans="1:51" x14ac:dyDescent="0.25">
      <c r="A733" s="2">
        <v>42704</v>
      </c>
      <c r="B733" s="299">
        <v>2016</v>
      </c>
      <c r="C733" s="1" t="s">
        <v>375</v>
      </c>
      <c r="D733" s="3">
        <v>0</v>
      </c>
      <c r="E733" s="3">
        <v>23.962500000000045</v>
      </c>
      <c r="F733" s="3">
        <v>1.4882857142857133</v>
      </c>
      <c r="G733" s="3">
        <v>1.1028785714285727</v>
      </c>
      <c r="H733" s="3">
        <v>0.41476428571428486</v>
      </c>
      <c r="I733" s="3">
        <v>0.10435714285714308</v>
      </c>
      <c r="J733" s="3">
        <v>0.33777142857142883</v>
      </c>
      <c r="K733" s="3">
        <v>9.5969230769230751E-2</v>
      </c>
      <c r="L733" s="3">
        <f t="shared" si="320"/>
        <v>0.28412477388961882</v>
      </c>
      <c r="M733" s="4">
        <f t="shared" si="321"/>
        <v>0</v>
      </c>
      <c r="N733" s="4">
        <f t="shared" si="322"/>
        <v>0</v>
      </c>
      <c r="O733" s="4">
        <f t="shared" si="323"/>
        <v>0</v>
      </c>
      <c r="P733" s="4">
        <f t="shared" si="324"/>
        <v>0</v>
      </c>
      <c r="Q733" s="4">
        <f t="shared" si="325"/>
        <v>0</v>
      </c>
      <c r="R733" s="4">
        <f t="shared" si="326"/>
        <v>0</v>
      </c>
      <c r="S733" s="4">
        <f t="shared" si="327"/>
        <v>0</v>
      </c>
      <c r="T733" s="5">
        <f t="shared" si="346"/>
        <v>9799.4323881488381</v>
      </c>
      <c r="U733" s="5">
        <f t="shared" si="346"/>
        <v>296.53141414710456</v>
      </c>
      <c r="V733" s="5">
        <f t="shared" si="346"/>
        <v>242.19931234940708</v>
      </c>
      <c r="W733" s="5">
        <f t="shared" si="346"/>
        <v>52.960666709921746</v>
      </c>
      <c r="X733" s="5">
        <f t="shared" si="346"/>
        <v>27.843076028460953</v>
      </c>
      <c r="Y733" s="5">
        <f t="shared" si="346"/>
        <v>85.317944768770985</v>
      </c>
      <c r="Z733" s="5">
        <f t="shared" si="345"/>
        <v>30.680780284067616</v>
      </c>
      <c r="AA733" s="4">
        <v>0</v>
      </c>
      <c r="AB733" s="4">
        <f t="shared" si="328"/>
        <v>0</v>
      </c>
      <c r="AC733" s="3">
        <f t="shared" si="329"/>
        <v>0</v>
      </c>
      <c r="AD733" s="4">
        <v>27.199999999999989</v>
      </c>
      <c r="AE733" s="4">
        <v>1.4845555555555554</v>
      </c>
      <c r="AF733" s="4">
        <v>1.4233655555555595</v>
      </c>
      <c r="AG733" s="4">
        <v>6.1189999999999918E-2</v>
      </c>
      <c r="AH733" s="4">
        <v>0.24899999999999975</v>
      </c>
      <c r="AI733" s="4">
        <v>0.83462500000000128</v>
      </c>
      <c r="AJ733" s="4">
        <v>0.16144444444444475</v>
      </c>
      <c r="AK733" s="3">
        <f t="shared" si="330"/>
        <v>0.19343351139067785</v>
      </c>
      <c r="AL733" s="4">
        <f t="shared" si="331"/>
        <v>0</v>
      </c>
      <c r="AM733" s="4">
        <f t="shared" si="332"/>
        <v>0</v>
      </c>
      <c r="AN733" s="4">
        <f t="shared" si="333"/>
        <v>0</v>
      </c>
      <c r="AO733" s="4">
        <f t="shared" si="334"/>
        <v>0</v>
      </c>
      <c r="AP733" s="4">
        <f t="shared" si="335"/>
        <v>0</v>
      </c>
      <c r="AQ733" s="4">
        <f t="shared" si="336"/>
        <v>0</v>
      </c>
      <c r="AR733" s="4">
        <f t="shared" si="337"/>
        <v>0</v>
      </c>
      <c r="AS733" s="5">
        <f t="shared" si="338"/>
        <v>5822.7684184993823</v>
      </c>
      <c r="AT733" s="5">
        <f t="shared" si="339"/>
        <v>228.47882643368075</v>
      </c>
      <c r="AU733" s="5">
        <f t="shared" si="340"/>
        <v>201.29502363880027</v>
      </c>
      <c r="AV733" s="5">
        <f t="shared" si="341"/>
        <v>27.429265373555484</v>
      </c>
      <c r="AW733" s="5">
        <f t="shared" si="342"/>
        <v>26.53342792554589</v>
      </c>
      <c r="AX733" s="5">
        <f t="shared" si="343"/>
        <v>85.243626140732317</v>
      </c>
      <c r="AY733" s="5">
        <f t="shared" si="344"/>
        <v>33.123619149270453</v>
      </c>
    </row>
    <row r="734" spans="1:51" x14ac:dyDescent="0.25">
      <c r="A734" s="2">
        <v>42705</v>
      </c>
      <c r="B734" s="299">
        <v>2016</v>
      </c>
      <c r="C734" s="1" t="s">
        <v>10</v>
      </c>
      <c r="D734" s="3">
        <v>0</v>
      </c>
      <c r="E734" s="3">
        <v>23.962500000000045</v>
      </c>
      <c r="F734" s="3">
        <v>1.4882857142857133</v>
      </c>
      <c r="G734" s="3">
        <v>1.1028785714285727</v>
      </c>
      <c r="H734" s="3">
        <v>0.41476428571428486</v>
      </c>
      <c r="I734" s="3">
        <v>0.10435714285714308</v>
      </c>
      <c r="J734" s="3">
        <v>0.33777142857142883</v>
      </c>
      <c r="K734" s="3">
        <v>9.5969230769230751E-2</v>
      </c>
      <c r="L734" s="3">
        <f t="shared" si="320"/>
        <v>0.28412477388961882</v>
      </c>
      <c r="M734" s="4">
        <f t="shared" si="321"/>
        <v>0</v>
      </c>
      <c r="N734" s="4">
        <f t="shared" si="322"/>
        <v>0</v>
      </c>
      <c r="O734" s="4">
        <f t="shared" si="323"/>
        <v>0</v>
      </c>
      <c r="P734" s="4">
        <f t="shared" si="324"/>
        <v>0</v>
      </c>
      <c r="Q734" s="4">
        <f t="shared" si="325"/>
        <v>0</v>
      </c>
      <c r="R734" s="4">
        <f t="shared" si="326"/>
        <v>0</v>
      </c>
      <c r="S734" s="4">
        <f t="shared" si="327"/>
        <v>0</v>
      </c>
      <c r="T734" s="5">
        <f t="shared" si="346"/>
        <v>9799.4323881488381</v>
      </c>
      <c r="U734" s="5">
        <f t="shared" si="346"/>
        <v>296.53141414710456</v>
      </c>
      <c r="V734" s="5">
        <f t="shared" si="346"/>
        <v>242.19931234940708</v>
      </c>
      <c r="W734" s="5">
        <f t="shared" si="346"/>
        <v>52.960666709921746</v>
      </c>
      <c r="X734" s="5">
        <f t="shared" si="346"/>
        <v>27.843076028460953</v>
      </c>
      <c r="Y734" s="5">
        <f t="shared" si="346"/>
        <v>85.317944768770985</v>
      </c>
      <c r="Z734" s="5">
        <f t="shared" si="345"/>
        <v>30.680780284067616</v>
      </c>
      <c r="AA734" s="4">
        <v>0</v>
      </c>
      <c r="AB734" s="4">
        <f t="shared" si="328"/>
        <v>0</v>
      </c>
      <c r="AC734" s="3">
        <f t="shared" si="329"/>
        <v>0</v>
      </c>
      <c r="AD734" s="4">
        <v>27.199999999999989</v>
      </c>
      <c r="AE734" s="4">
        <v>1.4845555555555554</v>
      </c>
      <c r="AF734" s="4">
        <v>1.4233655555555595</v>
      </c>
      <c r="AG734" s="4">
        <v>6.1189999999999918E-2</v>
      </c>
      <c r="AH734" s="4">
        <v>0.24899999999999975</v>
      </c>
      <c r="AI734" s="4">
        <v>0.83462500000000128</v>
      </c>
      <c r="AJ734" s="4">
        <v>0.16144444444444475</v>
      </c>
      <c r="AK734" s="3">
        <f t="shared" si="330"/>
        <v>0.19343351139067785</v>
      </c>
      <c r="AL734" s="4">
        <f t="shared" si="331"/>
        <v>0</v>
      </c>
      <c r="AM734" s="4">
        <f t="shared" si="332"/>
        <v>0</v>
      </c>
      <c r="AN734" s="4">
        <f t="shared" si="333"/>
        <v>0</v>
      </c>
      <c r="AO734" s="4">
        <f t="shared" si="334"/>
        <v>0</v>
      </c>
      <c r="AP734" s="4">
        <f t="shared" si="335"/>
        <v>0</v>
      </c>
      <c r="AQ734" s="4">
        <f t="shared" si="336"/>
        <v>0</v>
      </c>
      <c r="AR734" s="4">
        <f t="shared" si="337"/>
        <v>0</v>
      </c>
      <c r="AS734" s="5">
        <f t="shared" si="338"/>
        <v>5822.7684184993823</v>
      </c>
      <c r="AT734" s="5">
        <f t="shared" si="339"/>
        <v>228.47882643368075</v>
      </c>
      <c r="AU734" s="5">
        <f t="shared" si="340"/>
        <v>201.29502363880027</v>
      </c>
      <c r="AV734" s="5">
        <f t="shared" si="341"/>
        <v>27.429265373555484</v>
      </c>
      <c r="AW734" s="5">
        <f t="shared" si="342"/>
        <v>26.53342792554589</v>
      </c>
      <c r="AX734" s="5">
        <f t="shared" si="343"/>
        <v>85.243626140732317</v>
      </c>
      <c r="AY734" s="5">
        <f t="shared" si="344"/>
        <v>33.123619149270453</v>
      </c>
    </row>
    <row r="735" spans="1:51" x14ac:dyDescent="0.25">
      <c r="A735" s="2">
        <v>42706</v>
      </c>
      <c r="B735" s="299">
        <v>2016</v>
      </c>
      <c r="C735" s="1" t="s">
        <v>11</v>
      </c>
      <c r="D735" s="3">
        <v>0</v>
      </c>
      <c r="E735" s="3">
        <v>23.962500000000045</v>
      </c>
      <c r="F735" s="3">
        <v>1.4882857142857133</v>
      </c>
      <c r="G735" s="3">
        <v>1.1028785714285727</v>
      </c>
      <c r="H735" s="3">
        <v>0.41476428571428486</v>
      </c>
      <c r="I735" s="3">
        <v>0.10435714285714308</v>
      </c>
      <c r="J735" s="3">
        <v>0.33777142857142883</v>
      </c>
      <c r="K735" s="3">
        <v>9.5969230769230751E-2</v>
      </c>
      <c r="L735" s="3">
        <f t="shared" si="320"/>
        <v>0.28412477388961882</v>
      </c>
      <c r="M735" s="4">
        <f t="shared" si="321"/>
        <v>0</v>
      </c>
      <c r="N735" s="4">
        <f t="shared" si="322"/>
        <v>0</v>
      </c>
      <c r="O735" s="4">
        <f t="shared" si="323"/>
        <v>0</v>
      </c>
      <c r="P735" s="4">
        <f t="shared" si="324"/>
        <v>0</v>
      </c>
      <c r="Q735" s="4">
        <f t="shared" si="325"/>
        <v>0</v>
      </c>
      <c r="R735" s="4">
        <f t="shared" si="326"/>
        <v>0</v>
      </c>
      <c r="S735" s="4">
        <f t="shared" si="327"/>
        <v>0</v>
      </c>
      <c r="T735" s="5">
        <f t="shared" si="346"/>
        <v>9799.4323881488381</v>
      </c>
      <c r="U735" s="5">
        <f t="shared" si="346"/>
        <v>296.53141414710456</v>
      </c>
      <c r="V735" s="5">
        <f t="shared" si="346"/>
        <v>242.19931234940708</v>
      </c>
      <c r="W735" s="5">
        <f t="shared" si="346"/>
        <v>52.960666709921746</v>
      </c>
      <c r="X735" s="5">
        <f t="shared" si="346"/>
        <v>27.843076028460953</v>
      </c>
      <c r="Y735" s="5">
        <f t="shared" si="346"/>
        <v>85.317944768770985</v>
      </c>
      <c r="Z735" s="5">
        <f t="shared" si="345"/>
        <v>30.680780284067616</v>
      </c>
      <c r="AA735" s="4">
        <v>0</v>
      </c>
      <c r="AB735" s="4">
        <f t="shared" si="328"/>
        <v>0</v>
      </c>
      <c r="AC735" s="3">
        <f t="shared" si="329"/>
        <v>0</v>
      </c>
      <c r="AD735" s="4">
        <v>27.199999999999989</v>
      </c>
      <c r="AE735" s="4">
        <v>1.4845555555555554</v>
      </c>
      <c r="AF735" s="4">
        <v>1.4233655555555595</v>
      </c>
      <c r="AG735" s="4">
        <v>6.1189999999999918E-2</v>
      </c>
      <c r="AH735" s="4">
        <v>0.24899999999999975</v>
      </c>
      <c r="AI735" s="4">
        <v>0.83462500000000128</v>
      </c>
      <c r="AJ735" s="4">
        <v>0.16144444444444475</v>
      </c>
      <c r="AK735" s="3">
        <f t="shared" si="330"/>
        <v>0.19343351139067785</v>
      </c>
      <c r="AL735" s="4">
        <f t="shared" si="331"/>
        <v>0</v>
      </c>
      <c r="AM735" s="4">
        <f t="shared" si="332"/>
        <v>0</v>
      </c>
      <c r="AN735" s="4">
        <f t="shared" si="333"/>
        <v>0</v>
      </c>
      <c r="AO735" s="4">
        <f t="shared" si="334"/>
        <v>0</v>
      </c>
      <c r="AP735" s="4">
        <f t="shared" si="335"/>
        <v>0</v>
      </c>
      <c r="AQ735" s="4">
        <f t="shared" si="336"/>
        <v>0</v>
      </c>
      <c r="AR735" s="4">
        <f t="shared" si="337"/>
        <v>0</v>
      </c>
      <c r="AS735" s="5">
        <f t="shared" si="338"/>
        <v>5822.7684184993823</v>
      </c>
      <c r="AT735" s="5">
        <f t="shared" si="339"/>
        <v>228.47882643368075</v>
      </c>
      <c r="AU735" s="5">
        <f t="shared" si="340"/>
        <v>201.29502363880027</v>
      </c>
      <c r="AV735" s="5">
        <f t="shared" si="341"/>
        <v>27.429265373555484</v>
      </c>
      <c r="AW735" s="5">
        <f t="shared" si="342"/>
        <v>26.53342792554589</v>
      </c>
      <c r="AX735" s="5">
        <f t="shared" si="343"/>
        <v>85.243626140732317</v>
      </c>
      <c r="AY735" s="5">
        <f t="shared" si="344"/>
        <v>33.123619149270453</v>
      </c>
    </row>
    <row r="736" spans="1:51" x14ac:dyDescent="0.25">
      <c r="A736" s="2">
        <v>42707</v>
      </c>
      <c r="B736" s="299">
        <v>2016</v>
      </c>
      <c r="C736" s="1" t="s">
        <v>12</v>
      </c>
      <c r="D736" s="3">
        <v>0</v>
      </c>
      <c r="E736" s="3">
        <v>23.962500000000045</v>
      </c>
      <c r="F736" s="3">
        <v>1.4882857142857133</v>
      </c>
      <c r="G736" s="3">
        <v>1.1028785714285727</v>
      </c>
      <c r="H736" s="3">
        <v>0.41476428571428486</v>
      </c>
      <c r="I736" s="3">
        <v>0.10435714285714308</v>
      </c>
      <c r="J736" s="3">
        <v>0.33777142857142883</v>
      </c>
      <c r="K736" s="3">
        <v>9.5969230769230751E-2</v>
      </c>
      <c r="L736" s="3">
        <f t="shared" si="320"/>
        <v>0.28412477388961882</v>
      </c>
      <c r="M736" s="4">
        <f t="shared" si="321"/>
        <v>0</v>
      </c>
      <c r="N736" s="4">
        <f t="shared" si="322"/>
        <v>0</v>
      </c>
      <c r="O736" s="4">
        <f t="shared" si="323"/>
        <v>0</v>
      </c>
      <c r="P736" s="4">
        <f t="shared" si="324"/>
        <v>0</v>
      </c>
      <c r="Q736" s="4">
        <f t="shared" si="325"/>
        <v>0</v>
      </c>
      <c r="R736" s="4">
        <f t="shared" si="326"/>
        <v>0</v>
      </c>
      <c r="S736" s="4">
        <f t="shared" si="327"/>
        <v>0</v>
      </c>
      <c r="T736" s="5">
        <f t="shared" si="346"/>
        <v>9799.4323881488381</v>
      </c>
      <c r="U736" s="5">
        <f t="shared" si="346"/>
        <v>296.53141414710456</v>
      </c>
      <c r="V736" s="5">
        <f t="shared" si="346"/>
        <v>242.19931234940708</v>
      </c>
      <c r="W736" s="5">
        <f t="shared" si="346"/>
        <v>52.960666709921746</v>
      </c>
      <c r="X736" s="5">
        <f t="shared" si="346"/>
        <v>27.843076028460953</v>
      </c>
      <c r="Y736" s="5">
        <f t="shared" si="346"/>
        <v>85.317944768770985</v>
      </c>
      <c r="Z736" s="5">
        <f t="shared" si="345"/>
        <v>30.680780284067616</v>
      </c>
      <c r="AA736" s="4">
        <v>0</v>
      </c>
      <c r="AB736" s="4">
        <f t="shared" si="328"/>
        <v>0</v>
      </c>
      <c r="AC736" s="3">
        <f t="shared" si="329"/>
        <v>0</v>
      </c>
      <c r="AD736" s="4">
        <v>27.199999999999989</v>
      </c>
      <c r="AE736" s="4">
        <v>1.4845555555555554</v>
      </c>
      <c r="AF736" s="4">
        <v>1.4233655555555595</v>
      </c>
      <c r="AG736" s="4">
        <v>6.1189999999999918E-2</v>
      </c>
      <c r="AH736" s="4">
        <v>0.24899999999999975</v>
      </c>
      <c r="AI736" s="4">
        <v>0.83462500000000128</v>
      </c>
      <c r="AJ736" s="4">
        <v>0.16144444444444475</v>
      </c>
      <c r="AK736" s="3">
        <f t="shared" si="330"/>
        <v>0.19343351139067785</v>
      </c>
      <c r="AL736" s="4">
        <f t="shared" si="331"/>
        <v>0</v>
      </c>
      <c r="AM736" s="4">
        <f t="shared" si="332"/>
        <v>0</v>
      </c>
      <c r="AN736" s="4">
        <f t="shared" si="333"/>
        <v>0</v>
      </c>
      <c r="AO736" s="4">
        <f t="shared" si="334"/>
        <v>0</v>
      </c>
      <c r="AP736" s="4">
        <f t="shared" si="335"/>
        <v>0</v>
      </c>
      <c r="AQ736" s="4">
        <f t="shared" si="336"/>
        <v>0</v>
      </c>
      <c r="AR736" s="4">
        <f t="shared" si="337"/>
        <v>0</v>
      </c>
      <c r="AS736" s="5">
        <f t="shared" si="338"/>
        <v>5822.7684184993823</v>
      </c>
      <c r="AT736" s="5">
        <f t="shared" si="339"/>
        <v>228.47882643368075</v>
      </c>
      <c r="AU736" s="5">
        <f t="shared" si="340"/>
        <v>201.29502363880027</v>
      </c>
      <c r="AV736" s="5">
        <f t="shared" si="341"/>
        <v>27.429265373555484</v>
      </c>
      <c r="AW736" s="5">
        <f t="shared" si="342"/>
        <v>26.53342792554589</v>
      </c>
      <c r="AX736" s="5">
        <f t="shared" si="343"/>
        <v>85.243626140732317</v>
      </c>
      <c r="AY736" s="5">
        <f t="shared" si="344"/>
        <v>33.123619149270453</v>
      </c>
    </row>
    <row r="737" spans="1:51" x14ac:dyDescent="0.25">
      <c r="A737" s="2">
        <v>42708</v>
      </c>
      <c r="B737" s="299">
        <v>2016</v>
      </c>
      <c r="C737" s="1" t="s">
        <v>13</v>
      </c>
      <c r="D737" s="3">
        <v>0</v>
      </c>
      <c r="E737" s="3">
        <v>23.962500000000045</v>
      </c>
      <c r="F737" s="3">
        <v>1.4882857142857133</v>
      </c>
      <c r="G737" s="3">
        <v>1.1028785714285727</v>
      </c>
      <c r="H737" s="3">
        <v>0.41476428571428486</v>
      </c>
      <c r="I737" s="3">
        <v>0.10435714285714308</v>
      </c>
      <c r="J737" s="3">
        <v>0.33777142857142883</v>
      </c>
      <c r="K737" s="3">
        <v>9.5969230769230751E-2</v>
      </c>
      <c r="L737" s="3">
        <f t="shared" si="320"/>
        <v>0.28412477388961882</v>
      </c>
      <c r="M737" s="4">
        <f t="shared" si="321"/>
        <v>0</v>
      </c>
      <c r="N737" s="4">
        <f t="shared" si="322"/>
        <v>0</v>
      </c>
      <c r="O737" s="4">
        <f t="shared" si="323"/>
        <v>0</v>
      </c>
      <c r="P737" s="4">
        <f t="shared" si="324"/>
        <v>0</v>
      </c>
      <c r="Q737" s="4">
        <f t="shared" si="325"/>
        <v>0</v>
      </c>
      <c r="R737" s="4">
        <f t="shared" si="326"/>
        <v>0</v>
      </c>
      <c r="S737" s="4">
        <f t="shared" si="327"/>
        <v>0</v>
      </c>
      <c r="T737" s="5">
        <f t="shared" si="346"/>
        <v>9799.4323881488381</v>
      </c>
      <c r="U737" s="5">
        <f t="shared" si="346"/>
        <v>296.53141414710456</v>
      </c>
      <c r="V737" s="5">
        <f t="shared" si="346"/>
        <v>242.19931234940708</v>
      </c>
      <c r="W737" s="5">
        <f t="shared" si="346"/>
        <v>52.960666709921746</v>
      </c>
      <c r="X737" s="5">
        <f t="shared" si="346"/>
        <v>27.843076028460953</v>
      </c>
      <c r="Y737" s="5">
        <f t="shared" si="346"/>
        <v>85.317944768770985</v>
      </c>
      <c r="Z737" s="5">
        <f t="shared" si="345"/>
        <v>30.680780284067616</v>
      </c>
      <c r="AA737" s="4">
        <v>0</v>
      </c>
      <c r="AB737" s="4">
        <f t="shared" si="328"/>
        <v>0</v>
      </c>
      <c r="AC737" s="3">
        <f t="shared" si="329"/>
        <v>0</v>
      </c>
      <c r="AD737" s="4">
        <v>27.199999999999989</v>
      </c>
      <c r="AE737" s="4">
        <v>1.4845555555555554</v>
      </c>
      <c r="AF737" s="4">
        <v>1.4233655555555595</v>
      </c>
      <c r="AG737" s="4">
        <v>6.1189999999999918E-2</v>
      </c>
      <c r="AH737" s="4">
        <v>0.24899999999999975</v>
      </c>
      <c r="AI737" s="4">
        <v>0.83462500000000128</v>
      </c>
      <c r="AJ737" s="4">
        <v>0.16144444444444475</v>
      </c>
      <c r="AK737" s="3">
        <f t="shared" si="330"/>
        <v>0.19343351139067785</v>
      </c>
      <c r="AL737" s="4">
        <f t="shared" si="331"/>
        <v>0</v>
      </c>
      <c r="AM737" s="4">
        <f t="shared" si="332"/>
        <v>0</v>
      </c>
      <c r="AN737" s="4">
        <f t="shared" si="333"/>
        <v>0</v>
      </c>
      <c r="AO737" s="4">
        <f t="shared" si="334"/>
        <v>0</v>
      </c>
      <c r="AP737" s="4">
        <f t="shared" si="335"/>
        <v>0</v>
      </c>
      <c r="AQ737" s="4">
        <f t="shared" si="336"/>
        <v>0</v>
      </c>
      <c r="AR737" s="4">
        <f t="shared" si="337"/>
        <v>0</v>
      </c>
      <c r="AS737" s="5">
        <f t="shared" si="338"/>
        <v>5822.7684184993823</v>
      </c>
      <c r="AT737" s="5">
        <f t="shared" si="339"/>
        <v>228.47882643368075</v>
      </c>
      <c r="AU737" s="5">
        <f t="shared" si="340"/>
        <v>201.29502363880027</v>
      </c>
      <c r="AV737" s="5">
        <f t="shared" si="341"/>
        <v>27.429265373555484</v>
      </c>
      <c r="AW737" s="5">
        <f t="shared" si="342"/>
        <v>26.53342792554589</v>
      </c>
      <c r="AX737" s="5">
        <f t="shared" si="343"/>
        <v>85.243626140732317</v>
      </c>
      <c r="AY737" s="5">
        <f t="shared" si="344"/>
        <v>33.123619149270453</v>
      </c>
    </row>
    <row r="738" spans="1:51" x14ac:dyDescent="0.25">
      <c r="A738" s="2">
        <v>42709</v>
      </c>
      <c r="B738" s="299">
        <v>2016</v>
      </c>
      <c r="C738" s="1" t="s">
        <v>14</v>
      </c>
      <c r="D738" s="3">
        <v>0</v>
      </c>
      <c r="E738" s="3">
        <v>23.962500000000045</v>
      </c>
      <c r="F738" s="3">
        <v>1.4882857142857133</v>
      </c>
      <c r="G738" s="3">
        <v>1.1028785714285727</v>
      </c>
      <c r="H738" s="3">
        <v>0.41476428571428486</v>
      </c>
      <c r="I738" s="3">
        <v>0.10435714285714308</v>
      </c>
      <c r="J738" s="3">
        <v>0.33777142857142883</v>
      </c>
      <c r="K738" s="3">
        <v>9.5969230769230751E-2</v>
      </c>
      <c r="L738" s="3">
        <f t="shared" si="320"/>
        <v>0.28412477388961882</v>
      </c>
      <c r="M738" s="4">
        <f t="shared" si="321"/>
        <v>0</v>
      </c>
      <c r="N738" s="4">
        <f t="shared" si="322"/>
        <v>0</v>
      </c>
      <c r="O738" s="4">
        <f t="shared" si="323"/>
        <v>0</v>
      </c>
      <c r="P738" s="4">
        <f t="shared" si="324"/>
        <v>0</v>
      </c>
      <c r="Q738" s="4">
        <f t="shared" si="325"/>
        <v>0</v>
      </c>
      <c r="R738" s="4">
        <f t="shared" si="326"/>
        <v>0</v>
      </c>
      <c r="S738" s="4">
        <f t="shared" si="327"/>
        <v>0</v>
      </c>
      <c r="T738" s="5">
        <f t="shared" si="346"/>
        <v>9799.4323881488381</v>
      </c>
      <c r="U738" s="5">
        <f t="shared" si="346"/>
        <v>296.53141414710456</v>
      </c>
      <c r="V738" s="5">
        <f t="shared" si="346"/>
        <v>242.19931234940708</v>
      </c>
      <c r="W738" s="5">
        <f t="shared" si="346"/>
        <v>52.960666709921746</v>
      </c>
      <c r="X738" s="5">
        <f t="shared" si="346"/>
        <v>27.843076028460953</v>
      </c>
      <c r="Y738" s="5">
        <f t="shared" si="346"/>
        <v>85.317944768770985</v>
      </c>
      <c r="Z738" s="5">
        <f t="shared" si="345"/>
        <v>30.680780284067616</v>
      </c>
      <c r="AA738" s="4">
        <v>0</v>
      </c>
      <c r="AB738" s="4">
        <f t="shared" si="328"/>
        <v>0</v>
      </c>
      <c r="AC738" s="3">
        <f t="shared" si="329"/>
        <v>0</v>
      </c>
      <c r="AD738" s="4">
        <v>27.199999999999989</v>
      </c>
      <c r="AE738" s="4">
        <v>1.4845555555555554</v>
      </c>
      <c r="AF738" s="4">
        <v>1.4233655555555595</v>
      </c>
      <c r="AG738" s="4">
        <v>6.1189999999999918E-2</v>
      </c>
      <c r="AH738" s="4">
        <v>0.24899999999999975</v>
      </c>
      <c r="AI738" s="4">
        <v>0.83462500000000128</v>
      </c>
      <c r="AJ738" s="4">
        <v>0.16144444444444475</v>
      </c>
      <c r="AK738" s="3">
        <f t="shared" si="330"/>
        <v>0.19343351139067785</v>
      </c>
      <c r="AL738" s="4">
        <f t="shared" si="331"/>
        <v>0</v>
      </c>
      <c r="AM738" s="4">
        <f t="shared" si="332"/>
        <v>0</v>
      </c>
      <c r="AN738" s="4">
        <f t="shared" si="333"/>
        <v>0</v>
      </c>
      <c r="AO738" s="4">
        <f t="shared" si="334"/>
        <v>0</v>
      </c>
      <c r="AP738" s="4">
        <f t="shared" si="335"/>
        <v>0</v>
      </c>
      <c r="AQ738" s="4">
        <f t="shared" si="336"/>
        <v>0</v>
      </c>
      <c r="AR738" s="4">
        <f t="shared" si="337"/>
        <v>0</v>
      </c>
      <c r="AS738" s="5">
        <f t="shared" si="338"/>
        <v>5822.7684184993823</v>
      </c>
      <c r="AT738" s="5">
        <f t="shared" si="339"/>
        <v>228.47882643368075</v>
      </c>
      <c r="AU738" s="5">
        <f t="shared" si="340"/>
        <v>201.29502363880027</v>
      </c>
      <c r="AV738" s="5">
        <f t="shared" si="341"/>
        <v>27.429265373555484</v>
      </c>
      <c r="AW738" s="5">
        <f t="shared" si="342"/>
        <v>26.53342792554589</v>
      </c>
      <c r="AX738" s="5">
        <f t="shared" si="343"/>
        <v>85.243626140732317</v>
      </c>
      <c r="AY738" s="5">
        <f t="shared" si="344"/>
        <v>33.123619149270453</v>
      </c>
    </row>
    <row r="739" spans="1:51" x14ac:dyDescent="0.25">
      <c r="A739" s="2">
        <v>42710</v>
      </c>
      <c r="B739" s="299">
        <v>2016</v>
      </c>
      <c r="C739" s="1" t="s">
        <v>15</v>
      </c>
      <c r="D739" s="3">
        <v>2.7809441256072428E-2</v>
      </c>
      <c r="E739" s="3">
        <v>35.260241533642322</v>
      </c>
      <c r="F739" s="3">
        <v>1.6216586440734855</v>
      </c>
      <c r="G739" s="3">
        <v>1.2932149320653488</v>
      </c>
      <c r="H739" s="3">
        <v>0.33625782394493653</v>
      </c>
      <c r="I739" s="3">
        <v>9.4508342954632063E-2</v>
      </c>
      <c r="J739" s="3">
        <v>0.42613404902770607</v>
      </c>
      <c r="K739" s="3">
        <v>0.1543106481935321</v>
      </c>
      <c r="L739" s="3">
        <f t="shared" si="320"/>
        <v>0.36211762131098624</v>
      </c>
      <c r="M739" s="4">
        <f t="shared" si="321"/>
        <v>2.3990327301755534</v>
      </c>
      <c r="N739" s="4">
        <f t="shared" si="322"/>
        <v>0.11033424602586739</v>
      </c>
      <c r="O739" s="4">
        <f t="shared" si="323"/>
        <v>8.7987626126055277E-2</v>
      </c>
      <c r="P739" s="4">
        <f t="shared" si="324"/>
        <v>2.2878275653665993E-2</v>
      </c>
      <c r="Q739" s="4">
        <f t="shared" si="325"/>
        <v>6.4301490336217152E-3</v>
      </c>
      <c r="R739" s="4">
        <f t="shared" si="326"/>
        <v>2.8993265122256747E-2</v>
      </c>
      <c r="S739" s="4">
        <f t="shared" si="327"/>
        <v>1.0498972200110394E-2</v>
      </c>
      <c r="T739" s="5">
        <f t="shared" si="346"/>
        <v>9801.8314208790143</v>
      </c>
      <c r="U739" s="5">
        <f t="shared" si="346"/>
        <v>296.6417483931304</v>
      </c>
      <c r="V739" s="5">
        <f t="shared" si="346"/>
        <v>242.28729997553313</v>
      </c>
      <c r="W739" s="5">
        <f t="shared" si="346"/>
        <v>52.983544985575413</v>
      </c>
      <c r="X739" s="5">
        <f t="shared" si="346"/>
        <v>27.849506177494575</v>
      </c>
      <c r="Y739" s="5">
        <f t="shared" si="346"/>
        <v>85.346938033893238</v>
      </c>
      <c r="Z739" s="5">
        <f t="shared" si="345"/>
        <v>30.691279256267727</v>
      </c>
      <c r="AA739" s="4">
        <v>3.3868983333333331E-2</v>
      </c>
      <c r="AB739" s="4">
        <f t="shared" si="328"/>
        <v>3.3868983333333331E-2</v>
      </c>
      <c r="AC739" s="3">
        <f t="shared" si="329"/>
        <v>82.863025722428588</v>
      </c>
      <c r="AD739" s="4">
        <v>34.118814265152317</v>
      </c>
      <c r="AE739" s="4">
        <v>1.4954453923318443</v>
      </c>
      <c r="AF739" s="4">
        <v>1.4084054670912769</v>
      </c>
      <c r="AG739" s="4">
        <v>9.0360550308648757E-2</v>
      </c>
      <c r="AH739" s="4">
        <v>0.1928498732377992</v>
      </c>
      <c r="AI739" s="4">
        <v>0.70108298582627293</v>
      </c>
      <c r="AJ739" s="4">
        <v>0.19143094608962477</v>
      </c>
      <c r="AK739" s="3">
        <f t="shared" si="330"/>
        <v>0.27305033777707594</v>
      </c>
      <c r="AL739" s="4">
        <f t="shared" si="331"/>
        <v>2.8271881840720798</v>
      </c>
      <c r="AM739" s="4">
        <f t="shared" si="332"/>
        <v>0.12391713001128091</v>
      </c>
      <c r="AN739" s="4">
        <f t="shared" si="333"/>
        <v>0.11670473844719351</v>
      </c>
      <c r="AO739" s="4">
        <f t="shared" si="334"/>
        <v>7.4875486045183634E-3</v>
      </c>
      <c r="AP739" s="4">
        <f t="shared" si="335"/>
        <v>1.5980124006670846E-2</v>
      </c>
      <c r="AQ739" s="4">
        <f t="shared" si="336"/>
        <v>5.8093857488079485E-2</v>
      </c>
      <c r="AR739" s="4">
        <f t="shared" si="337"/>
        <v>1.5862547409893415E-2</v>
      </c>
      <c r="AS739" s="5">
        <f t="shared" si="338"/>
        <v>5825.5956066834542</v>
      </c>
      <c r="AT739" s="5">
        <f t="shared" si="339"/>
        <v>228.60274356369203</v>
      </c>
      <c r="AU739" s="5">
        <f t="shared" si="340"/>
        <v>201.41172837724747</v>
      </c>
      <c r="AV739" s="5">
        <f t="shared" si="341"/>
        <v>27.436752922160004</v>
      </c>
      <c r="AW739" s="5">
        <f t="shared" si="342"/>
        <v>26.549408049552561</v>
      </c>
      <c r="AX739" s="5">
        <f t="shared" si="343"/>
        <v>85.301719998220392</v>
      </c>
      <c r="AY739" s="5">
        <f t="shared" si="344"/>
        <v>33.139481696680349</v>
      </c>
    </row>
    <row r="740" spans="1:51" x14ac:dyDescent="0.25">
      <c r="A740" s="2">
        <v>42711</v>
      </c>
      <c r="B740" s="299">
        <v>2016</v>
      </c>
      <c r="C740" s="1" t="s">
        <v>16</v>
      </c>
      <c r="D740" s="3">
        <v>5.3850592772694168E-2</v>
      </c>
      <c r="E740" s="3">
        <v>51.660188921187547</v>
      </c>
      <c r="F740" s="3">
        <v>1.8152645098944493</v>
      </c>
      <c r="G740" s="3">
        <v>1.5695096491187319</v>
      </c>
      <c r="H740" s="3">
        <v>0.22229683105394671</v>
      </c>
      <c r="I740" s="3">
        <v>8.02116979348583E-2</v>
      </c>
      <c r="J740" s="3">
        <v>0.55440236904488283</v>
      </c>
      <c r="K740" s="3">
        <v>0.2389998025191313</v>
      </c>
      <c r="L740" s="3">
        <f t="shared" si="320"/>
        <v>0.43109448275063661</v>
      </c>
      <c r="M740" s="4">
        <f t="shared" si="321"/>
        <v>6.8062062481806613</v>
      </c>
      <c r="N740" s="4">
        <f t="shared" si="322"/>
        <v>0.23916026842629273</v>
      </c>
      <c r="O740" s="4">
        <f t="shared" si="323"/>
        <v>0.20678217798832987</v>
      </c>
      <c r="P740" s="4">
        <f t="shared" si="324"/>
        <v>2.9287505757641597E-2</v>
      </c>
      <c r="Q740" s="4">
        <f t="shared" si="325"/>
        <v>1.0567854494188764E-2</v>
      </c>
      <c r="R740" s="4">
        <f t="shared" si="326"/>
        <v>7.3042258400488669E-2</v>
      </c>
      <c r="S740" s="4">
        <f t="shared" si="327"/>
        <v>3.1488114604097006E-2</v>
      </c>
      <c r="T740" s="5">
        <f t="shared" si="346"/>
        <v>9808.6376271271947</v>
      </c>
      <c r="U740" s="5">
        <f t="shared" si="346"/>
        <v>296.8809086615567</v>
      </c>
      <c r="V740" s="5">
        <f t="shared" si="346"/>
        <v>242.49408215352145</v>
      </c>
      <c r="W740" s="5">
        <f t="shared" si="346"/>
        <v>53.012832491333057</v>
      </c>
      <c r="X740" s="5">
        <f t="shared" si="346"/>
        <v>27.860074031988763</v>
      </c>
      <c r="Y740" s="5">
        <f t="shared" si="346"/>
        <v>85.419980292293729</v>
      </c>
      <c r="Z740" s="5">
        <f t="shared" si="345"/>
        <v>30.722767370871825</v>
      </c>
      <c r="AA740" s="4">
        <v>7.4223466666666696E-2</v>
      </c>
      <c r="AB740" s="4">
        <f t="shared" si="328"/>
        <v>7.4223466666666696E-2</v>
      </c>
      <c r="AC740" s="3">
        <f t="shared" si="329"/>
        <v>181.59331702037576</v>
      </c>
      <c r="AD740" s="4">
        <v>43.805154236365532</v>
      </c>
      <c r="AE740" s="4">
        <v>1.5106911638186522</v>
      </c>
      <c r="AF740" s="4">
        <v>1.387461343241281</v>
      </c>
      <c r="AG740" s="4">
        <v>0.13119932074075699</v>
      </c>
      <c r="AH740" s="4">
        <v>0.11423969577071828</v>
      </c>
      <c r="AI740" s="4">
        <v>0.51412416598305344</v>
      </c>
      <c r="AJ740" s="4">
        <v>0.23341204839287752</v>
      </c>
      <c r="AK740" s="3">
        <f t="shared" si="330"/>
        <v>0.45399937181822969</v>
      </c>
      <c r="AL740" s="4">
        <f t="shared" si="331"/>
        <v>7.9547232603707814</v>
      </c>
      <c r="AM740" s="4">
        <f t="shared" si="332"/>
        <v>0.27433141943120093</v>
      </c>
      <c r="AN740" s="4">
        <f t="shared" si="333"/>
        <v>0.2519537075567303</v>
      </c>
      <c r="AO740" s="4">
        <f t="shared" si="334"/>
        <v>2.3824919844134245E-2</v>
      </c>
      <c r="AP740" s="4">
        <f t="shared" si="335"/>
        <v>2.0745165290403326E-2</v>
      </c>
      <c r="AQ740" s="4">
        <f t="shared" si="336"/>
        <v>9.3361512661196897E-2</v>
      </c>
      <c r="AR740" s="4">
        <f t="shared" si="337"/>
        <v>4.2386068100183097E-2</v>
      </c>
      <c r="AS740" s="5">
        <f t="shared" si="338"/>
        <v>5833.5503299438251</v>
      </c>
      <c r="AT740" s="5">
        <f t="shared" si="339"/>
        <v>228.87707498312324</v>
      </c>
      <c r="AU740" s="5">
        <f t="shared" si="340"/>
        <v>201.66368208480421</v>
      </c>
      <c r="AV740" s="5">
        <f t="shared" si="341"/>
        <v>27.460577842004138</v>
      </c>
      <c r="AW740" s="5">
        <f t="shared" si="342"/>
        <v>26.570153214842964</v>
      </c>
      <c r="AX740" s="5">
        <f t="shared" si="343"/>
        <v>85.395081510881596</v>
      </c>
      <c r="AY740" s="5">
        <f t="shared" si="344"/>
        <v>33.181867764780534</v>
      </c>
    </row>
    <row r="741" spans="1:51" x14ac:dyDescent="0.25">
      <c r="A741" s="2">
        <v>42712</v>
      </c>
      <c r="B741" s="299">
        <v>2016</v>
      </c>
      <c r="C741" s="1" t="s">
        <v>17</v>
      </c>
      <c r="D741" s="3">
        <v>0</v>
      </c>
      <c r="E741" s="3">
        <v>23.962500000000045</v>
      </c>
      <c r="F741" s="3">
        <v>1.4882857142857133</v>
      </c>
      <c r="G741" s="3">
        <v>1.1028785714285727</v>
      </c>
      <c r="H741" s="3">
        <v>0.41476428571428486</v>
      </c>
      <c r="I741" s="3">
        <v>0.10435714285714308</v>
      </c>
      <c r="J741" s="3">
        <v>0.33777142857142883</v>
      </c>
      <c r="K741" s="3">
        <v>9.5969230769230751E-2</v>
      </c>
      <c r="L741" s="3">
        <f t="shared" si="320"/>
        <v>0.28412477388961882</v>
      </c>
      <c r="M741" s="4">
        <f t="shared" si="321"/>
        <v>0</v>
      </c>
      <c r="N741" s="4">
        <f t="shared" si="322"/>
        <v>0</v>
      </c>
      <c r="O741" s="4">
        <f t="shared" si="323"/>
        <v>0</v>
      </c>
      <c r="P741" s="4">
        <f t="shared" si="324"/>
        <v>0</v>
      </c>
      <c r="Q741" s="4">
        <f t="shared" si="325"/>
        <v>0</v>
      </c>
      <c r="R741" s="4">
        <f t="shared" si="326"/>
        <v>0</v>
      </c>
      <c r="S741" s="4">
        <f t="shared" si="327"/>
        <v>0</v>
      </c>
      <c r="T741" s="5">
        <f t="shared" si="346"/>
        <v>9808.6376271271947</v>
      </c>
      <c r="U741" s="5">
        <f t="shared" si="346"/>
        <v>296.8809086615567</v>
      </c>
      <c r="V741" s="5">
        <f t="shared" si="346"/>
        <v>242.49408215352145</v>
      </c>
      <c r="W741" s="5">
        <f t="shared" si="346"/>
        <v>53.012832491333057</v>
      </c>
      <c r="X741" s="5">
        <f t="shared" si="346"/>
        <v>27.860074031988763</v>
      </c>
      <c r="Y741" s="5">
        <f t="shared" si="346"/>
        <v>85.419980292293729</v>
      </c>
      <c r="Z741" s="5">
        <f t="shared" si="345"/>
        <v>30.722767370871825</v>
      </c>
      <c r="AA741" s="4">
        <v>7.2329500000000053E-3</v>
      </c>
      <c r="AB741" s="4">
        <f t="shared" si="328"/>
        <v>7.2329500000000053E-3</v>
      </c>
      <c r="AC741" s="3">
        <f t="shared" si="329"/>
        <v>17.695958452616882</v>
      </c>
      <c r="AD741" s="4">
        <v>34.663088311743174</v>
      </c>
      <c r="AE741" s="4">
        <v>1.4827518228280698</v>
      </c>
      <c r="AF741" s="4">
        <v>1.3932571096588033</v>
      </c>
      <c r="AG741" s="4">
        <v>9.294855699074768E-2</v>
      </c>
      <c r="AH741" s="4">
        <v>0.1845203877330226</v>
      </c>
      <c r="AI741" s="4">
        <v>0.67792343720091974</v>
      </c>
      <c r="AJ741" s="4">
        <v>0.19630671793114349</v>
      </c>
      <c r="AK741" s="3">
        <f t="shared" si="330"/>
        <v>0.2895706316655387</v>
      </c>
      <c r="AL741" s="4">
        <f t="shared" si="331"/>
        <v>0.61339657060399699</v>
      </c>
      <c r="AM741" s="4">
        <f t="shared" si="332"/>
        <v>2.6238714652307468E-2</v>
      </c>
      <c r="AN741" s="4">
        <f t="shared" si="333"/>
        <v>2.4655019926335266E-2</v>
      </c>
      <c r="AO741" s="4">
        <f t="shared" si="334"/>
        <v>1.6448138027389632E-3</v>
      </c>
      <c r="AP741" s="4">
        <f t="shared" si="335"/>
        <v>3.2652651149843253E-3</v>
      </c>
      <c r="AQ741" s="4">
        <f t="shared" si="336"/>
        <v>1.1996504978762704E-2</v>
      </c>
      <c r="AR741" s="4">
        <f t="shared" si="337"/>
        <v>3.4738355244790962E-3</v>
      </c>
      <c r="AS741" s="5">
        <f t="shared" si="338"/>
        <v>5834.1637265144291</v>
      </c>
      <c r="AT741" s="5">
        <f t="shared" si="339"/>
        <v>228.90331369777553</v>
      </c>
      <c r="AU741" s="5">
        <f t="shared" si="340"/>
        <v>201.68833710473055</v>
      </c>
      <c r="AV741" s="5">
        <f t="shared" si="341"/>
        <v>27.462222655806876</v>
      </c>
      <c r="AW741" s="5">
        <f t="shared" si="342"/>
        <v>26.573418479957947</v>
      </c>
      <c r="AX741" s="5">
        <f t="shared" si="343"/>
        <v>85.407078015860364</v>
      </c>
      <c r="AY741" s="5">
        <f t="shared" si="344"/>
        <v>33.185341600305016</v>
      </c>
    </row>
    <row r="742" spans="1:51" x14ac:dyDescent="0.25">
      <c r="A742" s="2">
        <v>42713</v>
      </c>
      <c r="B742" s="299">
        <v>2016</v>
      </c>
      <c r="C742" s="1" t="s">
        <v>18</v>
      </c>
      <c r="D742" s="3">
        <v>0</v>
      </c>
      <c r="E742" s="3">
        <v>23.962500000000045</v>
      </c>
      <c r="F742" s="3">
        <v>1.4882857142857133</v>
      </c>
      <c r="G742" s="3">
        <v>1.1028785714285727</v>
      </c>
      <c r="H742" s="3">
        <v>0.41476428571428486</v>
      </c>
      <c r="I742" s="3">
        <v>0.10435714285714308</v>
      </c>
      <c r="J742" s="3">
        <v>0.33777142857142883</v>
      </c>
      <c r="K742" s="3">
        <v>9.5969230769230751E-2</v>
      </c>
      <c r="L742" s="3">
        <f t="shared" si="320"/>
        <v>0.28412477388961882</v>
      </c>
      <c r="M742" s="4">
        <f t="shared" si="321"/>
        <v>0</v>
      </c>
      <c r="N742" s="4">
        <f t="shared" si="322"/>
        <v>0</v>
      </c>
      <c r="O742" s="4">
        <f t="shared" si="323"/>
        <v>0</v>
      </c>
      <c r="P742" s="4">
        <f t="shared" si="324"/>
        <v>0</v>
      </c>
      <c r="Q742" s="4">
        <f t="shared" si="325"/>
        <v>0</v>
      </c>
      <c r="R742" s="4">
        <f t="shared" si="326"/>
        <v>0</v>
      </c>
      <c r="S742" s="4">
        <f t="shared" si="327"/>
        <v>0</v>
      </c>
      <c r="T742" s="5">
        <f t="shared" si="346"/>
        <v>9808.6376271271947</v>
      </c>
      <c r="U742" s="5">
        <f t="shared" si="346"/>
        <v>296.8809086615567</v>
      </c>
      <c r="V742" s="5">
        <f t="shared" si="346"/>
        <v>242.49408215352145</v>
      </c>
      <c r="W742" s="5">
        <f t="shared" si="346"/>
        <v>53.012832491333057</v>
      </c>
      <c r="X742" s="5">
        <f t="shared" si="346"/>
        <v>27.860074031988763</v>
      </c>
      <c r="Y742" s="5">
        <f t="shared" si="346"/>
        <v>85.419980292293729</v>
      </c>
      <c r="Z742" s="5">
        <f t="shared" si="345"/>
        <v>30.722767370871825</v>
      </c>
      <c r="AA742" s="4">
        <v>0</v>
      </c>
      <c r="AB742" s="4">
        <f t="shared" si="328"/>
        <v>0</v>
      </c>
      <c r="AC742" s="3">
        <f t="shared" si="329"/>
        <v>0</v>
      </c>
      <c r="AD742" s="4">
        <v>27.199999999999989</v>
      </c>
      <c r="AE742" s="4">
        <v>1.4845555555555554</v>
      </c>
      <c r="AF742" s="4">
        <v>1.4233655555555595</v>
      </c>
      <c r="AG742" s="4">
        <v>6.1189999999999918E-2</v>
      </c>
      <c r="AH742" s="4">
        <v>0.24899999999999975</v>
      </c>
      <c r="AI742" s="4">
        <v>0.83462500000000128</v>
      </c>
      <c r="AJ742" s="4">
        <v>0.16144444444444475</v>
      </c>
      <c r="AK742" s="3">
        <f t="shared" si="330"/>
        <v>0.19343351139067785</v>
      </c>
      <c r="AL742" s="4">
        <f t="shared" si="331"/>
        <v>0</v>
      </c>
      <c r="AM742" s="4">
        <f t="shared" si="332"/>
        <v>0</v>
      </c>
      <c r="AN742" s="4">
        <f t="shared" si="333"/>
        <v>0</v>
      </c>
      <c r="AO742" s="4">
        <f t="shared" si="334"/>
        <v>0</v>
      </c>
      <c r="AP742" s="4">
        <f t="shared" si="335"/>
        <v>0</v>
      </c>
      <c r="AQ742" s="4">
        <f t="shared" si="336"/>
        <v>0</v>
      </c>
      <c r="AR742" s="4">
        <f t="shared" si="337"/>
        <v>0</v>
      </c>
      <c r="AS742" s="5">
        <f t="shared" si="338"/>
        <v>5834.1637265144291</v>
      </c>
      <c r="AT742" s="5">
        <f t="shared" si="339"/>
        <v>228.90331369777553</v>
      </c>
      <c r="AU742" s="5">
        <f t="shared" si="340"/>
        <v>201.68833710473055</v>
      </c>
      <c r="AV742" s="5">
        <f t="shared" si="341"/>
        <v>27.462222655806876</v>
      </c>
      <c r="AW742" s="5">
        <f t="shared" si="342"/>
        <v>26.573418479957947</v>
      </c>
      <c r="AX742" s="5">
        <f t="shared" si="343"/>
        <v>85.407078015860364</v>
      </c>
      <c r="AY742" s="5">
        <f t="shared" si="344"/>
        <v>33.185341600305016</v>
      </c>
    </row>
    <row r="743" spans="1:51" x14ac:dyDescent="0.25">
      <c r="A743" s="2">
        <v>42714</v>
      </c>
      <c r="B743" s="299">
        <v>2016</v>
      </c>
      <c r="C743" s="1" t="s">
        <v>19</v>
      </c>
      <c r="D743" s="3">
        <v>0</v>
      </c>
      <c r="E743" s="3">
        <v>23.962500000000045</v>
      </c>
      <c r="F743" s="3">
        <v>1.4882857142857133</v>
      </c>
      <c r="G743" s="3">
        <v>1.1028785714285727</v>
      </c>
      <c r="H743" s="3">
        <v>0.41476428571428486</v>
      </c>
      <c r="I743" s="3">
        <v>0.10435714285714308</v>
      </c>
      <c r="J743" s="3">
        <v>0.33777142857142883</v>
      </c>
      <c r="K743" s="3">
        <v>9.5969230769230751E-2</v>
      </c>
      <c r="L743" s="3">
        <f t="shared" si="320"/>
        <v>0.28412477388961882</v>
      </c>
      <c r="M743" s="4">
        <f t="shared" si="321"/>
        <v>0</v>
      </c>
      <c r="N743" s="4">
        <f t="shared" si="322"/>
        <v>0</v>
      </c>
      <c r="O743" s="4">
        <f t="shared" si="323"/>
        <v>0</v>
      </c>
      <c r="P743" s="4">
        <f t="shared" si="324"/>
        <v>0</v>
      </c>
      <c r="Q743" s="4">
        <f t="shared" si="325"/>
        <v>0</v>
      </c>
      <c r="R743" s="4">
        <f t="shared" si="326"/>
        <v>0</v>
      </c>
      <c r="S743" s="4">
        <f t="shared" si="327"/>
        <v>0</v>
      </c>
      <c r="T743" s="5">
        <f t="shared" si="346"/>
        <v>9808.6376271271947</v>
      </c>
      <c r="U743" s="5">
        <f t="shared" si="346"/>
        <v>296.8809086615567</v>
      </c>
      <c r="V743" s="5">
        <f t="shared" si="346"/>
        <v>242.49408215352145</v>
      </c>
      <c r="W743" s="5">
        <f t="shared" si="346"/>
        <v>53.012832491333057</v>
      </c>
      <c r="X743" s="5">
        <f t="shared" si="346"/>
        <v>27.860074031988763</v>
      </c>
      <c r="Y743" s="5">
        <f t="shared" si="346"/>
        <v>85.419980292293729</v>
      </c>
      <c r="Z743" s="5">
        <f t="shared" si="345"/>
        <v>30.722767370871825</v>
      </c>
      <c r="AA743" s="4">
        <v>0</v>
      </c>
      <c r="AB743" s="4">
        <f t="shared" si="328"/>
        <v>0</v>
      </c>
      <c r="AC743" s="3">
        <f t="shared" si="329"/>
        <v>0</v>
      </c>
      <c r="AD743" s="4">
        <v>27.199999999999989</v>
      </c>
      <c r="AE743" s="4">
        <v>1.4845555555555554</v>
      </c>
      <c r="AF743" s="4">
        <v>1.4233655555555595</v>
      </c>
      <c r="AG743" s="4">
        <v>6.1189999999999918E-2</v>
      </c>
      <c r="AH743" s="4">
        <v>0.24899999999999975</v>
      </c>
      <c r="AI743" s="4">
        <v>0.83462500000000128</v>
      </c>
      <c r="AJ743" s="4">
        <v>0.16144444444444475</v>
      </c>
      <c r="AK743" s="3">
        <f t="shared" si="330"/>
        <v>0.19343351139067785</v>
      </c>
      <c r="AL743" s="4">
        <f t="shared" si="331"/>
        <v>0</v>
      </c>
      <c r="AM743" s="4">
        <f t="shared" si="332"/>
        <v>0</v>
      </c>
      <c r="AN743" s="4">
        <f t="shared" si="333"/>
        <v>0</v>
      </c>
      <c r="AO743" s="4">
        <f t="shared" si="334"/>
        <v>0</v>
      </c>
      <c r="AP743" s="4">
        <f t="shared" si="335"/>
        <v>0</v>
      </c>
      <c r="AQ743" s="4">
        <f t="shared" si="336"/>
        <v>0</v>
      </c>
      <c r="AR743" s="4">
        <f t="shared" si="337"/>
        <v>0</v>
      </c>
      <c r="AS743" s="5">
        <f t="shared" si="338"/>
        <v>5834.1637265144291</v>
      </c>
      <c r="AT743" s="5">
        <f t="shared" si="339"/>
        <v>228.90331369777553</v>
      </c>
      <c r="AU743" s="5">
        <f t="shared" si="340"/>
        <v>201.68833710473055</v>
      </c>
      <c r="AV743" s="5">
        <f t="shared" si="341"/>
        <v>27.462222655806876</v>
      </c>
      <c r="AW743" s="5">
        <f t="shared" si="342"/>
        <v>26.573418479957947</v>
      </c>
      <c r="AX743" s="5">
        <f t="shared" si="343"/>
        <v>85.407078015860364</v>
      </c>
      <c r="AY743" s="5">
        <f t="shared" si="344"/>
        <v>33.185341600305016</v>
      </c>
    </row>
    <row r="744" spans="1:51" x14ac:dyDescent="0.25">
      <c r="A744" s="2">
        <v>42715</v>
      </c>
      <c r="B744" s="299">
        <v>2016</v>
      </c>
      <c r="C744" s="1" t="s">
        <v>20</v>
      </c>
      <c r="D744" s="3">
        <v>0</v>
      </c>
      <c r="E744" s="3">
        <v>23.962500000000045</v>
      </c>
      <c r="F744" s="3">
        <v>1.4882857142857133</v>
      </c>
      <c r="G744" s="3">
        <v>1.1028785714285727</v>
      </c>
      <c r="H744" s="3">
        <v>0.41476428571428486</v>
      </c>
      <c r="I744" s="3">
        <v>0.10435714285714308</v>
      </c>
      <c r="J744" s="3">
        <v>0.33777142857142883</v>
      </c>
      <c r="K744" s="3">
        <v>9.5969230769230751E-2</v>
      </c>
      <c r="L744" s="3">
        <f t="shared" si="320"/>
        <v>0.28412477388961882</v>
      </c>
      <c r="M744" s="4">
        <f t="shared" si="321"/>
        <v>0</v>
      </c>
      <c r="N744" s="4">
        <f t="shared" si="322"/>
        <v>0</v>
      </c>
      <c r="O744" s="4">
        <f t="shared" si="323"/>
        <v>0</v>
      </c>
      <c r="P744" s="4">
        <f t="shared" si="324"/>
        <v>0</v>
      </c>
      <c r="Q744" s="4">
        <f t="shared" si="325"/>
        <v>0</v>
      </c>
      <c r="R744" s="4">
        <f t="shared" si="326"/>
        <v>0</v>
      </c>
      <c r="S744" s="4">
        <f t="shared" si="327"/>
        <v>0</v>
      </c>
      <c r="T744" s="5">
        <f t="shared" si="346"/>
        <v>9808.6376271271947</v>
      </c>
      <c r="U744" s="5">
        <f t="shared" si="346"/>
        <v>296.8809086615567</v>
      </c>
      <c r="V744" s="5">
        <f t="shared" si="346"/>
        <v>242.49408215352145</v>
      </c>
      <c r="W744" s="5">
        <f t="shared" si="346"/>
        <v>53.012832491333057</v>
      </c>
      <c r="X744" s="5">
        <f t="shared" si="346"/>
        <v>27.860074031988763</v>
      </c>
      <c r="Y744" s="5">
        <f t="shared" si="346"/>
        <v>85.419980292293729</v>
      </c>
      <c r="Z744" s="5">
        <f t="shared" si="345"/>
        <v>30.722767370871825</v>
      </c>
      <c r="AA744" s="4">
        <v>0</v>
      </c>
      <c r="AB744" s="4">
        <f t="shared" si="328"/>
        <v>0</v>
      </c>
      <c r="AC744" s="3">
        <f t="shared" si="329"/>
        <v>0</v>
      </c>
      <c r="AD744" s="4">
        <v>27.199999999999989</v>
      </c>
      <c r="AE744" s="4">
        <v>1.4845555555555554</v>
      </c>
      <c r="AF744" s="4">
        <v>1.4233655555555595</v>
      </c>
      <c r="AG744" s="4">
        <v>6.1189999999999918E-2</v>
      </c>
      <c r="AH744" s="4">
        <v>0.24899999999999975</v>
      </c>
      <c r="AI744" s="4">
        <v>0.83462500000000128</v>
      </c>
      <c r="AJ744" s="4">
        <v>0.16144444444444475</v>
      </c>
      <c r="AK744" s="3">
        <f t="shared" si="330"/>
        <v>0.19343351139067785</v>
      </c>
      <c r="AL744" s="4">
        <f t="shared" si="331"/>
        <v>0</v>
      </c>
      <c r="AM744" s="4">
        <f t="shared" si="332"/>
        <v>0</v>
      </c>
      <c r="AN744" s="4">
        <f t="shared" si="333"/>
        <v>0</v>
      </c>
      <c r="AO744" s="4">
        <f t="shared" si="334"/>
        <v>0</v>
      </c>
      <c r="AP744" s="4">
        <f t="shared" si="335"/>
        <v>0</v>
      </c>
      <c r="AQ744" s="4">
        <f t="shared" si="336"/>
        <v>0</v>
      </c>
      <c r="AR744" s="4">
        <f t="shared" si="337"/>
        <v>0</v>
      </c>
      <c r="AS744" s="5">
        <f t="shared" si="338"/>
        <v>5834.1637265144291</v>
      </c>
      <c r="AT744" s="5">
        <f t="shared" si="339"/>
        <v>228.90331369777553</v>
      </c>
      <c r="AU744" s="5">
        <f t="shared" si="340"/>
        <v>201.68833710473055</v>
      </c>
      <c r="AV744" s="5">
        <f t="shared" si="341"/>
        <v>27.462222655806876</v>
      </c>
      <c r="AW744" s="5">
        <f t="shared" si="342"/>
        <v>26.573418479957947</v>
      </c>
      <c r="AX744" s="5">
        <f t="shared" si="343"/>
        <v>85.407078015860364</v>
      </c>
      <c r="AY744" s="5">
        <f t="shared" si="344"/>
        <v>33.185341600305016</v>
      </c>
    </row>
    <row r="745" spans="1:51" x14ac:dyDescent="0.25">
      <c r="A745" s="2">
        <v>42716</v>
      </c>
      <c r="B745" s="299">
        <v>2016</v>
      </c>
      <c r="C745" s="1" t="s">
        <v>21</v>
      </c>
      <c r="D745" s="3">
        <v>0</v>
      </c>
      <c r="E745" s="3">
        <v>23.962500000000045</v>
      </c>
      <c r="F745" s="3">
        <v>1.4882857142857133</v>
      </c>
      <c r="G745" s="3">
        <v>1.1028785714285727</v>
      </c>
      <c r="H745" s="3">
        <v>0.41476428571428486</v>
      </c>
      <c r="I745" s="3">
        <v>0.10435714285714308</v>
      </c>
      <c r="J745" s="3">
        <v>0.33777142857142883</v>
      </c>
      <c r="K745" s="3">
        <v>9.5969230769230751E-2</v>
      </c>
      <c r="L745" s="3">
        <f t="shared" si="320"/>
        <v>0.28412477388961882</v>
      </c>
      <c r="M745" s="4">
        <f t="shared" si="321"/>
        <v>0</v>
      </c>
      <c r="N745" s="4">
        <f t="shared" si="322"/>
        <v>0</v>
      </c>
      <c r="O745" s="4">
        <f t="shared" si="323"/>
        <v>0</v>
      </c>
      <c r="P745" s="4">
        <f t="shared" si="324"/>
        <v>0</v>
      </c>
      <c r="Q745" s="4">
        <f t="shared" si="325"/>
        <v>0</v>
      </c>
      <c r="R745" s="4">
        <f t="shared" si="326"/>
        <v>0</v>
      </c>
      <c r="S745" s="4">
        <f t="shared" si="327"/>
        <v>0</v>
      </c>
      <c r="T745" s="5">
        <f t="shared" si="346"/>
        <v>9808.6376271271947</v>
      </c>
      <c r="U745" s="5">
        <f t="shared" si="346"/>
        <v>296.8809086615567</v>
      </c>
      <c r="V745" s="5">
        <f t="shared" si="346"/>
        <v>242.49408215352145</v>
      </c>
      <c r="W745" s="5">
        <f t="shared" si="346"/>
        <v>53.012832491333057</v>
      </c>
      <c r="X745" s="5">
        <f t="shared" si="346"/>
        <v>27.860074031988763</v>
      </c>
      <c r="Y745" s="5">
        <f t="shared" si="346"/>
        <v>85.419980292293729</v>
      </c>
      <c r="Z745" s="5">
        <f t="shared" si="345"/>
        <v>30.722767370871825</v>
      </c>
      <c r="AA745" s="4">
        <v>-2.7247666666666615E-3</v>
      </c>
      <c r="AB745" s="4">
        <f t="shared" si="328"/>
        <v>0</v>
      </c>
      <c r="AC745" s="3">
        <f t="shared" si="329"/>
        <v>0</v>
      </c>
      <c r="AD745" s="4">
        <v>32.562081055492968</v>
      </c>
      <c r="AE745" s="4">
        <v>1.492995179057182</v>
      </c>
      <c r="AF745" s="4">
        <v>1.4117714869957403</v>
      </c>
      <c r="AG745" s="4">
        <v>8.3797176489202638E-2</v>
      </c>
      <c r="AH745" s="4">
        <v>0.20548365175929437</v>
      </c>
      <c r="AI745" s="4">
        <v>0.73112993901536161</v>
      </c>
      <c r="AJ745" s="4">
        <v>0.18468398321945964</v>
      </c>
      <c r="AK745" s="3">
        <f t="shared" si="330"/>
        <v>0.25260076679144072</v>
      </c>
      <c r="AL745" s="4">
        <f t="shared" si="331"/>
        <v>0</v>
      </c>
      <c r="AM745" s="4">
        <f t="shared" si="332"/>
        <v>0</v>
      </c>
      <c r="AN745" s="4">
        <f t="shared" si="333"/>
        <v>0</v>
      </c>
      <c r="AO745" s="4">
        <f t="shared" si="334"/>
        <v>0</v>
      </c>
      <c r="AP745" s="4">
        <f t="shared" si="335"/>
        <v>0</v>
      </c>
      <c r="AQ745" s="4">
        <f t="shared" si="336"/>
        <v>0</v>
      </c>
      <c r="AR745" s="4">
        <f t="shared" si="337"/>
        <v>0</v>
      </c>
      <c r="AS745" s="5">
        <f t="shared" si="338"/>
        <v>5834.1637265144291</v>
      </c>
      <c r="AT745" s="5">
        <f t="shared" si="339"/>
        <v>228.90331369777553</v>
      </c>
      <c r="AU745" s="5">
        <f t="shared" si="340"/>
        <v>201.68833710473055</v>
      </c>
      <c r="AV745" s="5">
        <f t="shared" si="341"/>
        <v>27.462222655806876</v>
      </c>
      <c r="AW745" s="5">
        <f t="shared" si="342"/>
        <v>26.573418479957947</v>
      </c>
      <c r="AX745" s="5">
        <f t="shared" si="343"/>
        <v>85.407078015860364</v>
      </c>
      <c r="AY745" s="5">
        <f t="shared" si="344"/>
        <v>33.185341600305016</v>
      </c>
    </row>
    <row r="746" spans="1:51" x14ac:dyDescent="0.25">
      <c r="A746" s="2">
        <v>42717</v>
      </c>
      <c r="B746" s="299">
        <v>2016</v>
      </c>
      <c r="C746" s="1" t="s">
        <v>22</v>
      </c>
      <c r="D746" s="3">
        <v>0</v>
      </c>
      <c r="E746" s="3">
        <v>23.962500000000045</v>
      </c>
      <c r="F746" s="3">
        <v>1.4882857142857133</v>
      </c>
      <c r="G746" s="3">
        <v>1.1028785714285727</v>
      </c>
      <c r="H746" s="3">
        <v>0.41476428571428486</v>
      </c>
      <c r="I746" s="3">
        <v>0.10435714285714308</v>
      </c>
      <c r="J746" s="3">
        <v>0.33777142857142883</v>
      </c>
      <c r="K746" s="3">
        <v>9.5969230769230751E-2</v>
      </c>
      <c r="L746" s="3">
        <f t="shared" si="320"/>
        <v>0.28412477388961882</v>
      </c>
      <c r="M746" s="4">
        <f t="shared" si="321"/>
        <v>0</v>
      </c>
      <c r="N746" s="4">
        <f t="shared" si="322"/>
        <v>0</v>
      </c>
      <c r="O746" s="4">
        <f t="shared" si="323"/>
        <v>0</v>
      </c>
      <c r="P746" s="4">
        <f t="shared" si="324"/>
        <v>0</v>
      </c>
      <c r="Q746" s="4">
        <f t="shared" si="325"/>
        <v>0</v>
      </c>
      <c r="R746" s="4">
        <f t="shared" si="326"/>
        <v>0</v>
      </c>
      <c r="S746" s="4">
        <f t="shared" si="327"/>
        <v>0</v>
      </c>
      <c r="T746" s="5">
        <f t="shared" si="346"/>
        <v>9808.6376271271947</v>
      </c>
      <c r="U746" s="5">
        <f t="shared" si="346"/>
        <v>296.8809086615567</v>
      </c>
      <c r="V746" s="5">
        <f t="shared" si="346"/>
        <v>242.49408215352145</v>
      </c>
      <c r="W746" s="5">
        <f t="shared" si="346"/>
        <v>53.012832491333057</v>
      </c>
      <c r="X746" s="5">
        <f t="shared" si="346"/>
        <v>27.860074031988763</v>
      </c>
      <c r="Y746" s="5">
        <f t="shared" si="346"/>
        <v>85.419980292293729</v>
      </c>
      <c r="Z746" s="5">
        <f t="shared" si="345"/>
        <v>30.722767370871825</v>
      </c>
      <c r="AA746" s="4">
        <v>5.6122666666666788E-3</v>
      </c>
      <c r="AB746" s="4">
        <f t="shared" si="328"/>
        <v>5.6122666666666788E-3</v>
      </c>
      <c r="AC746" s="3">
        <f t="shared" si="329"/>
        <v>13.730834273476262</v>
      </c>
      <c r="AD746" s="4">
        <v>36.914673304546568</v>
      </c>
      <c r="AE746" s="4">
        <v>1.4979101754219897</v>
      </c>
      <c r="AF746" s="4">
        <v>1.4003642384185264</v>
      </c>
      <c r="AG746" s="4">
        <v>0.10219012459877493</v>
      </c>
      <c r="AH746" s="4">
        <v>0.1696009683662526</v>
      </c>
      <c r="AI746" s="4">
        <v>0.64531154474011554</v>
      </c>
      <c r="AJ746" s="4">
        <v>0.20390789628473396</v>
      </c>
      <c r="AK746" s="3">
        <f t="shared" si="330"/>
        <v>0.31598364843581594</v>
      </c>
      <c r="AL746" s="4">
        <f t="shared" si="331"/>
        <v>0.50686926140424715</v>
      </c>
      <c r="AM746" s="4">
        <f t="shared" si="332"/>
        <v>2.0567556375273095E-2</v>
      </c>
      <c r="AN746" s="4">
        <f t="shared" si="333"/>
        <v>1.9228169280227584E-2</v>
      </c>
      <c r="AO746" s="4">
        <f t="shared" si="334"/>
        <v>1.4031556652516683E-3</v>
      </c>
      <c r="AP746" s="4">
        <f t="shared" si="335"/>
        <v>2.3287627892581045E-3</v>
      </c>
      <c r="AQ746" s="4">
        <f t="shared" si="336"/>
        <v>8.8606658755874881E-3</v>
      </c>
      <c r="AR746" s="4">
        <f t="shared" si="337"/>
        <v>2.7998255309388677E-3</v>
      </c>
      <c r="AS746" s="5">
        <f t="shared" si="338"/>
        <v>5834.6705957758331</v>
      </c>
      <c r="AT746" s="5">
        <f t="shared" si="339"/>
        <v>228.92388125415081</v>
      </c>
      <c r="AU746" s="5">
        <f t="shared" si="340"/>
        <v>201.70756527401079</v>
      </c>
      <c r="AV746" s="5">
        <f t="shared" si="341"/>
        <v>27.463625811472127</v>
      </c>
      <c r="AW746" s="5">
        <f t="shared" si="342"/>
        <v>26.575747242747205</v>
      </c>
      <c r="AX746" s="5">
        <f t="shared" si="343"/>
        <v>85.415938681735952</v>
      </c>
      <c r="AY746" s="5">
        <f t="shared" si="344"/>
        <v>33.188141425835951</v>
      </c>
    </row>
    <row r="747" spans="1:51" x14ac:dyDescent="0.25">
      <c r="A747" s="2">
        <v>42718</v>
      </c>
      <c r="B747" s="299">
        <v>2016</v>
      </c>
      <c r="C747" s="1" t="s">
        <v>23</v>
      </c>
      <c r="D747" s="3">
        <v>0</v>
      </c>
      <c r="E747" s="3">
        <v>23.962500000000045</v>
      </c>
      <c r="F747" s="3">
        <v>1.4882857142857133</v>
      </c>
      <c r="G747" s="3">
        <v>1.1028785714285727</v>
      </c>
      <c r="H747" s="3">
        <v>0.41476428571428486</v>
      </c>
      <c r="I747" s="3">
        <v>0.10435714285714308</v>
      </c>
      <c r="J747" s="3">
        <v>0.33777142857142883</v>
      </c>
      <c r="K747" s="3">
        <v>9.5969230769230751E-2</v>
      </c>
      <c r="L747" s="3">
        <f t="shared" si="320"/>
        <v>0.28412477388961882</v>
      </c>
      <c r="M747" s="4">
        <f t="shared" si="321"/>
        <v>0</v>
      </c>
      <c r="N747" s="4">
        <f t="shared" si="322"/>
        <v>0</v>
      </c>
      <c r="O747" s="4">
        <f t="shared" si="323"/>
        <v>0</v>
      </c>
      <c r="P747" s="4">
        <f t="shared" si="324"/>
        <v>0</v>
      </c>
      <c r="Q747" s="4">
        <f t="shared" si="325"/>
        <v>0</v>
      </c>
      <c r="R747" s="4">
        <f t="shared" si="326"/>
        <v>0</v>
      </c>
      <c r="S747" s="4">
        <f t="shared" si="327"/>
        <v>0</v>
      </c>
      <c r="T747" s="5">
        <f t="shared" si="346"/>
        <v>9808.6376271271947</v>
      </c>
      <c r="U747" s="5">
        <f t="shared" si="346"/>
        <v>296.8809086615567</v>
      </c>
      <c r="V747" s="5">
        <f t="shared" si="346"/>
        <v>242.49408215352145</v>
      </c>
      <c r="W747" s="5">
        <f t="shared" si="346"/>
        <v>53.012832491333057</v>
      </c>
      <c r="X747" s="5">
        <f t="shared" si="346"/>
        <v>27.860074031988763</v>
      </c>
      <c r="Y747" s="5">
        <f t="shared" si="346"/>
        <v>85.419980292293729</v>
      </c>
      <c r="Z747" s="5">
        <f t="shared" si="345"/>
        <v>30.722767370871825</v>
      </c>
      <c r="AA747" s="4">
        <v>4.7832666666666841E-3</v>
      </c>
      <c r="AB747" s="4">
        <f t="shared" si="328"/>
        <v>4.7832666666666841E-3</v>
      </c>
      <c r="AC747" s="3">
        <f t="shared" si="329"/>
        <v>11.702623162211935</v>
      </c>
      <c r="AD747" s="4">
        <v>29.438333333333329</v>
      </c>
      <c r="AE747" s="4">
        <v>1.3351545775462961</v>
      </c>
      <c r="AF747" s="4">
        <v>1.2608472858796318</v>
      </c>
      <c r="AG747" s="4">
        <v>7.3936979166666569E-2</v>
      </c>
      <c r="AH747" s="4">
        <v>0.18668052083333334</v>
      </c>
      <c r="AI747" s="4">
        <v>0.64860880208333471</v>
      </c>
      <c r="AJ747" s="4">
        <v>0.19955005787037081</v>
      </c>
      <c r="AK747" s="3">
        <f t="shared" si="330"/>
        <v>0.30765857205362468</v>
      </c>
      <c r="AL747" s="4">
        <f t="shared" si="331"/>
        <v>0.34450572152358228</v>
      </c>
      <c r="AM747" s="4">
        <f t="shared" si="332"/>
        <v>1.5624810884326577E-2</v>
      </c>
      <c r="AN747" s="4">
        <f t="shared" si="333"/>
        <v>1.4755220651747033E-2</v>
      </c>
      <c r="AO747" s="4">
        <f t="shared" si="334"/>
        <v>8.6525660493981353E-4</v>
      </c>
      <c r="AP747" s="4">
        <f t="shared" si="335"/>
        <v>2.1846517870379545E-3</v>
      </c>
      <c r="AQ747" s="4">
        <f t="shared" si="336"/>
        <v>7.5904243904749702E-3</v>
      </c>
      <c r="AR747" s="4">
        <f t="shared" si="337"/>
        <v>2.3352591292545334E-3</v>
      </c>
      <c r="AS747" s="5">
        <f t="shared" si="338"/>
        <v>5835.0151014973571</v>
      </c>
      <c r="AT747" s="5">
        <f t="shared" si="339"/>
        <v>228.93950606503515</v>
      </c>
      <c r="AU747" s="5">
        <f t="shared" si="340"/>
        <v>201.72232049466254</v>
      </c>
      <c r="AV747" s="5">
        <f t="shared" si="341"/>
        <v>27.464491068077066</v>
      </c>
      <c r="AW747" s="5">
        <f t="shared" si="342"/>
        <v>26.577931894534242</v>
      </c>
      <c r="AX747" s="5">
        <f t="shared" si="343"/>
        <v>85.423529106126423</v>
      </c>
      <c r="AY747" s="5">
        <f t="shared" si="344"/>
        <v>33.190476684965205</v>
      </c>
    </row>
    <row r="748" spans="1:51" x14ac:dyDescent="0.25">
      <c r="A748" s="2">
        <v>42719</v>
      </c>
      <c r="B748" s="299">
        <v>2016</v>
      </c>
      <c r="C748" s="1" t="s">
        <v>24</v>
      </c>
      <c r="D748" s="3">
        <v>0</v>
      </c>
      <c r="E748" s="3">
        <v>23.962500000000045</v>
      </c>
      <c r="F748" s="3">
        <v>1.4882857142857133</v>
      </c>
      <c r="G748" s="3">
        <v>1.1028785714285727</v>
      </c>
      <c r="H748" s="3">
        <v>0.41476428571428486</v>
      </c>
      <c r="I748" s="3">
        <v>0.10435714285714308</v>
      </c>
      <c r="J748" s="3">
        <v>0.33777142857142883</v>
      </c>
      <c r="K748" s="3">
        <v>9.5969230769230751E-2</v>
      </c>
      <c r="L748" s="3">
        <f t="shared" si="320"/>
        <v>0.28412477388961882</v>
      </c>
      <c r="M748" s="4">
        <f t="shared" si="321"/>
        <v>0</v>
      </c>
      <c r="N748" s="4">
        <f t="shared" si="322"/>
        <v>0</v>
      </c>
      <c r="O748" s="4">
        <f t="shared" si="323"/>
        <v>0</v>
      </c>
      <c r="P748" s="4">
        <f t="shared" si="324"/>
        <v>0</v>
      </c>
      <c r="Q748" s="4">
        <f t="shared" si="325"/>
        <v>0</v>
      </c>
      <c r="R748" s="4">
        <f t="shared" si="326"/>
        <v>0</v>
      </c>
      <c r="S748" s="4">
        <f t="shared" si="327"/>
        <v>0</v>
      </c>
      <c r="T748" s="5">
        <f t="shared" si="346"/>
        <v>9808.6376271271947</v>
      </c>
      <c r="U748" s="5">
        <f t="shared" si="346"/>
        <v>296.8809086615567</v>
      </c>
      <c r="V748" s="5">
        <f t="shared" si="346"/>
        <v>242.49408215352145</v>
      </c>
      <c r="W748" s="5">
        <f t="shared" si="346"/>
        <v>53.012832491333057</v>
      </c>
      <c r="X748" s="5">
        <f t="shared" si="346"/>
        <v>27.860074031988763</v>
      </c>
      <c r="Y748" s="5">
        <f t="shared" si="346"/>
        <v>85.419980292293729</v>
      </c>
      <c r="Z748" s="5">
        <f t="shared" si="345"/>
        <v>30.722767370871825</v>
      </c>
      <c r="AA748" s="4">
        <v>0</v>
      </c>
      <c r="AB748" s="4">
        <f t="shared" si="328"/>
        <v>0</v>
      </c>
      <c r="AC748" s="3">
        <f t="shared" si="329"/>
        <v>0</v>
      </c>
      <c r="AD748" s="4">
        <v>27.199999999999989</v>
      </c>
      <c r="AE748" s="4">
        <v>1.4845555555555554</v>
      </c>
      <c r="AF748" s="4">
        <v>1.4233655555555595</v>
      </c>
      <c r="AG748" s="4">
        <v>6.1189999999999918E-2</v>
      </c>
      <c r="AH748" s="4">
        <v>0.24899999999999975</v>
      </c>
      <c r="AI748" s="4">
        <v>0.83462500000000128</v>
      </c>
      <c r="AJ748" s="4">
        <v>0.16144444444444475</v>
      </c>
      <c r="AK748" s="3">
        <f t="shared" si="330"/>
        <v>0.19343351139067785</v>
      </c>
      <c r="AL748" s="4">
        <f t="shared" si="331"/>
        <v>0</v>
      </c>
      <c r="AM748" s="4">
        <f t="shared" si="332"/>
        <v>0</v>
      </c>
      <c r="AN748" s="4">
        <f t="shared" si="333"/>
        <v>0</v>
      </c>
      <c r="AO748" s="4">
        <f t="shared" si="334"/>
        <v>0</v>
      </c>
      <c r="AP748" s="4">
        <f t="shared" si="335"/>
        <v>0</v>
      </c>
      <c r="AQ748" s="4">
        <f t="shared" si="336"/>
        <v>0</v>
      </c>
      <c r="AR748" s="4">
        <f t="shared" si="337"/>
        <v>0</v>
      </c>
      <c r="AS748" s="5">
        <f t="shared" si="338"/>
        <v>5835.0151014973571</v>
      </c>
      <c r="AT748" s="5">
        <f t="shared" si="339"/>
        <v>228.93950606503515</v>
      </c>
      <c r="AU748" s="5">
        <f t="shared" si="340"/>
        <v>201.72232049466254</v>
      </c>
      <c r="AV748" s="5">
        <f t="shared" si="341"/>
        <v>27.464491068077066</v>
      </c>
      <c r="AW748" s="5">
        <f t="shared" si="342"/>
        <v>26.577931894534242</v>
      </c>
      <c r="AX748" s="5">
        <f t="shared" si="343"/>
        <v>85.423529106126423</v>
      </c>
      <c r="AY748" s="5">
        <f t="shared" si="344"/>
        <v>33.190476684965205</v>
      </c>
    </row>
    <row r="749" spans="1:51" x14ac:dyDescent="0.25">
      <c r="A749" s="2">
        <v>42720</v>
      </c>
      <c r="B749" s="299">
        <v>2016</v>
      </c>
      <c r="C749" s="1" t="s">
        <v>25</v>
      </c>
      <c r="D749" s="3">
        <v>0</v>
      </c>
      <c r="E749" s="3">
        <v>23.962500000000045</v>
      </c>
      <c r="F749" s="3">
        <v>1.4882857142857133</v>
      </c>
      <c r="G749" s="3">
        <v>1.1028785714285727</v>
      </c>
      <c r="H749" s="3">
        <v>0.41476428571428486</v>
      </c>
      <c r="I749" s="3">
        <v>0.10435714285714308</v>
      </c>
      <c r="J749" s="3">
        <v>0.33777142857142883</v>
      </c>
      <c r="K749" s="3">
        <v>9.5969230769230751E-2</v>
      </c>
      <c r="L749" s="3">
        <f t="shared" si="320"/>
        <v>0.28412477388961882</v>
      </c>
      <c r="M749" s="4">
        <f t="shared" si="321"/>
        <v>0</v>
      </c>
      <c r="N749" s="4">
        <f t="shared" si="322"/>
        <v>0</v>
      </c>
      <c r="O749" s="4">
        <f t="shared" si="323"/>
        <v>0</v>
      </c>
      <c r="P749" s="4">
        <f t="shared" si="324"/>
        <v>0</v>
      </c>
      <c r="Q749" s="4">
        <f t="shared" si="325"/>
        <v>0</v>
      </c>
      <c r="R749" s="4">
        <f t="shared" si="326"/>
        <v>0</v>
      </c>
      <c r="S749" s="4">
        <f t="shared" si="327"/>
        <v>0</v>
      </c>
      <c r="T749" s="5">
        <f t="shared" si="346"/>
        <v>9808.6376271271947</v>
      </c>
      <c r="U749" s="5">
        <f t="shared" si="346"/>
        <v>296.8809086615567</v>
      </c>
      <c r="V749" s="5">
        <f t="shared" si="346"/>
        <v>242.49408215352145</v>
      </c>
      <c r="W749" s="5">
        <f t="shared" si="346"/>
        <v>53.012832491333057</v>
      </c>
      <c r="X749" s="5">
        <f t="shared" si="346"/>
        <v>27.860074031988763</v>
      </c>
      <c r="Y749" s="5">
        <f t="shared" si="346"/>
        <v>85.419980292293729</v>
      </c>
      <c r="Z749" s="5">
        <f t="shared" si="345"/>
        <v>30.722767370871825</v>
      </c>
      <c r="AA749" s="4">
        <v>0</v>
      </c>
      <c r="AB749" s="4">
        <f t="shared" si="328"/>
        <v>0</v>
      </c>
      <c r="AC749" s="3">
        <f t="shared" si="329"/>
        <v>0</v>
      </c>
      <c r="AD749" s="4">
        <v>27.199999999999989</v>
      </c>
      <c r="AE749" s="4">
        <v>1.4845555555555554</v>
      </c>
      <c r="AF749" s="4">
        <v>1.4233655555555595</v>
      </c>
      <c r="AG749" s="4">
        <v>6.1189999999999918E-2</v>
      </c>
      <c r="AH749" s="4">
        <v>0.24899999999999975</v>
      </c>
      <c r="AI749" s="4">
        <v>0.83462500000000128</v>
      </c>
      <c r="AJ749" s="4">
        <v>0.16144444444444475</v>
      </c>
      <c r="AK749" s="3">
        <f t="shared" si="330"/>
        <v>0.19343351139067785</v>
      </c>
      <c r="AL749" s="4">
        <f t="shared" si="331"/>
        <v>0</v>
      </c>
      <c r="AM749" s="4">
        <f t="shared" si="332"/>
        <v>0</v>
      </c>
      <c r="AN749" s="4">
        <f t="shared" si="333"/>
        <v>0</v>
      </c>
      <c r="AO749" s="4">
        <f t="shared" si="334"/>
        <v>0</v>
      </c>
      <c r="AP749" s="4">
        <f t="shared" si="335"/>
        <v>0</v>
      </c>
      <c r="AQ749" s="4">
        <f t="shared" si="336"/>
        <v>0</v>
      </c>
      <c r="AR749" s="4">
        <f t="shared" si="337"/>
        <v>0</v>
      </c>
      <c r="AS749" s="5">
        <f t="shared" si="338"/>
        <v>5835.0151014973571</v>
      </c>
      <c r="AT749" s="5">
        <f t="shared" si="339"/>
        <v>228.93950606503515</v>
      </c>
      <c r="AU749" s="5">
        <f t="shared" si="340"/>
        <v>201.72232049466254</v>
      </c>
      <c r="AV749" s="5">
        <f t="shared" si="341"/>
        <v>27.464491068077066</v>
      </c>
      <c r="AW749" s="5">
        <f t="shared" si="342"/>
        <v>26.577931894534242</v>
      </c>
      <c r="AX749" s="5">
        <f t="shared" si="343"/>
        <v>85.423529106126423</v>
      </c>
      <c r="AY749" s="5">
        <f t="shared" si="344"/>
        <v>33.190476684965205</v>
      </c>
    </row>
    <row r="750" spans="1:51" x14ac:dyDescent="0.25">
      <c r="A750" s="2">
        <v>42721</v>
      </c>
      <c r="B750" s="299">
        <v>2016</v>
      </c>
      <c r="C750" s="1" t="s">
        <v>26</v>
      </c>
      <c r="D750" s="3">
        <v>0.1404627467237288</v>
      </c>
      <c r="E750" s="3">
        <v>53.566846620001989</v>
      </c>
      <c r="F750" s="3">
        <v>1.5679434142249769</v>
      </c>
      <c r="G750" s="3">
        <v>1.1310862012142755</v>
      </c>
      <c r="H750" s="3">
        <v>0.44984010790524159</v>
      </c>
      <c r="I750" s="3">
        <v>0.14929204891181966</v>
      </c>
      <c r="J750" s="3">
        <v>0.42314863168330391</v>
      </c>
      <c r="K750" s="3">
        <v>0.14436868997857374</v>
      </c>
      <c r="L750" s="3">
        <f t="shared" si="320"/>
        <v>0.34117725822311828</v>
      </c>
      <c r="M750" s="4">
        <f t="shared" si="321"/>
        <v>18.408392461613982</v>
      </c>
      <c r="N750" s="4">
        <f t="shared" si="322"/>
        <v>0.53882801672851732</v>
      </c>
      <c r="O750" s="4">
        <f t="shared" si="323"/>
        <v>0.38870084788776188</v>
      </c>
      <c r="P750" s="4">
        <f t="shared" si="324"/>
        <v>0.15458877596506468</v>
      </c>
      <c r="Q750" s="4">
        <f t="shared" si="325"/>
        <v>5.1304618456690196E-2</v>
      </c>
      <c r="R750" s="4">
        <f t="shared" si="326"/>
        <v>0.14541617760102737</v>
      </c>
      <c r="S750" s="4">
        <f t="shared" si="327"/>
        <v>4.9612692775204553E-2</v>
      </c>
      <c r="T750" s="5">
        <f t="shared" si="346"/>
        <v>9827.0460195888081</v>
      </c>
      <c r="U750" s="5">
        <f t="shared" si="346"/>
        <v>297.41973667828523</v>
      </c>
      <c r="V750" s="5">
        <f t="shared" si="346"/>
        <v>242.88278300140922</v>
      </c>
      <c r="W750" s="5">
        <f t="shared" si="346"/>
        <v>53.167421267298124</v>
      </c>
      <c r="X750" s="5">
        <f t="shared" si="346"/>
        <v>27.911378650445453</v>
      </c>
      <c r="Y750" s="5">
        <f t="shared" si="346"/>
        <v>85.56539646989475</v>
      </c>
      <c r="Z750" s="5">
        <f t="shared" si="345"/>
        <v>30.772380063647031</v>
      </c>
      <c r="AA750" s="4">
        <v>0.17088855000000003</v>
      </c>
      <c r="AB750" s="4">
        <f t="shared" si="328"/>
        <v>0.17088855000000003</v>
      </c>
      <c r="AC750" s="3">
        <f t="shared" si="329"/>
        <v>418.09174414698577</v>
      </c>
      <c r="AD750" s="4">
        <v>31.630940713257683</v>
      </c>
      <c r="AE750" s="4">
        <v>1.2707098101258516</v>
      </c>
      <c r="AF750" s="4">
        <v>1.1278538763638226</v>
      </c>
      <c r="AG750" s="4">
        <v>0.14272665251543235</v>
      </c>
      <c r="AH750" s="4">
        <v>0.17565093116189012</v>
      </c>
      <c r="AI750" s="4">
        <v>0.55463321179131497</v>
      </c>
      <c r="AJ750" s="4">
        <v>0.19011072554522213</v>
      </c>
      <c r="AK750" s="3">
        <f t="shared" si="330"/>
        <v>0.34276837647571806</v>
      </c>
      <c r="AL750" s="4">
        <f t="shared" si="331"/>
        <v>13.224635171815809</v>
      </c>
      <c r="AM750" s="4">
        <f t="shared" si="332"/>
        <v>0.53127328082020242</v>
      </c>
      <c r="AN750" s="4">
        <f t="shared" si="333"/>
        <v>0.47154639431188944</v>
      </c>
      <c r="AO750" s="4">
        <f t="shared" si="334"/>
        <v>5.9672835086437885E-2</v>
      </c>
      <c r="AP750" s="4">
        <f t="shared" si="335"/>
        <v>7.3438204170516788E-2</v>
      </c>
      <c r="AQ750" s="4">
        <f t="shared" si="336"/>
        <v>0.23188756687967546</v>
      </c>
      <c r="AR750" s="4">
        <f t="shared" si="337"/>
        <v>7.9483724824250854E-2</v>
      </c>
      <c r="AS750" s="5">
        <f t="shared" si="338"/>
        <v>5848.239736669173</v>
      </c>
      <c r="AT750" s="5">
        <f t="shared" si="339"/>
        <v>229.47077934585536</v>
      </c>
      <c r="AU750" s="5">
        <f t="shared" si="340"/>
        <v>202.19386688897444</v>
      </c>
      <c r="AV750" s="5">
        <f t="shared" si="341"/>
        <v>27.524163903163505</v>
      </c>
      <c r="AW750" s="5">
        <f t="shared" si="342"/>
        <v>26.65137009870476</v>
      </c>
      <c r="AX750" s="5">
        <f t="shared" si="343"/>
        <v>85.655416673006101</v>
      </c>
      <c r="AY750" s="5">
        <f t="shared" si="344"/>
        <v>33.269960409789455</v>
      </c>
    </row>
    <row r="751" spans="1:51" x14ac:dyDescent="0.25">
      <c r="A751" s="2">
        <v>42722</v>
      </c>
      <c r="B751" s="299">
        <v>2016</v>
      </c>
      <c r="C751" s="1" t="s">
        <v>27</v>
      </c>
      <c r="D751" s="3">
        <v>0.56914903714391107</v>
      </c>
      <c r="E751" s="3">
        <v>92.699999999999946</v>
      </c>
      <c r="F751" s="3">
        <v>1.593999999999997</v>
      </c>
      <c r="G751" s="3">
        <v>0.87099999999999955</v>
      </c>
      <c r="H751" s="3">
        <v>0.72299999999999942</v>
      </c>
      <c r="I751" s="3">
        <v>0.17500000000000029</v>
      </c>
      <c r="J751" s="3">
        <v>0.51400000000000079</v>
      </c>
      <c r="K751" s="3">
        <v>0.26500000000000035</v>
      </c>
      <c r="L751" s="3">
        <f t="shared" si="320"/>
        <v>0.51556420233463018</v>
      </c>
      <c r="M751" s="4">
        <f t="shared" si="321"/>
        <v>129.08160793972604</v>
      </c>
      <c r="N751" s="4">
        <f t="shared" si="322"/>
        <v>2.2195909714770554</v>
      </c>
      <c r="O751" s="4">
        <f t="shared" si="323"/>
        <v>1.2128379775134992</v>
      </c>
      <c r="P751" s="4">
        <f t="shared" si="324"/>
        <v>1.0067529939635589</v>
      </c>
      <c r="Q751" s="4">
        <f t="shared" si="325"/>
        <v>0.24368156838675414</v>
      </c>
      <c r="R751" s="4">
        <f t="shared" si="326"/>
        <v>0.71572757800452347</v>
      </c>
      <c r="S751" s="4">
        <f t="shared" si="327"/>
        <v>0.36900351784279894</v>
      </c>
      <c r="T751" s="5">
        <f t="shared" si="346"/>
        <v>9956.1276275285345</v>
      </c>
      <c r="U751" s="5">
        <f t="shared" si="346"/>
        <v>299.63932764976227</v>
      </c>
      <c r="V751" s="5">
        <f t="shared" si="346"/>
        <v>244.09562097892271</v>
      </c>
      <c r="W751" s="5">
        <f t="shared" si="346"/>
        <v>54.174174261261683</v>
      </c>
      <c r="X751" s="5">
        <f t="shared" si="346"/>
        <v>28.155060218832208</v>
      </c>
      <c r="Y751" s="5">
        <f t="shared" si="346"/>
        <v>86.281124047899269</v>
      </c>
      <c r="Z751" s="5">
        <f t="shared" si="345"/>
        <v>31.14138358148983</v>
      </c>
      <c r="AA751" s="4">
        <v>0.40347360000000032</v>
      </c>
      <c r="AB751" s="4">
        <f t="shared" si="328"/>
        <v>0.40347360000000032</v>
      </c>
      <c r="AC751" s="3">
        <f t="shared" si="329"/>
        <v>987.128635249485</v>
      </c>
      <c r="AD751" s="4">
        <v>36.800000000000061</v>
      </c>
      <c r="AE751" s="4">
        <v>1.0870000000000022</v>
      </c>
      <c r="AF751" s="4">
        <v>0.73399999999999987</v>
      </c>
      <c r="AG751" s="4">
        <v>0.3530000000000007</v>
      </c>
      <c r="AH751" s="4">
        <v>0.16200000000000037</v>
      </c>
      <c r="AI751" s="4">
        <v>0.31299999999999961</v>
      </c>
      <c r="AJ751" s="4">
        <v>0.1479999999999998</v>
      </c>
      <c r="AK751" s="3">
        <f t="shared" si="330"/>
        <v>0.47284345047923315</v>
      </c>
      <c r="AL751" s="4">
        <f t="shared" si="331"/>
        <v>36.326333777181112</v>
      </c>
      <c r="AM751" s="4">
        <f t="shared" si="332"/>
        <v>1.0730088265161923</v>
      </c>
      <c r="AN751" s="4">
        <f t="shared" si="333"/>
        <v>0.72455241827312189</v>
      </c>
      <c r="AO751" s="4">
        <f t="shared" si="334"/>
        <v>0.34845640824306895</v>
      </c>
      <c r="AP751" s="4">
        <f t="shared" si="335"/>
        <v>0.15991483891041697</v>
      </c>
      <c r="AQ751" s="4">
        <f t="shared" si="336"/>
        <v>0.30897126283308846</v>
      </c>
      <c r="AR751" s="4">
        <f t="shared" si="337"/>
        <v>0.14609503801692361</v>
      </c>
      <c r="AS751" s="5">
        <f t="shared" si="338"/>
        <v>5884.5660704463544</v>
      </c>
      <c r="AT751" s="5">
        <f t="shared" si="339"/>
        <v>230.54378817237156</v>
      </c>
      <c r="AU751" s="5">
        <f t="shared" si="340"/>
        <v>202.91841930724758</v>
      </c>
      <c r="AV751" s="5">
        <f t="shared" si="341"/>
        <v>27.872620311406575</v>
      </c>
      <c r="AW751" s="5">
        <f t="shared" si="342"/>
        <v>26.811284937615177</v>
      </c>
      <c r="AX751" s="5">
        <f t="shared" si="343"/>
        <v>85.964387935839184</v>
      </c>
      <c r="AY751" s="5">
        <f t="shared" si="344"/>
        <v>33.416055447806379</v>
      </c>
    </row>
    <row r="752" spans="1:51" x14ac:dyDescent="0.25">
      <c r="A752" s="2">
        <v>42723</v>
      </c>
      <c r="B752" s="299">
        <v>2016</v>
      </c>
      <c r="C752" s="1" t="s">
        <v>28</v>
      </c>
      <c r="D752" s="3">
        <v>0.12397849359666864</v>
      </c>
      <c r="E752" s="3">
        <v>84.613835956412061</v>
      </c>
      <c r="F752" s="3">
        <v>1.6676267282449959</v>
      </c>
      <c r="G752" s="3">
        <v>1.0677715408987158</v>
      </c>
      <c r="H752" s="3">
        <v>0.59090513041920856</v>
      </c>
      <c r="I752" s="3">
        <v>0.15076797468830608</v>
      </c>
      <c r="J752" s="3">
        <v>0.53733793499290672</v>
      </c>
      <c r="K752" s="3">
        <v>0.26778861263821224</v>
      </c>
      <c r="L752" s="3">
        <f t="shared" si="320"/>
        <v>0.49836163650300858</v>
      </c>
      <c r="M752" s="4">
        <f t="shared" si="321"/>
        <v>25.665301259347071</v>
      </c>
      <c r="N752" s="4">
        <f t="shared" si="322"/>
        <v>0.50582912220875054</v>
      </c>
      <c r="O752" s="4">
        <f t="shared" si="323"/>
        <v>0.32387939825160522</v>
      </c>
      <c r="P752" s="4">
        <f t="shared" si="324"/>
        <v>0.17923496809334163</v>
      </c>
      <c r="Q752" s="4">
        <f t="shared" si="325"/>
        <v>4.5731356425328884E-2</v>
      </c>
      <c r="R752" s="4">
        <f t="shared" si="326"/>
        <v>0.16298681916244362</v>
      </c>
      <c r="S752" s="4">
        <f t="shared" si="327"/>
        <v>8.1226377926215315E-2</v>
      </c>
      <c r="T752" s="5">
        <f t="shared" si="346"/>
        <v>9981.7929287878815</v>
      </c>
      <c r="U752" s="5">
        <f t="shared" si="346"/>
        <v>300.14515677197102</v>
      </c>
      <c r="V752" s="5">
        <f t="shared" si="346"/>
        <v>244.4195003771743</v>
      </c>
      <c r="W752" s="5">
        <f t="shared" si="346"/>
        <v>54.353409229355023</v>
      </c>
      <c r="X752" s="5">
        <f t="shared" si="346"/>
        <v>28.200791575257536</v>
      </c>
      <c r="Y752" s="5">
        <f t="shared" si="346"/>
        <v>86.44411086706171</v>
      </c>
      <c r="Z752" s="5">
        <f t="shared" si="345"/>
        <v>31.222609959416044</v>
      </c>
      <c r="AA752" s="4">
        <v>0.13494239999999999</v>
      </c>
      <c r="AB752" s="4">
        <f t="shared" si="328"/>
        <v>0.13494239999999999</v>
      </c>
      <c r="AC752" s="3">
        <f t="shared" si="329"/>
        <v>330.14677329394044</v>
      </c>
      <c r="AD752" s="4">
        <v>38.478318202462589</v>
      </c>
      <c r="AE752" s="4">
        <v>1.1885093413315528</v>
      </c>
      <c r="AF752" s="4">
        <v>0.89055844681822383</v>
      </c>
      <c r="AG752" s="4">
        <v>0.29986025392747301</v>
      </c>
      <c r="AH752" s="4">
        <v>0.15055742711173489</v>
      </c>
      <c r="AI752" s="4">
        <v>0.36118599810010626</v>
      </c>
      <c r="AJ752" s="4">
        <v>0.16846330326079328</v>
      </c>
      <c r="AK752" s="3">
        <f t="shared" si="330"/>
        <v>0.46641703761202286</v>
      </c>
      <c r="AL752" s="4">
        <f t="shared" si="331"/>
        <v>12.703492596320519</v>
      </c>
      <c r="AM752" s="4">
        <f t="shared" si="332"/>
        <v>0.39238252407031865</v>
      </c>
      <c r="AN752" s="4">
        <f t="shared" si="333"/>
        <v>0.29401499764669992</v>
      </c>
      <c r="AO752" s="4">
        <f t="shared" si="334"/>
        <v>9.8997895273256864E-2</v>
      </c>
      <c r="AP752" s="4">
        <f t="shared" si="335"/>
        <v>4.9706048756376908E-2</v>
      </c>
      <c r="AQ752" s="4">
        <f t="shared" si="336"/>
        <v>0.11924439183170139</v>
      </c>
      <c r="AR752" s="4">
        <f t="shared" si="337"/>
        <v>5.5617615989989461E-2</v>
      </c>
      <c r="AS752" s="5">
        <f t="shared" si="338"/>
        <v>5897.2695630426751</v>
      </c>
      <c r="AT752" s="5">
        <f t="shared" si="339"/>
        <v>230.93617069644188</v>
      </c>
      <c r="AU752" s="5">
        <f t="shared" si="340"/>
        <v>203.21243430489429</v>
      </c>
      <c r="AV752" s="5">
        <f t="shared" si="341"/>
        <v>27.971618206679832</v>
      </c>
      <c r="AW752" s="5">
        <f t="shared" si="342"/>
        <v>26.860990986371554</v>
      </c>
      <c r="AX752" s="5">
        <f t="shared" si="343"/>
        <v>86.083632327670884</v>
      </c>
      <c r="AY752" s="5">
        <f t="shared" si="344"/>
        <v>33.471673063796366</v>
      </c>
    </row>
    <row r="753" spans="1:51" x14ac:dyDescent="0.25">
      <c r="A753" s="2">
        <v>42724</v>
      </c>
      <c r="B753" s="299">
        <v>2016</v>
      </c>
      <c r="C753" s="1" t="s">
        <v>29</v>
      </c>
      <c r="D753" s="3">
        <v>3.2122448249833839E-2</v>
      </c>
      <c r="E753" s="3">
        <v>49.870031214725351</v>
      </c>
      <c r="F753" s="3">
        <v>1.5926439996856807</v>
      </c>
      <c r="G753" s="3">
        <v>1.2642624305416514</v>
      </c>
      <c r="H753" s="3">
        <v>0.33975211684298162</v>
      </c>
      <c r="I753" s="3">
        <v>0.1606949558082055</v>
      </c>
      <c r="J753" s="3">
        <v>0.42123257054082841</v>
      </c>
      <c r="K753" s="3">
        <v>0.10989225772427068</v>
      </c>
      <c r="L753" s="3">
        <f t="shared" si="320"/>
        <v>0.26088262259297268</v>
      </c>
      <c r="M753" s="4">
        <f t="shared" si="321"/>
        <v>3.9192855402898119</v>
      </c>
      <c r="N753" s="4">
        <f t="shared" si="322"/>
        <v>0.12516588513692983</v>
      </c>
      <c r="O753" s="4">
        <f t="shared" si="323"/>
        <v>9.9358379019631723E-2</v>
      </c>
      <c r="P753" s="4">
        <f t="shared" si="324"/>
        <v>2.6701117412422416E-2</v>
      </c>
      <c r="Q753" s="4">
        <f t="shared" si="325"/>
        <v>1.2629015891023613E-2</v>
      </c>
      <c r="R753" s="4">
        <f t="shared" si="326"/>
        <v>3.3104665920728339E-2</v>
      </c>
      <c r="S753" s="4">
        <f t="shared" si="327"/>
        <v>8.6364320654638161E-3</v>
      </c>
      <c r="T753" s="5">
        <f t="shared" si="346"/>
        <v>9985.7122143281704</v>
      </c>
      <c r="U753" s="5">
        <f t="shared" si="346"/>
        <v>300.27032265710795</v>
      </c>
      <c r="V753" s="5">
        <f t="shared" si="346"/>
        <v>244.51885875619394</v>
      </c>
      <c r="W753" s="5">
        <f t="shared" si="346"/>
        <v>54.380110346767445</v>
      </c>
      <c r="X753" s="5">
        <f t="shared" si="346"/>
        <v>28.213420591148559</v>
      </c>
      <c r="Y753" s="5">
        <f t="shared" si="346"/>
        <v>86.477215532982441</v>
      </c>
      <c r="Z753" s="5">
        <f t="shared" si="345"/>
        <v>31.231246391481509</v>
      </c>
      <c r="AA753" s="4">
        <v>5.6736533333333339E-2</v>
      </c>
      <c r="AB753" s="4">
        <f t="shared" si="328"/>
        <v>5.6736533333333339E-2</v>
      </c>
      <c r="AC753" s="3">
        <f t="shared" si="329"/>
        <v>138.81021389781193</v>
      </c>
      <c r="AD753" s="4">
        <v>30.353911069886465</v>
      </c>
      <c r="AE753" s="4">
        <v>1.3094951926193319</v>
      </c>
      <c r="AF753" s="4">
        <v>1.2309245732262912</v>
      </c>
      <c r="AG753" s="4">
        <v>7.8383728773148503E-2</v>
      </c>
      <c r="AH753" s="4">
        <v>0.17142530299283507</v>
      </c>
      <c r="AI753" s="4">
        <v>0.60562825518697194</v>
      </c>
      <c r="AJ753" s="4">
        <v>0.20855193901227784</v>
      </c>
      <c r="AK753" s="3">
        <f t="shared" si="330"/>
        <v>0.34435635594295855</v>
      </c>
      <c r="AL753" s="4">
        <f t="shared" si="331"/>
        <v>4.2134328882461025</v>
      </c>
      <c r="AM753" s="4">
        <f t="shared" si="332"/>
        <v>0.18177130778564593</v>
      </c>
      <c r="AN753" s="4">
        <f t="shared" si="333"/>
        <v>0.17086490330161436</v>
      </c>
      <c r="AO753" s="4">
        <f t="shared" si="334"/>
        <v>1.0880462157108821E-2</v>
      </c>
      <c r="AP753" s="4">
        <f t="shared" si="335"/>
        <v>2.379558297593266E-2</v>
      </c>
      <c r="AQ753" s="4">
        <f t="shared" si="336"/>
        <v>8.4067387645062219E-2</v>
      </c>
      <c r="AR753" s="4">
        <f t="shared" si="337"/>
        <v>2.8949139263097716E-2</v>
      </c>
      <c r="AS753" s="5">
        <f t="shared" si="338"/>
        <v>5901.4829959309209</v>
      </c>
      <c r="AT753" s="5">
        <f t="shared" si="339"/>
        <v>231.11794200422753</v>
      </c>
      <c r="AU753" s="5">
        <f t="shared" si="340"/>
        <v>203.38329920819589</v>
      </c>
      <c r="AV753" s="5">
        <f t="shared" si="341"/>
        <v>27.982498668836939</v>
      </c>
      <c r="AW753" s="5">
        <f t="shared" si="342"/>
        <v>26.884786569347487</v>
      </c>
      <c r="AX753" s="5">
        <f t="shared" si="343"/>
        <v>86.167699715315948</v>
      </c>
      <c r="AY753" s="5">
        <f t="shared" si="344"/>
        <v>33.500622203059464</v>
      </c>
    </row>
    <row r="754" spans="1:51" x14ac:dyDescent="0.25">
      <c r="A754" s="2">
        <v>42725</v>
      </c>
      <c r="B754" s="299">
        <v>2016</v>
      </c>
      <c r="C754" s="1" t="s">
        <v>30</v>
      </c>
      <c r="D754" s="3">
        <v>1.5292191698242285E-2</v>
      </c>
      <c r="E754" s="3">
        <v>37.323993055555611</v>
      </c>
      <c r="F754" s="3">
        <v>1.5375286830357136</v>
      </c>
      <c r="G754" s="3">
        <v>1.1798593005952367</v>
      </c>
      <c r="H754" s="3">
        <v>0.37846402529761874</v>
      </c>
      <c r="I754" s="3">
        <v>0.13520610119047621</v>
      </c>
      <c r="J754" s="3">
        <v>0.37810753968254018</v>
      </c>
      <c r="K754" s="3">
        <v>0.10042612179487186</v>
      </c>
      <c r="L754" s="3">
        <f t="shared" si="320"/>
        <v>0.26560200804033113</v>
      </c>
      <c r="M754" s="4">
        <f t="shared" si="321"/>
        <v>1.3964212870292652</v>
      </c>
      <c r="N754" s="4">
        <f t="shared" si="322"/>
        <v>5.752433238355132E-2</v>
      </c>
      <c r="O754" s="4">
        <f t="shared" si="323"/>
        <v>4.4142668245551221E-2</v>
      </c>
      <c r="P754" s="4">
        <f t="shared" si="324"/>
        <v>1.4159664549120677E-2</v>
      </c>
      <c r="Q754" s="4">
        <f t="shared" si="325"/>
        <v>5.0585337307716216E-3</v>
      </c>
      <c r="R754" s="4">
        <f t="shared" si="326"/>
        <v>1.4146327173865181E-2</v>
      </c>
      <c r="S754" s="4">
        <f t="shared" si="327"/>
        <v>3.7572929037740948E-3</v>
      </c>
      <c r="T754" s="5">
        <f t="shared" si="346"/>
        <v>9987.1086356151991</v>
      </c>
      <c r="U754" s="5">
        <f t="shared" si="346"/>
        <v>300.32784698949149</v>
      </c>
      <c r="V754" s="5">
        <f t="shared" si="346"/>
        <v>244.56300142443948</v>
      </c>
      <c r="W754" s="5">
        <f t="shared" si="346"/>
        <v>54.394270011316564</v>
      </c>
      <c r="X754" s="5">
        <f t="shared" si="346"/>
        <v>28.21847912487933</v>
      </c>
      <c r="Y754" s="5">
        <f t="shared" si="346"/>
        <v>86.491361860156303</v>
      </c>
      <c r="Z754" s="5">
        <f t="shared" si="345"/>
        <v>31.235003684385283</v>
      </c>
      <c r="AA754" s="4">
        <v>5.0516800000000008E-2</v>
      </c>
      <c r="AB754" s="4">
        <f t="shared" si="328"/>
        <v>5.0516800000000008E-2</v>
      </c>
      <c r="AC754" s="3">
        <f t="shared" si="329"/>
        <v>123.59316654465411</v>
      </c>
      <c r="AD754" s="4">
        <v>29.920000000000041</v>
      </c>
      <c r="AE754" s="4">
        <v>1.3030049999999991</v>
      </c>
      <c r="AF754" s="4">
        <v>1.2258750000000014</v>
      </c>
      <c r="AG754" s="4">
        <v>7.6679999999999873E-2</v>
      </c>
      <c r="AH754" s="4">
        <v>0.17327000000000006</v>
      </c>
      <c r="AI754" s="4">
        <v>0.60858000000000156</v>
      </c>
      <c r="AJ754" s="4">
        <v>0.20775000000000043</v>
      </c>
      <c r="AK754" s="3">
        <f t="shared" si="330"/>
        <v>0.34136843143054307</v>
      </c>
      <c r="AL754" s="4">
        <f t="shared" si="331"/>
        <v>3.697907543016056</v>
      </c>
      <c r="AM754" s="4">
        <f t="shared" si="332"/>
        <v>0.16104251397351696</v>
      </c>
      <c r="AN754" s="4">
        <f t="shared" si="333"/>
        <v>0.15150977303792804</v>
      </c>
      <c r="AO754" s="4">
        <f t="shared" si="334"/>
        <v>9.477124010644062E-3</v>
      </c>
      <c r="AP754" s="4">
        <f t="shared" si="335"/>
        <v>2.1414987967192229E-2</v>
      </c>
      <c r="AQ754" s="4">
        <f t="shared" si="336"/>
        <v>7.5216329295745787E-2</v>
      </c>
      <c r="AR754" s="4">
        <f t="shared" si="337"/>
        <v>2.5676480349651948E-2</v>
      </c>
      <c r="AS754" s="5">
        <f t="shared" si="338"/>
        <v>5905.1809034739372</v>
      </c>
      <c r="AT754" s="5">
        <f t="shared" si="339"/>
        <v>231.27898451820104</v>
      </c>
      <c r="AU754" s="5">
        <f t="shared" si="340"/>
        <v>203.53480898123382</v>
      </c>
      <c r="AV754" s="5">
        <f t="shared" si="341"/>
        <v>27.991975792847583</v>
      </c>
      <c r="AW754" s="5">
        <f t="shared" si="342"/>
        <v>26.906201557314677</v>
      </c>
      <c r="AX754" s="5">
        <f t="shared" si="343"/>
        <v>86.24291604461169</v>
      </c>
      <c r="AY754" s="5">
        <f t="shared" si="344"/>
        <v>33.526298683409117</v>
      </c>
    </row>
    <row r="755" spans="1:51" x14ac:dyDescent="0.25">
      <c r="A755" s="2">
        <v>42726</v>
      </c>
      <c r="B755" s="299">
        <v>2016</v>
      </c>
      <c r="C755" s="1" t="s">
        <v>31</v>
      </c>
      <c r="D755" s="3">
        <v>0</v>
      </c>
      <c r="E755" s="3">
        <v>23.962500000000045</v>
      </c>
      <c r="F755" s="3">
        <v>1.4882857142857133</v>
      </c>
      <c r="G755" s="3">
        <v>1.1028785714285727</v>
      </c>
      <c r="H755" s="3">
        <v>0.41476428571428486</v>
      </c>
      <c r="I755" s="3">
        <v>0.10435714285714308</v>
      </c>
      <c r="J755" s="3">
        <v>0.33777142857142883</v>
      </c>
      <c r="K755" s="3">
        <v>9.5969230769230751E-2</v>
      </c>
      <c r="L755" s="3">
        <f t="shared" si="320"/>
        <v>0.28412477388961882</v>
      </c>
      <c r="M755" s="4">
        <f t="shared" si="321"/>
        <v>0</v>
      </c>
      <c r="N755" s="4">
        <f t="shared" si="322"/>
        <v>0</v>
      </c>
      <c r="O755" s="4">
        <f t="shared" si="323"/>
        <v>0</v>
      </c>
      <c r="P755" s="4">
        <f t="shared" si="324"/>
        <v>0</v>
      </c>
      <c r="Q755" s="4">
        <f t="shared" si="325"/>
        <v>0</v>
      </c>
      <c r="R755" s="4">
        <f t="shared" si="326"/>
        <v>0</v>
      </c>
      <c r="S755" s="4">
        <f t="shared" si="327"/>
        <v>0</v>
      </c>
      <c r="T755" s="5">
        <f t="shared" si="346"/>
        <v>9987.1086356151991</v>
      </c>
      <c r="U755" s="5">
        <f t="shared" si="346"/>
        <v>300.32784698949149</v>
      </c>
      <c r="V755" s="5">
        <f t="shared" si="346"/>
        <v>244.56300142443948</v>
      </c>
      <c r="W755" s="5">
        <f t="shared" si="346"/>
        <v>54.394270011316564</v>
      </c>
      <c r="X755" s="5">
        <f t="shared" si="346"/>
        <v>28.21847912487933</v>
      </c>
      <c r="Y755" s="5">
        <f t="shared" si="346"/>
        <v>86.491361860156303</v>
      </c>
      <c r="Z755" s="5">
        <f t="shared" si="345"/>
        <v>31.235003684385283</v>
      </c>
      <c r="AA755" s="4">
        <v>3.9481066666666682E-2</v>
      </c>
      <c r="AB755" s="4">
        <f t="shared" si="328"/>
        <v>3.9481066666666682E-2</v>
      </c>
      <c r="AC755" s="3">
        <f t="shared" si="329"/>
        <v>96.593411457058366</v>
      </c>
      <c r="AD755" s="4">
        <v>29.920000000000041</v>
      </c>
      <c r="AE755" s="4">
        <v>1.3030049999999991</v>
      </c>
      <c r="AF755" s="4">
        <v>1.2258750000000014</v>
      </c>
      <c r="AG755" s="4">
        <v>7.6679999999999873E-2</v>
      </c>
      <c r="AH755" s="4">
        <v>0.17327000000000006</v>
      </c>
      <c r="AI755" s="4">
        <v>0.60858000000000156</v>
      </c>
      <c r="AJ755" s="4">
        <v>0.20775000000000043</v>
      </c>
      <c r="AK755" s="3">
        <f t="shared" si="330"/>
        <v>0.34136843143054307</v>
      </c>
      <c r="AL755" s="4">
        <f t="shared" si="331"/>
        <v>2.8900748707951904</v>
      </c>
      <c r="AM755" s="4">
        <f t="shared" si="332"/>
        <v>0.12586169809560424</v>
      </c>
      <c r="AN755" s="4">
        <f t="shared" si="333"/>
        <v>0.11841144826992156</v>
      </c>
      <c r="AO755" s="4">
        <f t="shared" si="334"/>
        <v>7.4067827905272233E-3</v>
      </c>
      <c r="AP755" s="4">
        <f t="shared" si="335"/>
        <v>1.6736740403164512E-2</v>
      </c>
      <c r="AQ755" s="4">
        <f t="shared" si="336"/>
        <v>5.8784818344536728E-2</v>
      </c>
      <c r="AR755" s="4">
        <f t="shared" si="337"/>
        <v>2.0067281230203918E-2</v>
      </c>
      <c r="AS755" s="5">
        <f t="shared" si="338"/>
        <v>5908.0709783447328</v>
      </c>
      <c r="AT755" s="5">
        <f t="shared" si="339"/>
        <v>231.40484621629665</v>
      </c>
      <c r="AU755" s="5">
        <f t="shared" si="340"/>
        <v>203.65322042950373</v>
      </c>
      <c r="AV755" s="5">
        <f t="shared" si="341"/>
        <v>27.999382575638112</v>
      </c>
      <c r="AW755" s="5">
        <f t="shared" si="342"/>
        <v>26.922938297717842</v>
      </c>
      <c r="AX755" s="5">
        <f t="shared" si="343"/>
        <v>86.301700862956224</v>
      </c>
      <c r="AY755" s="5">
        <f t="shared" si="344"/>
        <v>33.546365964639321</v>
      </c>
    </row>
    <row r="756" spans="1:51" x14ac:dyDescent="0.25">
      <c r="A756" s="2">
        <v>42727</v>
      </c>
      <c r="B756" s="299">
        <v>2016</v>
      </c>
      <c r="C756" s="1" t="s">
        <v>32</v>
      </c>
      <c r="D756" s="3">
        <v>1.2124929757398335E-3</v>
      </c>
      <c r="E756" s="3">
        <v>24.916892361111156</v>
      </c>
      <c r="F756" s="3">
        <v>1.4918030691964272</v>
      </c>
      <c r="G756" s="3">
        <v>1.1083771949404773</v>
      </c>
      <c r="H756" s="3">
        <v>0.41217140997023732</v>
      </c>
      <c r="I756" s="3">
        <v>0.10656063988095259</v>
      </c>
      <c r="J756" s="3">
        <v>0.34065257936507964</v>
      </c>
      <c r="K756" s="3">
        <v>9.6287580128205097E-2</v>
      </c>
      <c r="L756" s="3">
        <f t="shared" si="320"/>
        <v>0.28265624850887466</v>
      </c>
      <c r="M756" s="4">
        <f t="shared" si="321"/>
        <v>7.3914855880865188E-2</v>
      </c>
      <c r="N756" s="4">
        <f t="shared" si="322"/>
        <v>4.4253676286848554E-3</v>
      </c>
      <c r="O756" s="4">
        <f t="shared" si="323"/>
        <v>3.2879517813998202E-3</v>
      </c>
      <c r="P756" s="4">
        <f t="shared" si="324"/>
        <v>1.2226882038352434E-3</v>
      </c>
      <c r="Q756" s="4">
        <f t="shared" si="325"/>
        <v>3.1610741119813309E-4</v>
      </c>
      <c r="R756" s="4">
        <f t="shared" si="326"/>
        <v>1.0105307654060915E-3</v>
      </c>
      <c r="S756" s="4">
        <f t="shared" si="327"/>
        <v>2.8563283515248755E-4</v>
      </c>
      <c r="T756" s="5">
        <f t="shared" si="346"/>
        <v>9987.1825504710796</v>
      </c>
      <c r="U756" s="5">
        <f t="shared" si="346"/>
        <v>300.33227235712019</v>
      </c>
      <c r="V756" s="5">
        <f t="shared" si="346"/>
        <v>244.56628937622088</v>
      </c>
      <c r="W756" s="5">
        <f t="shared" si="346"/>
        <v>54.395492699520396</v>
      </c>
      <c r="X756" s="5">
        <f t="shared" si="346"/>
        <v>28.218795232290528</v>
      </c>
      <c r="Y756" s="5">
        <f t="shared" si="346"/>
        <v>86.492372390921716</v>
      </c>
      <c r="Z756" s="5">
        <f t="shared" si="345"/>
        <v>31.235289317220435</v>
      </c>
      <c r="AA756" s="4">
        <v>3.4911466666666661E-2</v>
      </c>
      <c r="AB756" s="4">
        <f t="shared" si="328"/>
        <v>3.4911466666666661E-2</v>
      </c>
      <c r="AC756" s="3">
        <f t="shared" si="329"/>
        <v>85.413539932289311</v>
      </c>
      <c r="AD756" s="4">
        <v>29.920000000000041</v>
      </c>
      <c r="AE756" s="4">
        <v>1.3030049999999991</v>
      </c>
      <c r="AF756" s="4">
        <v>1.2258750000000014</v>
      </c>
      <c r="AG756" s="4">
        <v>7.6679999999999873E-2</v>
      </c>
      <c r="AH756" s="4">
        <v>0.17327000000000006</v>
      </c>
      <c r="AI756" s="4">
        <v>0.60858000000000156</v>
      </c>
      <c r="AJ756" s="4">
        <v>0.20775000000000043</v>
      </c>
      <c r="AK756" s="3">
        <f t="shared" si="330"/>
        <v>0.34136843143054307</v>
      </c>
      <c r="AL756" s="4">
        <f t="shared" si="331"/>
        <v>2.5555731147740999</v>
      </c>
      <c r="AM756" s="4">
        <f t="shared" si="332"/>
        <v>0.11129426959947257</v>
      </c>
      <c r="AN756" s="4">
        <f t="shared" si="333"/>
        <v>0.10470632326449529</v>
      </c>
      <c r="AO756" s="4">
        <f t="shared" si="334"/>
        <v>6.5495102420079342E-3</v>
      </c>
      <c r="AP756" s="4">
        <f t="shared" si="335"/>
        <v>1.4799604064067778E-2</v>
      </c>
      <c r="AQ756" s="4">
        <f t="shared" si="336"/>
        <v>5.1980972131992771E-2</v>
      </c>
      <c r="AR756" s="4">
        <f t="shared" si="337"/>
        <v>1.7744662920933144E-2</v>
      </c>
      <c r="AS756" s="5">
        <f t="shared" si="338"/>
        <v>5910.626551459507</v>
      </c>
      <c r="AT756" s="5">
        <f t="shared" si="339"/>
        <v>231.51614048589613</v>
      </c>
      <c r="AU756" s="5">
        <f t="shared" si="340"/>
        <v>203.75792675276824</v>
      </c>
      <c r="AV756" s="5">
        <f t="shared" si="341"/>
        <v>28.005932085880119</v>
      </c>
      <c r="AW756" s="5">
        <f t="shared" si="342"/>
        <v>26.937737901781908</v>
      </c>
      <c r="AX756" s="5">
        <f t="shared" si="343"/>
        <v>86.35368183508821</v>
      </c>
      <c r="AY756" s="5">
        <f t="shared" si="344"/>
        <v>33.564110627560254</v>
      </c>
    </row>
    <row r="757" spans="1:51" x14ac:dyDescent="0.25">
      <c r="A757" s="2">
        <v>42728</v>
      </c>
      <c r="B757" s="299">
        <v>2016</v>
      </c>
      <c r="C757" s="1" t="s">
        <v>33</v>
      </c>
      <c r="D757" s="3">
        <v>0.28952096954798695</v>
      </c>
      <c r="E757" s="3">
        <v>60.076583479531116</v>
      </c>
      <c r="F757" s="3">
        <v>1.8758748101860083</v>
      </c>
      <c r="G757" s="3">
        <v>1.658401592690119</v>
      </c>
      <c r="H757" s="3">
        <v>0.1840077872468219</v>
      </c>
      <c r="I757" s="3">
        <v>8.8052150827289469E-2</v>
      </c>
      <c r="J757" s="3">
        <v>0.59731219412806535</v>
      </c>
      <c r="K757" s="3">
        <v>0.25941136138635817</v>
      </c>
      <c r="L757" s="3">
        <f t="shared" si="320"/>
        <v>0.43429778252733892</v>
      </c>
      <c r="M757" s="4">
        <f t="shared" si="321"/>
        <v>42.554341858728279</v>
      </c>
      <c r="N757" s="4">
        <f t="shared" si="322"/>
        <v>1.3287476306642905</v>
      </c>
      <c r="O757" s="4">
        <f t="shared" si="323"/>
        <v>1.1747037568879006</v>
      </c>
      <c r="P757" s="4">
        <f t="shared" si="324"/>
        <v>0.13033914097057964</v>
      </c>
      <c r="Q757" s="4">
        <f t="shared" si="325"/>
        <v>6.2370413074129508E-2</v>
      </c>
      <c r="R757" s="4">
        <f t="shared" si="326"/>
        <v>0.42309708430695114</v>
      </c>
      <c r="S757" s="4">
        <f t="shared" si="327"/>
        <v>0.18375012550829142</v>
      </c>
      <c r="T757" s="5">
        <f t="shared" si="346"/>
        <v>10029.736892329807</v>
      </c>
      <c r="U757" s="5">
        <f t="shared" si="346"/>
        <v>301.66101998778447</v>
      </c>
      <c r="V757" s="5">
        <f t="shared" si="346"/>
        <v>245.74099313310879</v>
      </c>
      <c r="W757" s="5">
        <f t="shared" si="346"/>
        <v>54.525831840490973</v>
      </c>
      <c r="X757" s="5">
        <f t="shared" si="346"/>
        <v>28.281165645364659</v>
      </c>
      <c r="Y757" s="5">
        <f t="shared" si="346"/>
        <v>86.915469475228662</v>
      </c>
      <c r="Z757" s="5">
        <f t="shared" si="345"/>
        <v>31.419039442728725</v>
      </c>
      <c r="AA757" s="4">
        <v>0.19574346666666684</v>
      </c>
      <c r="AB757" s="4">
        <f t="shared" si="328"/>
        <v>0.19574346666666684</v>
      </c>
      <c r="AC757" s="3">
        <f t="shared" si="329"/>
        <v>478.90117497072856</v>
      </c>
      <c r="AD757" s="4">
        <v>42.358784003410783</v>
      </c>
      <c r="AE757" s="4">
        <v>1.4890571884208754</v>
      </c>
      <c r="AF757" s="4">
        <v>1.3706294324869812</v>
      </c>
      <c r="AG757" s="4">
        <v>0.12552022483026148</v>
      </c>
      <c r="AH757" s="4">
        <v>0.12038868579460182</v>
      </c>
      <c r="AI757" s="4">
        <v>0.52396331535981877</v>
      </c>
      <c r="AJ757" s="4">
        <v>0.23073891835195282</v>
      </c>
      <c r="AK757" s="3">
        <f t="shared" si="330"/>
        <v>0.44037227719558686</v>
      </c>
      <c r="AL757" s="4">
        <f t="shared" si="331"/>
        <v>20.285671429564729</v>
      </c>
      <c r="AM757" s="4">
        <f t="shared" si="332"/>
        <v>0.71311123713336699</v>
      </c>
      <c r="AN757" s="4">
        <f t="shared" si="333"/>
        <v>0.65639604566747833</v>
      </c>
      <c r="AO757" s="4">
        <f t="shared" si="334"/>
        <v>6.0111783153802258E-2</v>
      </c>
      <c r="AP757" s="4">
        <f t="shared" si="335"/>
        <v>5.7654283080216688E-2</v>
      </c>
      <c r="AQ757" s="4">
        <f t="shared" si="336"/>
        <v>0.25092664736737569</v>
      </c>
      <c r="AR757" s="4">
        <f t="shared" si="337"/>
        <v>0.11050113911022524</v>
      </c>
      <c r="AS757" s="5">
        <f t="shared" si="338"/>
        <v>5930.9122228890719</v>
      </c>
      <c r="AT757" s="5">
        <f t="shared" si="339"/>
        <v>232.22925172302951</v>
      </c>
      <c r="AU757" s="5">
        <f t="shared" si="340"/>
        <v>204.41432279843573</v>
      </c>
      <c r="AV757" s="5">
        <f t="shared" si="341"/>
        <v>28.066043869033919</v>
      </c>
      <c r="AW757" s="5">
        <f t="shared" si="342"/>
        <v>26.995392184862126</v>
      </c>
      <c r="AX757" s="5">
        <f t="shared" si="343"/>
        <v>86.604608482455589</v>
      </c>
      <c r="AY757" s="5">
        <f t="shared" si="344"/>
        <v>33.674611766670481</v>
      </c>
    </row>
    <row r="758" spans="1:51" x14ac:dyDescent="0.25">
      <c r="A758" s="2">
        <v>42729</v>
      </c>
      <c r="B758" s="299">
        <v>2016</v>
      </c>
      <c r="C758" s="1" t="s">
        <v>34</v>
      </c>
      <c r="D758" s="3">
        <v>0.35320934942584975</v>
      </c>
      <c r="E758" s="3">
        <v>59.625571858424017</v>
      </c>
      <c r="F758" s="3">
        <v>1.8860495106597763</v>
      </c>
      <c r="G758" s="3">
        <v>1.6719638760710558</v>
      </c>
      <c r="H758" s="3">
        <v>0.17906367270016263</v>
      </c>
      <c r="I758" s="3">
        <v>8.2374343889023843E-2</v>
      </c>
      <c r="J758" s="3">
        <v>0.60295152098673499</v>
      </c>
      <c r="K758" s="3">
        <v>0.26630258749735153</v>
      </c>
      <c r="L758" s="3">
        <f t="shared" si="320"/>
        <v>0.44166500660209829</v>
      </c>
      <c r="M758" s="4">
        <f t="shared" si="321"/>
        <v>51.525637664098852</v>
      </c>
      <c r="N758" s="4">
        <f t="shared" si="322"/>
        <v>1.6298360028068528</v>
      </c>
      <c r="O758" s="4">
        <f t="shared" si="323"/>
        <v>1.4448331845009919</v>
      </c>
      <c r="P758" s="4">
        <f t="shared" si="324"/>
        <v>0.15473847261806764</v>
      </c>
      <c r="Q758" s="4">
        <f t="shared" si="325"/>
        <v>7.1184065221574264E-2</v>
      </c>
      <c r="R758" s="4">
        <f t="shared" si="326"/>
        <v>0.52104257671770293</v>
      </c>
      <c r="S758" s="4">
        <f t="shared" si="327"/>
        <v>0.23012627308599856</v>
      </c>
      <c r="T758" s="5">
        <f t="shared" si="346"/>
        <v>10081.262529993906</v>
      </c>
      <c r="U758" s="5">
        <f t="shared" si="346"/>
        <v>303.2908559905913</v>
      </c>
      <c r="V758" s="5">
        <f t="shared" si="346"/>
        <v>247.18582631760978</v>
      </c>
      <c r="W758" s="5">
        <f t="shared" si="346"/>
        <v>54.680570313109044</v>
      </c>
      <c r="X758" s="5">
        <f t="shared" si="346"/>
        <v>28.352349710586232</v>
      </c>
      <c r="Y758" s="5">
        <f t="shared" si="346"/>
        <v>87.436512051946366</v>
      </c>
      <c r="Z758" s="5">
        <f t="shared" si="345"/>
        <v>31.649165715814725</v>
      </c>
      <c r="AA758" s="4">
        <v>0.21414879999999992</v>
      </c>
      <c r="AB758" s="4">
        <f t="shared" si="328"/>
        <v>0.21414879999999992</v>
      </c>
      <c r="AC758" s="3">
        <f t="shared" si="329"/>
        <v>523.93121305660316</v>
      </c>
      <c r="AD758" s="4">
        <v>42.937332096592691</v>
      </c>
      <c r="AE758" s="4">
        <v>1.4977107785799875</v>
      </c>
      <c r="AF758" s="4">
        <v>1.3773621967887009</v>
      </c>
      <c r="AG758" s="4">
        <v>0.12779186319445965</v>
      </c>
      <c r="AH758" s="4">
        <v>0.11792908978504839</v>
      </c>
      <c r="AI758" s="4">
        <v>0.52002765560911268</v>
      </c>
      <c r="AJ758" s="4">
        <v>0.23180817036832266</v>
      </c>
      <c r="AK758" s="3">
        <f t="shared" si="330"/>
        <v>0.44576123571121201</v>
      </c>
      <c r="AL758" s="4">
        <f t="shared" si="331"/>
        <v>22.496208490782035</v>
      </c>
      <c r="AM758" s="4">
        <f t="shared" si="332"/>
        <v>0.78469742502936257</v>
      </c>
      <c r="AN758" s="4">
        <f t="shared" si="333"/>
        <v>0.72164304658181189</v>
      </c>
      <c r="AO758" s="4">
        <f t="shared" si="334"/>
        <v>6.6954145902236736E-2</v>
      </c>
      <c r="AP758" s="4">
        <f t="shared" si="335"/>
        <v>6.1786731065741479E-2</v>
      </c>
      <c r="AQ758" s="4">
        <f t="shared" si="336"/>
        <v>0.2724587204262639</v>
      </c>
      <c r="AR758" s="4">
        <f t="shared" si="337"/>
        <v>0.12145153589750704</v>
      </c>
      <c r="AS758" s="5">
        <f t="shared" si="338"/>
        <v>5953.4084313798539</v>
      </c>
      <c r="AT758" s="5">
        <f t="shared" si="339"/>
        <v>233.01394914805886</v>
      </c>
      <c r="AU758" s="5">
        <f t="shared" si="340"/>
        <v>205.13596584501755</v>
      </c>
      <c r="AV758" s="5">
        <f t="shared" si="341"/>
        <v>28.132998014936156</v>
      </c>
      <c r="AW758" s="5">
        <f t="shared" si="342"/>
        <v>27.057178915927867</v>
      </c>
      <c r="AX758" s="5">
        <f t="shared" si="343"/>
        <v>86.877067202881847</v>
      </c>
      <c r="AY758" s="5">
        <f t="shared" si="344"/>
        <v>33.796063302567987</v>
      </c>
    </row>
    <row r="759" spans="1:51" x14ac:dyDescent="0.25">
      <c r="A759" s="2">
        <v>42730</v>
      </c>
      <c r="B759" s="299">
        <v>2016</v>
      </c>
      <c r="C759" s="1" t="s">
        <v>35</v>
      </c>
      <c r="D759" s="3">
        <v>0.32430793668734598</v>
      </c>
      <c r="E759" s="3">
        <v>68.082039754181935</v>
      </c>
      <c r="F759" s="3">
        <v>1.6952738767766264</v>
      </c>
      <c r="G759" s="3">
        <v>1.4176710626785081</v>
      </c>
      <c r="H759" s="3">
        <v>0.27176582045002734</v>
      </c>
      <c r="I759" s="3">
        <v>0.18883322398150404</v>
      </c>
      <c r="J759" s="3">
        <v>0.49721414238667888</v>
      </c>
      <c r="K759" s="3">
        <v>0.13709209791622526</v>
      </c>
      <c r="L759" s="3">
        <f t="shared" si="320"/>
        <v>0.27572043155926562</v>
      </c>
      <c r="M759" s="4">
        <f t="shared" si="321"/>
        <v>54.019276478401842</v>
      </c>
      <c r="N759" s="4">
        <f t="shared" si="322"/>
        <v>1.345104650020178</v>
      </c>
      <c r="O759" s="4">
        <f t="shared" si="323"/>
        <v>1.1248424014140392</v>
      </c>
      <c r="P759" s="4">
        <f t="shared" si="324"/>
        <v>0.21563092183012902</v>
      </c>
      <c r="Q759" s="4">
        <f t="shared" si="325"/>
        <v>0.14982856229624458</v>
      </c>
      <c r="R759" s="4">
        <f t="shared" si="326"/>
        <v>0.39451150881400621</v>
      </c>
      <c r="S759" s="4">
        <f t="shared" si="327"/>
        <v>0.10877488346529483</v>
      </c>
      <c r="T759" s="5">
        <f t="shared" si="346"/>
        <v>10135.281806472309</v>
      </c>
      <c r="U759" s="5">
        <f t="shared" si="346"/>
        <v>304.63596064061147</v>
      </c>
      <c r="V759" s="5">
        <f t="shared" si="346"/>
        <v>248.31066871902382</v>
      </c>
      <c r="W759" s="5">
        <f t="shared" si="346"/>
        <v>54.89620123493917</v>
      </c>
      <c r="X759" s="5">
        <f t="shared" si="346"/>
        <v>28.502178272882478</v>
      </c>
      <c r="Y759" s="5">
        <f t="shared" si="346"/>
        <v>87.831023560760372</v>
      </c>
      <c r="Z759" s="5">
        <f t="shared" si="345"/>
        <v>31.757940599280019</v>
      </c>
      <c r="AA759" s="4">
        <v>0.24427679999999999</v>
      </c>
      <c r="AB759" s="4">
        <f t="shared" si="328"/>
        <v>0.24427679999999999</v>
      </c>
      <c r="AC759" s="3">
        <f t="shared" si="329"/>
        <v>597.64164051157559</v>
      </c>
      <c r="AD759" s="4">
        <v>32.089555349432139</v>
      </c>
      <c r="AE759" s="4">
        <v>1.3354559630966631</v>
      </c>
      <c r="AF759" s="4">
        <v>1.2511228661314517</v>
      </c>
      <c r="AG759" s="4">
        <v>8.5198643865743218E-2</v>
      </c>
      <c r="AH759" s="4">
        <v>0.16404651496417488</v>
      </c>
      <c r="AI759" s="4">
        <v>0.59382127593485345</v>
      </c>
      <c r="AJ759" s="4">
        <v>0.21175969506138759</v>
      </c>
      <c r="AK759" s="3">
        <f t="shared" si="330"/>
        <v>0.35660509928347395</v>
      </c>
      <c r="AL759" s="4">
        <f t="shared" si="331"/>
        <v>19.178054502321626</v>
      </c>
      <c r="AM759" s="4">
        <f t="shared" si="332"/>
        <v>0.79812409261605566</v>
      </c>
      <c r="AN759" s="4">
        <f t="shared" si="333"/>
        <v>0.74772312219634507</v>
      </c>
      <c r="AO759" s="4">
        <f t="shared" si="334"/>
        <v>5.0918257289284258E-2</v>
      </c>
      <c r="AP759" s="4">
        <f t="shared" si="335"/>
        <v>9.8041028323396187E-2</v>
      </c>
      <c r="AQ759" s="4">
        <f t="shared" si="336"/>
        <v>0.3548923215203828</v>
      </c>
      <c r="AR759" s="4">
        <f t="shared" si="337"/>
        <v>0.12655641155071864</v>
      </c>
      <c r="AS759" s="5">
        <f t="shared" si="338"/>
        <v>5972.5864858821751</v>
      </c>
      <c r="AT759" s="5">
        <f t="shared" si="339"/>
        <v>233.81207324067492</v>
      </c>
      <c r="AU759" s="5">
        <f t="shared" si="340"/>
        <v>205.88368896721389</v>
      </c>
      <c r="AV759" s="5">
        <f t="shared" si="341"/>
        <v>28.183916272225439</v>
      </c>
      <c r="AW759" s="5">
        <f t="shared" si="342"/>
        <v>27.155219944251265</v>
      </c>
      <c r="AX759" s="5">
        <f t="shared" si="343"/>
        <v>87.231959524402228</v>
      </c>
      <c r="AY759" s="5">
        <f t="shared" si="344"/>
        <v>33.922619714118703</v>
      </c>
    </row>
    <row r="760" spans="1:51" x14ac:dyDescent="0.25">
      <c r="A760" s="2">
        <v>42731</v>
      </c>
      <c r="B760" s="299">
        <v>2016</v>
      </c>
      <c r="C760" s="1" t="s">
        <v>36</v>
      </c>
      <c r="D760" s="3">
        <v>0.51518777102429614</v>
      </c>
      <c r="E760" s="3">
        <v>58.949054426763404</v>
      </c>
      <c r="F760" s="3">
        <v>1.9013115613704279</v>
      </c>
      <c r="G760" s="3">
        <v>1.6923073011424583</v>
      </c>
      <c r="H760" s="3">
        <v>0.17164750088017341</v>
      </c>
      <c r="I760" s="3">
        <v>7.3857633481625468E-2</v>
      </c>
      <c r="J760" s="3">
        <v>0.61141051127473955</v>
      </c>
      <c r="K760" s="3">
        <v>0.27663942666384173</v>
      </c>
      <c r="L760" s="3">
        <f t="shared" si="320"/>
        <v>0.4524610250600235</v>
      </c>
      <c r="M760" s="4">
        <f t="shared" si="321"/>
        <v>74.302087595374005</v>
      </c>
      <c r="N760" s="4">
        <f t="shared" si="322"/>
        <v>2.3965001568354989</v>
      </c>
      <c r="O760" s="4">
        <f t="shared" si="323"/>
        <v>2.1330616165183125</v>
      </c>
      <c r="P760" s="4">
        <f t="shared" si="324"/>
        <v>0.21635237019400527</v>
      </c>
      <c r="Q760" s="4">
        <f t="shared" si="325"/>
        <v>9.3093543329971759E-2</v>
      </c>
      <c r="R760" s="4">
        <f t="shared" si="326"/>
        <v>0.77064980612891543</v>
      </c>
      <c r="S760" s="4">
        <f t="shared" si="327"/>
        <v>0.34868900124339747</v>
      </c>
      <c r="T760" s="5">
        <f t="shared" si="346"/>
        <v>10209.583894067682</v>
      </c>
      <c r="U760" s="5">
        <f t="shared" si="346"/>
        <v>307.03246079744696</v>
      </c>
      <c r="V760" s="5">
        <f t="shared" si="346"/>
        <v>250.44373033554214</v>
      </c>
      <c r="W760" s="5">
        <f t="shared" si="346"/>
        <v>55.112553605133172</v>
      </c>
      <c r="X760" s="5">
        <f t="shared" si="346"/>
        <v>28.595271816212449</v>
      </c>
      <c r="Y760" s="5">
        <f t="shared" si="346"/>
        <v>88.601673366889287</v>
      </c>
      <c r="Z760" s="5">
        <f t="shared" si="345"/>
        <v>32.106629600523419</v>
      </c>
      <c r="AA760" s="4">
        <v>0.31821920000000015</v>
      </c>
      <c r="AB760" s="4">
        <f t="shared" si="328"/>
        <v>0.31821920000000015</v>
      </c>
      <c r="AC760" s="3">
        <f t="shared" si="329"/>
        <v>778.54730670403922</v>
      </c>
      <c r="AD760" s="4">
        <v>43.805154236365532</v>
      </c>
      <c r="AE760" s="4">
        <v>1.5106911638186522</v>
      </c>
      <c r="AF760" s="4">
        <v>1.387461343241281</v>
      </c>
      <c r="AG760" s="4">
        <v>0.13119932074075699</v>
      </c>
      <c r="AH760" s="4">
        <v>0.11423969577071828</v>
      </c>
      <c r="AI760" s="4">
        <v>0.51412416598305344</v>
      </c>
      <c r="AJ760" s="4">
        <v>0.23341204839287752</v>
      </c>
      <c r="AK760" s="3">
        <f t="shared" si="330"/>
        <v>0.45399937181822969</v>
      </c>
      <c r="AL760" s="4">
        <f t="shared" si="331"/>
        <v>34.104384850477423</v>
      </c>
      <c r="AM760" s="4">
        <f t="shared" si="332"/>
        <v>1.1761445368526022</v>
      </c>
      <c r="AN760" s="4">
        <f t="shared" si="333"/>
        <v>1.0802042919364678</v>
      </c>
      <c r="AO760" s="4">
        <f t="shared" si="334"/>
        <v>0.10214487780411576</v>
      </c>
      <c r="AP760" s="4">
        <f t="shared" si="335"/>
        <v>8.8941007460981533E-2</v>
      </c>
      <c r="AQ760" s="4">
        <f t="shared" si="336"/>
        <v>0.4002699847375667</v>
      </c>
      <c r="AR760" s="4">
        <f t="shared" si="337"/>
        <v>0.18172232162854765</v>
      </c>
      <c r="AS760" s="5">
        <f t="shared" si="338"/>
        <v>6006.6908707326529</v>
      </c>
      <c r="AT760" s="5">
        <f t="shared" si="339"/>
        <v>234.98821777752752</v>
      </c>
      <c r="AU760" s="5">
        <f t="shared" si="340"/>
        <v>206.96389325915035</v>
      </c>
      <c r="AV760" s="5">
        <f t="shared" si="341"/>
        <v>28.286061150029553</v>
      </c>
      <c r="AW760" s="5">
        <f t="shared" si="342"/>
        <v>27.244160951712246</v>
      </c>
      <c r="AX760" s="5">
        <f t="shared" si="343"/>
        <v>87.63222950913979</v>
      </c>
      <c r="AY760" s="5">
        <f t="shared" si="344"/>
        <v>34.104342035747251</v>
      </c>
    </row>
    <row r="761" spans="1:51" x14ac:dyDescent="0.25">
      <c r="A761" s="2">
        <v>42732</v>
      </c>
      <c r="B761" s="299">
        <v>2016</v>
      </c>
      <c r="C761" s="1" t="s">
        <v>37</v>
      </c>
      <c r="D761" s="3">
        <v>0.22229615582984599</v>
      </c>
      <c r="E761" s="3">
        <v>59.738324763700781</v>
      </c>
      <c r="F761" s="3">
        <v>1.8835058355413343</v>
      </c>
      <c r="G761" s="3">
        <v>1.668573305225822</v>
      </c>
      <c r="H761" s="3">
        <v>0.18029970133682749</v>
      </c>
      <c r="I761" s="3">
        <v>8.3793795623590239E-2</v>
      </c>
      <c r="J761" s="3">
        <v>0.60154168927206753</v>
      </c>
      <c r="K761" s="3">
        <v>0.26457978096960316</v>
      </c>
      <c r="L761" s="3">
        <f t="shared" si="320"/>
        <v>0.43983615049153812</v>
      </c>
      <c r="M761" s="4">
        <f t="shared" si="321"/>
        <v>32.489544237787484</v>
      </c>
      <c r="N761" s="4">
        <f t="shared" si="322"/>
        <v>1.0243716476484614</v>
      </c>
      <c r="O761" s="4">
        <f t="shared" si="323"/>
        <v>0.90747751010028899</v>
      </c>
      <c r="P761" s="4">
        <f t="shared" si="324"/>
        <v>9.8058577066127861E-2</v>
      </c>
      <c r="Q761" s="4">
        <f t="shared" si="325"/>
        <v>4.5572456886487762E-2</v>
      </c>
      <c r="R761" s="4">
        <f t="shared" si="326"/>
        <v>0.32715707047000753</v>
      </c>
      <c r="S761" s="4">
        <f t="shared" si="327"/>
        <v>0.14389550648161697</v>
      </c>
      <c r="T761" s="5">
        <f t="shared" si="346"/>
        <v>10242.07343830547</v>
      </c>
      <c r="U761" s="5">
        <f t="shared" si="346"/>
        <v>308.05683244509544</v>
      </c>
      <c r="V761" s="5">
        <f t="shared" si="346"/>
        <v>251.35120784564242</v>
      </c>
      <c r="W761" s="5">
        <f t="shared" si="346"/>
        <v>55.210612182199299</v>
      </c>
      <c r="X761" s="5">
        <f t="shared" si="346"/>
        <v>28.640844273098939</v>
      </c>
      <c r="Y761" s="5">
        <f t="shared" si="346"/>
        <v>88.928830437359295</v>
      </c>
      <c r="Z761" s="5">
        <f t="shared" si="345"/>
        <v>32.250525107005039</v>
      </c>
      <c r="AA761" s="4">
        <v>0.16938613333333327</v>
      </c>
      <c r="AB761" s="4">
        <f t="shared" si="328"/>
        <v>0.16938613333333327</v>
      </c>
      <c r="AC761" s="3">
        <f t="shared" si="329"/>
        <v>414.41596830008319</v>
      </c>
      <c r="AD761" s="4">
        <v>42.792695073297217</v>
      </c>
      <c r="AE761" s="4">
        <v>1.49554738104021</v>
      </c>
      <c r="AF761" s="4">
        <v>1.3756790057132708</v>
      </c>
      <c r="AG761" s="4">
        <v>0.12722395360341007</v>
      </c>
      <c r="AH761" s="4">
        <v>0.11854398878743673</v>
      </c>
      <c r="AI761" s="4">
        <v>0.52101157054678915</v>
      </c>
      <c r="AJ761" s="4">
        <v>0.23154085736423016</v>
      </c>
      <c r="AK761" s="3">
        <f t="shared" si="330"/>
        <v>0.44440636341575596</v>
      </c>
      <c r="AL761" s="4">
        <f t="shared" si="331"/>
        <v>17.733976164970667</v>
      </c>
      <c r="AM761" s="4">
        <f t="shared" si="332"/>
        <v>0.61977871605243207</v>
      </c>
      <c r="AN761" s="4">
        <f t="shared" si="333"/>
        <v>0.57010334722276079</v>
      </c>
      <c r="AO761" s="4">
        <f t="shared" si="334"/>
        <v>5.2723637923522047E-2</v>
      </c>
      <c r="AP761" s="4">
        <f t="shared" si="335"/>
        <v>4.91265218994998E-2</v>
      </c>
      <c r="AQ761" s="4">
        <f t="shared" si="336"/>
        <v>0.2159155145036947</v>
      </c>
      <c r="AR761" s="4">
        <f t="shared" si="337"/>
        <v>9.5954228605628883E-2</v>
      </c>
      <c r="AS761" s="5">
        <f t="shared" si="338"/>
        <v>6024.4248468976239</v>
      </c>
      <c r="AT761" s="5">
        <f t="shared" si="339"/>
        <v>235.60799649357995</v>
      </c>
      <c r="AU761" s="5">
        <f t="shared" si="340"/>
        <v>207.53399660637311</v>
      </c>
      <c r="AV761" s="5">
        <f t="shared" si="341"/>
        <v>28.338784787953074</v>
      </c>
      <c r="AW761" s="5">
        <f t="shared" si="342"/>
        <v>27.293287473611745</v>
      </c>
      <c r="AX761" s="5">
        <f t="shared" si="343"/>
        <v>87.848145023643482</v>
      </c>
      <c r="AY761" s="5">
        <f t="shared" si="344"/>
        <v>34.200296264352879</v>
      </c>
    </row>
    <row r="762" spans="1:51" x14ac:dyDescent="0.25">
      <c r="A762" s="2">
        <v>42733</v>
      </c>
      <c r="B762" s="299">
        <v>2016</v>
      </c>
      <c r="C762" s="1" t="s">
        <v>38</v>
      </c>
      <c r="D762" s="3">
        <v>7.841565844719052E-2</v>
      </c>
      <c r="E762" s="3">
        <v>69.773333333333468</v>
      </c>
      <c r="F762" s="3">
        <v>1.6571187499999975</v>
      </c>
      <c r="G762" s="3">
        <v>1.3668124999999982</v>
      </c>
      <c r="H762" s="3">
        <v>0.29030625000000038</v>
      </c>
      <c r="I762" s="3">
        <v>0.21012500000000012</v>
      </c>
      <c r="J762" s="3">
        <v>0.47606666666666747</v>
      </c>
      <c r="K762" s="3">
        <v>0.11125000000000006</v>
      </c>
      <c r="L762" s="3">
        <f t="shared" si="320"/>
        <v>0.23368575829715699</v>
      </c>
      <c r="M762" s="4">
        <f t="shared" si="321"/>
        <v>13.386002196582494</v>
      </c>
      <c r="N762" s="4">
        <f t="shared" si="322"/>
        <v>0.31791795185598071</v>
      </c>
      <c r="O762" s="4">
        <f t="shared" si="323"/>
        <v>0.26222274690401803</v>
      </c>
      <c r="P762" s="4">
        <f t="shared" si="324"/>
        <v>5.5695204951962896E-2</v>
      </c>
      <c r="Q762" s="4">
        <f t="shared" si="325"/>
        <v>4.0312445703567165E-2</v>
      </c>
      <c r="R762" s="4">
        <f t="shared" si="326"/>
        <v>9.1333309464738749E-2</v>
      </c>
      <c r="S762" s="4">
        <f t="shared" si="327"/>
        <v>2.1343293680056379E-2</v>
      </c>
      <c r="T762" s="5">
        <f t="shared" si="346"/>
        <v>10255.459440502053</v>
      </c>
      <c r="U762" s="5">
        <f t="shared" si="346"/>
        <v>308.37475039695141</v>
      </c>
      <c r="V762" s="5">
        <f t="shared" si="346"/>
        <v>251.61343059254645</v>
      </c>
      <c r="W762" s="5">
        <f t="shared" si="346"/>
        <v>55.266307387151258</v>
      </c>
      <c r="X762" s="5">
        <f t="shared" si="346"/>
        <v>28.681156718802505</v>
      </c>
      <c r="Y762" s="5">
        <f t="shared" si="346"/>
        <v>89.020163746824039</v>
      </c>
      <c r="Z762" s="5">
        <f t="shared" si="345"/>
        <v>32.271868400685094</v>
      </c>
      <c r="AA762" s="4">
        <v>0.10048373333333334</v>
      </c>
      <c r="AB762" s="4">
        <f t="shared" si="328"/>
        <v>0.10048373333333334</v>
      </c>
      <c r="AC762" s="3">
        <f t="shared" si="329"/>
        <v>245.84104275993877</v>
      </c>
      <c r="AD762" s="4">
        <v>29.920000000000041</v>
      </c>
      <c r="AE762" s="4">
        <v>1.3030049999999991</v>
      </c>
      <c r="AF762" s="4">
        <v>1.2258750000000014</v>
      </c>
      <c r="AG762" s="4">
        <v>7.6679999999999873E-2</v>
      </c>
      <c r="AH762" s="4">
        <v>0.17327000000000006</v>
      </c>
      <c r="AI762" s="4">
        <v>0.60858000000000156</v>
      </c>
      <c r="AJ762" s="4">
        <v>0.20775000000000043</v>
      </c>
      <c r="AK762" s="3">
        <f t="shared" si="330"/>
        <v>0.34136843143054307</v>
      </c>
      <c r="AL762" s="4">
        <f t="shared" si="331"/>
        <v>7.3555639993773791</v>
      </c>
      <c r="AM762" s="4">
        <f t="shared" si="332"/>
        <v>0.32033210792141387</v>
      </c>
      <c r="AN762" s="4">
        <f t="shared" si="333"/>
        <v>0.30137038829334034</v>
      </c>
      <c r="AO762" s="4">
        <f t="shared" si="334"/>
        <v>1.8851091158832076E-2</v>
      </c>
      <c r="AP762" s="4">
        <f t="shared" si="335"/>
        <v>4.2596877479014618E-2</v>
      </c>
      <c r="AQ762" s="4">
        <f t="shared" si="336"/>
        <v>0.14961394180284396</v>
      </c>
      <c r="AR762" s="4">
        <f t="shared" si="337"/>
        <v>5.1073476633377399E-2</v>
      </c>
      <c r="AS762" s="5">
        <f t="shared" si="338"/>
        <v>6031.7804108970013</v>
      </c>
      <c r="AT762" s="5">
        <f t="shared" si="339"/>
        <v>235.92832860150136</v>
      </c>
      <c r="AU762" s="5">
        <f t="shared" si="340"/>
        <v>207.83536699466646</v>
      </c>
      <c r="AV762" s="5">
        <f t="shared" si="341"/>
        <v>28.357635879111907</v>
      </c>
      <c r="AW762" s="5">
        <f t="shared" si="342"/>
        <v>27.335884351090758</v>
      </c>
      <c r="AX762" s="5">
        <f t="shared" si="343"/>
        <v>87.997758965446323</v>
      </c>
      <c r="AY762" s="5">
        <f t="shared" si="344"/>
        <v>34.251369740986256</v>
      </c>
    </row>
    <row r="763" spans="1:51" x14ac:dyDescent="0.25">
      <c r="A763" s="2">
        <v>42734</v>
      </c>
      <c r="B763" s="299">
        <v>2016</v>
      </c>
      <c r="C763" s="1" t="s">
        <v>39</v>
      </c>
      <c r="D763" s="3">
        <v>6.4231068713618958E-2</v>
      </c>
      <c r="E763" s="3">
        <v>69.773333333333468</v>
      </c>
      <c r="F763" s="3">
        <v>1.6571187499999975</v>
      </c>
      <c r="G763" s="3">
        <v>1.3668124999999982</v>
      </c>
      <c r="H763" s="3">
        <v>0.29030625000000038</v>
      </c>
      <c r="I763" s="3">
        <v>0.21012500000000012</v>
      </c>
      <c r="J763" s="3">
        <v>0.47606666666666747</v>
      </c>
      <c r="K763" s="3">
        <v>0.11125000000000006</v>
      </c>
      <c r="L763" s="3">
        <f t="shared" si="320"/>
        <v>0.23368575829715699</v>
      </c>
      <c r="M763" s="4">
        <f t="shared" si="321"/>
        <v>10.964611455355946</v>
      </c>
      <c r="N763" s="4">
        <f t="shared" si="322"/>
        <v>0.26040984945253776</v>
      </c>
      <c r="O763" s="4">
        <f t="shared" si="323"/>
        <v>0.21478933682625143</v>
      </c>
      <c r="P763" s="4">
        <f t="shared" si="324"/>
        <v>4.5620512626286427E-2</v>
      </c>
      <c r="Q763" s="4">
        <f t="shared" si="325"/>
        <v>3.3020337025463385E-2</v>
      </c>
      <c r="R763" s="4">
        <f t="shared" si="326"/>
        <v>7.4812048922890118E-2</v>
      </c>
      <c r="S763" s="4">
        <f t="shared" si="327"/>
        <v>1.748251038230958E-2</v>
      </c>
      <c r="T763" s="5">
        <f t="shared" si="346"/>
        <v>10266.424051957409</v>
      </c>
      <c r="U763" s="5">
        <f t="shared" si="346"/>
        <v>308.63516024640393</v>
      </c>
      <c r="V763" s="5">
        <f t="shared" si="346"/>
        <v>251.82821992937269</v>
      </c>
      <c r="W763" s="5">
        <f t="shared" si="346"/>
        <v>55.311927899777544</v>
      </c>
      <c r="X763" s="5">
        <f t="shared" si="346"/>
        <v>28.714177055827967</v>
      </c>
      <c r="Y763" s="5">
        <f t="shared" si="346"/>
        <v>89.094975795746933</v>
      </c>
      <c r="Z763" s="5">
        <f t="shared" si="345"/>
        <v>32.289350911067402</v>
      </c>
      <c r="AA763" s="4">
        <v>6.1821333333333284E-2</v>
      </c>
      <c r="AB763" s="4">
        <f t="shared" si="328"/>
        <v>6.1821333333333284E-2</v>
      </c>
      <c r="AC763" s="3">
        <f t="shared" si="329"/>
        <v>151.25056113370675</v>
      </c>
      <c r="AD763" s="4">
        <v>29.920000000000041</v>
      </c>
      <c r="AE763" s="4">
        <v>1.3030049999999991</v>
      </c>
      <c r="AF763" s="4">
        <v>1.2258750000000014</v>
      </c>
      <c r="AG763" s="4">
        <v>7.6679999999999873E-2</v>
      </c>
      <c r="AH763" s="4">
        <v>0.17327000000000006</v>
      </c>
      <c r="AI763" s="4">
        <v>0.60858000000000156</v>
      </c>
      <c r="AJ763" s="4">
        <v>0.20775000000000043</v>
      </c>
      <c r="AK763" s="3">
        <f t="shared" si="330"/>
        <v>0.34136843143054307</v>
      </c>
      <c r="AL763" s="4">
        <f t="shared" si="331"/>
        <v>4.5254167891205137</v>
      </c>
      <c r="AM763" s="4">
        <f t="shared" si="332"/>
        <v>0.19708023741002542</v>
      </c>
      <c r="AN763" s="4">
        <f t="shared" si="333"/>
        <v>0.18541428162978299</v>
      </c>
      <c r="AO763" s="4">
        <f t="shared" si="334"/>
        <v>1.1597893027732616E-2</v>
      </c>
      <c r="AP763" s="4">
        <f t="shared" si="335"/>
        <v>2.6207184727637379E-2</v>
      </c>
      <c r="AQ763" s="4">
        <f t="shared" si="336"/>
        <v>9.2048066494751515E-2</v>
      </c>
      <c r="AR763" s="4">
        <f t="shared" si="337"/>
        <v>3.1422304075527645E-2</v>
      </c>
      <c r="AS763" s="5">
        <f t="shared" si="338"/>
        <v>6036.305827686122</v>
      </c>
      <c r="AT763" s="5">
        <f t="shared" si="339"/>
        <v>236.1254088389114</v>
      </c>
      <c r="AU763" s="5">
        <f t="shared" si="340"/>
        <v>208.02078127629625</v>
      </c>
      <c r="AV763" s="5">
        <f t="shared" si="341"/>
        <v>28.369233772139641</v>
      </c>
      <c r="AW763" s="5">
        <f t="shared" si="342"/>
        <v>27.362091535818397</v>
      </c>
      <c r="AX763" s="5">
        <f t="shared" si="343"/>
        <v>88.089807031941078</v>
      </c>
      <c r="AY763" s="5">
        <f t="shared" si="344"/>
        <v>34.282792045061782</v>
      </c>
    </row>
    <row r="764" spans="1:51" x14ac:dyDescent="0.25">
      <c r="A764" s="2">
        <v>42735</v>
      </c>
      <c r="B764" s="299">
        <v>2016</v>
      </c>
      <c r="C764" s="1" t="s">
        <v>40</v>
      </c>
      <c r="D764" s="3">
        <v>5.7157859720661529E-2</v>
      </c>
      <c r="E764" s="3">
        <v>69.773333333333468</v>
      </c>
      <c r="F764" s="3">
        <v>1.6571187499999975</v>
      </c>
      <c r="G764" s="3">
        <v>1.3668124999999982</v>
      </c>
      <c r="H764" s="3">
        <v>0.29030625000000038</v>
      </c>
      <c r="I764" s="3">
        <v>0.21012500000000012</v>
      </c>
      <c r="J764" s="3">
        <v>0.47606666666666747</v>
      </c>
      <c r="K764" s="3">
        <v>0.11125000000000006</v>
      </c>
      <c r="L764" s="3">
        <f t="shared" si="320"/>
        <v>0.23368575829715699</v>
      </c>
      <c r="M764" s="4">
        <f t="shared" si="321"/>
        <v>9.7571741527618574</v>
      </c>
      <c r="N764" s="4">
        <f t="shared" si="322"/>
        <v>0.23173317746355321</v>
      </c>
      <c r="O764" s="4">
        <f t="shared" si="323"/>
        <v>0.19113645514052799</v>
      </c>
      <c r="P764" s="4">
        <f t="shared" si="324"/>
        <v>4.059672232302533E-2</v>
      </c>
      <c r="Q764" s="4">
        <f t="shared" si="325"/>
        <v>2.9384094479969654E-2</v>
      </c>
      <c r="R764" s="4">
        <f t="shared" si="326"/>
        <v>6.6573648600107407E-2</v>
      </c>
      <c r="S764" s="4">
        <f t="shared" si="327"/>
        <v>1.5557313555724563E-2</v>
      </c>
      <c r="T764" s="5">
        <f t="shared" si="346"/>
        <v>10276.181226110171</v>
      </c>
      <c r="U764" s="5">
        <f t="shared" si="346"/>
        <v>308.86689342386745</v>
      </c>
      <c r="V764" s="5">
        <f t="shared" si="346"/>
        <v>252.01935638451323</v>
      </c>
      <c r="W764" s="5">
        <f t="shared" si="346"/>
        <v>55.352524622100567</v>
      </c>
      <c r="X764" s="5">
        <f t="shared" si="346"/>
        <v>28.743561150307936</v>
      </c>
      <c r="Y764" s="5">
        <f t="shared" si="346"/>
        <v>89.161549444347045</v>
      </c>
      <c r="Z764" s="5">
        <f t="shared" si="345"/>
        <v>32.304908224623127</v>
      </c>
      <c r="AA764" s="4">
        <v>4.9867200000000035E-2</v>
      </c>
      <c r="AB764" s="4">
        <f t="shared" si="328"/>
        <v>4.9867200000000035E-2</v>
      </c>
      <c r="AC764" s="3">
        <f t="shared" si="329"/>
        <v>122.00387108279975</v>
      </c>
      <c r="AD764" s="4">
        <v>29.920000000000041</v>
      </c>
      <c r="AE764" s="4">
        <v>1.3030049999999991</v>
      </c>
      <c r="AF764" s="4">
        <v>1.2258750000000014</v>
      </c>
      <c r="AG764" s="4">
        <v>7.6679999999999873E-2</v>
      </c>
      <c r="AH764" s="4">
        <v>0.17327000000000006</v>
      </c>
      <c r="AI764" s="4">
        <v>0.60858000000000156</v>
      </c>
      <c r="AJ764" s="4">
        <v>0.20775000000000043</v>
      </c>
      <c r="AK764" s="3">
        <f t="shared" si="330"/>
        <v>0.34136843143054307</v>
      </c>
      <c r="AL764" s="4">
        <f t="shared" si="331"/>
        <v>3.6503558227973736</v>
      </c>
      <c r="AM764" s="4">
        <f t="shared" si="332"/>
        <v>0.15897165404024335</v>
      </c>
      <c r="AN764" s="4">
        <f t="shared" si="333"/>
        <v>0.14956149546362729</v>
      </c>
      <c r="AO764" s="4">
        <f t="shared" si="334"/>
        <v>9.3552568346290683E-3</v>
      </c>
      <c r="AP764" s="4">
        <f t="shared" si="335"/>
        <v>2.1139610742516714E-2</v>
      </c>
      <c r="AQ764" s="4">
        <f t="shared" si="336"/>
        <v>7.424911586357047E-2</v>
      </c>
      <c r="AR764" s="4">
        <f t="shared" si="337"/>
        <v>2.5346304217451699E-2</v>
      </c>
      <c r="AS764" s="5">
        <f t="shared" si="338"/>
        <v>6039.9561835089198</v>
      </c>
      <c r="AT764" s="5">
        <f t="shared" si="339"/>
        <v>236.28438049295164</v>
      </c>
      <c r="AU764" s="5">
        <f t="shared" si="340"/>
        <v>208.17034277175986</v>
      </c>
      <c r="AV764" s="5">
        <f t="shared" si="341"/>
        <v>28.378589028974268</v>
      </c>
      <c r="AW764" s="5">
        <f t="shared" si="342"/>
        <v>27.383231146560913</v>
      </c>
      <c r="AX764" s="5">
        <f t="shared" si="343"/>
        <v>88.164056147804644</v>
      </c>
      <c r="AY764" s="5">
        <f t="shared" si="344"/>
        <v>34.308138349279233</v>
      </c>
    </row>
    <row r="765" spans="1:51" x14ac:dyDescent="0.25">
      <c r="A765" s="2">
        <v>42736</v>
      </c>
      <c r="B765" s="299">
        <v>2017</v>
      </c>
      <c r="C765" s="1" t="s">
        <v>42</v>
      </c>
      <c r="D765" s="3">
        <v>5.1344886846734022E-2</v>
      </c>
      <c r="E765" s="3">
        <v>69.773333333333468</v>
      </c>
      <c r="F765" s="3">
        <v>1.6571187499999975</v>
      </c>
      <c r="G765" s="3">
        <v>1.3668124999999982</v>
      </c>
      <c r="H765" s="3">
        <v>0.29030625000000038</v>
      </c>
      <c r="I765" s="3">
        <v>0.21012500000000012</v>
      </c>
      <c r="J765" s="3">
        <v>0.47606666666666747</v>
      </c>
      <c r="K765" s="3">
        <v>0.11125000000000006</v>
      </c>
      <c r="L765" s="3">
        <f t="shared" si="320"/>
        <v>0.23368575829715699</v>
      </c>
      <c r="M765" s="4">
        <f t="shared" si="321"/>
        <v>8.7648663764843526</v>
      </c>
      <c r="N765" s="4">
        <f t="shared" si="322"/>
        <v>0.20816583814805176</v>
      </c>
      <c r="O765" s="4">
        <f t="shared" si="323"/>
        <v>0.17169781565366637</v>
      </c>
      <c r="P765" s="4">
        <f t="shared" si="324"/>
        <v>3.6468022494385521E-2</v>
      </c>
      <c r="Q765" s="4">
        <f t="shared" si="325"/>
        <v>2.6395722540016799E-2</v>
      </c>
      <c r="R765" s="4">
        <f t="shared" si="326"/>
        <v>5.9803086942934021E-2</v>
      </c>
      <c r="S765" s="4">
        <f t="shared" si="327"/>
        <v>1.3975129720770344E-2</v>
      </c>
      <c r="T765" s="5">
        <f t="shared" si="346"/>
        <v>10284.946092486656</v>
      </c>
      <c r="U765" s="5">
        <f t="shared" si="346"/>
        <v>309.07505926201549</v>
      </c>
      <c r="V765" s="5">
        <f t="shared" si="346"/>
        <v>252.19105420016689</v>
      </c>
      <c r="W765" s="5">
        <f t="shared" si="346"/>
        <v>55.38899264459495</v>
      </c>
      <c r="X765" s="5">
        <f t="shared" si="346"/>
        <v>28.769956872847953</v>
      </c>
      <c r="Y765" s="5">
        <f t="shared" si="346"/>
        <v>89.22135253128998</v>
      </c>
      <c r="Z765" s="5">
        <f t="shared" si="345"/>
        <v>32.318883354343896</v>
      </c>
      <c r="AA765" s="4">
        <v>4.4483733333333275E-2</v>
      </c>
      <c r="AB765" s="4">
        <f t="shared" si="328"/>
        <v>4.4483733333333275E-2</v>
      </c>
      <c r="AC765" s="3">
        <f t="shared" si="329"/>
        <v>108.83281328973015</v>
      </c>
      <c r="AD765" s="4">
        <v>29.920000000000041</v>
      </c>
      <c r="AE765" s="4">
        <v>1.3030049999999991</v>
      </c>
      <c r="AF765" s="4">
        <v>1.2258750000000014</v>
      </c>
      <c r="AG765" s="4">
        <v>7.6679999999999873E-2</v>
      </c>
      <c r="AH765" s="4">
        <v>0.17327000000000006</v>
      </c>
      <c r="AI765" s="4">
        <v>0.60858000000000156</v>
      </c>
      <c r="AJ765" s="4">
        <v>0.20775000000000043</v>
      </c>
      <c r="AK765" s="3">
        <f t="shared" si="330"/>
        <v>0.34136843143054307</v>
      </c>
      <c r="AL765" s="4">
        <f t="shared" si="331"/>
        <v>3.2562777736287312</v>
      </c>
      <c r="AM765" s="4">
        <f t="shared" si="332"/>
        <v>0.14180969988058476</v>
      </c>
      <c r="AN765" s="4">
        <f t="shared" si="333"/>
        <v>0.13341542499154813</v>
      </c>
      <c r="AO765" s="4">
        <f t="shared" si="334"/>
        <v>8.3453001230564955E-3</v>
      </c>
      <c r="AP765" s="4">
        <f t="shared" si="335"/>
        <v>1.8857461558711555E-2</v>
      </c>
      <c r="AQ765" s="4">
        <f t="shared" si="336"/>
        <v>6.6233473511864163E-2</v>
      </c>
      <c r="AR765" s="4">
        <f t="shared" si="337"/>
        <v>2.261001696094149E-2</v>
      </c>
      <c r="AS765" s="5">
        <f t="shared" si="338"/>
        <v>6043.2124612825482</v>
      </c>
      <c r="AT765" s="5">
        <f t="shared" si="339"/>
        <v>236.42619019283222</v>
      </c>
      <c r="AU765" s="5">
        <f t="shared" si="340"/>
        <v>208.3037581967514</v>
      </c>
      <c r="AV765" s="5">
        <f t="shared" si="341"/>
        <v>28.386934329097326</v>
      </c>
      <c r="AW765" s="5">
        <f t="shared" si="342"/>
        <v>27.402088608119623</v>
      </c>
      <c r="AX765" s="5">
        <f t="shared" si="343"/>
        <v>88.230289621316501</v>
      </c>
      <c r="AY765" s="5">
        <f t="shared" si="344"/>
        <v>34.330748366240172</v>
      </c>
    </row>
    <row r="766" spans="1:51" x14ac:dyDescent="0.25">
      <c r="A766" s="2">
        <v>42737</v>
      </c>
      <c r="B766" s="299">
        <v>2017</v>
      </c>
      <c r="C766" s="1" t="s">
        <v>43</v>
      </c>
      <c r="D766" s="3">
        <v>4.3502956234006608E-2</v>
      </c>
      <c r="E766" s="3">
        <v>64.524175347222339</v>
      </c>
      <c r="F766" s="3">
        <v>1.6377732979910686</v>
      </c>
      <c r="G766" s="3">
        <v>1.3365700706845216</v>
      </c>
      <c r="H766" s="3">
        <v>0.30456706659226224</v>
      </c>
      <c r="I766" s="3">
        <v>0.19800576636904774</v>
      </c>
      <c r="J766" s="3">
        <v>0.46022033730158801</v>
      </c>
      <c r="K766" s="3">
        <v>0.10949907852564106</v>
      </c>
      <c r="L766" s="3">
        <f t="shared" si="320"/>
        <v>0.23792750917455649</v>
      </c>
      <c r="M766" s="4">
        <f t="shared" si="321"/>
        <v>6.8675188499074977</v>
      </c>
      <c r="N766" s="4">
        <f t="shared" si="322"/>
        <v>0.17431356441679835</v>
      </c>
      <c r="O766" s="4">
        <f t="shared" si="323"/>
        <v>0.14225552058982319</v>
      </c>
      <c r="P766" s="4">
        <f t="shared" si="324"/>
        <v>3.2416068235321262E-2</v>
      </c>
      <c r="Q766" s="4">
        <f t="shared" si="325"/>
        <v>2.1074400805780356E-2</v>
      </c>
      <c r="R766" s="4">
        <f t="shared" si="326"/>
        <v>4.8982754518310946E-2</v>
      </c>
      <c r="S766" s="4">
        <f t="shared" si="327"/>
        <v>1.1654344775050476E-2</v>
      </c>
      <c r="T766" s="5">
        <f t="shared" si="346"/>
        <v>10291.813611336564</v>
      </c>
      <c r="U766" s="5">
        <f t="shared" si="346"/>
        <v>309.24937282643231</v>
      </c>
      <c r="V766" s="5">
        <f t="shared" si="346"/>
        <v>252.33330972075672</v>
      </c>
      <c r="W766" s="5">
        <f t="shared" si="346"/>
        <v>55.421408712830271</v>
      </c>
      <c r="X766" s="5">
        <f t="shared" si="346"/>
        <v>28.791031273653733</v>
      </c>
      <c r="Y766" s="5">
        <f t="shared" si="346"/>
        <v>89.270335285808287</v>
      </c>
      <c r="Z766" s="5">
        <f t="shared" si="345"/>
        <v>32.330537699118949</v>
      </c>
      <c r="AA766" s="4">
        <v>4.2945600000000028E-2</v>
      </c>
      <c r="AB766" s="4">
        <f t="shared" si="328"/>
        <v>4.2945600000000028E-2</v>
      </c>
      <c r="AC766" s="3">
        <f t="shared" si="329"/>
        <v>105.06965392028197</v>
      </c>
      <c r="AD766" s="4">
        <v>29.920000000000041</v>
      </c>
      <c r="AE766" s="4">
        <v>1.3030049999999991</v>
      </c>
      <c r="AF766" s="4">
        <v>1.2258750000000014</v>
      </c>
      <c r="AG766" s="4">
        <v>7.6679999999999873E-2</v>
      </c>
      <c r="AH766" s="4">
        <v>0.17327000000000006</v>
      </c>
      <c r="AI766" s="4">
        <v>0.60858000000000156</v>
      </c>
      <c r="AJ766" s="4">
        <v>0.20775000000000043</v>
      </c>
      <c r="AK766" s="3">
        <f t="shared" si="330"/>
        <v>0.34136843143054307</v>
      </c>
      <c r="AL766" s="4">
        <f t="shared" si="331"/>
        <v>3.1436840452948407</v>
      </c>
      <c r="AM766" s="4">
        <f t="shared" si="332"/>
        <v>0.13690628440639691</v>
      </c>
      <c r="AN766" s="4">
        <f t="shared" si="333"/>
        <v>0.1288022619995258</v>
      </c>
      <c r="AO766" s="4">
        <f t="shared" si="334"/>
        <v>8.0567410626072068E-3</v>
      </c>
      <c r="AP766" s="4">
        <f t="shared" si="335"/>
        <v>1.8205418934767261E-2</v>
      </c>
      <c r="AQ766" s="4">
        <f t="shared" si="336"/>
        <v>6.3943289982805365E-2</v>
      </c>
      <c r="AR766" s="4">
        <f t="shared" si="337"/>
        <v>2.1828220601938626E-2</v>
      </c>
      <c r="AS766" s="5">
        <f t="shared" si="338"/>
        <v>6046.3561453278435</v>
      </c>
      <c r="AT766" s="5">
        <f t="shared" si="339"/>
        <v>236.56309647723862</v>
      </c>
      <c r="AU766" s="5">
        <f t="shared" si="340"/>
        <v>208.43256045875094</v>
      </c>
      <c r="AV766" s="5">
        <f t="shared" si="341"/>
        <v>28.394991070159932</v>
      </c>
      <c r="AW766" s="5">
        <f t="shared" si="342"/>
        <v>27.420294027054389</v>
      </c>
      <c r="AX766" s="5">
        <f t="shared" si="343"/>
        <v>88.294232911299304</v>
      </c>
      <c r="AY766" s="5">
        <f t="shared" si="344"/>
        <v>34.352576586842112</v>
      </c>
    </row>
    <row r="767" spans="1:51" x14ac:dyDescent="0.25">
      <c r="A767" s="2">
        <v>42738</v>
      </c>
      <c r="B767" s="299">
        <v>2017</v>
      </c>
      <c r="C767" s="1" t="s">
        <v>44</v>
      </c>
      <c r="D767" s="3">
        <v>0.38632586388668577</v>
      </c>
      <c r="E767" s="3">
        <v>56.399930555555592</v>
      </c>
      <c r="F767" s="3">
        <v>1.7661068359375036</v>
      </c>
      <c r="G767" s="3">
        <v>1.5217649739583352</v>
      </c>
      <c r="H767" s="3">
        <v>0.24434186197916699</v>
      </c>
      <c r="I767" s="3">
        <v>0.14104557291666683</v>
      </c>
      <c r="J767" s="3">
        <v>0.46558611111111164</v>
      </c>
      <c r="K767" s="3">
        <v>0.13270572916666659</v>
      </c>
      <c r="L767" s="3">
        <f t="shared" si="320"/>
        <v>0.28502939842850361</v>
      </c>
      <c r="M767" s="4">
        <f t="shared" si="321"/>
        <v>53.307827133980382</v>
      </c>
      <c r="N767" s="4">
        <f t="shared" si="322"/>
        <v>1.6692807417122546</v>
      </c>
      <c r="O767" s="4">
        <f t="shared" si="323"/>
        <v>1.4383348236645357</v>
      </c>
      <c r="P767" s="4">
        <f t="shared" si="324"/>
        <v>0.230945918047718</v>
      </c>
      <c r="Q767" s="4">
        <f t="shared" si="325"/>
        <v>0.13331280632781325</v>
      </c>
      <c r="R767" s="4">
        <f t="shared" si="326"/>
        <v>0.44006054054704019</v>
      </c>
      <c r="S767" s="4">
        <f t="shared" si="327"/>
        <v>0.12543019114424497</v>
      </c>
      <c r="T767" s="5">
        <f t="shared" si="346"/>
        <v>10345.121438470544</v>
      </c>
      <c r="U767" s="5">
        <f t="shared" si="346"/>
        <v>310.91865356814458</v>
      </c>
      <c r="V767" s="5">
        <f t="shared" si="346"/>
        <v>253.77164454442126</v>
      </c>
      <c r="W767" s="5">
        <f t="shared" si="346"/>
        <v>55.652354630877987</v>
      </c>
      <c r="X767" s="5">
        <f t="shared" si="346"/>
        <v>28.924344079981545</v>
      </c>
      <c r="Y767" s="5">
        <f t="shared" si="346"/>
        <v>89.710395826355324</v>
      </c>
      <c r="Z767" s="5">
        <f t="shared" si="345"/>
        <v>32.455967890263196</v>
      </c>
      <c r="AA767" s="4">
        <v>0.29856693333333334</v>
      </c>
      <c r="AB767" s="4">
        <f t="shared" si="328"/>
        <v>0.29856693333333334</v>
      </c>
      <c r="AC767" s="3">
        <f t="shared" si="329"/>
        <v>730.46655204196031</v>
      </c>
      <c r="AD767" s="4">
        <v>17.952916666666667</v>
      </c>
      <c r="AE767" s="4">
        <v>0.77146036458333433</v>
      </c>
      <c r="AF767" s="4">
        <v>0.68697526041666768</v>
      </c>
      <c r="AG767" s="4">
        <v>8.4396041666666491E-2</v>
      </c>
      <c r="AH767" s="4">
        <v>0.13134510416666698</v>
      </c>
      <c r="AI767" s="4">
        <v>0.311343958333333</v>
      </c>
      <c r="AJ767" s="4">
        <v>0.13816927083333366</v>
      </c>
      <c r="AK767" s="3">
        <f t="shared" si="330"/>
        <v>0.44378336927741513</v>
      </c>
      <c r="AL767" s="4">
        <f t="shared" si="331"/>
        <v>13.114005136596642</v>
      </c>
      <c r="AM767" s="4">
        <f t="shared" si="332"/>
        <v>0.56352599255422187</v>
      </c>
      <c r="AN767" s="4">
        <f t="shared" si="333"/>
        <v>0.50181244981469109</v>
      </c>
      <c r="AO767" s="4">
        <f t="shared" si="334"/>
        <v>6.1648485562239494E-2</v>
      </c>
      <c r="AP767" s="4">
        <f t="shared" si="335"/>
        <v>9.5943205368217349E-2</v>
      </c>
      <c r="AQ767" s="4">
        <f t="shared" si="336"/>
        <v>0.22742634774284551</v>
      </c>
      <c r="AR767" s="4">
        <f t="shared" si="337"/>
        <v>0.10092803086377704</v>
      </c>
      <c r="AS767" s="5">
        <f t="shared" si="338"/>
        <v>6059.4701504644399</v>
      </c>
      <c r="AT767" s="5">
        <f t="shared" si="339"/>
        <v>237.12662246979284</v>
      </c>
      <c r="AU767" s="5">
        <f t="shared" si="340"/>
        <v>208.93437290856562</v>
      </c>
      <c r="AV767" s="5">
        <f t="shared" si="341"/>
        <v>28.456639555722173</v>
      </c>
      <c r="AW767" s="5">
        <f t="shared" si="342"/>
        <v>27.516237232422608</v>
      </c>
      <c r="AX767" s="5">
        <f t="shared" si="343"/>
        <v>88.521659259042153</v>
      </c>
      <c r="AY767" s="5">
        <f t="shared" si="344"/>
        <v>34.453504617705889</v>
      </c>
    </row>
    <row r="768" spans="1:51" x14ac:dyDescent="0.25">
      <c r="A768" s="2">
        <v>42739</v>
      </c>
      <c r="B768" s="299">
        <v>2017</v>
      </c>
      <c r="C768" s="1" t="s">
        <v>45</v>
      </c>
      <c r="D768" s="3">
        <v>0.46201092188275905</v>
      </c>
      <c r="E768" s="3">
        <v>53.100000000000023</v>
      </c>
      <c r="F768" s="3">
        <v>1.7930000000000037</v>
      </c>
      <c r="G768" s="3">
        <v>1.5600000000000016</v>
      </c>
      <c r="H768" s="3">
        <v>0.23300000000000029</v>
      </c>
      <c r="I768" s="3">
        <v>0.1240000000000001</v>
      </c>
      <c r="J768" s="3">
        <v>0.46300000000000047</v>
      </c>
      <c r="K768" s="3">
        <v>0.13799999999999993</v>
      </c>
      <c r="L768" s="3">
        <f t="shared" si="320"/>
        <v>0.29805615550755893</v>
      </c>
      <c r="M768" s="4">
        <f t="shared" si="321"/>
        <v>60.021299021468842</v>
      </c>
      <c r="N768" s="4">
        <f t="shared" si="322"/>
        <v>2.0267078935121243</v>
      </c>
      <c r="O768" s="4">
        <f t="shared" si="323"/>
        <v>1.763337598370837</v>
      </c>
      <c r="P768" s="4">
        <f t="shared" si="324"/>
        <v>0.26337029514128535</v>
      </c>
      <c r="Q768" s="4">
        <f t="shared" si="325"/>
        <v>0.14016273217819472</v>
      </c>
      <c r="R768" s="4">
        <f t="shared" si="326"/>
        <v>0.52334955643954972</v>
      </c>
      <c r="S768" s="4">
        <f t="shared" si="327"/>
        <v>0.1559875567789584</v>
      </c>
      <c r="T768" s="5">
        <f t="shared" si="346"/>
        <v>10405.142737492013</v>
      </c>
      <c r="U768" s="5">
        <f t="shared" si="346"/>
        <v>312.94536146165672</v>
      </c>
      <c r="V768" s="5">
        <f t="shared" si="346"/>
        <v>255.5349821427921</v>
      </c>
      <c r="W768" s="5">
        <f t="shared" si="346"/>
        <v>55.915724926019273</v>
      </c>
      <c r="X768" s="5">
        <f t="shared" si="346"/>
        <v>29.064506812159738</v>
      </c>
      <c r="Y768" s="5">
        <f t="shared" si="346"/>
        <v>90.233745382794879</v>
      </c>
      <c r="Z768" s="5">
        <f t="shared" si="345"/>
        <v>32.611955447042156</v>
      </c>
      <c r="AA768" s="4">
        <v>0.24647946666666673</v>
      </c>
      <c r="AB768" s="4">
        <f t="shared" si="328"/>
        <v>0.24647946666666673</v>
      </c>
      <c r="AC768" s="3">
        <f t="shared" si="329"/>
        <v>603.03063087073724</v>
      </c>
      <c r="AD768" s="4">
        <v>14.999999999999998</v>
      </c>
      <c r="AE768" s="4">
        <v>0.64030000000000165</v>
      </c>
      <c r="AF768" s="4">
        <v>0.55400000000000038</v>
      </c>
      <c r="AG768" s="4">
        <v>8.6299999999999821E-2</v>
      </c>
      <c r="AH768" s="4">
        <v>0.12100000000000029</v>
      </c>
      <c r="AI768" s="4">
        <v>0.2379999999999998</v>
      </c>
      <c r="AJ768" s="4">
        <v>0.12100000000000029</v>
      </c>
      <c r="AK768" s="3">
        <f t="shared" si="330"/>
        <v>0.50840336134453945</v>
      </c>
      <c r="AL768" s="4">
        <f t="shared" si="331"/>
        <v>9.0454594630610572</v>
      </c>
      <c r="AM768" s="4">
        <f t="shared" si="332"/>
        <v>0.38612051294653399</v>
      </c>
      <c r="AN768" s="4">
        <f t="shared" si="333"/>
        <v>0.33407896950238869</v>
      </c>
      <c r="AO768" s="4">
        <f t="shared" si="334"/>
        <v>5.2041543444144515E-2</v>
      </c>
      <c r="AP768" s="4">
        <f t="shared" si="335"/>
        <v>7.2966706335359385E-2</v>
      </c>
      <c r="AQ768" s="4">
        <f t="shared" si="336"/>
        <v>0.14352129014723536</v>
      </c>
      <c r="AR768" s="4">
        <f t="shared" si="337"/>
        <v>7.2966706335359385E-2</v>
      </c>
      <c r="AS768" s="5">
        <f t="shared" si="338"/>
        <v>6068.5156099275009</v>
      </c>
      <c r="AT768" s="5">
        <f t="shared" si="339"/>
        <v>237.51274298273938</v>
      </c>
      <c r="AU768" s="5">
        <f t="shared" si="340"/>
        <v>209.26845187806802</v>
      </c>
      <c r="AV768" s="5">
        <f t="shared" si="341"/>
        <v>28.508681099166317</v>
      </c>
      <c r="AW768" s="5">
        <f t="shared" si="342"/>
        <v>27.589203938757969</v>
      </c>
      <c r="AX768" s="5">
        <f t="shared" si="343"/>
        <v>88.665180549189387</v>
      </c>
      <c r="AY768" s="5">
        <f t="shared" si="344"/>
        <v>34.526471324041246</v>
      </c>
    </row>
    <row r="769" spans="1:51" x14ac:dyDescent="0.25">
      <c r="A769" s="2">
        <v>42740</v>
      </c>
      <c r="B769" s="299">
        <v>2017</v>
      </c>
      <c r="C769" s="1" t="s">
        <v>46</v>
      </c>
      <c r="D769" s="3">
        <v>0.15601186891340935</v>
      </c>
      <c r="E769" s="3">
        <v>61.286769135046363</v>
      </c>
      <c r="F769" s="3">
        <v>1.8010209695108303</v>
      </c>
      <c r="G769" s="3">
        <v>1.5610137849224295</v>
      </c>
      <c r="H769" s="3">
        <v>0.22210707073424987</v>
      </c>
      <c r="I769" s="3">
        <v>0.12778464729327876</v>
      </c>
      <c r="J769" s="3">
        <v>0.53833281443025705</v>
      </c>
      <c r="K769" s="3">
        <v>0.19579337110975711</v>
      </c>
      <c r="L769" s="3">
        <f t="shared" si="320"/>
        <v>0.36370320712656995</v>
      </c>
      <c r="M769" s="4">
        <f t="shared" si="321"/>
        <v>23.392842331073588</v>
      </c>
      <c r="N769" s="4">
        <f t="shared" si="322"/>
        <v>0.68744037529352908</v>
      </c>
      <c r="O769" s="4">
        <f t="shared" si="323"/>
        <v>0.59583087610407415</v>
      </c>
      <c r="P769" s="4">
        <f t="shared" si="324"/>
        <v>8.4777118448748287E-2</v>
      </c>
      <c r="Q769" s="4">
        <f t="shared" si="325"/>
        <v>4.8774737984256737E-2</v>
      </c>
      <c r="R769" s="4">
        <f t="shared" si="326"/>
        <v>0.20547884685944087</v>
      </c>
      <c r="S769" s="4">
        <f t="shared" si="327"/>
        <v>7.4733315599447972E-2</v>
      </c>
      <c r="T769" s="5">
        <f t="shared" si="346"/>
        <v>10428.535579823087</v>
      </c>
      <c r="U769" s="5">
        <f t="shared" si="346"/>
        <v>313.63280183695025</v>
      </c>
      <c r="V769" s="5">
        <f t="shared" si="346"/>
        <v>256.13081301889616</v>
      </c>
      <c r="W769" s="5">
        <f t="shared" si="346"/>
        <v>56.000502044468021</v>
      </c>
      <c r="X769" s="5">
        <f t="shared" si="346"/>
        <v>29.113281550143995</v>
      </c>
      <c r="Y769" s="5">
        <f t="shared" si="346"/>
        <v>90.439224229654315</v>
      </c>
      <c r="Z769" s="5">
        <f t="shared" si="345"/>
        <v>32.686688762641602</v>
      </c>
      <c r="AA769" s="4">
        <v>0.14544799999999999</v>
      </c>
      <c r="AB769" s="4">
        <f t="shared" si="328"/>
        <v>0.14544799999999999</v>
      </c>
      <c r="AC769" s="3">
        <f t="shared" si="329"/>
        <v>355.84951714255158</v>
      </c>
      <c r="AD769" s="4">
        <v>33.620386404925178</v>
      </c>
      <c r="AE769" s="4">
        <v>1.2713609222464382</v>
      </c>
      <c r="AF769" s="4">
        <v>1.1703265290531133</v>
      </c>
      <c r="AG769" s="4">
        <v>0.10470779952161262</v>
      </c>
      <c r="AH769" s="4">
        <v>0.1346395417234692</v>
      </c>
      <c r="AI769" s="4">
        <v>0.4899759545335467</v>
      </c>
      <c r="AJ769" s="4">
        <v>0.20287712735492056</v>
      </c>
      <c r="AK769" s="3">
        <f t="shared" si="330"/>
        <v>0.41405527246343754</v>
      </c>
      <c r="AL769" s="4">
        <f t="shared" si="331"/>
        <v>11.963798268338628</v>
      </c>
      <c r="AM769" s="4">
        <f t="shared" si="332"/>
        <v>0.45241317029530403</v>
      </c>
      <c r="AN769" s="4">
        <f t="shared" si="333"/>
        <v>0.4164601302626687</v>
      </c>
      <c r="AO769" s="4">
        <f t="shared" si="334"/>
        <v>3.7260219900824933E-2</v>
      </c>
      <c r="AP769" s="4">
        <f t="shared" si="335"/>
        <v>4.7911415910590935E-2</v>
      </c>
      <c r="AQ769" s="4">
        <f t="shared" si="336"/>
        <v>0.17435770683222335</v>
      </c>
      <c r="AR769" s="4">
        <f t="shared" si="337"/>
        <v>7.219372780851642E-2</v>
      </c>
      <c r="AS769" s="5">
        <f t="shared" si="338"/>
        <v>6080.4794081958398</v>
      </c>
      <c r="AT769" s="5">
        <f t="shared" si="339"/>
        <v>237.96515615303468</v>
      </c>
      <c r="AU769" s="5">
        <f t="shared" si="340"/>
        <v>209.68491200833068</v>
      </c>
      <c r="AV769" s="5">
        <f t="shared" si="341"/>
        <v>28.545941319067143</v>
      </c>
      <c r="AW769" s="5">
        <f t="shared" si="342"/>
        <v>27.637115354668559</v>
      </c>
      <c r="AX769" s="5">
        <f t="shared" si="343"/>
        <v>88.839538256021612</v>
      </c>
      <c r="AY769" s="5">
        <f t="shared" si="344"/>
        <v>34.598665051849764</v>
      </c>
    </row>
    <row r="770" spans="1:51" x14ac:dyDescent="0.25">
      <c r="A770" s="2">
        <v>42741</v>
      </c>
      <c r="B770" s="299">
        <v>2017</v>
      </c>
      <c r="C770" s="1" t="s">
        <v>47</v>
      </c>
      <c r="D770" s="3">
        <v>6.5772754868176506E-2</v>
      </c>
      <c r="E770" s="3">
        <v>69.773333333333468</v>
      </c>
      <c r="F770" s="3">
        <v>1.6571187499999975</v>
      </c>
      <c r="G770" s="3">
        <v>1.3668124999999982</v>
      </c>
      <c r="H770" s="3">
        <v>0.29030625000000038</v>
      </c>
      <c r="I770" s="3">
        <v>0.21012500000000012</v>
      </c>
      <c r="J770" s="3">
        <v>0.47606666666666747</v>
      </c>
      <c r="K770" s="3">
        <v>0.11125000000000006</v>
      </c>
      <c r="L770" s="3">
        <f t="shared" si="320"/>
        <v>0.23368575829715699</v>
      </c>
      <c r="M770" s="4">
        <f t="shared" si="321"/>
        <v>11.227786115366568</v>
      </c>
      <c r="N770" s="4">
        <f t="shared" si="322"/>
        <v>0.26666025548581412</v>
      </c>
      <c r="O770" s="4">
        <f t="shared" si="323"/>
        <v>0.21994475076164841</v>
      </c>
      <c r="P770" s="4">
        <f t="shared" si="324"/>
        <v>4.6715504724165871E-2</v>
      </c>
      <c r="Q770" s="4">
        <f t="shared" si="325"/>
        <v>3.3812897346045243E-2</v>
      </c>
      <c r="R770" s="4">
        <f t="shared" si="326"/>
        <v>7.6607701748359111E-2</v>
      </c>
      <c r="S770" s="4">
        <f t="shared" si="327"/>
        <v>1.7902128874467738E-2</v>
      </c>
      <c r="T770" s="5">
        <f t="shared" si="346"/>
        <v>10439.763365938454</v>
      </c>
      <c r="U770" s="5">
        <f t="shared" si="346"/>
        <v>313.89946209243607</v>
      </c>
      <c r="V770" s="5">
        <f t="shared" si="346"/>
        <v>256.35075776965783</v>
      </c>
      <c r="W770" s="5">
        <f t="shared" si="346"/>
        <v>56.04721754919219</v>
      </c>
      <c r="X770" s="5">
        <f t="shared" si="346"/>
        <v>29.147094447490041</v>
      </c>
      <c r="Y770" s="5">
        <f t="shared" si="346"/>
        <v>90.515831931402673</v>
      </c>
      <c r="Z770" s="5">
        <f t="shared" si="345"/>
        <v>32.704590891516069</v>
      </c>
      <c r="AA770" s="4">
        <v>6.8854933333333312E-2</v>
      </c>
      <c r="AB770" s="4">
        <f t="shared" si="328"/>
        <v>6.8854933333333312E-2</v>
      </c>
      <c r="AC770" s="3">
        <f t="shared" si="329"/>
        <v>168.458794755165</v>
      </c>
      <c r="AD770" s="4">
        <v>29.920000000000041</v>
      </c>
      <c r="AE770" s="4">
        <v>1.3030049999999991</v>
      </c>
      <c r="AF770" s="4">
        <v>1.2258750000000014</v>
      </c>
      <c r="AG770" s="4">
        <v>7.6679999999999873E-2</v>
      </c>
      <c r="AH770" s="4">
        <v>0.17327000000000006</v>
      </c>
      <c r="AI770" s="4">
        <v>0.60858000000000156</v>
      </c>
      <c r="AJ770" s="4">
        <v>0.20775000000000043</v>
      </c>
      <c r="AK770" s="3">
        <f t="shared" si="330"/>
        <v>0.34136843143054307</v>
      </c>
      <c r="AL770" s="4">
        <f t="shared" si="331"/>
        <v>5.0402871390745432</v>
      </c>
      <c r="AM770" s="4">
        <f t="shared" si="332"/>
        <v>0.21950265185995363</v>
      </c>
      <c r="AN770" s="4">
        <f t="shared" si="333"/>
        <v>0.20650942502048814</v>
      </c>
      <c r="AO770" s="4">
        <f t="shared" si="334"/>
        <v>1.291742038182603E-2</v>
      </c>
      <c r="AP770" s="4">
        <f t="shared" si="335"/>
        <v>2.9188855367227449E-2</v>
      </c>
      <c r="AQ770" s="4">
        <f t="shared" si="336"/>
        <v>0.10252065331209859</v>
      </c>
      <c r="AR770" s="4">
        <f t="shared" si="337"/>
        <v>3.4997314610385605E-2</v>
      </c>
      <c r="AS770" s="5">
        <f t="shared" si="338"/>
        <v>6085.5196953349141</v>
      </c>
      <c r="AT770" s="5">
        <f t="shared" si="339"/>
        <v>238.18465880489464</v>
      </c>
      <c r="AU770" s="5">
        <f t="shared" si="340"/>
        <v>209.89142143335118</v>
      </c>
      <c r="AV770" s="5">
        <f t="shared" si="341"/>
        <v>28.558858739448969</v>
      </c>
      <c r="AW770" s="5">
        <f t="shared" si="342"/>
        <v>27.666304210035786</v>
      </c>
      <c r="AX770" s="5">
        <f t="shared" si="343"/>
        <v>88.94205890933371</v>
      </c>
      <c r="AY770" s="5">
        <f t="shared" si="344"/>
        <v>34.63366236646015</v>
      </c>
    </row>
    <row r="771" spans="1:51" x14ac:dyDescent="0.25">
      <c r="A771" s="2">
        <v>42742</v>
      </c>
      <c r="B771" s="299">
        <v>2017</v>
      </c>
      <c r="C771" s="1" t="s">
        <v>48</v>
      </c>
      <c r="D771" s="3">
        <v>1.6362859967115544E-2</v>
      </c>
      <c r="E771" s="3">
        <v>37.323993055555611</v>
      </c>
      <c r="F771" s="3">
        <v>1.5375286830357136</v>
      </c>
      <c r="G771" s="3">
        <v>1.17985930059524</v>
      </c>
      <c r="H771" s="3">
        <v>0.37846402529761836</v>
      </c>
      <c r="I771" s="3">
        <v>0.13520610119047646</v>
      </c>
      <c r="J771" s="3">
        <v>0.37810753968253996</v>
      </c>
      <c r="K771" s="3">
        <v>0.10042612179487186</v>
      </c>
      <c r="L771" s="3">
        <f t="shared" si="320"/>
        <v>0.26560200804033129</v>
      </c>
      <c r="M771" s="4">
        <f t="shared" si="321"/>
        <v>1.4941903963566898</v>
      </c>
      <c r="N771" s="4">
        <f t="shared" si="322"/>
        <v>6.1551843847344037E-2</v>
      </c>
      <c r="O771" s="4">
        <f t="shared" si="323"/>
        <v>4.7233275211938208E-2</v>
      </c>
      <c r="P771" s="4">
        <f t="shared" si="324"/>
        <v>1.5151040005941255E-2</v>
      </c>
      <c r="Q771" s="4">
        <f t="shared" si="325"/>
        <v>5.4127021625723377E-3</v>
      </c>
      <c r="R771" s="4">
        <f t="shared" si="326"/>
        <v>1.513676882703238E-2</v>
      </c>
      <c r="S771" s="4">
        <f t="shared" si="327"/>
        <v>4.0203561957020909E-3</v>
      </c>
      <c r="T771" s="5">
        <f t="shared" si="346"/>
        <v>10441.257556334811</v>
      </c>
      <c r="U771" s="5">
        <f t="shared" si="346"/>
        <v>313.96101393628339</v>
      </c>
      <c r="V771" s="5">
        <f t="shared" si="346"/>
        <v>256.3979910448698</v>
      </c>
      <c r="W771" s="5">
        <f t="shared" ref="W771:Z834" si="347">W770+P771</f>
        <v>56.06236858919813</v>
      </c>
      <c r="X771" s="5">
        <f t="shared" si="347"/>
        <v>29.152507149652614</v>
      </c>
      <c r="Y771" s="5">
        <f t="shared" si="347"/>
        <v>90.530968700229707</v>
      </c>
      <c r="Z771" s="5">
        <f t="shared" si="345"/>
        <v>32.708611247711772</v>
      </c>
      <c r="AA771" s="4">
        <v>3.9219733333333374E-2</v>
      </c>
      <c r="AB771" s="4">
        <f t="shared" si="328"/>
        <v>3.9219733333333374E-2</v>
      </c>
      <c r="AC771" s="3">
        <f t="shared" si="329"/>
        <v>95.954039719530797</v>
      </c>
      <c r="AD771" s="4">
        <v>29.920000000000041</v>
      </c>
      <c r="AE771" s="4">
        <v>1.3030049999999991</v>
      </c>
      <c r="AF771" s="4">
        <v>1.2258750000000014</v>
      </c>
      <c r="AG771" s="4">
        <v>7.6679999999999873E-2</v>
      </c>
      <c r="AH771" s="4">
        <v>0.17327000000000006</v>
      </c>
      <c r="AI771" s="4">
        <v>0.60858000000000156</v>
      </c>
      <c r="AJ771" s="4">
        <v>0.20775000000000043</v>
      </c>
      <c r="AK771" s="3">
        <f t="shared" si="330"/>
        <v>0.34136843143054307</v>
      </c>
      <c r="AL771" s="4">
        <f t="shared" si="331"/>
        <v>2.8709448684083649</v>
      </c>
      <c r="AM771" s="4">
        <f t="shared" si="332"/>
        <v>0.12502859352474713</v>
      </c>
      <c r="AN771" s="4">
        <f t="shared" si="333"/>
        <v>0.11762765844117995</v>
      </c>
      <c r="AO771" s="4">
        <f t="shared" si="334"/>
        <v>7.3577557656936089E-3</v>
      </c>
      <c r="AP771" s="4">
        <f t="shared" si="335"/>
        <v>1.6625956462203106E-2</v>
      </c>
      <c r="AQ771" s="4">
        <f t="shared" si="336"/>
        <v>5.8395709492512202E-2</v>
      </c>
      <c r="AR771" s="4">
        <f t="shared" si="337"/>
        <v>1.9934451751732564E-2</v>
      </c>
      <c r="AS771" s="5">
        <f t="shared" si="338"/>
        <v>6088.3906402033226</v>
      </c>
      <c r="AT771" s="5">
        <f t="shared" si="339"/>
        <v>238.30968739841938</v>
      </c>
      <c r="AU771" s="5">
        <f t="shared" si="340"/>
        <v>210.00904909179238</v>
      </c>
      <c r="AV771" s="5">
        <f t="shared" si="341"/>
        <v>28.566216495214661</v>
      </c>
      <c r="AW771" s="5">
        <f t="shared" si="342"/>
        <v>27.682930166497989</v>
      </c>
      <c r="AX771" s="5">
        <f t="shared" si="343"/>
        <v>89.000454618826225</v>
      </c>
      <c r="AY771" s="5">
        <f t="shared" si="344"/>
        <v>34.653596818211881</v>
      </c>
    </row>
    <row r="772" spans="1:51" x14ac:dyDescent="0.25">
      <c r="A772" s="2">
        <v>42743</v>
      </c>
      <c r="B772" s="299">
        <v>2017</v>
      </c>
      <c r="C772" s="1" t="s">
        <v>49</v>
      </c>
      <c r="D772" s="3">
        <v>0</v>
      </c>
      <c r="E772" s="3">
        <v>23.962500000000045</v>
      </c>
      <c r="F772" s="3">
        <v>1.4882857142857133</v>
      </c>
      <c r="G772" s="3">
        <v>1.1028785714285727</v>
      </c>
      <c r="H772" s="3">
        <v>0.41476428571428486</v>
      </c>
      <c r="I772" s="3">
        <v>0.10435714285714308</v>
      </c>
      <c r="J772" s="3">
        <v>0.33777142857142883</v>
      </c>
      <c r="K772" s="3">
        <v>9.5969230769230751E-2</v>
      </c>
      <c r="L772" s="3">
        <f t="shared" ref="L772:L835" si="348">K772/J772</f>
        <v>0.28412477388961882</v>
      </c>
      <c r="M772" s="4">
        <f t="shared" ref="M772:M835" si="349">$D772*1/35.314667*1000*60*60*24*E772*1/1000*1/1000</f>
        <v>0</v>
      </c>
      <c r="N772" s="4">
        <f t="shared" ref="N772:N835" si="350">$D772*1/35.314667*1000*60*60*24*F772*1/1000*1/1000</f>
        <v>0</v>
      </c>
      <c r="O772" s="4">
        <f t="shared" ref="O772:O835" si="351">$D772*1/35.314667*1000*60*60*24*G772*1/1000*1/1000</f>
        <v>0</v>
      </c>
      <c r="P772" s="4">
        <f t="shared" ref="P772:P835" si="352">$D772*1/35.314667*1000*60*60*24*H772*1/1000*1/1000</f>
        <v>0</v>
      </c>
      <c r="Q772" s="4">
        <f t="shared" ref="Q772:Q835" si="353">$D772*1/35.314667*1000*60*60*24*I772*1/1000*1/1000</f>
        <v>0</v>
      </c>
      <c r="R772" s="4">
        <f t="shared" ref="R772:R835" si="354">$D772*1/35.314667*1000*60*60*24*J772*1/1000*1/1000</f>
        <v>0</v>
      </c>
      <c r="S772" s="4">
        <f t="shared" ref="S772:S835" si="355">$D772*1/35.314667*1000*60*60*24*K772*1/1000*1/1000</f>
        <v>0</v>
      </c>
      <c r="T772" s="5">
        <f t="shared" ref="T772:T803" si="356">T771+M772</f>
        <v>10441.257556334811</v>
      </c>
      <c r="U772" s="5">
        <f t="shared" ref="U772:U803" si="357">U771+N772</f>
        <v>313.96101393628339</v>
      </c>
      <c r="V772" s="5">
        <f t="shared" ref="V772:V803" si="358">V771+O772</f>
        <v>256.3979910448698</v>
      </c>
      <c r="W772" s="5">
        <f t="shared" si="347"/>
        <v>56.06236858919813</v>
      </c>
      <c r="X772" s="5">
        <f t="shared" si="347"/>
        <v>29.152507149652614</v>
      </c>
      <c r="Y772" s="5">
        <f t="shared" si="347"/>
        <v>90.530968700229707</v>
      </c>
      <c r="Z772" s="5">
        <f t="shared" si="345"/>
        <v>32.708611247711772</v>
      </c>
      <c r="AA772" s="4">
        <v>2.1501333333333345E-2</v>
      </c>
      <c r="AB772" s="4">
        <f t="shared" ref="AB772:AB835" si="359">IF(AA772&lt;0,0,AA772)</f>
        <v>2.1501333333333345E-2</v>
      </c>
      <c r="AC772" s="3">
        <f t="shared" ref="AC772:AC835" si="360">$AB772*1/35.314667*60*60*24</f>
        <v>52.604635915156749</v>
      </c>
      <c r="AD772" s="4">
        <v>29.920000000000041</v>
      </c>
      <c r="AE772" s="4">
        <v>1.3030049999999991</v>
      </c>
      <c r="AF772" s="4">
        <v>1.2258750000000014</v>
      </c>
      <c r="AG772" s="4">
        <v>7.6679999999999873E-2</v>
      </c>
      <c r="AH772" s="4">
        <v>0.17327000000000006</v>
      </c>
      <c r="AI772" s="4">
        <v>0.60858000000000156</v>
      </c>
      <c r="AJ772" s="4">
        <v>0.20775000000000043</v>
      </c>
      <c r="AK772" s="3">
        <f t="shared" ref="AK772:AK835" si="361">AJ772/AI772</f>
        <v>0.34136843143054307</v>
      </c>
      <c r="AL772" s="4">
        <f t="shared" ref="AL772:AL835" si="362">$AB772*1/35.314667*1000*60*60*24*AD772*1/1000*1/1000</f>
        <v>1.5739307065814923</v>
      </c>
      <c r="AM772" s="4">
        <f t="shared" ref="AM772:AM835" si="363">$AB772*1/35.314667*1000*60*60*24*AE772*1/1000*1/1000</f>
        <v>6.8544103620628793E-2</v>
      </c>
      <c r="AN772" s="4">
        <f t="shared" ref="AN772:AN835" si="364">$AB772*1/35.314667*1000*60*60*24*AF772*1/1000*1/1000</f>
        <v>6.4486708052492875E-2</v>
      </c>
      <c r="AO772" s="4">
        <f t="shared" ref="AO772:AO835" si="365">$AB772*1/35.314667*1000*60*60*24*AG772*1/1000*1/1000</f>
        <v>4.0337234819742135E-3</v>
      </c>
      <c r="AP772" s="4">
        <f t="shared" ref="AP772:AP835" si="366">$AB772*1/35.314667*1000*60*60*24*AH772*1/1000*1/1000</f>
        <v>9.114805265019215E-3</v>
      </c>
      <c r="AQ772" s="4">
        <f t="shared" ref="AQ772:AQ835" si="367">$AB772*1/35.314667*1000*60*60*24*AI772*1/1000*1/1000</f>
        <v>3.2014129325246179E-2</v>
      </c>
      <c r="AR772" s="4">
        <f t="shared" ref="AR772:AR835" si="368">$AB772*1/35.314667*1000*60*60*24*AJ772*1/1000*1/1000</f>
        <v>1.0928613111373839E-2</v>
      </c>
      <c r="AS772" s="5">
        <f t="shared" ref="AS772:AS835" si="369">AS771+AL772</f>
        <v>6089.9645709099041</v>
      </c>
      <c r="AT772" s="5">
        <f t="shared" ref="AT772:AT835" si="370">AT771+AM772</f>
        <v>238.37823150204002</v>
      </c>
      <c r="AU772" s="5">
        <f t="shared" ref="AU772:AU835" si="371">AU771+AN772</f>
        <v>210.07353579984488</v>
      </c>
      <c r="AV772" s="5">
        <f t="shared" ref="AV772:AV835" si="372">AV771+AO772</f>
        <v>28.570250218696636</v>
      </c>
      <c r="AW772" s="5">
        <f t="shared" ref="AW772:AW835" si="373">AW771+AP772</f>
        <v>27.692044971763007</v>
      </c>
      <c r="AX772" s="5">
        <f t="shared" ref="AX772:AX835" si="374">AX771+AQ772</f>
        <v>89.032468748151473</v>
      </c>
      <c r="AY772" s="5">
        <f t="shared" ref="AY772:AY835" si="375">AY771+AR772</f>
        <v>34.664525431323256</v>
      </c>
    </row>
    <row r="773" spans="1:51" x14ac:dyDescent="0.25">
      <c r="A773" s="2">
        <v>42744</v>
      </c>
      <c r="B773" s="299">
        <v>2017</v>
      </c>
      <c r="C773" s="1" t="s">
        <v>50</v>
      </c>
      <c r="D773" s="3">
        <v>0</v>
      </c>
      <c r="E773" s="3">
        <v>23.962500000000045</v>
      </c>
      <c r="F773" s="3">
        <v>1.4882857142857133</v>
      </c>
      <c r="G773" s="3">
        <v>1.1028785714285727</v>
      </c>
      <c r="H773" s="3">
        <v>0.41476428571428486</v>
      </c>
      <c r="I773" s="3">
        <v>0.10435714285714308</v>
      </c>
      <c r="J773" s="3">
        <v>0.33777142857142883</v>
      </c>
      <c r="K773" s="3">
        <v>9.5969230769230751E-2</v>
      </c>
      <c r="L773" s="3">
        <f t="shared" si="348"/>
        <v>0.28412477388961882</v>
      </c>
      <c r="M773" s="4">
        <f t="shared" si="349"/>
        <v>0</v>
      </c>
      <c r="N773" s="4">
        <f t="shared" si="350"/>
        <v>0</v>
      </c>
      <c r="O773" s="4">
        <f t="shared" si="351"/>
        <v>0</v>
      </c>
      <c r="P773" s="4">
        <f t="shared" si="352"/>
        <v>0</v>
      </c>
      <c r="Q773" s="4">
        <f t="shared" si="353"/>
        <v>0</v>
      </c>
      <c r="R773" s="4">
        <f t="shared" si="354"/>
        <v>0</v>
      </c>
      <c r="S773" s="4">
        <f t="shared" si="355"/>
        <v>0</v>
      </c>
      <c r="T773" s="5">
        <f t="shared" si="356"/>
        <v>10441.257556334811</v>
      </c>
      <c r="U773" s="5">
        <f t="shared" si="357"/>
        <v>313.96101393628339</v>
      </c>
      <c r="V773" s="5">
        <f t="shared" si="358"/>
        <v>256.3979910448698</v>
      </c>
      <c r="W773" s="5">
        <f t="shared" si="347"/>
        <v>56.06236858919813</v>
      </c>
      <c r="X773" s="5">
        <f t="shared" si="347"/>
        <v>29.152507149652614</v>
      </c>
      <c r="Y773" s="5">
        <f t="shared" si="347"/>
        <v>90.530968700229707</v>
      </c>
      <c r="Z773" s="5">
        <f t="shared" si="345"/>
        <v>32.708611247711772</v>
      </c>
      <c r="AA773" s="4">
        <v>2.1523733333333312E-2</v>
      </c>
      <c r="AB773" s="4">
        <f t="shared" si="359"/>
        <v>2.1523733333333312E-2</v>
      </c>
      <c r="AC773" s="3">
        <f t="shared" si="360"/>
        <v>52.659439206944754</v>
      </c>
      <c r="AD773" s="4">
        <v>29.920000000000041</v>
      </c>
      <c r="AE773" s="4">
        <v>1.3030049999999991</v>
      </c>
      <c r="AF773" s="4">
        <v>1.2258750000000014</v>
      </c>
      <c r="AG773" s="4">
        <v>7.6679999999999873E-2</v>
      </c>
      <c r="AH773" s="4">
        <v>0.17327000000000006</v>
      </c>
      <c r="AI773" s="4">
        <v>0.60858000000000156</v>
      </c>
      <c r="AJ773" s="4">
        <v>0.20775000000000043</v>
      </c>
      <c r="AK773" s="3">
        <f t="shared" si="361"/>
        <v>0.34136843143054307</v>
      </c>
      <c r="AL773" s="4">
        <f t="shared" si="362"/>
        <v>1.5755704210717891</v>
      </c>
      <c r="AM773" s="4">
        <f t="shared" si="363"/>
        <v>6.861551258384499E-2</v>
      </c>
      <c r="AN773" s="4">
        <f t="shared" si="364"/>
        <v>6.4553890037813463E-2</v>
      </c>
      <c r="AO773" s="4">
        <f t="shared" si="365"/>
        <v>4.0379257983885163E-3</v>
      </c>
      <c r="AP773" s="4">
        <f t="shared" si="366"/>
        <v>9.1243010313873212E-3</v>
      </c>
      <c r="AQ773" s="4">
        <f t="shared" si="367"/>
        <v>3.2047481512562523E-2</v>
      </c>
      <c r="AR773" s="4">
        <f t="shared" si="368"/>
        <v>1.0939998495242796E-2</v>
      </c>
      <c r="AS773" s="5">
        <f t="shared" si="369"/>
        <v>6091.5401413309755</v>
      </c>
      <c r="AT773" s="5">
        <f t="shared" si="370"/>
        <v>238.44684701462387</v>
      </c>
      <c r="AU773" s="5">
        <f t="shared" si="371"/>
        <v>210.13808968988269</v>
      </c>
      <c r="AV773" s="5">
        <f t="shared" si="372"/>
        <v>28.574288144495025</v>
      </c>
      <c r="AW773" s="5">
        <f t="shared" si="373"/>
        <v>27.701169272794395</v>
      </c>
      <c r="AX773" s="5">
        <f t="shared" si="374"/>
        <v>89.064516229664036</v>
      </c>
      <c r="AY773" s="5">
        <f t="shared" si="375"/>
        <v>34.675465429818502</v>
      </c>
    </row>
    <row r="774" spans="1:51" x14ac:dyDescent="0.25">
      <c r="A774" s="2">
        <v>42745</v>
      </c>
      <c r="B774" s="299">
        <v>2017</v>
      </c>
      <c r="C774" s="1" t="s">
        <v>51</v>
      </c>
      <c r="D774" s="3">
        <v>3.9772203432476096E-2</v>
      </c>
      <c r="E774" s="3">
        <v>45.913524305555626</v>
      </c>
      <c r="F774" s="3">
        <v>1.5691848772321404</v>
      </c>
      <c r="G774" s="3">
        <v>1.2293469122023784</v>
      </c>
      <c r="H774" s="3">
        <v>0.35512814360119055</v>
      </c>
      <c r="I774" s="3">
        <v>0.15503757440476179</v>
      </c>
      <c r="J774" s="3">
        <v>0.40403789682539748</v>
      </c>
      <c r="K774" s="3">
        <v>0.103291266025641</v>
      </c>
      <c r="L774" s="3">
        <f t="shared" si="348"/>
        <v>0.25564746979731379</v>
      </c>
      <c r="M774" s="4">
        <f t="shared" si="349"/>
        <v>4.467647601040313</v>
      </c>
      <c r="N774" s="4">
        <f t="shared" si="350"/>
        <v>0.15269063219149609</v>
      </c>
      <c r="O774" s="4">
        <f t="shared" si="351"/>
        <v>0.11962246127297821</v>
      </c>
      <c r="P774" s="4">
        <f t="shared" si="352"/>
        <v>3.4555992440549348E-2</v>
      </c>
      <c r="Q774" s="4">
        <f t="shared" si="353"/>
        <v>1.5086039632917714E-2</v>
      </c>
      <c r="R774" s="4">
        <f t="shared" si="354"/>
        <v>3.931519019251023E-2</v>
      </c>
      <c r="S774" s="4">
        <f t="shared" si="355"/>
        <v>1.0050828897315407E-2</v>
      </c>
      <c r="T774" s="5">
        <f t="shared" si="356"/>
        <v>10445.725203935852</v>
      </c>
      <c r="U774" s="5">
        <f t="shared" si="357"/>
        <v>314.11370456847487</v>
      </c>
      <c r="V774" s="5">
        <f t="shared" si="358"/>
        <v>256.51761350614277</v>
      </c>
      <c r="W774" s="5">
        <f t="shared" si="347"/>
        <v>56.096924581638682</v>
      </c>
      <c r="X774" s="5">
        <f t="shared" si="347"/>
        <v>29.167593189285533</v>
      </c>
      <c r="Y774" s="5">
        <f t="shared" si="347"/>
        <v>90.570283890422218</v>
      </c>
      <c r="Z774" s="5">
        <f t="shared" si="345"/>
        <v>32.718662076609085</v>
      </c>
      <c r="AA774" s="4">
        <v>5.961120000000001E-2</v>
      </c>
      <c r="AB774" s="4">
        <f t="shared" si="359"/>
        <v>5.961120000000001E-2</v>
      </c>
      <c r="AC774" s="3">
        <f t="shared" si="360"/>
        <v>145.84330301061595</v>
      </c>
      <c r="AD774" s="4">
        <v>29.920000000000041</v>
      </c>
      <c r="AE774" s="4">
        <v>1.3030049999999991</v>
      </c>
      <c r="AF774" s="4">
        <v>1.2258750000000014</v>
      </c>
      <c r="AG774" s="4">
        <v>7.6679999999999873E-2</v>
      </c>
      <c r="AH774" s="4">
        <v>0.17327000000000006</v>
      </c>
      <c r="AI774" s="4">
        <v>0.60858000000000156</v>
      </c>
      <c r="AJ774" s="4">
        <v>0.20775000000000043</v>
      </c>
      <c r="AK774" s="3">
        <f t="shared" si="361"/>
        <v>0.34136843143054307</v>
      </c>
      <c r="AL774" s="4">
        <f t="shared" si="362"/>
        <v>4.3636316260776358</v>
      </c>
      <c r="AM774" s="4">
        <f t="shared" si="363"/>
        <v>0.19003455303934755</v>
      </c>
      <c r="AN774" s="4">
        <f t="shared" si="364"/>
        <v>0.17878565907813906</v>
      </c>
      <c r="AO774" s="4">
        <f t="shared" si="365"/>
        <v>1.1183264474854016E-2</v>
      </c>
      <c r="AP774" s="4">
        <f t="shared" si="366"/>
        <v>2.5270269112649443E-2</v>
      </c>
      <c r="AQ774" s="4">
        <f t="shared" si="367"/>
        <v>8.8757317346200904E-2</v>
      </c>
      <c r="AR774" s="4">
        <f t="shared" si="368"/>
        <v>3.0298946200455534E-2</v>
      </c>
      <c r="AS774" s="5">
        <f t="shared" si="369"/>
        <v>6095.9037729570528</v>
      </c>
      <c r="AT774" s="5">
        <f t="shared" si="370"/>
        <v>238.63688156766321</v>
      </c>
      <c r="AU774" s="5">
        <f t="shared" si="371"/>
        <v>210.31687534896082</v>
      </c>
      <c r="AV774" s="5">
        <f t="shared" si="372"/>
        <v>28.58547140896988</v>
      </c>
      <c r="AW774" s="5">
        <f t="shared" si="373"/>
        <v>27.726439541907045</v>
      </c>
      <c r="AX774" s="5">
        <f t="shared" si="374"/>
        <v>89.153273547010244</v>
      </c>
      <c r="AY774" s="5">
        <f t="shared" si="375"/>
        <v>34.705764376018955</v>
      </c>
    </row>
    <row r="775" spans="1:51" x14ac:dyDescent="0.25">
      <c r="A775" s="2">
        <v>42746</v>
      </c>
      <c r="B775" s="299">
        <v>2017</v>
      </c>
      <c r="C775" s="1" t="s">
        <v>52</v>
      </c>
      <c r="D775" s="3">
        <v>0.49702151139656464</v>
      </c>
      <c r="E775" s="3">
        <v>65.601475838093023</v>
      </c>
      <c r="F775" s="3">
        <v>1.7512347293823509</v>
      </c>
      <c r="G775" s="3">
        <v>1.4922636212736562</v>
      </c>
      <c r="H775" s="3">
        <v>0.2445731904434002</v>
      </c>
      <c r="I775" s="3">
        <v>0.15760528582104275</v>
      </c>
      <c r="J775" s="3">
        <v>0.52823044010936204</v>
      </c>
      <c r="K775" s="3">
        <v>0.17499384152668898</v>
      </c>
      <c r="L775" s="3">
        <f t="shared" si="348"/>
        <v>0.33128314508050538</v>
      </c>
      <c r="M775" s="4">
        <f t="shared" si="349"/>
        <v>79.771438296877037</v>
      </c>
      <c r="N775" s="4">
        <f t="shared" si="350"/>
        <v>2.1295025969088517</v>
      </c>
      <c r="O775" s="4">
        <f t="shared" si="351"/>
        <v>1.8145935570245573</v>
      </c>
      <c r="P775" s="4">
        <f t="shared" si="352"/>
        <v>0.29740116241709835</v>
      </c>
      <c r="Q775" s="4">
        <f t="shared" si="353"/>
        <v>0.19164813249269197</v>
      </c>
      <c r="R775" s="4">
        <f t="shared" si="354"/>
        <v>0.64232856687117301</v>
      </c>
      <c r="S775" s="4">
        <f t="shared" si="355"/>
        <v>0.2127926278081359</v>
      </c>
      <c r="T775" s="5">
        <f t="shared" si="356"/>
        <v>10525.496642232729</v>
      </c>
      <c r="U775" s="5">
        <f t="shared" si="357"/>
        <v>316.24320716538375</v>
      </c>
      <c r="V775" s="5">
        <f t="shared" si="358"/>
        <v>258.33220706316735</v>
      </c>
      <c r="W775" s="5">
        <f t="shared" si="347"/>
        <v>56.394325744055777</v>
      </c>
      <c r="X775" s="5">
        <f t="shared" si="347"/>
        <v>29.359241321778224</v>
      </c>
      <c r="Y775" s="5">
        <f t="shared" si="347"/>
        <v>91.212612457293389</v>
      </c>
      <c r="Z775" s="5">
        <f t="shared" si="345"/>
        <v>32.93145470441722</v>
      </c>
      <c r="AA775" s="4">
        <v>0.34430026666666663</v>
      </c>
      <c r="AB775" s="4">
        <f t="shared" si="359"/>
        <v>0.34430026666666663</v>
      </c>
      <c r="AC775" s="3">
        <f t="shared" si="360"/>
        <v>842.35660610929722</v>
      </c>
      <c r="AD775" s="4">
        <v>35.271569861932555</v>
      </c>
      <c r="AE775" s="4">
        <v>1.3830507089717703</v>
      </c>
      <c r="AF775" s="4">
        <v>1.2881530697909123</v>
      </c>
      <c r="AG775" s="4">
        <v>9.7692654868833481E-2</v>
      </c>
      <c r="AH775" s="4">
        <v>0.15051873691163117</v>
      </c>
      <c r="AI775" s="4">
        <v>0.57217514730596952</v>
      </c>
      <c r="AJ775" s="4">
        <v>0.21764058115142179</v>
      </c>
      <c r="AK775" s="3">
        <f t="shared" si="361"/>
        <v>0.38037405535029106</v>
      </c>
      <c r="AL775" s="4">
        <f t="shared" si="362"/>
        <v>29.711239881044477</v>
      </c>
      <c r="AM775" s="4">
        <f t="shared" si="363"/>
        <v>1.1650219012865177</v>
      </c>
      <c r="AN775" s="4">
        <f t="shared" si="364"/>
        <v>1.0850842480183454</v>
      </c>
      <c r="AO775" s="4">
        <f t="shared" si="365"/>
        <v>8.2292053197117479E-2</v>
      </c>
      <c r="AP775" s="4">
        <f t="shared" si="366"/>
        <v>0.12679045238073983</v>
      </c>
      <c r="AQ775" s="4">
        <f t="shared" si="367"/>
        <v>0.48197551518474363</v>
      </c>
      <c r="AR775" s="4">
        <f t="shared" si="368"/>
        <v>0.18333098129036673</v>
      </c>
      <c r="AS775" s="5">
        <f t="shared" si="369"/>
        <v>6125.6150128380968</v>
      </c>
      <c r="AT775" s="5">
        <f t="shared" si="370"/>
        <v>239.80190346894972</v>
      </c>
      <c r="AU775" s="5">
        <f t="shared" si="371"/>
        <v>211.40195959697917</v>
      </c>
      <c r="AV775" s="5">
        <f t="shared" si="372"/>
        <v>28.667763462166999</v>
      </c>
      <c r="AW775" s="5">
        <f t="shared" si="373"/>
        <v>27.853229994287783</v>
      </c>
      <c r="AX775" s="5">
        <f t="shared" si="374"/>
        <v>89.635249062194987</v>
      </c>
      <c r="AY775" s="5">
        <f t="shared" si="375"/>
        <v>34.889095357309323</v>
      </c>
    </row>
    <row r="776" spans="1:51" x14ac:dyDescent="0.25">
      <c r="A776" s="2">
        <v>42747</v>
      </c>
      <c r="B776" s="299">
        <v>2017</v>
      </c>
      <c r="C776" s="1" t="s">
        <v>53</v>
      </c>
      <c r="D776" s="3">
        <v>0.49939511719452101</v>
      </c>
      <c r="E776" s="3">
        <v>58.949054426763404</v>
      </c>
      <c r="F776" s="3">
        <v>1.9013115613704279</v>
      </c>
      <c r="G776" s="3">
        <v>1.6923073011424583</v>
      </c>
      <c r="H776" s="3">
        <v>0.17164750088017341</v>
      </c>
      <c r="I776" s="3">
        <v>7.3857633481625468E-2</v>
      </c>
      <c r="J776" s="3">
        <v>0.61141051127473955</v>
      </c>
      <c r="K776" s="3">
        <v>0.27663942666384173</v>
      </c>
      <c r="L776" s="3">
        <f t="shared" si="348"/>
        <v>0.4524610250600235</v>
      </c>
      <c r="M776" s="4">
        <f t="shared" si="349"/>
        <v>72.024418725458148</v>
      </c>
      <c r="N776" s="4">
        <f t="shared" si="350"/>
        <v>2.3230374321581304</v>
      </c>
      <c r="O776" s="4">
        <f t="shared" si="351"/>
        <v>2.0676743818013885</v>
      </c>
      <c r="P776" s="4">
        <f t="shared" si="352"/>
        <v>0.20972026772594385</v>
      </c>
      <c r="Q776" s="4">
        <f t="shared" si="353"/>
        <v>9.0239837969935024E-2</v>
      </c>
      <c r="R776" s="4">
        <f t="shared" si="354"/>
        <v>0.74702617549036254</v>
      </c>
      <c r="S776" s="4">
        <f t="shared" si="355"/>
        <v>0.33800022910903837</v>
      </c>
      <c r="T776" s="5">
        <f t="shared" si="356"/>
        <v>10597.521060958186</v>
      </c>
      <c r="U776" s="5">
        <f t="shared" si="357"/>
        <v>318.56624459754187</v>
      </c>
      <c r="V776" s="5">
        <f t="shared" si="358"/>
        <v>260.39988144496874</v>
      </c>
      <c r="W776" s="5">
        <f t="shared" si="347"/>
        <v>56.604046011781719</v>
      </c>
      <c r="X776" s="5">
        <f t="shared" si="347"/>
        <v>29.44948115974816</v>
      </c>
      <c r="Y776" s="5">
        <f t="shared" si="347"/>
        <v>91.959638632783751</v>
      </c>
      <c r="Z776" s="5">
        <f t="shared" si="345"/>
        <v>33.269454933526255</v>
      </c>
      <c r="AA776" s="4">
        <v>0.31282080000000018</v>
      </c>
      <c r="AB776" s="4">
        <f t="shared" si="359"/>
        <v>0.31282080000000018</v>
      </c>
      <c r="AC776" s="3">
        <f t="shared" si="360"/>
        <v>765.33971338311119</v>
      </c>
      <c r="AD776" s="4">
        <v>43.805154236365532</v>
      </c>
      <c r="AE776" s="4">
        <v>1.5106911638186522</v>
      </c>
      <c r="AF776" s="4">
        <v>1.387461343241281</v>
      </c>
      <c r="AG776" s="4">
        <v>0.13119932074075699</v>
      </c>
      <c r="AH776" s="4">
        <v>0.11423969577071828</v>
      </c>
      <c r="AI776" s="4">
        <v>0.51412416598305344</v>
      </c>
      <c r="AJ776" s="4">
        <v>0.23341204839287752</v>
      </c>
      <c r="AK776" s="3">
        <f t="shared" si="361"/>
        <v>0.45399937181822969</v>
      </c>
      <c r="AL776" s="4">
        <f t="shared" si="362"/>
        <v>33.525824187962982</v>
      </c>
      <c r="AM776" s="4">
        <f t="shared" si="363"/>
        <v>1.1561919423273659</v>
      </c>
      <c r="AN776" s="4">
        <f t="shared" si="364"/>
        <v>1.0618792667664283</v>
      </c>
      <c r="AO776" s="4">
        <f t="shared" si="365"/>
        <v>0.10041205053178984</v>
      </c>
      <c r="AP776" s="4">
        <f t="shared" si="366"/>
        <v>8.7432176018135355E-2</v>
      </c>
      <c r="AQ776" s="4">
        <f t="shared" si="367"/>
        <v>0.39347964183680118</v>
      </c>
      <c r="AR776" s="4">
        <f t="shared" si="368"/>
        <v>0.17863951021716978</v>
      </c>
      <c r="AS776" s="5">
        <f t="shared" si="369"/>
        <v>6159.1408370260597</v>
      </c>
      <c r="AT776" s="5">
        <f t="shared" si="370"/>
        <v>240.95809541127707</v>
      </c>
      <c r="AU776" s="5">
        <f t="shared" si="371"/>
        <v>212.46383886374559</v>
      </c>
      <c r="AV776" s="5">
        <f t="shared" si="372"/>
        <v>28.768175512698789</v>
      </c>
      <c r="AW776" s="5">
        <f t="shared" si="373"/>
        <v>27.94066217030592</v>
      </c>
      <c r="AX776" s="5">
        <f t="shared" si="374"/>
        <v>90.028728704031792</v>
      </c>
      <c r="AY776" s="5">
        <f t="shared" si="375"/>
        <v>35.067734867526489</v>
      </c>
    </row>
    <row r="777" spans="1:51" x14ac:dyDescent="0.25">
      <c r="A777" s="2">
        <v>42748</v>
      </c>
      <c r="B777" s="299">
        <v>2017</v>
      </c>
      <c r="C777" s="1" t="s">
        <v>54</v>
      </c>
      <c r="D777" s="3">
        <v>0.4255011503117001</v>
      </c>
      <c r="E777" s="3">
        <v>58.949054426763404</v>
      </c>
      <c r="F777" s="3">
        <v>1.9013115613704279</v>
      </c>
      <c r="G777" s="3">
        <v>1.6923073011424583</v>
      </c>
      <c r="H777" s="3">
        <v>0.17164750088017341</v>
      </c>
      <c r="I777" s="3">
        <v>7.3857633481625468E-2</v>
      </c>
      <c r="J777" s="3">
        <v>0.61141051127473955</v>
      </c>
      <c r="K777" s="3">
        <v>0.27663942666384173</v>
      </c>
      <c r="L777" s="3">
        <f t="shared" si="348"/>
        <v>0.4524610250600235</v>
      </c>
      <c r="M777" s="4">
        <f t="shared" si="349"/>
        <v>61.367185947628691</v>
      </c>
      <c r="N777" s="4">
        <f t="shared" si="350"/>
        <v>1.9793046939531969</v>
      </c>
      <c r="O777" s="4">
        <f t="shared" si="351"/>
        <v>1.7617269325118996</v>
      </c>
      <c r="P777" s="4">
        <f t="shared" si="352"/>
        <v>0.17868860164747694</v>
      </c>
      <c r="Q777" s="4">
        <f t="shared" si="353"/>
        <v>7.6887325362439571E-2</v>
      </c>
      <c r="R777" s="4">
        <f t="shared" si="354"/>
        <v>0.63649099889034022</v>
      </c>
      <c r="S777" s="4">
        <f t="shared" si="355"/>
        <v>0.28798736979940159</v>
      </c>
      <c r="T777" s="5">
        <f t="shared" si="356"/>
        <v>10658.888246905815</v>
      </c>
      <c r="U777" s="5">
        <f t="shared" si="357"/>
        <v>320.54554929149509</v>
      </c>
      <c r="V777" s="5">
        <f t="shared" si="358"/>
        <v>262.16160837748066</v>
      </c>
      <c r="W777" s="5">
        <f t="shared" si="347"/>
        <v>56.782734613429199</v>
      </c>
      <c r="X777" s="5">
        <f t="shared" si="347"/>
        <v>29.526368485110599</v>
      </c>
      <c r="Y777" s="5">
        <f t="shared" si="347"/>
        <v>92.596129631674089</v>
      </c>
      <c r="Z777" s="5">
        <f t="shared" si="345"/>
        <v>33.557442303325658</v>
      </c>
      <c r="AA777" s="4">
        <v>0.23038133333333324</v>
      </c>
      <c r="AB777" s="4">
        <f t="shared" si="359"/>
        <v>0.23038133333333324</v>
      </c>
      <c r="AC777" s="3">
        <f t="shared" si="360"/>
        <v>563.64533183903427</v>
      </c>
      <c r="AD777" s="4">
        <v>43.805154236365532</v>
      </c>
      <c r="AE777" s="4">
        <v>1.5106911638186522</v>
      </c>
      <c r="AF777" s="4">
        <v>1.387461343241281</v>
      </c>
      <c r="AG777" s="4">
        <v>0.13119932074075699</v>
      </c>
      <c r="AH777" s="4">
        <v>0.11423969577071828</v>
      </c>
      <c r="AI777" s="4">
        <v>0.51412416598305344</v>
      </c>
      <c r="AJ777" s="4">
        <v>0.23341204839287752</v>
      </c>
      <c r="AK777" s="3">
        <f t="shared" si="361"/>
        <v>0.45399937181822969</v>
      </c>
      <c r="AL777" s="4">
        <f t="shared" si="362"/>
        <v>24.690570695816334</v>
      </c>
      <c r="AM777" s="4">
        <f t="shared" si="363"/>
        <v>0.85149402233686122</v>
      </c>
      <c r="AN777" s="4">
        <f t="shared" si="364"/>
        <v>0.78203610922506417</v>
      </c>
      <c r="AO777" s="4">
        <f t="shared" si="365"/>
        <v>7.3949884675979877E-2</v>
      </c>
      <c r="AP777" s="4">
        <f t="shared" si="366"/>
        <v>6.4390671231876834E-2</v>
      </c>
      <c r="AQ777" s="4">
        <f t="shared" si="367"/>
        <v>0.28978368614198496</v>
      </c>
      <c r="AR777" s="4">
        <f t="shared" si="368"/>
        <v>0.13156161147163217</v>
      </c>
      <c r="AS777" s="5">
        <f t="shared" si="369"/>
        <v>6183.8314077218756</v>
      </c>
      <c r="AT777" s="5">
        <f t="shared" si="370"/>
        <v>241.80958943361392</v>
      </c>
      <c r="AU777" s="5">
        <f t="shared" si="371"/>
        <v>213.24587497297065</v>
      </c>
      <c r="AV777" s="5">
        <f t="shared" si="372"/>
        <v>28.842125397374769</v>
      </c>
      <c r="AW777" s="5">
        <f t="shared" si="373"/>
        <v>28.005052841537797</v>
      </c>
      <c r="AX777" s="5">
        <f t="shared" si="374"/>
        <v>90.31851239017378</v>
      </c>
      <c r="AY777" s="5">
        <f t="shared" si="375"/>
        <v>35.199296478998122</v>
      </c>
    </row>
    <row r="778" spans="1:51" x14ac:dyDescent="0.25">
      <c r="A778" s="2">
        <v>42749</v>
      </c>
      <c r="B778" s="299">
        <v>2017</v>
      </c>
      <c r="C778" s="1" t="s">
        <v>55</v>
      </c>
      <c r="D778" s="3">
        <v>0.39426629635152621</v>
      </c>
      <c r="E778" s="3">
        <v>58.949054426763404</v>
      </c>
      <c r="F778" s="3">
        <v>1.9013115613704279</v>
      </c>
      <c r="G778" s="3">
        <v>1.6923073011424583</v>
      </c>
      <c r="H778" s="3">
        <v>0.17164750088017341</v>
      </c>
      <c r="I778" s="3">
        <v>7.3857633481625468E-2</v>
      </c>
      <c r="J778" s="3">
        <v>0.61141051127473955</v>
      </c>
      <c r="K778" s="3">
        <v>0.27663942666384173</v>
      </c>
      <c r="L778" s="3">
        <f t="shared" si="348"/>
        <v>0.4524610250600235</v>
      </c>
      <c r="M778" s="4">
        <f t="shared" si="349"/>
        <v>56.862391801674278</v>
      </c>
      <c r="N778" s="4">
        <f t="shared" si="350"/>
        <v>1.8340094508897498</v>
      </c>
      <c r="O778" s="4">
        <f t="shared" si="351"/>
        <v>1.632403466724782</v>
      </c>
      <c r="P778" s="4">
        <f t="shared" si="352"/>
        <v>0.16557156924293923</v>
      </c>
      <c r="Q778" s="4">
        <f t="shared" si="353"/>
        <v>7.124324102253847E-2</v>
      </c>
      <c r="R778" s="4">
        <f t="shared" si="354"/>
        <v>0.58976796798257092</v>
      </c>
      <c r="S778" s="4">
        <f t="shared" si="355"/>
        <v>0.26684701934096122</v>
      </c>
      <c r="T778" s="5">
        <f t="shared" si="356"/>
        <v>10715.75063870749</v>
      </c>
      <c r="U778" s="5">
        <f t="shared" si="357"/>
        <v>322.37955874238486</v>
      </c>
      <c r="V778" s="5">
        <f t="shared" si="358"/>
        <v>263.79401184420544</v>
      </c>
      <c r="W778" s="5">
        <f t="shared" si="347"/>
        <v>56.948306182672141</v>
      </c>
      <c r="X778" s="5">
        <f t="shared" si="347"/>
        <v>29.597611726133138</v>
      </c>
      <c r="Y778" s="5">
        <f t="shared" si="347"/>
        <v>93.185897599656656</v>
      </c>
      <c r="Z778" s="5">
        <f t="shared" si="345"/>
        <v>33.824289322666623</v>
      </c>
      <c r="AA778" s="4">
        <v>0.25439413333333322</v>
      </c>
      <c r="AB778" s="4">
        <f t="shared" si="359"/>
        <v>0.25439413333333322</v>
      </c>
      <c r="AC778" s="3">
        <f t="shared" si="360"/>
        <v>622.39446063585956</v>
      </c>
      <c r="AD778" s="4">
        <v>43.805154236365532</v>
      </c>
      <c r="AE778" s="4">
        <v>1.5106911638186522</v>
      </c>
      <c r="AF778" s="4">
        <v>1.387461343241281</v>
      </c>
      <c r="AG778" s="4">
        <v>0.13119932074075699</v>
      </c>
      <c r="AH778" s="4">
        <v>0.11423969577071828</v>
      </c>
      <c r="AI778" s="4">
        <v>0.51412416598305344</v>
      </c>
      <c r="AJ778" s="4">
        <v>0.23341204839287752</v>
      </c>
      <c r="AK778" s="3">
        <f t="shared" si="361"/>
        <v>0.45399937181822969</v>
      </c>
      <c r="AL778" s="4">
        <f t="shared" si="362"/>
        <v>27.264085344013367</v>
      </c>
      <c r="AM778" s="4">
        <f t="shared" si="363"/>
        <v>0.94024581209226898</v>
      </c>
      <c r="AN778" s="4">
        <f t="shared" si="364"/>
        <v>0.86354825437976235</v>
      </c>
      <c r="AO778" s="4">
        <f t="shared" si="365"/>
        <v>8.1657730468234602E-2</v>
      </c>
      <c r="AP778" s="4">
        <f t="shared" si="366"/>
        <v>7.1102153832420897E-2</v>
      </c>
      <c r="AQ778" s="4">
        <f t="shared" si="367"/>
        <v>0.31998803298688372</v>
      </c>
      <c r="AR778" s="4">
        <f t="shared" si="368"/>
        <v>0.14527436596539617</v>
      </c>
      <c r="AS778" s="5">
        <f t="shared" si="369"/>
        <v>6211.0954930658891</v>
      </c>
      <c r="AT778" s="5">
        <f t="shared" si="370"/>
        <v>242.74983524570618</v>
      </c>
      <c r="AU778" s="5">
        <f t="shared" si="371"/>
        <v>214.10942322735042</v>
      </c>
      <c r="AV778" s="5">
        <f t="shared" si="372"/>
        <v>28.923783127843002</v>
      </c>
      <c r="AW778" s="5">
        <f t="shared" si="373"/>
        <v>28.076154995370217</v>
      </c>
      <c r="AX778" s="5">
        <f t="shared" si="374"/>
        <v>90.638500423160664</v>
      </c>
      <c r="AY778" s="5">
        <f t="shared" si="375"/>
        <v>35.344570844963521</v>
      </c>
    </row>
    <row r="779" spans="1:51" x14ac:dyDescent="0.25">
      <c r="A779" s="2">
        <v>42750</v>
      </c>
      <c r="B779" s="299">
        <v>2017</v>
      </c>
      <c r="C779" s="1" t="s">
        <v>56</v>
      </c>
      <c r="D779" s="3">
        <v>0.4197461392295545</v>
      </c>
      <c r="E779" s="3">
        <v>58.949054426763404</v>
      </c>
      <c r="F779" s="3">
        <v>1.9013115613704279</v>
      </c>
      <c r="G779" s="3">
        <v>1.6923073011424583</v>
      </c>
      <c r="H779" s="3">
        <v>0.17164750088017341</v>
      </c>
      <c r="I779" s="3">
        <v>7.3857633481625468E-2</v>
      </c>
      <c r="J779" s="3">
        <v>0.61141051127473955</v>
      </c>
      <c r="K779" s="3">
        <v>0.27663942666384173</v>
      </c>
      <c r="L779" s="3">
        <f t="shared" si="348"/>
        <v>0.4524610250600235</v>
      </c>
      <c r="M779" s="4">
        <f t="shared" si="349"/>
        <v>60.537179178081814</v>
      </c>
      <c r="N779" s="4">
        <f t="shared" si="350"/>
        <v>1.9525340954711505</v>
      </c>
      <c r="O779" s="4">
        <f t="shared" si="351"/>
        <v>1.7378991284909393</v>
      </c>
      <c r="P779" s="4">
        <f t="shared" si="352"/>
        <v>0.17627179294559439</v>
      </c>
      <c r="Q779" s="4">
        <f t="shared" si="353"/>
        <v>7.5847404767129242E-2</v>
      </c>
      <c r="R779" s="4">
        <f t="shared" si="354"/>
        <v>0.62788229654108341</v>
      </c>
      <c r="S779" s="4">
        <f t="shared" si="355"/>
        <v>0.28409226751002026</v>
      </c>
      <c r="T779" s="5">
        <f t="shared" si="356"/>
        <v>10776.287817885572</v>
      </c>
      <c r="U779" s="5">
        <f t="shared" si="357"/>
        <v>324.33209283785601</v>
      </c>
      <c r="V779" s="5">
        <f t="shared" si="358"/>
        <v>265.53191097269638</v>
      </c>
      <c r="W779" s="5">
        <f t="shared" si="347"/>
        <v>57.124577975617733</v>
      </c>
      <c r="X779" s="5">
        <f t="shared" si="347"/>
        <v>29.673459130900266</v>
      </c>
      <c r="Y779" s="5">
        <f t="shared" si="347"/>
        <v>93.813779896197744</v>
      </c>
      <c r="Z779" s="5">
        <f t="shared" si="345"/>
        <v>34.108381590176641</v>
      </c>
      <c r="AA779" s="4">
        <v>0.2285221333333334</v>
      </c>
      <c r="AB779" s="4">
        <f t="shared" si="359"/>
        <v>0.2285221333333334</v>
      </c>
      <c r="AC779" s="3">
        <f t="shared" si="360"/>
        <v>559.09665862062377</v>
      </c>
      <c r="AD779" s="4">
        <v>43.805154236365532</v>
      </c>
      <c r="AE779" s="4">
        <v>1.5106911638186522</v>
      </c>
      <c r="AF779" s="4">
        <v>1.387461343241281</v>
      </c>
      <c r="AG779" s="4">
        <v>0.13119932074075699</v>
      </c>
      <c r="AH779" s="4">
        <v>0.11423969577071828</v>
      </c>
      <c r="AI779" s="4">
        <v>0.51412416598305344</v>
      </c>
      <c r="AJ779" s="4">
        <v>0.23341204839287752</v>
      </c>
      <c r="AK779" s="3">
        <f t="shared" si="361"/>
        <v>0.45399937181822969</v>
      </c>
      <c r="AL779" s="4">
        <f t="shared" si="362"/>
        <v>24.491315363913028</v>
      </c>
      <c r="AM779" s="4">
        <f t="shared" si="363"/>
        <v>0.84462238189870986</v>
      </c>
      <c r="AN779" s="4">
        <f t="shared" si="364"/>
        <v>0.77572500097148256</v>
      </c>
      <c r="AO779" s="4">
        <f t="shared" si="365"/>
        <v>7.3353101839452733E-2</v>
      </c>
      <c r="AP779" s="4">
        <f t="shared" si="366"/>
        <v>6.38710321872452E-2</v>
      </c>
      <c r="AQ779" s="4">
        <f t="shared" si="367"/>
        <v>0.2874451033172401</v>
      </c>
      <c r="AR779" s="4">
        <f t="shared" si="368"/>
        <v>0.13049989633825312</v>
      </c>
      <c r="AS779" s="5">
        <f t="shared" si="369"/>
        <v>6235.5868084298017</v>
      </c>
      <c r="AT779" s="5">
        <f t="shared" si="370"/>
        <v>243.5944576276049</v>
      </c>
      <c r="AU779" s="5">
        <f t="shared" si="371"/>
        <v>214.8851482283219</v>
      </c>
      <c r="AV779" s="5">
        <f t="shared" si="372"/>
        <v>28.997136229682454</v>
      </c>
      <c r="AW779" s="5">
        <f t="shared" si="373"/>
        <v>28.140026027557461</v>
      </c>
      <c r="AX779" s="5">
        <f t="shared" si="374"/>
        <v>90.925945526477904</v>
      </c>
      <c r="AY779" s="5">
        <f t="shared" si="375"/>
        <v>35.475070741301771</v>
      </c>
    </row>
    <row r="780" spans="1:51" x14ac:dyDescent="0.25">
      <c r="A780" s="2">
        <v>42751</v>
      </c>
      <c r="B780" s="299">
        <v>2017</v>
      </c>
      <c r="C780" s="1" t="s">
        <v>57</v>
      </c>
      <c r="D780" s="3">
        <v>0.37755349521354881</v>
      </c>
      <c r="E780" s="3">
        <v>64.135688069494861</v>
      </c>
      <c r="F780" s="3">
        <v>1.7843025059220965</v>
      </c>
      <c r="G780" s="3">
        <v>1.5363410422616972</v>
      </c>
      <c r="H780" s="3">
        <v>0.22850481816675738</v>
      </c>
      <c r="I780" s="3">
        <v>0.13915241327167971</v>
      </c>
      <c r="J780" s="3">
        <v>0.54655825240003797</v>
      </c>
      <c r="K780" s="3">
        <v>0.19739032638741724</v>
      </c>
      <c r="L780" s="3">
        <f t="shared" si="348"/>
        <v>0.36115148846557521</v>
      </c>
      <c r="M780" s="4">
        <f t="shared" si="349"/>
        <v>59.242977892327353</v>
      </c>
      <c r="N780" s="4">
        <f t="shared" si="350"/>
        <v>1.6481836726695249</v>
      </c>
      <c r="O780" s="4">
        <f t="shared" si="351"/>
        <v>1.4191384101650559</v>
      </c>
      <c r="P780" s="4">
        <f t="shared" si="352"/>
        <v>0.21107290337752374</v>
      </c>
      <c r="Q780" s="4">
        <f t="shared" si="353"/>
        <v>0.12853691277445195</v>
      </c>
      <c r="R780" s="4">
        <f t="shared" si="354"/>
        <v>0.50486304019564177</v>
      </c>
      <c r="S780" s="4">
        <f t="shared" si="355"/>
        <v>0.18233203843791154</v>
      </c>
      <c r="T780" s="5">
        <f t="shared" si="356"/>
        <v>10835.530795777899</v>
      </c>
      <c r="U780" s="5">
        <f t="shared" si="357"/>
        <v>325.98027651052553</v>
      </c>
      <c r="V780" s="5">
        <f t="shared" si="358"/>
        <v>266.95104938286141</v>
      </c>
      <c r="W780" s="5">
        <f t="shared" si="347"/>
        <v>57.33565087899526</v>
      </c>
      <c r="X780" s="5">
        <f t="shared" si="347"/>
        <v>29.801996043674716</v>
      </c>
      <c r="Y780" s="5">
        <f t="shared" si="347"/>
        <v>94.318642936393388</v>
      </c>
      <c r="Z780" s="5">
        <f t="shared" si="345"/>
        <v>34.290713628614554</v>
      </c>
      <c r="AA780" s="4">
        <v>0.20560693333333335</v>
      </c>
      <c r="AB780" s="4">
        <f t="shared" si="359"/>
        <v>0.20560693333333335</v>
      </c>
      <c r="AC780" s="3">
        <f t="shared" si="360"/>
        <v>503.03289112141431</v>
      </c>
      <c r="AD780" s="4">
        <v>37.151851164773753</v>
      </c>
      <c r="AE780" s="4">
        <v>1.411174876988883</v>
      </c>
      <c r="AF780" s="4">
        <v>1.3100345537714999</v>
      </c>
      <c r="AG780" s="4">
        <v>0.10507547955247737</v>
      </c>
      <c r="AH780" s="4">
        <v>0.14252504988058248</v>
      </c>
      <c r="AI780" s="4">
        <v>0.55938425311617435</v>
      </c>
      <c r="AJ780" s="4">
        <v>0.2211156502046239</v>
      </c>
      <c r="AK780" s="3">
        <f t="shared" si="361"/>
        <v>0.39528400910974881</v>
      </c>
      <c r="AL780" s="4">
        <f t="shared" si="362"/>
        <v>18.688603101928621</v>
      </c>
      <c r="AM780" s="4">
        <f t="shared" si="363"/>
        <v>0.70986737824962387</v>
      </c>
      <c r="AN780" s="4">
        <f t="shared" si="364"/>
        <v>0.65899046905262948</v>
      </c>
      <c r="AO780" s="4">
        <f t="shared" si="365"/>
        <v>5.2856422265251744E-2</v>
      </c>
      <c r="AP780" s="4">
        <f t="shared" si="366"/>
        <v>7.1694787898653189E-2</v>
      </c>
      <c r="AQ780" s="4">
        <f t="shared" si="367"/>
        <v>0.28138867809282214</v>
      </c>
      <c r="AR780" s="4">
        <f t="shared" si="368"/>
        <v>0.11122844479462329</v>
      </c>
      <c r="AS780" s="5">
        <f t="shared" si="369"/>
        <v>6254.2754115317302</v>
      </c>
      <c r="AT780" s="5">
        <f t="shared" si="370"/>
        <v>244.30432500585451</v>
      </c>
      <c r="AU780" s="5">
        <f t="shared" si="371"/>
        <v>215.54413869737454</v>
      </c>
      <c r="AV780" s="5">
        <f t="shared" si="372"/>
        <v>29.049992651947704</v>
      </c>
      <c r="AW780" s="5">
        <f t="shared" si="373"/>
        <v>28.211720815456115</v>
      </c>
      <c r="AX780" s="5">
        <f t="shared" si="374"/>
        <v>91.207334204570728</v>
      </c>
      <c r="AY780" s="5">
        <f t="shared" si="375"/>
        <v>35.586299186096397</v>
      </c>
    </row>
    <row r="781" spans="1:51" x14ac:dyDescent="0.25">
      <c r="A781" s="2">
        <v>42752</v>
      </c>
      <c r="B781" s="299">
        <v>2017</v>
      </c>
      <c r="C781" s="1" t="s">
        <v>58</v>
      </c>
      <c r="D781" s="3">
        <v>0.51991012571258455</v>
      </c>
      <c r="E781" s="3">
        <v>59.963830574254352</v>
      </c>
      <c r="F781" s="3">
        <v>1.8784184853044501</v>
      </c>
      <c r="G781" s="3">
        <v>1.6617921635353528</v>
      </c>
      <c r="H781" s="3">
        <v>0.18277175861015707</v>
      </c>
      <c r="I781" s="3">
        <v>8.6632699092723087E-2</v>
      </c>
      <c r="J781" s="3">
        <v>0.59872202584273271</v>
      </c>
      <c r="K781" s="3">
        <v>0.26113416791410654</v>
      </c>
      <c r="L781" s="3">
        <f t="shared" si="348"/>
        <v>0.43615259944136259</v>
      </c>
      <c r="M781" s="4">
        <f t="shared" si="349"/>
        <v>76.273955877730216</v>
      </c>
      <c r="N781" s="4">
        <f t="shared" si="350"/>
        <v>2.3893471663823247</v>
      </c>
      <c r="O781" s="4">
        <f t="shared" si="351"/>
        <v>2.1137986173597532</v>
      </c>
      <c r="P781" s="4">
        <f t="shared" si="352"/>
        <v>0.23248556535532219</v>
      </c>
      <c r="Q781" s="4">
        <f t="shared" si="353"/>
        <v>0.11019674034974218</v>
      </c>
      <c r="R781" s="4">
        <f t="shared" si="354"/>
        <v>0.76157405130420508</v>
      </c>
      <c r="S781" s="4">
        <f t="shared" si="355"/>
        <v>0.33216250214341869</v>
      </c>
      <c r="T781" s="5">
        <f t="shared" si="356"/>
        <v>10911.804751655629</v>
      </c>
      <c r="U781" s="5">
        <f t="shared" si="357"/>
        <v>328.36962367690785</v>
      </c>
      <c r="V781" s="5">
        <f t="shared" si="358"/>
        <v>269.06484800022116</v>
      </c>
      <c r="W781" s="5">
        <f t="shared" si="347"/>
        <v>57.568136444350586</v>
      </c>
      <c r="X781" s="5">
        <f t="shared" si="347"/>
        <v>29.912192784024459</v>
      </c>
      <c r="Y781" s="5">
        <f t="shared" si="347"/>
        <v>95.080216987697597</v>
      </c>
      <c r="Z781" s="5">
        <f t="shared" si="345"/>
        <v>34.622876130757973</v>
      </c>
      <c r="AA781" s="4">
        <v>0.36366133333333339</v>
      </c>
      <c r="AB781" s="4">
        <f t="shared" si="359"/>
        <v>0.36366133333333339</v>
      </c>
      <c r="AC781" s="3">
        <f t="shared" si="360"/>
        <v>889.72491797813086</v>
      </c>
      <c r="AD781" s="4">
        <v>42.503421026706263</v>
      </c>
      <c r="AE781" s="4">
        <v>1.4912205859606533</v>
      </c>
      <c r="AF781" s="4">
        <v>1.3723126235624112</v>
      </c>
      <c r="AG781" s="4">
        <v>0.12608813442131103</v>
      </c>
      <c r="AH781" s="4">
        <v>0.11977378679221347</v>
      </c>
      <c r="AI781" s="4">
        <v>0.5229794004221423</v>
      </c>
      <c r="AJ781" s="4">
        <v>0.23100623135604526</v>
      </c>
      <c r="AK781" s="3">
        <f t="shared" si="361"/>
        <v>0.44171191287760087</v>
      </c>
      <c r="AL781" s="4">
        <f t="shared" si="362"/>
        <v>37.8163527867762</v>
      </c>
      <c r="AM781" s="4">
        <f t="shared" si="363"/>
        <v>1.3267761135311427</v>
      </c>
      <c r="AN781" s="4">
        <f t="shared" si="364"/>
        <v>1.2209807364394201</v>
      </c>
      <c r="AO781" s="4">
        <f t="shared" si="365"/>
        <v>0.11218375505601651</v>
      </c>
      <c r="AP781" s="4">
        <f t="shared" si="366"/>
        <v>0.10656572262963228</v>
      </c>
      <c r="AQ781" s="4">
        <f t="shared" si="367"/>
        <v>0.46530780414484268</v>
      </c>
      <c r="AR781" s="4">
        <f t="shared" si="368"/>
        <v>0.20553200024569451</v>
      </c>
      <c r="AS781" s="5">
        <f t="shared" si="369"/>
        <v>6292.0917643185066</v>
      </c>
      <c r="AT781" s="5">
        <f t="shared" si="370"/>
        <v>245.63110111938565</v>
      </c>
      <c r="AU781" s="5">
        <f t="shared" si="371"/>
        <v>216.76511943381396</v>
      </c>
      <c r="AV781" s="5">
        <f t="shared" si="372"/>
        <v>29.16217640700372</v>
      </c>
      <c r="AW781" s="5">
        <f t="shared" si="373"/>
        <v>28.318286538085747</v>
      </c>
      <c r="AX781" s="5">
        <f t="shared" si="374"/>
        <v>91.67264200871557</v>
      </c>
      <c r="AY781" s="5">
        <f t="shared" si="375"/>
        <v>35.791831186342094</v>
      </c>
    </row>
    <row r="782" spans="1:51" x14ac:dyDescent="0.25">
      <c r="A782" s="2">
        <v>42753</v>
      </c>
      <c r="B782" s="299">
        <v>2017</v>
      </c>
      <c r="C782" s="1" t="s">
        <v>59</v>
      </c>
      <c r="D782" s="3">
        <v>0.37523235086938839</v>
      </c>
      <c r="E782" s="3">
        <v>58.949054426763404</v>
      </c>
      <c r="F782" s="3">
        <v>1.9013115613704279</v>
      </c>
      <c r="G782" s="3">
        <v>1.6923073011424583</v>
      </c>
      <c r="H782" s="3">
        <v>0.17164750088017341</v>
      </c>
      <c r="I782" s="3">
        <v>7.3857633481625468E-2</v>
      </c>
      <c r="J782" s="3">
        <v>0.61141051127473955</v>
      </c>
      <c r="K782" s="3">
        <v>0.27663942666384173</v>
      </c>
      <c r="L782" s="3">
        <f t="shared" si="348"/>
        <v>0.4524610250600235</v>
      </c>
      <c r="M782" s="4">
        <f t="shared" si="349"/>
        <v>54.117253108479865</v>
      </c>
      <c r="N782" s="4">
        <f t="shared" si="350"/>
        <v>1.7454692022684555</v>
      </c>
      <c r="O782" s="4">
        <f t="shared" si="351"/>
        <v>1.5535961253973116</v>
      </c>
      <c r="P782" s="4">
        <f t="shared" si="352"/>
        <v>0.15757829096496984</v>
      </c>
      <c r="Q782" s="4">
        <f t="shared" si="353"/>
        <v>6.7803839840793106E-2</v>
      </c>
      <c r="R782" s="4">
        <f t="shared" si="354"/>
        <v>0.56129581235179193</v>
      </c>
      <c r="S782" s="4">
        <f t="shared" si="355"/>
        <v>0.25396447861859039</v>
      </c>
      <c r="T782" s="5">
        <f t="shared" si="356"/>
        <v>10965.922004764108</v>
      </c>
      <c r="U782" s="5">
        <f t="shared" si="357"/>
        <v>330.1150928791763</v>
      </c>
      <c r="V782" s="5">
        <f t="shared" si="358"/>
        <v>270.61844412561845</v>
      </c>
      <c r="W782" s="5">
        <f t="shared" si="347"/>
        <v>57.725714735315556</v>
      </c>
      <c r="X782" s="5">
        <f t="shared" si="347"/>
        <v>29.979996623865251</v>
      </c>
      <c r="Y782" s="5">
        <f t="shared" si="347"/>
        <v>95.641512800049384</v>
      </c>
      <c r="Z782" s="5">
        <f t="shared" si="345"/>
        <v>34.876840609376565</v>
      </c>
      <c r="AA782" s="4">
        <v>0.20210506666666675</v>
      </c>
      <c r="AB782" s="4">
        <f t="shared" si="359"/>
        <v>0.20210506666666675</v>
      </c>
      <c r="AC782" s="3">
        <f t="shared" si="360"/>
        <v>494.46530983854404</v>
      </c>
      <c r="AD782" s="4">
        <v>43.805154236365532</v>
      </c>
      <c r="AE782" s="4">
        <v>1.5106911638186522</v>
      </c>
      <c r="AF782" s="4">
        <v>1.387461343241281</v>
      </c>
      <c r="AG782" s="4">
        <v>0.13119932074075699</v>
      </c>
      <c r="AH782" s="4">
        <v>0.11423969577071828</v>
      </c>
      <c r="AI782" s="4">
        <v>0.51412416598305344</v>
      </c>
      <c r="AJ782" s="4">
        <v>0.23341204839287752</v>
      </c>
      <c r="AK782" s="3">
        <f t="shared" si="361"/>
        <v>0.45399937181822969</v>
      </c>
      <c r="AL782" s="4">
        <f t="shared" si="362"/>
        <v>21.660129162009689</v>
      </c>
      <c r="AM782" s="4">
        <f t="shared" si="363"/>
        <v>0.74698437438794052</v>
      </c>
      <c r="AN782" s="4">
        <f t="shared" si="364"/>
        <v>0.68605150297480244</v>
      </c>
      <c r="AO782" s="4">
        <f t="shared" si="365"/>
        <v>6.4873512780684914E-2</v>
      </c>
      <c r="AP782" s="4">
        <f t="shared" si="366"/>
        <v>5.6487566565129224E-2</v>
      </c>
      <c r="AQ782" s="4">
        <f t="shared" si="367"/>
        <v>0.25421656502829354</v>
      </c>
      <c r="AR782" s="4">
        <f t="shared" si="368"/>
        <v>0.11541416082863341</v>
      </c>
      <c r="AS782" s="5">
        <f t="shared" si="369"/>
        <v>6313.7518934805166</v>
      </c>
      <c r="AT782" s="5">
        <f t="shared" si="370"/>
        <v>246.3780854937736</v>
      </c>
      <c r="AU782" s="5">
        <f t="shared" si="371"/>
        <v>217.45117093678877</v>
      </c>
      <c r="AV782" s="5">
        <f t="shared" si="372"/>
        <v>29.227049919784406</v>
      </c>
      <c r="AW782" s="5">
        <f t="shared" si="373"/>
        <v>28.374774104650875</v>
      </c>
      <c r="AX782" s="5">
        <f t="shared" si="374"/>
        <v>91.926858573743857</v>
      </c>
      <c r="AY782" s="5">
        <f t="shared" si="375"/>
        <v>35.907245347170729</v>
      </c>
    </row>
    <row r="783" spans="1:51" x14ac:dyDescent="0.25">
      <c r="A783" s="2">
        <v>42754</v>
      </c>
      <c r="B783" s="299">
        <v>2017</v>
      </c>
      <c r="C783" s="1" t="s">
        <v>60</v>
      </c>
      <c r="D783" s="3">
        <v>0.18336317190129883</v>
      </c>
      <c r="E783" s="3">
        <v>68.19479265945867</v>
      </c>
      <c r="F783" s="3">
        <v>1.6927302016581847</v>
      </c>
      <c r="G783" s="3">
        <v>1.4142804918332736</v>
      </c>
      <c r="H783" s="3">
        <v>0.27300184908669234</v>
      </c>
      <c r="I783" s="3">
        <v>0.19025267571607032</v>
      </c>
      <c r="J783" s="3">
        <v>0.49580431067201136</v>
      </c>
      <c r="K783" s="3">
        <v>0.13536929138847706</v>
      </c>
      <c r="L783" s="3">
        <f t="shared" si="348"/>
        <v>0.27302967819097418</v>
      </c>
      <c r="M783" s="4">
        <f t="shared" si="349"/>
        <v>30.592992012808576</v>
      </c>
      <c r="N783" s="4">
        <f t="shared" si="350"/>
        <v>0.75937882526850053</v>
      </c>
      <c r="O783" s="4">
        <f t="shared" si="351"/>
        <v>0.63446298614891605</v>
      </c>
      <c r="P783" s="4">
        <f t="shared" si="352"/>
        <v>0.122471864241862</v>
      </c>
      <c r="Q783" s="4">
        <f t="shared" si="353"/>
        <v>8.5349604590225336E-2</v>
      </c>
      <c r="R783" s="4">
        <f t="shared" si="354"/>
        <v>0.22242368844860874</v>
      </c>
      <c r="S783" s="4">
        <f t="shared" si="355"/>
        <v>6.0728268079173149E-2</v>
      </c>
      <c r="T783" s="5">
        <f t="shared" si="356"/>
        <v>10996.514996776918</v>
      </c>
      <c r="U783" s="5">
        <f t="shared" si="357"/>
        <v>330.87447170444483</v>
      </c>
      <c r="V783" s="5">
        <f t="shared" si="358"/>
        <v>271.25290711176734</v>
      </c>
      <c r="W783" s="5">
        <f t="shared" si="347"/>
        <v>57.848186599557415</v>
      </c>
      <c r="X783" s="5">
        <f t="shared" si="347"/>
        <v>30.065346228455475</v>
      </c>
      <c r="Y783" s="5">
        <f t="shared" si="347"/>
        <v>95.863936488497998</v>
      </c>
      <c r="Z783" s="5">
        <f t="shared" si="345"/>
        <v>34.937568877455739</v>
      </c>
      <c r="AA783" s="4">
        <v>0.16120266666666669</v>
      </c>
      <c r="AB783" s="4">
        <f t="shared" si="359"/>
        <v>0.16120266666666669</v>
      </c>
      <c r="AC783" s="3">
        <f t="shared" si="360"/>
        <v>394.39449903350362</v>
      </c>
      <c r="AD783" s="4">
        <v>31.94491832613669</v>
      </c>
      <c r="AE783" s="4">
        <v>1.3332925655568864</v>
      </c>
      <c r="AF783" s="4">
        <v>1.249439675056021</v>
      </c>
      <c r="AG783" s="4">
        <v>8.4630734274693517E-2</v>
      </c>
      <c r="AH783" s="4">
        <v>0.1646614139665632</v>
      </c>
      <c r="AI783" s="4">
        <v>0.59480519087253003</v>
      </c>
      <c r="AJ783" s="4">
        <v>0.21149238205729504</v>
      </c>
      <c r="AK783" s="3">
        <f t="shared" si="361"/>
        <v>0.35556579751271705</v>
      </c>
      <c r="AL783" s="4">
        <f t="shared" si="362"/>
        <v>12.598900059902867</v>
      </c>
      <c r="AM783" s="4">
        <f t="shared" si="363"/>
        <v>0.52584325345790295</v>
      </c>
      <c r="AN783" s="4">
        <f t="shared" si="364"/>
        <v>0.49277213471630288</v>
      </c>
      <c r="AO783" s="4">
        <f t="shared" si="365"/>
        <v>3.3377896047105317E-2</v>
      </c>
      <c r="AP783" s="4">
        <f t="shared" si="366"/>
        <v>6.4941555871491044E-2</v>
      </c>
      <c r="AQ783" s="4">
        <f t="shared" si="367"/>
        <v>0.23458789527669896</v>
      </c>
      <c r="AR783" s="4">
        <f t="shared" si="368"/>
        <v>8.3411432070889219E-2</v>
      </c>
      <c r="AS783" s="5">
        <f t="shared" si="369"/>
        <v>6326.3507935404195</v>
      </c>
      <c r="AT783" s="5">
        <f t="shared" si="370"/>
        <v>246.9039287472315</v>
      </c>
      <c r="AU783" s="5">
        <f t="shared" si="371"/>
        <v>217.94394307150506</v>
      </c>
      <c r="AV783" s="5">
        <f t="shared" si="372"/>
        <v>29.260427815831513</v>
      </c>
      <c r="AW783" s="5">
        <f t="shared" si="373"/>
        <v>28.439715660522367</v>
      </c>
      <c r="AX783" s="5">
        <f t="shared" si="374"/>
        <v>92.161446469020561</v>
      </c>
      <c r="AY783" s="5">
        <f t="shared" si="375"/>
        <v>35.990656779241618</v>
      </c>
    </row>
    <row r="784" spans="1:51" x14ac:dyDescent="0.25">
      <c r="A784" s="2">
        <v>42755</v>
      </c>
      <c r="B784" s="299">
        <v>2017</v>
      </c>
      <c r="C784" s="1" t="s">
        <v>61</v>
      </c>
      <c r="D784" s="3">
        <v>0.44469215192886918</v>
      </c>
      <c r="E784" s="3">
        <v>60.64034800591498</v>
      </c>
      <c r="F784" s="3">
        <v>1.8631564345937985</v>
      </c>
      <c r="G784" s="3">
        <v>1.6414487384639493</v>
      </c>
      <c r="H784" s="3">
        <v>0.19018793043014617</v>
      </c>
      <c r="I784" s="3">
        <v>9.5149409500121462E-2</v>
      </c>
      <c r="J784" s="3">
        <v>0.59026303555472814</v>
      </c>
      <c r="K784" s="3">
        <v>0.25079732874761645</v>
      </c>
      <c r="L784" s="3">
        <f t="shared" si="348"/>
        <v>0.42489079213967307</v>
      </c>
      <c r="M784" s="4">
        <f t="shared" si="349"/>
        <v>65.975057437394199</v>
      </c>
      <c r="N784" s="4">
        <f t="shared" si="350"/>
        <v>2.0270637756759968</v>
      </c>
      <c r="O784" s="4">
        <f t="shared" si="351"/>
        <v>1.785851802666667</v>
      </c>
      <c r="P784" s="4">
        <f t="shared" si="352"/>
        <v>0.2069193209907717</v>
      </c>
      <c r="Q784" s="4">
        <f t="shared" si="353"/>
        <v>0.10351998237695363</v>
      </c>
      <c r="R784" s="4">
        <f t="shared" si="354"/>
        <v>0.64219020758415335</v>
      </c>
      <c r="S784" s="4">
        <f t="shared" si="355"/>
        <v>0.27286070600477202</v>
      </c>
      <c r="T784" s="5">
        <f t="shared" si="356"/>
        <v>11062.490054214311</v>
      </c>
      <c r="U784" s="5">
        <f t="shared" si="357"/>
        <v>332.9015354801208</v>
      </c>
      <c r="V784" s="5">
        <f t="shared" si="358"/>
        <v>273.03875891443403</v>
      </c>
      <c r="W784" s="5">
        <f t="shared" si="347"/>
        <v>58.055105920548186</v>
      </c>
      <c r="X784" s="5">
        <f t="shared" si="347"/>
        <v>30.16886621083243</v>
      </c>
      <c r="Y784" s="5">
        <f t="shared" si="347"/>
        <v>96.506126696082148</v>
      </c>
      <c r="Z784" s="5">
        <f t="shared" si="345"/>
        <v>35.21042958346051</v>
      </c>
      <c r="AA784" s="4">
        <v>0.34118666666666658</v>
      </c>
      <c r="AB784" s="4">
        <f t="shared" si="359"/>
        <v>0.34118666666666658</v>
      </c>
      <c r="AC784" s="3">
        <f t="shared" si="360"/>
        <v>834.73894855075366</v>
      </c>
      <c r="AD784" s="4">
        <v>41.635598886933415</v>
      </c>
      <c r="AE784" s="4">
        <v>1.478240200721987</v>
      </c>
      <c r="AF784" s="4">
        <v>1.3622134771098313</v>
      </c>
      <c r="AG784" s="4">
        <v>0.12268067687501373</v>
      </c>
      <c r="AH784" s="4">
        <v>0.1234631808065436</v>
      </c>
      <c r="AI784" s="4">
        <v>0.52888289004820155</v>
      </c>
      <c r="AJ784" s="4">
        <v>0.22940235333149042</v>
      </c>
      <c r="AK784" s="3">
        <f t="shared" si="361"/>
        <v>0.43374886510430138</v>
      </c>
      <c r="AL784" s="4">
        <f t="shared" si="362"/>
        <v>34.754856037159726</v>
      </c>
      <c r="AM784" s="4">
        <f t="shared" si="363"/>
        <v>1.2339446708561264</v>
      </c>
      <c r="AN784" s="4">
        <f t="shared" si="364"/>
        <v>1.1370926455843264</v>
      </c>
      <c r="AO784" s="4">
        <f t="shared" si="365"/>
        <v>0.10240633922214372</v>
      </c>
      <c r="AP784" s="4">
        <f t="shared" si="366"/>
        <v>0.10305952573118579</v>
      </c>
      <c r="AQ784" s="4">
        <f t="shared" si="367"/>
        <v>0.44147914754531958</v>
      </c>
      <c r="AR784" s="4">
        <f t="shared" si="368"/>
        <v>0.19149107921499678</v>
      </c>
      <c r="AS784" s="5">
        <f t="shared" si="369"/>
        <v>6361.1056495775792</v>
      </c>
      <c r="AT784" s="5">
        <f t="shared" si="370"/>
        <v>248.13787341808762</v>
      </c>
      <c r="AU784" s="5">
        <f t="shared" si="371"/>
        <v>219.08103571708938</v>
      </c>
      <c r="AV784" s="5">
        <f t="shared" si="372"/>
        <v>29.362834155053655</v>
      </c>
      <c r="AW784" s="5">
        <f t="shared" si="373"/>
        <v>28.542775186253554</v>
      </c>
      <c r="AX784" s="5">
        <f t="shared" si="374"/>
        <v>92.602925616565884</v>
      </c>
      <c r="AY784" s="5">
        <f t="shared" si="375"/>
        <v>36.182147858456617</v>
      </c>
    </row>
    <row r="785" spans="1:51" x14ac:dyDescent="0.25">
      <c r="A785" s="2">
        <v>42756</v>
      </c>
      <c r="B785" s="299">
        <v>2017</v>
      </c>
      <c r="C785" s="1" t="s">
        <v>62</v>
      </c>
      <c r="D785" s="3">
        <v>0.37876135174411346</v>
      </c>
      <c r="E785" s="3">
        <v>58.949054426763404</v>
      </c>
      <c r="F785" s="3">
        <v>1.9013115613704279</v>
      </c>
      <c r="G785" s="3">
        <v>1.6923073011424583</v>
      </c>
      <c r="H785" s="3">
        <v>0.17164750088017341</v>
      </c>
      <c r="I785" s="3">
        <v>7.3857633481625468E-2</v>
      </c>
      <c r="J785" s="3">
        <v>0.61141051127473955</v>
      </c>
      <c r="K785" s="3">
        <v>0.27663942666384173</v>
      </c>
      <c r="L785" s="3">
        <f t="shared" si="348"/>
        <v>0.4524610250600235</v>
      </c>
      <c r="M785" s="4">
        <f t="shared" si="349"/>
        <v>54.626217309234562</v>
      </c>
      <c r="N785" s="4">
        <f t="shared" si="350"/>
        <v>1.7618850638735097</v>
      </c>
      <c r="O785" s="4">
        <f t="shared" si="351"/>
        <v>1.5682074510807014</v>
      </c>
      <c r="P785" s="4">
        <f t="shared" si="352"/>
        <v>0.1590602898527646</v>
      </c>
      <c r="Q785" s="4">
        <f t="shared" si="353"/>
        <v>6.8441524223692082E-2</v>
      </c>
      <c r="R785" s="4">
        <f t="shared" si="354"/>
        <v>0.56657471063489473</v>
      </c>
      <c r="S785" s="4">
        <f t="shared" si="355"/>
        <v>0.25635297434695065</v>
      </c>
      <c r="T785" s="5">
        <f t="shared" si="356"/>
        <v>11117.116271523546</v>
      </c>
      <c r="U785" s="5">
        <f t="shared" si="357"/>
        <v>334.66342054399433</v>
      </c>
      <c r="V785" s="5">
        <f t="shared" si="358"/>
        <v>274.60696636551472</v>
      </c>
      <c r="W785" s="5">
        <f t="shared" si="347"/>
        <v>58.214166210400954</v>
      </c>
      <c r="X785" s="5">
        <f t="shared" si="347"/>
        <v>30.237307735056124</v>
      </c>
      <c r="Y785" s="5">
        <f t="shared" si="347"/>
        <v>97.072701406717044</v>
      </c>
      <c r="Z785" s="5">
        <f t="shared" si="345"/>
        <v>35.466782557807463</v>
      </c>
      <c r="AA785" s="4">
        <v>0.20715253333333342</v>
      </c>
      <c r="AB785" s="4">
        <f t="shared" si="359"/>
        <v>0.20715253333333342</v>
      </c>
      <c r="AC785" s="3">
        <f t="shared" si="360"/>
        <v>506.81431825479217</v>
      </c>
      <c r="AD785" s="4">
        <v>43.805154236365532</v>
      </c>
      <c r="AE785" s="4">
        <v>1.5106911638186522</v>
      </c>
      <c r="AF785" s="4">
        <v>1.387461343241281</v>
      </c>
      <c r="AG785" s="4">
        <v>0.13119932074075699</v>
      </c>
      <c r="AH785" s="4">
        <v>0.11423969577071828</v>
      </c>
      <c r="AI785" s="4">
        <v>0.51412416598305344</v>
      </c>
      <c r="AJ785" s="4">
        <v>0.23341204839287752</v>
      </c>
      <c r="AK785" s="3">
        <f t="shared" si="361"/>
        <v>0.45399937181822969</v>
      </c>
      <c r="AL785" s="4">
        <f t="shared" si="362"/>
        <v>22.201079380349615</v>
      </c>
      <c r="AM785" s="4">
        <f t="shared" si="363"/>
        <v>0.76563991228428874</v>
      </c>
      <c r="AN785" s="4">
        <f t="shared" si="364"/>
        <v>0.70318527477970805</v>
      </c>
      <c r="AO785" s="4">
        <f t="shared" si="365"/>
        <v>6.6493694296718558E-2</v>
      </c>
      <c r="AP785" s="4">
        <f t="shared" si="366"/>
        <v>5.7898313529671445E-2</v>
      </c>
      <c r="AQ785" s="4">
        <f t="shared" si="367"/>
        <v>0.26056548868101481</v>
      </c>
      <c r="AR785" s="4">
        <f t="shared" si="368"/>
        <v>0.11829656817869076</v>
      </c>
      <c r="AS785" s="5">
        <f t="shared" si="369"/>
        <v>6383.3067289579285</v>
      </c>
      <c r="AT785" s="5">
        <f t="shared" si="370"/>
        <v>248.90351333037191</v>
      </c>
      <c r="AU785" s="5">
        <f t="shared" si="371"/>
        <v>219.78422099186909</v>
      </c>
      <c r="AV785" s="5">
        <f t="shared" si="372"/>
        <v>29.429327849350372</v>
      </c>
      <c r="AW785" s="5">
        <f t="shared" si="373"/>
        <v>28.600673499783227</v>
      </c>
      <c r="AX785" s="5">
        <f t="shared" si="374"/>
        <v>92.863491105246894</v>
      </c>
      <c r="AY785" s="5">
        <f t="shared" si="375"/>
        <v>36.300444426635309</v>
      </c>
    </row>
    <row r="786" spans="1:51" x14ac:dyDescent="0.25">
      <c r="A786" s="2">
        <v>42757</v>
      </c>
      <c r="B786" s="299">
        <v>2017</v>
      </c>
      <c r="C786" s="1" t="s">
        <v>63</v>
      </c>
      <c r="D786" s="3">
        <v>0.26151581428655413</v>
      </c>
      <c r="E786" s="3">
        <v>67.631028133074807</v>
      </c>
      <c r="F786" s="3">
        <v>1.7054485772503944</v>
      </c>
      <c r="G786" s="3">
        <v>1.4312333460594437</v>
      </c>
      <c r="H786" s="3">
        <v>0.26682170590336801</v>
      </c>
      <c r="I786" s="3">
        <v>0.18315541704323832</v>
      </c>
      <c r="J786" s="3">
        <v>0.50285346924534846</v>
      </c>
      <c r="K786" s="3">
        <v>0.14398332402721883</v>
      </c>
      <c r="L786" s="3">
        <f t="shared" si="348"/>
        <v>0.28633256571402432</v>
      </c>
      <c r="M786" s="4">
        <f t="shared" si="349"/>
        <v>43.271562072990349</v>
      </c>
      <c r="N786" s="4">
        <f t="shared" si="350"/>
        <v>1.0911770234747182</v>
      </c>
      <c r="O786" s="4">
        <f t="shared" si="351"/>
        <v>0.91572913031995329</v>
      </c>
      <c r="P786" s="4">
        <f t="shared" si="352"/>
        <v>0.17071738118043361</v>
      </c>
      <c r="Q786" s="4">
        <f t="shared" si="353"/>
        <v>0.11718616759745829</v>
      </c>
      <c r="R786" s="4">
        <f t="shared" si="354"/>
        <v>0.32173479701142266</v>
      </c>
      <c r="S786" s="4">
        <f t="shared" si="355"/>
        <v>9.2123149907761437E-2</v>
      </c>
      <c r="T786" s="5">
        <f t="shared" si="356"/>
        <v>11160.387833596536</v>
      </c>
      <c r="U786" s="5">
        <f t="shared" si="357"/>
        <v>335.75459756746903</v>
      </c>
      <c r="V786" s="5">
        <f t="shared" si="358"/>
        <v>275.52269549583468</v>
      </c>
      <c r="W786" s="5">
        <f t="shared" si="347"/>
        <v>58.384883591581385</v>
      </c>
      <c r="X786" s="5">
        <f t="shared" si="347"/>
        <v>30.354493902653584</v>
      </c>
      <c r="Y786" s="5">
        <f t="shared" si="347"/>
        <v>97.394436203728461</v>
      </c>
      <c r="Z786" s="5">
        <f t="shared" si="345"/>
        <v>35.558905707715226</v>
      </c>
      <c r="AA786" s="4">
        <v>0.17827146666666668</v>
      </c>
      <c r="AB786" s="4">
        <f t="shared" si="359"/>
        <v>0.17827146666666668</v>
      </c>
      <c r="AC786" s="3">
        <f t="shared" si="360"/>
        <v>436.15460737602314</v>
      </c>
      <c r="AD786" s="4">
        <v>32.668103442614068</v>
      </c>
      <c r="AE786" s="4">
        <v>1.344109553255775</v>
      </c>
      <c r="AF786" s="4">
        <v>1.2578556304331709</v>
      </c>
      <c r="AG786" s="4">
        <v>8.7470282229941243E-2</v>
      </c>
      <c r="AH786" s="4">
        <v>0.16158691895462143</v>
      </c>
      <c r="AI786" s="4">
        <v>0.58988561618414725</v>
      </c>
      <c r="AJ786" s="4">
        <v>0.21282894707775743</v>
      </c>
      <c r="AK786" s="3">
        <f t="shared" si="361"/>
        <v>0.36079697697073132</v>
      </c>
      <c r="AL786" s="4">
        <f t="shared" si="362"/>
        <v>14.248343830732647</v>
      </c>
      <c r="AM786" s="4">
        <f t="shared" si="363"/>
        <v>0.58623957447063435</v>
      </c>
      <c r="AN786" s="4">
        <f t="shared" si="364"/>
        <v>0.54861952862729968</v>
      </c>
      <c r="AO786" s="4">
        <f t="shared" si="365"/>
        <v>3.8150566603069945E-2</v>
      </c>
      <c r="AP786" s="4">
        <f t="shared" si="366"/>
        <v>7.0476879193754172E-2</v>
      </c>
      <c r="AQ786" s="4">
        <f t="shared" si="367"/>
        <v>0.25728132932356024</v>
      </c>
      <c r="AR786" s="4">
        <f t="shared" si="368"/>
        <v>9.2826325850951685E-2</v>
      </c>
      <c r="AS786" s="5">
        <f t="shared" si="369"/>
        <v>6397.5550727886612</v>
      </c>
      <c r="AT786" s="5">
        <f t="shared" si="370"/>
        <v>249.48975290484253</v>
      </c>
      <c r="AU786" s="5">
        <f t="shared" si="371"/>
        <v>220.3328405204964</v>
      </c>
      <c r="AV786" s="5">
        <f t="shared" si="372"/>
        <v>29.46747841595344</v>
      </c>
      <c r="AW786" s="5">
        <f t="shared" si="373"/>
        <v>28.671150378976982</v>
      </c>
      <c r="AX786" s="5">
        <f t="shared" si="374"/>
        <v>93.120772434570455</v>
      </c>
      <c r="AY786" s="5">
        <f t="shared" si="375"/>
        <v>36.393270752486259</v>
      </c>
    </row>
    <row r="787" spans="1:51" x14ac:dyDescent="0.25">
      <c r="A787" s="2">
        <v>42758</v>
      </c>
      <c r="B787" s="299">
        <v>2017</v>
      </c>
      <c r="C787" s="1" t="s">
        <v>64</v>
      </c>
      <c r="D787" s="3">
        <v>0.35930922066236376</v>
      </c>
      <c r="E787" s="3">
        <v>62.557147395620113</v>
      </c>
      <c r="F787" s="3">
        <v>1.8199139575802856</v>
      </c>
      <c r="G787" s="3">
        <v>1.5838090340949729</v>
      </c>
      <c r="H787" s="3">
        <v>0.21120041725344874</v>
      </c>
      <c r="I787" s="3">
        <v>0.11928008898774999</v>
      </c>
      <c r="J787" s="3">
        <v>0.5662958964053818</v>
      </c>
      <c r="K787" s="3">
        <v>0.22150961777589448</v>
      </c>
      <c r="L787" s="3">
        <f t="shared" si="348"/>
        <v>0.3911552585529019</v>
      </c>
      <c r="M787" s="4">
        <f t="shared" si="349"/>
        <v>54.992558571286779</v>
      </c>
      <c r="N787" s="4">
        <f t="shared" si="350"/>
        <v>1.5998447671215792</v>
      </c>
      <c r="O787" s="4">
        <f t="shared" si="351"/>
        <v>1.3922903249149592</v>
      </c>
      <c r="P787" s="4">
        <f t="shared" si="352"/>
        <v>0.1856614599549925</v>
      </c>
      <c r="Q787" s="4">
        <f t="shared" si="353"/>
        <v>0.10485640015782433</v>
      </c>
      <c r="R787" s="4">
        <f t="shared" si="354"/>
        <v>0.49781778019393341</v>
      </c>
      <c r="S787" s="4">
        <f t="shared" si="355"/>
        <v>0.1947240425239897</v>
      </c>
      <c r="T787" s="5">
        <f t="shared" si="356"/>
        <v>11215.380392167823</v>
      </c>
      <c r="U787" s="5">
        <f t="shared" si="357"/>
        <v>337.3544423345906</v>
      </c>
      <c r="V787" s="5">
        <f t="shared" si="358"/>
        <v>276.91498582074962</v>
      </c>
      <c r="W787" s="5">
        <f t="shared" si="347"/>
        <v>58.570545051536378</v>
      </c>
      <c r="X787" s="5">
        <f t="shared" si="347"/>
        <v>30.459350302811409</v>
      </c>
      <c r="Y787" s="5">
        <f t="shared" si="347"/>
        <v>97.892253983922387</v>
      </c>
      <c r="Z787" s="5">
        <f t="shared" si="345"/>
        <v>35.753629750239213</v>
      </c>
      <c r="AA787" s="4">
        <v>0.25861279999999998</v>
      </c>
      <c r="AB787" s="4">
        <f t="shared" si="359"/>
        <v>0.25861279999999998</v>
      </c>
      <c r="AC787" s="3">
        <f t="shared" si="360"/>
        <v>632.71574725594883</v>
      </c>
      <c r="AD787" s="4">
        <v>39.176769490910345</v>
      </c>
      <c r="AE787" s="4">
        <v>1.4414624425457667</v>
      </c>
      <c r="AF787" s="4">
        <v>1.3335992288275216</v>
      </c>
      <c r="AG787" s="4">
        <v>0.11302621382717137</v>
      </c>
      <c r="AH787" s="4">
        <v>0.13391646384714564</v>
      </c>
      <c r="AI787" s="4">
        <v>0.54560944398870281</v>
      </c>
      <c r="AJ787" s="4">
        <v>0.22485803226191833</v>
      </c>
      <c r="AK787" s="3">
        <f t="shared" si="361"/>
        <v>0.41212269094552945</v>
      </c>
      <c r="AL787" s="4">
        <f t="shared" si="362"/>
        <v>24.787758983515396</v>
      </c>
      <c r="AM787" s="4">
        <f t="shared" si="363"/>
        <v>0.9120359864767299</v>
      </c>
      <c r="AN787" s="4">
        <f t="shared" si="364"/>
        <v>0.84378923260756244</v>
      </c>
      <c r="AO787" s="4">
        <f t="shared" si="365"/>
        <v>7.1513465341169397E-2</v>
      </c>
      <c r="AP787" s="4">
        <f t="shared" si="366"/>
        <v>8.4731055492921009E-2</v>
      </c>
      <c r="AQ787" s="4">
        <f t="shared" si="367"/>
        <v>0.34521568706321482</v>
      </c>
      <c r="AR787" s="4">
        <f t="shared" si="368"/>
        <v>0.14227121790910191</v>
      </c>
      <c r="AS787" s="5">
        <f t="shared" si="369"/>
        <v>6422.3428317721764</v>
      </c>
      <c r="AT787" s="5">
        <f t="shared" si="370"/>
        <v>250.40178889131926</v>
      </c>
      <c r="AU787" s="5">
        <f t="shared" si="371"/>
        <v>221.17662975310395</v>
      </c>
      <c r="AV787" s="5">
        <f t="shared" si="372"/>
        <v>29.53899188129461</v>
      </c>
      <c r="AW787" s="5">
        <f t="shared" si="373"/>
        <v>28.755881434469902</v>
      </c>
      <c r="AX787" s="5">
        <f t="shared" si="374"/>
        <v>93.465988121633671</v>
      </c>
      <c r="AY787" s="5">
        <f t="shared" si="375"/>
        <v>36.535541970395364</v>
      </c>
    </row>
    <row r="788" spans="1:51" x14ac:dyDescent="0.25">
      <c r="A788" s="2">
        <v>42759</v>
      </c>
      <c r="B788" s="299">
        <v>2017</v>
      </c>
      <c r="C788" s="1" t="s">
        <v>65</v>
      </c>
      <c r="D788" s="3">
        <v>0.38878789653141027</v>
      </c>
      <c r="E788" s="3">
        <v>58.949054426763404</v>
      </c>
      <c r="F788" s="3">
        <v>1.9013115613704279</v>
      </c>
      <c r="G788" s="3">
        <v>1.6923073011424583</v>
      </c>
      <c r="H788" s="3">
        <v>0.17164750088017341</v>
      </c>
      <c r="I788" s="3">
        <v>7.3857633481625468E-2</v>
      </c>
      <c r="J788" s="3">
        <v>0.61141051127473955</v>
      </c>
      <c r="K788" s="3">
        <v>0.27663942666384173</v>
      </c>
      <c r="L788" s="3">
        <f t="shared" si="348"/>
        <v>0.4524610250600235</v>
      </c>
      <c r="M788" s="4">
        <f t="shared" si="349"/>
        <v>56.072278824987293</v>
      </c>
      <c r="N788" s="4">
        <f t="shared" si="350"/>
        <v>1.808525565660851</v>
      </c>
      <c r="O788" s="4">
        <f t="shared" si="351"/>
        <v>1.6097209322519692</v>
      </c>
      <c r="P788" s="4">
        <f t="shared" si="352"/>
        <v>0.16327092304631863</v>
      </c>
      <c r="Q788" s="4">
        <f t="shared" si="353"/>
        <v>7.0253303606091472E-2</v>
      </c>
      <c r="R788" s="4">
        <f t="shared" si="354"/>
        <v>0.58157303790712478</v>
      </c>
      <c r="S788" s="4">
        <f t="shared" si="355"/>
        <v>0.26313913287872959</v>
      </c>
      <c r="T788" s="5">
        <f t="shared" si="356"/>
        <v>11271.45267099281</v>
      </c>
      <c r="U788" s="5">
        <f t="shared" si="357"/>
        <v>339.16296790025143</v>
      </c>
      <c r="V788" s="5">
        <f t="shared" si="358"/>
        <v>278.52470675300157</v>
      </c>
      <c r="W788" s="5">
        <f t="shared" si="347"/>
        <v>58.733815974582697</v>
      </c>
      <c r="X788" s="5">
        <f t="shared" si="347"/>
        <v>30.529603606417499</v>
      </c>
      <c r="Y788" s="5">
        <f t="shared" si="347"/>
        <v>98.473827021829507</v>
      </c>
      <c r="Z788" s="5">
        <f t="shared" si="345"/>
        <v>36.01676888311794</v>
      </c>
      <c r="AA788" s="4">
        <v>0.22173493333333341</v>
      </c>
      <c r="AB788" s="4">
        <f t="shared" si="359"/>
        <v>0.22173493333333341</v>
      </c>
      <c r="AC788" s="3">
        <f t="shared" si="360"/>
        <v>542.49126120883454</v>
      </c>
      <c r="AD788" s="4">
        <v>43.805154236365532</v>
      </c>
      <c r="AE788" s="4">
        <v>1.5106911638186522</v>
      </c>
      <c r="AF788" s="4">
        <v>1.387461343241281</v>
      </c>
      <c r="AG788" s="4">
        <v>0.13119932074075699</v>
      </c>
      <c r="AH788" s="4">
        <v>0.11423969577071828</v>
      </c>
      <c r="AI788" s="4">
        <v>0.51412416598305344</v>
      </c>
      <c r="AJ788" s="4">
        <v>0.23341204839287752</v>
      </c>
      <c r="AK788" s="3">
        <f t="shared" si="361"/>
        <v>0.45399937181822969</v>
      </c>
      <c r="AL788" s="4">
        <f t="shared" si="362"/>
        <v>23.763913369133462</v>
      </c>
      <c r="AM788" s="4">
        <f t="shared" si="363"/>
        <v>0.81953675475702292</v>
      </c>
      <c r="AN788" s="4">
        <f t="shared" si="364"/>
        <v>0.75268565397346632</v>
      </c>
      <c r="AO788" s="4">
        <f t="shared" si="365"/>
        <v>7.1174484978395666E-2</v>
      </c>
      <c r="AP788" s="4">
        <f t="shared" si="366"/>
        <v>6.1974036638770526E-2</v>
      </c>
      <c r="AQ788" s="4">
        <f t="shared" si="367"/>
        <v>0.27890786722208682</v>
      </c>
      <c r="AR788" s="4">
        <f t="shared" si="368"/>
        <v>0.12662399651398965</v>
      </c>
      <c r="AS788" s="5">
        <f t="shared" si="369"/>
        <v>6446.1067451413101</v>
      </c>
      <c r="AT788" s="5">
        <f t="shared" si="370"/>
        <v>251.22132564607628</v>
      </c>
      <c r="AU788" s="5">
        <f t="shared" si="371"/>
        <v>221.92931540707741</v>
      </c>
      <c r="AV788" s="5">
        <f t="shared" si="372"/>
        <v>29.610166366273006</v>
      </c>
      <c r="AW788" s="5">
        <f t="shared" si="373"/>
        <v>28.817855471108672</v>
      </c>
      <c r="AX788" s="5">
        <f t="shared" si="374"/>
        <v>93.74489598885576</v>
      </c>
      <c r="AY788" s="5">
        <f t="shared" si="375"/>
        <v>36.662165966909356</v>
      </c>
    </row>
    <row r="789" spans="1:51" x14ac:dyDescent="0.25">
      <c r="A789" s="2">
        <v>42760</v>
      </c>
      <c r="B789" s="299">
        <v>2017</v>
      </c>
      <c r="C789" s="1" t="s">
        <v>66</v>
      </c>
      <c r="D789" s="3">
        <v>0.22615373780366047</v>
      </c>
      <c r="E789" s="3">
        <v>31.443553005575684</v>
      </c>
      <c r="F789" s="3">
        <v>1.2781845049730054</v>
      </c>
      <c r="G789" s="3">
        <v>1.1589722241963496</v>
      </c>
      <c r="H789" s="3">
        <v>0.11142962257920336</v>
      </c>
      <c r="I789" s="3">
        <v>7.9989871558671849E-2</v>
      </c>
      <c r="J789" s="3">
        <v>0.46673135651557168</v>
      </c>
      <c r="K789" s="3">
        <v>0.18557852638830022</v>
      </c>
      <c r="L789" s="3">
        <f t="shared" si="348"/>
        <v>0.39761315325748575</v>
      </c>
      <c r="M789" s="4">
        <f t="shared" si="349"/>
        <v>17.39778705635602</v>
      </c>
      <c r="N789" s="4">
        <f t="shared" si="350"/>
        <v>0.70722229871131082</v>
      </c>
      <c r="O789" s="4">
        <f t="shared" si="351"/>
        <v>0.64126188148088514</v>
      </c>
      <c r="P789" s="4">
        <f t="shared" si="352"/>
        <v>6.1654255327295113E-2</v>
      </c>
      <c r="Q789" s="4">
        <f t="shared" si="353"/>
        <v>4.4258571917628706E-2</v>
      </c>
      <c r="R789" s="4">
        <f t="shared" si="354"/>
        <v>0.25824348640696604</v>
      </c>
      <c r="S789" s="4">
        <f t="shared" si="355"/>
        <v>0.10268100693848044</v>
      </c>
      <c r="T789" s="5">
        <f t="shared" si="356"/>
        <v>11288.850458049166</v>
      </c>
      <c r="U789" s="5">
        <f t="shared" si="357"/>
        <v>339.87019019896275</v>
      </c>
      <c r="V789" s="5">
        <f t="shared" si="358"/>
        <v>279.16596863448245</v>
      </c>
      <c r="W789" s="5">
        <f t="shared" si="347"/>
        <v>58.795470229909995</v>
      </c>
      <c r="X789" s="5">
        <f t="shared" si="347"/>
        <v>30.573862178335126</v>
      </c>
      <c r="Y789" s="5">
        <f t="shared" si="347"/>
        <v>98.732070508236475</v>
      </c>
      <c r="Z789" s="5">
        <f t="shared" si="345"/>
        <v>36.119449890056423</v>
      </c>
      <c r="AA789" s="4">
        <v>0.17155146666666668</v>
      </c>
      <c r="AB789" s="4">
        <f t="shared" si="359"/>
        <v>0.17155146666666668</v>
      </c>
      <c r="AC789" s="3">
        <f t="shared" si="360"/>
        <v>419.7136198395981</v>
      </c>
      <c r="AD789" s="4">
        <v>27.398990465909552</v>
      </c>
      <c r="AE789" s="4">
        <v>1.5222801903788872</v>
      </c>
      <c r="AF789" s="4">
        <v>1.4527849152586005</v>
      </c>
      <c r="AG789" s="4">
        <v>7.108527515432421E-2</v>
      </c>
      <c r="AH789" s="4">
        <v>8.2644207452232818E-2</v>
      </c>
      <c r="AI789" s="4">
        <v>0.48432482624646989</v>
      </c>
      <c r="AJ789" s="4">
        <v>0.19355719758184919</v>
      </c>
      <c r="AK789" s="3">
        <f t="shared" si="361"/>
        <v>0.39964335316428556</v>
      </c>
      <c r="AL789" s="4">
        <f t="shared" si="362"/>
        <v>11.499729468397538</v>
      </c>
      <c r="AM789" s="4">
        <f t="shared" si="363"/>
        <v>0.63892172911403544</v>
      </c>
      <c r="AN789" s="4">
        <f t="shared" si="364"/>
        <v>0.60975361563155117</v>
      </c>
      <c r="AO789" s="4">
        <f t="shared" si="365"/>
        <v>2.9835458152315267E-2</v>
      </c>
      <c r="AP789" s="4">
        <f t="shared" si="366"/>
        <v>3.468689946855133E-2</v>
      </c>
      <c r="AQ789" s="4">
        <f t="shared" si="367"/>
        <v>0.20327772600209032</v>
      </c>
      <c r="AR789" s="4">
        <f t="shared" si="368"/>
        <v>8.1238592043086241E-2</v>
      </c>
      <c r="AS789" s="5">
        <f t="shared" si="369"/>
        <v>6457.6064746097072</v>
      </c>
      <c r="AT789" s="5">
        <f t="shared" si="370"/>
        <v>251.86024737519031</v>
      </c>
      <c r="AU789" s="5">
        <f t="shared" si="371"/>
        <v>222.53906902270896</v>
      </c>
      <c r="AV789" s="5">
        <f t="shared" si="372"/>
        <v>29.640001824425322</v>
      </c>
      <c r="AW789" s="5">
        <f t="shared" si="373"/>
        <v>28.852542370577222</v>
      </c>
      <c r="AX789" s="5">
        <f t="shared" si="374"/>
        <v>93.948173714857845</v>
      </c>
      <c r="AY789" s="5">
        <f t="shared" si="375"/>
        <v>36.743404558952442</v>
      </c>
    </row>
    <row r="790" spans="1:51" x14ac:dyDescent="0.25">
      <c r="A790" s="2">
        <v>42761</v>
      </c>
      <c r="B790" s="299">
        <v>2017</v>
      </c>
      <c r="C790" s="1" t="s">
        <v>67</v>
      </c>
      <c r="D790" s="3">
        <v>8.5475185694229835E-2</v>
      </c>
      <c r="E790" s="3">
        <v>12.999999999999998</v>
      </c>
      <c r="F790" s="3">
        <v>0.98069999999999913</v>
      </c>
      <c r="G790" s="3">
        <v>0.93300000000000194</v>
      </c>
      <c r="H790" s="3">
        <v>4.7699999999999937E-2</v>
      </c>
      <c r="I790" s="3">
        <v>4.9999999999999906E-2</v>
      </c>
      <c r="J790" s="3">
        <v>0.41700000000000087</v>
      </c>
      <c r="K790" s="3">
        <v>0.17399999999999982</v>
      </c>
      <c r="L790" s="3">
        <f t="shared" si="348"/>
        <v>0.41726618705035839</v>
      </c>
      <c r="M790" s="4">
        <f t="shared" si="349"/>
        <v>2.718579466479436</v>
      </c>
      <c r="N790" s="4">
        <f t="shared" si="350"/>
        <v>0.20508545252126004</v>
      </c>
      <c r="O790" s="4">
        <f t="shared" si="351"/>
        <v>0.19511035709425534</v>
      </c>
      <c r="P790" s="4">
        <f t="shared" si="352"/>
        <v>9.9750954270053024E-3</v>
      </c>
      <c r="Q790" s="4">
        <f t="shared" si="353"/>
        <v>1.0456074871074736E-2</v>
      </c>
      <c r="R790" s="4">
        <f t="shared" si="354"/>
        <v>8.7203664424763627E-2</v>
      </c>
      <c r="S790" s="4">
        <f t="shared" si="355"/>
        <v>3.6387140551340111E-2</v>
      </c>
      <c r="T790" s="5">
        <f t="shared" si="356"/>
        <v>11291.569037515646</v>
      </c>
      <c r="U790" s="5">
        <f t="shared" si="357"/>
        <v>340.07527565148399</v>
      </c>
      <c r="V790" s="5">
        <f t="shared" si="358"/>
        <v>279.36107899157673</v>
      </c>
      <c r="W790" s="5">
        <f t="shared" si="347"/>
        <v>58.805445325336997</v>
      </c>
      <c r="X790" s="5">
        <f t="shared" si="347"/>
        <v>30.584318253206202</v>
      </c>
      <c r="Y790" s="5">
        <f t="shared" si="347"/>
        <v>98.819274172661238</v>
      </c>
      <c r="Z790" s="5">
        <f t="shared" si="345"/>
        <v>36.155837030607763</v>
      </c>
      <c r="AA790" s="4">
        <v>0.11630559999999995</v>
      </c>
      <c r="AB790" s="4">
        <f t="shared" si="359"/>
        <v>0.11630559999999995</v>
      </c>
      <c r="AC790" s="3">
        <f t="shared" si="360"/>
        <v>284.55043452625489</v>
      </c>
      <c r="AD790" s="4">
        <v>21.400000000000038</v>
      </c>
      <c r="AE790" s="4">
        <v>1.580000000000001</v>
      </c>
      <c r="AF790" s="4">
        <v>1.5300000000000009</v>
      </c>
      <c r="AG790" s="4">
        <v>4.9999999999999906E-2</v>
      </c>
      <c r="AH790" s="4">
        <v>4.9999999999999906E-2</v>
      </c>
      <c r="AI790" s="4">
        <v>0.44400000000000045</v>
      </c>
      <c r="AJ790" s="4">
        <v>0.17699999999999971</v>
      </c>
      <c r="AK790" s="3">
        <f t="shared" si="361"/>
        <v>0.39864864864864757</v>
      </c>
      <c r="AL790" s="4">
        <f t="shared" si="362"/>
        <v>6.0893792988618669</v>
      </c>
      <c r="AM790" s="4">
        <f t="shared" si="363"/>
        <v>0.44958968655148313</v>
      </c>
      <c r="AN790" s="4">
        <f t="shared" si="364"/>
        <v>0.43536216482517026</v>
      </c>
      <c r="AO790" s="4">
        <f t="shared" si="365"/>
        <v>1.422752172631272E-2</v>
      </c>
      <c r="AP790" s="4">
        <f t="shared" si="366"/>
        <v>1.422752172631272E-2</v>
      </c>
      <c r="AQ790" s="4">
        <f t="shared" si="367"/>
        <v>0.12634039292965732</v>
      </c>
      <c r="AR790" s="4">
        <f t="shared" si="368"/>
        <v>5.0365426911147038E-2</v>
      </c>
      <c r="AS790" s="5">
        <f t="shared" si="369"/>
        <v>6463.695853908569</v>
      </c>
      <c r="AT790" s="5">
        <f t="shared" si="370"/>
        <v>252.3098370617418</v>
      </c>
      <c r="AU790" s="5">
        <f t="shared" si="371"/>
        <v>222.97443118753412</v>
      </c>
      <c r="AV790" s="5">
        <f t="shared" si="372"/>
        <v>29.654229346151634</v>
      </c>
      <c r="AW790" s="5">
        <f t="shared" si="373"/>
        <v>28.866769892303534</v>
      </c>
      <c r="AX790" s="5">
        <f t="shared" si="374"/>
        <v>94.074514107787508</v>
      </c>
      <c r="AY790" s="5">
        <f t="shared" si="375"/>
        <v>36.793769985863591</v>
      </c>
    </row>
    <row r="791" spans="1:51" x14ac:dyDescent="0.25">
      <c r="A791" s="2">
        <v>42762</v>
      </c>
      <c r="B791" s="299">
        <v>2017</v>
      </c>
      <c r="C791" s="1" t="s">
        <v>68</v>
      </c>
      <c r="D791" s="3">
        <v>7.1112044499750726E-2</v>
      </c>
      <c r="E791" s="3">
        <v>49.074722222222299</v>
      </c>
      <c r="F791" s="3">
        <v>1.4105077473958314</v>
      </c>
      <c r="G791" s="3">
        <v>1.2086516927083315</v>
      </c>
      <c r="H791" s="3">
        <v>0.20185605468750023</v>
      </c>
      <c r="I791" s="3">
        <v>0.15174609374999984</v>
      </c>
      <c r="J791" s="3">
        <v>0.45453194444444517</v>
      </c>
      <c r="K791" s="3">
        <v>0.13412760416666675</v>
      </c>
      <c r="L791" s="3">
        <f t="shared" si="348"/>
        <v>0.29508949988235733</v>
      </c>
      <c r="M791" s="4">
        <f t="shared" si="349"/>
        <v>8.5380686430778336</v>
      </c>
      <c r="N791" s="4">
        <f t="shared" si="350"/>
        <v>0.24540153104331403</v>
      </c>
      <c r="O791" s="4">
        <f t="shared" si="351"/>
        <v>0.21028241527657576</v>
      </c>
      <c r="P791" s="4">
        <f t="shared" si="352"/>
        <v>3.5119115766738311E-2</v>
      </c>
      <c r="Q791" s="4">
        <f t="shared" si="353"/>
        <v>2.6400935269476334E-2</v>
      </c>
      <c r="R791" s="4">
        <f t="shared" si="354"/>
        <v>7.907991663335337E-2</v>
      </c>
      <c r="S791" s="4">
        <f t="shared" si="355"/>
        <v>2.3335653050074755E-2</v>
      </c>
      <c r="T791" s="5">
        <f t="shared" si="356"/>
        <v>11300.107106158724</v>
      </c>
      <c r="U791" s="5">
        <f t="shared" si="357"/>
        <v>340.32067718252733</v>
      </c>
      <c r="V791" s="5">
        <f t="shared" si="358"/>
        <v>279.57136140685333</v>
      </c>
      <c r="W791" s="5">
        <f t="shared" si="347"/>
        <v>58.840564441103737</v>
      </c>
      <c r="X791" s="5">
        <f t="shared" si="347"/>
        <v>30.610719188475677</v>
      </c>
      <c r="Y791" s="5">
        <f t="shared" si="347"/>
        <v>98.898354089294585</v>
      </c>
      <c r="Z791" s="5">
        <f t="shared" si="347"/>
        <v>36.179172683657839</v>
      </c>
      <c r="AA791" s="4">
        <v>7.9061866666666689E-2</v>
      </c>
      <c r="AB791" s="4">
        <f t="shared" si="359"/>
        <v>7.9061866666666689E-2</v>
      </c>
      <c r="AC791" s="3">
        <f t="shared" si="360"/>
        <v>193.43082804660176</v>
      </c>
      <c r="AD791" s="4">
        <v>26.813750000000027</v>
      </c>
      <c r="AE791" s="4">
        <v>1.4039927604166669</v>
      </c>
      <c r="AF791" s="4">
        <v>1.3367539062500013</v>
      </c>
      <c r="AG791" s="4">
        <v>6.6952916666666584E-2</v>
      </c>
      <c r="AH791" s="4">
        <v>0.12832781250000003</v>
      </c>
      <c r="AI791" s="4">
        <v>0.5485768750000013</v>
      </c>
      <c r="AJ791" s="4">
        <v>0.19653906250000033</v>
      </c>
      <c r="AK791" s="3">
        <f t="shared" si="361"/>
        <v>0.35827077563194742</v>
      </c>
      <c r="AL791" s="4">
        <f t="shared" si="362"/>
        <v>5.1866058655345739</v>
      </c>
      <c r="AM791" s="4">
        <f t="shared" si="363"/>
        <v>0.2715754822188301</v>
      </c>
      <c r="AN791" s="4">
        <f t="shared" si="364"/>
        <v>0.25856941498046726</v>
      </c>
      <c r="AO791" s="4">
        <f t="shared" si="365"/>
        <v>1.2950758110968444E-2</v>
      </c>
      <c r="AP791" s="4">
        <f t="shared" si="366"/>
        <v>2.4822555033284063E-2</v>
      </c>
      <c r="AQ791" s="4">
        <f t="shared" si="367"/>
        <v>0.10611167917846741</v>
      </c>
      <c r="AR791" s="4">
        <f t="shared" si="368"/>
        <v>3.8016713602877887E-2</v>
      </c>
      <c r="AS791" s="5">
        <f t="shared" si="369"/>
        <v>6468.8824597741032</v>
      </c>
      <c r="AT791" s="5">
        <f t="shared" si="370"/>
        <v>252.58141254396062</v>
      </c>
      <c r="AU791" s="5">
        <f t="shared" si="371"/>
        <v>223.23300060251458</v>
      </c>
      <c r="AV791" s="5">
        <f t="shared" si="372"/>
        <v>29.667180104262602</v>
      </c>
      <c r="AW791" s="5">
        <f t="shared" si="373"/>
        <v>28.891592447336819</v>
      </c>
      <c r="AX791" s="5">
        <f t="shared" si="374"/>
        <v>94.180625786965976</v>
      </c>
      <c r="AY791" s="5">
        <f t="shared" si="375"/>
        <v>36.83178669946647</v>
      </c>
    </row>
    <row r="792" spans="1:51" x14ac:dyDescent="0.25">
      <c r="A792" s="2">
        <v>42763</v>
      </c>
      <c r="B792" s="299">
        <v>2017</v>
      </c>
      <c r="C792" s="1" t="s">
        <v>69</v>
      </c>
      <c r="D792" s="3">
        <v>6.2182181618735538E-2</v>
      </c>
      <c r="E792" s="3">
        <v>69.773333333333468</v>
      </c>
      <c r="F792" s="3">
        <v>1.6571187499999975</v>
      </c>
      <c r="G792" s="3">
        <v>1.3668124999999982</v>
      </c>
      <c r="H792" s="3">
        <v>0.29030625000000038</v>
      </c>
      <c r="I792" s="3">
        <v>0.21012500000000012</v>
      </c>
      <c r="J792" s="3">
        <v>0.47606666666666747</v>
      </c>
      <c r="K792" s="3">
        <v>0.11125000000000006</v>
      </c>
      <c r="L792" s="3">
        <f t="shared" si="348"/>
        <v>0.23368575829715699</v>
      </c>
      <c r="M792" s="4">
        <f t="shared" si="349"/>
        <v>10.614854688713105</v>
      </c>
      <c r="N792" s="4">
        <f t="shared" si="350"/>
        <v>0.25210311580152645</v>
      </c>
      <c r="O792" s="4">
        <f t="shared" si="351"/>
        <v>0.20793783786857398</v>
      </c>
      <c r="P792" s="4">
        <f t="shared" si="352"/>
        <v>4.4165277932952662E-2</v>
      </c>
      <c r="Q792" s="4">
        <f t="shared" si="353"/>
        <v>3.1967031456131834E-2</v>
      </c>
      <c r="R792" s="4">
        <f t="shared" si="354"/>
        <v>7.2425642396426793E-2</v>
      </c>
      <c r="S792" s="4">
        <f t="shared" si="355"/>
        <v>1.6924841163567718E-2</v>
      </c>
      <c r="T792" s="5">
        <f t="shared" si="356"/>
        <v>11310.721960847437</v>
      </c>
      <c r="U792" s="5">
        <f t="shared" si="357"/>
        <v>340.57278029832884</v>
      </c>
      <c r="V792" s="5">
        <f t="shared" si="358"/>
        <v>279.77929924472193</v>
      </c>
      <c r="W792" s="5">
        <f t="shared" si="347"/>
        <v>58.884729719036692</v>
      </c>
      <c r="X792" s="5">
        <f t="shared" si="347"/>
        <v>30.642686219931811</v>
      </c>
      <c r="Y792" s="5">
        <f t="shared" si="347"/>
        <v>98.97077973169101</v>
      </c>
      <c r="Z792" s="5">
        <f t="shared" si="347"/>
        <v>36.196097524821404</v>
      </c>
      <c r="AA792" s="4">
        <v>5.6184000000000088E-2</v>
      </c>
      <c r="AB792" s="4">
        <f t="shared" si="359"/>
        <v>5.6184000000000088E-2</v>
      </c>
      <c r="AC792" s="3">
        <f t="shared" si="360"/>
        <v>137.45839936703942</v>
      </c>
      <c r="AD792" s="4">
        <v>29.920000000000041</v>
      </c>
      <c r="AE792" s="4">
        <v>1.3030049999999991</v>
      </c>
      <c r="AF792" s="4">
        <v>1.2258750000000014</v>
      </c>
      <c r="AG792" s="4">
        <v>7.6679999999999873E-2</v>
      </c>
      <c r="AH792" s="4">
        <v>0.17327000000000006</v>
      </c>
      <c r="AI792" s="4">
        <v>0.60858000000000156</v>
      </c>
      <c r="AJ792" s="4">
        <v>0.20775000000000043</v>
      </c>
      <c r="AK792" s="3">
        <f t="shared" si="361"/>
        <v>0.34136843143054307</v>
      </c>
      <c r="AL792" s="4">
        <f t="shared" si="362"/>
        <v>4.1127553090618258</v>
      </c>
      <c r="AM792" s="4">
        <f t="shared" si="363"/>
        <v>0.17910898166724912</v>
      </c>
      <c r="AN792" s="4">
        <f t="shared" si="364"/>
        <v>0.16850681532406966</v>
      </c>
      <c r="AO792" s="4">
        <f t="shared" si="365"/>
        <v>1.0540310063464568E-2</v>
      </c>
      <c r="AP792" s="4">
        <f t="shared" si="366"/>
        <v>2.3817416858326931E-2</v>
      </c>
      <c r="AQ792" s="4">
        <f t="shared" si="367"/>
        <v>8.3654432686793082E-2</v>
      </c>
      <c r="AR792" s="4">
        <f t="shared" si="368"/>
        <v>2.8556982468502502E-2</v>
      </c>
      <c r="AS792" s="5">
        <f t="shared" si="369"/>
        <v>6472.995215083165</v>
      </c>
      <c r="AT792" s="5">
        <f t="shared" si="370"/>
        <v>252.76052152562787</v>
      </c>
      <c r="AU792" s="5">
        <f t="shared" si="371"/>
        <v>223.40150741783864</v>
      </c>
      <c r="AV792" s="5">
        <f t="shared" si="372"/>
        <v>29.677720414326068</v>
      </c>
      <c r="AW792" s="5">
        <f t="shared" si="373"/>
        <v>28.915409864195148</v>
      </c>
      <c r="AX792" s="5">
        <f t="shared" si="374"/>
        <v>94.264280219652775</v>
      </c>
      <c r="AY792" s="5">
        <f t="shared" si="375"/>
        <v>36.860343681934971</v>
      </c>
    </row>
    <row r="793" spans="1:51" x14ac:dyDescent="0.25">
      <c r="A793" s="2">
        <v>42764</v>
      </c>
      <c r="B793" s="299">
        <v>2017</v>
      </c>
      <c r="C793" s="1" t="s">
        <v>70</v>
      </c>
      <c r="D793" s="3">
        <v>1.7339931906024009E-2</v>
      </c>
      <c r="E793" s="3">
        <v>39.7099739583334</v>
      </c>
      <c r="F793" s="3">
        <v>1.5463220703124991</v>
      </c>
      <c r="G793" s="3">
        <v>1.1936058593750021</v>
      </c>
      <c r="H793" s="3">
        <v>0.37198183593749934</v>
      </c>
      <c r="I793" s="3">
        <v>0.14071484375000023</v>
      </c>
      <c r="J793" s="3">
        <v>0.38531041666666693</v>
      </c>
      <c r="K793" s="3">
        <v>0.10122199519230775</v>
      </c>
      <c r="L793" s="3">
        <f t="shared" si="348"/>
        <v>0.26270246225882643</v>
      </c>
      <c r="M793" s="4">
        <f t="shared" si="349"/>
        <v>1.6846342149717837</v>
      </c>
      <c r="N793" s="4">
        <f t="shared" si="350"/>
        <v>6.5600321716347193E-2</v>
      </c>
      <c r="O793" s="4">
        <f t="shared" si="351"/>
        <v>5.0636882109361098E-2</v>
      </c>
      <c r="P793" s="4">
        <f t="shared" si="352"/>
        <v>1.5780753944232308E-2</v>
      </c>
      <c r="Q793" s="4">
        <f t="shared" si="353"/>
        <v>5.9696095641964446E-3</v>
      </c>
      <c r="R793" s="4">
        <f t="shared" si="354"/>
        <v>1.6346198362728513E-2</v>
      </c>
      <c r="S793" s="4">
        <f t="shared" si="355"/>
        <v>4.2941865584599772E-3</v>
      </c>
      <c r="T793" s="5">
        <f t="shared" si="356"/>
        <v>11312.406595062408</v>
      </c>
      <c r="U793" s="5">
        <f t="shared" si="357"/>
        <v>340.63838062004521</v>
      </c>
      <c r="V793" s="5">
        <f t="shared" si="358"/>
        <v>279.82993612683129</v>
      </c>
      <c r="W793" s="5">
        <f t="shared" si="347"/>
        <v>58.900510472980926</v>
      </c>
      <c r="X793" s="5">
        <f t="shared" si="347"/>
        <v>30.648655829496008</v>
      </c>
      <c r="Y793" s="5">
        <f t="shared" si="347"/>
        <v>98.987125930053736</v>
      </c>
      <c r="Z793" s="5">
        <f t="shared" si="347"/>
        <v>36.200391711379865</v>
      </c>
      <c r="AA793" s="4">
        <v>3.8376E-2</v>
      </c>
      <c r="AB793" s="4">
        <f t="shared" si="359"/>
        <v>3.8376E-2</v>
      </c>
      <c r="AC793" s="3">
        <f t="shared" si="360"/>
        <v>93.889782395512896</v>
      </c>
      <c r="AD793" s="4">
        <v>29.920000000000041</v>
      </c>
      <c r="AE793" s="4">
        <v>1.3030049999999991</v>
      </c>
      <c r="AF793" s="4">
        <v>1.2258750000000014</v>
      </c>
      <c r="AG793" s="4">
        <v>7.6679999999999873E-2</v>
      </c>
      <c r="AH793" s="4">
        <v>0.17327000000000006</v>
      </c>
      <c r="AI793" s="4">
        <v>0.60858000000000156</v>
      </c>
      <c r="AJ793" s="4">
        <v>0.20775000000000043</v>
      </c>
      <c r="AK793" s="3">
        <f t="shared" si="361"/>
        <v>0.34136843143054307</v>
      </c>
      <c r="AL793" s="4">
        <f t="shared" si="362"/>
        <v>2.8091822892737492</v>
      </c>
      <c r="AM793" s="4">
        <f t="shared" si="363"/>
        <v>0.12233885591026517</v>
      </c>
      <c r="AN793" s="4">
        <f t="shared" si="364"/>
        <v>0.11509713699409946</v>
      </c>
      <c r="AO793" s="4">
        <f t="shared" si="365"/>
        <v>7.1994685140879151E-3</v>
      </c>
      <c r="AP793" s="4">
        <f t="shared" si="366"/>
        <v>1.6268282595670522E-2</v>
      </c>
      <c r="AQ793" s="4">
        <f t="shared" si="367"/>
        <v>5.7139443770261374E-2</v>
      </c>
      <c r="AR793" s="4">
        <f t="shared" si="368"/>
        <v>1.9505602292667838E-2</v>
      </c>
      <c r="AS793" s="5">
        <f t="shared" si="369"/>
        <v>6475.8043973724389</v>
      </c>
      <c r="AT793" s="5">
        <f t="shared" si="370"/>
        <v>252.88286038153814</v>
      </c>
      <c r="AU793" s="5">
        <f t="shared" si="371"/>
        <v>223.51660455483275</v>
      </c>
      <c r="AV793" s="5">
        <f t="shared" si="372"/>
        <v>29.684919882840155</v>
      </c>
      <c r="AW793" s="5">
        <f t="shared" si="373"/>
        <v>28.931678146790819</v>
      </c>
      <c r="AX793" s="5">
        <f t="shared" si="374"/>
        <v>94.321419663423043</v>
      </c>
      <c r="AY793" s="5">
        <f t="shared" si="375"/>
        <v>36.879849284227639</v>
      </c>
    </row>
    <row r="794" spans="1:51" x14ac:dyDescent="0.25">
      <c r="A794" s="2">
        <v>42765</v>
      </c>
      <c r="B794" s="299">
        <v>2017</v>
      </c>
      <c r="C794" s="1" t="s">
        <v>71</v>
      </c>
      <c r="D794" s="3">
        <v>0</v>
      </c>
      <c r="E794" s="3">
        <v>23.962500000000045</v>
      </c>
      <c r="F794" s="3">
        <v>1.4882857142857133</v>
      </c>
      <c r="G794" s="3">
        <v>1.1028785714285727</v>
      </c>
      <c r="H794" s="3">
        <v>0.41476428571428486</v>
      </c>
      <c r="I794" s="3">
        <v>0.10435714285714308</v>
      </c>
      <c r="J794" s="3">
        <v>0.33777142857142883</v>
      </c>
      <c r="K794" s="3">
        <v>9.5969230769230751E-2</v>
      </c>
      <c r="L794" s="3">
        <f t="shared" si="348"/>
        <v>0.28412477388961882</v>
      </c>
      <c r="M794" s="4">
        <f t="shared" si="349"/>
        <v>0</v>
      </c>
      <c r="N794" s="4">
        <f t="shared" si="350"/>
        <v>0</v>
      </c>
      <c r="O794" s="4">
        <f t="shared" si="351"/>
        <v>0</v>
      </c>
      <c r="P794" s="4">
        <f t="shared" si="352"/>
        <v>0</v>
      </c>
      <c r="Q794" s="4">
        <f t="shared" si="353"/>
        <v>0</v>
      </c>
      <c r="R794" s="4">
        <f t="shared" si="354"/>
        <v>0</v>
      </c>
      <c r="S794" s="4">
        <f t="shared" si="355"/>
        <v>0</v>
      </c>
      <c r="T794" s="5">
        <f t="shared" si="356"/>
        <v>11312.406595062408</v>
      </c>
      <c r="U794" s="5">
        <f t="shared" si="357"/>
        <v>340.63838062004521</v>
      </c>
      <c r="V794" s="5">
        <f t="shared" si="358"/>
        <v>279.82993612683129</v>
      </c>
      <c r="W794" s="5">
        <f t="shared" si="347"/>
        <v>58.900510472980926</v>
      </c>
      <c r="X794" s="5">
        <f t="shared" si="347"/>
        <v>30.648655829496008</v>
      </c>
      <c r="Y794" s="5">
        <f t="shared" si="347"/>
        <v>98.987125930053736</v>
      </c>
      <c r="Z794" s="5">
        <f t="shared" si="347"/>
        <v>36.200391711379865</v>
      </c>
      <c r="AA794" s="4">
        <v>3.0125333333333348E-2</v>
      </c>
      <c r="AB794" s="4">
        <f t="shared" si="359"/>
        <v>3.0125333333333348E-2</v>
      </c>
      <c r="AC794" s="3">
        <f t="shared" si="360"/>
        <v>73.703903253568868</v>
      </c>
      <c r="AD794" s="4">
        <v>29.920000000000041</v>
      </c>
      <c r="AE794" s="4">
        <v>1.3030049999999991</v>
      </c>
      <c r="AF794" s="4">
        <v>1.2258750000000014</v>
      </c>
      <c r="AG794" s="4">
        <v>7.6679999999999873E-2</v>
      </c>
      <c r="AH794" s="4">
        <v>0.17327000000000006</v>
      </c>
      <c r="AI794" s="4">
        <v>0.60858000000000156</v>
      </c>
      <c r="AJ794" s="4">
        <v>0.20775000000000043</v>
      </c>
      <c r="AK794" s="3">
        <f t="shared" si="361"/>
        <v>0.34136843143054307</v>
      </c>
      <c r="AL794" s="4">
        <f t="shared" si="362"/>
        <v>2.2052207853467829</v>
      </c>
      <c r="AM794" s="4">
        <f t="shared" si="363"/>
        <v>9.6036554458916415E-2</v>
      </c>
      <c r="AN794" s="4">
        <f t="shared" si="364"/>
        <v>9.0351772400968824E-2</v>
      </c>
      <c r="AO794" s="4">
        <f t="shared" si="365"/>
        <v>5.651615301483651E-3</v>
      </c>
      <c r="AP794" s="4">
        <f t="shared" si="366"/>
        <v>1.2770675316745882E-2</v>
      </c>
      <c r="AQ794" s="4">
        <f t="shared" si="367"/>
        <v>4.4854721442057058E-2</v>
      </c>
      <c r="AR794" s="4">
        <f t="shared" si="368"/>
        <v>1.5311985900928964E-2</v>
      </c>
      <c r="AS794" s="5">
        <f t="shared" si="369"/>
        <v>6478.0096181577856</v>
      </c>
      <c r="AT794" s="5">
        <f t="shared" si="370"/>
        <v>252.97889693599706</v>
      </c>
      <c r="AU794" s="5">
        <f t="shared" si="371"/>
        <v>223.60695632723372</v>
      </c>
      <c r="AV794" s="5">
        <f t="shared" si="372"/>
        <v>29.69057149814164</v>
      </c>
      <c r="AW794" s="5">
        <f t="shared" si="373"/>
        <v>28.944448822107564</v>
      </c>
      <c r="AX794" s="5">
        <f t="shared" si="374"/>
        <v>94.366274384865093</v>
      </c>
      <c r="AY794" s="5">
        <f t="shared" si="375"/>
        <v>36.895161270128568</v>
      </c>
    </row>
    <row r="795" spans="1:51" x14ac:dyDescent="0.25">
      <c r="A795" s="2">
        <v>42766</v>
      </c>
      <c r="B795" s="299">
        <v>2017</v>
      </c>
      <c r="C795" s="1" t="s">
        <v>72</v>
      </c>
      <c r="D795" s="3">
        <v>0</v>
      </c>
      <c r="E795" s="3">
        <v>23.962500000000045</v>
      </c>
      <c r="F795" s="3">
        <v>1.4882857142857133</v>
      </c>
      <c r="G795" s="3">
        <v>1.1028785714285727</v>
      </c>
      <c r="H795" s="3">
        <v>0.41476428571428486</v>
      </c>
      <c r="I795" s="3">
        <v>0.10435714285714308</v>
      </c>
      <c r="J795" s="3">
        <v>0.33777142857142883</v>
      </c>
      <c r="K795" s="3">
        <v>9.5969230769230751E-2</v>
      </c>
      <c r="L795" s="3">
        <f t="shared" si="348"/>
        <v>0.28412477388961882</v>
      </c>
      <c r="M795" s="4">
        <f t="shared" si="349"/>
        <v>0</v>
      </c>
      <c r="N795" s="4">
        <f t="shared" si="350"/>
        <v>0</v>
      </c>
      <c r="O795" s="4">
        <f t="shared" si="351"/>
        <v>0</v>
      </c>
      <c r="P795" s="4">
        <f t="shared" si="352"/>
        <v>0</v>
      </c>
      <c r="Q795" s="4">
        <f t="shared" si="353"/>
        <v>0</v>
      </c>
      <c r="R795" s="4">
        <f t="shared" si="354"/>
        <v>0</v>
      </c>
      <c r="S795" s="4">
        <f t="shared" si="355"/>
        <v>0</v>
      </c>
      <c r="T795" s="5">
        <f t="shared" si="356"/>
        <v>11312.406595062408</v>
      </c>
      <c r="U795" s="5">
        <f t="shared" si="357"/>
        <v>340.63838062004521</v>
      </c>
      <c r="V795" s="5">
        <f t="shared" si="358"/>
        <v>279.82993612683129</v>
      </c>
      <c r="W795" s="5">
        <f t="shared" si="347"/>
        <v>58.900510472980926</v>
      </c>
      <c r="X795" s="5">
        <f t="shared" si="347"/>
        <v>30.648655829496008</v>
      </c>
      <c r="Y795" s="5">
        <f t="shared" si="347"/>
        <v>98.987125930053736</v>
      </c>
      <c r="Z795" s="5">
        <f t="shared" si="347"/>
        <v>36.200391711379865</v>
      </c>
      <c r="AA795" s="4">
        <v>2.8953066666666642E-2</v>
      </c>
      <c r="AB795" s="4">
        <f t="shared" si="359"/>
        <v>2.8953066666666642E-2</v>
      </c>
      <c r="AC795" s="3">
        <f t="shared" si="360"/>
        <v>70.835864316659084</v>
      </c>
      <c r="AD795" s="4">
        <v>29.920000000000041</v>
      </c>
      <c r="AE795" s="4">
        <v>1.3030049999999991</v>
      </c>
      <c r="AF795" s="4">
        <v>1.2258750000000014</v>
      </c>
      <c r="AG795" s="4">
        <v>7.6679999999999873E-2</v>
      </c>
      <c r="AH795" s="4">
        <v>0.17327000000000006</v>
      </c>
      <c r="AI795" s="4">
        <v>0.60858000000000156</v>
      </c>
      <c r="AJ795" s="4">
        <v>0.20775000000000043</v>
      </c>
      <c r="AK795" s="3">
        <f t="shared" si="361"/>
        <v>0.34136843143054307</v>
      </c>
      <c r="AL795" s="4">
        <f t="shared" si="362"/>
        <v>2.1194090603544424</v>
      </c>
      <c r="AM795" s="4">
        <f t="shared" si="363"/>
        <v>9.2299485383928306E-2</v>
      </c>
      <c r="AN795" s="4">
        <f t="shared" si="364"/>
        <v>8.6835915169184541E-2</v>
      </c>
      <c r="AO795" s="4">
        <f t="shared" si="365"/>
        <v>5.4316940758014094E-3</v>
      </c>
      <c r="AP795" s="4">
        <f t="shared" si="366"/>
        <v>1.2273730210147523E-2</v>
      </c>
      <c r="AQ795" s="4">
        <f t="shared" si="367"/>
        <v>4.3109290305832493E-2</v>
      </c>
      <c r="AR795" s="4">
        <f t="shared" si="368"/>
        <v>1.4716150811785955E-2</v>
      </c>
      <c r="AS795" s="5">
        <f t="shared" si="369"/>
        <v>6480.1290272181404</v>
      </c>
      <c r="AT795" s="5">
        <f t="shared" si="370"/>
        <v>253.07119642138099</v>
      </c>
      <c r="AU795" s="5">
        <f t="shared" si="371"/>
        <v>223.69379224240291</v>
      </c>
      <c r="AV795" s="5">
        <f t="shared" si="372"/>
        <v>29.696003192217443</v>
      </c>
      <c r="AW795" s="5">
        <f t="shared" si="373"/>
        <v>28.956722552317711</v>
      </c>
      <c r="AX795" s="5">
        <f t="shared" si="374"/>
        <v>94.409383675170929</v>
      </c>
      <c r="AY795" s="5">
        <f t="shared" si="375"/>
        <v>36.909877420940354</v>
      </c>
    </row>
    <row r="796" spans="1:51" x14ac:dyDescent="0.25">
      <c r="A796" s="2">
        <v>42767</v>
      </c>
      <c r="B796" s="299">
        <v>2017</v>
      </c>
      <c r="C796" s="1" t="s">
        <v>73</v>
      </c>
      <c r="D796" s="3">
        <v>0</v>
      </c>
      <c r="E796" s="3">
        <v>23.962500000000045</v>
      </c>
      <c r="F796" s="3">
        <v>1.4882857142857133</v>
      </c>
      <c r="G796" s="3">
        <v>1.1028785714285727</v>
      </c>
      <c r="H796" s="3">
        <v>0.41476428571428486</v>
      </c>
      <c r="I796" s="3">
        <v>0.10435714285714308</v>
      </c>
      <c r="J796" s="3">
        <v>0.33777142857142883</v>
      </c>
      <c r="K796" s="3">
        <v>9.5969230769230751E-2</v>
      </c>
      <c r="L796" s="3">
        <f t="shared" si="348"/>
        <v>0.28412477388961882</v>
      </c>
      <c r="M796" s="4">
        <f t="shared" si="349"/>
        <v>0</v>
      </c>
      <c r="N796" s="4">
        <f t="shared" si="350"/>
        <v>0</v>
      </c>
      <c r="O796" s="4">
        <f t="shared" si="351"/>
        <v>0</v>
      </c>
      <c r="P796" s="4">
        <f t="shared" si="352"/>
        <v>0</v>
      </c>
      <c r="Q796" s="4">
        <f t="shared" si="353"/>
        <v>0</v>
      </c>
      <c r="R796" s="4">
        <f t="shared" si="354"/>
        <v>0</v>
      </c>
      <c r="S796" s="4">
        <f t="shared" si="355"/>
        <v>0</v>
      </c>
      <c r="T796" s="5">
        <f t="shared" si="356"/>
        <v>11312.406595062408</v>
      </c>
      <c r="U796" s="5">
        <f t="shared" si="357"/>
        <v>340.63838062004521</v>
      </c>
      <c r="V796" s="5">
        <f t="shared" si="358"/>
        <v>279.82993612683129</v>
      </c>
      <c r="W796" s="5">
        <f t="shared" si="347"/>
        <v>58.900510472980926</v>
      </c>
      <c r="X796" s="5">
        <f t="shared" si="347"/>
        <v>30.648655829496008</v>
      </c>
      <c r="Y796" s="5">
        <f t="shared" si="347"/>
        <v>98.987125930053736</v>
      </c>
      <c r="Z796" s="5">
        <f t="shared" si="347"/>
        <v>36.200391711379865</v>
      </c>
      <c r="AA796" s="4">
        <v>2.4980800000000025E-2</v>
      </c>
      <c r="AB796" s="4">
        <f t="shared" si="359"/>
        <v>2.4980800000000025E-2</v>
      </c>
      <c r="AC796" s="3">
        <f t="shared" si="360"/>
        <v>61.117413906239079</v>
      </c>
      <c r="AD796" s="4">
        <v>29.920000000000041</v>
      </c>
      <c r="AE796" s="4">
        <v>1.3030049999999991</v>
      </c>
      <c r="AF796" s="4">
        <v>1.2258750000000014</v>
      </c>
      <c r="AG796" s="4">
        <v>7.6679999999999873E-2</v>
      </c>
      <c r="AH796" s="4">
        <v>0.17327000000000006</v>
      </c>
      <c r="AI796" s="4">
        <v>0.60858000000000156</v>
      </c>
      <c r="AJ796" s="4">
        <v>0.20775000000000043</v>
      </c>
      <c r="AK796" s="3">
        <f t="shared" si="361"/>
        <v>0.34136843143054307</v>
      </c>
      <c r="AL796" s="4">
        <f t="shared" si="362"/>
        <v>1.8286330240746753</v>
      </c>
      <c r="AM796" s="4">
        <f t="shared" si="363"/>
        <v>7.9636295906898996E-2</v>
      </c>
      <c r="AN796" s="4">
        <f t="shared" si="364"/>
        <v>7.4922309772310916E-2</v>
      </c>
      <c r="AO796" s="4">
        <f t="shared" si="365"/>
        <v>4.6864832983304046E-3</v>
      </c>
      <c r="AP796" s="4">
        <f t="shared" si="366"/>
        <v>1.0589814307534048E-2</v>
      </c>
      <c r="AQ796" s="4">
        <f t="shared" si="367"/>
        <v>3.7194835755059073E-2</v>
      </c>
      <c r="AR796" s="4">
        <f t="shared" si="368"/>
        <v>1.2697142739021195E-2</v>
      </c>
      <c r="AS796" s="5">
        <f t="shared" si="369"/>
        <v>6481.9576602422148</v>
      </c>
      <c r="AT796" s="5">
        <f t="shared" si="370"/>
        <v>253.1508327172879</v>
      </c>
      <c r="AU796" s="5">
        <f t="shared" si="371"/>
        <v>223.76871455217523</v>
      </c>
      <c r="AV796" s="5">
        <f t="shared" si="372"/>
        <v>29.700689675515772</v>
      </c>
      <c r="AW796" s="5">
        <f t="shared" si="373"/>
        <v>28.967312366625244</v>
      </c>
      <c r="AX796" s="5">
        <f t="shared" si="374"/>
        <v>94.446578510925988</v>
      </c>
      <c r="AY796" s="5">
        <f t="shared" si="375"/>
        <v>36.922574563679376</v>
      </c>
    </row>
    <row r="797" spans="1:51" x14ac:dyDescent="0.25">
      <c r="A797" s="2">
        <v>42768</v>
      </c>
      <c r="B797" s="299">
        <v>2017</v>
      </c>
      <c r="C797" s="1" t="s">
        <v>74</v>
      </c>
      <c r="D797" s="3">
        <v>0</v>
      </c>
      <c r="E797" s="3">
        <v>23.962500000000045</v>
      </c>
      <c r="F797" s="3">
        <v>1.4882857142857133</v>
      </c>
      <c r="G797" s="3">
        <v>1.1028785714285727</v>
      </c>
      <c r="H797" s="3">
        <v>0.41476428571428486</v>
      </c>
      <c r="I797" s="3">
        <v>0.10435714285714308</v>
      </c>
      <c r="J797" s="3">
        <v>0.33777142857142883</v>
      </c>
      <c r="K797" s="3">
        <v>9.5969230769230751E-2</v>
      </c>
      <c r="L797" s="3">
        <f t="shared" si="348"/>
        <v>0.28412477388961882</v>
      </c>
      <c r="M797" s="4">
        <f t="shared" si="349"/>
        <v>0</v>
      </c>
      <c r="N797" s="4">
        <f t="shared" si="350"/>
        <v>0</v>
      </c>
      <c r="O797" s="4">
        <f t="shared" si="351"/>
        <v>0</v>
      </c>
      <c r="P797" s="4">
        <f t="shared" si="352"/>
        <v>0</v>
      </c>
      <c r="Q797" s="4">
        <f t="shared" si="353"/>
        <v>0</v>
      </c>
      <c r="R797" s="4">
        <f t="shared" si="354"/>
        <v>0</v>
      </c>
      <c r="S797" s="4">
        <f t="shared" si="355"/>
        <v>0</v>
      </c>
      <c r="T797" s="5">
        <f t="shared" si="356"/>
        <v>11312.406595062408</v>
      </c>
      <c r="U797" s="5">
        <f t="shared" si="357"/>
        <v>340.63838062004521</v>
      </c>
      <c r="V797" s="5">
        <f t="shared" si="358"/>
        <v>279.82993612683129</v>
      </c>
      <c r="W797" s="5">
        <f t="shared" si="347"/>
        <v>58.900510472980926</v>
      </c>
      <c r="X797" s="5">
        <f t="shared" si="347"/>
        <v>30.648655829496008</v>
      </c>
      <c r="Y797" s="5">
        <f t="shared" si="347"/>
        <v>98.987125930053736</v>
      </c>
      <c r="Z797" s="5">
        <f t="shared" si="347"/>
        <v>36.200391711379865</v>
      </c>
      <c r="AA797" s="4">
        <v>1.9134399999999989E-2</v>
      </c>
      <c r="AB797" s="4">
        <f t="shared" si="359"/>
        <v>1.9134399999999989E-2</v>
      </c>
      <c r="AC797" s="3">
        <f t="shared" si="360"/>
        <v>46.813754749549219</v>
      </c>
      <c r="AD797" s="4">
        <v>29.920000000000041</v>
      </c>
      <c r="AE797" s="4">
        <v>1.3030049999999991</v>
      </c>
      <c r="AF797" s="4">
        <v>1.2258750000000014</v>
      </c>
      <c r="AG797" s="4">
        <v>7.6679999999999873E-2</v>
      </c>
      <c r="AH797" s="4">
        <v>0.17327000000000006</v>
      </c>
      <c r="AI797" s="4">
        <v>0.60858000000000156</v>
      </c>
      <c r="AJ797" s="4">
        <v>0.20775000000000043</v>
      </c>
      <c r="AK797" s="3">
        <f t="shared" si="361"/>
        <v>0.34136843143054307</v>
      </c>
      <c r="AL797" s="4">
        <f t="shared" si="362"/>
        <v>1.4006675421065142</v>
      </c>
      <c r="AM797" s="4">
        <f t="shared" si="363"/>
        <v>6.0998556507436325E-2</v>
      </c>
      <c r="AN797" s="4">
        <f t="shared" si="364"/>
        <v>5.7387811603603699E-2</v>
      </c>
      <c r="AO797" s="4">
        <f t="shared" si="365"/>
        <v>3.5896787141954274E-3</v>
      </c>
      <c r="AP797" s="4">
        <f t="shared" si="366"/>
        <v>8.1114192854543944E-3</v>
      </c>
      <c r="AQ797" s="4">
        <f t="shared" si="367"/>
        <v>2.848991486548073E-2</v>
      </c>
      <c r="AR797" s="4">
        <f t="shared" si="368"/>
        <v>9.7255575492188693E-3</v>
      </c>
      <c r="AS797" s="5">
        <f t="shared" si="369"/>
        <v>6483.3583277843218</v>
      </c>
      <c r="AT797" s="5">
        <f t="shared" si="370"/>
        <v>253.21183127379533</v>
      </c>
      <c r="AU797" s="5">
        <f t="shared" si="371"/>
        <v>223.82610236377883</v>
      </c>
      <c r="AV797" s="5">
        <f t="shared" si="372"/>
        <v>29.704279354229968</v>
      </c>
      <c r="AW797" s="5">
        <f t="shared" si="373"/>
        <v>28.975423785910699</v>
      </c>
      <c r="AX797" s="5">
        <f t="shared" si="374"/>
        <v>94.475068425791463</v>
      </c>
      <c r="AY797" s="5">
        <f t="shared" si="375"/>
        <v>36.932300121228593</v>
      </c>
    </row>
    <row r="798" spans="1:51" x14ac:dyDescent="0.25">
      <c r="A798" s="2">
        <v>42769</v>
      </c>
      <c r="B798" s="299">
        <v>2017</v>
      </c>
      <c r="C798" s="1" t="s">
        <v>75</v>
      </c>
      <c r="D798" s="3">
        <v>0</v>
      </c>
      <c r="E798" s="3">
        <v>23.962500000000045</v>
      </c>
      <c r="F798" s="3">
        <v>1.4882857142857133</v>
      </c>
      <c r="G798" s="3">
        <v>1.1028785714285727</v>
      </c>
      <c r="H798" s="3">
        <v>0.41476428571428486</v>
      </c>
      <c r="I798" s="3">
        <v>0.10435714285714308</v>
      </c>
      <c r="J798" s="3">
        <v>0.33777142857142883</v>
      </c>
      <c r="K798" s="3">
        <v>9.5969230769230751E-2</v>
      </c>
      <c r="L798" s="3">
        <f t="shared" si="348"/>
        <v>0.28412477388961882</v>
      </c>
      <c r="M798" s="4">
        <f t="shared" si="349"/>
        <v>0</v>
      </c>
      <c r="N798" s="4">
        <f t="shared" si="350"/>
        <v>0</v>
      </c>
      <c r="O798" s="4">
        <f t="shared" si="351"/>
        <v>0</v>
      </c>
      <c r="P798" s="4">
        <f t="shared" si="352"/>
        <v>0</v>
      </c>
      <c r="Q798" s="4">
        <f t="shared" si="353"/>
        <v>0</v>
      </c>
      <c r="R798" s="4">
        <f t="shared" si="354"/>
        <v>0</v>
      </c>
      <c r="S798" s="4">
        <f t="shared" si="355"/>
        <v>0</v>
      </c>
      <c r="T798" s="5">
        <f t="shared" si="356"/>
        <v>11312.406595062408</v>
      </c>
      <c r="U798" s="5">
        <f t="shared" si="357"/>
        <v>340.63838062004521</v>
      </c>
      <c r="V798" s="5">
        <f t="shared" si="358"/>
        <v>279.82993612683129</v>
      </c>
      <c r="W798" s="5">
        <f t="shared" si="347"/>
        <v>58.900510472980926</v>
      </c>
      <c r="X798" s="5">
        <f t="shared" si="347"/>
        <v>30.648655829496008</v>
      </c>
      <c r="Y798" s="5">
        <f t="shared" si="347"/>
        <v>98.987125930053736</v>
      </c>
      <c r="Z798" s="5">
        <f t="shared" si="347"/>
        <v>36.200391711379865</v>
      </c>
      <c r="AA798" s="4">
        <v>9.606933333333352E-3</v>
      </c>
      <c r="AB798" s="4">
        <f t="shared" si="359"/>
        <v>9.606933333333352E-3</v>
      </c>
      <c r="AC798" s="3">
        <f t="shared" si="360"/>
        <v>23.504087975684484</v>
      </c>
      <c r="AD798" s="4">
        <v>29.665000000000017</v>
      </c>
      <c r="AE798" s="4">
        <v>1.3200253645833329</v>
      </c>
      <c r="AF798" s="4">
        <v>1.244389739583335</v>
      </c>
      <c r="AG798" s="4">
        <v>7.5227812499999894E-2</v>
      </c>
      <c r="AH798" s="4">
        <v>0.18036968750000004</v>
      </c>
      <c r="AI798" s="4">
        <v>0.62977171875000149</v>
      </c>
      <c r="AJ798" s="4">
        <v>0.2034088541666671</v>
      </c>
      <c r="AK798" s="3">
        <f t="shared" si="361"/>
        <v>0.3229882322604164</v>
      </c>
      <c r="AL798" s="4">
        <f t="shared" si="362"/>
        <v>0.69724876979868067</v>
      </c>
      <c r="AM798" s="4">
        <f t="shared" si="363"/>
        <v>3.1025992299301645E-2</v>
      </c>
      <c r="AN798" s="4">
        <f t="shared" si="364"/>
        <v>2.9248245915205813E-2</v>
      </c>
      <c r="AO798" s="4">
        <f t="shared" si="365"/>
        <v>1.7681611232182948E-3</v>
      </c>
      <c r="AP798" s="4">
        <f t="shared" si="366"/>
        <v>4.2394250031467197E-3</v>
      </c>
      <c r="AQ798" s="4">
        <f t="shared" si="367"/>
        <v>1.4802209882098063E-2</v>
      </c>
      <c r="AR798" s="4">
        <f t="shared" si="368"/>
        <v>4.7809396033665196E-3</v>
      </c>
      <c r="AS798" s="5">
        <f t="shared" si="369"/>
        <v>6484.0555765541203</v>
      </c>
      <c r="AT798" s="5">
        <f t="shared" si="370"/>
        <v>253.24285726609463</v>
      </c>
      <c r="AU798" s="5">
        <f t="shared" si="371"/>
        <v>223.85535060969403</v>
      </c>
      <c r="AV798" s="5">
        <f t="shared" si="372"/>
        <v>29.706047515353188</v>
      </c>
      <c r="AW798" s="5">
        <f t="shared" si="373"/>
        <v>28.979663210913845</v>
      </c>
      <c r="AX798" s="5">
        <f t="shared" si="374"/>
        <v>94.489870635673554</v>
      </c>
      <c r="AY798" s="5">
        <f t="shared" si="375"/>
        <v>36.937081060831957</v>
      </c>
    </row>
    <row r="799" spans="1:51" x14ac:dyDescent="0.25">
      <c r="A799" s="2">
        <v>42770</v>
      </c>
      <c r="B799" s="299">
        <v>2017</v>
      </c>
      <c r="C799" s="1" t="s">
        <v>76</v>
      </c>
      <c r="D799" s="3">
        <v>0</v>
      </c>
      <c r="E799" s="3">
        <v>23.962500000000045</v>
      </c>
      <c r="F799" s="3">
        <v>1.4882857142857133</v>
      </c>
      <c r="G799" s="3">
        <v>1.1028785714285727</v>
      </c>
      <c r="H799" s="3">
        <v>0.41476428571428486</v>
      </c>
      <c r="I799" s="3">
        <v>0.10435714285714308</v>
      </c>
      <c r="J799" s="3">
        <v>0.33777142857142883</v>
      </c>
      <c r="K799" s="3">
        <v>9.5969230769230751E-2</v>
      </c>
      <c r="L799" s="3">
        <f t="shared" si="348"/>
        <v>0.28412477388961882</v>
      </c>
      <c r="M799" s="4">
        <f t="shared" si="349"/>
        <v>0</v>
      </c>
      <c r="N799" s="4">
        <f t="shared" si="350"/>
        <v>0</v>
      </c>
      <c r="O799" s="4">
        <f t="shared" si="351"/>
        <v>0</v>
      </c>
      <c r="P799" s="4">
        <f t="shared" si="352"/>
        <v>0</v>
      </c>
      <c r="Q799" s="4">
        <f t="shared" si="353"/>
        <v>0</v>
      </c>
      <c r="R799" s="4">
        <f t="shared" si="354"/>
        <v>0</v>
      </c>
      <c r="S799" s="4">
        <f t="shared" si="355"/>
        <v>0</v>
      </c>
      <c r="T799" s="5">
        <f t="shared" si="356"/>
        <v>11312.406595062408</v>
      </c>
      <c r="U799" s="5">
        <f t="shared" si="357"/>
        <v>340.63838062004521</v>
      </c>
      <c r="V799" s="5">
        <f t="shared" si="358"/>
        <v>279.82993612683129</v>
      </c>
      <c r="W799" s="5">
        <f t="shared" si="347"/>
        <v>58.900510472980926</v>
      </c>
      <c r="X799" s="5">
        <f t="shared" si="347"/>
        <v>30.648655829496008</v>
      </c>
      <c r="Y799" s="5">
        <f t="shared" si="347"/>
        <v>98.987125930053736</v>
      </c>
      <c r="Z799" s="5">
        <f t="shared" si="347"/>
        <v>36.200391711379865</v>
      </c>
      <c r="AA799" s="4">
        <v>5.0952666666666804E-3</v>
      </c>
      <c r="AB799" s="4">
        <f t="shared" si="359"/>
        <v>5.0952666666666804E-3</v>
      </c>
      <c r="AC799" s="3">
        <f t="shared" si="360"/>
        <v>12.465954726403087</v>
      </c>
      <c r="AD799" s="4">
        <v>28.645000000000049</v>
      </c>
      <c r="AE799" s="4">
        <v>1.388106822916666</v>
      </c>
      <c r="AF799" s="4">
        <v>1.3184486979166679</v>
      </c>
      <c r="AG799" s="4">
        <v>6.9419062499999878E-2</v>
      </c>
      <c r="AH799" s="4">
        <v>0.20876843749999985</v>
      </c>
      <c r="AI799" s="4">
        <v>0.71453859375000173</v>
      </c>
      <c r="AJ799" s="4">
        <v>0.18604427083333364</v>
      </c>
      <c r="AK799" s="3">
        <f t="shared" si="361"/>
        <v>0.26036980012086741</v>
      </c>
      <c r="AL799" s="4">
        <f t="shared" si="362"/>
        <v>0.35708727313781713</v>
      </c>
      <c r="AM799" s="4">
        <f t="shared" si="363"/>
        <v>1.7304076809890389E-2</v>
      </c>
      <c r="AN799" s="4">
        <f t="shared" si="364"/>
        <v>1.643572177731429E-2</v>
      </c>
      <c r="AO799" s="4">
        <f t="shared" si="365"/>
        <v>8.6537489027434516E-4</v>
      </c>
      <c r="AP799" s="4">
        <f t="shared" si="366"/>
        <v>2.6024978901769114E-3</v>
      </c>
      <c r="AQ799" s="4">
        <f t="shared" si="367"/>
        <v>8.9074057599552534E-3</v>
      </c>
      <c r="AR799" s="4">
        <f t="shared" si="368"/>
        <v>2.3192194573150126E-3</v>
      </c>
      <c r="AS799" s="5">
        <f t="shared" si="369"/>
        <v>6484.4126638272583</v>
      </c>
      <c r="AT799" s="5">
        <f t="shared" si="370"/>
        <v>253.26016134290452</v>
      </c>
      <c r="AU799" s="5">
        <f t="shared" si="371"/>
        <v>223.87178633147136</v>
      </c>
      <c r="AV799" s="5">
        <f t="shared" si="372"/>
        <v>29.706912890243462</v>
      </c>
      <c r="AW799" s="5">
        <f t="shared" si="373"/>
        <v>28.982265708804022</v>
      </c>
      <c r="AX799" s="5">
        <f t="shared" si="374"/>
        <v>94.498778041433511</v>
      </c>
      <c r="AY799" s="5">
        <f t="shared" si="375"/>
        <v>36.93940028028927</v>
      </c>
    </row>
    <row r="800" spans="1:51" x14ac:dyDescent="0.25">
      <c r="A800" s="2">
        <v>42771</v>
      </c>
      <c r="B800" s="299">
        <v>2017</v>
      </c>
      <c r="C800" s="1" t="s">
        <v>77</v>
      </c>
      <c r="D800" s="3">
        <v>0</v>
      </c>
      <c r="E800" s="3">
        <v>23.962500000000045</v>
      </c>
      <c r="F800" s="3">
        <v>1.4882857142857133</v>
      </c>
      <c r="G800" s="3">
        <v>1.1028785714285727</v>
      </c>
      <c r="H800" s="3">
        <v>0.41476428571428486</v>
      </c>
      <c r="I800" s="3">
        <v>0.10435714285714308</v>
      </c>
      <c r="J800" s="3">
        <v>0.33777142857142883</v>
      </c>
      <c r="K800" s="3">
        <v>9.5969230769230751E-2</v>
      </c>
      <c r="L800" s="3">
        <f t="shared" si="348"/>
        <v>0.28412477388961882</v>
      </c>
      <c r="M800" s="4">
        <f t="shared" si="349"/>
        <v>0</v>
      </c>
      <c r="N800" s="4">
        <f t="shared" si="350"/>
        <v>0</v>
      </c>
      <c r="O800" s="4">
        <f t="shared" si="351"/>
        <v>0</v>
      </c>
      <c r="P800" s="4">
        <f t="shared" si="352"/>
        <v>0</v>
      </c>
      <c r="Q800" s="4">
        <f t="shared" si="353"/>
        <v>0</v>
      </c>
      <c r="R800" s="4">
        <f t="shared" si="354"/>
        <v>0</v>
      </c>
      <c r="S800" s="4">
        <f t="shared" si="355"/>
        <v>0</v>
      </c>
      <c r="T800" s="5">
        <f t="shared" si="356"/>
        <v>11312.406595062408</v>
      </c>
      <c r="U800" s="5">
        <f t="shared" si="357"/>
        <v>340.63838062004521</v>
      </c>
      <c r="V800" s="5">
        <f t="shared" si="358"/>
        <v>279.82993612683129</v>
      </c>
      <c r="W800" s="5">
        <f t="shared" si="347"/>
        <v>58.900510472980926</v>
      </c>
      <c r="X800" s="5">
        <f t="shared" si="347"/>
        <v>30.648655829496008</v>
      </c>
      <c r="Y800" s="5">
        <f t="shared" si="347"/>
        <v>98.987125930053736</v>
      </c>
      <c r="Z800" s="5">
        <f t="shared" si="347"/>
        <v>36.200391711379865</v>
      </c>
      <c r="AA800" s="4">
        <v>1.146613333333335E-2</v>
      </c>
      <c r="AB800" s="4">
        <f t="shared" si="359"/>
        <v>1.146613333333335E-2</v>
      </c>
      <c r="AC800" s="3">
        <f t="shared" si="360"/>
        <v>28.0527611940954</v>
      </c>
      <c r="AD800" s="4">
        <v>29.920000000000041</v>
      </c>
      <c r="AE800" s="4">
        <v>1.3030049999999991</v>
      </c>
      <c r="AF800" s="4">
        <v>1.2258750000000014</v>
      </c>
      <c r="AG800" s="4">
        <v>7.6679999999999873E-2</v>
      </c>
      <c r="AH800" s="4">
        <v>0.17327000000000006</v>
      </c>
      <c r="AI800" s="4">
        <v>0.60858000000000156</v>
      </c>
      <c r="AJ800" s="4">
        <v>0.20775000000000043</v>
      </c>
      <c r="AK800" s="3">
        <f t="shared" si="361"/>
        <v>0.34136843143054307</v>
      </c>
      <c r="AL800" s="4">
        <f t="shared" si="362"/>
        <v>0.83933861492733519</v>
      </c>
      <c r="AM800" s="4">
        <f t="shared" si="363"/>
        <v>3.6552888099712244E-2</v>
      </c>
      <c r="AN800" s="4">
        <f t="shared" si="364"/>
        <v>3.4389178628811724E-2</v>
      </c>
      <c r="AO800" s="4">
        <f t="shared" si="365"/>
        <v>2.1510857283632313E-3</v>
      </c>
      <c r="AP800" s="4">
        <f t="shared" si="366"/>
        <v>4.8607019321009106E-3</v>
      </c>
      <c r="AQ800" s="4">
        <f t="shared" si="367"/>
        <v>1.7072349407502619E-2</v>
      </c>
      <c r="AR800" s="4">
        <f t="shared" si="368"/>
        <v>5.827961138073331E-3</v>
      </c>
      <c r="AS800" s="5">
        <f t="shared" si="369"/>
        <v>6485.2520024421856</v>
      </c>
      <c r="AT800" s="5">
        <f t="shared" si="370"/>
        <v>253.29671423100424</v>
      </c>
      <c r="AU800" s="5">
        <f t="shared" si="371"/>
        <v>223.90617551010016</v>
      </c>
      <c r="AV800" s="5">
        <f t="shared" si="372"/>
        <v>29.709063975971826</v>
      </c>
      <c r="AW800" s="5">
        <f t="shared" si="373"/>
        <v>28.987126410736124</v>
      </c>
      <c r="AX800" s="5">
        <f t="shared" si="374"/>
        <v>94.51585039084101</v>
      </c>
      <c r="AY800" s="5">
        <f t="shared" si="375"/>
        <v>36.945228241427344</v>
      </c>
    </row>
    <row r="801" spans="1:51" x14ac:dyDescent="0.25">
      <c r="A801" s="2">
        <v>42772</v>
      </c>
      <c r="B801" s="299">
        <v>2017</v>
      </c>
      <c r="C801" s="1" t="s">
        <v>78</v>
      </c>
      <c r="D801" s="3">
        <v>0</v>
      </c>
      <c r="E801" s="3">
        <v>23.962500000000045</v>
      </c>
      <c r="F801" s="3">
        <v>1.4882857142857133</v>
      </c>
      <c r="G801" s="3">
        <v>1.1028785714285727</v>
      </c>
      <c r="H801" s="3">
        <v>0.41476428571428486</v>
      </c>
      <c r="I801" s="3">
        <v>0.10435714285714308</v>
      </c>
      <c r="J801" s="3">
        <v>0.33777142857142883</v>
      </c>
      <c r="K801" s="3">
        <v>9.5969230769230751E-2</v>
      </c>
      <c r="L801" s="3">
        <f t="shared" si="348"/>
        <v>0.28412477388961882</v>
      </c>
      <c r="M801" s="4">
        <f t="shared" si="349"/>
        <v>0</v>
      </c>
      <c r="N801" s="4">
        <f t="shared" si="350"/>
        <v>0</v>
      </c>
      <c r="O801" s="4">
        <f t="shared" si="351"/>
        <v>0</v>
      </c>
      <c r="P801" s="4">
        <f t="shared" si="352"/>
        <v>0</v>
      </c>
      <c r="Q801" s="4">
        <f t="shared" si="353"/>
        <v>0</v>
      </c>
      <c r="R801" s="4">
        <f t="shared" si="354"/>
        <v>0</v>
      </c>
      <c r="S801" s="4">
        <f t="shared" si="355"/>
        <v>0</v>
      </c>
      <c r="T801" s="5">
        <f t="shared" si="356"/>
        <v>11312.406595062408</v>
      </c>
      <c r="U801" s="5">
        <f t="shared" si="357"/>
        <v>340.63838062004521</v>
      </c>
      <c r="V801" s="5">
        <f t="shared" si="358"/>
        <v>279.82993612683129</v>
      </c>
      <c r="W801" s="5">
        <f t="shared" si="347"/>
        <v>58.900510472980926</v>
      </c>
      <c r="X801" s="5">
        <f t="shared" si="347"/>
        <v>30.648655829496008</v>
      </c>
      <c r="Y801" s="5">
        <f t="shared" si="347"/>
        <v>98.987125930053736</v>
      </c>
      <c r="Z801" s="5">
        <f t="shared" si="347"/>
        <v>36.200391711379865</v>
      </c>
      <c r="AA801" s="4">
        <v>1.0853866666666698E-2</v>
      </c>
      <c r="AB801" s="4">
        <f t="shared" si="359"/>
        <v>1.0853866666666698E-2</v>
      </c>
      <c r="AC801" s="3">
        <f t="shared" si="360"/>
        <v>26.55480455188782</v>
      </c>
      <c r="AD801" s="4">
        <v>29.920000000000041</v>
      </c>
      <c r="AE801" s="4">
        <v>1.3030049999999991</v>
      </c>
      <c r="AF801" s="4">
        <v>1.2258750000000014</v>
      </c>
      <c r="AG801" s="4">
        <v>7.6679999999999873E-2</v>
      </c>
      <c r="AH801" s="4">
        <v>0.17327000000000006</v>
      </c>
      <c r="AI801" s="4">
        <v>0.60858000000000156</v>
      </c>
      <c r="AJ801" s="4">
        <v>0.20775000000000043</v>
      </c>
      <c r="AK801" s="3">
        <f t="shared" si="361"/>
        <v>0.34136843143054307</v>
      </c>
      <c r="AL801" s="4">
        <f t="shared" si="362"/>
        <v>0.79451975219248483</v>
      </c>
      <c r="AM801" s="4">
        <f t="shared" si="363"/>
        <v>3.4601043105132574E-2</v>
      </c>
      <c r="AN801" s="4">
        <f t="shared" si="364"/>
        <v>3.2552871030045526E-2</v>
      </c>
      <c r="AO801" s="4">
        <f t="shared" si="365"/>
        <v>2.0362224130387545E-3</v>
      </c>
      <c r="AP801" s="4">
        <f t="shared" si="366"/>
        <v>4.6011509847056044E-3</v>
      </c>
      <c r="AQ801" s="4">
        <f t="shared" si="367"/>
        <v>1.6160722954187932E-2</v>
      </c>
      <c r="AR801" s="4">
        <f t="shared" si="368"/>
        <v>5.5167606456547075E-3</v>
      </c>
      <c r="AS801" s="5">
        <f t="shared" si="369"/>
        <v>6486.0465221943778</v>
      </c>
      <c r="AT801" s="5">
        <f t="shared" si="370"/>
        <v>253.33131527410939</v>
      </c>
      <c r="AU801" s="5">
        <f t="shared" si="371"/>
        <v>223.9387283811302</v>
      </c>
      <c r="AV801" s="5">
        <f t="shared" si="372"/>
        <v>29.711100198384866</v>
      </c>
      <c r="AW801" s="5">
        <f t="shared" si="373"/>
        <v>28.991727561720829</v>
      </c>
      <c r="AX801" s="5">
        <f t="shared" si="374"/>
        <v>94.532011113795193</v>
      </c>
      <c r="AY801" s="5">
        <f t="shared" si="375"/>
        <v>36.950745002072999</v>
      </c>
    </row>
    <row r="802" spans="1:51" x14ac:dyDescent="0.25">
      <c r="A802" s="2">
        <v>42773</v>
      </c>
      <c r="B802" s="299">
        <v>2017</v>
      </c>
      <c r="C802" s="1" t="s">
        <v>79</v>
      </c>
      <c r="D802" s="3">
        <v>0.40822775450553855</v>
      </c>
      <c r="E802" s="3">
        <v>58.332920781482592</v>
      </c>
      <c r="F802" s="3">
        <v>1.8901631811043875</v>
      </c>
      <c r="G802" s="3">
        <v>1.6766369650948516</v>
      </c>
      <c r="H802" s="3">
        <v>0.17794846253421559</v>
      </c>
      <c r="I802" s="3">
        <v>7.5912491661515161E-2</v>
      </c>
      <c r="J802" s="3">
        <v>0.60429986533708646</v>
      </c>
      <c r="K802" s="3">
        <v>0.27115265772162228</v>
      </c>
      <c r="L802" s="3">
        <f t="shared" si="348"/>
        <v>0.44870547434322156</v>
      </c>
      <c r="M802" s="4">
        <f t="shared" si="349"/>
        <v>58.260589902827697</v>
      </c>
      <c r="N802" s="4">
        <f t="shared" si="350"/>
        <v>1.8878194417225973</v>
      </c>
      <c r="O802" s="4">
        <f t="shared" si="351"/>
        <v>1.6745579911081918</v>
      </c>
      <c r="P802" s="4">
        <f t="shared" si="352"/>
        <v>0.17772781236827237</v>
      </c>
      <c r="Q802" s="4">
        <f t="shared" si="353"/>
        <v>7.5818362700557959E-2</v>
      </c>
      <c r="R802" s="4">
        <f t="shared" si="354"/>
        <v>0.60355055363375854</v>
      </c>
      <c r="S802" s="4">
        <f t="shared" si="355"/>
        <v>0.27081643745834966</v>
      </c>
      <c r="T802" s="5">
        <f t="shared" si="356"/>
        <v>11370.667184965236</v>
      </c>
      <c r="U802" s="5">
        <f t="shared" si="357"/>
        <v>342.52620006176778</v>
      </c>
      <c r="V802" s="5">
        <f t="shared" si="358"/>
        <v>281.50449411793949</v>
      </c>
      <c r="W802" s="5">
        <f t="shared" si="347"/>
        <v>59.078238285349201</v>
      </c>
      <c r="X802" s="5">
        <f t="shared" si="347"/>
        <v>30.724474192196567</v>
      </c>
      <c r="Y802" s="5">
        <f t="shared" si="347"/>
        <v>99.590676483687488</v>
      </c>
      <c r="Z802" s="5">
        <f t="shared" si="347"/>
        <v>36.471208148838215</v>
      </c>
      <c r="AA802" s="4">
        <v>0.23857973333333338</v>
      </c>
      <c r="AB802" s="4">
        <f t="shared" si="359"/>
        <v>0.23857973333333338</v>
      </c>
      <c r="AC802" s="3">
        <f t="shared" si="360"/>
        <v>583.70333663347321</v>
      </c>
      <c r="AD802" s="4">
        <v>43.371243166479111</v>
      </c>
      <c r="AE802" s="4">
        <v>1.5042009711993192</v>
      </c>
      <c r="AF802" s="4">
        <v>1.3824117700149909</v>
      </c>
      <c r="AG802" s="4">
        <v>0.12949559196760832</v>
      </c>
      <c r="AH802" s="4">
        <v>0.11608439277788334</v>
      </c>
      <c r="AI802" s="4">
        <v>0.51707591079608306</v>
      </c>
      <c r="AJ802" s="4">
        <v>0.23261010938060012</v>
      </c>
      <c r="AK802" s="3">
        <f t="shared" si="361"/>
        <v>0.44985678992950329</v>
      </c>
      <c r="AL802" s="4">
        <f t="shared" si="362"/>
        <v>25.315939350215579</v>
      </c>
      <c r="AM802" s="4">
        <f t="shared" si="363"/>
        <v>0.87800712585635343</v>
      </c>
      <c r="AN802" s="4">
        <f t="shared" si="364"/>
        <v>0.80691836275913575</v>
      </c>
      <c r="AO802" s="4">
        <f t="shared" si="365"/>
        <v>7.5587009110819767E-2</v>
      </c>
      <c r="AP802" s="4">
        <f t="shared" si="366"/>
        <v>6.7758847395521155E-2</v>
      </c>
      <c r="AQ802" s="4">
        <f t="shared" si="367"/>
        <v>0.30181893442446578</v>
      </c>
      <c r="AR802" s="4">
        <f t="shared" si="368"/>
        <v>0.13577529698013344</v>
      </c>
      <c r="AS802" s="5">
        <f t="shared" si="369"/>
        <v>6511.3624615445933</v>
      </c>
      <c r="AT802" s="5">
        <f t="shared" si="370"/>
        <v>254.20932239996574</v>
      </c>
      <c r="AU802" s="5">
        <f t="shared" si="371"/>
        <v>224.74564674388935</v>
      </c>
      <c r="AV802" s="5">
        <f t="shared" si="372"/>
        <v>29.786687207495685</v>
      </c>
      <c r="AW802" s="5">
        <f t="shared" si="373"/>
        <v>29.059486409116349</v>
      </c>
      <c r="AX802" s="5">
        <f t="shared" si="374"/>
        <v>94.833830048219653</v>
      </c>
      <c r="AY802" s="5">
        <f t="shared" si="375"/>
        <v>37.086520299053134</v>
      </c>
    </row>
    <row r="803" spans="1:51" x14ac:dyDescent="0.25">
      <c r="A803" s="2">
        <v>42774</v>
      </c>
      <c r="B803" s="299">
        <v>2017</v>
      </c>
      <c r="C803" s="1" t="s">
        <v>80</v>
      </c>
      <c r="D803" s="3">
        <v>0.34595447386636963</v>
      </c>
      <c r="E803" s="3">
        <v>58.949054426763404</v>
      </c>
      <c r="F803" s="3">
        <v>1.9013115613704279</v>
      </c>
      <c r="G803" s="3">
        <v>1.6923073011424583</v>
      </c>
      <c r="H803" s="3">
        <v>0.17164750088017341</v>
      </c>
      <c r="I803" s="3">
        <v>7.3857633481625468E-2</v>
      </c>
      <c r="J803" s="3">
        <v>0.61141051127473955</v>
      </c>
      <c r="K803" s="3">
        <v>0.27663942666384173</v>
      </c>
      <c r="L803" s="3">
        <f t="shared" si="348"/>
        <v>0.4524610250600235</v>
      </c>
      <c r="M803" s="4">
        <f t="shared" si="349"/>
        <v>49.894700664426821</v>
      </c>
      <c r="N803" s="4">
        <f t="shared" si="350"/>
        <v>1.609277233483863</v>
      </c>
      <c r="O803" s="4">
        <f t="shared" si="351"/>
        <v>1.4323752440784143</v>
      </c>
      <c r="P803" s="4">
        <f t="shared" si="352"/>
        <v>0.14528308824449815</v>
      </c>
      <c r="Q803" s="4">
        <f t="shared" si="353"/>
        <v>6.2513377868120307E-2</v>
      </c>
      <c r="R803" s="4">
        <f t="shared" si="354"/>
        <v>0.51750014889614959</v>
      </c>
      <c r="S803" s="4">
        <f t="shared" si="355"/>
        <v>0.23414864783826664</v>
      </c>
      <c r="T803" s="5">
        <f t="shared" si="356"/>
        <v>11420.561885629662</v>
      </c>
      <c r="U803" s="5">
        <f t="shared" si="357"/>
        <v>344.13547729525163</v>
      </c>
      <c r="V803" s="5">
        <f t="shared" si="358"/>
        <v>282.93686936201789</v>
      </c>
      <c r="W803" s="5">
        <f t="shared" si="347"/>
        <v>59.223521373593698</v>
      </c>
      <c r="X803" s="5">
        <f t="shared" si="347"/>
        <v>30.786987570064689</v>
      </c>
      <c r="Y803" s="5">
        <f t="shared" si="347"/>
        <v>100.10817663258364</v>
      </c>
      <c r="Z803" s="5">
        <f t="shared" si="347"/>
        <v>36.705356796676483</v>
      </c>
      <c r="AA803" s="4">
        <v>0.17751733333333339</v>
      </c>
      <c r="AB803" s="4">
        <f t="shared" si="359"/>
        <v>0.17751733333333339</v>
      </c>
      <c r="AC803" s="3">
        <f t="shared" si="360"/>
        <v>434.30956321915778</v>
      </c>
      <c r="AD803" s="4">
        <v>43.805154236365532</v>
      </c>
      <c r="AE803" s="4">
        <v>1.5106911638186522</v>
      </c>
      <c r="AF803" s="4">
        <v>1.387461343241281</v>
      </c>
      <c r="AG803" s="4">
        <v>0.13119932074075699</v>
      </c>
      <c r="AH803" s="4">
        <v>0.11423969577071828</v>
      </c>
      <c r="AI803" s="4">
        <v>0.51412416598305344</v>
      </c>
      <c r="AJ803" s="4">
        <v>0.23341204839287752</v>
      </c>
      <c r="AK803" s="3">
        <f t="shared" si="361"/>
        <v>0.45399937181822969</v>
      </c>
      <c r="AL803" s="4">
        <f t="shared" si="362"/>
        <v>19.024997403143754</v>
      </c>
      <c r="AM803" s="4">
        <f t="shared" si="363"/>
        <v>0.65610761951711993</v>
      </c>
      <c r="AN803" s="4">
        <f t="shared" si="364"/>
        <v>0.60258772996658672</v>
      </c>
      <c r="AO803" s="4">
        <f t="shared" si="365"/>
        <v>5.6981119685568349E-2</v>
      </c>
      <c r="AP803" s="4">
        <f t="shared" si="366"/>
        <v>4.9615392372470125E-2</v>
      </c>
      <c r="AQ803" s="4">
        <f t="shared" si="367"/>
        <v>0.22328904196851368</v>
      </c>
      <c r="AR803" s="4">
        <f t="shared" si="368"/>
        <v>0.10137308478759956</v>
      </c>
      <c r="AS803" s="5">
        <f t="shared" si="369"/>
        <v>6530.3874589477373</v>
      </c>
      <c r="AT803" s="5">
        <f t="shared" si="370"/>
        <v>254.86543001948286</v>
      </c>
      <c r="AU803" s="5">
        <f t="shared" si="371"/>
        <v>225.34823447385594</v>
      </c>
      <c r="AV803" s="5">
        <f t="shared" si="372"/>
        <v>29.843668327181252</v>
      </c>
      <c r="AW803" s="5">
        <f t="shared" si="373"/>
        <v>29.109101801488819</v>
      </c>
      <c r="AX803" s="5">
        <f t="shared" si="374"/>
        <v>95.057119090188166</v>
      </c>
      <c r="AY803" s="5">
        <f t="shared" si="375"/>
        <v>37.187893383840731</v>
      </c>
    </row>
    <row r="804" spans="1:51" x14ac:dyDescent="0.25">
      <c r="A804" s="2">
        <v>42775</v>
      </c>
      <c r="B804" s="299">
        <v>2017</v>
      </c>
      <c r="C804" s="1" t="s">
        <v>81</v>
      </c>
      <c r="D804" s="3">
        <v>0.15641690406081429</v>
      </c>
      <c r="E804" s="3">
        <v>69.209568806949605</v>
      </c>
      <c r="F804" s="3">
        <v>1.6698371255922071</v>
      </c>
      <c r="G804" s="3">
        <v>1.3837653542261681</v>
      </c>
      <c r="H804" s="3">
        <v>0.28412610681667605</v>
      </c>
      <c r="I804" s="3">
        <v>0.20302774132716805</v>
      </c>
      <c r="J804" s="3">
        <v>0.48311582524000457</v>
      </c>
      <c r="K804" s="3">
        <v>0.11986403263874185</v>
      </c>
      <c r="L804" s="3">
        <f t="shared" si="348"/>
        <v>0.24810620223254998</v>
      </c>
      <c r="M804" s="4">
        <f t="shared" si="349"/>
        <v>26.485517086484933</v>
      </c>
      <c r="N804" s="4">
        <f t="shared" si="350"/>
        <v>0.63902290512577686</v>
      </c>
      <c r="O804" s="4">
        <f t="shared" si="351"/>
        <v>0.52954730920622217</v>
      </c>
      <c r="P804" s="4">
        <f t="shared" si="352"/>
        <v>0.10873101778455062</v>
      </c>
      <c r="Q804" s="4">
        <f t="shared" si="353"/>
        <v>7.7695827392746261E-2</v>
      </c>
      <c r="R804" s="4">
        <f t="shared" si="354"/>
        <v>0.1848815512756172</v>
      </c>
      <c r="S804" s="4">
        <f t="shared" si="355"/>
        <v>4.5870259549855838E-2</v>
      </c>
      <c r="T804" s="5">
        <f t="shared" ref="T804:T835" si="376">T803+M804</f>
        <v>11447.047402716147</v>
      </c>
      <c r="U804" s="5">
        <f t="shared" ref="U804:U835" si="377">U803+N804</f>
        <v>344.77450020037742</v>
      </c>
      <c r="V804" s="5">
        <f t="shared" ref="V804:V835" si="378">V803+O804</f>
        <v>283.46641667122412</v>
      </c>
      <c r="W804" s="5">
        <f t="shared" si="347"/>
        <v>59.332252391378248</v>
      </c>
      <c r="X804" s="5">
        <f t="shared" si="347"/>
        <v>30.864683397457434</v>
      </c>
      <c r="Y804" s="5">
        <f t="shared" si="347"/>
        <v>100.29305818385926</v>
      </c>
      <c r="Z804" s="5">
        <f t="shared" si="347"/>
        <v>36.751227056226341</v>
      </c>
      <c r="AA804" s="4">
        <v>0.12907359999999998</v>
      </c>
      <c r="AB804" s="4">
        <f t="shared" si="359"/>
        <v>0.12907359999999998</v>
      </c>
      <c r="AC804" s="3">
        <f t="shared" si="360"/>
        <v>315.78831084546255</v>
      </c>
      <c r="AD804" s="4">
        <v>30.643185116477415</v>
      </c>
      <c r="AE804" s="4">
        <v>1.3138219876988873</v>
      </c>
      <c r="AF804" s="4">
        <v>1.2342909553771513</v>
      </c>
      <c r="AG804" s="4">
        <v>7.9519547955247599E-2</v>
      </c>
      <c r="AH804" s="4">
        <v>0.17019550498805835</v>
      </c>
      <c r="AI804" s="4">
        <v>0.60366042531161879</v>
      </c>
      <c r="AJ804" s="4">
        <v>0.20908656502046277</v>
      </c>
      <c r="AK804" s="3">
        <f t="shared" si="361"/>
        <v>0.34636453915714133</v>
      </c>
      <c r="AL804" s="4">
        <f t="shared" si="362"/>
        <v>9.6767596668572207</v>
      </c>
      <c r="AM804" s="4">
        <f t="shared" si="363"/>
        <v>0.41488962624705961</v>
      </c>
      <c r="AN804" s="4">
        <f t="shared" si="364"/>
        <v>0.38977465589038268</v>
      </c>
      <c r="AO804" s="4">
        <f t="shared" si="365"/>
        <v>2.5111343727982387E-2</v>
      </c>
      <c r="AP804" s="4">
        <f t="shared" si="366"/>
        <v>5.3745751033669437E-2</v>
      </c>
      <c r="AQ804" s="4">
        <f t="shared" si="367"/>
        <v>0.19062890603340954</v>
      </c>
      <c r="AR804" s="4">
        <f t="shared" si="368"/>
        <v>6.6027093188291905E-2</v>
      </c>
      <c r="AS804" s="5">
        <f t="shared" si="369"/>
        <v>6540.0642186145942</v>
      </c>
      <c r="AT804" s="5">
        <f t="shared" si="370"/>
        <v>255.28031964572992</v>
      </c>
      <c r="AU804" s="5">
        <f t="shared" si="371"/>
        <v>225.73800912974633</v>
      </c>
      <c r="AV804" s="5">
        <f t="shared" si="372"/>
        <v>29.868779670909234</v>
      </c>
      <c r="AW804" s="5">
        <f t="shared" si="373"/>
        <v>29.162847552522489</v>
      </c>
      <c r="AX804" s="5">
        <f t="shared" si="374"/>
        <v>95.247747996221577</v>
      </c>
      <c r="AY804" s="5">
        <f t="shared" si="375"/>
        <v>37.25392047702902</v>
      </c>
    </row>
    <row r="805" spans="1:51" x14ac:dyDescent="0.25">
      <c r="A805" s="2">
        <v>42776</v>
      </c>
      <c r="B805" s="299">
        <v>2017</v>
      </c>
      <c r="C805" s="1" t="s">
        <v>82</v>
      </c>
      <c r="D805" s="3">
        <v>7.1822383476774526E-2</v>
      </c>
      <c r="E805" s="3">
        <v>69.773333333333468</v>
      </c>
      <c r="F805" s="3">
        <v>1.6571187499999975</v>
      </c>
      <c r="G805" s="3">
        <v>1.3668124999999982</v>
      </c>
      <c r="H805" s="3">
        <v>0.29030625000000038</v>
      </c>
      <c r="I805" s="3">
        <v>0.21012500000000012</v>
      </c>
      <c r="J805" s="3">
        <v>0.47606666666666747</v>
      </c>
      <c r="K805" s="3">
        <v>0.11125000000000006</v>
      </c>
      <c r="L805" s="3">
        <f t="shared" si="348"/>
        <v>0.23368575829715699</v>
      </c>
      <c r="M805" s="4">
        <f t="shared" si="349"/>
        <v>12.260492381523063</v>
      </c>
      <c r="N805" s="4">
        <f t="shared" si="350"/>
        <v>0.29118706014218354</v>
      </c>
      <c r="O805" s="4">
        <f t="shared" si="351"/>
        <v>0.24017476939452187</v>
      </c>
      <c r="P805" s="4">
        <f t="shared" si="352"/>
        <v>5.1012290747661872E-2</v>
      </c>
      <c r="Q805" s="4">
        <f t="shared" si="353"/>
        <v>3.692293084751859E-2</v>
      </c>
      <c r="R805" s="4">
        <f t="shared" si="354"/>
        <v>8.3653904162484402E-2</v>
      </c>
      <c r="S805" s="4">
        <f t="shared" si="355"/>
        <v>1.9548726028727866E-2</v>
      </c>
      <c r="T805" s="5">
        <f t="shared" si="376"/>
        <v>11459.307895097671</v>
      </c>
      <c r="U805" s="5">
        <f t="shared" si="377"/>
        <v>345.06568726051961</v>
      </c>
      <c r="V805" s="5">
        <f t="shared" si="378"/>
        <v>283.70659144061864</v>
      </c>
      <c r="W805" s="5">
        <f t="shared" si="347"/>
        <v>59.383264682125912</v>
      </c>
      <c r="X805" s="5">
        <f t="shared" si="347"/>
        <v>30.90160632830495</v>
      </c>
      <c r="Y805" s="5">
        <f t="shared" si="347"/>
        <v>100.37671208802175</v>
      </c>
      <c r="Z805" s="5">
        <f t="shared" si="347"/>
        <v>36.770775782255072</v>
      </c>
      <c r="AA805" s="4">
        <v>6.1253866666666712E-2</v>
      </c>
      <c r="AB805" s="4">
        <f t="shared" si="359"/>
        <v>6.1253866666666712E-2</v>
      </c>
      <c r="AC805" s="3">
        <f t="shared" si="360"/>
        <v>149.86221107507552</v>
      </c>
      <c r="AD805" s="4">
        <v>29.920000000000041</v>
      </c>
      <c r="AE805" s="4">
        <v>1.3030049999999991</v>
      </c>
      <c r="AF805" s="4">
        <v>1.2258750000000014</v>
      </c>
      <c r="AG805" s="4">
        <v>7.6679999999999873E-2</v>
      </c>
      <c r="AH805" s="4">
        <v>0.17327000000000006</v>
      </c>
      <c r="AI805" s="4">
        <v>0.60858000000000156</v>
      </c>
      <c r="AJ805" s="4">
        <v>0.20775000000000043</v>
      </c>
      <c r="AK805" s="3">
        <f t="shared" si="361"/>
        <v>0.34136843143054307</v>
      </c>
      <c r="AL805" s="4">
        <f t="shared" si="362"/>
        <v>4.483877355366265</v>
      </c>
      <c r="AM805" s="4">
        <f t="shared" si="363"/>
        <v>0.19527121034187866</v>
      </c>
      <c r="AN805" s="4">
        <f t="shared" si="364"/>
        <v>0.18371233800165843</v>
      </c>
      <c r="AO805" s="4">
        <f t="shared" si="365"/>
        <v>1.1491434345236773E-2</v>
      </c>
      <c r="AP805" s="4">
        <f t="shared" si="366"/>
        <v>2.5966625312978348E-2</v>
      </c>
      <c r="AQ805" s="4">
        <f t="shared" si="367"/>
        <v>9.1203144416069706E-2</v>
      </c>
      <c r="AR805" s="4">
        <f t="shared" si="368"/>
        <v>3.1133874350847003E-2</v>
      </c>
      <c r="AS805" s="5">
        <f t="shared" si="369"/>
        <v>6544.5480959699607</v>
      </c>
      <c r="AT805" s="5">
        <f t="shared" si="370"/>
        <v>255.47559085607179</v>
      </c>
      <c r="AU805" s="5">
        <f t="shared" si="371"/>
        <v>225.921721467748</v>
      </c>
      <c r="AV805" s="5">
        <f t="shared" si="372"/>
        <v>29.880271105254472</v>
      </c>
      <c r="AW805" s="5">
        <f t="shared" si="373"/>
        <v>29.188814177835468</v>
      </c>
      <c r="AX805" s="5">
        <f t="shared" si="374"/>
        <v>95.338951140637647</v>
      </c>
      <c r="AY805" s="5">
        <f t="shared" si="375"/>
        <v>37.28505435137987</v>
      </c>
    </row>
    <row r="806" spans="1:51" x14ac:dyDescent="0.25">
      <c r="A806" s="2">
        <v>42777</v>
      </c>
      <c r="B806" s="299">
        <v>2017</v>
      </c>
      <c r="C806" s="1" t="s">
        <v>83</v>
      </c>
      <c r="D806" s="3">
        <v>6.8424262202752328E-2</v>
      </c>
      <c r="E806" s="3">
        <v>69.773333333333468</v>
      </c>
      <c r="F806" s="3">
        <v>1.6571187499999975</v>
      </c>
      <c r="G806" s="3">
        <v>1.3668124999999982</v>
      </c>
      <c r="H806" s="3">
        <v>0.29030625000000038</v>
      </c>
      <c r="I806" s="3">
        <v>0.21012500000000012</v>
      </c>
      <c r="J806" s="3">
        <v>0.47606666666666747</v>
      </c>
      <c r="K806" s="3">
        <v>0.11125000000000006</v>
      </c>
      <c r="L806" s="3">
        <f t="shared" si="348"/>
        <v>0.23368575829715699</v>
      </c>
      <c r="M806" s="4">
        <f t="shared" si="349"/>
        <v>11.680413609769227</v>
      </c>
      <c r="N806" s="4">
        <f t="shared" si="350"/>
        <v>0.27741017199269596</v>
      </c>
      <c r="O806" s="4">
        <f t="shared" si="351"/>
        <v>0.22881141783397643</v>
      </c>
      <c r="P806" s="4">
        <f t="shared" si="352"/>
        <v>4.8598754158719643E-2</v>
      </c>
      <c r="Q806" s="4">
        <f t="shared" si="353"/>
        <v>3.5176001955179947E-2</v>
      </c>
      <c r="R806" s="4">
        <f t="shared" si="354"/>
        <v>7.9695999987924732E-2</v>
      </c>
      <c r="S806" s="4">
        <f t="shared" si="355"/>
        <v>1.8623820190428408E-2</v>
      </c>
      <c r="T806" s="5">
        <f t="shared" si="376"/>
        <v>11470.98830870744</v>
      </c>
      <c r="U806" s="5">
        <f t="shared" si="377"/>
        <v>345.34309743251231</v>
      </c>
      <c r="V806" s="5">
        <f t="shared" si="378"/>
        <v>283.93540285845262</v>
      </c>
      <c r="W806" s="5">
        <f t="shared" si="347"/>
        <v>59.43186343628463</v>
      </c>
      <c r="X806" s="5">
        <f t="shared" si="347"/>
        <v>30.936782330260129</v>
      </c>
      <c r="Y806" s="5">
        <f t="shared" si="347"/>
        <v>100.45640808800967</v>
      </c>
      <c r="Z806" s="5">
        <f t="shared" si="347"/>
        <v>36.789399602445499</v>
      </c>
      <c r="AA806" s="4">
        <v>4.3856533333333343E-2</v>
      </c>
      <c r="AB806" s="4">
        <f t="shared" si="359"/>
        <v>4.3856533333333343E-2</v>
      </c>
      <c r="AC806" s="3">
        <f t="shared" si="360"/>
        <v>107.298321119664</v>
      </c>
      <c r="AD806" s="4">
        <v>29.920000000000041</v>
      </c>
      <c r="AE806" s="4">
        <v>1.3030049999999991</v>
      </c>
      <c r="AF806" s="4">
        <v>1.2258750000000014</v>
      </c>
      <c r="AG806" s="4">
        <v>7.6679999999999873E-2</v>
      </c>
      <c r="AH806" s="4">
        <v>0.17327000000000006</v>
      </c>
      <c r="AI806" s="4">
        <v>0.60858000000000156</v>
      </c>
      <c r="AJ806" s="4">
        <v>0.20775000000000043</v>
      </c>
      <c r="AK806" s="3">
        <f t="shared" si="361"/>
        <v>0.34136843143054307</v>
      </c>
      <c r="AL806" s="4">
        <f t="shared" si="362"/>
        <v>3.2103657679003508</v>
      </c>
      <c r="AM806" s="4">
        <f t="shared" si="363"/>
        <v>0.13981024891052768</v>
      </c>
      <c r="AN806" s="4">
        <f t="shared" si="364"/>
        <v>0.13153432940256826</v>
      </c>
      <c r="AO806" s="4">
        <f t="shared" si="365"/>
        <v>8.2276352634558202E-3</v>
      </c>
      <c r="AP806" s="4">
        <f t="shared" si="366"/>
        <v>1.8591580100404188E-2</v>
      </c>
      <c r="AQ806" s="4">
        <f t="shared" si="367"/>
        <v>6.5299612267005272E-2</v>
      </c>
      <c r="AR806" s="4">
        <f t="shared" si="368"/>
        <v>2.2291226212610239E-2</v>
      </c>
      <c r="AS806" s="5">
        <f t="shared" si="369"/>
        <v>6547.7584617378607</v>
      </c>
      <c r="AT806" s="5">
        <f t="shared" si="370"/>
        <v>255.61540110498231</v>
      </c>
      <c r="AU806" s="5">
        <f t="shared" si="371"/>
        <v>226.05325579715057</v>
      </c>
      <c r="AV806" s="5">
        <f t="shared" si="372"/>
        <v>29.888498740517928</v>
      </c>
      <c r="AW806" s="5">
        <f t="shared" si="373"/>
        <v>29.207405757935874</v>
      </c>
      <c r="AX806" s="5">
        <f t="shared" si="374"/>
        <v>95.404250752904659</v>
      </c>
      <c r="AY806" s="5">
        <f t="shared" si="375"/>
        <v>37.307345577592478</v>
      </c>
    </row>
    <row r="807" spans="1:51" x14ac:dyDescent="0.25">
      <c r="A807" s="2">
        <v>42778</v>
      </c>
      <c r="B807" s="299">
        <v>2017</v>
      </c>
      <c r="C807" s="1" t="s">
        <v>84</v>
      </c>
      <c r="D807" s="3">
        <v>0.27722053075527298</v>
      </c>
      <c r="E807" s="3">
        <v>61.655124153405929</v>
      </c>
      <c r="F807" s="3">
        <v>1.840263358527821</v>
      </c>
      <c r="G807" s="3">
        <v>1.6109336008568442</v>
      </c>
      <c r="H807" s="3">
        <v>0.20131218816012986</v>
      </c>
      <c r="I807" s="3">
        <v>0.10792447511121894</v>
      </c>
      <c r="J807" s="3">
        <v>0.5775745501227213</v>
      </c>
      <c r="K807" s="3">
        <v>0.2352920699978813</v>
      </c>
      <c r="L807" s="3">
        <f t="shared" si="348"/>
        <v>0.40737956675529963</v>
      </c>
      <c r="M807" s="4">
        <f t="shared" si="349"/>
        <v>41.817030959780183</v>
      </c>
      <c r="N807" s="4">
        <f t="shared" si="350"/>
        <v>1.2481419978367827</v>
      </c>
      <c r="O807" s="4">
        <f t="shared" si="351"/>
        <v>1.0926011614796094</v>
      </c>
      <c r="P807" s="4">
        <f t="shared" si="352"/>
        <v>0.13653817294938014</v>
      </c>
      <c r="Q807" s="4">
        <f t="shared" si="353"/>
        <v>7.3198800245941262E-2</v>
      </c>
      <c r="R807" s="4">
        <f t="shared" si="354"/>
        <v>0.39173472076657434</v>
      </c>
      <c r="S807" s="4">
        <f t="shared" si="355"/>
        <v>0.15958472082889535</v>
      </c>
      <c r="T807" s="5">
        <f t="shared" si="376"/>
        <v>11512.80533966722</v>
      </c>
      <c r="U807" s="5">
        <f t="shared" si="377"/>
        <v>346.59123943034911</v>
      </c>
      <c r="V807" s="5">
        <f t="shared" si="378"/>
        <v>285.02800401993221</v>
      </c>
      <c r="W807" s="5">
        <f t="shared" si="347"/>
        <v>59.568401609234009</v>
      </c>
      <c r="X807" s="5">
        <f t="shared" si="347"/>
        <v>31.00998113050607</v>
      </c>
      <c r="Y807" s="5">
        <f t="shared" si="347"/>
        <v>100.84814280877625</v>
      </c>
      <c r="Z807" s="5">
        <f t="shared" si="347"/>
        <v>36.948984323274395</v>
      </c>
      <c r="AA807" s="4">
        <v>0.16357706666666672</v>
      </c>
      <c r="AB807" s="4">
        <f t="shared" si="359"/>
        <v>0.16357706666666672</v>
      </c>
      <c r="AC807" s="3">
        <f t="shared" si="360"/>
        <v>400.20364796304045</v>
      </c>
      <c r="AD807" s="4">
        <v>40.33386567727414</v>
      </c>
      <c r="AE807" s="4">
        <v>1.4587696228639881</v>
      </c>
      <c r="AF807" s="4">
        <v>1.3470647574309611</v>
      </c>
      <c r="AG807" s="4">
        <v>0.11756949055556777</v>
      </c>
      <c r="AH807" s="4">
        <v>0.1289972718280388</v>
      </c>
      <c r="AI807" s="4">
        <v>0.53773812448729041</v>
      </c>
      <c r="AJ807" s="4">
        <v>0.22699653629465813</v>
      </c>
      <c r="AK807" s="3">
        <f t="shared" si="361"/>
        <v>0.42213212334738087</v>
      </c>
      <c r="AL807" s="4">
        <f t="shared" si="362"/>
        <v>16.14176018049638</v>
      </c>
      <c r="AM807" s="4">
        <f t="shared" si="363"/>
        <v>0.58380492460783684</v>
      </c>
      <c r="AN807" s="4">
        <f t="shared" si="364"/>
        <v>0.5391002299663189</v>
      </c>
      <c r="AO807" s="4">
        <f t="shared" si="365"/>
        <v>4.7051739009494456E-2</v>
      </c>
      <c r="AP807" s="4">
        <f t="shared" si="366"/>
        <v>5.1625178762861081E-2</v>
      </c>
      <c r="AQ807" s="4">
        <f t="shared" si="367"/>
        <v>0.21520475906861722</v>
      </c>
      <c r="AR807" s="4">
        <f t="shared" si="368"/>
        <v>9.0844841900096909E-2</v>
      </c>
      <c r="AS807" s="5">
        <f t="shared" si="369"/>
        <v>6563.9002219183567</v>
      </c>
      <c r="AT807" s="5">
        <f t="shared" si="370"/>
        <v>256.19920602959013</v>
      </c>
      <c r="AU807" s="5">
        <f t="shared" si="371"/>
        <v>226.59235602711689</v>
      </c>
      <c r="AV807" s="5">
        <f t="shared" si="372"/>
        <v>29.935550479527421</v>
      </c>
      <c r="AW807" s="5">
        <f t="shared" si="373"/>
        <v>29.259030936698736</v>
      </c>
      <c r="AX807" s="5">
        <f t="shared" si="374"/>
        <v>95.619455511973271</v>
      </c>
      <c r="AY807" s="5">
        <f t="shared" si="375"/>
        <v>37.398190419492579</v>
      </c>
    </row>
    <row r="808" spans="1:51" x14ac:dyDescent="0.25">
      <c r="A808" s="2">
        <v>42779</v>
      </c>
      <c r="B808" s="299">
        <v>2017</v>
      </c>
      <c r="C808" s="1" t="s">
        <v>85</v>
      </c>
      <c r="D808" s="3">
        <v>0.21080259899150447</v>
      </c>
      <c r="E808" s="3">
        <v>58.949054426763404</v>
      </c>
      <c r="F808" s="3">
        <v>1.9013115613704279</v>
      </c>
      <c r="G808" s="3">
        <v>1.6923073011424583</v>
      </c>
      <c r="H808" s="3">
        <v>0.17164750088017341</v>
      </c>
      <c r="I808" s="3">
        <v>7.3857633481625468E-2</v>
      </c>
      <c r="J808" s="3">
        <v>0.61141051127473955</v>
      </c>
      <c r="K808" s="3">
        <v>0.27663942666384173</v>
      </c>
      <c r="L808" s="3">
        <f t="shared" si="348"/>
        <v>0.4524610250600235</v>
      </c>
      <c r="M808" s="4">
        <f t="shared" si="349"/>
        <v>30.402649396079301</v>
      </c>
      <c r="N808" s="4">
        <f t="shared" si="350"/>
        <v>0.9805909417066625</v>
      </c>
      <c r="O808" s="4">
        <f t="shared" si="351"/>
        <v>0.87279814828887747</v>
      </c>
      <c r="P808" s="4">
        <f t="shared" si="352"/>
        <v>8.852625100978484E-2</v>
      </c>
      <c r="Q808" s="4">
        <f t="shared" si="353"/>
        <v>3.8091666741757346E-2</v>
      </c>
      <c r="R808" s="4">
        <f t="shared" si="354"/>
        <v>0.31533159593691718</v>
      </c>
      <c r="S808" s="4">
        <f t="shared" si="355"/>
        <v>0.1426752571314307</v>
      </c>
      <c r="T808" s="5">
        <f t="shared" si="376"/>
        <v>11543.207989063299</v>
      </c>
      <c r="U808" s="5">
        <f t="shared" si="377"/>
        <v>347.57183037205579</v>
      </c>
      <c r="V808" s="5">
        <f t="shared" si="378"/>
        <v>285.90080216822111</v>
      </c>
      <c r="W808" s="5">
        <f t="shared" si="347"/>
        <v>59.65692786024379</v>
      </c>
      <c r="X808" s="5">
        <f t="shared" si="347"/>
        <v>31.048072797247826</v>
      </c>
      <c r="Y808" s="5">
        <f t="shared" si="347"/>
        <v>101.16347440471316</v>
      </c>
      <c r="Z808" s="5">
        <f t="shared" si="347"/>
        <v>37.091659580405825</v>
      </c>
      <c r="AA808" s="4">
        <v>0.13765280000000002</v>
      </c>
      <c r="AB808" s="4">
        <f t="shared" si="359"/>
        <v>0.13765280000000002</v>
      </c>
      <c r="AC808" s="3">
        <f t="shared" si="360"/>
        <v>336.7779716002986</v>
      </c>
      <c r="AD808" s="4">
        <v>43.805154236365532</v>
      </c>
      <c r="AE808" s="4">
        <v>1.5106911638186522</v>
      </c>
      <c r="AF808" s="4">
        <v>1.387461343241281</v>
      </c>
      <c r="AG808" s="4">
        <v>0.13119932074075699</v>
      </c>
      <c r="AH808" s="4">
        <v>0.11423969577071828</v>
      </c>
      <c r="AI808" s="4">
        <v>0.51412416598305344</v>
      </c>
      <c r="AJ808" s="4">
        <v>0.23341204839287752</v>
      </c>
      <c r="AK808" s="3">
        <f t="shared" si="361"/>
        <v>0.45399937181822969</v>
      </c>
      <c r="AL808" s="4">
        <f t="shared" si="362"/>
        <v>14.752610989361409</v>
      </c>
      <c r="AM808" s="4">
        <f t="shared" si="363"/>
        <v>0.50876750586534003</v>
      </c>
      <c r="AN808" s="4">
        <f t="shared" si="364"/>
        <v>0.46726641685062426</v>
      </c>
      <c r="AO808" s="4">
        <f t="shared" si="365"/>
        <v>4.4185041114409122E-2</v>
      </c>
      <c r="AP808" s="4">
        <f t="shared" si="366"/>
        <v>3.8473413017897709E-2</v>
      </c>
      <c r="AQ808" s="4">
        <f t="shared" si="367"/>
        <v>0.17314569377046798</v>
      </c>
      <c r="AR808" s="4">
        <f t="shared" si="368"/>
        <v>7.8608036204824011E-2</v>
      </c>
      <c r="AS808" s="5">
        <f t="shared" si="369"/>
        <v>6578.6528329077182</v>
      </c>
      <c r="AT808" s="5">
        <f t="shared" si="370"/>
        <v>256.70797353545549</v>
      </c>
      <c r="AU808" s="5">
        <f t="shared" si="371"/>
        <v>227.05962244396753</v>
      </c>
      <c r="AV808" s="5">
        <f t="shared" si="372"/>
        <v>29.979735520641832</v>
      </c>
      <c r="AW808" s="5">
        <f t="shared" si="373"/>
        <v>29.297504349716633</v>
      </c>
      <c r="AX808" s="5">
        <f t="shared" si="374"/>
        <v>95.792601205743736</v>
      </c>
      <c r="AY808" s="5">
        <f t="shared" si="375"/>
        <v>37.476798455697406</v>
      </c>
    </row>
    <row r="809" spans="1:51" x14ac:dyDescent="0.25">
      <c r="A809" s="2">
        <v>42780</v>
      </c>
      <c r="B809" s="299">
        <v>2017</v>
      </c>
      <c r="C809" s="1" t="s">
        <v>86</v>
      </c>
      <c r="D809" s="3">
        <v>7.8595993595166946E-2</v>
      </c>
      <c r="E809" s="3">
        <v>69.435074617503162</v>
      </c>
      <c r="F809" s="3">
        <v>1.6647497753553233</v>
      </c>
      <c r="G809" s="3">
        <v>1.3769842125357004</v>
      </c>
      <c r="H809" s="3">
        <v>0.28659816409000577</v>
      </c>
      <c r="I809" s="3">
        <v>0.20586664479630087</v>
      </c>
      <c r="J809" s="3">
        <v>0.48029616181066975</v>
      </c>
      <c r="K809" s="3">
        <v>0.11641841958324513</v>
      </c>
      <c r="L809" s="3">
        <f t="shared" si="348"/>
        <v>0.24238881931589673</v>
      </c>
      <c r="M809" s="4">
        <f t="shared" si="349"/>
        <v>13.351742321252745</v>
      </c>
      <c r="N809" s="4">
        <f t="shared" si="350"/>
        <v>0.32011645630614216</v>
      </c>
      <c r="O809" s="4">
        <f t="shared" si="351"/>
        <v>0.26478171856929605</v>
      </c>
      <c r="P809" s="4">
        <f t="shared" si="352"/>
        <v>5.5110257427580626E-2</v>
      </c>
      <c r="Q809" s="4">
        <f t="shared" si="353"/>
        <v>3.9586310074594358E-2</v>
      </c>
      <c r="R809" s="4">
        <f t="shared" si="354"/>
        <v>9.23566457688553E-2</v>
      </c>
      <c r="S809" s="4">
        <f t="shared" si="355"/>
        <v>2.2386218323889345E-2</v>
      </c>
      <c r="T809" s="5">
        <f t="shared" si="376"/>
        <v>11556.559731384552</v>
      </c>
      <c r="U809" s="5">
        <f t="shared" si="377"/>
        <v>347.89194682836194</v>
      </c>
      <c r="V809" s="5">
        <f t="shared" si="378"/>
        <v>286.16558388679039</v>
      </c>
      <c r="W809" s="5">
        <f t="shared" si="347"/>
        <v>59.712038117671369</v>
      </c>
      <c r="X809" s="5">
        <f t="shared" si="347"/>
        <v>31.08765910732242</v>
      </c>
      <c r="Y809" s="5">
        <f t="shared" si="347"/>
        <v>101.25583105048202</v>
      </c>
      <c r="Z809" s="5">
        <f t="shared" si="347"/>
        <v>37.114045798729713</v>
      </c>
      <c r="AA809" s="4">
        <v>6.7451199999999989E-2</v>
      </c>
      <c r="AB809" s="4">
        <f t="shared" si="359"/>
        <v>6.7451199999999989E-2</v>
      </c>
      <c r="AC809" s="3">
        <f t="shared" si="360"/>
        <v>165.02445513644511</v>
      </c>
      <c r="AD809" s="4">
        <v>30.353911069886465</v>
      </c>
      <c r="AE809" s="4">
        <v>1.3094951926193319</v>
      </c>
      <c r="AF809" s="4">
        <v>1.2309245732262912</v>
      </c>
      <c r="AG809" s="4">
        <v>7.8383728773148503E-2</v>
      </c>
      <c r="AH809" s="4">
        <v>0.17142530299283507</v>
      </c>
      <c r="AI809" s="4">
        <v>0.60562825518697194</v>
      </c>
      <c r="AJ809" s="4">
        <v>0.20855193901227784</v>
      </c>
      <c r="AK809" s="3">
        <f t="shared" si="361"/>
        <v>0.34435635594295855</v>
      </c>
      <c r="AL809" s="4">
        <f t="shared" si="362"/>
        <v>5.0091376355681234</v>
      </c>
      <c r="AM809" s="4">
        <f t="shared" si="363"/>
        <v>0.21609873066579949</v>
      </c>
      <c r="AN809" s="4">
        <f t="shared" si="364"/>
        <v>0.20313265701072997</v>
      </c>
      <c r="AO809" s="4">
        <f t="shared" si="365"/>
        <v>1.2935232132351728E-2</v>
      </c>
      <c r="AP809" s="4">
        <f t="shared" si="366"/>
        <v>2.828936722299262E-2</v>
      </c>
      <c r="AQ809" s="4">
        <f t="shared" si="367"/>
        <v>9.9943472827465976E-2</v>
      </c>
      <c r="AR809" s="4">
        <f t="shared" si="368"/>
        <v>3.4416170103150276E-2</v>
      </c>
      <c r="AS809" s="5">
        <f t="shared" si="369"/>
        <v>6583.6619705432868</v>
      </c>
      <c r="AT809" s="5">
        <f t="shared" si="370"/>
        <v>256.9240722661213</v>
      </c>
      <c r="AU809" s="5">
        <f t="shared" si="371"/>
        <v>227.26275510097827</v>
      </c>
      <c r="AV809" s="5">
        <f t="shared" si="372"/>
        <v>29.992670752774185</v>
      </c>
      <c r="AW809" s="5">
        <f t="shared" si="373"/>
        <v>29.325793716939625</v>
      </c>
      <c r="AX809" s="5">
        <f t="shared" si="374"/>
        <v>95.892544678571198</v>
      </c>
      <c r="AY809" s="5">
        <f t="shared" si="375"/>
        <v>37.511214625800555</v>
      </c>
    </row>
    <row r="810" spans="1:51" x14ac:dyDescent="0.25">
      <c r="A810" s="2">
        <v>42781</v>
      </c>
      <c r="B810" s="299">
        <v>2017</v>
      </c>
      <c r="C810" s="1" t="s">
        <v>87</v>
      </c>
      <c r="D810" s="3">
        <v>6.5759386761959346E-2</v>
      </c>
      <c r="E810" s="3">
        <v>69.773333333333468</v>
      </c>
      <c r="F810" s="3">
        <v>1.6571187499999975</v>
      </c>
      <c r="G810" s="3">
        <v>1.3668124999999982</v>
      </c>
      <c r="H810" s="3">
        <v>0.29030625000000038</v>
      </c>
      <c r="I810" s="3">
        <v>0.21012500000000012</v>
      </c>
      <c r="J810" s="3">
        <v>0.47606666666666747</v>
      </c>
      <c r="K810" s="3">
        <v>0.11125000000000006</v>
      </c>
      <c r="L810" s="3">
        <f t="shared" si="348"/>
        <v>0.23368575829715699</v>
      </c>
      <c r="M810" s="4">
        <f t="shared" si="349"/>
        <v>11.225504103039814</v>
      </c>
      <c r="N810" s="4">
        <f t="shared" si="350"/>
        <v>0.26660605762491613</v>
      </c>
      <c r="O810" s="4">
        <f t="shared" si="351"/>
        <v>0.21990004768062377</v>
      </c>
      <c r="P810" s="4">
        <f t="shared" si="352"/>
        <v>4.670600994429247E-2</v>
      </c>
      <c r="Q810" s="4">
        <f t="shared" si="353"/>
        <v>3.3806024980669369E-2</v>
      </c>
      <c r="R810" s="4">
        <f t="shared" si="354"/>
        <v>7.6592131473158118E-2</v>
      </c>
      <c r="S810" s="4">
        <f t="shared" si="355"/>
        <v>1.7898490322900501E-2</v>
      </c>
      <c r="T810" s="5">
        <f t="shared" si="376"/>
        <v>11567.785235487592</v>
      </c>
      <c r="U810" s="5">
        <f t="shared" si="377"/>
        <v>348.15855288598686</v>
      </c>
      <c r="V810" s="5">
        <f t="shared" si="378"/>
        <v>286.38548393447098</v>
      </c>
      <c r="W810" s="5">
        <f t="shared" si="347"/>
        <v>59.758744127615664</v>
      </c>
      <c r="X810" s="5">
        <f t="shared" si="347"/>
        <v>31.12146513230309</v>
      </c>
      <c r="Y810" s="5">
        <f t="shared" si="347"/>
        <v>101.33242318195518</v>
      </c>
      <c r="Z810" s="5">
        <f t="shared" si="347"/>
        <v>37.131944289052612</v>
      </c>
      <c r="AA810" s="4">
        <v>3.6345066666666669E-2</v>
      </c>
      <c r="AB810" s="4">
        <f t="shared" si="359"/>
        <v>3.6345066666666669E-2</v>
      </c>
      <c r="AC810" s="3">
        <f t="shared" si="360"/>
        <v>88.920950606726663</v>
      </c>
      <c r="AD810" s="4">
        <v>29.920000000000041</v>
      </c>
      <c r="AE810" s="4">
        <v>1.3030049999999991</v>
      </c>
      <c r="AF810" s="4">
        <v>1.2258750000000014</v>
      </c>
      <c r="AG810" s="4">
        <v>7.6679999999999873E-2</v>
      </c>
      <c r="AH810" s="4">
        <v>0.17327000000000006</v>
      </c>
      <c r="AI810" s="4">
        <v>0.60858000000000156</v>
      </c>
      <c r="AJ810" s="4">
        <v>0.20775000000000043</v>
      </c>
      <c r="AK810" s="3">
        <f t="shared" si="361"/>
        <v>0.34136843143054307</v>
      </c>
      <c r="AL810" s="4">
        <f t="shared" si="362"/>
        <v>2.6605148421532658</v>
      </c>
      <c r="AM810" s="4">
        <f t="shared" si="363"/>
        <v>0.11586444324531779</v>
      </c>
      <c r="AN810" s="4">
        <f t="shared" si="364"/>
        <v>0.10900597032502118</v>
      </c>
      <c r="AO810" s="4">
        <f t="shared" si="365"/>
        <v>6.8184584925237894E-3</v>
      </c>
      <c r="AP810" s="4">
        <f t="shared" si="366"/>
        <v>1.5407333111627536E-2</v>
      </c>
      <c r="AQ810" s="4">
        <f t="shared" si="367"/>
        <v>5.4115512120241856E-2</v>
      </c>
      <c r="AR810" s="4">
        <f t="shared" si="368"/>
        <v>1.8473327488547506E-2</v>
      </c>
      <c r="AS810" s="5">
        <f t="shared" si="369"/>
        <v>6586.3224853854399</v>
      </c>
      <c r="AT810" s="5">
        <f t="shared" si="370"/>
        <v>257.0399367093666</v>
      </c>
      <c r="AU810" s="5">
        <f t="shared" si="371"/>
        <v>227.3717610713033</v>
      </c>
      <c r="AV810" s="5">
        <f t="shared" si="372"/>
        <v>29.99948921126671</v>
      </c>
      <c r="AW810" s="5">
        <f t="shared" si="373"/>
        <v>29.341201050051254</v>
      </c>
      <c r="AX810" s="5">
        <f t="shared" si="374"/>
        <v>95.946660190691446</v>
      </c>
      <c r="AY810" s="5">
        <f t="shared" si="375"/>
        <v>37.529687953289105</v>
      </c>
    </row>
    <row r="811" spans="1:51" x14ac:dyDescent="0.25">
      <c r="A811" s="2">
        <v>42782</v>
      </c>
      <c r="B811" s="299">
        <v>2017</v>
      </c>
      <c r="C811" s="1" t="s">
        <v>88</v>
      </c>
      <c r="D811" s="3">
        <v>2.9643121530114308E-2</v>
      </c>
      <c r="E811" s="3">
        <v>50.208289930555502</v>
      </c>
      <c r="F811" s="3">
        <v>1.5850129743303567</v>
      </c>
      <c r="G811" s="3">
        <v>1.2540907180059546</v>
      </c>
      <c r="H811" s="3">
        <v>0.34346020275297579</v>
      </c>
      <c r="I811" s="3">
        <v>0.16495331101190483</v>
      </c>
      <c r="J811" s="3">
        <v>0.41700307539682585</v>
      </c>
      <c r="K811" s="3">
        <v>0.1047238381410258</v>
      </c>
      <c r="L811" s="3">
        <f t="shared" si="348"/>
        <v>0.25113445036674886</v>
      </c>
      <c r="M811" s="4">
        <f t="shared" si="349"/>
        <v>3.6413128300467905</v>
      </c>
      <c r="N811" s="4">
        <f t="shared" si="350"/>
        <v>0.11495169596898272</v>
      </c>
      <c r="O811" s="4">
        <f t="shared" si="351"/>
        <v>9.0951845359277916E-2</v>
      </c>
      <c r="P811" s="4">
        <f t="shared" si="352"/>
        <v>2.4909154337355174E-2</v>
      </c>
      <c r="Q811" s="4">
        <f t="shared" si="353"/>
        <v>1.1963096304955194E-2</v>
      </c>
      <c r="R811" s="4">
        <f t="shared" si="354"/>
        <v>3.0242787609608419E-2</v>
      </c>
      <c r="S811" s="4">
        <f t="shared" si="355"/>
        <v>7.5950058438973341E-3</v>
      </c>
      <c r="T811" s="5">
        <f t="shared" si="376"/>
        <v>11571.426548317639</v>
      </c>
      <c r="U811" s="5">
        <f t="shared" si="377"/>
        <v>348.27350458195582</v>
      </c>
      <c r="V811" s="5">
        <f t="shared" si="378"/>
        <v>286.47643577983024</v>
      </c>
      <c r="W811" s="5">
        <f t="shared" si="347"/>
        <v>59.783653281953022</v>
      </c>
      <c r="X811" s="5">
        <f t="shared" si="347"/>
        <v>31.133428228608047</v>
      </c>
      <c r="Y811" s="5">
        <f t="shared" si="347"/>
        <v>101.36266596956479</v>
      </c>
      <c r="Z811" s="5">
        <f t="shared" si="347"/>
        <v>37.139539294896508</v>
      </c>
      <c r="AA811" s="4">
        <v>1.3683733333333344E-2</v>
      </c>
      <c r="AB811" s="4">
        <f t="shared" si="359"/>
        <v>1.3683733333333344E-2</v>
      </c>
      <c r="AC811" s="3">
        <f t="shared" si="360"/>
        <v>33.478287081115639</v>
      </c>
      <c r="AD811" s="4">
        <v>29.920000000000041</v>
      </c>
      <c r="AE811" s="4">
        <v>1.3030049999999991</v>
      </c>
      <c r="AF811" s="4">
        <v>1.2258750000000014</v>
      </c>
      <c r="AG811" s="4">
        <v>7.6679999999999873E-2</v>
      </c>
      <c r="AH811" s="4">
        <v>0.17327000000000006</v>
      </c>
      <c r="AI811" s="4">
        <v>0.60858000000000156</v>
      </c>
      <c r="AJ811" s="4">
        <v>0.20775000000000043</v>
      </c>
      <c r="AK811" s="3">
        <f t="shared" si="361"/>
        <v>0.34136843143054307</v>
      </c>
      <c r="AL811" s="4">
        <f t="shared" si="362"/>
        <v>1.0016703494669814</v>
      </c>
      <c r="AM811" s="4">
        <f t="shared" si="363"/>
        <v>4.362237545812906E-2</v>
      </c>
      <c r="AN811" s="4">
        <f t="shared" si="364"/>
        <v>4.1040195175562684E-2</v>
      </c>
      <c r="AO811" s="4">
        <f t="shared" si="365"/>
        <v>2.5671150533799437E-3</v>
      </c>
      <c r="AP811" s="4">
        <f t="shared" si="366"/>
        <v>5.8007828025449099E-3</v>
      </c>
      <c r="AQ811" s="4">
        <f t="shared" si="367"/>
        <v>2.0374215951825411E-2</v>
      </c>
      <c r="AR811" s="4">
        <f t="shared" si="368"/>
        <v>6.9551141411017901E-3</v>
      </c>
      <c r="AS811" s="5">
        <f t="shared" si="369"/>
        <v>6587.3241557349065</v>
      </c>
      <c r="AT811" s="5">
        <f t="shared" si="370"/>
        <v>257.08355908482474</v>
      </c>
      <c r="AU811" s="5">
        <f t="shared" si="371"/>
        <v>227.41280126647885</v>
      </c>
      <c r="AV811" s="5">
        <f t="shared" si="372"/>
        <v>30.002056326320091</v>
      </c>
      <c r="AW811" s="5">
        <f t="shared" si="373"/>
        <v>29.347001832853799</v>
      </c>
      <c r="AX811" s="5">
        <f t="shared" si="374"/>
        <v>95.967034406643265</v>
      </c>
      <c r="AY811" s="5">
        <f t="shared" si="375"/>
        <v>37.536643067430205</v>
      </c>
    </row>
    <row r="812" spans="1:51" x14ac:dyDescent="0.25">
      <c r="A812" s="2">
        <v>42783</v>
      </c>
      <c r="B812" s="299">
        <v>2017</v>
      </c>
      <c r="C812" s="1" t="s">
        <v>89</v>
      </c>
      <c r="D812" s="3">
        <v>0</v>
      </c>
      <c r="E812" s="3">
        <v>23.962500000000045</v>
      </c>
      <c r="F812" s="3">
        <v>1.4882857142857133</v>
      </c>
      <c r="G812" s="3">
        <v>1.1028785714285727</v>
      </c>
      <c r="H812" s="3">
        <v>0.41476428571428486</v>
      </c>
      <c r="I812" s="3">
        <v>0.10435714285714308</v>
      </c>
      <c r="J812" s="3">
        <v>0.33777142857142883</v>
      </c>
      <c r="K812" s="3">
        <v>9.5969230769230751E-2</v>
      </c>
      <c r="L812" s="3">
        <f t="shared" si="348"/>
        <v>0.28412477388961882</v>
      </c>
      <c r="M812" s="4">
        <f t="shared" si="349"/>
        <v>0</v>
      </c>
      <c r="N812" s="4">
        <f t="shared" si="350"/>
        <v>0</v>
      </c>
      <c r="O812" s="4">
        <f t="shared" si="351"/>
        <v>0</v>
      </c>
      <c r="P812" s="4">
        <f t="shared" si="352"/>
        <v>0</v>
      </c>
      <c r="Q812" s="4">
        <f t="shared" si="353"/>
        <v>0</v>
      </c>
      <c r="R812" s="4">
        <f t="shared" si="354"/>
        <v>0</v>
      </c>
      <c r="S812" s="4">
        <f t="shared" si="355"/>
        <v>0</v>
      </c>
      <c r="T812" s="5">
        <f t="shared" si="376"/>
        <v>11571.426548317639</v>
      </c>
      <c r="U812" s="5">
        <f t="shared" si="377"/>
        <v>348.27350458195582</v>
      </c>
      <c r="V812" s="5">
        <f t="shared" si="378"/>
        <v>286.47643577983024</v>
      </c>
      <c r="W812" s="5">
        <f t="shared" si="347"/>
        <v>59.783653281953022</v>
      </c>
      <c r="X812" s="5">
        <f t="shared" si="347"/>
        <v>31.133428228608047</v>
      </c>
      <c r="Y812" s="5">
        <f t="shared" si="347"/>
        <v>101.36266596956479</v>
      </c>
      <c r="Z812" s="5">
        <f t="shared" si="347"/>
        <v>37.139539294896508</v>
      </c>
      <c r="AA812" s="4">
        <v>3.0885333333333514E-3</v>
      </c>
      <c r="AB812" s="4">
        <f t="shared" si="359"/>
        <v>3.0885333333333514E-3</v>
      </c>
      <c r="AC812" s="3">
        <f t="shared" si="360"/>
        <v>7.5563300653522099</v>
      </c>
      <c r="AD812" s="4">
        <v>28.928333333333299</v>
      </c>
      <c r="AE812" s="4">
        <v>1.3691953067129632</v>
      </c>
      <c r="AF812" s="4">
        <v>1.2978767650462995</v>
      </c>
      <c r="AG812" s="4">
        <v>7.103260416666661E-2</v>
      </c>
      <c r="AH812" s="4">
        <v>0.20087989583333324</v>
      </c>
      <c r="AI812" s="4">
        <v>0.69099223958333456</v>
      </c>
      <c r="AJ812" s="4">
        <v>0.19086776620370413</v>
      </c>
      <c r="AK812" s="3">
        <f t="shared" si="361"/>
        <v>0.27622273488743754</v>
      </c>
      <c r="AL812" s="4">
        <f t="shared" si="362"/>
        <v>0.21859203490719697</v>
      </c>
      <c r="AM812" s="4">
        <f t="shared" si="363"/>
        <v>1.0346091661454308E-2</v>
      </c>
      <c r="AN812" s="4">
        <f t="shared" si="364"/>
        <v>9.8071852208414228E-3</v>
      </c>
      <c r="AO812" s="4">
        <f t="shared" si="365"/>
        <v>5.3674580248484576E-4</v>
      </c>
      <c r="AP812" s="4">
        <f t="shared" si="366"/>
        <v>1.5179147964102364E-3</v>
      </c>
      <c r="AQ812" s="4">
        <f t="shared" si="367"/>
        <v>5.221365434888609E-3</v>
      </c>
      <c r="AR812" s="4">
        <f t="shared" si="368"/>
        <v>1.4422598402716663E-3</v>
      </c>
      <c r="AS812" s="5">
        <f t="shared" si="369"/>
        <v>6587.542747769814</v>
      </c>
      <c r="AT812" s="5">
        <f t="shared" si="370"/>
        <v>257.0939051764862</v>
      </c>
      <c r="AU812" s="5">
        <f t="shared" si="371"/>
        <v>227.42260845169969</v>
      </c>
      <c r="AV812" s="5">
        <f t="shared" si="372"/>
        <v>30.002593072122576</v>
      </c>
      <c r="AW812" s="5">
        <f t="shared" si="373"/>
        <v>29.348519747650208</v>
      </c>
      <c r="AX812" s="5">
        <f t="shared" si="374"/>
        <v>95.972255772078157</v>
      </c>
      <c r="AY812" s="5">
        <f t="shared" si="375"/>
        <v>37.53808532727048</v>
      </c>
    </row>
    <row r="813" spans="1:51" x14ac:dyDescent="0.25">
      <c r="A813" s="2">
        <v>42784</v>
      </c>
      <c r="B813" s="299">
        <v>2017</v>
      </c>
      <c r="C813" s="1" t="s">
        <v>90</v>
      </c>
      <c r="D813" s="3">
        <v>0</v>
      </c>
      <c r="E813" s="3">
        <v>23.962500000000045</v>
      </c>
      <c r="F813" s="3">
        <v>1.4882857142857133</v>
      </c>
      <c r="G813" s="3">
        <v>1.1028785714285727</v>
      </c>
      <c r="H813" s="3">
        <v>0.41476428571428486</v>
      </c>
      <c r="I813" s="3">
        <v>0.10435714285714308</v>
      </c>
      <c r="J813" s="3">
        <v>0.33777142857142883</v>
      </c>
      <c r="K813" s="3">
        <v>9.5969230769230751E-2</v>
      </c>
      <c r="L813" s="3">
        <f t="shared" si="348"/>
        <v>0.28412477388961882</v>
      </c>
      <c r="M813" s="4">
        <f t="shared" si="349"/>
        <v>0</v>
      </c>
      <c r="N813" s="4">
        <f t="shared" si="350"/>
        <v>0</v>
      </c>
      <c r="O813" s="4">
        <f t="shared" si="351"/>
        <v>0</v>
      </c>
      <c r="P813" s="4">
        <f t="shared" si="352"/>
        <v>0</v>
      </c>
      <c r="Q813" s="4">
        <f t="shared" si="353"/>
        <v>0</v>
      </c>
      <c r="R813" s="4">
        <f t="shared" si="354"/>
        <v>0</v>
      </c>
      <c r="S813" s="4">
        <f t="shared" si="355"/>
        <v>0</v>
      </c>
      <c r="T813" s="5">
        <f t="shared" si="376"/>
        <v>11571.426548317639</v>
      </c>
      <c r="U813" s="5">
        <f t="shared" si="377"/>
        <v>348.27350458195582</v>
      </c>
      <c r="V813" s="5">
        <f t="shared" si="378"/>
        <v>286.47643577983024</v>
      </c>
      <c r="W813" s="5">
        <f t="shared" si="347"/>
        <v>59.783653281953022</v>
      </c>
      <c r="X813" s="5">
        <f t="shared" si="347"/>
        <v>31.133428228608047</v>
      </c>
      <c r="Y813" s="5">
        <f t="shared" si="347"/>
        <v>101.36266596956479</v>
      </c>
      <c r="Z813" s="5">
        <f t="shared" si="347"/>
        <v>37.139539294896508</v>
      </c>
      <c r="AA813" s="4">
        <v>-5.8042666666666548E-3</v>
      </c>
      <c r="AB813" s="4">
        <f t="shared" si="359"/>
        <v>0</v>
      </c>
      <c r="AC813" s="3">
        <f t="shared" si="360"/>
        <v>0</v>
      </c>
      <c r="AD813" s="4">
        <v>27.199999999999989</v>
      </c>
      <c r="AE813" s="4">
        <v>1.4845555555555554</v>
      </c>
      <c r="AF813" s="4">
        <v>1.4233655555555595</v>
      </c>
      <c r="AG813" s="4">
        <v>6.1189999999999918E-2</v>
      </c>
      <c r="AH813" s="4">
        <v>0.24899999999999975</v>
      </c>
      <c r="AI813" s="4">
        <v>0.83462500000000128</v>
      </c>
      <c r="AJ813" s="4">
        <v>0.16144444444444475</v>
      </c>
      <c r="AK813" s="3">
        <f t="shared" si="361"/>
        <v>0.19343351139067785</v>
      </c>
      <c r="AL813" s="4">
        <f t="shared" si="362"/>
        <v>0</v>
      </c>
      <c r="AM813" s="4">
        <f t="shared" si="363"/>
        <v>0</v>
      </c>
      <c r="AN813" s="4">
        <f t="shared" si="364"/>
        <v>0</v>
      </c>
      <c r="AO813" s="4">
        <f t="shared" si="365"/>
        <v>0</v>
      </c>
      <c r="AP813" s="4">
        <f t="shared" si="366"/>
        <v>0</v>
      </c>
      <c r="AQ813" s="4">
        <f t="shared" si="367"/>
        <v>0</v>
      </c>
      <c r="AR813" s="4">
        <f t="shared" si="368"/>
        <v>0</v>
      </c>
      <c r="AS813" s="5">
        <f t="shared" si="369"/>
        <v>6587.542747769814</v>
      </c>
      <c r="AT813" s="5">
        <f t="shared" si="370"/>
        <v>257.0939051764862</v>
      </c>
      <c r="AU813" s="5">
        <f t="shared" si="371"/>
        <v>227.42260845169969</v>
      </c>
      <c r="AV813" s="5">
        <f t="shared" si="372"/>
        <v>30.002593072122576</v>
      </c>
      <c r="AW813" s="5">
        <f t="shared" si="373"/>
        <v>29.348519747650208</v>
      </c>
      <c r="AX813" s="5">
        <f t="shared" si="374"/>
        <v>95.972255772078157</v>
      </c>
      <c r="AY813" s="5">
        <f t="shared" si="375"/>
        <v>37.53808532727048</v>
      </c>
    </row>
    <row r="814" spans="1:51" x14ac:dyDescent="0.25">
      <c r="A814" s="2">
        <v>42785</v>
      </c>
      <c r="B814" s="299">
        <v>2017</v>
      </c>
      <c r="C814" s="1" t="s">
        <v>91</v>
      </c>
      <c r="D814" s="3">
        <v>0</v>
      </c>
      <c r="E814" s="3">
        <v>23.962500000000045</v>
      </c>
      <c r="F814" s="3">
        <v>1.4882857142857133</v>
      </c>
      <c r="G814" s="3">
        <v>1.1028785714285727</v>
      </c>
      <c r="H814" s="3">
        <v>0.41476428571428486</v>
      </c>
      <c r="I814" s="3">
        <v>0.10435714285714308</v>
      </c>
      <c r="J814" s="3">
        <v>0.33777142857142883</v>
      </c>
      <c r="K814" s="3">
        <v>9.5969230769230751E-2</v>
      </c>
      <c r="L814" s="3">
        <f t="shared" si="348"/>
        <v>0.28412477388961882</v>
      </c>
      <c r="M814" s="4">
        <f t="shared" si="349"/>
        <v>0</v>
      </c>
      <c r="N814" s="4">
        <f t="shared" si="350"/>
        <v>0</v>
      </c>
      <c r="O814" s="4">
        <f t="shared" si="351"/>
        <v>0</v>
      </c>
      <c r="P814" s="4">
        <f t="shared" si="352"/>
        <v>0</v>
      </c>
      <c r="Q814" s="4">
        <f t="shared" si="353"/>
        <v>0</v>
      </c>
      <c r="R814" s="4">
        <f t="shared" si="354"/>
        <v>0</v>
      </c>
      <c r="S814" s="4">
        <f t="shared" si="355"/>
        <v>0</v>
      </c>
      <c r="T814" s="5">
        <f t="shared" si="376"/>
        <v>11571.426548317639</v>
      </c>
      <c r="U814" s="5">
        <f t="shared" si="377"/>
        <v>348.27350458195582</v>
      </c>
      <c r="V814" s="5">
        <f t="shared" si="378"/>
        <v>286.47643577983024</v>
      </c>
      <c r="W814" s="5">
        <f t="shared" si="347"/>
        <v>59.783653281953022</v>
      </c>
      <c r="X814" s="5">
        <f t="shared" si="347"/>
        <v>31.133428228608047</v>
      </c>
      <c r="Y814" s="5">
        <f t="shared" si="347"/>
        <v>101.36266596956479</v>
      </c>
      <c r="Z814" s="5">
        <f t="shared" si="347"/>
        <v>37.139539294896508</v>
      </c>
      <c r="AA814" s="4">
        <v>-4.0645333333333275E-3</v>
      </c>
      <c r="AB814" s="4">
        <f t="shared" si="359"/>
        <v>0</v>
      </c>
      <c r="AC814" s="3">
        <f t="shared" si="360"/>
        <v>0</v>
      </c>
      <c r="AD814" s="4">
        <v>27.199999999999989</v>
      </c>
      <c r="AE814" s="4">
        <v>1.4845555555555554</v>
      </c>
      <c r="AF814" s="4">
        <v>1.4233655555555595</v>
      </c>
      <c r="AG814" s="4">
        <v>6.1189999999999918E-2</v>
      </c>
      <c r="AH814" s="4">
        <v>0.24899999999999975</v>
      </c>
      <c r="AI814" s="4">
        <v>0.83462500000000128</v>
      </c>
      <c r="AJ814" s="4">
        <v>0.16144444444444475</v>
      </c>
      <c r="AK814" s="3">
        <f t="shared" si="361"/>
        <v>0.19343351139067785</v>
      </c>
      <c r="AL814" s="4">
        <f t="shared" si="362"/>
        <v>0</v>
      </c>
      <c r="AM814" s="4">
        <f t="shared" si="363"/>
        <v>0</v>
      </c>
      <c r="AN814" s="4">
        <f t="shared" si="364"/>
        <v>0</v>
      </c>
      <c r="AO814" s="4">
        <f t="shared" si="365"/>
        <v>0</v>
      </c>
      <c r="AP814" s="4">
        <f t="shared" si="366"/>
        <v>0</v>
      </c>
      <c r="AQ814" s="4">
        <f t="shared" si="367"/>
        <v>0</v>
      </c>
      <c r="AR814" s="4">
        <f t="shared" si="368"/>
        <v>0</v>
      </c>
      <c r="AS814" s="5">
        <f t="shared" si="369"/>
        <v>6587.542747769814</v>
      </c>
      <c r="AT814" s="5">
        <f t="shared" si="370"/>
        <v>257.0939051764862</v>
      </c>
      <c r="AU814" s="5">
        <f t="shared" si="371"/>
        <v>227.42260845169969</v>
      </c>
      <c r="AV814" s="5">
        <f t="shared" si="372"/>
        <v>30.002593072122576</v>
      </c>
      <c r="AW814" s="5">
        <f t="shared" si="373"/>
        <v>29.348519747650208</v>
      </c>
      <c r="AX814" s="5">
        <f t="shared" si="374"/>
        <v>95.972255772078157</v>
      </c>
      <c r="AY814" s="5">
        <f t="shared" si="375"/>
        <v>37.53808532727048</v>
      </c>
    </row>
    <row r="815" spans="1:51" x14ac:dyDescent="0.25">
      <c r="A815" s="2">
        <v>42786</v>
      </c>
      <c r="B815" s="299">
        <v>2017</v>
      </c>
      <c r="C815" s="1" t="s">
        <v>92</v>
      </c>
      <c r="D815" s="3">
        <v>0</v>
      </c>
      <c r="E815" s="3">
        <v>23.962500000000045</v>
      </c>
      <c r="F815" s="3">
        <v>1.4882857142857133</v>
      </c>
      <c r="G815" s="3">
        <v>1.1028785714285727</v>
      </c>
      <c r="H815" s="3">
        <v>0.41476428571428486</v>
      </c>
      <c r="I815" s="3">
        <v>0.10435714285714308</v>
      </c>
      <c r="J815" s="3">
        <v>0.33777142857142883</v>
      </c>
      <c r="K815" s="3">
        <v>9.5969230769230751E-2</v>
      </c>
      <c r="L815" s="3">
        <f t="shared" si="348"/>
        <v>0.28412477388961882</v>
      </c>
      <c r="M815" s="4">
        <f t="shared" si="349"/>
        <v>0</v>
      </c>
      <c r="N815" s="4">
        <f t="shared" si="350"/>
        <v>0</v>
      </c>
      <c r="O815" s="4">
        <f t="shared" si="351"/>
        <v>0</v>
      </c>
      <c r="P815" s="4">
        <f t="shared" si="352"/>
        <v>0</v>
      </c>
      <c r="Q815" s="4">
        <f t="shared" si="353"/>
        <v>0</v>
      </c>
      <c r="R815" s="4">
        <f t="shared" si="354"/>
        <v>0</v>
      </c>
      <c r="S815" s="4">
        <f t="shared" si="355"/>
        <v>0</v>
      </c>
      <c r="T815" s="5">
        <f t="shared" si="376"/>
        <v>11571.426548317639</v>
      </c>
      <c r="U815" s="5">
        <f t="shared" si="377"/>
        <v>348.27350458195582</v>
      </c>
      <c r="V815" s="5">
        <f t="shared" si="378"/>
        <v>286.47643577983024</v>
      </c>
      <c r="W815" s="5">
        <f t="shared" si="347"/>
        <v>59.783653281953022</v>
      </c>
      <c r="X815" s="5">
        <f t="shared" si="347"/>
        <v>31.133428228608047</v>
      </c>
      <c r="Y815" s="5">
        <f t="shared" si="347"/>
        <v>101.36266596956479</v>
      </c>
      <c r="Z815" s="5">
        <f t="shared" si="347"/>
        <v>37.139539294896508</v>
      </c>
      <c r="AA815" s="4">
        <v>-1.0538133333333333E-2</v>
      </c>
      <c r="AB815" s="4">
        <f t="shared" si="359"/>
        <v>0</v>
      </c>
      <c r="AC815" s="3">
        <f t="shared" si="360"/>
        <v>0</v>
      </c>
      <c r="AD815" s="4">
        <v>27.199999999999989</v>
      </c>
      <c r="AE815" s="4">
        <v>1.4845555555555554</v>
      </c>
      <c r="AF815" s="4">
        <v>1.4233655555555595</v>
      </c>
      <c r="AG815" s="4">
        <v>6.1189999999999918E-2</v>
      </c>
      <c r="AH815" s="4">
        <v>0.24899999999999975</v>
      </c>
      <c r="AI815" s="4">
        <v>0.83462500000000128</v>
      </c>
      <c r="AJ815" s="4">
        <v>0.16144444444444475</v>
      </c>
      <c r="AK815" s="3">
        <f t="shared" si="361"/>
        <v>0.19343351139067785</v>
      </c>
      <c r="AL815" s="4">
        <f t="shared" si="362"/>
        <v>0</v>
      </c>
      <c r="AM815" s="4">
        <f t="shared" si="363"/>
        <v>0</v>
      </c>
      <c r="AN815" s="4">
        <f t="shared" si="364"/>
        <v>0</v>
      </c>
      <c r="AO815" s="4">
        <f t="shared" si="365"/>
        <v>0</v>
      </c>
      <c r="AP815" s="4">
        <f t="shared" si="366"/>
        <v>0</v>
      </c>
      <c r="AQ815" s="4">
        <f t="shared" si="367"/>
        <v>0</v>
      </c>
      <c r="AR815" s="4">
        <f t="shared" si="368"/>
        <v>0</v>
      </c>
      <c r="AS815" s="5">
        <f t="shared" si="369"/>
        <v>6587.542747769814</v>
      </c>
      <c r="AT815" s="5">
        <f t="shared" si="370"/>
        <v>257.0939051764862</v>
      </c>
      <c r="AU815" s="5">
        <f t="shared" si="371"/>
        <v>227.42260845169969</v>
      </c>
      <c r="AV815" s="5">
        <f t="shared" si="372"/>
        <v>30.002593072122576</v>
      </c>
      <c r="AW815" s="5">
        <f t="shared" si="373"/>
        <v>29.348519747650208</v>
      </c>
      <c r="AX815" s="5">
        <f t="shared" si="374"/>
        <v>95.972255772078157</v>
      </c>
      <c r="AY815" s="5">
        <f t="shared" si="375"/>
        <v>37.53808532727048</v>
      </c>
    </row>
    <row r="816" spans="1:51" x14ac:dyDescent="0.25">
      <c r="A816" s="2">
        <v>42787</v>
      </c>
      <c r="B816" s="299">
        <v>2017</v>
      </c>
      <c r="C816" s="1" t="s">
        <v>93</v>
      </c>
      <c r="D816" s="3">
        <v>0</v>
      </c>
      <c r="E816" s="3">
        <v>23.962500000000045</v>
      </c>
      <c r="F816" s="3">
        <v>1.4882857142857133</v>
      </c>
      <c r="G816" s="3">
        <v>1.1028785714285727</v>
      </c>
      <c r="H816" s="3">
        <v>0.41476428571428486</v>
      </c>
      <c r="I816" s="3">
        <v>0.10435714285714308</v>
      </c>
      <c r="J816" s="3">
        <v>0.33777142857142883</v>
      </c>
      <c r="K816" s="3">
        <v>9.5969230769230751E-2</v>
      </c>
      <c r="L816" s="3">
        <f t="shared" si="348"/>
        <v>0.28412477388961882</v>
      </c>
      <c r="M816" s="4">
        <f t="shared" si="349"/>
        <v>0</v>
      </c>
      <c r="N816" s="4">
        <f t="shared" si="350"/>
        <v>0</v>
      </c>
      <c r="O816" s="4">
        <f t="shared" si="351"/>
        <v>0</v>
      </c>
      <c r="P816" s="4">
        <f t="shared" si="352"/>
        <v>0</v>
      </c>
      <c r="Q816" s="4">
        <f t="shared" si="353"/>
        <v>0</v>
      </c>
      <c r="R816" s="4">
        <f t="shared" si="354"/>
        <v>0</v>
      </c>
      <c r="S816" s="4">
        <f t="shared" si="355"/>
        <v>0</v>
      </c>
      <c r="T816" s="5">
        <f t="shared" si="376"/>
        <v>11571.426548317639</v>
      </c>
      <c r="U816" s="5">
        <f t="shared" si="377"/>
        <v>348.27350458195582</v>
      </c>
      <c r="V816" s="5">
        <f t="shared" si="378"/>
        <v>286.47643577983024</v>
      </c>
      <c r="W816" s="5">
        <f t="shared" si="347"/>
        <v>59.783653281953022</v>
      </c>
      <c r="X816" s="5">
        <f t="shared" si="347"/>
        <v>31.133428228608047</v>
      </c>
      <c r="Y816" s="5">
        <f t="shared" si="347"/>
        <v>101.36266596956479</v>
      </c>
      <c r="Z816" s="5">
        <f t="shared" si="347"/>
        <v>37.139539294896508</v>
      </c>
      <c r="AA816" s="4">
        <v>-7.5141333333333298E-3</v>
      </c>
      <c r="AB816" s="4">
        <f t="shared" si="359"/>
        <v>0</v>
      </c>
      <c r="AC816" s="3">
        <f t="shared" si="360"/>
        <v>0</v>
      </c>
      <c r="AD816" s="4">
        <v>27.199999999999989</v>
      </c>
      <c r="AE816" s="4">
        <v>1.4845555555555554</v>
      </c>
      <c r="AF816" s="4">
        <v>1.4233655555555595</v>
      </c>
      <c r="AG816" s="4">
        <v>6.1189999999999918E-2</v>
      </c>
      <c r="AH816" s="4">
        <v>0.24899999999999975</v>
      </c>
      <c r="AI816" s="4">
        <v>0.83462500000000128</v>
      </c>
      <c r="AJ816" s="4">
        <v>0.16144444444444475</v>
      </c>
      <c r="AK816" s="3">
        <f t="shared" si="361"/>
        <v>0.19343351139067785</v>
      </c>
      <c r="AL816" s="4">
        <f t="shared" si="362"/>
        <v>0</v>
      </c>
      <c r="AM816" s="4">
        <f t="shared" si="363"/>
        <v>0</v>
      </c>
      <c r="AN816" s="4">
        <f t="shared" si="364"/>
        <v>0</v>
      </c>
      <c r="AO816" s="4">
        <f t="shared" si="365"/>
        <v>0</v>
      </c>
      <c r="AP816" s="4">
        <f t="shared" si="366"/>
        <v>0</v>
      </c>
      <c r="AQ816" s="4">
        <f t="shared" si="367"/>
        <v>0</v>
      </c>
      <c r="AR816" s="4">
        <f t="shared" si="368"/>
        <v>0</v>
      </c>
      <c r="AS816" s="5">
        <f t="shared" si="369"/>
        <v>6587.542747769814</v>
      </c>
      <c r="AT816" s="5">
        <f t="shared" si="370"/>
        <v>257.0939051764862</v>
      </c>
      <c r="AU816" s="5">
        <f t="shared" si="371"/>
        <v>227.42260845169969</v>
      </c>
      <c r="AV816" s="5">
        <f t="shared" si="372"/>
        <v>30.002593072122576</v>
      </c>
      <c r="AW816" s="5">
        <f t="shared" si="373"/>
        <v>29.348519747650208</v>
      </c>
      <c r="AX816" s="5">
        <f t="shared" si="374"/>
        <v>95.972255772078157</v>
      </c>
      <c r="AY816" s="5">
        <f t="shared" si="375"/>
        <v>37.53808532727048</v>
      </c>
    </row>
    <row r="817" spans="1:51" x14ac:dyDescent="0.25">
      <c r="A817" s="2">
        <v>42788</v>
      </c>
      <c r="B817" s="299">
        <v>2017</v>
      </c>
      <c r="C817" s="1" t="s">
        <v>94</v>
      </c>
      <c r="D817" s="3">
        <v>2.4298484969584599E-2</v>
      </c>
      <c r="E817" s="3">
        <v>45.436328125000067</v>
      </c>
      <c r="F817" s="3">
        <v>1.5674261997767835</v>
      </c>
      <c r="G817" s="3">
        <v>1.2265976004464261</v>
      </c>
      <c r="H817" s="3">
        <v>0.35642458147321432</v>
      </c>
      <c r="I817" s="3">
        <v>0.15393582589285704</v>
      </c>
      <c r="J817" s="3">
        <v>0.40259732142857207</v>
      </c>
      <c r="K817" s="3">
        <v>0.10313209134615382</v>
      </c>
      <c r="L817" s="3">
        <f t="shared" si="348"/>
        <v>0.25616685918376458</v>
      </c>
      <c r="M817" s="4">
        <f t="shared" si="349"/>
        <v>2.7011024080162551</v>
      </c>
      <c r="N817" s="4">
        <f t="shared" si="350"/>
        <v>9.3180476004955159E-2</v>
      </c>
      <c r="O817" s="4">
        <f t="shared" si="351"/>
        <v>7.2918870625239302E-2</v>
      </c>
      <c r="P817" s="4">
        <f t="shared" si="352"/>
        <v>2.1188756552793814E-2</v>
      </c>
      <c r="Q817" s="4">
        <f t="shared" si="353"/>
        <v>9.1511890849821278E-3</v>
      </c>
      <c r="R817" s="4">
        <f t="shared" si="354"/>
        <v>2.3933637229221164E-2</v>
      </c>
      <c r="S817" s="4">
        <f t="shared" si="355"/>
        <v>6.1310046778532039E-3</v>
      </c>
      <c r="T817" s="5">
        <f t="shared" si="376"/>
        <v>11574.127650725655</v>
      </c>
      <c r="U817" s="5">
        <f t="shared" si="377"/>
        <v>348.36668505796075</v>
      </c>
      <c r="V817" s="5">
        <f t="shared" si="378"/>
        <v>286.54935465045548</v>
      </c>
      <c r="W817" s="5">
        <f t="shared" si="347"/>
        <v>59.804842038505818</v>
      </c>
      <c r="X817" s="5">
        <f t="shared" si="347"/>
        <v>31.142579417693028</v>
      </c>
      <c r="Y817" s="5">
        <f t="shared" si="347"/>
        <v>101.38659960679401</v>
      </c>
      <c r="Z817" s="5">
        <f t="shared" si="347"/>
        <v>37.145670299574363</v>
      </c>
      <c r="AA817" s="4">
        <v>3.4768000000000138E-3</v>
      </c>
      <c r="AB817" s="4">
        <f t="shared" si="359"/>
        <v>3.4768000000000138E-3</v>
      </c>
      <c r="AC817" s="3">
        <f t="shared" si="360"/>
        <v>8.5062537896789792</v>
      </c>
      <c r="AD817" s="4">
        <v>29.438333333333372</v>
      </c>
      <c r="AE817" s="4">
        <v>1.3351545775462954</v>
      </c>
      <c r="AF817" s="4">
        <v>1.2608472858796311</v>
      </c>
      <c r="AG817" s="4">
        <v>7.3936979166666542E-2</v>
      </c>
      <c r="AH817" s="4">
        <v>0.18668052083333334</v>
      </c>
      <c r="AI817" s="4">
        <v>0.64860880208333505</v>
      </c>
      <c r="AJ817" s="4">
        <v>0.19955005787037075</v>
      </c>
      <c r="AK817" s="3">
        <f t="shared" si="361"/>
        <v>0.3076585720536244</v>
      </c>
      <c r="AL817" s="4">
        <f t="shared" si="362"/>
        <v>0.25040993447850002</v>
      </c>
      <c r="AM817" s="4">
        <f t="shared" si="363"/>
        <v>1.1357163685060409E-2</v>
      </c>
      <c r="AN817" s="4">
        <f t="shared" si="364"/>
        <v>1.0725087003720067E-2</v>
      </c>
      <c r="AO817" s="4">
        <f t="shared" si="365"/>
        <v>6.2892670923387283E-4</v>
      </c>
      <c r="AP817" s="4">
        <f t="shared" si="366"/>
        <v>1.5879518877977871E-3</v>
      </c>
      <c r="AQ817" s="4">
        <f t="shared" si="367"/>
        <v>5.5172310807405107E-3</v>
      </c>
      <c r="AR817" s="4">
        <f t="shared" si="368"/>
        <v>1.6974234359905004E-3</v>
      </c>
      <c r="AS817" s="5">
        <f t="shared" si="369"/>
        <v>6587.7931577042928</v>
      </c>
      <c r="AT817" s="5">
        <f t="shared" si="370"/>
        <v>257.10526234017124</v>
      </c>
      <c r="AU817" s="5">
        <f t="shared" si="371"/>
        <v>227.43333353870341</v>
      </c>
      <c r="AV817" s="5">
        <f t="shared" si="372"/>
        <v>30.003221998831808</v>
      </c>
      <c r="AW817" s="5">
        <f t="shared" si="373"/>
        <v>29.350107699538007</v>
      </c>
      <c r="AX817" s="5">
        <f t="shared" si="374"/>
        <v>95.977773003158902</v>
      </c>
      <c r="AY817" s="5">
        <f t="shared" si="375"/>
        <v>37.539782750706472</v>
      </c>
    </row>
    <row r="818" spans="1:51" x14ac:dyDescent="0.25">
      <c r="A818" s="2">
        <v>42789</v>
      </c>
      <c r="B818" s="299">
        <v>2017</v>
      </c>
      <c r="C818" s="1" t="s">
        <v>95</v>
      </c>
      <c r="D818" s="3">
        <v>5.712595020751824E-2</v>
      </c>
      <c r="E818" s="3">
        <v>69.773333333333468</v>
      </c>
      <c r="F818" s="3">
        <v>1.6571187499999975</v>
      </c>
      <c r="G818" s="3">
        <v>1.3668124999999982</v>
      </c>
      <c r="H818" s="3">
        <v>0.29030625000000038</v>
      </c>
      <c r="I818" s="3">
        <v>0.21012500000000012</v>
      </c>
      <c r="J818" s="3">
        <v>0.47606666666666747</v>
      </c>
      <c r="K818" s="3">
        <v>0.11125000000000006</v>
      </c>
      <c r="L818" s="3">
        <f t="shared" si="348"/>
        <v>0.23368575829715699</v>
      </c>
      <c r="M818" s="4">
        <f t="shared" si="349"/>
        <v>9.7517270160357725</v>
      </c>
      <c r="N818" s="4">
        <f t="shared" si="350"/>
        <v>0.23160380780366482</v>
      </c>
      <c r="O818" s="4">
        <f t="shared" si="351"/>
        <v>0.19102974940911546</v>
      </c>
      <c r="P818" s="4">
        <f t="shared" si="352"/>
        <v>4.0574058394549486E-2</v>
      </c>
      <c r="Q818" s="4">
        <f t="shared" si="353"/>
        <v>2.9367690224219097E-2</v>
      </c>
      <c r="R818" s="4">
        <f t="shared" si="354"/>
        <v>6.6536482535363484E-2</v>
      </c>
      <c r="S818" s="4">
        <f t="shared" si="355"/>
        <v>1.5548628375701959E-2</v>
      </c>
      <c r="T818" s="5">
        <f t="shared" si="376"/>
        <v>11583.87937774169</v>
      </c>
      <c r="U818" s="5">
        <f t="shared" si="377"/>
        <v>348.5982888657644</v>
      </c>
      <c r="V818" s="5">
        <f t="shared" si="378"/>
        <v>286.74038439986458</v>
      </c>
      <c r="W818" s="5">
        <f t="shared" si="347"/>
        <v>59.845416096900365</v>
      </c>
      <c r="X818" s="5">
        <f t="shared" si="347"/>
        <v>31.171947107917248</v>
      </c>
      <c r="Y818" s="5">
        <f t="shared" si="347"/>
        <v>101.45313608932938</v>
      </c>
      <c r="Z818" s="5">
        <f t="shared" si="347"/>
        <v>37.161218927950067</v>
      </c>
      <c r="AA818" s="4">
        <v>1.1899200000000033E-2</v>
      </c>
      <c r="AB818" s="4">
        <f t="shared" si="359"/>
        <v>1.1899200000000033E-2</v>
      </c>
      <c r="AC818" s="3">
        <f t="shared" si="360"/>
        <v>29.112291501998385</v>
      </c>
      <c r="AD818" s="4">
        <v>29.920000000000041</v>
      </c>
      <c r="AE818" s="4">
        <v>1.3030049999999991</v>
      </c>
      <c r="AF818" s="4">
        <v>1.2258750000000014</v>
      </c>
      <c r="AG818" s="4">
        <v>7.6679999999999873E-2</v>
      </c>
      <c r="AH818" s="4">
        <v>0.17327000000000006</v>
      </c>
      <c r="AI818" s="4">
        <v>0.60858000000000156</v>
      </c>
      <c r="AJ818" s="4">
        <v>0.20775000000000043</v>
      </c>
      <c r="AK818" s="3">
        <f t="shared" si="361"/>
        <v>0.34136843143054307</v>
      </c>
      <c r="AL818" s="4">
        <f t="shared" si="362"/>
        <v>0.87103976173979292</v>
      </c>
      <c r="AM818" s="4">
        <f t="shared" si="363"/>
        <v>3.7933461388561386E-2</v>
      </c>
      <c r="AN818" s="4">
        <f t="shared" si="364"/>
        <v>3.5688030345012306E-2</v>
      </c>
      <c r="AO818" s="4">
        <f t="shared" si="365"/>
        <v>2.2323305123732326E-3</v>
      </c>
      <c r="AP818" s="4">
        <f t="shared" si="366"/>
        <v>5.0442867485512612E-3</v>
      </c>
      <c r="AQ818" s="4">
        <f t="shared" si="367"/>
        <v>1.7717158362286222E-2</v>
      </c>
      <c r="AR818" s="4">
        <f t="shared" si="368"/>
        <v>6.0480785595401765E-3</v>
      </c>
      <c r="AS818" s="5">
        <f t="shared" si="369"/>
        <v>6588.6641974660324</v>
      </c>
      <c r="AT818" s="5">
        <f t="shared" si="370"/>
        <v>257.14319580155978</v>
      </c>
      <c r="AU818" s="5">
        <f t="shared" si="371"/>
        <v>227.46902156904841</v>
      </c>
      <c r="AV818" s="5">
        <f t="shared" si="372"/>
        <v>30.005454329344182</v>
      </c>
      <c r="AW818" s="5">
        <f t="shared" si="373"/>
        <v>29.355151986286558</v>
      </c>
      <c r="AX818" s="5">
        <f t="shared" si="374"/>
        <v>95.99549016152119</v>
      </c>
      <c r="AY818" s="5">
        <f t="shared" si="375"/>
        <v>37.545830829266009</v>
      </c>
    </row>
    <row r="819" spans="1:51" x14ac:dyDescent="0.25">
      <c r="A819" s="2">
        <v>42790</v>
      </c>
      <c r="B819" s="299">
        <v>2017</v>
      </c>
      <c r="C819" s="1" t="s">
        <v>96</v>
      </c>
      <c r="D819" s="3">
        <v>2.8472494841375377E-2</v>
      </c>
      <c r="E819" s="3">
        <v>49.253897569444526</v>
      </c>
      <c r="F819" s="3">
        <v>1.581495619419641</v>
      </c>
      <c r="G819" s="3">
        <v>1.2485920944940496</v>
      </c>
      <c r="H819" s="3">
        <v>0.34605307849702344</v>
      </c>
      <c r="I819" s="3">
        <v>0.16274981398809532</v>
      </c>
      <c r="J819" s="3">
        <v>0.41412192460317504</v>
      </c>
      <c r="K819" s="3">
        <v>0.10440548878205132</v>
      </c>
      <c r="L819" s="3">
        <f t="shared" si="348"/>
        <v>0.25211292273910885</v>
      </c>
      <c r="M819" s="4">
        <f t="shared" si="349"/>
        <v>3.4310318758395351</v>
      </c>
      <c r="N819" s="4">
        <f t="shared" si="350"/>
        <v>0.11016715731133506</v>
      </c>
      <c r="O819" s="4">
        <f t="shared" si="351"/>
        <v>8.6977061461790961E-2</v>
      </c>
      <c r="P819" s="4">
        <f t="shared" si="352"/>
        <v>2.4106095185292734E-2</v>
      </c>
      <c r="Q819" s="4">
        <f t="shared" si="353"/>
        <v>1.1337169790325848E-2</v>
      </c>
      <c r="R819" s="4">
        <f t="shared" si="354"/>
        <v>2.8847778427974962E-2</v>
      </c>
      <c r="S819" s="4">
        <f t="shared" si="355"/>
        <v>7.2728977340069815E-3</v>
      </c>
      <c r="T819" s="5">
        <f t="shared" si="376"/>
        <v>11587.31040961753</v>
      </c>
      <c r="U819" s="5">
        <f t="shared" si="377"/>
        <v>348.70845602307571</v>
      </c>
      <c r="V819" s="5">
        <f t="shared" si="378"/>
        <v>286.82736146132635</v>
      </c>
      <c r="W819" s="5">
        <f t="shared" si="347"/>
        <v>59.869522192085661</v>
      </c>
      <c r="X819" s="5">
        <f t="shared" si="347"/>
        <v>31.183284277707575</v>
      </c>
      <c r="Y819" s="5">
        <f t="shared" si="347"/>
        <v>101.48198386775735</v>
      </c>
      <c r="Z819" s="5">
        <f t="shared" si="347"/>
        <v>37.168491825684072</v>
      </c>
      <c r="AA819" s="4">
        <v>9.1141333333333453E-3</v>
      </c>
      <c r="AB819" s="4">
        <f t="shared" si="359"/>
        <v>9.1141333333333453E-3</v>
      </c>
      <c r="AC819" s="3">
        <f t="shared" si="360"/>
        <v>22.29841555634663</v>
      </c>
      <c r="AD819" s="4">
        <v>29.920000000000041</v>
      </c>
      <c r="AE819" s="4">
        <v>1.3030049999999991</v>
      </c>
      <c r="AF819" s="4">
        <v>1.2258750000000014</v>
      </c>
      <c r="AG819" s="4">
        <v>7.6679999999999873E-2</v>
      </c>
      <c r="AH819" s="4">
        <v>0.17327000000000006</v>
      </c>
      <c r="AI819" s="4">
        <v>0.60858000000000156</v>
      </c>
      <c r="AJ819" s="4">
        <v>0.20775000000000043</v>
      </c>
      <c r="AK819" s="3">
        <f t="shared" si="361"/>
        <v>0.34136843143054307</v>
      </c>
      <c r="AL819" s="4">
        <f t="shared" si="362"/>
        <v>0.66716859344589208</v>
      </c>
      <c r="AM819" s="4">
        <f t="shared" si="363"/>
        <v>2.9054946961997421E-2</v>
      </c>
      <c r="AN819" s="4">
        <f t="shared" si="364"/>
        <v>2.7335070170136453E-2</v>
      </c>
      <c r="AO819" s="4">
        <f t="shared" si="365"/>
        <v>1.709842504860657E-3</v>
      </c>
      <c r="AP819" s="4">
        <f t="shared" si="366"/>
        <v>3.8636464634481823E-3</v>
      </c>
      <c r="AQ819" s="4">
        <f t="shared" si="367"/>
        <v>1.3570369739281466E-2</v>
      </c>
      <c r="AR819" s="4">
        <f t="shared" si="368"/>
        <v>4.6324958318310211E-3</v>
      </c>
      <c r="AS819" s="5">
        <f t="shared" si="369"/>
        <v>6589.3313660594786</v>
      </c>
      <c r="AT819" s="5">
        <f t="shared" si="370"/>
        <v>257.17225074852178</v>
      </c>
      <c r="AU819" s="5">
        <f t="shared" si="371"/>
        <v>227.49635663921853</v>
      </c>
      <c r="AV819" s="5">
        <f t="shared" si="372"/>
        <v>30.007164171849045</v>
      </c>
      <c r="AW819" s="5">
        <f t="shared" si="373"/>
        <v>29.359015632750005</v>
      </c>
      <c r="AX819" s="5">
        <f t="shared" si="374"/>
        <v>96.009060531260474</v>
      </c>
      <c r="AY819" s="5">
        <f t="shared" si="375"/>
        <v>37.550463325097837</v>
      </c>
    </row>
    <row r="820" spans="1:51" x14ac:dyDescent="0.25">
      <c r="A820" s="2">
        <v>42791</v>
      </c>
      <c r="B820" s="299">
        <v>2017</v>
      </c>
      <c r="C820" s="1" t="s">
        <v>97</v>
      </c>
      <c r="D820" s="3">
        <v>7.3212433111044431E-2</v>
      </c>
      <c r="E820" s="3">
        <v>69.773333333333468</v>
      </c>
      <c r="F820" s="3">
        <v>1.6571187499999975</v>
      </c>
      <c r="G820" s="3">
        <v>1.3668124999999982</v>
      </c>
      <c r="H820" s="3">
        <v>0.29030625000000038</v>
      </c>
      <c r="I820" s="3">
        <v>0.21012500000000012</v>
      </c>
      <c r="J820" s="3">
        <v>0.47606666666666747</v>
      </c>
      <c r="K820" s="3">
        <v>0.11125000000000006</v>
      </c>
      <c r="L820" s="3">
        <f t="shared" si="348"/>
        <v>0.23368575829715699</v>
      </c>
      <c r="M820" s="4">
        <f t="shared" si="349"/>
        <v>12.497781818686013</v>
      </c>
      <c r="N820" s="4">
        <f t="shared" si="350"/>
        <v>0.2968226913599315</v>
      </c>
      <c r="O820" s="4">
        <f t="shared" si="351"/>
        <v>0.24482310928797135</v>
      </c>
      <c r="P820" s="4">
        <f t="shared" si="352"/>
        <v>5.1999582071960364E-2</v>
      </c>
      <c r="Q820" s="4">
        <f t="shared" si="353"/>
        <v>3.7637536852446897E-2</v>
      </c>
      <c r="R820" s="4">
        <f t="shared" si="354"/>
        <v>8.5272940920348567E-2</v>
      </c>
      <c r="S820" s="4">
        <f t="shared" si="355"/>
        <v>1.992707186120032E-2</v>
      </c>
      <c r="T820" s="5">
        <f t="shared" si="376"/>
        <v>11599.808191436216</v>
      </c>
      <c r="U820" s="5">
        <f t="shared" si="377"/>
        <v>349.00527871443563</v>
      </c>
      <c r="V820" s="5">
        <f t="shared" si="378"/>
        <v>287.0721845706143</v>
      </c>
      <c r="W820" s="5">
        <f t="shared" si="347"/>
        <v>59.921521774157618</v>
      </c>
      <c r="X820" s="5">
        <f t="shared" si="347"/>
        <v>31.220921814560022</v>
      </c>
      <c r="Y820" s="5">
        <f t="shared" si="347"/>
        <v>101.5672568086777</v>
      </c>
      <c r="Z820" s="5">
        <f t="shared" si="347"/>
        <v>37.188418897545269</v>
      </c>
      <c r="AA820" s="4">
        <v>3.9391466666666666E-2</v>
      </c>
      <c r="AB820" s="4">
        <f t="shared" si="359"/>
        <v>3.9391466666666666E-2</v>
      </c>
      <c r="AC820" s="3">
        <f t="shared" si="360"/>
        <v>96.374198289905991</v>
      </c>
      <c r="AD820" s="4">
        <v>29.920000000000041</v>
      </c>
      <c r="AE820" s="4">
        <v>1.3030049999999991</v>
      </c>
      <c r="AF820" s="4">
        <v>1.2258750000000014</v>
      </c>
      <c r="AG820" s="4">
        <v>7.6679999999999873E-2</v>
      </c>
      <c r="AH820" s="4">
        <v>0.17327000000000006</v>
      </c>
      <c r="AI820" s="4">
        <v>0.60858000000000156</v>
      </c>
      <c r="AJ820" s="4">
        <v>0.20775000000000043</v>
      </c>
      <c r="AK820" s="3">
        <f t="shared" si="361"/>
        <v>0.34136843143054307</v>
      </c>
      <c r="AL820" s="4">
        <f t="shared" si="362"/>
        <v>2.8835160128339918</v>
      </c>
      <c r="AM820" s="4">
        <f t="shared" si="363"/>
        <v>0.12557606224273887</v>
      </c>
      <c r="AN820" s="4">
        <f t="shared" si="364"/>
        <v>0.11814272032863866</v>
      </c>
      <c r="AO820" s="4">
        <f t="shared" si="365"/>
        <v>7.389973524869981E-3</v>
      </c>
      <c r="AP820" s="4">
        <f t="shared" si="366"/>
        <v>1.6698757337692018E-2</v>
      </c>
      <c r="AQ820" s="4">
        <f t="shared" si="367"/>
        <v>5.8651409595271146E-2</v>
      </c>
      <c r="AR820" s="4">
        <f t="shared" si="368"/>
        <v>2.0021739694728015E-2</v>
      </c>
      <c r="AS820" s="5">
        <f t="shared" si="369"/>
        <v>6592.2148820723123</v>
      </c>
      <c r="AT820" s="5">
        <f t="shared" si="370"/>
        <v>257.29782681076449</v>
      </c>
      <c r="AU820" s="5">
        <f t="shared" si="371"/>
        <v>227.61449935954718</v>
      </c>
      <c r="AV820" s="5">
        <f t="shared" si="372"/>
        <v>30.014554145373914</v>
      </c>
      <c r="AW820" s="5">
        <f t="shared" si="373"/>
        <v>29.375714390087698</v>
      </c>
      <c r="AX820" s="5">
        <f t="shared" si="374"/>
        <v>96.067711940855745</v>
      </c>
      <c r="AY820" s="5">
        <f t="shared" si="375"/>
        <v>37.570485064792564</v>
      </c>
    </row>
    <row r="821" spans="1:51" x14ac:dyDescent="0.25">
      <c r="A821" s="2">
        <v>42792</v>
      </c>
      <c r="B821" s="299">
        <v>2017</v>
      </c>
      <c r="C821" s="1" t="s">
        <v>98</v>
      </c>
      <c r="D821" s="3">
        <v>5.9887688797545059E-2</v>
      </c>
      <c r="E821" s="3">
        <v>69.773333333333468</v>
      </c>
      <c r="F821" s="3">
        <v>1.6571187499999975</v>
      </c>
      <c r="G821" s="3">
        <v>1.3668124999999982</v>
      </c>
      <c r="H821" s="3">
        <v>0.29030625000000038</v>
      </c>
      <c r="I821" s="3">
        <v>0.21012500000000012</v>
      </c>
      <c r="J821" s="3">
        <v>0.47606666666666747</v>
      </c>
      <c r="K821" s="3">
        <v>0.11125000000000006</v>
      </c>
      <c r="L821" s="3">
        <f t="shared" si="348"/>
        <v>0.23368575829715699</v>
      </c>
      <c r="M821" s="4">
        <f t="shared" si="349"/>
        <v>10.223171617337977</v>
      </c>
      <c r="N821" s="4">
        <f t="shared" si="350"/>
        <v>0.24280063116126308</v>
      </c>
      <c r="O821" s="4">
        <f t="shared" si="351"/>
        <v>0.20026503090324937</v>
      </c>
      <c r="P821" s="4">
        <f t="shared" si="352"/>
        <v>4.2535600258013874E-2</v>
      </c>
      <c r="Q821" s="4">
        <f t="shared" si="353"/>
        <v>3.0787463253771352E-2</v>
      </c>
      <c r="R821" s="4">
        <f t="shared" si="354"/>
        <v>6.9753170761905681E-2</v>
      </c>
      <c r="S821" s="4">
        <f t="shared" si="355"/>
        <v>1.6300322603127006E-2</v>
      </c>
      <c r="T821" s="5">
        <f t="shared" si="376"/>
        <v>11610.031363053553</v>
      </c>
      <c r="U821" s="5">
        <f t="shared" si="377"/>
        <v>349.24807934559692</v>
      </c>
      <c r="V821" s="5">
        <f t="shared" si="378"/>
        <v>287.27244960151756</v>
      </c>
      <c r="W821" s="5">
        <f t="shared" si="347"/>
        <v>59.964057374415631</v>
      </c>
      <c r="X821" s="5">
        <f t="shared" si="347"/>
        <v>31.251709277813791</v>
      </c>
      <c r="Y821" s="5">
        <f t="shared" si="347"/>
        <v>101.6370099794396</v>
      </c>
      <c r="Z821" s="5">
        <f t="shared" si="347"/>
        <v>37.204719220148398</v>
      </c>
      <c r="AA821" s="4">
        <v>2.4704533333333351E-2</v>
      </c>
      <c r="AB821" s="4">
        <f t="shared" si="359"/>
        <v>2.4704533333333351E-2</v>
      </c>
      <c r="AC821" s="3">
        <f t="shared" si="360"/>
        <v>60.441506640852694</v>
      </c>
      <c r="AD821" s="4">
        <v>29.920000000000041</v>
      </c>
      <c r="AE821" s="4">
        <v>1.3030049999999991</v>
      </c>
      <c r="AF821" s="4">
        <v>1.2258750000000014</v>
      </c>
      <c r="AG821" s="4">
        <v>7.6679999999999873E-2</v>
      </c>
      <c r="AH821" s="4">
        <v>0.17327000000000006</v>
      </c>
      <c r="AI821" s="4">
        <v>0.60858000000000156</v>
      </c>
      <c r="AJ821" s="4">
        <v>0.20775000000000043</v>
      </c>
      <c r="AK821" s="3">
        <f t="shared" si="361"/>
        <v>0.34136843143054307</v>
      </c>
      <c r="AL821" s="4">
        <f t="shared" si="362"/>
        <v>1.8084098786943152</v>
      </c>
      <c r="AM821" s="4">
        <f t="shared" si="363"/>
        <v>7.875558536056422E-2</v>
      </c>
      <c r="AN821" s="4">
        <f t="shared" si="364"/>
        <v>7.4093731953355391E-2</v>
      </c>
      <c r="AO821" s="4">
        <f t="shared" si="365"/>
        <v>4.6346547292205765E-3</v>
      </c>
      <c r="AP821" s="4">
        <f t="shared" si="366"/>
        <v>1.0472699855660551E-2</v>
      </c>
      <c r="AQ821" s="4">
        <f t="shared" si="367"/>
        <v>3.6783492111490235E-2</v>
      </c>
      <c r="AR821" s="4">
        <f t="shared" si="368"/>
        <v>1.2556723004637177E-2</v>
      </c>
      <c r="AS821" s="5">
        <f t="shared" si="369"/>
        <v>6594.0232919510063</v>
      </c>
      <c r="AT821" s="5">
        <f t="shared" si="370"/>
        <v>257.37658239612506</v>
      </c>
      <c r="AU821" s="5">
        <f t="shared" si="371"/>
        <v>227.68859309150054</v>
      </c>
      <c r="AV821" s="5">
        <f t="shared" si="372"/>
        <v>30.019188800103134</v>
      </c>
      <c r="AW821" s="5">
        <f t="shared" si="373"/>
        <v>29.386187089943359</v>
      </c>
      <c r="AX821" s="5">
        <f t="shared" si="374"/>
        <v>96.104495432967241</v>
      </c>
      <c r="AY821" s="5">
        <f t="shared" si="375"/>
        <v>37.5830417877972</v>
      </c>
    </row>
    <row r="822" spans="1:51" x14ac:dyDescent="0.25">
      <c r="A822" s="2">
        <v>42793</v>
      </c>
      <c r="B822" s="299">
        <v>2017</v>
      </c>
      <c r="C822" s="1" t="s">
        <v>99</v>
      </c>
      <c r="D822" s="3">
        <v>0</v>
      </c>
      <c r="E822" s="3">
        <v>23.962500000000045</v>
      </c>
      <c r="F822" s="3">
        <v>1.4882857142857133</v>
      </c>
      <c r="G822" s="3">
        <v>1.1028785714285727</v>
      </c>
      <c r="H822" s="3">
        <v>0.41476428571428486</v>
      </c>
      <c r="I822" s="3">
        <v>0.10435714285714308</v>
      </c>
      <c r="J822" s="3">
        <v>0.33777142857142883</v>
      </c>
      <c r="K822" s="3">
        <v>9.5969230769230751E-2</v>
      </c>
      <c r="L822" s="3">
        <f t="shared" si="348"/>
        <v>0.28412477388961882</v>
      </c>
      <c r="M822" s="4">
        <f t="shared" si="349"/>
        <v>0</v>
      </c>
      <c r="N822" s="4">
        <f t="shared" si="350"/>
        <v>0</v>
      </c>
      <c r="O822" s="4">
        <f t="shared" si="351"/>
        <v>0</v>
      </c>
      <c r="P822" s="4">
        <f t="shared" si="352"/>
        <v>0</v>
      </c>
      <c r="Q822" s="4">
        <f t="shared" si="353"/>
        <v>0</v>
      </c>
      <c r="R822" s="4">
        <f t="shared" si="354"/>
        <v>0</v>
      </c>
      <c r="S822" s="4">
        <f t="shared" si="355"/>
        <v>0</v>
      </c>
      <c r="T822" s="5">
        <f t="shared" si="376"/>
        <v>11610.031363053553</v>
      </c>
      <c r="U822" s="5">
        <f t="shared" si="377"/>
        <v>349.24807934559692</v>
      </c>
      <c r="V822" s="5">
        <f t="shared" si="378"/>
        <v>287.27244960151756</v>
      </c>
      <c r="W822" s="5">
        <f t="shared" si="347"/>
        <v>59.964057374415631</v>
      </c>
      <c r="X822" s="5">
        <f t="shared" si="347"/>
        <v>31.251709277813791</v>
      </c>
      <c r="Y822" s="5">
        <f t="shared" si="347"/>
        <v>101.6370099794396</v>
      </c>
      <c r="Z822" s="5">
        <f t="shared" si="347"/>
        <v>37.204719220148398</v>
      </c>
      <c r="AA822" s="4">
        <v>1.0667200000000022E-2</v>
      </c>
      <c r="AB822" s="4">
        <f t="shared" si="359"/>
        <v>1.0667200000000022E-2</v>
      </c>
      <c r="AC822" s="3">
        <f t="shared" si="360"/>
        <v>26.098110453653771</v>
      </c>
      <c r="AD822" s="4">
        <v>29.920000000000041</v>
      </c>
      <c r="AE822" s="4">
        <v>1.3030049999999991</v>
      </c>
      <c r="AF822" s="4">
        <v>1.2258750000000014</v>
      </c>
      <c r="AG822" s="4">
        <v>7.6679999999999873E-2</v>
      </c>
      <c r="AH822" s="4">
        <v>0.17327000000000006</v>
      </c>
      <c r="AI822" s="4">
        <v>0.60858000000000156</v>
      </c>
      <c r="AJ822" s="4">
        <v>0.20775000000000043</v>
      </c>
      <c r="AK822" s="3">
        <f t="shared" si="361"/>
        <v>0.34136843143054307</v>
      </c>
      <c r="AL822" s="4">
        <f t="shared" si="362"/>
        <v>0.78085546477332213</v>
      </c>
      <c r="AM822" s="4">
        <f t="shared" si="363"/>
        <v>3.4005968411663125E-2</v>
      </c>
      <c r="AN822" s="4">
        <f t="shared" si="364"/>
        <v>3.1993021152372868E-2</v>
      </c>
      <c r="AO822" s="4">
        <f t="shared" si="365"/>
        <v>2.0012031095861687E-3</v>
      </c>
      <c r="AP822" s="4">
        <f t="shared" si="366"/>
        <v>4.5220195983045929E-3</v>
      </c>
      <c r="AQ822" s="4">
        <f t="shared" si="367"/>
        <v>1.5882788059884662E-2</v>
      </c>
      <c r="AR822" s="4">
        <f t="shared" si="368"/>
        <v>5.4218824467465844E-3</v>
      </c>
      <c r="AS822" s="5">
        <f t="shared" si="369"/>
        <v>6594.8041474157799</v>
      </c>
      <c r="AT822" s="5">
        <f t="shared" si="370"/>
        <v>257.41058836453675</v>
      </c>
      <c r="AU822" s="5">
        <f t="shared" si="371"/>
        <v>227.72058611265291</v>
      </c>
      <c r="AV822" s="5">
        <f t="shared" si="372"/>
        <v>30.02119000321272</v>
      </c>
      <c r="AW822" s="5">
        <f t="shared" si="373"/>
        <v>29.390709109541664</v>
      </c>
      <c r="AX822" s="5">
        <f t="shared" si="374"/>
        <v>96.120378221027124</v>
      </c>
      <c r="AY822" s="5">
        <f t="shared" si="375"/>
        <v>37.588463670243947</v>
      </c>
    </row>
    <row r="823" spans="1:51" x14ac:dyDescent="0.25">
      <c r="A823" s="2">
        <v>42794</v>
      </c>
      <c r="B823" s="299">
        <v>2017</v>
      </c>
      <c r="C823" s="1" t="s">
        <v>100</v>
      </c>
      <c r="D823" s="3">
        <v>0.39288886342508111</v>
      </c>
      <c r="E823" s="3">
        <v>47.764065798397773</v>
      </c>
      <c r="F823" s="3">
        <v>1.7653949564642144</v>
      </c>
      <c r="G823" s="3">
        <v>1.4985803696604494</v>
      </c>
      <c r="H823" s="3">
        <v>0.25138999128618683</v>
      </c>
      <c r="I823" s="3">
        <v>8.5125885118702768E-2</v>
      </c>
      <c r="J823" s="3">
        <v>0.52163805910379446</v>
      </c>
      <c r="K823" s="3">
        <v>0.2165752027117919</v>
      </c>
      <c r="L823" s="3">
        <f t="shared" si="348"/>
        <v>0.41518290111707168</v>
      </c>
      <c r="M823" s="4">
        <f t="shared" si="349"/>
        <v>45.912361764069871</v>
      </c>
      <c r="N823" s="4">
        <f t="shared" si="350"/>
        <v>1.6969546152071564</v>
      </c>
      <c r="O823" s="4">
        <f t="shared" si="351"/>
        <v>1.4404838221852565</v>
      </c>
      <c r="P823" s="4">
        <f t="shared" si="352"/>
        <v>0.24164417393849563</v>
      </c>
      <c r="Q823" s="4">
        <f t="shared" si="353"/>
        <v>8.1825748451833769E-2</v>
      </c>
      <c r="R823" s="4">
        <f t="shared" si="354"/>
        <v>0.50141533973609198</v>
      </c>
      <c r="S823" s="4">
        <f t="shared" si="355"/>
        <v>0.20817907541623282</v>
      </c>
      <c r="T823" s="5">
        <f t="shared" si="376"/>
        <v>11655.943724817624</v>
      </c>
      <c r="U823" s="5">
        <f t="shared" si="377"/>
        <v>350.9450339608041</v>
      </c>
      <c r="V823" s="5">
        <f t="shared" si="378"/>
        <v>288.71293342370279</v>
      </c>
      <c r="W823" s="5">
        <f t="shared" si="347"/>
        <v>60.205701548354128</v>
      </c>
      <c r="X823" s="5">
        <f t="shared" si="347"/>
        <v>31.333535026265626</v>
      </c>
      <c r="Y823" s="5">
        <f t="shared" si="347"/>
        <v>102.1384253191757</v>
      </c>
      <c r="Z823" s="5">
        <f t="shared" si="347"/>
        <v>37.412898295564631</v>
      </c>
      <c r="AA823" s="4">
        <v>0.34604000000000007</v>
      </c>
      <c r="AB823" s="4">
        <f t="shared" si="359"/>
        <v>0.34604000000000007</v>
      </c>
      <c r="AC823" s="3">
        <f t="shared" si="360"/>
        <v>846.61299510483866</v>
      </c>
      <c r="AD823" s="4">
        <v>39.176769490910345</v>
      </c>
      <c r="AE823" s="4">
        <v>1.4414624425457667</v>
      </c>
      <c r="AF823" s="4">
        <v>1.3335992288275216</v>
      </c>
      <c r="AG823" s="4">
        <v>0.11302621382717137</v>
      </c>
      <c r="AH823" s="4">
        <v>0.13391646384714564</v>
      </c>
      <c r="AI823" s="4">
        <v>0.54560944398870281</v>
      </c>
      <c r="AJ823" s="4">
        <v>0.22485803226191833</v>
      </c>
      <c r="AK823" s="3">
        <f t="shared" si="361"/>
        <v>0.41212269094552945</v>
      </c>
      <c r="AL823" s="4">
        <f t="shared" si="362"/>
        <v>33.167562157231472</v>
      </c>
      <c r="AM823" s="4">
        <f t="shared" si="363"/>
        <v>1.2203608358148081</v>
      </c>
      <c r="AN823" s="4">
        <f t="shared" si="364"/>
        <v>1.1290424373871712</v>
      </c>
      <c r="AO823" s="4">
        <f t="shared" si="365"/>
        <v>9.5689461413581478E-2</v>
      </c>
      <c r="AP823" s="4">
        <f t="shared" si="366"/>
        <v>0.11337541855148082</v>
      </c>
      <c r="AQ823" s="4">
        <f t="shared" si="367"/>
        <v>0.46192004553276139</v>
      </c>
      <c r="AR823" s="4">
        <f t="shared" si="368"/>
        <v>0.19036773216664313</v>
      </c>
      <c r="AS823" s="5">
        <f t="shared" si="369"/>
        <v>6627.9717095730111</v>
      </c>
      <c r="AT823" s="5">
        <f t="shared" si="370"/>
        <v>258.63094920035155</v>
      </c>
      <c r="AU823" s="5">
        <f t="shared" si="371"/>
        <v>228.84962855004008</v>
      </c>
      <c r="AV823" s="5">
        <f t="shared" si="372"/>
        <v>30.116879464626301</v>
      </c>
      <c r="AW823" s="5">
        <f t="shared" si="373"/>
        <v>29.504084528093145</v>
      </c>
      <c r="AX823" s="5">
        <f t="shared" si="374"/>
        <v>96.582298266559889</v>
      </c>
      <c r="AY823" s="5">
        <f t="shared" si="375"/>
        <v>37.778831402410589</v>
      </c>
    </row>
    <row r="824" spans="1:51" x14ac:dyDescent="0.25">
      <c r="A824" s="2">
        <v>42795</v>
      </c>
      <c r="B824" s="299">
        <v>2017</v>
      </c>
      <c r="C824" s="1" t="s">
        <v>101</v>
      </c>
      <c r="D824" s="3">
        <v>0.53905341974349985</v>
      </c>
      <c r="E824" s="3">
        <v>58.949054426763404</v>
      </c>
      <c r="F824" s="3">
        <v>1.9013115613704279</v>
      </c>
      <c r="G824" s="3">
        <v>1.6923073011424583</v>
      </c>
      <c r="H824" s="3">
        <v>0.17164750088017341</v>
      </c>
      <c r="I824" s="3">
        <v>7.3857633481625468E-2</v>
      </c>
      <c r="J824" s="3">
        <v>0.61141051127473955</v>
      </c>
      <c r="K824" s="3">
        <v>0.27663942666384173</v>
      </c>
      <c r="L824" s="3">
        <f t="shared" si="348"/>
        <v>0.4524610250600235</v>
      </c>
      <c r="M824" s="4">
        <f t="shared" si="349"/>
        <v>77.744070540988332</v>
      </c>
      <c r="N824" s="4">
        <f t="shared" si="350"/>
        <v>2.5075160506810361</v>
      </c>
      <c r="O824" s="4">
        <f t="shared" si="351"/>
        <v>2.2318739371893352</v>
      </c>
      <c r="P824" s="4">
        <f t="shared" si="352"/>
        <v>0.22637471536021792</v>
      </c>
      <c r="Q824" s="4">
        <f t="shared" si="353"/>
        <v>9.7406024968893071E-2</v>
      </c>
      <c r="R824" s="4">
        <f t="shared" si="354"/>
        <v>0.8063495229953076</v>
      </c>
      <c r="S824" s="4">
        <f t="shared" si="355"/>
        <v>0.36484173173111789</v>
      </c>
      <c r="T824" s="5">
        <f t="shared" si="376"/>
        <v>11733.687795358612</v>
      </c>
      <c r="U824" s="5">
        <f t="shared" si="377"/>
        <v>353.45255001148513</v>
      </c>
      <c r="V824" s="5">
        <f t="shared" si="378"/>
        <v>290.94480736089213</v>
      </c>
      <c r="W824" s="5">
        <f t="shared" si="347"/>
        <v>60.432076263714343</v>
      </c>
      <c r="X824" s="5">
        <f t="shared" si="347"/>
        <v>31.43094105123452</v>
      </c>
      <c r="Y824" s="5">
        <f t="shared" si="347"/>
        <v>102.944774842171</v>
      </c>
      <c r="Z824" s="5">
        <f t="shared" si="347"/>
        <v>37.777740027295749</v>
      </c>
      <c r="AA824" s="4">
        <v>0.68514613333333296</v>
      </c>
      <c r="AB824" s="4">
        <f t="shared" si="359"/>
        <v>0.68514613333333296</v>
      </c>
      <c r="AC824" s="3">
        <f t="shared" si="360"/>
        <v>1676.2617617207029</v>
      </c>
      <c r="AD824" s="4">
        <v>43.805154236365532</v>
      </c>
      <c r="AE824" s="4">
        <v>1.5106911638186522</v>
      </c>
      <c r="AF824" s="4">
        <v>1.387461343241281</v>
      </c>
      <c r="AG824" s="4">
        <v>0.13119932074075699</v>
      </c>
      <c r="AH824" s="4">
        <v>0.11423969577071828</v>
      </c>
      <c r="AI824" s="4">
        <v>0.51412416598305344</v>
      </c>
      <c r="AJ824" s="4">
        <v>0.23341204839287752</v>
      </c>
      <c r="AK824" s="3">
        <f t="shared" si="361"/>
        <v>0.45399937181822969</v>
      </c>
      <c r="AL824" s="4">
        <f t="shared" si="362"/>
        <v>73.428905012697172</v>
      </c>
      <c r="AM824" s="4">
        <f t="shared" si="363"/>
        <v>2.5323138316785525</v>
      </c>
      <c r="AN824" s="4">
        <f t="shared" si="364"/>
        <v>2.3257483955410021</v>
      </c>
      <c r="AO824" s="4">
        <f t="shared" si="365"/>
        <v>0.21992440452146081</v>
      </c>
      <c r="AP824" s="4">
        <f t="shared" si="366"/>
        <v>0.19149563369106132</v>
      </c>
      <c r="AQ824" s="4">
        <f t="shared" si="367"/>
        <v>0.86180668021394002</v>
      </c>
      <c r="AR824" s="4">
        <f t="shared" si="368"/>
        <v>0.39125969144588268</v>
      </c>
      <c r="AS824" s="5">
        <f t="shared" si="369"/>
        <v>6701.4006145857084</v>
      </c>
      <c r="AT824" s="5">
        <f t="shared" si="370"/>
        <v>261.1632630320301</v>
      </c>
      <c r="AU824" s="5">
        <f t="shared" si="371"/>
        <v>231.17537694558109</v>
      </c>
      <c r="AV824" s="5">
        <f t="shared" si="372"/>
        <v>30.336803869147762</v>
      </c>
      <c r="AW824" s="5">
        <f t="shared" si="373"/>
        <v>29.695580161784207</v>
      </c>
      <c r="AX824" s="5">
        <f t="shared" si="374"/>
        <v>97.444104946773834</v>
      </c>
      <c r="AY824" s="5">
        <f t="shared" si="375"/>
        <v>38.17009109385647</v>
      </c>
    </row>
    <row r="825" spans="1:51" x14ac:dyDescent="0.25">
      <c r="A825" s="2">
        <v>42796</v>
      </c>
      <c r="B825" s="299">
        <v>2017</v>
      </c>
      <c r="C825" s="1" t="s">
        <v>102</v>
      </c>
      <c r="D825" s="3">
        <v>0.280823681167851</v>
      </c>
      <c r="E825" s="3">
        <v>58.949054426763404</v>
      </c>
      <c r="F825" s="3">
        <v>1.9013115613704279</v>
      </c>
      <c r="G825" s="3">
        <v>1.6923073011424583</v>
      </c>
      <c r="H825" s="3">
        <v>0.17164750088017341</v>
      </c>
      <c r="I825" s="3">
        <v>7.3857633481625468E-2</v>
      </c>
      <c r="J825" s="3">
        <v>0.61141051127473955</v>
      </c>
      <c r="K825" s="3">
        <v>0.27663942666384173</v>
      </c>
      <c r="L825" s="3">
        <f t="shared" si="348"/>
        <v>0.4524610250600235</v>
      </c>
      <c r="M825" s="4">
        <f t="shared" si="349"/>
        <v>40.501321907357571</v>
      </c>
      <c r="N825" s="4">
        <f t="shared" si="350"/>
        <v>1.3063081730838262</v>
      </c>
      <c r="O825" s="4">
        <f t="shared" si="351"/>
        <v>1.1627104698497781</v>
      </c>
      <c r="P825" s="4">
        <f t="shared" si="352"/>
        <v>0.11793150467541845</v>
      </c>
      <c r="Q825" s="4">
        <f t="shared" si="353"/>
        <v>5.074435574995164E-2</v>
      </c>
      <c r="R825" s="4">
        <f t="shared" si="354"/>
        <v>0.42007347149978558</v>
      </c>
      <c r="S825" s="4">
        <f t="shared" si="355"/>
        <v>0.19006687351531554</v>
      </c>
      <c r="T825" s="5">
        <f t="shared" si="376"/>
        <v>11774.189117265969</v>
      </c>
      <c r="U825" s="5">
        <f t="shared" si="377"/>
        <v>354.75885818456896</v>
      </c>
      <c r="V825" s="5">
        <f t="shared" si="378"/>
        <v>292.10751783074193</v>
      </c>
      <c r="W825" s="5">
        <f t="shared" si="347"/>
        <v>60.550007768389762</v>
      </c>
      <c r="X825" s="5">
        <f t="shared" si="347"/>
        <v>31.481685406984472</v>
      </c>
      <c r="Y825" s="5">
        <f t="shared" si="347"/>
        <v>103.36484831367079</v>
      </c>
      <c r="Z825" s="5">
        <f t="shared" si="347"/>
        <v>37.967806900811063</v>
      </c>
      <c r="AA825" s="4">
        <v>0.16809439999999998</v>
      </c>
      <c r="AB825" s="4">
        <f t="shared" si="359"/>
        <v>0.16809439999999998</v>
      </c>
      <c r="AC825" s="3">
        <f t="shared" si="360"/>
        <v>411.25564514030378</v>
      </c>
      <c r="AD825" s="4">
        <v>43.805154236365532</v>
      </c>
      <c r="AE825" s="4">
        <v>1.5106911638186522</v>
      </c>
      <c r="AF825" s="4">
        <v>1.387461343241281</v>
      </c>
      <c r="AG825" s="4">
        <v>0.13119932074075699</v>
      </c>
      <c r="AH825" s="4">
        <v>0.11423969577071828</v>
      </c>
      <c r="AI825" s="4">
        <v>0.51412416598305344</v>
      </c>
      <c r="AJ825" s="4">
        <v>0.23341204839287752</v>
      </c>
      <c r="AK825" s="3">
        <f t="shared" si="361"/>
        <v>0.45399937181822969</v>
      </c>
      <c r="AL825" s="4">
        <f t="shared" si="362"/>
        <v>18.015116965947019</v>
      </c>
      <c r="AM825" s="4">
        <f t="shared" si="363"/>
        <v>0.62128026918399615</v>
      </c>
      <c r="AN825" s="4">
        <f t="shared" si="364"/>
        <v>0.57060130982192547</v>
      </c>
      <c r="AO825" s="4">
        <f t="shared" si="365"/>
        <v>5.3956461293209648E-2</v>
      </c>
      <c r="AP825" s="4">
        <f t="shared" si="366"/>
        <v>4.6981719784818778E-2</v>
      </c>
      <c r="AQ825" s="4">
        <f t="shared" si="367"/>
        <v>0.21143646556358126</v>
      </c>
      <c r="AR825" s="4">
        <f t="shared" si="368"/>
        <v>9.599202254533265E-2</v>
      </c>
      <c r="AS825" s="5">
        <f t="shared" si="369"/>
        <v>6719.415731551655</v>
      </c>
      <c r="AT825" s="5">
        <f t="shared" si="370"/>
        <v>261.78454330121411</v>
      </c>
      <c r="AU825" s="5">
        <f t="shared" si="371"/>
        <v>231.74597825540303</v>
      </c>
      <c r="AV825" s="5">
        <f t="shared" si="372"/>
        <v>30.390760330440973</v>
      </c>
      <c r="AW825" s="5">
        <f t="shared" si="373"/>
        <v>29.742561881569024</v>
      </c>
      <c r="AX825" s="5">
        <f t="shared" si="374"/>
        <v>97.655541412337413</v>
      </c>
      <c r="AY825" s="5">
        <f t="shared" si="375"/>
        <v>38.266083116401802</v>
      </c>
    </row>
    <row r="826" spans="1:51" x14ac:dyDescent="0.25">
      <c r="A826" s="2">
        <v>42797</v>
      </c>
      <c r="B826" s="299">
        <v>2017</v>
      </c>
      <c r="C826" s="1" t="s">
        <v>103</v>
      </c>
      <c r="D826" s="3">
        <v>0.12284847273696159</v>
      </c>
      <c r="E826" s="3">
        <v>65.93973455392323</v>
      </c>
      <c r="F826" s="3">
        <v>1.7436037040270234</v>
      </c>
      <c r="G826" s="3">
        <v>1.4820919087379523</v>
      </c>
      <c r="H826" s="3">
        <v>0.24828127635339514</v>
      </c>
      <c r="I826" s="3">
        <v>0.16186364102474216</v>
      </c>
      <c r="J826" s="3">
        <v>0.52400094496535965</v>
      </c>
      <c r="K826" s="3">
        <v>0.1698254219434441</v>
      </c>
      <c r="L826" s="3">
        <f t="shared" si="348"/>
        <v>0.32409373222536997</v>
      </c>
      <c r="M826" s="4">
        <f t="shared" si="349"/>
        <v>19.818719145199431</v>
      </c>
      <c r="N826" s="4">
        <f t="shared" si="350"/>
        <v>0.52405415861027338</v>
      </c>
      <c r="O826" s="4">
        <f t="shared" si="351"/>
        <v>0.44545467896340507</v>
      </c>
      <c r="P826" s="4">
        <f t="shared" si="352"/>
        <v>7.4622940452325787E-2</v>
      </c>
      <c r="Q826" s="4">
        <f t="shared" si="353"/>
        <v>4.8649423037416248E-2</v>
      </c>
      <c r="R826" s="4">
        <f t="shared" si="354"/>
        <v>0.15749271103897225</v>
      </c>
      <c r="S826" s="4">
        <f t="shared" si="355"/>
        <v>5.1042400518912248E-2</v>
      </c>
      <c r="T826" s="5">
        <f t="shared" si="376"/>
        <v>11794.007836411169</v>
      </c>
      <c r="U826" s="5">
        <f t="shared" si="377"/>
        <v>355.28291234317925</v>
      </c>
      <c r="V826" s="5">
        <f t="shared" si="378"/>
        <v>292.55297250970534</v>
      </c>
      <c r="W826" s="5">
        <f t="shared" si="347"/>
        <v>60.624630708842091</v>
      </c>
      <c r="X826" s="5">
        <f t="shared" si="347"/>
        <v>31.530334830021889</v>
      </c>
      <c r="Y826" s="5">
        <f t="shared" si="347"/>
        <v>103.52234102470976</v>
      </c>
      <c r="Z826" s="5">
        <f t="shared" si="347"/>
        <v>38.018849301329972</v>
      </c>
      <c r="AA826" s="4">
        <v>0.10323893333333335</v>
      </c>
      <c r="AB826" s="4">
        <f t="shared" si="359"/>
        <v>0.10323893333333335</v>
      </c>
      <c r="AC826" s="3">
        <f t="shared" si="360"/>
        <v>252.58184764987311</v>
      </c>
      <c r="AD826" s="4">
        <v>34.837658792046177</v>
      </c>
      <c r="AE826" s="4">
        <v>1.3765605163524404</v>
      </c>
      <c r="AF826" s="4">
        <v>1.2831034965646204</v>
      </c>
      <c r="AG826" s="4">
        <v>9.5988926095684449E-2</v>
      </c>
      <c r="AH826" s="4">
        <v>0.15236343391879614</v>
      </c>
      <c r="AI826" s="4">
        <v>0.57512689211899903</v>
      </c>
      <c r="AJ826" s="4">
        <v>0.21683864213914458</v>
      </c>
      <c r="AK826" s="3">
        <f t="shared" si="361"/>
        <v>0.37702747882336662</v>
      </c>
      <c r="AL826" s="4">
        <f t="shared" si="362"/>
        <v>8.7993602254908687</v>
      </c>
      <c r="AM826" s="4">
        <f t="shared" si="363"/>
        <v>0.34769419862216272</v>
      </c>
      <c r="AN826" s="4">
        <f t="shared" si="364"/>
        <v>0.32408865188830449</v>
      </c>
      <c r="AO826" s="4">
        <f t="shared" si="365"/>
        <v>2.4245060307175097E-2</v>
      </c>
      <c r="AP826" s="4">
        <f t="shared" si="366"/>
        <v>3.8484237653488879E-2</v>
      </c>
      <c r="AQ826" s="4">
        <f t="shared" si="367"/>
        <v>0.14526661304454599</v>
      </c>
      <c r="AR826" s="4">
        <f t="shared" si="368"/>
        <v>5.4769504873394777E-2</v>
      </c>
      <c r="AS826" s="5">
        <f t="shared" si="369"/>
        <v>6728.215091777146</v>
      </c>
      <c r="AT826" s="5">
        <f t="shared" si="370"/>
        <v>262.13223749983626</v>
      </c>
      <c r="AU826" s="5">
        <f t="shared" si="371"/>
        <v>232.07006690729133</v>
      </c>
      <c r="AV826" s="5">
        <f t="shared" si="372"/>
        <v>30.415005390748149</v>
      </c>
      <c r="AW826" s="5">
        <f t="shared" si="373"/>
        <v>29.781046119222513</v>
      </c>
      <c r="AX826" s="5">
        <f t="shared" si="374"/>
        <v>97.800808025381954</v>
      </c>
      <c r="AY826" s="5">
        <f t="shared" si="375"/>
        <v>38.320852621275193</v>
      </c>
    </row>
    <row r="827" spans="1:51" x14ac:dyDescent="0.25">
      <c r="A827" s="2">
        <v>42798</v>
      </c>
      <c r="B827" s="299">
        <v>2017</v>
      </c>
      <c r="C827" s="1" t="s">
        <v>104</v>
      </c>
      <c r="D827" s="3">
        <v>7.1469412461980811E-2</v>
      </c>
      <c r="E827" s="3">
        <v>69.773333333333468</v>
      </c>
      <c r="F827" s="3">
        <v>1.6571187499999975</v>
      </c>
      <c r="G827" s="3">
        <v>1.3668124999999982</v>
      </c>
      <c r="H827" s="3">
        <v>0.29030625000000038</v>
      </c>
      <c r="I827" s="3">
        <v>0.21012500000000012</v>
      </c>
      <c r="J827" s="3">
        <v>0.47606666666666747</v>
      </c>
      <c r="K827" s="3">
        <v>0.11125000000000006</v>
      </c>
      <c r="L827" s="3">
        <f t="shared" si="348"/>
        <v>0.23368575829715699</v>
      </c>
      <c r="M827" s="4">
        <f t="shared" si="349"/>
        <v>12.200238206873234</v>
      </c>
      <c r="N827" s="4">
        <f t="shared" si="350"/>
        <v>0.28975602169514536</v>
      </c>
      <c r="O827" s="4">
        <f t="shared" si="351"/>
        <v>0.23899443078729027</v>
      </c>
      <c r="P827" s="4">
        <f t="shared" si="352"/>
        <v>5.0761590907855293E-2</v>
      </c>
      <c r="Q827" s="4">
        <f t="shared" si="353"/>
        <v>3.6741473149520851E-2</v>
      </c>
      <c r="R827" s="4">
        <f t="shared" si="354"/>
        <v>8.324278715390955E-2</v>
      </c>
      <c r="S827" s="4">
        <f t="shared" si="355"/>
        <v>1.945265383883019E-2</v>
      </c>
      <c r="T827" s="5">
        <f t="shared" si="376"/>
        <v>11806.208074618042</v>
      </c>
      <c r="U827" s="5">
        <f t="shared" si="377"/>
        <v>355.5726683648744</v>
      </c>
      <c r="V827" s="5">
        <f t="shared" si="378"/>
        <v>292.79196694049261</v>
      </c>
      <c r="W827" s="5">
        <f t="shared" si="347"/>
        <v>60.675392299749944</v>
      </c>
      <c r="X827" s="5">
        <f t="shared" si="347"/>
        <v>31.567076303171412</v>
      </c>
      <c r="Y827" s="5">
        <f t="shared" si="347"/>
        <v>103.60558381186367</v>
      </c>
      <c r="Z827" s="5">
        <f t="shared" si="347"/>
        <v>38.038301955168805</v>
      </c>
      <c r="AA827" s="4">
        <v>4.0914666666666676E-2</v>
      </c>
      <c r="AB827" s="4">
        <f t="shared" si="359"/>
        <v>4.0914666666666676E-2</v>
      </c>
      <c r="AC827" s="3">
        <f t="shared" si="360"/>
        <v>100.1008221314957</v>
      </c>
      <c r="AD827" s="4">
        <v>29.920000000000041</v>
      </c>
      <c r="AE827" s="4">
        <v>1.3030049999999991</v>
      </c>
      <c r="AF827" s="4">
        <v>1.2258750000000014</v>
      </c>
      <c r="AG827" s="4">
        <v>7.6679999999999873E-2</v>
      </c>
      <c r="AH827" s="4">
        <v>0.17327000000000006</v>
      </c>
      <c r="AI827" s="4">
        <v>0.60858000000000156</v>
      </c>
      <c r="AJ827" s="4">
        <v>0.20775000000000043</v>
      </c>
      <c r="AK827" s="3">
        <f t="shared" si="361"/>
        <v>0.34136843143054307</v>
      </c>
      <c r="AL827" s="4">
        <f t="shared" si="362"/>
        <v>2.9950165981743551</v>
      </c>
      <c r="AM827" s="4">
        <f t="shared" si="363"/>
        <v>0.13043187174144943</v>
      </c>
      <c r="AN827" s="4">
        <f t="shared" si="364"/>
        <v>0.12271109533044743</v>
      </c>
      <c r="AO827" s="4">
        <f t="shared" si="365"/>
        <v>7.6757310410430759E-3</v>
      </c>
      <c r="AP827" s="4">
        <f t="shared" si="366"/>
        <v>1.7344469450724265E-2</v>
      </c>
      <c r="AQ827" s="4">
        <f t="shared" si="367"/>
        <v>6.0919358332785806E-2</v>
      </c>
      <c r="AR827" s="4">
        <f t="shared" si="368"/>
        <v>2.0795945797818273E-2</v>
      </c>
      <c r="AS827" s="5">
        <f t="shared" si="369"/>
        <v>6731.2101083753205</v>
      </c>
      <c r="AT827" s="5">
        <f t="shared" si="370"/>
        <v>262.26266937157772</v>
      </c>
      <c r="AU827" s="5">
        <f t="shared" si="371"/>
        <v>232.19277800262179</v>
      </c>
      <c r="AV827" s="5">
        <f t="shared" si="372"/>
        <v>30.422681121789193</v>
      </c>
      <c r="AW827" s="5">
        <f t="shared" si="373"/>
        <v>29.798390588673236</v>
      </c>
      <c r="AX827" s="5">
        <f t="shared" si="374"/>
        <v>97.861727383714737</v>
      </c>
      <c r="AY827" s="5">
        <f t="shared" si="375"/>
        <v>38.341648567073008</v>
      </c>
    </row>
    <row r="828" spans="1:51" x14ac:dyDescent="0.25">
      <c r="A828" s="2">
        <v>42799</v>
      </c>
      <c r="B828" s="299">
        <v>2017</v>
      </c>
      <c r="C828" s="1" t="s">
        <v>105</v>
      </c>
      <c r="D828" s="3">
        <v>6.3299949199010677E-2</v>
      </c>
      <c r="E828" s="3">
        <v>69.773333333333468</v>
      </c>
      <c r="F828" s="3">
        <v>1.6571187499999975</v>
      </c>
      <c r="G828" s="3">
        <v>1.3668124999999982</v>
      </c>
      <c r="H828" s="3">
        <v>0.29030625000000038</v>
      </c>
      <c r="I828" s="3">
        <v>0.21012500000000012</v>
      </c>
      <c r="J828" s="3">
        <v>0.47606666666666747</v>
      </c>
      <c r="K828" s="3">
        <v>0.11125000000000006</v>
      </c>
      <c r="L828" s="3">
        <f t="shared" si="348"/>
        <v>0.23368575829715699</v>
      </c>
      <c r="M828" s="4">
        <f t="shared" si="349"/>
        <v>10.805664019159627</v>
      </c>
      <c r="N828" s="4">
        <f t="shared" si="350"/>
        <v>0.2566348430969288</v>
      </c>
      <c r="O828" s="4">
        <f t="shared" si="351"/>
        <v>0.21167566384751912</v>
      </c>
      <c r="P828" s="4">
        <f t="shared" si="352"/>
        <v>4.4959179249409863E-2</v>
      </c>
      <c r="Q828" s="4">
        <f t="shared" si="353"/>
        <v>3.254166088323017E-2</v>
      </c>
      <c r="R828" s="4">
        <f t="shared" si="354"/>
        <v>7.3727543245575095E-2</v>
      </c>
      <c r="S828" s="4">
        <f t="shared" si="355"/>
        <v>1.722907685072865E-2</v>
      </c>
      <c r="T828" s="5">
        <f t="shared" si="376"/>
        <v>11817.013738637201</v>
      </c>
      <c r="U828" s="5">
        <f t="shared" si="377"/>
        <v>355.82930320797135</v>
      </c>
      <c r="V828" s="5">
        <f t="shared" si="378"/>
        <v>293.00364260434014</v>
      </c>
      <c r="W828" s="5">
        <f t="shared" si="347"/>
        <v>60.720351478999355</v>
      </c>
      <c r="X828" s="5">
        <f t="shared" si="347"/>
        <v>31.599617964054641</v>
      </c>
      <c r="Y828" s="5">
        <f t="shared" si="347"/>
        <v>103.67931135510925</v>
      </c>
      <c r="Z828" s="5">
        <f t="shared" si="347"/>
        <v>38.05553103201953</v>
      </c>
      <c r="AA828" s="4">
        <v>2.4779200000000001E-2</v>
      </c>
      <c r="AB828" s="4">
        <f t="shared" si="359"/>
        <v>2.4779200000000001E-2</v>
      </c>
      <c r="AC828" s="3">
        <f t="shared" si="360"/>
        <v>60.624184280146274</v>
      </c>
      <c r="AD828" s="4">
        <v>29.920000000000041</v>
      </c>
      <c r="AE828" s="4">
        <v>1.3030049999999991</v>
      </c>
      <c r="AF828" s="4">
        <v>1.2258750000000014</v>
      </c>
      <c r="AG828" s="4">
        <v>7.6679999999999873E-2</v>
      </c>
      <c r="AH828" s="4">
        <v>0.17327000000000006</v>
      </c>
      <c r="AI828" s="4">
        <v>0.60858000000000156</v>
      </c>
      <c r="AJ828" s="4">
        <v>0.20775000000000043</v>
      </c>
      <c r="AK828" s="3">
        <f t="shared" si="361"/>
        <v>0.34136843143054307</v>
      </c>
      <c r="AL828" s="4">
        <f t="shared" si="362"/>
        <v>1.8138755936619788</v>
      </c>
      <c r="AM828" s="4">
        <f t="shared" si="363"/>
        <v>7.8993615237951925E-2</v>
      </c>
      <c r="AN828" s="4">
        <f t="shared" si="364"/>
        <v>7.4317671904424398E-2</v>
      </c>
      <c r="AO828" s="4">
        <f t="shared" si="365"/>
        <v>4.6486624506016086E-3</v>
      </c>
      <c r="AP828" s="4">
        <f t="shared" si="366"/>
        <v>1.0504352410220947E-2</v>
      </c>
      <c r="AQ828" s="4">
        <f t="shared" si="367"/>
        <v>3.6894666069211511E-2</v>
      </c>
      <c r="AR828" s="4">
        <f t="shared" si="368"/>
        <v>1.2594674284200413E-2</v>
      </c>
      <c r="AS828" s="5">
        <f t="shared" si="369"/>
        <v>6733.0239839689821</v>
      </c>
      <c r="AT828" s="5">
        <f t="shared" si="370"/>
        <v>262.34166298681566</v>
      </c>
      <c r="AU828" s="5">
        <f t="shared" si="371"/>
        <v>232.26709567452622</v>
      </c>
      <c r="AV828" s="5">
        <f t="shared" si="372"/>
        <v>30.427329784239795</v>
      </c>
      <c r="AW828" s="5">
        <f t="shared" si="373"/>
        <v>29.808894941083455</v>
      </c>
      <c r="AX828" s="5">
        <f t="shared" si="374"/>
        <v>97.898622049783953</v>
      </c>
      <c r="AY828" s="5">
        <f t="shared" si="375"/>
        <v>38.35424324135721</v>
      </c>
    </row>
    <row r="829" spans="1:51" x14ac:dyDescent="0.25">
      <c r="A829" s="2">
        <v>42800</v>
      </c>
      <c r="B829" s="299">
        <v>2017</v>
      </c>
      <c r="C829" s="1" t="s">
        <v>106</v>
      </c>
      <c r="D829" s="3">
        <v>5.8975393488644501E-2</v>
      </c>
      <c r="E829" s="3">
        <v>69.773333333333468</v>
      </c>
      <c r="F829" s="3">
        <v>1.6571187499999975</v>
      </c>
      <c r="G829" s="3">
        <v>1.3668124999999982</v>
      </c>
      <c r="H829" s="3">
        <v>0.29030625000000038</v>
      </c>
      <c r="I829" s="3">
        <v>0.21012500000000012</v>
      </c>
      <c r="J829" s="3">
        <v>0.47606666666666747</v>
      </c>
      <c r="K829" s="3">
        <v>0.11125000000000006</v>
      </c>
      <c r="L829" s="3">
        <f t="shared" si="348"/>
        <v>0.23368575829715699</v>
      </c>
      <c r="M829" s="4">
        <f t="shared" si="349"/>
        <v>10.067437580913365</v>
      </c>
      <c r="N829" s="4">
        <f t="shared" si="350"/>
        <v>0.23910194314617986</v>
      </c>
      <c r="O829" s="4">
        <f t="shared" si="351"/>
        <v>0.19721430625686182</v>
      </c>
      <c r="P829" s="4">
        <f t="shared" si="352"/>
        <v>4.1887636889318201E-2</v>
      </c>
      <c r="Q829" s="4">
        <f t="shared" si="353"/>
        <v>3.0318464385000257E-2</v>
      </c>
      <c r="R829" s="4">
        <f t="shared" si="354"/>
        <v>6.8690590259222542E-2</v>
      </c>
      <c r="S829" s="4">
        <f t="shared" si="355"/>
        <v>1.6052012672605726E-2</v>
      </c>
      <c r="T829" s="5">
        <f t="shared" si="376"/>
        <v>11827.081176218115</v>
      </c>
      <c r="U829" s="5">
        <f t="shared" si="377"/>
        <v>356.06840515111753</v>
      </c>
      <c r="V829" s="5">
        <f t="shared" si="378"/>
        <v>293.200856910597</v>
      </c>
      <c r="W829" s="5">
        <f t="shared" si="347"/>
        <v>60.762239115888676</v>
      </c>
      <c r="X829" s="5">
        <f t="shared" si="347"/>
        <v>31.629936428439642</v>
      </c>
      <c r="Y829" s="5">
        <f t="shared" si="347"/>
        <v>103.74800194536847</v>
      </c>
      <c r="Z829" s="5">
        <f t="shared" si="347"/>
        <v>38.071583044692133</v>
      </c>
      <c r="AA829" s="4">
        <v>1.9948266666666676E-2</v>
      </c>
      <c r="AB829" s="4">
        <f t="shared" si="359"/>
        <v>1.9948266666666676E-2</v>
      </c>
      <c r="AC829" s="3">
        <f t="shared" si="360"/>
        <v>48.804941017849629</v>
      </c>
      <c r="AD829" s="4">
        <v>29.920000000000041</v>
      </c>
      <c r="AE829" s="4">
        <v>1.3030049999999991</v>
      </c>
      <c r="AF829" s="4">
        <v>1.2258750000000014</v>
      </c>
      <c r="AG829" s="4">
        <v>7.6679999999999873E-2</v>
      </c>
      <c r="AH829" s="4">
        <v>0.17327000000000006</v>
      </c>
      <c r="AI829" s="4">
        <v>0.60858000000000156</v>
      </c>
      <c r="AJ829" s="4">
        <v>0.20775000000000043</v>
      </c>
      <c r="AK829" s="3">
        <f t="shared" si="361"/>
        <v>0.34136843143054307</v>
      </c>
      <c r="AL829" s="4">
        <f t="shared" si="362"/>
        <v>1.4602438352540628</v>
      </c>
      <c r="AM829" s="4">
        <f t="shared" si="363"/>
        <v>6.3593082170963114E-2</v>
      </c>
      <c r="AN829" s="4">
        <f t="shared" si="364"/>
        <v>5.9828757070256484E-2</v>
      </c>
      <c r="AO829" s="4">
        <f t="shared" si="365"/>
        <v>3.7423628772487033E-3</v>
      </c>
      <c r="AP829" s="4">
        <f t="shared" si="366"/>
        <v>8.4564321301628092E-3</v>
      </c>
      <c r="AQ829" s="4">
        <f t="shared" si="367"/>
        <v>2.9701711004643007E-2</v>
      </c>
      <c r="AR829" s="4">
        <f t="shared" si="368"/>
        <v>1.0139226496458284E-2</v>
      </c>
      <c r="AS829" s="5">
        <f t="shared" si="369"/>
        <v>6734.4842278042361</v>
      </c>
      <c r="AT829" s="5">
        <f t="shared" si="370"/>
        <v>262.4052560689866</v>
      </c>
      <c r="AU829" s="5">
        <f t="shared" si="371"/>
        <v>232.32692443159647</v>
      </c>
      <c r="AV829" s="5">
        <f t="shared" si="372"/>
        <v>30.431072147117042</v>
      </c>
      <c r="AW829" s="5">
        <f t="shared" si="373"/>
        <v>29.817351373213619</v>
      </c>
      <c r="AX829" s="5">
        <f t="shared" si="374"/>
        <v>97.928323760788601</v>
      </c>
      <c r="AY829" s="5">
        <f t="shared" si="375"/>
        <v>38.364382467853666</v>
      </c>
    </row>
    <row r="830" spans="1:51" x14ac:dyDescent="0.25">
      <c r="A830" s="2">
        <v>42801</v>
      </c>
      <c r="B830" s="299">
        <v>2017</v>
      </c>
      <c r="C830" s="1" t="s">
        <v>107</v>
      </c>
      <c r="D830" s="3">
        <v>0.17596627252887176</v>
      </c>
      <c r="E830" s="3">
        <v>63.120911922003984</v>
      </c>
      <c r="F830" s="3">
        <v>1.8071955819880763</v>
      </c>
      <c r="G830" s="3">
        <v>1.5668561798688037</v>
      </c>
      <c r="H830" s="3">
        <v>0.21738056043677309</v>
      </c>
      <c r="I830" s="3">
        <v>0.12637734766058187</v>
      </c>
      <c r="J830" s="3">
        <v>0.55924673783204482</v>
      </c>
      <c r="K830" s="3">
        <v>0.2128955851371527</v>
      </c>
      <c r="L830" s="3">
        <f t="shared" si="348"/>
        <v>0.38068274830257542</v>
      </c>
      <c r="M830" s="4">
        <f t="shared" si="349"/>
        <v>27.174485245354457</v>
      </c>
      <c r="N830" s="4">
        <f t="shared" si="350"/>
        <v>0.77802440083387181</v>
      </c>
      <c r="O830" s="4">
        <f t="shared" si="351"/>
        <v>0.67455473701092661</v>
      </c>
      <c r="P830" s="4">
        <f t="shared" si="352"/>
        <v>9.358554324302655E-2</v>
      </c>
      <c r="Q830" s="4">
        <f t="shared" si="353"/>
        <v>5.4407315496218855E-2</v>
      </c>
      <c r="R830" s="4">
        <f t="shared" si="354"/>
        <v>0.24076398396316179</v>
      </c>
      <c r="S830" s="4">
        <f t="shared" si="355"/>
        <v>9.1654695107373632E-2</v>
      </c>
      <c r="T830" s="5">
        <f t="shared" si="376"/>
        <v>11854.255661463469</v>
      </c>
      <c r="U830" s="5">
        <f t="shared" si="377"/>
        <v>356.84642955195142</v>
      </c>
      <c r="V830" s="5">
        <f t="shared" si="378"/>
        <v>293.8754116476079</v>
      </c>
      <c r="W830" s="5">
        <f t="shared" si="347"/>
        <v>60.855824659131699</v>
      </c>
      <c r="X830" s="5">
        <f t="shared" si="347"/>
        <v>31.684343743935862</v>
      </c>
      <c r="Y830" s="5">
        <f t="shared" si="347"/>
        <v>103.98876592933163</v>
      </c>
      <c r="Z830" s="5">
        <f t="shared" si="347"/>
        <v>38.163237739799506</v>
      </c>
      <c r="AA830" s="4">
        <v>0.15584906666666665</v>
      </c>
      <c r="AB830" s="4">
        <f t="shared" si="359"/>
        <v>0.15584906666666665</v>
      </c>
      <c r="AC830" s="3">
        <f t="shared" si="360"/>
        <v>381.29651229615155</v>
      </c>
      <c r="AD830" s="4">
        <v>38.453584374432971</v>
      </c>
      <c r="AE830" s="4">
        <v>1.4306454548468786</v>
      </c>
      <c r="AF830" s="4">
        <v>1.3251832734503717</v>
      </c>
      <c r="AG830" s="4">
        <v>0.11018666587192362</v>
      </c>
      <c r="AH830" s="4">
        <v>0.13699095885908741</v>
      </c>
      <c r="AI830" s="4">
        <v>0.55052901867708559</v>
      </c>
      <c r="AJ830" s="4">
        <v>0.22352146724145594</v>
      </c>
      <c r="AK830" s="3">
        <f t="shared" si="361"/>
        <v>0.40601214406204283</v>
      </c>
      <c r="AL830" s="4">
        <f t="shared" si="362"/>
        <v>14.662217607257084</v>
      </c>
      <c r="AM830" s="4">
        <f t="shared" si="363"/>
        <v>0.54550012226545619</v>
      </c>
      <c r="AN830" s="4">
        <f t="shared" si="364"/>
        <v>0.50528776031982392</v>
      </c>
      <c r="AO830" s="4">
        <f t="shared" si="365"/>
        <v>4.2013791398505869E-2</v>
      </c>
      <c r="AP830" s="4">
        <f t="shared" si="366"/>
        <v>5.2234174829075615E-2</v>
      </c>
      <c r="AQ830" s="4">
        <f t="shared" si="367"/>
        <v>0.20991479473939562</v>
      </c>
      <c r="AR830" s="4">
        <f t="shared" si="368"/>
        <v>8.5227955882485634E-2</v>
      </c>
      <c r="AS830" s="5">
        <f t="shared" si="369"/>
        <v>6749.146445411493</v>
      </c>
      <c r="AT830" s="5">
        <f t="shared" si="370"/>
        <v>262.95075619125208</v>
      </c>
      <c r="AU830" s="5">
        <f t="shared" si="371"/>
        <v>232.83221219191628</v>
      </c>
      <c r="AV830" s="5">
        <f t="shared" si="372"/>
        <v>30.473085938515549</v>
      </c>
      <c r="AW830" s="5">
        <f t="shared" si="373"/>
        <v>29.869585548042693</v>
      </c>
      <c r="AX830" s="5">
        <f t="shared" si="374"/>
        <v>98.138238555527991</v>
      </c>
      <c r="AY830" s="5">
        <f t="shared" si="375"/>
        <v>38.449610423736154</v>
      </c>
    </row>
    <row r="831" spans="1:51" x14ac:dyDescent="0.25">
      <c r="A831" s="2">
        <v>42802</v>
      </c>
      <c r="B831" s="299">
        <v>2017</v>
      </c>
      <c r="C831" s="1" t="s">
        <v>108</v>
      </c>
      <c r="D831" s="3">
        <v>0.3186730669836122</v>
      </c>
      <c r="E831" s="3">
        <v>58.949054426763404</v>
      </c>
      <c r="F831" s="3">
        <v>1.9013115613704279</v>
      </c>
      <c r="G831" s="3">
        <v>1.6923073011424583</v>
      </c>
      <c r="H831" s="3">
        <v>0.17164750088017341</v>
      </c>
      <c r="I831" s="3">
        <v>7.3857633481625468E-2</v>
      </c>
      <c r="J831" s="3">
        <v>0.61141051127473955</v>
      </c>
      <c r="K831" s="3">
        <v>0.27663942666384173</v>
      </c>
      <c r="L831" s="3">
        <f t="shared" si="348"/>
        <v>0.4524610250600235</v>
      </c>
      <c r="M831" s="4">
        <f t="shared" si="349"/>
        <v>45.960085757132958</v>
      </c>
      <c r="N831" s="4">
        <f t="shared" si="350"/>
        <v>1.4823722494171154</v>
      </c>
      <c r="O831" s="4">
        <f t="shared" si="351"/>
        <v>1.3194204630467736</v>
      </c>
      <c r="P831" s="4">
        <f t="shared" si="352"/>
        <v>0.13382630030565304</v>
      </c>
      <c r="Q831" s="4">
        <f t="shared" si="353"/>
        <v>5.7583674609261691E-2</v>
      </c>
      <c r="R831" s="4">
        <f t="shared" si="354"/>
        <v>0.47669092921432288</v>
      </c>
      <c r="S831" s="4">
        <f t="shared" si="355"/>
        <v>0.21568406646912763</v>
      </c>
      <c r="T831" s="5">
        <f t="shared" si="376"/>
        <v>11900.215747220602</v>
      </c>
      <c r="U831" s="5">
        <f t="shared" si="377"/>
        <v>358.32880180136851</v>
      </c>
      <c r="V831" s="5">
        <f t="shared" si="378"/>
        <v>295.19483211065466</v>
      </c>
      <c r="W831" s="5">
        <f t="shared" si="347"/>
        <v>60.989650959437348</v>
      </c>
      <c r="X831" s="5">
        <f t="shared" si="347"/>
        <v>31.741927418545124</v>
      </c>
      <c r="Y831" s="5">
        <f t="shared" si="347"/>
        <v>104.46545685854596</v>
      </c>
      <c r="Z831" s="5">
        <f t="shared" si="347"/>
        <v>38.378921806268636</v>
      </c>
      <c r="AA831" s="4">
        <v>0.1810341333333334</v>
      </c>
      <c r="AB831" s="4">
        <f t="shared" si="359"/>
        <v>0.1810341333333334</v>
      </c>
      <c r="AC831" s="3">
        <f t="shared" si="360"/>
        <v>442.9136800298869</v>
      </c>
      <c r="AD831" s="4">
        <v>43.805154236365532</v>
      </c>
      <c r="AE831" s="4">
        <v>1.5106911638186522</v>
      </c>
      <c r="AF831" s="4">
        <v>1.387461343241281</v>
      </c>
      <c r="AG831" s="4">
        <v>0.13119932074075699</v>
      </c>
      <c r="AH831" s="4">
        <v>0.11423969577071828</v>
      </c>
      <c r="AI831" s="4">
        <v>0.51412416598305344</v>
      </c>
      <c r="AJ831" s="4">
        <v>0.23341204839287752</v>
      </c>
      <c r="AK831" s="3">
        <f t="shared" si="361"/>
        <v>0.45399937181822969</v>
      </c>
      <c r="AL831" s="4">
        <f t="shared" si="362"/>
        <v>19.401902067105446</v>
      </c>
      <c r="AM831" s="4">
        <f t="shared" si="363"/>
        <v>0.66910578275555199</v>
      </c>
      <c r="AN831" s="4">
        <f t="shared" si="364"/>
        <v>0.61452560943420576</v>
      </c>
      <c r="AO831" s="4">
        <f t="shared" si="365"/>
        <v>5.8109973966710145E-2</v>
      </c>
      <c r="AP831" s="4">
        <f t="shared" si="366"/>
        <v>5.0598324059303534E-2</v>
      </c>
      <c r="AQ831" s="4">
        <f t="shared" si="367"/>
        <v>0.22771262634785061</v>
      </c>
      <c r="AR831" s="4">
        <f t="shared" si="368"/>
        <v>0.10338138931700343</v>
      </c>
      <c r="AS831" s="5">
        <f t="shared" si="369"/>
        <v>6768.5483474785988</v>
      </c>
      <c r="AT831" s="5">
        <f t="shared" si="370"/>
        <v>263.61986197400762</v>
      </c>
      <c r="AU831" s="5">
        <f t="shared" si="371"/>
        <v>233.44673780135048</v>
      </c>
      <c r="AV831" s="5">
        <f t="shared" si="372"/>
        <v>30.531195912482261</v>
      </c>
      <c r="AW831" s="5">
        <f t="shared" si="373"/>
        <v>29.920183872101997</v>
      </c>
      <c r="AX831" s="5">
        <f t="shared" si="374"/>
        <v>98.365951181875843</v>
      </c>
      <c r="AY831" s="5">
        <f t="shared" si="375"/>
        <v>38.552991813053154</v>
      </c>
    </row>
    <row r="832" spans="1:51" x14ac:dyDescent="0.25">
      <c r="A832" s="2">
        <v>42803</v>
      </c>
      <c r="B832" s="299">
        <v>2017</v>
      </c>
      <c r="C832" s="1" t="s">
        <v>109</v>
      </c>
      <c r="D832" s="3">
        <v>0.11572396912051115</v>
      </c>
      <c r="E832" s="3">
        <v>65.93973455392323</v>
      </c>
      <c r="F832" s="3">
        <v>1.7436037040270234</v>
      </c>
      <c r="G832" s="3">
        <v>1.4820919087379523</v>
      </c>
      <c r="H832" s="3">
        <v>0.24828127635339514</v>
      </c>
      <c r="I832" s="3">
        <v>0.16186364102474216</v>
      </c>
      <c r="J832" s="3">
        <v>0.52400094496535965</v>
      </c>
      <c r="K832" s="3">
        <v>0.1698254219434441</v>
      </c>
      <c r="L832" s="3">
        <f t="shared" si="348"/>
        <v>0.32409373222536997</v>
      </c>
      <c r="M832" s="4">
        <f t="shared" si="349"/>
        <v>18.669347622073392</v>
      </c>
      <c r="N832" s="4">
        <f t="shared" si="350"/>
        <v>0.49366203679505893</v>
      </c>
      <c r="O832" s="4">
        <f t="shared" si="351"/>
        <v>0.4196208741098858</v>
      </c>
      <c r="P832" s="4">
        <f t="shared" si="352"/>
        <v>7.0295239852733379E-2</v>
      </c>
      <c r="Q832" s="4">
        <f t="shared" si="353"/>
        <v>4.5828036799180849E-2</v>
      </c>
      <c r="R832" s="4">
        <f t="shared" si="354"/>
        <v>0.14835904120683482</v>
      </c>
      <c r="S832" s="4">
        <f t="shared" si="355"/>
        <v>4.8082235374100564E-2</v>
      </c>
      <c r="T832" s="5">
        <f t="shared" si="376"/>
        <v>11918.885094842675</v>
      </c>
      <c r="U832" s="5">
        <f t="shared" si="377"/>
        <v>358.82246383816357</v>
      </c>
      <c r="V832" s="5">
        <f t="shared" si="378"/>
        <v>295.61445298476457</v>
      </c>
      <c r="W832" s="5">
        <f t="shared" si="347"/>
        <v>61.059946199290081</v>
      </c>
      <c r="X832" s="5">
        <f t="shared" si="347"/>
        <v>31.787755455344307</v>
      </c>
      <c r="Y832" s="5">
        <f t="shared" si="347"/>
        <v>104.61381589975279</v>
      </c>
      <c r="Z832" s="5">
        <f t="shared" si="347"/>
        <v>38.427004041642739</v>
      </c>
      <c r="AA832" s="4">
        <v>9.0612800000000007E-2</v>
      </c>
      <c r="AB832" s="4">
        <f t="shared" si="359"/>
        <v>9.0612800000000007E-2</v>
      </c>
      <c r="AC832" s="3">
        <f t="shared" si="360"/>
        <v>221.69105884532337</v>
      </c>
      <c r="AD832" s="4">
        <v>34.837658792046177</v>
      </c>
      <c r="AE832" s="4">
        <v>1.3765605163524404</v>
      </c>
      <c r="AF832" s="4">
        <v>1.2831034965646204</v>
      </c>
      <c r="AG832" s="4">
        <v>9.5988926095684449E-2</v>
      </c>
      <c r="AH832" s="4">
        <v>0.15236343391879614</v>
      </c>
      <c r="AI832" s="4">
        <v>0.57512689211899903</v>
      </c>
      <c r="AJ832" s="4">
        <v>0.21683864213914458</v>
      </c>
      <c r="AK832" s="3">
        <f t="shared" si="361"/>
        <v>0.37702747882336662</v>
      </c>
      <c r="AL832" s="4">
        <f t="shared" si="362"/>
        <v>7.7231974653008084</v>
      </c>
      <c r="AM832" s="4">
        <f t="shared" si="363"/>
        <v>0.30517115843483772</v>
      </c>
      <c r="AN832" s="4">
        <f t="shared" si="364"/>
        <v>0.28445257276154751</v>
      </c>
      <c r="AO832" s="4">
        <f t="shared" si="365"/>
        <v>2.1279886663577784E-2</v>
      </c>
      <c r="AP832" s="4">
        <f t="shared" si="366"/>
        <v>3.3777610994767393E-2</v>
      </c>
      <c r="AQ832" s="4">
        <f t="shared" si="367"/>
        <v>0.12750048968428102</v>
      </c>
      <c r="AR832" s="4">
        <f t="shared" si="368"/>
        <v>4.8071188174409134E-2</v>
      </c>
      <c r="AS832" s="5">
        <f t="shared" si="369"/>
        <v>6776.2715449438992</v>
      </c>
      <c r="AT832" s="5">
        <f t="shared" si="370"/>
        <v>263.92503313244248</v>
      </c>
      <c r="AU832" s="5">
        <f t="shared" si="371"/>
        <v>233.73119037411203</v>
      </c>
      <c r="AV832" s="5">
        <f t="shared" si="372"/>
        <v>30.552475799145839</v>
      </c>
      <c r="AW832" s="5">
        <f t="shared" si="373"/>
        <v>29.953961483096766</v>
      </c>
      <c r="AX832" s="5">
        <f t="shared" si="374"/>
        <v>98.493451671560123</v>
      </c>
      <c r="AY832" s="5">
        <f t="shared" si="375"/>
        <v>38.601063001227566</v>
      </c>
    </row>
    <row r="833" spans="1:51" x14ac:dyDescent="0.25">
      <c r="A833" s="2">
        <v>42804</v>
      </c>
      <c r="B833" s="299">
        <v>2017</v>
      </c>
      <c r="C833" s="1" t="s">
        <v>110</v>
      </c>
      <c r="D833" s="3">
        <v>8.1433598462231901E-2</v>
      </c>
      <c r="E833" s="3">
        <v>69.773333333333468</v>
      </c>
      <c r="F833" s="3">
        <v>1.6571187499999975</v>
      </c>
      <c r="G833" s="3">
        <v>1.3668124999999982</v>
      </c>
      <c r="H833" s="3">
        <v>0.29030625000000038</v>
      </c>
      <c r="I833" s="3">
        <v>0.21012500000000012</v>
      </c>
      <c r="J833" s="3">
        <v>0.47606666666666747</v>
      </c>
      <c r="K833" s="3">
        <v>0.11125000000000006</v>
      </c>
      <c r="L833" s="3">
        <f t="shared" si="348"/>
        <v>0.23368575829715699</v>
      </c>
      <c r="M833" s="4">
        <f t="shared" si="349"/>
        <v>13.90118184909673</v>
      </c>
      <c r="N833" s="4">
        <f t="shared" si="350"/>
        <v>0.33015348398573169</v>
      </c>
      <c r="O833" s="4">
        <f t="shared" si="351"/>
        <v>0.27231476852835557</v>
      </c>
      <c r="P833" s="4">
        <f t="shared" si="352"/>
        <v>5.7838715457376288E-2</v>
      </c>
      <c r="Q833" s="4">
        <f t="shared" si="353"/>
        <v>4.1863928473745177E-2</v>
      </c>
      <c r="R833" s="4">
        <f t="shared" si="354"/>
        <v>9.4848403959869793E-2</v>
      </c>
      <c r="S833" s="4">
        <f t="shared" si="355"/>
        <v>2.2164721202637239E-2</v>
      </c>
      <c r="T833" s="5">
        <f t="shared" si="376"/>
        <v>11932.786276691771</v>
      </c>
      <c r="U833" s="5">
        <f t="shared" si="377"/>
        <v>359.1526173221493</v>
      </c>
      <c r="V833" s="5">
        <f t="shared" si="378"/>
        <v>295.88676775329293</v>
      </c>
      <c r="W833" s="5">
        <f t="shared" si="347"/>
        <v>61.11778491474746</v>
      </c>
      <c r="X833" s="5">
        <f t="shared" si="347"/>
        <v>31.829619383818052</v>
      </c>
      <c r="Y833" s="5">
        <f t="shared" si="347"/>
        <v>104.70866430371267</v>
      </c>
      <c r="Z833" s="5">
        <f t="shared" si="347"/>
        <v>38.449168762845375</v>
      </c>
      <c r="AA833" s="4">
        <v>6.6995733333333349E-2</v>
      </c>
      <c r="AB833" s="4">
        <f t="shared" si="359"/>
        <v>6.6995733333333349E-2</v>
      </c>
      <c r="AC833" s="3">
        <f t="shared" si="360"/>
        <v>163.91012153675416</v>
      </c>
      <c r="AD833" s="4">
        <v>29.920000000000041</v>
      </c>
      <c r="AE833" s="4">
        <v>1.3030049999999991</v>
      </c>
      <c r="AF833" s="4">
        <v>1.2258750000000014</v>
      </c>
      <c r="AG833" s="4">
        <v>7.6679999999999873E-2</v>
      </c>
      <c r="AH833" s="4">
        <v>0.17327000000000006</v>
      </c>
      <c r="AI833" s="4">
        <v>0.60858000000000156</v>
      </c>
      <c r="AJ833" s="4">
        <v>0.20775000000000043</v>
      </c>
      <c r="AK833" s="3">
        <f t="shared" si="361"/>
        <v>0.34136843143054307</v>
      </c>
      <c r="AL833" s="4">
        <f t="shared" si="362"/>
        <v>4.9041908363796898</v>
      </c>
      <c r="AM833" s="4">
        <f t="shared" si="363"/>
        <v>0.21357570791299815</v>
      </c>
      <c r="AN833" s="4">
        <f t="shared" si="364"/>
        <v>0.2009333202388687</v>
      </c>
      <c r="AO833" s="4">
        <f t="shared" si="365"/>
        <v>1.2568628119438287E-2</v>
      </c>
      <c r="AP833" s="4">
        <f t="shared" si="366"/>
        <v>2.8400706758673396E-2</v>
      </c>
      <c r="AQ833" s="4">
        <f t="shared" si="367"/>
        <v>9.975242176483809E-2</v>
      </c>
      <c r="AR833" s="4">
        <f t="shared" si="368"/>
        <v>3.4052327749260751E-2</v>
      </c>
      <c r="AS833" s="5">
        <f t="shared" si="369"/>
        <v>6781.175735780279</v>
      </c>
      <c r="AT833" s="5">
        <f t="shared" si="370"/>
        <v>264.13860884035546</v>
      </c>
      <c r="AU833" s="5">
        <f t="shared" si="371"/>
        <v>233.93212369435091</v>
      </c>
      <c r="AV833" s="5">
        <f t="shared" si="372"/>
        <v>30.565044427265278</v>
      </c>
      <c r="AW833" s="5">
        <f t="shared" si="373"/>
        <v>29.98236218985544</v>
      </c>
      <c r="AX833" s="5">
        <f t="shared" si="374"/>
        <v>98.593204093324957</v>
      </c>
      <c r="AY833" s="5">
        <f t="shared" si="375"/>
        <v>38.635115328976823</v>
      </c>
    </row>
    <row r="834" spans="1:51" x14ac:dyDescent="0.25">
      <c r="A834" s="2">
        <v>42805</v>
      </c>
      <c r="B834" s="299">
        <v>2017</v>
      </c>
      <c r="C834" s="1" t="s">
        <v>111</v>
      </c>
      <c r="D834" s="3">
        <v>7.1522997283512232E-2</v>
      </c>
      <c r="E834" s="3">
        <v>69.773333333333468</v>
      </c>
      <c r="F834" s="3">
        <v>1.6571187499999975</v>
      </c>
      <c r="G834" s="3">
        <v>1.3668124999999982</v>
      </c>
      <c r="H834" s="3">
        <v>0.29030625000000038</v>
      </c>
      <c r="I834" s="3">
        <v>0.21012500000000012</v>
      </c>
      <c r="J834" s="3">
        <v>0.47606666666666747</v>
      </c>
      <c r="K834" s="3">
        <v>0.11125000000000006</v>
      </c>
      <c r="L834" s="3">
        <f t="shared" si="348"/>
        <v>0.23368575829715699</v>
      </c>
      <c r="M834" s="4">
        <f t="shared" si="349"/>
        <v>12.209385442934591</v>
      </c>
      <c r="N834" s="4">
        <f t="shared" si="350"/>
        <v>0.28997326882472624</v>
      </c>
      <c r="O834" s="4">
        <f t="shared" si="351"/>
        <v>0.23917361896695466</v>
      </c>
      <c r="P834" s="4">
        <f t="shared" si="352"/>
        <v>5.0799649857771752E-2</v>
      </c>
      <c r="Q834" s="4">
        <f t="shared" si="353"/>
        <v>3.6769020392651841E-2</v>
      </c>
      <c r="R834" s="4">
        <f t="shared" si="354"/>
        <v>8.3305199166821983E-2</v>
      </c>
      <c r="S834" s="4">
        <f t="shared" si="355"/>
        <v>1.9467238637394489E-2</v>
      </c>
      <c r="T834" s="5">
        <f t="shared" si="376"/>
        <v>11944.995662134706</v>
      </c>
      <c r="U834" s="5">
        <f t="shared" si="377"/>
        <v>359.44259059097402</v>
      </c>
      <c r="V834" s="5">
        <f t="shared" si="378"/>
        <v>296.12594137225989</v>
      </c>
      <c r="W834" s="5">
        <f t="shared" si="347"/>
        <v>61.168584564605233</v>
      </c>
      <c r="X834" s="5">
        <f t="shared" si="347"/>
        <v>31.866388404210703</v>
      </c>
      <c r="Y834" s="5">
        <f t="shared" si="347"/>
        <v>104.79196950287948</v>
      </c>
      <c r="Z834" s="5">
        <f t="shared" si="347"/>
        <v>38.468636001482771</v>
      </c>
      <c r="AA834" s="4">
        <v>4.3065066666666679E-2</v>
      </c>
      <c r="AB834" s="4">
        <f t="shared" si="359"/>
        <v>4.3065066666666679E-2</v>
      </c>
      <c r="AC834" s="3">
        <f t="shared" si="360"/>
        <v>105.36193814315172</v>
      </c>
      <c r="AD834" s="4">
        <v>29.920000000000041</v>
      </c>
      <c r="AE834" s="4">
        <v>1.3030049999999991</v>
      </c>
      <c r="AF834" s="4">
        <v>1.2258750000000014</v>
      </c>
      <c r="AG834" s="4">
        <v>7.6679999999999873E-2</v>
      </c>
      <c r="AH834" s="4">
        <v>0.17327000000000006</v>
      </c>
      <c r="AI834" s="4">
        <v>0.60858000000000156</v>
      </c>
      <c r="AJ834" s="4">
        <v>0.20775000000000043</v>
      </c>
      <c r="AK834" s="3">
        <f t="shared" si="361"/>
        <v>0.34136843143054307</v>
      </c>
      <c r="AL834" s="4">
        <f t="shared" si="362"/>
        <v>3.1524291892431027</v>
      </c>
      <c r="AM834" s="4">
        <f t="shared" si="363"/>
        <v>0.13728713221021727</v>
      </c>
      <c r="AN834" s="4">
        <f t="shared" si="364"/>
        <v>0.12916056592123623</v>
      </c>
      <c r="AO834" s="4">
        <f t="shared" si="365"/>
        <v>8.0791534168168592E-3</v>
      </c>
      <c r="AP834" s="4">
        <f t="shared" si="366"/>
        <v>1.8256063022063899E-2</v>
      </c>
      <c r="AQ834" s="4">
        <f t="shared" si="367"/>
        <v>6.4121168315159419E-2</v>
      </c>
      <c r="AR834" s="4">
        <f t="shared" si="368"/>
        <v>2.1888942649239809E-2</v>
      </c>
      <c r="AS834" s="5">
        <f t="shared" si="369"/>
        <v>6784.3281649695218</v>
      </c>
      <c r="AT834" s="5">
        <f t="shared" si="370"/>
        <v>264.27589597256565</v>
      </c>
      <c r="AU834" s="5">
        <f t="shared" si="371"/>
        <v>234.06128426027215</v>
      </c>
      <c r="AV834" s="5">
        <f t="shared" si="372"/>
        <v>30.573123580682093</v>
      </c>
      <c r="AW834" s="5">
        <f t="shared" si="373"/>
        <v>30.000618252877505</v>
      </c>
      <c r="AX834" s="5">
        <f t="shared" si="374"/>
        <v>98.657325261640111</v>
      </c>
      <c r="AY834" s="5">
        <f t="shared" si="375"/>
        <v>38.657004271626064</v>
      </c>
    </row>
    <row r="835" spans="1:51" x14ac:dyDescent="0.25">
      <c r="A835" s="2">
        <v>42806</v>
      </c>
      <c r="B835" s="299">
        <v>2017</v>
      </c>
      <c r="C835" s="1" t="s">
        <v>112</v>
      </c>
      <c r="D835" s="3">
        <v>6.3803627122516346E-2</v>
      </c>
      <c r="E835" s="3">
        <v>69.773333333333468</v>
      </c>
      <c r="F835" s="3">
        <v>1.6571187499999975</v>
      </c>
      <c r="G835" s="3">
        <v>1.3668124999999982</v>
      </c>
      <c r="H835" s="3">
        <v>0.29030625000000038</v>
      </c>
      <c r="I835" s="3">
        <v>0.21012500000000012</v>
      </c>
      <c r="J835" s="3">
        <v>0.47606666666666747</v>
      </c>
      <c r="K835" s="3">
        <v>0.11125000000000006</v>
      </c>
      <c r="L835" s="3">
        <f t="shared" si="348"/>
        <v>0.23368575829715699</v>
      </c>
      <c r="M835" s="4">
        <f t="shared" si="349"/>
        <v>10.89164472663475</v>
      </c>
      <c r="N835" s="4">
        <f t="shared" si="350"/>
        <v>0.25867688746672568</v>
      </c>
      <c r="O835" s="4">
        <f t="shared" si="351"/>
        <v>0.21335996786628236</v>
      </c>
      <c r="P835" s="4">
        <f t="shared" si="352"/>
        <v>4.5316919600443442E-2</v>
      </c>
      <c r="Q835" s="4">
        <f t="shared" si="353"/>
        <v>3.280059499595056E-2</v>
      </c>
      <c r="R835" s="4">
        <f t="shared" si="354"/>
        <v>7.431419357242379E-2</v>
      </c>
      <c r="S835" s="4">
        <f t="shared" si="355"/>
        <v>1.7366168677213561E-2</v>
      </c>
      <c r="T835" s="5">
        <f t="shared" si="376"/>
        <v>11955.887306861341</v>
      </c>
      <c r="U835" s="5">
        <f t="shared" si="377"/>
        <v>359.70126747844074</v>
      </c>
      <c r="V835" s="5">
        <f t="shared" si="378"/>
        <v>296.33930134012616</v>
      </c>
      <c r="W835" s="5">
        <f>W834+P835</f>
        <v>61.213901484205678</v>
      </c>
      <c r="X835" s="5">
        <f>X834+Q835</f>
        <v>31.899188999206654</v>
      </c>
      <c r="Y835" s="5">
        <f>Y834+R835</f>
        <v>104.8662836964519</v>
      </c>
      <c r="Z835" s="5">
        <f>Z834+S835</f>
        <v>38.486002170159985</v>
      </c>
      <c r="AA835" s="4">
        <v>2.8318400000000011E-2</v>
      </c>
      <c r="AB835" s="4">
        <f t="shared" si="359"/>
        <v>2.8318400000000011E-2</v>
      </c>
      <c r="AC835" s="3">
        <f t="shared" si="360"/>
        <v>69.283104382663467</v>
      </c>
      <c r="AD835" s="4">
        <v>29.920000000000041</v>
      </c>
      <c r="AE835" s="4">
        <v>1.3030049999999991</v>
      </c>
      <c r="AF835" s="4">
        <v>1.2258750000000014</v>
      </c>
      <c r="AG835" s="4">
        <v>7.6679999999999873E-2</v>
      </c>
      <c r="AH835" s="4">
        <v>0.17327000000000006</v>
      </c>
      <c r="AI835" s="4">
        <v>0.60858000000000156</v>
      </c>
      <c r="AJ835" s="4">
        <v>0.20775000000000043</v>
      </c>
      <c r="AK835" s="3">
        <f t="shared" si="361"/>
        <v>0.34136843143054307</v>
      </c>
      <c r="AL835" s="4">
        <f t="shared" si="362"/>
        <v>2.072950483129294</v>
      </c>
      <c r="AM835" s="4">
        <f t="shared" si="363"/>
        <v>9.0276231426132336E-2</v>
      </c>
      <c r="AN835" s="4">
        <f t="shared" si="364"/>
        <v>8.4932425585097671E-2</v>
      </c>
      <c r="AO835" s="4">
        <f t="shared" si="365"/>
        <v>5.3126284440626259E-3</v>
      </c>
      <c r="AP835" s="4">
        <f t="shared" si="366"/>
        <v>1.2004683496384106E-2</v>
      </c>
      <c r="AQ835" s="4">
        <f t="shared" si="367"/>
        <v>4.2164311665201445E-2</v>
      </c>
      <c r="AR835" s="4">
        <f t="shared" si="368"/>
        <v>1.4393564935498364E-2</v>
      </c>
      <c r="AS835" s="5">
        <f t="shared" si="369"/>
        <v>6786.4011154526515</v>
      </c>
      <c r="AT835" s="5">
        <f t="shared" si="370"/>
        <v>264.36617220399177</v>
      </c>
      <c r="AU835" s="5">
        <f t="shared" si="371"/>
        <v>234.14621668585724</v>
      </c>
      <c r="AV835" s="5">
        <f t="shared" si="372"/>
        <v>30.578436209126156</v>
      </c>
      <c r="AW835" s="5">
        <f t="shared" si="373"/>
        <v>30.012622936373891</v>
      </c>
      <c r="AX835" s="5">
        <f t="shared" si="374"/>
        <v>98.699489573305314</v>
      </c>
      <c r="AY835" s="5">
        <f t="shared" si="375"/>
        <v>38.67139783656156</v>
      </c>
    </row>
    <row r="836" spans="1:51" x14ac:dyDescent="0.25">
      <c r="A836" s="2">
        <v>42807</v>
      </c>
      <c r="B836" s="299">
        <v>2017</v>
      </c>
      <c r="C836" s="1" t="s">
        <v>113</v>
      </c>
      <c r="D836" s="3">
        <v>3.2614034399246393E-2</v>
      </c>
      <c r="E836" s="3">
        <v>51.639878472222144</v>
      </c>
      <c r="F836" s="3">
        <v>1.5902890066964284</v>
      </c>
      <c r="G836" s="3">
        <v>1.2623386532738115</v>
      </c>
      <c r="H836" s="3">
        <v>0.33957088913690431</v>
      </c>
      <c r="I836" s="3">
        <v>0.16825855654761909</v>
      </c>
      <c r="J836" s="3">
        <v>0.42132480158730207</v>
      </c>
      <c r="K836" s="3">
        <v>0.10520136217948733</v>
      </c>
      <c r="L836" s="3">
        <f t="shared" ref="L836:L899" si="379">K836/J836</f>
        <v>0.2496918334338519</v>
      </c>
      <c r="M836" s="4">
        <f t="shared" ref="M836:M899" si="380">$D836*1/35.314667*1000*60*60*24*E836*1/1000*1/1000</f>
        <v>4.1204852469830344</v>
      </c>
      <c r="N836" s="4">
        <f t="shared" ref="N836:N899" si="381">$D836*1/35.314667*1000*60*60*24*F836*1/1000*1/1000</f>
        <v>0.12689345103816937</v>
      </c>
      <c r="O836" s="4">
        <f t="shared" ref="O836:O899" si="382">$D836*1/35.314667*1000*60*60*24*G836*1/1000*1/1000</f>
        <v>0.10072540740600519</v>
      </c>
      <c r="P836" s="4">
        <f t="shared" ref="P836:P899" si="383">$D836*1/35.314667*1000*60*60*24*H836*1/1000*1/1000</f>
        <v>2.7095277533353893E-2</v>
      </c>
      <c r="Q836" s="4">
        <f t="shared" ref="Q836:Q899" si="384">$D836*1/35.314667*1000*60*60*24*I836*1/1000*1/1000</f>
        <v>1.342580425138036E-2</v>
      </c>
      <c r="R836" s="4">
        <f t="shared" ref="R836:R899" si="385">$D836*1/35.314667*1000*60*60*24*J836*1/1000*1/1000</f>
        <v>3.361864281036963E-2</v>
      </c>
      <c r="S836" s="4">
        <f t="shared" ref="S836:S899" si="386">$D836*1/35.314667*1000*60*60*24*K836*1/1000*1/1000</f>
        <v>8.3943005608789773E-3</v>
      </c>
      <c r="T836" s="5">
        <f t="shared" ref="T836:Z872" si="387">T835+M836</f>
        <v>11960.007792108325</v>
      </c>
      <c r="U836" s="5">
        <f t="shared" si="387"/>
        <v>359.82816092947888</v>
      </c>
      <c r="V836" s="5">
        <f t="shared" si="387"/>
        <v>296.44002674753216</v>
      </c>
      <c r="W836" s="5">
        <f t="shared" si="387"/>
        <v>61.240996761739034</v>
      </c>
      <c r="X836" s="5">
        <f t="shared" si="387"/>
        <v>31.912614803458034</v>
      </c>
      <c r="Y836" s="5">
        <f t="shared" si="387"/>
        <v>104.89990233926227</v>
      </c>
      <c r="Z836" s="5">
        <f t="shared" si="387"/>
        <v>38.494396470720865</v>
      </c>
      <c r="AA836" s="4">
        <v>1.5550400000000027E-2</v>
      </c>
      <c r="AB836" s="4">
        <f t="shared" ref="AB836:AB899" si="388">IF(AA836&lt;0,0,AA836)</f>
        <v>1.5550400000000027E-2</v>
      </c>
      <c r="AC836" s="3">
        <f t="shared" ref="AC836:AC899" si="389">$AB836*1/35.314667*60*60*24</f>
        <v>38.045228063455966</v>
      </c>
      <c r="AD836" s="4">
        <v>29.920000000000041</v>
      </c>
      <c r="AE836" s="4">
        <v>1.3030049999999991</v>
      </c>
      <c r="AF836" s="4">
        <v>1.2258750000000014</v>
      </c>
      <c r="AG836" s="4">
        <v>7.6679999999999873E-2</v>
      </c>
      <c r="AH836" s="4">
        <v>0.17327000000000006</v>
      </c>
      <c r="AI836" s="4">
        <v>0.60858000000000156</v>
      </c>
      <c r="AJ836" s="4">
        <v>0.20775000000000043</v>
      </c>
      <c r="AK836" s="3">
        <f t="shared" ref="AK836:AK899" si="390">AJ836/AI836</f>
        <v>0.34136843143054307</v>
      </c>
      <c r="AL836" s="4">
        <f t="shared" ref="AL836:AL899" si="391">$AB836*1/35.314667*1000*60*60*24*AD836*1/1000*1/1000</f>
        <v>1.1383132236586044</v>
      </c>
      <c r="AM836" s="4">
        <f t="shared" ref="AM836:AM899" si="392">$AB836*1/35.314667*1000*60*60*24*AE836*1/1000*1/1000</f>
        <v>4.957312239282341E-2</v>
      </c>
      <c r="AN836" s="4">
        <f t="shared" ref="AN836:AN899" si="393">$AB836*1/35.314667*1000*60*60*24*AF836*1/1000*1/1000</f>
        <v>4.6638693952289138E-2</v>
      </c>
      <c r="AO836" s="4">
        <f t="shared" ref="AO836:AO899" si="394">$AB836*1/35.314667*1000*60*60*24*AG836*1/1000*1/1000</f>
        <v>2.9173080879057994E-3</v>
      </c>
      <c r="AP836" s="4">
        <f t="shared" ref="AP836:AP899" si="395">$AB836*1/35.314667*1000*60*60*24*AH836*1/1000*1/1000</f>
        <v>6.5920966665550191E-3</v>
      </c>
      <c r="AQ836" s="4">
        <f t="shared" ref="AQ836:AQ899" si="396">$AB836*1/35.314667*1000*60*60*24*AI836*1/1000*1/1000</f>
        <v>2.3153564894858095E-2</v>
      </c>
      <c r="AR836" s="4">
        <f t="shared" ref="AR836:AR899" si="397">$AB836*1/35.314667*1000*60*60*24*AJ836*1/1000*1/1000</f>
        <v>7.9038961301829951E-3</v>
      </c>
      <c r="AS836" s="5">
        <f t="shared" ref="AS836:AS899" si="398">AS835+AL836</f>
        <v>6787.5394286763103</v>
      </c>
      <c r="AT836" s="5">
        <f t="shared" ref="AT836:AT899" si="399">AT835+AM836</f>
        <v>264.41574532638458</v>
      </c>
      <c r="AU836" s="5">
        <f t="shared" ref="AU836:AU899" si="400">AU835+AN836</f>
        <v>234.19285537980954</v>
      </c>
      <c r="AV836" s="5">
        <f t="shared" ref="AV836:AV899" si="401">AV835+AO836</f>
        <v>30.581353517214062</v>
      </c>
      <c r="AW836" s="5">
        <f t="shared" ref="AW836:AW899" si="402">AW835+AP836</f>
        <v>30.019215033040446</v>
      </c>
      <c r="AX836" s="5">
        <f t="shared" ref="AX836:AX899" si="403">AX835+AQ836</f>
        <v>98.722643138200169</v>
      </c>
      <c r="AY836" s="5">
        <f t="shared" ref="AY836:AY899" si="404">AY835+AR836</f>
        <v>38.679301732691741</v>
      </c>
    </row>
    <row r="837" spans="1:51" x14ac:dyDescent="0.25">
      <c r="A837" s="2">
        <v>42808</v>
      </c>
      <c r="B837" s="299">
        <v>2017</v>
      </c>
      <c r="C837" s="1" t="s">
        <v>114</v>
      </c>
      <c r="D837" s="3">
        <v>0</v>
      </c>
      <c r="E837" s="3">
        <v>23.962500000000045</v>
      </c>
      <c r="F837" s="3">
        <v>1.4882857142857133</v>
      </c>
      <c r="G837" s="3">
        <v>1.1028785714285727</v>
      </c>
      <c r="H837" s="3">
        <v>0.41476428571428486</v>
      </c>
      <c r="I837" s="3">
        <v>0.10435714285714308</v>
      </c>
      <c r="J837" s="3">
        <v>0.33777142857142883</v>
      </c>
      <c r="K837" s="3">
        <v>9.5969230769230751E-2</v>
      </c>
      <c r="L837" s="3">
        <f t="shared" si="379"/>
        <v>0.28412477388961882</v>
      </c>
      <c r="M837" s="4">
        <f t="shared" si="380"/>
        <v>0</v>
      </c>
      <c r="N837" s="4">
        <f t="shared" si="381"/>
        <v>0</v>
      </c>
      <c r="O837" s="4">
        <f t="shared" si="382"/>
        <v>0</v>
      </c>
      <c r="P837" s="4">
        <f t="shared" si="383"/>
        <v>0</v>
      </c>
      <c r="Q837" s="4">
        <f t="shared" si="384"/>
        <v>0</v>
      </c>
      <c r="R837" s="4">
        <f t="shared" si="385"/>
        <v>0</v>
      </c>
      <c r="S837" s="4">
        <f t="shared" si="386"/>
        <v>0</v>
      </c>
      <c r="T837" s="5">
        <f t="shared" si="387"/>
        <v>11960.007792108325</v>
      </c>
      <c r="U837" s="5">
        <f t="shared" si="387"/>
        <v>359.82816092947888</v>
      </c>
      <c r="V837" s="5">
        <f t="shared" si="387"/>
        <v>296.44002674753216</v>
      </c>
      <c r="W837" s="5">
        <f t="shared" si="387"/>
        <v>61.240996761739034</v>
      </c>
      <c r="X837" s="5">
        <f t="shared" si="387"/>
        <v>31.912614803458034</v>
      </c>
      <c r="Y837" s="5">
        <f t="shared" si="387"/>
        <v>104.89990233926227</v>
      </c>
      <c r="Z837" s="5">
        <f t="shared" si="387"/>
        <v>38.494396470720865</v>
      </c>
      <c r="AA837" s="4">
        <v>1.9104166666666781E-3</v>
      </c>
      <c r="AB837" s="4">
        <f t="shared" si="388"/>
        <v>1.9104166666666781E-3</v>
      </c>
      <c r="AC837" s="3">
        <f t="shared" si="389"/>
        <v>4.6739786616139121</v>
      </c>
      <c r="AD837" s="4">
        <v>28.956666666666653</v>
      </c>
      <c r="AE837" s="4">
        <v>1.367304155092592</v>
      </c>
      <c r="AF837" s="4">
        <v>1.2958195717592613</v>
      </c>
      <c r="AG837" s="4">
        <v>7.1193958333333224E-2</v>
      </c>
      <c r="AH837" s="4">
        <v>0.20009104166666666</v>
      </c>
      <c r="AI837" s="4">
        <v>0.68863760416666808</v>
      </c>
      <c r="AJ837" s="4">
        <v>0.19135011574074112</v>
      </c>
      <c r="AK837" s="3">
        <f t="shared" si="390"/>
        <v>0.27786765431187438</v>
      </c>
      <c r="AL837" s="4">
        <f t="shared" si="391"/>
        <v>0.1353428421114668</v>
      </c>
      <c r="AM837" s="4">
        <f t="shared" si="392"/>
        <v>6.390750444838814E-3</v>
      </c>
      <c r="AN837" s="4">
        <f t="shared" si="393"/>
        <v>6.0566330277044651E-3</v>
      </c>
      <c r="AO837" s="4">
        <f t="shared" si="394"/>
        <v>3.3275904208582952E-4</v>
      </c>
      <c r="AP837" s="4">
        <f t="shared" si="395"/>
        <v>9.3522125913010038E-4</v>
      </c>
      <c r="AQ837" s="4">
        <f t="shared" si="396"/>
        <v>3.2186774674599346E-3</v>
      </c>
      <c r="AR837" s="4">
        <f t="shared" si="397"/>
        <v>8.9436635786957648E-4</v>
      </c>
      <c r="AS837" s="5">
        <f t="shared" si="398"/>
        <v>6787.6747715184219</v>
      </c>
      <c r="AT837" s="5">
        <f t="shared" si="399"/>
        <v>264.42213607682942</v>
      </c>
      <c r="AU837" s="5">
        <f t="shared" si="400"/>
        <v>234.19891201283724</v>
      </c>
      <c r="AV837" s="5">
        <f t="shared" si="401"/>
        <v>30.581686276256146</v>
      </c>
      <c r="AW837" s="5">
        <f t="shared" si="402"/>
        <v>30.020150254299576</v>
      </c>
      <c r="AX837" s="5">
        <f t="shared" si="403"/>
        <v>98.725861815667628</v>
      </c>
      <c r="AY837" s="5">
        <f t="shared" si="404"/>
        <v>38.68019609904961</v>
      </c>
    </row>
    <row r="838" spans="1:51" x14ac:dyDescent="0.25">
      <c r="A838" s="2">
        <v>42809</v>
      </c>
      <c r="B838" s="299">
        <v>2017</v>
      </c>
      <c r="C838" s="1" t="s">
        <v>115</v>
      </c>
      <c r="D838" s="3">
        <v>0</v>
      </c>
      <c r="E838" s="3">
        <v>23.962500000000045</v>
      </c>
      <c r="F838" s="3">
        <v>1.4882857142857133</v>
      </c>
      <c r="G838" s="3">
        <v>1.1028785714285727</v>
      </c>
      <c r="H838" s="3">
        <v>0.41476428571428486</v>
      </c>
      <c r="I838" s="3">
        <v>0.10435714285714308</v>
      </c>
      <c r="J838" s="3">
        <v>0.33777142857142883</v>
      </c>
      <c r="K838" s="3">
        <v>9.5969230769230751E-2</v>
      </c>
      <c r="L838" s="3">
        <f t="shared" si="379"/>
        <v>0.28412477388961882</v>
      </c>
      <c r="M838" s="4">
        <f t="shared" si="380"/>
        <v>0</v>
      </c>
      <c r="N838" s="4">
        <f t="shared" si="381"/>
        <v>0</v>
      </c>
      <c r="O838" s="4">
        <f t="shared" si="382"/>
        <v>0</v>
      </c>
      <c r="P838" s="4">
        <f t="shared" si="383"/>
        <v>0</v>
      </c>
      <c r="Q838" s="4">
        <f t="shared" si="384"/>
        <v>0</v>
      </c>
      <c r="R838" s="4">
        <f t="shared" si="385"/>
        <v>0</v>
      </c>
      <c r="S838" s="4">
        <f t="shared" si="386"/>
        <v>0</v>
      </c>
      <c r="T838" s="5">
        <f t="shared" si="387"/>
        <v>11960.007792108325</v>
      </c>
      <c r="U838" s="5">
        <f t="shared" si="387"/>
        <v>359.82816092947888</v>
      </c>
      <c r="V838" s="5">
        <f t="shared" si="387"/>
        <v>296.44002674753216</v>
      </c>
      <c r="W838" s="5">
        <f t="shared" si="387"/>
        <v>61.240996761739034</v>
      </c>
      <c r="X838" s="5">
        <f t="shared" si="387"/>
        <v>31.912614803458034</v>
      </c>
      <c r="Y838" s="5">
        <f t="shared" si="387"/>
        <v>104.89990233926227</v>
      </c>
      <c r="Z838" s="5">
        <f t="shared" si="387"/>
        <v>38.494396470720865</v>
      </c>
      <c r="AA838" s="4">
        <v>-2.9378499999999988E-3</v>
      </c>
      <c r="AB838" s="4">
        <f t="shared" si="388"/>
        <v>0</v>
      </c>
      <c r="AC838" s="3">
        <f t="shared" si="389"/>
        <v>0</v>
      </c>
      <c r="AD838" s="4">
        <v>27.199999999999989</v>
      </c>
      <c r="AE838" s="4">
        <v>1.4845555555555554</v>
      </c>
      <c r="AF838" s="4">
        <v>1.4233655555555595</v>
      </c>
      <c r="AG838" s="4">
        <v>6.1189999999999918E-2</v>
      </c>
      <c r="AH838" s="4">
        <v>0.24899999999999975</v>
      </c>
      <c r="AI838" s="4">
        <v>0.83462500000000128</v>
      </c>
      <c r="AJ838" s="4">
        <v>0.16144444444444475</v>
      </c>
      <c r="AK838" s="3">
        <f t="shared" si="390"/>
        <v>0.19343351139067785</v>
      </c>
      <c r="AL838" s="4">
        <f t="shared" si="391"/>
        <v>0</v>
      </c>
      <c r="AM838" s="4">
        <f t="shared" si="392"/>
        <v>0</v>
      </c>
      <c r="AN838" s="4">
        <f t="shared" si="393"/>
        <v>0</v>
      </c>
      <c r="AO838" s="4">
        <f t="shared" si="394"/>
        <v>0</v>
      </c>
      <c r="AP838" s="4">
        <f t="shared" si="395"/>
        <v>0</v>
      </c>
      <c r="AQ838" s="4">
        <f t="shared" si="396"/>
        <v>0</v>
      </c>
      <c r="AR838" s="4">
        <f t="shared" si="397"/>
        <v>0</v>
      </c>
      <c r="AS838" s="5">
        <f t="shared" si="398"/>
        <v>6787.6747715184219</v>
      </c>
      <c r="AT838" s="5">
        <f t="shared" si="399"/>
        <v>264.42213607682942</v>
      </c>
      <c r="AU838" s="5">
        <f t="shared" si="400"/>
        <v>234.19891201283724</v>
      </c>
      <c r="AV838" s="5">
        <f t="shared" si="401"/>
        <v>30.581686276256146</v>
      </c>
      <c r="AW838" s="5">
        <f t="shared" si="402"/>
        <v>30.020150254299576</v>
      </c>
      <c r="AX838" s="5">
        <f t="shared" si="403"/>
        <v>98.725861815667628</v>
      </c>
      <c r="AY838" s="5">
        <f t="shared" si="404"/>
        <v>38.68019609904961</v>
      </c>
    </row>
    <row r="839" spans="1:51" x14ac:dyDescent="0.25">
      <c r="A839" s="2">
        <v>42810</v>
      </c>
      <c r="B839" s="299">
        <v>2017</v>
      </c>
      <c r="C839" s="1" t="s">
        <v>116</v>
      </c>
      <c r="D839" s="3">
        <v>0</v>
      </c>
      <c r="E839" s="3">
        <v>23.962500000000045</v>
      </c>
      <c r="F839" s="3">
        <v>1.4882857142857133</v>
      </c>
      <c r="G839" s="3">
        <v>1.1028785714285727</v>
      </c>
      <c r="H839" s="3">
        <v>0.41476428571428486</v>
      </c>
      <c r="I839" s="3">
        <v>0.10435714285714308</v>
      </c>
      <c r="J839" s="3">
        <v>0.33777142857142883</v>
      </c>
      <c r="K839" s="3">
        <v>9.5969230769230751E-2</v>
      </c>
      <c r="L839" s="3">
        <f t="shared" si="379"/>
        <v>0.28412477388961882</v>
      </c>
      <c r="M839" s="4">
        <f t="shared" si="380"/>
        <v>0</v>
      </c>
      <c r="N839" s="4">
        <f t="shared" si="381"/>
        <v>0</v>
      </c>
      <c r="O839" s="4">
        <f t="shared" si="382"/>
        <v>0</v>
      </c>
      <c r="P839" s="4">
        <f t="shared" si="383"/>
        <v>0</v>
      </c>
      <c r="Q839" s="4">
        <f t="shared" si="384"/>
        <v>0</v>
      </c>
      <c r="R839" s="4">
        <f t="shared" si="385"/>
        <v>0</v>
      </c>
      <c r="S839" s="4">
        <f t="shared" si="386"/>
        <v>0</v>
      </c>
      <c r="T839" s="5">
        <f t="shared" si="387"/>
        <v>11960.007792108325</v>
      </c>
      <c r="U839" s="5">
        <f t="shared" si="387"/>
        <v>359.82816092947888</v>
      </c>
      <c r="V839" s="5">
        <f t="shared" si="387"/>
        <v>296.44002674753216</v>
      </c>
      <c r="W839" s="5">
        <f t="shared" si="387"/>
        <v>61.240996761739034</v>
      </c>
      <c r="X839" s="5">
        <f t="shared" si="387"/>
        <v>31.912614803458034</v>
      </c>
      <c r="Y839" s="5">
        <f t="shared" si="387"/>
        <v>104.89990233926227</v>
      </c>
      <c r="Z839" s="5">
        <f t="shared" si="387"/>
        <v>38.494396470720865</v>
      </c>
      <c r="AA839" s="4">
        <v>-1.7131166666666637E-3</v>
      </c>
      <c r="AB839" s="4">
        <f t="shared" si="388"/>
        <v>0</v>
      </c>
      <c r="AC839" s="3">
        <f t="shared" si="389"/>
        <v>0</v>
      </c>
      <c r="AD839" s="4">
        <v>27.199999999999989</v>
      </c>
      <c r="AE839" s="4">
        <v>1.4845555555555554</v>
      </c>
      <c r="AF839" s="4">
        <v>1.4233655555555595</v>
      </c>
      <c r="AG839" s="4">
        <v>6.1189999999999918E-2</v>
      </c>
      <c r="AH839" s="4">
        <v>0.24899999999999975</v>
      </c>
      <c r="AI839" s="4">
        <v>0.83462500000000128</v>
      </c>
      <c r="AJ839" s="4">
        <v>0.16144444444444475</v>
      </c>
      <c r="AK839" s="3">
        <f t="shared" si="390"/>
        <v>0.19343351139067785</v>
      </c>
      <c r="AL839" s="4">
        <f t="shared" si="391"/>
        <v>0</v>
      </c>
      <c r="AM839" s="4">
        <f t="shared" si="392"/>
        <v>0</v>
      </c>
      <c r="AN839" s="4">
        <f t="shared" si="393"/>
        <v>0</v>
      </c>
      <c r="AO839" s="4">
        <f t="shared" si="394"/>
        <v>0</v>
      </c>
      <c r="AP839" s="4">
        <f t="shared" si="395"/>
        <v>0</v>
      </c>
      <c r="AQ839" s="4">
        <f t="shared" si="396"/>
        <v>0</v>
      </c>
      <c r="AR839" s="4">
        <f t="shared" si="397"/>
        <v>0</v>
      </c>
      <c r="AS839" s="5">
        <f t="shared" si="398"/>
        <v>6787.6747715184219</v>
      </c>
      <c r="AT839" s="5">
        <f t="shared" si="399"/>
        <v>264.42213607682942</v>
      </c>
      <c r="AU839" s="5">
        <f t="shared" si="400"/>
        <v>234.19891201283724</v>
      </c>
      <c r="AV839" s="5">
        <f t="shared" si="401"/>
        <v>30.581686276256146</v>
      </c>
      <c r="AW839" s="5">
        <f t="shared" si="402"/>
        <v>30.020150254299576</v>
      </c>
      <c r="AX839" s="5">
        <f t="shared" si="403"/>
        <v>98.725861815667628</v>
      </c>
      <c r="AY839" s="5">
        <f t="shared" si="404"/>
        <v>38.68019609904961</v>
      </c>
    </row>
    <row r="840" spans="1:51" x14ac:dyDescent="0.25">
      <c r="A840" s="2">
        <v>42811</v>
      </c>
      <c r="B840" s="299">
        <v>2017</v>
      </c>
      <c r="C840" s="1" t="s">
        <v>117</v>
      </c>
      <c r="D840" s="3">
        <v>0</v>
      </c>
      <c r="E840" s="3">
        <v>23.962500000000045</v>
      </c>
      <c r="F840" s="3">
        <v>1.4882857142857133</v>
      </c>
      <c r="G840" s="3">
        <v>1.1028785714285727</v>
      </c>
      <c r="H840" s="3">
        <v>0.41476428571428486</v>
      </c>
      <c r="I840" s="3">
        <v>0.10435714285714308</v>
      </c>
      <c r="J840" s="3">
        <v>0.33777142857142883</v>
      </c>
      <c r="K840" s="3">
        <v>9.5969230769230751E-2</v>
      </c>
      <c r="L840" s="3">
        <f t="shared" si="379"/>
        <v>0.28412477388961882</v>
      </c>
      <c r="M840" s="4">
        <f t="shared" si="380"/>
        <v>0</v>
      </c>
      <c r="N840" s="4">
        <f t="shared" si="381"/>
        <v>0</v>
      </c>
      <c r="O840" s="4">
        <f t="shared" si="382"/>
        <v>0</v>
      </c>
      <c r="P840" s="4">
        <f t="shared" si="383"/>
        <v>0</v>
      </c>
      <c r="Q840" s="4">
        <f t="shared" si="384"/>
        <v>0</v>
      </c>
      <c r="R840" s="4">
        <f t="shared" si="385"/>
        <v>0</v>
      </c>
      <c r="S840" s="4">
        <f t="shared" si="386"/>
        <v>0</v>
      </c>
      <c r="T840" s="5">
        <f t="shared" si="387"/>
        <v>11960.007792108325</v>
      </c>
      <c r="U840" s="5">
        <f t="shared" si="387"/>
        <v>359.82816092947888</v>
      </c>
      <c r="V840" s="5">
        <f t="shared" si="387"/>
        <v>296.44002674753216</v>
      </c>
      <c r="W840" s="5">
        <f t="shared" si="387"/>
        <v>61.240996761739034</v>
      </c>
      <c r="X840" s="5">
        <f t="shared" si="387"/>
        <v>31.912614803458034</v>
      </c>
      <c r="Y840" s="5">
        <f t="shared" si="387"/>
        <v>104.89990233926227</v>
      </c>
      <c r="Z840" s="5">
        <f t="shared" si="387"/>
        <v>38.494396470720865</v>
      </c>
      <c r="AA840" s="4">
        <v>-3.6094666666666663E-3</v>
      </c>
      <c r="AB840" s="4">
        <f t="shared" si="388"/>
        <v>0</v>
      </c>
      <c r="AC840" s="3">
        <f t="shared" si="389"/>
        <v>0</v>
      </c>
      <c r="AD840" s="4">
        <v>28.050000000000043</v>
      </c>
      <c r="AE840" s="4">
        <v>1.427821006944445</v>
      </c>
      <c r="AF840" s="4">
        <v>1.3616497569444468</v>
      </c>
      <c r="AG840" s="4">
        <v>6.6030624999999857E-2</v>
      </c>
      <c r="AH840" s="4">
        <v>0.22533437499999973</v>
      </c>
      <c r="AI840" s="4">
        <v>0.76398593750000154</v>
      </c>
      <c r="AJ840" s="4">
        <v>0.17591493055555585</v>
      </c>
      <c r="AK840" s="3">
        <f t="shared" si="390"/>
        <v>0.23025938295566534</v>
      </c>
      <c r="AL840" s="4">
        <f t="shared" si="391"/>
        <v>0</v>
      </c>
      <c r="AM840" s="4">
        <f t="shared" si="392"/>
        <v>0</v>
      </c>
      <c r="AN840" s="4">
        <f t="shared" si="393"/>
        <v>0</v>
      </c>
      <c r="AO840" s="4">
        <f t="shared" si="394"/>
        <v>0</v>
      </c>
      <c r="AP840" s="4">
        <f t="shared" si="395"/>
        <v>0</v>
      </c>
      <c r="AQ840" s="4">
        <f t="shared" si="396"/>
        <v>0</v>
      </c>
      <c r="AR840" s="4">
        <f t="shared" si="397"/>
        <v>0</v>
      </c>
      <c r="AS840" s="5">
        <f t="shared" si="398"/>
        <v>6787.6747715184219</v>
      </c>
      <c r="AT840" s="5">
        <f t="shared" si="399"/>
        <v>264.42213607682942</v>
      </c>
      <c r="AU840" s="5">
        <f t="shared" si="400"/>
        <v>234.19891201283724</v>
      </c>
      <c r="AV840" s="5">
        <f t="shared" si="401"/>
        <v>30.581686276256146</v>
      </c>
      <c r="AW840" s="5">
        <f t="shared" si="402"/>
        <v>30.020150254299576</v>
      </c>
      <c r="AX840" s="5">
        <f t="shared" si="403"/>
        <v>98.725861815667628</v>
      </c>
      <c r="AY840" s="5">
        <f t="shared" si="404"/>
        <v>38.68019609904961</v>
      </c>
    </row>
    <row r="841" spans="1:51" x14ac:dyDescent="0.25">
      <c r="A841" s="2">
        <v>42812</v>
      </c>
      <c r="B841" s="299">
        <v>2017</v>
      </c>
      <c r="C841" s="1" t="s">
        <v>118</v>
      </c>
      <c r="D841" s="3">
        <v>0</v>
      </c>
      <c r="E841" s="3">
        <v>23.962500000000045</v>
      </c>
      <c r="F841" s="3">
        <v>1.4882857142857133</v>
      </c>
      <c r="G841" s="3">
        <v>1.1028785714285727</v>
      </c>
      <c r="H841" s="3">
        <v>0.41476428571428486</v>
      </c>
      <c r="I841" s="3">
        <v>0.10435714285714308</v>
      </c>
      <c r="J841" s="3">
        <v>0.33777142857142883</v>
      </c>
      <c r="K841" s="3">
        <v>9.5969230769230751E-2</v>
      </c>
      <c r="L841" s="3">
        <f t="shared" si="379"/>
        <v>0.28412477388961882</v>
      </c>
      <c r="M841" s="4">
        <f t="shared" si="380"/>
        <v>0</v>
      </c>
      <c r="N841" s="4">
        <f t="shared" si="381"/>
        <v>0</v>
      </c>
      <c r="O841" s="4">
        <f t="shared" si="382"/>
        <v>0</v>
      </c>
      <c r="P841" s="4">
        <f t="shared" si="383"/>
        <v>0</v>
      </c>
      <c r="Q841" s="4">
        <f t="shared" si="384"/>
        <v>0</v>
      </c>
      <c r="R841" s="4">
        <f t="shared" si="385"/>
        <v>0</v>
      </c>
      <c r="S841" s="4">
        <f t="shared" si="386"/>
        <v>0</v>
      </c>
      <c r="T841" s="5">
        <f t="shared" si="387"/>
        <v>11960.007792108325</v>
      </c>
      <c r="U841" s="5">
        <f t="shared" si="387"/>
        <v>359.82816092947888</v>
      </c>
      <c r="V841" s="5">
        <f t="shared" si="387"/>
        <v>296.44002674753216</v>
      </c>
      <c r="W841" s="5">
        <f t="shared" si="387"/>
        <v>61.240996761739034</v>
      </c>
      <c r="X841" s="5">
        <f t="shared" si="387"/>
        <v>31.912614803458034</v>
      </c>
      <c r="Y841" s="5">
        <f t="shared" si="387"/>
        <v>104.89990233926227</v>
      </c>
      <c r="Z841" s="5">
        <f t="shared" si="387"/>
        <v>38.494396470720865</v>
      </c>
      <c r="AA841" s="4">
        <v>-1.8021333333333265E-3</v>
      </c>
      <c r="AB841" s="4">
        <f t="shared" si="388"/>
        <v>0</v>
      </c>
      <c r="AC841" s="3">
        <f t="shared" si="389"/>
        <v>0</v>
      </c>
      <c r="AD841" s="4">
        <v>27.59666666666665</v>
      </c>
      <c r="AE841" s="4">
        <v>1.4580794328703703</v>
      </c>
      <c r="AF841" s="4">
        <v>1.3945648495370409</v>
      </c>
      <c r="AG841" s="4">
        <v>6.344895833333325E-2</v>
      </c>
      <c r="AH841" s="4">
        <v>0.23795604166666642</v>
      </c>
      <c r="AI841" s="4">
        <v>0.80166010416666778</v>
      </c>
      <c r="AJ841" s="4">
        <v>0.16819733796296329</v>
      </c>
      <c r="AK841" s="3">
        <f t="shared" si="390"/>
        <v>0.20981128671459309</v>
      </c>
      <c r="AL841" s="4">
        <f t="shared" si="391"/>
        <v>0</v>
      </c>
      <c r="AM841" s="4">
        <f t="shared" si="392"/>
        <v>0</v>
      </c>
      <c r="AN841" s="4">
        <f t="shared" si="393"/>
        <v>0</v>
      </c>
      <c r="AO841" s="4">
        <f t="shared" si="394"/>
        <v>0</v>
      </c>
      <c r="AP841" s="4">
        <f t="shared" si="395"/>
        <v>0</v>
      </c>
      <c r="AQ841" s="4">
        <f t="shared" si="396"/>
        <v>0</v>
      </c>
      <c r="AR841" s="4">
        <f t="shared" si="397"/>
        <v>0</v>
      </c>
      <c r="AS841" s="5">
        <f t="shared" si="398"/>
        <v>6787.6747715184219</v>
      </c>
      <c r="AT841" s="5">
        <f t="shared" si="399"/>
        <v>264.42213607682942</v>
      </c>
      <c r="AU841" s="5">
        <f t="shared" si="400"/>
        <v>234.19891201283724</v>
      </c>
      <c r="AV841" s="5">
        <f t="shared" si="401"/>
        <v>30.581686276256146</v>
      </c>
      <c r="AW841" s="5">
        <f t="shared" si="402"/>
        <v>30.020150254299576</v>
      </c>
      <c r="AX841" s="5">
        <f t="shared" si="403"/>
        <v>98.725861815667628</v>
      </c>
      <c r="AY841" s="5">
        <f t="shared" si="404"/>
        <v>38.68019609904961</v>
      </c>
    </row>
    <row r="842" spans="1:51" x14ac:dyDescent="0.25">
      <c r="A842" s="2">
        <v>42813</v>
      </c>
      <c r="B842" s="299">
        <v>2017</v>
      </c>
      <c r="C842" s="1" t="s">
        <v>119</v>
      </c>
      <c r="D842" s="3">
        <v>0</v>
      </c>
      <c r="E842" s="3">
        <v>23.962500000000045</v>
      </c>
      <c r="F842" s="3">
        <v>1.4882857142857133</v>
      </c>
      <c r="G842" s="3">
        <v>1.1028785714285727</v>
      </c>
      <c r="H842" s="3">
        <v>0.41476428571428486</v>
      </c>
      <c r="I842" s="3">
        <v>0.10435714285714308</v>
      </c>
      <c r="J842" s="3">
        <v>0.33777142857142883</v>
      </c>
      <c r="K842" s="3">
        <v>9.5969230769230751E-2</v>
      </c>
      <c r="L842" s="3">
        <f t="shared" si="379"/>
        <v>0.28412477388961882</v>
      </c>
      <c r="M842" s="4">
        <f t="shared" si="380"/>
        <v>0</v>
      </c>
      <c r="N842" s="4">
        <f t="shared" si="381"/>
        <v>0</v>
      </c>
      <c r="O842" s="4">
        <f t="shared" si="382"/>
        <v>0</v>
      </c>
      <c r="P842" s="4">
        <f t="shared" si="383"/>
        <v>0</v>
      </c>
      <c r="Q842" s="4">
        <f t="shared" si="384"/>
        <v>0</v>
      </c>
      <c r="R842" s="4">
        <f t="shared" si="385"/>
        <v>0</v>
      </c>
      <c r="S842" s="4">
        <f t="shared" si="386"/>
        <v>0</v>
      </c>
      <c r="T842" s="5">
        <f t="shared" si="387"/>
        <v>11960.007792108325</v>
      </c>
      <c r="U842" s="5">
        <f t="shared" si="387"/>
        <v>359.82816092947888</v>
      </c>
      <c r="V842" s="5">
        <f t="shared" si="387"/>
        <v>296.44002674753216</v>
      </c>
      <c r="W842" s="5">
        <f t="shared" si="387"/>
        <v>61.240996761739034</v>
      </c>
      <c r="X842" s="5">
        <f t="shared" si="387"/>
        <v>31.912614803458034</v>
      </c>
      <c r="Y842" s="5">
        <f t="shared" si="387"/>
        <v>104.89990233926227</v>
      </c>
      <c r="Z842" s="5">
        <f t="shared" si="387"/>
        <v>38.494396470720865</v>
      </c>
      <c r="AA842" s="4">
        <v>-4.587199999999997E-3</v>
      </c>
      <c r="AB842" s="4">
        <f t="shared" si="388"/>
        <v>0</v>
      </c>
      <c r="AC842" s="3">
        <f t="shared" si="389"/>
        <v>0</v>
      </c>
      <c r="AD842" s="4">
        <v>27.199999999999989</v>
      </c>
      <c r="AE842" s="4">
        <v>1.4845555555555554</v>
      </c>
      <c r="AF842" s="4">
        <v>1.4233655555555595</v>
      </c>
      <c r="AG842" s="4">
        <v>6.1189999999999918E-2</v>
      </c>
      <c r="AH842" s="4">
        <v>0.24899999999999975</v>
      </c>
      <c r="AI842" s="4">
        <v>0.83462500000000128</v>
      </c>
      <c r="AJ842" s="4">
        <v>0.16144444444444475</v>
      </c>
      <c r="AK842" s="3">
        <f t="shared" si="390"/>
        <v>0.19343351139067785</v>
      </c>
      <c r="AL842" s="4">
        <f t="shared" si="391"/>
        <v>0</v>
      </c>
      <c r="AM842" s="4">
        <f t="shared" si="392"/>
        <v>0</v>
      </c>
      <c r="AN842" s="4">
        <f t="shared" si="393"/>
        <v>0</v>
      </c>
      <c r="AO842" s="4">
        <f t="shared" si="394"/>
        <v>0</v>
      </c>
      <c r="AP842" s="4">
        <f t="shared" si="395"/>
        <v>0</v>
      </c>
      <c r="AQ842" s="4">
        <f t="shared" si="396"/>
        <v>0</v>
      </c>
      <c r="AR842" s="4">
        <f t="shared" si="397"/>
        <v>0</v>
      </c>
      <c r="AS842" s="5">
        <f t="shared" si="398"/>
        <v>6787.6747715184219</v>
      </c>
      <c r="AT842" s="5">
        <f t="shared" si="399"/>
        <v>264.42213607682942</v>
      </c>
      <c r="AU842" s="5">
        <f t="shared" si="400"/>
        <v>234.19891201283724</v>
      </c>
      <c r="AV842" s="5">
        <f t="shared" si="401"/>
        <v>30.581686276256146</v>
      </c>
      <c r="AW842" s="5">
        <f t="shared" si="402"/>
        <v>30.020150254299576</v>
      </c>
      <c r="AX842" s="5">
        <f t="shared" si="403"/>
        <v>98.725861815667628</v>
      </c>
      <c r="AY842" s="5">
        <f t="shared" si="404"/>
        <v>38.68019609904961</v>
      </c>
    </row>
    <row r="843" spans="1:51" x14ac:dyDescent="0.25">
      <c r="A843" s="2">
        <v>42814</v>
      </c>
      <c r="B843" s="299">
        <v>2017</v>
      </c>
      <c r="C843" s="1" t="s">
        <v>120</v>
      </c>
      <c r="D843" s="3">
        <v>7.718856261927777E-2</v>
      </c>
      <c r="E843" s="3">
        <v>93.242558425557561</v>
      </c>
      <c r="F843" s="3">
        <v>4.2666761337190264</v>
      </c>
      <c r="G843" s="3">
        <v>3.7539415955595135</v>
      </c>
      <c r="H843" s="3">
        <v>0.5251058259111937</v>
      </c>
      <c r="I843" s="3">
        <v>2.5239070042689615</v>
      </c>
      <c r="J843" s="3">
        <v>4.9824686713658393</v>
      </c>
      <c r="K843" s="3">
        <v>5.626874539337547</v>
      </c>
      <c r="L843" s="3">
        <f t="shared" si="379"/>
        <v>1.1293346552633832</v>
      </c>
      <c r="M843" s="4">
        <f t="shared" si="380"/>
        <v>17.608637871845922</v>
      </c>
      <c r="N843" s="4">
        <f t="shared" si="381"/>
        <v>0.80575175353095985</v>
      </c>
      <c r="O843" s="4">
        <f t="shared" si="382"/>
        <v>0.70892304184296828</v>
      </c>
      <c r="P843" s="4">
        <f t="shared" si="383"/>
        <v>9.9165000285238433E-2</v>
      </c>
      <c r="Q843" s="4">
        <f t="shared" si="384"/>
        <v>0.47663390205953443</v>
      </c>
      <c r="R843" s="4">
        <f t="shared" si="385"/>
        <v>0.94092749087256411</v>
      </c>
      <c r="S843" s="4">
        <f t="shared" si="386"/>
        <v>1.0626220235324073</v>
      </c>
      <c r="T843" s="5">
        <f t="shared" si="387"/>
        <v>11977.616429980171</v>
      </c>
      <c r="U843" s="5">
        <f t="shared" si="387"/>
        <v>360.63391268300984</v>
      </c>
      <c r="V843" s="5">
        <f t="shared" si="387"/>
        <v>297.14894978937514</v>
      </c>
      <c r="W843" s="5">
        <f t="shared" si="387"/>
        <v>61.340161762024273</v>
      </c>
      <c r="X843" s="5">
        <f t="shared" si="387"/>
        <v>32.389248705517566</v>
      </c>
      <c r="Y843" s="5">
        <f t="shared" si="387"/>
        <v>105.84082983013484</v>
      </c>
      <c r="Z843" s="5">
        <f t="shared" si="387"/>
        <v>39.557018494253271</v>
      </c>
      <c r="AA843" s="4">
        <v>6.444213333333336E-2</v>
      </c>
      <c r="AB843" s="4">
        <f t="shared" si="388"/>
        <v>6.444213333333336E-2</v>
      </c>
      <c r="AC843" s="3">
        <f t="shared" si="389"/>
        <v>157.66254627291269</v>
      </c>
      <c r="AD843" s="4">
        <v>156.22885737992428</v>
      </c>
      <c r="AE843" s="4">
        <v>2.9688631955425198</v>
      </c>
      <c r="AF843" s="4">
        <v>2.721872053447159</v>
      </c>
      <c r="AG843" s="4">
        <v>0.24711967334876561</v>
      </c>
      <c r="AH843" s="4">
        <v>1.6482254103285581</v>
      </c>
      <c r="AI843" s="4">
        <v>4.3182162847079795</v>
      </c>
      <c r="AJ843" s="4">
        <v>3.5182227047118921</v>
      </c>
      <c r="AK843" s="3">
        <f t="shared" si="390"/>
        <v>0.81473980753833708</v>
      </c>
      <c r="AL843" s="4">
        <f t="shared" si="391"/>
        <v>24.631439455826591</v>
      </c>
      <c r="AM843" s="4">
        <f t="shared" si="392"/>
        <v>0.46807853094516999</v>
      </c>
      <c r="AN843" s="4">
        <f t="shared" si="393"/>
        <v>0.42913727857556061</v>
      </c>
      <c r="AO843" s="4">
        <f t="shared" si="394"/>
        <v>3.8961516934296829E-2</v>
      </c>
      <c r="AP843" s="4">
        <f t="shared" si="395"/>
        <v>0.25986341502411681</v>
      </c>
      <c r="AQ843" s="4">
        <f t="shared" si="396"/>
        <v>0.68082097480421699</v>
      </c>
      <c r="AR843" s="4">
        <f t="shared" si="397"/>
        <v>0.55469194998005078</v>
      </c>
      <c r="AS843" s="5">
        <f t="shared" si="398"/>
        <v>6812.3062109742486</v>
      </c>
      <c r="AT843" s="5">
        <f t="shared" si="399"/>
        <v>264.89021460777457</v>
      </c>
      <c r="AU843" s="5">
        <f t="shared" si="400"/>
        <v>234.62804929141279</v>
      </c>
      <c r="AV843" s="5">
        <f t="shared" si="401"/>
        <v>30.620647793190443</v>
      </c>
      <c r="AW843" s="5">
        <f t="shared" si="402"/>
        <v>30.280013669323694</v>
      </c>
      <c r="AX843" s="5">
        <f t="shared" si="403"/>
        <v>99.406682790471848</v>
      </c>
      <c r="AY843" s="5">
        <f t="shared" si="404"/>
        <v>39.234888049029664</v>
      </c>
    </row>
    <row r="844" spans="1:51" x14ac:dyDescent="0.25">
      <c r="A844" s="2">
        <v>42815</v>
      </c>
      <c r="B844" s="299">
        <v>2017</v>
      </c>
      <c r="C844" s="1" t="s">
        <v>121</v>
      </c>
      <c r="D844" s="3">
        <v>0.37253159632906979</v>
      </c>
      <c r="E844" s="3">
        <v>153</v>
      </c>
      <c r="F844" s="3">
        <v>6.7019999999999991</v>
      </c>
      <c r="G844" s="3">
        <v>6.0700000000000029</v>
      </c>
      <c r="H844" s="3">
        <v>0.63199999999999934</v>
      </c>
      <c r="I844" s="3">
        <v>4.6600000000000099</v>
      </c>
      <c r="J844" s="3">
        <v>9.0700000000000163</v>
      </c>
      <c r="K844" s="3">
        <v>10.5</v>
      </c>
      <c r="L844" s="3">
        <f t="shared" si="379"/>
        <v>1.157662624035279</v>
      </c>
      <c r="M844" s="4">
        <f t="shared" si="380"/>
        <v>139.44828300924482</v>
      </c>
      <c r="N844" s="4">
        <f t="shared" si="381"/>
        <v>6.1083816518167238</v>
      </c>
      <c r="O844" s="4">
        <f t="shared" si="382"/>
        <v>5.5323599860530495</v>
      </c>
      <c r="P844" s="4">
        <f t="shared" si="383"/>
        <v>0.57602166576367742</v>
      </c>
      <c r="Q844" s="4">
        <f t="shared" si="384"/>
        <v>4.2472483583207996</v>
      </c>
      <c r="R844" s="4">
        <f t="shared" si="385"/>
        <v>8.2666400450578621</v>
      </c>
      <c r="S844" s="4">
        <f t="shared" si="386"/>
        <v>9.5699802065168029</v>
      </c>
      <c r="T844" s="5">
        <f t="shared" si="387"/>
        <v>12117.064712989417</v>
      </c>
      <c r="U844" s="5">
        <f t="shared" si="387"/>
        <v>366.74229433482657</v>
      </c>
      <c r="V844" s="5">
        <f t="shared" si="387"/>
        <v>302.68130977542819</v>
      </c>
      <c r="W844" s="5">
        <f t="shared" si="387"/>
        <v>61.916183427787949</v>
      </c>
      <c r="X844" s="5">
        <f t="shared" si="387"/>
        <v>36.636497063838362</v>
      </c>
      <c r="Y844" s="5">
        <f t="shared" si="387"/>
        <v>114.10746987519269</v>
      </c>
      <c r="Z844" s="5">
        <f t="shared" si="387"/>
        <v>49.126998700770073</v>
      </c>
      <c r="AA844" s="4">
        <v>0.22236959999999997</v>
      </c>
      <c r="AB844" s="4">
        <f t="shared" si="388"/>
        <v>0.22236959999999997</v>
      </c>
      <c r="AC844" s="3">
        <f t="shared" si="389"/>
        <v>544.04402114282993</v>
      </c>
      <c r="AD844" s="4">
        <v>269</v>
      </c>
      <c r="AE844" s="4">
        <v>4.3059999999999965</v>
      </c>
      <c r="AF844" s="4">
        <v>3.8999999999999955</v>
      </c>
      <c r="AG844" s="4">
        <v>0.40599999999999942</v>
      </c>
      <c r="AH844" s="4">
        <v>2.9000000000000017</v>
      </c>
      <c r="AI844" s="4">
        <v>7.4400000000000146</v>
      </c>
      <c r="AJ844" s="4">
        <v>6.4700000000000157</v>
      </c>
      <c r="AK844" s="3">
        <f t="shared" si="390"/>
        <v>0.86962365591397894</v>
      </c>
      <c r="AL844" s="4">
        <f t="shared" si="391"/>
        <v>146.34784168742124</v>
      </c>
      <c r="AM844" s="4">
        <f t="shared" si="392"/>
        <v>2.3426535550410237</v>
      </c>
      <c r="AN844" s="4">
        <f t="shared" si="393"/>
        <v>2.1217716824570338</v>
      </c>
      <c r="AO844" s="4">
        <f t="shared" si="394"/>
        <v>0.22088187258398861</v>
      </c>
      <c r="AP844" s="4">
        <f t="shared" si="395"/>
        <v>1.5777276613142075</v>
      </c>
      <c r="AQ844" s="4">
        <f t="shared" si="396"/>
        <v>4.0476875173026627</v>
      </c>
      <c r="AR844" s="4">
        <f t="shared" si="397"/>
        <v>3.5199648167941175</v>
      </c>
      <c r="AS844" s="5">
        <f t="shared" si="398"/>
        <v>6958.65405266167</v>
      </c>
      <c r="AT844" s="5">
        <f t="shared" si="399"/>
        <v>267.23286816281558</v>
      </c>
      <c r="AU844" s="5">
        <f t="shared" si="400"/>
        <v>236.74982097386982</v>
      </c>
      <c r="AV844" s="5">
        <f t="shared" si="401"/>
        <v>30.841529665774431</v>
      </c>
      <c r="AW844" s="5">
        <f t="shared" si="402"/>
        <v>31.8577413306379</v>
      </c>
      <c r="AX844" s="5">
        <f t="shared" si="403"/>
        <v>103.45437030777451</v>
      </c>
      <c r="AY844" s="5">
        <f t="shared" si="404"/>
        <v>42.754852865823779</v>
      </c>
    </row>
    <row r="845" spans="1:51" x14ac:dyDescent="0.25">
      <c r="A845" s="2">
        <v>42816</v>
      </c>
      <c r="B845" s="299">
        <v>2017</v>
      </c>
      <c r="C845" s="1" t="s">
        <v>122</v>
      </c>
      <c r="D845" s="3">
        <v>0.14463822138704704</v>
      </c>
      <c r="E845" s="3">
        <v>108.44757461750284</v>
      </c>
      <c r="F845" s="3">
        <v>4.0295378612928241</v>
      </c>
      <c r="G845" s="3">
        <v>3.5816033531606917</v>
      </c>
      <c r="H845" s="3">
        <v>0.44676710940250586</v>
      </c>
      <c r="I845" s="3">
        <v>2.2917455510463025</v>
      </c>
      <c r="J845" s="3">
        <v>4.5087024118106678</v>
      </c>
      <c r="K845" s="3">
        <v>4.9861449820832373</v>
      </c>
      <c r="L845" s="3">
        <f t="shared" si="379"/>
        <v>1.105893564636667</v>
      </c>
      <c r="M845" s="4">
        <f t="shared" si="380"/>
        <v>38.376162405105738</v>
      </c>
      <c r="N845" s="4">
        <f t="shared" si="381"/>
        <v>1.4259258441501199</v>
      </c>
      <c r="O845" s="4">
        <f t="shared" si="382"/>
        <v>1.2674160066405269</v>
      </c>
      <c r="P845" s="4">
        <f t="shared" si="383"/>
        <v>0.15809673206765354</v>
      </c>
      <c r="Q845" s="4">
        <f t="shared" si="384"/>
        <v>0.8109761769069298</v>
      </c>
      <c r="R845" s="4">
        <f t="shared" si="385"/>
        <v>1.5954870046859728</v>
      </c>
      <c r="S845" s="4">
        <f t="shared" si="386"/>
        <v>1.7644388109436491</v>
      </c>
      <c r="T845" s="5">
        <f t="shared" si="387"/>
        <v>12155.440875394523</v>
      </c>
      <c r="U845" s="5">
        <f t="shared" si="387"/>
        <v>368.1682201789767</v>
      </c>
      <c r="V845" s="5">
        <f t="shared" si="387"/>
        <v>303.94872578206872</v>
      </c>
      <c r="W845" s="5">
        <f t="shared" si="387"/>
        <v>62.074280159855604</v>
      </c>
      <c r="X845" s="5">
        <f t="shared" si="387"/>
        <v>37.447473240745289</v>
      </c>
      <c r="Y845" s="5">
        <f t="shared" si="387"/>
        <v>115.70295687987867</v>
      </c>
      <c r="Z845" s="5">
        <f t="shared" si="387"/>
        <v>50.891437511713725</v>
      </c>
      <c r="AA845" s="4">
        <v>0.11132533333333332</v>
      </c>
      <c r="AB845" s="4">
        <f t="shared" si="388"/>
        <v>0.11132533333333332</v>
      </c>
      <c r="AC845" s="3">
        <f t="shared" si="389"/>
        <v>272.36583598537118</v>
      </c>
      <c r="AD845" s="4">
        <v>142.42266106988649</v>
      </c>
      <c r="AE845" s="4">
        <v>2.7171490988693399</v>
      </c>
      <c r="AF845" s="4">
        <v>2.4844206669762925</v>
      </c>
      <c r="AG845" s="4">
        <v>0.23275247877314845</v>
      </c>
      <c r="AH845" s="4">
        <v>1.449579990492837</v>
      </c>
      <c r="AI845" s="4">
        <v>3.8078563801869785</v>
      </c>
      <c r="AJ845" s="4">
        <v>3.1439816265122675</v>
      </c>
      <c r="AK845" s="3">
        <f t="shared" si="390"/>
        <v>0.82565656700473755</v>
      </c>
      <c r="AL845" s="4">
        <f t="shared" si="391"/>
        <v>38.79106714556081</v>
      </c>
      <c r="AM845" s="4">
        <f t="shared" si="392"/>
        <v>0.74005858581044559</v>
      </c>
      <c r="AN845" s="4">
        <f t="shared" si="393"/>
        <v>0.67667131190033125</v>
      </c>
      <c r="AO845" s="4">
        <f t="shared" si="394"/>
        <v>6.3393823458715928E-2</v>
      </c>
      <c r="AP845" s="4">
        <f t="shared" si="395"/>
        <v>0.39481606593824792</v>
      </c>
      <c r="AQ845" s="4">
        <f t="shared" si="396"/>
        <v>1.0371299863018557</v>
      </c>
      <c r="AR845" s="4">
        <f t="shared" si="397"/>
        <v>0.85631318402766066</v>
      </c>
      <c r="AS845" s="5">
        <f t="shared" si="398"/>
        <v>6997.4451198072311</v>
      </c>
      <c r="AT845" s="5">
        <f t="shared" si="399"/>
        <v>267.97292674862604</v>
      </c>
      <c r="AU845" s="5">
        <f t="shared" si="400"/>
        <v>237.42649228577014</v>
      </c>
      <c r="AV845" s="5">
        <f t="shared" si="401"/>
        <v>30.904923489233148</v>
      </c>
      <c r="AW845" s="5">
        <f t="shared" si="402"/>
        <v>32.252557396576151</v>
      </c>
      <c r="AX845" s="5">
        <f t="shared" si="403"/>
        <v>104.49150029407636</v>
      </c>
      <c r="AY845" s="5">
        <f t="shared" si="404"/>
        <v>43.611166049851441</v>
      </c>
    </row>
    <row r="846" spans="1:51" x14ac:dyDescent="0.25">
      <c r="A846" s="2">
        <v>42817</v>
      </c>
      <c r="B846" s="299">
        <v>2017</v>
      </c>
      <c r="C846" s="1" t="s">
        <v>123</v>
      </c>
      <c r="D846" s="3">
        <v>7.1030314398605118E-2</v>
      </c>
      <c r="E846" s="3">
        <v>69.773333333333468</v>
      </c>
      <c r="F846" s="3">
        <v>1.6571187499999975</v>
      </c>
      <c r="G846" s="3">
        <v>1.3668124999999982</v>
      </c>
      <c r="H846" s="3">
        <v>0.29030625000000038</v>
      </c>
      <c r="I846" s="3">
        <v>0.21012500000000012</v>
      </c>
      <c r="J846" s="3">
        <v>0.47606666666666747</v>
      </c>
      <c r="K846" s="3">
        <v>0.11125000000000006</v>
      </c>
      <c r="L846" s="3">
        <f t="shared" si="379"/>
        <v>0.23368575829715699</v>
      </c>
      <c r="M846" s="4">
        <f t="shared" si="380"/>
        <v>12.125281651546715</v>
      </c>
      <c r="N846" s="4">
        <f t="shared" si="381"/>
        <v>0.28797580126804362</v>
      </c>
      <c r="O846" s="4">
        <f t="shared" si="382"/>
        <v>0.2375260824673415</v>
      </c>
      <c r="P846" s="4">
        <f t="shared" si="383"/>
        <v>5.0449718800702252E-2</v>
      </c>
      <c r="Q846" s="4">
        <f t="shared" si="384"/>
        <v>3.6515738682848034E-2</v>
      </c>
      <c r="R846" s="4">
        <f t="shared" si="385"/>
        <v>8.2731355124875866E-2</v>
      </c>
      <c r="S846" s="4">
        <f t="shared" si="386"/>
        <v>1.9333139457308E-2</v>
      </c>
      <c r="T846" s="5">
        <f t="shared" si="387"/>
        <v>12167.566157046069</v>
      </c>
      <c r="U846" s="5">
        <f t="shared" si="387"/>
        <v>368.45619598024473</v>
      </c>
      <c r="V846" s="5">
        <f t="shared" si="387"/>
        <v>304.18625186453608</v>
      </c>
      <c r="W846" s="5">
        <f t="shared" si="387"/>
        <v>62.124729878656304</v>
      </c>
      <c r="X846" s="5">
        <f t="shared" si="387"/>
        <v>37.48398897942814</v>
      </c>
      <c r="Y846" s="5">
        <f t="shared" si="387"/>
        <v>115.78568823500355</v>
      </c>
      <c r="Z846" s="5">
        <f t="shared" si="387"/>
        <v>50.910770651171035</v>
      </c>
      <c r="AA846" s="4">
        <v>4.8694933333333357E-2</v>
      </c>
      <c r="AB846" s="4">
        <f t="shared" si="388"/>
        <v>4.8694933333333357E-2</v>
      </c>
      <c r="AC846" s="3">
        <f t="shared" si="389"/>
        <v>119.13583214589002</v>
      </c>
      <c r="AD846" s="4">
        <v>29.920000000000041</v>
      </c>
      <c r="AE846" s="4">
        <v>1.3030049999999991</v>
      </c>
      <c r="AF846" s="4">
        <v>1.2258750000000014</v>
      </c>
      <c r="AG846" s="4">
        <v>7.6679999999999873E-2</v>
      </c>
      <c r="AH846" s="4">
        <v>0.17327000000000006</v>
      </c>
      <c r="AI846" s="4">
        <v>0.60858000000000156</v>
      </c>
      <c r="AJ846" s="4">
        <v>0.20775000000000043</v>
      </c>
      <c r="AK846" s="3">
        <f t="shared" si="390"/>
        <v>0.34136843143054307</v>
      </c>
      <c r="AL846" s="4">
        <f t="shared" si="391"/>
        <v>3.5645440978050345</v>
      </c>
      <c r="AM846" s="4">
        <f t="shared" si="392"/>
        <v>0.15523458496525536</v>
      </c>
      <c r="AN846" s="4">
        <f t="shared" si="393"/>
        <v>0.14604563823184313</v>
      </c>
      <c r="AO846" s="4">
        <f t="shared" si="394"/>
        <v>9.1353356089468336E-3</v>
      </c>
      <c r="AP846" s="4">
        <f t="shared" si="395"/>
        <v>2.0642665635918378E-2</v>
      </c>
      <c r="AQ846" s="4">
        <f t="shared" si="396"/>
        <v>7.250368472734596E-2</v>
      </c>
      <c r="AR846" s="4">
        <f t="shared" si="397"/>
        <v>2.4750469128308708E-2</v>
      </c>
      <c r="AS846" s="5">
        <f t="shared" si="398"/>
        <v>7001.0096639050362</v>
      </c>
      <c r="AT846" s="5">
        <f t="shared" si="399"/>
        <v>268.12816133359127</v>
      </c>
      <c r="AU846" s="5">
        <f t="shared" si="400"/>
        <v>237.57253792400198</v>
      </c>
      <c r="AV846" s="5">
        <f t="shared" si="401"/>
        <v>30.914058824842094</v>
      </c>
      <c r="AW846" s="5">
        <f t="shared" si="402"/>
        <v>32.273200062212069</v>
      </c>
      <c r="AX846" s="5">
        <f t="shared" si="403"/>
        <v>104.56400397880371</v>
      </c>
      <c r="AY846" s="5">
        <f t="shared" si="404"/>
        <v>43.635916518979748</v>
      </c>
    </row>
    <row r="847" spans="1:51" x14ac:dyDescent="0.25">
      <c r="A847" s="2">
        <v>42818</v>
      </c>
      <c r="B847" s="299">
        <v>2017</v>
      </c>
      <c r="C847" s="1" t="s">
        <v>124</v>
      </c>
      <c r="D847" s="3">
        <v>6.2720965860267278E-2</v>
      </c>
      <c r="E847" s="3">
        <v>69.773333333333468</v>
      </c>
      <c r="F847" s="3">
        <v>1.6571187499999975</v>
      </c>
      <c r="G847" s="3">
        <v>1.3668124999999982</v>
      </c>
      <c r="H847" s="3">
        <v>0.29030625000000038</v>
      </c>
      <c r="I847" s="3">
        <v>0.21012500000000012</v>
      </c>
      <c r="J847" s="3">
        <v>0.47606666666666747</v>
      </c>
      <c r="K847" s="3">
        <v>0.11125000000000006</v>
      </c>
      <c r="L847" s="3">
        <f t="shared" si="379"/>
        <v>0.23368575829715699</v>
      </c>
      <c r="M847" s="4">
        <f t="shared" si="380"/>
        <v>10.706828245824596</v>
      </c>
      <c r="N847" s="4">
        <f t="shared" si="381"/>
        <v>0.25428749052912508</v>
      </c>
      <c r="O847" s="4">
        <f t="shared" si="382"/>
        <v>0.20973953776628249</v>
      </c>
      <c r="P847" s="4">
        <f t="shared" si="383"/>
        <v>4.4547952762842756E-2</v>
      </c>
      <c r="Q847" s="4">
        <f t="shared" si="384"/>
        <v>3.2244013259419411E-2</v>
      </c>
      <c r="R847" s="4">
        <f t="shared" si="385"/>
        <v>7.3053182212338447E-2</v>
      </c>
      <c r="S847" s="4">
        <f t="shared" si="386"/>
        <v>1.7071488281310693E-2</v>
      </c>
      <c r="T847" s="5">
        <f t="shared" si="387"/>
        <v>12178.272985291893</v>
      </c>
      <c r="U847" s="5">
        <f t="shared" si="387"/>
        <v>368.71048347077385</v>
      </c>
      <c r="V847" s="5">
        <f t="shared" si="387"/>
        <v>304.39599140230234</v>
      </c>
      <c r="W847" s="5">
        <f t="shared" si="387"/>
        <v>62.169277831419144</v>
      </c>
      <c r="X847" s="5">
        <f t="shared" si="387"/>
        <v>37.516232992687563</v>
      </c>
      <c r="Y847" s="5">
        <f t="shared" si="387"/>
        <v>115.85874141721588</v>
      </c>
      <c r="Z847" s="5">
        <f t="shared" si="387"/>
        <v>50.927842139452345</v>
      </c>
      <c r="AA847" s="4">
        <v>3.6106133333333339E-2</v>
      </c>
      <c r="AB847" s="4">
        <f t="shared" si="388"/>
        <v>3.6106133333333339E-2</v>
      </c>
      <c r="AC847" s="3">
        <f t="shared" si="389"/>
        <v>88.336382160987128</v>
      </c>
      <c r="AD847" s="4">
        <v>29.920000000000041</v>
      </c>
      <c r="AE847" s="4">
        <v>1.3030049999999991</v>
      </c>
      <c r="AF847" s="4">
        <v>1.2258750000000014</v>
      </c>
      <c r="AG847" s="4">
        <v>7.6679999999999873E-2</v>
      </c>
      <c r="AH847" s="4">
        <v>0.17327000000000006</v>
      </c>
      <c r="AI847" s="4">
        <v>0.60858000000000156</v>
      </c>
      <c r="AJ847" s="4">
        <v>0.20775000000000043</v>
      </c>
      <c r="AK847" s="3">
        <f t="shared" si="390"/>
        <v>0.34136843143054307</v>
      </c>
      <c r="AL847" s="4">
        <f t="shared" si="391"/>
        <v>2.6430245542567383</v>
      </c>
      <c r="AM847" s="4">
        <f t="shared" si="392"/>
        <v>0.11510274763767694</v>
      </c>
      <c r="AN847" s="4">
        <f t="shared" si="393"/>
        <v>0.1082893624816002</v>
      </c>
      <c r="AO847" s="4">
        <f t="shared" si="394"/>
        <v>6.7736337841044813E-3</v>
      </c>
      <c r="AP847" s="4">
        <f t="shared" si="395"/>
        <v>1.5306044937034245E-2</v>
      </c>
      <c r="AQ847" s="4">
        <f t="shared" si="396"/>
        <v>5.3759755455533687E-2</v>
      </c>
      <c r="AR847" s="4">
        <f t="shared" si="397"/>
        <v>1.8351883393945116E-2</v>
      </c>
      <c r="AS847" s="5">
        <f t="shared" si="398"/>
        <v>7003.6526884592931</v>
      </c>
      <c r="AT847" s="5">
        <f t="shared" si="399"/>
        <v>268.24326408122892</v>
      </c>
      <c r="AU847" s="5">
        <f t="shared" si="400"/>
        <v>237.68082728648358</v>
      </c>
      <c r="AV847" s="5">
        <f t="shared" si="401"/>
        <v>30.920832458626197</v>
      </c>
      <c r="AW847" s="5">
        <f t="shared" si="402"/>
        <v>32.288506107149104</v>
      </c>
      <c r="AX847" s="5">
        <f t="shared" si="403"/>
        <v>104.61776373425924</v>
      </c>
      <c r="AY847" s="5">
        <f t="shared" si="404"/>
        <v>43.654268402373695</v>
      </c>
    </row>
    <row r="848" spans="1:51" x14ac:dyDescent="0.25">
      <c r="A848" s="2">
        <v>42819</v>
      </c>
      <c r="B848" s="299">
        <v>2017</v>
      </c>
      <c r="C848" s="1" t="s">
        <v>125</v>
      </c>
      <c r="D848" s="3">
        <v>5.6694317466836099E-2</v>
      </c>
      <c r="E848" s="3">
        <v>69.773333333333468</v>
      </c>
      <c r="F848" s="3">
        <v>1.6571187499999975</v>
      </c>
      <c r="G848" s="3">
        <v>1.3668124999999982</v>
      </c>
      <c r="H848" s="3">
        <v>0.29030625000000038</v>
      </c>
      <c r="I848" s="3">
        <v>0.21012500000000012</v>
      </c>
      <c r="J848" s="3">
        <v>0.47606666666666747</v>
      </c>
      <c r="K848" s="3">
        <v>0.11125000000000006</v>
      </c>
      <c r="L848" s="3">
        <f t="shared" si="379"/>
        <v>0.23368575829715699</v>
      </c>
      <c r="M848" s="4">
        <f t="shared" si="380"/>
        <v>9.67804483406724</v>
      </c>
      <c r="N848" s="4">
        <f t="shared" si="381"/>
        <v>0.22985385378186615</v>
      </c>
      <c r="O848" s="4">
        <f t="shared" si="382"/>
        <v>0.1895863652029928</v>
      </c>
      <c r="P848" s="4">
        <f t="shared" si="383"/>
        <v>4.026748857887346E-2</v>
      </c>
      <c r="Q848" s="4">
        <f t="shared" si="384"/>
        <v>2.9145793580523254E-2</v>
      </c>
      <c r="R848" s="4">
        <f t="shared" si="385"/>
        <v>6.6033745614441183E-2</v>
      </c>
      <c r="S848" s="4">
        <f t="shared" si="386"/>
        <v>1.5431145917112251E-2</v>
      </c>
      <c r="T848" s="5">
        <f t="shared" si="387"/>
        <v>12187.95103012596</v>
      </c>
      <c r="U848" s="5">
        <f t="shared" si="387"/>
        <v>368.94033732455574</v>
      </c>
      <c r="V848" s="5">
        <f t="shared" si="387"/>
        <v>304.58557776750536</v>
      </c>
      <c r="W848" s="5">
        <f t="shared" si="387"/>
        <v>62.209545319998021</v>
      </c>
      <c r="X848" s="5">
        <f t="shared" si="387"/>
        <v>37.545378786268088</v>
      </c>
      <c r="Y848" s="5">
        <f t="shared" si="387"/>
        <v>115.92477516283033</v>
      </c>
      <c r="Z848" s="5">
        <f t="shared" si="387"/>
        <v>50.943273285369457</v>
      </c>
      <c r="AA848" s="4">
        <v>3.1618666666666691E-2</v>
      </c>
      <c r="AB848" s="4">
        <f t="shared" si="388"/>
        <v>3.1618666666666691E-2</v>
      </c>
      <c r="AC848" s="3">
        <f t="shared" si="389"/>
        <v>77.357456039441132</v>
      </c>
      <c r="AD848" s="4">
        <v>29.920000000000041</v>
      </c>
      <c r="AE848" s="4">
        <v>1.3030049999999991</v>
      </c>
      <c r="AF848" s="4">
        <v>1.2258750000000014</v>
      </c>
      <c r="AG848" s="4">
        <v>7.6679999999999873E-2</v>
      </c>
      <c r="AH848" s="4">
        <v>0.17327000000000006</v>
      </c>
      <c r="AI848" s="4">
        <v>0.60858000000000156</v>
      </c>
      <c r="AJ848" s="4">
        <v>0.20775000000000043</v>
      </c>
      <c r="AK848" s="3">
        <f t="shared" si="390"/>
        <v>0.34136843143054307</v>
      </c>
      <c r="AL848" s="4">
        <f t="shared" si="391"/>
        <v>2.3145350847000818</v>
      </c>
      <c r="AM848" s="4">
        <f t="shared" si="392"/>
        <v>0.10079715200667193</v>
      </c>
      <c r="AN848" s="4">
        <f t="shared" si="393"/>
        <v>9.4830571422350005E-2</v>
      </c>
      <c r="AO848" s="4">
        <f t="shared" si="394"/>
        <v>5.9317697291043367E-3</v>
      </c>
      <c r="AP848" s="4">
        <f t="shared" si="395"/>
        <v>1.3403726407953972E-2</v>
      </c>
      <c r="AQ848" s="4">
        <f t="shared" si="396"/>
        <v>4.7078200596483204E-2</v>
      </c>
      <c r="AR848" s="4">
        <f t="shared" si="397"/>
        <v>1.6071011492193928E-2</v>
      </c>
      <c r="AS848" s="5">
        <f t="shared" si="398"/>
        <v>7005.967223543993</v>
      </c>
      <c r="AT848" s="5">
        <f t="shared" si="399"/>
        <v>268.34406123323561</v>
      </c>
      <c r="AU848" s="5">
        <f t="shared" si="400"/>
        <v>237.77565785790594</v>
      </c>
      <c r="AV848" s="5">
        <f t="shared" si="401"/>
        <v>30.926764228355303</v>
      </c>
      <c r="AW848" s="5">
        <f t="shared" si="402"/>
        <v>32.301909833557055</v>
      </c>
      <c r="AX848" s="5">
        <f t="shared" si="403"/>
        <v>104.66484193485573</v>
      </c>
      <c r="AY848" s="5">
        <f t="shared" si="404"/>
        <v>43.670339413865889</v>
      </c>
    </row>
    <row r="849" spans="1:51" x14ac:dyDescent="0.25">
      <c r="A849" s="2">
        <v>42820</v>
      </c>
      <c r="B849" s="299">
        <v>2017</v>
      </c>
      <c r="C849" s="1" t="s">
        <v>126</v>
      </c>
      <c r="D849" s="3">
        <v>0.11348946810432635</v>
      </c>
      <c r="E849" s="3">
        <v>64.812205501155603</v>
      </c>
      <c r="F849" s="3">
        <v>1.7690404552114456</v>
      </c>
      <c r="G849" s="3">
        <v>1.5159976171902947</v>
      </c>
      <c r="H849" s="3">
        <v>0.23592098998674613</v>
      </c>
      <c r="I849" s="3">
        <v>0.14766912367907792</v>
      </c>
      <c r="J849" s="3">
        <v>0.53809926211203385</v>
      </c>
      <c r="K849" s="3">
        <v>0.18705348722092743</v>
      </c>
      <c r="L849" s="3">
        <f t="shared" si="379"/>
        <v>0.34761892533869032</v>
      </c>
      <c r="M849" s="4">
        <f t="shared" si="380"/>
        <v>17.995792960050277</v>
      </c>
      <c r="N849" s="4">
        <f t="shared" si="381"/>
        <v>0.49119275487964448</v>
      </c>
      <c r="O849" s="4">
        <f t="shared" si="382"/>
        <v>0.42093273999755604</v>
      </c>
      <c r="P849" s="4">
        <f t="shared" si="383"/>
        <v>6.5505953051634383E-2</v>
      </c>
      <c r="Q849" s="4">
        <f t="shared" si="384"/>
        <v>4.1001890859482665E-2</v>
      </c>
      <c r="R849" s="4">
        <f t="shared" si="385"/>
        <v>0.14940893984469222</v>
      </c>
      <c r="S849" s="4">
        <f t="shared" si="386"/>
        <v>5.193737510480493E-2</v>
      </c>
      <c r="T849" s="5">
        <f t="shared" si="387"/>
        <v>12205.946823086009</v>
      </c>
      <c r="U849" s="5">
        <f t="shared" si="387"/>
        <v>369.43153007943539</v>
      </c>
      <c r="V849" s="5">
        <f t="shared" si="387"/>
        <v>305.00651050750292</v>
      </c>
      <c r="W849" s="5">
        <f t="shared" si="387"/>
        <v>62.275051273049655</v>
      </c>
      <c r="X849" s="5">
        <f t="shared" si="387"/>
        <v>37.586380677127572</v>
      </c>
      <c r="Y849" s="5">
        <f t="shared" si="387"/>
        <v>116.07418410267502</v>
      </c>
      <c r="Z849" s="5">
        <f t="shared" si="387"/>
        <v>50.995210660474264</v>
      </c>
      <c r="AA849" s="4">
        <v>0.10346293333333335</v>
      </c>
      <c r="AB849" s="4">
        <f t="shared" si="388"/>
        <v>0.10346293333333335</v>
      </c>
      <c r="AC849" s="3">
        <f t="shared" si="389"/>
        <v>253.12988056775393</v>
      </c>
      <c r="AD849" s="4">
        <v>36.284029025000869</v>
      </c>
      <c r="AE849" s="4">
        <v>1.3981944917502138</v>
      </c>
      <c r="AF849" s="4">
        <v>1.2999354073189224</v>
      </c>
      <c r="AG849" s="4">
        <v>0.10166802200618037</v>
      </c>
      <c r="AH849" s="4">
        <v>0.1462144438949127</v>
      </c>
      <c r="AI849" s="4">
        <v>0.5652877427422337</v>
      </c>
      <c r="AJ849" s="4">
        <v>0.21951177218006901</v>
      </c>
      <c r="AK849" s="3">
        <f t="shared" si="390"/>
        <v>0.38831864833157098</v>
      </c>
      <c r="AL849" s="4">
        <f t="shared" si="391"/>
        <v>9.1845719336153877</v>
      </c>
      <c r="AM849" s="4">
        <f t="shared" si="392"/>
        <v>0.35392480470722304</v>
      </c>
      <c r="AN849" s="4">
        <f t="shared" si="393"/>
        <v>0.32905249440043338</v>
      </c>
      <c r="AO849" s="4">
        <f t="shared" si="394"/>
        <v>2.5735214267984214E-2</v>
      </c>
      <c r="AP849" s="4">
        <f t="shared" si="395"/>
        <v>3.7011244720399808E-2</v>
      </c>
      <c r="AQ849" s="4">
        <f t="shared" si="396"/>
        <v>0.14309121880675682</v>
      </c>
      <c r="AR849" s="4">
        <f t="shared" si="397"/>
        <v>5.5564988675156878E-2</v>
      </c>
      <c r="AS849" s="5">
        <f t="shared" si="398"/>
        <v>7015.1517954776082</v>
      </c>
      <c r="AT849" s="5">
        <f t="shared" si="399"/>
        <v>268.69798603794283</v>
      </c>
      <c r="AU849" s="5">
        <f t="shared" si="400"/>
        <v>238.10471035230637</v>
      </c>
      <c r="AV849" s="5">
        <f t="shared" si="401"/>
        <v>30.952499442623289</v>
      </c>
      <c r="AW849" s="5">
        <f t="shared" si="402"/>
        <v>32.338921078277451</v>
      </c>
      <c r="AX849" s="5">
        <f t="shared" si="403"/>
        <v>104.80793315366249</v>
      </c>
      <c r="AY849" s="5">
        <f t="shared" si="404"/>
        <v>43.725904402541047</v>
      </c>
    </row>
    <row r="850" spans="1:51" x14ac:dyDescent="0.25">
      <c r="A850" s="2">
        <v>42821</v>
      </c>
      <c r="B850" s="299">
        <v>2017</v>
      </c>
      <c r="C850" s="1" t="s">
        <v>127</v>
      </c>
      <c r="D850" s="3">
        <v>0.32078192017315338</v>
      </c>
      <c r="E850" s="3">
        <v>58.949054426763404</v>
      </c>
      <c r="F850" s="3">
        <v>1.9013115613704279</v>
      </c>
      <c r="G850" s="3">
        <v>1.6923073011424583</v>
      </c>
      <c r="H850" s="3">
        <v>0.17164750088017341</v>
      </c>
      <c r="I850" s="3">
        <v>7.3857633481625468E-2</v>
      </c>
      <c r="J850" s="3">
        <v>0.61141051127473955</v>
      </c>
      <c r="K850" s="3">
        <v>0.27663942666384173</v>
      </c>
      <c r="L850" s="3">
        <f t="shared" si="379"/>
        <v>0.4524610250600235</v>
      </c>
      <c r="M850" s="4">
        <f t="shared" si="380"/>
        <v>46.264231552565072</v>
      </c>
      <c r="N850" s="4">
        <f t="shared" si="381"/>
        <v>1.492182006720614</v>
      </c>
      <c r="O850" s="4">
        <f t="shared" si="382"/>
        <v>1.3281518694319427</v>
      </c>
      <c r="P850" s="4">
        <f t="shared" si="383"/>
        <v>0.134711910197055</v>
      </c>
      <c r="Q850" s="4">
        <f t="shared" si="384"/>
        <v>5.79647407502277E-2</v>
      </c>
      <c r="R850" s="4">
        <f t="shared" si="385"/>
        <v>0.47984548255017379</v>
      </c>
      <c r="S850" s="4">
        <f t="shared" si="386"/>
        <v>0.21711137890507329</v>
      </c>
      <c r="T850" s="5">
        <f t="shared" si="387"/>
        <v>12252.211054638574</v>
      </c>
      <c r="U850" s="5">
        <f t="shared" si="387"/>
        <v>370.923712086156</v>
      </c>
      <c r="V850" s="5">
        <f t="shared" si="387"/>
        <v>306.33466237693489</v>
      </c>
      <c r="W850" s="5">
        <f t="shared" si="387"/>
        <v>62.40976318324671</v>
      </c>
      <c r="X850" s="5">
        <f t="shared" si="387"/>
        <v>37.644345417877801</v>
      </c>
      <c r="Y850" s="5">
        <f t="shared" si="387"/>
        <v>116.55402958522519</v>
      </c>
      <c r="Z850" s="5">
        <f t="shared" si="387"/>
        <v>51.212322039379337</v>
      </c>
      <c r="AA850" s="4">
        <v>0.21662026666666656</v>
      </c>
      <c r="AB850" s="4">
        <f t="shared" si="388"/>
        <v>0.21662026666666656</v>
      </c>
      <c r="AC850" s="3">
        <f t="shared" si="389"/>
        <v>529.97784291722166</v>
      </c>
      <c r="AD850" s="4">
        <v>43.805154236365532</v>
      </c>
      <c r="AE850" s="4">
        <v>1.5106911638186522</v>
      </c>
      <c r="AF850" s="4">
        <v>1.387461343241281</v>
      </c>
      <c r="AG850" s="4">
        <v>0.13119932074075699</v>
      </c>
      <c r="AH850" s="4">
        <v>0.11423969577071828</v>
      </c>
      <c r="AI850" s="4">
        <v>0.51412416598305344</v>
      </c>
      <c r="AJ850" s="4">
        <v>0.23341204839287752</v>
      </c>
      <c r="AK850" s="3">
        <f t="shared" si="390"/>
        <v>0.45399937181822969</v>
      </c>
      <c r="AL850" s="4">
        <f t="shared" si="391"/>
        <v>23.215761150845196</v>
      </c>
      <c r="AM850" s="4">
        <f t="shared" si="392"/>
        <v>0.80063284431471626</v>
      </c>
      <c r="AN850" s="4">
        <f t="shared" si="393"/>
        <v>0.73532376982204484</v>
      </c>
      <c r="AO850" s="4">
        <f t="shared" si="394"/>
        <v>6.9532732998391078E-2</v>
      </c>
      <c r="AP850" s="4">
        <f t="shared" si="395"/>
        <v>6.0544507540084912E-2</v>
      </c>
      <c r="AQ850" s="4">
        <f t="shared" si="396"/>
        <v>0.27247441647931425</v>
      </c>
      <c r="AR850" s="4">
        <f t="shared" si="397"/>
        <v>0.12370321391814736</v>
      </c>
      <c r="AS850" s="5">
        <f t="shared" si="398"/>
        <v>7038.3675566284537</v>
      </c>
      <c r="AT850" s="5">
        <f t="shared" si="399"/>
        <v>269.49861888225752</v>
      </c>
      <c r="AU850" s="5">
        <f t="shared" si="400"/>
        <v>238.8400341221284</v>
      </c>
      <c r="AV850" s="5">
        <f t="shared" si="401"/>
        <v>31.022032175621678</v>
      </c>
      <c r="AW850" s="5">
        <f t="shared" si="402"/>
        <v>32.399465585817538</v>
      </c>
      <c r="AX850" s="5">
        <f t="shared" si="403"/>
        <v>105.0804075701418</v>
      </c>
      <c r="AY850" s="5">
        <f t="shared" si="404"/>
        <v>43.849607616459195</v>
      </c>
    </row>
    <row r="851" spans="1:51" x14ac:dyDescent="0.25">
      <c r="A851" s="2">
        <v>42822</v>
      </c>
      <c r="B851" s="299">
        <v>2017</v>
      </c>
      <c r="C851" s="1" t="s">
        <v>128</v>
      </c>
      <c r="D851" s="3">
        <v>0.27425499324093061</v>
      </c>
      <c r="E851" s="3">
        <v>60.978606721745244</v>
      </c>
      <c r="F851" s="3">
        <v>1.8555254092384732</v>
      </c>
      <c r="G851" s="3">
        <v>1.6312770259282507</v>
      </c>
      <c r="H851" s="3">
        <v>0.19389601634014106</v>
      </c>
      <c r="I851" s="3">
        <v>9.9407764703820609E-2</v>
      </c>
      <c r="J851" s="3">
        <v>0.58603354041072586</v>
      </c>
      <c r="K851" s="3">
        <v>0.24562890916437111</v>
      </c>
      <c r="L851" s="3">
        <f t="shared" si="379"/>
        <v>0.41913797116837426</v>
      </c>
      <c r="M851" s="4">
        <f t="shared" si="380"/>
        <v>40.915764238714068</v>
      </c>
      <c r="N851" s="4">
        <f t="shared" si="381"/>
        <v>1.2450307454511145</v>
      </c>
      <c r="O851" s="4">
        <f t="shared" si="382"/>
        <v>1.0945633196487814</v>
      </c>
      <c r="P851" s="4">
        <f t="shared" si="383"/>
        <v>0.13010142602307073</v>
      </c>
      <c r="Q851" s="4">
        <f t="shared" si="384"/>
        <v>6.6701174113062381E-2</v>
      </c>
      <c r="R851" s="4">
        <f t="shared" si="385"/>
        <v>0.39322004001894501</v>
      </c>
      <c r="S851" s="4">
        <f t="shared" si="386"/>
        <v>0.16481344979628756</v>
      </c>
      <c r="T851" s="5">
        <f t="shared" si="387"/>
        <v>12293.126818877288</v>
      </c>
      <c r="U851" s="5">
        <f t="shared" si="387"/>
        <v>372.16874283160712</v>
      </c>
      <c r="V851" s="5">
        <f t="shared" si="387"/>
        <v>307.42922569658367</v>
      </c>
      <c r="W851" s="5">
        <f t="shared" si="387"/>
        <v>62.539864609269777</v>
      </c>
      <c r="X851" s="5">
        <f t="shared" si="387"/>
        <v>37.711046591990865</v>
      </c>
      <c r="Y851" s="5">
        <f t="shared" si="387"/>
        <v>116.94724962524414</v>
      </c>
      <c r="Z851" s="5">
        <f t="shared" si="387"/>
        <v>51.377135489175622</v>
      </c>
      <c r="AA851" s="4">
        <v>0.18602186666666662</v>
      </c>
      <c r="AB851" s="4">
        <f t="shared" si="388"/>
        <v>0.18602186666666662</v>
      </c>
      <c r="AC851" s="3">
        <f t="shared" si="389"/>
        <v>455.11654633469988</v>
      </c>
      <c r="AD851" s="4">
        <v>41.201687817047009</v>
      </c>
      <c r="AE851" s="4">
        <v>1.4717500081026567</v>
      </c>
      <c r="AF851" s="4">
        <v>1.3571639038835406</v>
      </c>
      <c r="AG851" s="4">
        <v>0.12097694810186495</v>
      </c>
      <c r="AH851" s="4">
        <v>0.12530787781370858</v>
      </c>
      <c r="AI851" s="4">
        <v>0.53183463486123117</v>
      </c>
      <c r="AJ851" s="4">
        <v>0.22860041431921294</v>
      </c>
      <c r="AK851" s="3">
        <f t="shared" si="390"/>
        <v>0.42983363499607441</v>
      </c>
      <c r="AL851" s="4">
        <f t="shared" si="391"/>
        <v>18.751569862454918</v>
      </c>
      <c r="AM851" s="4">
        <f t="shared" si="392"/>
        <v>0.66981778075574772</v>
      </c>
      <c r="AN851" s="4">
        <f t="shared" si="393"/>
        <v>0.61766774874559549</v>
      </c>
      <c r="AO851" s="4">
        <f t="shared" si="394"/>
        <v>5.5058610806233005E-2</v>
      </c>
      <c r="AP851" s="4">
        <f t="shared" si="395"/>
        <v>5.702968857910562E-2</v>
      </c>
      <c r="AQ851" s="4">
        <f t="shared" si="396"/>
        <v>0.24204674223921974</v>
      </c>
      <c r="AR851" s="4">
        <f t="shared" si="397"/>
        <v>0.10403983105564167</v>
      </c>
      <c r="AS851" s="5">
        <f t="shared" si="398"/>
        <v>7057.1191264909085</v>
      </c>
      <c r="AT851" s="5">
        <f t="shared" si="399"/>
        <v>270.16843666301327</v>
      </c>
      <c r="AU851" s="5">
        <f t="shared" si="400"/>
        <v>239.45770187087399</v>
      </c>
      <c r="AV851" s="5">
        <f t="shared" si="401"/>
        <v>31.077090786427913</v>
      </c>
      <c r="AW851" s="5">
        <f t="shared" si="402"/>
        <v>32.456495274396644</v>
      </c>
      <c r="AX851" s="5">
        <f t="shared" si="403"/>
        <v>105.32245431238103</v>
      </c>
      <c r="AY851" s="5">
        <f t="shared" si="404"/>
        <v>43.95364744751484</v>
      </c>
    </row>
    <row r="852" spans="1:51" x14ac:dyDescent="0.25">
      <c r="A852" s="2">
        <v>42823</v>
      </c>
      <c r="B852" s="299">
        <v>2017</v>
      </c>
      <c r="C852" s="1" t="s">
        <v>129</v>
      </c>
      <c r="D852" s="3">
        <v>0.12399205493573456</v>
      </c>
      <c r="E852" s="3">
        <v>69.773333333333468</v>
      </c>
      <c r="F852" s="3">
        <v>1.6571187499999975</v>
      </c>
      <c r="G852" s="3">
        <v>1.3668124999999982</v>
      </c>
      <c r="H852" s="3">
        <v>0.29030625000000038</v>
      </c>
      <c r="I852" s="3">
        <v>0.21012500000000012</v>
      </c>
      <c r="J852" s="3">
        <v>0.47606666666666747</v>
      </c>
      <c r="K852" s="3">
        <v>0.11125000000000006</v>
      </c>
      <c r="L852" s="3">
        <f t="shared" si="379"/>
        <v>0.23368575829715699</v>
      </c>
      <c r="M852" s="4">
        <f t="shared" si="380"/>
        <v>21.166154217098033</v>
      </c>
      <c r="N852" s="4">
        <f t="shared" si="381"/>
        <v>0.50269679464759121</v>
      </c>
      <c r="O852" s="4">
        <f t="shared" si="382"/>
        <v>0.4146306730487847</v>
      </c>
      <c r="P852" s="4">
        <f t="shared" si="383"/>
        <v>8.8066121598806779E-2</v>
      </c>
      <c r="Q852" s="4">
        <f t="shared" si="384"/>
        <v>6.3742664172573821E-2</v>
      </c>
      <c r="R852" s="4">
        <f t="shared" si="385"/>
        <v>0.1444176450069721</v>
      </c>
      <c r="S852" s="4">
        <f t="shared" si="386"/>
        <v>3.3748346884943901E-2</v>
      </c>
      <c r="T852" s="5">
        <f t="shared" si="387"/>
        <v>12314.292973094387</v>
      </c>
      <c r="U852" s="5">
        <f t="shared" si="387"/>
        <v>372.67143962625471</v>
      </c>
      <c r="V852" s="5">
        <f t="shared" si="387"/>
        <v>307.84385636963248</v>
      </c>
      <c r="W852" s="5">
        <f t="shared" si="387"/>
        <v>62.627930730868584</v>
      </c>
      <c r="X852" s="5">
        <f t="shared" si="387"/>
        <v>37.774789256163437</v>
      </c>
      <c r="Y852" s="5">
        <f t="shared" si="387"/>
        <v>117.09166727025111</v>
      </c>
      <c r="Z852" s="5">
        <f t="shared" si="387"/>
        <v>51.410883836060563</v>
      </c>
      <c r="AA852" s="4">
        <v>0.12287626666666662</v>
      </c>
      <c r="AB852" s="4">
        <f t="shared" si="388"/>
        <v>0.12287626666666662</v>
      </c>
      <c r="AC852" s="3">
        <f t="shared" si="389"/>
        <v>300.62606678409276</v>
      </c>
      <c r="AD852" s="4">
        <v>29.920000000000041</v>
      </c>
      <c r="AE852" s="4">
        <v>1.3030049999999991</v>
      </c>
      <c r="AF852" s="4">
        <v>1.2258750000000014</v>
      </c>
      <c r="AG852" s="4">
        <v>7.6679999999999873E-2</v>
      </c>
      <c r="AH852" s="4">
        <v>0.17327000000000006</v>
      </c>
      <c r="AI852" s="4">
        <v>0.60858000000000156</v>
      </c>
      <c r="AJ852" s="4">
        <v>0.20775000000000043</v>
      </c>
      <c r="AK852" s="3">
        <f t="shared" si="390"/>
        <v>0.34136843143054307</v>
      </c>
      <c r="AL852" s="4">
        <f t="shared" si="391"/>
        <v>8.9947319181800687</v>
      </c>
      <c r="AM852" s="4">
        <f t="shared" si="392"/>
        <v>0.39171726815000657</v>
      </c>
      <c r="AN852" s="4">
        <f t="shared" si="393"/>
        <v>0.36852997961895018</v>
      </c>
      <c r="AO852" s="4">
        <f t="shared" si="394"/>
        <v>2.3052006801004197E-2</v>
      </c>
      <c r="AP852" s="4">
        <f t="shared" si="395"/>
        <v>5.2089478591679776E-2</v>
      </c>
      <c r="AQ852" s="4">
        <f t="shared" si="396"/>
        <v>0.18295501172346365</v>
      </c>
      <c r="AR852" s="4">
        <f t="shared" si="397"/>
        <v>6.2455065374395408E-2</v>
      </c>
      <c r="AS852" s="5">
        <f t="shared" si="398"/>
        <v>7066.1138584090886</v>
      </c>
      <c r="AT852" s="5">
        <f t="shared" si="399"/>
        <v>270.56015393116326</v>
      </c>
      <c r="AU852" s="5">
        <f t="shared" si="400"/>
        <v>239.82623185049295</v>
      </c>
      <c r="AV852" s="5">
        <f t="shared" si="401"/>
        <v>31.100142793228919</v>
      </c>
      <c r="AW852" s="5">
        <f t="shared" si="402"/>
        <v>32.508584752988327</v>
      </c>
      <c r="AX852" s="5">
        <f t="shared" si="403"/>
        <v>105.50540932410449</v>
      </c>
      <c r="AY852" s="5">
        <f t="shared" si="404"/>
        <v>44.016102512889233</v>
      </c>
    </row>
    <row r="853" spans="1:51" x14ac:dyDescent="0.25">
      <c r="A853" s="2">
        <v>42824</v>
      </c>
      <c r="B853" s="299">
        <v>2017</v>
      </c>
      <c r="C853" s="1" t="s">
        <v>130</v>
      </c>
      <c r="D853" s="3">
        <v>7.5548430302277106E-2</v>
      </c>
      <c r="E853" s="3">
        <v>69.773333333333468</v>
      </c>
      <c r="F853" s="3">
        <v>1.6571187499999975</v>
      </c>
      <c r="G853" s="3">
        <v>1.3668124999999982</v>
      </c>
      <c r="H853" s="3">
        <v>0.29030625000000038</v>
      </c>
      <c r="I853" s="3">
        <v>0.21012500000000012</v>
      </c>
      <c r="J853" s="3">
        <v>0.47606666666666747</v>
      </c>
      <c r="K853" s="3">
        <v>0.11125000000000006</v>
      </c>
      <c r="L853" s="3">
        <f t="shared" si="379"/>
        <v>0.23368575829715699</v>
      </c>
      <c r="M853" s="4">
        <f t="shared" si="380"/>
        <v>12.896549923835696</v>
      </c>
      <c r="N853" s="4">
        <f t="shared" si="381"/>
        <v>0.30629344576388967</v>
      </c>
      <c r="O853" s="4">
        <f t="shared" si="382"/>
        <v>0.25263470728223708</v>
      </c>
      <c r="P853" s="4">
        <f t="shared" si="383"/>
        <v>5.365873848165284E-2</v>
      </c>
      <c r="Q853" s="4">
        <f t="shared" si="384"/>
        <v>3.8838441898709712E-2</v>
      </c>
      <c r="R853" s="4">
        <f t="shared" si="385"/>
        <v>8.7993754066606811E-2</v>
      </c>
      <c r="S853" s="4">
        <f t="shared" si="386"/>
        <v>2.0562887144468554E-2</v>
      </c>
      <c r="T853" s="5">
        <f t="shared" si="387"/>
        <v>12327.189523018224</v>
      </c>
      <c r="U853" s="5">
        <f t="shared" si="387"/>
        <v>372.97773307201862</v>
      </c>
      <c r="V853" s="5">
        <f t="shared" si="387"/>
        <v>308.09649107691473</v>
      </c>
      <c r="W853" s="5">
        <f t="shared" si="387"/>
        <v>62.681589469350236</v>
      </c>
      <c r="X853" s="5">
        <f t="shared" si="387"/>
        <v>37.813627698062149</v>
      </c>
      <c r="Y853" s="5">
        <f t="shared" si="387"/>
        <v>117.17966102431771</v>
      </c>
      <c r="Z853" s="5">
        <f t="shared" si="387"/>
        <v>51.431446723205035</v>
      </c>
      <c r="AA853" s="4">
        <v>8.4549866666666654E-2</v>
      </c>
      <c r="AB853" s="4">
        <f t="shared" si="388"/>
        <v>8.4549866666666654E-2</v>
      </c>
      <c r="AC853" s="3">
        <f t="shared" si="389"/>
        <v>206.85763453468212</v>
      </c>
      <c r="AD853" s="4">
        <v>29.920000000000041</v>
      </c>
      <c r="AE853" s="4">
        <v>1.3030049999999991</v>
      </c>
      <c r="AF853" s="4">
        <v>1.2258750000000014</v>
      </c>
      <c r="AG853" s="4">
        <v>7.6679999999999873E-2</v>
      </c>
      <c r="AH853" s="4">
        <v>0.17327000000000006</v>
      </c>
      <c r="AI853" s="4">
        <v>0.60858000000000156</v>
      </c>
      <c r="AJ853" s="4">
        <v>0.20775000000000043</v>
      </c>
      <c r="AK853" s="3">
        <f t="shared" si="390"/>
        <v>0.34136843143054307</v>
      </c>
      <c r="AL853" s="4">
        <f t="shared" si="391"/>
        <v>6.1891804252776987</v>
      </c>
      <c r="AM853" s="4">
        <f t="shared" si="392"/>
        <v>0.26953653208686329</v>
      </c>
      <c r="AN853" s="4">
        <f t="shared" si="393"/>
        <v>0.25358160273520375</v>
      </c>
      <c r="AO853" s="4">
        <f t="shared" si="394"/>
        <v>1.58618434161194E-2</v>
      </c>
      <c r="AP853" s="4">
        <f t="shared" si="395"/>
        <v>3.5842222335824389E-2</v>
      </c>
      <c r="AQ853" s="4">
        <f t="shared" si="396"/>
        <v>0.12588941922511721</v>
      </c>
      <c r="AR853" s="4">
        <f t="shared" si="397"/>
        <v>4.2974673574580305E-2</v>
      </c>
      <c r="AS853" s="5">
        <f t="shared" si="398"/>
        <v>7072.3030388343659</v>
      </c>
      <c r="AT853" s="5">
        <f t="shared" si="399"/>
        <v>270.82969046325013</v>
      </c>
      <c r="AU853" s="5">
        <f t="shared" si="400"/>
        <v>240.07981345322816</v>
      </c>
      <c r="AV853" s="5">
        <f t="shared" si="401"/>
        <v>31.116004636645037</v>
      </c>
      <c r="AW853" s="5">
        <f t="shared" si="402"/>
        <v>32.54442697532415</v>
      </c>
      <c r="AX853" s="5">
        <f t="shared" si="403"/>
        <v>105.63129874332961</v>
      </c>
      <c r="AY853" s="5">
        <f t="shared" si="404"/>
        <v>44.059077186463817</v>
      </c>
    </row>
    <row r="854" spans="1:51" x14ac:dyDescent="0.25">
      <c r="A854" s="2">
        <v>42825</v>
      </c>
      <c r="B854" s="299">
        <v>2017</v>
      </c>
      <c r="C854" s="1" t="s">
        <v>131</v>
      </c>
      <c r="D854" s="3">
        <v>0.40624152772445127</v>
      </c>
      <c r="E854" s="3">
        <v>59.400066047870489</v>
      </c>
      <c r="F854" s="3">
        <v>1.8911368608966599</v>
      </c>
      <c r="G854" s="3">
        <v>1.6787450177615224</v>
      </c>
      <c r="H854" s="3">
        <v>0.1765916154268328</v>
      </c>
      <c r="I854" s="3">
        <v>7.9535440419891093E-2</v>
      </c>
      <c r="J854" s="3">
        <v>0.60577118441606981</v>
      </c>
      <c r="K854" s="3">
        <v>0.26974820055284832</v>
      </c>
      <c r="L854" s="3">
        <f t="shared" si="379"/>
        <v>0.44529718067205654</v>
      </c>
      <c r="M854" s="4">
        <f t="shared" si="380"/>
        <v>59.03776006604356</v>
      </c>
      <c r="N854" s="4">
        <f t="shared" si="381"/>
        <v>1.8796020219184664</v>
      </c>
      <c r="O854" s="4">
        <f t="shared" si="382"/>
        <v>1.6685056459499326</v>
      </c>
      <c r="P854" s="4">
        <f t="shared" si="383"/>
        <v>0.17551450890378517</v>
      </c>
      <c r="Q854" s="4">
        <f t="shared" si="384"/>
        <v>7.9050320322412701E-2</v>
      </c>
      <c r="R854" s="4">
        <f t="shared" si="385"/>
        <v>0.602076331222549</v>
      </c>
      <c r="S854" s="4">
        <f t="shared" si="386"/>
        <v>0.26810289284277633</v>
      </c>
      <c r="T854" s="5">
        <f t="shared" si="387"/>
        <v>12386.227283084267</v>
      </c>
      <c r="U854" s="5">
        <f t="shared" si="387"/>
        <v>374.85733509393708</v>
      </c>
      <c r="V854" s="5">
        <f t="shared" si="387"/>
        <v>309.76499672286468</v>
      </c>
      <c r="W854" s="5">
        <f t="shared" si="387"/>
        <v>62.857103978254024</v>
      </c>
      <c r="X854" s="5">
        <f t="shared" si="387"/>
        <v>37.892678018384565</v>
      </c>
      <c r="Y854" s="5">
        <f t="shared" si="387"/>
        <v>117.78173735554026</v>
      </c>
      <c r="Z854" s="5">
        <f t="shared" si="387"/>
        <v>51.699549616047811</v>
      </c>
      <c r="AA854" s="4">
        <v>0.42252106666666661</v>
      </c>
      <c r="AB854" s="4">
        <f t="shared" si="388"/>
        <v>0.42252106666666661</v>
      </c>
      <c r="AC854" s="3">
        <f t="shared" si="389"/>
        <v>1033.7297010332845</v>
      </c>
      <c r="AD854" s="4">
        <v>43.226606143183638</v>
      </c>
      <c r="AE854" s="4">
        <v>1.5020375736595415</v>
      </c>
      <c r="AF854" s="4">
        <v>1.3807285789395609</v>
      </c>
      <c r="AG854" s="4">
        <v>0.1289276823765588</v>
      </c>
      <c r="AH854" s="4">
        <v>0.11669929178027171</v>
      </c>
      <c r="AI854" s="4">
        <v>0.51805982573375953</v>
      </c>
      <c r="AJ854" s="4">
        <v>0.23234279637650765</v>
      </c>
      <c r="AK854" s="3">
        <f t="shared" si="390"/>
        <v>0.44848641958952612</v>
      </c>
      <c r="AL854" s="4">
        <f t="shared" si="391"/>
        <v>44.684626645076762</v>
      </c>
      <c r="AM854" s="4">
        <f t="shared" si="392"/>
        <v>1.5527008519598378</v>
      </c>
      <c r="AN854" s="4">
        <f t="shared" si="393"/>
        <v>1.4273001411153039</v>
      </c>
      <c r="AO854" s="4">
        <f t="shared" si="394"/>
        <v>0.13327637455803437</v>
      </c>
      <c r="AP854" s="4">
        <f t="shared" si="395"/>
        <v>0.1206355240028163</v>
      </c>
      <c r="AQ854" s="4">
        <f t="shared" si="396"/>
        <v>0.53553382877311473</v>
      </c>
      <c r="AR854" s="4">
        <f t="shared" si="397"/>
        <v>0.24017964943552453</v>
      </c>
      <c r="AS854" s="5">
        <f t="shared" si="398"/>
        <v>7116.9876654794425</v>
      </c>
      <c r="AT854" s="5">
        <f t="shared" si="399"/>
        <v>272.38239131520999</v>
      </c>
      <c r="AU854" s="5">
        <f t="shared" si="400"/>
        <v>241.50711359434345</v>
      </c>
      <c r="AV854" s="5">
        <f t="shared" si="401"/>
        <v>31.24928101120307</v>
      </c>
      <c r="AW854" s="5">
        <f t="shared" si="402"/>
        <v>32.665062499326964</v>
      </c>
      <c r="AX854" s="5">
        <f t="shared" si="403"/>
        <v>106.16683257210272</v>
      </c>
      <c r="AY854" s="5">
        <f t="shared" si="404"/>
        <v>44.299256835899342</v>
      </c>
    </row>
    <row r="855" spans="1:51" x14ac:dyDescent="0.25">
      <c r="A855" s="2">
        <v>42826</v>
      </c>
      <c r="B855" s="299">
        <v>2017</v>
      </c>
      <c r="C855" s="1" t="s">
        <v>132</v>
      </c>
      <c r="D855" s="3">
        <v>0.27014075922417019</v>
      </c>
      <c r="E855" s="3">
        <v>69.773333333333468</v>
      </c>
      <c r="F855" s="3">
        <v>1.6571187499999975</v>
      </c>
      <c r="G855" s="3">
        <v>1.3668124999999982</v>
      </c>
      <c r="H855" s="3">
        <v>0.29030625000000038</v>
      </c>
      <c r="I855" s="3">
        <v>0.21012500000000012</v>
      </c>
      <c r="J855" s="3">
        <v>0.47606666666666747</v>
      </c>
      <c r="K855" s="3">
        <v>0.11125000000000006</v>
      </c>
      <c r="L855" s="3">
        <f t="shared" si="379"/>
        <v>0.23368575829715699</v>
      </c>
      <c r="M855" s="4">
        <f t="shared" si="380"/>
        <v>46.114575430065308</v>
      </c>
      <c r="N855" s="4">
        <f t="shared" si="381"/>
        <v>1.0952225433802349</v>
      </c>
      <c r="O855" s="4">
        <f t="shared" si="382"/>
        <v>0.90335340335380176</v>
      </c>
      <c r="P855" s="4">
        <f t="shared" si="383"/>
        <v>0.19186914002643396</v>
      </c>
      <c r="Q855" s="4">
        <f t="shared" si="384"/>
        <v>0.13887576670517568</v>
      </c>
      <c r="R855" s="4">
        <f t="shared" si="385"/>
        <v>0.31464187191486359</v>
      </c>
      <c r="S855" s="4">
        <f t="shared" si="386"/>
        <v>7.3527324430461852E-2</v>
      </c>
      <c r="T855" s="5">
        <f t="shared" si="387"/>
        <v>12432.341858514332</v>
      </c>
      <c r="U855" s="5">
        <f t="shared" si="387"/>
        <v>375.95255763731734</v>
      </c>
      <c r="V855" s="5">
        <f t="shared" si="387"/>
        <v>310.66835012621846</v>
      </c>
      <c r="W855" s="5">
        <f t="shared" si="387"/>
        <v>63.048973118280458</v>
      </c>
      <c r="X855" s="5">
        <f t="shared" si="387"/>
        <v>38.031553785089741</v>
      </c>
      <c r="Y855" s="5">
        <f t="shared" si="387"/>
        <v>118.09637922745512</v>
      </c>
      <c r="Z855" s="5">
        <f t="shared" si="387"/>
        <v>51.773076940478276</v>
      </c>
      <c r="AA855" s="4">
        <v>0.19407093333333333</v>
      </c>
      <c r="AB855" s="4">
        <f t="shared" si="388"/>
        <v>0.19407093333333333</v>
      </c>
      <c r="AC855" s="3">
        <f t="shared" si="389"/>
        <v>474.8091958505513</v>
      </c>
      <c r="AD855" s="4">
        <v>29.920000000000041</v>
      </c>
      <c r="AE855" s="4">
        <v>1.3030049999999991</v>
      </c>
      <c r="AF855" s="4">
        <v>1.2258750000000014</v>
      </c>
      <c r="AG855" s="4">
        <v>7.6679999999999873E-2</v>
      </c>
      <c r="AH855" s="4">
        <v>0.17327000000000006</v>
      </c>
      <c r="AI855" s="4">
        <v>0.60858000000000156</v>
      </c>
      <c r="AJ855" s="4">
        <v>0.20775000000000043</v>
      </c>
      <c r="AK855" s="3">
        <f t="shared" si="390"/>
        <v>0.34136843143054307</v>
      </c>
      <c r="AL855" s="4">
        <f t="shared" si="391"/>
        <v>14.206291139848515</v>
      </c>
      <c r="AM855" s="4">
        <f t="shared" si="392"/>
        <v>0.61867875623924729</v>
      </c>
      <c r="AN855" s="4">
        <f t="shared" si="393"/>
        <v>0.58205672296329536</v>
      </c>
      <c r="AO855" s="4">
        <f t="shared" si="394"/>
        <v>3.6408369137820223E-2</v>
      </c>
      <c r="AP855" s="4">
        <f t="shared" si="395"/>
        <v>8.2270189365025073E-2</v>
      </c>
      <c r="AQ855" s="4">
        <f t="shared" si="396"/>
        <v>0.28895938041072927</v>
      </c>
      <c r="AR855" s="4">
        <f t="shared" si="397"/>
        <v>9.8641610437952248E-2</v>
      </c>
      <c r="AS855" s="5">
        <f t="shared" si="398"/>
        <v>7131.1939566192914</v>
      </c>
      <c r="AT855" s="5">
        <f t="shared" si="399"/>
        <v>273.00107007144925</v>
      </c>
      <c r="AU855" s="5">
        <f t="shared" si="400"/>
        <v>242.08917031730675</v>
      </c>
      <c r="AV855" s="5">
        <f t="shared" si="401"/>
        <v>31.285689380340891</v>
      </c>
      <c r="AW855" s="5">
        <f t="shared" si="402"/>
        <v>32.747332688691991</v>
      </c>
      <c r="AX855" s="5">
        <f t="shared" si="403"/>
        <v>106.45579195251345</v>
      </c>
      <c r="AY855" s="5">
        <f t="shared" si="404"/>
        <v>44.397898446337294</v>
      </c>
    </row>
    <row r="856" spans="1:51" x14ac:dyDescent="0.25">
      <c r="A856" s="2">
        <v>42827</v>
      </c>
      <c r="B856" s="299">
        <v>2017</v>
      </c>
      <c r="C856" s="1" t="s">
        <v>133</v>
      </c>
      <c r="D856" s="3">
        <v>0.10987227870510442</v>
      </c>
      <c r="E856" s="3">
        <v>69.773333333333468</v>
      </c>
      <c r="F856" s="3">
        <v>1.6571187499999975</v>
      </c>
      <c r="G856" s="3">
        <v>1.3668124999999982</v>
      </c>
      <c r="H856" s="3">
        <v>0.29030625000000038</v>
      </c>
      <c r="I856" s="3">
        <v>0.21012500000000012</v>
      </c>
      <c r="J856" s="3">
        <v>0.47606666666666747</v>
      </c>
      <c r="K856" s="3">
        <v>0.11125000000000006</v>
      </c>
      <c r="L856" s="3">
        <f t="shared" si="379"/>
        <v>0.23368575829715699</v>
      </c>
      <c r="M856" s="4">
        <f t="shared" si="380"/>
        <v>18.755827512186706</v>
      </c>
      <c r="N856" s="4">
        <f t="shared" si="381"/>
        <v>0.44545146343699132</v>
      </c>
      <c r="O856" s="4">
        <f t="shared" si="382"/>
        <v>0.3674139999737332</v>
      </c>
      <c r="P856" s="4">
        <f t="shared" si="383"/>
        <v>7.8037463463258391E-2</v>
      </c>
      <c r="Q856" s="4">
        <f t="shared" si="384"/>
        <v>5.6483875253175421E-2</v>
      </c>
      <c r="R856" s="4">
        <f t="shared" si="385"/>
        <v>0.12797187489444414</v>
      </c>
      <c r="S856" s="4">
        <f t="shared" si="386"/>
        <v>2.9905204625417087E-2</v>
      </c>
      <c r="T856" s="5">
        <f t="shared" si="387"/>
        <v>12451.097686026518</v>
      </c>
      <c r="U856" s="5">
        <f t="shared" si="387"/>
        <v>376.39800910075434</v>
      </c>
      <c r="V856" s="5">
        <f t="shared" si="387"/>
        <v>311.03576412619219</v>
      </c>
      <c r="W856" s="5">
        <f t="shared" si="387"/>
        <v>63.127010581743718</v>
      </c>
      <c r="X856" s="5">
        <f t="shared" si="387"/>
        <v>38.08803766034292</v>
      </c>
      <c r="Y856" s="5">
        <f t="shared" si="387"/>
        <v>118.22435110234956</v>
      </c>
      <c r="Z856" s="5">
        <f t="shared" si="387"/>
        <v>51.802982145103691</v>
      </c>
      <c r="AA856" s="4">
        <v>0.12590773333333335</v>
      </c>
      <c r="AB856" s="4">
        <f t="shared" si="388"/>
        <v>0.12590773333333335</v>
      </c>
      <c r="AC856" s="3">
        <f t="shared" si="389"/>
        <v>308.04277893941355</v>
      </c>
      <c r="AD856" s="4">
        <v>29.920000000000041</v>
      </c>
      <c r="AE856" s="4">
        <v>1.3030049999999991</v>
      </c>
      <c r="AF856" s="4">
        <v>1.2258750000000014</v>
      </c>
      <c r="AG856" s="4">
        <v>7.6679999999999873E-2</v>
      </c>
      <c r="AH856" s="4">
        <v>0.17327000000000006</v>
      </c>
      <c r="AI856" s="4">
        <v>0.60858000000000156</v>
      </c>
      <c r="AJ856" s="4">
        <v>0.20775000000000043</v>
      </c>
      <c r="AK856" s="3">
        <f t="shared" si="390"/>
        <v>0.34136843143054307</v>
      </c>
      <c r="AL856" s="4">
        <f t="shared" si="391"/>
        <v>9.2166399458672661</v>
      </c>
      <c r="AM856" s="4">
        <f t="shared" si="392"/>
        <v>0.40138128117195027</v>
      </c>
      <c r="AN856" s="4">
        <f t="shared" si="393"/>
        <v>0.37762194163235396</v>
      </c>
      <c r="AO856" s="4">
        <f t="shared" si="394"/>
        <v>2.3620720289074189E-2</v>
      </c>
      <c r="AP856" s="4">
        <f t="shared" si="395"/>
        <v>5.3374572306832208E-2</v>
      </c>
      <c r="AQ856" s="4">
        <f t="shared" si="396"/>
        <v>0.18746867440694878</v>
      </c>
      <c r="AR856" s="4">
        <f t="shared" si="397"/>
        <v>6.3995887324663298E-2</v>
      </c>
      <c r="AS856" s="5">
        <f t="shared" si="398"/>
        <v>7140.4105965651588</v>
      </c>
      <c r="AT856" s="5">
        <f t="shared" si="399"/>
        <v>273.4024513526212</v>
      </c>
      <c r="AU856" s="5">
        <f t="shared" si="400"/>
        <v>242.46679225893911</v>
      </c>
      <c r="AV856" s="5">
        <f t="shared" si="401"/>
        <v>31.309310100629965</v>
      </c>
      <c r="AW856" s="5">
        <f t="shared" si="402"/>
        <v>32.80070726099882</v>
      </c>
      <c r="AX856" s="5">
        <f t="shared" si="403"/>
        <v>106.64326062692039</v>
      </c>
      <c r="AY856" s="5">
        <f t="shared" si="404"/>
        <v>44.461894333661959</v>
      </c>
    </row>
    <row r="857" spans="1:51" x14ac:dyDescent="0.25">
      <c r="A857" s="2">
        <v>42828</v>
      </c>
      <c r="B857" s="299">
        <v>2017</v>
      </c>
      <c r="C857" s="1" t="s">
        <v>134</v>
      </c>
      <c r="D857" s="3">
        <v>7.5996021473853426E-2</v>
      </c>
      <c r="E857" s="3">
        <v>69.773333333333468</v>
      </c>
      <c r="F857" s="3">
        <v>1.6571187499999975</v>
      </c>
      <c r="G857" s="3">
        <v>1.3668124999999982</v>
      </c>
      <c r="H857" s="3">
        <v>0.29030625000000038</v>
      </c>
      <c r="I857" s="3">
        <v>0.21012500000000012</v>
      </c>
      <c r="J857" s="3">
        <v>0.47606666666666747</v>
      </c>
      <c r="K857" s="3">
        <v>0.11125000000000006</v>
      </c>
      <c r="L857" s="3">
        <f t="shared" si="379"/>
        <v>0.23368575829715699</v>
      </c>
      <c r="M857" s="4">
        <f t="shared" si="380"/>
        <v>12.972956301395183</v>
      </c>
      <c r="N857" s="4">
        <f t="shared" si="381"/>
        <v>0.30810809951231422</v>
      </c>
      <c r="O857" s="4">
        <f t="shared" si="382"/>
        <v>0.25413145664103737</v>
      </c>
      <c r="P857" s="4">
        <f t="shared" si="383"/>
        <v>5.3976642871277035E-2</v>
      </c>
      <c r="Q857" s="4">
        <f t="shared" si="384"/>
        <v>3.9068542559201114E-2</v>
      </c>
      <c r="R857" s="4">
        <f t="shared" si="385"/>
        <v>8.8515078299506E-2</v>
      </c>
      <c r="S857" s="4">
        <f t="shared" si="386"/>
        <v>2.0684713193152283E-2</v>
      </c>
      <c r="T857" s="5">
        <f t="shared" si="387"/>
        <v>12464.070642327913</v>
      </c>
      <c r="U857" s="5">
        <f t="shared" si="387"/>
        <v>376.70611720026665</v>
      </c>
      <c r="V857" s="5">
        <f t="shared" si="387"/>
        <v>311.28989558283325</v>
      </c>
      <c r="W857" s="5">
        <f t="shared" si="387"/>
        <v>63.180987224614995</v>
      </c>
      <c r="X857" s="5">
        <f t="shared" si="387"/>
        <v>38.127106202902119</v>
      </c>
      <c r="Y857" s="5">
        <f t="shared" si="387"/>
        <v>118.31286618064907</v>
      </c>
      <c r="Z857" s="5">
        <f t="shared" si="387"/>
        <v>51.823666858296846</v>
      </c>
      <c r="AA857" s="4">
        <v>9.1747733333333373E-2</v>
      </c>
      <c r="AB857" s="4">
        <f t="shared" si="388"/>
        <v>9.1747733333333373E-2</v>
      </c>
      <c r="AC857" s="3">
        <f t="shared" si="389"/>
        <v>224.4677589625864</v>
      </c>
      <c r="AD857" s="4">
        <v>29.920000000000041</v>
      </c>
      <c r="AE857" s="4">
        <v>1.3030049999999991</v>
      </c>
      <c r="AF857" s="4">
        <v>1.2258750000000014</v>
      </c>
      <c r="AG857" s="4">
        <v>7.6679999999999873E-2</v>
      </c>
      <c r="AH857" s="4">
        <v>0.17327000000000006</v>
      </c>
      <c r="AI857" s="4">
        <v>0.60858000000000156</v>
      </c>
      <c r="AJ857" s="4">
        <v>0.20775000000000043</v>
      </c>
      <c r="AK857" s="3">
        <f t="shared" si="390"/>
        <v>0.34136843143054307</v>
      </c>
      <c r="AL857" s="4">
        <f t="shared" si="391"/>
        <v>6.7160753481605955</v>
      </c>
      <c r="AM857" s="4">
        <f t="shared" si="392"/>
        <v>0.29248261226704469</v>
      </c>
      <c r="AN857" s="4">
        <f t="shared" si="393"/>
        <v>0.27516941401826095</v>
      </c>
      <c r="AO857" s="4">
        <f t="shared" si="394"/>
        <v>1.7212187757251102E-2</v>
      </c>
      <c r="AP857" s="4">
        <f t="shared" si="395"/>
        <v>3.8893528595447362E-2</v>
      </c>
      <c r="AQ857" s="4">
        <f t="shared" si="396"/>
        <v>0.13660658874945122</v>
      </c>
      <c r="AR857" s="4">
        <f t="shared" si="397"/>
        <v>4.6633176924477424E-2</v>
      </c>
      <c r="AS857" s="5">
        <f t="shared" si="398"/>
        <v>7147.1266719133191</v>
      </c>
      <c r="AT857" s="5">
        <f t="shared" si="399"/>
        <v>273.69493396488826</v>
      </c>
      <c r="AU857" s="5">
        <f t="shared" si="400"/>
        <v>242.74196167295736</v>
      </c>
      <c r="AV857" s="5">
        <f t="shared" si="401"/>
        <v>31.326522288387217</v>
      </c>
      <c r="AW857" s="5">
        <f t="shared" si="402"/>
        <v>32.839600789594265</v>
      </c>
      <c r="AX857" s="5">
        <f t="shared" si="403"/>
        <v>106.77986721566984</v>
      </c>
      <c r="AY857" s="5">
        <f t="shared" si="404"/>
        <v>44.50852751058644</v>
      </c>
    </row>
    <row r="858" spans="1:51" x14ac:dyDescent="0.25">
      <c r="A858" s="2">
        <v>42829</v>
      </c>
      <c r="B858" s="299">
        <v>2017</v>
      </c>
      <c r="C858" s="1" t="s">
        <v>135</v>
      </c>
      <c r="D858" s="3">
        <v>9.9704015242268115E-2</v>
      </c>
      <c r="E858" s="3">
        <v>69.773333333333468</v>
      </c>
      <c r="F858" s="3">
        <v>1.6571187499999975</v>
      </c>
      <c r="G858" s="3">
        <v>1.3668124999999982</v>
      </c>
      <c r="H858" s="3">
        <v>0.29030625000000038</v>
      </c>
      <c r="I858" s="3">
        <v>0.21012500000000012</v>
      </c>
      <c r="J858" s="3">
        <v>0.47606666666666747</v>
      </c>
      <c r="K858" s="3">
        <v>0.11125000000000006</v>
      </c>
      <c r="L858" s="3">
        <f t="shared" si="379"/>
        <v>0.23368575829715699</v>
      </c>
      <c r="M858" s="4">
        <f t="shared" si="380"/>
        <v>17.020046677793509</v>
      </c>
      <c r="N858" s="4">
        <f t="shared" si="381"/>
        <v>0.40422661679218519</v>
      </c>
      <c r="O858" s="4">
        <f t="shared" si="382"/>
        <v>0.33341122515466604</v>
      </c>
      <c r="P858" s="4">
        <f t="shared" si="383"/>
        <v>7.0815391637519445E-2</v>
      </c>
      <c r="Q858" s="4">
        <f t="shared" si="384"/>
        <v>5.1256506423247035E-2</v>
      </c>
      <c r="R858" s="4">
        <f t="shared" si="385"/>
        <v>0.11612856232192187</v>
      </c>
      <c r="S858" s="4">
        <f t="shared" si="386"/>
        <v>2.7137591146156968E-2</v>
      </c>
      <c r="T858" s="5">
        <f t="shared" si="387"/>
        <v>12481.090689005707</v>
      </c>
      <c r="U858" s="5">
        <f t="shared" si="387"/>
        <v>377.11034381705883</v>
      </c>
      <c r="V858" s="5">
        <f t="shared" si="387"/>
        <v>311.62330680798794</v>
      </c>
      <c r="W858" s="5">
        <f t="shared" si="387"/>
        <v>63.251802616252512</v>
      </c>
      <c r="X858" s="5">
        <f t="shared" si="387"/>
        <v>38.17836270932537</v>
      </c>
      <c r="Y858" s="5">
        <f t="shared" si="387"/>
        <v>118.42899474297099</v>
      </c>
      <c r="Z858" s="5">
        <f t="shared" si="387"/>
        <v>51.850804449443004</v>
      </c>
      <c r="AA858" s="4">
        <v>0.1451568</v>
      </c>
      <c r="AB858" s="4">
        <f t="shared" si="388"/>
        <v>0.1451568</v>
      </c>
      <c r="AC858" s="3">
        <f t="shared" si="389"/>
        <v>355.13707434930649</v>
      </c>
      <c r="AD858" s="4">
        <v>29.920000000000041</v>
      </c>
      <c r="AE858" s="4">
        <v>1.3030049999999991</v>
      </c>
      <c r="AF858" s="4">
        <v>1.2258750000000014</v>
      </c>
      <c r="AG858" s="4">
        <v>7.6679999999999873E-2</v>
      </c>
      <c r="AH858" s="4">
        <v>0.17327000000000006</v>
      </c>
      <c r="AI858" s="4">
        <v>0.60858000000000156</v>
      </c>
      <c r="AJ858" s="4">
        <v>0.20775000000000043</v>
      </c>
      <c r="AK858" s="3">
        <f t="shared" si="390"/>
        <v>0.34136843143054307</v>
      </c>
      <c r="AL858" s="4">
        <f t="shared" si="391"/>
        <v>10.625701264531266</v>
      </c>
      <c r="AM858" s="4">
        <f t="shared" si="392"/>
        <v>0.46274538356251782</v>
      </c>
      <c r="AN858" s="4">
        <f t="shared" si="393"/>
        <v>0.43535366101795658</v>
      </c>
      <c r="AO858" s="4">
        <f t="shared" si="394"/>
        <v>2.7231910861104776E-2</v>
      </c>
      <c r="AP858" s="4">
        <f t="shared" si="395"/>
        <v>6.1534600872504362E-2</v>
      </c>
      <c r="AQ858" s="4">
        <f t="shared" si="396"/>
        <v>0.21612932070750154</v>
      </c>
      <c r="AR858" s="4">
        <f t="shared" si="397"/>
        <v>7.3779727196068595E-2</v>
      </c>
      <c r="AS858" s="5">
        <f t="shared" si="398"/>
        <v>7157.7523731778501</v>
      </c>
      <c r="AT858" s="5">
        <f t="shared" si="399"/>
        <v>274.15767934845076</v>
      </c>
      <c r="AU858" s="5">
        <f t="shared" si="400"/>
        <v>243.17731533397532</v>
      </c>
      <c r="AV858" s="5">
        <f t="shared" si="401"/>
        <v>31.353754199248321</v>
      </c>
      <c r="AW858" s="5">
        <f t="shared" si="402"/>
        <v>32.90113539046677</v>
      </c>
      <c r="AX858" s="5">
        <f t="shared" si="403"/>
        <v>106.99599653637733</v>
      </c>
      <c r="AY858" s="5">
        <f t="shared" si="404"/>
        <v>44.582307237782508</v>
      </c>
    </row>
    <row r="859" spans="1:51" x14ac:dyDescent="0.25">
      <c r="A859" s="2">
        <v>42830</v>
      </c>
      <c r="B859" s="299">
        <v>2017</v>
      </c>
      <c r="C859" s="1" t="s">
        <v>136</v>
      </c>
      <c r="D859" s="3">
        <v>0.13207466897546635</v>
      </c>
      <c r="E859" s="3">
        <v>122.87833333333343</v>
      </c>
      <c r="F859" s="3">
        <v>1.4973464843749997</v>
      </c>
      <c r="G859" s="3">
        <v>1.2520976562499981</v>
      </c>
      <c r="H859" s="3">
        <v>0.2452488281250004</v>
      </c>
      <c r="I859" s="3">
        <v>0.18010156249999998</v>
      </c>
      <c r="J859" s="3">
        <v>0.63055416666666664</v>
      </c>
      <c r="K859" s="3">
        <v>0.16145312499999995</v>
      </c>
      <c r="L859" s="3">
        <f t="shared" si="379"/>
        <v>0.25604957279641577</v>
      </c>
      <c r="M859" s="4">
        <f t="shared" si="380"/>
        <v>39.705756059254561</v>
      </c>
      <c r="N859" s="4">
        <f t="shared" si="381"/>
        <v>0.48383854689415912</v>
      </c>
      <c r="O859" s="4">
        <f t="shared" si="382"/>
        <v>0.40459113297511162</v>
      </c>
      <c r="P859" s="4">
        <f t="shared" si="383"/>
        <v>7.9247413919047091E-2</v>
      </c>
      <c r="Q859" s="4">
        <f t="shared" si="384"/>
        <v>5.8196335452539091E-2</v>
      </c>
      <c r="R859" s="4">
        <f t="shared" si="385"/>
        <v>0.20375137947140007</v>
      </c>
      <c r="S859" s="4">
        <f t="shared" si="386"/>
        <v>5.2170453670332392E-2</v>
      </c>
      <c r="T859" s="5">
        <f t="shared" si="387"/>
        <v>12520.796445064962</v>
      </c>
      <c r="U859" s="5">
        <f t="shared" si="387"/>
        <v>377.594182363953</v>
      </c>
      <c r="V859" s="5">
        <f t="shared" si="387"/>
        <v>312.02789794096304</v>
      </c>
      <c r="W859" s="5">
        <f t="shared" si="387"/>
        <v>63.331050030171561</v>
      </c>
      <c r="X859" s="5">
        <f t="shared" si="387"/>
        <v>38.236559044777906</v>
      </c>
      <c r="Y859" s="5">
        <f t="shared" si="387"/>
        <v>118.63274612244238</v>
      </c>
      <c r="Z859" s="5">
        <f t="shared" si="387"/>
        <v>51.902974903113339</v>
      </c>
      <c r="AA859" s="4">
        <v>0.20054453333333336</v>
      </c>
      <c r="AB859" s="4">
        <f t="shared" si="388"/>
        <v>0.20054453333333336</v>
      </c>
      <c r="AC859" s="3">
        <f t="shared" si="389"/>
        <v>490.64734717730738</v>
      </c>
      <c r="AD859" s="4">
        <v>173.56000000000003</v>
      </c>
      <c r="AE859" s="4">
        <v>1.2403790624999982</v>
      </c>
      <c r="AF859" s="4">
        <v>1.1683359375000004</v>
      </c>
      <c r="AG859" s="4">
        <v>7.1677499999999908E-2</v>
      </c>
      <c r="AH859" s="4">
        <v>0.15015687500000019</v>
      </c>
      <c r="AI859" s="4">
        <v>0.68759625000000113</v>
      </c>
      <c r="AJ859" s="4">
        <v>0.24960937500000047</v>
      </c>
      <c r="AK859" s="3">
        <f t="shared" si="390"/>
        <v>0.36301735938786761</v>
      </c>
      <c r="AL859" s="4">
        <f t="shared" si="391"/>
        <v>85.156753576093493</v>
      </c>
      <c r="AM859" s="4">
        <f t="shared" si="392"/>
        <v>0.60858869650989966</v>
      </c>
      <c r="AN859" s="4">
        <f t="shared" si="393"/>
        <v>0.5732409283462877</v>
      </c>
      <c r="AO859" s="4">
        <f t="shared" si="394"/>
        <v>3.5168375227301402E-2</v>
      </c>
      <c r="AP859" s="4">
        <f t="shared" si="395"/>
        <v>7.3674072379184635E-2</v>
      </c>
      <c r="AQ859" s="4">
        <f t="shared" si="396"/>
        <v>0.33736727599156519</v>
      </c>
      <c r="AR859" s="4">
        <f t="shared" si="397"/>
        <v>0.12247017767433596</v>
      </c>
      <c r="AS859" s="5">
        <f t="shared" si="398"/>
        <v>7242.9091267539434</v>
      </c>
      <c r="AT859" s="5">
        <f t="shared" si="399"/>
        <v>274.76626804496067</v>
      </c>
      <c r="AU859" s="5">
        <f t="shared" si="400"/>
        <v>243.7505562623216</v>
      </c>
      <c r="AV859" s="5">
        <f t="shared" si="401"/>
        <v>31.388922574475622</v>
      </c>
      <c r="AW859" s="5">
        <f t="shared" si="402"/>
        <v>32.974809462845954</v>
      </c>
      <c r="AX859" s="5">
        <f t="shared" si="403"/>
        <v>107.3333638123689</v>
      </c>
      <c r="AY859" s="5">
        <f t="shared" si="404"/>
        <v>44.704777415456846</v>
      </c>
    </row>
    <row r="860" spans="1:51" x14ac:dyDescent="0.25">
      <c r="A860" s="2">
        <v>42831</v>
      </c>
      <c r="B860" s="299">
        <v>2017</v>
      </c>
      <c r="C860" s="1" t="s">
        <v>137</v>
      </c>
      <c r="D860" s="3">
        <v>0.40249387434990269</v>
      </c>
      <c r="E860" s="3">
        <v>352.99999999999994</v>
      </c>
      <c r="F860" s="3">
        <v>0.80500000000000105</v>
      </c>
      <c r="G860" s="3">
        <v>0.75500000000000045</v>
      </c>
      <c r="H860" s="3">
        <v>4.9999999999999906E-2</v>
      </c>
      <c r="I860" s="3">
        <v>4.9999999999999906E-2</v>
      </c>
      <c r="J860" s="3">
        <v>1.299999999999998</v>
      </c>
      <c r="K860" s="3">
        <v>0.37900000000000017</v>
      </c>
      <c r="L860" s="3">
        <f t="shared" si="379"/>
        <v>0.29153846153846213</v>
      </c>
      <c r="M860" s="4">
        <f t="shared" si="380"/>
        <v>347.61027684538402</v>
      </c>
      <c r="N860" s="4">
        <f t="shared" si="381"/>
        <v>0.79270898827346903</v>
      </c>
      <c r="O860" s="4">
        <f t="shared" si="382"/>
        <v>0.74347240515089275</v>
      </c>
      <c r="P860" s="4">
        <f t="shared" si="383"/>
        <v>4.9236583122575561E-2</v>
      </c>
      <c r="Q860" s="4">
        <f t="shared" si="384"/>
        <v>4.9236583122575561E-2</v>
      </c>
      <c r="R860" s="4">
        <f t="shared" si="385"/>
        <v>1.2801511611869654</v>
      </c>
      <c r="S860" s="4">
        <f t="shared" si="386"/>
        <v>0.37321330006912362</v>
      </c>
      <c r="T860" s="5">
        <f t="shared" si="387"/>
        <v>12868.406721910345</v>
      </c>
      <c r="U860" s="5">
        <f t="shared" si="387"/>
        <v>378.38689135222648</v>
      </c>
      <c r="V860" s="5">
        <f t="shared" si="387"/>
        <v>312.77137034611394</v>
      </c>
      <c r="W860" s="5">
        <f t="shared" si="387"/>
        <v>63.380286613294139</v>
      </c>
      <c r="X860" s="5">
        <f t="shared" si="387"/>
        <v>38.285795627900484</v>
      </c>
      <c r="Y860" s="5">
        <f t="shared" si="387"/>
        <v>119.91289728362935</v>
      </c>
      <c r="Z860" s="5">
        <f t="shared" si="387"/>
        <v>52.276188203182464</v>
      </c>
      <c r="AA860" s="4">
        <v>0.44550346666666657</v>
      </c>
      <c r="AB860" s="4">
        <f t="shared" si="388"/>
        <v>0.44550346666666657</v>
      </c>
      <c r="AC860" s="3">
        <f t="shared" si="389"/>
        <v>1089.9578784078581</v>
      </c>
      <c r="AD860" s="4">
        <v>796</v>
      </c>
      <c r="AE860" s="4">
        <v>0.96899999999999864</v>
      </c>
      <c r="AF860" s="4">
        <v>0.91899999999999826</v>
      </c>
      <c r="AG860" s="4">
        <v>4.9999999999999906E-2</v>
      </c>
      <c r="AH860" s="4">
        <v>4.9999999999999906E-2</v>
      </c>
      <c r="AI860" s="4">
        <v>1.0300000000000009</v>
      </c>
      <c r="AJ860" s="4">
        <v>0.43099999999999961</v>
      </c>
      <c r="AK860" s="3">
        <f t="shared" si="390"/>
        <v>0.41844660194174682</v>
      </c>
      <c r="AL860" s="4">
        <f t="shared" si="391"/>
        <v>867.60647121265481</v>
      </c>
      <c r="AM860" s="4">
        <f t="shared" si="392"/>
        <v>1.0561691841772129</v>
      </c>
      <c r="AN860" s="4">
        <f t="shared" si="393"/>
        <v>1.0016712902568194</v>
      </c>
      <c r="AO860" s="4">
        <f t="shared" si="394"/>
        <v>5.4497893920392788E-2</v>
      </c>
      <c r="AP860" s="4">
        <f t="shared" si="395"/>
        <v>5.4497893920392788E-2</v>
      </c>
      <c r="AQ860" s="4">
        <f t="shared" si="396"/>
        <v>1.1226566147600945</v>
      </c>
      <c r="AR860" s="4">
        <f t="shared" si="397"/>
        <v>0.46977184559378626</v>
      </c>
      <c r="AS860" s="5">
        <f t="shared" si="398"/>
        <v>8110.5155979665979</v>
      </c>
      <c r="AT860" s="5">
        <f t="shared" si="399"/>
        <v>275.8224372291379</v>
      </c>
      <c r="AU860" s="5">
        <f t="shared" si="400"/>
        <v>244.7522275525784</v>
      </c>
      <c r="AV860" s="5">
        <f t="shared" si="401"/>
        <v>31.443420468396013</v>
      </c>
      <c r="AW860" s="5">
        <f t="shared" si="402"/>
        <v>33.029307356766346</v>
      </c>
      <c r="AX860" s="5">
        <f t="shared" si="403"/>
        <v>108.45602042712899</v>
      </c>
      <c r="AY860" s="5">
        <f t="shared" si="404"/>
        <v>45.174549261050629</v>
      </c>
    </row>
    <row r="861" spans="1:51" x14ac:dyDescent="0.25">
      <c r="A861" s="2">
        <v>42832</v>
      </c>
      <c r="B861" s="299">
        <v>2017</v>
      </c>
      <c r="C861" s="1" t="s">
        <v>138</v>
      </c>
      <c r="D861" s="3">
        <v>0.28501476921489377</v>
      </c>
      <c r="E861" s="3">
        <v>299.89500000000015</v>
      </c>
      <c r="F861" s="3">
        <v>0.96477226562499896</v>
      </c>
      <c r="G861" s="3">
        <v>0.86971484375000008</v>
      </c>
      <c r="H861" s="3">
        <v>9.5057421875000006E-2</v>
      </c>
      <c r="I861" s="3">
        <v>8.0023437499999878E-2</v>
      </c>
      <c r="J861" s="3">
        <v>1.1455124999999988</v>
      </c>
      <c r="K861" s="3">
        <v>0.32879687500000004</v>
      </c>
      <c r="L861" s="3">
        <f t="shared" si="379"/>
        <v>0.2870303685031812</v>
      </c>
      <c r="M861" s="4">
        <f t="shared" si="380"/>
        <v>209.11983012791069</v>
      </c>
      <c r="N861" s="4">
        <f t="shared" si="381"/>
        <v>0.67274550192440419</v>
      </c>
      <c r="O861" s="4">
        <f t="shared" si="382"/>
        <v>0.60646099596432845</v>
      </c>
      <c r="P861" s="4">
        <f t="shared" si="383"/>
        <v>6.6284505960076456E-2</v>
      </c>
      <c r="Q861" s="4">
        <f t="shared" si="384"/>
        <v>5.5801155925412037E-2</v>
      </c>
      <c r="R861" s="4">
        <f t="shared" si="385"/>
        <v>0.7987775034908815</v>
      </c>
      <c r="S861" s="4">
        <f t="shared" si="386"/>
        <v>0.22927340117903888</v>
      </c>
      <c r="T861" s="5">
        <f t="shared" si="387"/>
        <v>13077.526552038256</v>
      </c>
      <c r="U861" s="5">
        <f t="shared" si="387"/>
        <v>379.05963685415088</v>
      </c>
      <c r="V861" s="5">
        <f t="shared" si="387"/>
        <v>313.37783134207825</v>
      </c>
      <c r="W861" s="5">
        <f t="shared" si="387"/>
        <v>63.446571119254216</v>
      </c>
      <c r="X861" s="5">
        <f t="shared" si="387"/>
        <v>38.341596783825899</v>
      </c>
      <c r="Y861" s="5">
        <f t="shared" si="387"/>
        <v>120.71167478712023</v>
      </c>
      <c r="Z861" s="5">
        <f t="shared" si="387"/>
        <v>52.5054616043615</v>
      </c>
      <c r="AA861" s="4">
        <v>0.26249546666666679</v>
      </c>
      <c r="AB861" s="4">
        <f t="shared" si="388"/>
        <v>0.26249546666666679</v>
      </c>
      <c r="AC861" s="3">
        <f t="shared" si="389"/>
        <v>642.21498449921705</v>
      </c>
      <c r="AD861" s="4">
        <v>652.35999999999967</v>
      </c>
      <c r="AE861" s="4">
        <v>1.0316259374999996</v>
      </c>
      <c r="AF861" s="4">
        <v>0.97653906249999922</v>
      </c>
      <c r="AG861" s="4">
        <v>5.5002499999999878E-2</v>
      </c>
      <c r="AH861" s="4">
        <v>7.3113124999999862E-2</v>
      </c>
      <c r="AI861" s="4">
        <v>0.95098375000000124</v>
      </c>
      <c r="AJ861" s="4">
        <v>0.38914062499999957</v>
      </c>
      <c r="AK861" s="3">
        <f t="shared" si="390"/>
        <v>0.40919797525457091</v>
      </c>
      <c r="AL861" s="4">
        <f t="shared" si="391"/>
        <v>418.95536728790898</v>
      </c>
      <c r="AM861" s="4">
        <f t="shared" si="392"/>
        <v>0.66252563546055254</v>
      </c>
      <c r="AN861" s="4">
        <f t="shared" si="393"/>
        <v>0.62714801888631688</v>
      </c>
      <c r="AO861" s="4">
        <f t="shared" si="394"/>
        <v>3.5323429684918105E-2</v>
      </c>
      <c r="AP861" s="4">
        <f t="shared" si="395"/>
        <v>4.6954344438564229E-2</v>
      </c>
      <c r="AQ861" s="4">
        <f t="shared" si="396"/>
        <v>0.61073601426525803</v>
      </c>
      <c r="AR861" s="4">
        <f t="shared" si="397"/>
        <v>0.24991194045239035</v>
      </c>
      <c r="AS861" s="5">
        <f t="shared" si="398"/>
        <v>8529.4709652545062</v>
      </c>
      <c r="AT861" s="5">
        <f t="shared" si="399"/>
        <v>276.48496286459846</v>
      </c>
      <c r="AU861" s="5">
        <f t="shared" si="400"/>
        <v>245.37937557146472</v>
      </c>
      <c r="AV861" s="5">
        <f t="shared" si="401"/>
        <v>31.478743898080932</v>
      </c>
      <c r="AW861" s="5">
        <f t="shared" si="402"/>
        <v>33.076261701204906</v>
      </c>
      <c r="AX861" s="5">
        <f t="shared" si="403"/>
        <v>109.06675644139425</v>
      </c>
      <c r="AY861" s="5">
        <f t="shared" si="404"/>
        <v>45.424461201503021</v>
      </c>
    </row>
    <row r="862" spans="1:51" x14ac:dyDescent="0.25">
      <c r="A862" s="2">
        <v>42833</v>
      </c>
      <c r="B862" s="299">
        <v>2017</v>
      </c>
      <c r="C862" s="1" t="s">
        <v>139</v>
      </c>
      <c r="D862" s="3">
        <v>0.10633971673589181</v>
      </c>
      <c r="E862" s="3">
        <v>69.773333333333468</v>
      </c>
      <c r="F862" s="3">
        <v>1.6571187499999975</v>
      </c>
      <c r="G862" s="3">
        <v>1.3668124999999982</v>
      </c>
      <c r="H862" s="3">
        <v>0.29030625000000038</v>
      </c>
      <c r="I862" s="3">
        <v>0.21012500000000012</v>
      </c>
      <c r="J862" s="3">
        <v>0.47606666666666747</v>
      </c>
      <c r="K862" s="3">
        <v>0.11125000000000006</v>
      </c>
      <c r="L862" s="3">
        <f t="shared" si="379"/>
        <v>0.23368575829715699</v>
      </c>
      <c r="M862" s="4">
        <f t="shared" si="380"/>
        <v>18.152798943456531</v>
      </c>
      <c r="N862" s="4">
        <f t="shared" si="381"/>
        <v>0.43112951692406704</v>
      </c>
      <c r="O862" s="4">
        <f t="shared" si="382"/>
        <v>0.355601077382521</v>
      </c>
      <c r="P862" s="4">
        <f t="shared" si="383"/>
        <v>7.5528439541546311E-2</v>
      </c>
      <c r="Q862" s="4">
        <f t="shared" si="384"/>
        <v>5.4667832189859517E-2</v>
      </c>
      <c r="R862" s="4">
        <f t="shared" si="385"/>
        <v>0.12385738319818751</v>
      </c>
      <c r="S862" s="4">
        <f t="shared" si="386"/>
        <v>2.8943706513370002E-2</v>
      </c>
      <c r="T862" s="5">
        <f t="shared" si="387"/>
        <v>13095.679350981713</v>
      </c>
      <c r="U862" s="5">
        <f t="shared" si="387"/>
        <v>379.49076637107493</v>
      </c>
      <c r="V862" s="5">
        <f t="shared" si="387"/>
        <v>313.73343241946077</v>
      </c>
      <c r="W862" s="5">
        <f t="shared" si="387"/>
        <v>63.522099558795759</v>
      </c>
      <c r="X862" s="5">
        <f t="shared" si="387"/>
        <v>38.396264616015756</v>
      </c>
      <c r="Y862" s="5">
        <f t="shared" si="387"/>
        <v>120.83553217031842</v>
      </c>
      <c r="Z862" s="5">
        <f t="shared" si="387"/>
        <v>52.534405310874867</v>
      </c>
      <c r="AA862" s="4">
        <v>0.17396320000000001</v>
      </c>
      <c r="AB862" s="4">
        <f t="shared" si="388"/>
        <v>0.17396320000000001</v>
      </c>
      <c r="AC862" s="3">
        <f t="shared" si="389"/>
        <v>425.61410758878174</v>
      </c>
      <c r="AD862" s="4">
        <v>29.920000000000041</v>
      </c>
      <c r="AE862" s="4">
        <v>1.3030049999999991</v>
      </c>
      <c r="AF862" s="4">
        <v>1.2258750000000014</v>
      </c>
      <c r="AG862" s="4">
        <v>7.6679999999999873E-2</v>
      </c>
      <c r="AH862" s="4">
        <v>0.17327000000000006</v>
      </c>
      <c r="AI862" s="4">
        <v>0.60858000000000156</v>
      </c>
      <c r="AJ862" s="4">
        <v>0.20775000000000043</v>
      </c>
      <c r="AK862" s="3">
        <f t="shared" si="390"/>
        <v>0.34136843143054307</v>
      </c>
      <c r="AL862" s="4">
        <f t="shared" si="391"/>
        <v>12.734374099056367</v>
      </c>
      <c r="AM862" s="4">
        <f t="shared" si="392"/>
        <v>0.55457731025872026</v>
      </c>
      <c r="AN862" s="4">
        <f t="shared" si="393"/>
        <v>0.5217496941403984</v>
      </c>
      <c r="AO862" s="4">
        <f t="shared" si="394"/>
        <v>3.2636089769907728E-2</v>
      </c>
      <c r="AP862" s="4">
        <f t="shared" si="395"/>
        <v>7.3746156421908238E-2</v>
      </c>
      <c r="AQ862" s="4">
        <f t="shared" si="396"/>
        <v>0.25902023359638143</v>
      </c>
      <c r="AR862" s="4">
        <f t="shared" si="397"/>
        <v>8.8421330851569599E-2</v>
      </c>
      <c r="AS862" s="5">
        <f t="shared" si="398"/>
        <v>8542.2053393535625</v>
      </c>
      <c r="AT862" s="5">
        <f t="shared" si="399"/>
        <v>277.03954017485717</v>
      </c>
      <c r="AU862" s="5">
        <f t="shared" si="400"/>
        <v>245.90112526560512</v>
      </c>
      <c r="AV862" s="5">
        <f t="shared" si="401"/>
        <v>31.511379987850841</v>
      </c>
      <c r="AW862" s="5">
        <f t="shared" si="402"/>
        <v>33.150007857626818</v>
      </c>
      <c r="AX862" s="5">
        <f t="shared" si="403"/>
        <v>109.32577667499064</v>
      </c>
      <c r="AY862" s="5">
        <f t="shared" si="404"/>
        <v>45.512882532354588</v>
      </c>
    </row>
    <row r="863" spans="1:51" x14ac:dyDescent="0.25">
      <c r="A863" s="2">
        <v>42834</v>
      </c>
      <c r="B863" s="299">
        <v>2017</v>
      </c>
      <c r="C863" s="1" t="s">
        <v>140</v>
      </c>
      <c r="D863" s="3">
        <v>7.4960266635551762E-2</v>
      </c>
      <c r="E863" s="3">
        <v>69.773333333333468</v>
      </c>
      <c r="F863" s="3">
        <v>1.6571187499999975</v>
      </c>
      <c r="G863" s="3">
        <v>1.3668124999999982</v>
      </c>
      <c r="H863" s="3">
        <v>0.29030625000000038</v>
      </c>
      <c r="I863" s="3">
        <v>0.21012500000000012</v>
      </c>
      <c r="J863" s="3">
        <v>0.47606666666666747</v>
      </c>
      <c r="K863" s="3">
        <v>0.11125000000000006</v>
      </c>
      <c r="L863" s="3">
        <f t="shared" si="379"/>
        <v>0.23368575829715699</v>
      </c>
      <c r="M863" s="4">
        <f t="shared" si="380"/>
        <v>12.796147015913455</v>
      </c>
      <c r="N863" s="4">
        <f t="shared" si="381"/>
        <v>0.3039088737028473</v>
      </c>
      <c r="O863" s="4">
        <f t="shared" si="382"/>
        <v>0.25066788209232016</v>
      </c>
      <c r="P863" s="4">
        <f t="shared" si="383"/>
        <v>5.3240991610527283E-2</v>
      </c>
      <c r="Q863" s="4">
        <f t="shared" si="384"/>
        <v>3.8536074790542864E-2</v>
      </c>
      <c r="R863" s="4">
        <f t="shared" si="385"/>
        <v>8.7308700401909009E-2</v>
      </c>
      <c r="S863" s="4">
        <f t="shared" si="386"/>
        <v>2.0402799859359399E-2</v>
      </c>
      <c r="T863" s="5">
        <f t="shared" si="387"/>
        <v>13108.475497997626</v>
      </c>
      <c r="U863" s="5">
        <f t="shared" si="387"/>
        <v>379.79467524477775</v>
      </c>
      <c r="V863" s="5">
        <f t="shared" si="387"/>
        <v>313.9841003015531</v>
      </c>
      <c r="W863" s="5">
        <f t="shared" si="387"/>
        <v>63.575340550406288</v>
      </c>
      <c r="X863" s="5">
        <f t="shared" si="387"/>
        <v>38.434800690806298</v>
      </c>
      <c r="Y863" s="5">
        <f t="shared" si="387"/>
        <v>120.92284087072032</v>
      </c>
      <c r="Z863" s="5">
        <f t="shared" si="387"/>
        <v>52.554808110734228</v>
      </c>
      <c r="AA863" s="4">
        <v>0.13680906666666659</v>
      </c>
      <c r="AB863" s="4">
        <f t="shared" si="388"/>
        <v>0.13680906666666659</v>
      </c>
      <c r="AC863" s="3">
        <f t="shared" si="389"/>
        <v>334.71371427628054</v>
      </c>
      <c r="AD863" s="4">
        <v>29.920000000000041</v>
      </c>
      <c r="AE863" s="4">
        <v>1.3030049999999991</v>
      </c>
      <c r="AF863" s="4">
        <v>1.2258750000000014</v>
      </c>
      <c r="AG863" s="4">
        <v>7.6679999999999873E-2</v>
      </c>
      <c r="AH863" s="4">
        <v>0.17327000000000006</v>
      </c>
      <c r="AI863" s="4">
        <v>0.60858000000000156</v>
      </c>
      <c r="AJ863" s="4">
        <v>0.20775000000000043</v>
      </c>
      <c r="AK863" s="3">
        <f t="shared" si="390"/>
        <v>0.34136843143054307</v>
      </c>
      <c r="AL863" s="4">
        <f t="shared" si="391"/>
        <v>10.014634331146327</v>
      </c>
      <c r="AM863" s="4">
        <f t="shared" si="392"/>
        <v>0.43613364327056464</v>
      </c>
      <c r="AN863" s="4">
        <f t="shared" si="393"/>
        <v>0.41031717448843585</v>
      </c>
      <c r="AO863" s="4">
        <f t="shared" si="394"/>
        <v>2.5665847610705148E-2</v>
      </c>
      <c r="AP863" s="4">
        <f t="shared" si="395"/>
        <v>5.7995845272651156E-2</v>
      </c>
      <c r="AQ863" s="4">
        <f t="shared" si="396"/>
        <v>0.20370007223425932</v>
      </c>
      <c r="AR863" s="4">
        <f t="shared" si="397"/>
        <v>6.9536774140897414E-2</v>
      </c>
      <c r="AS863" s="5">
        <f t="shared" si="398"/>
        <v>8552.2199736847087</v>
      </c>
      <c r="AT863" s="5">
        <f t="shared" si="399"/>
        <v>277.47567381812775</v>
      </c>
      <c r="AU863" s="5">
        <f t="shared" si="400"/>
        <v>246.31144244009354</v>
      </c>
      <c r="AV863" s="5">
        <f t="shared" si="401"/>
        <v>31.537045835461544</v>
      </c>
      <c r="AW863" s="5">
        <f t="shared" si="402"/>
        <v>33.208003702899468</v>
      </c>
      <c r="AX863" s="5">
        <f t="shared" si="403"/>
        <v>109.52947674722489</v>
      </c>
      <c r="AY863" s="5">
        <f t="shared" si="404"/>
        <v>45.582419306495488</v>
      </c>
    </row>
    <row r="864" spans="1:51" x14ac:dyDescent="0.25">
      <c r="A864" s="2">
        <v>42835</v>
      </c>
      <c r="B864" s="299">
        <v>2017</v>
      </c>
      <c r="C864" s="1" t="s">
        <v>141</v>
      </c>
      <c r="D864" s="3">
        <v>6.4380781954133062E-2</v>
      </c>
      <c r="E864" s="3">
        <v>51.490277777777784</v>
      </c>
      <c r="F864" s="3">
        <v>1.8355953776041647</v>
      </c>
      <c r="G864" s="3">
        <v>1.5149837239583308</v>
      </c>
      <c r="H864" s="3">
        <v>0.32061165364583372</v>
      </c>
      <c r="I864" s="3">
        <v>0.1452330729166669</v>
      </c>
      <c r="J864" s="3">
        <v>0.52812847222222203</v>
      </c>
      <c r="K864" s="3">
        <v>9.3934895833333129E-2</v>
      </c>
      <c r="L864" s="3">
        <f t="shared" si="379"/>
        <v>0.17786372213200408</v>
      </c>
      <c r="M864" s="4">
        <f t="shared" si="380"/>
        <v>8.1103595717402364</v>
      </c>
      <c r="N864" s="4">
        <f t="shared" si="381"/>
        <v>0.2891291168566808</v>
      </c>
      <c r="O864" s="4">
        <f t="shared" si="382"/>
        <v>0.23862879123831365</v>
      </c>
      <c r="P864" s="4">
        <f t="shared" si="383"/>
        <v>5.0500325618367162E-2</v>
      </c>
      <c r="Q864" s="4">
        <f t="shared" si="384"/>
        <v>2.2876016481140307E-2</v>
      </c>
      <c r="R864" s="4">
        <f t="shared" si="385"/>
        <v>8.3186807192651063E-2</v>
      </c>
      <c r="S864" s="4">
        <f t="shared" si="386"/>
        <v>1.4795915159562287E-2</v>
      </c>
      <c r="T864" s="5">
        <f t="shared" si="387"/>
        <v>13116.585857569366</v>
      </c>
      <c r="U864" s="5">
        <f t="shared" si="387"/>
        <v>380.08380436163441</v>
      </c>
      <c r="V864" s="5">
        <f t="shared" si="387"/>
        <v>314.22272909279144</v>
      </c>
      <c r="W864" s="5">
        <f t="shared" si="387"/>
        <v>63.625840876024654</v>
      </c>
      <c r="X864" s="5">
        <f t="shared" si="387"/>
        <v>38.45767670728744</v>
      </c>
      <c r="Y864" s="5">
        <f t="shared" si="387"/>
        <v>121.00602767791297</v>
      </c>
      <c r="Z864" s="5">
        <f t="shared" si="387"/>
        <v>52.569604025893788</v>
      </c>
      <c r="AA864" s="4">
        <v>0.12162933333333337</v>
      </c>
      <c r="AB864" s="4">
        <f t="shared" si="388"/>
        <v>0.12162933333333337</v>
      </c>
      <c r="AC864" s="3">
        <f t="shared" si="389"/>
        <v>297.57535020788958</v>
      </c>
      <c r="AD864" s="4">
        <v>36.96041666666666</v>
      </c>
      <c r="AE864" s="4">
        <v>1.1485955729166677</v>
      </c>
      <c r="AF864" s="4">
        <v>1.088704427083335</v>
      </c>
      <c r="AG864" s="4">
        <v>5.9727083333333236E-2</v>
      </c>
      <c r="AH864" s="4">
        <v>9.4942187500000053E-2</v>
      </c>
      <c r="AI864" s="4">
        <v>0.86364895833333388</v>
      </c>
      <c r="AJ864" s="4">
        <v>0.34515885416666636</v>
      </c>
      <c r="AK864" s="3">
        <f t="shared" si="390"/>
        <v>0.39965179235872927</v>
      </c>
      <c r="AL864" s="4">
        <f t="shared" si="391"/>
        <v>10.99850893341285</v>
      </c>
      <c r="AM864" s="4">
        <f t="shared" si="392"/>
        <v>0.34179372985790896</v>
      </c>
      <c r="AN864" s="4">
        <f t="shared" si="393"/>
        <v>0.32397160116220319</v>
      </c>
      <c r="AO864" s="4">
        <f t="shared" si="394"/>
        <v>1.7773307739812443E-2</v>
      </c>
      <c r="AP864" s="4">
        <f t="shared" si="395"/>
        <v>2.8252454694815632E-2</v>
      </c>
      <c r="AQ864" s="4">
        <f t="shared" si="396"/>
        <v>0.25700064123272087</v>
      </c>
      <c r="AR864" s="4">
        <f t="shared" si="397"/>
        <v>0.10271076690599962</v>
      </c>
      <c r="AS864" s="5">
        <f t="shared" si="398"/>
        <v>8563.2184826181219</v>
      </c>
      <c r="AT864" s="5">
        <f t="shared" si="399"/>
        <v>277.81746754798564</v>
      </c>
      <c r="AU864" s="5">
        <f t="shared" si="400"/>
        <v>246.63541404125576</v>
      </c>
      <c r="AV864" s="5">
        <f t="shared" si="401"/>
        <v>31.554819143201357</v>
      </c>
      <c r="AW864" s="5">
        <f t="shared" si="402"/>
        <v>33.236256157594283</v>
      </c>
      <c r="AX864" s="5">
        <f t="shared" si="403"/>
        <v>109.78647738845761</v>
      </c>
      <c r="AY864" s="5">
        <f t="shared" si="404"/>
        <v>45.685130073401488</v>
      </c>
    </row>
    <row r="865" spans="1:51" x14ac:dyDescent="0.25">
      <c r="A865" s="2">
        <v>42836</v>
      </c>
      <c r="B865" s="299">
        <v>2017</v>
      </c>
      <c r="C865" s="1" t="s">
        <v>142</v>
      </c>
      <c r="D865" s="3">
        <v>7.1735366305382756E-2</v>
      </c>
      <c r="E865" s="3">
        <v>41.000000000000007</v>
      </c>
      <c r="F865" s="3">
        <v>1.9379999999999977</v>
      </c>
      <c r="G865" s="3">
        <v>1.599999999999997</v>
      </c>
      <c r="H865" s="3">
        <v>0.3380000000000003</v>
      </c>
      <c r="I865" s="3">
        <v>0.10800000000000003</v>
      </c>
      <c r="J865" s="3">
        <v>0.55799999999999994</v>
      </c>
      <c r="K865" s="3">
        <v>8.3999999999999839E-2</v>
      </c>
      <c r="L865" s="3">
        <f t="shared" si="379"/>
        <v>0.15053763440860188</v>
      </c>
      <c r="M865" s="4">
        <f t="shared" si="380"/>
        <v>7.1957456543534128</v>
      </c>
      <c r="N865" s="4">
        <f t="shared" si="381"/>
        <v>0.34013061166187547</v>
      </c>
      <c r="O865" s="4">
        <f t="shared" si="382"/>
        <v>0.28080958651135213</v>
      </c>
      <c r="P865" s="4">
        <f t="shared" si="383"/>
        <v>5.9321025150523302E-2</v>
      </c>
      <c r="Q865" s="4">
        <f t="shared" si="384"/>
        <v>1.8954647089516306E-2</v>
      </c>
      <c r="R865" s="4">
        <f t="shared" si="385"/>
        <v>9.7932343295834223E-2</v>
      </c>
      <c r="S865" s="4">
        <f t="shared" si="386"/>
        <v>1.4742503291845985E-2</v>
      </c>
      <c r="T865" s="5">
        <f t="shared" si="387"/>
        <v>13123.781603223719</v>
      </c>
      <c r="U865" s="5">
        <f t="shared" si="387"/>
        <v>380.4239349732963</v>
      </c>
      <c r="V865" s="5">
        <f t="shared" si="387"/>
        <v>314.50353867930278</v>
      </c>
      <c r="W865" s="5">
        <f t="shared" si="387"/>
        <v>63.685161901175178</v>
      </c>
      <c r="X865" s="5">
        <f t="shared" si="387"/>
        <v>38.476631354376956</v>
      </c>
      <c r="Y865" s="5">
        <f t="shared" si="387"/>
        <v>121.10396002120881</v>
      </c>
      <c r="Z865" s="5">
        <f t="shared" si="387"/>
        <v>52.584346529185638</v>
      </c>
      <c r="AA865" s="4">
        <v>0.16389813333333328</v>
      </c>
      <c r="AB865" s="4">
        <f t="shared" si="388"/>
        <v>0.16389813333333328</v>
      </c>
      <c r="AC865" s="3">
        <f t="shared" si="389"/>
        <v>400.98916181200281</v>
      </c>
      <c r="AD865" s="4">
        <v>41.000000000000007</v>
      </c>
      <c r="AE865" s="4">
        <v>1.0600000000000014</v>
      </c>
      <c r="AF865" s="4">
        <v>1.0100000000000013</v>
      </c>
      <c r="AG865" s="4">
        <v>4.9999999999999906E-2</v>
      </c>
      <c r="AH865" s="4">
        <v>4.9999999999999906E-2</v>
      </c>
      <c r="AI865" s="4">
        <v>1.0100000000000013</v>
      </c>
      <c r="AJ865" s="4">
        <v>0.42399999999999965</v>
      </c>
      <c r="AK865" s="3">
        <f t="shared" si="390"/>
        <v>0.4198019801980189</v>
      </c>
      <c r="AL865" s="4">
        <f t="shared" si="391"/>
        <v>16.440555634292114</v>
      </c>
      <c r="AM865" s="4">
        <f t="shared" si="392"/>
        <v>0.42504851152072354</v>
      </c>
      <c r="AN865" s="4">
        <f t="shared" si="393"/>
        <v>0.40499905343012332</v>
      </c>
      <c r="AO865" s="4">
        <f t="shared" si="394"/>
        <v>2.0049458090600096E-2</v>
      </c>
      <c r="AP865" s="4">
        <f t="shared" si="395"/>
        <v>2.0049458090600096E-2</v>
      </c>
      <c r="AQ865" s="4">
        <f t="shared" si="396"/>
        <v>0.40499905343012332</v>
      </c>
      <c r="AR865" s="4">
        <f t="shared" si="397"/>
        <v>0.17001940460828904</v>
      </c>
      <c r="AS865" s="5">
        <f t="shared" si="398"/>
        <v>8579.6590382524137</v>
      </c>
      <c r="AT865" s="5">
        <f t="shared" si="399"/>
        <v>278.24251605950639</v>
      </c>
      <c r="AU865" s="5">
        <f t="shared" si="400"/>
        <v>247.04041309468587</v>
      </c>
      <c r="AV865" s="5">
        <f t="shared" si="401"/>
        <v>31.574868601291957</v>
      </c>
      <c r="AW865" s="5">
        <f t="shared" si="402"/>
        <v>33.25630561568488</v>
      </c>
      <c r="AX865" s="5">
        <f t="shared" si="403"/>
        <v>110.19147644188773</v>
      </c>
      <c r="AY865" s="5">
        <f t="shared" si="404"/>
        <v>45.855149478009778</v>
      </c>
    </row>
    <row r="866" spans="1:51" x14ac:dyDescent="0.25">
      <c r="A866" s="2">
        <v>42837</v>
      </c>
      <c r="B866" s="299">
        <v>2017</v>
      </c>
      <c r="C866" s="1" t="s">
        <v>143</v>
      </c>
      <c r="D866" s="3">
        <v>0.10897716924362483</v>
      </c>
      <c r="E866" s="3">
        <v>59.28305555555567</v>
      </c>
      <c r="F866" s="3">
        <v>1.7595233723958306</v>
      </c>
      <c r="G866" s="3">
        <v>1.4518287760416653</v>
      </c>
      <c r="H866" s="3">
        <v>0.30769459635416685</v>
      </c>
      <c r="I866" s="3">
        <v>0.1728919270833332</v>
      </c>
      <c r="J866" s="3">
        <v>0.50593819444444521</v>
      </c>
      <c r="K866" s="3">
        <v>0.10131510416666673</v>
      </c>
      <c r="L866" s="3">
        <f t="shared" si="379"/>
        <v>0.200251938436705</v>
      </c>
      <c r="M866" s="4">
        <f t="shared" si="380"/>
        <v>15.806100156270057</v>
      </c>
      <c r="N866" s="4">
        <f t="shared" si="381"/>
        <v>0.46912566146871365</v>
      </c>
      <c r="O866" s="4">
        <f t="shared" si="382"/>
        <v>0.38708785889695929</v>
      </c>
      <c r="P866" s="4">
        <f t="shared" si="383"/>
        <v>8.2037802571754803E-2</v>
      </c>
      <c r="Q866" s="4">
        <f t="shared" si="384"/>
        <v>4.6096596912565971E-2</v>
      </c>
      <c r="R866" s="4">
        <f t="shared" si="385"/>
        <v>0.13489368419576866</v>
      </c>
      <c r="S866" s="4">
        <f t="shared" si="386"/>
        <v>2.7012721743071393E-2</v>
      </c>
      <c r="T866" s="5">
        <f t="shared" si="387"/>
        <v>13139.587703379988</v>
      </c>
      <c r="U866" s="5">
        <f t="shared" si="387"/>
        <v>380.89306063476499</v>
      </c>
      <c r="V866" s="5">
        <f t="shared" si="387"/>
        <v>314.89062653819974</v>
      </c>
      <c r="W866" s="5">
        <f t="shared" si="387"/>
        <v>63.767199703746932</v>
      </c>
      <c r="X866" s="5">
        <f t="shared" si="387"/>
        <v>38.522727951289525</v>
      </c>
      <c r="Y866" s="5">
        <f t="shared" si="387"/>
        <v>121.23885370540458</v>
      </c>
      <c r="Z866" s="5">
        <f t="shared" si="387"/>
        <v>52.611359250928707</v>
      </c>
      <c r="AA866" s="4">
        <v>0.22991093333333343</v>
      </c>
      <c r="AB866" s="4">
        <f t="shared" si="388"/>
        <v>0.22991093333333343</v>
      </c>
      <c r="AC866" s="3">
        <f t="shared" si="389"/>
        <v>562.49446271148497</v>
      </c>
      <c r="AD866" s="4">
        <v>33.959583333333377</v>
      </c>
      <c r="AE866" s="4">
        <v>1.2144094270833325</v>
      </c>
      <c r="AF866" s="4">
        <v>1.1471705729166681</v>
      </c>
      <c r="AG866" s="4">
        <v>6.6952916666666584E-2</v>
      </c>
      <c r="AH866" s="4">
        <v>0.12832781250000003</v>
      </c>
      <c r="AI866" s="4">
        <v>0.75493104166666891</v>
      </c>
      <c r="AJ866" s="4">
        <v>0.28659114583333373</v>
      </c>
      <c r="AK866" s="3">
        <f t="shared" si="390"/>
        <v>0.37962559494258385</v>
      </c>
      <c r="AL866" s="4">
        <f t="shared" si="391"/>
        <v>19.102077580989256</v>
      </c>
      <c r="AM866" s="4">
        <f t="shared" si="392"/>
        <v>0.68309857819900155</v>
      </c>
      <c r="AN866" s="4">
        <f t="shared" si="393"/>
        <v>0.64527709505118769</v>
      </c>
      <c r="AO866" s="4">
        <f t="shared" si="394"/>
        <v>3.7660644887383452E-2</v>
      </c>
      <c r="AP866" s="4">
        <f t="shared" si="395"/>
        <v>7.2183683943127699E-2</v>
      </c>
      <c r="AQ866" s="4">
        <f t="shared" si="396"/>
        <v>0.42464453066651459</v>
      </c>
      <c r="AR866" s="4">
        <f t="shared" si="397"/>
        <v>0.16120593259338989</v>
      </c>
      <c r="AS866" s="5">
        <f t="shared" si="398"/>
        <v>8598.7611158334021</v>
      </c>
      <c r="AT866" s="5">
        <f t="shared" si="399"/>
        <v>278.92561463770539</v>
      </c>
      <c r="AU866" s="5">
        <f t="shared" si="400"/>
        <v>247.68569018973707</v>
      </c>
      <c r="AV866" s="5">
        <f t="shared" si="401"/>
        <v>31.612529246179342</v>
      </c>
      <c r="AW866" s="5">
        <f t="shared" si="402"/>
        <v>33.328489299628011</v>
      </c>
      <c r="AX866" s="5">
        <f t="shared" si="403"/>
        <v>110.61612097255424</v>
      </c>
      <c r="AY866" s="5">
        <f t="shared" si="404"/>
        <v>46.016355410603168</v>
      </c>
    </row>
    <row r="867" spans="1:51" x14ac:dyDescent="0.25">
      <c r="A867" s="2">
        <v>42838</v>
      </c>
      <c r="B867" s="299">
        <v>2017</v>
      </c>
      <c r="C867" s="1" t="s">
        <v>144</v>
      </c>
      <c r="D867" s="3">
        <v>8.0057876661582664E-2</v>
      </c>
      <c r="E867" s="3">
        <v>69.773333333333468</v>
      </c>
      <c r="F867" s="3">
        <v>1.6571187499999975</v>
      </c>
      <c r="G867" s="3">
        <v>1.3668124999999982</v>
      </c>
      <c r="H867" s="3">
        <v>0.29030625000000038</v>
      </c>
      <c r="I867" s="3">
        <v>0.21012500000000012</v>
      </c>
      <c r="J867" s="3">
        <v>0.47606666666666747</v>
      </c>
      <c r="K867" s="3">
        <v>0.11125000000000006</v>
      </c>
      <c r="L867" s="3">
        <f t="shared" si="379"/>
        <v>0.23368575829715699</v>
      </c>
      <c r="M867" s="4">
        <f t="shared" si="380"/>
        <v>13.666338255227281</v>
      </c>
      <c r="N867" s="4">
        <f t="shared" si="381"/>
        <v>0.32457594161923375</v>
      </c>
      <c r="O867" s="4">
        <f t="shared" si="382"/>
        <v>0.26771434105397635</v>
      </c>
      <c r="P867" s="4">
        <f t="shared" si="383"/>
        <v>5.6861600565257575E-2</v>
      </c>
      <c r="Q867" s="4">
        <f t="shared" si="384"/>
        <v>4.115668821726965E-2</v>
      </c>
      <c r="R867" s="4">
        <f t="shared" si="385"/>
        <v>9.3246055303437783E-2</v>
      </c>
      <c r="S867" s="4">
        <f t="shared" si="386"/>
        <v>2.1790275141802495E-2</v>
      </c>
      <c r="T867" s="5">
        <f t="shared" si="387"/>
        <v>13153.254041635215</v>
      </c>
      <c r="U867" s="5">
        <f t="shared" si="387"/>
        <v>381.21763657638422</v>
      </c>
      <c r="V867" s="5">
        <f t="shared" si="387"/>
        <v>315.15834087925373</v>
      </c>
      <c r="W867" s="5">
        <f t="shared" si="387"/>
        <v>63.824061304312188</v>
      </c>
      <c r="X867" s="5">
        <f t="shared" si="387"/>
        <v>38.563884639506796</v>
      </c>
      <c r="Y867" s="5">
        <f t="shared" si="387"/>
        <v>121.33209976070802</v>
      </c>
      <c r="Z867" s="5">
        <f t="shared" si="387"/>
        <v>52.633149526070511</v>
      </c>
      <c r="AA867" s="4">
        <v>0.14794933333333332</v>
      </c>
      <c r="AB867" s="4">
        <f t="shared" si="388"/>
        <v>0.14794933333333332</v>
      </c>
      <c r="AC867" s="3">
        <f t="shared" si="389"/>
        <v>361.96921805888752</v>
      </c>
      <c r="AD867" s="4">
        <v>29.920000000000041</v>
      </c>
      <c r="AE867" s="4">
        <v>1.3030049999999991</v>
      </c>
      <c r="AF867" s="4">
        <v>1.2258750000000014</v>
      </c>
      <c r="AG867" s="4">
        <v>7.6679999999999873E-2</v>
      </c>
      <c r="AH867" s="4">
        <v>0.17327000000000006</v>
      </c>
      <c r="AI867" s="4">
        <v>0.60858000000000156</v>
      </c>
      <c r="AJ867" s="4">
        <v>0.20775000000000043</v>
      </c>
      <c r="AK867" s="3">
        <f t="shared" si="390"/>
        <v>0.34136843143054307</v>
      </c>
      <c r="AL867" s="4">
        <f t="shared" si="391"/>
        <v>10.830119004321929</v>
      </c>
      <c r="AM867" s="4">
        <f t="shared" si="392"/>
        <v>0.47164770097682035</v>
      </c>
      <c r="AN867" s="4">
        <f t="shared" si="393"/>
        <v>0.44372901518793922</v>
      </c>
      <c r="AO867" s="4">
        <f t="shared" si="394"/>
        <v>2.775579964075545E-2</v>
      </c>
      <c r="AP867" s="4">
        <f t="shared" si="395"/>
        <v>6.2718406413063463E-2</v>
      </c>
      <c r="AQ867" s="4">
        <f t="shared" si="396"/>
        <v>0.22028722672627835</v>
      </c>
      <c r="AR867" s="4">
        <f t="shared" si="397"/>
        <v>7.5199105051734036E-2</v>
      </c>
      <c r="AS867" s="5">
        <f t="shared" si="398"/>
        <v>8609.5912348377242</v>
      </c>
      <c r="AT867" s="5">
        <f t="shared" si="399"/>
        <v>279.3972623386822</v>
      </c>
      <c r="AU867" s="5">
        <f t="shared" si="400"/>
        <v>248.129419204925</v>
      </c>
      <c r="AV867" s="5">
        <f t="shared" si="401"/>
        <v>31.640285045820097</v>
      </c>
      <c r="AW867" s="5">
        <f t="shared" si="402"/>
        <v>33.391207706041072</v>
      </c>
      <c r="AX867" s="5">
        <f t="shared" si="403"/>
        <v>110.83640819928053</v>
      </c>
      <c r="AY867" s="5">
        <f t="shared" si="404"/>
        <v>46.091554515654906</v>
      </c>
    </row>
    <row r="868" spans="1:51" x14ac:dyDescent="0.25">
      <c r="A868" s="2">
        <v>42839</v>
      </c>
      <c r="B868" s="299">
        <v>2017</v>
      </c>
      <c r="C868" s="1" t="s">
        <v>145</v>
      </c>
      <c r="D868" s="3">
        <v>7.9689393396183472E-2</v>
      </c>
      <c r="E868" s="3">
        <v>69.773333333333468</v>
      </c>
      <c r="F868" s="3">
        <v>1.6571187499999975</v>
      </c>
      <c r="G868" s="3">
        <v>1.3668124999999982</v>
      </c>
      <c r="H868" s="3">
        <v>0.29030625000000038</v>
      </c>
      <c r="I868" s="3">
        <v>0.21012500000000012</v>
      </c>
      <c r="J868" s="3">
        <v>0.47606666666666747</v>
      </c>
      <c r="K868" s="3">
        <v>0.11125000000000006</v>
      </c>
      <c r="L868" s="3">
        <f t="shared" si="379"/>
        <v>0.23368575829715699</v>
      </c>
      <c r="M868" s="4">
        <f t="shared" si="380"/>
        <v>13.603436050518264</v>
      </c>
      <c r="N868" s="4">
        <f t="shared" si="381"/>
        <v>0.32308201237922352</v>
      </c>
      <c r="O868" s="4">
        <f t="shared" si="382"/>
        <v>0.26648212932541943</v>
      </c>
      <c r="P868" s="4">
        <f t="shared" si="383"/>
        <v>5.6599883053804201E-2</v>
      </c>
      <c r="Q868" s="4">
        <f t="shared" si="384"/>
        <v>4.0967255877820748E-2</v>
      </c>
      <c r="R868" s="4">
        <f t="shared" si="385"/>
        <v>9.2816870663817025E-2</v>
      </c>
      <c r="S868" s="4">
        <f t="shared" si="386"/>
        <v>2.1689980803843226E-2</v>
      </c>
      <c r="T868" s="5">
        <f t="shared" si="387"/>
        <v>13166.857477685733</v>
      </c>
      <c r="U868" s="5">
        <f t="shared" si="387"/>
        <v>381.54071858876347</v>
      </c>
      <c r="V868" s="5">
        <f t="shared" si="387"/>
        <v>315.42482300857915</v>
      </c>
      <c r="W868" s="5">
        <f t="shared" si="387"/>
        <v>63.880661187365995</v>
      </c>
      <c r="X868" s="5">
        <f t="shared" si="387"/>
        <v>38.60485189538462</v>
      </c>
      <c r="Y868" s="5">
        <f t="shared" si="387"/>
        <v>121.42491663137183</v>
      </c>
      <c r="Z868" s="5">
        <f t="shared" si="387"/>
        <v>52.654839506874353</v>
      </c>
      <c r="AA868" s="4">
        <v>0.10813706666666668</v>
      </c>
      <c r="AB868" s="4">
        <f t="shared" si="388"/>
        <v>0.10813706666666668</v>
      </c>
      <c r="AC868" s="3">
        <f t="shared" si="389"/>
        <v>264.56550078753401</v>
      </c>
      <c r="AD868" s="4">
        <v>29.920000000000041</v>
      </c>
      <c r="AE868" s="4">
        <v>1.3030049999999991</v>
      </c>
      <c r="AF868" s="4">
        <v>1.2258750000000014</v>
      </c>
      <c r="AG868" s="4">
        <v>7.6679999999999873E-2</v>
      </c>
      <c r="AH868" s="4">
        <v>0.17327000000000006</v>
      </c>
      <c r="AI868" s="4">
        <v>0.60858000000000156</v>
      </c>
      <c r="AJ868" s="4">
        <v>0.20775000000000043</v>
      </c>
      <c r="AK868" s="3">
        <f t="shared" si="390"/>
        <v>0.34136843143054307</v>
      </c>
      <c r="AL868" s="4">
        <f t="shared" si="391"/>
        <v>7.9157997835630303</v>
      </c>
      <c r="AM868" s="4">
        <f t="shared" si="392"/>
        <v>0.3447301703536606</v>
      </c>
      <c r="AN868" s="4">
        <f t="shared" si="393"/>
        <v>0.32432423327791865</v>
      </c>
      <c r="AO868" s="4">
        <f t="shared" si="394"/>
        <v>2.0286882600388079E-2</v>
      </c>
      <c r="AP868" s="4">
        <f t="shared" si="395"/>
        <v>4.5841264321456042E-2</v>
      </c>
      <c r="AQ868" s="4">
        <f t="shared" si="396"/>
        <v>0.1610092724692779</v>
      </c>
      <c r="AR868" s="4">
        <f t="shared" si="397"/>
        <v>5.4963482788610317E-2</v>
      </c>
      <c r="AS868" s="5">
        <f t="shared" si="398"/>
        <v>8617.5070346212869</v>
      </c>
      <c r="AT868" s="5">
        <f t="shared" si="399"/>
        <v>279.74199250903587</v>
      </c>
      <c r="AU868" s="5">
        <f t="shared" si="400"/>
        <v>248.45374343820291</v>
      </c>
      <c r="AV868" s="5">
        <f t="shared" si="401"/>
        <v>31.660571928420485</v>
      </c>
      <c r="AW868" s="5">
        <f t="shared" si="402"/>
        <v>33.437048970362525</v>
      </c>
      <c r="AX868" s="5">
        <f t="shared" si="403"/>
        <v>110.9974174717498</v>
      </c>
      <c r="AY868" s="5">
        <f t="shared" si="404"/>
        <v>46.146517998443514</v>
      </c>
    </row>
    <row r="869" spans="1:51" x14ac:dyDescent="0.25">
      <c r="A869" s="2">
        <v>42840</v>
      </c>
      <c r="B869" s="299">
        <v>2017</v>
      </c>
      <c r="C869" s="1" t="s">
        <v>146</v>
      </c>
      <c r="D869" s="3">
        <v>6.9151363909620317E-2</v>
      </c>
      <c r="E869" s="3">
        <v>69.773333333333468</v>
      </c>
      <c r="F869" s="3">
        <v>1.6571187499999975</v>
      </c>
      <c r="G869" s="3">
        <v>1.3668124999999982</v>
      </c>
      <c r="H869" s="3">
        <v>0.29030625000000038</v>
      </c>
      <c r="I869" s="3">
        <v>0.21012500000000012</v>
      </c>
      <c r="J869" s="3">
        <v>0.47606666666666747</v>
      </c>
      <c r="K869" s="3">
        <v>0.11125000000000006</v>
      </c>
      <c r="L869" s="3">
        <f t="shared" si="379"/>
        <v>0.23368575829715699</v>
      </c>
      <c r="M869" s="4">
        <f t="shared" si="380"/>
        <v>11.804534037219675</v>
      </c>
      <c r="N869" s="4">
        <f t="shared" si="381"/>
        <v>0.28035803585070501</v>
      </c>
      <c r="O869" s="4">
        <f t="shared" si="382"/>
        <v>0.23124285322110547</v>
      </c>
      <c r="P869" s="4">
        <f t="shared" si="383"/>
        <v>4.9115182629599685E-2</v>
      </c>
      <c r="Q869" s="4">
        <f t="shared" si="384"/>
        <v>3.5549795259470392E-2</v>
      </c>
      <c r="R869" s="4">
        <f t="shared" si="385"/>
        <v>8.0542879380647525E-2</v>
      </c>
      <c r="S869" s="4">
        <f t="shared" si="386"/>
        <v>1.8821723843503061E-2</v>
      </c>
      <c r="T869" s="5">
        <f t="shared" si="387"/>
        <v>13178.662011722952</v>
      </c>
      <c r="U869" s="5">
        <f t="shared" si="387"/>
        <v>381.82107662461419</v>
      </c>
      <c r="V869" s="5">
        <f t="shared" si="387"/>
        <v>315.65606586180024</v>
      </c>
      <c r="W869" s="5">
        <f t="shared" si="387"/>
        <v>63.929776369995594</v>
      </c>
      <c r="X869" s="5">
        <f t="shared" si="387"/>
        <v>38.64040169064409</v>
      </c>
      <c r="Y869" s="5">
        <f t="shared" si="387"/>
        <v>121.50545951075247</v>
      </c>
      <c r="Z869" s="5">
        <f t="shared" si="387"/>
        <v>52.673661230717855</v>
      </c>
      <c r="AA869" s="4">
        <v>0.10005066666666668</v>
      </c>
      <c r="AB869" s="4">
        <f t="shared" si="388"/>
        <v>0.10005066666666668</v>
      </c>
      <c r="AC869" s="3">
        <f t="shared" si="389"/>
        <v>244.78151245203591</v>
      </c>
      <c r="AD869" s="4">
        <v>29.920000000000041</v>
      </c>
      <c r="AE869" s="4">
        <v>1.3030049999999991</v>
      </c>
      <c r="AF869" s="4">
        <v>1.2258750000000014</v>
      </c>
      <c r="AG869" s="4">
        <v>7.6679999999999873E-2</v>
      </c>
      <c r="AH869" s="4">
        <v>0.17327000000000006</v>
      </c>
      <c r="AI869" s="4">
        <v>0.60858000000000156</v>
      </c>
      <c r="AJ869" s="4">
        <v>0.20775000000000043</v>
      </c>
      <c r="AK869" s="3">
        <f t="shared" si="390"/>
        <v>0.34136843143054307</v>
      </c>
      <c r="AL869" s="4">
        <f t="shared" si="391"/>
        <v>7.3238628525649245</v>
      </c>
      <c r="AM869" s="4">
        <f t="shared" si="392"/>
        <v>0.31895153463256481</v>
      </c>
      <c r="AN869" s="4">
        <f t="shared" si="393"/>
        <v>0.30007153657713986</v>
      </c>
      <c r="AO869" s="4">
        <f t="shared" si="394"/>
        <v>1.8769846374822079E-2</v>
      </c>
      <c r="AP869" s="4">
        <f t="shared" si="395"/>
        <v>4.2413292662564279E-2</v>
      </c>
      <c r="AQ869" s="4">
        <f t="shared" si="396"/>
        <v>0.1489691328480604</v>
      </c>
      <c r="AR869" s="4">
        <f t="shared" si="397"/>
        <v>5.0853359211910566E-2</v>
      </c>
      <c r="AS869" s="5">
        <f t="shared" si="398"/>
        <v>8624.830897473852</v>
      </c>
      <c r="AT869" s="5">
        <f t="shared" si="399"/>
        <v>280.06094404366843</v>
      </c>
      <c r="AU869" s="5">
        <f t="shared" si="400"/>
        <v>248.75381497478006</v>
      </c>
      <c r="AV869" s="5">
        <f t="shared" si="401"/>
        <v>31.679341774795308</v>
      </c>
      <c r="AW869" s="5">
        <f t="shared" si="402"/>
        <v>33.479462263025091</v>
      </c>
      <c r="AX869" s="5">
        <f t="shared" si="403"/>
        <v>111.14638660459786</v>
      </c>
      <c r="AY869" s="5">
        <f t="shared" si="404"/>
        <v>46.197371357655427</v>
      </c>
    </row>
    <row r="870" spans="1:51" x14ac:dyDescent="0.25">
      <c r="A870" s="2">
        <v>42841</v>
      </c>
      <c r="B870" s="299">
        <v>2017</v>
      </c>
      <c r="C870" s="1" t="s">
        <v>147</v>
      </c>
      <c r="D870" s="3">
        <v>0.16579444931322684</v>
      </c>
      <c r="E870" s="3">
        <v>69.773333333333468</v>
      </c>
      <c r="F870" s="3">
        <v>1.6571187499999975</v>
      </c>
      <c r="G870" s="3">
        <v>1.3668124999999982</v>
      </c>
      <c r="H870" s="3">
        <v>0.29030625000000038</v>
      </c>
      <c r="I870" s="3">
        <v>0.21012500000000012</v>
      </c>
      <c r="J870" s="3">
        <v>0.47606666666666747</v>
      </c>
      <c r="K870" s="3">
        <v>0.11125000000000006</v>
      </c>
      <c r="L870" s="3">
        <f t="shared" si="379"/>
        <v>0.23368575829715699</v>
      </c>
      <c r="M870" s="4">
        <f t="shared" si="380"/>
        <v>28.302062453287402</v>
      </c>
      <c r="N870" s="4">
        <f t="shared" si="381"/>
        <v>0.67217482832524444</v>
      </c>
      <c r="O870" s="4">
        <f t="shared" si="382"/>
        <v>0.55441829835085654</v>
      </c>
      <c r="P870" s="4">
        <f t="shared" si="383"/>
        <v>0.11775652997438842</v>
      </c>
      <c r="Q870" s="4">
        <f t="shared" si="384"/>
        <v>8.5232718416735256E-2</v>
      </c>
      <c r="R870" s="4">
        <f t="shared" si="385"/>
        <v>0.19310627553881646</v>
      </c>
      <c r="S870" s="4">
        <f t="shared" si="386"/>
        <v>4.5126186431228059E-2</v>
      </c>
      <c r="T870" s="5">
        <f t="shared" si="387"/>
        <v>13206.96407417624</v>
      </c>
      <c r="U870" s="5">
        <f t="shared" si="387"/>
        <v>382.49325145293943</v>
      </c>
      <c r="V870" s="5">
        <f t="shared" si="387"/>
        <v>316.21048416015111</v>
      </c>
      <c r="W870" s="5">
        <f t="shared" si="387"/>
        <v>64.04753289996998</v>
      </c>
      <c r="X870" s="5">
        <f t="shared" si="387"/>
        <v>38.725634409060824</v>
      </c>
      <c r="Y870" s="5">
        <f t="shared" si="387"/>
        <v>121.69856578629128</v>
      </c>
      <c r="Z870" s="5">
        <f t="shared" si="387"/>
        <v>52.71878741714908</v>
      </c>
      <c r="AA870" s="4">
        <v>0.20441226666666668</v>
      </c>
      <c r="AB870" s="4">
        <f t="shared" si="388"/>
        <v>0.20441226666666668</v>
      </c>
      <c r="AC870" s="3">
        <f t="shared" si="389"/>
        <v>500.11004889271646</v>
      </c>
      <c r="AD870" s="4">
        <v>29.920000000000041</v>
      </c>
      <c r="AE870" s="4">
        <v>1.3030049999999991</v>
      </c>
      <c r="AF870" s="4">
        <v>1.2258750000000014</v>
      </c>
      <c r="AG870" s="4">
        <v>7.6679999999999873E-2</v>
      </c>
      <c r="AH870" s="4">
        <v>0.17327000000000006</v>
      </c>
      <c r="AI870" s="4">
        <v>0.60858000000000156</v>
      </c>
      <c r="AJ870" s="4">
        <v>0.20775000000000043</v>
      </c>
      <c r="AK870" s="3">
        <f t="shared" si="390"/>
        <v>0.34136843143054307</v>
      </c>
      <c r="AL870" s="4">
        <f t="shared" si="391"/>
        <v>14.963292662870096</v>
      </c>
      <c r="AM870" s="4">
        <f t="shared" si="392"/>
        <v>0.65164589425745345</v>
      </c>
      <c r="AN870" s="4">
        <f t="shared" si="393"/>
        <v>0.6130724061863595</v>
      </c>
      <c r="AO870" s="4">
        <f t="shared" si="394"/>
        <v>3.8348438549093429E-2</v>
      </c>
      <c r="AP870" s="4">
        <f t="shared" si="395"/>
        <v>8.6654068171640994E-2</v>
      </c>
      <c r="AQ870" s="4">
        <f t="shared" si="396"/>
        <v>0.30435697355513014</v>
      </c>
      <c r="AR870" s="4">
        <f t="shared" si="397"/>
        <v>0.10389786265746205</v>
      </c>
      <c r="AS870" s="5">
        <f t="shared" si="398"/>
        <v>8639.7941901367212</v>
      </c>
      <c r="AT870" s="5">
        <f t="shared" si="399"/>
        <v>280.71258993792588</v>
      </c>
      <c r="AU870" s="5">
        <f t="shared" si="400"/>
        <v>249.3668873809664</v>
      </c>
      <c r="AV870" s="5">
        <f t="shared" si="401"/>
        <v>31.717690213344401</v>
      </c>
      <c r="AW870" s="5">
        <f t="shared" si="402"/>
        <v>33.566116331196731</v>
      </c>
      <c r="AX870" s="5">
        <f t="shared" si="403"/>
        <v>111.45074357815299</v>
      </c>
      <c r="AY870" s="5">
        <f t="shared" si="404"/>
        <v>46.301269220312889</v>
      </c>
    </row>
    <row r="871" spans="1:51" x14ac:dyDescent="0.25">
      <c r="A871" s="2">
        <v>42842</v>
      </c>
      <c r="B871" s="299">
        <v>2017</v>
      </c>
      <c r="C871" s="1" t="s">
        <v>148</v>
      </c>
      <c r="D871" s="3">
        <v>0.57669152048187822</v>
      </c>
      <c r="E871" s="3">
        <v>69.773333333333468</v>
      </c>
      <c r="F871" s="3">
        <v>1.6571187499999975</v>
      </c>
      <c r="G871" s="3">
        <v>1.3668124999999982</v>
      </c>
      <c r="H871" s="3">
        <v>0.29030625000000038</v>
      </c>
      <c r="I871" s="3">
        <v>0.21012500000000012</v>
      </c>
      <c r="J871" s="3">
        <v>0.47606666666666747</v>
      </c>
      <c r="K871" s="3">
        <v>0.11125000000000006</v>
      </c>
      <c r="L871" s="3">
        <f t="shared" si="379"/>
        <v>0.23368575829715699</v>
      </c>
      <c r="M871" s="4">
        <f t="shared" si="380"/>
        <v>98.444546826316923</v>
      </c>
      <c r="N871" s="4">
        <f t="shared" si="381"/>
        <v>2.3380609265403525</v>
      </c>
      <c r="O871" s="4">
        <f t="shared" si="382"/>
        <v>1.9284622180256765</v>
      </c>
      <c r="P871" s="4">
        <f t="shared" si="383"/>
        <v>0.40959870851467772</v>
      </c>
      <c r="Q871" s="4">
        <f t="shared" si="384"/>
        <v>0.29646943056391861</v>
      </c>
      <c r="R871" s="4">
        <f t="shared" si="385"/>
        <v>0.67169167675017105</v>
      </c>
      <c r="S871" s="4">
        <f t="shared" si="386"/>
        <v>0.15696477882325258</v>
      </c>
      <c r="T871" s="5">
        <f t="shared" si="387"/>
        <v>13305.408621002556</v>
      </c>
      <c r="U871" s="5">
        <f t="shared" si="387"/>
        <v>384.83131237947981</v>
      </c>
      <c r="V871" s="5">
        <f t="shared" si="387"/>
        <v>318.1389463781768</v>
      </c>
      <c r="W871" s="5">
        <f t="shared" si="387"/>
        <v>64.457131608484659</v>
      </c>
      <c r="X871" s="5">
        <f t="shared" si="387"/>
        <v>39.022103839624741</v>
      </c>
      <c r="Y871" s="5">
        <f t="shared" si="387"/>
        <v>122.37025746304145</v>
      </c>
      <c r="Z871" s="5">
        <f t="shared" si="387"/>
        <v>52.875752195972332</v>
      </c>
      <c r="AA871" s="4">
        <v>0.41001440000000006</v>
      </c>
      <c r="AB871" s="4">
        <f t="shared" si="388"/>
        <v>0.41001440000000006</v>
      </c>
      <c r="AC871" s="3">
        <f t="shared" si="389"/>
        <v>1003.1311964516048</v>
      </c>
      <c r="AD871" s="4">
        <v>29.920000000000041</v>
      </c>
      <c r="AE871" s="4">
        <v>1.3030049999999991</v>
      </c>
      <c r="AF871" s="4">
        <v>1.2258750000000014</v>
      </c>
      <c r="AG871" s="4">
        <v>7.6679999999999873E-2</v>
      </c>
      <c r="AH871" s="4">
        <v>0.17327000000000006</v>
      </c>
      <c r="AI871" s="4">
        <v>0.60858000000000156</v>
      </c>
      <c r="AJ871" s="4">
        <v>0.20775000000000043</v>
      </c>
      <c r="AK871" s="3">
        <f t="shared" si="390"/>
        <v>0.34136843143054307</v>
      </c>
      <c r="AL871" s="4">
        <f t="shared" si="391"/>
        <v>30.013685397832059</v>
      </c>
      <c r="AM871" s="4">
        <f t="shared" si="392"/>
        <v>1.3070849646324225</v>
      </c>
      <c r="AN871" s="4">
        <f t="shared" si="393"/>
        <v>1.2297134554501123</v>
      </c>
      <c r="AO871" s="4">
        <f t="shared" si="394"/>
        <v>7.6920100143908932E-2</v>
      </c>
      <c r="AP871" s="4">
        <f t="shared" si="395"/>
        <v>0.17381254240916963</v>
      </c>
      <c r="AQ871" s="4">
        <f t="shared" si="396"/>
        <v>0.61048558353651927</v>
      </c>
      <c r="AR871" s="4">
        <f t="shared" si="397"/>
        <v>0.20840050606282134</v>
      </c>
      <c r="AS871" s="5">
        <f t="shared" si="398"/>
        <v>8669.8078755345541</v>
      </c>
      <c r="AT871" s="5">
        <f t="shared" si="399"/>
        <v>282.01967490255828</v>
      </c>
      <c r="AU871" s="5">
        <f t="shared" si="400"/>
        <v>250.59660083641651</v>
      </c>
      <c r="AV871" s="5">
        <f t="shared" si="401"/>
        <v>31.79461031348831</v>
      </c>
      <c r="AW871" s="5">
        <f t="shared" si="402"/>
        <v>33.739928873605898</v>
      </c>
      <c r="AX871" s="5">
        <f t="shared" si="403"/>
        <v>112.06122916168951</v>
      </c>
      <c r="AY871" s="5">
        <f t="shared" si="404"/>
        <v>46.509669726375712</v>
      </c>
    </row>
    <row r="872" spans="1:51" x14ac:dyDescent="0.25">
      <c r="A872" s="2">
        <v>42843</v>
      </c>
      <c r="B872" s="299">
        <v>2017</v>
      </c>
      <c r="C872" s="1" t="s">
        <v>149</v>
      </c>
      <c r="D872" s="3">
        <v>0.13436104670144519</v>
      </c>
      <c r="E872" s="3">
        <v>65.29388888888893</v>
      </c>
      <c r="F872" s="3">
        <v>1.1550518229166671</v>
      </c>
      <c r="G872" s="3">
        <v>0.97273177083333595</v>
      </c>
      <c r="H872" s="3">
        <v>0.18232005208333368</v>
      </c>
      <c r="I872" s="3">
        <v>0.13673437500000021</v>
      </c>
      <c r="J872" s="3">
        <v>0.57778611111111144</v>
      </c>
      <c r="K872" s="3">
        <v>0.14230208333333347</v>
      </c>
      <c r="L872" s="3">
        <f t="shared" si="379"/>
        <v>0.24628851506949428</v>
      </c>
      <c r="M872" s="4">
        <f t="shared" si="380"/>
        <v>21.463697618135825</v>
      </c>
      <c r="N872" s="4">
        <f t="shared" si="381"/>
        <v>0.37969377352523892</v>
      </c>
      <c r="O872" s="4">
        <f t="shared" si="382"/>
        <v>0.31976071494607206</v>
      </c>
      <c r="P872" s="4">
        <f t="shared" si="383"/>
        <v>5.9933058579167711E-2</v>
      </c>
      <c r="Q872" s="4">
        <f t="shared" si="384"/>
        <v>4.4947932018553953E-2</v>
      </c>
      <c r="R872" s="4">
        <f t="shared" si="385"/>
        <v>0.18993242074998962</v>
      </c>
      <c r="S872" s="4">
        <f t="shared" si="386"/>
        <v>4.6778173870069335E-2</v>
      </c>
      <c r="T872" s="5">
        <f t="shared" si="387"/>
        <v>13326.872318620692</v>
      </c>
      <c r="U872" s="5">
        <f t="shared" si="387"/>
        <v>385.21100615300503</v>
      </c>
      <c r="V872" s="5">
        <f t="shared" si="387"/>
        <v>318.45870709312288</v>
      </c>
      <c r="W872" s="5">
        <f t="shared" ref="W872:Z935" si="405">W871+P872</f>
        <v>64.517064667063821</v>
      </c>
      <c r="X872" s="5">
        <f t="shared" si="405"/>
        <v>39.067051771643293</v>
      </c>
      <c r="Y872" s="5">
        <f t="shared" si="405"/>
        <v>122.56018988379144</v>
      </c>
      <c r="Z872" s="5">
        <f t="shared" si="405"/>
        <v>52.922530369842399</v>
      </c>
      <c r="AA872" s="4">
        <v>0.16454026666666674</v>
      </c>
      <c r="AB872" s="4">
        <f t="shared" si="388"/>
        <v>0.16454026666666674</v>
      </c>
      <c r="AC872" s="3">
        <f t="shared" si="389"/>
        <v>402.56018950992814</v>
      </c>
      <c r="AD872" s="4">
        <v>38.665000000000006</v>
      </c>
      <c r="AE872" s="4">
        <v>1.1705443749999975</v>
      </c>
      <c r="AF872" s="4">
        <v>1.1058489583333331</v>
      </c>
      <c r="AG872" s="4">
        <v>6.4451666666666615E-2</v>
      </c>
      <c r="AH872" s="4">
        <v>0.11677125000000026</v>
      </c>
      <c r="AI872" s="4">
        <v>0.75589750000000056</v>
      </c>
      <c r="AJ872" s="4">
        <v>0.27019791666666698</v>
      </c>
      <c r="AK872" s="3">
        <f t="shared" si="390"/>
        <v>0.35745311588762602</v>
      </c>
      <c r="AL872" s="4">
        <f t="shared" si="391"/>
        <v>15.564989727401374</v>
      </c>
      <c r="AM872" s="4">
        <f t="shared" si="392"/>
        <v>0.47121456542977935</v>
      </c>
      <c r="AN872" s="4">
        <f t="shared" si="393"/>
        <v>0.44517076623602314</v>
      </c>
      <c r="AO872" s="4">
        <f t="shared" si="394"/>
        <v>2.5945675147564032E-2</v>
      </c>
      <c r="AP872" s="4">
        <f t="shared" si="395"/>
        <v>4.7007456529311299E-2</v>
      </c>
      <c r="AQ872" s="4">
        <f t="shared" si="396"/>
        <v>0.30429424085008111</v>
      </c>
      <c r="AR872" s="4">
        <f t="shared" si="397"/>
        <v>0.10877092453852123</v>
      </c>
      <c r="AS872" s="5">
        <f t="shared" si="398"/>
        <v>8685.3728652619557</v>
      </c>
      <c r="AT872" s="5">
        <f t="shared" si="399"/>
        <v>282.49088946798804</v>
      </c>
      <c r="AU872" s="5">
        <f t="shared" si="400"/>
        <v>251.04177160265255</v>
      </c>
      <c r="AV872" s="5">
        <f t="shared" si="401"/>
        <v>31.820555988635874</v>
      </c>
      <c r="AW872" s="5">
        <f t="shared" si="402"/>
        <v>33.786936330135212</v>
      </c>
      <c r="AX872" s="5">
        <f t="shared" si="403"/>
        <v>112.36552340253959</v>
      </c>
      <c r="AY872" s="5">
        <f t="shared" si="404"/>
        <v>46.618440650914231</v>
      </c>
    </row>
    <row r="873" spans="1:51" x14ac:dyDescent="0.25">
      <c r="A873" s="2">
        <v>42844</v>
      </c>
      <c r="B873" s="299">
        <v>2017</v>
      </c>
      <c r="C873" s="1" t="s">
        <v>150</v>
      </c>
      <c r="D873" s="3">
        <v>7.9355531445835778E-2</v>
      </c>
      <c r="E873" s="3">
        <v>60</v>
      </c>
      <c r="F873" s="3">
        <v>0.56170000000000031</v>
      </c>
      <c r="G873" s="3">
        <v>0.50699999999999967</v>
      </c>
      <c r="H873" s="3">
        <v>5.4700000000000082E-2</v>
      </c>
      <c r="I873" s="3">
        <v>4.9999999999999906E-2</v>
      </c>
      <c r="J873" s="3">
        <v>0.69799999999999995</v>
      </c>
      <c r="K873" s="3">
        <v>0.17900000000000005</v>
      </c>
      <c r="L873" s="3">
        <f t="shared" si="379"/>
        <v>0.25644699140401156</v>
      </c>
      <c r="M873" s="4">
        <f t="shared" si="380"/>
        <v>11.648958066494371</v>
      </c>
      <c r="N873" s="4">
        <f t="shared" si="381"/>
        <v>0.10905366243249821</v>
      </c>
      <c r="O873" s="4">
        <f t="shared" si="382"/>
        <v>9.8433695661877374E-2</v>
      </c>
      <c r="P873" s="4">
        <f t="shared" si="383"/>
        <v>1.061996677062072E-2</v>
      </c>
      <c r="Q873" s="4">
        <f t="shared" si="384"/>
        <v>9.7074650554119582E-3</v>
      </c>
      <c r="R873" s="4">
        <f t="shared" si="385"/>
        <v>0.13551621217355117</v>
      </c>
      <c r="S873" s="4">
        <f t="shared" si="386"/>
        <v>3.4752724898374887E-2</v>
      </c>
      <c r="T873" s="5">
        <f t="shared" ref="T873:Y936" si="406">T872+M873</f>
        <v>13338.521276687186</v>
      </c>
      <c r="U873" s="5">
        <f t="shared" si="406"/>
        <v>385.3200598154375</v>
      </c>
      <c r="V873" s="5">
        <f t="shared" si="406"/>
        <v>318.55714078878475</v>
      </c>
      <c r="W873" s="5">
        <f t="shared" si="405"/>
        <v>64.52768463383444</v>
      </c>
      <c r="X873" s="5">
        <f t="shared" si="405"/>
        <v>39.076759236698706</v>
      </c>
      <c r="Y873" s="5">
        <f t="shared" si="405"/>
        <v>122.69570609596499</v>
      </c>
      <c r="Z873" s="5">
        <f t="shared" si="405"/>
        <v>52.957283094740774</v>
      </c>
      <c r="AA873" s="4">
        <v>9.8982933333333259E-2</v>
      </c>
      <c r="AB873" s="4">
        <f t="shared" si="388"/>
        <v>9.8982933333333259E-2</v>
      </c>
      <c r="AC873" s="3">
        <f t="shared" si="389"/>
        <v>242.16922221013701</v>
      </c>
      <c r="AD873" s="4">
        <v>49</v>
      </c>
      <c r="AE873" s="4">
        <v>1.0139999999999993</v>
      </c>
      <c r="AF873" s="4">
        <v>0.96399999999999897</v>
      </c>
      <c r="AG873" s="4">
        <v>4.9999999999999906E-2</v>
      </c>
      <c r="AH873" s="4">
        <v>4.9999999999999906E-2</v>
      </c>
      <c r="AI873" s="4">
        <v>0.93000000000000183</v>
      </c>
      <c r="AJ873" s="4">
        <v>0.34400000000000047</v>
      </c>
      <c r="AK873" s="3">
        <f t="shared" si="390"/>
        <v>0.36989247311827933</v>
      </c>
      <c r="AL873" s="4">
        <f t="shared" si="391"/>
        <v>11.866291888296715</v>
      </c>
      <c r="AM873" s="4">
        <f t="shared" si="392"/>
        <v>0.24555959132107885</v>
      </c>
      <c r="AN873" s="4">
        <f t="shared" si="393"/>
        <v>0.23345113021057187</v>
      </c>
      <c r="AO873" s="4">
        <f t="shared" si="394"/>
        <v>1.210846111050683E-2</v>
      </c>
      <c r="AP873" s="4">
        <f t="shared" si="395"/>
        <v>1.210846111050683E-2</v>
      </c>
      <c r="AQ873" s="4">
        <f t="shared" si="396"/>
        <v>0.22521737665542793</v>
      </c>
      <c r="AR873" s="4">
        <f t="shared" si="397"/>
        <v>8.3306212440287256E-2</v>
      </c>
      <c r="AS873" s="5">
        <f t="shared" si="398"/>
        <v>8697.2391571502521</v>
      </c>
      <c r="AT873" s="5">
        <f t="shared" si="399"/>
        <v>282.73644905930911</v>
      </c>
      <c r="AU873" s="5">
        <f t="shared" si="400"/>
        <v>251.27522273286311</v>
      </c>
      <c r="AV873" s="5">
        <f t="shared" si="401"/>
        <v>31.832664449746382</v>
      </c>
      <c r="AW873" s="5">
        <f t="shared" si="402"/>
        <v>33.79904479124572</v>
      </c>
      <c r="AX873" s="5">
        <f t="shared" si="403"/>
        <v>112.59074077919502</v>
      </c>
      <c r="AY873" s="5">
        <f t="shared" si="404"/>
        <v>46.701746863354515</v>
      </c>
    </row>
    <row r="874" spans="1:51" x14ac:dyDescent="0.25">
      <c r="A874" s="2">
        <v>42845</v>
      </c>
      <c r="B874" s="299">
        <v>2017</v>
      </c>
      <c r="C874" s="1" t="s">
        <v>151</v>
      </c>
      <c r="D874" s="3">
        <v>7.4544708711776556E-2</v>
      </c>
      <c r="E874" s="3">
        <v>64.479444444444539</v>
      </c>
      <c r="F874" s="3">
        <v>1.0637669270833321</v>
      </c>
      <c r="G874" s="3">
        <v>0.90108072916666648</v>
      </c>
      <c r="H874" s="3">
        <v>0.16268619791666683</v>
      </c>
      <c r="I874" s="3">
        <v>0.12339062499999986</v>
      </c>
      <c r="J874" s="3">
        <v>0.59628055555555626</v>
      </c>
      <c r="K874" s="3">
        <v>0.14794791666666676</v>
      </c>
      <c r="L874" s="3">
        <f t="shared" si="379"/>
        <v>0.24811796274125236</v>
      </c>
      <c r="M874" s="4">
        <f t="shared" si="380"/>
        <v>11.759713359503484</v>
      </c>
      <c r="N874" s="4">
        <f t="shared" si="381"/>
        <v>0.19400902491643038</v>
      </c>
      <c r="O874" s="4">
        <f t="shared" si="382"/>
        <v>0.16433843653696933</v>
      </c>
      <c r="P874" s="4">
        <f t="shared" si="383"/>
        <v>2.9670588379461276E-2</v>
      </c>
      <c r="Q874" s="4">
        <f t="shared" si="384"/>
        <v>2.2503890871767622E-2</v>
      </c>
      <c r="R874" s="4">
        <f t="shared" si="385"/>
        <v>0.10874920644237943</v>
      </c>
      <c r="S874" s="4">
        <f t="shared" si="386"/>
        <v>2.6982631552211062E-2</v>
      </c>
      <c r="T874" s="5">
        <f t="shared" si="406"/>
        <v>13350.280990046689</v>
      </c>
      <c r="U874" s="5">
        <f t="shared" si="406"/>
        <v>385.51406884035396</v>
      </c>
      <c r="V874" s="5">
        <f t="shared" si="406"/>
        <v>318.72147922532173</v>
      </c>
      <c r="W874" s="5">
        <f t="shared" si="405"/>
        <v>64.5573552222139</v>
      </c>
      <c r="X874" s="5">
        <f t="shared" si="405"/>
        <v>39.099263127570474</v>
      </c>
      <c r="Y874" s="5">
        <f t="shared" si="405"/>
        <v>122.80445530240738</v>
      </c>
      <c r="Z874" s="5">
        <f t="shared" si="405"/>
        <v>52.984265726292982</v>
      </c>
      <c r="AA874" s="4">
        <v>8.0331199999999992E-2</v>
      </c>
      <c r="AB874" s="4">
        <f t="shared" si="388"/>
        <v>8.0331199999999992E-2</v>
      </c>
      <c r="AC874" s="3">
        <f t="shared" si="389"/>
        <v>196.53634791459305</v>
      </c>
      <c r="AD874" s="4">
        <v>40.255000000000031</v>
      </c>
      <c r="AE874" s="4">
        <v>1.146460625</v>
      </c>
      <c r="AF874" s="4">
        <v>1.0840260416666672</v>
      </c>
      <c r="AG874" s="4">
        <v>6.222833333333324E-2</v>
      </c>
      <c r="AH874" s="4">
        <v>0.10649874999999996</v>
      </c>
      <c r="AI874" s="4">
        <v>0.78268250000000139</v>
      </c>
      <c r="AJ874" s="4">
        <v>0.28155208333333365</v>
      </c>
      <c r="AK874" s="3">
        <f t="shared" si="390"/>
        <v>0.35972707110908081</v>
      </c>
      <c r="AL874" s="4">
        <f t="shared" si="391"/>
        <v>7.9115706853019514</v>
      </c>
      <c r="AM874" s="4">
        <f t="shared" si="392"/>
        <v>0.22532118426538184</v>
      </c>
      <c r="AN874" s="4">
        <f t="shared" si="393"/>
        <v>0.21305051927347929</v>
      </c>
      <c r="AO874" s="4">
        <f t="shared" si="394"/>
        <v>1.2230129370145252E-2</v>
      </c>
      <c r="AP874" s="4">
        <f t="shared" si="395"/>
        <v>2.0930875382469263E-2</v>
      </c>
      <c r="AQ874" s="4">
        <f t="shared" si="396"/>
        <v>0.15382556012666376</v>
      </c>
      <c r="AR874" s="4">
        <f t="shared" si="397"/>
        <v>5.5335218206078569E-2</v>
      </c>
      <c r="AS874" s="5">
        <f t="shared" si="398"/>
        <v>8705.1507278355548</v>
      </c>
      <c r="AT874" s="5">
        <f t="shared" si="399"/>
        <v>282.96177024357451</v>
      </c>
      <c r="AU874" s="5">
        <f t="shared" si="400"/>
        <v>251.48827325213659</v>
      </c>
      <c r="AV874" s="5">
        <f t="shared" si="401"/>
        <v>31.844894579116527</v>
      </c>
      <c r="AW874" s="5">
        <f t="shared" si="402"/>
        <v>33.819975666628189</v>
      </c>
      <c r="AX874" s="5">
        <f t="shared" si="403"/>
        <v>112.74456633932168</v>
      </c>
      <c r="AY874" s="5">
        <f t="shared" si="404"/>
        <v>46.757082081560597</v>
      </c>
    </row>
    <row r="875" spans="1:51" x14ac:dyDescent="0.25">
      <c r="A875" s="2">
        <v>42846</v>
      </c>
      <c r="B875" s="299">
        <v>2017</v>
      </c>
      <c r="C875" s="1" t="s">
        <v>152</v>
      </c>
      <c r="D875" s="3">
        <v>7.3328506058028375E-2</v>
      </c>
      <c r="E875" s="3">
        <v>69.773333333333468</v>
      </c>
      <c r="F875" s="3">
        <v>1.6571187499999975</v>
      </c>
      <c r="G875" s="3">
        <v>1.3668124999999982</v>
      </c>
      <c r="H875" s="3">
        <v>0.29030625000000038</v>
      </c>
      <c r="I875" s="3">
        <v>0.21012500000000012</v>
      </c>
      <c r="J875" s="3">
        <v>0.47606666666666747</v>
      </c>
      <c r="K875" s="3">
        <v>0.11125000000000006</v>
      </c>
      <c r="L875" s="3">
        <f t="shared" si="379"/>
        <v>0.23368575829715699</v>
      </c>
      <c r="M875" s="4">
        <f t="shared" si="380"/>
        <v>12.517596135801481</v>
      </c>
      <c r="N875" s="4">
        <f t="shared" si="381"/>
        <v>0.29729328198305144</v>
      </c>
      <c r="O875" s="4">
        <f t="shared" si="382"/>
        <v>0.24521125838474736</v>
      </c>
      <c r="P875" s="4">
        <f t="shared" si="383"/>
        <v>5.2082023598304272E-2</v>
      </c>
      <c r="Q875" s="4">
        <f t="shared" si="384"/>
        <v>3.7697208408684547E-2</v>
      </c>
      <c r="R875" s="4">
        <f t="shared" si="385"/>
        <v>8.5408134918553757E-2</v>
      </c>
      <c r="S875" s="4">
        <f t="shared" si="386"/>
        <v>1.9958664773188129E-2</v>
      </c>
      <c r="T875" s="5">
        <f t="shared" si="406"/>
        <v>13362.798586182491</v>
      </c>
      <c r="U875" s="5">
        <f t="shared" si="406"/>
        <v>385.81136212233702</v>
      </c>
      <c r="V875" s="5">
        <f t="shared" si="406"/>
        <v>318.96669048370649</v>
      </c>
      <c r="W875" s="5">
        <f t="shared" si="405"/>
        <v>64.609437245812202</v>
      </c>
      <c r="X875" s="5">
        <f t="shared" si="405"/>
        <v>39.136960335979161</v>
      </c>
      <c r="Y875" s="5">
        <f t="shared" si="405"/>
        <v>122.88986343732593</v>
      </c>
      <c r="Z875" s="5">
        <f t="shared" si="405"/>
        <v>53.004224391066167</v>
      </c>
      <c r="AA875" s="4">
        <v>7.0512533333333308E-2</v>
      </c>
      <c r="AB875" s="4">
        <f t="shared" si="388"/>
        <v>7.0512533333333308E-2</v>
      </c>
      <c r="AC875" s="3">
        <f t="shared" si="389"/>
        <v>172.51423834748314</v>
      </c>
      <c r="AD875" s="4">
        <v>29.920000000000041</v>
      </c>
      <c r="AE875" s="4">
        <v>1.3030049999999991</v>
      </c>
      <c r="AF875" s="4">
        <v>1.2258750000000014</v>
      </c>
      <c r="AG875" s="4">
        <v>7.6679999999999873E-2</v>
      </c>
      <c r="AH875" s="4">
        <v>0.17327000000000006</v>
      </c>
      <c r="AI875" s="4">
        <v>0.60858000000000156</v>
      </c>
      <c r="AJ875" s="4">
        <v>0.20775000000000043</v>
      </c>
      <c r="AK875" s="3">
        <f t="shared" si="390"/>
        <v>0.34136843143054307</v>
      </c>
      <c r="AL875" s="4">
        <f t="shared" si="391"/>
        <v>5.1616260113567032</v>
      </c>
      <c r="AM875" s="4">
        <f t="shared" si="392"/>
        <v>0.22478691513796215</v>
      </c>
      <c r="AN875" s="4">
        <f t="shared" si="393"/>
        <v>0.21148089193422115</v>
      </c>
      <c r="AO875" s="4">
        <f t="shared" si="394"/>
        <v>1.3228391796484986E-2</v>
      </c>
      <c r="AP875" s="4">
        <f t="shared" si="395"/>
        <v>2.9891542078468419E-2</v>
      </c>
      <c r="AQ875" s="4">
        <f t="shared" si="396"/>
        <v>0.10498871517351158</v>
      </c>
      <c r="AR875" s="4">
        <f t="shared" si="397"/>
        <v>3.58398330166897E-2</v>
      </c>
      <c r="AS875" s="5">
        <f t="shared" si="398"/>
        <v>8710.3123538469117</v>
      </c>
      <c r="AT875" s="5">
        <f t="shared" si="399"/>
        <v>283.18655715871245</v>
      </c>
      <c r="AU875" s="5">
        <f t="shared" si="400"/>
        <v>251.69975414407082</v>
      </c>
      <c r="AV875" s="5">
        <f t="shared" si="401"/>
        <v>31.858122970913012</v>
      </c>
      <c r="AW875" s="5">
        <f t="shared" si="402"/>
        <v>33.849867208706655</v>
      </c>
      <c r="AX875" s="5">
        <f t="shared" si="403"/>
        <v>112.84955505449518</v>
      </c>
      <c r="AY875" s="5">
        <f t="shared" si="404"/>
        <v>46.792921914577285</v>
      </c>
    </row>
    <row r="876" spans="1:51" x14ac:dyDescent="0.25">
      <c r="A876" s="2">
        <v>42847</v>
      </c>
      <c r="B876" s="299">
        <v>2017</v>
      </c>
      <c r="C876" s="1" t="s">
        <v>153</v>
      </c>
      <c r="D876" s="3">
        <v>7.6064906368435645E-2</v>
      </c>
      <c r="E876" s="3">
        <v>69.773333333333468</v>
      </c>
      <c r="F876" s="3">
        <v>1.6571187499999975</v>
      </c>
      <c r="G876" s="3">
        <v>1.3668124999999982</v>
      </c>
      <c r="H876" s="3">
        <v>0.29030625000000038</v>
      </c>
      <c r="I876" s="3">
        <v>0.21012500000000012</v>
      </c>
      <c r="J876" s="3">
        <v>0.47606666666666747</v>
      </c>
      <c r="K876" s="3">
        <v>0.11125000000000006</v>
      </c>
      <c r="L876" s="3">
        <f t="shared" si="379"/>
        <v>0.23368575829715699</v>
      </c>
      <c r="M876" s="4">
        <f t="shared" si="380"/>
        <v>12.984715347591418</v>
      </c>
      <c r="N876" s="4">
        <f t="shared" si="381"/>
        <v>0.30838737721058329</v>
      </c>
      <c r="O876" s="4">
        <f t="shared" si="382"/>
        <v>0.25436180841815981</v>
      </c>
      <c r="P876" s="4">
        <f t="shared" si="383"/>
        <v>5.4025568792423692E-2</v>
      </c>
      <c r="Q876" s="4">
        <f t="shared" si="384"/>
        <v>3.9103955366128082E-2</v>
      </c>
      <c r="R876" s="4">
        <f t="shared" si="385"/>
        <v>8.8595310813252726E-2</v>
      </c>
      <c r="S876" s="4">
        <f t="shared" si="386"/>
        <v>2.0703462388967274E-2</v>
      </c>
      <c r="T876" s="5">
        <f t="shared" si="406"/>
        <v>13375.783301530082</v>
      </c>
      <c r="U876" s="5">
        <f t="shared" si="406"/>
        <v>386.11974949954759</v>
      </c>
      <c r="V876" s="5">
        <f t="shared" si="406"/>
        <v>319.22105229212463</v>
      </c>
      <c r="W876" s="5">
        <f t="shared" si="405"/>
        <v>64.663462814604628</v>
      </c>
      <c r="X876" s="5">
        <f t="shared" si="405"/>
        <v>39.176064291345291</v>
      </c>
      <c r="Y876" s="5">
        <f t="shared" si="405"/>
        <v>122.97845874813918</v>
      </c>
      <c r="Z876" s="5">
        <f t="shared" si="405"/>
        <v>53.024927853455132</v>
      </c>
      <c r="AA876" s="4">
        <v>8.893280000000002E-2</v>
      </c>
      <c r="AB876" s="4">
        <f t="shared" si="388"/>
        <v>8.893280000000002E-2</v>
      </c>
      <c r="AC876" s="3">
        <f t="shared" si="389"/>
        <v>217.58081196121717</v>
      </c>
      <c r="AD876" s="4">
        <v>29.920000000000041</v>
      </c>
      <c r="AE876" s="4">
        <v>1.3030049999999991</v>
      </c>
      <c r="AF876" s="4">
        <v>1.2258750000000014</v>
      </c>
      <c r="AG876" s="4">
        <v>7.6679999999999873E-2</v>
      </c>
      <c r="AH876" s="4">
        <v>0.17327000000000006</v>
      </c>
      <c r="AI876" s="4">
        <v>0.60858000000000156</v>
      </c>
      <c r="AJ876" s="4">
        <v>0.20775000000000043</v>
      </c>
      <c r="AK876" s="3">
        <f t="shared" si="390"/>
        <v>0.34136843143054307</v>
      </c>
      <c r="AL876" s="4">
        <f t="shared" si="391"/>
        <v>6.5100178938796276</v>
      </c>
      <c r="AM876" s="4">
        <f t="shared" si="392"/>
        <v>0.28350888588952561</v>
      </c>
      <c r="AN876" s="4">
        <f t="shared" si="393"/>
        <v>0.2667268778629574</v>
      </c>
      <c r="AO876" s="4">
        <f t="shared" si="394"/>
        <v>1.6684096661186108E-2</v>
      </c>
      <c r="AP876" s="4">
        <f t="shared" si="395"/>
        <v>3.770022728852012E-2</v>
      </c>
      <c r="AQ876" s="4">
        <f t="shared" si="396"/>
        <v>0.13241533054335788</v>
      </c>
      <c r="AR876" s="4">
        <f t="shared" si="397"/>
        <v>4.5202413684942967E-2</v>
      </c>
      <c r="AS876" s="5">
        <f t="shared" si="398"/>
        <v>8716.8223717407909</v>
      </c>
      <c r="AT876" s="5">
        <f t="shared" si="399"/>
        <v>283.47006604460199</v>
      </c>
      <c r="AU876" s="5">
        <f t="shared" si="400"/>
        <v>251.96648102193379</v>
      </c>
      <c r="AV876" s="5">
        <f t="shared" si="401"/>
        <v>31.874807067574199</v>
      </c>
      <c r="AW876" s="5">
        <f t="shared" si="402"/>
        <v>33.887567435995173</v>
      </c>
      <c r="AX876" s="5">
        <f t="shared" si="403"/>
        <v>112.98197038503854</v>
      </c>
      <c r="AY876" s="5">
        <f t="shared" si="404"/>
        <v>46.838124328262225</v>
      </c>
    </row>
    <row r="877" spans="1:51" x14ac:dyDescent="0.25">
      <c r="A877" s="2">
        <v>42848</v>
      </c>
      <c r="B877" s="299">
        <v>2017</v>
      </c>
      <c r="C877" s="1" t="s">
        <v>154</v>
      </c>
      <c r="D877" s="3">
        <v>6.7223286099951929E-2</v>
      </c>
      <c r="E877" s="3">
        <v>69.773333333333468</v>
      </c>
      <c r="F877" s="3">
        <v>1.6571187499999975</v>
      </c>
      <c r="G877" s="3">
        <v>1.3668124999999982</v>
      </c>
      <c r="H877" s="3">
        <v>0.29030625000000038</v>
      </c>
      <c r="I877" s="3">
        <v>0.21012500000000012</v>
      </c>
      <c r="J877" s="3">
        <v>0.47606666666666747</v>
      </c>
      <c r="K877" s="3">
        <v>0.11125000000000006</v>
      </c>
      <c r="L877" s="3">
        <f t="shared" si="379"/>
        <v>0.23368575829715699</v>
      </c>
      <c r="M877" s="4">
        <f t="shared" si="380"/>
        <v>11.475400107766232</v>
      </c>
      <c r="N877" s="4">
        <f t="shared" si="381"/>
        <v>0.27254109519871078</v>
      </c>
      <c r="O877" s="4">
        <f t="shared" si="382"/>
        <v>0.22479534172266644</v>
      </c>
      <c r="P877" s="4">
        <f t="shared" si="383"/>
        <v>4.7745753476044456E-2</v>
      </c>
      <c r="Q877" s="4">
        <f t="shared" si="384"/>
        <v>3.4558596134784673E-2</v>
      </c>
      <c r="R877" s="4">
        <f t="shared" si="385"/>
        <v>7.8297183422089273E-2</v>
      </c>
      <c r="S877" s="4">
        <f t="shared" si="386"/>
        <v>1.829693668052252E-2</v>
      </c>
      <c r="T877" s="5">
        <f t="shared" si="406"/>
        <v>13387.258701637847</v>
      </c>
      <c r="U877" s="5">
        <f t="shared" si="406"/>
        <v>386.39229059474633</v>
      </c>
      <c r="V877" s="5">
        <f t="shared" si="406"/>
        <v>319.44584763384728</v>
      </c>
      <c r="W877" s="5">
        <f t="shared" si="405"/>
        <v>64.711208568080679</v>
      </c>
      <c r="X877" s="5">
        <f t="shared" si="405"/>
        <v>39.210622887480078</v>
      </c>
      <c r="Y877" s="5">
        <f t="shared" si="405"/>
        <v>123.05675593156127</v>
      </c>
      <c r="Z877" s="5">
        <f t="shared" si="405"/>
        <v>53.043224790135653</v>
      </c>
      <c r="AA877" s="4">
        <v>7.710560000000001E-2</v>
      </c>
      <c r="AB877" s="4">
        <f t="shared" si="388"/>
        <v>7.710560000000001E-2</v>
      </c>
      <c r="AC877" s="3">
        <f t="shared" si="389"/>
        <v>188.6446738971091</v>
      </c>
      <c r="AD877" s="4">
        <v>29.920000000000041</v>
      </c>
      <c r="AE877" s="4">
        <v>1.3030049999999991</v>
      </c>
      <c r="AF877" s="4">
        <v>1.2258750000000014</v>
      </c>
      <c r="AG877" s="4">
        <v>7.6679999999999873E-2</v>
      </c>
      <c r="AH877" s="4">
        <v>0.17327000000000006</v>
      </c>
      <c r="AI877" s="4">
        <v>0.60858000000000156</v>
      </c>
      <c r="AJ877" s="4">
        <v>0.20775000000000043</v>
      </c>
      <c r="AK877" s="3">
        <f t="shared" si="390"/>
        <v>0.34136843143054307</v>
      </c>
      <c r="AL877" s="4">
        <f t="shared" si="391"/>
        <v>5.6442486430015135</v>
      </c>
      <c r="AM877" s="4">
        <f t="shared" si="392"/>
        <v>0.2458049533113025</v>
      </c>
      <c r="AN877" s="4">
        <f t="shared" si="393"/>
        <v>0.23125478961361892</v>
      </c>
      <c r="AO877" s="4">
        <f t="shared" si="394"/>
        <v>1.4465273594430306E-2</v>
      </c>
      <c r="AP877" s="4">
        <f t="shared" si="395"/>
        <v>3.268646264615211E-2</v>
      </c>
      <c r="AQ877" s="4">
        <f t="shared" si="396"/>
        <v>0.11480537564030296</v>
      </c>
      <c r="AR877" s="4">
        <f t="shared" si="397"/>
        <v>3.91909310021245E-2</v>
      </c>
      <c r="AS877" s="5">
        <f t="shared" si="398"/>
        <v>8722.4666203837933</v>
      </c>
      <c r="AT877" s="5">
        <f t="shared" si="399"/>
        <v>283.71587099791327</v>
      </c>
      <c r="AU877" s="5">
        <f t="shared" si="400"/>
        <v>252.1977358115474</v>
      </c>
      <c r="AV877" s="5">
        <f t="shared" si="401"/>
        <v>31.889272341168631</v>
      </c>
      <c r="AW877" s="5">
        <f t="shared" si="402"/>
        <v>33.920253898641327</v>
      </c>
      <c r="AX877" s="5">
        <f t="shared" si="403"/>
        <v>113.09677576067884</v>
      </c>
      <c r="AY877" s="5">
        <f t="shared" si="404"/>
        <v>46.87731525926435</v>
      </c>
    </row>
    <row r="878" spans="1:51" x14ac:dyDescent="0.25">
      <c r="A878" s="2">
        <v>42849</v>
      </c>
      <c r="B878" s="299">
        <v>2017</v>
      </c>
      <c r="C878" s="1" t="s">
        <v>155</v>
      </c>
      <c r="D878" s="3">
        <v>3.1920260219896066E-2</v>
      </c>
      <c r="E878" s="3">
        <v>50.685486111111054</v>
      </c>
      <c r="F878" s="3">
        <v>1.586771651785714</v>
      </c>
      <c r="G878" s="3">
        <v>1.2568400297619069</v>
      </c>
      <c r="H878" s="3">
        <v>0.3421637648809519</v>
      </c>
      <c r="I878" s="3">
        <v>0.16605505952380958</v>
      </c>
      <c r="J878" s="3">
        <v>0.41844365079365126</v>
      </c>
      <c r="K878" s="3">
        <v>0.10488301282051297</v>
      </c>
      <c r="L878" s="3">
        <f t="shared" si="379"/>
        <v>0.25065026705885984</v>
      </c>
      <c r="M878" s="4">
        <f t="shared" si="380"/>
        <v>3.958299634589062</v>
      </c>
      <c r="N878" s="4">
        <f t="shared" si="381"/>
        <v>0.12391945172767711</v>
      </c>
      <c r="O878" s="4">
        <f t="shared" si="382"/>
        <v>9.815333367105411E-2</v>
      </c>
      <c r="P878" s="4">
        <f t="shared" si="383"/>
        <v>2.6721391258413656E-2</v>
      </c>
      <c r="Q878" s="4">
        <f t="shared" si="384"/>
        <v>1.2968124247518482E-2</v>
      </c>
      <c r="R878" s="4">
        <f t="shared" si="385"/>
        <v>3.2678493926282581E-2</v>
      </c>
      <c r="S878" s="4">
        <f t="shared" si="386"/>
        <v>8.1908732297040609E-3</v>
      </c>
      <c r="T878" s="5">
        <f t="shared" si="406"/>
        <v>13391.217001272436</v>
      </c>
      <c r="U878" s="5">
        <f t="shared" si="406"/>
        <v>386.51621004647399</v>
      </c>
      <c r="V878" s="5">
        <f t="shared" si="406"/>
        <v>319.54400096751834</v>
      </c>
      <c r="W878" s="5">
        <f t="shared" si="405"/>
        <v>64.737929959339098</v>
      </c>
      <c r="X878" s="5">
        <f t="shared" si="405"/>
        <v>39.223591011727599</v>
      </c>
      <c r="Y878" s="5">
        <f t="shared" si="405"/>
        <v>123.08943442548755</v>
      </c>
      <c r="Z878" s="5">
        <f t="shared" si="405"/>
        <v>53.051415663365354</v>
      </c>
      <c r="AA878" s="4">
        <v>4.0653333333333375E-2</v>
      </c>
      <c r="AB878" s="4">
        <f t="shared" si="388"/>
        <v>4.0653333333333375E-2</v>
      </c>
      <c r="AC878" s="3">
        <f t="shared" si="389"/>
        <v>99.461450393968136</v>
      </c>
      <c r="AD878" s="4">
        <v>29.920000000000041</v>
      </c>
      <c r="AE878" s="4">
        <v>1.3030049999999991</v>
      </c>
      <c r="AF878" s="4">
        <v>1.2258750000000014</v>
      </c>
      <c r="AG878" s="4">
        <v>7.6679999999999873E-2</v>
      </c>
      <c r="AH878" s="4">
        <v>0.17327000000000006</v>
      </c>
      <c r="AI878" s="4">
        <v>0.60858000000000156</v>
      </c>
      <c r="AJ878" s="4">
        <v>0.20775000000000043</v>
      </c>
      <c r="AK878" s="3">
        <f t="shared" si="390"/>
        <v>0.34136843143054307</v>
      </c>
      <c r="AL878" s="4">
        <f t="shared" si="391"/>
        <v>2.9758865957875305</v>
      </c>
      <c r="AM878" s="4">
        <f t="shared" si="392"/>
        <v>0.12959876717059238</v>
      </c>
      <c r="AN878" s="4">
        <f t="shared" si="393"/>
        <v>0.12192730550170582</v>
      </c>
      <c r="AO878" s="4">
        <f t="shared" si="394"/>
        <v>7.6267040162094632E-3</v>
      </c>
      <c r="AP878" s="4">
        <f t="shared" si="395"/>
        <v>1.7233685509762866E-2</v>
      </c>
      <c r="AQ878" s="4">
        <f t="shared" si="396"/>
        <v>6.0530249480761286E-2</v>
      </c>
      <c r="AR878" s="4">
        <f t="shared" si="397"/>
        <v>2.0663116319346923E-2</v>
      </c>
      <c r="AS878" s="5">
        <f t="shared" si="398"/>
        <v>8725.4425069795816</v>
      </c>
      <c r="AT878" s="5">
        <f t="shared" si="399"/>
        <v>283.84546976508386</v>
      </c>
      <c r="AU878" s="5">
        <f t="shared" si="400"/>
        <v>252.31966311704912</v>
      </c>
      <c r="AV878" s="5">
        <f t="shared" si="401"/>
        <v>31.896899045184842</v>
      </c>
      <c r="AW878" s="5">
        <f t="shared" si="402"/>
        <v>33.937487584151093</v>
      </c>
      <c r="AX878" s="5">
        <f t="shared" si="403"/>
        <v>113.1573060101596</v>
      </c>
      <c r="AY878" s="5">
        <f t="shared" si="404"/>
        <v>46.897978375583698</v>
      </c>
    </row>
    <row r="879" spans="1:51" x14ac:dyDescent="0.25">
      <c r="A879" s="2">
        <v>42850</v>
      </c>
      <c r="B879" s="299">
        <v>2017</v>
      </c>
      <c r="C879" s="1" t="s">
        <v>156</v>
      </c>
      <c r="D879" s="3">
        <v>2.0558799241857672E-2</v>
      </c>
      <c r="E879" s="3">
        <v>43.050347222222285</v>
      </c>
      <c r="F879" s="3">
        <v>1.5586328124999993</v>
      </c>
      <c r="G879" s="3">
        <v>1.2128510416666691</v>
      </c>
      <c r="H879" s="3">
        <v>0.36290677083333284</v>
      </c>
      <c r="I879" s="3">
        <v>0.14842708333333343</v>
      </c>
      <c r="J879" s="3">
        <v>0.39539444444444483</v>
      </c>
      <c r="K879" s="3">
        <v>0.10233621794871807</v>
      </c>
      <c r="L879" s="3">
        <f t="shared" si="379"/>
        <v>0.25882057622864979</v>
      </c>
      <c r="M879" s="4">
        <f t="shared" si="380"/>
        <v>2.1653745657590888</v>
      </c>
      <c r="N879" s="4">
        <f t="shared" si="381"/>
        <v>7.8397134223412018E-2</v>
      </c>
      <c r="O879" s="4">
        <f t="shared" si="382"/>
        <v>6.1004776201288261E-2</v>
      </c>
      <c r="P879" s="4">
        <f t="shared" si="383"/>
        <v>1.825372249027115E-2</v>
      </c>
      <c r="Q879" s="4">
        <f t="shared" si="384"/>
        <v>7.4656826682666213E-3</v>
      </c>
      <c r="R879" s="4">
        <f t="shared" si="385"/>
        <v>1.9887808779402674E-2</v>
      </c>
      <c r="S879" s="4">
        <f t="shared" si="386"/>
        <v>5.1473741282102008E-3</v>
      </c>
      <c r="T879" s="5">
        <f t="shared" si="406"/>
        <v>13393.382375838195</v>
      </c>
      <c r="U879" s="5">
        <f t="shared" si="406"/>
        <v>386.59460718069738</v>
      </c>
      <c r="V879" s="5">
        <f t="shared" si="406"/>
        <v>319.60500574371963</v>
      </c>
      <c r="W879" s="5">
        <f t="shared" si="405"/>
        <v>64.75618368182937</v>
      </c>
      <c r="X879" s="5">
        <f t="shared" si="405"/>
        <v>39.231056694395868</v>
      </c>
      <c r="Y879" s="5">
        <f t="shared" si="405"/>
        <v>123.10932223426695</v>
      </c>
      <c r="Z879" s="5">
        <f t="shared" si="405"/>
        <v>53.056563037493561</v>
      </c>
      <c r="AA879" s="4">
        <v>2.0543000000000119E-3</v>
      </c>
      <c r="AB879" s="4">
        <f t="shared" si="388"/>
        <v>2.0543000000000119E-3</v>
      </c>
      <c r="AC879" s="3">
        <f t="shared" si="389"/>
        <v>5.026000103583053</v>
      </c>
      <c r="AD879" s="4">
        <v>28.786666666666651</v>
      </c>
      <c r="AE879" s="4">
        <v>1.3786510648148163</v>
      </c>
      <c r="AF879" s="4">
        <v>1.3081627314814845</v>
      </c>
      <c r="AG879" s="4">
        <v>7.0225833333333279E-2</v>
      </c>
      <c r="AH879" s="4">
        <v>0.2048241666666665</v>
      </c>
      <c r="AI879" s="4">
        <v>0.70276541666666781</v>
      </c>
      <c r="AJ879" s="4">
        <v>0.18845601851851893</v>
      </c>
      <c r="AK879" s="3">
        <f t="shared" si="390"/>
        <v>0.26816347823772674</v>
      </c>
      <c r="AL879" s="4">
        <f t="shared" si="391"/>
        <v>0.14468178964847744</v>
      </c>
      <c r="AM879" s="4">
        <f t="shared" si="392"/>
        <v>6.9291003945641536E-3</v>
      </c>
      <c r="AN879" s="4">
        <f t="shared" si="393"/>
        <v>6.574826023929432E-3</v>
      </c>
      <c r="AO879" s="4">
        <f t="shared" si="394"/>
        <v>3.529550456075393E-4</v>
      </c>
      <c r="AP879" s="4">
        <f t="shared" si="395"/>
        <v>1.0294462828829784E-3</v>
      </c>
      <c r="AQ879" s="4">
        <f t="shared" si="396"/>
        <v>3.5320990569612603E-3</v>
      </c>
      <c r="AR879" s="4">
        <f t="shared" si="397"/>
        <v>9.4717996859492609E-4</v>
      </c>
      <c r="AS879" s="5">
        <f t="shared" si="398"/>
        <v>8725.5871887692301</v>
      </c>
      <c r="AT879" s="5">
        <f t="shared" si="399"/>
        <v>283.85239886547845</v>
      </c>
      <c r="AU879" s="5">
        <f t="shared" si="400"/>
        <v>252.32623794307304</v>
      </c>
      <c r="AV879" s="5">
        <f t="shared" si="401"/>
        <v>31.897252000230448</v>
      </c>
      <c r="AW879" s="5">
        <f t="shared" si="402"/>
        <v>33.938517030433978</v>
      </c>
      <c r="AX879" s="5">
        <f t="shared" si="403"/>
        <v>113.16083810921656</v>
      </c>
      <c r="AY879" s="5">
        <f t="shared" si="404"/>
        <v>46.898925555552296</v>
      </c>
    </row>
    <row r="880" spans="1:51" x14ac:dyDescent="0.25">
      <c r="A880" s="2">
        <v>42851</v>
      </c>
      <c r="B880" s="299">
        <v>2017</v>
      </c>
      <c r="C880" s="1" t="s">
        <v>157</v>
      </c>
      <c r="D880" s="3">
        <v>0</v>
      </c>
      <c r="E880" s="3">
        <v>33.87968749999996</v>
      </c>
      <c r="F880" s="3">
        <v>1.2181964285714288</v>
      </c>
      <c r="G880" s="3">
        <v>0.98651755952381015</v>
      </c>
      <c r="H880" s="3">
        <v>0.24758065476190494</v>
      </c>
      <c r="I880" s="3">
        <v>0.11198511904761928</v>
      </c>
      <c r="J880" s="3">
        <v>0.36445952380952423</v>
      </c>
      <c r="K880" s="3">
        <v>6.5733333333333394E-2</v>
      </c>
      <c r="L880" s="3">
        <f t="shared" si="379"/>
        <v>0.1803583910944451</v>
      </c>
      <c r="M880" s="4">
        <f t="shared" si="380"/>
        <v>0</v>
      </c>
      <c r="N880" s="4">
        <f t="shared" si="381"/>
        <v>0</v>
      </c>
      <c r="O880" s="4">
        <f t="shared" si="382"/>
        <v>0</v>
      </c>
      <c r="P880" s="4">
        <f t="shared" si="383"/>
        <v>0</v>
      </c>
      <c r="Q880" s="4">
        <f t="shared" si="384"/>
        <v>0</v>
      </c>
      <c r="R880" s="4">
        <f t="shared" si="385"/>
        <v>0</v>
      </c>
      <c r="S880" s="4">
        <f t="shared" si="386"/>
        <v>0</v>
      </c>
      <c r="T880" s="5">
        <f t="shared" si="406"/>
        <v>13393.382375838195</v>
      </c>
      <c r="U880" s="5">
        <f t="shared" si="406"/>
        <v>386.59460718069738</v>
      </c>
      <c r="V880" s="5">
        <f t="shared" si="406"/>
        <v>319.60500574371963</v>
      </c>
      <c r="W880" s="5">
        <f t="shared" si="405"/>
        <v>64.75618368182937</v>
      </c>
      <c r="X880" s="5">
        <f t="shared" si="405"/>
        <v>39.231056694395868</v>
      </c>
      <c r="Y880" s="5">
        <f t="shared" si="405"/>
        <v>123.10932223426695</v>
      </c>
      <c r="Z880" s="5">
        <f t="shared" si="405"/>
        <v>53.056563037493561</v>
      </c>
      <c r="AA880" s="4">
        <v>8.4970333333333429E-3</v>
      </c>
      <c r="AB880" s="4">
        <f t="shared" si="388"/>
        <v>8.4970333333333429E-3</v>
      </c>
      <c r="AC880" s="3">
        <f t="shared" si="389"/>
        <v>20.788633799095454</v>
      </c>
      <c r="AD880" s="4">
        <v>35.915000000000006</v>
      </c>
      <c r="AE880" s="4">
        <v>1.7049610416666692</v>
      </c>
      <c r="AF880" s="4">
        <v>1.6402656249999985</v>
      </c>
      <c r="AG880" s="4">
        <v>6.4451666666666615E-2</v>
      </c>
      <c r="AH880" s="4">
        <v>0.25106291666666658</v>
      </c>
      <c r="AI880" s="4">
        <v>1.2233975000000012</v>
      </c>
      <c r="AJ880" s="4">
        <v>0.19640625</v>
      </c>
      <c r="AK880" s="3">
        <f t="shared" si="390"/>
        <v>0.16054164733866122</v>
      </c>
      <c r="AL880" s="4">
        <f t="shared" si="391"/>
        <v>0.74662378289451325</v>
      </c>
      <c r="AM880" s="4">
        <f t="shared" si="392"/>
        <v>3.5443810736932709E-2</v>
      </c>
      <c r="AN880" s="4">
        <f t="shared" si="393"/>
        <v>3.4098881411369394E-2</v>
      </c>
      <c r="AO880" s="4">
        <f t="shared" si="394"/>
        <v>1.3398620960746995E-3</v>
      </c>
      <c r="AP880" s="4">
        <f t="shared" si="395"/>
        <v>5.2192550351161495E-3</v>
      </c>
      <c r="AQ880" s="4">
        <f t="shared" si="396"/>
        <v>2.5432762618228907E-2</v>
      </c>
      <c r="AR880" s="4">
        <f t="shared" si="397"/>
        <v>4.0830176071035909E-3</v>
      </c>
      <c r="AS880" s="5">
        <f t="shared" si="398"/>
        <v>8726.3338125521241</v>
      </c>
      <c r="AT880" s="5">
        <f t="shared" si="399"/>
        <v>283.88784267621537</v>
      </c>
      <c r="AU880" s="5">
        <f t="shared" si="400"/>
        <v>252.36033682448442</v>
      </c>
      <c r="AV880" s="5">
        <f t="shared" si="401"/>
        <v>31.898591862326523</v>
      </c>
      <c r="AW880" s="5">
        <f t="shared" si="402"/>
        <v>33.943736285469093</v>
      </c>
      <c r="AX880" s="5">
        <f t="shared" si="403"/>
        <v>113.18627087183478</v>
      </c>
      <c r="AY880" s="5">
        <f t="shared" si="404"/>
        <v>46.903008573159397</v>
      </c>
    </row>
    <row r="881" spans="1:51" x14ac:dyDescent="0.25">
      <c r="A881" s="2">
        <v>42852</v>
      </c>
      <c r="B881" s="299">
        <v>2017</v>
      </c>
      <c r="C881" s="1" t="s">
        <v>158</v>
      </c>
      <c r="D881" s="3">
        <v>0</v>
      </c>
      <c r="E881" s="3">
        <v>45.599999999999966</v>
      </c>
      <c r="F881" s="3">
        <v>0.8990000000000008</v>
      </c>
      <c r="G881" s="3">
        <v>0.84899999999999942</v>
      </c>
      <c r="H881" s="3">
        <v>4.9999999999999906E-2</v>
      </c>
      <c r="I881" s="3">
        <v>0.12100000000000027</v>
      </c>
      <c r="J881" s="3">
        <v>0.39600000000000057</v>
      </c>
      <c r="K881" s="3">
        <v>2.9999999999999957E-2</v>
      </c>
      <c r="L881" s="3">
        <f t="shared" si="379"/>
        <v>7.5757575757575538E-2</v>
      </c>
      <c r="M881" s="4">
        <f t="shared" si="380"/>
        <v>0</v>
      </c>
      <c r="N881" s="4">
        <f t="shared" si="381"/>
        <v>0</v>
      </c>
      <c r="O881" s="4">
        <f t="shared" si="382"/>
        <v>0</v>
      </c>
      <c r="P881" s="4">
        <f t="shared" si="383"/>
        <v>0</v>
      </c>
      <c r="Q881" s="4">
        <f t="shared" si="384"/>
        <v>0</v>
      </c>
      <c r="R881" s="4">
        <f t="shared" si="385"/>
        <v>0</v>
      </c>
      <c r="S881" s="4">
        <f t="shared" si="386"/>
        <v>0</v>
      </c>
      <c r="T881" s="5">
        <f t="shared" si="406"/>
        <v>13393.382375838195</v>
      </c>
      <c r="U881" s="5">
        <f t="shared" si="406"/>
        <v>386.59460718069738</v>
      </c>
      <c r="V881" s="5">
        <f t="shared" si="406"/>
        <v>319.60500574371963</v>
      </c>
      <c r="W881" s="5">
        <f t="shared" si="405"/>
        <v>64.75618368182937</v>
      </c>
      <c r="X881" s="5">
        <f t="shared" si="405"/>
        <v>39.231056694395868</v>
      </c>
      <c r="Y881" s="5">
        <f t="shared" si="405"/>
        <v>123.10932223426695</v>
      </c>
      <c r="Z881" s="5">
        <f t="shared" si="405"/>
        <v>53.056563037493561</v>
      </c>
      <c r="AA881" s="4">
        <v>0</v>
      </c>
      <c r="AB881" s="4">
        <f t="shared" si="388"/>
        <v>0</v>
      </c>
      <c r="AC881" s="3">
        <f t="shared" si="389"/>
        <v>0</v>
      </c>
      <c r="AD881" s="4">
        <v>43.000000000000007</v>
      </c>
      <c r="AE881" s="4">
        <v>2.1800000000000046</v>
      </c>
      <c r="AF881" s="4">
        <v>2.1299999999999972</v>
      </c>
      <c r="AG881" s="4">
        <v>4.9999999999999913E-2</v>
      </c>
      <c r="AH881" s="4">
        <v>0.34300000000000014</v>
      </c>
      <c r="AI881" s="4">
        <v>1.9499999999999977</v>
      </c>
      <c r="AJ881" s="4">
        <v>0.18299999999999986</v>
      </c>
      <c r="AK881" s="3">
        <f t="shared" si="390"/>
        <v>9.3846153846153885E-2</v>
      </c>
      <c r="AL881" s="4">
        <f t="shared" si="391"/>
        <v>0</v>
      </c>
      <c r="AM881" s="4">
        <f t="shared" si="392"/>
        <v>0</v>
      </c>
      <c r="AN881" s="4">
        <f t="shared" si="393"/>
        <v>0</v>
      </c>
      <c r="AO881" s="4">
        <f t="shared" si="394"/>
        <v>0</v>
      </c>
      <c r="AP881" s="4">
        <f t="shared" si="395"/>
        <v>0</v>
      </c>
      <c r="AQ881" s="4">
        <f t="shared" si="396"/>
        <v>0</v>
      </c>
      <c r="AR881" s="4">
        <f t="shared" si="397"/>
        <v>0</v>
      </c>
      <c r="AS881" s="5">
        <f t="shared" si="398"/>
        <v>8726.3338125521241</v>
      </c>
      <c r="AT881" s="5">
        <f t="shared" si="399"/>
        <v>283.88784267621537</v>
      </c>
      <c r="AU881" s="5">
        <f t="shared" si="400"/>
        <v>252.36033682448442</v>
      </c>
      <c r="AV881" s="5">
        <f t="shared" si="401"/>
        <v>31.898591862326523</v>
      </c>
      <c r="AW881" s="5">
        <f t="shared" si="402"/>
        <v>33.943736285469093</v>
      </c>
      <c r="AX881" s="5">
        <f t="shared" si="403"/>
        <v>113.18627087183478</v>
      </c>
      <c r="AY881" s="5">
        <f t="shared" si="404"/>
        <v>46.903008573159397</v>
      </c>
    </row>
    <row r="882" spans="1:51" x14ac:dyDescent="0.25">
      <c r="A882" s="2">
        <v>42853</v>
      </c>
      <c r="B882" s="299">
        <v>2017</v>
      </c>
      <c r="C882" s="1" t="s">
        <v>159</v>
      </c>
      <c r="D882" s="3">
        <v>2.7480000242861236E-2</v>
      </c>
      <c r="E882" s="3">
        <v>38.068793402777807</v>
      </c>
      <c r="F882" s="3">
        <v>1.1778826729910703</v>
      </c>
      <c r="G882" s="3">
        <v>0.97910757068452359</v>
      </c>
      <c r="H882" s="3">
        <v>0.21070144159226187</v>
      </c>
      <c r="I882" s="3">
        <v>0.11888076636904783</v>
      </c>
      <c r="J882" s="3">
        <v>0.3765147817460322</v>
      </c>
      <c r="K882" s="3">
        <v>6.1031770833333283E-2</v>
      </c>
      <c r="L882" s="3">
        <f t="shared" si="379"/>
        <v>0.16209661291465738</v>
      </c>
      <c r="M882" s="4">
        <f t="shared" si="380"/>
        <v>2.5594371610188364</v>
      </c>
      <c r="N882" s="4">
        <f t="shared" si="381"/>
        <v>7.9191285436264053E-2</v>
      </c>
      <c r="O882" s="4">
        <f t="shared" si="382"/>
        <v>6.5827258419542956E-2</v>
      </c>
      <c r="P882" s="4">
        <f t="shared" si="383"/>
        <v>1.4165857419902486E-2</v>
      </c>
      <c r="Q882" s="4">
        <f t="shared" si="384"/>
        <v>7.9925793275375384E-3</v>
      </c>
      <c r="R882" s="4">
        <f t="shared" si="385"/>
        <v>2.5313802669757704E-2</v>
      </c>
      <c r="S882" s="4">
        <f t="shared" si="386"/>
        <v>4.1032816727577352E-3</v>
      </c>
      <c r="T882" s="5">
        <f t="shared" si="406"/>
        <v>13395.941812999214</v>
      </c>
      <c r="U882" s="5">
        <f t="shared" si="406"/>
        <v>386.67379846613363</v>
      </c>
      <c r="V882" s="5">
        <f t="shared" si="406"/>
        <v>319.67083300213915</v>
      </c>
      <c r="W882" s="5">
        <f t="shared" si="405"/>
        <v>64.770349539249267</v>
      </c>
      <c r="X882" s="5">
        <f t="shared" si="405"/>
        <v>39.239049273723403</v>
      </c>
      <c r="Y882" s="5">
        <f t="shared" si="405"/>
        <v>123.13463603693671</v>
      </c>
      <c r="Z882" s="5">
        <f t="shared" si="405"/>
        <v>53.060666319166316</v>
      </c>
      <c r="AA882" s="4">
        <v>3.7748033333333327E-2</v>
      </c>
      <c r="AB882" s="4">
        <f t="shared" si="388"/>
        <v>3.7748033333333327E-2</v>
      </c>
      <c r="AC882" s="3">
        <f t="shared" si="389"/>
        <v>92.353414517543072</v>
      </c>
      <c r="AD882" s="4">
        <v>35.928333333333271</v>
      </c>
      <c r="AE882" s="4">
        <v>1.8499077199074068</v>
      </c>
      <c r="AF882" s="4">
        <v>1.7937827199074097</v>
      </c>
      <c r="AG882" s="4">
        <v>5.6096874999999914E-2</v>
      </c>
      <c r="AH882" s="4">
        <v>0.2951835416666661</v>
      </c>
      <c r="AI882" s="4">
        <v>1.4246586458333337</v>
      </c>
      <c r="AJ882" s="4">
        <v>0.17601446759259287</v>
      </c>
      <c r="AK882" s="3">
        <f t="shared" si="390"/>
        <v>0.12354852027703501</v>
      </c>
      <c r="AL882" s="4">
        <f t="shared" si="391"/>
        <v>3.3181042612577878</v>
      </c>
      <c r="AM882" s="4">
        <f t="shared" si="392"/>
        <v>0.1708452944758117</v>
      </c>
      <c r="AN882" s="4">
        <f t="shared" si="393"/>
        <v>0.16566195908601486</v>
      </c>
      <c r="AO882" s="4">
        <f t="shared" si="394"/>
        <v>5.1807379500137911E-3</v>
      </c>
      <c r="AP882" s="4">
        <f t="shared" si="395"/>
        <v>2.7261207982298065E-2</v>
      </c>
      <c r="AQ882" s="4">
        <f t="shared" si="396"/>
        <v>0.13157209046464746</v>
      </c>
      <c r="AR882" s="4">
        <f t="shared" si="397"/>
        <v>1.6255537086663382E-2</v>
      </c>
      <c r="AS882" s="5">
        <f t="shared" si="398"/>
        <v>8729.6519168133818</v>
      </c>
      <c r="AT882" s="5">
        <f t="shared" si="399"/>
        <v>284.05868797069121</v>
      </c>
      <c r="AU882" s="5">
        <f t="shared" si="400"/>
        <v>252.52599878357043</v>
      </c>
      <c r="AV882" s="5">
        <f t="shared" si="401"/>
        <v>31.903772600276536</v>
      </c>
      <c r="AW882" s="5">
        <f t="shared" si="402"/>
        <v>33.970997493451392</v>
      </c>
      <c r="AX882" s="5">
        <f t="shared" si="403"/>
        <v>113.31784296229942</v>
      </c>
      <c r="AY882" s="5">
        <f t="shared" si="404"/>
        <v>46.919264110246061</v>
      </c>
    </row>
    <row r="883" spans="1:51" x14ac:dyDescent="0.25">
      <c r="A883" s="2">
        <v>42854</v>
      </c>
      <c r="B883" s="299">
        <v>2017</v>
      </c>
      <c r="C883" s="1" t="s">
        <v>160</v>
      </c>
      <c r="D883" s="3">
        <v>0.64053282630719222</v>
      </c>
      <c r="E883" s="3">
        <v>69.773333333333468</v>
      </c>
      <c r="F883" s="3">
        <v>1.6571187499999975</v>
      </c>
      <c r="G883" s="3">
        <v>1.3668124999999982</v>
      </c>
      <c r="H883" s="3">
        <v>0.29030625000000038</v>
      </c>
      <c r="I883" s="3">
        <v>0.21012500000000012</v>
      </c>
      <c r="J883" s="3">
        <v>0.47606666666666747</v>
      </c>
      <c r="K883" s="3">
        <v>0.11125000000000006</v>
      </c>
      <c r="L883" s="3">
        <f t="shared" si="379"/>
        <v>0.23368575829715699</v>
      </c>
      <c r="M883" s="4">
        <f t="shared" si="380"/>
        <v>109.34262352340758</v>
      </c>
      <c r="N883" s="4">
        <f t="shared" si="381"/>
        <v>2.5968905734974559</v>
      </c>
      <c r="O883" s="4">
        <f t="shared" si="382"/>
        <v>2.1419481838513339</v>
      </c>
      <c r="P883" s="4">
        <f t="shared" si="383"/>
        <v>0.45494238964612393</v>
      </c>
      <c r="Q883" s="4">
        <f t="shared" si="384"/>
        <v>0.32928939567918958</v>
      </c>
      <c r="R883" s="4">
        <f t="shared" si="385"/>
        <v>0.74604975595323275</v>
      </c>
      <c r="S883" s="4">
        <f t="shared" si="386"/>
        <v>0.17434120294734012</v>
      </c>
      <c r="T883" s="5">
        <f t="shared" si="406"/>
        <v>13505.284436522621</v>
      </c>
      <c r="U883" s="5">
        <f t="shared" si="406"/>
        <v>389.27068903963107</v>
      </c>
      <c r="V883" s="5">
        <f t="shared" si="406"/>
        <v>321.8127811859905</v>
      </c>
      <c r="W883" s="5">
        <f t="shared" si="405"/>
        <v>65.225291928895388</v>
      </c>
      <c r="X883" s="5">
        <f t="shared" si="405"/>
        <v>39.568338669402593</v>
      </c>
      <c r="Y883" s="5">
        <f t="shared" si="405"/>
        <v>123.88068579288995</v>
      </c>
      <c r="Z883" s="5">
        <f t="shared" si="405"/>
        <v>53.235007522113655</v>
      </c>
      <c r="AA883" s="4">
        <v>0.74850079999999997</v>
      </c>
      <c r="AB883" s="4">
        <f t="shared" si="388"/>
        <v>0.74850079999999997</v>
      </c>
      <c r="AC883" s="3">
        <f t="shared" si="389"/>
        <v>1831.263738661333</v>
      </c>
      <c r="AD883" s="4">
        <v>29.920000000000041</v>
      </c>
      <c r="AE883" s="4">
        <v>1.3030049999999991</v>
      </c>
      <c r="AF883" s="4">
        <v>1.2258750000000014</v>
      </c>
      <c r="AG883" s="4">
        <v>7.6679999999999873E-2</v>
      </c>
      <c r="AH883" s="4">
        <v>0.17327000000000006</v>
      </c>
      <c r="AI883" s="4">
        <v>0.60858000000000156</v>
      </c>
      <c r="AJ883" s="4">
        <v>0.20775000000000043</v>
      </c>
      <c r="AK883" s="3">
        <f t="shared" si="390"/>
        <v>0.34136843143054307</v>
      </c>
      <c r="AL883" s="4">
        <f t="shared" si="391"/>
        <v>54.791411060747151</v>
      </c>
      <c r="AM883" s="4">
        <f t="shared" si="392"/>
        <v>2.3861458077944087</v>
      </c>
      <c r="AN883" s="4">
        <f t="shared" si="393"/>
        <v>2.2449004356314646</v>
      </c>
      <c r="AO883" s="4">
        <f t="shared" si="394"/>
        <v>0.14042130348055079</v>
      </c>
      <c r="AP883" s="4">
        <f t="shared" si="395"/>
        <v>0.31730306799784924</v>
      </c>
      <c r="AQ883" s="4">
        <f t="shared" si="396"/>
        <v>1.1144704860745169</v>
      </c>
      <c r="AR883" s="4">
        <f t="shared" si="397"/>
        <v>0.38044504170689269</v>
      </c>
      <c r="AS883" s="5">
        <f t="shared" si="398"/>
        <v>8784.443327874129</v>
      </c>
      <c r="AT883" s="5">
        <f t="shared" si="399"/>
        <v>286.44483377848564</v>
      </c>
      <c r="AU883" s="5">
        <f t="shared" si="400"/>
        <v>254.77089921920191</v>
      </c>
      <c r="AV883" s="5">
        <f t="shared" si="401"/>
        <v>32.044193903757083</v>
      </c>
      <c r="AW883" s="5">
        <f t="shared" si="402"/>
        <v>34.28830056144924</v>
      </c>
      <c r="AX883" s="5">
        <f t="shared" si="403"/>
        <v>114.43231344837395</v>
      </c>
      <c r="AY883" s="5">
        <f t="shared" si="404"/>
        <v>47.299709151952953</v>
      </c>
    </row>
    <row r="884" spans="1:51" x14ac:dyDescent="0.25">
      <c r="A884" s="2">
        <v>42855</v>
      </c>
      <c r="B884" s="299">
        <v>2017</v>
      </c>
      <c r="C884" s="1" t="s">
        <v>161</v>
      </c>
      <c r="D884" s="3">
        <v>0.34080213124211839</v>
      </c>
      <c r="E884" s="3">
        <v>69.773333333333468</v>
      </c>
      <c r="F884" s="3">
        <v>1.6571187499999975</v>
      </c>
      <c r="G884" s="3">
        <v>1.3668124999999982</v>
      </c>
      <c r="H884" s="3">
        <v>0.29030625000000038</v>
      </c>
      <c r="I884" s="3">
        <v>0.21012500000000012</v>
      </c>
      <c r="J884" s="3">
        <v>0.47606666666666747</v>
      </c>
      <c r="K884" s="3">
        <v>0.11125000000000006</v>
      </c>
      <c r="L884" s="3">
        <f t="shared" si="379"/>
        <v>0.23368575829715699</v>
      </c>
      <c r="M884" s="4">
        <f t="shared" si="380"/>
        <v>58.176876503297898</v>
      </c>
      <c r="N884" s="4">
        <f t="shared" si="381"/>
        <v>1.3817025540328072</v>
      </c>
      <c r="O884" s="4">
        <f t="shared" si="382"/>
        <v>1.1396457388065679</v>
      </c>
      <c r="P884" s="4">
        <f t="shared" si="383"/>
        <v>0.24205681522623995</v>
      </c>
      <c r="Q884" s="4">
        <f t="shared" si="384"/>
        <v>0.17520183702353509</v>
      </c>
      <c r="R884" s="4">
        <f t="shared" si="385"/>
        <v>0.39694350765340169</v>
      </c>
      <c r="S884" s="4">
        <f t="shared" si="386"/>
        <v>9.2760044587118534E-2</v>
      </c>
      <c r="T884" s="5">
        <f t="shared" si="406"/>
        <v>13563.461313025919</v>
      </c>
      <c r="U884" s="5">
        <f t="shared" si="406"/>
        <v>390.65239159366388</v>
      </c>
      <c r="V884" s="5">
        <f t="shared" si="406"/>
        <v>322.95242692479707</v>
      </c>
      <c r="W884" s="5">
        <f t="shared" si="405"/>
        <v>65.467348744121622</v>
      </c>
      <c r="X884" s="5">
        <f t="shared" si="405"/>
        <v>39.743540506426129</v>
      </c>
      <c r="Y884" s="5">
        <f t="shared" si="405"/>
        <v>124.27762930054335</v>
      </c>
      <c r="Z884" s="5">
        <f t="shared" si="405"/>
        <v>53.327767566700771</v>
      </c>
      <c r="AA884" s="4">
        <v>0.25691039999999993</v>
      </c>
      <c r="AB884" s="4">
        <f t="shared" si="388"/>
        <v>0.25691039999999993</v>
      </c>
      <c r="AC884" s="3">
        <f t="shared" si="389"/>
        <v>628.55069708005442</v>
      </c>
      <c r="AD884" s="4">
        <v>29.920000000000041</v>
      </c>
      <c r="AE884" s="4">
        <v>1.3030049999999991</v>
      </c>
      <c r="AF884" s="4">
        <v>1.2258750000000014</v>
      </c>
      <c r="AG884" s="4">
        <v>7.6679999999999873E-2</v>
      </c>
      <c r="AH884" s="4">
        <v>0.17327000000000006</v>
      </c>
      <c r="AI884" s="4">
        <v>0.60858000000000156</v>
      </c>
      <c r="AJ884" s="4">
        <v>0.20775000000000043</v>
      </c>
      <c r="AK884" s="3">
        <f t="shared" si="390"/>
        <v>0.34136843143054307</v>
      </c>
      <c r="AL884" s="4">
        <f t="shared" si="391"/>
        <v>18.806236856635252</v>
      </c>
      <c r="AM884" s="4">
        <f t="shared" si="392"/>
        <v>0.81900470104879575</v>
      </c>
      <c r="AN884" s="4">
        <f t="shared" si="393"/>
        <v>0.77052458578301253</v>
      </c>
      <c r="AO884" s="4">
        <f t="shared" si="394"/>
        <v>4.8197267452098493E-2</v>
      </c>
      <c r="AP884" s="4">
        <f t="shared" si="395"/>
        <v>0.10890897928306108</v>
      </c>
      <c r="AQ884" s="4">
        <f t="shared" si="396"/>
        <v>0.38252338322898055</v>
      </c>
      <c r="AR884" s="4">
        <f t="shared" si="397"/>
        <v>0.13058140731838155</v>
      </c>
      <c r="AS884" s="5">
        <f t="shared" si="398"/>
        <v>8803.2495647307642</v>
      </c>
      <c r="AT884" s="5">
        <f t="shared" si="399"/>
        <v>287.26383847953446</v>
      </c>
      <c r="AU884" s="5">
        <f t="shared" si="400"/>
        <v>255.54142380498493</v>
      </c>
      <c r="AV884" s="5">
        <f t="shared" si="401"/>
        <v>32.092391171209179</v>
      </c>
      <c r="AW884" s="5">
        <f t="shared" si="402"/>
        <v>34.397209540732298</v>
      </c>
      <c r="AX884" s="5">
        <f t="shared" si="403"/>
        <v>114.81483683160293</v>
      </c>
      <c r="AY884" s="5">
        <f t="shared" si="404"/>
        <v>47.430290559271334</v>
      </c>
    </row>
    <row r="885" spans="1:51" x14ac:dyDescent="0.25">
      <c r="A885" s="2">
        <v>42856</v>
      </c>
      <c r="B885" s="299">
        <v>2017</v>
      </c>
      <c r="C885" s="1" t="s">
        <v>162</v>
      </c>
      <c r="D885" s="3">
        <v>0.37345568280016389</v>
      </c>
      <c r="E885" s="3">
        <v>69.773333333333468</v>
      </c>
      <c r="F885" s="3">
        <v>1.6571187499999975</v>
      </c>
      <c r="G885" s="3">
        <v>1.3668124999999982</v>
      </c>
      <c r="H885" s="3">
        <v>0.29030625000000038</v>
      </c>
      <c r="I885" s="3">
        <v>0.21012500000000012</v>
      </c>
      <c r="J885" s="3">
        <v>0.47606666666666747</v>
      </c>
      <c r="K885" s="3">
        <v>0.11125000000000006</v>
      </c>
      <c r="L885" s="3">
        <f t="shared" si="379"/>
        <v>0.23368575829715699</v>
      </c>
      <c r="M885" s="4">
        <f t="shared" si="380"/>
        <v>63.751024849913975</v>
      </c>
      <c r="N885" s="4">
        <f t="shared" si="381"/>
        <v>1.514088743701147</v>
      </c>
      <c r="O885" s="4">
        <f t="shared" si="382"/>
        <v>1.2488395421269745</v>
      </c>
      <c r="P885" s="4">
        <f t="shared" si="383"/>
        <v>0.26524920157417348</v>
      </c>
      <c r="Q885" s="4">
        <f t="shared" si="384"/>
        <v>0.19198859301435348</v>
      </c>
      <c r="R885" s="4">
        <f t="shared" si="385"/>
        <v>0.43497617853357123</v>
      </c>
      <c r="S885" s="4">
        <f t="shared" si="386"/>
        <v>0.10164773812181713</v>
      </c>
      <c r="T885" s="5">
        <f t="shared" si="406"/>
        <v>13627.212337875833</v>
      </c>
      <c r="U885" s="5">
        <f t="shared" si="406"/>
        <v>392.16648033736504</v>
      </c>
      <c r="V885" s="5">
        <f t="shared" si="406"/>
        <v>324.20126646692404</v>
      </c>
      <c r="W885" s="5">
        <f t="shared" si="405"/>
        <v>65.732597945695801</v>
      </c>
      <c r="X885" s="5">
        <f t="shared" si="405"/>
        <v>39.93552909944048</v>
      </c>
      <c r="Y885" s="5">
        <f t="shared" si="405"/>
        <v>124.71260547907693</v>
      </c>
      <c r="Z885" s="5">
        <f t="shared" si="405"/>
        <v>53.429415304822591</v>
      </c>
      <c r="AA885" s="4">
        <v>0.34107466666666658</v>
      </c>
      <c r="AB885" s="4">
        <f t="shared" si="388"/>
        <v>0.34107466666666658</v>
      </c>
      <c r="AC885" s="3">
        <f t="shared" si="389"/>
        <v>834.46493209181313</v>
      </c>
      <c r="AD885" s="4">
        <v>29.920000000000041</v>
      </c>
      <c r="AE885" s="4">
        <v>1.3030049999999991</v>
      </c>
      <c r="AF885" s="4">
        <v>1.2258750000000014</v>
      </c>
      <c r="AG885" s="4">
        <v>7.6679999999999873E-2</v>
      </c>
      <c r="AH885" s="4">
        <v>0.17327000000000006</v>
      </c>
      <c r="AI885" s="4">
        <v>0.60858000000000156</v>
      </c>
      <c r="AJ885" s="4">
        <v>0.20775000000000043</v>
      </c>
      <c r="AK885" s="3">
        <f t="shared" si="390"/>
        <v>0.34136843143054307</v>
      </c>
      <c r="AL885" s="4">
        <f t="shared" si="391"/>
        <v>24.967190768187081</v>
      </c>
      <c r="AM885" s="4">
        <f t="shared" si="392"/>
        <v>1.0873119788402921</v>
      </c>
      <c r="AN885" s="4">
        <f t="shared" si="393"/>
        <v>1.0229496986280524</v>
      </c>
      <c r="AO885" s="4">
        <f t="shared" si="394"/>
        <v>6.3986770992800118E-2</v>
      </c>
      <c r="AP885" s="4">
        <f t="shared" si="395"/>
        <v>0.1445877387835485</v>
      </c>
      <c r="AQ885" s="4">
        <f t="shared" si="396"/>
        <v>0.50783866837243685</v>
      </c>
      <c r="AR885" s="4">
        <f t="shared" si="397"/>
        <v>0.17336008964207456</v>
      </c>
      <c r="AS885" s="5">
        <f t="shared" si="398"/>
        <v>8828.2167554989519</v>
      </c>
      <c r="AT885" s="5">
        <f t="shared" si="399"/>
        <v>288.35115045837478</v>
      </c>
      <c r="AU885" s="5">
        <f t="shared" si="400"/>
        <v>256.56437350361296</v>
      </c>
      <c r="AV885" s="5">
        <f t="shared" si="401"/>
        <v>32.156377942201978</v>
      </c>
      <c r="AW885" s="5">
        <f t="shared" si="402"/>
        <v>34.541797279515848</v>
      </c>
      <c r="AX885" s="5">
        <f t="shared" si="403"/>
        <v>115.32267549997538</v>
      </c>
      <c r="AY885" s="5">
        <f t="shared" si="404"/>
        <v>47.603650648913408</v>
      </c>
    </row>
    <row r="886" spans="1:51" x14ac:dyDescent="0.25">
      <c r="A886" s="2">
        <v>42857</v>
      </c>
      <c r="B886" s="299">
        <v>2017</v>
      </c>
      <c r="C886" s="1" t="s">
        <v>163</v>
      </c>
      <c r="D886" s="3">
        <v>0.15094335072941351</v>
      </c>
      <c r="E886" s="3">
        <v>69.773333333333468</v>
      </c>
      <c r="F886" s="3">
        <v>1.6571187499999975</v>
      </c>
      <c r="G886" s="3">
        <v>1.3668124999999982</v>
      </c>
      <c r="H886" s="3">
        <v>0.29030625000000038</v>
      </c>
      <c r="I886" s="3">
        <v>0.21012500000000012</v>
      </c>
      <c r="J886" s="3">
        <v>0.47606666666666747</v>
      </c>
      <c r="K886" s="3">
        <v>0.11125000000000006</v>
      </c>
      <c r="L886" s="3">
        <f t="shared" si="379"/>
        <v>0.23368575829715699</v>
      </c>
      <c r="M886" s="4">
        <f t="shared" si="380"/>
        <v>25.766894832416511</v>
      </c>
      <c r="N886" s="4">
        <f t="shared" si="381"/>
        <v>0.61196452163303117</v>
      </c>
      <c r="O886" s="4">
        <f t="shared" si="382"/>
        <v>0.50475607600514305</v>
      </c>
      <c r="P886" s="4">
        <f t="shared" si="383"/>
        <v>0.10720844562788856</v>
      </c>
      <c r="Q886" s="4">
        <f t="shared" si="384"/>
        <v>7.7597966414984412E-2</v>
      </c>
      <c r="R886" s="4">
        <f t="shared" si="385"/>
        <v>0.17580871010728671</v>
      </c>
      <c r="S886" s="4">
        <f t="shared" si="386"/>
        <v>4.1083991736666339E-2</v>
      </c>
      <c r="T886" s="5">
        <f t="shared" si="406"/>
        <v>13652.97923270825</v>
      </c>
      <c r="U886" s="5">
        <f t="shared" si="406"/>
        <v>392.77844485899806</v>
      </c>
      <c r="V886" s="5">
        <f t="shared" si="406"/>
        <v>324.70602254292919</v>
      </c>
      <c r="W886" s="5">
        <f t="shared" si="405"/>
        <v>65.839806391323691</v>
      </c>
      <c r="X886" s="5">
        <f t="shared" si="405"/>
        <v>40.013127065855464</v>
      </c>
      <c r="Y886" s="5">
        <f t="shared" si="405"/>
        <v>124.88841418918422</v>
      </c>
      <c r="Z886" s="5">
        <f t="shared" si="405"/>
        <v>53.470499296559254</v>
      </c>
      <c r="AA886" s="4">
        <v>0.1544528</v>
      </c>
      <c r="AB886" s="4">
        <f t="shared" si="388"/>
        <v>0.1544528</v>
      </c>
      <c r="AC886" s="3">
        <f t="shared" si="389"/>
        <v>377.88044044136109</v>
      </c>
      <c r="AD886" s="4">
        <v>29.920000000000041</v>
      </c>
      <c r="AE886" s="4">
        <v>1.3030049999999991</v>
      </c>
      <c r="AF886" s="4">
        <v>1.2258750000000014</v>
      </c>
      <c r="AG886" s="4">
        <v>7.6679999999999873E-2</v>
      </c>
      <c r="AH886" s="4">
        <v>0.17327000000000006</v>
      </c>
      <c r="AI886" s="4">
        <v>0.60858000000000156</v>
      </c>
      <c r="AJ886" s="4">
        <v>0.20775000000000043</v>
      </c>
      <c r="AK886" s="3">
        <f t="shared" si="390"/>
        <v>0.34136843143054307</v>
      </c>
      <c r="AL886" s="4">
        <f t="shared" si="391"/>
        <v>11.306182778005539</v>
      </c>
      <c r="AM886" s="4">
        <f t="shared" si="392"/>
        <v>0.49238010329729531</v>
      </c>
      <c r="AN886" s="4">
        <f t="shared" si="393"/>
        <v>0.46323418492605395</v>
      </c>
      <c r="AO886" s="4">
        <f t="shared" si="394"/>
        <v>2.8975872173043517E-2</v>
      </c>
      <c r="AP886" s="4">
        <f t="shared" si="395"/>
        <v>6.5475343915274653E-2</v>
      </c>
      <c r="AQ886" s="4">
        <f t="shared" si="396"/>
        <v>0.22997047844380411</v>
      </c>
      <c r="AR886" s="4">
        <f t="shared" si="397"/>
        <v>7.8504661501692927E-2</v>
      </c>
      <c r="AS886" s="5">
        <f t="shared" si="398"/>
        <v>8839.5229382769576</v>
      </c>
      <c r="AT886" s="5">
        <f t="shared" si="399"/>
        <v>288.84353056167208</v>
      </c>
      <c r="AU886" s="5">
        <f t="shared" si="400"/>
        <v>257.02760768853904</v>
      </c>
      <c r="AV886" s="5">
        <f t="shared" si="401"/>
        <v>32.18535381437502</v>
      </c>
      <c r="AW886" s="5">
        <f t="shared" si="402"/>
        <v>34.607272623431122</v>
      </c>
      <c r="AX886" s="5">
        <f t="shared" si="403"/>
        <v>115.55264597841918</v>
      </c>
      <c r="AY886" s="5">
        <f t="shared" si="404"/>
        <v>47.682155310415098</v>
      </c>
    </row>
    <row r="887" spans="1:51" x14ac:dyDescent="0.25">
      <c r="A887" s="2">
        <v>42858</v>
      </c>
      <c r="B887" s="299">
        <v>2017</v>
      </c>
      <c r="C887" s="1" t="s">
        <v>164</v>
      </c>
      <c r="D887" s="3">
        <v>7.9200948458416048E-2</v>
      </c>
      <c r="E887" s="3">
        <v>69.773333333333468</v>
      </c>
      <c r="F887" s="3">
        <v>1.6571187499999975</v>
      </c>
      <c r="G887" s="3">
        <v>1.3668124999999982</v>
      </c>
      <c r="H887" s="3">
        <v>0.29030625000000038</v>
      </c>
      <c r="I887" s="3">
        <v>0.21012500000000012</v>
      </c>
      <c r="J887" s="3">
        <v>0.47606666666666747</v>
      </c>
      <c r="K887" s="3">
        <v>0.11125000000000006</v>
      </c>
      <c r="L887" s="3">
        <f t="shared" si="379"/>
        <v>0.23368575829715699</v>
      </c>
      <c r="M887" s="4">
        <f t="shared" si="380"/>
        <v>13.520055700989378</v>
      </c>
      <c r="N887" s="4">
        <f t="shared" si="381"/>
        <v>0.32110172658829284</v>
      </c>
      <c r="O887" s="4">
        <f t="shared" si="382"/>
        <v>0.26484876456346962</v>
      </c>
      <c r="P887" s="4">
        <f t="shared" si="383"/>
        <v>5.6252962024823411E-2</v>
      </c>
      <c r="Q887" s="4">
        <f t="shared" si="384"/>
        <v>4.0716152840202413E-2</v>
      </c>
      <c r="R887" s="4">
        <f t="shared" si="385"/>
        <v>9.2247962698992117E-2</v>
      </c>
      <c r="S887" s="4">
        <f t="shared" si="386"/>
        <v>2.1557035114681822E-2</v>
      </c>
      <c r="T887" s="5">
        <f t="shared" si="406"/>
        <v>13666.499288409241</v>
      </c>
      <c r="U887" s="5">
        <f t="shared" si="406"/>
        <v>393.09954658558632</v>
      </c>
      <c r="V887" s="5">
        <f t="shared" si="406"/>
        <v>324.97087130749264</v>
      </c>
      <c r="W887" s="5">
        <f t="shared" si="405"/>
        <v>65.896059353348519</v>
      </c>
      <c r="X887" s="5">
        <f t="shared" si="405"/>
        <v>40.053843218695668</v>
      </c>
      <c r="Y887" s="5">
        <f t="shared" si="405"/>
        <v>124.98066215188321</v>
      </c>
      <c r="Z887" s="5">
        <f t="shared" si="405"/>
        <v>53.492056331673936</v>
      </c>
      <c r="AA887" s="4">
        <v>8.7648533333333334E-2</v>
      </c>
      <c r="AB887" s="4">
        <f t="shared" si="388"/>
        <v>8.7648533333333334E-2</v>
      </c>
      <c r="AC887" s="3">
        <f t="shared" si="389"/>
        <v>214.43875656536702</v>
      </c>
      <c r="AD887" s="4">
        <v>29.920000000000041</v>
      </c>
      <c r="AE887" s="4">
        <v>1.3030049999999991</v>
      </c>
      <c r="AF887" s="4">
        <v>1.2258750000000014</v>
      </c>
      <c r="AG887" s="4">
        <v>7.6679999999999873E-2</v>
      </c>
      <c r="AH887" s="4">
        <v>0.17327000000000006</v>
      </c>
      <c r="AI887" s="4">
        <v>0.60858000000000156</v>
      </c>
      <c r="AJ887" s="4">
        <v>0.20775000000000043</v>
      </c>
      <c r="AK887" s="3">
        <f t="shared" si="390"/>
        <v>0.34136843143054307</v>
      </c>
      <c r="AL887" s="4">
        <f t="shared" si="391"/>
        <v>6.4160075964357901</v>
      </c>
      <c r="AM887" s="4">
        <f t="shared" si="392"/>
        <v>0.27941477199845588</v>
      </c>
      <c r="AN887" s="4">
        <f t="shared" si="393"/>
        <v>0.26287511070456965</v>
      </c>
      <c r="AO887" s="4">
        <f t="shared" si="394"/>
        <v>1.6443163853432318E-2</v>
      </c>
      <c r="AP887" s="4">
        <f t="shared" si="395"/>
        <v>3.715580335008116E-2</v>
      </c>
      <c r="AQ887" s="4">
        <f t="shared" si="396"/>
        <v>0.13050313847055139</v>
      </c>
      <c r="AR887" s="4">
        <f t="shared" si="397"/>
        <v>4.4549651676455089E-2</v>
      </c>
      <c r="AS887" s="5">
        <f t="shared" si="398"/>
        <v>8845.9389458733931</v>
      </c>
      <c r="AT887" s="5">
        <f t="shared" si="399"/>
        <v>289.12294533367054</v>
      </c>
      <c r="AU887" s="5">
        <f t="shared" si="400"/>
        <v>257.29048279924359</v>
      </c>
      <c r="AV887" s="5">
        <f t="shared" si="401"/>
        <v>32.201796978228451</v>
      </c>
      <c r="AW887" s="5">
        <f t="shared" si="402"/>
        <v>34.644428426781204</v>
      </c>
      <c r="AX887" s="5">
        <f t="shared" si="403"/>
        <v>115.68314911688972</v>
      </c>
      <c r="AY887" s="5">
        <f t="shared" si="404"/>
        <v>47.726704962091553</v>
      </c>
    </row>
    <row r="888" spans="1:51" x14ac:dyDescent="0.25">
      <c r="A888" s="2">
        <v>42859</v>
      </c>
      <c r="B888" s="299">
        <v>2017</v>
      </c>
      <c r="C888" s="1" t="s">
        <v>165</v>
      </c>
      <c r="D888" s="3">
        <v>6.5250769951037915E-2</v>
      </c>
      <c r="E888" s="3">
        <v>69.773333333333468</v>
      </c>
      <c r="F888" s="3">
        <v>1.6571187499999975</v>
      </c>
      <c r="G888" s="3">
        <v>1.3668124999999982</v>
      </c>
      <c r="H888" s="3">
        <v>0.29030625000000038</v>
      </c>
      <c r="I888" s="3">
        <v>0.21012500000000012</v>
      </c>
      <c r="J888" s="3">
        <v>0.47606666666666747</v>
      </c>
      <c r="K888" s="3">
        <v>0.11125000000000006</v>
      </c>
      <c r="L888" s="3">
        <f t="shared" si="379"/>
        <v>0.23368575829715699</v>
      </c>
      <c r="M888" s="4">
        <f t="shared" si="380"/>
        <v>11.138680299184383</v>
      </c>
      <c r="N888" s="4">
        <f t="shared" si="381"/>
        <v>0.26454398969091331</v>
      </c>
      <c r="O888" s="4">
        <f t="shared" si="382"/>
        <v>0.21819922797289665</v>
      </c>
      <c r="P888" s="4">
        <f t="shared" si="383"/>
        <v>4.6344761718016839E-2</v>
      </c>
      <c r="Q888" s="4">
        <f t="shared" si="384"/>
        <v>3.3544551851702402E-2</v>
      </c>
      <c r="R888" s="4">
        <f t="shared" si="385"/>
        <v>7.5999728660878729E-2</v>
      </c>
      <c r="S888" s="4">
        <f t="shared" si="386"/>
        <v>1.776005422249562E-2</v>
      </c>
      <c r="T888" s="5">
        <f t="shared" si="406"/>
        <v>13677.637968708425</v>
      </c>
      <c r="U888" s="5">
        <f t="shared" si="406"/>
        <v>393.36409057527726</v>
      </c>
      <c r="V888" s="5">
        <f t="shared" si="406"/>
        <v>325.18907053546553</v>
      </c>
      <c r="W888" s="5">
        <f t="shared" si="405"/>
        <v>65.942404115066537</v>
      </c>
      <c r="X888" s="5">
        <f t="shared" si="405"/>
        <v>40.087387770547373</v>
      </c>
      <c r="Y888" s="5">
        <f t="shared" si="405"/>
        <v>125.05666188054408</v>
      </c>
      <c r="Z888" s="5">
        <f t="shared" si="405"/>
        <v>53.509816385896428</v>
      </c>
      <c r="AA888" s="4">
        <v>7.4395200000000036E-2</v>
      </c>
      <c r="AB888" s="4">
        <f t="shared" si="388"/>
        <v>7.4395200000000036E-2</v>
      </c>
      <c r="AC888" s="3">
        <f t="shared" si="389"/>
        <v>182.01347559075111</v>
      </c>
      <c r="AD888" s="4">
        <v>29.920000000000041</v>
      </c>
      <c r="AE888" s="4">
        <v>1.3030049999999991</v>
      </c>
      <c r="AF888" s="4">
        <v>1.2258750000000014</v>
      </c>
      <c r="AG888" s="4">
        <v>7.6679999999999873E-2</v>
      </c>
      <c r="AH888" s="4">
        <v>0.17327000000000006</v>
      </c>
      <c r="AI888" s="4">
        <v>0.60858000000000156</v>
      </c>
      <c r="AJ888" s="4">
        <v>0.20775000000000043</v>
      </c>
      <c r="AK888" s="3">
        <f t="shared" si="390"/>
        <v>0.34136843143054307</v>
      </c>
      <c r="AL888" s="4">
        <f t="shared" si="391"/>
        <v>5.445843189675279</v>
      </c>
      <c r="AM888" s="4">
        <f t="shared" si="392"/>
        <v>0.23716446876212641</v>
      </c>
      <c r="AN888" s="4">
        <f t="shared" si="393"/>
        <v>0.22312576938981221</v>
      </c>
      <c r="AO888" s="4">
        <f t="shared" si="394"/>
        <v>1.3956793308298767E-2</v>
      </c>
      <c r="AP888" s="4">
        <f t="shared" si="395"/>
        <v>3.1537474915609445E-2</v>
      </c>
      <c r="AQ888" s="4">
        <f t="shared" si="396"/>
        <v>0.11076976097501955</v>
      </c>
      <c r="AR888" s="4">
        <f t="shared" si="397"/>
        <v>3.7813299553978608E-2</v>
      </c>
      <c r="AS888" s="5">
        <f t="shared" si="398"/>
        <v>8851.3847890630677</v>
      </c>
      <c r="AT888" s="5">
        <f t="shared" si="399"/>
        <v>289.36010980243265</v>
      </c>
      <c r="AU888" s="5">
        <f t="shared" si="400"/>
        <v>257.5136085686334</v>
      </c>
      <c r="AV888" s="5">
        <f t="shared" si="401"/>
        <v>32.215753771536747</v>
      </c>
      <c r="AW888" s="5">
        <f t="shared" si="402"/>
        <v>34.675965901696813</v>
      </c>
      <c r="AX888" s="5">
        <f t="shared" si="403"/>
        <v>115.79391887786474</v>
      </c>
      <c r="AY888" s="5">
        <f t="shared" si="404"/>
        <v>47.764518261645534</v>
      </c>
    </row>
    <row r="889" spans="1:51" x14ac:dyDescent="0.25">
      <c r="A889" s="2">
        <v>42860</v>
      </c>
      <c r="B889" s="299">
        <v>2017</v>
      </c>
      <c r="C889" s="1" t="s">
        <v>166</v>
      </c>
      <c r="D889" s="3">
        <v>0.55573906167130815</v>
      </c>
      <c r="E889" s="3">
        <v>69.773333333333468</v>
      </c>
      <c r="F889" s="3">
        <v>1.6571187499999975</v>
      </c>
      <c r="G889" s="3">
        <v>1.3668124999999982</v>
      </c>
      <c r="H889" s="3">
        <v>0.29030625000000038</v>
      </c>
      <c r="I889" s="3">
        <v>0.21012500000000012</v>
      </c>
      <c r="J889" s="3">
        <v>0.47606666666666747</v>
      </c>
      <c r="K889" s="3">
        <v>0.11125000000000006</v>
      </c>
      <c r="L889" s="3">
        <f t="shared" si="379"/>
        <v>0.23368575829715699</v>
      </c>
      <c r="M889" s="4">
        <f t="shared" si="380"/>
        <v>94.867842055662223</v>
      </c>
      <c r="N889" s="4">
        <f t="shared" si="381"/>
        <v>2.2531140814419439</v>
      </c>
      <c r="O889" s="4">
        <f t="shared" si="382"/>
        <v>1.8583969859980569</v>
      </c>
      <c r="P889" s="4">
        <f t="shared" si="383"/>
        <v>0.39471709544388844</v>
      </c>
      <c r="Q889" s="4">
        <f t="shared" si="384"/>
        <v>0.28569805052473718</v>
      </c>
      <c r="R889" s="4">
        <f t="shared" si="385"/>
        <v>0.64728765537883048</v>
      </c>
      <c r="S889" s="4">
        <f t="shared" si="386"/>
        <v>0.15126190658359082</v>
      </c>
      <c r="T889" s="5">
        <f t="shared" si="406"/>
        <v>13772.505810764087</v>
      </c>
      <c r="U889" s="5">
        <f t="shared" si="406"/>
        <v>395.6172046567192</v>
      </c>
      <c r="V889" s="5">
        <f t="shared" si="406"/>
        <v>327.0474675214636</v>
      </c>
      <c r="W889" s="5">
        <f t="shared" si="405"/>
        <v>66.337121210510432</v>
      </c>
      <c r="X889" s="5">
        <f t="shared" si="405"/>
        <v>40.37308582107211</v>
      </c>
      <c r="Y889" s="5">
        <f t="shared" si="405"/>
        <v>125.70394953592292</v>
      </c>
      <c r="Z889" s="5">
        <f t="shared" si="405"/>
        <v>53.66107829248002</v>
      </c>
      <c r="AA889" s="4">
        <v>0.56893493333333323</v>
      </c>
      <c r="AB889" s="4">
        <f t="shared" si="388"/>
        <v>0.56893493333333323</v>
      </c>
      <c r="AC889" s="3">
        <f t="shared" si="389"/>
        <v>1391.9422839241267</v>
      </c>
      <c r="AD889" s="4">
        <v>29.920000000000041</v>
      </c>
      <c r="AE889" s="4">
        <v>1.3030049999999991</v>
      </c>
      <c r="AF889" s="4">
        <v>1.2258750000000014</v>
      </c>
      <c r="AG889" s="4">
        <v>7.6679999999999873E-2</v>
      </c>
      <c r="AH889" s="4">
        <v>0.17327000000000006</v>
      </c>
      <c r="AI889" s="4">
        <v>0.60858000000000156</v>
      </c>
      <c r="AJ889" s="4">
        <v>0.20775000000000043</v>
      </c>
      <c r="AK889" s="3">
        <f t="shared" si="390"/>
        <v>0.34136843143054307</v>
      </c>
      <c r="AL889" s="4">
        <f t="shared" si="391"/>
        <v>41.646913135009925</v>
      </c>
      <c r="AM889" s="4">
        <f t="shared" si="392"/>
        <v>1.8137077556645556</v>
      </c>
      <c r="AN889" s="4">
        <f t="shared" si="393"/>
        <v>1.7063472473054908</v>
      </c>
      <c r="AO889" s="4">
        <f t="shared" si="394"/>
        <v>0.10673413433130186</v>
      </c>
      <c r="AP889" s="4">
        <f t="shared" si="395"/>
        <v>0.24118183953553352</v>
      </c>
      <c r="AQ889" s="4">
        <f t="shared" si="396"/>
        <v>0.84710823515054723</v>
      </c>
      <c r="AR889" s="4">
        <f t="shared" si="397"/>
        <v>0.28917600948523797</v>
      </c>
      <c r="AS889" s="5">
        <f t="shared" si="398"/>
        <v>8893.0317021980773</v>
      </c>
      <c r="AT889" s="5">
        <f t="shared" si="399"/>
        <v>291.1738175580972</v>
      </c>
      <c r="AU889" s="5">
        <f t="shared" si="400"/>
        <v>259.21995581593887</v>
      </c>
      <c r="AV889" s="5">
        <f t="shared" si="401"/>
        <v>32.322487905868051</v>
      </c>
      <c r="AW889" s="5">
        <f t="shared" si="402"/>
        <v>34.917147741232348</v>
      </c>
      <c r="AX889" s="5">
        <f t="shared" si="403"/>
        <v>116.64102711301528</v>
      </c>
      <c r="AY889" s="5">
        <f t="shared" si="404"/>
        <v>48.053694271130773</v>
      </c>
    </row>
    <row r="890" spans="1:51" x14ac:dyDescent="0.25">
      <c r="A890" s="2">
        <v>42861</v>
      </c>
      <c r="B890" s="299">
        <v>2017</v>
      </c>
      <c r="C890" s="1" t="s">
        <v>167</v>
      </c>
      <c r="D890" s="3">
        <v>0.39112385143818634</v>
      </c>
      <c r="E890" s="3">
        <v>69.773333333333468</v>
      </c>
      <c r="F890" s="3">
        <v>1.6571187499999975</v>
      </c>
      <c r="G890" s="3">
        <v>1.3668124999999982</v>
      </c>
      <c r="H890" s="3">
        <v>0.29030625000000038</v>
      </c>
      <c r="I890" s="3">
        <v>0.21012500000000012</v>
      </c>
      <c r="J890" s="3">
        <v>0.47606666666666747</v>
      </c>
      <c r="K890" s="3">
        <v>0.11125000000000006</v>
      </c>
      <c r="L890" s="3">
        <f t="shared" si="379"/>
        <v>0.23368575829715699</v>
      </c>
      <c r="M890" s="4">
        <f t="shared" si="380"/>
        <v>66.767082470056721</v>
      </c>
      <c r="N890" s="4">
        <f t="shared" si="381"/>
        <v>1.5857202022347638</v>
      </c>
      <c r="O890" s="4">
        <f t="shared" si="382"/>
        <v>1.3079220749369975</v>
      </c>
      <c r="P890" s="4">
        <f t="shared" si="383"/>
        <v>0.27779812729776737</v>
      </c>
      <c r="Q890" s="4">
        <f t="shared" si="384"/>
        <v>0.20107156321451339</v>
      </c>
      <c r="R890" s="4">
        <f t="shared" si="385"/>
        <v>0.45555487857698723</v>
      </c>
      <c r="S890" s="4">
        <f t="shared" si="386"/>
        <v>0.10645668724623254</v>
      </c>
      <c r="T890" s="5">
        <f t="shared" si="406"/>
        <v>13839.272893234143</v>
      </c>
      <c r="U890" s="5">
        <f t="shared" si="406"/>
        <v>397.20292485895396</v>
      </c>
      <c r="V890" s="5">
        <f t="shared" si="406"/>
        <v>328.35538959640058</v>
      </c>
      <c r="W890" s="5">
        <f t="shared" si="405"/>
        <v>66.614919337808203</v>
      </c>
      <c r="X890" s="5">
        <f t="shared" si="405"/>
        <v>40.574157384286622</v>
      </c>
      <c r="Y890" s="5">
        <f t="shared" si="405"/>
        <v>126.15950441449991</v>
      </c>
      <c r="Z890" s="5">
        <f t="shared" si="405"/>
        <v>53.76753497972625</v>
      </c>
      <c r="AA890" s="4">
        <v>0.26828213333333339</v>
      </c>
      <c r="AB890" s="4">
        <f t="shared" si="388"/>
        <v>0.26828213333333339</v>
      </c>
      <c r="AC890" s="3">
        <f t="shared" si="389"/>
        <v>656.37250154447167</v>
      </c>
      <c r="AD890" s="4">
        <v>29.920000000000041</v>
      </c>
      <c r="AE890" s="4">
        <v>1.3030049999999991</v>
      </c>
      <c r="AF890" s="4">
        <v>1.2258750000000014</v>
      </c>
      <c r="AG890" s="4">
        <v>7.6679999999999873E-2</v>
      </c>
      <c r="AH890" s="4">
        <v>0.17327000000000006</v>
      </c>
      <c r="AI890" s="4">
        <v>0.60858000000000156</v>
      </c>
      <c r="AJ890" s="4">
        <v>0.20775000000000043</v>
      </c>
      <c r="AK890" s="3">
        <f t="shared" si="390"/>
        <v>0.34136843143054307</v>
      </c>
      <c r="AL890" s="4">
        <f t="shared" si="391"/>
        <v>19.638665246210625</v>
      </c>
      <c r="AM890" s="4">
        <f t="shared" si="392"/>
        <v>0.85525665137495388</v>
      </c>
      <c r="AN890" s="4">
        <f t="shared" si="393"/>
        <v>0.80463064033083043</v>
      </c>
      <c r="AO890" s="4">
        <f t="shared" si="394"/>
        <v>5.0330643418430014E-2</v>
      </c>
      <c r="AP890" s="4">
        <f t="shared" si="395"/>
        <v>0.11372966334261068</v>
      </c>
      <c r="AQ890" s="4">
        <f t="shared" si="396"/>
        <v>0.39945517698993571</v>
      </c>
      <c r="AR890" s="4">
        <f t="shared" si="397"/>
        <v>0.13636138719586433</v>
      </c>
      <c r="AS890" s="5">
        <f t="shared" si="398"/>
        <v>8912.6703674442888</v>
      </c>
      <c r="AT890" s="5">
        <f t="shared" si="399"/>
        <v>292.02907420947213</v>
      </c>
      <c r="AU890" s="5">
        <f t="shared" si="400"/>
        <v>260.02458645626973</v>
      </c>
      <c r="AV890" s="5">
        <f t="shared" si="401"/>
        <v>32.372818549286478</v>
      </c>
      <c r="AW890" s="5">
        <f t="shared" si="402"/>
        <v>35.030877404574959</v>
      </c>
      <c r="AX890" s="5">
        <f t="shared" si="403"/>
        <v>117.04048229000522</v>
      </c>
      <c r="AY890" s="5">
        <f t="shared" si="404"/>
        <v>48.190055658326635</v>
      </c>
    </row>
    <row r="891" spans="1:51" x14ac:dyDescent="0.25">
      <c r="A891" s="2">
        <v>42862</v>
      </c>
      <c r="B891" s="299">
        <v>2017</v>
      </c>
      <c r="C891" s="1" t="s">
        <v>168</v>
      </c>
      <c r="D891" s="3">
        <v>8.7804382869762651E-2</v>
      </c>
      <c r="E891" s="3">
        <v>69.773333333333468</v>
      </c>
      <c r="F891" s="3">
        <v>1.6571187499999975</v>
      </c>
      <c r="G891" s="3">
        <v>1.3668124999999982</v>
      </c>
      <c r="H891" s="3">
        <v>0.29030625000000038</v>
      </c>
      <c r="I891" s="3">
        <v>0.21012500000000012</v>
      </c>
      <c r="J891" s="3">
        <v>0.47606666666666747</v>
      </c>
      <c r="K891" s="3">
        <v>0.11125000000000006</v>
      </c>
      <c r="L891" s="3">
        <f t="shared" si="379"/>
        <v>0.23368575829715699</v>
      </c>
      <c r="M891" s="4">
        <f t="shared" si="380"/>
        <v>14.988711250263355</v>
      </c>
      <c r="N891" s="4">
        <f t="shared" si="381"/>
        <v>0.35598233973553312</v>
      </c>
      <c r="O891" s="4">
        <f t="shared" si="382"/>
        <v>0.29361873536810407</v>
      </c>
      <c r="P891" s="4">
        <f t="shared" si="383"/>
        <v>6.236360436742925E-2</v>
      </c>
      <c r="Q891" s="4">
        <f t="shared" si="384"/>
        <v>4.5139063894442721E-2</v>
      </c>
      <c r="R891" s="4">
        <f t="shared" si="385"/>
        <v>0.10226866714898776</v>
      </c>
      <c r="S891" s="4">
        <f t="shared" si="386"/>
        <v>2.3898731032750753E-2</v>
      </c>
      <c r="T891" s="5">
        <f t="shared" si="406"/>
        <v>13854.261604484407</v>
      </c>
      <c r="U891" s="5">
        <f t="shared" si="406"/>
        <v>397.5589071986895</v>
      </c>
      <c r="V891" s="5">
        <f t="shared" si="406"/>
        <v>328.6490083317687</v>
      </c>
      <c r="W891" s="5">
        <f t="shared" si="405"/>
        <v>66.677282942175637</v>
      </c>
      <c r="X891" s="5">
        <f t="shared" si="405"/>
        <v>40.619296448181068</v>
      </c>
      <c r="Y891" s="5">
        <f t="shared" si="405"/>
        <v>126.2617730816489</v>
      </c>
      <c r="Z891" s="5">
        <f t="shared" si="405"/>
        <v>53.791433710759001</v>
      </c>
      <c r="AA891" s="4">
        <v>0.13029813333333332</v>
      </c>
      <c r="AB891" s="4">
        <f t="shared" si="388"/>
        <v>0.13029813333333332</v>
      </c>
      <c r="AC891" s="3">
        <f t="shared" si="389"/>
        <v>318.78422412987771</v>
      </c>
      <c r="AD891" s="4">
        <v>29.920000000000041</v>
      </c>
      <c r="AE891" s="4">
        <v>1.3030049999999991</v>
      </c>
      <c r="AF891" s="4">
        <v>1.2258750000000014</v>
      </c>
      <c r="AG891" s="4">
        <v>7.6679999999999873E-2</v>
      </c>
      <c r="AH891" s="4">
        <v>0.17327000000000006</v>
      </c>
      <c r="AI891" s="4">
        <v>0.60858000000000156</v>
      </c>
      <c r="AJ891" s="4">
        <v>0.20775000000000043</v>
      </c>
      <c r="AK891" s="3">
        <f t="shared" si="390"/>
        <v>0.34136843143054307</v>
      </c>
      <c r="AL891" s="4">
        <f t="shared" si="391"/>
        <v>9.5380239859659568</v>
      </c>
      <c r="AM891" s="4">
        <f t="shared" si="392"/>
        <v>0.41537743796235105</v>
      </c>
      <c r="AN891" s="4">
        <f t="shared" si="393"/>
        <v>0.39078961075521434</v>
      </c>
      <c r="AO891" s="4">
        <f t="shared" si="394"/>
        <v>2.4444374306278986E-2</v>
      </c>
      <c r="AP891" s="4">
        <f t="shared" si="395"/>
        <v>5.5235742514983942E-2</v>
      </c>
      <c r="AQ891" s="4">
        <f t="shared" si="396"/>
        <v>0.19400570312096149</v>
      </c>
      <c r="AR891" s="4">
        <f t="shared" si="397"/>
        <v>6.6227422562982238E-2</v>
      </c>
      <c r="AS891" s="5">
        <f t="shared" si="398"/>
        <v>8922.2083914302548</v>
      </c>
      <c r="AT891" s="5">
        <f t="shared" si="399"/>
        <v>292.44445164743451</v>
      </c>
      <c r="AU891" s="5">
        <f t="shared" si="400"/>
        <v>260.41537606702497</v>
      </c>
      <c r="AV891" s="5">
        <f t="shared" si="401"/>
        <v>32.397262923592756</v>
      </c>
      <c r="AW891" s="5">
        <f t="shared" si="402"/>
        <v>35.086113147089939</v>
      </c>
      <c r="AX891" s="5">
        <f t="shared" si="403"/>
        <v>117.23448799312618</v>
      </c>
      <c r="AY891" s="5">
        <f t="shared" si="404"/>
        <v>48.256283080889617</v>
      </c>
    </row>
    <row r="892" spans="1:51" x14ac:dyDescent="0.25">
      <c r="A892" s="2">
        <v>42863</v>
      </c>
      <c r="B892" s="299">
        <v>2017</v>
      </c>
      <c r="C892" s="1" t="s">
        <v>169</v>
      </c>
      <c r="D892" s="3">
        <v>6.6085578979961798E-2</v>
      </c>
      <c r="E892" s="3">
        <v>69.773333333333468</v>
      </c>
      <c r="F892" s="3">
        <v>1.6571187499999975</v>
      </c>
      <c r="G892" s="3">
        <v>1.3668124999999982</v>
      </c>
      <c r="H892" s="3">
        <v>0.29030625000000038</v>
      </c>
      <c r="I892" s="3">
        <v>0.21012500000000012</v>
      </c>
      <c r="J892" s="3">
        <v>0.47606666666666747</v>
      </c>
      <c r="K892" s="3">
        <v>0.11125000000000006</v>
      </c>
      <c r="L892" s="3">
        <f t="shared" si="379"/>
        <v>0.23368575829715699</v>
      </c>
      <c r="M892" s="4">
        <f t="shared" si="380"/>
        <v>11.28118698364241</v>
      </c>
      <c r="N892" s="4">
        <f t="shared" si="381"/>
        <v>0.26792852770184006</v>
      </c>
      <c r="O892" s="4">
        <f t="shared" si="382"/>
        <v>0.22099083772329003</v>
      </c>
      <c r="P892" s="4">
        <f t="shared" si="383"/>
        <v>4.6937689978550128E-2</v>
      </c>
      <c r="Q892" s="4">
        <f t="shared" si="384"/>
        <v>3.3973716055864585E-2</v>
      </c>
      <c r="R892" s="4">
        <f t="shared" si="385"/>
        <v>7.6972058331922832E-2</v>
      </c>
      <c r="S892" s="4">
        <f t="shared" si="386"/>
        <v>1.7987273818988386E-2</v>
      </c>
      <c r="T892" s="5">
        <f t="shared" si="406"/>
        <v>13865.542791468049</v>
      </c>
      <c r="U892" s="5">
        <f t="shared" si="406"/>
        <v>397.82683572639132</v>
      </c>
      <c r="V892" s="5">
        <f t="shared" si="406"/>
        <v>328.86999916949196</v>
      </c>
      <c r="W892" s="5">
        <f t="shared" si="405"/>
        <v>66.724220632154186</v>
      </c>
      <c r="X892" s="5">
        <f t="shared" si="405"/>
        <v>40.653270164236929</v>
      </c>
      <c r="Y892" s="5">
        <f t="shared" si="405"/>
        <v>126.33874513998082</v>
      </c>
      <c r="Z892" s="5">
        <f t="shared" si="405"/>
        <v>53.80942098457799</v>
      </c>
      <c r="AA892" s="4">
        <v>7.3693333333333333E-2</v>
      </c>
      <c r="AB892" s="4">
        <f t="shared" si="388"/>
        <v>7.3693333333333333E-2</v>
      </c>
      <c r="AC892" s="3">
        <f t="shared" si="389"/>
        <v>180.29630578139108</v>
      </c>
      <c r="AD892" s="4">
        <v>29.920000000000041</v>
      </c>
      <c r="AE892" s="4">
        <v>1.3030049999999991</v>
      </c>
      <c r="AF892" s="4">
        <v>1.2258750000000014</v>
      </c>
      <c r="AG892" s="4">
        <v>7.6679999999999873E-2</v>
      </c>
      <c r="AH892" s="4">
        <v>0.17327000000000006</v>
      </c>
      <c r="AI892" s="4">
        <v>0.60858000000000156</v>
      </c>
      <c r="AJ892" s="4">
        <v>0.20775000000000043</v>
      </c>
      <c r="AK892" s="3">
        <f t="shared" si="390"/>
        <v>0.34136843143054307</v>
      </c>
      <c r="AL892" s="4">
        <f t="shared" si="391"/>
        <v>5.3944654689792291</v>
      </c>
      <c r="AM892" s="4">
        <f t="shared" si="392"/>
        <v>0.23492698791468131</v>
      </c>
      <c r="AN892" s="4">
        <f t="shared" si="393"/>
        <v>0.22102073384976301</v>
      </c>
      <c r="AO892" s="4">
        <f t="shared" si="394"/>
        <v>1.3825120727317043E-2</v>
      </c>
      <c r="AP892" s="4">
        <f t="shared" si="395"/>
        <v>3.1239940902741639E-2</v>
      </c>
      <c r="AQ892" s="4">
        <f t="shared" si="396"/>
        <v>0.10972472577243926</v>
      </c>
      <c r="AR892" s="4">
        <f t="shared" si="397"/>
        <v>3.7456557526084067E-2</v>
      </c>
      <c r="AS892" s="5">
        <f t="shared" si="398"/>
        <v>8927.6028568992333</v>
      </c>
      <c r="AT892" s="5">
        <f t="shared" si="399"/>
        <v>292.67937863534917</v>
      </c>
      <c r="AU892" s="5">
        <f t="shared" si="400"/>
        <v>260.63639680087471</v>
      </c>
      <c r="AV892" s="5">
        <f t="shared" si="401"/>
        <v>32.411088044320074</v>
      </c>
      <c r="AW892" s="5">
        <f t="shared" si="402"/>
        <v>35.117353087992683</v>
      </c>
      <c r="AX892" s="5">
        <f t="shared" si="403"/>
        <v>117.34421271889862</v>
      </c>
      <c r="AY892" s="5">
        <f t="shared" si="404"/>
        <v>48.293739638415701</v>
      </c>
    </row>
    <row r="893" spans="1:51" x14ac:dyDescent="0.25">
      <c r="A893" s="2">
        <v>42864</v>
      </c>
      <c r="B893" s="299">
        <v>2017</v>
      </c>
      <c r="C893" s="1" t="s">
        <v>170</v>
      </c>
      <c r="D893" s="3">
        <v>0.28377065386088846</v>
      </c>
      <c r="E893" s="3">
        <v>79.646111111111139</v>
      </c>
      <c r="F893" s="3">
        <v>1.2968460937500024</v>
      </c>
      <c r="G893" s="3">
        <v>1.0137473958333356</v>
      </c>
      <c r="H893" s="3">
        <v>0.28309869791666714</v>
      </c>
      <c r="I893" s="3">
        <v>0.16564062499999999</v>
      </c>
      <c r="J893" s="3">
        <v>0.57353055555555499</v>
      </c>
      <c r="K893" s="3">
        <v>0.20482291666666674</v>
      </c>
      <c r="L893" s="3">
        <f t="shared" si="379"/>
        <v>0.35712642453419657</v>
      </c>
      <c r="M893" s="4">
        <f t="shared" si="380"/>
        <v>55.295613801880442</v>
      </c>
      <c r="N893" s="4">
        <f t="shared" si="381"/>
        <v>0.90035658690777409</v>
      </c>
      <c r="O893" s="4">
        <f t="shared" si="382"/>
        <v>0.70381069095088566</v>
      </c>
      <c r="P893" s="4">
        <f t="shared" si="383"/>
        <v>0.19654589595688862</v>
      </c>
      <c r="Q893" s="4">
        <f t="shared" si="384"/>
        <v>0.11499870994485172</v>
      </c>
      <c r="R893" s="4">
        <f t="shared" si="385"/>
        <v>0.3981829578513299</v>
      </c>
      <c r="S893" s="4">
        <f t="shared" si="386"/>
        <v>0.14220165604789614</v>
      </c>
      <c r="T893" s="5">
        <f t="shared" si="406"/>
        <v>13920.838405269929</v>
      </c>
      <c r="U893" s="5">
        <f t="shared" si="406"/>
        <v>398.7271923132991</v>
      </c>
      <c r="V893" s="5">
        <f t="shared" si="406"/>
        <v>329.57380986044285</v>
      </c>
      <c r="W893" s="5">
        <f t="shared" si="405"/>
        <v>66.920766528111074</v>
      </c>
      <c r="X893" s="5">
        <f t="shared" si="405"/>
        <v>40.768268874181778</v>
      </c>
      <c r="Y893" s="5">
        <f t="shared" si="405"/>
        <v>126.73692809783215</v>
      </c>
      <c r="Z893" s="5">
        <f t="shared" si="405"/>
        <v>53.951622640625885</v>
      </c>
      <c r="AA893" s="4">
        <v>0.24393333333333331</v>
      </c>
      <c r="AB893" s="4">
        <f t="shared" si="388"/>
        <v>0.24393333333333331</v>
      </c>
      <c r="AC893" s="3">
        <f t="shared" si="389"/>
        <v>596.80132337082489</v>
      </c>
      <c r="AD893" s="4">
        <v>49.463333333333331</v>
      </c>
      <c r="AE893" s="4">
        <v>1.0446272916666632</v>
      </c>
      <c r="AF893" s="4">
        <v>0.87006770833333491</v>
      </c>
      <c r="AG893" s="4">
        <v>0.17435333333333325</v>
      </c>
      <c r="AH893" s="4">
        <v>0.10649875000000024</v>
      </c>
      <c r="AI893" s="4">
        <v>0.6380574999999985</v>
      </c>
      <c r="AJ893" s="4">
        <v>0.23226041666666675</v>
      </c>
      <c r="AK893" s="3">
        <f t="shared" si="390"/>
        <v>0.36401173352976385</v>
      </c>
      <c r="AL893" s="4">
        <f t="shared" si="391"/>
        <v>29.51978279166557</v>
      </c>
      <c r="AM893" s="4">
        <f t="shared" si="392"/>
        <v>0.62343495009594529</v>
      </c>
      <c r="AN893" s="4">
        <f t="shared" si="393"/>
        <v>0.51925755975555521</v>
      </c>
      <c r="AO893" s="4">
        <f t="shared" si="394"/>
        <v>0.10405430006744784</v>
      </c>
      <c r="AP893" s="4">
        <f t="shared" si="395"/>
        <v>6.3558594937338786E-2</v>
      </c>
      <c r="AQ893" s="4">
        <f t="shared" si="396"/>
        <v>0.38079356038667922</v>
      </c>
      <c r="AR893" s="4">
        <f t="shared" si="397"/>
        <v>0.13861332403332591</v>
      </c>
      <c r="AS893" s="5">
        <f t="shared" si="398"/>
        <v>8957.1226396908987</v>
      </c>
      <c r="AT893" s="5">
        <f t="shared" si="399"/>
        <v>293.30281358544511</v>
      </c>
      <c r="AU893" s="5">
        <f t="shared" si="400"/>
        <v>261.15565436063025</v>
      </c>
      <c r="AV893" s="5">
        <f t="shared" si="401"/>
        <v>32.51514234438752</v>
      </c>
      <c r="AW893" s="5">
        <f t="shared" si="402"/>
        <v>35.180911682930024</v>
      </c>
      <c r="AX893" s="5">
        <f t="shared" si="403"/>
        <v>117.7250062792853</v>
      </c>
      <c r="AY893" s="5">
        <f t="shared" si="404"/>
        <v>48.432352962449031</v>
      </c>
    </row>
    <row r="894" spans="1:51" x14ac:dyDescent="0.25">
      <c r="A894" s="2">
        <v>42865</v>
      </c>
      <c r="B894" s="299">
        <v>2017</v>
      </c>
      <c r="C894" s="1" t="s">
        <v>171</v>
      </c>
      <c r="D894" s="3">
        <v>0.19601492229532205</v>
      </c>
      <c r="E894" s="3">
        <v>88</v>
      </c>
      <c r="F894" s="3">
        <v>0.99200000000000077</v>
      </c>
      <c r="G894" s="3">
        <v>0.71500000000000175</v>
      </c>
      <c r="H894" s="3">
        <v>0.27700000000000019</v>
      </c>
      <c r="I894" s="3">
        <v>0.12800000000000009</v>
      </c>
      <c r="J894" s="3">
        <v>0.65599999999999914</v>
      </c>
      <c r="K894" s="3">
        <v>0.28399999999999975</v>
      </c>
      <c r="L894" s="3">
        <f t="shared" si="379"/>
        <v>0.4329268292682929</v>
      </c>
      <c r="M894" s="4">
        <f t="shared" si="380"/>
        <v>42.201747426806904</v>
      </c>
      <c r="N894" s="4">
        <f t="shared" si="381"/>
        <v>0.47572878917491457</v>
      </c>
      <c r="O894" s="4">
        <f t="shared" si="382"/>
        <v>0.34288919784280697</v>
      </c>
      <c r="P894" s="4">
        <f t="shared" si="383"/>
        <v>0.13283959133210821</v>
      </c>
      <c r="Q894" s="4">
        <f t="shared" si="384"/>
        <v>6.1384359893537355E-2</v>
      </c>
      <c r="R894" s="4">
        <f t="shared" si="385"/>
        <v>0.31459484445437835</v>
      </c>
      <c r="S894" s="4">
        <f t="shared" si="386"/>
        <v>0.13619654851378582</v>
      </c>
      <c r="T894" s="5">
        <f t="shared" si="406"/>
        <v>13963.040152696736</v>
      </c>
      <c r="U894" s="5">
        <f t="shared" si="406"/>
        <v>399.20292110247402</v>
      </c>
      <c r="V894" s="5">
        <f t="shared" si="406"/>
        <v>329.91669905828564</v>
      </c>
      <c r="W894" s="5">
        <f t="shared" si="405"/>
        <v>67.053606119443188</v>
      </c>
      <c r="X894" s="5">
        <f t="shared" si="405"/>
        <v>40.829653234075316</v>
      </c>
      <c r="Y894" s="5">
        <f t="shared" si="405"/>
        <v>127.05152294228652</v>
      </c>
      <c r="Z894" s="5">
        <f t="shared" si="405"/>
        <v>54.087819189139672</v>
      </c>
      <c r="AA894" s="4">
        <v>0.19151733333333334</v>
      </c>
      <c r="AB894" s="4">
        <f t="shared" si="388"/>
        <v>0.19151733333333334</v>
      </c>
      <c r="AC894" s="3">
        <f t="shared" si="389"/>
        <v>468.56162058670975</v>
      </c>
      <c r="AD894" s="4">
        <v>66</v>
      </c>
      <c r="AE894" s="4">
        <v>0.82599999999999907</v>
      </c>
      <c r="AF894" s="4">
        <v>0.56900000000000073</v>
      </c>
      <c r="AG894" s="4">
        <v>0.25700000000000039</v>
      </c>
      <c r="AH894" s="4">
        <v>4.9999999999999906E-2</v>
      </c>
      <c r="AI894" s="4">
        <v>0.66299999999999848</v>
      </c>
      <c r="AJ894" s="4">
        <v>0.25300000000000006</v>
      </c>
      <c r="AK894" s="3">
        <f t="shared" si="390"/>
        <v>0.38159879336350022</v>
      </c>
      <c r="AL894" s="4">
        <f t="shared" si="391"/>
        <v>30.925066958722841</v>
      </c>
      <c r="AM894" s="4">
        <f t="shared" si="392"/>
        <v>0.38703189860462173</v>
      </c>
      <c r="AN894" s="4">
        <f t="shared" si="393"/>
        <v>0.26661156211383813</v>
      </c>
      <c r="AO894" s="4">
        <f t="shared" si="394"/>
        <v>0.12042033649078458</v>
      </c>
      <c r="AP894" s="4">
        <f t="shared" si="395"/>
        <v>2.342808102933544E-2</v>
      </c>
      <c r="AQ894" s="4">
        <f t="shared" si="396"/>
        <v>0.31065635444898781</v>
      </c>
      <c r="AR894" s="4">
        <f t="shared" si="397"/>
        <v>0.11854609000843758</v>
      </c>
      <c r="AS894" s="5">
        <f t="shared" si="398"/>
        <v>8988.0477066496223</v>
      </c>
      <c r="AT894" s="5">
        <f t="shared" si="399"/>
        <v>293.68984548404973</v>
      </c>
      <c r="AU894" s="5">
        <f t="shared" si="400"/>
        <v>261.42226592274409</v>
      </c>
      <c r="AV894" s="5">
        <f t="shared" si="401"/>
        <v>32.635562680878301</v>
      </c>
      <c r="AW894" s="5">
        <f t="shared" si="402"/>
        <v>35.204339763959361</v>
      </c>
      <c r="AX894" s="5">
        <f t="shared" si="403"/>
        <v>118.03566263373429</v>
      </c>
      <c r="AY894" s="5">
        <f t="shared" si="404"/>
        <v>48.550899052457467</v>
      </c>
    </row>
    <row r="895" spans="1:51" x14ac:dyDescent="0.25">
      <c r="A895" s="2">
        <v>42866</v>
      </c>
      <c r="B895" s="299">
        <v>2017</v>
      </c>
      <c r="C895" s="1" t="s">
        <v>172</v>
      </c>
      <c r="D895" s="3">
        <v>7.7087599790816683E-2</v>
      </c>
      <c r="E895" s="3">
        <v>78.127222222222329</v>
      </c>
      <c r="F895" s="3">
        <v>1.3522726562499983</v>
      </c>
      <c r="G895" s="3">
        <v>1.0680651041666656</v>
      </c>
      <c r="H895" s="3">
        <v>0.28420755208333348</v>
      </c>
      <c r="I895" s="3">
        <v>0.17248437499999991</v>
      </c>
      <c r="J895" s="3">
        <v>0.55853611111111168</v>
      </c>
      <c r="K895" s="3">
        <v>0.19042708333333305</v>
      </c>
      <c r="L895" s="3">
        <f t="shared" si="379"/>
        <v>0.34093960899772635</v>
      </c>
      <c r="M895" s="4">
        <f t="shared" si="380"/>
        <v>14.734843723917125</v>
      </c>
      <c r="N895" s="4">
        <f t="shared" si="381"/>
        <v>0.2550394816968477</v>
      </c>
      <c r="O895" s="4">
        <f t="shared" si="382"/>
        <v>0.2014377568947878</v>
      </c>
      <c r="P895" s="4">
        <f t="shared" si="383"/>
        <v>5.3601724802060102E-2</v>
      </c>
      <c r="Q895" s="4">
        <f t="shared" si="384"/>
        <v>3.2530662657037482E-2</v>
      </c>
      <c r="R895" s="4">
        <f t="shared" si="385"/>
        <v>0.10534026524042647</v>
      </c>
      <c r="S895" s="4">
        <f t="shared" si="386"/>
        <v>3.5914668842787788E-2</v>
      </c>
      <c r="T895" s="5">
        <f t="shared" si="406"/>
        <v>13977.774996420654</v>
      </c>
      <c r="U895" s="5">
        <f t="shared" si="406"/>
        <v>399.45796058417085</v>
      </c>
      <c r="V895" s="5">
        <f t="shared" si="406"/>
        <v>330.11813681518043</v>
      </c>
      <c r="W895" s="5">
        <f t="shared" si="405"/>
        <v>67.107207844245252</v>
      </c>
      <c r="X895" s="5">
        <f t="shared" si="405"/>
        <v>40.862183896732354</v>
      </c>
      <c r="Y895" s="5">
        <f t="shared" si="405"/>
        <v>127.15686320752695</v>
      </c>
      <c r="Z895" s="5">
        <f t="shared" si="405"/>
        <v>54.123733857982458</v>
      </c>
      <c r="AA895" s="4">
        <v>0.10787573333333332</v>
      </c>
      <c r="AB895" s="4">
        <f t="shared" si="388"/>
        <v>0.10787573333333332</v>
      </c>
      <c r="AC895" s="3">
        <f t="shared" si="389"/>
        <v>263.9261290500063</v>
      </c>
      <c r="AD895" s="4">
        <v>46.456666666666706</v>
      </c>
      <c r="AE895" s="4">
        <v>1.084377708333333</v>
      </c>
      <c r="AF895" s="4">
        <v>0.9248072916666672</v>
      </c>
      <c r="AG895" s="4">
        <v>0.15932666666666639</v>
      </c>
      <c r="AH895" s="4">
        <v>0.11677124999999999</v>
      </c>
      <c r="AI895" s="4">
        <v>0.63352250000000176</v>
      </c>
      <c r="AJ895" s="4">
        <v>0.22848958333333377</v>
      </c>
      <c r="AK895" s="3">
        <f t="shared" si="390"/>
        <v>0.36066530128501062</v>
      </c>
      <c r="AL895" s="4">
        <f t="shared" si="391"/>
        <v>12.261128201899803</v>
      </c>
      <c r="AM895" s="4">
        <f t="shared" si="392"/>
        <v>0.2861956109885333</v>
      </c>
      <c r="AN895" s="4">
        <f t="shared" si="393"/>
        <v>0.24408080860680359</v>
      </c>
      <c r="AO895" s="4">
        <f t="shared" si="394"/>
        <v>4.2050470387773931E-2</v>
      </c>
      <c r="AP895" s="4">
        <f t="shared" si="395"/>
        <v>3.0818983996830543E-2</v>
      </c>
      <c r="AQ895" s="4">
        <f t="shared" si="396"/>
        <v>0.16720314109108306</v>
      </c>
      <c r="AR895" s="4">
        <f t="shared" si="397"/>
        <v>6.0304371257415612E-2</v>
      </c>
      <c r="AS895" s="5">
        <f t="shared" si="398"/>
        <v>9000.308834851523</v>
      </c>
      <c r="AT895" s="5">
        <f t="shared" si="399"/>
        <v>293.97604109503828</v>
      </c>
      <c r="AU895" s="5">
        <f t="shared" si="400"/>
        <v>261.66634673135087</v>
      </c>
      <c r="AV895" s="5">
        <f t="shared" si="401"/>
        <v>32.677613151266073</v>
      </c>
      <c r="AW895" s="5">
        <f t="shared" si="402"/>
        <v>35.235158747956191</v>
      </c>
      <c r="AX895" s="5">
        <f t="shared" si="403"/>
        <v>118.20286577482537</v>
      </c>
      <c r="AY895" s="5">
        <f t="shared" si="404"/>
        <v>48.611203423714883</v>
      </c>
    </row>
    <row r="896" spans="1:51" x14ac:dyDescent="0.25">
      <c r="A896" s="2">
        <v>42867</v>
      </c>
      <c r="B896" s="299">
        <v>2017</v>
      </c>
      <c r="C896" s="1" t="s">
        <v>173</v>
      </c>
      <c r="D896" s="3">
        <v>7.2083646607631766E-2</v>
      </c>
      <c r="E896" s="3">
        <v>69.773333333333468</v>
      </c>
      <c r="F896" s="3">
        <v>1.6571187499999975</v>
      </c>
      <c r="G896" s="3">
        <v>1.3668124999999982</v>
      </c>
      <c r="H896" s="3">
        <v>0.29030625000000038</v>
      </c>
      <c r="I896" s="3">
        <v>0.21012500000000012</v>
      </c>
      <c r="J896" s="3">
        <v>0.47606666666666747</v>
      </c>
      <c r="K896" s="3">
        <v>0.11125000000000006</v>
      </c>
      <c r="L896" s="3">
        <f t="shared" si="379"/>
        <v>0.23368575829715699</v>
      </c>
      <c r="M896" s="4">
        <f t="shared" si="380"/>
        <v>12.305091494924586</v>
      </c>
      <c r="N896" s="4">
        <f t="shared" si="381"/>
        <v>0.29224629041713629</v>
      </c>
      <c r="O896" s="4">
        <f t="shared" si="382"/>
        <v>0.24104843591973851</v>
      </c>
      <c r="P896" s="4">
        <f t="shared" si="383"/>
        <v>5.1197854497397978E-2</v>
      </c>
      <c r="Q896" s="4">
        <f t="shared" si="384"/>
        <v>3.7057242743708557E-2</v>
      </c>
      <c r="R896" s="4">
        <f t="shared" si="385"/>
        <v>8.395820596718559E-2</v>
      </c>
      <c r="S896" s="4">
        <f t="shared" si="386"/>
        <v>1.9619837026710656E-2</v>
      </c>
      <c r="T896" s="5">
        <f t="shared" si="406"/>
        <v>13990.080087915579</v>
      </c>
      <c r="U896" s="5">
        <f t="shared" si="406"/>
        <v>399.750206874588</v>
      </c>
      <c r="V896" s="5">
        <f t="shared" si="406"/>
        <v>330.3591852511002</v>
      </c>
      <c r="W896" s="5">
        <f t="shared" si="405"/>
        <v>67.158405698742655</v>
      </c>
      <c r="X896" s="5">
        <f t="shared" si="405"/>
        <v>40.899241139476061</v>
      </c>
      <c r="Y896" s="5">
        <f t="shared" si="405"/>
        <v>127.24082141349415</v>
      </c>
      <c r="Z896" s="5">
        <f t="shared" si="405"/>
        <v>54.143353695009168</v>
      </c>
      <c r="AA896" s="4">
        <v>8.4512533333333348E-2</v>
      </c>
      <c r="AB896" s="4">
        <f t="shared" si="388"/>
        <v>8.4512533333333348E-2</v>
      </c>
      <c r="AC896" s="3">
        <f t="shared" si="389"/>
        <v>206.76629571503537</v>
      </c>
      <c r="AD896" s="4">
        <v>29.920000000000041</v>
      </c>
      <c r="AE896" s="4">
        <v>1.3030049999999991</v>
      </c>
      <c r="AF896" s="4">
        <v>1.2258750000000014</v>
      </c>
      <c r="AG896" s="4">
        <v>7.6679999999999873E-2</v>
      </c>
      <c r="AH896" s="4">
        <v>0.17327000000000006</v>
      </c>
      <c r="AI896" s="4">
        <v>0.60858000000000156</v>
      </c>
      <c r="AJ896" s="4">
        <v>0.20775000000000043</v>
      </c>
      <c r="AK896" s="3">
        <f t="shared" si="390"/>
        <v>0.34136843143054307</v>
      </c>
      <c r="AL896" s="4">
        <f t="shared" si="391"/>
        <v>6.1864475677938673</v>
      </c>
      <c r="AM896" s="4">
        <f t="shared" si="392"/>
        <v>0.26941751714816953</v>
      </c>
      <c r="AN896" s="4">
        <f t="shared" si="393"/>
        <v>0.25346963275966933</v>
      </c>
      <c r="AO896" s="4">
        <f t="shared" si="394"/>
        <v>1.5854839555428889E-2</v>
      </c>
      <c r="AP896" s="4">
        <f t="shared" si="395"/>
        <v>3.5826396058544201E-2</v>
      </c>
      <c r="AQ896" s="4">
        <f t="shared" si="396"/>
        <v>0.12583383224625658</v>
      </c>
      <c r="AR896" s="4">
        <f t="shared" si="397"/>
        <v>4.2955697934798691E-2</v>
      </c>
      <c r="AS896" s="5">
        <f t="shared" si="398"/>
        <v>9006.4952824193169</v>
      </c>
      <c r="AT896" s="5">
        <f t="shared" si="399"/>
        <v>294.24545861218644</v>
      </c>
      <c r="AU896" s="5">
        <f t="shared" si="400"/>
        <v>261.91981636411055</v>
      </c>
      <c r="AV896" s="5">
        <f t="shared" si="401"/>
        <v>32.693467990821503</v>
      </c>
      <c r="AW896" s="5">
        <f t="shared" si="402"/>
        <v>35.270985144014738</v>
      </c>
      <c r="AX896" s="5">
        <f t="shared" si="403"/>
        <v>118.32869960707163</v>
      </c>
      <c r="AY896" s="5">
        <f t="shared" si="404"/>
        <v>48.654159121649684</v>
      </c>
    </row>
    <row r="897" spans="1:51" x14ac:dyDescent="0.25">
      <c r="A897" s="2">
        <v>42868</v>
      </c>
      <c r="B897" s="299">
        <v>2017</v>
      </c>
      <c r="C897" s="1" t="s">
        <v>174</v>
      </c>
      <c r="D897" s="3">
        <v>6.5987089820283937E-2</v>
      </c>
      <c r="E897" s="3">
        <v>69.773333333333468</v>
      </c>
      <c r="F897" s="3">
        <v>1.6571187499999975</v>
      </c>
      <c r="G897" s="3">
        <v>1.3668124999999982</v>
      </c>
      <c r="H897" s="3">
        <v>0.29030625000000038</v>
      </c>
      <c r="I897" s="3">
        <v>0.21012500000000012</v>
      </c>
      <c r="J897" s="3">
        <v>0.47606666666666747</v>
      </c>
      <c r="K897" s="3">
        <v>0.11125000000000006</v>
      </c>
      <c r="L897" s="3">
        <f t="shared" si="379"/>
        <v>0.23368575829715699</v>
      </c>
      <c r="M897" s="4">
        <f t="shared" si="380"/>
        <v>11.264374319770239</v>
      </c>
      <c r="N897" s="4">
        <f t="shared" si="381"/>
        <v>0.26752922643287352</v>
      </c>
      <c r="O897" s="4">
        <f t="shared" si="382"/>
        <v>0.22066148898730523</v>
      </c>
      <c r="P897" s="4">
        <f t="shared" si="383"/>
        <v>4.6867737445568464E-2</v>
      </c>
      <c r="Q897" s="4">
        <f t="shared" si="384"/>
        <v>3.39230840905081E-2</v>
      </c>
      <c r="R897" s="4">
        <f t="shared" si="385"/>
        <v>7.6857344752034457E-2</v>
      </c>
      <c r="S897" s="4">
        <f t="shared" si="386"/>
        <v>1.7960466889085189E-2</v>
      </c>
      <c r="T897" s="5">
        <f t="shared" si="406"/>
        <v>14001.344462235349</v>
      </c>
      <c r="U897" s="5">
        <f t="shared" si="406"/>
        <v>400.01773610102089</v>
      </c>
      <c r="V897" s="5">
        <f t="shared" si="406"/>
        <v>330.57984674008753</v>
      </c>
      <c r="W897" s="5">
        <f t="shared" si="405"/>
        <v>67.205273436188222</v>
      </c>
      <c r="X897" s="5">
        <f t="shared" si="405"/>
        <v>40.933164223566571</v>
      </c>
      <c r="Y897" s="5">
        <f t="shared" si="405"/>
        <v>127.31767875824617</v>
      </c>
      <c r="Z897" s="5">
        <f t="shared" si="405"/>
        <v>54.161314161898254</v>
      </c>
      <c r="AA897" s="4">
        <v>6.9504533333333299E-2</v>
      </c>
      <c r="AB897" s="4">
        <f t="shared" si="388"/>
        <v>6.9504533333333299E-2</v>
      </c>
      <c r="AC897" s="3">
        <f t="shared" si="389"/>
        <v>170.04809021701936</v>
      </c>
      <c r="AD897" s="4">
        <v>29.920000000000041</v>
      </c>
      <c r="AE897" s="4">
        <v>1.3030049999999991</v>
      </c>
      <c r="AF897" s="4">
        <v>1.2258750000000014</v>
      </c>
      <c r="AG897" s="4">
        <v>7.6679999999999873E-2</v>
      </c>
      <c r="AH897" s="4">
        <v>0.17327000000000006</v>
      </c>
      <c r="AI897" s="4">
        <v>0.60858000000000156</v>
      </c>
      <c r="AJ897" s="4">
        <v>0.20775000000000043</v>
      </c>
      <c r="AK897" s="3">
        <f t="shared" si="390"/>
        <v>0.34136843143054307</v>
      </c>
      <c r="AL897" s="4">
        <f t="shared" si="391"/>
        <v>5.0878388592932264</v>
      </c>
      <c r="AM897" s="4">
        <f t="shared" si="392"/>
        <v>0.22157351179322718</v>
      </c>
      <c r="AN897" s="4">
        <f t="shared" si="393"/>
        <v>0.20845770259478885</v>
      </c>
      <c r="AO897" s="4">
        <f t="shared" si="394"/>
        <v>1.3039287557841025E-2</v>
      </c>
      <c r="AP897" s="4">
        <f t="shared" si="395"/>
        <v>2.9464232591902957E-2</v>
      </c>
      <c r="AQ897" s="4">
        <f t="shared" si="396"/>
        <v>0.10348786674427392</v>
      </c>
      <c r="AR897" s="4">
        <f t="shared" si="397"/>
        <v>3.5327490742585843E-2</v>
      </c>
      <c r="AS897" s="5">
        <f t="shared" si="398"/>
        <v>9011.5831212786106</v>
      </c>
      <c r="AT897" s="5">
        <f t="shared" si="399"/>
        <v>294.46703212397966</v>
      </c>
      <c r="AU897" s="5">
        <f t="shared" si="400"/>
        <v>262.12827406670533</v>
      </c>
      <c r="AV897" s="5">
        <f t="shared" si="401"/>
        <v>32.706507278379341</v>
      </c>
      <c r="AW897" s="5">
        <f t="shared" si="402"/>
        <v>35.300449376606643</v>
      </c>
      <c r="AX897" s="5">
        <f t="shared" si="403"/>
        <v>118.4321874738159</v>
      </c>
      <c r="AY897" s="5">
        <f t="shared" si="404"/>
        <v>48.689486612392272</v>
      </c>
    </row>
    <row r="898" spans="1:51" x14ac:dyDescent="0.25">
      <c r="A898" s="2">
        <v>42869</v>
      </c>
      <c r="B898" s="299">
        <v>2017</v>
      </c>
      <c r="C898" s="1" t="s">
        <v>175</v>
      </c>
      <c r="D898" s="3">
        <v>3.2399538089959226E-2</v>
      </c>
      <c r="E898" s="3">
        <v>50.208289930555502</v>
      </c>
      <c r="F898" s="3">
        <v>1.5850129743303567</v>
      </c>
      <c r="G898" s="3">
        <v>1.2540907180059546</v>
      </c>
      <c r="H898" s="3">
        <v>0.34346020275297567</v>
      </c>
      <c r="I898" s="3">
        <v>0.16495331101190483</v>
      </c>
      <c r="J898" s="3">
        <v>0.41700307539682585</v>
      </c>
      <c r="K898" s="3">
        <v>0.1047238381410258</v>
      </c>
      <c r="L898" s="3">
        <f t="shared" si="379"/>
        <v>0.25113445036674886</v>
      </c>
      <c r="M898" s="4">
        <f t="shared" si="380"/>
        <v>3.9799065565583596</v>
      </c>
      <c r="N898" s="4">
        <f t="shared" si="381"/>
        <v>0.12564067681836022</v>
      </c>
      <c r="O898" s="4">
        <f t="shared" si="382"/>
        <v>9.9409158886197863E-2</v>
      </c>
      <c r="P898" s="4">
        <f t="shared" si="383"/>
        <v>2.7225374828421439E-2</v>
      </c>
      <c r="Q898" s="4">
        <f t="shared" si="384"/>
        <v>1.3075505358384287E-2</v>
      </c>
      <c r="R898" s="4">
        <f t="shared" si="385"/>
        <v>3.3054965149625942E-2</v>
      </c>
      <c r="S898" s="4">
        <f t="shared" si="386"/>
        <v>8.3012405047433492E-3</v>
      </c>
      <c r="T898" s="5">
        <f t="shared" si="406"/>
        <v>14005.324368791908</v>
      </c>
      <c r="U898" s="5">
        <f t="shared" si="406"/>
        <v>400.14337677783925</v>
      </c>
      <c r="V898" s="5">
        <f t="shared" si="406"/>
        <v>330.67925589897374</v>
      </c>
      <c r="W898" s="5">
        <f t="shared" si="405"/>
        <v>67.23249881101664</v>
      </c>
      <c r="X898" s="5">
        <f t="shared" si="405"/>
        <v>40.946239728924958</v>
      </c>
      <c r="Y898" s="5">
        <f t="shared" si="405"/>
        <v>127.35073372339581</v>
      </c>
      <c r="Z898" s="5">
        <f t="shared" si="405"/>
        <v>54.169615402402997</v>
      </c>
      <c r="AA898" s="4">
        <v>2.8968000000000032E-2</v>
      </c>
      <c r="AB898" s="4">
        <f t="shared" si="388"/>
        <v>2.8968000000000032E-2</v>
      </c>
      <c r="AC898" s="3">
        <f t="shared" si="389"/>
        <v>70.872399844517943</v>
      </c>
      <c r="AD898" s="4">
        <v>29.381666666666657</v>
      </c>
      <c r="AE898" s="4">
        <v>1.3389368807870368</v>
      </c>
      <c r="AF898" s="4">
        <v>1.2649616724537058</v>
      </c>
      <c r="AG898" s="4">
        <v>7.3614270833333245E-2</v>
      </c>
      <c r="AH898" s="4">
        <v>0.18825822916666668</v>
      </c>
      <c r="AI898" s="4">
        <v>0.65331807291666799</v>
      </c>
      <c r="AJ898" s="4">
        <v>0.19858535879629671</v>
      </c>
      <c r="AK898" s="3">
        <f t="shared" si="390"/>
        <v>0.30396428176207313</v>
      </c>
      <c r="AL898" s="4">
        <f t="shared" si="391"/>
        <v>2.082349228098344</v>
      </c>
      <c r="AM898" s="4">
        <f t="shared" si="392"/>
        <v>9.4893669981710532E-2</v>
      </c>
      <c r="AN898" s="4">
        <f t="shared" si="393"/>
        <v>8.9650869438129194E-2</v>
      </c>
      <c r="AO898" s="4">
        <f t="shared" si="394"/>
        <v>5.2172200367626292E-3</v>
      </c>
      <c r="AP898" s="4">
        <f t="shared" si="395"/>
        <v>1.3342312491520892E-2</v>
      </c>
      <c r="AQ898" s="4">
        <f t="shared" si="396"/>
        <v>4.6302219689400029E-2</v>
      </c>
      <c r="AR898" s="4">
        <f t="shared" si="397"/>
        <v>1.40742209518782E-2</v>
      </c>
      <c r="AS898" s="5">
        <f t="shared" si="398"/>
        <v>9013.6654705067085</v>
      </c>
      <c r="AT898" s="5">
        <f t="shared" si="399"/>
        <v>294.56192579396139</v>
      </c>
      <c r="AU898" s="5">
        <f t="shared" si="400"/>
        <v>262.21792493614345</v>
      </c>
      <c r="AV898" s="5">
        <f t="shared" si="401"/>
        <v>32.711724498416103</v>
      </c>
      <c r="AW898" s="5">
        <f t="shared" si="402"/>
        <v>35.313791689098167</v>
      </c>
      <c r="AX898" s="5">
        <f t="shared" si="403"/>
        <v>118.4784896935053</v>
      </c>
      <c r="AY898" s="5">
        <f t="shared" si="404"/>
        <v>48.703560833344149</v>
      </c>
    </row>
    <row r="899" spans="1:51" x14ac:dyDescent="0.25">
      <c r="A899" s="2">
        <v>42870</v>
      </c>
      <c r="B899" s="299">
        <v>2017</v>
      </c>
      <c r="C899" s="1" t="s">
        <v>176</v>
      </c>
      <c r="D899" s="3">
        <v>0</v>
      </c>
      <c r="E899" s="3">
        <v>23.962500000000045</v>
      </c>
      <c r="F899" s="3">
        <v>1.4882857142857133</v>
      </c>
      <c r="G899" s="3">
        <v>1.1028785714285727</v>
      </c>
      <c r="H899" s="3">
        <v>0.41476428571428486</v>
      </c>
      <c r="I899" s="3">
        <v>0.10435714285714308</v>
      </c>
      <c r="J899" s="3">
        <v>0.33777142857142883</v>
      </c>
      <c r="K899" s="3">
        <v>9.5969230769230751E-2</v>
      </c>
      <c r="L899" s="3">
        <f t="shared" si="379"/>
        <v>0.28412477388961882</v>
      </c>
      <c r="M899" s="4">
        <f t="shared" si="380"/>
        <v>0</v>
      </c>
      <c r="N899" s="4">
        <f t="shared" si="381"/>
        <v>0</v>
      </c>
      <c r="O899" s="4">
        <f t="shared" si="382"/>
        <v>0</v>
      </c>
      <c r="P899" s="4">
        <f t="shared" si="383"/>
        <v>0</v>
      </c>
      <c r="Q899" s="4">
        <f t="shared" si="384"/>
        <v>0</v>
      </c>
      <c r="R899" s="4">
        <f t="shared" si="385"/>
        <v>0</v>
      </c>
      <c r="S899" s="4">
        <f t="shared" si="386"/>
        <v>0</v>
      </c>
      <c r="T899" s="5">
        <f t="shared" si="406"/>
        <v>14005.324368791908</v>
      </c>
      <c r="U899" s="5">
        <f t="shared" si="406"/>
        <v>400.14337677783925</v>
      </c>
      <c r="V899" s="5">
        <f t="shared" si="406"/>
        <v>330.67925589897374</v>
      </c>
      <c r="W899" s="5">
        <f t="shared" si="405"/>
        <v>67.23249881101664</v>
      </c>
      <c r="X899" s="5">
        <f t="shared" si="405"/>
        <v>40.946239728924958</v>
      </c>
      <c r="Y899" s="5">
        <f t="shared" si="405"/>
        <v>127.35073372339581</v>
      </c>
      <c r="Z899" s="5">
        <f t="shared" si="405"/>
        <v>54.169615402402997</v>
      </c>
      <c r="AA899" s="4">
        <v>-2.9233166666666663E-3</v>
      </c>
      <c r="AB899" s="4">
        <f t="shared" si="388"/>
        <v>0</v>
      </c>
      <c r="AC899" s="3">
        <f t="shared" si="389"/>
        <v>0</v>
      </c>
      <c r="AD899" s="4">
        <v>27.199999999999989</v>
      </c>
      <c r="AE899" s="4">
        <v>1.4845555555555554</v>
      </c>
      <c r="AF899" s="4">
        <v>1.4233655555555595</v>
      </c>
      <c r="AG899" s="4">
        <v>6.1189999999999918E-2</v>
      </c>
      <c r="AH899" s="4">
        <v>0.24899999999999975</v>
      </c>
      <c r="AI899" s="4">
        <v>0.83462500000000128</v>
      </c>
      <c r="AJ899" s="4">
        <v>0.16144444444444475</v>
      </c>
      <c r="AK899" s="3">
        <f t="shared" si="390"/>
        <v>0.19343351139067785</v>
      </c>
      <c r="AL899" s="4">
        <f t="shared" si="391"/>
        <v>0</v>
      </c>
      <c r="AM899" s="4">
        <f t="shared" si="392"/>
        <v>0</v>
      </c>
      <c r="AN899" s="4">
        <f t="shared" si="393"/>
        <v>0</v>
      </c>
      <c r="AO899" s="4">
        <f t="shared" si="394"/>
        <v>0</v>
      </c>
      <c r="AP899" s="4">
        <f t="shared" si="395"/>
        <v>0</v>
      </c>
      <c r="AQ899" s="4">
        <f t="shared" si="396"/>
        <v>0</v>
      </c>
      <c r="AR899" s="4">
        <f t="shared" si="397"/>
        <v>0</v>
      </c>
      <c r="AS899" s="5">
        <f t="shared" si="398"/>
        <v>9013.6654705067085</v>
      </c>
      <c r="AT899" s="5">
        <f t="shared" si="399"/>
        <v>294.56192579396139</v>
      </c>
      <c r="AU899" s="5">
        <f t="shared" si="400"/>
        <v>262.21792493614345</v>
      </c>
      <c r="AV899" s="5">
        <f t="shared" si="401"/>
        <v>32.711724498416103</v>
      </c>
      <c r="AW899" s="5">
        <f t="shared" si="402"/>
        <v>35.313791689098167</v>
      </c>
      <c r="AX899" s="5">
        <f t="shared" si="403"/>
        <v>118.4784896935053</v>
      </c>
      <c r="AY899" s="5">
        <f t="shared" si="404"/>
        <v>48.703560833344149</v>
      </c>
    </row>
    <row r="900" spans="1:51" x14ac:dyDescent="0.25">
      <c r="A900" s="2">
        <v>42871</v>
      </c>
      <c r="B900" s="299">
        <v>2017</v>
      </c>
      <c r="C900" s="1" t="s">
        <v>177</v>
      </c>
      <c r="D900" s="3">
        <v>0</v>
      </c>
      <c r="E900" s="3">
        <v>23.962500000000045</v>
      </c>
      <c r="F900" s="3">
        <v>1.4882857142857133</v>
      </c>
      <c r="G900" s="3">
        <v>1.1028785714285727</v>
      </c>
      <c r="H900" s="3">
        <v>0.41476428571428486</v>
      </c>
      <c r="I900" s="3">
        <v>0.10435714285714308</v>
      </c>
      <c r="J900" s="3">
        <v>0.33777142857142883</v>
      </c>
      <c r="K900" s="3">
        <v>9.5969230769230751E-2</v>
      </c>
      <c r="L900" s="3">
        <f t="shared" ref="L900:L963" si="407">K900/J900</f>
        <v>0.28412477388961882</v>
      </c>
      <c r="M900" s="4">
        <f t="shared" ref="M900:M963" si="408">$D900*1/35.314667*1000*60*60*24*E900*1/1000*1/1000</f>
        <v>0</v>
      </c>
      <c r="N900" s="4">
        <f t="shared" ref="N900:N963" si="409">$D900*1/35.314667*1000*60*60*24*F900*1/1000*1/1000</f>
        <v>0</v>
      </c>
      <c r="O900" s="4">
        <f t="shared" ref="O900:O963" si="410">$D900*1/35.314667*1000*60*60*24*G900*1/1000*1/1000</f>
        <v>0</v>
      </c>
      <c r="P900" s="4">
        <f t="shared" ref="P900:P963" si="411">$D900*1/35.314667*1000*60*60*24*H900*1/1000*1/1000</f>
        <v>0</v>
      </c>
      <c r="Q900" s="4">
        <f t="shared" ref="Q900:Q963" si="412">$D900*1/35.314667*1000*60*60*24*I900*1/1000*1/1000</f>
        <v>0</v>
      </c>
      <c r="R900" s="4">
        <f t="shared" ref="R900:R963" si="413">$D900*1/35.314667*1000*60*60*24*J900*1/1000*1/1000</f>
        <v>0</v>
      </c>
      <c r="S900" s="4">
        <f t="shared" ref="S900:S963" si="414">$D900*1/35.314667*1000*60*60*24*K900*1/1000*1/1000</f>
        <v>0</v>
      </c>
      <c r="T900" s="5">
        <f t="shared" si="406"/>
        <v>14005.324368791908</v>
      </c>
      <c r="U900" s="5">
        <f t="shared" si="406"/>
        <v>400.14337677783925</v>
      </c>
      <c r="V900" s="5">
        <f t="shared" si="406"/>
        <v>330.67925589897374</v>
      </c>
      <c r="W900" s="5">
        <f t="shared" si="405"/>
        <v>67.23249881101664</v>
      </c>
      <c r="X900" s="5">
        <f t="shared" si="405"/>
        <v>40.946239728924958</v>
      </c>
      <c r="Y900" s="5">
        <f t="shared" si="405"/>
        <v>127.35073372339581</v>
      </c>
      <c r="Z900" s="5">
        <f t="shared" si="405"/>
        <v>54.169615402402997</v>
      </c>
      <c r="AA900" s="4">
        <v>0</v>
      </c>
      <c r="AB900" s="4">
        <f t="shared" ref="AB900:AB963" si="415">IF(AA900&lt;0,0,AA900)</f>
        <v>0</v>
      </c>
      <c r="AC900" s="3">
        <f t="shared" ref="AC900:AC963" si="416">$AB900*1/35.314667*60*60*24</f>
        <v>0</v>
      </c>
      <c r="AD900" s="4">
        <v>27.199999999999989</v>
      </c>
      <c r="AE900" s="4">
        <v>1.4845555555555554</v>
      </c>
      <c r="AF900" s="4">
        <v>1.4233655555555595</v>
      </c>
      <c r="AG900" s="4">
        <v>6.1189999999999918E-2</v>
      </c>
      <c r="AH900" s="4">
        <v>0.24899999999999975</v>
      </c>
      <c r="AI900" s="4">
        <v>0.83462500000000128</v>
      </c>
      <c r="AJ900" s="4">
        <v>0.16144444444444475</v>
      </c>
      <c r="AK900" s="3">
        <f t="shared" ref="AK900:AK963" si="417">AJ900/AI900</f>
        <v>0.19343351139067785</v>
      </c>
      <c r="AL900" s="4">
        <f t="shared" ref="AL900:AL963" si="418">$AB900*1/35.314667*1000*60*60*24*AD900*1/1000*1/1000</f>
        <v>0</v>
      </c>
      <c r="AM900" s="4">
        <f t="shared" ref="AM900:AM963" si="419">$AB900*1/35.314667*1000*60*60*24*AE900*1/1000*1/1000</f>
        <v>0</v>
      </c>
      <c r="AN900" s="4">
        <f t="shared" ref="AN900:AN963" si="420">$AB900*1/35.314667*1000*60*60*24*AF900*1/1000*1/1000</f>
        <v>0</v>
      </c>
      <c r="AO900" s="4">
        <f t="shared" ref="AO900:AO963" si="421">$AB900*1/35.314667*1000*60*60*24*AG900*1/1000*1/1000</f>
        <v>0</v>
      </c>
      <c r="AP900" s="4">
        <f t="shared" ref="AP900:AP963" si="422">$AB900*1/35.314667*1000*60*60*24*AH900*1/1000*1/1000</f>
        <v>0</v>
      </c>
      <c r="AQ900" s="4">
        <f t="shared" ref="AQ900:AQ963" si="423">$AB900*1/35.314667*1000*60*60*24*AI900*1/1000*1/1000</f>
        <v>0</v>
      </c>
      <c r="AR900" s="4">
        <f t="shared" ref="AR900:AR963" si="424">$AB900*1/35.314667*1000*60*60*24*AJ900*1/1000*1/1000</f>
        <v>0</v>
      </c>
      <c r="AS900" s="5">
        <f t="shared" ref="AS900:AS963" si="425">AS899+AL900</f>
        <v>9013.6654705067085</v>
      </c>
      <c r="AT900" s="5">
        <f t="shared" ref="AT900:AT963" si="426">AT899+AM900</f>
        <v>294.56192579396139</v>
      </c>
      <c r="AU900" s="5">
        <f t="shared" ref="AU900:AU963" si="427">AU899+AN900</f>
        <v>262.21792493614345</v>
      </c>
      <c r="AV900" s="5">
        <f t="shared" ref="AV900:AV963" si="428">AV899+AO900</f>
        <v>32.711724498416103</v>
      </c>
      <c r="AW900" s="5">
        <f t="shared" ref="AW900:AW963" si="429">AW899+AP900</f>
        <v>35.313791689098167</v>
      </c>
      <c r="AX900" s="5">
        <f t="shared" ref="AX900:AX963" si="430">AX899+AQ900</f>
        <v>118.4784896935053</v>
      </c>
      <c r="AY900" s="5">
        <f t="shared" ref="AY900:AY963" si="431">AY899+AR900</f>
        <v>48.703560833344149</v>
      </c>
    </row>
    <row r="901" spans="1:51" x14ac:dyDescent="0.25">
      <c r="A901" s="2">
        <v>42872</v>
      </c>
      <c r="B901" s="299">
        <v>2017</v>
      </c>
      <c r="C901" s="1" t="s">
        <v>178</v>
      </c>
      <c r="D901" s="3">
        <v>0</v>
      </c>
      <c r="E901" s="3">
        <v>23.962500000000045</v>
      </c>
      <c r="F901" s="3">
        <v>1.4882857142857133</v>
      </c>
      <c r="G901" s="3">
        <v>1.1028785714285727</v>
      </c>
      <c r="H901" s="3">
        <v>0.41476428571428486</v>
      </c>
      <c r="I901" s="3">
        <v>0.10435714285714308</v>
      </c>
      <c r="J901" s="3">
        <v>0.33777142857142883</v>
      </c>
      <c r="K901" s="3">
        <v>9.5969230769230751E-2</v>
      </c>
      <c r="L901" s="3">
        <f t="shared" si="407"/>
        <v>0.28412477388961882</v>
      </c>
      <c r="M901" s="4">
        <f t="shared" si="408"/>
        <v>0</v>
      </c>
      <c r="N901" s="4">
        <f t="shared" si="409"/>
        <v>0</v>
      </c>
      <c r="O901" s="4">
        <f t="shared" si="410"/>
        <v>0</v>
      </c>
      <c r="P901" s="4">
        <f t="shared" si="411"/>
        <v>0</v>
      </c>
      <c r="Q901" s="4">
        <f t="shared" si="412"/>
        <v>0</v>
      </c>
      <c r="R901" s="4">
        <f t="shared" si="413"/>
        <v>0</v>
      </c>
      <c r="S901" s="4">
        <f t="shared" si="414"/>
        <v>0</v>
      </c>
      <c r="T901" s="5">
        <f t="shared" si="406"/>
        <v>14005.324368791908</v>
      </c>
      <c r="U901" s="5">
        <f t="shared" si="406"/>
        <v>400.14337677783925</v>
      </c>
      <c r="V901" s="5">
        <f t="shared" si="406"/>
        <v>330.67925589897374</v>
      </c>
      <c r="W901" s="5">
        <f t="shared" si="405"/>
        <v>67.23249881101664</v>
      </c>
      <c r="X901" s="5">
        <f t="shared" si="405"/>
        <v>40.946239728924958</v>
      </c>
      <c r="Y901" s="5">
        <f t="shared" si="405"/>
        <v>127.35073372339581</v>
      </c>
      <c r="Z901" s="5">
        <f t="shared" si="405"/>
        <v>54.169615402402997</v>
      </c>
      <c r="AA901" s="4">
        <v>0</v>
      </c>
      <c r="AB901" s="4">
        <f t="shared" si="415"/>
        <v>0</v>
      </c>
      <c r="AC901" s="3">
        <f t="shared" si="416"/>
        <v>0</v>
      </c>
      <c r="AD901" s="4">
        <v>27.199999999999989</v>
      </c>
      <c r="AE901" s="4">
        <v>1.4845555555555554</v>
      </c>
      <c r="AF901" s="4">
        <v>1.4233655555555595</v>
      </c>
      <c r="AG901" s="4">
        <v>6.1189999999999918E-2</v>
      </c>
      <c r="AH901" s="4">
        <v>0.24899999999999975</v>
      </c>
      <c r="AI901" s="4">
        <v>0.83462500000000128</v>
      </c>
      <c r="AJ901" s="4">
        <v>0.16144444444444475</v>
      </c>
      <c r="AK901" s="3">
        <f t="shared" si="417"/>
        <v>0.19343351139067785</v>
      </c>
      <c r="AL901" s="4">
        <f t="shared" si="418"/>
        <v>0</v>
      </c>
      <c r="AM901" s="4">
        <f t="shared" si="419"/>
        <v>0</v>
      </c>
      <c r="AN901" s="4">
        <f t="shared" si="420"/>
        <v>0</v>
      </c>
      <c r="AO901" s="4">
        <f t="shared" si="421"/>
        <v>0</v>
      </c>
      <c r="AP901" s="4">
        <f t="shared" si="422"/>
        <v>0</v>
      </c>
      <c r="AQ901" s="4">
        <f t="shared" si="423"/>
        <v>0</v>
      </c>
      <c r="AR901" s="4">
        <f t="shared" si="424"/>
        <v>0</v>
      </c>
      <c r="AS901" s="5">
        <f t="shared" si="425"/>
        <v>9013.6654705067085</v>
      </c>
      <c r="AT901" s="5">
        <f t="shared" si="426"/>
        <v>294.56192579396139</v>
      </c>
      <c r="AU901" s="5">
        <f t="shared" si="427"/>
        <v>262.21792493614345</v>
      </c>
      <c r="AV901" s="5">
        <f t="shared" si="428"/>
        <v>32.711724498416103</v>
      </c>
      <c r="AW901" s="5">
        <f t="shared" si="429"/>
        <v>35.313791689098167</v>
      </c>
      <c r="AX901" s="5">
        <f t="shared" si="430"/>
        <v>118.4784896935053</v>
      </c>
      <c r="AY901" s="5">
        <f t="shared" si="431"/>
        <v>48.703560833344149</v>
      </c>
    </row>
    <row r="902" spans="1:51" x14ac:dyDescent="0.25">
      <c r="A902" s="2">
        <v>42873</v>
      </c>
      <c r="B902" s="299">
        <v>2017</v>
      </c>
      <c r="C902" s="1" t="s">
        <v>179</v>
      </c>
      <c r="D902" s="3">
        <v>0</v>
      </c>
      <c r="E902" s="3">
        <v>23.962500000000045</v>
      </c>
      <c r="F902" s="3">
        <v>1.4882857142857133</v>
      </c>
      <c r="G902" s="3">
        <v>1.1028785714285727</v>
      </c>
      <c r="H902" s="3">
        <v>0.41476428571428486</v>
      </c>
      <c r="I902" s="3">
        <v>0.10435714285714308</v>
      </c>
      <c r="J902" s="3">
        <v>0.33777142857142883</v>
      </c>
      <c r="K902" s="3">
        <v>9.5969230769230751E-2</v>
      </c>
      <c r="L902" s="3">
        <f t="shared" si="407"/>
        <v>0.28412477388961882</v>
      </c>
      <c r="M902" s="4">
        <f t="shared" si="408"/>
        <v>0</v>
      </c>
      <c r="N902" s="4">
        <f t="shared" si="409"/>
        <v>0</v>
      </c>
      <c r="O902" s="4">
        <f t="shared" si="410"/>
        <v>0</v>
      </c>
      <c r="P902" s="4">
        <f t="shared" si="411"/>
        <v>0</v>
      </c>
      <c r="Q902" s="4">
        <f t="shared" si="412"/>
        <v>0</v>
      </c>
      <c r="R902" s="4">
        <f t="shared" si="413"/>
        <v>0</v>
      </c>
      <c r="S902" s="4">
        <f t="shared" si="414"/>
        <v>0</v>
      </c>
      <c r="T902" s="5">
        <f t="shared" si="406"/>
        <v>14005.324368791908</v>
      </c>
      <c r="U902" s="5">
        <f t="shared" si="406"/>
        <v>400.14337677783925</v>
      </c>
      <c r="V902" s="5">
        <f t="shared" si="406"/>
        <v>330.67925589897374</v>
      </c>
      <c r="W902" s="5">
        <f t="shared" si="405"/>
        <v>67.23249881101664</v>
      </c>
      <c r="X902" s="5">
        <f t="shared" si="405"/>
        <v>40.946239728924958</v>
      </c>
      <c r="Y902" s="5">
        <f t="shared" si="405"/>
        <v>127.35073372339581</v>
      </c>
      <c r="Z902" s="5">
        <f t="shared" si="405"/>
        <v>54.169615402402997</v>
      </c>
      <c r="AA902" s="4">
        <v>0</v>
      </c>
      <c r="AB902" s="4">
        <f t="shared" si="415"/>
        <v>0</v>
      </c>
      <c r="AC902" s="3">
        <f t="shared" si="416"/>
        <v>0</v>
      </c>
      <c r="AD902" s="4">
        <v>27.199999999999989</v>
      </c>
      <c r="AE902" s="4">
        <v>1.4845555555555554</v>
      </c>
      <c r="AF902" s="4">
        <v>1.4233655555555595</v>
      </c>
      <c r="AG902" s="4">
        <v>6.1189999999999918E-2</v>
      </c>
      <c r="AH902" s="4">
        <v>0.24899999999999975</v>
      </c>
      <c r="AI902" s="4">
        <v>0.83462500000000128</v>
      </c>
      <c r="AJ902" s="4">
        <v>0.16144444444444475</v>
      </c>
      <c r="AK902" s="3">
        <f t="shared" si="417"/>
        <v>0.19343351139067785</v>
      </c>
      <c r="AL902" s="4">
        <f t="shared" si="418"/>
        <v>0</v>
      </c>
      <c r="AM902" s="4">
        <f t="shared" si="419"/>
        <v>0</v>
      </c>
      <c r="AN902" s="4">
        <f t="shared" si="420"/>
        <v>0</v>
      </c>
      <c r="AO902" s="4">
        <f t="shared" si="421"/>
        <v>0</v>
      </c>
      <c r="AP902" s="4">
        <f t="shared" si="422"/>
        <v>0</v>
      </c>
      <c r="AQ902" s="4">
        <f t="shared" si="423"/>
        <v>0</v>
      </c>
      <c r="AR902" s="4">
        <f t="shared" si="424"/>
        <v>0</v>
      </c>
      <c r="AS902" s="5">
        <f t="shared" si="425"/>
        <v>9013.6654705067085</v>
      </c>
      <c r="AT902" s="5">
        <f t="shared" si="426"/>
        <v>294.56192579396139</v>
      </c>
      <c r="AU902" s="5">
        <f t="shared" si="427"/>
        <v>262.21792493614345</v>
      </c>
      <c r="AV902" s="5">
        <f t="shared" si="428"/>
        <v>32.711724498416103</v>
      </c>
      <c r="AW902" s="5">
        <f t="shared" si="429"/>
        <v>35.313791689098167</v>
      </c>
      <c r="AX902" s="5">
        <f t="shared" si="430"/>
        <v>118.4784896935053</v>
      </c>
      <c r="AY902" s="5">
        <f t="shared" si="431"/>
        <v>48.703560833344149</v>
      </c>
    </row>
    <row r="903" spans="1:51" x14ac:dyDescent="0.25">
      <c r="A903" s="2">
        <v>42874</v>
      </c>
      <c r="B903" s="299">
        <v>2017</v>
      </c>
      <c r="C903" s="1" t="s">
        <v>180</v>
      </c>
      <c r="D903" s="3">
        <v>0</v>
      </c>
      <c r="E903" s="3">
        <v>23.962500000000045</v>
      </c>
      <c r="F903" s="3">
        <v>1.4882857142857133</v>
      </c>
      <c r="G903" s="3">
        <v>1.1028785714285727</v>
      </c>
      <c r="H903" s="3">
        <v>0.41476428571428486</v>
      </c>
      <c r="I903" s="3">
        <v>0.10435714285714308</v>
      </c>
      <c r="J903" s="3">
        <v>0.33777142857142883</v>
      </c>
      <c r="K903" s="3">
        <v>9.5969230769230751E-2</v>
      </c>
      <c r="L903" s="3">
        <f t="shared" si="407"/>
        <v>0.28412477388961882</v>
      </c>
      <c r="M903" s="4">
        <f t="shared" si="408"/>
        <v>0</v>
      </c>
      <c r="N903" s="4">
        <f t="shared" si="409"/>
        <v>0</v>
      </c>
      <c r="O903" s="4">
        <f t="shared" si="410"/>
        <v>0</v>
      </c>
      <c r="P903" s="4">
        <f t="shared" si="411"/>
        <v>0</v>
      </c>
      <c r="Q903" s="4">
        <f t="shared" si="412"/>
        <v>0</v>
      </c>
      <c r="R903" s="4">
        <f t="shared" si="413"/>
        <v>0</v>
      </c>
      <c r="S903" s="4">
        <f t="shared" si="414"/>
        <v>0</v>
      </c>
      <c r="T903" s="5">
        <f t="shared" si="406"/>
        <v>14005.324368791908</v>
      </c>
      <c r="U903" s="5">
        <f t="shared" si="406"/>
        <v>400.14337677783925</v>
      </c>
      <c r="V903" s="5">
        <f t="shared" si="406"/>
        <v>330.67925589897374</v>
      </c>
      <c r="W903" s="5">
        <f t="shared" si="405"/>
        <v>67.23249881101664</v>
      </c>
      <c r="X903" s="5">
        <f t="shared" si="405"/>
        <v>40.946239728924958</v>
      </c>
      <c r="Y903" s="5">
        <f t="shared" si="405"/>
        <v>127.35073372339581</v>
      </c>
      <c r="Z903" s="5">
        <f t="shared" si="405"/>
        <v>54.169615402402997</v>
      </c>
      <c r="AA903" s="4">
        <v>0</v>
      </c>
      <c r="AB903" s="4">
        <f t="shared" si="415"/>
        <v>0</v>
      </c>
      <c r="AC903" s="3">
        <f t="shared" si="416"/>
        <v>0</v>
      </c>
      <c r="AD903" s="4">
        <v>27.199999999999989</v>
      </c>
      <c r="AE903" s="4">
        <v>1.4845555555555554</v>
      </c>
      <c r="AF903" s="4">
        <v>1.4233655555555595</v>
      </c>
      <c r="AG903" s="4">
        <v>6.1189999999999918E-2</v>
      </c>
      <c r="AH903" s="4">
        <v>0.24899999999999975</v>
      </c>
      <c r="AI903" s="4">
        <v>0.83462500000000128</v>
      </c>
      <c r="AJ903" s="4">
        <v>0.16144444444444475</v>
      </c>
      <c r="AK903" s="3">
        <f t="shared" si="417"/>
        <v>0.19343351139067785</v>
      </c>
      <c r="AL903" s="4">
        <f t="shared" si="418"/>
        <v>0</v>
      </c>
      <c r="AM903" s="4">
        <f t="shared" si="419"/>
        <v>0</v>
      </c>
      <c r="AN903" s="4">
        <f t="shared" si="420"/>
        <v>0</v>
      </c>
      <c r="AO903" s="4">
        <f t="shared" si="421"/>
        <v>0</v>
      </c>
      <c r="AP903" s="4">
        <f t="shared" si="422"/>
        <v>0</v>
      </c>
      <c r="AQ903" s="4">
        <f t="shared" si="423"/>
        <v>0</v>
      </c>
      <c r="AR903" s="4">
        <f t="shared" si="424"/>
        <v>0</v>
      </c>
      <c r="AS903" s="5">
        <f t="shared" si="425"/>
        <v>9013.6654705067085</v>
      </c>
      <c r="AT903" s="5">
        <f t="shared" si="426"/>
        <v>294.56192579396139</v>
      </c>
      <c r="AU903" s="5">
        <f t="shared" si="427"/>
        <v>262.21792493614345</v>
      </c>
      <c r="AV903" s="5">
        <f t="shared" si="428"/>
        <v>32.711724498416103</v>
      </c>
      <c r="AW903" s="5">
        <f t="shared" si="429"/>
        <v>35.313791689098167</v>
      </c>
      <c r="AX903" s="5">
        <f t="shared" si="430"/>
        <v>118.4784896935053</v>
      </c>
      <c r="AY903" s="5">
        <f t="shared" si="431"/>
        <v>48.703560833344149</v>
      </c>
    </row>
    <row r="904" spans="1:51" x14ac:dyDescent="0.25">
      <c r="A904" s="2">
        <v>42875</v>
      </c>
      <c r="B904" s="299">
        <v>2017</v>
      </c>
      <c r="C904" s="1" t="s">
        <v>181</v>
      </c>
      <c r="D904" s="3">
        <v>0</v>
      </c>
      <c r="E904" s="3">
        <v>23.962500000000045</v>
      </c>
      <c r="F904" s="3">
        <v>1.4882857142857133</v>
      </c>
      <c r="G904" s="3">
        <v>1.1028785714285727</v>
      </c>
      <c r="H904" s="3">
        <v>0.41476428571428486</v>
      </c>
      <c r="I904" s="3">
        <v>0.10435714285714308</v>
      </c>
      <c r="J904" s="3">
        <v>0.33777142857142883</v>
      </c>
      <c r="K904" s="3">
        <v>9.5969230769230751E-2</v>
      </c>
      <c r="L904" s="3">
        <f t="shared" si="407"/>
        <v>0.28412477388961882</v>
      </c>
      <c r="M904" s="4">
        <f t="shared" si="408"/>
        <v>0</v>
      </c>
      <c r="N904" s="4">
        <f t="shared" si="409"/>
        <v>0</v>
      </c>
      <c r="O904" s="4">
        <f t="shared" si="410"/>
        <v>0</v>
      </c>
      <c r="P904" s="4">
        <f t="shared" si="411"/>
        <v>0</v>
      </c>
      <c r="Q904" s="4">
        <f t="shared" si="412"/>
        <v>0</v>
      </c>
      <c r="R904" s="4">
        <f t="shared" si="413"/>
        <v>0</v>
      </c>
      <c r="S904" s="4">
        <f t="shared" si="414"/>
        <v>0</v>
      </c>
      <c r="T904" s="5">
        <f t="shared" si="406"/>
        <v>14005.324368791908</v>
      </c>
      <c r="U904" s="5">
        <f t="shared" si="406"/>
        <v>400.14337677783925</v>
      </c>
      <c r="V904" s="5">
        <f t="shared" si="406"/>
        <v>330.67925589897374</v>
      </c>
      <c r="W904" s="5">
        <f t="shared" si="405"/>
        <v>67.23249881101664</v>
      </c>
      <c r="X904" s="5">
        <f t="shared" si="405"/>
        <v>40.946239728924958</v>
      </c>
      <c r="Y904" s="5">
        <f t="shared" si="405"/>
        <v>127.35073372339581</v>
      </c>
      <c r="Z904" s="5">
        <f t="shared" si="405"/>
        <v>54.169615402402997</v>
      </c>
      <c r="AA904" s="4">
        <v>0</v>
      </c>
      <c r="AB904" s="4">
        <f t="shared" si="415"/>
        <v>0</v>
      </c>
      <c r="AC904" s="3">
        <f t="shared" si="416"/>
        <v>0</v>
      </c>
      <c r="AD904" s="4">
        <v>27.199999999999989</v>
      </c>
      <c r="AE904" s="4">
        <v>1.4845555555555554</v>
      </c>
      <c r="AF904" s="4">
        <v>1.4233655555555595</v>
      </c>
      <c r="AG904" s="4">
        <v>6.1189999999999918E-2</v>
      </c>
      <c r="AH904" s="4">
        <v>0.24899999999999975</v>
      </c>
      <c r="AI904" s="4">
        <v>0.83462500000000128</v>
      </c>
      <c r="AJ904" s="4">
        <v>0.16144444444444475</v>
      </c>
      <c r="AK904" s="3">
        <f t="shared" si="417"/>
        <v>0.19343351139067785</v>
      </c>
      <c r="AL904" s="4">
        <f t="shared" si="418"/>
        <v>0</v>
      </c>
      <c r="AM904" s="4">
        <f t="shared" si="419"/>
        <v>0</v>
      </c>
      <c r="AN904" s="4">
        <f t="shared" si="420"/>
        <v>0</v>
      </c>
      <c r="AO904" s="4">
        <f t="shared" si="421"/>
        <v>0</v>
      </c>
      <c r="AP904" s="4">
        <f t="shared" si="422"/>
        <v>0</v>
      </c>
      <c r="AQ904" s="4">
        <f t="shared" si="423"/>
        <v>0</v>
      </c>
      <c r="AR904" s="4">
        <f t="shared" si="424"/>
        <v>0</v>
      </c>
      <c r="AS904" s="5">
        <f t="shared" si="425"/>
        <v>9013.6654705067085</v>
      </c>
      <c r="AT904" s="5">
        <f t="shared" si="426"/>
        <v>294.56192579396139</v>
      </c>
      <c r="AU904" s="5">
        <f t="shared" si="427"/>
        <v>262.21792493614345</v>
      </c>
      <c r="AV904" s="5">
        <f t="shared" si="428"/>
        <v>32.711724498416103</v>
      </c>
      <c r="AW904" s="5">
        <f t="shared" si="429"/>
        <v>35.313791689098167</v>
      </c>
      <c r="AX904" s="5">
        <f t="shared" si="430"/>
        <v>118.4784896935053</v>
      </c>
      <c r="AY904" s="5">
        <f t="shared" si="431"/>
        <v>48.703560833344149</v>
      </c>
    </row>
    <row r="905" spans="1:51" x14ac:dyDescent="0.25">
      <c r="A905" s="2">
        <v>42876</v>
      </c>
      <c r="B905" s="299">
        <v>2017</v>
      </c>
      <c r="C905" s="1" t="s">
        <v>182</v>
      </c>
      <c r="D905" s="3">
        <v>0</v>
      </c>
      <c r="E905" s="3">
        <v>23.962500000000045</v>
      </c>
      <c r="F905" s="3">
        <v>1.4882857142857133</v>
      </c>
      <c r="G905" s="3">
        <v>1.1028785714285727</v>
      </c>
      <c r="H905" s="3">
        <v>0.41476428571428486</v>
      </c>
      <c r="I905" s="3">
        <v>0.10435714285714308</v>
      </c>
      <c r="J905" s="3">
        <v>0.33777142857142883</v>
      </c>
      <c r="K905" s="3">
        <v>9.5969230769230751E-2</v>
      </c>
      <c r="L905" s="3">
        <f t="shared" si="407"/>
        <v>0.28412477388961882</v>
      </c>
      <c r="M905" s="4">
        <f t="shared" si="408"/>
        <v>0</v>
      </c>
      <c r="N905" s="4">
        <f t="shared" si="409"/>
        <v>0</v>
      </c>
      <c r="O905" s="4">
        <f t="shared" si="410"/>
        <v>0</v>
      </c>
      <c r="P905" s="4">
        <f t="shared" si="411"/>
        <v>0</v>
      </c>
      <c r="Q905" s="4">
        <f t="shared" si="412"/>
        <v>0</v>
      </c>
      <c r="R905" s="4">
        <f t="shared" si="413"/>
        <v>0</v>
      </c>
      <c r="S905" s="4">
        <f t="shared" si="414"/>
        <v>0</v>
      </c>
      <c r="T905" s="5">
        <f t="shared" si="406"/>
        <v>14005.324368791908</v>
      </c>
      <c r="U905" s="5">
        <f t="shared" si="406"/>
        <v>400.14337677783925</v>
      </c>
      <c r="V905" s="5">
        <f t="shared" si="406"/>
        <v>330.67925589897374</v>
      </c>
      <c r="W905" s="5">
        <f t="shared" si="405"/>
        <v>67.23249881101664</v>
      </c>
      <c r="X905" s="5">
        <f t="shared" si="405"/>
        <v>40.946239728924958</v>
      </c>
      <c r="Y905" s="5">
        <f t="shared" si="405"/>
        <v>127.35073372339581</v>
      </c>
      <c r="Z905" s="5">
        <f t="shared" si="405"/>
        <v>54.169615402402997</v>
      </c>
      <c r="AA905" s="4">
        <v>0</v>
      </c>
      <c r="AB905" s="4">
        <f t="shared" si="415"/>
        <v>0</v>
      </c>
      <c r="AC905" s="3">
        <f t="shared" si="416"/>
        <v>0</v>
      </c>
      <c r="AD905" s="4">
        <v>27.199999999999989</v>
      </c>
      <c r="AE905" s="4">
        <v>1.4845555555555554</v>
      </c>
      <c r="AF905" s="4">
        <v>1.4233655555555595</v>
      </c>
      <c r="AG905" s="4">
        <v>6.1189999999999918E-2</v>
      </c>
      <c r="AH905" s="4">
        <v>0.24899999999999975</v>
      </c>
      <c r="AI905" s="4">
        <v>0.83462500000000128</v>
      </c>
      <c r="AJ905" s="4">
        <v>0.16144444444444475</v>
      </c>
      <c r="AK905" s="3">
        <f t="shared" si="417"/>
        <v>0.19343351139067785</v>
      </c>
      <c r="AL905" s="4">
        <f t="shared" si="418"/>
        <v>0</v>
      </c>
      <c r="AM905" s="4">
        <f t="shared" si="419"/>
        <v>0</v>
      </c>
      <c r="AN905" s="4">
        <f t="shared" si="420"/>
        <v>0</v>
      </c>
      <c r="AO905" s="4">
        <f t="shared" si="421"/>
        <v>0</v>
      </c>
      <c r="AP905" s="4">
        <f t="shared" si="422"/>
        <v>0</v>
      </c>
      <c r="AQ905" s="4">
        <f t="shared" si="423"/>
        <v>0</v>
      </c>
      <c r="AR905" s="4">
        <f t="shared" si="424"/>
        <v>0</v>
      </c>
      <c r="AS905" s="5">
        <f t="shared" si="425"/>
        <v>9013.6654705067085</v>
      </c>
      <c r="AT905" s="5">
        <f t="shared" si="426"/>
        <v>294.56192579396139</v>
      </c>
      <c r="AU905" s="5">
        <f t="shared" si="427"/>
        <v>262.21792493614345</v>
      </c>
      <c r="AV905" s="5">
        <f t="shared" si="428"/>
        <v>32.711724498416103</v>
      </c>
      <c r="AW905" s="5">
        <f t="shared" si="429"/>
        <v>35.313791689098167</v>
      </c>
      <c r="AX905" s="5">
        <f t="shared" si="430"/>
        <v>118.4784896935053</v>
      </c>
      <c r="AY905" s="5">
        <f t="shared" si="431"/>
        <v>48.703560833344149</v>
      </c>
    </row>
    <row r="906" spans="1:51" x14ac:dyDescent="0.25">
      <c r="A906" s="2">
        <v>42877</v>
      </c>
      <c r="B906" s="299">
        <v>2017</v>
      </c>
      <c r="C906" s="1" t="s">
        <v>183</v>
      </c>
      <c r="D906" s="3">
        <v>0</v>
      </c>
      <c r="E906" s="3">
        <v>23.962500000000045</v>
      </c>
      <c r="F906" s="3">
        <v>1.4882857142857133</v>
      </c>
      <c r="G906" s="3">
        <v>1.1028785714285727</v>
      </c>
      <c r="H906" s="3">
        <v>0.41476428571428486</v>
      </c>
      <c r="I906" s="3">
        <v>0.10435714285714308</v>
      </c>
      <c r="J906" s="3">
        <v>0.33777142857142883</v>
      </c>
      <c r="K906" s="3">
        <v>9.5969230769230751E-2</v>
      </c>
      <c r="L906" s="3">
        <f t="shared" si="407"/>
        <v>0.28412477388961882</v>
      </c>
      <c r="M906" s="4">
        <f t="shared" si="408"/>
        <v>0</v>
      </c>
      <c r="N906" s="4">
        <f t="shared" si="409"/>
        <v>0</v>
      </c>
      <c r="O906" s="4">
        <f t="shared" si="410"/>
        <v>0</v>
      </c>
      <c r="P906" s="4">
        <f t="shared" si="411"/>
        <v>0</v>
      </c>
      <c r="Q906" s="4">
        <f t="shared" si="412"/>
        <v>0</v>
      </c>
      <c r="R906" s="4">
        <f t="shared" si="413"/>
        <v>0</v>
      </c>
      <c r="S906" s="4">
        <f t="shared" si="414"/>
        <v>0</v>
      </c>
      <c r="T906" s="5">
        <f t="shared" si="406"/>
        <v>14005.324368791908</v>
      </c>
      <c r="U906" s="5">
        <f t="shared" si="406"/>
        <v>400.14337677783925</v>
      </c>
      <c r="V906" s="5">
        <f t="shared" si="406"/>
        <v>330.67925589897374</v>
      </c>
      <c r="W906" s="5">
        <f t="shared" si="405"/>
        <v>67.23249881101664</v>
      </c>
      <c r="X906" s="5">
        <f t="shared" si="405"/>
        <v>40.946239728924958</v>
      </c>
      <c r="Y906" s="5">
        <f t="shared" si="405"/>
        <v>127.35073372339581</v>
      </c>
      <c r="Z906" s="5">
        <f t="shared" si="405"/>
        <v>54.169615402402997</v>
      </c>
      <c r="AA906" s="4">
        <v>0</v>
      </c>
      <c r="AB906" s="4">
        <f t="shared" si="415"/>
        <v>0</v>
      </c>
      <c r="AC906" s="3">
        <f t="shared" si="416"/>
        <v>0</v>
      </c>
      <c r="AD906" s="4">
        <v>27.199999999999989</v>
      </c>
      <c r="AE906" s="4">
        <v>1.4845555555555554</v>
      </c>
      <c r="AF906" s="4">
        <v>1.4233655555555595</v>
      </c>
      <c r="AG906" s="4">
        <v>6.1189999999999918E-2</v>
      </c>
      <c r="AH906" s="4">
        <v>0.24899999999999975</v>
      </c>
      <c r="AI906" s="4">
        <v>0.83462500000000128</v>
      </c>
      <c r="AJ906" s="4">
        <v>0.16144444444444475</v>
      </c>
      <c r="AK906" s="3">
        <f t="shared" si="417"/>
        <v>0.19343351139067785</v>
      </c>
      <c r="AL906" s="4">
        <f t="shared" si="418"/>
        <v>0</v>
      </c>
      <c r="AM906" s="4">
        <f t="shared" si="419"/>
        <v>0</v>
      </c>
      <c r="AN906" s="4">
        <f t="shared" si="420"/>
        <v>0</v>
      </c>
      <c r="AO906" s="4">
        <f t="shared" si="421"/>
        <v>0</v>
      </c>
      <c r="AP906" s="4">
        <f t="shared" si="422"/>
        <v>0</v>
      </c>
      <c r="AQ906" s="4">
        <f t="shared" si="423"/>
        <v>0</v>
      </c>
      <c r="AR906" s="4">
        <f t="shared" si="424"/>
        <v>0</v>
      </c>
      <c r="AS906" s="5">
        <f t="shared" si="425"/>
        <v>9013.6654705067085</v>
      </c>
      <c r="AT906" s="5">
        <f t="shared" si="426"/>
        <v>294.56192579396139</v>
      </c>
      <c r="AU906" s="5">
        <f t="shared" si="427"/>
        <v>262.21792493614345</v>
      </c>
      <c r="AV906" s="5">
        <f t="shared" si="428"/>
        <v>32.711724498416103</v>
      </c>
      <c r="AW906" s="5">
        <f t="shared" si="429"/>
        <v>35.313791689098167</v>
      </c>
      <c r="AX906" s="5">
        <f t="shared" si="430"/>
        <v>118.4784896935053</v>
      </c>
      <c r="AY906" s="5">
        <f t="shared" si="431"/>
        <v>48.703560833344149</v>
      </c>
    </row>
    <row r="907" spans="1:51" x14ac:dyDescent="0.25">
      <c r="A907" s="2">
        <v>42878</v>
      </c>
      <c r="B907" s="299">
        <v>2017</v>
      </c>
      <c r="C907" s="1" t="s">
        <v>184</v>
      </c>
      <c r="D907" s="3">
        <v>0</v>
      </c>
      <c r="E907" s="3">
        <v>23.962500000000045</v>
      </c>
      <c r="F907" s="3">
        <v>1.4882857142857133</v>
      </c>
      <c r="G907" s="3">
        <v>1.1028785714285727</v>
      </c>
      <c r="H907" s="3">
        <v>0.41476428571428486</v>
      </c>
      <c r="I907" s="3">
        <v>0.10435714285714308</v>
      </c>
      <c r="J907" s="3">
        <v>0.33777142857142883</v>
      </c>
      <c r="K907" s="3">
        <v>9.5969230769230751E-2</v>
      </c>
      <c r="L907" s="3">
        <f t="shared" si="407"/>
        <v>0.28412477388961882</v>
      </c>
      <c r="M907" s="4">
        <f t="shared" si="408"/>
        <v>0</v>
      </c>
      <c r="N907" s="4">
        <f t="shared" si="409"/>
        <v>0</v>
      </c>
      <c r="O907" s="4">
        <f t="shared" si="410"/>
        <v>0</v>
      </c>
      <c r="P907" s="4">
        <f t="shared" si="411"/>
        <v>0</v>
      </c>
      <c r="Q907" s="4">
        <f t="shared" si="412"/>
        <v>0</v>
      </c>
      <c r="R907" s="4">
        <f t="shared" si="413"/>
        <v>0</v>
      </c>
      <c r="S907" s="4">
        <f t="shared" si="414"/>
        <v>0</v>
      </c>
      <c r="T907" s="5">
        <f t="shared" si="406"/>
        <v>14005.324368791908</v>
      </c>
      <c r="U907" s="5">
        <f t="shared" si="406"/>
        <v>400.14337677783925</v>
      </c>
      <c r="V907" s="5">
        <f t="shared" si="406"/>
        <v>330.67925589897374</v>
      </c>
      <c r="W907" s="5">
        <f t="shared" si="405"/>
        <v>67.23249881101664</v>
      </c>
      <c r="X907" s="5">
        <f t="shared" si="405"/>
        <v>40.946239728924958</v>
      </c>
      <c r="Y907" s="5">
        <f t="shared" si="405"/>
        <v>127.35073372339581</v>
      </c>
      <c r="Z907" s="5">
        <f t="shared" si="405"/>
        <v>54.169615402402997</v>
      </c>
      <c r="AA907" s="4">
        <v>0</v>
      </c>
      <c r="AB907" s="4">
        <f t="shared" si="415"/>
        <v>0</v>
      </c>
      <c r="AC907" s="3">
        <f t="shared" si="416"/>
        <v>0</v>
      </c>
      <c r="AD907" s="4">
        <v>27.199999999999989</v>
      </c>
      <c r="AE907" s="4">
        <v>1.4845555555555554</v>
      </c>
      <c r="AF907" s="4">
        <v>1.4233655555555595</v>
      </c>
      <c r="AG907" s="4">
        <v>6.1189999999999918E-2</v>
      </c>
      <c r="AH907" s="4">
        <v>0.24899999999999975</v>
      </c>
      <c r="AI907" s="4">
        <v>0.83462500000000128</v>
      </c>
      <c r="AJ907" s="4">
        <v>0.16144444444444475</v>
      </c>
      <c r="AK907" s="3">
        <f t="shared" si="417"/>
        <v>0.19343351139067785</v>
      </c>
      <c r="AL907" s="4">
        <f t="shared" si="418"/>
        <v>0</v>
      </c>
      <c r="AM907" s="4">
        <f t="shared" si="419"/>
        <v>0</v>
      </c>
      <c r="AN907" s="4">
        <f t="shared" si="420"/>
        <v>0</v>
      </c>
      <c r="AO907" s="4">
        <f t="shared" si="421"/>
        <v>0</v>
      </c>
      <c r="AP907" s="4">
        <f t="shared" si="422"/>
        <v>0</v>
      </c>
      <c r="AQ907" s="4">
        <f t="shared" si="423"/>
        <v>0</v>
      </c>
      <c r="AR907" s="4">
        <f t="shared" si="424"/>
        <v>0</v>
      </c>
      <c r="AS907" s="5">
        <f t="shared" si="425"/>
        <v>9013.6654705067085</v>
      </c>
      <c r="AT907" s="5">
        <f t="shared" si="426"/>
        <v>294.56192579396139</v>
      </c>
      <c r="AU907" s="5">
        <f t="shared" si="427"/>
        <v>262.21792493614345</v>
      </c>
      <c r="AV907" s="5">
        <f t="shared" si="428"/>
        <v>32.711724498416103</v>
      </c>
      <c r="AW907" s="5">
        <f t="shared" si="429"/>
        <v>35.313791689098167</v>
      </c>
      <c r="AX907" s="5">
        <f t="shared" si="430"/>
        <v>118.4784896935053</v>
      </c>
      <c r="AY907" s="5">
        <f t="shared" si="431"/>
        <v>48.703560833344149</v>
      </c>
    </row>
    <row r="908" spans="1:51" x14ac:dyDescent="0.25">
      <c r="A908" s="2">
        <v>42879</v>
      </c>
      <c r="B908" s="299">
        <v>2017</v>
      </c>
      <c r="C908" s="1" t="s">
        <v>185</v>
      </c>
      <c r="D908" s="3">
        <v>3.6267304966221396E-3</v>
      </c>
      <c r="E908" s="3">
        <v>51.672786458333377</v>
      </c>
      <c r="F908" s="3">
        <v>1.5870729166666646</v>
      </c>
      <c r="G908" s="3">
        <v>1.2037703125000012</v>
      </c>
      <c r="H908" s="3">
        <v>0.41113072916666588</v>
      </c>
      <c r="I908" s="3">
        <v>0.1015260416666669</v>
      </c>
      <c r="J908" s="3">
        <v>0.39570000000000038</v>
      </c>
      <c r="K908" s="3">
        <v>0.10524166666666664</v>
      </c>
      <c r="L908" s="3">
        <f t="shared" si="407"/>
        <v>0.26596327183893487</v>
      </c>
      <c r="M908" s="4">
        <f t="shared" si="408"/>
        <v>0.45849625513023612</v>
      </c>
      <c r="N908" s="4">
        <f t="shared" si="409"/>
        <v>1.4082209201105211E-2</v>
      </c>
      <c r="O908" s="4">
        <f t="shared" si="410"/>
        <v>1.0681138335035437E-2</v>
      </c>
      <c r="P908" s="4">
        <f t="shared" si="411"/>
        <v>3.6479917692048441E-3</v>
      </c>
      <c r="Q908" s="4">
        <f t="shared" si="412"/>
        <v>9.0084768197856669E-4</v>
      </c>
      <c r="R908" s="4">
        <f t="shared" si="413"/>
        <v>3.5110738280260778E-3</v>
      </c>
      <c r="S908" s="4">
        <f t="shared" si="414"/>
        <v>9.3381668296986943E-4</v>
      </c>
      <c r="T908" s="5">
        <f t="shared" si="406"/>
        <v>14005.782865047038</v>
      </c>
      <c r="U908" s="5">
        <f t="shared" si="406"/>
        <v>400.15745898704034</v>
      </c>
      <c r="V908" s="5">
        <f t="shared" si="406"/>
        <v>330.68993703730877</v>
      </c>
      <c r="W908" s="5">
        <f t="shared" si="405"/>
        <v>67.236146802785839</v>
      </c>
      <c r="X908" s="5">
        <f t="shared" si="405"/>
        <v>40.947140576606934</v>
      </c>
      <c r="Y908" s="5">
        <f t="shared" si="405"/>
        <v>127.35424479722383</v>
      </c>
      <c r="Z908" s="5">
        <f t="shared" si="405"/>
        <v>54.170549219085963</v>
      </c>
      <c r="AA908" s="4">
        <v>-3.0411666666666642E-4</v>
      </c>
      <c r="AB908" s="4">
        <f t="shared" si="415"/>
        <v>0</v>
      </c>
      <c r="AC908" s="3">
        <f t="shared" si="416"/>
        <v>0</v>
      </c>
      <c r="AD908" s="4">
        <v>35.991666666666667</v>
      </c>
      <c r="AE908" s="4">
        <v>1.568380787037037</v>
      </c>
      <c r="AF908" s="4">
        <v>1.4830860995370403</v>
      </c>
      <c r="AG908" s="4">
        <v>8.5294687499999924E-2</v>
      </c>
      <c r="AH908" s="4">
        <v>0.24889583333333312</v>
      </c>
      <c r="AI908" s="4">
        <v>0.85105078125000144</v>
      </c>
      <c r="AJ908" s="4">
        <v>0.15871296296296322</v>
      </c>
      <c r="AK908" s="3">
        <f t="shared" si="417"/>
        <v>0.18649059076104685</v>
      </c>
      <c r="AL908" s="4">
        <f t="shared" si="418"/>
        <v>0</v>
      </c>
      <c r="AM908" s="4">
        <f t="shared" si="419"/>
        <v>0</v>
      </c>
      <c r="AN908" s="4">
        <f t="shared" si="420"/>
        <v>0</v>
      </c>
      <c r="AO908" s="4">
        <f t="shared" si="421"/>
        <v>0</v>
      </c>
      <c r="AP908" s="4">
        <f t="shared" si="422"/>
        <v>0</v>
      </c>
      <c r="AQ908" s="4">
        <f t="shared" si="423"/>
        <v>0</v>
      </c>
      <c r="AR908" s="4">
        <f t="shared" si="424"/>
        <v>0</v>
      </c>
      <c r="AS908" s="5">
        <f t="shared" si="425"/>
        <v>9013.6654705067085</v>
      </c>
      <c r="AT908" s="5">
        <f t="shared" si="426"/>
        <v>294.56192579396139</v>
      </c>
      <c r="AU908" s="5">
        <f t="shared" si="427"/>
        <v>262.21792493614345</v>
      </c>
      <c r="AV908" s="5">
        <f t="shared" si="428"/>
        <v>32.711724498416103</v>
      </c>
      <c r="AW908" s="5">
        <f t="shared" si="429"/>
        <v>35.313791689098167</v>
      </c>
      <c r="AX908" s="5">
        <f t="shared" si="430"/>
        <v>118.4784896935053</v>
      </c>
      <c r="AY908" s="5">
        <f t="shared" si="431"/>
        <v>48.703560833344149</v>
      </c>
    </row>
    <row r="909" spans="1:51" x14ac:dyDescent="0.25">
      <c r="A909" s="2">
        <v>42880</v>
      </c>
      <c r="B909" s="299">
        <v>2017</v>
      </c>
      <c r="C909" s="1" t="s">
        <v>186</v>
      </c>
      <c r="D909" s="3">
        <v>0.48045742712813788</v>
      </c>
      <c r="E909" s="3">
        <v>556.00000000000011</v>
      </c>
      <c r="F909" s="3">
        <v>3.3849999999999949</v>
      </c>
      <c r="G909" s="3">
        <v>3.0400000000000005</v>
      </c>
      <c r="H909" s="3">
        <v>0.34499999999999958</v>
      </c>
      <c r="I909" s="3">
        <v>4.9999999999999913E-2</v>
      </c>
      <c r="J909" s="3">
        <v>1.4500000000000011</v>
      </c>
      <c r="K909" s="3">
        <v>0.27400000000000063</v>
      </c>
      <c r="L909" s="3">
        <f t="shared" si="407"/>
        <v>0.18896551724137961</v>
      </c>
      <c r="M909" s="4">
        <f t="shared" si="408"/>
        <v>653.56431273590499</v>
      </c>
      <c r="N909" s="4">
        <f t="shared" si="409"/>
        <v>3.9789841701637312</v>
      </c>
      <c r="O909" s="4">
        <f t="shared" si="410"/>
        <v>3.5734451631603439</v>
      </c>
      <c r="P909" s="4">
        <f t="shared" si="411"/>
        <v>0.40553900700339374</v>
      </c>
      <c r="Q909" s="4">
        <f t="shared" si="412"/>
        <v>5.8773769130926592E-2</v>
      </c>
      <c r="R909" s="4">
        <f t="shared" si="413"/>
        <v>1.7044393047968753</v>
      </c>
      <c r="S909" s="4">
        <f t="shared" si="414"/>
        <v>0.32208025483747904</v>
      </c>
      <c r="T909" s="5">
        <f t="shared" si="406"/>
        <v>14659.347177782944</v>
      </c>
      <c r="U909" s="5">
        <f t="shared" si="406"/>
        <v>404.1364431572041</v>
      </c>
      <c r="V909" s="5">
        <f t="shared" si="406"/>
        <v>334.2633822004691</v>
      </c>
      <c r="W909" s="5">
        <f t="shared" si="405"/>
        <v>67.641685809789237</v>
      </c>
      <c r="X909" s="5">
        <f t="shared" si="405"/>
        <v>41.005914345737864</v>
      </c>
      <c r="Y909" s="5">
        <f t="shared" si="405"/>
        <v>129.05868410202069</v>
      </c>
      <c r="Z909" s="5">
        <f t="shared" si="405"/>
        <v>54.492629473923444</v>
      </c>
      <c r="AA909" s="4">
        <v>0.3970448000000002</v>
      </c>
      <c r="AB909" s="4">
        <f t="shared" si="415"/>
        <v>0.3970448000000002</v>
      </c>
      <c r="AC909" s="3">
        <f t="shared" si="416"/>
        <v>971.40009050630488</v>
      </c>
      <c r="AD909" s="4">
        <v>196</v>
      </c>
      <c r="AE909" s="4">
        <v>3.0939999999999959</v>
      </c>
      <c r="AF909" s="4">
        <v>2.569999999999995</v>
      </c>
      <c r="AG909" s="4">
        <v>0.5240000000000008</v>
      </c>
      <c r="AH909" s="4">
        <v>0.24699999999999991</v>
      </c>
      <c r="AI909" s="4">
        <v>1.1500000000000019</v>
      </c>
      <c r="AJ909" s="4">
        <v>0.109</v>
      </c>
      <c r="AK909" s="3">
        <f t="shared" si="417"/>
        <v>9.4782608695652013E-2</v>
      </c>
      <c r="AL909" s="4">
        <f t="shared" si="418"/>
        <v>190.39441773923573</v>
      </c>
      <c r="AM909" s="4">
        <f t="shared" si="419"/>
        <v>3.005511880026503</v>
      </c>
      <c r="AN909" s="4">
        <f t="shared" si="420"/>
        <v>2.4964982326011982</v>
      </c>
      <c r="AO909" s="4">
        <f t="shared" si="421"/>
        <v>0.50901364742530442</v>
      </c>
      <c r="AP909" s="4">
        <f t="shared" si="422"/>
        <v>0.2399358223550572</v>
      </c>
      <c r="AQ909" s="4">
        <f t="shared" si="423"/>
        <v>1.1171101040822522</v>
      </c>
      <c r="AR909" s="4">
        <f t="shared" si="424"/>
        <v>0.10588260986518722</v>
      </c>
      <c r="AS909" s="5">
        <f t="shared" si="425"/>
        <v>9204.0598882459435</v>
      </c>
      <c r="AT909" s="5">
        <f t="shared" si="426"/>
        <v>297.56743767398791</v>
      </c>
      <c r="AU909" s="5">
        <f t="shared" si="427"/>
        <v>264.71442316874464</v>
      </c>
      <c r="AV909" s="5">
        <f t="shared" si="428"/>
        <v>33.220738145841409</v>
      </c>
      <c r="AW909" s="5">
        <f t="shared" si="429"/>
        <v>35.553727511453225</v>
      </c>
      <c r="AX909" s="5">
        <f t="shared" si="430"/>
        <v>119.59559979758755</v>
      </c>
      <c r="AY909" s="5">
        <f t="shared" si="431"/>
        <v>48.809443443209339</v>
      </c>
    </row>
    <row r="910" spans="1:51" x14ac:dyDescent="0.25">
      <c r="A910" s="2">
        <v>42881</v>
      </c>
      <c r="B910" s="299">
        <v>2017</v>
      </c>
      <c r="C910" s="1" t="s">
        <v>187</v>
      </c>
      <c r="D910" s="3">
        <v>0.15957471242788215</v>
      </c>
      <c r="E910" s="3">
        <v>530.67569444444439</v>
      </c>
      <c r="F910" s="3">
        <v>3.2950061848958287</v>
      </c>
      <c r="G910" s="3">
        <v>2.9528548177083316</v>
      </c>
      <c r="H910" s="3">
        <v>0.34215136718749961</v>
      </c>
      <c r="I910" s="3">
        <v>5.8339843749999905E-2</v>
      </c>
      <c r="J910" s="3">
        <v>1.3992743055555572</v>
      </c>
      <c r="K910" s="3">
        <v>0.26552343750000046</v>
      </c>
      <c r="L910" s="3">
        <f t="shared" si="407"/>
        <v>0.18975795985518298</v>
      </c>
      <c r="M910" s="4">
        <f t="shared" si="408"/>
        <v>207.18193953829771</v>
      </c>
      <c r="N910" s="4">
        <f t="shared" si="409"/>
        <v>1.2864085906404212</v>
      </c>
      <c r="O910" s="4">
        <f t="shared" si="410"/>
        <v>1.1528287327126958</v>
      </c>
      <c r="P910" s="4">
        <f t="shared" si="411"/>
        <v>0.13357985792772645</v>
      </c>
      <c r="Q910" s="4">
        <f t="shared" si="412"/>
        <v>2.2776550927473431E-2</v>
      </c>
      <c r="R910" s="4">
        <f t="shared" si="413"/>
        <v>0.54629290093001348</v>
      </c>
      <c r="S910" s="4">
        <f t="shared" si="414"/>
        <v>0.10366342636384895</v>
      </c>
      <c r="T910" s="5">
        <f t="shared" si="406"/>
        <v>14866.529117321241</v>
      </c>
      <c r="U910" s="5">
        <f t="shared" si="406"/>
        <v>405.4228517478445</v>
      </c>
      <c r="V910" s="5">
        <f t="shared" si="406"/>
        <v>335.41621093318179</v>
      </c>
      <c r="W910" s="5">
        <f t="shared" si="405"/>
        <v>67.775265667716965</v>
      </c>
      <c r="X910" s="5">
        <f t="shared" si="405"/>
        <v>41.028690896665339</v>
      </c>
      <c r="Y910" s="5">
        <f t="shared" si="405"/>
        <v>129.6049770029507</v>
      </c>
      <c r="Z910" s="5">
        <f t="shared" si="405"/>
        <v>54.596292900287295</v>
      </c>
      <c r="AA910" s="4">
        <v>0.17418720000000001</v>
      </c>
      <c r="AB910" s="4">
        <f t="shared" si="415"/>
        <v>0.17418720000000001</v>
      </c>
      <c r="AC910" s="3">
        <f t="shared" si="416"/>
        <v>426.16214050666269</v>
      </c>
      <c r="AD910" s="4">
        <v>187.34999999999991</v>
      </c>
      <c r="AE910" s="4">
        <v>3.0007190104166619</v>
      </c>
      <c r="AF910" s="4">
        <v>2.4999934895833289</v>
      </c>
      <c r="AG910" s="4">
        <v>0.50070208333333421</v>
      </c>
      <c r="AH910" s="4">
        <v>0.2431598958333332</v>
      </c>
      <c r="AI910" s="4">
        <v>1.1218010416666684</v>
      </c>
      <c r="AJ910" s="4">
        <v>0.11414322916666671</v>
      </c>
      <c r="AK910" s="3">
        <f t="shared" si="417"/>
        <v>0.1017499760894171</v>
      </c>
      <c r="AL910" s="4">
        <f t="shared" si="418"/>
        <v>79.841477023923218</v>
      </c>
      <c r="AM910" s="4">
        <f t="shared" si="419"/>
        <v>1.2787928365381991</v>
      </c>
      <c r="AN910" s="4">
        <f t="shared" si="420"/>
        <v>1.0654025767735524</v>
      </c>
      <c r="AO910" s="4">
        <f t="shared" si="421"/>
        <v>0.21338027158947909</v>
      </c>
      <c r="AP910" s="4">
        <f t="shared" si="422"/>
        <v>0.1036255416937104</v>
      </c>
      <c r="AQ910" s="4">
        <f t="shared" si="423"/>
        <v>0.4780691331392713</v>
      </c>
      <c r="AR910" s="4">
        <f t="shared" si="424"/>
        <v>4.864352286600921E-2</v>
      </c>
      <c r="AS910" s="5">
        <f t="shared" si="425"/>
        <v>9283.9013652698668</v>
      </c>
      <c r="AT910" s="5">
        <f t="shared" si="426"/>
        <v>298.84623051052608</v>
      </c>
      <c r="AU910" s="5">
        <f t="shared" si="427"/>
        <v>265.77982574551822</v>
      </c>
      <c r="AV910" s="5">
        <f t="shared" si="428"/>
        <v>33.434118417430888</v>
      </c>
      <c r="AW910" s="5">
        <f t="shared" si="429"/>
        <v>35.657353053146934</v>
      </c>
      <c r="AX910" s="5">
        <f t="shared" si="430"/>
        <v>120.07366893072683</v>
      </c>
      <c r="AY910" s="5">
        <f t="shared" si="431"/>
        <v>48.858086966075348</v>
      </c>
    </row>
    <row r="911" spans="1:51" x14ac:dyDescent="0.25">
      <c r="A911" s="2">
        <v>42882</v>
      </c>
      <c r="B911" s="299">
        <v>2017</v>
      </c>
      <c r="C911" s="1" t="s">
        <v>188</v>
      </c>
      <c r="D911" s="3">
        <v>7.1176885728529926E-2</v>
      </c>
      <c r="E911" s="3">
        <v>69.773333333333468</v>
      </c>
      <c r="F911" s="3">
        <v>1.6571187499999975</v>
      </c>
      <c r="G911" s="3">
        <v>1.3668124999999982</v>
      </c>
      <c r="H911" s="3">
        <v>0.29030625000000038</v>
      </c>
      <c r="I911" s="3">
        <v>0.21012500000000012</v>
      </c>
      <c r="J911" s="3">
        <v>0.47606666666666747</v>
      </c>
      <c r="K911" s="3">
        <v>0.11125000000000006</v>
      </c>
      <c r="L911" s="3">
        <f t="shared" si="407"/>
        <v>0.23368575829715699</v>
      </c>
      <c r="M911" s="4">
        <f t="shared" si="408"/>
        <v>12.150302217377339</v>
      </c>
      <c r="N911" s="4">
        <f t="shared" si="409"/>
        <v>0.28857004045359963</v>
      </c>
      <c r="O911" s="4">
        <f t="shared" si="410"/>
        <v>0.23801621846200566</v>
      </c>
      <c r="P911" s="4">
        <f t="shared" si="411"/>
        <v>5.0553821991594174E-2</v>
      </c>
      <c r="Q911" s="4">
        <f t="shared" si="412"/>
        <v>3.659108905159196E-2</v>
      </c>
      <c r="R911" s="4">
        <f t="shared" si="413"/>
        <v>8.2902071597832541E-2</v>
      </c>
      <c r="S911" s="4">
        <f t="shared" si="414"/>
        <v>1.9373033465744701E-2</v>
      </c>
      <c r="T911" s="5">
        <f t="shared" si="406"/>
        <v>14878.679419538617</v>
      </c>
      <c r="U911" s="5">
        <f t="shared" si="406"/>
        <v>405.71142178829808</v>
      </c>
      <c r="V911" s="5">
        <f t="shared" si="406"/>
        <v>335.65422715164379</v>
      </c>
      <c r="W911" s="5">
        <f t="shared" si="405"/>
        <v>67.825819489708564</v>
      </c>
      <c r="X911" s="5">
        <f t="shared" si="405"/>
        <v>41.065281985716929</v>
      </c>
      <c r="Y911" s="5">
        <f t="shared" si="405"/>
        <v>129.68787907454853</v>
      </c>
      <c r="Z911" s="5">
        <f t="shared" si="405"/>
        <v>54.615665933753043</v>
      </c>
      <c r="AA911" s="4">
        <v>7.2297066666666673E-2</v>
      </c>
      <c r="AB911" s="4">
        <f t="shared" si="415"/>
        <v>7.2297066666666673E-2</v>
      </c>
      <c r="AC911" s="3">
        <f t="shared" si="416"/>
        <v>176.88023392660051</v>
      </c>
      <c r="AD911" s="4">
        <v>29.920000000000041</v>
      </c>
      <c r="AE911" s="4">
        <v>1.3030049999999991</v>
      </c>
      <c r="AF911" s="4">
        <v>1.2258750000000014</v>
      </c>
      <c r="AG911" s="4">
        <v>7.6679999999999873E-2</v>
      </c>
      <c r="AH911" s="4">
        <v>0.17327000000000006</v>
      </c>
      <c r="AI911" s="4">
        <v>0.60858000000000156</v>
      </c>
      <c r="AJ911" s="4">
        <v>0.20775000000000043</v>
      </c>
      <c r="AK911" s="3">
        <f t="shared" si="417"/>
        <v>0.34136843143054307</v>
      </c>
      <c r="AL911" s="4">
        <f t="shared" si="418"/>
        <v>5.2922565990838946</v>
      </c>
      <c r="AM911" s="4">
        <f t="shared" si="419"/>
        <v>0.23047582920752996</v>
      </c>
      <c r="AN911" s="4">
        <f t="shared" si="420"/>
        <v>0.21683305676477163</v>
      </c>
      <c r="AO911" s="4">
        <f t="shared" si="421"/>
        <v>1.3563176337491704E-2</v>
      </c>
      <c r="AP911" s="4">
        <f t="shared" si="422"/>
        <v>3.0648038132462082E-2</v>
      </c>
      <c r="AQ911" s="4">
        <f t="shared" si="423"/>
        <v>0.10764577276305082</v>
      </c>
      <c r="AR911" s="4">
        <f t="shared" si="424"/>
        <v>3.6746868598251332E-2</v>
      </c>
      <c r="AS911" s="5">
        <f t="shared" si="425"/>
        <v>9289.1936218689516</v>
      </c>
      <c r="AT911" s="5">
        <f t="shared" si="426"/>
        <v>299.07670633973362</v>
      </c>
      <c r="AU911" s="5">
        <f t="shared" si="427"/>
        <v>265.99665880228298</v>
      </c>
      <c r="AV911" s="5">
        <f t="shared" si="428"/>
        <v>33.44768159376838</v>
      </c>
      <c r="AW911" s="5">
        <f t="shared" si="429"/>
        <v>35.688001091279396</v>
      </c>
      <c r="AX911" s="5">
        <f t="shared" si="430"/>
        <v>120.18131470348987</v>
      </c>
      <c r="AY911" s="5">
        <f t="shared" si="431"/>
        <v>48.894833834673598</v>
      </c>
    </row>
    <row r="912" spans="1:51" x14ac:dyDescent="0.25">
      <c r="A912" s="2">
        <v>42883</v>
      </c>
      <c r="B912" s="299">
        <v>2017</v>
      </c>
      <c r="C912" s="1" t="s">
        <v>189</v>
      </c>
      <c r="D912" s="3">
        <v>3.9546372647908633E-2</v>
      </c>
      <c r="E912" s="3">
        <v>54.980251736111065</v>
      </c>
      <c r="F912" s="3">
        <v>1.6025997488839281</v>
      </c>
      <c r="G912" s="3">
        <v>1.2815838355654774</v>
      </c>
      <c r="H912" s="3">
        <v>0.33049582403273781</v>
      </c>
      <c r="I912" s="3">
        <v>0.17597079613095237</v>
      </c>
      <c r="J912" s="3">
        <v>0.4314088293650799</v>
      </c>
      <c r="K912" s="3">
        <v>0.10631558493589761</v>
      </c>
      <c r="L912" s="3">
        <f t="shared" si="407"/>
        <v>0.24643812944757329</v>
      </c>
      <c r="M912" s="4">
        <f t="shared" si="408"/>
        <v>5.3195146035082583</v>
      </c>
      <c r="N912" s="4">
        <f t="shared" si="409"/>
        <v>0.15505663394712077</v>
      </c>
      <c r="O912" s="4">
        <f t="shared" si="410"/>
        <v>0.12399732110417037</v>
      </c>
      <c r="P912" s="4">
        <f t="shared" si="411"/>
        <v>3.1976524421512206E-2</v>
      </c>
      <c r="Q912" s="4">
        <f t="shared" si="412"/>
        <v>1.7025735427740104E-2</v>
      </c>
      <c r="R912" s="4">
        <f t="shared" si="413"/>
        <v>4.1740179344843975E-2</v>
      </c>
      <c r="S912" s="4">
        <f t="shared" si="414"/>
        <v>1.0286371720549584E-2</v>
      </c>
      <c r="T912" s="5">
        <f t="shared" si="406"/>
        <v>14883.998934142126</v>
      </c>
      <c r="U912" s="5">
        <f t="shared" si="406"/>
        <v>405.86647842224522</v>
      </c>
      <c r="V912" s="5">
        <f t="shared" si="406"/>
        <v>335.77822447274798</v>
      </c>
      <c r="W912" s="5">
        <f t="shared" si="405"/>
        <v>67.857796014130074</v>
      </c>
      <c r="X912" s="5">
        <f t="shared" si="405"/>
        <v>41.082307721144666</v>
      </c>
      <c r="Y912" s="5">
        <f t="shared" si="405"/>
        <v>129.72961925389339</v>
      </c>
      <c r="Z912" s="5">
        <f t="shared" si="405"/>
        <v>54.625952305473589</v>
      </c>
      <c r="AA912" s="4">
        <v>3.777866666666669E-2</v>
      </c>
      <c r="AB912" s="4">
        <f t="shared" si="415"/>
        <v>3.777866666666669E-2</v>
      </c>
      <c r="AC912" s="3">
        <f t="shared" si="416"/>
        <v>92.428361281164044</v>
      </c>
      <c r="AD912" s="4">
        <v>29.920000000000041</v>
      </c>
      <c r="AE912" s="4">
        <v>1.3030049999999991</v>
      </c>
      <c r="AF912" s="4">
        <v>1.2258750000000014</v>
      </c>
      <c r="AG912" s="4">
        <v>7.6679999999999873E-2</v>
      </c>
      <c r="AH912" s="4">
        <v>0.17327000000000006</v>
      </c>
      <c r="AI912" s="4">
        <v>0.60858000000000156</v>
      </c>
      <c r="AJ912" s="4">
        <v>0.20775000000000043</v>
      </c>
      <c r="AK912" s="3">
        <f t="shared" si="417"/>
        <v>0.34136843143054307</v>
      </c>
      <c r="AL912" s="4">
        <f t="shared" si="418"/>
        <v>2.7654565695324327</v>
      </c>
      <c r="AM912" s="4">
        <f t="shared" si="419"/>
        <v>0.1204346168911631</v>
      </c>
      <c r="AN912" s="4">
        <f t="shared" si="420"/>
        <v>0.11330561738554712</v>
      </c>
      <c r="AO912" s="4">
        <f t="shared" si="421"/>
        <v>7.087406743039649E-3</v>
      </c>
      <c r="AP912" s="4">
        <f t="shared" si="422"/>
        <v>1.6015062159187302E-2</v>
      </c>
      <c r="AQ912" s="4">
        <f t="shared" si="423"/>
        <v>5.6250052108490968E-2</v>
      </c>
      <c r="AR912" s="4">
        <f t="shared" si="424"/>
        <v>1.9201992056161875E-2</v>
      </c>
      <c r="AS912" s="5">
        <f t="shared" si="425"/>
        <v>9291.9590784384836</v>
      </c>
      <c r="AT912" s="5">
        <f t="shared" si="426"/>
        <v>299.19714095662476</v>
      </c>
      <c r="AU912" s="5">
        <f t="shared" si="427"/>
        <v>266.10996441966853</v>
      </c>
      <c r="AV912" s="5">
        <f t="shared" si="428"/>
        <v>33.454769000511419</v>
      </c>
      <c r="AW912" s="5">
        <f t="shared" si="429"/>
        <v>35.70401615343858</v>
      </c>
      <c r="AX912" s="5">
        <f t="shared" si="430"/>
        <v>120.23756475559837</v>
      </c>
      <c r="AY912" s="5">
        <f t="shared" si="431"/>
        <v>48.914035826729759</v>
      </c>
    </row>
    <row r="913" spans="1:51" x14ac:dyDescent="0.25">
      <c r="A913" s="2">
        <v>42884</v>
      </c>
      <c r="B913" s="299">
        <v>2017</v>
      </c>
      <c r="C913" s="1" t="s">
        <v>190</v>
      </c>
      <c r="D913" s="3">
        <v>3.1272621502108744E-2</v>
      </c>
      <c r="E913" s="3">
        <v>49.253897569444405</v>
      </c>
      <c r="F913" s="3">
        <v>1.5814956194196423</v>
      </c>
      <c r="G913" s="3">
        <v>1.2485920944940501</v>
      </c>
      <c r="H913" s="3">
        <v>0.34605307849702333</v>
      </c>
      <c r="I913" s="3">
        <v>0.16274981398809532</v>
      </c>
      <c r="J913" s="3">
        <v>0.41412192460317504</v>
      </c>
      <c r="K913" s="3">
        <v>0.10440548878205143</v>
      </c>
      <c r="L913" s="3">
        <f t="shared" si="407"/>
        <v>0.25211292273910907</v>
      </c>
      <c r="M913" s="4">
        <f t="shared" si="408"/>
        <v>3.7684566039108862</v>
      </c>
      <c r="N913" s="4">
        <f t="shared" si="409"/>
        <v>0.12100154312976365</v>
      </c>
      <c r="O913" s="4">
        <f t="shared" si="410"/>
        <v>9.5530817991671554E-2</v>
      </c>
      <c r="P913" s="4">
        <f t="shared" si="411"/>
        <v>2.6476808401348008E-2</v>
      </c>
      <c r="Q913" s="4">
        <f t="shared" si="412"/>
        <v>1.2452123417115891E-2</v>
      </c>
      <c r="R913" s="4">
        <f t="shared" si="413"/>
        <v>3.1684812341902242E-2</v>
      </c>
      <c r="S913" s="4">
        <f t="shared" si="414"/>
        <v>7.9881506459571709E-3</v>
      </c>
      <c r="T913" s="5">
        <f t="shared" si="406"/>
        <v>14887.767390746038</v>
      </c>
      <c r="U913" s="5">
        <f t="shared" si="406"/>
        <v>405.98747996537497</v>
      </c>
      <c r="V913" s="5">
        <f t="shared" si="406"/>
        <v>335.87375529073967</v>
      </c>
      <c r="W913" s="5">
        <f t="shared" si="405"/>
        <v>67.884272822531415</v>
      </c>
      <c r="X913" s="5">
        <f t="shared" si="405"/>
        <v>41.094759844561779</v>
      </c>
      <c r="Y913" s="5">
        <f t="shared" si="405"/>
        <v>129.76130406623528</v>
      </c>
      <c r="Z913" s="5">
        <f t="shared" si="405"/>
        <v>54.633940456119547</v>
      </c>
      <c r="AA913" s="4">
        <v>2.7997333333333343E-2</v>
      </c>
      <c r="AB913" s="4">
        <f t="shared" si="415"/>
        <v>2.7997333333333343E-2</v>
      </c>
      <c r="AC913" s="3">
        <f t="shared" si="416"/>
        <v>68.497590533700944</v>
      </c>
      <c r="AD913" s="4">
        <v>29.353333333333321</v>
      </c>
      <c r="AE913" s="4">
        <v>1.3408280324074073</v>
      </c>
      <c r="AF913" s="4">
        <v>1.2670188657407431</v>
      </c>
      <c r="AG913" s="4">
        <v>7.3452916666666576E-2</v>
      </c>
      <c r="AH913" s="4">
        <v>0.18904708333333334</v>
      </c>
      <c r="AI913" s="4">
        <v>0.65567270833333469</v>
      </c>
      <c r="AJ913" s="4">
        <v>0.19810300925925969</v>
      </c>
      <c r="AK913" s="3">
        <f t="shared" si="417"/>
        <v>0.30213703688052079</v>
      </c>
      <c r="AL913" s="4">
        <f t="shared" si="418"/>
        <v>2.0106326074659009</v>
      </c>
      <c r="AM913" s="4">
        <f t="shared" si="419"/>
        <v>9.1843489539950487E-2</v>
      </c>
      <c r="AN913" s="4">
        <f t="shared" si="420"/>
        <v>8.6787739463983632E-2</v>
      </c>
      <c r="AO913" s="4">
        <f t="shared" si="421"/>
        <v>5.0313478093393848E-3</v>
      </c>
      <c r="AP913" s="4">
        <f t="shared" si="422"/>
        <v>1.2949269705757107E-2</v>
      </c>
      <c r="AQ913" s="4">
        <f t="shared" si="423"/>
        <v>4.4912000699539489E-2</v>
      </c>
      <c r="AR913" s="4">
        <f t="shared" si="424"/>
        <v>1.3569578811734737E-2</v>
      </c>
      <c r="AS913" s="5">
        <f t="shared" si="425"/>
        <v>9293.9697110459492</v>
      </c>
      <c r="AT913" s="5">
        <f t="shared" si="426"/>
        <v>299.2889844461647</v>
      </c>
      <c r="AU913" s="5">
        <f t="shared" si="427"/>
        <v>266.19675215913253</v>
      </c>
      <c r="AV913" s="5">
        <f t="shared" si="428"/>
        <v>33.459800348320762</v>
      </c>
      <c r="AW913" s="5">
        <f t="shared" si="429"/>
        <v>35.716965423144337</v>
      </c>
      <c r="AX913" s="5">
        <f t="shared" si="430"/>
        <v>120.28247675629791</v>
      </c>
      <c r="AY913" s="5">
        <f t="shared" si="431"/>
        <v>48.927605405541492</v>
      </c>
    </row>
    <row r="914" spans="1:51" x14ac:dyDescent="0.25">
      <c r="A914" s="2">
        <v>42885</v>
      </c>
      <c r="B914" s="299">
        <v>2017</v>
      </c>
      <c r="C914" s="1" t="s">
        <v>191</v>
      </c>
      <c r="D914" s="3">
        <v>0</v>
      </c>
      <c r="E914" s="3">
        <v>23.962500000000045</v>
      </c>
      <c r="F914" s="3">
        <v>1.4882857142857133</v>
      </c>
      <c r="G914" s="3">
        <v>1.1028785714285727</v>
      </c>
      <c r="H914" s="3">
        <v>0.41476428571428486</v>
      </c>
      <c r="I914" s="3">
        <v>0.10435714285714308</v>
      </c>
      <c r="J914" s="3">
        <v>0.33777142857142883</v>
      </c>
      <c r="K914" s="3">
        <v>9.5969230769230751E-2</v>
      </c>
      <c r="L914" s="3">
        <f t="shared" si="407"/>
        <v>0.28412477388961882</v>
      </c>
      <c r="M914" s="4">
        <f t="shared" si="408"/>
        <v>0</v>
      </c>
      <c r="N914" s="4">
        <f t="shared" si="409"/>
        <v>0</v>
      </c>
      <c r="O914" s="4">
        <f t="shared" si="410"/>
        <v>0</v>
      </c>
      <c r="P914" s="4">
        <f t="shared" si="411"/>
        <v>0</v>
      </c>
      <c r="Q914" s="4">
        <f t="shared" si="412"/>
        <v>0</v>
      </c>
      <c r="R914" s="4">
        <f t="shared" si="413"/>
        <v>0</v>
      </c>
      <c r="S914" s="4">
        <f t="shared" si="414"/>
        <v>0</v>
      </c>
      <c r="T914" s="5">
        <f t="shared" si="406"/>
        <v>14887.767390746038</v>
      </c>
      <c r="U914" s="5">
        <f t="shared" si="406"/>
        <v>405.98747996537497</v>
      </c>
      <c r="V914" s="5">
        <f t="shared" si="406"/>
        <v>335.87375529073967</v>
      </c>
      <c r="W914" s="5">
        <f t="shared" si="405"/>
        <v>67.884272822531415</v>
      </c>
      <c r="X914" s="5">
        <f t="shared" si="405"/>
        <v>41.094759844561779</v>
      </c>
      <c r="Y914" s="5">
        <f t="shared" si="405"/>
        <v>129.76130406623528</v>
      </c>
      <c r="Z914" s="5">
        <f t="shared" si="405"/>
        <v>54.633940456119547</v>
      </c>
      <c r="AA914" s="4">
        <v>-2.3863166666666671E-3</v>
      </c>
      <c r="AB914" s="4">
        <f t="shared" si="415"/>
        <v>0</v>
      </c>
      <c r="AC914" s="3">
        <f t="shared" si="416"/>
        <v>0</v>
      </c>
      <c r="AD914" s="4">
        <v>27.199999999999989</v>
      </c>
      <c r="AE914" s="4">
        <v>1.4845555555555554</v>
      </c>
      <c r="AF914" s="4">
        <v>1.4233655555555595</v>
      </c>
      <c r="AG914" s="4">
        <v>6.1189999999999918E-2</v>
      </c>
      <c r="AH914" s="4">
        <v>0.24899999999999975</v>
      </c>
      <c r="AI914" s="4">
        <v>0.83462500000000128</v>
      </c>
      <c r="AJ914" s="4">
        <v>0.16144444444444475</v>
      </c>
      <c r="AK914" s="3">
        <f t="shared" si="417"/>
        <v>0.19343351139067785</v>
      </c>
      <c r="AL914" s="4">
        <f t="shared" si="418"/>
        <v>0</v>
      </c>
      <c r="AM914" s="4">
        <f t="shared" si="419"/>
        <v>0</v>
      </c>
      <c r="AN914" s="4">
        <f t="shared" si="420"/>
        <v>0</v>
      </c>
      <c r="AO914" s="4">
        <f t="shared" si="421"/>
        <v>0</v>
      </c>
      <c r="AP914" s="4">
        <f t="shared" si="422"/>
        <v>0</v>
      </c>
      <c r="AQ914" s="4">
        <f t="shared" si="423"/>
        <v>0</v>
      </c>
      <c r="AR914" s="4">
        <f t="shared" si="424"/>
        <v>0</v>
      </c>
      <c r="AS914" s="5">
        <f t="shared" si="425"/>
        <v>9293.9697110459492</v>
      </c>
      <c r="AT914" s="5">
        <f t="shared" si="426"/>
        <v>299.2889844461647</v>
      </c>
      <c r="AU914" s="5">
        <f t="shared" si="427"/>
        <v>266.19675215913253</v>
      </c>
      <c r="AV914" s="5">
        <f t="shared" si="428"/>
        <v>33.459800348320762</v>
      </c>
      <c r="AW914" s="5">
        <f t="shared" si="429"/>
        <v>35.716965423144337</v>
      </c>
      <c r="AX914" s="5">
        <f t="shared" si="430"/>
        <v>120.28247675629791</v>
      </c>
      <c r="AY914" s="5">
        <f t="shared" si="431"/>
        <v>48.927605405541492</v>
      </c>
    </row>
    <row r="915" spans="1:51" x14ac:dyDescent="0.25">
      <c r="A915" s="2">
        <v>42886</v>
      </c>
      <c r="B915" s="299">
        <v>2017</v>
      </c>
      <c r="C915" s="1" t="s">
        <v>192</v>
      </c>
      <c r="D915" s="3">
        <v>0</v>
      </c>
      <c r="E915" s="3">
        <v>23.962500000000045</v>
      </c>
      <c r="F915" s="3">
        <v>1.4882857142857133</v>
      </c>
      <c r="G915" s="3">
        <v>1.1028785714285727</v>
      </c>
      <c r="H915" s="3">
        <v>0.41476428571428486</v>
      </c>
      <c r="I915" s="3">
        <v>0.10435714285714308</v>
      </c>
      <c r="J915" s="3">
        <v>0.33777142857142883</v>
      </c>
      <c r="K915" s="3">
        <v>9.5969230769230751E-2</v>
      </c>
      <c r="L915" s="3">
        <f t="shared" si="407"/>
        <v>0.28412477388961882</v>
      </c>
      <c r="M915" s="4">
        <f t="shared" si="408"/>
        <v>0</v>
      </c>
      <c r="N915" s="4">
        <f t="shared" si="409"/>
        <v>0</v>
      </c>
      <c r="O915" s="4">
        <f t="shared" si="410"/>
        <v>0</v>
      </c>
      <c r="P915" s="4">
        <f t="shared" si="411"/>
        <v>0</v>
      </c>
      <c r="Q915" s="4">
        <f t="shared" si="412"/>
        <v>0</v>
      </c>
      <c r="R915" s="4">
        <f t="shared" si="413"/>
        <v>0</v>
      </c>
      <c r="S915" s="4">
        <f t="shared" si="414"/>
        <v>0</v>
      </c>
      <c r="T915" s="5">
        <f t="shared" si="406"/>
        <v>14887.767390746038</v>
      </c>
      <c r="U915" s="5">
        <f t="shared" si="406"/>
        <v>405.98747996537497</v>
      </c>
      <c r="V915" s="5">
        <f t="shared" si="406"/>
        <v>335.87375529073967</v>
      </c>
      <c r="W915" s="5">
        <f t="shared" si="405"/>
        <v>67.884272822531415</v>
      </c>
      <c r="X915" s="5">
        <f t="shared" si="405"/>
        <v>41.094759844561779</v>
      </c>
      <c r="Y915" s="5">
        <f t="shared" si="405"/>
        <v>129.76130406623528</v>
      </c>
      <c r="Z915" s="5">
        <f t="shared" si="405"/>
        <v>54.633940456119547</v>
      </c>
      <c r="AA915" s="4">
        <v>0</v>
      </c>
      <c r="AB915" s="4">
        <f t="shared" si="415"/>
        <v>0</v>
      </c>
      <c r="AC915" s="3">
        <f t="shared" si="416"/>
        <v>0</v>
      </c>
      <c r="AD915" s="4">
        <v>27.199999999999989</v>
      </c>
      <c r="AE915" s="4">
        <v>1.4845555555555554</v>
      </c>
      <c r="AF915" s="4">
        <v>1.4233655555555595</v>
      </c>
      <c r="AG915" s="4">
        <v>6.1189999999999918E-2</v>
      </c>
      <c r="AH915" s="4">
        <v>0.24899999999999975</v>
      </c>
      <c r="AI915" s="4">
        <v>0.83462500000000128</v>
      </c>
      <c r="AJ915" s="4">
        <v>0.16144444444444475</v>
      </c>
      <c r="AK915" s="3">
        <f t="shared" si="417"/>
        <v>0.19343351139067785</v>
      </c>
      <c r="AL915" s="4">
        <f t="shared" si="418"/>
        <v>0</v>
      </c>
      <c r="AM915" s="4">
        <f t="shared" si="419"/>
        <v>0</v>
      </c>
      <c r="AN915" s="4">
        <f t="shared" si="420"/>
        <v>0</v>
      </c>
      <c r="AO915" s="4">
        <f t="shared" si="421"/>
        <v>0</v>
      </c>
      <c r="AP915" s="4">
        <f t="shared" si="422"/>
        <v>0</v>
      </c>
      <c r="AQ915" s="4">
        <f t="shared" si="423"/>
        <v>0</v>
      </c>
      <c r="AR915" s="4">
        <f t="shared" si="424"/>
        <v>0</v>
      </c>
      <c r="AS915" s="5">
        <f t="shared" si="425"/>
        <v>9293.9697110459492</v>
      </c>
      <c r="AT915" s="5">
        <f t="shared" si="426"/>
        <v>299.2889844461647</v>
      </c>
      <c r="AU915" s="5">
        <f t="shared" si="427"/>
        <v>266.19675215913253</v>
      </c>
      <c r="AV915" s="5">
        <f t="shared" si="428"/>
        <v>33.459800348320762</v>
      </c>
      <c r="AW915" s="5">
        <f t="shared" si="429"/>
        <v>35.716965423144337</v>
      </c>
      <c r="AX915" s="5">
        <f t="shared" si="430"/>
        <v>120.28247675629791</v>
      </c>
      <c r="AY915" s="5">
        <f t="shared" si="431"/>
        <v>48.927605405541492</v>
      </c>
    </row>
    <row r="916" spans="1:51" x14ac:dyDescent="0.25">
      <c r="A916" s="2">
        <v>42887</v>
      </c>
      <c r="B916" s="299">
        <v>2017</v>
      </c>
      <c r="C916" s="1" t="s">
        <v>193</v>
      </c>
      <c r="D916" s="3">
        <v>0</v>
      </c>
      <c r="E916" s="3">
        <v>21.635026041666709</v>
      </c>
      <c r="F916" s="3">
        <v>2.1572886904761939</v>
      </c>
      <c r="G916" s="3">
        <v>1.6684168898809542</v>
      </c>
      <c r="H916" s="3">
        <v>0.50140974702381003</v>
      </c>
      <c r="I916" s="3">
        <v>7.3215029761904651E-2</v>
      </c>
      <c r="J916" s="3">
        <v>0.21816279761904811</v>
      </c>
      <c r="K916" s="3">
        <v>5.4736858974358954E-2</v>
      </c>
      <c r="L916" s="3">
        <f t="shared" si="407"/>
        <v>0.25089914307910305</v>
      </c>
      <c r="M916" s="4">
        <f t="shared" si="408"/>
        <v>0</v>
      </c>
      <c r="N916" s="4">
        <f t="shared" si="409"/>
        <v>0</v>
      </c>
      <c r="O916" s="4">
        <f t="shared" si="410"/>
        <v>0</v>
      </c>
      <c r="P916" s="4">
        <f t="shared" si="411"/>
        <v>0</v>
      </c>
      <c r="Q916" s="4">
        <f t="shared" si="412"/>
        <v>0</v>
      </c>
      <c r="R916" s="4">
        <f t="shared" si="413"/>
        <v>0</v>
      </c>
      <c r="S916" s="4">
        <f t="shared" si="414"/>
        <v>0</v>
      </c>
      <c r="T916" s="5">
        <f t="shared" si="406"/>
        <v>14887.767390746038</v>
      </c>
      <c r="U916" s="5">
        <f t="shared" si="406"/>
        <v>405.98747996537497</v>
      </c>
      <c r="V916" s="5">
        <f t="shared" si="406"/>
        <v>335.87375529073967</v>
      </c>
      <c r="W916" s="5">
        <f t="shared" si="405"/>
        <v>67.884272822531415</v>
      </c>
      <c r="X916" s="5">
        <f t="shared" si="405"/>
        <v>41.094759844561779</v>
      </c>
      <c r="Y916" s="5">
        <f t="shared" si="405"/>
        <v>129.76130406623528</v>
      </c>
      <c r="Z916" s="5">
        <f t="shared" si="405"/>
        <v>54.633940456119547</v>
      </c>
      <c r="AA916" s="4">
        <v>0</v>
      </c>
      <c r="AB916" s="4">
        <f t="shared" si="415"/>
        <v>0</v>
      </c>
      <c r="AC916" s="3">
        <f t="shared" si="416"/>
        <v>0</v>
      </c>
      <c r="AD916" s="4">
        <v>40.26250000000001</v>
      </c>
      <c r="AE916" s="4">
        <v>1.7454872685185165</v>
      </c>
      <c r="AF916" s="4">
        <v>1.6907082060185161</v>
      </c>
      <c r="AG916" s="4">
        <v>5.4779062499999899E-2</v>
      </c>
      <c r="AH916" s="4">
        <v>0.61910416666666757</v>
      </c>
      <c r="AI916" s="4">
        <v>1.4278085937500011</v>
      </c>
      <c r="AJ916" s="4">
        <v>9.4731481481481403E-2</v>
      </c>
      <c r="AK916" s="3">
        <f t="shared" si="417"/>
        <v>6.6347465546959861E-2</v>
      </c>
      <c r="AL916" s="4">
        <f t="shared" si="418"/>
        <v>0</v>
      </c>
      <c r="AM916" s="4">
        <f t="shared" si="419"/>
        <v>0</v>
      </c>
      <c r="AN916" s="4">
        <f t="shared" si="420"/>
        <v>0</v>
      </c>
      <c r="AO916" s="4">
        <f t="shared" si="421"/>
        <v>0</v>
      </c>
      <c r="AP916" s="4">
        <f t="shared" si="422"/>
        <v>0</v>
      </c>
      <c r="AQ916" s="4">
        <f t="shared" si="423"/>
        <v>0</v>
      </c>
      <c r="AR916" s="4">
        <f t="shared" si="424"/>
        <v>0</v>
      </c>
      <c r="AS916" s="5">
        <f t="shared" si="425"/>
        <v>9293.9697110459492</v>
      </c>
      <c r="AT916" s="5">
        <f t="shared" si="426"/>
        <v>299.2889844461647</v>
      </c>
      <c r="AU916" s="5">
        <f t="shared" si="427"/>
        <v>266.19675215913253</v>
      </c>
      <c r="AV916" s="5">
        <f t="shared" si="428"/>
        <v>33.459800348320762</v>
      </c>
      <c r="AW916" s="5">
        <f t="shared" si="429"/>
        <v>35.716965423144337</v>
      </c>
      <c r="AX916" s="5">
        <f t="shared" si="430"/>
        <v>120.28247675629791</v>
      </c>
      <c r="AY916" s="5">
        <f t="shared" si="431"/>
        <v>48.927605405541492</v>
      </c>
    </row>
    <row r="917" spans="1:51" x14ac:dyDescent="0.25">
      <c r="A917" s="2">
        <v>42888</v>
      </c>
      <c r="B917" s="299">
        <v>2017</v>
      </c>
      <c r="C917" s="1" t="s">
        <v>194</v>
      </c>
      <c r="D917" s="3">
        <v>0</v>
      </c>
      <c r="E917" s="3">
        <v>19.900000000000034</v>
      </c>
      <c r="F917" s="3">
        <v>2.6560000000000041</v>
      </c>
      <c r="G917" s="3">
        <v>2.090000000000003</v>
      </c>
      <c r="H917" s="3">
        <v>0.56600000000000084</v>
      </c>
      <c r="I917" s="3">
        <v>4.9999999999999906E-2</v>
      </c>
      <c r="J917" s="3">
        <v>0.1289999999999997</v>
      </c>
      <c r="K917" s="3">
        <v>2.4000000000000018E-2</v>
      </c>
      <c r="L917" s="3">
        <f t="shared" si="407"/>
        <v>0.18604651162790756</v>
      </c>
      <c r="M917" s="4">
        <f t="shared" si="408"/>
        <v>0</v>
      </c>
      <c r="N917" s="4">
        <f t="shared" si="409"/>
        <v>0</v>
      </c>
      <c r="O917" s="4">
        <f t="shared" si="410"/>
        <v>0</v>
      </c>
      <c r="P917" s="4">
        <f t="shared" si="411"/>
        <v>0</v>
      </c>
      <c r="Q917" s="4">
        <f t="shared" si="412"/>
        <v>0</v>
      </c>
      <c r="R917" s="4">
        <f t="shared" si="413"/>
        <v>0</v>
      </c>
      <c r="S917" s="4">
        <f t="shared" si="414"/>
        <v>0</v>
      </c>
      <c r="T917" s="5">
        <f t="shared" si="406"/>
        <v>14887.767390746038</v>
      </c>
      <c r="U917" s="5">
        <f t="shared" si="406"/>
        <v>405.98747996537497</v>
      </c>
      <c r="V917" s="5">
        <f t="shared" si="406"/>
        <v>335.87375529073967</v>
      </c>
      <c r="W917" s="5">
        <f t="shared" si="405"/>
        <v>67.884272822531415</v>
      </c>
      <c r="X917" s="5">
        <f t="shared" si="405"/>
        <v>41.094759844561779</v>
      </c>
      <c r="Y917" s="5">
        <f t="shared" si="405"/>
        <v>129.76130406623528</v>
      </c>
      <c r="Z917" s="5">
        <f t="shared" si="405"/>
        <v>54.633940456119547</v>
      </c>
      <c r="AA917" s="4">
        <v>0</v>
      </c>
      <c r="AB917" s="4">
        <f t="shared" si="415"/>
        <v>0</v>
      </c>
      <c r="AC917" s="3">
        <f t="shared" si="416"/>
        <v>0</v>
      </c>
      <c r="AD917" s="4">
        <v>50</v>
      </c>
      <c r="AE917" s="4">
        <v>1.9399999999999984</v>
      </c>
      <c r="AF917" s="4">
        <v>1.8899999999999961</v>
      </c>
      <c r="AG917" s="4">
        <v>4.9999999999999906E-2</v>
      </c>
      <c r="AH917" s="4">
        <v>0.89500000000000002</v>
      </c>
      <c r="AI917" s="4">
        <v>1.8700000000000025</v>
      </c>
      <c r="AJ917" s="4">
        <v>4.4999999999999957E-2</v>
      </c>
      <c r="AK917" s="3">
        <f t="shared" si="417"/>
        <v>2.4064171122994596E-2</v>
      </c>
      <c r="AL917" s="4">
        <f t="shared" si="418"/>
        <v>0</v>
      </c>
      <c r="AM917" s="4">
        <f t="shared" si="419"/>
        <v>0</v>
      </c>
      <c r="AN917" s="4">
        <f t="shared" si="420"/>
        <v>0</v>
      </c>
      <c r="AO917" s="4">
        <f t="shared" si="421"/>
        <v>0</v>
      </c>
      <c r="AP917" s="4">
        <f t="shared" si="422"/>
        <v>0</v>
      </c>
      <c r="AQ917" s="4">
        <f t="shared" si="423"/>
        <v>0</v>
      </c>
      <c r="AR917" s="4">
        <f t="shared" si="424"/>
        <v>0</v>
      </c>
      <c r="AS917" s="5">
        <f t="shared" si="425"/>
        <v>9293.9697110459492</v>
      </c>
      <c r="AT917" s="5">
        <f t="shared" si="426"/>
        <v>299.2889844461647</v>
      </c>
      <c r="AU917" s="5">
        <f t="shared" si="427"/>
        <v>266.19675215913253</v>
      </c>
      <c r="AV917" s="5">
        <f t="shared" si="428"/>
        <v>33.459800348320762</v>
      </c>
      <c r="AW917" s="5">
        <f t="shared" si="429"/>
        <v>35.716965423144337</v>
      </c>
      <c r="AX917" s="5">
        <f t="shared" si="430"/>
        <v>120.28247675629791</v>
      </c>
      <c r="AY917" s="5">
        <f t="shared" si="431"/>
        <v>48.927605405541492</v>
      </c>
    </row>
    <row r="918" spans="1:51" x14ac:dyDescent="0.25">
      <c r="A918" s="2">
        <v>42889</v>
      </c>
      <c r="B918" s="299">
        <v>2017</v>
      </c>
      <c r="C918" s="1" t="s">
        <v>195</v>
      </c>
      <c r="D918" s="3">
        <v>0</v>
      </c>
      <c r="E918" s="3">
        <v>22.227473958333366</v>
      </c>
      <c r="F918" s="3">
        <v>1.986997023809528</v>
      </c>
      <c r="G918" s="3">
        <v>1.52446168154762</v>
      </c>
      <c r="H918" s="3">
        <v>0.47935453869047523</v>
      </c>
      <c r="I918" s="3">
        <v>8.114211309523825E-2</v>
      </c>
      <c r="J918" s="3">
        <v>0.24860863095238109</v>
      </c>
      <c r="K918" s="3">
        <v>6.5232371794871721E-2</v>
      </c>
      <c r="L918" s="3">
        <f t="shared" si="407"/>
        <v>0.26238981142761064</v>
      </c>
      <c r="M918" s="4">
        <f t="shared" si="408"/>
        <v>0</v>
      </c>
      <c r="N918" s="4">
        <f t="shared" si="409"/>
        <v>0</v>
      </c>
      <c r="O918" s="4">
        <f t="shared" si="410"/>
        <v>0</v>
      </c>
      <c r="P918" s="4">
        <f t="shared" si="411"/>
        <v>0</v>
      </c>
      <c r="Q918" s="4">
        <f t="shared" si="412"/>
        <v>0</v>
      </c>
      <c r="R918" s="4">
        <f t="shared" si="413"/>
        <v>0</v>
      </c>
      <c r="S918" s="4">
        <f t="shared" si="414"/>
        <v>0</v>
      </c>
      <c r="T918" s="5">
        <f t="shared" si="406"/>
        <v>14887.767390746038</v>
      </c>
      <c r="U918" s="5">
        <f t="shared" si="406"/>
        <v>405.98747996537497</v>
      </c>
      <c r="V918" s="5">
        <f t="shared" si="406"/>
        <v>335.87375529073967</v>
      </c>
      <c r="W918" s="5">
        <f t="shared" si="405"/>
        <v>67.884272822531415</v>
      </c>
      <c r="X918" s="5">
        <f t="shared" si="405"/>
        <v>41.094759844561779</v>
      </c>
      <c r="Y918" s="5">
        <f t="shared" si="405"/>
        <v>129.76130406623528</v>
      </c>
      <c r="Z918" s="5">
        <f t="shared" si="405"/>
        <v>54.633940456119547</v>
      </c>
      <c r="AA918" s="4">
        <v>0</v>
      </c>
      <c r="AB918" s="4">
        <f t="shared" si="415"/>
        <v>0</v>
      </c>
      <c r="AC918" s="3">
        <f t="shared" si="416"/>
        <v>0</v>
      </c>
      <c r="AD918" s="4">
        <v>36.937499999999893</v>
      </c>
      <c r="AE918" s="4">
        <v>1.6790682870370353</v>
      </c>
      <c r="AF918" s="4">
        <v>1.6226573495370413</v>
      </c>
      <c r="AG918" s="4">
        <v>5.6410937499999925E-2</v>
      </c>
      <c r="AH918" s="4">
        <v>0.52489583333333478</v>
      </c>
      <c r="AI918" s="4">
        <v>1.2768164062500016</v>
      </c>
      <c r="AJ918" s="4">
        <v>0.11171296296296301</v>
      </c>
      <c r="AK918" s="3">
        <f t="shared" si="417"/>
        <v>8.7493364289595074E-2</v>
      </c>
      <c r="AL918" s="4">
        <f t="shared" si="418"/>
        <v>0</v>
      </c>
      <c r="AM918" s="4">
        <f t="shared" si="419"/>
        <v>0</v>
      </c>
      <c r="AN918" s="4">
        <f t="shared" si="420"/>
        <v>0</v>
      </c>
      <c r="AO918" s="4">
        <f t="shared" si="421"/>
        <v>0</v>
      </c>
      <c r="AP918" s="4">
        <f t="shared" si="422"/>
        <v>0</v>
      </c>
      <c r="AQ918" s="4">
        <f t="shared" si="423"/>
        <v>0</v>
      </c>
      <c r="AR918" s="4">
        <f t="shared" si="424"/>
        <v>0</v>
      </c>
      <c r="AS918" s="5">
        <f t="shared" si="425"/>
        <v>9293.9697110459492</v>
      </c>
      <c r="AT918" s="5">
        <f t="shared" si="426"/>
        <v>299.2889844461647</v>
      </c>
      <c r="AU918" s="5">
        <f t="shared" si="427"/>
        <v>266.19675215913253</v>
      </c>
      <c r="AV918" s="5">
        <f t="shared" si="428"/>
        <v>33.459800348320762</v>
      </c>
      <c r="AW918" s="5">
        <f t="shared" si="429"/>
        <v>35.716965423144337</v>
      </c>
      <c r="AX918" s="5">
        <f t="shared" si="430"/>
        <v>120.28247675629791</v>
      </c>
      <c r="AY918" s="5">
        <f t="shared" si="431"/>
        <v>48.927605405541492</v>
      </c>
    </row>
    <row r="919" spans="1:51" x14ac:dyDescent="0.25">
      <c r="A919" s="2">
        <v>42890</v>
      </c>
      <c r="B919" s="299">
        <v>2017</v>
      </c>
      <c r="C919" s="1" t="s">
        <v>196</v>
      </c>
      <c r="D919" s="3">
        <v>0</v>
      </c>
      <c r="E919" s="3">
        <v>23.962500000000045</v>
      </c>
      <c r="F919" s="3">
        <v>1.4882857142857133</v>
      </c>
      <c r="G919" s="3">
        <v>1.1028785714285727</v>
      </c>
      <c r="H919" s="3">
        <v>0.41476428571428486</v>
      </c>
      <c r="I919" s="3">
        <v>0.10435714285714308</v>
      </c>
      <c r="J919" s="3">
        <v>0.33777142857142883</v>
      </c>
      <c r="K919" s="3">
        <v>9.5969230769230751E-2</v>
      </c>
      <c r="L919" s="3">
        <f t="shared" si="407"/>
        <v>0.28412477388961882</v>
      </c>
      <c r="M919" s="4">
        <f t="shared" si="408"/>
        <v>0</v>
      </c>
      <c r="N919" s="4">
        <f t="shared" si="409"/>
        <v>0</v>
      </c>
      <c r="O919" s="4">
        <f t="shared" si="410"/>
        <v>0</v>
      </c>
      <c r="P919" s="4">
        <f t="shared" si="411"/>
        <v>0</v>
      </c>
      <c r="Q919" s="4">
        <f t="shared" si="412"/>
        <v>0</v>
      </c>
      <c r="R919" s="4">
        <f t="shared" si="413"/>
        <v>0</v>
      </c>
      <c r="S919" s="4">
        <f t="shared" si="414"/>
        <v>0</v>
      </c>
      <c r="T919" s="5">
        <f t="shared" si="406"/>
        <v>14887.767390746038</v>
      </c>
      <c r="U919" s="5">
        <f t="shared" si="406"/>
        <v>405.98747996537497</v>
      </c>
      <c r="V919" s="5">
        <f t="shared" si="406"/>
        <v>335.87375529073967</v>
      </c>
      <c r="W919" s="5">
        <f t="shared" si="405"/>
        <v>67.884272822531415</v>
      </c>
      <c r="X919" s="5">
        <f t="shared" si="405"/>
        <v>41.094759844561779</v>
      </c>
      <c r="Y919" s="5">
        <f t="shared" si="405"/>
        <v>129.76130406623528</v>
      </c>
      <c r="Z919" s="5">
        <f t="shared" si="405"/>
        <v>54.633940456119547</v>
      </c>
      <c r="AA919" s="4">
        <v>0</v>
      </c>
      <c r="AB919" s="4">
        <f t="shared" si="415"/>
        <v>0</v>
      </c>
      <c r="AC919" s="3">
        <f t="shared" si="416"/>
        <v>0</v>
      </c>
      <c r="AD919" s="4">
        <v>27.199999999999989</v>
      </c>
      <c r="AE919" s="4">
        <v>1.4845555555555554</v>
      </c>
      <c r="AF919" s="4">
        <v>1.4233655555555595</v>
      </c>
      <c r="AG919" s="4">
        <v>6.1189999999999918E-2</v>
      </c>
      <c r="AH919" s="4">
        <v>0.24899999999999975</v>
      </c>
      <c r="AI919" s="4">
        <v>0.83462500000000128</v>
      </c>
      <c r="AJ919" s="4">
        <v>0.16144444444444475</v>
      </c>
      <c r="AK919" s="3">
        <f t="shared" si="417"/>
        <v>0.19343351139067785</v>
      </c>
      <c r="AL919" s="4">
        <f t="shared" si="418"/>
        <v>0</v>
      </c>
      <c r="AM919" s="4">
        <f t="shared" si="419"/>
        <v>0</v>
      </c>
      <c r="AN919" s="4">
        <f t="shared" si="420"/>
        <v>0</v>
      </c>
      <c r="AO919" s="4">
        <f t="shared" si="421"/>
        <v>0</v>
      </c>
      <c r="AP919" s="4">
        <f t="shared" si="422"/>
        <v>0</v>
      </c>
      <c r="AQ919" s="4">
        <f t="shared" si="423"/>
        <v>0</v>
      </c>
      <c r="AR919" s="4">
        <f t="shared" si="424"/>
        <v>0</v>
      </c>
      <c r="AS919" s="5">
        <f t="shared" si="425"/>
        <v>9293.9697110459492</v>
      </c>
      <c r="AT919" s="5">
        <f t="shared" si="426"/>
        <v>299.2889844461647</v>
      </c>
      <c r="AU919" s="5">
        <f t="shared" si="427"/>
        <v>266.19675215913253</v>
      </c>
      <c r="AV919" s="5">
        <f t="shared" si="428"/>
        <v>33.459800348320762</v>
      </c>
      <c r="AW919" s="5">
        <f t="shared" si="429"/>
        <v>35.716965423144337</v>
      </c>
      <c r="AX919" s="5">
        <f t="shared" si="430"/>
        <v>120.28247675629791</v>
      </c>
      <c r="AY919" s="5">
        <f t="shared" si="431"/>
        <v>48.927605405541492</v>
      </c>
    </row>
    <row r="920" spans="1:51" x14ac:dyDescent="0.25">
      <c r="A920" s="2">
        <v>42891</v>
      </c>
      <c r="B920" s="299">
        <v>2017</v>
      </c>
      <c r="C920" s="1" t="s">
        <v>197</v>
      </c>
      <c r="D920" s="3">
        <v>0</v>
      </c>
      <c r="E920" s="3">
        <v>23.962500000000045</v>
      </c>
      <c r="F920" s="3">
        <v>1.4882857142857133</v>
      </c>
      <c r="G920" s="3">
        <v>1.1028785714285727</v>
      </c>
      <c r="H920" s="3">
        <v>0.41476428571428486</v>
      </c>
      <c r="I920" s="3">
        <v>0.10435714285714308</v>
      </c>
      <c r="J920" s="3">
        <v>0.33777142857142883</v>
      </c>
      <c r="K920" s="3">
        <v>9.5969230769230751E-2</v>
      </c>
      <c r="L920" s="3">
        <f t="shared" si="407"/>
        <v>0.28412477388961882</v>
      </c>
      <c r="M920" s="4">
        <f t="shared" si="408"/>
        <v>0</v>
      </c>
      <c r="N920" s="4">
        <f t="shared" si="409"/>
        <v>0</v>
      </c>
      <c r="O920" s="4">
        <f t="shared" si="410"/>
        <v>0</v>
      </c>
      <c r="P920" s="4">
        <f t="shared" si="411"/>
        <v>0</v>
      </c>
      <c r="Q920" s="4">
        <f t="shared" si="412"/>
        <v>0</v>
      </c>
      <c r="R920" s="4">
        <f t="shared" si="413"/>
        <v>0</v>
      </c>
      <c r="S920" s="4">
        <f t="shared" si="414"/>
        <v>0</v>
      </c>
      <c r="T920" s="5">
        <f t="shared" si="406"/>
        <v>14887.767390746038</v>
      </c>
      <c r="U920" s="5">
        <f t="shared" si="406"/>
        <v>405.98747996537497</v>
      </c>
      <c r="V920" s="5">
        <f t="shared" si="406"/>
        <v>335.87375529073967</v>
      </c>
      <c r="W920" s="5">
        <f t="shared" si="405"/>
        <v>67.884272822531415</v>
      </c>
      <c r="X920" s="5">
        <f t="shared" si="405"/>
        <v>41.094759844561779</v>
      </c>
      <c r="Y920" s="5">
        <f t="shared" si="405"/>
        <v>129.76130406623528</v>
      </c>
      <c r="Z920" s="5">
        <f t="shared" si="405"/>
        <v>54.633940456119547</v>
      </c>
      <c r="AA920" s="4">
        <v>0</v>
      </c>
      <c r="AB920" s="4">
        <f t="shared" si="415"/>
        <v>0</v>
      </c>
      <c r="AC920" s="3">
        <f t="shared" si="416"/>
        <v>0</v>
      </c>
      <c r="AD920" s="4">
        <v>27.199999999999989</v>
      </c>
      <c r="AE920" s="4">
        <v>1.4845555555555554</v>
      </c>
      <c r="AF920" s="4">
        <v>1.4233655555555595</v>
      </c>
      <c r="AG920" s="4">
        <v>6.1189999999999918E-2</v>
      </c>
      <c r="AH920" s="4">
        <v>0.24899999999999975</v>
      </c>
      <c r="AI920" s="4">
        <v>0.83462500000000128</v>
      </c>
      <c r="AJ920" s="4">
        <v>0.16144444444444475</v>
      </c>
      <c r="AK920" s="3">
        <f t="shared" si="417"/>
        <v>0.19343351139067785</v>
      </c>
      <c r="AL920" s="4">
        <f t="shared" si="418"/>
        <v>0</v>
      </c>
      <c r="AM920" s="4">
        <f t="shared" si="419"/>
        <v>0</v>
      </c>
      <c r="AN920" s="4">
        <f t="shared" si="420"/>
        <v>0</v>
      </c>
      <c r="AO920" s="4">
        <f t="shared" si="421"/>
        <v>0</v>
      </c>
      <c r="AP920" s="4">
        <f t="shared" si="422"/>
        <v>0</v>
      </c>
      <c r="AQ920" s="4">
        <f t="shared" si="423"/>
        <v>0</v>
      </c>
      <c r="AR920" s="4">
        <f t="shared" si="424"/>
        <v>0</v>
      </c>
      <c r="AS920" s="5">
        <f t="shared" si="425"/>
        <v>9293.9697110459492</v>
      </c>
      <c r="AT920" s="5">
        <f t="shared" si="426"/>
        <v>299.2889844461647</v>
      </c>
      <c r="AU920" s="5">
        <f t="shared" si="427"/>
        <v>266.19675215913253</v>
      </c>
      <c r="AV920" s="5">
        <f t="shared" si="428"/>
        <v>33.459800348320762</v>
      </c>
      <c r="AW920" s="5">
        <f t="shared" si="429"/>
        <v>35.716965423144337</v>
      </c>
      <c r="AX920" s="5">
        <f t="shared" si="430"/>
        <v>120.28247675629791</v>
      </c>
      <c r="AY920" s="5">
        <f t="shared" si="431"/>
        <v>48.927605405541492</v>
      </c>
    </row>
    <row r="921" spans="1:51" x14ac:dyDescent="0.25">
      <c r="A921" s="2">
        <v>42892</v>
      </c>
      <c r="B921" s="299">
        <v>2017</v>
      </c>
      <c r="C921" s="1" t="s">
        <v>198</v>
      </c>
      <c r="D921" s="3">
        <v>0</v>
      </c>
      <c r="E921" s="3">
        <v>23.962500000000045</v>
      </c>
      <c r="F921" s="3">
        <v>1.4882857142857133</v>
      </c>
      <c r="G921" s="3">
        <v>1.1028785714285727</v>
      </c>
      <c r="H921" s="3">
        <v>0.41476428571428486</v>
      </c>
      <c r="I921" s="3">
        <v>0.10435714285714308</v>
      </c>
      <c r="J921" s="3">
        <v>0.33777142857142883</v>
      </c>
      <c r="K921" s="3">
        <v>9.5969230769230751E-2</v>
      </c>
      <c r="L921" s="3">
        <f t="shared" si="407"/>
        <v>0.28412477388961882</v>
      </c>
      <c r="M921" s="4">
        <f t="shared" si="408"/>
        <v>0</v>
      </c>
      <c r="N921" s="4">
        <f t="shared" si="409"/>
        <v>0</v>
      </c>
      <c r="O921" s="4">
        <f t="shared" si="410"/>
        <v>0</v>
      </c>
      <c r="P921" s="4">
        <f t="shared" si="411"/>
        <v>0</v>
      </c>
      <c r="Q921" s="4">
        <f t="shared" si="412"/>
        <v>0</v>
      </c>
      <c r="R921" s="4">
        <f t="shared" si="413"/>
        <v>0</v>
      </c>
      <c r="S921" s="4">
        <f t="shared" si="414"/>
        <v>0</v>
      </c>
      <c r="T921" s="5">
        <f t="shared" si="406"/>
        <v>14887.767390746038</v>
      </c>
      <c r="U921" s="5">
        <f t="shared" si="406"/>
        <v>405.98747996537497</v>
      </c>
      <c r="V921" s="5">
        <f t="shared" si="406"/>
        <v>335.87375529073967</v>
      </c>
      <c r="W921" s="5">
        <f t="shared" si="405"/>
        <v>67.884272822531415</v>
      </c>
      <c r="X921" s="5">
        <f t="shared" si="405"/>
        <v>41.094759844561779</v>
      </c>
      <c r="Y921" s="5">
        <f t="shared" si="405"/>
        <v>129.76130406623528</v>
      </c>
      <c r="Z921" s="5">
        <f t="shared" si="405"/>
        <v>54.633940456119547</v>
      </c>
      <c r="AA921" s="4">
        <v>0</v>
      </c>
      <c r="AB921" s="4">
        <f t="shared" si="415"/>
        <v>0</v>
      </c>
      <c r="AC921" s="3">
        <f t="shared" si="416"/>
        <v>0</v>
      </c>
      <c r="AD921" s="4">
        <v>27.199999999999989</v>
      </c>
      <c r="AE921" s="4">
        <v>1.4845555555555554</v>
      </c>
      <c r="AF921" s="4">
        <v>1.4233655555555595</v>
      </c>
      <c r="AG921" s="4">
        <v>6.1189999999999918E-2</v>
      </c>
      <c r="AH921" s="4">
        <v>0.24899999999999975</v>
      </c>
      <c r="AI921" s="4">
        <v>0.83462500000000128</v>
      </c>
      <c r="AJ921" s="4">
        <v>0.16144444444444475</v>
      </c>
      <c r="AK921" s="3">
        <f t="shared" si="417"/>
        <v>0.19343351139067785</v>
      </c>
      <c r="AL921" s="4">
        <f t="shared" si="418"/>
        <v>0</v>
      </c>
      <c r="AM921" s="4">
        <f t="shared" si="419"/>
        <v>0</v>
      </c>
      <c r="AN921" s="4">
        <f t="shared" si="420"/>
        <v>0</v>
      </c>
      <c r="AO921" s="4">
        <f t="shared" si="421"/>
        <v>0</v>
      </c>
      <c r="AP921" s="4">
        <f t="shared" si="422"/>
        <v>0</v>
      </c>
      <c r="AQ921" s="4">
        <f t="shared" si="423"/>
        <v>0</v>
      </c>
      <c r="AR921" s="4">
        <f t="shared" si="424"/>
        <v>0</v>
      </c>
      <c r="AS921" s="5">
        <f t="shared" si="425"/>
        <v>9293.9697110459492</v>
      </c>
      <c r="AT921" s="5">
        <f t="shared" si="426"/>
        <v>299.2889844461647</v>
      </c>
      <c r="AU921" s="5">
        <f t="shared" si="427"/>
        <v>266.19675215913253</v>
      </c>
      <c r="AV921" s="5">
        <f t="shared" si="428"/>
        <v>33.459800348320762</v>
      </c>
      <c r="AW921" s="5">
        <f t="shared" si="429"/>
        <v>35.716965423144337</v>
      </c>
      <c r="AX921" s="5">
        <f t="shared" si="430"/>
        <v>120.28247675629791</v>
      </c>
      <c r="AY921" s="5">
        <f t="shared" si="431"/>
        <v>48.927605405541492</v>
      </c>
    </row>
    <row r="922" spans="1:51" x14ac:dyDescent="0.25">
      <c r="A922" s="2">
        <v>42893</v>
      </c>
      <c r="B922" s="299">
        <v>2017</v>
      </c>
      <c r="C922" s="1" t="s">
        <v>199</v>
      </c>
      <c r="D922" s="3">
        <v>0</v>
      </c>
      <c r="E922" s="3">
        <v>23.962500000000045</v>
      </c>
      <c r="F922" s="3">
        <v>1.4882857142857133</v>
      </c>
      <c r="G922" s="3">
        <v>1.1028785714285727</v>
      </c>
      <c r="H922" s="3">
        <v>0.41476428571428486</v>
      </c>
      <c r="I922" s="3">
        <v>0.10435714285714308</v>
      </c>
      <c r="J922" s="3">
        <v>0.33777142857142883</v>
      </c>
      <c r="K922" s="3">
        <v>9.5969230769230751E-2</v>
      </c>
      <c r="L922" s="3">
        <f t="shared" si="407"/>
        <v>0.28412477388961882</v>
      </c>
      <c r="M922" s="4">
        <f t="shared" si="408"/>
        <v>0</v>
      </c>
      <c r="N922" s="4">
        <f t="shared" si="409"/>
        <v>0</v>
      </c>
      <c r="O922" s="4">
        <f t="shared" si="410"/>
        <v>0</v>
      </c>
      <c r="P922" s="4">
        <f t="shared" si="411"/>
        <v>0</v>
      </c>
      <c r="Q922" s="4">
        <f t="shared" si="412"/>
        <v>0</v>
      </c>
      <c r="R922" s="4">
        <f t="shared" si="413"/>
        <v>0</v>
      </c>
      <c r="S922" s="4">
        <f t="shared" si="414"/>
        <v>0</v>
      </c>
      <c r="T922" s="5">
        <f t="shared" si="406"/>
        <v>14887.767390746038</v>
      </c>
      <c r="U922" s="5">
        <f t="shared" si="406"/>
        <v>405.98747996537497</v>
      </c>
      <c r="V922" s="5">
        <f t="shared" si="406"/>
        <v>335.87375529073967</v>
      </c>
      <c r="W922" s="5">
        <f t="shared" si="405"/>
        <v>67.884272822531415</v>
      </c>
      <c r="X922" s="5">
        <f t="shared" si="405"/>
        <v>41.094759844561779</v>
      </c>
      <c r="Y922" s="5">
        <f t="shared" si="405"/>
        <v>129.76130406623528</v>
      </c>
      <c r="Z922" s="5">
        <f t="shared" si="405"/>
        <v>54.633940456119547</v>
      </c>
      <c r="AA922" s="4">
        <v>0</v>
      </c>
      <c r="AB922" s="4">
        <f t="shared" si="415"/>
        <v>0</v>
      </c>
      <c r="AC922" s="3">
        <f t="shared" si="416"/>
        <v>0</v>
      </c>
      <c r="AD922" s="4">
        <v>27.199999999999989</v>
      </c>
      <c r="AE922" s="4">
        <v>1.4845555555555554</v>
      </c>
      <c r="AF922" s="4">
        <v>1.4233655555555595</v>
      </c>
      <c r="AG922" s="4">
        <v>6.1189999999999918E-2</v>
      </c>
      <c r="AH922" s="4">
        <v>0.24899999999999975</v>
      </c>
      <c r="AI922" s="4">
        <v>0.83462500000000128</v>
      </c>
      <c r="AJ922" s="4">
        <v>0.16144444444444475</v>
      </c>
      <c r="AK922" s="3">
        <f t="shared" si="417"/>
        <v>0.19343351139067785</v>
      </c>
      <c r="AL922" s="4">
        <f t="shared" si="418"/>
        <v>0</v>
      </c>
      <c r="AM922" s="4">
        <f t="shared" si="419"/>
        <v>0</v>
      </c>
      <c r="AN922" s="4">
        <f t="shared" si="420"/>
        <v>0</v>
      </c>
      <c r="AO922" s="4">
        <f t="shared" si="421"/>
        <v>0</v>
      </c>
      <c r="AP922" s="4">
        <f t="shared" si="422"/>
        <v>0</v>
      </c>
      <c r="AQ922" s="4">
        <f t="shared" si="423"/>
        <v>0</v>
      </c>
      <c r="AR922" s="4">
        <f t="shared" si="424"/>
        <v>0</v>
      </c>
      <c r="AS922" s="5">
        <f t="shared" si="425"/>
        <v>9293.9697110459492</v>
      </c>
      <c r="AT922" s="5">
        <f t="shared" si="426"/>
        <v>299.2889844461647</v>
      </c>
      <c r="AU922" s="5">
        <f t="shared" si="427"/>
        <v>266.19675215913253</v>
      </c>
      <c r="AV922" s="5">
        <f t="shared" si="428"/>
        <v>33.459800348320762</v>
      </c>
      <c r="AW922" s="5">
        <f t="shared" si="429"/>
        <v>35.716965423144337</v>
      </c>
      <c r="AX922" s="5">
        <f t="shared" si="430"/>
        <v>120.28247675629791</v>
      </c>
      <c r="AY922" s="5">
        <f t="shared" si="431"/>
        <v>48.927605405541492</v>
      </c>
    </row>
    <row r="923" spans="1:51" x14ac:dyDescent="0.25">
      <c r="A923" s="2">
        <v>42894</v>
      </c>
      <c r="B923" s="299">
        <v>2017</v>
      </c>
      <c r="C923" s="1" t="s">
        <v>200</v>
      </c>
      <c r="D923" s="3">
        <v>0</v>
      </c>
      <c r="E923" s="3">
        <v>23.962500000000045</v>
      </c>
      <c r="F923" s="3">
        <v>1.4882857142857133</v>
      </c>
      <c r="G923" s="3">
        <v>1.1028785714285727</v>
      </c>
      <c r="H923" s="3">
        <v>0.41476428571428486</v>
      </c>
      <c r="I923" s="3">
        <v>0.10435714285714308</v>
      </c>
      <c r="J923" s="3">
        <v>0.33777142857142883</v>
      </c>
      <c r="K923" s="3">
        <v>9.5969230769230751E-2</v>
      </c>
      <c r="L923" s="3">
        <f t="shared" si="407"/>
        <v>0.28412477388961882</v>
      </c>
      <c r="M923" s="4">
        <f t="shared" si="408"/>
        <v>0</v>
      </c>
      <c r="N923" s="4">
        <f t="shared" si="409"/>
        <v>0</v>
      </c>
      <c r="O923" s="4">
        <f t="shared" si="410"/>
        <v>0</v>
      </c>
      <c r="P923" s="4">
        <f t="shared" si="411"/>
        <v>0</v>
      </c>
      <c r="Q923" s="4">
        <f t="shared" si="412"/>
        <v>0</v>
      </c>
      <c r="R923" s="4">
        <f t="shared" si="413"/>
        <v>0</v>
      </c>
      <c r="S923" s="4">
        <f t="shared" si="414"/>
        <v>0</v>
      </c>
      <c r="T923" s="5">
        <f t="shared" si="406"/>
        <v>14887.767390746038</v>
      </c>
      <c r="U923" s="5">
        <f t="shared" si="406"/>
        <v>405.98747996537497</v>
      </c>
      <c r="V923" s="5">
        <f t="shared" si="406"/>
        <v>335.87375529073967</v>
      </c>
      <c r="W923" s="5">
        <f t="shared" si="405"/>
        <v>67.884272822531415</v>
      </c>
      <c r="X923" s="5">
        <f t="shared" si="405"/>
        <v>41.094759844561779</v>
      </c>
      <c r="Y923" s="5">
        <f t="shared" si="405"/>
        <v>129.76130406623528</v>
      </c>
      <c r="Z923" s="5">
        <f t="shared" si="405"/>
        <v>54.633940456119547</v>
      </c>
      <c r="AA923" s="4">
        <v>0</v>
      </c>
      <c r="AB923" s="4">
        <f t="shared" si="415"/>
        <v>0</v>
      </c>
      <c r="AC923" s="3">
        <f t="shared" si="416"/>
        <v>0</v>
      </c>
      <c r="AD923" s="4">
        <v>27.199999999999989</v>
      </c>
      <c r="AE923" s="4">
        <v>1.4845555555555554</v>
      </c>
      <c r="AF923" s="4">
        <v>1.4233655555555595</v>
      </c>
      <c r="AG923" s="4">
        <v>6.1189999999999918E-2</v>
      </c>
      <c r="AH923" s="4">
        <v>0.24899999999999975</v>
      </c>
      <c r="AI923" s="4">
        <v>0.83462500000000128</v>
      </c>
      <c r="AJ923" s="4">
        <v>0.16144444444444475</v>
      </c>
      <c r="AK923" s="3">
        <f t="shared" si="417"/>
        <v>0.19343351139067785</v>
      </c>
      <c r="AL923" s="4">
        <f t="shared" si="418"/>
        <v>0</v>
      </c>
      <c r="AM923" s="4">
        <f t="shared" si="419"/>
        <v>0</v>
      </c>
      <c r="AN923" s="4">
        <f t="shared" si="420"/>
        <v>0</v>
      </c>
      <c r="AO923" s="4">
        <f t="shared" si="421"/>
        <v>0</v>
      </c>
      <c r="AP923" s="4">
        <f t="shared" si="422"/>
        <v>0</v>
      </c>
      <c r="AQ923" s="4">
        <f t="shared" si="423"/>
        <v>0</v>
      </c>
      <c r="AR923" s="4">
        <f t="shared" si="424"/>
        <v>0</v>
      </c>
      <c r="AS923" s="5">
        <f t="shared" si="425"/>
        <v>9293.9697110459492</v>
      </c>
      <c r="AT923" s="5">
        <f t="shared" si="426"/>
        <v>299.2889844461647</v>
      </c>
      <c r="AU923" s="5">
        <f t="shared" si="427"/>
        <v>266.19675215913253</v>
      </c>
      <c r="AV923" s="5">
        <f t="shared" si="428"/>
        <v>33.459800348320762</v>
      </c>
      <c r="AW923" s="5">
        <f t="shared" si="429"/>
        <v>35.716965423144337</v>
      </c>
      <c r="AX923" s="5">
        <f t="shared" si="430"/>
        <v>120.28247675629791</v>
      </c>
      <c r="AY923" s="5">
        <f t="shared" si="431"/>
        <v>48.927605405541492</v>
      </c>
    </row>
    <row r="924" spans="1:51" x14ac:dyDescent="0.25">
      <c r="A924" s="2">
        <v>42895</v>
      </c>
      <c r="B924" s="299">
        <v>2017</v>
      </c>
      <c r="C924" s="1" t="s">
        <v>201</v>
      </c>
      <c r="D924" s="3">
        <v>0</v>
      </c>
      <c r="E924" s="3">
        <v>23.962500000000045</v>
      </c>
      <c r="F924" s="3">
        <v>1.4882857142857133</v>
      </c>
      <c r="G924" s="3">
        <v>1.1028785714285727</v>
      </c>
      <c r="H924" s="3">
        <v>0.41476428571428486</v>
      </c>
      <c r="I924" s="3">
        <v>0.10435714285714308</v>
      </c>
      <c r="J924" s="3">
        <v>0.33777142857142883</v>
      </c>
      <c r="K924" s="3">
        <v>9.5969230769230751E-2</v>
      </c>
      <c r="L924" s="3">
        <f t="shared" si="407"/>
        <v>0.28412477388961882</v>
      </c>
      <c r="M924" s="4">
        <f t="shared" si="408"/>
        <v>0</v>
      </c>
      <c r="N924" s="4">
        <f t="shared" si="409"/>
        <v>0</v>
      </c>
      <c r="O924" s="4">
        <f t="shared" si="410"/>
        <v>0</v>
      </c>
      <c r="P924" s="4">
        <f t="shared" si="411"/>
        <v>0</v>
      </c>
      <c r="Q924" s="4">
        <f t="shared" si="412"/>
        <v>0</v>
      </c>
      <c r="R924" s="4">
        <f t="shared" si="413"/>
        <v>0</v>
      </c>
      <c r="S924" s="4">
        <f t="shared" si="414"/>
        <v>0</v>
      </c>
      <c r="T924" s="5">
        <f t="shared" si="406"/>
        <v>14887.767390746038</v>
      </c>
      <c r="U924" s="5">
        <f t="shared" si="406"/>
        <v>405.98747996537497</v>
      </c>
      <c r="V924" s="5">
        <f t="shared" si="406"/>
        <v>335.87375529073967</v>
      </c>
      <c r="W924" s="5">
        <f t="shared" si="405"/>
        <v>67.884272822531415</v>
      </c>
      <c r="X924" s="5">
        <f t="shared" si="405"/>
        <v>41.094759844561779</v>
      </c>
      <c r="Y924" s="5">
        <f t="shared" si="405"/>
        <v>129.76130406623528</v>
      </c>
      <c r="Z924" s="5">
        <f t="shared" si="405"/>
        <v>54.633940456119547</v>
      </c>
      <c r="AA924" s="4">
        <v>0</v>
      </c>
      <c r="AB924" s="4">
        <f t="shared" si="415"/>
        <v>0</v>
      </c>
      <c r="AC924" s="3">
        <f t="shared" si="416"/>
        <v>0</v>
      </c>
      <c r="AD924" s="4">
        <v>27.199999999999989</v>
      </c>
      <c r="AE924" s="4">
        <v>1.4845555555555554</v>
      </c>
      <c r="AF924" s="4">
        <v>1.4233655555555595</v>
      </c>
      <c r="AG924" s="4">
        <v>6.1189999999999918E-2</v>
      </c>
      <c r="AH924" s="4">
        <v>0.24899999999999975</v>
      </c>
      <c r="AI924" s="4">
        <v>0.83462500000000128</v>
      </c>
      <c r="AJ924" s="4">
        <v>0.16144444444444475</v>
      </c>
      <c r="AK924" s="3">
        <f t="shared" si="417"/>
        <v>0.19343351139067785</v>
      </c>
      <c r="AL924" s="4">
        <f t="shared" si="418"/>
        <v>0</v>
      </c>
      <c r="AM924" s="4">
        <f t="shared" si="419"/>
        <v>0</v>
      </c>
      <c r="AN924" s="4">
        <f t="shared" si="420"/>
        <v>0</v>
      </c>
      <c r="AO924" s="4">
        <f t="shared" si="421"/>
        <v>0</v>
      </c>
      <c r="AP924" s="4">
        <f t="shared" si="422"/>
        <v>0</v>
      </c>
      <c r="AQ924" s="4">
        <f t="shared" si="423"/>
        <v>0</v>
      </c>
      <c r="AR924" s="4">
        <f t="shared" si="424"/>
        <v>0</v>
      </c>
      <c r="AS924" s="5">
        <f t="shared" si="425"/>
        <v>9293.9697110459492</v>
      </c>
      <c r="AT924" s="5">
        <f t="shared" si="426"/>
        <v>299.2889844461647</v>
      </c>
      <c r="AU924" s="5">
        <f t="shared" si="427"/>
        <v>266.19675215913253</v>
      </c>
      <c r="AV924" s="5">
        <f t="shared" si="428"/>
        <v>33.459800348320762</v>
      </c>
      <c r="AW924" s="5">
        <f t="shared" si="429"/>
        <v>35.716965423144337</v>
      </c>
      <c r="AX924" s="5">
        <f t="shared" si="430"/>
        <v>120.28247675629791</v>
      </c>
      <c r="AY924" s="5">
        <f t="shared" si="431"/>
        <v>48.927605405541492</v>
      </c>
    </row>
    <row r="925" spans="1:51" x14ac:dyDescent="0.25">
      <c r="A925" s="2">
        <v>42896</v>
      </c>
      <c r="B925" s="299">
        <v>2017</v>
      </c>
      <c r="C925" s="1" t="s">
        <v>202</v>
      </c>
      <c r="D925" s="3">
        <v>0</v>
      </c>
      <c r="E925" s="3">
        <v>23.962500000000045</v>
      </c>
      <c r="F925" s="3">
        <v>1.4882857142857133</v>
      </c>
      <c r="G925" s="3">
        <v>1.1028785714285727</v>
      </c>
      <c r="H925" s="3">
        <v>0.41476428571428486</v>
      </c>
      <c r="I925" s="3">
        <v>0.10435714285714308</v>
      </c>
      <c r="J925" s="3">
        <v>0.33777142857142883</v>
      </c>
      <c r="K925" s="3">
        <v>9.5969230769230751E-2</v>
      </c>
      <c r="L925" s="3">
        <f t="shared" si="407"/>
        <v>0.28412477388961882</v>
      </c>
      <c r="M925" s="4">
        <f t="shared" si="408"/>
        <v>0</v>
      </c>
      <c r="N925" s="4">
        <f t="shared" si="409"/>
        <v>0</v>
      </c>
      <c r="O925" s="4">
        <f t="shared" si="410"/>
        <v>0</v>
      </c>
      <c r="P925" s="4">
        <f t="shared" si="411"/>
        <v>0</v>
      </c>
      <c r="Q925" s="4">
        <f t="shared" si="412"/>
        <v>0</v>
      </c>
      <c r="R925" s="4">
        <f t="shared" si="413"/>
        <v>0</v>
      </c>
      <c r="S925" s="4">
        <f t="shared" si="414"/>
        <v>0</v>
      </c>
      <c r="T925" s="5">
        <f t="shared" si="406"/>
        <v>14887.767390746038</v>
      </c>
      <c r="U925" s="5">
        <f t="shared" si="406"/>
        <v>405.98747996537497</v>
      </c>
      <c r="V925" s="5">
        <f t="shared" si="406"/>
        <v>335.87375529073967</v>
      </c>
      <c r="W925" s="5">
        <f t="shared" si="405"/>
        <v>67.884272822531415</v>
      </c>
      <c r="X925" s="5">
        <f t="shared" si="405"/>
        <v>41.094759844561779</v>
      </c>
      <c r="Y925" s="5">
        <f t="shared" si="405"/>
        <v>129.76130406623528</v>
      </c>
      <c r="Z925" s="5">
        <f t="shared" si="405"/>
        <v>54.633940456119547</v>
      </c>
      <c r="AA925" s="4">
        <v>0</v>
      </c>
      <c r="AB925" s="4">
        <f t="shared" si="415"/>
        <v>0</v>
      </c>
      <c r="AC925" s="3">
        <f t="shared" si="416"/>
        <v>0</v>
      </c>
      <c r="AD925" s="4">
        <v>27.199999999999989</v>
      </c>
      <c r="AE925" s="4">
        <v>1.4845555555555554</v>
      </c>
      <c r="AF925" s="4">
        <v>1.4233655555555595</v>
      </c>
      <c r="AG925" s="4">
        <v>6.1189999999999918E-2</v>
      </c>
      <c r="AH925" s="4">
        <v>0.24899999999999975</v>
      </c>
      <c r="AI925" s="4">
        <v>0.83462500000000128</v>
      </c>
      <c r="AJ925" s="4">
        <v>0.16144444444444475</v>
      </c>
      <c r="AK925" s="3">
        <f t="shared" si="417"/>
        <v>0.19343351139067785</v>
      </c>
      <c r="AL925" s="4">
        <f t="shared" si="418"/>
        <v>0</v>
      </c>
      <c r="AM925" s="4">
        <f t="shared" si="419"/>
        <v>0</v>
      </c>
      <c r="AN925" s="4">
        <f t="shared" si="420"/>
        <v>0</v>
      </c>
      <c r="AO925" s="4">
        <f t="shared" si="421"/>
        <v>0</v>
      </c>
      <c r="AP925" s="4">
        <f t="shared" si="422"/>
        <v>0</v>
      </c>
      <c r="AQ925" s="4">
        <f t="shared" si="423"/>
        <v>0</v>
      </c>
      <c r="AR925" s="4">
        <f t="shared" si="424"/>
        <v>0</v>
      </c>
      <c r="AS925" s="5">
        <f t="shared" si="425"/>
        <v>9293.9697110459492</v>
      </c>
      <c r="AT925" s="5">
        <f t="shared" si="426"/>
        <v>299.2889844461647</v>
      </c>
      <c r="AU925" s="5">
        <f t="shared" si="427"/>
        <v>266.19675215913253</v>
      </c>
      <c r="AV925" s="5">
        <f t="shared" si="428"/>
        <v>33.459800348320762</v>
      </c>
      <c r="AW925" s="5">
        <f t="shared" si="429"/>
        <v>35.716965423144337</v>
      </c>
      <c r="AX925" s="5">
        <f t="shared" si="430"/>
        <v>120.28247675629791</v>
      </c>
      <c r="AY925" s="5">
        <f t="shared" si="431"/>
        <v>48.927605405541492</v>
      </c>
    </row>
    <row r="926" spans="1:51" x14ac:dyDescent="0.25">
      <c r="A926" s="2">
        <v>42897</v>
      </c>
      <c r="B926" s="299">
        <v>2017</v>
      </c>
      <c r="C926" s="1" t="s">
        <v>203</v>
      </c>
      <c r="D926" s="3">
        <v>0</v>
      </c>
      <c r="E926" s="3">
        <v>23.962500000000045</v>
      </c>
      <c r="F926" s="3">
        <v>1.4882857142857133</v>
      </c>
      <c r="G926" s="3">
        <v>1.1028785714285727</v>
      </c>
      <c r="H926" s="3">
        <v>0.41476428571428486</v>
      </c>
      <c r="I926" s="3">
        <v>0.10435714285714308</v>
      </c>
      <c r="J926" s="3">
        <v>0.33777142857142883</v>
      </c>
      <c r="K926" s="3">
        <v>9.5969230769230751E-2</v>
      </c>
      <c r="L926" s="3">
        <f t="shared" si="407"/>
        <v>0.28412477388961882</v>
      </c>
      <c r="M926" s="4">
        <f t="shared" si="408"/>
        <v>0</v>
      </c>
      <c r="N926" s="4">
        <f t="shared" si="409"/>
        <v>0</v>
      </c>
      <c r="O926" s="4">
        <f t="shared" si="410"/>
        <v>0</v>
      </c>
      <c r="P926" s="4">
        <f t="shared" si="411"/>
        <v>0</v>
      </c>
      <c r="Q926" s="4">
        <f t="shared" si="412"/>
        <v>0</v>
      </c>
      <c r="R926" s="4">
        <f t="shared" si="413"/>
        <v>0</v>
      </c>
      <c r="S926" s="4">
        <f t="shared" si="414"/>
        <v>0</v>
      </c>
      <c r="T926" s="5">
        <f t="shared" si="406"/>
        <v>14887.767390746038</v>
      </c>
      <c r="U926" s="5">
        <f t="shared" si="406"/>
        <v>405.98747996537497</v>
      </c>
      <c r="V926" s="5">
        <f t="shared" si="406"/>
        <v>335.87375529073967</v>
      </c>
      <c r="W926" s="5">
        <f t="shared" si="405"/>
        <v>67.884272822531415</v>
      </c>
      <c r="X926" s="5">
        <f t="shared" si="405"/>
        <v>41.094759844561779</v>
      </c>
      <c r="Y926" s="5">
        <f t="shared" si="405"/>
        <v>129.76130406623528</v>
      </c>
      <c r="Z926" s="5">
        <f t="shared" si="405"/>
        <v>54.633940456119547</v>
      </c>
      <c r="AA926" s="4">
        <v>0</v>
      </c>
      <c r="AB926" s="4">
        <f t="shared" si="415"/>
        <v>0</v>
      </c>
      <c r="AC926" s="3">
        <f t="shared" si="416"/>
        <v>0</v>
      </c>
      <c r="AD926" s="4">
        <v>27.199999999999989</v>
      </c>
      <c r="AE926" s="4">
        <v>1.4845555555555554</v>
      </c>
      <c r="AF926" s="4">
        <v>1.4233655555555595</v>
      </c>
      <c r="AG926" s="4">
        <v>6.1189999999999918E-2</v>
      </c>
      <c r="AH926" s="4">
        <v>0.24899999999999975</v>
      </c>
      <c r="AI926" s="4">
        <v>0.83462500000000128</v>
      </c>
      <c r="AJ926" s="4">
        <v>0.16144444444444475</v>
      </c>
      <c r="AK926" s="3">
        <f t="shared" si="417"/>
        <v>0.19343351139067785</v>
      </c>
      <c r="AL926" s="4">
        <f t="shared" si="418"/>
        <v>0</v>
      </c>
      <c r="AM926" s="4">
        <f t="shared" si="419"/>
        <v>0</v>
      </c>
      <c r="AN926" s="4">
        <f t="shared" si="420"/>
        <v>0</v>
      </c>
      <c r="AO926" s="4">
        <f t="shared" si="421"/>
        <v>0</v>
      </c>
      <c r="AP926" s="4">
        <f t="shared" si="422"/>
        <v>0</v>
      </c>
      <c r="AQ926" s="4">
        <f t="shared" si="423"/>
        <v>0</v>
      </c>
      <c r="AR926" s="4">
        <f t="shared" si="424"/>
        <v>0</v>
      </c>
      <c r="AS926" s="5">
        <f t="shared" si="425"/>
        <v>9293.9697110459492</v>
      </c>
      <c r="AT926" s="5">
        <f t="shared" si="426"/>
        <v>299.2889844461647</v>
      </c>
      <c r="AU926" s="5">
        <f t="shared" si="427"/>
        <v>266.19675215913253</v>
      </c>
      <c r="AV926" s="5">
        <f t="shared" si="428"/>
        <v>33.459800348320762</v>
      </c>
      <c r="AW926" s="5">
        <f t="shared" si="429"/>
        <v>35.716965423144337</v>
      </c>
      <c r="AX926" s="5">
        <f t="shared" si="430"/>
        <v>120.28247675629791</v>
      </c>
      <c r="AY926" s="5">
        <f t="shared" si="431"/>
        <v>48.927605405541492</v>
      </c>
    </row>
    <row r="927" spans="1:51" x14ac:dyDescent="0.25">
      <c r="A927" s="2">
        <v>42898</v>
      </c>
      <c r="B927" s="299">
        <v>2017</v>
      </c>
      <c r="C927" s="1" t="s">
        <v>204</v>
      </c>
      <c r="D927" s="3">
        <v>0</v>
      </c>
      <c r="E927" s="3">
        <v>23.962500000000045</v>
      </c>
      <c r="F927" s="3">
        <v>1.4882857142857133</v>
      </c>
      <c r="G927" s="3">
        <v>1.1028785714285727</v>
      </c>
      <c r="H927" s="3">
        <v>0.41476428571428486</v>
      </c>
      <c r="I927" s="3">
        <v>0.10435714285714308</v>
      </c>
      <c r="J927" s="3">
        <v>0.33777142857142883</v>
      </c>
      <c r="K927" s="3">
        <v>9.5969230769230751E-2</v>
      </c>
      <c r="L927" s="3">
        <f t="shared" si="407"/>
        <v>0.28412477388961882</v>
      </c>
      <c r="M927" s="4">
        <f t="shared" si="408"/>
        <v>0</v>
      </c>
      <c r="N927" s="4">
        <f t="shared" si="409"/>
        <v>0</v>
      </c>
      <c r="O927" s="4">
        <f t="shared" si="410"/>
        <v>0</v>
      </c>
      <c r="P927" s="4">
        <f t="shared" si="411"/>
        <v>0</v>
      </c>
      <c r="Q927" s="4">
        <f t="shared" si="412"/>
        <v>0</v>
      </c>
      <c r="R927" s="4">
        <f t="shared" si="413"/>
        <v>0</v>
      </c>
      <c r="S927" s="4">
        <f t="shared" si="414"/>
        <v>0</v>
      </c>
      <c r="T927" s="5">
        <f t="shared" si="406"/>
        <v>14887.767390746038</v>
      </c>
      <c r="U927" s="5">
        <f t="shared" si="406"/>
        <v>405.98747996537497</v>
      </c>
      <c r="V927" s="5">
        <f t="shared" si="406"/>
        <v>335.87375529073967</v>
      </c>
      <c r="W927" s="5">
        <f t="shared" si="405"/>
        <v>67.884272822531415</v>
      </c>
      <c r="X927" s="5">
        <f t="shared" si="405"/>
        <v>41.094759844561779</v>
      </c>
      <c r="Y927" s="5">
        <f t="shared" si="405"/>
        <v>129.76130406623528</v>
      </c>
      <c r="Z927" s="5">
        <f t="shared" si="405"/>
        <v>54.633940456119547</v>
      </c>
      <c r="AA927" s="4">
        <v>0</v>
      </c>
      <c r="AB927" s="4">
        <f t="shared" si="415"/>
        <v>0</v>
      </c>
      <c r="AC927" s="3">
        <f t="shared" si="416"/>
        <v>0</v>
      </c>
      <c r="AD927" s="4">
        <v>27.199999999999989</v>
      </c>
      <c r="AE927" s="4">
        <v>1.4845555555555554</v>
      </c>
      <c r="AF927" s="4">
        <v>1.4233655555555595</v>
      </c>
      <c r="AG927" s="4">
        <v>6.1189999999999918E-2</v>
      </c>
      <c r="AH927" s="4">
        <v>0.24899999999999975</v>
      </c>
      <c r="AI927" s="4">
        <v>0.83462500000000128</v>
      </c>
      <c r="AJ927" s="4">
        <v>0.16144444444444475</v>
      </c>
      <c r="AK927" s="3">
        <f t="shared" si="417"/>
        <v>0.19343351139067785</v>
      </c>
      <c r="AL927" s="4">
        <f t="shared" si="418"/>
        <v>0</v>
      </c>
      <c r="AM927" s="4">
        <f t="shared" si="419"/>
        <v>0</v>
      </c>
      <c r="AN927" s="4">
        <f t="shared" si="420"/>
        <v>0</v>
      </c>
      <c r="AO927" s="4">
        <f t="shared" si="421"/>
        <v>0</v>
      </c>
      <c r="AP927" s="4">
        <f t="shared" si="422"/>
        <v>0</v>
      </c>
      <c r="AQ927" s="4">
        <f t="shared" si="423"/>
        <v>0</v>
      </c>
      <c r="AR927" s="4">
        <f t="shared" si="424"/>
        <v>0</v>
      </c>
      <c r="AS927" s="5">
        <f t="shared" si="425"/>
        <v>9293.9697110459492</v>
      </c>
      <c r="AT927" s="5">
        <f t="shared" si="426"/>
        <v>299.2889844461647</v>
      </c>
      <c r="AU927" s="5">
        <f t="shared" si="427"/>
        <v>266.19675215913253</v>
      </c>
      <c r="AV927" s="5">
        <f t="shared" si="428"/>
        <v>33.459800348320762</v>
      </c>
      <c r="AW927" s="5">
        <f t="shared" si="429"/>
        <v>35.716965423144337</v>
      </c>
      <c r="AX927" s="5">
        <f t="shared" si="430"/>
        <v>120.28247675629791</v>
      </c>
      <c r="AY927" s="5">
        <f t="shared" si="431"/>
        <v>48.927605405541492</v>
      </c>
    </row>
    <row r="928" spans="1:51" x14ac:dyDescent="0.25">
      <c r="A928" s="2">
        <v>42899</v>
      </c>
      <c r="B928" s="299">
        <v>2017</v>
      </c>
      <c r="C928" s="1" t="s">
        <v>205</v>
      </c>
      <c r="D928" s="3">
        <v>0</v>
      </c>
      <c r="E928" s="3">
        <v>23.962500000000045</v>
      </c>
      <c r="F928" s="3">
        <v>1.4882857142857133</v>
      </c>
      <c r="G928" s="3">
        <v>1.1028785714285727</v>
      </c>
      <c r="H928" s="3">
        <v>0.41476428571428486</v>
      </c>
      <c r="I928" s="3">
        <v>0.10435714285714308</v>
      </c>
      <c r="J928" s="3">
        <v>0.33777142857142883</v>
      </c>
      <c r="K928" s="3">
        <v>9.5969230769230751E-2</v>
      </c>
      <c r="L928" s="3">
        <f t="shared" si="407"/>
        <v>0.28412477388961882</v>
      </c>
      <c r="M928" s="4">
        <f t="shared" si="408"/>
        <v>0</v>
      </c>
      <c r="N928" s="4">
        <f t="shared" si="409"/>
        <v>0</v>
      </c>
      <c r="O928" s="4">
        <f t="shared" si="410"/>
        <v>0</v>
      </c>
      <c r="P928" s="4">
        <f t="shared" si="411"/>
        <v>0</v>
      </c>
      <c r="Q928" s="4">
        <f t="shared" si="412"/>
        <v>0</v>
      </c>
      <c r="R928" s="4">
        <f t="shared" si="413"/>
        <v>0</v>
      </c>
      <c r="S928" s="4">
        <f t="shared" si="414"/>
        <v>0</v>
      </c>
      <c r="T928" s="5">
        <f t="shared" si="406"/>
        <v>14887.767390746038</v>
      </c>
      <c r="U928" s="5">
        <f t="shared" si="406"/>
        <v>405.98747996537497</v>
      </c>
      <c r="V928" s="5">
        <f t="shared" si="406"/>
        <v>335.87375529073967</v>
      </c>
      <c r="W928" s="5">
        <f t="shared" si="405"/>
        <v>67.884272822531415</v>
      </c>
      <c r="X928" s="5">
        <f t="shared" si="405"/>
        <v>41.094759844561779</v>
      </c>
      <c r="Y928" s="5">
        <f t="shared" si="405"/>
        <v>129.76130406623528</v>
      </c>
      <c r="Z928" s="5">
        <f t="shared" si="405"/>
        <v>54.633940456119547</v>
      </c>
      <c r="AA928" s="4">
        <v>0</v>
      </c>
      <c r="AB928" s="4">
        <f t="shared" si="415"/>
        <v>0</v>
      </c>
      <c r="AC928" s="3">
        <f t="shared" si="416"/>
        <v>0</v>
      </c>
      <c r="AD928" s="4">
        <v>27.199999999999989</v>
      </c>
      <c r="AE928" s="4">
        <v>1.4845555555555554</v>
      </c>
      <c r="AF928" s="4">
        <v>1.4233655555555595</v>
      </c>
      <c r="AG928" s="4">
        <v>6.1189999999999918E-2</v>
      </c>
      <c r="AH928" s="4">
        <v>0.24899999999999975</v>
      </c>
      <c r="AI928" s="4">
        <v>0.83462500000000128</v>
      </c>
      <c r="AJ928" s="4">
        <v>0.16144444444444475</v>
      </c>
      <c r="AK928" s="3">
        <f t="shared" si="417"/>
        <v>0.19343351139067785</v>
      </c>
      <c r="AL928" s="4">
        <f t="shared" si="418"/>
        <v>0</v>
      </c>
      <c r="AM928" s="4">
        <f t="shared" si="419"/>
        <v>0</v>
      </c>
      <c r="AN928" s="4">
        <f t="shared" si="420"/>
        <v>0</v>
      </c>
      <c r="AO928" s="4">
        <f t="shared" si="421"/>
        <v>0</v>
      </c>
      <c r="AP928" s="4">
        <f t="shared" si="422"/>
        <v>0</v>
      </c>
      <c r="AQ928" s="4">
        <f t="shared" si="423"/>
        <v>0</v>
      </c>
      <c r="AR928" s="4">
        <f t="shared" si="424"/>
        <v>0</v>
      </c>
      <c r="AS928" s="5">
        <f t="shared" si="425"/>
        <v>9293.9697110459492</v>
      </c>
      <c r="AT928" s="5">
        <f t="shared" si="426"/>
        <v>299.2889844461647</v>
      </c>
      <c r="AU928" s="5">
        <f t="shared" si="427"/>
        <v>266.19675215913253</v>
      </c>
      <c r="AV928" s="5">
        <f t="shared" si="428"/>
        <v>33.459800348320762</v>
      </c>
      <c r="AW928" s="5">
        <f t="shared" si="429"/>
        <v>35.716965423144337</v>
      </c>
      <c r="AX928" s="5">
        <f t="shared" si="430"/>
        <v>120.28247675629791</v>
      </c>
      <c r="AY928" s="5">
        <f t="shared" si="431"/>
        <v>48.927605405541492</v>
      </c>
    </row>
    <row r="929" spans="1:51" x14ac:dyDescent="0.25">
      <c r="A929" s="2">
        <v>42900</v>
      </c>
      <c r="B929" s="299">
        <v>2017</v>
      </c>
      <c r="C929" s="1" t="s">
        <v>206</v>
      </c>
      <c r="D929" s="3">
        <v>0.32464029680661555</v>
      </c>
      <c r="E929" s="3">
        <v>384.36171874999997</v>
      </c>
      <c r="F929" s="3">
        <v>2.1287678571428548</v>
      </c>
      <c r="G929" s="3">
        <v>0.98476949404762015</v>
      </c>
      <c r="H929" s="3">
        <v>0.80564568452380991</v>
      </c>
      <c r="I929" s="3">
        <v>0.22941815476190439</v>
      </c>
      <c r="J929" s="3">
        <v>0.58850238095238039</v>
      </c>
      <c r="K929" s="3">
        <v>0.22450993589743617</v>
      </c>
      <c r="L929" s="3">
        <f t="shared" si="407"/>
        <v>0.38149367473094853</v>
      </c>
      <c r="M929" s="4">
        <f t="shared" si="408"/>
        <v>305.28198757210754</v>
      </c>
      <c r="N929" s="4">
        <f t="shared" si="409"/>
        <v>1.6907887825605343</v>
      </c>
      <c r="O929" s="4">
        <f t="shared" si="410"/>
        <v>0.78216006896039558</v>
      </c>
      <c r="P929" s="4">
        <f t="shared" si="411"/>
        <v>0.63988972848332037</v>
      </c>
      <c r="Q929" s="4">
        <f t="shared" si="412"/>
        <v>0.18221697649446142</v>
      </c>
      <c r="R929" s="4">
        <f t="shared" si="413"/>
        <v>0.46742213853226061</v>
      </c>
      <c r="S929" s="4">
        <f t="shared" si="414"/>
        <v>0.17831858927927061</v>
      </c>
      <c r="T929" s="5">
        <f t="shared" si="406"/>
        <v>15193.049378318145</v>
      </c>
      <c r="U929" s="5">
        <f t="shared" si="406"/>
        <v>407.67826874793553</v>
      </c>
      <c r="V929" s="5">
        <f t="shared" si="406"/>
        <v>336.65591535970009</v>
      </c>
      <c r="W929" s="5">
        <f t="shared" si="405"/>
        <v>68.52416255101474</v>
      </c>
      <c r="X929" s="5">
        <f t="shared" si="405"/>
        <v>41.276976821056238</v>
      </c>
      <c r="Y929" s="5">
        <f t="shared" si="405"/>
        <v>130.22872620476755</v>
      </c>
      <c r="Z929" s="5">
        <f t="shared" si="405"/>
        <v>54.812259045398818</v>
      </c>
      <c r="AA929" s="4">
        <v>0.27123531666666661</v>
      </c>
      <c r="AB929" s="4">
        <f t="shared" si="415"/>
        <v>0.27123531666666661</v>
      </c>
      <c r="AC929" s="3">
        <f t="shared" si="416"/>
        <v>663.59768761234523</v>
      </c>
      <c r="AD929" s="4">
        <v>72.279166666666683</v>
      </c>
      <c r="AE929" s="4">
        <v>3.8130717592592549</v>
      </c>
      <c r="AF929" s="4">
        <v>1.983066967592592</v>
      </c>
      <c r="AG929" s="4">
        <v>2.6372964583333363</v>
      </c>
      <c r="AH929" s="4">
        <v>0.38333333333333375</v>
      </c>
      <c r="AI929" s="4">
        <v>0.67792968749999905</v>
      </c>
      <c r="AJ929" s="4">
        <v>0.30259490740740719</v>
      </c>
      <c r="AK929" s="3">
        <f t="shared" si="417"/>
        <v>0.44635146238142526</v>
      </c>
      <c r="AL929" s="4">
        <f t="shared" si="418"/>
        <v>47.964287862547316</v>
      </c>
      <c r="AM929" s="4">
        <f t="shared" si="419"/>
        <v>2.5303456021443784</v>
      </c>
      <c r="AN929" s="4">
        <f t="shared" si="420"/>
        <v>1.3159586540748696</v>
      </c>
      <c r="AO929" s="4">
        <f t="shared" si="421"/>
        <v>1.7501038312982298</v>
      </c>
      <c r="AP929" s="4">
        <f t="shared" si="422"/>
        <v>0.25437911358473259</v>
      </c>
      <c r="AQ929" s="4">
        <f t="shared" si="423"/>
        <v>0.44987257298875921</v>
      </c>
      <c r="AR929" s="4">
        <f t="shared" si="424"/>
        <v>0.20080128083882709</v>
      </c>
      <c r="AS929" s="5">
        <f t="shared" si="425"/>
        <v>9341.9339989084965</v>
      </c>
      <c r="AT929" s="5">
        <f t="shared" si="426"/>
        <v>301.8193300483091</v>
      </c>
      <c r="AU929" s="5">
        <f t="shared" si="427"/>
        <v>267.51271081320738</v>
      </c>
      <c r="AV929" s="5">
        <f t="shared" si="428"/>
        <v>35.209904179618995</v>
      </c>
      <c r="AW929" s="5">
        <f t="shared" si="429"/>
        <v>35.97134453672907</v>
      </c>
      <c r="AX929" s="5">
        <f t="shared" si="430"/>
        <v>120.73234932928666</v>
      </c>
      <c r="AY929" s="5">
        <f t="shared" si="431"/>
        <v>49.128406686380316</v>
      </c>
    </row>
    <row r="930" spans="1:51" x14ac:dyDescent="0.25">
      <c r="A930" s="2">
        <v>42901</v>
      </c>
      <c r="B930" s="299">
        <v>2017</v>
      </c>
      <c r="C930" s="1" t="s">
        <v>207</v>
      </c>
      <c r="D930" s="3">
        <v>0.12334307878385835</v>
      </c>
      <c r="E930" s="3">
        <v>582</v>
      </c>
      <c r="F930" s="3">
        <v>2.479999999999996</v>
      </c>
      <c r="G930" s="3">
        <v>0.92000000000000137</v>
      </c>
      <c r="H930" s="3">
        <v>1.0199999999999996</v>
      </c>
      <c r="I930" s="3">
        <v>0.29799999999999921</v>
      </c>
      <c r="J930" s="3">
        <v>0.7259999999999992</v>
      </c>
      <c r="K930" s="3">
        <v>0.29500000000000071</v>
      </c>
      <c r="L930" s="3">
        <f t="shared" si="407"/>
        <v>0.40633608815427141</v>
      </c>
      <c r="M930" s="4">
        <f t="shared" si="408"/>
        <v>175.62906788928689</v>
      </c>
      <c r="N930" s="4">
        <f t="shared" si="409"/>
        <v>0.74838503155572289</v>
      </c>
      <c r="O930" s="4">
        <f t="shared" si="410"/>
        <v>0.27762670525454319</v>
      </c>
      <c r="P930" s="4">
        <f t="shared" si="411"/>
        <v>0.30780352104307995</v>
      </c>
      <c r="Q930" s="4">
        <f t="shared" si="412"/>
        <v>8.992691104984081E-2</v>
      </c>
      <c r="R930" s="4">
        <f t="shared" si="413"/>
        <v>0.21908368262478028</v>
      </c>
      <c r="S930" s="4">
        <f t="shared" si="414"/>
        <v>8.9021606576185131E-2</v>
      </c>
      <c r="T930" s="5">
        <f t="shared" si="406"/>
        <v>15368.678446207432</v>
      </c>
      <c r="U930" s="5">
        <f t="shared" si="406"/>
        <v>408.42665377949123</v>
      </c>
      <c r="V930" s="5">
        <f t="shared" si="406"/>
        <v>336.93354206495462</v>
      </c>
      <c r="W930" s="5">
        <f t="shared" si="405"/>
        <v>68.831966072057824</v>
      </c>
      <c r="X930" s="5">
        <f t="shared" si="405"/>
        <v>41.366903732106081</v>
      </c>
      <c r="Y930" s="5">
        <f t="shared" si="405"/>
        <v>130.44780988739234</v>
      </c>
      <c r="Z930" s="5">
        <f t="shared" si="405"/>
        <v>54.901280651975</v>
      </c>
      <c r="AA930" s="4">
        <v>0.13438986666666672</v>
      </c>
      <c r="AB930" s="4">
        <f t="shared" si="415"/>
        <v>0.13438986666666672</v>
      </c>
      <c r="AC930" s="3">
        <f t="shared" si="416"/>
        <v>328.79495876316787</v>
      </c>
      <c r="AD930" s="4">
        <v>97</v>
      </c>
      <c r="AE930" s="4">
        <v>5.0899999999999901</v>
      </c>
      <c r="AF930" s="4">
        <v>2.2899999999999983</v>
      </c>
      <c r="AG930" s="4">
        <v>4.0500000000000069</v>
      </c>
      <c r="AH930" s="4">
        <v>0.45700000000000057</v>
      </c>
      <c r="AI930" s="4">
        <v>0.59199999999999919</v>
      </c>
      <c r="AJ930" s="4">
        <v>0.38000000000000006</v>
      </c>
      <c r="AK930" s="3">
        <f t="shared" si="417"/>
        <v>0.64189189189189289</v>
      </c>
      <c r="AL930" s="4">
        <f t="shared" si="418"/>
        <v>31.893111000027282</v>
      </c>
      <c r="AM930" s="4">
        <f t="shared" si="419"/>
        <v>1.6735663401045211</v>
      </c>
      <c r="AN930" s="4">
        <f t="shared" si="420"/>
        <v>0.75294045556765377</v>
      </c>
      <c r="AO930" s="4">
        <f t="shared" si="421"/>
        <v>1.3316195829908322</v>
      </c>
      <c r="AP930" s="4">
        <f t="shared" si="422"/>
        <v>0.15025929615476791</v>
      </c>
      <c r="AQ930" s="4">
        <f t="shared" si="423"/>
        <v>0.19464661558779509</v>
      </c>
      <c r="AR930" s="4">
        <f t="shared" si="424"/>
        <v>0.1249420843300038</v>
      </c>
      <c r="AS930" s="5">
        <f t="shared" si="425"/>
        <v>9373.8271099085232</v>
      </c>
      <c r="AT930" s="5">
        <f t="shared" si="426"/>
        <v>303.49289638841361</v>
      </c>
      <c r="AU930" s="5">
        <f t="shared" si="427"/>
        <v>268.26565126877506</v>
      </c>
      <c r="AV930" s="5">
        <f t="shared" si="428"/>
        <v>36.541523762609827</v>
      </c>
      <c r="AW930" s="5">
        <f t="shared" si="429"/>
        <v>36.121603832883835</v>
      </c>
      <c r="AX930" s="5">
        <f t="shared" si="430"/>
        <v>120.92699594487446</v>
      </c>
      <c r="AY930" s="5">
        <f t="shared" si="431"/>
        <v>49.253348770710318</v>
      </c>
    </row>
    <row r="931" spans="1:51" x14ac:dyDescent="0.25">
      <c r="A931" s="2">
        <v>42902</v>
      </c>
      <c r="B931" s="299">
        <v>2017</v>
      </c>
      <c r="C931" s="1" t="s">
        <v>208</v>
      </c>
      <c r="D931" s="3">
        <v>1.168833208228906E-2</v>
      </c>
      <c r="E931" s="3">
        <v>221.60078125000095</v>
      </c>
      <c r="F931" s="3">
        <v>1.8395178571428585</v>
      </c>
      <c r="G931" s="3">
        <v>1.0381090773809534</v>
      </c>
      <c r="H931" s="3">
        <v>0.62911860119047514</v>
      </c>
      <c r="I931" s="3">
        <v>0.17293898809523833</v>
      </c>
      <c r="J931" s="3">
        <v>0.4752690476190477</v>
      </c>
      <c r="K931" s="3">
        <v>0.16645929487179531</v>
      </c>
      <c r="L931" s="3">
        <f t="shared" si="407"/>
        <v>0.35024223796122506</v>
      </c>
      <c r="M931" s="4">
        <f t="shared" si="408"/>
        <v>6.3369817478279664</v>
      </c>
      <c r="N931" s="4">
        <f t="shared" si="409"/>
        <v>5.2603564932232651E-2</v>
      </c>
      <c r="O931" s="4">
        <f t="shared" si="410"/>
        <v>2.9686169148456482E-2</v>
      </c>
      <c r="P931" s="4">
        <f t="shared" si="411"/>
        <v>1.7990519123962188E-2</v>
      </c>
      <c r="Q931" s="4">
        <f t="shared" si="412"/>
        <v>4.9454302681857486E-3</v>
      </c>
      <c r="R931" s="4">
        <f t="shared" si="413"/>
        <v>1.3590977717139584E-2</v>
      </c>
      <c r="S931" s="4">
        <f t="shared" si="414"/>
        <v>4.7601344517321093E-3</v>
      </c>
      <c r="T931" s="5">
        <f t="shared" si="406"/>
        <v>15375.015427955261</v>
      </c>
      <c r="U931" s="5">
        <f t="shared" si="406"/>
        <v>408.47925734442344</v>
      </c>
      <c r="V931" s="5">
        <f t="shared" si="406"/>
        <v>336.9632282341031</v>
      </c>
      <c r="W931" s="5">
        <f t="shared" si="405"/>
        <v>68.84995659118178</v>
      </c>
      <c r="X931" s="5">
        <f t="shared" si="405"/>
        <v>41.371849162374268</v>
      </c>
      <c r="Y931" s="5">
        <f t="shared" si="405"/>
        <v>130.46140086510948</v>
      </c>
      <c r="Z931" s="5">
        <f t="shared" si="405"/>
        <v>54.906040786426729</v>
      </c>
      <c r="AA931" s="4">
        <v>4.088480000000002E-2</v>
      </c>
      <c r="AB931" s="4">
        <f t="shared" si="415"/>
        <v>4.088480000000002E-2</v>
      </c>
      <c r="AC931" s="3">
        <f t="shared" si="416"/>
        <v>100.02775107577828</v>
      </c>
      <c r="AD931" s="4">
        <v>53.677500000000045</v>
      </c>
      <c r="AE931" s="4">
        <v>2.6442323958333427</v>
      </c>
      <c r="AF931" s="4">
        <v>1.6027526041666682</v>
      </c>
      <c r="AG931" s="4">
        <v>1.4838975000000063</v>
      </c>
      <c r="AH931" s="4">
        <v>0.27375770833333263</v>
      </c>
      <c r="AI931" s="4">
        <v>0.60270791666666812</v>
      </c>
      <c r="AJ931" s="4">
        <v>0.26875520833333394</v>
      </c>
      <c r="AK931" s="3">
        <f t="shared" si="417"/>
        <v>0.44591285579872497</v>
      </c>
      <c r="AL931" s="4">
        <f t="shared" si="418"/>
        <v>5.3692396083700924</v>
      </c>
      <c r="AM931" s="4">
        <f t="shared" si="419"/>
        <v>0.26449661987692641</v>
      </c>
      <c r="AN931" s="4">
        <f t="shared" si="420"/>
        <v>0.16031973852563888</v>
      </c>
      <c r="AO931" s="4">
        <f t="shared" si="421"/>
        <v>0.14843092975197031</v>
      </c>
      <c r="AP931" s="4">
        <f t="shared" si="422"/>
        <v>2.7383367904242107E-2</v>
      </c>
      <c r="AQ931" s="4">
        <f t="shared" si="423"/>
        <v>6.0287517459734395E-2</v>
      </c>
      <c r="AR931" s="4">
        <f t="shared" si="424"/>
        <v>2.6882979079485659E-2</v>
      </c>
      <c r="AS931" s="5">
        <f t="shared" si="425"/>
        <v>9379.196349516893</v>
      </c>
      <c r="AT931" s="5">
        <f t="shared" si="426"/>
        <v>303.75739300829053</v>
      </c>
      <c r="AU931" s="5">
        <f t="shared" si="427"/>
        <v>268.42597100730069</v>
      </c>
      <c r="AV931" s="5">
        <f t="shared" si="428"/>
        <v>36.689954692361795</v>
      </c>
      <c r="AW931" s="5">
        <f t="shared" si="429"/>
        <v>36.148987200788078</v>
      </c>
      <c r="AX931" s="5">
        <f t="shared" si="430"/>
        <v>120.9872834623342</v>
      </c>
      <c r="AY931" s="5">
        <f t="shared" si="431"/>
        <v>49.280231749789806</v>
      </c>
    </row>
    <row r="932" spans="1:51" x14ac:dyDescent="0.25">
      <c r="A932" s="2">
        <v>42903</v>
      </c>
      <c r="B932" s="299">
        <v>2017</v>
      </c>
      <c r="C932" s="1" t="s">
        <v>209</v>
      </c>
      <c r="D932" s="3">
        <v>0</v>
      </c>
      <c r="E932" s="3">
        <v>23.962500000000045</v>
      </c>
      <c r="F932" s="3">
        <v>1.4882857142857133</v>
      </c>
      <c r="G932" s="3">
        <v>1.1028785714285727</v>
      </c>
      <c r="H932" s="3">
        <v>0.41476428571428486</v>
      </c>
      <c r="I932" s="3">
        <v>0.10435714285714308</v>
      </c>
      <c r="J932" s="3">
        <v>0.33777142857142883</v>
      </c>
      <c r="K932" s="3">
        <v>9.5969230769230751E-2</v>
      </c>
      <c r="L932" s="3">
        <f t="shared" si="407"/>
        <v>0.28412477388961882</v>
      </c>
      <c r="M932" s="4">
        <f t="shared" si="408"/>
        <v>0</v>
      </c>
      <c r="N932" s="4">
        <f t="shared" si="409"/>
        <v>0</v>
      </c>
      <c r="O932" s="4">
        <f t="shared" si="410"/>
        <v>0</v>
      </c>
      <c r="P932" s="4">
        <f t="shared" si="411"/>
        <v>0</v>
      </c>
      <c r="Q932" s="4">
        <f t="shared" si="412"/>
        <v>0</v>
      </c>
      <c r="R932" s="4">
        <f t="shared" si="413"/>
        <v>0</v>
      </c>
      <c r="S932" s="4">
        <f t="shared" si="414"/>
        <v>0</v>
      </c>
      <c r="T932" s="5">
        <f t="shared" si="406"/>
        <v>15375.015427955261</v>
      </c>
      <c r="U932" s="5">
        <f t="shared" si="406"/>
        <v>408.47925734442344</v>
      </c>
      <c r="V932" s="5">
        <f t="shared" si="406"/>
        <v>336.9632282341031</v>
      </c>
      <c r="W932" s="5">
        <f t="shared" si="405"/>
        <v>68.84995659118178</v>
      </c>
      <c r="X932" s="5">
        <f t="shared" si="405"/>
        <v>41.371849162374268</v>
      </c>
      <c r="Y932" s="5">
        <f t="shared" si="405"/>
        <v>130.46140086510948</v>
      </c>
      <c r="Z932" s="5">
        <f t="shared" si="405"/>
        <v>54.906040786426729</v>
      </c>
      <c r="AA932" s="4">
        <v>9.1448166666666716E-3</v>
      </c>
      <c r="AB932" s="4">
        <f t="shared" si="415"/>
        <v>9.1448166666666716E-3</v>
      </c>
      <c r="AC932" s="3">
        <f t="shared" si="416"/>
        <v>22.37348464874383</v>
      </c>
      <c r="AD932" s="4">
        <v>28.899999999999967</v>
      </c>
      <c r="AE932" s="4">
        <v>1.3710864583333338</v>
      </c>
      <c r="AF932" s="4">
        <v>1.2999339583333365</v>
      </c>
      <c r="AG932" s="4">
        <v>7.0871249999999955E-2</v>
      </c>
      <c r="AH932" s="4">
        <v>0.20166874999999992</v>
      </c>
      <c r="AI932" s="4">
        <v>0.69334687500000125</v>
      </c>
      <c r="AJ932" s="4">
        <v>0.19038541666666708</v>
      </c>
      <c r="AK932" s="3">
        <f t="shared" si="417"/>
        <v>0.27458898789536873</v>
      </c>
      <c r="AL932" s="4">
        <f t="shared" si="418"/>
        <v>0.64659370634869595</v>
      </c>
      <c r="AM932" s="4">
        <f t="shared" si="419"/>
        <v>3.067598182762139E-2</v>
      </c>
      <c r="AN932" s="4">
        <f t="shared" si="420"/>
        <v>2.9084052461151706E-2</v>
      </c>
      <c r="AO932" s="4">
        <f t="shared" si="421"/>
        <v>1.585636823912285E-3</v>
      </c>
      <c r="AP932" s="4">
        <f t="shared" si="422"/>
        <v>4.5120326822563556E-3</v>
      </c>
      <c r="AQ932" s="4">
        <f t="shared" si="423"/>
        <v>1.5512585664067036E-2</v>
      </c>
      <c r="AR932" s="4">
        <f t="shared" si="424"/>
        <v>4.2595851971363738E-3</v>
      </c>
      <c r="AS932" s="5">
        <f t="shared" si="425"/>
        <v>9379.8429432232424</v>
      </c>
      <c r="AT932" s="5">
        <f t="shared" si="426"/>
        <v>303.78806899011818</v>
      </c>
      <c r="AU932" s="5">
        <f t="shared" si="427"/>
        <v>268.45505505976183</v>
      </c>
      <c r="AV932" s="5">
        <f t="shared" si="428"/>
        <v>36.691540329185706</v>
      </c>
      <c r="AW932" s="5">
        <f t="shared" si="429"/>
        <v>36.153499233470335</v>
      </c>
      <c r="AX932" s="5">
        <f t="shared" si="430"/>
        <v>121.00279604799827</v>
      </c>
      <c r="AY932" s="5">
        <f t="shared" si="431"/>
        <v>49.284491334986946</v>
      </c>
    </row>
    <row r="933" spans="1:51" x14ac:dyDescent="0.25">
      <c r="A933" s="2">
        <v>42904</v>
      </c>
      <c r="B933" s="299">
        <v>2017</v>
      </c>
      <c r="C933" s="1" t="s">
        <v>210</v>
      </c>
      <c r="D933" s="3">
        <v>0</v>
      </c>
      <c r="E933" s="3">
        <v>23.962500000000045</v>
      </c>
      <c r="F933" s="3">
        <v>1.4882857142857133</v>
      </c>
      <c r="G933" s="3">
        <v>1.1028785714285727</v>
      </c>
      <c r="H933" s="3">
        <v>0.41476428571428486</v>
      </c>
      <c r="I933" s="3">
        <v>0.10435714285714308</v>
      </c>
      <c r="J933" s="3">
        <v>0.33777142857142883</v>
      </c>
      <c r="K933" s="3">
        <v>9.5969230769230751E-2</v>
      </c>
      <c r="L933" s="3">
        <f t="shared" si="407"/>
        <v>0.28412477388961882</v>
      </c>
      <c r="M933" s="4">
        <f t="shared" si="408"/>
        <v>0</v>
      </c>
      <c r="N933" s="4">
        <f t="shared" si="409"/>
        <v>0</v>
      </c>
      <c r="O933" s="4">
        <f t="shared" si="410"/>
        <v>0</v>
      </c>
      <c r="P933" s="4">
        <f t="shared" si="411"/>
        <v>0</v>
      </c>
      <c r="Q933" s="4">
        <f t="shared" si="412"/>
        <v>0</v>
      </c>
      <c r="R933" s="4">
        <f t="shared" si="413"/>
        <v>0</v>
      </c>
      <c r="S933" s="4">
        <f t="shared" si="414"/>
        <v>0</v>
      </c>
      <c r="T933" s="5">
        <f t="shared" si="406"/>
        <v>15375.015427955261</v>
      </c>
      <c r="U933" s="5">
        <f t="shared" si="406"/>
        <v>408.47925734442344</v>
      </c>
      <c r="V933" s="5">
        <f t="shared" si="406"/>
        <v>336.9632282341031</v>
      </c>
      <c r="W933" s="5">
        <f t="shared" si="405"/>
        <v>68.84995659118178</v>
      </c>
      <c r="X933" s="5">
        <f t="shared" si="405"/>
        <v>41.371849162374268</v>
      </c>
      <c r="Y933" s="5">
        <f t="shared" si="405"/>
        <v>130.46140086510948</v>
      </c>
      <c r="Z933" s="5">
        <f t="shared" si="405"/>
        <v>54.906040786426729</v>
      </c>
      <c r="AA933" s="4">
        <v>2.1471666666666653E-4</v>
      </c>
      <c r="AB933" s="4">
        <f t="shared" si="415"/>
        <v>2.1471666666666653E-4</v>
      </c>
      <c r="AC933" s="3">
        <f t="shared" si="416"/>
        <v>0.52532054174544496</v>
      </c>
      <c r="AD933" s="4">
        <v>27.228333333333325</v>
      </c>
      <c r="AE933" s="4">
        <v>1.4826644039351853</v>
      </c>
      <c r="AF933" s="4">
        <v>1.4213083622685225</v>
      </c>
      <c r="AG933" s="4">
        <v>6.1351354166666587E-2</v>
      </c>
      <c r="AH933" s="4">
        <v>0.24821114583333306</v>
      </c>
      <c r="AI933" s="4">
        <v>0.83227036458333459</v>
      </c>
      <c r="AJ933" s="4">
        <v>0.16192679398148177</v>
      </c>
      <c r="AK933" s="3">
        <f t="shared" si="417"/>
        <v>0.19456032663442044</v>
      </c>
      <c r="AL933" s="4">
        <f t="shared" si="418"/>
        <v>1.430360281749222E-2</v>
      </c>
      <c r="AM933" s="4">
        <f t="shared" si="419"/>
        <v>7.7887406790191883E-4</v>
      </c>
      <c r="AN933" s="4">
        <f t="shared" si="420"/>
        <v>7.4664247885423138E-4</v>
      </c>
      <c r="AO933" s="4">
        <f t="shared" si="421"/>
        <v>3.2229126607649955E-5</v>
      </c>
      <c r="AP933" s="4">
        <f t="shared" si="422"/>
        <v>1.3039041359642418E-4</v>
      </c>
      <c r="AQ933" s="4">
        <f t="shared" si="423"/>
        <v>4.3720871880159633E-4</v>
      </c>
      <c r="AR933" s="4">
        <f t="shared" si="424"/>
        <v>8.5063471137455067E-5</v>
      </c>
      <c r="AS933" s="5">
        <f t="shared" si="425"/>
        <v>9379.8572468260591</v>
      </c>
      <c r="AT933" s="5">
        <f t="shared" si="426"/>
        <v>303.7888478641861</v>
      </c>
      <c r="AU933" s="5">
        <f t="shared" si="427"/>
        <v>268.45580170224071</v>
      </c>
      <c r="AV933" s="5">
        <f t="shared" si="428"/>
        <v>36.691572558312316</v>
      </c>
      <c r="AW933" s="5">
        <f t="shared" si="429"/>
        <v>36.15362962388393</v>
      </c>
      <c r="AX933" s="5">
        <f t="shared" si="430"/>
        <v>121.00323325671708</v>
      </c>
      <c r="AY933" s="5">
        <f t="shared" si="431"/>
        <v>49.284576398458086</v>
      </c>
    </row>
    <row r="934" spans="1:51" x14ac:dyDescent="0.25">
      <c r="A934" s="2">
        <v>42905</v>
      </c>
      <c r="B934" s="299">
        <v>2017</v>
      </c>
      <c r="C934" s="1" t="s">
        <v>211</v>
      </c>
      <c r="D934" s="3">
        <v>0.41140481432848475</v>
      </c>
      <c r="E934" s="3">
        <v>14.5</v>
      </c>
      <c r="F934" s="3">
        <v>3.7799999999999923</v>
      </c>
      <c r="G934" s="3">
        <v>0.95999999999999863</v>
      </c>
      <c r="H934" s="3">
        <v>2.6299999999999968</v>
      </c>
      <c r="I934" s="3">
        <v>4.9999999999999906E-2</v>
      </c>
      <c r="J934" s="3">
        <v>0.32400000000000073</v>
      </c>
      <c r="K934" s="3">
        <v>0.16900000000000015</v>
      </c>
      <c r="L934" s="3">
        <f t="shared" si="407"/>
        <v>0.52160493827160426</v>
      </c>
      <c r="M934" s="4">
        <f t="shared" si="408"/>
        <v>14.594727776725904</v>
      </c>
      <c r="N934" s="4">
        <f t="shared" si="409"/>
        <v>3.8046945514499173</v>
      </c>
      <c r="O934" s="4">
        <f t="shared" si="410"/>
        <v>0.96627163211426537</v>
      </c>
      <c r="P934" s="4">
        <f t="shared" si="411"/>
        <v>2.6471816588130399</v>
      </c>
      <c r="Q934" s="4">
        <f t="shared" si="412"/>
        <v>5.032664750595129E-2</v>
      </c>
      <c r="R934" s="4">
        <f t="shared" si="413"/>
        <v>0.32611667583856574</v>
      </c>
      <c r="S934" s="4">
        <f t="shared" si="414"/>
        <v>0.17010406857011587</v>
      </c>
      <c r="T934" s="5">
        <f t="shared" si="406"/>
        <v>15389.610155731987</v>
      </c>
      <c r="U934" s="5">
        <f t="shared" si="406"/>
        <v>412.28395189587337</v>
      </c>
      <c r="V934" s="5">
        <f t="shared" si="406"/>
        <v>337.92949986621738</v>
      </c>
      <c r="W934" s="5">
        <f t="shared" si="405"/>
        <v>71.497138249994819</v>
      </c>
      <c r="X934" s="5">
        <f t="shared" si="405"/>
        <v>41.422175809880223</v>
      </c>
      <c r="Y934" s="5">
        <f t="shared" si="405"/>
        <v>130.78751754094804</v>
      </c>
      <c r="Z934" s="5">
        <f t="shared" si="405"/>
        <v>55.076144854996848</v>
      </c>
      <c r="AA934" s="4">
        <v>0.3770639999999999</v>
      </c>
      <c r="AB934" s="4">
        <f t="shared" si="415"/>
        <v>0.3770639999999999</v>
      </c>
      <c r="AC934" s="3">
        <f t="shared" si="416"/>
        <v>922.51555423133379</v>
      </c>
      <c r="AD934" s="4">
        <v>9</v>
      </c>
      <c r="AE934" s="4">
        <v>2.6100000000000065</v>
      </c>
      <c r="AF934" s="4">
        <v>2.2899999999999983</v>
      </c>
      <c r="AG934" s="4">
        <v>1.5699999999999961</v>
      </c>
      <c r="AH934" s="4">
        <v>4.9999999999999913E-2</v>
      </c>
      <c r="AI934" s="4">
        <v>0.34499999999999953</v>
      </c>
      <c r="AJ934" s="4">
        <v>0.19000000000000003</v>
      </c>
      <c r="AK934" s="3">
        <f t="shared" si="417"/>
        <v>0.55072463768116031</v>
      </c>
      <c r="AL934" s="4">
        <f t="shared" si="418"/>
        <v>8.3026399880820048</v>
      </c>
      <c r="AM934" s="4">
        <f t="shared" si="419"/>
        <v>2.4077655965437872</v>
      </c>
      <c r="AN934" s="4">
        <f t="shared" si="420"/>
        <v>2.1125606191897526</v>
      </c>
      <c r="AO934" s="4">
        <f t="shared" si="421"/>
        <v>1.4483494201431903</v>
      </c>
      <c r="AP934" s="4">
        <f t="shared" si="422"/>
        <v>4.6125777711566611E-2</v>
      </c>
      <c r="AQ934" s="4">
        <f t="shared" si="423"/>
        <v>0.31826786620980974</v>
      </c>
      <c r="AR934" s="4">
        <f t="shared" si="424"/>
        <v>0.17527795530395343</v>
      </c>
      <c r="AS934" s="5">
        <f t="shared" si="425"/>
        <v>9388.1598868141409</v>
      </c>
      <c r="AT934" s="5">
        <f t="shared" si="426"/>
        <v>306.19661346072991</v>
      </c>
      <c r="AU934" s="5">
        <f t="shared" si="427"/>
        <v>270.56836232143047</v>
      </c>
      <c r="AV934" s="5">
        <f t="shared" si="428"/>
        <v>38.139921978455504</v>
      </c>
      <c r="AW934" s="5">
        <f t="shared" si="429"/>
        <v>36.199755401595496</v>
      </c>
      <c r="AX934" s="5">
        <f t="shared" si="430"/>
        <v>121.32150112292689</v>
      </c>
      <c r="AY934" s="5">
        <f t="shared" si="431"/>
        <v>49.45985435376204</v>
      </c>
    </row>
    <row r="935" spans="1:51" x14ac:dyDescent="0.25">
      <c r="A935" s="2">
        <v>42906</v>
      </c>
      <c r="B935" s="299">
        <v>2017</v>
      </c>
      <c r="C935" s="1" t="s">
        <v>212</v>
      </c>
      <c r="D935" s="3">
        <v>5.0053157346549776E-2</v>
      </c>
      <c r="E935" s="3">
        <v>14.5</v>
      </c>
      <c r="F935" s="3">
        <v>3.7799999999999923</v>
      </c>
      <c r="G935" s="3">
        <v>0.95999999999999863</v>
      </c>
      <c r="H935" s="3">
        <v>2.6299999999999968</v>
      </c>
      <c r="I935" s="3">
        <v>4.9999999999999906E-2</v>
      </c>
      <c r="J935" s="3">
        <v>0.32400000000000073</v>
      </c>
      <c r="K935" s="3">
        <v>0.16900000000000015</v>
      </c>
      <c r="L935" s="3">
        <f t="shared" si="407"/>
        <v>0.52160493827160426</v>
      </c>
      <c r="M935" s="4">
        <f t="shared" si="408"/>
        <v>1.7756530317490336</v>
      </c>
      <c r="N935" s="4">
        <f t="shared" si="409"/>
        <v>0.46289437655250576</v>
      </c>
      <c r="O935" s="4">
        <f t="shared" si="410"/>
        <v>0.11756047658476343</v>
      </c>
      <c r="P935" s="4">
        <f t="shared" si="411"/>
        <v>0.32206672231034161</v>
      </c>
      <c r="Q935" s="4">
        <f t="shared" si="412"/>
        <v>6.1229414887897593E-3</v>
      </c>
      <c r="R935" s="4">
        <f t="shared" si="413"/>
        <v>3.9676660847357811E-2</v>
      </c>
      <c r="S935" s="4">
        <f t="shared" si="414"/>
        <v>2.0695542232109447E-2</v>
      </c>
      <c r="T935" s="5">
        <f t="shared" si="406"/>
        <v>15391.385808763736</v>
      </c>
      <c r="U935" s="5">
        <f t="shared" si="406"/>
        <v>412.7468462724259</v>
      </c>
      <c r="V935" s="5">
        <f t="shared" si="406"/>
        <v>338.04706034280213</v>
      </c>
      <c r="W935" s="5">
        <f t="shared" si="405"/>
        <v>71.819204972305158</v>
      </c>
      <c r="X935" s="5">
        <f t="shared" si="405"/>
        <v>41.428298751369013</v>
      </c>
      <c r="Y935" s="5">
        <f t="shared" si="405"/>
        <v>130.82719420179541</v>
      </c>
      <c r="Z935" s="5">
        <f t="shared" ref="Z935:Z998" si="432">Z934+S935</f>
        <v>55.096840397228959</v>
      </c>
      <c r="AA935" s="4">
        <v>7.7284799999999987E-2</v>
      </c>
      <c r="AB935" s="4">
        <f t="shared" si="415"/>
        <v>7.7284799999999987E-2</v>
      </c>
      <c r="AC935" s="3">
        <f t="shared" si="416"/>
        <v>189.08310023141371</v>
      </c>
      <c r="AD935" s="4">
        <v>9</v>
      </c>
      <c r="AE935" s="4">
        <v>2.6100000000000065</v>
      </c>
      <c r="AF935" s="4">
        <v>2.2899999999999983</v>
      </c>
      <c r="AG935" s="4">
        <v>1.5699999999999961</v>
      </c>
      <c r="AH935" s="4">
        <v>4.9999999999999913E-2</v>
      </c>
      <c r="AI935" s="4">
        <v>0.34499999999999953</v>
      </c>
      <c r="AJ935" s="4">
        <v>0.19000000000000003</v>
      </c>
      <c r="AK935" s="3">
        <f t="shared" si="417"/>
        <v>0.55072463768116031</v>
      </c>
      <c r="AL935" s="4">
        <f t="shared" si="418"/>
        <v>1.7017479020827235</v>
      </c>
      <c r="AM935" s="4">
        <f t="shared" si="419"/>
        <v>0.49350689160399108</v>
      </c>
      <c r="AN935" s="4">
        <f t="shared" si="420"/>
        <v>0.43300029952993707</v>
      </c>
      <c r="AO935" s="4">
        <f t="shared" si="421"/>
        <v>0.29686046736331884</v>
      </c>
      <c r="AP935" s="4">
        <f t="shared" si="422"/>
        <v>9.4541550115706703E-3</v>
      </c>
      <c r="AQ935" s="4">
        <f t="shared" si="423"/>
        <v>6.5233669579837658E-2</v>
      </c>
      <c r="AR935" s="4">
        <f t="shared" si="424"/>
        <v>3.5925789043968613E-2</v>
      </c>
      <c r="AS935" s="5">
        <f t="shared" si="425"/>
        <v>9389.8616347162242</v>
      </c>
      <c r="AT935" s="5">
        <f t="shared" si="426"/>
        <v>306.69012035233391</v>
      </c>
      <c r="AU935" s="5">
        <f t="shared" si="427"/>
        <v>271.00136262096044</v>
      </c>
      <c r="AV935" s="5">
        <f t="shared" si="428"/>
        <v>38.436782445818821</v>
      </c>
      <c r="AW935" s="5">
        <f t="shared" si="429"/>
        <v>36.209209556607064</v>
      </c>
      <c r="AX935" s="5">
        <f t="shared" si="430"/>
        <v>121.38673479250673</v>
      </c>
      <c r="AY935" s="5">
        <f t="shared" si="431"/>
        <v>49.495780142806012</v>
      </c>
    </row>
    <row r="936" spans="1:51" x14ac:dyDescent="0.25">
      <c r="A936" s="2">
        <v>42907</v>
      </c>
      <c r="B936" s="299">
        <v>2017</v>
      </c>
      <c r="C936" s="1" t="s">
        <v>213</v>
      </c>
      <c r="D936" s="3">
        <v>0</v>
      </c>
      <c r="E936" s="3">
        <v>23.962500000000045</v>
      </c>
      <c r="F936" s="3">
        <v>1.4882857142857133</v>
      </c>
      <c r="G936" s="3">
        <v>1.1028785714285727</v>
      </c>
      <c r="H936" s="3">
        <v>0.41476428571428486</v>
      </c>
      <c r="I936" s="3">
        <v>0.10435714285714308</v>
      </c>
      <c r="J936" s="3">
        <v>0.33777142857142883</v>
      </c>
      <c r="K936" s="3">
        <v>9.5969230769230751E-2</v>
      </c>
      <c r="L936" s="3">
        <f t="shared" si="407"/>
        <v>0.28412477388961882</v>
      </c>
      <c r="M936" s="4">
        <f t="shared" si="408"/>
        <v>0</v>
      </c>
      <c r="N936" s="4">
        <f t="shared" si="409"/>
        <v>0</v>
      </c>
      <c r="O936" s="4">
        <f t="shared" si="410"/>
        <v>0</v>
      </c>
      <c r="P936" s="4">
        <f t="shared" si="411"/>
        <v>0</v>
      </c>
      <c r="Q936" s="4">
        <f t="shared" si="412"/>
        <v>0</v>
      </c>
      <c r="R936" s="4">
        <f t="shared" si="413"/>
        <v>0</v>
      </c>
      <c r="S936" s="4">
        <f t="shared" si="414"/>
        <v>0</v>
      </c>
      <c r="T936" s="5">
        <f t="shared" si="406"/>
        <v>15391.385808763736</v>
      </c>
      <c r="U936" s="5">
        <f t="shared" si="406"/>
        <v>412.7468462724259</v>
      </c>
      <c r="V936" s="5">
        <f t="shared" si="406"/>
        <v>338.04706034280213</v>
      </c>
      <c r="W936" s="5">
        <f t="shared" si="406"/>
        <v>71.819204972305158</v>
      </c>
      <c r="X936" s="5">
        <f t="shared" si="406"/>
        <v>41.428298751369013</v>
      </c>
      <c r="Y936" s="5">
        <f t="shared" si="406"/>
        <v>130.82719420179541</v>
      </c>
      <c r="Z936" s="5">
        <f t="shared" si="432"/>
        <v>55.096840397228959</v>
      </c>
      <c r="AA936" s="4">
        <v>3.6494400000000031E-2</v>
      </c>
      <c r="AB936" s="4">
        <f t="shared" si="415"/>
        <v>3.6494400000000031E-2</v>
      </c>
      <c r="AC936" s="3">
        <f t="shared" si="416"/>
        <v>89.286305885313965</v>
      </c>
      <c r="AD936" s="4">
        <v>29.920000000000041</v>
      </c>
      <c r="AE936" s="4">
        <v>1.3030049999999991</v>
      </c>
      <c r="AF936" s="4">
        <v>1.2258750000000014</v>
      </c>
      <c r="AG936" s="4">
        <v>7.6679999999999873E-2</v>
      </c>
      <c r="AH936" s="4">
        <v>0.17327000000000006</v>
      </c>
      <c r="AI936" s="4">
        <v>0.60858000000000156</v>
      </c>
      <c r="AJ936" s="4">
        <v>0.20775000000000043</v>
      </c>
      <c r="AK936" s="3">
        <f t="shared" si="417"/>
        <v>0.34136843143054307</v>
      </c>
      <c r="AL936" s="4">
        <f t="shared" si="418"/>
        <v>2.6714462720885983</v>
      </c>
      <c r="AM936" s="4">
        <f t="shared" si="419"/>
        <v>0.11634050300009346</v>
      </c>
      <c r="AN936" s="4">
        <f t="shared" si="420"/>
        <v>0.10945385022715941</v>
      </c>
      <c r="AO936" s="4">
        <f t="shared" si="421"/>
        <v>6.8464739352858649E-3</v>
      </c>
      <c r="AP936" s="4">
        <f t="shared" si="422"/>
        <v>1.5470638220748359E-2</v>
      </c>
      <c r="AQ936" s="4">
        <f t="shared" si="423"/>
        <v>5.433786003568452E-2</v>
      </c>
      <c r="AR936" s="4">
        <f t="shared" si="424"/>
        <v>1.8549230047674014E-2</v>
      </c>
      <c r="AS936" s="5">
        <f t="shared" si="425"/>
        <v>9392.5330809883126</v>
      </c>
      <c r="AT936" s="5">
        <f t="shared" si="426"/>
        <v>306.80646085533402</v>
      </c>
      <c r="AU936" s="5">
        <f t="shared" si="427"/>
        <v>271.1108164711876</v>
      </c>
      <c r="AV936" s="5">
        <f t="shared" si="428"/>
        <v>38.443628919754104</v>
      </c>
      <c r="AW936" s="5">
        <f t="shared" si="429"/>
        <v>36.224680194827812</v>
      </c>
      <c r="AX936" s="5">
        <f t="shared" si="430"/>
        <v>121.44107265254242</v>
      </c>
      <c r="AY936" s="5">
        <f t="shared" si="431"/>
        <v>49.514329372853688</v>
      </c>
    </row>
    <row r="937" spans="1:51" x14ac:dyDescent="0.25">
      <c r="A937" s="2">
        <v>42908</v>
      </c>
      <c r="B937" s="299">
        <v>2017</v>
      </c>
      <c r="C937" s="1" t="s">
        <v>214</v>
      </c>
      <c r="D937" s="3">
        <v>0</v>
      </c>
      <c r="E937" s="3">
        <v>23.962500000000045</v>
      </c>
      <c r="F937" s="3">
        <v>1.4882857142857133</v>
      </c>
      <c r="G937" s="3">
        <v>1.1028785714285727</v>
      </c>
      <c r="H937" s="3">
        <v>0.41476428571428486</v>
      </c>
      <c r="I937" s="3">
        <v>0.10435714285714308</v>
      </c>
      <c r="J937" s="3">
        <v>0.33777142857142883</v>
      </c>
      <c r="K937" s="3">
        <v>9.5969230769230751E-2</v>
      </c>
      <c r="L937" s="3">
        <f t="shared" si="407"/>
        <v>0.28412477388961882</v>
      </c>
      <c r="M937" s="4">
        <f t="shared" si="408"/>
        <v>0</v>
      </c>
      <c r="N937" s="4">
        <f t="shared" si="409"/>
        <v>0</v>
      </c>
      <c r="O937" s="4">
        <f t="shared" si="410"/>
        <v>0</v>
      </c>
      <c r="P937" s="4">
        <f t="shared" si="411"/>
        <v>0</v>
      </c>
      <c r="Q937" s="4">
        <f t="shared" si="412"/>
        <v>0</v>
      </c>
      <c r="R937" s="4">
        <f t="shared" si="413"/>
        <v>0</v>
      </c>
      <c r="S937" s="4">
        <f t="shared" si="414"/>
        <v>0</v>
      </c>
      <c r="T937" s="5">
        <f t="shared" ref="T937:Y979" si="433">T936+M937</f>
        <v>15391.385808763736</v>
      </c>
      <c r="U937" s="5">
        <f t="shared" si="433"/>
        <v>412.7468462724259</v>
      </c>
      <c r="V937" s="5">
        <f t="shared" si="433"/>
        <v>338.04706034280213</v>
      </c>
      <c r="W937" s="5">
        <f t="shared" si="433"/>
        <v>71.819204972305158</v>
      </c>
      <c r="X937" s="5">
        <f t="shared" si="433"/>
        <v>41.428298751369013</v>
      </c>
      <c r="Y937" s="5">
        <f t="shared" si="433"/>
        <v>130.82719420179541</v>
      </c>
      <c r="Z937" s="5">
        <f t="shared" si="432"/>
        <v>55.096840397228959</v>
      </c>
      <c r="AA937" s="4">
        <v>8.2976666666667446E-4</v>
      </c>
      <c r="AB937" s="4">
        <f t="shared" si="415"/>
        <v>8.2976666666667446E-4</v>
      </c>
      <c r="AC937" s="3">
        <f t="shared" si="416"/>
        <v>2.030086819167817</v>
      </c>
      <c r="AD937" s="4">
        <v>28.843333333333305</v>
      </c>
      <c r="AE937" s="4">
        <v>1.3748687615740753</v>
      </c>
      <c r="AF937" s="4">
        <v>1.3040483449074107</v>
      </c>
      <c r="AG937" s="4">
        <v>7.0548541666666617E-2</v>
      </c>
      <c r="AH937" s="4">
        <v>0.20324645833333321</v>
      </c>
      <c r="AI937" s="4">
        <v>0.69805614583333453</v>
      </c>
      <c r="AJ937" s="4">
        <v>0.18942071759259302</v>
      </c>
      <c r="AK937" s="3">
        <f t="shared" si="417"/>
        <v>0.27135455897528687</v>
      </c>
      <c r="AL937" s="4">
        <f t="shared" si="418"/>
        <v>5.855447082086368E-2</v>
      </c>
      <c r="AM937" s="4">
        <f t="shared" si="419"/>
        <v>2.7911029509571105E-3</v>
      </c>
      <c r="AN937" s="4">
        <f t="shared" si="420"/>
        <v>2.6473313565541423E-3</v>
      </c>
      <c r="AO937" s="4">
        <f t="shared" si="421"/>
        <v>1.4321966454901145E-4</v>
      </c>
      <c r="AP937" s="4">
        <f t="shared" si="422"/>
        <v>4.1260795610504068E-4</v>
      </c>
      <c r="AQ937" s="4">
        <f t="shared" si="423"/>
        <v>1.41711458069534E-3</v>
      </c>
      <c r="AR937" s="4">
        <f t="shared" si="424"/>
        <v>3.8454050206203257E-4</v>
      </c>
      <c r="AS937" s="5">
        <f t="shared" si="425"/>
        <v>9392.5916354591336</v>
      </c>
      <c r="AT937" s="5">
        <f t="shared" si="426"/>
        <v>306.80925195828496</v>
      </c>
      <c r="AU937" s="5">
        <f t="shared" si="427"/>
        <v>271.11346380254417</v>
      </c>
      <c r="AV937" s="5">
        <f t="shared" si="428"/>
        <v>38.443772139418655</v>
      </c>
      <c r="AW937" s="5">
        <f t="shared" si="429"/>
        <v>36.225092802783919</v>
      </c>
      <c r="AX937" s="5">
        <f t="shared" si="430"/>
        <v>121.44248976712311</v>
      </c>
      <c r="AY937" s="5">
        <f t="shared" si="431"/>
        <v>49.514713913355749</v>
      </c>
    </row>
    <row r="938" spans="1:51" x14ac:dyDescent="0.25">
      <c r="A938" s="2">
        <v>42909</v>
      </c>
      <c r="B938" s="299">
        <v>2017</v>
      </c>
      <c r="C938" s="1" t="s">
        <v>215</v>
      </c>
      <c r="D938" s="3">
        <v>0.33357008198010507</v>
      </c>
      <c r="E938" s="3">
        <v>136.46172693831957</v>
      </c>
      <c r="F938" s="3">
        <v>1.3404880952380938</v>
      </c>
      <c r="G938" s="3">
        <v>0.89103370535714443</v>
      </c>
      <c r="H938" s="3">
        <v>0.45893430059523749</v>
      </c>
      <c r="I938" s="3">
        <v>6.7552827380952252E-2</v>
      </c>
      <c r="J938" s="3">
        <v>0.28511369047619112</v>
      </c>
      <c r="K938" s="3">
        <v>0.1190108974358976</v>
      </c>
      <c r="L938" s="3">
        <f t="shared" si="407"/>
        <v>0.41741558336650902</v>
      </c>
      <c r="M938" s="4">
        <f t="shared" si="408"/>
        <v>111.36701563080049</v>
      </c>
      <c r="N938" s="4">
        <f t="shared" si="409"/>
        <v>1.0939782311472568</v>
      </c>
      <c r="O938" s="4">
        <f t="shared" si="410"/>
        <v>0.72717652647714004</v>
      </c>
      <c r="P938" s="4">
        <f t="shared" si="411"/>
        <v>0.37453830150487538</v>
      </c>
      <c r="Q938" s="4">
        <f t="shared" si="412"/>
        <v>5.5130159581226239E-2</v>
      </c>
      <c r="R938" s="4">
        <f t="shared" si="413"/>
        <v>0.2326825369736758</v>
      </c>
      <c r="S938" s="4">
        <f t="shared" si="414"/>
        <v>9.7125316910066192E-2</v>
      </c>
      <c r="T938" s="5">
        <f t="shared" si="433"/>
        <v>15502.752824394536</v>
      </c>
      <c r="U938" s="5">
        <f t="shared" si="433"/>
        <v>413.84082450357317</v>
      </c>
      <c r="V938" s="5">
        <f t="shared" si="433"/>
        <v>338.77423686927926</v>
      </c>
      <c r="W938" s="5">
        <f t="shared" si="433"/>
        <v>72.193743273810028</v>
      </c>
      <c r="X938" s="5">
        <f t="shared" si="433"/>
        <v>41.483428910950238</v>
      </c>
      <c r="Y938" s="5">
        <f t="shared" si="433"/>
        <v>131.05987673876908</v>
      </c>
      <c r="Z938" s="5">
        <f t="shared" si="432"/>
        <v>55.193965714139026</v>
      </c>
      <c r="AA938" s="4">
        <v>0.62063413333333339</v>
      </c>
      <c r="AB938" s="4">
        <f t="shared" si="415"/>
        <v>0.62063413333333339</v>
      </c>
      <c r="AC938" s="3">
        <f t="shared" si="416"/>
        <v>1518.4282813710238</v>
      </c>
      <c r="AD938" s="4">
        <v>152.08033129779895</v>
      </c>
      <c r="AE938" s="4">
        <v>1.4296161979166648</v>
      </c>
      <c r="AF938" s="4">
        <v>1.0864804687499992</v>
      </c>
      <c r="AG938" s="4">
        <v>0.34299041666666635</v>
      </c>
      <c r="AH938" s="4">
        <v>7.6264270833333467E-2</v>
      </c>
      <c r="AI938" s="4">
        <v>0.41995812499999885</v>
      </c>
      <c r="AJ938" s="4">
        <v>0.20927343750000049</v>
      </c>
      <c r="AK938" s="3">
        <f t="shared" si="417"/>
        <v>0.49831977295355595</v>
      </c>
      <c r="AL938" s="4">
        <f t="shared" si="418"/>
        <v>230.92307608285273</v>
      </c>
      <c r="AM938" s="4">
        <f t="shared" si="419"/>
        <v>2.1707696664227782</v>
      </c>
      <c r="AN938" s="4">
        <f t="shared" si="420"/>
        <v>1.6497426709072451</v>
      </c>
      <c r="AO938" s="4">
        <f t="shared" si="421"/>
        <v>0.5208063489058975</v>
      </c>
      <c r="AP938" s="4">
        <f t="shared" si="422"/>
        <v>0.11580182569147282</v>
      </c>
      <c r="AQ938" s="4">
        <f t="shared" si="423"/>
        <v>0.63767629399154568</v>
      </c>
      <c r="AR938" s="4">
        <f t="shared" si="424"/>
        <v>0.31776670603973201</v>
      </c>
      <c r="AS938" s="5">
        <f t="shared" si="425"/>
        <v>9623.5147115419859</v>
      </c>
      <c r="AT938" s="5">
        <f t="shared" si="426"/>
        <v>308.98002162470772</v>
      </c>
      <c r="AU938" s="5">
        <f t="shared" si="427"/>
        <v>272.76320647345142</v>
      </c>
      <c r="AV938" s="5">
        <f t="shared" si="428"/>
        <v>38.964578488324555</v>
      </c>
      <c r="AW938" s="5">
        <f t="shared" si="429"/>
        <v>36.34089462847539</v>
      </c>
      <c r="AX938" s="5">
        <f t="shared" si="430"/>
        <v>122.08016606111465</v>
      </c>
      <c r="AY938" s="5">
        <f t="shared" si="431"/>
        <v>49.832480619395483</v>
      </c>
    </row>
    <row r="939" spans="1:51" x14ac:dyDescent="0.25">
      <c r="A939" s="2">
        <v>42910</v>
      </c>
      <c r="B939" s="299">
        <v>2017</v>
      </c>
      <c r="C939" s="1" t="s">
        <v>216</v>
      </c>
      <c r="D939" s="3">
        <v>0.42161731777295625</v>
      </c>
      <c r="E939" s="3">
        <v>190.11520440121032</v>
      </c>
      <c r="F939" s="3">
        <v>1.2699999999999989</v>
      </c>
      <c r="G939" s="3">
        <v>0.79000000000000037</v>
      </c>
      <c r="H939" s="3">
        <v>0.47999999999999926</v>
      </c>
      <c r="I939" s="3">
        <v>4.9999999999999906E-2</v>
      </c>
      <c r="J939" s="3">
        <v>0.26000000000000045</v>
      </c>
      <c r="K939" s="3">
        <v>0.13000000000000023</v>
      </c>
      <c r="L939" s="3">
        <f t="shared" si="407"/>
        <v>0.5</v>
      </c>
      <c r="M939" s="4">
        <f t="shared" si="408"/>
        <v>196.1073715944602</v>
      </c>
      <c r="N939" s="4">
        <f t="shared" si="409"/>
        <v>1.3100286361072271</v>
      </c>
      <c r="O939" s="4">
        <f t="shared" si="410"/>
        <v>0.81489970277536283</v>
      </c>
      <c r="P939" s="4">
        <f t="shared" si="411"/>
        <v>0.49512893333186503</v>
      </c>
      <c r="Q939" s="4">
        <f t="shared" si="412"/>
        <v>5.1575930555402584E-2</v>
      </c>
      <c r="R939" s="4">
        <f t="shared" si="413"/>
        <v>0.26819483888809442</v>
      </c>
      <c r="S939" s="4">
        <f t="shared" si="414"/>
        <v>0.13409741944404721</v>
      </c>
      <c r="T939" s="5">
        <f t="shared" si="433"/>
        <v>15698.860195988997</v>
      </c>
      <c r="U939" s="5">
        <f t="shared" si="433"/>
        <v>415.15085313968041</v>
      </c>
      <c r="V939" s="5">
        <f t="shared" si="433"/>
        <v>339.5891365720546</v>
      </c>
      <c r="W939" s="5">
        <f t="shared" si="433"/>
        <v>72.688872207141898</v>
      </c>
      <c r="X939" s="5">
        <f t="shared" si="433"/>
        <v>41.535004841505639</v>
      </c>
      <c r="Y939" s="5">
        <f t="shared" si="433"/>
        <v>131.32807157765717</v>
      </c>
      <c r="Z939" s="5">
        <f t="shared" si="432"/>
        <v>55.328063133583072</v>
      </c>
      <c r="AA939" s="4">
        <v>0.28204319999999988</v>
      </c>
      <c r="AB939" s="4">
        <f t="shared" si="415"/>
        <v>0.28204319999999988</v>
      </c>
      <c r="AC939" s="3">
        <f t="shared" si="416"/>
        <v>690.03999046628394</v>
      </c>
      <c r="AD939" s="4">
        <v>210.34141237828734</v>
      </c>
      <c r="AE939" s="4">
        <v>1.4899999999999991</v>
      </c>
      <c r="AF939" s="4">
        <v>1.0199999999999996</v>
      </c>
      <c r="AG939" s="4">
        <v>0.46999999999999936</v>
      </c>
      <c r="AH939" s="4">
        <v>2.9999999999999957E-2</v>
      </c>
      <c r="AI939" s="4">
        <v>0.32999999999999918</v>
      </c>
      <c r="AJ939" s="4">
        <v>0.21000000000000049</v>
      </c>
      <c r="AK939" s="3">
        <f t="shared" si="417"/>
        <v>0.63636363636363946</v>
      </c>
      <c r="AL939" s="4">
        <f t="shared" si="418"/>
        <v>145.14398619217806</v>
      </c>
      <c r="AM939" s="4">
        <f t="shared" si="419"/>
        <v>1.0281595857947623</v>
      </c>
      <c r="AN939" s="4">
        <f t="shared" si="420"/>
        <v>0.70384079027560931</v>
      </c>
      <c r="AO939" s="4">
        <f t="shared" si="421"/>
        <v>0.32431879551915299</v>
      </c>
      <c r="AP939" s="4">
        <f t="shared" si="422"/>
        <v>2.0701199713988486E-2</v>
      </c>
      <c r="AQ939" s="4">
        <f t="shared" si="423"/>
        <v>0.22771319685387312</v>
      </c>
      <c r="AR939" s="4">
        <f t="shared" si="424"/>
        <v>0.14490839799791996</v>
      </c>
      <c r="AS939" s="5">
        <f t="shared" si="425"/>
        <v>9768.6586977341631</v>
      </c>
      <c r="AT939" s="5">
        <f t="shared" si="426"/>
        <v>310.00818121050247</v>
      </c>
      <c r="AU939" s="5">
        <f t="shared" si="427"/>
        <v>273.46704726372701</v>
      </c>
      <c r="AV939" s="5">
        <f t="shared" si="428"/>
        <v>39.28889728384371</v>
      </c>
      <c r="AW939" s="5">
        <f t="shared" si="429"/>
        <v>36.36159582818938</v>
      </c>
      <c r="AX939" s="5">
        <f t="shared" si="430"/>
        <v>122.30787925796852</v>
      </c>
      <c r="AY939" s="5">
        <f t="shared" si="431"/>
        <v>49.977389017393399</v>
      </c>
    </row>
    <row r="940" spans="1:51" x14ac:dyDescent="0.25">
      <c r="A940" s="2">
        <v>42911</v>
      </c>
      <c r="B940" s="299">
        <v>2017</v>
      </c>
      <c r="C940" s="1" t="s">
        <v>217</v>
      </c>
      <c r="D940" s="3">
        <v>0.11608952441945726</v>
      </c>
      <c r="E940" s="3">
        <v>108.63372919900178</v>
      </c>
      <c r="F940" s="3">
        <v>1.5321116536458312</v>
      </c>
      <c r="G940" s="3">
        <v>1.1805501302083317</v>
      </c>
      <c r="H940" s="3">
        <v>0.3515615234375003</v>
      </c>
      <c r="I940" s="3">
        <v>0.15841796874999983</v>
      </c>
      <c r="J940" s="3">
        <v>0.40629513888888941</v>
      </c>
      <c r="K940" s="3">
        <v>0.11730468750000002</v>
      </c>
      <c r="L940" s="3">
        <f t="shared" si="407"/>
        <v>0.28871792023108511</v>
      </c>
      <c r="M940" s="4">
        <f t="shared" si="408"/>
        <v>30.854346145331988</v>
      </c>
      <c r="N940" s="4">
        <f t="shared" si="409"/>
        <v>0.43515309327445828</v>
      </c>
      <c r="O940" s="4">
        <f t="shared" si="410"/>
        <v>0.33530196033902998</v>
      </c>
      <c r="P940" s="4">
        <f t="shared" si="411"/>
        <v>9.9851132935428591E-2</v>
      </c>
      <c r="Q940" s="4">
        <f t="shared" si="412"/>
        <v>4.4994154941500386E-2</v>
      </c>
      <c r="R940" s="4">
        <f t="shared" si="413"/>
        <v>0.1153966723307398</v>
      </c>
      <c r="S940" s="4">
        <f t="shared" si="414"/>
        <v>3.3317087236919202E-2</v>
      </c>
      <c r="T940" s="5">
        <f t="shared" si="433"/>
        <v>15729.714542134328</v>
      </c>
      <c r="U940" s="5">
        <f t="shared" si="433"/>
        <v>415.58600623295484</v>
      </c>
      <c r="V940" s="5">
        <f t="shared" si="433"/>
        <v>339.92443853239365</v>
      </c>
      <c r="W940" s="5">
        <f t="shared" si="433"/>
        <v>72.788723340077325</v>
      </c>
      <c r="X940" s="5">
        <f t="shared" si="433"/>
        <v>41.579998996447138</v>
      </c>
      <c r="Y940" s="5">
        <f t="shared" si="433"/>
        <v>131.44346824998792</v>
      </c>
      <c r="Z940" s="5">
        <f t="shared" si="432"/>
        <v>55.361380220819989</v>
      </c>
      <c r="AA940" s="4">
        <v>0.11462560000000004</v>
      </c>
      <c r="AB940" s="4">
        <f t="shared" si="415"/>
        <v>0.11462560000000004</v>
      </c>
      <c r="AC940" s="3">
        <f t="shared" si="416"/>
        <v>280.44018764214889</v>
      </c>
      <c r="AD940" s="4">
        <v>88.181081080488767</v>
      </c>
      <c r="AE940" s="4">
        <v>1.3633888020833329</v>
      </c>
      <c r="AF940" s="4">
        <v>1.1593945312500014</v>
      </c>
      <c r="AG940" s="4">
        <v>0.20368958333333317</v>
      </c>
      <c r="AH940" s="4">
        <v>0.12700572916666672</v>
      </c>
      <c r="AI940" s="4">
        <v>0.51862187500000101</v>
      </c>
      <c r="AJ940" s="4">
        <v>0.20847656250000043</v>
      </c>
      <c r="AK940" s="3">
        <f t="shared" si="417"/>
        <v>0.40198181478557965</v>
      </c>
      <c r="AL940" s="4">
        <f t="shared" si="418"/>
        <v>24.729518924699814</v>
      </c>
      <c r="AM940" s="4">
        <f t="shared" si="419"/>
        <v>0.38234901148545447</v>
      </c>
      <c r="AN940" s="4">
        <f t="shared" si="420"/>
        <v>0.32514081989503163</v>
      </c>
      <c r="AO940" s="4">
        <f t="shared" si="421"/>
        <v>5.7122744970751073E-2</v>
      </c>
      <c r="AP940" s="4">
        <f t="shared" si="422"/>
        <v>3.5617510519127961E-2</v>
      </c>
      <c r="AQ940" s="4">
        <f t="shared" si="423"/>
        <v>0.14544241594032334</v>
      </c>
      <c r="AR940" s="4">
        <f t="shared" si="424"/>
        <v>5.8465206306490297E-2</v>
      </c>
      <c r="AS940" s="5">
        <f t="shared" si="425"/>
        <v>9793.3882166588628</v>
      </c>
      <c r="AT940" s="5">
        <f t="shared" si="426"/>
        <v>310.39053022198794</v>
      </c>
      <c r="AU940" s="5">
        <f t="shared" si="427"/>
        <v>273.79218808362202</v>
      </c>
      <c r="AV940" s="5">
        <f t="shared" si="428"/>
        <v>39.346020028814458</v>
      </c>
      <c r="AW940" s="5">
        <f t="shared" si="429"/>
        <v>36.397213338708511</v>
      </c>
      <c r="AX940" s="5">
        <f t="shared" si="430"/>
        <v>122.45332167390885</v>
      </c>
      <c r="AY940" s="5">
        <f t="shared" si="431"/>
        <v>50.035854223699893</v>
      </c>
    </row>
    <row r="941" spans="1:51" x14ac:dyDescent="0.25">
      <c r="A941" s="2">
        <v>42912</v>
      </c>
      <c r="B941" s="299">
        <v>2017</v>
      </c>
      <c r="C941" s="1" t="s">
        <v>218</v>
      </c>
      <c r="D941" s="3">
        <v>3.2092262614377233E-2</v>
      </c>
      <c r="E941" s="3">
        <v>44.293532986111082</v>
      </c>
      <c r="F941" s="3">
        <v>1.4958058965773808</v>
      </c>
      <c r="G941" s="3">
        <v>1.1741981026785693</v>
      </c>
      <c r="H941" s="3">
        <v>0.49866806175595246</v>
      </c>
      <c r="I941" s="3">
        <v>0.17680245535714259</v>
      </c>
      <c r="J941" s="3">
        <v>0.35266865079365123</v>
      </c>
      <c r="K941" s="3">
        <v>8.2159855769230752E-2</v>
      </c>
      <c r="L941" s="3">
        <f t="shared" si="407"/>
        <v>0.23296614423861289</v>
      </c>
      <c r="M941" s="4">
        <f t="shared" si="408"/>
        <v>3.4777574272481537</v>
      </c>
      <c r="N941" s="4">
        <f t="shared" si="409"/>
        <v>0.11744491161214782</v>
      </c>
      <c r="O941" s="4">
        <f t="shared" si="410"/>
        <v>9.2193507660171342E-2</v>
      </c>
      <c r="P941" s="4">
        <f t="shared" si="411"/>
        <v>3.9153493491860411E-2</v>
      </c>
      <c r="Q941" s="4">
        <f t="shared" si="412"/>
        <v>1.3881847096433166E-2</v>
      </c>
      <c r="R941" s="4">
        <f t="shared" si="413"/>
        <v>2.769018267384073E-2</v>
      </c>
      <c r="S941" s="4">
        <f t="shared" si="414"/>
        <v>6.450875090787519E-3</v>
      </c>
      <c r="T941" s="5">
        <f t="shared" si="433"/>
        <v>15733.192299561577</v>
      </c>
      <c r="U941" s="5">
        <f t="shared" si="433"/>
        <v>415.703451144567</v>
      </c>
      <c r="V941" s="5">
        <f t="shared" si="433"/>
        <v>340.01663204005382</v>
      </c>
      <c r="W941" s="5">
        <f t="shared" si="433"/>
        <v>72.827876833569192</v>
      </c>
      <c r="X941" s="5">
        <f t="shared" si="433"/>
        <v>41.593880843543573</v>
      </c>
      <c r="Y941" s="5">
        <f t="shared" si="433"/>
        <v>131.47115843266175</v>
      </c>
      <c r="Z941" s="5">
        <f t="shared" si="432"/>
        <v>55.367831095910773</v>
      </c>
      <c r="AA941" s="4">
        <v>5.2077333333333316E-2</v>
      </c>
      <c r="AB941" s="4">
        <f t="shared" si="415"/>
        <v>5.2077333333333316E-2</v>
      </c>
      <c r="AC941" s="3">
        <f t="shared" si="416"/>
        <v>127.41112920589055</v>
      </c>
      <c r="AD941" s="4">
        <v>23.206249999999997</v>
      </c>
      <c r="AE941" s="4">
        <v>1.1351591145833313</v>
      </c>
      <c r="AF941" s="4">
        <v>1.0657721354166667</v>
      </c>
      <c r="AG941" s="4">
        <v>6.528541666666661E-2</v>
      </c>
      <c r="AH941" s="4">
        <v>0.12062343750000025</v>
      </c>
      <c r="AI941" s="4">
        <v>0.78856145833333391</v>
      </c>
      <c r="AJ941" s="4">
        <v>0.22921093749999974</v>
      </c>
      <c r="AK941" s="3">
        <f t="shared" si="417"/>
        <v>0.29066971898987948</v>
      </c>
      <c r="AL941" s="4">
        <f t="shared" si="418"/>
        <v>2.9567345171341972</v>
      </c>
      <c r="AM941" s="4">
        <f t="shared" si="419"/>
        <v>0.14463190461742112</v>
      </c>
      <c r="AN941" s="4">
        <f t="shared" si="420"/>
        <v>0.13579123124961076</v>
      </c>
      <c r="AO941" s="4">
        <f t="shared" si="421"/>
        <v>8.3180886581770593E-3</v>
      </c>
      <c r="AP941" s="4">
        <f t="shared" si="422"/>
        <v>1.5368768380571194E-2</v>
      </c>
      <c r="AQ941" s="4">
        <f t="shared" si="423"/>
        <v>0.10047150585449388</v>
      </c>
      <c r="AR941" s="4">
        <f t="shared" si="424"/>
        <v>2.9204024373215769E-2</v>
      </c>
      <c r="AS941" s="5">
        <f t="shared" si="425"/>
        <v>9796.3449511759973</v>
      </c>
      <c r="AT941" s="5">
        <f t="shared" si="426"/>
        <v>310.53516212660537</v>
      </c>
      <c r="AU941" s="5">
        <f t="shared" si="427"/>
        <v>273.92797931487161</v>
      </c>
      <c r="AV941" s="5">
        <f t="shared" si="428"/>
        <v>39.354338117472636</v>
      </c>
      <c r="AW941" s="5">
        <f t="shared" si="429"/>
        <v>36.412582107089079</v>
      </c>
      <c r="AX941" s="5">
        <f t="shared" si="430"/>
        <v>122.55379317976335</v>
      </c>
      <c r="AY941" s="5">
        <f t="shared" si="431"/>
        <v>50.065058248073107</v>
      </c>
    </row>
    <row r="942" spans="1:51" x14ac:dyDescent="0.25">
      <c r="A942" s="2">
        <v>42913</v>
      </c>
      <c r="B942" s="299">
        <v>2017</v>
      </c>
      <c r="C942" s="1" t="s">
        <v>219</v>
      </c>
      <c r="D942" s="3">
        <v>0</v>
      </c>
      <c r="E942" s="3">
        <v>15.700000000000026</v>
      </c>
      <c r="F942" s="3">
        <v>1.299999999999998</v>
      </c>
      <c r="G942" s="3">
        <v>0.94799999999999818</v>
      </c>
      <c r="H942" s="3">
        <v>0.76300000000000023</v>
      </c>
      <c r="I942" s="3">
        <v>0.14499999999999971</v>
      </c>
      <c r="J942" s="3">
        <v>0.20400000000000032</v>
      </c>
      <c r="K942" s="3">
        <v>4.4999999999999957E-2</v>
      </c>
      <c r="L942" s="3">
        <f t="shared" si="407"/>
        <v>0.22058823529411709</v>
      </c>
      <c r="M942" s="4">
        <f t="shared" si="408"/>
        <v>0</v>
      </c>
      <c r="N942" s="4">
        <f t="shared" si="409"/>
        <v>0</v>
      </c>
      <c r="O942" s="4">
        <f t="shared" si="410"/>
        <v>0</v>
      </c>
      <c r="P942" s="4">
        <f t="shared" si="411"/>
        <v>0</v>
      </c>
      <c r="Q942" s="4">
        <f t="shared" si="412"/>
        <v>0</v>
      </c>
      <c r="R942" s="4">
        <f t="shared" si="413"/>
        <v>0</v>
      </c>
      <c r="S942" s="4">
        <f t="shared" si="414"/>
        <v>0</v>
      </c>
      <c r="T942" s="5">
        <f t="shared" si="433"/>
        <v>15733.192299561577</v>
      </c>
      <c r="U942" s="5">
        <f t="shared" si="433"/>
        <v>415.703451144567</v>
      </c>
      <c r="V942" s="5">
        <f t="shared" si="433"/>
        <v>340.01663204005382</v>
      </c>
      <c r="W942" s="5">
        <f t="shared" si="433"/>
        <v>72.827876833569192</v>
      </c>
      <c r="X942" s="5">
        <f t="shared" si="433"/>
        <v>41.593880843543573</v>
      </c>
      <c r="Y942" s="5">
        <f t="shared" si="433"/>
        <v>131.47115843266175</v>
      </c>
      <c r="Z942" s="5">
        <f t="shared" si="432"/>
        <v>55.367831095910773</v>
      </c>
      <c r="AA942" s="4">
        <v>1.4365016666666666E-2</v>
      </c>
      <c r="AB942" s="4">
        <f t="shared" si="415"/>
        <v>1.4365016666666666E-2</v>
      </c>
      <c r="AC942" s="3">
        <f t="shared" si="416"/>
        <v>35.145098210893508</v>
      </c>
      <c r="AD942" s="4">
        <v>14.200000000000024</v>
      </c>
      <c r="AE942" s="4">
        <v>0.90999999999999792</v>
      </c>
      <c r="AF942" s="4">
        <v>0.8509999999999992</v>
      </c>
      <c r="AG942" s="4">
        <v>4.9999999999999906E-2</v>
      </c>
      <c r="AH942" s="4">
        <v>4.9999999999999906E-2</v>
      </c>
      <c r="AI942" s="4">
        <v>1.0300000000000009</v>
      </c>
      <c r="AJ942" s="4">
        <v>0.2579999999999994</v>
      </c>
      <c r="AK942" s="3">
        <f t="shared" si="417"/>
        <v>0.25048543689320307</v>
      </c>
      <c r="AL942" s="4">
        <f t="shared" si="418"/>
        <v>0.49906039459468859</v>
      </c>
      <c r="AM942" s="4">
        <f t="shared" si="419"/>
        <v>3.1982039371913018E-2</v>
      </c>
      <c r="AN942" s="4">
        <f t="shared" si="420"/>
        <v>2.9908478577470345E-2</v>
      </c>
      <c r="AO942" s="4">
        <f t="shared" si="421"/>
        <v>1.757254910544672E-3</v>
      </c>
      <c r="AP942" s="4">
        <f t="shared" si="422"/>
        <v>1.757254910544672E-3</v>
      </c>
      <c r="AQ942" s="4">
        <f t="shared" si="423"/>
        <v>3.6199451157220335E-2</v>
      </c>
      <c r="AR942" s="4">
        <f t="shared" si="424"/>
        <v>9.0674353384105032E-3</v>
      </c>
      <c r="AS942" s="5">
        <f t="shared" si="425"/>
        <v>9796.8440115705926</v>
      </c>
      <c r="AT942" s="5">
        <f t="shared" si="426"/>
        <v>310.56714416597731</v>
      </c>
      <c r="AU942" s="5">
        <f t="shared" si="427"/>
        <v>273.95788779344906</v>
      </c>
      <c r="AV942" s="5">
        <f t="shared" si="428"/>
        <v>39.35609537238318</v>
      </c>
      <c r="AW942" s="5">
        <f t="shared" si="429"/>
        <v>36.414339361999623</v>
      </c>
      <c r="AX942" s="5">
        <f t="shared" si="430"/>
        <v>122.58999263092056</v>
      </c>
      <c r="AY942" s="5">
        <f t="shared" si="431"/>
        <v>50.074125683411516</v>
      </c>
    </row>
    <row r="943" spans="1:51" x14ac:dyDescent="0.25">
      <c r="A943" s="2">
        <v>42914</v>
      </c>
      <c r="B943" s="299">
        <v>2017</v>
      </c>
      <c r="C943" s="1" t="s">
        <v>220</v>
      </c>
      <c r="D943" s="3">
        <v>0</v>
      </c>
      <c r="E943" s="3">
        <v>19.228776041666706</v>
      </c>
      <c r="F943" s="3">
        <v>1.3804136904761881</v>
      </c>
      <c r="G943" s="3">
        <v>1.0141460565476204</v>
      </c>
      <c r="H943" s="3">
        <v>0.6142743303571423</v>
      </c>
      <c r="I943" s="3">
        <v>0.12764211309523812</v>
      </c>
      <c r="J943" s="3">
        <v>0.26113154761904789</v>
      </c>
      <c r="K943" s="3">
        <v>6.6768108974358878E-2</v>
      </c>
      <c r="L943" s="3">
        <f t="shared" si="407"/>
        <v>0.25568763936467614</v>
      </c>
      <c r="M943" s="4">
        <f t="shared" si="408"/>
        <v>0</v>
      </c>
      <c r="N943" s="4">
        <f t="shared" si="409"/>
        <v>0</v>
      </c>
      <c r="O943" s="4">
        <f t="shared" si="410"/>
        <v>0</v>
      </c>
      <c r="P943" s="4">
        <f t="shared" si="411"/>
        <v>0</v>
      </c>
      <c r="Q943" s="4">
        <f t="shared" si="412"/>
        <v>0</v>
      </c>
      <c r="R943" s="4">
        <f t="shared" si="413"/>
        <v>0</v>
      </c>
      <c r="S943" s="4">
        <f t="shared" si="414"/>
        <v>0</v>
      </c>
      <c r="T943" s="5">
        <f t="shared" si="433"/>
        <v>15733.192299561577</v>
      </c>
      <c r="U943" s="5">
        <f t="shared" si="433"/>
        <v>415.703451144567</v>
      </c>
      <c r="V943" s="5">
        <f t="shared" si="433"/>
        <v>340.01663204005382</v>
      </c>
      <c r="W943" s="5">
        <f t="shared" si="433"/>
        <v>72.827876833569192</v>
      </c>
      <c r="X943" s="5">
        <f t="shared" si="433"/>
        <v>41.593880843543573</v>
      </c>
      <c r="Y943" s="5">
        <f t="shared" si="433"/>
        <v>131.47115843266175</v>
      </c>
      <c r="Z943" s="5">
        <f t="shared" si="432"/>
        <v>55.367831095910773</v>
      </c>
      <c r="AA943" s="4">
        <v>0</v>
      </c>
      <c r="AB943" s="4">
        <f t="shared" si="415"/>
        <v>0</v>
      </c>
      <c r="AC943" s="3">
        <f t="shared" si="416"/>
        <v>0</v>
      </c>
      <c r="AD943" s="4">
        <v>19.752083333333356</v>
      </c>
      <c r="AE943" s="4">
        <v>1.1553831018518521</v>
      </c>
      <c r="AF943" s="4">
        <v>1.0954477893518535</v>
      </c>
      <c r="AG943" s="4">
        <v>5.477906249999992E-2</v>
      </c>
      <c r="AH943" s="4">
        <v>0.13498958333333338</v>
      </c>
      <c r="AI943" s="4">
        <v>0.94655859375000151</v>
      </c>
      <c r="AJ943" s="4">
        <v>0.21676273148148159</v>
      </c>
      <c r="AK943" s="3">
        <f t="shared" si="417"/>
        <v>0.22900085944254969</v>
      </c>
      <c r="AL943" s="4">
        <f t="shared" si="418"/>
        <v>0</v>
      </c>
      <c r="AM943" s="4">
        <f t="shared" si="419"/>
        <v>0</v>
      </c>
      <c r="AN943" s="4">
        <f t="shared" si="420"/>
        <v>0</v>
      </c>
      <c r="AO943" s="4">
        <f t="shared" si="421"/>
        <v>0</v>
      </c>
      <c r="AP943" s="4">
        <f t="shared" si="422"/>
        <v>0</v>
      </c>
      <c r="AQ943" s="4">
        <f t="shared" si="423"/>
        <v>0</v>
      </c>
      <c r="AR943" s="4">
        <f t="shared" si="424"/>
        <v>0</v>
      </c>
      <c r="AS943" s="5">
        <f t="shared" si="425"/>
        <v>9796.8440115705926</v>
      </c>
      <c r="AT943" s="5">
        <f t="shared" si="426"/>
        <v>310.56714416597731</v>
      </c>
      <c r="AU943" s="5">
        <f t="shared" si="427"/>
        <v>273.95788779344906</v>
      </c>
      <c r="AV943" s="5">
        <f t="shared" si="428"/>
        <v>39.35609537238318</v>
      </c>
      <c r="AW943" s="5">
        <f t="shared" si="429"/>
        <v>36.414339361999623</v>
      </c>
      <c r="AX943" s="5">
        <f t="shared" si="430"/>
        <v>122.58999263092056</v>
      </c>
      <c r="AY943" s="5">
        <f t="shared" si="431"/>
        <v>50.074125683411516</v>
      </c>
    </row>
    <row r="944" spans="1:51" x14ac:dyDescent="0.25">
      <c r="A944" s="2">
        <v>42915</v>
      </c>
      <c r="B944" s="299">
        <v>2017</v>
      </c>
      <c r="C944" s="1" t="s">
        <v>221</v>
      </c>
      <c r="D944" s="3">
        <v>0</v>
      </c>
      <c r="E944" s="3">
        <v>23.962500000000045</v>
      </c>
      <c r="F944" s="3">
        <v>1.4882857142857133</v>
      </c>
      <c r="G944" s="3">
        <v>1.1028785714285727</v>
      </c>
      <c r="H944" s="3">
        <v>0.41476428571428486</v>
      </c>
      <c r="I944" s="3">
        <v>0.10435714285714308</v>
      </c>
      <c r="J944" s="3">
        <v>0.33777142857142883</v>
      </c>
      <c r="K944" s="3">
        <v>9.5969230769230751E-2</v>
      </c>
      <c r="L944" s="3">
        <f t="shared" si="407"/>
        <v>0.28412477388961882</v>
      </c>
      <c r="M944" s="4">
        <f t="shared" si="408"/>
        <v>0</v>
      </c>
      <c r="N944" s="4">
        <f t="shared" si="409"/>
        <v>0</v>
      </c>
      <c r="O944" s="4">
        <f t="shared" si="410"/>
        <v>0</v>
      </c>
      <c r="P944" s="4">
        <f t="shared" si="411"/>
        <v>0</v>
      </c>
      <c r="Q944" s="4">
        <f t="shared" si="412"/>
        <v>0</v>
      </c>
      <c r="R944" s="4">
        <f t="shared" si="413"/>
        <v>0</v>
      </c>
      <c r="S944" s="4">
        <f t="shared" si="414"/>
        <v>0</v>
      </c>
      <c r="T944" s="5">
        <f t="shared" si="433"/>
        <v>15733.192299561577</v>
      </c>
      <c r="U944" s="5">
        <f t="shared" si="433"/>
        <v>415.703451144567</v>
      </c>
      <c r="V944" s="5">
        <f t="shared" si="433"/>
        <v>340.01663204005382</v>
      </c>
      <c r="W944" s="5">
        <f t="shared" si="433"/>
        <v>72.827876833569192</v>
      </c>
      <c r="X944" s="5">
        <f t="shared" si="433"/>
        <v>41.593880843543573</v>
      </c>
      <c r="Y944" s="5">
        <f t="shared" si="433"/>
        <v>131.47115843266175</v>
      </c>
      <c r="Z944" s="5">
        <f t="shared" si="432"/>
        <v>55.367831095910773</v>
      </c>
      <c r="AA944" s="4">
        <v>0</v>
      </c>
      <c r="AB944" s="4">
        <f t="shared" si="415"/>
        <v>0</v>
      </c>
      <c r="AC944" s="3">
        <f t="shared" si="416"/>
        <v>0</v>
      </c>
      <c r="AD944" s="4">
        <v>27.199999999999989</v>
      </c>
      <c r="AE944" s="4">
        <v>1.4845555555555554</v>
      </c>
      <c r="AF944" s="4">
        <v>1.4233655555555595</v>
      </c>
      <c r="AG944" s="4">
        <v>6.1189999999999918E-2</v>
      </c>
      <c r="AH944" s="4">
        <v>0.24899999999999975</v>
      </c>
      <c r="AI944" s="4">
        <v>0.83462500000000128</v>
      </c>
      <c r="AJ944" s="4">
        <v>0.16144444444444475</v>
      </c>
      <c r="AK944" s="3">
        <f t="shared" si="417"/>
        <v>0.19343351139067785</v>
      </c>
      <c r="AL944" s="4">
        <f t="shared" si="418"/>
        <v>0</v>
      </c>
      <c r="AM944" s="4">
        <f t="shared" si="419"/>
        <v>0</v>
      </c>
      <c r="AN944" s="4">
        <f t="shared" si="420"/>
        <v>0</v>
      </c>
      <c r="AO944" s="4">
        <f t="shared" si="421"/>
        <v>0</v>
      </c>
      <c r="AP944" s="4">
        <f t="shared" si="422"/>
        <v>0</v>
      </c>
      <c r="AQ944" s="4">
        <f t="shared" si="423"/>
        <v>0</v>
      </c>
      <c r="AR944" s="4">
        <f t="shared" si="424"/>
        <v>0</v>
      </c>
      <c r="AS944" s="5">
        <f t="shared" si="425"/>
        <v>9796.8440115705926</v>
      </c>
      <c r="AT944" s="5">
        <f t="shared" si="426"/>
        <v>310.56714416597731</v>
      </c>
      <c r="AU944" s="5">
        <f t="shared" si="427"/>
        <v>273.95788779344906</v>
      </c>
      <c r="AV944" s="5">
        <f t="shared" si="428"/>
        <v>39.35609537238318</v>
      </c>
      <c r="AW944" s="5">
        <f t="shared" si="429"/>
        <v>36.414339361999623</v>
      </c>
      <c r="AX944" s="5">
        <f t="shared" si="430"/>
        <v>122.58999263092056</v>
      </c>
      <c r="AY944" s="5">
        <f t="shared" si="431"/>
        <v>50.074125683411516</v>
      </c>
    </row>
    <row r="945" spans="1:51" x14ac:dyDescent="0.25">
      <c r="A945" s="2">
        <v>42916</v>
      </c>
      <c r="B945" s="299">
        <v>2017</v>
      </c>
      <c r="C945" s="1" t="s">
        <v>222</v>
      </c>
      <c r="D945" s="3">
        <v>0</v>
      </c>
      <c r="E945" s="3">
        <v>23.962500000000045</v>
      </c>
      <c r="F945" s="3">
        <v>1.4882857142857133</v>
      </c>
      <c r="G945" s="3">
        <v>1.1028785714285727</v>
      </c>
      <c r="H945" s="3">
        <v>0.41476428571428486</v>
      </c>
      <c r="I945" s="3">
        <v>0.10435714285714308</v>
      </c>
      <c r="J945" s="3">
        <v>0.33777142857142883</v>
      </c>
      <c r="K945" s="3">
        <v>9.5969230769230751E-2</v>
      </c>
      <c r="L945" s="3">
        <f t="shared" si="407"/>
        <v>0.28412477388961882</v>
      </c>
      <c r="M945" s="4">
        <f t="shared" si="408"/>
        <v>0</v>
      </c>
      <c r="N945" s="4">
        <f t="shared" si="409"/>
        <v>0</v>
      </c>
      <c r="O945" s="4">
        <f t="shared" si="410"/>
        <v>0</v>
      </c>
      <c r="P945" s="4">
        <f t="shared" si="411"/>
        <v>0</v>
      </c>
      <c r="Q945" s="4">
        <f t="shared" si="412"/>
        <v>0</v>
      </c>
      <c r="R945" s="4">
        <f t="shared" si="413"/>
        <v>0</v>
      </c>
      <c r="S945" s="4">
        <f t="shared" si="414"/>
        <v>0</v>
      </c>
      <c r="T945" s="5">
        <f t="shared" si="433"/>
        <v>15733.192299561577</v>
      </c>
      <c r="U945" s="5">
        <f t="shared" si="433"/>
        <v>415.703451144567</v>
      </c>
      <c r="V945" s="5">
        <f t="shared" si="433"/>
        <v>340.01663204005382</v>
      </c>
      <c r="W945" s="5">
        <f t="shared" si="433"/>
        <v>72.827876833569192</v>
      </c>
      <c r="X945" s="5">
        <f t="shared" si="433"/>
        <v>41.593880843543573</v>
      </c>
      <c r="Y945" s="5">
        <f t="shared" si="433"/>
        <v>131.47115843266175</v>
      </c>
      <c r="Z945" s="5">
        <f t="shared" si="432"/>
        <v>55.367831095910773</v>
      </c>
      <c r="AA945" s="4">
        <v>0</v>
      </c>
      <c r="AB945" s="4">
        <f t="shared" si="415"/>
        <v>0</v>
      </c>
      <c r="AC945" s="3">
        <f t="shared" si="416"/>
        <v>0</v>
      </c>
      <c r="AD945" s="4">
        <v>27.199999999999989</v>
      </c>
      <c r="AE945" s="4">
        <v>1.4845555555555554</v>
      </c>
      <c r="AF945" s="4">
        <v>1.4233655555555595</v>
      </c>
      <c r="AG945" s="4">
        <v>6.1189999999999918E-2</v>
      </c>
      <c r="AH945" s="4">
        <v>0.24899999999999975</v>
      </c>
      <c r="AI945" s="4">
        <v>0.83462500000000128</v>
      </c>
      <c r="AJ945" s="4">
        <v>0.16144444444444475</v>
      </c>
      <c r="AK945" s="3">
        <f t="shared" si="417"/>
        <v>0.19343351139067785</v>
      </c>
      <c r="AL945" s="4">
        <f t="shared" si="418"/>
        <v>0</v>
      </c>
      <c r="AM945" s="4">
        <f t="shared" si="419"/>
        <v>0</v>
      </c>
      <c r="AN945" s="4">
        <f t="shared" si="420"/>
        <v>0</v>
      </c>
      <c r="AO945" s="4">
        <f t="shared" si="421"/>
        <v>0</v>
      </c>
      <c r="AP945" s="4">
        <f t="shared" si="422"/>
        <v>0</v>
      </c>
      <c r="AQ945" s="4">
        <f t="shared" si="423"/>
        <v>0</v>
      </c>
      <c r="AR945" s="4">
        <f t="shared" si="424"/>
        <v>0</v>
      </c>
      <c r="AS945" s="5">
        <f t="shared" si="425"/>
        <v>9796.8440115705926</v>
      </c>
      <c r="AT945" s="5">
        <f t="shared" si="426"/>
        <v>310.56714416597731</v>
      </c>
      <c r="AU945" s="5">
        <f t="shared" si="427"/>
        <v>273.95788779344906</v>
      </c>
      <c r="AV945" s="5">
        <f t="shared" si="428"/>
        <v>39.35609537238318</v>
      </c>
      <c r="AW945" s="5">
        <f t="shared" si="429"/>
        <v>36.414339361999623</v>
      </c>
      <c r="AX945" s="5">
        <f t="shared" si="430"/>
        <v>122.58999263092056</v>
      </c>
      <c r="AY945" s="5">
        <f t="shared" si="431"/>
        <v>50.074125683411516</v>
      </c>
    </row>
    <row r="946" spans="1:51" x14ac:dyDescent="0.25">
      <c r="A946" s="2">
        <v>42917</v>
      </c>
      <c r="B946" s="299">
        <v>2017</v>
      </c>
      <c r="C946" s="1" t="s">
        <v>223</v>
      </c>
      <c r="D946" s="3">
        <v>0</v>
      </c>
      <c r="E946" s="3">
        <v>23.962500000000045</v>
      </c>
      <c r="F946" s="3">
        <v>1.4882857142857133</v>
      </c>
      <c r="G946" s="3">
        <v>1.1028785714285727</v>
      </c>
      <c r="H946" s="3">
        <v>0.41476428571428486</v>
      </c>
      <c r="I946" s="3">
        <v>0.10435714285714308</v>
      </c>
      <c r="J946" s="3">
        <v>0.33777142857142883</v>
      </c>
      <c r="K946" s="3">
        <v>9.5969230769230751E-2</v>
      </c>
      <c r="L946" s="3">
        <f t="shared" si="407"/>
        <v>0.28412477388961882</v>
      </c>
      <c r="M946" s="4">
        <f t="shared" si="408"/>
        <v>0</v>
      </c>
      <c r="N946" s="4">
        <f t="shared" si="409"/>
        <v>0</v>
      </c>
      <c r="O946" s="4">
        <f t="shared" si="410"/>
        <v>0</v>
      </c>
      <c r="P946" s="4">
        <f t="shared" si="411"/>
        <v>0</v>
      </c>
      <c r="Q946" s="4">
        <f t="shared" si="412"/>
        <v>0</v>
      </c>
      <c r="R946" s="4">
        <f t="shared" si="413"/>
        <v>0</v>
      </c>
      <c r="S946" s="4">
        <f t="shared" si="414"/>
        <v>0</v>
      </c>
      <c r="T946" s="5">
        <f t="shared" si="433"/>
        <v>15733.192299561577</v>
      </c>
      <c r="U946" s="5">
        <f t="shared" si="433"/>
        <v>415.703451144567</v>
      </c>
      <c r="V946" s="5">
        <f t="shared" si="433"/>
        <v>340.01663204005382</v>
      </c>
      <c r="W946" s="5">
        <f t="shared" si="433"/>
        <v>72.827876833569192</v>
      </c>
      <c r="X946" s="5">
        <f t="shared" si="433"/>
        <v>41.593880843543573</v>
      </c>
      <c r="Y946" s="5">
        <f t="shared" si="433"/>
        <v>131.47115843266175</v>
      </c>
      <c r="Z946" s="5">
        <f t="shared" si="432"/>
        <v>55.367831095910773</v>
      </c>
      <c r="AA946" s="4">
        <v>0</v>
      </c>
      <c r="AB946" s="4">
        <f t="shared" si="415"/>
        <v>0</v>
      </c>
      <c r="AC946" s="3">
        <f t="shared" si="416"/>
        <v>0</v>
      </c>
      <c r="AD946" s="4">
        <v>27.199999999999989</v>
      </c>
      <c r="AE946" s="4">
        <v>1.4845555555555554</v>
      </c>
      <c r="AF946" s="4">
        <v>1.4233655555555595</v>
      </c>
      <c r="AG946" s="4">
        <v>6.1189999999999918E-2</v>
      </c>
      <c r="AH946" s="4">
        <v>0.24899999999999975</v>
      </c>
      <c r="AI946" s="4">
        <v>0.83462500000000128</v>
      </c>
      <c r="AJ946" s="4">
        <v>0.16144444444444475</v>
      </c>
      <c r="AK946" s="3">
        <f t="shared" si="417"/>
        <v>0.19343351139067785</v>
      </c>
      <c r="AL946" s="4">
        <f t="shared" si="418"/>
        <v>0</v>
      </c>
      <c r="AM946" s="4">
        <f t="shared" si="419"/>
        <v>0</v>
      </c>
      <c r="AN946" s="4">
        <f t="shared" si="420"/>
        <v>0</v>
      </c>
      <c r="AO946" s="4">
        <f t="shared" si="421"/>
        <v>0</v>
      </c>
      <c r="AP946" s="4">
        <f t="shared" si="422"/>
        <v>0</v>
      </c>
      <c r="AQ946" s="4">
        <f t="shared" si="423"/>
        <v>0</v>
      </c>
      <c r="AR946" s="4">
        <f t="shared" si="424"/>
        <v>0</v>
      </c>
      <c r="AS946" s="5">
        <f t="shared" si="425"/>
        <v>9796.8440115705926</v>
      </c>
      <c r="AT946" s="5">
        <f t="shared" si="426"/>
        <v>310.56714416597731</v>
      </c>
      <c r="AU946" s="5">
        <f t="shared" si="427"/>
        <v>273.95788779344906</v>
      </c>
      <c r="AV946" s="5">
        <f t="shared" si="428"/>
        <v>39.35609537238318</v>
      </c>
      <c r="AW946" s="5">
        <f t="shared" si="429"/>
        <v>36.414339361999623</v>
      </c>
      <c r="AX946" s="5">
        <f t="shared" si="430"/>
        <v>122.58999263092056</v>
      </c>
      <c r="AY946" s="5">
        <f t="shared" si="431"/>
        <v>50.074125683411516</v>
      </c>
    </row>
    <row r="947" spans="1:51" x14ac:dyDescent="0.25">
      <c r="A947" s="2">
        <v>42918</v>
      </c>
      <c r="B947" s="299">
        <v>2017</v>
      </c>
      <c r="C947" s="1" t="s">
        <v>224</v>
      </c>
      <c r="D947" s="3">
        <v>0</v>
      </c>
      <c r="E947" s="3">
        <v>23.962500000000045</v>
      </c>
      <c r="F947" s="3">
        <v>1.4882857142857133</v>
      </c>
      <c r="G947" s="3">
        <v>1.1028785714285727</v>
      </c>
      <c r="H947" s="3">
        <v>0.41476428571428486</v>
      </c>
      <c r="I947" s="3">
        <v>0.10435714285714308</v>
      </c>
      <c r="J947" s="3">
        <v>0.33777142857142883</v>
      </c>
      <c r="K947" s="3">
        <v>9.5969230769230751E-2</v>
      </c>
      <c r="L947" s="3">
        <f t="shared" si="407"/>
        <v>0.28412477388961882</v>
      </c>
      <c r="M947" s="4">
        <f t="shared" si="408"/>
        <v>0</v>
      </c>
      <c r="N947" s="4">
        <f t="shared" si="409"/>
        <v>0</v>
      </c>
      <c r="O947" s="4">
        <f t="shared" si="410"/>
        <v>0</v>
      </c>
      <c r="P947" s="4">
        <f t="shared" si="411"/>
        <v>0</v>
      </c>
      <c r="Q947" s="4">
        <f t="shared" si="412"/>
        <v>0</v>
      </c>
      <c r="R947" s="4">
        <f t="shared" si="413"/>
        <v>0</v>
      </c>
      <c r="S947" s="4">
        <f t="shared" si="414"/>
        <v>0</v>
      </c>
      <c r="T947" s="5">
        <f t="shared" si="433"/>
        <v>15733.192299561577</v>
      </c>
      <c r="U947" s="5">
        <f t="shared" si="433"/>
        <v>415.703451144567</v>
      </c>
      <c r="V947" s="5">
        <f t="shared" si="433"/>
        <v>340.01663204005382</v>
      </c>
      <c r="W947" s="5">
        <f t="shared" si="433"/>
        <v>72.827876833569192</v>
      </c>
      <c r="X947" s="5">
        <f t="shared" si="433"/>
        <v>41.593880843543573</v>
      </c>
      <c r="Y947" s="5">
        <f t="shared" si="433"/>
        <v>131.47115843266175</v>
      </c>
      <c r="Z947" s="5">
        <f t="shared" si="432"/>
        <v>55.367831095910773</v>
      </c>
      <c r="AA947" s="4">
        <v>0</v>
      </c>
      <c r="AB947" s="4">
        <f t="shared" si="415"/>
        <v>0</v>
      </c>
      <c r="AC947" s="3">
        <f t="shared" si="416"/>
        <v>0</v>
      </c>
      <c r="AD947" s="4">
        <v>27.199999999999989</v>
      </c>
      <c r="AE947" s="4">
        <v>1.4845555555555554</v>
      </c>
      <c r="AF947" s="4">
        <v>1.4233655555555595</v>
      </c>
      <c r="AG947" s="4">
        <v>6.1189999999999918E-2</v>
      </c>
      <c r="AH947" s="4">
        <v>0.24899999999999975</v>
      </c>
      <c r="AI947" s="4">
        <v>0.83462500000000128</v>
      </c>
      <c r="AJ947" s="4">
        <v>0.16144444444444475</v>
      </c>
      <c r="AK947" s="3">
        <f t="shared" si="417"/>
        <v>0.19343351139067785</v>
      </c>
      <c r="AL947" s="4">
        <f t="shared" si="418"/>
        <v>0</v>
      </c>
      <c r="AM947" s="4">
        <f t="shared" si="419"/>
        <v>0</v>
      </c>
      <c r="AN947" s="4">
        <f t="shared" si="420"/>
        <v>0</v>
      </c>
      <c r="AO947" s="4">
        <f t="shared" si="421"/>
        <v>0</v>
      </c>
      <c r="AP947" s="4">
        <f t="shared" si="422"/>
        <v>0</v>
      </c>
      <c r="AQ947" s="4">
        <f t="shared" si="423"/>
        <v>0</v>
      </c>
      <c r="AR947" s="4">
        <f t="shared" si="424"/>
        <v>0</v>
      </c>
      <c r="AS947" s="5">
        <f t="shared" si="425"/>
        <v>9796.8440115705926</v>
      </c>
      <c r="AT947" s="5">
        <f t="shared" si="426"/>
        <v>310.56714416597731</v>
      </c>
      <c r="AU947" s="5">
        <f t="shared" si="427"/>
        <v>273.95788779344906</v>
      </c>
      <c r="AV947" s="5">
        <f t="shared" si="428"/>
        <v>39.35609537238318</v>
      </c>
      <c r="AW947" s="5">
        <f t="shared" si="429"/>
        <v>36.414339361999623</v>
      </c>
      <c r="AX947" s="5">
        <f t="shared" si="430"/>
        <v>122.58999263092056</v>
      </c>
      <c r="AY947" s="5">
        <f t="shared" si="431"/>
        <v>50.074125683411516</v>
      </c>
    </row>
    <row r="948" spans="1:51" x14ac:dyDescent="0.25">
      <c r="A948" s="2">
        <v>42919</v>
      </c>
      <c r="B948" s="299">
        <v>2017</v>
      </c>
      <c r="C948" s="1" t="s">
        <v>225</v>
      </c>
      <c r="D948" s="3">
        <v>0</v>
      </c>
      <c r="E948" s="3">
        <v>23.962500000000045</v>
      </c>
      <c r="F948" s="3">
        <v>1.4882857142857133</v>
      </c>
      <c r="G948" s="3">
        <v>1.1028785714285727</v>
      </c>
      <c r="H948" s="3">
        <v>0.41476428571428486</v>
      </c>
      <c r="I948" s="3">
        <v>0.10435714285714308</v>
      </c>
      <c r="J948" s="3">
        <v>0.33777142857142883</v>
      </c>
      <c r="K948" s="3">
        <v>9.5969230769230751E-2</v>
      </c>
      <c r="L948" s="3">
        <f t="shared" si="407"/>
        <v>0.28412477388961882</v>
      </c>
      <c r="M948" s="4">
        <f t="shared" si="408"/>
        <v>0</v>
      </c>
      <c r="N948" s="4">
        <f t="shared" si="409"/>
        <v>0</v>
      </c>
      <c r="O948" s="4">
        <f t="shared" si="410"/>
        <v>0</v>
      </c>
      <c r="P948" s="4">
        <f t="shared" si="411"/>
        <v>0</v>
      </c>
      <c r="Q948" s="4">
        <f t="shared" si="412"/>
        <v>0</v>
      </c>
      <c r="R948" s="4">
        <f t="shared" si="413"/>
        <v>0</v>
      </c>
      <c r="S948" s="4">
        <f t="shared" si="414"/>
        <v>0</v>
      </c>
      <c r="T948" s="5">
        <f t="shared" si="433"/>
        <v>15733.192299561577</v>
      </c>
      <c r="U948" s="5">
        <f t="shared" si="433"/>
        <v>415.703451144567</v>
      </c>
      <c r="V948" s="5">
        <f t="shared" si="433"/>
        <v>340.01663204005382</v>
      </c>
      <c r="W948" s="5">
        <f t="shared" si="433"/>
        <v>72.827876833569192</v>
      </c>
      <c r="X948" s="5">
        <f t="shared" si="433"/>
        <v>41.593880843543573</v>
      </c>
      <c r="Y948" s="5">
        <f t="shared" si="433"/>
        <v>131.47115843266175</v>
      </c>
      <c r="Z948" s="5">
        <f t="shared" si="432"/>
        <v>55.367831095910773</v>
      </c>
      <c r="AA948" s="4">
        <v>0</v>
      </c>
      <c r="AB948" s="4">
        <f t="shared" si="415"/>
        <v>0</v>
      </c>
      <c r="AC948" s="3">
        <f t="shared" si="416"/>
        <v>0</v>
      </c>
      <c r="AD948" s="4">
        <v>27.199999999999989</v>
      </c>
      <c r="AE948" s="4">
        <v>1.4845555555555554</v>
      </c>
      <c r="AF948" s="4">
        <v>1.4233655555555595</v>
      </c>
      <c r="AG948" s="4">
        <v>6.1189999999999918E-2</v>
      </c>
      <c r="AH948" s="4">
        <v>0.24899999999999975</v>
      </c>
      <c r="AI948" s="4">
        <v>0.83462500000000128</v>
      </c>
      <c r="AJ948" s="4">
        <v>0.16144444444444475</v>
      </c>
      <c r="AK948" s="3">
        <f t="shared" si="417"/>
        <v>0.19343351139067785</v>
      </c>
      <c r="AL948" s="4">
        <f t="shared" si="418"/>
        <v>0</v>
      </c>
      <c r="AM948" s="4">
        <f t="shared" si="419"/>
        <v>0</v>
      </c>
      <c r="AN948" s="4">
        <f t="shared" si="420"/>
        <v>0</v>
      </c>
      <c r="AO948" s="4">
        <f t="shared" si="421"/>
        <v>0</v>
      </c>
      <c r="AP948" s="4">
        <f t="shared" si="422"/>
        <v>0</v>
      </c>
      <c r="AQ948" s="4">
        <f t="shared" si="423"/>
        <v>0</v>
      </c>
      <c r="AR948" s="4">
        <f t="shared" si="424"/>
        <v>0</v>
      </c>
      <c r="AS948" s="5">
        <f t="shared" si="425"/>
        <v>9796.8440115705926</v>
      </c>
      <c r="AT948" s="5">
        <f t="shared" si="426"/>
        <v>310.56714416597731</v>
      </c>
      <c r="AU948" s="5">
        <f t="shared" si="427"/>
        <v>273.95788779344906</v>
      </c>
      <c r="AV948" s="5">
        <f t="shared" si="428"/>
        <v>39.35609537238318</v>
      </c>
      <c r="AW948" s="5">
        <f t="shared" si="429"/>
        <v>36.414339361999623</v>
      </c>
      <c r="AX948" s="5">
        <f t="shared" si="430"/>
        <v>122.58999263092056</v>
      </c>
      <c r="AY948" s="5">
        <f t="shared" si="431"/>
        <v>50.074125683411516</v>
      </c>
    </row>
    <row r="949" spans="1:51" x14ac:dyDescent="0.25">
      <c r="A949" s="2">
        <v>42920</v>
      </c>
      <c r="B949" s="299">
        <v>2017</v>
      </c>
      <c r="C949" s="1" t="s">
        <v>226</v>
      </c>
      <c r="D949" s="3">
        <v>0</v>
      </c>
      <c r="E949" s="3">
        <v>23.962500000000045</v>
      </c>
      <c r="F949" s="3">
        <v>1.4882857142857133</v>
      </c>
      <c r="G949" s="3">
        <v>1.1028785714285727</v>
      </c>
      <c r="H949" s="3">
        <v>0.41476428571428486</v>
      </c>
      <c r="I949" s="3">
        <v>0.10435714285714308</v>
      </c>
      <c r="J949" s="3">
        <v>0.33777142857142883</v>
      </c>
      <c r="K949" s="3">
        <v>9.5969230769230751E-2</v>
      </c>
      <c r="L949" s="3">
        <f t="shared" si="407"/>
        <v>0.28412477388961882</v>
      </c>
      <c r="M949" s="4">
        <f t="shared" si="408"/>
        <v>0</v>
      </c>
      <c r="N949" s="4">
        <f t="shared" si="409"/>
        <v>0</v>
      </c>
      <c r="O949" s="4">
        <f t="shared" si="410"/>
        <v>0</v>
      </c>
      <c r="P949" s="4">
        <f t="shared" si="411"/>
        <v>0</v>
      </c>
      <c r="Q949" s="4">
        <f t="shared" si="412"/>
        <v>0</v>
      </c>
      <c r="R949" s="4">
        <f t="shared" si="413"/>
        <v>0</v>
      </c>
      <c r="S949" s="4">
        <f t="shared" si="414"/>
        <v>0</v>
      </c>
      <c r="T949" s="5">
        <f t="shared" si="433"/>
        <v>15733.192299561577</v>
      </c>
      <c r="U949" s="5">
        <f t="shared" si="433"/>
        <v>415.703451144567</v>
      </c>
      <c r="V949" s="5">
        <f t="shared" si="433"/>
        <v>340.01663204005382</v>
      </c>
      <c r="W949" s="5">
        <f t="shared" si="433"/>
        <v>72.827876833569192</v>
      </c>
      <c r="X949" s="5">
        <f t="shared" si="433"/>
        <v>41.593880843543573</v>
      </c>
      <c r="Y949" s="5">
        <f t="shared" si="433"/>
        <v>131.47115843266175</v>
      </c>
      <c r="Z949" s="5">
        <f t="shared" si="432"/>
        <v>55.367831095910773</v>
      </c>
      <c r="AA949" s="4">
        <v>0</v>
      </c>
      <c r="AB949" s="4">
        <f t="shared" si="415"/>
        <v>0</v>
      </c>
      <c r="AC949" s="3">
        <f t="shared" si="416"/>
        <v>0</v>
      </c>
      <c r="AD949" s="4">
        <v>27.199999999999989</v>
      </c>
      <c r="AE949" s="4">
        <v>1.4845555555555554</v>
      </c>
      <c r="AF949" s="4">
        <v>1.4233655555555595</v>
      </c>
      <c r="AG949" s="4">
        <v>6.1189999999999918E-2</v>
      </c>
      <c r="AH949" s="4">
        <v>0.24899999999999975</v>
      </c>
      <c r="AI949" s="4">
        <v>0.83462500000000128</v>
      </c>
      <c r="AJ949" s="4">
        <v>0.16144444444444475</v>
      </c>
      <c r="AK949" s="3">
        <f t="shared" si="417"/>
        <v>0.19343351139067785</v>
      </c>
      <c r="AL949" s="4">
        <f t="shared" si="418"/>
        <v>0</v>
      </c>
      <c r="AM949" s="4">
        <f t="shared" si="419"/>
        <v>0</v>
      </c>
      <c r="AN949" s="4">
        <f t="shared" si="420"/>
        <v>0</v>
      </c>
      <c r="AO949" s="4">
        <f t="shared" si="421"/>
        <v>0</v>
      </c>
      <c r="AP949" s="4">
        <f t="shared" si="422"/>
        <v>0</v>
      </c>
      <c r="AQ949" s="4">
        <f t="shared" si="423"/>
        <v>0</v>
      </c>
      <c r="AR949" s="4">
        <f t="shared" si="424"/>
        <v>0</v>
      </c>
      <c r="AS949" s="5">
        <f t="shared" si="425"/>
        <v>9796.8440115705926</v>
      </c>
      <c r="AT949" s="5">
        <f t="shared" si="426"/>
        <v>310.56714416597731</v>
      </c>
      <c r="AU949" s="5">
        <f t="shared" si="427"/>
        <v>273.95788779344906</v>
      </c>
      <c r="AV949" s="5">
        <f t="shared" si="428"/>
        <v>39.35609537238318</v>
      </c>
      <c r="AW949" s="5">
        <f t="shared" si="429"/>
        <v>36.414339361999623</v>
      </c>
      <c r="AX949" s="5">
        <f t="shared" si="430"/>
        <v>122.58999263092056</v>
      </c>
      <c r="AY949" s="5">
        <f t="shared" si="431"/>
        <v>50.074125683411516</v>
      </c>
    </row>
    <row r="950" spans="1:51" x14ac:dyDescent="0.25">
      <c r="A950" s="2">
        <v>42921</v>
      </c>
      <c r="B950" s="299">
        <v>2017</v>
      </c>
      <c r="C950" s="1" t="s">
        <v>227</v>
      </c>
      <c r="D950" s="3">
        <v>0</v>
      </c>
      <c r="E950" s="3">
        <v>23.962500000000045</v>
      </c>
      <c r="F950" s="3">
        <v>1.4882857142857133</v>
      </c>
      <c r="G950" s="3">
        <v>1.1028785714285727</v>
      </c>
      <c r="H950" s="3">
        <v>0.41476428571428486</v>
      </c>
      <c r="I950" s="3">
        <v>0.10435714285714308</v>
      </c>
      <c r="J950" s="3">
        <v>0.33777142857142883</v>
      </c>
      <c r="K950" s="3">
        <v>9.5969230769230751E-2</v>
      </c>
      <c r="L950" s="3">
        <f t="shared" si="407"/>
        <v>0.28412477388961882</v>
      </c>
      <c r="M950" s="4">
        <f t="shared" si="408"/>
        <v>0</v>
      </c>
      <c r="N950" s="4">
        <f t="shared" si="409"/>
        <v>0</v>
      </c>
      <c r="O950" s="4">
        <f t="shared" si="410"/>
        <v>0</v>
      </c>
      <c r="P950" s="4">
        <f t="shared" si="411"/>
        <v>0</v>
      </c>
      <c r="Q950" s="4">
        <f t="shared" si="412"/>
        <v>0</v>
      </c>
      <c r="R950" s="4">
        <f t="shared" si="413"/>
        <v>0</v>
      </c>
      <c r="S950" s="4">
        <f t="shared" si="414"/>
        <v>0</v>
      </c>
      <c r="T950" s="5">
        <f t="shared" si="433"/>
        <v>15733.192299561577</v>
      </c>
      <c r="U950" s="5">
        <f t="shared" si="433"/>
        <v>415.703451144567</v>
      </c>
      <c r="V950" s="5">
        <f t="shared" si="433"/>
        <v>340.01663204005382</v>
      </c>
      <c r="W950" s="5">
        <f t="shared" si="433"/>
        <v>72.827876833569192</v>
      </c>
      <c r="X950" s="5">
        <f t="shared" si="433"/>
        <v>41.593880843543573</v>
      </c>
      <c r="Y950" s="5">
        <f t="shared" si="433"/>
        <v>131.47115843266175</v>
      </c>
      <c r="Z950" s="5">
        <f t="shared" si="432"/>
        <v>55.367831095910773</v>
      </c>
      <c r="AA950" s="4">
        <v>0</v>
      </c>
      <c r="AB950" s="4">
        <f t="shared" si="415"/>
        <v>0</v>
      </c>
      <c r="AC950" s="3">
        <f t="shared" si="416"/>
        <v>0</v>
      </c>
      <c r="AD950" s="4">
        <v>27.199999999999989</v>
      </c>
      <c r="AE950" s="4">
        <v>1.4845555555555554</v>
      </c>
      <c r="AF950" s="4">
        <v>1.4233655555555595</v>
      </c>
      <c r="AG950" s="4">
        <v>6.1189999999999918E-2</v>
      </c>
      <c r="AH950" s="4">
        <v>0.24899999999999975</v>
      </c>
      <c r="AI950" s="4">
        <v>0.83462500000000128</v>
      </c>
      <c r="AJ950" s="4">
        <v>0.16144444444444475</v>
      </c>
      <c r="AK950" s="3">
        <f t="shared" si="417"/>
        <v>0.19343351139067785</v>
      </c>
      <c r="AL950" s="4">
        <f t="shared" si="418"/>
        <v>0</v>
      </c>
      <c r="AM950" s="4">
        <f t="shared" si="419"/>
        <v>0</v>
      </c>
      <c r="AN950" s="4">
        <f t="shared" si="420"/>
        <v>0</v>
      </c>
      <c r="AO950" s="4">
        <f t="shared" si="421"/>
        <v>0</v>
      </c>
      <c r="AP950" s="4">
        <f t="shared" si="422"/>
        <v>0</v>
      </c>
      <c r="AQ950" s="4">
        <f t="shared" si="423"/>
        <v>0</v>
      </c>
      <c r="AR950" s="4">
        <f t="shared" si="424"/>
        <v>0</v>
      </c>
      <c r="AS950" s="5">
        <f t="shared" si="425"/>
        <v>9796.8440115705926</v>
      </c>
      <c r="AT950" s="5">
        <f t="shared" si="426"/>
        <v>310.56714416597731</v>
      </c>
      <c r="AU950" s="5">
        <f t="shared" si="427"/>
        <v>273.95788779344906</v>
      </c>
      <c r="AV950" s="5">
        <f t="shared" si="428"/>
        <v>39.35609537238318</v>
      </c>
      <c r="AW950" s="5">
        <f t="shared" si="429"/>
        <v>36.414339361999623</v>
      </c>
      <c r="AX950" s="5">
        <f t="shared" si="430"/>
        <v>122.58999263092056</v>
      </c>
      <c r="AY950" s="5">
        <f t="shared" si="431"/>
        <v>50.074125683411516</v>
      </c>
    </row>
    <row r="951" spans="1:51" x14ac:dyDescent="0.25">
      <c r="A951" s="2">
        <v>42922</v>
      </c>
      <c r="B951" s="299">
        <v>2017</v>
      </c>
      <c r="C951" s="1" t="s">
        <v>228</v>
      </c>
      <c r="D951" s="3">
        <v>1.1075760927015761E-3</v>
      </c>
      <c r="E951" s="3">
        <v>24.916892361111152</v>
      </c>
      <c r="F951" s="3">
        <v>1.4918030691964275</v>
      </c>
      <c r="G951" s="3">
        <v>1.1083771949404773</v>
      </c>
      <c r="H951" s="3">
        <v>0.41217140997023732</v>
      </c>
      <c r="I951" s="3">
        <v>0.10656063988095259</v>
      </c>
      <c r="J951" s="3">
        <v>0.34065257936507964</v>
      </c>
      <c r="K951" s="3">
        <v>9.6287580128205111E-2</v>
      </c>
      <c r="L951" s="3">
        <f t="shared" si="407"/>
        <v>0.28265624850887472</v>
      </c>
      <c r="M951" s="4">
        <f t="shared" si="408"/>
        <v>6.7519011579573004E-2</v>
      </c>
      <c r="N951" s="4">
        <f t="shared" si="409"/>
        <v>4.0424410574057788E-3</v>
      </c>
      <c r="O951" s="4">
        <f t="shared" si="410"/>
        <v>3.0034456775404816E-3</v>
      </c>
      <c r="P951" s="4">
        <f t="shared" si="411"/>
        <v>1.1168891288379091E-3</v>
      </c>
      <c r="Q951" s="4">
        <f t="shared" si="412"/>
        <v>2.8875467188187892E-4</v>
      </c>
      <c r="R951" s="4">
        <f t="shared" si="413"/>
        <v>9.230896500825326E-4</v>
      </c>
      <c r="S951" s="4">
        <f t="shared" si="414"/>
        <v>2.609170575296985E-4</v>
      </c>
      <c r="T951" s="5">
        <f t="shared" si="433"/>
        <v>15733.259818573157</v>
      </c>
      <c r="U951" s="5">
        <f t="shared" si="433"/>
        <v>415.70749358562438</v>
      </c>
      <c r="V951" s="5">
        <f t="shared" si="433"/>
        <v>340.01963548573138</v>
      </c>
      <c r="W951" s="5">
        <f t="shared" si="433"/>
        <v>72.82899372269803</v>
      </c>
      <c r="X951" s="5">
        <f t="shared" si="433"/>
        <v>41.594169598215458</v>
      </c>
      <c r="Y951" s="5">
        <f t="shared" si="433"/>
        <v>131.47208152231184</v>
      </c>
      <c r="Z951" s="5">
        <f t="shared" si="432"/>
        <v>55.368092012968305</v>
      </c>
      <c r="AA951" s="4">
        <v>0</v>
      </c>
      <c r="AB951" s="4">
        <f t="shared" si="415"/>
        <v>0</v>
      </c>
      <c r="AC951" s="3">
        <f t="shared" si="416"/>
        <v>0</v>
      </c>
      <c r="AD951" s="4">
        <v>27.199999999999989</v>
      </c>
      <c r="AE951" s="4">
        <v>1.4845555555555554</v>
      </c>
      <c r="AF951" s="4">
        <v>1.4233655555555595</v>
      </c>
      <c r="AG951" s="4">
        <v>6.1189999999999918E-2</v>
      </c>
      <c r="AH951" s="4">
        <v>0.24899999999999975</v>
      </c>
      <c r="AI951" s="4">
        <v>0.83462500000000128</v>
      </c>
      <c r="AJ951" s="4">
        <v>0.16144444444444475</v>
      </c>
      <c r="AK951" s="3">
        <f t="shared" si="417"/>
        <v>0.19343351139067785</v>
      </c>
      <c r="AL951" s="4">
        <f t="shared" si="418"/>
        <v>0</v>
      </c>
      <c r="AM951" s="4">
        <f t="shared" si="419"/>
        <v>0</v>
      </c>
      <c r="AN951" s="4">
        <f t="shared" si="420"/>
        <v>0</v>
      </c>
      <c r="AO951" s="4">
        <f t="shared" si="421"/>
        <v>0</v>
      </c>
      <c r="AP951" s="4">
        <f t="shared" si="422"/>
        <v>0</v>
      </c>
      <c r="AQ951" s="4">
        <f t="shared" si="423"/>
        <v>0</v>
      </c>
      <c r="AR951" s="4">
        <f t="shared" si="424"/>
        <v>0</v>
      </c>
      <c r="AS951" s="5">
        <f t="shared" si="425"/>
        <v>9796.8440115705926</v>
      </c>
      <c r="AT951" s="5">
        <f t="shared" si="426"/>
        <v>310.56714416597731</v>
      </c>
      <c r="AU951" s="5">
        <f t="shared" si="427"/>
        <v>273.95788779344906</v>
      </c>
      <c r="AV951" s="5">
        <f t="shared" si="428"/>
        <v>39.35609537238318</v>
      </c>
      <c r="AW951" s="5">
        <f t="shared" si="429"/>
        <v>36.414339361999623</v>
      </c>
      <c r="AX951" s="5">
        <f t="shared" si="430"/>
        <v>122.58999263092056</v>
      </c>
      <c r="AY951" s="5">
        <f t="shared" si="431"/>
        <v>50.074125683411516</v>
      </c>
    </row>
    <row r="952" spans="1:51" x14ac:dyDescent="0.25">
      <c r="A952" s="2">
        <v>42923</v>
      </c>
      <c r="B952" s="299">
        <v>2017</v>
      </c>
      <c r="C952" s="1" t="s">
        <v>229</v>
      </c>
      <c r="D952" s="3">
        <v>8.7538513035949006E-2</v>
      </c>
      <c r="E952" s="3">
        <v>33.506423611111167</v>
      </c>
      <c r="F952" s="3">
        <v>1.5234592633928548</v>
      </c>
      <c r="G952" s="3">
        <v>1.1578648065476183</v>
      </c>
      <c r="H952" s="3">
        <v>0.38883552827380902</v>
      </c>
      <c r="I952" s="3">
        <v>0.12639211309523818</v>
      </c>
      <c r="J952" s="3">
        <v>0.36658293650793694</v>
      </c>
      <c r="K952" s="3">
        <v>9.9152724358974265E-2</v>
      </c>
      <c r="L952" s="3">
        <f t="shared" si="407"/>
        <v>0.27047828604217505</v>
      </c>
      <c r="M952" s="4">
        <f t="shared" si="408"/>
        <v>7.1760567926631227</v>
      </c>
      <c r="N952" s="4">
        <f t="shared" si="409"/>
        <v>0.32627863606996588</v>
      </c>
      <c r="O952" s="4">
        <f t="shared" si="410"/>
        <v>0.24797942348154006</v>
      </c>
      <c r="P952" s="4">
        <f t="shared" si="411"/>
        <v>8.3276743178663779E-2</v>
      </c>
      <c r="Q952" s="4">
        <f t="shared" si="412"/>
        <v>2.706934623172846E-2</v>
      </c>
      <c r="R952" s="4">
        <f t="shared" si="413"/>
        <v>7.8510914866181877E-2</v>
      </c>
      <c r="S952" s="4">
        <f t="shared" si="414"/>
        <v>2.1235497688607996E-2</v>
      </c>
      <c r="T952" s="5">
        <f t="shared" si="433"/>
        <v>15740.43587536582</v>
      </c>
      <c r="U952" s="5">
        <f t="shared" si="433"/>
        <v>416.03377222169433</v>
      </c>
      <c r="V952" s="5">
        <f t="shared" si="433"/>
        <v>340.26761490921291</v>
      </c>
      <c r="W952" s="5">
        <f t="shared" si="433"/>
        <v>72.912270465876688</v>
      </c>
      <c r="X952" s="5">
        <f t="shared" si="433"/>
        <v>41.621238944447185</v>
      </c>
      <c r="Y952" s="5">
        <f t="shared" si="433"/>
        <v>131.55059243717801</v>
      </c>
      <c r="Z952" s="5">
        <f t="shared" si="432"/>
        <v>55.389327510656912</v>
      </c>
      <c r="AA952" s="4">
        <v>5.2043666666666662E-2</v>
      </c>
      <c r="AB952" s="4">
        <f t="shared" si="415"/>
        <v>5.2043666666666662E-2</v>
      </c>
      <c r="AC952" s="3">
        <f t="shared" si="416"/>
        <v>127.32876116317334</v>
      </c>
      <c r="AD952" s="4">
        <v>27.766666666666708</v>
      </c>
      <c r="AE952" s="4">
        <v>1.4467325231481496</v>
      </c>
      <c r="AF952" s="4">
        <v>1.3822216898148179</v>
      </c>
      <c r="AG952" s="4">
        <v>6.4417083333333208E-2</v>
      </c>
      <c r="AH952" s="4">
        <v>0.23322291666666639</v>
      </c>
      <c r="AI952" s="4">
        <v>0.78753229166666816</v>
      </c>
      <c r="AJ952" s="4">
        <v>0.17109143518518546</v>
      </c>
      <c r="AK952" s="3">
        <f t="shared" si="417"/>
        <v>0.21725005691271618</v>
      </c>
      <c r="AL952" s="4">
        <f t="shared" si="418"/>
        <v>3.5354952682974528</v>
      </c>
      <c r="AM952" s="4">
        <f t="shared" si="419"/>
        <v>0.18421065990692592</v>
      </c>
      <c r="AN952" s="4">
        <f t="shared" si="420"/>
        <v>0.17599657541698882</v>
      </c>
      <c r="AO952" s="4">
        <f t="shared" si="421"/>
        <v>8.2021474185782189E-3</v>
      </c>
      <c r="AP952" s="4">
        <f t="shared" si="422"/>
        <v>2.9695985054028651E-2</v>
      </c>
      <c r="AQ952" s="4">
        <f t="shared" si="423"/>
        <v>0.10027551107391178</v>
      </c>
      <c r="AR952" s="4">
        <f t="shared" si="424"/>
        <v>2.1784860487759034E-2</v>
      </c>
      <c r="AS952" s="5">
        <f t="shared" si="425"/>
        <v>9800.3795068388899</v>
      </c>
      <c r="AT952" s="5">
        <f t="shared" si="426"/>
        <v>310.75135482588422</v>
      </c>
      <c r="AU952" s="5">
        <f t="shared" si="427"/>
        <v>274.13388436886606</v>
      </c>
      <c r="AV952" s="5">
        <f t="shared" si="428"/>
        <v>39.36429751980176</v>
      </c>
      <c r="AW952" s="5">
        <f t="shared" si="429"/>
        <v>36.444035347053649</v>
      </c>
      <c r="AX952" s="5">
        <f t="shared" si="430"/>
        <v>122.69026814199448</v>
      </c>
      <c r="AY952" s="5">
        <f t="shared" si="431"/>
        <v>50.095910543899272</v>
      </c>
    </row>
    <row r="953" spans="1:51" x14ac:dyDescent="0.25">
      <c r="A953" s="2">
        <v>42924</v>
      </c>
      <c r="B953" s="299">
        <v>2017</v>
      </c>
      <c r="C953" s="1" t="s">
        <v>230</v>
      </c>
      <c r="D953" s="3">
        <v>0.22798061399168193</v>
      </c>
      <c r="E953" s="3">
        <v>69.773333333333468</v>
      </c>
      <c r="F953" s="3">
        <v>1.6571187499999975</v>
      </c>
      <c r="G953" s="3">
        <v>1.3668124999999982</v>
      </c>
      <c r="H953" s="3">
        <v>0.29030625000000038</v>
      </c>
      <c r="I953" s="3">
        <v>0.21012500000000012</v>
      </c>
      <c r="J953" s="3">
        <v>0.47606666666666747</v>
      </c>
      <c r="K953" s="3">
        <v>0.11125000000000006</v>
      </c>
      <c r="L953" s="3">
        <f t="shared" si="407"/>
        <v>0.23368575829715699</v>
      </c>
      <c r="M953" s="4">
        <f t="shared" si="408"/>
        <v>38.91759707311644</v>
      </c>
      <c r="N953" s="4">
        <f t="shared" si="409"/>
        <v>0.92429409251107619</v>
      </c>
      <c r="O953" s="4">
        <f t="shared" si="410"/>
        <v>0.76236945561100888</v>
      </c>
      <c r="P953" s="4">
        <f t="shared" si="411"/>
        <v>0.16192463690006789</v>
      </c>
      <c r="Q953" s="4">
        <f t="shared" si="412"/>
        <v>0.11720179751082431</v>
      </c>
      <c r="R953" s="4">
        <f t="shared" si="413"/>
        <v>0.26553655713656077</v>
      </c>
      <c r="S953" s="4">
        <f t="shared" si="414"/>
        <v>6.2052111710073549E-2</v>
      </c>
      <c r="T953" s="5">
        <f t="shared" si="433"/>
        <v>15779.353472438936</v>
      </c>
      <c r="U953" s="5">
        <f t="shared" si="433"/>
        <v>416.95806631420544</v>
      </c>
      <c r="V953" s="5">
        <f t="shared" si="433"/>
        <v>341.02998436482392</v>
      </c>
      <c r="W953" s="5">
        <f t="shared" si="433"/>
        <v>73.074195102776756</v>
      </c>
      <c r="X953" s="5">
        <f t="shared" si="433"/>
        <v>41.738440741958009</v>
      </c>
      <c r="Y953" s="5">
        <f t="shared" si="433"/>
        <v>131.81612899431457</v>
      </c>
      <c r="Z953" s="5">
        <f t="shared" si="432"/>
        <v>55.451379622366986</v>
      </c>
      <c r="AA953" s="4">
        <v>0.13285920000000001</v>
      </c>
      <c r="AB953" s="4">
        <f t="shared" si="415"/>
        <v>0.13285920000000001</v>
      </c>
      <c r="AC953" s="3">
        <f t="shared" si="416"/>
        <v>325.0500671576487</v>
      </c>
      <c r="AD953" s="4">
        <v>29.920000000000041</v>
      </c>
      <c r="AE953" s="4">
        <v>1.3030049999999991</v>
      </c>
      <c r="AF953" s="4">
        <v>1.2258750000000014</v>
      </c>
      <c r="AG953" s="4">
        <v>7.6679999999999873E-2</v>
      </c>
      <c r="AH953" s="4">
        <v>0.17327000000000006</v>
      </c>
      <c r="AI953" s="4">
        <v>0.60858000000000156</v>
      </c>
      <c r="AJ953" s="4">
        <v>0.20775000000000043</v>
      </c>
      <c r="AK953" s="3">
        <f t="shared" si="417"/>
        <v>0.34136843143054307</v>
      </c>
      <c r="AL953" s="4">
        <f t="shared" si="418"/>
        <v>9.7254980093568619</v>
      </c>
      <c r="AM953" s="4">
        <f t="shared" si="419"/>
        <v>0.42354186275675171</v>
      </c>
      <c r="AN953" s="4">
        <f t="shared" si="420"/>
        <v>0.39847075107688301</v>
      </c>
      <c r="AO953" s="4">
        <f t="shared" si="421"/>
        <v>2.4924839149648461E-2</v>
      </c>
      <c r="AP953" s="4">
        <f t="shared" si="422"/>
        <v>5.6321425136405805E-2</v>
      </c>
      <c r="AQ953" s="4">
        <f t="shared" si="423"/>
        <v>0.19781896987080233</v>
      </c>
      <c r="AR953" s="4">
        <f t="shared" si="424"/>
        <v>6.7529151452001654E-2</v>
      </c>
      <c r="AS953" s="5">
        <f t="shared" si="425"/>
        <v>9810.1050048482466</v>
      </c>
      <c r="AT953" s="5">
        <f t="shared" si="426"/>
        <v>311.17489668864096</v>
      </c>
      <c r="AU953" s="5">
        <f t="shared" si="427"/>
        <v>274.53235511994296</v>
      </c>
      <c r="AV953" s="5">
        <f t="shared" si="428"/>
        <v>39.389222358951407</v>
      </c>
      <c r="AW953" s="5">
        <f t="shared" si="429"/>
        <v>36.500356772190052</v>
      </c>
      <c r="AX953" s="5">
        <f t="shared" si="430"/>
        <v>122.88808711186529</v>
      </c>
      <c r="AY953" s="5">
        <f t="shared" si="431"/>
        <v>50.163439695351272</v>
      </c>
    </row>
    <row r="954" spans="1:51" x14ac:dyDescent="0.25">
      <c r="A954" s="2">
        <v>42925</v>
      </c>
      <c r="B954" s="299">
        <v>2017</v>
      </c>
      <c r="C954" s="1" t="s">
        <v>231</v>
      </c>
      <c r="D954" s="3">
        <v>1.5240036151279307E-2</v>
      </c>
      <c r="E954" s="3">
        <v>36.369600694444507</v>
      </c>
      <c r="F954" s="3">
        <v>1.534011328124999</v>
      </c>
      <c r="G954" s="3">
        <v>1.174360677083335</v>
      </c>
      <c r="H954" s="3">
        <v>0.38105690104166595</v>
      </c>
      <c r="I954" s="3">
        <v>0.13300260416666695</v>
      </c>
      <c r="J954" s="3">
        <v>0.37522638888888921</v>
      </c>
      <c r="K954" s="3">
        <v>0.10010777243589747</v>
      </c>
      <c r="L954" s="3">
        <f t="shared" si="407"/>
        <v>0.26679299590930705</v>
      </c>
      <c r="M954" s="4">
        <f t="shared" si="408"/>
        <v>1.3560732751458795</v>
      </c>
      <c r="N954" s="4">
        <f t="shared" si="409"/>
        <v>5.719699216161879E-2</v>
      </c>
      <c r="O954" s="4">
        <f t="shared" si="410"/>
        <v>4.378709414365909E-2</v>
      </c>
      <c r="P954" s="4">
        <f t="shared" si="411"/>
        <v>1.4208049303423998E-2</v>
      </c>
      <c r="Q954" s="4">
        <f t="shared" si="412"/>
        <v>4.9591217277998164E-3</v>
      </c>
      <c r="R954" s="4">
        <f t="shared" si="413"/>
        <v>1.399065341345478E-2</v>
      </c>
      <c r="S954" s="4">
        <f t="shared" si="414"/>
        <v>3.7326083389043739E-3</v>
      </c>
      <c r="T954" s="5">
        <f t="shared" si="433"/>
        <v>15780.709545714082</v>
      </c>
      <c r="U954" s="5">
        <f t="shared" si="433"/>
        <v>417.01526330636705</v>
      </c>
      <c r="V954" s="5">
        <f t="shared" si="433"/>
        <v>341.0737714589676</v>
      </c>
      <c r="W954" s="5">
        <f t="shared" si="433"/>
        <v>73.088403152080176</v>
      </c>
      <c r="X954" s="5">
        <f t="shared" si="433"/>
        <v>41.743399863685809</v>
      </c>
      <c r="Y954" s="5">
        <f t="shared" si="433"/>
        <v>131.83011964772803</v>
      </c>
      <c r="Z954" s="5">
        <f t="shared" si="432"/>
        <v>55.455112230705893</v>
      </c>
      <c r="AA954" s="4">
        <v>1.9688150000000015E-2</v>
      </c>
      <c r="AB954" s="4">
        <f t="shared" si="415"/>
        <v>1.9688150000000015E-2</v>
      </c>
      <c r="AC954" s="3">
        <f t="shared" si="416"/>
        <v>48.16854594721228</v>
      </c>
      <c r="AD954" s="4">
        <v>29.041666666666632</v>
      </c>
      <c r="AE954" s="4">
        <v>1.3616307002314818</v>
      </c>
      <c r="AF954" s="4">
        <v>1.2896479918981509</v>
      </c>
      <c r="AG954" s="4">
        <v>7.1678020833333272E-2</v>
      </c>
      <c r="AH954" s="4">
        <v>0.19772447916666661</v>
      </c>
      <c r="AI954" s="4">
        <v>0.68157369791666789</v>
      </c>
      <c r="AJ954" s="4">
        <v>0.19279716435185226</v>
      </c>
      <c r="AK954" s="3">
        <f t="shared" si="417"/>
        <v>0.28287060510281675</v>
      </c>
      <c r="AL954" s="4">
        <f t="shared" si="418"/>
        <v>1.3988948552169549</v>
      </c>
      <c r="AM954" s="4">
        <f t="shared" si="419"/>
        <v>6.5587770947234975E-2</v>
      </c>
      <c r="AN954" s="4">
        <f t="shared" si="420"/>
        <v>6.2120468553476138E-2</v>
      </c>
      <c r="AO954" s="4">
        <f t="shared" si="421"/>
        <v>3.4526260399156531E-3</v>
      </c>
      <c r="AP954" s="4">
        <f t="shared" si="422"/>
        <v>9.5241006596281982E-3</v>
      </c>
      <c r="AQ954" s="4">
        <f t="shared" si="423"/>
        <v>3.28304139845104E-2</v>
      </c>
      <c r="AR954" s="4">
        <f t="shared" si="424"/>
        <v>9.2867590695744334E-3</v>
      </c>
      <c r="AS954" s="5">
        <f t="shared" si="425"/>
        <v>9811.5038997034644</v>
      </c>
      <c r="AT954" s="5">
        <f t="shared" si="426"/>
        <v>311.24048445958817</v>
      </c>
      <c r="AU954" s="5">
        <f t="shared" si="427"/>
        <v>274.59447558849644</v>
      </c>
      <c r="AV954" s="5">
        <f t="shared" si="428"/>
        <v>39.392674984991324</v>
      </c>
      <c r="AW954" s="5">
        <f t="shared" si="429"/>
        <v>36.509880872849678</v>
      </c>
      <c r="AX954" s="5">
        <f t="shared" si="430"/>
        <v>122.9209175258498</v>
      </c>
      <c r="AY954" s="5">
        <f t="shared" si="431"/>
        <v>50.172726454420847</v>
      </c>
    </row>
    <row r="955" spans="1:51" x14ac:dyDescent="0.25">
      <c r="A955" s="2">
        <v>42926</v>
      </c>
      <c r="B955" s="299">
        <v>2017</v>
      </c>
      <c r="C955" s="1" t="s">
        <v>232</v>
      </c>
      <c r="D955" s="3">
        <v>0</v>
      </c>
      <c r="E955" s="3">
        <v>23.962500000000045</v>
      </c>
      <c r="F955" s="3">
        <v>1.4882857142857133</v>
      </c>
      <c r="G955" s="3">
        <v>1.1028785714285727</v>
      </c>
      <c r="H955" s="3">
        <v>0.41476428571428486</v>
      </c>
      <c r="I955" s="3">
        <v>0.10435714285714308</v>
      </c>
      <c r="J955" s="3">
        <v>0.33777142857142883</v>
      </c>
      <c r="K955" s="3">
        <v>9.5969230769230751E-2</v>
      </c>
      <c r="L955" s="3">
        <f t="shared" si="407"/>
        <v>0.28412477388961882</v>
      </c>
      <c r="M955" s="4">
        <f t="shared" si="408"/>
        <v>0</v>
      </c>
      <c r="N955" s="4">
        <f t="shared" si="409"/>
        <v>0</v>
      </c>
      <c r="O955" s="4">
        <f t="shared" si="410"/>
        <v>0</v>
      </c>
      <c r="P955" s="4">
        <f t="shared" si="411"/>
        <v>0</v>
      </c>
      <c r="Q955" s="4">
        <f t="shared" si="412"/>
        <v>0</v>
      </c>
      <c r="R955" s="4">
        <f t="shared" si="413"/>
        <v>0</v>
      </c>
      <c r="S955" s="4">
        <f t="shared" si="414"/>
        <v>0</v>
      </c>
      <c r="T955" s="5">
        <f t="shared" si="433"/>
        <v>15780.709545714082</v>
      </c>
      <c r="U955" s="5">
        <f t="shared" si="433"/>
        <v>417.01526330636705</v>
      </c>
      <c r="V955" s="5">
        <f t="shared" si="433"/>
        <v>341.0737714589676</v>
      </c>
      <c r="W955" s="5">
        <f t="shared" si="433"/>
        <v>73.088403152080176</v>
      </c>
      <c r="X955" s="5">
        <f t="shared" si="433"/>
        <v>41.743399863685809</v>
      </c>
      <c r="Y955" s="5">
        <f t="shared" si="433"/>
        <v>131.83011964772803</v>
      </c>
      <c r="Z955" s="5">
        <f t="shared" si="432"/>
        <v>55.455112230705893</v>
      </c>
      <c r="AA955" s="4">
        <v>4.0662833333333379E-3</v>
      </c>
      <c r="AB955" s="4">
        <f t="shared" si="415"/>
        <v>4.0662833333333379E-3</v>
      </c>
      <c r="AC955" s="3">
        <f t="shared" si="416"/>
        <v>9.9484692861467554</v>
      </c>
      <c r="AD955" s="4">
        <v>28.134999999999977</v>
      </c>
      <c r="AE955" s="4">
        <v>1.4221475520833333</v>
      </c>
      <c r="AF955" s="4">
        <v>1.3554781770833368</v>
      </c>
      <c r="AG955" s="4">
        <v>6.6514687499999961E-2</v>
      </c>
      <c r="AH955" s="4">
        <v>0.22296781249999989</v>
      </c>
      <c r="AI955" s="4">
        <v>0.75692203125000146</v>
      </c>
      <c r="AJ955" s="4">
        <v>0.17736197916666699</v>
      </c>
      <c r="AK955" s="3">
        <f t="shared" si="417"/>
        <v>0.23432001163153704</v>
      </c>
      <c r="AL955" s="4">
        <f t="shared" si="418"/>
        <v>0.27990018336573869</v>
      </c>
      <c r="AM955" s="4">
        <f t="shared" si="419"/>
        <v>1.4148191242269835E-2</v>
      </c>
      <c r="AN955" s="4">
        <f t="shared" si="420"/>
        <v>1.348493301275577E-2</v>
      </c>
      <c r="AO955" s="4">
        <f t="shared" si="421"/>
        <v>6.6171932567139909E-4</v>
      </c>
      <c r="AP955" s="4">
        <f t="shared" si="422"/>
        <v>2.2181884344555773E-3</v>
      </c>
      <c r="AQ955" s="4">
        <f t="shared" si="423"/>
        <v>7.5302155798984537E-3</v>
      </c>
      <c r="AR955" s="4">
        <f t="shared" si="424"/>
        <v>1.7644802022697872E-3</v>
      </c>
      <c r="AS955" s="5">
        <f t="shared" si="425"/>
        <v>9811.7837998868308</v>
      </c>
      <c r="AT955" s="5">
        <f t="shared" si="426"/>
        <v>311.25463265083044</v>
      </c>
      <c r="AU955" s="5">
        <f t="shared" si="427"/>
        <v>274.6079605215092</v>
      </c>
      <c r="AV955" s="5">
        <f t="shared" si="428"/>
        <v>39.393336704316994</v>
      </c>
      <c r="AW955" s="5">
        <f t="shared" si="429"/>
        <v>36.512099061284133</v>
      </c>
      <c r="AX955" s="5">
        <f t="shared" si="430"/>
        <v>122.92844774142971</v>
      </c>
      <c r="AY955" s="5">
        <f t="shared" si="431"/>
        <v>50.174490934623115</v>
      </c>
    </row>
    <row r="956" spans="1:51" x14ac:dyDescent="0.25">
      <c r="A956" s="2">
        <v>42927</v>
      </c>
      <c r="B956" s="299">
        <v>2017</v>
      </c>
      <c r="C956" s="1" t="s">
        <v>233</v>
      </c>
      <c r="D956" s="3">
        <v>0</v>
      </c>
      <c r="E956" s="3">
        <v>23.962500000000045</v>
      </c>
      <c r="F956" s="3">
        <v>1.4882857142857133</v>
      </c>
      <c r="G956" s="3">
        <v>1.1028785714285727</v>
      </c>
      <c r="H956" s="3">
        <v>0.41476428571428486</v>
      </c>
      <c r="I956" s="3">
        <v>0.10435714285714308</v>
      </c>
      <c r="J956" s="3">
        <v>0.33777142857142883</v>
      </c>
      <c r="K956" s="3">
        <v>9.5969230769230751E-2</v>
      </c>
      <c r="L956" s="3">
        <f t="shared" si="407"/>
        <v>0.28412477388961882</v>
      </c>
      <c r="M956" s="4">
        <f t="shared" si="408"/>
        <v>0</v>
      </c>
      <c r="N956" s="4">
        <f t="shared" si="409"/>
        <v>0</v>
      </c>
      <c r="O956" s="4">
        <f t="shared" si="410"/>
        <v>0</v>
      </c>
      <c r="P956" s="4">
        <f t="shared" si="411"/>
        <v>0</v>
      </c>
      <c r="Q956" s="4">
        <f t="shared" si="412"/>
        <v>0</v>
      </c>
      <c r="R956" s="4">
        <f t="shared" si="413"/>
        <v>0</v>
      </c>
      <c r="S956" s="4">
        <f t="shared" si="414"/>
        <v>0</v>
      </c>
      <c r="T956" s="5">
        <f t="shared" si="433"/>
        <v>15780.709545714082</v>
      </c>
      <c r="U956" s="5">
        <f t="shared" si="433"/>
        <v>417.01526330636705</v>
      </c>
      <c r="V956" s="5">
        <f t="shared" si="433"/>
        <v>341.0737714589676</v>
      </c>
      <c r="W956" s="5">
        <f t="shared" si="433"/>
        <v>73.088403152080176</v>
      </c>
      <c r="X956" s="5">
        <f t="shared" si="433"/>
        <v>41.743399863685809</v>
      </c>
      <c r="Y956" s="5">
        <f t="shared" si="433"/>
        <v>131.83011964772803</v>
      </c>
      <c r="Z956" s="5">
        <f t="shared" si="432"/>
        <v>55.455112230705893</v>
      </c>
      <c r="AA956" s="4">
        <v>-3.5480999999999998E-3</v>
      </c>
      <c r="AB956" s="4">
        <f t="shared" si="415"/>
        <v>0</v>
      </c>
      <c r="AC956" s="3">
        <f t="shared" si="416"/>
        <v>0</v>
      </c>
      <c r="AD956" s="4">
        <v>27.199999999999989</v>
      </c>
      <c r="AE956" s="4">
        <v>1.4845555555555554</v>
      </c>
      <c r="AF956" s="4">
        <v>1.4233655555555595</v>
      </c>
      <c r="AG956" s="4">
        <v>6.1189999999999918E-2</v>
      </c>
      <c r="AH956" s="4">
        <v>0.24899999999999975</v>
      </c>
      <c r="AI956" s="4">
        <v>0.83462500000000128</v>
      </c>
      <c r="AJ956" s="4">
        <v>0.16144444444444475</v>
      </c>
      <c r="AK956" s="3">
        <f t="shared" si="417"/>
        <v>0.19343351139067785</v>
      </c>
      <c r="AL956" s="4">
        <f t="shared" si="418"/>
        <v>0</v>
      </c>
      <c r="AM956" s="4">
        <f t="shared" si="419"/>
        <v>0</v>
      </c>
      <c r="AN956" s="4">
        <f t="shared" si="420"/>
        <v>0</v>
      </c>
      <c r="AO956" s="4">
        <f t="shared" si="421"/>
        <v>0</v>
      </c>
      <c r="AP956" s="4">
        <f t="shared" si="422"/>
        <v>0</v>
      </c>
      <c r="AQ956" s="4">
        <f t="shared" si="423"/>
        <v>0</v>
      </c>
      <c r="AR956" s="4">
        <f t="shared" si="424"/>
        <v>0</v>
      </c>
      <c r="AS956" s="5">
        <f t="shared" si="425"/>
        <v>9811.7837998868308</v>
      </c>
      <c r="AT956" s="5">
        <f t="shared" si="426"/>
        <v>311.25463265083044</v>
      </c>
      <c r="AU956" s="5">
        <f t="shared" si="427"/>
        <v>274.6079605215092</v>
      </c>
      <c r="AV956" s="5">
        <f t="shared" si="428"/>
        <v>39.393336704316994</v>
      </c>
      <c r="AW956" s="5">
        <f t="shared" si="429"/>
        <v>36.512099061284133</v>
      </c>
      <c r="AX956" s="5">
        <f t="shared" si="430"/>
        <v>122.92844774142971</v>
      </c>
      <c r="AY956" s="5">
        <f t="shared" si="431"/>
        <v>50.174490934623115</v>
      </c>
    </row>
    <row r="957" spans="1:51" x14ac:dyDescent="0.25">
      <c r="A957" s="2">
        <v>42928</v>
      </c>
      <c r="B957" s="299">
        <v>2017</v>
      </c>
      <c r="C957" s="1" t="s">
        <v>234</v>
      </c>
      <c r="D957" s="3">
        <v>0</v>
      </c>
      <c r="E957" s="3">
        <v>23.962500000000045</v>
      </c>
      <c r="F957" s="3">
        <v>1.4882857142857133</v>
      </c>
      <c r="G957" s="3">
        <v>1.1028785714285727</v>
      </c>
      <c r="H957" s="3">
        <v>0.41476428571428486</v>
      </c>
      <c r="I957" s="3">
        <v>0.10435714285714308</v>
      </c>
      <c r="J957" s="3">
        <v>0.33777142857142883</v>
      </c>
      <c r="K957" s="3">
        <v>9.5969230769230751E-2</v>
      </c>
      <c r="L957" s="3">
        <f t="shared" si="407"/>
        <v>0.28412477388961882</v>
      </c>
      <c r="M957" s="4">
        <f t="shared" si="408"/>
        <v>0</v>
      </c>
      <c r="N957" s="4">
        <f t="shared" si="409"/>
        <v>0</v>
      </c>
      <c r="O957" s="4">
        <f t="shared" si="410"/>
        <v>0</v>
      </c>
      <c r="P957" s="4">
        <f t="shared" si="411"/>
        <v>0</v>
      </c>
      <c r="Q957" s="4">
        <f t="shared" si="412"/>
        <v>0</v>
      </c>
      <c r="R957" s="4">
        <f t="shared" si="413"/>
        <v>0</v>
      </c>
      <c r="S957" s="4">
        <f t="shared" si="414"/>
        <v>0</v>
      </c>
      <c r="T957" s="5">
        <f t="shared" si="433"/>
        <v>15780.709545714082</v>
      </c>
      <c r="U957" s="5">
        <f t="shared" si="433"/>
        <v>417.01526330636705</v>
      </c>
      <c r="V957" s="5">
        <f t="shared" si="433"/>
        <v>341.0737714589676</v>
      </c>
      <c r="W957" s="5">
        <f t="shared" si="433"/>
        <v>73.088403152080176</v>
      </c>
      <c r="X957" s="5">
        <f t="shared" si="433"/>
        <v>41.743399863685809</v>
      </c>
      <c r="Y957" s="5">
        <f t="shared" si="433"/>
        <v>131.83011964772803</v>
      </c>
      <c r="Z957" s="5">
        <f t="shared" si="432"/>
        <v>55.455112230705893</v>
      </c>
      <c r="AA957" s="4">
        <v>-4.1246500000000014E-3</v>
      </c>
      <c r="AB957" s="4">
        <f t="shared" si="415"/>
        <v>0</v>
      </c>
      <c r="AC957" s="3">
        <f t="shared" si="416"/>
        <v>0</v>
      </c>
      <c r="AD957" s="4">
        <v>27.199999999999989</v>
      </c>
      <c r="AE957" s="4">
        <v>1.4845555555555554</v>
      </c>
      <c r="AF957" s="4">
        <v>1.4233655555555595</v>
      </c>
      <c r="AG957" s="4">
        <v>6.1189999999999918E-2</v>
      </c>
      <c r="AH957" s="4">
        <v>0.24899999999999975</v>
      </c>
      <c r="AI957" s="4">
        <v>0.83462500000000128</v>
      </c>
      <c r="AJ957" s="4">
        <v>0.16144444444444475</v>
      </c>
      <c r="AK957" s="3">
        <f t="shared" si="417"/>
        <v>0.19343351139067785</v>
      </c>
      <c r="AL957" s="4">
        <f t="shared" si="418"/>
        <v>0</v>
      </c>
      <c r="AM957" s="4">
        <f t="shared" si="419"/>
        <v>0</v>
      </c>
      <c r="AN957" s="4">
        <f t="shared" si="420"/>
        <v>0</v>
      </c>
      <c r="AO957" s="4">
        <f t="shared" si="421"/>
        <v>0</v>
      </c>
      <c r="AP957" s="4">
        <f t="shared" si="422"/>
        <v>0</v>
      </c>
      <c r="AQ957" s="4">
        <f t="shared" si="423"/>
        <v>0</v>
      </c>
      <c r="AR957" s="4">
        <f t="shared" si="424"/>
        <v>0</v>
      </c>
      <c r="AS957" s="5">
        <f t="shared" si="425"/>
        <v>9811.7837998868308</v>
      </c>
      <c r="AT957" s="5">
        <f t="shared" si="426"/>
        <v>311.25463265083044</v>
      </c>
      <c r="AU957" s="5">
        <f t="shared" si="427"/>
        <v>274.6079605215092</v>
      </c>
      <c r="AV957" s="5">
        <f t="shared" si="428"/>
        <v>39.393336704316994</v>
      </c>
      <c r="AW957" s="5">
        <f t="shared" si="429"/>
        <v>36.512099061284133</v>
      </c>
      <c r="AX957" s="5">
        <f t="shared" si="430"/>
        <v>122.92844774142971</v>
      </c>
      <c r="AY957" s="5">
        <f t="shared" si="431"/>
        <v>50.174490934623115</v>
      </c>
    </row>
    <row r="958" spans="1:51" x14ac:dyDescent="0.25">
      <c r="A958" s="2">
        <v>42929</v>
      </c>
      <c r="B958" s="299">
        <v>2017</v>
      </c>
      <c r="C958" s="1" t="s">
        <v>235</v>
      </c>
      <c r="D958" s="3">
        <v>3.2425184535084701E-2</v>
      </c>
      <c r="E958" s="3">
        <v>41.618758680555622</v>
      </c>
      <c r="F958" s="3">
        <v>1.5533567801339263</v>
      </c>
      <c r="G958" s="3">
        <v>1.204603106398807</v>
      </c>
      <c r="H958" s="3">
        <v>0.36679608444940465</v>
      </c>
      <c r="I958" s="3">
        <v>0.145121837797619</v>
      </c>
      <c r="J958" s="3">
        <v>0.39107271825396883</v>
      </c>
      <c r="K958" s="3">
        <v>0.10185869391025637</v>
      </c>
      <c r="L958" s="3">
        <f t="shared" si="407"/>
        <v>0.26045972821890306</v>
      </c>
      <c r="M958" s="4">
        <f t="shared" si="408"/>
        <v>3.301643715944377</v>
      </c>
      <c r="N958" s="4">
        <f t="shared" si="409"/>
        <v>0.12322882311588204</v>
      </c>
      <c r="O958" s="4">
        <f t="shared" si="410"/>
        <v>9.5561962983457246E-2</v>
      </c>
      <c r="P958" s="4">
        <f t="shared" si="411"/>
        <v>2.9098176535024237E-2</v>
      </c>
      <c r="Q958" s="4">
        <f t="shared" si="412"/>
        <v>1.1512611596334408E-2</v>
      </c>
      <c r="R958" s="4">
        <f t="shared" si="413"/>
        <v>3.1024057988152963E-2</v>
      </c>
      <c r="S958" s="4">
        <f t="shared" si="414"/>
        <v>8.0805177118418083E-3</v>
      </c>
      <c r="T958" s="5">
        <f t="shared" si="433"/>
        <v>15784.011189430026</v>
      </c>
      <c r="U958" s="5">
        <f t="shared" si="433"/>
        <v>417.13849212948293</v>
      </c>
      <c r="V958" s="5">
        <f t="shared" si="433"/>
        <v>341.16933342195108</v>
      </c>
      <c r="W958" s="5">
        <f t="shared" si="433"/>
        <v>73.117501328615205</v>
      </c>
      <c r="X958" s="5">
        <f t="shared" si="433"/>
        <v>41.754912475282147</v>
      </c>
      <c r="Y958" s="5">
        <f t="shared" si="433"/>
        <v>131.86114370571619</v>
      </c>
      <c r="Z958" s="5">
        <f t="shared" si="432"/>
        <v>55.463192748417733</v>
      </c>
      <c r="AA958" s="4">
        <v>3.4779716666666675E-2</v>
      </c>
      <c r="AB958" s="4">
        <f t="shared" si="415"/>
        <v>3.4779716666666675E-2</v>
      </c>
      <c r="AC958" s="3">
        <f t="shared" si="416"/>
        <v>85.09120360670542</v>
      </c>
      <c r="AD958" s="4">
        <v>28.248333333333377</v>
      </c>
      <c r="AE958" s="4">
        <v>1.4145829456018519</v>
      </c>
      <c r="AF958" s="4">
        <v>1.3472494039351872</v>
      </c>
      <c r="AG958" s="4">
        <v>6.7160104166666526E-2</v>
      </c>
      <c r="AH958" s="4">
        <v>0.21981239583333309</v>
      </c>
      <c r="AI958" s="4">
        <v>0.7475034895833349</v>
      </c>
      <c r="AJ958" s="4">
        <v>0.17929137731481512</v>
      </c>
      <c r="AK958" s="3">
        <f t="shared" si="417"/>
        <v>0.23985356565325699</v>
      </c>
      <c r="AL958" s="4">
        <f t="shared" si="418"/>
        <v>2.403684683216754</v>
      </c>
      <c r="AM958" s="4">
        <f t="shared" si="419"/>
        <v>0.12036856544278027</v>
      </c>
      <c r="AN958" s="4">
        <f t="shared" si="420"/>
        <v>0.11463907333926153</v>
      </c>
      <c r="AO958" s="4">
        <f t="shared" si="421"/>
        <v>5.7147340978933661E-3</v>
      </c>
      <c r="AP958" s="4">
        <f t="shared" si="422"/>
        <v>1.8704101329131868E-2</v>
      </c>
      <c r="AQ958" s="4">
        <f t="shared" si="423"/>
        <v>6.3605971628858352E-2</v>
      </c>
      <c r="AR958" s="4">
        <f t="shared" si="424"/>
        <v>1.5256119092021578E-2</v>
      </c>
      <c r="AS958" s="5">
        <f t="shared" si="425"/>
        <v>9814.1874845700477</v>
      </c>
      <c r="AT958" s="5">
        <f t="shared" si="426"/>
        <v>311.37500121627323</v>
      </c>
      <c r="AU958" s="5">
        <f t="shared" si="427"/>
        <v>274.72259959484848</v>
      </c>
      <c r="AV958" s="5">
        <f t="shared" si="428"/>
        <v>39.399051438414887</v>
      </c>
      <c r="AW958" s="5">
        <f t="shared" si="429"/>
        <v>36.530803162613267</v>
      </c>
      <c r="AX958" s="5">
        <f t="shared" si="430"/>
        <v>122.99205371305857</v>
      </c>
      <c r="AY958" s="5">
        <f t="shared" si="431"/>
        <v>50.189747053715138</v>
      </c>
    </row>
    <row r="959" spans="1:51" x14ac:dyDescent="0.25">
      <c r="A959" s="2">
        <v>42930</v>
      </c>
      <c r="B959" s="299">
        <v>2017</v>
      </c>
      <c r="C959" s="1" t="s">
        <v>236</v>
      </c>
      <c r="D959" s="3">
        <v>0.40483956740164156</v>
      </c>
      <c r="E959" s="3">
        <v>59.471666666666664</v>
      </c>
      <c r="F959" s="3">
        <v>2.5311398437500041</v>
      </c>
      <c r="G959" s="3">
        <v>2.2183515625000028</v>
      </c>
      <c r="H959" s="3">
        <v>0.31278828124999969</v>
      </c>
      <c r="I959" s="3">
        <v>7.0015624999999845E-2</v>
      </c>
      <c r="J959" s="3">
        <v>0.49000833333333293</v>
      </c>
      <c r="K959" s="3">
        <v>0.22653124999999982</v>
      </c>
      <c r="L959" s="3">
        <f t="shared" si="407"/>
        <v>0.46230081121069372</v>
      </c>
      <c r="M959" s="4">
        <f t="shared" si="408"/>
        <v>58.904936037974252</v>
      </c>
      <c r="N959" s="4">
        <f t="shared" si="409"/>
        <v>2.5070195431874365</v>
      </c>
      <c r="O959" s="4">
        <f t="shared" si="410"/>
        <v>2.1972119535712173</v>
      </c>
      <c r="P959" s="4">
        <f t="shared" si="411"/>
        <v>0.30980758961621724</v>
      </c>
      <c r="Q959" s="4">
        <f t="shared" si="412"/>
        <v>6.9348416539255928E-2</v>
      </c>
      <c r="R959" s="4">
        <f t="shared" si="413"/>
        <v>0.48533883697684072</v>
      </c>
      <c r="S959" s="4">
        <f t="shared" si="414"/>
        <v>0.22437253804644808</v>
      </c>
      <c r="T959" s="5">
        <f t="shared" si="433"/>
        <v>15842.916125468</v>
      </c>
      <c r="U959" s="5">
        <f t="shared" si="433"/>
        <v>419.64551167267035</v>
      </c>
      <c r="V959" s="5">
        <f t="shared" si="433"/>
        <v>343.36654537552232</v>
      </c>
      <c r="W959" s="5">
        <f t="shared" si="433"/>
        <v>73.427308918231418</v>
      </c>
      <c r="X959" s="5">
        <f t="shared" si="433"/>
        <v>41.824260891821403</v>
      </c>
      <c r="Y959" s="5">
        <f t="shared" si="433"/>
        <v>132.34648254269302</v>
      </c>
      <c r="Z959" s="5">
        <f t="shared" si="432"/>
        <v>55.687565286464178</v>
      </c>
      <c r="AA959" s="4">
        <v>0.24909279999999998</v>
      </c>
      <c r="AB959" s="4">
        <f t="shared" si="415"/>
        <v>0.24909279999999998</v>
      </c>
      <c r="AC959" s="3">
        <f t="shared" si="416"/>
        <v>609.42434824601344</v>
      </c>
      <c r="AD959" s="4">
        <v>50.640000000000008</v>
      </c>
      <c r="AE959" s="4">
        <v>1.8301006249999963</v>
      </c>
      <c r="AF959" s="4">
        <v>1.7544843750000021</v>
      </c>
      <c r="AG959" s="4">
        <v>7.5560000000000085E-2</v>
      </c>
      <c r="AH959" s="4">
        <v>6.5408749999999835E-2</v>
      </c>
      <c r="AI959" s="4">
        <v>0.52144750000000029</v>
      </c>
      <c r="AJ959" s="4">
        <v>0.25171874999999944</v>
      </c>
      <c r="AK959" s="3">
        <f t="shared" si="417"/>
        <v>0.48273076388322755</v>
      </c>
      <c r="AL959" s="4">
        <f t="shared" si="418"/>
        <v>30.861248995178119</v>
      </c>
      <c r="AM959" s="4">
        <f t="shared" si="419"/>
        <v>1.1153078806152443</v>
      </c>
      <c r="AN959" s="4">
        <f t="shared" si="420"/>
        <v>1.0692254967421901</v>
      </c>
      <c r="AO959" s="4">
        <f t="shared" si="421"/>
        <v>4.6048103753468822E-2</v>
      </c>
      <c r="AP959" s="4">
        <f t="shared" si="422"/>
        <v>3.9861684838336325E-2</v>
      </c>
      <c r="AQ959" s="4">
        <f t="shared" si="423"/>
        <v>0.31778280283201321</v>
      </c>
      <c r="AR959" s="4">
        <f t="shared" si="424"/>
        <v>0.15340353516005084</v>
      </c>
      <c r="AS959" s="5">
        <f t="shared" si="425"/>
        <v>9845.0487335652251</v>
      </c>
      <c r="AT959" s="5">
        <f t="shared" si="426"/>
        <v>312.4903090968885</v>
      </c>
      <c r="AU959" s="5">
        <f t="shared" si="427"/>
        <v>275.79182509159068</v>
      </c>
      <c r="AV959" s="5">
        <f t="shared" si="428"/>
        <v>39.445099542168357</v>
      </c>
      <c r="AW959" s="5">
        <f t="shared" si="429"/>
        <v>36.570664847451603</v>
      </c>
      <c r="AX959" s="5">
        <f t="shared" si="430"/>
        <v>123.30983651589058</v>
      </c>
      <c r="AY959" s="5">
        <f t="shared" si="431"/>
        <v>50.34315058887519</v>
      </c>
    </row>
    <row r="960" spans="1:51" x14ac:dyDescent="0.25">
      <c r="A960" s="2">
        <v>42931</v>
      </c>
      <c r="B960" s="299">
        <v>2017</v>
      </c>
      <c r="C960" s="1" t="s">
        <v>237</v>
      </c>
      <c r="D960" s="3">
        <v>7.7627672963013011E-2</v>
      </c>
      <c r="E960" s="3">
        <v>57.999999999999993</v>
      </c>
      <c r="F960" s="3">
        <v>2.6560000000000041</v>
      </c>
      <c r="G960" s="3">
        <v>2.340000000000003</v>
      </c>
      <c r="H960" s="3">
        <v>0.31599999999999967</v>
      </c>
      <c r="I960" s="3">
        <v>4.9999999999999906E-2</v>
      </c>
      <c r="J960" s="3">
        <v>0.4919999999999996</v>
      </c>
      <c r="K960" s="3">
        <v>0.24299999999999969</v>
      </c>
      <c r="L960" s="3">
        <f t="shared" si="407"/>
        <v>0.49390243902439002</v>
      </c>
      <c r="M960" s="4">
        <f t="shared" si="408"/>
        <v>11.015473960217459</v>
      </c>
      <c r="N960" s="4">
        <f t="shared" si="409"/>
        <v>0.50443273859202797</v>
      </c>
      <c r="O960" s="4">
        <f t="shared" si="410"/>
        <v>0.44441739770532568</v>
      </c>
      <c r="P960" s="4">
        <f t="shared" si="411"/>
        <v>6.0015340886701962E-2</v>
      </c>
      <c r="Q960" s="4">
        <f t="shared" si="412"/>
        <v>9.4960982415667593E-3</v>
      </c>
      <c r="R960" s="4">
        <f t="shared" si="413"/>
        <v>9.344160669701701E-2</v>
      </c>
      <c r="S960" s="4">
        <f t="shared" si="414"/>
        <v>4.6151037454014478E-2</v>
      </c>
      <c r="T960" s="5">
        <f t="shared" si="433"/>
        <v>15853.931599428217</v>
      </c>
      <c r="U960" s="5">
        <f t="shared" si="433"/>
        <v>420.14994441126237</v>
      </c>
      <c r="V960" s="5">
        <f t="shared" si="433"/>
        <v>343.81096277322763</v>
      </c>
      <c r="W960" s="5">
        <f t="shared" si="433"/>
        <v>73.487324259118125</v>
      </c>
      <c r="X960" s="5">
        <f t="shared" si="433"/>
        <v>41.833756990062973</v>
      </c>
      <c r="Y960" s="5">
        <f t="shared" si="433"/>
        <v>132.43992414939004</v>
      </c>
      <c r="Z960" s="5">
        <f t="shared" si="432"/>
        <v>55.733716323918195</v>
      </c>
      <c r="AA960" s="4">
        <v>7.2199999999999973E-2</v>
      </c>
      <c r="AB960" s="4">
        <f t="shared" si="415"/>
        <v>7.2199999999999973E-2</v>
      </c>
      <c r="AC960" s="3">
        <f t="shared" si="416"/>
        <v>176.64275299551878</v>
      </c>
      <c r="AD960" s="4">
        <v>53.600000000000023</v>
      </c>
      <c r="AE960" s="4">
        <v>1.9053999999999958</v>
      </c>
      <c r="AF960" s="4">
        <v>1.8300000000000025</v>
      </c>
      <c r="AG960" s="4">
        <v>7.5400000000000092E-2</v>
      </c>
      <c r="AH960" s="4">
        <v>4.9999999999999906E-2</v>
      </c>
      <c r="AI960" s="4">
        <v>0.50900000000000023</v>
      </c>
      <c r="AJ960" s="4">
        <v>0.2579999999999994</v>
      </c>
      <c r="AK960" s="3">
        <f t="shared" si="417"/>
        <v>0.50687622789783748</v>
      </c>
      <c r="AL960" s="4">
        <f t="shared" si="418"/>
        <v>9.4680515605598075</v>
      </c>
      <c r="AM960" s="4">
        <f t="shared" si="419"/>
        <v>0.33657510155766068</v>
      </c>
      <c r="AN960" s="4">
        <f t="shared" si="420"/>
        <v>0.32325623798179975</v>
      </c>
      <c r="AO960" s="4">
        <f t="shared" si="421"/>
        <v>1.3318863575862129E-2</v>
      </c>
      <c r="AP960" s="4">
        <f t="shared" si="422"/>
        <v>8.8321376497759192E-3</v>
      </c>
      <c r="AQ960" s="4">
        <f t="shared" si="423"/>
        <v>8.9911161274719084E-2</v>
      </c>
      <c r="AR960" s="4">
        <f t="shared" si="424"/>
        <v>4.5573830272843729E-2</v>
      </c>
      <c r="AS960" s="5">
        <f t="shared" si="425"/>
        <v>9854.5167851257847</v>
      </c>
      <c r="AT960" s="5">
        <f t="shared" si="426"/>
        <v>312.82688419844618</v>
      </c>
      <c r="AU960" s="5">
        <f t="shared" si="427"/>
        <v>276.11508132957249</v>
      </c>
      <c r="AV960" s="5">
        <f t="shared" si="428"/>
        <v>39.458418405744219</v>
      </c>
      <c r="AW960" s="5">
        <f t="shared" si="429"/>
        <v>36.579496985101379</v>
      </c>
      <c r="AX960" s="5">
        <f t="shared" si="430"/>
        <v>123.39974767716529</v>
      </c>
      <c r="AY960" s="5">
        <f t="shared" si="431"/>
        <v>50.388724419148033</v>
      </c>
    </row>
    <row r="961" spans="1:51" x14ac:dyDescent="0.25">
      <c r="A961" s="2">
        <v>42932</v>
      </c>
      <c r="B961" s="299">
        <v>2017</v>
      </c>
      <c r="C961" s="1" t="s">
        <v>238</v>
      </c>
      <c r="D961" s="3">
        <v>2.4781900412049297E-2</v>
      </c>
      <c r="E961" s="3">
        <v>43.487465277777829</v>
      </c>
      <c r="F961" s="3">
        <v>1.6905276785714289</v>
      </c>
      <c r="G961" s="3">
        <v>1.3454967261904784</v>
      </c>
      <c r="H961" s="3">
        <v>0.36093273809523757</v>
      </c>
      <c r="I961" s="3">
        <v>0.13281845238095255</v>
      </c>
      <c r="J961" s="3">
        <v>0.40314841269841306</v>
      </c>
      <c r="K961" s="3">
        <v>0.1194416666666669</v>
      </c>
      <c r="L961" s="3">
        <f t="shared" si="407"/>
        <v>0.29627219878456701</v>
      </c>
      <c r="M961" s="4">
        <f t="shared" si="408"/>
        <v>2.6366794202108701</v>
      </c>
      <c r="N961" s="4">
        <f t="shared" si="409"/>
        <v>0.10249803043048067</v>
      </c>
      <c r="O961" s="4">
        <f t="shared" si="410"/>
        <v>8.1578530853587974E-2</v>
      </c>
      <c r="P961" s="4">
        <f t="shared" si="411"/>
        <v>2.1883637423733102E-2</v>
      </c>
      <c r="Q961" s="4">
        <f t="shared" si="412"/>
        <v>8.0528878328548544E-3</v>
      </c>
      <c r="R961" s="4">
        <f t="shared" si="413"/>
        <v>2.4443207169302768E-2</v>
      </c>
      <c r="S961" s="4">
        <f t="shared" si="414"/>
        <v>7.2418427333960237E-3</v>
      </c>
      <c r="T961" s="5">
        <f t="shared" si="433"/>
        <v>15856.568278848428</v>
      </c>
      <c r="U961" s="5">
        <f t="shared" si="433"/>
        <v>420.25244244169284</v>
      </c>
      <c r="V961" s="5">
        <f t="shared" si="433"/>
        <v>343.89254130408119</v>
      </c>
      <c r="W961" s="5">
        <f t="shared" si="433"/>
        <v>73.509207896541852</v>
      </c>
      <c r="X961" s="5">
        <f t="shared" si="433"/>
        <v>41.841809877895827</v>
      </c>
      <c r="Y961" s="5">
        <f t="shared" si="433"/>
        <v>132.46436735655934</v>
      </c>
      <c r="Z961" s="5">
        <f t="shared" si="432"/>
        <v>55.740958166651588</v>
      </c>
      <c r="AA961" s="4">
        <v>1.9134400000000006E-2</v>
      </c>
      <c r="AB961" s="4">
        <f t="shared" si="415"/>
        <v>1.9134400000000006E-2</v>
      </c>
      <c r="AC961" s="3">
        <f t="shared" si="416"/>
        <v>46.813754749549261</v>
      </c>
      <c r="AD961" s="4">
        <v>32.313333333333325</v>
      </c>
      <c r="AE961" s="4">
        <v>1.4161274074074066</v>
      </c>
      <c r="AF961" s="4">
        <v>1.342534490740743</v>
      </c>
      <c r="AG961" s="4">
        <v>7.3292916666666583E-2</v>
      </c>
      <c r="AH961" s="4">
        <v>0.17363833333333342</v>
      </c>
      <c r="AI961" s="4">
        <v>0.64322520833333463</v>
      </c>
      <c r="AJ961" s="4">
        <v>0.20438425925925971</v>
      </c>
      <c r="AK961" s="3">
        <f t="shared" si="417"/>
        <v>0.31774914386337749</v>
      </c>
      <c r="AL961" s="4">
        <f t="shared" si="418"/>
        <v>1.5127084618071012</v>
      </c>
      <c r="AM961" s="4">
        <f t="shared" si="419"/>
        <v>6.6294241144485358E-2</v>
      </c>
      <c r="AN961" s="4">
        <f t="shared" si="420"/>
        <v>6.2849080392348156E-2</v>
      </c>
      <c r="AO961" s="4">
        <f t="shared" si="421"/>
        <v>3.4311166257124802E-3</v>
      </c>
      <c r="AP961" s="4">
        <f t="shared" si="422"/>
        <v>8.128662351787155E-3</v>
      </c>
      <c r="AQ961" s="4">
        <f t="shared" si="423"/>
        <v>3.0111787151644451E-2</v>
      </c>
      <c r="AR961" s="4">
        <f t="shared" si="424"/>
        <v>9.567994587631275E-3</v>
      </c>
      <c r="AS961" s="5">
        <f t="shared" si="425"/>
        <v>9856.0294935875918</v>
      </c>
      <c r="AT961" s="5">
        <f t="shared" si="426"/>
        <v>312.89317843959066</v>
      </c>
      <c r="AU961" s="5">
        <f t="shared" si="427"/>
        <v>276.17793040996486</v>
      </c>
      <c r="AV961" s="5">
        <f t="shared" si="428"/>
        <v>39.461849522369931</v>
      </c>
      <c r="AW961" s="5">
        <f t="shared" si="429"/>
        <v>36.587625647453166</v>
      </c>
      <c r="AX961" s="5">
        <f t="shared" si="430"/>
        <v>123.42985946431693</v>
      </c>
      <c r="AY961" s="5">
        <f t="shared" si="431"/>
        <v>50.398292413735668</v>
      </c>
    </row>
    <row r="962" spans="1:51" x14ac:dyDescent="0.25">
      <c r="A962" s="2">
        <v>42933</v>
      </c>
      <c r="B962" s="299">
        <v>2017</v>
      </c>
      <c r="C962" s="1" t="s">
        <v>239</v>
      </c>
      <c r="D962" s="3">
        <v>0</v>
      </c>
      <c r="E962" s="3">
        <v>23.962500000000045</v>
      </c>
      <c r="F962" s="3">
        <v>1.4882857142857133</v>
      </c>
      <c r="G962" s="3">
        <v>1.1028785714285727</v>
      </c>
      <c r="H962" s="3">
        <v>0.41476428571428486</v>
      </c>
      <c r="I962" s="3">
        <v>0.10435714285714308</v>
      </c>
      <c r="J962" s="3">
        <v>0.33777142857142883</v>
      </c>
      <c r="K962" s="3">
        <v>9.5969230769230751E-2</v>
      </c>
      <c r="L962" s="3">
        <f t="shared" si="407"/>
        <v>0.28412477388961882</v>
      </c>
      <c r="M962" s="4">
        <f t="shared" si="408"/>
        <v>0</v>
      </c>
      <c r="N962" s="4">
        <f t="shared" si="409"/>
        <v>0</v>
      </c>
      <c r="O962" s="4">
        <f t="shared" si="410"/>
        <v>0</v>
      </c>
      <c r="P962" s="4">
        <f t="shared" si="411"/>
        <v>0</v>
      </c>
      <c r="Q962" s="4">
        <f t="shared" si="412"/>
        <v>0</v>
      </c>
      <c r="R962" s="4">
        <f t="shared" si="413"/>
        <v>0</v>
      </c>
      <c r="S962" s="4">
        <f t="shared" si="414"/>
        <v>0</v>
      </c>
      <c r="T962" s="5">
        <f t="shared" si="433"/>
        <v>15856.568278848428</v>
      </c>
      <c r="U962" s="5">
        <f t="shared" si="433"/>
        <v>420.25244244169284</v>
      </c>
      <c r="V962" s="5">
        <f t="shared" si="433"/>
        <v>343.89254130408119</v>
      </c>
      <c r="W962" s="5">
        <f t="shared" si="433"/>
        <v>73.509207896541852</v>
      </c>
      <c r="X962" s="5">
        <f t="shared" si="433"/>
        <v>41.841809877895827</v>
      </c>
      <c r="Y962" s="5">
        <f t="shared" si="433"/>
        <v>132.46436735655934</v>
      </c>
      <c r="Z962" s="5">
        <f t="shared" si="432"/>
        <v>55.740958166651588</v>
      </c>
      <c r="AA962" s="4">
        <v>-3.7087333333333332E-3</v>
      </c>
      <c r="AB962" s="4">
        <f t="shared" si="415"/>
        <v>0</v>
      </c>
      <c r="AC962" s="3">
        <f t="shared" si="416"/>
        <v>0</v>
      </c>
      <c r="AD962" s="4">
        <v>27.199999999999989</v>
      </c>
      <c r="AE962" s="4">
        <v>1.4845555555555554</v>
      </c>
      <c r="AF962" s="4">
        <v>1.4233655555555595</v>
      </c>
      <c r="AG962" s="4">
        <v>6.1189999999999918E-2</v>
      </c>
      <c r="AH962" s="4">
        <v>0.24899999999999975</v>
      </c>
      <c r="AI962" s="4">
        <v>0.83462500000000128</v>
      </c>
      <c r="AJ962" s="4">
        <v>0.16144444444444475</v>
      </c>
      <c r="AK962" s="3">
        <f t="shared" si="417"/>
        <v>0.19343351139067785</v>
      </c>
      <c r="AL962" s="4">
        <f t="shared" si="418"/>
        <v>0</v>
      </c>
      <c r="AM962" s="4">
        <f t="shared" si="419"/>
        <v>0</v>
      </c>
      <c r="AN962" s="4">
        <f t="shared" si="420"/>
        <v>0</v>
      </c>
      <c r="AO962" s="4">
        <f t="shared" si="421"/>
        <v>0</v>
      </c>
      <c r="AP962" s="4">
        <f t="shared" si="422"/>
        <v>0</v>
      </c>
      <c r="AQ962" s="4">
        <f t="shared" si="423"/>
        <v>0</v>
      </c>
      <c r="AR962" s="4">
        <f t="shared" si="424"/>
        <v>0</v>
      </c>
      <c r="AS962" s="5">
        <f t="shared" si="425"/>
        <v>9856.0294935875918</v>
      </c>
      <c r="AT962" s="5">
        <f t="shared" si="426"/>
        <v>312.89317843959066</v>
      </c>
      <c r="AU962" s="5">
        <f t="shared" si="427"/>
        <v>276.17793040996486</v>
      </c>
      <c r="AV962" s="5">
        <f t="shared" si="428"/>
        <v>39.461849522369931</v>
      </c>
      <c r="AW962" s="5">
        <f t="shared" si="429"/>
        <v>36.587625647453166</v>
      </c>
      <c r="AX962" s="5">
        <f t="shared" si="430"/>
        <v>123.42985946431693</v>
      </c>
      <c r="AY962" s="5">
        <f t="shared" si="431"/>
        <v>50.398292413735668</v>
      </c>
    </row>
    <row r="963" spans="1:51" x14ac:dyDescent="0.25">
      <c r="A963" s="2">
        <v>42934</v>
      </c>
      <c r="B963" s="299">
        <v>2017</v>
      </c>
      <c r="C963" s="1" t="s">
        <v>240</v>
      </c>
      <c r="D963" s="3">
        <v>0</v>
      </c>
      <c r="E963" s="3">
        <v>23.962500000000045</v>
      </c>
      <c r="F963" s="3">
        <v>1.4882857142857133</v>
      </c>
      <c r="G963" s="3">
        <v>1.1028785714285727</v>
      </c>
      <c r="H963" s="3">
        <v>0.41476428571428486</v>
      </c>
      <c r="I963" s="3">
        <v>0.10435714285714308</v>
      </c>
      <c r="J963" s="3">
        <v>0.33777142857142883</v>
      </c>
      <c r="K963" s="3">
        <v>9.5969230769230751E-2</v>
      </c>
      <c r="L963" s="3">
        <f t="shared" si="407"/>
        <v>0.28412477388961882</v>
      </c>
      <c r="M963" s="4">
        <f t="shared" si="408"/>
        <v>0</v>
      </c>
      <c r="N963" s="4">
        <f t="shared" si="409"/>
        <v>0</v>
      </c>
      <c r="O963" s="4">
        <f t="shared" si="410"/>
        <v>0</v>
      </c>
      <c r="P963" s="4">
        <f t="shared" si="411"/>
        <v>0</v>
      </c>
      <c r="Q963" s="4">
        <f t="shared" si="412"/>
        <v>0</v>
      </c>
      <c r="R963" s="4">
        <f t="shared" si="413"/>
        <v>0</v>
      </c>
      <c r="S963" s="4">
        <f t="shared" si="414"/>
        <v>0</v>
      </c>
      <c r="T963" s="5">
        <f t="shared" si="433"/>
        <v>15856.568278848428</v>
      </c>
      <c r="U963" s="5">
        <f t="shared" si="433"/>
        <v>420.25244244169284</v>
      </c>
      <c r="V963" s="5">
        <f t="shared" si="433"/>
        <v>343.89254130408119</v>
      </c>
      <c r="W963" s="5">
        <f t="shared" si="433"/>
        <v>73.509207896541852</v>
      </c>
      <c r="X963" s="5">
        <f t="shared" si="433"/>
        <v>41.841809877895827</v>
      </c>
      <c r="Y963" s="5">
        <f t="shared" si="433"/>
        <v>132.46436735655934</v>
      </c>
      <c r="Z963" s="5">
        <f t="shared" si="432"/>
        <v>55.740958166651588</v>
      </c>
      <c r="AA963" s="4">
        <v>0</v>
      </c>
      <c r="AB963" s="4">
        <f t="shared" si="415"/>
        <v>0</v>
      </c>
      <c r="AC963" s="3">
        <f t="shared" si="416"/>
        <v>0</v>
      </c>
      <c r="AD963" s="4">
        <v>27.199999999999989</v>
      </c>
      <c r="AE963" s="4">
        <v>1.4845555555555554</v>
      </c>
      <c r="AF963" s="4">
        <v>1.4233655555555595</v>
      </c>
      <c r="AG963" s="4">
        <v>6.1189999999999918E-2</v>
      </c>
      <c r="AH963" s="4">
        <v>0.24899999999999975</v>
      </c>
      <c r="AI963" s="4">
        <v>0.83462500000000128</v>
      </c>
      <c r="AJ963" s="4">
        <v>0.16144444444444475</v>
      </c>
      <c r="AK963" s="3">
        <f t="shared" si="417"/>
        <v>0.19343351139067785</v>
      </c>
      <c r="AL963" s="4">
        <f t="shared" si="418"/>
        <v>0</v>
      </c>
      <c r="AM963" s="4">
        <f t="shared" si="419"/>
        <v>0</v>
      </c>
      <c r="AN963" s="4">
        <f t="shared" si="420"/>
        <v>0</v>
      </c>
      <c r="AO963" s="4">
        <f t="shared" si="421"/>
        <v>0</v>
      </c>
      <c r="AP963" s="4">
        <f t="shared" si="422"/>
        <v>0</v>
      </c>
      <c r="AQ963" s="4">
        <f t="shared" si="423"/>
        <v>0</v>
      </c>
      <c r="AR963" s="4">
        <f t="shared" si="424"/>
        <v>0</v>
      </c>
      <c r="AS963" s="5">
        <f t="shared" si="425"/>
        <v>9856.0294935875918</v>
      </c>
      <c r="AT963" s="5">
        <f t="shared" si="426"/>
        <v>312.89317843959066</v>
      </c>
      <c r="AU963" s="5">
        <f t="shared" si="427"/>
        <v>276.17793040996486</v>
      </c>
      <c r="AV963" s="5">
        <f t="shared" si="428"/>
        <v>39.461849522369931</v>
      </c>
      <c r="AW963" s="5">
        <f t="shared" si="429"/>
        <v>36.587625647453166</v>
      </c>
      <c r="AX963" s="5">
        <f t="shared" si="430"/>
        <v>123.42985946431693</v>
      </c>
      <c r="AY963" s="5">
        <f t="shared" si="431"/>
        <v>50.398292413735668</v>
      </c>
    </row>
    <row r="964" spans="1:51" x14ac:dyDescent="0.25">
      <c r="A964" s="2">
        <v>42935</v>
      </c>
      <c r="B964" s="299">
        <v>2017</v>
      </c>
      <c r="C964" s="1" t="s">
        <v>241</v>
      </c>
      <c r="D964" s="3">
        <v>0</v>
      </c>
      <c r="E964" s="3">
        <v>23.962500000000045</v>
      </c>
      <c r="F964" s="3">
        <v>1.4882857142857133</v>
      </c>
      <c r="G964" s="3">
        <v>1.1028785714285727</v>
      </c>
      <c r="H964" s="3">
        <v>0.41476428571428486</v>
      </c>
      <c r="I964" s="3">
        <v>0.10435714285714308</v>
      </c>
      <c r="J964" s="3">
        <v>0.33777142857142883</v>
      </c>
      <c r="K964" s="3">
        <v>9.5969230769230751E-2</v>
      </c>
      <c r="L964" s="3">
        <f t="shared" ref="L964:L1027" si="434">K964/J964</f>
        <v>0.28412477388961882</v>
      </c>
      <c r="M964" s="4">
        <f t="shared" ref="M964:M1027" si="435">$D964*1/35.314667*1000*60*60*24*E964*1/1000*1/1000</f>
        <v>0</v>
      </c>
      <c r="N964" s="4">
        <f t="shared" ref="N964:N1027" si="436">$D964*1/35.314667*1000*60*60*24*F964*1/1000*1/1000</f>
        <v>0</v>
      </c>
      <c r="O964" s="4">
        <f t="shared" ref="O964:O1027" si="437">$D964*1/35.314667*1000*60*60*24*G964*1/1000*1/1000</f>
        <v>0</v>
      </c>
      <c r="P964" s="4">
        <f t="shared" ref="P964:P1027" si="438">$D964*1/35.314667*1000*60*60*24*H964*1/1000*1/1000</f>
        <v>0</v>
      </c>
      <c r="Q964" s="4">
        <f t="shared" ref="Q964:Q1027" si="439">$D964*1/35.314667*1000*60*60*24*I964*1/1000*1/1000</f>
        <v>0</v>
      </c>
      <c r="R964" s="4">
        <f t="shared" ref="R964:R1027" si="440">$D964*1/35.314667*1000*60*60*24*J964*1/1000*1/1000</f>
        <v>0</v>
      </c>
      <c r="S964" s="4">
        <f t="shared" ref="S964:S1027" si="441">$D964*1/35.314667*1000*60*60*24*K964*1/1000*1/1000</f>
        <v>0</v>
      </c>
      <c r="T964" s="5">
        <f t="shared" si="433"/>
        <v>15856.568278848428</v>
      </c>
      <c r="U964" s="5">
        <f t="shared" si="433"/>
        <v>420.25244244169284</v>
      </c>
      <c r="V964" s="5">
        <f t="shared" si="433"/>
        <v>343.89254130408119</v>
      </c>
      <c r="W964" s="5">
        <f t="shared" si="433"/>
        <v>73.509207896541852</v>
      </c>
      <c r="X964" s="5">
        <f t="shared" si="433"/>
        <v>41.841809877895827</v>
      </c>
      <c r="Y964" s="5">
        <f t="shared" si="433"/>
        <v>132.46436735655934</v>
      </c>
      <c r="Z964" s="5">
        <f t="shared" si="432"/>
        <v>55.740958166651588</v>
      </c>
      <c r="AA964" s="4">
        <v>0</v>
      </c>
      <c r="AB964" s="4">
        <f t="shared" ref="AB964:AB1027" si="442">IF(AA964&lt;0,0,AA964)</f>
        <v>0</v>
      </c>
      <c r="AC964" s="3">
        <f t="shared" ref="AC964:AC1027" si="443">$AB964*1/35.314667*60*60*24</f>
        <v>0</v>
      </c>
      <c r="AD964" s="4">
        <v>27.199999999999989</v>
      </c>
      <c r="AE964" s="4">
        <v>1.4845555555555554</v>
      </c>
      <c r="AF964" s="4">
        <v>1.4233655555555595</v>
      </c>
      <c r="AG964" s="4">
        <v>6.1189999999999918E-2</v>
      </c>
      <c r="AH964" s="4">
        <v>0.24899999999999975</v>
      </c>
      <c r="AI964" s="4">
        <v>0.83462500000000128</v>
      </c>
      <c r="AJ964" s="4">
        <v>0.16144444444444475</v>
      </c>
      <c r="AK964" s="3">
        <f t="shared" ref="AK964:AK1027" si="444">AJ964/AI964</f>
        <v>0.19343351139067785</v>
      </c>
      <c r="AL964" s="4">
        <f t="shared" ref="AL964:AL1027" si="445">$AB964*1/35.314667*1000*60*60*24*AD964*1/1000*1/1000</f>
        <v>0</v>
      </c>
      <c r="AM964" s="4">
        <f t="shared" ref="AM964:AM1027" si="446">$AB964*1/35.314667*1000*60*60*24*AE964*1/1000*1/1000</f>
        <v>0</v>
      </c>
      <c r="AN964" s="4">
        <f t="shared" ref="AN964:AN1027" si="447">$AB964*1/35.314667*1000*60*60*24*AF964*1/1000*1/1000</f>
        <v>0</v>
      </c>
      <c r="AO964" s="4">
        <f t="shared" ref="AO964:AO1027" si="448">$AB964*1/35.314667*1000*60*60*24*AG964*1/1000*1/1000</f>
        <v>0</v>
      </c>
      <c r="AP964" s="4">
        <f t="shared" ref="AP964:AP1027" si="449">$AB964*1/35.314667*1000*60*60*24*AH964*1/1000*1/1000</f>
        <v>0</v>
      </c>
      <c r="AQ964" s="4">
        <f t="shared" ref="AQ964:AQ1027" si="450">$AB964*1/35.314667*1000*60*60*24*AI964*1/1000*1/1000</f>
        <v>0</v>
      </c>
      <c r="AR964" s="4">
        <f t="shared" ref="AR964:AR1027" si="451">$AB964*1/35.314667*1000*60*60*24*AJ964*1/1000*1/1000</f>
        <v>0</v>
      </c>
      <c r="AS964" s="5">
        <f t="shared" ref="AS964:AS1027" si="452">AS963+AL964</f>
        <v>9856.0294935875918</v>
      </c>
      <c r="AT964" s="5">
        <f t="shared" ref="AT964:AT1027" si="453">AT963+AM964</f>
        <v>312.89317843959066</v>
      </c>
      <c r="AU964" s="5">
        <f t="shared" ref="AU964:AU1027" si="454">AU963+AN964</f>
        <v>276.17793040996486</v>
      </c>
      <c r="AV964" s="5">
        <f t="shared" ref="AV964:AV1027" si="455">AV963+AO964</f>
        <v>39.461849522369931</v>
      </c>
      <c r="AW964" s="5">
        <f t="shared" ref="AW964:AW1027" si="456">AW963+AP964</f>
        <v>36.587625647453166</v>
      </c>
      <c r="AX964" s="5">
        <f t="shared" ref="AX964:AX1027" si="457">AX963+AQ964</f>
        <v>123.42985946431693</v>
      </c>
      <c r="AY964" s="5">
        <f t="shared" ref="AY964:AY1027" si="458">AY963+AR964</f>
        <v>50.398292413735668</v>
      </c>
    </row>
    <row r="965" spans="1:51" x14ac:dyDescent="0.25">
      <c r="A965" s="2">
        <v>42936</v>
      </c>
      <c r="B965" s="299">
        <v>2017</v>
      </c>
      <c r="C965" s="1" t="s">
        <v>242</v>
      </c>
      <c r="D965" s="3">
        <v>0</v>
      </c>
      <c r="E965" s="3">
        <v>23.962500000000045</v>
      </c>
      <c r="F965" s="3">
        <v>1.4882857142857133</v>
      </c>
      <c r="G965" s="3">
        <v>1.1028785714285727</v>
      </c>
      <c r="H965" s="3">
        <v>0.41476428571428486</v>
      </c>
      <c r="I965" s="3">
        <v>0.10435714285714308</v>
      </c>
      <c r="J965" s="3">
        <v>0.33777142857142883</v>
      </c>
      <c r="K965" s="3">
        <v>9.5969230769230751E-2</v>
      </c>
      <c r="L965" s="3">
        <f t="shared" si="434"/>
        <v>0.28412477388961882</v>
      </c>
      <c r="M965" s="4">
        <f t="shared" si="435"/>
        <v>0</v>
      </c>
      <c r="N965" s="4">
        <f t="shared" si="436"/>
        <v>0</v>
      </c>
      <c r="O965" s="4">
        <f t="shared" si="437"/>
        <v>0</v>
      </c>
      <c r="P965" s="4">
        <f t="shared" si="438"/>
        <v>0</v>
      </c>
      <c r="Q965" s="4">
        <f t="shared" si="439"/>
        <v>0</v>
      </c>
      <c r="R965" s="4">
        <f t="shared" si="440"/>
        <v>0</v>
      </c>
      <c r="S965" s="4">
        <f t="shared" si="441"/>
        <v>0</v>
      </c>
      <c r="T965" s="5">
        <f t="shared" si="433"/>
        <v>15856.568278848428</v>
      </c>
      <c r="U965" s="5">
        <f t="shared" si="433"/>
        <v>420.25244244169284</v>
      </c>
      <c r="V965" s="5">
        <f t="shared" si="433"/>
        <v>343.89254130408119</v>
      </c>
      <c r="W965" s="5">
        <f t="shared" si="433"/>
        <v>73.509207896541852</v>
      </c>
      <c r="X965" s="5">
        <f t="shared" si="433"/>
        <v>41.841809877895827</v>
      </c>
      <c r="Y965" s="5">
        <f t="shared" si="433"/>
        <v>132.46436735655934</v>
      </c>
      <c r="Z965" s="5">
        <f t="shared" si="432"/>
        <v>55.740958166651588</v>
      </c>
      <c r="AA965" s="4">
        <v>0</v>
      </c>
      <c r="AB965" s="4">
        <f t="shared" si="442"/>
        <v>0</v>
      </c>
      <c r="AC965" s="3">
        <f t="shared" si="443"/>
        <v>0</v>
      </c>
      <c r="AD965" s="4">
        <v>27.199999999999989</v>
      </c>
      <c r="AE965" s="4">
        <v>1.4845555555555554</v>
      </c>
      <c r="AF965" s="4">
        <v>1.4233655555555595</v>
      </c>
      <c r="AG965" s="4">
        <v>6.1189999999999918E-2</v>
      </c>
      <c r="AH965" s="4">
        <v>0.24899999999999975</v>
      </c>
      <c r="AI965" s="4">
        <v>0.83462500000000128</v>
      </c>
      <c r="AJ965" s="4">
        <v>0.16144444444444475</v>
      </c>
      <c r="AK965" s="3">
        <f t="shared" si="444"/>
        <v>0.19343351139067785</v>
      </c>
      <c r="AL965" s="4">
        <f t="shared" si="445"/>
        <v>0</v>
      </c>
      <c r="AM965" s="4">
        <f t="shared" si="446"/>
        <v>0</v>
      </c>
      <c r="AN965" s="4">
        <f t="shared" si="447"/>
        <v>0</v>
      </c>
      <c r="AO965" s="4">
        <f t="shared" si="448"/>
        <v>0</v>
      </c>
      <c r="AP965" s="4">
        <f t="shared" si="449"/>
        <v>0</v>
      </c>
      <c r="AQ965" s="4">
        <f t="shared" si="450"/>
        <v>0</v>
      </c>
      <c r="AR965" s="4">
        <f t="shared" si="451"/>
        <v>0</v>
      </c>
      <c r="AS965" s="5">
        <f t="shared" si="452"/>
        <v>9856.0294935875918</v>
      </c>
      <c r="AT965" s="5">
        <f t="shared" si="453"/>
        <v>312.89317843959066</v>
      </c>
      <c r="AU965" s="5">
        <f t="shared" si="454"/>
        <v>276.17793040996486</v>
      </c>
      <c r="AV965" s="5">
        <f t="shared" si="455"/>
        <v>39.461849522369931</v>
      </c>
      <c r="AW965" s="5">
        <f t="shared" si="456"/>
        <v>36.587625647453166</v>
      </c>
      <c r="AX965" s="5">
        <f t="shared" si="457"/>
        <v>123.42985946431693</v>
      </c>
      <c r="AY965" s="5">
        <f t="shared" si="458"/>
        <v>50.398292413735668</v>
      </c>
    </row>
    <row r="966" spans="1:51" x14ac:dyDescent="0.25">
      <c r="A966" s="2">
        <v>42937</v>
      </c>
      <c r="B966" s="299">
        <v>2017</v>
      </c>
      <c r="C966" s="1" t="s">
        <v>243</v>
      </c>
      <c r="D966" s="3">
        <v>0</v>
      </c>
      <c r="E966" s="3">
        <v>23.962500000000045</v>
      </c>
      <c r="F966" s="3">
        <v>1.4882857142857133</v>
      </c>
      <c r="G966" s="3">
        <v>1.1028785714285727</v>
      </c>
      <c r="H966" s="3">
        <v>0.41476428571428486</v>
      </c>
      <c r="I966" s="3">
        <v>0.10435714285714308</v>
      </c>
      <c r="J966" s="3">
        <v>0.33777142857142883</v>
      </c>
      <c r="K966" s="3">
        <v>9.5969230769230751E-2</v>
      </c>
      <c r="L966" s="3">
        <f t="shared" si="434"/>
        <v>0.28412477388961882</v>
      </c>
      <c r="M966" s="4">
        <f t="shared" si="435"/>
        <v>0</v>
      </c>
      <c r="N966" s="4">
        <f t="shared" si="436"/>
        <v>0</v>
      </c>
      <c r="O966" s="4">
        <f t="shared" si="437"/>
        <v>0</v>
      </c>
      <c r="P966" s="4">
        <f t="shared" si="438"/>
        <v>0</v>
      </c>
      <c r="Q966" s="4">
        <f t="shared" si="439"/>
        <v>0</v>
      </c>
      <c r="R966" s="4">
        <f t="shared" si="440"/>
        <v>0</v>
      </c>
      <c r="S966" s="4">
        <f t="shared" si="441"/>
        <v>0</v>
      </c>
      <c r="T966" s="5">
        <f t="shared" si="433"/>
        <v>15856.568278848428</v>
      </c>
      <c r="U966" s="5">
        <f t="shared" si="433"/>
        <v>420.25244244169284</v>
      </c>
      <c r="V966" s="5">
        <f t="shared" si="433"/>
        <v>343.89254130408119</v>
      </c>
      <c r="W966" s="5">
        <f t="shared" si="433"/>
        <v>73.509207896541852</v>
      </c>
      <c r="X966" s="5">
        <f t="shared" si="433"/>
        <v>41.841809877895827</v>
      </c>
      <c r="Y966" s="5">
        <f t="shared" si="433"/>
        <v>132.46436735655934</v>
      </c>
      <c r="Z966" s="5">
        <f t="shared" si="432"/>
        <v>55.740958166651588</v>
      </c>
      <c r="AA966" s="4">
        <v>0</v>
      </c>
      <c r="AB966" s="4">
        <f t="shared" si="442"/>
        <v>0</v>
      </c>
      <c r="AC966" s="3">
        <f t="shared" si="443"/>
        <v>0</v>
      </c>
      <c r="AD966" s="4">
        <v>27.199999999999989</v>
      </c>
      <c r="AE966" s="4">
        <v>1.4845555555555554</v>
      </c>
      <c r="AF966" s="4">
        <v>1.4233655555555595</v>
      </c>
      <c r="AG966" s="4">
        <v>6.1189999999999918E-2</v>
      </c>
      <c r="AH966" s="4">
        <v>0.24899999999999975</v>
      </c>
      <c r="AI966" s="4">
        <v>0.83462500000000128</v>
      </c>
      <c r="AJ966" s="4">
        <v>0.16144444444444475</v>
      </c>
      <c r="AK966" s="3">
        <f t="shared" si="444"/>
        <v>0.19343351139067785</v>
      </c>
      <c r="AL966" s="4">
        <f t="shared" si="445"/>
        <v>0</v>
      </c>
      <c r="AM966" s="4">
        <f t="shared" si="446"/>
        <v>0</v>
      </c>
      <c r="AN966" s="4">
        <f t="shared" si="447"/>
        <v>0</v>
      </c>
      <c r="AO966" s="4">
        <f t="shared" si="448"/>
        <v>0</v>
      </c>
      <c r="AP966" s="4">
        <f t="shared" si="449"/>
        <v>0</v>
      </c>
      <c r="AQ966" s="4">
        <f t="shared" si="450"/>
        <v>0</v>
      </c>
      <c r="AR966" s="4">
        <f t="shared" si="451"/>
        <v>0</v>
      </c>
      <c r="AS966" s="5">
        <f t="shared" si="452"/>
        <v>9856.0294935875918</v>
      </c>
      <c r="AT966" s="5">
        <f t="shared" si="453"/>
        <v>312.89317843959066</v>
      </c>
      <c r="AU966" s="5">
        <f t="shared" si="454"/>
        <v>276.17793040996486</v>
      </c>
      <c r="AV966" s="5">
        <f t="shared" si="455"/>
        <v>39.461849522369931</v>
      </c>
      <c r="AW966" s="5">
        <f t="shared" si="456"/>
        <v>36.587625647453166</v>
      </c>
      <c r="AX966" s="5">
        <f t="shared" si="457"/>
        <v>123.42985946431693</v>
      </c>
      <c r="AY966" s="5">
        <f t="shared" si="458"/>
        <v>50.398292413735668</v>
      </c>
    </row>
    <row r="967" spans="1:51" x14ac:dyDescent="0.25">
      <c r="A967" s="2">
        <v>42938</v>
      </c>
      <c r="B967" s="299">
        <v>2017</v>
      </c>
      <c r="C967" s="1" t="s">
        <v>244</v>
      </c>
      <c r="D967" s="3">
        <v>0</v>
      </c>
      <c r="E967" s="3">
        <v>23.962500000000045</v>
      </c>
      <c r="F967" s="3">
        <v>1.4882857142857133</v>
      </c>
      <c r="G967" s="3">
        <v>1.1028785714285727</v>
      </c>
      <c r="H967" s="3">
        <v>0.41476428571428486</v>
      </c>
      <c r="I967" s="3">
        <v>0.10435714285714308</v>
      </c>
      <c r="J967" s="3">
        <v>0.33777142857142883</v>
      </c>
      <c r="K967" s="3">
        <v>9.5969230769230751E-2</v>
      </c>
      <c r="L967" s="3">
        <f t="shared" si="434"/>
        <v>0.28412477388961882</v>
      </c>
      <c r="M967" s="4">
        <f t="shared" si="435"/>
        <v>0</v>
      </c>
      <c r="N967" s="4">
        <f t="shared" si="436"/>
        <v>0</v>
      </c>
      <c r="O967" s="4">
        <f t="shared" si="437"/>
        <v>0</v>
      </c>
      <c r="P967" s="4">
        <f t="shared" si="438"/>
        <v>0</v>
      </c>
      <c r="Q967" s="4">
        <f t="shared" si="439"/>
        <v>0</v>
      </c>
      <c r="R967" s="4">
        <f t="shared" si="440"/>
        <v>0</v>
      </c>
      <c r="S967" s="4">
        <f t="shared" si="441"/>
        <v>0</v>
      </c>
      <c r="T967" s="5">
        <f t="shared" si="433"/>
        <v>15856.568278848428</v>
      </c>
      <c r="U967" s="5">
        <f t="shared" si="433"/>
        <v>420.25244244169284</v>
      </c>
      <c r="V967" s="5">
        <f t="shared" si="433"/>
        <v>343.89254130408119</v>
      </c>
      <c r="W967" s="5">
        <f t="shared" si="433"/>
        <v>73.509207896541852</v>
      </c>
      <c r="X967" s="5">
        <f t="shared" si="433"/>
        <v>41.841809877895827</v>
      </c>
      <c r="Y967" s="5">
        <f t="shared" si="433"/>
        <v>132.46436735655934</v>
      </c>
      <c r="Z967" s="5">
        <f t="shared" si="432"/>
        <v>55.740958166651588</v>
      </c>
      <c r="AA967" s="4">
        <v>0</v>
      </c>
      <c r="AB967" s="4">
        <f t="shared" si="442"/>
        <v>0</v>
      </c>
      <c r="AC967" s="3">
        <f t="shared" si="443"/>
        <v>0</v>
      </c>
      <c r="AD967" s="4">
        <v>27.199999999999989</v>
      </c>
      <c r="AE967" s="4">
        <v>1.4845555555555554</v>
      </c>
      <c r="AF967" s="4">
        <v>1.4233655555555595</v>
      </c>
      <c r="AG967" s="4">
        <v>6.1189999999999918E-2</v>
      </c>
      <c r="AH967" s="4">
        <v>0.24899999999999975</v>
      </c>
      <c r="AI967" s="4">
        <v>0.83462500000000128</v>
      </c>
      <c r="AJ967" s="4">
        <v>0.16144444444444475</v>
      </c>
      <c r="AK967" s="3">
        <f t="shared" si="444"/>
        <v>0.19343351139067785</v>
      </c>
      <c r="AL967" s="4">
        <f t="shared" si="445"/>
        <v>0</v>
      </c>
      <c r="AM967" s="4">
        <f t="shared" si="446"/>
        <v>0</v>
      </c>
      <c r="AN967" s="4">
        <f t="shared" si="447"/>
        <v>0</v>
      </c>
      <c r="AO967" s="4">
        <f t="shared" si="448"/>
        <v>0</v>
      </c>
      <c r="AP967" s="4">
        <f t="shared" si="449"/>
        <v>0</v>
      </c>
      <c r="AQ967" s="4">
        <f t="shared" si="450"/>
        <v>0</v>
      </c>
      <c r="AR967" s="4">
        <f t="shared" si="451"/>
        <v>0</v>
      </c>
      <c r="AS967" s="5">
        <f t="shared" si="452"/>
        <v>9856.0294935875918</v>
      </c>
      <c r="AT967" s="5">
        <f t="shared" si="453"/>
        <v>312.89317843959066</v>
      </c>
      <c r="AU967" s="5">
        <f t="shared" si="454"/>
        <v>276.17793040996486</v>
      </c>
      <c r="AV967" s="5">
        <f t="shared" si="455"/>
        <v>39.461849522369931</v>
      </c>
      <c r="AW967" s="5">
        <f t="shared" si="456"/>
        <v>36.587625647453166</v>
      </c>
      <c r="AX967" s="5">
        <f t="shared" si="457"/>
        <v>123.42985946431693</v>
      </c>
      <c r="AY967" s="5">
        <f t="shared" si="458"/>
        <v>50.398292413735668</v>
      </c>
    </row>
    <row r="968" spans="1:51" x14ac:dyDescent="0.25">
      <c r="A968" s="2">
        <v>42939</v>
      </c>
      <c r="B968" s="299">
        <v>2017</v>
      </c>
      <c r="C968" s="1" t="s">
        <v>245</v>
      </c>
      <c r="D968" s="3">
        <v>7.4892587694661047E-2</v>
      </c>
      <c r="E968" s="3">
        <v>65.001371527777906</v>
      </c>
      <c r="F968" s="3">
        <v>1.6395319754464259</v>
      </c>
      <c r="G968" s="3">
        <v>1.3393193824404743</v>
      </c>
      <c r="H968" s="3">
        <v>0.30327062872023847</v>
      </c>
      <c r="I968" s="3">
        <v>0.19910751488095244</v>
      </c>
      <c r="J968" s="3">
        <v>0.46166091269841347</v>
      </c>
      <c r="K968" s="3">
        <v>0.10965825320512827</v>
      </c>
      <c r="L968" s="3">
        <f t="shared" si="434"/>
        <v>0.23752986269548898</v>
      </c>
      <c r="M968" s="4">
        <f t="shared" si="435"/>
        <v>11.910225495397116</v>
      </c>
      <c r="N968" s="4">
        <f t="shared" si="436"/>
        <v>0.30041205401544491</v>
      </c>
      <c r="O968" s="4">
        <f t="shared" si="437"/>
        <v>0.245403988874377</v>
      </c>
      <c r="P968" s="4">
        <f t="shared" si="438"/>
        <v>5.5568390163049451E-2</v>
      </c>
      <c r="Q968" s="4">
        <f t="shared" si="439"/>
        <v>3.6482544049810883E-2</v>
      </c>
      <c r="R968" s="4">
        <f t="shared" si="440"/>
        <v>8.4590300841563076E-2</v>
      </c>
      <c r="S968" s="4">
        <f t="shared" si="441"/>
        <v>2.0092722544266587E-2</v>
      </c>
      <c r="T968" s="5">
        <f t="shared" si="433"/>
        <v>15868.478504343826</v>
      </c>
      <c r="U968" s="5">
        <f t="shared" si="433"/>
        <v>420.55285449570829</v>
      </c>
      <c r="V968" s="5">
        <f t="shared" si="433"/>
        <v>344.13794529295558</v>
      </c>
      <c r="W968" s="5">
        <f t="shared" si="433"/>
        <v>73.564776286704898</v>
      </c>
      <c r="X968" s="5">
        <f t="shared" si="433"/>
        <v>41.878292421945638</v>
      </c>
      <c r="Y968" s="5">
        <f t="shared" si="433"/>
        <v>132.5489576574009</v>
      </c>
      <c r="Z968" s="5">
        <f t="shared" si="432"/>
        <v>55.761050889195857</v>
      </c>
      <c r="AA968" s="4">
        <v>5.9677400000000012E-2</v>
      </c>
      <c r="AB968" s="4">
        <f t="shared" si="442"/>
        <v>5.9677400000000012E-2</v>
      </c>
      <c r="AC968" s="3">
        <f t="shared" si="443"/>
        <v>146.00526631045398</v>
      </c>
      <c r="AD968" s="4">
        <v>29.325000000000042</v>
      </c>
      <c r="AE968" s="4">
        <v>1.342719184027777</v>
      </c>
      <c r="AF968" s="4">
        <v>1.2690760590277794</v>
      </c>
      <c r="AG968" s="4">
        <v>7.3291562499999879E-2</v>
      </c>
      <c r="AH968" s="4">
        <v>0.18983593750000002</v>
      </c>
      <c r="AI968" s="4">
        <v>0.65802734375000171</v>
      </c>
      <c r="AJ968" s="4">
        <v>0.19762065972222262</v>
      </c>
      <c r="AK968" s="3">
        <f t="shared" si="444"/>
        <v>0.30032286894950494</v>
      </c>
      <c r="AL968" s="4">
        <f t="shared" si="445"/>
        <v>4.2816044345540698</v>
      </c>
      <c r="AM968" s="4">
        <f t="shared" si="446"/>
        <v>0.19604407204413107</v>
      </c>
      <c r="AN968" s="4">
        <f t="shared" si="447"/>
        <v>0.18529178796657236</v>
      </c>
      <c r="AO968" s="4">
        <f t="shared" si="448"/>
        <v>1.0700954101121766E-2</v>
      </c>
      <c r="AP968" s="4">
        <f t="shared" si="449"/>
        <v>2.7717046609982206E-2</v>
      </c>
      <c r="AQ968" s="4">
        <f t="shared" si="450"/>
        <v>9.6075457563779651E-2</v>
      </c>
      <c r="AR968" s="4">
        <f t="shared" si="451"/>
        <v>2.8853657051190723E-2</v>
      </c>
      <c r="AS968" s="5">
        <f t="shared" si="452"/>
        <v>9860.3110980221463</v>
      </c>
      <c r="AT968" s="5">
        <f t="shared" si="453"/>
        <v>313.08922251163477</v>
      </c>
      <c r="AU968" s="5">
        <f t="shared" si="454"/>
        <v>276.36322219793141</v>
      </c>
      <c r="AV968" s="5">
        <f t="shared" si="455"/>
        <v>39.472550476471056</v>
      </c>
      <c r="AW968" s="5">
        <f t="shared" si="456"/>
        <v>36.615342694063145</v>
      </c>
      <c r="AX968" s="5">
        <f t="shared" si="457"/>
        <v>123.52593492188072</v>
      </c>
      <c r="AY968" s="5">
        <f t="shared" si="458"/>
        <v>50.427146070786861</v>
      </c>
    </row>
    <row r="969" spans="1:51" x14ac:dyDescent="0.25">
      <c r="A969" s="2">
        <v>42940</v>
      </c>
      <c r="B969" s="299">
        <v>2017</v>
      </c>
      <c r="C969" s="1" t="s">
        <v>246</v>
      </c>
      <c r="D969" s="3">
        <v>5.4978391025813152E-2</v>
      </c>
      <c r="E969" s="3">
        <v>57.843428819444433</v>
      </c>
      <c r="F969" s="3">
        <v>1.6131518136160714</v>
      </c>
      <c r="G969" s="3">
        <v>1.2980797061011911</v>
      </c>
      <c r="H969" s="3">
        <v>0.32271719680059507</v>
      </c>
      <c r="I969" s="3">
        <v>0.18258128720238087</v>
      </c>
      <c r="J969" s="3">
        <v>0.44005228174603234</v>
      </c>
      <c r="K969" s="3">
        <v>0.10727063301282073</v>
      </c>
      <c r="L969" s="3">
        <f t="shared" si="434"/>
        <v>0.24376792818161072</v>
      </c>
      <c r="M969" s="4">
        <f t="shared" si="435"/>
        <v>7.7804493860682697</v>
      </c>
      <c r="N969" s="4">
        <f t="shared" si="436"/>
        <v>0.2169830920131236</v>
      </c>
      <c r="O969" s="4">
        <f t="shared" si="437"/>
        <v>0.17460312534252176</v>
      </c>
      <c r="P969" s="4">
        <f t="shared" si="438"/>
        <v>4.3408298348952871E-2</v>
      </c>
      <c r="Q969" s="4">
        <f t="shared" si="439"/>
        <v>2.4558787279978584E-2</v>
      </c>
      <c r="R969" s="4">
        <f t="shared" si="440"/>
        <v>5.919089817507369E-2</v>
      </c>
      <c r="S969" s="4">
        <f t="shared" si="441"/>
        <v>1.4428842615346396E-2</v>
      </c>
      <c r="T969" s="5">
        <f t="shared" si="433"/>
        <v>15876.258953729894</v>
      </c>
      <c r="U969" s="5">
        <f t="shared" si="433"/>
        <v>420.76983758772144</v>
      </c>
      <c r="V969" s="5">
        <f t="shared" si="433"/>
        <v>344.31254841829809</v>
      </c>
      <c r="W969" s="5">
        <f t="shared" si="433"/>
        <v>73.608184585053849</v>
      </c>
      <c r="X969" s="5">
        <f t="shared" si="433"/>
        <v>41.902851209225616</v>
      </c>
      <c r="Y969" s="5">
        <f t="shared" si="433"/>
        <v>132.60814855557598</v>
      </c>
      <c r="Z969" s="5">
        <f t="shared" si="432"/>
        <v>55.775479731811203</v>
      </c>
      <c r="AA969" s="4">
        <v>4.729866666666669E-2</v>
      </c>
      <c r="AB969" s="4">
        <f t="shared" si="442"/>
        <v>4.729866666666669E-2</v>
      </c>
      <c r="AC969" s="3">
        <f t="shared" si="443"/>
        <v>115.7197602910995</v>
      </c>
      <c r="AD969" s="4">
        <v>29.920000000000041</v>
      </c>
      <c r="AE969" s="4">
        <v>1.3030049999999991</v>
      </c>
      <c r="AF969" s="4">
        <v>1.2258750000000014</v>
      </c>
      <c r="AG969" s="4">
        <v>7.6679999999999873E-2</v>
      </c>
      <c r="AH969" s="4">
        <v>0.17327000000000006</v>
      </c>
      <c r="AI969" s="4">
        <v>0.60858000000000156</v>
      </c>
      <c r="AJ969" s="4">
        <v>0.20775000000000043</v>
      </c>
      <c r="AK969" s="3">
        <f t="shared" si="444"/>
        <v>0.34136843143054307</v>
      </c>
      <c r="AL969" s="4">
        <f t="shared" si="445"/>
        <v>3.4623352279097022</v>
      </c>
      <c r="AM969" s="4">
        <f t="shared" si="446"/>
        <v>0.15078342625810401</v>
      </c>
      <c r="AN969" s="4">
        <f t="shared" si="447"/>
        <v>0.14185796114685179</v>
      </c>
      <c r="AO969" s="4">
        <f t="shared" si="448"/>
        <v>8.8733912191214948E-3</v>
      </c>
      <c r="AP969" s="4">
        <f t="shared" si="449"/>
        <v>2.0050762865638821E-2</v>
      </c>
      <c r="AQ969" s="4">
        <f t="shared" si="450"/>
        <v>7.0424731717957517E-2</v>
      </c>
      <c r="AR969" s="4">
        <f t="shared" si="451"/>
        <v>2.404078020047597E-2</v>
      </c>
      <c r="AS969" s="5">
        <f t="shared" si="452"/>
        <v>9863.7734332500568</v>
      </c>
      <c r="AT969" s="5">
        <f t="shared" si="453"/>
        <v>313.24000593789287</v>
      </c>
      <c r="AU969" s="5">
        <f t="shared" si="454"/>
        <v>276.50508015907826</v>
      </c>
      <c r="AV969" s="5">
        <f t="shared" si="455"/>
        <v>39.481423867690175</v>
      </c>
      <c r="AW969" s="5">
        <f t="shared" si="456"/>
        <v>36.635393456928782</v>
      </c>
      <c r="AX969" s="5">
        <f t="shared" si="457"/>
        <v>123.59635965359868</v>
      </c>
      <c r="AY969" s="5">
        <f t="shared" si="458"/>
        <v>50.451186850987334</v>
      </c>
    </row>
    <row r="970" spans="1:51" x14ac:dyDescent="0.25">
      <c r="A970" s="2">
        <v>42941</v>
      </c>
      <c r="B970" s="299">
        <v>2017</v>
      </c>
      <c r="C970" s="1" t="s">
        <v>247</v>
      </c>
      <c r="D970" s="3">
        <v>0</v>
      </c>
      <c r="E970" s="3">
        <v>23.962500000000045</v>
      </c>
      <c r="F970" s="3">
        <v>1.4882857142857133</v>
      </c>
      <c r="G970" s="3">
        <v>1.1028785714285727</v>
      </c>
      <c r="H970" s="3">
        <v>0.41476428571428486</v>
      </c>
      <c r="I970" s="3">
        <v>0.10435714285714308</v>
      </c>
      <c r="J970" s="3">
        <v>0.33777142857142883</v>
      </c>
      <c r="K970" s="3">
        <v>9.5969230769230751E-2</v>
      </c>
      <c r="L970" s="3">
        <f t="shared" si="434"/>
        <v>0.28412477388961882</v>
      </c>
      <c r="M970" s="4">
        <f t="shared" si="435"/>
        <v>0</v>
      </c>
      <c r="N970" s="4">
        <f t="shared" si="436"/>
        <v>0</v>
      </c>
      <c r="O970" s="4">
        <f t="shared" si="437"/>
        <v>0</v>
      </c>
      <c r="P970" s="4">
        <f t="shared" si="438"/>
        <v>0</v>
      </c>
      <c r="Q970" s="4">
        <f t="shared" si="439"/>
        <v>0</v>
      </c>
      <c r="R970" s="4">
        <f t="shared" si="440"/>
        <v>0</v>
      </c>
      <c r="S970" s="4">
        <f t="shared" si="441"/>
        <v>0</v>
      </c>
      <c r="T970" s="5">
        <f t="shared" si="433"/>
        <v>15876.258953729894</v>
      </c>
      <c r="U970" s="5">
        <f t="shared" si="433"/>
        <v>420.76983758772144</v>
      </c>
      <c r="V970" s="5">
        <f t="shared" si="433"/>
        <v>344.31254841829809</v>
      </c>
      <c r="W970" s="5">
        <f t="shared" si="433"/>
        <v>73.608184585053849</v>
      </c>
      <c r="X970" s="5">
        <f t="shared" si="433"/>
        <v>41.902851209225616</v>
      </c>
      <c r="Y970" s="5">
        <f t="shared" si="433"/>
        <v>132.60814855557598</v>
      </c>
      <c r="Z970" s="5">
        <f t="shared" si="432"/>
        <v>55.775479731811203</v>
      </c>
      <c r="AA970" s="4">
        <v>-8.0964999999999683E-4</v>
      </c>
      <c r="AB970" s="4">
        <f t="shared" si="442"/>
        <v>0</v>
      </c>
      <c r="AC970" s="3">
        <f t="shared" si="443"/>
        <v>0</v>
      </c>
      <c r="AD970" s="4">
        <v>27.738333333333316</v>
      </c>
      <c r="AE970" s="4">
        <v>1.4486236747685182</v>
      </c>
      <c r="AF970" s="4">
        <v>1.3842788831018555</v>
      </c>
      <c r="AG970" s="4">
        <v>6.4255729166666581E-2</v>
      </c>
      <c r="AH970" s="4">
        <v>0.23401177083333313</v>
      </c>
      <c r="AI970" s="4">
        <v>0.78988692708333452</v>
      </c>
      <c r="AJ970" s="4">
        <v>0.17060908564814847</v>
      </c>
      <c r="AK970" s="3">
        <f t="shared" si="444"/>
        <v>0.21599178287216911</v>
      </c>
      <c r="AL970" s="4">
        <f t="shared" si="445"/>
        <v>0</v>
      </c>
      <c r="AM970" s="4">
        <f t="shared" si="446"/>
        <v>0</v>
      </c>
      <c r="AN970" s="4">
        <f t="shared" si="447"/>
        <v>0</v>
      </c>
      <c r="AO970" s="4">
        <f t="shared" si="448"/>
        <v>0</v>
      </c>
      <c r="AP970" s="4">
        <f t="shared" si="449"/>
        <v>0</v>
      </c>
      <c r="AQ970" s="4">
        <f t="shared" si="450"/>
        <v>0</v>
      </c>
      <c r="AR970" s="4">
        <f t="shared" si="451"/>
        <v>0</v>
      </c>
      <c r="AS970" s="5">
        <f t="shared" si="452"/>
        <v>9863.7734332500568</v>
      </c>
      <c r="AT970" s="5">
        <f t="shared" si="453"/>
        <v>313.24000593789287</v>
      </c>
      <c r="AU970" s="5">
        <f t="shared" si="454"/>
        <v>276.50508015907826</v>
      </c>
      <c r="AV970" s="5">
        <f t="shared" si="455"/>
        <v>39.481423867690175</v>
      </c>
      <c r="AW970" s="5">
        <f t="shared" si="456"/>
        <v>36.635393456928782</v>
      </c>
      <c r="AX970" s="5">
        <f t="shared" si="457"/>
        <v>123.59635965359868</v>
      </c>
      <c r="AY970" s="5">
        <f t="shared" si="458"/>
        <v>50.451186850987334</v>
      </c>
    </row>
    <row r="971" spans="1:51" x14ac:dyDescent="0.25">
      <c r="A971" s="2">
        <v>42942</v>
      </c>
      <c r="B971" s="299">
        <v>2017</v>
      </c>
      <c r="C971" s="1" t="s">
        <v>248</v>
      </c>
      <c r="D971" s="3">
        <v>0</v>
      </c>
      <c r="E971" s="3">
        <v>23.962500000000045</v>
      </c>
      <c r="F971" s="3">
        <v>1.4882857142857133</v>
      </c>
      <c r="G971" s="3">
        <v>1.1028785714285727</v>
      </c>
      <c r="H971" s="3">
        <v>0.41476428571428486</v>
      </c>
      <c r="I971" s="3">
        <v>0.10435714285714308</v>
      </c>
      <c r="J971" s="3">
        <v>0.33777142857142883</v>
      </c>
      <c r="K971" s="3">
        <v>9.5969230769230751E-2</v>
      </c>
      <c r="L971" s="3">
        <f t="shared" si="434"/>
        <v>0.28412477388961882</v>
      </c>
      <c r="M971" s="4">
        <f t="shared" si="435"/>
        <v>0</v>
      </c>
      <c r="N971" s="4">
        <f t="shared" si="436"/>
        <v>0</v>
      </c>
      <c r="O971" s="4">
        <f t="shared" si="437"/>
        <v>0</v>
      </c>
      <c r="P971" s="4">
        <f t="shared" si="438"/>
        <v>0</v>
      </c>
      <c r="Q971" s="4">
        <f t="shared" si="439"/>
        <v>0</v>
      </c>
      <c r="R971" s="4">
        <f t="shared" si="440"/>
        <v>0</v>
      </c>
      <c r="S971" s="4">
        <f t="shared" si="441"/>
        <v>0</v>
      </c>
      <c r="T971" s="5">
        <f t="shared" si="433"/>
        <v>15876.258953729894</v>
      </c>
      <c r="U971" s="5">
        <f t="shared" si="433"/>
        <v>420.76983758772144</v>
      </c>
      <c r="V971" s="5">
        <f t="shared" si="433"/>
        <v>344.31254841829809</v>
      </c>
      <c r="W971" s="5">
        <f t="shared" si="433"/>
        <v>73.608184585053849</v>
      </c>
      <c r="X971" s="5">
        <f t="shared" si="433"/>
        <v>41.902851209225616</v>
      </c>
      <c r="Y971" s="5">
        <f t="shared" si="433"/>
        <v>132.60814855557598</v>
      </c>
      <c r="Z971" s="5">
        <f t="shared" si="432"/>
        <v>55.775479731811203</v>
      </c>
      <c r="AA971" s="4">
        <v>0</v>
      </c>
      <c r="AB971" s="4">
        <f t="shared" si="442"/>
        <v>0</v>
      </c>
      <c r="AC971" s="3">
        <f t="shared" si="443"/>
        <v>0</v>
      </c>
      <c r="AD971" s="4">
        <v>27.199999999999989</v>
      </c>
      <c r="AE971" s="4">
        <v>1.4845555555555554</v>
      </c>
      <c r="AF971" s="4">
        <v>1.4233655555555595</v>
      </c>
      <c r="AG971" s="4">
        <v>6.1189999999999918E-2</v>
      </c>
      <c r="AH971" s="4">
        <v>0.24899999999999975</v>
      </c>
      <c r="AI971" s="4">
        <v>0.83462500000000128</v>
      </c>
      <c r="AJ971" s="4">
        <v>0.16144444444444475</v>
      </c>
      <c r="AK971" s="3">
        <f t="shared" si="444"/>
        <v>0.19343351139067785</v>
      </c>
      <c r="AL971" s="4">
        <f t="shared" si="445"/>
        <v>0</v>
      </c>
      <c r="AM971" s="4">
        <f t="shared" si="446"/>
        <v>0</v>
      </c>
      <c r="AN971" s="4">
        <f t="shared" si="447"/>
        <v>0</v>
      </c>
      <c r="AO971" s="4">
        <f t="shared" si="448"/>
        <v>0</v>
      </c>
      <c r="AP971" s="4">
        <f t="shared" si="449"/>
        <v>0</v>
      </c>
      <c r="AQ971" s="4">
        <f t="shared" si="450"/>
        <v>0</v>
      </c>
      <c r="AR971" s="4">
        <f t="shared" si="451"/>
        <v>0</v>
      </c>
      <c r="AS971" s="5">
        <f t="shared" si="452"/>
        <v>9863.7734332500568</v>
      </c>
      <c r="AT971" s="5">
        <f t="shared" si="453"/>
        <v>313.24000593789287</v>
      </c>
      <c r="AU971" s="5">
        <f t="shared" si="454"/>
        <v>276.50508015907826</v>
      </c>
      <c r="AV971" s="5">
        <f t="shared" si="455"/>
        <v>39.481423867690175</v>
      </c>
      <c r="AW971" s="5">
        <f t="shared" si="456"/>
        <v>36.635393456928782</v>
      </c>
      <c r="AX971" s="5">
        <f t="shared" si="457"/>
        <v>123.59635965359868</v>
      </c>
      <c r="AY971" s="5">
        <f t="shared" si="458"/>
        <v>50.451186850987334</v>
      </c>
    </row>
    <row r="972" spans="1:51" x14ac:dyDescent="0.25">
      <c r="A972" s="2">
        <v>42943</v>
      </c>
      <c r="B972" s="299">
        <v>2017</v>
      </c>
      <c r="C972" s="1" t="s">
        <v>249</v>
      </c>
      <c r="D972" s="3">
        <v>0</v>
      </c>
      <c r="E972" s="3">
        <v>23.962500000000045</v>
      </c>
      <c r="F972" s="3">
        <v>1.4882857142857133</v>
      </c>
      <c r="G972" s="3">
        <v>1.1028785714285727</v>
      </c>
      <c r="H972" s="3">
        <v>0.41476428571428486</v>
      </c>
      <c r="I972" s="3">
        <v>0.10435714285714308</v>
      </c>
      <c r="J972" s="3">
        <v>0.33777142857142883</v>
      </c>
      <c r="K972" s="3">
        <v>9.5969230769230751E-2</v>
      </c>
      <c r="L972" s="3">
        <f t="shared" si="434"/>
        <v>0.28412477388961882</v>
      </c>
      <c r="M972" s="4">
        <f t="shared" si="435"/>
        <v>0</v>
      </c>
      <c r="N972" s="4">
        <f t="shared" si="436"/>
        <v>0</v>
      </c>
      <c r="O972" s="4">
        <f t="shared" si="437"/>
        <v>0</v>
      </c>
      <c r="P972" s="4">
        <f t="shared" si="438"/>
        <v>0</v>
      </c>
      <c r="Q972" s="4">
        <f t="shared" si="439"/>
        <v>0</v>
      </c>
      <c r="R972" s="4">
        <f t="shared" si="440"/>
        <v>0</v>
      </c>
      <c r="S972" s="4">
        <f t="shared" si="441"/>
        <v>0</v>
      </c>
      <c r="T972" s="5">
        <f t="shared" si="433"/>
        <v>15876.258953729894</v>
      </c>
      <c r="U972" s="5">
        <f t="shared" si="433"/>
        <v>420.76983758772144</v>
      </c>
      <c r="V972" s="5">
        <f t="shared" si="433"/>
        <v>344.31254841829809</v>
      </c>
      <c r="W972" s="5">
        <f t="shared" si="433"/>
        <v>73.608184585053849</v>
      </c>
      <c r="X972" s="5">
        <f t="shared" si="433"/>
        <v>41.902851209225616</v>
      </c>
      <c r="Y972" s="5">
        <f t="shared" si="433"/>
        <v>132.60814855557598</v>
      </c>
      <c r="Z972" s="5">
        <f t="shared" si="432"/>
        <v>55.775479731811203</v>
      </c>
      <c r="AA972" s="4">
        <v>0</v>
      </c>
      <c r="AB972" s="4">
        <f t="shared" si="442"/>
        <v>0</v>
      </c>
      <c r="AC972" s="3">
        <f t="shared" si="443"/>
        <v>0</v>
      </c>
      <c r="AD972" s="4">
        <v>27.199999999999989</v>
      </c>
      <c r="AE972" s="4">
        <v>1.4845555555555554</v>
      </c>
      <c r="AF972" s="4">
        <v>1.4233655555555595</v>
      </c>
      <c r="AG972" s="4">
        <v>6.1189999999999918E-2</v>
      </c>
      <c r="AH972" s="4">
        <v>0.24899999999999975</v>
      </c>
      <c r="AI972" s="4">
        <v>0.83462500000000128</v>
      </c>
      <c r="AJ972" s="4">
        <v>0.16144444444444475</v>
      </c>
      <c r="AK972" s="3">
        <f t="shared" si="444"/>
        <v>0.19343351139067785</v>
      </c>
      <c r="AL972" s="4">
        <f t="shared" si="445"/>
        <v>0</v>
      </c>
      <c r="AM972" s="4">
        <f t="shared" si="446"/>
        <v>0</v>
      </c>
      <c r="AN972" s="4">
        <f t="shared" si="447"/>
        <v>0</v>
      </c>
      <c r="AO972" s="4">
        <f t="shared" si="448"/>
        <v>0</v>
      </c>
      <c r="AP972" s="4">
        <f t="shared" si="449"/>
        <v>0</v>
      </c>
      <c r="AQ972" s="4">
        <f t="shared" si="450"/>
        <v>0</v>
      </c>
      <c r="AR972" s="4">
        <f t="shared" si="451"/>
        <v>0</v>
      </c>
      <c r="AS972" s="5">
        <f t="shared" si="452"/>
        <v>9863.7734332500568</v>
      </c>
      <c r="AT972" s="5">
        <f t="shared" si="453"/>
        <v>313.24000593789287</v>
      </c>
      <c r="AU972" s="5">
        <f t="shared" si="454"/>
        <v>276.50508015907826</v>
      </c>
      <c r="AV972" s="5">
        <f t="shared" si="455"/>
        <v>39.481423867690175</v>
      </c>
      <c r="AW972" s="5">
        <f t="shared" si="456"/>
        <v>36.635393456928782</v>
      </c>
      <c r="AX972" s="5">
        <f t="shared" si="457"/>
        <v>123.59635965359868</v>
      </c>
      <c r="AY972" s="5">
        <f t="shared" si="458"/>
        <v>50.451186850987334</v>
      </c>
    </row>
    <row r="973" spans="1:51" x14ac:dyDescent="0.25">
      <c r="A973" s="2">
        <v>42944</v>
      </c>
      <c r="B973" s="299">
        <v>2017</v>
      </c>
      <c r="C973" s="1" t="s">
        <v>250</v>
      </c>
      <c r="D973" s="3">
        <v>0</v>
      </c>
      <c r="E973" s="3">
        <v>23.962500000000045</v>
      </c>
      <c r="F973" s="3">
        <v>1.4882857142857133</v>
      </c>
      <c r="G973" s="3">
        <v>1.1028785714285727</v>
      </c>
      <c r="H973" s="3">
        <v>0.41476428571428486</v>
      </c>
      <c r="I973" s="3">
        <v>0.10435714285714308</v>
      </c>
      <c r="J973" s="3">
        <v>0.33777142857142883</v>
      </c>
      <c r="K973" s="3">
        <v>9.5969230769230751E-2</v>
      </c>
      <c r="L973" s="3">
        <f t="shared" si="434"/>
        <v>0.28412477388961882</v>
      </c>
      <c r="M973" s="4">
        <f t="shared" si="435"/>
        <v>0</v>
      </c>
      <c r="N973" s="4">
        <f t="shared" si="436"/>
        <v>0</v>
      </c>
      <c r="O973" s="4">
        <f t="shared" si="437"/>
        <v>0</v>
      </c>
      <c r="P973" s="4">
        <f t="shared" si="438"/>
        <v>0</v>
      </c>
      <c r="Q973" s="4">
        <f t="shared" si="439"/>
        <v>0</v>
      </c>
      <c r="R973" s="4">
        <f t="shared" si="440"/>
        <v>0</v>
      </c>
      <c r="S973" s="4">
        <f t="shared" si="441"/>
        <v>0</v>
      </c>
      <c r="T973" s="5">
        <f t="shared" si="433"/>
        <v>15876.258953729894</v>
      </c>
      <c r="U973" s="5">
        <f t="shared" si="433"/>
        <v>420.76983758772144</v>
      </c>
      <c r="V973" s="5">
        <f t="shared" si="433"/>
        <v>344.31254841829809</v>
      </c>
      <c r="W973" s="5">
        <f t="shared" si="433"/>
        <v>73.608184585053849</v>
      </c>
      <c r="X973" s="5">
        <f t="shared" si="433"/>
        <v>41.902851209225616</v>
      </c>
      <c r="Y973" s="5">
        <f t="shared" si="433"/>
        <v>132.60814855557598</v>
      </c>
      <c r="Z973" s="5">
        <f t="shared" si="432"/>
        <v>55.775479731811203</v>
      </c>
      <c r="AA973" s="4">
        <v>0</v>
      </c>
      <c r="AB973" s="4">
        <f t="shared" si="442"/>
        <v>0</v>
      </c>
      <c r="AC973" s="3">
        <f t="shared" si="443"/>
        <v>0</v>
      </c>
      <c r="AD973" s="4">
        <v>27.199999999999989</v>
      </c>
      <c r="AE973" s="4">
        <v>1.4845555555555554</v>
      </c>
      <c r="AF973" s="4">
        <v>1.4233655555555595</v>
      </c>
      <c r="AG973" s="4">
        <v>6.1189999999999918E-2</v>
      </c>
      <c r="AH973" s="4">
        <v>0.24899999999999975</v>
      </c>
      <c r="AI973" s="4">
        <v>0.83462500000000128</v>
      </c>
      <c r="AJ973" s="4">
        <v>0.16144444444444475</v>
      </c>
      <c r="AK973" s="3">
        <f t="shared" si="444"/>
        <v>0.19343351139067785</v>
      </c>
      <c r="AL973" s="4">
        <f t="shared" si="445"/>
        <v>0</v>
      </c>
      <c r="AM973" s="4">
        <f t="shared" si="446"/>
        <v>0</v>
      </c>
      <c r="AN973" s="4">
        <f t="shared" si="447"/>
        <v>0</v>
      </c>
      <c r="AO973" s="4">
        <f t="shared" si="448"/>
        <v>0</v>
      </c>
      <c r="AP973" s="4">
        <f t="shared" si="449"/>
        <v>0</v>
      </c>
      <c r="AQ973" s="4">
        <f t="shared" si="450"/>
        <v>0</v>
      </c>
      <c r="AR973" s="4">
        <f t="shared" si="451"/>
        <v>0</v>
      </c>
      <c r="AS973" s="5">
        <f t="shared" si="452"/>
        <v>9863.7734332500568</v>
      </c>
      <c r="AT973" s="5">
        <f t="shared" si="453"/>
        <v>313.24000593789287</v>
      </c>
      <c r="AU973" s="5">
        <f t="shared" si="454"/>
        <v>276.50508015907826</v>
      </c>
      <c r="AV973" s="5">
        <f t="shared" si="455"/>
        <v>39.481423867690175</v>
      </c>
      <c r="AW973" s="5">
        <f t="shared" si="456"/>
        <v>36.635393456928782</v>
      </c>
      <c r="AX973" s="5">
        <f t="shared" si="457"/>
        <v>123.59635965359868</v>
      </c>
      <c r="AY973" s="5">
        <f t="shared" si="458"/>
        <v>50.451186850987334</v>
      </c>
    </row>
    <row r="974" spans="1:51" x14ac:dyDescent="0.25">
      <c r="A974" s="2">
        <v>42945</v>
      </c>
      <c r="B974" s="299">
        <v>2017</v>
      </c>
      <c r="C974" s="1" t="s">
        <v>251</v>
      </c>
      <c r="D974" s="3">
        <v>0</v>
      </c>
      <c r="E974" s="3">
        <v>23.962500000000045</v>
      </c>
      <c r="F974" s="3">
        <v>1.4882857142857133</v>
      </c>
      <c r="G974" s="3">
        <v>1.1028785714285727</v>
      </c>
      <c r="H974" s="3">
        <v>0.41476428571428486</v>
      </c>
      <c r="I974" s="3">
        <v>0.10435714285714308</v>
      </c>
      <c r="J974" s="3">
        <v>0.33777142857142883</v>
      </c>
      <c r="K974" s="3">
        <v>9.5969230769230751E-2</v>
      </c>
      <c r="L974" s="3">
        <f t="shared" si="434"/>
        <v>0.28412477388961882</v>
      </c>
      <c r="M974" s="4">
        <f t="shared" si="435"/>
        <v>0</v>
      </c>
      <c r="N974" s="4">
        <f t="shared" si="436"/>
        <v>0</v>
      </c>
      <c r="O974" s="4">
        <f t="shared" si="437"/>
        <v>0</v>
      </c>
      <c r="P974" s="4">
        <f t="shared" si="438"/>
        <v>0</v>
      </c>
      <c r="Q974" s="4">
        <f t="shared" si="439"/>
        <v>0</v>
      </c>
      <c r="R974" s="4">
        <f t="shared" si="440"/>
        <v>0</v>
      </c>
      <c r="S974" s="4">
        <f t="shared" si="441"/>
        <v>0</v>
      </c>
      <c r="T974" s="5">
        <f t="shared" si="433"/>
        <v>15876.258953729894</v>
      </c>
      <c r="U974" s="5">
        <f t="shared" si="433"/>
        <v>420.76983758772144</v>
      </c>
      <c r="V974" s="5">
        <f t="shared" si="433"/>
        <v>344.31254841829809</v>
      </c>
      <c r="W974" s="5">
        <f t="shared" si="433"/>
        <v>73.608184585053849</v>
      </c>
      <c r="X974" s="5">
        <f t="shared" si="433"/>
        <v>41.902851209225616</v>
      </c>
      <c r="Y974" s="5">
        <f t="shared" si="433"/>
        <v>132.60814855557598</v>
      </c>
      <c r="Z974" s="5">
        <f t="shared" si="432"/>
        <v>55.775479731811203</v>
      </c>
      <c r="AA974" s="4">
        <v>0</v>
      </c>
      <c r="AB974" s="4">
        <f t="shared" si="442"/>
        <v>0</v>
      </c>
      <c r="AC974" s="3">
        <f t="shared" si="443"/>
        <v>0</v>
      </c>
      <c r="AD974" s="4">
        <v>27.199999999999989</v>
      </c>
      <c r="AE974" s="4">
        <v>1.4845555555555554</v>
      </c>
      <c r="AF974" s="4">
        <v>1.4233655555555595</v>
      </c>
      <c r="AG974" s="4">
        <v>6.1189999999999918E-2</v>
      </c>
      <c r="AH974" s="4">
        <v>0.24899999999999975</v>
      </c>
      <c r="AI974" s="4">
        <v>0.83462500000000128</v>
      </c>
      <c r="AJ974" s="4">
        <v>0.16144444444444475</v>
      </c>
      <c r="AK974" s="3">
        <f t="shared" si="444"/>
        <v>0.19343351139067785</v>
      </c>
      <c r="AL974" s="4">
        <f t="shared" si="445"/>
        <v>0</v>
      </c>
      <c r="AM974" s="4">
        <f t="shared" si="446"/>
        <v>0</v>
      </c>
      <c r="AN974" s="4">
        <f t="shared" si="447"/>
        <v>0</v>
      </c>
      <c r="AO974" s="4">
        <f t="shared" si="448"/>
        <v>0</v>
      </c>
      <c r="AP974" s="4">
        <f t="shared" si="449"/>
        <v>0</v>
      </c>
      <c r="AQ974" s="4">
        <f t="shared" si="450"/>
        <v>0</v>
      </c>
      <c r="AR974" s="4">
        <f t="shared" si="451"/>
        <v>0</v>
      </c>
      <c r="AS974" s="5">
        <f t="shared" si="452"/>
        <v>9863.7734332500568</v>
      </c>
      <c r="AT974" s="5">
        <f t="shared" si="453"/>
        <v>313.24000593789287</v>
      </c>
      <c r="AU974" s="5">
        <f t="shared" si="454"/>
        <v>276.50508015907826</v>
      </c>
      <c r="AV974" s="5">
        <f t="shared" si="455"/>
        <v>39.481423867690175</v>
      </c>
      <c r="AW974" s="5">
        <f t="shared" si="456"/>
        <v>36.635393456928782</v>
      </c>
      <c r="AX974" s="5">
        <f t="shared" si="457"/>
        <v>123.59635965359868</v>
      </c>
      <c r="AY974" s="5">
        <f t="shared" si="458"/>
        <v>50.451186850987334</v>
      </c>
    </row>
    <row r="975" spans="1:51" x14ac:dyDescent="0.25">
      <c r="A975" s="2">
        <v>42946</v>
      </c>
      <c r="B975" s="299">
        <v>2017</v>
      </c>
      <c r="C975" s="1" t="s">
        <v>252</v>
      </c>
      <c r="D975" s="3">
        <v>0</v>
      </c>
      <c r="E975" s="3">
        <v>23.962500000000045</v>
      </c>
      <c r="F975" s="3">
        <v>1.4882857142857133</v>
      </c>
      <c r="G975" s="3">
        <v>1.1028785714285727</v>
      </c>
      <c r="H975" s="3">
        <v>0.41476428571428486</v>
      </c>
      <c r="I975" s="3">
        <v>0.10435714285714308</v>
      </c>
      <c r="J975" s="3">
        <v>0.33777142857142883</v>
      </c>
      <c r="K975" s="3">
        <v>9.5969230769230751E-2</v>
      </c>
      <c r="L975" s="3">
        <f t="shared" si="434"/>
        <v>0.28412477388961882</v>
      </c>
      <c r="M975" s="4">
        <f t="shared" si="435"/>
        <v>0</v>
      </c>
      <c r="N975" s="4">
        <f t="shared" si="436"/>
        <v>0</v>
      </c>
      <c r="O975" s="4">
        <f t="shared" si="437"/>
        <v>0</v>
      </c>
      <c r="P975" s="4">
        <f t="shared" si="438"/>
        <v>0</v>
      </c>
      <c r="Q975" s="4">
        <f t="shared" si="439"/>
        <v>0</v>
      </c>
      <c r="R975" s="4">
        <f t="shared" si="440"/>
        <v>0</v>
      </c>
      <c r="S975" s="4">
        <f t="shared" si="441"/>
        <v>0</v>
      </c>
      <c r="T975" s="5">
        <f t="shared" si="433"/>
        <v>15876.258953729894</v>
      </c>
      <c r="U975" s="5">
        <f t="shared" si="433"/>
        <v>420.76983758772144</v>
      </c>
      <c r="V975" s="5">
        <f t="shared" si="433"/>
        <v>344.31254841829809</v>
      </c>
      <c r="W975" s="5">
        <f t="shared" si="433"/>
        <v>73.608184585053849</v>
      </c>
      <c r="X975" s="5">
        <f t="shared" si="433"/>
        <v>41.902851209225616</v>
      </c>
      <c r="Y975" s="5">
        <f t="shared" si="433"/>
        <v>132.60814855557598</v>
      </c>
      <c r="Z975" s="5">
        <f t="shared" si="432"/>
        <v>55.775479731811203</v>
      </c>
      <c r="AA975" s="4">
        <v>0</v>
      </c>
      <c r="AB975" s="4">
        <f t="shared" si="442"/>
        <v>0</v>
      </c>
      <c r="AC975" s="3">
        <f t="shared" si="443"/>
        <v>0</v>
      </c>
      <c r="AD975" s="4">
        <v>27.199999999999989</v>
      </c>
      <c r="AE975" s="4">
        <v>1.4845555555555554</v>
      </c>
      <c r="AF975" s="4">
        <v>1.4233655555555595</v>
      </c>
      <c r="AG975" s="4">
        <v>6.1189999999999918E-2</v>
      </c>
      <c r="AH975" s="4">
        <v>0.24899999999999975</v>
      </c>
      <c r="AI975" s="4">
        <v>0.83462500000000128</v>
      </c>
      <c r="AJ975" s="4">
        <v>0.16144444444444475</v>
      </c>
      <c r="AK975" s="3">
        <f t="shared" si="444"/>
        <v>0.19343351139067785</v>
      </c>
      <c r="AL975" s="4">
        <f t="shared" si="445"/>
        <v>0</v>
      </c>
      <c r="AM975" s="4">
        <f t="shared" si="446"/>
        <v>0</v>
      </c>
      <c r="AN975" s="4">
        <f t="shared" si="447"/>
        <v>0</v>
      </c>
      <c r="AO975" s="4">
        <f t="shared" si="448"/>
        <v>0</v>
      </c>
      <c r="AP975" s="4">
        <f t="shared" si="449"/>
        <v>0</v>
      </c>
      <c r="AQ975" s="4">
        <f t="shared" si="450"/>
        <v>0</v>
      </c>
      <c r="AR975" s="4">
        <f t="shared" si="451"/>
        <v>0</v>
      </c>
      <c r="AS975" s="5">
        <f t="shared" si="452"/>
        <v>9863.7734332500568</v>
      </c>
      <c r="AT975" s="5">
        <f t="shared" si="453"/>
        <v>313.24000593789287</v>
      </c>
      <c r="AU975" s="5">
        <f t="shared" si="454"/>
        <v>276.50508015907826</v>
      </c>
      <c r="AV975" s="5">
        <f t="shared" si="455"/>
        <v>39.481423867690175</v>
      </c>
      <c r="AW975" s="5">
        <f t="shared" si="456"/>
        <v>36.635393456928782</v>
      </c>
      <c r="AX975" s="5">
        <f t="shared" si="457"/>
        <v>123.59635965359868</v>
      </c>
      <c r="AY975" s="5">
        <f t="shared" si="458"/>
        <v>50.451186850987334</v>
      </c>
    </row>
    <row r="976" spans="1:51" x14ac:dyDescent="0.25">
      <c r="A976" s="2">
        <v>42947</v>
      </c>
      <c r="B976" s="299">
        <v>2017</v>
      </c>
      <c r="C976" s="1" t="s">
        <v>253</v>
      </c>
      <c r="D976" s="3">
        <v>0</v>
      </c>
      <c r="E976" s="3">
        <v>23.962500000000045</v>
      </c>
      <c r="F976" s="3">
        <v>1.4882857142857133</v>
      </c>
      <c r="G976" s="3">
        <v>1.1028785714285727</v>
      </c>
      <c r="H976" s="3">
        <v>0.41476428571428486</v>
      </c>
      <c r="I976" s="3">
        <v>0.10435714285714308</v>
      </c>
      <c r="J976" s="3">
        <v>0.33777142857142883</v>
      </c>
      <c r="K976" s="3">
        <v>9.5969230769230751E-2</v>
      </c>
      <c r="L976" s="3">
        <f t="shared" si="434"/>
        <v>0.28412477388961882</v>
      </c>
      <c r="M976" s="4">
        <f t="shared" si="435"/>
        <v>0</v>
      </c>
      <c r="N976" s="4">
        <f t="shared" si="436"/>
        <v>0</v>
      </c>
      <c r="O976" s="4">
        <f t="shared" si="437"/>
        <v>0</v>
      </c>
      <c r="P976" s="4">
        <f t="shared" si="438"/>
        <v>0</v>
      </c>
      <c r="Q976" s="4">
        <f t="shared" si="439"/>
        <v>0</v>
      </c>
      <c r="R976" s="4">
        <f t="shared" si="440"/>
        <v>0</v>
      </c>
      <c r="S976" s="4">
        <f t="shared" si="441"/>
        <v>0</v>
      </c>
      <c r="T976" s="5">
        <f t="shared" si="433"/>
        <v>15876.258953729894</v>
      </c>
      <c r="U976" s="5">
        <f t="shared" si="433"/>
        <v>420.76983758772144</v>
      </c>
      <c r="V976" s="5">
        <f t="shared" si="433"/>
        <v>344.31254841829809</v>
      </c>
      <c r="W976" s="5">
        <f t="shared" si="433"/>
        <v>73.608184585053849</v>
      </c>
      <c r="X976" s="5">
        <f t="shared" si="433"/>
        <v>41.902851209225616</v>
      </c>
      <c r="Y976" s="5">
        <f t="shared" si="433"/>
        <v>132.60814855557598</v>
      </c>
      <c r="Z976" s="5">
        <f t="shared" si="432"/>
        <v>55.775479731811203</v>
      </c>
      <c r="AA976" s="4">
        <v>0</v>
      </c>
      <c r="AB976" s="4">
        <f t="shared" si="442"/>
        <v>0</v>
      </c>
      <c r="AC976" s="3">
        <f t="shared" si="443"/>
        <v>0</v>
      </c>
      <c r="AD976" s="4">
        <v>27.199999999999989</v>
      </c>
      <c r="AE976" s="4">
        <v>1.4845555555555554</v>
      </c>
      <c r="AF976" s="4">
        <v>1.4233655555555595</v>
      </c>
      <c r="AG976" s="4">
        <v>6.1189999999999918E-2</v>
      </c>
      <c r="AH976" s="4">
        <v>0.24899999999999975</v>
      </c>
      <c r="AI976" s="4">
        <v>0.83462500000000128</v>
      </c>
      <c r="AJ976" s="4">
        <v>0.16144444444444475</v>
      </c>
      <c r="AK976" s="3">
        <f t="shared" si="444"/>
        <v>0.19343351139067785</v>
      </c>
      <c r="AL976" s="4">
        <f t="shared" si="445"/>
        <v>0</v>
      </c>
      <c r="AM976" s="4">
        <f t="shared" si="446"/>
        <v>0</v>
      </c>
      <c r="AN976" s="4">
        <f t="shared" si="447"/>
        <v>0</v>
      </c>
      <c r="AO976" s="4">
        <f t="shared" si="448"/>
        <v>0</v>
      </c>
      <c r="AP976" s="4">
        <f t="shared" si="449"/>
        <v>0</v>
      </c>
      <c r="AQ976" s="4">
        <f t="shared" si="450"/>
        <v>0</v>
      </c>
      <c r="AR976" s="4">
        <f t="shared" si="451"/>
        <v>0</v>
      </c>
      <c r="AS976" s="5">
        <f t="shared" si="452"/>
        <v>9863.7734332500568</v>
      </c>
      <c r="AT976" s="5">
        <f t="shared" si="453"/>
        <v>313.24000593789287</v>
      </c>
      <c r="AU976" s="5">
        <f t="shared" si="454"/>
        <v>276.50508015907826</v>
      </c>
      <c r="AV976" s="5">
        <f t="shared" si="455"/>
        <v>39.481423867690175</v>
      </c>
      <c r="AW976" s="5">
        <f t="shared" si="456"/>
        <v>36.635393456928782</v>
      </c>
      <c r="AX976" s="5">
        <f t="shared" si="457"/>
        <v>123.59635965359868</v>
      </c>
      <c r="AY976" s="5">
        <f t="shared" si="458"/>
        <v>50.451186850987334</v>
      </c>
    </row>
    <row r="977" spans="1:51" x14ac:dyDescent="0.25">
      <c r="A977" s="2">
        <v>42948</v>
      </c>
      <c r="B977" s="299">
        <v>2017</v>
      </c>
      <c r="C977" s="1" t="s">
        <v>254</v>
      </c>
      <c r="D977" s="3">
        <v>0</v>
      </c>
      <c r="E977" s="3">
        <v>23.962500000000045</v>
      </c>
      <c r="F977" s="3">
        <v>1.4882857142857133</v>
      </c>
      <c r="G977" s="3">
        <v>1.1028785714285727</v>
      </c>
      <c r="H977" s="3">
        <v>0.41476428571428486</v>
      </c>
      <c r="I977" s="3">
        <v>0.10435714285714308</v>
      </c>
      <c r="J977" s="3">
        <v>0.33777142857142883</v>
      </c>
      <c r="K977" s="3">
        <v>9.5969230769230751E-2</v>
      </c>
      <c r="L977" s="3">
        <f t="shared" si="434"/>
        <v>0.28412477388961882</v>
      </c>
      <c r="M977" s="4">
        <f t="shared" si="435"/>
        <v>0</v>
      </c>
      <c r="N977" s="4">
        <f t="shared" si="436"/>
        <v>0</v>
      </c>
      <c r="O977" s="4">
        <f t="shared" si="437"/>
        <v>0</v>
      </c>
      <c r="P977" s="4">
        <f t="shared" si="438"/>
        <v>0</v>
      </c>
      <c r="Q977" s="4">
        <f t="shared" si="439"/>
        <v>0</v>
      </c>
      <c r="R977" s="4">
        <f t="shared" si="440"/>
        <v>0</v>
      </c>
      <c r="S977" s="4">
        <f t="shared" si="441"/>
        <v>0</v>
      </c>
      <c r="T977" s="5">
        <f t="shared" si="433"/>
        <v>15876.258953729894</v>
      </c>
      <c r="U977" s="5">
        <f t="shared" si="433"/>
        <v>420.76983758772144</v>
      </c>
      <c r="V977" s="5">
        <f t="shared" si="433"/>
        <v>344.31254841829809</v>
      </c>
      <c r="W977" s="5">
        <f t="shared" si="433"/>
        <v>73.608184585053849</v>
      </c>
      <c r="X977" s="5">
        <f t="shared" si="433"/>
        <v>41.902851209225616</v>
      </c>
      <c r="Y977" s="5">
        <f t="shared" si="433"/>
        <v>132.60814855557598</v>
      </c>
      <c r="Z977" s="5">
        <f t="shared" si="432"/>
        <v>55.775479731811203</v>
      </c>
      <c r="AA977" s="4">
        <v>0</v>
      </c>
      <c r="AB977" s="4">
        <f t="shared" si="442"/>
        <v>0</v>
      </c>
      <c r="AC977" s="3">
        <f t="shared" si="443"/>
        <v>0</v>
      </c>
      <c r="AD977" s="4">
        <v>27.199999999999989</v>
      </c>
      <c r="AE977" s="4">
        <v>1.4845555555555554</v>
      </c>
      <c r="AF977" s="4">
        <v>1.4233655555555595</v>
      </c>
      <c r="AG977" s="4">
        <v>6.1189999999999918E-2</v>
      </c>
      <c r="AH977" s="4">
        <v>0.24899999999999975</v>
      </c>
      <c r="AI977" s="4">
        <v>0.83462500000000128</v>
      </c>
      <c r="AJ977" s="4">
        <v>0.16144444444444475</v>
      </c>
      <c r="AK977" s="3">
        <f t="shared" si="444"/>
        <v>0.19343351139067785</v>
      </c>
      <c r="AL977" s="4">
        <f t="shared" si="445"/>
        <v>0</v>
      </c>
      <c r="AM977" s="4">
        <f t="shared" si="446"/>
        <v>0</v>
      </c>
      <c r="AN977" s="4">
        <f t="shared" si="447"/>
        <v>0</v>
      </c>
      <c r="AO977" s="4">
        <f t="shared" si="448"/>
        <v>0</v>
      </c>
      <c r="AP977" s="4">
        <f t="shared" si="449"/>
        <v>0</v>
      </c>
      <c r="AQ977" s="4">
        <f t="shared" si="450"/>
        <v>0</v>
      </c>
      <c r="AR977" s="4">
        <f t="shared" si="451"/>
        <v>0</v>
      </c>
      <c r="AS977" s="5">
        <f t="shared" si="452"/>
        <v>9863.7734332500568</v>
      </c>
      <c r="AT977" s="5">
        <f t="shared" si="453"/>
        <v>313.24000593789287</v>
      </c>
      <c r="AU977" s="5">
        <f t="shared" si="454"/>
        <v>276.50508015907826</v>
      </c>
      <c r="AV977" s="5">
        <f t="shared" si="455"/>
        <v>39.481423867690175</v>
      </c>
      <c r="AW977" s="5">
        <f t="shared" si="456"/>
        <v>36.635393456928782</v>
      </c>
      <c r="AX977" s="5">
        <f t="shared" si="457"/>
        <v>123.59635965359868</v>
      </c>
      <c r="AY977" s="5">
        <f t="shared" si="458"/>
        <v>50.451186850987334</v>
      </c>
    </row>
    <row r="978" spans="1:51" x14ac:dyDescent="0.25">
      <c r="A978" s="2">
        <v>42949</v>
      </c>
      <c r="B978" s="299">
        <v>2017</v>
      </c>
      <c r="C978" s="1" t="s">
        <v>255</v>
      </c>
      <c r="D978" s="3">
        <v>0</v>
      </c>
      <c r="E978" s="3">
        <v>23.962500000000045</v>
      </c>
      <c r="F978" s="3">
        <v>1.4882857142857133</v>
      </c>
      <c r="G978" s="3">
        <v>1.1028785714285727</v>
      </c>
      <c r="H978" s="3">
        <v>0.41476428571428486</v>
      </c>
      <c r="I978" s="3">
        <v>0.10435714285714308</v>
      </c>
      <c r="J978" s="3">
        <v>0.33777142857142883</v>
      </c>
      <c r="K978" s="3">
        <v>9.5969230769230751E-2</v>
      </c>
      <c r="L978" s="3">
        <f t="shared" si="434"/>
        <v>0.28412477388961882</v>
      </c>
      <c r="M978" s="4">
        <f t="shared" si="435"/>
        <v>0</v>
      </c>
      <c r="N978" s="4">
        <f t="shared" si="436"/>
        <v>0</v>
      </c>
      <c r="O978" s="4">
        <f t="shared" si="437"/>
        <v>0</v>
      </c>
      <c r="P978" s="4">
        <f t="shared" si="438"/>
        <v>0</v>
      </c>
      <c r="Q978" s="4">
        <f t="shared" si="439"/>
        <v>0</v>
      </c>
      <c r="R978" s="4">
        <f t="shared" si="440"/>
        <v>0</v>
      </c>
      <c r="S978" s="4">
        <f t="shared" si="441"/>
        <v>0</v>
      </c>
      <c r="T978" s="5">
        <f t="shared" si="433"/>
        <v>15876.258953729894</v>
      </c>
      <c r="U978" s="5">
        <f t="shared" si="433"/>
        <v>420.76983758772144</v>
      </c>
      <c r="V978" s="5">
        <f t="shared" si="433"/>
        <v>344.31254841829809</v>
      </c>
      <c r="W978" s="5">
        <f t="shared" si="433"/>
        <v>73.608184585053849</v>
      </c>
      <c r="X978" s="5">
        <f t="shared" si="433"/>
        <v>41.902851209225616</v>
      </c>
      <c r="Y978" s="5">
        <f t="shared" si="433"/>
        <v>132.60814855557598</v>
      </c>
      <c r="Z978" s="5">
        <f t="shared" si="432"/>
        <v>55.775479731811203</v>
      </c>
      <c r="AA978" s="4">
        <v>0</v>
      </c>
      <c r="AB978" s="4">
        <f t="shared" si="442"/>
        <v>0</v>
      </c>
      <c r="AC978" s="3">
        <f t="shared" si="443"/>
        <v>0</v>
      </c>
      <c r="AD978" s="4">
        <v>27.199999999999989</v>
      </c>
      <c r="AE978" s="4">
        <v>1.4845555555555554</v>
      </c>
      <c r="AF978" s="4">
        <v>1.4233655555555595</v>
      </c>
      <c r="AG978" s="4">
        <v>6.1189999999999918E-2</v>
      </c>
      <c r="AH978" s="4">
        <v>0.24899999999999975</v>
      </c>
      <c r="AI978" s="4">
        <v>0.83462500000000128</v>
      </c>
      <c r="AJ978" s="4">
        <v>0.16144444444444475</v>
      </c>
      <c r="AK978" s="3">
        <f t="shared" si="444"/>
        <v>0.19343351139067785</v>
      </c>
      <c r="AL978" s="4">
        <f t="shared" si="445"/>
        <v>0</v>
      </c>
      <c r="AM978" s="4">
        <f t="shared" si="446"/>
        <v>0</v>
      </c>
      <c r="AN978" s="4">
        <f t="shared" si="447"/>
        <v>0</v>
      </c>
      <c r="AO978" s="4">
        <f t="shared" si="448"/>
        <v>0</v>
      </c>
      <c r="AP978" s="4">
        <f t="shared" si="449"/>
        <v>0</v>
      </c>
      <c r="AQ978" s="4">
        <f t="shared" si="450"/>
        <v>0</v>
      </c>
      <c r="AR978" s="4">
        <f t="shared" si="451"/>
        <v>0</v>
      </c>
      <c r="AS978" s="5">
        <f t="shared" si="452"/>
        <v>9863.7734332500568</v>
      </c>
      <c r="AT978" s="5">
        <f t="shared" si="453"/>
        <v>313.24000593789287</v>
      </c>
      <c r="AU978" s="5">
        <f t="shared" si="454"/>
        <v>276.50508015907826</v>
      </c>
      <c r="AV978" s="5">
        <f t="shared" si="455"/>
        <v>39.481423867690175</v>
      </c>
      <c r="AW978" s="5">
        <f t="shared" si="456"/>
        <v>36.635393456928782</v>
      </c>
      <c r="AX978" s="5">
        <f t="shared" si="457"/>
        <v>123.59635965359868</v>
      </c>
      <c r="AY978" s="5">
        <f t="shared" si="458"/>
        <v>50.451186850987334</v>
      </c>
    </row>
    <row r="979" spans="1:51" x14ac:dyDescent="0.25">
      <c r="A979" s="2">
        <v>42950</v>
      </c>
      <c r="B979" s="299">
        <v>2017</v>
      </c>
      <c r="C979" s="1" t="s">
        <v>256</v>
      </c>
      <c r="D979" s="3">
        <v>0</v>
      </c>
      <c r="E979" s="3">
        <v>23.962500000000045</v>
      </c>
      <c r="F979" s="3">
        <v>1.4882857142857133</v>
      </c>
      <c r="G979" s="3">
        <v>1.1028785714285727</v>
      </c>
      <c r="H979" s="3">
        <v>0.41476428571428486</v>
      </c>
      <c r="I979" s="3">
        <v>0.10435714285714308</v>
      </c>
      <c r="J979" s="3">
        <v>0.33777142857142883</v>
      </c>
      <c r="K979" s="3">
        <v>9.5969230769230751E-2</v>
      </c>
      <c r="L979" s="3">
        <f t="shared" si="434"/>
        <v>0.28412477388961882</v>
      </c>
      <c r="M979" s="4">
        <f t="shared" si="435"/>
        <v>0</v>
      </c>
      <c r="N979" s="4">
        <f t="shared" si="436"/>
        <v>0</v>
      </c>
      <c r="O979" s="4">
        <f t="shared" si="437"/>
        <v>0</v>
      </c>
      <c r="P979" s="4">
        <f t="shared" si="438"/>
        <v>0</v>
      </c>
      <c r="Q979" s="4">
        <f t="shared" si="439"/>
        <v>0</v>
      </c>
      <c r="R979" s="4">
        <f t="shared" si="440"/>
        <v>0</v>
      </c>
      <c r="S979" s="4">
        <f t="shared" si="441"/>
        <v>0</v>
      </c>
      <c r="T979" s="5">
        <f t="shared" si="433"/>
        <v>15876.258953729894</v>
      </c>
      <c r="U979" s="5">
        <f t="shared" si="433"/>
        <v>420.76983758772144</v>
      </c>
      <c r="V979" s="5">
        <f t="shared" si="433"/>
        <v>344.31254841829809</v>
      </c>
      <c r="W979" s="5">
        <f t="shared" ref="W979:Z1042" si="459">W978+P979</f>
        <v>73.608184585053849</v>
      </c>
      <c r="X979" s="5">
        <f t="shared" si="459"/>
        <v>41.902851209225616</v>
      </c>
      <c r="Y979" s="5">
        <f t="shared" si="459"/>
        <v>132.60814855557598</v>
      </c>
      <c r="Z979" s="5">
        <f t="shared" si="432"/>
        <v>55.775479731811203</v>
      </c>
      <c r="AA979" s="4">
        <v>0</v>
      </c>
      <c r="AB979" s="4">
        <f t="shared" si="442"/>
        <v>0</v>
      </c>
      <c r="AC979" s="3">
        <f t="shared" si="443"/>
        <v>0</v>
      </c>
      <c r="AD979" s="4">
        <v>27.199999999999989</v>
      </c>
      <c r="AE979" s="4">
        <v>1.4845555555555554</v>
      </c>
      <c r="AF979" s="4">
        <v>1.4233655555555595</v>
      </c>
      <c r="AG979" s="4">
        <v>6.1189999999999918E-2</v>
      </c>
      <c r="AH979" s="4">
        <v>0.24899999999999975</v>
      </c>
      <c r="AI979" s="4">
        <v>0.83462500000000128</v>
      </c>
      <c r="AJ979" s="4">
        <v>0.16144444444444475</v>
      </c>
      <c r="AK979" s="3">
        <f t="shared" si="444"/>
        <v>0.19343351139067785</v>
      </c>
      <c r="AL979" s="4">
        <f t="shared" si="445"/>
        <v>0</v>
      </c>
      <c r="AM979" s="4">
        <f t="shared" si="446"/>
        <v>0</v>
      </c>
      <c r="AN979" s="4">
        <f t="shared" si="447"/>
        <v>0</v>
      </c>
      <c r="AO979" s="4">
        <f t="shared" si="448"/>
        <v>0</v>
      </c>
      <c r="AP979" s="4">
        <f t="shared" si="449"/>
        <v>0</v>
      </c>
      <c r="AQ979" s="4">
        <f t="shared" si="450"/>
        <v>0</v>
      </c>
      <c r="AR979" s="4">
        <f t="shared" si="451"/>
        <v>0</v>
      </c>
      <c r="AS979" s="5">
        <f t="shared" si="452"/>
        <v>9863.7734332500568</v>
      </c>
      <c r="AT979" s="5">
        <f t="shared" si="453"/>
        <v>313.24000593789287</v>
      </c>
      <c r="AU979" s="5">
        <f t="shared" si="454"/>
        <v>276.50508015907826</v>
      </c>
      <c r="AV979" s="5">
        <f t="shared" si="455"/>
        <v>39.481423867690175</v>
      </c>
      <c r="AW979" s="5">
        <f t="shared" si="456"/>
        <v>36.635393456928782</v>
      </c>
      <c r="AX979" s="5">
        <f t="shared" si="457"/>
        <v>123.59635965359868</v>
      </c>
      <c r="AY979" s="5">
        <f t="shared" si="458"/>
        <v>50.451186850987334</v>
      </c>
    </row>
    <row r="980" spans="1:51" x14ac:dyDescent="0.25">
      <c r="A980" s="2">
        <v>42951</v>
      </c>
      <c r="B980" s="299">
        <v>2017</v>
      </c>
      <c r="C980" s="1" t="s">
        <v>257</v>
      </c>
      <c r="D980" s="3">
        <v>0</v>
      </c>
      <c r="E980" s="3">
        <v>23.962500000000045</v>
      </c>
      <c r="F980" s="3">
        <v>1.4882857142857133</v>
      </c>
      <c r="G980" s="3">
        <v>1.1028785714285727</v>
      </c>
      <c r="H980" s="3">
        <v>0.41476428571428486</v>
      </c>
      <c r="I980" s="3">
        <v>0.10435714285714308</v>
      </c>
      <c r="J980" s="3">
        <v>0.33777142857142883</v>
      </c>
      <c r="K980" s="3">
        <v>9.5969230769230751E-2</v>
      </c>
      <c r="L980" s="3">
        <f t="shared" si="434"/>
        <v>0.28412477388961882</v>
      </c>
      <c r="M980" s="4">
        <f t="shared" si="435"/>
        <v>0</v>
      </c>
      <c r="N980" s="4">
        <f t="shared" si="436"/>
        <v>0</v>
      </c>
      <c r="O980" s="4">
        <f t="shared" si="437"/>
        <v>0</v>
      </c>
      <c r="P980" s="4">
        <f t="shared" si="438"/>
        <v>0</v>
      </c>
      <c r="Q980" s="4">
        <f t="shared" si="439"/>
        <v>0</v>
      </c>
      <c r="R980" s="4">
        <f t="shared" si="440"/>
        <v>0</v>
      </c>
      <c r="S980" s="4">
        <f t="shared" si="441"/>
        <v>0</v>
      </c>
      <c r="T980" s="5">
        <f t="shared" ref="T980:T1011" si="460">T979+M980</f>
        <v>15876.258953729894</v>
      </c>
      <c r="U980" s="5">
        <f t="shared" ref="U980:U1011" si="461">U979+N980</f>
        <v>420.76983758772144</v>
      </c>
      <c r="V980" s="5">
        <f t="shared" ref="V980:V1011" si="462">V979+O980</f>
        <v>344.31254841829809</v>
      </c>
      <c r="W980" s="5">
        <f t="shared" si="459"/>
        <v>73.608184585053849</v>
      </c>
      <c r="X980" s="5">
        <f t="shared" si="459"/>
        <v>41.902851209225616</v>
      </c>
      <c r="Y980" s="5">
        <f t="shared" si="459"/>
        <v>132.60814855557598</v>
      </c>
      <c r="Z980" s="5">
        <f t="shared" si="432"/>
        <v>55.775479731811203</v>
      </c>
      <c r="AA980" s="4">
        <v>0</v>
      </c>
      <c r="AB980" s="4">
        <f t="shared" si="442"/>
        <v>0</v>
      </c>
      <c r="AC980" s="3">
        <f t="shared" si="443"/>
        <v>0</v>
      </c>
      <c r="AD980" s="4">
        <v>27.199999999999989</v>
      </c>
      <c r="AE980" s="4">
        <v>1.4845555555555554</v>
      </c>
      <c r="AF980" s="4">
        <v>1.4233655555555595</v>
      </c>
      <c r="AG980" s="4">
        <v>6.1189999999999918E-2</v>
      </c>
      <c r="AH980" s="4">
        <v>0.24899999999999975</v>
      </c>
      <c r="AI980" s="4">
        <v>0.83462500000000128</v>
      </c>
      <c r="AJ980" s="4">
        <v>0.16144444444444475</v>
      </c>
      <c r="AK980" s="3">
        <f t="shared" si="444"/>
        <v>0.19343351139067785</v>
      </c>
      <c r="AL980" s="4">
        <f t="shared" si="445"/>
        <v>0</v>
      </c>
      <c r="AM980" s="4">
        <f t="shared" si="446"/>
        <v>0</v>
      </c>
      <c r="AN980" s="4">
        <f t="shared" si="447"/>
        <v>0</v>
      </c>
      <c r="AO980" s="4">
        <f t="shared" si="448"/>
        <v>0</v>
      </c>
      <c r="AP980" s="4">
        <f t="shared" si="449"/>
        <v>0</v>
      </c>
      <c r="AQ980" s="4">
        <f t="shared" si="450"/>
        <v>0</v>
      </c>
      <c r="AR980" s="4">
        <f t="shared" si="451"/>
        <v>0</v>
      </c>
      <c r="AS980" s="5">
        <f t="shared" si="452"/>
        <v>9863.7734332500568</v>
      </c>
      <c r="AT980" s="5">
        <f t="shared" si="453"/>
        <v>313.24000593789287</v>
      </c>
      <c r="AU980" s="5">
        <f t="shared" si="454"/>
        <v>276.50508015907826</v>
      </c>
      <c r="AV980" s="5">
        <f t="shared" si="455"/>
        <v>39.481423867690175</v>
      </c>
      <c r="AW980" s="5">
        <f t="shared" si="456"/>
        <v>36.635393456928782</v>
      </c>
      <c r="AX980" s="5">
        <f t="shared" si="457"/>
        <v>123.59635965359868</v>
      </c>
      <c r="AY980" s="5">
        <f t="shared" si="458"/>
        <v>50.451186850987334</v>
      </c>
    </row>
    <row r="981" spans="1:51" x14ac:dyDescent="0.25">
      <c r="A981" s="2">
        <v>42952</v>
      </c>
      <c r="B981" s="299">
        <v>2017</v>
      </c>
      <c r="C981" s="1" t="s">
        <v>258</v>
      </c>
      <c r="D981" s="3">
        <v>0</v>
      </c>
      <c r="E981" s="3">
        <v>23.962500000000045</v>
      </c>
      <c r="F981" s="3">
        <v>1.4882857142857133</v>
      </c>
      <c r="G981" s="3">
        <v>1.1028785714285727</v>
      </c>
      <c r="H981" s="3">
        <v>0.41476428571428486</v>
      </c>
      <c r="I981" s="3">
        <v>0.10435714285714308</v>
      </c>
      <c r="J981" s="3">
        <v>0.33777142857142883</v>
      </c>
      <c r="K981" s="3">
        <v>9.5969230769230751E-2</v>
      </c>
      <c r="L981" s="3">
        <f t="shared" si="434"/>
        <v>0.28412477388961882</v>
      </c>
      <c r="M981" s="4">
        <f t="shared" si="435"/>
        <v>0</v>
      </c>
      <c r="N981" s="4">
        <f t="shared" si="436"/>
        <v>0</v>
      </c>
      <c r="O981" s="4">
        <f t="shared" si="437"/>
        <v>0</v>
      </c>
      <c r="P981" s="4">
        <f t="shared" si="438"/>
        <v>0</v>
      </c>
      <c r="Q981" s="4">
        <f t="shared" si="439"/>
        <v>0</v>
      </c>
      <c r="R981" s="4">
        <f t="shared" si="440"/>
        <v>0</v>
      </c>
      <c r="S981" s="4">
        <f t="shared" si="441"/>
        <v>0</v>
      </c>
      <c r="T981" s="5">
        <f t="shared" si="460"/>
        <v>15876.258953729894</v>
      </c>
      <c r="U981" s="5">
        <f t="shared" si="461"/>
        <v>420.76983758772144</v>
      </c>
      <c r="V981" s="5">
        <f t="shared" si="462"/>
        <v>344.31254841829809</v>
      </c>
      <c r="W981" s="5">
        <f t="shared" si="459"/>
        <v>73.608184585053849</v>
      </c>
      <c r="X981" s="5">
        <f t="shared" si="459"/>
        <v>41.902851209225616</v>
      </c>
      <c r="Y981" s="5">
        <f t="shared" si="459"/>
        <v>132.60814855557598</v>
      </c>
      <c r="Z981" s="5">
        <f t="shared" si="432"/>
        <v>55.775479731811203</v>
      </c>
      <c r="AA981" s="4">
        <v>0</v>
      </c>
      <c r="AB981" s="4">
        <f t="shared" si="442"/>
        <v>0</v>
      </c>
      <c r="AC981" s="3">
        <f t="shared" si="443"/>
        <v>0</v>
      </c>
      <c r="AD981" s="4">
        <v>27.199999999999989</v>
      </c>
      <c r="AE981" s="4">
        <v>1.4845555555555554</v>
      </c>
      <c r="AF981" s="4">
        <v>1.4233655555555595</v>
      </c>
      <c r="AG981" s="4">
        <v>6.1189999999999918E-2</v>
      </c>
      <c r="AH981" s="4">
        <v>0.24899999999999975</v>
      </c>
      <c r="AI981" s="4">
        <v>0.83462500000000128</v>
      </c>
      <c r="AJ981" s="4">
        <v>0.16144444444444475</v>
      </c>
      <c r="AK981" s="3">
        <f t="shared" si="444"/>
        <v>0.19343351139067785</v>
      </c>
      <c r="AL981" s="4">
        <f t="shared" si="445"/>
        <v>0</v>
      </c>
      <c r="AM981" s="4">
        <f t="shared" si="446"/>
        <v>0</v>
      </c>
      <c r="AN981" s="4">
        <f t="shared" si="447"/>
        <v>0</v>
      </c>
      <c r="AO981" s="4">
        <f t="shared" si="448"/>
        <v>0</v>
      </c>
      <c r="AP981" s="4">
        <f t="shared" si="449"/>
        <v>0</v>
      </c>
      <c r="AQ981" s="4">
        <f t="shared" si="450"/>
        <v>0</v>
      </c>
      <c r="AR981" s="4">
        <f t="shared" si="451"/>
        <v>0</v>
      </c>
      <c r="AS981" s="5">
        <f t="shared" si="452"/>
        <v>9863.7734332500568</v>
      </c>
      <c r="AT981" s="5">
        <f t="shared" si="453"/>
        <v>313.24000593789287</v>
      </c>
      <c r="AU981" s="5">
        <f t="shared" si="454"/>
        <v>276.50508015907826</v>
      </c>
      <c r="AV981" s="5">
        <f t="shared" si="455"/>
        <v>39.481423867690175</v>
      </c>
      <c r="AW981" s="5">
        <f t="shared" si="456"/>
        <v>36.635393456928782</v>
      </c>
      <c r="AX981" s="5">
        <f t="shared" si="457"/>
        <v>123.59635965359868</v>
      </c>
      <c r="AY981" s="5">
        <f t="shared" si="458"/>
        <v>50.451186850987334</v>
      </c>
    </row>
    <row r="982" spans="1:51" x14ac:dyDescent="0.25">
      <c r="A982" s="2">
        <v>42953</v>
      </c>
      <c r="B982" s="299">
        <v>2017</v>
      </c>
      <c r="C982" s="1" t="s">
        <v>259</v>
      </c>
      <c r="D982" s="3">
        <v>0</v>
      </c>
      <c r="E982" s="3">
        <v>23.962500000000045</v>
      </c>
      <c r="F982" s="3">
        <v>1.4882857142857133</v>
      </c>
      <c r="G982" s="3">
        <v>1.1028785714285727</v>
      </c>
      <c r="H982" s="3">
        <v>0.41476428571428486</v>
      </c>
      <c r="I982" s="3">
        <v>0.10435714285714308</v>
      </c>
      <c r="J982" s="3">
        <v>0.33777142857142883</v>
      </c>
      <c r="K982" s="3">
        <v>9.5969230769230751E-2</v>
      </c>
      <c r="L982" s="3">
        <f t="shared" si="434"/>
        <v>0.28412477388961882</v>
      </c>
      <c r="M982" s="4">
        <f t="shared" si="435"/>
        <v>0</v>
      </c>
      <c r="N982" s="4">
        <f t="shared" si="436"/>
        <v>0</v>
      </c>
      <c r="O982" s="4">
        <f t="shared" si="437"/>
        <v>0</v>
      </c>
      <c r="P982" s="4">
        <f t="shared" si="438"/>
        <v>0</v>
      </c>
      <c r="Q982" s="4">
        <f t="shared" si="439"/>
        <v>0</v>
      </c>
      <c r="R982" s="4">
        <f t="shared" si="440"/>
        <v>0</v>
      </c>
      <c r="S982" s="4">
        <f t="shared" si="441"/>
        <v>0</v>
      </c>
      <c r="T982" s="5">
        <f t="shared" si="460"/>
        <v>15876.258953729894</v>
      </c>
      <c r="U982" s="5">
        <f t="shared" si="461"/>
        <v>420.76983758772144</v>
      </c>
      <c r="V982" s="5">
        <f t="shared" si="462"/>
        <v>344.31254841829809</v>
      </c>
      <c r="W982" s="5">
        <f t="shared" si="459"/>
        <v>73.608184585053849</v>
      </c>
      <c r="X982" s="5">
        <f t="shared" si="459"/>
        <v>41.902851209225616</v>
      </c>
      <c r="Y982" s="5">
        <f t="shared" si="459"/>
        <v>132.60814855557598</v>
      </c>
      <c r="Z982" s="5">
        <f t="shared" si="432"/>
        <v>55.775479731811203</v>
      </c>
      <c r="AA982" s="4">
        <v>0</v>
      </c>
      <c r="AB982" s="4">
        <f t="shared" si="442"/>
        <v>0</v>
      </c>
      <c r="AC982" s="3">
        <f t="shared" si="443"/>
        <v>0</v>
      </c>
      <c r="AD982" s="4">
        <v>27.199999999999989</v>
      </c>
      <c r="AE982" s="4">
        <v>1.4845555555555554</v>
      </c>
      <c r="AF982" s="4">
        <v>1.4233655555555595</v>
      </c>
      <c r="AG982" s="4">
        <v>6.1189999999999918E-2</v>
      </c>
      <c r="AH982" s="4">
        <v>0.24899999999999975</v>
      </c>
      <c r="AI982" s="4">
        <v>0.83462500000000128</v>
      </c>
      <c r="AJ982" s="4">
        <v>0.16144444444444475</v>
      </c>
      <c r="AK982" s="3">
        <f t="shared" si="444"/>
        <v>0.19343351139067785</v>
      </c>
      <c r="AL982" s="4">
        <f t="shared" si="445"/>
        <v>0</v>
      </c>
      <c r="AM982" s="4">
        <f t="shared" si="446"/>
        <v>0</v>
      </c>
      <c r="AN982" s="4">
        <f t="shared" si="447"/>
        <v>0</v>
      </c>
      <c r="AO982" s="4">
        <f t="shared" si="448"/>
        <v>0</v>
      </c>
      <c r="AP982" s="4">
        <f t="shared" si="449"/>
        <v>0</v>
      </c>
      <c r="AQ982" s="4">
        <f t="shared" si="450"/>
        <v>0</v>
      </c>
      <c r="AR982" s="4">
        <f t="shared" si="451"/>
        <v>0</v>
      </c>
      <c r="AS982" s="5">
        <f t="shared" si="452"/>
        <v>9863.7734332500568</v>
      </c>
      <c r="AT982" s="5">
        <f t="shared" si="453"/>
        <v>313.24000593789287</v>
      </c>
      <c r="AU982" s="5">
        <f t="shared" si="454"/>
        <v>276.50508015907826</v>
      </c>
      <c r="AV982" s="5">
        <f t="shared" si="455"/>
        <v>39.481423867690175</v>
      </c>
      <c r="AW982" s="5">
        <f t="shared" si="456"/>
        <v>36.635393456928782</v>
      </c>
      <c r="AX982" s="5">
        <f t="shared" si="457"/>
        <v>123.59635965359868</v>
      </c>
      <c r="AY982" s="5">
        <f t="shared" si="458"/>
        <v>50.451186850987334</v>
      </c>
    </row>
    <row r="983" spans="1:51" x14ac:dyDescent="0.25">
      <c r="A983" s="2">
        <v>42954</v>
      </c>
      <c r="B983" s="299">
        <v>2017</v>
      </c>
      <c r="C983" s="1" t="s">
        <v>260</v>
      </c>
      <c r="D983" s="3">
        <v>0</v>
      </c>
      <c r="E983" s="3">
        <v>23.962500000000045</v>
      </c>
      <c r="F983" s="3">
        <v>1.4882857142857133</v>
      </c>
      <c r="G983" s="3">
        <v>1.1028785714285727</v>
      </c>
      <c r="H983" s="3">
        <v>0.41476428571428486</v>
      </c>
      <c r="I983" s="3">
        <v>0.10435714285714308</v>
      </c>
      <c r="J983" s="3">
        <v>0.33777142857142883</v>
      </c>
      <c r="K983" s="3">
        <v>9.5969230769230751E-2</v>
      </c>
      <c r="L983" s="3">
        <f t="shared" si="434"/>
        <v>0.28412477388961882</v>
      </c>
      <c r="M983" s="4">
        <f t="shared" si="435"/>
        <v>0</v>
      </c>
      <c r="N983" s="4">
        <f t="shared" si="436"/>
        <v>0</v>
      </c>
      <c r="O983" s="4">
        <f t="shared" si="437"/>
        <v>0</v>
      </c>
      <c r="P983" s="4">
        <f t="shared" si="438"/>
        <v>0</v>
      </c>
      <c r="Q983" s="4">
        <f t="shared" si="439"/>
        <v>0</v>
      </c>
      <c r="R983" s="4">
        <f t="shared" si="440"/>
        <v>0</v>
      </c>
      <c r="S983" s="4">
        <f t="shared" si="441"/>
        <v>0</v>
      </c>
      <c r="T983" s="5">
        <f t="shared" si="460"/>
        <v>15876.258953729894</v>
      </c>
      <c r="U983" s="5">
        <f t="shared" si="461"/>
        <v>420.76983758772144</v>
      </c>
      <c r="V983" s="5">
        <f t="shared" si="462"/>
        <v>344.31254841829809</v>
      </c>
      <c r="W983" s="5">
        <f t="shared" si="459"/>
        <v>73.608184585053849</v>
      </c>
      <c r="X983" s="5">
        <f t="shared" si="459"/>
        <v>41.902851209225616</v>
      </c>
      <c r="Y983" s="5">
        <f t="shared" si="459"/>
        <v>132.60814855557598</v>
      </c>
      <c r="Z983" s="5">
        <f t="shared" si="432"/>
        <v>55.775479731811203</v>
      </c>
      <c r="AA983" s="4">
        <v>0</v>
      </c>
      <c r="AB983" s="4">
        <f t="shared" si="442"/>
        <v>0</v>
      </c>
      <c r="AC983" s="3">
        <f t="shared" si="443"/>
        <v>0</v>
      </c>
      <c r="AD983" s="4">
        <v>27.199999999999989</v>
      </c>
      <c r="AE983" s="4">
        <v>1.4845555555555554</v>
      </c>
      <c r="AF983" s="4">
        <v>1.4233655555555595</v>
      </c>
      <c r="AG983" s="4">
        <v>6.1189999999999918E-2</v>
      </c>
      <c r="AH983" s="4">
        <v>0.24899999999999975</v>
      </c>
      <c r="AI983" s="4">
        <v>0.83462500000000128</v>
      </c>
      <c r="AJ983" s="4">
        <v>0.16144444444444475</v>
      </c>
      <c r="AK983" s="3">
        <f t="shared" si="444"/>
        <v>0.19343351139067785</v>
      </c>
      <c r="AL983" s="4">
        <f t="shared" si="445"/>
        <v>0</v>
      </c>
      <c r="AM983" s="4">
        <f t="shared" si="446"/>
        <v>0</v>
      </c>
      <c r="AN983" s="4">
        <f t="shared" si="447"/>
        <v>0</v>
      </c>
      <c r="AO983" s="4">
        <f t="shared" si="448"/>
        <v>0</v>
      </c>
      <c r="AP983" s="4">
        <f t="shared" si="449"/>
        <v>0</v>
      </c>
      <c r="AQ983" s="4">
        <f t="shared" si="450"/>
        <v>0</v>
      </c>
      <c r="AR983" s="4">
        <f t="shared" si="451"/>
        <v>0</v>
      </c>
      <c r="AS983" s="5">
        <f t="shared" si="452"/>
        <v>9863.7734332500568</v>
      </c>
      <c r="AT983" s="5">
        <f t="shared" si="453"/>
        <v>313.24000593789287</v>
      </c>
      <c r="AU983" s="5">
        <f t="shared" si="454"/>
        <v>276.50508015907826</v>
      </c>
      <c r="AV983" s="5">
        <f t="shared" si="455"/>
        <v>39.481423867690175</v>
      </c>
      <c r="AW983" s="5">
        <f t="shared" si="456"/>
        <v>36.635393456928782</v>
      </c>
      <c r="AX983" s="5">
        <f t="shared" si="457"/>
        <v>123.59635965359868</v>
      </c>
      <c r="AY983" s="5">
        <f t="shared" si="458"/>
        <v>50.451186850987334</v>
      </c>
    </row>
    <row r="984" spans="1:51" x14ac:dyDescent="0.25">
      <c r="A984" s="2">
        <v>42955</v>
      </c>
      <c r="B984" s="299">
        <v>2017</v>
      </c>
      <c r="C984" s="1" t="s">
        <v>261</v>
      </c>
      <c r="D984" s="3">
        <v>0</v>
      </c>
      <c r="E984" s="3">
        <v>23.962500000000045</v>
      </c>
      <c r="F984" s="3">
        <v>1.4882857142857133</v>
      </c>
      <c r="G984" s="3">
        <v>1.1028785714285727</v>
      </c>
      <c r="H984" s="3">
        <v>0.41476428571428486</v>
      </c>
      <c r="I984" s="3">
        <v>0.10435714285714308</v>
      </c>
      <c r="J984" s="3">
        <v>0.33777142857142883</v>
      </c>
      <c r="K984" s="3">
        <v>9.5969230769230751E-2</v>
      </c>
      <c r="L984" s="3">
        <f t="shared" si="434"/>
        <v>0.28412477388961882</v>
      </c>
      <c r="M984" s="4">
        <f t="shared" si="435"/>
        <v>0</v>
      </c>
      <c r="N984" s="4">
        <f t="shared" si="436"/>
        <v>0</v>
      </c>
      <c r="O984" s="4">
        <f t="shared" si="437"/>
        <v>0</v>
      </c>
      <c r="P984" s="4">
        <f t="shared" si="438"/>
        <v>0</v>
      </c>
      <c r="Q984" s="4">
        <f t="shared" si="439"/>
        <v>0</v>
      </c>
      <c r="R984" s="4">
        <f t="shared" si="440"/>
        <v>0</v>
      </c>
      <c r="S984" s="4">
        <f t="shared" si="441"/>
        <v>0</v>
      </c>
      <c r="T984" s="5">
        <f t="shared" si="460"/>
        <v>15876.258953729894</v>
      </c>
      <c r="U984" s="5">
        <f t="shared" si="461"/>
        <v>420.76983758772144</v>
      </c>
      <c r="V984" s="5">
        <f t="shared" si="462"/>
        <v>344.31254841829809</v>
      </c>
      <c r="W984" s="5">
        <f t="shared" si="459"/>
        <v>73.608184585053849</v>
      </c>
      <c r="X984" s="5">
        <f t="shared" si="459"/>
        <v>41.902851209225616</v>
      </c>
      <c r="Y984" s="5">
        <f t="shared" si="459"/>
        <v>132.60814855557598</v>
      </c>
      <c r="Z984" s="5">
        <f t="shared" si="432"/>
        <v>55.775479731811203</v>
      </c>
      <c r="AA984" s="4">
        <v>0</v>
      </c>
      <c r="AB984" s="4">
        <f t="shared" si="442"/>
        <v>0</v>
      </c>
      <c r="AC984" s="3">
        <f t="shared" si="443"/>
        <v>0</v>
      </c>
      <c r="AD984" s="4">
        <v>27.199999999999989</v>
      </c>
      <c r="AE984" s="4">
        <v>1.4845555555555554</v>
      </c>
      <c r="AF984" s="4">
        <v>1.4233655555555595</v>
      </c>
      <c r="AG984" s="4">
        <v>6.1189999999999918E-2</v>
      </c>
      <c r="AH984" s="4">
        <v>0.24899999999999975</v>
      </c>
      <c r="AI984" s="4">
        <v>0.83462500000000128</v>
      </c>
      <c r="AJ984" s="4">
        <v>0.16144444444444475</v>
      </c>
      <c r="AK984" s="3">
        <f t="shared" si="444"/>
        <v>0.19343351139067785</v>
      </c>
      <c r="AL984" s="4">
        <f t="shared" si="445"/>
        <v>0</v>
      </c>
      <c r="AM984" s="4">
        <f t="shared" si="446"/>
        <v>0</v>
      </c>
      <c r="AN984" s="4">
        <f t="shared" si="447"/>
        <v>0</v>
      </c>
      <c r="AO984" s="4">
        <f t="shared" si="448"/>
        <v>0</v>
      </c>
      <c r="AP984" s="4">
        <f t="shared" si="449"/>
        <v>0</v>
      </c>
      <c r="AQ984" s="4">
        <f t="shared" si="450"/>
        <v>0</v>
      </c>
      <c r="AR984" s="4">
        <f t="shared" si="451"/>
        <v>0</v>
      </c>
      <c r="AS984" s="5">
        <f t="shared" si="452"/>
        <v>9863.7734332500568</v>
      </c>
      <c r="AT984" s="5">
        <f t="shared" si="453"/>
        <v>313.24000593789287</v>
      </c>
      <c r="AU984" s="5">
        <f t="shared" si="454"/>
        <v>276.50508015907826</v>
      </c>
      <c r="AV984" s="5">
        <f t="shared" si="455"/>
        <v>39.481423867690175</v>
      </c>
      <c r="AW984" s="5">
        <f t="shared" si="456"/>
        <v>36.635393456928782</v>
      </c>
      <c r="AX984" s="5">
        <f t="shared" si="457"/>
        <v>123.59635965359868</v>
      </c>
      <c r="AY984" s="5">
        <f t="shared" si="458"/>
        <v>50.451186850987334</v>
      </c>
    </row>
    <row r="985" spans="1:51" x14ac:dyDescent="0.25">
      <c r="A985" s="2">
        <v>42956</v>
      </c>
      <c r="B985" s="299">
        <v>2017</v>
      </c>
      <c r="C985" s="1" t="s">
        <v>262</v>
      </c>
      <c r="D985" s="3">
        <v>0</v>
      </c>
      <c r="E985" s="3">
        <v>23.962500000000045</v>
      </c>
      <c r="F985" s="3">
        <v>1.4882857142857133</v>
      </c>
      <c r="G985" s="3">
        <v>1.1028785714285727</v>
      </c>
      <c r="H985" s="3">
        <v>0.41476428571428486</v>
      </c>
      <c r="I985" s="3">
        <v>0.10435714285714308</v>
      </c>
      <c r="J985" s="3">
        <v>0.33777142857142883</v>
      </c>
      <c r="K985" s="3">
        <v>9.5969230769230751E-2</v>
      </c>
      <c r="L985" s="3">
        <f t="shared" si="434"/>
        <v>0.28412477388961882</v>
      </c>
      <c r="M985" s="4">
        <f t="shared" si="435"/>
        <v>0</v>
      </c>
      <c r="N985" s="4">
        <f t="shared" si="436"/>
        <v>0</v>
      </c>
      <c r="O985" s="4">
        <f t="shared" si="437"/>
        <v>0</v>
      </c>
      <c r="P985" s="4">
        <f t="shared" si="438"/>
        <v>0</v>
      </c>
      <c r="Q985" s="4">
        <f t="shared" si="439"/>
        <v>0</v>
      </c>
      <c r="R985" s="4">
        <f t="shared" si="440"/>
        <v>0</v>
      </c>
      <c r="S985" s="4">
        <f t="shared" si="441"/>
        <v>0</v>
      </c>
      <c r="T985" s="5">
        <f t="shared" si="460"/>
        <v>15876.258953729894</v>
      </c>
      <c r="U985" s="5">
        <f t="shared" si="461"/>
        <v>420.76983758772144</v>
      </c>
      <c r="V985" s="5">
        <f t="shared" si="462"/>
        <v>344.31254841829809</v>
      </c>
      <c r="W985" s="5">
        <f t="shared" si="459"/>
        <v>73.608184585053849</v>
      </c>
      <c r="X985" s="5">
        <f t="shared" si="459"/>
        <v>41.902851209225616</v>
      </c>
      <c r="Y985" s="5">
        <f t="shared" si="459"/>
        <v>132.60814855557598</v>
      </c>
      <c r="Z985" s="5">
        <f t="shared" si="432"/>
        <v>55.775479731811203</v>
      </c>
      <c r="AA985" s="4">
        <v>0</v>
      </c>
      <c r="AB985" s="4">
        <f t="shared" si="442"/>
        <v>0</v>
      </c>
      <c r="AC985" s="3">
        <f t="shared" si="443"/>
        <v>0</v>
      </c>
      <c r="AD985" s="4">
        <v>27.199999999999989</v>
      </c>
      <c r="AE985" s="4">
        <v>1.4845555555555554</v>
      </c>
      <c r="AF985" s="4">
        <v>1.4233655555555595</v>
      </c>
      <c r="AG985" s="4">
        <v>6.1189999999999918E-2</v>
      </c>
      <c r="AH985" s="4">
        <v>0.24899999999999975</v>
      </c>
      <c r="AI985" s="4">
        <v>0.83462500000000128</v>
      </c>
      <c r="AJ985" s="4">
        <v>0.16144444444444475</v>
      </c>
      <c r="AK985" s="3">
        <f t="shared" si="444"/>
        <v>0.19343351139067785</v>
      </c>
      <c r="AL985" s="4">
        <f t="shared" si="445"/>
        <v>0</v>
      </c>
      <c r="AM985" s="4">
        <f t="shared" si="446"/>
        <v>0</v>
      </c>
      <c r="AN985" s="4">
        <f t="shared" si="447"/>
        <v>0</v>
      </c>
      <c r="AO985" s="4">
        <f t="shared" si="448"/>
        <v>0</v>
      </c>
      <c r="AP985" s="4">
        <f t="shared" si="449"/>
        <v>0</v>
      </c>
      <c r="AQ985" s="4">
        <f t="shared" si="450"/>
        <v>0</v>
      </c>
      <c r="AR985" s="4">
        <f t="shared" si="451"/>
        <v>0</v>
      </c>
      <c r="AS985" s="5">
        <f t="shared" si="452"/>
        <v>9863.7734332500568</v>
      </c>
      <c r="AT985" s="5">
        <f t="shared" si="453"/>
        <v>313.24000593789287</v>
      </c>
      <c r="AU985" s="5">
        <f t="shared" si="454"/>
        <v>276.50508015907826</v>
      </c>
      <c r="AV985" s="5">
        <f t="shared" si="455"/>
        <v>39.481423867690175</v>
      </c>
      <c r="AW985" s="5">
        <f t="shared" si="456"/>
        <v>36.635393456928782</v>
      </c>
      <c r="AX985" s="5">
        <f t="shared" si="457"/>
        <v>123.59635965359868</v>
      </c>
      <c r="AY985" s="5">
        <f t="shared" si="458"/>
        <v>50.451186850987334</v>
      </c>
    </row>
    <row r="986" spans="1:51" x14ac:dyDescent="0.25">
      <c r="A986" s="2">
        <v>42957</v>
      </c>
      <c r="B986" s="299">
        <v>2017</v>
      </c>
      <c r="C986" s="1" t="s">
        <v>263</v>
      </c>
      <c r="D986" s="3">
        <v>0</v>
      </c>
      <c r="E986" s="3">
        <v>23.962500000000045</v>
      </c>
      <c r="F986" s="3">
        <v>1.4882857142857133</v>
      </c>
      <c r="G986" s="3">
        <v>1.1028785714285727</v>
      </c>
      <c r="H986" s="3">
        <v>0.41476428571428486</v>
      </c>
      <c r="I986" s="3">
        <v>0.10435714285714308</v>
      </c>
      <c r="J986" s="3">
        <v>0.33777142857142883</v>
      </c>
      <c r="K986" s="3">
        <v>9.5969230769230751E-2</v>
      </c>
      <c r="L986" s="3">
        <f t="shared" si="434"/>
        <v>0.28412477388961882</v>
      </c>
      <c r="M986" s="4">
        <f t="shared" si="435"/>
        <v>0</v>
      </c>
      <c r="N986" s="4">
        <f t="shared" si="436"/>
        <v>0</v>
      </c>
      <c r="O986" s="4">
        <f t="shared" si="437"/>
        <v>0</v>
      </c>
      <c r="P986" s="4">
        <f t="shared" si="438"/>
        <v>0</v>
      </c>
      <c r="Q986" s="4">
        <f t="shared" si="439"/>
        <v>0</v>
      </c>
      <c r="R986" s="4">
        <f t="shared" si="440"/>
        <v>0</v>
      </c>
      <c r="S986" s="4">
        <f t="shared" si="441"/>
        <v>0</v>
      </c>
      <c r="T986" s="5">
        <f t="shared" si="460"/>
        <v>15876.258953729894</v>
      </c>
      <c r="U986" s="5">
        <f t="shared" si="461"/>
        <v>420.76983758772144</v>
      </c>
      <c r="V986" s="5">
        <f t="shared" si="462"/>
        <v>344.31254841829809</v>
      </c>
      <c r="W986" s="5">
        <f t="shared" si="459"/>
        <v>73.608184585053849</v>
      </c>
      <c r="X986" s="5">
        <f t="shared" si="459"/>
        <v>41.902851209225616</v>
      </c>
      <c r="Y986" s="5">
        <f t="shared" si="459"/>
        <v>132.60814855557598</v>
      </c>
      <c r="Z986" s="5">
        <f t="shared" si="432"/>
        <v>55.775479731811203</v>
      </c>
      <c r="AA986" s="4">
        <v>0</v>
      </c>
      <c r="AB986" s="4">
        <f t="shared" si="442"/>
        <v>0</v>
      </c>
      <c r="AC986" s="3">
        <f t="shared" si="443"/>
        <v>0</v>
      </c>
      <c r="AD986" s="4">
        <v>27.199999999999989</v>
      </c>
      <c r="AE986" s="4">
        <v>1.4845555555555554</v>
      </c>
      <c r="AF986" s="4">
        <v>1.4233655555555595</v>
      </c>
      <c r="AG986" s="4">
        <v>6.1189999999999918E-2</v>
      </c>
      <c r="AH986" s="4">
        <v>0.24899999999999975</v>
      </c>
      <c r="AI986" s="4">
        <v>0.83462500000000128</v>
      </c>
      <c r="AJ986" s="4">
        <v>0.16144444444444475</v>
      </c>
      <c r="AK986" s="3">
        <f t="shared" si="444"/>
        <v>0.19343351139067785</v>
      </c>
      <c r="AL986" s="4">
        <f t="shared" si="445"/>
        <v>0</v>
      </c>
      <c r="AM986" s="4">
        <f t="shared" si="446"/>
        <v>0</v>
      </c>
      <c r="AN986" s="4">
        <f t="shared" si="447"/>
        <v>0</v>
      </c>
      <c r="AO986" s="4">
        <f t="shared" si="448"/>
        <v>0</v>
      </c>
      <c r="AP986" s="4">
        <f t="shared" si="449"/>
        <v>0</v>
      </c>
      <c r="AQ986" s="4">
        <f t="shared" si="450"/>
        <v>0</v>
      </c>
      <c r="AR986" s="4">
        <f t="shared" si="451"/>
        <v>0</v>
      </c>
      <c r="AS986" s="5">
        <f t="shared" si="452"/>
        <v>9863.7734332500568</v>
      </c>
      <c r="AT986" s="5">
        <f t="shared" si="453"/>
        <v>313.24000593789287</v>
      </c>
      <c r="AU986" s="5">
        <f t="shared" si="454"/>
        <v>276.50508015907826</v>
      </c>
      <c r="AV986" s="5">
        <f t="shared" si="455"/>
        <v>39.481423867690175</v>
      </c>
      <c r="AW986" s="5">
        <f t="shared" si="456"/>
        <v>36.635393456928782</v>
      </c>
      <c r="AX986" s="5">
        <f t="shared" si="457"/>
        <v>123.59635965359868</v>
      </c>
      <c r="AY986" s="5">
        <f t="shared" si="458"/>
        <v>50.451186850987334</v>
      </c>
    </row>
    <row r="987" spans="1:51" x14ac:dyDescent="0.25">
      <c r="A987" s="2">
        <v>42958</v>
      </c>
      <c r="B987" s="299">
        <v>2017</v>
      </c>
      <c r="C987" s="1" t="s">
        <v>264</v>
      </c>
      <c r="D987" s="3">
        <v>0</v>
      </c>
      <c r="E987" s="3">
        <v>23.962500000000045</v>
      </c>
      <c r="F987" s="3">
        <v>1.4882857142857133</v>
      </c>
      <c r="G987" s="3">
        <v>1.1028785714285727</v>
      </c>
      <c r="H987" s="3">
        <v>0.41476428571428486</v>
      </c>
      <c r="I987" s="3">
        <v>0.10435714285714308</v>
      </c>
      <c r="J987" s="3">
        <v>0.33777142857142883</v>
      </c>
      <c r="K987" s="3">
        <v>9.5969230769230751E-2</v>
      </c>
      <c r="L987" s="3">
        <f t="shared" si="434"/>
        <v>0.28412477388961882</v>
      </c>
      <c r="M987" s="4">
        <f t="shared" si="435"/>
        <v>0</v>
      </c>
      <c r="N987" s="4">
        <f t="shared" si="436"/>
        <v>0</v>
      </c>
      <c r="O987" s="4">
        <f t="shared" si="437"/>
        <v>0</v>
      </c>
      <c r="P987" s="4">
        <f t="shared" si="438"/>
        <v>0</v>
      </c>
      <c r="Q987" s="4">
        <f t="shared" si="439"/>
        <v>0</v>
      </c>
      <c r="R987" s="4">
        <f t="shared" si="440"/>
        <v>0</v>
      </c>
      <c r="S987" s="4">
        <f t="shared" si="441"/>
        <v>0</v>
      </c>
      <c r="T987" s="5">
        <f t="shared" si="460"/>
        <v>15876.258953729894</v>
      </c>
      <c r="U987" s="5">
        <f t="shared" si="461"/>
        <v>420.76983758772144</v>
      </c>
      <c r="V987" s="5">
        <f t="shared" si="462"/>
        <v>344.31254841829809</v>
      </c>
      <c r="W987" s="5">
        <f t="shared" si="459"/>
        <v>73.608184585053849</v>
      </c>
      <c r="X987" s="5">
        <f t="shared" si="459"/>
        <v>41.902851209225616</v>
      </c>
      <c r="Y987" s="5">
        <f t="shared" si="459"/>
        <v>132.60814855557598</v>
      </c>
      <c r="Z987" s="5">
        <f t="shared" si="432"/>
        <v>55.775479731811203</v>
      </c>
      <c r="AA987" s="4">
        <v>0</v>
      </c>
      <c r="AB987" s="4">
        <f t="shared" si="442"/>
        <v>0</v>
      </c>
      <c r="AC987" s="3">
        <f t="shared" si="443"/>
        <v>0</v>
      </c>
      <c r="AD987" s="4">
        <v>27.199999999999989</v>
      </c>
      <c r="AE987" s="4">
        <v>1.4845555555555554</v>
      </c>
      <c r="AF987" s="4">
        <v>1.4233655555555595</v>
      </c>
      <c r="AG987" s="4">
        <v>6.1189999999999918E-2</v>
      </c>
      <c r="AH987" s="4">
        <v>0.24899999999999975</v>
      </c>
      <c r="AI987" s="4">
        <v>0.83462500000000128</v>
      </c>
      <c r="AJ987" s="4">
        <v>0.16144444444444475</v>
      </c>
      <c r="AK987" s="3">
        <f t="shared" si="444"/>
        <v>0.19343351139067785</v>
      </c>
      <c r="AL987" s="4">
        <f t="shared" si="445"/>
        <v>0</v>
      </c>
      <c r="AM987" s="4">
        <f t="shared" si="446"/>
        <v>0</v>
      </c>
      <c r="AN987" s="4">
        <f t="shared" si="447"/>
        <v>0</v>
      </c>
      <c r="AO987" s="4">
        <f t="shared" si="448"/>
        <v>0</v>
      </c>
      <c r="AP987" s="4">
        <f t="shared" si="449"/>
        <v>0</v>
      </c>
      <c r="AQ987" s="4">
        <f t="shared" si="450"/>
        <v>0</v>
      </c>
      <c r="AR987" s="4">
        <f t="shared" si="451"/>
        <v>0</v>
      </c>
      <c r="AS987" s="5">
        <f t="shared" si="452"/>
        <v>9863.7734332500568</v>
      </c>
      <c r="AT987" s="5">
        <f t="shared" si="453"/>
        <v>313.24000593789287</v>
      </c>
      <c r="AU987" s="5">
        <f t="shared" si="454"/>
        <v>276.50508015907826</v>
      </c>
      <c r="AV987" s="5">
        <f t="shared" si="455"/>
        <v>39.481423867690175</v>
      </c>
      <c r="AW987" s="5">
        <f t="shared" si="456"/>
        <v>36.635393456928782</v>
      </c>
      <c r="AX987" s="5">
        <f t="shared" si="457"/>
        <v>123.59635965359868</v>
      </c>
      <c r="AY987" s="5">
        <f t="shared" si="458"/>
        <v>50.451186850987334</v>
      </c>
    </row>
    <row r="988" spans="1:51" x14ac:dyDescent="0.25">
      <c r="A988" s="2">
        <v>42959</v>
      </c>
      <c r="B988" s="299">
        <v>2017</v>
      </c>
      <c r="C988" s="1" t="s">
        <v>265</v>
      </c>
      <c r="D988" s="3">
        <v>0</v>
      </c>
      <c r="E988" s="3">
        <v>23.962500000000045</v>
      </c>
      <c r="F988" s="3">
        <v>1.4882857142857133</v>
      </c>
      <c r="G988" s="3">
        <v>1.1028785714285727</v>
      </c>
      <c r="H988" s="3">
        <v>0.41476428571428486</v>
      </c>
      <c r="I988" s="3">
        <v>0.10435714285714308</v>
      </c>
      <c r="J988" s="3">
        <v>0.33777142857142883</v>
      </c>
      <c r="K988" s="3">
        <v>9.5969230769230751E-2</v>
      </c>
      <c r="L988" s="3">
        <f t="shared" si="434"/>
        <v>0.28412477388961882</v>
      </c>
      <c r="M988" s="4">
        <f t="shared" si="435"/>
        <v>0</v>
      </c>
      <c r="N988" s="4">
        <f t="shared" si="436"/>
        <v>0</v>
      </c>
      <c r="O988" s="4">
        <f t="shared" si="437"/>
        <v>0</v>
      </c>
      <c r="P988" s="4">
        <f t="shared" si="438"/>
        <v>0</v>
      </c>
      <c r="Q988" s="4">
        <f t="shared" si="439"/>
        <v>0</v>
      </c>
      <c r="R988" s="4">
        <f t="shared" si="440"/>
        <v>0</v>
      </c>
      <c r="S988" s="4">
        <f t="shared" si="441"/>
        <v>0</v>
      </c>
      <c r="T988" s="5">
        <f t="shared" si="460"/>
        <v>15876.258953729894</v>
      </c>
      <c r="U988" s="5">
        <f t="shared" si="461"/>
        <v>420.76983758772144</v>
      </c>
      <c r="V988" s="5">
        <f t="shared" si="462"/>
        <v>344.31254841829809</v>
      </c>
      <c r="W988" s="5">
        <f t="shared" si="459"/>
        <v>73.608184585053849</v>
      </c>
      <c r="X988" s="5">
        <f t="shared" si="459"/>
        <v>41.902851209225616</v>
      </c>
      <c r="Y988" s="5">
        <f t="shared" si="459"/>
        <v>132.60814855557598</v>
      </c>
      <c r="Z988" s="5">
        <f t="shared" si="432"/>
        <v>55.775479731811203</v>
      </c>
      <c r="AA988" s="4">
        <v>0</v>
      </c>
      <c r="AB988" s="4">
        <f t="shared" si="442"/>
        <v>0</v>
      </c>
      <c r="AC988" s="3">
        <f t="shared" si="443"/>
        <v>0</v>
      </c>
      <c r="AD988" s="4">
        <v>27.199999999999989</v>
      </c>
      <c r="AE988" s="4">
        <v>1.4845555555555554</v>
      </c>
      <c r="AF988" s="4">
        <v>1.4233655555555595</v>
      </c>
      <c r="AG988" s="4">
        <v>6.1189999999999918E-2</v>
      </c>
      <c r="AH988" s="4">
        <v>0.24899999999999975</v>
      </c>
      <c r="AI988" s="4">
        <v>0.83462500000000128</v>
      </c>
      <c r="AJ988" s="4">
        <v>0.16144444444444475</v>
      </c>
      <c r="AK988" s="3">
        <f t="shared" si="444"/>
        <v>0.19343351139067785</v>
      </c>
      <c r="AL988" s="4">
        <f t="shared" si="445"/>
        <v>0</v>
      </c>
      <c r="AM988" s="4">
        <f t="shared" si="446"/>
        <v>0</v>
      </c>
      <c r="AN988" s="4">
        <f t="shared" si="447"/>
        <v>0</v>
      </c>
      <c r="AO988" s="4">
        <f t="shared" si="448"/>
        <v>0</v>
      </c>
      <c r="AP988" s="4">
        <f t="shared" si="449"/>
        <v>0</v>
      </c>
      <c r="AQ988" s="4">
        <f t="shared" si="450"/>
        <v>0</v>
      </c>
      <c r="AR988" s="4">
        <f t="shared" si="451"/>
        <v>0</v>
      </c>
      <c r="AS988" s="5">
        <f t="shared" si="452"/>
        <v>9863.7734332500568</v>
      </c>
      <c r="AT988" s="5">
        <f t="shared" si="453"/>
        <v>313.24000593789287</v>
      </c>
      <c r="AU988" s="5">
        <f t="shared" si="454"/>
        <v>276.50508015907826</v>
      </c>
      <c r="AV988" s="5">
        <f t="shared" si="455"/>
        <v>39.481423867690175</v>
      </c>
      <c r="AW988" s="5">
        <f t="shared" si="456"/>
        <v>36.635393456928782</v>
      </c>
      <c r="AX988" s="5">
        <f t="shared" si="457"/>
        <v>123.59635965359868</v>
      </c>
      <c r="AY988" s="5">
        <f t="shared" si="458"/>
        <v>50.451186850987334</v>
      </c>
    </row>
    <row r="989" spans="1:51" x14ac:dyDescent="0.25">
      <c r="A989" s="2">
        <v>42960</v>
      </c>
      <c r="B989" s="299">
        <v>2017</v>
      </c>
      <c r="C989" s="1" t="s">
        <v>266</v>
      </c>
      <c r="D989" s="3">
        <v>0</v>
      </c>
      <c r="E989" s="3">
        <v>23.962500000000045</v>
      </c>
      <c r="F989" s="3">
        <v>1.4882857142857133</v>
      </c>
      <c r="G989" s="3">
        <v>1.1028785714285727</v>
      </c>
      <c r="H989" s="3">
        <v>0.41476428571428486</v>
      </c>
      <c r="I989" s="3">
        <v>0.10435714285714308</v>
      </c>
      <c r="J989" s="3">
        <v>0.33777142857142883</v>
      </c>
      <c r="K989" s="3">
        <v>9.5969230769230751E-2</v>
      </c>
      <c r="L989" s="3">
        <f t="shared" si="434"/>
        <v>0.28412477388961882</v>
      </c>
      <c r="M989" s="4">
        <f t="shared" si="435"/>
        <v>0</v>
      </c>
      <c r="N989" s="4">
        <f t="shared" si="436"/>
        <v>0</v>
      </c>
      <c r="O989" s="4">
        <f t="shared" si="437"/>
        <v>0</v>
      </c>
      <c r="P989" s="4">
        <f t="shared" si="438"/>
        <v>0</v>
      </c>
      <c r="Q989" s="4">
        <f t="shared" si="439"/>
        <v>0</v>
      </c>
      <c r="R989" s="4">
        <f t="shared" si="440"/>
        <v>0</v>
      </c>
      <c r="S989" s="4">
        <f t="shared" si="441"/>
        <v>0</v>
      </c>
      <c r="T989" s="5">
        <f t="shared" si="460"/>
        <v>15876.258953729894</v>
      </c>
      <c r="U989" s="5">
        <f t="shared" si="461"/>
        <v>420.76983758772144</v>
      </c>
      <c r="V989" s="5">
        <f t="shared" si="462"/>
        <v>344.31254841829809</v>
      </c>
      <c r="W989" s="5">
        <f t="shared" si="459"/>
        <v>73.608184585053849</v>
      </c>
      <c r="X989" s="5">
        <f t="shared" si="459"/>
        <v>41.902851209225616</v>
      </c>
      <c r="Y989" s="5">
        <f t="shared" si="459"/>
        <v>132.60814855557598</v>
      </c>
      <c r="Z989" s="5">
        <f t="shared" si="432"/>
        <v>55.775479731811203</v>
      </c>
      <c r="AA989" s="4">
        <v>0</v>
      </c>
      <c r="AB989" s="4">
        <f t="shared" si="442"/>
        <v>0</v>
      </c>
      <c r="AC989" s="3">
        <f t="shared" si="443"/>
        <v>0</v>
      </c>
      <c r="AD989" s="4">
        <v>27.199999999999989</v>
      </c>
      <c r="AE989" s="4">
        <v>1.4845555555555554</v>
      </c>
      <c r="AF989" s="4">
        <v>1.4233655555555595</v>
      </c>
      <c r="AG989" s="4">
        <v>6.1189999999999918E-2</v>
      </c>
      <c r="AH989" s="4">
        <v>0.24899999999999975</v>
      </c>
      <c r="AI989" s="4">
        <v>0.83462500000000128</v>
      </c>
      <c r="AJ989" s="4">
        <v>0.16144444444444475</v>
      </c>
      <c r="AK989" s="3">
        <f t="shared" si="444"/>
        <v>0.19343351139067785</v>
      </c>
      <c r="AL989" s="4">
        <f t="shared" si="445"/>
        <v>0</v>
      </c>
      <c r="AM989" s="4">
        <f t="shared" si="446"/>
        <v>0</v>
      </c>
      <c r="AN989" s="4">
        <f t="shared" si="447"/>
        <v>0</v>
      </c>
      <c r="AO989" s="4">
        <f t="shared" si="448"/>
        <v>0</v>
      </c>
      <c r="AP989" s="4">
        <f t="shared" si="449"/>
        <v>0</v>
      </c>
      <c r="AQ989" s="4">
        <f t="shared" si="450"/>
        <v>0</v>
      </c>
      <c r="AR989" s="4">
        <f t="shared" si="451"/>
        <v>0</v>
      </c>
      <c r="AS989" s="5">
        <f t="shared" si="452"/>
        <v>9863.7734332500568</v>
      </c>
      <c r="AT989" s="5">
        <f t="shared" si="453"/>
        <v>313.24000593789287</v>
      </c>
      <c r="AU989" s="5">
        <f t="shared" si="454"/>
        <v>276.50508015907826</v>
      </c>
      <c r="AV989" s="5">
        <f t="shared" si="455"/>
        <v>39.481423867690175</v>
      </c>
      <c r="AW989" s="5">
        <f t="shared" si="456"/>
        <v>36.635393456928782</v>
      </c>
      <c r="AX989" s="5">
        <f t="shared" si="457"/>
        <v>123.59635965359868</v>
      </c>
      <c r="AY989" s="5">
        <f t="shared" si="458"/>
        <v>50.451186850987334</v>
      </c>
    </row>
    <row r="990" spans="1:51" x14ac:dyDescent="0.25">
      <c r="A990" s="2">
        <v>42961</v>
      </c>
      <c r="B990" s="299">
        <v>2017</v>
      </c>
      <c r="C990" s="1" t="s">
        <v>267</v>
      </c>
      <c r="D990" s="3">
        <v>0</v>
      </c>
      <c r="E990" s="3">
        <v>23.962500000000045</v>
      </c>
      <c r="F990" s="3">
        <v>1.4882857142857133</v>
      </c>
      <c r="G990" s="3">
        <v>1.1028785714285727</v>
      </c>
      <c r="H990" s="3">
        <v>0.41476428571428486</v>
      </c>
      <c r="I990" s="3">
        <v>0.10435714285714308</v>
      </c>
      <c r="J990" s="3">
        <v>0.33777142857142883</v>
      </c>
      <c r="K990" s="3">
        <v>9.5969230769230751E-2</v>
      </c>
      <c r="L990" s="3">
        <f t="shared" si="434"/>
        <v>0.28412477388961882</v>
      </c>
      <c r="M990" s="4">
        <f t="shared" si="435"/>
        <v>0</v>
      </c>
      <c r="N990" s="4">
        <f t="shared" si="436"/>
        <v>0</v>
      </c>
      <c r="O990" s="4">
        <f t="shared" si="437"/>
        <v>0</v>
      </c>
      <c r="P990" s="4">
        <f t="shared" si="438"/>
        <v>0</v>
      </c>
      <c r="Q990" s="4">
        <f t="shared" si="439"/>
        <v>0</v>
      </c>
      <c r="R990" s="4">
        <f t="shared" si="440"/>
        <v>0</v>
      </c>
      <c r="S990" s="4">
        <f t="shared" si="441"/>
        <v>0</v>
      </c>
      <c r="T990" s="5">
        <f t="shared" si="460"/>
        <v>15876.258953729894</v>
      </c>
      <c r="U990" s="5">
        <f t="shared" si="461"/>
        <v>420.76983758772144</v>
      </c>
      <c r="V990" s="5">
        <f t="shared" si="462"/>
        <v>344.31254841829809</v>
      </c>
      <c r="W990" s="5">
        <f t="shared" si="459"/>
        <v>73.608184585053849</v>
      </c>
      <c r="X990" s="5">
        <f t="shared" si="459"/>
        <v>41.902851209225616</v>
      </c>
      <c r="Y990" s="5">
        <f t="shared" si="459"/>
        <v>132.60814855557598</v>
      </c>
      <c r="Z990" s="5">
        <f t="shared" si="432"/>
        <v>55.775479731811203</v>
      </c>
      <c r="AA990" s="4">
        <v>0</v>
      </c>
      <c r="AB990" s="4">
        <f t="shared" si="442"/>
        <v>0</v>
      </c>
      <c r="AC990" s="3">
        <f t="shared" si="443"/>
        <v>0</v>
      </c>
      <c r="AD990" s="4">
        <v>27.199999999999989</v>
      </c>
      <c r="AE990" s="4">
        <v>1.4845555555555554</v>
      </c>
      <c r="AF990" s="4">
        <v>1.4233655555555595</v>
      </c>
      <c r="AG990" s="4">
        <v>6.1189999999999918E-2</v>
      </c>
      <c r="AH990" s="4">
        <v>0.24899999999999975</v>
      </c>
      <c r="AI990" s="4">
        <v>0.83462500000000128</v>
      </c>
      <c r="AJ990" s="4">
        <v>0.16144444444444475</v>
      </c>
      <c r="AK990" s="3">
        <f t="shared" si="444"/>
        <v>0.19343351139067785</v>
      </c>
      <c r="AL990" s="4">
        <f t="shared" si="445"/>
        <v>0</v>
      </c>
      <c r="AM990" s="4">
        <f t="shared" si="446"/>
        <v>0</v>
      </c>
      <c r="AN990" s="4">
        <f t="shared" si="447"/>
        <v>0</v>
      </c>
      <c r="AO990" s="4">
        <f t="shared" si="448"/>
        <v>0</v>
      </c>
      <c r="AP990" s="4">
        <f t="shared" si="449"/>
        <v>0</v>
      </c>
      <c r="AQ990" s="4">
        <f t="shared" si="450"/>
        <v>0</v>
      </c>
      <c r="AR990" s="4">
        <f t="shared" si="451"/>
        <v>0</v>
      </c>
      <c r="AS990" s="5">
        <f t="shared" si="452"/>
        <v>9863.7734332500568</v>
      </c>
      <c r="AT990" s="5">
        <f t="shared" si="453"/>
        <v>313.24000593789287</v>
      </c>
      <c r="AU990" s="5">
        <f t="shared" si="454"/>
        <v>276.50508015907826</v>
      </c>
      <c r="AV990" s="5">
        <f t="shared" si="455"/>
        <v>39.481423867690175</v>
      </c>
      <c r="AW990" s="5">
        <f t="shared" si="456"/>
        <v>36.635393456928782</v>
      </c>
      <c r="AX990" s="5">
        <f t="shared" si="457"/>
        <v>123.59635965359868</v>
      </c>
      <c r="AY990" s="5">
        <f t="shared" si="458"/>
        <v>50.451186850987334</v>
      </c>
    </row>
    <row r="991" spans="1:51" x14ac:dyDescent="0.25">
      <c r="A991" s="2">
        <v>42962</v>
      </c>
      <c r="B991" s="299">
        <v>2017</v>
      </c>
      <c r="C991" s="1" t="s">
        <v>268</v>
      </c>
      <c r="D991" s="3">
        <v>0</v>
      </c>
      <c r="E991" s="3">
        <v>23.962500000000045</v>
      </c>
      <c r="F991" s="3">
        <v>1.4882857142857133</v>
      </c>
      <c r="G991" s="3">
        <v>1.1028785714285727</v>
      </c>
      <c r="H991" s="3">
        <v>0.41476428571428486</v>
      </c>
      <c r="I991" s="3">
        <v>0.10435714285714308</v>
      </c>
      <c r="J991" s="3">
        <v>0.33777142857142883</v>
      </c>
      <c r="K991" s="3">
        <v>9.5969230769230751E-2</v>
      </c>
      <c r="L991" s="3">
        <f t="shared" si="434"/>
        <v>0.28412477388961882</v>
      </c>
      <c r="M991" s="4">
        <f t="shared" si="435"/>
        <v>0</v>
      </c>
      <c r="N991" s="4">
        <f t="shared" si="436"/>
        <v>0</v>
      </c>
      <c r="O991" s="4">
        <f t="shared" si="437"/>
        <v>0</v>
      </c>
      <c r="P991" s="4">
        <f t="shared" si="438"/>
        <v>0</v>
      </c>
      <c r="Q991" s="4">
        <f t="shared" si="439"/>
        <v>0</v>
      </c>
      <c r="R991" s="4">
        <f t="shared" si="440"/>
        <v>0</v>
      </c>
      <c r="S991" s="4">
        <f t="shared" si="441"/>
        <v>0</v>
      </c>
      <c r="T991" s="5">
        <f t="shared" si="460"/>
        <v>15876.258953729894</v>
      </c>
      <c r="U991" s="5">
        <f t="shared" si="461"/>
        <v>420.76983758772144</v>
      </c>
      <c r="V991" s="5">
        <f t="shared" si="462"/>
        <v>344.31254841829809</v>
      </c>
      <c r="W991" s="5">
        <f t="shared" si="459"/>
        <v>73.608184585053849</v>
      </c>
      <c r="X991" s="5">
        <f t="shared" si="459"/>
        <v>41.902851209225616</v>
      </c>
      <c r="Y991" s="5">
        <f t="shared" si="459"/>
        <v>132.60814855557598</v>
      </c>
      <c r="Z991" s="5">
        <f t="shared" si="432"/>
        <v>55.775479731811203</v>
      </c>
      <c r="AA991" s="4">
        <v>0</v>
      </c>
      <c r="AB991" s="4">
        <f t="shared" si="442"/>
        <v>0</v>
      </c>
      <c r="AC991" s="3">
        <f t="shared" si="443"/>
        <v>0</v>
      </c>
      <c r="AD991" s="4">
        <v>27.199999999999989</v>
      </c>
      <c r="AE991" s="4">
        <v>1.4845555555555554</v>
      </c>
      <c r="AF991" s="4">
        <v>1.4233655555555595</v>
      </c>
      <c r="AG991" s="4">
        <v>6.1189999999999918E-2</v>
      </c>
      <c r="AH991" s="4">
        <v>0.24899999999999975</v>
      </c>
      <c r="AI991" s="4">
        <v>0.83462500000000128</v>
      </c>
      <c r="AJ991" s="4">
        <v>0.16144444444444475</v>
      </c>
      <c r="AK991" s="3">
        <f t="shared" si="444"/>
        <v>0.19343351139067785</v>
      </c>
      <c r="AL991" s="4">
        <f t="shared" si="445"/>
        <v>0</v>
      </c>
      <c r="AM991" s="4">
        <f t="shared" si="446"/>
        <v>0</v>
      </c>
      <c r="AN991" s="4">
        <f t="shared" si="447"/>
        <v>0</v>
      </c>
      <c r="AO991" s="4">
        <f t="shared" si="448"/>
        <v>0</v>
      </c>
      <c r="AP991" s="4">
        <f t="shared" si="449"/>
        <v>0</v>
      </c>
      <c r="AQ991" s="4">
        <f t="shared" si="450"/>
        <v>0</v>
      </c>
      <c r="AR991" s="4">
        <f t="shared" si="451"/>
        <v>0</v>
      </c>
      <c r="AS991" s="5">
        <f t="shared" si="452"/>
        <v>9863.7734332500568</v>
      </c>
      <c r="AT991" s="5">
        <f t="shared" si="453"/>
        <v>313.24000593789287</v>
      </c>
      <c r="AU991" s="5">
        <f t="shared" si="454"/>
        <v>276.50508015907826</v>
      </c>
      <c r="AV991" s="5">
        <f t="shared" si="455"/>
        <v>39.481423867690175</v>
      </c>
      <c r="AW991" s="5">
        <f t="shared" si="456"/>
        <v>36.635393456928782</v>
      </c>
      <c r="AX991" s="5">
        <f t="shared" si="457"/>
        <v>123.59635965359868</v>
      </c>
      <c r="AY991" s="5">
        <f t="shared" si="458"/>
        <v>50.451186850987334</v>
      </c>
    </row>
    <row r="992" spans="1:51" x14ac:dyDescent="0.25">
      <c r="A992" s="2">
        <v>42963</v>
      </c>
      <c r="B992" s="299">
        <v>2017</v>
      </c>
      <c r="C992" s="1" t="s">
        <v>269</v>
      </c>
      <c r="D992" s="3">
        <v>0</v>
      </c>
      <c r="E992" s="3">
        <v>23.962500000000045</v>
      </c>
      <c r="F992" s="3">
        <v>1.4882857142857133</v>
      </c>
      <c r="G992" s="3">
        <v>1.1028785714285727</v>
      </c>
      <c r="H992" s="3">
        <v>0.41476428571428486</v>
      </c>
      <c r="I992" s="3">
        <v>0.10435714285714308</v>
      </c>
      <c r="J992" s="3">
        <v>0.33777142857142883</v>
      </c>
      <c r="K992" s="3">
        <v>9.5969230769230751E-2</v>
      </c>
      <c r="L992" s="3">
        <f t="shared" si="434"/>
        <v>0.28412477388961882</v>
      </c>
      <c r="M992" s="4">
        <f t="shared" si="435"/>
        <v>0</v>
      </c>
      <c r="N992" s="4">
        <f t="shared" si="436"/>
        <v>0</v>
      </c>
      <c r="O992" s="4">
        <f t="shared" si="437"/>
        <v>0</v>
      </c>
      <c r="P992" s="4">
        <f t="shared" si="438"/>
        <v>0</v>
      </c>
      <c r="Q992" s="4">
        <f t="shared" si="439"/>
        <v>0</v>
      </c>
      <c r="R992" s="4">
        <f t="shared" si="440"/>
        <v>0</v>
      </c>
      <c r="S992" s="4">
        <f t="shared" si="441"/>
        <v>0</v>
      </c>
      <c r="T992" s="5">
        <f t="shared" si="460"/>
        <v>15876.258953729894</v>
      </c>
      <c r="U992" s="5">
        <f t="shared" si="461"/>
        <v>420.76983758772144</v>
      </c>
      <c r="V992" s="5">
        <f t="shared" si="462"/>
        <v>344.31254841829809</v>
      </c>
      <c r="W992" s="5">
        <f t="shared" si="459"/>
        <v>73.608184585053849</v>
      </c>
      <c r="X992" s="5">
        <f t="shared" si="459"/>
        <v>41.902851209225616</v>
      </c>
      <c r="Y992" s="5">
        <f t="shared" si="459"/>
        <v>132.60814855557598</v>
      </c>
      <c r="Z992" s="5">
        <f t="shared" si="432"/>
        <v>55.775479731811203</v>
      </c>
      <c r="AA992" s="4">
        <v>0</v>
      </c>
      <c r="AB992" s="4">
        <f t="shared" si="442"/>
        <v>0</v>
      </c>
      <c r="AC992" s="3">
        <f t="shared" si="443"/>
        <v>0</v>
      </c>
      <c r="AD992" s="4">
        <v>27.199999999999989</v>
      </c>
      <c r="AE992" s="4">
        <v>1.4845555555555554</v>
      </c>
      <c r="AF992" s="4">
        <v>1.4233655555555595</v>
      </c>
      <c r="AG992" s="4">
        <v>6.1189999999999918E-2</v>
      </c>
      <c r="AH992" s="4">
        <v>0.24899999999999975</v>
      </c>
      <c r="AI992" s="4">
        <v>0.83462500000000128</v>
      </c>
      <c r="AJ992" s="4">
        <v>0.16144444444444475</v>
      </c>
      <c r="AK992" s="3">
        <f t="shared" si="444"/>
        <v>0.19343351139067785</v>
      </c>
      <c r="AL992" s="4">
        <f t="shared" si="445"/>
        <v>0</v>
      </c>
      <c r="AM992" s="4">
        <f t="shared" si="446"/>
        <v>0</v>
      </c>
      <c r="AN992" s="4">
        <f t="shared" si="447"/>
        <v>0</v>
      </c>
      <c r="AO992" s="4">
        <f t="shared" si="448"/>
        <v>0</v>
      </c>
      <c r="AP992" s="4">
        <f t="shared" si="449"/>
        <v>0</v>
      </c>
      <c r="AQ992" s="4">
        <f t="shared" si="450"/>
        <v>0</v>
      </c>
      <c r="AR992" s="4">
        <f t="shared" si="451"/>
        <v>0</v>
      </c>
      <c r="AS992" s="5">
        <f t="shared" si="452"/>
        <v>9863.7734332500568</v>
      </c>
      <c r="AT992" s="5">
        <f t="shared" si="453"/>
        <v>313.24000593789287</v>
      </c>
      <c r="AU992" s="5">
        <f t="shared" si="454"/>
        <v>276.50508015907826</v>
      </c>
      <c r="AV992" s="5">
        <f t="shared" si="455"/>
        <v>39.481423867690175</v>
      </c>
      <c r="AW992" s="5">
        <f t="shared" si="456"/>
        <v>36.635393456928782</v>
      </c>
      <c r="AX992" s="5">
        <f t="shared" si="457"/>
        <v>123.59635965359868</v>
      </c>
      <c r="AY992" s="5">
        <f t="shared" si="458"/>
        <v>50.451186850987334</v>
      </c>
    </row>
    <row r="993" spans="1:51" x14ac:dyDescent="0.25">
      <c r="A993" s="2">
        <v>42964</v>
      </c>
      <c r="B993" s="299">
        <v>2017</v>
      </c>
      <c r="C993" s="1" t="s">
        <v>270</v>
      </c>
      <c r="D993" s="3">
        <v>0</v>
      </c>
      <c r="E993" s="3">
        <v>23.962500000000045</v>
      </c>
      <c r="F993" s="3">
        <v>1.4882857142857133</v>
      </c>
      <c r="G993" s="3">
        <v>1.1028785714285727</v>
      </c>
      <c r="H993" s="3">
        <v>0.41476428571428486</v>
      </c>
      <c r="I993" s="3">
        <v>0.10435714285714308</v>
      </c>
      <c r="J993" s="3">
        <v>0.33777142857142883</v>
      </c>
      <c r="K993" s="3">
        <v>9.5969230769230751E-2</v>
      </c>
      <c r="L993" s="3">
        <f t="shared" si="434"/>
        <v>0.28412477388961882</v>
      </c>
      <c r="M993" s="4">
        <f t="shared" si="435"/>
        <v>0</v>
      </c>
      <c r="N993" s="4">
        <f t="shared" si="436"/>
        <v>0</v>
      </c>
      <c r="O993" s="4">
        <f t="shared" si="437"/>
        <v>0</v>
      </c>
      <c r="P993" s="4">
        <f t="shared" si="438"/>
        <v>0</v>
      </c>
      <c r="Q993" s="4">
        <f t="shared" si="439"/>
        <v>0</v>
      </c>
      <c r="R993" s="4">
        <f t="shared" si="440"/>
        <v>0</v>
      </c>
      <c r="S993" s="4">
        <f t="shared" si="441"/>
        <v>0</v>
      </c>
      <c r="T993" s="5">
        <f t="shared" si="460"/>
        <v>15876.258953729894</v>
      </c>
      <c r="U993" s="5">
        <f t="shared" si="461"/>
        <v>420.76983758772144</v>
      </c>
      <c r="V993" s="5">
        <f t="shared" si="462"/>
        <v>344.31254841829809</v>
      </c>
      <c r="W993" s="5">
        <f t="shared" si="459"/>
        <v>73.608184585053849</v>
      </c>
      <c r="X993" s="5">
        <f t="shared" si="459"/>
        <v>41.902851209225616</v>
      </c>
      <c r="Y993" s="5">
        <f t="shared" si="459"/>
        <v>132.60814855557598</v>
      </c>
      <c r="Z993" s="5">
        <f t="shared" si="432"/>
        <v>55.775479731811203</v>
      </c>
      <c r="AA993" s="4">
        <v>0</v>
      </c>
      <c r="AB993" s="4">
        <f t="shared" si="442"/>
        <v>0</v>
      </c>
      <c r="AC993" s="3">
        <f t="shared" si="443"/>
        <v>0</v>
      </c>
      <c r="AD993" s="4">
        <v>27.199999999999989</v>
      </c>
      <c r="AE993" s="4">
        <v>1.4845555555555554</v>
      </c>
      <c r="AF993" s="4">
        <v>1.4233655555555595</v>
      </c>
      <c r="AG993" s="4">
        <v>6.1189999999999918E-2</v>
      </c>
      <c r="AH993" s="4">
        <v>0.24899999999999975</v>
      </c>
      <c r="AI993" s="4">
        <v>0.83462500000000128</v>
      </c>
      <c r="AJ993" s="4">
        <v>0.16144444444444475</v>
      </c>
      <c r="AK993" s="3">
        <f t="shared" si="444"/>
        <v>0.19343351139067785</v>
      </c>
      <c r="AL993" s="4">
        <f t="shared" si="445"/>
        <v>0</v>
      </c>
      <c r="AM993" s="4">
        <f t="shared" si="446"/>
        <v>0</v>
      </c>
      <c r="AN993" s="4">
        <f t="shared" si="447"/>
        <v>0</v>
      </c>
      <c r="AO993" s="4">
        <f t="shared" si="448"/>
        <v>0</v>
      </c>
      <c r="AP993" s="4">
        <f t="shared" si="449"/>
        <v>0</v>
      </c>
      <c r="AQ993" s="4">
        <f t="shared" si="450"/>
        <v>0</v>
      </c>
      <c r="AR993" s="4">
        <f t="shared" si="451"/>
        <v>0</v>
      </c>
      <c r="AS993" s="5">
        <f t="shared" si="452"/>
        <v>9863.7734332500568</v>
      </c>
      <c r="AT993" s="5">
        <f t="shared" si="453"/>
        <v>313.24000593789287</v>
      </c>
      <c r="AU993" s="5">
        <f t="shared" si="454"/>
        <v>276.50508015907826</v>
      </c>
      <c r="AV993" s="5">
        <f t="shared" si="455"/>
        <v>39.481423867690175</v>
      </c>
      <c r="AW993" s="5">
        <f t="shared" si="456"/>
        <v>36.635393456928782</v>
      </c>
      <c r="AX993" s="5">
        <f t="shared" si="457"/>
        <v>123.59635965359868</v>
      </c>
      <c r="AY993" s="5">
        <f t="shared" si="458"/>
        <v>50.451186850987334</v>
      </c>
    </row>
    <row r="994" spans="1:51" x14ac:dyDescent="0.25">
      <c r="A994" s="2">
        <v>42965</v>
      </c>
      <c r="B994" s="299">
        <v>2017</v>
      </c>
      <c r="C994" s="1" t="s">
        <v>271</v>
      </c>
      <c r="D994" s="3">
        <v>0</v>
      </c>
      <c r="E994" s="3">
        <v>23.962500000000045</v>
      </c>
      <c r="F994" s="3">
        <v>1.4882857142857133</v>
      </c>
      <c r="G994" s="3">
        <v>1.1028785714285727</v>
      </c>
      <c r="H994" s="3">
        <v>0.41476428571428486</v>
      </c>
      <c r="I994" s="3">
        <v>0.10435714285714308</v>
      </c>
      <c r="J994" s="3">
        <v>0.33777142857142883</v>
      </c>
      <c r="K994" s="3">
        <v>9.5969230769230751E-2</v>
      </c>
      <c r="L994" s="3">
        <f t="shared" si="434"/>
        <v>0.28412477388961882</v>
      </c>
      <c r="M994" s="4">
        <f t="shared" si="435"/>
        <v>0</v>
      </c>
      <c r="N994" s="4">
        <f t="shared" si="436"/>
        <v>0</v>
      </c>
      <c r="O994" s="4">
        <f t="shared" si="437"/>
        <v>0</v>
      </c>
      <c r="P994" s="4">
        <f t="shared" si="438"/>
        <v>0</v>
      </c>
      <c r="Q994" s="4">
        <f t="shared" si="439"/>
        <v>0</v>
      </c>
      <c r="R994" s="4">
        <f t="shared" si="440"/>
        <v>0</v>
      </c>
      <c r="S994" s="4">
        <f t="shared" si="441"/>
        <v>0</v>
      </c>
      <c r="T994" s="5">
        <f t="shared" si="460"/>
        <v>15876.258953729894</v>
      </c>
      <c r="U994" s="5">
        <f t="shared" si="461"/>
        <v>420.76983758772144</v>
      </c>
      <c r="V994" s="5">
        <f t="shared" si="462"/>
        <v>344.31254841829809</v>
      </c>
      <c r="W994" s="5">
        <f t="shared" si="459"/>
        <v>73.608184585053849</v>
      </c>
      <c r="X994" s="5">
        <f t="shared" si="459"/>
        <v>41.902851209225616</v>
      </c>
      <c r="Y994" s="5">
        <f t="shared" si="459"/>
        <v>132.60814855557598</v>
      </c>
      <c r="Z994" s="5">
        <f t="shared" si="432"/>
        <v>55.775479731811203</v>
      </c>
      <c r="AA994" s="4">
        <v>0</v>
      </c>
      <c r="AB994" s="4">
        <f t="shared" si="442"/>
        <v>0</v>
      </c>
      <c r="AC994" s="3">
        <f t="shared" si="443"/>
        <v>0</v>
      </c>
      <c r="AD994" s="4">
        <v>27.199999999999989</v>
      </c>
      <c r="AE994" s="4">
        <v>1.4845555555555554</v>
      </c>
      <c r="AF994" s="4">
        <v>1.4233655555555595</v>
      </c>
      <c r="AG994" s="4">
        <v>6.1189999999999918E-2</v>
      </c>
      <c r="AH994" s="4">
        <v>0.24899999999999975</v>
      </c>
      <c r="AI994" s="4">
        <v>0.83462500000000128</v>
      </c>
      <c r="AJ994" s="4">
        <v>0.16144444444444475</v>
      </c>
      <c r="AK994" s="3">
        <f t="shared" si="444"/>
        <v>0.19343351139067785</v>
      </c>
      <c r="AL994" s="4">
        <f t="shared" si="445"/>
        <v>0</v>
      </c>
      <c r="AM994" s="4">
        <f t="shared" si="446"/>
        <v>0</v>
      </c>
      <c r="AN994" s="4">
        <f t="shared" si="447"/>
        <v>0</v>
      </c>
      <c r="AO994" s="4">
        <f t="shared" si="448"/>
        <v>0</v>
      </c>
      <c r="AP994" s="4">
        <f t="shared" si="449"/>
        <v>0</v>
      </c>
      <c r="AQ994" s="4">
        <f t="shared" si="450"/>
        <v>0</v>
      </c>
      <c r="AR994" s="4">
        <f t="shared" si="451"/>
        <v>0</v>
      </c>
      <c r="AS994" s="5">
        <f t="shared" si="452"/>
        <v>9863.7734332500568</v>
      </c>
      <c r="AT994" s="5">
        <f t="shared" si="453"/>
        <v>313.24000593789287</v>
      </c>
      <c r="AU994" s="5">
        <f t="shared" si="454"/>
        <v>276.50508015907826</v>
      </c>
      <c r="AV994" s="5">
        <f t="shared" si="455"/>
        <v>39.481423867690175</v>
      </c>
      <c r="AW994" s="5">
        <f t="shared" si="456"/>
        <v>36.635393456928782</v>
      </c>
      <c r="AX994" s="5">
        <f t="shared" si="457"/>
        <v>123.59635965359868</v>
      </c>
      <c r="AY994" s="5">
        <f t="shared" si="458"/>
        <v>50.451186850987334</v>
      </c>
    </row>
    <row r="995" spans="1:51" x14ac:dyDescent="0.25">
      <c r="A995" s="2">
        <v>42966</v>
      </c>
      <c r="B995" s="299">
        <v>2017</v>
      </c>
      <c r="C995" s="1" t="s">
        <v>272</v>
      </c>
      <c r="D995" s="3">
        <v>0</v>
      </c>
      <c r="E995" s="3">
        <v>23.962500000000045</v>
      </c>
      <c r="F995" s="3">
        <v>1.4882857142857133</v>
      </c>
      <c r="G995" s="3">
        <v>1.1028785714285727</v>
      </c>
      <c r="H995" s="3">
        <v>0.41476428571428486</v>
      </c>
      <c r="I995" s="3">
        <v>0.10435714285714308</v>
      </c>
      <c r="J995" s="3">
        <v>0.33777142857142883</v>
      </c>
      <c r="K995" s="3">
        <v>9.5969230769230751E-2</v>
      </c>
      <c r="L995" s="3">
        <f t="shared" si="434"/>
        <v>0.28412477388961882</v>
      </c>
      <c r="M995" s="4">
        <f t="shared" si="435"/>
        <v>0</v>
      </c>
      <c r="N995" s="4">
        <f t="shared" si="436"/>
        <v>0</v>
      </c>
      <c r="O995" s="4">
        <f t="shared" si="437"/>
        <v>0</v>
      </c>
      <c r="P995" s="4">
        <f t="shared" si="438"/>
        <v>0</v>
      </c>
      <c r="Q995" s="4">
        <f t="shared" si="439"/>
        <v>0</v>
      </c>
      <c r="R995" s="4">
        <f t="shared" si="440"/>
        <v>0</v>
      </c>
      <c r="S995" s="4">
        <f t="shared" si="441"/>
        <v>0</v>
      </c>
      <c r="T995" s="5">
        <f t="shared" si="460"/>
        <v>15876.258953729894</v>
      </c>
      <c r="U995" s="5">
        <f t="shared" si="461"/>
        <v>420.76983758772144</v>
      </c>
      <c r="V995" s="5">
        <f t="shared" si="462"/>
        <v>344.31254841829809</v>
      </c>
      <c r="W995" s="5">
        <f t="shared" si="459"/>
        <v>73.608184585053849</v>
      </c>
      <c r="X995" s="5">
        <f t="shared" si="459"/>
        <v>41.902851209225616</v>
      </c>
      <c r="Y995" s="5">
        <f t="shared" si="459"/>
        <v>132.60814855557598</v>
      </c>
      <c r="Z995" s="5">
        <f t="shared" si="432"/>
        <v>55.775479731811203</v>
      </c>
      <c r="AA995" s="4">
        <v>0</v>
      </c>
      <c r="AB995" s="4">
        <f t="shared" si="442"/>
        <v>0</v>
      </c>
      <c r="AC995" s="3">
        <f t="shared" si="443"/>
        <v>0</v>
      </c>
      <c r="AD995" s="4">
        <v>27.199999999999989</v>
      </c>
      <c r="AE995" s="4">
        <v>1.4845555555555554</v>
      </c>
      <c r="AF995" s="4">
        <v>1.4233655555555595</v>
      </c>
      <c r="AG995" s="4">
        <v>6.1189999999999918E-2</v>
      </c>
      <c r="AH995" s="4">
        <v>0.24899999999999975</v>
      </c>
      <c r="AI995" s="4">
        <v>0.83462500000000128</v>
      </c>
      <c r="AJ995" s="4">
        <v>0.16144444444444475</v>
      </c>
      <c r="AK995" s="3">
        <f t="shared" si="444"/>
        <v>0.19343351139067785</v>
      </c>
      <c r="AL995" s="4">
        <f t="shared" si="445"/>
        <v>0</v>
      </c>
      <c r="AM995" s="4">
        <f t="shared" si="446"/>
        <v>0</v>
      </c>
      <c r="AN995" s="4">
        <f t="shared" si="447"/>
        <v>0</v>
      </c>
      <c r="AO995" s="4">
        <f t="shared" si="448"/>
        <v>0</v>
      </c>
      <c r="AP995" s="4">
        <f t="shared" si="449"/>
        <v>0</v>
      </c>
      <c r="AQ995" s="4">
        <f t="shared" si="450"/>
        <v>0</v>
      </c>
      <c r="AR995" s="4">
        <f t="shared" si="451"/>
        <v>0</v>
      </c>
      <c r="AS995" s="5">
        <f t="shared" si="452"/>
        <v>9863.7734332500568</v>
      </c>
      <c r="AT995" s="5">
        <f t="shared" si="453"/>
        <v>313.24000593789287</v>
      </c>
      <c r="AU995" s="5">
        <f t="shared" si="454"/>
        <v>276.50508015907826</v>
      </c>
      <c r="AV995" s="5">
        <f t="shared" si="455"/>
        <v>39.481423867690175</v>
      </c>
      <c r="AW995" s="5">
        <f t="shared" si="456"/>
        <v>36.635393456928782</v>
      </c>
      <c r="AX995" s="5">
        <f t="shared" si="457"/>
        <v>123.59635965359868</v>
      </c>
      <c r="AY995" s="5">
        <f t="shared" si="458"/>
        <v>50.451186850987334</v>
      </c>
    </row>
    <row r="996" spans="1:51" x14ac:dyDescent="0.25">
      <c r="A996" s="2">
        <v>42967</v>
      </c>
      <c r="B996" s="299">
        <v>2017</v>
      </c>
      <c r="C996" s="1" t="s">
        <v>273</v>
      </c>
      <c r="D996" s="3">
        <v>0</v>
      </c>
      <c r="E996" s="3">
        <v>23.962500000000045</v>
      </c>
      <c r="F996" s="3">
        <v>1.4882857142857133</v>
      </c>
      <c r="G996" s="3">
        <v>1.1028785714285727</v>
      </c>
      <c r="H996" s="3">
        <v>0.41476428571428486</v>
      </c>
      <c r="I996" s="3">
        <v>0.10435714285714308</v>
      </c>
      <c r="J996" s="3">
        <v>0.33777142857142883</v>
      </c>
      <c r="K996" s="3">
        <v>9.5969230769230751E-2</v>
      </c>
      <c r="L996" s="3">
        <f t="shared" si="434"/>
        <v>0.28412477388961882</v>
      </c>
      <c r="M996" s="4">
        <f t="shared" si="435"/>
        <v>0</v>
      </c>
      <c r="N996" s="4">
        <f t="shared" si="436"/>
        <v>0</v>
      </c>
      <c r="O996" s="4">
        <f t="shared" si="437"/>
        <v>0</v>
      </c>
      <c r="P996" s="4">
        <f t="shared" si="438"/>
        <v>0</v>
      </c>
      <c r="Q996" s="4">
        <f t="shared" si="439"/>
        <v>0</v>
      </c>
      <c r="R996" s="4">
        <f t="shared" si="440"/>
        <v>0</v>
      </c>
      <c r="S996" s="4">
        <f t="shared" si="441"/>
        <v>0</v>
      </c>
      <c r="T996" s="5">
        <f t="shared" si="460"/>
        <v>15876.258953729894</v>
      </c>
      <c r="U996" s="5">
        <f t="shared" si="461"/>
        <v>420.76983758772144</v>
      </c>
      <c r="V996" s="5">
        <f t="shared" si="462"/>
        <v>344.31254841829809</v>
      </c>
      <c r="W996" s="5">
        <f t="shared" si="459"/>
        <v>73.608184585053849</v>
      </c>
      <c r="X996" s="5">
        <f t="shared" si="459"/>
        <v>41.902851209225616</v>
      </c>
      <c r="Y996" s="5">
        <f t="shared" si="459"/>
        <v>132.60814855557598</v>
      </c>
      <c r="Z996" s="5">
        <f t="shared" si="432"/>
        <v>55.775479731811203</v>
      </c>
      <c r="AA996" s="4">
        <v>0</v>
      </c>
      <c r="AB996" s="4">
        <f t="shared" si="442"/>
        <v>0</v>
      </c>
      <c r="AC996" s="3">
        <f t="shared" si="443"/>
        <v>0</v>
      </c>
      <c r="AD996" s="4">
        <v>27.199999999999989</v>
      </c>
      <c r="AE996" s="4">
        <v>1.4845555555555554</v>
      </c>
      <c r="AF996" s="4">
        <v>1.4233655555555595</v>
      </c>
      <c r="AG996" s="4">
        <v>6.1189999999999918E-2</v>
      </c>
      <c r="AH996" s="4">
        <v>0.24899999999999975</v>
      </c>
      <c r="AI996" s="4">
        <v>0.83462500000000128</v>
      </c>
      <c r="AJ996" s="4">
        <v>0.16144444444444475</v>
      </c>
      <c r="AK996" s="3">
        <f t="shared" si="444"/>
        <v>0.19343351139067785</v>
      </c>
      <c r="AL996" s="4">
        <f t="shared" si="445"/>
        <v>0</v>
      </c>
      <c r="AM996" s="4">
        <f t="shared" si="446"/>
        <v>0</v>
      </c>
      <c r="AN996" s="4">
        <f t="shared" si="447"/>
        <v>0</v>
      </c>
      <c r="AO996" s="4">
        <f t="shared" si="448"/>
        <v>0</v>
      </c>
      <c r="AP996" s="4">
        <f t="shared" si="449"/>
        <v>0</v>
      </c>
      <c r="AQ996" s="4">
        <f t="shared" si="450"/>
        <v>0</v>
      </c>
      <c r="AR996" s="4">
        <f t="shared" si="451"/>
        <v>0</v>
      </c>
      <c r="AS996" s="5">
        <f t="shared" si="452"/>
        <v>9863.7734332500568</v>
      </c>
      <c r="AT996" s="5">
        <f t="shared" si="453"/>
        <v>313.24000593789287</v>
      </c>
      <c r="AU996" s="5">
        <f t="shared" si="454"/>
        <v>276.50508015907826</v>
      </c>
      <c r="AV996" s="5">
        <f t="shared" si="455"/>
        <v>39.481423867690175</v>
      </c>
      <c r="AW996" s="5">
        <f t="shared" si="456"/>
        <v>36.635393456928782</v>
      </c>
      <c r="AX996" s="5">
        <f t="shared" si="457"/>
        <v>123.59635965359868</v>
      </c>
      <c r="AY996" s="5">
        <f t="shared" si="458"/>
        <v>50.451186850987334</v>
      </c>
    </row>
    <row r="997" spans="1:51" x14ac:dyDescent="0.25">
      <c r="A997" s="2">
        <v>42968</v>
      </c>
      <c r="B997" s="299">
        <v>2017</v>
      </c>
      <c r="C997" s="1" t="s">
        <v>274</v>
      </c>
      <c r="D997" s="3">
        <v>0</v>
      </c>
      <c r="E997" s="3">
        <v>23.962500000000045</v>
      </c>
      <c r="F997" s="3">
        <v>1.4882857142857133</v>
      </c>
      <c r="G997" s="3">
        <v>1.1028785714285727</v>
      </c>
      <c r="H997" s="3">
        <v>0.41476428571428486</v>
      </c>
      <c r="I997" s="3">
        <v>0.10435714285714308</v>
      </c>
      <c r="J997" s="3">
        <v>0.33777142857142883</v>
      </c>
      <c r="K997" s="3">
        <v>9.5969230769230751E-2</v>
      </c>
      <c r="L997" s="3">
        <f t="shared" si="434"/>
        <v>0.28412477388961882</v>
      </c>
      <c r="M997" s="4">
        <f t="shared" si="435"/>
        <v>0</v>
      </c>
      <c r="N997" s="4">
        <f t="shared" si="436"/>
        <v>0</v>
      </c>
      <c r="O997" s="4">
        <f t="shared" si="437"/>
        <v>0</v>
      </c>
      <c r="P997" s="4">
        <f t="shared" si="438"/>
        <v>0</v>
      </c>
      <c r="Q997" s="4">
        <f t="shared" si="439"/>
        <v>0</v>
      </c>
      <c r="R997" s="4">
        <f t="shared" si="440"/>
        <v>0</v>
      </c>
      <c r="S997" s="4">
        <f t="shared" si="441"/>
        <v>0</v>
      </c>
      <c r="T997" s="5">
        <f t="shared" si="460"/>
        <v>15876.258953729894</v>
      </c>
      <c r="U997" s="5">
        <f t="shared" si="461"/>
        <v>420.76983758772144</v>
      </c>
      <c r="V997" s="5">
        <f t="shared" si="462"/>
        <v>344.31254841829809</v>
      </c>
      <c r="W997" s="5">
        <f t="shared" si="459"/>
        <v>73.608184585053849</v>
      </c>
      <c r="X997" s="5">
        <f t="shared" si="459"/>
        <v>41.902851209225616</v>
      </c>
      <c r="Y997" s="5">
        <f t="shared" si="459"/>
        <v>132.60814855557598</v>
      </c>
      <c r="Z997" s="5">
        <f t="shared" si="432"/>
        <v>55.775479731811203</v>
      </c>
      <c r="AA997" s="4">
        <v>0</v>
      </c>
      <c r="AB997" s="4">
        <f t="shared" si="442"/>
        <v>0</v>
      </c>
      <c r="AC997" s="3">
        <f t="shared" si="443"/>
        <v>0</v>
      </c>
      <c r="AD997" s="4">
        <v>27.199999999999989</v>
      </c>
      <c r="AE997" s="4">
        <v>1.4845555555555554</v>
      </c>
      <c r="AF997" s="4">
        <v>1.4233655555555595</v>
      </c>
      <c r="AG997" s="4">
        <v>6.1189999999999918E-2</v>
      </c>
      <c r="AH997" s="4">
        <v>0.24899999999999975</v>
      </c>
      <c r="AI997" s="4">
        <v>0.83462500000000128</v>
      </c>
      <c r="AJ997" s="4">
        <v>0.16144444444444475</v>
      </c>
      <c r="AK997" s="3">
        <f t="shared" si="444"/>
        <v>0.19343351139067785</v>
      </c>
      <c r="AL997" s="4">
        <f t="shared" si="445"/>
        <v>0</v>
      </c>
      <c r="AM997" s="4">
        <f t="shared" si="446"/>
        <v>0</v>
      </c>
      <c r="AN997" s="4">
        <f t="shared" si="447"/>
        <v>0</v>
      </c>
      <c r="AO997" s="4">
        <f t="shared" si="448"/>
        <v>0</v>
      </c>
      <c r="AP997" s="4">
        <f t="shared" si="449"/>
        <v>0</v>
      </c>
      <c r="AQ997" s="4">
        <f t="shared" si="450"/>
        <v>0</v>
      </c>
      <c r="AR997" s="4">
        <f t="shared" si="451"/>
        <v>0</v>
      </c>
      <c r="AS997" s="5">
        <f t="shared" si="452"/>
        <v>9863.7734332500568</v>
      </c>
      <c r="AT997" s="5">
        <f t="shared" si="453"/>
        <v>313.24000593789287</v>
      </c>
      <c r="AU997" s="5">
        <f t="shared" si="454"/>
        <v>276.50508015907826</v>
      </c>
      <c r="AV997" s="5">
        <f t="shared" si="455"/>
        <v>39.481423867690175</v>
      </c>
      <c r="AW997" s="5">
        <f t="shared" si="456"/>
        <v>36.635393456928782</v>
      </c>
      <c r="AX997" s="5">
        <f t="shared" si="457"/>
        <v>123.59635965359868</v>
      </c>
      <c r="AY997" s="5">
        <f t="shared" si="458"/>
        <v>50.451186850987334</v>
      </c>
    </row>
    <row r="998" spans="1:51" x14ac:dyDescent="0.25">
      <c r="A998" s="2">
        <v>42969</v>
      </c>
      <c r="B998" s="299">
        <v>2017</v>
      </c>
      <c r="C998" s="1" t="s">
        <v>275</v>
      </c>
      <c r="D998" s="3">
        <v>0</v>
      </c>
      <c r="E998" s="3">
        <v>23.962500000000045</v>
      </c>
      <c r="F998" s="3">
        <v>1.4882857142857133</v>
      </c>
      <c r="G998" s="3">
        <v>1.1028785714285727</v>
      </c>
      <c r="H998" s="3">
        <v>0.41476428571428486</v>
      </c>
      <c r="I998" s="3">
        <v>0.10435714285714308</v>
      </c>
      <c r="J998" s="3">
        <v>0.33777142857142883</v>
      </c>
      <c r="K998" s="3">
        <v>9.5969230769230751E-2</v>
      </c>
      <c r="L998" s="3">
        <f t="shared" si="434"/>
        <v>0.28412477388961882</v>
      </c>
      <c r="M998" s="4">
        <f t="shared" si="435"/>
        <v>0</v>
      </c>
      <c r="N998" s="4">
        <f t="shared" si="436"/>
        <v>0</v>
      </c>
      <c r="O998" s="4">
        <f t="shared" si="437"/>
        <v>0</v>
      </c>
      <c r="P998" s="4">
        <f t="shared" si="438"/>
        <v>0</v>
      </c>
      <c r="Q998" s="4">
        <f t="shared" si="439"/>
        <v>0</v>
      </c>
      <c r="R998" s="4">
        <f t="shared" si="440"/>
        <v>0</v>
      </c>
      <c r="S998" s="4">
        <f t="shared" si="441"/>
        <v>0</v>
      </c>
      <c r="T998" s="5">
        <f t="shared" si="460"/>
        <v>15876.258953729894</v>
      </c>
      <c r="U998" s="5">
        <f t="shared" si="461"/>
        <v>420.76983758772144</v>
      </c>
      <c r="V998" s="5">
        <f t="shared" si="462"/>
        <v>344.31254841829809</v>
      </c>
      <c r="W998" s="5">
        <f t="shared" si="459"/>
        <v>73.608184585053849</v>
      </c>
      <c r="X998" s="5">
        <f t="shared" si="459"/>
        <v>41.902851209225616</v>
      </c>
      <c r="Y998" s="5">
        <f t="shared" si="459"/>
        <v>132.60814855557598</v>
      </c>
      <c r="Z998" s="5">
        <f t="shared" si="432"/>
        <v>55.775479731811203</v>
      </c>
      <c r="AA998" s="4">
        <v>0</v>
      </c>
      <c r="AB998" s="4">
        <f t="shared" si="442"/>
        <v>0</v>
      </c>
      <c r="AC998" s="3">
        <f t="shared" si="443"/>
        <v>0</v>
      </c>
      <c r="AD998" s="4">
        <v>27.199999999999989</v>
      </c>
      <c r="AE998" s="4">
        <v>1.4845555555555554</v>
      </c>
      <c r="AF998" s="4">
        <v>1.4233655555555595</v>
      </c>
      <c r="AG998" s="4">
        <v>6.1189999999999918E-2</v>
      </c>
      <c r="AH998" s="4">
        <v>0.24899999999999975</v>
      </c>
      <c r="AI998" s="4">
        <v>0.83462500000000128</v>
      </c>
      <c r="AJ998" s="4">
        <v>0.16144444444444475</v>
      </c>
      <c r="AK998" s="3">
        <f t="shared" si="444"/>
        <v>0.19343351139067785</v>
      </c>
      <c r="AL998" s="4">
        <f t="shared" si="445"/>
        <v>0</v>
      </c>
      <c r="AM998" s="4">
        <f t="shared" si="446"/>
        <v>0</v>
      </c>
      <c r="AN998" s="4">
        <f t="shared" si="447"/>
        <v>0</v>
      </c>
      <c r="AO998" s="4">
        <f t="shared" si="448"/>
        <v>0</v>
      </c>
      <c r="AP998" s="4">
        <f t="shared" si="449"/>
        <v>0</v>
      </c>
      <c r="AQ998" s="4">
        <f t="shared" si="450"/>
        <v>0</v>
      </c>
      <c r="AR998" s="4">
        <f t="shared" si="451"/>
        <v>0</v>
      </c>
      <c r="AS998" s="5">
        <f t="shared" si="452"/>
        <v>9863.7734332500568</v>
      </c>
      <c r="AT998" s="5">
        <f t="shared" si="453"/>
        <v>313.24000593789287</v>
      </c>
      <c r="AU998" s="5">
        <f t="shared" si="454"/>
        <v>276.50508015907826</v>
      </c>
      <c r="AV998" s="5">
        <f t="shared" si="455"/>
        <v>39.481423867690175</v>
      </c>
      <c r="AW998" s="5">
        <f t="shared" si="456"/>
        <v>36.635393456928782</v>
      </c>
      <c r="AX998" s="5">
        <f t="shared" si="457"/>
        <v>123.59635965359868</v>
      </c>
      <c r="AY998" s="5">
        <f t="shared" si="458"/>
        <v>50.451186850987334</v>
      </c>
    </row>
    <row r="999" spans="1:51" x14ac:dyDescent="0.25">
      <c r="A999" s="2">
        <v>42970</v>
      </c>
      <c r="B999" s="299">
        <v>2017</v>
      </c>
      <c r="C999" s="1" t="s">
        <v>276</v>
      </c>
      <c r="D999" s="3">
        <v>0</v>
      </c>
      <c r="E999" s="3">
        <v>23.962500000000045</v>
      </c>
      <c r="F999" s="3">
        <v>1.4882857142857133</v>
      </c>
      <c r="G999" s="3">
        <v>1.1028785714285727</v>
      </c>
      <c r="H999" s="3">
        <v>0.41476428571428486</v>
      </c>
      <c r="I999" s="3">
        <v>0.10435714285714308</v>
      </c>
      <c r="J999" s="3">
        <v>0.33777142857142883</v>
      </c>
      <c r="K999" s="3">
        <v>9.5969230769230751E-2</v>
      </c>
      <c r="L999" s="3">
        <f t="shared" si="434"/>
        <v>0.28412477388961882</v>
      </c>
      <c r="M999" s="4">
        <f t="shared" si="435"/>
        <v>0</v>
      </c>
      <c r="N999" s="4">
        <f t="shared" si="436"/>
        <v>0</v>
      </c>
      <c r="O999" s="4">
        <f t="shared" si="437"/>
        <v>0</v>
      </c>
      <c r="P999" s="4">
        <f t="shared" si="438"/>
        <v>0</v>
      </c>
      <c r="Q999" s="4">
        <f t="shared" si="439"/>
        <v>0</v>
      </c>
      <c r="R999" s="4">
        <f t="shared" si="440"/>
        <v>0</v>
      </c>
      <c r="S999" s="4">
        <f t="shared" si="441"/>
        <v>0</v>
      </c>
      <c r="T999" s="5">
        <f t="shared" si="460"/>
        <v>15876.258953729894</v>
      </c>
      <c r="U999" s="5">
        <f t="shared" si="461"/>
        <v>420.76983758772144</v>
      </c>
      <c r="V999" s="5">
        <f t="shared" si="462"/>
        <v>344.31254841829809</v>
      </c>
      <c r="W999" s="5">
        <f t="shared" si="459"/>
        <v>73.608184585053849</v>
      </c>
      <c r="X999" s="5">
        <f t="shared" si="459"/>
        <v>41.902851209225616</v>
      </c>
      <c r="Y999" s="5">
        <f t="shared" si="459"/>
        <v>132.60814855557598</v>
      </c>
      <c r="Z999" s="5">
        <f t="shared" si="459"/>
        <v>55.775479731811203</v>
      </c>
      <c r="AA999" s="4">
        <v>0</v>
      </c>
      <c r="AB999" s="4">
        <f t="shared" si="442"/>
        <v>0</v>
      </c>
      <c r="AC999" s="3">
        <f t="shared" si="443"/>
        <v>0</v>
      </c>
      <c r="AD999" s="4">
        <v>27.199999999999989</v>
      </c>
      <c r="AE999" s="4">
        <v>1.4845555555555554</v>
      </c>
      <c r="AF999" s="4">
        <v>1.4233655555555595</v>
      </c>
      <c r="AG999" s="4">
        <v>6.1189999999999918E-2</v>
      </c>
      <c r="AH999" s="4">
        <v>0.24899999999999975</v>
      </c>
      <c r="AI999" s="4">
        <v>0.83462500000000128</v>
      </c>
      <c r="AJ999" s="4">
        <v>0.16144444444444475</v>
      </c>
      <c r="AK999" s="3">
        <f t="shared" si="444"/>
        <v>0.19343351139067785</v>
      </c>
      <c r="AL999" s="4">
        <f t="shared" si="445"/>
        <v>0</v>
      </c>
      <c r="AM999" s="4">
        <f t="shared" si="446"/>
        <v>0</v>
      </c>
      <c r="AN999" s="4">
        <f t="shared" si="447"/>
        <v>0</v>
      </c>
      <c r="AO999" s="4">
        <f t="shared" si="448"/>
        <v>0</v>
      </c>
      <c r="AP999" s="4">
        <f t="shared" si="449"/>
        <v>0</v>
      </c>
      <c r="AQ999" s="4">
        <f t="shared" si="450"/>
        <v>0</v>
      </c>
      <c r="AR999" s="4">
        <f t="shared" si="451"/>
        <v>0</v>
      </c>
      <c r="AS999" s="5">
        <f t="shared" si="452"/>
        <v>9863.7734332500568</v>
      </c>
      <c r="AT999" s="5">
        <f t="shared" si="453"/>
        <v>313.24000593789287</v>
      </c>
      <c r="AU999" s="5">
        <f t="shared" si="454"/>
        <v>276.50508015907826</v>
      </c>
      <c r="AV999" s="5">
        <f t="shared" si="455"/>
        <v>39.481423867690175</v>
      </c>
      <c r="AW999" s="5">
        <f t="shared" si="456"/>
        <v>36.635393456928782</v>
      </c>
      <c r="AX999" s="5">
        <f t="shared" si="457"/>
        <v>123.59635965359868</v>
      </c>
      <c r="AY999" s="5">
        <f t="shared" si="458"/>
        <v>50.451186850987334</v>
      </c>
    </row>
    <row r="1000" spans="1:51" x14ac:dyDescent="0.25">
      <c r="A1000" s="2">
        <v>42971</v>
      </c>
      <c r="B1000" s="299">
        <v>2017</v>
      </c>
      <c r="C1000" s="1" t="s">
        <v>277</v>
      </c>
      <c r="D1000" s="3">
        <v>0</v>
      </c>
      <c r="E1000" s="3">
        <v>23.962500000000045</v>
      </c>
      <c r="F1000" s="3">
        <v>1.4882857142857133</v>
      </c>
      <c r="G1000" s="3">
        <v>1.1028785714285727</v>
      </c>
      <c r="H1000" s="3">
        <v>0.41476428571428486</v>
      </c>
      <c r="I1000" s="3">
        <v>0.10435714285714308</v>
      </c>
      <c r="J1000" s="3">
        <v>0.33777142857142883</v>
      </c>
      <c r="K1000" s="3">
        <v>9.5969230769230751E-2</v>
      </c>
      <c r="L1000" s="3">
        <f t="shared" si="434"/>
        <v>0.28412477388961882</v>
      </c>
      <c r="M1000" s="4">
        <f t="shared" si="435"/>
        <v>0</v>
      </c>
      <c r="N1000" s="4">
        <f t="shared" si="436"/>
        <v>0</v>
      </c>
      <c r="O1000" s="4">
        <f t="shared" si="437"/>
        <v>0</v>
      </c>
      <c r="P1000" s="4">
        <f t="shared" si="438"/>
        <v>0</v>
      </c>
      <c r="Q1000" s="4">
        <f t="shared" si="439"/>
        <v>0</v>
      </c>
      <c r="R1000" s="4">
        <f t="shared" si="440"/>
        <v>0</v>
      </c>
      <c r="S1000" s="4">
        <f t="shared" si="441"/>
        <v>0</v>
      </c>
      <c r="T1000" s="5">
        <f t="shared" si="460"/>
        <v>15876.258953729894</v>
      </c>
      <c r="U1000" s="5">
        <f t="shared" si="461"/>
        <v>420.76983758772144</v>
      </c>
      <c r="V1000" s="5">
        <f t="shared" si="462"/>
        <v>344.31254841829809</v>
      </c>
      <c r="W1000" s="5">
        <f t="shared" si="459"/>
        <v>73.608184585053849</v>
      </c>
      <c r="X1000" s="5">
        <f t="shared" si="459"/>
        <v>41.902851209225616</v>
      </c>
      <c r="Y1000" s="5">
        <f t="shared" si="459"/>
        <v>132.60814855557598</v>
      </c>
      <c r="Z1000" s="5">
        <f t="shared" si="459"/>
        <v>55.775479731811203</v>
      </c>
      <c r="AA1000" s="4">
        <v>0</v>
      </c>
      <c r="AB1000" s="4">
        <f t="shared" si="442"/>
        <v>0</v>
      </c>
      <c r="AC1000" s="3">
        <f t="shared" si="443"/>
        <v>0</v>
      </c>
      <c r="AD1000" s="4">
        <v>27.199999999999989</v>
      </c>
      <c r="AE1000" s="4">
        <v>1.4845555555555554</v>
      </c>
      <c r="AF1000" s="4">
        <v>1.4233655555555595</v>
      </c>
      <c r="AG1000" s="4">
        <v>6.1189999999999918E-2</v>
      </c>
      <c r="AH1000" s="4">
        <v>0.24899999999999975</v>
      </c>
      <c r="AI1000" s="4">
        <v>0.83462500000000128</v>
      </c>
      <c r="AJ1000" s="4">
        <v>0.16144444444444475</v>
      </c>
      <c r="AK1000" s="3">
        <f t="shared" si="444"/>
        <v>0.19343351139067785</v>
      </c>
      <c r="AL1000" s="4">
        <f t="shared" si="445"/>
        <v>0</v>
      </c>
      <c r="AM1000" s="4">
        <f t="shared" si="446"/>
        <v>0</v>
      </c>
      <c r="AN1000" s="4">
        <f t="shared" si="447"/>
        <v>0</v>
      </c>
      <c r="AO1000" s="4">
        <f t="shared" si="448"/>
        <v>0</v>
      </c>
      <c r="AP1000" s="4">
        <f t="shared" si="449"/>
        <v>0</v>
      </c>
      <c r="AQ1000" s="4">
        <f t="shared" si="450"/>
        <v>0</v>
      </c>
      <c r="AR1000" s="4">
        <f t="shared" si="451"/>
        <v>0</v>
      </c>
      <c r="AS1000" s="5">
        <f t="shared" si="452"/>
        <v>9863.7734332500568</v>
      </c>
      <c r="AT1000" s="5">
        <f t="shared" si="453"/>
        <v>313.24000593789287</v>
      </c>
      <c r="AU1000" s="5">
        <f t="shared" si="454"/>
        <v>276.50508015907826</v>
      </c>
      <c r="AV1000" s="5">
        <f t="shared" si="455"/>
        <v>39.481423867690175</v>
      </c>
      <c r="AW1000" s="5">
        <f t="shared" si="456"/>
        <v>36.635393456928782</v>
      </c>
      <c r="AX1000" s="5">
        <f t="shared" si="457"/>
        <v>123.59635965359868</v>
      </c>
      <c r="AY1000" s="5">
        <f t="shared" si="458"/>
        <v>50.451186850987334</v>
      </c>
    </row>
    <row r="1001" spans="1:51" x14ac:dyDescent="0.25">
      <c r="A1001" s="2">
        <v>42972</v>
      </c>
      <c r="B1001" s="299">
        <v>2017</v>
      </c>
      <c r="C1001" s="1" t="s">
        <v>278</v>
      </c>
      <c r="D1001" s="3">
        <v>0</v>
      </c>
      <c r="E1001" s="3">
        <v>23.962500000000045</v>
      </c>
      <c r="F1001" s="3">
        <v>1.4882857142857133</v>
      </c>
      <c r="G1001" s="3">
        <v>1.1028785714285727</v>
      </c>
      <c r="H1001" s="3">
        <v>0.41476428571428486</v>
      </c>
      <c r="I1001" s="3">
        <v>0.10435714285714308</v>
      </c>
      <c r="J1001" s="3">
        <v>0.33777142857142883</v>
      </c>
      <c r="K1001" s="3">
        <v>9.5969230769230751E-2</v>
      </c>
      <c r="L1001" s="3">
        <f t="shared" si="434"/>
        <v>0.28412477388961882</v>
      </c>
      <c r="M1001" s="4">
        <f t="shared" si="435"/>
        <v>0</v>
      </c>
      <c r="N1001" s="4">
        <f t="shared" si="436"/>
        <v>0</v>
      </c>
      <c r="O1001" s="4">
        <f t="shared" si="437"/>
        <v>0</v>
      </c>
      <c r="P1001" s="4">
        <f t="shared" si="438"/>
        <v>0</v>
      </c>
      <c r="Q1001" s="4">
        <f t="shared" si="439"/>
        <v>0</v>
      </c>
      <c r="R1001" s="4">
        <f t="shared" si="440"/>
        <v>0</v>
      </c>
      <c r="S1001" s="4">
        <f t="shared" si="441"/>
        <v>0</v>
      </c>
      <c r="T1001" s="5">
        <f t="shared" si="460"/>
        <v>15876.258953729894</v>
      </c>
      <c r="U1001" s="5">
        <f t="shared" si="461"/>
        <v>420.76983758772144</v>
      </c>
      <c r="V1001" s="5">
        <f t="shared" si="462"/>
        <v>344.31254841829809</v>
      </c>
      <c r="W1001" s="5">
        <f t="shared" si="459"/>
        <v>73.608184585053849</v>
      </c>
      <c r="X1001" s="5">
        <f t="shared" si="459"/>
        <v>41.902851209225616</v>
      </c>
      <c r="Y1001" s="5">
        <f t="shared" si="459"/>
        <v>132.60814855557598</v>
      </c>
      <c r="Z1001" s="5">
        <f t="shared" si="459"/>
        <v>55.775479731811203</v>
      </c>
      <c r="AA1001" s="4">
        <v>0</v>
      </c>
      <c r="AB1001" s="4">
        <f t="shared" si="442"/>
        <v>0</v>
      </c>
      <c r="AC1001" s="3">
        <f t="shared" si="443"/>
        <v>0</v>
      </c>
      <c r="AD1001" s="4">
        <v>27.199999999999989</v>
      </c>
      <c r="AE1001" s="4">
        <v>1.4845555555555554</v>
      </c>
      <c r="AF1001" s="4">
        <v>1.4233655555555595</v>
      </c>
      <c r="AG1001" s="4">
        <v>6.1189999999999918E-2</v>
      </c>
      <c r="AH1001" s="4">
        <v>0.24899999999999975</v>
      </c>
      <c r="AI1001" s="4">
        <v>0.83462500000000128</v>
      </c>
      <c r="AJ1001" s="4">
        <v>0.16144444444444475</v>
      </c>
      <c r="AK1001" s="3">
        <f t="shared" si="444"/>
        <v>0.19343351139067785</v>
      </c>
      <c r="AL1001" s="4">
        <f t="shared" si="445"/>
        <v>0</v>
      </c>
      <c r="AM1001" s="4">
        <f t="shared" si="446"/>
        <v>0</v>
      </c>
      <c r="AN1001" s="4">
        <f t="shared" si="447"/>
        <v>0</v>
      </c>
      <c r="AO1001" s="4">
        <f t="shared" si="448"/>
        <v>0</v>
      </c>
      <c r="AP1001" s="4">
        <f t="shared" si="449"/>
        <v>0</v>
      </c>
      <c r="AQ1001" s="4">
        <f t="shared" si="450"/>
        <v>0</v>
      </c>
      <c r="AR1001" s="4">
        <f t="shared" si="451"/>
        <v>0</v>
      </c>
      <c r="AS1001" s="5">
        <f t="shared" si="452"/>
        <v>9863.7734332500568</v>
      </c>
      <c r="AT1001" s="5">
        <f t="shared" si="453"/>
        <v>313.24000593789287</v>
      </c>
      <c r="AU1001" s="5">
        <f t="shared" si="454"/>
        <v>276.50508015907826</v>
      </c>
      <c r="AV1001" s="5">
        <f t="shared" si="455"/>
        <v>39.481423867690175</v>
      </c>
      <c r="AW1001" s="5">
        <f t="shared" si="456"/>
        <v>36.635393456928782</v>
      </c>
      <c r="AX1001" s="5">
        <f t="shared" si="457"/>
        <v>123.59635965359868</v>
      </c>
      <c r="AY1001" s="5">
        <f t="shared" si="458"/>
        <v>50.451186850987334</v>
      </c>
    </row>
    <row r="1002" spans="1:51" x14ac:dyDescent="0.25">
      <c r="A1002" s="2">
        <v>42973</v>
      </c>
      <c r="B1002" s="299">
        <v>2017</v>
      </c>
      <c r="C1002" s="1" t="s">
        <v>279</v>
      </c>
      <c r="D1002" s="3">
        <v>0</v>
      </c>
      <c r="E1002" s="3">
        <v>23.962500000000045</v>
      </c>
      <c r="F1002" s="3">
        <v>1.4882857142857133</v>
      </c>
      <c r="G1002" s="3">
        <v>1.1028785714285727</v>
      </c>
      <c r="H1002" s="3">
        <v>0.41476428571428486</v>
      </c>
      <c r="I1002" s="3">
        <v>0.10435714285714308</v>
      </c>
      <c r="J1002" s="3">
        <v>0.33777142857142883</v>
      </c>
      <c r="K1002" s="3">
        <v>9.5969230769230751E-2</v>
      </c>
      <c r="L1002" s="3">
        <f t="shared" si="434"/>
        <v>0.28412477388961882</v>
      </c>
      <c r="M1002" s="4">
        <f t="shared" si="435"/>
        <v>0</v>
      </c>
      <c r="N1002" s="4">
        <f t="shared" si="436"/>
        <v>0</v>
      </c>
      <c r="O1002" s="4">
        <f t="shared" si="437"/>
        <v>0</v>
      </c>
      <c r="P1002" s="4">
        <f t="shared" si="438"/>
        <v>0</v>
      </c>
      <c r="Q1002" s="4">
        <f t="shared" si="439"/>
        <v>0</v>
      </c>
      <c r="R1002" s="4">
        <f t="shared" si="440"/>
        <v>0</v>
      </c>
      <c r="S1002" s="4">
        <f t="shared" si="441"/>
        <v>0</v>
      </c>
      <c r="T1002" s="5">
        <f t="shared" si="460"/>
        <v>15876.258953729894</v>
      </c>
      <c r="U1002" s="5">
        <f t="shared" si="461"/>
        <v>420.76983758772144</v>
      </c>
      <c r="V1002" s="5">
        <f t="shared" si="462"/>
        <v>344.31254841829809</v>
      </c>
      <c r="W1002" s="5">
        <f t="shared" si="459"/>
        <v>73.608184585053849</v>
      </c>
      <c r="X1002" s="5">
        <f t="shared" si="459"/>
        <v>41.902851209225616</v>
      </c>
      <c r="Y1002" s="5">
        <f t="shared" si="459"/>
        <v>132.60814855557598</v>
      </c>
      <c r="Z1002" s="5">
        <f t="shared" si="459"/>
        <v>55.775479731811203</v>
      </c>
      <c r="AA1002" s="4">
        <v>0</v>
      </c>
      <c r="AB1002" s="4">
        <f t="shared" si="442"/>
        <v>0</v>
      </c>
      <c r="AC1002" s="3">
        <f t="shared" si="443"/>
        <v>0</v>
      </c>
      <c r="AD1002" s="4">
        <v>27.199999999999989</v>
      </c>
      <c r="AE1002" s="4">
        <v>1.4845555555555554</v>
      </c>
      <c r="AF1002" s="4">
        <v>1.4233655555555595</v>
      </c>
      <c r="AG1002" s="4">
        <v>6.1189999999999918E-2</v>
      </c>
      <c r="AH1002" s="4">
        <v>0.24899999999999975</v>
      </c>
      <c r="AI1002" s="4">
        <v>0.83462500000000128</v>
      </c>
      <c r="AJ1002" s="4">
        <v>0.16144444444444475</v>
      </c>
      <c r="AK1002" s="3">
        <f t="shared" si="444"/>
        <v>0.19343351139067785</v>
      </c>
      <c r="AL1002" s="4">
        <f t="shared" si="445"/>
        <v>0</v>
      </c>
      <c r="AM1002" s="4">
        <f t="shared" si="446"/>
        <v>0</v>
      </c>
      <c r="AN1002" s="4">
        <f t="shared" si="447"/>
        <v>0</v>
      </c>
      <c r="AO1002" s="4">
        <f t="shared" si="448"/>
        <v>0</v>
      </c>
      <c r="AP1002" s="4">
        <f t="shared" si="449"/>
        <v>0</v>
      </c>
      <c r="AQ1002" s="4">
        <f t="shared" si="450"/>
        <v>0</v>
      </c>
      <c r="AR1002" s="4">
        <f t="shared" si="451"/>
        <v>0</v>
      </c>
      <c r="AS1002" s="5">
        <f t="shared" si="452"/>
        <v>9863.7734332500568</v>
      </c>
      <c r="AT1002" s="5">
        <f t="shared" si="453"/>
        <v>313.24000593789287</v>
      </c>
      <c r="AU1002" s="5">
        <f t="shared" si="454"/>
        <v>276.50508015907826</v>
      </c>
      <c r="AV1002" s="5">
        <f t="shared" si="455"/>
        <v>39.481423867690175</v>
      </c>
      <c r="AW1002" s="5">
        <f t="shared" si="456"/>
        <v>36.635393456928782</v>
      </c>
      <c r="AX1002" s="5">
        <f t="shared" si="457"/>
        <v>123.59635965359868</v>
      </c>
      <c r="AY1002" s="5">
        <f t="shared" si="458"/>
        <v>50.451186850987334</v>
      </c>
    </row>
    <row r="1003" spans="1:51" x14ac:dyDescent="0.25">
      <c r="A1003" s="2">
        <v>42974</v>
      </c>
      <c r="B1003" s="299">
        <v>2017</v>
      </c>
      <c r="C1003" s="1" t="s">
        <v>280</v>
      </c>
      <c r="D1003" s="3">
        <v>0</v>
      </c>
      <c r="E1003" s="3">
        <v>23.962500000000045</v>
      </c>
      <c r="F1003" s="3">
        <v>1.4882857142857133</v>
      </c>
      <c r="G1003" s="3">
        <v>1.1028785714285727</v>
      </c>
      <c r="H1003" s="3">
        <v>0.41476428571428486</v>
      </c>
      <c r="I1003" s="3">
        <v>0.10435714285714308</v>
      </c>
      <c r="J1003" s="3">
        <v>0.33777142857142883</v>
      </c>
      <c r="K1003" s="3">
        <v>9.5969230769230751E-2</v>
      </c>
      <c r="L1003" s="3">
        <f t="shared" si="434"/>
        <v>0.28412477388961882</v>
      </c>
      <c r="M1003" s="4">
        <f t="shared" si="435"/>
        <v>0</v>
      </c>
      <c r="N1003" s="4">
        <f t="shared" si="436"/>
        <v>0</v>
      </c>
      <c r="O1003" s="4">
        <f t="shared" si="437"/>
        <v>0</v>
      </c>
      <c r="P1003" s="4">
        <f t="shared" si="438"/>
        <v>0</v>
      </c>
      <c r="Q1003" s="4">
        <f t="shared" si="439"/>
        <v>0</v>
      </c>
      <c r="R1003" s="4">
        <f t="shared" si="440"/>
        <v>0</v>
      </c>
      <c r="S1003" s="4">
        <f t="shared" si="441"/>
        <v>0</v>
      </c>
      <c r="T1003" s="5">
        <f t="shared" si="460"/>
        <v>15876.258953729894</v>
      </c>
      <c r="U1003" s="5">
        <f t="shared" si="461"/>
        <v>420.76983758772144</v>
      </c>
      <c r="V1003" s="5">
        <f t="shared" si="462"/>
        <v>344.31254841829809</v>
      </c>
      <c r="W1003" s="5">
        <f t="shared" si="459"/>
        <v>73.608184585053849</v>
      </c>
      <c r="X1003" s="5">
        <f t="shared" si="459"/>
        <v>41.902851209225616</v>
      </c>
      <c r="Y1003" s="5">
        <f t="shared" si="459"/>
        <v>132.60814855557598</v>
      </c>
      <c r="Z1003" s="5">
        <f t="shared" si="459"/>
        <v>55.775479731811203</v>
      </c>
      <c r="AA1003" s="4">
        <v>0</v>
      </c>
      <c r="AB1003" s="4">
        <f t="shared" si="442"/>
        <v>0</v>
      </c>
      <c r="AC1003" s="3">
        <f t="shared" si="443"/>
        <v>0</v>
      </c>
      <c r="AD1003" s="4">
        <v>27.199999999999989</v>
      </c>
      <c r="AE1003" s="4">
        <v>1.4845555555555554</v>
      </c>
      <c r="AF1003" s="4">
        <v>1.4233655555555595</v>
      </c>
      <c r="AG1003" s="4">
        <v>6.1189999999999918E-2</v>
      </c>
      <c r="AH1003" s="4">
        <v>0.24899999999999975</v>
      </c>
      <c r="AI1003" s="4">
        <v>0.83462500000000128</v>
      </c>
      <c r="AJ1003" s="4">
        <v>0.16144444444444475</v>
      </c>
      <c r="AK1003" s="3">
        <f t="shared" si="444"/>
        <v>0.19343351139067785</v>
      </c>
      <c r="AL1003" s="4">
        <f t="shared" si="445"/>
        <v>0</v>
      </c>
      <c r="AM1003" s="4">
        <f t="shared" si="446"/>
        <v>0</v>
      </c>
      <c r="AN1003" s="4">
        <f t="shared" si="447"/>
        <v>0</v>
      </c>
      <c r="AO1003" s="4">
        <f t="shared" si="448"/>
        <v>0</v>
      </c>
      <c r="AP1003" s="4">
        <f t="shared" si="449"/>
        <v>0</v>
      </c>
      <c r="AQ1003" s="4">
        <f t="shared" si="450"/>
        <v>0</v>
      </c>
      <c r="AR1003" s="4">
        <f t="shared" si="451"/>
        <v>0</v>
      </c>
      <c r="AS1003" s="5">
        <f t="shared" si="452"/>
        <v>9863.7734332500568</v>
      </c>
      <c r="AT1003" s="5">
        <f t="shared" si="453"/>
        <v>313.24000593789287</v>
      </c>
      <c r="AU1003" s="5">
        <f t="shared" si="454"/>
        <v>276.50508015907826</v>
      </c>
      <c r="AV1003" s="5">
        <f t="shared" si="455"/>
        <v>39.481423867690175</v>
      </c>
      <c r="AW1003" s="5">
        <f t="shared" si="456"/>
        <v>36.635393456928782</v>
      </c>
      <c r="AX1003" s="5">
        <f t="shared" si="457"/>
        <v>123.59635965359868</v>
      </c>
      <c r="AY1003" s="5">
        <f t="shared" si="458"/>
        <v>50.451186850987334</v>
      </c>
    </row>
    <row r="1004" spans="1:51" x14ac:dyDescent="0.25">
      <c r="A1004" s="2">
        <v>42975</v>
      </c>
      <c r="B1004" s="299">
        <v>2017</v>
      </c>
      <c r="C1004" s="1" t="s">
        <v>281</v>
      </c>
      <c r="D1004" s="3">
        <v>0</v>
      </c>
      <c r="E1004" s="3">
        <v>23.962500000000045</v>
      </c>
      <c r="F1004" s="3">
        <v>1.4882857142857133</v>
      </c>
      <c r="G1004" s="3">
        <v>1.1028785714285727</v>
      </c>
      <c r="H1004" s="3">
        <v>0.41476428571428486</v>
      </c>
      <c r="I1004" s="3">
        <v>0.10435714285714308</v>
      </c>
      <c r="J1004" s="3">
        <v>0.33777142857142883</v>
      </c>
      <c r="K1004" s="3">
        <v>9.5969230769230751E-2</v>
      </c>
      <c r="L1004" s="3">
        <f t="shared" si="434"/>
        <v>0.28412477388961882</v>
      </c>
      <c r="M1004" s="4">
        <f t="shared" si="435"/>
        <v>0</v>
      </c>
      <c r="N1004" s="4">
        <f t="shared" si="436"/>
        <v>0</v>
      </c>
      <c r="O1004" s="4">
        <f t="shared" si="437"/>
        <v>0</v>
      </c>
      <c r="P1004" s="4">
        <f t="shared" si="438"/>
        <v>0</v>
      </c>
      <c r="Q1004" s="4">
        <f t="shared" si="439"/>
        <v>0</v>
      </c>
      <c r="R1004" s="4">
        <f t="shared" si="440"/>
        <v>0</v>
      </c>
      <c r="S1004" s="4">
        <f t="shared" si="441"/>
        <v>0</v>
      </c>
      <c r="T1004" s="5">
        <f t="shared" si="460"/>
        <v>15876.258953729894</v>
      </c>
      <c r="U1004" s="5">
        <f t="shared" si="461"/>
        <v>420.76983758772144</v>
      </c>
      <c r="V1004" s="5">
        <f t="shared" si="462"/>
        <v>344.31254841829809</v>
      </c>
      <c r="W1004" s="5">
        <f t="shared" si="459"/>
        <v>73.608184585053849</v>
      </c>
      <c r="X1004" s="5">
        <f t="shared" si="459"/>
        <v>41.902851209225616</v>
      </c>
      <c r="Y1004" s="5">
        <f t="shared" si="459"/>
        <v>132.60814855557598</v>
      </c>
      <c r="Z1004" s="5">
        <f t="shared" si="459"/>
        <v>55.775479731811203</v>
      </c>
      <c r="AA1004" s="4">
        <v>0</v>
      </c>
      <c r="AB1004" s="4">
        <f t="shared" si="442"/>
        <v>0</v>
      </c>
      <c r="AC1004" s="3">
        <f t="shared" si="443"/>
        <v>0</v>
      </c>
      <c r="AD1004" s="4">
        <v>27.199999999999989</v>
      </c>
      <c r="AE1004" s="4">
        <v>1.4845555555555554</v>
      </c>
      <c r="AF1004" s="4">
        <v>1.4233655555555595</v>
      </c>
      <c r="AG1004" s="4">
        <v>6.1189999999999918E-2</v>
      </c>
      <c r="AH1004" s="4">
        <v>0.24899999999999975</v>
      </c>
      <c r="AI1004" s="4">
        <v>0.83462500000000128</v>
      </c>
      <c r="AJ1004" s="4">
        <v>0.16144444444444475</v>
      </c>
      <c r="AK1004" s="3">
        <f t="shared" si="444"/>
        <v>0.19343351139067785</v>
      </c>
      <c r="AL1004" s="4">
        <f t="shared" si="445"/>
        <v>0</v>
      </c>
      <c r="AM1004" s="4">
        <f t="shared" si="446"/>
        <v>0</v>
      </c>
      <c r="AN1004" s="4">
        <f t="shared" si="447"/>
        <v>0</v>
      </c>
      <c r="AO1004" s="4">
        <f t="shared" si="448"/>
        <v>0</v>
      </c>
      <c r="AP1004" s="4">
        <f t="shared" si="449"/>
        <v>0</v>
      </c>
      <c r="AQ1004" s="4">
        <f t="shared" si="450"/>
        <v>0</v>
      </c>
      <c r="AR1004" s="4">
        <f t="shared" si="451"/>
        <v>0</v>
      </c>
      <c r="AS1004" s="5">
        <f t="shared" si="452"/>
        <v>9863.7734332500568</v>
      </c>
      <c r="AT1004" s="5">
        <f t="shared" si="453"/>
        <v>313.24000593789287</v>
      </c>
      <c r="AU1004" s="5">
        <f t="shared" si="454"/>
        <v>276.50508015907826</v>
      </c>
      <c r="AV1004" s="5">
        <f t="shared" si="455"/>
        <v>39.481423867690175</v>
      </c>
      <c r="AW1004" s="5">
        <f t="shared" si="456"/>
        <v>36.635393456928782</v>
      </c>
      <c r="AX1004" s="5">
        <f t="shared" si="457"/>
        <v>123.59635965359868</v>
      </c>
      <c r="AY1004" s="5">
        <f t="shared" si="458"/>
        <v>50.451186850987334</v>
      </c>
    </row>
    <row r="1005" spans="1:51" x14ac:dyDescent="0.25">
      <c r="A1005" s="2">
        <v>42976</v>
      </c>
      <c r="B1005" s="299">
        <v>2017</v>
      </c>
      <c r="C1005" s="1" t="s">
        <v>282</v>
      </c>
      <c r="D1005" s="3">
        <v>0</v>
      </c>
      <c r="E1005" s="3">
        <v>23.962500000000045</v>
      </c>
      <c r="F1005" s="3">
        <v>1.4882857142857133</v>
      </c>
      <c r="G1005" s="3">
        <v>1.1028785714285727</v>
      </c>
      <c r="H1005" s="3">
        <v>0.41476428571428486</v>
      </c>
      <c r="I1005" s="3">
        <v>0.10435714285714308</v>
      </c>
      <c r="J1005" s="3">
        <v>0.33777142857142883</v>
      </c>
      <c r="K1005" s="3">
        <v>9.5969230769230751E-2</v>
      </c>
      <c r="L1005" s="3">
        <f t="shared" si="434"/>
        <v>0.28412477388961882</v>
      </c>
      <c r="M1005" s="4">
        <f t="shared" si="435"/>
        <v>0</v>
      </c>
      <c r="N1005" s="4">
        <f t="shared" si="436"/>
        <v>0</v>
      </c>
      <c r="O1005" s="4">
        <f t="shared" si="437"/>
        <v>0</v>
      </c>
      <c r="P1005" s="4">
        <f t="shared" si="438"/>
        <v>0</v>
      </c>
      <c r="Q1005" s="4">
        <f t="shared" si="439"/>
        <v>0</v>
      </c>
      <c r="R1005" s="4">
        <f t="shared" si="440"/>
        <v>0</v>
      </c>
      <c r="S1005" s="4">
        <f t="shared" si="441"/>
        <v>0</v>
      </c>
      <c r="T1005" s="5">
        <f t="shared" si="460"/>
        <v>15876.258953729894</v>
      </c>
      <c r="U1005" s="5">
        <f t="shared" si="461"/>
        <v>420.76983758772144</v>
      </c>
      <c r="V1005" s="5">
        <f t="shared" si="462"/>
        <v>344.31254841829809</v>
      </c>
      <c r="W1005" s="5">
        <f t="shared" si="459"/>
        <v>73.608184585053849</v>
      </c>
      <c r="X1005" s="5">
        <f t="shared" si="459"/>
        <v>41.902851209225616</v>
      </c>
      <c r="Y1005" s="5">
        <f t="shared" si="459"/>
        <v>132.60814855557598</v>
      </c>
      <c r="Z1005" s="5">
        <f t="shared" si="459"/>
        <v>55.775479731811203</v>
      </c>
      <c r="AA1005" s="4">
        <v>0</v>
      </c>
      <c r="AB1005" s="4">
        <f t="shared" si="442"/>
        <v>0</v>
      </c>
      <c r="AC1005" s="3">
        <f t="shared" si="443"/>
        <v>0</v>
      </c>
      <c r="AD1005" s="4">
        <v>27.199999999999989</v>
      </c>
      <c r="AE1005" s="4">
        <v>1.4845555555555554</v>
      </c>
      <c r="AF1005" s="4">
        <v>1.4233655555555595</v>
      </c>
      <c r="AG1005" s="4">
        <v>6.1189999999999918E-2</v>
      </c>
      <c r="AH1005" s="4">
        <v>0.24899999999999975</v>
      </c>
      <c r="AI1005" s="4">
        <v>0.83462500000000128</v>
      </c>
      <c r="AJ1005" s="4">
        <v>0.16144444444444475</v>
      </c>
      <c r="AK1005" s="3">
        <f t="shared" si="444"/>
        <v>0.19343351139067785</v>
      </c>
      <c r="AL1005" s="4">
        <f t="shared" si="445"/>
        <v>0</v>
      </c>
      <c r="AM1005" s="4">
        <f t="shared" si="446"/>
        <v>0</v>
      </c>
      <c r="AN1005" s="4">
        <f t="shared" si="447"/>
        <v>0</v>
      </c>
      <c r="AO1005" s="4">
        <f t="shared" si="448"/>
        <v>0</v>
      </c>
      <c r="AP1005" s="4">
        <f t="shared" si="449"/>
        <v>0</v>
      </c>
      <c r="AQ1005" s="4">
        <f t="shared" si="450"/>
        <v>0</v>
      </c>
      <c r="AR1005" s="4">
        <f t="shared" si="451"/>
        <v>0</v>
      </c>
      <c r="AS1005" s="5">
        <f t="shared" si="452"/>
        <v>9863.7734332500568</v>
      </c>
      <c r="AT1005" s="5">
        <f t="shared" si="453"/>
        <v>313.24000593789287</v>
      </c>
      <c r="AU1005" s="5">
        <f t="shared" si="454"/>
        <v>276.50508015907826</v>
      </c>
      <c r="AV1005" s="5">
        <f t="shared" si="455"/>
        <v>39.481423867690175</v>
      </c>
      <c r="AW1005" s="5">
        <f t="shared" si="456"/>
        <v>36.635393456928782</v>
      </c>
      <c r="AX1005" s="5">
        <f t="shared" si="457"/>
        <v>123.59635965359868</v>
      </c>
      <c r="AY1005" s="5">
        <f t="shared" si="458"/>
        <v>50.451186850987334</v>
      </c>
    </row>
    <row r="1006" spans="1:51" x14ac:dyDescent="0.25">
      <c r="A1006" s="2">
        <v>42977</v>
      </c>
      <c r="B1006" s="299">
        <v>2017</v>
      </c>
      <c r="C1006" s="1" t="s">
        <v>283</v>
      </c>
      <c r="D1006" s="3">
        <v>0</v>
      </c>
      <c r="E1006" s="3">
        <v>23.962500000000045</v>
      </c>
      <c r="F1006" s="3">
        <v>1.4882857142857133</v>
      </c>
      <c r="G1006" s="3">
        <v>1.1028785714285727</v>
      </c>
      <c r="H1006" s="3">
        <v>0.41476428571428486</v>
      </c>
      <c r="I1006" s="3">
        <v>0.10435714285714308</v>
      </c>
      <c r="J1006" s="3">
        <v>0.33777142857142883</v>
      </c>
      <c r="K1006" s="3">
        <v>9.5969230769230751E-2</v>
      </c>
      <c r="L1006" s="3">
        <f t="shared" si="434"/>
        <v>0.28412477388961882</v>
      </c>
      <c r="M1006" s="4">
        <f t="shared" si="435"/>
        <v>0</v>
      </c>
      <c r="N1006" s="4">
        <f t="shared" si="436"/>
        <v>0</v>
      </c>
      <c r="O1006" s="4">
        <f t="shared" si="437"/>
        <v>0</v>
      </c>
      <c r="P1006" s="4">
        <f t="shared" si="438"/>
        <v>0</v>
      </c>
      <c r="Q1006" s="4">
        <f t="shared" si="439"/>
        <v>0</v>
      </c>
      <c r="R1006" s="4">
        <f t="shared" si="440"/>
        <v>0</v>
      </c>
      <c r="S1006" s="4">
        <f t="shared" si="441"/>
        <v>0</v>
      </c>
      <c r="T1006" s="5">
        <f t="shared" si="460"/>
        <v>15876.258953729894</v>
      </c>
      <c r="U1006" s="5">
        <f t="shared" si="461"/>
        <v>420.76983758772144</v>
      </c>
      <c r="V1006" s="5">
        <f t="shared" si="462"/>
        <v>344.31254841829809</v>
      </c>
      <c r="W1006" s="5">
        <f t="shared" si="459"/>
        <v>73.608184585053849</v>
      </c>
      <c r="X1006" s="5">
        <f t="shared" si="459"/>
        <v>41.902851209225616</v>
      </c>
      <c r="Y1006" s="5">
        <f t="shared" si="459"/>
        <v>132.60814855557598</v>
      </c>
      <c r="Z1006" s="5">
        <f t="shared" si="459"/>
        <v>55.775479731811203</v>
      </c>
      <c r="AA1006" s="4">
        <v>0</v>
      </c>
      <c r="AB1006" s="4">
        <f t="shared" si="442"/>
        <v>0</v>
      </c>
      <c r="AC1006" s="3">
        <f t="shared" si="443"/>
        <v>0</v>
      </c>
      <c r="AD1006" s="4">
        <v>27.199999999999989</v>
      </c>
      <c r="AE1006" s="4">
        <v>1.4845555555555554</v>
      </c>
      <c r="AF1006" s="4">
        <v>1.4233655555555595</v>
      </c>
      <c r="AG1006" s="4">
        <v>6.1189999999999918E-2</v>
      </c>
      <c r="AH1006" s="4">
        <v>0.24899999999999975</v>
      </c>
      <c r="AI1006" s="4">
        <v>0.83462500000000128</v>
      </c>
      <c r="AJ1006" s="4">
        <v>0.16144444444444475</v>
      </c>
      <c r="AK1006" s="3">
        <f t="shared" si="444"/>
        <v>0.19343351139067785</v>
      </c>
      <c r="AL1006" s="4">
        <f t="shared" si="445"/>
        <v>0</v>
      </c>
      <c r="AM1006" s="4">
        <f t="shared" si="446"/>
        <v>0</v>
      </c>
      <c r="AN1006" s="4">
        <f t="shared" si="447"/>
        <v>0</v>
      </c>
      <c r="AO1006" s="4">
        <f t="shared" si="448"/>
        <v>0</v>
      </c>
      <c r="AP1006" s="4">
        <f t="shared" si="449"/>
        <v>0</v>
      </c>
      <c r="AQ1006" s="4">
        <f t="shared" si="450"/>
        <v>0</v>
      </c>
      <c r="AR1006" s="4">
        <f t="shared" si="451"/>
        <v>0</v>
      </c>
      <c r="AS1006" s="5">
        <f t="shared" si="452"/>
        <v>9863.7734332500568</v>
      </c>
      <c r="AT1006" s="5">
        <f t="shared" si="453"/>
        <v>313.24000593789287</v>
      </c>
      <c r="AU1006" s="5">
        <f t="shared" si="454"/>
        <v>276.50508015907826</v>
      </c>
      <c r="AV1006" s="5">
        <f t="shared" si="455"/>
        <v>39.481423867690175</v>
      </c>
      <c r="AW1006" s="5">
        <f t="shared" si="456"/>
        <v>36.635393456928782</v>
      </c>
      <c r="AX1006" s="5">
        <f t="shared" si="457"/>
        <v>123.59635965359868</v>
      </c>
      <c r="AY1006" s="5">
        <f t="shared" si="458"/>
        <v>50.451186850987334</v>
      </c>
    </row>
    <row r="1007" spans="1:51" x14ac:dyDescent="0.25">
      <c r="A1007" s="2">
        <v>42978</v>
      </c>
      <c r="B1007" s="299">
        <v>2017</v>
      </c>
      <c r="C1007" s="1" t="s">
        <v>284</v>
      </c>
      <c r="D1007" s="3">
        <v>0</v>
      </c>
      <c r="E1007" s="3">
        <v>23.962500000000045</v>
      </c>
      <c r="F1007" s="3">
        <v>1.4882857142857133</v>
      </c>
      <c r="G1007" s="3">
        <v>1.1028785714285727</v>
      </c>
      <c r="H1007" s="3">
        <v>0.41476428571428486</v>
      </c>
      <c r="I1007" s="3">
        <v>0.10435714285714308</v>
      </c>
      <c r="J1007" s="3">
        <v>0.33777142857142883</v>
      </c>
      <c r="K1007" s="3">
        <v>9.5969230769230751E-2</v>
      </c>
      <c r="L1007" s="3">
        <f t="shared" si="434"/>
        <v>0.28412477388961882</v>
      </c>
      <c r="M1007" s="4">
        <f t="shared" si="435"/>
        <v>0</v>
      </c>
      <c r="N1007" s="4">
        <f t="shared" si="436"/>
        <v>0</v>
      </c>
      <c r="O1007" s="4">
        <f t="shared" si="437"/>
        <v>0</v>
      </c>
      <c r="P1007" s="4">
        <f t="shared" si="438"/>
        <v>0</v>
      </c>
      <c r="Q1007" s="4">
        <f t="shared" si="439"/>
        <v>0</v>
      </c>
      <c r="R1007" s="4">
        <f t="shared" si="440"/>
        <v>0</v>
      </c>
      <c r="S1007" s="4">
        <f t="shared" si="441"/>
        <v>0</v>
      </c>
      <c r="T1007" s="5">
        <f t="shared" si="460"/>
        <v>15876.258953729894</v>
      </c>
      <c r="U1007" s="5">
        <f t="shared" si="461"/>
        <v>420.76983758772144</v>
      </c>
      <c r="V1007" s="5">
        <f t="shared" si="462"/>
        <v>344.31254841829809</v>
      </c>
      <c r="W1007" s="5">
        <f t="shared" si="459"/>
        <v>73.608184585053849</v>
      </c>
      <c r="X1007" s="5">
        <f t="shared" si="459"/>
        <v>41.902851209225616</v>
      </c>
      <c r="Y1007" s="5">
        <f t="shared" si="459"/>
        <v>132.60814855557598</v>
      </c>
      <c r="Z1007" s="5">
        <f t="shared" si="459"/>
        <v>55.775479731811203</v>
      </c>
      <c r="AA1007" s="4">
        <v>0</v>
      </c>
      <c r="AB1007" s="4">
        <f t="shared" si="442"/>
        <v>0</v>
      </c>
      <c r="AC1007" s="3">
        <f t="shared" si="443"/>
        <v>0</v>
      </c>
      <c r="AD1007" s="4">
        <v>27.199999999999989</v>
      </c>
      <c r="AE1007" s="4">
        <v>1.4845555555555554</v>
      </c>
      <c r="AF1007" s="4">
        <v>1.4233655555555595</v>
      </c>
      <c r="AG1007" s="4">
        <v>6.1189999999999918E-2</v>
      </c>
      <c r="AH1007" s="4">
        <v>0.24899999999999975</v>
      </c>
      <c r="AI1007" s="4">
        <v>0.83462500000000128</v>
      </c>
      <c r="AJ1007" s="4">
        <v>0.16144444444444475</v>
      </c>
      <c r="AK1007" s="3">
        <f t="shared" si="444"/>
        <v>0.19343351139067785</v>
      </c>
      <c r="AL1007" s="4">
        <f t="shared" si="445"/>
        <v>0</v>
      </c>
      <c r="AM1007" s="4">
        <f t="shared" si="446"/>
        <v>0</v>
      </c>
      <c r="AN1007" s="4">
        <f t="shared" si="447"/>
        <v>0</v>
      </c>
      <c r="AO1007" s="4">
        <f t="shared" si="448"/>
        <v>0</v>
      </c>
      <c r="AP1007" s="4">
        <f t="shared" si="449"/>
        <v>0</v>
      </c>
      <c r="AQ1007" s="4">
        <f t="shared" si="450"/>
        <v>0</v>
      </c>
      <c r="AR1007" s="4">
        <f t="shared" si="451"/>
        <v>0</v>
      </c>
      <c r="AS1007" s="5">
        <f t="shared" si="452"/>
        <v>9863.7734332500568</v>
      </c>
      <c r="AT1007" s="5">
        <f t="shared" si="453"/>
        <v>313.24000593789287</v>
      </c>
      <c r="AU1007" s="5">
        <f t="shared" si="454"/>
        <v>276.50508015907826</v>
      </c>
      <c r="AV1007" s="5">
        <f t="shared" si="455"/>
        <v>39.481423867690175</v>
      </c>
      <c r="AW1007" s="5">
        <f t="shared" si="456"/>
        <v>36.635393456928782</v>
      </c>
      <c r="AX1007" s="5">
        <f t="shared" si="457"/>
        <v>123.59635965359868</v>
      </c>
      <c r="AY1007" s="5">
        <f t="shared" si="458"/>
        <v>50.451186850987334</v>
      </c>
    </row>
    <row r="1008" spans="1:51" x14ac:dyDescent="0.25">
      <c r="A1008" s="2">
        <v>42979</v>
      </c>
      <c r="B1008" s="299">
        <v>2017</v>
      </c>
      <c r="C1008" s="1" t="s">
        <v>285</v>
      </c>
      <c r="D1008" s="3">
        <v>0</v>
      </c>
      <c r="E1008" s="3">
        <v>23.962500000000045</v>
      </c>
      <c r="F1008" s="3">
        <v>1.4882857142857133</v>
      </c>
      <c r="G1008" s="3">
        <v>1.1028785714285727</v>
      </c>
      <c r="H1008" s="3">
        <v>0.41476428571428486</v>
      </c>
      <c r="I1008" s="3">
        <v>0.10435714285714308</v>
      </c>
      <c r="J1008" s="3">
        <v>0.33777142857142883</v>
      </c>
      <c r="K1008" s="3">
        <v>9.5969230769230751E-2</v>
      </c>
      <c r="L1008" s="3">
        <f t="shared" si="434"/>
        <v>0.28412477388961882</v>
      </c>
      <c r="M1008" s="4">
        <f t="shared" si="435"/>
        <v>0</v>
      </c>
      <c r="N1008" s="4">
        <f t="shared" si="436"/>
        <v>0</v>
      </c>
      <c r="O1008" s="4">
        <f t="shared" si="437"/>
        <v>0</v>
      </c>
      <c r="P1008" s="4">
        <f t="shared" si="438"/>
        <v>0</v>
      </c>
      <c r="Q1008" s="4">
        <f t="shared" si="439"/>
        <v>0</v>
      </c>
      <c r="R1008" s="4">
        <f t="shared" si="440"/>
        <v>0</v>
      </c>
      <c r="S1008" s="4">
        <f t="shared" si="441"/>
        <v>0</v>
      </c>
      <c r="T1008" s="5">
        <f t="shared" si="460"/>
        <v>15876.258953729894</v>
      </c>
      <c r="U1008" s="5">
        <f t="shared" si="461"/>
        <v>420.76983758772144</v>
      </c>
      <c r="V1008" s="5">
        <f t="shared" si="462"/>
        <v>344.31254841829809</v>
      </c>
      <c r="W1008" s="5">
        <f t="shared" si="459"/>
        <v>73.608184585053849</v>
      </c>
      <c r="X1008" s="5">
        <f t="shared" si="459"/>
        <v>41.902851209225616</v>
      </c>
      <c r="Y1008" s="5">
        <f t="shared" si="459"/>
        <v>132.60814855557598</v>
      </c>
      <c r="Z1008" s="5">
        <f t="shared" si="459"/>
        <v>55.775479731811203</v>
      </c>
      <c r="AA1008" s="4">
        <v>0</v>
      </c>
      <c r="AB1008" s="4">
        <f t="shared" si="442"/>
        <v>0</v>
      </c>
      <c r="AC1008" s="3">
        <f t="shared" si="443"/>
        <v>0</v>
      </c>
      <c r="AD1008" s="4">
        <v>27.199999999999989</v>
      </c>
      <c r="AE1008" s="4">
        <v>1.4845555555555554</v>
      </c>
      <c r="AF1008" s="4">
        <v>1.4233655555555595</v>
      </c>
      <c r="AG1008" s="4">
        <v>6.1189999999999918E-2</v>
      </c>
      <c r="AH1008" s="4">
        <v>0.24899999999999975</v>
      </c>
      <c r="AI1008" s="4">
        <v>0.83462500000000128</v>
      </c>
      <c r="AJ1008" s="4">
        <v>0.16144444444444475</v>
      </c>
      <c r="AK1008" s="3">
        <f t="shared" si="444"/>
        <v>0.19343351139067785</v>
      </c>
      <c r="AL1008" s="4">
        <f t="shared" si="445"/>
        <v>0</v>
      </c>
      <c r="AM1008" s="4">
        <f t="shared" si="446"/>
        <v>0</v>
      </c>
      <c r="AN1008" s="4">
        <f t="shared" si="447"/>
        <v>0</v>
      </c>
      <c r="AO1008" s="4">
        <f t="shared" si="448"/>
        <v>0</v>
      </c>
      <c r="AP1008" s="4">
        <f t="shared" si="449"/>
        <v>0</v>
      </c>
      <c r="AQ1008" s="4">
        <f t="shared" si="450"/>
        <v>0</v>
      </c>
      <c r="AR1008" s="4">
        <f t="shared" si="451"/>
        <v>0</v>
      </c>
      <c r="AS1008" s="5">
        <f t="shared" si="452"/>
        <v>9863.7734332500568</v>
      </c>
      <c r="AT1008" s="5">
        <f t="shared" si="453"/>
        <v>313.24000593789287</v>
      </c>
      <c r="AU1008" s="5">
        <f t="shared" si="454"/>
        <v>276.50508015907826</v>
      </c>
      <c r="AV1008" s="5">
        <f t="shared" si="455"/>
        <v>39.481423867690175</v>
      </c>
      <c r="AW1008" s="5">
        <f t="shared" si="456"/>
        <v>36.635393456928782</v>
      </c>
      <c r="AX1008" s="5">
        <f t="shared" si="457"/>
        <v>123.59635965359868</v>
      </c>
      <c r="AY1008" s="5">
        <f t="shared" si="458"/>
        <v>50.451186850987334</v>
      </c>
    </row>
    <row r="1009" spans="1:51" x14ac:dyDescent="0.25">
      <c r="A1009" s="2">
        <v>42980</v>
      </c>
      <c r="B1009" s="299">
        <v>2017</v>
      </c>
      <c r="C1009" s="1" t="s">
        <v>286</v>
      </c>
      <c r="D1009" s="3">
        <v>0</v>
      </c>
      <c r="E1009" s="3">
        <v>23.962500000000045</v>
      </c>
      <c r="F1009" s="3">
        <v>1.4882857142857133</v>
      </c>
      <c r="G1009" s="3">
        <v>1.1028785714285727</v>
      </c>
      <c r="H1009" s="3">
        <v>0.41476428571428486</v>
      </c>
      <c r="I1009" s="3">
        <v>0.10435714285714308</v>
      </c>
      <c r="J1009" s="3">
        <v>0.33777142857142883</v>
      </c>
      <c r="K1009" s="3">
        <v>9.5969230769230751E-2</v>
      </c>
      <c r="L1009" s="3">
        <f t="shared" si="434"/>
        <v>0.28412477388961882</v>
      </c>
      <c r="M1009" s="4">
        <f t="shared" si="435"/>
        <v>0</v>
      </c>
      <c r="N1009" s="4">
        <f t="shared" si="436"/>
        <v>0</v>
      </c>
      <c r="O1009" s="4">
        <f t="shared" si="437"/>
        <v>0</v>
      </c>
      <c r="P1009" s="4">
        <f t="shared" si="438"/>
        <v>0</v>
      </c>
      <c r="Q1009" s="4">
        <f t="shared" si="439"/>
        <v>0</v>
      </c>
      <c r="R1009" s="4">
        <f t="shared" si="440"/>
        <v>0</v>
      </c>
      <c r="S1009" s="4">
        <f t="shared" si="441"/>
        <v>0</v>
      </c>
      <c r="T1009" s="5">
        <f t="shared" si="460"/>
        <v>15876.258953729894</v>
      </c>
      <c r="U1009" s="5">
        <f t="shared" si="461"/>
        <v>420.76983758772144</v>
      </c>
      <c r="V1009" s="5">
        <f t="shared" si="462"/>
        <v>344.31254841829809</v>
      </c>
      <c r="W1009" s="5">
        <f t="shared" si="459"/>
        <v>73.608184585053849</v>
      </c>
      <c r="X1009" s="5">
        <f t="shared" si="459"/>
        <v>41.902851209225616</v>
      </c>
      <c r="Y1009" s="5">
        <f t="shared" si="459"/>
        <v>132.60814855557598</v>
      </c>
      <c r="Z1009" s="5">
        <f t="shared" si="459"/>
        <v>55.775479731811203</v>
      </c>
      <c r="AA1009" s="4">
        <v>0</v>
      </c>
      <c r="AB1009" s="4">
        <f t="shared" si="442"/>
        <v>0</v>
      </c>
      <c r="AC1009" s="3">
        <f t="shared" si="443"/>
        <v>0</v>
      </c>
      <c r="AD1009" s="4">
        <v>27.199999999999989</v>
      </c>
      <c r="AE1009" s="4">
        <v>1.4845555555555554</v>
      </c>
      <c r="AF1009" s="4">
        <v>1.4233655555555595</v>
      </c>
      <c r="AG1009" s="4">
        <v>6.1189999999999918E-2</v>
      </c>
      <c r="AH1009" s="4">
        <v>0.24899999999999975</v>
      </c>
      <c r="AI1009" s="4">
        <v>0.83462500000000128</v>
      </c>
      <c r="AJ1009" s="4">
        <v>0.16144444444444475</v>
      </c>
      <c r="AK1009" s="3">
        <f t="shared" si="444"/>
        <v>0.19343351139067785</v>
      </c>
      <c r="AL1009" s="4">
        <f t="shared" si="445"/>
        <v>0</v>
      </c>
      <c r="AM1009" s="4">
        <f t="shared" si="446"/>
        <v>0</v>
      </c>
      <c r="AN1009" s="4">
        <f t="shared" si="447"/>
        <v>0</v>
      </c>
      <c r="AO1009" s="4">
        <f t="shared" si="448"/>
        <v>0</v>
      </c>
      <c r="AP1009" s="4">
        <f t="shared" si="449"/>
        <v>0</v>
      </c>
      <c r="AQ1009" s="4">
        <f t="shared" si="450"/>
        <v>0</v>
      </c>
      <c r="AR1009" s="4">
        <f t="shared" si="451"/>
        <v>0</v>
      </c>
      <c r="AS1009" s="5">
        <f t="shared" si="452"/>
        <v>9863.7734332500568</v>
      </c>
      <c r="AT1009" s="5">
        <f t="shared" si="453"/>
        <v>313.24000593789287</v>
      </c>
      <c r="AU1009" s="5">
        <f t="shared" si="454"/>
        <v>276.50508015907826</v>
      </c>
      <c r="AV1009" s="5">
        <f t="shared" si="455"/>
        <v>39.481423867690175</v>
      </c>
      <c r="AW1009" s="5">
        <f t="shared" si="456"/>
        <v>36.635393456928782</v>
      </c>
      <c r="AX1009" s="5">
        <f t="shared" si="457"/>
        <v>123.59635965359868</v>
      </c>
      <c r="AY1009" s="5">
        <f t="shared" si="458"/>
        <v>50.451186850987334</v>
      </c>
    </row>
    <row r="1010" spans="1:51" x14ac:dyDescent="0.25">
      <c r="A1010" s="2">
        <v>42981</v>
      </c>
      <c r="B1010" s="299">
        <v>2017</v>
      </c>
      <c r="C1010" s="1" t="s">
        <v>287</v>
      </c>
      <c r="D1010" s="3">
        <v>0</v>
      </c>
      <c r="E1010" s="3">
        <v>23.962500000000045</v>
      </c>
      <c r="F1010" s="3">
        <v>1.4882857142857133</v>
      </c>
      <c r="G1010" s="3">
        <v>1.1028785714285727</v>
      </c>
      <c r="H1010" s="3">
        <v>0.41476428571428486</v>
      </c>
      <c r="I1010" s="3">
        <v>0.10435714285714308</v>
      </c>
      <c r="J1010" s="3">
        <v>0.33777142857142883</v>
      </c>
      <c r="K1010" s="3">
        <v>9.5969230769230751E-2</v>
      </c>
      <c r="L1010" s="3">
        <f t="shared" si="434"/>
        <v>0.28412477388961882</v>
      </c>
      <c r="M1010" s="4">
        <f t="shared" si="435"/>
        <v>0</v>
      </c>
      <c r="N1010" s="4">
        <f t="shared" si="436"/>
        <v>0</v>
      </c>
      <c r="O1010" s="4">
        <f t="shared" si="437"/>
        <v>0</v>
      </c>
      <c r="P1010" s="4">
        <f t="shared" si="438"/>
        <v>0</v>
      </c>
      <c r="Q1010" s="4">
        <f t="shared" si="439"/>
        <v>0</v>
      </c>
      <c r="R1010" s="4">
        <f t="shared" si="440"/>
        <v>0</v>
      </c>
      <c r="S1010" s="4">
        <f t="shared" si="441"/>
        <v>0</v>
      </c>
      <c r="T1010" s="5">
        <f t="shared" si="460"/>
        <v>15876.258953729894</v>
      </c>
      <c r="U1010" s="5">
        <f t="shared" si="461"/>
        <v>420.76983758772144</v>
      </c>
      <c r="V1010" s="5">
        <f t="shared" si="462"/>
        <v>344.31254841829809</v>
      </c>
      <c r="W1010" s="5">
        <f t="shared" si="459"/>
        <v>73.608184585053849</v>
      </c>
      <c r="X1010" s="5">
        <f t="shared" si="459"/>
        <v>41.902851209225616</v>
      </c>
      <c r="Y1010" s="5">
        <f t="shared" si="459"/>
        <v>132.60814855557598</v>
      </c>
      <c r="Z1010" s="5">
        <f t="shared" si="459"/>
        <v>55.775479731811203</v>
      </c>
      <c r="AA1010" s="4">
        <v>0</v>
      </c>
      <c r="AB1010" s="4">
        <f t="shared" si="442"/>
        <v>0</v>
      </c>
      <c r="AC1010" s="3">
        <f t="shared" si="443"/>
        <v>0</v>
      </c>
      <c r="AD1010" s="4">
        <v>27.199999999999989</v>
      </c>
      <c r="AE1010" s="4">
        <v>1.4845555555555554</v>
      </c>
      <c r="AF1010" s="4">
        <v>1.4233655555555595</v>
      </c>
      <c r="AG1010" s="4">
        <v>6.1189999999999918E-2</v>
      </c>
      <c r="AH1010" s="4">
        <v>0.24899999999999975</v>
      </c>
      <c r="AI1010" s="4">
        <v>0.83462500000000128</v>
      </c>
      <c r="AJ1010" s="4">
        <v>0.16144444444444475</v>
      </c>
      <c r="AK1010" s="3">
        <f t="shared" si="444"/>
        <v>0.19343351139067785</v>
      </c>
      <c r="AL1010" s="4">
        <f t="shared" si="445"/>
        <v>0</v>
      </c>
      <c r="AM1010" s="4">
        <f t="shared" si="446"/>
        <v>0</v>
      </c>
      <c r="AN1010" s="4">
        <f t="shared" si="447"/>
        <v>0</v>
      </c>
      <c r="AO1010" s="4">
        <f t="shared" si="448"/>
        <v>0</v>
      </c>
      <c r="AP1010" s="4">
        <f t="shared" si="449"/>
        <v>0</v>
      </c>
      <c r="AQ1010" s="4">
        <f t="shared" si="450"/>
        <v>0</v>
      </c>
      <c r="AR1010" s="4">
        <f t="shared" si="451"/>
        <v>0</v>
      </c>
      <c r="AS1010" s="5">
        <f t="shared" si="452"/>
        <v>9863.7734332500568</v>
      </c>
      <c r="AT1010" s="5">
        <f t="shared" si="453"/>
        <v>313.24000593789287</v>
      </c>
      <c r="AU1010" s="5">
        <f t="shared" si="454"/>
        <v>276.50508015907826</v>
      </c>
      <c r="AV1010" s="5">
        <f t="shared" si="455"/>
        <v>39.481423867690175</v>
      </c>
      <c r="AW1010" s="5">
        <f t="shared" si="456"/>
        <v>36.635393456928782</v>
      </c>
      <c r="AX1010" s="5">
        <f t="shared" si="457"/>
        <v>123.59635965359868</v>
      </c>
      <c r="AY1010" s="5">
        <f t="shared" si="458"/>
        <v>50.451186850987334</v>
      </c>
    </row>
    <row r="1011" spans="1:51" x14ac:dyDescent="0.25">
      <c r="A1011" s="2">
        <v>42982</v>
      </c>
      <c r="B1011" s="299">
        <v>2017</v>
      </c>
      <c r="C1011" s="1" t="s">
        <v>288</v>
      </c>
      <c r="D1011" s="3">
        <v>0</v>
      </c>
      <c r="E1011" s="3">
        <v>23.962500000000045</v>
      </c>
      <c r="F1011" s="3">
        <v>1.4882857142857133</v>
      </c>
      <c r="G1011" s="3">
        <v>1.1028785714285727</v>
      </c>
      <c r="H1011" s="3">
        <v>0.41476428571428486</v>
      </c>
      <c r="I1011" s="3">
        <v>0.10435714285714308</v>
      </c>
      <c r="J1011" s="3">
        <v>0.33777142857142883</v>
      </c>
      <c r="K1011" s="3">
        <v>9.5969230769230751E-2</v>
      </c>
      <c r="L1011" s="3">
        <f t="shared" si="434"/>
        <v>0.28412477388961882</v>
      </c>
      <c r="M1011" s="4">
        <f t="shared" si="435"/>
        <v>0</v>
      </c>
      <c r="N1011" s="4">
        <f t="shared" si="436"/>
        <v>0</v>
      </c>
      <c r="O1011" s="4">
        <f t="shared" si="437"/>
        <v>0</v>
      </c>
      <c r="P1011" s="4">
        <f t="shared" si="438"/>
        <v>0</v>
      </c>
      <c r="Q1011" s="4">
        <f t="shared" si="439"/>
        <v>0</v>
      </c>
      <c r="R1011" s="4">
        <f t="shared" si="440"/>
        <v>0</v>
      </c>
      <c r="S1011" s="4">
        <f t="shared" si="441"/>
        <v>0</v>
      </c>
      <c r="T1011" s="5">
        <f t="shared" si="460"/>
        <v>15876.258953729894</v>
      </c>
      <c r="U1011" s="5">
        <f t="shared" si="461"/>
        <v>420.76983758772144</v>
      </c>
      <c r="V1011" s="5">
        <f t="shared" si="462"/>
        <v>344.31254841829809</v>
      </c>
      <c r="W1011" s="5">
        <f t="shared" si="459"/>
        <v>73.608184585053849</v>
      </c>
      <c r="X1011" s="5">
        <f t="shared" si="459"/>
        <v>41.902851209225616</v>
      </c>
      <c r="Y1011" s="5">
        <f t="shared" si="459"/>
        <v>132.60814855557598</v>
      </c>
      <c r="Z1011" s="5">
        <f t="shared" si="459"/>
        <v>55.775479731811203</v>
      </c>
      <c r="AA1011" s="4">
        <v>0</v>
      </c>
      <c r="AB1011" s="4">
        <f t="shared" si="442"/>
        <v>0</v>
      </c>
      <c r="AC1011" s="3">
        <f t="shared" si="443"/>
        <v>0</v>
      </c>
      <c r="AD1011" s="4">
        <v>27.199999999999989</v>
      </c>
      <c r="AE1011" s="4">
        <v>1.4845555555555554</v>
      </c>
      <c r="AF1011" s="4">
        <v>1.4233655555555595</v>
      </c>
      <c r="AG1011" s="4">
        <v>6.1189999999999918E-2</v>
      </c>
      <c r="AH1011" s="4">
        <v>0.24899999999999975</v>
      </c>
      <c r="AI1011" s="4">
        <v>0.83462500000000128</v>
      </c>
      <c r="AJ1011" s="4">
        <v>0.16144444444444475</v>
      </c>
      <c r="AK1011" s="3">
        <f t="shared" si="444"/>
        <v>0.19343351139067785</v>
      </c>
      <c r="AL1011" s="4">
        <f t="shared" si="445"/>
        <v>0</v>
      </c>
      <c r="AM1011" s="4">
        <f t="shared" si="446"/>
        <v>0</v>
      </c>
      <c r="AN1011" s="4">
        <f t="shared" si="447"/>
        <v>0</v>
      </c>
      <c r="AO1011" s="4">
        <f t="shared" si="448"/>
        <v>0</v>
      </c>
      <c r="AP1011" s="4">
        <f t="shared" si="449"/>
        <v>0</v>
      </c>
      <c r="AQ1011" s="4">
        <f t="shared" si="450"/>
        <v>0</v>
      </c>
      <c r="AR1011" s="4">
        <f t="shared" si="451"/>
        <v>0</v>
      </c>
      <c r="AS1011" s="5">
        <f t="shared" si="452"/>
        <v>9863.7734332500568</v>
      </c>
      <c r="AT1011" s="5">
        <f t="shared" si="453"/>
        <v>313.24000593789287</v>
      </c>
      <c r="AU1011" s="5">
        <f t="shared" si="454"/>
        <v>276.50508015907826</v>
      </c>
      <c r="AV1011" s="5">
        <f t="shared" si="455"/>
        <v>39.481423867690175</v>
      </c>
      <c r="AW1011" s="5">
        <f t="shared" si="456"/>
        <v>36.635393456928782</v>
      </c>
      <c r="AX1011" s="5">
        <f t="shared" si="457"/>
        <v>123.59635965359868</v>
      </c>
      <c r="AY1011" s="5">
        <f t="shared" si="458"/>
        <v>50.451186850987334</v>
      </c>
    </row>
    <row r="1012" spans="1:51" x14ac:dyDescent="0.25">
      <c r="A1012" s="2">
        <v>42983</v>
      </c>
      <c r="B1012" s="299">
        <v>2017</v>
      </c>
      <c r="C1012" s="1" t="s">
        <v>289</v>
      </c>
      <c r="D1012" s="3">
        <v>0</v>
      </c>
      <c r="E1012" s="3">
        <v>23.962500000000045</v>
      </c>
      <c r="F1012" s="3">
        <v>1.4882857142857133</v>
      </c>
      <c r="G1012" s="3">
        <v>1.1028785714285727</v>
      </c>
      <c r="H1012" s="3">
        <v>0.41476428571428486</v>
      </c>
      <c r="I1012" s="3">
        <v>0.10435714285714308</v>
      </c>
      <c r="J1012" s="3">
        <v>0.33777142857142883</v>
      </c>
      <c r="K1012" s="3">
        <v>9.5969230769230751E-2</v>
      </c>
      <c r="L1012" s="3">
        <f t="shared" si="434"/>
        <v>0.28412477388961882</v>
      </c>
      <c r="M1012" s="4">
        <f t="shared" si="435"/>
        <v>0</v>
      </c>
      <c r="N1012" s="4">
        <f t="shared" si="436"/>
        <v>0</v>
      </c>
      <c r="O1012" s="4">
        <f t="shared" si="437"/>
        <v>0</v>
      </c>
      <c r="P1012" s="4">
        <f t="shared" si="438"/>
        <v>0</v>
      </c>
      <c r="Q1012" s="4">
        <f t="shared" si="439"/>
        <v>0</v>
      </c>
      <c r="R1012" s="4">
        <f t="shared" si="440"/>
        <v>0</v>
      </c>
      <c r="S1012" s="4">
        <f t="shared" si="441"/>
        <v>0</v>
      </c>
      <c r="T1012" s="5">
        <f t="shared" ref="T1012:T1043" si="463">T1011+M1012</f>
        <v>15876.258953729894</v>
      </c>
      <c r="U1012" s="5">
        <f t="shared" ref="U1012:U1043" si="464">U1011+N1012</f>
        <v>420.76983758772144</v>
      </c>
      <c r="V1012" s="5">
        <f t="shared" ref="V1012:V1043" si="465">V1011+O1012</f>
        <v>344.31254841829809</v>
      </c>
      <c r="W1012" s="5">
        <f t="shared" si="459"/>
        <v>73.608184585053849</v>
      </c>
      <c r="X1012" s="5">
        <f t="shared" si="459"/>
        <v>41.902851209225616</v>
      </c>
      <c r="Y1012" s="5">
        <f t="shared" si="459"/>
        <v>132.60814855557598</v>
      </c>
      <c r="Z1012" s="5">
        <f t="shared" si="459"/>
        <v>55.775479731811203</v>
      </c>
      <c r="AA1012" s="4">
        <v>0</v>
      </c>
      <c r="AB1012" s="4">
        <f t="shared" si="442"/>
        <v>0</v>
      </c>
      <c r="AC1012" s="3">
        <f t="shared" si="443"/>
        <v>0</v>
      </c>
      <c r="AD1012" s="4">
        <v>27.199999999999989</v>
      </c>
      <c r="AE1012" s="4">
        <v>1.4845555555555554</v>
      </c>
      <c r="AF1012" s="4">
        <v>1.4233655555555595</v>
      </c>
      <c r="AG1012" s="4">
        <v>6.1189999999999918E-2</v>
      </c>
      <c r="AH1012" s="4">
        <v>0.24899999999999975</v>
      </c>
      <c r="AI1012" s="4">
        <v>0.83462500000000128</v>
      </c>
      <c r="AJ1012" s="4">
        <v>0.16144444444444475</v>
      </c>
      <c r="AK1012" s="3">
        <f t="shared" si="444"/>
        <v>0.19343351139067785</v>
      </c>
      <c r="AL1012" s="4">
        <f t="shared" si="445"/>
        <v>0</v>
      </c>
      <c r="AM1012" s="4">
        <f t="shared" si="446"/>
        <v>0</v>
      </c>
      <c r="AN1012" s="4">
        <f t="shared" si="447"/>
        <v>0</v>
      </c>
      <c r="AO1012" s="4">
        <f t="shared" si="448"/>
        <v>0</v>
      </c>
      <c r="AP1012" s="4">
        <f t="shared" si="449"/>
        <v>0</v>
      </c>
      <c r="AQ1012" s="4">
        <f t="shared" si="450"/>
        <v>0</v>
      </c>
      <c r="AR1012" s="4">
        <f t="shared" si="451"/>
        <v>0</v>
      </c>
      <c r="AS1012" s="5">
        <f t="shared" si="452"/>
        <v>9863.7734332500568</v>
      </c>
      <c r="AT1012" s="5">
        <f t="shared" si="453"/>
        <v>313.24000593789287</v>
      </c>
      <c r="AU1012" s="5">
        <f t="shared" si="454"/>
        <v>276.50508015907826</v>
      </c>
      <c r="AV1012" s="5">
        <f t="shared" si="455"/>
        <v>39.481423867690175</v>
      </c>
      <c r="AW1012" s="5">
        <f t="shared" si="456"/>
        <v>36.635393456928782</v>
      </c>
      <c r="AX1012" s="5">
        <f t="shared" si="457"/>
        <v>123.59635965359868</v>
      </c>
      <c r="AY1012" s="5">
        <f t="shared" si="458"/>
        <v>50.451186850987334</v>
      </c>
    </row>
    <row r="1013" spans="1:51" x14ac:dyDescent="0.25">
      <c r="A1013" s="2">
        <v>42984</v>
      </c>
      <c r="B1013" s="299">
        <v>2017</v>
      </c>
      <c r="C1013" s="1" t="s">
        <v>290</v>
      </c>
      <c r="D1013" s="3">
        <v>0</v>
      </c>
      <c r="E1013" s="3">
        <v>23.962500000000045</v>
      </c>
      <c r="F1013" s="3">
        <v>1.4882857142857133</v>
      </c>
      <c r="G1013" s="3">
        <v>1.1028785714285727</v>
      </c>
      <c r="H1013" s="3">
        <v>0.41476428571428486</v>
      </c>
      <c r="I1013" s="3">
        <v>0.10435714285714308</v>
      </c>
      <c r="J1013" s="3">
        <v>0.33777142857142883</v>
      </c>
      <c r="K1013" s="3">
        <v>9.5969230769230751E-2</v>
      </c>
      <c r="L1013" s="3">
        <f t="shared" si="434"/>
        <v>0.28412477388961882</v>
      </c>
      <c r="M1013" s="4">
        <f t="shared" si="435"/>
        <v>0</v>
      </c>
      <c r="N1013" s="4">
        <f t="shared" si="436"/>
        <v>0</v>
      </c>
      <c r="O1013" s="4">
        <f t="shared" si="437"/>
        <v>0</v>
      </c>
      <c r="P1013" s="4">
        <f t="shared" si="438"/>
        <v>0</v>
      </c>
      <c r="Q1013" s="4">
        <f t="shared" si="439"/>
        <v>0</v>
      </c>
      <c r="R1013" s="4">
        <f t="shared" si="440"/>
        <v>0</v>
      </c>
      <c r="S1013" s="4">
        <f t="shared" si="441"/>
        <v>0</v>
      </c>
      <c r="T1013" s="5">
        <f t="shared" si="463"/>
        <v>15876.258953729894</v>
      </c>
      <c r="U1013" s="5">
        <f t="shared" si="464"/>
        <v>420.76983758772144</v>
      </c>
      <c r="V1013" s="5">
        <f t="shared" si="465"/>
        <v>344.31254841829809</v>
      </c>
      <c r="W1013" s="5">
        <f t="shared" si="459"/>
        <v>73.608184585053849</v>
      </c>
      <c r="X1013" s="5">
        <f t="shared" si="459"/>
        <v>41.902851209225616</v>
      </c>
      <c r="Y1013" s="5">
        <f t="shared" si="459"/>
        <v>132.60814855557598</v>
      </c>
      <c r="Z1013" s="5">
        <f t="shared" si="459"/>
        <v>55.775479731811203</v>
      </c>
      <c r="AA1013" s="4">
        <v>0</v>
      </c>
      <c r="AB1013" s="4">
        <f t="shared" si="442"/>
        <v>0</v>
      </c>
      <c r="AC1013" s="3">
        <f t="shared" si="443"/>
        <v>0</v>
      </c>
      <c r="AD1013" s="4">
        <v>27.199999999999989</v>
      </c>
      <c r="AE1013" s="4">
        <v>1.4845555555555554</v>
      </c>
      <c r="AF1013" s="4">
        <v>1.4233655555555595</v>
      </c>
      <c r="AG1013" s="4">
        <v>6.1189999999999918E-2</v>
      </c>
      <c r="AH1013" s="4">
        <v>0.24899999999999975</v>
      </c>
      <c r="AI1013" s="4">
        <v>0.83462500000000128</v>
      </c>
      <c r="AJ1013" s="4">
        <v>0.16144444444444475</v>
      </c>
      <c r="AK1013" s="3">
        <f t="shared" si="444"/>
        <v>0.19343351139067785</v>
      </c>
      <c r="AL1013" s="4">
        <f t="shared" si="445"/>
        <v>0</v>
      </c>
      <c r="AM1013" s="4">
        <f t="shared" si="446"/>
        <v>0</v>
      </c>
      <c r="AN1013" s="4">
        <f t="shared" si="447"/>
        <v>0</v>
      </c>
      <c r="AO1013" s="4">
        <f t="shared" si="448"/>
        <v>0</v>
      </c>
      <c r="AP1013" s="4">
        <f t="shared" si="449"/>
        <v>0</v>
      </c>
      <c r="AQ1013" s="4">
        <f t="shared" si="450"/>
        <v>0</v>
      </c>
      <c r="AR1013" s="4">
        <f t="shared" si="451"/>
        <v>0</v>
      </c>
      <c r="AS1013" s="5">
        <f t="shared" si="452"/>
        <v>9863.7734332500568</v>
      </c>
      <c r="AT1013" s="5">
        <f t="shared" si="453"/>
        <v>313.24000593789287</v>
      </c>
      <c r="AU1013" s="5">
        <f t="shared" si="454"/>
        <v>276.50508015907826</v>
      </c>
      <c r="AV1013" s="5">
        <f t="shared" si="455"/>
        <v>39.481423867690175</v>
      </c>
      <c r="AW1013" s="5">
        <f t="shared" si="456"/>
        <v>36.635393456928782</v>
      </c>
      <c r="AX1013" s="5">
        <f t="shared" si="457"/>
        <v>123.59635965359868</v>
      </c>
      <c r="AY1013" s="5">
        <f t="shared" si="458"/>
        <v>50.451186850987334</v>
      </c>
    </row>
    <row r="1014" spans="1:51" x14ac:dyDescent="0.25">
      <c r="A1014" s="2">
        <v>42985</v>
      </c>
      <c r="B1014" s="299">
        <v>2017</v>
      </c>
      <c r="C1014" s="1" t="s">
        <v>291</v>
      </c>
      <c r="D1014" s="3">
        <v>0</v>
      </c>
      <c r="E1014" s="3">
        <v>23.962500000000045</v>
      </c>
      <c r="F1014" s="3">
        <v>1.4882857142857133</v>
      </c>
      <c r="G1014" s="3">
        <v>1.1028785714285727</v>
      </c>
      <c r="H1014" s="3">
        <v>0.41476428571428486</v>
      </c>
      <c r="I1014" s="3">
        <v>0.10435714285714308</v>
      </c>
      <c r="J1014" s="3">
        <v>0.33777142857142883</v>
      </c>
      <c r="K1014" s="3">
        <v>9.5969230769230751E-2</v>
      </c>
      <c r="L1014" s="3">
        <f t="shared" si="434"/>
        <v>0.28412477388961882</v>
      </c>
      <c r="M1014" s="4">
        <f t="shared" si="435"/>
        <v>0</v>
      </c>
      <c r="N1014" s="4">
        <f t="shared" si="436"/>
        <v>0</v>
      </c>
      <c r="O1014" s="4">
        <f t="shared" si="437"/>
        <v>0</v>
      </c>
      <c r="P1014" s="4">
        <f t="shared" si="438"/>
        <v>0</v>
      </c>
      <c r="Q1014" s="4">
        <f t="shared" si="439"/>
        <v>0</v>
      </c>
      <c r="R1014" s="4">
        <f t="shared" si="440"/>
        <v>0</v>
      </c>
      <c r="S1014" s="4">
        <f t="shared" si="441"/>
        <v>0</v>
      </c>
      <c r="T1014" s="5">
        <f t="shared" si="463"/>
        <v>15876.258953729894</v>
      </c>
      <c r="U1014" s="5">
        <f t="shared" si="464"/>
        <v>420.76983758772144</v>
      </c>
      <c r="V1014" s="5">
        <f t="shared" si="465"/>
        <v>344.31254841829809</v>
      </c>
      <c r="W1014" s="5">
        <f t="shared" si="459"/>
        <v>73.608184585053849</v>
      </c>
      <c r="X1014" s="5">
        <f t="shared" si="459"/>
        <v>41.902851209225616</v>
      </c>
      <c r="Y1014" s="5">
        <f t="shared" si="459"/>
        <v>132.60814855557598</v>
      </c>
      <c r="Z1014" s="5">
        <f t="shared" si="459"/>
        <v>55.775479731811203</v>
      </c>
      <c r="AA1014" s="4">
        <v>0</v>
      </c>
      <c r="AB1014" s="4">
        <f t="shared" si="442"/>
        <v>0</v>
      </c>
      <c r="AC1014" s="3">
        <f t="shared" si="443"/>
        <v>0</v>
      </c>
      <c r="AD1014" s="4">
        <v>27.199999999999989</v>
      </c>
      <c r="AE1014" s="4">
        <v>1.4845555555555554</v>
      </c>
      <c r="AF1014" s="4">
        <v>1.4233655555555595</v>
      </c>
      <c r="AG1014" s="4">
        <v>6.1189999999999918E-2</v>
      </c>
      <c r="AH1014" s="4">
        <v>0.24899999999999975</v>
      </c>
      <c r="AI1014" s="4">
        <v>0.83462500000000128</v>
      </c>
      <c r="AJ1014" s="4">
        <v>0.16144444444444475</v>
      </c>
      <c r="AK1014" s="3">
        <f t="shared" si="444"/>
        <v>0.19343351139067785</v>
      </c>
      <c r="AL1014" s="4">
        <f t="shared" si="445"/>
        <v>0</v>
      </c>
      <c r="AM1014" s="4">
        <f t="shared" si="446"/>
        <v>0</v>
      </c>
      <c r="AN1014" s="4">
        <f t="shared" si="447"/>
        <v>0</v>
      </c>
      <c r="AO1014" s="4">
        <f t="shared" si="448"/>
        <v>0</v>
      </c>
      <c r="AP1014" s="4">
        <f t="shared" si="449"/>
        <v>0</v>
      </c>
      <c r="AQ1014" s="4">
        <f t="shared" si="450"/>
        <v>0</v>
      </c>
      <c r="AR1014" s="4">
        <f t="shared" si="451"/>
        <v>0</v>
      </c>
      <c r="AS1014" s="5">
        <f t="shared" si="452"/>
        <v>9863.7734332500568</v>
      </c>
      <c r="AT1014" s="5">
        <f t="shared" si="453"/>
        <v>313.24000593789287</v>
      </c>
      <c r="AU1014" s="5">
        <f t="shared" si="454"/>
        <v>276.50508015907826</v>
      </c>
      <c r="AV1014" s="5">
        <f t="shared" si="455"/>
        <v>39.481423867690175</v>
      </c>
      <c r="AW1014" s="5">
        <f t="shared" si="456"/>
        <v>36.635393456928782</v>
      </c>
      <c r="AX1014" s="5">
        <f t="shared" si="457"/>
        <v>123.59635965359868</v>
      </c>
      <c r="AY1014" s="5">
        <f t="shared" si="458"/>
        <v>50.451186850987334</v>
      </c>
    </row>
    <row r="1015" spans="1:51" x14ac:dyDescent="0.25">
      <c r="A1015" s="2">
        <v>42986</v>
      </c>
      <c r="B1015" s="299">
        <v>2017</v>
      </c>
      <c r="C1015" s="1" t="s">
        <v>292</v>
      </c>
      <c r="D1015" s="3">
        <v>0</v>
      </c>
      <c r="E1015" s="3">
        <v>23.962500000000045</v>
      </c>
      <c r="F1015" s="3">
        <v>1.4882857142857133</v>
      </c>
      <c r="G1015" s="3">
        <v>1.1028785714285727</v>
      </c>
      <c r="H1015" s="3">
        <v>0.41476428571428486</v>
      </c>
      <c r="I1015" s="3">
        <v>0.10435714285714308</v>
      </c>
      <c r="J1015" s="3">
        <v>0.33777142857142883</v>
      </c>
      <c r="K1015" s="3">
        <v>9.5969230769230751E-2</v>
      </c>
      <c r="L1015" s="3">
        <f t="shared" si="434"/>
        <v>0.28412477388961882</v>
      </c>
      <c r="M1015" s="4">
        <f t="shared" si="435"/>
        <v>0</v>
      </c>
      <c r="N1015" s="4">
        <f t="shared" si="436"/>
        <v>0</v>
      </c>
      <c r="O1015" s="4">
        <f t="shared" si="437"/>
        <v>0</v>
      </c>
      <c r="P1015" s="4">
        <f t="shared" si="438"/>
        <v>0</v>
      </c>
      <c r="Q1015" s="4">
        <f t="shared" si="439"/>
        <v>0</v>
      </c>
      <c r="R1015" s="4">
        <f t="shared" si="440"/>
        <v>0</v>
      </c>
      <c r="S1015" s="4">
        <f t="shared" si="441"/>
        <v>0</v>
      </c>
      <c r="T1015" s="5">
        <f t="shared" si="463"/>
        <v>15876.258953729894</v>
      </c>
      <c r="U1015" s="5">
        <f t="shared" si="464"/>
        <v>420.76983758772144</v>
      </c>
      <c r="V1015" s="5">
        <f t="shared" si="465"/>
        <v>344.31254841829809</v>
      </c>
      <c r="W1015" s="5">
        <f t="shared" si="459"/>
        <v>73.608184585053849</v>
      </c>
      <c r="X1015" s="5">
        <f t="shared" si="459"/>
        <v>41.902851209225616</v>
      </c>
      <c r="Y1015" s="5">
        <f t="shared" si="459"/>
        <v>132.60814855557598</v>
      </c>
      <c r="Z1015" s="5">
        <f t="shared" si="459"/>
        <v>55.775479731811203</v>
      </c>
      <c r="AA1015" s="4">
        <v>0</v>
      </c>
      <c r="AB1015" s="4">
        <f t="shared" si="442"/>
        <v>0</v>
      </c>
      <c r="AC1015" s="3">
        <f t="shared" si="443"/>
        <v>0</v>
      </c>
      <c r="AD1015" s="4">
        <v>27.199999999999989</v>
      </c>
      <c r="AE1015" s="4">
        <v>1.4845555555555554</v>
      </c>
      <c r="AF1015" s="4">
        <v>1.4233655555555595</v>
      </c>
      <c r="AG1015" s="4">
        <v>6.1189999999999918E-2</v>
      </c>
      <c r="AH1015" s="4">
        <v>0.24899999999999975</v>
      </c>
      <c r="AI1015" s="4">
        <v>0.83462500000000128</v>
      </c>
      <c r="AJ1015" s="4">
        <v>0.16144444444444475</v>
      </c>
      <c r="AK1015" s="3">
        <f t="shared" si="444"/>
        <v>0.19343351139067785</v>
      </c>
      <c r="AL1015" s="4">
        <f t="shared" si="445"/>
        <v>0</v>
      </c>
      <c r="AM1015" s="4">
        <f t="shared" si="446"/>
        <v>0</v>
      </c>
      <c r="AN1015" s="4">
        <f t="shared" si="447"/>
        <v>0</v>
      </c>
      <c r="AO1015" s="4">
        <f t="shared" si="448"/>
        <v>0</v>
      </c>
      <c r="AP1015" s="4">
        <f t="shared" si="449"/>
        <v>0</v>
      </c>
      <c r="AQ1015" s="4">
        <f t="shared" si="450"/>
        <v>0</v>
      </c>
      <c r="AR1015" s="4">
        <f t="shared" si="451"/>
        <v>0</v>
      </c>
      <c r="AS1015" s="5">
        <f t="shared" si="452"/>
        <v>9863.7734332500568</v>
      </c>
      <c r="AT1015" s="5">
        <f t="shared" si="453"/>
        <v>313.24000593789287</v>
      </c>
      <c r="AU1015" s="5">
        <f t="shared" si="454"/>
        <v>276.50508015907826</v>
      </c>
      <c r="AV1015" s="5">
        <f t="shared" si="455"/>
        <v>39.481423867690175</v>
      </c>
      <c r="AW1015" s="5">
        <f t="shared" si="456"/>
        <v>36.635393456928782</v>
      </c>
      <c r="AX1015" s="5">
        <f t="shared" si="457"/>
        <v>123.59635965359868</v>
      </c>
      <c r="AY1015" s="5">
        <f t="shared" si="458"/>
        <v>50.451186850987334</v>
      </c>
    </row>
    <row r="1016" spans="1:51" x14ac:dyDescent="0.25">
      <c r="A1016" s="2">
        <v>42987</v>
      </c>
      <c r="B1016" s="299">
        <v>2017</v>
      </c>
      <c r="C1016" s="1" t="s">
        <v>293</v>
      </c>
      <c r="D1016" s="3">
        <v>0</v>
      </c>
      <c r="E1016" s="3">
        <v>23.962500000000045</v>
      </c>
      <c r="F1016" s="3">
        <v>1.4882857142857133</v>
      </c>
      <c r="G1016" s="3">
        <v>1.1028785714285727</v>
      </c>
      <c r="H1016" s="3">
        <v>0.41476428571428486</v>
      </c>
      <c r="I1016" s="3">
        <v>0.10435714285714308</v>
      </c>
      <c r="J1016" s="3">
        <v>0.33777142857142883</v>
      </c>
      <c r="K1016" s="3">
        <v>9.5969230769230751E-2</v>
      </c>
      <c r="L1016" s="3">
        <f t="shared" si="434"/>
        <v>0.28412477388961882</v>
      </c>
      <c r="M1016" s="4">
        <f t="shared" si="435"/>
        <v>0</v>
      </c>
      <c r="N1016" s="4">
        <f t="shared" si="436"/>
        <v>0</v>
      </c>
      <c r="O1016" s="4">
        <f t="shared" si="437"/>
        <v>0</v>
      </c>
      <c r="P1016" s="4">
        <f t="shared" si="438"/>
        <v>0</v>
      </c>
      <c r="Q1016" s="4">
        <f t="shared" si="439"/>
        <v>0</v>
      </c>
      <c r="R1016" s="4">
        <f t="shared" si="440"/>
        <v>0</v>
      </c>
      <c r="S1016" s="4">
        <f t="shared" si="441"/>
        <v>0</v>
      </c>
      <c r="T1016" s="5">
        <f t="shared" si="463"/>
        <v>15876.258953729894</v>
      </c>
      <c r="U1016" s="5">
        <f t="shared" si="464"/>
        <v>420.76983758772144</v>
      </c>
      <c r="V1016" s="5">
        <f t="shared" si="465"/>
        <v>344.31254841829809</v>
      </c>
      <c r="W1016" s="5">
        <f t="shared" si="459"/>
        <v>73.608184585053849</v>
      </c>
      <c r="X1016" s="5">
        <f t="shared" si="459"/>
        <v>41.902851209225616</v>
      </c>
      <c r="Y1016" s="5">
        <f t="shared" si="459"/>
        <v>132.60814855557598</v>
      </c>
      <c r="Z1016" s="5">
        <f t="shared" si="459"/>
        <v>55.775479731811203</v>
      </c>
      <c r="AA1016" s="4">
        <v>0</v>
      </c>
      <c r="AB1016" s="4">
        <f t="shared" si="442"/>
        <v>0</v>
      </c>
      <c r="AC1016" s="3">
        <f t="shared" si="443"/>
        <v>0</v>
      </c>
      <c r="AD1016" s="4">
        <v>27.199999999999989</v>
      </c>
      <c r="AE1016" s="4">
        <v>1.4845555555555554</v>
      </c>
      <c r="AF1016" s="4">
        <v>1.4233655555555595</v>
      </c>
      <c r="AG1016" s="4">
        <v>6.1189999999999918E-2</v>
      </c>
      <c r="AH1016" s="4">
        <v>0.24899999999999975</v>
      </c>
      <c r="AI1016" s="4">
        <v>0.83462500000000128</v>
      </c>
      <c r="AJ1016" s="4">
        <v>0.16144444444444475</v>
      </c>
      <c r="AK1016" s="3">
        <f t="shared" si="444"/>
        <v>0.19343351139067785</v>
      </c>
      <c r="AL1016" s="4">
        <f t="shared" si="445"/>
        <v>0</v>
      </c>
      <c r="AM1016" s="4">
        <f t="shared" si="446"/>
        <v>0</v>
      </c>
      <c r="AN1016" s="4">
        <f t="shared" si="447"/>
        <v>0</v>
      </c>
      <c r="AO1016" s="4">
        <f t="shared" si="448"/>
        <v>0</v>
      </c>
      <c r="AP1016" s="4">
        <f t="shared" si="449"/>
        <v>0</v>
      </c>
      <c r="AQ1016" s="4">
        <f t="shared" si="450"/>
        <v>0</v>
      </c>
      <c r="AR1016" s="4">
        <f t="shared" si="451"/>
        <v>0</v>
      </c>
      <c r="AS1016" s="5">
        <f t="shared" si="452"/>
        <v>9863.7734332500568</v>
      </c>
      <c r="AT1016" s="5">
        <f t="shared" si="453"/>
        <v>313.24000593789287</v>
      </c>
      <c r="AU1016" s="5">
        <f t="shared" si="454"/>
        <v>276.50508015907826</v>
      </c>
      <c r="AV1016" s="5">
        <f t="shared" si="455"/>
        <v>39.481423867690175</v>
      </c>
      <c r="AW1016" s="5">
        <f t="shared" si="456"/>
        <v>36.635393456928782</v>
      </c>
      <c r="AX1016" s="5">
        <f t="shared" si="457"/>
        <v>123.59635965359868</v>
      </c>
      <c r="AY1016" s="5">
        <f t="shared" si="458"/>
        <v>50.451186850987334</v>
      </c>
    </row>
    <row r="1017" spans="1:51" x14ac:dyDescent="0.25">
      <c r="A1017" s="2">
        <v>42988</v>
      </c>
      <c r="B1017" s="299">
        <v>2017</v>
      </c>
      <c r="C1017" s="1" t="s">
        <v>294</v>
      </c>
      <c r="D1017" s="3">
        <v>0</v>
      </c>
      <c r="E1017" s="3">
        <v>23.962500000000045</v>
      </c>
      <c r="F1017" s="3">
        <v>1.4882857142857133</v>
      </c>
      <c r="G1017" s="3">
        <v>1.1028785714285727</v>
      </c>
      <c r="H1017" s="3">
        <v>0.41476428571428486</v>
      </c>
      <c r="I1017" s="3">
        <v>0.10435714285714308</v>
      </c>
      <c r="J1017" s="3">
        <v>0.33777142857142883</v>
      </c>
      <c r="K1017" s="3">
        <v>9.5969230769230751E-2</v>
      </c>
      <c r="L1017" s="3">
        <f t="shared" si="434"/>
        <v>0.28412477388961882</v>
      </c>
      <c r="M1017" s="4">
        <f t="shared" si="435"/>
        <v>0</v>
      </c>
      <c r="N1017" s="4">
        <f t="shared" si="436"/>
        <v>0</v>
      </c>
      <c r="O1017" s="4">
        <f t="shared" si="437"/>
        <v>0</v>
      </c>
      <c r="P1017" s="4">
        <f t="shared" si="438"/>
        <v>0</v>
      </c>
      <c r="Q1017" s="4">
        <f t="shared" si="439"/>
        <v>0</v>
      </c>
      <c r="R1017" s="4">
        <f t="shared" si="440"/>
        <v>0</v>
      </c>
      <c r="S1017" s="4">
        <f t="shared" si="441"/>
        <v>0</v>
      </c>
      <c r="T1017" s="5">
        <f t="shared" si="463"/>
        <v>15876.258953729894</v>
      </c>
      <c r="U1017" s="5">
        <f t="shared" si="464"/>
        <v>420.76983758772144</v>
      </c>
      <c r="V1017" s="5">
        <f t="shared" si="465"/>
        <v>344.31254841829809</v>
      </c>
      <c r="W1017" s="5">
        <f t="shared" si="459"/>
        <v>73.608184585053849</v>
      </c>
      <c r="X1017" s="5">
        <f t="shared" si="459"/>
        <v>41.902851209225616</v>
      </c>
      <c r="Y1017" s="5">
        <f t="shared" si="459"/>
        <v>132.60814855557598</v>
      </c>
      <c r="Z1017" s="5">
        <f t="shared" si="459"/>
        <v>55.775479731811203</v>
      </c>
      <c r="AA1017" s="4">
        <v>0</v>
      </c>
      <c r="AB1017" s="4">
        <f t="shared" si="442"/>
        <v>0</v>
      </c>
      <c r="AC1017" s="3">
        <f t="shared" si="443"/>
        <v>0</v>
      </c>
      <c r="AD1017" s="4">
        <v>27.199999999999989</v>
      </c>
      <c r="AE1017" s="4">
        <v>1.4845555555555554</v>
      </c>
      <c r="AF1017" s="4">
        <v>1.4233655555555595</v>
      </c>
      <c r="AG1017" s="4">
        <v>6.1189999999999918E-2</v>
      </c>
      <c r="AH1017" s="4">
        <v>0.24899999999999975</v>
      </c>
      <c r="AI1017" s="4">
        <v>0.83462500000000128</v>
      </c>
      <c r="AJ1017" s="4">
        <v>0.16144444444444475</v>
      </c>
      <c r="AK1017" s="3">
        <f t="shared" si="444"/>
        <v>0.19343351139067785</v>
      </c>
      <c r="AL1017" s="4">
        <f t="shared" si="445"/>
        <v>0</v>
      </c>
      <c r="AM1017" s="4">
        <f t="shared" si="446"/>
        <v>0</v>
      </c>
      <c r="AN1017" s="4">
        <f t="shared" si="447"/>
        <v>0</v>
      </c>
      <c r="AO1017" s="4">
        <f t="shared" si="448"/>
        <v>0</v>
      </c>
      <c r="AP1017" s="4">
        <f t="shared" si="449"/>
        <v>0</v>
      </c>
      <c r="AQ1017" s="4">
        <f t="shared" si="450"/>
        <v>0</v>
      </c>
      <c r="AR1017" s="4">
        <f t="shared" si="451"/>
        <v>0</v>
      </c>
      <c r="AS1017" s="5">
        <f t="shared" si="452"/>
        <v>9863.7734332500568</v>
      </c>
      <c r="AT1017" s="5">
        <f t="shared" si="453"/>
        <v>313.24000593789287</v>
      </c>
      <c r="AU1017" s="5">
        <f t="shared" si="454"/>
        <v>276.50508015907826</v>
      </c>
      <c r="AV1017" s="5">
        <f t="shared" si="455"/>
        <v>39.481423867690175</v>
      </c>
      <c r="AW1017" s="5">
        <f t="shared" si="456"/>
        <v>36.635393456928782</v>
      </c>
      <c r="AX1017" s="5">
        <f t="shared" si="457"/>
        <v>123.59635965359868</v>
      </c>
      <c r="AY1017" s="5">
        <f t="shared" si="458"/>
        <v>50.451186850987334</v>
      </c>
    </row>
    <row r="1018" spans="1:51" x14ac:dyDescent="0.25">
      <c r="A1018" s="2">
        <v>42989</v>
      </c>
      <c r="B1018" s="299">
        <v>2017</v>
      </c>
      <c r="C1018" s="1" t="s">
        <v>295</v>
      </c>
      <c r="D1018" s="3">
        <v>0</v>
      </c>
      <c r="E1018" s="3">
        <v>23.962500000000045</v>
      </c>
      <c r="F1018" s="3">
        <v>1.4882857142857133</v>
      </c>
      <c r="G1018" s="3">
        <v>1.1028785714285727</v>
      </c>
      <c r="H1018" s="3">
        <v>0.41476428571428486</v>
      </c>
      <c r="I1018" s="3">
        <v>0.10435714285714308</v>
      </c>
      <c r="J1018" s="3">
        <v>0.33777142857142883</v>
      </c>
      <c r="K1018" s="3">
        <v>9.5969230769230751E-2</v>
      </c>
      <c r="L1018" s="3">
        <f t="shared" si="434"/>
        <v>0.28412477388961882</v>
      </c>
      <c r="M1018" s="4">
        <f t="shared" si="435"/>
        <v>0</v>
      </c>
      <c r="N1018" s="4">
        <f t="shared" si="436"/>
        <v>0</v>
      </c>
      <c r="O1018" s="4">
        <f t="shared" si="437"/>
        <v>0</v>
      </c>
      <c r="P1018" s="4">
        <f t="shared" si="438"/>
        <v>0</v>
      </c>
      <c r="Q1018" s="4">
        <f t="shared" si="439"/>
        <v>0</v>
      </c>
      <c r="R1018" s="4">
        <f t="shared" si="440"/>
        <v>0</v>
      </c>
      <c r="S1018" s="4">
        <f t="shared" si="441"/>
        <v>0</v>
      </c>
      <c r="T1018" s="5">
        <f t="shared" si="463"/>
        <v>15876.258953729894</v>
      </c>
      <c r="U1018" s="5">
        <f t="shared" si="464"/>
        <v>420.76983758772144</v>
      </c>
      <c r="V1018" s="5">
        <f t="shared" si="465"/>
        <v>344.31254841829809</v>
      </c>
      <c r="W1018" s="5">
        <f t="shared" si="459"/>
        <v>73.608184585053849</v>
      </c>
      <c r="X1018" s="5">
        <f t="shared" si="459"/>
        <v>41.902851209225616</v>
      </c>
      <c r="Y1018" s="5">
        <f t="shared" si="459"/>
        <v>132.60814855557598</v>
      </c>
      <c r="Z1018" s="5">
        <f t="shared" si="459"/>
        <v>55.775479731811203</v>
      </c>
      <c r="AA1018" s="4">
        <v>0</v>
      </c>
      <c r="AB1018" s="4">
        <f t="shared" si="442"/>
        <v>0</v>
      </c>
      <c r="AC1018" s="3">
        <f t="shared" si="443"/>
        <v>0</v>
      </c>
      <c r="AD1018" s="4">
        <v>27.199999999999989</v>
      </c>
      <c r="AE1018" s="4">
        <v>1.4845555555555554</v>
      </c>
      <c r="AF1018" s="4">
        <v>1.4233655555555595</v>
      </c>
      <c r="AG1018" s="4">
        <v>6.1189999999999918E-2</v>
      </c>
      <c r="AH1018" s="4">
        <v>0.24899999999999975</v>
      </c>
      <c r="AI1018" s="4">
        <v>0.83462500000000128</v>
      </c>
      <c r="AJ1018" s="4">
        <v>0.16144444444444475</v>
      </c>
      <c r="AK1018" s="3">
        <f t="shared" si="444"/>
        <v>0.19343351139067785</v>
      </c>
      <c r="AL1018" s="4">
        <f t="shared" si="445"/>
        <v>0</v>
      </c>
      <c r="AM1018" s="4">
        <f t="shared" si="446"/>
        <v>0</v>
      </c>
      <c r="AN1018" s="4">
        <f t="shared" si="447"/>
        <v>0</v>
      </c>
      <c r="AO1018" s="4">
        <f t="shared" si="448"/>
        <v>0</v>
      </c>
      <c r="AP1018" s="4">
        <f t="shared" si="449"/>
        <v>0</v>
      </c>
      <c r="AQ1018" s="4">
        <f t="shared" si="450"/>
        <v>0</v>
      </c>
      <c r="AR1018" s="4">
        <f t="shared" si="451"/>
        <v>0</v>
      </c>
      <c r="AS1018" s="5">
        <f t="shared" si="452"/>
        <v>9863.7734332500568</v>
      </c>
      <c r="AT1018" s="5">
        <f t="shared" si="453"/>
        <v>313.24000593789287</v>
      </c>
      <c r="AU1018" s="5">
        <f t="shared" si="454"/>
        <v>276.50508015907826</v>
      </c>
      <c r="AV1018" s="5">
        <f t="shared" si="455"/>
        <v>39.481423867690175</v>
      </c>
      <c r="AW1018" s="5">
        <f t="shared" si="456"/>
        <v>36.635393456928782</v>
      </c>
      <c r="AX1018" s="5">
        <f t="shared" si="457"/>
        <v>123.59635965359868</v>
      </c>
      <c r="AY1018" s="5">
        <f t="shared" si="458"/>
        <v>50.451186850987334</v>
      </c>
    </row>
    <row r="1019" spans="1:51" x14ac:dyDescent="0.25">
      <c r="A1019" s="2">
        <v>42990</v>
      </c>
      <c r="B1019" s="299">
        <v>2017</v>
      </c>
      <c r="C1019" s="1" t="s">
        <v>296</v>
      </c>
      <c r="D1019" s="3">
        <v>0</v>
      </c>
      <c r="E1019" s="3">
        <v>23.962500000000045</v>
      </c>
      <c r="F1019" s="3">
        <v>1.4882857142857133</v>
      </c>
      <c r="G1019" s="3">
        <v>1.1028785714285727</v>
      </c>
      <c r="H1019" s="3">
        <v>0.41476428571428486</v>
      </c>
      <c r="I1019" s="3">
        <v>0.10435714285714308</v>
      </c>
      <c r="J1019" s="3">
        <v>0.33777142857142883</v>
      </c>
      <c r="K1019" s="3">
        <v>9.5969230769230751E-2</v>
      </c>
      <c r="L1019" s="3">
        <f t="shared" si="434"/>
        <v>0.28412477388961882</v>
      </c>
      <c r="M1019" s="4">
        <f t="shared" si="435"/>
        <v>0</v>
      </c>
      <c r="N1019" s="4">
        <f t="shared" si="436"/>
        <v>0</v>
      </c>
      <c r="O1019" s="4">
        <f t="shared" si="437"/>
        <v>0</v>
      </c>
      <c r="P1019" s="4">
        <f t="shared" si="438"/>
        <v>0</v>
      </c>
      <c r="Q1019" s="4">
        <f t="shared" si="439"/>
        <v>0</v>
      </c>
      <c r="R1019" s="4">
        <f t="shared" si="440"/>
        <v>0</v>
      </c>
      <c r="S1019" s="4">
        <f t="shared" si="441"/>
        <v>0</v>
      </c>
      <c r="T1019" s="5">
        <f t="shared" si="463"/>
        <v>15876.258953729894</v>
      </c>
      <c r="U1019" s="5">
        <f t="shared" si="464"/>
        <v>420.76983758772144</v>
      </c>
      <c r="V1019" s="5">
        <f t="shared" si="465"/>
        <v>344.31254841829809</v>
      </c>
      <c r="W1019" s="5">
        <f t="shared" si="459"/>
        <v>73.608184585053849</v>
      </c>
      <c r="X1019" s="5">
        <f t="shared" si="459"/>
        <v>41.902851209225616</v>
      </c>
      <c r="Y1019" s="5">
        <f t="shared" si="459"/>
        <v>132.60814855557598</v>
      </c>
      <c r="Z1019" s="5">
        <f t="shared" si="459"/>
        <v>55.775479731811203</v>
      </c>
      <c r="AA1019" s="4">
        <v>0</v>
      </c>
      <c r="AB1019" s="4">
        <f t="shared" si="442"/>
        <v>0</v>
      </c>
      <c r="AC1019" s="3">
        <f t="shared" si="443"/>
        <v>0</v>
      </c>
      <c r="AD1019" s="4">
        <v>27.199999999999989</v>
      </c>
      <c r="AE1019" s="4">
        <v>1.4845555555555554</v>
      </c>
      <c r="AF1019" s="4">
        <v>1.4233655555555595</v>
      </c>
      <c r="AG1019" s="4">
        <v>6.1189999999999918E-2</v>
      </c>
      <c r="AH1019" s="4">
        <v>0.24899999999999975</v>
      </c>
      <c r="AI1019" s="4">
        <v>0.83462500000000128</v>
      </c>
      <c r="AJ1019" s="4">
        <v>0.16144444444444475</v>
      </c>
      <c r="AK1019" s="3">
        <f t="shared" si="444"/>
        <v>0.19343351139067785</v>
      </c>
      <c r="AL1019" s="4">
        <f t="shared" si="445"/>
        <v>0</v>
      </c>
      <c r="AM1019" s="4">
        <f t="shared" si="446"/>
        <v>0</v>
      </c>
      <c r="AN1019" s="4">
        <f t="shared" si="447"/>
        <v>0</v>
      </c>
      <c r="AO1019" s="4">
        <f t="shared" si="448"/>
        <v>0</v>
      </c>
      <c r="AP1019" s="4">
        <f t="shared" si="449"/>
        <v>0</v>
      </c>
      <c r="AQ1019" s="4">
        <f t="shared" si="450"/>
        <v>0</v>
      </c>
      <c r="AR1019" s="4">
        <f t="shared" si="451"/>
        <v>0</v>
      </c>
      <c r="AS1019" s="5">
        <f t="shared" si="452"/>
        <v>9863.7734332500568</v>
      </c>
      <c r="AT1019" s="5">
        <f t="shared" si="453"/>
        <v>313.24000593789287</v>
      </c>
      <c r="AU1019" s="5">
        <f t="shared" si="454"/>
        <v>276.50508015907826</v>
      </c>
      <c r="AV1019" s="5">
        <f t="shared" si="455"/>
        <v>39.481423867690175</v>
      </c>
      <c r="AW1019" s="5">
        <f t="shared" si="456"/>
        <v>36.635393456928782</v>
      </c>
      <c r="AX1019" s="5">
        <f t="shared" si="457"/>
        <v>123.59635965359868</v>
      </c>
      <c r="AY1019" s="5">
        <f t="shared" si="458"/>
        <v>50.451186850987334</v>
      </c>
    </row>
    <row r="1020" spans="1:51" x14ac:dyDescent="0.25">
      <c r="A1020" s="2">
        <v>42991</v>
      </c>
      <c r="B1020" s="299">
        <v>2017</v>
      </c>
      <c r="C1020" s="1" t="s">
        <v>297</v>
      </c>
      <c r="D1020" s="3">
        <v>0</v>
      </c>
      <c r="E1020" s="3">
        <v>23.962500000000045</v>
      </c>
      <c r="F1020" s="3">
        <v>1.4882857142857133</v>
      </c>
      <c r="G1020" s="3">
        <v>1.1028785714285727</v>
      </c>
      <c r="H1020" s="3">
        <v>0.41476428571428486</v>
      </c>
      <c r="I1020" s="3">
        <v>0.10435714285714308</v>
      </c>
      <c r="J1020" s="3">
        <v>0.33777142857142883</v>
      </c>
      <c r="K1020" s="3">
        <v>9.5969230769230751E-2</v>
      </c>
      <c r="L1020" s="3">
        <f t="shared" si="434"/>
        <v>0.28412477388961882</v>
      </c>
      <c r="M1020" s="4">
        <f t="shared" si="435"/>
        <v>0</v>
      </c>
      <c r="N1020" s="4">
        <f t="shared" si="436"/>
        <v>0</v>
      </c>
      <c r="O1020" s="4">
        <f t="shared" si="437"/>
        <v>0</v>
      </c>
      <c r="P1020" s="4">
        <f t="shared" si="438"/>
        <v>0</v>
      </c>
      <c r="Q1020" s="4">
        <f t="shared" si="439"/>
        <v>0</v>
      </c>
      <c r="R1020" s="4">
        <f t="shared" si="440"/>
        <v>0</v>
      </c>
      <c r="S1020" s="4">
        <f t="shared" si="441"/>
        <v>0</v>
      </c>
      <c r="T1020" s="5">
        <f t="shared" si="463"/>
        <v>15876.258953729894</v>
      </c>
      <c r="U1020" s="5">
        <f t="shared" si="464"/>
        <v>420.76983758772144</v>
      </c>
      <c r="V1020" s="5">
        <f t="shared" si="465"/>
        <v>344.31254841829809</v>
      </c>
      <c r="W1020" s="5">
        <f t="shared" si="459"/>
        <v>73.608184585053849</v>
      </c>
      <c r="X1020" s="5">
        <f t="shared" si="459"/>
        <v>41.902851209225616</v>
      </c>
      <c r="Y1020" s="5">
        <f t="shared" si="459"/>
        <v>132.60814855557598</v>
      </c>
      <c r="Z1020" s="5">
        <f t="shared" si="459"/>
        <v>55.775479731811203</v>
      </c>
      <c r="AA1020" s="4">
        <v>0</v>
      </c>
      <c r="AB1020" s="4">
        <f t="shared" si="442"/>
        <v>0</v>
      </c>
      <c r="AC1020" s="3">
        <f t="shared" si="443"/>
        <v>0</v>
      </c>
      <c r="AD1020" s="4">
        <v>27.199999999999989</v>
      </c>
      <c r="AE1020" s="4">
        <v>1.4845555555555554</v>
      </c>
      <c r="AF1020" s="4">
        <v>1.4233655555555595</v>
      </c>
      <c r="AG1020" s="4">
        <v>6.1189999999999918E-2</v>
      </c>
      <c r="AH1020" s="4">
        <v>0.24899999999999975</v>
      </c>
      <c r="AI1020" s="4">
        <v>0.83462500000000128</v>
      </c>
      <c r="AJ1020" s="4">
        <v>0.16144444444444475</v>
      </c>
      <c r="AK1020" s="3">
        <f t="shared" si="444"/>
        <v>0.19343351139067785</v>
      </c>
      <c r="AL1020" s="4">
        <f t="shared" si="445"/>
        <v>0</v>
      </c>
      <c r="AM1020" s="4">
        <f t="shared" si="446"/>
        <v>0</v>
      </c>
      <c r="AN1020" s="4">
        <f t="shared" si="447"/>
        <v>0</v>
      </c>
      <c r="AO1020" s="4">
        <f t="shared" si="448"/>
        <v>0</v>
      </c>
      <c r="AP1020" s="4">
        <f t="shared" si="449"/>
        <v>0</v>
      </c>
      <c r="AQ1020" s="4">
        <f t="shared" si="450"/>
        <v>0</v>
      </c>
      <c r="AR1020" s="4">
        <f t="shared" si="451"/>
        <v>0</v>
      </c>
      <c r="AS1020" s="5">
        <f t="shared" si="452"/>
        <v>9863.7734332500568</v>
      </c>
      <c r="AT1020" s="5">
        <f t="shared" si="453"/>
        <v>313.24000593789287</v>
      </c>
      <c r="AU1020" s="5">
        <f t="shared" si="454"/>
        <v>276.50508015907826</v>
      </c>
      <c r="AV1020" s="5">
        <f t="shared" si="455"/>
        <v>39.481423867690175</v>
      </c>
      <c r="AW1020" s="5">
        <f t="shared" si="456"/>
        <v>36.635393456928782</v>
      </c>
      <c r="AX1020" s="5">
        <f t="shared" si="457"/>
        <v>123.59635965359868</v>
      </c>
      <c r="AY1020" s="5">
        <f t="shared" si="458"/>
        <v>50.451186850987334</v>
      </c>
    </row>
    <row r="1021" spans="1:51" x14ac:dyDescent="0.25">
      <c r="A1021" s="2">
        <v>42992</v>
      </c>
      <c r="B1021" s="299">
        <v>2017</v>
      </c>
      <c r="C1021" s="1" t="s">
        <v>298</v>
      </c>
      <c r="D1021" s="3">
        <v>0</v>
      </c>
      <c r="E1021" s="3">
        <v>23.962500000000045</v>
      </c>
      <c r="F1021" s="3">
        <v>1.4882857142857133</v>
      </c>
      <c r="G1021" s="3">
        <v>1.1028785714285727</v>
      </c>
      <c r="H1021" s="3">
        <v>0.41476428571428486</v>
      </c>
      <c r="I1021" s="3">
        <v>0.10435714285714308</v>
      </c>
      <c r="J1021" s="3">
        <v>0.33777142857142883</v>
      </c>
      <c r="K1021" s="3">
        <v>9.5969230769230751E-2</v>
      </c>
      <c r="L1021" s="3">
        <f t="shared" si="434"/>
        <v>0.28412477388961882</v>
      </c>
      <c r="M1021" s="4">
        <f t="shared" si="435"/>
        <v>0</v>
      </c>
      <c r="N1021" s="4">
        <f t="shared" si="436"/>
        <v>0</v>
      </c>
      <c r="O1021" s="4">
        <f t="shared" si="437"/>
        <v>0</v>
      </c>
      <c r="P1021" s="4">
        <f t="shared" si="438"/>
        <v>0</v>
      </c>
      <c r="Q1021" s="4">
        <f t="shared" si="439"/>
        <v>0</v>
      </c>
      <c r="R1021" s="4">
        <f t="shared" si="440"/>
        <v>0</v>
      </c>
      <c r="S1021" s="4">
        <f t="shared" si="441"/>
        <v>0</v>
      </c>
      <c r="T1021" s="5">
        <f t="shared" si="463"/>
        <v>15876.258953729894</v>
      </c>
      <c r="U1021" s="5">
        <f t="shared" si="464"/>
        <v>420.76983758772144</v>
      </c>
      <c r="V1021" s="5">
        <f t="shared" si="465"/>
        <v>344.31254841829809</v>
      </c>
      <c r="W1021" s="5">
        <f t="shared" si="459"/>
        <v>73.608184585053849</v>
      </c>
      <c r="X1021" s="5">
        <f t="shared" si="459"/>
        <v>41.902851209225616</v>
      </c>
      <c r="Y1021" s="5">
        <f t="shared" si="459"/>
        <v>132.60814855557598</v>
      </c>
      <c r="Z1021" s="5">
        <f t="shared" si="459"/>
        <v>55.775479731811203</v>
      </c>
      <c r="AA1021" s="4">
        <v>0</v>
      </c>
      <c r="AB1021" s="4">
        <f t="shared" si="442"/>
        <v>0</v>
      </c>
      <c r="AC1021" s="3">
        <f t="shared" si="443"/>
        <v>0</v>
      </c>
      <c r="AD1021" s="4">
        <v>27.199999999999989</v>
      </c>
      <c r="AE1021" s="4">
        <v>1.4845555555555554</v>
      </c>
      <c r="AF1021" s="4">
        <v>1.4233655555555595</v>
      </c>
      <c r="AG1021" s="4">
        <v>6.1189999999999918E-2</v>
      </c>
      <c r="AH1021" s="4">
        <v>0.24899999999999975</v>
      </c>
      <c r="AI1021" s="4">
        <v>0.83462500000000128</v>
      </c>
      <c r="AJ1021" s="4">
        <v>0.16144444444444475</v>
      </c>
      <c r="AK1021" s="3">
        <f t="shared" si="444"/>
        <v>0.19343351139067785</v>
      </c>
      <c r="AL1021" s="4">
        <f t="shared" si="445"/>
        <v>0</v>
      </c>
      <c r="AM1021" s="4">
        <f t="shared" si="446"/>
        <v>0</v>
      </c>
      <c r="AN1021" s="4">
        <f t="shared" si="447"/>
        <v>0</v>
      </c>
      <c r="AO1021" s="4">
        <f t="shared" si="448"/>
        <v>0</v>
      </c>
      <c r="AP1021" s="4">
        <f t="shared" si="449"/>
        <v>0</v>
      </c>
      <c r="AQ1021" s="4">
        <f t="shared" si="450"/>
        <v>0</v>
      </c>
      <c r="AR1021" s="4">
        <f t="shared" si="451"/>
        <v>0</v>
      </c>
      <c r="AS1021" s="5">
        <f t="shared" si="452"/>
        <v>9863.7734332500568</v>
      </c>
      <c r="AT1021" s="5">
        <f t="shared" si="453"/>
        <v>313.24000593789287</v>
      </c>
      <c r="AU1021" s="5">
        <f t="shared" si="454"/>
        <v>276.50508015907826</v>
      </c>
      <c r="AV1021" s="5">
        <f t="shared" si="455"/>
        <v>39.481423867690175</v>
      </c>
      <c r="AW1021" s="5">
        <f t="shared" si="456"/>
        <v>36.635393456928782</v>
      </c>
      <c r="AX1021" s="5">
        <f t="shared" si="457"/>
        <v>123.59635965359868</v>
      </c>
      <c r="AY1021" s="5">
        <f t="shared" si="458"/>
        <v>50.451186850987334</v>
      </c>
    </row>
    <row r="1022" spans="1:51" x14ac:dyDescent="0.25">
      <c r="A1022" s="2">
        <v>42993</v>
      </c>
      <c r="B1022" s="299">
        <v>2017</v>
      </c>
      <c r="C1022" s="1" t="s">
        <v>299</v>
      </c>
      <c r="D1022" s="3">
        <v>0</v>
      </c>
      <c r="E1022" s="3">
        <v>23.962500000000045</v>
      </c>
      <c r="F1022" s="3">
        <v>1.4882857142857133</v>
      </c>
      <c r="G1022" s="3">
        <v>1.1028785714285727</v>
      </c>
      <c r="H1022" s="3">
        <v>0.41476428571428486</v>
      </c>
      <c r="I1022" s="3">
        <v>0.10435714285714308</v>
      </c>
      <c r="J1022" s="3">
        <v>0.33777142857142883</v>
      </c>
      <c r="K1022" s="3">
        <v>9.5969230769230751E-2</v>
      </c>
      <c r="L1022" s="3">
        <f t="shared" si="434"/>
        <v>0.28412477388961882</v>
      </c>
      <c r="M1022" s="4">
        <f t="shared" si="435"/>
        <v>0</v>
      </c>
      <c r="N1022" s="4">
        <f t="shared" si="436"/>
        <v>0</v>
      </c>
      <c r="O1022" s="4">
        <f t="shared" si="437"/>
        <v>0</v>
      </c>
      <c r="P1022" s="4">
        <f t="shared" si="438"/>
        <v>0</v>
      </c>
      <c r="Q1022" s="4">
        <f t="shared" si="439"/>
        <v>0</v>
      </c>
      <c r="R1022" s="4">
        <f t="shared" si="440"/>
        <v>0</v>
      </c>
      <c r="S1022" s="4">
        <f t="shared" si="441"/>
        <v>0</v>
      </c>
      <c r="T1022" s="5">
        <f t="shared" si="463"/>
        <v>15876.258953729894</v>
      </c>
      <c r="U1022" s="5">
        <f t="shared" si="464"/>
        <v>420.76983758772144</v>
      </c>
      <c r="V1022" s="5">
        <f t="shared" si="465"/>
        <v>344.31254841829809</v>
      </c>
      <c r="W1022" s="5">
        <f t="shared" si="459"/>
        <v>73.608184585053849</v>
      </c>
      <c r="X1022" s="5">
        <f t="shared" si="459"/>
        <v>41.902851209225616</v>
      </c>
      <c r="Y1022" s="5">
        <f t="shared" si="459"/>
        <v>132.60814855557598</v>
      </c>
      <c r="Z1022" s="5">
        <f t="shared" si="459"/>
        <v>55.775479731811203</v>
      </c>
      <c r="AA1022" s="4">
        <v>0</v>
      </c>
      <c r="AB1022" s="4">
        <f t="shared" si="442"/>
        <v>0</v>
      </c>
      <c r="AC1022" s="3">
        <f t="shared" si="443"/>
        <v>0</v>
      </c>
      <c r="AD1022" s="4">
        <v>27.199999999999989</v>
      </c>
      <c r="AE1022" s="4">
        <v>1.4845555555555554</v>
      </c>
      <c r="AF1022" s="4">
        <v>1.4233655555555595</v>
      </c>
      <c r="AG1022" s="4">
        <v>6.1189999999999918E-2</v>
      </c>
      <c r="AH1022" s="4">
        <v>0.24899999999999975</v>
      </c>
      <c r="AI1022" s="4">
        <v>0.83462500000000128</v>
      </c>
      <c r="AJ1022" s="4">
        <v>0.16144444444444475</v>
      </c>
      <c r="AK1022" s="3">
        <f t="shared" si="444"/>
        <v>0.19343351139067785</v>
      </c>
      <c r="AL1022" s="4">
        <f t="shared" si="445"/>
        <v>0</v>
      </c>
      <c r="AM1022" s="4">
        <f t="shared" si="446"/>
        <v>0</v>
      </c>
      <c r="AN1022" s="4">
        <f t="shared" si="447"/>
        <v>0</v>
      </c>
      <c r="AO1022" s="4">
        <f t="shared" si="448"/>
        <v>0</v>
      </c>
      <c r="AP1022" s="4">
        <f t="shared" si="449"/>
        <v>0</v>
      </c>
      <c r="AQ1022" s="4">
        <f t="shared" si="450"/>
        <v>0</v>
      </c>
      <c r="AR1022" s="4">
        <f t="shared" si="451"/>
        <v>0</v>
      </c>
      <c r="AS1022" s="5">
        <f t="shared" si="452"/>
        <v>9863.7734332500568</v>
      </c>
      <c r="AT1022" s="5">
        <f t="shared" si="453"/>
        <v>313.24000593789287</v>
      </c>
      <c r="AU1022" s="5">
        <f t="shared" si="454"/>
        <v>276.50508015907826</v>
      </c>
      <c r="AV1022" s="5">
        <f t="shared" si="455"/>
        <v>39.481423867690175</v>
      </c>
      <c r="AW1022" s="5">
        <f t="shared" si="456"/>
        <v>36.635393456928782</v>
      </c>
      <c r="AX1022" s="5">
        <f t="shared" si="457"/>
        <v>123.59635965359868</v>
      </c>
      <c r="AY1022" s="5">
        <f t="shared" si="458"/>
        <v>50.451186850987334</v>
      </c>
    </row>
    <row r="1023" spans="1:51" x14ac:dyDescent="0.25">
      <c r="A1023" s="2">
        <v>42994</v>
      </c>
      <c r="B1023" s="299">
        <v>2017</v>
      </c>
      <c r="C1023" s="1" t="s">
        <v>300</v>
      </c>
      <c r="D1023" s="3">
        <v>0</v>
      </c>
      <c r="E1023" s="3">
        <v>23.962500000000045</v>
      </c>
      <c r="F1023" s="3">
        <v>1.4882857142857133</v>
      </c>
      <c r="G1023" s="3">
        <v>1.1028785714285727</v>
      </c>
      <c r="H1023" s="3">
        <v>0.41476428571428486</v>
      </c>
      <c r="I1023" s="3">
        <v>0.10435714285714308</v>
      </c>
      <c r="J1023" s="3">
        <v>0.33777142857142883</v>
      </c>
      <c r="K1023" s="3">
        <v>9.5969230769230751E-2</v>
      </c>
      <c r="L1023" s="3">
        <f t="shared" si="434"/>
        <v>0.28412477388961882</v>
      </c>
      <c r="M1023" s="4">
        <f t="shared" si="435"/>
        <v>0</v>
      </c>
      <c r="N1023" s="4">
        <f t="shared" si="436"/>
        <v>0</v>
      </c>
      <c r="O1023" s="4">
        <f t="shared" si="437"/>
        <v>0</v>
      </c>
      <c r="P1023" s="4">
        <f t="shared" si="438"/>
        <v>0</v>
      </c>
      <c r="Q1023" s="4">
        <f t="shared" si="439"/>
        <v>0</v>
      </c>
      <c r="R1023" s="4">
        <f t="shared" si="440"/>
        <v>0</v>
      </c>
      <c r="S1023" s="4">
        <f t="shared" si="441"/>
        <v>0</v>
      </c>
      <c r="T1023" s="5">
        <f t="shared" si="463"/>
        <v>15876.258953729894</v>
      </c>
      <c r="U1023" s="5">
        <f t="shared" si="464"/>
        <v>420.76983758772144</v>
      </c>
      <c r="V1023" s="5">
        <f t="shared" si="465"/>
        <v>344.31254841829809</v>
      </c>
      <c r="W1023" s="5">
        <f t="shared" si="459"/>
        <v>73.608184585053849</v>
      </c>
      <c r="X1023" s="5">
        <f t="shared" si="459"/>
        <v>41.902851209225616</v>
      </c>
      <c r="Y1023" s="5">
        <f t="shared" si="459"/>
        <v>132.60814855557598</v>
      </c>
      <c r="Z1023" s="5">
        <f t="shared" si="459"/>
        <v>55.775479731811203</v>
      </c>
      <c r="AA1023" s="4">
        <v>0</v>
      </c>
      <c r="AB1023" s="4">
        <f t="shared" si="442"/>
        <v>0</v>
      </c>
      <c r="AC1023" s="3">
        <f t="shared" si="443"/>
        <v>0</v>
      </c>
      <c r="AD1023" s="4">
        <v>27.199999999999989</v>
      </c>
      <c r="AE1023" s="4">
        <v>1.4845555555555554</v>
      </c>
      <c r="AF1023" s="4">
        <v>1.4233655555555595</v>
      </c>
      <c r="AG1023" s="4">
        <v>6.1189999999999918E-2</v>
      </c>
      <c r="AH1023" s="4">
        <v>0.24899999999999975</v>
      </c>
      <c r="AI1023" s="4">
        <v>0.83462500000000128</v>
      </c>
      <c r="AJ1023" s="4">
        <v>0.16144444444444475</v>
      </c>
      <c r="AK1023" s="3">
        <f t="shared" si="444"/>
        <v>0.19343351139067785</v>
      </c>
      <c r="AL1023" s="4">
        <f t="shared" si="445"/>
        <v>0</v>
      </c>
      <c r="AM1023" s="4">
        <f t="shared" si="446"/>
        <v>0</v>
      </c>
      <c r="AN1023" s="4">
        <f t="shared" si="447"/>
        <v>0</v>
      </c>
      <c r="AO1023" s="4">
        <f t="shared" si="448"/>
        <v>0</v>
      </c>
      <c r="AP1023" s="4">
        <f t="shared" si="449"/>
        <v>0</v>
      </c>
      <c r="AQ1023" s="4">
        <f t="shared" si="450"/>
        <v>0</v>
      </c>
      <c r="AR1023" s="4">
        <f t="shared" si="451"/>
        <v>0</v>
      </c>
      <c r="AS1023" s="5">
        <f t="shared" si="452"/>
        <v>9863.7734332500568</v>
      </c>
      <c r="AT1023" s="5">
        <f t="shared" si="453"/>
        <v>313.24000593789287</v>
      </c>
      <c r="AU1023" s="5">
        <f t="shared" si="454"/>
        <v>276.50508015907826</v>
      </c>
      <c r="AV1023" s="5">
        <f t="shared" si="455"/>
        <v>39.481423867690175</v>
      </c>
      <c r="AW1023" s="5">
        <f t="shared" si="456"/>
        <v>36.635393456928782</v>
      </c>
      <c r="AX1023" s="5">
        <f t="shared" si="457"/>
        <v>123.59635965359868</v>
      </c>
      <c r="AY1023" s="5">
        <f t="shared" si="458"/>
        <v>50.451186850987334</v>
      </c>
    </row>
    <row r="1024" spans="1:51" x14ac:dyDescent="0.25">
      <c r="A1024" s="2">
        <v>42995</v>
      </c>
      <c r="B1024" s="299">
        <v>2017</v>
      </c>
      <c r="C1024" s="1" t="s">
        <v>301</v>
      </c>
      <c r="D1024" s="3">
        <v>0</v>
      </c>
      <c r="E1024" s="3">
        <v>23.962500000000045</v>
      </c>
      <c r="F1024" s="3">
        <v>1.4882857142857133</v>
      </c>
      <c r="G1024" s="3">
        <v>1.1028785714285727</v>
      </c>
      <c r="H1024" s="3">
        <v>0.41476428571428486</v>
      </c>
      <c r="I1024" s="3">
        <v>0.10435714285714308</v>
      </c>
      <c r="J1024" s="3">
        <v>0.33777142857142883</v>
      </c>
      <c r="K1024" s="3">
        <v>9.5969230769230751E-2</v>
      </c>
      <c r="L1024" s="3">
        <f t="shared" si="434"/>
        <v>0.28412477388961882</v>
      </c>
      <c r="M1024" s="4">
        <f t="shared" si="435"/>
        <v>0</v>
      </c>
      <c r="N1024" s="4">
        <f t="shared" si="436"/>
        <v>0</v>
      </c>
      <c r="O1024" s="4">
        <f t="shared" si="437"/>
        <v>0</v>
      </c>
      <c r="P1024" s="4">
        <f t="shared" si="438"/>
        <v>0</v>
      </c>
      <c r="Q1024" s="4">
        <f t="shared" si="439"/>
        <v>0</v>
      </c>
      <c r="R1024" s="4">
        <f t="shared" si="440"/>
        <v>0</v>
      </c>
      <c r="S1024" s="4">
        <f t="shared" si="441"/>
        <v>0</v>
      </c>
      <c r="T1024" s="5">
        <f t="shared" si="463"/>
        <v>15876.258953729894</v>
      </c>
      <c r="U1024" s="5">
        <f t="shared" si="464"/>
        <v>420.76983758772144</v>
      </c>
      <c r="V1024" s="5">
        <f t="shared" si="465"/>
        <v>344.31254841829809</v>
      </c>
      <c r="W1024" s="5">
        <f t="shared" si="459"/>
        <v>73.608184585053849</v>
      </c>
      <c r="X1024" s="5">
        <f t="shared" si="459"/>
        <v>41.902851209225616</v>
      </c>
      <c r="Y1024" s="5">
        <f t="shared" si="459"/>
        <v>132.60814855557598</v>
      </c>
      <c r="Z1024" s="5">
        <f t="shared" si="459"/>
        <v>55.775479731811203</v>
      </c>
      <c r="AA1024" s="4">
        <v>0</v>
      </c>
      <c r="AB1024" s="4">
        <f t="shared" si="442"/>
        <v>0</v>
      </c>
      <c r="AC1024" s="3">
        <f t="shared" si="443"/>
        <v>0</v>
      </c>
      <c r="AD1024" s="4">
        <v>27.199999999999989</v>
      </c>
      <c r="AE1024" s="4">
        <v>1.4845555555555554</v>
      </c>
      <c r="AF1024" s="4">
        <v>1.4233655555555595</v>
      </c>
      <c r="AG1024" s="4">
        <v>6.1189999999999918E-2</v>
      </c>
      <c r="AH1024" s="4">
        <v>0.24899999999999975</v>
      </c>
      <c r="AI1024" s="4">
        <v>0.83462500000000128</v>
      </c>
      <c r="AJ1024" s="4">
        <v>0.16144444444444475</v>
      </c>
      <c r="AK1024" s="3">
        <f t="shared" si="444"/>
        <v>0.19343351139067785</v>
      </c>
      <c r="AL1024" s="4">
        <f t="shared" si="445"/>
        <v>0</v>
      </c>
      <c r="AM1024" s="4">
        <f t="shared" si="446"/>
        <v>0</v>
      </c>
      <c r="AN1024" s="4">
        <f t="shared" si="447"/>
        <v>0</v>
      </c>
      <c r="AO1024" s="4">
        <f t="shared" si="448"/>
        <v>0</v>
      </c>
      <c r="AP1024" s="4">
        <f t="shared" si="449"/>
        <v>0</v>
      </c>
      <c r="AQ1024" s="4">
        <f t="shared" si="450"/>
        <v>0</v>
      </c>
      <c r="AR1024" s="4">
        <f t="shared" si="451"/>
        <v>0</v>
      </c>
      <c r="AS1024" s="5">
        <f t="shared" si="452"/>
        <v>9863.7734332500568</v>
      </c>
      <c r="AT1024" s="5">
        <f t="shared" si="453"/>
        <v>313.24000593789287</v>
      </c>
      <c r="AU1024" s="5">
        <f t="shared" si="454"/>
        <v>276.50508015907826</v>
      </c>
      <c r="AV1024" s="5">
        <f t="shared" si="455"/>
        <v>39.481423867690175</v>
      </c>
      <c r="AW1024" s="5">
        <f t="shared" si="456"/>
        <v>36.635393456928782</v>
      </c>
      <c r="AX1024" s="5">
        <f t="shared" si="457"/>
        <v>123.59635965359868</v>
      </c>
      <c r="AY1024" s="5">
        <f t="shared" si="458"/>
        <v>50.451186850987334</v>
      </c>
    </row>
    <row r="1025" spans="1:51" x14ac:dyDescent="0.25">
      <c r="A1025" s="2">
        <v>42996</v>
      </c>
      <c r="B1025" s="299">
        <v>2017</v>
      </c>
      <c r="C1025" s="1" t="s">
        <v>302</v>
      </c>
      <c r="D1025" s="3">
        <v>0</v>
      </c>
      <c r="E1025" s="3">
        <v>23.962500000000045</v>
      </c>
      <c r="F1025" s="3">
        <v>1.4882857142857133</v>
      </c>
      <c r="G1025" s="3">
        <v>1.1028785714285727</v>
      </c>
      <c r="H1025" s="3">
        <v>0.41476428571428486</v>
      </c>
      <c r="I1025" s="3">
        <v>0.10435714285714308</v>
      </c>
      <c r="J1025" s="3">
        <v>0.33777142857142883</v>
      </c>
      <c r="K1025" s="3">
        <v>9.5969230769230751E-2</v>
      </c>
      <c r="L1025" s="3">
        <f t="shared" si="434"/>
        <v>0.28412477388961882</v>
      </c>
      <c r="M1025" s="4">
        <f t="shared" si="435"/>
        <v>0</v>
      </c>
      <c r="N1025" s="4">
        <f t="shared" si="436"/>
        <v>0</v>
      </c>
      <c r="O1025" s="4">
        <f t="shared" si="437"/>
        <v>0</v>
      </c>
      <c r="P1025" s="4">
        <f t="shared" si="438"/>
        <v>0</v>
      </c>
      <c r="Q1025" s="4">
        <f t="shared" si="439"/>
        <v>0</v>
      </c>
      <c r="R1025" s="4">
        <f t="shared" si="440"/>
        <v>0</v>
      </c>
      <c r="S1025" s="4">
        <f t="shared" si="441"/>
        <v>0</v>
      </c>
      <c r="T1025" s="5">
        <f t="shared" si="463"/>
        <v>15876.258953729894</v>
      </c>
      <c r="U1025" s="5">
        <f t="shared" si="464"/>
        <v>420.76983758772144</v>
      </c>
      <c r="V1025" s="5">
        <f t="shared" si="465"/>
        <v>344.31254841829809</v>
      </c>
      <c r="W1025" s="5">
        <f t="shared" si="459"/>
        <v>73.608184585053849</v>
      </c>
      <c r="X1025" s="5">
        <f t="shared" si="459"/>
        <v>41.902851209225616</v>
      </c>
      <c r="Y1025" s="5">
        <f t="shared" si="459"/>
        <v>132.60814855557598</v>
      </c>
      <c r="Z1025" s="5">
        <f t="shared" si="459"/>
        <v>55.775479731811203</v>
      </c>
      <c r="AA1025" s="4">
        <v>0</v>
      </c>
      <c r="AB1025" s="4">
        <f t="shared" si="442"/>
        <v>0</v>
      </c>
      <c r="AC1025" s="3">
        <f t="shared" si="443"/>
        <v>0</v>
      </c>
      <c r="AD1025" s="4">
        <v>27.199999999999989</v>
      </c>
      <c r="AE1025" s="4">
        <v>1.4845555555555554</v>
      </c>
      <c r="AF1025" s="4">
        <v>1.4233655555555595</v>
      </c>
      <c r="AG1025" s="4">
        <v>6.1189999999999918E-2</v>
      </c>
      <c r="AH1025" s="4">
        <v>0.24899999999999975</v>
      </c>
      <c r="AI1025" s="4">
        <v>0.83462500000000128</v>
      </c>
      <c r="AJ1025" s="4">
        <v>0.16144444444444475</v>
      </c>
      <c r="AK1025" s="3">
        <f t="shared" si="444"/>
        <v>0.19343351139067785</v>
      </c>
      <c r="AL1025" s="4">
        <f t="shared" si="445"/>
        <v>0</v>
      </c>
      <c r="AM1025" s="4">
        <f t="shared" si="446"/>
        <v>0</v>
      </c>
      <c r="AN1025" s="4">
        <f t="shared" si="447"/>
        <v>0</v>
      </c>
      <c r="AO1025" s="4">
        <f t="shared" si="448"/>
        <v>0</v>
      </c>
      <c r="AP1025" s="4">
        <f t="shared" si="449"/>
        <v>0</v>
      </c>
      <c r="AQ1025" s="4">
        <f t="shared" si="450"/>
        <v>0</v>
      </c>
      <c r="AR1025" s="4">
        <f t="shared" si="451"/>
        <v>0</v>
      </c>
      <c r="AS1025" s="5">
        <f t="shared" si="452"/>
        <v>9863.7734332500568</v>
      </c>
      <c r="AT1025" s="5">
        <f t="shared" si="453"/>
        <v>313.24000593789287</v>
      </c>
      <c r="AU1025" s="5">
        <f t="shared" si="454"/>
        <v>276.50508015907826</v>
      </c>
      <c r="AV1025" s="5">
        <f t="shared" si="455"/>
        <v>39.481423867690175</v>
      </c>
      <c r="AW1025" s="5">
        <f t="shared" si="456"/>
        <v>36.635393456928782</v>
      </c>
      <c r="AX1025" s="5">
        <f t="shared" si="457"/>
        <v>123.59635965359868</v>
      </c>
      <c r="AY1025" s="5">
        <f t="shared" si="458"/>
        <v>50.451186850987334</v>
      </c>
    </row>
    <row r="1026" spans="1:51" x14ac:dyDescent="0.25">
      <c r="A1026" s="2">
        <v>42997</v>
      </c>
      <c r="B1026" s="299">
        <v>2017</v>
      </c>
      <c r="C1026" s="1" t="s">
        <v>303</v>
      </c>
      <c r="D1026" s="3">
        <v>0</v>
      </c>
      <c r="E1026" s="3">
        <v>23.962500000000045</v>
      </c>
      <c r="F1026" s="3">
        <v>1.4882857142857133</v>
      </c>
      <c r="G1026" s="3">
        <v>1.1028785714285727</v>
      </c>
      <c r="H1026" s="3">
        <v>0.41476428571428486</v>
      </c>
      <c r="I1026" s="3">
        <v>0.10435714285714308</v>
      </c>
      <c r="J1026" s="3">
        <v>0.33777142857142883</v>
      </c>
      <c r="K1026" s="3">
        <v>9.5969230769230751E-2</v>
      </c>
      <c r="L1026" s="3">
        <f t="shared" si="434"/>
        <v>0.28412477388961882</v>
      </c>
      <c r="M1026" s="4">
        <f t="shared" si="435"/>
        <v>0</v>
      </c>
      <c r="N1026" s="4">
        <f t="shared" si="436"/>
        <v>0</v>
      </c>
      <c r="O1026" s="4">
        <f t="shared" si="437"/>
        <v>0</v>
      </c>
      <c r="P1026" s="4">
        <f t="shared" si="438"/>
        <v>0</v>
      </c>
      <c r="Q1026" s="4">
        <f t="shared" si="439"/>
        <v>0</v>
      </c>
      <c r="R1026" s="4">
        <f t="shared" si="440"/>
        <v>0</v>
      </c>
      <c r="S1026" s="4">
        <f t="shared" si="441"/>
        <v>0</v>
      </c>
      <c r="T1026" s="5">
        <f t="shared" si="463"/>
        <v>15876.258953729894</v>
      </c>
      <c r="U1026" s="5">
        <f t="shared" si="464"/>
        <v>420.76983758772144</v>
      </c>
      <c r="V1026" s="5">
        <f t="shared" si="465"/>
        <v>344.31254841829809</v>
      </c>
      <c r="W1026" s="5">
        <f t="shared" si="459"/>
        <v>73.608184585053849</v>
      </c>
      <c r="X1026" s="5">
        <f t="shared" si="459"/>
        <v>41.902851209225616</v>
      </c>
      <c r="Y1026" s="5">
        <f t="shared" si="459"/>
        <v>132.60814855557598</v>
      </c>
      <c r="Z1026" s="5">
        <f t="shared" si="459"/>
        <v>55.775479731811203</v>
      </c>
      <c r="AA1026" s="4">
        <v>0</v>
      </c>
      <c r="AB1026" s="4">
        <f t="shared" si="442"/>
        <v>0</v>
      </c>
      <c r="AC1026" s="3">
        <f t="shared" si="443"/>
        <v>0</v>
      </c>
      <c r="AD1026" s="4">
        <v>27.199999999999989</v>
      </c>
      <c r="AE1026" s="4">
        <v>1.4845555555555554</v>
      </c>
      <c r="AF1026" s="4">
        <v>1.4233655555555595</v>
      </c>
      <c r="AG1026" s="4">
        <v>6.1189999999999918E-2</v>
      </c>
      <c r="AH1026" s="4">
        <v>0.24899999999999975</v>
      </c>
      <c r="AI1026" s="4">
        <v>0.83462500000000128</v>
      </c>
      <c r="AJ1026" s="4">
        <v>0.16144444444444475</v>
      </c>
      <c r="AK1026" s="3">
        <f t="shared" si="444"/>
        <v>0.19343351139067785</v>
      </c>
      <c r="AL1026" s="4">
        <f t="shared" si="445"/>
        <v>0</v>
      </c>
      <c r="AM1026" s="4">
        <f t="shared" si="446"/>
        <v>0</v>
      </c>
      <c r="AN1026" s="4">
        <f t="shared" si="447"/>
        <v>0</v>
      </c>
      <c r="AO1026" s="4">
        <f t="shared" si="448"/>
        <v>0</v>
      </c>
      <c r="AP1026" s="4">
        <f t="shared" si="449"/>
        <v>0</v>
      </c>
      <c r="AQ1026" s="4">
        <f t="shared" si="450"/>
        <v>0</v>
      </c>
      <c r="AR1026" s="4">
        <f t="shared" si="451"/>
        <v>0</v>
      </c>
      <c r="AS1026" s="5">
        <f t="shared" si="452"/>
        <v>9863.7734332500568</v>
      </c>
      <c r="AT1026" s="5">
        <f t="shared" si="453"/>
        <v>313.24000593789287</v>
      </c>
      <c r="AU1026" s="5">
        <f t="shared" si="454"/>
        <v>276.50508015907826</v>
      </c>
      <c r="AV1026" s="5">
        <f t="shared" si="455"/>
        <v>39.481423867690175</v>
      </c>
      <c r="AW1026" s="5">
        <f t="shared" si="456"/>
        <v>36.635393456928782</v>
      </c>
      <c r="AX1026" s="5">
        <f t="shared" si="457"/>
        <v>123.59635965359868</v>
      </c>
      <c r="AY1026" s="5">
        <f t="shared" si="458"/>
        <v>50.451186850987334</v>
      </c>
    </row>
    <row r="1027" spans="1:51" x14ac:dyDescent="0.25">
      <c r="A1027" s="2">
        <v>42998</v>
      </c>
      <c r="B1027" s="299">
        <v>2017</v>
      </c>
      <c r="C1027" s="1" t="s">
        <v>304</v>
      </c>
      <c r="D1027" s="3">
        <v>0</v>
      </c>
      <c r="E1027" s="3">
        <v>23.962500000000045</v>
      </c>
      <c r="F1027" s="3">
        <v>1.4882857142857133</v>
      </c>
      <c r="G1027" s="3">
        <v>1.1028785714285727</v>
      </c>
      <c r="H1027" s="3">
        <v>0.41476428571428486</v>
      </c>
      <c r="I1027" s="3">
        <v>0.10435714285714308</v>
      </c>
      <c r="J1027" s="3">
        <v>0.33777142857142883</v>
      </c>
      <c r="K1027" s="3">
        <v>9.5969230769230751E-2</v>
      </c>
      <c r="L1027" s="3">
        <f t="shared" si="434"/>
        <v>0.28412477388961882</v>
      </c>
      <c r="M1027" s="4">
        <f t="shared" si="435"/>
        <v>0</v>
      </c>
      <c r="N1027" s="4">
        <f t="shared" si="436"/>
        <v>0</v>
      </c>
      <c r="O1027" s="4">
        <f t="shared" si="437"/>
        <v>0</v>
      </c>
      <c r="P1027" s="4">
        <f t="shared" si="438"/>
        <v>0</v>
      </c>
      <c r="Q1027" s="4">
        <f t="shared" si="439"/>
        <v>0</v>
      </c>
      <c r="R1027" s="4">
        <f t="shared" si="440"/>
        <v>0</v>
      </c>
      <c r="S1027" s="4">
        <f t="shared" si="441"/>
        <v>0</v>
      </c>
      <c r="T1027" s="5">
        <f t="shared" si="463"/>
        <v>15876.258953729894</v>
      </c>
      <c r="U1027" s="5">
        <f t="shared" si="464"/>
        <v>420.76983758772144</v>
      </c>
      <c r="V1027" s="5">
        <f t="shared" si="465"/>
        <v>344.31254841829809</v>
      </c>
      <c r="W1027" s="5">
        <f t="shared" si="459"/>
        <v>73.608184585053849</v>
      </c>
      <c r="X1027" s="5">
        <f t="shared" si="459"/>
        <v>41.902851209225616</v>
      </c>
      <c r="Y1027" s="5">
        <f t="shared" si="459"/>
        <v>132.60814855557598</v>
      </c>
      <c r="Z1027" s="5">
        <f t="shared" si="459"/>
        <v>55.775479731811203</v>
      </c>
      <c r="AA1027" s="4">
        <v>0</v>
      </c>
      <c r="AB1027" s="4">
        <f t="shared" si="442"/>
        <v>0</v>
      </c>
      <c r="AC1027" s="3">
        <f t="shared" si="443"/>
        <v>0</v>
      </c>
      <c r="AD1027" s="4">
        <v>27.199999999999989</v>
      </c>
      <c r="AE1027" s="4">
        <v>1.4845555555555554</v>
      </c>
      <c r="AF1027" s="4">
        <v>1.4233655555555595</v>
      </c>
      <c r="AG1027" s="4">
        <v>6.1189999999999918E-2</v>
      </c>
      <c r="AH1027" s="4">
        <v>0.24899999999999975</v>
      </c>
      <c r="AI1027" s="4">
        <v>0.83462500000000128</v>
      </c>
      <c r="AJ1027" s="4">
        <v>0.16144444444444475</v>
      </c>
      <c r="AK1027" s="3">
        <f t="shared" si="444"/>
        <v>0.19343351139067785</v>
      </c>
      <c r="AL1027" s="4">
        <f t="shared" si="445"/>
        <v>0</v>
      </c>
      <c r="AM1027" s="4">
        <f t="shared" si="446"/>
        <v>0</v>
      </c>
      <c r="AN1027" s="4">
        <f t="shared" si="447"/>
        <v>0</v>
      </c>
      <c r="AO1027" s="4">
        <f t="shared" si="448"/>
        <v>0</v>
      </c>
      <c r="AP1027" s="4">
        <f t="shared" si="449"/>
        <v>0</v>
      </c>
      <c r="AQ1027" s="4">
        <f t="shared" si="450"/>
        <v>0</v>
      </c>
      <c r="AR1027" s="4">
        <f t="shared" si="451"/>
        <v>0</v>
      </c>
      <c r="AS1027" s="5">
        <f t="shared" si="452"/>
        <v>9863.7734332500568</v>
      </c>
      <c r="AT1027" s="5">
        <f t="shared" si="453"/>
        <v>313.24000593789287</v>
      </c>
      <c r="AU1027" s="5">
        <f t="shared" si="454"/>
        <v>276.50508015907826</v>
      </c>
      <c r="AV1027" s="5">
        <f t="shared" si="455"/>
        <v>39.481423867690175</v>
      </c>
      <c r="AW1027" s="5">
        <f t="shared" si="456"/>
        <v>36.635393456928782</v>
      </c>
      <c r="AX1027" s="5">
        <f t="shared" si="457"/>
        <v>123.59635965359868</v>
      </c>
      <c r="AY1027" s="5">
        <f t="shared" si="458"/>
        <v>50.451186850987334</v>
      </c>
    </row>
    <row r="1028" spans="1:51" x14ac:dyDescent="0.25">
      <c r="A1028" s="2">
        <v>42999</v>
      </c>
      <c r="B1028" s="299">
        <v>2017</v>
      </c>
      <c r="C1028" s="1" t="s">
        <v>305</v>
      </c>
      <c r="D1028" s="3">
        <v>0</v>
      </c>
      <c r="E1028" s="3">
        <v>23.962500000000045</v>
      </c>
      <c r="F1028" s="3">
        <v>1.4882857142857133</v>
      </c>
      <c r="G1028" s="3">
        <v>1.1028785714285727</v>
      </c>
      <c r="H1028" s="3">
        <v>0.41476428571428486</v>
      </c>
      <c r="I1028" s="3">
        <v>0.10435714285714308</v>
      </c>
      <c r="J1028" s="3">
        <v>0.33777142857142883</v>
      </c>
      <c r="K1028" s="3">
        <v>9.5969230769230751E-2</v>
      </c>
      <c r="L1028" s="3">
        <f t="shared" ref="L1028:L1054" si="466">K1028/J1028</f>
        <v>0.28412477388961882</v>
      </c>
      <c r="M1028" s="4">
        <f t="shared" ref="M1028:M1054" si="467">$D1028*1/35.314667*1000*60*60*24*E1028*1/1000*1/1000</f>
        <v>0</v>
      </c>
      <c r="N1028" s="4">
        <f t="shared" ref="N1028:N1054" si="468">$D1028*1/35.314667*1000*60*60*24*F1028*1/1000*1/1000</f>
        <v>0</v>
      </c>
      <c r="O1028" s="4">
        <f t="shared" ref="O1028:O1054" si="469">$D1028*1/35.314667*1000*60*60*24*G1028*1/1000*1/1000</f>
        <v>0</v>
      </c>
      <c r="P1028" s="4">
        <f t="shared" ref="P1028:P1054" si="470">$D1028*1/35.314667*1000*60*60*24*H1028*1/1000*1/1000</f>
        <v>0</v>
      </c>
      <c r="Q1028" s="4">
        <f t="shared" ref="Q1028:Q1054" si="471">$D1028*1/35.314667*1000*60*60*24*I1028*1/1000*1/1000</f>
        <v>0</v>
      </c>
      <c r="R1028" s="4">
        <f t="shared" ref="R1028:R1054" si="472">$D1028*1/35.314667*1000*60*60*24*J1028*1/1000*1/1000</f>
        <v>0</v>
      </c>
      <c r="S1028" s="4">
        <f t="shared" ref="S1028:S1054" si="473">$D1028*1/35.314667*1000*60*60*24*K1028*1/1000*1/1000</f>
        <v>0</v>
      </c>
      <c r="T1028" s="5">
        <f t="shared" si="463"/>
        <v>15876.258953729894</v>
      </c>
      <c r="U1028" s="5">
        <f t="shared" si="464"/>
        <v>420.76983758772144</v>
      </c>
      <c r="V1028" s="5">
        <f t="shared" si="465"/>
        <v>344.31254841829809</v>
      </c>
      <c r="W1028" s="5">
        <f t="shared" si="459"/>
        <v>73.608184585053849</v>
      </c>
      <c r="X1028" s="5">
        <f t="shared" si="459"/>
        <v>41.902851209225616</v>
      </c>
      <c r="Y1028" s="5">
        <f t="shared" si="459"/>
        <v>132.60814855557598</v>
      </c>
      <c r="Z1028" s="5">
        <f t="shared" si="459"/>
        <v>55.775479731811203</v>
      </c>
      <c r="AA1028" s="4">
        <v>0</v>
      </c>
      <c r="AB1028" s="4">
        <f t="shared" ref="AB1028:AB1054" si="474">IF(AA1028&lt;0,0,AA1028)</f>
        <v>0</v>
      </c>
      <c r="AC1028" s="3">
        <f t="shared" ref="AC1028:AC1054" si="475">$AB1028*1/35.314667*60*60*24</f>
        <v>0</v>
      </c>
      <c r="AD1028" s="4">
        <v>27.199999999999989</v>
      </c>
      <c r="AE1028" s="4">
        <v>1.4845555555555554</v>
      </c>
      <c r="AF1028" s="4">
        <v>1.4233655555555595</v>
      </c>
      <c r="AG1028" s="4">
        <v>6.1189999999999918E-2</v>
      </c>
      <c r="AH1028" s="4">
        <v>0.24899999999999975</v>
      </c>
      <c r="AI1028" s="4">
        <v>0.83462500000000128</v>
      </c>
      <c r="AJ1028" s="4">
        <v>0.16144444444444475</v>
      </c>
      <c r="AK1028" s="3">
        <f t="shared" ref="AK1028:AK1054" si="476">AJ1028/AI1028</f>
        <v>0.19343351139067785</v>
      </c>
      <c r="AL1028" s="4">
        <f t="shared" ref="AL1028:AL1054" si="477">$AB1028*1/35.314667*1000*60*60*24*AD1028*1/1000*1/1000</f>
        <v>0</v>
      </c>
      <c r="AM1028" s="4">
        <f t="shared" ref="AM1028:AM1054" si="478">$AB1028*1/35.314667*1000*60*60*24*AE1028*1/1000*1/1000</f>
        <v>0</v>
      </c>
      <c r="AN1028" s="4">
        <f t="shared" ref="AN1028:AN1054" si="479">$AB1028*1/35.314667*1000*60*60*24*AF1028*1/1000*1/1000</f>
        <v>0</v>
      </c>
      <c r="AO1028" s="4">
        <f t="shared" ref="AO1028:AO1054" si="480">$AB1028*1/35.314667*1000*60*60*24*AG1028*1/1000*1/1000</f>
        <v>0</v>
      </c>
      <c r="AP1028" s="4">
        <f t="shared" ref="AP1028:AP1054" si="481">$AB1028*1/35.314667*1000*60*60*24*AH1028*1/1000*1/1000</f>
        <v>0</v>
      </c>
      <c r="AQ1028" s="4">
        <f t="shared" ref="AQ1028:AQ1054" si="482">$AB1028*1/35.314667*1000*60*60*24*AI1028*1/1000*1/1000</f>
        <v>0</v>
      </c>
      <c r="AR1028" s="4">
        <f t="shared" ref="AR1028:AR1054" si="483">$AB1028*1/35.314667*1000*60*60*24*AJ1028*1/1000*1/1000</f>
        <v>0</v>
      </c>
      <c r="AS1028" s="5">
        <f t="shared" ref="AS1028:AS1054" si="484">AS1027+AL1028</f>
        <v>9863.7734332500568</v>
      </c>
      <c r="AT1028" s="5">
        <f t="shared" ref="AT1028:AT1054" si="485">AT1027+AM1028</f>
        <v>313.24000593789287</v>
      </c>
      <c r="AU1028" s="5">
        <f t="shared" ref="AU1028:AU1054" si="486">AU1027+AN1028</f>
        <v>276.50508015907826</v>
      </c>
      <c r="AV1028" s="5">
        <f t="shared" ref="AV1028:AV1054" si="487">AV1027+AO1028</f>
        <v>39.481423867690175</v>
      </c>
      <c r="AW1028" s="5">
        <f t="shared" ref="AW1028:AW1054" si="488">AW1027+AP1028</f>
        <v>36.635393456928782</v>
      </c>
      <c r="AX1028" s="5">
        <f t="shared" ref="AX1028:AX1054" si="489">AX1027+AQ1028</f>
        <v>123.59635965359868</v>
      </c>
      <c r="AY1028" s="5">
        <f t="shared" ref="AY1028:AY1054" si="490">AY1027+AR1028</f>
        <v>50.451186850987334</v>
      </c>
    </row>
    <row r="1029" spans="1:51" x14ac:dyDescent="0.25">
      <c r="A1029" s="2">
        <v>43000</v>
      </c>
      <c r="B1029" s="299">
        <v>2017</v>
      </c>
      <c r="C1029" s="1" t="s">
        <v>306</v>
      </c>
      <c r="D1029" s="3">
        <v>0</v>
      </c>
      <c r="E1029" s="3">
        <v>23.962500000000045</v>
      </c>
      <c r="F1029" s="3">
        <v>1.4882857142857133</v>
      </c>
      <c r="G1029" s="3">
        <v>1.1028785714285727</v>
      </c>
      <c r="H1029" s="3">
        <v>0.41476428571428486</v>
      </c>
      <c r="I1029" s="3">
        <v>0.10435714285714308</v>
      </c>
      <c r="J1029" s="3">
        <v>0.33777142857142883</v>
      </c>
      <c r="K1029" s="3">
        <v>9.5969230769230751E-2</v>
      </c>
      <c r="L1029" s="3">
        <f t="shared" si="466"/>
        <v>0.28412477388961882</v>
      </c>
      <c r="M1029" s="4">
        <f t="shared" si="467"/>
        <v>0</v>
      </c>
      <c r="N1029" s="4">
        <f t="shared" si="468"/>
        <v>0</v>
      </c>
      <c r="O1029" s="4">
        <f t="shared" si="469"/>
        <v>0</v>
      </c>
      <c r="P1029" s="4">
        <f t="shared" si="470"/>
        <v>0</v>
      </c>
      <c r="Q1029" s="4">
        <f t="shared" si="471"/>
        <v>0</v>
      </c>
      <c r="R1029" s="4">
        <f t="shared" si="472"/>
        <v>0</v>
      </c>
      <c r="S1029" s="4">
        <f t="shared" si="473"/>
        <v>0</v>
      </c>
      <c r="T1029" s="5">
        <f t="shared" si="463"/>
        <v>15876.258953729894</v>
      </c>
      <c r="U1029" s="5">
        <f t="shared" si="464"/>
        <v>420.76983758772144</v>
      </c>
      <c r="V1029" s="5">
        <f t="shared" si="465"/>
        <v>344.31254841829809</v>
      </c>
      <c r="W1029" s="5">
        <f t="shared" si="459"/>
        <v>73.608184585053849</v>
      </c>
      <c r="X1029" s="5">
        <f t="shared" si="459"/>
        <v>41.902851209225616</v>
      </c>
      <c r="Y1029" s="5">
        <f t="shared" si="459"/>
        <v>132.60814855557598</v>
      </c>
      <c r="Z1029" s="5">
        <f t="shared" si="459"/>
        <v>55.775479731811203</v>
      </c>
      <c r="AA1029" s="4">
        <v>0</v>
      </c>
      <c r="AB1029" s="4">
        <f t="shared" si="474"/>
        <v>0</v>
      </c>
      <c r="AC1029" s="3">
        <f t="shared" si="475"/>
        <v>0</v>
      </c>
      <c r="AD1029" s="4">
        <v>27.199999999999989</v>
      </c>
      <c r="AE1029" s="4">
        <v>1.4845555555555554</v>
      </c>
      <c r="AF1029" s="4">
        <v>1.4233655555555595</v>
      </c>
      <c r="AG1029" s="4">
        <v>6.1189999999999918E-2</v>
      </c>
      <c r="AH1029" s="4">
        <v>0.24899999999999975</v>
      </c>
      <c r="AI1029" s="4">
        <v>0.83462500000000128</v>
      </c>
      <c r="AJ1029" s="4">
        <v>0.16144444444444475</v>
      </c>
      <c r="AK1029" s="3">
        <f t="shared" si="476"/>
        <v>0.19343351139067785</v>
      </c>
      <c r="AL1029" s="4">
        <f t="shared" si="477"/>
        <v>0</v>
      </c>
      <c r="AM1029" s="4">
        <f t="shared" si="478"/>
        <v>0</v>
      </c>
      <c r="AN1029" s="4">
        <f t="shared" si="479"/>
        <v>0</v>
      </c>
      <c r="AO1029" s="4">
        <f t="shared" si="480"/>
        <v>0</v>
      </c>
      <c r="AP1029" s="4">
        <f t="shared" si="481"/>
        <v>0</v>
      </c>
      <c r="AQ1029" s="4">
        <f t="shared" si="482"/>
        <v>0</v>
      </c>
      <c r="AR1029" s="4">
        <f t="shared" si="483"/>
        <v>0</v>
      </c>
      <c r="AS1029" s="5">
        <f t="shared" si="484"/>
        <v>9863.7734332500568</v>
      </c>
      <c r="AT1029" s="5">
        <f t="shared" si="485"/>
        <v>313.24000593789287</v>
      </c>
      <c r="AU1029" s="5">
        <f t="shared" si="486"/>
        <v>276.50508015907826</v>
      </c>
      <c r="AV1029" s="5">
        <f t="shared" si="487"/>
        <v>39.481423867690175</v>
      </c>
      <c r="AW1029" s="5">
        <f t="shared" si="488"/>
        <v>36.635393456928782</v>
      </c>
      <c r="AX1029" s="5">
        <f t="shared" si="489"/>
        <v>123.59635965359868</v>
      </c>
      <c r="AY1029" s="5">
        <f t="shared" si="490"/>
        <v>50.451186850987334</v>
      </c>
    </row>
    <row r="1030" spans="1:51" x14ac:dyDescent="0.25">
      <c r="A1030" s="2">
        <v>43001</v>
      </c>
      <c r="B1030" s="299">
        <v>2017</v>
      </c>
      <c r="C1030" s="1" t="s">
        <v>307</v>
      </c>
      <c r="D1030" s="3">
        <v>0</v>
      </c>
      <c r="E1030" s="3">
        <v>23.962500000000045</v>
      </c>
      <c r="F1030" s="3">
        <v>1.4882857142857133</v>
      </c>
      <c r="G1030" s="3">
        <v>1.1028785714285727</v>
      </c>
      <c r="H1030" s="3">
        <v>0.41476428571428486</v>
      </c>
      <c r="I1030" s="3">
        <v>0.10435714285714308</v>
      </c>
      <c r="J1030" s="3">
        <v>0.33777142857142883</v>
      </c>
      <c r="K1030" s="3">
        <v>9.5969230769230751E-2</v>
      </c>
      <c r="L1030" s="3">
        <f t="shared" si="466"/>
        <v>0.28412477388961882</v>
      </c>
      <c r="M1030" s="4">
        <f t="shared" si="467"/>
        <v>0</v>
      </c>
      <c r="N1030" s="4">
        <f t="shared" si="468"/>
        <v>0</v>
      </c>
      <c r="O1030" s="4">
        <f t="shared" si="469"/>
        <v>0</v>
      </c>
      <c r="P1030" s="4">
        <f t="shared" si="470"/>
        <v>0</v>
      </c>
      <c r="Q1030" s="4">
        <f t="shared" si="471"/>
        <v>0</v>
      </c>
      <c r="R1030" s="4">
        <f t="shared" si="472"/>
        <v>0</v>
      </c>
      <c r="S1030" s="4">
        <f t="shared" si="473"/>
        <v>0</v>
      </c>
      <c r="T1030" s="5">
        <f t="shared" si="463"/>
        <v>15876.258953729894</v>
      </c>
      <c r="U1030" s="5">
        <f t="shared" si="464"/>
        <v>420.76983758772144</v>
      </c>
      <c r="V1030" s="5">
        <f t="shared" si="465"/>
        <v>344.31254841829809</v>
      </c>
      <c r="W1030" s="5">
        <f t="shared" si="459"/>
        <v>73.608184585053849</v>
      </c>
      <c r="X1030" s="5">
        <f t="shared" si="459"/>
        <v>41.902851209225616</v>
      </c>
      <c r="Y1030" s="5">
        <f t="shared" si="459"/>
        <v>132.60814855557598</v>
      </c>
      <c r="Z1030" s="5">
        <f t="shared" si="459"/>
        <v>55.775479731811203</v>
      </c>
      <c r="AA1030" s="4">
        <v>0</v>
      </c>
      <c r="AB1030" s="4">
        <f t="shared" si="474"/>
        <v>0</v>
      </c>
      <c r="AC1030" s="3">
        <f t="shared" si="475"/>
        <v>0</v>
      </c>
      <c r="AD1030" s="4">
        <v>27.199999999999989</v>
      </c>
      <c r="AE1030" s="4">
        <v>1.4845555555555554</v>
      </c>
      <c r="AF1030" s="4">
        <v>1.4233655555555595</v>
      </c>
      <c r="AG1030" s="4">
        <v>6.1189999999999918E-2</v>
      </c>
      <c r="AH1030" s="4">
        <v>0.24899999999999975</v>
      </c>
      <c r="AI1030" s="4">
        <v>0.83462500000000128</v>
      </c>
      <c r="AJ1030" s="4">
        <v>0.16144444444444475</v>
      </c>
      <c r="AK1030" s="3">
        <f t="shared" si="476"/>
        <v>0.19343351139067785</v>
      </c>
      <c r="AL1030" s="4">
        <f t="shared" si="477"/>
        <v>0</v>
      </c>
      <c r="AM1030" s="4">
        <f t="shared" si="478"/>
        <v>0</v>
      </c>
      <c r="AN1030" s="4">
        <f t="shared" si="479"/>
        <v>0</v>
      </c>
      <c r="AO1030" s="4">
        <f t="shared" si="480"/>
        <v>0</v>
      </c>
      <c r="AP1030" s="4">
        <f t="shared" si="481"/>
        <v>0</v>
      </c>
      <c r="AQ1030" s="4">
        <f t="shared" si="482"/>
        <v>0</v>
      </c>
      <c r="AR1030" s="4">
        <f t="shared" si="483"/>
        <v>0</v>
      </c>
      <c r="AS1030" s="5">
        <f t="shared" si="484"/>
        <v>9863.7734332500568</v>
      </c>
      <c r="AT1030" s="5">
        <f t="shared" si="485"/>
        <v>313.24000593789287</v>
      </c>
      <c r="AU1030" s="5">
        <f t="shared" si="486"/>
        <v>276.50508015907826</v>
      </c>
      <c r="AV1030" s="5">
        <f t="shared" si="487"/>
        <v>39.481423867690175</v>
      </c>
      <c r="AW1030" s="5">
        <f t="shared" si="488"/>
        <v>36.635393456928782</v>
      </c>
      <c r="AX1030" s="5">
        <f t="shared" si="489"/>
        <v>123.59635965359868</v>
      </c>
      <c r="AY1030" s="5">
        <f t="shared" si="490"/>
        <v>50.451186850987334</v>
      </c>
    </row>
    <row r="1031" spans="1:51" x14ac:dyDescent="0.25">
      <c r="A1031" s="2">
        <v>43002</v>
      </c>
      <c r="B1031" s="299">
        <v>2017</v>
      </c>
      <c r="C1031" s="1" t="s">
        <v>308</v>
      </c>
      <c r="D1031" s="3">
        <v>0</v>
      </c>
      <c r="E1031" s="3">
        <v>23.962500000000045</v>
      </c>
      <c r="F1031" s="3">
        <v>1.4882857142857133</v>
      </c>
      <c r="G1031" s="3">
        <v>1.1028785714285727</v>
      </c>
      <c r="H1031" s="3">
        <v>0.41476428571428486</v>
      </c>
      <c r="I1031" s="3">
        <v>0.10435714285714308</v>
      </c>
      <c r="J1031" s="3">
        <v>0.33777142857142883</v>
      </c>
      <c r="K1031" s="3">
        <v>9.5969230769230751E-2</v>
      </c>
      <c r="L1031" s="3">
        <f t="shared" si="466"/>
        <v>0.28412477388961882</v>
      </c>
      <c r="M1031" s="4">
        <f t="shared" si="467"/>
        <v>0</v>
      </c>
      <c r="N1031" s="4">
        <f t="shared" si="468"/>
        <v>0</v>
      </c>
      <c r="O1031" s="4">
        <f t="shared" si="469"/>
        <v>0</v>
      </c>
      <c r="P1031" s="4">
        <f t="shared" si="470"/>
        <v>0</v>
      </c>
      <c r="Q1031" s="4">
        <f t="shared" si="471"/>
        <v>0</v>
      </c>
      <c r="R1031" s="4">
        <f t="shared" si="472"/>
        <v>0</v>
      </c>
      <c r="S1031" s="4">
        <f t="shared" si="473"/>
        <v>0</v>
      </c>
      <c r="T1031" s="5">
        <f t="shared" si="463"/>
        <v>15876.258953729894</v>
      </c>
      <c r="U1031" s="5">
        <f t="shared" si="464"/>
        <v>420.76983758772144</v>
      </c>
      <c r="V1031" s="5">
        <f t="shared" si="465"/>
        <v>344.31254841829809</v>
      </c>
      <c r="W1031" s="5">
        <f t="shared" si="459"/>
        <v>73.608184585053849</v>
      </c>
      <c r="X1031" s="5">
        <f t="shared" si="459"/>
        <v>41.902851209225616</v>
      </c>
      <c r="Y1031" s="5">
        <f t="shared" si="459"/>
        <v>132.60814855557598</v>
      </c>
      <c r="Z1031" s="5">
        <f t="shared" si="459"/>
        <v>55.775479731811203</v>
      </c>
      <c r="AA1031" s="4">
        <v>0</v>
      </c>
      <c r="AB1031" s="4">
        <f t="shared" si="474"/>
        <v>0</v>
      </c>
      <c r="AC1031" s="3">
        <f t="shared" si="475"/>
        <v>0</v>
      </c>
      <c r="AD1031" s="4">
        <v>27.199999999999989</v>
      </c>
      <c r="AE1031" s="4">
        <v>1.4845555555555554</v>
      </c>
      <c r="AF1031" s="4">
        <v>1.4233655555555595</v>
      </c>
      <c r="AG1031" s="4">
        <v>6.1189999999999918E-2</v>
      </c>
      <c r="AH1031" s="4">
        <v>0.24899999999999975</v>
      </c>
      <c r="AI1031" s="4">
        <v>0.83462500000000128</v>
      </c>
      <c r="AJ1031" s="4">
        <v>0.16144444444444475</v>
      </c>
      <c r="AK1031" s="3">
        <f t="shared" si="476"/>
        <v>0.19343351139067785</v>
      </c>
      <c r="AL1031" s="4">
        <f t="shared" si="477"/>
        <v>0</v>
      </c>
      <c r="AM1031" s="4">
        <f t="shared" si="478"/>
        <v>0</v>
      </c>
      <c r="AN1031" s="4">
        <f t="shared" si="479"/>
        <v>0</v>
      </c>
      <c r="AO1031" s="4">
        <f t="shared" si="480"/>
        <v>0</v>
      </c>
      <c r="AP1031" s="4">
        <f t="shared" si="481"/>
        <v>0</v>
      </c>
      <c r="AQ1031" s="4">
        <f t="shared" si="482"/>
        <v>0</v>
      </c>
      <c r="AR1031" s="4">
        <f t="shared" si="483"/>
        <v>0</v>
      </c>
      <c r="AS1031" s="5">
        <f t="shared" si="484"/>
        <v>9863.7734332500568</v>
      </c>
      <c r="AT1031" s="5">
        <f t="shared" si="485"/>
        <v>313.24000593789287</v>
      </c>
      <c r="AU1031" s="5">
        <f t="shared" si="486"/>
        <v>276.50508015907826</v>
      </c>
      <c r="AV1031" s="5">
        <f t="shared" si="487"/>
        <v>39.481423867690175</v>
      </c>
      <c r="AW1031" s="5">
        <f t="shared" si="488"/>
        <v>36.635393456928782</v>
      </c>
      <c r="AX1031" s="5">
        <f t="shared" si="489"/>
        <v>123.59635965359868</v>
      </c>
      <c r="AY1031" s="5">
        <f t="shared" si="490"/>
        <v>50.451186850987334</v>
      </c>
    </row>
    <row r="1032" spans="1:51" x14ac:dyDescent="0.25">
      <c r="A1032" s="2">
        <v>43003</v>
      </c>
      <c r="B1032" s="299">
        <v>2017</v>
      </c>
      <c r="C1032" s="1" t="s">
        <v>309</v>
      </c>
      <c r="D1032" s="3">
        <v>0</v>
      </c>
      <c r="E1032" s="3">
        <v>23.962500000000045</v>
      </c>
      <c r="F1032" s="3">
        <v>1.4882857142857133</v>
      </c>
      <c r="G1032" s="3">
        <v>1.1028785714285727</v>
      </c>
      <c r="H1032" s="3">
        <v>0.41476428571428486</v>
      </c>
      <c r="I1032" s="3">
        <v>0.10435714285714308</v>
      </c>
      <c r="J1032" s="3">
        <v>0.33777142857142883</v>
      </c>
      <c r="K1032" s="3">
        <v>9.5969230769230751E-2</v>
      </c>
      <c r="L1032" s="3">
        <f t="shared" si="466"/>
        <v>0.28412477388961882</v>
      </c>
      <c r="M1032" s="4">
        <f t="shared" si="467"/>
        <v>0</v>
      </c>
      <c r="N1032" s="4">
        <f t="shared" si="468"/>
        <v>0</v>
      </c>
      <c r="O1032" s="4">
        <f t="shared" si="469"/>
        <v>0</v>
      </c>
      <c r="P1032" s="4">
        <f t="shared" si="470"/>
        <v>0</v>
      </c>
      <c r="Q1032" s="4">
        <f t="shared" si="471"/>
        <v>0</v>
      </c>
      <c r="R1032" s="4">
        <f t="shared" si="472"/>
        <v>0</v>
      </c>
      <c r="S1032" s="4">
        <f t="shared" si="473"/>
        <v>0</v>
      </c>
      <c r="T1032" s="5">
        <f t="shared" si="463"/>
        <v>15876.258953729894</v>
      </c>
      <c r="U1032" s="5">
        <f t="shared" si="464"/>
        <v>420.76983758772144</v>
      </c>
      <c r="V1032" s="5">
        <f t="shared" si="465"/>
        <v>344.31254841829809</v>
      </c>
      <c r="W1032" s="5">
        <f t="shared" si="459"/>
        <v>73.608184585053849</v>
      </c>
      <c r="X1032" s="5">
        <f t="shared" si="459"/>
        <v>41.902851209225616</v>
      </c>
      <c r="Y1032" s="5">
        <f t="shared" si="459"/>
        <v>132.60814855557598</v>
      </c>
      <c r="Z1032" s="5">
        <f t="shared" si="459"/>
        <v>55.775479731811203</v>
      </c>
      <c r="AA1032" s="4">
        <v>0</v>
      </c>
      <c r="AB1032" s="4">
        <f t="shared" si="474"/>
        <v>0</v>
      </c>
      <c r="AC1032" s="3">
        <f t="shared" si="475"/>
        <v>0</v>
      </c>
      <c r="AD1032" s="4">
        <v>27.199999999999989</v>
      </c>
      <c r="AE1032" s="4">
        <v>1.4845555555555554</v>
      </c>
      <c r="AF1032" s="4">
        <v>1.4233655555555595</v>
      </c>
      <c r="AG1032" s="4">
        <v>6.1189999999999918E-2</v>
      </c>
      <c r="AH1032" s="4">
        <v>0.24899999999999975</v>
      </c>
      <c r="AI1032" s="4">
        <v>0.83462500000000128</v>
      </c>
      <c r="AJ1032" s="4">
        <v>0.16144444444444475</v>
      </c>
      <c r="AK1032" s="3">
        <f t="shared" si="476"/>
        <v>0.19343351139067785</v>
      </c>
      <c r="AL1032" s="4">
        <f t="shared" si="477"/>
        <v>0</v>
      </c>
      <c r="AM1032" s="4">
        <f t="shared" si="478"/>
        <v>0</v>
      </c>
      <c r="AN1032" s="4">
        <f t="shared" si="479"/>
        <v>0</v>
      </c>
      <c r="AO1032" s="4">
        <f t="shared" si="480"/>
        <v>0</v>
      </c>
      <c r="AP1032" s="4">
        <f t="shared" si="481"/>
        <v>0</v>
      </c>
      <c r="AQ1032" s="4">
        <f t="shared" si="482"/>
        <v>0</v>
      </c>
      <c r="AR1032" s="4">
        <f t="shared" si="483"/>
        <v>0</v>
      </c>
      <c r="AS1032" s="5">
        <f t="shared" si="484"/>
        <v>9863.7734332500568</v>
      </c>
      <c r="AT1032" s="5">
        <f t="shared" si="485"/>
        <v>313.24000593789287</v>
      </c>
      <c r="AU1032" s="5">
        <f t="shared" si="486"/>
        <v>276.50508015907826</v>
      </c>
      <c r="AV1032" s="5">
        <f t="shared" si="487"/>
        <v>39.481423867690175</v>
      </c>
      <c r="AW1032" s="5">
        <f t="shared" si="488"/>
        <v>36.635393456928782</v>
      </c>
      <c r="AX1032" s="5">
        <f t="shared" si="489"/>
        <v>123.59635965359868</v>
      </c>
      <c r="AY1032" s="5">
        <f t="shared" si="490"/>
        <v>50.451186850987334</v>
      </c>
    </row>
    <row r="1033" spans="1:51" x14ac:dyDescent="0.25">
      <c r="A1033" s="2">
        <v>43004</v>
      </c>
      <c r="B1033" s="299">
        <v>2017</v>
      </c>
      <c r="C1033" s="1" t="s">
        <v>310</v>
      </c>
      <c r="D1033" s="3">
        <v>0</v>
      </c>
      <c r="E1033" s="3">
        <v>23.962500000000045</v>
      </c>
      <c r="F1033" s="3">
        <v>1.4882857142857133</v>
      </c>
      <c r="G1033" s="3">
        <v>1.1028785714285727</v>
      </c>
      <c r="H1033" s="3">
        <v>0.41476428571428486</v>
      </c>
      <c r="I1033" s="3">
        <v>0.10435714285714308</v>
      </c>
      <c r="J1033" s="3">
        <v>0.33777142857142883</v>
      </c>
      <c r="K1033" s="3">
        <v>9.5969230769230751E-2</v>
      </c>
      <c r="L1033" s="3">
        <f t="shared" si="466"/>
        <v>0.28412477388961882</v>
      </c>
      <c r="M1033" s="4">
        <f t="shared" si="467"/>
        <v>0</v>
      </c>
      <c r="N1033" s="4">
        <f t="shared" si="468"/>
        <v>0</v>
      </c>
      <c r="O1033" s="4">
        <f t="shared" si="469"/>
        <v>0</v>
      </c>
      <c r="P1033" s="4">
        <f t="shared" si="470"/>
        <v>0</v>
      </c>
      <c r="Q1033" s="4">
        <f t="shared" si="471"/>
        <v>0</v>
      </c>
      <c r="R1033" s="4">
        <f t="shared" si="472"/>
        <v>0</v>
      </c>
      <c r="S1033" s="4">
        <f t="shared" si="473"/>
        <v>0</v>
      </c>
      <c r="T1033" s="5">
        <f t="shared" si="463"/>
        <v>15876.258953729894</v>
      </c>
      <c r="U1033" s="5">
        <f t="shared" si="464"/>
        <v>420.76983758772144</v>
      </c>
      <c r="V1033" s="5">
        <f t="shared" si="465"/>
        <v>344.31254841829809</v>
      </c>
      <c r="W1033" s="5">
        <f t="shared" si="459"/>
        <v>73.608184585053849</v>
      </c>
      <c r="X1033" s="5">
        <f t="shared" si="459"/>
        <v>41.902851209225616</v>
      </c>
      <c r="Y1033" s="5">
        <f t="shared" si="459"/>
        <v>132.60814855557598</v>
      </c>
      <c r="Z1033" s="5">
        <f t="shared" si="459"/>
        <v>55.775479731811203</v>
      </c>
      <c r="AA1033" s="4">
        <v>0</v>
      </c>
      <c r="AB1033" s="4">
        <f t="shared" si="474"/>
        <v>0</v>
      </c>
      <c r="AC1033" s="3">
        <f t="shared" si="475"/>
        <v>0</v>
      </c>
      <c r="AD1033" s="4">
        <v>27.199999999999989</v>
      </c>
      <c r="AE1033" s="4">
        <v>1.4845555555555554</v>
      </c>
      <c r="AF1033" s="4">
        <v>1.4233655555555595</v>
      </c>
      <c r="AG1033" s="4">
        <v>6.1189999999999918E-2</v>
      </c>
      <c r="AH1033" s="4">
        <v>0.24899999999999975</v>
      </c>
      <c r="AI1033" s="4">
        <v>0.83462500000000128</v>
      </c>
      <c r="AJ1033" s="4">
        <v>0.16144444444444475</v>
      </c>
      <c r="AK1033" s="3">
        <f t="shared" si="476"/>
        <v>0.19343351139067785</v>
      </c>
      <c r="AL1033" s="4">
        <f t="shared" si="477"/>
        <v>0</v>
      </c>
      <c r="AM1033" s="4">
        <f t="shared" si="478"/>
        <v>0</v>
      </c>
      <c r="AN1033" s="4">
        <f t="shared" si="479"/>
        <v>0</v>
      </c>
      <c r="AO1033" s="4">
        <f t="shared" si="480"/>
        <v>0</v>
      </c>
      <c r="AP1033" s="4">
        <f t="shared" si="481"/>
        <v>0</v>
      </c>
      <c r="AQ1033" s="4">
        <f t="shared" si="482"/>
        <v>0</v>
      </c>
      <c r="AR1033" s="4">
        <f t="shared" si="483"/>
        <v>0</v>
      </c>
      <c r="AS1033" s="5">
        <f t="shared" si="484"/>
        <v>9863.7734332500568</v>
      </c>
      <c r="AT1033" s="5">
        <f t="shared" si="485"/>
        <v>313.24000593789287</v>
      </c>
      <c r="AU1033" s="5">
        <f t="shared" si="486"/>
        <v>276.50508015907826</v>
      </c>
      <c r="AV1033" s="5">
        <f t="shared" si="487"/>
        <v>39.481423867690175</v>
      </c>
      <c r="AW1033" s="5">
        <f t="shared" si="488"/>
        <v>36.635393456928782</v>
      </c>
      <c r="AX1033" s="5">
        <f t="shared" si="489"/>
        <v>123.59635965359868</v>
      </c>
      <c r="AY1033" s="5">
        <f t="shared" si="490"/>
        <v>50.451186850987334</v>
      </c>
    </row>
    <row r="1034" spans="1:51" x14ac:dyDescent="0.25">
      <c r="A1034" s="2">
        <v>43005</v>
      </c>
      <c r="B1034" s="299">
        <v>2017</v>
      </c>
      <c r="C1034" s="1" t="s">
        <v>311</v>
      </c>
      <c r="D1034" s="3">
        <v>0</v>
      </c>
      <c r="E1034" s="3">
        <v>23.962500000000045</v>
      </c>
      <c r="F1034" s="3">
        <v>1.4882857142857133</v>
      </c>
      <c r="G1034" s="3">
        <v>1.1028785714285727</v>
      </c>
      <c r="H1034" s="3">
        <v>0.41476428571428486</v>
      </c>
      <c r="I1034" s="3">
        <v>0.10435714285714308</v>
      </c>
      <c r="J1034" s="3">
        <v>0.33777142857142883</v>
      </c>
      <c r="K1034" s="3">
        <v>9.5969230769230751E-2</v>
      </c>
      <c r="L1034" s="3">
        <f t="shared" si="466"/>
        <v>0.28412477388961882</v>
      </c>
      <c r="M1034" s="4">
        <f t="shared" si="467"/>
        <v>0</v>
      </c>
      <c r="N1034" s="4">
        <f t="shared" si="468"/>
        <v>0</v>
      </c>
      <c r="O1034" s="4">
        <f t="shared" si="469"/>
        <v>0</v>
      </c>
      <c r="P1034" s="4">
        <f t="shared" si="470"/>
        <v>0</v>
      </c>
      <c r="Q1034" s="4">
        <f t="shared" si="471"/>
        <v>0</v>
      </c>
      <c r="R1034" s="4">
        <f t="shared" si="472"/>
        <v>0</v>
      </c>
      <c r="S1034" s="4">
        <f t="shared" si="473"/>
        <v>0</v>
      </c>
      <c r="T1034" s="5">
        <f t="shared" si="463"/>
        <v>15876.258953729894</v>
      </c>
      <c r="U1034" s="5">
        <f t="shared" si="464"/>
        <v>420.76983758772144</v>
      </c>
      <c r="V1034" s="5">
        <f t="shared" si="465"/>
        <v>344.31254841829809</v>
      </c>
      <c r="W1034" s="5">
        <f t="shared" si="459"/>
        <v>73.608184585053849</v>
      </c>
      <c r="X1034" s="5">
        <f t="shared" si="459"/>
        <v>41.902851209225616</v>
      </c>
      <c r="Y1034" s="5">
        <f t="shared" si="459"/>
        <v>132.60814855557598</v>
      </c>
      <c r="Z1034" s="5">
        <f t="shared" si="459"/>
        <v>55.775479731811203</v>
      </c>
      <c r="AA1034" s="4">
        <v>0</v>
      </c>
      <c r="AB1034" s="4">
        <f t="shared" si="474"/>
        <v>0</v>
      </c>
      <c r="AC1034" s="3">
        <f t="shared" si="475"/>
        <v>0</v>
      </c>
      <c r="AD1034" s="4">
        <v>27.199999999999989</v>
      </c>
      <c r="AE1034" s="4">
        <v>1.4845555555555554</v>
      </c>
      <c r="AF1034" s="4">
        <v>1.4233655555555595</v>
      </c>
      <c r="AG1034" s="4">
        <v>6.1189999999999918E-2</v>
      </c>
      <c r="AH1034" s="4">
        <v>0.24899999999999975</v>
      </c>
      <c r="AI1034" s="4">
        <v>0.83462500000000128</v>
      </c>
      <c r="AJ1034" s="4">
        <v>0.16144444444444475</v>
      </c>
      <c r="AK1034" s="3">
        <f t="shared" si="476"/>
        <v>0.19343351139067785</v>
      </c>
      <c r="AL1034" s="4">
        <f t="shared" si="477"/>
        <v>0</v>
      </c>
      <c r="AM1034" s="4">
        <f t="shared" si="478"/>
        <v>0</v>
      </c>
      <c r="AN1034" s="4">
        <f t="shared" si="479"/>
        <v>0</v>
      </c>
      <c r="AO1034" s="4">
        <f t="shared" si="480"/>
        <v>0</v>
      </c>
      <c r="AP1034" s="4">
        <f t="shared" si="481"/>
        <v>0</v>
      </c>
      <c r="AQ1034" s="4">
        <f t="shared" si="482"/>
        <v>0</v>
      </c>
      <c r="AR1034" s="4">
        <f t="shared" si="483"/>
        <v>0</v>
      </c>
      <c r="AS1034" s="5">
        <f t="shared" si="484"/>
        <v>9863.7734332500568</v>
      </c>
      <c r="AT1034" s="5">
        <f t="shared" si="485"/>
        <v>313.24000593789287</v>
      </c>
      <c r="AU1034" s="5">
        <f t="shared" si="486"/>
        <v>276.50508015907826</v>
      </c>
      <c r="AV1034" s="5">
        <f t="shared" si="487"/>
        <v>39.481423867690175</v>
      </c>
      <c r="AW1034" s="5">
        <f t="shared" si="488"/>
        <v>36.635393456928782</v>
      </c>
      <c r="AX1034" s="5">
        <f t="shared" si="489"/>
        <v>123.59635965359868</v>
      </c>
      <c r="AY1034" s="5">
        <f t="shared" si="490"/>
        <v>50.451186850987334</v>
      </c>
    </row>
    <row r="1035" spans="1:51" x14ac:dyDescent="0.25">
      <c r="A1035" s="2">
        <v>43006</v>
      </c>
      <c r="B1035" s="299">
        <v>2017</v>
      </c>
      <c r="C1035" s="1" t="s">
        <v>312</v>
      </c>
      <c r="D1035" s="3">
        <v>0</v>
      </c>
      <c r="E1035" s="3">
        <v>23.962500000000045</v>
      </c>
      <c r="F1035" s="3">
        <v>1.4882857142857133</v>
      </c>
      <c r="G1035" s="3">
        <v>1.1028785714285727</v>
      </c>
      <c r="H1035" s="3">
        <v>0.41476428571428486</v>
      </c>
      <c r="I1035" s="3">
        <v>0.10435714285714308</v>
      </c>
      <c r="J1035" s="3">
        <v>0.33777142857142883</v>
      </c>
      <c r="K1035" s="3">
        <v>9.5969230769230751E-2</v>
      </c>
      <c r="L1035" s="3">
        <f t="shared" si="466"/>
        <v>0.28412477388961882</v>
      </c>
      <c r="M1035" s="4">
        <f t="shared" si="467"/>
        <v>0</v>
      </c>
      <c r="N1035" s="4">
        <f t="shared" si="468"/>
        <v>0</v>
      </c>
      <c r="O1035" s="4">
        <f t="shared" si="469"/>
        <v>0</v>
      </c>
      <c r="P1035" s="4">
        <f t="shared" si="470"/>
        <v>0</v>
      </c>
      <c r="Q1035" s="4">
        <f t="shared" si="471"/>
        <v>0</v>
      </c>
      <c r="R1035" s="4">
        <f t="shared" si="472"/>
        <v>0</v>
      </c>
      <c r="S1035" s="4">
        <f t="shared" si="473"/>
        <v>0</v>
      </c>
      <c r="T1035" s="5">
        <f t="shared" si="463"/>
        <v>15876.258953729894</v>
      </c>
      <c r="U1035" s="5">
        <f t="shared" si="464"/>
        <v>420.76983758772144</v>
      </c>
      <c r="V1035" s="5">
        <f t="shared" si="465"/>
        <v>344.31254841829809</v>
      </c>
      <c r="W1035" s="5">
        <f t="shared" si="459"/>
        <v>73.608184585053849</v>
      </c>
      <c r="X1035" s="5">
        <f t="shared" si="459"/>
        <v>41.902851209225616</v>
      </c>
      <c r="Y1035" s="5">
        <f t="shared" si="459"/>
        <v>132.60814855557598</v>
      </c>
      <c r="Z1035" s="5">
        <f t="shared" si="459"/>
        <v>55.775479731811203</v>
      </c>
      <c r="AA1035" s="4">
        <v>0</v>
      </c>
      <c r="AB1035" s="4">
        <f t="shared" si="474"/>
        <v>0</v>
      </c>
      <c r="AC1035" s="3">
        <f t="shared" si="475"/>
        <v>0</v>
      </c>
      <c r="AD1035" s="4">
        <v>27.199999999999989</v>
      </c>
      <c r="AE1035" s="4">
        <v>1.4845555555555554</v>
      </c>
      <c r="AF1035" s="4">
        <v>1.4233655555555595</v>
      </c>
      <c r="AG1035" s="4">
        <v>6.1189999999999918E-2</v>
      </c>
      <c r="AH1035" s="4">
        <v>0.24899999999999975</v>
      </c>
      <c r="AI1035" s="4">
        <v>0.83462500000000128</v>
      </c>
      <c r="AJ1035" s="4">
        <v>0.16144444444444475</v>
      </c>
      <c r="AK1035" s="3">
        <f t="shared" si="476"/>
        <v>0.19343351139067785</v>
      </c>
      <c r="AL1035" s="4">
        <f t="shared" si="477"/>
        <v>0</v>
      </c>
      <c r="AM1035" s="4">
        <f t="shared" si="478"/>
        <v>0</v>
      </c>
      <c r="AN1035" s="4">
        <f t="shared" si="479"/>
        <v>0</v>
      </c>
      <c r="AO1035" s="4">
        <f t="shared" si="480"/>
        <v>0</v>
      </c>
      <c r="AP1035" s="4">
        <f t="shared" si="481"/>
        <v>0</v>
      </c>
      <c r="AQ1035" s="4">
        <f t="shared" si="482"/>
        <v>0</v>
      </c>
      <c r="AR1035" s="4">
        <f t="shared" si="483"/>
        <v>0</v>
      </c>
      <c r="AS1035" s="5">
        <f t="shared" si="484"/>
        <v>9863.7734332500568</v>
      </c>
      <c r="AT1035" s="5">
        <f t="shared" si="485"/>
        <v>313.24000593789287</v>
      </c>
      <c r="AU1035" s="5">
        <f t="shared" si="486"/>
        <v>276.50508015907826</v>
      </c>
      <c r="AV1035" s="5">
        <f t="shared" si="487"/>
        <v>39.481423867690175</v>
      </c>
      <c r="AW1035" s="5">
        <f t="shared" si="488"/>
        <v>36.635393456928782</v>
      </c>
      <c r="AX1035" s="5">
        <f t="shared" si="489"/>
        <v>123.59635965359868</v>
      </c>
      <c r="AY1035" s="5">
        <f t="shared" si="490"/>
        <v>50.451186850987334</v>
      </c>
    </row>
    <row r="1036" spans="1:51" x14ac:dyDescent="0.25">
      <c r="A1036" s="2">
        <v>43007</v>
      </c>
      <c r="B1036" s="299">
        <v>2017</v>
      </c>
      <c r="C1036" s="1" t="s">
        <v>313</v>
      </c>
      <c r="D1036" s="3">
        <v>0</v>
      </c>
      <c r="E1036" s="3">
        <v>23.962500000000045</v>
      </c>
      <c r="F1036" s="3">
        <v>1.4882857142857133</v>
      </c>
      <c r="G1036" s="3">
        <v>1.1028785714285727</v>
      </c>
      <c r="H1036" s="3">
        <v>0.41476428571428486</v>
      </c>
      <c r="I1036" s="3">
        <v>0.10435714285714308</v>
      </c>
      <c r="J1036" s="3">
        <v>0.33777142857142883</v>
      </c>
      <c r="K1036" s="3">
        <v>9.5969230769230751E-2</v>
      </c>
      <c r="L1036" s="3">
        <f t="shared" si="466"/>
        <v>0.28412477388961882</v>
      </c>
      <c r="M1036" s="4">
        <f t="shared" si="467"/>
        <v>0</v>
      </c>
      <c r="N1036" s="4">
        <f t="shared" si="468"/>
        <v>0</v>
      </c>
      <c r="O1036" s="4">
        <f t="shared" si="469"/>
        <v>0</v>
      </c>
      <c r="P1036" s="4">
        <f t="shared" si="470"/>
        <v>0</v>
      </c>
      <c r="Q1036" s="4">
        <f t="shared" si="471"/>
        <v>0</v>
      </c>
      <c r="R1036" s="4">
        <f t="shared" si="472"/>
        <v>0</v>
      </c>
      <c r="S1036" s="4">
        <f t="shared" si="473"/>
        <v>0</v>
      </c>
      <c r="T1036" s="5">
        <f t="shared" si="463"/>
        <v>15876.258953729894</v>
      </c>
      <c r="U1036" s="5">
        <f t="shared" si="464"/>
        <v>420.76983758772144</v>
      </c>
      <c r="V1036" s="5">
        <f t="shared" si="465"/>
        <v>344.31254841829809</v>
      </c>
      <c r="W1036" s="5">
        <f t="shared" si="459"/>
        <v>73.608184585053849</v>
      </c>
      <c r="X1036" s="5">
        <f t="shared" si="459"/>
        <v>41.902851209225616</v>
      </c>
      <c r="Y1036" s="5">
        <f t="shared" si="459"/>
        <v>132.60814855557598</v>
      </c>
      <c r="Z1036" s="5">
        <f t="shared" si="459"/>
        <v>55.775479731811203</v>
      </c>
      <c r="AA1036" s="4">
        <v>0</v>
      </c>
      <c r="AB1036" s="4">
        <f t="shared" si="474"/>
        <v>0</v>
      </c>
      <c r="AC1036" s="3">
        <f t="shared" si="475"/>
        <v>0</v>
      </c>
      <c r="AD1036" s="4">
        <v>27.199999999999989</v>
      </c>
      <c r="AE1036" s="4">
        <v>1.4845555555555554</v>
      </c>
      <c r="AF1036" s="4">
        <v>1.4233655555555595</v>
      </c>
      <c r="AG1036" s="4">
        <v>6.1189999999999918E-2</v>
      </c>
      <c r="AH1036" s="4">
        <v>0.24899999999999975</v>
      </c>
      <c r="AI1036" s="4">
        <v>0.83462500000000128</v>
      </c>
      <c r="AJ1036" s="4">
        <v>0.16144444444444475</v>
      </c>
      <c r="AK1036" s="3">
        <f t="shared" si="476"/>
        <v>0.19343351139067785</v>
      </c>
      <c r="AL1036" s="4">
        <f t="shared" si="477"/>
        <v>0</v>
      </c>
      <c r="AM1036" s="4">
        <f t="shared" si="478"/>
        <v>0</v>
      </c>
      <c r="AN1036" s="4">
        <f t="shared" si="479"/>
        <v>0</v>
      </c>
      <c r="AO1036" s="4">
        <f t="shared" si="480"/>
        <v>0</v>
      </c>
      <c r="AP1036" s="4">
        <f t="shared" si="481"/>
        <v>0</v>
      </c>
      <c r="AQ1036" s="4">
        <f t="shared" si="482"/>
        <v>0</v>
      </c>
      <c r="AR1036" s="4">
        <f t="shared" si="483"/>
        <v>0</v>
      </c>
      <c r="AS1036" s="5">
        <f t="shared" si="484"/>
        <v>9863.7734332500568</v>
      </c>
      <c r="AT1036" s="5">
        <f t="shared" si="485"/>
        <v>313.24000593789287</v>
      </c>
      <c r="AU1036" s="5">
        <f t="shared" si="486"/>
        <v>276.50508015907826</v>
      </c>
      <c r="AV1036" s="5">
        <f t="shared" si="487"/>
        <v>39.481423867690175</v>
      </c>
      <c r="AW1036" s="5">
        <f t="shared" si="488"/>
        <v>36.635393456928782</v>
      </c>
      <c r="AX1036" s="5">
        <f t="shared" si="489"/>
        <v>123.59635965359868</v>
      </c>
      <c r="AY1036" s="5">
        <f t="shared" si="490"/>
        <v>50.451186850987334</v>
      </c>
    </row>
    <row r="1037" spans="1:51" x14ac:dyDescent="0.25">
      <c r="A1037" s="2">
        <v>43008</v>
      </c>
      <c r="B1037" s="299">
        <v>2017</v>
      </c>
      <c r="C1037" s="1" t="s">
        <v>314</v>
      </c>
      <c r="D1037" s="3">
        <v>0</v>
      </c>
      <c r="E1037" s="3">
        <v>23.962500000000045</v>
      </c>
      <c r="F1037" s="3">
        <v>1.4882857142857133</v>
      </c>
      <c r="G1037" s="3">
        <v>1.1028785714285727</v>
      </c>
      <c r="H1037" s="3">
        <v>0.41476428571428486</v>
      </c>
      <c r="I1037" s="3">
        <v>0.10435714285714308</v>
      </c>
      <c r="J1037" s="3">
        <v>0.33777142857142883</v>
      </c>
      <c r="K1037" s="3">
        <v>9.5969230769230751E-2</v>
      </c>
      <c r="L1037" s="3">
        <f t="shared" si="466"/>
        <v>0.28412477388961882</v>
      </c>
      <c r="M1037" s="4">
        <f t="shared" si="467"/>
        <v>0</v>
      </c>
      <c r="N1037" s="4">
        <f t="shared" si="468"/>
        <v>0</v>
      </c>
      <c r="O1037" s="4">
        <f t="shared" si="469"/>
        <v>0</v>
      </c>
      <c r="P1037" s="4">
        <f t="shared" si="470"/>
        <v>0</v>
      </c>
      <c r="Q1037" s="4">
        <f t="shared" si="471"/>
        <v>0</v>
      </c>
      <c r="R1037" s="4">
        <f t="shared" si="472"/>
        <v>0</v>
      </c>
      <c r="S1037" s="4">
        <f t="shared" si="473"/>
        <v>0</v>
      </c>
      <c r="T1037" s="5">
        <f t="shared" si="463"/>
        <v>15876.258953729894</v>
      </c>
      <c r="U1037" s="5">
        <f t="shared" si="464"/>
        <v>420.76983758772144</v>
      </c>
      <c r="V1037" s="5">
        <f t="shared" si="465"/>
        <v>344.31254841829809</v>
      </c>
      <c r="W1037" s="5">
        <f t="shared" si="459"/>
        <v>73.608184585053849</v>
      </c>
      <c r="X1037" s="5">
        <f t="shared" si="459"/>
        <v>41.902851209225616</v>
      </c>
      <c r="Y1037" s="5">
        <f t="shared" si="459"/>
        <v>132.60814855557598</v>
      </c>
      <c r="Z1037" s="5">
        <f t="shared" si="459"/>
        <v>55.775479731811203</v>
      </c>
      <c r="AA1037" s="4">
        <v>0</v>
      </c>
      <c r="AB1037" s="4">
        <f t="shared" si="474"/>
        <v>0</v>
      </c>
      <c r="AC1037" s="3">
        <f t="shared" si="475"/>
        <v>0</v>
      </c>
      <c r="AD1037" s="4">
        <v>27.199999999999989</v>
      </c>
      <c r="AE1037" s="4">
        <v>1.4845555555555554</v>
      </c>
      <c r="AF1037" s="4">
        <v>1.4233655555555595</v>
      </c>
      <c r="AG1037" s="4">
        <v>6.1189999999999918E-2</v>
      </c>
      <c r="AH1037" s="4">
        <v>0.24899999999999975</v>
      </c>
      <c r="AI1037" s="4">
        <v>0.83462500000000128</v>
      </c>
      <c r="AJ1037" s="4">
        <v>0.16144444444444475</v>
      </c>
      <c r="AK1037" s="3">
        <f t="shared" si="476"/>
        <v>0.19343351139067785</v>
      </c>
      <c r="AL1037" s="4">
        <f t="shared" si="477"/>
        <v>0</v>
      </c>
      <c r="AM1037" s="4">
        <f t="shared" si="478"/>
        <v>0</v>
      </c>
      <c r="AN1037" s="4">
        <f t="shared" si="479"/>
        <v>0</v>
      </c>
      <c r="AO1037" s="4">
        <f t="shared" si="480"/>
        <v>0</v>
      </c>
      <c r="AP1037" s="4">
        <f t="shared" si="481"/>
        <v>0</v>
      </c>
      <c r="AQ1037" s="4">
        <f t="shared" si="482"/>
        <v>0</v>
      </c>
      <c r="AR1037" s="4">
        <f t="shared" si="483"/>
        <v>0</v>
      </c>
      <c r="AS1037" s="5">
        <f t="shared" si="484"/>
        <v>9863.7734332500568</v>
      </c>
      <c r="AT1037" s="5">
        <f t="shared" si="485"/>
        <v>313.24000593789287</v>
      </c>
      <c r="AU1037" s="5">
        <f t="shared" si="486"/>
        <v>276.50508015907826</v>
      </c>
      <c r="AV1037" s="5">
        <f t="shared" si="487"/>
        <v>39.481423867690175</v>
      </c>
      <c r="AW1037" s="5">
        <f t="shared" si="488"/>
        <v>36.635393456928782</v>
      </c>
      <c r="AX1037" s="5">
        <f t="shared" si="489"/>
        <v>123.59635965359868</v>
      </c>
      <c r="AY1037" s="5">
        <f t="shared" si="490"/>
        <v>50.451186850987334</v>
      </c>
    </row>
    <row r="1038" spans="1:51" x14ac:dyDescent="0.25">
      <c r="A1038" s="2">
        <v>43009</v>
      </c>
      <c r="B1038" s="299">
        <v>2017</v>
      </c>
      <c r="C1038" s="1" t="s">
        <v>315</v>
      </c>
      <c r="D1038" s="3">
        <v>0</v>
      </c>
      <c r="E1038" s="3">
        <v>23.962500000000045</v>
      </c>
      <c r="F1038" s="3">
        <v>1.4882857142857133</v>
      </c>
      <c r="G1038" s="3">
        <v>1.1028785714285727</v>
      </c>
      <c r="H1038" s="3">
        <v>0.41476428571428486</v>
      </c>
      <c r="I1038" s="3">
        <v>0.10435714285714308</v>
      </c>
      <c r="J1038" s="3">
        <v>0.33777142857142883</v>
      </c>
      <c r="K1038" s="3">
        <v>9.5969230769230751E-2</v>
      </c>
      <c r="L1038" s="3">
        <f t="shared" si="466"/>
        <v>0.28412477388961882</v>
      </c>
      <c r="M1038" s="4">
        <f t="shared" si="467"/>
        <v>0</v>
      </c>
      <c r="N1038" s="4">
        <f t="shared" si="468"/>
        <v>0</v>
      </c>
      <c r="O1038" s="4">
        <f t="shared" si="469"/>
        <v>0</v>
      </c>
      <c r="P1038" s="4">
        <f t="shared" si="470"/>
        <v>0</v>
      </c>
      <c r="Q1038" s="4">
        <f t="shared" si="471"/>
        <v>0</v>
      </c>
      <c r="R1038" s="4">
        <f t="shared" si="472"/>
        <v>0</v>
      </c>
      <c r="S1038" s="4">
        <f t="shared" si="473"/>
        <v>0</v>
      </c>
      <c r="T1038" s="5">
        <f t="shared" si="463"/>
        <v>15876.258953729894</v>
      </c>
      <c r="U1038" s="5">
        <f t="shared" si="464"/>
        <v>420.76983758772144</v>
      </c>
      <c r="V1038" s="5">
        <f t="shared" si="465"/>
        <v>344.31254841829809</v>
      </c>
      <c r="W1038" s="5">
        <f t="shared" si="459"/>
        <v>73.608184585053849</v>
      </c>
      <c r="X1038" s="5">
        <f t="shared" si="459"/>
        <v>41.902851209225616</v>
      </c>
      <c r="Y1038" s="5">
        <f t="shared" si="459"/>
        <v>132.60814855557598</v>
      </c>
      <c r="Z1038" s="5">
        <f t="shared" si="459"/>
        <v>55.775479731811203</v>
      </c>
      <c r="AA1038" s="4">
        <v>0</v>
      </c>
      <c r="AB1038" s="4">
        <f t="shared" si="474"/>
        <v>0</v>
      </c>
      <c r="AC1038" s="3">
        <f t="shared" si="475"/>
        <v>0</v>
      </c>
      <c r="AD1038" s="4">
        <v>27.199999999999989</v>
      </c>
      <c r="AE1038" s="4">
        <v>1.4845555555555554</v>
      </c>
      <c r="AF1038" s="4">
        <v>1.4233655555555595</v>
      </c>
      <c r="AG1038" s="4">
        <v>6.1189999999999918E-2</v>
      </c>
      <c r="AH1038" s="4">
        <v>0.24899999999999975</v>
      </c>
      <c r="AI1038" s="4">
        <v>0.83462500000000128</v>
      </c>
      <c r="AJ1038" s="4">
        <v>0.16144444444444475</v>
      </c>
      <c r="AK1038" s="3">
        <f t="shared" si="476"/>
        <v>0.19343351139067785</v>
      </c>
      <c r="AL1038" s="4">
        <f t="shared" si="477"/>
        <v>0</v>
      </c>
      <c r="AM1038" s="4">
        <f t="shared" si="478"/>
        <v>0</v>
      </c>
      <c r="AN1038" s="4">
        <f t="shared" si="479"/>
        <v>0</v>
      </c>
      <c r="AO1038" s="4">
        <f t="shared" si="480"/>
        <v>0</v>
      </c>
      <c r="AP1038" s="4">
        <f t="shared" si="481"/>
        <v>0</v>
      </c>
      <c r="AQ1038" s="4">
        <f t="shared" si="482"/>
        <v>0</v>
      </c>
      <c r="AR1038" s="4">
        <f t="shared" si="483"/>
        <v>0</v>
      </c>
      <c r="AS1038" s="5">
        <f t="shared" si="484"/>
        <v>9863.7734332500568</v>
      </c>
      <c r="AT1038" s="5">
        <f t="shared" si="485"/>
        <v>313.24000593789287</v>
      </c>
      <c r="AU1038" s="5">
        <f t="shared" si="486"/>
        <v>276.50508015907826</v>
      </c>
      <c r="AV1038" s="5">
        <f t="shared" si="487"/>
        <v>39.481423867690175</v>
      </c>
      <c r="AW1038" s="5">
        <f t="shared" si="488"/>
        <v>36.635393456928782</v>
      </c>
      <c r="AX1038" s="5">
        <f t="shared" si="489"/>
        <v>123.59635965359868</v>
      </c>
      <c r="AY1038" s="5">
        <f t="shared" si="490"/>
        <v>50.451186850987334</v>
      </c>
    </row>
    <row r="1039" spans="1:51" x14ac:dyDescent="0.25">
      <c r="A1039" s="2">
        <v>43010</v>
      </c>
      <c r="B1039" s="299">
        <v>2017</v>
      </c>
      <c r="C1039" s="1" t="s">
        <v>316</v>
      </c>
      <c r="D1039" s="3">
        <v>0</v>
      </c>
      <c r="E1039" s="3">
        <v>23.962500000000045</v>
      </c>
      <c r="F1039" s="3">
        <v>1.4882857142857133</v>
      </c>
      <c r="G1039" s="3">
        <v>1.1028785714285727</v>
      </c>
      <c r="H1039" s="3">
        <v>0.41476428571428486</v>
      </c>
      <c r="I1039" s="3">
        <v>0.10435714285714308</v>
      </c>
      <c r="J1039" s="3">
        <v>0.33777142857142883</v>
      </c>
      <c r="K1039" s="3">
        <v>9.5969230769230751E-2</v>
      </c>
      <c r="L1039" s="3">
        <f t="shared" si="466"/>
        <v>0.28412477388961882</v>
      </c>
      <c r="M1039" s="4">
        <f t="shared" si="467"/>
        <v>0</v>
      </c>
      <c r="N1039" s="4">
        <f t="shared" si="468"/>
        <v>0</v>
      </c>
      <c r="O1039" s="4">
        <f t="shared" si="469"/>
        <v>0</v>
      </c>
      <c r="P1039" s="4">
        <f t="shared" si="470"/>
        <v>0</v>
      </c>
      <c r="Q1039" s="4">
        <f t="shared" si="471"/>
        <v>0</v>
      </c>
      <c r="R1039" s="4">
        <f t="shared" si="472"/>
        <v>0</v>
      </c>
      <c r="S1039" s="4">
        <f t="shared" si="473"/>
        <v>0</v>
      </c>
      <c r="T1039" s="5">
        <f t="shared" si="463"/>
        <v>15876.258953729894</v>
      </c>
      <c r="U1039" s="5">
        <f t="shared" si="464"/>
        <v>420.76983758772144</v>
      </c>
      <c r="V1039" s="5">
        <f t="shared" si="465"/>
        <v>344.31254841829809</v>
      </c>
      <c r="W1039" s="5">
        <f t="shared" si="459"/>
        <v>73.608184585053849</v>
      </c>
      <c r="X1039" s="5">
        <f t="shared" si="459"/>
        <v>41.902851209225616</v>
      </c>
      <c r="Y1039" s="5">
        <f t="shared" si="459"/>
        <v>132.60814855557598</v>
      </c>
      <c r="Z1039" s="5">
        <f t="shared" si="459"/>
        <v>55.775479731811203</v>
      </c>
      <c r="AA1039" s="4">
        <v>0</v>
      </c>
      <c r="AB1039" s="4">
        <f t="shared" si="474"/>
        <v>0</v>
      </c>
      <c r="AC1039" s="3">
        <f t="shared" si="475"/>
        <v>0</v>
      </c>
      <c r="AD1039" s="4">
        <v>27.199999999999989</v>
      </c>
      <c r="AE1039" s="4">
        <v>1.4845555555555554</v>
      </c>
      <c r="AF1039" s="4">
        <v>1.4233655555555595</v>
      </c>
      <c r="AG1039" s="4">
        <v>6.1189999999999918E-2</v>
      </c>
      <c r="AH1039" s="4">
        <v>0.24899999999999975</v>
      </c>
      <c r="AI1039" s="4">
        <v>0.83462500000000128</v>
      </c>
      <c r="AJ1039" s="4">
        <v>0.16144444444444475</v>
      </c>
      <c r="AK1039" s="3">
        <f t="shared" si="476"/>
        <v>0.19343351139067785</v>
      </c>
      <c r="AL1039" s="4">
        <f t="shared" si="477"/>
        <v>0</v>
      </c>
      <c r="AM1039" s="4">
        <f t="shared" si="478"/>
        <v>0</v>
      </c>
      <c r="AN1039" s="4">
        <f t="shared" si="479"/>
        <v>0</v>
      </c>
      <c r="AO1039" s="4">
        <f t="shared" si="480"/>
        <v>0</v>
      </c>
      <c r="AP1039" s="4">
        <f t="shared" si="481"/>
        <v>0</v>
      </c>
      <c r="AQ1039" s="4">
        <f t="shared" si="482"/>
        <v>0</v>
      </c>
      <c r="AR1039" s="4">
        <f t="shared" si="483"/>
        <v>0</v>
      </c>
      <c r="AS1039" s="5">
        <f t="shared" si="484"/>
        <v>9863.7734332500568</v>
      </c>
      <c r="AT1039" s="5">
        <f t="shared" si="485"/>
        <v>313.24000593789287</v>
      </c>
      <c r="AU1039" s="5">
        <f t="shared" si="486"/>
        <v>276.50508015907826</v>
      </c>
      <c r="AV1039" s="5">
        <f t="shared" si="487"/>
        <v>39.481423867690175</v>
      </c>
      <c r="AW1039" s="5">
        <f t="shared" si="488"/>
        <v>36.635393456928782</v>
      </c>
      <c r="AX1039" s="5">
        <f t="shared" si="489"/>
        <v>123.59635965359868</v>
      </c>
      <c r="AY1039" s="5">
        <f t="shared" si="490"/>
        <v>50.451186850987334</v>
      </c>
    </row>
    <row r="1040" spans="1:51" x14ac:dyDescent="0.25">
      <c r="A1040" s="2">
        <v>43011</v>
      </c>
      <c r="B1040" s="299">
        <v>2017</v>
      </c>
      <c r="C1040" s="1" t="s">
        <v>317</v>
      </c>
      <c r="D1040" s="3">
        <v>0</v>
      </c>
      <c r="E1040" s="3">
        <v>23.962500000000045</v>
      </c>
      <c r="F1040" s="3">
        <v>1.4882857142857133</v>
      </c>
      <c r="G1040" s="3">
        <v>1.1028785714285727</v>
      </c>
      <c r="H1040" s="3">
        <v>0.41476428571428486</v>
      </c>
      <c r="I1040" s="3">
        <v>0.10435714285714308</v>
      </c>
      <c r="J1040" s="3">
        <v>0.33777142857142883</v>
      </c>
      <c r="K1040" s="3">
        <v>9.5969230769230751E-2</v>
      </c>
      <c r="L1040" s="3">
        <f t="shared" si="466"/>
        <v>0.28412477388961882</v>
      </c>
      <c r="M1040" s="4">
        <f t="shared" si="467"/>
        <v>0</v>
      </c>
      <c r="N1040" s="4">
        <f t="shared" si="468"/>
        <v>0</v>
      </c>
      <c r="O1040" s="4">
        <f t="shared" si="469"/>
        <v>0</v>
      </c>
      <c r="P1040" s="4">
        <f t="shared" si="470"/>
        <v>0</v>
      </c>
      <c r="Q1040" s="4">
        <f t="shared" si="471"/>
        <v>0</v>
      </c>
      <c r="R1040" s="4">
        <f t="shared" si="472"/>
        <v>0</v>
      </c>
      <c r="S1040" s="4">
        <f t="shared" si="473"/>
        <v>0</v>
      </c>
      <c r="T1040" s="5">
        <f t="shared" si="463"/>
        <v>15876.258953729894</v>
      </c>
      <c r="U1040" s="5">
        <f t="shared" si="464"/>
        <v>420.76983758772144</v>
      </c>
      <c r="V1040" s="5">
        <f t="shared" si="465"/>
        <v>344.31254841829809</v>
      </c>
      <c r="W1040" s="5">
        <f t="shared" si="459"/>
        <v>73.608184585053849</v>
      </c>
      <c r="X1040" s="5">
        <f t="shared" si="459"/>
        <v>41.902851209225616</v>
      </c>
      <c r="Y1040" s="5">
        <f t="shared" si="459"/>
        <v>132.60814855557598</v>
      </c>
      <c r="Z1040" s="5">
        <f t="shared" si="459"/>
        <v>55.775479731811203</v>
      </c>
      <c r="AA1040" s="4">
        <v>0</v>
      </c>
      <c r="AB1040" s="4">
        <f t="shared" si="474"/>
        <v>0</v>
      </c>
      <c r="AC1040" s="3">
        <f t="shared" si="475"/>
        <v>0</v>
      </c>
      <c r="AD1040" s="4">
        <v>27.199999999999989</v>
      </c>
      <c r="AE1040" s="4">
        <v>1.4845555555555554</v>
      </c>
      <c r="AF1040" s="4">
        <v>1.4233655555555595</v>
      </c>
      <c r="AG1040" s="4">
        <v>6.1189999999999918E-2</v>
      </c>
      <c r="AH1040" s="4">
        <v>0.24899999999999975</v>
      </c>
      <c r="AI1040" s="4">
        <v>0.83462500000000128</v>
      </c>
      <c r="AJ1040" s="4">
        <v>0.16144444444444475</v>
      </c>
      <c r="AK1040" s="3">
        <f t="shared" si="476"/>
        <v>0.19343351139067785</v>
      </c>
      <c r="AL1040" s="4">
        <f t="shared" si="477"/>
        <v>0</v>
      </c>
      <c r="AM1040" s="4">
        <f t="shared" si="478"/>
        <v>0</v>
      </c>
      <c r="AN1040" s="4">
        <f t="shared" si="479"/>
        <v>0</v>
      </c>
      <c r="AO1040" s="4">
        <f t="shared" si="480"/>
        <v>0</v>
      </c>
      <c r="AP1040" s="4">
        <f t="shared" si="481"/>
        <v>0</v>
      </c>
      <c r="AQ1040" s="4">
        <f t="shared" si="482"/>
        <v>0</v>
      </c>
      <c r="AR1040" s="4">
        <f t="shared" si="483"/>
        <v>0</v>
      </c>
      <c r="AS1040" s="5">
        <f t="shared" si="484"/>
        <v>9863.7734332500568</v>
      </c>
      <c r="AT1040" s="5">
        <f t="shared" si="485"/>
        <v>313.24000593789287</v>
      </c>
      <c r="AU1040" s="5">
        <f t="shared" si="486"/>
        <v>276.50508015907826</v>
      </c>
      <c r="AV1040" s="5">
        <f t="shared" si="487"/>
        <v>39.481423867690175</v>
      </c>
      <c r="AW1040" s="5">
        <f t="shared" si="488"/>
        <v>36.635393456928782</v>
      </c>
      <c r="AX1040" s="5">
        <f t="shared" si="489"/>
        <v>123.59635965359868</v>
      </c>
      <c r="AY1040" s="5">
        <f t="shared" si="490"/>
        <v>50.451186850987334</v>
      </c>
    </row>
    <row r="1041" spans="1:51" x14ac:dyDescent="0.25">
      <c r="A1041" s="2">
        <v>43012</v>
      </c>
      <c r="B1041" s="299">
        <v>2017</v>
      </c>
      <c r="C1041" s="1" t="s">
        <v>318</v>
      </c>
      <c r="D1041" s="3">
        <v>0</v>
      </c>
      <c r="E1041" s="3">
        <v>23.962500000000045</v>
      </c>
      <c r="F1041" s="3">
        <v>1.4882857142857133</v>
      </c>
      <c r="G1041" s="3">
        <v>1.1028785714285727</v>
      </c>
      <c r="H1041" s="3">
        <v>0.41476428571428486</v>
      </c>
      <c r="I1041" s="3">
        <v>0.10435714285714308</v>
      </c>
      <c r="J1041" s="3">
        <v>0.33777142857142883</v>
      </c>
      <c r="K1041" s="3">
        <v>9.5969230769230751E-2</v>
      </c>
      <c r="L1041" s="3">
        <f t="shared" si="466"/>
        <v>0.28412477388961882</v>
      </c>
      <c r="M1041" s="4">
        <f t="shared" si="467"/>
        <v>0</v>
      </c>
      <c r="N1041" s="4">
        <f t="shared" si="468"/>
        <v>0</v>
      </c>
      <c r="O1041" s="4">
        <f t="shared" si="469"/>
        <v>0</v>
      </c>
      <c r="P1041" s="4">
        <f t="shared" si="470"/>
        <v>0</v>
      </c>
      <c r="Q1041" s="4">
        <f t="shared" si="471"/>
        <v>0</v>
      </c>
      <c r="R1041" s="4">
        <f t="shared" si="472"/>
        <v>0</v>
      </c>
      <c r="S1041" s="4">
        <f t="shared" si="473"/>
        <v>0</v>
      </c>
      <c r="T1041" s="5">
        <f t="shared" si="463"/>
        <v>15876.258953729894</v>
      </c>
      <c r="U1041" s="5">
        <f t="shared" si="464"/>
        <v>420.76983758772144</v>
      </c>
      <c r="V1041" s="5">
        <f t="shared" si="465"/>
        <v>344.31254841829809</v>
      </c>
      <c r="W1041" s="5">
        <f t="shared" si="459"/>
        <v>73.608184585053849</v>
      </c>
      <c r="X1041" s="5">
        <f t="shared" si="459"/>
        <v>41.902851209225616</v>
      </c>
      <c r="Y1041" s="5">
        <f t="shared" si="459"/>
        <v>132.60814855557598</v>
      </c>
      <c r="Z1041" s="5">
        <f t="shared" si="459"/>
        <v>55.775479731811203</v>
      </c>
      <c r="AA1041" s="4">
        <v>0</v>
      </c>
      <c r="AB1041" s="4">
        <f t="shared" si="474"/>
        <v>0</v>
      </c>
      <c r="AC1041" s="3">
        <f t="shared" si="475"/>
        <v>0</v>
      </c>
      <c r="AD1041" s="4">
        <v>27.199999999999989</v>
      </c>
      <c r="AE1041" s="4">
        <v>1.4845555555555554</v>
      </c>
      <c r="AF1041" s="4">
        <v>1.4233655555555595</v>
      </c>
      <c r="AG1041" s="4">
        <v>6.1189999999999918E-2</v>
      </c>
      <c r="AH1041" s="4">
        <v>0.24899999999999975</v>
      </c>
      <c r="AI1041" s="4">
        <v>0.83462500000000128</v>
      </c>
      <c r="AJ1041" s="4">
        <v>0.16144444444444475</v>
      </c>
      <c r="AK1041" s="3">
        <f t="shared" si="476"/>
        <v>0.19343351139067785</v>
      </c>
      <c r="AL1041" s="4">
        <f t="shared" si="477"/>
        <v>0</v>
      </c>
      <c r="AM1041" s="4">
        <f t="shared" si="478"/>
        <v>0</v>
      </c>
      <c r="AN1041" s="4">
        <f t="shared" si="479"/>
        <v>0</v>
      </c>
      <c r="AO1041" s="4">
        <f t="shared" si="480"/>
        <v>0</v>
      </c>
      <c r="AP1041" s="4">
        <f t="shared" si="481"/>
        <v>0</v>
      </c>
      <c r="AQ1041" s="4">
        <f t="shared" si="482"/>
        <v>0</v>
      </c>
      <c r="AR1041" s="4">
        <f t="shared" si="483"/>
        <v>0</v>
      </c>
      <c r="AS1041" s="5">
        <f t="shared" si="484"/>
        <v>9863.7734332500568</v>
      </c>
      <c r="AT1041" s="5">
        <f t="shared" si="485"/>
        <v>313.24000593789287</v>
      </c>
      <c r="AU1041" s="5">
        <f t="shared" si="486"/>
        <v>276.50508015907826</v>
      </c>
      <c r="AV1041" s="5">
        <f t="shared" si="487"/>
        <v>39.481423867690175</v>
      </c>
      <c r="AW1041" s="5">
        <f t="shared" si="488"/>
        <v>36.635393456928782</v>
      </c>
      <c r="AX1041" s="5">
        <f t="shared" si="489"/>
        <v>123.59635965359868</v>
      </c>
      <c r="AY1041" s="5">
        <f t="shared" si="490"/>
        <v>50.451186850987334</v>
      </c>
    </row>
    <row r="1042" spans="1:51" x14ac:dyDescent="0.25">
      <c r="A1042" s="2">
        <v>43013</v>
      </c>
      <c r="B1042" s="299">
        <v>2017</v>
      </c>
      <c r="C1042" s="1" t="s">
        <v>319</v>
      </c>
      <c r="D1042" s="3">
        <v>0</v>
      </c>
      <c r="E1042" s="3">
        <v>23.962500000000045</v>
      </c>
      <c r="F1042" s="3">
        <v>1.4882857142857133</v>
      </c>
      <c r="G1042" s="3">
        <v>1.1028785714285727</v>
      </c>
      <c r="H1042" s="3">
        <v>0.41476428571428486</v>
      </c>
      <c r="I1042" s="3">
        <v>0.10435714285714308</v>
      </c>
      <c r="J1042" s="3">
        <v>0.33777142857142883</v>
      </c>
      <c r="K1042" s="3">
        <v>9.5969230769230751E-2</v>
      </c>
      <c r="L1042" s="3">
        <f t="shared" si="466"/>
        <v>0.28412477388961882</v>
      </c>
      <c r="M1042" s="4">
        <f t="shared" si="467"/>
        <v>0</v>
      </c>
      <c r="N1042" s="4">
        <f t="shared" si="468"/>
        <v>0</v>
      </c>
      <c r="O1042" s="4">
        <f t="shared" si="469"/>
        <v>0</v>
      </c>
      <c r="P1042" s="4">
        <f t="shared" si="470"/>
        <v>0</v>
      </c>
      <c r="Q1042" s="4">
        <f t="shared" si="471"/>
        <v>0</v>
      </c>
      <c r="R1042" s="4">
        <f t="shared" si="472"/>
        <v>0</v>
      </c>
      <c r="S1042" s="4">
        <f t="shared" si="473"/>
        <v>0</v>
      </c>
      <c r="T1042" s="5">
        <f t="shared" si="463"/>
        <v>15876.258953729894</v>
      </c>
      <c r="U1042" s="5">
        <f t="shared" si="464"/>
        <v>420.76983758772144</v>
      </c>
      <c r="V1042" s="5">
        <f t="shared" si="465"/>
        <v>344.31254841829809</v>
      </c>
      <c r="W1042" s="5">
        <f t="shared" si="459"/>
        <v>73.608184585053849</v>
      </c>
      <c r="X1042" s="5">
        <f t="shared" si="459"/>
        <v>41.902851209225616</v>
      </c>
      <c r="Y1042" s="5">
        <f t="shared" si="459"/>
        <v>132.60814855557598</v>
      </c>
      <c r="Z1042" s="5">
        <f t="shared" si="459"/>
        <v>55.775479731811203</v>
      </c>
      <c r="AA1042" s="4">
        <v>0</v>
      </c>
      <c r="AB1042" s="4">
        <f t="shared" si="474"/>
        <v>0</v>
      </c>
      <c r="AC1042" s="3">
        <f t="shared" si="475"/>
        <v>0</v>
      </c>
      <c r="AD1042" s="4">
        <v>27.199999999999989</v>
      </c>
      <c r="AE1042" s="4">
        <v>1.4845555555555554</v>
      </c>
      <c r="AF1042" s="4">
        <v>1.4233655555555595</v>
      </c>
      <c r="AG1042" s="4">
        <v>6.1189999999999918E-2</v>
      </c>
      <c r="AH1042" s="4">
        <v>0.24899999999999975</v>
      </c>
      <c r="AI1042" s="4">
        <v>0.83462500000000128</v>
      </c>
      <c r="AJ1042" s="4">
        <v>0.16144444444444475</v>
      </c>
      <c r="AK1042" s="3">
        <f t="shared" si="476"/>
        <v>0.19343351139067785</v>
      </c>
      <c r="AL1042" s="4">
        <f t="shared" si="477"/>
        <v>0</v>
      </c>
      <c r="AM1042" s="4">
        <f t="shared" si="478"/>
        <v>0</v>
      </c>
      <c r="AN1042" s="4">
        <f t="shared" si="479"/>
        <v>0</v>
      </c>
      <c r="AO1042" s="4">
        <f t="shared" si="480"/>
        <v>0</v>
      </c>
      <c r="AP1042" s="4">
        <f t="shared" si="481"/>
        <v>0</v>
      </c>
      <c r="AQ1042" s="4">
        <f t="shared" si="482"/>
        <v>0</v>
      </c>
      <c r="AR1042" s="4">
        <f t="shared" si="483"/>
        <v>0</v>
      </c>
      <c r="AS1042" s="5">
        <f t="shared" si="484"/>
        <v>9863.7734332500568</v>
      </c>
      <c r="AT1042" s="5">
        <f t="shared" si="485"/>
        <v>313.24000593789287</v>
      </c>
      <c r="AU1042" s="5">
        <f t="shared" si="486"/>
        <v>276.50508015907826</v>
      </c>
      <c r="AV1042" s="5">
        <f t="shared" si="487"/>
        <v>39.481423867690175</v>
      </c>
      <c r="AW1042" s="5">
        <f t="shared" si="488"/>
        <v>36.635393456928782</v>
      </c>
      <c r="AX1042" s="5">
        <f t="shared" si="489"/>
        <v>123.59635965359868</v>
      </c>
      <c r="AY1042" s="5">
        <f t="shared" si="490"/>
        <v>50.451186850987334</v>
      </c>
    </row>
    <row r="1043" spans="1:51" x14ac:dyDescent="0.25">
      <c r="A1043" s="2">
        <v>43014</v>
      </c>
      <c r="B1043" s="299">
        <v>2017</v>
      </c>
      <c r="C1043" s="1" t="s">
        <v>320</v>
      </c>
      <c r="D1043" s="3">
        <v>0</v>
      </c>
      <c r="E1043" s="3">
        <v>23.962500000000045</v>
      </c>
      <c r="F1043" s="3">
        <v>1.4882857142857133</v>
      </c>
      <c r="G1043" s="3">
        <v>1.1028785714285727</v>
      </c>
      <c r="H1043" s="3">
        <v>0.41476428571428486</v>
      </c>
      <c r="I1043" s="3">
        <v>0.10435714285714308</v>
      </c>
      <c r="J1043" s="3">
        <v>0.33777142857142883</v>
      </c>
      <c r="K1043" s="3">
        <v>9.5969230769230751E-2</v>
      </c>
      <c r="L1043" s="3">
        <f t="shared" si="466"/>
        <v>0.28412477388961882</v>
      </c>
      <c r="M1043" s="4">
        <f t="shared" si="467"/>
        <v>0</v>
      </c>
      <c r="N1043" s="4">
        <f t="shared" si="468"/>
        <v>0</v>
      </c>
      <c r="O1043" s="4">
        <f t="shared" si="469"/>
        <v>0</v>
      </c>
      <c r="P1043" s="4">
        <f t="shared" si="470"/>
        <v>0</v>
      </c>
      <c r="Q1043" s="4">
        <f t="shared" si="471"/>
        <v>0</v>
      </c>
      <c r="R1043" s="4">
        <f t="shared" si="472"/>
        <v>0</v>
      </c>
      <c r="S1043" s="4">
        <f t="shared" si="473"/>
        <v>0</v>
      </c>
      <c r="T1043" s="5">
        <f t="shared" si="463"/>
        <v>15876.258953729894</v>
      </c>
      <c r="U1043" s="5">
        <f t="shared" si="464"/>
        <v>420.76983758772144</v>
      </c>
      <c r="V1043" s="5">
        <f t="shared" si="465"/>
        <v>344.31254841829809</v>
      </c>
      <c r="W1043" s="5">
        <f>W1042+P1043</f>
        <v>73.608184585053849</v>
      </c>
      <c r="X1043" s="5">
        <f>X1042+Q1043</f>
        <v>41.902851209225616</v>
      </c>
      <c r="Y1043" s="5">
        <f>Y1042+R1043</f>
        <v>132.60814855557598</v>
      </c>
      <c r="Z1043" s="5">
        <f>Z1042+S1043</f>
        <v>55.775479731811203</v>
      </c>
      <c r="AA1043" s="4">
        <v>0</v>
      </c>
      <c r="AB1043" s="4">
        <f t="shared" si="474"/>
        <v>0</v>
      </c>
      <c r="AC1043" s="3">
        <f t="shared" si="475"/>
        <v>0</v>
      </c>
      <c r="AD1043" s="4">
        <v>27.199999999999989</v>
      </c>
      <c r="AE1043" s="4">
        <v>1.4845555555555554</v>
      </c>
      <c r="AF1043" s="4">
        <v>1.4233655555555595</v>
      </c>
      <c r="AG1043" s="4">
        <v>6.1189999999999918E-2</v>
      </c>
      <c r="AH1043" s="4">
        <v>0.24899999999999975</v>
      </c>
      <c r="AI1043" s="4">
        <v>0.83462500000000128</v>
      </c>
      <c r="AJ1043" s="4">
        <v>0.16144444444444475</v>
      </c>
      <c r="AK1043" s="3">
        <f t="shared" si="476"/>
        <v>0.19343351139067785</v>
      </c>
      <c r="AL1043" s="4">
        <f t="shared" si="477"/>
        <v>0</v>
      </c>
      <c r="AM1043" s="4">
        <f t="shared" si="478"/>
        <v>0</v>
      </c>
      <c r="AN1043" s="4">
        <f t="shared" si="479"/>
        <v>0</v>
      </c>
      <c r="AO1043" s="4">
        <f t="shared" si="480"/>
        <v>0</v>
      </c>
      <c r="AP1043" s="4">
        <f t="shared" si="481"/>
        <v>0</v>
      </c>
      <c r="AQ1043" s="4">
        <f t="shared" si="482"/>
        <v>0</v>
      </c>
      <c r="AR1043" s="4">
        <f t="shared" si="483"/>
        <v>0</v>
      </c>
      <c r="AS1043" s="5">
        <f t="shared" si="484"/>
        <v>9863.7734332500568</v>
      </c>
      <c r="AT1043" s="5">
        <f t="shared" si="485"/>
        <v>313.24000593789287</v>
      </c>
      <c r="AU1043" s="5">
        <f t="shared" si="486"/>
        <v>276.50508015907826</v>
      </c>
      <c r="AV1043" s="5">
        <f t="shared" si="487"/>
        <v>39.481423867690175</v>
      </c>
      <c r="AW1043" s="5">
        <f t="shared" si="488"/>
        <v>36.635393456928782</v>
      </c>
      <c r="AX1043" s="5">
        <f t="shared" si="489"/>
        <v>123.59635965359868</v>
      </c>
      <c r="AY1043" s="5">
        <f t="shared" si="490"/>
        <v>50.451186850987334</v>
      </c>
    </row>
    <row r="1044" spans="1:51" x14ac:dyDescent="0.25">
      <c r="A1044" s="2">
        <v>43015</v>
      </c>
      <c r="B1044" s="299">
        <v>2017</v>
      </c>
      <c r="C1044" s="1" t="s">
        <v>321</v>
      </c>
      <c r="D1044" s="3">
        <v>0</v>
      </c>
      <c r="E1044" s="3">
        <v>23.962500000000045</v>
      </c>
      <c r="F1044" s="3">
        <v>1.4882857142857133</v>
      </c>
      <c r="G1044" s="3">
        <v>1.1028785714285727</v>
      </c>
      <c r="H1044" s="3">
        <v>0.41476428571428486</v>
      </c>
      <c r="I1044" s="3">
        <v>0.10435714285714308</v>
      </c>
      <c r="J1044" s="3">
        <v>0.33777142857142883</v>
      </c>
      <c r="K1044" s="3">
        <v>9.5969230769230751E-2</v>
      </c>
      <c r="L1044" s="3">
        <f t="shared" si="466"/>
        <v>0.28412477388961882</v>
      </c>
      <c r="M1044" s="4">
        <f t="shared" si="467"/>
        <v>0</v>
      </c>
      <c r="N1044" s="4">
        <f t="shared" si="468"/>
        <v>0</v>
      </c>
      <c r="O1044" s="4">
        <f t="shared" si="469"/>
        <v>0</v>
      </c>
      <c r="P1044" s="4">
        <f t="shared" si="470"/>
        <v>0</v>
      </c>
      <c r="Q1044" s="4">
        <f t="shared" si="471"/>
        <v>0</v>
      </c>
      <c r="R1044" s="4">
        <f t="shared" si="472"/>
        <v>0</v>
      </c>
      <c r="S1044" s="4">
        <f t="shared" si="473"/>
        <v>0</v>
      </c>
      <c r="T1044" s="5">
        <f t="shared" ref="T1044:Z1054" si="491">T1043+M1044</f>
        <v>15876.258953729894</v>
      </c>
      <c r="U1044" s="5">
        <f t="shared" si="491"/>
        <v>420.76983758772144</v>
      </c>
      <c r="V1044" s="5">
        <f t="shared" si="491"/>
        <v>344.31254841829809</v>
      </c>
      <c r="W1044" s="5">
        <f t="shared" si="491"/>
        <v>73.608184585053849</v>
      </c>
      <c r="X1044" s="5">
        <f t="shared" si="491"/>
        <v>41.902851209225616</v>
      </c>
      <c r="Y1044" s="5">
        <f t="shared" si="491"/>
        <v>132.60814855557598</v>
      </c>
      <c r="Z1044" s="5">
        <f t="shared" si="491"/>
        <v>55.775479731811203</v>
      </c>
      <c r="AA1044" s="4">
        <v>0</v>
      </c>
      <c r="AB1044" s="4">
        <f t="shared" si="474"/>
        <v>0</v>
      </c>
      <c r="AC1044" s="3">
        <f t="shared" si="475"/>
        <v>0</v>
      </c>
      <c r="AD1044" s="4">
        <v>27.199999999999989</v>
      </c>
      <c r="AE1044" s="4">
        <v>1.4845555555555554</v>
      </c>
      <c r="AF1044" s="4">
        <v>1.4233655555555595</v>
      </c>
      <c r="AG1044" s="4">
        <v>6.1189999999999918E-2</v>
      </c>
      <c r="AH1044" s="4">
        <v>0.24899999999999975</v>
      </c>
      <c r="AI1044" s="4">
        <v>0.83462500000000128</v>
      </c>
      <c r="AJ1044" s="4">
        <v>0.16144444444444475</v>
      </c>
      <c r="AK1044" s="3">
        <f t="shared" si="476"/>
        <v>0.19343351139067785</v>
      </c>
      <c r="AL1044" s="4">
        <f t="shared" si="477"/>
        <v>0</v>
      </c>
      <c r="AM1044" s="4">
        <f t="shared" si="478"/>
        <v>0</v>
      </c>
      <c r="AN1044" s="4">
        <f t="shared" si="479"/>
        <v>0</v>
      </c>
      <c r="AO1044" s="4">
        <f t="shared" si="480"/>
        <v>0</v>
      </c>
      <c r="AP1044" s="4">
        <f t="shared" si="481"/>
        <v>0</v>
      </c>
      <c r="AQ1044" s="4">
        <f t="shared" si="482"/>
        <v>0</v>
      </c>
      <c r="AR1044" s="4">
        <f t="shared" si="483"/>
        <v>0</v>
      </c>
      <c r="AS1044" s="5">
        <f t="shared" si="484"/>
        <v>9863.7734332500568</v>
      </c>
      <c r="AT1044" s="5">
        <f t="shared" si="485"/>
        <v>313.24000593789287</v>
      </c>
      <c r="AU1044" s="5">
        <f t="shared" si="486"/>
        <v>276.50508015907826</v>
      </c>
      <c r="AV1044" s="5">
        <f t="shared" si="487"/>
        <v>39.481423867690175</v>
      </c>
      <c r="AW1044" s="5">
        <f t="shared" si="488"/>
        <v>36.635393456928782</v>
      </c>
      <c r="AX1044" s="5">
        <f t="shared" si="489"/>
        <v>123.59635965359868</v>
      </c>
      <c r="AY1044" s="5">
        <f t="shared" si="490"/>
        <v>50.451186850987334</v>
      </c>
    </row>
    <row r="1045" spans="1:51" x14ac:dyDescent="0.25">
      <c r="A1045" s="2">
        <v>43016</v>
      </c>
      <c r="B1045" s="299">
        <v>2017</v>
      </c>
      <c r="C1045" s="1" t="s">
        <v>322</v>
      </c>
      <c r="D1045" s="3">
        <v>3.1377293961494987E-3</v>
      </c>
      <c r="E1045" s="3">
        <v>24.626953125000025</v>
      </c>
      <c r="F1045" s="3">
        <v>1.9436607142857116</v>
      </c>
      <c r="G1045" s="3">
        <v>1.6316238839285722</v>
      </c>
      <c r="H1045" s="3">
        <v>0.3349720982142852</v>
      </c>
      <c r="I1045" s="3">
        <v>9.2466517857143118E-2</v>
      </c>
      <c r="J1045" s="3">
        <v>0.44763392857142925</v>
      </c>
      <c r="K1045" s="3">
        <v>0.20841346153846133</v>
      </c>
      <c r="L1045" s="3">
        <f t="shared" si="466"/>
        <v>0.46558906337504002</v>
      </c>
      <c r="M1045" s="4">
        <f t="shared" si="467"/>
        <v>0.18905353277388345</v>
      </c>
      <c r="N1045" s="4">
        <f t="shared" si="468"/>
        <v>1.4920884556218246E-2</v>
      </c>
      <c r="O1045" s="4">
        <f t="shared" si="469"/>
        <v>1.2525473932940739E-2</v>
      </c>
      <c r="P1045" s="4">
        <f t="shared" si="470"/>
        <v>2.5714776093760405E-3</v>
      </c>
      <c r="Q1045" s="4">
        <f t="shared" si="471"/>
        <v>7.098369731514348E-4</v>
      </c>
      <c r="R1045" s="4">
        <f t="shared" si="472"/>
        <v>3.4363477753962231E-3</v>
      </c>
      <c r="S1045" s="4">
        <f t="shared" si="473"/>
        <v>1.5999259421776303E-3</v>
      </c>
      <c r="T1045" s="5">
        <f t="shared" si="491"/>
        <v>15876.448007262668</v>
      </c>
      <c r="U1045" s="5">
        <f t="shared" si="491"/>
        <v>420.78475847227764</v>
      </c>
      <c r="V1045" s="5">
        <f t="shared" si="491"/>
        <v>344.32507389223105</v>
      </c>
      <c r="W1045" s="5">
        <f t="shared" si="491"/>
        <v>73.610756062663228</v>
      </c>
      <c r="X1045" s="5">
        <f t="shared" si="491"/>
        <v>41.903561046198767</v>
      </c>
      <c r="Y1045" s="5">
        <f t="shared" si="491"/>
        <v>132.61158490335137</v>
      </c>
      <c r="Z1045" s="5">
        <f t="shared" si="491"/>
        <v>55.777079657753383</v>
      </c>
      <c r="AA1045" s="4">
        <v>0</v>
      </c>
      <c r="AB1045" s="4">
        <f t="shared" si="474"/>
        <v>0</v>
      </c>
      <c r="AC1045" s="3">
        <f t="shared" si="475"/>
        <v>0</v>
      </c>
      <c r="AD1045" s="4">
        <v>26.281250000000025</v>
      </c>
      <c r="AE1045" s="4">
        <v>1.8793434027777776</v>
      </c>
      <c r="AF1045" s="4">
        <v>1.8207543402777813</v>
      </c>
      <c r="AG1045" s="4">
        <v>5.8589062499999879E-2</v>
      </c>
      <c r="AH1045" s="4">
        <v>0.20546875000000017</v>
      </c>
      <c r="AI1045" s="4">
        <v>0.83580078125000146</v>
      </c>
      <c r="AJ1045" s="4">
        <v>0.25081597222222241</v>
      </c>
      <c r="AK1045" s="3">
        <f t="shared" si="476"/>
        <v>0.30009061710508178</v>
      </c>
      <c r="AL1045" s="4">
        <f t="shared" si="477"/>
        <v>0</v>
      </c>
      <c r="AM1045" s="4">
        <f t="shared" si="478"/>
        <v>0</v>
      </c>
      <c r="AN1045" s="4">
        <f t="shared" si="479"/>
        <v>0</v>
      </c>
      <c r="AO1045" s="4">
        <f t="shared" si="480"/>
        <v>0</v>
      </c>
      <c r="AP1045" s="4">
        <f t="shared" si="481"/>
        <v>0</v>
      </c>
      <c r="AQ1045" s="4">
        <f t="shared" si="482"/>
        <v>0</v>
      </c>
      <c r="AR1045" s="4">
        <f t="shared" si="483"/>
        <v>0</v>
      </c>
      <c r="AS1045" s="5">
        <f t="shared" si="484"/>
        <v>9863.7734332500568</v>
      </c>
      <c r="AT1045" s="5">
        <f t="shared" si="485"/>
        <v>313.24000593789287</v>
      </c>
      <c r="AU1045" s="5">
        <f t="shared" si="486"/>
        <v>276.50508015907826</v>
      </c>
      <c r="AV1045" s="5">
        <f t="shared" si="487"/>
        <v>39.481423867690175</v>
      </c>
      <c r="AW1045" s="5">
        <f t="shared" si="488"/>
        <v>36.635393456928782</v>
      </c>
      <c r="AX1045" s="5">
        <f t="shared" si="489"/>
        <v>123.59635965359868</v>
      </c>
      <c r="AY1045" s="5">
        <f t="shared" si="490"/>
        <v>50.451186850987334</v>
      </c>
    </row>
    <row r="1046" spans="1:51" x14ac:dyDescent="0.25">
      <c r="A1046" s="2">
        <v>43017</v>
      </c>
      <c r="B1046" s="299">
        <v>2017</v>
      </c>
      <c r="C1046" s="1" t="s">
        <v>323</v>
      </c>
      <c r="D1046" s="3">
        <v>0.13593289122825325</v>
      </c>
      <c r="E1046" s="3">
        <v>27</v>
      </c>
      <c r="F1046" s="3">
        <v>3.5699999999999945</v>
      </c>
      <c r="G1046" s="3">
        <v>3.5199999999999991</v>
      </c>
      <c r="H1046" s="3">
        <v>4.9999999999999906E-2</v>
      </c>
      <c r="I1046" s="3">
        <v>4.9999999999999906E-2</v>
      </c>
      <c r="J1046" s="3">
        <v>0.84000000000000197</v>
      </c>
      <c r="K1046" s="3">
        <v>0.60999999999999954</v>
      </c>
      <c r="L1046" s="3">
        <f t="shared" si="466"/>
        <v>0.72619047619047394</v>
      </c>
      <c r="M1046" s="4">
        <f t="shared" si="467"/>
        <v>8.9793922920827551</v>
      </c>
      <c r="N1046" s="4">
        <f t="shared" si="468"/>
        <v>1.1872752030642735</v>
      </c>
      <c r="O1046" s="4">
        <f t="shared" si="469"/>
        <v>1.1706466988196773</v>
      </c>
      <c r="P1046" s="4">
        <f t="shared" si="470"/>
        <v>1.662850424459766E-2</v>
      </c>
      <c r="Q1046" s="4">
        <f t="shared" si="471"/>
        <v>1.662850424459766E-2</v>
      </c>
      <c r="R1046" s="4">
        <f t="shared" si="472"/>
        <v>0.27935887130924192</v>
      </c>
      <c r="S1046" s="4">
        <f t="shared" si="473"/>
        <v>0.20286775178409169</v>
      </c>
      <c r="T1046" s="5">
        <f t="shared" si="491"/>
        <v>15885.427399554752</v>
      </c>
      <c r="U1046" s="5">
        <f t="shared" si="491"/>
        <v>421.97203367534189</v>
      </c>
      <c r="V1046" s="5">
        <f t="shared" si="491"/>
        <v>345.49572059105071</v>
      </c>
      <c r="W1046" s="5">
        <f t="shared" si="491"/>
        <v>73.627384566907821</v>
      </c>
      <c r="X1046" s="5">
        <f t="shared" si="491"/>
        <v>41.920189550443368</v>
      </c>
      <c r="Y1046" s="5">
        <f t="shared" si="491"/>
        <v>132.89094377466063</v>
      </c>
      <c r="Z1046" s="5">
        <f t="shared" si="491"/>
        <v>55.979947409537473</v>
      </c>
      <c r="AA1046" s="4">
        <v>0.18155236666666663</v>
      </c>
      <c r="AB1046" s="4">
        <f t="shared" si="474"/>
        <v>0.18155236666666663</v>
      </c>
      <c r="AC1046" s="3">
        <f t="shared" si="475"/>
        <v>444.18157702010888</v>
      </c>
      <c r="AD1046" s="4">
        <v>22.999999999999996</v>
      </c>
      <c r="AE1046" s="4">
        <v>3.289300000000003</v>
      </c>
      <c r="AF1046" s="4">
        <v>3.2400000000000042</v>
      </c>
      <c r="AG1046" s="4">
        <v>4.9299999999999983E-2</v>
      </c>
      <c r="AH1046" s="4">
        <v>4.9999999999999906E-2</v>
      </c>
      <c r="AI1046" s="4">
        <v>0.84000000000000197</v>
      </c>
      <c r="AJ1046" s="4">
        <v>0.57000000000000017</v>
      </c>
      <c r="AK1046" s="3">
        <f t="shared" si="476"/>
        <v>0.67857142857142716</v>
      </c>
      <c r="AL1046" s="4">
        <f t="shared" si="477"/>
        <v>10.216176271462501</v>
      </c>
      <c r="AM1046" s="4">
        <f t="shared" si="478"/>
        <v>1.4610464612922451</v>
      </c>
      <c r="AN1046" s="4">
        <f t="shared" si="479"/>
        <v>1.4391483095451545</v>
      </c>
      <c r="AO1046" s="4">
        <f t="shared" si="480"/>
        <v>2.1898151747091359E-2</v>
      </c>
      <c r="AP1046" s="4">
        <f t="shared" si="481"/>
        <v>2.2209078851005398E-2</v>
      </c>
      <c r="AQ1046" s="4">
        <f t="shared" si="482"/>
        <v>0.37311252469689232</v>
      </c>
      <c r="AR1046" s="4">
        <f t="shared" si="483"/>
        <v>0.25318349890146208</v>
      </c>
      <c r="AS1046" s="5">
        <f t="shared" si="484"/>
        <v>9873.989609521519</v>
      </c>
      <c r="AT1046" s="5">
        <f t="shared" si="485"/>
        <v>314.70105239918513</v>
      </c>
      <c r="AU1046" s="5">
        <f t="shared" si="486"/>
        <v>277.94422846862341</v>
      </c>
      <c r="AV1046" s="5">
        <f t="shared" si="487"/>
        <v>39.503322019437263</v>
      </c>
      <c r="AW1046" s="5">
        <f t="shared" si="488"/>
        <v>36.657602535779787</v>
      </c>
      <c r="AX1046" s="5">
        <f t="shared" si="489"/>
        <v>123.96947217829558</v>
      </c>
      <c r="AY1046" s="5">
        <f t="shared" si="490"/>
        <v>50.704370349888798</v>
      </c>
    </row>
    <row r="1047" spans="1:51" x14ac:dyDescent="0.25">
      <c r="A1047" s="2">
        <v>43018</v>
      </c>
      <c r="B1047" s="299">
        <v>2017</v>
      </c>
      <c r="C1047" s="1" t="s">
        <v>324</v>
      </c>
      <c r="D1047" s="3">
        <v>1.1000007741945622E-2</v>
      </c>
      <c r="E1047" s="3">
        <v>26.33554687500002</v>
      </c>
      <c r="F1047" s="3">
        <v>3.114624999999998</v>
      </c>
      <c r="G1047" s="3">
        <v>2.991254687500001</v>
      </c>
      <c r="H1047" s="3">
        <v>0.12979218749999999</v>
      </c>
      <c r="I1047" s="3">
        <v>6.1890625000000025E-2</v>
      </c>
      <c r="J1047" s="3">
        <v>0.73013750000000133</v>
      </c>
      <c r="K1047" s="3">
        <v>0.49755576923076822</v>
      </c>
      <c r="L1047" s="3">
        <f t="shared" si="466"/>
        <v>0.68145488929245146</v>
      </c>
      <c r="M1047" s="4">
        <f t="shared" si="467"/>
        <v>0.70875144783201116</v>
      </c>
      <c r="N1047" s="4">
        <f t="shared" si="468"/>
        <v>8.3821877277943352E-2</v>
      </c>
      <c r="O1047" s="4">
        <f t="shared" si="469"/>
        <v>8.0501692281638407E-2</v>
      </c>
      <c r="P1047" s="4">
        <f t="shared" si="470"/>
        <v>3.4930127422276584E-3</v>
      </c>
      <c r="Q1047" s="4">
        <f t="shared" si="471"/>
        <v>1.6656221450111069E-3</v>
      </c>
      <c r="R1047" s="4">
        <f t="shared" si="472"/>
        <v>1.9649715751021236E-2</v>
      </c>
      <c r="S1047" s="4">
        <f t="shared" si="473"/>
        <v>1.3390394871740317E-2</v>
      </c>
      <c r="T1047" s="5">
        <f t="shared" si="491"/>
        <v>15886.136151002584</v>
      </c>
      <c r="U1047" s="5">
        <f t="shared" si="491"/>
        <v>422.05585555261985</v>
      </c>
      <c r="V1047" s="5">
        <f t="shared" si="491"/>
        <v>345.57622228333236</v>
      </c>
      <c r="W1047" s="5">
        <f t="shared" si="491"/>
        <v>73.630877579650047</v>
      </c>
      <c r="X1047" s="5">
        <f t="shared" si="491"/>
        <v>41.92185517258838</v>
      </c>
      <c r="Y1047" s="5">
        <f t="shared" si="491"/>
        <v>132.91059349041166</v>
      </c>
      <c r="Z1047" s="5">
        <f t="shared" si="491"/>
        <v>55.993337804409215</v>
      </c>
      <c r="AA1047" s="4">
        <v>4.8913899999999989E-2</v>
      </c>
      <c r="AB1047" s="4">
        <f t="shared" si="474"/>
        <v>4.8913899999999989E-2</v>
      </c>
      <c r="AC1047" s="3">
        <f t="shared" si="475"/>
        <v>119.67155063362198</v>
      </c>
      <c r="AD1047" s="4">
        <v>23.918749999999985</v>
      </c>
      <c r="AE1047" s="4">
        <v>2.8945121527777782</v>
      </c>
      <c r="AF1047" s="4">
        <v>2.8426112152777816</v>
      </c>
      <c r="AG1047" s="4">
        <v>5.1900937499999994E-2</v>
      </c>
      <c r="AH1047" s="4">
        <v>9.3531249999999913E-2</v>
      </c>
      <c r="AI1047" s="4">
        <v>0.83882421875000179</v>
      </c>
      <c r="AJ1047" s="4">
        <v>0.48062847222222177</v>
      </c>
      <c r="AK1047" s="3">
        <f t="shared" si="476"/>
        <v>0.57297877371548023</v>
      </c>
      <c r="AL1047" s="4">
        <f t="shared" si="477"/>
        <v>2.8623939017179438</v>
      </c>
      <c r="AM1047" s="4">
        <f t="shared" si="478"/>
        <v>0.34639075765078003</v>
      </c>
      <c r="AN1047" s="4">
        <f t="shared" si="479"/>
        <v>0.34017969198081671</v>
      </c>
      <c r="AO1047" s="4">
        <f t="shared" si="480"/>
        <v>6.2110656699636982E-3</v>
      </c>
      <c r="AP1047" s="4">
        <f t="shared" si="481"/>
        <v>1.1193029720200944E-2</v>
      </c>
      <c r="AQ1047" s="4">
        <f t="shared" si="482"/>
        <v>0.10038339496684923</v>
      </c>
      <c r="AR1047" s="4">
        <f t="shared" si="483"/>
        <v>5.7517554549501977E-2</v>
      </c>
      <c r="AS1047" s="5">
        <f t="shared" si="484"/>
        <v>9876.852003423237</v>
      </c>
      <c r="AT1047" s="5">
        <f t="shared" si="485"/>
        <v>315.04744315683593</v>
      </c>
      <c r="AU1047" s="5">
        <f t="shared" si="486"/>
        <v>278.28440816060424</v>
      </c>
      <c r="AV1047" s="5">
        <f t="shared" si="487"/>
        <v>39.509533085107229</v>
      </c>
      <c r="AW1047" s="5">
        <f t="shared" si="488"/>
        <v>36.668795565499991</v>
      </c>
      <c r="AX1047" s="5">
        <f t="shared" si="489"/>
        <v>124.06985557326243</v>
      </c>
      <c r="AY1047" s="5">
        <f t="shared" si="490"/>
        <v>50.761887904438296</v>
      </c>
    </row>
    <row r="1048" spans="1:51" x14ac:dyDescent="0.25">
      <c r="A1048" s="2">
        <v>43019</v>
      </c>
      <c r="B1048" s="299">
        <v>2017</v>
      </c>
      <c r="C1048" s="1" t="s">
        <v>325</v>
      </c>
      <c r="D1048" s="3">
        <v>8.4197959408495462E-2</v>
      </c>
      <c r="E1048" s="3">
        <v>65.001371527777906</v>
      </c>
      <c r="F1048" s="3">
        <v>1.6395319754464259</v>
      </c>
      <c r="G1048" s="3">
        <v>1.3393193824404743</v>
      </c>
      <c r="H1048" s="3">
        <v>0.30327062872023847</v>
      </c>
      <c r="I1048" s="3">
        <v>0.19910751488095244</v>
      </c>
      <c r="J1048" s="3">
        <v>0.46166091269841347</v>
      </c>
      <c r="K1048" s="3">
        <v>0.10965825320512827</v>
      </c>
      <c r="L1048" s="3">
        <f t="shared" si="466"/>
        <v>0.23752986269548898</v>
      </c>
      <c r="M1048" s="4">
        <f t="shared" si="467"/>
        <v>13.390065875357152</v>
      </c>
      <c r="N1048" s="4">
        <f t="shared" si="468"/>
        <v>0.33773812213486032</v>
      </c>
      <c r="O1048" s="4">
        <f t="shared" si="469"/>
        <v>0.27589532862944</v>
      </c>
      <c r="P1048" s="4">
        <f t="shared" si="470"/>
        <v>6.2472738669669632E-2</v>
      </c>
      <c r="Q1048" s="4">
        <f t="shared" si="471"/>
        <v>4.1015484410129456E-2</v>
      </c>
      <c r="R1048" s="4">
        <f t="shared" si="472"/>
        <v>9.5100609230492419E-2</v>
      </c>
      <c r="S1048" s="4">
        <f t="shared" si="473"/>
        <v>2.2589234652776215E-2</v>
      </c>
      <c r="T1048" s="5">
        <f t="shared" si="491"/>
        <v>15899.526216877941</v>
      </c>
      <c r="U1048" s="5">
        <f t="shared" si="491"/>
        <v>422.3935936747547</v>
      </c>
      <c r="V1048" s="5">
        <f t="shared" si="491"/>
        <v>345.85211761196177</v>
      </c>
      <c r="W1048" s="5">
        <f t="shared" si="491"/>
        <v>73.693350318319716</v>
      </c>
      <c r="X1048" s="5">
        <f t="shared" si="491"/>
        <v>41.962870656998511</v>
      </c>
      <c r="Y1048" s="5">
        <f t="shared" si="491"/>
        <v>133.00569409964214</v>
      </c>
      <c r="Z1048" s="5">
        <f t="shared" si="491"/>
        <v>56.015927039061992</v>
      </c>
      <c r="AA1048" s="4">
        <v>0.10320119999999999</v>
      </c>
      <c r="AB1048" s="4">
        <f t="shared" si="474"/>
        <v>0.10320119999999999</v>
      </c>
      <c r="AC1048" s="3">
        <f t="shared" si="475"/>
        <v>252.48953020001576</v>
      </c>
      <c r="AD1048" s="4">
        <v>29.608333333333373</v>
      </c>
      <c r="AE1048" s="4">
        <v>1.3238076678240731</v>
      </c>
      <c r="AF1048" s="4">
        <v>1.2485041261574088</v>
      </c>
      <c r="AG1048" s="4">
        <v>7.4905104166666542E-2</v>
      </c>
      <c r="AH1048" s="4">
        <v>0.18194739583333339</v>
      </c>
      <c r="AI1048" s="4">
        <v>0.63448098958333499</v>
      </c>
      <c r="AJ1048" s="4">
        <v>0.20244415509259298</v>
      </c>
      <c r="AK1048" s="3">
        <f t="shared" si="476"/>
        <v>0.31907048188400172</v>
      </c>
      <c r="AL1048" s="4">
        <f t="shared" si="477"/>
        <v>7.4757941733388096</v>
      </c>
      <c r="AM1048" s="4">
        <f t="shared" si="478"/>
        <v>0.33424757612407868</v>
      </c>
      <c r="AN1048" s="4">
        <f t="shared" si="479"/>
        <v>0.3152342202662653</v>
      </c>
      <c r="AO1048" s="4">
        <f t="shared" si="480"/>
        <v>1.891275456062488E-2</v>
      </c>
      <c r="AP1048" s="4">
        <f t="shared" si="481"/>
        <v>4.5939812495074644E-2</v>
      </c>
      <c r="AQ1048" s="4">
        <f t="shared" si="482"/>
        <v>0.16019980698073735</v>
      </c>
      <c r="AR1048" s="4">
        <f t="shared" si="483"/>
        <v>5.1115029611067925E-2</v>
      </c>
      <c r="AS1048" s="5">
        <f t="shared" si="484"/>
        <v>9884.3277975965757</v>
      </c>
      <c r="AT1048" s="5">
        <f t="shared" si="485"/>
        <v>315.38169073296001</v>
      </c>
      <c r="AU1048" s="5">
        <f t="shared" si="486"/>
        <v>278.59964238087053</v>
      </c>
      <c r="AV1048" s="5">
        <f t="shared" si="487"/>
        <v>39.528445839667853</v>
      </c>
      <c r="AW1048" s="5">
        <f t="shared" si="488"/>
        <v>36.714735377995069</v>
      </c>
      <c r="AX1048" s="5">
        <f t="shared" si="489"/>
        <v>124.23005538024317</v>
      </c>
      <c r="AY1048" s="5">
        <f t="shared" si="490"/>
        <v>50.813002934049365</v>
      </c>
    </row>
    <row r="1049" spans="1:51" x14ac:dyDescent="0.25">
      <c r="A1049" s="2">
        <v>43020</v>
      </c>
      <c r="B1049" s="299">
        <v>2017</v>
      </c>
      <c r="C1049" s="1" t="s">
        <v>326</v>
      </c>
      <c r="D1049" s="3">
        <v>2.7313361503609711E-3</v>
      </c>
      <c r="E1049" s="3">
        <v>26.348480902777826</v>
      </c>
      <c r="F1049" s="3">
        <v>1.4970791015624989</v>
      </c>
      <c r="G1049" s="3">
        <v>1.1166251302083345</v>
      </c>
      <c r="H1049" s="3">
        <v>0.40828209635416585</v>
      </c>
      <c r="I1049" s="3">
        <v>0.10986588541666692</v>
      </c>
      <c r="J1049" s="3">
        <v>0.34497430555555586</v>
      </c>
      <c r="K1049" s="3">
        <v>9.6765104166666657E-2</v>
      </c>
      <c r="L1049" s="3">
        <f t="shared" si="466"/>
        <v>0.28049945346171085</v>
      </c>
      <c r="M1049" s="4">
        <f t="shared" si="467"/>
        <v>0.17607162048244931</v>
      </c>
      <c r="N1049" s="4">
        <f t="shared" si="468"/>
        <v>1.000411159850695E-2</v>
      </c>
      <c r="O1049" s="4">
        <f t="shared" si="469"/>
        <v>7.4617583029798103E-3</v>
      </c>
      <c r="P1049" s="4">
        <f t="shared" si="470"/>
        <v>2.7283125195832719E-3</v>
      </c>
      <c r="Q1049" s="4">
        <f t="shared" si="471"/>
        <v>7.3417000974095037E-4</v>
      </c>
      <c r="R1049" s="4">
        <f t="shared" si="472"/>
        <v>2.3052632608345446E-3</v>
      </c>
      <c r="S1049" s="4">
        <f t="shared" si="473"/>
        <v>6.4662508474945112E-4</v>
      </c>
      <c r="T1049" s="5">
        <f t="shared" si="491"/>
        <v>15899.702288498424</v>
      </c>
      <c r="U1049" s="5">
        <f t="shared" si="491"/>
        <v>422.4035977863532</v>
      </c>
      <c r="V1049" s="5">
        <f t="shared" si="491"/>
        <v>345.85957937026473</v>
      </c>
      <c r="W1049" s="5">
        <f t="shared" si="491"/>
        <v>73.696078630839295</v>
      </c>
      <c r="X1049" s="5">
        <f t="shared" si="491"/>
        <v>41.963604827008254</v>
      </c>
      <c r="Y1049" s="5">
        <f t="shared" si="491"/>
        <v>133.00799936290298</v>
      </c>
      <c r="Z1049" s="5">
        <f t="shared" si="491"/>
        <v>56.01657366414674</v>
      </c>
      <c r="AA1049" s="4">
        <v>1.6594350000000004E-2</v>
      </c>
      <c r="AB1049" s="4">
        <f t="shared" si="474"/>
        <v>1.6594350000000004E-2</v>
      </c>
      <c r="AC1049" s="3">
        <f t="shared" si="475"/>
        <v>40.599330584088484</v>
      </c>
      <c r="AD1049" s="4">
        <v>27.964999999999975</v>
      </c>
      <c r="AE1049" s="4">
        <v>1.4334944618055554</v>
      </c>
      <c r="AF1049" s="4">
        <v>1.367821336805559</v>
      </c>
      <c r="AG1049" s="4">
        <v>6.5546562499999905E-2</v>
      </c>
      <c r="AH1049" s="4">
        <v>0.22770093749999984</v>
      </c>
      <c r="AI1049" s="4">
        <v>0.77104984375000118</v>
      </c>
      <c r="AJ1049" s="4">
        <v>0.17446788194444482</v>
      </c>
      <c r="AK1049" s="3">
        <f t="shared" si="476"/>
        <v>0.22627315647445076</v>
      </c>
      <c r="AL1049" s="4">
        <f t="shared" si="477"/>
        <v>1.1353602797840336</v>
      </c>
      <c r="AM1049" s="4">
        <f t="shared" si="478"/>
        <v>5.819891554530375E-2</v>
      </c>
      <c r="AN1049" s="4">
        <f t="shared" si="479"/>
        <v>5.5532630632938729E-2</v>
      </c>
      <c r="AO1049" s="4">
        <f t="shared" si="480"/>
        <v>2.6611465595881138E-3</v>
      </c>
      <c r="AP1049" s="4">
        <f t="shared" si="481"/>
        <v>9.2445056358693642E-3</v>
      </c>
      <c r="AQ1049" s="4">
        <f t="shared" si="482"/>
        <v>3.1304107503216071E-2</v>
      </c>
      <c r="AR1049" s="4">
        <f t="shared" si="483"/>
        <v>7.0832792153682376E-3</v>
      </c>
      <c r="AS1049" s="5">
        <f t="shared" si="484"/>
        <v>9885.4631578763601</v>
      </c>
      <c r="AT1049" s="5">
        <f t="shared" si="485"/>
        <v>315.4398896485053</v>
      </c>
      <c r="AU1049" s="5">
        <f t="shared" si="486"/>
        <v>278.65517501150345</v>
      </c>
      <c r="AV1049" s="5">
        <f t="shared" si="487"/>
        <v>39.531106986227442</v>
      </c>
      <c r="AW1049" s="5">
        <f t="shared" si="488"/>
        <v>36.723979883630939</v>
      </c>
      <c r="AX1049" s="5">
        <f t="shared" si="489"/>
        <v>124.26135948774639</v>
      </c>
      <c r="AY1049" s="5">
        <f t="shared" si="490"/>
        <v>50.82008621326473</v>
      </c>
    </row>
    <row r="1050" spans="1:51" x14ac:dyDescent="0.25">
      <c r="A1050" s="2">
        <v>43021</v>
      </c>
      <c r="B1050" s="299">
        <v>2017</v>
      </c>
      <c r="C1050" s="1" t="s">
        <v>327</v>
      </c>
      <c r="D1050" s="3">
        <v>0</v>
      </c>
      <c r="E1050" s="3">
        <v>23.962500000000045</v>
      </c>
      <c r="F1050" s="3">
        <v>1.4882857142857133</v>
      </c>
      <c r="G1050" s="3">
        <v>1.1028785714285727</v>
      </c>
      <c r="H1050" s="3">
        <v>0.41476428571428486</v>
      </c>
      <c r="I1050" s="3">
        <v>0.10435714285714308</v>
      </c>
      <c r="J1050" s="3">
        <v>0.33777142857142883</v>
      </c>
      <c r="K1050" s="3">
        <v>9.5969230769230751E-2</v>
      </c>
      <c r="L1050" s="3">
        <f t="shared" si="466"/>
        <v>0.28412477388961882</v>
      </c>
      <c r="M1050" s="4">
        <f t="shared" si="467"/>
        <v>0</v>
      </c>
      <c r="N1050" s="4">
        <f t="shared" si="468"/>
        <v>0</v>
      </c>
      <c r="O1050" s="4">
        <f t="shared" si="469"/>
        <v>0</v>
      </c>
      <c r="P1050" s="4">
        <f t="shared" si="470"/>
        <v>0</v>
      </c>
      <c r="Q1050" s="4">
        <f t="shared" si="471"/>
        <v>0</v>
      </c>
      <c r="R1050" s="4">
        <f t="shared" si="472"/>
        <v>0</v>
      </c>
      <c r="S1050" s="4">
        <f t="shared" si="473"/>
        <v>0</v>
      </c>
      <c r="T1050" s="5">
        <f t="shared" si="491"/>
        <v>15899.702288498424</v>
      </c>
      <c r="U1050" s="5">
        <f t="shared" si="491"/>
        <v>422.4035977863532</v>
      </c>
      <c r="V1050" s="5">
        <f t="shared" si="491"/>
        <v>345.85957937026473</v>
      </c>
      <c r="W1050" s="5">
        <f t="shared" si="491"/>
        <v>73.696078630839295</v>
      </c>
      <c r="X1050" s="5">
        <f t="shared" si="491"/>
        <v>41.963604827008254</v>
      </c>
      <c r="Y1050" s="5">
        <f t="shared" si="491"/>
        <v>133.00799936290298</v>
      </c>
      <c r="Z1050" s="5">
        <f t="shared" si="491"/>
        <v>56.01657366414674</v>
      </c>
      <c r="AA1050" s="4">
        <v>0</v>
      </c>
      <c r="AB1050" s="4">
        <f t="shared" si="474"/>
        <v>0</v>
      </c>
      <c r="AC1050" s="3">
        <f t="shared" si="475"/>
        <v>0</v>
      </c>
      <c r="AD1050" s="4">
        <v>27.199999999999989</v>
      </c>
      <c r="AE1050" s="4">
        <v>1.4845555555555554</v>
      </c>
      <c r="AF1050" s="4">
        <v>1.4233655555555595</v>
      </c>
      <c r="AG1050" s="4">
        <v>6.1189999999999918E-2</v>
      </c>
      <c r="AH1050" s="4">
        <v>0.24899999999999975</v>
      </c>
      <c r="AI1050" s="4">
        <v>0.83462500000000128</v>
      </c>
      <c r="AJ1050" s="4">
        <v>0.16144444444444475</v>
      </c>
      <c r="AK1050" s="3">
        <f t="shared" si="476"/>
        <v>0.19343351139067785</v>
      </c>
      <c r="AL1050" s="4">
        <f t="shared" si="477"/>
        <v>0</v>
      </c>
      <c r="AM1050" s="4">
        <f t="shared" si="478"/>
        <v>0</v>
      </c>
      <c r="AN1050" s="4">
        <f t="shared" si="479"/>
        <v>0</v>
      </c>
      <c r="AO1050" s="4">
        <f t="shared" si="480"/>
        <v>0</v>
      </c>
      <c r="AP1050" s="4">
        <f t="shared" si="481"/>
        <v>0</v>
      </c>
      <c r="AQ1050" s="4">
        <f t="shared" si="482"/>
        <v>0</v>
      </c>
      <c r="AR1050" s="4">
        <f t="shared" si="483"/>
        <v>0</v>
      </c>
      <c r="AS1050" s="5">
        <f t="shared" si="484"/>
        <v>9885.4631578763601</v>
      </c>
      <c r="AT1050" s="5">
        <f t="shared" si="485"/>
        <v>315.4398896485053</v>
      </c>
      <c r="AU1050" s="5">
        <f t="shared" si="486"/>
        <v>278.65517501150345</v>
      </c>
      <c r="AV1050" s="5">
        <f t="shared" si="487"/>
        <v>39.531106986227442</v>
      </c>
      <c r="AW1050" s="5">
        <f t="shared" si="488"/>
        <v>36.723979883630939</v>
      </c>
      <c r="AX1050" s="5">
        <f t="shared" si="489"/>
        <v>124.26135948774639</v>
      </c>
      <c r="AY1050" s="5">
        <f t="shared" si="490"/>
        <v>50.82008621326473</v>
      </c>
    </row>
    <row r="1051" spans="1:51" x14ac:dyDescent="0.25">
      <c r="A1051" s="2">
        <v>43022</v>
      </c>
      <c r="B1051" s="299">
        <v>2017</v>
      </c>
      <c r="C1051" s="1" t="s">
        <v>328</v>
      </c>
      <c r="D1051" s="3">
        <v>0</v>
      </c>
      <c r="E1051" s="3">
        <v>23.962500000000045</v>
      </c>
      <c r="F1051" s="3">
        <v>1.4882857142857133</v>
      </c>
      <c r="G1051" s="3">
        <v>1.1028785714285727</v>
      </c>
      <c r="H1051" s="3">
        <v>0.41476428571428486</v>
      </c>
      <c r="I1051" s="3">
        <v>0.10435714285714308</v>
      </c>
      <c r="J1051" s="3">
        <v>0.33777142857142883</v>
      </c>
      <c r="K1051" s="3">
        <v>9.5969230769230751E-2</v>
      </c>
      <c r="L1051" s="3">
        <f t="shared" si="466"/>
        <v>0.28412477388961882</v>
      </c>
      <c r="M1051" s="4">
        <f t="shared" si="467"/>
        <v>0</v>
      </c>
      <c r="N1051" s="4">
        <f t="shared" si="468"/>
        <v>0</v>
      </c>
      <c r="O1051" s="4">
        <f t="shared" si="469"/>
        <v>0</v>
      </c>
      <c r="P1051" s="4">
        <f t="shared" si="470"/>
        <v>0</v>
      </c>
      <c r="Q1051" s="4">
        <f t="shared" si="471"/>
        <v>0</v>
      </c>
      <c r="R1051" s="4">
        <f t="shared" si="472"/>
        <v>0</v>
      </c>
      <c r="S1051" s="4">
        <f t="shared" si="473"/>
        <v>0</v>
      </c>
      <c r="T1051" s="5">
        <f t="shared" si="491"/>
        <v>15899.702288498424</v>
      </c>
      <c r="U1051" s="5">
        <f t="shared" si="491"/>
        <v>422.4035977863532</v>
      </c>
      <c r="V1051" s="5">
        <f t="shared" si="491"/>
        <v>345.85957937026473</v>
      </c>
      <c r="W1051" s="5">
        <f t="shared" si="491"/>
        <v>73.696078630839295</v>
      </c>
      <c r="X1051" s="5">
        <f t="shared" si="491"/>
        <v>41.963604827008254</v>
      </c>
      <c r="Y1051" s="5">
        <f t="shared" si="491"/>
        <v>133.00799936290298</v>
      </c>
      <c r="Z1051" s="5">
        <f t="shared" si="491"/>
        <v>56.01657366414674</v>
      </c>
      <c r="AA1051" s="4">
        <v>0</v>
      </c>
      <c r="AB1051" s="4">
        <f t="shared" si="474"/>
        <v>0</v>
      </c>
      <c r="AC1051" s="3">
        <f t="shared" si="475"/>
        <v>0</v>
      </c>
      <c r="AD1051" s="4">
        <v>27.199999999999989</v>
      </c>
      <c r="AE1051" s="4">
        <v>1.4845555555555554</v>
      </c>
      <c r="AF1051" s="4">
        <v>1.4233655555555595</v>
      </c>
      <c r="AG1051" s="4">
        <v>6.1189999999999918E-2</v>
      </c>
      <c r="AH1051" s="4">
        <v>0.24899999999999975</v>
      </c>
      <c r="AI1051" s="4">
        <v>0.83462500000000128</v>
      </c>
      <c r="AJ1051" s="4">
        <v>0.16144444444444475</v>
      </c>
      <c r="AK1051" s="3">
        <f t="shared" si="476"/>
        <v>0.19343351139067785</v>
      </c>
      <c r="AL1051" s="4">
        <f t="shared" si="477"/>
        <v>0</v>
      </c>
      <c r="AM1051" s="4">
        <f t="shared" si="478"/>
        <v>0</v>
      </c>
      <c r="AN1051" s="4">
        <f t="shared" si="479"/>
        <v>0</v>
      </c>
      <c r="AO1051" s="4">
        <f t="shared" si="480"/>
        <v>0</v>
      </c>
      <c r="AP1051" s="4">
        <f t="shared" si="481"/>
        <v>0</v>
      </c>
      <c r="AQ1051" s="4">
        <f t="shared" si="482"/>
        <v>0</v>
      </c>
      <c r="AR1051" s="4">
        <f t="shared" si="483"/>
        <v>0</v>
      </c>
      <c r="AS1051" s="5">
        <f t="shared" si="484"/>
        <v>9885.4631578763601</v>
      </c>
      <c r="AT1051" s="5">
        <f t="shared" si="485"/>
        <v>315.4398896485053</v>
      </c>
      <c r="AU1051" s="5">
        <f t="shared" si="486"/>
        <v>278.65517501150345</v>
      </c>
      <c r="AV1051" s="5">
        <f t="shared" si="487"/>
        <v>39.531106986227442</v>
      </c>
      <c r="AW1051" s="5">
        <f t="shared" si="488"/>
        <v>36.723979883630939</v>
      </c>
      <c r="AX1051" s="5">
        <f t="shared" si="489"/>
        <v>124.26135948774639</v>
      </c>
      <c r="AY1051" s="5">
        <f t="shared" si="490"/>
        <v>50.82008621326473</v>
      </c>
    </row>
    <row r="1052" spans="1:51" x14ac:dyDescent="0.25">
      <c r="A1052" s="2">
        <v>43023</v>
      </c>
      <c r="B1052" s="299">
        <v>2017</v>
      </c>
      <c r="C1052" s="1" t="s">
        <v>329</v>
      </c>
      <c r="D1052" s="3">
        <v>0</v>
      </c>
      <c r="E1052" s="3">
        <v>23.962500000000045</v>
      </c>
      <c r="F1052" s="3">
        <v>1.4882857142857133</v>
      </c>
      <c r="G1052" s="3">
        <v>1.1028785714285727</v>
      </c>
      <c r="H1052" s="3">
        <v>0.41476428571428486</v>
      </c>
      <c r="I1052" s="3">
        <v>0.10435714285714308</v>
      </c>
      <c r="J1052" s="3">
        <v>0.33777142857142883</v>
      </c>
      <c r="K1052" s="3">
        <v>9.5969230769230751E-2</v>
      </c>
      <c r="L1052" s="3">
        <f t="shared" si="466"/>
        <v>0.28412477388961882</v>
      </c>
      <c r="M1052" s="4">
        <f t="shared" si="467"/>
        <v>0</v>
      </c>
      <c r="N1052" s="4">
        <f t="shared" si="468"/>
        <v>0</v>
      </c>
      <c r="O1052" s="4">
        <f t="shared" si="469"/>
        <v>0</v>
      </c>
      <c r="P1052" s="4">
        <f t="shared" si="470"/>
        <v>0</v>
      </c>
      <c r="Q1052" s="4">
        <f t="shared" si="471"/>
        <v>0</v>
      </c>
      <c r="R1052" s="4">
        <f t="shared" si="472"/>
        <v>0</v>
      </c>
      <c r="S1052" s="4">
        <f t="shared" si="473"/>
        <v>0</v>
      </c>
      <c r="T1052" s="5">
        <f t="shared" si="491"/>
        <v>15899.702288498424</v>
      </c>
      <c r="U1052" s="5">
        <f t="shared" si="491"/>
        <v>422.4035977863532</v>
      </c>
      <c r="V1052" s="5">
        <f t="shared" si="491"/>
        <v>345.85957937026473</v>
      </c>
      <c r="W1052" s="5">
        <f t="shared" si="491"/>
        <v>73.696078630839295</v>
      </c>
      <c r="X1052" s="5">
        <f t="shared" si="491"/>
        <v>41.963604827008254</v>
      </c>
      <c r="Y1052" s="5">
        <f t="shared" si="491"/>
        <v>133.00799936290298</v>
      </c>
      <c r="Z1052" s="5">
        <f t="shared" si="491"/>
        <v>56.01657366414674</v>
      </c>
      <c r="AA1052" s="4">
        <v>0</v>
      </c>
      <c r="AB1052" s="4">
        <f t="shared" si="474"/>
        <v>0</v>
      </c>
      <c r="AC1052" s="3">
        <f t="shared" si="475"/>
        <v>0</v>
      </c>
      <c r="AD1052" s="4">
        <v>27.199999999999989</v>
      </c>
      <c r="AE1052" s="4">
        <v>1.4845555555555554</v>
      </c>
      <c r="AF1052" s="4">
        <v>1.4233655555555595</v>
      </c>
      <c r="AG1052" s="4">
        <v>6.1189999999999918E-2</v>
      </c>
      <c r="AH1052" s="4">
        <v>0.24899999999999975</v>
      </c>
      <c r="AI1052" s="4">
        <v>0.83462500000000128</v>
      </c>
      <c r="AJ1052" s="4">
        <v>0.16144444444444475</v>
      </c>
      <c r="AK1052" s="3">
        <f t="shared" si="476"/>
        <v>0.19343351139067785</v>
      </c>
      <c r="AL1052" s="4">
        <f t="shared" si="477"/>
        <v>0</v>
      </c>
      <c r="AM1052" s="4">
        <f t="shared" si="478"/>
        <v>0</v>
      </c>
      <c r="AN1052" s="4">
        <f t="shared" si="479"/>
        <v>0</v>
      </c>
      <c r="AO1052" s="4">
        <f t="shared" si="480"/>
        <v>0</v>
      </c>
      <c r="AP1052" s="4">
        <f t="shared" si="481"/>
        <v>0</v>
      </c>
      <c r="AQ1052" s="4">
        <f t="shared" si="482"/>
        <v>0</v>
      </c>
      <c r="AR1052" s="4">
        <f t="shared" si="483"/>
        <v>0</v>
      </c>
      <c r="AS1052" s="5">
        <f t="shared" si="484"/>
        <v>9885.4631578763601</v>
      </c>
      <c r="AT1052" s="5">
        <f t="shared" si="485"/>
        <v>315.4398896485053</v>
      </c>
      <c r="AU1052" s="5">
        <f t="shared" si="486"/>
        <v>278.65517501150345</v>
      </c>
      <c r="AV1052" s="5">
        <f t="shared" si="487"/>
        <v>39.531106986227442</v>
      </c>
      <c r="AW1052" s="5">
        <f t="shared" si="488"/>
        <v>36.723979883630939</v>
      </c>
      <c r="AX1052" s="5">
        <f t="shared" si="489"/>
        <v>124.26135948774639</v>
      </c>
      <c r="AY1052" s="5">
        <f t="shared" si="490"/>
        <v>50.82008621326473</v>
      </c>
    </row>
    <row r="1053" spans="1:51" x14ac:dyDescent="0.25">
      <c r="A1053" s="2">
        <v>43024</v>
      </c>
      <c r="B1053" s="299">
        <v>2017</v>
      </c>
      <c r="C1053" s="1" t="s">
        <v>330</v>
      </c>
      <c r="D1053" s="3">
        <v>0</v>
      </c>
      <c r="E1053" s="3">
        <v>23.962500000000045</v>
      </c>
      <c r="F1053" s="3">
        <v>1.4882857142857133</v>
      </c>
      <c r="G1053" s="3">
        <v>1.1028785714285727</v>
      </c>
      <c r="H1053" s="3">
        <v>0.41476428571428486</v>
      </c>
      <c r="I1053" s="3">
        <v>0.10435714285714308</v>
      </c>
      <c r="J1053" s="3">
        <v>0.33777142857142883</v>
      </c>
      <c r="K1053" s="3">
        <v>9.5969230769230751E-2</v>
      </c>
      <c r="L1053" s="3">
        <f t="shared" si="466"/>
        <v>0.28412477388961882</v>
      </c>
      <c r="M1053" s="4">
        <f t="shared" si="467"/>
        <v>0</v>
      </c>
      <c r="N1053" s="4">
        <f t="shared" si="468"/>
        <v>0</v>
      </c>
      <c r="O1053" s="4">
        <f t="shared" si="469"/>
        <v>0</v>
      </c>
      <c r="P1053" s="4">
        <f t="shared" si="470"/>
        <v>0</v>
      </c>
      <c r="Q1053" s="4">
        <f t="shared" si="471"/>
        <v>0</v>
      </c>
      <c r="R1053" s="4">
        <f t="shared" si="472"/>
        <v>0</v>
      </c>
      <c r="S1053" s="4">
        <f t="shared" si="473"/>
        <v>0</v>
      </c>
      <c r="T1053" s="5">
        <f t="shared" si="491"/>
        <v>15899.702288498424</v>
      </c>
      <c r="U1053" s="5">
        <f t="shared" si="491"/>
        <v>422.4035977863532</v>
      </c>
      <c r="V1053" s="5">
        <f t="shared" si="491"/>
        <v>345.85957937026473</v>
      </c>
      <c r="W1053" s="5">
        <f t="shared" si="491"/>
        <v>73.696078630839295</v>
      </c>
      <c r="X1053" s="5">
        <f t="shared" si="491"/>
        <v>41.963604827008254</v>
      </c>
      <c r="Y1053" s="5">
        <f t="shared" si="491"/>
        <v>133.00799936290298</v>
      </c>
      <c r="Z1053" s="5">
        <f t="shared" si="491"/>
        <v>56.01657366414674</v>
      </c>
      <c r="AA1053" s="4">
        <v>0</v>
      </c>
      <c r="AB1053" s="4">
        <f t="shared" si="474"/>
        <v>0</v>
      </c>
      <c r="AC1053" s="3">
        <f t="shared" si="475"/>
        <v>0</v>
      </c>
      <c r="AD1053" s="4">
        <v>27.199999999999989</v>
      </c>
      <c r="AE1053" s="4">
        <v>1.4845555555555554</v>
      </c>
      <c r="AF1053" s="4">
        <v>1.4233655555555595</v>
      </c>
      <c r="AG1053" s="4">
        <v>6.1189999999999918E-2</v>
      </c>
      <c r="AH1053" s="4">
        <v>0.24899999999999975</v>
      </c>
      <c r="AI1053" s="4">
        <v>0.83462500000000128</v>
      </c>
      <c r="AJ1053" s="4">
        <v>0.16144444444444475</v>
      </c>
      <c r="AK1053" s="3">
        <f t="shared" si="476"/>
        <v>0.19343351139067785</v>
      </c>
      <c r="AL1053" s="4">
        <f t="shared" si="477"/>
        <v>0</v>
      </c>
      <c r="AM1053" s="4">
        <f t="shared" si="478"/>
        <v>0</v>
      </c>
      <c r="AN1053" s="4">
        <f t="shared" si="479"/>
        <v>0</v>
      </c>
      <c r="AO1053" s="4">
        <f t="shared" si="480"/>
        <v>0</v>
      </c>
      <c r="AP1053" s="4">
        <f t="shared" si="481"/>
        <v>0</v>
      </c>
      <c r="AQ1053" s="4">
        <f t="shared" si="482"/>
        <v>0</v>
      </c>
      <c r="AR1053" s="4">
        <f t="shared" si="483"/>
        <v>0</v>
      </c>
      <c r="AS1053" s="5">
        <f t="shared" si="484"/>
        <v>9885.4631578763601</v>
      </c>
      <c r="AT1053" s="5">
        <f t="shared" si="485"/>
        <v>315.4398896485053</v>
      </c>
      <c r="AU1053" s="5">
        <f t="shared" si="486"/>
        <v>278.65517501150345</v>
      </c>
      <c r="AV1053" s="5">
        <f t="shared" si="487"/>
        <v>39.531106986227442</v>
      </c>
      <c r="AW1053" s="5">
        <f t="shared" si="488"/>
        <v>36.723979883630939</v>
      </c>
      <c r="AX1053" s="5">
        <f t="shared" si="489"/>
        <v>124.26135948774639</v>
      </c>
      <c r="AY1053" s="5">
        <f t="shared" si="490"/>
        <v>50.82008621326473</v>
      </c>
    </row>
    <row r="1054" spans="1:51" x14ac:dyDescent="0.25">
      <c r="A1054" s="2">
        <v>43025</v>
      </c>
      <c r="B1054" s="299">
        <v>2017</v>
      </c>
      <c r="C1054" s="1" t="s">
        <v>331</v>
      </c>
      <c r="D1054" s="3">
        <v>0</v>
      </c>
      <c r="E1054" s="3">
        <v>23.962500000000045</v>
      </c>
      <c r="F1054" s="3">
        <v>1.4882857142857133</v>
      </c>
      <c r="G1054" s="3">
        <v>1.1028785714285727</v>
      </c>
      <c r="H1054" s="3">
        <v>0.41476428571428486</v>
      </c>
      <c r="I1054" s="3">
        <v>0.10435714285714308</v>
      </c>
      <c r="J1054" s="3">
        <v>0.33777142857142883</v>
      </c>
      <c r="K1054" s="3">
        <v>9.5969230769230751E-2</v>
      </c>
      <c r="L1054" s="3">
        <f t="shared" si="466"/>
        <v>0.28412477388961882</v>
      </c>
      <c r="M1054" s="4">
        <f t="shared" si="467"/>
        <v>0</v>
      </c>
      <c r="N1054" s="4">
        <f t="shared" si="468"/>
        <v>0</v>
      </c>
      <c r="O1054" s="4">
        <f t="shared" si="469"/>
        <v>0</v>
      </c>
      <c r="P1054" s="4">
        <f t="shared" si="470"/>
        <v>0</v>
      </c>
      <c r="Q1054" s="4">
        <f t="shared" si="471"/>
        <v>0</v>
      </c>
      <c r="R1054" s="4">
        <f t="shared" si="472"/>
        <v>0</v>
      </c>
      <c r="S1054" s="4">
        <f t="shared" si="473"/>
        <v>0</v>
      </c>
      <c r="T1054" s="5">
        <f t="shared" si="491"/>
        <v>15899.702288498424</v>
      </c>
      <c r="U1054" s="5">
        <f t="shared" si="491"/>
        <v>422.4035977863532</v>
      </c>
      <c r="V1054" s="5">
        <f t="shared" si="491"/>
        <v>345.85957937026473</v>
      </c>
      <c r="W1054" s="5">
        <f t="shared" si="491"/>
        <v>73.696078630839295</v>
      </c>
      <c r="X1054" s="5">
        <f t="shared" si="491"/>
        <v>41.963604827008254</v>
      </c>
      <c r="Y1054" s="5">
        <f t="shared" si="491"/>
        <v>133.00799936290298</v>
      </c>
      <c r="Z1054" s="5">
        <f t="shared" si="491"/>
        <v>56.01657366414674</v>
      </c>
      <c r="AA1054" s="4">
        <v>0</v>
      </c>
      <c r="AB1054" s="4">
        <f t="shared" si="474"/>
        <v>0</v>
      </c>
      <c r="AC1054" s="3">
        <f t="shared" si="475"/>
        <v>0</v>
      </c>
      <c r="AD1054" s="4">
        <v>27.199999999999989</v>
      </c>
      <c r="AE1054" s="4">
        <v>1.4845555555555554</v>
      </c>
      <c r="AF1054" s="4">
        <v>1.4233655555555595</v>
      </c>
      <c r="AG1054" s="4">
        <v>6.1189999999999918E-2</v>
      </c>
      <c r="AH1054" s="4">
        <v>0.24899999999999975</v>
      </c>
      <c r="AI1054" s="4">
        <v>0.83462500000000128</v>
      </c>
      <c r="AJ1054" s="4">
        <v>0.16144444444444475</v>
      </c>
      <c r="AK1054" s="3">
        <f t="shared" si="476"/>
        <v>0.19343351139067785</v>
      </c>
      <c r="AL1054" s="4">
        <f t="shared" si="477"/>
        <v>0</v>
      </c>
      <c r="AM1054" s="4">
        <f t="shared" si="478"/>
        <v>0</v>
      </c>
      <c r="AN1054" s="4">
        <f t="shared" si="479"/>
        <v>0</v>
      </c>
      <c r="AO1054" s="4">
        <f t="shared" si="480"/>
        <v>0</v>
      </c>
      <c r="AP1054" s="4">
        <f t="shared" si="481"/>
        <v>0</v>
      </c>
      <c r="AQ1054" s="4">
        <f t="shared" si="482"/>
        <v>0</v>
      </c>
      <c r="AR1054" s="4">
        <f t="shared" si="483"/>
        <v>0</v>
      </c>
      <c r="AS1054" s="5">
        <f t="shared" si="484"/>
        <v>9885.4631578763601</v>
      </c>
      <c r="AT1054" s="5">
        <f t="shared" si="485"/>
        <v>315.4398896485053</v>
      </c>
      <c r="AU1054" s="5">
        <f t="shared" si="486"/>
        <v>278.65517501150345</v>
      </c>
      <c r="AV1054" s="5">
        <f t="shared" si="487"/>
        <v>39.531106986227442</v>
      </c>
      <c r="AW1054" s="5">
        <f t="shared" si="488"/>
        <v>36.723979883630939</v>
      </c>
      <c r="AX1054" s="5">
        <f t="shared" si="489"/>
        <v>124.26135948774639</v>
      </c>
      <c r="AY1054" s="5">
        <f t="shared" si="490"/>
        <v>50.82008621326473</v>
      </c>
    </row>
    <row r="1055" spans="1:51" x14ac:dyDescent="0.25">
      <c r="A1055" s="1"/>
      <c r="B1055" s="1"/>
      <c r="C1055" s="1"/>
      <c r="D1055" s="1"/>
      <c r="E1055" s="1"/>
      <c r="F1055" s="1"/>
      <c r="G1055" s="1"/>
      <c r="H1055" s="1"/>
      <c r="I1055" s="1"/>
      <c r="J1055" s="1"/>
      <c r="K1055" s="1"/>
      <c r="L1055" s="3">
        <f>AVERAGE(L3:L1054)</f>
        <v>0.29678760637419249</v>
      </c>
      <c r="AC1055" s="3">
        <f>SUM(AC3:AC1054)</f>
        <v>201197.60727858488</v>
      </c>
      <c r="AJ1055" s="4">
        <f>SUM(AJ3:AJ1054)</f>
        <v>214.43676466973707</v>
      </c>
      <c r="AK1055" s="3">
        <f>AVERAGE(AK3:AK1054)</f>
        <v>0.27755815701549136</v>
      </c>
    </row>
    <row r="1056" spans="1:51" x14ac:dyDescent="0.25">
      <c r="L1056" s="3">
        <f>MEDIAN(L3:L1054)</f>
        <v>0.28412477388961882</v>
      </c>
      <c r="AC1056" s="3"/>
      <c r="AK1056" s="3">
        <f>MEDIAN(AK3:AK1054)</f>
        <v>0.21103282048575378</v>
      </c>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00ED-64A2-4DDE-880F-48D847934532}">
  <dimension ref="A2:Q274"/>
  <sheetViews>
    <sheetView topLeftCell="J1" workbookViewId="0">
      <pane ySplit="3" topLeftCell="A4" activePane="bottomLeft" state="frozen"/>
      <selection activeCell="G1" sqref="G1"/>
      <selection pane="bottomLeft" activeCell="V37" sqref="V37"/>
    </sheetView>
  </sheetViews>
  <sheetFormatPr defaultRowHeight="15" x14ac:dyDescent="0.25"/>
  <cols>
    <col min="1" max="1" width="10.42578125" customWidth="1"/>
  </cols>
  <sheetData>
    <row r="2" spans="1:16" x14ac:dyDescent="0.25">
      <c r="A2" t="s">
        <v>445</v>
      </c>
      <c r="B2" t="s">
        <v>445</v>
      </c>
      <c r="C2" t="s">
        <v>446</v>
      </c>
      <c r="D2" t="s">
        <v>446</v>
      </c>
      <c r="E2" t="s">
        <v>447</v>
      </c>
      <c r="F2" t="s">
        <v>447</v>
      </c>
      <c r="G2" t="s">
        <v>454</v>
      </c>
      <c r="H2" t="s">
        <v>454</v>
      </c>
      <c r="I2" t="s">
        <v>448</v>
      </c>
      <c r="J2" t="s">
        <v>448</v>
      </c>
      <c r="K2" t="s">
        <v>449</v>
      </c>
      <c r="L2" t="s">
        <v>449</v>
      </c>
      <c r="M2" t="s">
        <v>450</v>
      </c>
      <c r="N2" t="s">
        <v>450</v>
      </c>
      <c r="O2" s="292"/>
    </row>
    <row r="3" spans="1:16" x14ac:dyDescent="0.25">
      <c r="A3" t="s">
        <v>455</v>
      </c>
      <c r="B3" t="s">
        <v>456</v>
      </c>
      <c r="C3" t="s">
        <v>455</v>
      </c>
      <c r="D3" t="s">
        <v>456</v>
      </c>
      <c r="E3" t="s">
        <v>455</v>
      </c>
      <c r="F3" t="s">
        <v>456</v>
      </c>
      <c r="G3" t="s">
        <v>455</v>
      </c>
      <c r="H3" t="s">
        <v>456</v>
      </c>
      <c r="I3" t="s">
        <v>455</v>
      </c>
      <c r="J3" t="s">
        <v>456</v>
      </c>
      <c r="K3" t="s">
        <v>455</v>
      </c>
      <c r="L3" t="s">
        <v>456</v>
      </c>
      <c r="M3" t="s">
        <v>455</v>
      </c>
      <c r="N3" t="s">
        <v>456</v>
      </c>
    </row>
    <row r="4" spans="1:16" x14ac:dyDescent="0.25">
      <c r="A4" s="12">
        <v>27.649342105263173</v>
      </c>
      <c r="B4" s="19">
        <v>114</v>
      </c>
      <c r="C4" s="12">
        <v>1.7862105263157895</v>
      </c>
      <c r="D4" s="19">
        <v>2.6100000000000065</v>
      </c>
      <c r="E4" s="12">
        <v>1.568428947368423</v>
      </c>
      <c r="F4" s="19">
        <v>1.0199999999999996</v>
      </c>
      <c r="G4" s="12">
        <v>4.9999999999999906E-2</v>
      </c>
      <c r="H4" s="19">
        <v>4.9999999999999906E-2</v>
      </c>
      <c r="I4" s="12">
        <v>4.9999999999999906E-2</v>
      </c>
      <c r="J4" s="19">
        <v>4.9999999999999906E-2</v>
      </c>
      <c r="K4" s="12">
        <v>0.24699999999999991</v>
      </c>
      <c r="L4" s="19">
        <v>1.0100000000000013</v>
      </c>
      <c r="M4" s="12">
        <v>0.32525182186234797</v>
      </c>
      <c r="N4" s="19">
        <v>0.21000000000000049</v>
      </c>
      <c r="O4" s="14"/>
      <c r="P4" s="14"/>
    </row>
    <row r="5" spans="1:16" x14ac:dyDescent="0.25">
      <c r="A5" s="12">
        <v>29.800000000000029</v>
      </c>
      <c r="B5" s="19">
        <v>14.315789473684191</v>
      </c>
      <c r="C5" s="12">
        <v>1.9600000000000006</v>
      </c>
      <c r="D5" s="19">
        <v>1.1608362573099382</v>
      </c>
      <c r="E5" s="12">
        <v>1.8400000000000027</v>
      </c>
      <c r="F5" s="19">
        <v>1.2800000000000009</v>
      </c>
      <c r="G5" s="12">
        <v>0.2285973684210531</v>
      </c>
      <c r="H5" s="19">
        <v>4.9999999999999913E-2</v>
      </c>
      <c r="I5" s="12">
        <v>4.9999999999999913E-2</v>
      </c>
      <c r="J5" s="19">
        <v>4.9999999999999913E-2</v>
      </c>
      <c r="K5" s="12">
        <v>0.4919999999999996</v>
      </c>
      <c r="L5" s="19">
        <v>0.71675657894736966</v>
      </c>
      <c r="M5" s="12">
        <v>0.45900000000000069</v>
      </c>
      <c r="N5" s="19">
        <v>0.109</v>
      </c>
      <c r="O5" s="14"/>
      <c r="P5" s="14"/>
    </row>
    <row r="6" spans="1:16" x14ac:dyDescent="0.25">
      <c r="A6" s="12">
        <v>26.15156250000005</v>
      </c>
      <c r="B6" s="19">
        <v>6.7999999999999963</v>
      </c>
      <c r="C6" s="12">
        <v>1.6651785714285714</v>
      </c>
      <c r="D6" s="19">
        <v>0.97199999999999875</v>
      </c>
      <c r="E6" s="12">
        <v>1.3792991071428602</v>
      </c>
      <c r="F6" s="19">
        <v>1.5300000000000009</v>
      </c>
      <c r="G6" s="12">
        <v>0.11999999999999983</v>
      </c>
      <c r="H6" s="19">
        <v>5.412263157894727E-2</v>
      </c>
      <c r="I6" s="12">
        <v>9.9999999999999825E-2</v>
      </c>
      <c r="J6" s="19">
        <v>2.9000000000000017</v>
      </c>
      <c r="K6" s="12">
        <v>0.62402105263157781</v>
      </c>
      <c r="L6" s="19">
        <v>0.64800000000000146</v>
      </c>
      <c r="M6" s="12">
        <v>0.23210576923076956</v>
      </c>
      <c r="N6" s="19">
        <v>0.28399999999999975</v>
      </c>
      <c r="O6" s="14"/>
      <c r="P6" s="14"/>
    </row>
    <row r="7" spans="1:16" x14ac:dyDescent="0.25">
      <c r="A7" s="12">
        <v>23.962500000000045</v>
      </c>
      <c r="B7" s="19">
        <v>19.550000000000022</v>
      </c>
      <c r="C7" s="12">
        <v>1.4882857142857133</v>
      </c>
      <c r="D7" s="19">
        <v>1.2923472222222232</v>
      </c>
      <c r="E7" s="12">
        <v>1.1028785714285727</v>
      </c>
      <c r="F7" s="19">
        <v>1.1382925730994127</v>
      </c>
      <c r="G7" s="12">
        <v>0.30422767857142813</v>
      </c>
      <c r="H7" s="19">
        <v>5.6993749999999926E-2</v>
      </c>
      <c r="I7" s="12">
        <v>7.0026315789473562E-2</v>
      </c>
      <c r="J7" s="19">
        <v>0.12331578947368464</v>
      </c>
      <c r="K7" s="12">
        <v>0.79099999999999826</v>
      </c>
      <c r="L7" s="19">
        <v>0.76464062500000107</v>
      </c>
      <c r="M7" s="12">
        <v>9.5969230769230751E-2</v>
      </c>
      <c r="N7" s="19">
        <v>0.31274269005847938</v>
      </c>
      <c r="O7" s="14"/>
      <c r="P7" s="14"/>
    </row>
    <row r="8" spans="1:16" x14ac:dyDescent="0.25">
      <c r="A8" s="12">
        <v>24.868098958333331</v>
      </c>
      <c r="B8" s="19">
        <v>27.199999999999989</v>
      </c>
      <c r="C8" s="12">
        <v>1.3946547619047591</v>
      </c>
      <c r="D8" s="19">
        <v>1.4845555555555554</v>
      </c>
      <c r="E8" s="12">
        <v>1.134783705357145</v>
      </c>
      <c r="F8" s="19">
        <v>0.97199999999999875</v>
      </c>
      <c r="G8" s="12">
        <v>0.41476428571428486</v>
      </c>
      <c r="H8" s="19">
        <v>6.1189999999999918E-2</v>
      </c>
      <c r="I8" s="12">
        <v>8.3973214285714456E-2</v>
      </c>
      <c r="J8" s="19">
        <v>0.17437500000000014</v>
      </c>
      <c r="K8" s="12">
        <v>0.50773214285714319</v>
      </c>
      <c r="L8" s="19">
        <v>0.83462500000000128</v>
      </c>
      <c r="M8" s="12">
        <v>0.40000048076923145</v>
      </c>
      <c r="N8" s="19">
        <v>0.40100000000000047</v>
      </c>
      <c r="O8" s="14"/>
      <c r="P8" s="14"/>
    </row>
    <row r="9" spans="1:16" x14ac:dyDescent="0.25">
      <c r="A9" s="12">
        <v>25.3</v>
      </c>
      <c r="B9" s="19">
        <v>85.970833333333346</v>
      </c>
      <c r="C9" s="12">
        <v>1.3499999999999976</v>
      </c>
      <c r="D9" s="19">
        <v>1.486887731481481</v>
      </c>
      <c r="E9" s="12">
        <v>1.1500000000000019</v>
      </c>
      <c r="F9" s="19">
        <v>1.2541034722222255</v>
      </c>
      <c r="G9" s="12">
        <v>0.26935096726190433</v>
      </c>
      <c r="H9" s="19">
        <v>0.16059260416666679</v>
      </c>
      <c r="I9" s="12">
        <v>0.10435714285714308</v>
      </c>
      <c r="J9" s="19">
        <v>0.24899999999999975</v>
      </c>
      <c r="K9" s="12">
        <v>0.33777142857142883</v>
      </c>
      <c r="L9" s="19">
        <v>0.72993098958333358</v>
      </c>
      <c r="M9" s="12">
        <v>0.54500000000000115</v>
      </c>
      <c r="N9" s="19">
        <v>0.25127777777777816</v>
      </c>
      <c r="O9" s="14"/>
      <c r="P9" s="14"/>
    </row>
    <row r="10" spans="1:16" x14ac:dyDescent="0.25">
      <c r="A10" s="12">
        <v>48.083213934787665</v>
      </c>
      <c r="B10" s="19">
        <v>66.472239847539157</v>
      </c>
      <c r="C10" s="12">
        <v>1.7232838696778947</v>
      </c>
      <c r="D10" s="19">
        <v>1.4879999999999998</v>
      </c>
      <c r="E10" s="12">
        <v>1.5171872351485398</v>
      </c>
      <c r="F10" s="19">
        <v>1.4233655555555595</v>
      </c>
      <c r="G10" s="12">
        <v>0.19999999999999962</v>
      </c>
      <c r="H10" s="19">
        <v>0.20799999999999982</v>
      </c>
      <c r="I10" s="12">
        <v>6.7552827380952252E-2</v>
      </c>
      <c r="J10" s="19">
        <v>0.11426041666666707</v>
      </c>
      <c r="K10" s="12">
        <v>0.61688452380952385</v>
      </c>
      <c r="L10" s="19">
        <v>0.67999999999999983</v>
      </c>
      <c r="M10" s="12">
        <v>0.36329752847030933</v>
      </c>
      <c r="N10" s="19">
        <v>0.16144444444444475</v>
      </c>
      <c r="O10" s="14"/>
      <c r="P10" s="14"/>
    </row>
    <row r="11" spans="1:16" x14ac:dyDescent="0.25">
      <c r="A11" s="12">
        <v>34.166911707806015</v>
      </c>
      <c r="B11" s="19">
        <v>31.697229272348949</v>
      </c>
      <c r="C11" s="12">
        <v>1.6087515863520885</v>
      </c>
      <c r="D11" s="19">
        <v>1.5033638088355443</v>
      </c>
      <c r="E11" s="12">
        <v>1.2747952842617907</v>
      </c>
      <c r="F11" s="19">
        <v>1.3262951273148156</v>
      </c>
      <c r="G11" s="12">
        <v>0.18080299538761727</v>
      </c>
      <c r="H11" s="19">
        <v>0.15599954008488767</v>
      </c>
      <c r="I11" s="12">
        <v>6.6153606003183915E-2</v>
      </c>
      <c r="J11" s="19">
        <v>9.3495627344757096E-2</v>
      </c>
      <c r="K11" s="12">
        <v>0.75</v>
      </c>
      <c r="L11" s="19">
        <v>0.5676882373843597</v>
      </c>
      <c r="M11" s="12">
        <v>0.14866470457182626</v>
      </c>
      <c r="N11" s="19">
        <v>0.34395601851851865</v>
      </c>
      <c r="O11" s="14"/>
      <c r="P11" s="14"/>
    </row>
    <row r="12" spans="1:16" x14ac:dyDescent="0.25">
      <c r="A12" s="12">
        <v>52.38907547174523</v>
      </c>
      <c r="B12" s="19">
        <v>37.405251041099653</v>
      </c>
      <c r="C12" s="12">
        <v>1.8238692150420441</v>
      </c>
      <c r="D12" s="19">
        <v>1.4916339494601452</v>
      </c>
      <c r="E12" s="12">
        <v>1.5817894143211049</v>
      </c>
      <c r="F12" s="19">
        <v>1.3527602844862852</v>
      </c>
      <c r="G12" s="12">
        <v>0.34385522347100245</v>
      </c>
      <c r="H12" s="19">
        <v>8.0150857700621511E-2</v>
      </c>
      <c r="I12" s="12">
        <v>9.5461452622617127E-2</v>
      </c>
      <c r="J12" s="19">
        <v>0.21250241760456942</v>
      </c>
      <c r="K12" s="12">
        <v>0.65616336700893874</v>
      </c>
      <c r="L12" s="19">
        <v>0.74782269078707786</v>
      </c>
      <c r="M12" s="12">
        <v>0.24276376493360216</v>
      </c>
      <c r="N12" s="19">
        <v>0.43099999999999961</v>
      </c>
      <c r="O12" s="14"/>
      <c r="P12" s="14"/>
    </row>
    <row r="13" spans="1:16" x14ac:dyDescent="0.25">
      <c r="A13" s="12">
        <v>58.949054426763404</v>
      </c>
      <c r="B13" s="19">
        <v>43.805154236365532</v>
      </c>
      <c r="C13" s="12">
        <v>1.9013115613704279</v>
      </c>
      <c r="D13" s="19">
        <v>1.5006180648005818</v>
      </c>
      <c r="E13" s="12">
        <v>1.6923073011424583</v>
      </c>
      <c r="F13" s="19">
        <v>1.4136414980537759</v>
      </c>
      <c r="G13" s="12">
        <v>0.2172318980365692</v>
      </c>
      <c r="H13" s="19">
        <v>0.10421656170525694</v>
      </c>
      <c r="I13" s="12">
        <v>7.9576291489535003E-2</v>
      </c>
      <c r="J13" s="19">
        <v>0.16617856302575426</v>
      </c>
      <c r="K13" s="12">
        <v>0.4175828276932278</v>
      </c>
      <c r="L13" s="19">
        <v>0.63765052909375253</v>
      </c>
      <c r="M13" s="12">
        <v>0.27663942666384173</v>
      </c>
      <c r="N13" s="19">
        <v>0.2972164910993445</v>
      </c>
      <c r="O13" s="14"/>
      <c r="P13" s="14"/>
    </row>
    <row r="14" spans="1:16" x14ac:dyDescent="0.25">
      <c r="A14" s="12">
        <v>69.209568806949605</v>
      </c>
      <c r="B14" s="19">
        <v>30.643185116477415</v>
      </c>
      <c r="C14" s="12">
        <v>1.6698371255922071</v>
      </c>
      <c r="D14" s="19">
        <v>1.5106911638186522</v>
      </c>
      <c r="E14" s="12">
        <v>1.3837653542261681</v>
      </c>
      <c r="F14" s="19">
        <v>1.4012994250707422</v>
      </c>
      <c r="G14" s="12">
        <v>0.17164750088017341</v>
      </c>
      <c r="H14" s="19">
        <v>0.13119932074075699</v>
      </c>
      <c r="I14" s="12">
        <v>7.3857633481625468E-2</v>
      </c>
      <c r="J14" s="19">
        <v>0.11423969577071828</v>
      </c>
      <c r="K14" s="12">
        <v>0.56010318326786857</v>
      </c>
      <c r="L14" s="19">
        <v>0.51412416598305344</v>
      </c>
      <c r="M14" s="12">
        <v>0.11986403263874185</v>
      </c>
      <c r="N14" s="19">
        <v>0.1809356705138121</v>
      </c>
      <c r="O14" s="14"/>
      <c r="P14" s="14"/>
    </row>
    <row r="15" spans="1:16" x14ac:dyDescent="0.25">
      <c r="A15" s="12">
        <v>36.369600694444507</v>
      </c>
      <c r="B15" s="19">
        <v>27.964999999999975</v>
      </c>
      <c r="C15" s="12">
        <v>1.534011328124999</v>
      </c>
      <c r="D15" s="19">
        <v>1.3138219876988873</v>
      </c>
      <c r="E15" s="12">
        <v>1.174360677083335</v>
      </c>
      <c r="F15" s="19">
        <v>1.387461343241281</v>
      </c>
      <c r="G15" s="12">
        <v>0.28412610681667605</v>
      </c>
      <c r="H15" s="19">
        <v>7.9519547955247599E-2</v>
      </c>
      <c r="I15" s="12">
        <v>0.20302774132716805</v>
      </c>
      <c r="J15" s="19">
        <v>0.17019550498805835</v>
      </c>
      <c r="K15" s="12">
        <v>0.61141051127473955</v>
      </c>
      <c r="L15" s="19">
        <v>0.60366042531161879</v>
      </c>
      <c r="M15" s="12">
        <v>0.10010777243589747</v>
      </c>
      <c r="N15" s="19">
        <v>0.20567453437108549</v>
      </c>
      <c r="O15" s="14"/>
      <c r="P15" s="14"/>
    </row>
    <row r="16" spans="1:16" x14ac:dyDescent="0.25">
      <c r="A16" s="12">
        <v>28.448572208622213</v>
      </c>
      <c r="B16" s="19">
        <v>29.102673922916892</v>
      </c>
      <c r="C16" s="12">
        <v>1.5373702700528586</v>
      </c>
      <c r="D16" s="19">
        <v>1.4334944618055554</v>
      </c>
      <c r="E16" s="12">
        <v>1.1731665917975744</v>
      </c>
      <c r="F16" s="19">
        <v>1.2342909553771513</v>
      </c>
      <c r="G16" s="12">
        <v>0.38105690104166595</v>
      </c>
      <c r="H16" s="19">
        <v>6.5546562499999905E-2</v>
      </c>
      <c r="I16" s="12">
        <v>0.13300260416666695</v>
      </c>
      <c r="J16" s="19">
        <v>0.22770093749999984</v>
      </c>
      <c r="K16" s="12">
        <v>0.48311582524000457</v>
      </c>
      <c r="L16" s="19">
        <v>0.77104984375000118</v>
      </c>
      <c r="M16" s="12">
        <v>0.11683019872830865</v>
      </c>
      <c r="N16" s="19">
        <v>0.23341204839287752</v>
      </c>
      <c r="O16" s="14"/>
      <c r="P16" s="14"/>
    </row>
    <row r="17" spans="1:16" x14ac:dyDescent="0.25">
      <c r="A17" s="12">
        <v>59.261128583145222</v>
      </c>
      <c r="B17" s="19">
        <v>42.792695073297217</v>
      </c>
      <c r="C17" s="12">
        <v>1.8817471580859773</v>
      </c>
      <c r="D17" s="19">
        <v>1.4875502606690356</v>
      </c>
      <c r="E17" s="12">
        <v>1.6658239934698695</v>
      </c>
      <c r="F17" s="19">
        <v>1.367821336805559</v>
      </c>
      <c r="G17" s="12">
        <v>0.38561071624668625</v>
      </c>
      <c r="H17" s="19">
        <v>6.9211901334878353E-2</v>
      </c>
      <c r="I17" s="12">
        <v>0.10196415591976966</v>
      </c>
      <c r="J17" s="19">
        <v>0.23355871514039453</v>
      </c>
      <c r="K17" s="12">
        <v>0.37522638888888921</v>
      </c>
      <c r="L17" s="19">
        <v>0.79790094610222528</v>
      </c>
      <c r="M17" s="12">
        <v>0.26442060629011599</v>
      </c>
      <c r="N17" s="19">
        <v>0.20908656502046277</v>
      </c>
      <c r="O17" s="14"/>
      <c r="P17" s="14"/>
    </row>
    <row r="18" spans="1:16" x14ac:dyDescent="0.25">
      <c r="A18" s="12">
        <v>48.380199443678578</v>
      </c>
      <c r="B18" s="19">
        <v>27.313333333333318</v>
      </c>
      <c r="C18" s="12">
        <v>1.7765433367302543</v>
      </c>
      <c r="D18" s="19">
        <v>1.49554738104021</v>
      </c>
      <c r="E18" s="12">
        <v>1.5142507057080559</v>
      </c>
      <c r="F18" s="19">
        <v>1.4192515312278819</v>
      </c>
      <c r="G18" s="12">
        <v>0.18159613920885129</v>
      </c>
      <c r="H18" s="19">
        <v>0.12722395360341007</v>
      </c>
      <c r="I18" s="12">
        <v>8.2692047111685485E-2</v>
      </c>
      <c r="J18" s="19">
        <v>0.11854398878743673</v>
      </c>
      <c r="K18" s="12">
        <v>0.37056648219467525</v>
      </c>
      <c r="L18" s="19">
        <v>0.52101157054678915</v>
      </c>
      <c r="M18" s="12">
        <v>0.22206197165401131</v>
      </c>
      <c r="N18" s="19">
        <v>0.17446788194444482</v>
      </c>
      <c r="O18" s="14"/>
      <c r="P18" s="14"/>
    </row>
    <row r="19" spans="1:16" x14ac:dyDescent="0.25">
      <c r="A19" s="12">
        <v>63.658491888939295</v>
      </c>
      <c r="B19" s="19">
        <v>38.443073180872496</v>
      </c>
      <c r="C19" s="12">
        <v>1.7825438284667394</v>
      </c>
      <c r="D19" s="19">
        <v>1.476990949074074</v>
      </c>
      <c r="E19" s="12">
        <v>1.5335917305057445</v>
      </c>
      <c r="F19" s="19">
        <v>1.3756790057132708</v>
      </c>
      <c r="G19" s="12">
        <v>0.2450890296321446</v>
      </c>
      <c r="H19" s="19">
        <v>6.1835416666666587E-2</v>
      </c>
      <c r="I19" s="12">
        <v>8.3071026938813075E-2</v>
      </c>
      <c r="J19" s="19">
        <v>0.24584458333333306</v>
      </c>
      <c r="K19" s="12">
        <v>0.60010111387524212</v>
      </c>
      <c r="L19" s="19">
        <v>0.8252064583333345</v>
      </c>
      <c r="M19" s="12">
        <v>0.19723115170793007</v>
      </c>
      <c r="N19" s="19">
        <v>0.16969073239686924</v>
      </c>
      <c r="O19" s="14"/>
      <c r="P19" s="14"/>
    </row>
    <row r="20" spans="1:16" x14ac:dyDescent="0.25">
      <c r="A20" s="12">
        <v>42.184663763939199</v>
      </c>
      <c r="B20" s="19">
        <v>37.151851164773753</v>
      </c>
      <c r="C20" s="12">
        <v>1.7034033429756701</v>
      </c>
      <c r="D20" s="19">
        <v>1.5022515403170253</v>
      </c>
      <c r="E20" s="12">
        <v>1.4098727014878885</v>
      </c>
      <c r="F20" s="19">
        <v>1.4151367824074113</v>
      </c>
      <c r="G20" s="12">
        <v>0.22980125603878118</v>
      </c>
      <c r="H20" s="19">
        <v>0.10859214425155424</v>
      </c>
      <c r="I20" s="12">
        <v>0.13805066475977495</v>
      </c>
      <c r="J20" s="19">
        <v>0.15775604401142412</v>
      </c>
      <c r="K20" s="12">
        <v>0.52874870504144755</v>
      </c>
      <c r="L20" s="19">
        <v>0.61761922696769322</v>
      </c>
      <c r="M20" s="12">
        <v>0.19006829113100723</v>
      </c>
      <c r="N20" s="19">
        <v>0.23154085736423016</v>
      </c>
      <c r="O20" s="14"/>
      <c r="P20" s="14"/>
    </row>
    <row r="21" spans="1:16" x14ac:dyDescent="0.25">
      <c r="A21" s="12">
        <v>40.726890662824111</v>
      </c>
      <c r="B21" s="19">
        <v>27.341666666666651</v>
      </c>
      <c r="C21" s="12">
        <v>1.6861939326804745</v>
      </c>
      <c r="D21" s="19">
        <v>1.411174876988883</v>
      </c>
      <c r="E21" s="12">
        <v>1.3853131710831441</v>
      </c>
      <c r="F21" s="19">
        <v>1.3990554118010998</v>
      </c>
      <c r="G21" s="12">
        <v>0.28814096027985198</v>
      </c>
      <c r="H21" s="19">
        <v>0.10507547955247737</v>
      </c>
      <c r="I21" s="12">
        <v>8.8471981724060941E-2</v>
      </c>
      <c r="J21" s="19">
        <v>0.14252504988058248</v>
      </c>
      <c r="K21" s="12">
        <v>0.54511767700321256</v>
      </c>
      <c r="L21" s="19">
        <v>0.55938425311617435</v>
      </c>
      <c r="M21" s="12">
        <v>0.18254036630206569</v>
      </c>
      <c r="N21" s="19">
        <v>0.16337384259259288</v>
      </c>
      <c r="O21" s="14"/>
      <c r="P21" s="14"/>
    </row>
    <row r="22" spans="1:16" x14ac:dyDescent="0.25">
      <c r="A22" s="12">
        <v>65.001371527777906</v>
      </c>
      <c r="B22" s="19">
        <v>35.156636404925159</v>
      </c>
      <c r="C22" s="12">
        <v>1.6395319754464259</v>
      </c>
      <c r="D22" s="19">
        <v>1.4750997974537035</v>
      </c>
      <c r="E22" s="12">
        <v>1.3393193824404743</v>
      </c>
      <c r="F22" s="19">
        <v>1.3100345537714999</v>
      </c>
      <c r="G22" s="12">
        <v>0.29827082631460661</v>
      </c>
      <c r="H22" s="19">
        <v>6.1996770833333249E-2</v>
      </c>
      <c r="I22" s="12">
        <v>8.9742794614707577E-2</v>
      </c>
      <c r="J22" s="19">
        <v>0.2450557291666664</v>
      </c>
      <c r="K22" s="12">
        <v>0.4802917841460696</v>
      </c>
      <c r="L22" s="19">
        <v>0.82285182291666781</v>
      </c>
      <c r="M22" s="12">
        <v>0.10965825320512827</v>
      </c>
      <c r="N22" s="19">
        <v>0.21017250961786257</v>
      </c>
      <c r="O22" s="14"/>
      <c r="P22" s="14"/>
    </row>
    <row r="23" spans="1:16" x14ac:dyDescent="0.25">
      <c r="A23" s="12">
        <v>69.773333333333468</v>
      </c>
      <c r="B23" s="19">
        <v>33.253962482008212</v>
      </c>
      <c r="C23" s="12">
        <v>1.6571187499999975</v>
      </c>
      <c r="D23" s="19">
        <v>1.4970788678482874</v>
      </c>
      <c r="E23" s="12">
        <v>1.3668124999999982</v>
      </c>
      <c r="F23" s="19">
        <v>1.4130795891203742</v>
      </c>
      <c r="G23" s="12">
        <v>0.30327062872023847</v>
      </c>
      <c r="H23" s="19">
        <v>9.4736132854946073E-2</v>
      </c>
      <c r="I23" s="12">
        <v>0.19910751488095244</v>
      </c>
      <c r="J23" s="19">
        <v>0.18442735422346923</v>
      </c>
      <c r="K23" s="12">
        <v>0.46889015570009845</v>
      </c>
      <c r="L23" s="19">
        <v>0.68105168370021396</v>
      </c>
      <c r="M23" s="12">
        <v>0.11125000000000006</v>
      </c>
      <c r="N23" s="19">
        <v>0.2211156502046239</v>
      </c>
      <c r="O23" s="14"/>
      <c r="P23" s="14"/>
    </row>
    <row r="24" spans="1:16" x14ac:dyDescent="0.25">
      <c r="A24" s="12">
        <v>25.871284722222271</v>
      </c>
      <c r="B24" s="19">
        <v>29.381666666666703</v>
      </c>
      <c r="C24" s="12">
        <v>1.4953204241071418</v>
      </c>
      <c r="D24" s="19">
        <v>1.4940841627348105</v>
      </c>
      <c r="E24" s="12">
        <v>1.1138758184523823</v>
      </c>
      <c r="F24" s="19">
        <v>1.4061614538216345</v>
      </c>
      <c r="G24" s="12">
        <v>0.29030625000000038</v>
      </c>
      <c r="H24" s="19">
        <v>8.6714231520067478E-2</v>
      </c>
      <c r="I24" s="12">
        <v>0.21012500000000012</v>
      </c>
      <c r="J24" s="19">
        <v>0.19986863908307437</v>
      </c>
      <c r="K24" s="12">
        <v>0.46166091269841347</v>
      </c>
      <c r="L24" s="19">
        <v>0.71777573759798896</v>
      </c>
      <c r="M24" s="12">
        <v>9.6605929487179484E-2</v>
      </c>
      <c r="N24" s="19">
        <v>0.16385619212962993</v>
      </c>
      <c r="O24" s="14"/>
      <c r="P24" s="14"/>
    </row>
    <row r="25" spans="1:16" x14ac:dyDescent="0.25">
      <c r="A25" s="12">
        <v>55.874260310842509</v>
      </c>
      <c r="B25" s="19">
        <v>29.920000000000041</v>
      </c>
      <c r="C25" s="12">
        <v>1.6325275347713319</v>
      </c>
      <c r="D25" s="19">
        <v>1.3389368807870363</v>
      </c>
      <c r="E25" s="12">
        <v>1.3230962201963903</v>
      </c>
      <c r="F25" s="19">
        <v>1.4102754781493123</v>
      </c>
      <c r="G25" s="12">
        <v>0.40957853422618967</v>
      </c>
      <c r="H25" s="19">
        <v>7.3614270833333217E-2</v>
      </c>
      <c r="I25" s="12">
        <v>0.10876413690476215</v>
      </c>
      <c r="J25" s="19">
        <v>0.18825822916666668</v>
      </c>
      <c r="K25" s="12">
        <v>0.47606666666666747</v>
      </c>
      <c r="L25" s="19">
        <v>0.65331807291666844</v>
      </c>
      <c r="M25" s="12">
        <v>0.12245754240358132</v>
      </c>
      <c r="N25" s="19">
        <v>0.1959289213364018</v>
      </c>
      <c r="O25" s="14"/>
      <c r="P25" s="14"/>
    </row>
    <row r="26" spans="1:16" x14ac:dyDescent="0.25">
      <c r="A26" s="12">
        <v>61.091359627022008</v>
      </c>
      <c r="B26" s="19">
        <v>27.936666666666657</v>
      </c>
      <c r="C26" s="12">
        <v>1.8529817341200312</v>
      </c>
      <c r="D26" s="19">
        <v>1.3030049999999991</v>
      </c>
      <c r="E26" s="12">
        <v>1.627886455083017</v>
      </c>
      <c r="F26" s="19">
        <v>1.2649616724537052</v>
      </c>
      <c r="G26" s="12">
        <v>0.3141858148146594</v>
      </c>
      <c r="H26" s="19">
        <v>7.6679999999999873E-2</v>
      </c>
      <c r="I26" s="12">
        <v>0.1676027245674736</v>
      </c>
      <c r="J26" s="19">
        <v>0.17327000000000006</v>
      </c>
      <c r="K26" s="12">
        <v>0.34353373015873045</v>
      </c>
      <c r="L26" s="19">
        <v>0.60858000000000156</v>
      </c>
      <c r="M26" s="12">
        <v>0.24390610263662274</v>
      </c>
      <c r="N26" s="19">
        <v>0.1876826333839777</v>
      </c>
      <c r="O26" s="14"/>
      <c r="P26" s="14"/>
    </row>
    <row r="27" spans="1:16" x14ac:dyDescent="0.25">
      <c r="A27" s="12">
        <v>37.766990009179786</v>
      </c>
      <c r="B27" s="19">
        <v>30.456733209659305</v>
      </c>
      <c r="C27" s="12">
        <v>1.5776311693968854</v>
      </c>
      <c r="D27" s="19">
        <v>1.4353856134259255</v>
      </c>
      <c r="E27" s="12">
        <v>1.2349339686070882</v>
      </c>
      <c r="F27" s="19">
        <v>1.2258750000000014</v>
      </c>
      <c r="G27" s="12">
        <v>0.19513204497680592</v>
      </c>
      <c r="H27" s="19">
        <v>6.5385208333333222E-2</v>
      </c>
      <c r="I27" s="12">
        <v>0.10082721643838699</v>
      </c>
      <c r="J27" s="19">
        <v>0.22848979166666647</v>
      </c>
      <c r="K27" s="12">
        <v>0.44985961638438843</v>
      </c>
      <c r="L27" s="19">
        <v>0.77340447916666788</v>
      </c>
      <c r="M27" s="12">
        <v>0.12345930537354897</v>
      </c>
      <c r="N27" s="19">
        <v>0.19858535879629668</v>
      </c>
      <c r="O27" s="14"/>
      <c r="P27" s="14"/>
    </row>
    <row r="28" spans="1:16" x14ac:dyDescent="0.25">
      <c r="A28" s="12">
        <v>48.70028826754325</v>
      </c>
      <c r="B28" s="19">
        <v>41.057050793751536</v>
      </c>
      <c r="C28" s="12">
        <v>1.706701746610862</v>
      </c>
      <c r="D28" s="19">
        <v>1.3735366716079975</v>
      </c>
      <c r="E28" s="12">
        <v>1.4191304466426782</v>
      </c>
      <c r="F28" s="19">
        <v>1.3698785300925957</v>
      </c>
      <c r="G28" s="12">
        <v>0.35720990153288074</v>
      </c>
      <c r="H28" s="19">
        <v>7.7434623819445894E-2</v>
      </c>
      <c r="I28" s="12">
        <v>0.12116022268873196</v>
      </c>
      <c r="J28" s="19">
        <v>0.18903497147850482</v>
      </c>
      <c r="K28" s="12">
        <v>0.5846237086960584</v>
      </c>
      <c r="L28" s="19">
        <v>0.66329992181091291</v>
      </c>
      <c r="M28" s="12">
        <v>0.17991874159061538</v>
      </c>
      <c r="N28" s="19">
        <v>0.20775000000000043</v>
      </c>
      <c r="O28" s="14"/>
      <c r="P28" s="14"/>
    </row>
    <row r="29" spans="1:16" x14ac:dyDescent="0.25">
      <c r="A29" s="12">
        <v>24.439696180555597</v>
      </c>
      <c r="B29" s="19">
        <v>29.183333333333376</v>
      </c>
      <c r="C29" s="12">
        <v>1.4900443917410706</v>
      </c>
      <c r="D29" s="19">
        <v>1.469586610562879</v>
      </c>
      <c r="E29" s="12">
        <v>1.105627883184525</v>
      </c>
      <c r="F29" s="19">
        <v>1.2965679384288717</v>
      </c>
      <c r="G29" s="12">
        <v>0.28123590627222045</v>
      </c>
      <c r="H29" s="19">
        <v>0.1204090385108154</v>
      </c>
      <c r="I29" s="12">
        <v>0.11162912600888282</v>
      </c>
      <c r="J29" s="19">
        <v>0.12592277681609695</v>
      </c>
      <c r="K29" s="12">
        <v>0.40219765356051829</v>
      </c>
      <c r="L29" s="19">
        <v>0.53281854979890764</v>
      </c>
      <c r="M29" s="12">
        <v>9.6128405448717924E-2</v>
      </c>
      <c r="N29" s="19">
        <v>0.17398553240740774</v>
      </c>
      <c r="O29" s="14"/>
      <c r="P29" s="14"/>
    </row>
    <row r="30" spans="1:16" x14ac:dyDescent="0.25">
      <c r="A30" s="12">
        <v>34.895798258363534</v>
      </c>
      <c r="B30" s="19">
        <v>31.035281302841202</v>
      </c>
      <c r="C30" s="12">
        <v>1.6173562914996864</v>
      </c>
      <c r="D30" s="19">
        <v>1.3521749421296285</v>
      </c>
      <c r="E30" s="12">
        <v>1.2870750494641625</v>
      </c>
      <c r="F30" s="19">
        <v>1.3554807128081106</v>
      </c>
      <c r="G30" s="12">
        <v>0.41346784784226109</v>
      </c>
      <c r="H30" s="19">
        <v>7.2484791666666493E-2</v>
      </c>
      <c r="I30" s="12">
        <v>0.10545889136904783</v>
      </c>
      <c r="J30" s="19">
        <v>0.19378020833333329</v>
      </c>
      <c r="K30" s="12">
        <v>0.48770986690530238</v>
      </c>
      <c r="L30" s="19">
        <v>0.66980052083333497</v>
      </c>
      <c r="M30" s="12">
        <v>0.15242866698629659</v>
      </c>
      <c r="N30" s="19">
        <v>0.19713237953683263</v>
      </c>
      <c r="O30" s="14"/>
      <c r="P30" s="14"/>
    </row>
    <row r="31" spans="1:16" x14ac:dyDescent="0.25">
      <c r="A31" s="12">
        <v>67.631028133074807</v>
      </c>
      <c r="B31" s="19">
        <v>38.164310327842067</v>
      </c>
      <c r="C31" s="12">
        <v>1.7054485772503944</v>
      </c>
      <c r="D31" s="19">
        <v>1.3821902617671078</v>
      </c>
      <c r="E31" s="12">
        <v>1.4312333460594437</v>
      </c>
      <c r="F31" s="19">
        <v>1.2793620254629641</v>
      </c>
      <c r="G31" s="12">
        <v>0.33879029045362524</v>
      </c>
      <c r="H31" s="19">
        <v>7.97062621836441E-2</v>
      </c>
      <c r="I31" s="12">
        <v>9.4826046177293691E-2</v>
      </c>
      <c r="J31" s="19">
        <v>0.18657537546895139</v>
      </c>
      <c r="K31" s="12">
        <v>0.33921200396825424</v>
      </c>
      <c r="L31" s="19">
        <v>0.6593642620602066</v>
      </c>
      <c r="M31" s="12">
        <v>0.14398332402721883</v>
      </c>
      <c r="N31" s="19">
        <v>0.22833310131512044</v>
      </c>
      <c r="O31" s="14"/>
      <c r="P31" s="14"/>
    </row>
    <row r="32" spans="1:16" x14ac:dyDescent="0.25">
      <c r="A32" s="12">
        <v>65.150464216985924</v>
      </c>
      <c r="B32" s="19">
        <v>29.211666666666673</v>
      </c>
      <c r="C32" s="12">
        <v>1.7614094298561191</v>
      </c>
      <c r="D32" s="19">
        <v>1.4263186597673263</v>
      </c>
      <c r="E32" s="12">
        <v>1.5058259046545925</v>
      </c>
      <c r="F32" s="19">
        <v>1.3033007027305914</v>
      </c>
      <c r="G32" s="12">
        <v>0.26682170590336801</v>
      </c>
      <c r="H32" s="19">
        <v>0.10905084668982427</v>
      </c>
      <c r="I32" s="12">
        <v>0.18315541704323832</v>
      </c>
      <c r="J32" s="19">
        <v>0.13822075686386401</v>
      </c>
      <c r="K32" s="12">
        <v>0.42328364191621332</v>
      </c>
      <c r="L32" s="19">
        <v>0.55249684855243852</v>
      </c>
      <c r="M32" s="12">
        <v>0.18188506763768239</v>
      </c>
      <c r="N32" s="19">
        <v>0.19520891203703741</v>
      </c>
      <c r="O32" s="14"/>
      <c r="P32" s="14"/>
    </row>
    <row r="33" spans="1:16" x14ac:dyDescent="0.25">
      <c r="A33" s="12">
        <v>62.444394490343257</v>
      </c>
      <c r="B33" s="19">
        <v>28.418333333333379</v>
      </c>
      <c r="C33" s="12">
        <v>1.8224576326987278</v>
      </c>
      <c r="D33" s="19">
        <v>1.3502837905092584</v>
      </c>
      <c r="E33" s="12">
        <v>1.5871996049402084</v>
      </c>
      <c r="F33" s="19">
        <v>1.3218168912995101</v>
      </c>
      <c r="G33" s="12">
        <v>0.23962907589674073</v>
      </c>
      <c r="H33" s="19">
        <v>7.2646145833333203E-2</v>
      </c>
      <c r="I33" s="12">
        <v>0.15192747888277713</v>
      </c>
      <c r="J33" s="19">
        <v>0.19299135416666668</v>
      </c>
      <c r="K33" s="12">
        <v>0.50285346924534846</v>
      </c>
      <c r="L33" s="19">
        <v>0.66744588541666816</v>
      </c>
      <c r="M33" s="12">
        <v>0.22323242430364235</v>
      </c>
      <c r="N33" s="19">
        <v>0.19820163155320256</v>
      </c>
      <c r="O33" s="14"/>
      <c r="P33" s="14"/>
    </row>
    <row r="34" spans="1:16" x14ac:dyDescent="0.25">
      <c r="A34" s="12">
        <v>65.375970027539481</v>
      </c>
      <c r="B34" s="19">
        <v>29.523333333333337</v>
      </c>
      <c r="C34" s="12">
        <v>1.7563220796192349</v>
      </c>
      <c r="D34" s="19">
        <v>1.4032360358796294</v>
      </c>
      <c r="E34" s="12">
        <v>1.4990447629641244</v>
      </c>
      <c r="F34" s="19">
        <v>1.2773048321759275</v>
      </c>
      <c r="G34" s="12">
        <v>0.20996438861678435</v>
      </c>
      <c r="H34" s="19">
        <v>6.8128229166666526E-2</v>
      </c>
      <c r="I34" s="12">
        <v>0.11786063725318374</v>
      </c>
      <c r="J34" s="19">
        <v>0.21507927083333314</v>
      </c>
      <c r="K34" s="12">
        <v>0.53386976696803157</v>
      </c>
      <c r="L34" s="19">
        <v>0.73337567708333495</v>
      </c>
      <c r="M34" s="12">
        <v>0.17843945458218569</v>
      </c>
      <c r="N34" s="19">
        <v>0.22298684123327114</v>
      </c>
      <c r="O34" s="14"/>
      <c r="P34" s="14"/>
    </row>
    <row r="35" spans="1:16" x14ac:dyDescent="0.25">
      <c r="A35" s="12">
        <v>66.954510701414179</v>
      </c>
      <c r="B35" s="19">
        <v>27.965000000000007</v>
      </c>
      <c r="C35" s="12">
        <v>1.720710627961046</v>
      </c>
      <c r="D35" s="19">
        <v>1.3294811226851848</v>
      </c>
      <c r="E35" s="12">
        <v>1.4515767711308472</v>
      </c>
      <c r="F35" s="19">
        <v>1.3349062442129647</v>
      </c>
      <c r="G35" s="12">
        <v>0.24210113317007045</v>
      </c>
      <c r="H35" s="19">
        <v>7.4421041666666563E-2</v>
      </c>
      <c r="I35" s="12">
        <v>0.15476638235190995</v>
      </c>
      <c r="J35" s="19">
        <v>0.18431395833333339</v>
      </c>
      <c r="K35" s="12">
        <v>0.56770572812004927</v>
      </c>
      <c r="L35" s="19">
        <v>0.64154489583333474</v>
      </c>
      <c r="M35" s="12">
        <v>0.15432016319370898</v>
      </c>
      <c r="N35" s="19">
        <v>0.19569126157407449</v>
      </c>
      <c r="O35" s="14"/>
      <c r="P35" s="14"/>
    </row>
    <row r="36" spans="1:16" x14ac:dyDescent="0.25">
      <c r="A36" s="12">
        <v>28.734461805555622</v>
      </c>
      <c r="B36" s="19">
        <v>27.483333333333345</v>
      </c>
      <c r="C36" s="12">
        <v>1.5058724888392847</v>
      </c>
      <c r="D36" s="19">
        <v>1.4334944618055543</v>
      </c>
      <c r="E36" s="12">
        <v>1.1303716889880966</v>
      </c>
      <c r="F36" s="19">
        <v>1.2546757060185205</v>
      </c>
      <c r="G36" s="12">
        <v>0.25940553408337891</v>
      </c>
      <c r="H36" s="19">
        <v>6.5546562499999891E-2</v>
      </c>
      <c r="I36" s="12">
        <v>0.17463870663583983</v>
      </c>
      <c r="J36" s="19">
        <v>0.22770093749999978</v>
      </c>
      <c r="K36" s="12">
        <v>0.53105010353869686</v>
      </c>
      <c r="L36" s="19">
        <v>0.77104984375000152</v>
      </c>
      <c r="M36" s="12">
        <v>9.756097756410255E-2</v>
      </c>
      <c r="N36" s="19">
        <v>0.18218547453703735</v>
      </c>
      <c r="O36" s="14"/>
      <c r="P36" s="14"/>
    </row>
    <row r="37" spans="1:16" x14ac:dyDescent="0.25">
      <c r="A37" s="12">
        <v>51.162682291666748</v>
      </c>
      <c r="B37" s="19">
        <v>27.879999999999971</v>
      </c>
      <c r="C37" s="12">
        <v>1.5885303292410689</v>
      </c>
      <c r="D37" s="19">
        <v>1.4656440393518535</v>
      </c>
      <c r="E37" s="12">
        <v>1.259589341517855</v>
      </c>
      <c r="F37" s="19">
        <v>1.3678213368055581</v>
      </c>
      <c r="G37" s="12">
        <v>0.40179990699404677</v>
      </c>
      <c r="H37" s="19">
        <v>6.2803541666666574E-2</v>
      </c>
      <c r="I37" s="12">
        <v>0.11537462797619075</v>
      </c>
      <c r="J37" s="19">
        <v>0.24111145833333306</v>
      </c>
      <c r="K37" s="12">
        <v>0.51131245953335314</v>
      </c>
      <c r="L37" s="19">
        <v>0.81107864583333467</v>
      </c>
      <c r="M37" s="12">
        <v>0.10504218750000001</v>
      </c>
      <c r="N37" s="19">
        <v>0.20099710648148192</v>
      </c>
      <c r="O37" s="14"/>
      <c r="P37" s="14"/>
    </row>
    <row r="38" spans="1:16" x14ac:dyDescent="0.25">
      <c r="A38" s="12">
        <v>64.524175347222297</v>
      </c>
      <c r="B38" s="19">
        <v>28.560000000000045</v>
      </c>
      <c r="C38" s="12">
        <v>1.6377732979910704</v>
      </c>
      <c r="D38" s="19">
        <v>1.4391679166666667</v>
      </c>
      <c r="E38" s="12">
        <v>1.3365700706845229</v>
      </c>
      <c r="F38" s="19">
        <v>1.4027936226851887</v>
      </c>
      <c r="G38" s="12">
        <v>0.34086732700892886</v>
      </c>
      <c r="H38" s="19">
        <v>6.5062499999999926E-2</v>
      </c>
      <c r="I38" s="12">
        <v>0.16715680803571409</v>
      </c>
      <c r="J38" s="19">
        <v>0.23006749999999979</v>
      </c>
      <c r="K38" s="12">
        <v>0.35217718253968289</v>
      </c>
      <c r="L38" s="19">
        <v>0.77811375000000116</v>
      </c>
      <c r="M38" s="12">
        <v>0.10949907852564116</v>
      </c>
      <c r="N38" s="19">
        <v>0.17446788194444474</v>
      </c>
      <c r="O38" s="14"/>
      <c r="P38" s="14"/>
    </row>
    <row r="39" spans="1:16" x14ac:dyDescent="0.25">
      <c r="A39" s="12">
        <v>53.117962022302805</v>
      </c>
      <c r="B39" s="19">
        <v>28.644999999999968</v>
      </c>
      <c r="C39" s="12">
        <v>1.5480476190476207</v>
      </c>
      <c r="D39" s="19">
        <v>1.393780277777777</v>
      </c>
      <c r="E39" s="12">
        <v>1.2479797619047626</v>
      </c>
      <c r="F39" s="19">
        <v>1.3739929166666702</v>
      </c>
      <c r="G39" s="12">
        <v>0.30456706659226201</v>
      </c>
      <c r="H39" s="19">
        <v>6.8934999999999871E-2</v>
      </c>
      <c r="I39" s="12">
        <v>0.19800576636904763</v>
      </c>
      <c r="J39" s="19">
        <v>0.21113499999999985</v>
      </c>
      <c r="K39" s="12">
        <v>0.41988422619047688</v>
      </c>
      <c r="L39" s="19">
        <v>0.7216025000000017</v>
      </c>
      <c r="M39" s="12">
        <v>6.1744871794871758E-2</v>
      </c>
      <c r="N39" s="19">
        <v>0.16626793981481511</v>
      </c>
      <c r="O39" s="14"/>
      <c r="P39" s="14"/>
    </row>
    <row r="40" spans="1:16" x14ac:dyDescent="0.25">
      <c r="A40" s="12">
        <v>70.540555658324152</v>
      </c>
      <c r="B40" s="19">
        <v>32.56208105549306</v>
      </c>
      <c r="C40" s="12">
        <v>2.2279640257040416</v>
      </c>
      <c r="D40" s="19">
        <v>1.3881068229166675</v>
      </c>
      <c r="E40" s="12">
        <v>2.0937753517329116</v>
      </c>
      <c r="F40" s="19">
        <v>1.3246202777777791</v>
      </c>
      <c r="G40" s="12">
        <v>0.30496071428571475</v>
      </c>
      <c r="H40" s="19">
        <v>6.9419062499999962E-2</v>
      </c>
      <c r="I40" s="12">
        <v>8.8476190476190583E-2</v>
      </c>
      <c r="J40" s="19">
        <v>0.20876843749999988</v>
      </c>
      <c r="K40" s="12">
        <v>0.46022033730158801</v>
      </c>
      <c r="L40" s="19">
        <v>0.71453859375000117</v>
      </c>
      <c r="M40" s="12">
        <v>0.30593451922984649</v>
      </c>
      <c r="N40" s="19">
        <v>0.17302083333333371</v>
      </c>
      <c r="O40" s="14"/>
      <c r="P40" s="14"/>
    </row>
    <row r="41" spans="1:16" x14ac:dyDescent="0.25">
      <c r="A41" s="12">
        <v>73.786176003161216</v>
      </c>
      <c r="B41" s="19">
        <v>32.668103442614068</v>
      </c>
      <c r="C41" s="12">
        <v>2.3996606195678392</v>
      </c>
      <c r="D41" s="19">
        <v>1.4929951790571794</v>
      </c>
      <c r="E41" s="12">
        <v>2.2958724502181265</v>
      </c>
      <c r="F41" s="19">
        <v>1.3184486979166703</v>
      </c>
      <c r="G41" s="12">
        <v>0.13418867397113113</v>
      </c>
      <c r="H41" s="19">
        <v>8.3797176489202777E-2</v>
      </c>
      <c r="I41" s="12">
        <v>5.5354670496241098E-2</v>
      </c>
      <c r="J41" s="19">
        <v>0.20548365175929417</v>
      </c>
      <c r="K41" s="12">
        <v>0.27546190476190541</v>
      </c>
      <c r="L41" s="19">
        <v>0.73112993901536116</v>
      </c>
      <c r="M41" s="12">
        <v>0.35401751794753705</v>
      </c>
      <c r="N41" s="19">
        <v>0.18459722222222252</v>
      </c>
      <c r="O41" s="14"/>
      <c r="P41" s="14"/>
    </row>
    <row r="42" spans="1:16" x14ac:dyDescent="0.25">
      <c r="A42" s="12">
        <v>69.314611392203744</v>
      </c>
      <c r="B42" s="19">
        <v>35.850117955114449</v>
      </c>
      <c r="C42" s="12">
        <v>1.8063124794457226</v>
      </c>
      <c r="D42" s="19">
        <v>1.344109553255775</v>
      </c>
      <c r="E42" s="12">
        <v>1.5555615334886923</v>
      </c>
      <c r="F42" s="19">
        <v>1.4117714869957405</v>
      </c>
      <c r="G42" s="12">
        <v>0.10378816934971462</v>
      </c>
      <c r="H42" s="19">
        <v>8.7470282229941243E-2</v>
      </c>
      <c r="I42" s="12">
        <v>5.0083311568521881E-2</v>
      </c>
      <c r="J42" s="19">
        <v>0.16158691895462143</v>
      </c>
      <c r="K42" s="12">
        <v>0.62238880524782969</v>
      </c>
      <c r="L42" s="19">
        <v>0.58988561618414725</v>
      </c>
      <c r="M42" s="12">
        <v>0.16893931826873979</v>
      </c>
      <c r="N42" s="19">
        <v>0.18604427083333375</v>
      </c>
      <c r="O42" s="14"/>
      <c r="P42" s="14"/>
    </row>
    <row r="43" spans="1:16" x14ac:dyDescent="0.25">
      <c r="A43" s="12">
        <v>31.597638888888955</v>
      </c>
      <c r="B43" s="19">
        <v>39.321406514205854</v>
      </c>
      <c r="C43" s="12">
        <v>1.5164245535714267</v>
      </c>
      <c r="D43" s="19">
        <v>1.3917042991308808</v>
      </c>
      <c r="E43" s="12">
        <v>1.14686755952381</v>
      </c>
      <c r="F43" s="19">
        <v>1.2578556304331709</v>
      </c>
      <c r="G43" s="12">
        <v>0.24685961685830418</v>
      </c>
      <c r="H43" s="19">
        <v>9.9964293233031701E-2</v>
      </c>
      <c r="I43" s="12">
        <v>0.16925686791575612</v>
      </c>
      <c r="J43" s="19">
        <v>0.14805914090207775</v>
      </c>
      <c r="K43" s="12">
        <v>0.69955100405055581</v>
      </c>
      <c r="L43" s="19">
        <v>0.56823948755526332</v>
      </c>
      <c r="M43" s="12">
        <v>9.8516025641025587E-2</v>
      </c>
      <c r="N43" s="19">
        <v>0.18468398321945925</v>
      </c>
      <c r="O43" s="14"/>
      <c r="P43" s="14"/>
    </row>
    <row r="44" spans="1:16" x14ac:dyDescent="0.25">
      <c r="A44" s="12">
        <v>65.955763888888981</v>
      </c>
      <c r="B44" s="19">
        <v>35.560843908523502</v>
      </c>
      <c r="C44" s="12">
        <v>1.6430493303571414</v>
      </c>
      <c r="D44" s="19">
        <v>1.4436258400855475</v>
      </c>
      <c r="E44" s="12">
        <v>1.3448180059523798</v>
      </c>
      <c r="F44" s="19">
        <v>1.2948858340926324</v>
      </c>
      <c r="G44" s="12">
        <v>0.3940212797619041</v>
      </c>
      <c r="H44" s="19">
        <v>0.11359412341822071</v>
      </c>
      <c r="I44" s="12">
        <v>0.12198511904761926</v>
      </c>
      <c r="J44" s="19">
        <v>0.13330156484475716</v>
      </c>
      <c r="K44" s="12">
        <v>0.52741237337732338</v>
      </c>
      <c r="L44" s="19">
        <v>0.54462552905102612</v>
      </c>
      <c r="M44" s="12">
        <v>0.10997660256410267</v>
      </c>
      <c r="N44" s="19">
        <v>0.21282894707775743</v>
      </c>
      <c r="O44" s="14"/>
      <c r="P44" s="14"/>
    </row>
    <row r="45" spans="1:16" x14ac:dyDescent="0.25">
      <c r="A45" s="12">
        <v>38.27838541666673</v>
      </c>
      <c r="B45" s="19">
        <v>33.535925582386916</v>
      </c>
      <c r="C45" s="12">
        <v>1.5410460379464261</v>
      </c>
      <c r="D45" s="19">
        <v>1.3873775040513256</v>
      </c>
      <c r="E45" s="12">
        <v>1.185357924107141</v>
      </c>
      <c r="F45" s="19">
        <v>1.3352824199029503</v>
      </c>
      <c r="G45" s="12">
        <v>0.30067775297619065</v>
      </c>
      <c r="H45" s="19">
        <v>9.8828474050932591E-2</v>
      </c>
      <c r="I45" s="12">
        <v>0.20131101190476194</v>
      </c>
      <c r="J45" s="19">
        <v>0.14928893890685446</v>
      </c>
      <c r="K45" s="12">
        <v>0.36082063492063532</v>
      </c>
      <c r="L45" s="19">
        <v>0.57020731743061648</v>
      </c>
      <c r="M45" s="12">
        <v>0.10074447115384609</v>
      </c>
      <c r="N45" s="19">
        <v>0.21870983316779161</v>
      </c>
      <c r="O45" s="14"/>
      <c r="P45" s="14"/>
    </row>
    <row r="46" spans="1:16" x14ac:dyDescent="0.25">
      <c r="A46" s="12">
        <v>58.797821180555665</v>
      </c>
      <c r="B46" s="19">
        <v>29.381666666666657</v>
      </c>
      <c r="C46" s="12">
        <v>1.6166691685267829</v>
      </c>
      <c r="D46" s="19">
        <v>1.3570899384944408</v>
      </c>
      <c r="E46" s="12">
        <v>1.3035783296130956</v>
      </c>
      <c r="F46" s="19">
        <v>1.2915194519417723</v>
      </c>
      <c r="G46" s="12">
        <v>0.37587114955357115</v>
      </c>
      <c r="H46" s="19">
        <v>9.0877739776238517E-2</v>
      </c>
      <c r="I46" s="12">
        <v>0.13740959821428572</v>
      </c>
      <c r="J46" s="19">
        <v>0.15789752494029133</v>
      </c>
      <c r="K46" s="12">
        <v>0.46454206349206423</v>
      </c>
      <c r="L46" s="19">
        <v>0.58398212655808801</v>
      </c>
      <c r="M46" s="12">
        <v>0.10758898237179487</v>
      </c>
      <c r="N46" s="19">
        <v>0.2251253452660108</v>
      </c>
      <c r="O46" s="14"/>
      <c r="P46" s="14"/>
    </row>
    <row r="47" spans="1:16" x14ac:dyDescent="0.25">
      <c r="A47" s="12">
        <v>39.232777777777841</v>
      </c>
      <c r="B47" s="19">
        <v>41.037628530304609</v>
      </c>
      <c r="C47" s="12">
        <v>1.5445633928571423</v>
      </c>
      <c r="D47" s="19">
        <v>1.3389368807870368</v>
      </c>
      <c r="E47" s="12">
        <v>1.1908565476190496</v>
      </c>
      <c r="F47" s="19">
        <v>1.2679547768857511</v>
      </c>
      <c r="G47" s="12">
        <v>0.32012432105654759</v>
      </c>
      <c r="H47" s="19">
        <v>7.3614270833333245E-2</v>
      </c>
      <c r="I47" s="12">
        <v>0.18478478422619057</v>
      </c>
      <c r="J47" s="19">
        <v>0.19233333333333311</v>
      </c>
      <c r="K47" s="12">
        <v>0.38098869047619099</v>
      </c>
      <c r="L47" s="19">
        <v>0.65331807291666799</v>
      </c>
      <c r="M47" s="12">
        <v>0.10106282051282058</v>
      </c>
      <c r="N47" s="19">
        <v>0.2181752071596067</v>
      </c>
      <c r="O47" s="14"/>
      <c r="P47" s="14"/>
    </row>
    <row r="48" spans="1:16" x14ac:dyDescent="0.25">
      <c r="A48" s="12">
        <v>30.885529350050462</v>
      </c>
      <c r="B48" s="19">
        <v>61.960585879983284</v>
      </c>
      <c r="C48" s="12">
        <v>1.5229404761904746</v>
      </c>
      <c r="D48" s="19">
        <v>1.0807592592592592</v>
      </c>
      <c r="E48" s="12">
        <v>1.1511461309523823</v>
      </c>
      <c r="F48" s="19">
        <v>1.2649616724537058</v>
      </c>
      <c r="G48" s="12">
        <v>0.37327827380952311</v>
      </c>
      <c r="H48" s="19">
        <v>1.4873333333333245E-2</v>
      </c>
      <c r="I48" s="12">
        <v>0.13961309523809548</v>
      </c>
      <c r="J48" s="19">
        <v>7.3236592568126882E-2</v>
      </c>
      <c r="K48" s="12">
        <v>0.44293343253968315</v>
      </c>
      <c r="L48" s="19">
        <v>0.3982708333333333</v>
      </c>
      <c r="M48" s="12">
        <v>9.7262179487179468E-2</v>
      </c>
      <c r="N48" s="19">
        <v>0.21443282510231229</v>
      </c>
      <c r="O48" s="14"/>
      <c r="P48" s="14"/>
    </row>
    <row r="49" spans="1:16" x14ac:dyDescent="0.25">
      <c r="A49" s="12">
        <v>190.11520440121032</v>
      </c>
      <c r="B49" s="19">
        <v>67.044106740196241</v>
      </c>
      <c r="C49" s="12">
        <v>2.3199999999999954</v>
      </c>
      <c r="D49" s="19">
        <v>1.945764546286654</v>
      </c>
      <c r="E49" s="12">
        <v>2.2613000000000034</v>
      </c>
      <c r="F49" s="19">
        <v>1.065885925925925</v>
      </c>
      <c r="G49" s="12">
        <v>0.39992827380952312</v>
      </c>
      <c r="H49" s="19">
        <v>8.4890539489831759E-2</v>
      </c>
      <c r="I49" s="12">
        <v>0.10120476190476213</v>
      </c>
      <c r="J49" s="19">
        <v>5.065617182053591E-2</v>
      </c>
      <c r="K49" s="12">
        <v>0.38386984126984153</v>
      </c>
      <c r="L49" s="19">
        <v>0.55914961641118166</v>
      </c>
      <c r="M49" s="12">
        <v>0.12700000000000014</v>
      </c>
      <c r="N49" s="19">
        <v>0.19858535879629671</v>
      </c>
      <c r="O49" s="14"/>
      <c r="P49" s="14"/>
    </row>
    <row r="50" spans="1:16" x14ac:dyDescent="0.25">
      <c r="A50" s="12">
        <v>183.19217505116001</v>
      </c>
      <c r="B50" s="19">
        <v>36.873721356320786</v>
      </c>
      <c r="C50" s="12">
        <v>2.2853452380952342</v>
      </c>
      <c r="D50" s="19">
        <v>2.1765325416590073</v>
      </c>
      <c r="E50" s="12">
        <v>2.2130324404761934</v>
      </c>
      <c r="F50" s="19">
        <v>1.8647682869750819</v>
      </c>
      <c r="G50" s="12">
        <v>5.8699999999999981E-2</v>
      </c>
      <c r="H50" s="19">
        <v>9.4263090546984618E-2</v>
      </c>
      <c r="I50" s="12">
        <v>2.8700000000000017E-2</v>
      </c>
      <c r="J50" s="19">
        <v>0.16561787194620589</v>
      </c>
      <c r="K50" s="12">
        <v>0.3533226190476193</v>
      </c>
      <c r="L50" s="19">
        <v>0.61283150900631245</v>
      </c>
      <c r="M50" s="12">
        <v>0.12570705128205142</v>
      </c>
      <c r="N50" s="19">
        <v>0.16440740740740697</v>
      </c>
      <c r="O50" s="14"/>
      <c r="P50" s="14"/>
    </row>
    <row r="51" spans="1:16" x14ac:dyDescent="0.25">
      <c r="A51" s="12">
        <v>27.210556438458724</v>
      </c>
      <c r="B51" s="19">
        <v>27.823333333333377</v>
      </c>
      <c r="C51" s="12">
        <v>1.6002445679701875</v>
      </c>
      <c r="D51" s="19">
        <v>1.5156145378964982</v>
      </c>
      <c r="E51" s="12">
        <v>1.232446846039007</v>
      </c>
      <c r="F51" s="19">
        <v>2.0822694511120186</v>
      </c>
      <c r="G51" s="12">
        <v>7.3536011904761903E-2</v>
      </c>
      <c r="H51" s="19">
        <v>8.1417111001659437E-2</v>
      </c>
      <c r="I51" s="12">
        <v>3.1852380952380958E-2</v>
      </c>
      <c r="J51" s="19">
        <v>0.23164520833333305</v>
      </c>
      <c r="K51" s="12">
        <v>0.71099999999999897</v>
      </c>
      <c r="L51" s="19">
        <v>0.6559606854576211</v>
      </c>
      <c r="M51" s="12">
        <v>9.8679876842292583E-2</v>
      </c>
      <c r="N51" s="19">
        <v>0.27504660641389472</v>
      </c>
      <c r="O51" s="14"/>
      <c r="P51" s="14"/>
    </row>
    <row r="52" spans="1:16" x14ac:dyDescent="0.25">
      <c r="A52" s="12">
        <v>86.325183618406982</v>
      </c>
      <c r="B52" s="19">
        <v>29.211666666666641</v>
      </c>
      <c r="C52" s="12">
        <v>3.6378957050276366</v>
      </c>
      <c r="D52" s="19">
        <v>1.4429502199074087</v>
      </c>
      <c r="E52" s="12">
        <v>3.5905894439489061</v>
      </c>
      <c r="F52" s="19">
        <v>1.434811958161861</v>
      </c>
      <c r="G52" s="12">
        <v>0.39562584693118352</v>
      </c>
      <c r="H52" s="19">
        <v>6.4739791666666532E-2</v>
      </c>
      <c r="I52" s="12">
        <v>0.10292028341000088</v>
      </c>
      <c r="J52" s="19">
        <v>0.19299135416666666</v>
      </c>
      <c r="K52" s="12">
        <v>0.69544880952380861</v>
      </c>
      <c r="L52" s="19">
        <v>0.78282302083333477</v>
      </c>
      <c r="M52" s="12">
        <v>0.14801363537201886</v>
      </c>
      <c r="N52" s="19">
        <v>0.29852632287645187</v>
      </c>
      <c r="O52" s="14"/>
      <c r="P52" s="14"/>
    </row>
    <row r="53" spans="1:16" x14ac:dyDescent="0.25">
      <c r="A53" s="12">
        <v>83.077127179948278</v>
      </c>
      <c r="B53" s="19">
        <v>27.653333333333364</v>
      </c>
      <c r="C53" s="12">
        <v>3.5259368513431624</v>
      </c>
      <c r="D53" s="19">
        <v>1.3502837905092593</v>
      </c>
      <c r="E53" s="12">
        <v>3.4610211693384727</v>
      </c>
      <c r="F53" s="19">
        <v>1.3781073032407436</v>
      </c>
      <c r="G53" s="12">
        <v>4.7306261078735069E-2</v>
      </c>
      <c r="H53" s="19">
        <v>7.2646145833333259E-2</v>
      </c>
      <c r="I53" s="12">
        <v>7.676944147201302E-2</v>
      </c>
      <c r="J53" s="19">
        <v>0.23637833333333305</v>
      </c>
      <c r="K53" s="12">
        <v>0.36138630191412369</v>
      </c>
      <c r="L53" s="19">
        <v>0.66744588541666794</v>
      </c>
      <c r="M53" s="12">
        <v>0.14530298929895702</v>
      </c>
      <c r="N53" s="19">
        <v>0.21397612829811177</v>
      </c>
      <c r="O53" s="14"/>
      <c r="P53" s="14"/>
    </row>
    <row r="54" spans="1:16" x14ac:dyDescent="0.25">
      <c r="A54" s="12">
        <v>44.481935763888913</v>
      </c>
      <c r="B54" s="19">
        <v>29.069999999999965</v>
      </c>
      <c r="C54" s="12">
        <v>1.563908844866071</v>
      </c>
      <c r="D54" s="19">
        <v>1.4542971296296312</v>
      </c>
      <c r="E54" s="12">
        <v>1.2210989769345233</v>
      </c>
      <c r="F54" s="19">
        <v>1.2773048321759284</v>
      </c>
      <c r="G54" s="12">
        <v>6.6444699861836667E-2</v>
      </c>
      <c r="H54" s="19">
        <v>6.3771666666666546E-2</v>
      </c>
      <c r="I54" s="12">
        <v>7.8206300919155203E-2</v>
      </c>
      <c r="J54" s="19">
        <v>0.19693562499999995</v>
      </c>
      <c r="K54" s="12">
        <v>0.79117699675117137</v>
      </c>
      <c r="L54" s="19">
        <v>0.79695083333333472</v>
      </c>
      <c r="M54" s="12">
        <v>0.10281374198717959</v>
      </c>
      <c r="N54" s="19">
        <v>0.17205613425925956</v>
      </c>
      <c r="O54" s="14"/>
      <c r="P54" s="14"/>
    </row>
    <row r="55" spans="1:16" x14ac:dyDescent="0.25">
      <c r="A55" s="12">
        <v>39.7099739583334</v>
      </c>
      <c r="B55" s="19">
        <v>34.830892182428649</v>
      </c>
      <c r="C55" s="12">
        <v>1.5463220703124978</v>
      </c>
      <c r="D55" s="19">
        <v>1.3597395486111115</v>
      </c>
      <c r="E55" s="12">
        <v>1.1936058593749979</v>
      </c>
      <c r="F55" s="19">
        <v>1.3904504629629661</v>
      </c>
      <c r="G55" s="12">
        <v>0.35901745721726191</v>
      </c>
      <c r="H55" s="19">
        <v>7.1839374999999941E-2</v>
      </c>
      <c r="I55" s="12">
        <v>0.15173232886904753</v>
      </c>
      <c r="J55" s="19">
        <v>0.2469999999999998</v>
      </c>
      <c r="K55" s="12">
        <v>0.76756212340847618</v>
      </c>
      <c r="L55" s="19">
        <v>0.6792190625000013</v>
      </c>
      <c r="M55" s="12">
        <v>0.10122199519230764</v>
      </c>
      <c r="N55" s="19">
        <v>0.16916203703703733</v>
      </c>
      <c r="O55" s="14"/>
      <c r="P55" s="14"/>
    </row>
    <row r="56" spans="1:16" x14ac:dyDescent="0.25">
      <c r="A56" s="12">
        <v>31.597638888888962</v>
      </c>
      <c r="B56" s="19">
        <v>210.34141237828734</v>
      </c>
      <c r="C56" s="12">
        <v>1.5164245535714276</v>
      </c>
      <c r="D56" s="19">
        <v>1.5022824074074075</v>
      </c>
      <c r="E56" s="12">
        <v>1.1468675595238109</v>
      </c>
      <c r="F56" s="19">
        <v>1.2875907986111139</v>
      </c>
      <c r="G56" s="12">
        <v>0.37198183593749978</v>
      </c>
      <c r="H56" s="19">
        <v>5.9352916666666596E-2</v>
      </c>
      <c r="I56" s="12">
        <v>0.14071484374999998</v>
      </c>
      <c r="J56" s="19">
        <v>0.20100000000000021</v>
      </c>
      <c r="K56" s="12">
        <v>0.39971617063492121</v>
      </c>
      <c r="L56" s="19">
        <v>0.82926562500000134</v>
      </c>
      <c r="M56" s="12">
        <v>9.8516025641025642E-2</v>
      </c>
      <c r="N56" s="19">
        <v>0.19327951388888931</v>
      </c>
      <c r="O56" s="14"/>
      <c r="P56" s="14"/>
    </row>
    <row r="57" spans="1:16" x14ac:dyDescent="0.25">
      <c r="A57" s="12">
        <v>31.212023008162205</v>
      </c>
      <c r="B57" s="19">
        <v>202.71052019585878</v>
      </c>
      <c r="C57" s="12">
        <v>9.6213413619587858</v>
      </c>
      <c r="D57" s="19">
        <v>1.9099999999999973</v>
      </c>
      <c r="E57" s="12">
        <v>4.9192328645782828</v>
      </c>
      <c r="F57" s="19">
        <v>1.4429294907407444</v>
      </c>
      <c r="G57" s="12">
        <v>0.39402127976190399</v>
      </c>
      <c r="H57" s="19">
        <v>1.7099999999999959E-2</v>
      </c>
      <c r="I57" s="12">
        <v>0.12198511904761934</v>
      </c>
      <c r="J57" s="19">
        <v>0.20300000000000015</v>
      </c>
      <c r="K57" s="12">
        <v>0.38531041666666721</v>
      </c>
      <c r="L57" s="19">
        <v>0.7060000000000014</v>
      </c>
      <c r="M57" s="12">
        <v>0.43743484152276263</v>
      </c>
      <c r="N57" s="19">
        <v>0.16284259259259287</v>
      </c>
      <c r="O57" s="14"/>
      <c r="P57" s="14"/>
    </row>
    <row r="58" spans="1:16" x14ac:dyDescent="0.25">
      <c r="A58" s="12">
        <v>26.276175206227744</v>
      </c>
      <c r="B58" s="19">
        <v>35.811448232359403</v>
      </c>
      <c r="C58" s="12">
        <v>10.872817988788817</v>
      </c>
      <c r="D58" s="19">
        <v>1.892273148148145</v>
      </c>
      <c r="E58" s="12">
        <v>5.4819959079115437</v>
      </c>
      <c r="F58" s="19">
        <v>1.892899999999998</v>
      </c>
      <c r="G58" s="12">
        <v>4.7027201045233316</v>
      </c>
      <c r="H58" s="19">
        <v>1.8937083333333302E-2</v>
      </c>
      <c r="I58" s="12">
        <v>2.988680640309449</v>
      </c>
      <c r="J58" s="19">
        <v>0.23882125805469848</v>
      </c>
      <c r="K58" s="12">
        <v>0.57670513158901759</v>
      </c>
      <c r="L58" s="19">
        <v>0.71135937500000146</v>
      </c>
      <c r="M58" s="12">
        <v>0.48889224487526178</v>
      </c>
      <c r="N58" s="19">
        <v>0.1950000000000002</v>
      </c>
      <c r="O58" s="14"/>
      <c r="P58" s="14"/>
    </row>
    <row r="59" spans="1:16" x14ac:dyDescent="0.25">
      <c r="A59" s="12">
        <v>49.38404046125266</v>
      </c>
      <c r="B59" s="19">
        <v>192.53980606130065</v>
      </c>
      <c r="C59" s="12">
        <v>5.9769777681822545</v>
      </c>
      <c r="D59" s="19">
        <v>1.5823066887140633</v>
      </c>
      <c r="E59" s="12">
        <v>3.2958047224585285</v>
      </c>
      <c r="F59" s="19">
        <v>1.8733360648148132</v>
      </c>
      <c r="G59" s="12">
        <v>5.3908220808772427</v>
      </c>
      <c r="H59" s="19">
        <v>5.9288308155546636E-2</v>
      </c>
      <c r="I59" s="12">
        <v>3.4264247251083471</v>
      </c>
      <c r="J59" s="19">
        <v>5.3568154650214063E-2</v>
      </c>
      <c r="K59" s="12">
        <v>0.59580019809722284</v>
      </c>
      <c r="L59" s="19">
        <v>0.84100246876436824</v>
      </c>
      <c r="M59" s="12">
        <v>0.28826980228527849</v>
      </c>
      <c r="N59" s="19">
        <v>0.19360185185185208</v>
      </c>
      <c r="O59" s="14"/>
      <c r="P59" s="14"/>
    </row>
    <row r="60" spans="1:16" x14ac:dyDescent="0.25">
      <c r="A60" s="12">
        <v>59.752213541666684</v>
      </c>
      <c r="B60" s="19">
        <v>183.9283578289413</v>
      </c>
      <c r="C60" s="12">
        <v>1.6201865234374999</v>
      </c>
      <c r="D60" s="19">
        <v>3.3613773121989028</v>
      </c>
      <c r="E60" s="12">
        <v>1.3090769531250002</v>
      </c>
      <c r="F60" s="19">
        <v>1.5230183805585209</v>
      </c>
      <c r="G60" s="12">
        <v>2.6811730457237082</v>
      </c>
      <c r="H60" s="19">
        <v>2.4677516586496352E-2</v>
      </c>
      <c r="I60" s="12">
        <v>1.7177654961445403</v>
      </c>
      <c r="J60" s="19">
        <v>6.3746896595515412E-2</v>
      </c>
      <c r="K60" s="12">
        <v>0.53219175952474063</v>
      </c>
      <c r="L60" s="19">
        <v>0.95707240027585316</v>
      </c>
      <c r="M60" s="12">
        <v>0.10790733173076943</v>
      </c>
      <c r="N60" s="19">
        <v>0.16204158203032396</v>
      </c>
      <c r="O60" s="14"/>
      <c r="P60" s="14"/>
    </row>
    <row r="61" spans="1:16" x14ac:dyDescent="0.25">
      <c r="A61" s="12">
        <v>47.822309027777841</v>
      </c>
      <c r="B61" s="19">
        <v>28.956666666666717</v>
      </c>
      <c r="C61" s="12">
        <v>1.5762195870535691</v>
      </c>
      <c r="D61" s="19">
        <v>3.2636261790403966</v>
      </c>
      <c r="E61" s="12">
        <v>1.2403441592261881</v>
      </c>
      <c r="F61" s="19">
        <v>3.3366997956124109</v>
      </c>
      <c r="G61" s="12">
        <v>0.31753144531249994</v>
      </c>
      <c r="H61" s="19">
        <v>2.6579208430949661E-2</v>
      </c>
      <c r="I61" s="12">
        <v>0.18698828124999989</v>
      </c>
      <c r="J61" s="19">
        <v>0.20009104166666661</v>
      </c>
      <c r="K61" s="12">
        <v>0.44581458333333396</v>
      </c>
      <c r="L61" s="19">
        <v>0.95069493151148621</v>
      </c>
      <c r="M61" s="12">
        <v>0.10392796474358973</v>
      </c>
      <c r="N61" s="19">
        <v>0.17290948609332615</v>
      </c>
      <c r="O61" s="14"/>
      <c r="P61" s="14"/>
    </row>
    <row r="62" spans="1:16" x14ac:dyDescent="0.25">
      <c r="A62" s="12">
        <v>55.93464409722219</v>
      </c>
      <c r="B62" s="19">
        <v>28.956666666666635</v>
      </c>
      <c r="C62" s="12">
        <v>1.6061171037946427</v>
      </c>
      <c r="D62" s="19">
        <v>1.3673041550925917</v>
      </c>
      <c r="E62" s="12">
        <v>1.2870824590773819</v>
      </c>
      <c r="F62" s="19">
        <v>3.2370469706094513</v>
      </c>
      <c r="G62" s="12">
        <v>0.34994239211309536</v>
      </c>
      <c r="H62" s="19">
        <v>7.1193958333333224E-2</v>
      </c>
      <c r="I62" s="12">
        <v>0.15944456845238081</v>
      </c>
      <c r="J62" s="19">
        <v>0.21981239583333309</v>
      </c>
      <c r="K62" s="12">
        <v>0.4098001984126991</v>
      </c>
      <c r="L62" s="19">
        <v>0.68863760416666853</v>
      </c>
      <c r="M62" s="12">
        <v>0.106633934294872</v>
      </c>
      <c r="N62" s="19">
        <v>0.17231234850744701</v>
      </c>
      <c r="O62" s="14"/>
      <c r="P62" s="14"/>
    </row>
    <row r="63" spans="1:16" x14ac:dyDescent="0.25">
      <c r="A63" s="12">
        <v>33.506423611111167</v>
      </c>
      <c r="B63" s="19">
        <v>28.248333333333377</v>
      </c>
      <c r="C63" s="12">
        <v>1.5234592633928548</v>
      </c>
      <c r="D63" s="19">
        <v>1.3673041550925928</v>
      </c>
      <c r="E63" s="12">
        <v>1.1578648065476183</v>
      </c>
      <c r="F63" s="19">
        <v>1.2958195717592607</v>
      </c>
      <c r="G63" s="12">
        <v>0.32790294828869021</v>
      </c>
      <c r="H63" s="19">
        <v>7.1193958333333279E-2</v>
      </c>
      <c r="I63" s="12">
        <v>0.17817429315476185</v>
      </c>
      <c r="J63" s="19">
        <v>0.18668052083333334</v>
      </c>
      <c r="K63" s="12">
        <v>0.43428998015873072</v>
      </c>
      <c r="L63" s="19">
        <v>0.68863760416666786</v>
      </c>
      <c r="M63" s="12">
        <v>9.9152724358974265E-2</v>
      </c>
      <c r="N63" s="19">
        <v>0.19135011574074109</v>
      </c>
      <c r="O63" s="14"/>
      <c r="P63" s="14"/>
    </row>
    <row r="64" spans="1:16" x14ac:dyDescent="0.25">
      <c r="A64" s="12">
        <v>24.916892361111156</v>
      </c>
      <c r="B64" s="19">
        <v>29.438333333333329</v>
      </c>
      <c r="C64" s="12">
        <v>1.4918030691964275</v>
      </c>
      <c r="D64" s="19">
        <v>1.4145829456018519</v>
      </c>
      <c r="E64" s="12">
        <v>1.1083771949404773</v>
      </c>
      <c r="F64" s="19">
        <v>1.2958195717592622</v>
      </c>
      <c r="G64" s="12">
        <v>0.38883552827380902</v>
      </c>
      <c r="H64" s="19">
        <v>6.7160104166666526E-2</v>
      </c>
      <c r="I64" s="12">
        <v>0.12639211309523818</v>
      </c>
      <c r="J64" s="19">
        <v>2.354869426165489</v>
      </c>
      <c r="K64" s="12">
        <v>0.36658293650793694</v>
      </c>
      <c r="L64" s="19">
        <v>0.7475034895833349</v>
      </c>
      <c r="M64" s="12">
        <v>9.6287580128205111E-2</v>
      </c>
      <c r="N64" s="19">
        <v>0.19135011574074115</v>
      </c>
      <c r="O64" s="14"/>
      <c r="P64" s="14"/>
    </row>
    <row r="65" spans="1:16" x14ac:dyDescent="0.25">
      <c r="A65" s="12">
        <v>69.905541596979432</v>
      </c>
      <c r="B65" s="19">
        <v>20.73789405784769</v>
      </c>
      <c r="C65" s="12">
        <v>2.9000000000000017</v>
      </c>
      <c r="D65" s="19">
        <v>1.3351545775462961</v>
      </c>
      <c r="E65" s="12">
        <v>1.5</v>
      </c>
      <c r="F65" s="19">
        <v>1.3472494039351872</v>
      </c>
      <c r="G65" s="12">
        <v>0.41217140997023721</v>
      </c>
      <c r="H65" s="19">
        <v>7.3936979166666569E-2</v>
      </c>
      <c r="I65" s="12">
        <v>0.10656063988095262</v>
      </c>
      <c r="J65" s="19">
        <v>2.6847043965287587</v>
      </c>
      <c r="K65" s="12">
        <v>0.34065257936507964</v>
      </c>
      <c r="L65" s="19">
        <v>0.64860880208333471</v>
      </c>
      <c r="M65" s="12">
        <v>0.20395815026518485</v>
      </c>
      <c r="N65" s="19">
        <v>0.17929137731481512</v>
      </c>
      <c r="O65" s="14"/>
      <c r="P65" s="14"/>
    </row>
    <row r="66" spans="1:16" x14ac:dyDescent="0.25">
      <c r="A66" s="12">
        <v>86.97009990442892</v>
      </c>
      <c r="B66" s="19">
        <v>19.725756982570815</v>
      </c>
      <c r="C66" s="12">
        <v>2.9279673588810238</v>
      </c>
      <c r="D66" s="19">
        <v>8.1277754398552755</v>
      </c>
      <c r="E66" s="12">
        <v>1.8704670832040324</v>
      </c>
      <c r="F66" s="19">
        <v>1.2608472858796318</v>
      </c>
      <c r="G66" s="12">
        <v>1.4000000000000024</v>
      </c>
      <c r="H66" s="19">
        <v>4.0444005551453754</v>
      </c>
      <c r="I66" s="12">
        <v>0.15499999999999975</v>
      </c>
      <c r="J66" s="19">
        <v>1.3505048733728566</v>
      </c>
      <c r="K66" s="12">
        <v>0.39399999999999907</v>
      </c>
      <c r="L66" s="19">
        <v>0.55765983413191733</v>
      </c>
      <c r="M66" s="12">
        <v>0.3807962616148568</v>
      </c>
      <c r="N66" s="19">
        <v>0.19955005787037081</v>
      </c>
      <c r="O66" s="14"/>
      <c r="P66" s="14"/>
    </row>
    <row r="67" spans="1:16" x14ac:dyDescent="0.25">
      <c r="A67" s="12">
        <v>74.430790946338533</v>
      </c>
      <c r="B67" s="19">
        <v>25.141448585580093</v>
      </c>
      <c r="C67" s="12">
        <v>3.4627062554449921</v>
      </c>
      <c r="D67" s="19">
        <v>9.168279759082937</v>
      </c>
      <c r="E67" s="12">
        <v>2.155571387577774</v>
      </c>
      <c r="F67" s="19">
        <v>4.0833748847099161</v>
      </c>
      <c r="G67" s="12">
        <v>1.0654511685341339</v>
      </c>
      <c r="H67" s="19">
        <v>4.6682769071560974</v>
      </c>
      <c r="I67" s="12">
        <v>0.13359840844949411</v>
      </c>
      <c r="J67" s="19">
        <v>0.24268916666666643</v>
      </c>
      <c r="K67" s="12">
        <v>0.77490831800104187</v>
      </c>
      <c r="L67" s="19">
        <v>0.5142797479116149</v>
      </c>
      <c r="M67" s="12">
        <v>0.48658915878608927</v>
      </c>
      <c r="N67" s="19">
        <v>0.3670969278059068</v>
      </c>
      <c r="O67" s="14"/>
      <c r="P67" s="14"/>
    </row>
    <row r="68" spans="1:16" x14ac:dyDescent="0.25">
      <c r="A68" s="12">
        <v>26.825677083333385</v>
      </c>
      <c r="B68" s="19">
        <v>27.426666666666659</v>
      </c>
      <c r="C68" s="12">
        <v>2.1461320327246836</v>
      </c>
      <c r="D68" s="19">
        <v>4.9898525433201293</v>
      </c>
      <c r="E68" s="12">
        <v>1.5804346987189806</v>
      </c>
      <c r="F68" s="19">
        <v>4.5000028519268644</v>
      </c>
      <c r="G68" s="12">
        <v>1.3071348678672203</v>
      </c>
      <c r="H68" s="19">
        <v>2.2289910502294252</v>
      </c>
      <c r="I68" s="12">
        <v>0.14445944995522467</v>
      </c>
      <c r="J68" s="19">
        <v>0.18589166666666668</v>
      </c>
      <c r="K68" s="12">
        <v>0.93727344836061244</v>
      </c>
      <c r="L68" s="19">
        <v>0.56437675683357058</v>
      </c>
      <c r="M68" s="12">
        <v>0.21290435550456546</v>
      </c>
      <c r="N68" s="19">
        <v>0.39930755772999121</v>
      </c>
      <c r="O68" s="14"/>
      <c r="P68" s="14"/>
    </row>
    <row r="69" spans="1:16" x14ac:dyDescent="0.25">
      <c r="A69" s="12">
        <v>53.071467013888821</v>
      </c>
      <c r="B69" s="19">
        <v>29.466666666666708</v>
      </c>
      <c r="C69" s="12">
        <v>1.4988377790178553</v>
      </c>
      <c r="D69" s="19">
        <v>1.4694263425925926</v>
      </c>
      <c r="E69" s="12">
        <v>1.1193744419642864</v>
      </c>
      <c r="F69" s="19">
        <v>2.7606224305907161</v>
      </c>
      <c r="G69" s="12">
        <v>0.56569733400570643</v>
      </c>
      <c r="H69" s="19">
        <v>6.2480833333333242E-2</v>
      </c>
      <c r="I69" s="12">
        <v>0.19234058019620673</v>
      </c>
      <c r="J69" s="19">
        <v>0.21665697916666651</v>
      </c>
      <c r="K69" s="12">
        <v>0.60097683670877733</v>
      </c>
      <c r="L69" s="19">
        <v>0.81578791666666783</v>
      </c>
      <c r="M69" s="12">
        <v>9.6924278846153789E-2</v>
      </c>
      <c r="N69" s="19">
        <v>0.29754260518593417</v>
      </c>
      <c r="O69" s="14"/>
      <c r="P69" s="14"/>
    </row>
    <row r="70" spans="1:16" x14ac:dyDescent="0.25">
      <c r="A70" s="12">
        <v>117.42339622568086</v>
      </c>
      <c r="B70" s="19">
        <v>28.361666666666633</v>
      </c>
      <c r="C70" s="12">
        <v>1.5955650390624996</v>
      </c>
      <c r="D70" s="19">
        <v>1.3332634259259251</v>
      </c>
      <c r="E70" s="12">
        <v>1.2705865885416683</v>
      </c>
      <c r="F70" s="19">
        <v>1.406908009259263</v>
      </c>
      <c r="G70" s="12">
        <v>0.40698565848214213</v>
      </c>
      <c r="H70" s="19">
        <v>7.4098333333333211E-2</v>
      </c>
      <c r="I70" s="12">
        <v>0.1109676339285716</v>
      </c>
      <c r="J70" s="19">
        <v>0.19614677083333329</v>
      </c>
      <c r="K70" s="12">
        <v>0.34641488095238127</v>
      </c>
      <c r="L70" s="19">
        <v>0.64625416666666835</v>
      </c>
      <c r="M70" s="12">
        <v>0.10567888621794889</v>
      </c>
      <c r="N70" s="19">
        <v>0.16530324074074104</v>
      </c>
      <c r="O70" s="14"/>
      <c r="P70" s="14"/>
    </row>
    <row r="71" spans="1:16" x14ac:dyDescent="0.25">
      <c r="A71" s="12">
        <v>96.654308175529351</v>
      </c>
      <c r="B71" s="19">
        <v>29.098333333333382</v>
      </c>
      <c r="C71" s="12">
        <v>1.6186249999999998</v>
      </c>
      <c r="D71" s="19">
        <v>1.4070183391203708</v>
      </c>
      <c r="E71" s="12">
        <v>0.82000937499999882</v>
      </c>
      <c r="F71" s="19">
        <v>1.2587900925925941</v>
      </c>
      <c r="G71" s="12">
        <v>0.33568157552083294</v>
      </c>
      <c r="H71" s="19">
        <v>6.7805520833333272E-2</v>
      </c>
      <c r="I71" s="12">
        <v>0.17156380208333333</v>
      </c>
      <c r="J71" s="19">
        <v>0.20797958333333322</v>
      </c>
      <c r="K71" s="12">
        <v>0.42564652777777828</v>
      </c>
      <c r="L71" s="19">
        <v>0.7380849479166679</v>
      </c>
      <c r="M71" s="12">
        <v>8.4905288461538331E-2</v>
      </c>
      <c r="N71" s="19">
        <v>0.2000324074074078</v>
      </c>
      <c r="O71" s="14"/>
      <c r="P71" s="14"/>
    </row>
    <row r="72" spans="1:16" x14ac:dyDescent="0.25">
      <c r="A72" s="12">
        <v>44.959131944444515</v>
      </c>
      <c r="B72" s="19">
        <v>28.6733333333333</v>
      </c>
      <c r="C72" s="12">
        <v>1.7199999999999991</v>
      </c>
      <c r="D72" s="19">
        <v>1.3578483969907398</v>
      </c>
      <c r="E72" s="12">
        <v>0.60000000000000087</v>
      </c>
      <c r="F72" s="19">
        <v>1.3390206307870407</v>
      </c>
      <c r="G72" s="12">
        <v>0.81145937499999998</v>
      </c>
      <c r="H72" s="19">
        <v>7.2000729166666555E-2</v>
      </c>
      <c r="I72" s="12">
        <v>0.2639062500000004</v>
      </c>
      <c r="J72" s="19">
        <v>0.3859999999999999</v>
      </c>
      <c r="K72" s="12">
        <v>0.35533749999999992</v>
      </c>
      <c r="L72" s="19">
        <v>0.67686442708333505</v>
      </c>
      <c r="M72" s="12">
        <v>7.6299999999999868E-2</v>
      </c>
      <c r="N72" s="19">
        <v>0.18122077546296336</v>
      </c>
      <c r="O72" s="14"/>
      <c r="P72" s="14"/>
    </row>
    <row r="73" spans="1:16" x14ac:dyDescent="0.25">
      <c r="A73" s="12">
        <v>54.980251736111065</v>
      </c>
      <c r="B73" s="19">
        <v>27.653333333333361</v>
      </c>
      <c r="C73" s="12">
        <v>1.5896607142857135</v>
      </c>
      <c r="D73" s="19">
        <v>1.386215671296297</v>
      </c>
      <c r="E73" s="12">
        <v>0.88286919642857187</v>
      </c>
      <c r="F73" s="19">
        <v>1.2855336053240756</v>
      </c>
      <c r="G73" s="12">
        <v>1.1200000000000012</v>
      </c>
      <c r="H73" s="19">
        <v>6.9580416666666631E-2</v>
      </c>
      <c r="I73" s="12">
        <v>0.3880000000000004</v>
      </c>
      <c r="J73" s="19">
        <v>8.3385624999999866E-2</v>
      </c>
      <c r="K73" s="12">
        <v>0.36899999999999983</v>
      </c>
      <c r="L73" s="19">
        <v>0.71218395833333448</v>
      </c>
      <c r="M73" s="12">
        <v>8.7363942307692219E-2</v>
      </c>
      <c r="N73" s="19">
        <v>0.19376186342592627</v>
      </c>
      <c r="O73" s="14"/>
      <c r="P73" s="14"/>
    </row>
    <row r="74" spans="1:16" x14ac:dyDescent="0.25">
      <c r="A74" s="12">
        <v>26.347228045774589</v>
      </c>
      <c r="B74" s="19">
        <v>39.336960026750617</v>
      </c>
      <c r="C74" s="12">
        <v>1.5656675223214263</v>
      </c>
      <c r="D74" s="19">
        <v>1.5400000000000016</v>
      </c>
      <c r="E74" s="12">
        <v>1.2238482886904736</v>
      </c>
      <c r="F74" s="19">
        <v>1.3163915046296333</v>
      </c>
      <c r="G74" s="12">
        <v>0.72330491071428471</v>
      </c>
      <c r="H74" s="19">
        <v>1.9600000000000017E-2</v>
      </c>
      <c r="I74" s="12">
        <v>0.22845089285714307</v>
      </c>
      <c r="J74" s="19">
        <v>0.13988437500000006</v>
      </c>
      <c r="K74" s="12">
        <v>0.35143392857142874</v>
      </c>
      <c r="L74" s="19">
        <v>1.299999999999998</v>
      </c>
      <c r="M74" s="12">
        <v>0.10297291666666664</v>
      </c>
      <c r="N74" s="19">
        <v>0.18652662037037079</v>
      </c>
      <c r="O74" s="14"/>
      <c r="P74" s="14"/>
    </row>
    <row r="75" spans="1:16" x14ac:dyDescent="0.25">
      <c r="A75" s="12">
        <v>32.13871044265565</v>
      </c>
      <c r="B75" s="19">
        <v>42.834688036686543</v>
      </c>
      <c r="C75" s="12">
        <v>1.6025997488839285</v>
      </c>
      <c r="D75" s="19">
        <v>2.9050516528216987</v>
      </c>
      <c r="E75" s="12">
        <v>1.2815838355654774</v>
      </c>
      <c r="F75" s="19">
        <v>1.5203999999999978</v>
      </c>
      <c r="G75" s="12">
        <v>0.35772101934523809</v>
      </c>
      <c r="H75" s="19">
        <v>0.89905983953903801</v>
      </c>
      <c r="I75" s="12">
        <v>0.15283407738095228</v>
      </c>
      <c r="J75" s="19">
        <v>0.24347802083333306</v>
      </c>
      <c r="K75" s="12">
        <v>0.40115674603174667</v>
      </c>
      <c r="L75" s="19">
        <v>0.73588007655821108</v>
      </c>
      <c r="M75" s="12">
        <v>0.10631558493589761</v>
      </c>
      <c r="N75" s="19">
        <v>0.32999999999999918</v>
      </c>
      <c r="O75" s="14"/>
      <c r="P75" s="14"/>
    </row>
    <row r="76" spans="1:16" x14ac:dyDescent="0.25">
      <c r="A76" s="12">
        <v>29.753982396881071</v>
      </c>
      <c r="B76" s="19">
        <v>33.417728009935963</v>
      </c>
      <c r="C76" s="12">
        <v>1.4275357142857137</v>
      </c>
      <c r="D76" s="19">
        <v>3.5000975524411828</v>
      </c>
      <c r="E76" s="12">
        <v>1.1286973214285718</v>
      </c>
      <c r="F76" s="19">
        <v>2.0058699382826597</v>
      </c>
      <c r="G76" s="12">
        <v>0.33049582403273781</v>
      </c>
      <c r="H76" s="19">
        <v>1.2045152085106816</v>
      </c>
      <c r="I76" s="12">
        <v>0.17597079613095234</v>
      </c>
      <c r="J76" s="19">
        <v>0.2308563541666665</v>
      </c>
      <c r="K76" s="12">
        <v>0.4314088293650799</v>
      </c>
      <c r="L76" s="19">
        <v>0.78316296213697489</v>
      </c>
      <c r="M76" s="12">
        <v>0.20097820512820494</v>
      </c>
      <c r="N76" s="19">
        <v>0.3914369273078992</v>
      </c>
      <c r="O76" s="14"/>
      <c r="P76" s="14"/>
    </row>
    <row r="77" spans="1:16" x14ac:dyDescent="0.25">
      <c r="A77" s="12">
        <v>36.59988297083455</v>
      </c>
      <c r="B77" s="19">
        <v>27.398333333333341</v>
      </c>
      <c r="C77" s="12">
        <v>1.2800000000000009</v>
      </c>
      <c r="D77" s="19">
        <v>1.898050899619494</v>
      </c>
      <c r="E77" s="12">
        <v>1.1914000000000013</v>
      </c>
      <c r="F77" s="19">
        <v>2.2955823439305054</v>
      </c>
      <c r="G77" s="12">
        <v>0.3196330357142852</v>
      </c>
      <c r="H77" s="19">
        <v>0.38213536897164468</v>
      </c>
      <c r="I77" s="12">
        <v>7.8061309523809561E-2</v>
      </c>
      <c r="J77" s="19">
        <v>0.85706249999999917</v>
      </c>
      <c r="K77" s="12">
        <v>0.3897547619047616</v>
      </c>
      <c r="L77" s="19">
        <v>0.65586288557876571</v>
      </c>
      <c r="M77" s="12">
        <v>0.45600000000000046</v>
      </c>
      <c r="N77" s="19">
        <v>0.45966350030797604</v>
      </c>
      <c r="O77" s="14"/>
      <c r="P77" s="14"/>
    </row>
    <row r="78" spans="1:16" x14ac:dyDescent="0.25">
      <c r="A78" s="12">
        <v>49.040180399297384</v>
      </c>
      <c r="B78" s="19">
        <v>27.851666666666645</v>
      </c>
      <c r="C78" s="12">
        <v>1.340749999999999</v>
      </c>
      <c r="D78" s="19">
        <v>1.4713174942129645</v>
      </c>
      <c r="E78" s="12">
        <v>1.1655812500000022</v>
      </c>
      <c r="F78" s="19">
        <v>1.5155874056478471</v>
      </c>
      <c r="G78" s="12">
        <v>8.8599999999999776E-2</v>
      </c>
      <c r="H78" s="19">
        <v>6.2319479166666573E-2</v>
      </c>
      <c r="I78" s="12">
        <v>1.4199999999999992E-2</v>
      </c>
      <c r="J78" s="19">
        <v>1.3299999999999985</v>
      </c>
      <c r="K78" s="12">
        <v>0.51599999999999879</v>
      </c>
      <c r="L78" s="19">
        <v>0.81814255208333464</v>
      </c>
      <c r="M78" s="12">
        <v>0.35099102564102491</v>
      </c>
      <c r="N78" s="19">
        <v>0.27597657300007766</v>
      </c>
      <c r="O78" s="14"/>
      <c r="P78" s="14"/>
    </row>
    <row r="79" spans="1:16" x14ac:dyDescent="0.25">
      <c r="A79" s="12">
        <v>37.137643948316885</v>
      </c>
      <c r="B79" s="19">
        <v>130.21704446278684</v>
      </c>
      <c r="C79" s="12">
        <v>2.5042776354124059</v>
      </c>
      <c r="D79" s="19">
        <v>1.4410590682870372</v>
      </c>
      <c r="E79" s="12">
        <v>2.215615532944109</v>
      </c>
      <c r="F79" s="19">
        <v>1.4089652025463</v>
      </c>
      <c r="G79" s="12">
        <v>0.1837312499999999</v>
      </c>
      <c r="H79" s="19">
        <v>6.4901145833333243E-2</v>
      </c>
      <c r="I79" s="12">
        <v>4.0495833333333321E-2</v>
      </c>
      <c r="J79" s="19">
        <v>0.72193749999999923</v>
      </c>
      <c r="K79" s="12">
        <v>0.46401666666666613</v>
      </c>
      <c r="L79" s="19">
        <v>0.78046838541666785</v>
      </c>
      <c r="M79" s="12">
        <v>0.35749146194753861</v>
      </c>
      <c r="N79" s="19">
        <v>0.164820891203704</v>
      </c>
      <c r="O79" s="14"/>
      <c r="P79" s="14"/>
    </row>
    <row r="80" spans="1:16" x14ac:dyDescent="0.25">
      <c r="A80" s="12">
        <v>23.718186488911723</v>
      </c>
      <c r="B80" s="19">
        <v>107.32436791550127</v>
      </c>
      <c r="C80" s="12">
        <v>3.5579406196725043</v>
      </c>
      <c r="D80" s="19">
        <v>1.948868055555556</v>
      </c>
      <c r="E80" s="12">
        <v>3.3774028783161345</v>
      </c>
      <c r="F80" s="19">
        <v>1.376050109953707</v>
      </c>
      <c r="G80" s="12">
        <v>0.30364647746829154</v>
      </c>
      <c r="H80" s="19">
        <v>6.9576875000000066E-2</v>
      </c>
      <c r="I80" s="12">
        <v>7.7744791666666604E-2</v>
      </c>
      <c r="J80" s="19">
        <v>0.22848979166666639</v>
      </c>
      <c r="K80" s="12">
        <v>0.69261539885595325</v>
      </c>
      <c r="L80" s="19">
        <v>1.2988984374999979</v>
      </c>
      <c r="M80" s="12">
        <v>0.62078938509706649</v>
      </c>
      <c r="N80" s="19">
        <v>0.17253848379629666</v>
      </c>
      <c r="O80" s="14"/>
      <c r="P80" s="14"/>
    </row>
    <row r="81" spans="1:16" x14ac:dyDescent="0.25">
      <c r="A81" s="12">
        <v>21.356489215058176</v>
      </c>
      <c r="B81" s="19">
        <v>27.93666666666671</v>
      </c>
      <c r="C81" s="12">
        <v>2.5475113341837572</v>
      </c>
      <c r="D81" s="19">
        <v>2.3100000000000018</v>
      </c>
      <c r="E81" s="12">
        <v>2.2629660419447677</v>
      </c>
      <c r="F81" s="19">
        <v>1.8792911805555585</v>
      </c>
      <c r="G81" s="12">
        <v>0.18053774135637191</v>
      </c>
      <c r="H81" s="19">
        <v>7.6100000000000098E-2</v>
      </c>
      <c r="I81" s="12">
        <v>4.990624999999993E-2</v>
      </c>
      <c r="J81" s="19">
        <v>0.21350156249999985</v>
      </c>
      <c r="K81" s="12">
        <v>1.0599524828669724</v>
      </c>
      <c r="L81" s="19">
        <v>1.6599999999999975</v>
      </c>
      <c r="M81" s="12">
        <v>0.36862006752959336</v>
      </c>
      <c r="N81" s="19">
        <v>0.44413194444444498</v>
      </c>
      <c r="O81" s="14"/>
      <c r="P81" s="14"/>
    </row>
    <row r="82" spans="1:16" x14ac:dyDescent="0.25">
      <c r="A82" s="12">
        <v>37.394000050963989</v>
      </c>
      <c r="B82" s="19">
        <v>28.474999999999966</v>
      </c>
      <c r="C82" s="12">
        <v>1.6789265564954625</v>
      </c>
      <c r="D82" s="19">
        <v>1.8456874999999977</v>
      </c>
      <c r="E82" s="12">
        <v>1.2023299099470395</v>
      </c>
      <c r="F82" s="19">
        <v>2.2339000000000033</v>
      </c>
      <c r="G82" s="12">
        <v>0.29891806009612082</v>
      </c>
      <c r="H82" s="19">
        <v>6.7713124999999902E-2</v>
      </c>
      <c r="I82" s="12">
        <v>7.661235119047631E-2</v>
      </c>
      <c r="J82" s="19">
        <v>0.20955729166666651</v>
      </c>
      <c r="K82" s="12">
        <v>0.70771514227231613</v>
      </c>
      <c r="L82" s="19">
        <v>1.1957265625000006</v>
      </c>
      <c r="M82" s="12">
        <v>0.11572221778736991</v>
      </c>
      <c r="N82" s="19">
        <v>0.66400000000000103</v>
      </c>
      <c r="O82" s="14"/>
      <c r="P82" s="14"/>
    </row>
    <row r="83" spans="1:16" x14ac:dyDescent="0.25">
      <c r="A83" s="12">
        <v>27.131646341919417</v>
      </c>
      <c r="B83" s="19">
        <v>28.616666666666717</v>
      </c>
      <c r="C83" s="12">
        <v>3.5217880311897152</v>
      </c>
      <c r="D83" s="19">
        <v>1.4353856134259269</v>
      </c>
      <c r="E83" s="12">
        <v>2.163692848958894</v>
      </c>
      <c r="F83" s="19">
        <v>1.7779743750000045</v>
      </c>
      <c r="G83" s="12">
        <v>0.50320155726271076</v>
      </c>
      <c r="H83" s="19">
        <v>6.5385208333333195E-2</v>
      </c>
      <c r="I83" s="12">
        <v>9.9261160714285965E-2</v>
      </c>
      <c r="J83" s="19">
        <v>0.22296781249999983</v>
      </c>
      <c r="K83" s="12">
        <v>0.35712955663042539</v>
      </c>
      <c r="L83" s="19">
        <v>0.77340447916666821</v>
      </c>
      <c r="M83" s="12">
        <v>0.30666775896271664</v>
      </c>
      <c r="N83" s="19">
        <v>0.38131249999999955</v>
      </c>
      <c r="O83" s="14"/>
      <c r="P83" s="14"/>
    </row>
    <row r="84" spans="1:16" x14ac:dyDescent="0.25">
      <c r="A84" s="12">
        <v>27.718525294126717</v>
      </c>
      <c r="B84" s="19">
        <v>28.134999999999966</v>
      </c>
      <c r="C84" s="12">
        <v>1.8570220975073211</v>
      </c>
      <c r="D84" s="19">
        <v>1.3994537326388894</v>
      </c>
      <c r="E84" s="12">
        <v>1.3483608432153009</v>
      </c>
      <c r="F84" s="19">
        <v>1.3698785300925953</v>
      </c>
      <c r="G84" s="12">
        <v>1.3580951822308267</v>
      </c>
      <c r="H84" s="19">
        <v>6.8450937499999948E-2</v>
      </c>
      <c r="I84" s="12">
        <v>0.12781454613095236</v>
      </c>
      <c r="J84" s="19">
        <v>0.1822958333333331</v>
      </c>
      <c r="K84" s="12">
        <v>0.54425812786739247</v>
      </c>
      <c r="L84" s="19">
        <v>0.72866640625000112</v>
      </c>
      <c r="M84" s="12">
        <v>0.13350694150459116</v>
      </c>
      <c r="N84" s="19">
        <v>0.17398553240740769</v>
      </c>
      <c r="O84" s="14"/>
      <c r="P84" s="14"/>
    </row>
    <row r="85" spans="1:16" x14ac:dyDescent="0.25">
      <c r="A85" s="12">
        <v>25.488385275739031</v>
      </c>
      <c r="B85" s="19">
        <v>50.736838961171593</v>
      </c>
      <c r="C85" s="12">
        <v>2.2584671271322927</v>
      </c>
      <c r="D85" s="19">
        <v>1.3899979745370363</v>
      </c>
      <c r="E85" s="12">
        <v>2.1408024089863278</v>
      </c>
      <c r="F85" s="19">
        <v>1.3307918576388926</v>
      </c>
      <c r="G85" s="12">
        <v>0.52456304000630405</v>
      </c>
      <c r="H85" s="19">
        <v>6.9257708333333209E-2</v>
      </c>
      <c r="I85" s="12">
        <v>6.691362481106726E-2</v>
      </c>
      <c r="J85" s="19">
        <v>2.0299999999999988E-2</v>
      </c>
      <c r="K85" s="12">
        <v>0.41181166184436008</v>
      </c>
      <c r="L85" s="19">
        <v>0.71689322916666842</v>
      </c>
      <c r="M85" s="12">
        <v>5.9622761265110437E-2</v>
      </c>
      <c r="N85" s="19">
        <v>0.18315017361111152</v>
      </c>
      <c r="O85" s="14"/>
      <c r="P85" s="14"/>
    </row>
    <row r="86" spans="1:16" x14ac:dyDescent="0.25">
      <c r="A86" s="12">
        <v>39.599999999999937</v>
      </c>
      <c r="B86" s="19">
        <v>107.89773358115968</v>
      </c>
      <c r="C86" s="12">
        <v>2.4010933146964741</v>
      </c>
      <c r="D86" s="19">
        <v>1.4221475520833335</v>
      </c>
      <c r="E86" s="12">
        <v>2.3330105270525787</v>
      </c>
      <c r="F86" s="19">
        <v>1.3205058912037051</v>
      </c>
      <c r="G86" s="12">
        <v>0.12225177171738917</v>
      </c>
      <c r="H86" s="19">
        <v>6.6514687499999919E-2</v>
      </c>
      <c r="I86" s="12">
        <v>5.9979639987719956E-2</v>
      </c>
      <c r="J86" s="19">
        <v>6.4916249999999939E-2</v>
      </c>
      <c r="K86" s="12">
        <v>0.89219546765995605</v>
      </c>
      <c r="L86" s="19">
        <v>0.75692203125000113</v>
      </c>
      <c r="M86" s="12">
        <v>5.2891933579162227E-2</v>
      </c>
      <c r="N86" s="19">
        <v>0.18556192129629659</v>
      </c>
      <c r="O86" s="14"/>
      <c r="P86" s="14"/>
    </row>
    <row r="87" spans="1:16" x14ac:dyDescent="0.25">
      <c r="A87" s="12">
        <v>25.943749999999937</v>
      </c>
      <c r="B87" s="19">
        <v>85.154227953321467</v>
      </c>
      <c r="C87" s="12">
        <v>1.8591138019525848</v>
      </c>
      <c r="D87" s="19">
        <v>1.3490601851851842</v>
      </c>
      <c r="E87" s="12">
        <v>1.6026196784008235</v>
      </c>
      <c r="F87" s="19">
        <v>1.3554781770833368</v>
      </c>
      <c r="G87" s="12">
        <v>6.8082787643889267E-2</v>
      </c>
      <c r="H87" s="19">
        <v>5.8713749999999891E-2</v>
      </c>
      <c r="I87" s="12">
        <v>8.6328782316439978E-2</v>
      </c>
      <c r="J87" s="19">
        <v>0.24111145833333311</v>
      </c>
      <c r="K87" s="12">
        <v>0.99486658600968292</v>
      </c>
      <c r="L87" s="19">
        <v>0.72331770833333475</v>
      </c>
      <c r="M87" s="12">
        <v>7.8469078785765325E-2</v>
      </c>
      <c r="N87" s="19">
        <v>0.17736197916666704</v>
      </c>
      <c r="O87" s="14"/>
      <c r="P87" s="14"/>
    </row>
    <row r="88" spans="1:16" x14ac:dyDescent="0.25">
      <c r="A88" s="12">
        <v>16.599999999999977</v>
      </c>
      <c r="B88" s="19">
        <v>27.48333333333332</v>
      </c>
      <c r="C88" s="12">
        <v>1.8979999999999981</v>
      </c>
      <c r="D88" s="19">
        <v>1.0199999999999996</v>
      </c>
      <c r="E88" s="12">
        <v>1.8100000000000016</v>
      </c>
      <c r="F88" s="19">
        <v>1.2903464351851854</v>
      </c>
      <c r="G88" s="12">
        <v>0.27392492712318689</v>
      </c>
      <c r="H88" s="19">
        <v>5.2700000000000018E-2</v>
      </c>
      <c r="I88" s="12">
        <v>8.2274553571428724E-2</v>
      </c>
      <c r="J88" s="19">
        <v>0.62421281039007426</v>
      </c>
      <c r="K88" s="12">
        <v>0.60471633628072052</v>
      </c>
      <c r="L88" s="19">
        <v>0.45300000000000051</v>
      </c>
      <c r="M88" s="12">
        <v>0.49300000000000027</v>
      </c>
      <c r="N88" s="19">
        <v>0.23131481481481486</v>
      </c>
      <c r="O88" s="14"/>
      <c r="P88" s="14"/>
    </row>
    <row r="89" spans="1:16" x14ac:dyDescent="0.25">
      <c r="A89" s="12">
        <v>20.971484375000042</v>
      </c>
      <c r="B89" s="19">
        <v>179.97256723192336</v>
      </c>
      <c r="C89" s="12">
        <v>1.5922187500000005</v>
      </c>
      <c r="D89" s="19">
        <v>1.1025431250000004</v>
      </c>
      <c r="E89" s="12">
        <v>1.4893749999999997</v>
      </c>
      <c r="F89" s="19">
        <v>0.96729999999999905</v>
      </c>
      <c r="G89" s="12">
        <v>8.8000000000000009E-2</v>
      </c>
      <c r="H89" s="19">
        <v>5.9694166666666638E-2</v>
      </c>
      <c r="I89" s="12">
        <v>0.13961309523809523</v>
      </c>
      <c r="J89" s="19">
        <v>0.9748132848770249</v>
      </c>
      <c r="K89" s="12">
        <v>0.94700000000000151</v>
      </c>
      <c r="L89" s="19">
        <v>0.49837750000000064</v>
      </c>
      <c r="M89" s="12">
        <v>0.31428125000000007</v>
      </c>
      <c r="N89" s="19">
        <v>0.34463541666666658</v>
      </c>
      <c r="O89" s="14"/>
      <c r="P89" s="14"/>
    </row>
    <row r="90" spans="1:16" x14ac:dyDescent="0.25">
      <c r="A90" s="12">
        <v>46.867916666666673</v>
      </c>
      <c r="B90" s="19">
        <v>329.60657972198698</v>
      </c>
      <c r="C90" s="12">
        <v>1.3829999999999989</v>
      </c>
      <c r="D90" s="19">
        <v>1.4656440393518517</v>
      </c>
      <c r="E90" s="12">
        <v>1.2699999999999989</v>
      </c>
      <c r="F90" s="19">
        <v>1.0427177083333345</v>
      </c>
      <c r="G90" s="12">
        <v>0.10284375000000011</v>
      </c>
      <c r="H90" s="19">
        <v>6.2803541666666587E-2</v>
      </c>
      <c r="I90" s="12">
        <v>0.15724107142857155</v>
      </c>
      <c r="J90" s="19">
        <v>0.64017931295986541</v>
      </c>
      <c r="K90" s="12">
        <v>0.84725000000000028</v>
      </c>
      <c r="L90" s="19">
        <v>0.81107864583333455</v>
      </c>
      <c r="M90" s="12">
        <v>0.19200000000000014</v>
      </c>
      <c r="N90" s="19">
        <v>0.16626793981481514</v>
      </c>
      <c r="O90" s="14"/>
      <c r="P90" s="14"/>
    </row>
    <row r="91" spans="1:16" x14ac:dyDescent="0.25">
      <c r="A91" s="12">
        <v>33.983619791666726</v>
      </c>
      <c r="B91" s="19">
        <v>186.47352753966516</v>
      </c>
      <c r="C91" s="12">
        <v>1.4455133928571415</v>
      </c>
      <c r="D91" s="19">
        <v>3.3674657878120922</v>
      </c>
      <c r="E91" s="12">
        <v>1.1707716517857165</v>
      </c>
      <c r="F91" s="19">
        <v>1.4027936226851889</v>
      </c>
      <c r="G91" s="12">
        <v>0.11300000000000004</v>
      </c>
      <c r="H91" s="19">
        <v>4.4452949678618764E-2</v>
      </c>
      <c r="I91" s="12">
        <v>0.12749386160714293</v>
      </c>
      <c r="J91" s="19">
        <v>0.25087348482644506</v>
      </c>
      <c r="K91" s="12">
        <v>0.77900000000000091</v>
      </c>
      <c r="L91" s="19">
        <v>1.0895592999430044</v>
      </c>
      <c r="M91" s="12">
        <v>0.13498173076923117</v>
      </c>
      <c r="N91" s="19">
        <v>0.39137389544303997</v>
      </c>
      <c r="O91" s="14"/>
      <c r="P91" s="14"/>
    </row>
    <row r="92" spans="1:16" x14ac:dyDescent="0.25">
      <c r="A92" s="12">
        <v>60.414842195361437</v>
      </c>
      <c r="B92" s="19">
        <v>27.410244421106341</v>
      </c>
      <c r="C92" s="12">
        <v>1.5445633928571405</v>
      </c>
      <c r="D92" s="19">
        <v>5.2363123655833244</v>
      </c>
      <c r="E92" s="12">
        <v>1.1908565476190456</v>
      </c>
      <c r="F92" s="19">
        <v>3.3230128381334776</v>
      </c>
      <c r="G92" s="12">
        <v>0.29217254464285675</v>
      </c>
      <c r="H92" s="19">
        <v>2.6432697597863795E-2</v>
      </c>
      <c r="I92" s="12">
        <v>9.231050603098867E-2</v>
      </c>
      <c r="J92" s="19">
        <v>0.26898383814874899</v>
      </c>
      <c r="K92" s="12">
        <v>0.51702053571428597</v>
      </c>
      <c r="L92" s="19">
        <v>1.3392442901366604</v>
      </c>
      <c r="M92" s="12">
        <v>0.10106282051282045</v>
      </c>
      <c r="N92" s="19">
        <v>0.62623248793339437</v>
      </c>
      <c r="O92" s="14"/>
      <c r="P92" s="14"/>
    </row>
    <row r="93" spans="1:16" x14ac:dyDescent="0.25">
      <c r="A93" s="12">
        <v>66.729004890860637</v>
      </c>
      <c r="B93" s="19">
        <v>29.442607158467592</v>
      </c>
      <c r="C93" s="12">
        <v>1.5727022321428565</v>
      </c>
      <c r="D93" s="19">
        <v>3.4475896274825928</v>
      </c>
      <c r="E93" s="12">
        <v>1.2348455357142887</v>
      </c>
      <c r="F93" s="19">
        <v>5.209879667985466</v>
      </c>
      <c r="G93" s="12">
        <v>0.37327827380952355</v>
      </c>
      <c r="H93" s="19">
        <v>4.3740734771325958E-2</v>
      </c>
      <c r="I93" s="12">
        <v>0.17179980316670698</v>
      </c>
      <c r="J93" s="19">
        <v>0.1913807038774086</v>
      </c>
      <c r="K93" s="12">
        <v>0.3838698412698418</v>
      </c>
      <c r="L93" s="19">
        <v>1.100407568025686</v>
      </c>
      <c r="M93" s="12">
        <v>0.10360961538461551</v>
      </c>
      <c r="N93" s="19">
        <v>0.40115812740042561</v>
      </c>
      <c r="O93" s="14"/>
      <c r="P93" s="14"/>
    </row>
    <row r="94" spans="1:16" x14ac:dyDescent="0.25">
      <c r="A94" s="12">
        <v>65.478567708333415</v>
      </c>
      <c r="B94" s="19">
        <v>29.732074035177273</v>
      </c>
      <c r="C94" s="12">
        <v>1.5252179408482121</v>
      </c>
      <c r="D94" s="19">
        <v>1.6512096474269418</v>
      </c>
      <c r="E94" s="12">
        <v>1.1606141183035705</v>
      </c>
      <c r="F94" s="19">
        <v>3.4038488927112636</v>
      </c>
      <c r="G94" s="12">
        <v>0.35253526785714229</v>
      </c>
      <c r="H94" s="19">
        <v>0.16676920319768937</v>
      </c>
      <c r="I94" s="12">
        <v>0.20020926339285716</v>
      </c>
      <c r="J94" s="19">
        <v>0.23716718749999977</v>
      </c>
      <c r="K94" s="12">
        <v>0.40691904761904801</v>
      </c>
      <c r="L94" s="19">
        <v>0.80783588905556813</v>
      </c>
      <c r="M94" s="12">
        <v>9.9311899038461451E-2</v>
      </c>
      <c r="N94" s="19">
        <v>0.17291735509125172</v>
      </c>
      <c r="O94" s="14"/>
      <c r="P94" s="14"/>
    </row>
    <row r="95" spans="1:16" x14ac:dyDescent="0.25">
      <c r="A95" s="12">
        <v>37.44690118531507</v>
      </c>
      <c r="B95" s="19">
        <v>27.624999999999986</v>
      </c>
      <c r="C95" s="12">
        <v>1.8682437848306825</v>
      </c>
      <c r="D95" s="19">
        <v>3.2621992021836594</v>
      </c>
      <c r="E95" s="12">
        <v>1.6482298801544173</v>
      </c>
      <c r="F95" s="19">
        <v>1.4844404442292538</v>
      </c>
      <c r="G95" s="12">
        <v>0.38753909040178525</v>
      </c>
      <c r="H95" s="19">
        <v>1.1873681674420198</v>
      </c>
      <c r="I95" s="12">
        <v>1.9500000000000024E-2</v>
      </c>
      <c r="J95" s="19">
        <v>9.0721967773570944E-2</v>
      </c>
      <c r="K95" s="12">
        <v>0.36802351190476235</v>
      </c>
      <c r="L95" s="19">
        <v>0.54887448325938248</v>
      </c>
      <c r="M95" s="12">
        <v>0.25424294180311313</v>
      </c>
      <c r="N95" s="19">
        <v>0.28382215801038685</v>
      </c>
      <c r="O95" s="14"/>
      <c r="P95" s="14"/>
    </row>
    <row r="96" spans="1:16" x14ac:dyDescent="0.25">
      <c r="A96" s="12">
        <v>46.052709275343439</v>
      </c>
      <c r="B96" s="19">
        <v>34.662833372886872</v>
      </c>
      <c r="C96" s="12">
        <v>1.7257979781979298</v>
      </c>
      <c r="D96" s="19">
        <v>1.6166937005726802</v>
      </c>
      <c r="E96" s="12">
        <v>1.4583579128213149</v>
      </c>
      <c r="F96" s="19">
        <v>2.0748310347416368</v>
      </c>
      <c r="G96" s="12">
        <v>0.18771587315681648</v>
      </c>
      <c r="H96" s="19">
        <v>0.24957960949614877</v>
      </c>
      <c r="I96" s="12">
        <v>2.3187500000000031E-2</v>
      </c>
      <c r="J96" s="19">
        <v>6.1411221064972814E-2</v>
      </c>
      <c r="K96" s="12">
        <v>0.59308269898406296</v>
      </c>
      <c r="L96" s="19">
        <v>0.60866955467594674</v>
      </c>
      <c r="M96" s="12">
        <v>0.15776577624920571</v>
      </c>
      <c r="N96" s="19">
        <v>0.2177068765409752</v>
      </c>
      <c r="O96" s="14"/>
      <c r="P96" s="14"/>
    </row>
    <row r="97" spans="1:16" x14ac:dyDescent="0.25">
      <c r="A97" s="12">
        <v>58.166695006983325</v>
      </c>
      <c r="B97" s="19">
        <v>36.044839553051105</v>
      </c>
      <c r="C97" s="12">
        <v>1.6412906529017846</v>
      </c>
      <c r="D97" s="19">
        <v>1.45618828125</v>
      </c>
      <c r="E97" s="12">
        <v>1.3420686941964275</v>
      </c>
      <c r="F97" s="19">
        <v>1.3667531535765309</v>
      </c>
      <c r="G97" s="12">
        <v>0.25693347681004919</v>
      </c>
      <c r="H97" s="19">
        <v>6.3610312499999919E-2</v>
      </c>
      <c r="I97" s="12">
        <v>2.550000000000004E-2</v>
      </c>
      <c r="J97" s="19">
        <v>0.17279205855764526</v>
      </c>
      <c r="K97" s="12">
        <v>0.51413212296268795</v>
      </c>
      <c r="L97" s="19">
        <v>0.79930546875000108</v>
      </c>
      <c r="M97" s="12">
        <v>0.1098174278846155</v>
      </c>
      <c r="N97" s="19">
        <v>0.16867968750000031</v>
      </c>
      <c r="O97" s="14"/>
      <c r="P97" s="14"/>
    </row>
    <row r="98" spans="1:16" x14ac:dyDescent="0.25">
      <c r="A98" s="12">
        <v>36.432779429629434</v>
      </c>
      <c r="B98" s="19">
        <v>30.793216068426943</v>
      </c>
      <c r="C98" s="12">
        <v>0.76700000000000068</v>
      </c>
      <c r="D98" s="19">
        <v>1.6181389184755985</v>
      </c>
      <c r="E98" s="12">
        <v>0.52199999999999902</v>
      </c>
      <c r="F98" s="19">
        <v>1.3925076562500038</v>
      </c>
      <c r="G98" s="12">
        <v>0.30197419084821447</v>
      </c>
      <c r="H98" s="19">
        <v>5.6461708651821187E-2</v>
      </c>
      <c r="I98" s="12">
        <v>7.396428571428583E-2</v>
      </c>
      <c r="J98" s="19">
        <v>0.16815625000000015</v>
      </c>
      <c r="K98" s="12">
        <v>0.46310148809523882</v>
      </c>
      <c r="L98" s="19">
        <v>0.91709401188238715</v>
      </c>
      <c r="M98" s="12">
        <v>6.9600000000000078E-2</v>
      </c>
      <c r="N98" s="19">
        <v>0.76328711189618248</v>
      </c>
      <c r="O98" s="14"/>
      <c r="P98" s="14"/>
    </row>
    <row r="99" spans="1:16" x14ac:dyDescent="0.25">
      <c r="A99" s="12">
        <v>40.205340030854487</v>
      </c>
      <c r="B99" s="19">
        <v>49.599999999999994</v>
      </c>
      <c r="C99" s="12">
        <v>0.75778125000000029</v>
      </c>
      <c r="D99" s="19">
        <v>1.642876578275607</v>
      </c>
      <c r="E99" s="12">
        <v>0.51708333333333412</v>
      </c>
      <c r="F99" s="19">
        <v>1.561677209823779</v>
      </c>
      <c r="G99" s="12">
        <v>0.24500000000000008</v>
      </c>
      <c r="H99" s="19">
        <v>5.558609914289922E-2</v>
      </c>
      <c r="I99" s="12">
        <v>0.18676046066990062</v>
      </c>
      <c r="J99" s="19">
        <v>0.22139010416666641</v>
      </c>
      <c r="K99" s="12">
        <v>0.14119999999999969</v>
      </c>
      <c r="L99" s="19">
        <v>0.93236605111986626</v>
      </c>
      <c r="M99" s="12">
        <v>7.7097916666666752E-2</v>
      </c>
      <c r="N99" s="19">
        <v>0.87473945772057837</v>
      </c>
      <c r="O99" s="14"/>
      <c r="P99" s="14"/>
    </row>
    <row r="100" spans="1:16" x14ac:dyDescent="0.25">
      <c r="A100" s="12">
        <v>66.503499080307094</v>
      </c>
      <c r="B100" s="19">
        <v>39.921875000000085</v>
      </c>
      <c r="C100" s="12">
        <v>0.75200000000000033</v>
      </c>
      <c r="D100" s="19">
        <v>1.5488734710355778</v>
      </c>
      <c r="E100" s="12">
        <v>0.51400000000000079</v>
      </c>
      <c r="F100" s="19">
        <v>1.5872904791327096</v>
      </c>
      <c r="G100" s="12">
        <v>0.2406979166666664</v>
      </c>
      <c r="H100" s="19">
        <v>5.8913415276802772E-2</v>
      </c>
      <c r="I100" s="12">
        <v>0.2319493768898003</v>
      </c>
      <c r="J100" s="19">
        <v>0.2190235416666664</v>
      </c>
      <c r="K100" s="12">
        <v>0.16910208333333346</v>
      </c>
      <c r="L100" s="19">
        <v>0.87433230201744661</v>
      </c>
      <c r="M100" s="12">
        <v>8.1800000000000136E-2</v>
      </c>
      <c r="N100" s="19">
        <v>0.45122054358787156</v>
      </c>
      <c r="O100" s="14"/>
      <c r="P100" s="14"/>
    </row>
    <row r="101" spans="1:16" x14ac:dyDescent="0.25">
      <c r="A101" s="12">
        <v>43.527543402777837</v>
      </c>
      <c r="B101" s="19">
        <v>33.300000000000047</v>
      </c>
      <c r="C101" s="12">
        <v>1.204508928571427</v>
      </c>
      <c r="D101" s="19">
        <v>1.5070000000000023</v>
      </c>
      <c r="E101" s="12">
        <v>0.87591495535714303</v>
      </c>
      <c r="F101" s="19">
        <v>1.4899600557587791</v>
      </c>
      <c r="G101" s="12">
        <v>0.23799999999999963</v>
      </c>
      <c r="H101" s="19">
        <v>5.7000000000000078E-2</v>
      </c>
      <c r="I101" s="12">
        <v>0.1508751448482161</v>
      </c>
      <c r="J101" s="19">
        <v>0.20324645833333321</v>
      </c>
      <c r="K101" s="12">
        <v>0.18660000000000002</v>
      </c>
      <c r="L101" s="19">
        <v>0.80500000000000105</v>
      </c>
      <c r="M101" s="12">
        <v>9.0508173076923035E-2</v>
      </c>
      <c r="N101" s="19">
        <v>0.17237500000000008</v>
      </c>
      <c r="O101" s="14"/>
      <c r="P101" s="14"/>
    </row>
    <row r="102" spans="1:16" x14ac:dyDescent="0.25">
      <c r="A102" s="12">
        <v>36.745291347984526</v>
      </c>
      <c r="B102" s="19">
        <v>29.678124999999948</v>
      </c>
      <c r="C102" s="12">
        <v>2.6806084582104006</v>
      </c>
      <c r="D102" s="19">
        <v>1.5273656250000034</v>
      </c>
      <c r="E102" s="12">
        <v>2.4910236581183356</v>
      </c>
      <c r="F102" s="19">
        <v>1.4500000000000008</v>
      </c>
      <c r="G102" s="12">
        <v>0.34663638392857071</v>
      </c>
      <c r="H102" s="19">
        <v>5.3615625000000035E-2</v>
      </c>
      <c r="I102" s="12">
        <v>0.117516848395534</v>
      </c>
      <c r="J102" s="19">
        <v>0.12223338280176688</v>
      </c>
      <c r="K102" s="12">
        <v>0.27950744047619075</v>
      </c>
      <c r="L102" s="19">
        <v>0.60787499999999939</v>
      </c>
      <c r="M102" s="12">
        <v>0.19727199158034595</v>
      </c>
      <c r="N102" s="19">
        <v>9.6000000000000071E-2</v>
      </c>
      <c r="O102" s="14"/>
      <c r="P102" s="14"/>
    </row>
    <row r="103" spans="1:16" x14ac:dyDescent="0.25">
      <c r="A103" s="12">
        <v>43.755209183976042</v>
      </c>
      <c r="B103" s="19">
        <v>28.191666666666709</v>
      </c>
      <c r="C103" s="12">
        <v>3.3344628661690945</v>
      </c>
      <c r="D103" s="19">
        <v>1.5413000000000039</v>
      </c>
      <c r="E103" s="12">
        <v>3.252264512109496</v>
      </c>
      <c r="F103" s="19">
        <v>1.473749999999999</v>
      </c>
      <c r="G103" s="12">
        <v>0.19998212152063188</v>
      </c>
      <c r="H103" s="19">
        <v>5.1300000000000012E-2</v>
      </c>
      <c r="I103" s="12">
        <v>0.16896089969757419</v>
      </c>
      <c r="J103" s="19">
        <v>0.15666772693551459</v>
      </c>
      <c r="K103" s="12">
        <v>0.6784968202370788</v>
      </c>
      <c r="L103" s="19">
        <v>0.47299999999999948</v>
      </c>
      <c r="M103" s="12">
        <v>0.25282511847676398</v>
      </c>
      <c r="N103" s="19">
        <v>0.1348576388888891</v>
      </c>
      <c r="O103" s="14"/>
      <c r="P103" s="14"/>
    </row>
    <row r="104" spans="1:16" x14ac:dyDescent="0.25">
      <c r="A104" s="12">
        <v>45.364781161545814</v>
      </c>
      <c r="B104" s="19">
        <v>28.27666666666671</v>
      </c>
      <c r="C104" s="12">
        <v>2.1613711342432009</v>
      </c>
      <c r="D104" s="19">
        <v>1.5076079861111114</v>
      </c>
      <c r="E104" s="12">
        <v>1.8865088623018229</v>
      </c>
      <c r="F104" s="19">
        <v>1.4899999999999991</v>
      </c>
      <c r="G104" s="12">
        <v>8.2198354059595691E-2</v>
      </c>
      <c r="H104" s="19">
        <v>5.7172187499999895E-2</v>
      </c>
      <c r="I104" s="12">
        <v>0.14952883184523827</v>
      </c>
      <c r="J104" s="19">
        <v>0.10299999999999991</v>
      </c>
      <c r="K104" s="12">
        <v>0.86534622856985333</v>
      </c>
      <c r="L104" s="19">
        <v>0.68771484375000103</v>
      </c>
      <c r="M104" s="12">
        <v>0.15315627316260269</v>
      </c>
      <c r="N104" s="19">
        <v>0.17832667824074103</v>
      </c>
      <c r="O104" s="14"/>
      <c r="P104" s="14"/>
    </row>
    <row r="105" spans="1:16" x14ac:dyDescent="0.25">
      <c r="A105" s="12">
        <v>40.362447387545281</v>
      </c>
      <c r="B105" s="19">
        <v>28.84333333333338</v>
      </c>
      <c r="C105" s="12">
        <v>1.610291312531922</v>
      </c>
      <c r="D105" s="19">
        <v>1.4183652488425931</v>
      </c>
      <c r="E105" s="12">
        <v>1.2813037176606266</v>
      </c>
      <c r="F105" s="19">
        <v>1.4504357986111154</v>
      </c>
      <c r="G105" s="12">
        <v>0.29351628979851285</v>
      </c>
      <c r="H105" s="19">
        <v>6.6837395833333188E-2</v>
      </c>
      <c r="I105" s="12">
        <v>9.5192821167630573E-2</v>
      </c>
      <c r="J105" s="19">
        <v>7.9707291666666805E-2</v>
      </c>
      <c r="K105" s="12">
        <v>0.53011640773752167</v>
      </c>
      <c r="L105" s="19">
        <v>0.75221276041666829</v>
      </c>
      <c r="M105" s="12">
        <v>0.13835598035194605</v>
      </c>
      <c r="N105" s="19">
        <v>0.17977372685185214</v>
      </c>
      <c r="O105" s="14"/>
      <c r="P105" s="14"/>
    </row>
    <row r="106" spans="1:16" x14ac:dyDescent="0.25">
      <c r="A106" s="12">
        <v>64.022935164218083</v>
      </c>
      <c r="B106" s="19">
        <v>41.924872933524362</v>
      </c>
      <c r="C106" s="12">
        <v>1.7308853284348136</v>
      </c>
      <c r="D106" s="19">
        <v>1.4126917939814818</v>
      </c>
      <c r="E106" s="12">
        <v>1.4651390545117826</v>
      </c>
      <c r="F106" s="19">
        <v>1.3513637905092615</v>
      </c>
      <c r="G106" s="12">
        <v>0.33824660733539491</v>
      </c>
      <c r="H106" s="19">
        <v>6.7321458333333181E-2</v>
      </c>
      <c r="I106" s="12">
        <v>9.0167225402414189E-2</v>
      </c>
      <c r="J106" s="19">
        <v>6.5100000000000088E-2</v>
      </c>
      <c r="K106" s="12">
        <v>0.4235603350556354</v>
      </c>
      <c r="L106" s="19">
        <v>0.7451488541666681</v>
      </c>
      <c r="M106" s="12">
        <v>0.16121138930470241</v>
      </c>
      <c r="N106" s="19">
        <v>0.18942071759259294</v>
      </c>
      <c r="O106" s="14"/>
      <c r="P106" s="14"/>
    </row>
    <row r="107" spans="1:16" x14ac:dyDescent="0.25">
      <c r="A107" s="12">
        <v>38.755581597222282</v>
      </c>
      <c r="B107" s="19">
        <v>33.825199628977863</v>
      </c>
      <c r="C107" s="12">
        <v>1.5603914899553566</v>
      </c>
      <c r="D107" s="19">
        <v>1.3748687615740733</v>
      </c>
      <c r="E107" s="12">
        <v>1.2156003534226196</v>
      </c>
      <c r="F107" s="19">
        <v>1.3451922106481502</v>
      </c>
      <c r="G107" s="12">
        <v>0.25446141953671947</v>
      </c>
      <c r="H107" s="19">
        <v>7.0548541666666534E-2</v>
      </c>
      <c r="I107" s="12">
        <v>0.12944144722449269</v>
      </c>
      <c r="J107" s="19">
        <v>0.1347348958333334</v>
      </c>
      <c r="K107" s="12">
        <v>0.51695178639202266</v>
      </c>
      <c r="L107" s="19">
        <v>0.69805614583333497</v>
      </c>
      <c r="M107" s="12">
        <v>0.10249539262820523</v>
      </c>
      <c r="N107" s="19">
        <v>0.22993697933967538</v>
      </c>
      <c r="O107" s="14"/>
      <c r="P107" s="14"/>
    </row>
    <row r="108" spans="1:16" x14ac:dyDescent="0.25">
      <c r="A108" s="12">
        <v>18.038802083333291</v>
      </c>
      <c r="B108" s="19">
        <v>35.158236528599261</v>
      </c>
      <c r="C108" s="12">
        <v>1.5648672414729885</v>
      </c>
      <c r="D108" s="19">
        <v>1.4825669958015426</v>
      </c>
      <c r="E108" s="12">
        <v>1.2853340703791878</v>
      </c>
      <c r="F108" s="19">
        <v>1.3040483449074085</v>
      </c>
      <c r="G108" s="12">
        <v>0.36161033296130912</v>
      </c>
      <c r="H108" s="19">
        <v>0.12381649605711283</v>
      </c>
      <c r="I108" s="12">
        <v>8.7783482142857208E-2</v>
      </c>
      <c r="J108" s="19">
        <v>0.12923660204489323</v>
      </c>
      <c r="K108" s="12">
        <v>0.39683501984127023</v>
      </c>
      <c r="L108" s="19">
        <v>0.52691506017284839</v>
      </c>
      <c r="M108" s="12">
        <v>0.14106256696448896</v>
      </c>
      <c r="N108" s="19">
        <v>0.21496745111049723</v>
      </c>
      <c r="O108" s="14"/>
      <c r="P108" s="14"/>
    </row>
    <row r="109" spans="1:16" x14ac:dyDescent="0.25">
      <c r="A109" s="12">
        <v>11.600000000000007</v>
      </c>
      <c r="B109" s="19">
        <v>35.374276655244572</v>
      </c>
      <c r="C109" s="12">
        <v>1.6068635628337515</v>
      </c>
      <c r="D109" s="19">
        <v>1.3614167335739964</v>
      </c>
      <c r="E109" s="12">
        <v>1.3853903117392041</v>
      </c>
      <c r="F109" s="19">
        <v>1.3655798592606911</v>
      </c>
      <c r="G109" s="12">
        <v>0.2899304925223693</v>
      </c>
      <c r="H109" s="19">
        <v>9.2013558958337585E-2</v>
      </c>
      <c r="I109" s="12">
        <v>6.8999999999999964E-2</v>
      </c>
      <c r="J109" s="19">
        <v>0.10508925477918986</v>
      </c>
      <c r="K109" s="12">
        <v>0.47249018970540835</v>
      </c>
      <c r="L109" s="19">
        <v>0.58201429668273497</v>
      </c>
      <c r="M109" s="12">
        <v>0.16579117068446933</v>
      </c>
      <c r="N109" s="19">
        <v>0.20100000000000021</v>
      </c>
      <c r="O109" s="14"/>
      <c r="P109" s="14"/>
    </row>
    <row r="110" spans="1:16" x14ac:dyDescent="0.25">
      <c r="A110" s="12">
        <v>9.4218750000000036</v>
      </c>
      <c r="B110" s="19">
        <v>38.365331595217405</v>
      </c>
      <c r="C110" s="12">
        <v>1.5857009340083534</v>
      </c>
      <c r="D110" s="19">
        <v>0.81199999999999883</v>
      </c>
      <c r="E110" s="12">
        <v>1.2946296950964331</v>
      </c>
      <c r="F110" s="19">
        <v>1.2713211590366109</v>
      </c>
      <c r="G110" s="12">
        <v>0.22147325109454494</v>
      </c>
      <c r="H110" s="19">
        <v>1.1399999999999995E-2</v>
      </c>
      <c r="I110" s="12">
        <v>0.13515234374999985</v>
      </c>
      <c r="J110" s="19">
        <v>0.14841243663824638</v>
      </c>
      <c r="K110" s="12">
        <v>0.54636822000468765</v>
      </c>
      <c r="L110" s="19">
        <v>0.43200000000000011</v>
      </c>
      <c r="M110" s="12">
        <v>0.12879128488543742</v>
      </c>
      <c r="N110" s="19">
        <v>0.29134374999999973</v>
      </c>
      <c r="O110" s="14"/>
      <c r="P110" s="14"/>
    </row>
    <row r="111" spans="1:16" x14ac:dyDescent="0.25">
      <c r="A111" s="12">
        <v>7.4479166666666545</v>
      </c>
      <c r="B111" s="19">
        <v>32.999027144089716</v>
      </c>
      <c r="C111" s="12">
        <v>1.4515892857142842</v>
      </c>
      <c r="D111" s="19">
        <v>0.7407083333333323</v>
      </c>
      <c r="E111" s="12">
        <v>1.1521542410714274</v>
      </c>
      <c r="F111" s="19">
        <v>0.80060000000000142</v>
      </c>
      <c r="G111" s="12">
        <v>0.29993954248334931</v>
      </c>
      <c r="H111" s="19">
        <v>1.201458333333332E-2</v>
      </c>
      <c r="I111" s="12">
        <v>0.13851134672619073</v>
      </c>
      <c r="J111" s="19">
        <v>0.18875587094984458</v>
      </c>
      <c r="K111" s="12">
        <v>0.46284998620230183</v>
      </c>
      <c r="L111" s="19">
        <v>0.42523958333333312</v>
      </c>
      <c r="M111" s="12">
        <v>0.10301490384615385</v>
      </c>
      <c r="N111" s="19">
        <v>0.34799999999999964</v>
      </c>
      <c r="O111" s="14"/>
      <c r="P111" s="14"/>
    </row>
    <row r="112" spans="1:16" x14ac:dyDescent="0.25">
      <c r="A112" s="12">
        <v>7.399999999999987</v>
      </c>
      <c r="B112" s="19">
        <v>31.937377489204987</v>
      </c>
      <c r="C112" s="12">
        <v>1.4099999999999975</v>
      </c>
      <c r="D112" s="19">
        <v>0.69599999999999929</v>
      </c>
      <c r="E112" s="12">
        <v>1.2079999999999986</v>
      </c>
      <c r="F112" s="19">
        <v>0.72869374999999892</v>
      </c>
      <c r="G112" s="12">
        <v>0.31503102678571498</v>
      </c>
      <c r="H112" s="19">
        <v>1.2399999999999986E-2</v>
      </c>
      <c r="I112" s="12">
        <v>0.13054017857142877</v>
      </c>
      <c r="J112" s="19">
        <v>0.15543792893073791</v>
      </c>
      <c r="K112" s="12">
        <v>0.29522232142857147</v>
      </c>
      <c r="L112" s="19">
        <v>0.42099999999999954</v>
      </c>
      <c r="M112" s="12">
        <v>0.11100000000000011</v>
      </c>
      <c r="N112" s="19">
        <v>0.25987528935185239</v>
      </c>
      <c r="O112" s="14"/>
      <c r="P112" s="14"/>
    </row>
    <row r="113" spans="1:16" x14ac:dyDescent="0.25">
      <c r="A113" s="12">
        <v>39.886111111111155</v>
      </c>
      <c r="B113" s="19">
        <v>34.11447367556881</v>
      </c>
      <c r="C113" s="12">
        <v>1.5258369140624968</v>
      </c>
      <c r="D113" s="19">
        <v>1.0766197627314811</v>
      </c>
      <c r="E113" s="12">
        <v>1.2824433593749969</v>
      </c>
      <c r="F113" s="19">
        <v>0.68359999999999888</v>
      </c>
      <c r="G113" s="12">
        <v>0.20200000000000029</v>
      </c>
      <c r="H113" s="19">
        <v>5.1259999999999979E-2</v>
      </c>
      <c r="I113" s="12">
        <v>0.15900000000000025</v>
      </c>
      <c r="J113" s="19">
        <v>0.23006749999999984</v>
      </c>
      <c r="K113" s="12">
        <v>0.35437500000000038</v>
      </c>
      <c r="L113" s="19">
        <v>0.54570208333333436</v>
      </c>
      <c r="M113" s="12">
        <v>0.11111718750000003</v>
      </c>
      <c r="N113" s="19">
        <v>0.21279849610772636</v>
      </c>
      <c r="O113" s="14"/>
      <c r="P113" s="14"/>
    </row>
    <row r="114" spans="1:16" x14ac:dyDescent="0.25">
      <c r="A114" s="12">
        <v>70.222919051461034</v>
      </c>
      <c r="B114" s="19">
        <v>27.879999999999985</v>
      </c>
      <c r="C114" s="12">
        <v>1.542804715401785</v>
      </c>
      <c r="D114" s="19">
        <v>2.6057662553014365</v>
      </c>
      <c r="E114" s="12">
        <v>1.1881072358630973</v>
      </c>
      <c r="F114" s="19">
        <v>1.0251019502314824</v>
      </c>
      <c r="G114" s="12">
        <v>0.24339355468750021</v>
      </c>
      <c r="H114" s="19">
        <v>5.9449166666666574E-2</v>
      </c>
      <c r="I114" s="12">
        <v>0.26896874999999976</v>
      </c>
      <c r="J114" s="19">
        <v>0.2355894791666665</v>
      </c>
      <c r="K114" s="12">
        <v>0.38242926587301612</v>
      </c>
      <c r="L114" s="19">
        <v>0.73179269417965565</v>
      </c>
      <c r="M114" s="12">
        <v>0.10090364583333339</v>
      </c>
      <c r="N114" s="19">
        <v>0.21556702623131829</v>
      </c>
      <c r="O114" s="14"/>
      <c r="P114" s="14"/>
    </row>
    <row r="115" spans="1:16" x14ac:dyDescent="0.25">
      <c r="A115" s="12">
        <v>94.98435521998546</v>
      </c>
      <c r="B115" s="19">
        <v>27.681666666666654</v>
      </c>
      <c r="C115" s="12">
        <v>1.6165654761904762</v>
      </c>
      <c r="D115" s="19">
        <v>3.320183717886096</v>
      </c>
      <c r="E115" s="12">
        <v>1.2883742559523785</v>
      </c>
      <c r="F115" s="19">
        <v>2.5461577136347668</v>
      </c>
      <c r="G115" s="12">
        <v>0.37457471168154693</v>
      </c>
      <c r="H115" s="19">
        <v>6.6952916666666584E-2</v>
      </c>
      <c r="I115" s="12">
        <v>0.36808333333333337</v>
      </c>
      <c r="J115" s="19">
        <v>0.11087465365017833</v>
      </c>
      <c r="K115" s="12">
        <v>0.29044345238095282</v>
      </c>
      <c r="L115" s="19">
        <v>0.7993609458265637</v>
      </c>
      <c r="M115" s="12">
        <v>0.10317147435897435</v>
      </c>
      <c r="N115" s="19">
        <v>0.2105999574801686</v>
      </c>
      <c r="O115" s="14"/>
      <c r="P115" s="14"/>
    </row>
    <row r="116" spans="1:16" x14ac:dyDescent="0.25">
      <c r="A116" s="12">
        <v>92.883436729431068</v>
      </c>
      <c r="B116" s="19">
        <v>27.851666666666656</v>
      </c>
      <c r="C116" s="12">
        <v>1.7560000000000002</v>
      </c>
      <c r="D116" s="19">
        <v>2.0384347408959793</v>
      </c>
      <c r="E116" s="12">
        <v>1.4899999999999991</v>
      </c>
      <c r="F116" s="19">
        <v>3.27018371788609</v>
      </c>
      <c r="G116" s="12">
        <v>0.34348139880952289</v>
      </c>
      <c r="H116" s="19">
        <v>8.2797351412040587E-2</v>
      </c>
      <c r="I116" s="12">
        <v>0.37000000000000005</v>
      </c>
      <c r="J116" s="19">
        <v>5.2228818555115297E-2</v>
      </c>
      <c r="K116" s="12">
        <v>0.23900000000000046</v>
      </c>
      <c r="L116" s="19">
        <v>0.67813555316593643</v>
      </c>
      <c r="M116" s="12">
        <v>9.9312500000000234E-2</v>
      </c>
      <c r="N116" s="19">
        <v>0.19599898975260888</v>
      </c>
      <c r="O116" s="14"/>
      <c r="P116" s="14"/>
    </row>
    <row r="117" spans="1:16" x14ac:dyDescent="0.25">
      <c r="A117" s="12">
        <v>40.18717013888898</v>
      </c>
      <c r="B117" s="19">
        <v>31.67410122153095</v>
      </c>
      <c r="C117" s="12">
        <v>1.7623750000000005</v>
      </c>
      <c r="D117" s="19">
        <v>1.4165178066686617</v>
      </c>
      <c r="E117" s="12">
        <v>1.4953125</v>
      </c>
      <c r="F117" s="19">
        <v>1.9711958867293078</v>
      </c>
      <c r="G117" s="12">
        <v>0.26599999999999935</v>
      </c>
      <c r="H117" s="19">
        <v>9.3149378140436681E-2</v>
      </c>
      <c r="I117" s="12">
        <v>0.28673177083333395</v>
      </c>
      <c r="J117" s="19">
        <v>0.12409702003801559</v>
      </c>
      <c r="K117" s="12">
        <v>0.20181250000000031</v>
      </c>
      <c r="L117" s="19">
        <v>0.67268466130879434</v>
      </c>
      <c r="M117" s="12">
        <v>5.5666666666666843E-2</v>
      </c>
      <c r="N117" s="19">
        <v>0.21550207711868219</v>
      </c>
      <c r="O117" s="14"/>
      <c r="P117" s="14"/>
    </row>
    <row r="118" spans="1:16" x14ac:dyDescent="0.25">
      <c r="A118" s="12">
        <v>34.460815972222285</v>
      </c>
      <c r="B118" s="19">
        <v>33.513447052693067</v>
      </c>
      <c r="C118" s="12">
        <v>1.7195625000000021</v>
      </c>
      <c r="D118" s="19">
        <v>1.365743528653552</v>
      </c>
      <c r="E118" s="12">
        <v>1.458333333333333</v>
      </c>
      <c r="F118" s="19">
        <v>1.3352809709173652</v>
      </c>
      <c r="G118" s="12">
        <v>0.26706250000000037</v>
      </c>
      <c r="H118" s="19">
        <v>6.3933020833333257E-2</v>
      </c>
      <c r="I118" s="12">
        <v>0.20117975467110394</v>
      </c>
      <c r="J118" s="19">
        <v>0.12172156249999988</v>
      </c>
      <c r="K118" s="12">
        <v>0.39942214128892628</v>
      </c>
      <c r="L118" s="19">
        <v>0.58004646680738181</v>
      </c>
      <c r="M118" s="12">
        <v>2.4999999999999956E-2</v>
      </c>
      <c r="N118" s="19">
        <v>0.17302083333333362</v>
      </c>
      <c r="O118" s="14"/>
      <c r="P118" s="14"/>
    </row>
    <row r="119" spans="1:16" x14ac:dyDescent="0.25">
      <c r="A119" s="12">
        <v>59.512818953147253</v>
      </c>
      <c r="B119" s="19">
        <v>31.379837865156571</v>
      </c>
      <c r="C119" s="12">
        <v>1.6750000000000007</v>
      </c>
      <c r="D119" s="19">
        <v>1.4391679166666658</v>
      </c>
      <c r="E119" s="12">
        <v>1.4200000000000006</v>
      </c>
      <c r="F119" s="19">
        <v>1.2746875411874707</v>
      </c>
      <c r="G119" s="12">
        <v>0.26122916666666646</v>
      </c>
      <c r="H119" s="19">
        <v>6.4901145833333257E-2</v>
      </c>
      <c r="I119" s="12">
        <v>6.0144515993697516E-2</v>
      </c>
      <c r="J119" s="19">
        <v>6.3299999999999926E-2</v>
      </c>
      <c r="K119" s="12">
        <v>0.54091892554136833</v>
      </c>
      <c r="L119" s="19">
        <v>0.77811375000000138</v>
      </c>
      <c r="M119" s="12">
        <v>6.9921875000000036E-2</v>
      </c>
      <c r="N119" s="19">
        <v>0.16964438657407435</v>
      </c>
      <c r="O119" s="14"/>
      <c r="P119" s="14"/>
    </row>
    <row r="120" spans="1:16" x14ac:dyDescent="0.25">
      <c r="A120" s="12">
        <v>60.527595100638216</v>
      </c>
      <c r="B120" s="19">
        <v>36.428666048296343</v>
      </c>
      <c r="C120" s="12">
        <v>1.6656868489583303</v>
      </c>
      <c r="D120" s="19">
        <v>1.4524059780092584</v>
      </c>
      <c r="E120" s="12">
        <v>1.3922981770833316</v>
      </c>
      <c r="F120" s="19">
        <v>1.3739929166666693</v>
      </c>
      <c r="G120" s="12">
        <v>0.25499999999999989</v>
      </c>
      <c r="H120" s="19">
        <v>0.11397115671677523</v>
      </c>
      <c r="I120" s="12">
        <v>7.2642889660889345E-2</v>
      </c>
      <c r="J120" s="19">
        <v>0.11484843749999996</v>
      </c>
      <c r="K120" s="12">
        <v>0.47910716090148669</v>
      </c>
      <c r="L120" s="19">
        <v>0.79459619791666813</v>
      </c>
      <c r="M120" s="12">
        <v>0.11620690727705656</v>
      </c>
      <c r="N120" s="19">
        <v>0.17253848379629658</v>
      </c>
      <c r="O120" s="14"/>
      <c r="P120" s="14"/>
    </row>
    <row r="121" spans="1:16" x14ac:dyDescent="0.25">
      <c r="A121" s="12">
        <v>67.405522322521264</v>
      </c>
      <c r="B121" s="19">
        <v>37.296488188069226</v>
      </c>
      <c r="C121" s="12">
        <v>1.6530840957854227</v>
      </c>
      <c r="D121" s="19">
        <v>1.4410590682870359</v>
      </c>
      <c r="E121" s="12">
        <v>1.3717787730424282</v>
      </c>
      <c r="F121" s="19">
        <v>1.3883932696759291</v>
      </c>
      <c r="G121" s="12">
        <v>0.27338867187500032</v>
      </c>
      <c r="H121" s="19">
        <v>0.13941792007758746</v>
      </c>
      <c r="I121" s="12">
        <v>0.14181659226190496</v>
      </c>
      <c r="J121" s="19">
        <v>0.19220249999999997</v>
      </c>
      <c r="K121" s="12">
        <v>0.43801863757281034</v>
      </c>
      <c r="L121" s="19">
        <v>0.78046838541666819</v>
      </c>
      <c r="M121" s="12">
        <v>0.10448160620196738</v>
      </c>
      <c r="N121" s="19">
        <v>0.14249346978060584</v>
      </c>
      <c r="O121" s="14"/>
      <c r="P121" s="14"/>
    </row>
    <row r="122" spans="1:16" x14ac:dyDescent="0.25">
      <c r="A122" s="12">
        <v>60.076583479531116</v>
      </c>
      <c r="B122" s="19">
        <v>29.239999999999977</v>
      </c>
      <c r="C122" s="12">
        <v>1.2838170037631649</v>
      </c>
      <c r="D122" s="19">
        <v>1.3898424934048397</v>
      </c>
      <c r="E122" s="12">
        <v>1.2002384362153011</v>
      </c>
      <c r="F122" s="19">
        <v>1.3760501099537066</v>
      </c>
      <c r="G122" s="12">
        <v>0.2801379240133765</v>
      </c>
      <c r="H122" s="19">
        <v>0.10216728003151976</v>
      </c>
      <c r="I122" s="12">
        <v>0.12859561011904769</v>
      </c>
      <c r="J122" s="19">
        <v>0.19629166666666642</v>
      </c>
      <c r="K122" s="12">
        <v>0.44118930666396516</v>
      </c>
      <c r="L122" s="19">
        <v>0.5517067487996089</v>
      </c>
      <c r="M122" s="12">
        <v>0.10504563901847015</v>
      </c>
      <c r="N122" s="19">
        <v>0.12164490661369821</v>
      </c>
      <c r="O122" s="14"/>
      <c r="P122" s="14"/>
    </row>
    <row r="123" spans="1:16" x14ac:dyDescent="0.25">
      <c r="A123" s="12">
        <v>63.571923543110991</v>
      </c>
      <c r="B123" s="19">
        <v>16.562500000000014</v>
      </c>
      <c r="C123" s="12">
        <v>1.3149254826162344</v>
      </c>
      <c r="D123" s="19">
        <v>1.3788983589637658</v>
      </c>
      <c r="E123" s="12">
        <v>1.2141196081973591</v>
      </c>
      <c r="F123" s="19">
        <v>1.275805711688063</v>
      </c>
      <c r="G123" s="12">
        <v>8.3578567547865731E-2</v>
      </c>
      <c r="H123" s="19">
        <v>0.13307999999999984</v>
      </c>
      <c r="I123" s="12">
        <v>8.0954892154457503E-2</v>
      </c>
      <c r="J123" s="19">
        <v>0.13899999999999985</v>
      </c>
      <c r="K123" s="12">
        <v>0.38675099206349262</v>
      </c>
      <c r="L123" s="19">
        <v>0.44760044975423324</v>
      </c>
      <c r="M123" s="12">
        <v>0.10138116987179492</v>
      </c>
      <c r="N123" s="19">
        <v>0.17276980581181522</v>
      </c>
      <c r="O123" s="14"/>
      <c r="P123" s="14"/>
    </row>
    <row r="124" spans="1:16" x14ac:dyDescent="0.25">
      <c r="A124" s="12">
        <v>65.488722932816259</v>
      </c>
      <c r="B124" s="19">
        <v>5.0000000000000009</v>
      </c>
      <c r="C124" s="12">
        <v>1.5480807477678564</v>
      </c>
      <c r="D124" s="19">
        <v>1.3338366770790291</v>
      </c>
      <c r="E124" s="12">
        <v>1.1963551711309524</v>
      </c>
      <c r="F124" s="19">
        <v>1.239480438886176</v>
      </c>
      <c r="G124" s="12">
        <v>0.10080587441887695</v>
      </c>
      <c r="H124" s="19">
        <v>0.19699999999999954</v>
      </c>
      <c r="I124" s="12">
        <v>9.3729957765555053E-2</v>
      </c>
      <c r="J124" s="19">
        <v>0.12784375000000023</v>
      </c>
      <c r="K124" s="12">
        <v>0.36946408730158775</v>
      </c>
      <c r="L124" s="19">
        <v>0.54318205771265837</v>
      </c>
      <c r="M124" s="12">
        <v>9.9471073717948624E-2</v>
      </c>
      <c r="N124" s="19">
        <v>0.15864843749999996</v>
      </c>
      <c r="O124" s="14"/>
      <c r="P124" s="14"/>
    </row>
    <row r="125" spans="1:16" x14ac:dyDescent="0.25">
      <c r="A125" s="12">
        <v>63.23366482728067</v>
      </c>
      <c r="B125" s="19">
        <v>4.628125000000006</v>
      </c>
      <c r="C125" s="12">
        <v>1.5269766183035689</v>
      </c>
      <c r="D125" s="19">
        <v>1.3015964062499983</v>
      </c>
      <c r="E125" s="12">
        <v>1.1633634300595228</v>
      </c>
      <c r="F125" s="19">
        <v>1.2314022095475103</v>
      </c>
      <c r="G125" s="12">
        <v>0.37068539806547579</v>
      </c>
      <c r="H125" s="19">
        <v>0.14059999999999975</v>
      </c>
      <c r="I125" s="12">
        <v>0.18031651357410547</v>
      </c>
      <c r="J125" s="19">
        <v>8.2583333333333245E-2</v>
      </c>
      <c r="K125" s="12">
        <v>0.60436135270140234</v>
      </c>
      <c r="L125" s="19">
        <v>0.43421437500000115</v>
      </c>
      <c r="M125" s="12">
        <v>0.26802539402509995</v>
      </c>
      <c r="N125" s="19">
        <v>0.10299999999999991</v>
      </c>
      <c r="O125" s="14"/>
      <c r="P125" s="14"/>
    </row>
    <row r="126" spans="1:16" x14ac:dyDescent="0.25">
      <c r="A126" s="12">
        <v>65.826981648646566</v>
      </c>
      <c r="B126" s="19">
        <v>9.5604166666666579</v>
      </c>
      <c r="C126" s="12">
        <v>1.8885931857782179</v>
      </c>
      <c r="D126" s="19">
        <v>1.299999999999998</v>
      </c>
      <c r="E126" s="12">
        <v>1.6753544469162887</v>
      </c>
      <c r="F126" s="19">
        <v>1.1682773437499978</v>
      </c>
      <c r="G126" s="12">
        <v>0.38624265252976148</v>
      </c>
      <c r="H126" s="19">
        <v>7.2807499999999928E-2</v>
      </c>
      <c r="I126" s="12">
        <v>8.8052150827289469E-2</v>
      </c>
      <c r="J126" s="19">
        <v>0.114203125</v>
      </c>
      <c r="K126" s="12">
        <v>0.59167286726939561</v>
      </c>
      <c r="L126" s="19">
        <v>0.23659999999999956</v>
      </c>
      <c r="M126" s="12">
        <v>0.25252013527536482</v>
      </c>
      <c r="N126" s="19">
        <v>0.15210156250000026</v>
      </c>
      <c r="O126" s="14"/>
      <c r="P126" s="14"/>
    </row>
    <row r="127" spans="1:16" x14ac:dyDescent="0.25">
      <c r="A127" s="12">
        <v>65.964805561427099</v>
      </c>
      <c r="B127" s="19">
        <v>14.400000000000011</v>
      </c>
      <c r="C127" s="12">
        <v>1.8657001097122405</v>
      </c>
      <c r="D127" s="19">
        <v>1.3014085937499988</v>
      </c>
      <c r="E127" s="12">
        <v>1.6448393093091831</v>
      </c>
      <c r="F127" s="19">
        <v>1.1029999999999984</v>
      </c>
      <c r="G127" s="12">
        <v>0.17782764406349769</v>
      </c>
      <c r="H127" s="19">
        <v>0.18041145833333347</v>
      </c>
      <c r="I127" s="12">
        <v>0.1320551545988477</v>
      </c>
      <c r="J127" s="19">
        <v>0.16781160195298353</v>
      </c>
      <c r="K127" s="12">
        <v>0.50567313267468339</v>
      </c>
      <c r="L127" s="19">
        <v>0.41096562500000028</v>
      </c>
      <c r="M127" s="12">
        <v>0.14742893708271557</v>
      </c>
      <c r="N127" s="19">
        <v>0.19617361111111153</v>
      </c>
      <c r="O127" s="14"/>
      <c r="P127" s="14"/>
    </row>
    <row r="128" spans="1:16" x14ac:dyDescent="0.25">
      <c r="A128" s="12">
        <v>65.938343097400335</v>
      </c>
      <c r="B128" s="19">
        <v>22.483333333333348</v>
      </c>
      <c r="C128" s="12">
        <v>1.7105359274872782</v>
      </c>
      <c r="D128" s="19">
        <v>1.3483926388888889</v>
      </c>
      <c r="E128" s="12">
        <v>1.4380144877499115</v>
      </c>
      <c r="F128" s="19">
        <v>1.1605976562500013</v>
      </c>
      <c r="G128" s="12">
        <v>0.18895190179348131</v>
      </c>
      <c r="H128" s="19">
        <v>0.30999999999999961</v>
      </c>
      <c r="I128" s="12">
        <v>0.15618583408647635</v>
      </c>
      <c r="J128" s="19">
        <v>5.7631566724750442E-2</v>
      </c>
      <c r="K128" s="12">
        <v>0.59731219412806535</v>
      </c>
      <c r="L128" s="19">
        <v>0.66509125000000135</v>
      </c>
      <c r="M128" s="12">
        <v>0.25941136138635817</v>
      </c>
      <c r="N128" s="19">
        <v>0.13391898148148104</v>
      </c>
      <c r="O128" s="14"/>
      <c r="P128" s="14"/>
    </row>
    <row r="129" spans="1:16" x14ac:dyDescent="0.25">
      <c r="A129" s="12">
        <v>59.392683207047973</v>
      </c>
      <c r="B129" s="19">
        <v>30.635109460599519</v>
      </c>
      <c r="C129" s="12">
        <v>1.8758748101860083</v>
      </c>
      <c r="D129" s="19">
        <v>1.5398726851851821</v>
      </c>
      <c r="E129" s="12">
        <v>1.658401592690119</v>
      </c>
      <c r="F129" s="19">
        <v>1.2752476388888914</v>
      </c>
      <c r="G129" s="12">
        <v>0.26434964863003835</v>
      </c>
      <c r="H129" s="19">
        <v>0.23137499999999989</v>
      </c>
      <c r="I129" s="12">
        <v>0.12779679939514851</v>
      </c>
      <c r="J129" s="19">
        <v>6.7268102831021206E-2</v>
      </c>
      <c r="K129" s="12">
        <v>0.55360741097337496</v>
      </c>
      <c r="L129" s="19">
        <v>0.54011718749999948</v>
      </c>
      <c r="M129" s="12">
        <v>0.20600435902615885</v>
      </c>
      <c r="N129" s="19">
        <v>0.10399999999999991</v>
      </c>
      <c r="O129" s="14"/>
      <c r="P129" s="14"/>
    </row>
    <row r="130" spans="1:16" x14ac:dyDescent="0.25">
      <c r="A130" s="12">
        <v>48.776701388888959</v>
      </c>
      <c r="B130" s="19">
        <v>38.918348502817942</v>
      </c>
      <c r="C130" s="12">
        <v>1.7970208815143069</v>
      </c>
      <c r="D130" s="19">
        <v>1.599999999999997</v>
      </c>
      <c r="E130" s="12">
        <v>1.5532938964878678</v>
      </c>
      <c r="F130" s="19">
        <v>1.3594612268518551</v>
      </c>
      <c r="G130" s="12">
        <v>0.1840077872468219</v>
      </c>
      <c r="H130" s="19">
        <v>0.10366666666666691</v>
      </c>
      <c r="I130" s="12">
        <v>0.16044418929017557</v>
      </c>
      <c r="J130" s="19">
        <v>0.20245760416666658</v>
      </c>
      <c r="K130" s="12">
        <v>0.5296402718240294</v>
      </c>
      <c r="L130" s="19">
        <v>0.21999999999999995</v>
      </c>
      <c r="M130" s="12">
        <v>0.17671664805443732</v>
      </c>
      <c r="N130" s="19">
        <v>7.9031250000000233E-2</v>
      </c>
      <c r="O130" s="14"/>
      <c r="P130" s="14"/>
    </row>
    <row r="131" spans="1:16" x14ac:dyDescent="0.25">
      <c r="A131" s="12">
        <v>67.387352430555666</v>
      </c>
      <c r="B131" s="19">
        <v>38.168486127583115</v>
      </c>
      <c r="C131" s="12">
        <v>1.7537784045007931</v>
      </c>
      <c r="D131" s="19">
        <v>1.3094062499999986</v>
      </c>
      <c r="E131" s="12">
        <v>1.4956541921188904</v>
      </c>
      <c r="F131" s="19">
        <v>1.2900000000000029</v>
      </c>
      <c r="G131" s="12">
        <v>0.22232467498343303</v>
      </c>
      <c r="H131" s="19">
        <v>6.3895833333333249E-2</v>
      </c>
      <c r="I131" s="12">
        <v>0.11947820832918017</v>
      </c>
      <c r="J131" s="19">
        <v>0.11731419078266005</v>
      </c>
      <c r="K131" s="12">
        <v>0.55783690611737724</v>
      </c>
      <c r="L131" s="19">
        <v>0.16368750000000043</v>
      </c>
      <c r="M131" s="12">
        <v>0.21117277860940378</v>
      </c>
      <c r="N131" s="19">
        <v>4.9708333333333403E-2</v>
      </c>
      <c r="O131" s="14"/>
      <c r="P131" s="14"/>
    </row>
    <row r="132" spans="1:16" x14ac:dyDescent="0.25">
      <c r="A132" s="12">
        <v>29.906345309737347</v>
      </c>
      <c r="B132" s="19">
        <v>29.211666666666684</v>
      </c>
      <c r="C132" s="12">
        <v>1.8046519068696332</v>
      </c>
      <c r="D132" s="19">
        <v>1.0040416666666681</v>
      </c>
      <c r="E132" s="12">
        <v>1.5634656090235699</v>
      </c>
      <c r="F132" s="19">
        <v>1.0780312500000022</v>
      </c>
      <c r="G132" s="12">
        <v>0.24333716180673534</v>
      </c>
      <c r="H132" s="19">
        <v>7.7701777335474939E-2</v>
      </c>
      <c r="I132" s="12">
        <v>8.4500820705225119E-2</v>
      </c>
      <c r="J132" s="19">
        <v>0.12284828180415525</v>
      </c>
      <c r="K132" s="12">
        <v>0.52541077668002723</v>
      </c>
      <c r="L132" s="19">
        <v>0.32239800311617295</v>
      </c>
      <c r="M132" s="12">
        <v>0.1715482284711923</v>
      </c>
      <c r="N132" s="19">
        <v>4.3000000000000059E-2</v>
      </c>
      <c r="O132" s="14"/>
      <c r="P132" s="14"/>
    </row>
    <row r="133" spans="1:16" x14ac:dyDescent="0.25">
      <c r="A133" s="12">
        <v>60.640348005914937</v>
      </c>
      <c r="B133" s="19">
        <v>28.871666666666716</v>
      </c>
      <c r="C133" s="12">
        <v>1.7461473791454669</v>
      </c>
      <c r="D133" s="19">
        <v>0.95900000000000196</v>
      </c>
      <c r="E133" s="12">
        <v>1.4854824795831885</v>
      </c>
      <c r="F133" s="19">
        <v>0.9003750000000007</v>
      </c>
      <c r="G133" s="12">
        <v>0.21861658907343842</v>
      </c>
      <c r="H133" s="19">
        <v>5.4857553994444232E-2</v>
      </c>
      <c r="I133" s="12">
        <v>0.17521101444111478</v>
      </c>
      <c r="J133" s="19">
        <v>0.16035712094984472</v>
      </c>
      <c r="K133" s="12">
        <v>0.57071653814888068</v>
      </c>
      <c r="L133" s="19">
        <v>0.56331991286688055</v>
      </c>
      <c r="M133" s="12">
        <v>0.1354126702568007</v>
      </c>
      <c r="N133" s="19">
        <v>0.1288072916666668</v>
      </c>
      <c r="O133" s="14"/>
      <c r="P133" s="14"/>
    </row>
    <row r="134" spans="1:16" x14ac:dyDescent="0.25">
      <c r="A134" s="12">
        <v>59.061807332040168</v>
      </c>
      <c r="B134" s="19">
        <v>43.081969119888164</v>
      </c>
      <c r="C134" s="12">
        <v>1.6198738679558995</v>
      </c>
      <c r="D134" s="19">
        <v>1.1381692708333331</v>
      </c>
      <c r="E134" s="12">
        <v>1.4766410935804528</v>
      </c>
      <c r="F134" s="19">
        <v>0.90900000000000114</v>
      </c>
      <c r="G134" s="12">
        <v>0.24704524771672995</v>
      </c>
      <c r="H134" s="19">
        <v>5.6676091161573849E-2</v>
      </c>
      <c r="I134" s="12">
        <v>0.16164806547619032</v>
      </c>
      <c r="J134" s="19">
        <v>0.12038868579460182</v>
      </c>
      <c r="K134" s="12">
        <v>0.6092030816321653</v>
      </c>
      <c r="L134" s="19">
        <v>0.59724527360135837</v>
      </c>
      <c r="M134" s="12">
        <v>0.10820801782443877</v>
      </c>
      <c r="N134" s="19">
        <v>0.20484006963147861</v>
      </c>
      <c r="O134" s="14"/>
      <c r="P134" s="14"/>
    </row>
    <row r="135" spans="1:16" x14ac:dyDescent="0.25">
      <c r="A135" s="12">
        <v>62.782653206173656</v>
      </c>
      <c r="B135" s="19">
        <v>41.780235910228889</v>
      </c>
      <c r="C135" s="12">
        <v>1.5205451491171695</v>
      </c>
      <c r="D135" s="19">
        <v>1.3007329954955937</v>
      </c>
      <c r="E135" s="12">
        <v>1.4736261408789906</v>
      </c>
      <c r="F135" s="19">
        <v>1.0740390625000009</v>
      </c>
      <c r="G135" s="12">
        <v>0.13739578072735717</v>
      </c>
      <c r="H135" s="19">
        <v>7.2646145833333189E-2</v>
      </c>
      <c r="I135" s="12">
        <v>0.20461625744047626</v>
      </c>
      <c r="J135" s="19">
        <v>0.13945055486864072</v>
      </c>
      <c r="K135" s="12">
        <v>0.45829612223634936</v>
      </c>
      <c r="L135" s="19">
        <v>0.34032458926036574</v>
      </c>
      <c r="M135" s="12">
        <v>0.10762214590181056</v>
      </c>
      <c r="N135" s="19">
        <v>8.8970179814426217E-2</v>
      </c>
      <c r="O135" s="14"/>
      <c r="P135" s="14"/>
    </row>
    <row r="136" spans="1:16" x14ac:dyDescent="0.25">
      <c r="A136" s="12">
        <v>44.959131944444472</v>
      </c>
      <c r="B136" s="19">
        <v>32.957377489205015</v>
      </c>
      <c r="C136" s="12">
        <v>1.6073827483547347</v>
      </c>
      <c r="D136" s="19">
        <v>1.022614692040378</v>
      </c>
      <c r="E136" s="12">
        <v>1.3190907319574052</v>
      </c>
      <c r="F136" s="19">
        <v>1.222858390040227</v>
      </c>
      <c r="G136" s="12">
        <v>4.6919008238182534E-2</v>
      </c>
      <c r="H136" s="19">
        <v>7.0709895833333217E-2</v>
      </c>
      <c r="I136" s="12">
        <v>0.10069334302912307</v>
      </c>
      <c r="J136" s="19">
        <v>0.1499038379092428</v>
      </c>
      <c r="K136" s="12">
        <v>0.41268134920634991</v>
      </c>
      <c r="L136" s="19">
        <v>0.36267920682200211</v>
      </c>
      <c r="M136" s="12">
        <v>0.10424631410256409</v>
      </c>
      <c r="N136" s="19">
        <v>9.8868498163224086E-2</v>
      </c>
      <c r="O136" s="14"/>
      <c r="P136" s="14"/>
    </row>
    <row r="137" spans="1:16" x14ac:dyDescent="0.25">
      <c r="A137" s="12">
        <v>77.511427617528412</v>
      </c>
      <c r="B137" s="19">
        <v>42.358784003410783</v>
      </c>
      <c r="C137" s="12">
        <v>1.5797369419642833</v>
      </c>
      <c r="D137" s="19">
        <v>1.045980551037013</v>
      </c>
      <c r="E137" s="12">
        <v>1.2458427827380929</v>
      </c>
      <c r="F137" s="19">
        <v>0.96775713804593577</v>
      </c>
      <c r="G137" s="12">
        <v>0.29471389139732951</v>
      </c>
      <c r="H137" s="19">
        <v>0.12835977278550922</v>
      </c>
      <c r="I137" s="12">
        <v>9.5149409500121407E-2</v>
      </c>
      <c r="J137" s="19">
        <v>0.13760585786147564</v>
      </c>
      <c r="K137" s="12">
        <v>0.46886378968254044</v>
      </c>
      <c r="L137" s="19">
        <v>0.6957015104166685</v>
      </c>
      <c r="M137" s="12">
        <v>0.11045412660256419</v>
      </c>
      <c r="N137" s="19">
        <v>0.19569126157407446</v>
      </c>
      <c r="O137" s="14"/>
      <c r="P137" s="14"/>
    </row>
    <row r="138" spans="1:16" x14ac:dyDescent="0.25">
      <c r="A138" s="12">
        <v>80.236108703512642</v>
      </c>
      <c r="B138" s="19">
        <v>37.87503628125112</v>
      </c>
      <c r="C138" s="12">
        <v>1.6483253627232124</v>
      </c>
      <c r="D138" s="19">
        <v>1.3502837905092582</v>
      </c>
      <c r="E138" s="12">
        <v>1.3530659412202362</v>
      </c>
      <c r="F138" s="19">
        <v>0.989266959875441</v>
      </c>
      <c r="G138" s="12">
        <v>0.34734951636904782</v>
      </c>
      <c r="H138" s="19">
        <v>0.12324858646606328</v>
      </c>
      <c r="I138" s="12">
        <v>7.5277085216191877E-2</v>
      </c>
      <c r="J138" s="19">
        <v>0.15174853491640786</v>
      </c>
      <c r="K138" s="12">
        <v>0.38196811064064651</v>
      </c>
      <c r="L138" s="19">
        <v>0.5190437406714361</v>
      </c>
      <c r="M138" s="12">
        <v>0.12435812355725077</v>
      </c>
      <c r="N138" s="19">
        <v>0.18990306712962998</v>
      </c>
      <c r="O138" s="14"/>
      <c r="P138" s="14"/>
    </row>
    <row r="139" spans="1:16" x14ac:dyDescent="0.25">
      <c r="A139" s="12">
        <v>74.895733774983825</v>
      </c>
      <c r="B139" s="19">
        <v>35.416206885228029</v>
      </c>
      <c r="C139" s="12">
        <v>1.5545796803480556</v>
      </c>
      <c r="D139" s="19">
        <v>1.372977609953703</v>
      </c>
      <c r="E139" s="12">
        <v>1.1977261222023199</v>
      </c>
      <c r="F139" s="19">
        <v>1.3019911516203717</v>
      </c>
      <c r="G139" s="12">
        <v>0.29678843936011928</v>
      </c>
      <c r="H139" s="19">
        <v>8.8606101412040325E-2</v>
      </c>
      <c r="I139" s="12">
        <v>0.12211899245688274</v>
      </c>
      <c r="J139" s="19">
        <v>0.18219869516294698</v>
      </c>
      <c r="K139" s="12">
        <v>0.59026303555472814</v>
      </c>
      <c r="L139" s="19">
        <v>0.52789897511052497</v>
      </c>
      <c r="M139" s="12">
        <v>0.25079732874761623</v>
      </c>
      <c r="N139" s="19">
        <v>0.23207548337241515</v>
      </c>
      <c r="O139" s="14"/>
      <c r="P139" s="14"/>
    </row>
    <row r="140" spans="1:16" x14ac:dyDescent="0.25">
      <c r="A140" s="12">
        <v>43.050347222222285</v>
      </c>
      <c r="B140" s="19">
        <v>38.30894735113754</v>
      </c>
      <c r="C140" s="12">
        <v>1.863156434593799</v>
      </c>
      <c r="D140" s="19">
        <v>1.4998741761197636</v>
      </c>
      <c r="E140" s="12">
        <v>1.641448738463952</v>
      </c>
      <c r="F140" s="19">
        <v>1.3790453878641313</v>
      </c>
      <c r="G140" s="12">
        <v>0.37548085021193178</v>
      </c>
      <c r="H140" s="19">
        <v>0.12552022483026148</v>
      </c>
      <c r="I140" s="12">
        <v>0.15283407738095253</v>
      </c>
      <c r="J140" s="19">
        <v>0.20614942073739928</v>
      </c>
      <c r="K140" s="12">
        <v>0.61000067956007209</v>
      </c>
      <c r="L140" s="19">
        <v>0.58791778630879421</v>
      </c>
      <c r="M140" s="12">
        <v>0.27491662013609336</v>
      </c>
      <c r="N140" s="19">
        <v>0.22966966633558292</v>
      </c>
      <c r="O140" s="14"/>
      <c r="P140" s="14"/>
    </row>
    <row r="141" spans="1:16" x14ac:dyDescent="0.25">
      <c r="A141" s="12">
        <v>61.081689747758837</v>
      </c>
      <c r="B141" s="19">
        <v>34.982295815341608</v>
      </c>
      <c r="C141" s="12">
        <v>1.8987678862519859</v>
      </c>
      <c r="D141" s="19">
        <v>1.4804035982617647</v>
      </c>
      <c r="E141" s="12">
        <v>1.6889167302972243</v>
      </c>
      <c r="F141" s="19">
        <v>1.3638966681852611</v>
      </c>
      <c r="G141" s="12">
        <v>0.19018793043014645</v>
      </c>
      <c r="H141" s="19">
        <v>0.10791502750772515</v>
      </c>
      <c r="I141" s="12">
        <v>0.10656063988095259</v>
      </c>
      <c r="J141" s="19">
        <v>0.17635244569413125</v>
      </c>
      <c r="K141" s="12">
        <v>0.56347623297604699</v>
      </c>
      <c r="L141" s="19">
        <v>0.52396331535981877</v>
      </c>
      <c r="M141" s="12">
        <v>0.21806400472039777</v>
      </c>
      <c r="N141" s="19">
        <v>0.21336357308594237</v>
      </c>
      <c r="O141" s="14"/>
      <c r="P141" s="14"/>
    </row>
    <row r="142" spans="1:16" x14ac:dyDescent="0.25">
      <c r="A142" s="12">
        <v>109.24513848655255</v>
      </c>
      <c r="B142" s="19">
        <v>31.427399843640234</v>
      </c>
      <c r="C142" s="12">
        <v>1.8148266073434016</v>
      </c>
      <c r="D142" s="19">
        <v>1.3484363483353305</v>
      </c>
      <c r="E142" s="12">
        <v>1.5770278924045051</v>
      </c>
      <c r="F142" s="19">
        <v>1.261222012584031</v>
      </c>
      <c r="G142" s="12">
        <v>0.17288352951683827</v>
      </c>
      <c r="H142" s="19">
        <v>9.8260564459883029E-2</v>
      </c>
      <c r="I142" s="12">
        <v>0.11088378280608162</v>
      </c>
      <c r="J142" s="19">
        <v>0.22636599413084113</v>
      </c>
      <c r="K142" s="12">
        <v>0.40115674603174639</v>
      </c>
      <c r="L142" s="19">
        <v>0.55446467842779157</v>
      </c>
      <c r="M142" s="12">
        <v>0.10297291666666676</v>
      </c>
      <c r="N142" s="19">
        <v>0.23073891835195282</v>
      </c>
      <c r="O142" s="14"/>
      <c r="P142" s="14"/>
    </row>
    <row r="143" spans="1:16" x14ac:dyDescent="0.25">
      <c r="A143" s="12">
        <v>87.864577361892202</v>
      </c>
      <c r="B143" s="19">
        <v>28.720623989509065</v>
      </c>
      <c r="C143" s="12">
        <v>1.565667522321428</v>
      </c>
      <c r="D143" s="19">
        <v>1.4890571884208754</v>
      </c>
      <c r="E143" s="12">
        <v>1.2238482886904791</v>
      </c>
      <c r="F143" s="19">
        <v>1.3706294324869812</v>
      </c>
      <c r="G143" s="12">
        <v>0.21367247452677848</v>
      </c>
      <c r="H143" s="19">
        <v>0.10961875628087382</v>
      </c>
      <c r="I143" s="12">
        <v>7.5939692244842746E-2</v>
      </c>
      <c r="J143" s="19">
        <v>0.12346318080654355</v>
      </c>
      <c r="K143" s="12">
        <v>0.42422615958552612</v>
      </c>
      <c r="L143" s="19">
        <v>0.57119123236829294</v>
      </c>
      <c r="M143" s="12">
        <v>9.6287580128205097E-2</v>
      </c>
      <c r="N143" s="19">
        <v>0.22245221522508621</v>
      </c>
      <c r="O143" s="14"/>
      <c r="P143" s="14"/>
    </row>
    <row r="144" spans="1:16" x14ac:dyDescent="0.25">
      <c r="A144" s="12">
        <v>63.092586805555612</v>
      </c>
      <c r="B144" s="19">
        <v>29.807558499016519</v>
      </c>
      <c r="C144" s="12">
        <v>1.4918030691964272</v>
      </c>
      <c r="D144" s="19">
        <v>1.4219918646877712</v>
      </c>
      <c r="E144" s="12">
        <v>1.0317562830948295</v>
      </c>
      <c r="F144" s="19">
        <v>1.31845050914865</v>
      </c>
      <c r="G144" s="12">
        <v>0.35772101934523753</v>
      </c>
      <c r="H144" s="19">
        <v>9.6556835686734357E-2</v>
      </c>
      <c r="I144" s="12">
        <v>0.14443010974487078</v>
      </c>
      <c r="J144" s="19">
        <v>0.11485459477310662</v>
      </c>
      <c r="K144" s="12">
        <v>0.40597245990906855</v>
      </c>
      <c r="L144" s="19">
        <v>0.55151293361476195</v>
      </c>
      <c r="M144" s="12">
        <v>6.9471446162509984E-2</v>
      </c>
      <c r="N144" s="19">
        <v>0.21790789415551426</v>
      </c>
      <c r="O144" s="14"/>
      <c r="P144" s="14"/>
    </row>
    <row r="145" spans="1:16" x14ac:dyDescent="0.25">
      <c r="A145" s="12">
        <v>63.092586805555669</v>
      </c>
      <c r="B145" s="19">
        <v>29.098333333333301</v>
      </c>
      <c r="C145" s="12">
        <v>1.1436367602279951</v>
      </c>
      <c r="D145" s="19">
        <v>1.3852141065115482</v>
      </c>
      <c r="E145" s="12">
        <v>0.91377874193103592</v>
      </c>
      <c r="F145" s="19">
        <v>1.2898362608663423</v>
      </c>
      <c r="G145" s="12">
        <v>0.41217140997023732</v>
      </c>
      <c r="H145" s="19">
        <v>6.8532069241782331E-2</v>
      </c>
      <c r="I145" s="12">
        <v>0.14842708333333327</v>
      </c>
      <c r="J145" s="19">
        <v>0.13514626185192233</v>
      </c>
      <c r="K145" s="12">
        <v>0.44174971127492685</v>
      </c>
      <c r="L145" s="19">
        <v>0.57414297718132257</v>
      </c>
      <c r="M145" s="12">
        <v>5.476068776902776E-2</v>
      </c>
      <c r="N145" s="19">
        <v>0.22325415423736358</v>
      </c>
      <c r="O145" s="14"/>
      <c r="P145" s="14"/>
    </row>
    <row r="146" spans="1:16" x14ac:dyDescent="0.25">
      <c r="A146" s="12">
        <v>51.162682291666592</v>
      </c>
      <c r="B146" s="19">
        <v>29.851222016098802</v>
      </c>
      <c r="C146" s="12">
        <v>0.96283324270263904</v>
      </c>
      <c r="D146" s="19">
        <v>1.428482057307104</v>
      </c>
      <c r="E146" s="12">
        <v>1.1450147226120679</v>
      </c>
      <c r="F146" s="19">
        <v>1.3235000823749401</v>
      </c>
      <c r="G146" s="12">
        <v>0.11188047713316394</v>
      </c>
      <c r="H146" s="19">
        <v>4.6491487473580201E-2</v>
      </c>
      <c r="I146" s="12">
        <v>0.15651488095238095</v>
      </c>
      <c r="J146" s="19">
        <v>0.19062479166666657</v>
      </c>
      <c r="K146" s="12">
        <v>0.39539444444444505</v>
      </c>
      <c r="L146" s="19">
        <v>0.57693524528219398</v>
      </c>
      <c r="M146" s="12">
        <v>8.3593774220253256E-2</v>
      </c>
      <c r="N146" s="19">
        <v>0.21710595514323686</v>
      </c>
      <c r="O146" s="14"/>
      <c r="P146" s="14"/>
    </row>
    <row r="147" spans="1:16" x14ac:dyDescent="0.25">
      <c r="A147" s="12">
        <v>53.54866319444438</v>
      </c>
      <c r="B147" s="19">
        <v>41.63559888693343</v>
      </c>
      <c r="C147" s="12">
        <v>1.317208137052331</v>
      </c>
      <c r="D147" s="19">
        <v>1.3787239138922152</v>
      </c>
      <c r="E147" s="12">
        <v>1.212851041666664</v>
      </c>
      <c r="F147" s="19">
        <v>1.2847866876400522</v>
      </c>
      <c r="G147" s="12">
        <v>4.9054500771601887E-2</v>
      </c>
      <c r="H147" s="19">
        <v>7.3849826950648012E-2</v>
      </c>
      <c r="I147" s="12">
        <v>0.15965104166666652</v>
      </c>
      <c r="J147" s="19">
        <v>0.11363420954695845</v>
      </c>
      <c r="K147" s="12">
        <v>0.45136283757789708</v>
      </c>
      <c r="L147" s="19">
        <v>0.57799398221405285</v>
      </c>
      <c r="M147" s="12">
        <v>0.1023362179487179</v>
      </c>
      <c r="N147" s="19">
        <v>0.1902227940522043</v>
      </c>
      <c r="O147" s="14"/>
      <c r="P147" s="14"/>
    </row>
    <row r="148" spans="1:16" x14ac:dyDescent="0.25">
      <c r="A148" s="12">
        <v>30.643246527777833</v>
      </c>
      <c r="B148" s="19">
        <v>43.660517213070058</v>
      </c>
      <c r="C148" s="12">
        <v>1.5586328124999975</v>
      </c>
      <c r="D148" s="19">
        <v>1.5322681368464668</v>
      </c>
      <c r="E148" s="12">
        <v>1.2649249947891934</v>
      </c>
      <c r="F148" s="19">
        <v>1.4648500520052146</v>
      </c>
      <c r="G148" s="12">
        <v>0.17219341444026359</v>
      </c>
      <c r="H148" s="19">
        <v>7.2000729166666597E-2</v>
      </c>
      <c r="I148" s="12">
        <v>0.19470052083333331</v>
      </c>
      <c r="J148" s="19">
        <v>9.2635691781803142E-2</v>
      </c>
      <c r="K148" s="12">
        <v>0.60443416832452213</v>
      </c>
      <c r="L148" s="19">
        <v>0.60571256083256886</v>
      </c>
      <c r="M148" s="12">
        <v>0.10742989008648256</v>
      </c>
      <c r="N148" s="19">
        <v>0.16873976420978212</v>
      </c>
      <c r="O148" s="14"/>
      <c r="P148" s="14"/>
    </row>
    <row r="149" spans="1:16" x14ac:dyDescent="0.25">
      <c r="A149" s="12">
        <v>31.597638888888948</v>
      </c>
      <c r="B149" s="19">
        <v>38.887495444319399</v>
      </c>
      <c r="C149" s="12">
        <v>1.5494068136962531</v>
      </c>
      <c r="D149" s="19">
        <v>1.6594949750939831</v>
      </c>
      <c r="E149" s="12">
        <v>1.2833553258780055</v>
      </c>
      <c r="F149" s="19">
        <v>1.6130034876204038</v>
      </c>
      <c r="G149" s="12">
        <v>0.36290677083333328</v>
      </c>
      <c r="H149" s="19">
        <v>7.2451664699076573E-2</v>
      </c>
      <c r="I149" s="12">
        <v>0.19470052083333333</v>
      </c>
      <c r="J149" s="19">
        <v>0.13379278660150792</v>
      </c>
      <c r="K149" s="12">
        <v>0.53490177159318397</v>
      </c>
      <c r="L149" s="19">
        <v>0.67686442708333461</v>
      </c>
      <c r="M149" s="12">
        <v>0.11889087898043312</v>
      </c>
      <c r="N149" s="19">
        <v>0.20409279039466752</v>
      </c>
      <c r="O149" s="14"/>
      <c r="P149" s="14"/>
    </row>
    <row r="150" spans="1:16" x14ac:dyDescent="0.25">
      <c r="A150" s="12">
        <v>54.503055555555505</v>
      </c>
      <c r="B150" s="19">
        <v>29.296666666666695</v>
      </c>
      <c r="C150" s="12">
        <v>1.3485132036061005</v>
      </c>
      <c r="D150" s="19">
        <v>1.3364259351650603</v>
      </c>
      <c r="E150" s="12">
        <v>1.3285612951940833</v>
      </c>
      <c r="F150" s="19">
        <v>1.2621682957144142</v>
      </c>
      <c r="G150" s="12">
        <v>0.29426753319277726</v>
      </c>
      <c r="H150" s="19">
        <v>0.12268067687501362</v>
      </c>
      <c r="I150" s="12">
        <v>0.20461625744047629</v>
      </c>
      <c r="J150" s="19">
        <v>0.20403531249999993</v>
      </c>
      <c r="K150" s="12">
        <v>0.4558986111111118</v>
      </c>
      <c r="L150" s="19">
        <v>0.77983747385151891</v>
      </c>
      <c r="M150" s="12">
        <v>0.11475206953269845</v>
      </c>
      <c r="N150" s="19">
        <v>0.19376186342592636</v>
      </c>
      <c r="O150" s="14"/>
      <c r="P150" s="14"/>
    </row>
    <row r="151" spans="1:16" x14ac:dyDescent="0.25">
      <c r="A151" s="12">
        <v>59.752213541666769</v>
      </c>
      <c r="B151" s="19">
        <v>69.01879317331003</v>
      </c>
      <c r="C151" s="12">
        <v>1.5156745412361259</v>
      </c>
      <c r="D151" s="19">
        <v>1.3578483969907411</v>
      </c>
      <c r="E151" s="12">
        <v>1.3283221354166661</v>
      </c>
      <c r="F151" s="19">
        <v>1.2855336053240769</v>
      </c>
      <c r="G151" s="12">
        <v>6.5157877728094504E-2</v>
      </c>
      <c r="H151" s="19">
        <v>0.13063141114970744</v>
      </c>
      <c r="I151" s="12">
        <v>0.16715680803571431</v>
      </c>
      <c r="J151" s="19">
        <v>0.20640187499999987</v>
      </c>
      <c r="K151" s="12">
        <v>0.45589861111111185</v>
      </c>
      <c r="L151" s="19">
        <v>0.52888289004820155</v>
      </c>
      <c r="M151" s="12">
        <v>0.10902155448717964</v>
      </c>
      <c r="N151" s="19">
        <v>0.17365408163546128</v>
      </c>
      <c r="O151" s="14"/>
      <c r="P151" s="14"/>
    </row>
    <row r="152" spans="1:16" x14ac:dyDescent="0.25">
      <c r="A152" s="12">
        <v>26.825677083333371</v>
      </c>
      <c r="B152" s="19">
        <v>82.785973868137475</v>
      </c>
      <c r="C152" s="12">
        <v>1.6324972656249994</v>
      </c>
      <c r="D152" s="19">
        <v>1.4848569411059236</v>
      </c>
      <c r="E152" s="12">
        <v>1.3283221354166648</v>
      </c>
      <c r="F152" s="19">
        <v>1.4136411358073795</v>
      </c>
      <c r="G152" s="12">
        <v>0.18711324604204346</v>
      </c>
      <c r="H152" s="19">
        <v>0.11189039464507228</v>
      </c>
      <c r="I152" s="12">
        <v>0.1087641369047621</v>
      </c>
      <c r="J152" s="19">
        <v>0.21744583333333312</v>
      </c>
      <c r="K152" s="12">
        <v>0.41988422619047666</v>
      </c>
      <c r="L152" s="19">
        <v>0.5151080809207299</v>
      </c>
      <c r="M152" s="12">
        <v>0.10902155448717954</v>
      </c>
      <c r="N152" s="19">
        <v>0.22940235333149037</v>
      </c>
      <c r="O152" s="14"/>
      <c r="P152" s="14"/>
    </row>
    <row r="153" spans="1:16" x14ac:dyDescent="0.25">
      <c r="A153" s="12">
        <v>37.801189236111178</v>
      </c>
      <c r="B153" s="19">
        <v>55.802299706275782</v>
      </c>
      <c r="C153" s="12">
        <v>1.6324972656249974</v>
      </c>
      <c r="D153" s="19">
        <v>1.4782402007219895</v>
      </c>
      <c r="E153" s="12">
        <v>1.3530659412202368</v>
      </c>
      <c r="F153" s="19">
        <v>1.3622134771098307</v>
      </c>
      <c r="G153" s="12">
        <v>0.30845638020833338</v>
      </c>
      <c r="H153" s="19">
        <v>7.3130208333333238E-2</v>
      </c>
      <c r="I153" s="12">
        <v>0.17266555059523811</v>
      </c>
      <c r="J153" s="19">
        <v>0.16105833333333333</v>
      </c>
      <c r="K153" s="12">
        <v>0.42708710317460369</v>
      </c>
      <c r="L153" s="19">
        <v>0.54757727386405597</v>
      </c>
      <c r="M153" s="12">
        <v>0.11045412660256415</v>
      </c>
      <c r="N153" s="19">
        <v>0.23314473538878502</v>
      </c>
      <c r="O153" s="14"/>
      <c r="P153" s="14"/>
    </row>
    <row r="154" spans="1:16" x14ac:dyDescent="0.25">
      <c r="A154" s="12">
        <v>29.688854166666733</v>
      </c>
      <c r="B154" s="19">
        <v>28.814999999999966</v>
      </c>
      <c r="C154" s="12">
        <v>1.6483253627232115</v>
      </c>
      <c r="D154" s="19">
        <v>1.5085277662788743</v>
      </c>
      <c r="E154" s="12">
        <v>1.2595893415178592</v>
      </c>
      <c r="F154" s="19">
        <v>1.385778152165851</v>
      </c>
      <c r="G154" s="12">
        <v>0.30845638020833371</v>
      </c>
      <c r="H154" s="19">
        <v>5.6846689242328656E-2</v>
      </c>
      <c r="I154" s="12">
        <v>0.11978162202380964</v>
      </c>
      <c r="J154" s="19">
        <v>9.9999999999999811E-2</v>
      </c>
      <c r="K154" s="12">
        <v>0.35793948412698451</v>
      </c>
      <c r="L154" s="19">
        <v>0.66038197916666797</v>
      </c>
      <c r="M154" s="12">
        <v>0.10504218750000016</v>
      </c>
      <c r="N154" s="19">
        <v>0.22432340625373337</v>
      </c>
      <c r="O154" s="14"/>
      <c r="P154" s="14"/>
    </row>
    <row r="155" spans="1:16" x14ac:dyDescent="0.25">
      <c r="A155" s="12">
        <v>60.706605902777888</v>
      </c>
      <c r="B155" s="19">
        <v>28.73000000000005</v>
      </c>
      <c r="C155" s="12">
        <v>1.5885303292410711</v>
      </c>
      <c r="D155" s="19">
        <v>1.4371356474662116</v>
      </c>
      <c r="E155" s="12">
        <v>1.1138758184523818</v>
      </c>
      <c r="F155" s="19">
        <v>1.3302328466766615</v>
      </c>
      <c r="G155" s="12">
        <v>0.34086732700892813</v>
      </c>
      <c r="H155" s="19">
        <v>4.9863129116388093E-2</v>
      </c>
      <c r="I155" s="12">
        <v>0.12198511904761915</v>
      </c>
      <c r="J155" s="19">
        <v>0.13968791666666674</v>
      </c>
      <c r="K155" s="12">
        <v>0.4299682539682545</v>
      </c>
      <c r="L155" s="19">
        <v>0.45747831149392687</v>
      </c>
      <c r="M155" s="12">
        <v>9.6605929487179443E-2</v>
      </c>
      <c r="N155" s="19">
        <v>0.1971383101851856</v>
      </c>
      <c r="O155" s="14"/>
      <c r="P155" s="14"/>
    </row>
    <row r="156" spans="1:16" x14ac:dyDescent="0.25">
      <c r="A156" s="12">
        <v>33.029227430555615</v>
      </c>
      <c r="B156" s="19">
        <v>28.559999999999963</v>
      </c>
      <c r="C156" s="12">
        <v>1.4953204241071412</v>
      </c>
      <c r="D156" s="19">
        <v>1.3446103356481485</v>
      </c>
      <c r="E156" s="12">
        <v>1.2733359002976206</v>
      </c>
      <c r="F156" s="19">
        <v>1.2711332523148171</v>
      </c>
      <c r="G156" s="12">
        <v>0.40957853422618973</v>
      </c>
      <c r="H156" s="19">
        <v>6.3550906963231624E-2</v>
      </c>
      <c r="I156" s="12">
        <v>0.17486904761904762</v>
      </c>
      <c r="J156" s="19">
        <v>0.23243406249999984</v>
      </c>
      <c r="K156" s="12">
        <v>0.37954811507936559</v>
      </c>
      <c r="L156" s="19">
        <v>0.40427349159742282</v>
      </c>
      <c r="M156" s="12">
        <v>0.10583806089743608</v>
      </c>
      <c r="N156" s="19">
        <v>9.3753491910767303E-2</v>
      </c>
      <c r="O156" s="14"/>
      <c r="P156" s="14"/>
    </row>
    <row r="157" spans="1:16" x14ac:dyDescent="0.25">
      <c r="A157" s="12">
        <v>41.141562500000084</v>
      </c>
      <c r="B157" s="19">
        <v>28.333333333333382</v>
      </c>
      <c r="C157" s="12">
        <v>1.5973237165178569</v>
      </c>
      <c r="D157" s="19">
        <v>0.98164481520074676</v>
      </c>
      <c r="E157" s="12">
        <v>1.1413689360119046</v>
      </c>
      <c r="F157" s="19">
        <v>0.92468093845842037</v>
      </c>
      <c r="G157" s="12">
        <v>0.33438513764880917</v>
      </c>
      <c r="H157" s="19">
        <v>7.0387187499999962E-2</v>
      </c>
      <c r="I157" s="12">
        <v>0.18698828124999997</v>
      </c>
      <c r="J157" s="19">
        <v>0.2379560416666664</v>
      </c>
      <c r="K157" s="12">
        <v>0.3550583333333337</v>
      </c>
      <c r="L157" s="19">
        <v>0.50855493859457279</v>
      </c>
      <c r="M157" s="12">
        <v>9.8197676282051172E-2</v>
      </c>
      <c r="N157" s="19">
        <v>5.3613876386389599E-2</v>
      </c>
      <c r="O157" s="14"/>
      <c r="P157" s="14"/>
    </row>
    <row r="158" spans="1:16" x14ac:dyDescent="0.25">
      <c r="A158" s="12">
        <v>26.825677083333389</v>
      </c>
      <c r="B158" s="19">
        <v>39.177351119762498</v>
      </c>
      <c r="C158" s="12">
        <v>1.5129071986607119</v>
      </c>
      <c r="D158" s="19">
        <v>0.86848982055312396</v>
      </c>
      <c r="E158" s="12">
        <v>1.1468675595238091</v>
      </c>
      <c r="F158" s="19">
        <v>0.81862669143673816</v>
      </c>
      <c r="G158" s="12">
        <v>0.39661415550595186</v>
      </c>
      <c r="H158" s="19">
        <v>6.9903124999999885E-2</v>
      </c>
      <c r="I158" s="12">
        <v>0.13630784970238097</v>
      </c>
      <c r="J158" s="19">
        <v>0.20955729166666656</v>
      </c>
      <c r="K158" s="12">
        <v>0.44869573412698477</v>
      </c>
      <c r="L158" s="19">
        <v>0.70041078125000122</v>
      </c>
      <c r="M158" s="12">
        <v>9.8516025641025531E-2</v>
      </c>
      <c r="N158" s="19">
        <v>0.13228752281417006</v>
      </c>
      <c r="O158" s="14"/>
      <c r="P158" s="14"/>
    </row>
    <row r="159" spans="1:16" x14ac:dyDescent="0.25">
      <c r="A159" s="12">
        <v>31.665104166666666</v>
      </c>
      <c r="B159" s="19">
        <v>85.464106718574826</v>
      </c>
      <c r="C159" s="12">
        <v>1.516424553571426</v>
      </c>
      <c r="D159" s="19">
        <v>1.090273610062467</v>
      </c>
      <c r="E159" s="12">
        <v>1.2788345238095251</v>
      </c>
      <c r="F159" s="19">
        <v>1.0264930155992373</v>
      </c>
      <c r="G159" s="12">
        <v>0.39402127976190426</v>
      </c>
      <c r="H159" s="19">
        <v>6.8934999999999955E-2</v>
      </c>
      <c r="I159" s="12">
        <v>0.11757812500000027</v>
      </c>
      <c r="J159" s="19">
        <v>0.20166874999999992</v>
      </c>
      <c r="K159" s="12">
        <v>0.36514236111111154</v>
      </c>
      <c r="L159" s="19">
        <v>0.70747468750000175</v>
      </c>
      <c r="M159" s="12">
        <v>0.10615641025641044</v>
      </c>
      <c r="N159" s="19">
        <v>0.18893836805555597</v>
      </c>
      <c r="O159" s="14"/>
      <c r="P159" s="14"/>
    </row>
    <row r="160" spans="1:16" x14ac:dyDescent="0.25">
      <c r="A160" s="12">
        <v>32</v>
      </c>
      <c r="B160" s="19">
        <v>55.37771557934682</v>
      </c>
      <c r="C160" s="12">
        <v>1.6008410714285712</v>
      </c>
      <c r="D160" s="19">
        <v>1.376759913194445</v>
      </c>
      <c r="E160" s="12">
        <v>1.3090769531249979</v>
      </c>
      <c r="F160" s="19">
        <v>1.3061055381944477</v>
      </c>
      <c r="G160" s="12">
        <v>0.33179226190476158</v>
      </c>
      <c r="H160" s="19">
        <v>6.7644166666666519E-2</v>
      </c>
      <c r="I160" s="12">
        <v>0.18919177827380951</v>
      </c>
      <c r="J160" s="19">
        <v>0.23716718749999974</v>
      </c>
      <c r="K160" s="12">
        <v>0.38963214285714343</v>
      </c>
      <c r="L160" s="19">
        <v>0.72160250000000115</v>
      </c>
      <c r="M160" s="12">
        <v>0.10790733173076929</v>
      </c>
      <c r="N160" s="19">
        <v>0.18749131944444478</v>
      </c>
      <c r="O160" s="14"/>
      <c r="P160" s="14"/>
    </row>
    <row r="161" spans="1:16" x14ac:dyDescent="0.25">
      <c r="A161" s="12">
        <v>26.683376736111168</v>
      </c>
      <c r="B161" s="19">
        <v>27.794999999999977</v>
      </c>
      <c r="C161" s="12">
        <v>1.6201865234374975</v>
      </c>
      <c r="D161" s="19">
        <v>1.3824333680555547</v>
      </c>
      <c r="E161" s="12">
        <v>1.1826086123511887</v>
      </c>
      <c r="F161" s="19">
        <v>1.3122771180555568</v>
      </c>
      <c r="G161" s="12">
        <v>0.31753144531250038</v>
      </c>
      <c r="H161" s="19">
        <v>7.7835897187109745E-2</v>
      </c>
      <c r="I161" s="12">
        <v>0.1252903645833334</v>
      </c>
      <c r="J161" s="19">
        <v>0.22060124999999986</v>
      </c>
      <c r="K161" s="12">
        <v>1.2982404761904787</v>
      </c>
      <c r="L161" s="19">
        <v>0.74043958333333493</v>
      </c>
      <c r="M161" s="12">
        <v>9.6924278846153844E-2</v>
      </c>
      <c r="N161" s="19">
        <v>0.18459722222222263</v>
      </c>
      <c r="O161" s="14"/>
      <c r="P161" s="14"/>
    </row>
    <row r="162" spans="1:16" x14ac:dyDescent="0.25">
      <c r="A162" s="12">
        <v>35.260241533642322</v>
      </c>
      <c r="B162" s="19">
        <v>27.313333333333333</v>
      </c>
      <c r="C162" s="12">
        <v>1.4988377790178562</v>
      </c>
      <c r="D162" s="19">
        <v>1.3937802777777784</v>
      </c>
      <c r="E162" s="12">
        <v>1.1358703125000014</v>
      </c>
      <c r="F162" s="19">
        <v>1.3246202777777814</v>
      </c>
      <c r="G162" s="12">
        <v>0.37716758742559492</v>
      </c>
      <c r="H162" s="19">
        <v>8.3615383122658982E-2</v>
      </c>
      <c r="I162" s="12">
        <v>0.14402008928571433</v>
      </c>
      <c r="J162" s="19">
        <v>0.18983593750000002</v>
      </c>
      <c r="K162" s="12">
        <v>1.3400000000000025</v>
      </c>
      <c r="L162" s="19">
        <v>0.61106604921675423</v>
      </c>
      <c r="M162" s="12">
        <v>0.10058529647435892</v>
      </c>
      <c r="N162" s="19">
        <v>0.18073842592592623</v>
      </c>
      <c r="O162" s="14"/>
      <c r="P162" s="14"/>
    </row>
    <row r="163" spans="1:16" x14ac:dyDescent="0.25">
      <c r="A163" s="12">
        <v>51.660188921187547</v>
      </c>
      <c r="B163" s="19">
        <v>28.729999999999965</v>
      </c>
      <c r="C163" s="12">
        <v>1.5392873604910691</v>
      </c>
      <c r="D163" s="19">
        <v>1.4089094907407407</v>
      </c>
      <c r="E163" s="12">
        <v>1.3145755766369027</v>
      </c>
      <c r="F163" s="19">
        <v>1.3410778240740759</v>
      </c>
      <c r="G163" s="12">
        <v>0.39920703124999918</v>
      </c>
      <c r="H163" s="19">
        <v>7.985871726455189E-2</v>
      </c>
      <c r="I163" s="12">
        <v>0.11096763392857167</v>
      </c>
      <c r="J163" s="19">
        <v>0.23953374999999977</v>
      </c>
      <c r="K163" s="12">
        <v>0.38673382936507977</v>
      </c>
      <c r="L163" s="19">
        <v>0.62349629530052131</v>
      </c>
      <c r="M163" s="12">
        <v>9.7879326923076923E-2</v>
      </c>
      <c r="N163" s="19">
        <v>0.19525299139323204</v>
      </c>
      <c r="O163" s="14"/>
      <c r="P163" s="14"/>
    </row>
    <row r="164" spans="1:16" x14ac:dyDescent="0.25">
      <c r="A164" s="12">
        <v>53.566846620001989</v>
      </c>
      <c r="B164" s="19">
        <v>27.596666666666692</v>
      </c>
      <c r="C164" s="12">
        <v>1.5093898437499991</v>
      </c>
      <c r="D164" s="19">
        <v>1.3892407227242174</v>
      </c>
      <c r="E164" s="12">
        <v>1.155115494791666</v>
      </c>
      <c r="F164" s="19">
        <v>1.3110298255371089</v>
      </c>
      <c r="G164" s="12">
        <v>0.31493856956845273</v>
      </c>
      <c r="H164" s="19">
        <v>6.4578437499999961E-2</v>
      </c>
      <c r="I164" s="12">
        <v>0.10880654761904762</v>
      </c>
      <c r="J164" s="19">
        <v>0.22612322916666638</v>
      </c>
      <c r="K164" s="12">
        <v>0.42613404902770607</v>
      </c>
      <c r="L164" s="19">
        <v>0.6154166353460746</v>
      </c>
      <c r="M164" s="12">
        <v>0.10822568108974363</v>
      </c>
      <c r="N164" s="19">
        <v>0.13276794835939032</v>
      </c>
      <c r="O164" s="14"/>
      <c r="P164" s="14"/>
    </row>
    <row r="165" spans="1:16" x14ac:dyDescent="0.25">
      <c r="A165" s="12">
        <v>92.699999999999946</v>
      </c>
      <c r="B165" s="19">
        <v>28.616666666666632</v>
      </c>
      <c r="C165" s="12">
        <v>1.6237038783482118</v>
      </c>
      <c r="D165" s="19">
        <v>1.8204193363453081</v>
      </c>
      <c r="E165" s="12">
        <v>1.2018537946428554</v>
      </c>
      <c r="F165" s="19">
        <v>1.7368039532226474</v>
      </c>
      <c r="G165" s="12">
        <v>0.39013196614583284</v>
      </c>
      <c r="H165" s="19">
        <v>6.183541666666658E-2</v>
      </c>
      <c r="I165" s="12">
        <v>0.109</v>
      </c>
      <c r="J165" s="19">
        <v>0.22454552083333321</v>
      </c>
      <c r="K165" s="12">
        <v>0.55440236904488283</v>
      </c>
      <c r="L165" s="19">
        <v>0.78517765625000135</v>
      </c>
      <c r="M165" s="12">
        <v>9.8993549679487092E-2</v>
      </c>
      <c r="N165" s="19">
        <v>0.17338322633138747</v>
      </c>
      <c r="O165" s="14"/>
      <c r="P165" s="14"/>
    </row>
    <row r="166" spans="1:16" x14ac:dyDescent="0.25">
      <c r="A166" s="12">
        <v>84.613835956412061</v>
      </c>
      <c r="B166" s="19">
        <v>28.899999999999967</v>
      </c>
      <c r="C166" s="12">
        <v>1.5217005859374977</v>
      </c>
      <c r="D166" s="19">
        <v>1.5401532374916</v>
      </c>
      <c r="E166" s="12">
        <v>1.119374441964287</v>
      </c>
      <c r="F166" s="19">
        <v>1.4600507702270475</v>
      </c>
      <c r="G166" s="12">
        <v>0.36809252232142836</v>
      </c>
      <c r="H166" s="19">
        <v>6.9903124999999969E-2</v>
      </c>
      <c r="I166" s="12">
        <v>0.1100593377976193</v>
      </c>
      <c r="J166" s="19">
        <v>0.18904708333333331</v>
      </c>
      <c r="K166" s="12">
        <v>0.42314863168330391</v>
      </c>
      <c r="L166" s="19">
        <v>0.82520645833333461</v>
      </c>
      <c r="M166" s="12">
        <v>0.10169951923076916</v>
      </c>
      <c r="N166" s="19">
        <v>0.17157378472222254</v>
      </c>
      <c r="O166" s="14"/>
      <c r="P166" s="14"/>
    </row>
    <row r="167" spans="1:16" x14ac:dyDescent="0.25">
      <c r="A167" s="12">
        <v>49.870031214725351</v>
      </c>
      <c r="B167" s="19">
        <v>27.625000000000028</v>
      </c>
      <c r="C167" s="12">
        <v>1.551598102678569</v>
      </c>
      <c r="D167" s="19">
        <v>1.4448413715277779</v>
      </c>
      <c r="E167" s="12">
        <v>1.0330366071428581</v>
      </c>
      <c r="F167" s="19">
        <v>1.3801644965277819</v>
      </c>
      <c r="G167" s="12">
        <v>0.40698565848214202</v>
      </c>
      <c r="H167" s="19">
        <v>6.3448958333333222E-2</v>
      </c>
      <c r="I167" s="12">
        <v>9.4508342954632063E-2</v>
      </c>
      <c r="J167" s="19">
        <v>0.23243406249999973</v>
      </c>
      <c r="K167" s="12">
        <v>0.51400000000000079</v>
      </c>
      <c r="L167" s="19">
        <v>0.7074746875000012</v>
      </c>
      <c r="M167" s="12">
        <v>9.692427884615383E-2</v>
      </c>
      <c r="N167" s="19">
        <v>0.18749131944444486</v>
      </c>
      <c r="O167" s="14"/>
      <c r="P167" s="14"/>
    </row>
    <row r="168" spans="1:16" x14ac:dyDescent="0.25">
      <c r="A168" s="12">
        <v>37.323993055555611</v>
      </c>
      <c r="B168" s="19">
        <v>28.219999999999967</v>
      </c>
      <c r="C168" s="12">
        <v>2.4290952380952371</v>
      </c>
      <c r="D168" s="19">
        <v>1.4769909490740749</v>
      </c>
      <c r="E168" s="12">
        <v>1.0300000000000009</v>
      </c>
      <c r="F168" s="19">
        <v>1.312277118055559</v>
      </c>
      <c r="G168" s="12">
        <v>1.397281845238094</v>
      </c>
      <c r="H168" s="19">
        <v>6.9257708333333293E-2</v>
      </c>
      <c r="I168" s="12">
        <v>8.02116979348583E-2</v>
      </c>
      <c r="J168" s="19">
        <v>0.17563656250000007</v>
      </c>
      <c r="K168" s="12">
        <v>0.53733793499290672</v>
      </c>
      <c r="L168" s="19">
        <v>0.80166010416666811</v>
      </c>
      <c r="M168" s="12">
        <v>1.4414987179487178</v>
      </c>
      <c r="N168" s="19">
        <v>0.16819733796296324</v>
      </c>
      <c r="O168" s="14"/>
      <c r="P168" s="14"/>
    </row>
    <row r="169" spans="1:16" x14ac:dyDescent="0.25">
      <c r="A169" s="12">
        <v>59.625571858424017</v>
      </c>
      <c r="B169" s="19">
        <v>29.325000000000042</v>
      </c>
      <c r="C169" s="12">
        <v>2.4699999999999993</v>
      </c>
      <c r="D169" s="19">
        <v>1.3824333680555563</v>
      </c>
      <c r="E169" s="12">
        <v>1.1135885230654774</v>
      </c>
      <c r="F169" s="19">
        <v>1.3945648495370404</v>
      </c>
      <c r="G169" s="12">
        <v>1.4399999999999986</v>
      </c>
      <c r="H169" s="19">
        <v>7.0871249999999955E-2</v>
      </c>
      <c r="I169" s="12">
        <v>0.14929204891181966</v>
      </c>
      <c r="J169" s="19">
        <v>0.20324645833333324</v>
      </c>
      <c r="K169" s="12">
        <v>0.42123257054082841</v>
      </c>
      <c r="L169" s="19">
        <v>0.71689322916666776</v>
      </c>
      <c r="M169" s="12">
        <v>1.5</v>
      </c>
      <c r="N169" s="19">
        <v>0.1855619212962967</v>
      </c>
      <c r="O169" s="14"/>
      <c r="P169" s="14"/>
    </row>
    <row r="170" spans="1:16" x14ac:dyDescent="0.25">
      <c r="A170" s="12">
        <v>68.082039754181935</v>
      </c>
      <c r="B170" s="19">
        <v>27.539999999999981</v>
      </c>
      <c r="C170" s="12">
        <v>1.5379838634672611</v>
      </c>
      <c r="D170" s="19">
        <v>1.4580794328703721</v>
      </c>
      <c r="E170" s="12">
        <v>1.2932149320653488</v>
      </c>
      <c r="F170" s="19">
        <v>1.3205058912037073</v>
      </c>
      <c r="G170" s="12">
        <v>0.45100025111607045</v>
      </c>
      <c r="H170" s="19">
        <v>6.3610312499999891E-2</v>
      </c>
      <c r="I170" s="12">
        <v>0.17500000000000029</v>
      </c>
      <c r="J170" s="19">
        <v>0.45408333333333378</v>
      </c>
      <c r="K170" s="12">
        <v>0.37810753968254018</v>
      </c>
      <c r="L170" s="19">
        <v>0.69334687500000125</v>
      </c>
      <c r="M170" s="12">
        <v>0.15526638621794922</v>
      </c>
      <c r="N170" s="19">
        <v>0.19038541666666708</v>
      </c>
      <c r="O170" s="14"/>
      <c r="P170" s="14"/>
    </row>
    <row r="171" spans="1:16" x14ac:dyDescent="0.25">
      <c r="A171" s="12">
        <v>59.738324763700781</v>
      </c>
      <c r="B171" s="19">
        <v>28.021666666666707</v>
      </c>
      <c r="C171" s="12">
        <v>1.6216586440734855</v>
      </c>
      <c r="D171" s="19">
        <v>1.3899979745370379</v>
      </c>
      <c r="E171" s="12">
        <v>1.5695096491187319</v>
      </c>
      <c r="F171" s="19">
        <v>1.2999339583333365</v>
      </c>
      <c r="G171" s="12">
        <v>0.33625782394493653</v>
      </c>
      <c r="H171" s="19">
        <v>6.6998749999999926E-2</v>
      </c>
      <c r="I171" s="12">
        <v>0.15076797468830608</v>
      </c>
      <c r="J171" s="19">
        <v>0.46300000000000047</v>
      </c>
      <c r="K171" s="12">
        <v>0.60295152098673499</v>
      </c>
      <c r="L171" s="19">
        <v>0.79930546875000141</v>
      </c>
      <c r="M171" s="12">
        <v>0.1543106481935321</v>
      </c>
      <c r="N171" s="19">
        <v>0.16867968750000029</v>
      </c>
      <c r="O171" s="14"/>
      <c r="P171" s="14"/>
    </row>
    <row r="172" spans="1:16" x14ac:dyDescent="0.25">
      <c r="A172" s="12">
        <v>64.524175347222339</v>
      </c>
      <c r="B172" s="19">
        <v>28.078333333333319</v>
      </c>
      <c r="C172" s="12">
        <v>1.8152645098944493</v>
      </c>
      <c r="D172" s="19">
        <v>1.3710864583333338</v>
      </c>
      <c r="E172" s="12">
        <v>1.1310862012142755</v>
      </c>
      <c r="F172" s="19">
        <v>1.3925076562500032</v>
      </c>
      <c r="G172" s="12">
        <v>0.22229683105394671</v>
      </c>
      <c r="H172" s="19">
        <v>7.3291562499999879E-2</v>
      </c>
      <c r="I172" s="12">
        <v>0.1606949558082055</v>
      </c>
      <c r="J172" s="19">
        <v>0.18691979166666664</v>
      </c>
      <c r="K172" s="12">
        <v>0.49721414238667888</v>
      </c>
      <c r="L172" s="19">
        <v>0.74985812500000115</v>
      </c>
      <c r="M172" s="12">
        <v>0.2389998025191313</v>
      </c>
      <c r="N172" s="19">
        <v>0.17880902777777816</v>
      </c>
      <c r="O172" s="14"/>
      <c r="P172" s="14"/>
    </row>
    <row r="173" spans="1:16" x14ac:dyDescent="0.25">
      <c r="A173" s="12">
        <v>56.399930555555592</v>
      </c>
      <c r="B173" s="19">
        <v>29.353333333333371</v>
      </c>
      <c r="C173" s="12">
        <v>1.5679434142249769</v>
      </c>
      <c r="D173" s="19">
        <v>1.4561882812500018</v>
      </c>
      <c r="E173" s="12">
        <v>0.87099999999999955</v>
      </c>
      <c r="F173" s="19">
        <v>1.3493065972222258</v>
      </c>
      <c r="G173" s="12">
        <v>0.44984010790524159</v>
      </c>
      <c r="H173" s="19">
        <v>6.3126249999999912E-2</v>
      </c>
      <c r="I173" s="12">
        <v>0.13520610119047621</v>
      </c>
      <c r="J173" s="19">
        <v>0.1928498732377992</v>
      </c>
      <c r="K173" s="12">
        <v>0.60154168927206753</v>
      </c>
      <c r="L173" s="19">
        <v>0.65802734375000171</v>
      </c>
      <c r="M173" s="12">
        <v>0.14436868997857374</v>
      </c>
      <c r="N173" s="19">
        <v>0.19762065972222262</v>
      </c>
      <c r="O173" s="14"/>
      <c r="P173" s="14"/>
    </row>
    <row r="174" spans="1:16" x14ac:dyDescent="0.25">
      <c r="A174" s="12">
        <v>53.100000000000023</v>
      </c>
      <c r="B174" s="19">
        <v>27.795000000000041</v>
      </c>
      <c r="C174" s="12">
        <v>1.593999999999997</v>
      </c>
      <c r="D174" s="19">
        <v>1.4164740972222225</v>
      </c>
      <c r="E174" s="12">
        <v>1.0677715408987158</v>
      </c>
      <c r="F174" s="19">
        <v>1.2690760590277794</v>
      </c>
      <c r="G174" s="12">
        <v>0.72299999999999942</v>
      </c>
      <c r="H174" s="19">
        <v>6.5869270833333188E-2</v>
      </c>
      <c r="I174" s="12">
        <v>8.2374343889023843E-2</v>
      </c>
      <c r="J174" s="19">
        <v>0.1845203877330226</v>
      </c>
      <c r="K174" s="12">
        <v>0.46558611111111164</v>
      </c>
      <c r="L174" s="19">
        <v>0.80636937500000128</v>
      </c>
      <c r="M174" s="12">
        <v>0.26500000000000035</v>
      </c>
      <c r="N174" s="19">
        <v>0.1672326388888892</v>
      </c>
      <c r="O174" s="14"/>
      <c r="P174" s="14"/>
    </row>
    <row r="175" spans="1:16" x14ac:dyDescent="0.25">
      <c r="A175" s="12">
        <v>61.286769135046363</v>
      </c>
      <c r="B175" s="19">
        <v>29.835000000000036</v>
      </c>
      <c r="C175" s="12">
        <v>1.6676267282449959</v>
      </c>
      <c r="D175" s="19">
        <v>1.342719184027777</v>
      </c>
      <c r="E175" s="12">
        <v>1.2642624305416514</v>
      </c>
      <c r="F175" s="19">
        <v>1.3986792361111149</v>
      </c>
      <c r="G175" s="12">
        <v>0.59090513041920856</v>
      </c>
      <c r="H175" s="19">
        <v>6.6191979166666609E-2</v>
      </c>
      <c r="I175" s="12">
        <v>0.18883322398150404</v>
      </c>
      <c r="J175" s="19">
        <v>0.20548365175929437</v>
      </c>
      <c r="K175" s="12">
        <v>0.46300000000000047</v>
      </c>
      <c r="L175" s="19">
        <v>0.76634057291666824</v>
      </c>
      <c r="M175" s="12">
        <v>0.26778861263821224</v>
      </c>
      <c r="N175" s="19">
        <v>0.1754325810185188</v>
      </c>
      <c r="O175" s="14"/>
      <c r="P175" s="14"/>
    </row>
    <row r="176" spans="1:16" x14ac:dyDescent="0.25">
      <c r="A176" s="12">
        <v>45.913524305555626</v>
      </c>
      <c r="B176" s="19">
        <v>28.843333333333302</v>
      </c>
      <c r="C176" s="12">
        <v>1.5926439996856807</v>
      </c>
      <c r="D176" s="19">
        <v>1.4618617361111108</v>
      </c>
      <c r="E176" s="12">
        <v>1.1798593005952367</v>
      </c>
      <c r="F176" s="19">
        <v>1.363706950231484</v>
      </c>
      <c r="G176" s="12">
        <v>0.33975211684298162</v>
      </c>
      <c r="H176" s="19">
        <v>7.3452916666666548E-2</v>
      </c>
      <c r="I176" s="12">
        <v>8.3793795623590239E-2</v>
      </c>
      <c r="J176" s="19">
        <v>0.1696009683662526</v>
      </c>
      <c r="K176" s="12">
        <v>0.53833281443025705</v>
      </c>
      <c r="L176" s="19">
        <v>0.76163130208333463</v>
      </c>
      <c r="M176" s="12">
        <v>0.10989225772427068</v>
      </c>
      <c r="N176" s="19">
        <v>0.17639728009259292</v>
      </c>
      <c r="O176" s="14"/>
      <c r="P176" s="14"/>
    </row>
    <row r="177" spans="1:16" x14ac:dyDescent="0.25">
      <c r="A177" s="12">
        <v>65.601475838093023</v>
      </c>
      <c r="B177" s="19">
        <v>33.333333333333279</v>
      </c>
      <c r="C177" s="12">
        <v>1.5375286830357136</v>
      </c>
      <c r="D177" s="19">
        <v>1.4297121585648156</v>
      </c>
      <c r="E177" s="12">
        <v>1.6719638760710558</v>
      </c>
      <c r="F177" s="19">
        <v>1.3595925636574107</v>
      </c>
      <c r="G177" s="12">
        <v>0.37846402529761874</v>
      </c>
      <c r="H177" s="19">
        <v>6.4578437499999877E-2</v>
      </c>
      <c r="I177" s="12">
        <v>0.19800576636904774</v>
      </c>
      <c r="J177" s="19">
        <v>0.17565093116189012</v>
      </c>
      <c r="K177" s="12">
        <v>0.37810753968253996</v>
      </c>
      <c r="L177" s="19">
        <v>0.65567270833333502</v>
      </c>
      <c r="M177" s="12">
        <v>0.10042612179487186</v>
      </c>
      <c r="N177" s="19">
        <v>0.19810300925925964</v>
      </c>
      <c r="O177" s="14"/>
      <c r="P177" s="14"/>
    </row>
    <row r="178" spans="1:16" x14ac:dyDescent="0.25">
      <c r="A178" s="12">
        <v>64.135688069494861</v>
      </c>
      <c r="B178" s="19">
        <v>33.599999999999945</v>
      </c>
      <c r="C178" s="12">
        <v>1.8860495106597763</v>
      </c>
      <c r="D178" s="19">
        <v>1.425929855324074</v>
      </c>
      <c r="E178" s="12">
        <v>1.4176710626785081</v>
      </c>
      <c r="F178" s="19">
        <v>1.2670188657407422</v>
      </c>
      <c r="G178" s="12">
        <v>0.17906367270016263</v>
      </c>
      <c r="H178" s="19">
        <v>7.619593749999988E-2</v>
      </c>
      <c r="I178" s="12">
        <v>0.14104557291666683</v>
      </c>
      <c r="J178" s="19">
        <v>0.16200000000000037</v>
      </c>
      <c r="K178" s="12">
        <v>0.40403789682539748</v>
      </c>
      <c r="L178" s="19">
        <v>0.78517765625000147</v>
      </c>
      <c r="M178" s="12">
        <v>0.26630258749735153</v>
      </c>
      <c r="N178" s="19">
        <v>0.17157378472222251</v>
      </c>
      <c r="O178" s="14"/>
      <c r="P178" s="14"/>
    </row>
    <row r="179" spans="1:16" x14ac:dyDescent="0.25">
      <c r="A179" s="12">
        <v>59.963830574254352</v>
      </c>
      <c r="B179" s="19">
        <v>30.016666666666698</v>
      </c>
      <c r="C179" s="12">
        <v>1.6952738767766264</v>
      </c>
      <c r="D179" s="19">
        <v>1.3408280324074067</v>
      </c>
      <c r="E179" s="12">
        <v>1.668573305225822</v>
      </c>
      <c r="F179" s="19">
        <v>1.3801644965277806</v>
      </c>
      <c r="G179" s="12">
        <v>0.27176582045002734</v>
      </c>
      <c r="H179" s="19">
        <v>7.0548541666666617E-2</v>
      </c>
      <c r="I179" s="12">
        <v>0.1240000000000001</v>
      </c>
      <c r="J179" s="19">
        <v>0.15055742711173489</v>
      </c>
      <c r="K179" s="12">
        <v>0.52823044010936204</v>
      </c>
      <c r="L179" s="19">
        <v>0.61564390625000154</v>
      </c>
      <c r="M179" s="12">
        <v>0.13709209791622526</v>
      </c>
      <c r="N179" s="19">
        <v>0.20630295138888932</v>
      </c>
      <c r="O179" s="14"/>
      <c r="P179" s="14"/>
    </row>
    <row r="180" spans="1:16" x14ac:dyDescent="0.25">
      <c r="A180" s="12">
        <v>68.19479265945867</v>
      </c>
      <c r="B180" s="19">
        <v>34.118814265152317</v>
      </c>
      <c r="C180" s="12">
        <v>1.8835058355413343</v>
      </c>
      <c r="D180" s="19">
        <v>1.4448413715277793</v>
      </c>
      <c r="E180" s="12">
        <v>1.3365700706845216</v>
      </c>
      <c r="F180" s="19">
        <v>1.2320465798611124</v>
      </c>
      <c r="G180" s="12">
        <v>0.18029970133682749</v>
      </c>
      <c r="H180" s="19">
        <v>1.0567162499999985</v>
      </c>
      <c r="I180" s="12">
        <v>0.12778464729327876</v>
      </c>
      <c r="J180" s="19">
        <v>0.17142530299283507</v>
      </c>
      <c r="K180" s="12">
        <v>0.54655825240003797</v>
      </c>
      <c r="L180" s="19">
        <v>0.69805614583333453</v>
      </c>
      <c r="M180" s="12">
        <v>0.26457978096960316</v>
      </c>
      <c r="N180" s="19">
        <v>0.18942071759259302</v>
      </c>
      <c r="O180" s="14"/>
      <c r="P180" s="14"/>
    </row>
    <row r="181" spans="1:16" x14ac:dyDescent="0.25">
      <c r="A181" s="12">
        <v>60.64034800591498</v>
      </c>
      <c r="B181" s="19">
        <v>34.663088311743174</v>
      </c>
      <c r="C181" s="12">
        <v>1.6377732979910686</v>
      </c>
      <c r="D181" s="19">
        <v>1.3086784548611103</v>
      </c>
      <c r="E181" s="12">
        <v>1.5217649739583352</v>
      </c>
      <c r="F181" s="19">
        <v>1.3040483449074107</v>
      </c>
      <c r="G181" s="12">
        <v>0.30456706659226224</v>
      </c>
      <c r="H181" s="19">
        <v>1.0999999999999983</v>
      </c>
      <c r="I181" s="12">
        <v>0.13520610119047646</v>
      </c>
      <c r="J181" s="19">
        <v>0.11792908978504839</v>
      </c>
      <c r="K181" s="12">
        <v>0.59872202584273271</v>
      </c>
      <c r="L181" s="19">
        <v>1.0793593750000021</v>
      </c>
      <c r="M181" s="12">
        <v>0.10949907852564106</v>
      </c>
      <c r="N181" s="19">
        <v>0.78681018518518409</v>
      </c>
      <c r="O181" s="14"/>
      <c r="P181" s="14"/>
    </row>
    <row r="182" spans="1:16" x14ac:dyDescent="0.25">
      <c r="A182" s="12">
        <v>62.557147395620113</v>
      </c>
      <c r="B182" s="19">
        <v>32.562081055492968</v>
      </c>
      <c r="C182" s="12">
        <v>1.7661068359375036</v>
      </c>
      <c r="D182" s="19">
        <v>1.3748687615740744</v>
      </c>
      <c r="E182" s="12">
        <v>1.5600000000000016</v>
      </c>
      <c r="F182" s="19">
        <v>1.1422235648148134</v>
      </c>
      <c r="G182" s="12">
        <v>0.24434186197916699</v>
      </c>
      <c r="H182" s="19">
        <v>0.11899562499999966</v>
      </c>
      <c r="I182" s="12">
        <v>0.15503757440476179</v>
      </c>
      <c r="J182" s="19">
        <v>0.16404651496417488</v>
      </c>
      <c r="K182" s="12">
        <v>0.49580431067201136</v>
      </c>
      <c r="L182" s="19">
        <v>1.0900000000000023</v>
      </c>
      <c r="M182" s="12">
        <v>0.13270572916666659</v>
      </c>
      <c r="N182" s="19">
        <v>0.81399999999999872</v>
      </c>
      <c r="O182" s="14"/>
      <c r="P182" s="14"/>
    </row>
    <row r="183" spans="1:16" x14ac:dyDescent="0.25">
      <c r="A183" s="12">
        <v>31.443553005575684</v>
      </c>
      <c r="B183" s="19">
        <v>36.914673304546568</v>
      </c>
      <c r="C183" s="12">
        <v>1.7930000000000037</v>
      </c>
      <c r="D183" s="19">
        <v>2.1989398148148114</v>
      </c>
      <c r="E183" s="12">
        <v>1.5610137849224295</v>
      </c>
      <c r="F183" s="19">
        <v>1.1299999999999988</v>
      </c>
      <c r="G183" s="12">
        <v>0.23300000000000029</v>
      </c>
      <c r="H183" s="19">
        <v>9.0360550308648757E-2</v>
      </c>
      <c r="I183" s="12">
        <v>0.15760528582104275</v>
      </c>
      <c r="J183" s="19">
        <v>0.13134510416666698</v>
      </c>
      <c r="K183" s="12">
        <v>0.5662958964053818</v>
      </c>
      <c r="L183" s="19">
        <v>0.63334843750000169</v>
      </c>
      <c r="M183" s="12">
        <v>0.13799999999999993</v>
      </c>
      <c r="N183" s="19">
        <v>0.2320457175925931</v>
      </c>
      <c r="O183" s="14"/>
      <c r="P183" s="14"/>
    </row>
    <row r="184" spans="1:16" x14ac:dyDescent="0.25">
      <c r="A184" s="12">
        <v>12.999999999999998</v>
      </c>
      <c r="B184" s="19">
        <v>31.630940713257683</v>
      </c>
      <c r="C184" s="12">
        <v>1.8010209695108303</v>
      </c>
      <c r="D184" s="19">
        <v>2.2299999999999964</v>
      </c>
      <c r="E184" s="12">
        <v>1.17985930059524</v>
      </c>
      <c r="F184" s="19">
        <v>1.2259945949074087</v>
      </c>
      <c r="G184" s="12">
        <v>0.22210707073424987</v>
      </c>
      <c r="H184" s="19">
        <v>9.294855699074768E-2</v>
      </c>
      <c r="I184" s="12">
        <v>0.13915241327167971</v>
      </c>
      <c r="J184" s="19">
        <v>0.12100000000000029</v>
      </c>
      <c r="K184" s="12">
        <v>0.46673135651557168</v>
      </c>
      <c r="L184" s="19">
        <v>0.70108298582627293</v>
      </c>
      <c r="M184" s="12">
        <v>0.19579337110975711</v>
      </c>
      <c r="N184" s="19">
        <v>0.19143094608962477</v>
      </c>
      <c r="O184" s="14"/>
      <c r="P184" s="14"/>
    </row>
    <row r="185" spans="1:16" x14ac:dyDescent="0.25">
      <c r="A185" s="12">
        <v>49.074722222222299</v>
      </c>
      <c r="B185" s="19">
        <v>36.800000000000061</v>
      </c>
      <c r="C185" s="12">
        <v>1.5691848772321404</v>
      </c>
      <c r="D185" s="19">
        <v>1.3454120949074062</v>
      </c>
      <c r="E185" s="12">
        <v>1.2293469122023784</v>
      </c>
      <c r="F185" s="19">
        <v>1.4084054670912769</v>
      </c>
      <c r="G185" s="12">
        <v>0.37846402529761836</v>
      </c>
      <c r="H185" s="19">
        <v>8.3797176489202638E-2</v>
      </c>
      <c r="I185" s="12">
        <v>8.6632699092723087E-2</v>
      </c>
      <c r="J185" s="19">
        <v>0.1346395417234692</v>
      </c>
      <c r="K185" s="12">
        <v>0.41700000000000087</v>
      </c>
      <c r="L185" s="19">
        <v>0.67792343720091974</v>
      </c>
      <c r="M185" s="12">
        <v>0.103291266025641</v>
      </c>
      <c r="N185" s="19">
        <v>0.19630671793114349</v>
      </c>
      <c r="O185" s="14"/>
      <c r="P185" s="14"/>
    </row>
    <row r="186" spans="1:16" x14ac:dyDescent="0.25">
      <c r="A186" s="12">
        <v>58.332920781482592</v>
      </c>
      <c r="B186" s="19">
        <v>38.478318202462589</v>
      </c>
      <c r="C186" s="12">
        <v>1.7512347293823509</v>
      </c>
      <c r="D186" s="19">
        <v>1.4954453923318443</v>
      </c>
      <c r="E186" s="12">
        <v>1.4922636212736562</v>
      </c>
      <c r="F186" s="19">
        <v>1.3932571096588033</v>
      </c>
      <c r="G186" s="12">
        <v>0.35512814360119055</v>
      </c>
      <c r="H186" s="19">
        <v>0.10219012459877493</v>
      </c>
      <c r="I186" s="12">
        <v>0.19025267571607032</v>
      </c>
      <c r="J186" s="19">
        <v>0.15051873691163117</v>
      </c>
      <c r="K186" s="12">
        <v>0.45453194444444517</v>
      </c>
      <c r="L186" s="19">
        <v>0.73112993901536161</v>
      </c>
      <c r="M186" s="12">
        <v>0.17499384152668898</v>
      </c>
      <c r="N186" s="19">
        <v>0.18468398321945964</v>
      </c>
      <c r="O186" s="14"/>
      <c r="P186" s="14"/>
    </row>
    <row r="187" spans="1:16" x14ac:dyDescent="0.25">
      <c r="A187" s="12">
        <v>61.655124153405929</v>
      </c>
      <c r="B187" s="19">
        <v>30.353911069886465</v>
      </c>
      <c r="C187" s="12">
        <v>1.7843025059220965</v>
      </c>
      <c r="D187" s="19">
        <v>1.4827518228280698</v>
      </c>
      <c r="E187" s="12">
        <v>1.5363410422616972</v>
      </c>
      <c r="F187" s="19">
        <v>1.4117714869957403</v>
      </c>
      <c r="G187" s="12">
        <v>0.2445731904434002</v>
      </c>
      <c r="H187" s="19">
        <v>0.14272665251543235</v>
      </c>
      <c r="I187" s="12">
        <v>9.5149409500121462E-2</v>
      </c>
      <c r="J187" s="19">
        <v>0.11977378679221347</v>
      </c>
      <c r="K187" s="12">
        <v>0.38531041666666693</v>
      </c>
      <c r="L187" s="19">
        <v>0.64531154474011554</v>
      </c>
      <c r="M187" s="12">
        <v>0.19739032638741724</v>
      </c>
      <c r="N187" s="19">
        <v>0.20390789628473396</v>
      </c>
      <c r="O187" s="14"/>
      <c r="P187" s="14"/>
    </row>
    <row r="188" spans="1:16" x14ac:dyDescent="0.25">
      <c r="A188" s="12">
        <v>69.435074617503162</v>
      </c>
      <c r="B188" s="19">
        <v>42.937332096592691</v>
      </c>
      <c r="C188" s="12">
        <v>1.8784184853044501</v>
      </c>
      <c r="D188" s="19">
        <v>1.492995179057182</v>
      </c>
      <c r="E188" s="12">
        <v>1.6617921635353528</v>
      </c>
      <c r="F188" s="19">
        <v>1.4003642384185264</v>
      </c>
      <c r="G188" s="12">
        <v>0.22850481816675738</v>
      </c>
      <c r="H188" s="19">
        <v>0.3530000000000007</v>
      </c>
      <c r="I188" s="12">
        <v>0.11928008898774999</v>
      </c>
      <c r="J188" s="19">
        <v>0.1646614139665632</v>
      </c>
      <c r="K188" s="12">
        <v>0.60429986533708646</v>
      </c>
      <c r="L188" s="19">
        <v>0.55463321179131497</v>
      </c>
      <c r="M188" s="12">
        <v>0.26113416791410654</v>
      </c>
      <c r="N188" s="19">
        <v>0.19011072554522213</v>
      </c>
      <c r="O188" s="14"/>
      <c r="P188" s="14"/>
    </row>
    <row r="189" spans="1:16" x14ac:dyDescent="0.25">
      <c r="A189" s="12">
        <v>50.208289930555502</v>
      </c>
      <c r="B189" s="19">
        <v>32.089555349432139</v>
      </c>
      <c r="C189" s="12">
        <v>1.6927302016581847</v>
      </c>
      <c r="D189" s="19">
        <v>1.4979101754219897</v>
      </c>
      <c r="E189" s="12">
        <v>1.4142804918332736</v>
      </c>
      <c r="F189" s="19">
        <v>1.1278538763638226</v>
      </c>
      <c r="G189" s="12">
        <v>0.18277175861015707</v>
      </c>
      <c r="H189" s="19">
        <v>0.29986025392747301</v>
      </c>
      <c r="I189" s="12">
        <v>7.9989871558671849E-2</v>
      </c>
      <c r="J189" s="19">
        <v>0.1234631808065436</v>
      </c>
      <c r="K189" s="12">
        <v>0.5775745501227213</v>
      </c>
      <c r="L189" s="19">
        <v>0.31299999999999961</v>
      </c>
      <c r="M189" s="12">
        <v>0.13536929138847706</v>
      </c>
      <c r="N189" s="19">
        <v>0.1479999999999998</v>
      </c>
      <c r="O189" s="14"/>
      <c r="P189" s="14"/>
    </row>
    <row r="190" spans="1:16" x14ac:dyDescent="0.25">
      <c r="A190" s="12">
        <v>45.436328125000067</v>
      </c>
      <c r="B190" s="19">
        <v>17.952916666666667</v>
      </c>
      <c r="C190" s="12">
        <v>1.8631564345937985</v>
      </c>
      <c r="D190" s="19">
        <v>1.2707098101258516</v>
      </c>
      <c r="E190" s="12">
        <v>1.6414487384639493</v>
      </c>
      <c r="F190" s="19">
        <v>0.73399999999999987</v>
      </c>
      <c r="G190" s="12">
        <v>0.27300184908669234</v>
      </c>
      <c r="H190" s="19">
        <v>7.8383728773148503E-2</v>
      </c>
      <c r="I190" s="12">
        <v>0.15174609374999984</v>
      </c>
      <c r="J190" s="19">
        <v>0.13391646384714564</v>
      </c>
      <c r="K190" s="12">
        <v>0.48029616181066975</v>
      </c>
      <c r="L190" s="19">
        <v>0.36118599810010626</v>
      </c>
      <c r="M190" s="12">
        <v>0.25079732874761645</v>
      </c>
      <c r="N190" s="19">
        <v>0.16846330326079328</v>
      </c>
      <c r="O190" s="14"/>
      <c r="P190" s="14"/>
    </row>
    <row r="191" spans="1:16" x14ac:dyDescent="0.25">
      <c r="A191" s="12">
        <v>49.253897569444526</v>
      </c>
      <c r="B191" s="19">
        <v>14.999999999999998</v>
      </c>
      <c r="C191" s="12">
        <v>1.8199139575802856</v>
      </c>
      <c r="D191" s="19">
        <v>1.0870000000000022</v>
      </c>
      <c r="E191" s="12">
        <v>1.5838090340949729</v>
      </c>
      <c r="F191" s="19">
        <v>0.89055844681822383</v>
      </c>
      <c r="G191" s="12">
        <v>0.19018793043014617</v>
      </c>
      <c r="H191" s="19">
        <v>0.12779186319445965</v>
      </c>
      <c r="I191" s="12">
        <v>0.14071484375000023</v>
      </c>
      <c r="J191" s="19">
        <v>8.2644207452232818E-2</v>
      </c>
      <c r="K191" s="12">
        <v>0.41700307539682585</v>
      </c>
      <c r="L191" s="19">
        <v>0.60562825518697194</v>
      </c>
      <c r="M191" s="12">
        <v>0.22150961777589448</v>
      </c>
      <c r="N191" s="19">
        <v>0.20855193901227784</v>
      </c>
      <c r="O191" s="14"/>
      <c r="P191" s="14"/>
    </row>
    <row r="192" spans="1:16" x14ac:dyDescent="0.25">
      <c r="A192" s="12">
        <v>47.764065798397773</v>
      </c>
      <c r="B192" s="19">
        <v>33.620386404925178</v>
      </c>
      <c r="C192" s="12">
        <v>1.2781845049730054</v>
      </c>
      <c r="D192" s="19">
        <v>1.1885093413315528</v>
      </c>
      <c r="E192" s="12">
        <v>1.1589722241963496</v>
      </c>
      <c r="F192" s="19">
        <v>1.2309245732262912</v>
      </c>
      <c r="G192" s="12">
        <v>0.21120041725344874</v>
      </c>
      <c r="H192" s="19">
        <v>8.5198643865743218E-2</v>
      </c>
      <c r="I192" s="12">
        <v>7.5912491661515161E-2</v>
      </c>
      <c r="J192" s="19">
        <v>0.12832781250000003</v>
      </c>
      <c r="K192" s="12">
        <v>0.40259732142857207</v>
      </c>
      <c r="L192" s="19">
        <v>0.52002765560911268</v>
      </c>
      <c r="M192" s="12">
        <v>0.18557852638830022</v>
      </c>
      <c r="N192" s="19">
        <v>0.23180817036832266</v>
      </c>
      <c r="O192" s="14"/>
      <c r="P192" s="14"/>
    </row>
    <row r="193" spans="1:16" x14ac:dyDescent="0.25">
      <c r="A193" s="12">
        <v>65.93973455392323</v>
      </c>
      <c r="B193" s="19">
        <v>35.271569861932555</v>
      </c>
      <c r="C193" s="12">
        <v>0.98069999999999913</v>
      </c>
      <c r="D193" s="19">
        <v>1.3094951926193319</v>
      </c>
      <c r="E193" s="12">
        <v>0.93300000000000194</v>
      </c>
      <c r="F193" s="19">
        <v>1.3773621967887009</v>
      </c>
      <c r="G193" s="12">
        <v>0.11142962257920336</v>
      </c>
      <c r="H193" s="19">
        <v>8.4396041666666491E-2</v>
      </c>
      <c r="I193" s="12">
        <v>0.10792447511121894</v>
      </c>
      <c r="J193" s="19">
        <v>0.18036968750000004</v>
      </c>
      <c r="K193" s="12">
        <v>0.41412192460317504</v>
      </c>
      <c r="L193" s="19">
        <v>0.59382127593485345</v>
      </c>
      <c r="M193" s="12">
        <v>0.17399999999999982</v>
      </c>
      <c r="N193" s="19">
        <v>0.21175969506138759</v>
      </c>
      <c r="O193" s="14"/>
      <c r="P193" s="14"/>
    </row>
    <row r="194" spans="1:16" x14ac:dyDescent="0.25">
      <c r="A194" s="12">
        <v>63.120911922003984</v>
      </c>
      <c r="B194" s="19">
        <v>42.503421026706263</v>
      </c>
      <c r="C194" s="12">
        <v>1.4105077473958314</v>
      </c>
      <c r="D194" s="19">
        <v>1.4977107785799875</v>
      </c>
      <c r="E194" s="12">
        <v>1.2086516927083315</v>
      </c>
      <c r="F194" s="19">
        <v>1.2511228661314517</v>
      </c>
      <c r="G194" s="12">
        <v>4.7699999999999937E-2</v>
      </c>
      <c r="H194" s="19">
        <v>8.6299999999999821E-2</v>
      </c>
      <c r="I194" s="12">
        <v>0.20586664479630087</v>
      </c>
      <c r="J194" s="19">
        <v>0.20876843749999985</v>
      </c>
      <c r="K194" s="12">
        <v>0.52163805910379446</v>
      </c>
      <c r="L194" s="19">
        <v>0.311343958333333</v>
      </c>
      <c r="M194" s="12">
        <v>0.13412760416666675</v>
      </c>
      <c r="N194" s="19">
        <v>0.13816927083333366</v>
      </c>
      <c r="O194" s="14"/>
      <c r="P194" s="14"/>
    </row>
    <row r="195" spans="1:16" x14ac:dyDescent="0.25">
      <c r="A195" s="12">
        <v>51.639878472222144</v>
      </c>
      <c r="B195" s="19">
        <v>31.94491832613669</v>
      </c>
      <c r="C195" s="12">
        <v>1.5463220703124991</v>
      </c>
      <c r="D195" s="19">
        <v>1.3354559630966631</v>
      </c>
      <c r="E195" s="12">
        <v>1.1936058593750021</v>
      </c>
      <c r="F195" s="19">
        <v>0.68697526041666768</v>
      </c>
      <c r="G195" s="12">
        <v>0.20185605468750023</v>
      </c>
      <c r="H195" s="19">
        <v>0.10470779952161262</v>
      </c>
      <c r="I195" s="12">
        <v>0.16495331101190483</v>
      </c>
      <c r="J195" s="19">
        <v>0.11608439277788334</v>
      </c>
      <c r="K195" s="12">
        <v>0.52400094496535965</v>
      </c>
      <c r="L195" s="19">
        <v>0.2379999999999998</v>
      </c>
      <c r="M195" s="12">
        <v>0.10122199519230775</v>
      </c>
      <c r="N195" s="19">
        <v>0.12100000000000029</v>
      </c>
      <c r="O195" s="14"/>
      <c r="P195" s="14"/>
    </row>
    <row r="196" spans="1:16" x14ac:dyDescent="0.25">
      <c r="A196" s="12">
        <v>93.242558425557561</v>
      </c>
      <c r="B196" s="19">
        <v>41.635598886933415</v>
      </c>
      <c r="C196" s="12">
        <v>1.8901631811043875</v>
      </c>
      <c r="D196" s="19">
        <v>0.77146036458333433</v>
      </c>
      <c r="E196" s="12">
        <v>1.6766369650948516</v>
      </c>
      <c r="F196" s="19">
        <v>0.55400000000000038</v>
      </c>
      <c r="G196" s="12">
        <v>0.37198183593749934</v>
      </c>
      <c r="H196" s="19">
        <v>9.7692654868833481E-2</v>
      </c>
      <c r="I196" s="12">
        <v>0.15393582589285704</v>
      </c>
      <c r="J196" s="19">
        <v>0.1289972718280388</v>
      </c>
      <c r="K196" s="12">
        <v>0.55924673783204482</v>
      </c>
      <c r="L196" s="19">
        <v>0.4899759545335467</v>
      </c>
      <c r="M196" s="12">
        <v>0.27115265772162228</v>
      </c>
      <c r="N196" s="19">
        <v>0.20287712735492056</v>
      </c>
      <c r="O196" s="14"/>
      <c r="P196" s="14"/>
    </row>
    <row r="197" spans="1:16" x14ac:dyDescent="0.25">
      <c r="A197" s="12">
        <v>153</v>
      </c>
      <c r="B197" s="19">
        <v>39.176769490910345</v>
      </c>
      <c r="C197" s="12">
        <v>1.840263358527821</v>
      </c>
      <c r="D197" s="19">
        <v>0.64030000000000165</v>
      </c>
      <c r="E197" s="12">
        <v>1.6109336008568442</v>
      </c>
      <c r="F197" s="19">
        <v>1.1703265290531133</v>
      </c>
      <c r="G197" s="12">
        <v>0.17794846253421559</v>
      </c>
      <c r="H197" s="19">
        <v>0.12608813442131103</v>
      </c>
      <c r="I197" s="12">
        <v>0.16274981398809532</v>
      </c>
      <c r="J197" s="19">
        <v>0.20087989583333324</v>
      </c>
      <c r="K197" s="12">
        <v>0.42132480158730207</v>
      </c>
      <c r="L197" s="19">
        <v>0.57217514730596952</v>
      </c>
      <c r="M197" s="12">
        <v>0.2352920699978813</v>
      </c>
      <c r="N197" s="19">
        <v>0.21764058115142179</v>
      </c>
      <c r="O197" s="14"/>
      <c r="P197" s="14"/>
    </row>
    <row r="198" spans="1:16" x14ac:dyDescent="0.25">
      <c r="A198" s="12">
        <v>108.44757461750284</v>
      </c>
      <c r="B198" s="19">
        <v>27.398990465909552</v>
      </c>
      <c r="C198" s="12">
        <v>1.6647497753553233</v>
      </c>
      <c r="D198" s="19">
        <v>1.2713609222464382</v>
      </c>
      <c r="E198" s="12">
        <v>1.3769842125357004</v>
      </c>
      <c r="F198" s="19">
        <v>1.2881530697909123</v>
      </c>
      <c r="G198" s="12">
        <v>0.20131218816012986</v>
      </c>
      <c r="H198" s="19">
        <v>8.4630734274693517E-2</v>
      </c>
      <c r="I198" s="12">
        <v>8.5125885118702768E-2</v>
      </c>
      <c r="J198" s="19">
        <v>0.15236343391879614</v>
      </c>
      <c r="K198" s="12">
        <v>4.9824686713658393</v>
      </c>
      <c r="L198" s="19">
        <v>0.5229794004221423</v>
      </c>
      <c r="M198" s="12">
        <v>0.11641841958324513</v>
      </c>
      <c r="N198" s="19">
        <v>0.23100623135604526</v>
      </c>
      <c r="O198" s="14"/>
      <c r="P198" s="14"/>
    </row>
    <row r="199" spans="1:16" x14ac:dyDescent="0.25">
      <c r="A199" s="12">
        <v>64.812205501155603</v>
      </c>
      <c r="B199" s="19">
        <v>21.400000000000038</v>
      </c>
      <c r="C199" s="12">
        <v>1.5850129743303567</v>
      </c>
      <c r="D199" s="19">
        <v>1.3830507089717703</v>
      </c>
      <c r="E199" s="12">
        <v>1.2540907180059546</v>
      </c>
      <c r="F199" s="19">
        <v>1.3723126235624112</v>
      </c>
      <c r="G199" s="12">
        <v>0.28659816409000577</v>
      </c>
      <c r="H199" s="19">
        <v>0.12268067687501373</v>
      </c>
      <c r="I199" s="12">
        <v>0.16186364102474216</v>
      </c>
      <c r="J199" s="19">
        <v>0.13699095885908741</v>
      </c>
      <c r="K199" s="12">
        <v>9.0700000000000163</v>
      </c>
      <c r="L199" s="19">
        <v>0.59480519087253003</v>
      </c>
      <c r="M199" s="12">
        <v>0.1047238381410258</v>
      </c>
      <c r="N199" s="19">
        <v>0.21149238205729504</v>
      </c>
      <c r="O199" s="14"/>
      <c r="P199" s="14"/>
    </row>
    <row r="200" spans="1:16" x14ac:dyDescent="0.25">
      <c r="A200" s="12">
        <v>60.978606721745244</v>
      </c>
      <c r="B200" s="19">
        <v>26.813750000000027</v>
      </c>
      <c r="C200" s="12">
        <v>1.5674261997767835</v>
      </c>
      <c r="D200" s="19">
        <v>1.4912205859606533</v>
      </c>
      <c r="E200" s="12">
        <v>1.2265976004464261</v>
      </c>
      <c r="F200" s="19">
        <v>1.249439675056021</v>
      </c>
      <c r="G200" s="12">
        <v>0.34346020275297579</v>
      </c>
      <c r="H200" s="19">
        <v>0.11302621382717137</v>
      </c>
      <c r="I200" s="12">
        <v>0.12637734766058187</v>
      </c>
      <c r="J200" s="19">
        <v>0.20009104166666666</v>
      </c>
      <c r="K200" s="12">
        <v>4.5087024118106678</v>
      </c>
      <c r="L200" s="19">
        <v>0.54560944398870281</v>
      </c>
      <c r="M200" s="12">
        <v>0.10313209134615382</v>
      </c>
      <c r="N200" s="19">
        <v>0.22940235333149042</v>
      </c>
      <c r="O200" s="14"/>
      <c r="P200" s="14"/>
    </row>
    <row r="201" spans="1:16" x14ac:dyDescent="0.25">
      <c r="A201" s="12">
        <v>59.400066047870489</v>
      </c>
      <c r="B201" s="19">
        <v>29.665000000000017</v>
      </c>
      <c r="C201" s="12">
        <v>1.581495619419641</v>
      </c>
      <c r="D201" s="19">
        <v>1.3332925655568864</v>
      </c>
      <c r="E201" s="12">
        <v>1.2485920944940496</v>
      </c>
      <c r="F201" s="19">
        <v>1.3622134771098313</v>
      </c>
      <c r="G201" s="12">
        <v>0.35642458147321432</v>
      </c>
      <c r="H201" s="19">
        <v>7.108527515432421E-2</v>
      </c>
      <c r="I201" s="12">
        <v>0.16825855654761909</v>
      </c>
      <c r="J201" s="19">
        <v>0.22533437499999973</v>
      </c>
      <c r="K201" s="12">
        <v>0.53809926211203385</v>
      </c>
      <c r="L201" s="19">
        <v>0.48432482624646989</v>
      </c>
      <c r="M201" s="12">
        <v>0.10440548878205132</v>
      </c>
      <c r="N201" s="19">
        <v>0.22485803226191833</v>
      </c>
      <c r="O201" s="14"/>
      <c r="P201" s="14"/>
    </row>
    <row r="202" spans="1:16" x14ac:dyDescent="0.25">
      <c r="A202" s="12">
        <v>122.87833333333343</v>
      </c>
      <c r="B202" s="19">
        <v>28.645000000000049</v>
      </c>
      <c r="C202" s="12">
        <v>1.7653949564642144</v>
      </c>
      <c r="D202" s="19">
        <v>1.478240200721987</v>
      </c>
      <c r="E202" s="12">
        <v>1.4985803696604494</v>
      </c>
      <c r="F202" s="19">
        <v>1.3335992288275216</v>
      </c>
      <c r="G202" s="12">
        <v>0.34605307849702344</v>
      </c>
      <c r="H202" s="19">
        <v>7.5227812499999894E-2</v>
      </c>
      <c r="I202" s="12">
        <v>2.5239070042689615</v>
      </c>
      <c r="J202" s="19">
        <v>0.23795604166666642</v>
      </c>
      <c r="K202" s="12">
        <v>0.58603354041072586</v>
      </c>
      <c r="L202" s="19">
        <v>0.44400000000000045</v>
      </c>
      <c r="M202" s="12">
        <v>0.2165752027117919</v>
      </c>
      <c r="N202" s="19">
        <v>0.19355719758184919</v>
      </c>
      <c r="O202" s="14"/>
      <c r="P202" s="14"/>
    </row>
    <row r="203" spans="1:16" x14ac:dyDescent="0.25">
      <c r="A203" s="12">
        <v>352.99999999999994</v>
      </c>
      <c r="B203" s="19">
        <v>43.371243166479111</v>
      </c>
      <c r="C203" s="12">
        <v>1.7436037040270234</v>
      </c>
      <c r="D203" s="19">
        <v>1.4414624425457667</v>
      </c>
      <c r="E203" s="12">
        <v>1.4820919087379523</v>
      </c>
      <c r="F203" s="19">
        <v>1.4527849152586005</v>
      </c>
      <c r="G203" s="12">
        <v>0.25138999128618683</v>
      </c>
      <c r="H203" s="19">
        <v>6.9419062499999878E-2</v>
      </c>
      <c r="I203" s="12">
        <v>4.6600000000000099</v>
      </c>
      <c r="J203" s="19">
        <v>1.6482254103285581</v>
      </c>
      <c r="K203" s="12">
        <v>0.60577118441606981</v>
      </c>
      <c r="L203" s="19">
        <v>0.5485768750000013</v>
      </c>
      <c r="M203" s="12">
        <v>0.1698254219434441</v>
      </c>
      <c r="N203" s="19">
        <v>0.17699999999999971</v>
      </c>
      <c r="O203" s="14"/>
      <c r="P203" s="14"/>
    </row>
    <row r="204" spans="1:16" x14ac:dyDescent="0.25">
      <c r="A204" s="12">
        <v>299.89500000000015</v>
      </c>
      <c r="B204" s="19">
        <v>40.33386567727414</v>
      </c>
      <c r="C204" s="12">
        <v>1.8071955819880763</v>
      </c>
      <c r="D204" s="19">
        <v>1.5222801903788872</v>
      </c>
      <c r="E204" s="12">
        <v>1.5668561798688037</v>
      </c>
      <c r="F204" s="19">
        <v>1.3367539062500013</v>
      </c>
      <c r="G204" s="12">
        <v>0.24828127635339514</v>
      </c>
      <c r="H204" s="19">
        <v>0.12949559196760832</v>
      </c>
      <c r="I204" s="12">
        <v>2.2917455510463025</v>
      </c>
      <c r="J204" s="19">
        <v>1.449579990492837</v>
      </c>
      <c r="K204" s="12">
        <v>0.63055416666666664</v>
      </c>
      <c r="L204" s="19">
        <v>0.62977171875000149</v>
      </c>
      <c r="M204" s="12">
        <v>0.2128955851371527</v>
      </c>
      <c r="N204" s="19">
        <v>0.19653906250000033</v>
      </c>
      <c r="O204" s="14"/>
      <c r="P204" s="14"/>
    </row>
    <row r="205" spans="1:16" x14ac:dyDescent="0.25">
      <c r="A205" s="12">
        <v>51.490277777777784</v>
      </c>
      <c r="B205" s="19">
        <v>28.928333333333299</v>
      </c>
      <c r="C205" s="12">
        <v>1.5902890066964284</v>
      </c>
      <c r="D205" s="19">
        <v>1.580000000000001</v>
      </c>
      <c r="E205" s="12">
        <v>1.2623386532738115</v>
      </c>
      <c r="F205" s="19">
        <v>1.244389739583335</v>
      </c>
      <c r="G205" s="12">
        <v>0.21738056043677309</v>
      </c>
      <c r="H205" s="19">
        <v>0.11756949055556777</v>
      </c>
      <c r="I205" s="12">
        <v>0.14766912367907792</v>
      </c>
      <c r="J205" s="19">
        <v>0.1462144438949127</v>
      </c>
      <c r="K205" s="12">
        <v>1.299999999999998</v>
      </c>
      <c r="L205" s="19">
        <v>0.71453859375000173</v>
      </c>
      <c r="M205" s="12">
        <v>0.10520136217948733</v>
      </c>
      <c r="N205" s="19">
        <v>0.2034088541666671</v>
      </c>
      <c r="O205" s="14"/>
      <c r="P205" s="14"/>
    </row>
    <row r="206" spans="1:16" x14ac:dyDescent="0.25">
      <c r="A206" s="12">
        <v>41.000000000000007</v>
      </c>
      <c r="B206" s="19">
        <v>29.438333333333372</v>
      </c>
      <c r="C206" s="12">
        <v>4.2666761337190264</v>
      </c>
      <c r="D206" s="19">
        <v>1.4039927604166669</v>
      </c>
      <c r="E206" s="12">
        <v>3.7539415955595135</v>
      </c>
      <c r="F206" s="19">
        <v>1.3184486979166679</v>
      </c>
      <c r="G206" s="12">
        <v>0.33957088913690431</v>
      </c>
      <c r="H206" s="19">
        <v>7.103260416666661E-2</v>
      </c>
      <c r="I206" s="12">
        <v>9.9407764703820609E-2</v>
      </c>
      <c r="J206" s="19">
        <v>0.12530787781370858</v>
      </c>
      <c r="K206" s="12">
        <v>1.1455124999999988</v>
      </c>
      <c r="L206" s="19">
        <v>0.51707591079608306</v>
      </c>
      <c r="M206" s="12">
        <v>5.626874539337547</v>
      </c>
      <c r="N206" s="19">
        <v>0.18604427083333364</v>
      </c>
      <c r="O206" s="14"/>
      <c r="P206" s="14"/>
    </row>
    <row r="207" spans="1:16" x14ac:dyDescent="0.25">
      <c r="A207" s="12">
        <v>59.28305555555567</v>
      </c>
      <c r="B207" s="19">
        <v>34.837658792046177</v>
      </c>
      <c r="C207" s="12">
        <v>6.7019999999999991</v>
      </c>
      <c r="D207" s="19">
        <v>1.3200253645833329</v>
      </c>
      <c r="E207" s="12">
        <v>6.0700000000000029</v>
      </c>
      <c r="F207" s="19">
        <v>1.3824117700149909</v>
      </c>
      <c r="G207" s="12">
        <v>0.5251058259111937</v>
      </c>
      <c r="H207" s="19">
        <v>7.3936979166666542E-2</v>
      </c>
      <c r="I207" s="12">
        <v>7.9535440419891093E-2</v>
      </c>
      <c r="J207" s="19">
        <v>0.11669929178027171</v>
      </c>
      <c r="K207" s="12">
        <v>0.52812847222222203</v>
      </c>
      <c r="L207" s="19">
        <v>0.53773812448729041</v>
      </c>
      <c r="M207" s="12">
        <v>10.5</v>
      </c>
      <c r="N207" s="19">
        <v>0.23261010938060012</v>
      </c>
      <c r="O207" s="14"/>
      <c r="P207" s="14"/>
    </row>
    <row r="208" spans="1:16" x14ac:dyDescent="0.25">
      <c r="A208" s="12">
        <v>65.29388888888893</v>
      </c>
      <c r="B208" s="19">
        <v>38.453584374432971</v>
      </c>
      <c r="C208" s="12">
        <v>4.0295378612928241</v>
      </c>
      <c r="D208" s="19">
        <v>1.388106822916666</v>
      </c>
      <c r="E208" s="12">
        <v>3.5816033531606917</v>
      </c>
      <c r="F208" s="19">
        <v>1.3470647574309611</v>
      </c>
      <c r="G208" s="12">
        <v>0.63199999999999934</v>
      </c>
      <c r="H208" s="19">
        <v>9.5988926095684449E-2</v>
      </c>
      <c r="I208" s="12">
        <v>0.18010156249999998</v>
      </c>
      <c r="J208" s="19">
        <v>0.15015687500000019</v>
      </c>
      <c r="K208" s="12">
        <v>0.55799999999999994</v>
      </c>
      <c r="L208" s="19">
        <v>0.69099223958333456</v>
      </c>
      <c r="M208" s="12">
        <v>4.9861449820832373</v>
      </c>
      <c r="N208" s="19">
        <v>0.22699653629465813</v>
      </c>
      <c r="O208" s="14"/>
      <c r="P208" s="14"/>
    </row>
    <row r="209" spans="1:16" x14ac:dyDescent="0.25">
      <c r="A209" s="12">
        <v>60</v>
      </c>
      <c r="B209" s="19">
        <v>28.956666666666653</v>
      </c>
      <c r="C209" s="12">
        <v>1.7690404552114456</v>
      </c>
      <c r="D209" s="19">
        <v>1.5042009711993192</v>
      </c>
      <c r="E209" s="12">
        <v>1.5159976171902947</v>
      </c>
      <c r="F209" s="19">
        <v>1.2978767650462995</v>
      </c>
      <c r="G209" s="12">
        <v>0.44676710940250586</v>
      </c>
      <c r="H209" s="19">
        <v>0.11018666587192362</v>
      </c>
      <c r="I209" s="12">
        <v>8.0023437499999878E-2</v>
      </c>
      <c r="J209" s="19">
        <v>7.3113124999999862E-2</v>
      </c>
      <c r="K209" s="12">
        <v>0.50593819444444521</v>
      </c>
      <c r="L209" s="19">
        <v>0.64860880208333505</v>
      </c>
      <c r="M209" s="12">
        <v>0.18705348722092743</v>
      </c>
      <c r="N209" s="19">
        <v>0.19086776620370413</v>
      </c>
      <c r="O209" s="14"/>
      <c r="P209" s="14"/>
    </row>
    <row r="210" spans="1:16" x14ac:dyDescent="0.25">
      <c r="A210" s="12">
        <v>64.479444444444539</v>
      </c>
      <c r="B210" s="19">
        <v>28.050000000000043</v>
      </c>
      <c r="C210" s="12">
        <v>1.8555254092384732</v>
      </c>
      <c r="D210" s="19">
        <v>1.4587696228639881</v>
      </c>
      <c r="E210" s="12">
        <v>1.6312770259282507</v>
      </c>
      <c r="F210" s="19">
        <v>1.2608472858796311</v>
      </c>
      <c r="G210" s="12">
        <v>0.23592098998674613</v>
      </c>
      <c r="H210" s="19">
        <v>6.6030624999999857E-2</v>
      </c>
      <c r="I210" s="12">
        <v>0.1452330729166669</v>
      </c>
      <c r="J210" s="19">
        <v>9.4942187500000053E-2</v>
      </c>
      <c r="K210" s="12">
        <v>0.57778611111111144</v>
      </c>
      <c r="L210" s="19">
        <v>0.57512689211899903</v>
      </c>
      <c r="M210" s="12">
        <v>0.24562890916437111</v>
      </c>
      <c r="N210" s="19">
        <v>0.19955005787037075</v>
      </c>
      <c r="O210" s="14"/>
      <c r="P210" s="14"/>
    </row>
    <row r="211" spans="1:16" x14ac:dyDescent="0.25">
      <c r="A211" s="12">
        <v>50.685486111111054</v>
      </c>
      <c r="B211" s="19">
        <v>27.59666666666665</v>
      </c>
      <c r="C211" s="12">
        <v>1.8911368608966599</v>
      </c>
      <c r="D211" s="19">
        <v>1.3691953067129632</v>
      </c>
      <c r="E211" s="12">
        <v>1.6787450177615224</v>
      </c>
      <c r="F211" s="19">
        <v>1.2831034965646204</v>
      </c>
      <c r="G211" s="12">
        <v>0.19389601634014106</v>
      </c>
      <c r="H211" s="19">
        <v>6.344895833333325E-2</v>
      </c>
      <c r="I211" s="12">
        <v>0.10800000000000003</v>
      </c>
      <c r="J211" s="19">
        <v>0.11677125000000026</v>
      </c>
      <c r="K211" s="12">
        <v>0.69799999999999995</v>
      </c>
      <c r="L211" s="19">
        <v>0.55052901867708559</v>
      </c>
      <c r="M211" s="12">
        <v>0.26974820055284832</v>
      </c>
      <c r="N211" s="19">
        <v>0.21683864213914458</v>
      </c>
      <c r="O211" s="14"/>
      <c r="P211" s="14"/>
    </row>
    <row r="212" spans="1:16" x14ac:dyDescent="0.25">
      <c r="A212" s="12">
        <v>33.87968749999996</v>
      </c>
      <c r="B212" s="19">
        <v>156.22885737992428</v>
      </c>
      <c r="C212" s="12">
        <v>1.4973464843749997</v>
      </c>
      <c r="D212" s="19">
        <v>1.3351545775462954</v>
      </c>
      <c r="E212" s="12">
        <v>1.2520976562499981</v>
      </c>
      <c r="F212" s="19">
        <v>1.3251832734503717</v>
      </c>
      <c r="G212" s="12">
        <v>0.1765916154268328</v>
      </c>
      <c r="H212" s="19">
        <v>0.24711967334876561</v>
      </c>
      <c r="I212" s="12">
        <v>0.1728919270833332</v>
      </c>
      <c r="J212" s="19">
        <v>0.10649874999999996</v>
      </c>
      <c r="K212" s="12">
        <v>0.59628055555555626</v>
      </c>
      <c r="L212" s="19">
        <v>0.68863760416666808</v>
      </c>
      <c r="M212" s="12">
        <v>0.16145312499999995</v>
      </c>
      <c r="N212" s="19">
        <v>0.22352146724145594</v>
      </c>
      <c r="O212" s="14"/>
      <c r="P212" s="14"/>
    </row>
    <row r="213" spans="1:16" x14ac:dyDescent="0.25">
      <c r="A213" s="12">
        <v>45.599999999999966</v>
      </c>
      <c r="B213" s="19">
        <v>269</v>
      </c>
      <c r="C213" s="12">
        <v>0.80500000000000105</v>
      </c>
      <c r="D213" s="19">
        <v>1.3765605163524404</v>
      </c>
      <c r="E213" s="12">
        <v>0.75500000000000045</v>
      </c>
      <c r="F213" s="19">
        <v>1.2958195717592613</v>
      </c>
      <c r="G213" s="12">
        <v>0.2452488281250004</v>
      </c>
      <c r="H213" s="19">
        <v>0.40599999999999942</v>
      </c>
      <c r="I213" s="12">
        <v>0.13673437500000021</v>
      </c>
      <c r="J213" s="19">
        <v>0.2048241666666665</v>
      </c>
      <c r="K213" s="12">
        <v>0.41844365079365126</v>
      </c>
      <c r="L213" s="19">
        <v>0.76398593750000154</v>
      </c>
      <c r="M213" s="12">
        <v>0.37900000000000017</v>
      </c>
      <c r="N213" s="19">
        <v>0.19135011574074112</v>
      </c>
      <c r="O213" s="14"/>
      <c r="P213" s="14"/>
    </row>
    <row r="214" spans="1:16" x14ac:dyDescent="0.25">
      <c r="A214" s="12">
        <v>38.068793402777807</v>
      </c>
      <c r="B214" s="19">
        <v>142.42266106988649</v>
      </c>
      <c r="C214" s="12">
        <v>0.96477226562499896</v>
      </c>
      <c r="D214" s="19">
        <v>1.4306454548468786</v>
      </c>
      <c r="E214" s="12">
        <v>0.86971484375000008</v>
      </c>
      <c r="F214" s="19">
        <v>1.3616497569444468</v>
      </c>
      <c r="G214" s="12">
        <v>9.5057421875000006E-2</v>
      </c>
      <c r="H214" s="19">
        <v>0.23275247877314845</v>
      </c>
      <c r="I214" s="12">
        <v>0.12339062499999986</v>
      </c>
      <c r="J214" s="19">
        <v>0.25106291666666658</v>
      </c>
      <c r="K214" s="12">
        <v>0.39539444444444483</v>
      </c>
      <c r="L214" s="19">
        <v>0.80166010416666778</v>
      </c>
      <c r="M214" s="12">
        <v>0.32879687500000004</v>
      </c>
      <c r="N214" s="19">
        <v>0.17591493055555585</v>
      </c>
      <c r="O214" s="14"/>
      <c r="P214" s="14"/>
    </row>
    <row r="215" spans="1:16" x14ac:dyDescent="0.25">
      <c r="A215" s="12">
        <v>79.646111111111139</v>
      </c>
      <c r="B215" s="19">
        <v>36.284029025000869</v>
      </c>
      <c r="C215" s="12">
        <v>1.8355953776041647</v>
      </c>
      <c r="D215" s="19">
        <v>1.367304155092592</v>
      </c>
      <c r="E215" s="12">
        <v>1.5149837239583308</v>
      </c>
      <c r="F215" s="19">
        <v>1.3945648495370409</v>
      </c>
      <c r="G215" s="12">
        <v>0.32061165364583372</v>
      </c>
      <c r="H215" s="19">
        <v>0.10166802200618037</v>
      </c>
      <c r="I215" s="12">
        <v>0.16605505952380958</v>
      </c>
      <c r="J215" s="19">
        <v>0.34300000000000014</v>
      </c>
      <c r="K215" s="12">
        <v>0.36445952380952423</v>
      </c>
      <c r="L215" s="19">
        <v>4.3182162847079795</v>
      </c>
      <c r="M215" s="12">
        <v>9.3934895833333129E-2</v>
      </c>
      <c r="N215" s="19">
        <v>0.16819733796296329</v>
      </c>
      <c r="O215" s="14"/>
      <c r="P215" s="14"/>
    </row>
    <row r="216" spans="1:16" x14ac:dyDescent="0.25">
      <c r="A216" s="12">
        <v>88</v>
      </c>
      <c r="B216" s="19">
        <v>41.201687817047009</v>
      </c>
      <c r="C216" s="12">
        <v>1.9379999999999977</v>
      </c>
      <c r="D216" s="19">
        <v>1.427821006944445</v>
      </c>
      <c r="E216" s="12">
        <v>1.599999999999997</v>
      </c>
      <c r="F216" s="19">
        <v>2.721872053447159</v>
      </c>
      <c r="G216" s="12">
        <v>0.3380000000000003</v>
      </c>
      <c r="H216" s="19">
        <v>0.12097694810186495</v>
      </c>
      <c r="I216" s="12">
        <v>0.14842708333333343</v>
      </c>
      <c r="J216" s="19">
        <v>0.2951835416666661</v>
      </c>
      <c r="K216" s="12">
        <v>0.39600000000000057</v>
      </c>
      <c r="L216" s="19">
        <v>7.4400000000000146</v>
      </c>
      <c r="M216" s="12">
        <v>8.3999999999999839E-2</v>
      </c>
      <c r="N216" s="19">
        <v>3.5182227047118921</v>
      </c>
      <c r="O216" s="14"/>
      <c r="P216" s="14"/>
    </row>
    <row r="217" spans="1:16" x14ac:dyDescent="0.25">
      <c r="A217" s="12">
        <v>78.127222222222329</v>
      </c>
      <c r="B217" s="19">
        <v>43.226606143183638</v>
      </c>
      <c r="C217" s="12">
        <v>1.7595233723958306</v>
      </c>
      <c r="D217" s="19">
        <v>1.4580794328703703</v>
      </c>
      <c r="E217" s="12">
        <v>1.4518287760416653</v>
      </c>
      <c r="F217" s="19">
        <v>3.8999999999999955</v>
      </c>
      <c r="G217" s="12">
        <v>0.30769459635416685</v>
      </c>
      <c r="H217" s="19">
        <v>0.1289276823765588</v>
      </c>
      <c r="I217" s="12">
        <v>0.11198511904761928</v>
      </c>
      <c r="J217" s="19">
        <v>0.10649875000000024</v>
      </c>
      <c r="K217" s="12">
        <v>0.3765147817460322</v>
      </c>
      <c r="L217" s="19">
        <v>3.8078563801869785</v>
      </c>
      <c r="M217" s="12">
        <v>0.10131510416666673</v>
      </c>
      <c r="N217" s="19">
        <v>6.4700000000000157</v>
      </c>
      <c r="O217" s="14"/>
      <c r="P217" s="14"/>
    </row>
    <row r="218" spans="1:16" x14ac:dyDescent="0.25">
      <c r="A218" s="12">
        <v>51.672786458333377</v>
      </c>
      <c r="B218" s="19">
        <v>173.56000000000003</v>
      </c>
      <c r="C218" s="12">
        <v>1.1550518229166671</v>
      </c>
      <c r="D218" s="19">
        <v>2.9688631955425198</v>
      </c>
      <c r="E218" s="12">
        <v>0.97273177083333595</v>
      </c>
      <c r="F218" s="19">
        <v>2.4844206669762925</v>
      </c>
      <c r="G218" s="12">
        <v>0.18232005208333368</v>
      </c>
      <c r="H218" s="19">
        <v>7.1677499999999908E-2</v>
      </c>
      <c r="I218" s="12">
        <v>0.12100000000000027</v>
      </c>
      <c r="J218" s="19">
        <v>0.11677124999999999</v>
      </c>
      <c r="K218" s="12">
        <v>0.57353055555555499</v>
      </c>
      <c r="L218" s="19">
        <v>0.5652877427422337</v>
      </c>
      <c r="M218" s="12">
        <v>0.14230208333333347</v>
      </c>
      <c r="N218" s="19">
        <v>3.1439816265122675</v>
      </c>
      <c r="O218" s="14"/>
      <c r="P218" s="14"/>
    </row>
    <row r="219" spans="1:16" x14ac:dyDescent="0.25">
      <c r="A219" s="12">
        <v>556.00000000000011</v>
      </c>
      <c r="B219" s="19">
        <v>796</v>
      </c>
      <c r="C219" s="12">
        <v>0.56170000000000031</v>
      </c>
      <c r="D219" s="19">
        <v>4.3059999999999965</v>
      </c>
      <c r="E219" s="12">
        <v>0.50699999999999967</v>
      </c>
      <c r="F219" s="19">
        <v>1.2999354073189224</v>
      </c>
      <c r="G219" s="12">
        <v>5.4700000000000082E-2</v>
      </c>
      <c r="H219" s="19">
        <v>5.5002499999999878E-2</v>
      </c>
      <c r="I219" s="12">
        <v>0.11888076636904783</v>
      </c>
      <c r="J219" s="19">
        <v>0.24889583333333312</v>
      </c>
      <c r="K219" s="12">
        <v>0.65599999999999914</v>
      </c>
      <c r="L219" s="19">
        <v>0.53183463486123117</v>
      </c>
      <c r="M219" s="12">
        <v>0.17900000000000005</v>
      </c>
      <c r="N219" s="19">
        <v>0.21951177218006901</v>
      </c>
      <c r="O219" s="14"/>
      <c r="P219" s="14"/>
    </row>
    <row r="220" spans="1:16" x14ac:dyDescent="0.25">
      <c r="A220" s="12">
        <v>530.67569444444439</v>
      </c>
      <c r="B220" s="19">
        <v>652.35999999999967</v>
      </c>
      <c r="C220" s="12">
        <v>1.0637669270833321</v>
      </c>
      <c r="D220" s="19">
        <v>2.7171490988693399</v>
      </c>
      <c r="E220" s="12">
        <v>0.90108072916666648</v>
      </c>
      <c r="F220" s="19">
        <v>1.3571639038835406</v>
      </c>
      <c r="G220" s="12">
        <v>0.16268619791666683</v>
      </c>
      <c r="H220" s="19">
        <v>5.9727083333333236E-2</v>
      </c>
      <c r="I220" s="12">
        <v>0.16564062499999999</v>
      </c>
      <c r="J220" s="19">
        <v>0.24699999999999991</v>
      </c>
      <c r="K220" s="12">
        <v>0.55853611111111168</v>
      </c>
      <c r="L220" s="19">
        <v>0.51805982573375953</v>
      </c>
      <c r="M220" s="12">
        <v>0.14794791666666676</v>
      </c>
      <c r="N220" s="19">
        <v>0.22860041431921294</v>
      </c>
      <c r="O220" s="14"/>
      <c r="P220" s="14"/>
    </row>
    <row r="221" spans="1:16" x14ac:dyDescent="0.25">
      <c r="A221" s="12">
        <v>49.253897569444405</v>
      </c>
      <c r="B221" s="19">
        <v>36.96041666666666</v>
      </c>
      <c r="C221" s="12">
        <v>1.586771651785714</v>
      </c>
      <c r="D221" s="19">
        <v>1.3981944917502138</v>
      </c>
      <c r="E221" s="12">
        <v>1.2568400297619069</v>
      </c>
      <c r="F221" s="19">
        <v>1.3807285789395609</v>
      </c>
      <c r="G221" s="12">
        <v>0.3421637648809519</v>
      </c>
      <c r="H221" s="19">
        <v>6.4451666666666615E-2</v>
      </c>
      <c r="I221" s="12">
        <v>0.12800000000000009</v>
      </c>
      <c r="J221" s="19">
        <v>0.2431598958333332</v>
      </c>
      <c r="K221" s="12">
        <v>0.39570000000000038</v>
      </c>
      <c r="L221" s="19">
        <v>0.68759625000000113</v>
      </c>
      <c r="M221" s="12">
        <v>0.10488301282051297</v>
      </c>
      <c r="N221" s="19">
        <v>0.23234279637650765</v>
      </c>
      <c r="O221" s="14"/>
      <c r="P221" s="14"/>
    </row>
    <row r="222" spans="1:16" x14ac:dyDescent="0.25">
      <c r="A222" s="12">
        <v>21.635026041666709</v>
      </c>
      <c r="B222" s="19">
        <v>41.000000000000007</v>
      </c>
      <c r="C222" s="12">
        <v>1.5586328124999993</v>
      </c>
      <c r="D222" s="19">
        <v>1.4717500081026567</v>
      </c>
      <c r="E222" s="12">
        <v>1.2128510416666691</v>
      </c>
      <c r="F222" s="19">
        <v>1.1683359375000004</v>
      </c>
      <c r="G222" s="12">
        <v>0.36290677083333284</v>
      </c>
      <c r="H222" s="19">
        <v>6.222833333333324E-2</v>
      </c>
      <c r="I222" s="12">
        <v>0.17248437499999991</v>
      </c>
      <c r="J222" s="19">
        <v>0.18904708333333334</v>
      </c>
      <c r="K222" s="12">
        <v>1.4500000000000011</v>
      </c>
      <c r="L222" s="19">
        <v>1.0300000000000009</v>
      </c>
      <c r="M222" s="12">
        <v>0.10233621794871807</v>
      </c>
      <c r="N222" s="19">
        <v>0.24960937500000047</v>
      </c>
      <c r="O222" s="14"/>
      <c r="P222" s="14"/>
    </row>
    <row r="223" spans="1:16" x14ac:dyDescent="0.25">
      <c r="A223" s="12">
        <v>19.900000000000034</v>
      </c>
      <c r="B223" s="19">
        <v>33.959583333333377</v>
      </c>
      <c r="C223" s="12">
        <v>1.2181964285714288</v>
      </c>
      <c r="D223" s="19">
        <v>1.5020375736595415</v>
      </c>
      <c r="E223" s="12">
        <v>0.98651755952381015</v>
      </c>
      <c r="F223" s="19">
        <v>0.91899999999999826</v>
      </c>
      <c r="G223" s="12">
        <v>0.24758065476190494</v>
      </c>
      <c r="H223" s="19">
        <v>7.0225833333333279E-2</v>
      </c>
      <c r="I223" s="12">
        <v>0.1015260416666669</v>
      </c>
      <c r="J223" s="19">
        <v>0.61910416666666757</v>
      </c>
      <c r="K223" s="12">
        <v>1.3992743055555572</v>
      </c>
      <c r="L223" s="19">
        <v>0.95098375000000124</v>
      </c>
      <c r="M223" s="12">
        <v>6.5733333333333394E-2</v>
      </c>
      <c r="N223" s="19">
        <v>0.38914062499999957</v>
      </c>
      <c r="O223" s="14"/>
      <c r="P223" s="14"/>
    </row>
    <row r="224" spans="1:16" x14ac:dyDescent="0.25">
      <c r="A224" s="12">
        <v>22.227473958333366</v>
      </c>
      <c r="B224" s="19">
        <v>38.665000000000006</v>
      </c>
      <c r="C224" s="12">
        <v>0.8990000000000008</v>
      </c>
      <c r="D224" s="19">
        <v>1.2403790624999982</v>
      </c>
      <c r="E224" s="12">
        <v>0.84899999999999942</v>
      </c>
      <c r="F224" s="19">
        <v>0.97653906249999922</v>
      </c>
      <c r="G224" s="12">
        <v>0.21070144159226187</v>
      </c>
      <c r="H224" s="19">
        <v>5.6096874999999914E-2</v>
      </c>
      <c r="I224" s="12">
        <v>5.8339843749999905E-2</v>
      </c>
      <c r="J224" s="19">
        <v>0.89500000000000002</v>
      </c>
      <c r="K224" s="12">
        <v>0.21816279761904811</v>
      </c>
      <c r="L224" s="19">
        <v>0.86364895833333388</v>
      </c>
      <c r="M224" s="12">
        <v>2.9999999999999957E-2</v>
      </c>
      <c r="N224" s="19">
        <v>0.34515885416666636</v>
      </c>
      <c r="O224" s="14"/>
      <c r="P224" s="14"/>
    </row>
    <row r="225" spans="1:16" x14ac:dyDescent="0.25">
      <c r="A225" s="12">
        <v>384.36171874999997</v>
      </c>
      <c r="B225" s="19">
        <v>49</v>
      </c>
      <c r="C225" s="12">
        <v>1.1778826729910703</v>
      </c>
      <c r="D225" s="19">
        <v>0.96899999999999864</v>
      </c>
      <c r="E225" s="12">
        <v>0.97910757068452359</v>
      </c>
      <c r="F225" s="19">
        <v>1.088704427083335</v>
      </c>
      <c r="G225" s="12">
        <v>0.28309869791666714</v>
      </c>
      <c r="H225" s="19">
        <v>0.17435333333333325</v>
      </c>
      <c r="I225" s="12">
        <v>0.17597079613095237</v>
      </c>
      <c r="J225" s="19">
        <v>0.52489583333333478</v>
      </c>
      <c r="K225" s="12">
        <v>0.1289999999999997</v>
      </c>
      <c r="L225" s="19">
        <v>0.75493104166666891</v>
      </c>
      <c r="M225" s="12">
        <v>6.1031770833333283E-2</v>
      </c>
      <c r="N225" s="19">
        <v>0.42399999999999965</v>
      </c>
      <c r="O225" s="14"/>
      <c r="P225" s="14"/>
    </row>
    <row r="226" spans="1:16" x14ac:dyDescent="0.25">
      <c r="A226" s="12">
        <v>582</v>
      </c>
      <c r="B226" s="19">
        <v>40.255000000000031</v>
      </c>
      <c r="C226" s="12">
        <v>1.2968460937500024</v>
      </c>
      <c r="D226" s="19">
        <v>1.0316259374999996</v>
      </c>
      <c r="E226" s="12">
        <v>1.0137473958333356</v>
      </c>
      <c r="F226" s="19">
        <v>1.0100000000000013</v>
      </c>
      <c r="G226" s="12">
        <v>0.27700000000000019</v>
      </c>
      <c r="H226" s="19">
        <v>0.25700000000000039</v>
      </c>
      <c r="I226" s="12">
        <v>7.3215029761904651E-2</v>
      </c>
      <c r="J226" s="19">
        <v>0.38333333333333375</v>
      </c>
      <c r="K226" s="12">
        <v>0.24860863095238109</v>
      </c>
      <c r="L226" s="19">
        <v>0.75589750000000056</v>
      </c>
      <c r="M226" s="12">
        <v>0.20482291666666674</v>
      </c>
      <c r="N226" s="19">
        <v>0.28659114583333373</v>
      </c>
      <c r="O226" s="14"/>
      <c r="P226" s="14"/>
    </row>
    <row r="227" spans="1:16" x14ac:dyDescent="0.25">
      <c r="A227" s="12">
        <v>221.60078125000095</v>
      </c>
      <c r="B227" s="19">
        <v>28.786666666666651</v>
      </c>
      <c r="C227" s="12">
        <v>0.99200000000000077</v>
      </c>
      <c r="D227" s="19">
        <v>1.1485955729166677</v>
      </c>
      <c r="E227" s="12">
        <v>0.71500000000000175</v>
      </c>
      <c r="F227" s="19">
        <v>1.1471705729166681</v>
      </c>
      <c r="G227" s="12">
        <v>0.28420755208333348</v>
      </c>
      <c r="H227" s="19">
        <v>0.15932666666666639</v>
      </c>
      <c r="I227" s="12">
        <v>8.114211309523825E-2</v>
      </c>
      <c r="J227" s="19">
        <v>0.45700000000000057</v>
      </c>
      <c r="K227" s="12">
        <v>0.58850238095238039</v>
      </c>
      <c r="L227" s="19">
        <v>0.93000000000000183</v>
      </c>
      <c r="M227" s="12">
        <v>0.28399999999999975</v>
      </c>
      <c r="N227" s="19">
        <v>0.27019791666666698</v>
      </c>
      <c r="O227" s="14"/>
      <c r="P227" s="14"/>
    </row>
    <row r="228" spans="1:16" x14ac:dyDescent="0.25">
      <c r="A228" s="12">
        <v>14.5</v>
      </c>
      <c r="B228" s="19">
        <v>35.915000000000006</v>
      </c>
      <c r="C228" s="12">
        <v>1.3522726562499983</v>
      </c>
      <c r="D228" s="19">
        <v>1.0600000000000014</v>
      </c>
      <c r="E228" s="12">
        <v>1.0680651041666656</v>
      </c>
      <c r="F228" s="19">
        <v>1.1058489583333331</v>
      </c>
      <c r="G228" s="12">
        <v>0.34346020275297567</v>
      </c>
      <c r="H228" s="19">
        <v>8.5294687499999924E-2</v>
      </c>
      <c r="I228" s="12">
        <v>0.22941815476190439</v>
      </c>
      <c r="J228" s="19">
        <v>0.27375770833333263</v>
      </c>
      <c r="K228" s="12">
        <v>0.7259999999999992</v>
      </c>
      <c r="L228" s="19">
        <v>0.78268250000000139</v>
      </c>
      <c r="M228" s="12">
        <v>0.19042708333333305</v>
      </c>
      <c r="N228" s="19">
        <v>0.34400000000000047</v>
      </c>
      <c r="O228" s="14"/>
      <c r="P228" s="14"/>
    </row>
    <row r="229" spans="1:16" x14ac:dyDescent="0.25">
      <c r="A229" s="12">
        <v>136.46172693831957</v>
      </c>
      <c r="B229" s="19">
        <v>43.000000000000007</v>
      </c>
      <c r="C229" s="12">
        <v>1.5870729166666646</v>
      </c>
      <c r="D229" s="19">
        <v>1.2144094270833325</v>
      </c>
      <c r="E229" s="12">
        <v>1.2037703125000012</v>
      </c>
      <c r="F229" s="19">
        <v>0.96399999999999897</v>
      </c>
      <c r="G229" s="12">
        <v>0.41113072916666588</v>
      </c>
      <c r="H229" s="19">
        <v>0.5240000000000008</v>
      </c>
      <c r="I229" s="12">
        <v>0.29799999999999921</v>
      </c>
      <c r="J229" s="19">
        <v>0.24821114583333306</v>
      </c>
      <c r="K229" s="12">
        <v>0.4752690476190477</v>
      </c>
      <c r="L229" s="19">
        <v>0.70276541666666781</v>
      </c>
      <c r="M229" s="12">
        <v>0.10524166666666664</v>
      </c>
      <c r="N229" s="19">
        <v>0.28155208333333365</v>
      </c>
      <c r="O229" s="14"/>
      <c r="P229" s="14"/>
    </row>
    <row r="230" spans="1:16" x14ac:dyDescent="0.25">
      <c r="A230" s="12">
        <v>108.63372919900178</v>
      </c>
      <c r="B230" s="19">
        <v>35.928333333333271</v>
      </c>
      <c r="C230" s="12">
        <v>3.3849999999999949</v>
      </c>
      <c r="D230" s="19">
        <v>1.1705443749999975</v>
      </c>
      <c r="E230" s="12">
        <v>3.0400000000000005</v>
      </c>
      <c r="F230" s="19">
        <v>1.0840260416666672</v>
      </c>
      <c r="G230" s="12">
        <v>0.34499999999999958</v>
      </c>
      <c r="H230" s="19">
        <v>0.50070208333333421</v>
      </c>
      <c r="I230" s="12">
        <v>0.17293898809523833</v>
      </c>
      <c r="J230" s="19">
        <v>7.6264270833333467E-2</v>
      </c>
      <c r="K230" s="12">
        <v>0.32400000000000073</v>
      </c>
      <c r="L230" s="19">
        <v>1.2233975000000012</v>
      </c>
      <c r="M230" s="12">
        <v>0.27400000000000063</v>
      </c>
      <c r="N230" s="19">
        <v>0.18845601851851893</v>
      </c>
      <c r="O230" s="14"/>
      <c r="P230" s="14"/>
    </row>
    <row r="231" spans="1:16" x14ac:dyDescent="0.25">
      <c r="A231" s="12">
        <v>44.293532986111082</v>
      </c>
      <c r="B231" s="19">
        <v>49.463333333333331</v>
      </c>
      <c r="C231" s="12">
        <v>3.2950061848958287</v>
      </c>
      <c r="D231" s="19">
        <v>1.0139999999999993</v>
      </c>
      <c r="E231" s="12">
        <v>2.9528548177083316</v>
      </c>
      <c r="F231" s="19">
        <v>1.3081627314814845</v>
      </c>
      <c r="G231" s="12">
        <v>0.34215136718749961</v>
      </c>
      <c r="H231" s="19">
        <v>7.3452916666666576E-2</v>
      </c>
      <c r="I231" s="12">
        <v>0.15841796874999983</v>
      </c>
      <c r="J231" s="19">
        <v>2.9999999999999957E-2</v>
      </c>
      <c r="K231" s="12">
        <v>0.28511369047619112</v>
      </c>
      <c r="L231" s="19">
        <v>1.9499999999999977</v>
      </c>
      <c r="M231" s="12">
        <v>0.26552343750000046</v>
      </c>
      <c r="N231" s="19">
        <v>0.19640625</v>
      </c>
      <c r="O231" s="14"/>
      <c r="P231" s="14"/>
    </row>
    <row r="232" spans="1:16" x14ac:dyDescent="0.25">
      <c r="A232" s="12">
        <v>15.700000000000026</v>
      </c>
      <c r="B232" s="19">
        <v>66</v>
      </c>
      <c r="C232" s="12">
        <v>1.6025997488839281</v>
      </c>
      <c r="D232" s="19">
        <v>1.146460625</v>
      </c>
      <c r="E232" s="12">
        <v>1.2485920944940501</v>
      </c>
      <c r="F232" s="19">
        <v>1.6402656249999985</v>
      </c>
      <c r="G232" s="12">
        <v>0.34605307849702333</v>
      </c>
      <c r="H232" s="19">
        <v>5.4779062499999899E-2</v>
      </c>
      <c r="I232" s="12">
        <v>0.17680245535714259</v>
      </c>
      <c r="J232" s="19">
        <v>0.12700572916666672</v>
      </c>
      <c r="K232" s="12">
        <v>0.26000000000000045</v>
      </c>
      <c r="L232" s="19">
        <v>1.4246586458333337</v>
      </c>
      <c r="M232" s="12">
        <v>0.10440548878205143</v>
      </c>
      <c r="N232" s="19">
        <v>0.18299999999999986</v>
      </c>
      <c r="O232" s="14"/>
      <c r="P232" s="14"/>
    </row>
    <row r="233" spans="1:16" x14ac:dyDescent="0.25">
      <c r="A233" s="12">
        <v>19.228776041666706</v>
      </c>
      <c r="B233" s="19">
        <v>46.456666666666706</v>
      </c>
      <c r="C233" s="12">
        <v>1.5814956194196423</v>
      </c>
      <c r="D233" s="19">
        <v>1.3786510648148163</v>
      </c>
      <c r="E233" s="12">
        <v>1.6684168898809542</v>
      </c>
      <c r="F233" s="19">
        <v>2.1299999999999972</v>
      </c>
      <c r="G233" s="12">
        <v>0.50140974702381003</v>
      </c>
      <c r="H233" s="19">
        <v>5.6410937499999925E-2</v>
      </c>
      <c r="I233" s="12">
        <v>0.14499999999999971</v>
      </c>
      <c r="J233" s="19">
        <v>0.12062343750000025</v>
      </c>
      <c r="K233" s="12">
        <v>0.40629513888888941</v>
      </c>
      <c r="L233" s="19">
        <v>0.6380574999999985</v>
      </c>
      <c r="M233" s="12">
        <v>5.4736858974358954E-2</v>
      </c>
      <c r="N233" s="19">
        <v>0.17601446759259287</v>
      </c>
      <c r="O233" s="14"/>
      <c r="P233" s="14"/>
    </row>
    <row r="234" spans="1:16" x14ac:dyDescent="0.25">
      <c r="A234" s="12">
        <v>24.916892361111152</v>
      </c>
      <c r="B234" s="19">
        <v>35.991666666666667</v>
      </c>
      <c r="C234" s="12">
        <v>2.1572886904761939</v>
      </c>
      <c r="D234" s="19">
        <v>1.7049610416666692</v>
      </c>
      <c r="E234" s="12">
        <v>2.090000000000003</v>
      </c>
      <c r="F234" s="19">
        <v>1.7937827199074097</v>
      </c>
      <c r="G234" s="12">
        <v>0.56600000000000084</v>
      </c>
      <c r="H234" s="19">
        <v>2.6372964583333363</v>
      </c>
      <c r="I234" s="12">
        <v>0.12764211309523812</v>
      </c>
      <c r="J234" s="19">
        <v>0.13498958333333338</v>
      </c>
      <c r="K234" s="12">
        <v>0.35266865079365123</v>
      </c>
      <c r="L234" s="19">
        <v>0.66299999999999848</v>
      </c>
      <c r="M234" s="12">
        <v>2.4000000000000018E-2</v>
      </c>
      <c r="N234" s="19">
        <v>0.23226041666666675</v>
      </c>
      <c r="O234" s="14"/>
      <c r="P234" s="14"/>
    </row>
    <row r="235" spans="1:16" x14ac:dyDescent="0.25">
      <c r="A235" s="12">
        <v>41.618758680555622</v>
      </c>
      <c r="B235" s="19">
        <v>196</v>
      </c>
      <c r="C235" s="12">
        <v>2.6560000000000041</v>
      </c>
      <c r="D235" s="19">
        <v>2.1800000000000046</v>
      </c>
      <c r="E235" s="12">
        <v>1.52446168154762</v>
      </c>
      <c r="F235" s="19">
        <v>0.87006770833333491</v>
      </c>
      <c r="G235" s="12">
        <v>0.47935453869047523</v>
      </c>
      <c r="H235" s="19">
        <v>4.0500000000000069</v>
      </c>
      <c r="I235" s="12">
        <v>0.145121837797619</v>
      </c>
      <c r="J235" s="19">
        <v>0.23322291666666639</v>
      </c>
      <c r="K235" s="12">
        <v>0.20400000000000032</v>
      </c>
      <c r="L235" s="19">
        <v>0.63352250000000176</v>
      </c>
      <c r="M235" s="12">
        <v>6.5232371794871721E-2</v>
      </c>
      <c r="N235" s="19">
        <v>0.25300000000000006</v>
      </c>
      <c r="O235" s="14"/>
      <c r="P235" s="14"/>
    </row>
    <row r="236" spans="1:16" x14ac:dyDescent="0.25">
      <c r="A236" s="12">
        <v>59.471666666666664</v>
      </c>
      <c r="B236" s="19">
        <v>187.34999999999991</v>
      </c>
      <c r="C236" s="12">
        <v>1.986997023809528</v>
      </c>
      <c r="D236" s="19">
        <v>1.8499077199074068</v>
      </c>
      <c r="E236" s="12">
        <v>0.98476949404762015</v>
      </c>
      <c r="F236" s="19">
        <v>0.56900000000000073</v>
      </c>
      <c r="G236" s="12">
        <v>0.80564568452380991</v>
      </c>
      <c r="H236" s="19">
        <v>1.4838975000000063</v>
      </c>
      <c r="I236" s="12">
        <v>7.0015624999999845E-2</v>
      </c>
      <c r="J236" s="19">
        <v>0.19772447916666661</v>
      </c>
      <c r="K236" s="12">
        <v>0.26113154761904789</v>
      </c>
      <c r="L236" s="19">
        <v>0.85105078125000144</v>
      </c>
      <c r="M236" s="12">
        <v>0.22450993589743617</v>
      </c>
      <c r="N236" s="19">
        <v>0.22848958333333377</v>
      </c>
      <c r="O236" s="14"/>
      <c r="P236" s="14"/>
    </row>
    <row r="237" spans="1:16" x14ac:dyDescent="0.25">
      <c r="A237" s="12">
        <v>57.999999999999993</v>
      </c>
      <c r="B237" s="19">
        <v>29.353333333333321</v>
      </c>
      <c r="C237" s="12">
        <v>2.1287678571428548</v>
      </c>
      <c r="D237" s="19">
        <v>1.0446272916666632</v>
      </c>
      <c r="E237" s="12">
        <v>0.92000000000000137</v>
      </c>
      <c r="F237" s="19">
        <v>0.9248072916666672</v>
      </c>
      <c r="G237" s="12">
        <v>1.0199999999999996</v>
      </c>
      <c r="H237" s="19">
        <v>6.1351354166666587E-2</v>
      </c>
      <c r="I237" s="12">
        <v>0.13281845238095255</v>
      </c>
      <c r="J237" s="19">
        <v>0.22296781249999989</v>
      </c>
      <c r="K237" s="12">
        <v>0.39107271825396883</v>
      </c>
      <c r="L237" s="19">
        <v>1.1500000000000019</v>
      </c>
      <c r="M237" s="12">
        <v>0.29500000000000071</v>
      </c>
      <c r="N237" s="19">
        <v>0.15871296296296322</v>
      </c>
      <c r="O237" s="14"/>
      <c r="P237" s="14"/>
    </row>
    <row r="238" spans="1:16" x14ac:dyDescent="0.25">
      <c r="A238" s="12">
        <v>43.487465277777829</v>
      </c>
      <c r="B238" s="19">
        <v>40.26250000000001</v>
      </c>
      <c r="C238" s="12">
        <v>2.479999999999996</v>
      </c>
      <c r="D238" s="19">
        <v>0.82599999999999907</v>
      </c>
      <c r="E238" s="12">
        <v>1.0381090773809534</v>
      </c>
      <c r="F238" s="19">
        <v>1.4830860995370403</v>
      </c>
      <c r="G238" s="12">
        <v>0.62911860119047514</v>
      </c>
      <c r="H238" s="19">
        <v>1.5699999999999961</v>
      </c>
      <c r="I238" s="12">
        <v>0.18258128720238087</v>
      </c>
      <c r="J238" s="19">
        <v>6.5408749999999835E-2</v>
      </c>
      <c r="K238" s="12">
        <v>0.49000833333333293</v>
      </c>
      <c r="L238" s="19">
        <v>1.1218010416666684</v>
      </c>
      <c r="M238" s="12">
        <v>0.16645929487179531</v>
      </c>
      <c r="N238" s="19">
        <v>0.11414322916666671</v>
      </c>
      <c r="O238" s="14"/>
      <c r="P238" s="14"/>
    </row>
    <row r="239" spans="1:16" x14ac:dyDescent="0.25">
      <c r="A239" s="12">
        <v>57.843428819444433</v>
      </c>
      <c r="B239" s="19">
        <v>50</v>
      </c>
      <c r="C239" s="12">
        <v>1.8395178571428585</v>
      </c>
      <c r="D239" s="19">
        <v>1.084377708333333</v>
      </c>
      <c r="E239" s="12">
        <v>0.95999999999999863</v>
      </c>
      <c r="F239" s="19">
        <v>2.569999999999995</v>
      </c>
      <c r="G239" s="12">
        <v>2.6299999999999968</v>
      </c>
      <c r="H239" s="19">
        <v>0.34299041666666635</v>
      </c>
      <c r="I239" s="12">
        <v>9.2466517857143118E-2</v>
      </c>
      <c r="J239" s="19">
        <v>0.17363833333333342</v>
      </c>
      <c r="K239" s="12">
        <v>0.40314841269841306</v>
      </c>
      <c r="L239" s="19">
        <v>0.65567270833333469</v>
      </c>
      <c r="M239" s="12">
        <v>0.16900000000000015</v>
      </c>
      <c r="N239" s="19">
        <v>0.19810300925925969</v>
      </c>
      <c r="O239" s="14"/>
      <c r="P239" s="14"/>
    </row>
    <row r="240" spans="1:16" x14ac:dyDescent="0.25">
      <c r="A240" s="12">
        <v>24.626953125000025</v>
      </c>
      <c r="B240" s="19">
        <v>36.937499999999893</v>
      </c>
      <c r="C240" s="12">
        <v>3.7799999999999923</v>
      </c>
      <c r="D240" s="19">
        <v>1.568380787037037</v>
      </c>
      <c r="E240" s="12">
        <v>0.89103370535714443</v>
      </c>
      <c r="F240" s="19">
        <v>2.4999934895833289</v>
      </c>
      <c r="G240" s="12">
        <v>0.45893430059523749</v>
      </c>
      <c r="H240" s="19">
        <v>0.46999999999999936</v>
      </c>
      <c r="I240" s="12">
        <v>6.1890625000000025E-2</v>
      </c>
      <c r="J240" s="19">
        <v>0.23401177083333313</v>
      </c>
      <c r="K240" s="12">
        <v>0.44005228174603234</v>
      </c>
      <c r="L240" s="19">
        <v>1.4278085937500011</v>
      </c>
      <c r="M240" s="12">
        <v>0.1190108974358976</v>
      </c>
      <c r="N240" s="19">
        <v>9.4731481481481403E-2</v>
      </c>
      <c r="O240" s="14"/>
      <c r="P240" s="14"/>
    </row>
    <row r="241" spans="1:17" x14ac:dyDescent="0.25">
      <c r="A241" s="12">
        <v>27</v>
      </c>
      <c r="B241" s="19">
        <v>72.279166666666683</v>
      </c>
      <c r="C241" s="12">
        <v>1.3404880952380938</v>
      </c>
      <c r="D241" s="19">
        <v>3.0939999999999959</v>
      </c>
      <c r="E241" s="12">
        <v>0.79000000000000037</v>
      </c>
      <c r="F241" s="19">
        <v>1.2670188657407431</v>
      </c>
      <c r="G241" s="12">
        <v>0.47999999999999926</v>
      </c>
      <c r="H241" s="19">
        <v>0.20368958333333317</v>
      </c>
      <c r="I241" s="12">
        <v>0.10986588541666692</v>
      </c>
      <c r="J241" s="19">
        <v>0.20546875000000017</v>
      </c>
      <c r="K241" s="12">
        <v>0.44763392857142925</v>
      </c>
      <c r="L241" s="19">
        <v>1.8700000000000025</v>
      </c>
      <c r="M241" s="12">
        <v>0.13000000000000023</v>
      </c>
      <c r="N241" s="19">
        <v>4.4999999999999957E-2</v>
      </c>
      <c r="O241" s="14"/>
      <c r="P241" s="14"/>
    </row>
    <row r="242" spans="1:17" x14ac:dyDescent="0.25">
      <c r="A242" s="12">
        <v>26.33554687500002</v>
      </c>
      <c r="B242" s="19">
        <v>97</v>
      </c>
      <c r="C242" s="12">
        <v>1.2699999999999989</v>
      </c>
      <c r="D242" s="19">
        <v>3.0007190104166619</v>
      </c>
      <c r="E242" s="12">
        <v>1.1805501302083317</v>
      </c>
      <c r="F242" s="19">
        <v>1.6907082060185161</v>
      </c>
      <c r="G242" s="12">
        <v>0.3515615234375003</v>
      </c>
      <c r="H242" s="19">
        <v>6.528541666666661E-2</v>
      </c>
      <c r="I242" s="12">
        <v>3.0007190104166619</v>
      </c>
      <c r="J242" s="19">
        <v>9.3531249999999913E-2</v>
      </c>
      <c r="K242" s="12">
        <v>0.84000000000000197</v>
      </c>
      <c r="L242" s="19">
        <v>1.2768164062500016</v>
      </c>
      <c r="M242" s="12">
        <v>0.11730468750000002</v>
      </c>
      <c r="N242" s="19">
        <v>0.11171296296296301</v>
      </c>
      <c r="O242" s="14"/>
      <c r="P242" s="14"/>
    </row>
    <row r="243" spans="1:17" x14ac:dyDescent="0.25">
      <c r="A243" s="12">
        <v>26.348480902777826</v>
      </c>
      <c r="B243" s="19">
        <v>53.677500000000045</v>
      </c>
      <c r="C243" s="12">
        <v>1.5321116536458312</v>
      </c>
      <c r="D243" s="19">
        <v>1.3408280324074073</v>
      </c>
      <c r="E243" s="12">
        <v>1.1741981026785693</v>
      </c>
      <c r="F243" s="19">
        <v>1.8899999999999961</v>
      </c>
      <c r="G243" s="12">
        <v>0.49866806175595246</v>
      </c>
      <c r="H243" s="19">
        <v>5.477906249999992E-2</v>
      </c>
      <c r="I243" s="12">
        <v>1.3408280324074073</v>
      </c>
      <c r="J243" s="19">
        <v>0.18194739583333339</v>
      </c>
      <c r="K243" s="12">
        <v>0.73013750000000133</v>
      </c>
      <c r="L243" s="19">
        <v>0.67792968749999905</v>
      </c>
      <c r="M243" s="12">
        <v>8.2159855769230752E-2</v>
      </c>
      <c r="N243" s="19">
        <v>0.30259490740740719</v>
      </c>
      <c r="O243" s="14"/>
      <c r="P243" s="14"/>
    </row>
    <row r="244" spans="1:17" x14ac:dyDescent="0.25">
      <c r="A244" s="12"/>
      <c r="B244" s="19">
        <v>27.228333333333325</v>
      </c>
      <c r="C244" s="12">
        <v>1.4958058965773808</v>
      </c>
      <c r="D244" s="19">
        <v>1.7454872685185165</v>
      </c>
      <c r="E244" s="12">
        <v>0.94799999999999818</v>
      </c>
      <c r="F244" s="19">
        <v>1.6226573495370413</v>
      </c>
      <c r="G244" s="12">
        <v>0.76300000000000023</v>
      </c>
      <c r="H244" s="19">
        <v>6.4417083333333208E-2</v>
      </c>
      <c r="I244" s="12">
        <v>1.7454872685185165</v>
      </c>
      <c r="J244" s="19">
        <v>1.6226573495370413</v>
      </c>
      <c r="K244" s="12">
        <v>0.34497430555555586</v>
      </c>
      <c r="L244" s="19">
        <v>0.59199999999999919</v>
      </c>
      <c r="M244" s="12">
        <v>4.4999999999999957E-2</v>
      </c>
      <c r="N244" s="19">
        <v>0.38000000000000006</v>
      </c>
      <c r="O244" s="14"/>
      <c r="P244" s="14"/>
    </row>
    <row r="245" spans="1:17" x14ac:dyDescent="0.25">
      <c r="A245" s="12"/>
      <c r="B245" s="19">
        <v>9</v>
      </c>
      <c r="C245" s="12">
        <v>1.299999999999998</v>
      </c>
      <c r="D245" s="19">
        <v>1.9399999999999984</v>
      </c>
      <c r="E245" s="12">
        <v>1.0141460565476204</v>
      </c>
      <c r="F245" s="19">
        <v>1.983066967592592</v>
      </c>
      <c r="G245" s="12">
        <v>0.6142743303571423</v>
      </c>
      <c r="H245" s="19">
        <v>7.1678020833333272E-2</v>
      </c>
      <c r="I245" s="12">
        <v>1.9399999999999984</v>
      </c>
      <c r="J245" s="19">
        <v>1.983066967592592</v>
      </c>
      <c r="K245" s="295">
        <v>0.71678020833333278</v>
      </c>
      <c r="L245" s="19">
        <v>0.60270791666666812</v>
      </c>
      <c r="M245" s="12">
        <v>6.6768108974358878E-2</v>
      </c>
      <c r="N245" s="19">
        <v>0.26875520833333394</v>
      </c>
      <c r="O245" s="14"/>
      <c r="P245" s="14"/>
      <c r="Q245" s="12">
        <v>7.1678020833333272E-2</v>
      </c>
    </row>
    <row r="246" spans="1:17" x14ac:dyDescent="0.25">
      <c r="A246" s="12"/>
      <c r="B246" s="19">
        <v>28.843333333333305</v>
      </c>
      <c r="C246" s="12">
        <v>1.3804136904761881</v>
      </c>
      <c r="D246" s="19">
        <v>1.6790682870370353</v>
      </c>
      <c r="E246" s="12">
        <v>1.204603106398807</v>
      </c>
      <c r="F246" s="19">
        <v>2.2899999999999983</v>
      </c>
      <c r="G246" s="12">
        <v>0.36679608444940465</v>
      </c>
      <c r="H246" s="19">
        <v>6.6514687499999961E-2</v>
      </c>
      <c r="I246" s="12">
        <v>1.6790682870370353</v>
      </c>
      <c r="J246" s="19">
        <v>2.2899999999999983</v>
      </c>
      <c r="K246" s="295">
        <v>0.66514687499999958</v>
      </c>
      <c r="L246" s="19">
        <v>0.83227036458333459</v>
      </c>
      <c r="M246" s="12">
        <v>0.10185869391025637</v>
      </c>
      <c r="N246" s="19">
        <v>0.16192679398148177</v>
      </c>
      <c r="O246" s="14"/>
      <c r="P246" s="14"/>
      <c r="Q246" s="12">
        <v>6.6514687499999961E-2</v>
      </c>
    </row>
    <row r="247" spans="1:17" x14ac:dyDescent="0.25">
      <c r="A247" s="12"/>
      <c r="B247" s="19">
        <v>152.08033129779895</v>
      </c>
      <c r="C247" s="12">
        <v>1.5533567801339263</v>
      </c>
      <c r="D247" s="19">
        <v>3.8130717592592549</v>
      </c>
      <c r="E247" s="12">
        <v>2.2183515625000028</v>
      </c>
      <c r="F247" s="19">
        <v>1.6027526041666682</v>
      </c>
      <c r="G247" s="12">
        <v>0.31278828124999969</v>
      </c>
      <c r="H247" s="19">
        <v>7.5560000000000085E-2</v>
      </c>
      <c r="I247" s="12">
        <v>3.8130717592592549</v>
      </c>
      <c r="J247" s="19">
        <v>1.6027526041666682</v>
      </c>
      <c r="K247" s="295">
        <v>0.75560000000000083</v>
      </c>
      <c r="L247" s="19">
        <v>0.34499999999999953</v>
      </c>
      <c r="M247" s="12">
        <v>0.22653124999999982</v>
      </c>
      <c r="N247" s="19">
        <v>0.19000000000000003</v>
      </c>
      <c r="O247" s="14"/>
      <c r="P247" s="14"/>
      <c r="Q247" s="12">
        <v>7.5560000000000085E-2</v>
      </c>
    </row>
    <row r="248" spans="1:17" x14ac:dyDescent="0.25">
      <c r="A248" s="12"/>
      <c r="B248" s="19">
        <v>88.181081080488767</v>
      </c>
      <c r="C248" s="12">
        <v>2.5311398437500041</v>
      </c>
      <c r="D248" s="19">
        <v>5.0899999999999901</v>
      </c>
      <c r="E248" s="12">
        <v>2.340000000000003</v>
      </c>
      <c r="F248" s="19">
        <v>1.4213083622685225</v>
      </c>
      <c r="G248" s="12">
        <v>0.31599999999999967</v>
      </c>
      <c r="H248" s="19">
        <v>7.5400000000000092E-2</v>
      </c>
      <c r="I248" s="12">
        <v>5.0899999999999901</v>
      </c>
      <c r="J248" s="19">
        <v>1.4213083622685225</v>
      </c>
      <c r="K248" s="295">
        <v>0.75400000000000089</v>
      </c>
      <c r="L248" s="19">
        <v>0.41995812499999885</v>
      </c>
      <c r="M248" s="12">
        <v>0.24299999999999969</v>
      </c>
      <c r="N248" s="19">
        <v>0.20927343750000049</v>
      </c>
      <c r="O248" s="14"/>
      <c r="P248" s="14"/>
      <c r="Q248" s="12">
        <v>7.5400000000000092E-2</v>
      </c>
    </row>
    <row r="249" spans="1:17" x14ac:dyDescent="0.25">
      <c r="A249" s="12"/>
      <c r="B249" s="19">
        <v>23.206249999999997</v>
      </c>
      <c r="C249" s="12">
        <v>1.6905276785714289</v>
      </c>
      <c r="D249" s="19">
        <v>2.6442323958333427</v>
      </c>
      <c r="E249" s="12">
        <v>1.3454967261904784</v>
      </c>
      <c r="F249" s="19">
        <v>1.0864804687499992</v>
      </c>
      <c r="G249" s="12">
        <v>0.36093273809523757</v>
      </c>
      <c r="H249" s="19">
        <v>7.3292916666666583E-2</v>
      </c>
      <c r="I249" s="12">
        <v>2.6442323958333427</v>
      </c>
      <c r="J249" s="19">
        <v>1.0864804687499992</v>
      </c>
      <c r="K249" s="295">
        <v>0.73292916666666585</v>
      </c>
      <c r="L249" s="19">
        <v>0.32999999999999918</v>
      </c>
      <c r="M249" s="12">
        <v>0.1194416666666669</v>
      </c>
      <c r="N249" s="19">
        <v>0.20847656250000043</v>
      </c>
      <c r="O249" s="14"/>
      <c r="P249" s="14"/>
      <c r="Q249" s="12">
        <v>7.3292916666666583E-2</v>
      </c>
    </row>
    <row r="250" spans="1:17" x14ac:dyDescent="0.25">
      <c r="A250" s="12"/>
      <c r="B250" s="19">
        <v>14.200000000000024</v>
      </c>
      <c r="C250" s="12">
        <v>1.6131518136160714</v>
      </c>
      <c r="D250" s="19">
        <v>1.4826644039351853</v>
      </c>
      <c r="E250" s="12">
        <v>1.2980797061011911</v>
      </c>
      <c r="F250" s="19">
        <v>1.1593945312500014</v>
      </c>
      <c r="G250" s="12">
        <v>0.32271719680059507</v>
      </c>
      <c r="H250" s="19">
        <v>6.4255729166666581E-2</v>
      </c>
      <c r="I250" s="12">
        <v>1.4826644039351853</v>
      </c>
      <c r="J250" s="19">
        <v>1.1593945312500014</v>
      </c>
      <c r="K250" s="295">
        <v>0.64255729166666575</v>
      </c>
      <c r="L250" s="19">
        <v>0.51862187500000101</v>
      </c>
      <c r="M250" s="12">
        <v>0.10727063301282073</v>
      </c>
      <c r="N250" s="19">
        <v>0.22921093749999974</v>
      </c>
      <c r="O250" s="14"/>
      <c r="P250" s="14"/>
      <c r="Q250" s="12">
        <v>6.4255729166666581E-2</v>
      </c>
    </row>
    <row r="251" spans="1:17" x14ac:dyDescent="0.25">
      <c r="A251" s="12"/>
      <c r="B251" s="19">
        <v>19.752083333333356</v>
      </c>
      <c r="C251" s="12">
        <v>1.9436607142857116</v>
      </c>
      <c r="D251" s="19">
        <v>1.3748687615740753</v>
      </c>
      <c r="E251" s="12">
        <v>1.6316238839285722</v>
      </c>
      <c r="F251" s="19">
        <v>1.0657721354166667</v>
      </c>
      <c r="G251" s="12">
        <v>0.3349720982142852</v>
      </c>
      <c r="H251" s="19">
        <v>5.8589062499999879E-2</v>
      </c>
      <c r="I251" s="12">
        <v>1.3748687615740753</v>
      </c>
      <c r="J251" s="19">
        <v>1.0657721354166667</v>
      </c>
      <c r="K251" s="295">
        <v>0.58589062499999878</v>
      </c>
      <c r="L251" s="19">
        <v>0.78856145833333391</v>
      </c>
      <c r="M251" s="12">
        <v>0.20841346153846133</v>
      </c>
      <c r="N251" s="19">
        <v>0.2579999999999994</v>
      </c>
      <c r="O251" s="14"/>
      <c r="P251" s="14"/>
      <c r="Q251" s="12">
        <v>5.8589062499999879E-2</v>
      </c>
    </row>
    <row r="252" spans="1:17" x14ac:dyDescent="0.25">
      <c r="A252" s="12"/>
      <c r="B252" s="19">
        <v>27.766666666666708</v>
      </c>
      <c r="C252" s="12">
        <v>3.5699999999999945</v>
      </c>
      <c r="D252" s="19">
        <v>1.4296161979166648</v>
      </c>
      <c r="E252" s="12">
        <v>3.5199999999999991</v>
      </c>
      <c r="F252" s="19">
        <v>0.8509999999999992</v>
      </c>
      <c r="G252" s="12">
        <v>0.12979218749999999</v>
      </c>
      <c r="H252" s="19">
        <v>4.9299999999999983E-2</v>
      </c>
      <c r="I252" s="12">
        <v>1.4296161979166648</v>
      </c>
      <c r="J252" s="19">
        <v>0.8509999999999992</v>
      </c>
      <c r="K252" s="295">
        <v>0.49299999999999983</v>
      </c>
      <c r="L252" s="19">
        <v>0.94655859375000151</v>
      </c>
      <c r="M252" s="12">
        <v>0.60999999999999954</v>
      </c>
      <c r="N252" s="19">
        <v>0.21676273148148159</v>
      </c>
      <c r="O252" s="14"/>
      <c r="P252" s="14"/>
      <c r="Q252" s="12">
        <v>4.9299999999999983E-2</v>
      </c>
    </row>
    <row r="253" spans="1:17" x14ac:dyDescent="0.25">
      <c r="A253" s="12"/>
      <c r="B253" s="19">
        <v>29.041666666666632</v>
      </c>
      <c r="C253" s="12">
        <v>3.114624999999998</v>
      </c>
      <c r="D253" s="19">
        <v>1.4899999999999991</v>
      </c>
      <c r="E253" s="12">
        <v>2.991254687500001</v>
      </c>
      <c r="F253" s="19">
        <v>1.0954477893518535</v>
      </c>
      <c r="G253" s="12">
        <v>0.40828209635416585</v>
      </c>
      <c r="H253" s="19">
        <v>5.1900937499999994E-2</v>
      </c>
      <c r="I253" s="12">
        <v>1.4899999999999991</v>
      </c>
      <c r="J253" s="19">
        <v>1.0954477893518535</v>
      </c>
      <c r="K253" s="295">
        <v>0.519009375</v>
      </c>
      <c r="L253" s="19">
        <v>0.78753229166666816</v>
      </c>
      <c r="M253" s="12">
        <v>0.49755576923076822</v>
      </c>
      <c r="N253" s="19">
        <v>0.17109143518518546</v>
      </c>
      <c r="O253" s="14"/>
      <c r="P253" s="14"/>
      <c r="Q253" s="12">
        <v>5.1900937499999994E-2</v>
      </c>
    </row>
    <row r="254" spans="1:17" x14ac:dyDescent="0.25">
      <c r="A254" s="12"/>
      <c r="B254" s="19">
        <v>28.134999999999977</v>
      </c>
      <c r="C254" s="12">
        <v>1.4970791015624989</v>
      </c>
      <c r="D254" s="19">
        <v>1.3633888020833329</v>
      </c>
      <c r="E254" s="12">
        <v>1.1166251302083345</v>
      </c>
      <c r="F254" s="19">
        <v>1.3822216898148179</v>
      </c>
      <c r="G254" s="12">
        <v>9.6765104166666657E-2</v>
      </c>
      <c r="H254" s="19">
        <v>7.4905104166666542E-2</v>
      </c>
      <c r="I254" s="12">
        <v>1.3633888020833329</v>
      </c>
      <c r="J254" s="19">
        <v>1.3822216898148179</v>
      </c>
      <c r="K254" s="295">
        <v>0.74905104166666536</v>
      </c>
      <c r="L254" s="19">
        <v>0.68157369791666789</v>
      </c>
      <c r="M254" s="12">
        <v>9.6765104166666657E-2</v>
      </c>
      <c r="N254" s="19">
        <v>0.19279716435185226</v>
      </c>
      <c r="O254" s="14"/>
      <c r="P254" s="14"/>
      <c r="Q254" s="12">
        <v>7.4905104166666542E-2</v>
      </c>
    </row>
    <row r="255" spans="1:17" x14ac:dyDescent="0.25">
      <c r="A255" s="12"/>
      <c r="B255" s="19">
        <v>50.640000000000008</v>
      </c>
      <c r="C255" s="12"/>
      <c r="D255" s="19">
        <v>1.1351591145833313</v>
      </c>
      <c r="E255" s="12"/>
      <c r="F255" s="19">
        <v>1.2896479918981509</v>
      </c>
      <c r="G255" s="12"/>
      <c r="H255" s="19">
        <v>50.640000000000008</v>
      </c>
      <c r="I255" s="12">
        <v>1.1351591145833313</v>
      </c>
      <c r="J255" s="19">
        <v>1.2896479918981509</v>
      </c>
      <c r="K255" s="12"/>
      <c r="L255" s="19">
        <v>0.75692203125000146</v>
      </c>
      <c r="M255" s="12">
        <v>0.75692203125000146</v>
      </c>
      <c r="N255" s="19">
        <v>0.17736197916666699</v>
      </c>
      <c r="O255" s="14"/>
      <c r="P255" s="14"/>
    </row>
    <row r="256" spans="1:17" x14ac:dyDescent="0.25">
      <c r="A256" s="12"/>
      <c r="B256" s="19">
        <v>53.600000000000023</v>
      </c>
      <c r="C256" s="12"/>
      <c r="D256" s="19">
        <v>0.90999999999999792</v>
      </c>
      <c r="E256" s="12"/>
      <c r="F256" s="19">
        <v>1.7544843750000021</v>
      </c>
      <c r="G256" s="12"/>
      <c r="H256" s="19">
        <v>53.600000000000023</v>
      </c>
      <c r="I256" s="12">
        <v>0.90999999999999792</v>
      </c>
      <c r="J256" s="19">
        <v>1.7544843750000021</v>
      </c>
      <c r="K256" s="12"/>
      <c r="L256" s="19">
        <v>0.52144750000000029</v>
      </c>
      <c r="M256" s="12">
        <v>0.52144750000000029</v>
      </c>
      <c r="N256" s="19">
        <v>0.25171874999999944</v>
      </c>
      <c r="O256" s="14"/>
      <c r="P256" s="14"/>
    </row>
    <row r="257" spans="1:16" x14ac:dyDescent="0.25">
      <c r="A257" s="12"/>
      <c r="B257" s="19">
        <v>32.313333333333325</v>
      </c>
      <c r="C257" s="12"/>
      <c r="D257" s="19">
        <v>1.1553831018518521</v>
      </c>
      <c r="E257" s="12"/>
      <c r="F257" s="19">
        <v>1.8300000000000025</v>
      </c>
      <c r="G257" s="12"/>
      <c r="H257" s="19">
        <v>32.313333333333325</v>
      </c>
      <c r="I257" s="12">
        <v>1.1553831018518521</v>
      </c>
      <c r="J257" s="19">
        <v>1.8300000000000025</v>
      </c>
      <c r="K257" s="12"/>
      <c r="L257" s="19">
        <v>0.50900000000000023</v>
      </c>
      <c r="M257" s="12">
        <v>0.50900000000000023</v>
      </c>
      <c r="N257" s="19">
        <v>0.20438425925925971</v>
      </c>
      <c r="O257" s="14"/>
      <c r="P257" s="14"/>
    </row>
    <row r="258" spans="1:16" x14ac:dyDescent="0.25">
      <c r="A258" s="12"/>
      <c r="B258" s="19">
        <v>27.738333333333316</v>
      </c>
      <c r="C258" s="12"/>
      <c r="D258" s="19">
        <v>1.4467325231481496</v>
      </c>
      <c r="E258" s="12"/>
      <c r="F258" s="19">
        <v>1.342534490740743</v>
      </c>
      <c r="G258" s="12"/>
      <c r="H258" s="19">
        <v>27.738333333333316</v>
      </c>
      <c r="I258" s="12">
        <v>1.4467325231481496</v>
      </c>
      <c r="J258" s="19">
        <v>1.342534490740743</v>
      </c>
      <c r="K258" s="12"/>
      <c r="L258" s="19">
        <v>0.64322520833333463</v>
      </c>
      <c r="M258" s="12">
        <v>0.64322520833333463</v>
      </c>
      <c r="N258" s="19">
        <v>0.17060908564814847</v>
      </c>
      <c r="O258" s="14"/>
      <c r="P258" s="14"/>
    </row>
    <row r="259" spans="1:16" x14ac:dyDescent="0.25">
      <c r="A259" s="12"/>
      <c r="B259" s="19">
        <v>26.281250000000025</v>
      </c>
      <c r="C259" s="12"/>
      <c r="D259" s="19">
        <v>1.3616307002314818</v>
      </c>
      <c r="E259" s="12"/>
      <c r="F259" s="19">
        <v>1.3842788831018555</v>
      </c>
      <c r="G259" s="12"/>
      <c r="H259" s="19">
        <v>26.281250000000025</v>
      </c>
      <c r="I259" s="12">
        <v>1.3616307002314818</v>
      </c>
      <c r="J259" s="19">
        <v>1.3842788831018555</v>
      </c>
      <c r="K259" s="12"/>
      <c r="L259" s="19">
        <v>0.78988692708333452</v>
      </c>
      <c r="M259" s="12">
        <v>0.78988692708333452</v>
      </c>
      <c r="N259" s="19">
        <v>0.25081597222222241</v>
      </c>
      <c r="O259" s="14"/>
      <c r="P259" s="14"/>
    </row>
    <row r="260" spans="1:16" x14ac:dyDescent="0.25">
      <c r="A260" s="12"/>
      <c r="B260" s="19">
        <v>22.999999999999996</v>
      </c>
      <c r="C260" s="12"/>
      <c r="D260" s="19">
        <v>1.4221475520833333</v>
      </c>
      <c r="E260" s="12"/>
      <c r="F260" s="19">
        <v>1.8207543402777813</v>
      </c>
      <c r="G260" s="12"/>
      <c r="H260" s="19">
        <v>22.999999999999996</v>
      </c>
      <c r="I260" s="12">
        <v>1.4221475520833333</v>
      </c>
      <c r="J260" s="19">
        <v>1.8207543402777813</v>
      </c>
      <c r="K260" s="12"/>
      <c r="L260" s="19">
        <v>0.83580078125000146</v>
      </c>
      <c r="M260" s="12">
        <v>0.83580078125000146</v>
      </c>
      <c r="N260" s="19">
        <v>0.57000000000000017</v>
      </c>
      <c r="O260" s="14"/>
      <c r="P260" s="14"/>
    </row>
    <row r="261" spans="1:16" x14ac:dyDescent="0.25">
      <c r="A261" s="12"/>
      <c r="B261" s="19">
        <v>23.918749999999985</v>
      </c>
      <c r="C261" s="12"/>
      <c r="D261" s="19">
        <v>1.8301006249999963</v>
      </c>
      <c r="E261" s="12"/>
      <c r="F261" s="19">
        <v>3.2400000000000042</v>
      </c>
      <c r="G261" s="12"/>
      <c r="H261" s="19">
        <v>23.918749999999985</v>
      </c>
      <c r="I261" s="12">
        <v>1.8301006249999963</v>
      </c>
      <c r="J261" s="19">
        <v>3.2400000000000042</v>
      </c>
      <c r="K261" s="12"/>
      <c r="L261" s="19">
        <v>0.84000000000000197</v>
      </c>
      <c r="M261" s="12">
        <v>0.84000000000000197</v>
      </c>
      <c r="N261" s="19">
        <v>0.48062847222222177</v>
      </c>
      <c r="O261" s="14"/>
      <c r="P261" s="14"/>
    </row>
    <row r="262" spans="1:16" x14ac:dyDescent="0.25">
      <c r="A262" s="12"/>
      <c r="B262" s="19">
        <v>29.608333333333373</v>
      </c>
      <c r="C262" s="12"/>
      <c r="D262" s="19">
        <v>1.9053999999999958</v>
      </c>
      <c r="E262" s="12"/>
      <c r="F262" s="19">
        <v>2.8426112152777816</v>
      </c>
      <c r="G262" s="12"/>
      <c r="H262" s="19">
        <v>29.608333333333373</v>
      </c>
      <c r="I262" s="12">
        <v>1.9053999999999958</v>
      </c>
      <c r="J262" s="19">
        <v>2.8426112152777816</v>
      </c>
      <c r="K262" s="12"/>
      <c r="L262" s="19">
        <v>0.83882421875000179</v>
      </c>
      <c r="M262" s="12">
        <v>0.83882421875000179</v>
      </c>
      <c r="N262" s="19">
        <v>0.20244415509259298</v>
      </c>
      <c r="O262" s="14"/>
      <c r="P262" s="14"/>
    </row>
    <row r="263" spans="1:16" x14ac:dyDescent="0.25">
      <c r="A263" s="12"/>
      <c r="B263" s="19"/>
      <c r="C263" s="12"/>
      <c r="D263" s="19">
        <v>1.4161274074074066</v>
      </c>
      <c r="E263" s="12"/>
      <c r="F263" s="19">
        <v>1.2485041261574088</v>
      </c>
      <c r="G263" s="12"/>
      <c r="H263" s="19"/>
      <c r="I263" s="12">
        <v>1.4161274074074066</v>
      </c>
      <c r="J263" s="19">
        <v>1.2485041261574088</v>
      </c>
      <c r="K263" s="12"/>
      <c r="L263" s="19">
        <v>0.63448098958333499</v>
      </c>
      <c r="M263" s="12">
        <v>0.63448098958333499</v>
      </c>
      <c r="N263" s="19"/>
      <c r="O263" s="14"/>
      <c r="P263" s="14"/>
    </row>
    <row r="264" spans="1:16" x14ac:dyDescent="0.25">
      <c r="A264" s="12"/>
      <c r="B264" s="19"/>
      <c r="C264" s="12"/>
      <c r="D264" s="19">
        <v>1.4486236747685182</v>
      </c>
      <c r="E264" s="12"/>
      <c r="F264" s="19"/>
      <c r="G264" s="12"/>
      <c r="H264" s="19"/>
      <c r="I264" s="12">
        <v>1.4486236747685182</v>
      </c>
      <c r="J264" s="19"/>
      <c r="K264" s="12"/>
      <c r="L264" s="19"/>
      <c r="M264" s="12"/>
      <c r="N264" s="19"/>
      <c r="O264" s="14"/>
      <c r="P264" s="14"/>
    </row>
    <row r="265" spans="1:16" x14ac:dyDescent="0.25">
      <c r="A265" s="12"/>
      <c r="B265" s="19"/>
      <c r="C265" s="12"/>
      <c r="D265" s="19">
        <v>1.8793434027777776</v>
      </c>
      <c r="E265" s="12"/>
      <c r="F265" s="19"/>
      <c r="G265" s="12"/>
      <c r="H265" s="19"/>
      <c r="I265" s="12">
        <v>1.8793434027777776</v>
      </c>
      <c r="J265" s="19"/>
      <c r="K265" s="12">
        <f>AVERAGE(K4:K254)</f>
        <v>0.58106155090583644</v>
      </c>
      <c r="L265" s="19">
        <f>AVERAGE(L4:L263)</f>
        <v>0.74622514809109475</v>
      </c>
      <c r="M265" s="19">
        <f>AVERAGE(M4:M263)</f>
        <v>0.27483270593052156</v>
      </c>
      <c r="N265" s="19">
        <f>AVERAGE(N4:N262)</f>
        <v>0.27177471241475315</v>
      </c>
      <c r="O265" s="14">
        <f>M265/K265</f>
        <v>0.47298380955008223</v>
      </c>
      <c r="P265" s="14">
        <f>N265/L265</f>
        <v>0.3641993480251573</v>
      </c>
    </row>
    <row r="266" spans="1:16" x14ac:dyDescent="0.25">
      <c r="A266" s="12"/>
      <c r="C266" s="12"/>
      <c r="D266">
        <v>3.289300000000003</v>
      </c>
      <c r="E266" s="12"/>
      <c r="G266" s="12"/>
      <c r="I266" s="12">
        <v>3.289300000000003</v>
      </c>
      <c r="K266" s="292">
        <f>MEDIAN(K4:K254)</f>
        <v>0.47606666666666747</v>
      </c>
      <c r="L266" s="19">
        <f>MEDIAN(L4:L263)</f>
        <v>0.6773939321421274</v>
      </c>
      <c r="M266" s="19">
        <f>MEDIAN(M4:M263)</f>
        <v>0.1313528645833334</v>
      </c>
      <c r="N266" s="19">
        <f>MEDIAN(N4:N262)</f>
        <v>0.19713237953683263</v>
      </c>
      <c r="O266" s="14"/>
      <c r="P266" s="14"/>
    </row>
    <row r="267" spans="1:16" x14ac:dyDescent="0.25">
      <c r="A267" s="12"/>
      <c r="C267" s="12"/>
      <c r="D267">
        <v>2.8945121527777782</v>
      </c>
      <c r="E267" s="12"/>
      <c r="G267" s="12"/>
      <c r="I267" s="12">
        <v>2.8945121527777782</v>
      </c>
      <c r="K267" s="12"/>
      <c r="M267" s="12"/>
      <c r="O267" s="14"/>
      <c r="P267" s="14"/>
    </row>
    <row r="268" spans="1:16" x14ac:dyDescent="0.25">
      <c r="A268" s="12"/>
      <c r="C268" s="12"/>
      <c r="D268">
        <v>1.3238076678240731</v>
      </c>
      <c r="E268" s="12"/>
      <c r="G268" s="12"/>
      <c r="I268" s="12">
        <v>1.3238076678240731</v>
      </c>
      <c r="K268" s="12"/>
      <c r="M268" s="12"/>
      <c r="O268" s="14"/>
      <c r="P268" s="14"/>
    </row>
    <row r="269" spans="1:16" x14ac:dyDescent="0.25">
      <c r="A269" s="12"/>
      <c r="C269" s="12"/>
      <c r="E269" s="12"/>
      <c r="G269" s="12"/>
      <c r="I269" s="12"/>
      <c r="K269" s="12"/>
      <c r="M269" s="12"/>
    </row>
    <row r="270" spans="1:16" x14ac:dyDescent="0.25">
      <c r="A270" s="12"/>
      <c r="C270" s="12"/>
      <c r="E270" s="12"/>
      <c r="G270" s="12"/>
      <c r="I270" s="12"/>
      <c r="K270" s="12"/>
      <c r="M270" s="12"/>
    </row>
    <row r="271" spans="1:16" x14ac:dyDescent="0.25">
      <c r="A271" s="12"/>
      <c r="C271" s="12"/>
      <c r="E271" s="12"/>
      <c r="G271" s="12"/>
      <c r="I271" s="12"/>
      <c r="K271" s="12"/>
      <c r="M271" s="12"/>
    </row>
    <row r="272" spans="1:16" x14ac:dyDescent="0.25">
      <c r="A272" s="12"/>
      <c r="C272" s="12"/>
      <c r="E272" s="12"/>
      <c r="G272" s="12"/>
      <c r="I272" s="12"/>
      <c r="K272" s="12"/>
      <c r="M272" s="12"/>
    </row>
    <row r="273" spans="1:13" x14ac:dyDescent="0.25">
      <c r="A273" s="12"/>
      <c r="C273" s="12"/>
      <c r="E273" s="12"/>
      <c r="G273" s="12"/>
      <c r="I273" s="12"/>
      <c r="K273" s="12"/>
      <c r="M273" s="12"/>
    </row>
    <row r="274" spans="1:13" x14ac:dyDescent="0.25">
      <c r="A274" s="12"/>
      <c r="C274" s="12"/>
      <c r="E274" s="12"/>
      <c r="G274" s="12"/>
      <c r="I274" s="12"/>
      <c r="K274" s="12"/>
      <c r="M274" s="12"/>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Q1056"/>
  <sheetViews>
    <sheetView topLeftCell="AT1" zoomScale="90" zoomScaleNormal="90" workbookViewId="0">
      <pane ySplit="2" topLeftCell="A3" activePane="bottomLeft" state="frozen"/>
      <selection pane="bottomLeft" activeCell="AB1056" sqref="AB1056"/>
    </sheetView>
  </sheetViews>
  <sheetFormatPr defaultRowHeight="15" x14ac:dyDescent="0.25"/>
  <cols>
    <col min="3" max="3" width="12.7109375" customWidth="1"/>
    <col min="4" max="4" width="9" bestFit="1" customWidth="1"/>
    <col min="5" max="5" width="10.7109375" customWidth="1"/>
    <col min="6" max="6" width="10.5703125" bestFit="1" customWidth="1"/>
    <col min="7" max="12" width="9" bestFit="1" customWidth="1"/>
    <col min="18" max="18" width="8.5703125" customWidth="1"/>
    <col min="20" max="20" width="10.42578125" customWidth="1"/>
    <col min="22" max="23" width="10.28515625" customWidth="1"/>
    <col min="24" max="24" width="10" customWidth="1"/>
    <col min="25" max="25" width="10.42578125" customWidth="1"/>
    <col min="26" max="26" width="10.140625" customWidth="1"/>
    <col min="28" max="28" width="11.85546875" customWidth="1"/>
    <col min="29" max="29" width="9.140625" customWidth="1"/>
    <col min="51" max="51" width="10.5703125" customWidth="1"/>
    <col min="52" max="52" width="10.85546875" customWidth="1"/>
    <col min="53" max="57" width="10.140625" customWidth="1"/>
    <col min="58" max="58" width="11" customWidth="1"/>
    <col min="59" max="59" width="11.140625" customWidth="1"/>
    <col min="60" max="65" width="10.7109375" customWidth="1"/>
    <col min="66" max="68" width="11.28515625" customWidth="1"/>
    <col min="69" max="69" width="14.28515625" customWidth="1"/>
  </cols>
  <sheetData>
    <row r="1" spans="1:69" ht="30" customHeight="1" x14ac:dyDescent="0.25">
      <c r="A1" t="s">
        <v>602</v>
      </c>
      <c r="AA1" t="s">
        <v>605</v>
      </c>
      <c r="AY1" t="s">
        <v>655</v>
      </c>
    </row>
    <row r="2" spans="1:69" ht="95.25" customHeight="1" x14ac:dyDescent="0.25">
      <c r="A2" s="1" t="s">
        <v>0</v>
      </c>
      <c r="B2" s="1" t="s">
        <v>1</v>
      </c>
      <c r="C2" s="1" t="s">
        <v>379</v>
      </c>
      <c r="D2" s="1" t="s">
        <v>603</v>
      </c>
      <c r="E2" s="1" t="s">
        <v>661</v>
      </c>
      <c r="F2" s="1" t="s">
        <v>2</v>
      </c>
      <c r="G2" s="1" t="s">
        <v>3</v>
      </c>
      <c r="H2" s="1" t="s">
        <v>4</v>
      </c>
      <c r="I2" s="1" t="s">
        <v>5</v>
      </c>
      <c r="J2" s="1" t="s">
        <v>6</v>
      </c>
      <c r="K2" s="1" t="s">
        <v>7</v>
      </c>
      <c r="L2" s="1" t="s">
        <v>8</v>
      </c>
      <c r="M2" s="1" t="s">
        <v>380</v>
      </c>
      <c r="N2" s="1" t="s">
        <v>420</v>
      </c>
      <c r="O2" s="1" t="s">
        <v>421</v>
      </c>
      <c r="P2" s="1" t="s">
        <v>422</v>
      </c>
      <c r="Q2" s="1" t="s">
        <v>423</v>
      </c>
      <c r="R2" s="1" t="s">
        <v>424</v>
      </c>
      <c r="S2" s="1" t="s">
        <v>425</v>
      </c>
      <c r="T2" s="1" t="s">
        <v>381</v>
      </c>
      <c r="U2" s="1" t="s">
        <v>382</v>
      </c>
      <c r="V2" s="1" t="s">
        <v>383</v>
      </c>
      <c r="W2" s="1" t="s">
        <v>384</v>
      </c>
      <c r="X2" s="1" t="s">
        <v>385</v>
      </c>
      <c r="Y2" s="1" t="s">
        <v>386</v>
      </c>
      <c r="Z2" s="1" t="s">
        <v>387</v>
      </c>
      <c r="AA2" s="1" t="s">
        <v>604</v>
      </c>
      <c r="AB2" s="1" t="s">
        <v>617</v>
      </c>
      <c r="AC2" s="1" t="s">
        <v>2</v>
      </c>
      <c r="AD2" s="1" t="s">
        <v>3</v>
      </c>
      <c r="AE2" s="1" t="s">
        <v>4</v>
      </c>
      <c r="AF2" s="1" t="s">
        <v>5</v>
      </c>
      <c r="AG2" s="1" t="s">
        <v>6</v>
      </c>
      <c r="AH2" s="1" t="s">
        <v>7</v>
      </c>
      <c r="AI2" s="1" t="s">
        <v>8</v>
      </c>
      <c r="AJ2" s="1" t="s">
        <v>380</v>
      </c>
      <c r="AK2" s="1" t="s">
        <v>420</v>
      </c>
      <c r="AL2" s="1" t="s">
        <v>421</v>
      </c>
      <c r="AM2" s="1" t="s">
        <v>422</v>
      </c>
      <c r="AN2" s="1" t="s">
        <v>423</v>
      </c>
      <c r="AO2" s="1" t="s">
        <v>424</v>
      </c>
      <c r="AP2" s="1" t="s">
        <v>425</v>
      </c>
      <c r="AQ2" s="1" t="s">
        <v>381</v>
      </c>
      <c r="AR2" s="1" t="s">
        <v>382</v>
      </c>
      <c r="AS2" s="1" t="s">
        <v>383</v>
      </c>
      <c r="AT2" s="1" t="s">
        <v>384</v>
      </c>
      <c r="AU2" s="1" t="s">
        <v>385</v>
      </c>
      <c r="AV2" s="1" t="s">
        <v>386</v>
      </c>
      <c r="AW2" s="1" t="s">
        <v>387</v>
      </c>
      <c r="AY2" s="264" t="s">
        <v>394</v>
      </c>
      <c r="AZ2" s="264" t="s">
        <v>395</v>
      </c>
      <c r="BA2" s="264" t="s">
        <v>396</v>
      </c>
      <c r="BB2" s="264" t="s">
        <v>397</v>
      </c>
      <c r="BC2" s="264" t="s">
        <v>398</v>
      </c>
      <c r="BD2" s="264" t="s">
        <v>399</v>
      </c>
      <c r="BE2" s="264" t="s">
        <v>400</v>
      </c>
      <c r="BF2" s="264" t="s">
        <v>418</v>
      </c>
      <c r="BG2" s="264" t="s">
        <v>411</v>
      </c>
      <c r="BH2" s="264" t="s">
        <v>412</v>
      </c>
      <c r="BI2" s="264" t="s">
        <v>413</v>
      </c>
      <c r="BJ2" s="264" t="s">
        <v>414</v>
      </c>
      <c r="BK2" s="264" t="s">
        <v>415</v>
      </c>
      <c r="BL2" s="264" t="s">
        <v>416</v>
      </c>
      <c r="BM2" s="264" t="s">
        <v>417</v>
      </c>
      <c r="BN2" s="264" t="s">
        <v>426</v>
      </c>
      <c r="BO2" s="264" t="s">
        <v>419</v>
      </c>
      <c r="BP2" s="264" t="s">
        <v>427</v>
      </c>
      <c r="BQ2" s="264" t="s">
        <v>428</v>
      </c>
    </row>
    <row r="3" spans="1:69" ht="21" customHeight="1" x14ac:dyDescent="0.25">
      <c r="A3" s="1" t="s">
        <v>9</v>
      </c>
      <c r="B3" s="1" t="s">
        <v>10</v>
      </c>
      <c r="C3" s="2">
        <v>41974</v>
      </c>
      <c r="D3" s="3">
        <v>8.0144939406811347E-3</v>
      </c>
      <c r="E3" s="4">
        <f>D3*1/35.314667*60*60*24</f>
        <v>19.608064730579226</v>
      </c>
      <c r="F3" s="3">
        <v>50.470907901903068</v>
      </c>
      <c r="G3" s="3">
        <v>2.0601407915693861</v>
      </c>
      <c r="H3" s="3">
        <v>1.879046669683504</v>
      </c>
      <c r="I3" s="3">
        <v>0.1983571854080288</v>
      </c>
      <c r="J3" s="3">
        <v>5.8356554657289915E-2</v>
      </c>
      <c r="K3" s="3">
        <v>1.5815450135497102</v>
      </c>
      <c r="L3" s="3">
        <v>1.1599700776411632</v>
      </c>
      <c r="M3" s="4">
        <f>$D3*1/35.314667*1000*60*60*24*F3*1/1000*1/135.8*1/0.404686*1/1000</f>
        <v>1.8007685566526609E-2</v>
      </c>
      <c r="N3" s="4">
        <f t="shared" ref="N3:S3" si="0">$D3*1/35.314667*1000*60*60*24*G3*1/1000*1/135.8*1/0.404686*1/1000</f>
        <v>7.3504458587236746E-4</v>
      </c>
      <c r="O3" s="4">
        <f t="shared" si="0"/>
        <v>6.7043140294319246E-4</v>
      </c>
      <c r="P3" s="4">
        <f t="shared" si="0"/>
        <v>7.0772529625018259E-5</v>
      </c>
      <c r="Q3" s="4">
        <f t="shared" si="0"/>
        <v>2.082123208595335E-5</v>
      </c>
      <c r="R3" s="4">
        <f t="shared" si="0"/>
        <v>5.6428478300144425E-4</v>
      </c>
      <c r="S3" s="4">
        <f t="shared" si="0"/>
        <v>4.1386963882918186E-4</v>
      </c>
      <c r="T3" s="5">
        <f t="shared" ref="T3:Z3" si="1">M3</f>
        <v>1.8007685566526609E-2</v>
      </c>
      <c r="U3" s="5">
        <f t="shared" si="1"/>
        <v>7.3504458587236746E-4</v>
      </c>
      <c r="V3" s="5">
        <f t="shared" si="1"/>
        <v>6.7043140294319246E-4</v>
      </c>
      <c r="W3" s="5">
        <f t="shared" si="1"/>
        <v>7.0772529625018259E-5</v>
      </c>
      <c r="X3" s="5">
        <f t="shared" si="1"/>
        <v>2.082123208595335E-5</v>
      </c>
      <c r="Y3" s="5">
        <f t="shared" si="1"/>
        <v>5.6428478300144425E-4</v>
      </c>
      <c r="Z3" s="5">
        <f t="shared" si="1"/>
        <v>4.1386963882918186E-4</v>
      </c>
      <c r="AA3" s="4">
        <v>7.7624523200671963E-3</v>
      </c>
      <c r="AB3" s="4">
        <f>AA3*1/35.314667*60*60*24</f>
        <v>18.991425869987836</v>
      </c>
      <c r="AC3" s="4">
        <v>36.416578947368308</v>
      </c>
      <c r="AD3" s="4">
        <v>1.5655526315789459</v>
      </c>
      <c r="AE3" s="4">
        <v>1.433944522417153</v>
      </c>
      <c r="AF3" s="4">
        <v>0.14470752436647188</v>
      </c>
      <c r="AG3" s="4">
        <v>8.8865692007797203E-2</v>
      </c>
      <c r="AH3" s="4">
        <v>0.6632435222672074</v>
      </c>
      <c r="AI3" s="4">
        <v>0.33376113360323867</v>
      </c>
      <c r="AJ3" s="4">
        <f>$AA3*1/35.314667*1000*60*60*24*AC3*1/1000*1/190*1/0.404686*1/1000</f>
        <v>8.9946638227572529E-3</v>
      </c>
      <c r="AK3" s="4">
        <f t="shared" ref="AK3:AP3" si="2">$AA3*1/35.314667*1000*60*60*24*AD3*1/1000*1/190*1/0.404686*1/1000</f>
        <v>3.8668156166556073E-4</v>
      </c>
      <c r="AL3" s="4">
        <f t="shared" si="2"/>
        <v>3.5417519416822032E-4</v>
      </c>
      <c r="AM3" s="4">
        <f t="shared" si="2"/>
        <v>3.5741839896082007E-5</v>
      </c>
      <c r="AN3" s="4">
        <f t="shared" si="2"/>
        <v>2.1949261794800898E-5</v>
      </c>
      <c r="AO3" s="4">
        <f t="shared" si="2"/>
        <v>1.6381693964270802E-4</v>
      </c>
      <c r="AP3" s="4">
        <f t="shared" si="2"/>
        <v>8.2436881240335432E-5</v>
      </c>
      <c r="AQ3" s="5">
        <f t="shared" ref="AQ3:AW3" si="3">AJ3</f>
        <v>8.9946638227572529E-3</v>
      </c>
      <c r="AR3" s="5">
        <f t="shared" si="3"/>
        <v>3.8668156166556073E-4</v>
      </c>
      <c r="AS3" s="5">
        <f t="shared" si="3"/>
        <v>3.5417519416822032E-4</v>
      </c>
      <c r="AT3" s="5">
        <f t="shared" si="3"/>
        <v>3.5741839896082007E-5</v>
      </c>
      <c r="AU3" s="5">
        <f t="shared" si="3"/>
        <v>2.1949261794800898E-5</v>
      </c>
      <c r="AV3" s="5">
        <f t="shared" si="3"/>
        <v>1.6381693964270802E-4</v>
      </c>
      <c r="AW3" s="5">
        <f t="shared" si="3"/>
        <v>8.2436881240335432E-5</v>
      </c>
      <c r="AY3" s="265">
        <f t="shared" ref="AY3:BE3" si="4">(T1054-AQ1054)/T1054*100</f>
        <v>27.448806905843849</v>
      </c>
      <c r="AZ3" s="265">
        <f t="shared" si="4"/>
        <v>8.1833302910018837</v>
      </c>
      <c r="BA3" s="265">
        <f t="shared" si="4"/>
        <v>2.8671939226112557</v>
      </c>
      <c r="BB3" s="265">
        <f t="shared" si="4"/>
        <v>24.531313369277154</v>
      </c>
      <c r="BC3" s="265">
        <f t="shared" si="4"/>
        <v>-13.926645331320822</v>
      </c>
      <c r="BD3" s="265">
        <f t="shared" si="4"/>
        <v>4.61046283399501</v>
      </c>
      <c r="BE3" s="265">
        <f t="shared" si="4"/>
        <v>19.657605648548216</v>
      </c>
      <c r="BF3" s="266">
        <f>COUNT(AQ3:AQ1054)/365</f>
        <v>2.882191780821918</v>
      </c>
      <c r="BG3" s="267">
        <f t="shared" ref="BG3:BM3" si="5">(T1054-AQ1054)*1/$BF$3</f>
        <v>154.52069366954848</v>
      </c>
      <c r="BH3" s="267">
        <f t="shared" si="5"/>
        <v>0.86875532764418573</v>
      </c>
      <c r="BI3" s="267">
        <f t="shared" si="5"/>
        <v>0.26025258864336331</v>
      </c>
      <c r="BJ3" s="267">
        <f t="shared" si="5"/>
        <v>0.3958215081879185</v>
      </c>
      <c r="BK3" s="267">
        <f t="shared" si="5"/>
        <v>-0.11737568931141666</v>
      </c>
      <c r="BL3" s="267">
        <f t="shared" si="5"/>
        <v>0.18505283826078964</v>
      </c>
      <c r="BM3" s="267">
        <f t="shared" si="5"/>
        <v>0.35881054273471996</v>
      </c>
      <c r="BN3" s="267">
        <f>700*30*1/107639</f>
        <v>0.19509657280353776</v>
      </c>
      <c r="BO3" s="267">
        <v>77</v>
      </c>
      <c r="BP3" s="268">
        <f>BN3/BO3</f>
        <v>2.5337217247212696E-3</v>
      </c>
      <c r="BQ3" s="269">
        <v>30000</v>
      </c>
    </row>
    <row r="4" spans="1:69" x14ac:dyDescent="0.25">
      <c r="A4" s="1" t="s">
        <v>9</v>
      </c>
      <c r="B4" s="1" t="s">
        <v>11</v>
      </c>
      <c r="C4" s="2">
        <v>41975</v>
      </c>
      <c r="D4" s="3">
        <v>8.014493940681133E-3</v>
      </c>
      <c r="E4" s="4">
        <f t="shared" ref="E4:E67" si="6">D4*1/35.314667*60*60*24</f>
        <v>19.608064730579223</v>
      </c>
      <c r="F4" s="3">
        <v>37.699999999999939</v>
      </c>
      <c r="G4" s="3">
        <v>2.284999999999997</v>
      </c>
      <c r="H4" s="3">
        <v>2.0699999999999954</v>
      </c>
      <c r="I4" s="3">
        <v>0.21499999999999989</v>
      </c>
      <c r="J4" s="3">
        <v>4.9999999999999906E-2</v>
      </c>
      <c r="K4" s="3">
        <v>2.0800000000000036</v>
      </c>
      <c r="L4" s="3">
        <v>1.6399999999999979</v>
      </c>
      <c r="M4" s="4">
        <f t="shared" ref="M4:M67" si="7">$D4*1/35.314667*1000*60*60*24*F4*1/1000*1/135.8*1/0.404686*1/1000</f>
        <v>1.3451110235178742E-2</v>
      </c>
      <c r="N4" s="4">
        <f t="shared" ref="N4:N67" si="8">$D4*1/35.314667*1000*60*60*24*G4*1/1000*1/135.8*1/0.404686*1/1000</f>
        <v>8.1527286173430872E-4</v>
      </c>
      <c r="O4" s="4">
        <f t="shared" ref="O4:O67" si="9">$D4*1/35.314667*1000*60*60*24*H4*1/1000*1/135.8*1/0.404686*1/1000</f>
        <v>7.3856228612254602E-4</v>
      </c>
      <c r="P4" s="4">
        <f t="shared" ref="P4:P67" si="10">$D4*1/35.314667*1000*60*60*24*I4*1/1000*1/135.8*1/0.404686*1/1000</f>
        <v>7.6710575611762142E-5</v>
      </c>
      <c r="Q4" s="4">
        <f t="shared" ref="Q4:Q67" si="11">$D4*1/35.314667*1000*60*60*24*J4*1/1000*1/135.8*1/0.404686*1/1000</f>
        <v>1.7839668746921402E-5</v>
      </c>
      <c r="R4" s="4">
        <f t="shared" ref="R4:R67" si="12">$D4*1/35.314667*1000*60*60*24*K4*1/1000*1/135.8*1/0.404686*1/1000</f>
        <v>7.4213021987193308E-4</v>
      </c>
      <c r="S4" s="4">
        <f t="shared" ref="S4:S67" si="13">$D4*1/35.314667*1000*60*60*24*L4*1/1000*1/135.8*1/0.404686*1/1000</f>
        <v>5.8514113489902258E-4</v>
      </c>
      <c r="T4" s="5">
        <f t="shared" ref="T4:T67" si="14">T3+M4</f>
        <v>3.1458795801705353E-2</v>
      </c>
      <c r="U4" s="5">
        <f t="shared" ref="U4:U67" si="15">U3+N4</f>
        <v>1.5503174476066762E-3</v>
      </c>
      <c r="V4" s="5">
        <f t="shared" ref="V4:V67" si="16">V3+O4</f>
        <v>1.4089936890657384E-3</v>
      </c>
      <c r="W4" s="5">
        <f t="shared" ref="W4:W67" si="17">W3+P4</f>
        <v>1.474831052367804E-4</v>
      </c>
      <c r="X4" s="5">
        <f t="shared" ref="X4:X67" si="18">X3+Q4</f>
        <v>3.8660900832874752E-5</v>
      </c>
      <c r="Y4" s="5">
        <f t="shared" ref="Y4:Y67" si="19">Y3+R4</f>
        <v>1.3064150028733773E-3</v>
      </c>
      <c r="Z4" s="5">
        <f t="shared" ref="Z4:Z67" si="20">Z3+S4</f>
        <v>9.9901077372820438E-4</v>
      </c>
      <c r="AA4" s="4">
        <v>7.7624523200671971E-3</v>
      </c>
      <c r="AB4" s="4">
        <f t="shared" ref="AB4:AB67" si="21">AA4*1/35.314667*60*60*24</f>
        <v>18.99142586998784</v>
      </c>
      <c r="AC4" s="4">
        <v>11.200000000000019</v>
      </c>
      <c r="AD4" s="4">
        <v>1.6279999999999974</v>
      </c>
      <c r="AE4" s="4">
        <v>1.4399999999999986</v>
      </c>
      <c r="AF4" s="4">
        <v>0.18800000000000008</v>
      </c>
      <c r="AG4" s="4">
        <v>4.9999999999999906E-2</v>
      </c>
      <c r="AH4" s="4">
        <v>0.61800000000000066</v>
      </c>
      <c r="AI4" s="4">
        <v>0.42699999999999966</v>
      </c>
      <c r="AJ4" s="4">
        <f t="shared" ref="AJ4:AJ67" si="22">$AA4*1/35.314667*1000*60*60*24*AC4*1/1000*1/190*1/0.404686*1/1000</f>
        <v>2.7663289009238895E-3</v>
      </c>
      <c r="AK4" s="4">
        <f t="shared" ref="AK4:AK67" si="23">$AA4*1/35.314667*1000*60*60*24*AD4*1/1000*1/190*1/0.404686*1/1000</f>
        <v>4.0210566524143538E-4</v>
      </c>
      <c r="AL4" s="4">
        <f t="shared" ref="AL4:AL67" si="24">$AA4*1/35.314667*1000*60*60*24*AE4*1/1000*1/190*1/0.404686*1/1000</f>
        <v>3.5567085869021338E-4</v>
      </c>
      <c r="AM4" s="4">
        <f t="shared" ref="AM4:AM67" si="25">$AA4*1/35.314667*1000*60*60*24*AF4*1/1000*1/190*1/0.404686*1/1000</f>
        <v>4.6434806551222379E-5</v>
      </c>
      <c r="AN4" s="4">
        <f t="shared" ref="AN4:AN67" si="26">$AA4*1/35.314667*1000*60*60*24*AG4*1/1000*1/190*1/0.404686*1/1000</f>
        <v>1.2349682593410174E-5</v>
      </c>
      <c r="AO4" s="4">
        <f t="shared" ref="AO4:AO67" si="27">$AA4*1/35.314667*1000*60*60*24*AH4*1/1000*1/190*1/0.404686*1/1000</f>
        <v>1.5264207685455018E-4</v>
      </c>
      <c r="AP4" s="4">
        <f t="shared" ref="AP4:AP67" si="28">$AA4*1/35.314667*1000*60*60*24*AI4*1/1000*1/190*1/0.404686*1/1000</f>
        <v>1.0546628934772301E-4</v>
      </c>
      <c r="AQ4" s="5">
        <f>AQ3+AJ4</f>
        <v>1.1760992723681142E-2</v>
      </c>
      <c r="AR4" s="5">
        <f t="shared" ref="AR4:AW4" si="29">AR3+AK4</f>
        <v>7.8878722690699612E-4</v>
      </c>
      <c r="AS4" s="5">
        <f t="shared" si="29"/>
        <v>7.0984605285843365E-4</v>
      </c>
      <c r="AT4" s="5">
        <f t="shared" si="29"/>
        <v>8.2176646447304385E-5</v>
      </c>
      <c r="AU4" s="5">
        <f t="shared" si="29"/>
        <v>3.4298944388211068E-5</v>
      </c>
      <c r="AV4" s="5">
        <f t="shared" si="29"/>
        <v>3.164590164972582E-4</v>
      </c>
      <c r="AW4" s="5">
        <f t="shared" si="29"/>
        <v>1.8790317058805844E-4</v>
      </c>
      <c r="AY4" s="270"/>
      <c r="AZ4" s="270"/>
      <c r="BA4" s="270"/>
      <c r="BB4" s="270"/>
      <c r="BC4" s="270"/>
      <c r="BD4" s="270"/>
      <c r="BE4" s="270"/>
      <c r="BF4" s="270"/>
      <c r="BG4" s="270"/>
      <c r="BH4" s="270"/>
      <c r="BI4" s="270"/>
      <c r="BJ4" s="270"/>
      <c r="BK4" s="270"/>
      <c r="BL4" s="270"/>
      <c r="BM4" s="270"/>
      <c r="BN4" s="272" t="s">
        <v>438</v>
      </c>
      <c r="BO4" s="272" t="s">
        <v>439</v>
      </c>
      <c r="BP4" s="271">
        <f>0.49/190</f>
        <v>2.5789473684210526E-3</v>
      </c>
      <c r="BQ4" s="270"/>
    </row>
    <row r="5" spans="1:69" x14ac:dyDescent="0.25">
      <c r="A5" s="1" t="s">
        <v>9</v>
      </c>
      <c r="B5" s="1" t="s">
        <v>12</v>
      </c>
      <c r="C5" s="2">
        <v>41976</v>
      </c>
      <c r="D5" s="3">
        <v>8.014493940681133E-3</v>
      </c>
      <c r="E5" s="4">
        <f t="shared" si="6"/>
        <v>19.608064730579223</v>
      </c>
      <c r="F5" s="3">
        <v>50.566071428571462</v>
      </c>
      <c r="G5" s="3">
        <v>1.8722430555555583</v>
      </c>
      <c r="H5" s="3">
        <v>1.748443055555555</v>
      </c>
      <c r="I5" s="3">
        <v>0.1237999999999997</v>
      </c>
      <c r="J5" s="3">
        <v>6.3638541666666687E-2</v>
      </c>
      <c r="K5" s="3">
        <v>1.0887132352941153</v>
      </c>
      <c r="L5" s="3">
        <v>0.68486458333333455</v>
      </c>
      <c r="M5" s="4">
        <f t="shared" si="7"/>
        <v>1.8041639282377665E-2</v>
      </c>
      <c r="N5" s="4">
        <f t="shared" si="8"/>
        <v>6.6800391849670374E-4</v>
      </c>
      <c r="O5" s="4">
        <f t="shared" si="9"/>
        <v>6.2383289867932513E-4</v>
      </c>
      <c r="P5" s="4">
        <f t="shared" si="10"/>
        <v>4.4171019817377375E-5</v>
      </c>
      <c r="Q5" s="4">
        <f t="shared" si="11"/>
        <v>2.2705810057409826E-5</v>
      </c>
      <c r="R5" s="4">
        <f t="shared" si="12"/>
        <v>3.8844566956072312E-4</v>
      </c>
      <c r="S5" s="4">
        <f t="shared" si="13"/>
        <v>2.4435514606330124E-4</v>
      </c>
      <c r="T5" s="5">
        <f t="shared" si="14"/>
        <v>4.9500435084083014E-2</v>
      </c>
      <c r="U5" s="5">
        <f t="shared" si="15"/>
        <v>2.2183213661033799E-3</v>
      </c>
      <c r="V5" s="5">
        <f t="shared" si="16"/>
        <v>2.0328265877450633E-3</v>
      </c>
      <c r="W5" s="5">
        <f t="shared" si="17"/>
        <v>1.9165412505415776E-4</v>
      </c>
      <c r="X5" s="5">
        <f t="shared" si="18"/>
        <v>6.1366710890284581E-5</v>
      </c>
      <c r="Y5" s="5">
        <f t="shared" si="19"/>
        <v>1.6948606724341004E-3</v>
      </c>
      <c r="Z5" s="5">
        <f t="shared" si="20"/>
        <v>1.2433659197915057E-3</v>
      </c>
      <c r="AA5" s="4">
        <v>7.7624523200671971E-3</v>
      </c>
      <c r="AB5" s="4">
        <f t="shared" si="21"/>
        <v>18.99142586998784</v>
      </c>
      <c r="AC5" s="4">
        <v>53.978125000000055</v>
      </c>
      <c r="AD5" s="4">
        <v>1.5220624999999985</v>
      </c>
      <c r="AE5" s="4">
        <v>1.4297273148148164</v>
      </c>
      <c r="AF5" s="4">
        <v>0.11455740740740737</v>
      </c>
      <c r="AG5" s="4">
        <v>0.11593287037037033</v>
      </c>
      <c r="AH5" s="4">
        <v>0.69475240384615355</v>
      </c>
      <c r="AI5" s="4">
        <v>0.26882692307692352</v>
      </c>
      <c r="AJ5" s="4">
        <f t="shared" si="22"/>
        <v>1.333225421474841E-2</v>
      </c>
      <c r="AK5" s="4">
        <f t="shared" si="23"/>
        <v>3.7593977524664785E-4</v>
      </c>
      <c r="AL5" s="4">
        <f t="shared" si="24"/>
        <v>3.5313357066183283E-4</v>
      </c>
      <c r="AM5" s="4">
        <f t="shared" si="25"/>
        <v>2.8294952404109185E-5</v>
      </c>
      <c r="AN5" s="4">
        <f t="shared" si="26"/>
        <v>2.8634683024340859E-5</v>
      </c>
      <c r="AO5" s="4">
        <f t="shared" si="27"/>
        <v>1.7159943337017472E-4</v>
      </c>
      <c r="AP5" s="4">
        <f t="shared" si="28"/>
        <v>6.6398543451262084E-5</v>
      </c>
      <c r="AQ5" s="5">
        <f t="shared" ref="AQ5:AQ68" si="30">AQ4+AJ5</f>
        <v>2.5093246938429552E-2</v>
      </c>
      <c r="AR5" s="5">
        <f t="shared" ref="AR5:AR68" si="31">AR4+AK5</f>
        <v>1.164727002153644E-3</v>
      </c>
      <c r="AS5" s="5">
        <f t="shared" ref="AS5:AS68" si="32">AS4+AL5</f>
        <v>1.0629796235202666E-3</v>
      </c>
      <c r="AT5" s="5">
        <f t="shared" ref="AT5:AT68" si="33">AT4+AM5</f>
        <v>1.1047159885141357E-4</v>
      </c>
      <c r="AU5" s="5">
        <f t="shared" ref="AU5:AU68" si="34">AU4+AN5</f>
        <v>6.2933627412551927E-5</v>
      </c>
      <c r="AV5" s="5">
        <f t="shared" ref="AV5:AV68" si="35">AV4+AO5</f>
        <v>4.8805844986743289E-4</v>
      </c>
      <c r="AW5" s="5">
        <f t="shared" ref="AW5:AW68" si="36">AW4+AP5</f>
        <v>2.5430171403932053E-4</v>
      </c>
      <c r="AY5" t="s">
        <v>658</v>
      </c>
      <c r="BN5" s="272">
        <v>1</v>
      </c>
      <c r="BO5" s="272">
        <v>100</v>
      </c>
      <c r="BP5" s="271">
        <f>BN5/BO5</f>
        <v>0.01</v>
      </c>
      <c r="BQ5" s="270"/>
    </row>
    <row r="6" spans="1:69" x14ac:dyDescent="0.25">
      <c r="A6" s="1" t="s">
        <v>9</v>
      </c>
      <c r="B6" s="1" t="s">
        <v>13</v>
      </c>
      <c r="C6" s="2">
        <v>41977</v>
      </c>
      <c r="D6" s="3">
        <v>8.8183717172485802E-3</v>
      </c>
      <c r="E6" s="4">
        <f t="shared" si="6"/>
        <v>21.574812424828394</v>
      </c>
      <c r="F6" s="3">
        <v>58.285714285714363</v>
      </c>
      <c r="G6" s="3">
        <v>1.6245888888888913</v>
      </c>
      <c r="H6" s="3">
        <v>1.5555088888888899</v>
      </c>
      <c r="I6" s="3">
        <v>6.907999999999985E-2</v>
      </c>
      <c r="J6" s="3">
        <v>7.1821666666666686E-2</v>
      </c>
      <c r="K6" s="3">
        <v>0.49394117647058761</v>
      </c>
      <c r="L6" s="3">
        <v>0.11178333333333333</v>
      </c>
      <c r="M6" s="4">
        <f t="shared" si="7"/>
        <v>2.2881853532869575E-2</v>
      </c>
      <c r="N6" s="4">
        <f t="shared" si="8"/>
        <v>6.3778243884014742E-4</v>
      </c>
      <c r="O6" s="4">
        <f t="shared" si="9"/>
        <v>6.1066295576574898E-4</v>
      </c>
      <c r="P6" s="4">
        <f t="shared" si="10"/>
        <v>2.711948307439797E-5</v>
      </c>
      <c r="Q6" s="4">
        <f t="shared" si="11"/>
        <v>2.8195808823707653E-5</v>
      </c>
      <c r="R6" s="4">
        <f t="shared" si="12"/>
        <v>1.9391183229650191E-4</v>
      </c>
      <c r="S6" s="4">
        <f t="shared" si="13"/>
        <v>4.3883992708933509E-5</v>
      </c>
      <c r="T6" s="5">
        <f>T5+M6</f>
        <v>7.2382288616952589E-2</v>
      </c>
      <c r="U6" s="5">
        <f t="shared" si="15"/>
        <v>2.8561038049435272E-3</v>
      </c>
      <c r="V6" s="5">
        <f t="shared" si="16"/>
        <v>2.6434895435108125E-3</v>
      </c>
      <c r="W6" s="5">
        <f t="shared" si="17"/>
        <v>2.1877360812855572E-4</v>
      </c>
      <c r="X6" s="5">
        <f t="shared" si="18"/>
        <v>8.9562519713992227E-5</v>
      </c>
      <c r="Y6" s="5">
        <f t="shared" si="19"/>
        <v>1.8887725047306023E-3</v>
      </c>
      <c r="Z6" s="5">
        <f t="shared" si="20"/>
        <v>1.2872499125004392E-3</v>
      </c>
      <c r="AA6" s="4">
        <v>1.0364329872577651E-2</v>
      </c>
      <c r="AB6" s="4">
        <f t="shared" si="21"/>
        <v>25.357115812268852</v>
      </c>
      <c r="AC6" s="4">
        <v>79.645000000000195</v>
      </c>
      <c r="AD6" s="4">
        <v>1.4584999999999992</v>
      </c>
      <c r="AE6" s="4">
        <v>1.4235637037037057</v>
      </c>
      <c r="AF6" s="4">
        <v>7.0491851851851819E-2</v>
      </c>
      <c r="AG6" s="4">
        <v>0.15549259259259252</v>
      </c>
      <c r="AH6" s="4">
        <v>0.74080384615384631</v>
      </c>
      <c r="AI6" s="4">
        <v>0.17392307692307665</v>
      </c>
      <c r="AJ6" s="4">
        <f t="shared" si="22"/>
        <v>2.6265555450374622E-2</v>
      </c>
      <c r="AK6" s="4">
        <f t="shared" si="23"/>
        <v>4.8098829335641003E-4</v>
      </c>
      <c r="AL6" s="4">
        <f t="shared" si="24"/>
        <v>4.694669018365278E-4</v>
      </c>
      <c r="AM6" s="4">
        <f t="shared" si="25"/>
        <v>2.3247004125989107E-5</v>
      </c>
      <c r="AN6" s="4">
        <f t="shared" si="26"/>
        <v>5.1278791046057365E-5</v>
      </c>
      <c r="AO6" s="4">
        <f t="shared" si="27"/>
        <v>2.4430440704381433E-4</v>
      </c>
      <c r="AP6" s="4">
        <f t="shared" si="28"/>
        <v>5.7356848779243272E-5</v>
      </c>
      <c r="AQ6" s="5">
        <f t="shared" si="30"/>
        <v>5.1358802388804178E-2</v>
      </c>
      <c r="AR6" s="5">
        <f t="shared" si="31"/>
        <v>1.645715295510054E-3</v>
      </c>
      <c r="AS6" s="5">
        <f t="shared" si="32"/>
        <v>1.5324465253567943E-3</v>
      </c>
      <c r="AT6" s="5">
        <f t="shared" si="33"/>
        <v>1.3371860297740269E-4</v>
      </c>
      <c r="AU6" s="5">
        <f t="shared" si="34"/>
        <v>1.142124184586093E-4</v>
      </c>
      <c r="AV6" s="5">
        <f t="shared" si="35"/>
        <v>7.3236285691124722E-4</v>
      </c>
      <c r="AW6" s="5">
        <f t="shared" si="36"/>
        <v>3.1165856281856381E-4</v>
      </c>
      <c r="AY6" t="s">
        <v>659</v>
      </c>
    </row>
    <row r="7" spans="1:69" x14ac:dyDescent="0.25">
      <c r="A7" s="1" t="s">
        <v>9</v>
      </c>
      <c r="B7" s="1" t="s">
        <v>14</v>
      </c>
      <c r="C7" s="2">
        <v>41978</v>
      </c>
      <c r="D7" s="3">
        <v>0.26658431289698331</v>
      </c>
      <c r="E7" s="4">
        <f t="shared" si="6"/>
        <v>652.21865561692414</v>
      </c>
      <c r="F7" s="3">
        <v>38.659970238095333</v>
      </c>
      <c r="G7" s="3">
        <v>1.5233047453703668</v>
      </c>
      <c r="H7" s="3">
        <v>1.3825080787037021</v>
      </c>
      <c r="I7" s="3">
        <v>0.14079666666666685</v>
      </c>
      <c r="J7" s="3">
        <v>5.7046579861111002E-2</v>
      </c>
      <c r="K7" s="3">
        <v>0.95846017156862917</v>
      </c>
      <c r="L7" s="3">
        <v>0.66916961805555619</v>
      </c>
      <c r="M7" s="4">
        <f t="shared" si="7"/>
        <v>0.45881412752696488</v>
      </c>
      <c r="N7" s="4">
        <f t="shared" si="8"/>
        <v>1.8078486180935657E-2</v>
      </c>
      <c r="O7" s="4">
        <f t="shared" si="9"/>
        <v>1.6407520078853283E-2</v>
      </c>
      <c r="P7" s="4">
        <f t="shared" si="10"/>
        <v>1.6709661020823971E-3</v>
      </c>
      <c r="Q7" s="4">
        <f t="shared" si="11"/>
        <v>6.7702526944993506E-4</v>
      </c>
      <c r="R7" s="4">
        <f t="shared" si="12"/>
        <v>1.1374945833617671E-2</v>
      </c>
      <c r="S7" s="4">
        <f t="shared" si="13"/>
        <v>7.9416634980533935E-3</v>
      </c>
      <c r="T7" s="5">
        <f t="shared" si="14"/>
        <v>0.53119641614391744</v>
      </c>
      <c r="U7" s="5">
        <f t="shared" si="15"/>
        <v>2.0934589985879184E-2</v>
      </c>
      <c r="V7" s="5">
        <f t="shared" si="16"/>
        <v>1.9051009622364095E-2</v>
      </c>
      <c r="W7" s="5">
        <f t="shared" si="17"/>
        <v>1.8897397102109529E-3</v>
      </c>
      <c r="X7" s="5">
        <f t="shared" si="18"/>
        <v>7.6658778916392735E-4</v>
      </c>
      <c r="Y7" s="5">
        <f t="shared" si="19"/>
        <v>1.3263718338348274E-2</v>
      </c>
      <c r="Z7" s="5">
        <f t="shared" si="20"/>
        <v>9.2289134105538323E-3</v>
      </c>
      <c r="AA7" s="4">
        <v>0.57807079435683295</v>
      </c>
      <c r="AB7" s="4">
        <f t="shared" si="21"/>
        <v>1414.2938579154766</v>
      </c>
      <c r="AC7" s="4">
        <v>42.781197916666542</v>
      </c>
      <c r="AD7" s="4">
        <v>1.5204531250000002</v>
      </c>
      <c r="AE7" s="4">
        <v>1.4008382793209877</v>
      </c>
      <c r="AF7" s="4">
        <v>0.13109632716049391</v>
      </c>
      <c r="AG7" s="4">
        <v>8.4065316358024555E-2</v>
      </c>
      <c r="AH7" s="4">
        <v>0.7091137419871808</v>
      </c>
      <c r="AI7" s="4">
        <v>0.39402724358974356</v>
      </c>
      <c r="AJ7" s="4">
        <f t="shared" si="22"/>
        <v>0.78690230070263545</v>
      </c>
      <c r="AK7" s="4">
        <f t="shared" si="23"/>
        <v>2.7966679766741741E-2</v>
      </c>
      <c r="AL7" s="4">
        <f t="shared" si="24"/>
        <v>2.5766526385194267E-2</v>
      </c>
      <c r="AM7" s="4">
        <f t="shared" si="25"/>
        <v>2.4113397118333E-3</v>
      </c>
      <c r="AN7" s="4">
        <f t="shared" si="26"/>
        <v>1.5462678483262736E-3</v>
      </c>
      <c r="AO7" s="4">
        <f t="shared" si="27"/>
        <v>1.3043188648352055E-2</v>
      </c>
      <c r="AP7" s="4">
        <f t="shared" si="28"/>
        <v>7.2475984689408281E-3</v>
      </c>
      <c r="AQ7" s="5">
        <f t="shared" si="30"/>
        <v>0.83826110309143964</v>
      </c>
      <c r="AR7" s="5">
        <f t="shared" si="31"/>
        <v>2.9612395062251794E-2</v>
      </c>
      <c r="AS7" s="5">
        <f t="shared" si="32"/>
        <v>2.7298972910551063E-2</v>
      </c>
      <c r="AT7" s="5">
        <f t="shared" si="33"/>
        <v>2.5450583148107025E-3</v>
      </c>
      <c r="AU7" s="5">
        <f t="shared" si="34"/>
        <v>1.660480266784883E-3</v>
      </c>
      <c r="AV7" s="5">
        <f t="shared" si="35"/>
        <v>1.3775551505263302E-2</v>
      </c>
      <c r="AW7" s="5">
        <f t="shared" si="36"/>
        <v>7.5592570317593918E-3</v>
      </c>
    </row>
    <row r="8" spans="1:69" x14ac:dyDescent="0.25">
      <c r="A8" s="1" t="s">
        <v>9</v>
      </c>
      <c r="B8" s="1" t="s">
        <v>15</v>
      </c>
      <c r="C8" s="2">
        <v>41979</v>
      </c>
      <c r="D8" s="3">
        <v>4.2560689374421132</v>
      </c>
      <c r="E8" s="4">
        <f t="shared" si="6"/>
        <v>10412.794100394565</v>
      </c>
      <c r="F8" s="3">
        <v>29.300000000000026</v>
      </c>
      <c r="G8" s="3">
        <v>1.4749999999999972</v>
      </c>
      <c r="H8" s="3">
        <v>1.299999999999998</v>
      </c>
      <c r="I8" s="3">
        <v>0.17500000000000029</v>
      </c>
      <c r="J8" s="3">
        <v>4.9999999999999906E-2</v>
      </c>
      <c r="K8" s="3">
        <v>1.1800000000000028</v>
      </c>
      <c r="L8" s="3">
        <v>0.93500000000000127</v>
      </c>
      <c r="M8" s="4">
        <f t="shared" si="7"/>
        <v>5.5515844536185135</v>
      </c>
      <c r="N8" s="4">
        <f t="shared" si="8"/>
        <v>0.27947396140229636</v>
      </c>
      <c r="O8" s="4">
        <f t="shared" si="9"/>
        <v>0.2463160337782952</v>
      </c>
      <c r="P8" s="4">
        <f t="shared" si="10"/>
        <v>3.3157927624001382E-2</v>
      </c>
      <c r="Q8" s="4">
        <f t="shared" si="11"/>
        <v>9.4736936068575053E-3</v>
      </c>
      <c r="R8" s="4">
        <f t="shared" si="12"/>
        <v>0.22357916912183812</v>
      </c>
      <c r="S8" s="4">
        <f t="shared" si="13"/>
        <v>0.17715807044823592</v>
      </c>
      <c r="T8" s="5">
        <f t="shared" si="14"/>
        <v>6.0827808697624306</v>
      </c>
      <c r="U8" s="5">
        <f t="shared" si="15"/>
        <v>0.30040855138817552</v>
      </c>
      <c r="V8" s="5">
        <f t="shared" si="16"/>
        <v>0.26536704340065931</v>
      </c>
      <c r="W8" s="5">
        <f t="shared" si="17"/>
        <v>3.5047667334212336E-2</v>
      </c>
      <c r="X8" s="5">
        <f t="shared" si="18"/>
        <v>1.0240281396021433E-2</v>
      </c>
      <c r="Y8" s="5">
        <f t="shared" si="19"/>
        <v>0.23684288746018639</v>
      </c>
      <c r="Z8" s="5">
        <f t="shared" si="20"/>
        <v>0.18638698385878977</v>
      </c>
      <c r="AA8" s="4">
        <v>4.1404791277764819</v>
      </c>
      <c r="AB8" s="4">
        <f t="shared" si="21"/>
        <v>10129.994900982305</v>
      </c>
      <c r="AC8" s="4">
        <v>25.2</v>
      </c>
      <c r="AD8" s="4">
        <v>1.5499999999999998</v>
      </c>
      <c r="AE8" s="4">
        <v>1.39</v>
      </c>
      <c r="AF8" s="4">
        <v>0.16000000000000011</v>
      </c>
      <c r="AG8" s="4">
        <v>4.9999999999999906E-2</v>
      </c>
      <c r="AH8" s="4">
        <v>0.69400000000000095</v>
      </c>
      <c r="AI8" s="4">
        <v>0.49900000000000039</v>
      </c>
      <c r="AJ8" s="4">
        <f t="shared" si="22"/>
        <v>3.3199992548446793</v>
      </c>
      <c r="AK8" s="4">
        <f t="shared" si="23"/>
        <v>0.20420630337338302</v>
      </c>
      <c r="AL8" s="4">
        <f t="shared" si="24"/>
        <v>0.18312694302516289</v>
      </c>
      <c r="AM8" s="4">
        <f t="shared" si="25"/>
        <v>2.1079360348220205E-2</v>
      </c>
      <c r="AN8" s="4">
        <f t="shared" si="26"/>
        <v>6.5873001088187959E-3</v>
      </c>
      <c r="AO8" s="4">
        <f t="shared" si="27"/>
        <v>9.1431725510405182E-2</v>
      </c>
      <c r="AP8" s="4">
        <f t="shared" si="28"/>
        <v>6.5741255086011766E-2</v>
      </c>
      <c r="AQ8" s="5">
        <f t="shared" si="30"/>
        <v>4.1582603579361193</v>
      </c>
      <c r="AR8" s="5">
        <f>AR7+AK8</f>
        <v>0.23381869843563483</v>
      </c>
      <c r="AS8" s="5">
        <f t="shared" si="32"/>
        <v>0.21042591593571394</v>
      </c>
      <c r="AT8" s="5">
        <f t="shared" si="33"/>
        <v>2.3624418663030906E-2</v>
      </c>
      <c r="AU8" s="5">
        <f t="shared" si="34"/>
        <v>8.2477803756036798E-3</v>
      </c>
      <c r="AV8" s="5">
        <f t="shared" si="35"/>
        <v>0.10520727701566848</v>
      </c>
      <c r="AW8" s="5">
        <f t="shared" si="36"/>
        <v>7.3300512117771152E-2</v>
      </c>
    </row>
    <row r="9" spans="1:69" x14ac:dyDescent="0.25">
      <c r="A9" s="1" t="s">
        <v>9</v>
      </c>
      <c r="B9" s="1" t="s">
        <v>16</v>
      </c>
      <c r="C9" s="2">
        <v>41980</v>
      </c>
      <c r="D9" s="3">
        <v>0.37540526870123836</v>
      </c>
      <c r="E9" s="4">
        <f t="shared" si="6"/>
        <v>918.45734283115269</v>
      </c>
      <c r="F9" s="3">
        <v>64.81257752691063</v>
      </c>
      <c r="G9" s="3">
        <v>1.6327968745298047</v>
      </c>
      <c r="H9" s="3">
        <v>1.4687004446462124</v>
      </c>
      <c r="I9" s="3">
        <v>0.21697312494770712</v>
      </c>
      <c r="J9" s="3">
        <v>6.5746035883977802E-2</v>
      </c>
      <c r="K9" s="3">
        <v>0.97853868456409643</v>
      </c>
      <c r="L9" s="3">
        <v>0.63183402584367587</v>
      </c>
      <c r="M9" s="4">
        <f t="shared" si="7"/>
        <v>1.0831792541794891</v>
      </c>
      <c r="N9" s="4">
        <f t="shared" si="8"/>
        <v>2.728809388957653E-2</v>
      </c>
      <c r="O9" s="4">
        <f t="shared" si="9"/>
        <v>2.454563470469031E-2</v>
      </c>
      <c r="P9" s="4">
        <f t="shared" si="10"/>
        <v>3.6261601779418238E-3</v>
      </c>
      <c r="Q9" s="4">
        <f t="shared" si="11"/>
        <v>1.0987796633222333E-3</v>
      </c>
      <c r="R9" s="4">
        <f t="shared" si="12"/>
        <v>1.6353813456837524E-2</v>
      </c>
      <c r="S9" s="4">
        <f t="shared" si="13"/>
        <v>1.055951691775279E-2</v>
      </c>
      <c r="T9" s="5">
        <f t="shared" si="14"/>
        <v>7.1659601239419199</v>
      </c>
      <c r="U9" s="5">
        <f t="shared" si="15"/>
        <v>0.32769664527775205</v>
      </c>
      <c r="V9" s="5">
        <f t="shared" si="16"/>
        <v>0.2899126781053496</v>
      </c>
      <c r="W9" s="5">
        <f t="shared" si="17"/>
        <v>3.867382751215416E-2</v>
      </c>
      <c r="X9" s="5">
        <f t="shared" si="18"/>
        <v>1.1339061059343666E-2</v>
      </c>
      <c r="Y9" s="5">
        <f t="shared" si="19"/>
        <v>0.2531967009170239</v>
      </c>
      <c r="Z9" s="5">
        <f t="shared" si="20"/>
        <v>0.19694650077654255</v>
      </c>
      <c r="AA9" s="4">
        <v>1.0502023351223493</v>
      </c>
      <c r="AB9" s="4">
        <f t="shared" si="21"/>
        <v>2569.3993307248511</v>
      </c>
      <c r="AC9" s="4">
        <v>62.063802083333435</v>
      </c>
      <c r="AD9" s="4">
        <v>1.4880468749999987</v>
      </c>
      <c r="AE9" s="4">
        <v>1.4127254243827181</v>
      </c>
      <c r="AF9" s="4">
        <v>9.9395524691358025E-2</v>
      </c>
      <c r="AG9" s="4">
        <v>0.12142727623456785</v>
      </c>
      <c r="AH9" s="4">
        <v>0.72569010416666646</v>
      </c>
      <c r="AI9" s="4">
        <v>0.27889583333333401</v>
      </c>
      <c r="AJ9" s="4">
        <f t="shared" si="22"/>
        <v>2.0739496214369262</v>
      </c>
      <c r="AK9" s="4">
        <f t="shared" si="23"/>
        <v>4.9725188426949375E-2</v>
      </c>
      <c r="AL9" s="4">
        <f t="shared" si="24"/>
        <v>4.7208215751249602E-2</v>
      </c>
      <c r="AM9" s="4">
        <f t="shared" si="25"/>
        <v>3.3214418692779973E-3</v>
      </c>
      <c r="AN9" s="4">
        <f t="shared" si="26"/>
        <v>4.057663970387441E-3</v>
      </c>
      <c r="AO9" s="4">
        <f t="shared" si="27"/>
        <v>2.4249959981442144E-2</v>
      </c>
      <c r="AP9" s="4">
        <f t="shared" si="28"/>
        <v>9.3196982547953094E-3</v>
      </c>
      <c r="AQ9" s="5">
        <f t="shared" si="30"/>
        <v>6.2322099793730459</v>
      </c>
      <c r="AR9" s="5">
        <f t="shared" si="31"/>
        <v>0.28354388686258419</v>
      </c>
      <c r="AS9" s="5">
        <f t="shared" si="32"/>
        <v>0.25763413168696353</v>
      </c>
      <c r="AT9" s="5">
        <f t="shared" si="33"/>
        <v>2.6945860532308904E-2</v>
      </c>
      <c r="AU9" s="5">
        <f t="shared" si="34"/>
        <v>1.230544434599112E-2</v>
      </c>
      <c r="AV9" s="5">
        <f t="shared" si="35"/>
        <v>0.12945723699711062</v>
      </c>
      <c r="AW9" s="5">
        <f t="shared" si="36"/>
        <v>8.2620210372566463E-2</v>
      </c>
    </row>
    <row r="10" spans="1:69" x14ac:dyDescent="0.25">
      <c r="A10" s="1" t="s">
        <v>9</v>
      </c>
      <c r="B10" s="1" t="s">
        <v>17</v>
      </c>
      <c r="C10" s="2">
        <v>41981</v>
      </c>
      <c r="D10" s="3">
        <v>4.7426918991658816E-2</v>
      </c>
      <c r="E10" s="4">
        <f t="shared" si="6"/>
        <v>116.03353929061038</v>
      </c>
      <c r="F10" s="3">
        <v>65.862511791222786</v>
      </c>
      <c r="G10" s="3">
        <v>1.65154111444812</v>
      </c>
      <c r="H10" s="3">
        <v>1.553457945324151</v>
      </c>
      <c r="I10" s="3">
        <v>0.12330128523147049</v>
      </c>
      <c r="J10" s="3">
        <v>7.2284734688683433E-2</v>
      </c>
      <c r="K10" s="3">
        <v>0.61939945446329825</v>
      </c>
      <c r="L10" s="3">
        <v>0.23302686606476009</v>
      </c>
      <c r="M10" s="4">
        <f t="shared" si="7"/>
        <v>0.13906052941966632</v>
      </c>
      <c r="N10" s="4">
        <f t="shared" si="8"/>
        <v>3.4870243403639463E-3</v>
      </c>
      <c r="O10" s="4">
        <f t="shared" si="9"/>
        <v>3.2799338870151047E-3</v>
      </c>
      <c r="P10" s="4">
        <f t="shared" si="10"/>
        <v>2.6033537950641278E-4</v>
      </c>
      <c r="Q10" s="4">
        <f t="shared" si="11"/>
        <v>1.5262025697762742E-4</v>
      </c>
      <c r="R10" s="4">
        <f t="shared" si="12"/>
        <v>1.3077851681842093E-3</v>
      </c>
      <c r="S10" s="4">
        <f t="shared" si="13"/>
        <v>4.9200734200194394E-4</v>
      </c>
      <c r="T10" s="5">
        <f t="shared" si="14"/>
        <v>7.305020653361586</v>
      </c>
      <c r="U10" s="5">
        <f t="shared" si="15"/>
        <v>0.33118366961811602</v>
      </c>
      <c r="V10" s="5">
        <f t="shared" si="16"/>
        <v>0.29319261199236468</v>
      </c>
      <c r="W10" s="5">
        <f t="shared" si="17"/>
        <v>3.8934162891660573E-2</v>
      </c>
      <c r="X10" s="5">
        <f t="shared" si="18"/>
        <v>1.1491681316321294E-2</v>
      </c>
      <c r="Y10" s="5">
        <f t="shared" si="19"/>
        <v>0.25450448608520809</v>
      </c>
      <c r="Z10" s="5">
        <f t="shared" si="20"/>
        <v>0.19743850811854449</v>
      </c>
      <c r="AA10" s="4">
        <v>0.22312919108134632</v>
      </c>
      <c r="AB10" s="4">
        <f t="shared" si="21"/>
        <v>545.90241809241252</v>
      </c>
      <c r="AC10" s="4">
        <v>79.645000000000195</v>
      </c>
      <c r="AD10" s="4">
        <v>1.4584999999999992</v>
      </c>
      <c r="AE10" s="4">
        <v>1.4235637037037057</v>
      </c>
      <c r="AF10" s="4">
        <v>7.0491851851851819E-2</v>
      </c>
      <c r="AG10" s="4">
        <v>0.15549259259259252</v>
      </c>
      <c r="AH10" s="4">
        <v>0.74080384615384631</v>
      </c>
      <c r="AI10" s="4">
        <v>0.17392307692307665</v>
      </c>
      <c r="AJ10" s="4">
        <f t="shared" si="22"/>
        <v>0.56545982354831958</v>
      </c>
      <c r="AK10" s="4">
        <f t="shared" si="23"/>
        <v>1.035498967474696E-2</v>
      </c>
      <c r="AL10" s="4">
        <f t="shared" si="24"/>
        <v>1.0106950602123018E-2</v>
      </c>
      <c r="AM10" s="4">
        <f t="shared" si="25"/>
        <v>5.0047473299946418E-4</v>
      </c>
      <c r="AN10" s="4">
        <f t="shared" si="26"/>
        <v>1.1039589926609065E-3</v>
      </c>
      <c r="AO10" s="4">
        <f t="shared" si="27"/>
        <v>5.259524290665697E-3</v>
      </c>
      <c r="AP10" s="4">
        <f t="shared" si="28"/>
        <v>1.2348108781204533E-3</v>
      </c>
      <c r="AQ10" s="5">
        <f t="shared" si="30"/>
        <v>6.7976698029213658</v>
      </c>
      <c r="AR10" s="5">
        <f t="shared" si="31"/>
        <v>0.29389887653733116</v>
      </c>
      <c r="AS10" s="5">
        <f t="shared" si="32"/>
        <v>0.26774108228908655</v>
      </c>
      <c r="AT10" s="5">
        <f t="shared" si="33"/>
        <v>2.7446335265308368E-2</v>
      </c>
      <c r="AU10" s="5">
        <f t="shared" si="34"/>
        <v>1.3409403338652027E-2</v>
      </c>
      <c r="AV10" s="5">
        <f t="shared" si="35"/>
        <v>0.13471676128777632</v>
      </c>
      <c r="AW10" s="5">
        <f t="shared" si="36"/>
        <v>8.3855021250686917E-2</v>
      </c>
    </row>
    <row r="11" spans="1:69" x14ac:dyDescent="0.25">
      <c r="A11" s="1" t="s">
        <v>9</v>
      </c>
      <c r="B11" s="1" t="s">
        <v>18</v>
      </c>
      <c r="C11" s="2">
        <v>41982</v>
      </c>
      <c r="D11" s="3">
        <v>3.4385815977765181E-2</v>
      </c>
      <c r="E11" s="4">
        <f t="shared" si="6"/>
        <v>84.127495821464549</v>
      </c>
      <c r="F11" s="3">
        <v>58.285714285714363</v>
      </c>
      <c r="G11" s="3">
        <v>1.6245888888888913</v>
      </c>
      <c r="H11" s="3">
        <v>1.5555088888888899</v>
      </c>
      <c r="I11" s="3">
        <v>6.907999999999985E-2</v>
      </c>
      <c r="J11" s="3">
        <v>7.1821666666666686E-2</v>
      </c>
      <c r="K11" s="3">
        <v>0.49394117647058761</v>
      </c>
      <c r="L11" s="3">
        <v>0.11178333333333333</v>
      </c>
      <c r="M11" s="4">
        <f t="shared" si="7"/>
        <v>8.9224091480793494E-2</v>
      </c>
      <c r="N11" s="4">
        <f t="shared" si="8"/>
        <v>2.4869295918782358E-3</v>
      </c>
      <c r="O11" s="4">
        <f t="shared" si="9"/>
        <v>2.3811815485535958E-3</v>
      </c>
      <c r="P11" s="4">
        <f t="shared" si="10"/>
        <v>1.057480433246381E-4</v>
      </c>
      <c r="Q11" s="4">
        <f t="shared" si="11"/>
        <v>1.0994500171271572E-4</v>
      </c>
      <c r="R11" s="4">
        <f t="shared" si="12"/>
        <v>7.5612786521763939E-4</v>
      </c>
      <c r="S11" s="4">
        <f t="shared" si="13"/>
        <v>1.7111854047923892E-4</v>
      </c>
      <c r="T11" s="5">
        <f t="shared" si="14"/>
        <v>7.3942447448423794</v>
      </c>
      <c r="U11" s="5">
        <f t="shared" si="15"/>
        <v>0.33367059920999426</v>
      </c>
      <c r="V11" s="5">
        <f t="shared" si="16"/>
        <v>0.29557379354091828</v>
      </c>
      <c r="W11" s="5">
        <f t="shared" si="17"/>
        <v>3.9039910934985211E-2</v>
      </c>
      <c r="X11" s="5">
        <f t="shared" si="18"/>
        <v>1.1601626318034009E-2</v>
      </c>
      <c r="Y11" s="5">
        <f t="shared" si="19"/>
        <v>0.25526061395042571</v>
      </c>
      <c r="Z11" s="5">
        <f t="shared" si="20"/>
        <v>0.19760962665902373</v>
      </c>
      <c r="AA11" s="4">
        <v>1.5433988206844898E-2</v>
      </c>
      <c r="AB11" s="4">
        <f t="shared" si="21"/>
        <v>37.760417819355318</v>
      </c>
      <c r="AC11" s="4">
        <v>79.645000000000195</v>
      </c>
      <c r="AD11" s="4">
        <v>1.4584999999999992</v>
      </c>
      <c r="AE11" s="4">
        <v>1.4235637037037057</v>
      </c>
      <c r="AF11" s="4">
        <v>7.0491851851851819E-2</v>
      </c>
      <c r="AG11" s="4">
        <v>0.15549259259259252</v>
      </c>
      <c r="AH11" s="4">
        <v>0.74080384615384631</v>
      </c>
      <c r="AI11" s="4">
        <v>0.17392307692307665</v>
      </c>
      <c r="AJ11" s="4">
        <f t="shared" si="22"/>
        <v>3.91132160063613E-2</v>
      </c>
      <c r="AK11" s="4">
        <f t="shared" si="23"/>
        <v>7.1626122851751876E-4</v>
      </c>
      <c r="AL11" s="4">
        <f t="shared" si="24"/>
        <v>6.9910420794498847E-4</v>
      </c>
      <c r="AM11" s="4">
        <f t="shared" si="25"/>
        <v>3.4618155919014285E-5</v>
      </c>
      <c r="AN11" s="4">
        <f t="shared" si="26"/>
        <v>7.6361546380352701E-5</v>
      </c>
      <c r="AO11" s="4">
        <f t="shared" si="27"/>
        <v>3.6380464376870568E-4</v>
      </c>
      <c r="AP11" s="4">
        <f t="shared" si="28"/>
        <v>8.5412654607109947E-5</v>
      </c>
      <c r="AQ11" s="5">
        <f t="shared" si="30"/>
        <v>6.8367830189277274</v>
      </c>
      <c r="AR11" s="5">
        <f t="shared" si="31"/>
        <v>0.29461513776584869</v>
      </c>
      <c r="AS11" s="5">
        <f t="shared" si="32"/>
        <v>0.26844018649703155</v>
      </c>
      <c r="AT11" s="5">
        <f t="shared" si="33"/>
        <v>2.7480953421227382E-2</v>
      </c>
      <c r="AU11" s="5">
        <f t="shared" si="34"/>
        <v>1.348576488503238E-2</v>
      </c>
      <c r="AV11" s="5">
        <f t="shared" si="35"/>
        <v>0.13508056593154502</v>
      </c>
      <c r="AW11" s="5">
        <f t="shared" si="36"/>
        <v>8.3940433905294029E-2</v>
      </c>
    </row>
    <row r="12" spans="1:69" x14ac:dyDescent="0.25">
      <c r="A12" s="1" t="s">
        <v>9</v>
      </c>
      <c r="B12" s="1" t="s">
        <v>19</v>
      </c>
      <c r="C12" s="2">
        <v>41983</v>
      </c>
      <c r="D12" s="3">
        <v>1.8668021335823726E-2</v>
      </c>
      <c r="E12" s="4">
        <f t="shared" si="6"/>
        <v>45.672724123808671</v>
      </c>
      <c r="F12" s="3">
        <v>58.285714285714363</v>
      </c>
      <c r="G12" s="3">
        <v>1.6245888888888913</v>
      </c>
      <c r="H12" s="3">
        <v>1.5555088888888899</v>
      </c>
      <c r="I12" s="3">
        <v>6.907999999999985E-2</v>
      </c>
      <c r="J12" s="3">
        <v>7.1821666666666686E-2</v>
      </c>
      <c r="K12" s="3">
        <v>0.49394117647058761</v>
      </c>
      <c r="L12" s="3">
        <v>0.11178333333333333</v>
      </c>
      <c r="M12" s="4">
        <f t="shared" si="7"/>
        <v>4.84396602514824E-2</v>
      </c>
      <c r="N12" s="4">
        <f t="shared" si="8"/>
        <v>1.3501513156440627E-3</v>
      </c>
      <c r="O12" s="4">
        <f t="shared" si="9"/>
        <v>1.2927408202734569E-3</v>
      </c>
      <c r="P12" s="4">
        <f t="shared" si="10"/>
        <v>5.7410495370604787E-5</v>
      </c>
      <c r="Q12" s="4">
        <f t="shared" si="11"/>
        <v>5.9689019422058428E-5</v>
      </c>
      <c r="R12" s="4">
        <f t="shared" si="12"/>
        <v>4.1050097893914031E-4</v>
      </c>
      <c r="S12" s="4">
        <f t="shared" si="13"/>
        <v>9.2900065733122729E-5</v>
      </c>
      <c r="T12" s="5">
        <f t="shared" si="14"/>
        <v>7.4426844050938614</v>
      </c>
      <c r="U12" s="5">
        <f t="shared" si="15"/>
        <v>0.33502075052563834</v>
      </c>
      <c r="V12" s="5">
        <f t="shared" si="16"/>
        <v>0.29686653436119176</v>
      </c>
      <c r="W12" s="5">
        <f t="shared" si="17"/>
        <v>3.9097321430355818E-2</v>
      </c>
      <c r="X12" s="5">
        <f t="shared" si="18"/>
        <v>1.1661315337456067E-2</v>
      </c>
      <c r="Y12" s="5">
        <f t="shared" si="19"/>
        <v>0.25567111492936484</v>
      </c>
      <c r="Z12" s="5">
        <f t="shared" si="20"/>
        <v>0.19770252672475686</v>
      </c>
      <c r="AA12" s="4">
        <v>2.2544965023192109E-3</v>
      </c>
      <c r="AB12" s="4">
        <f t="shared" si="21"/>
        <v>5.5157959665988026</v>
      </c>
      <c r="AC12" s="4">
        <v>68.026093750000015</v>
      </c>
      <c r="AD12" s="4">
        <v>1.5198593750000009</v>
      </c>
      <c r="AE12" s="4">
        <v>1.480686412037038</v>
      </c>
      <c r="AF12" s="4">
        <v>6.4728518518518449E-2</v>
      </c>
      <c r="AG12" s="4">
        <v>0.14691655092592587</v>
      </c>
      <c r="AH12" s="4">
        <v>0.66679651442307597</v>
      </c>
      <c r="AI12" s="4">
        <v>0.15660096153846154</v>
      </c>
      <c r="AJ12" s="4">
        <f t="shared" si="22"/>
        <v>4.8799114886177129E-3</v>
      </c>
      <c r="AK12" s="4">
        <f t="shared" si="23"/>
        <v>1.090284450611401E-4</v>
      </c>
      <c r="AL12" s="4">
        <f t="shared" si="24"/>
        <v>1.0621833821142614E-4</v>
      </c>
      <c r="AM12" s="4">
        <f t="shared" si="25"/>
        <v>4.6433570376767736E-6</v>
      </c>
      <c r="AN12" s="4">
        <f t="shared" si="26"/>
        <v>1.0539187614774878E-5</v>
      </c>
      <c r="AO12" s="4">
        <f t="shared" si="27"/>
        <v>4.7833232689528257E-5</v>
      </c>
      <c r="AP12" s="4">
        <f t="shared" si="28"/>
        <v>1.1233907302521231E-5</v>
      </c>
      <c r="AQ12" s="5">
        <f t="shared" si="30"/>
        <v>6.8416629304163452</v>
      </c>
      <c r="AR12" s="5">
        <f t="shared" si="31"/>
        <v>0.29472416621090985</v>
      </c>
      <c r="AS12" s="5">
        <f t="shared" si="32"/>
        <v>0.268546404835243</v>
      </c>
      <c r="AT12" s="5">
        <f t="shared" si="33"/>
        <v>2.7485596778265058E-2</v>
      </c>
      <c r="AU12" s="5">
        <f t="shared" si="34"/>
        <v>1.3496304072647155E-2</v>
      </c>
      <c r="AV12" s="5">
        <f t="shared" si="35"/>
        <v>0.13512839916423455</v>
      </c>
      <c r="AW12" s="5">
        <f t="shared" si="36"/>
        <v>8.3951667812596553E-2</v>
      </c>
    </row>
    <row r="13" spans="1:69" x14ac:dyDescent="0.25">
      <c r="A13" s="1" t="s">
        <v>9</v>
      </c>
      <c r="B13" s="1" t="s">
        <v>20</v>
      </c>
      <c r="C13" s="2">
        <v>41984</v>
      </c>
      <c r="D13" s="3">
        <v>3.0164889956299061E-3</v>
      </c>
      <c r="E13" s="4">
        <f t="shared" si="6"/>
        <v>7.3800681519218019</v>
      </c>
      <c r="F13" s="3">
        <v>58.285714285714363</v>
      </c>
      <c r="G13" s="3">
        <v>1.6245888888888913</v>
      </c>
      <c r="H13" s="3">
        <v>1.5555088888888899</v>
      </c>
      <c r="I13" s="3">
        <v>6.907999999999985E-2</v>
      </c>
      <c r="J13" s="3">
        <v>7.1821666666666686E-2</v>
      </c>
      <c r="K13" s="3">
        <v>0.49394117647058761</v>
      </c>
      <c r="L13" s="3">
        <v>0.11178333333333333</v>
      </c>
      <c r="M13" s="4">
        <f t="shared" si="7"/>
        <v>7.827166011442779E-3</v>
      </c>
      <c r="N13" s="4">
        <f t="shared" si="8"/>
        <v>2.1816541307782087E-4</v>
      </c>
      <c r="O13" s="4">
        <f t="shared" si="9"/>
        <v>2.0888868661582738E-4</v>
      </c>
      <c r="P13" s="4">
        <f t="shared" si="10"/>
        <v>9.2767264619932738E-6</v>
      </c>
      <c r="Q13" s="4">
        <f t="shared" si="11"/>
        <v>9.6449038174743566E-6</v>
      </c>
      <c r="R13" s="4">
        <f t="shared" si="12"/>
        <v>6.6331169404064844E-5</v>
      </c>
      <c r="S13" s="4">
        <f t="shared" si="13"/>
        <v>1.5011340566635069E-5</v>
      </c>
      <c r="T13" s="5">
        <f t="shared" si="14"/>
        <v>7.450511571105304</v>
      </c>
      <c r="U13" s="5">
        <f t="shared" si="15"/>
        <v>0.33523891593871619</v>
      </c>
      <c r="V13" s="5">
        <f t="shared" si="16"/>
        <v>0.2970754230478076</v>
      </c>
      <c r="W13" s="5">
        <f t="shared" si="17"/>
        <v>3.9106598156817808E-2</v>
      </c>
      <c r="X13" s="5">
        <f t="shared" si="18"/>
        <v>1.167096024127354E-2</v>
      </c>
      <c r="Y13" s="5">
        <f t="shared" si="19"/>
        <v>0.25573744609876892</v>
      </c>
      <c r="Z13" s="5">
        <f t="shared" si="20"/>
        <v>0.19771753806532349</v>
      </c>
      <c r="AA13" s="4">
        <v>0</v>
      </c>
      <c r="AB13" s="4">
        <f t="shared" si="21"/>
        <v>0</v>
      </c>
      <c r="AC13" s="4">
        <v>38.333333333333385</v>
      </c>
      <c r="AD13" s="4">
        <v>1.6766666666666674</v>
      </c>
      <c r="AE13" s="4">
        <v>1.6266666666666654</v>
      </c>
      <c r="AF13" s="4">
        <v>4.9999999999999913E-2</v>
      </c>
      <c r="AG13" s="4">
        <v>0.125</v>
      </c>
      <c r="AH13" s="4">
        <v>0.47766666666666624</v>
      </c>
      <c r="AI13" s="4">
        <v>0.11233333333333334</v>
      </c>
      <c r="AJ13" s="4">
        <f t="shared" si="22"/>
        <v>0</v>
      </c>
      <c r="AK13" s="4">
        <f t="shared" si="23"/>
        <v>0</v>
      </c>
      <c r="AL13" s="4">
        <f t="shared" si="24"/>
        <v>0</v>
      </c>
      <c r="AM13" s="4">
        <f t="shared" si="25"/>
        <v>0</v>
      </c>
      <c r="AN13" s="4">
        <f t="shared" si="26"/>
        <v>0</v>
      </c>
      <c r="AO13" s="4">
        <f t="shared" si="27"/>
        <v>0</v>
      </c>
      <c r="AP13" s="4">
        <f t="shared" si="28"/>
        <v>0</v>
      </c>
      <c r="AQ13" s="5">
        <f t="shared" si="30"/>
        <v>6.8416629304163452</v>
      </c>
      <c r="AR13" s="5">
        <f t="shared" si="31"/>
        <v>0.29472416621090985</v>
      </c>
      <c r="AS13" s="5">
        <f t="shared" si="32"/>
        <v>0.268546404835243</v>
      </c>
      <c r="AT13" s="5">
        <f t="shared" si="33"/>
        <v>2.7485596778265058E-2</v>
      </c>
      <c r="AU13" s="5">
        <f t="shared" si="34"/>
        <v>1.3496304072647155E-2</v>
      </c>
      <c r="AV13" s="5">
        <f t="shared" si="35"/>
        <v>0.13512839916423455</v>
      </c>
      <c r="AW13" s="5">
        <f t="shared" si="36"/>
        <v>8.3951667812596553E-2</v>
      </c>
    </row>
    <row r="14" spans="1:69" x14ac:dyDescent="0.25">
      <c r="A14" s="1" t="s">
        <v>9</v>
      </c>
      <c r="B14" s="1" t="s">
        <v>21</v>
      </c>
      <c r="C14" s="2">
        <v>41985</v>
      </c>
      <c r="D14" s="3">
        <v>2.9134841743905178E-5</v>
      </c>
      <c r="E14" s="4">
        <f t="shared" si="6"/>
        <v>7.128059077191376E-2</v>
      </c>
      <c r="F14" s="3">
        <v>58.285714285714363</v>
      </c>
      <c r="G14" s="3">
        <v>1.6245888888888913</v>
      </c>
      <c r="H14" s="3">
        <v>1.5555088888888899</v>
      </c>
      <c r="I14" s="3">
        <v>6.907999999999985E-2</v>
      </c>
      <c r="J14" s="3">
        <v>7.1821666666666686E-2</v>
      </c>
      <c r="K14" s="3">
        <v>0.49394117647058761</v>
      </c>
      <c r="L14" s="3">
        <v>0.11178333333333333</v>
      </c>
      <c r="M14" s="4">
        <f t="shared" si="7"/>
        <v>7.5598897717522962E-5</v>
      </c>
      <c r="N14" s="4">
        <f t="shared" si="8"/>
        <v>2.1071566291885978E-6</v>
      </c>
      <c r="O14" s="4">
        <f t="shared" si="9"/>
        <v>2.0175571120800537E-6</v>
      </c>
      <c r="P14" s="4">
        <f t="shared" si="10"/>
        <v>8.9599517108542339E-8</v>
      </c>
      <c r="Q14" s="4">
        <f t="shared" si="11"/>
        <v>9.3155568200116403E-8</v>
      </c>
      <c r="R14" s="4">
        <f t="shared" si="12"/>
        <v>6.4066141997379924E-7</v>
      </c>
      <c r="S14" s="4">
        <f t="shared" si="13"/>
        <v>1.4498744480963975E-7</v>
      </c>
      <c r="T14" s="5">
        <f t="shared" si="14"/>
        <v>7.450587170003022</v>
      </c>
      <c r="U14" s="5">
        <f t="shared" si="15"/>
        <v>0.33524102309534537</v>
      </c>
      <c r="V14" s="5">
        <f t="shared" si="16"/>
        <v>0.2970774406049197</v>
      </c>
      <c r="W14" s="5">
        <f t="shared" si="17"/>
        <v>3.9106687756334919E-2</v>
      </c>
      <c r="X14" s="5">
        <f t="shared" si="18"/>
        <v>1.1671053396841741E-2</v>
      </c>
      <c r="Y14" s="5">
        <f t="shared" si="19"/>
        <v>0.25573808676018889</v>
      </c>
      <c r="Z14" s="5">
        <f t="shared" si="20"/>
        <v>0.19771768305276829</v>
      </c>
      <c r="AA14" s="4">
        <v>0</v>
      </c>
      <c r="AB14" s="4">
        <f t="shared" si="21"/>
        <v>0</v>
      </c>
      <c r="AC14" s="4">
        <v>38.333333333333385</v>
      </c>
      <c r="AD14" s="4">
        <v>1.6766666666666674</v>
      </c>
      <c r="AE14" s="4">
        <v>1.6266666666666654</v>
      </c>
      <c r="AF14" s="4">
        <v>4.9999999999999913E-2</v>
      </c>
      <c r="AG14" s="4">
        <v>0.125</v>
      </c>
      <c r="AH14" s="4">
        <v>0.47766666666666624</v>
      </c>
      <c r="AI14" s="4">
        <v>0.11233333333333334</v>
      </c>
      <c r="AJ14" s="4">
        <f t="shared" si="22"/>
        <v>0</v>
      </c>
      <c r="AK14" s="4">
        <f t="shared" si="23"/>
        <v>0</v>
      </c>
      <c r="AL14" s="4">
        <f t="shared" si="24"/>
        <v>0</v>
      </c>
      <c r="AM14" s="4">
        <f t="shared" si="25"/>
        <v>0</v>
      </c>
      <c r="AN14" s="4">
        <f t="shared" si="26"/>
        <v>0</v>
      </c>
      <c r="AO14" s="4">
        <f t="shared" si="27"/>
        <v>0</v>
      </c>
      <c r="AP14" s="4">
        <f t="shared" si="28"/>
        <v>0</v>
      </c>
      <c r="AQ14" s="5">
        <f t="shared" si="30"/>
        <v>6.8416629304163452</v>
      </c>
      <c r="AR14" s="5">
        <f t="shared" si="31"/>
        <v>0.29472416621090985</v>
      </c>
      <c r="AS14" s="5">
        <f t="shared" si="32"/>
        <v>0.268546404835243</v>
      </c>
      <c r="AT14" s="5">
        <f t="shared" si="33"/>
        <v>2.7485596778265058E-2</v>
      </c>
      <c r="AU14" s="5">
        <f t="shared" si="34"/>
        <v>1.3496304072647155E-2</v>
      </c>
      <c r="AV14" s="5">
        <f t="shared" si="35"/>
        <v>0.13512839916423455</v>
      </c>
      <c r="AW14" s="5">
        <f t="shared" si="36"/>
        <v>8.3951667812596553E-2</v>
      </c>
    </row>
    <row r="15" spans="1:69" x14ac:dyDescent="0.25">
      <c r="A15" s="1" t="s">
        <v>9</v>
      </c>
      <c r="B15" s="1" t="s">
        <v>22</v>
      </c>
      <c r="C15" s="2">
        <v>41986</v>
      </c>
      <c r="D15" s="3">
        <v>6.7031911577693785E-5</v>
      </c>
      <c r="E15" s="4">
        <f t="shared" si="6"/>
        <v>0.16399863434398923</v>
      </c>
      <c r="F15" s="3">
        <v>58.285714285714363</v>
      </c>
      <c r="G15" s="3">
        <v>1.6245888888888913</v>
      </c>
      <c r="H15" s="3">
        <v>1.5555088888888899</v>
      </c>
      <c r="I15" s="3">
        <v>6.907999999999985E-2</v>
      </c>
      <c r="J15" s="3">
        <v>7.1821666666666686E-2</v>
      </c>
      <c r="K15" s="3">
        <v>0.49394117647058761</v>
      </c>
      <c r="L15" s="3">
        <v>0.11178333333333333</v>
      </c>
      <c r="M15" s="4">
        <f t="shared" si="7"/>
        <v>1.7393396784906896E-4</v>
      </c>
      <c r="N15" s="4">
        <f t="shared" si="8"/>
        <v>4.8480351494502026E-6</v>
      </c>
      <c r="O15" s="4">
        <f t="shared" si="9"/>
        <v>4.6418892928494742E-6</v>
      </c>
      <c r="P15" s="4">
        <f t="shared" si="10"/>
        <v>2.0614585660072427E-7</v>
      </c>
      <c r="Q15" s="4">
        <f t="shared" si="11"/>
        <v>2.1432743192663172E-7</v>
      </c>
      <c r="R15" s="4">
        <f t="shared" si="12"/>
        <v>1.4740001003749132E-6</v>
      </c>
      <c r="S15" s="4">
        <f t="shared" si="13"/>
        <v>3.3357948760400029E-7</v>
      </c>
      <c r="T15" s="5">
        <f t="shared" si="14"/>
        <v>7.450761103970871</v>
      </c>
      <c r="U15" s="5">
        <f t="shared" si="15"/>
        <v>0.33524587113049481</v>
      </c>
      <c r="V15" s="5">
        <f t="shared" si="16"/>
        <v>0.29708208249421253</v>
      </c>
      <c r="W15" s="5">
        <f t="shared" si="17"/>
        <v>3.910689390219152E-2</v>
      </c>
      <c r="X15" s="5">
        <f t="shared" si="18"/>
        <v>1.1671267724273668E-2</v>
      </c>
      <c r="Y15" s="5">
        <f t="shared" si="19"/>
        <v>0.25573956076028925</v>
      </c>
      <c r="Z15" s="5">
        <f t="shared" si="20"/>
        <v>0.19771801663225591</v>
      </c>
      <c r="AA15" s="4">
        <v>0</v>
      </c>
      <c r="AB15" s="4">
        <f t="shared" si="21"/>
        <v>0</v>
      </c>
      <c r="AC15" s="4">
        <v>38.333333333333385</v>
      </c>
      <c r="AD15" s="4">
        <v>1.6766666666666674</v>
      </c>
      <c r="AE15" s="4">
        <v>1.6266666666666654</v>
      </c>
      <c r="AF15" s="4">
        <v>4.9999999999999913E-2</v>
      </c>
      <c r="AG15" s="4">
        <v>0.125</v>
      </c>
      <c r="AH15" s="4">
        <v>0.47766666666666624</v>
      </c>
      <c r="AI15" s="4">
        <v>0.11233333333333334</v>
      </c>
      <c r="AJ15" s="4">
        <f t="shared" si="22"/>
        <v>0</v>
      </c>
      <c r="AK15" s="4">
        <f t="shared" si="23"/>
        <v>0</v>
      </c>
      <c r="AL15" s="4">
        <f t="shared" si="24"/>
        <v>0</v>
      </c>
      <c r="AM15" s="4">
        <f t="shared" si="25"/>
        <v>0</v>
      </c>
      <c r="AN15" s="4">
        <f t="shared" si="26"/>
        <v>0</v>
      </c>
      <c r="AO15" s="4">
        <f t="shared" si="27"/>
        <v>0</v>
      </c>
      <c r="AP15" s="4">
        <f t="shared" si="28"/>
        <v>0</v>
      </c>
      <c r="AQ15" s="5">
        <f t="shared" si="30"/>
        <v>6.8416629304163452</v>
      </c>
      <c r="AR15" s="5">
        <f t="shared" si="31"/>
        <v>0.29472416621090985</v>
      </c>
      <c r="AS15" s="5">
        <f t="shared" si="32"/>
        <v>0.268546404835243</v>
      </c>
      <c r="AT15" s="5">
        <f t="shared" si="33"/>
        <v>2.7485596778265058E-2</v>
      </c>
      <c r="AU15" s="5">
        <f t="shared" si="34"/>
        <v>1.3496304072647155E-2</v>
      </c>
      <c r="AV15" s="5">
        <f t="shared" si="35"/>
        <v>0.13512839916423455</v>
      </c>
      <c r="AW15" s="5">
        <f t="shared" si="36"/>
        <v>8.3951667812596553E-2</v>
      </c>
    </row>
    <row r="16" spans="1:69" x14ac:dyDescent="0.25">
      <c r="A16" s="1" t="s">
        <v>9</v>
      </c>
      <c r="B16" s="1" t="s">
        <v>23</v>
      </c>
      <c r="C16" s="2">
        <v>41987</v>
      </c>
      <c r="D16" s="3">
        <v>7.2266584377556018E-5</v>
      </c>
      <c r="E16" s="4">
        <f t="shared" si="6"/>
        <v>0.17680565670407822</v>
      </c>
      <c r="F16" s="3">
        <v>58.285714285714363</v>
      </c>
      <c r="G16" s="3">
        <v>1.6245888888888913</v>
      </c>
      <c r="H16" s="3">
        <v>1.5555088888888899</v>
      </c>
      <c r="I16" s="3">
        <v>6.907999999999985E-2</v>
      </c>
      <c r="J16" s="3">
        <v>7.1821666666666686E-2</v>
      </c>
      <c r="K16" s="3">
        <v>0.49394117647058761</v>
      </c>
      <c r="L16" s="3">
        <v>0.11178333333333333</v>
      </c>
      <c r="M16" s="4">
        <f t="shared" si="7"/>
        <v>1.8751686275750862E-4</v>
      </c>
      <c r="N16" s="4">
        <f t="shared" si="8"/>
        <v>5.2266291225638686E-6</v>
      </c>
      <c r="O16" s="4">
        <f t="shared" si="9"/>
        <v>5.0043848721839121E-6</v>
      </c>
      <c r="P16" s="4">
        <f t="shared" si="10"/>
        <v>2.2224425037995232E-7</v>
      </c>
      <c r="Q16" s="4">
        <f t="shared" si="11"/>
        <v>2.3106474333196556E-7</v>
      </c>
      <c r="R16" s="4">
        <f t="shared" si="12"/>
        <v>1.5891080847784845E-6</v>
      </c>
      <c r="S16" s="4">
        <f t="shared" si="13"/>
        <v>3.5962946035956945E-7</v>
      </c>
      <c r="T16" s="5">
        <f t="shared" si="14"/>
        <v>7.4509486208336284</v>
      </c>
      <c r="U16" s="5">
        <f t="shared" si="15"/>
        <v>0.33525109775961737</v>
      </c>
      <c r="V16" s="5">
        <f t="shared" si="16"/>
        <v>0.29708708687908469</v>
      </c>
      <c r="W16" s="5">
        <f t="shared" si="17"/>
        <v>3.9107116146441898E-2</v>
      </c>
      <c r="X16" s="5">
        <f t="shared" si="18"/>
        <v>1.1671498789017E-2</v>
      </c>
      <c r="Y16" s="5">
        <f t="shared" si="19"/>
        <v>0.25574114986837404</v>
      </c>
      <c r="Z16" s="5">
        <f t="shared" si="20"/>
        <v>0.19771837626171626</v>
      </c>
      <c r="AA16" s="4">
        <v>0</v>
      </c>
      <c r="AB16" s="4">
        <f t="shared" si="21"/>
        <v>0</v>
      </c>
      <c r="AC16" s="4">
        <v>38.333333333333385</v>
      </c>
      <c r="AD16" s="4">
        <v>1.6766666666666674</v>
      </c>
      <c r="AE16" s="4">
        <v>1.6266666666666654</v>
      </c>
      <c r="AF16" s="4">
        <v>4.9999999999999913E-2</v>
      </c>
      <c r="AG16" s="4">
        <v>0.125</v>
      </c>
      <c r="AH16" s="4">
        <v>0.47766666666666624</v>
      </c>
      <c r="AI16" s="4">
        <v>0.11233333333333334</v>
      </c>
      <c r="AJ16" s="4">
        <f t="shared" si="22"/>
        <v>0</v>
      </c>
      <c r="AK16" s="4">
        <f t="shared" si="23"/>
        <v>0</v>
      </c>
      <c r="AL16" s="4">
        <f t="shared" si="24"/>
        <v>0</v>
      </c>
      <c r="AM16" s="4">
        <f t="shared" si="25"/>
        <v>0</v>
      </c>
      <c r="AN16" s="4">
        <f t="shared" si="26"/>
        <v>0</v>
      </c>
      <c r="AO16" s="4">
        <f t="shared" si="27"/>
        <v>0</v>
      </c>
      <c r="AP16" s="4">
        <f t="shared" si="28"/>
        <v>0</v>
      </c>
      <c r="AQ16" s="5">
        <f t="shared" si="30"/>
        <v>6.8416629304163452</v>
      </c>
      <c r="AR16" s="5">
        <f t="shared" si="31"/>
        <v>0.29472416621090985</v>
      </c>
      <c r="AS16" s="5">
        <f t="shared" si="32"/>
        <v>0.268546404835243</v>
      </c>
      <c r="AT16" s="5">
        <f t="shared" si="33"/>
        <v>2.7485596778265058E-2</v>
      </c>
      <c r="AU16" s="5">
        <f t="shared" si="34"/>
        <v>1.3496304072647155E-2</v>
      </c>
      <c r="AV16" s="5">
        <f t="shared" si="35"/>
        <v>0.13512839916423455</v>
      </c>
      <c r="AW16" s="5">
        <f t="shared" si="36"/>
        <v>8.3951667812596553E-2</v>
      </c>
    </row>
    <row r="17" spans="1:49" x14ac:dyDescent="0.25">
      <c r="A17" s="1" t="s">
        <v>9</v>
      </c>
      <c r="B17" s="1" t="s">
        <v>24</v>
      </c>
      <c r="C17" s="2">
        <v>41988</v>
      </c>
      <c r="D17" s="3">
        <v>9.8822731366011749E-5</v>
      </c>
      <c r="E17" s="4">
        <f t="shared" si="6"/>
        <v>0.24177727599763055</v>
      </c>
      <c r="F17" s="3">
        <v>58.285714285714363</v>
      </c>
      <c r="G17" s="3">
        <v>1.6245888888888913</v>
      </c>
      <c r="H17" s="3">
        <v>1.5555088888888899</v>
      </c>
      <c r="I17" s="3">
        <v>6.907999999999985E-2</v>
      </c>
      <c r="J17" s="3">
        <v>7.1821666666666686E-2</v>
      </c>
      <c r="K17" s="3">
        <v>0.49394117647058761</v>
      </c>
      <c r="L17" s="3">
        <v>0.11178333333333333</v>
      </c>
      <c r="M17" s="4">
        <f t="shared" si="7"/>
        <v>2.5642458010839318E-4</v>
      </c>
      <c r="N17" s="4">
        <f t="shared" si="8"/>
        <v>7.147283494545738E-6</v>
      </c>
      <c r="O17" s="4">
        <f t="shared" si="9"/>
        <v>6.8433700877878541E-6</v>
      </c>
      <c r="P17" s="4">
        <f t="shared" si="10"/>
        <v>3.039134067578778E-7</v>
      </c>
      <c r="Q17" s="4">
        <f t="shared" si="11"/>
        <v>3.1597520839165367E-7</v>
      </c>
      <c r="R17" s="4">
        <f t="shared" si="12"/>
        <v>2.1730652240760094E-6</v>
      </c>
      <c r="S17" s="4">
        <f t="shared" si="13"/>
        <v>4.917842161564108E-7</v>
      </c>
      <c r="T17" s="5">
        <f t="shared" si="14"/>
        <v>7.4512050454137366</v>
      </c>
      <c r="U17" s="5">
        <f t="shared" si="15"/>
        <v>0.33525824504311191</v>
      </c>
      <c r="V17" s="5">
        <f t="shared" si="16"/>
        <v>0.29709393024917247</v>
      </c>
      <c r="W17" s="5">
        <f t="shared" si="17"/>
        <v>3.9107420059848658E-2</v>
      </c>
      <c r="X17" s="5">
        <f t="shared" si="18"/>
        <v>1.1671814764225392E-2</v>
      </c>
      <c r="Y17" s="5">
        <f t="shared" si="19"/>
        <v>0.25574332293359814</v>
      </c>
      <c r="Z17" s="5">
        <f t="shared" si="20"/>
        <v>0.19771886804593242</v>
      </c>
      <c r="AA17" s="4">
        <v>4.0268402569565036E-4</v>
      </c>
      <c r="AB17" s="4">
        <f t="shared" si="21"/>
        <v>0.98519688208030365</v>
      </c>
      <c r="AC17" s="4">
        <v>40.915312500000041</v>
      </c>
      <c r="AD17" s="4">
        <v>1.6630312499999993</v>
      </c>
      <c r="AE17" s="4">
        <v>1.6139727314814805</v>
      </c>
      <c r="AF17" s="4">
        <v>5.1280740740740662E-2</v>
      </c>
      <c r="AG17" s="4">
        <v>0.12690578703703703</v>
      </c>
      <c r="AH17" s="4">
        <v>0.49411274038461506</v>
      </c>
      <c r="AI17" s="4">
        <v>0.11618269230769224</v>
      </c>
      <c r="AJ17" s="4">
        <f t="shared" si="22"/>
        <v>5.2424840759374082E-4</v>
      </c>
      <c r="AK17" s="4">
        <f t="shared" si="23"/>
        <v>2.1308440075854908E-5</v>
      </c>
      <c r="AL17" s="4">
        <f t="shared" si="24"/>
        <v>2.0679852668335006E-5</v>
      </c>
      <c r="AM17" s="4">
        <f t="shared" si="25"/>
        <v>6.5706076847294605E-7</v>
      </c>
      <c r="AN17" s="4">
        <f t="shared" si="26"/>
        <v>1.62604542660152E-6</v>
      </c>
      <c r="AO17" s="4">
        <f t="shared" si="27"/>
        <v>6.3310726838127818E-6</v>
      </c>
      <c r="AP17" s="4">
        <f t="shared" si="28"/>
        <v>1.4886502805584381E-6</v>
      </c>
      <c r="AQ17" s="5">
        <f t="shared" si="30"/>
        <v>6.8421871788239388</v>
      </c>
      <c r="AR17" s="5">
        <f t="shared" si="31"/>
        <v>0.29474547465098572</v>
      </c>
      <c r="AS17" s="5">
        <f t="shared" si="32"/>
        <v>0.26856708468791135</v>
      </c>
      <c r="AT17" s="5">
        <f t="shared" si="33"/>
        <v>2.7486253839033529E-2</v>
      </c>
      <c r="AU17" s="5">
        <f t="shared" si="34"/>
        <v>1.3497930118073756E-2</v>
      </c>
      <c r="AV17" s="5">
        <f t="shared" si="35"/>
        <v>0.13513473023691835</v>
      </c>
      <c r="AW17" s="5">
        <f t="shared" si="36"/>
        <v>8.3953156462877113E-2</v>
      </c>
    </row>
    <row r="18" spans="1:49" x14ac:dyDescent="0.25">
      <c r="A18" s="1" t="s">
        <v>9</v>
      </c>
      <c r="B18" s="1" t="s">
        <v>25</v>
      </c>
      <c r="C18" s="2">
        <v>41989</v>
      </c>
      <c r="D18" s="3">
        <v>2.6056689007469085E-2</v>
      </c>
      <c r="E18" s="4">
        <f t="shared" si="6"/>
        <v>63.749657620878281</v>
      </c>
      <c r="F18" s="3">
        <v>58.285714285714363</v>
      </c>
      <c r="G18" s="3">
        <v>1.6245888888888913</v>
      </c>
      <c r="H18" s="3">
        <v>1.5555088888888899</v>
      </c>
      <c r="I18" s="3">
        <v>6.907999999999985E-2</v>
      </c>
      <c r="J18" s="3">
        <v>7.1821666666666686E-2</v>
      </c>
      <c r="K18" s="3">
        <v>0.49394117647058761</v>
      </c>
      <c r="L18" s="3">
        <v>0.11178333333333333</v>
      </c>
      <c r="M18" s="4">
        <f t="shared" si="7"/>
        <v>6.7611727032807434E-2</v>
      </c>
      <c r="N18" s="4">
        <f t="shared" si="8"/>
        <v>1.8845314300799324E-3</v>
      </c>
      <c r="O18" s="4">
        <f t="shared" si="9"/>
        <v>1.8043982763446757E-3</v>
      </c>
      <c r="P18" s="4">
        <f t="shared" si="10"/>
        <v>8.013315373525551E-5</v>
      </c>
      <c r="Q18" s="4">
        <f t="shared" si="11"/>
        <v>8.3313501107734362E-5</v>
      </c>
      <c r="R18" s="4">
        <f t="shared" si="12"/>
        <v>5.7297429401115599E-4</v>
      </c>
      <c r="S18" s="4">
        <f t="shared" si="13"/>
        <v>1.2966923907121208E-4</v>
      </c>
      <c r="T18" s="5">
        <f t="shared" si="14"/>
        <v>7.5188167724465442</v>
      </c>
      <c r="U18" s="5">
        <f t="shared" si="15"/>
        <v>0.33714277647319185</v>
      </c>
      <c r="V18" s="5">
        <f t="shared" si="16"/>
        <v>0.29889832852551712</v>
      </c>
      <c r="W18" s="5">
        <f t="shared" si="17"/>
        <v>3.9187553213583914E-2</v>
      </c>
      <c r="X18" s="5">
        <f t="shared" si="18"/>
        <v>1.1755128265333127E-2</v>
      </c>
      <c r="Y18" s="5">
        <f t="shared" si="19"/>
        <v>0.25631629722760929</v>
      </c>
      <c r="Z18" s="5">
        <f t="shared" si="20"/>
        <v>0.19784853728500362</v>
      </c>
      <c r="AA18" s="4">
        <v>3.6839333323702969E-2</v>
      </c>
      <c r="AB18" s="4">
        <f t="shared" si="21"/>
        <v>90.130211313274927</v>
      </c>
      <c r="AC18" s="4">
        <v>79.645000000000195</v>
      </c>
      <c r="AD18" s="4">
        <v>1.4584999999999992</v>
      </c>
      <c r="AE18" s="4">
        <v>1.4235637037037057</v>
      </c>
      <c r="AF18" s="4">
        <v>7.0491851851851819E-2</v>
      </c>
      <c r="AG18" s="4">
        <v>0.15549259259259252</v>
      </c>
      <c r="AH18" s="4">
        <v>0.74080384615384631</v>
      </c>
      <c r="AI18" s="4">
        <v>0.17392307692307665</v>
      </c>
      <c r="AJ18" s="4">
        <f t="shared" si="22"/>
        <v>9.3359200649207691E-2</v>
      </c>
      <c r="AK18" s="4">
        <f t="shared" si="23"/>
        <v>1.7096414608182436E-3</v>
      </c>
      <c r="AL18" s="4">
        <f t="shared" si="24"/>
        <v>1.6686894274719466E-3</v>
      </c>
      <c r="AM18" s="4">
        <f t="shared" si="25"/>
        <v>8.2629957199714251E-5</v>
      </c>
      <c r="AN18" s="4">
        <f t="shared" si="26"/>
        <v>1.822671122018622E-4</v>
      </c>
      <c r="AO18" s="4">
        <f t="shared" si="27"/>
        <v>8.6836405191514292E-4</v>
      </c>
      <c r="AP18" s="4">
        <f t="shared" si="28"/>
        <v>2.0387117127238443E-4</v>
      </c>
      <c r="AQ18" s="5">
        <f t="shared" si="30"/>
        <v>6.9355463794731467</v>
      </c>
      <c r="AR18" s="5">
        <f t="shared" si="31"/>
        <v>0.29645511611180397</v>
      </c>
      <c r="AS18" s="5">
        <f t="shared" si="32"/>
        <v>0.2702357741153833</v>
      </c>
      <c r="AT18" s="5">
        <f t="shared" si="33"/>
        <v>2.7568883796233241E-2</v>
      </c>
      <c r="AU18" s="5">
        <f t="shared" si="34"/>
        <v>1.3680197230275618E-2</v>
      </c>
      <c r="AV18" s="5">
        <f t="shared" si="35"/>
        <v>0.1360030942888335</v>
      </c>
      <c r="AW18" s="5">
        <f t="shared" si="36"/>
        <v>8.4157027634149492E-2</v>
      </c>
    </row>
    <row r="19" spans="1:49" x14ac:dyDescent="0.25">
      <c r="A19" s="1" t="s">
        <v>9</v>
      </c>
      <c r="B19" s="1" t="s">
        <v>26</v>
      </c>
      <c r="C19" s="2">
        <v>41990</v>
      </c>
      <c r="D19" s="3">
        <v>2.0014053477955266E-2</v>
      </c>
      <c r="E19" s="4">
        <f t="shared" si="6"/>
        <v>48.965893420298571</v>
      </c>
      <c r="F19" s="3">
        <v>58.285714285714363</v>
      </c>
      <c r="G19" s="3">
        <v>1.6245888888888913</v>
      </c>
      <c r="H19" s="3">
        <v>1.5555088888888899</v>
      </c>
      <c r="I19" s="3">
        <v>6.907999999999985E-2</v>
      </c>
      <c r="J19" s="3">
        <v>7.1821666666666686E-2</v>
      </c>
      <c r="K19" s="3">
        <v>0.49394117647058761</v>
      </c>
      <c r="L19" s="3">
        <v>0.11178333333333333</v>
      </c>
      <c r="M19" s="4">
        <f t="shared" si="7"/>
        <v>5.1932335692521592E-2</v>
      </c>
      <c r="N19" s="4">
        <f t="shared" si="8"/>
        <v>1.4475021293647774E-3</v>
      </c>
      <c r="O19" s="4">
        <f t="shared" si="9"/>
        <v>1.385952128758218E-3</v>
      </c>
      <c r="P19" s="4">
        <f t="shared" si="10"/>
        <v>6.1550000606557968E-5</v>
      </c>
      <c r="Q19" s="4">
        <f t="shared" si="11"/>
        <v>6.3992814517911824E-5</v>
      </c>
      <c r="R19" s="4">
        <f t="shared" si="12"/>
        <v>4.4009959049462499E-4</v>
      </c>
      <c r="S19" s="4">
        <f t="shared" si="13"/>
        <v>9.9598497893308536E-5</v>
      </c>
      <c r="T19" s="5">
        <f t="shared" si="14"/>
        <v>7.5707491081390659</v>
      </c>
      <c r="U19" s="5">
        <f t="shared" si="15"/>
        <v>0.33859027860255664</v>
      </c>
      <c r="V19" s="5">
        <f t="shared" si="16"/>
        <v>0.30028428065427532</v>
      </c>
      <c r="W19" s="5">
        <f t="shared" si="17"/>
        <v>3.9249103214190471E-2</v>
      </c>
      <c r="X19" s="5">
        <f t="shared" si="18"/>
        <v>1.1819121079851039E-2</v>
      </c>
      <c r="Y19" s="5">
        <f t="shared" si="19"/>
        <v>0.25675639681810392</v>
      </c>
      <c r="Z19" s="5">
        <f t="shared" si="20"/>
        <v>0.19794813578289694</v>
      </c>
      <c r="AA19" s="4">
        <v>4.0281200912225056E-2</v>
      </c>
      <c r="AB19" s="4">
        <f t="shared" si="21"/>
        <v>98.551000319958987</v>
      </c>
      <c r="AC19" s="4">
        <v>79.645000000000195</v>
      </c>
      <c r="AD19" s="4">
        <v>1.4584999999999992</v>
      </c>
      <c r="AE19" s="4">
        <v>1.4235637037037057</v>
      </c>
      <c r="AF19" s="4">
        <v>7.0491851851851819E-2</v>
      </c>
      <c r="AG19" s="4">
        <v>0.15549259259259252</v>
      </c>
      <c r="AH19" s="4">
        <v>0.74080384615384631</v>
      </c>
      <c r="AI19" s="4">
        <v>0.17392307692307665</v>
      </c>
      <c r="AJ19" s="4">
        <f t="shared" si="22"/>
        <v>0.10208167138398859</v>
      </c>
      <c r="AK19" s="4">
        <f t="shared" si="23"/>
        <v>1.8693718088209793E-3</v>
      </c>
      <c r="AL19" s="4">
        <f t="shared" si="24"/>
        <v>1.8245936618200137E-3</v>
      </c>
      <c r="AM19" s="4">
        <f t="shared" si="25"/>
        <v>9.0350003841917602E-5</v>
      </c>
      <c r="AN19" s="4">
        <f t="shared" si="26"/>
        <v>1.9929617351599482E-4</v>
      </c>
      <c r="AO19" s="4">
        <f t="shared" si="27"/>
        <v>9.4949456692914301E-4</v>
      </c>
      <c r="AP19" s="4">
        <f t="shared" si="28"/>
        <v>2.2291868145588096E-4</v>
      </c>
      <c r="AQ19" s="5">
        <f t="shared" si="30"/>
        <v>7.0376280508571352</v>
      </c>
      <c r="AR19" s="5">
        <f t="shared" si="31"/>
        <v>0.29832448792062494</v>
      </c>
      <c r="AS19" s="5">
        <f t="shared" si="32"/>
        <v>0.27206036777720333</v>
      </c>
      <c r="AT19" s="5">
        <f t="shared" si="33"/>
        <v>2.7659233800075161E-2</v>
      </c>
      <c r="AU19" s="5">
        <f t="shared" si="34"/>
        <v>1.3879493403791613E-2</v>
      </c>
      <c r="AV19" s="5">
        <f t="shared" si="35"/>
        <v>0.13695258885576264</v>
      </c>
      <c r="AW19" s="5">
        <f t="shared" si="36"/>
        <v>8.4379946315605373E-2</v>
      </c>
    </row>
    <row r="20" spans="1:49" x14ac:dyDescent="0.25">
      <c r="A20" s="1" t="s">
        <v>9</v>
      </c>
      <c r="B20" s="1" t="s">
        <v>27</v>
      </c>
      <c r="C20" s="2">
        <v>41991</v>
      </c>
      <c r="D20" s="3">
        <v>2.2365408274828144E-3</v>
      </c>
      <c r="E20" s="4">
        <f t="shared" si="6"/>
        <v>5.4718660519867051</v>
      </c>
      <c r="F20" s="3">
        <v>58.285714285714363</v>
      </c>
      <c r="G20" s="3">
        <v>1.6245888888888913</v>
      </c>
      <c r="H20" s="3">
        <v>1.5555088888888899</v>
      </c>
      <c r="I20" s="3">
        <v>6.907999999999985E-2</v>
      </c>
      <c r="J20" s="3">
        <v>7.1821666666666686E-2</v>
      </c>
      <c r="K20" s="3">
        <v>0.49394117647058761</v>
      </c>
      <c r="L20" s="3">
        <v>0.11178333333333333</v>
      </c>
      <c r="M20" s="4">
        <f t="shared" si="7"/>
        <v>5.8033615814408173E-3</v>
      </c>
      <c r="N20" s="4">
        <f t="shared" si="8"/>
        <v>1.6175621863699465E-4</v>
      </c>
      <c r="O20" s="4">
        <f t="shared" si="9"/>
        <v>1.5487809724895157E-4</v>
      </c>
      <c r="P20" s="4">
        <f t="shared" si="10"/>
        <v>6.8781213880429204E-6</v>
      </c>
      <c r="Q20" s="4">
        <f t="shared" si="11"/>
        <v>7.151102223869288E-6</v>
      </c>
      <c r="R20" s="4">
        <f t="shared" si="12"/>
        <v>4.9180477277322502E-5</v>
      </c>
      <c r="S20" s="4">
        <f t="shared" si="13"/>
        <v>1.1129984595059827E-5</v>
      </c>
      <c r="T20" s="5">
        <f t="shared" si="14"/>
        <v>7.5765524697205064</v>
      </c>
      <c r="U20" s="5">
        <f t="shared" si="15"/>
        <v>0.33875203482119365</v>
      </c>
      <c r="V20" s="5">
        <f t="shared" si="16"/>
        <v>0.30043915875152427</v>
      </c>
      <c r="W20" s="5">
        <f t="shared" si="17"/>
        <v>3.9255981335578512E-2</v>
      </c>
      <c r="X20" s="5">
        <f t="shared" si="18"/>
        <v>1.1826272182074908E-2</v>
      </c>
      <c r="Y20" s="5">
        <f t="shared" si="19"/>
        <v>0.25680557729538123</v>
      </c>
      <c r="Z20" s="5">
        <f t="shared" si="20"/>
        <v>0.19795926576749201</v>
      </c>
      <c r="AA20" s="4">
        <v>1.6205286271746295E-3</v>
      </c>
      <c r="AB20" s="4">
        <f t="shared" si="21"/>
        <v>3.9647456788389928</v>
      </c>
      <c r="AC20" s="4">
        <v>76.632690972222377</v>
      </c>
      <c r="AD20" s="4">
        <v>1.4744079861111119</v>
      </c>
      <c r="AE20" s="4">
        <v>1.4383732947530881</v>
      </c>
      <c r="AF20" s="4">
        <v>6.8997654320987603E-2</v>
      </c>
      <c r="AG20" s="4">
        <v>0.15326917438271598</v>
      </c>
      <c r="AH20" s="4">
        <v>0.72161676014957221</v>
      </c>
      <c r="AI20" s="4">
        <v>0.16943215811965781</v>
      </c>
      <c r="AJ20" s="4">
        <f t="shared" si="22"/>
        <v>3.9514603575679678E-3</v>
      </c>
      <c r="AK20" s="4">
        <f t="shared" si="23"/>
        <v>7.6025840070153582E-5</v>
      </c>
      <c r="AL20" s="4">
        <f t="shared" si="24"/>
        <v>7.4167760279506014E-5</v>
      </c>
      <c r="AM20" s="4">
        <f t="shared" si="25"/>
        <v>3.5577700894437744E-6</v>
      </c>
      <c r="AN20" s="4">
        <f t="shared" si="26"/>
        <v>7.9031162670511443E-6</v>
      </c>
      <c r="AO20" s="4">
        <f t="shared" si="27"/>
        <v>3.720918559575639E-5</v>
      </c>
      <c r="AP20" s="4">
        <f t="shared" si="28"/>
        <v>8.736538513957389E-6</v>
      </c>
      <c r="AQ20" s="5">
        <f t="shared" si="30"/>
        <v>7.041579511214703</v>
      </c>
      <c r="AR20" s="5">
        <f t="shared" si="31"/>
        <v>0.2984005137606951</v>
      </c>
      <c r="AS20" s="5">
        <f t="shared" si="32"/>
        <v>0.27213453553748285</v>
      </c>
      <c r="AT20" s="5">
        <f t="shared" si="33"/>
        <v>2.7662791570164606E-2</v>
      </c>
      <c r="AU20" s="5">
        <f t="shared" si="34"/>
        <v>1.3887396520058664E-2</v>
      </c>
      <c r="AV20" s="5">
        <f t="shared" si="35"/>
        <v>0.13698979804135838</v>
      </c>
      <c r="AW20" s="5">
        <f t="shared" si="36"/>
        <v>8.4388682854119323E-2</v>
      </c>
    </row>
    <row r="21" spans="1:49" x14ac:dyDescent="0.25">
      <c r="A21" s="1" t="s">
        <v>9</v>
      </c>
      <c r="B21" s="1" t="s">
        <v>28</v>
      </c>
      <c r="C21" s="2">
        <v>41992</v>
      </c>
      <c r="D21" s="3">
        <v>1.5545108723050196E-2</v>
      </c>
      <c r="E21" s="4">
        <f t="shared" si="6"/>
        <v>38.032282554767875</v>
      </c>
      <c r="F21" s="3">
        <v>58.285714285714363</v>
      </c>
      <c r="G21" s="3">
        <v>1.6245888888888913</v>
      </c>
      <c r="H21" s="3">
        <v>1.5555088888888899</v>
      </c>
      <c r="I21" s="3">
        <v>6.907999999999985E-2</v>
      </c>
      <c r="J21" s="3">
        <v>7.1821666666666686E-2</v>
      </c>
      <c r="K21" s="3">
        <v>0.49394117647058761</v>
      </c>
      <c r="L21" s="3">
        <v>0.11178333333333333</v>
      </c>
      <c r="M21" s="4">
        <f t="shared" si="7"/>
        <v>4.0336346930989884E-2</v>
      </c>
      <c r="N21" s="4">
        <f t="shared" si="8"/>
        <v>1.1242888904342532E-3</v>
      </c>
      <c r="O21" s="4">
        <f t="shared" si="9"/>
        <v>1.0764824102333956E-3</v>
      </c>
      <c r="P21" s="4">
        <f t="shared" si="10"/>
        <v>4.7806480200856376E-5</v>
      </c>
      <c r="Q21" s="4">
        <f t="shared" si="11"/>
        <v>4.970383736960792E-5</v>
      </c>
      <c r="R21" s="4">
        <f t="shared" si="12"/>
        <v>3.4182960441993206E-4</v>
      </c>
      <c r="S21" s="4">
        <f t="shared" si="13"/>
        <v>7.7359115688849765E-5</v>
      </c>
      <c r="T21" s="5">
        <f t="shared" si="14"/>
        <v>7.6168888166514961</v>
      </c>
      <c r="U21" s="5">
        <f t="shared" si="15"/>
        <v>0.3398763237116279</v>
      </c>
      <c r="V21" s="5">
        <f t="shared" si="16"/>
        <v>0.30151564116175766</v>
      </c>
      <c r="W21" s="5">
        <f t="shared" si="17"/>
        <v>3.9303787815779367E-2</v>
      </c>
      <c r="X21" s="5">
        <f t="shared" si="18"/>
        <v>1.1875976019444515E-2</v>
      </c>
      <c r="Y21" s="5">
        <f t="shared" si="19"/>
        <v>0.25714740689980115</v>
      </c>
      <c r="Z21" s="5">
        <f t="shared" si="20"/>
        <v>0.19803662488318086</v>
      </c>
      <c r="AA21" s="4">
        <v>6.2196110437199735E-5</v>
      </c>
      <c r="AB21" s="4">
        <f t="shared" si="21"/>
        <v>0.15216748162382665</v>
      </c>
      <c r="AC21" s="4">
        <v>54.685868055555581</v>
      </c>
      <c r="AD21" s="4">
        <v>1.5903090277777769</v>
      </c>
      <c r="AE21" s="4">
        <v>1.5462717438271607</v>
      </c>
      <c r="AF21" s="4">
        <v>5.8111358024691306E-2</v>
      </c>
      <c r="AG21" s="4">
        <v>0.1370699845679012</v>
      </c>
      <c r="AH21" s="4">
        <v>0.58182513354700816</v>
      </c>
      <c r="AI21" s="4">
        <v>0.13671260683760666</v>
      </c>
      <c r="AJ21" s="4">
        <f t="shared" si="22"/>
        <v>1.0822439883120248E-4</v>
      </c>
      <c r="AK21" s="4">
        <f t="shared" si="23"/>
        <v>3.1472525646340031E-6</v>
      </c>
      <c r="AL21" s="4">
        <f t="shared" si="24"/>
        <v>3.0601019213110756E-6</v>
      </c>
      <c r="AM21" s="4">
        <f t="shared" si="25"/>
        <v>1.1500351025054418E-7</v>
      </c>
      <c r="AN21" s="4">
        <f t="shared" si="26"/>
        <v>2.7126417125889032E-7</v>
      </c>
      <c r="AO21" s="4">
        <f t="shared" si="27"/>
        <v>1.1514432803560871E-6</v>
      </c>
      <c r="AP21" s="4">
        <f t="shared" si="28"/>
        <v>2.7055691376455024E-7</v>
      </c>
      <c r="AQ21" s="5">
        <f t="shared" si="30"/>
        <v>7.0416877356135341</v>
      </c>
      <c r="AR21" s="5">
        <f t="shared" si="31"/>
        <v>0.29840366101325971</v>
      </c>
      <c r="AS21" s="5">
        <f t="shared" si="32"/>
        <v>0.27213759563940415</v>
      </c>
      <c r="AT21" s="5">
        <f t="shared" si="33"/>
        <v>2.7662906573674855E-2</v>
      </c>
      <c r="AU21" s="5">
        <f t="shared" si="34"/>
        <v>1.3887667784229923E-2</v>
      </c>
      <c r="AV21" s="5">
        <f t="shared" si="35"/>
        <v>0.13699094948463875</v>
      </c>
      <c r="AW21" s="5">
        <f t="shared" si="36"/>
        <v>8.4388953411033085E-2</v>
      </c>
    </row>
    <row r="22" spans="1:49" x14ac:dyDescent="0.25">
      <c r="A22" s="1" t="s">
        <v>9</v>
      </c>
      <c r="B22" s="1" t="s">
        <v>29</v>
      </c>
      <c r="C22" s="2">
        <v>41993</v>
      </c>
      <c r="D22" s="3">
        <v>1.6638306784819291E-2</v>
      </c>
      <c r="E22" s="4">
        <f t="shared" si="6"/>
        <v>40.70687417804016</v>
      </c>
      <c r="F22" s="3">
        <v>58.285714285714363</v>
      </c>
      <c r="G22" s="3">
        <v>1.6245888888888913</v>
      </c>
      <c r="H22" s="3">
        <v>1.5555088888888899</v>
      </c>
      <c r="I22" s="3">
        <v>6.907999999999985E-2</v>
      </c>
      <c r="J22" s="3">
        <v>7.1821666666666686E-2</v>
      </c>
      <c r="K22" s="3">
        <v>0.49394117647058761</v>
      </c>
      <c r="L22" s="3">
        <v>0.11178333333333333</v>
      </c>
      <c r="M22" s="4">
        <f t="shared" si="7"/>
        <v>4.317297014600923E-2</v>
      </c>
      <c r="N22" s="4">
        <f t="shared" si="8"/>
        <v>1.2033536597960009E-3</v>
      </c>
      <c r="O22" s="4">
        <f t="shared" si="9"/>
        <v>1.152185224884715E-3</v>
      </c>
      <c r="P22" s="4">
        <f t="shared" si="10"/>
        <v>5.1168434911284688E-5</v>
      </c>
      <c r="Q22" s="4">
        <f t="shared" si="11"/>
        <v>5.3199222293765599E-5</v>
      </c>
      <c r="R22" s="4">
        <f t="shared" si="12"/>
        <v>3.6586851387143454E-4</v>
      </c>
      <c r="S22" s="4">
        <f t="shared" si="13"/>
        <v>8.2799337229778802E-5</v>
      </c>
      <c r="T22" s="5">
        <f t="shared" si="14"/>
        <v>7.6600617867975052</v>
      </c>
      <c r="U22" s="5">
        <f t="shared" si="15"/>
        <v>0.34107967737142392</v>
      </c>
      <c r="V22" s="5">
        <f t="shared" si="16"/>
        <v>0.30266782638664236</v>
      </c>
      <c r="W22" s="5">
        <f t="shared" si="17"/>
        <v>3.9354956250690652E-2</v>
      </c>
      <c r="X22" s="5">
        <f t="shared" si="18"/>
        <v>1.1929175241738281E-2</v>
      </c>
      <c r="Y22" s="5">
        <f t="shared" si="19"/>
        <v>0.25751327541367258</v>
      </c>
      <c r="Z22" s="5">
        <f t="shared" si="20"/>
        <v>0.19811942422041062</v>
      </c>
      <c r="AA22" s="4">
        <v>3.4649082118176787E-5</v>
      </c>
      <c r="AB22" s="4">
        <f t="shared" si="21"/>
        <v>8.4771596317486847E-2</v>
      </c>
      <c r="AC22" s="4">
        <v>49.952239583333331</v>
      </c>
      <c r="AD22" s="4">
        <v>1.6153072916666664</v>
      </c>
      <c r="AE22" s="4">
        <v>1.5695439583333328</v>
      </c>
      <c r="AF22" s="4">
        <v>5.5763333333333269E-2</v>
      </c>
      <c r="AG22" s="4">
        <v>0.13357604166666665</v>
      </c>
      <c r="AH22" s="4">
        <v>0.55167399839743558</v>
      </c>
      <c r="AI22" s="4">
        <v>0.12965544871794857</v>
      </c>
      <c r="AJ22" s="4">
        <f t="shared" si="22"/>
        <v>5.5072341845708076E-5</v>
      </c>
      <c r="AK22" s="4">
        <f t="shared" si="23"/>
        <v>1.7808762148516919E-6</v>
      </c>
      <c r="AL22" s="4">
        <f t="shared" si="24"/>
        <v>1.730422141954161E-6</v>
      </c>
      <c r="AM22" s="4">
        <f t="shared" si="25"/>
        <v>6.147907243810843E-8</v>
      </c>
      <c r="AN22" s="4">
        <f t="shared" si="26"/>
        <v>1.472675798007197E-7</v>
      </c>
      <c r="AO22" s="4">
        <f t="shared" si="27"/>
        <v>6.0822055788804299E-7</v>
      </c>
      <c r="AP22" s="4">
        <f t="shared" si="28"/>
        <v>1.4294512625487877E-7</v>
      </c>
      <c r="AQ22" s="5">
        <f t="shared" si="30"/>
        <v>7.0417428079553801</v>
      </c>
      <c r="AR22" s="5">
        <f t="shared" si="31"/>
        <v>0.29840544188947454</v>
      </c>
      <c r="AS22" s="5">
        <f t="shared" si="32"/>
        <v>0.27213932606154612</v>
      </c>
      <c r="AT22" s="5">
        <f t="shared" si="33"/>
        <v>2.7662968052747292E-2</v>
      </c>
      <c r="AU22" s="5">
        <f t="shared" si="34"/>
        <v>1.3887815051809724E-2</v>
      </c>
      <c r="AV22" s="5">
        <f t="shared" si="35"/>
        <v>0.13699155770519664</v>
      </c>
      <c r="AW22" s="5">
        <f t="shared" si="36"/>
        <v>8.4389096356159335E-2</v>
      </c>
    </row>
    <row r="23" spans="1:49" x14ac:dyDescent="0.25">
      <c r="A23" s="1" t="s">
        <v>9</v>
      </c>
      <c r="B23" s="1" t="s">
        <v>30</v>
      </c>
      <c r="C23" s="2">
        <v>41994</v>
      </c>
      <c r="D23" s="3">
        <v>1.6143591257854407E-2</v>
      </c>
      <c r="E23" s="4">
        <f t="shared" si="6"/>
        <v>39.496515277310152</v>
      </c>
      <c r="F23" s="3">
        <v>58.285714285714363</v>
      </c>
      <c r="G23" s="3">
        <v>1.6245888888888913</v>
      </c>
      <c r="H23" s="3">
        <v>1.5555088888888899</v>
      </c>
      <c r="I23" s="3">
        <v>6.907999999999985E-2</v>
      </c>
      <c r="J23" s="3">
        <v>7.1821666666666686E-2</v>
      </c>
      <c r="K23" s="3">
        <v>0.49394117647058761</v>
      </c>
      <c r="L23" s="3">
        <v>0.11178333333333333</v>
      </c>
      <c r="M23" s="4">
        <f>$D23*1/35.314667*1000*60*60*24*F23*1/1000*1/135.8*1/0.404686*1/1000</f>
        <v>4.1889285516759009E-2</v>
      </c>
      <c r="N23" s="4">
        <f t="shared" si="8"/>
        <v>1.1675737124954577E-3</v>
      </c>
      <c r="O23" s="4">
        <f t="shared" si="9"/>
        <v>1.1179266955727019E-3</v>
      </c>
      <c r="P23" s="4">
        <f t="shared" si="10"/>
        <v>4.9647016922754702E-5</v>
      </c>
      <c r="Q23" s="4">
        <f t="shared" si="11"/>
        <v>5.1617421835849099E-5</v>
      </c>
      <c r="R23" s="4">
        <f t="shared" si="12"/>
        <v>3.5498995291083786E-4</v>
      </c>
      <c r="S23" s="4">
        <f t="shared" si="13"/>
        <v>8.0337420985552137E-5</v>
      </c>
      <c r="T23" s="5">
        <f>T22+M23</f>
        <v>7.7019510723142641</v>
      </c>
      <c r="U23" s="5">
        <f t="shared" si="15"/>
        <v>0.3422472510839194</v>
      </c>
      <c r="V23" s="5">
        <f t="shared" si="16"/>
        <v>0.30378575308221506</v>
      </c>
      <c r="W23" s="5">
        <f t="shared" si="17"/>
        <v>3.9404603267613407E-2</v>
      </c>
      <c r="X23" s="5">
        <f t="shared" si="18"/>
        <v>1.198079266357413E-2</v>
      </c>
      <c r="Y23" s="5">
        <f t="shared" si="19"/>
        <v>0.25786826536658342</v>
      </c>
      <c r="Z23" s="5">
        <f t="shared" si="20"/>
        <v>0.19819976164139619</v>
      </c>
      <c r="AA23" s="4">
        <v>5.7312434132127819E-5</v>
      </c>
      <c r="AB23" s="4">
        <f t="shared" si="21"/>
        <v>0.14021919869769248</v>
      </c>
      <c r="AC23" s="4">
        <v>48.23092013888887</v>
      </c>
      <c r="AD23" s="4">
        <v>1.6243975694444452</v>
      </c>
      <c r="AE23" s="4">
        <v>1.5780065817901228</v>
      </c>
      <c r="AF23" s="4">
        <v>5.4909506172839413E-2</v>
      </c>
      <c r="AG23" s="4">
        <v>0.13230551697530862</v>
      </c>
      <c r="AH23" s="4">
        <v>0.54070994925213622</v>
      </c>
      <c r="AI23" s="4">
        <v>0.12708920940170937</v>
      </c>
      <c r="AJ23" s="4">
        <f t="shared" si="22"/>
        <v>8.7955144616702125E-5</v>
      </c>
      <c r="AK23" s="4">
        <f t="shared" si="23"/>
        <v>2.9622931249098312E-6</v>
      </c>
      <c r="AL23" s="4">
        <f t="shared" si="24"/>
        <v>2.8776933284245557E-6</v>
      </c>
      <c r="AM23" s="4">
        <f t="shared" si="25"/>
        <v>1.0013438562557456E-7</v>
      </c>
      <c r="AN23" s="4">
        <f t="shared" si="26"/>
        <v>2.4127573858512946E-7</v>
      </c>
      <c r="AO23" s="4">
        <f t="shared" si="27"/>
        <v>9.8605254980020251E-7</v>
      </c>
      <c r="AP23" s="4">
        <f t="shared" si="28"/>
        <v>2.317631461303322E-7</v>
      </c>
      <c r="AQ23" s="5">
        <f t="shared" si="30"/>
        <v>7.0418307630999966</v>
      </c>
      <c r="AR23" s="5">
        <f t="shared" si="31"/>
        <v>0.29840840418259945</v>
      </c>
      <c r="AS23" s="5">
        <f t="shared" si="32"/>
        <v>0.27214220375487452</v>
      </c>
      <c r="AT23" s="5">
        <f t="shared" si="33"/>
        <v>2.7663068187132919E-2</v>
      </c>
      <c r="AU23" s="5">
        <f t="shared" si="34"/>
        <v>1.3888056327548309E-2</v>
      </c>
      <c r="AV23" s="5">
        <f t="shared" si="35"/>
        <v>0.13699254375774644</v>
      </c>
      <c r="AW23" s="5">
        <f t="shared" si="36"/>
        <v>8.4389328119305468E-2</v>
      </c>
    </row>
    <row r="24" spans="1:49" x14ac:dyDescent="0.25">
      <c r="A24" s="1" t="s">
        <v>9</v>
      </c>
      <c r="B24" s="1" t="s">
        <v>31</v>
      </c>
      <c r="C24" s="2">
        <v>41995</v>
      </c>
      <c r="D24" s="3">
        <v>2.131406675713636E-2</v>
      </c>
      <c r="E24" s="4">
        <f t="shared" si="6"/>
        <v>52.146474092947884</v>
      </c>
      <c r="F24" s="3">
        <v>58.285714285714363</v>
      </c>
      <c r="G24" s="3">
        <v>1.6245888888888913</v>
      </c>
      <c r="H24" s="3">
        <v>1.5555088888888899</v>
      </c>
      <c r="I24" s="3">
        <v>6.907999999999985E-2</v>
      </c>
      <c r="J24" s="3">
        <v>7.1821666666666686E-2</v>
      </c>
      <c r="K24" s="3">
        <v>0.49394117647058761</v>
      </c>
      <c r="L24" s="3">
        <v>0.11178333333333333</v>
      </c>
      <c r="M24" s="4">
        <f t="shared" si="7"/>
        <v>5.530560168751511E-2</v>
      </c>
      <c r="N24" s="4">
        <f t="shared" si="8"/>
        <v>1.5415246616763761E-3</v>
      </c>
      <c r="O24" s="4">
        <f t="shared" si="9"/>
        <v>1.4759766794410446E-3</v>
      </c>
      <c r="P24" s="4">
        <f t="shared" si="10"/>
        <v>6.5547982235330168E-5</v>
      </c>
      <c r="Q24" s="4">
        <f t="shared" si="11"/>
        <v>6.8149469177453427E-5</v>
      </c>
      <c r="R24" s="4">
        <f t="shared" si="12"/>
        <v>4.6868626897209363E-4</v>
      </c>
      <c r="S24" s="4">
        <f t="shared" si="13"/>
        <v>1.0606792049130487E-4</v>
      </c>
      <c r="T24" s="5">
        <f t="shared" si="14"/>
        <v>7.7572566740017797</v>
      </c>
      <c r="U24" s="5">
        <f t="shared" si="15"/>
        <v>0.3437887757455958</v>
      </c>
      <c r="V24" s="5">
        <f t="shared" si="16"/>
        <v>0.30526172976165611</v>
      </c>
      <c r="W24" s="5">
        <f t="shared" si="17"/>
        <v>3.9470151249848734E-2</v>
      </c>
      <c r="X24" s="5">
        <f t="shared" si="18"/>
        <v>1.2048942132751584E-2</v>
      </c>
      <c r="Y24" s="5">
        <f t="shared" si="19"/>
        <v>0.25833695163555553</v>
      </c>
      <c r="Z24" s="5">
        <f t="shared" si="20"/>
        <v>0.1983058295618875</v>
      </c>
      <c r="AA24" s="4">
        <v>3.2064903523654161E-3</v>
      </c>
      <c r="AB24" s="4">
        <f t="shared" si="21"/>
        <v>7.8449208212659061</v>
      </c>
      <c r="AC24" s="4">
        <v>63.722795138888991</v>
      </c>
      <c r="AD24" s="4">
        <v>1.5425850694444432</v>
      </c>
      <c r="AE24" s="4">
        <v>1.5018429706790135</v>
      </c>
      <c r="AF24" s="4">
        <v>6.2593950617283942E-2</v>
      </c>
      <c r="AG24" s="4">
        <v>0.14374023919753082</v>
      </c>
      <c r="AH24" s="4">
        <v>0.63938639155982857</v>
      </c>
      <c r="AI24" s="4">
        <v>0.150185363247863</v>
      </c>
      <c r="AJ24" s="4">
        <f t="shared" si="22"/>
        <v>6.5014705667100969E-3</v>
      </c>
      <c r="AK24" s="4">
        <f t="shared" si="23"/>
        <v>1.5738593079258882E-4</v>
      </c>
      <c r="AL24" s="4">
        <f t="shared" si="24"/>
        <v>1.5322912073157218E-4</v>
      </c>
      <c r="AM24" s="4">
        <f t="shared" si="25"/>
        <v>6.3862975047687472E-6</v>
      </c>
      <c r="AN24" s="4">
        <f t="shared" si="26"/>
        <v>1.4665441658008681E-5</v>
      </c>
      <c r="AO24" s="4">
        <f t="shared" si="27"/>
        <v>6.5234925687437123E-5</v>
      </c>
      <c r="AP24" s="4">
        <f t="shared" si="28"/>
        <v>1.5323020852717569E-5</v>
      </c>
      <c r="AQ24" s="5">
        <f t="shared" si="30"/>
        <v>7.0483322336667067</v>
      </c>
      <c r="AR24" s="5">
        <f t="shared" si="31"/>
        <v>0.29856579011339202</v>
      </c>
      <c r="AS24" s="5">
        <f t="shared" si="32"/>
        <v>0.27229543287560609</v>
      </c>
      <c r="AT24" s="5">
        <f t="shared" si="33"/>
        <v>2.7669454484637687E-2</v>
      </c>
      <c r="AU24" s="5">
        <f t="shared" si="34"/>
        <v>1.3902721769206318E-2</v>
      </c>
      <c r="AV24" s="5">
        <f t="shared" si="35"/>
        <v>0.13705777868343388</v>
      </c>
      <c r="AW24" s="5">
        <f t="shared" si="36"/>
        <v>8.4404651140158188E-2</v>
      </c>
    </row>
    <row r="25" spans="1:49" x14ac:dyDescent="0.25">
      <c r="A25" s="1" t="s">
        <v>9</v>
      </c>
      <c r="B25" s="1" t="s">
        <v>32</v>
      </c>
      <c r="C25" s="2">
        <v>41996</v>
      </c>
      <c r="D25" s="3">
        <v>0.13451542106854175</v>
      </c>
      <c r="E25" s="4">
        <f t="shared" si="6"/>
        <v>329.10213709000874</v>
      </c>
      <c r="F25" s="3">
        <v>80.282868333964146</v>
      </c>
      <c r="G25" s="3">
        <v>1.7028372856737457</v>
      </c>
      <c r="H25" s="3">
        <v>1.5495545366041588</v>
      </c>
      <c r="I25" s="3">
        <v>0.22649663454297919</v>
      </c>
      <c r="J25" s="3">
        <v>7.3166057698328235E-2</v>
      </c>
      <c r="K25" s="3">
        <v>0.85817488677200837</v>
      </c>
      <c r="L25" s="3">
        <v>0.46378068642457548</v>
      </c>
      <c r="M25" s="4">
        <f t="shared" si="7"/>
        <v>0.48076808794005088</v>
      </c>
      <c r="N25" s="4">
        <f t="shared" si="8"/>
        <v>1.0197316599362826E-2</v>
      </c>
      <c r="O25" s="4">
        <f t="shared" si="9"/>
        <v>9.2793940622926934E-3</v>
      </c>
      <c r="P25" s="4">
        <f t="shared" si="10"/>
        <v>1.3563585379275374E-3</v>
      </c>
      <c r="Q25" s="4">
        <f t="shared" si="11"/>
        <v>4.3814958772288071E-4</v>
      </c>
      <c r="R25" s="4">
        <f t="shared" si="12"/>
        <v>5.1391175725718609E-3</v>
      </c>
      <c r="S25" s="4">
        <f t="shared" si="13"/>
        <v>2.7773167359733996E-3</v>
      </c>
      <c r="T25" s="5">
        <f t="shared" si="14"/>
        <v>8.2380247619418299</v>
      </c>
      <c r="U25" s="5">
        <f t="shared" si="15"/>
        <v>0.35398609234495865</v>
      </c>
      <c r="V25" s="5">
        <f t="shared" si="16"/>
        <v>0.31454112382394878</v>
      </c>
      <c r="W25" s="5">
        <f t="shared" si="17"/>
        <v>4.0826509787776272E-2</v>
      </c>
      <c r="X25" s="5">
        <f t="shared" si="18"/>
        <v>1.2487091720474465E-2</v>
      </c>
      <c r="Y25" s="5">
        <f t="shared" si="19"/>
        <v>0.26347606920812738</v>
      </c>
      <c r="Z25" s="5">
        <f t="shared" si="20"/>
        <v>0.20108314629786089</v>
      </c>
      <c r="AA25" s="4">
        <v>0.42128047497502347</v>
      </c>
      <c r="AB25" s="4">
        <f t="shared" si="21"/>
        <v>1030.6944997624366</v>
      </c>
      <c r="AC25" s="4">
        <v>79.645000000000195</v>
      </c>
      <c r="AD25" s="4">
        <v>1.4584999999999992</v>
      </c>
      <c r="AE25" s="4">
        <v>1.4235637037037057</v>
      </c>
      <c r="AF25" s="4">
        <v>7.0491851851851819E-2</v>
      </c>
      <c r="AG25" s="4">
        <v>0.15549259259259252</v>
      </c>
      <c r="AH25" s="4">
        <v>0.74080384615384631</v>
      </c>
      <c r="AI25" s="4">
        <v>0.17392307692307665</v>
      </c>
      <c r="AJ25" s="4">
        <f t="shared" si="22"/>
        <v>1.067619982348621</v>
      </c>
      <c r="AK25" s="4">
        <f t="shared" si="23"/>
        <v>1.955080349369652E-2</v>
      </c>
      <c r="AL25" s="4">
        <f t="shared" si="24"/>
        <v>1.9082491759938279E-2</v>
      </c>
      <c r="AM25" s="4">
        <f t="shared" si="25"/>
        <v>9.4492447272013916E-4</v>
      </c>
      <c r="AN25" s="4">
        <f t="shared" si="26"/>
        <v>2.0843367312329028E-3</v>
      </c>
      <c r="AO25" s="4">
        <f t="shared" si="27"/>
        <v>9.9302779729368833E-3</v>
      </c>
      <c r="AP25" s="4">
        <f t="shared" si="28"/>
        <v>2.3313924579651266E-3</v>
      </c>
      <c r="AQ25" s="5">
        <f t="shared" si="30"/>
        <v>8.1159522160153283</v>
      </c>
      <c r="AR25" s="5">
        <f t="shared" si="31"/>
        <v>0.31811659360708855</v>
      </c>
      <c r="AS25" s="5">
        <f t="shared" si="32"/>
        <v>0.29137792463554435</v>
      </c>
      <c r="AT25" s="5">
        <f t="shared" si="33"/>
        <v>2.8614378957357828E-2</v>
      </c>
      <c r="AU25" s="5">
        <f t="shared" si="34"/>
        <v>1.598705850043922E-2</v>
      </c>
      <c r="AV25" s="5">
        <f t="shared" si="35"/>
        <v>0.14698805665637077</v>
      </c>
      <c r="AW25" s="5">
        <f t="shared" si="36"/>
        <v>8.6736043598123314E-2</v>
      </c>
    </row>
    <row r="26" spans="1:49" x14ac:dyDescent="0.25">
      <c r="A26" s="1" t="s">
        <v>9</v>
      </c>
      <c r="B26" s="1" t="s">
        <v>33</v>
      </c>
      <c r="C26" s="2">
        <v>41997</v>
      </c>
      <c r="D26" s="3">
        <v>0.22793722329328514</v>
      </c>
      <c r="E26" s="4">
        <f t="shared" si="6"/>
        <v>557.66563203158148</v>
      </c>
      <c r="F26" s="3">
        <v>81.749345270514155</v>
      </c>
      <c r="G26" s="3">
        <v>1.7080538454594025</v>
      </c>
      <c r="H26" s="3">
        <v>1.5491575797851767</v>
      </c>
      <c r="I26" s="3">
        <v>0.23699107684584442</v>
      </c>
      <c r="J26" s="3">
        <v>7.3255683767105659E-2</v>
      </c>
      <c r="K26" s="3">
        <v>0.88245713412543625</v>
      </c>
      <c r="L26" s="3">
        <v>0.48724717663065836</v>
      </c>
      <c r="M26" s="4">
        <f t="shared" si="7"/>
        <v>0.8295455029027371</v>
      </c>
      <c r="N26" s="4">
        <f t="shared" si="8"/>
        <v>1.733235148890707E-2</v>
      </c>
      <c r="O26" s="4">
        <f t="shared" si="9"/>
        <v>1.5719963252867761E-2</v>
      </c>
      <c r="P26" s="4">
        <f t="shared" si="10"/>
        <v>2.4048496214251177E-3</v>
      </c>
      <c r="Q26" s="4">
        <f t="shared" si="11"/>
        <v>7.4335669392799452E-4</v>
      </c>
      <c r="R26" s="4">
        <f t="shared" si="12"/>
        <v>8.9546692355251083E-3</v>
      </c>
      <c r="S26" s="4">
        <f t="shared" si="13"/>
        <v>4.9443050930684978E-3</v>
      </c>
      <c r="T26" s="5">
        <f t="shared" si="14"/>
        <v>9.0675702648445675</v>
      </c>
      <c r="U26" s="5">
        <f t="shared" si="15"/>
        <v>0.3713184438338657</v>
      </c>
      <c r="V26" s="5">
        <f t="shared" si="16"/>
        <v>0.33026108707681656</v>
      </c>
      <c r="W26" s="5">
        <f t="shared" si="17"/>
        <v>4.3231359409201392E-2</v>
      </c>
      <c r="X26" s="5">
        <f t="shared" si="18"/>
        <v>1.3230448414402459E-2</v>
      </c>
      <c r="Y26" s="5">
        <f t="shared" si="19"/>
        <v>0.27243073844365251</v>
      </c>
      <c r="Z26" s="5">
        <f t="shared" si="20"/>
        <v>0.2060274513909294</v>
      </c>
      <c r="AA26" s="4">
        <v>0.80245147171123821</v>
      </c>
      <c r="AB26" s="4">
        <f t="shared" si="21"/>
        <v>1963.2581316949977</v>
      </c>
      <c r="AC26" s="4">
        <v>79.645000000000195</v>
      </c>
      <c r="AD26" s="4">
        <v>1.4584999999999992</v>
      </c>
      <c r="AE26" s="4">
        <v>1.4235637037037057</v>
      </c>
      <c r="AF26" s="4">
        <v>7.0491851851851819E-2</v>
      </c>
      <c r="AG26" s="4">
        <v>0.15549259259259252</v>
      </c>
      <c r="AH26" s="4">
        <v>0.74080384615384631</v>
      </c>
      <c r="AI26" s="4">
        <v>0.17392307692307665</v>
      </c>
      <c r="AJ26" s="4">
        <f t="shared" si="22"/>
        <v>2.0335934773971402</v>
      </c>
      <c r="AK26" s="4">
        <f t="shared" si="23"/>
        <v>3.7240204492230783E-2</v>
      </c>
      <c r="AL26" s="4">
        <f t="shared" si="24"/>
        <v>3.6348168278123733E-2</v>
      </c>
      <c r="AM26" s="4">
        <f t="shared" si="25"/>
        <v>1.7998841124436062E-3</v>
      </c>
      <c r="AN26" s="4">
        <f t="shared" si="26"/>
        <v>3.9702269079021444E-3</v>
      </c>
      <c r="AO26" s="4">
        <f t="shared" si="27"/>
        <v>1.891510916654119E-2</v>
      </c>
      <c r="AP26" s="4">
        <f t="shared" si="28"/>
        <v>4.4408165584733381E-3</v>
      </c>
      <c r="AQ26" s="5">
        <f t="shared" si="30"/>
        <v>10.149545693412469</v>
      </c>
      <c r="AR26" s="5">
        <f t="shared" si="31"/>
        <v>0.3553567980993193</v>
      </c>
      <c r="AS26" s="5">
        <f t="shared" si="32"/>
        <v>0.32772609291366805</v>
      </c>
      <c r="AT26" s="5">
        <f t="shared" si="33"/>
        <v>3.0414263069801432E-2</v>
      </c>
      <c r="AU26" s="5">
        <f t="shared" si="34"/>
        <v>1.9957285408341366E-2</v>
      </c>
      <c r="AV26" s="5">
        <f t="shared" si="35"/>
        <v>0.16590316582291195</v>
      </c>
      <c r="AW26" s="5">
        <f t="shared" si="36"/>
        <v>9.1176860156596651E-2</v>
      </c>
    </row>
    <row r="27" spans="1:49" x14ac:dyDescent="0.25">
      <c r="A27" s="1" t="s">
        <v>9</v>
      </c>
      <c r="B27" s="1" t="s">
        <v>34</v>
      </c>
      <c r="C27" s="2">
        <v>41998</v>
      </c>
      <c r="D27" s="3">
        <v>0.32774685552611998</v>
      </c>
      <c r="E27" s="4">
        <f t="shared" si="6"/>
        <v>801.85743553681993</v>
      </c>
      <c r="F27" s="3">
        <v>59.507778399506037</v>
      </c>
      <c r="G27" s="3">
        <v>1.6289360220436055</v>
      </c>
      <c r="H27" s="3">
        <v>1.5551780915397382</v>
      </c>
      <c r="I27" s="3">
        <v>7.782536858572088E-2</v>
      </c>
      <c r="J27" s="3">
        <v>7.1896355057314537E-2</v>
      </c>
      <c r="K27" s="3">
        <v>0.51417638259844411</v>
      </c>
      <c r="L27" s="3">
        <v>0.13133874183840233</v>
      </c>
      <c r="M27" s="4">
        <f t="shared" si="7"/>
        <v>0.86826630482515299</v>
      </c>
      <c r="N27" s="4">
        <f t="shared" si="8"/>
        <v>2.3767485506871581E-2</v>
      </c>
      <c r="O27" s="4">
        <f t="shared" si="9"/>
        <v>2.2691298032014088E-2</v>
      </c>
      <c r="P27" s="4">
        <f t="shared" si="10"/>
        <v>1.135534664895847E-3</v>
      </c>
      <c r="Q27" s="4">
        <f t="shared" si="11"/>
        <v>1.0490255932076584E-3</v>
      </c>
      <c r="R27" s="4">
        <f t="shared" si="12"/>
        <v>7.5022465928726552E-3</v>
      </c>
      <c r="S27" s="4">
        <f t="shared" si="13"/>
        <v>1.9163377817741037E-3</v>
      </c>
      <c r="T27" s="5">
        <f t="shared" si="14"/>
        <v>9.9358365696697213</v>
      </c>
      <c r="U27" s="5">
        <f t="shared" si="15"/>
        <v>0.39508592934073727</v>
      </c>
      <c r="V27" s="5">
        <f t="shared" si="16"/>
        <v>0.35295238510883065</v>
      </c>
      <c r="W27" s="5">
        <f t="shared" si="17"/>
        <v>4.4366894074097239E-2</v>
      </c>
      <c r="X27" s="5">
        <f t="shared" si="18"/>
        <v>1.4279474007610118E-2</v>
      </c>
      <c r="Y27" s="5">
        <f t="shared" si="19"/>
        <v>0.27993298503652514</v>
      </c>
      <c r="Z27" s="5">
        <f t="shared" si="20"/>
        <v>0.20794378917270351</v>
      </c>
      <c r="AA27" s="4">
        <v>1.1294616779649032</v>
      </c>
      <c r="AB27" s="4">
        <f t="shared" si="21"/>
        <v>2763.3132991503962</v>
      </c>
      <c r="AC27" s="4">
        <v>79.645000000000195</v>
      </c>
      <c r="AD27" s="4">
        <v>1.4584999999999992</v>
      </c>
      <c r="AE27" s="4">
        <v>1.4235637037037057</v>
      </c>
      <c r="AF27" s="4">
        <v>7.0491851851851819E-2</v>
      </c>
      <c r="AG27" s="4">
        <v>0.15549259259259252</v>
      </c>
      <c r="AH27" s="4">
        <v>0.74080384615384631</v>
      </c>
      <c r="AI27" s="4">
        <v>0.17392307692307665</v>
      </c>
      <c r="AJ27" s="4">
        <f t="shared" si="22"/>
        <v>2.8623112826765214</v>
      </c>
      <c r="AK27" s="4">
        <f t="shared" si="23"/>
        <v>5.2416109056233215E-2</v>
      </c>
      <c r="AL27" s="4">
        <f t="shared" si="24"/>
        <v>5.1160555599471205E-2</v>
      </c>
      <c r="AM27" s="4">
        <f t="shared" si="25"/>
        <v>2.5333620803856712E-3</v>
      </c>
      <c r="AN27" s="4">
        <f t="shared" si="26"/>
        <v>5.5881499422487301E-3</v>
      </c>
      <c r="AO27" s="4">
        <f t="shared" si="27"/>
        <v>2.6623280897687375E-2</v>
      </c>
      <c r="AP27" s="4">
        <f t="shared" si="28"/>
        <v>6.2505114620470545E-3</v>
      </c>
      <c r="AQ27" s="5">
        <f t="shared" si="30"/>
        <v>13.011856976088989</v>
      </c>
      <c r="AR27" s="5">
        <f t="shared" si="31"/>
        <v>0.40777290715555253</v>
      </c>
      <c r="AS27" s="5">
        <f t="shared" si="32"/>
        <v>0.37888664851313925</v>
      </c>
      <c r="AT27" s="5">
        <f t="shared" si="33"/>
        <v>3.2947625150187107E-2</v>
      </c>
      <c r="AU27" s="5">
        <f t="shared" si="34"/>
        <v>2.5545435350590097E-2</v>
      </c>
      <c r="AV27" s="5">
        <f t="shared" si="35"/>
        <v>0.19252644672059932</v>
      </c>
      <c r="AW27" s="5">
        <f t="shared" si="36"/>
        <v>9.7427371618643704E-2</v>
      </c>
    </row>
    <row r="28" spans="1:49" x14ac:dyDescent="0.25">
      <c r="A28" s="1" t="s">
        <v>9</v>
      </c>
      <c r="B28" s="1" t="s">
        <v>35</v>
      </c>
      <c r="C28" s="2">
        <v>41999</v>
      </c>
      <c r="D28" s="3">
        <v>0.10127290246063016</v>
      </c>
      <c r="E28" s="4">
        <f t="shared" si="6"/>
        <v>247.77180463285822</v>
      </c>
      <c r="F28" s="3">
        <v>58.285714285714363</v>
      </c>
      <c r="G28" s="3">
        <v>1.6245888888888913</v>
      </c>
      <c r="H28" s="3">
        <v>1.5555088888888899</v>
      </c>
      <c r="I28" s="3">
        <v>6.907999999999985E-2</v>
      </c>
      <c r="J28" s="3">
        <v>7.1821666666666686E-2</v>
      </c>
      <c r="K28" s="3">
        <v>0.49394117647058761</v>
      </c>
      <c r="L28" s="3">
        <v>0.11178333333333333</v>
      </c>
      <c r="M28" s="4">
        <f t="shared" si="7"/>
        <v>0.26278226811647154</v>
      </c>
      <c r="N28" s="4">
        <f t="shared" si="8"/>
        <v>7.3244903697384433E-3</v>
      </c>
      <c r="O28" s="4">
        <f t="shared" si="9"/>
        <v>7.0130418560854935E-3</v>
      </c>
      <c r="P28" s="4">
        <f t="shared" si="10"/>
        <v>3.1144851365294253E-4</v>
      </c>
      <c r="Q28" s="4">
        <f t="shared" si="11"/>
        <v>3.238093707500068E-4</v>
      </c>
      <c r="R28" s="4">
        <f t="shared" si="12"/>
        <v>2.2269433301064074E-3</v>
      </c>
      <c r="S28" s="4">
        <f t="shared" si="13"/>
        <v>5.0397731641340716E-4</v>
      </c>
      <c r="T28" s="5">
        <f t="shared" si="14"/>
        <v>10.198618837786192</v>
      </c>
      <c r="U28" s="5">
        <f t="shared" si="15"/>
        <v>0.4024104197104757</v>
      </c>
      <c r="V28" s="5">
        <f t="shared" si="16"/>
        <v>0.35996542696491612</v>
      </c>
      <c r="W28" s="5">
        <f t="shared" si="17"/>
        <v>4.4678342587750185E-2</v>
      </c>
      <c r="X28" s="5">
        <f t="shared" si="18"/>
        <v>1.4603283378360124E-2</v>
      </c>
      <c r="Y28" s="5">
        <f t="shared" si="19"/>
        <v>0.28215992836663156</v>
      </c>
      <c r="Z28" s="5">
        <f t="shared" si="20"/>
        <v>0.20844776648911692</v>
      </c>
      <c r="AA28" s="4">
        <v>0.33008939027922785</v>
      </c>
      <c r="AB28" s="4">
        <f t="shared" si="21"/>
        <v>807.58862373317265</v>
      </c>
      <c r="AC28" s="4">
        <v>79.645000000000195</v>
      </c>
      <c r="AD28" s="4">
        <v>1.4584999999999992</v>
      </c>
      <c r="AE28" s="4">
        <v>1.4235637037037057</v>
      </c>
      <c r="AF28" s="4">
        <v>7.0491851851851819E-2</v>
      </c>
      <c r="AG28" s="4">
        <v>0.15549259259259252</v>
      </c>
      <c r="AH28" s="4">
        <v>0.74080384615384631</v>
      </c>
      <c r="AI28" s="4">
        <v>0.17392307692307665</v>
      </c>
      <c r="AJ28" s="4">
        <f t="shared" si="22"/>
        <v>0.83652115385663128</v>
      </c>
      <c r="AK28" s="4">
        <f t="shared" si="23"/>
        <v>1.5318803476676414E-2</v>
      </c>
      <c r="AL28" s="4">
        <f t="shared" si="24"/>
        <v>1.4951863293497902E-2</v>
      </c>
      <c r="AM28" s="4">
        <f t="shared" si="25"/>
        <v>7.4038452192355631E-4</v>
      </c>
      <c r="AN28" s="4">
        <f t="shared" si="26"/>
        <v>1.6331576743262508E-3</v>
      </c>
      <c r="AO28" s="4">
        <f t="shared" si="27"/>
        <v>7.7807531943755951E-3</v>
      </c>
      <c r="AP28" s="4">
        <f t="shared" si="28"/>
        <v>1.8267353002697885E-3</v>
      </c>
      <c r="AQ28" s="5">
        <f t="shared" si="30"/>
        <v>13.848378129945621</v>
      </c>
      <c r="AR28" s="5">
        <f t="shared" si="31"/>
        <v>0.42309171063222895</v>
      </c>
      <c r="AS28" s="5">
        <f t="shared" si="32"/>
        <v>0.39383851180663715</v>
      </c>
      <c r="AT28" s="5">
        <f t="shared" si="33"/>
        <v>3.3688009672110664E-2</v>
      </c>
      <c r="AU28" s="5">
        <f t="shared" si="34"/>
        <v>2.7178593024916348E-2</v>
      </c>
      <c r="AV28" s="5">
        <f t="shared" si="35"/>
        <v>0.20030719991497492</v>
      </c>
      <c r="AW28" s="5">
        <f t="shared" si="36"/>
        <v>9.9254106918913496E-2</v>
      </c>
    </row>
    <row r="29" spans="1:49" x14ac:dyDescent="0.25">
      <c r="A29" s="1" t="s">
        <v>9</v>
      </c>
      <c r="B29" s="1" t="s">
        <v>36</v>
      </c>
      <c r="C29" s="2">
        <v>42000</v>
      </c>
      <c r="D29" s="3">
        <v>0.1258472992741845</v>
      </c>
      <c r="E29" s="4">
        <f t="shared" si="6"/>
        <v>307.8949224493478</v>
      </c>
      <c r="F29" s="3">
        <v>60.97425533605594</v>
      </c>
      <c r="G29" s="3">
        <v>1.6341525818292622</v>
      </c>
      <c r="H29" s="3">
        <v>1.5547811347207567</v>
      </c>
      <c r="I29" s="3">
        <v>8.83198108885863E-2</v>
      </c>
      <c r="J29" s="3">
        <v>7.1985981126091989E-2</v>
      </c>
      <c r="K29" s="3">
        <v>0.53845862995187288</v>
      </c>
      <c r="L29" s="3">
        <v>0.15480523204448518</v>
      </c>
      <c r="M29" s="4">
        <f t="shared" si="7"/>
        <v>0.34161039828755313</v>
      </c>
      <c r="N29" s="4">
        <f t="shared" si="8"/>
        <v>9.1553969993500035E-3</v>
      </c>
      <c r="O29" s="4">
        <f t="shared" si="9"/>
        <v>8.7107156906573724E-3</v>
      </c>
      <c r="P29" s="4">
        <f t="shared" si="10"/>
        <v>4.9481482976784005E-4</v>
      </c>
      <c r="Q29" s="4">
        <f t="shared" si="11"/>
        <v>4.0330397719614397E-4</v>
      </c>
      <c r="R29" s="4">
        <f t="shared" si="12"/>
        <v>3.0167333085978389E-3</v>
      </c>
      <c r="S29" s="4">
        <f t="shared" si="13"/>
        <v>8.6730172733150677E-4</v>
      </c>
      <c r="T29" s="5">
        <f t="shared" si="14"/>
        <v>10.540229236073746</v>
      </c>
      <c r="U29" s="5">
        <f t="shared" si="15"/>
        <v>0.41156581670982573</v>
      </c>
      <c r="V29" s="5">
        <f t="shared" si="16"/>
        <v>0.36867614265557347</v>
      </c>
      <c r="W29" s="5">
        <f t="shared" si="17"/>
        <v>4.5173157417518026E-2</v>
      </c>
      <c r="X29" s="5">
        <f t="shared" si="18"/>
        <v>1.5006587355556269E-2</v>
      </c>
      <c r="Y29" s="5">
        <f t="shared" si="19"/>
        <v>0.28517666167522943</v>
      </c>
      <c r="Z29" s="5">
        <f t="shared" si="20"/>
        <v>0.20931506821644844</v>
      </c>
      <c r="AA29" s="4">
        <v>0.27059626870978842</v>
      </c>
      <c r="AB29" s="4">
        <f t="shared" si="21"/>
        <v>662.0342085209445</v>
      </c>
      <c r="AC29" s="4">
        <v>79.645000000000195</v>
      </c>
      <c r="AD29" s="4">
        <v>1.4584999999999992</v>
      </c>
      <c r="AE29" s="4">
        <v>1.4235637037037057</v>
      </c>
      <c r="AF29" s="4">
        <v>7.0491851851851819E-2</v>
      </c>
      <c r="AG29" s="4">
        <v>0.15549259259259252</v>
      </c>
      <c r="AH29" s="4">
        <v>0.74080384615384631</v>
      </c>
      <c r="AI29" s="4">
        <v>0.17392307692307665</v>
      </c>
      <c r="AJ29" s="4">
        <f t="shared" si="22"/>
        <v>0.68575213138153313</v>
      </c>
      <c r="AK29" s="4">
        <f t="shared" si="23"/>
        <v>1.2557843977901478E-2</v>
      </c>
      <c r="AL29" s="4">
        <f t="shared" si="24"/>
        <v>1.2257038658700521E-2</v>
      </c>
      <c r="AM29" s="4">
        <f t="shared" si="25"/>
        <v>6.0694252812403221E-4</v>
      </c>
      <c r="AN29" s="4">
        <f t="shared" si="26"/>
        <v>1.338808171064228E-3</v>
      </c>
      <c r="AO29" s="4">
        <f t="shared" si="27"/>
        <v>6.3784018637156915E-3</v>
      </c>
      <c r="AP29" s="4">
        <f t="shared" si="28"/>
        <v>1.4974966500901985E-3</v>
      </c>
      <c r="AQ29" s="5">
        <f t="shared" si="30"/>
        <v>14.534130261327153</v>
      </c>
      <c r="AR29" s="5">
        <f t="shared" si="31"/>
        <v>0.43564955461013044</v>
      </c>
      <c r="AS29" s="5">
        <f t="shared" si="32"/>
        <v>0.40609555046533768</v>
      </c>
      <c r="AT29" s="5">
        <f t="shared" si="33"/>
        <v>3.4294952200234693E-2</v>
      </c>
      <c r="AU29" s="5">
        <f t="shared" si="34"/>
        <v>2.8517401195980577E-2</v>
      </c>
      <c r="AV29" s="5">
        <f t="shared" si="35"/>
        <v>0.20668560177869061</v>
      </c>
      <c r="AW29" s="5">
        <f t="shared" si="36"/>
        <v>0.1007516035690037</v>
      </c>
    </row>
    <row r="30" spans="1:49" x14ac:dyDescent="0.25">
      <c r="A30" s="1" t="s">
        <v>9</v>
      </c>
      <c r="B30" s="1" t="s">
        <v>37</v>
      </c>
      <c r="C30" s="2">
        <v>42001</v>
      </c>
      <c r="D30" s="3">
        <v>2.1278421293388816</v>
      </c>
      <c r="E30" s="4">
        <f t="shared" si="6"/>
        <v>5205.9264773721179</v>
      </c>
      <c r="F30" s="3">
        <v>81.749345270514155</v>
      </c>
      <c r="G30" s="3">
        <v>1.7080538454594025</v>
      </c>
      <c r="H30" s="3">
        <v>1.5491575797851767</v>
      </c>
      <c r="I30" s="3">
        <v>0.23699107684584442</v>
      </c>
      <c r="J30" s="3">
        <v>7.3255683767105659E-2</v>
      </c>
      <c r="K30" s="3">
        <v>0.88245713412543625</v>
      </c>
      <c r="L30" s="3">
        <v>0.48724717663065836</v>
      </c>
      <c r="M30" s="4">
        <f t="shared" si="7"/>
        <v>7.7439825043795434</v>
      </c>
      <c r="N30" s="4">
        <f t="shared" si="8"/>
        <v>0.16180116246810672</v>
      </c>
      <c r="O30" s="4">
        <f t="shared" si="9"/>
        <v>0.14674917768069745</v>
      </c>
      <c r="P30" s="4">
        <f t="shared" si="10"/>
        <v>2.2449779221048242E-2</v>
      </c>
      <c r="Q30" s="4">
        <f t="shared" si="11"/>
        <v>6.9393917659110686E-3</v>
      </c>
      <c r="R30" s="4">
        <f t="shared" si="12"/>
        <v>8.3593728915124663E-2</v>
      </c>
      <c r="S30" s="4">
        <f t="shared" si="13"/>
        <v>4.6156132488281841E-2</v>
      </c>
      <c r="T30" s="5">
        <f t="shared" si="14"/>
        <v>18.284211740453287</v>
      </c>
      <c r="U30" s="5">
        <f t="shared" si="15"/>
        <v>0.57336697917793245</v>
      </c>
      <c r="V30" s="5">
        <f t="shared" si="16"/>
        <v>0.51542532033627086</v>
      </c>
      <c r="W30" s="5">
        <f t="shared" si="17"/>
        <v>6.7622936638566264E-2</v>
      </c>
      <c r="X30" s="5">
        <f t="shared" si="18"/>
        <v>2.1945979121467337E-2</v>
      </c>
      <c r="Y30" s="5">
        <f t="shared" si="19"/>
        <v>0.3687703905903541</v>
      </c>
      <c r="Z30" s="5">
        <f t="shared" si="20"/>
        <v>0.25547120070473028</v>
      </c>
      <c r="AA30" s="4">
        <v>2.1262702117706938</v>
      </c>
      <c r="AB30" s="4">
        <f t="shared" si="21"/>
        <v>5202.0806623205008</v>
      </c>
      <c r="AC30" s="4">
        <v>79.645000000000195</v>
      </c>
      <c r="AD30" s="4">
        <v>1.4584999999999992</v>
      </c>
      <c r="AE30" s="4">
        <v>1.4235637037037057</v>
      </c>
      <c r="AF30" s="4">
        <v>7.0491851851851819E-2</v>
      </c>
      <c r="AG30" s="4">
        <v>0.15549259259259252</v>
      </c>
      <c r="AH30" s="4">
        <v>0.74080384615384631</v>
      </c>
      <c r="AI30" s="4">
        <v>0.17392307692307665</v>
      </c>
      <c r="AJ30" s="4">
        <f t="shared" si="22"/>
        <v>5.3884495028961679</v>
      </c>
      <c r="AK30" s="4">
        <f t="shared" si="23"/>
        <v>9.8676044949137259E-2</v>
      </c>
      <c r="AL30" s="4">
        <f t="shared" si="24"/>
        <v>9.6312400421410524E-2</v>
      </c>
      <c r="AM30" s="4">
        <f t="shared" si="25"/>
        <v>4.7691855617972281E-3</v>
      </c>
      <c r="AN30" s="4">
        <f t="shared" si="26"/>
        <v>1.0519982211809775E-2</v>
      </c>
      <c r="AO30" s="4">
        <f t="shared" si="27"/>
        <v>5.0119707659630267E-2</v>
      </c>
      <c r="AP30" s="4">
        <f t="shared" si="28"/>
        <v>1.1766912139975166E-2</v>
      </c>
      <c r="AQ30" s="5">
        <f t="shared" si="30"/>
        <v>19.922579764223322</v>
      </c>
      <c r="AR30" s="5">
        <f t="shared" si="31"/>
        <v>0.53432559955926773</v>
      </c>
      <c r="AS30" s="5">
        <f t="shared" si="32"/>
        <v>0.50240795088674817</v>
      </c>
      <c r="AT30" s="5">
        <f t="shared" si="33"/>
        <v>3.9064137762031922E-2</v>
      </c>
      <c r="AU30" s="5">
        <f t="shared" si="34"/>
        <v>3.9037383407790352E-2</v>
      </c>
      <c r="AV30" s="5">
        <f t="shared" si="35"/>
        <v>0.25680530943832086</v>
      </c>
      <c r="AW30" s="5">
        <f t="shared" si="36"/>
        <v>0.11251851570897886</v>
      </c>
    </row>
    <row r="31" spans="1:49" x14ac:dyDescent="0.25">
      <c r="A31" s="1" t="s">
        <v>9</v>
      </c>
      <c r="B31" s="1" t="s">
        <v>38</v>
      </c>
      <c r="C31" s="2">
        <v>42002</v>
      </c>
      <c r="D31" s="3">
        <v>0.14249685279490201</v>
      </c>
      <c r="E31" s="4">
        <f t="shared" si="6"/>
        <v>348.62931261618678</v>
      </c>
      <c r="F31" s="3">
        <v>80.038455511205868</v>
      </c>
      <c r="G31" s="3">
        <v>1.7019678590428029</v>
      </c>
      <c r="H31" s="3">
        <v>1.5496206960739887</v>
      </c>
      <c r="I31" s="3">
        <v>0.224747560825835</v>
      </c>
      <c r="J31" s="3">
        <v>7.3151120020198648E-2</v>
      </c>
      <c r="K31" s="3">
        <v>0.85412784554643706</v>
      </c>
      <c r="L31" s="3">
        <v>0.45986960472356175</v>
      </c>
      <c r="M31" s="4">
        <f t="shared" si="7"/>
        <v>0.50774382322674816</v>
      </c>
      <c r="N31" s="4">
        <f t="shared" si="8"/>
        <v>1.0796855864346954E-2</v>
      </c>
      <c r="O31" s="4">
        <f t="shared" si="9"/>
        <v>9.8304037946577248E-3</v>
      </c>
      <c r="P31" s="4">
        <f t="shared" si="10"/>
        <v>1.4257419769752918E-3</v>
      </c>
      <c r="Q31" s="4">
        <f t="shared" si="11"/>
        <v>4.6405229979949156E-4</v>
      </c>
      <c r="R31" s="4">
        <f t="shared" si="12"/>
        <v>5.418372144393213E-3</v>
      </c>
      <c r="S31" s="4">
        <f t="shared" si="13"/>
        <v>2.9172970642271302E-3</v>
      </c>
      <c r="T31" s="5">
        <f t="shared" si="14"/>
        <v>18.791955563680034</v>
      </c>
      <c r="U31" s="5">
        <f t="shared" si="15"/>
        <v>0.58416383504227942</v>
      </c>
      <c r="V31" s="5">
        <f t="shared" si="16"/>
        <v>0.52525572413092858</v>
      </c>
      <c r="W31" s="5">
        <f t="shared" si="17"/>
        <v>6.9048678615541551E-2</v>
      </c>
      <c r="X31" s="5">
        <f t="shared" si="18"/>
        <v>2.2410031421266827E-2</v>
      </c>
      <c r="Y31" s="5">
        <f t="shared" si="19"/>
        <v>0.37418876273474733</v>
      </c>
      <c r="Z31" s="5">
        <f t="shared" si="20"/>
        <v>0.25838849776895739</v>
      </c>
      <c r="AA31" s="4">
        <v>0.98742018071572024</v>
      </c>
      <c r="AB31" s="4">
        <f t="shared" si="21"/>
        <v>2415.7980482681096</v>
      </c>
      <c r="AC31" s="4">
        <v>79.645000000000195</v>
      </c>
      <c r="AD31" s="4">
        <v>1.4584999999999992</v>
      </c>
      <c r="AE31" s="4">
        <v>1.4235637037037057</v>
      </c>
      <c r="AF31" s="4">
        <v>7.0491851851851819E-2</v>
      </c>
      <c r="AG31" s="4">
        <v>0.15549259259259252</v>
      </c>
      <c r="AH31" s="4">
        <v>0.74080384615384631</v>
      </c>
      <c r="AI31" s="4">
        <v>0.17392307692307665</v>
      </c>
      <c r="AJ31" s="4">
        <f t="shared" si="22"/>
        <v>2.5023460106212831</v>
      </c>
      <c r="AK31" s="4">
        <f t="shared" si="23"/>
        <v>4.5824240774576315E-2</v>
      </c>
      <c r="AL31" s="4">
        <f t="shared" si="24"/>
        <v>4.4726586161444135E-2</v>
      </c>
      <c r="AM31" s="4">
        <f t="shared" si="25"/>
        <v>2.2147655755262417E-3</v>
      </c>
      <c r="AN31" s="4">
        <f t="shared" si="26"/>
        <v>4.8853822431443716E-3</v>
      </c>
      <c r="AO31" s="4">
        <f t="shared" si="27"/>
        <v>2.3275127742808412E-2</v>
      </c>
      <c r="AP31" s="4">
        <f t="shared" si="28"/>
        <v>5.4644449456141431E-3</v>
      </c>
      <c r="AQ31" s="5">
        <f t="shared" si="30"/>
        <v>22.424925774844606</v>
      </c>
      <c r="AR31" s="5">
        <f t="shared" si="31"/>
        <v>0.58014984033384409</v>
      </c>
      <c r="AS31" s="5">
        <f t="shared" si="32"/>
        <v>0.54713453704819226</v>
      </c>
      <c r="AT31" s="5">
        <f t="shared" si="33"/>
        <v>4.1278903337558168E-2</v>
      </c>
      <c r="AU31" s="5">
        <f t="shared" si="34"/>
        <v>4.3922765650934725E-2</v>
      </c>
      <c r="AV31" s="5">
        <f t="shared" si="35"/>
        <v>0.28008043718112929</v>
      </c>
      <c r="AW31" s="5">
        <f t="shared" si="36"/>
        <v>0.117982960654593</v>
      </c>
    </row>
    <row r="32" spans="1:49" x14ac:dyDescent="0.25">
      <c r="A32" s="1" t="s">
        <v>9</v>
      </c>
      <c r="B32" s="1" t="s">
        <v>39</v>
      </c>
      <c r="C32" s="2">
        <v>42003</v>
      </c>
      <c r="D32" s="3">
        <v>0.20838119150382098</v>
      </c>
      <c r="E32" s="4">
        <f t="shared" si="6"/>
        <v>509.82032326483875</v>
      </c>
      <c r="F32" s="3">
        <v>58.285714285714363</v>
      </c>
      <c r="G32" s="3">
        <v>1.6245888888888913</v>
      </c>
      <c r="H32" s="3">
        <v>1.5555088888888899</v>
      </c>
      <c r="I32" s="3">
        <v>6.907999999999985E-2</v>
      </c>
      <c r="J32" s="3">
        <v>7.1821666666666686E-2</v>
      </c>
      <c r="K32" s="3">
        <v>0.49394117647058761</v>
      </c>
      <c r="L32" s="3">
        <v>0.11178333333333333</v>
      </c>
      <c r="M32" s="4">
        <f t="shared" si="7"/>
        <v>0.54070615935466448</v>
      </c>
      <c r="N32" s="4">
        <f t="shared" si="8"/>
        <v>1.5071020908062772E-2</v>
      </c>
      <c r="O32" s="4">
        <f t="shared" si="9"/>
        <v>1.4430178088411925E-2</v>
      </c>
      <c r="P32" s="4">
        <f t="shared" si="10"/>
        <v>6.4084281965083503E-4</v>
      </c>
      <c r="Q32" s="4">
        <f t="shared" si="11"/>
        <v>6.6627677155021948E-4</v>
      </c>
      <c r="R32" s="4">
        <f t="shared" si="12"/>
        <v>4.582204057195464E-3</v>
      </c>
      <c r="S32" s="4">
        <f t="shared" si="13"/>
        <v>1.0369940145237789E-3</v>
      </c>
      <c r="T32" s="5">
        <f t="shared" si="14"/>
        <v>19.332661723034697</v>
      </c>
      <c r="U32" s="5">
        <f t="shared" si="15"/>
        <v>0.5992348559503422</v>
      </c>
      <c r="V32" s="5">
        <f t="shared" si="16"/>
        <v>0.53968590221934054</v>
      </c>
      <c r="W32" s="5">
        <f t="shared" si="17"/>
        <v>6.9689521435192386E-2</v>
      </c>
      <c r="X32" s="5">
        <f t="shared" si="18"/>
        <v>2.3076308192817047E-2</v>
      </c>
      <c r="Y32" s="5">
        <f t="shared" si="19"/>
        <v>0.37877096679194278</v>
      </c>
      <c r="Z32" s="5">
        <f t="shared" si="20"/>
        <v>0.25942549178348118</v>
      </c>
      <c r="AA32" s="4">
        <v>0.15104966801173567</v>
      </c>
      <c r="AB32" s="4">
        <f t="shared" si="21"/>
        <v>369.55442100626232</v>
      </c>
      <c r="AC32" s="4">
        <v>79.645000000000195</v>
      </c>
      <c r="AD32" s="4">
        <v>1.4584999999999992</v>
      </c>
      <c r="AE32" s="4">
        <v>1.4235637037037057</v>
      </c>
      <c r="AF32" s="4">
        <v>7.0491851851851819E-2</v>
      </c>
      <c r="AG32" s="4">
        <v>0.15549259259259252</v>
      </c>
      <c r="AH32" s="4">
        <v>0.74080384615384631</v>
      </c>
      <c r="AI32" s="4">
        <v>0.17392307692307665</v>
      </c>
      <c r="AJ32" s="4">
        <f t="shared" si="22"/>
        <v>0.38279401366990751</v>
      </c>
      <c r="AK32" s="4">
        <f t="shared" si="23"/>
        <v>7.0099198811922701E-3</v>
      </c>
      <c r="AL32" s="4">
        <f t="shared" si="24"/>
        <v>6.8420072051671686E-3</v>
      </c>
      <c r="AM32" s="4">
        <f t="shared" si="25"/>
        <v>3.3880166867216767E-4</v>
      </c>
      <c r="AN32" s="4">
        <f t="shared" si="26"/>
        <v>7.4733672690637291E-4</v>
      </c>
      <c r="AO32" s="4">
        <f t="shared" si="27"/>
        <v>3.5604906473894757E-3</v>
      </c>
      <c r="AP32" s="4">
        <f t="shared" si="28"/>
        <v>8.3591829600357078E-4</v>
      </c>
      <c r="AQ32" s="5">
        <f t="shared" si="30"/>
        <v>22.807719788514515</v>
      </c>
      <c r="AR32" s="5">
        <f t="shared" si="31"/>
        <v>0.58715976021503635</v>
      </c>
      <c r="AS32" s="5">
        <f t="shared" si="32"/>
        <v>0.5539765442533594</v>
      </c>
      <c r="AT32" s="5">
        <f t="shared" si="33"/>
        <v>4.1617705006230334E-2</v>
      </c>
      <c r="AU32" s="5">
        <f t="shared" si="34"/>
        <v>4.4670102377841095E-2</v>
      </c>
      <c r="AV32" s="5">
        <f t="shared" si="35"/>
        <v>0.2836409278285188</v>
      </c>
      <c r="AW32" s="5">
        <f t="shared" si="36"/>
        <v>0.11881887895059658</v>
      </c>
    </row>
    <row r="33" spans="1:49" x14ac:dyDescent="0.25">
      <c r="A33" s="1" t="s">
        <v>9</v>
      </c>
      <c r="B33" s="1" t="s">
        <v>40</v>
      </c>
      <c r="C33" s="2">
        <v>42004</v>
      </c>
      <c r="D33" s="3">
        <v>0.30768474636705806</v>
      </c>
      <c r="E33" s="4">
        <f t="shared" si="6"/>
        <v>752.77397026322842</v>
      </c>
      <c r="F33" s="3">
        <v>58.285714285714363</v>
      </c>
      <c r="G33" s="3">
        <v>1.6245888888888913</v>
      </c>
      <c r="H33" s="3">
        <v>1.5555088888888899</v>
      </c>
      <c r="I33" s="3">
        <v>6.907999999999985E-2</v>
      </c>
      <c r="J33" s="3">
        <v>7.1821666666666686E-2</v>
      </c>
      <c r="K33" s="3">
        <v>0.49394117647058761</v>
      </c>
      <c r="L33" s="3">
        <v>0.11178333333333333</v>
      </c>
      <c r="M33" s="4">
        <f t="shared" si="7"/>
        <v>0.7983783771439632</v>
      </c>
      <c r="N33" s="4">
        <f t="shared" si="8"/>
        <v>2.2253079618775932E-2</v>
      </c>
      <c r="O33" s="4">
        <f t="shared" si="9"/>
        <v>2.1306844697080485E-2</v>
      </c>
      <c r="P33" s="4">
        <f t="shared" si="10"/>
        <v>9.4623492169542528E-4</v>
      </c>
      <c r="Q33" s="4">
        <f t="shared" si="11"/>
        <v>9.8378936210724447E-4</v>
      </c>
      <c r="R33" s="4">
        <f t="shared" si="12"/>
        <v>6.7658423630543394E-3</v>
      </c>
      <c r="S33" s="4">
        <f t="shared" si="13"/>
        <v>1.5311710142374138E-3</v>
      </c>
      <c r="T33" s="5">
        <f t="shared" si="14"/>
        <v>20.131040100178659</v>
      </c>
      <c r="U33" s="5">
        <f t="shared" si="15"/>
        <v>0.62148793556911819</v>
      </c>
      <c r="V33" s="5">
        <f t="shared" si="16"/>
        <v>0.56099274691642098</v>
      </c>
      <c r="W33" s="5">
        <f t="shared" si="17"/>
        <v>7.0635756356887805E-2</v>
      </c>
      <c r="X33" s="5">
        <f t="shared" si="18"/>
        <v>2.4060097554924293E-2</v>
      </c>
      <c r="Y33" s="5">
        <f t="shared" si="19"/>
        <v>0.38553680915499711</v>
      </c>
      <c r="Z33" s="5">
        <f t="shared" si="20"/>
        <v>0.26095666279771856</v>
      </c>
      <c r="AA33" s="4">
        <v>4.6693746967797378E-2</v>
      </c>
      <c r="AB33" s="4">
        <f t="shared" si="21"/>
        <v>114.23977856049709</v>
      </c>
      <c r="AC33" s="4">
        <v>79.645000000000195</v>
      </c>
      <c r="AD33" s="4">
        <v>1.4584999999999992</v>
      </c>
      <c r="AE33" s="4">
        <v>1.4235637037037057</v>
      </c>
      <c r="AF33" s="4">
        <v>7.0491851851851819E-2</v>
      </c>
      <c r="AG33" s="4">
        <v>0.15549259259259252</v>
      </c>
      <c r="AH33" s="4">
        <v>0.74080384615384631</v>
      </c>
      <c r="AI33" s="4">
        <v>0.17392307692307665</v>
      </c>
      <c r="AJ33" s="4">
        <f t="shared" si="22"/>
        <v>0.11833251307577533</v>
      </c>
      <c r="AK33" s="4">
        <f t="shared" si="23"/>
        <v>2.166965538590217E-3</v>
      </c>
      <c r="AL33" s="4">
        <f t="shared" si="24"/>
        <v>2.1150589564030075E-3</v>
      </c>
      <c r="AM33" s="4">
        <f t="shared" si="25"/>
        <v>1.0473322846374352E-4</v>
      </c>
      <c r="AN33" s="4">
        <f t="shared" si="26"/>
        <v>2.3102303027370353E-4</v>
      </c>
      <c r="AO33" s="4">
        <f t="shared" si="27"/>
        <v>1.1006488895923721E-3</v>
      </c>
      <c r="AP33" s="4">
        <f t="shared" si="28"/>
        <v>2.5840611179834259E-4</v>
      </c>
      <c r="AQ33" s="5">
        <f t="shared" si="30"/>
        <v>22.926052301590289</v>
      </c>
      <c r="AR33" s="5">
        <f t="shared" si="31"/>
        <v>0.58932672575362655</v>
      </c>
      <c r="AS33" s="5">
        <f t="shared" si="32"/>
        <v>0.55609160320976236</v>
      </c>
      <c r="AT33" s="5">
        <f t="shared" si="33"/>
        <v>4.1722438234694077E-2</v>
      </c>
      <c r="AU33" s="5">
        <f t="shared" si="34"/>
        <v>4.4901125408114799E-2</v>
      </c>
      <c r="AV33" s="5">
        <f t="shared" si="35"/>
        <v>0.28474157671811118</v>
      </c>
      <c r="AW33" s="5">
        <f t="shared" si="36"/>
        <v>0.11907728506239491</v>
      </c>
    </row>
    <row r="34" spans="1:49" x14ac:dyDescent="0.25">
      <c r="A34" s="1" t="s">
        <v>41</v>
      </c>
      <c r="B34" s="1" t="s">
        <v>42</v>
      </c>
      <c r="C34" s="2">
        <v>42005</v>
      </c>
      <c r="D34" s="3">
        <v>7.275831654894567E-2</v>
      </c>
      <c r="E34" s="4">
        <f t="shared" si="6"/>
        <v>178.00871660007175</v>
      </c>
      <c r="F34" s="3">
        <v>58.285714285714363</v>
      </c>
      <c r="G34" s="3">
        <v>1.6245888888888913</v>
      </c>
      <c r="H34" s="3">
        <v>1.5555088888888899</v>
      </c>
      <c r="I34" s="3">
        <v>6.907999999999985E-2</v>
      </c>
      <c r="J34" s="3">
        <v>7.1821666666666686E-2</v>
      </c>
      <c r="K34" s="3">
        <v>0.49394117647058761</v>
      </c>
      <c r="L34" s="3">
        <v>0.11178333333333333</v>
      </c>
      <c r="M34" s="4">
        <f t="shared" si="7"/>
        <v>0.188792806195131</v>
      </c>
      <c r="N34" s="4">
        <f t="shared" si="8"/>
        <v>5.2621933008023111E-3</v>
      </c>
      <c r="O34" s="4">
        <f t="shared" si="9"/>
        <v>5.0384368072637822E-3</v>
      </c>
      <c r="P34" s="4">
        <f t="shared" si="10"/>
        <v>2.2375649353852261E-4</v>
      </c>
      <c r="Q34" s="4">
        <f t="shared" si="11"/>
        <v>2.3263700482666422E-4</v>
      </c>
      <c r="R34" s="4">
        <f t="shared" si="12"/>
        <v>1.5999210431579551E-3</v>
      </c>
      <c r="S34" s="4">
        <f t="shared" si="13"/>
        <v>3.6207653014931336E-4</v>
      </c>
      <c r="T34" s="5">
        <f t="shared" si="14"/>
        <v>20.31983290637379</v>
      </c>
      <c r="U34" s="5">
        <f t="shared" si="15"/>
        <v>0.62675012886992054</v>
      </c>
      <c r="V34" s="5">
        <f t="shared" si="16"/>
        <v>0.56603118372368477</v>
      </c>
      <c r="W34" s="5">
        <f t="shared" si="17"/>
        <v>7.0859512850426326E-2</v>
      </c>
      <c r="X34" s="5">
        <f t="shared" si="18"/>
        <v>2.4292734559750957E-2</v>
      </c>
      <c r="Y34" s="5">
        <f t="shared" si="19"/>
        <v>0.38713673019815509</v>
      </c>
      <c r="Z34" s="5">
        <f t="shared" si="20"/>
        <v>0.26131873932786787</v>
      </c>
      <c r="AA34" s="4">
        <v>3.6919850712592205E-2</v>
      </c>
      <c r="AB34" s="4">
        <f t="shared" si="21"/>
        <v>90.327203186369189</v>
      </c>
      <c r="AC34" s="4">
        <v>79.645000000000195</v>
      </c>
      <c r="AD34" s="4">
        <v>1.4584999999999992</v>
      </c>
      <c r="AE34" s="4">
        <v>1.4235637037037057</v>
      </c>
      <c r="AF34" s="4">
        <v>7.0491851851851819E-2</v>
      </c>
      <c r="AG34" s="4">
        <v>0.15549259259259252</v>
      </c>
      <c r="AH34" s="4">
        <v>0.74080384615384631</v>
      </c>
      <c r="AI34" s="4">
        <v>0.17392307692307665</v>
      </c>
      <c r="AJ34" s="4">
        <f t="shared" si="22"/>
        <v>9.3563249919019639E-2</v>
      </c>
      <c r="AK34" s="4">
        <f t="shared" si="23"/>
        <v>1.7133781154735357E-3</v>
      </c>
      <c r="AL34" s="4">
        <f t="shared" si="24"/>
        <v>1.6723365758713629E-3</v>
      </c>
      <c r="AM34" s="4">
        <f t="shared" si="25"/>
        <v>8.2810556244199927E-5</v>
      </c>
      <c r="AN34" s="4">
        <f t="shared" si="26"/>
        <v>1.8266548184188585E-4</v>
      </c>
      <c r="AO34" s="4">
        <f t="shared" si="27"/>
        <v>8.7026198001962621E-4</v>
      </c>
      <c r="AP34" s="4">
        <f t="shared" si="28"/>
        <v>2.0431675953090162E-4</v>
      </c>
      <c r="AQ34" s="5">
        <f t="shared" si="30"/>
        <v>23.019615551509307</v>
      </c>
      <c r="AR34" s="5">
        <f t="shared" si="31"/>
        <v>0.59104010386910011</v>
      </c>
      <c r="AS34" s="5">
        <f t="shared" si="32"/>
        <v>0.55776393978563377</v>
      </c>
      <c r="AT34" s="5">
        <f t="shared" si="33"/>
        <v>4.1805248790938276E-2</v>
      </c>
      <c r="AU34" s="5">
        <f t="shared" si="34"/>
        <v>4.5083790889956683E-2</v>
      </c>
      <c r="AV34" s="5">
        <f t="shared" si="35"/>
        <v>0.28561183869813078</v>
      </c>
      <c r="AW34" s="5">
        <f t="shared" si="36"/>
        <v>0.11928160182192582</v>
      </c>
    </row>
    <row r="35" spans="1:49" x14ac:dyDescent="0.25">
      <c r="A35" s="1" t="s">
        <v>41</v>
      </c>
      <c r="B35" s="1" t="s">
        <v>43</v>
      </c>
      <c r="C35" s="2">
        <v>42006</v>
      </c>
      <c r="D35" s="3">
        <v>7.281193893455977E-2</v>
      </c>
      <c r="E35" s="4">
        <f t="shared" si="6"/>
        <v>178.13990781637455</v>
      </c>
      <c r="F35" s="3">
        <v>58.285714285714363</v>
      </c>
      <c r="G35" s="3">
        <v>1.6245888888888913</v>
      </c>
      <c r="H35" s="3">
        <v>1.5555088888888899</v>
      </c>
      <c r="I35" s="3">
        <v>6.907999999999985E-2</v>
      </c>
      <c r="J35" s="3">
        <v>7.1821666666666686E-2</v>
      </c>
      <c r="K35" s="3">
        <v>0.49394117647058761</v>
      </c>
      <c r="L35" s="3">
        <v>0.11178333333333333</v>
      </c>
      <c r="M35" s="4">
        <f t="shared" si="7"/>
        <v>0.1889319452122927</v>
      </c>
      <c r="N35" s="4">
        <f t="shared" si="8"/>
        <v>5.2660715015597709E-3</v>
      </c>
      <c r="O35" s="4">
        <f t="shared" si="9"/>
        <v>5.0421501010037449E-3</v>
      </c>
      <c r="P35" s="4">
        <f t="shared" si="10"/>
        <v>2.2392140055601948E-4</v>
      </c>
      <c r="Q35" s="4">
        <f t="shared" si="11"/>
        <v>2.3280845672072408E-4</v>
      </c>
      <c r="R35" s="4">
        <f t="shared" si="12"/>
        <v>1.6011001741109176E-3</v>
      </c>
      <c r="S35" s="4">
        <f t="shared" si="13"/>
        <v>3.6234337809525817E-4</v>
      </c>
      <c r="T35" s="5">
        <f t="shared" si="14"/>
        <v>20.508764851586083</v>
      </c>
      <c r="U35" s="5">
        <f t="shared" si="15"/>
        <v>0.63201620037148032</v>
      </c>
      <c r="V35" s="5">
        <f t="shared" si="16"/>
        <v>0.5710733338246885</v>
      </c>
      <c r="W35" s="5">
        <f t="shared" si="17"/>
        <v>7.1083434250982347E-2</v>
      </c>
      <c r="X35" s="5">
        <f t="shared" si="18"/>
        <v>2.4525543016471682E-2</v>
      </c>
      <c r="Y35" s="5">
        <f t="shared" si="19"/>
        <v>0.388737830372266</v>
      </c>
      <c r="Z35" s="5">
        <f t="shared" si="20"/>
        <v>0.26168108270596313</v>
      </c>
      <c r="AA35" s="4">
        <v>4.42266696862589E-2</v>
      </c>
      <c r="AB35" s="4">
        <f t="shared" si="21"/>
        <v>108.20388766210847</v>
      </c>
      <c r="AC35" s="4">
        <v>79.645000000000195</v>
      </c>
      <c r="AD35" s="4">
        <v>1.4584999999999992</v>
      </c>
      <c r="AE35" s="4">
        <v>1.4235637037037057</v>
      </c>
      <c r="AF35" s="4">
        <v>7.0491851851851819E-2</v>
      </c>
      <c r="AG35" s="4">
        <v>0.15549259259259252</v>
      </c>
      <c r="AH35" s="4">
        <v>0.74080384615384631</v>
      </c>
      <c r="AI35" s="4">
        <v>0.17392307692307665</v>
      </c>
      <c r="AJ35" s="4">
        <f t="shared" si="22"/>
        <v>0.11208038139574686</v>
      </c>
      <c r="AK35" s="4">
        <f t="shared" si="23"/>
        <v>2.052473303605955E-3</v>
      </c>
      <c r="AL35" s="4">
        <f t="shared" si="24"/>
        <v>2.0033092203183239E-3</v>
      </c>
      <c r="AM35" s="4">
        <f t="shared" si="25"/>
        <v>9.9199618819110005E-5</v>
      </c>
      <c r="AN35" s="4">
        <f t="shared" si="26"/>
        <v>2.1881686335603246E-4</v>
      </c>
      <c r="AO35" s="4">
        <f t="shared" si="27"/>
        <v>1.0424957952961146E-3</v>
      </c>
      <c r="AP35" s="4">
        <f t="shared" si="28"/>
        <v>2.4475315205047644E-4</v>
      </c>
      <c r="AQ35" s="5">
        <f t="shared" si="30"/>
        <v>23.131695932905053</v>
      </c>
      <c r="AR35" s="5">
        <f t="shared" si="31"/>
        <v>0.59309257717270603</v>
      </c>
      <c r="AS35" s="5">
        <f t="shared" si="32"/>
        <v>0.55976724900595209</v>
      </c>
      <c r="AT35" s="5">
        <f t="shared" si="33"/>
        <v>4.1904448409757385E-2</v>
      </c>
      <c r="AU35" s="5">
        <f t="shared" si="34"/>
        <v>4.5302607753312713E-2</v>
      </c>
      <c r="AV35" s="5">
        <f t="shared" si="35"/>
        <v>0.28665433449342692</v>
      </c>
      <c r="AW35" s="5">
        <f t="shared" si="36"/>
        <v>0.11952635497397629</v>
      </c>
    </row>
    <row r="36" spans="1:49" x14ac:dyDescent="0.25">
      <c r="A36" s="1" t="s">
        <v>41</v>
      </c>
      <c r="B36" s="1" t="s">
        <v>44</v>
      </c>
      <c r="C36" s="2">
        <v>42007</v>
      </c>
      <c r="D36" s="3">
        <v>0.45941472515899195</v>
      </c>
      <c r="E36" s="4">
        <f t="shared" si="6"/>
        <v>1123.9928229745703</v>
      </c>
      <c r="F36" s="3">
        <v>75.150199056039156</v>
      </c>
      <c r="G36" s="3">
        <v>1.6845793264239457</v>
      </c>
      <c r="H36" s="3">
        <v>1.5509438854705946</v>
      </c>
      <c r="I36" s="3">
        <v>0.1897660864829509</v>
      </c>
      <c r="J36" s="3">
        <v>7.2852366457607204E-2</v>
      </c>
      <c r="K36" s="3">
        <v>0.77318702103501102</v>
      </c>
      <c r="L36" s="3">
        <v>0.38164797070328532</v>
      </c>
      <c r="M36" s="4">
        <f t="shared" si="7"/>
        <v>1.5370065671836022</v>
      </c>
      <c r="N36" s="4">
        <f t="shared" si="8"/>
        <v>3.4453794137319201E-2</v>
      </c>
      <c r="O36" s="4">
        <f t="shared" si="9"/>
        <v>3.1720620400805047E-2</v>
      </c>
      <c r="P36" s="4">
        <f t="shared" si="10"/>
        <v>3.881183613838849E-3</v>
      </c>
      <c r="Q36" s="4">
        <f t="shared" si="11"/>
        <v>1.49001023399432E-3</v>
      </c>
      <c r="R36" s="4">
        <f t="shared" si="12"/>
        <v>1.581357792686295E-2</v>
      </c>
      <c r="S36" s="4">
        <f t="shared" si="13"/>
        <v>7.8056404998451557E-3</v>
      </c>
      <c r="T36" s="5">
        <f t="shared" si="14"/>
        <v>22.045771418769686</v>
      </c>
      <c r="U36" s="5">
        <f t="shared" si="15"/>
        <v>0.66646999450879951</v>
      </c>
      <c r="V36" s="5">
        <f t="shared" si="16"/>
        <v>0.60279395422549353</v>
      </c>
      <c r="W36" s="5">
        <f t="shared" si="17"/>
        <v>7.4964617864821198E-2</v>
      </c>
      <c r="X36" s="5">
        <f t="shared" si="18"/>
        <v>2.6015553250466002E-2</v>
      </c>
      <c r="Y36" s="5">
        <f t="shared" si="19"/>
        <v>0.40455140829912895</v>
      </c>
      <c r="Z36" s="5">
        <f t="shared" si="20"/>
        <v>0.2694867232058083</v>
      </c>
      <c r="AA36" s="4">
        <v>1.5226348681268915</v>
      </c>
      <c r="AB36" s="4">
        <f t="shared" si="21"/>
        <v>3725.2412037798185</v>
      </c>
      <c r="AC36" s="4">
        <v>51.828375201388575</v>
      </c>
      <c r="AD36" s="4">
        <v>1.7133283710473648</v>
      </c>
      <c r="AE36" s="4">
        <v>1.5785244046208851</v>
      </c>
      <c r="AF36" s="4">
        <v>0.13513994395948983</v>
      </c>
      <c r="AG36" s="4">
        <v>0.10046237948638176</v>
      </c>
      <c r="AH36" s="4">
        <v>0.62736588229528334</v>
      </c>
      <c r="AI36" s="4">
        <v>0.27172150242077769</v>
      </c>
      <c r="AJ36" s="4">
        <f t="shared" si="22"/>
        <v>2.5110202247144815</v>
      </c>
      <c r="AK36" s="4">
        <f t="shared" si="23"/>
        <v>8.3008625575470216E-2</v>
      </c>
      <c r="AL36" s="4">
        <f t="shared" si="24"/>
        <v>7.647754130448281E-2</v>
      </c>
      <c r="AM36" s="4">
        <f t="shared" si="25"/>
        <v>6.5473619639916684E-3</v>
      </c>
      <c r="AN36" s="4">
        <f t="shared" si="26"/>
        <v>4.8672771572142058E-3</v>
      </c>
      <c r="AO36" s="4">
        <f t="shared" si="27"/>
        <v>3.0395095594219892E-2</v>
      </c>
      <c r="AP36" s="4">
        <f t="shared" si="28"/>
        <v>1.3164568355021434E-2</v>
      </c>
      <c r="AQ36" s="5">
        <f t="shared" si="30"/>
        <v>25.642716157619535</v>
      </c>
      <c r="AR36" s="5">
        <f t="shared" si="31"/>
        <v>0.6761012027481762</v>
      </c>
      <c r="AS36" s="5">
        <f t="shared" si="32"/>
        <v>0.6362447903104349</v>
      </c>
      <c r="AT36" s="5">
        <f t="shared" si="33"/>
        <v>4.845181037374905E-2</v>
      </c>
      <c r="AU36" s="5">
        <f t="shared" si="34"/>
        <v>5.0169884910526916E-2</v>
      </c>
      <c r="AV36" s="5">
        <f t="shared" si="35"/>
        <v>0.3170494300876468</v>
      </c>
      <c r="AW36" s="5">
        <f t="shared" si="36"/>
        <v>0.13269092332899773</v>
      </c>
    </row>
    <row r="37" spans="1:49" x14ac:dyDescent="0.25">
      <c r="A37" s="1" t="s">
        <v>41</v>
      </c>
      <c r="B37" s="1" t="s">
        <v>45</v>
      </c>
      <c r="C37" s="2">
        <v>42008</v>
      </c>
      <c r="D37" s="3">
        <v>0.52988485765734561</v>
      </c>
      <c r="E37" s="4">
        <f t="shared" si="6"/>
        <v>1296.4033244768996</v>
      </c>
      <c r="F37" s="3">
        <v>81.749345270514155</v>
      </c>
      <c r="G37" s="3">
        <v>1.7080538454594025</v>
      </c>
      <c r="H37" s="3">
        <v>1.5491575797851767</v>
      </c>
      <c r="I37" s="3">
        <v>0.23699107684584442</v>
      </c>
      <c r="J37" s="3">
        <v>7.3255683767105659E-2</v>
      </c>
      <c r="K37" s="3">
        <v>0.88245713412543625</v>
      </c>
      <c r="L37" s="3">
        <v>0.48724717663065836</v>
      </c>
      <c r="M37" s="4">
        <f t="shared" si="7"/>
        <v>1.9284414997032964</v>
      </c>
      <c r="N37" s="4">
        <f t="shared" si="8"/>
        <v>4.0292456268757049E-2</v>
      </c>
      <c r="O37" s="4">
        <f t="shared" si="9"/>
        <v>3.6544143033218769E-2</v>
      </c>
      <c r="P37" s="4">
        <f t="shared" si="10"/>
        <v>5.5905454182731094E-3</v>
      </c>
      <c r="Q37" s="4">
        <f t="shared" si="11"/>
        <v>1.7280786799962486E-3</v>
      </c>
      <c r="R37" s="4">
        <f t="shared" si="12"/>
        <v>2.0816887933786707E-2</v>
      </c>
      <c r="S37" s="4">
        <f t="shared" si="13"/>
        <v>1.1494008580968223E-2</v>
      </c>
      <c r="T37" s="5">
        <f t="shared" si="14"/>
        <v>23.974212918472983</v>
      </c>
      <c r="U37" s="5">
        <f t="shared" si="15"/>
        <v>0.70676245077755651</v>
      </c>
      <c r="V37" s="5">
        <f t="shared" si="16"/>
        <v>0.63933809725871227</v>
      </c>
      <c r="W37" s="5">
        <f t="shared" si="17"/>
        <v>8.0555163283094311E-2</v>
      </c>
      <c r="X37" s="5">
        <f t="shared" si="18"/>
        <v>2.774363193046225E-2</v>
      </c>
      <c r="Y37" s="5">
        <f t="shared" si="19"/>
        <v>0.42536829623291567</v>
      </c>
      <c r="Z37" s="5">
        <f t="shared" si="20"/>
        <v>0.28098073178677652</v>
      </c>
      <c r="AA37" s="4">
        <v>2.2551539190598073</v>
      </c>
      <c r="AB37" s="4">
        <f t="shared" si="21"/>
        <v>5517.4043863068946</v>
      </c>
      <c r="AC37" s="4">
        <v>40.943608975844995</v>
      </c>
      <c r="AD37" s="4">
        <v>1.8130438205876376</v>
      </c>
      <c r="AE37" s="4">
        <v>1.6391612006319554</v>
      </c>
      <c r="AF37" s="4">
        <v>0.16043702347987002</v>
      </c>
      <c r="AG37" s="4">
        <v>7.892881783612514E-2</v>
      </c>
      <c r="AH37" s="4">
        <v>0.58297711382888917</v>
      </c>
      <c r="AI37" s="4">
        <v>0.30999045152857369</v>
      </c>
      <c r="AJ37" s="4">
        <f t="shared" si="22"/>
        <v>2.937982167260043</v>
      </c>
      <c r="AK37" s="4">
        <f t="shared" si="23"/>
        <v>0.13009821426562612</v>
      </c>
      <c r="AL37" s="4">
        <f t="shared" si="24"/>
        <v>0.11762095470290322</v>
      </c>
      <c r="AM37" s="4">
        <f t="shared" si="25"/>
        <v>1.1512446649005028E-2</v>
      </c>
      <c r="AN37" s="4">
        <f t="shared" si="26"/>
        <v>5.6636790230743502E-3</v>
      </c>
      <c r="AO37" s="4">
        <f t="shared" si="27"/>
        <v>4.183256940931783E-2</v>
      </c>
      <c r="AP37" s="4">
        <f t="shared" si="28"/>
        <v>2.2243921368757212E-2</v>
      </c>
      <c r="AQ37" s="5">
        <f t="shared" si="30"/>
        <v>28.580698324879577</v>
      </c>
      <c r="AR37" s="5">
        <f t="shared" si="31"/>
        <v>0.80619941701380227</v>
      </c>
      <c r="AS37" s="5">
        <f t="shared" si="32"/>
        <v>0.75386574501333814</v>
      </c>
      <c r="AT37" s="5">
        <f t="shared" si="33"/>
        <v>5.9964257022754076E-2</v>
      </c>
      <c r="AU37" s="5">
        <f t="shared" si="34"/>
        <v>5.5833563933601268E-2</v>
      </c>
      <c r="AV37" s="5">
        <f t="shared" si="35"/>
        <v>0.35888199949696464</v>
      </c>
      <c r="AW37" s="5">
        <f t="shared" si="36"/>
        <v>0.15493484469775495</v>
      </c>
    </row>
    <row r="38" spans="1:49" x14ac:dyDescent="0.25">
      <c r="A38" s="1" t="s">
        <v>41</v>
      </c>
      <c r="B38" s="1" t="s">
        <v>46</v>
      </c>
      <c r="C38" s="2">
        <v>42009</v>
      </c>
      <c r="D38" s="3">
        <v>1.9570702734712123E-2</v>
      </c>
      <c r="E38" s="4">
        <f t="shared" si="6"/>
        <v>47.881202342333495</v>
      </c>
      <c r="F38" s="3">
        <v>70.506355423631177</v>
      </c>
      <c r="G38" s="3">
        <v>1.6680602204360335</v>
      </c>
      <c r="H38" s="3">
        <v>1.5522009153973741</v>
      </c>
      <c r="I38" s="3">
        <v>0.1565336858572107</v>
      </c>
      <c r="J38" s="3">
        <v>7.2568550573145318E-2</v>
      </c>
      <c r="K38" s="3">
        <v>0.6962932377491543</v>
      </c>
      <c r="L38" s="3">
        <v>0.30733741838402223</v>
      </c>
      <c r="M38" s="4">
        <f t="shared" si="7"/>
        <v>6.1429271228561927E-2</v>
      </c>
      <c r="N38" s="4">
        <f t="shared" si="8"/>
        <v>1.4533118765120065E-3</v>
      </c>
      <c r="O38" s="4">
        <f t="shared" si="9"/>
        <v>1.352368456152101E-3</v>
      </c>
      <c r="P38" s="4">
        <f t="shared" si="10"/>
        <v>1.3638132601172934E-4</v>
      </c>
      <c r="Q38" s="4">
        <f t="shared" si="11"/>
        <v>6.3225976566748683E-5</v>
      </c>
      <c r="R38" s="4">
        <f t="shared" si="12"/>
        <v>6.0665149828423087E-4</v>
      </c>
      <c r="S38" s="4">
        <f t="shared" si="13"/>
        <v>2.6777038068642522E-4</v>
      </c>
      <c r="T38" s="5">
        <f t="shared" si="14"/>
        <v>24.035642189701544</v>
      </c>
      <c r="U38" s="5">
        <f t="shared" si="15"/>
        <v>0.70821576265406849</v>
      </c>
      <c r="V38" s="5">
        <f t="shared" si="16"/>
        <v>0.64069046571486432</v>
      </c>
      <c r="W38" s="5">
        <f t="shared" si="17"/>
        <v>8.0691544609106033E-2</v>
      </c>
      <c r="X38" s="5">
        <f t="shared" si="18"/>
        <v>2.7806857907028998E-2</v>
      </c>
      <c r="Y38" s="5">
        <f t="shared" si="19"/>
        <v>0.42597494773119987</v>
      </c>
      <c r="Z38" s="5">
        <f t="shared" si="20"/>
        <v>0.28124850216746294</v>
      </c>
      <c r="AA38" s="4">
        <v>0.94343489274084302</v>
      </c>
      <c r="AB38" s="4">
        <f t="shared" si="21"/>
        <v>2308.1847191935531</v>
      </c>
      <c r="AC38" s="4">
        <v>59.48802550825264</v>
      </c>
      <c r="AD38" s="4">
        <v>1.6431582398893918</v>
      </c>
      <c r="AE38" s="4">
        <v>1.5358540666871698</v>
      </c>
      <c r="AF38" s="4">
        <v>0.11733829540811108</v>
      </c>
      <c r="AG38" s="4">
        <v>0.11561562657359899</v>
      </c>
      <c r="AH38" s="4">
        <v>0.65860242306793071</v>
      </c>
      <c r="AI38" s="4">
        <v>0.24479150119677359</v>
      </c>
      <c r="AJ38" s="4">
        <f t="shared" si="22"/>
        <v>1.7857815618079598</v>
      </c>
      <c r="AK38" s="4">
        <f t="shared" si="23"/>
        <v>4.932625789572094E-2</v>
      </c>
      <c r="AL38" s="4">
        <f t="shared" si="24"/>
        <v>4.6105074937093538E-2</v>
      </c>
      <c r="AM38" s="4">
        <f t="shared" si="25"/>
        <v>3.522399048270836E-3</v>
      </c>
      <c r="AN38" s="4">
        <f t="shared" si="26"/>
        <v>3.4706859477688511E-3</v>
      </c>
      <c r="AO38" s="4">
        <f t="shared" si="27"/>
        <v>1.9770702651974812E-2</v>
      </c>
      <c r="AP38" s="4">
        <f t="shared" si="28"/>
        <v>7.3484393806925955E-3</v>
      </c>
      <c r="AQ38" s="5">
        <f t="shared" si="30"/>
        <v>30.366479886687536</v>
      </c>
      <c r="AR38" s="5">
        <f t="shared" si="31"/>
        <v>0.85552567490952325</v>
      </c>
      <c r="AS38" s="5">
        <f t="shared" si="32"/>
        <v>0.79997081995043162</v>
      </c>
      <c r="AT38" s="5">
        <f t="shared" si="33"/>
        <v>6.3486656071024911E-2</v>
      </c>
      <c r="AU38" s="5">
        <f t="shared" si="34"/>
        <v>5.9304249881370119E-2</v>
      </c>
      <c r="AV38" s="5">
        <f t="shared" si="35"/>
        <v>0.37865270214893948</v>
      </c>
      <c r="AW38" s="5">
        <f t="shared" si="36"/>
        <v>0.16228328407844755</v>
      </c>
    </row>
    <row r="39" spans="1:49" x14ac:dyDescent="0.25">
      <c r="A39" s="1" t="s">
        <v>41</v>
      </c>
      <c r="B39" s="1" t="s">
        <v>47</v>
      </c>
      <c r="C39" s="2">
        <v>42010</v>
      </c>
      <c r="D39" s="3">
        <v>4.1944659992870252E-3</v>
      </c>
      <c r="E39" s="4">
        <f t="shared" si="6"/>
        <v>10.262077859559003</v>
      </c>
      <c r="F39" s="3">
        <v>58.285714285714363</v>
      </c>
      <c r="G39" s="3">
        <v>1.6245888888888913</v>
      </c>
      <c r="H39" s="3">
        <v>1.5555088888888899</v>
      </c>
      <c r="I39" s="3">
        <v>6.907999999999985E-2</v>
      </c>
      <c r="J39" s="3">
        <v>7.1821666666666686E-2</v>
      </c>
      <c r="K39" s="3">
        <v>0.49394117647058761</v>
      </c>
      <c r="L39" s="3">
        <v>0.11178333333333333</v>
      </c>
      <c r="M39" s="4">
        <f t="shared" si="7"/>
        <v>1.0883773073044485E-2</v>
      </c>
      <c r="N39" s="4">
        <f t="shared" si="8"/>
        <v>3.0336175888625742E-4</v>
      </c>
      <c r="O39" s="4">
        <f t="shared" si="9"/>
        <v>2.9046235372154794E-4</v>
      </c>
      <c r="P39" s="4">
        <f t="shared" si="10"/>
        <v>1.2899405164709247E-5</v>
      </c>
      <c r="Q39" s="4">
        <f t="shared" si="11"/>
        <v>1.3411360421801216E-5</v>
      </c>
      <c r="R39" s="4">
        <f t="shared" si="12"/>
        <v>9.2234327776885818E-5</v>
      </c>
      <c r="S39" s="4">
        <f t="shared" si="13"/>
        <v>2.0873458415292676E-5</v>
      </c>
      <c r="T39" s="5">
        <f t="shared" si="14"/>
        <v>24.046525962774588</v>
      </c>
      <c r="U39" s="5">
        <f t="shared" si="15"/>
        <v>0.70851912441295473</v>
      </c>
      <c r="V39" s="5">
        <f t="shared" si="16"/>
        <v>0.64098092806858586</v>
      </c>
      <c r="W39" s="5">
        <f t="shared" si="17"/>
        <v>8.0704444014270738E-2</v>
      </c>
      <c r="X39" s="5">
        <f t="shared" si="18"/>
        <v>2.7820269267450799E-2</v>
      </c>
      <c r="Y39" s="5">
        <f t="shared" si="19"/>
        <v>0.42606718205897676</v>
      </c>
      <c r="Z39" s="5">
        <f t="shared" si="20"/>
        <v>0.28126937562587823</v>
      </c>
      <c r="AA39" s="4">
        <v>0.16467165538433667</v>
      </c>
      <c r="AB39" s="4">
        <f t="shared" si="21"/>
        <v>402.88164193100522</v>
      </c>
      <c r="AC39" s="4">
        <v>79.645000000000195</v>
      </c>
      <c r="AD39" s="4">
        <v>1.4584999999999992</v>
      </c>
      <c r="AE39" s="4">
        <v>1.4235637037037057</v>
      </c>
      <c r="AF39" s="4">
        <v>7.0491851851851819E-2</v>
      </c>
      <c r="AG39" s="4">
        <v>0.15549259259259252</v>
      </c>
      <c r="AH39" s="4">
        <v>0.74080384615384631</v>
      </c>
      <c r="AI39" s="4">
        <v>0.17392307692307665</v>
      </c>
      <c r="AJ39" s="4">
        <f t="shared" si="22"/>
        <v>0.41731520983773773</v>
      </c>
      <c r="AK39" s="4">
        <f t="shared" si="23"/>
        <v>7.642089692364097E-3</v>
      </c>
      <c r="AL39" s="4">
        <f t="shared" si="24"/>
        <v>7.4590342862514607E-3</v>
      </c>
      <c r="AM39" s="4">
        <f t="shared" si="25"/>
        <v>3.693555395493275E-4</v>
      </c>
      <c r="AN39" s="4">
        <f t="shared" si="26"/>
        <v>8.147331772991581E-4</v>
      </c>
      <c r="AO39" s="4">
        <f t="shared" si="27"/>
        <v>3.8815834328117874E-3</v>
      </c>
      <c r="AP39" s="4">
        <f t="shared" si="28"/>
        <v>9.1130322483242592E-4</v>
      </c>
      <c r="AQ39" s="5">
        <f t="shared" si="30"/>
        <v>30.783795096525274</v>
      </c>
      <c r="AR39" s="5">
        <f t="shared" si="31"/>
        <v>0.86316776460188738</v>
      </c>
      <c r="AS39" s="5">
        <f t="shared" si="32"/>
        <v>0.80742985423668312</v>
      </c>
      <c r="AT39" s="5">
        <f t="shared" si="33"/>
        <v>6.3856011610574234E-2</v>
      </c>
      <c r="AU39" s="5">
        <f t="shared" si="34"/>
        <v>6.0118983058669279E-2</v>
      </c>
      <c r="AV39" s="5">
        <f t="shared" si="35"/>
        <v>0.38253428558175129</v>
      </c>
      <c r="AW39" s="5">
        <f t="shared" si="36"/>
        <v>0.16319458730327999</v>
      </c>
    </row>
    <row r="40" spans="1:49" x14ac:dyDescent="0.25">
      <c r="A40" s="1" t="s">
        <v>41</v>
      </c>
      <c r="B40" s="1" t="s">
        <v>48</v>
      </c>
      <c r="C40" s="2">
        <v>42011</v>
      </c>
      <c r="D40" s="3">
        <v>6.0916504049574501E-3</v>
      </c>
      <c r="E40" s="4">
        <f t="shared" si="6"/>
        <v>14.90368279526248</v>
      </c>
      <c r="F40" s="3">
        <v>58.285714285714363</v>
      </c>
      <c r="G40" s="3">
        <v>1.6245888888888913</v>
      </c>
      <c r="H40" s="3">
        <v>1.5555088888888899</v>
      </c>
      <c r="I40" s="3">
        <v>6.907999999999985E-2</v>
      </c>
      <c r="J40" s="3">
        <v>7.1821666666666686E-2</v>
      </c>
      <c r="K40" s="3">
        <v>0.49394117647058761</v>
      </c>
      <c r="L40" s="3">
        <v>0.11178333333333333</v>
      </c>
      <c r="M40" s="4">
        <f t="shared" si="7"/>
        <v>1.5806574820047679E-2</v>
      </c>
      <c r="N40" s="4">
        <f t="shared" si="8"/>
        <v>4.4057426658892764E-4</v>
      </c>
      <c r="O40" s="4">
        <f t="shared" si="9"/>
        <v>4.2184037609877472E-4</v>
      </c>
      <c r="P40" s="4">
        <f t="shared" si="10"/>
        <v>1.8733890490152525E-5</v>
      </c>
      <c r="Q40" s="4">
        <f t="shared" si="11"/>
        <v>1.9477406458505711E-5</v>
      </c>
      <c r="R40" s="4">
        <f t="shared" si="12"/>
        <v>1.339525174953259E-4</v>
      </c>
      <c r="S40" s="4">
        <f t="shared" si="13"/>
        <v>3.0314660180817716E-5</v>
      </c>
      <c r="T40" s="5">
        <f t="shared" si="14"/>
        <v>24.062332537594635</v>
      </c>
      <c r="U40" s="5">
        <f t="shared" si="15"/>
        <v>0.70895969867954367</v>
      </c>
      <c r="V40" s="5">
        <f t="shared" si="16"/>
        <v>0.64140276844468469</v>
      </c>
      <c r="W40" s="5">
        <f t="shared" si="17"/>
        <v>8.0723177904760884E-2</v>
      </c>
      <c r="X40" s="5">
        <f t="shared" si="18"/>
        <v>2.7839746673909305E-2</v>
      </c>
      <c r="Y40" s="5">
        <f t="shared" si="19"/>
        <v>0.42620113457647207</v>
      </c>
      <c r="Z40" s="5">
        <f t="shared" si="20"/>
        <v>0.28129969028605906</v>
      </c>
      <c r="AA40" s="4">
        <v>6.9492420007004604E-2</v>
      </c>
      <c r="AB40" s="4">
        <f t="shared" si="21"/>
        <v>170.0184540492821</v>
      </c>
      <c r="AC40" s="4">
        <v>79.214670138889076</v>
      </c>
      <c r="AD40" s="4">
        <v>1.460772569444444</v>
      </c>
      <c r="AE40" s="4">
        <v>1.4256793595679031</v>
      </c>
      <c r="AF40" s="4">
        <v>7.0278395061728352E-2</v>
      </c>
      <c r="AG40" s="4">
        <v>0.15517496141975301</v>
      </c>
      <c r="AH40" s="4">
        <v>0.73806283386752147</v>
      </c>
      <c r="AI40" s="4">
        <v>0.17328151709401682</v>
      </c>
      <c r="AJ40" s="4">
        <f t="shared" si="22"/>
        <v>0.1751579685437436</v>
      </c>
      <c r="AK40" s="4">
        <f t="shared" si="23"/>
        <v>3.2300324588828964E-3</v>
      </c>
      <c r="AL40" s="4">
        <f t="shared" si="24"/>
        <v>3.1524350221849126E-3</v>
      </c>
      <c r="AM40" s="4">
        <f t="shared" si="25"/>
        <v>1.5539824744512454E-4</v>
      </c>
      <c r="AN40" s="4">
        <f t="shared" si="26"/>
        <v>3.4311991659476858E-4</v>
      </c>
      <c r="AO40" s="4">
        <f t="shared" si="27"/>
        <v>1.631990468573661E-3</v>
      </c>
      <c r="AP40" s="4">
        <f t="shared" si="28"/>
        <v>3.8315678733686167E-4</v>
      </c>
      <c r="AQ40" s="5">
        <f t="shared" si="30"/>
        <v>30.958953065069018</v>
      </c>
      <c r="AR40" s="5">
        <f t="shared" si="31"/>
        <v>0.86639779706077025</v>
      </c>
      <c r="AS40" s="5">
        <f t="shared" si="32"/>
        <v>0.81058228925886799</v>
      </c>
      <c r="AT40" s="5">
        <f t="shared" si="33"/>
        <v>6.4011409858019355E-2</v>
      </c>
      <c r="AU40" s="5">
        <f t="shared" si="34"/>
        <v>6.0462102975264047E-2</v>
      </c>
      <c r="AV40" s="5">
        <f t="shared" si="35"/>
        <v>0.38416627605032494</v>
      </c>
      <c r="AW40" s="5">
        <f t="shared" si="36"/>
        <v>0.16357774409061684</v>
      </c>
    </row>
    <row r="41" spans="1:49" x14ac:dyDescent="0.25">
      <c r="A41" s="1" t="s">
        <v>41</v>
      </c>
      <c r="B41" s="1" t="s">
        <v>49</v>
      </c>
      <c r="C41" s="2">
        <v>42012</v>
      </c>
      <c r="D41" s="3">
        <v>1.2106263836622442E-2</v>
      </c>
      <c r="E41" s="4">
        <f t="shared" si="6"/>
        <v>29.618888817050973</v>
      </c>
      <c r="F41" s="3">
        <v>58.285714285714363</v>
      </c>
      <c r="G41" s="3">
        <v>1.6245888888888913</v>
      </c>
      <c r="H41" s="3">
        <v>1.5555088888888899</v>
      </c>
      <c r="I41" s="3">
        <v>6.907999999999985E-2</v>
      </c>
      <c r="J41" s="3">
        <v>7.1821666666666686E-2</v>
      </c>
      <c r="K41" s="3">
        <v>0.49394117647058761</v>
      </c>
      <c r="L41" s="3">
        <v>0.11178333333333333</v>
      </c>
      <c r="M41" s="4">
        <f t="shared" si="7"/>
        <v>3.141325460323207E-2</v>
      </c>
      <c r="N41" s="4">
        <f t="shared" si="8"/>
        <v>8.7557688908269601E-4</v>
      </c>
      <c r="O41" s="4">
        <f t="shared" si="9"/>
        <v>8.3834602291617841E-4</v>
      </c>
      <c r="P41" s="4">
        <f t="shared" si="10"/>
        <v>3.7230866166516781E-5</v>
      </c>
      <c r="Q41" s="4">
        <f t="shared" si="11"/>
        <v>3.8708495360782459E-5</v>
      </c>
      <c r="R41" s="4">
        <f t="shared" si="12"/>
        <v>2.6621102830498463E-4</v>
      </c>
      <c r="S41" s="4">
        <f t="shared" si="13"/>
        <v>6.0245951403886456E-5</v>
      </c>
      <c r="T41" s="5">
        <f t="shared" si="14"/>
        <v>24.093745792197868</v>
      </c>
      <c r="U41" s="5">
        <f t="shared" si="15"/>
        <v>0.70983527556862636</v>
      </c>
      <c r="V41" s="5">
        <f t="shared" si="16"/>
        <v>0.6422411144676009</v>
      </c>
      <c r="W41" s="5">
        <f t="shared" si="17"/>
        <v>8.0760408770927397E-2</v>
      </c>
      <c r="X41" s="5">
        <f t="shared" si="18"/>
        <v>2.7878455169270087E-2</v>
      </c>
      <c r="Y41" s="5">
        <f t="shared" si="19"/>
        <v>0.42646734560477706</v>
      </c>
      <c r="Z41" s="5">
        <f t="shared" si="20"/>
        <v>0.28135993623746292</v>
      </c>
      <c r="AA41" s="4">
        <v>7.828336873946333E-2</v>
      </c>
      <c r="AB41" s="4">
        <f t="shared" si="21"/>
        <v>191.52617407066677</v>
      </c>
      <c r="AC41" s="4">
        <v>79.645000000000195</v>
      </c>
      <c r="AD41" s="4">
        <v>1.4584999999999992</v>
      </c>
      <c r="AE41" s="4">
        <v>1.4235637037037057</v>
      </c>
      <c r="AF41" s="4">
        <v>7.0491851851851819E-2</v>
      </c>
      <c r="AG41" s="4">
        <v>0.15549259259259252</v>
      </c>
      <c r="AH41" s="4">
        <v>0.74080384615384631</v>
      </c>
      <c r="AI41" s="4">
        <v>0.17392307692307665</v>
      </c>
      <c r="AJ41" s="4">
        <f t="shared" si="22"/>
        <v>0.19838775760203803</v>
      </c>
      <c r="AK41" s="4">
        <f t="shared" si="23"/>
        <v>3.63297814630638E-3</v>
      </c>
      <c r="AL41" s="4">
        <f t="shared" si="24"/>
        <v>3.545955313973627E-3</v>
      </c>
      <c r="AM41" s="4">
        <f t="shared" si="25"/>
        <v>1.7558817776513178E-4</v>
      </c>
      <c r="AN41" s="4">
        <f t="shared" si="26"/>
        <v>3.8731655180076113E-4</v>
      </c>
      <c r="AO41" s="4">
        <f t="shared" si="27"/>
        <v>1.8452685524694126E-3</v>
      </c>
      <c r="AP41" s="4">
        <f t="shared" si="28"/>
        <v>4.3322505149119046E-4</v>
      </c>
      <c r="AQ41" s="5">
        <f t="shared" si="30"/>
        <v>31.157340822671056</v>
      </c>
      <c r="AR41" s="5">
        <f t="shared" si="31"/>
        <v>0.87003077520707661</v>
      </c>
      <c r="AS41" s="5">
        <f t="shared" si="32"/>
        <v>0.81412824457284161</v>
      </c>
      <c r="AT41" s="5">
        <f t="shared" si="33"/>
        <v>6.4186998035784482E-2</v>
      </c>
      <c r="AU41" s="5">
        <f t="shared" si="34"/>
        <v>6.084941952706481E-2</v>
      </c>
      <c r="AV41" s="5">
        <f t="shared" si="35"/>
        <v>0.38601154460279435</v>
      </c>
      <c r="AW41" s="5">
        <f t="shared" si="36"/>
        <v>0.16401096914210803</v>
      </c>
    </row>
    <row r="42" spans="1:49" x14ac:dyDescent="0.25">
      <c r="A42" s="1" t="s">
        <v>41</v>
      </c>
      <c r="B42" s="1" t="s">
        <v>50</v>
      </c>
      <c r="C42" s="2">
        <v>42013</v>
      </c>
      <c r="D42" s="3">
        <v>1.2035566541385843E-2</v>
      </c>
      <c r="E42" s="4">
        <f t="shared" si="6"/>
        <v>29.445922544752783</v>
      </c>
      <c r="F42" s="3">
        <v>58.285714285714363</v>
      </c>
      <c r="G42" s="3">
        <v>1.6245888888888913</v>
      </c>
      <c r="H42" s="3">
        <v>1.5555088888888899</v>
      </c>
      <c r="I42" s="3">
        <v>6.907999999999985E-2</v>
      </c>
      <c r="J42" s="3">
        <v>7.1821666666666686E-2</v>
      </c>
      <c r="K42" s="3">
        <v>0.49394117647058761</v>
      </c>
      <c r="L42" s="3">
        <v>0.11178333333333333</v>
      </c>
      <c r="M42" s="4">
        <f t="shared" si="7"/>
        <v>3.122980972172296E-2</v>
      </c>
      <c r="N42" s="4">
        <f t="shared" si="8"/>
        <v>8.7046375767690519E-4</v>
      </c>
      <c r="O42" s="4">
        <f t="shared" si="9"/>
        <v>8.3345030966456061E-4</v>
      </c>
      <c r="P42" s="4">
        <f t="shared" si="10"/>
        <v>3.7013448012343877E-5</v>
      </c>
      <c r="Q42" s="4">
        <f t="shared" si="11"/>
        <v>3.8482448253134984E-5</v>
      </c>
      <c r="R42" s="4">
        <f t="shared" si="12"/>
        <v>2.6465642814780122E-4</v>
      </c>
      <c r="S42" s="4">
        <f t="shared" si="13"/>
        <v>5.9894131398086984E-5</v>
      </c>
      <c r="T42" s="5">
        <f t="shared" si="14"/>
        <v>24.124975601919591</v>
      </c>
      <c r="U42" s="5">
        <f t="shared" si="15"/>
        <v>0.71070573932630321</v>
      </c>
      <c r="V42" s="5">
        <f t="shared" si="16"/>
        <v>0.64307456477726543</v>
      </c>
      <c r="W42" s="5">
        <f t="shared" si="17"/>
        <v>8.0797422218939735E-2</v>
      </c>
      <c r="X42" s="5">
        <f t="shared" si="18"/>
        <v>2.7916937617523223E-2</v>
      </c>
      <c r="Y42" s="5">
        <f t="shared" si="19"/>
        <v>0.42673200203292488</v>
      </c>
      <c r="Z42" s="5">
        <f t="shared" si="20"/>
        <v>0.28141983036886098</v>
      </c>
      <c r="AA42" s="4">
        <v>8.5964119236905792E-2</v>
      </c>
      <c r="AB42" s="4">
        <f t="shared" si="21"/>
        <v>210.31771026097061</v>
      </c>
      <c r="AC42" s="4">
        <v>79.645000000000195</v>
      </c>
      <c r="AD42" s="4">
        <v>1.4584999999999992</v>
      </c>
      <c r="AE42" s="4">
        <v>1.4235637037037057</v>
      </c>
      <c r="AF42" s="4">
        <v>7.0491851851851819E-2</v>
      </c>
      <c r="AG42" s="4">
        <v>0.15549259259259252</v>
      </c>
      <c r="AH42" s="4">
        <v>0.74080384615384631</v>
      </c>
      <c r="AI42" s="4">
        <v>0.17392307692307665</v>
      </c>
      <c r="AJ42" s="4">
        <f t="shared" si="22"/>
        <v>0.21785251611236264</v>
      </c>
      <c r="AK42" s="4">
        <f t="shared" si="23"/>
        <v>3.9894267656460551E-3</v>
      </c>
      <c r="AL42" s="4">
        <f t="shared" si="24"/>
        <v>3.8938657128267367E-3</v>
      </c>
      <c r="AM42" s="4">
        <f t="shared" si="25"/>
        <v>1.9281596197307795E-4</v>
      </c>
      <c r="AN42" s="4">
        <f t="shared" si="26"/>
        <v>4.253180053127092E-4</v>
      </c>
      <c r="AO42" s="4">
        <f t="shared" si="27"/>
        <v>2.0263165525812124E-3</v>
      </c>
      <c r="AP42" s="4">
        <f t="shared" si="28"/>
        <v>4.7573080441579699E-4</v>
      </c>
      <c r="AQ42" s="5">
        <f t="shared" si="30"/>
        <v>31.375193338783419</v>
      </c>
      <c r="AR42" s="5">
        <f t="shared" si="31"/>
        <v>0.87402020197272268</v>
      </c>
      <c r="AS42" s="5">
        <f t="shared" si="32"/>
        <v>0.81802211028566829</v>
      </c>
      <c r="AT42" s="5">
        <f t="shared" si="33"/>
        <v>6.4379813997757565E-2</v>
      </c>
      <c r="AU42" s="5">
        <f t="shared" si="34"/>
        <v>6.127473753237752E-2</v>
      </c>
      <c r="AV42" s="5">
        <f t="shared" si="35"/>
        <v>0.38803786115537559</v>
      </c>
      <c r="AW42" s="5">
        <f t="shared" si="36"/>
        <v>0.16448669994652382</v>
      </c>
    </row>
    <row r="43" spans="1:49" x14ac:dyDescent="0.25">
      <c r="A43" s="1" t="s">
        <v>41</v>
      </c>
      <c r="B43" s="1" t="s">
        <v>51</v>
      </c>
      <c r="C43" s="2">
        <v>42014</v>
      </c>
      <c r="D43" s="3">
        <v>7.275046835098495E-3</v>
      </c>
      <c r="E43" s="4">
        <f t="shared" si="6"/>
        <v>17.798951539101587</v>
      </c>
      <c r="F43" s="3">
        <v>58.285714285714363</v>
      </c>
      <c r="G43" s="3">
        <v>1.6245888888888913</v>
      </c>
      <c r="H43" s="3">
        <v>1.5555088888888899</v>
      </c>
      <c r="I43" s="3">
        <v>6.907999999999985E-2</v>
      </c>
      <c r="J43" s="3">
        <v>7.1821666666666686E-2</v>
      </c>
      <c r="K43" s="3">
        <v>0.49394117647058761</v>
      </c>
      <c r="L43" s="3">
        <v>0.11178333333333333</v>
      </c>
      <c r="M43" s="4">
        <f t="shared" si="7"/>
        <v>1.8877244174214668E-2</v>
      </c>
      <c r="N43" s="4">
        <f t="shared" si="8"/>
        <v>5.2616256854877853E-4</v>
      </c>
      <c r="O43" s="4">
        <f t="shared" si="9"/>
        <v>5.0378933278190743E-4</v>
      </c>
      <c r="P43" s="4">
        <f t="shared" si="10"/>
        <v>2.2373235766870617E-5</v>
      </c>
      <c r="Q43" s="4">
        <f t="shared" si="11"/>
        <v>2.3261191104558915E-5</v>
      </c>
      <c r="R43" s="4">
        <f t="shared" si="12"/>
        <v>1.5997484649886976E-4</v>
      </c>
      <c r="S43" s="4">
        <f t="shared" si="13"/>
        <v>3.620374741565372E-5</v>
      </c>
      <c r="T43" s="5">
        <f t="shared" si="14"/>
        <v>24.143852846093804</v>
      </c>
      <c r="U43" s="5">
        <f t="shared" si="15"/>
        <v>0.71123190189485197</v>
      </c>
      <c r="V43" s="5">
        <f t="shared" si="16"/>
        <v>0.64357835411004738</v>
      </c>
      <c r="W43" s="5">
        <f t="shared" si="17"/>
        <v>8.0819795454706606E-2</v>
      </c>
      <c r="X43" s="5">
        <f t="shared" si="18"/>
        <v>2.7940198808627782E-2</v>
      </c>
      <c r="Y43" s="5">
        <f t="shared" si="19"/>
        <v>0.42689197687942376</v>
      </c>
      <c r="Z43" s="5">
        <f t="shared" si="20"/>
        <v>0.28145603411627662</v>
      </c>
      <c r="AA43" s="4">
        <v>6.8152496799937137E-2</v>
      </c>
      <c r="AB43" s="4">
        <f t="shared" si="21"/>
        <v>166.74023072381141</v>
      </c>
      <c r="AC43" s="4">
        <v>79.645000000000195</v>
      </c>
      <c r="AD43" s="4">
        <v>1.4584999999999992</v>
      </c>
      <c r="AE43" s="4">
        <v>1.4235637037037057</v>
      </c>
      <c r="AF43" s="4">
        <v>7.0491851851851819E-2</v>
      </c>
      <c r="AG43" s="4">
        <v>0.15549259259259252</v>
      </c>
      <c r="AH43" s="4">
        <v>0.74080384615384631</v>
      </c>
      <c r="AI43" s="4">
        <v>0.17392307692307665</v>
      </c>
      <c r="AJ43" s="4">
        <f t="shared" si="22"/>
        <v>0.17271383734287024</v>
      </c>
      <c r="AK43" s="4">
        <f t="shared" si="23"/>
        <v>3.1628241793530735E-3</v>
      </c>
      <c r="AL43" s="4">
        <f t="shared" si="24"/>
        <v>3.0870632176369537E-3</v>
      </c>
      <c r="AM43" s="4">
        <f t="shared" si="25"/>
        <v>1.5286481555324772E-4</v>
      </c>
      <c r="AN43" s="4">
        <f t="shared" si="26"/>
        <v>3.371928224629061E-4</v>
      </c>
      <c r="AO43" s="4">
        <f t="shared" si="27"/>
        <v>1.6064671352575529E-3</v>
      </c>
      <c r="AP43" s="4">
        <f t="shared" si="28"/>
        <v>3.7716017349317228E-4</v>
      </c>
      <c r="AQ43" s="5">
        <f t="shared" si="30"/>
        <v>31.547907176126287</v>
      </c>
      <c r="AR43" s="5">
        <f t="shared" si="31"/>
        <v>0.87718302615207577</v>
      </c>
      <c r="AS43" s="5">
        <f t="shared" si="32"/>
        <v>0.82110917350330526</v>
      </c>
      <c r="AT43" s="5">
        <f t="shared" si="33"/>
        <v>6.4532678813310818E-2</v>
      </c>
      <c r="AU43" s="5">
        <f t="shared" si="34"/>
        <v>6.1611930354840423E-2</v>
      </c>
      <c r="AV43" s="5">
        <f t="shared" si="35"/>
        <v>0.38964432829063311</v>
      </c>
      <c r="AW43" s="5">
        <f t="shared" si="36"/>
        <v>0.164863860120017</v>
      </c>
    </row>
    <row r="44" spans="1:49" x14ac:dyDescent="0.25">
      <c r="A44" s="1" t="s">
        <v>41</v>
      </c>
      <c r="B44" s="1" t="s">
        <v>52</v>
      </c>
      <c r="C44" s="2">
        <v>42015</v>
      </c>
      <c r="D44" s="3">
        <v>8.7604211743207653E-3</v>
      </c>
      <c r="E44" s="4">
        <f t="shared" si="6"/>
        <v>21.433032044768087</v>
      </c>
      <c r="F44" s="3">
        <v>58.285714285714363</v>
      </c>
      <c r="G44" s="3">
        <v>1.6245888888888913</v>
      </c>
      <c r="H44" s="3">
        <v>1.5555088888888899</v>
      </c>
      <c r="I44" s="3">
        <v>6.907999999999985E-2</v>
      </c>
      <c r="J44" s="3">
        <v>7.1821666666666686E-2</v>
      </c>
      <c r="K44" s="3">
        <v>0.49394117647058761</v>
      </c>
      <c r="L44" s="3">
        <v>0.11178333333333333</v>
      </c>
      <c r="M44" s="4">
        <f t="shared" si="7"/>
        <v>2.2731483841282311E-2</v>
      </c>
      <c r="N44" s="4">
        <f t="shared" si="8"/>
        <v>6.3359120719493132E-4</v>
      </c>
      <c r="O44" s="4">
        <f t="shared" si="9"/>
        <v>6.0664994168931703E-4</v>
      </c>
      <c r="P44" s="4">
        <f t="shared" si="10"/>
        <v>2.6941265505613821E-5</v>
      </c>
      <c r="Q44" s="4">
        <f t="shared" si="11"/>
        <v>2.8010518105419296E-5</v>
      </c>
      <c r="R44" s="4">
        <f t="shared" si="12"/>
        <v>1.9263752720685259E-4</v>
      </c>
      <c r="S44" s="4">
        <f t="shared" si="13"/>
        <v>4.3595605999361184E-5</v>
      </c>
      <c r="T44" s="5">
        <f t="shared" si="14"/>
        <v>24.166584329935088</v>
      </c>
      <c r="U44" s="5">
        <f t="shared" si="15"/>
        <v>0.71186549310204694</v>
      </c>
      <c r="V44" s="5">
        <f t="shared" si="16"/>
        <v>0.64418500405173673</v>
      </c>
      <c r="W44" s="5">
        <f t="shared" si="17"/>
        <v>8.0846736720212226E-2</v>
      </c>
      <c r="X44" s="5">
        <f t="shared" si="18"/>
        <v>2.79682093267332E-2</v>
      </c>
      <c r="Y44" s="5">
        <f t="shared" si="19"/>
        <v>0.42708461440663059</v>
      </c>
      <c r="Z44" s="5">
        <f t="shared" si="20"/>
        <v>0.28149962972227599</v>
      </c>
      <c r="AA44" s="4">
        <v>0.11583329549810845</v>
      </c>
      <c r="AB44" s="4">
        <f t="shared" si="21"/>
        <v>283.39490589098773</v>
      </c>
      <c r="AC44" s="4">
        <v>79.645000000000195</v>
      </c>
      <c r="AD44" s="4">
        <v>1.4584999999999992</v>
      </c>
      <c r="AE44" s="4">
        <v>1.4235637037037057</v>
      </c>
      <c r="AF44" s="4">
        <v>7.0491851851851819E-2</v>
      </c>
      <c r="AG44" s="4">
        <v>0.15549259259259252</v>
      </c>
      <c r="AH44" s="4">
        <v>0.74080384615384631</v>
      </c>
      <c r="AI44" s="4">
        <v>0.17392307692307665</v>
      </c>
      <c r="AJ44" s="4">
        <f t="shared" si="22"/>
        <v>0.29354776269278782</v>
      </c>
      <c r="AK44" s="4">
        <f t="shared" si="23"/>
        <v>5.3755968596576028E-3</v>
      </c>
      <c r="AL44" s="4">
        <f t="shared" si="24"/>
        <v>5.2468320707248486E-3</v>
      </c>
      <c r="AM44" s="4">
        <f t="shared" si="25"/>
        <v>2.598119831650763E-4</v>
      </c>
      <c r="AN44" s="4">
        <f t="shared" si="26"/>
        <v>5.7309941202657506E-4</v>
      </c>
      <c r="AO44" s="4">
        <f t="shared" si="27"/>
        <v>2.7303824676084281E-3</v>
      </c>
      <c r="AP44" s="4">
        <f t="shared" si="28"/>
        <v>6.4102869120992749E-4</v>
      </c>
      <c r="AQ44" s="5">
        <f t="shared" si="30"/>
        <v>31.841454938819076</v>
      </c>
      <c r="AR44" s="5">
        <f t="shared" si="31"/>
        <v>0.88255862301173338</v>
      </c>
      <c r="AS44" s="5">
        <f t="shared" si="32"/>
        <v>0.82635600557403011</v>
      </c>
      <c r="AT44" s="5">
        <f t="shared" si="33"/>
        <v>6.4792490796475893E-2</v>
      </c>
      <c r="AU44" s="5">
        <f t="shared" si="34"/>
        <v>6.2185029766866996E-2</v>
      </c>
      <c r="AV44" s="5">
        <f t="shared" si="35"/>
        <v>0.39237471075824154</v>
      </c>
      <c r="AW44" s="5">
        <f t="shared" si="36"/>
        <v>0.16550488881122694</v>
      </c>
    </row>
    <row r="45" spans="1:49" x14ac:dyDescent="0.25">
      <c r="A45" s="1" t="s">
        <v>41</v>
      </c>
      <c r="B45" s="1" t="s">
        <v>53</v>
      </c>
      <c r="C45" s="2">
        <v>42016</v>
      </c>
      <c r="D45" s="3">
        <v>3.9749818062984034E-2</v>
      </c>
      <c r="E45" s="4">
        <f t="shared" si="6"/>
        <v>97.250932045934931</v>
      </c>
      <c r="F45" s="3">
        <v>78.327565751897495</v>
      </c>
      <c r="G45" s="3">
        <v>1.695881872626203</v>
      </c>
      <c r="H45" s="3">
        <v>1.5500838123628009</v>
      </c>
      <c r="I45" s="3">
        <v>0.21250404480582555</v>
      </c>
      <c r="J45" s="3">
        <v>7.3046556273291652E-2</v>
      </c>
      <c r="K45" s="3">
        <v>0.82579855696743787</v>
      </c>
      <c r="L45" s="3">
        <v>0.43249203281646492</v>
      </c>
      <c r="M45" s="4">
        <f t="shared" si="7"/>
        <v>0.1386086877040566</v>
      </c>
      <c r="N45" s="4">
        <f t="shared" si="8"/>
        <v>3.0010374841774223E-3</v>
      </c>
      <c r="O45" s="4">
        <f t="shared" si="9"/>
        <v>2.7430328135494755E-3</v>
      </c>
      <c r="P45" s="4">
        <f t="shared" si="10"/>
        <v>3.7604777449152344E-4</v>
      </c>
      <c r="Q45" s="4">
        <f t="shared" si="11"/>
        <v>1.2926339800233358E-4</v>
      </c>
      <c r="R45" s="4">
        <f t="shared" si="12"/>
        <v>1.4613355233293118E-3</v>
      </c>
      <c r="S45" s="4">
        <f t="shared" si="13"/>
        <v>7.6533915660078776E-4</v>
      </c>
      <c r="T45" s="5">
        <f t="shared" si="14"/>
        <v>24.305193017639144</v>
      </c>
      <c r="U45" s="5">
        <f t="shared" si="15"/>
        <v>0.7148665305862244</v>
      </c>
      <c r="V45" s="5">
        <f t="shared" si="16"/>
        <v>0.64692803686528622</v>
      </c>
      <c r="W45" s="5">
        <f t="shared" si="17"/>
        <v>8.1222784494703743E-2</v>
      </c>
      <c r="X45" s="5">
        <f t="shared" si="18"/>
        <v>2.8097472724735534E-2</v>
      </c>
      <c r="Y45" s="5">
        <f t="shared" si="19"/>
        <v>0.42854594992995992</v>
      </c>
      <c r="Z45" s="5">
        <f t="shared" si="20"/>
        <v>0.28226496887887675</v>
      </c>
      <c r="AA45" s="4">
        <v>0.39078559792374673</v>
      </c>
      <c r="AB45" s="4">
        <f t="shared" si="21"/>
        <v>956.0864798926666</v>
      </c>
      <c r="AC45" s="4">
        <v>46.587561833534266</v>
      </c>
      <c r="AD45" s="4">
        <v>1.761339513418607</v>
      </c>
      <c r="AE45" s="4">
        <v>1.6077198989965857</v>
      </c>
      <c r="AF45" s="4">
        <v>0.14732001928411734</v>
      </c>
      <c r="AG45" s="4">
        <v>9.0094368321443394E-2</v>
      </c>
      <c r="AH45" s="4">
        <v>0.6059935122929454</v>
      </c>
      <c r="AI45" s="4">
        <v>0.29014729273193868</v>
      </c>
      <c r="AJ45" s="4">
        <f t="shared" si="22"/>
        <v>0.57928912786971332</v>
      </c>
      <c r="AK45" s="4">
        <f t="shared" si="23"/>
        <v>2.1901228363410262E-2</v>
      </c>
      <c r="AL45" s="4">
        <f t="shared" si="24"/>
        <v>1.9991058160037264E-2</v>
      </c>
      <c r="AM45" s="4">
        <f t="shared" si="25"/>
        <v>1.8318384163091429E-3</v>
      </c>
      <c r="AN45" s="4">
        <f t="shared" si="26"/>
        <v>1.1202708619392529E-3</v>
      </c>
      <c r="AO45" s="4">
        <f t="shared" si="27"/>
        <v>7.5351754720548213E-3</v>
      </c>
      <c r="AP45" s="4">
        <f t="shared" si="28"/>
        <v>3.60781216155978E-3</v>
      </c>
      <c r="AQ45" s="5">
        <f t="shared" si="30"/>
        <v>32.42074406668879</v>
      </c>
      <c r="AR45" s="5">
        <f t="shared" si="31"/>
        <v>0.90445985137514362</v>
      </c>
      <c r="AS45" s="5">
        <f t="shared" si="32"/>
        <v>0.84634706373406732</v>
      </c>
      <c r="AT45" s="5">
        <f t="shared" si="33"/>
        <v>6.6624329212785036E-2</v>
      </c>
      <c r="AU45" s="5">
        <f t="shared" si="34"/>
        <v>6.3305300628806252E-2</v>
      </c>
      <c r="AV45" s="5">
        <f t="shared" si="35"/>
        <v>0.39990988623029639</v>
      </c>
      <c r="AW45" s="5">
        <f t="shared" si="36"/>
        <v>0.16911270097278672</v>
      </c>
    </row>
    <row r="46" spans="1:49" x14ac:dyDescent="0.25">
      <c r="A46" s="1" t="s">
        <v>41</v>
      </c>
      <c r="B46" s="1" t="s">
        <v>54</v>
      </c>
      <c r="C46" s="2">
        <v>42017</v>
      </c>
      <c r="D46" s="3">
        <v>5.8137519888709056E-2</v>
      </c>
      <c r="E46" s="4">
        <f t="shared" si="6"/>
        <v>142.23783331680465</v>
      </c>
      <c r="F46" s="3">
        <v>81.749345270514155</v>
      </c>
      <c r="G46" s="3">
        <v>1.7080538454594025</v>
      </c>
      <c r="H46" s="3">
        <v>1.5491575797851767</v>
      </c>
      <c r="I46" s="3">
        <v>0.23699107684584442</v>
      </c>
      <c r="J46" s="3">
        <v>7.3255683767105659E-2</v>
      </c>
      <c r="K46" s="3">
        <v>0.88245713412543625</v>
      </c>
      <c r="L46" s="3">
        <v>0.48724717663065836</v>
      </c>
      <c r="M46" s="4">
        <f t="shared" si="7"/>
        <v>0.21158333630985218</v>
      </c>
      <c r="N46" s="4">
        <f t="shared" si="8"/>
        <v>4.4207782952057897E-3</v>
      </c>
      <c r="O46" s="4">
        <f t="shared" si="9"/>
        <v>4.0095236006601745E-3</v>
      </c>
      <c r="P46" s="4">
        <f t="shared" si="10"/>
        <v>6.1337937996665921E-4</v>
      </c>
      <c r="Q46" s="4">
        <f t="shared" si="11"/>
        <v>1.8960007476285216E-4</v>
      </c>
      <c r="R46" s="4">
        <f t="shared" si="12"/>
        <v>2.2839721097562774E-3</v>
      </c>
      <c r="S46" s="4">
        <f t="shared" si="13"/>
        <v>1.2610912405222028E-3</v>
      </c>
      <c r="T46" s="5">
        <f t="shared" si="14"/>
        <v>24.516776353948998</v>
      </c>
      <c r="U46" s="5">
        <f t="shared" si="15"/>
        <v>0.71928730888143022</v>
      </c>
      <c r="V46" s="5">
        <f t="shared" si="16"/>
        <v>0.65093756046594642</v>
      </c>
      <c r="W46" s="5">
        <f t="shared" si="17"/>
        <v>8.1836163874670395E-2</v>
      </c>
      <c r="X46" s="5">
        <f t="shared" si="18"/>
        <v>2.8287072799498388E-2</v>
      </c>
      <c r="Y46" s="5">
        <f t="shared" si="19"/>
        <v>0.43082992203971621</v>
      </c>
      <c r="Z46" s="5">
        <f t="shared" si="20"/>
        <v>0.28352606011939896</v>
      </c>
      <c r="AA46" s="4">
        <v>0.23856982524346651</v>
      </c>
      <c r="AB46" s="4">
        <f t="shared" si="21"/>
        <v>583.67909574329292</v>
      </c>
      <c r="AC46" s="4">
        <v>40.943608975844995</v>
      </c>
      <c r="AD46" s="4">
        <v>1.8130438205876376</v>
      </c>
      <c r="AE46" s="4">
        <v>1.6391612006319554</v>
      </c>
      <c r="AF46" s="4">
        <v>0.16043702347987002</v>
      </c>
      <c r="AG46" s="4">
        <v>7.892881783612514E-2</v>
      </c>
      <c r="AH46" s="4">
        <v>0.58297711382888917</v>
      </c>
      <c r="AI46" s="4">
        <v>0.30999045152857369</v>
      </c>
      <c r="AJ46" s="4">
        <f t="shared" si="22"/>
        <v>0.31080534516414127</v>
      </c>
      <c r="AK46" s="4">
        <f t="shared" si="23"/>
        <v>1.3762922335153638E-2</v>
      </c>
      <c r="AL46" s="4">
        <f t="shared" si="24"/>
        <v>1.2442969134514819E-2</v>
      </c>
      <c r="AM46" s="4">
        <f t="shared" si="25"/>
        <v>1.2178868865513667E-3</v>
      </c>
      <c r="AN46" s="4">
        <f t="shared" si="26"/>
        <v>5.991533009566171E-4</v>
      </c>
      <c r="AO46" s="4">
        <f t="shared" si="27"/>
        <v>4.4254135778132959E-3</v>
      </c>
      <c r="AP46" s="4">
        <f t="shared" si="28"/>
        <v>2.3531557597125073E-3</v>
      </c>
      <c r="AQ46" s="5">
        <f t="shared" si="30"/>
        <v>32.731549411852932</v>
      </c>
      <c r="AR46" s="5">
        <f t="shared" si="31"/>
        <v>0.91822277371029726</v>
      </c>
      <c r="AS46" s="5">
        <f t="shared" si="32"/>
        <v>0.85879003286858213</v>
      </c>
      <c r="AT46" s="5">
        <f t="shared" si="33"/>
        <v>6.7842216099336397E-2</v>
      </c>
      <c r="AU46" s="5">
        <f t="shared" si="34"/>
        <v>6.3904453929762864E-2</v>
      </c>
      <c r="AV46" s="5">
        <f t="shared" si="35"/>
        <v>0.40433529980810967</v>
      </c>
      <c r="AW46" s="5">
        <f t="shared" si="36"/>
        <v>0.17146585673249923</v>
      </c>
    </row>
    <row r="47" spans="1:49" x14ac:dyDescent="0.25">
      <c r="A47" s="1" t="s">
        <v>41</v>
      </c>
      <c r="B47" s="1" t="s">
        <v>55</v>
      </c>
      <c r="C47" s="2">
        <v>42018</v>
      </c>
      <c r="D47" s="3">
        <v>4.7413371312331511E-2</v>
      </c>
      <c r="E47" s="4">
        <f t="shared" si="6"/>
        <v>116.00039386993065</v>
      </c>
      <c r="F47" s="3">
        <v>59.263365576747702</v>
      </c>
      <c r="G47" s="3">
        <v>1.6280665954126627</v>
      </c>
      <c r="H47" s="3">
        <v>1.5552442510095685</v>
      </c>
      <c r="I47" s="3">
        <v>7.6076294868576685E-2</v>
      </c>
      <c r="J47" s="3">
        <v>7.1881417379184964E-2</v>
      </c>
      <c r="K47" s="3">
        <v>0.5101293413728728</v>
      </c>
      <c r="L47" s="3">
        <v>0.12742766013738852</v>
      </c>
      <c r="M47" s="4">
        <f t="shared" si="7"/>
        <v>0.12509150713530212</v>
      </c>
      <c r="N47" s="4">
        <f t="shared" si="8"/>
        <v>3.4364788795713643E-3</v>
      </c>
      <c r="O47" s="4">
        <f t="shared" si="9"/>
        <v>3.2827674471230658E-3</v>
      </c>
      <c r="P47" s="4">
        <f t="shared" si="10"/>
        <v>1.6057978296989866E-4</v>
      </c>
      <c r="Q47" s="4">
        <f t="shared" si="11"/>
        <v>1.5172534916768054E-4</v>
      </c>
      <c r="R47" s="4">
        <f t="shared" si="12"/>
        <v>1.0767671988461788E-3</v>
      </c>
      <c r="S47" s="4">
        <f t="shared" si="13"/>
        <v>2.6897085412181141E-4</v>
      </c>
      <c r="T47" s="5">
        <f t="shared" si="14"/>
        <v>24.6418678610843</v>
      </c>
      <c r="U47" s="5">
        <f t="shared" si="15"/>
        <v>0.72272378776100155</v>
      </c>
      <c r="V47" s="5">
        <f t="shared" si="16"/>
        <v>0.6542203279130695</v>
      </c>
      <c r="W47" s="5">
        <f t="shared" si="17"/>
        <v>8.19967436576403E-2</v>
      </c>
      <c r="X47" s="5">
        <f t="shared" si="18"/>
        <v>2.8438798148666067E-2</v>
      </c>
      <c r="Y47" s="5">
        <f t="shared" si="19"/>
        <v>0.4319066892385624</v>
      </c>
      <c r="Z47" s="5">
        <f t="shared" si="20"/>
        <v>0.28379503097352077</v>
      </c>
      <c r="AA47" s="4">
        <v>0.13591289676265478</v>
      </c>
      <c r="AB47" s="4">
        <f t="shared" si="21"/>
        <v>332.52116692176008</v>
      </c>
      <c r="AC47" s="4">
        <v>78.032442040660399</v>
      </c>
      <c r="AD47" s="4">
        <v>1.4732726591911509</v>
      </c>
      <c r="AE47" s="4">
        <v>1.432546932742383</v>
      </c>
      <c r="AF47" s="4">
        <v>7.4239567336352549E-2</v>
      </c>
      <c r="AG47" s="4">
        <v>0.15230243531107304</v>
      </c>
      <c r="AH47" s="4">
        <v>0.73422773230697302</v>
      </c>
      <c r="AI47" s="4">
        <v>0.17959255086497239</v>
      </c>
      <c r="AJ47" s="4">
        <f t="shared" si="22"/>
        <v>0.33746031926916958</v>
      </c>
      <c r="AK47" s="4">
        <f t="shared" si="23"/>
        <v>6.3713379837852984E-3</v>
      </c>
      <c r="AL47" s="4">
        <f t="shared" si="24"/>
        <v>6.1952148702383849E-3</v>
      </c>
      <c r="AM47" s="4">
        <f t="shared" si="25"/>
        <v>3.210575940027126E-4</v>
      </c>
      <c r="AN47" s="4">
        <f t="shared" si="26"/>
        <v>6.5864949374217722E-4</v>
      </c>
      <c r="AO47" s="4">
        <f t="shared" si="27"/>
        <v>3.1752527343881219E-3</v>
      </c>
      <c r="AP47" s="4">
        <f t="shared" si="28"/>
        <v>7.7666875428143722E-4</v>
      </c>
      <c r="AQ47" s="5">
        <f t="shared" si="30"/>
        <v>33.069009731122101</v>
      </c>
      <c r="AR47" s="5">
        <f t="shared" si="31"/>
        <v>0.92459411169408257</v>
      </c>
      <c r="AS47" s="5">
        <f t="shared" si="32"/>
        <v>0.86498524773882046</v>
      </c>
      <c r="AT47" s="5">
        <f t="shared" si="33"/>
        <v>6.8163273693339105E-2</v>
      </c>
      <c r="AU47" s="5">
        <f t="shared" si="34"/>
        <v>6.4563103423505047E-2</v>
      </c>
      <c r="AV47" s="5">
        <f t="shared" si="35"/>
        <v>0.40751055254249779</v>
      </c>
      <c r="AW47" s="5">
        <f t="shared" si="36"/>
        <v>0.17224252548678068</v>
      </c>
    </row>
    <row r="48" spans="1:49" x14ac:dyDescent="0.25">
      <c r="A48" s="1" t="s">
        <v>41</v>
      </c>
      <c r="B48" s="1" t="s">
        <v>56</v>
      </c>
      <c r="C48" s="2">
        <v>42019</v>
      </c>
      <c r="D48" s="3">
        <v>4.1917788998403649E-2</v>
      </c>
      <c r="E48" s="4">
        <f t="shared" si="6"/>
        <v>102.55503667816195</v>
      </c>
      <c r="F48" s="3">
        <v>58.285714285714363</v>
      </c>
      <c r="G48" s="3">
        <v>1.6245888888888913</v>
      </c>
      <c r="H48" s="3">
        <v>1.5555088888888899</v>
      </c>
      <c r="I48" s="3">
        <v>6.907999999999985E-2</v>
      </c>
      <c r="J48" s="3">
        <v>7.1821666666666686E-2</v>
      </c>
      <c r="K48" s="3">
        <v>0.49394117647058761</v>
      </c>
      <c r="L48" s="3">
        <v>0.11178333333333333</v>
      </c>
      <c r="M48" s="4">
        <f t="shared" si="7"/>
        <v>0.10876800604890703</v>
      </c>
      <c r="N48" s="4">
        <f t="shared" si="8"/>
        <v>3.0316741633715119E-3</v>
      </c>
      <c r="O48" s="4">
        <f t="shared" si="9"/>
        <v>2.9027627491435451E-3</v>
      </c>
      <c r="P48" s="4">
        <f t="shared" si="10"/>
        <v>1.2891141422796397E-4</v>
      </c>
      <c r="Q48" s="4">
        <f t="shared" si="11"/>
        <v>1.340276870615148E-4</v>
      </c>
      <c r="R48" s="4">
        <f t="shared" si="12"/>
        <v>9.2175239728210638E-4</v>
      </c>
      <c r="S48" s="4">
        <f t="shared" si="13"/>
        <v>2.0860086258129613E-4</v>
      </c>
      <c r="T48" s="5">
        <f t="shared" si="14"/>
        <v>24.750635867133209</v>
      </c>
      <c r="U48" s="5">
        <f t="shared" si="15"/>
        <v>0.72575546192437301</v>
      </c>
      <c r="V48" s="5">
        <f t="shared" si="16"/>
        <v>0.65712309066221308</v>
      </c>
      <c r="W48" s="5">
        <f t="shared" si="17"/>
        <v>8.2125655071868267E-2</v>
      </c>
      <c r="X48" s="5">
        <f t="shared" si="18"/>
        <v>2.8572825835727581E-2</v>
      </c>
      <c r="Y48" s="5">
        <f t="shared" si="19"/>
        <v>0.4328284416358445</v>
      </c>
      <c r="Z48" s="5">
        <f t="shared" si="20"/>
        <v>0.28400363183610206</v>
      </c>
      <c r="AA48" s="4">
        <v>0.11456312000640347</v>
      </c>
      <c r="AB48" s="4">
        <f t="shared" si="21"/>
        <v>280.28732561893503</v>
      </c>
      <c r="AC48" s="4">
        <v>79.645000000000195</v>
      </c>
      <c r="AD48" s="4">
        <v>1.4584999999999992</v>
      </c>
      <c r="AE48" s="4">
        <v>1.4235637037037057</v>
      </c>
      <c r="AF48" s="4">
        <v>7.0491851851851819E-2</v>
      </c>
      <c r="AG48" s="4">
        <v>0.15549259259259252</v>
      </c>
      <c r="AH48" s="4">
        <v>0.74080384615384631</v>
      </c>
      <c r="AI48" s="4">
        <v>0.17392307692307665</v>
      </c>
      <c r="AJ48" s="4">
        <f t="shared" si="22"/>
        <v>0.29032885078828025</v>
      </c>
      <c r="AK48" s="4">
        <f t="shared" si="23"/>
        <v>5.3166504975165479E-3</v>
      </c>
      <c r="AL48" s="4">
        <f t="shared" si="24"/>
        <v>5.189297684979644E-3</v>
      </c>
      <c r="AM48" s="4">
        <f t="shared" si="25"/>
        <v>2.5696300254988752E-4</v>
      </c>
      <c r="AN48" s="4">
        <f t="shared" si="26"/>
        <v>5.668150632619441E-4</v>
      </c>
      <c r="AO48" s="4">
        <f t="shared" si="27"/>
        <v>2.7004423292533576E-3</v>
      </c>
      <c r="AP48" s="4">
        <f t="shared" si="28"/>
        <v>6.3399946071490221E-4</v>
      </c>
      <c r="AQ48" s="5">
        <f t="shared" si="30"/>
        <v>33.359338581910379</v>
      </c>
      <c r="AR48" s="5">
        <f t="shared" si="31"/>
        <v>0.92991076219159907</v>
      </c>
      <c r="AS48" s="5">
        <f t="shared" si="32"/>
        <v>0.87017454542380013</v>
      </c>
      <c r="AT48" s="5">
        <f t="shared" si="33"/>
        <v>6.8420236695888995E-2</v>
      </c>
      <c r="AU48" s="5">
        <f t="shared" si="34"/>
        <v>6.5129918486766997E-2</v>
      </c>
      <c r="AV48" s="5">
        <f t="shared" si="35"/>
        <v>0.41021099487175117</v>
      </c>
      <c r="AW48" s="5">
        <f t="shared" si="36"/>
        <v>0.17287652494749559</v>
      </c>
    </row>
    <row r="49" spans="1:49" x14ac:dyDescent="0.25">
      <c r="A49" s="1" t="s">
        <v>41</v>
      </c>
      <c r="B49" s="1" t="s">
        <v>57</v>
      </c>
      <c r="C49" s="2">
        <v>42020</v>
      </c>
      <c r="D49" s="3">
        <v>3.3140034162397532E-2</v>
      </c>
      <c r="E49" s="4">
        <f t="shared" si="6"/>
        <v>81.079596520934118</v>
      </c>
      <c r="F49" s="3">
        <v>58.285714285714363</v>
      </c>
      <c r="G49" s="3">
        <v>1.6245888888888913</v>
      </c>
      <c r="H49" s="3">
        <v>1.5555088888888899</v>
      </c>
      <c r="I49" s="3">
        <v>6.907999999999985E-2</v>
      </c>
      <c r="J49" s="3">
        <v>7.1821666666666686E-2</v>
      </c>
      <c r="K49" s="3">
        <v>0.49394117647058761</v>
      </c>
      <c r="L49" s="3">
        <v>0.11178333333333333</v>
      </c>
      <c r="M49" s="4">
        <f t="shared" si="7"/>
        <v>8.5991544935108882E-2</v>
      </c>
      <c r="N49" s="4">
        <f t="shared" si="8"/>
        <v>2.3968293114700308E-3</v>
      </c>
      <c r="O49" s="4">
        <f t="shared" si="9"/>
        <v>2.2949124696346828E-3</v>
      </c>
      <c r="P49" s="4">
        <f t="shared" si="10"/>
        <v>1.0191684183534584E-4</v>
      </c>
      <c r="Q49" s="4">
        <f t="shared" si="11"/>
        <v>1.0596174641021446E-4</v>
      </c>
      <c r="R49" s="4">
        <f t="shared" si="12"/>
        <v>7.2873371103528704E-4</v>
      </c>
      <c r="S49" s="4">
        <f t="shared" si="13"/>
        <v>1.6491899686104663E-4</v>
      </c>
      <c r="T49" s="5">
        <f t="shared" si="14"/>
        <v>24.836627412068317</v>
      </c>
      <c r="U49" s="5">
        <f t="shared" si="15"/>
        <v>0.72815229123584302</v>
      </c>
      <c r="V49" s="5">
        <f t="shared" si="16"/>
        <v>0.65941800313184773</v>
      </c>
      <c r="W49" s="5">
        <f t="shared" si="17"/>
        <v>8.2227571913703612E-2</v>
      </c>
      <c r="X49" s="5">
        <f t="shared" si="18"/>
        <v>2.8678787582137794E-2</v>
      </c>
      <c r="Y49" s="5">
        <f t="shared" si="19"/>
        <v>0.43355717534687976</v>
      </c>
      <c r="Z49" s="5">
        <f t="shared" si="20"/>
        <v>0.28416855083296311</v>
      </c>
      <c r="AA49" s="4">
        <v>9.356161979216783E-2</v>
      </c>
      <c r="AB49" s="4">
        <f t="shared" si="21"/>
        <v>228.90556918017379</v>
      </c>
      <c r="AC49" s="4">
        <v>79.645000000000195</v>
      </c>
      <c r="AD49" s="4">
        <v>1.4584999999999992</v>
      </c>
      <c r="AE49" s="4">
        <v>1.4235637037037057</v>
      </c>
      <c r="AF49" s="4">
        <v>7.0491851851851819E-2</v>
      </c>
      <c r="AG49" s="4">
        <v>0.15549259259259252</v>
      </c>
      <c r="AH49" s="4">
        <v>0.74080384615384631</v>
      </c>
      <c r="AI49" s="4">
        <v>0.17392307692307665</v>
      </c>
      <c r="AJ49" s="4">
        <f t="shared" si="22"/>
        <v>0.23710630044495812</v>
      </c>
      <c r="AK49" s="4">
        <f t="shared" si="23"/>
        <v>4.34201191787269E-3</v>
      </c>
      <c r="AL49" s="4">
        <f t="shared" si="24"/>
        <v>4.2380051884350223E-3</v>
      </c>
      <c r="AM49" s="4">
        <f t="shared" si="25"/>
        <v>2.0985701806901396E-4</v>
      </c>
      <c r="AN49" s="4">
        <f t="shared" si="26"/>
        <v>4.6290756954265331E-4</v>
      </c>
      <c r="AO49" s="4">
        <f t="shared" si="27"/>
        <v>2.2054022137853479E-3</v>
      </c>
      <c r="AP49" s="4">
        <f t="shared" si="28"/>
        <v>5.1777584696132176E-4</v>
      </c>
      <c r="AQ49" s="5">
        <f t="shared" si="30"/>
        <v>33.596444882355335</v>
      </c>
      <c r="AR49" s="5">
        <f t="shared" si="31"/>
        <v>0.93425277410947172</v>
      </c>
      <c r="AS49" s="5">
        <f t="shared" si="32"/>
        <v>0.87441255061223511</v>
      </c>
      <c r="AT49" s="5">
        <f t="shared" si="33"/>
        <v>6.8630093713958007E-2</v>
      </c>
      <c r="AU49" s="5">
        <f t="shared" si="34"/>
        <v>6.5592826056309644E-2</v>
      </c>
      <c r="AV49" s="5">
        <f t="shared" si="35"/>
        <v>0.41241639708553651</v>
      </c>
      <c r="AW49" s="5">
        <f t="shared" si="36"/>
        <v>0.17339430079445692</v>
      </c>
    </row>
    <row r="50" spans="1:49" x14ac:dyDescent="0.25">
      <c r="A50" s="1" t="s">
        <v>41</v>
      </c>
      <c r="B50" s="1" t="s">
        <v>58</v>
      </c>
      <c r="C50" s="2">
        <v>42021</v>
      </c>
      <c r="D50" s="3">
        <v>2.4967849610073492E-2</v>
      </c>
      <c r="E50" s="4">
        <f t="shared" si="6"/>
        <v>61.085729799189373</v>
      </c>
      <c r="F50" s="3">
        <v>58.285714285714363</v>
      </c>
      <c r="G50" s="3">
        <v>1.6245888888888913</v>
      </c>
      <c r="H50" s="3">
        <v>1.5555088888888899</v>
      </c>
      <c r="I50" s="3">
        <v>6.907999999999985E-2</v>
      </c>
      <c r="J50" s="3">
        <v>7.1821666666666686E-2</v>
      </c>
      <c r="K50" s="3">
        <v>0.49394117647058761</v>
      </c>
      <c r="L50" s="3">
        <v>0.11178333333333333</v>
      </c>
      <c r="M50" s="4">
        <f t="shared" si="7"/>
        <v>6.4786413651733765E-2</v>
      </c>
      <c r="N50" s="4">
        <f t="shared" si="8"/>
        <v>1.8057818980072619E-3</v>
      </c>
      <c r="O50" s="4">
        <f t="shared" si="9"/>
        <v>1.7289972946115926E-3</v>
      </c>
      <c r="P50" s="4">
        <f t="shared" si="10"/>
        <v>7.6784603395667336E-5</v>
      </c>
      <c r="Q50" s="4">
        <f t="shared" si="11"/>
        <v>7.9832052550895117E-5</v>
      </c>
      <c r="R50" s="4">
        <f t="shared" si="12"/>
        <v>5.4903122953218705E-4</v>
      </c>
      <c r="S50" s="4">
        <f t="shared" si="13"/>
        <v>1.2425070811009986E-4</v>
      </c>
      <c r="T50" s="5">
        <f t="shared" si="14"/>
        <v>24.901413825720052</v>
      </c>
      <c r="U50" s="5">
        <f t="shared" si="15"/>
        <v>0.7299580731338503</v>
      </c>
      <c r="V50" s="5">
        <f t="shared" si="16"/>
        <v>0.66114700042645935</v>
      </c>
      <c r="W50" s="5">
        <f t="shared" si="17"/>
        <v>8.2304356517099275E-2</v>
      </c>
      <c r="X50" s="5">
        <f t="shared" si="18"/>
        <v>2.875861963468869E-2</v>
      </c>
      <c r="Y50" s="5">
        <f t="shared" si="19"/>
        <v>0.43410620657641197</v>
      </c>
      <c r="Z50" s="5">
        <f t="shared" si="20"/>
        <v>0.28429280154107323</v>
      </c>
      <c r="AA50" s="4">
        <v>0.1006036637554515</v>
      </c>
      <c r="AB50" s="4">
        <f t="shared" si="21"/>
        <v>246.13446159554638</v>
      </c>
      <c r="AC50" s="4">
        <v>79.645000000000195</v>
      </c>
      <c r="AD50" s="4">
        <v>1.4584999999999992</v>
      </c>
      <c r="AE50" s="4">
        <v>1.4235637037037057</v>
      </c>
      <c r="AF50" s="4">
        <v>7.0491851851851819E-2</v>
      </c>
      <c r="AG50" s="4">
        <v>0.15549259259259252</v>
      </c>
      <c r="AH50" s="4">
        <v>0.74080384615384631</v>
      </c>
      <c r="AI50" s="4">
        <v>0.17392307692307665</v>
      </c>
      <c r="AJ50" s="4">
        <f t="shared" si="22"/>
        <v>0.25495243217519054</v>
      </c>
      <c r="AK50" s="4">
        <f t="shared" si="23"/>
        <v>4.6688194152490967E-3</v>
      </c>
      <c r="AL50" s="4">
        <f t="shared" si="24"/>
        <v>4.5569844763083834E-3</v>
      </c>
      <c r="AM50" s="4">
        <f t="shared" si="25"/>
        <v>2.2565219509275894E-4</v>
      </c>
      <c r="AN50" s="4">
        <f t="shared" si="26"/>
        <v>4.9774894427405837E-4</v>
      </c>
      <c r="AO50" s="4">
        <f t="shared" si="27"/>
        <v>2.3713948438904937E-3</v>
      </c>
      <c r="AP50" s="4">
        <f t="shared" si="28"/>
        <v>5.5674695803793132E-4</v>
      </c>
      <c r="AQ50" s="5">
        <f t="shared" si="30"/>
        <v>33.851397314530523</v>
      </c>
      <c r="AR50" s="5">
        <f t="shared" si="31"/>
        <v>0.93892159352472082</v>
      </c>
      <c r="AS50" s="5">
        <f t="shared" si="32"/>
        <v>0.87896953508854347</v>
      </c>
      <c r="AT50" s="5">
        <f t="shared" si="33"/>
        <v>6.8855745909050761E-2</v>
      </c>
      <c r="AU50" s="5">
        <f t="shared" si="34"/>
        <v>6.6090575000583698E-2</v>
      </c>
      <c r="AV50" s="5">
        <f t="shared" si="35"/>
        <v>0.414787791929427</v>
      </c>
      <c r="AW50" s="5">
        <f t="shared" si="36"/>
        <v>0.17395104775249484</v>
      </c>
    </row>
    <row r="51" spans="1:49" x14ac:dyDescent="0.25">
      <c r="A51" s="1" t="s">
        <v>41</v>
      </c>
      <c r="B51" s="1" t="s">
        <v>59</v>
      </c>
      <c r="C51" s="2">
        <v>42022</v>
      </c>
      <c r="D51" s="3">
        <v>4.8084470733542099E-2</v>
      </c>
      <c r="E51" s="4">
        <f t="shared" si="6"/>
        <v>117.64228928954751</v>
      </c>
      <c r="F51" s="3">
        <v>58.285714285714363</v>
      </c>
      <c r="G51" s="3">
        <v>1.6245888888888913</v>
      </c>
      <c r="H51" s="3">
        <v>1.5555088888888899</v>
      </c>
      <c r="I51" s="3">
        <v>6.907999999999985E-2</v>
      </c>
      <c r="J51" s="3">
        <v>7.1821666666666686E-2</v>
      </c>
      <c r="K51" s="3">
        <v>0.49394117647058761</v>
      </c>
      <c r="L51" s="3">
        <v>0.11178333333333333</v>
      </c>
      <c r="M51" s="4">
        <f t="shared" si="7"/>
        <v>0.12476927167612714</v>
      </c>
      <c r="N51" s="4">
        <f t="shared" si="8"/>
        <v>3.4776750173494304E-3</v>
      </c>
      <c r="O51" s="4">
        <f t="shared" si="9"/>
        <v>3.3297989658501431E-3</v>
      </c>
      <c r="P51" s="4">
        <f t="shared" si="10"/>
        <v>1.4787605149928389E-4</v>
      </c>
      <c r="Q51" s="4">
        <f t="shared" si="11"/>
        <v>1.5374499824499752E-4</v>
      </c>
      <c r="R51" s="4">
        <f t="shared" si="12"/>
        <v>1.0573548183176267E-3</v>
      </c>
      <c r="S51" s="4">
        <f t="shared" si="13"/>
        <v>2.3928891078114732E-4</v>
      </c>
      <c r="T51" s="5">
        <f t="shared" si="14"/>
        <v>25.026183097396178</v>
      </c>
      <c r="U51" s="5">
        <f t="shared" si="15"/>
        <v>0.73343574815119972</v>
      </c>
      <c r="V51" s="5">
        <f t="shared" si="16"/>
        <v>0.66447679939230953</v>
      </c>
      <c r="W51" s="5">
        <f t="shared" si="17"/>
        <v>8.2452232568598557E-2</v>
      </c>
      <c r="X51" s="5">
        <f t="shared" si="18"/>
        <v>2.8912364632933688E-2</v>
      </c>
      <c r="Y51" s="5">
        <f t="shared" si="19"/>
        <v>0.43516356139472961</v>
      </c>
      <c r="Z51" s="5">
        <f t="shared" si="20"/>
        <v>0.28453209045185435</v>
      </c>
      <c r="AA51" s="4">
        <v>0.64928970841918809</v>
      </c>
      <c r="AB51" s="4">
        <f t="shared" si="21"/>
        <v>1588.5363100668019</v>
      </c>
      <c r="AC51" s="4">
        <v>79.645000000000195</v>
      </c>
      <c r="AD51" s="4">
        <v>1.4584999999999992</v>
      </c>
      <c r="AE51" s="4">
        <v>1.4235637037037057</v>
      </c>
      <c r="AF51" s="4">
        <v>7.0491851851851819E-2</v>
      </c>
      <c r="AG51" s="4">
        <v>0.15549259259259252</v>
      </c>
      <c r="AH51" s="4">
        <v>0.74080384615384631</v>
      </c>
      <c r="AI51" s="4">
        <v>0.17392307692307665</v>
      </c>
      <c r="AJ51" s="4">
        <f t="shared" si="22"/>
        <v>1.6454469367058431</v>
      </c>
      <c r="AK51" s="4">
        <f t="shared" si="23"/>
        <v>3.0132266396954797E-2</v>
      </c>
      <c r="AL51" s="4">
        <f t="shared" si="24"/>
        <v>2.9410490745996373E-2</v>
      </c>
      <c r="AM51" s="4">
        <f t="shared" si="25"/>
        <v>1.4563450523240806E-3</v>
      </c>
      <c r="AN51" s="4">
        <f t="shared" si="26"/>
        <v>3.2124403309929115E-3</v>
      </c>
      <c r="AO51" s="4">
        <f t="shared" si="27"/>
        <v>1.5304832938084625E-2</v>
      </c>
      <c r="AP51" s="4">
        <f t="shared" si="28"/>
        <v>3.5932097952857118E-3</v>
      </c>
      <c r="AQ51" s="5">
        <f t="shared" si="30"/>
        <v>35.496844251236368</v>
      </c>
      <c r="AR51" s="5">
        <f t="shared" si="31"/>
        <v>0.96905385992167559</v>
      </c>
      <c r="AS51" s="5">
        <f t="shared" si="32"/>
        <v>0.90838002583453981</v>
      </c>
      <c r="AT51" s="5">
        <f t="shared" si="33"/>
        <v>7.0312090961374848E-2</v>
      </c>
      <c r="AU51" s="5">
        <f t="shared" si="34"/>
        <v>6.9303015331576609E-2</v>
      </c>
      <c r="AV51" s="5">
        <f t="shared" si="35"/>
        <v>0.4300926248675116</v>
      </c>
      <c r="AW51" s="5">
        <f t="shared" si="36"/>
        <v>0.17754425754778055</v>
      </c>
    </row>
    <row r="52" spans="1:49" x14ac:dyDescent="0.25">
      <c r="A52" s="1" t="s">
        <v>41</v>
      </c>
      <c r="B52" s="1" t="s">
        <v>60</v>
      </c>
      <c r="C52" s="2">
        <v>42023</v>
      </c>
      <c r="D52" s="3">
        <v>3.6275282505798458E-2</v>
      </c>
      <c r="E52" s="4">
        <f t="shared" si="6"/>
        <v>88.750218386626358</v>
      </c>
      <c r="F52" s="3">
        <v>58.285714285714363</v>
      </c>
      <c r="G52" s="3">
        <v>1.6245888888888913</v>
      </c>
      <c r="H52" s="3">
        <v>1.5555088888888899</v>
      </c>
      <c r="I52" s="3">
        <v>6.907999999999985E-2</v>
      </c>
      <c r="J52" s="3">
        <v>7.1821666666666686E-2</v>
      </c>
      <c r="K52" s="3">
        <v>0.49394117647058761</v>
      </c>
      <c r="L52" s="3">
        <v>0.11178333333333333</v>
      </c>
      <c r="M52" s="4">
        <f t="shared" si="7"/>
        <v>9.4126866929139727E-2</v>
      </c>
      <c r="N52" s="4">
        <f t="shared" si="8"/>
        <v>2.6235839095907448E-3</v>
      </c>
      <c r="O52" s="4">
        <f t="shared" si="9"/>
        <v>2.512025116031295E-3</v>
      </c>
      <c r="P52" s="4">
        <f t="shared" si="10"/>
        <v>1.1155879355944765E-4</v>
      </c>
      <c r="Q52" s="4">
        <f t="shared" si="11"/>
        <v>1.1598637065376591E-4</v>
      </c>
      <c r="R52" s="4">
        <f t="shared" si="12"/>
        <v>7.9767634244923432E-4</v>
      </c>
      <c r="S52" s="4">
        <f t="shared" si="13"/>
        <v>1.8052133478170648E-4</v>
      </c>
      <c r="T52" s="5">
        <f t="shared" si="14"/>
        <v>25.120309964325319</v>
      </c>
      <c r="U52" s="5">
        <f t="shared" si="15"/>
        <v>0.73605933206079044</v>
      </c>
      <c r="V52" s="5">
        <f t="shared" si="16"/>
        <v>0.66698882450834085</v>
      </c>
      <c r="W52" s="5">
        <f t="shared" si="17"/>
        <v>8.2563791362158009E-2</v>
      </c>
      <c r="X52" s="5">
        <f t="shared" si="18"/>
        <v>2.9028351003587454E-2</v>
      </c>
      <c r="Y52" s="5">
        <f t="shared" si="19"/>
        <v>0.43596123773717887</v>
      </c>
      <c r="Z52" s="5">
        <f t="shared" si="20"/>
        <v>0.28471261178663604</v>
      </c>
      <c r="AA52" s="4">
        <v>0.52149841113512085</v>
      </c>
      <c r="AB52" s="4">
        <f t="shared" si="21"/>
        <v>1275.885249663389</v>
      </c>
      <c r="AC52" s="4">
        <v>79.645000000000195</v>
      </c>
      <c r="AD52" s="4">
        <v>1.4584999999999992</v>
      </c>
      <c r="AE52" s="4">
        <v>1.4235637037037057</v>
      </c>
      <c r="AF52" s="4">
        <v>7.0491851851851819E-2</v>
      </c>
      <c r="AG52" s="4">
        <v>0.15549259259259252</v>
      </c>
      <c r="AH52" s="4">
        <v>0.74080384615384631</v>
      </c>
      <c r="AI52" s="4">
        <v>0.17392307692307665</v>
      </c>
      <c r="AJ52" s="4">
        <f t="shared" si="22"/>
        <v>1.3215948935775399</v>
      </c>
      <c r="AK52" s="4">
        <f t="shared" si="23"/>
        <v>2.4201722045110636E-2</v>
      </c>
      <c r="AL52" s="4">
        <f t="shared" si="24"/>
        <v>2.362200416218398E-2</v>
      </c>
      <c r="AM52" s="4">
        <f t="shared" si="25"/>
        <v>1.1697114878050296E-3</v>
      </c>
      <c r="AN52" s="4">
        <f t="shared" si="26"/>
        <v>2.5801772410007232E-3</v>
      </c>
      <c r="AO52" s="4">
        <f t="shared" si="27"/>
        <v>1.2292580579063624E-2</v>
      </c>
      <c r="AP52" s="4">
        <f t="shared" si="28"/>
        <v>2.8860047754012338E-3</v>
      </c>
      <c r="AQ52" s="5">
        <f t="shared" si="30"/>
        <v>36.818439144813908</v>
      </c>
      <c r="AR52" s="5">
        <f t="shared" si="31"/>
        <v>0.99325558196678621</v>
      </c>
      <c r="AS52" s="5">
        <f t="shared" si="32"/>
        <v>0.93200202999672377</v>
      </c>
      <c r="AT52" s="5">
        <f t="shared" si="33"/>
        <v>7.1481802449179885E-2</v>
      </c>
      <c r="AU52" s="5">
        <f t="shared" si="34"/>
        <v>7.1883192572577331E-2</v>
      </c>
      <c r="AV52" s="5">
        <f t="shared" si="35"/>
        <v>0.44238520544657522</v>
      </c>
      <c r="AW52" s="5">
        <f t="shared" si="36"/>
        <v>0.18043026232318179</v>
      </c>
    </row>
    <row r="53" spans="1:49" x14ac:dyDescent="0.25">
      <c r="A53" s="1" t="s">
        <v>41</v>
      </c>
      <c r="B53" s="1" t="s">
        <v>61</v>
      </c>
      <c r="C53" s="2">
        <v>42024</v>
      </c>
      <c r="D53" s="3">
        <v>1.5442368229303609E-2</v>
      </c>
      <c r="E53" s="4">
        <f t="shared" si="6"/>
        <v>37.780920177212252</v>
      </c>
      <c r="F53" s="3">
        <v>58.285714285714363</v>
      </c>
      <c r="G53" s="3">
        <v>1.6245888888888913</v>
      </c>
      <c r="H53" s="3">
        <v>1.5555088888888899</v>
      </c>
      <c r="I53" s="3">
        <v>6.907999999999985E-2</v>
      </c>
      <c r="J53" s="3">
        <v>7.1821666666666686E-2</v>
      </c>
      <c r="K53" s="3">
        <v>0.49394117647058761</v>
      </c>
      <c r="L53" s="3">
        <v>0.11178333333333333</v>
      </c>
      <c r="M53" s="4">
        <f t="shared" si="7"/>
        <v>4.0069756566557216E-2</v>
      </c>
      <c r="N53" s="4">
        <f t="shared" si="8"/>
        <v>1.1168582575725003E-3</v>
      </c>
      <c r="O53" s="4">
        <f t="shared" si="9"/>
        <v>1.0693677392261164E-3</v>
      </c>
      <c r="P53" s="4">
        <f t="shared" si="10"/>
        <v>4.7490518346383185E-5</v>
      </c>
      <c r="Q53" s="4">
        <f t="shared" si="11"/>
        <v>4.9375335531284879E-5</v>
      </c>
      <c r="R53" s="4">
        <f t="shared" si="12"/>
        <v>3.3957038945006641E-4</v>
      </c>
      <c r="S53" s="4">
        <f t="shared" si="13"/>
        <v>7.6847835009938423E-5</v>
      </c>
      <c r="T53" s="5">
        <f t="shared" si="14"/>
        <v>25.160379720891875</v>
      </c>
      <c r="U53" s="5">
        <f t="shared" si="15"/>
        <v>0.7371761903183629</v>
      </c>
      <c r="V53" s="5">
        <f t="shared" si="16"/>
        <v>0.66805819224756702</v>
      </c>
      <c r="W53" s="5">
        <f t="shared" si="17"/>
        <v>8.2611281880504386E-2</v>
      </c>
      <c r="X53" s="5">
        <f t="shared" si="18"/>
        <v>2.9077726339118738E-2</v>
      </c>
      <c r="Y53" s="5">
        <f t="shared" si="19"/>
        <v>0.43630080812662891</v>
      </c>
      <c r="Z53" s="5">
        <f t="shared" si="20"/>
        <v>0.28478945962164598</v>
      </c>
      <c r="AA53" s="4">
        <v>0.23523068637968844</v>
      </c>
      <c r="AB53" s="4">
        <f t="shared" si="21"/>
        <v>575.50964032041088</v>
      </c>
      <c r="AC53" s="4">
        <v>79.645000000000195</v>
      </c>
      <c r="AD53" s="4">
        <v>1.4584999999999992</v>
      </c>
      <c r="AE53" s="4">
        <v>1.4235637037037057</v>
      </c>
      <c r="AF53" s="4">
        <v>7.0491851851851819E-2</v>
      </c>
      <c r="AG53" s="4">
        <v>0.15549259259259252</v>
      </c>
      <c r="AH53" s="4">
        <v>0.74080384615384631</v>
      </c>
      <c r="AI53" s="4">
        <v>0.17392307692307665</v>
      </c>
      <c r="AJ53" s="4">
        <f t="shared" si="22"/>
        <v>0.59612774899056531</v>
      </c>
      <c r="AK53" s="4">
        <f t="shared" si="23"/>
        <v>1.0916596420399738E-2</v>
      </c>
      <c r="AL53" s="4">
        <f t="shared" si="24"/>
        <v>1.0655104855716748E-2</v>
      </c>
      <c r="AM53" s="4">
        <f t="shared" si="25"/>
        <v>5.2761816770193674E-4</v>
      </c>
      <c r="AN53" s="4">
        <f t="shared" si="26"/>
        <v>1.1638326223482834E-3</v>
      </c>
      <c r="AO53" s="4">
        <f t="shared" si="27"/>
        <v>5.5447765616328014E-3</v>
      </c>
      <c r="AP53" s="4">
        <f t="shared" si="28"/>
        <v>1.301781308853869E-3</v>
      </c>
      <c r="AQ53" s="5">
        <f t="shared" si="30"/>
        <v>37.414566893804476</v>
      </c>
      <c r="AR53" s="5">
        <f t="shared" si="31"/>
        <v>1.004172178387186</v>
      </c>
      <c r="AS53" s="5">
        <f t="shared" si="32"/>
        <v>0.94265713485244051</v>
      </c>
      <c r="AT53" s="5">
        <f t="shared" si="33"/>
        <v>7.2009420616881828E-2</v>
      </c>
      <c r="AU53" s="5">
        <f t="shared" si="34"/>
        <v>7.3047025194925619E-2</v>
      </c>
      <c r="AV53" s="5">
        <f t="shared" si="35"/>
        <v>0.44792998200820805</v>
      </c>
      <c r="AW53" s="5">
        <f t="shared" si="36"/>
        <v>0.18173204363203566</v>
      </c>
    </row>
    <row r="54" spans="1:49" x14ac:dyDescent="0.25">
      <c r="A54" s="1" t="s">
        <v>41</v>
      </c>
      <c r="B54" s="1" t="s">
        <v>62</v>
      </c>
      <c r="C54" s="2">
        <v>42025</v>
      </c>
      <c r="D54" s="3">
        <v>1.6036196927778995E-2</v>
      </c>
      <c r="E54" s="4">
        <f t="shared" si="6"/>
        <v>39.233766937689239</v>
      </c>
      <c r="F54" s="3">
        <v>58.285714285714363</v>
      </c>
      <c r="G54" s="3">
        <v>1.6245888888888913</v>
      </c>
      <c r="H54" s="3">
        <v>1.5555088888888899</v>
      </c>
      <c r="I54" s="3">
        <v>6.907999999999985E-2</v>
      </c>
      <c r="J54" s="3">
        <v>7.1821666666666686E-2</v>
      </c>
      <c r="K54" s="3">
        <v>0.49394117647058761</v>
      </c>
      <c r="L54" s="3">
        <v>0.11178333333333333</v>
      </c>
      <c r="M54" s="4">
        <f t="shared" si="7"/>
        <v>4.1610619408112261E-2</v>
      </c>
      <c r="N54" s="4">
        <f t="shared" si="8"/>
        <v>1.1598064942436883E-3</v>
      </c>
      <c r="O54" s="4">
        <f t="shared" si="9"/>
        <v>1.1104897513000923E-3</v>
      </c>
      <c r="P54" s="4">
        <f t="shared" si="10"/>
        <v>4.9316742943594842E-5</v>
      </c>
      <c r="Q54" s="4">
        <f t="shared" si="11"/>
        <v>5.1274039849168538E-5</v>
      </c>
      <c r="R54" s="4">
        <f t="shared" si="12"/>
        <v>3.5262840227644524E-4</v>
      </c>
      <c r="S54" s="4">
        <f t="shared" si="13"/>
        <v>7.9802980824814548E-5</v>
      </c>
      <c r="T54" s="5">
        <f t="shared" si="14"/>
        <v>25.201990340299986</v>
      </c>
      <c r="U54" s="5">
        <f t="shared" si="15"/>
        <v>0.73833599681260664</v>
      </c>
      <c r="V54" s="5">
        <f t="shared" si="16"/>
        <v>0.66916868199886714</v>
      </c>
      <c r="W54" s="5">
        <f t="shared" si="17"/>
        <v>8.2660598623447976E-2</v>
      </c>
      <c r="X54" s="5">
        <f t="shared" si="18"/>
        <v>2.9129000378967908E-2</v>
      </c>
      <c r="Y54" s="5">
        <f t="shared" si="19"/>
        <v>0.43665343652890537</v>
      </c>
      <c r="Z54" s="5">
        <f t="shared" si="20"/>
        <v>0.28486926260247081</v>
      </c>
      <c r="AA54" s="4">
        <v>0.26828329517790983</v>
      </c>
      <c r="AB54" s="4">
        <f t="shared" si="21"/>
        <v>656.37534408497777</v>
      </c>
      <c r="AC54" s="4">
        <v>79.645000000000195</v>
      </c>
      <c r="AD54" s="4">
        <v>1.4584999999999992</v>
      </c>
      <c r="AE54" s="4">
        <v>1.4235637037037057</v>
      </c>
      <c r="AF54" s="4">
        <v>7.0491851851851819E-2</v>
      </c>
      <c r="AG54" s="4">
        <v>0.15549259259259252</v>
      </c>
      <c r="AH54" s="4">
        <v>0.74080384615384631</v>
      </c>
      <c r="AI54" s="4">
        <v>0.17392307692307665</v>
      </c>
      <c r="AJ54" s="4">
        <f t="shared" si="22"/>
        <v>0.67989053344865147</v>
      </c>
      <c r="AK54" s="4">
        <f t="shared" si="23"/>
        <v>1.2450503396758806E-2</v>
      </c>
      <c r="AL54" s="4">
        <f t="shared" si="24"/>
        <v>1.215226926874566E-2</v>
      </c>
      <c r="AM54" s="4">
        <f t="shared" si="25"/>
        <v>6.0175457039787458E-4</v>
      </c>
      <c r="AN54" s="4">
        <f t="shared" si="26"/>
        <v>1.3273644513163577E-3</v>
      </c>
      <c r="AO54" s="4">
        <f t="shared" si="27"/>
        <v>6.3238812498254762E-3</v>
      </c>
      <c r="AP54" s="4">
        <f t="shared" si="28"/>
        <v>1.4846965101169079E-3</v>
      </c>
      <c r="AQ54" s="5">
        <f t="shared" si="30"/>
        <v>38.094457427253126</v>
      </c>
      <c r="AR54" s="5">
        <f t="shared" si="31"/>
        <v>1.0166226817839448</v>
      </c>
      <c r="AS54" s="5">
        <f t="shared" si="32"/>
        <v>0.9548094041211862</v>
      </c>
      <c r="AT54" s="5">
        <f t="shared" si="33"/>
        <v>7.2611175187279706E-2</v>
      </c>
      <c r="AU54" s="5">
        <f t="shared" si="34"/>
        <v>7.4374389646241976E-2</v>
      </c>
      <c r="AV54" s="5">
        <f t="shared" si="35"/>
        <v>0.45425386325803352</v>
      </c>
      <c r="AW54" s="5">
        <f t="shared" si="36"/>
        <v>0.18321674014215256</v>
      </c>
    </row>
    <row r="55" spans="1:49" x14ac:dyDescent="0.25">
      <c r="A55" s="1" t="s">
        <v>41</v>
      </c>
      <c r="B55" s="1" t="s">
        <v>63</v>
      </c>
      <c r="C55" s="2">
        <v>42026</v>
      </c>
      <c r="D55" s="3">
        <v>1.2704647207573472E-2</v>
      </c>
      <c r="E55" s="4">
        <f t="shared" si="6"/>
        <v>31.082878927736971</v>
      </c>
      <c r="F55" s="3">
        <v>58.285714285714363</v>
      </c>
      <c r="G55" s="3">
        <v>1.6245888888888913</v>
      </c>
      <c r="H55" s="3">
        <v>1.5555088888888899</v>
      </c>
      <c r="I55" s="3">
        <v>6.907999999999985E-2</v>
      </c>
      <c r="J55" s="3">
        <v>7.1821666666666686E-2</v>
      </c>
      <c r="K55" s="3">
        <v>0.49394117647058761</v>
      </c>
      <c r="L55" s="3">
        <v>0.11178333333333333</v>
      </c>
      <c r="M55" s="4">
        <f t="shared" si="7"/>
        <v>3.2965935879280414E-2</v>
      </c>
      <c r="N55" s="4">
        <f t="shared" si="8"/>
        <v>9.1885453918901427E-4</v>
      </c>
      <c r="O55" s="4">
        <f t="shared" si="9"/>
        <v>8.7978344126307033E-4</v>
      </c>
      <c r="P55" s="4">
        <f t="shared" si="10"/>
        <v>3.9071097925943097E-5</v>
      </c>
      <c r="Q55" s="4">
        <f t="shared" si="11"/>
        <v>4.0621762761114412E-5</v>
      </c>
      <c r="R55" s="4">
        <f t="shared" si="12"/>
        <v>2.7936919622955871E-4</v>
      </c>
      <c r="S55" s="4">
        <f t="shared" si="13"/>
        <v>6.3223763218804522E-5</v>
      </c>
      <c r="T55" s="5">
        <f t="shared" si="14"/>
        <v>25.234956276179265</v>
      </c>
      <c r="U55" s="5">
        <f t="shared" si="15"/>
        <v>0.73925485135179569</v>
      </c>
      <c r="V55" s="5">
        <f t="shared" si="16"/>
        <v>0.67004846544013019</v>
      </c>
      <c r="W55" s="5">
        <f t="shared" si="17"/>
        <v>8.2699669721373922E-2</v>
      </c>
      <c r="X55" s="5">
        <f t="shared" si="18"/>
        <v>2.9169622141729024E-2</v>
      </c>
      <c r="Y55" s="5">
        <f t="shared" si="19"/>
        <v>0.43693280572513493</v>
      </c>
      <c r="Z55" s="5">
        <f t="shared" si="20"/>
        <v>0.28493248636568963</v>
      </c>
      <c r="AA55" s="4">
        <v>0.26510307135273209</v>
      </c>
      <c r="AB55" s="4">
        <f t="shared" si="21"/>
        <v>648.59468630628885</v>
      </c>
      <c r="AC55" s="4">
        <v>79.645000000000195</v>
      </c>
      <c r="AD55" s="4">
        <v>1.4584999999999992</v>
      </c>
      <c r="AE55" s="4">
        <v>1.4235637037037057</v>
      </c>
      <c r="AF55" s="4">
        <v>7.0491851851851819E-2</v>
      </c>
      <c r="AG55" s="4">
        <v>0.15549259259259252</v>
      </c>
      <c r="AH55" s="4">
        <v>0.74080384615384631</v>
      </c>
      <c r="AI55" s="4">
        <v>0.17392307692307665</v>
      </c>
      <c r="AJ55" s="4">
        <f t="shared" si="22"/>
        <v>0.6718311271723405</v>
      </c>
      <c r="AK55" s="4">
        <f t="shared" si="23"/>
        <v>1.2302915424456726E-2</v>
      </c>
      <c r="AL55" s="4">
        <f t="shared" si="24"/>
        <v>1.2008216556731623E-2</v>
      </c>
      <c r="AM55" s="4">
        <f t="shared" si="25"/>
        <v>5.9462138597645971E-4</v>
      </c>
      <c r="AN55" s="4">
        <f t="shared" si="26"/>
        <v>1.3116299045568551E-3</v>
      </c>
      <c r="AO55" s="4">
        <f t="shared" si="27"/>
        <v>6.2489181113082118E-3</v>
      </c>
      <c r="AP55" s="4">
        <f t="shared" si="28"/>
        <v>1.4670969528597152E-3</v>
      </c>
      <c r="AQ55" s="5">
        <f t="shared" si="30"/>
        <v>38.766288554425465</v>
      </c>
      <c r="AR55" s="5">
        <f t="shared" si="31"/>
        <v>1.0289255972084015</v>
      </c>
      <c r="AS55" s="5">
        <f t="shared" si="32"/>
        <v>0.96681762067791788</v>
      </c>
      <c r="AT55" s="5">
        <f t="shared" si="33"/>
        <v>7.3205796573256168E-2</v>
      </c>
      <c r="AU55" s="5">
        <f t="shared" si="34"/>
        <v>7.568601955079883E-2</v>
      </c>
      <c r="AV55" s="5">
        <f t="shared" si="35"/>
        <v>0.46050278136934175</v>
      </c>
      <c r="AW55" s="5">
        <f t="shared" si="36"/>
        <v>0.18468383709501227</v>
      </c>
    </row>
    <row r="56" spans="1:49" x14ac:dyDescent="0.25">
      <c r="A56" s="1" t="s">
        <v>41</v>
      </c>
      <c r="B56" s="1" t="s">
        <v>64</v>
      </c>
      <c r="C56" s="2">
        <v>42027</v>
      </c>
      <c r="D56" s="3">
        <v>8.9106872714268554E-3</v>
      </c>
      <c r="E56" s="4">
        <f t="shared" si="6"/>
        <v>21.800669400373515</v>
      </c>
      <c r="F56" s="3">
        <v>58.285714285714363</v>
      </c>
      <c r="G56" s="3">
        <v>1.6245888888888913</v>
      </c>
      <c r="H56" s="3">
        <v>1.5555088888888899</v>
      </c>
      <c r="I56" s="3">
        <v>6.907999999999985E-2</v>
      </c>
      <c r="J56" s="3">
        <v>7.1821666666666686E-2</v>
      </c>
      <c r="K56" s="3">
        <v>0.49394117647058761</v>
      </c>
      <c r="L56" s="3">
        <v>0.11178333333333333</v>
      </c>
      <c r="M56" s="4">
        <f t="shared" si="7"/>
        <v>2.3121393331966646E-2</v>
      </c>
      <c r="N56" s="4">
        <f t="shared" si="8"/>
        <v>6.4445909539019271E-4</v>
      </c>
      <c r="O56" s="4">
        <f t="shared" si="9"/>
        <v>6.1705571068527607E-4</v>
      </c>
      <c r="P56" s="4">
        <f t="shared" si="10"/>
        <v>2.7403384704916064E-5</v>
      </c>
      <c r="Q56" s="4">
        <f t="shared" si="11"/>
        <v>2.849097802279847E-5</v>
      </c>
      <c r="R56" s="4">
        <f t="shared" si="12"/>
        <v>1.9594180776523414E-4</v>
      </c>
      <c r="S56" s="4">
        <f t="shared" si="13"/>
        <v>4.4343394425755754E-5</v>
      </c>
      <c r="T56" s="5">
        <f t="shared" si="14"/>
        <v>25.258077669511231</v>
      </c>
      <c r="U56" s="5">
        <f t="shared" si="15"/>
        <v>0.73989931044718593</v>
      </c>
      <c r="V56" s="5">
        <f t="shared" si="16"/>
        <v>0.67066552115081546</v>
      </c>
      <c r="W56" s="5">
        <f t="shared" si="17"/>
        <v>8.2727073106078838E-2</v>
      </c>
      <c r="X56" s="5">
        <f t="shared" si="18"/>
        <v>2.9198113119751821E-2</v>
      </c>
      <c r="Y56" s="5">
        <f t="shared" si="19"/>
        <v>0.43712874753290015</v>
      </c>
      <c r="Z56" s="5">
        <f t="shared" si="20"/>
        <v>0.2849768297601154</v>
      </c>
      <c r="AA56" s="4">
        <v>0.25210899753890337</v>
      </c>
      <c r="AB56" s="4">
        <f t="shared" si="21"/>
        <v>616.80370332704115</v>
      </c>
      <c r="AC56" s="4">
        <v>79.645000000000195</v>
      </c>
      <c r="AD56" s="4">
        <v>1.4584999999999992</v>
      </c>
      <c r="AE56" s="4">
        <v>1.4235637037037057</v>
      </c>
      <c r="AF56" s="4">
        <v>7.0491851851851819E-2</v>
      </c>
      <c r="AG56" s="4">
        <v>0.15549259259259252</v>
      </c>
      <c r="AH56" s="4">
        <v>0.74080384615384631</v>
      </c>
      <c r="AI56" s="4">
        <v>0.17392307692307665</v>
      </c>
      <c r="AJ56" s="4">
        <f t="shared" si="22"/>
        <v>0.63890120594449595</v>
      </c>
      <c r="AK56" s="4">
        <f t="shared" si="23"/>
        <v>1.1699885854354254E-2</v>
      </c>
      <c r="AL56" s="4">
        <f t="shared" si="24"/>
        <v>1.1419631703623687E-2</v>
      </c>
      <c r="AM56" s="4">
        <f t="shared" si="25"/>
        <v>5.6547591383525352E-4</v>
      </c>
      <c r="AN56" s="4">
        <f t="shared" si="26"/>
        <v>1.2473401333774035E-3</v>
      </c>
      <c r="AO56" s="4">
        <f t="shared" si="27"/>
        <v>5.9426262876013805E-3</v>
      </c>
      <c r="AP56" s="4">
        <f t="shared" si="28"/>
        <v>1.3951869368790345E-3</v>
      </c>
      <c r="AQ56" s="5">
        <f t="shared" si="30"/>
        <v>39.405189760369964</v>
      </c>
      <c r="AR56" s="5">
        <f t="shared" si="31"/>
        <v>1.0406254830627557</v>
      </c>
      <c r="AS56" s="5">
        <f t="shared" si="32"/>
        <v>0.97823725238154158</v>
      </c>
      <c r="AT56" s="5">
        <f t="shared" si="33"/>
        <v>7.3771272487091422E-2</v>
      </c>
      <c r="AU56" s="5">
        <f t="shared" si="34"/>
        <v>7.6933359684176236E-2</v>
      </c>
      <c r="AV56" s="5">
        <f t="shared" si="35"/>
        <v>0.46644540765694315</v>
      </c>
      <c r="AW56" s="5">
        <f t="shared" si="36"/>
        <v>0.1860790240318913</v>
      </c>
    </row>
    <row r="57" spans="1:49" x14ac:dyDescent="0.25">
      <c r="A57" s="1" t="s">
        <v>41</v>
      </c>
      <c r="B57" s="1" t="s">
        <v>65</v>
      </c>
      <c r="C57" s="2">
        <v>42028</v>
      </c>
      <c r="D57" s="3">
        <v>7.6268781131316752E-3</v>
      </c>
      <c r="E57" s="4">
        <f t="shared" si="6"/>
        <v>18.659733333308132</v>
      </c>
      <c r="F57" s="3">
        <v>58.285714285714363</v>
      </c>
      <c r="G57" s="3">
        <v>1.6245888888888913</v>
      </c>
      <c r="H57" s="3">
        <v>1.5555088888888899</v>
      </c>
      <c r="I57" s="3">
        <v>6.907999999999985E-2</v>
      </c>
      <c r="J57" s="3">
        <v>7.1821666666666686E-2</v>
      </c>
      <c r="K57" s="3">
        <v>0.49394117647058761</v>
      </c>
      <c r="L57" s="3">
        <v>0.11178333333333333</v>
      </c>
      <c r="M57" s="4">
        <f t="shared" si="7"/>
        <v>1.9790173684374773E-2</v>
      </c>
      <c r="N57" s="4">
        <f t="shared" si="8"/>
        <v>5.516085145532252E-4</v>
      </c>
      <c r="O57" s="4">
        <f t="shared" si="9"/>
        <v>5.2815327831102793E-4</v>
      </c>
      <c r="P57" s="4">
        <f t="shared" si="10"/>
        <v>2.3455236242196651E-5</v>
      </c>
      <c r="Q57" s="4">
        <f t="shared" si="11"/>
        <v>2.4386134322162293E-5</v>
      </c>
      <c r="R57" s="4">
        <f t="shared" si="12"/>
        <v>1.6771145025863067E-4</v>
      </c>
      <c r="S57" s="4">
        <f t="shared" si="13"/>
        <v>3.7954610470086208E-5</v>
      </c>
      <c r="T57" s="5">
        <f t="shared" si="14"/>
        <v>25.277867843195605</v>
      </c>
      <c r="U57" s="5">
        <f t="shared" si="15"/>
        <v>0.7404509189617392</v>
      </c>
      <c r="V57" s="5">
        <f t="shared" si="16"/>
        <v>0.67119367442912647</v>
      </c>
      <c r="W57" s="5">
        <f t="shared" si="17"/>
        <v>8.2750528342321036E-2</v>
      </c>
      <c r="X57" s="5">
        <f t="shared" si="18"/>
        <v>2.9222499254073983E-2</v>
      </c>
      <c r="Y57" s="5">
        <f t="shared" si="19"/>
        <v>0.43729645898315878</v>
      </c>
      <c r="Z57" s="5">
        <f t="shared" si="20"/>
        <v>0.28501478437058547</v>
      </c>
      <c r="AA57" s="4">
        <v>0.25259241549363171</v>
      </c>
      <c r="AB57" s="4">
        <f t="shared" si="21"/>
        <v>617.98642186403117</v>
      </c>
      <c r="AC57" s="4">
        <v>79.645000000000195</v>
      </c>
      <c r="AD57" s="4">
        <v>1.4584999999999992</v>
      </c>
      <c r="AE57" s="4">
        <v>1.4235637037037057</v>
      </c>
      <c r="AF57" s="4">
        <v>7.0491851851851819E-2</v>
      </c>
      <c r="AG57" s="4">
        <v>0.15549259259259252</v>
      </c>
      <c r="AH57" s="4">
        <v>0.74080384615384631</v>
      </c>
      <c r="AI57" s="4">
        <v>0.17392307692307665</v>
      </c>
      <c r="AJ57" s="4">
        <f t="shared" si="22"/>
        <v>0.64012629635089247</v>
      </c>
      <c r="AK57" s="4">
        <f t="shared" si="23"/>
        <v>1.1722320336841908E-2</v>
      </c>
      <c r="AL57" s="4">
        <f t="shared" si="24"/>
        <v>1.1441528799942372E-2</v>
      </c>
      <c r="AM57" s="4">
        <f t="shared" si="25"/>
        <v>5.6656021154926988E-4</v>
      </c>
      <c r="AN57" s="4">
        <f t="shared" si="26"/>
        <v>1.2497319028977865E-3</v>
      </c>
      <c r="AO57" s="4">
        <f t="shared" si="27"/>
        <v>5.954021248803525E-3</v>
      </c>
      <c r="AP57" s="4">
        <f t="shared" si="28"/>
        <v>1.3978622020305123E-3</v>
      </c>
      <c r="AQ57" s="5">
        <f t="shared" si="30"/>
        <v>40.045316056720857</v>
      </c>
      <c r="AR57" s="5">
        <f t="shared" si="31"/>
        <v>1.0523478033995977</v>
      </c>
      <c r="AS57" s="5">
        <f t="shared" si="32"/>
        <v>0.989678781181484</v>
      </c>
      <c r="AT57" s="5">
        <f t="shared" si="33"/>
        <v>7.4337832698640693E-2</v>
      </c>
      <c r="AU57" s="5">
        <f t="shared" si="34"/>
        <v>7.8183091587074025E-2</v>
      </c>
      <c r="AV57" s="5">
        <f t="shared" si="35"/>
        <v>0.47239942890574665</v>
      </c>
      <c r="AW57" s="5">
        <f t="shared" si="36"/>
        <v>0.18747688623392181</v>
      </c>
    </row>
    <row r="58" spans="1:49" x14ac:dyDescent="0.25">
      <c r="A58" s="1" t="s">
        <v>41</v>
      </c>
      <c r="B58" s="1" t="s">
        <v>66</v>
      </c>
      <c r="C58" s="2">
        <v>42029</v>
      </c>
      <c r="D58" s="3">
        <v>2.6985213828771892E-2</v>
      </c>
      <c r="E58" s="4">
        <f t="shared" si="6"/>
        <v>66.021363724196846</v>
      </c>
      <c r="F58" s="3">
        <v>60.485429690539291</v>
      </c>
      <c r="G58" s="3">
        <v>1.6324137285673765</v>
      </c>
      <c r="H58" s="3">
        <v>1.5549134536604174</v>
      </c>
      <c r="I58" s="3">
        <v>8.4821663454297855E-2</v>
      </c>
      <c r="J58" s="3">
        <v>7.1956105769832843E-2</v>
      </c>
      <c r="K58" s="3">
        <v>0.53036454750073003</v>
      </c>
      <c r="L58" s="3">
        <v>0.14698306864245755</v>
      </c>
      <c r="M58" s="4">
        <f t="shared" si="7"/>
        <v>7.266366696793293E-2</v>
      </c>
      <c r="N58" s="4">
        <f t="shared" si="8"/>
        <v>1.9610866308362321E-3</v>
      </c>
      <c r="O58" s="4">
        <f t="shared" si="9"/>
        <v>1.8679823213426127E-3</v>
      </c>
      <c r="P58" s="4">
        <f t="shared" si="10"/>
        <v>1.0189979861998452E-4</v>
      </c>
      <c r="Q58" s="4">
        <f t="shared" si="11"/>
        <v>8.6443868097151182E-5</v>
      </c>
      <c r="R58" s="4">
        <f t="shared" si="12"/>
        <v>6.3714902991289111E-4</v>
      </c>
      <c r="S58" s="4">
        <f t="shared" si="13"/>
        <v>1.7657688478703E-4</v>
      </c>
      <c r="T58" s="5">
        <f t="shared" si="14"/>
        <v>25.350531510163538</v>
      </c>
      <c r="U58" s="5">
        <f t="shared" si="15"/>
        <v>0.74241200559257547</v>
      </c>
      <c r="V58" s="5">
        <f t="shared" si="16"/>
        <v>0.67306165675046914</v>
      </c>
      <c r="W58" s="5">
        <f t="shared" si="17"/>
        <v>8.2852428140941015E-2</v>
      </c>
      <c r="X58" s="5">
        <f t="shared" si="18"/>
        <v>2.9308943122171135E-2</v>
      </c>
      <c r="Y58" s="5">
        <f t="shared" si="19"/>
        <v>0.43793360801307168</v>
      </c>
      <c r="Z58" s="5">
        <f t="shared" si="20"/>
        <v>0.28519136125537248</v>
      </c>
      <c r="AA58" s="4">
        <v>0.38579327781248413</v>
      </c>
      <c r="AB58" s="4">
        <f t="shared" si="21"/>
        <v>943.87239168922724</v>
      </c>
      <c r="AC58" s="4">
        <v>76.01674459148559</v>
      </c>
      <c r="AD58" s="4">
        <v>1.4917384831800915</v>
      </c>
      <c r="AE58" s="4">
        <v>1.4437759690407288</v>
      </c>
      <c r="AF58" s="4">
        <v>7.8924211691978483E-2</v>
      </c>
      <c r="AG58" s="4">
        <v>0.14831473870917372</v>
      </c>
      <c r="AH58" s="4">
        <v>0.726007589998381</v>
      </c>
      <c r="AI58" s="4">
        <v>0.18667939329234196</v>
      </c>
      <c r="AJ58" s="4">
        <f t="shared" si="22"/>
        <v>0.93314851418259626</v>
      </c>
      <c r="AK58" s="4">
        <f t="shared" si="23"/>
        <v>1.8311933201154439E-2</v>
      </c>
      <c r="AL58" s="4">
        <f t="shared" si="24"/>
        <v>1.7723166225587044E-2</v>
      </c>
      <c r="AM58" s="4">
        <f t="shared" si="25"/>
        <v>9.6883931651095079E-4</v>
      </c>
      <c r="AN58" s="4">
        <f t="shared" si="26"/>
        <v>1.8206472639890866E-3</v>
      </c>
      <c r="AO58" s="4">
        <f t="shared" si="27"/>
        <v>8.9121535989605954E-3</v>
      </c>
      <c r="AP58" s="4">
        <f t="shared" si="28"/>
        <v>2.291595087574547E-3</v>
      </c>
      <c r="AQ58" s="5">
        <f t="shared" si="30"/>
        <v>40.978464570903455</v>
      </c>
      <c r="AR58" s="5">
        <f t="shared" si="31"/>
        <v>1.0706597366007522</v>
      </c>
      <c r="AS58" s="5">
        <f t="shared" si="32"/>
        <v>1.007401947407071</v>
      </c>
      <c r="AT58" s="5">
        <f t="shared" si="33"/>
        <v>7.5306672015151649E-2</v>
      </c>
      <c r="AU58" s="5">
        <f t="shared" si="34"/>
        <v>8.0003738851063114E-2</v>
      </c>
      <c r="AV58" s="5">
        <f t="shared" si="35"/>
        <v>0.48131158250470724</v>
      </c>
      <c r="AW58" s="5">
        <f t="shared" si="36"/>
        <v>0.18976848132149635</v>
      </c>
    </row>
    <row r="59" spans="1:49" x14ac:dyDescent="0.25">
      <c r="A59" s="1" t="s">
        <v>41</v>
      </c>
      <c r="B59" s="1" t="s">
        <v>67</v>
      </c>
      <c r="C59" s="2">
        <v>42030</v>
      </c>
      <c r="D59" s="3">
        <v>0.11227609538564605</v>
      </c>
      <c r="E59" s="4">
        <f t="shared" si="6"/>
        <v>274.69194715385021</v>
      </c>
      <c r="F59" s="3">
        <v>81.749345270514155</v>
      </c>
      <c r="G59" s="3">
        <v>1.7080538454594025</v>
      </c>
      <c r="H59" s="3">
        <v>1.5491575797851767</v>
      </c>
      <c r="I59" s="3">
        <v>0.23699107684584442</v>
      </c>
      <c r="J59" s="3">
        <v>7.3255683767105659E-2</v>
      </c>
      <c r="K59" s="3">
        <v>0.88245713412543625</v>
      </c>
      <c r="L59" s="3">
        <v>0.48724717663065836</v>
      </c>
      <c r="M59" s="4">
        <f t="shared" si="7"/>
        <v>0.40861307628899779</v>
      </c>
      <c r="N59" s="4">
        <f t="shared" si="8"/>
        <v>8.5374767706201272E-3</v>
      </c>
      <c r="O59" s="4">
        <f t="shared" si="9"/>
        <v>7.743255217981004E-3</v>
      </c>
      <c r="P59" s="4">
        <f t="shared" si="10"/>
        <v>1.1845679331446675E-3</v>
      </c>
      <c r="Q59" s="4">
        <f t="shared" si="11"/>
        <v>3.6615865485747863E-4</v>
      </c>
      <c r="R59" s="4">
        <f t="shared" si="12"/>
        <v>4.4108429624111576E-3</v>
      </c>
      <c r="S59" s="4">
        <f t="shared" si="13"/>
        <v>2.4354392943131374E-3</v>
      </c>
      <c r="T59" s="5">
        <f t="shared" si="14"/>
        <v>25.759144586452535</v>
      </c>
      <c r="U59" s="5">
        <f t="shared" si="15"/>
        <v>0.75094948236319559</v>
      </c>
      <c r="V59" s="5">
        <f t="shared" si="16"/>
        <v>0.68080491196845017</v>
      </c>
      <c r="W59" s="5">
        <f t="shared" si="17"/>
        <v>8.4036996074085685E-2</v>
      </c>
      <c r="X59" s="5">
        <f t="shared" si="18"/>
        <v>2.9675101777028614E-2</v>
      </c>
      <c r="Y59" s="5">
        <f t="shared" si="19"/>
        <v>0.44234445097548286</v>
      </c>
      <c r="Z59" s="5">
        <f t="shared" si="20"/>
        <v>0.28762680054968559</v>
      </c>
      <c r="AA59" s="4">
        <v>1.3687863648127132</v>
      </c>
      <c r="AB59" s="4">
        <f t="shared" si="21"/>
        <v>3348.8392208205846</v>
      </c>
      <c r="AC59" s="4">
        <v>40.943608975844995</v>
      </c>
      <c r="AD59" s="4">
        <v>1.8130438205876376</v>
      </c>
      <c r="AE59" s="4">
        <v>1.6391612006319554</v>
      </c>
      <c r="AF59" s="4">
        <v>0.16043702347987002</v>
      </c>
      <c r="AG59" s="4">
        <v>7.892881783612514E-2</v>
      </c>
      <c r="AH59" s="4">
        <v>0.58297711382888917</v>
      </c>
      <c r="AI59" s="4">
        <v>0.30999045152857369</v>
      </c>
      <c r="AJ59" s="4">
        <f t="shared" si="22"/>
        <v>1.7832352357949182</v>
      </c>
      <c r="AK59" s="4">
        <f t="shared" si="23"/>
        <v>7.8964304949754163E-2</v>
      </c>
      <c r="AL59" s="4">
        <f t="shared" si="24"/>
        <v>7.1391117764905865E-2</v>
      </c>
      <c r="AM59" s="4">
        <f t="shared" si="25"/>
        <v>6.9875851335954794E-3</v>
      </c>
      <c r="AN59" s="4">
        <f t="shared" si="26"/>
        <v>3.437621953845167E-3</v>
      </c>
      <c r="AO59" s="4">
        <f t="shared" si="27"/>
        <v>2.5390661865079156E-2</v>
      </c>
      <c r="AP59" s="4">
        <f t="shared" si="28"/>
        <v>1.3501152188412356E-2</v>
      </c>
      <c r="AQ59" s="5">
        <f t="shared" si="30"/>
        <v>42.761699806698374</v>
      </c>
      <c r="AR59" s="5">
        <f t="shared" si="31"/>
        <v>1.1496240415505063</v>
      </c>
      <c r="AS59" s="5">
        <f t="shared" si="32"/>
        <v>1.0787930651719768</v>
      </c>
      <c r="AT59" s="5">
        <f t="shared" si="33"/>
        <v>8.2294257148747135E-2</v>
      </c>
      <c r="AU59" s="5">
        <f t="shared" si="34"/>
        <v>8.3441360804908285E-2</v>
      </c>
      <c r="AV59" s="5">
        <f t="shared" si="35"/>
        <v>0.50670224436978639</v>
      </c>
      <c r="AW59" s="5">
        <f t="shared" si="36"/>
        <v>0.2032696335099087</v>
      </c>
    </row>
    <row r="60" spans="1:49" x14ac:dyDescent="0.25">
      <c r="A60" s="1" t="s">
        <v>41</v>
      </c>
      <c r="B60" s="1" t="s">
        <v>68</v>
      </c>
      <c r="C60" s="2">
        <v>42031</v>
      </c>
      <c r="D60" s="3">
        <v>3.2060039140891575E-2</v>
      </c>
      <c r="E60" s="4">
        <f t="shared" si="6"/>
        <v>78.437307132841767</v>
      </c>
      <c r="F60" s="3">
        <v>77.105501638105963</v>
      </c>
      <c r="G60" s="3">
        <v>1.6915347394714892</v>
      </c>
      <c r="H60" s="3">
        <v>1.5504146097119529</v>
      </c>
      <c r="I60" s="3">
        <v>0.20375867622010455</v>
      </c>
      <c r="J60" s="3">
        <v>7.2971867882643773E-2</v>
      </c>
      <c r="K60" s="3">
        <v>0.8055633508395813</v>
      </c>
      <c r="L60" s="3">
        <v>0.41293662431139611</v>
      </c>
      <c r="M60" s="4">
        <f t="shared" si="7"/>
        <v>0.11005001142142538</v>
      </c>
      <c r="N60" s="4">
        <f t="shared" si="8"/>
        <v>2.4142689359870156E-3</v>
      </c>
      <c r="O60" s="4">
        <f t="shared" si="9"/>
        <v>2.2128530634242358E-3</v>
      </c>
      <c r="P60" s="4">
        <f t="shared" si="10"/>
        <v>2.9081770001941252E-4</v>
      </c>
      <c r="Q60" s="4">
        <f t="shared" si="11"/>
        <v>1.0415021915840758E-4</v>
      </c>
      <c r="R60" s="4">
        <f t="shared" si="12"/>
        <v>1.1497526645590902E-3</v>
      </c>
      <c r="S60" s="4">
        <f t="shared" si="13"/>
        <v>5.893701390477105E-4</v>
      </c>
      <c r="T60" s="5">
        <f t="shared" si="14"/>
        <v>25.86919459787396</v>
      </c>
      <c r="U60" s="5">
        <f t="shared" si="15"/>
        <v>0.75336375129918265</v>
      </c>
      <c r="V60" s="5">
        <f t="shared" si="16"/>
        <v>0.68301776503187439</v>
      </c>
      <c r="W60" s="5">
        <f t="shared" si="17"/>
        <v>8.4327813774105101E-2</v>
      </c>
      <c r="X60" s="5">
        <f t="shared" si="18"/>
        <v>2.9779251996187021E-2</v>
      </c>
      <c r="Y60" s="5">
        <f t="shared" si="19"/>
        <v>0.44349420364004194</v>
      </c>
      <c r="Z60" s="5">
        <f t="shared" si="20"/>
        <v>0.28821617068873329</v>
      </c>
      <c r="AA60" s="4">
        <v>0.78574609724461697</v>
      </c>
      <c r="AB60" s="4">
        <f t="shared" si="21"/>
        <v>1922.387171368058</v>
      </c>
      <c r="AC60" s="4">
        <v>48.603259282709018</v>
      </c>
      <c r="AD60" s="4">
        <v>1.742873689429665</v>
      </c>
      <c r="AE60" s="4">
        <v>1.596490862698241</v>
      </c>
      <c r="AF60" s="4">
        <v>0.14263537492849132</v>
      </c>
      <c r="AG60" s="4">
        <v>9.408206492334259E-2</v>
      </c>
      <c r="AH60" s="4">
        <v>0.61421365460153676</v>
      </c>
      <c r="AI60" s="4">
        <v>0.28306045030456933</v>
      </c>
      <c r="AJ60" s="4">
        <f t="shared" si="22"/>
        <v>1.215162816704352</v>
      </c>
      <c r="AK60" s="4">
        <f t="shared" si="23"/>
        <v>4.3574758830231548E-2</v>
      </c>
      <c r="AL60" s="4">
        <f t="shared" si="24"/>
        <v>3.9914943199073155E-2</v>
      </c>
      <c r="AM60" s="4">
        <f t="shared" si="25"/>
        <v>3.5661230649494452E-3</v>
      </c>
      <c r="AN60" s="4">
        <f t="shared" si="26"/>
        <v>2.3522090637712175E-3</v>
      </c>
      <c r="AO60" s="4">
        <f t="shared" si="27"/>
        <v>1.5356369214716514E-2</v>
      </c>
      <c r="AP60" s="4">
        <f t="shared" si="28"/>
        <v>7.0769849422849468E-3</v>
      </c>
      <c r="AQ60" s="5">
        <f t="shared" si="30"/>
        <v>43.976862623402724</v>
      </c>
      <c r="AR60" s="5">
        <f t="shared" si="31"/>
        <v>1.1931988003807379</v>
      </c>
      <c r="AS60" s="5">
        <f t="shared" si="32"/>
        <v>1.1187080083710499</v>
      </c>
      <c r="AT60" s="5">
        <f t="shared" si="33"/>
        <v>8.5860380213696574E-2</v>
      </c>
      <c r="AU60" s="5">
        <f t="shared" si="34"/>
        <v>8.5793569868679503E-2</v>
      </c>
      <c r="AV60" s="5">
        <f t="shared" si="35"/>
        <v>0.5220586135845029</v>
      </c>
      <c r="AW60" s="5">
        <f t="shared" si="36"/>
        <v>0.21034661845219366</v>
      </c>
    </row>
    <row r="61" spans="1:49" x14ac:dyDescent="0.25">
      <c r="A61" s="1" t="s">
        <v>41</v>
      </c>
      <c r="B61" s="1" t="s">
        <v>69</v>
      </c>
      <c r="C61" s="2">
        <v>42032</v>
      </c>
      <c r="D61" s="3">
        <v>2.1317079480958231E-2</v>
      </c>
      <c r="E61" s="4">
        <f t="shared" si="6"/>
        <v>52.153844949317829</v>
      </c>
      <c r="F61" s="3">
        <v>58.285714285714363</v>
      </c>
      <c r="G61" s="3">
        <v>1.6245888888888913</v>
      </c>
      <c r="H61" s="3">
        <v>1.5555088888888899</v>
      </c>
      <c r="I61" s="3">
        <v>6.907999999999985E-2</v>
      </c>
      <c r="J61" s="3">
        <v>7.1821666666666686E-2</v>
      </c>
      <c r="K61" s="3">
        <v>0.49394117647058761</v>
      </c>
      <c r="L61" s="3">
        <v>0.11178333333333333</v>
      </c>
      <c r="M61" s="4">
        <f t="shared" si="7"/>
        <v>5.5313419083678192E-2</v>
      </c>
      <c r="N61" s="4">
        <f t="shared" si="8"/>
        <v>1.5417425547759502E-3</v>
      </c>
      <c r="O61" s="4">
        <f t="shared" si="9"/>
        <v>1.4761853073933424E-3</v>
      </c>
      <c r="P61" s="4">
        <f t="shared" si="10"/>
        <v>6.5557247382606204E-5</v>
      </c>
      <c r="Q61" s="4">
        <f t="shared" si="11"/>
        <v>6.8159102042526944E-5</v>
      </c>
      <c r="R61" s="4">
        <f t="shared" si="12"/>
        <v>4.6875251734710386E-4</v>
      </c>
      <c r="S61" s="4">
        <f t="shared" si="13"/>
        <v>1.0608291309475507E-4</v>
      </c>
      <c r="T61" s="5">
        <f t="shared" si="14"/>
        <v>25.924508016957638</v>
      </c>
      <c r="U61" s="5">
        <f t="shared" si="15"/>
        <v>0.75490549385395855</v>
      </c>
      <c r="V61" s="5">
        <f t="shared" si="16"/>
        <v>0.68449395033926774</v>
      </c>
      <c r="W61" s="5">
        <f t="shared" si="17"/>
        <v>8.4393371021487709E-2</v>
      </c>
      <c r="X61" s="5">
        <f t="shared" si="18"/>
        <v>2.9847411098229547E-2</v>
      </c>
      <c r="Y61" s="5">
        <f t="shared" si="19"/>
        <v>0.44396295615738907</v>
      </c>
      <c r="Z61" s="5">
        <f t="shared" si="20"/>
        <v>0.28832225360182806</v>
      </c>
      <c r="AA61" s="4">
        <v>0.36393090740792061</v>
      </c>
      <c r="AB61" s="4">
        <f t="shared" si="21"/>
        <v>890.38445131152844</v>
      </c>
      <c r="AC61" s="4">
        <v>79.645000000000195</v>
      </c>
      <c r="AD61" s="4">
        <v>1.4584999999999992</v>
      </c>
      <c r="AE61" s="4">
        <v>1.4235637037037057</v>
      </c>
      <c r="AF61" s="4">
        <v>7.0491851851851819E-2</v>
      </c>
      <c r="AG61" s="4">
        <v>0.15549259259259252</v>
      </c>
      <c r="AH61" s="4">
        <v>0.74080384615384631</v>
      </c>
      <c r="AI61" s="4">
        <v>0.17392307692307665</v>
      </c>
      <c r="AJ61" s="4">
        <f t="shared" si="22"/>
        <v>0.92228321040987549</v>
      </c>
      <c r="AK61" s="4">
        <f t="shared" si="23"/>
        <v>1.6889322146811468E-2</v>
      </c>
      <c r="AL61" s="4">
        <f t="shared" si="24"/>
        <v>1.6484762419170358E-2</v>
      </c>
      <c r="AM61" s="4">
        <f t="shared" si="25"/>
        <v>8.1629043171150802E-4</v>
      </c>
      <c r="AN61" s="4">
        <f t="shared" si="26"/>
        <v>1.8005927238527297E-3</v>
      </c>
      <c r="AO61" s="4">
        <f t="shared" si="27"/>
        <v>8.57845375748322E-3</v>
      </c>
      <c r="AP61" s="4">
        <f t="shared" si="28"/>
        <v>2.0140163695018952E-3</v>
      </c>
      <c r="AQ61" s="5">
        <f t="shared" si="30"/>
        <v>44.899145833812597</v>
      </c>
      <c r="AR61" s="5">
        <f t="shared" si="31"/>
        <v>1.2100881225275493</v>
      </c>
      <c r="AS61" s="5">
        <f t="shared" si="32"/>
        <v>1.1351927707902203</v>
      </c>
      <c r="AT61" s="5">
        <f t="shared" si="33"/>
        <v>8.6676670645408085E-2</v>
      </c>
      <c r="AU61" s="5">
        <f t="shared" si="34"/>
        <v>8.7594162592532235E-2</v>
      </c>
      <c r="AV61" s="5">
        <f t="shared" si="35"/>
        <v>0.53063706734198612</v>
      </c>
      <c r="AW61" s="5">
        <f t="shared" si="36"/>
        <v>0.21236063482169557</v>
      </c>
    </row>
    <row r="62" spans="1:49" x14ac:dyDescent="0.25">
      <c r="A62" s="1" t="s">
        <v>41</v>
      </c>
      <c r="B62" s="1" t="s">
        <v>70</v>
      </c>
      <c r="C62" s="2">
        <v>42033</v>
      </c>
      <c r="D62" s="3">
        <v>6.5917441182444705E-2</v>
      </c>
      <c r="E62" s="4">
        <f t="shared" si="6"/>
        <v>161.2719983502385</v>
      </c>
      <c r="F62" s="3">
        <v>58.285714285714363</v>
      </c>
      <c r="G62" s="3">
        <v>1.6245888888888913</v>
      </c>
      <c r="H62" s="3">
        <v>1.5555088888888899</v>
      </c>
      <c r="I62" s="3">
        <v>6.907999999999985E-2</v>
      </c>
      <c r="J62" s="3">
        <v>7.1821666666666686E-2</v>
      </c>
      <c r="K62" s="3">
        <v>0.49394117647058761</v>
      </c>
      <c r="L62" s="3">
        <v>0.11178333333333333</v>
      </c>
      <c r="M62" s="4">
        <f t="shared" si="7"/>
        <v>0.17104214732159803</v>
      </c>
      <c r="N62" s="4">
        <f t="shared" si="8"/>
        <v>4.7674318737562548E-3</v>
      </c>
      <c r="O62" s="4">
        <f t="shared" si="9"/>
        <v>4.5647133915042134E-3</v>
      </c>
      <c r="P62" s="4">
        <f t="shared" si="10"/>
        <v>2.0271848225203833E-4</v>
      </c>
      <c r="Q62" s="4">
        <f t="shared" si="11"/>
        <v>2.1076403097102658E-4</v>
      </c>
      <c r="R62" s="4">
        <f t="shared" si="12"/>
        <v>1.4494934223495072E-3</v>
      </c>
      <c r="S62" s="4">
        <f t="shared" si="13"/>
        <v>3.2803340582523261E-4</v>
      </c>
      <c r="T62" s="5">
        <f t="shared" si="14"/>
        <v>26.095550164279235</v>
      </c>
      <c r="U62" s="5">
        <f t="shared" si="15"/>
        <v>0.75967292572771483</v>
      </c>
      <c r="V62" s="5">
        <f t="shared" si="16"/>
        <v>0.68905866373077196</v>
      </c>
      <c r="W62" s="5">
        <f t="shared" si="17"/>
        <v>8.4596089503739744E-2</v>
      </c>
      <c r="X62" s="5">
        <f t="shared" si="18"/>
        <v>3.0058175129200573E-2</v>
      </c>
      <c r="Y62" s="5">
        <f t="shared" si="19"/>
        <v>0.44541244957973858</v>
      </c>
      <c r="Z62" s="5">
        <f t="shared" si="20"/>
        <v>0.28865028700765327</v>
      </c>
      <c r="AA62" s="4">
        <v>0.67311269404934226</v>
      </c>
      <c r="AB62" s="4">
        <f t="shared" si="21"/>
        <v>1646.8210436718311</v>
      </c>
      <c r="AC62" s="4">
        <v>79.645000000000195</v>
      </c>
      <c r="AD62" s="4">
        <v>1.4584999999999992</v>
      </c>
      <c r="AE62" s="4">
        <v>1.4235637037037057</v>
      </c>
      <c r="AF62" s="4">
        <v>7.0491851851851819E-2</v>
      </c>
      <c r="AG62" s="4">
        <v>0.15549259259259252</v>
      </c>
      <c r="AH62" s="4">
        <v>0.74080384615384631</v>
      </c>
      <c r="AI62" s="4">
        <v>0.17392307692307665</v>
      </c>
      <c r="AJ62" s="4">
        <f t="shared" si="22"/>
        <v>1.7058197690794881</v>
      </c>
      <c r="AK62" s="4">
        <f t="shared" si="23"/>
        <v>3.1237844600444792E-2</v>
      </c>
      <c r="AL62" s="4">
        <f t="shared" si="24"/>
        <v>3.0489586393644168E-2</v>
      </c>
      <c r="AM62" s="4">
        <f t="shared" si="25"/>
        <v>1.5097795774739286E-3</v>
      </c>
      <c r="AN62" s="4">
        <f t="shared" si="26"/>
        <v>3.3303074692682074E-3</v>
      </c>
      <c r="AO62" s="4">
        <f t="shared" si="27"/>
        <v>1.5866380134086852E-2</v>
      </c>
      <c r="AP62" s="4">
        <f t="shared" si="28"/>
        <v>3.7250476855360142E-3</v>
      </c>
      <c r="AQ62" s="5">
        <f t="shared" si="30"/>
        <v>46.604965602892086</v>
      </c>
      <c r="AR62" s="5">
        <f t="shared" si="31"/>
        <v>1.2413259671279941</v>
      </c>
      <c r="AS62" s="5">
        <f t="shared" si="32"/>
        <v>1.1656823571838644</v>
      </c>
      <c r="AT62" s="5">
        <f t="shared" si="33"/>
        <v>8.8186450222882018E-2</v>
      </c>
      <c r="AU62" s="5">
        <f t="shared" si="34"/>
        <v>9.0924470061800447E-2</v>
      </c>
      <c r="AV62" s="5">
        <f t="shared" si="35"/>
        <v>0.54650344747607293</v>
      </c>
      <c r="AW62" s="5">
        <f t="shared" si="36"/>
        <v>0.21608568250723159</v>
      </c>
    </row>
    <row r="63" spans="1:49" x14ac:dyDescent="0.25">
      <c r="A63" s="1" t="s">
        <v>41</v>
      </c>
      <c r="B63" s="1" t="s">
        <v>71</v>
      </c>
      <c r="C63" s="2">
        <v>42034</v>
      </c>
      <c r="D63" s="3">
        <v>6.6315487750984517E-2</v>
      </c>
      <c r="E63" s="4">
        <f t="shared" si="6"/>
        <v>162.24584934313731</v>
      </c>
      <c r="F63" s="3">
        <v>58.285714285714363</v>
      </c>
      <c r="G63" s="3">
        <v>1.6245888888888913</v>
      </c>
      <c r="H63" s="3">
        <v>1.5555088888888899</v>
      </c>
      <c r="I63" s="3">
        <v>6.907999999999985E-2</v>
      </c>
      <c r="J63" s="3">
        <v>7.1821666666666686E-2</v>
      </c>
      <c r="K63" s="3">
        <v>0.49394117647058761</v>
      </c>
      <c r="L63" s="3">
        <v>0.11178333333333333</v>
      </c>
      <c r="M63" s="4">
        <f t="shared" si="7"/>
        <v>0.17207499596674802</v>
      </c>
      <c r="N63" s="4">
        <f t="shared" si="8"/>
        <v>4.7962203076525843E-3</v>
      </c>
      <c r="O63" s="4">
        <f t="shared" si="9"/>
        <v>4.5922776972366977E-3</v>
      </c>
      <c r="P63" s="4">
        <f t="shared" si="10"/>
        <v>2.0394261041588327E-4</v>
      </c>
      <c r="Q63" s="4">
        <f t="shared" si="11"/>
        <v>2.1203674268123137E-4</v>
      </c>
      <c r="R63" s="4">
        <f t="shared" si="12"/>
        <v>1.4582462785365422E-3</v>
      </c>
      <c r="S63" s="4">
        <f t="shared" si="13"/>
        <v>3.3001425594946242E-4</v>
      </c>
      <c r="T63" s="5">
        <f t="shared" si="14"/>
        <v>26.267625160245984</v>
      </c>
      <c r="U63" s="5">
        <f t="shared" si="15"/>
        <v>0.76446914603536742</v>
      </c>
      <c r="V63" s="5">
        <f t="shared" si="16"/>
        <v>0.69365094142800865</v>
      </c>
      <c r="W63" s="5">
        <f t="shared" si="17"/>
        <v>8.4800032114155627E-2</v>
      </c>
      <c r="X63" s="5">
        <f t="shared" si="18"/>
        <v>3.0270211871881805E-2</v>
      </c>
      <c r="Y63" s="5">
        <f t="shared" si="19"/>
        <v>0.4468706958582751</v>
      </c>
      <c r="Z63" s="5">
        <f t="shared" si="20"/>
        <v>0.28898030126360275</v>
      </c>
      <c r="AA63" s="4">
        <v>0.92582786093354785</v>
      </c>
      <c r="AB63" s="4">
        <f t="shared" si="21"/>
        <v>2265.1077860838541</v>
      </c>
      <c r="AC63" s="4">
        <v>79.645000000000195</v>
      </c>
      <c r="AD63" s="4">
        <v>1.4584999999999992</v>
      </c>
      <c r="AE63" s="4">
        <v>1.4235637037037057</v>
      </c>
      <c r="AF63" s="4">
        <v>7.0491851851851819E-2</v>
      </c>
      <c r="AG63" s="4">
        <v>0.15549259259259252</v>
      </c>
      <c r="AH63" s="4">
        <v>0.74080384615384631</v>
      </c>
      <c r="AI63" s="4">
        <v>0.17392307692307665</v>
      </c>
      <c r="AJ63" s="4">
        <f t="shared" si="22"/>
        <v>2.3462571452102958</v>
      </c>
      <c r="AK63" s="4">
        <f t="shared" si="23"/>
        <v>4.2965861589418113E-2</v>
      </c>
      <c r="AL63" s="4">
        <f t="shared" si="24"/>
        <v>4.1936675390505912E-2</v>
      </c>
      <c r="AM63" s="4">
        <f t="shared" si="25"/>
        <v>2.0766151181682781E-3</v>
      </c>
      <c r="AN63" s="4">
        <f t="shared" si="26"/>
        <v>4.5806466997004545E-3</v>
      </c>
      <c r="AO63" s="4">
        <f t="shared" si="27"/>
        <v>2.1823294836307693E-2</v>
      </c>
      <c r="AP63" s="4">
        <f t="shared" si="28"/>
        <v>5.1235892014279295E-3</v>
      </c>
      <c r="AQ63" s="5">
        <f t="shared" si="30"/>
        <v>48.951222748102381</v>
      </c>
      <c r="AR63" s="5">
        <f t="shared" si="31"/>
        <v>1.2842918287174123</v>
      </c>
      <c r="AS63" s="5">
        <f t="shared" si="32"/>
        <v>1.2076190325743703</v>
      </c>
      <c r="AT63" s="5">
        <f t="shared" si="33"/>
        <v>9.0263065341050303E-2</v>
      </c>
      <c r="AU63" s="5">
        <f t="shared" si="34"/>
        <v>9.5505116761500905E-2</v>
      </c>
      <c r="AV63" s="5">
        <f t="shared" si="35"/>
        <v>0.56832674231238067</v>
      </c>
      <c r="AW63" s="5">
        <f t="shared" si="36"/>
        <v>0.22120927170865953</v>
      </c>
    </row>
    <row r="64" spans="1:49" x14ac:dyDescent="0.25">
      <c r="A64" s="1" t="s">
        <v>41</v>
      </c>
      <c r="B64" s="1" t="s">
        <v>72</v>
      </c>
      <c r="C64" s="2">
        <v>42035</v>
      </c>
      <c r="D64" s="3">
        <v>2.9644630773266911E-2</v>
      </c>
      <c r="E64" s="4">
        <f t="shared" si="6"/>
        <v>72.527828134702816</v>
      </c>
      <c r="F64" s="3">
        <v>58.285714285714363</v>
      </c>
      <c r="G64" s="3">
        <v>1.6245888888888913</v>
      </c>
      <c r="H64" s="3">
        <v>1.5555088888888899</v>
      </c>
      <c r="I64" s="3">
        <v>6.907999999999985E-2</v>
      </c>
      <c r="J64" s="3">
        <v>7.1821666666666686E-2</v>
      </c>
      <c r="K64" s="3">
        <v>0.49394117647058761</v>
      </c>
      <c r="L64" s="3">
        <v>0.11178333333333333</v>
      </c>
      <c r="M64" s="4">
        <f t="shared" si="7"/>
        <v>7.6921694972678631E-2</v>
      </c>
      <c r="N64" s="4">
        <f t="shared" si="8"/>
        <v>2.1440267567887214E-3</v>
      </c>
      <c r="O64" s="4">
        <f t="shared" si="9"/>
        <v>2.0528594655608067E-3</v>
      </c>
      <c r="P64" s="4">
        <f t="shared" si="10"/>
        <v>9.1167291227912611E-5</v>
      </c>
      <c r="Q64" s="4">
        <f t="shared" si="11"/>
        <v>9.4785564584164462E-5</v>
      </c>
      <c r="R64" s="4">
        <f t="shared" si="12"/>
        <v>6.5187144013827375E-4</v>
      </c>
      <c r="S64" s="4">
        <f t="shared" si="13"/>
        <v>1.4752437325458678E-4</v>
      </c>
      <c r="T64" s="5">
        <f t="shared" si="14"/>
        <v>26.344546855218663</v>
      </c>
      <c r="U64" s="5">
        <f t="shared" si="15"/>
        <v>0.76661317279215613</v>
      </c>
      <c r="V64" s="5">
        <f t="shared" si="16"/>
        <v>0.69570380089356942</v>
      </c>
      <c r="W64" s="5">
        <f t="shared" si="17"/>
        <v>8.4891199405383533E-2</v>
      </c>
      <c r="X64" s="5">
        <f t="shared" si="18"/>
        <v>3.0364997436465969E-2</v>
      </c>
      <c r="Y64" s="5">
        <f t="shared" si="19"/>
        <v>0.44752256729841339</v>
      </c>
      <c r="Z64" s="5">
        <f t="shared" si="20"/>
        <v>0.28912782563685735</v>
      </c>
      <c r="AA64" s="4">
        <v>0.40955048100709684</v>
      </c>
      <c r="AB64" s="4">
        <f t="shared" si="21"/>
        <v>1001.9961835974034</v>
      </c>
      <c r="AC64" s="4">
        <v>79.645000000000195</v>
      </c>
      <c r="AD64" s="4">
        <v>1.4584999999999992</v>
      </c>
      <c r="AE64" s="4">
        <v>1.4235637037037057</v>
      </c>
      <c r="AF64" s="4">
        <v>7.0491851851851819E-2</v>
      </c>
      <c r="AG64" s="4">
        <v>0.15549259259259252</v>
      </c>
      <c r="AH64" s="4">
        <v>0.74080384615384631</v>
      </c>
      <c r="AI64" s="4">
        <v>0.17392307692307665</v>
      </c>
      <c r="AJ64" s="4">
        <f t="shared" si="22"/>
        <v>1.0378935252804891</v>
      </c>
      <c r="AK64" s="4">
        <f t="shared" si="23"/>
        <v>1.9006437398726705E-2</v>
      </c>
      <c r="AL64" s="4">
        <f t="shared" si="24"/>
        <v>1.8551165181723714E-2</v>
      </c>
      <c r="AM64" s="4">
        <f t="shared" si="25"/>
        <v>9.186143087710247E-4</v>
      </c>
      <c r="AN64" s="4">
        <f t="shared" si="26"/>
        <v>2.0263011498641258E-3</v>
      </c>
      <c r="AO64" s="4">
        <f t="shared" si="27"/>
        <v>9.6537826031258527E-3</v>
      </c>
      <c r="AP64" s="4">
        <f t="shared" si="28"/>
        <v>2.2664779387949179E-3</v>
      </c>
      <c r="AQ64" s="5">
        <f t="shared" si="30"/>
        <v>49.989116273382869</v>
      </c>
      <c r="AR64" s="5">
        <f t="shared" si="31"/>
        <v>1.303298266116139</v>
      </c>
      <c r="AS64" s="5">
        <f t="shared" si="32"/>
        <v>1.2261701977560939</v>
      </c>
      <c r="AT64" s="5">
        <f t="shared" si="33"/>
        <v>9.1181679649821323E-2</v>
      </c>
      <c r="AU64" s="5">
        <f t="shared" si="34"/>
        <v>9.7531417911365034E-2</v>
      </c>
      <c r="AV64" s="5">
        <f t="shared" si="35"/>
        <v>0.57798052491550655</v>
      </c>
      <c r="AW64" s="5">
        <f t="shared" si="36"/>
        <v>0.22347574964745445</v>
      </c>
    </row>
    <row r="65" spans="1:49" x14ac:dyDescent="0.25">
      <c r="A65" s="1" t="s">
        <v>41</v>
      </c>
      <c r="B65" s="1" t="s">
        <v>73</v>
      </c>
      <c r="C65" s="2">
        <v>42036</v>
      </c>
      <c r="D65" s="3">
        <v>0.18868960212164843</v>
      </c>
      <c r="E65" s="4">
        <f t="shared" si="6"/>
        <v>461.64336260937762</v>
      </c>
      <c r="F65" s="3">
        <v>61.463080981572595</v>
      </c>
      <c r="G65" s="3">
        <v>1.6358914350911478</v>
      </c>
      <c r="H65" s="3">
        <v>1.5546488157810963</v>
      </c>
      <c r="I65" s="3">
        <v>9.1817958322874746E-2</v>
      </c>
      <c r="J65" s="3">
        <v>7.2015856482351134E-2</v>
      </c>
      <c r="K65" s="3">
        <v>0.54655271240301562</v>
      </c>
      <c r="L65" s="3">
        <v>0.16262739544651278</v>
      </c>
      <c r="M65" s="4">
        <f t="shared" si="7"/>
        <v>0.51630100683936986</v>
      </c>
      <c r="N65" s="4">
        <f t="shared" si="8"/>
        <v>1.3741784198398494E-2</v>
      </c>
      <c r="O65" s="4">
        <f t="shared" si="9"/>
        <v>1.3059331488931767E-2</v>
      </c>
      <c r="P65" s="4">
        <f t="shared" si="10"/>
        <v>7.7128747161647109E-4</v>
      </c>
      <c r="Q65" s="4">
        <f t="shared" si="11"/>
        <v>6.0494623140328811E-4</v>
      </c>
      <c r="R65" s="4">
        <f t="shared" si="12"/>
        <v>4.5911417260236006E-3</v>
      </c>
      <c r="S65" s="4">
        <f t="shared" si="13"/>
        <v>1.3660995620097952E-3</v>
      </c>
      <c r="T65" s="5">
        <f t="shared" si="14"/>
        <v>26.860847862058034</v>
      </c>
      <c r="U65" s="5">
        <f t="shared" si="15"/>
        <v>0.78035495699055457</v>
      </c>
      <c r="V65" s="5">
        <f t="shared" si="16"/>
        <v>0.70876313238250122</v>
      </c>
      <c r="W65" s="5">
        <f t="shared" si="17"/>
        <v>8.566248687700001E-2</v>
      </c>
      <c r="X65" s="5">
        <f t="shared" si="18"/>
        <v>3.0969943667869256E-2</v>
      </c>
      <c r="Y65" s="5">
        <f t="shared" si="19"/>
        <v>0.45211370902443698</v>
      </c>
      <c r="Z65" s="5">
        <f t="shared" si="20"/>
        <v>0.29049392519886713</v>
      </c>
      <c r="AA65" s="4">
        <v>0.88635000584831458</v>
      </c>
      <c r="AB65" s="4">
        <f t="shared" si="21"/>
        <v>2168.5222320033308</v>
      </c>
      <c r="AC65" s="4">
        <v>74.404186632145766</v>
      </c>
      <c r="AD65" s="4">
        <v>1.5065111423712432</v>
      </c>
      <c r="AE65" s="4">
        <v>1.4527591980794059</v>
      </c>
      <c r="AF65" s="4">
        <v>8.2671927176479212E-2</v>
      </c>
      <c r="AG65" s="4">
        <v>0.14512458142765425</v>
      </c>
      <c r="AH65" s="4">
        <v>0.71943147615150782</v>
      </c>
      <c r="AI65" s="4">
        <v>0.19234886723423769</v>
      </c>
      <c r="AJ65" s="4">
        <f t="shared" si="22"/>
        <v>2.0984057667833587</v>
      </c>
      <c r="AK65" s="4">
        <f t="shared" si="23"/>
        <v>4.2487819731227311E-2</v>
      </c>
      <c r="AL65" s="4">
        <f t="shared" si="24"/>
        <v>4.0971864850415832E-2</v>
      </c>
      <c r="AM65" s="4">
        <f t="shared" si="25"/>
        <v>2.3315791300279796E-3</v>
      </c>
      <c r="AN65" s="4">
        <f t="shared" si="26"/>
        <v>4.0929183202473287E-3</v>
      </c>
      <c r="AO65" s="4">
        <f t="shared" si="27"/>
        <v>2.028997596365836E-2</v>
      </c>
      <c r="AP65" s="4">
        <f t="shared" si="28"/>
        <v>5.4247750094238312E-3</v>
      </c>
      <c r="AQ65" s="5">
        <f t="shared" si="30"/>
        <v>52.087522040166228</v>
      </c>
      <c r="AR65" s="5">
        <f t="shared" si="31"/>
        <v>1.3457860858473663</v>
      </c>
      <c r="AS65" s="5">
        <f t="shared" si="32"/>
        <v>1.2671420626065097</v>
      </c>
      <c r="AT65" s="5">
        <f t="shared" si="33"/>
        <v>9.3513258779849298E-2</v>
      </c>
      <c r="AU65" s="5">
        <f t="shared" si="34"/>
        <v>0.10162433623161236</v>
      </c>
      <c r="AV65" s="5">
        <f t="shared" si="35"/>
        <v>0.59827050087916489</v>
      </c>
      <c r="AW65" s="5">
        <f t="shared" si="36"/>
        <v>0.2289005246568783</v>
      </c>
    </row>
    <row r="66" spans="1:49" x14ac:dyDescent="0.25">
      <c r="A66" s="1" t="s">
        <v>41</v>
      </c>
      <c r="B66" s="1" t="s">
        <v>74</v>
      </c>
      <c r="C66" s="2">
        <v>42037</v>
      </c>
      <c r="D66" s="3">
        <v>0.43567689548206839</v>
      </c>
      <c r="E66" s="4">
        <f t="shared" si="6"/>
        <v>1065.9164298406299</v>
      </c>
      <c r="F66" s="3">
        <v>81.749345270514155</v>
      </c>
      <c r="G66" s="3">
        <v>1.7080538454594025</v>
      </c>
      <c r="H66" s="3">
        <v>1.5491575797851767</v>
      </c>
      <c r="I66" s="3">
        <v>0.23699107684584442</v>
      </c>
      <c r="J66" s="3">
        <v>7.3255683767105659E-2</v>
      </c>
      <c r="K66" s="3">
        <v>0.88245713412543625</v>
      </c>
      <c r="L66" s="3">
        <v>0.48724717663065836</v>
      </c>
      <c r="M66" s="4">
        <f t="shared" si="7"/>
        <v>1.5855848559703964</v>
      </c>
      <c r="N66" s="4">
        <f t="shared" si="8"/>
        <v>3.3128880746146623E-2</v>
      </c>
      <c r="O66" s="4">
        <f t="shared" si="9"/>
        <v>3.0046978234394346E-2</v>
      </c>
      <c r="P66" s="4">
        <f t="shared" si="10"/>
        <v>4.5966051618326802E-3</v>
      </c>
      <c r="Q66" s="4">
        <f t="shared" si="11"/>
        <v>1.4208444411453159E-3</v>
      </c>
      <c r="R66" s="4">
        <f t="shared" si="12"/>
        <v>1.7115863904258136E-2</v>
      </c>
      <c r="S66" s="4">
        <f t="shared" si="13"/>
        <v>9.4504945797842452E-3</v>
      </c>
      <c r="T66" s="5">
        <f t="shared" si="14"/>
        <v>28.446432718028429</v>
      </c>
      <c r="U66" s="5">
        <f t="shared" si="15"/>
        <v>0.81348383773670119</v>
      </c>
      <c r="V66" s="5">
        <f t="shared" si="16"/>
        <v>0.73881011061689561</v>
      </c>
      <c r="W66" s="5">
        <f t="shared" si="17"/>
        <v>9.0259092038832686E-2</v>
      </c>
      <c r="X66" s="5">
        <f t="shared" si="18"/>
        <v>3.2390788109014572E-2</v>
      </c>
      <c r="Y66" s="5">
        <f t="shared" si="19"/>
        <v>0.4692295729286951</v>
      </c>
      <c r="Z66" s="5">
        <f t="shared" si="20"/>
        <v>0.29994441977865138</v>
      </c>
      <c r="AA66" s="4">
        <v>2.3594204606805711</v>
      </c>
      <c r="AB66" s="4">
        <f t="shared" si="21"/>
        <v>5772.50035524337</v>
      </c>
      <c r="AC66" s="4">
        <v>40.943608975844995</v>
      </c>
      <c r="AD66" s="4">
        <v>1.8130438205876376</v>
      </c>
      <c r="AE66" s="4">
        <v>1.6391612006319554</v>
      </c>
      <c r="AF66" s="4">
        <v>0.16043702347987002</v>
      </c>
      <c r="AG66" s="4">
        <v>7.892881783612514E-2</v>
      </c>
      <c r="AH66" s="4">
        <v>0.58297711382888917</v>
      </c>
      <c r="AI66" s="4">
        <v>0.30999045152857369</v>
      </c>
      <c r="AJ66" s="4">
        <f t="shared" si="22"/>
        <v>3.0738191215959101</v>
      </c>
      <c r="AK66" s="4">
        <f t="shared" si="23"/>
        <v>0.13611327636753764</v>
      </c>
      <c r="AL66" s="4">
        <f t="shared" si="24"/>
        <v>0.12305913347436247</v>
      </c>
      <c r="AM66" s="4">
        <f t="shared" si="25"/>
        <v>1.20447220682304E-2</v>
      </c>
      <c r="AN66" s="4">
        <f t="shared" si="26"/>
        <v>5.9255379674218057E-3</v>
      </c>
      <c r="AO66" s="4">
        <f t="shared" si="27"/>
        <v>4.3766688984286158E-2</v>
      </c>
      <c r="AP66" s="4">
        <f t="shared" si="28"/>
        <v>2.327236414315172E-2</v>
      </c>
      <c r="AQ66" s="5">
        <f t="shared" si="30"/>
        <v>55.161341161762138</v>
      </c>
      <c r="AR66" s="5">
        <f t="shared" si="31"/>
        <v>1.4818993622149039</v>
      </c>
      <c r="AS66" s="5">
        <f t="shared" si="32"/>
        <v>1.3902011960808722</v>
      </c>
      <c r="AT66" s="5">
        <f t="shared" si="33"/>
        <v>0.1055579808480797</v>
      </c>
      <c r="AU66" s="5">
        <f t="shared" si="34"/>
        <v>0.10754987419903417</v>
      </c>
      <c r="AV66" s="5">
        <f t="shared" si="35"/>
        <v>0.64203718986345104</v>
      </c>
      <c r="AW66" s="5">
        <f t="shared" si="36"/>
        <v>0.25217288880003003</v>
      </c>
    </row>
    <row r="67" spans="1:49" x14ac:dyDescent="0.25">
      <c r="A67" s="1" t="s">
        <v>41</v>
      </c>
      <c r="B67" s="1" t="s">
        <v>75</v>
      </c>
      <c r="C67" s="2">
        <v>42038</v>
      </c>
      <c r="D67" s="3">
        <v>4.9940781333420968E-2</v>
      </c>
      <c r="E67" s="4">
        <f t="shared" si="6"/>
        <v>122.18389337233653</v>
      </c>
      <c r="F67" s="3">
        <v>72.217245182939465</v>
      </c>
      <c r="G67" s="3">
        <v>1.6741462068526332</v>
      </c>
      <c r="H67" s="3">
        <v>1.5517377991085615</v>
      </c>
      <c r="I67" s="3">
        <v>0.16877720187722026</v>
      </c>
      <c r="J67" s="3">
        <v>7.2673114320052315E-2</v>
      </c>
      <c r="K67" s="3">
        <v>0.72462252632815394</v>
      </c>
      <c r="L67" s="3">
        <v>0.3347149902911189</v>
      </c>
      <c r="M67" s="4">
        <f t="shared" si="7"/>
        <v>0.16055984016677896</v>
      </c>
      <c r="N67" s="4">
        <f t="shared" si="8"/>
        <v>3.7221116190067479E-3</v>
      </c>
      <c r="O67" s="4">
        <f t="shared" si="9"/>
        <v>3.4499622960483438E-3</v>
      </c>
      <c r="P67" s="4">
        <f t="shared" si="10"/>
        <v>3.7524057430543588E-4</v>
      </c>
      <c r="Q67" s="4">
        <f t="shared" si="11"/>
        <v>1.6157336921522708E-4</v>
      </c>
      <c r="R67" s="4">
        <f t="shared" si="12"/>
        <v>1.6110456264812121E-3</v>
      </c>
      <c r="S67" s="4">
        <f t="shared" si="13"/>
        <v>7.4416831058051695E-4</v>
      </c>
      <c r="T67" s="5">
        <f t="shared" si="14"/>
        <v>28.606992558195209</v>
      </c>
      <c r="U67" s="5">
        <f t="shared" si="15"/>
        <v>0.81720594935570789</v>
      </c>
      <c r="V67" s="5">
        <f t="shared" si="16"/>
        <v>0.74226007291294394</v>
      </c>
      <c r="W67" s="5">
        <f t="shared" si="17"/>
        <v>9.0634332613138122E-2</v>
      </c>
      <c r="X67" s="5">
        <f t="shared" si="18"/>
        <v>3.2552361478229798E-2</v>
      </c>
      <c r="Y67" s="5">
        <f t="shared" si="19"/>
        <v>0.47084061855517634</v>
      </c>
      <c r="Z67" s="5">
        <f t="shared" si="20"/>
        <v>0.30068858808923188</v>
      </c>
      <c r="AA67" s="4">
        <v>0.86172404659953072</v>
      </c>
      <c r="AB67" s="4">
        <f t="shared" si="21"/>
        <v>2108.2729627947347</v>
      </c>
      <c r="AC67" s="4">
        <v>56.666049079407991</v>
      </c>
      <c r="AD67" s="4">
        <v>1.6690103934739069</v>
      </c>
      <c r="AE67" s="4">
        <v>1.5515747175048549</v>
      </c>
      <c r="AF67" s="4">
        <v>0.12389679750598744</v>
      </c>
      <c r="AG67" s="4">
        <v>0.11003285133093992</v>
      </c>
      <c r="AH67" s="4">
        <v>0.64709422383590265</v>
      </c>
      <c r="AI67" s="4">
        <v>0.25471308059509107</v>
      </c>
      <c r="AJ67" s="4">
        <f t="shared" si="22"/>
        <v>1.5537387295012008</v>
      </c>
      <c r="AK67" s="4">
        <f t="shared" si="23"/>
        <v>4.5762959133545777E-2</v>
      </c>
      <c r="AL67" s="4">
        <f t="shared" si="24"/>
        <v>4.2542964781679522E-2</v>
      </c>
      <c r="AM67" s="4">
        <f t="shared" si="25"/>
        <v>3.3971532491432277E-3</v>
      </c>
      <c r="AN67" s="4">
        <f t="shared" si="26"/>
        <v>3.0170146923558061E-3</v>
      </c>
      <c r="AO67" s="4">
        <f t="shared" si="27"/>
        <v>1.7742817322616573E-2</v>
      </c>
      <c r="AP67" s="4">
        <f t="shared" si="28"/>
        <v>6.9840333790796988E-3</v>
      </c>
      <c r="AQ67" s="5">
        <f t="shared" si="30"/>
        <v>56.715079891263336</v>
      </c>
      <c r="AR67" s="5">
        <f t="shared" si="31"/>
        <v>1.5276623213484497</v>
      </c>
      <c r="AS67" s="5">
        <f t="shared" si="32"/>
        <v>1.4327441608625517</v>
      </c>
      <c r="AT67" s="5">
        <f t="shared" si="33"/>
        <v>0.10895513409722293</v>
      </c>
      <c r="AU67" s="5">
        <f t="shared" si="34"/>
        <v>0.11056688889138998</v>
      </c>
      <c r="AV67" s="5">
        <f t="shared" si="35"/>
        <v>0.65978000718606766</v>
      </c>
      <c r="AW67" s="5">
        <f t="shared" si="36"/>
        <v>0.25915692217910974</v>
      </c>
    </row>
    <row r="68" spans="1:49" x14ac:dyDescent="0.25">
      <c r="A68" s="1" t="s">
        <v>41</v>
      </c>
      <c r="B68" s="1" t="s">
        <v>76</v>
      </c>
      <c r="C68" s="2">
        <v>42039</v>
      </c>
      <c r="D68" s="3">
        <v>4.0225329879816259E-2</v>
      </c>
      <c r="E68" s="4">
        <f t="shared" ref="E68:E131" si="37">D68*1/35.314667*60*60*24</f>
        <v>98.414307619441075</v>
      </c>
      <c r="F68" s="3">
        <v>58.285714285714363</v>
      </c>
      <c r="G68" s="3">
        <v>1.6245888888888913</v>
      </c>
      <c r="H68" s="3">
        <v>1.5555088888888899</v>
      </c>
      <c r="I68" s="3">
        <v>6.907999999999985E-2</v>
      </c>
      <c r="J68" s="3">
        <v>7.1821666666666686E-2</v>
      </c>
      <c r="K68" s="3">
        <v>0.49394117647058761</v>
      </c>
      <c r="L68" s="3">
        <v>0.11178333333333333</v>
      </c>
      <c r="M68" s="4">
        <f t="shared" ref="M68:M131" si="38">$D68*1/35.314667*1000*60*60*24*F68*1/1000*1/135.8*1/0.404686*1/1000</f>
        <v>0.10437642414426383</v>
      </c>
      <c r="N68" s="4">
        <f t="shared" ref="N68:N131" si="39">$D68*1/35.314667*1000*60*60*24*G68*1/1000*1/135.8*1/0.404686*1/1000</f>
        <v>2.9092682658996933E-3</v>
      </c>
      <c r="O68" s="4">
        <f t="shared" ref="O68:O131" si="40">$D68*1/35.314667*1000*60*60*24*H68*1/1000*1/135.8*1/0.404686*1/1000</f>
        <v>2.78556173732322E-3</v>
      </c>
      <c r="P68" s="4">
        <f t="shared" ref="P68:P131" si="41">$D68*1/35.314667*1000*60*60*24*I68*1/1000*1/135.8*1/0.404686*1/1000</f>
        <v>1.2370652857647069E-4</v>
      </c>
      <c r="Q68" s="4">
        <f t="shared" ref="Q68:Q131" si="42">$D68*1/35.314667*1000*60*60*24*J68*1/1000*1/135.8*1/0.404686*1/1000</f>
        <v>1.2861622842949875E-4</v>
      </c>
      <c r="R68" s="4">
        <f t="shared" ref="R68:R131" si="43">$D68*1/35.314667*1000*60*60*24*K68*1/1000*1/135.8*1/0.404686*1/1000</f>
        <v>8.8453602000802584E-4</v>
      </c>
      <c r="S68" s="4">
        <f t="shared" ref="S68:S131" si="44">$D68*1/35.314667*1000*60*60*24*L68*1/1000*1/135.8*1/0.404686*1/1000</f>
        <v>2.0017846148484623E-4</v>
      </c>
      <c r="T68" s="5">
        <f t="shared" ref="T68:T131" si="45">T67+M68</f>
        <v>28.711368982339472</v>
      </c>
      <c r="U68" s="5">
        <f t="shared" ref="U68:U131" si="46">U67+N68</f>
        <v>0.82011521762160755</v>
      </c>
      <c r="V68" s="5">
        <f t="shared" ref="V68:V131" si="47">V67+O68</f>
        <v>0.74504563465026719</v>
      </c>
      <c r="W68" s="5">
        <f t="shared" ref="W68:W131" si="48">W67+P68</f>
        <v>9.0758039141714597E-2</v>
      </c>
      <c r="X68" s="5">
        <f t="shared" ref="X68:X131" si="49">X67+Q68</f>
        <v>3.2680977706659294E-2</v>
      </c>
      <c r="Y68" s="5">
        <f t="shared" ref="Y68:Y131" si="50">Y67+R68</f>
        <v>0.47172515457518438</v>
      </c>
      <c r="Z68" s="5">
        <f t="shared" ref="Z68:Z131" si="51">Z67+S68</f>
        <v>0.30088876655071672</v>
      </c>
      <c r="AA68" s="4">
        <v>0.50645262722660911</v>
      </c>
      <c r="AB68" s="4">
        <f t="shared" ref="AB68:AB131" si="52">AA68*1/35.314667*60*60*24</f>
        <v>1239.0746029795218</v>
      </c>
      <c r="AC68" s="4">
        <v>79.645000000000195</v>
      </c>
      <c r="AD68" s="4">
        <v>1.4584999999999992</v>
      </c>
      <c r="AE68" s="4">
        <v>1.4235637037037057</v>
      </c>
      <c r="AF68" s="4">
        <v>7.0491851851851819E-2</v>
      </c>
      <c r="AG68" s="4">
        <v>0.15549259259259252</v>
      </c>
      <c r="AH68" s="4">
        <v>0.74080384615384631</v>
      </c>
      <c r="AI68" s="4">
        <v>0.17392307692307665</v>
      </c>
      <c r="AJ68" s="4">
        <f t="shared" ref="AJ68:AJ131" si="53">$AA68*1/35.314667*1000*60*60*24*AC68*1/1000*1/190*1/0.404686*1/1000</f>
        <v>1.283465475042824</v>
      </c>
      <c r="AK68" s="4">
        <f t="shared" ref="AK68:AK131" si="54">$AA68*1/35.314667*1000*60*60*24*AD68*1/1000*1/190*1/0.404686*1/1000</f>
        <v>2.3503476619372882E-2</v>
      </c>
      <c r="AL68" s="4">
        <f t="shared" ref="AL68:AL131" si="55">$AA68*1/35.314667*1000*60*60*24*AE68*1/1000*1/190*1/0.404686*1/1000</f>
        <v>2.294048421404726E-2</v>
      </c>
      <c r="AM68" s="4">
        <f t="shared" ref="AM68:AM131" si="56">$AA68*1/35.314667*1000*60*60*24*AF68*1/1000*1/190*1/0.404686*1/1000</f>
        <v>1.1359640670937931E-3</v>
      </c>
      <c r="AN68" s="4">
        <f t="shared" ref="AN68:AN131" si="57">$AA68*1/35.314667*1000*60*60*24*AG68*1/1000*1/190*1/0.404686*1/1000</f>
        <v>2.505736382917843E-3</v>
      </c>
      <c r="AO68" s="4">
        <f t="shared" ref="AO68:AO131" si="58">$AA68*1/35.314667*1000*60*60*24*AH68*1/1000*1/190*1/0.404686*1/1000</f>
        <v>1.1937926553046584E-2</v>
      </c>
      <c r="AP68" s="4">
        <f t="shared" ref="AP68:AP131" si="59">$AA68*1/35.314667*1000*60*60*24*AI68*1/1000*1/190*1/0.404686*1/1000</f>
        <v>2.802740467624906E-3</v>
      </c>
      <c r="AQ68" s="5">
        <f t="shared" si="30"/>
        <v>57.998545366306161</v>
      </c>
      <c r="AR68" s="5">
        <f t="shared" si="31"/>
        <v>1.5511657979678226</v>
      </c>
      <c r="AS68" s="5">
        <f t="shared" si="32"/>
        <v>1.455684645076599</v>
      </c>
      <c r="AT68" s="5">
        <f t="shared" si="33"/>
        <v>0.11009109816431673</v>
      </c>
      <c r="AU68" s="5">
        <f t="shared" si="34"/>
        <v>0.11307262527430782</v>
      </c>
      <c r="AV68" s="5">
        <f t="shared" si="35"/>
        <v>0.67171793373911426</v>
      </c>
      <c r="AW68" s="5">
        <f t="shared" si="36"/>
        <v>0.26195966264673465</v>
      </c>
    </row>
    <row r="69" spans="1:49" x14ac:dyDescent="0.25">
      <c r="A69" s="1" t="s">
        <v>41</v>
      </c>
      <c r="B69" s="1" t="s">
        <v>77</v>
      </c>
      <c r="C69" s="2">
        <v>42040</v>
      </c>
      <c r="D69" s="3">
        <v>2.825164364417641E-2</v>
      </c>
      <c r="E69" s="4">
        <f t="shared" si="37"/>
        <v>69.119779916283562</v>
      </c>
      <c r="F69" s="3">
        <v>58.285714285714363</v>
      </c>
      <c r="G69" s="3">
        <v>1.6245888888888913</v>
      </c>
      <c r="H69" s="3">
        <v>1.5555088888888899</v>
      </c>
      <c r="I69" s="3">
        <v>6.907999999999985E-2</v>
      </c>
      <c r="J69" s="3">
        <v>7.1821666666666686E-2</v>
      </c>
      <c r="K69" s="3">
        <v>0.49394117647058761</v>
      </c>
      <c r="L69" s="3">
        <v>0.11178333333333333</v>
      </c>
      <c r="M69" s="4">
        <f t="shared" si="38"/>
        <v>7.3307181037109773E-2</v>
      </c>
      <c r="N69" s="4">
        <f t="shared" si="39"/>
        <v>2.0432799571582934E-3</v>
      </c>
      <c r="O69" s="4">
        <f t="shared" si="40"/>
        <v>1.9563965736722508E-3</v>
      </c>
      <c r="P69" s="4">
        <f t="shared" si="41"/>
        <v>8.6883383486040884E-5</v>
      </c>
      <c r="Q69" s="4">
        <f t="shared" si="42"/>
        <v>9.0331635894710707E-5</v>
      </c>
      <c r="R69" s="4">
        <f t="shared" si="43"/>
        <v>6.212403105796229E-4</v>
      </c>
      <c r="S69" s="4">
        <f t="shared" si="44"/>
        <v>1.4059227297840123E-4</v>
      </c>
      <c r="T69" s="5">
        <f t="shared" si="45"/>
        <v>28.784676163376581</v>
      </c>
      <c r="U69" s="5">
        <f t="shared" si="46"/>
        <v>0.8221584975787658</v>
      </c>
      <c r="V69" s="5">
        <f t="shared" si="47"/>
        <v>0.74700203122393949</v>
      </c>
      <c r="W69" s="5">
        <f t="shared" si="48"/>
        <v>9.0844922525200641E-2</v>
      </c>
      <c r="X69" s="5">
        <f t="shared" si="49"/>
        <v>3.2771309342554004E-2</v>
      </c>
      <c r="Y69" s="5">
        <f t="shared" si="50"/>
        <v>0.47234639488576402</v>
      </c>
      <c r="Z69" s="5">
        <f t="shared" si="51"/>
        <v>0.30102935882369514</v>
      </c>
      <c r="AA69" s="4">
        <v>0.35096581800373955</v>
      </c>
      <c r="AB69" s="4">
        <f t="shared" si="52"/>
        <v>858.66438087956749</v>
      </c>
      <c r="AC69" s="4">
        <v>79.645000000000195</v>
      </c>
      <c r="AD69" s="4">
        <v>1.4584999999999992</v>
      </c>
      <c r="AE69" s="4">
        <v>1.4235637037037057</v>
      </c>
      <c r="AF69" s="4">
        <v>7.0491851851851819E-2</v>
      </c>
      <c r="AG69" s="4">
        <v>0.15549259259259252</v>
      </c>
      <c r="AH69" s="4">
        <v>0.74080384615384631</v>
      </c>
      <c r="AI69" s="4">
        <v>0.17392307692307665</v>
      </c>
      <c r="AJ69" s="4">
        <f t="shared" si="53"/>
        <v>0.88942674222995166</v>
      </c>
      <c r="AK69" s="4">
        <f t="shared" si="54"/>
        <v>1.6287637686513663E-2</v>
      </c>
      <c r="AL69" s="4">
        <f t="shared" si="55"/>
        <v>1.5897490455671893E-2</v>
      </c>
      <c r="AM69" s="4">
        <f t="shared" si="56"/>
        <v>7.8720997107600962E-4</v>
      </c>
      <c r="AN69" s="4">
        <f t="shared" si="57"/>
        <v>1.736446356588842E-3</v>
      </c>
      <c r="AO69" s="4">
        <f t="shared" si="58"/>
        <v>8.2728451442781355E-3</v>
      </c>
      <c r="AP69" s="4">
        <f t="shared" si="59"/>
        <v>1.9422667550543157E-3</v>
      </c>
      <c r="AQ69" s="5">
        <f t="shared" ref="AQ69:AQ132" si="60">AQ68+AJ69</f>
        <v>58.887972108536111</v>
      </c>
      <c r="AR69" s="5">
        <f t="shared" ref="AR69:AR132" si="61">AR68+AK69</f>
        <v>1.5674534356543364</v>
      </c>
      <c r="AS69" s="5">
        <f t="shared" ref="AS69:AS132" si="62">AS68+AL69</f>
        <v>1.4715821355322709</v>
      </c>
      <c r="AT69" s="5">
        <f t="shared" ref="AT69:AT132" si="63">AT68+AM69</f>
        <v>0.11087830813539273</v>
      </c>
      <c r="AU69" s="5">
        <f t="shared" ref="AU69:AU132" si="64">AU68+AN69</f>
        <v>0.11480907163089667</v>
      </c>
      <c r="AV69" s="5">
        <f t="shared" ref="AV69:AV132" si="65">AV68+AO69</f>
        <v>0.67999077888339243</v>
      </c>
      <c r="AW69" s="5">
        <f t="shared" ref="AW69:AW132" si="66">AW68+AP69</f>
        <v>0.26390192940178897</v>
      </c>
    </row>
    <row r="70" spans="1:49" x14ac:dyDescent="0.25">
      <c r="A70" s="1" t="s">
        <v>41</v>
      </c>
      <c r="B70" s="1" t="s">
        <v>78</v>
      </c>
      <c r="C70" s="2">
        <v>42041</v>
      </c>
      <c r="D70" s="3">
        <v>5.5490087126284317E-2</v>
      </c>
      <c r="E70" s="4">
        <f t="shared" si="37"/>
        <v>135.76068911285401</v>
      </c>
      <c r="F70" s="3">
        <v>58.285714285714363</v>
      </c>
      <c r="G70" s="3">
        <v>1.6245888888888913</v>
      </c>
      <c r="H70" s="3">
        <v>1.5555088888888899</v>
      </c>
      <c r="I70" s="3">
        <v>6.907999999999985E-2</v>
      </c>
      <c r="J70" s="3">
        <v>7.1821666666666686E-2</v>
      </c>
      <c r="K70" s="3">
        <v>0.49394117647058761</v>
      </c>
      <c r="L70" s="3">
        <v>0.11178333333333333</v>
      </c>
      <c r="M70" s="4">
        <f t="shared" si="38"/>
        <v>0.14398531688863453</v>
      </c>
      <c r="N70" s="4">
        <f t="shared" si="39"/>
        <v>4.0132809359386028E-3</v>
      </c>
      <c r="O70" s="4">
        <f t="shared" si="40"/>
        <v>3.8426301030104922E-3</v>
      </c>
      <c r="P70" s="4">
        <f t="shared" si="41"/>
        <v>1.7065083292810759E-4</v>
      </c>
      <c r="Q70" s="4">
        <f t="shared" si="42"/>
        <v>1.7742367166982622E-4</v>
      </c>
      <c r="R70" s="4">
        <f t="shared" si="43"/>
        <v>1.2202008277677377E-3</v>
      </c>
      <c r="S70" s="4">
        <f t="shared" si="44"/>
        <v>2.7614242821096799E-4</v>
      </c>
      <c r="T70" s="5">
        <f t="shared" si="45"/>
        <v>28.928661480265216</v>
      </c>
      <c r="U70" s="5">
        <f t="shared" si="46"/>
        <v>0.82617177851470436</v>
      </c>
      <c r="V70" s="5">
        <f t="shared" si="47"/>
        <v>0.75084466132694994</v>
      </c>
      <c r="W70" s="5">
        <f t="shared" si="48"/>
        <v>9.1015573358128751E-2</v>
      </c>
      <c r="X70" s="5">
        <f t="shared" si="49"/>
        <v>3.2948733014223831E-2</v>
      </c>
      <c r="Y70" s="5">
        <f t="shared" si="50"/>
        <v>0.47356659571353177</v>
      </c>
      <c r="Z70" s="5">
        <f t="shared" si="51"/>
        <v>0.30130550125190608</v>
      </c>
      <c r="AA70" s="4">
        <v>0.36769440801369435</v>
      </c>
      <c r="AB70" s="4">
        <f t="shared" si="52"/>
        <v>899.59213978665571</v>
      </c>
      <c r="AC70" s="4">
        <v>79.645000000000195</v>
      </c>
      <c r="AD70" s="4">
        <v>1.4584999999999992</v>
      </c>
      <c r="AE70" s="4">
        <v>1.4235637037037057</v>
      </c>
      <c r="AF70" s="4">
        <v>7.0491851851851819E-2</v>
      </c>
      <c r="AG70" s="4">
        <v>0.15549259259259252</v>
      </c>
      <c r="AH70" s="4">
        <v>0.74080384615384631</v>
      </c>
      <c r="AI70" s="4">
        <v>0.17392307692307665</v>
      </c>
      <c r="AJ70" s="4">
        <f t="shared" si="53"/>
        <v>0.93182077193712987</v>
      </c>
      <c r="AK70" s="4">
        <f t="shared" si="54"/>
        <v>1.7063978854545796E-2</v>
      </c>
      <c r="AL70" s="4">
        <f t="shared" si="55"/>
        <v>1.6655235473499445E-2</v>
      </c>
      <c r="AM70" s="4">
        <f t="shared" si="56"/>
        <v>8.2473189538414464E-4</v>
      </c>
      <c r="AN70" s="4">
        <f t="shared" si="57"/>
        <v>1.8192131039002427E-3</v>
      </c>
      <c r="AO70" s="4">
        <f t="shared" si="58"/>
        <v>8.6671656949848727E-3</v>
      </c>
      <c r="AP70" s="4">
        <f t="shared" si="59"/>
        <v>2.034843816889217E-3</v>
      </c>
      <c r="AQ70" s="5">
        <f t="shared" si="60"/>
        <v>59.819792880473244</v>
      </c>
      <c r="AR70" s="5">
        <f t="shared" si="61"/>
        <v>1.5845174145088821</v>
      </c>
      <c r="AS70" s="5">
        <f t="shared" si="62"/>
        <v>1.4882373710057704</v>
      </c>
      <c r="AT70" s="5">
        <f t="shared" si="63"/>
        <v>0.11170304003077688</v>
      </c>
      <c r="AU70" s="5">
        <f t="shared" si="64"/>
        <v>0.11662828473479692</v>
      </c>
      <c r="AV70" s="5">
        <f t="shared" si="65"/>
        <v>0.68865794457837726</v>
      </c>
      <c r="AW70" s="5">
        <f t="shared" si="66"/>
        <v>0.2659367732186782</v>
      </c>
    </row>
    <row r="71" spans="1:49" x14ac:dyDescent="0.25">
      <c r="A71" s="1" t="s">
        <v>41</v>
      </c>
      <c r="B71" s="1" t="s">
        <v>79</v>
      </c>
      <c r="C71" s="2">
        <v>42042</v>
      </c>
      <c r="D71" s="3">
        <v>6.3230535258895632E-2</v>
      </c>
      <c r="E71" s="4">
        <f t="shared" si="37"/>
        <v>154.6982800763372</v>
      </c>
      <c r="F71" s="3">
        <v>58.285714285714363</v>
      </c>
      <c r="G71" s="3">
        <v>1.6245888888888913</v>
      </c>
      <c r="H71" s="3">
        <v>1.5555088888888899</v>
      </c>
      <c r="I71" s="3">
        <v>6.907999999999985E-2</v>
      </c>
      <c r="J71" s="3">
        <v>7.1821666666666686E-2</v>
      </c>
      <c r="K71" s="3">
        <v>0.49394117647058761</v>
      </c>
      <c r="L71" s="3">
        <v>0.11178333333333333</v>
      </c>
      <c r="M71" s="4">
        <f t="shared" si="38"/>
        <v>0.16407018132032444</v>
      </c>
      <c r="N71" s="4">
        <f t="shared" si="39"/>
        <v>4.5731033210708125E-3</v>
      </c>
      <c r="O71" s="4">
        <f t="shared" si="40"/>
        <v>4.3786479855824354E-3</v>
      </c>
      <c r="P71" s="4">
        <f t="shared" si="41"/>
        <v>1.9445533548837206E-4</v>
      </c>
      <c r="Q71" s="4">
        <f t="shared" si="42"/>
        <v>2.0217293409091969E-4</v>
      </c>
      <c r="R71" s="4">
        <f t="shared" si="43"/>
        <v>1.3904096291561887E-3</v>
      </c>
      <c r="S71" s="4">
        <f t="shared" si="44"/>
        <v>3.1466221171600904E-4</v>
      </c>
      <c r="T71" s="5">
        <f t="shared" si="45"/>
        <v>29.092731661585539</v>
      </c>
      <c r="U71" s="5">
        <f t="shared" si="46"/>
        <v>0.83074488183577522</v>
      </c>
      <c r="V71" s="5">
        <f t="shared" si="47"/>
        <v>0.75522330931253234</v>
      </c>
      <c r="W71" s="5">
        <f t="shared" si="48"/>
        <v>9.1210028693617121E-2</v>
      </c>
      <c r="X71" s="5">
        <f t="shared" si="49"/>
        <v>3.3150905948314754E-2</v>
      </c>
      <c r="Y71" s="5">
        <f t="shared" si="50"/>
        <v>0.47495700534268798</v>
      </c>
      <c r="Z71" s="5">
        <f t="shared" si="51"/>
        <v>0.30162016346362208</v>
      </c>
      <c r="AA71" s="4">
        <v>0.42681610472899467</v>
      </c>
      <c r="AB71" s="4">
        <f t="shared" si="52"/>
        <v>1044.2378360409045</v>
      </c>
      <c r="AC71" s="4">
        <v>79.645000000000195</v>
      </c>
      <c r="AD71" s="4">
        <v>1.4584999999999992</v>
      </c>
      <c r="AE71" s="4">
        <v>1.4235637037037057</v>
      </c>
      <c r="AF71" s="4">
        <v>7.0491851851851819E-2</v>
      </c>
      <c r="AG71" s="4">
        <v>0.15549259259259252</v>
      </c>
      <c r="AH71" s="4">
        <v>0.74080384615384631</v>
      </c>
      <c r="AI71" s="4">
        <v>0.17392307692307665</v>
      </c>
      <c r="AJ71" s="4">
        <f t="shared" si="53"/>
        <v>1.0816485198462908</v>
      </c>
      <c r="AK71" s="4">
        <f t="shared" si="54"/>
        <v>1.9807701251752283E-2</v>
      </c>
      <c r="AL71" s="4">
        <f t="shared" si="55"/>
        <v>1.9333235897018179E-2</v>
      </c>
      <c r="AM71" s="4">
        <f t="shared" si="56"/>
        <v>9.5734078996521249E-4</v>
      </c>
      <c r="AN71" s="4">
        <f t="shared" si="57"/>
        <v>2.1117249372194064E-3</v>
      </c>
      <c r="AO71" s="4">
        <f t="shared" si="58"/>
        <v>1.0060761927161091E-2</v>
      </c>
      <c r="AP71" s="4">
        <f t="shared" si="59"/>
        <v>2.3620269787300897E-3</v>
      </c>
      <c r="AQ71" s="5">
        <f t="shared" si="60"/>
        <v>60.901441400319534</v>
      </c>
      <c r="AR71" s="5">
        <f t="shared" si="61"/>
        <v>1.6043251157606344</v>
      </c>
      <c r="AS71" s="5">
        <f t="shared" si="62"/>
        <v>1.5075706069027885</v>
      </c>
      <c r="AT71" s="5">
        <f t="shared" si="63"/>
        <v>0.1126603808207421</v>
      </c>
      <c r="AU71" s="5">
        <f t="shared" si="64"/>
        <v>0.11874000967201633</v>
      </c>
      <c r="AV71" s="5">
        <f t="shared" si="65"/>
        <v>0.69871870650553836</v>
      </c>
      <c r="AW71" s="5">
        <f t="shared" si="66"/>
        <v>0.26829880019740832</v>
      </c>
    </row>
    <row r="72" spans="1:49" x14ac:dyDescent="0.25">
      <c r="A72" s="1" t="s">
        <v>41</v>
      </c>
      <c r="B72" s="1" t="s">
        <v>80</v>
      </c>
      <c r="C72" s="2">
        <v>42043</v>
      </c>
      <c r="D72" s="3">
        <v>6.6636713015953988E-2</v>
      </c>
      <c r="E72" s="4">
        <f t="shared" si="37"/>
        <v>163.03175121482599</v>
      </c>
      <c r="F72" s="3">
        <v>58.285714285714363</v>
      </c>
      <c r="G72" s="3">
        <v>1.6245888888888913</v>
      </c>
      <c r="H72" s="3">
        <v>1.5555088888888899</v>
      </c>
      <c r="I72" s="3">
        <v>6.907999999999985E-2</v>
      </c>
      <c r="J72" s="3">
        <v>7.1821666666666686E-2</v>
      </c>
      <c r="K72" s="3">
        <v>0.49394117647058761</v>
      </c>
      <c r="L72" s="3">
        <v>0.11178333333333333</v>
      </c>
      <c r="M72" s="4">
        <f t="shared" si="38"/>
        <v>0.17290850919342587</v>
      </c>
      <c r="N72" s="4">
        <f t="shared" si="39"/>
        <v>4.8194526956124358E-3</v>
      </c>
      <c r="O72" s="4">
        <f t="shared" si="40"/>
        <v>4.6145222085889693E-3</v>
      </c>
      <c r="P72" s="4">
        <f t="shared" si="41"/>
        <v>2.0493048702346258E-4</v>
      </c>
      <c r="Q72" s="4">
        <f t="shared" si="42"/>
        <v>2.1306382641628289E-4</v>
      </c>
      <c r="R72" s="4">
        <f t="shared" si="43"/>
        <v>1.465309870513315E-3</v>
      </c>
      <c r="S72" s="4">
        <f t="shared" si="44"/>
        <v>3.3161281038080636E-4</v>
      </c>
      <c r="T72" s="5">
        <f t="shared" si="45"/>
        <v>29.265640170778966</v>
      </c>
      <c r="U72" s="5">
        <f t="shared" si="46"/>
        <v>0.83556433453138768</v>
      </c>
      <c r="V72" s="5">
        <f t="shared" si="47"/>
        <v>0.75983783152112128</v>
      </c>
      <c r="W72" s="5">
        <f t="shared" si="48"/>
        <v>9.141495918064059E-2</v>
      </c>
      <c r="X72" s="5">
        <f t="shared" si="49"/>
        <v>3.3363969774731037E-2</v>
      </c>
      <c r="Y72" s="5">
        <f t="shared" si="50"/>
        <v>0.47642231521320128</v>
      </c>
      <c r="Z72" s="5">
        <f t="shared" si="51"/>
        <v>0.30195177627400288</v>
      </c>
      <c r="AA72" s="4">
        <v>0.54190965020329429</v>
      </c>
      <c r="AB72" s="4">
        <f t="shared" si="52"/>
        <v>1325.8228876280959</v>
      </c>
      <c r="AC72" s="4">
        <v>79.645000000000195</v>
      </c>
      <c r="AD72" s="4">
        <v>1.4584999999999992</v>
      </c>
      <c r="AE72" s="4">
        <v>1.4235637037037057</v>
      </c>
      <c r="AF72" s="4">
        <v>7.0491851851851819E-2</v>
      </c>
      <c r="AG72" s="4">
        <v>0.15549259259259252</v>
      </c>
      <c r="AH72" s="4">
        <v>0.74080384615384631</v>
      </c>
      <c r="AI72" s="4">
        <v>0.17392307692307665</v>
      </c>
      <c r="AJ72" s="4">
        <f t="shared" si="53"/>
        <v>1.3733215887085422</v>
      </c>
      <c r="AK72" s="4">
        <f t="shared" si="54"/>
        <v>2.514896775857119E-2</v>
      </c>
      <c r="AL72" s="4">
        <f t="shared" si="55"/>
        <v>2.4546559949754337E-2</v>
      </c>
      <c r="AM72" s="4">
        <f t="shared" si="56"/>
        <v>1.2154935272294816E-3</v>
      </c>
      <c r="AN72" s="4">
        <f t="shared" si="57"/>
        <v>2.6811643454286984E-3</v>
      </c>
      <c r="AO72" s="4">
        <f t="shared" si="58"/>
        <v>1.2773707262494771E-2</v>
      </c>
      <c r="AP72" s="4">
        <f t="shared" si="59"/>
        <v>2.9989618471100129E-3</v>
      </c>
      <c r="AQ72" s="5">
        <f t="shared" si="60"/>
        <v>62.274762989028076</v>
      </c>
      <c r="AR72" s="5">
        <f t="shared" si="61"/>
        <v>1.6294740835192056</v>
      </c>
      <c r="AS72" s="5">
        <f t="shared" si="62"/>
        <v>1.5321171668525428</v>
      </c>
      <c r="AT72" s="5">
        <f t="shared" si="63"/>
        <v>0.11387587434797158</v>
      </c>
      <c r="AU72" s="5">
        <f t="shared" si="64"/>
        <v>0.12142117401744502</v>
      </c>
      <c r="AV72" s="5">
        <f t="shared" si="65"/>
        <v>0.71149241376803318</v>
      </c>
      <c r="AW72" s="5">
        <f t="shared" si="66"/>
        <v>0.27129776204451833</v>
      </c>
    </row>
    <row r="73" spans="1:49" x14ac:dyDescent="0.25">
      <c r="A73" s="1" t="s">
        <v>41</v>
      </c>
      <c r="B73" s="1" t="s">
        <v>81</v>
      </c>
      <c r="C73" s="2">
        <v>42044</v>
      </c>
      <c r="D73" s="3">
        <v>0.10049968855587177</v>
      </c>
      <c r="E73" s="4">
        <f t="shared" si="37"/>
        <v>245.88007841691731</v>
      </c>
      <c r="F73" s="3">
        <v>58.285714285714363</v>
      </c>
      <c r="G73" s="3">
        <v>1.6245888888888913</v>
      </c>
      <c r="H73" s="3">
        <v>1.5555088888888899</v>
      </c>
      <c r="I73" s="3">
        <v>6.907999999999985E-2</v>
      </c>
      <c r="J73" s="3">
        <v>7.1821666666666686E-2</v>
      </c>
      <c r="K73" s="3">
        <v>0.49394117647058761</v>
      </c>
      <c r="L73" s="3">
        <v>0.11178333333333333</v>
      </c>
      <c r="M73" s="4">
        <f t="shared" si="38"/>
        <v>0.26077593770927709</v>
      </c>
      <c r="N73" s="4">
        <f t="shared" si="39"/>
        <v>7.2685682260894826E-3</v>
      </c>
      <c r="O73" s="4">
        <f t="shared" si="40"/>
        <v>6.9594976073671776E-3</v>
      </c>
      <c r="P73" s="4">
        <f t="shared" si="41"/>
        <v>3.0907061872229805E-4</v>
      </c>
      <c r="Q73" s="4">
        <f t="shared" si="42"/>
        <v>3.2133710124975922E-4</v>
      </c>
      <c r="R73" s="4">
        <f t="shared" si="43"/>
        <v>2.2099407212533965E-3</v>
      </c>
      <c r="S73" s="4">
        <f t="shared" si="44"/>
        <v>5.0012947301931521E-4</v>
      </c>
      <c r="T73" s="5">
        <f t="shared" si="45"/>
        <v>29.526416108488242</v>
      </c>
      <c r="U73" s="5">
        <f t="shared" si="46"/>
        <v>0.84283290275747713</v>
      </c>
      <c r="V73" s="5">
        <f t="shared" si="47"/>
        <v>0.76679732912848841</v>
      </c>
      <c r="W73" s="5">
        <f t="shared" si="48"/>
        <v>9.1724029799362894E-2</v>
      </c>
      <c r="X73" s="5">
        <f t="shared" si="49"/>
        <v>3.3685306875980793E-2</v>
      </c>
      <c r="Y73" s="5">
        <f t="shared" si="50"/>
        <v>0.47863225593445469</v>
      </c>
      <c r="Z73" s="5">
        <f t="shared" si="51"/>
        <v>0.30245190574702219</v>
      </c>
      <c r="AA73" s="4">
        <v>0.77788104645552669</v>
      </c>
      <c r="AB73" s="4">
        <f t="shared" si="52"/>
        <v>1903.1447305947277</v>
      </c>
      <c r="AC73" s="4">
        <v>79.645000000000195</v>
      </c>
      <c r="AD73" s="4">
        <v>1.4584999999999992</v>
      </c>
      <c r="AE73" s="4">
        <v>1.4235637037037057</v>
      </c>
      <c r="AF73" s="4">
        <v>7.0491851851851819E-2</v>
      </c>
      <c r="AG73" s="4">
        <v>0.15549259259259252</v>
      </c>
      <c r="AH73" s="4">
        <v>0.74080384615384631</v>
      </c>
      <c r="AI73" s="4">
        <v>0.17392307692307665</v>
      </c>
      <c r="AJ73" s="4">
        <f t="shared" si="53"/>
        <v>1.9713264640033772</v>
      </c>
      <c r="AK73" s="4">
        <f t="shared" si="54"/>
        <v>3.6099939076513494E-2</v>
      </c>
      <c r="AL73" s="4">
        <f t="shared" si="55"/>
        <v>3.5235216301158528E-2</v>
      </c>
      <c r="AM73" s="4">
        <f t="shared" si="56"/>
        <v>1.7447730937555485E-3</v>
      </c>
      <c r="AN73" s="4">
        <f t="shared" si="57"/>
        <v>3.8486617205634051E-3</v>
      </c>
      <c r="AO73" s="4">
        <f t="shared" si="58"/>
        <v>1.8335943581625463E-2</v>
      </c>
      <c r="AP73" s="4">
        <f t="shared" si="59"/>
        <v>4.3048422906567293E-3</v>
      </c>
      <c r="AQ73" s="5">
        <f t="shared" si="60"/>
        <v>64.246089453031459</v>
      </c>
      <c r="AR73" s="5">
        <f t="shared" si="61"/>
        <v>1.6655740225957192</v>
      </c>
      <c r="AS73" s="5">
        <f t="shared" si="62"/>
        <v>1.5673523831537013</v>
      </c>
      <c r="AT73" s="5">
        <f t="shared" si="63"/>
        <v>0.11562064744172713</v>
      </c>
      <c r="AU73" s="5">
        <f t="shared" si="64"/>
        <v>0.12526983573800843</v>
      </c>
      <c r="AV73" s="5">
        <f t="shared" si="65"/>
        <v>0.72982835734965867</v>
      </c>
      <c r="AW73" s="5">
        <f t="shared" si="66"/>
        <v>0.27560260433517508</v>
      </c>
    </row>
    <row r="74" spans="1:49" x14ac:dyDescent="0.25">
      <c r="A74" s="1" t="s">
        <v>41</v>
      </c>
      <c r="B74" s="1" t="s">
        <v>82</v>
      </c>
      <c r="C74" s="2">
        <v>42045</v>
      </c>
      <c r="D74" s="3">
        <v>5.6205316952383434E-2</v>
      </c>
      <c r="E74" s="4">
        <f t="shared" si="37"/>
        <v>137.51055290103483</v>
      </c>
      <c r="F74" s="3">
        <v>58.285714285714363</v>
      </c>
      <c r="G74" s="3">
        <v>1.6245888888888913</v>
      </c>
      <c r="H74" s="3">
        <v>1.5555088888888899</v>
      </c>
      <c r="I74" s="3">
        <v>6.907999999999985E-2</v>
      </c>
      <c r="J74" s="3">
        <v>7.1821666666666686E-2</v>
      </c>
      <c r="K74" s="3">
        <v>0.49394117647058761</v>
      </c>
      <c r="L74" s="3">
        <v>0.11178333333333333</v>
      </c>
      <c r="M74" s="4">
        <f t="shared" si="38"/>
        <v>0.14584119058594414</v>
      </c>
      <c r="N74" s="4">
        <f t="shared" si="39"/>
        <v>4.0650094224945138E-3</v>
      </c>
      <c r="O74" s="4">
        <f t="shared" si="40"/>
        <v>3.8921590153382876E-3</v>
      </c>
      <c r="P74" s="4">
        <f t="shared" si="41"/>
        <v>1.728504071562228E-4</v>
      </c>
      <c r="Q74" s="4">
        <f t="shared" si="42"/>
        <v>1.7971054322483897E-4</v>
      </c>
      <c r="R74" s="4">
        <f t="shared" si="43"/>
        <v>1.2359283940961919E-3</v>
      </c>
      <c r="S74" s="4">
        <f t="shared" si="44"/>
        <v>2.797017180073318E-4</v>
      </c>
      <c r="T74" s="5">
        <f t="shared" si="45"/>
        <v>29.672257299074186</v>
      </c>
      <c r="U74" s="5">
        <f t="shared" si="46"/>
        <v>0.84689791217997168</v>
      </c>
      <c r="V74" s="5">
        <f t="shared" si="47"/>
        <v>0.77068948814382665</v>
      </c>
      <c r="W74" s="5">
        <f t="shared" si="48"/>
        <v>9.1896880206519121E-2</v>
      </c>
      <c r="X74" s="5">
        <f t="shared" si="49"/>
        <v>3.3865017419205633E-2</v>
      </c>
      <c r="Y74" s="5">
        <f t="shared" si="50"/>
        <v>0.47986818432855088</v>
      </c>
      <c r="Z74" s="5">
        <f t="shared" si="51"/>
        <v>0.30273160746502953</v>
      </c>
      <c r="AA74" s="4">
        <v>0.53075133976263456</v>
      </c>
      <c r="AB74" s="4">
        <f t="shared" si="52"/>
        <v>1298.5232383896364</v>
      </c>
      <c r="AC74" s="4">
        <v>79.645000000000195</v>
      </c>
      <c r="AD74" s="4">
        <v>1.4584999999999992</v>
      </c>
      <c r="AE74" s="4">
        <v>1.4235637037037057</v>
      </c>
      <c r="AF74" s="4">
        <v>7.0491851851851819E-2</v>
      </c>
      <c r="AG74" s="4">
        <v>0.15549259259259252</v>
      </c>
      <c r="AH74" s="4">
        <v>0.74080384615384631</v>
      </c>
      <c r="AI74" s="4">
        <v>0.17392307692307665</v>
      </c>
      <c r="AJ74" s="4">
        <f t="shared" si="53"/>
        <v>1.3450439069659834</v>
      </c>
      <c r="AK74" s="4">
        <f t="shared" si="54"/>
        <v>2.463113237880446E-2</v>
      </c>
      <c r="AL74" s="4">
        <f t="shared" si="55"/>
        <v>2.4041128581136207E-2</v>
      </c>
      <c r="AM74" s="4">
        <f t="shared" si="56"/>
        <v>1.1904656390744157E-3</v>
      </c>
      <c r="AN74" s="4">
        <f t="shared" si="57"/>
        <v>2.6259572383076162E-3</v>
      </c>
      <c r="AO74" s="4">
        <f t="shared" si="58"/>
        <v>1.2510687419501468E-2</v>
      </c>
      <c r="AP74" s="4">
        <f t="shared" si="59"/>
        <v>2.9372110602819985E-3</v>
      </c>
      <c r="AQ74" s="5">
        <f t="shared" si="60"/>
        <v>65.591133359997443</v>
      </c>
      <c r="AR74" s="5">
        <f t="shared" si="61"/>
        <v>1.6902051549745236</v>
      </c>
      <c r="AS74" s="5">
        <f t="shared" si="62"/>
        <v>1.5913935117348375</v>
      </c>
      <c r="AT74" s="5">
        <f t="shared" si="63"/>
        <v>0.11681111308080155</v>
      </c>
      <c r="AU74" s="5">
        <f t="shared" si="64"/>
        <v>0.12789579297631604</v>
      </c>
      <c r="AV74" s="5">
        <f t="shared" si="65"/>
        <v>0.74233904476916013</v>
      </c>
      <c r="AW74" s="5">
        <f t="shared" si="66"/>
        <v>0.27853981539545708</v>
      </c>
    </row>
    <row r="75" spans="1:49" x14ac:dyDescent="0.25">
      <c r="A75" s="1" t="s">
        <v>41</v>
      </c>
      <c r="B75" s="1" t="s">
        <v>83</v>
      </c>
      <c r="C75" s="2">
        <v>42046</v>
      </c>
      <c r="D75" s="3">
        <v>5.4013057363506901E-2</v>
      </c>
      <c r="E75" s="4">
        <f t="shared" si="37"/>
        <v>132.14702424369446</v>
      </c>
      <c r="F75" s="3">
        <v>58.285714285714363</v>
      </c>
      <c r="G75" s="3">
        <v>1.6245888888888913</v>
      </c>
      <c r="H75" s="3">
        <v>1.5555088888888899</v>
      </c>
      <c r="I75" s="3">
        <v>6.907999999999985E-2</v>
      </c>
      <c r="J75" s="3">
        <v>7.1821666666666686E-2</v>
      </c>
      <c r="K75" s="3">
        <v>0.49394117647058761</v>
      </c>
      <c r="L75" s="3">
        <v>0.11178333333333333</v>
      </c>
      <c r="M75" s="4">
        <f t="shared" si="38"/>
        <v>0.14015272967421091</v>
      </c>
      <c r="N75" s="4">
        <f t="shared" si="39"/>
        <v>3.9064558128264664E-3</v>
      </c>
      <c r="O75" s="4">
        <f t="shared" si="40"/>
        <v>3.7403473472351362E-3</v>
      </c>
      <c r="P75" s="4">
        <f t="shared" si="41"/>
        <v>1.6610846559132644E-4</v>
      </c>
      <c r="Q75" s="4">
        <f t="shared" si="42"/>
        <v>1.7270102556762805E-4</v>
      </c>
      <c r="R75" s="4">
        <f t="shared" si="43"/>
        <v>1.1877216403576158E-3</v>
      </c>
      <c r="S75" s="4">
        <f t="shared" si="44"/>
        <v>2.6879209581186762E-4</v>
      </c>
      <c r="T75" s="5">
        <f t="shared" si="45"/>
        <v>29.812410028748396</v>
      </c>
      <c r="U75" s="5">
        <f t="shared" si="46"/>
        <v>0.85080436799279813</v>
      </c>
      <c r="V75" s="5">
        <f t="shared" si="47"/>
        <v>0.77442983549106181</v>
      </c>
      <c r="W75" s="5">
        <f t="shared" si="48"/>
        <v>9.2062988672110449E-2</v>
      </c>
      <c r="X75" s="5">
        <f t="shared" si="49"/>
        <v>3.4037718444773261E-2</v>
      </c>
      <c r="Y75" s="5">
        <f t="shared" si="50"/>
        <v>0.48105590596890851</v>
      </c>
      <c r="Z75" s="5">
        <f t="shared" si="51"/>
        <v>0.3030003995608414</v>
      </c>
      <c r="AA75" s="4">
        <v>0.46608103996352584</v>
      </c>
      <c r="AB75" s="4">
        <f t="shared" si="52"/>
        <v>1140.3024656256457</v>
      </c>
      <c r="AC75" s="4">
        <v>79.645000000000195</v>
      </c>
      <c r="AD75" s="4">
        <v>1.4584999999999992</v>
      </c>
      <c r="AE75" s="4">
        <v>1.4235637037037057</v>
      </c>
      <c r="AF75" s="4">
        <v>7.0491851851851819E-2</v>
      </c>
      <c r="AG75" s="4">
        <v>0.15549259259259252</v>
      </c>
      <c r="AH75" s="4">
        <v>0.74080384615384631</v>
      </c>
      <c r="AI75" s="4">
        <v>0.17392307692307665</v>
      </c>
      <c r="AJ75" s="4">
        <f t="shared" si="53"/>
        <v>1.1811547442078525</v>
      </c>
      <c r="AK75" s="4">
        <f t="shared" si="54"/>
        <v>2.1629910156659521E-2</v>
      </c>
      <c r="AL75" s="4">
        <f t="shared" si="55"/>
        <v>2.1111796375312065E-2</v>
      </c>
      <c r="AM75" s="4">
        <f t="shared" si="56"/>
        <v>1.0454113283044969E-3</v>
      </c>
      <c r="AN75" s="4">
        <f t="shared" si="57"/>
        <v>2.3059930118641339E-3</v>
      </c>
      <c r="AO75" s="4">
        <f t="shared" si="58"/>
        <v>1.0986301430247192E-2</v>
      </c>
      <c r="AP75" s="4">
        <f t="shared" si="59"/>
        <v>2.5793215824586446E-3</v>
      </c>
      <c r="AQ75" s="5">
        <f t="shared" si="60"/>
        <v>66.772288104205302</v>
      </c>
      <c r="AR75" s="5">
        <f t="shared" si="61"/>
        <v>1.7118350651311831</v>
      </c>
      <c r="AS75" s="5">
        <f t="shared" si="62"/>
        <v>1.6125053081101495</v>
      </c>
      <c r="AT75" s="5">
        <f t="shared" si="63"/>
        <v>0.11785652440910604</v>
      </c>
      <c r="AU75" s="5">
        <f t="shared" si="64"/>
        <v>0.13020178598818016</v>
      </c>
      <c r="AV75" s="5">
        <f t="shared" si="65"/>
        <v>0.75332534619940728</v>
      </c>
      <c r="AW75" s="5">
        <f t="shared" si="66"/>
        <v>0.28111913697791574</v>
      </c>
    </row>
    <row r="76" spans="1:49" x14ac:dyDescent="0.25">
      <c r="A76" s="1" t="s">
        <v>41</v>
      </c>
      <c r="B76" s="1" t="s">
        <v>84</v>
      </c>
      <c r="C76" s="2">
        <v>42047</v>
      </c>
      <c r="D76" s="3">
        <v>3.132434755015976E-2</v>
      </c>
      <c r="E76" s="4">
        <f t="shared" si="37"/>
        <v>76.637382092086654</v>
      </c>
      <c r="F76" s="3">
        <v>58.285714285714363</v>
      </c>
      <c r="G76" s="3">
        <v>1.6245888888888913</v>
      </c>
      <c r="H76" s="3">
        <v>1.5555088888888899</v>
      </c>
      <c r="I76" s="3">
        <v>6.907999999999985E-2</v>
      </c>
      <c r="J76" s="3">
        <v>7.1821666666666686E-2</v>
      </c>
      <c r="K76" s="3">
        <v>0.49394117647058761</v>
      </c>
      <c r="L76" s="3">
        <v>0.11178333333333333</v>
      </c>
      <c r="M76" s="4">
        <f t="shared" si="38"/>
        <v>8.1280213132033124E-2</v>
      </c>
      <c r="N76" s="4">
        <f t="shared" si="39"/>
        <v>2.2655110734944917E-3</v>
      </c>
      <c r="O76" s="4">
        <f t="shared" si="40"/>
        <v>2.1691780836363378E-3</v>
      </c>
      <c r="P76" s="4">
        <f t="shared" si="41"/>
        <v>9.6332989858151485E-5</v>
      </c>
      <c r="Q76" s="4">
        <f t="shared" si="42"/>
        <v>1.001562809292929E-4</v>
      </c>
      <c r="R76" s="4">
        <f t="shared" si="43"/>
        <v>6.8880761933214584E-4</v>
      </c>
      <c r="S76" s="4">
        <f t="shared" si="44"/>
        <v>1.5588336300391417E-4</v>
      </c>
      <c r="T76" s="5">
        <f t="shared" si="45"/>
        <v>29.893690241880428</v>
      </c>
      <c r="U76" s="5">
        <f t="shared" si="46"/>
        <v>0.85306987906629261</v>
      </c>
      <c r="V76" s="5">
        <f t="shared" si="47"/>
        <v>0.77659901357469818</v>
      </c>
      <c r="W76" s="5">
        <f t="shared" si="48"/>
        <v>9.2159321661968607E-2</v>
      </c>
      <c r="X76" s="5">
        <f t="shared" si="49"/>
        <v>3.4137874725702552E-2</v>
      </c>
      <c r="Y76" s="5">
        <f t="shared" si="50"/>
        <v>0.48174471358824067</v>
      </c>
      <c r="Z76" s="5">
        <f t="shared" si="51"/>
        <v>0.30315628292384533</v>
      </c>
      <c r="AA76" s="4">
        <v>0.38730415935911505</v>
      </c>
      <c r="AB76" s="4">
        <f t="shared" si="52"/>
        <v>947.56887750428291</v>
      </c>
      <c r="AC76" s="4">
        <v>79.645000000000195</v>
      </c>
      <c r="AD76" s="4">
        <v>1.4584999999999992</v>
      </c>
      <c r="AE76" s="4">
        <v>1.4235637037037057</v>
      </c>
      <c r="AF76" s="4">
        <v>7.0491851851851819E-2</v>
      </c>
      <c r="AG76" s="4">
        <v>0.15549259259259252</v>
      </c>
      <c r="AH76" s="4">
        <v>0.74080384615384631</v>
      </c>
      <c r="AI76" s="4">
        <v>0.17392307692307665</v>
      </c>
      <c r="AJ76" s="4">
        <f t="shared" si="53"/>
        <v>0.98151631594851574</v>
      </c>
      <c r="AK76" s="4">
        <f t="shared" si="54"/>
        <v>1.7974029089219738E-2</v>
      </c>
      <c r="AL76" s="4">
        <f t="shared" si="55"/>
        <v>1.7543486747156532E-2</v>
      </c>
      <c r="AM76" s="4">
        <f t="shared" si="56"/>
        <v>8.6871621236760599E-4</v>
      </c>
      <c r="AN76" s="4">
        <f t="shared" si="57"/>
        <v>1.9162347496862893E-3</v>
      </c>
      <c r="AO76" s="4">
        <f t="shared" si="58"/>
        <v>9.1293999864073376E-3</v>
      </c>
      <c r="AP76" s="4">
        <f t="shared" si="59"/>
        <v>2.1433654054864473E-3</v>
      </c>
      <c r="AQ76" s="5">
        <f t="shared" si="60"/>
        <v>67.753804420153813</v>
      </c>
      <c r="AR76" s="5">
        <f t="shared" si="61"/>
        <v>1.7298090942204027</v>
      </c>
      <c r="AS76" s="5">
        <f t="shared" si="62"/>
        <v>1.6300487948573059</v>
      </c>
      <c r="AT76" s="5">
        <f t="shared" si="63"/>
        <v>0.11872524062147365</v>
      </c>
      <c r="AU76" s="5">
        <f t="shared" si="64"/>
        <v>0.13211802073786647</v>
      </c>
      <c r="AV76" s="5">
        <f t="shared" si="65"/>
        <v>0.76245474618581466</v>
      </c>
      <c r="AW76" s="5">
        <f t="shared" si="66"/>
        <v>0.28326250238340217</v>
      </c>
    </row>
    <row r="77" spans="1:49" x14ac:dyDescent="0.25">
      <c r="A77" s="1" t="s">
        <v>41</v>
      </c>
      <c r="B77" s="1" t="s">
        <v>85</v>
      </c>
      <c r="C77" s="2">
        <v>42048</v>
      </c>
      <c r="D77" s="3">
        <v>3.9248281804555397E-2</v>
      </c>
      <c r="E77" s="4">
        <f t="shared" si="37"/>
        <v>96.023885710534557</v>
      </c>
      <c r="F77" s="3">
        <v>58.285714285714363</v>
      </c>
      <c r="G77" s="3">
        <v>1.6245888888888913</v>
      </c>
      <c r="H77" s="3">
        <v>1.5555088888888899</v>
      </c>
      <c r="I77" s="3">
        <v>6.907999999999985E-2</v>
      </c>
      <c r="J77" s="3">
        <v>7.1821666666666686E-2</v>
      </c>
      <c r="K77" s="3">
        <v>0.49394117647058761</v>
      </c>
      <c r="L77" s="3">
        <v>0.11178333333333333</v>
      </c>
      <c r="M77" s="4">
        <f t="shared" si="38"/>
        <v>0.10184118615821225</v>
      </c>
      <c r="N77" s="4">
        <f t="shared" si="39"/>
        <v>2.8386039613903821E-3</v>
      </c>
      <c r="O77" s="4">
        <f t="shared" si="40"/>
        <v>2.7179021869328675E-3</v>
      </c>
      <c r="P77" s="4">
        <f t="shared" si="41"/>
        <v>1.2070177445751211E-4</v>
      </c>
      <c r="Q77" s="4">
        <f t="shared" si="42"/>
        <v>1.2549222077537115E-4</v>
      </c>
      <c r="R77" s="4">
        <f t="shared" si="43"/>
        <v>8.6305119394370559E-4</v>
      </c>
      <c r="S77" s="4">
        <f t="shared" si="44"/>
        <v>1.9531625199926066E-4</v>
      </c>
      <c r="T77" s="5">
        <f t="shared" si="45"/>
        <v>29.995531428038639</v>
      </c>
      <c r="U77" s="5">
        <f t="shared" si="46"/>
        <v>0.85590848302768296</v>
      </c>
      <c r="V77" s="5">
        <f t="shared" si="47"/>
        <v>0.77931691576163109</v>
      </c>
      <c r="W77" s="5">
        <f t="shared" si="48"/>
        <v>9.228002343642612E-2</v>
      </c>
      <c r="X77" s="5">
        <f t="shared" si="49"/>
        <v>3.426336694647792E-2</v>
      </c>
      <c r="Y77" s="5">
        <f t="shared" si="50"/>
        <v>0.48260776478218437</v>
      </c>
      <c r="Z77" s="5">
        <f t="shared" si="51"/>
        <v>0.30335159917584459</v>
      </c>
      <c r="AA77" s="4">
        <v>0.31277143355556741</v>
      </c>
      <c r="AB77" s="4">
        <f t="shared" si="52"/>
        <v>765.21893464834386</v>
      </c>
      <c r="AC77" s="4">
        <v>79.645000000000195</v>
      </c>
      <c r="AD77" s="4">
        <v>1.4584999999999992</v>
      </c>
      <c r="AE77" s="4">
        <v>1.4235637037037057</v>
      </c>
      <c r="AF77" s="4">
        <v>7.0491851851851819E-2</v>
      </c>
      <c r="AG77" s="4">
        <v>0.15549259259259252</v>
      </c>
      <c r="AH77" s="4">
        <v>0.74080384615384631</v>
      </c>
      <c r="AI77" s="4">
        <v>0.17392307692307665</v>
      </c>
      <c r="AJ77" s="4">
        <f t="shared" si="53"/>
        <v>0.79263353563097116</v>
      </c>
      <c r="AK77" s="4">
        <f t="shared" si="54"/>
        <v>1.4515110951318577E-2</v>
      </c>
      <c r="AL77" s="4">
        <f t="shared" si="55"/>
        <v>1.416742208126795E-2</v>
      </c>
      <c r="AM77" s="4">
        <f t="shared" si="56"/>
        <v>7.0154065875457092E-4</v>
      </c>
      <c r="AN77" s="4">
        <f t="shared" si="57"/>
        <v>1.5474749630371334E-3</v>
      </c>
      <c r="AO77" s="4">
        <f t="shared" si="58"/>
        <v>7.3725402948828407E-3</v>
      </c>
      <c r="AP77" s="4">
        <f t="shared" si="59"/>
        <v>1.7308966462346071E-3</v>
      </c>
      <c r="AQ77" s="5">
        <f t="shared" si="60"/>
        <v>68.546437955784782</v>
      </c>
      <c r="AR77" s="5">
        <f t="shared" si="61"/>
        <v>1.7443242051717214</v>
      </c>
      <c r="AS77" s="5">
        <f t="shared" si="62"/>
        <v>1.6442162169385739</v>
      </c>
      <c r="AT77" s="5">
        <f t="shared" si="63"/>
        <v>0.11942678128022821</v>
      </c>
      <c r="AU77" s="5">
        <f t="shared" si="64"/>
        <v>0.13366549570090361</v>
      </c>
      <c r="AV77" s="5">
        <f t="shared" si="65"/>
        <v>0.76982728648069754</v>
      </c>
      <c r="AW77" s="5">
        <f t="shared" si="66"/>
        <v>0.28499339902963677</v>
      </c>
    </row>
    <row r="78" spans="1:49" x14ac:dyDescent="0.25">
      <c r="A78" s="1" t="s">
        <v>41</v>
      </c>
      <c r="B78" s="1" t="s">
        <v>86</v>
      </c>
      <c r="C78" s="2">
        <v>42049</v>
      </c>
      <c r="D78" s="3">
        <v>3.0132343585645798E-2</v>
      </c>
      <c r="E78" s="4">
        <f t="shared" si="37"/>
        <v>73.721054365309371</v>
      </c>
      <c r="F78" s="3">
        <v>58.285714285714363</v>
      </c>
      <c r="G78" s="3">
        <v>1.6245888888888913</v>
      </c>
      <c r="H78" s="3">
        <v>1.5555088888888899</v>
      </c>
      <c r="I78" s="3">
        <v>6.907999999999985E-2</v>
      </c>
      <c r="J78" s="3">
        <v>7.1821666666666686E-2</v>
      </c>
      <c r="K78" s="3">
        <v>0.49394117647058761</v>
      </c>
      <c r="L78" s="3">
        <v>0.11178333333333333</v>
      </c>
      <c r="M78" s="4">
        <f t="shared" si="38"/>
        <v>7.8187209003702018E-2</v>
      </c>
      <c r="N78" s="4">
        <f t="shared" si="39"/>
        <v>2.1793002377562092E-3</v>
      </c>
      <c r="O78" s="4">
        <f t="shared" si="40"/>
        <v>2.0866330642615259E-3</v>
      </c>
      <c r="P78" s="4">
        <f t="shared" si="41"/>
        <v>9.2667173494681402E-5</v>
      </c>
      <c r="Q78" s="4">
        <f t="shared" si="42"/>
        <v>9.634497460447587E-5</v>
      </c>
      <c r="R78" s="4">
        <f t="shared" si="43"/>
        <v>6.6259601471000404E-4</v>
      </c>
      <c r="S78" s="4">
        <f t="shared" si="44"/>
        <v>1.4995144099325168E-4</v>
      </c>
      <c r="T78" s="5">
        <f t="shared" si="45"/>
        <v>30.07371863704234</v>
      </c>
      <c r="U78" s="5">
        <f t="shared" si="46"/>
        <v>0.85808778326543922</v>
      </c>
      <c r="V78" s="5">
        <f t="shared" si="47"/>
        <v>0.78140354882589258</v>
      </c>
      <c r="W78" s="5">
        <f t="shared" si="48"/>
        <v>9.2372690609920802E-2</v>
      </c>
      <c r="X78" s="5">
        <f t="shared" si="49"/>
        <v>3.4359711921082399E-2</v>
      </c>
      <c r="Y78" s="5">
        <f t="shared" si="50"/>
        <v>0.48327036079689439</v>
      </c>
      <c r="Z78" s="5">
        <f t="shared" si="51"/>
        <v>0.30350155061683787</v>
      </c>
      <c r="AA78" s="4">
        <v>0.28025535663618301</v>
      </c>
      <c r="AB78" s="4">
        <f t="shared" si="52"/>
        <v>685.66589664759442</v>
      </c>
      <c r="AC78" s="4">
        <v>79.645000000000195</v>
      </c>
      <c r="AD78" s="4">
        <v>1.4584999999999992</v>
      </c>
      <c r="AE78" s="4">
        <v>1.4235637037037057</v>
      </c>
      <c r="AF78" s="4">
        <v>7.0491851851851819E-2</v>
      </c>
      <c r="AG78" s="4">
        <v>0.15549259259259252</v>
      </c>
      <c r="AH78" s="4">
        <v>0.74080384615384631</v>
      </c>
      <c r="AI78" s="4">
        <v>0.17392307692307665</v>
      </c>
      <c r="AJ78" s="4">
        <f t="shared" si="53"/>
        <v>0.71023044427294524</v>
      </c>
      <c r="AK78" s="4">
        <f t="shared" si="54"/>
        <v>1.3006103370859279E-2</v>
      </c>
      <c r="AL78" s="4">
        <f t="shared" si="55"/>
        <v>1.2694560634469453E-2</v>
      </c>
      <c r="AM78" s="4">
        <f t="shared" si="56"/>
        <v>6.2860768734212093E-4</v>
      </c>
      <c r="AN78" s="4">
        <f t="shared" si="57"/>
        <v>1.3865976912322024E-3</v>
      </c>
      <c r="AO78" s="4">
        <f t="shared" si="58"/>
        <v>6.6060825509818748E-3</v>
      </c>
      <c r="AP78" s="4">
        <f t="shared" si="59"/>
        <v>1.5509506458960894E-3</v>
      </c>
      <c r="AQ78" s="5">
        <f t="shared" si="60"/>
        <v>69.256668400057734</v>
      </c>
      <c r="AR78" s="5">
        <f t="shared" si="61"/>
        <v>1.7573303085425807</v>
      </c>
      <c r="AS78" s="5">
        <f t="shared" si="62"/>
        <v>1.6569107775730434</v>
      </c>
      <c r="AT78" s="5">
        <f t="shared" si="63"/>
        <v>0.12005538896757033</v>
      </c>
      <c r="AU78" s="5">
        <f t="shared" si="64"/>
        <v>0.13505209339213581</v>
      </c>
      <c r="AV78" s="5">
        <f t="shared" si="65"/>
        <v>0.77643336903167937</v>
      </c>
      <c r="AW78" s="5">
        <f t="shared" si="66"/>
        <v>0.28654434967553288</v>
      </c>
    </row>
    <row r="79" spans="1:49" x14ac:dyDescent="0.25">
      <c r="A79" s="1" t="s">
        <v>41</v>
      </c>
      <c r="B79" s="1" t="s">
        <v>87</v>
      </c>
      <c r="C79" s="2">
        <v>42050</v>
      </c>
      <c r="D79" s="3">
        <v>2.491666108483984E-2</v>
      </c>
      <c r="E79" s="4">
        <f t="shared" si="37"/>
        <v>60.960493206127694</v>
      </c>
      <c r="F79" s="3">
        <v>58.285714285714363</v>
      </c>
      <c r="G79" s="3">
        <v>1.6245888888888913</v>
      </c>
      <c r="H79" s="3">
        <v>1.5555088888888899</v>
      </c>
      <c r="I79" s="3">
        <v>6.907999999999985E-2</v>
      </c>
      <c r="J79" s="3">
        <v>7.1821666666666686E-2</v>
      </c>
      <c r="K79" s="3">
        <v>0.49394117647058761</v>
      </c>
      <c r="L79" s="3">
        <v>0.11178333333333333</v>
      </c>
      <c r="M79" s="4">
        <f t="shared" si="38"/>
        <v>6.4653589999645156E-2</v>
      </c>
      <c r="N79" s="4">
        <f t="shared" si="39"/>
        <v>1.8020797244642382E-3</v>
      </c>
      <c r="O79" s="4">
        <f t="shared" si="40"/>
        <v>1.7254525431401474E-3</v>
      </c>
      <c r="P79" s="4">
        <f t="shared" si="41"/>
        <v>7.6627181324088946E-5</v>
      </c>
      <c r="Q79" s="4">
        <f t="shared" si="42"/>
        <v>7.9668382667413934E-5</v>
      </c>
      <c r="R79" s="4">
        <f t="shared" si="43"/>
        <v>5.479056180203478E-4</v>
      </c>
      <c r="S79" s="4">
        <f t="shared" si="44"/>
        <v>1.2399597209531601E-4</v>
      </c>
      <c r="T79" s="5">
        <f t="shared" si="45"/>
        <v>30.138372227041984</v>
      </c>
      <c r="U79" s="5">
        <f t="shared" si="46"/>
        <v>0.85988986298990344</v>
      </c>
      <c r="V79" s="5">
        <f t="shared" si="47"/>
        <v>0.78312900136903274</v>
      </c>
      <c r="W79" s="5">
        <f t="shared" si="48"/>
        <v>9.2449317791244892E-2</v>
      </c>
      <c r="X79" s="5">
        <f t="shared" si="49"/>
        <v>3.4439380303749816E-2</v>
      </c>
      <c r="Y79" s="5">
        <f t="shared" si="50"/>
        <v>0.48381826641491477</v>
      </c>
      <c r="Z79" s="5">
        <f t="shared" si="51"/>
        <v>0.3036255465889332</v>
      </c>
      <c r="AA79" s="4">
        <v>0.12420456017882048</v>
      </c>
      <c r="AB79" s="4">
        <f t="shared" si="52"/>
        <v>303.87583718260998</v>
      </c>
      <c r="AC79" s="4">
        <v>79.645000000000195</v>
      </c>
      <c r="AD79" s="4">
        <v>1.4584999999999992</v>
      </c>
      <c r="AE79" s="4">
        <v>1.4235637037037057</v>
      </c>
      <c r="AF79" s="4">
        <v>7.0491851851851819E-2</v>
      </c>
      <c r="AG79" s="4">
        <v>0.15549259259259252</v>
      </c>
      <c r="AH79" s="4">
        <v>0.74080384615384631</v>
      </c>
      <c r="AI79" s="4">
        <v>0.17392307692307665</v>
      </c>
      <c r="AJ79" s="4">
        <f t="shared" si="53"/>
        <v>0.31476244028065198</v>
      </c>
      <c r="AK79" s="4">
        <f t="shared" si="54"/>
        <v>5.7640908927029891E-3</v>
      </c>
      <c r="AL79" s="4">
        <f t="shared" si="55"/>
        <v>5.6260202809057733E-3</v>
      </c>
      <c r="AM79" s="4">
        <f t="shared" si="56"/>
        <v>2.7858857817554176E-4</v>
      </c>
      <c r="AN79" s="4">
        <f t="shared" si="57"/>
        <v>6.1451726900633476E-4</v>
      </c>
      <c r="AO79" s="4">
        <f t="shared" si="58"/>
        <v>2.9277070297529894E-3</v>
      </c>
      <c r="AP79" s="4">
        <f t="shared" si="59"/>
        <v>6.8735579274815787E-4</v>
      </c>
      <c r="AQ79" s="5">
        <f t="shared" si="60"/>
        <v>69.57143084033838</v>
      </c>
      <c r="AR79" s="5">
        <f t="shared" si="61"/>
        <v>1.7630943994352837</v>
      </c>
      <c r="AS79" s="5">
        <f t="shared" si="62"/>
        <v>1.6625367978539491</v>
      </c>
      <c r="AT79" s="5">
        <f t="shared" si="63"/>
        <v>0.12033397754574587</v>
      </c>
      <c r="AU79" s="5">
        <f t="shared" si="64"/>
        <v>0.13566661066114213</v>
      </c>
      <c r="AV79" s="5">
        <f t="shared" si="65"/>
        <v>0.77936107606143235</v>
      </c>
      <c r="AW79" s="5">
        <f t="shared" si="66"/>
        <v>0.28723170546828103</v>
      </c>
    </row>
    <row r="80" spans="1:49" x14ac:dyDescent="0.25">
      <c r="A80" s="1" t="s">
        <v>41</v>
      </c>
      <c r="B80" s="1" t="s">
        <v>88</v>
      </c>
      <c r="C80" s="2">
        <v>42051</v>
      </c>
      <c r="D80" s="3">
        <v>2.6639026397400654E-2</v>
      </c>
      <c r="E80" s="4">
        <f t="shared" si="37"/>
        <v>65.174390027107336</v>
      </c>
      <c r="F80" s="3">
        <v>58.285714285714363</v>
      </c>
      <c r="G80" s="3">
        <v>1.6245888888888913</v>
      </c>
      <c r="H80" s="3">
        <v>1.5555088888888899</v>
      </c>
      <c r="I80" s="3">
        <v>6.907999999999985E-2</v>
      </c>
      <c r="J80" s="3">
        <v>7.1821666666666686E-2</v>
      </c>
      <c r="K80" s="3">
        <v>0.49394117647058761</v>
      </c>
      <c r="L80" s="3">
        <v>0.11178333333333333</v>
      </c>
      <c r="M80" s="4">
        <f t="shared" si="38"/>
        <v>6.9122772301750263E-2</v>
      </c>
      <c r="N80" s="4">
        <f t="shared" si="39"/>
        <v>1.9266485660645609E-3</v>
      </c>
      <c r="O80" s="4">
        <f t="shared" si="40"/>
        <v>1.84472452740222E-3</v>
      </c>
      <c r="P80" s="4">
        <f t="shared" si="41"/>
        <v>8.1924038662338817E-5</v>
      </c>
      <c r="Q80" s="4">
        <f t="shared" si="42"/>
        <v>8.5175463184621107E-5</v>
      </c>
      <c r="R80" s="4">
        <f t="shared" si="43"/>
        <v>5.8577961838589504E-4</v>
      </c>
      <c r="S80" s="4">
        <f t="shared" si="44"/>
        <v>1.3256719921547663E-4</v>
      </c>
      <c r="T80" s="5">
        <f t="shared" si="45"/>
        <v>30.207494999343734</v>
      </c>
      <c r="U80" s="5">
        <f t="shared" si="46"/>
        <v>0.86181651155596806</v>
      </c>
      <c r="V80" s="5">
        <f t="shared" si="47"/>
        <v>0.78497372589643499</v>
      </c>
      <c r="W80" s="5">
        <f t="shared" si="48"/>
        <v>9.2531241829907226E-2</v>
      </c>
      <c r="X80" s="5">
        <f t="shared" si="49"/>
        <v>3.4524555766934438E-2</v>
      </c>
      <c r="Y80" s="5">
        <f t="shared" si="50"/>
        <v>0.48440404603330067</v>
      </c>
      <c r="Z80" s="5">
        <f t="shared" si="51"/>
        <v>0.30375811378814865</v>
      </c>
      <c r="AA80" s="4">
        <v>0.10307769089129581</v>
      </c>
      <c r="AB80" s="4">
        <f t="shared" si="52"/>
        <v>252.18735583739067</v>
      </c>
      <c r="AC80" s="4">
        <v>79.645000000000195</v>
      </c>
      <c r="AD80" s="4">
        <v>1.4584999999999992</v>
      </c>
      <c r="AE80" s="4">
        <v>1.4235637037037057</v>
      </c>
      <c r="AF80" s="4">
        <v>7.0491851851851819E-2</v>
      </c>
      <c r="AG80" s="4">
        <v>0.15549259259259252</v>
      </c>
      <c r="AH80" s="4">
        <v>0.74080384615384631</v>
      </c>
      <c r="AI80" s="4">
        <v>0.17392307692307665</v>
      </c>
      <c r="AJ80" s="4">
        <f t="shared" si="53"/>
        <v>0.26122217635751166</v>
      </c>
      <c r="AK80" s="4">
        <f t="shared" si="54"/>
        <v>4.7836341793889084E-3</v>
      </c>
      <c r="AL80" s="4">
        <f t="shared" si="55"/>
        <v>4.6690490158207169E-3</v>
      </c>
      <c r="AM80" s="4">
        <f t="shared" si="56"/>
        <v>2.3120139313468482E-4</v>
      </c>
      <c r="AN80" s="4">
        <f t="shared" si="57"/>
        <v>5.0998949644684302E-4</v>
      </c>
      <c r="AO80" s="4">
        <f t="shared" si="58"/>
        <v>2.4297117577540654E-3</v>
      </c>
      <c r="AP80" s="4">
        <f t="shared" si="59"/>
        <v>5.7043837871355242E-4</v>
      </c>
      <c r="AQ80" s="5">
        <f t="shared" si="60"/>
        <v>69.832653016695886</v>
      </c>
      <c r="AR80" s="5">
        <f t="shared" si="61"/>
        <v>1.7678780336146727</v>
      </c>
      <c r="AS80" s="5">
        <f t="shared" si="62"/>
        <v>1.6672058468697699</v>
      </c>
      <c r="AT80" s="5">
        <f t="shared" si="63"/>
        <v>0.12056517893888055</v>
      </c>
      <c r="AU80" s="5">
        <f t="shared" si="64"/>
        <v>0.13617660015758898</v>
      </c>
      <c r="AV80" s="5">
        <f t="shared" si="65"/>
        <v>0.78179078781918643</v>
      </c>
      <c r="AW80" s="5">
        <f t="shared" si="66"/>
        <v>0.2878021438469946</v>
      </c>
    </row>
    <row r="81" spans="1:49" x14ac:dyDescent="0.25">
      <c r="A81" s="1" t="s">
        <v>41</v>
      </c>
      <c r="B81" s="1" t="s">
        <v>89</v>
      </c>
      <c r="C81" s="2">
        <v>42052</v>
      </c>
      <c r="D81" s="3">
        <v>3.9442778330845508E-2</v>
      </c>
      <c r="E81" s="4">
        <f t="shared" si="37"/>
        <v>96.49973615169732</v>
      </c>
      <c r="F81" s="3">
        <v>58.285714285714363</v>
      </c>
      <c r="G81" s="3">
        <v>1.6245888888888913</v>
      </c>
      <c r="H81" s="3">
        <v>1.5555088888888899</v>
      </c>
      <c r="I81" s="3">
        <v>6.907999999999985E-2</v>
      </c>
      <c r="J81" s="3">
        <v>7.1821666666666686E-2</v>
      </c>
      <c r="K81" s="3">
        <v>0.49394117647058761</v>
      </c>
      <c r="L81" s="3">
        <v>0.11178333333333333</v>
      </c>
      <c r="M81" s="4">
        <f t="shared" si="38"/>
        <v>0.1023458644786461</v>
      </c>
      <c r="N81" s="4">
        <f t="shared" si="39"/>
        <v>2.8526707837994011E-3</v>
      </c>
      <c r="O81" s="4">
        <f t="shared" si="40"/>
        <v>2.7313708665756393E-3</v>
      </c>
      <c r="P81" s="4">
        <f t="shared" si="41"/>
        <v>1.2129991722375965E-4</v>
      </c>
      <c r="Q81" s="4">
        <f t="shared" si="42"/>
        <v>1.2611410280166687E-4</v>
      </c>
      <c r="R81" s="4">
        <f t="shared" si="43"/>
        <v>8.6732808076561761E-4</v>
      </c>
      <c r="S81" s="4">
        <f t="shared" si="44"/>
        <v>1.9628414997581494E-4</v>
      </c>
      <c r="T81" s="5">
        <f t="shared" si="45"/>
        <v>30.30984086382238</v>
      </c>
      <c r="U81" s="5">
        <f t="shared" si="46"/>
        <v>0.86466918233976742</v>
      </c>
      <c r="V81" s="5">
        <f t="shared" si="47"/>
        <v>0.78770509676301059</v>
      </c>
      <c r="W81" s="5">
        <f t="shared" si="48"/>
        <v>9.2652541747130987E-2</v>
      </c>
      <c r="X81" s="5">
        <f t="shared" si="49"/>
        <v>3.4650669869736105E-2</v>
      </c>
      <c r="Y81" s="5">
        <f t="shared" si="50"/>
        <v>0.48527137411406629</v>
      </c>
      <c r="Z81" s="5">
        <f t="shared" si="51"/>
        <v>0.30395439793812445</v>
      </c>
      <c r="AA81" s="4">
        <v>0.10035018966803587</v>
      </c>
      <c r="AB81" s="4">
        <f t="shared" si="52"/>
        <v>245.51431809673579</v>
      </c>
      <c r="AC81" s="4">
        <v>79.645000000000195</v>
      </c>
      <c r="AD81" s="4">
        <v>1.4584999999999992</v>
      </c>
      <c r="AE81" s="4">
        <v>1.4235637037037057</v>
      </c>
      <c r="AF81" s="4">
        <v>7.0491851851851819E-2</v>
      </c>
      <c r="AG81" s="4">
        <v>0.15549259259259252</v>
      </c>
      <c r="AH81" s="4">
        <v>0.74080384615384631</v>
      </c>
      <c r="AI81" s="4">
        <v>0.17392307692307665</v>
      </c>
      <c r="AJ81" s="4">
        <f t="shared" si="53"/>
        <v>0.25431007152282809</v>
      </c>
      <c r="AK81" s="4">
        <f t="shared" si="54"/>
        <v>4.6570561782414933E-3</v>
      </c>
      <c r="AL81" s="4">
        <f t="shared" si="55"/>
        <v>4.5455030109384214E-3</v>
      </c>
      <c r="AM81" s="4">
        <f t="shared" si="56"/>
        <v>2.2508365730706251E-4</v>
      </c>
      <c r="AN81" s="4">
        <f t="shared" si="57"/>
        <v>4.9649485019137519E-4</v>
      </c>
      <c r="AO81" s="4">
        <f t="shared" si="58"/>
        <v>2.3654200401754073E-3</v>
      </c>
      <c r="AP81" s="4">
        <f t="shared" si="59"/>
        <v>5.5534421660842297E-4</v>
      </c>
      <c r="AQ81" s="5">
        <f t="shared" si="60"/>
        <v>70.08696308821871</v>
      </c>
      <c r="AR81" s="5">
        <f t="shared" si="61"/>
        <v>1.7725350897929142</v>
      </c>
      <c r="AS81" s="5">
        <f t="shared" si="62"/>
        <v>1.6717513498807084</v>
      </c>
      <c r="AT81" s="5">
        <f t="shared" si="63"/>
        <v>0.12079026259618761</v>
      </c>
      <c r="AU81" s="5">
        <f t="shared" si="64"/>
        <v>0.13667309500778035</v>
      </c>
      <c r="AV81" s="5">
        <f t="shared" si="65"/>
        <v>0.7841562078593618</v>
      </c>
      <c r="AW81" s="5">
        <f t="shared" si="66"/>
        <v>0.28835748806360301</v>
      </c>
    </row>
    <row r="82" spans="1:49" x14ac:dyDescent="0.25">
      <c r="A82" s="1" t="s">
        <v>41</v>
      </c>
      <c r="B82" s="1" t="s">
        <v>90</v>
      </c>
      <c r="C82" s="2">
        <v>42053</v>
      </c>
      <c r="D82" s="3">
        <v>5.2842606935907005E-2</v>
      </c>
      <c r="E82" s="4">
        <f t="shared" si="37"/>
        <v>129.28342887283534</v>
      </c>
      <c r="F82" s="3">
        <v>58.285714285714363</v>
      </c>
      <c r="G82" s="3">
        <v>1.6245888888888913</v>
      </c>
      <c r="H82" s="3">
        <v>1.5555088888888899</v>
      </c>
      <c r="I82" s="3">
        <v>6.907999999999985E-2</v>
      </c>
      <c r="J82" s="3">
        <v>7.1821666666666686E-2</v>
      </c>
      <c r="K82" s="3">
        <v>0.49394117647058761</v>
      </c>
      <c r="L82" s="3">
        <v>0.11178333333333333</v>
      </c>
      <c r="M82" s="4">
        <f t="shared" si="38"/>
        <v>0.13711565252317184</v>
      </c>
      <c r="N82" s="4">
        <f t="shared" si="39"/>
        <v>3.8218038212579977E-3</v>
      </c>
      <c r="O82" s="4">
        <f t="shared" si="40"/>
        <v>3.6592948875959724E-3</v>
      </c>
      <c r="P82" s="4">
        <f t="shared" si="41"/>
        <v>1.625089336620214E-4</v>
      </c>
      <c r="Q82" s="4">
        <f t="shared" si="42"/>
        <v>1.689586343924316E-4</v>
      </c>
      <c r="R82" s="4">
        <f t="shared" si="43"/>
        <v>1.1619839878401811E-3</v>
      </c>
      <c r="S82" s="4">
        <f t="shared" si="44"/>
        <v>2.6296743342771182E-4</v>
      </c>
      <c r="T82" s="5">
        <f t="shared" si="45"/>
        <v>30.446956516345551</v>
      </c>
      <c r="U82" s="5">
        <f t="shared" si="46"/>
        <v>0.86849098616102538</v>
      </c>
      <c r="V82" s="5">
        <f t="shared" si="47"/>
        <v>0.79136439165060657</v>
      </c>
      <c r="W82" s="5">
        <f t="shared" si="48"/>
        <v>9.2815050680793015E-2</v>
      </c>
      <c r="X82" s="5">
        <f t="shared" si="49"/>
        <v>3.4819628504128536E-2</v>
      </c>
      <c r="Y82" s="5">
        <f t="shared" si="50"/>
        <v>0.48643335810190647</v>
      </c>
      <c r="Z82" s="5">
        <f t="shared" si="51"/>
        <v>0.30421736537155214</v>
      </c>
      <c r="AA82" s="4">
        <v>9.3913813008101879E-2</v>
      </c>
      <c r="AB82" s="4">
        <f t="shared" si="52"/>
        <v>229.76723648279062</v>
      </c>
      <c r="AC82" s="4">
        <v>79.645000000000195</v>
      </c>
      <c r="AD82" s="4">
        <v>1.4584999999999992</v>
      </c>
      <c r="AE82" s="4">
        <v>1.4235637037037057</v>
      </c>
      <c r="AF82" s="4">
        <v>7.0491851851851819E-2</v>
      </c>
      <c r="AG82" s="4">
        <v>0.15549259259259252</v>
      </c>
      <c r="AH82" s="4">
        <v>0.74080384615384631</v>
      </c>
      <c r="AI82" s="4">
        <v>0.17392307692307665</v>
      </c>
      <c r="AJ82" s="4">
        <f t="shared" si="53"/>
        <v>0.23799883769107938</v>
      </c>
      <c r="AK82" s="4">
        <f t="shared" si="54"/>
        <v>4.3583565166983272E-3</v>
      </c>
      <c r="AL82" s="4">
        <f t="shared" si="55"/>
        <v>4.2539582756066195E-3</v>
      </c>
      <c r="AM82" s="4">
        <f t="shared" si="56"/>
        <v>2.1064698107141E-4</v>
      </c>
      <c r="AN82" s="4">
        <f t="shared" si="57"/>
        <v>4.6465008860078425E-4</v>
      </c>
      <c r="AO82" s="4">
        <f t="shared" si="58"/>
        <v>2.2137039907300666E-3</v>
      </c>
      <c r="AP82" s="4">
        <f t="shared" si="59"/>
        <v>5.1972490621317498E-4</v>
      </c>
      <c r="AQ82" s="5">
        <f t="shared" si="60"/>
        <v>70.32496192590979</v>
      </c>
      <c r="AR82" s="5">
        <f t="shared" si="61"/>
        <v>1.7768934463096124</v>
      </c>
      <c r="AS82" s="5">
        <f t="shared" si="62"/>
        <v>1.6760053081563151</v>
      </c>
      <c r="AT82" s="5">
        <f t="shared" si="63"/>
        <v>0.12100090957725902</v>
      </c>
      <c r="AU82" s="5">
        <f t="shared" si="64"/>
        <v>0.13713774509638113</v>
      </c>
      <c r="AV82" s="5">
        <f t="shared" si="65"/>
        <v>0.78636991185009186</v>
      </c>
      <c r="AW82" s="5">
        <f t="shared" si="66"/>
        <v>0.28887721296981617</v>
      </c>
    </row>
    <row r="83" spans="1:49" x14ac:dyDescent="0.25">
      <c r="A83" s="1" t="s">
        <v>41</v>
      </c>
      <c r="B83" s="1" t="s">
        <v>91</v>
      </c>
      <c r="C83" s="2">
        <v>42054</v>
      </c>
      <c r="D83" s="3">
        <v>3.9107604421413568E-2</v>
      </c>
      <c r="E83" s="4">
        <f t="shared" si="37"/>
        <v>95.679707867842339</v>
      </c>
      <c r="F83" s="3">
        <v>58.285714285714363</v>
      </c>
      <c r="G83" s="3">
        <v>1.6245888888888913</v>
      </c>
      <c r="H83" s="3">
        <v>1.5555088888888899</v>
      </c>
      <c r="I83" s="3">
        <v>6.907999999999985E-2</v>
      </c>
      <c r="J83" s="3">
        <v>7.1821666666666686E-2</v>
      </c>
      <c r="K83" s="3">
        <v>0.49394117647058761</v>
      </c>
      <c r="L83" s="3">
        <v>0.11178333333333333</v>
      </c>
      <c r="M83" s="4">
        <f t="shared" si="38"/>
        <v>0.10147615740010919</v>
      </c>
      <c r="N83" s="4">
        <f t="shared" si="39"/>
        <v>2.828429570087014E-3</v>
      </c>
      <c r="O83" s="4">
        <f t="shared" si="40"/>
        <v>2.7081604262821175E-3</v>
      </c>
      <c r="P83" s="4">
        <f t="shared" si="41"/>
        <v>1.2026914380489366E-4</v>
      </c>
      <c r="Q83" s="4">
        <f t="shared" si="42"/>
        <v>1.2504241975449471E-4</v>
      </c>
      <c r="R83" s="4">
        <f t="shared" si="43"/>
        <v>8.5995776468007507E-4</v>
      </c>
      <c r="S83" s="4">
        <f t="shared" si="44"/>
        <v>1.9461618111837089E-4</v>
      </c>
      <c r="T83" s="5">
        <f t="shared" si="45"/>
        <v>30.548432673745662</v>
      </c>
      <c r="U83" s="5">
        <f t="shared" si="46"/>
        <v>0.87131941573111238</v>
      </c>
      <c r="V83" s="5">
        <f t="shared" si="47"/>
        <v>0.79407255207688865</v>
      </c>
      <c r="W83" s="5">
        <f t="shared" si="48"/>
        <v>9.2935319824597906E-2</v>
      </c>
      <c r="X83" s="5">
        <f t="shared" si="49"/>
        <v>3.494467092388303E-2</v>
      </c>
      <c r="Y83" s="5">
        <f t="shared" si="50"/>
        <v>0.48729331586658653</v>
      </c>
      <c r="Z83" s="5">
        <f t="shared" si="51"/>
        <v>0.30441198155267052</v>
      </c>
      <c r="AA83" s="4">
        <v>7.9610420530639561E-2</v>
      </c>
      <c r="AB83" s="4">
        <f t="shared" si="52"/>
        <v>194.77290650502974</v>
      </c>
      <c r="AC83" s="4">
        <v>79.645000000000195</v>
      </c>
      <c r="AD83" s="4">
        <v>1.4584999999999992</v>
      </c>
      <c r="AE83" s="4">
        <v>1.4235637037037057</v>
      </c>
      <c r="AF83" s="4">
        <v>7.0491851851851819E-2</v>
      </c>
      <c r="AG83" s="4">
        <v>0.15549259259259252</v>
      </c>
      <c r="AH83" s="4">
        <v>0.74080384615384631</v>
      </c>
      <c r="AI83" s="4">
        <v>0.17392307692307665</v>
      </c>
      <c r="AJ83" s="4">
        <f t="shared" si="53"/>
        <v>0.20175080691011552</v>
      </c>
      <c r="AK83" s="4">
        <f t="shared" si="54"/>
        <v>3.6945640263469468E-3</v>
      </c>
      <c r="AL83" s="4">
        <f t="shared" si="55"/>
        <v>3.6060659917154184E-3</v>
      </c>
      <c r="AM83" s="4">
        <f t="shared" si="56"/>
        <v>1.7856473088956483E-4</v>
      </c>
      <c r="AN83" s="4">
        <f t="shared" si="57"/>
        <v>3.9388230302092169E-4</v>
      </c>
      <c r="AO83" s="4">
        <f t="shared" si="58"/>
        <v>1.8765493593277064E-3</v>
      </c>
      <c r="AP83" s="4">
        <f t="shared" si="59"/>
        <v>4.4056903897948043E-4</v>
      </c>
      <c r="AQ83" s="5">
        <f t="shared" si="60"/>
        <v>70.526712732819902</v>
      </c>
      <c r="AR83" s="5">
        <f t="shared" si="61"/>
        <v>1.7805880103359595</v>
      </c>
      <c r="AS83" s="5">
        <f t="shared" si="62"/>
        <v>1.6796113741480305</v>
      </c>
      <c r="AT83" s="5">
        <f t="shared" si="63"/>
        <v>0.12117947430814859</v>
      </c>
      <c r="AU83" s="5">
        <f t="shared" si="64"/>
        <v>0.13753162739940206</v>
      </c>
      <c r="AV83" s="5">
        <f t="shared" si="65"/>
        <v>0.78824646120941955</v>
      </c>
      <c r="AW83" s="5">
        <f t="shared" si="66"/>
        <v>0.28931778200879565</v>
      </c>
    </row>
    <row r="84" spans="1:49" x14ac:dyDescent="0.25">
      <c r="A84" s="1" t="s">
        <v>41</v>
      </c>
      <c r="B84" s="1" t="s">
        <v>92</v>
      </c>
      <c r="C84" s="2">
        <v>42055</v>
      </c>
      <c r="D84" s="3">
        <v>2.602458605978332E-2</v>
      </c>
      <c r="E84" s="4">
        <f t="shared" si="37"/>
        <v>63.6711153347497</v>
      </c>
      <c r="F84" s="3">
        <v>58.285714285714363</v>
      </c>
      <c r="G84" s="3">
        <v>1.6245888888888913</v>
      </c>
      <c r="H84" s="3">
        <v>1.5555088888888899</v>
      </c>
      <c r="I84" s="3">
        <v>6.907999999999985E-2</v>
      </c>
      <c r="J84" s="3">
        <v>7.1821666666666686E-2</v>
      </c>
      <c r="K84" s="3">
        <v>0.49394117647058761</v>
      </c>
      <c r="L84" s="3">
        <v>0.11178333333333333</v>
      </c>
      <c r="M84" s="4">
        <f t="shared" si="38"/>
        <v>6.7528426513111486E-2</v>
      </c>
      <c r="N84" s="4">
        <f t="shared" si="39"/>
        <v>1.8822096073074889E-3</v>
      </c>
      <c r="O84" s="4">
        <f t="shared" si="40"/>
        <v>1.8021751810215062E-3</v>
      </c>
      <c r="P84" s="4">
        <f t="shared" si="41"/>
        <v>8.0034426285980581E-5</v>
      </c>
      <c r="Q84" s="4">
        <f t="shared" si="42"/>
        <v>8.3210855335402655E-5</v>
      </c>
      <c r="R84" s="4">
        <f t="shared" si="43"/>
        <v>5.7226836534229669E-4</v>
      </c>
      <c r="S84" s="4">
        <f t="shared" si="44"/>
        <v>1.2950948106062364E-4</v>
      </c>
      <c r="T84" s="5">
        <f t="shared" si="45"/>
        <v>30.615961100258772</v>
      </c>
      <c r="U84" s="5">
        <f t="shared" si="46"/>
        <v>0.87320162533841983</v>
      </c>
      <c r="V84" s="5">
        <f t="shared" si="47"/>
        <v>0.7958747272579102</v>
      </c>
      <c r="W84" s="5">
        <f t="shared" si="48"/>
        <v>9.3015354250883892E-2</v>
      </c>
      <c r="X84" s="5">
        <f t="shared" si="49"/>
        <v>3.502788177921843E-2</v>
      </c>
      <c r="Y84" s="5">
        <f t="shared" si="50"/>
        <v>0.48786558423192883</v>
      </c>
      <c r="Z84" s="5">
        <f t="shared" si="51"/>
        <v>0.30454149103373113</v>
      </c>
      <c r="AA84" s="4">
        <v>7.9610420530639561E-2</v>
      </c>
      <c r="AB84" s="4">
        <f t="shared" si="52"/>
        <v>194.77290650502974</v>
      </c>
      <c r="AC84" s="4">
        <v>79.645000000000195</v>
      </c>
      <c r="AD84" s="4">
        <v>1.4584999999999992</v>
      </c>
      <c r="AE84" s="4">
        <v>1.4235637037037057</v>
      </c>
      <c r="AF84" s="4">
        <v>7.0491851851851819E-2</v>
      </c>
      <c r="AG84" s="4">
        <v>0.15549259259259252</v>
      </c>
      <c r="AH84" s="4">
        <v>0.74080384615384631</v>
      </c>
      <c r="AI84" s="4">
        <v>0.17392307692307665</v>
      </c>
      <c r="AJ84" s="4">
        <f t="shared" si="53"/>
        <v>0.20175080691011552</v>
      </c>
      <c r="AK84" s="4">
        <f t="shared" si="54"/>
        <v>3.6945640263469468E-3</v>
      </c>
      <c r="AL84" s="4">
        <f t="shared" si="55"/>
        <v>3.6060659917154184E-3</v>
      </c>
      <c r="AM84" s="4">
        <f t="shared" si="56"/>
        <v>1.7856473088956483E-4</v>
      </c>
      <c r="AN84" s="4">
        <f t="shared" si="57"/>
        <v>3.9388230302092169E-4</v>
      </c>
      <c r="AO84" s="4">
        <f t="shared" si="58"/>
        <v>1.8765493593277064E-3</v>
      </c>
      <c r="AP84" s="4">
        <f t="shared" si="59"/>
        <v>4.4056903897948043E-4</v>
      </c>
      <c r="AQ84" s="5">
        <f t="shared" si="60"/>
        <v>70.728463539730015</v>
      </c>
      <c r="AR84" s="5">
        <f t="shared" si="61"/>
        <v>1.7842825743623065</v>
      </c>
      <c r="AS84" s="5">
        <f t="shared" si="62"/>
        <v>1.6832174401397459</v>
      </c>
      <c r="AT84" s="5">
        <f t="shared" si="63"/>
        <v>0.12135803903903815</v>
      </c>
      <c r="AU84" s="5">
        <f t="shared" si="64"/>
        <v>0.13792550970242298</v>
      </c>
      <c r="AV84" s="5">
        <f t="shared" si="65"/>
        <v>0.79012301056874723</v>
      </c>
      <c r="AW84" s="5">
        <f t="shared" si="66"/>
        <v>0.28975835104777514</v>
      </c>
    </row>
    <row r="85" spans="1:49" x14ac:dyDescent="0.25">
      <c r="A85" s="1" t="s">
        <v>41</v>
      </c>
      <c r="B85" s="1" t="s">
        <v>93</v>
      </c>
      <c r="C85" s="2">
        <v>42056</v>
      </c>
      <c r="D85" s="3">
        <v>0.27933505301313249</v>
      </c>
      <c r="E85" s="4">
        <f t="shared" si="37"/>
        <v>683.41430432671643</v>
      </c>
      <c r="F85" s="3">
        <v>65.862511791222488</v>
      </c>
      <c r="G85" s="3">
        <v>1.6515411144481182</v>
      </c>
      <c r="H85" s="3">
        <v>1.5534579453241486</v>
      </c>
      <c r="I85" s="3">
        <v>0.12330128523147076</v>
      </c>
      <c r="J85" s="3">
        <v>7.2284734688683447E-2</v>
      </c>
      <c r="K85" s="3">
        <v>0.61939945446330058</v>
      </c>
      <c r="L85" s="3">
        <v>0.233026866064761</v>
      </c>
      <c r="M85" s="4">
        <f t="shared" si="38"/>
        <v>0.81903866376621137</v>
      </c>
      <c r="N85" s="4">
        <f t="shared" si="39"/>
        <v>2.0537874896426556E-2</v>
      </c>
      <c r="O85" s="4">
        <f t="shared" si="40"/>
        <v>1.9318153607449574E-2</v>
      </c>
      <c r="P85" s="4">
        <f t="shared" si="41"/>
        <v>1.5333232388215576E-3</v>
      </c>
      <c r="Q85" s="4">
        <f t="shared" si="42"/>
        <v>8.9890274300174068E-4</v>
      </c>
      <c r="R85" s="4">
        <f t="shared" si="43"/>
        <v>7.7025926847319468E-3</v>
      </c>
      <c r="S85" s="4">
        <f t="shared" si="44"/>
        <v>2.8978246928740032E-3</v>
      </c>
      <c r="T85" s="5">
        <f t="shared" si="45"/>
        <v>31.434999764024983</v>
      </c>
      <c r="U85" s="5">
        <f t="shared" si="46"/>
        <v>0.89373950023484638</v>
      </c>
      <c r="V85" s="5">
        <f t="shared" si="47"/>
        <v>0.81519288086535979</v>
      </c>
      <c r="W85" s="5">
        <f t="shared" si="48"/>
        <v>9.4548677489705454E-2</v>
      </c>
      <c r="X85" s="5">
        <f t="shared" si="49"/>
        <v>3.5926784522220173E-2</v>
      </c>
      <c r="Y85" s="5">
        <f t="shared" si="50"/>
        <v>0.49556817691666077</v>
      </c>
      <c r="Z85" s="5">
        <f t="shared" si="51"/>
        <v>0.30743931572660516</v>
      </c>
      <c r="AA85" s="4">
        <v>5.4055959116032871E-2</v>
      </c>
      <c r="AB85" s="4">
        <f t="shared" si="52"/>
        <v>132.25198662145789</v>
      </c>
      <c r="AC85" s="4">
        <v>59.048263488526381</v>
      </c>
      <c r="AD85" s="4">
        <v>1.5954266191379611</v>
      </c>
      <c r="AE85" s="4">
        <v>1.529573566167876</v>
      </c>
      <c r="AF85" s="4">
        <v>8.0739411038277961E-2</v>
      </c>
      <c r="AG85" s="4">
        <v>0.13129031846773026</v>
      </c>
      <c r="AH85" s="4">
        <v>0.62623995296684754</v>
      </c>
      <c r="AI85" s="4">
        <v>0.17954735496075272</v>
      </c>
      <c r="AJ85" s="4">
        <f t="shared" si="53"/>
        <v>0.10156347537161253</v>
      </c>
      <c r="AK85" s="4">
        <f t="shared" si="54"/>
        <v>2.7441462723373508E-3</v>
      </c>
      <c r="AL85" s="4">
        <f t="shared" si="55"/>
        <v>2.6308785057963012E-3</v>
      </c>
      <c r="AM85" s="4">
        <f t="shared" si="56"/>
        <v>1.3887241893401341E-4</v>
      </c>
      <c r="AN85" s="4">
        <f t="shared" si="57"/>
        <v>2.2582037537512793E-4</v>
      </c>
      <c r="AO85" s="4">
        <f t="shared" si="58"/>
        <v>1.0771376206893343E-3</v>
      </c>
      <c r="AP85" s="4">
        <f t="shared" si="59"/>
        <v>3.0882285585143231E-4</v>
      </c>
      <c r="AQ85" s="5">
        <f t="shared" si="60"/>
        <v>70.830027015101621</v>
      </c>
      <c r="AR85" s="5">
        <f t="shared" si="61"/>
        <v>1.787026720634644</v>
      </c>
      <c r="AS85" s="5">
        <f t="shared" si="62"/>
        <v>1.6858483186455422</v>
      </c>
      <c r="AT85" s="5">
        <f t="shared" si="63"/>
        <v>0.12149691145797216</v>
      </c>
      <c r="AU85" s="5">
        <f t="shared" si="64"/>
        <v>0.13815133007779812</v>
      </c>
      <c r="AV85" s="5">
        <f t="shared" si="65"/>
        <v>0.79120014818943651</v>
      </c>
      <c r="AW85" s="5">
        <f t="shared" si="66"/>
        <v>0.29006717390362657</v>
      </c>
    </row>
    <row r="86" spans="1:49" x14ac:dyDescent="0.25">
      <c r="A86" s="1" t="s">
        <v>41</v>
      </c>
      <c r="B86" s="1" t="s">
        <v>94</v>
      </c>
      <c r="C86" s="2">
        <v>42057</v>
      </c>
      <c r="D86" s="3">
        <v>0.14615425141188257</v>
      </c>
      <c r="E86" s="4">
        <f t="shared" si="37"/>
        <v>357.57741456224556</v>
      </c>
      <c r="F86" s="3">
        <v>81.749345270514155</v>
      </c>
      <c r="G86" s="3">
        <v>1.7080538454594025</v>
      </c>
      <c r="H86" s="3">
        <v>1.5491575797851767</v>
      </c>
      <c r="I86" s="3">
        <v>0.23699107684584442</v>
      </c>
      <c r="J86" s="3">
        <v>7.3255683767105659E-2</v>
      </c>
      <c r="K86" s="3">
        <v>0.88245713412543625</v>
      </c>
      <c r="L86" s="3">
        <v>0.48724717663065836</v>
      </c>
      <c r="M86" s="4">
        <f t="shared" si="38"/>
        <v>0.53190786584621375</v>
      </c>
      <c r="N86" s="4">
        <f t="shared" si="39"/>
        <v>1.1113572502413942E-2</v>
      </c>
      <c r="O86" s="4">
        <f t="shared" si="40"/>
        <v>1.0079702771885411E-2</v>
      </c>
      <c r="P86" s="4">
        <f t="shared" si="41"/>
        <v>1.5419991131737701E-3</v>
      </c>
      <c r="Q86" s="4">
        <f t="shared" si="42"/>
        <v>4.766432597683511E-4</v>
      </c>
      <c r="R86" s="4">
        <f t="shared" si="43"/>
        <v>5.7417694216412001E-3</v>
      </c>
      <c r="S86" s="4">
        <f t="shared" si="44"/>
        <v>3.170308031258152E-3</v>
      </c>
      <c r="T86" s="5">
        <f t="shared" si="45"/>
        <v>31.966907629871198</v>
      </c>
      <c r="U86" s="5">
        <f t="shared" si="46"/>
        <v>0.90485307273726034</v>
      </c>
      <c r="V86" s="5">
        <f t="shared" si="47"/>
        <v>0.82527258363724521</v>
      </c>
      <c r="W86" s="5">
        <f t="shared" si="48"/>
        <v>9.6090676602879219E-2</v>
      </c>
      <c r="X86" s="5">
        <f t="shared" si="49"/>
        <v>3.6403427781988525E-2</v>
      </c>
      <c r="Y86" s="5">
        <f t="shared" si="50"/>
        <v>0.50130994633830195</v>
      </c>
      <c r="Z86" s="5">
        <f t="shared" si="51"/>
        <v>0.31060962375786333</v>
      </c>
      <c r="AA86" s="4">
        <v>0</v>
      </c>
      <c r="AB86" s="4">
        <f t="shared" si="52"/>
        <v>0</v>
      </c>
      <c r="AC86" s="4">
        <v>38.333333333333385</v>
      </c>
      <c r="AD86" s="4">
        <v>1.6766666666666674</v>
      </c>
      <c r="AE86" s="4">
        <v>1.6266666666666654</v>
      </c>
      <c r="AF86" s="4">
        <v>4.9999999999999913E-2</v>
      </c>
      <c r="AG86" s="4">
        <v>0.125</v>
      </c>
      <c r="AH86" s="4">
        <v>0.47766666666666624</v>
      </c>
      <c r="AI86" s="4">
        <v>0.11233333333333334</v>
      </c>
      <c r="AJ86" s="4">
        <f t="shared" si="53"/>
        <v>0</v>
      </c>
      <c r="AK86" s="4">
        <f t="shared" si="54"/>
        <v>0</v>
      </c>
      <c r="AL86" s="4">
        <f t="shared" si="55"/>
        <v>0</v>
      </c>
      <c r="AM86" s="4">
        <f t="shared" si="56"/>
        <v>0</v>
      </c>
      <c r="AN86" s="4">
        <f t="shared" si="57"/>
        <v>0</v>
      </c>
      <c r="AO86" s="4">
        <f t="shared" si="58"/>
        <v>0</v>
      </c>
      <c r="AP86" s="4">
        <f t="shared" si="59"/>
        <v>0</v>
      </c>
      <c r="AQ86" s="5">
        <f t="shared" si="60"/>
        <v>70.830027015101621</v>
      </c>
      <c r="AR86" s="5">
        <f t="shared" si="61"/>
        <v>1.787026720634644</v>
      </c>
      <c r="AS86" s="5">
        <f t="shared" si="62"/>
        <v>1.6858483186455422</v>
      </c>
      <c r="AT86" s="5">
        <f t="shared" si="63"/>
        <v>0.12149691145797216</v>
      </c>
      <c r="AU86" s="5">
        <f t="shared" si="64"/>
        <v>0.13815133007779812</v>
      </c>
      <c r="AV86" s="5">
        <f t="shared" si="65"/>
        <v>0.79120014818943651</v>
      </c>
      <c r="AW86" s="5">
        <f t="shared" si="66"/>
        <v>0.29006717390362657</v>
      </c>
    </row>
    <row r="87" spans="1:49" x14ac:dyDescent="0.25">
      <c r="A87" s="1" t="s">
        <v>41</v>
      </c>
      <c r="B87" s="1" t="s">
        <v>95</v>
      </c>
      <c r="C87" s="2">
        <v>42058</v>
      </c>
      <c r="D87" s="3">
        <v>7.9854104635505754E-2</v>
      </c>
      <c r="E87" s="4">
        <f t="shared" si="37"/>
        <v>195.3690980721324</v>
      </c>
      <c r="F87" s="3">
        <v>70.506355423631177</v>
      </c>
      <c r="G87" s="3">
        <v>1.6680602204360335</v>
      </c>
      <c r="H87" s="3">
        <v>1.5522009153973741</v>
      </c>
      <c r="I87" s="3">
        <v>0.1565336858572107</v>
      </c>
      <c r="J87" s="3">
        <v>7.2568550573145318E-2</v>
      </c>
      <c r="K87" s="3">
        <v>0.6962932377491543</v>
      </c>
      <c r="L87" s="3">
        <v>0.30733741838402223</v>
      </c>
      <c r="M87" s="4">
        <f t="shared" si="38"/>
        <v>0.25064912174399778</v>
      </c>
      <c r="N87" s="4">
        <f t="shared" si="39"/>
        <v>5.9299310928254264E-3</v>
      </c>
      <c r="O87" s="4">
        <f t="shared" si="40"/>
        <v>5.5180528602983663E-3</v>
      </c>
      <c r="P87" s="4">
        <f t="shared" si="41"/>
        <v>5.564750957232226E-4</v>
      </c>
      <c r="Q87" s="4">
        <f t="shared" si="42"/>
        <v>2.5798019707734586E-4</v>
      </c>
      <c r="R87" s="4">
        <f t="shared" si="43"/>
        <v>2.4753128632091464E-3</v>
      </c>
      <c r="S87" s="4">
        <f t="shared" si="44"/>
        <v>1.0925802863326532E-3</v>
      </c>
      <c r="T87" s="5">
        <f t="shared" si="45"/>
        <v>32.217556751615199</v>
      </c>
      <c r="U87" s="5">
        <f t="shared" si="46"/>
        <v>0.91078300383008581</v>
      </c>
      <c r="V87" s="5">
        <f t="shared" si="47"/>
        <v>0.83079063649754359</v>
      </c>
      <c r="W87" s="5">
        <f t="shared" si="48"/>
        <v>9.664715169860244E-2</v>
      </c>
      <c r="X87" s="5">
        <f t="shared" si="49"/>
        <v>3.666140797906587E-2</v>
      </c>
      <c r="Y87" s="5">
        <f t="shared" si="50"/>
        <v>0.50378525920151107</v>
      </c>
      <c r="Z87" s="5">
        <f t="shared" si="51"/>
        <v>0.31170220404419596</v>
      </c>
      <c r="AA87" s="4">
        <v>0</v>
      </c>
      <c r="AB87" s="4">
        <f t="shared" si="52"/>
        <v>0</v>
      </c>
      <c r="AC87" s="4">
        <v>38.333333333333385</v>
      </c>
      <c r="AD87" s="4">
        <v>1.6766666666666674</v>
      </c>
      <c r="AE87" s="4">
        <v>1.6266666666666654</v>
      </c>
      <c r="AF87" s="4">
        <v>4.9999999999999913E-2</v>
      </c>
      <c r="AG87" s="4">
        <v>0.125</v>
      </c>
      <c r="AH87" s="4">
        <v>0.47766666666666624</v>
      </c>
      <c r="AI87" s="4">
        <v>0.11233333333333334</v>
      </c>
      <c r="AJ87" s="4">
        <f t="shared" si="53"/>
        <v>0</v>
      </c>
      <c r="AK87" s="4">
        <f t="shared" si="54"/>
        <v>0</v>
      </c>
      <c r="AL87" s="4">
        <f t="shared" si="55"/>
        <v>0</v>
      </c>
      <c r="AM87" s="4">
        <f t="shared" si="56"/>
        <v>0</v>
      </c>
      <c r="AN87" s="4">
        <f t="shared" si="57"/>
        <v>0</v>
      </c>
      <c r="AO87" s="4">
        <f t="shared" si="58"/>
        <v>0</v>
      </c>
      <c r="AP87" s="4">
        <f t="shared" si="59"/>
        <v>0</v>
      </c>
      <c r="AQ87" s="5">
        <f t="shared" si="60"/>
        <v>70.830027015101621</v>
      </c>
      <c r="AR87" s="5">
        <f t="shared" si="61"/>
        <v>1.787026720634644</v>
      </c>
      <c r="AS87" s="5">
        <f t="shared" si="62"/>
        <v>1.6858483186455422</v>
      </c>
      <c r="AT87" s="5">
        <f t="shared" si="63"/>
        <v>0.12149691145797216</v>
      </c>
      <c r="AU87" s="5">
        <f t="shared" si="64"/>
        <v>0.13815133007779812</v>
      </c>
      <c r="AV87" s="5">
        <f t="shared" si="65"/>
        <v>0.79120014818943651</v>
      </c>
      <c r="AW87" s="5">
        <f t="shared" si="66"/>
        <v>0.29006717390362657</v>
      </c>
    </row>
    <row r="88" spans="1:49" x14ac:dyDescent="0.25">
      <c r="A88" s="1" t="s">
        <v>41</v>
      </c>
      <c r="B88" s="1" t="s">
        <v>96</v>
      </c>
      <c r="C88" s="2">
        <v>42059</v>
      </c>
      <c r="D88" s="3">
        <v>6.8064202092754392E-2</v>
      </c>
      <c r="E88" s="4">
        <f t="shared" si="37"/>
        <v>166.52421105412037</v>
      </c>
      <c r="F88" s="3">
        <v>58.285714285714363</v>
      </c>
      <c r="G88" s="3">
        <v>1.6245888888888913</v>
      </c>
      <c r="H88" s="3">
        <v>1.5555088888888899</v>
      </c>
      <c r="I88" s="3">
        <v>6.907999999999985E-2</v>
      </c>
      <c r="J88" s="3">
        <v>7.1821666666666686E-2</v>
      </c>
      <c r="K88" s="3">
        <v>0.49394117647058761</v>
      </c>
      <c r="L88" s="3">
        <v>0.11178333333333333</v>
      </c>
      <c r="M88" s="4">
        <f t="shared" si="38"/>
        <v>0.17661254855833824</v>
      </c>
      <c r="N88" s="4">
        <f t="shared" si="39"/>
        <v>4.9226948239793605E-3</v>
      </c>
      <c r="O88" s="4">
        <f t="shared" si="40"/>
        <v>4.7133743240262453E-3</v>
      </c>
      <c r="P88" s="4">
        <f t="shared" si="41"/>
        <v>2.0932049995311204E-4</v>
      </c>
      <c r="Q88" s="4">
        <f t="shared" si="42"/>
        <v>2.1762807142635302E-4</v>
      </c>
      <c r="R88" s="4">
        <f t="shared" si="43"/>
        <v>1.4966996816191656E-3</v>
      </c>
      <c r="S88" s="4">
        <f t="shared" si="44"/>
        <v>3.3871660711868489E-4</v>
      </c>
      <c r="T88" s="5">
        <f t="shared" si="45"/>
        <v>32.394169300173537</v>
      </c>
      <c r="U88" s="5">
        <f t="shared" si="46"/>
        <v>0.91570569865406515</v>
      </c>
      <c r="V88" s="5">
        <f t="shared" si="47"/>
        <v>0.83550401082156989</v>
      </c>
      <c r="W88" s="5">
        <f t="shared" si="48"/>
        <v>9.6856472198555546E-2</v>
      </c>
      <c r="X88" s="5">
        <f t="shared" si="49"/>
        <v>3.6879036050492225E-2</v>
      </c>
      <c r="Y88" s="5">
        <f t="shared" si="50"/>
        <v>0.50528195888313021</v>
      </c>
      <c r="Z88" s="5">
        <f t="shared" si="51"/>
        <v>0.31204092065131467</v>
      </c>
      <c r="AA88" s="4">
        <v>0</v>
      </c>
      <c r="AB88" s="4">
        <f t="shared" si="52"/>
        <v>0</v>
      </c>
      <c r="AC88" s="4">
        <v>38.333333333333385</v>
      </c>
      <c r="AD88" s="4">
        <v>1.6766666666666674</v>
      </c>
      <c r="AE88" s="4">
        <v>1.6266666666666654</v>
      </c>
      <c r="AF88" s="4">
        <v>4.9999999999999913E-2</v>
      </c>
      <c r="AG88" s="4">
        <v>0.125</v>
      </c>
      <c r="AH88" s="4">
        <v>0.47766666666666624</v>
      </c>
      <c r="AI88" s="4">
        <v>0.11233333333333334</v>
      </c>
      <c r="AJ88" s="4">
        <f t="shared" si="53"/>
        <v>0</v>
      </c>
      <c r="AK88" s="4">
        <f t="shared" si="54"/>
        <v>0</v>
      </c>
      <c r="AL88" s="4">
        <f t="shared" si="55"/>
        <v>0</v>
      </c>
      <c r="AM88" s="4">
        <f t="shared" si="56"/>
        <v>0</v>
      </c>
      <c r="AN88" s="4">
        <f t="shared" si="57"/>
        <v>0</v>
      </c>
      <c r="AO88" s="4">
        <f t="shared" si="58"/>
        <v>0</v>
      </c>
      <c r="AP88" s="4">
        <f t="shared" si="59"/>
        <v>0</v>
      </c>
      <c r="AQ88" s="5">
        <f t="shared" si="60"/>
        <v>70.830027015101621</v>
      </c>
      <c r="AR88" s="5">
        <f t="shared" si="61"/>
        <v>1.787026720634644</v>
      </c>
      <c r="AS88" s="5">
        <f t="shared" si="62"/>
        <v>1.6858483186455422</v>
      </c>
      <c r="AT88" s="5">
        <f t="shared" si="63"/>
        <v>0.12149691145797216</v>
      </c>
      <c r="AU88" s="5">
        <f t="shared" si="64"/>
        <v>0.13815133007779812</v>
      </c>
      <c r="AV88" s="5">
        <f t="shared" si="65"/>
        <v>0.79120014818943651</v>
      </c>
      <c r="AW88" s="5">
        <f t="shared" si="66"/>
        <v>0.29006717390362657</v>
      </c>
    </row>
    <row r="89" spans="1:49" x14ac:dyDescent="0.25">
      <c r="A89" s="1" t="s">
        <v>41</v>
      </c>
      <c r="B89" s="1" t="s">
        <v>97</v>
      </c>
      <c r="C89" s="2">
        <v>42060</v>
      </c>
      <c r="D89" s="3">
        <v>4.5635380412700266E-2</v>
      </c>
      <c r="E89" s="4">
        <f t="shared" si="37"/>
        <v>111.650404848991</v>
      </c>
      <c r="F89" s="3">
        <v>58.285714285714363</v>
      </c>
      <c r="G89" s="3">
        <v>1.6245888888888913</v>
      </c>
      <c r="H89" s="3">
        <v>1.5555088888888899</v>
      </c>
      <c r="I89" s="3">
        <v>6.907999999999985E-2</v>
      </c>
      <c r="J89" s="3">
        <v>7.1821666666666686E-2</v>
      </c>
      <c r="K89" s="3">
        <v>0.49394117647058761</v>
      </c>
      <c r="L89" s="3">
        <v>0.11178333333333333</v>
      </c>
      <c r="M89" s="4">
        <f t="shared" si="38"/>
        <v>0.11841438805280942</v>
      </c>
      <c r="N89" s="4">
        <f t="shared" si="39"/>
        <v>3.3005463083485291E-3</v>
      </c>
      <c r="O89" s="4">
        <f t="shared" si="40"/>
        <v>3.1602020399984858E-3</v>
      </c>
      <c r="P89" s="4">
        <f t="shared" si="41"/>
        <v>1.4034426835004001E-4</v>
      </c>
      <c r="Q89" s="4">
        <f t="shared" si="42"/>
        <v>1.4591429154623355E-4</v>
      </c>
      <c r="R89" s="4">
        <f t="shared" si="43"/>
        <v>1.0035004779925124E-3</v>
      </c>
      <c r="S89" s="4">
        <f t="shared" si="44"/>
        <v>2.2710118891712997E-4</v>
      </c>
      <c r="T89" s="5">
        <f t="shared" si="45"/>
        <v>32.51258368822635</v>
      </c>
      <c r="U89" s="5">
        <f t="shared" si="46"/>
        <v>0.91900624496241368</v>
      </c>
      <c r="V89" s="5">
        <f t="shared" si="47"/>
        <v>0.83866421286156834</v>
      </c>
      <c r="W89" s="5">
        <f t="shared" si="48"/>
        <v>9.6996816466905583E-2</v>
      </c>
      <c r="X89" s="5">
        <f t="shared" si="49"/>
        <v>3.7024950342038461E-2</v>
      </c>
      <c r="Y89" s="5">
        <f t="shared" si="50"/>
        <v>0.50628545936112268</v>
      </c>
      <c r="Z89" s="5">
        <f t="shared" si="51"/>
        <v>0.31226802184023178</v>
      </c>
      <c r="AA89" s="4">
        <v>0</v>
      </c>
      <c r="AB89" s="4">
        <f t="shared" si="52"/>
        <v>0</v>
      </c>
      <c r="AC89" s="4">
        <v>38.333333333333385</v>
      </c>
      <c r="AD89" s="4">
        <v>1.6766666666666674</v>
      </c>
      <c r="AE89" s="4">
        <v>1.6266666666666654</v>
      </c>
      <c r="AF89" s="4">
        <v>4.9999999999999913E-2</v>
      </c>
      <c r="AG89" s="4">
        <v>0.125</v>
      </c>
      <c r="AH89" s="4">
        <v>0.47766666666666624</v>
      </c>
      <c r="AI89" s="4">
        <v>0.11233333333333334</v>
      </c>
      <c r="AJ89" s="4">
        <f t="shared" si="53"/>
        <v>0</v>
      </c>
      <c r="AK89" s="4">
        <f t="shared" si="54"/>
        <v>0</v>
      </c>
      <c r="AL89" s="4">
        <f t="shared" si="55"/>
        <v>0</v>
      </c>
      <c r="AM89" s="4">
        <f t="shared" si="56"/>
        <v>0</v>
      </c>
      <c r="AN89" s="4">
        <f t="shared" si="57"/>
        <v>0</v>
      </c>
      <c r="AO89" s="4">
        <f t="shared" si="58"/>
        <v>0</v>
      </c>
      <c r="AP89" s="4">
        <f t="shared" si="59"/>
        <v>0</v>
      </c>
      <c r="AQ89" s="5">
        <f t="shared" si="60"/>
        <v>70.830027015101621</v>
      </c>
      <c r="AR89" s="5">
        <f t="shared" si="61"/>
        <v>1.787026720634644</v>
      </c>
      <c r="AS89" s="5">
        <f t="shared" si="62"/>
        <v>1.6858483186455422</v>
      </c>
      <c r="AT89" s="5">
        <f t="shared" si="63"/>
        <v>0.12149691145797216</v>
      </c>
      <c r="AU89" s="5">
        <f t="shared" si="64"/>
        <v>0.13815133007779812</v>
      </c>
      <c r="AV89" s="5">
        <f t="shared" si="65"/>
        <v>0.79120014818943651</v>
      </c>
      <c r="AW89" s="5">
        <f t="shared" si="66"/>
        <v>0.29006717390362657</v>
      </c>
    </row>
    <row r="90" spans="1:49" x14ac:dyDescent="0.25">
      <c r="A90" s="1" t="s">
        <v>41</v>
      </c>
      <c r="B90" s="1" t="s">
        <v>98</v>
      </c>
      <c r="C90" s="2">
        <v>42061</v>
      </c>
      <c r="D90" s="3">
        <v>3.7893809032021962E-2</v>
      </c>
      <c r="E90" s="4">
        <f t="shared" si="37"/>
        <v>92.71006577427724</v>
      </c>
      <c r="F90" s="3">
        <v>58.285714285714363</v>
      </c>
      <c r="G90" s="3">
        <v>1.6245888888888913</v>
      </c>
      <c r="H90" s="3">
        <v>1.5555088888888899</v>
      </c>
      <c r="I90" s="3">
        <v>6.907999999999985E-2</v>
      </c>
      <c r="J90" s="3">
        <v>7.1821666666666686E-2</v>
      </c>
      <c r="K90" s="3">
        <v>0.49394117647058761</v>
      </c>
      <c r="L90" s="3">
        <v>0.11178333333333333</v>
      </c>
      <c r="M90" s="4">
        <f t="shared" si="38"/>
        <v>9.8326609024346562E-2</v>
      </c>
      <c r="N90" s="4">
        <f t="shared" si="39"/>
        <v>2.7406426851017841E-3</v>
      </c>
      <c r="O90" s="4">
        <f t="shared" si="40"/>
        <v>2.6241063736806721E-3</v>
      </c>
      <c r="P90" s="4">
        <f t="shared" si="41"/>
        <v>1.1653631142110995E-4</v>
      </c>
      <c r="Q90" s="4">
        <f t="shared" si="42"/>
        <v>1.2116143765850955E-4</v>
      </c>
      <c r="R90" s="4">
        <f t="shared" si="43"/>
        <v>8.3326697690917697E-4</v>
      </c>
      <c r="S90" s="4">
        <f t="shared" si="44"/>
        <v>1.8857581564885788E-4</v>
      </c>
      <c r="T90" s="5">
        <f t="shared" si="45"/>
        <v>32.610910297250697</v>
      </c>
      <c r="U90" s="5">
        <f t="shared" si="46"/>
        <v>0.92174688764751544</v>
      </c>
      <c r="V90" s="5">
        <f t="shared" si="47"/>
        <v>0.84128831923524905</v>
      </c>
      <c r="W90" s="5">
        <f t="shared" si="48"/>
        <v>9.7113352778326695E-2</v>
      </c>
      <c r="X90" s="5">
        <f t="shared" si="49"/>
        <v>3.7146111779696969E-2</v>
      </c>
      <c r="Y90" s="5">
        <f t="shared" si="50"/>
        <v>0.5071187263380319</v>
      </c>
      <c r="Z90" s="5">
        <f t="shared" si="51"/>
        <v>0.31245659765588063</v>
      </c>
      <c r="AA90" s="4">
        <v>0</v>
      </c>
      <c r="AB90" s="4">
        <f t="shared" si="52"/>
        <v>0</v>
      </c>
      <c r="AC90" s="4">
        <v>38.333333333333385</v>
      </c>
      <c r="AD90" s="4">
        <v>1.6766666666666674</v>
      </c>
      <c r="AE90" s="4">
        <v>1.6266666666666654</v>
      </c>
      <c r="AF90" s="4">
        <v>4.9999999999999913E-2</v>
      </c>
      <c r="AG90" s="4">
        <v>0.125</v>
      </c>
      <c r="AH90" s="4">
        <v>0.47766666666666624</v>
      </c>
      <c r="AI90" s="4">
        <v>0.11233333333333334</v>
      </c>
      <c r="AJ90" s="4">
        <f t="shared" si="53"/>
        <v>0</v>
      </c>
      <c r="AK90" s="4">
        <f t="shared" si="54"/>
        <v>0</v>
      </c>
      <c r="AL90" s="4">
        <f t="shared" si="55"/>
        <v>0</v>
      </c>
      <c r="AM90" s="4">
        <f t="shared" si="56"/>
        <v>0</v>
      </c>
      <c r="AN90" s="4">
        <f t="shared" si="57"/>
        <v>0</v>
      </c>
      <c r="AO90" s="4">
        <f t="shared" si="58"/>
        <v>0</v>
      </c>
      <c r="AP90" s="4">
        <f t="shared" si="59"/>
        <v>0</v>
      </c>
      <c r="AQ90" s="5">
        <f t="shared" si="60"/>
        <v>70.830027015101621</v>
      </c>
      <c r="AR90" s="5">
        <f t="shared" si="61"/>
        <v>1.787026720634644</v>
      </c>
      <c r="AS90" s="5">
        <f t="shared" si="62"/>
        <v>1.6858483186455422</v>
      </c>
      <c r="AT90" s="5">
        <f t="shared" si="63"/>
        <v>0.12149691145797216</v>
      </c>
      <c r="AU90" s="5">
        <f t="shared" si="64"/>
        <v>0.13815133007779812</v>
      </c>
      <c r="AV90" s="5">
        <f t="shared" si="65"/>
        <v>0.79120014818943651</v>
      </c>
      <c r="AW90" s="5">
        <f t="shared" si="66"/>
        <v>0.29006717390362657</v>
      </c>
    </row>
    <row r="91" spans="1:49" x14ac:dyDescent="0.25">
      <c r="A91" s="1" t="s">
        <v>41</v>
      </c>
      <c r="B91" s="1" t="s">
        <v>99</v>
      </c>
      <c r="C91" s="2">
        <v>42062</v>
      </c>
      <c r="D91" s="3">
        <v>2.5073967833109556E-2</v>
      </c>
      <c r="E91" s="4">
        <f t="shared" si="37"/>
        <v>61.345356046558948</v>
      </c>
      <c r="F91" s="3">
        <v>58.285714285714363</v>
      </c>
      <c r="G91" s="3">
        <v>1.6245888888888913</v>
      </c>
      <c r="H91" s="3">
        <v>1.5555088888888899</v>
      </c>
      <c r="I91" s="3">
        <v>6.907999999999985E-2</v>
      </c>
      <c r="J91" s="3">
        <v>7.1821666666666686E-2</v>
      </c>
      <c r="K91" s="3">
        <v>0.49394117647058761</v>
      </c>
      <c r="L91" s="3">
        <v>0.11178333333333333</v>
      </c>
      <c r="M91" s="4">
        <f t="shared" si="38"/>
        <v>6.5061768526141053E-2</v>
      </c>
      <c r="N91" s="4">
        <f t="shared" si="39"/>
        <v>1.8134568227284489E-3</v>
      </c>
      <c r="O91" s="4">
        <f t="shared" si="40"/>
        <v>1.7363458698154554E-3</v>
      </c>
      <c r="P91" s="4">
        <f t="shared" si="41"/>
        <v>7.7110952912991799E-5</v>
      </c>
      <c r="Q91" s="4">
        <f t="shared" si="42"/>
        <v>8.0171354320583956E-5</v>
      </c>
      <c r="R91" s="4">
        <f t="shared" si="43"/>
        <v>5.5136471917503391E-4</v>
      </c>
      <c r="S91" s="4">
        <f t="shared" si="44"/>
        <v>1.2477879781592287E-4</v>
      </c>
      <c r="T91" s="5">
        <f t="shared" si="45"/>
        <v>32.67597206577684</v>
      </c>
      <c r="U91" s="5">
        <f t="shared" si="46"/>
        <v>0.92356034447024393</v>
      </c>
      <c r="V91" s="5">
        <f t="shared" si="47"/>
        <v>0.84302466510506446</v>
      </c>
      <c r="W91" s="5">
        <f t="shared" si="48"/>
        <v>9.7190463731239685E-2</v>
      </c>
      <c r="X91" s="5">
        <f t="shared" si="49"/>
        <v>3.7226283134017553E-2</v>
      </c>
      <c r="Y91" s="5">
        <f t="shared" si="50"/>
        <v>0.50767009105720695</v>
      </c>
      <c r="Z91" s="5">
        <f t="shared" si="51"/>
        <v>0.31258137645369655</v>
      </c>
      <c r="AA91" s="4">
        <v>1.5008518232633045E-5</v>
      </c>
      <c r="AB91" s="4">
        <f t="shared" si="52"/>
        <v>3.671947339329279E-2</v>
      </c>
      <c r="AC91" s="4">
        <v>38.763663194444497</v>
      </c>
      <c r="AD91" s="4">
        <v>1.6743940972222227</v>
      </c>
      <c r="AE91" s="4">
        <v>1.6245510108024679</v>
      </c>
      <c r="AF91" s="4">
        <v>5.0213456790123373E-2</v>
      </c>
      <c r="AG91" s="4">
        <v>0.12531763117283951</v>
      </c>
      <c r="AH91" s="4">
        <v>0.48040767895299102</v>
      </c>
      <c r="AI91" s="4">
        <v>0.11297489316239316</v>
      </c>
      <c r="AJ91" s="4">
        <f t="shared" si="53"/>
        <v>1.8511835157640973E-5</v>
      </c>
      <c r="AK91" s="4">
        <f t="shared" si="54"/>
        <v>7.9961760479714244E-7</v>
      </c>
      <c r="AL91" s="4">
        <f t="shared" si="55"/>
        <v>7.7581472025235068E-7</v>
      </c>
      <c r="AM91" s="4">
        <f t="shared" si="56"/>
        <v>2.3979757282776913E-8</v>
      </c>
      <c r="AN91" s="4">
        <f t="shared" si="57"/>
        <v>5.9846235867360716E-8</v>
      </c>
      <c r="AO91" s="4">
        <f t="shared" si="58"/>
        <v>2.2942175812004341E-7</v>
      </c>
      <c r="AP91" s="4">
        <f t="shared" si="59"/>
        <v>5.3951882428749729E-8</v>
      </c>
      <c r="AQ91" s="5">
        <f t="shared" si="60"/>
        <v>70.830045526936772</v>
      </c>
      <c r="AR91" s="5">
        <f t="shared" si="61"/>
        <v>1.7870275202522488</v>
      </c>
      <c r="AS91" s="5">
        <f t="shared" si="62"/>
        <v>1.6858490944602624</v>
      </c>
      <c r="AT91" s="5">
        <f t="shared" si="63"/>
        <v>0.12149693543772944</v>
      </c>
      <c r="AU91" s="5">
        <f t="shared" si="64"/>
        <v>0.13815138992403397</v>
      </c>
      <c r="AV91" s="5">
        <f t="shared" si="65"/>
        <v>0.79120037761119466</v>
      </c>
      <c r="AW91" s="5">
        <f t="shared" si="66"/>
        <v>0.29006722785550898</v>
      </c>
    </row>
    <row r="92" spans="1:49" x14ac:dyDescent="0.25">
      <c r="A92" s="1" t="s">
        <v>41</v>
      </c>
      <c r="B92" s="1" t="s">
        <v>100</v>
      </c>
      <c r="C92" s="2">
        <v>42063</v>
      </c>
      <c r="D92" s="3">
        <v>1.5062176086923394E-2</v>
      </c>
      <c r="E92" s="4">
        <f t="shared" si="37"/>
        <v>36.850751386390854</v>
      </c>
      <c r="F92" s="3">
        <v>58.285714285714363</v>
      </c>
      <c r="G92" s="3">
        <v>1.6245888888888913</v>
      </c>
      <c r="H92" s="3">
        <v>1.5555088888888899</v>
      </c>
      <c r="I92" s="3">
        <v>6.907999999999985E-2</v>
      </c>
      <c r="J92" s="3">
        <v>7.1821666666666686E-2</v>
      </c>
      <c r="K92" s="3">
        <v>0.49394117647058761</v>
      </c>
      <c r="L92" s="3">
        <v>0.11178333333333333</v>
      </c>
      <c r="M92" s="4">
        <f t="shared" si="38"/>
        <v>3.9083236470191136E-2</v>
      </c>
      <c r="N92" s="4">
        <f t="shared" si="39"/>
        <v>1.0893611323015361E-3</v>
      </c>
      <c r="O92" s="4">
        <f t="shared" si="40"/>
        <v>1.0430398337046586E-3</v>
      </c>
      <c r="P92" s="4">
        <f t="shared" si="41"/>
        <v>4.632129859687637E-5</v>
      </c>
      <c r="Q92" s="4">
        <f t="shared" si="42"/>
        <v>4.8159711456166723E-5</v>
      </c>
      <c r="R92" s="4">
        <f t="shared" si="43"/>
        <v>3.3121014366801604E-4</v>
      </c>
      <c r="S92" s="4">
        <f t="shared" si="44"/>
        <v>7.4955836153553978E-5</v>
      </c>
      <c r="T92" s="5">
        <f t="shared" si="45"/>
        <v>32.715055302247031</v>
      </c>
      <c r="U92" s="5">
        <f t="shared" si="46"/>
        <v>0.92464970560254545</v>
      </c>
      <c r="V92" s="5">
        <f t="shared" si="47"/>
        <v>0.84406770493876915</v>
      </c>
      <c r="W92" s="5">
        <f t="shared" si="48"/>
        <v>9.7236785029836556E-2</v>
      </c>
      <c r="X92" s="5">
        <f t="shared" si="49"/>
        <v>3.7274442845473717E-2</v>
      </c>
      <c r="Y92" s="5">
        <f t="shared" si="50"/>
        <v>0.50800130120087494</v>
      </c>
      <c r="Z92" s="5">
        <f t="shared" si="51"/>
        <v>0.31265633228985013</v>
      </c>
      <c r="AA92" s="4">
        <v>1.4018462455559963E-3</v>
      </c>
      <c r="AB92" s="4">
        <f t="shared" si="52"/>
        <v>3.429722715947968</v>
      </c>
      <c r="AC92" s="4">
        <v>49.52190972222224</v>
      </c>
      <c r="AD92" s="4">
        <v>1.617579861111109</v>
      </c>
      <c r="AE92" s="4">
        <v>1.5716596141975305</v>
      </c>
      <c r="AF92" s="4">
        <v>5.5549876543209808E-2</v>
      </c>
      <c r="AG92" s="4">
        <v>0.13325841049382714</v>
      </c>
      <c r="AH92" s="4">
        <v>0.54893298611111108</v>
      </c>
      <c r="AI92" s="4">
        <v>0.12901388888888862</v>
      </c>
      <c r="AJ92" s="4">
        <f t="shared" si="53"/>
        <v>2.2089435254341459E-3</v>
      </c>
      <c r="AK92" s="4">
        <f t="shared" si="54"/>
        <v>7.2152761901075348E-5</v>
      </c>
      <c r="AL92" s="4">
        <f t="shared" si="55"/>
        <v>7.0104471908321521E-5</v>
      </c>
      <c r="AM92" s="4">
        <f t="shared" si="56"/>
        <v>2.4778232668544823E-6</v>
      </c>
      <c r="AN92" s="4">
        <f t="shared" si="57"/>
        <v>5.9440418336269295E-6</v>
      </c>
      <c r="AO92" s="4">
        <f t="shared" si="58"/>
        <v>2.4485363597019182E-5</v>
      </c>
      <c r="AP92" s="4">
        <f t="shared" si="59"/>
        <v>5.7547133410387892E-6</v>
      </c>
      <c r="AQ92" s="5">
        <f t="shared" si="60"/>
        <v>70.832254470462203</v>
      </c>
      <c r="AR92" s="5">
        <f t="shared" si="61"/>
        <v>1.7870996730141497</v>
      </c>
      <c r="AS92" s="5">
        <f t="shared" si="62"/>
        <v>1.6859191989321707</v>
      </c>
      <c r="AT92" s="5">
        <f t="shared" si="63"/>
        <v>0.12149941326099629</v>
      </c>
      <c r="AU92" s="5">
        <f t="shared" si="64"/>
        <v>0.1381573339658676</v>
      </c>
      <c r="AV92" s="5">
        <f t="shared" si="65"/>
        <v>0.79122486297479167</v>
      </c>
      <c r="AW92" s="5">
        <f t="shared" si="66"/>
        <v>0.29007298256885</v>
      </c>
    </row>
    <row r="93" spans="1:49" x14ac:dyDescent="0.25">
      <c r="A93" s="1" t="s">
        <v>41</v>
      </c>
      <c r="B93" s="1" t="s">
        <v>101</v>
      </c>
      <c r="C93" s="2">
        <v>42064</v>
      </c>
      <c r="D93" s="3">
        <v>1.8354381396324705E-2</v>
      </c>
      <c r="E93" s="4">
        <f t="shared" si="37"/>
        <v>44.905380323774665</v>
      </c>
      <c r="F93" s="3">
        <v>58.285714285714363</v>
      </c>
      <c r="G93" s="3">
        <v>1.6245888888888913</v>
      </c>
      <c r="H93" s="3">
        <v>1.5555088888888899</v>
      </c>
      <c r="I93" s="3">
        <v>6.907999999999985E-2</v>
      </c>
      <c r="J93" s="3">
        <v>7.1821666666666686E-2</v>
      </c>
      <c r="K93" s="3">
        <v>0.49394117647058761</v>
      </c>
      <c r="L93" s="3">
        <v>0.11178333333333333</v>
      </c>
      <c r="M93" s="4">
        <f t="shared" si="38"/>
        <v>4.762582937796217E-2</v>
      </c>
      <c r="N93" s="4">
        <f t="shared" si="39"/>
        <v>1.3274675309335481E-3</v>
      </c>
      <c r="O93" s="4">
        <f t="shared" si="40"/>
        <v>1.2710215847227442E-3</v>
      </c>
      <c r="P93" s="4">
        <f t="shared" si="41"/>
        <v>5.6445946210802221E-5</v>
      </c>
      <c r="Q93" s="4">
        <f t="shared" si="42"/>
        <v>5.8686188961158705E-5</v>
      </c>
      <c r="R93" s="4">
        <f t="shared" si="43"/>
        <v>4.036041846896239E-4</v>
      </c>
      <c r="S93" s="4">
        <f t="shared" si="44"/>
        <v>9.1339259128510723E-5</v>
      </c>
      <c r="T93" s="5">
        <f t="shared" si="45"/>
        <v>32.762681131624994</v>
      </c>
      <c r="U93" s="5">
        <f t="shared" si="46"/>
        <v>0.92597717313347905</v>
      </c>
      <c r="V93" s="5">
        <f t="shared" si="47"/>
        <v>0.84533872652349185</v>
      </c>
      <c r="W93" s="5">
        <f t="shared" si="48"/>
        <v>9.7293230976047362E-2</v>
      </c>
      <c r="X93" s="5">
        <f t="shared" si="49"/>
        <v>3.7333129034434878E-2</v>
      </c>
      <c r="Y93" s="5">
        <f t="shared" si="50"/>
        <v>0.5084049053855646</v>
      </c>
      <c r="Z93" s="5">
        <f t="shared" si="51"/>
        <v>0.31274767154897865</v>
      </c>
      <c r="AA93" s="4">
        <v>0.12804329858860122</v>
      </c>
      <c r="AB93" s="4">
        <f t="shared" si="52"/>
        <v>313.26760062766971</v>
      </c>
      <c r="AC93" s="4">
        <v>78.784340277777972</v>
      </c>
      <c r="AD93" s="4">
        <v>1.4630451388888883</v>
      </c>
      <c r="AE93" s="4">
        <v>1.4277950154321006</v>
      </c>
      <c r="AF93" s="4">
        <v>7.0064938271604899E-2</v>
      </c>
      <c r="AG93" s="4">
        <v>0.1548573302469135</v>
      </c>
      <c r="AH93" s="4">
        <v>0.73532182158119674</v>
      </c>
      <c r="AI93" s="4">
        <v>0.17263995726495698</v>
      </c>
      <c r="AJ93" s="4">
        <f t="shared" si="53"/>
        <v>0.32098416063517715</v>
      </c>
      <c r="AK93" s="4">
        <f t="shared" si="54"/>
        <v>5.9607571025137593E-3</v>
      </c>
      <c r="AL93" s="4">
        <f t="shared" si="55"/>
        <v>5.8171406014404523E-3</v>
      </c>
      <c r="AM93" s="4">
        <f t="shared" si="56"/>
        <v>2.8545946214402818E-4</v>
      </c>
      <c r="AN93" s="4">
        <f t="shared" si="57"/>
        <v>6.3092170337726767E-4</v>
      </c>
      <c r="AO93" s="4">
        <f t="shared" si="58"/>
        <v>2.9958575126070321E-3</v>
      </c>
      <c r="AP93" s="4">
        <f t="shared" si="59"/>
        <v>7.0337190841992018E-4</v>
      </c>
      <c r="AQ93" s="5">
        <f t="shared" si="60"/>
        <v>71.153238631097381</v>
      </c>
      <c r="AR93" s="5">
        <f t="shared" si="61"/>
        <v>1.7930604301166635</v>
      </c>
      <c r="AS93" s="5">
        <f t="shared" si="62"/>
        <v>1.6917363395336111</v>
      </c>
      <c r="AT93" s="5">
        <f t="shared" si="63"/>
        <v>0.12178487272314033</v>
      </c>
      <c r="AU93" s="5">
        <f t="shared" si="64"/>
        <v>0.13878825566924488</v>
      </c>
      <c r="AV93" s="5">
        <f t="shared" si="65"/>
        <v>0.79422072048739867</v>
      </c>
      <c r="AW93" s="5">
        <f t="shared" si="66"/>
        <v>0.2907763544772699</v>
      </c>
    </row>
    <row r="94" spans="1:49" x14ac:dyDescent="0.25">
      <c r="A94" s="1" t="s">
        <v>41</v>
      </c>
      <c r="B94" s="1" t="s">
        <v>102</v>
      </c>
      <c r="C94" s="2">
        <v>42065</v>
      </c>
      <c r="D94" s="3">
        <v>1.9625232567913098E-2</v>
      </c>
      <c r="E94" s="4">
        <f t="shared" si="37"/>
        <v>48.01461369769369</v>
      </c>
      <c r="F94" s="3">
        <v>58.818501984127067</v>
      </c>
      <c r="G94" s="3">
        <v>1.623998379629632</v>
      </c>
      <c r="H94" s="3">
        <v>1.554954108796297</v>
      </c>
      <c r="I94" s="3">
        <v>6.9044270833333185E-2</v>
      </c>
      <c r="J94" s="3">
        <v>7.6562977430555568E-2</v>
      </c>
      <c r="K94" s="3">
        <v>0.4927924402573523</v>
      </c>
      <c r="L94" s="3">
        <v>0.1120486111111111</v>
      </c>
      <c r="M94" s="4">
        <f t="shared" si="38"/>
        <v>5.1388914999311981E-2</v>
      </c>
      <c r="N94" s="4">
        <f t="shared" si="39"/>
        <v>1.418865014826952E-3</v>
      </c>
      <c r="O94" s="4">
        <f t="shared" si="40"/>
        <v>1.3585419864369866E-3</v>
      </c>
      <c r="P94" s="4">
        <f t="shared" si="41"/>
        <v>6.0323028389963725E-5</v>
      </c>
      <c r="Q94" s="4">
        <f t="shared" si="42"/>
        <v>6.6892018778969152E-5</v>
      </c>
      <c r="R94" s="4">
        <f t="shared" si="43"/>
        <v>4.305459671775156E-4</v>
      </c>
      <c r="S94" s="4">
        <f t="shared" si="44"/>
        <v>9.7895328135587994E-5</v>
      </c>
      <c r="T94" s="5">
        <f t="shared" si="45"/>
        <v>32.814070046624309</v>
      </c>
      <c r="U94" s="5">
        <f t="shared" si="46"/>
        <v>0.92739603814830596</v>
      </c>
      <c r="V94" s="5">
        <f t="shared" si="47"/>
        <v>0.84669726850992888</v>
      </c>
      <c r="W94" s="5">
        <f t="shared" si="48"/>
        <v>9.735355400443732E-2</v>
      </c>
      <c r="X94" s="5">
        <f t="shared" si="49"/>
        <v>3.7400021053213849E-2</v>
      </c>
      <c r="Y94" s="5">
        <f t="shared" si="50"/>
        <v>0.50883545135274211</v>
      </c>
      <c r="Z94" s="5">
        <f t="shared" si="51"/>
        <v>0.31284556687711423</v>
      </c>
      <c r="AA94" s="4">
        <v>0.12767492808069072</v>
      </c>
      <c r="AB94" s="4">
        <f t="shared" si="52"/>
        <v>312.3663543584222</v>
      </c>
      <c r="AC94" s="4">
        <v>76.632690972222406</v>
      </c>
      <c r="AD94" s="4">
        <v>1.4744079861111101</v>
      </c>
      <c r="AE94" s="4">
        <v>1.4383732947530881</v>
      </c>
      <c r="AF94" s="4">
        <v>6.8997654320987603E-2</v>
      </c>
      <c r="AG94" s="4">
        <v>0.15326917438271598</v>
      </c>
      <c r="AH94" s="4">
        <v>0.72161676014957254</v>
      </c>
      <c r="AI94" s="4">
        <v>0.16943215811965787</v>
      </c>
      <c r="AJ94" s="4">
        <f t="shared" si="53"/>
        <v>0.31131965736747541</v>
      </c>
      <c r="AK94" s="4">
        <f t="shared" si="54"/>
        <v>5.9897699432525696E-3</v>
      </c>
      <c r="AL94" s="4">
        <f t="shared" si="55"/>
        <v>5.8433793151198756E-3</v>
      </c>
      <c r="AM94" s="4">
        <f t="shared" si="56"/>
        <v>2.8030238570319151E-4</v>
      </c>
      <c r="AN94" s="4">
        <f t="shared" si="57"/>
        <v>6.2265472148327432E-4</v>
      </c>
      <c r="AO94" s="4">
        <f t="shared" si="58"/>
        <v>2.9315619700973875E-3</v>
      </c>
      <c r="AP94" s="4">
        <f t="shared" si="59"/>
        <v>6.8831670588161359E-4</v>
      </c>
      <c r="AQ94" s="5">
        <f t="shared" si="60"/>
        <v>71.464558288464858</v>
      </c>
      <c r="AR94" s="5">
        <f t="shared" si="61"/>
        <v>1.799050200059916</v>
      </c>
      <c r="AS94" s="5">
        <f t="shared" si="62"/>
        <v>1.6975797188487309</v>
      </c>
      <c r="AT94" s="5">
        <f t="shared" si="63"/>
        <v>0.12206517510884352</v>
      </c>
      <c r="AU94" s="5">
        <f t="shared" si="64"/>
        <v>0.13941091039072814</v>
      </c>
      <c r="AV94" s="5">
        <f t="shared" si="65"/>
        <v>0.79715228245749603</v>
      </c>
      <c r="AW94" s="5">
        <f t="shared" si="66"/>
        <v>0.2914646711831515</v>
      </c>
    </row>
    <row r="95" spans="1:49" x14ac:dyDescent="0.25">
      <c r="A95" s="1" t="s">
        <v>41</v>
      </c>
      <c r="B95" s="1" t="s">
        <v>103</v>
      </c>
      <c r="C95" s="2">
        <v>42066</v>
      </c>
      <c r="D95" s="3">
        <v>0.48519523107649293</v>
      </c>
      <c r="E95" s="4">
        <f t="shared" si="37"/>
        <v>1187.0667778067677</v>
      </c>
      <c r="F95" s="3">
        <v>68.946711317628456</v>
      </c>
      <c r="G95" s="3">
        <v>1.6401405446981843</v>
      </c>
      <c r="H95" s="3">
        <v>1.548928040779628</v>
      </c>
      <c r="I95" s="3">
        <v>0.11073620671146121</v>
      </c>
      <c r="J95" s="3">
        <v>0.1148519678167762</v>
      </c>
      <c r="K95" s="3">
        <v>0.58073153996518345</v>
      </c>
      <c r="L95" s="3">
        <v>0.20803679415766449</v>
      </c>
      <c r="M95" s="4">
        <f t="shared" si="38"/>
        <v>1.4892607922232035</v>
      </c>
      <c r="N95" s="4">
        <f t="shared" si="39"/>
        <v>3.5427317130499382E-2</v>
      </c>
      <c r="O95" s="4">
        <f t="shared" si="40"/>
        <v>3.3457111398414244E-2</v>
      </c>
      <c r="P95" s="4">
        <f t="shared" si="41"/>
        <v>2.3919210616901061E-3</v>
      </c>
      <c r="Q95" s="4">
        <f t="shared" si="42"/>
        <v>2.4808222076209878E-3</v>
      </c>
      <c r="R95" s="4">
        <f t="shared" si="43"/>
        <v>1.2543900887357051E-2</v>
      </c>
      <c r="S95" s="4">
        <f t="shared" si="44"/>
        <v>4.4936304423790997E-3</v>
      </c>
      <c r="T95" s="5">
        <f t="shared" si="45"/>
        <v>34.303330838847515</v>
      </c>
      <c r="U95" s="5">
        <f t="shared" si="46"/>
        <v>0.96282335527880536</v>
      </c>
      <c r="V95" s="5">
        <f t="shared" si="47"/>
        <v>0.88015437990834311</v>
      </c>
      <c r="W95" s="5">
        <f t="shared" si="48"/>
        <v>9.9745475066127423E-2</v>
      </c>
      <c r="X95" s="5">
        <f t="shared" si="49"/>
        <v>3.9880843260834839E-2</v>
      </c>
      <c r="Y95" s="5">
        <f t="shared" si="50"/>
        <v>0.52137935224009913</v>
      </c>
      <c r="Z95" s="5">
        <f t="shared" si="51"/>
        <v>0.31733919731949334</v>
      </c>
      <c r="AA95" s="4">
        <v>1.2582072123577344</v>
      </c>
      <c r="AB95" s="4">
        <f t="shared" si="52"/>
        <v>3078.298972710355</v>
      </c>
      <c r="AC95" s="4">
        <v>66.205444979065831</v>
      </c>
      <c r="AD95" s="4">
        <v>1.5732714615602834</v>
      </c>
      <c r="AE95" s="4">
        <v>1.4970245862954326</v>
      </c>
      <c r="AF95" s="4">
        <v>9.5658576292739772E-2</v>
      </c>
      <c r="AG95" s="4">
        <v>0.13157333575775873</v>
      </c>
      <c r="AH95" s="4">
        <v>0.68106598779410943</v>
      </c>
      <c r="AI95" s="4">
        <v>0.21040159537104761</v>
      </c>
      <c r="AJ95" s="4">
        <f t="shared" si="53"/>
        <v>2.650530005029113</v>
      </c>
      <c r="AK95" s="4">
        <f t="shared" si="54"/>
        <v>6.2985804509585186E-2</v>
      </c>
      <c r="AL95" s="4">
        <f t="shared" si="55"/>
        <v>5.9933266599099096E-2</v>
      </c>
      <c r="AM95" s="4">
        <f t="shared" si="56"/>
        <v>3.829683899601379E-3</v>
      </c>
      <c r="AN95" s="4">
        <f t="shared" si="57"/>
        <v>5.2675285907070142E-3</v>
      </c>
      <c r="AO95" s="4">
        <f t="shared" si="58"/>
        <v>2.7266425542851934E-2</v>
      </c>
      <c r="AP95" s="4">
        <f t="shared" si="59"/>
        <v>8.4234120292264996E-3</v>
      </c>
      <c r="AQ95" s="5">
        <f t="shared" si="60"/>
        <v>74.115088293493969</v>
      </c>
      <c r="AR95" s="5">
        <f t="shared" si="61"/>
        <v>1.8620360045695012</v>
      </c>
      <c r="AS95" s="5">
        <f t="shared" si="62"/>
        <v>1.75751298544783</v>
      </c>
      <c r="AT95" s="5">
        <f t="shared" si="63"/>
        <v>0.12589485900844488</v>
      </c>
      <c r="AU95" s="5">
        <f t="shared" si="64"/>
        <v>0.14467843898143515</v>
      </c>
      <c r="AV95" s="5">
        <f t="shared" si="65"/>
        <v>0.824418708000348</v>
      </c>
      <c r="AW95" s="5">
        <f t="shared" si="66"/>
        <v>0.29988808321237798</v>
      </c>
    </row>
    <row r="96" spans="1:49" x14ac:dyDescent="0.25">
      <c r="A96" s="1" t="s">
        <v>41</v>
      </c>
      <c r="B96" s="1" t="s">
        <v>104</v>
      </c>
      <c r="C96" s="2">
        <v>42067</v>
      </c>
      <c r="D96" s="3">
        <v>3.4386603883891271</v>
      </c>
      <c r="E96" s="4">
        <f t="shared" si="37"/>
        <v>8412.9423493309623</v>
      </c>
      <c r="F96" s="3">
        <v>81.749345270514155</v>
      </c>
      <c r="G96" s="3">
        <v>1.7080538454594025</v>
      </c>
      <c r="H96" s="3">
        <v>1.5491575797851767</v>
      </c>
      <c r="I96" s="3">
        <v>0.23699107684584442</v>
      </c>
      <c r="J96" s="3">
        <v>7.3255683767105659E-2</v>
      </c>
      <c r="K96" s="3">
        <v>0.88245713412543625</v>
      </c>
      <c r="L96" s="3">
        <v>0.48724717663065836</v>
      </c>
      <c r="M96" s="4">
        <f t="shared" si="38"/>
        <v>12.514521410694103</v>
      </c>
      <c r="N96" s="4">
        <f t="shared" si="39"/>
        <v>0.26147581181093477</v>
      </c>
      <c r="O96" s="4">
        <f t="shared" si="40"/>
        <v>0.23715132685904527</v>
      </c>
      <c r="P96" s="4">
        <f t="shared" si="41"/>
        <v>3.6279555457192206E-2</v>
      </c>
      <c r="Q96" s="4">
        <f t="shared" si="42"/>
        <v>1.1214277251088183E-2</v>
      </c>
      <c r="R96" s="4">
        <f t="shared" si="43"/>
        <v>0.1350901180001961</v>
      </c>
      <c r="S96" s="4">
        <f t="shared" si="44"/>
        <v>7.4589774438768103E-2</v>
      </c>
      <c r="T96" s="5">
        <f t="shared" si="45"/>
        <v>46.817852249541616</v>
      </c>
      <c r="U96" s="5">
        <f t="shared" si="46"/>
        <v>1.2242991670897401</v>
      </c>
      <c r="V96" s="5">
        <f t="shared" si="47"/>
        <v>1.1173057067673884</v>
      </c>
      <c r="W96" s="5">
        <f t="shared" si="48"/>
        <v>0.13602503052331963</v>
      </c>
      <c r="X96" s="5">
        <f t="shared" si="49"/>
        <v>5.1095120511923026E-2</v>
      </c>
      <c r="Y96" s="5">
        <f t="shared" si="50"/>
        <v>0.65646947024029523</v>
      </c>
      <c r="Z96" s="5">
        <f t="shared" si="51"/>
        <v>0.39192897175826147</v>
      </c>
      <c r="AA96" s="4">
        <v>5.6798638130482253</v>
      </c>
      <c r="AB96" s="4">
        <f t="shared" si="52"/>
        <v>13896.21579745794</v>
      </c>
      <c r="AC96" s="4">
        <v>40.943608975844995</v>
      </c>
      <c r="AD96" s="4">
        <v>1.8130438205876376</v>
      </c>
      <c r="AE96" s="4">
        <v>1.6391612006319554</v>
      </c>
      <c r="AF96" s="4">
        <v>0.16043702347987002</v>
      </c>
      <c r="AG96" s="4">
        <v>7.892881783612514E-2</v>
      </c>
      <c r="AH96" s="4">
        <v>0.58297711382888917</v>
      </c>
      <c r="AI96" s="4">
        <v>0.30999045152857369</v>
      </c>
      <c r="AJ96" s="4">
        <f t="shared" si="53"/>
        <v>7.3996450770679143</v>
      </c>
      <c r="AK96" s="4">
        <f t="shared" si="54"/>
        <v>0.32766727499362647</v>
      </c>
      <c r="AL96" s="4">
        <f t="shared" si="55"/>
        <v>0.29624186563360116</v>
      </c>
      <c r="AM96" s="4">
        <f t="shared" si="56"/>
        <v>2.8995417372040502E-2</v>
      </c>
      <c r="AN96" s="4">
        <f t="shared" si="57"/>
        <v>1.4264625247970585E-2</v>
      </c>
      <c r="AO96" s="4">
        <f t="shared" si="58"/>
        <v>0.10536012428538419</v>
      </c>
      <c r="AP96" s="4">
        <f t="shared" si="59"/>
        <v>5.6023867362174323E-2</v>
      </c>
      <c r="AQ96" s="5">
        <f t="shared" si="60"/>
        <v>81.514733370561885</v>
      </c>
      <c r="AR96" s="5">
        <f t="shared" si="61"/>
        <v>2.1897032795631279</v>
      </c>
      <c r="AS96" s="5">
        <f t="shared" si="62"/>
        <v>2.0537548510814312</v>
      </c>
      <c r="AT96" s="5">
        <f t="shared" si="63"/>
        <v>0.15489027638048539</v>
      </c>
      <c r="AU96" s="5">
        <f t="shared" si="64"/>
        <v>0.15894306422940574</v>
      </c>
      <c r="AV96" s="5">
        <f t="shared" si="65"/>
        <v>0.92977883228573222</v>
      </c>
      <c r="AW96" s="5">
        <f t="shared" si="66"/>
        <v>0.35591195057455227</v>
      </c>
    </row>
    <row r="97" spans="1:49" x14ac:dyDescent="0.25">
      <c r="A97" s="1" t="s">
        <v>41</v>
      </c>
      <c r="B97" s="1" t="s">
        <v>105</v>
      </c>
      <c r="C97" s="2">
        <v>42068</v>
      </c>
      <c r="D97" s="3">
        <v>1.6785359616580244</v>
      </c>
      <c r="E97" s="4">
        <f t="shared" si="37"/>
        <v>4106.6650037292811</v>
      </c>
      <c r="F97" s="3">
        <v>81.749345270514155</v>
      </c>
      <c r="G97" s="3">
        <v>1.7080538454594025</v>
      </c>
      <c r="H97" s="3">
        <v>1.5491575797851767</v>
      </c>
      <c r="I97" s="3">
        <v>0.23699107684584442</v>
      </c>
      <c r="J97" s="3">
        <v>7.3255683767105659E-2</v>
      </c>
      <c r="K97" s="3">
        <v>0.88245713412543625</v>
      </c>
      <c r="L97" s="3">
        <v>0.48724717663065836</v>
      </c>
      <c r="M97" s="4">
        <f t="shared" si="38"/>
        <v>6.1087958269208027</v>
      </c>
      <c r="N97" s="4">
        <f t="shared" si="39"/>
        <v>0.12763591156321935</v>
      </c>
      <c r="O97" s="4">
        <f t="shared" si="40"/>
        <v>0.11576224038637978</v>
      </c>
      <c r="P97" s="4">
        <f t="shared" si="41"/>
        <v>1.7709378545635129E-2</v>
      </c>
      <c r="Q97" s="4">
        <f t="shared" si="42"/>
        <v>5.4740990746030291E-3</v>
      </c>
      <c r="R97" s="4">
        <f t="shared" si="43"/>
        <v>6.5942429759450624E-2</v>
      </c>
      <c r="S97" s="4">
        <f t="shared" si="44"/>
        <v>3.6409998262749252E-2</v>
      </c>
      <c r="T97" s="5">
        <f t="shared" si="45"/>
        <v>52.926648076462421</v>
      </c>
      <c r="U97" s="5">
        <f t="shared" si="46"/>
        <v>1.3519350786529594</v>
      </c>
      <c r="V97" s="5">
        <f t="shared" si="47"/>
        <v>1.2330679471537682</v>
      </c>
      <c r="W97" s="5">
        <f t="shared" si="48"/>
        <v>0.15373440906895475</v>
      </c>
      <c r="X97" s="5">
        <f t="shared" si="49"/>
        <v>5.6569219586526054E-2</v>
      </c>
      <c r="Y97" s="5">
        <f t="shared" si="50"/>
        <v>0.72241189999974587</v>
      </c>
      <c r="Z97" s="5">
        <f t="shared" si="51"/>
        <v>0.42833897002101073</v>
      </c>
      <c r="AA97" s="4">
        <v>1.9954797013636443</v>
      </c>
      <c r="AB97" s="4">
        <f t="shared" si="52"/>
        <v>4882.0918004923806</v>
      </c>
      <c r="AC97" s="4">
        <v>40.943608975844995</v>
      </c>
      <c r="AD97" s="4">
        <v>1.8130438205876376</v>
      </c>
      <c r="AE97" s="4">
        <v>1.6391612006319554</v>
      </c>
      <c r="AF97" s="4">
        <v>0.16043702347987002</v>
      </c>
      <c r="AG97" s="4">
        <v>7.892881783612514E-2</v>
      </c>
      <c r="AH97" s="4">
        <v>0.58297711382888917</v>
      </c>
      <c r="AI97" s="4">
        <v>0.30999045152857369</v>
      </c>
      <c r="AJ97" s="4">
        <f t="shared" si="53"/>
        <v>2.5996823224287873</v>
      </c>
      <c r="AK97" s="4">
        <f t="shared" si="54"/>
        <v>0.11511779464656138</v>
      </c>
      <c r="AL97" s="4">
        <f t="shared" si="55"/>
        <v>0.10407725414259471</v>
      </c>
      <c r="AM97" s="4">
        <f t="shared" si="56"/>
        <v>1.0186822906836895E-2</v>
      </c>
      <c r="AN97" s="4">
        <f t="shared" si="57"/>
        <v>5.0115233510516837E-3</v>
      </c>
      <c r="AO97" s="4">
        <f t="shared" si="58"/>
        <v>3.701567436558003E-2</v>
      </c>
      <c r="AP97" s="4">
        <f t="shared" si="59"/>
        <v>1.9682600462406337E-2</v>
      </c>
      <c r="AQ97" s="5">
        <f t="shared" si="60"/>
        <v>84.114415692990676</v>
      </c>
      <c r="AR97" s="5">
        <f t="shared" si="61"/>
        <v>2.3048210742096895</v>
      </c>
      <c r="AS97" s="5">
        <f t="shared" si="62"/>
        <v>2.1578321052240259</v>
      </c>
      <c r="AT97" s="5">
        <f t="shared" si="63"/>
        <v>0.16507709928732228</v>
      </c>
      <c r="AU97" s="5">
        <f t="shared" si="64"/>
        <v>0.16395458758045742</v>
      </c>
      <c r="AV97" s="5">
        <f t="shared" si="65"/>
        <v>0.96679450665131228</v>
      </c>
      <c r="AW97" s="5">
        <f t="shared" si="66"/>
        <v>0.3755945510369586</v>
      </c>
    </row>
    <row r="98" spans="1:49" x14ac:dyDescent="0.25">
      <c r="A98" s="1" t="s">
        <v>41</v>
      </c>
      <c r="B98" s="1" t="s">
        <v>106</v>
      </c>
      <c r="C98" s="2">
        <v>42069</v>
      </c>
      <c r="D98" s="3">
        <v>1.3957239448884318</v>
      </c>
      <c r="E98" s="4">
        <f t="shared" si="37"/>
        <v>3414.7440449703377</v>
      </c>
      <c r="F98" s="3">
        <v>62.929557918122732</v>
      </c>
      <c r="G98" s="3">
        <v>1.641107994876805</v>
      </c>
      <c r="H98" s="3">
        <v>1.5542518589621144</v>
      </c>
      <c r="I98" s="3">
        <v>0.10231240062573982</v>
      </c>
      <c r="J98" s="3">
        <v>7.2105482551128558E-2</v>
      </c>
      <c r="K98" s="3">
        <v>0.57083495975644227</v>
      </c>
      <c r="L98" s="3">
        <v>0.18609388565259519</v>
      </c>
      <c r="M98" s="4">
        <f t="shared" si="38"/>
        <v>3.9101632248882834</v>
      </c>
      <c r="N98" s="4">
        <f t="shared" si="39"/>
        <v>0.10197116175496659</v>
      </c>
      <c r="O98" s="4">
        <f t="shared" si="40"/>
        <v>9.6574307244222973E-2</v>
      </c>
      <c r="P98" s="4">
        <f t="shared" si="41"/>
        <v>6.3572381502714215E-3</v>
      </c>
      <c r="Q98" s="4">
        <f t="shared" si="42"/>
        <v>4.4803144263476724E-3</v>
      </c>
      <c r="R98" s="4">
        <f t="shared" si="43"/>
        <v>3.5469149013001827E-2</v>
      </c>
      <c r="S98" s="4">
        <f t="shared" si="44"/>
        <v>1.1563047511029614E-2</v>
      </c>
      <c r="T98" s="5">
        <f t="shared" si="45"/>
        <v>56.836811301350707</v>
      </c>
      <c r="U98" s="5">
        <f t="shared" si="46"/>
        <v>1.4539062404079259</v>
      </c>
      <c r="V98" s="5">
        <f t="shared" si="47"/>
        <v>1.3296422543979911</v>
      </c>
      <c r="W98" s="5">
        <f t="shared" si="48"/>
        <v>0.16009164721922617</v>
      </c>
      <c r="X98" s="5">
        <f t="shared" si="49"/>
        <v>6.1049534012873725E-2</v>
      </c>
      <c r="Y98" s="5">
        <f t="shared" si="50"/>
        <v>0.75788104901274767</v>
      </c>
      <c r="Z98" s="5">
        <f t="shared" si="51"/>
        <v>0.43990201753204033</v>
      </c>
      <c r="AA98" s="4">
        <v>1.5369714682109878</v>
      </c>
      <c r="AB98" s="4">
        <f t="shared" si="52"/>
        <v>3760.3167786752556</v>
      </c>
      <c r="AC98" s="4">
        <v>71.985349693136129</v>
      </c>
      <c r="AD98" s="4">
        <v>1.5286701311579687</v>
      </c>
      <c r="AE98" s="4">
        <v>1.4662340416374224</v>
      </c>
      <c r="AF98" s="4">
        <v>8.8293500403230349E-2</v>
      </c>
      <c r="AG98" s="4">
        <v>0.140339345505375</v>
      </c>
      <c r="AH98" s="4">
        <v>0.70956730538119828</v>
      </c>
      <c r="AI98" s="4">
        <v>0.20085307814708134</v>
      </c>
      <c r="AJ98" s="4">
        <f t="shared" si="53"/>
        <v>3.5204385657535835</v>
      </c>
      <c r="AK98" s="4">
        <f t="shared" si="54"/>
        <v>7.4759507413454204E-2</v>
      </c>
      <c r="AL98" s="4">
        <f t="shared" si="55"/>
        <v>7.1706074758338095E-2</v>
      </c>
      <c r="AM98" s="4">
        <f t="shared" si="56"/>
        <v>4.3179875523276078E-3</v>
      </c>
      <c r="AN98" s="4">
        <f t="shared" si="57"/>
        <v>6.8632860202226375E-3</v>
      </c>
      <c r="AO98" s="4">
        <f t="shared" si="58"/>
        <v>3.4701340168664989E-2</v>
      </c>
      <c r="AP98" s="4">
        <f t="shared" si="59"/>
        <v>9.8227059446614785E-3</v>
      </c>
      <c r="AQ98" s="5">
        <f t="shared" si="60"/>
        <v>87.634854258744255</v>
      </c>
      <c r="AR98" s="5">
        <f t="shared" si="61"/>
        <v>2.3795805816231437</v>
      </c>
      <c r="AS98" s="5">
        <f t="shared" si="62"/>
        <v>2.2295381799823639</v>
      </c>
      <c r="AT98" s="5">
        <f t="shared" si="63"/>
        <v>0.16939508683964988</v>
      </c>
      <c r="AU98" s="5">
        <f t="shared" si="64"/>
        <v>0.17081787360068004</v>
      </c>
      <c r="AV98" s="5">
        <f t="shared" si="65"/>
        <v>1.0014958468199773</v>
      </c>
      <c r="AW98" s="5">
        <f t="shared" si="66"/>
        <v>0.3854172569816201</v>
      </c>
    </row>
    <row r="99" spans="1:49" x14ac:dyDescent="0.25">
      <c r="A99" s="1" t="s">
        <v>41</v>
      </c>
      <c r="B99" s="1" t="s">
        <v>107</v>
      </c>
      <c r="C99" s="2">
        <v>42070</v>
      </c>
      <c r="D99" s="3">
        <v>1.2497424119970508</v>
      </c>
      <c r="E99" s="4">
        <f t="shared" si="37"/>
        <v>3057.5891993132823</v>
      </c>
      <c r="F99" s="3">
        <v>58.285714285714363</v>
      </c>
      <c r="G99" s="3">
        <v>1.6245888888888913</v>
      </c>
      <c r="H99" s="3">
        <v>1.5555088888888899</v>
      </c>
      <c r="I99" s="3">
        <v>6.907999999999985E-2</v>
      </c>
      <c r="J99" s="3">
        <v>7.1821666666666686E-2</v>
      </c>
      <c r="K99" s="3">
        <v>0.49394117647058761</v>
      </c>
      <c r="L99" s="3">
        <v>0.11178333333333333</v>
      </c>
      <c r="M99" s="4">
        <f t="shared" si="38"/>
        <v>3.2428234760389558</v>
      </c>
      <c r="N99" s="4">
        <f t="shared" si="39"/>
        <v>9.0386727731878752E-2</v>
      </c>
      <c r="O99" s="4">
        <f t="shared" si="40"/>
        <v>8.6543346065032126E-2</v>
      </c>
      <c r="P99" s="4">
        <f t="shared" si="41"/>
        <v>3.8433816668465501E-3</v>
      </c>
      <c r="Q99" s="4">
        <f t="shared" si="42"/>
        <v>3.9959188904028844E-3</v>
      </c>
      <c r="R99" s="4">
        <f t="shared" si="43"/>
        <v>2.748124583305844E-2</v>
      </c>
      <c r="S99" s="4">
        <f t="shared" si="44"/>
        <v>6.2192532425062392E-3</v>
      </c>
      <c r="T99" s="5">
        <f t="shared" si="45"/>
        <v>60.079634777389664</v>
      </c>
      <c r="U99" s="5">
        <f t="shared" si="46"/>
        <v>1.5442929681398048</v>
      </c>
      <c r="V99" s="5">
        <f t="shared" si="47"/>
        <v>1.4161856004630233</v>
      </c>
      <c r="W99" s="5">
        <f t="shared" si="48"/>
        <v>0.16393502888607273</v>
      </c>
      <c r="X99" s="5">
        <f t="shared" si="49"/>
        <v>6.504545290327661E-2</v>
      </c>
      <c r="Y99" s="5">
        <f t="shared" si="50"/>
        <v>0.78536229484580611</v>
      </c>
      <c r="Z99" s="5">
        <f t="shared" si="51"/>
        <v>0.44612127077454655</v>
      </c>
      <c r="AA99" s="4">
        <v>1.5401023763482895</v>
      </c>
      <c r="AB99" s="4">
        <f t="shared" si="52"/>
        <v>3767.9767818989258</v>
      </c>
      <c r="AC99" s="4">
        <v>79.645000000000195</v>
      </c>
      <c r="AD99" s="4">
        <v>1.4584999999999992</v>
      </c>
      <c r="AE99" s="4">
        <v>1.4235637037037057</v>
      </c>
      <c r="AF99" s="4">
        <v>7.0491851851851819E-2</v>
      </c>
      <c r="AG99" s="4">
        <v>0.15549259259259252</v>
      </c>
      <c r="AH99" s="4">
        <v>0.74080384615384631</v>
      </c>
      <c r="AI99" s="4">
        <v>0.17392307692307665</v>
      </c>
      <c r="AJ99" s="4">
        <f t="shared" si="53"/>
        <v>3.9029676653054302</v>
      </c>
      <c r="AK99" s="4">
        <f t="shared" si="54"/>
        <v>7.1473141312674404E-2</v>
      </c>
      <c r="AL99" s="4">
        <f t="shared" si="55"/>
        <v>6.9761103710942185E-2</v>
      </c>
      <c r="AM99" s="4">
        <f t="shared" si="56"/>
        <v>3.4544217269794424E-3</v>
      </c>
      <c r="AN99" s="4">
        <f t="shared" si="57"/>
        <v>7.6198450760675213E-3</v>
      </c>
      <c r="AO99" s="4">
        <f t="shared" si="58"/>
        <v>3.6302761728574981E-2</v>
      </c>
      <c r="AP99" s="4">
        <f t="shared" si="59"/>
        <v>8.5230227318876962E-3</v>
      </c>
      <c r="AQ99" s="5">
        <f t="shared" si="60"/>
        <v>91.53782192404968</v>
      </c>
      <c r="AR99" s="5">
        <f t="shared" si="61"/>
        <v>2.4510537229358182</v>
      </c>
      <c r="AS99" s="5">
        <f t="shared" si="62"/>
        <v>2.2992992836933062</v>
      </c>
      <c r="AT99" s="5">
        <f t="shared" si="63"/>
        <v>0.17284950856662931</v>
      </c>
      <c r="AU99" s="5">
        <f t="shared" si="64"/>
        <v>0.17843771867674757</v>
      </c>
      <c r="AV99" s="5">
        <f t="shared" si="65"/>
        <v>1.0377986085485522</v>
      </c>
      <c r="AW99" s="5">
        <f t="shared" si="66"/>
        <v>0.39394027971350781</v>
      </c>
    </row>
    <row r="100" spans="1:49" x14ac:dyDescent="0.25">
      <c r="A100" s="1" t="s">
        <v>41</v>
      </c>
      <c r="B100" s="1" t="s">
        <v>108</v>
      </c>
      <c r="C100" s="2">
        <v>42071</v>
      </c>
      <c r="D100" s="3">
        <v>1.9622174026571442</v>
      </c>
      <c r="E100" s="4">
        <f t="shared" si="37"/>
        <v>4800.7130745301165</v>
      </c>
      <c r="F100" s="3">
        <v>58.285714285714363</v>
      </c>
      <c r="G100" s="3">
        <v>1.6245888888888913</v>
      </c>
      <c r="H100" s="3">
        <v>1.5555088888888899</v>
      </c>
      <c r="I100" s="3">
        <v>6.907999999999985E-2</v>
      </c>
      <c r="J100" s="3">
        <v>7.1821666666666686E-2</v>
      </c>
      <c r="K100" s="3">
        <v>0.49394117647058761</v>
      </c>
      <c r="L100" s="3">
        <v>0.11178333333333333</v>
      </c>
      <c r="M100" s="4">
        <f t="shared" si="38"/>
        <v>5.0915489442825992</v>
      </c>
      <c r="N100" s="4">
        <f t="shared" si="39"/>
        <v>0.14191597278139279</v>
      </c>
      <c r="O100" s="4">
        <f t="shared" si="40"/>
        <v>0.13588148893948757</v>
      </c>
      <c r="P100" s="4">
        <f t="shared" si="41"/>
        <v>6.0344838419051101E-3</v>
      </c>
      <c r="Q100" s="4">
        <f t="shared" si="42"/>
        <v>6.2739821511102484E-3</v>
      </c>
      <c r="R100" s="4">
        <f t="shared" si="43"/>
        <v>4.3148234630332481E-2</v>
      </c>
      <c r="S100" s="4">
        <f t="shared" si="44"/>
        <v>9.7648337984119066E-3</v>
      </c>
      <c r="T100" s="5">
        <f t="shared" si="45"/>
        <v>65.171183721672264</v>
      </c>
      <c r="U100" s="5">
        <f t="shared" si="46"/>
        <v>1.6862089409211976</v>
      </c>
      <c r="V100" s="5">
        <f t="shared" si="47"/>
        <v>1.5520670894025108</v>
      </c>
      <c r="W100" s="5">
        <f t="shared" si="48"/>
        <v>0.16996951272797783</v>
      </c>
      <c r="X100" s="5">
        <f t="shared" si="49"/>
        <v>7.1319435054386857E-2</v>
      </c>
      <c r="Y100" s="5">
        <f t="shared" si="50"/>
        <v>0.82851052947613857</v>
      </c>
      <c r="Z100" s="5">
        <f t="shared" si="51"/>
        <v>0.45588610457295847</v>
      </c>
      <c r="AA100" s="4">
        <v>2.4759965556787509</v>
      </c>
      <c r="AB100" s="4">
        <f t="shared" si="52"/>
        <v>6057.7125762121468</v>
      </c>
      <c r="AC100" s="4">
        <v>79.645000000000195</v>
      </c>
      <c r="AD100" s="4">
        <v>1.4584999999999992</v>
      </c>
      <c r="AE100" s="4">
        <v>1.4235637037037057</v>
      </c>
      <c r="AF100" s="4">
        <v>7.0491851851851819E-2</v>
      </c>
      <c r="AG100" s="4">
        <v>0.15549259259259252</v>
      </c>
      <c r="AH100" s="4">
        <v>0.74080384615384631</v>
      </c>
      <c r="AI100" s="4">
        <v>0.17392307692307665</v>
      </c>
      <c r="AJ100" s="4">
        <f t="shared" si="53"/>
        <v>6.2747351375012475</v>
      </c>
      <c r="AK100" s="4">
        <f t="shared" si="54"/>
        <v>0.11490616106529652</v>
      </c>
      <c r="AL100" s="4">
        <f t="shared" si="55"/>
        <v>0.11215374715425998</v>
      </c>
      <c r="AM100" s="4">
        <f t="shared" si="56"/>
        <v>5.5536154149330883E-3</v>
      </c>
      <c r="AN100" s="4">
        <f t="shared" si="57"/>
        <v>1.2250296118549867E-2</v>
      </c>
      <c r="AO100" s="4">
        <f t="shared" si="58"/>
        <v>5.8363336348265377E-2</v>
      </c>
      <c r="AP100" s="4">
        <f t="shared" si="59"/>
        <v>1.3702319567977383E-2</v>
      </c>
      <c r="AQ100" s="5">
        <f t="shared" si="60"/>
        <v>97.812557061550933</v>
      </c>
      <c r="AR100" s="5">
        <f t="shared" si="61"/>
        <v>2.5659598840011149</v>
      </c>
      <c r="AS100" s="5">
        <f t="shared" si="62"/>
        <v>2.4114530308475661</v>
      </c>
      <c r="AT100" s="5">
        <f t="shared" si="63"/>
        <v>0.17840312398156241</v>
      </c>
      <c r="AU100" s="5">
        <f t="shared" si="64"/>
        <v>0.19068801479529743</v>
      </c>
      <c r="AV100" s="5">
        <f t="shared" si="65"/>
        <v>1.0961619448968176</v>
      </c>
      <c r="AW100" s="5">
        <f t="shared" si="66"/>
        <v>0.40764259928148522</v>
      </c>
    </row>
    <row r="101" spans="1:49" x14ac:dyDescent="0.25">
      <c r="A101" s="1" t="s">
        <v>41</v>
      </c>
      <c r="B101" s="1" t="s">
        <v>109</v>
      </c>
      <c r="C101" s="2">
        <v>42072</v>
      </c>
      <c r="D101" s="3">
        <v>1.799472565698925</v>
      </c>
      <c r="E101" s="4">
        <f t="shared" si="37"/>
        <v>4402.5455394039855</v>
      </c>
      <c r="F101" s="3">
        <v>58.285714285714363</v>
      </c>
      <c r="G101" s="3">
        <v>1.6245888888888913</v>
      </c>
      <c r="H101" s="3">
        <v>1.5555088888888899</v>
      </c>
      <c r="I101" s="3">
        <v>6.907999999999985E-2</v>
      </c>
      <c r="J101" s="3">
        <v>7.1821666666666686E-2</v>
      </c>
      <c r="K101" s="3">
        <v>0.49394117647058761</v>
      </c>
      <c r="L101" s="3">
        <v>0.11178333333333333</v>
      </c>
      <c r="M101" s="4">
        <f t="shared" si="38"/>
        <v>4.6692597006544574</v>
      </c>
      <c r="N101" s="4">
        <f t="shared" si="39"/>
        <v>0.1301455686351452</v>
      </c>
      <c r="O101" s="4">
        <f t="shared" si="40"/>
        <v>0.1246115803487518</v>
      </c>
      <c r="P101" s="4">
        <f t="shared" si="41"/>
        <v>5.5339882863932877E-3</v>
      </c>
      <c r="Q101" s="4">
        <f t="shared" si="42"/>
        <v>5.7536227857929575E-3</v>
      </c>
      <c r="R101" s="4">
        <f t="shared" si="43"/>
        <v>3.9569552471852315E-2</v>
      </c>
      <c r="S101" s="4">
        <f t="shared" si="44"/>
        <v>8.9549458205075913E-3</v>
      </c>
      <c r="T101" s="5">
        <f t="shared" si="45"/>
        <v>69.840443422326729</v>
      </c>
      <c r="U101" s="5">
        <f t="shared" si="46"/>
        <v>1.8163545095563427</v>
      </c>
      <c r="V101" s="5">
        <f t="shared" si="47"/>
        <v>1.6766786697512626</v>
      </c>
      <c r="W101" s="5">
        <f t="shared" si="48"/>
        <v>0.17550350101437112</v>
      </c>
      <c r="X101" s="5">
        <f t="shared" si="49"/>
        <v>7.7073057840179815E-2</v>
      </c>
      <c r="Y101" s="5">
        <f t="shared" si="50"/>
        <v>0.86808008194799091</v>
      </c>
      <c r="Z101" s="5">
        <f t="shared" si="51"/>
        <v>0.46484105039346607</v>
      </c>
      <c r="AA101" s="4">
        <v>2.7874758790573111</v>
      </c>
      <c r="AB101" s="4">
        <f t="shared" si="52"/>
        <v>6819.7702657242007</v>
      </c>
      <c r="AC101" s="4">
        <v>79.645000000000195</v>
      </c>
      <c r="AD101" s="4">
        <v>1.4584999999999992</v>
      </c>
      <c r="AE101" s="4">
        <v>1.4235637037037057</v>
      </c>
      <c r="AF101" s="4">
        <v>7.0491851851851819E-2</v>
      </c>
      <c r="AG101" s="4">
        <v>0.15549259259259252</v>
      </c>
      <c r="AH101" s="4">
        <v>0.74080384615384631</v>
      </c>
      <c r="AI101" s="4">
        <v>0.17392307692307665</v>
      </c>
      <c r="AJ101" s="4">
        <f t="shared" si="53"/>
        <v>7.064094173775346</v>
      </c>
      <c r="AK101" s="4">
        <f t="shared" si="54"/>
        <v>0.12936130770859827</v>
      </c>
      <c r="AL101" s="4">
        <f t="shared" si="55"/>
        <v>0.12626264128735479</v>
      </c>
      <c r="AM101" s="4">
        <f t="shared" si="56"/>
        <v>6.2522578939707453E-3</v>
      </c>
      <c r="AN101" s="4">
        <f t="shared" si="57"/>
        <v>1.3791378208281167E-2</v>
      </c>
      <c r="AO101" s="4">
        <f t="shared" si="58"/>
        <v>6.5705419467960824E-2</v>
      </c>
      <c r="AP101" s="4">
        <f t="shared" si="59"/>
        <v>1.5426065595798654E-2</v>
      </c>
      <c r="AQ101" s="5">
        <f t="shared" si="60"/>
        <v>104.87665123532628</v>
      </c>
      <c r="AR101" s="5">
        <f t="shared" si="61"/>
        <v>2.6953211917097133</v>
      </c>
      <c r="AS101" s="5">
        <f t="shared" si="62"/>
        <v>2.537715672134921</v>
      </c>
      <c r="AT101" s="5">
        <f t="shared" si="63"/>
        <v>0.18465538187553315</v>
      </c>
      <c r="AU101" s="5">
        <f t="shared" si="64"/>
        <v>0.20447939300357859</v>
      </c>
      <c r="AV101" s="5">
        <f t="shared" si="65"/>
        <v>1.1618673643647783</v>
      </c>
      <c r="AW101" s="5">
        <f t="shared" si="66"/>
        <v>0.4230686648772839</v>
      </c>
    </row>
    <row r="102" spans="1:49" x14ac:dyDescent="0.25">
      <c r="A102" s="1" t="s">
        <v>41</v>
      </c>
      <c r="B102" s="1" t="s">
        <v>110</v>
      </c>
      <c r="C102" s="2">
        <v>42073</v>
      </c>
      <c r="D102" s="3">
        <v>2.9785566476308563</v>
      </c>
      <c r="E102" s="4">
        <f t="shared" si="37"/>
        <v>7287.2637976539881</v>
      </c>
      <c r="F102" s="3">
        <v>68.306640018805822</v>
      </c>
      <c r="G102" s="3">
        <v>1.6602353807575463</v>
      </c>
      <c r="H102" s="3">
        <v>1.5527963506258444</v>
      </c>
      <c r="I102" s="3">
        <v>0.14079202240291297</v>
      </c>
      <c r="J102" s="3">
        <v>7.2434111469979162E-2</v>
      </c>
      <c r="K102" s="3">
        <v>0.65986986671901404</v>
      </c>
      <c r="L102" s="3">
        <v>0.27213768307489888</v>
      </c>
      <c r="M102" s="4">
        <f t="shared" si="38"/>
        <v>9.0575233843263074</v>
      </c>
      <c r="N102" s="4">
        <f t="shared" si="39"/>
        <v>0.22014874074551591</v>
      </c>
      <c r="O102" s="4">
        <f t="shared" si="40"/>
        <v>0.20590222638703901</v>
      </c>
      <c r="P102" s="4">
        <f t="shared" si="41"/>
        <v>1.8669151855367043E-2</v>
      </c>
      <c r="Q102" s="4">
        <f t="shared" si="42"/>
        <v>9.604829900601285E-3</v>
      </c>
      <c r="R102" s="4">
        <f t="shared" si="43"/>
        <v>8.7499352138741646E-2</v>
      </c>
      <c r="S102" s="4">
        <f t="shared" si="44"/>
        <v>3.6085707444088247E-2</v>
      </c>
      <c r="T102" s="5">
        <f t="shared" si="45"/>
        <v>78.897966806653031</v>
      </c>
      <c r="U102" s="5">
        <f t="shared" si="46"/>
        <v>2.0365032503018585</v>
      </c>
      <c r="V102" s="5">
        <f t="shared" si="47"/>
        <v>1.8825808961383015</v>
      </c>
      <c r="W102" s="5">
        <f t="shared" si="48"/>
        <v>0.19417265286973817</v>
      </c>
      <c r="X102" s="5">
        <f t="shared" si="49"/>
        <v>8.6677887740781098E-2</v>
      </c>
      <c r="Y102" s="5">
        <f t="shared" si="50"/>
        <v>0.95557943408673252</v>
      </c>
      <c r="Z102" s="5">
        <f t="shared" si="51"/>
        <v>0.50092675783755436</v>
      </c>
      <c r="AA102" s="4">
        <v>3.7999931303387182</v>
      </c>
      <c r="AB102" s="4">
        <f t="shared" si="52"/>
        <v>9296.9701926189828</v>
      </c>
      <c r="AC102" s="4">
        <v>63.116280916767003</v>
      </c>
      <c r="AD102" s="4">
        <v>1.6099197567093038</v>
      </c>
      <c r="AE102" s="4">
        <v>1.515641801350146</v>
      </c>
      <c r="AF102" s="4">
        <v>0.10890593556798454</v>
      </c>
      <c r="AG102" s="4">
        <v>0.122793480457018</v>
      </c>
      <c r="AH102" s="4">
        <v>0.67339867922339558</v>
      </c>
      <c r="AI102" s="4">
        <v>0.23203518482750776</v>
      </c>
      <c r="AJ102" s="4">
        <f t="shared" si="53"/>
        <v>7.6315201929416494</v>
      </c>
      <c r="AK102" s="4">
        <f t="shared" si="54"/>
        <v>0.19465873074088111</v>
      </c>
      <c r="AL102" s="4">
        <f t="shared" si="55"/>
        <v>0.1832593879782512</v>
      </c>
      <c r="AM102" s="4">
        <f t="shared" si="56"/>
        <v>1.3168042133444014E-2</v>
      </c>
      <c r="AN102" s="4">
        <f t="shared" si="57"/>
        <v>1.4847213936846133E-2</v>
      </c>
      <c r="AO102" s="4">
        <f t="shared" si="58"/>
        <v>8.1422028417209483E-2</v>
      </c>
      <c r="AP102" s="4">
        <f t="shared" si="59"/>
        <v>2.8055854571330752E-2</v>
      </c>
      <c r="AQ102" s="5">
        <f t="shared" si="60"/>
        <v>112.50817142826793</v>
      </c>
      <c r="AR102" s="5">
        <f t="shared" si="61"/>
        <v>2.8899799224505944</v>
      </c>
      <c r="AS102" s="5">
        <f t="shared" si="62"/>
        <v>2.7209750601131724</v>
      </c>
      <c r="AT102" s="5">
        <f t="shared" si="63"/>
        <v>0.19782342400897718</v>
      </c>
      <c r="AU102" s="5">
        <f t="shared" si="64"/>
        <v>0.21932660694042472</v>
      </c>
      <c r="AV102" s="5">
        <f t="shared" si="65"/>
        <v>1.2432893927819879</v>
      </c>
      <c r="AW102" s="5">
        <f t="shared" si="66"/>
        <v>0.45112451944861465</v>
      </c>
    </row>
    <row r="103" spans="1:49" x14ac:dyDescent="0.25">
      <c r="A103" s="1" t="s">
        <v>41</v>
      </c>
      <c r="B103" s="1" t="s">
        <v>111</v>
      </c>
      <c r="C103" s="2">
        <v>42074</v>
      </c>
      <c r="D103" s="3">
        <v>0.97907585987657064</v>
      </c>
      <c r="E103" s="4">
        <f t="shared" si="37"/>
        <v>2395.3830371198374</v>
      </c>
      <c r="F103" s="3">
        <v>81.749345270514155</v>
      </c>
      <c r="G103" s="3">
        <v>1.7080538454594025</v>
      </c>
      <c r="H103" s="3">
        <v>1.5491575797851767</v>
      </c>
      <c r="I103" s="3">
        <v>0.23699107684584442</v>
      </c>
      <c r="J103" s="3">
        <v>7.3255683767105659E-2</v>
      </c>
      <c r="K103" s="3">
        <v>0.88245713412543625</v>
      </c>
      <c r="L103" s="3">
        <v>0.48724717663065836</v>
      </c>
      <c r="M103" s="4">
        <f t="shared" si="38"/>
        <v>3.5632090486432006</v>
      </c>
      <c r="N103" s="4">
        <f t="shared" si="39"/>
        <v>7.4448949989400701E-2</v>
      </c>
      <c r="O103" s="4">
        <f t="shared" si="40"/>
        <v>6.7523137803719158E-2</v>
      </c>
      <c r="P103" s="4">
        <f t="shared" si="41"/>
        <v>1.0329731041520525E-2</v>
      </c>
      <c r="Q103" s="4">
        <f t="shared" si="42"/>
        <v>3.1929957897490822E-3</v>
      </c>
      <c r="R103" s="4">
        <f t="shared" si="43"/>
        <v>3.846366273577527E-2</v>
      </c>
      <c r="S103" s="4">
        <f t="shared" si="44"/>
        <v>2.1237644692457543E-2</v>
      </c>
      <c r="T103" s="5">
        <f t="shared" si="45"/>
        <v>82.461175855296233</v>
      </c>
      <c r="U103" s="5">
        <f t="shared" si="46"/>
        <v>2.1109522002912593</v>
      </c>
      <c r="V103" s="5">
        <f t="shared" si="47"/>
        <v>1.9501040339420206</v>
      </c>
      <c r="W103" s="5">
        <f t="shared" si="48"/>
        <v>0.20450238391125869</v>
      </c>
      <c r="X103" s="5">
        <f t="shared" si="49"/>
        <v>8.9870883530530174E-2</v>
      </c>
      <c r="Y103" s="5">
        <f t="shared" si="50"/>
        <v>0.9940430968225078</v>
      </c>
      <c r="Z103" s="5">
        <f t="shared" si="51"/>
        <v>0.52216440253001195</v>
      </c>
      <c r="AA103" s="4">
        <v>2.5317084897096298</v>
      </c>
      <c r="AB103" s="4">
        <f t="shared" si="52"/>
        <v>6194.016030532357</v>
      </c>
      <c r="AC103" s="4">
        <v>40.943608975844995</v>
      </c>
      <c r="AD103" s="4">
        <v>1.8130438205876376</v>
      </c>
      <c r="AE103" s="4">
        <v>1.6391612006319554</v>
      </c>
      <c r="AF103" s="4">
        <v>0.16043702347987002</v>
      </c>
      <c r="AG103" s="4">
        <v>7.892881783612514E-2</v>
      </c>
      <c r="AH103" s="4">
        <v>0.58297711382888917</v>
      </c>
      <c r="AI103" s="4">
        <v>0.30999045152857369</v>
      </c>
      <c r="AJ103" s="4">
        <f t="shared" si="53"/>
        <v>3.2982734937084732</v>
      </c>
      <c r="AK103" s="4">
        <f t="shared" si="54"/>
        <v>0.14605244935550366</v>
      </c>
      <c r="AL103" s="4">
        <f t="shared" si="55"/>
        <v>0.13204507553667985</v>
      </c>
      <c r="AM103" s="4">
        <f t="shared" si="56"/>
        <v>1.2924243738878136E-2</v>
      </c>
      <c r="AN103" s="4">
        <f t="shared" si="57"/>
        <v>6.3582286532733144E-3</v>
      </c>
      <c r="AO103" s="4">
        <f t="shared" si="58"/>
        <v>4.6962590989838592E-2</v>
      </c>
      <c r="AP103" s="4">
        <f t="shared" si="59"/>
        <v>2.4971743213516143E-2</v>
      </c>
      <c r="AQ103" s="5">
        <f t="shared" si="60"/>
        <v>115.80644492197641</v>
      </c>
      <c r="AR103" s="5">
        <f t="shared" si="61"/>
        <v>3.036032371806098</v>
      </c>
      <c r="AS103" s="5">
        <f t="shared" si="62"/>
        <v>2.8530201356498521</v>
      </c>
      <c r="AT103" s="5">
        <f t="shared" si="63"/>
        <v>0.21074766774785531</v>
      </c>
      <c r="AU103" s="5">
        <f t="shared" si="64"/>
        <v>0.22568483559369804</v>
      </c>
      <c r="AV103" s="5">
        <f t="shared" si="65"/>
        <v>1.2902519837718265</v>
      </c>
      <c r="AW103" s="5">
        <f t="shared" si="66"/>
        <v>0.47609626266213079</v>
      </c>
    </row>
    <row r="104" spans="1:49" x14ac:dyDescent="0.25">
      <c r="A104" s="1" t="s">
        <v>41</v>
      </c>
      <c r="B104" s="1" t="s">
        <v>112</v>
      </c>
      <c r="C104" s="2">
        <v>42075</v>
      </c>
      <c r="D104" s="3">
        <v>0.22913132737644204</v>
      </c>
      <c r="E104" s="4">
        <f t="shared" si="37"/>
        <v>560.58709785723272</v>
      </c>
      <c r="F104" s="3">
        <v>74.172547765006058</v>
      </c>
      <c r="G104" s="3">
        <v>1.6811016199001756</v>
      </c>
      <c r="H104" s="3">
        <v>1.551208523349918</v>
      </c>
      <c r="I104" s="3">
        <v>0.18276979161437404</v>
      </c>
      <c r="J104" s="3">
        <v>7.2792615745088898E-2</v>
      </c>
      <c r="K104" s="3">
        <v>0.756998856132725</v>
      </c>
      <c r="L104" s="3">
        <v>0.3660036438992304</v>
      </c>
      <c r="M104" s="4">
        <f t="shared" si="38"/>
        <v>0.75660349776051261</v>
      </c>
      <c r="N104" s="4">
        <f t="shared" si="39"/>
        <v>1.7148222678518E-2</v>
      </c>
      <c r="O104" s="4">
        <f t="shared" si="40"/>
        <v>1.5823236896767148E-2</v>
      </c>
      <c r="P104" s="4">
        <f t="shared" si="41"/>
        <v>1.8643590895449417E-3</v>
      </c>
      <c r="Q104" s="4">
        <f t="shared" si="42"/>
        <v>7.4252738167172926E-4</v>
      </c>
      <c r="R104" s="4">
        <f t="shared" si="43"/>
        <v>7.7218323976858743E-3</v>
      </c>
      <c r="S104" s="4">
        <f t="shared" si="44"/>
        <v>3.7334518701526791E-3</v>
      </c>
      <c r="T104" s="5">
        <f t="shared" si="45"/>
        <v>83.217779353056741</v>
      </c>
      <c r="U104" s="5">
        <f t="shared" si="46"/>
        <v>2.1281004229697773</v>
      </c>
      <c r="V104" s="5">
        <f t="shared" si="47"/>
        <v>1.9659272708387878</v>
      </c>
      <c r="W104" s="5">
        <f t="shared" si="48"/>
        <v>0.20636674300080363</v>
      </c>
      <c r="X104" s="5">
        <f t="shared" si="49"/>
        <v>9.0613410912201903E-2</v>
      </c>
      <c r="Y104" s="5">
        <f t="shared" si="50"/>
        <v>1.0017649292201938</v>
      </c>
      <c r="Z104" s="5">
        <f t="shared" si="51"/>
        <v>0.52589785440016468</v>
      </c>
      <c r="AA104" s="4">
        <v>1.7683343155309468</v>
      </c>
      <c r="AB104" s="4">
        <f t="shared" si="52"/>
        <v>4326.3634586126445</v>
      </c>
      <c r="AC104" s="4">
        <v>53.440933160728399</v>
      </c>
      <c r="AD104" s="4">
        <v>1.6985557118562096</v>
      </c>
      <c r="AE104" s="4">
        <v>1.5695411755822093</v>
      </c>
      <c r="AF104" s="4">
        <v>0.13139222847498899</v>
      </c>
      <c r="AG104" s="4">
        <v>0.10365253676790098</v>
      </c>
      <c r="AH104" s="4">
        <v>0.63394199614215629</v>
      </c>
      <c r="AI104" s="4">
        <v>0.26605202847888237</v>
      </c>
      <c r="AJ104" s="4">
        <f t="shared" si="53"/>
        <v>3.0069434004419286</v>
      </c>
      <c r="AK104" s="4">
        <f t="shared" si="54"/>
        <v>9.5572075298307857E-2</v>
      </c>
      <c r="AL104" s="4">
        <f t="shared" si="55"/>
        <v>8.8312856840362552E-2</v>
      </c>
      <c r="AM104" s="4">
        <f t="shared" si="56"/>
        <v>7.3930032825953972E-3</v>
      </c>
      <c r="AN104" s="4">
        <f t="shared" si="57"/>
        <v>5.832183177563662E-3</v>
      </c>
      <c r="AO104" s="4">
        <f t="shared" si="58"/>
        <v>3.5669805686766157E-2</v>
      </c>
      <c r="AP104" s="4">
        <f t="shared" si="59"/>
        <v>1.4969861937153708E-2</v>
      </c>
      <c r="AQ104" s="5">
        <f t="shared" si="60"/>
        <v>118.81338832241833</v>
      </c>
      <c r="AR104" s="5">
        <f t="shared" si="61"/>
        <v>3.1316044471044058</v>
      </c>
      <c r="AS104" s="5">
        <f t="shared" si="62"/>
        <v>2.9413329924902145</v>
      </c>
      <c r="AT104" s="5">
        <f t="shared" si="63"/>
        <v>0.21814067103045071</v>
      </c>
      <c r="AU104" s="5">
        <f t="shared" si="64"/>
        <v>0.23151701877126168</v>
      </c>
      <c r="AV104" s="5">
        <f t="shared" si="65"/>
        <v>1.3259217894585926</v>
      </c>
      <c r="AW104" s="5">
        <f t="shared" si="66"/>
        <v>0.4910661245992845</v>
      </c>
    </row>
    <row r="105" spans="1:49" x14ac:dyDescent="0.25">
      <c r="A105" s="1" t="s">
        <v>41</v>
      </c>
      <c r="B105" s="1" t="s">
        <v>113</v>
      </c>
      <c r="C105" s="2">
        <v>42076</v>
      </c>
      <c r="D105" s="3">
        <v>2.3258175134209753</v>
      </c>
      <c r="E105" s="4">
        <f t="shared" si="37"/>
        <v>5690.2882068680501</v>
      </c>
      <c r="F105" s="3">
        <v>67.817814373289153</v>
      </c>
      <c r="G105" s="3">
        <v>1.6584965274956607</v>
      </c>
      <c r="H105" s="3">
        <v>1.5529286695655051</v>
      </c>
      <c r="I105" s="3">
        <v>0.13729387496862452</v>
      </c>
      <c r="J105" s="3">
        <v>7.240423611372003E-2</v>
      </c>
      <c r="K105" s="3">
        <v>0.65177578426787142</v>
      </c>
      <c r="L105" s="3">
        <v>0.26431551967287131</v>
      </c>
      <c r="M105" s="4">
        <f t="shared" si="38"/>
        <v>7.0219883152792457</v>
      </c>
      <c r="N105" s="4">
        <f t="shared" si="39"/>
        <v>0.17172395401749524</v>
      </c>
      <c r="O105" s="4">
        <f t="shared" si="40"/>
        <v>0.16079325281892373</v>
      </c>
      <c r="P105" s="4">
        <f t="shared" si="41"/>
        <v>1.421567466746324E-2</v>
      </c>
      <c r="Q105" s="4">
        <f t="shared" si="42"/>
        <v>7.4968753367479438E-3</v>
      </c>
      <c r="R105" s="4">
        <f t="shared" si="43"/>
        <v>6.7486131536459118E-2</v>
      </c>
      <c r="S105" s="4">
        <f t="shared" si="44"/>
        <v>2.7367742647584931E-2</v>
      </c>
      <c r="T105" s="5">
        <f t="shared" si="45"/>
        <v>90.239767668335986</v>
      </c>
      <c r="U105" s="5">
        <f t="shared" si="46"/>
        <v>2.2998243769872726</v>
      </c>
      <c r="V105" s="5">
        <f t="shared" si="47"/>
        <v>2.1267205236577116</v>
      </c>
      <c r="W105" s="5">
        <f t="shared" si="48"/>
        <v>0.22058241766826686</v>
      </c>
      <c r="X105" s="5">
        <f t="shared" si="49"/>
        <v>9.8110286248949852E-2</v>
      </c>
      <c r="Y105" s="5">
        <f t="shared" si="50"/>
        <v>1.069251060756653</v>
      </c>
      <c r="Z105" s="5">
        <f t="shared" si="51"/>
        <v>0.55326559704774958</v>
      </c>
      <c r="AA105" s="4">
        <v>3.8343357772175497</v>
      </c>
      <c r="AB105" s="4">
        <f t="shared" si="52"/>
        <v>9380.9920719795064</v>
      </c>
      <c r="AC105" s="4">
        <v>63.922559896436915</v>
      </c>
      <c r="AD105" s="4">
        <v>1.6025334271137279</v>
      </c>
      <c r="AE105" s="4">
        <v>1.5111501868308075</v>
      </c>
      <c r="AF105" s="4">
        <v>0.10703207782573415</v>
      </c>
      <c r="AG105" s="4">
        <v>0.12438855909777774</v>
      </c>
      <c r="AH105" s="4">
        <v>0.67668673614683217</v>
      </c>
      <c r="AI105" s="4">
        <v>0.22920044785655991</v>
      </c>
      <c r="AJ105" s="4">
        <f t="shared" si="53"/>
        <v>7.7988603979265774</v>
      </c>
      <c r="AK105" s="4">
        <f t="shared" si="54"/>
        <v>0.19551680191342671</v>
      </c>
      <c r="AL105" s="4">
        <f t="shared" si="55"/>
        <v>0.1843676061548194</v>
      </c>
      <c r="AM105" s="4">
        <f t="shared" si="56"/>
        <v>1.3058429362267166E-2</v>
      </c>
      <c r="AN105" s="4">
        <f t="shared" si="57"/>
        <v>1.517600373130366E-2</v>
      </c>
      <c r="AO105" s="4">
        <f t="shared" si="58"/>
        <v>8.2559043268726887E-2</v>
      </c>
      <c r="AP105" s="4">
        <f t="shared" si="59"/>
        <v>2.7963559326653269E-2</v>
      </c>
      <c r="AQ105" s="5">
        <f t="shared" si="60"/>
        <v>126.61224872034491</v>
      </c>
      <c r="AR105" s="5">
        <f t="shared" si="61"/>
        <v>3.3271212490178326</v>
      </c>
      <c r="AS105" s="5">
        <f t="shared" si="62"/>
        <v>3.1257005986450341</v>
      </c>
      <c r="AT105" s="5">
        <f t="shared" si="63"/>
        <v>0.23119910039271788</v>
      </c>
      <c r="AU105" s="5">
        <f t="shared" si="64"/>
        <v>0.24669302250256533</v>
      </c>
      <c r="AV105" s="5">
        <f t="shared" si="65"/>
        <v>1.4084808327273195</v>
      </c>
      <c r="AW105" s="5">
        <f t="shared" si="66"/>
        <v>0.51902968392593773</v>
      </c>
    </row>
    <row r="106" spans="1:49" x14ac:dyDescent="0.25">
      <c r="A106" s="1" t="s">
        <v>41</v>
      </c>
      <c r="B106" s="1" t="s">
        <v>114</v>
      </c>
      <c r="C106" s="2">
        <v>42077</v>
      </c>
      <c r="D106" s="3">
        <v>3.743595918083884</v>
      </c>
      <c r="E106" s="4">
        <f t="shared" si="37"/>
        <v>9158.9901533673692</v>
      </c>
      <c r="F106" s="3">
        <v>81.749345270514155</v>
      </c>
      <c r="G106" s="3">
        <v>1.7080538454594025</v>
      </c>
      <c r="H106" s="3">
        <v>1.5491575797851767</v>
      </c>
      <c r="I106" s="3">
        <v>0.23699107684584442</v>
      </c>
      <c r="J106" s="3">
        <v>7.3255683767105659E-2</v>
      </c>
      <c r="K106" s="3">
        <v>0.88245713412543625</v>
      </c>
      <c r="L106" s="3">
        <v>0.48724717663065836</v>
      </c>
      <c r="M106" s="4">
        <f t="shared" si="38"/>
        <v>13.62429143280265</v>
      </c>
      <c r="N106" s="4">
        <f t="shared" si="39"/>
        <v>0.28466311621766216</v>
      </c>
      <c r="O106" s="4">
        <f t="shared" si="40"/>
        <v>0.25818157041486633</v>
      </c>
      <c r="P106" s="4">
        <f t="shared" si="41"/>
        <v>3.9496775016816053E-2</v>
      </c>
      <c r="Q106" s="4">
        <f t="shared" si="42"/>
        <v>1.2208743463934052E-2</v>
      </c>
      <c r="R106" s="4">
        <f t="shared" si="43"/>
        <v>0.14706971820381334</v>
      </c>
      <c r="S106" s="4">
        <f t="shared" si="44"/>
        <v>8.1204289921337575E-2</v>
      </c>
      <c r="T106" s="5">
        <f t="shared" si="45"/>
        <v>103.86405910113864</v>
      </c>
      <c r="U106" s="5">
        <f t="shared" si="46"/>
        <v>2.5844874932049349</v>
      </c>
      <c r="V106" s="5">
        <f t="shared" si="47"/>
        <v>2.384902094072578</v>
      </c>
      <c r="W106" s="5">
        <f t="shared" si="48"/>
        <v>0.26007919268508289</v>
      </c>
      <c r="X106" s="5">
        <f t="shared" si="49"/>
        <v>0.1103190297128839</v>
      </c>
      <c r="Y106" s="5">
        <f t="shared" si="50"/>
        <v>1.2163207789604664</v>
      </c>
      <c r="Z106" s="5">
        <f t="shared" si="51"/>
        <v>0.63446988696908713</v>
      </c>
      <c r="AA106" s="4">
        <v>5.543545510403292</v>
      </c>
      <c r="AB106" s="4">
        <f t="shared" si="52"/>
        <v>13562.702774426401</v>
      </c>
      <c r="AC106" s="4">
        <v>40.943608975844995</v>
      </c>
      <c r="AD106" s="4">
        <v>1.8130438205876376</v>
      </c>
      <c r="AE106" s="4">
        <v>1.6391612006319554</v>
      </c>
      <c r="AF106" s="4">
        <v>0.16043702347987002</v>
      </c>
      <c r="AG106" s="4">
        <v>7.892881783612514E-2</v>
      </c>
      <c r="AH106" s="4">
        <v>0.58297711382888917</v>
      </c>
      <c r="AI106" s="4">
        <v>0.30999045152857369</v>
      </c>
      <c r="AJ106" s="4">
        <f t="shared" si="53"/>
        <v>7.2220515483703505</v>
      </c>
      <c r="AK106" s="4">
        <f t="shared" si="54"/>
        <v>0.31980316975631268</v>
      </c>
      <c r="AL106" s="4">
        <f t="shared" si="55"/>
        <v>0.28913197891364678</v>
      </c>
      <c r="AM106" s="4">
        <f t="shared" si="56"/>
        <v>2.829951933456331E-2</v>
      </c>
      <c r="AN106" s="4">
        <f t="shared" si="57"/>
        <v>1.3922270296219398E-2</v>
      </c>
      <c r="AO106" s="4">
        <f t="shared" si="58"/>
        <v>0.1028314521584138</v>
      </c>
      <c r="AP106" s="4">
        <f t="shared" si="59"/>
        <v>5.4679279048477088E-2</v>
      </c>
      <c r="AQ106" s="5">
        <f t="shared" si="60"/>
        <v>133.83430026871525</v>
      </c>
      <c r="AR106" s="5">
        <f t="shared" si="61"/>
        <v>3.6469244187741454</v>
      </c>
      <c r="AS106" s="5">
        <f t="shared" si="62"/>
        <v>3.414832577558681</v>
      </c>
      <c r="AT106" s="5">
        <f t="shared" si="63"/>
        <v>0.25949861972728117</v>
      </c>
      <c r="AU106" s="5">
        <f t="shared" si="64"/>
        <v>0.26061529279878476</v>
      </c>
      <c r="AV106" s="5">
        <f t="shared" si="65"/>
        <v>1.5113122848857332</v>
      </c>
      <c r="AW106" s="5">
        <f t="shared" si="66"/>
        <v>0.57370896297441487</v>
      </c>
    </row>
    <row r="107" spans="1:49" x14ac:dyDescent="0.25">
      <c r="A107" s="1" t="s">
        <v>41</v>
      </c>
      <c r="B107" s="1" t="s">
        <v>115</v>
      </c>
      <c r="C107" s="2">
        <v>42078</v>
      </c>
      <c r="D107" s="3">
        <v>0.28046532044544492</v>
      </c>
      <c r="E107" s="4">
        <f t="shared" si="37"/>
        <v>686.17958896473363</v>
      </c>
      <c r="F107" s="3">
        <v>81.749345270514155</v>
      </c>
      <c r="G107" s="3">
        <v>1.7080538454594025</v>
      </c>
      <c r="H107" s="3">
        <v>1.5491575797851767</v>
      </c>
      <c r="I107" s="3">
        <v>0.23699107684584442</v>
      </c>
      <c r="J107" s="3">
        <v>7.3255683767105659E-2</v>
      </c>
      <c r="K107" s="3">
        <v>0.88245713412543625</v>
      </c>
      <c r="L107" s="3">
        <v>0.48724717663065836</v>
      </c>
      <c r="M107" s="4">
        <f t="shared" si="38"/>
        <v>1.0207141331906706</v>
      </c>
      <c r="N107" s="4">
        <f t="shared" si="39"/>
        <v>2.1326589155447561E-2</v>
      </c>
      <c r="O107" s="4">
        <f t="shared" si="40"/>
        <v>1.9342626304757912E-2</v>
      </c>
      <c r="P107" s="4">
        <f t="shared" si="41"/>
        <v>2.9590468373314259E-3</v>
      </c>
      <c r="Q107" s="4">
        <f t="shared" si="42"/>
        <v>9.1466312678348445E-4</v>
      </c>
      <c r="R107" s="4">
        <f t="shared" si="43"/>
        <v>1.1018271348304623E-2</v>
      </c>
      <c r="S107" s="4">
        <f t="shared" si="44"/>
        <v>6.0837194218306195E-3</v>
      </c>
      <c r="T107" s="5">
        <f t="shared" si="45"/>
        <v>104.8847732343293</v>
      </c>
      <c r="U107" s="5">
        <f t="shared" si="46"/>
        <v>2.6058140823603826</v>
      </c>
      <c r="V107" s="5">
        <f t="shared" si="47"/>
        <v>2.4042447203773358</v>
      </c>
      <c r="W107" s="5">
        <f t="shared" si="48"/>
        <v>0.26303823952241434</v>
      </c>
      <c r="X107" s="5">
        <f t="shared" si="49"/>
        <v>0.11123369283966739</v>
      </c>
      <c r="Y107" s="5">
        <f t="shared" si="50"/>
        <v>1.2273390503087711</v>
      </c>
      <c r="Z107" s="5">
        <f t="shared" si="51"/>
        <v>0.64055360639091774</v>
      </c>
      <c r="AA107" s="4">
        <v>1.9221617015786221</v>
      </c>
      <c r="AB107" s="4">
        <f t="shared" si="52"/>
        <v>4702.71377658447</v>
      </c>
      <c r="AC107" s="4">
        <v>40.943608975844995</v>
      </c>
      <c r="AD107" s="4">
        <v>1.8130438205876376</v>
      </c>
      <c r="AE107" s="4">
        <v>1.6391612006319554</v>
      </c>
      <c r="AF107" s="4">
        <v>0.16043702347987002</v>
      </c>
      <c r="AG107" s="4">
        <v>7.892881783612514E-2</v>
      </c>
      <c r="AH107" s="4">
        <v>0.58297711382888917</v>
      </c>
      <c r="AI107" s="4">
        <v>0.30999045152857369</v>
      </c>
      <c r="AJ107" s="4">
        <f t="shared" si="53"/>
        <v>2.5041646843256751</v>
      </c>
      <c r="AK107" s="4">
        <f t="shared" si="54"/>
        <v>0.11088813175528713</v>
      </c>
      <c r="AL107" s="4">
        <f t="shared" si="55"/>
        <v>0.10025324325857625</v>
      </c>
      <c r="AM107" s="4">
        <f t="shared" si="56"/>
        <v>9.8125382277278392E-3</v>
      </c>
      <c r="AN107" s="4">
        <f t="shared" si="57"/>
        <v>4.8273897476259278E-3</v>
      </c>
      <c r="AO107" s="4">
        <f t="shared" si="58"/>
        <v>3.5655642888776012E-2</v>
      </c>
      <c r="AP107" s="4">
        <f t="shared" si="59"/>
        <v>1.8959421521781067E-2</v>
      </c>
      <c r="AQ107" s="5">
        <f t="shared" si="60"/>
        <v>136.33846495304093</v>
      </c>
      <c r="AR107" s="5">
        <f t="shared" si="61"/>
        <v>3.7578125505294326</v>
      </c>
      <c r="AS107" s="5">
        <f t="shared" si="62"/>
        <v>3.5150858208172573</v>
      </c>
      <c r="AT107" s="5">
        <f t="shared" si="63"/>
        <v>0.26931115795500898</v>
      </c>
      <c r="AU107" s="5">
        <f t="shared" si="64"/>
        <v>0.26544268254641068</v>
      </c>
      <c r="AV107" s="5">
        <f t="shared" si="65"/>
        <v>1.5469679277745092</v>
      </c>
      <c r="AW107" s="5">
        <f t="shared" si="66"/>
        <v>0.59266838449619597</v>
      </c>
    </row>
    <row r="108" spans="1:49" x14ac:dyDescent="0.25">
      <c r="A108" s="1" t="s">
        <v>41</v>
      </c>
      <c r="B108" s="1" t="s">
        <v>116</v>
      </c>
      <c r="C108" s="2">
        <v>42079</v>
      </c>
      <c r="D108" s="3">
        <v>0.13561442256977116</v>
      </c>
      <c r="E108" s="4">
        <f t="shared" si="37"/>
        <v>331.7909272662327</v>
      </c>
      <c r="F108" s="3">
        <v>64.396034854672749</v>
      </c>
      <c r="G108" s="3">
        <v>1.6463245546624625</v>
      </c>
      <c r="H108" s="3">
        <v>1.5538549021431327</v>
      </c>
      <c r="I108" s="3">
        <v>0.11280684292860516</v>
      </c>
      <c r="J108" s="3">
        <v>7.2195108619905995E-2</v>
      </c>
      <c r="K108" s="3">
        <v>0.59511720710987026</v>
      </c>
      <c r="L108" s="3">
        <v>0.20956037585867762</v>
      </c>
      <c r="M108" s="4">
        <f t="shared" si="38"/>
        <v>0.38878158202687385</v>
      </c>
      <c r="N108" s="4">
        <f t="shared" si="39"/>
        <v>9.9394421773923262E-3</v>
      </c>
      <c r="O108" s="4">
        <f t="shared" si="40"/>
        <v>9.3811702608516193E-3</v>
      </c>
      <c r="P108" s="4">
        <f t="shared" si="41"/>
        <v>6.8105471021959641E-4</v>
      </c>
      <c r="Q108" s="4">
        <f t="shared" si="42"/>
        <v>4.3586734194415002E-4</v>
      </c>
      <c r="R108" s="4">
        <f t="shared" si="43"/>
        <v>3.5929325430322078E-3</v>
      </c>
      <c r="S108" s="4">
        <f t="shared" si="44"/>
        <v>1.2651899241987422E-3</v>
      </c>
      <c r="T108" s="5">
        <f t="shared" si="45"/>
        <v>105.27355481635618</v>
      </c>
      <c r="U108" s="5">
        <f t="shared" si="46"/>
        <v>2.6157535245377748</v>
      </c>
      <c r="V108" s="5">
        <f t="shared" si="47"/>
        <v>2.4136258906381873</v>
      </c>
      <c r="W108" s="5">
        <f t="shared" si="48"/>
        <v>0.26371929423263396</v>
      </c>
      <c r="X108" s="5">
        <f t="shared" si="49"/>
        <v>0.11166956018161153</v>
      </c>
      <c r="Y108" s="5">
        <f t="shared" si="50"/>
        <v>1.2309319828518033</v>
      </c>
      <c r="Z108" s="5">
        <f t="shared" si="51"/>
        <v>0.64181879631511651</v>
      </c>
      <c r="AA108" s="4">
        <v>1.0945541184380578</v>
      </c>
      <c r="AB108" s="4">
        <f t="shared" si="52"/>
        <v>2677.9093183307718</v>
      </c>
      <c r="AC108" s="4">
        <v>69.566512754126421</v>
      </c>
      <c r="AD108" s="4">
        <v>1.5508291199446955</v>
      </c>
      <c r="AE108" s="4">
        <v>1.4797088851954381</v>
      </c>
      <c r="AF108" s="4">
        <v>9.3915073629981458E-2</v>
      </c>
      <c r="AG108" s="4">
        <v>0.13555410958309574</v>
      </c>
      <c r="AH108" s="4">
        <v>0.69970313461088829</v>
      </c>
      <c r="AI108" s="4">
        <v>0.20935728905992493</v>
      </c>
      <c r="AJ108" s="4">
        <f t="shared" si="53"/>
        <v>2.4228376769832414</v>
      </c>
      <c r="AK108" s="4">
        <f t="shared" si="54"/>
        <v>5.4011723077809375E-2</v>
      </c>
      <c r="AL108" s="4">
        <f t="shared" si="55"/>
        <v>5.1534772925723844E-2</v>
      </c>
      <c r="AM108" s="4">
        <f t="shared" si="56"/>
        <v>3.2708406648409645E-3</v>
      </c>
      <c r="AN108" s="4">
        <f t="shared" si="57"/>
        <v>4.721030147488002E-3</v>
      </c>
      <c r="AO108" s="4">
        <f t="shared" si="58"/>
        <v>2.4369011038834629E-2</v>
      </c>
      <c r="AP108" s="4">
        <f t="shared" si="59"/>
        <v>7.2914209409666005E-3</v>
      </c>
      <c r="AQ108" s="5">
        <f t="shared" si="60"/>
        <v>138.76130263002418</v>
      </c>
      <c r="AR108" s="5">
        <f t="shared" si="61"/>
        <v>3.8118242736072419</v>
      </c>
      <c r="AS108" s="5">
        <f t="shared" si="62"/>
        <v>3.5666205937429813</v>
      </c>
      <c r="AT108" s="5">
        <f t="shared" si="63"/>
        <v>0.27258199861984994</v>
      </c>
      <c r="AU108" s="5">
        <f t="shared" si="64"/>
        <v>0.27016371269389866</v>
      </c>
      <c r="AV108" s="5">
        <f t="shared" si="65"/>
        <v>1.5713369388133438</v>
      </c>
      <c r="AW108" s="5">
        <f t="shared" si="66"/>
        <v>0.59995980543716254</v>
      </c>
    </row>
    <row r="109" spans="1:49" x14ac:dyDescent="0.25">
      <c r="A109" s="1" t="s">
        <v>41</v>
      </c>
      <c r="B109" s="1" t="s">
        <v>117</v>
      </c>
      <c r="C109" s="2">
        <v>42080</v>
      </c>
      <c r="D109" s="3">
        <v>8.5680586246171295E-2</v>
      </c>
      <c r="E109" s="4">
        <f t="shared" si="37"/>
        <v>209.62402538495411</v>
      </c>
      <c r="F109" s="3">
        <v>58.285714285714363</v>
      </c>
      <c r="G109" s="3">
        <v>1.6245888888888913</v>
      </c>
      <c r="H109" s="3">
        <v>1.5555088888888899</v>
      </c>
      <c r="I109" s="3">
        <v>6.907999999999985E-2</v>
      </c>
      <c r="J109" s="3">
        <v>7.1821666666666686E-2</v>
      </c>
      <c r="K109" s="3">
        <v>0.49394117647058761</v>
      </c>
      <c r="L109" s="3">
        <v>0.11178333333333333</v>
      </c>
      <c r="M109" s="4">
        <f t="shared" si="38"/>
        <v>0.2223234274940494</v>
      </c>
      <c r="N109" s="4">
        <f t="shared" si="39"/>
        <v>6.196787231190418E-3</v>
      </c>
      <c r="O109" s="4">
        <f t="shared" si="40"/>
        <v>5.9332903767810455E-3</v>
      </c>
      <c r="P109" s="4">
        <f t="shared" si="41"/>
        <v>2.6349685440936807E-4</v>
      </c>
      <c r="Q109" s="4">
        <f t="shared" si="42"/>
        <v>2.7395459243058595E-4</v>
      </c>
      <c r="R109" s="4">
        <f t="shared" si="43"/>
        <v>1.8840756552296277E-3</v>
      </c>
      <c r="S109" s="4">
        <f t="shared" si="44"/>
        <v>4.2638327603832166E-4</v>
      </c>
      <c r="T109" s="5">
        <f t="shared" si="45"/>
        <v>105.49587824385023</v>
      </c>
      <c r="U109" s="5">
        <f t="shared" si="46"/>
        <v>2.6219503117689653</v>
      </c>
      <c r="V109" s="5">
        <f t="shared" si="47"/>
        <v>2.4195591810149684</v>
      </c>
      <c r="W109" s="5">
        <f t="shared" si="48"/>
        <v>0.26398279108704331</v>
      </c>
      <c r="X109" s="5">
        <f t="shared" si="49"/>
        <v>0.11194351477404212</v>
      </c>
      <c r="Y109" s="5">
        <f t="shared" si="50"/>
        <v>1.2328160585070329</v>
      </c>
      <c r="Z109" s="5">
        <f t="shared" si="51"/>
        <v>0.64224517959115479</v>
      </c>
      <c r="AA109" s="4">
        <v>0.59427704622777766</v>
      </c>
      <c r="AB109" s="4">
        <f t="shared" si="52"/>
        <v>1453.9436771152332</v>
      </c>
      <c r="AC109" s="4">
        <v>79.645000000000195</v>
      </c>
      <c r="AD109" s="4">
        <v>1.4584999999999992</v>
      </c>
      <c r="AE109" s="4">
        <v>1.4235637037037057</v>
      </c>
      <c r="AF109" s="4">
        <v>7.0491851851851819E-2</v>
      </c>
      <c r="AG109" s="4">
        <v>0.15549259259259252</v>
      </c>
      <c r="AH109" s="4">
        <v>0.74080384615384631</v>
      </c>
      <c r="AI109" s="4">
        <v>0.17392307692307665</v>
      </c>
      <c r="AJ109" s="4">
        <f t="shared" si="53"/>
        <v>1.5060324114036052</v>
      </c>
      <c r="AK109" s="4">
        <f t="shared" si="54"/>
        <v>2.7579236261311459E-2</v>
      </c>
      <c r="AL109" s="4">
        <f t="shared" si="55"/>
        <v>2.6918614821715533E-2</v>
      </c>
      <c r="AM109" s="4">
        <f t="shared" si="56"/>
        <v>1.3329526477336908E-3</v>
      </c>
      <c r="AN109" s="4">
        <f t="shared" si="57"/>
        <v>2.9402584490880765E-3</v>
      </c>
      <c r="AO109" s="4">
        <f t="shared" si="58"/>
        <v>1.4008093449684724E-2</v>
      </c>
      <c r="AP109" s="4">
        <f t="shared" si="59"/>
        <v>3.2887662871140086E-3</v>
      </c>
      <c r="AQ109" s="5">
        <f t="shared" si="60"/>
        <v>140.26733504142777</v>
      </c>
      <c r="AR109" s="5">
        <f t="shared" si="61"/>
        <v>3.8394035098685535</v>
      </c>
      <c r="AS109" s="5">
        <f t="shared" si="62"/>
        <v>3.5935392085646969</v>
      </c>
      <c r="AT109" s="5">
        <f t="shared" si="63"/>
        <v>0.27391495126758364</v>
      </c>
      <c r="AU109" s="5">
        <f t="shared" si="64"/>
        <v>0.27310397114298673</v>
      </c>
      <c r="AV109" s="5">
        <f t="shared" si="65"/>
        <v>1.5853450322630285</v>
      </c>
      <c r="AW109" s="5">
        <f t="shared" si="66"/>
        <v>0.60324857172427659</v>
      </c>
    </row>
    <row r="110" spans="1:49" x14ac:dyDescent="0.25">
      <c r="A110" s="1" t="s">
        <v>41</v>
      </c>
      <c r="B110" s="1" t="s">
        <v>118</v>
      </c>
      <c r="C110" s="2">
        <v>42081</v>
      </c>
      <c r="D110" s="3">
        <v>5.1240878526355615E-2</v>
      </c>
      <c r="E110" s="4">
        <f t="shared" si="37"/>
        <v>125.36467934632161</v>
      </c>
      <c r="F110" s="3">
        <v>58.285714285714363</v>
      </c>
      <c r="G110" s="3">
        <v>1.6245888888888913</v>
      </c>
      <c r="H110" s="3">
        <v>1.5555088888888899</v>
      </c>
      <c r="I110" s="3">
        <v>6.907999999999985E-2</v>
      </c>
      <c r="J110" s="3">
        <v>7.1821666666666686E-2</v>
      </c>
      <c r="K110" s="3">
        <v>0.49394117647058761</v>
      </c>
      <c r="L110" s="3">
        <v>0.11178333333333333</v>
      </c>
      <c r="M110" s="4">
        <f t="shared" si="38"/>
        <v>0.1329594980717663</v>
      </c>
      <c r="N110" s="4">
        <f t="shared" si="39"/>
        <v>3.7059599575427608E-3</v>
      </c>
      <c r="O110" s="4">
        <f t="shared" si="40"/>
        <v>3.5483768818378963E-3</v>
      </c>
      <c r="P110" s="4">
        <f t="shared" si="41"/>
        <v>1.575830757048605E-4</v>
      </c>
      <c r="Q110" s="4">
        <f t="shared" si="42"/>
        <v>1.6383727758515659E-4</v>
      </c>
      <c r="R110" s="4">
        <f t="shared" si="43"/>
        <v>1.1267627360381101E-3</v>
      </c>
      <c r="S110" s="4">
        <f t="shared" si="44"/>
        <v>2.5499654718020209E-4</v>
      </c>
      <c r="T110" s="5">
        <f t="shared" si="45"/>
        <v>105.628837741922</v>
      </c>
      <c r="U110" s="5">
        <f t="shared" si="46"/>
        <v>2.6256562717265082</v>
      </c>
      <c r="V110" s="5">
        <f t="shared" si="47"/>
        <v>2.4231075578968064</v>
      </c>
      <c r="W110" s="5">
        <f t="shared" si="48"/>
        <v>0.26414037416274816</v>
      </c>
      <c r="X110" s="5">
        <f t="shared" si="49"/>
        <v>0.11210735205162728</v>
      </c>
      <c r="Y110" s="5">
        <f t="shared" si="50"/>
        <v>1.233942821243071</v>
      </c>
      <c r="Z110" s="5">
        <f t="shared" si="51"/>
        <v>0.64250017613833499</v>
      </c>
      <c r="AA110" s="4">
        <v>0.28026865680156471</v>
      </c>
      <c r="AB110" s="4">
        <f t="shared" si="52"/>
        <v>685.69843650671226</v>
      </c>
      <c r="AC110" s="4">
        <v>79.645000000000195</v>
      </c>
      <c r="AD110" s="4">
        <v>1.4584999999999992</v>
      </c>
      <c r="AE110" s="4">
        <v>1.4235637037037057</v>
      </c>
      <c r="AF110" s="4">
        <v>7.0491851851851819E-2</v>
      </c>
      <c r="AG110" s="4">
        <v>0.15549259259259252</v>
      </c>
      <c r="AH110" s="4">
        <v>0.74080384615384631</v>
      </c>
      <c r="AI110" s="4">
        <v>0.17392307692307665</v>
      </c>
      <c r="AJ110" s="4">
        <f t="shared" si="53"/>
        <v>0.71026414989941822</v>
      </c>
      <c r="AK110" s="4">
        <f t="shared" si="54"/>
        <v>1.3006720605540818E-2</v>
      </c>
      <c r="AL110" s="4">
        <f t="shared" si="55"/>
        <v>1.2695163084170727E-2</v>
      </c>
      <c r="AM110" s="4">
        <f t="shared" si="56"/>
        <v>6.2863751937210297E-4</v>
      </c>
      <c r="AN110" s="4">
        <f t="shared" si="57"/>
        <v>1.3866634954288913E-3</v>
      </c>
      <c r="AO110" s="4">
        <f t="shared" si="58"/>
        <v>6.6063960578903866E-3</v>
      </c>
      <c r="AP110" s="4">
        <f t="shared" si="59"/>
        <v>1.5510242498419219E-3</v>
      </c>
      <c r="AQ110" s="5">
        <f t="shared" si="60"/>
        <v>140.97759919132719</v>
      </c>
      <c r="AR110" s="5">
        <f t="shared" si="61"/>
        <v>3.8524102304740944</v>
      </c>
      <c r="AS110" s="5">
        <f t="shared" si="62"/>
        <v>3.6062343716488674</v>
      </c>
      <c r="AT110" s="5">
        <f t="shared" si="63"/>
        <v>0.27454358878695573</v>
      </c>
      <c r="AU110" s="5">
        <f t="shared" si="64"/>
        <v>0.27449063463841561</v>
      </c>
      <c r="AV110" s="5">
        <f t="shared" si="65"/>
        <v>1.5919514283209188</v>
      </c>
      <c r="AW110" s="5">
        <f t="shared" si="66"/>
        <v>0.60479959597411848</v>
      </c>
    </row>
    <row r="111" spans="1:49" x14ac:dyDescent="0.25">
      <c r="A111" s="1" t="s">
        <v>41</v>
      </c>
      <c r="B111" s="1" t="s">
        <v>119</v>
      </c>
      <c r="C111" s="2">
        <v>42082</v>
      </c>
      <c r="D111" s="3">
        <v>5.0063090052252172E-2</v>
      </c>
      <c r="E111" s="4">
        <f t="shared" si="37"/>
        <v>122.48313089047642</v>
      </c>
      <c r="F111" s="3">
        <v>58.285714285714363</v>
      </c>
      <c r="G111" s="3">
        <v>1.6245888888888913</v>
      </c>
      <c r="H111" s="3">
        <v>1.5555088888888899</v>
      </c>
      <c r="I111" s="3">
        <v>6.907999999999985E-2</v>
      </c>
      <c r="J111" s="3">
        <v>7.1821666666666686E-2</v>
      </c>
      <c r="K111" s="3">
        <v>0.49394117647058761</v>
      </c>
      <c r="L111" s="3">
        <v>0.11178333333333333</v>
      </c>
      <c r="M111" s="4">
        <f t="shared" si="38"/>
        <v>0.12990338020542333</v>
      </c>
      <c r="N111" s="4">
        <f t="shared" si="39"/>
        <v>3.6207772469996988E-3</v>
      </c>
      <c r="O111" s="4">
        <f t="shared" si="40"/>
        <v>3.4668162702052494E-3</v>
      </c>
      <c r="P111" s="4">
        <f t="shared" si="41"/>
        <v>1.5396097679444676E-4</v>
      </c>
      <c r="Q111" s="4">
        <f t="shared" si="42"/>
        <v>1.6007142378409358E-4</v>
      </c>
      <c r="R111" s="4">
        <f t="shared" si="43"/>
        <v>1.1008637233411993E-3</v>
      </c>
      <c r="S111" s="4">
        <f t="shared" si="44"/>
        <v>2.4913536753531093E-4</v>
      </c>
      <c r="T111" s="5">
        <f t="shared" si="45"/>
        <v>105.75874112212742</v>
      </c>
      <c r="U111" s="5">
        <f t="shared" si="46"/>
        <v>2.629277048973508</v>
      </c>
      <c r="V111" s="5">
        <f t="shared" si="47"/>
        <v>2.4265743741670116</v>
      </c>
      <c r="W111" s="5">
        <f t="shared" si="48"/>
        <v>0.26429433513954259</v>
      </c>
      <c r="X111" s="5">
        <f t="shared" si="49"/>
        <v>0.11226742347541137</v>
      </c>
      <c r="Y111" s="5">
        <f t="shared" si="50"/>
        <v>1.2350436849664121</v>
      </c>
      <c r="Z111" s="5">
        <f t="shared" si="51"/>
        <v>0.64274931150587034</v>
      </c>
      <c r="AA111" s="4">
        <v>0.21339210721749768</v>
      </c>
      <c r="AB111" s="4">
        <f t="shared" si="52"/>
        <v>522.07990701404026</v>
      </c>
      <c r="AC111" s="4">
        <v>79.645000000000195</v>
      </c>
      <c r="AD111" s="4">
        <v>1.4584999999999992</v>
      </c>
      <c r="AE111" s="4">
        <v>1.4235637037037057</v>
      </c>
      <c r="AF111" s="4">
        <v>7.0491851851851819E-2</v>
      </c>
      <c r="AG111" s="4">
        <v>0.15549259259259252</v>
      </c>
      <c r="AH111" s="4">
        <v>0.74080384615384631</v>
      </c>
      <c r="AI111" s="4">
        <v>0.17392307692307665</v>
      </c>
      <c r="AJ111" s="4">
        <f t="shared" si="53"/>
        <v>0.54078385131517637</v>
      </c>
      <c r="AK111" s="4">
        <f t="shared" si="54"/>
        <v>9.903110642767058E-3</v>
      </c>
      <c r="AL111" s="4">
        <f t="shared" si="55"/>
        <v>9.6658956906445423E-3</v>
      </c>
      <c r="AM111" s="4">
        <f t="shared" si="56"/>
        <v>4.7863463030677593E-4</v>
      </c>
      <c r="AN111" s="4">
        <f t="shared" si="57"/>
        <v>1.0557835780426092E-3</v>
      </c>
      <c r="AO111" s="4">
        <f t="shared" si="58"/>
        <v>5.030005110078113E-3</v>
      </c>
      <c r="AP111" s="4">
        <f t="shared" si="59"/>
        <v>1.1809252479257557E-3</v>
      </c>
      <c r="AQ111" s="5">
        <f t="shared" si="60"/>
        <v>141.51838304264237</v>
      </c>
      <c r="AR111" s="5">
        <f t="shared" si="61"/>
        <v>3.8623133411168613</v>
      </c>
      <c r="AS111" s="5">
        <f t="shared" si="62"/>
        <v>3.6159002673395118</v>
      </c>
      <c r="AT111" s="5">
        <f t="shared" si="63"/>
        <v>0.27502222341726251</v>
      </c>
      <c r="AU111" s="5">
        <f t="shared" si="64"/>
        <v>0.2755464182164582</v>
      </c>
      <c r="AV111" s="5">
        <f t="shared" si="65"/>
        <v>1.5969814334309969</v>
      </c>
      <c r="AW111" s="5">
        <f t="shared" si="66"/>
        <v>0.60598052122204427</v>
      </c>
    </row>
    <row r="112" spans="1:49" x14ac:dyDescent="0.25">
      <c r="A112" s="1" t="s">
        <v>41</v>
      </c>
      <c r="B112" s="1" t="s">
        <v>120</v>
      </c>
      <c r="C112" s="2">
        <v>42083</v>
      </c>
      <c r="D112" s="3">
        <v>7.0048275899493959E-2</v>
      </c>
      <c r="E112" s="4">
        <f t="shared" si="37"/>
        <v>171.37839747197046</v>
      </c>
      <c r="F112" s="3">
        <v>58.285714285714363</v>
      </c>
      <c r="G112" s="3">
        <v>1.6245888888888913</v>
      </c>
      <c r="H112" s="3">
        <v>1.5555088888888899</v>
      </c>
      <c r="I112" s="3">
        <v>6.907999999999985E-2</v>
      </c>
      <c r="J112" s="3">
        <v>7.1821666666666686E-2</v>
      </c>
      <c r="K112" s="3">
        <v>0.49394117647058761</v>
      </c>
      <c r="L112" s="3">
        <v>0.11178333333333333</v>
      </c>
      <c r="M112" s="4">
        <f t="shared" si="38"/>
        <v>0.18176081035766989</v>
      </c>
      <c r="N112" s="4">
        <f t="shared" si="39"/>
        <v>5.0661915455822958E-3</v>
      </c>
      <c r="O112" s="4">
        <f t="shared" si="40"/>
        <v>4.850769345933874E-3</v>
      </c>
      <c r="P112" s="4">
        <f t="shared" si="41"/>
        <v>2.1542219964841799E-4</v>
      </c>
      <c r="Q112" s="4">
        <f t="shared" si="42"/>
        <v>2.239719371127509E-4</v>
      </c>
      <c r="R112" s="4">
        <f t="shared" si="43"/>
        <v>1.5403285282603015E-3</v>
      </c>
      <c r="S112" s="4">
        <f t="shared" si="44"/>
        <v>3.4859020774028734E-4</v>
      </c>
      <c r="T112" s="5">
        <f t="shared" si="45"/>
        <v>105.94050193248509</v>
      </c>
      <c r="U112" s="5">
        <f t="shared" si="46"/>
        <v>2.6343432405190903</v>
      </c>
      <c r="V112" s="5">
        <f t="shared" si="47"/>
        <v>2.4314251435129455</v>
      </c>
      <c r="W112" s="5">
        <f t="shared" si="48"/>
        <v>0.26450975733919102</v>
      </c>
      <c r="X112" s="5">
        <f t="shared" si="49"/>
        <v>0.11249139541252412</v>
      </c>
      <c r="Y112" s="5">
        <f t="shared" si="50"/>
        <v>1.2365840134946724</v>
      </c>
      <c r="Z112" s="5">
        <f t="shared" si="51"/>
        <v>0.64309790171361059</v>
      </c>
      <c r="AA112" s="4">
        <v>0.32424072278016436</v>
      </c>
      <c r="AB112" s="4">
        <f t="shared" si="52"/>
        <v>793.27941696876837</v>
      </c>
      <c r="AC112" s="4">
        <v>79.645000000000195</v>
      </c>
      <c r="AD112" s="4">
        <v>1.4584999999999992</v>
      </c>
      <c r="AE112" s="4">
        <v>1.4235637037037057</v>
      </c>
      <c r="AF112" s="4">
        <v>7.0491851851851819E-2</v>
      </c>
      <c r="AG112" s="4">
        <v>0.15549259259259252</v>
      </c>
      <c r="AH112" s="4">
        <v>0.74080384615384631</v>
      </c>
      <c r="AI112" s="4">
        <v>0.17392307692307665</v>
      </c>
      <c r="AJ112" s="4">
        <f t="shared" si="53"/>
        <v>0.82169930792967893</v>
      </c>
      <c r="AK112" s="4">
        <f t="shared" si="54"/>
        <v>1.5047378248671393E-2</v>
      </c>
      <c r="AL112" s="4">
        <f t="shared" si="55"/>
        <v>1.4686939671381035E-2</v>
      </c>
      <c r="AM112" s="4">
        <f t="shared" si="56"/>
        <v>7.2726606668777646E-4</v>
      </c>
      <c r="AN112" s="4">
        <f t="shared" si="57"/>
        <v>1.6042206757677755E-3</v>
      </c>
      <c r="AO112" s="4">
        <f t="shared" si="58"/>
        <v>7.6428904224528655E-3</v>
      </c>
      <c r="AP112" s="4">
        <f t="shared" si="59"/>
        <v>1.7943684090739162E-3</v>
      </c>
      <c r="AQ112" s="5">
        <f t="shared" si="60"/>
        <v>142.34008235057206</v>
      </c>
      <c r="AR112" s="5">
        <f t="shared" si="61"/>
        <v>3.8773607193655328</v>
      </c>
      <c r="AS112" s="5">
        <f t="shared" si="62"/>
        <v>3.6305872070108927</v>
      </c>
      <c r="AT112" s="5">
        <f t="shared" si="63"/>
        <v>0.27574948948395028</v>
      </c>
      <c r="AU112" s="5">
        <f t="shared" si="64"/>
        <v>0.27715063889222596</v>
      </c>
      <c r="AV112" s="5">
        <f t="shared" si="65"/>
        <v>1.6046243238534497</v>
      </c>
      <c r="AW112" s="5">
        <f t="shared" si="66"/>
        <v>0.60777488963111814</v>
      </c>
    </row>
    <row r="113" spans="1:49" x14ac:dyDescent="0.25">
      <c r="A113" s="1" t="s">
        <v>41</v>
      </c>
      <c r="B113" s="1" t="s">
        <v>121</v>
      </c>
      <c r="C113" s="2">
        <v>42084</v>
      </c>
      <c r="D113" s="3">
        <v>6.5844378317974309E-2</v>
      </c>
      <c r="E113" s="4">
        <f t="shared" si="37"/>
        <v>161.09324453414723</v>
      </c>
      <c r="F113" s="3">
        <v>58.285714285714363</v>
      </c>
      <c r="G113" s="3">
        <v>1.6245888888888913</v>
      </c>
      <c r="H113" s="3">
        <v>1.5555088888888899</v>
      </c>
      <c r="I113" s="3">
        <v>6.907999999999985E-2</v>
      </c>
      <c r="J113" s="3">
        <v>7.1821666666666686E-2</v>
      </c>
      <c r="K113" s="3">
        <v>0.49394117647058761</v>
      </c>
      <c r="L113" s="3">
        <v>0.11178333333333333</v>
      </c>
      <c r="M113" s="4">
        <f t="shared" si="38"/>
        <v>0.17085256427643863</v>
      </c>
      <c r="N113" s="4">
        <f t="shared" si="39"/>
        <v>4.7621476542444576E-3</v>
      </c>
      <c r="O113" s="4">
        <f t="shared" si="40"/>
        <v>4.5596538650740743E-3</v>
      </c>
      <c r="P113" s="4">
        <f t="shared" si="41"/>
        <v>2.0249378917037839E-4</v>
      </c>
      <c r="Q113" s="4">
        <f t="shared" si="42"/>
        <v>2.1053042020650298E-4</v>
      </c>
      <c r="R113" s="4">
        <f t="shared" si="43"/>
        <v>1.4478868044412859E-3</v>
      </c>
      <c r="S113" s="4">
        <f t="shared" si="44"/>
        <v>3.2766981373425283E-4</v>
      </c>
      <c r="T113" s="5">
        <f t="shared" si="45"/>
        <v>106.11135449676154</v>
      </c>
      <c r="U113" s="5">
        <f t="shared" si="46"/>
        <v>2.6391053881733346</v>
      </c>
      <c r="V113" s="5">
        <f t="shared" si="47"/>
        <v>2.4359847973780195</v>
      </c>
      <c r="W113" s="5">
        <f t="shared" si="48"/>
        <v>0.26471225112836139</v>
      </c>
      <c r="X113" s="5">
        <f t="shared" si="49"/>
        <v>0.11270192583273063</v>
      </c>
      <c r="Y113" s="5">
        <f t="shared" si="50"/>
        <v>1.2380319002991136</v>
      </c>
      <c r="Z113" s="5">
        <f t="shared" si="51"/>
        <v>0.64342557152734481</v>
      </c>
      <c r="AA113" s="4">
        <v>0.25794518857811283</v>
      </c>
      <c r="AB113" s="4">
        <f t="shared" si="52"/>
        <v>631.0823854901123</v>
      </c>
      <c r="AC113" s="4">
        <v>79.645000000000195</v>
      </c>
      <c r="AD113" s="4">
        <v>1.4584999999999992</v>
      </c>
      <c r="AE113" s="4">
        <v>1.4235637037037057</v>
      </c>
      <c r="AF113" s="4">
        <v>7.0491851851851819E-2</v>
      </c>
      <c r="AG113" s="4">
        <v>0.15549259259259252</v>
      </c>
      <c r="AH113" s="4">
        <v>0.74080384615384631</v>
      </c>
      <c r="AI113" s="4">
        <v>0.17392307692307665</v>
      </c>
      <c r="AJ113" s="4">
        <f t="shared" si="53"/>
        <v>0.65369143370103588</v>
      </c>
      <c r="AK113" s="4">
        <f t="shared" si="54"/>
        <v>1.1970732074241423E-2</v>
      </c>
      <c r="AL113" s="4">
        <f t="shared" si="55"/>
        <v>1.1683990186939918E-2</v>
      </c>
      <c r="AM113" s="4">
        <f t="shared" si="56"/>
        <v>5.7856638459762607E-4</v>
      </c>
      <c r="AN113" s="4">
        <f t="shared" si="57"/>
        <v>1.2762154031231419E-3</v>
      </c>
      <c r="AO113" s="4">
        <f t="shared" si="58"/>
        <v>6.0801949687180404E-3</v>
      </c>
      <c r="AP113" s="4">
        <f t="shared" si="59"/>
        <v>1.4274847825669064E-3</v>
      </c>
      <c r="AQ113" s="5">
        <f t="shared" si="60"/>
        <v>142.99377378427309</v>
      </c>
      <c r="AR113" s="5">
        <f t="shared" si="61"/>
        <v>3.8893314514397743</v>
      </c>
      <c r="AS113" s="5">
        <f t="shared" si="62"/>
        <v>3.6422711971978328</v>
      </c>
      <c r="AT113" s="5">
        <f t="shared" si="63"/>
        <v>0.27632805586854792</v>
      </c>
      <c r="AU113" s="5">
        <f t="shared" si="64"/>
        <v>0.27842685429534908</v>
      </c>
      <c r="AV113" s="5">
        <f t="shared" si="65"/>
        <v>1.6107045188221678</v>
      </c>
      <c r="AW113" s="5">
        <f t="shared" si="66"/>
        <v>0.60920237441368508</v>
      </c>
    </row>
    <row r="114" spans="1:49" x14ac:dyDescent="0.25">
      <c r="A114" s="1" t="s">
        <v>41</v>
      </c>
      <c r="B114" s="1" t="s">
        <v>122</v>
      </c>
      <c r="C114" s="2">
        <v>42085</v>
      </c>
      <c r="D114" s="3">
        <v>4.5774244272318874E-2</v>
      </c>
      <c r="E114" s="4">
        <f t="shared" si="37"/>
        <v>111.99014576941502</v>
      </c>
      <c r="F114" s="3">
        <v>58.285714285714363</v>
      </c>
      <c r="G114" s="3">
        <v>1.6245888888888913</v>
      </c>
      <c r="H114" s="3">
        <v>1.5555088888888899</v>
      </c>
      <c r="I114" s="3">
        <v>6.907999999999985E-2</v>
      </c>
      <c r="J114" s="3">
        <v>7.1821666666666686E-2</v>
      </c>
      <c r="K114" s="3">
        <v>0.49394117647058761</v>
      </c>
      <c r="L114" s="3">
        <v>0.11178333333333333</v>
      </c>
      <c r="M114" s="4">
        <f t="shared" si="38"/>
        <v>0.11877471109187872</v>
      </c>
      <c r="N114" s="4">
        <f t="shared" si="39"/>
        <v>3.3105895378577909E-3</v>
      </c>
      <c r="O114" s="4">
        <f t="shared" si="40"/>
        <v>3.1698182160548745E-3</v>
      </c>
      <c r="P114" s="4">
        <f t="shared" si="41"/>
        <v>1.4077132180291343E-4</v>
      </c>
      <c r="Q114" s="4">
        <f t="shared" si="42"/>
        <v>1.4635829401787694E-4</v>
      </c>
      <c r="R114" s="4">
        <f t="shared" si="43"/>
        <v>1.0065540287297464E-3</v>
      </c>
      <c r="S114" s="4">
        <f t="shared" si="44"/>
        <v>2.277922349286196E-4</v>
      </c>
      <c r="T114" s="5">
        <f t="shared" si="45"/>
        <v>106.23012920785341</v>
      </c>
      <c r="U114" s="5">
        <f t="shared" si="46"/>
        <v>2.6424159777111926</v>
      </c>
      <c r="V114" s="5">
        <f t="shared" si="47"/>
        <v>2.4391546155940742</v>
      </c>
      <c r="W114" s="5">
        <f t="shared" si="48"/>
        <v>0.26485302245016429</v>
      </c>
      <c r="X114" s="5">
        <f t="shared" si="49"/>
        <v>0.11284828412674851</v>
      </c>
      <c r="Y114" s="5">
        <f t="shared" si="50"/>
        <v>1.2390384543278434</v>
      </c>
      <c r="Z114" s="5">
        <f t="shared" si="51"/>
        <v>0.64365336376227344</v>
      </c>
      <c r="AA114" s="4">
        <v>0.12693289789318674</v>
      </c>
      <c r="AB114" s="4">
        <f t="shared" si="52"/>
        <v>310.55092146193351</v>
      </c>
      <c r="AC114" s="4">
        <v>79.645000000000195</v>
      </c>
      <c r="AD114" s="4">
        <v>1.4584999999999992</v>
      </c>
      <c r="AE114" s="4">
        <v>1.4235637037037057</v>
      </c>
      <c r="AF114" s="4">
        <v>7.0491851851851819E-2</v>
      </c>
      <c r="AG114" s="4">
        <v>0.15549259259259252</v>
      </c>
      <c r="AH114" s="4">
        <v>0.74080384615384631</v>
      </c>
      <c r="AI114" s="4">
        <v>0.17392307692307665</v>
      </c>
      <c r="AJ114" s="4">
        <f t="shared" si="53"/>
        <v>0.321676664972944</v>
      </c>
      <c r="AK114" s="4">
        <f t="shared" si="54"/>
        <v>5.8907077137678116E-3</v>
      </c>
      <c r="AL114" s="4">
        <f t="shared" si="55"/>
        <v>5.7496041758294822E-3</v>
      </c>
      <c r="AM114" s="4">
        <f t="shared" si="56"/>
        <v>2.8470819023756019E-4</v>
      </c>
      <c r="AN114" s="4">
        <f t="shared" si="57"/>
        <v>6.2801605390397038E-4</v>
      </c>
      <c r="AO114" s="4">
        <f t="shared" si="58"/>
        <v>2.9920184648113326E-3</v>
      </c>
      <c r="AP114" s="4">
        <f t="shared" si="59"/>
        <v>7.0245458404730946E-4</v>
      </c>
      <c r="AQ114" s="5">
        <f t="shared" si="60"/>
        <v>143.31545044924604</v>
      </c>
      <c r="AR114" s="5">
        <f t="shared" si="61"/>
        <v>3.8952221591535423</v>
      </c>
      <c r="AS114" s="5">
        <f t="shared" si="62"/>
        <v>3.6480208013736624</v>
      </c>
      <c r="AT114" s="5">
        <f t="shared" si="63"/>
        <v>0.27661276405878549</v>
      </c>
      <c r="AU114" s="5">
        <f t="shared" si="64"/>
        <v>0.27905487034925303</v>
      </c>
      <c r="AV114" s="5">
        <f t="shared" si="65"/>
        <v>1.6136965372869791</v>
      </c>
      <c r="AW114" s="5">
        <f t="shared" si="66"/>
        <v>0.60990482899773235</v>
      </c>
    </row>
    <row r="115" spans="1:49" x14ac:dyDescent="0.25">
      <c r="A115" s="1" t="s">
        <v>41</v>
      </c>
      <c r="B115" s="1" t="s">
        <v>123</v>
      </c>
      <c r="C115" s="2">
        <v>42086</v>
      </c>
      <c r="D115" s="3">
        <v>3.1747761247481264E-2</v>
      </c>
      <c r="E115" s="4">
        <f t="shared" si="37"/>
        <v>77.673295681434041</v>
      </c>
      <c r="F115" s="3">
        <v>58.285714285714363</v>
      </c>
      <c r="G115" s="3">
        <v>1.6245888888888913</v>
      </c>
      <c r="H115" s="3">
        <v>1.5555088888888899</v>
      </c>
      <c r="I115" s="3">
        <v>6.907999999999985E-2</v>
      </c>
      <c r="J115" s="3">
        <v>7.1821666666666686E-2</v>
      </c>
      <c r="K115" s="3">
        <v>0.49394117647058761</v>
      </c>
      <c r="L115" s="3">
        <v>0.11178333333333333</v>
      </c>
      <c r="M115" s="4">
        <f t="shared" si="38"/>
        <v>8.2378884237830463E-2</v>
      </c>
      <c r="N115" s="4">
        <f t="shared" si="39"/>
        <v>2.2961341668698626E-3</v>
      </c>
      <c r="O115" s="4">
        <f t="shared" si="40"/>
        <v>2.1984990363256318E-3</v>
      </c>
      <c r="P115" s="4">
        <f t="shared" si="41"/>
        <v>9.7635130544228323E-5</v>
      </c>
      <c r="Q115" s="4">
        <f t="shared" si="42"/>
        <v>1.0151010134487654E-4</v>
      </c>
      <c r="R115" s="4">
        <f t="shared" si="43"/>
        <v>6.9811828670925959E-4</v>
      </c>
      <c r="S115" s="4">
        <f t="shared" si="44"/>
        <v>1.5799045082033893E-4</v>
      </c>
      <c r="T115" s="5">
        <f t="shared" si="45"/>
        <v>106.31250809209124</v>
      </c>
      <c r="U115" s="5">
        <f t="shared" si="46"/>
        <v>2.6447121118780625</v>
      </c>
      <c r="V115" s="5">
        <f t="shared" si="47"/>
        <v>2.4413531146303997</v>
      </c>
      <c r="W115" s="5">
        <f t="shared" si="48"/>
        <v>0.26495065758070852</v>
      </c>
      <c r="X115" s="5">
        <f t="shared" si="49"/>
        <v>0.11294979422809338</v>
      </c>
      <c r="Y115" s="5">
        <f t="shared" si="50"/>
        <v>1.2397365726145526</v>
      </c>
      <c r="Z115" s="5">
        <f t="shared" si="51"/>
        <v>0.64381135421309377</v>
      </c>
      <c r="AA115" s="4">
        <v>4.2652585385881965E-2</v>
      </c>
      <c r="AB115" s="4">
        <f t="shared" si="52"/>
        <v>104.35277153654604</v>
      </c>
      <c r="AC115" s="4">
        <v>79.645000000000195</v>
      </c>
      <c r="AD115" s="4">
        <v>1.4584999999999992</v>
      </c>
      <c r="AE115" s="4">
        <v>1.4235637037037057</v>
      </c>
      <c r="AF115" s="4">
        <v>7.0491851851851819E-2</v>
      </c>
      <c r="AG115" s="4">
        <v>0.15549259259259252</v>
      </c>
      <c r="AH115" s="4">
        <v>0.74080384615384631</v>
      </c>
      <c r="AI115" s="4">
        <v>0.17392307692307665</v>
      </c>
      <c r="AJ115" s="4">
        <f t="shared" si="53"/>
        <v>0.10809129585105529</v>
      </c>
      <c r="AK115" s="4">
        <f t="shared" si="54"/>
        <v>1.9794231276133297E-3</v>
      </c>
      <c r="AL115" s="4">
        <f t="shared" si="55"/>
        <v>1.9320088575536553E-3</v>
      </c>
      <c r="AM115" s="4">
        <f t="shared" si="56"/>
        <v>9.5668976252209884E-5</v>
      </c>
      <c r="AN115" s="4">
        <f t="shared" si="57"/>
        <v>2.1102888855010964E-4</v>
      </c>
      <c r="AO115" s="4">
        <f t="shared" si="58"/>
        <v>1.0053920233814408E-3</v>
      </c>
      <c r="AP115" s="4">
        <f t="shared" si="59"/>
        <v>2.3604207122880378E-4</v>
      </c>
      <c r="AQ115" s="5">
        <f t="shared" si="60"/>
        <v>143.42354174509711</v>
      </c>
      <c r="AR115" s="5">
        <f t="shared" si="61"/>
        <v>3.8972015822811557</v>
      </c>
      <c r="AS115" s="5">
        <f t="shared" si="62"/>
        <v>3.6499528102312162</v>
      </c>
      <c r="AT115" s="5">
        <f t="shared" si="63"/>
        <v>0.27670843303503767</v>
      </c>
      <c r="AU115" s="5">
        <f t="shared" si="64"/>
        <v>0.27926589923780315</v>
      </c>
      <c r="AV115" s="5">
        <f t="shared" si="65"/>
        <v>1.6147019293103606</v>
      </c>
      <c r="AW115" s="5">
        <f t="shared" si="66"/>
        <v>0.6101408710689612</v>
      </c>
    </row>
    <row r="116" spans="1:49" x14ac:dyDescent="0.25">
      <c r="A116" s="1" t="s">
        <v>41</v>
      </c>
      <c r="B116" s="1" t="s">
        <v>124</v>
      </c>
      <c r="C116" s="2">
        <v>42087</v>
      </c>
      <c r="D116" s="3">
        <v>2.961319777899225E-2</v>
      </c>
      <c r="E116" s="4">
        <f t="shared" si="37"/>
        <v>72.450924940193559</v>
      </c>
      <c r="F116" s="3">
        <v>58.285714285714363</v>
      </c>
      <c r="G116" s="3">
        <v>1.6245888888888913</v>
      </c>
      <c r="H116" s="3">
        <v>1.5555088888888899</v>
      </c>
      <c r="I116" s="3">
        <v>6.907999999999985E-2</v>
      </c>
      <c r="J116" s="3">
        <v>7.1821666666666686E-2</v>
      </c>
      <c r="K116" s="3">
        <v>0.49394117647058761</v>
      </c>
      <c r="L116" s="3">
        <v>0.11178333333333333</v>
      </c>
      <c r="M116" s="4">
        <f t="shared" si="38"/>
        <v>7.6840132843733075E-2</v>
      </c>
      <c r="N116" s="4">
        <f t="shared" si="39"/>
        <v>2.1417533879184427E-3</v>
      </c>
      <c r="O116" s="4">
        <f t="shared" si="40"/>
        <v>2.0506827638059025E-3</v>
      </c>
      <c r="P116" s="4">
        <f t="shared" si="41"/>
        <v>9.1070624112537821E-5</v>
      </c>
      <c r="Q116" s="4">
        <f t="shared" si="42"/>
        <v>9.4685060916850088E-5</v>
      </c>
      <c r="R116" s="4">
        <f t="shared" si="43"/>
        <v>6.5118024342874484E-4</v>
      </c>
      <c r="S116" s="4">
        <f t="shared" si="44"/>
        <v>1.4736794921897138E-4</v>
      </c>
      <c r="T116" s="5">
        <f t="shared" si="45"/>
        <v>106.38934822493496</v>
      </c>
      <c r="U116" s="5">
        <f t="shared" si="46"/>
        <v>2.6468538652659808</v>
      </c>
      <c r="V116" s="5">
        <f t="shared" si="47"/>
        <v>2.4434037973942058</v>
      </c>
      <c r="W116" s="5">
        <f t="shared" si="48"/>
        <v>0.26504172820482103</v>
      </c>
      <c r="X116" s="5">
        <f t="shared" si="49"/>
        <v>0.11304447928901024</v>
      </c>
      <c r="Y116" s="5">
        <f t="shared" si="50"/>
        <v>1.2403877528579814</v>
      </c>
      <c r="Z116" s="5">
        <f t="shared" si="51"/>
        <v>0.64395872216231276</v>
      </c>
      <c r="AA116" s="4">
        <v>2.0317812826751516E-2</v>
      </c>
      <c r="AB116" s="4">
        <f t="shared" si="52"/>
        <v>49.709063608934244</v>
      </c>
      <c r="AC116" s="4">
        <v>79.645000000000195</v>
      </c>
      <c r="AD116" s="4">
        <v>1.4584999999999992</v>
      </c>
      <c r="AE116" s="4">
        <v>1.4235637037037057</v>
      </c>
      <c r="AF116" s="4">
        <v>7.0491851851851819E-2</v>
      </c>
      <c r="AG116" s="4">
        <v>0.15549259259259252</v>
      </c>
      <c r="AH116" s="4">
        <v>0.74080384615384631</v>
      </c>
      <c r="AI116" s="4">
        <v>0.17392307692307665</v>
      </c>
      <c r="AJ116" s="4">
        <f t="shared" si="53"/>
        <v>5.1489931909958743E-2</v>
      </c>
      <c r="AK116" s="4">
        <f t="shared" si="54"/>
        <v>9.4290998418826791E-4</v>
      </c>
      <c r="AL116" s="4">
        <f t="shared" si="55"/>
        <v>9.2032391453565577E-4</v>
      </c>
      <c r="AM116" s="4">
        <f t="shared" si="56"/>
        <v>4.5572486057614923E-5</v>
      </c>
      <c r="AN116" s="4">
        <f t="shared" si="57"/>
        <v>1.0052486665949555E-4</v>
      </c>
      <c r="AO116" s="4">
        <f t="shared" si="58"/>
        <v>4.7892447230958639E-4</v>
      </c>
      <c r="AP116" s="4">
        <f t="shared" si="59"/>
        <v>1.1244004505417427E-4</v>
      </c>
      <c r="AQ116" s="5">
        <f t="shared" si="60"/>
        <v>143.47503167700708</v>
      </c>
      <c r="AR116" s="5">
        <f t="shared" si="61"/>
        <v>3.8981444922653439</v>
      </c>
      <c r="AS116" s="5">
        <f t="shared" si="62"/>
        <v>3.6508731341457517</v>
      </c>
      <c r="AT116" s="5">
        <f t="shared" si="63"/>
        <v>0.2767540055210953</v>
      </c>
      <c r="AU116" s="5">
        <f t="shared" si="64"/>
        <v>0.27936642410446266</v>
      </c>
      <c r="AV116" s="5">
        <f t="shared" si="65"/>
        <v>1.6151808537826702</v>
      </c>
      <c r="AW116" s="5">
        <f t="shared" si="66"/>
        <v>0.61025331111401537</v>
      </c>
    </row>
    <row r="117" spans="1:49" x14ac:dyDescent="0.25">
      <c r="A117" s="1" t="s">
        <v>41</v>
      </c>
      <c r="B117" s="1" t="s">
        <v>125</v>
      </c>
      <c r="C117" s="2">
        <v>42088</v>
      </c>
      <c r="D117" s="3">
        <v>3.8299067425750767E-2</v>
      </c>
      <c r="E117" s="4">
        <f t="shared" si="37"/>
        <v>93.701561042183016</v>
      </c>
      <c r="F117" s="3">
        <v>77.838740106380826</v>
      </c>
      <c r="G117" s="3">
        <v>1.5624314814814813</v>
      </c>
      <c r="H117" s="3">
        <v>1.5439181481481479</v>
      </c>
      <c r="I117" s="3">
        <v>1.8513333333333305E-2</v>
      </c>
      <c r="J117" s="3">
        <v>2.7136944444444519E-2</v>
      </c>
      <c r="K117" s="3">
        <v>0.51565686274509892</v>
      </c>
      <c r="L117" s="3">
        <v>5.9713888888888816E-2</v>
      </c>
      <c r="M117" s="4">
        <f t="shared" si="38"/>
        <v>0.13271642475564926</v>
      </c>
      <c r="N117" s="4">
        <f t="shared" si="39"/>
        <v>2.6639732331805331E-3</v>
      </c>
      <c r="O117" s="4">
        <f t="shared" si="40"/>
        <v>2.6324076733198311E-3</v>
      </c>
      <c r="P117" s="4">
        <f t="shared" si="41"/>
        <v>3.1565559860701914E-5</v>
      </c>
      <c r="Q117" s="4">
        <f t="shared" si="42"/>
        <v>4.6268968903366418E-5</v>
      </c>
      <c r="R117" s="4">
        <f t="shared" si="43"/>
        <v>8.7920404583519227E-4</v>
      </c>
      <c r="S117" s="4">
        <f t="shared" si="44"/>
        <v>1.0181323375427755E-4</v>
      </c>
      <c r="T117" s="5">
        <f t="shared" si="45"/>
        <v>106.52206464969061</v>
      </c>
      <c r="U117" s="5">
        <f t="shared" si="46"/>
        <v>2.6495178384991611</v>
      </c>
      <c r="V117" s="5">
        <f t="shared" si="47"/>
        <v>2.4460362050675255</v>
      </c>
      <c r="W117" s="5">
        <f t="shared" si="48"/>
        <v>0.26507329376468175</v>
      </c>
      <c r="X117" s="5">
        <f t="shared" si="49"/>
        <v>0.1130907482579136</v>
      </c>
      <c r="Y117" s="5">
        <f t="shared" si="50"/>
        <v>1.2412669569038166</v>
      </c>
      <c r="Z117" s="5">
        <f t="shared" si="51"/>
        <v>0.644060535396067</v>
      </c>
      <c r="AA117" s="4">
        <v>3.5518005120702668E-2</v>
      </c>
      <c r="AB117" s="4">
        <f t="shared" si="52"/>
        <v>86.897482069665585</v>
      </c>
      <c r="AC117" s="4">
        <v>47.393840813204157</v>
      </c>
      <c r="AD117" s="4">
        <v>0.97058333333333424</v>
      </c>
      <c r="AE117" s="4">
        <v>0.96327728395061563</v>
      </c>
      <c r="AF117" s="4">
        <v>1.3248641975308659E-2</v>
      </c>
      <c r="AG117" s="4">
        <v>7.8332098765432054E-2</v>
      </c>
      <c r="AH117" s="4">
        <v>0.36680064102564214</v>
      </c>
      <c r="AI117" s="4">
        <v>0.15315384615384575</v>
      </c>
      <c r="AJ117" s="4">
        <f t="shared" si="53"/>
        <v>5.3562065563476417E-2</v>
      </c>
      <c r="AK117" s="4">
        <f t="shared" si="54"/>
        <v>1.0969030414672331E-3</v>
      </c>
      <c r="AL117" s="4">
        <f t="shared" si="55"/>
        <v>1.0886461226496695E-3</v>
      </c>
      <c r="AM117" s="4">
        <f t="shared" si="56"/>
        <v>1.4972929349731099E-5</v>
      </c>
      <c r="AN117" s="4">
        <f t="shared" si="57"/>
        <v>8.852688319427909E-5</v>
      </c>
      <c r="AO117" s="4">
        <f t="shared" si="58"/>
        <v>4.1453909719566304E-4</v>
      </c>
      <c r="AP117" s="4">
        <f t="shared" si="59"/>
        <v>1.7308654897421616E-4</v>
      </c>
      <c r="AQ117" s="5">
        <f t="shared" si="60"/>
        <v>143.52859374257056</v>
      </c>
      <c r="AR117" s="5">
        <f t="shared" si="61"/>
        <v>3.8992413953068112</v>
      </c>
      <c r="AS117" s="5">
        <f t="shared" si="62"/>
        <v>3.6519617802684015</v>
      </c>
      <c r="AT117" s="5">
        <f t="shared" si="63"/>
        <v>0.27676897845044501</v>
      </c>
      <c r="AU117" s="5">
        <f t="shared" si="64"/>
        <v>0.27945495098765694</v>
      </c>
      <c r="AV117" s="5">
        <f t="shared" si="65"/>
        <v>1.6155953928798659</v>
      </c>
      <c r="AW117" s="5">
        <f t="shared" si="66"/>
        <v>0.61042639766298956</v>
      </c>
    </row>
    <row r="118" spans="1:49" x14ac:dyDescent="0.25">
      <c r="A118" s="1" t="s">
        <v>41</v>
      </c>
      <c r="B118" s="1" t="s">
        <v>126</v>
      </c>
      <c r="C118" s="2">
        <v>42089</v>
      </c>
      <c r="D118" s="3">
        <v>1.4690326783053809</v>
      </c>
      <c r="E118" s="4">
        <f t="shared" si="37"/>
        <v>3594.0993980089042</v>
      </c>
      <c r="F118" s="3">
        <v>57.969526194459696</v>
      </c>
      <c r="G118" s="3">
        <v>2.0586798373237936</v>
      </c>
      <c r="H118" s="3">
        <v>2.0163535817426044</v>
      </c>
      <c r="I118" s="3">
        <v>4.2326255581189513E-2</v>
      </c>
      <c r="J118" s="3">
        <v>4.4871874999999929E-2</v>
      </c>
      <c r="K118" s="3">
        <v>0.66594479477488377</v>
      </c>
      <c r="L118" s="3">
        <v>0.34094621803692754</v>
      </c>
      <c r="M118" s="4">
        <f t="shared" si="38"/>
        <v>3.7911579978688286</v>
      </c>
      <c r="N118" s="4">
        <f t="shared" si="39"/>
        <v>0.13463592067563462</v>
      </c>
      <c r="O118" s="4">
        <f t="shared" si="40"/>
        <v>0.13186781934894479</v>
      </c>
      <c r="P118" s="4">
        <f t="shared" si="41"/>
        <v>2.7681013266898651E-3</v>
      </c>
      <c r="Q118" s="4">
        <f t="shared" si="42"/>
        <v>2.9345826842703876E-3</v>
      </c>
      <c r="R118" s="4">
        <f t="shared" si="43"/>
        <v>4.3552226498811873E-2</v>
      </c>
      <c r="S118" s="4">
        <f t="shared" si="44"/>
        <v>2.229759437773985E-2</v>
      </c>
      <c r="T118" s="5">
        <f t="shared" si="45"/>
        <v>110.31322264755943</v>
      </c>
      <c r="U118" s="5">
        <f t="shared" si="46"/>
        <v>2.7841537591747958</v>
      </c>
      <c r="V118" s="5">
        <f t="shared" si="47"/>
        <v>2.5779040244164704</v>
      </c>
      <c r="W118" s="5">
        <f t="shared" si="48"/>
        <v>0.26784139509137161</v>
      </c>
      <c r="X118" s="5">
        <f t="shared" si="49"/>
        <v>0.11602533094218398</v>
      </c>
      <c r="Y118" s="5">
        <f t="shared" si="50"/>
        <v>1.2848191834026286</v>
      </c>
      <c r="Z118" s="5">
        <f t="shared" si="51"/>
        <v>0.66635812977380682</v>
      </c>
      <c r="AA118" s="4">
        <v>2.3956193505324395</v>
      </c>
      <c r="AB118" s="4">
        <f t="shared" si="52"/>
        <v>5861.0636732325065</v>
      </c>
      <c r="AC118" s="4">
        <v>47.658034928093969</v>
      </c>
      <c r="AD118" s="4">
        <v>1.9079877926332858</v>
      </c>
      <c r="AE118" s="4">
        <v>1.8646202503577374</v>
      </c>
      <c r="AF118" s="4">
        <v>4.3370875608883287E-2</v>
      </c>
      <c r="AG118" s="4">
        <v>5.3535754869512432E-2</v>
      </c>
      <c r="AH118" s="4">
        <v>0.56848454103193646</v>
      </c>
      <c r="AI118" s="4">
        <v>0.30610471151766416</v>
      </c>
      <c r="AJ118" s="4">
        <f t="shared" si="53"/>
        <v>3.6327941488449342</v>
      </c>
      <c r="AK118" s="4">
        <f t="shared" si="54"/>
        <v>0.14543878906471253</v>
      </c>
      <c r="AL118" s="4">
        <f t="shared" si="55"/>
        <v>0.14213304315919836</v>
      </c>
      <c r="AM118" s="4">
        <f t="shared" si="56"/>
        <v>3.3059999930747041E-3</v>
      </c>
      <c r="AN118" s="4">
        <f t="shared" si="57"/>
        <v>4.08083080507616E-3</v>
      </c>
      <c r="AO118" s="4">
        <f t="shared" si="58"/>
        <v>4.333345505087554E-2</v>
      </c>
      <c r="AP118" s="4">
        <f t="shared" si="59"/>
        <v>2.3333219815148399E-2</v>
      </c>
      <c r="AQ118" s="5">
        <f t="shared" si="60"/>
        <v>147.1613878914155</v>
      </c>
      <c r="AR118" s="5">
        <f t="shared" si="61"/>
        <v>4.0446801843715239</v>
      </c>
      <c r="AS118" s="5">
        <f t="shared" si="62"/>
        <v>3.7940948234275997</v>
      </c>
      <c r="AT118" s="5">
        <f t="shared" si="63"/>
        <v>0.2800749784435197</v>
      </c>
      <c r="AU118" s="5">
        <f t="shared" si="64"/>
        <v>0.28353578179273309</v>
      </c>
      <c r="AV118" s="5">
        <f t="shared" si="65"/>
        <v>1.6589288479307414</v>
      </c>
      <c r="AW118" s="5">
        <f t="shared" si="66"/>
        <v>0.63375961747813792</v>
      </c>
    </row>
    <row r="119" spans="1:49" x14ac:dyDescent="0.25">
      <c r="A119" s="1" t="s">
        <v>41</v>
      </c>
      <c r="B119" s="1" t="s">
        <v>127</v>
      </c>
      <c r="C119" s="2">
        <v>42090</v>
      </c>
      <c r="D119" s="3">
        <v>0.20009750984624572</v>
      </c>
      <c r="E119" s="4">
        <f t="shared" si="37"/>
        <v>489.55367045413823</v>
      </c>
      <c r="F119" s="3">
        <v>51.311176853164426</v>
      </c>
      <c r="G119" s="3">
        <v>2.1864435251077889</v>
      </c>
      <c r="H119" s="3">
        <v>2.1369979179638672</v>
      </c>
      <c r="I119" s="3">
        <v>4.9445607143922515E-2</v>
      </c>
      <c r="J119" s="3">
        <v>4.9999999999999913E-2</v>
      </c>
      <c r="K119" s="3">
        <v>0.70140933731185173</v>
      </c>
      <c r="L119" s="3">
        <v>0.40049382575393389</v>
      </c>
      <c r="M119" s="4">
        <f t="shared" si="38"/>
        <v>0.45708222874089066</v>
      </c>
      <c r="N119" s="4">
        <f t="shared" si="39"/>
        <v>1.9476935450774498E-2</v>
      </c>
      <c r="O119" s="4">
        <f t="shared" si="40"/>
        <v>1.9036471799366423E-2</v>
      </c>
      <c r="P119" s="4">
        <f t="shared" si="41"/>
        <v>4.4046365140808089E-4</v>
      </c>
      <c r="Q119" s="4">
        <f t="shared" si="42"/>
        <v>4.454022074458628E-4</v>
      </c>
      <c r="R119" s="4">
        <f t="shared" si="43"/>
        <v>6.2481853432367826E-3</v>
      </c>
      <c r="S119" s="4">
        <f t="shared" si="44"/>
        <v>3.5676166811848243E-3</v>
      </c>
      <c r="T119" s="5">
        <f t="shared" si="45"/>
        <v>110.77030487630032</v>
      </c>
      <c r="U119" s="5">
        <f t="shared" si="46"/>
        <v>2.8036306946255705</v>
      </c>
      <c r="V119" s="5">
        <f t="shared" si="47"/>
        <v>2.5969404962158369</v>
      </c>
      <c r="W119" s="5">
        <f t="shared" si="48"/>
        <v>0.26828185874277971</v>
      </c>
      <c r="X119" s="5">
        <f t="shared" si="49"/>
        <v>0.11647073314962984</v>
      </c>
      <c r="Y119" s="5">
        <f t="shared" si="50"/>
        <v>1.2910673687458654</v>
      </c>
      <c r="Z119" s="5">
        <f t="shared" si="51"/>
        <v>0.66992574645499159</v>
      </c>
      <c r="AA119" s="4">
        <v>0.92716516257552939</v>
      </c>
      <c r="AB119" s="4">
        <f t="shared" si="52"/>
        <v>2268.3795955523451</v>
      </c>
      <c r="AC119" s="4">
        <v>49.538074194723684</v>
      </c>
      <c r="AD119" s="4">
        <v>2.1353177079039392</v>
      </c>
      <c r="AE119" s="4">
        <v>2.0897869871245707</v>
      </c>
      <c r="AF119" s="4">
        <v>4.5530720779370613E-2</v>
      </c>
      <c r="AG119" s="4">
        <v>5.2320432899642631E-2</v>
      </c>
      <c r="AH119" s="4">
        <v>0.62830021252087864</v>
      </c>
      <c r="AI119" s="4">
        <v>0.3375606974092768</v>
      </c>
      <c r="AJ119" s="4">
        <f t="shared" si="53"/>
        <v>1.4614469997956749</v>
      </c>
      <c r="AK119" s="4">
        <f t="shared" si="54"/>
        <v>6.2995053977273327E-2</v>
      </c>
      <c r="AL119" s="4">
        <f t="shared" si="55"/>
        <v>6.1651829874132258E-2</v>
      </c>
      <c r="AM119" s="4">
        <f t="shared" si="56"/>
        <v>1.3432241031411157E-3</v>
      </c>
      <c r="AN119" s="4">
        <f t="shared" si="57"/>
        <v>1.5435307272671046E-3</v>
      </c>
      <c r="AO119" s="4">
        <f t="shared" si="58"/>
        <v>1.8535792428067854E-2</v>
      </c>
      <c r="AP119" s="4">
        <f t="shared" si="59"/>
        <v>9.9585435343844588E-3</v>
      </c>
      <c r="AQ119" s="5">
        <f t="shared" si="60"/>
        <v>148.62283489121117</v>
      </c>
      <c r="AR119" s="5">
        <f t="shared" si="61"/>
        <v>4.1076752383487971</v>
      </c>
      <c r="AS119" s="5">
        <f t="shared" si="62"/>
        <v>3.8557466533017322</v>
      </c>
      <c r="AT119" s="5">
        <f t="shared" si="63"/>
        <v>0.28141820254666083</v>
      </c>
      <c r="AU119" s="5">
        <f t="shared" si="64"/>
        <v>0.28507931252000018</v>
      </c>
      <c r="AV119" s="5">
        <f t="shared" si="65"/>
        <v>1.6774646403588092</v>
      </c>
      <c r="AW119" s="5">
        <f t="shared" si="66"/>
        <v>0.64371816101252233</v>
      </c>
    </row>
    <row r="120" spans="1:49" x14ac:dyDescent="0.25">
      <c r="A120" s="1" t="s">
        <v>41</v>
      </c>
      <c r="B120" s="1" t="s">
        <v>128</v>
      </c>
      <c r="C120" s="2">
        <v>42091</v>
      </c>
      <c r="D120" s="3">
        <v>0.12141705482694376</v>
      </c>
      <c r="E120" s="4">
        <f t="shared" si="37"/>
        <v>297.05599480940714</v>
      </c>
      <c r="F120" s="3">
        <v>59.56741960787275</v>
      </c>
      <c r="G120" s="3">
        <v>1.7269255945681368</v>
      </c>
      <c r="H120" s="3">
        <v>1.6517621323697489</v>
      </c>
      <c r="I120" s="3">
        <v>8.32983383620957E-2</v>
      </c>
      <c r="J120" s="3">
        <v>6.8334099003517959E-2</v>
      </c>
      <c r="K120" s="3">
        <v>0.56898961553317762</v>
      </c>
      <c r="L120" s="3">
        <v>0.19901256574690437</v>
      </c>
      <c r="M120" s="4">
        <f t="shared" si="38"/>
        <v>0.32198019439828718</v>
      </c>
      <c r="N120" s="4">
        <f t="shared" si="39"/>
        <v>9.3345631271383386E-3</v>
      </c>
      <c r="O120" s="4">
        <f t="shared" si="40"/>
        <v>8.9282815334483772E-3</v>
      </c>
      <c r="P120" s="4">
        <f t="shared" si="41"/>
        <v>4.5025309733808157E-4</v>
      </c>
      <c r="Q120" s="4">
        <f t="shared" si="42"/>
        <v>3.6936678852337907E-4</v>
      </c>
      <c r="R120" s="4">
        <f t="shared" si="43"/>
        <v>3.0755635920775405E-3</v>
      </c>
      <c r="S120" s="4">
        <f t="shared" si="44"/>
        <v>1.0757240288182849E-3</v>
      </c>
      <c r="T120" s="5">
        <f t="shared" si="45"/>
        <v>111.09228507069861</v>
      </c>
      <c r="U120" s="5">
        <f t="shared" si="46"/>
        <v>2.8129652577527087</v>
      </c>
      <c r="V120" s="5">
        <f t="shared" si="47"/>
        <v>2.605868777749285</v>
      </c>
      <c r="W120" s="5">
        <f t="shared" si="48"/>
        <v>0.2687321118401178</v>
      </c>
      <c r="X120" s="5">
        <f t="shared" si="49"/>
        <v>0.11684009993815322</v>
      </c>
      <c r="Y120" s="5">
        <f t="shared" si="50"/>
        <v>1.294142932337943</v>
      </c>
      <c r="Z120" s="5">
        <f t="shared" si="51"/>
        <v>0.67100147048380987</v>
      </c>
      <c r="AA120" s="4">
        <v>0.24932155934690123</v>
      </c>
      <c r="AB120" s="4">
        <f t="shared" si="52"/>
        <v>609.98402526554378</v>
      </c>
      <c r="AC120" s="4">
        <v>70.595784134104591</v>
      </c>
      <c r="AD120" s="4">
        <v>1.6082345992952007</v>
      </c>
      <c r="AE120" s="4">
        <v>1.5570589902038765</v>
      </c>
      <c r="AF120" s="4">
        <v>7.5700952051023465E-2</v>
      </c>
      <c r="AG120" s="4">
        <v>0.13032183943996883</v>
      </c>
      <c r="AH120" s="4">
        <v>0.70561295593116868</v>
      </c>
      <c r="AI120" s="4">
        <v>0.2153696985255161</v>
      </c>
      <c r="AJ120" s="4">
        <f t="shared" si="53"/>
        <v>0.56004825278310044</v>
      </c>
      <c r="AK120" s="4">
        <f t="shared" si="54"/>
        <v>1.2758396106057087E-2</v>
      </c>
      <c r="AL120" s="4">
        <f t="shared" si="55"/>
        <v>1.2352411374698872E-2</v>
      </c>
      <c r="AM120" s="4">
        <f t="shared" si="56"/>
        <v>6.0054841022314659E-4</v>
      </c>
      <c r="AN120" s="4">
        <f t="shared" si="57"/>
        <v>1.033865114936442E-3</v>
      </c>
      <c r="AO120" s="4">
        <f t="shared" si="58"/>
        <v>5.5977464937521822E-3</v>
      </c>
      <c r="AP120" s="4">
        <f t="shared" si="59"/>
        <v>1.7085641138642508E-3</v>
      </c>
      <c r="AQ120" s="5">
        <f t="shared" si="60"/>
        <v>149.18288314399427</v>
      </c>
      <c r="AR120" s="5">
        <f t="shared" si="61"/>
        <v>4.1204336344548542</v>
      </c>
      <c r="AS120" s="5">
        <f t="shared" si="62"/>
        <v>3.8680990646764308</v>
      </c>
      <c r="AT120" s="5">
        <f t="shared" si="63"/>
        <v>0.282018750956884</v>
      </c>
      <c r="AU120" s="5">
        <f t="shared" si="64"/>
        <v>0.2861131776349366</v>
      </c>
      <c r="AV120" s="5">
        <f t="shared" si="65"/>
        <v>1.6830623868525614</v>
      </c>
      <c r="AW120" s="5">
        <f t="shared" si="66"/>
        <v>0.64542672512638655</v>
      </c>
    </row>
    <row r="121" spans="1:49" x14ac:dyDescent="0.25">
      <c r="A121" s="1" t="s">
        <v>41</v>
      </c>
      <c r="B121" s="1" t="s">
        <v>129</v>
      </c>
      <c r="C121" s="2">
        <v>42092</v>
      </c>
      <c r="D121" s="3">
        <v>9.022855855306694E-2</v>
      </c>
      <c r="E121" s="4">
        <f t="shared" si="37"/>
        <v>220.75098312508464</v>
      </c>
      <c r="F121" s="3">
        <v>58.285714285714363</v>
      </c>
      <c r="G121" s="3">
        <v>1.6245888888888913</v>
      </c>
      <c r="H121" s="3">
        <v>1.5555088888888899</v>
      </c>
      <c r="I121" s="3">
        <v>6.907999999999985E-2</v>
      </c>
      <c r="J121" s="3">
        <v>7.1821666666666686E-2</v>
      </c>
      <c r="K121" s="3">
        <v>0.49394117647058761</v>
      </c>
      <c r="L121" s="3">
        <v>0.11178333333333333</v>
      </c>
      <c r="M121" s="4">
        <f t="shared" si="38"/>
        <v>0.23412447643309359</v>
      </c>
      <c r="N121" s="4">
        <f t="shared" si="39"/>
        <v>6.5257160813993317E-3</v>
      </c>
      <c r="O121" s="4">
        <f t="shared" si="40"/>
        <v>6.2482326700660246E-3</v>
      </c>
      <c r="P121" s="4">
        <f t="shared" si="41"/>
        <v>2.7748341133329991E-4</v>
      </c>
      <c r="Q121" s="4">
        <f t="shared" si="42"/>
        <v>2.884962517995059E-4</v>
      </c>
      <c r="R121" s="4">
        <f t="shared" si="43"/>
        <v>1.9840834198761206E-3</v>
      </c>
      <c r="S121" s="4">
        <f t="shared" si="44"/>
        <v>4.4901593317227517E-4</v>
      </c>
      <c r="T121" s="5">
        <f t="shared" si="45"/>
        <v>111.3264095471317</v>
      </c>
      <c r="U121" s="5">
        <f t="shared" si="46"/>
        <v>2.8194909738341081</v>
      </c>
      <c r="V121" s="5">
        <f t="shared" si="47"/>
        <v>2.6121170104193512</v>
      </c>
      <c r="W121" s="5">
        <f t="shared" si="48"/>
        <v>0.26900959525145113</v>
      </c>
      <c r="X121" s="5">
        <f t="shared" si="49"/>
        <v>0.11712859618995274</v>
      </c>
      <c r="Y121" s="5">
        <f t="shared" si="50"/>
        <v>1.2961270157578191</v>
      </c>
      <c r="Z121" s="5">
        <f t="shared" si="51"/>
        <v>0.67145048641698213</v>
      </c>
      <c r="AA121" s="4">
        <v>6.4591759548818309E-2</v>
      </c>
      <c r="AB121" s="4">
        <f t="shared" si="52"/>
        <v>158.02861810980411</v>
      </c>
      <c r="AC121" s="4">
        <v>79.645000000000195</v>
      </c>
      <c r="AD121" s="4">
        <v>1.4584999999999992</v>
      </c>
      <c r="AE121" s="4">
        <v>1.4235637037037057</v>
      </c>
      <c r="AF121" s="4">
        <v>7.0491851851851819E-2</v>
      </c>
      <c r="AG121" s="4">
        <v>0.15549259259259252</v>
      </c>
      <c r="AH121" s="4">
        <v>0.74080384615384631</v>
      </c>
      <c r="AI121" s="4">
        <v>0.17392307692307665</v>
      </c>
      <c r="AJ121" s="4">
        <f t="shared" si="53"/>
        <v>0.16369012400459379</v>
      </c>
      <c r="AK121" s="4">
        <f t="shared" si="54"/>
        <v>2.9975773226279027E-3</v>
      </c>
      <c r="AL121" s="4">
        <f t="shared" si="55"/>
        <v>2.9257746146989496E-3</v>
      </c>
      <c r="AM121" s="4">
        <f t="shared" si="56"/>
        <v>1.4487814641148914E-4</v>
      </c>
      <c r="AN121" s="4">
        <f t="shared" si="57"/>
        <v>3.1957563893875564E-4</v>
      </c>
      <c r="AO121" s="4">
        <f t="shared" si="58"/>
        <v>1.5225346655785403E-3</v>
      </c>
      <c r="AP121" s="4">
        <f t="shared" si="59"/>
        <v>3.5745483117331734E-4</v>
      </c>
      <c r="AQ121" s="5">
        <f t="shared" si="60"/>
        <v>149.34657326799888</v>
      </c>
      <c r="AR121" s="5">
        <f t="shared" si="61"/>
        <v>4.1234312117774818</v>
      </c>
      <c r="AS121" s="5">
        <f t="shared" si="62"/>
        <v>3.8710248392911297</v>
      </c>
      <c r="AT121" s="5">
        <f t="shared" si="63"/>
        <v>0.28216362910329551</v>
      </c>
      <c r="AU121" s="5">
        <f t="shared" si="64"/>
        <v>0.28643275327387535</v>
      </c>
      <c r="AV121" s="5">
        <f t="shared" si="65"/>
        <v>1.6845849215181399</v>
      </c>
      <c r="AW121" s="5">
        <f t="shared" si="66"/>
        <v>0.64578417995755988</v>
      </c>
    </row>
    <row r="122" spans="1:49" x14ac:dyDescent="0.25">
      <c r="A122" s="1" t="s">
        <v>41</v>
      </c>
      <c r="B122" s="1" t="s">
        <v>130</v>
      </c>
      <c r="C122" s="2">
        <v>42093</v>
      </c>
      <c r="D122" s="3">
        <v>0.21750878643501481</v>
      </c>
      <c r="E122" s="4">
        <f t="shared" si="37"/>
        <v>532.15167363705507</v>
      </c>
      <c r="F122" s="3">
        <v>58.285714285714363</v>
      </c>
      <c r="G122" s="3">
        <v>1.6245888888888913</v>
      </c>
      <c r="H122" s="3">
        <v>1.5555088888888899</v>
      </c>
      <c r="I122" s="3">
        <v>6.907999999999985E-2</v>
      </c>
      <c r="J122" s="3">
        <v>7.1821666666666686E-2</v>
      </c>
      <c r="K122" s="3">
        <v>0.49394117647058761</v>
      </c>
      <c r="L122" s="3">
        <v>0.11178333333333333</v>
      </c>
      <c r="M122" s="4">
        <f t="shared" si="38"/>
        <v>0.56439038327033608</v>
      </c>
      <c r="N122" s="4">
        <f t="shared" si="39"/>
        <v>1.5731167695090951E-2</v>
      </c>
      <c r="O122" s="4">
        <f t="shared" si="40"/>
        <v>1.5062254426134555E-2</v>
      </c>
      <c r="P122" s="4">
        <f t="shared" si="41"/>
        <v>6.6891326895637923E-4</v>
      </c>
      <c r="Q122" s="4">
        <f t="shared" si="42"/>
        <v>6.9546128882303903E-4</v>
      </c>
      <c r="R122" s="4">
        <f t="shared" si="43"/>
        <v>4.7829155620309968E-3</v>
      </c>
      <c r="S122" s="4">
        <f t="shared" si="44"/>
        <v>1.0824168343202194E-3</v>
      </c>
      <c r="T122" s="5">
        <f t="shared" si="45"/>
        <v>111.89079993040204</v>
      </c>
      <c r="U122" s="5">
        <f t="shared" si="46"/>
        <v>2.8352221415291989</v>
      </c>
      <c r="V122" s="5">
        <f t="shared" si="47"/>
        <v>2.6271792648454859</v>
      </c>
      <c r="W122" s="5">
        <f t="shared" si="48"/>
        <v>0.26967850852040753</v>
      </c>
      <c r="X122" s="5">
        <f t="shared" si="49"/>
        <v>0.11782405747877578</v>
      </c>
      <c r="Y122" s="5">
        <f t="shared" si="50"/>
        <v>1.30090993131985</v>
      </c>
      <c r="Z122" s="5">
        <f t="shared" si="51"/>
        <v>0.67253290325130233</v>
      </c>
      <c r="AA122" s="4">
        <v>0.11949954479626568</v>
      </c>
      <c r="AB122" s="4">
        <f t="shared" si="52"/>
        <v>292.36466169700407</v>
      </c>
      <c r="AC122" s="4">
        <v>79.645000000000195</v>
      </c>
      <c r="AD122" s="4">
        <v>1.4584999999999992</v>
      </c>
      <c r="AE122" s="4">
        <v>1.4235637037037057</v>
      </c>
      <c r="AF122" s="4">
        <v>7.0491851851851819E-2</v>
      </c>
      <c r="AG122" s="4">
        <v>0.15549259259259252</v>
      </c>
      <c r="AH122" s="4">
        <v>0.74080384615384631</v>
      </c>
      <c r="AI122" s="4">
        <v>0.17392307692307665</v>
      </c>
      <c r="AJ122" s="4">
        <f t="shared" si="53"/>
        <v>0.30283886741634841</v>
      </c>
      <c r="AK122" s="4">
        <f t="shared" si="54"/>
        <v>5.5457403242732475E-3</v>
      </c>
      <c r="AL122" s="4">
        <f t="shared" si="55"/>
        <v>5.4128999902649426E-3</v>
      </c>
      <c r="AM122" s="4">
        <f t="shared" si="56"/>
        <v>2.6803531391670255E-4</v>
      </c>
      <c r="AN122" s="4">
        <f t="shared" si="57"/>
        <v>5.9123862932227128E-4</v>
      </c>
      <c r="AO122" s="4">
        <f t="shared" si="58"/>
        <v>2.8168020308482027E-3</v>
      </c>
      <c r="AP122" s="4">
        <f t="shared" si="59"/>
        <v>6.6131794378744232E-4</v>
      </c>
      <c r="AQ122" s="5">
        <f t="shared" si="60"/>
        <v>149.64941213541522</v>
      </c>
      <c r="AR122" s="5">
        <f t="shared" si="61"/>
        <v>4.1289769521017554</v>
      </c>
      <c r="AS122" s="5">
        <f t="shared" si="62"/>
        <v>3.8764377392813945</v>
      </c>
      <c r="AT122" s="5">
        <f t="shared" si="63"/>
        <v>0.28243166441721224</v>
      </c>
      <c r="AU122" s="5">
        <f t="shared" si="64"/>
        <v>0.28702399190319761</v>
      </c>
      <c r="AV122" s="5">
        <f t="shared" si="65"/>
        <v>1.687401723548988</v>
      </c>
      <c r="AW122" s="5">
        <f t="shared" si="66"/>
        <v>0.64644549790134731</v>
      </c>
    </row>
    <row r="123" spans="1:49" x14ac:dyDescent="0.25">
      <c r="A123" s="1" t="s">
        <v>41</v>
      </c>
      <c r="B123" s="1" t="s">
        <v>131</v>
      </c>
      <c r="C123" s="2">
        <v>42094</v>
      </c>
      <c r="D123" s="3">
        <v>0.22885190385219153</v>
      </c>
      <c r="E123" s="4">
        <f t="shared" si="37"/>
        <v>559.90346710134202</v>
      </c>
      <c r="F123" s="3">
        <v>58.285714285714363</v>
      </c>
      <c r="G123" s="3">
        <v>1.6245888888888913</v>
      </c>
      <c r="H123" s="3">
        <v>1.5555088888888899</v>
      </c>
      <c r="I123" s="3">
        <v>6.907999999999985E-2</v>
      </c>
      <c r="J123" s="3">
        <v>7.1821666666666686E-2</v>
      </c>
      <c r="K123" s="3">
        <v>0.49394117647058761</v>
      </c>
      <c r="L123" s="3">
        <v>0.11178333333333333</v>
      </c>
      <c r="M123" s="4">
        <f t="shared" si="38"/>
        <v>0.59382343051173347</v>
      </c>
      <c r="N123" s="4">
        <f t="shared" si="39"/>
        <v>1.6551550564212546E-2</v>
      </c>
      <c r="O123" s="4">
        <f t="shared" si="40"/>
        <v>1.5847753363089363E-2</v>
      </c>
      <c r="P123" s="4">
        <f t="shared" si="41"/>
        <v>7.0379720112316872E-4</v>
      </c>
      <c r="Q123" s="4">
        <f t="shared" si="42"/>
        <v>7.3172970440071373E-4</v>
      </c>
      <c r="R123" s="4">
        <f t="shared" si="43"/>
        <v>5.0323453607337204E-3</v>
      </c>
      <c r="S123" s="4">
        <f t="shared" si="44"/>
        <v>1.1388650424467048E-3</v>
      </c>
      <c r="T123" s="5">
        <f t="shared" si="45"/>
        <v>112.48462336091377</v>
      </c>
      <c r="U123" s="5">
        <f t="shared" si="46"/>
        <v>2.8517736920934116</v>
      </c>
      <c r="V123" s="5">
        <f t="shared" si="47"/>
        <v>2.6430270182085751</v>
      </c>
      <c r="W123" s="5">
        <f t="shared" si="48"/>
        <v>0.27038230572153071</v>
      </c>
      <c r="X123" s="5">
        <f t="shared" si="49"/>
        <v>0.1185557871831765</v>
      </c>
      <c r="Y123" s="5">
        <f t="shared" si="50"/>
        <v>1.3059422766805837</v>
      </c>
      <c r="Z123" s="5">
        <f t="shared" si="51"/>
        <v>0.67367176829374908</v>
      </c>
      <c r="AA123" s="4">
        <v>5.6002037202850408E-2</v>
      </c>
      <c r="AB123" s="4">
        <f t="shared" si="52"/>
        <v>137.01321364084436</v>
      </c>
      <c r="AC123" s="4">
        <v>79.645000000000195</v>
      </c>
      <c r="AD123" s="4">
        <v>1.4584999999999992</v>
      </c>
      <c r="AE123" s="4">
        <v>1.4235637037037057</v>
      </c>
      <c r="AF123" s="4">
        <v>7.0491851851851819E-2</v>
      </c>
      <c r="AG123" s="4">
        <v>0.15549259259259252</v>
      </c>
      <c r="AH123" s="4">
        <v>0.74080384615384631</v>
      </c>
      <c r="AI123" s="4">
        <v>0.17392307692307665</v>
      </c>
      <c r="AJ123" s="4">
        <f t="shared" si="53"/>
        <v>0.14192182529593539</v>
      </c>
      <c r="AK123" s="4">
        <f t="shared" si="54"/>
        <v>2.5989450962913075E-3</v>
      </c>
      <c r="AL123" s="4">
        <f t="shared" si="55"/>
        <v>2.5366910572499415E-3</v>
      </c>
      <c r="AM123" s="4">
        <f t="shared" si="56"/>
        <v>1.256115548158133E-4</v>
      </c>
      <c r="AN123" s="4">
        <f t="shared" si="57"/>
        <v>2.7707693591233501E-4</v>
      </c>
      <c r="AO123" s="4">
        <f t="shared" si="58"/>
        <v>1.3200606947379361E-3</v>
      </c>
      <c r="AP123" s="4">
        <f t="shared" si="59"/>
        <v>3.0991877127262672E-4</v>
      </c>
      <c r="AQ123" s="5">
        <f t="shared" si="60"/>
        <v>149.79133396071114</v>
      </c>
      <c r="AR123" s="5">
        <f t="shared" si="61"/>
        <v>4.1315758971980463</v>
      </c>
      <c r="AS123" s="5">
        <f t="shared" si="62"/>
        <v>3.8789744303386442</v>
      </c>
      <c r="AT123" s="5">
        <f t="shared" si="63"/>
        <v>0.28255727597202807</v>
      </c>
      <c r="AU123" s="5">
        <f t="shared" si="64"/>
        <v>0.28730106883910994</v>
      </c>
      <c r="AV123" s="5">
        <f t="shared" si="65"/>
        <v>1.6887217842437259</v>
      </c>
      <c r="AW123" s="5">
        <f t="shared" si="66"/>
        <v>0.64675541667261993</v>
      </c>
    </row>
    <row r="124" spans="1:49" x14ac:dyDescent="0.25">
      <c r="A124" s="1" t="s">
        <v>41</v>
      </c>
      <c r="B124" s="1" t="s">
        <v>132</v>
      </c>
      <c r="C124" s="2">
        <v>42095</v>
      </c>
      <c r="D124" s="3">
        <v>0.17701155511443178</v>
      </c>
      <c r="E124" s="4">
        <f t="shared" si="37"/>
        <v>433.07213860708089</v>
      </c>
      <c r="F124" s="3">
        <v>58.285714285714363</v>
      </c>
      <c r="G124" s="3">
        <v>1.6245888888888913</v>
      </c>
      <c r="H124" s="3">
        <v>1.5555088888888899</v>
      </c>
      <c r="I124" s="3">
        <v>6.907999999999985E-2</v>
      </c>
      <c r="J124" s="3">
        <v>7.1821666666666686E-2</v>
      </c>
      <c r="K124" s="3">
        <v>0.49394117647058761</v>
      </c>
      <c r="L124" s="3">
        <v>0.11178333333333333</v>
      </c>
      <c r="M124" s="4">
        <f t="shared" si="38"/>
        <v>0.45930843103738528</v>
      </c>
      <c r="N124" s="4">
        <f t="shared" si="39"/>
        <v>1.2802234351603608E-2</v>
      </c>
      <c r="O124" s="4">
        <f t="shared" si="40"/>
        <v>1.2257863800347628E-2</v>
      </c>
      <c r="P124" s="4">
        <f t="shared" si="41"/>
        <v>5.4437055125597367E-4</v>
      </c>
      <c r="Q124" s="4">
        <f t="shared" si="42"/>
        <v>5.6597568435808076E-4</v>
      </c>
      <c r="R124" s="4">
        <f t="shared" si="43"/>
        <v>3.8924005576623992E-3</v>
      </c>
      <c r="S124" s="4">
        <f t="shared" si="44"/>
        <v>8.8088527486822603E-4</v>
      </c>
      <c r="T124" s="5">
        <f t="shared" si="45"/>
        <v>112.94393179195116</v>
      </c>
      <c r="U124" s="5">
        <f t="shared" si="46"/>
        <v>2.8645759264450152</v>
      </c>
      <c r="V124" s="5">
        <f t="shared" si="47"/>
        <v>2.6552848820089228</v>
      </c>
      <c r="W124" s="5">
        <f t="shared" si="48"/>
        <v>0.27092667627278666</v>
      </c>
      <c r="X124" s="5">
        <f t="shared" si="49"/>
        <v>0.11912176286753458</v>
      </c>
      <c r="Y124" s="5">
        <f t="shared" si="50"/>
        <v>1.3098346772382461</v>
      </c>
      <c r="Z124" s="5">
        <f t="shared" si="51"/>
        <v>0.67455265356861727</v>
      </c>
      <c r="AA124" s="4">
        <v>1.1668989859052075E-2</v>
      </c>
      <c r="AB124" s="4">
        <f t="shared" si="52"/>
        <v>28.549065005259688</v>
      </c>
      <c r="AC124" s="4">
        <v>70.177743055555581</v>
      </c>
      <c r="AD124" s="4">
        <v>1.5084965277777771</v>
      </c>
      <c r="AE124" s="4">
        <v>1.4701081327160506</v>
      </c>
      <c r="AF124" s="4">
        <v>6.5795802469135731E-2</v>
      </c>
      <c r="AG124" s="4">
        <v>0.1485047067901234</v>
      </c>
      <c r="AH124" s="4">
        <v>0.68050157585470006</v>
      </c>
      <c r="AI124" s="4">
        <v>0.15980876068376063</v>
      </c>
      <c r="AJ124" s="4">
        <f t="shared" si="53"/>
        <v>2.605670554214571E-2</v>
      </c>
      <c r="AK124" s="4">
        <f t="shared" si="54"/>
        <v>5.6009851733958131E-4</v>
      </c>
      <c r="AL124" s="4">
        <f t="shared" si="55"/>
        <v>5.458450651365499E-4</v>
      </c>
      <c r="AM124" s="4">
        <f t="shared" si="56"/>
        <v>2.4429709138554751E-5</v>
      </c>
      <c r="AN124" s="4">
        <f t="shared" si="57"/>
        <v>5.5139182994096034E-5</v>
      </c>
      <c r="AO124" s="4">
        <f t="shared" si="58"/>
        <v>2.526674186283672E-4</v>
      </c>
      <c r="AP124" s="4">
        <f t="shared" si="59"/>
        <v>5.9336331419144084E-5</v>
      </c>
      <c r="AQ124" s="5">
        <f t="shared" si="60"/>
        <v>149.81739066625329</v>
      </c>
      <c r="AR124" s="5">
        <f t="shared" si="61"/>
        <v>4.1321359957153856</v>
      </c>
      <c r="AS124" s="5">
        <f t="shared" si="62"/>
        <v>3.8795202754037805</v>
      </c>
      <c r="AT124" s="5">
        <f t="shared" si="63"/>
        <v>0.28258170568116664</v>
      </c>
      <c r="AU124" s="5">
        <f t="shared" si="64"/>
        <v>0.28735620802210404</v>
      </c>
      <c r="AV124" s="5">
        <f t="shared" si="65"/>
        <v>1.6889744516623542</v>
      </c>
      <c r="AW124" s="5">
        <f t="shared" si="66"/>
        <v>0.64681475300403912</v>
      </c>
    </row>
    <row r="125" spans="1:49" x14ac:dyDescent="0.25">
      <c r="A125" s="1" t="s">
        <v>41</v>
      </c>
      <c r="B125" s="1" t="s">
        <v>133</v>
      </c>
      <c r="C125" s="2">
        <v>42096</v>
      </c>
      <c r="D125" s="3">
        <v>0.22096507223032111</v>
      </c>
      <c r="E125" s="4">
        <f t="shared" si="37"/>
        <v>540.60773787558992</v>
      </c>
      <c r="F125" s="3">
        <v>58.285714285714363</v>
      </c>
      <c r="G125" s="3">
        <v>1.6245888888888913</v>
      </c>
      <c r="H125" s="3">
        <v>1.5555088888888899</v>
      </c>
      <c r="I125" s="3">
        <v>6.907999999999985E-2</v>
      </c>
      <c r="J125" s="3">
        <v>7.1821666666666686E-2</v>
      </c>
      <c r="K125" s="3">
        <v>0.49394117647058761</v>
      </c>
      <c r="L125" s="3">
        <v>0.11178333333333333</v>
      </c>
      <c r="M125" s="4">
        <f t="shared" si="38"/>
        <v>0.57335873115492864</v>
      </c>
      <c r="N125" s="4">
        <f t="shared" si="39"/>
        <v>1.5981141097725738E-2</v>
      </c>
      <c r="O125" s="4">
        <f t="shared" si="40"/>
        <v>1.5301598578026513E-2</v>
      </c>
      <c r="P125" s="4">
        <f t="shared" si="41"/>
        <v>6.7954251969920662E-4</v>
      </c>
      <c r="Q125" s="4">
        <f t="shared" si="42"/>
        <v>7.0651239628927772E-4</v>
      </c>
      <c r="R125" s="4">
        <f t="shared" si="43"/>
        <v>4.8589176555010761E-3</v>
      </c>
      <c r="S125" s="4">
        <f t="shared" si="44"/>
        <v>1.0996167920340157E-3</v>
      </c>
      <c r="T125" s="5">
        <f t="shared" si="45"/>
        <v>113.51729052310608</v>
      </c>
      <c r="U125" s="5">
        <f t="shared" si="46"/>
        <v>2.8805570675427408</v>
      </c>
      <c r="V125" s="5">
        <f t="shared" si="47"/>
        <v>2.6705864805869495</v>
      </c>
      <c r="W125" s="5">
        <f t="shared" si="48"/>
        <v>0.27160621879248587</v>
      </c>
      <c r="X125" s="5">
        <f t="shared" si="49"/>
        <v>0.11982827526382385</v>
      </c>
      <c r="Y125" s="5">
        <f t="shared" si="50"/>
        <v>1.3146935948937473</v>
      </c>
      <c r="Z125" s="5">
        <f t="shared" si="51"/>
        <v>0.67565227036065123</v>
      </c>
      <c r="AA125" s="4">
        <v>0.10687943512568453</v>
      </c>
      <c r="AB125" s="4">
        <f t="shared" si="52"/>
        <v>261.48861023832228</v>
      </c>
      <c r="AC125" s="4">
        <v>77.06302083333351</v>
      </c>
      <c r="AD125" s="4">
        <v>1.472135416666666</v>
      </c>
      <c r="AE125" s="4">
        <v>1.4362576388888908</v>
      </c>
      <c r="AF125" s="4">
        <v>6.9211111111111071E-2</v>
      </c>
      <c r="AG125" s="4">
        <v>0.15358680555555548</v>
      </c>
      <c r="AH125" s="4">
        <v>0.72435777243589738</v>
      </c>
      <c r="AI125" s="4">
        <v>0.17007371794871765</v>
      </c>
      <c r="AJ125" s="4">
        <f t="shared" si="53"/>
        <v>0.2620758630859904</v>
      </c>
      <c r="AK125" s="4">
        <f t="shared" si="54"/>
        <v>5.0064370138925129E-3</v>
      </c>
      <c r="AL125" s="4">
        <f t="shared" si="55"/>
        <v>4.884423894304931E-3</v>
      </c>
      <c r="AM125" s="4">
        <f t="shared" si="56"/>
        <v>2.3537309442895609E-4</v>
      </c>
      <c r="AN125" s="4">
        <f t="shared" si="57"/>
        <v>5.2231789241230606E-4</v>
      </c>
      <c r="AO125" s="4">
        <f t="shared" si="58"/>
        <v>2.4633953657844372E-3</v>
      </c>
      <c r="AP125" s="4">
        <f t="shared" si="59"/>
        <v>5.7838657163532627E-4</v>
      </c>
      <c r="AQ125" s="5">
        <f t="shared" si="60"/>
        <v>150.07946652933927</v>
      </c>
      <c r="AR125" s="5">
        <f t="shared" si="61"/>
        <v>4.1371424327292781</v>
      </c>
      <c r="AS125" s="5">
        <f t="shared" si="62"/>
        <v>3.8844046992980856</v>
      </c>
      <c r="AT125" s="5">
        <f t="shared" si="63"/>
        <v>0.28281707877559559</v>
      </c>
      <c r="AU125" s="5">
        <f t="shared" si="64"/>
        <v>0.28787852591451635</v>
      </c>
      <c r="AV125" s="5">
        <f t="shared" si="65"/>
        <v>1.6914378470281386</v>
      </c>
      <c r="AW125" s="5">
        <f t="shared" si="66"/>
        <v>0.64739313957567446</v>
      </c>
    </row>
    <row r="126" spans="1:49" x14ac:dyDescent="0.25">
      <c r="A126" s="1" t="s">
        <v>41</v>
      </c>
      <c r="B126" s="1" t="s">
        <v>134</v>
      </c>
      <c r="C126" s="2">
        <v>42097</v>
      </c>
      <c r="D126" s="3">
        <v>5.1555983110465382</v>
      </c>
      <c r="E126" s="4">
        <f t="shared" si="37"/>
        <v>12613.560651001491</v>
      </c>
      <c r="F126" s="3">
        <v>58.285714285714363</v>
      </c>
      <c r="G126" s="3">
        <v>1.6245888888888913</v>
      </c>
      <c r="H126" s="3">
        <v>1.5555088888888899</v>
      </c>
      <c r="I126" s="3">
        <v>6.907999999999985E-2</v>
      </c>
      <c r="J126" s="3">
        <v>7.1821666666666686E-2</v>
      </c>
      <c r="K126" s="3">
        <v>0.49394117647058761</v>
      </c>
      <c r="L126" s="3">
        <v>0.11178333333333333</v>
      </c>
      <c r="M126" s="4">
        <f t="shared" si="38"/>
        <v>13.377712939558911</v>
      </c>
      <c r="N126" s="4">
        <f t="shared" si="39"/>
        <v>0.37287496716291096</v>
      </c>
      <c r="O126" s="4">
        <f t="shared" si="40"/>
        <v>0.3570197542485648</v>
      </c>
      <c r="P126" s="4">
        <f t="shared" si="41"/>
        <v>1.5855212914345794E-2</v>
      </c>
      <c r="Q126" s="4">
        <f t="shared" si="42"/>
        <v>1.6484479109194775E-2</v>
      </c>
      <c r="R126" s="4">
        <f t="shared" si="43"/>
        <v>0.11336917371313886</v>
      </c>
      <c r="S126" s="4">
        <f t="shared" si="44"/>
        <v>2.5656464248339478E-2</v>
      </c>
      <c r="T126" s="5">
        <f t="shared" si="45"/>
        <v>126.89500346266499</v>
      </c>
      <c r="U126" s="5">
        <f t="shared" si="46"/>
        <v>3.2534320347056518</v>
      </c>
      <c r="V126" s="5">
        <f t="shared" si="47"/>
        <v>3.0276062348355142</v>
      </c>
      <c r="W126" s="5">
        <f t="shared" si="48"/>
        <v>0.28746143170683164</v>
      </c>
      <c r="X126" s="5">
        <f t="shared" si="49"/>
        <v>0.13631275437301862</v>
      </c>
      <c r="Y126" s="5">
        <f t="shared" si="50"/>
        <v>1.4280627686068861</v>
      </c>
      <c r="Z126" s="5">
        <f t="shared" si="51"/>
        <v>0.70130873460899068</v>
      </c>
      <c r="AA126" s="4">
        <v>4.3789781861412074</v>
      </c>
      <c r="AB126" s="4">
        <f t="shared" si="52"/>
        <v>10713.500860212</v>
      </c>
      <c r="AC126" s="4">
        <v>79.645000000000195</v>
      </c>
      <c r="AD126" s="4">
        <v>1.4584999999999992</v>
      </c>
      <c r="AE126" s="4">
        <v>1.4235637037037057</v>
      </c>
      <c r="AF126" s="4">
        <v>7.0491851851851819E-2</v>
      </c>
      <c r="AG126" s="4">
        <v>0.15549259259259252</v>
      </c>
      <c r="AH126" s="4">
        <v>0.74080384615384631</v>
      </c>
      <c r="AI126" s="4">
        <v>0.17392307692307665</v>
      </c>
      <c r="AJ126" s="4">
        <f t="shared" si="53"/>
        <v>11.09732088597328</v>
      </c>
      <c r="AK126" s="4">
        <f t="shared" si="54"/>
        <v>0.2032198193507688</v>
      </c>
      <c r="AL126" s="4">
        <f t="shared" si="55"/>
        <v>0.19835197716899458</v>
      </c>
      <c r="AM126" s="4">
        <f t="shared" si="56"/>
        <v>9.8219687343397283E-3</v>
      </c>
      <c r="AN126" s="4">
        <f t="shared" si="57"/>
        <v>2.1665530735035552E-2</v>
      </c>
      <c r="AO126" s="4">
        <f t="shared" si="58"/>
        <v>0.10321976262580698</v>
      </c>
      <c r="AP126" s="4">
        <f t="shared" si="59"/>
        <v>2.4233538754362374E-2</v>
      </c>
      <c r="AQ126" s="5">
        <f t="shared" si="60"/>
        <v>161.17678741531256</v>
      </c>
      <c r="AR126" s="5">
        <f t="shared" si="61"/>
        <v>4.3403622520800464</v>
      </c>
      <c r="AS126" s="5">
        <f t="shared" si="62"/>
        <v>4.0827566764670804</v>
      </c>
      <c r="AT126" s="5">
        <f t="shared" si="63"/>
        <v>0.2926390475099353</v>
      </c>
      <c r="AU126" s="5">
        <f t="shared" si="64"/>
        <v>0.30954405664955192</v>
      </c>
      <c r="AV126" s="5">
        <f t="shared" si="65"/>
        <v>1.7946576096539455</v>
      </c>
      <c r="AW126" s="5">
        <f t="shared" si="66"/>
        <v>0.67162667833003686</v>
      </c>
    </row>
    <row r="127" spans="1:49" x14ac:dyDescent="0.25">
      <c r="A127" s="1" t="s">
        <v>41</v>
      </c>
      <c r="B127" s="1" t="s">
        <v>135</v>
      </c>
      <c r="C127" s="2">
        <v>42098</v>
      </c>
      <c r="D127" s="3">
        <v>0.28256262552277805</v>
      </c>
      <c r="E127" s="4">
        <f t="shared" si="37"/>
        <v>691.3108042380245</v>
      </c>
      <c r="F127" s="3">
        <v>58.285714285714363</v>
      </c>
      <c r="G127" s="3">
        <v>1.6245888888888913</v>
      </c>
      <c r="H127" s="3">
        <v>1.5555088888888899</v>
      </c>
      <c r="I127" s="3">
        <v>6.907999999999985E-2</v>
      </c>
      <c r="J127" s="3">
        <v>7.1821666666666686E-2</v>
      </c>
      <c r="K127" s="3">
        <v>0.49394117647058761</v>
      </c>
      <c r="L127" s="3">
        <v>0.11178333333333333</v>
      </c>
      <c r="M127" s="4">
        <f t="shared" si="38"/>
        <v>0.73319166149786674</v>
      </c>
      <c r="N127" s="4">
        <f t="shared" si="39"/>
        <v>2.0436140163891978E-2</v>
      </c>
      <c r="O127" s="4">
        <f t="shared" si="40"/>
        <v>1.9567164281946107E-2</v>
      </c>
      <c r="P127" s="4">
        <f t="shared" si="41"/>
        <v>8.6897588194585111E-4</v>
      </c>
      <c r="Q127" s="4">
        <f t="shared" si="42"/>
        <v>9.0346404363763396E-4</v>
      </c>
      <c r="R127" s="4">
        <f t="shared" si="43"/>
        <v>6.213418781889129E-3</v>
      </c>
      <c r="S127" s="4">
        <f t="shared" si="44"/>
        <v>1.4061525864241544E-3</v>
      </c>
      <c r="T127" s="5">
        <f t="shared" si="45"/>
        <v>127.62819512416286</v>
      </c>
      <c r="U127" s="5">
        <f t="shared" si="46"/>
        <v>3.273868174869544</v>
      </c>
      <c r="V127" s="5">
        <f t="shared" si="47"/>
        <v>3.0471733991174603</v>
      </c>
      <c r="W127" s="5">
        <f t="shared" si="48"/>
        <v>0.28833040758877748</v>
      </c>
      <c r="X127" s="5">
        <f t="shared" si="49"/>
        <v>0.13721621841665627</v>
      </c>
      <c r="Y127" s="5">
        <f t="shared" si="50"/>
        <v>1.4342761873887753</v>
      </c>
      <c r="Z127" s="5">
        <f t="shared" si="51"/>
        <v>0.70271488719541486</v>
      </c>
      <c r="AA127" s="4">
        <v>1.0614847436493493</v>
      </c>
      <c r="AB127" s="4">
        <f t="shared" si="52"/>
        <v>2597.0025953042054</v>
      </c>
      <c r="AC127" s="4">
        <v>79.645000000000195</v>
      </c>
      <c r="AD127" s="4">
        <v>1.4584999999999992</v>
      </c>
      <c r="AE127" s="4">
        <v>1.4235637037037057</v>
      </c>
      <c r="AF127" s="4">
        <v>7.0491851851851819E-2</v>
      </c>
      <c r="AG127" s="4">
        <v>0.15549259259259252</v>
      </c>
      <c r="AH127" s="4">
        <v>0.74080384615384631</v>
      </c>
      <c r="AI127" s="4">
        <v>0.17392307692307665</v>
      </c>
      <c r="AJ127" s="4">
        <f t="shared" si="53"/>
        <v>2.690042360366776</v>
      </c>
      <c r="AK127" s="4">
        <f t="shared" si="54"/>
        <v>4.9261432388661319E-2</v>
      </c>
      <c r="AL127" s="4">
        <f t="shared" si="55"/>
        <v>4.8081444731540926E-2</v>
      </c>
      <c r="AM127" s="4">
        <f t="shared" si="56"/>
        <v>2.3808910483041007E-3</v>
      </c>
      <c r="AN127" s="4">
        <f t="shared" si="57"/>
        <v>5.251825736673061E-3</v>
      </c>
      <c r="AO127" s="4">
        <f t="shared" si="58"/>
        <v>2.5020952060725393E-2</v>
      </c>
      <c r="AP127" s="4">
        <f t="shared" si="59"/>
        <v>5.8743228623065399E-3</v>
      </c>
      <c r="AQ127" s="5">
        <f t="shared" si="60"/>
        <v>163.86682977567935</v>
      </c>
      <c r="AR127" s="5">
        <f t="shared" si="61"/>
        <v>4.3896236844687078</v>
      </c>
      <c r="AS127" s="5">
        <f t="shared" si="62"/>
        <v>4.1308381211986216</v>
      </c>
      <c r="AT127" s="5">
        <f t="shared" si="63"/>
        <v>0.29501993855823938</v>
      </c>
      <c r="AU127" s="5">
        <f t="shared" si="64"/>
        <v>0.31479588238622497</v>
      </c>
      <c r="AV127" s="5">
        <f t="shared" si="65"/>
        <v>1.8196785617146709</v>
      </c>
      <c r="AW127" s="5">
        <f t="shared" si="66"/>
        <v>0.67750100119234336</v>
      </c>
    </row>
    <row r="128" spans="1:49" x14ac:dyDescent="0.25">
      <c r="A128" s="1" t="s">
        <v>41</v>
      </c>
      <c r="B128" s="1" t="s">
        <v>136</v>
      </c>
      <c r="C128" s="2">
        <v>42099</v>
      </c>
      <c r="D128" s="3">
        <v>0.15262768994132356</v>
      </c>
      <c r="E128" s="4">
        <f t="shared" si="37"/>
        <v>373.41517083908377</v>
      </c>
      <c r="F128" s="3">
        <v>58.285714285714363</v>
      </c>
      <c r="G128" s="3">
        <v>1.6245888888888913</v>
      </c>
      <c r="H128" s="3">
        <v>1.5555088888888899</v>
      </c>
      <c r="I128" s="3">
        <v>6.907999999999985E-2</v>
      </c>
      <c r="J128" s="3">
        <v>7.1821666666666686E-2</v>
      </c>
      <c r="K128" s="3">
        <v>0.49394117647058761</v>
      </c>
      <c r="L128" s="3">
        <v>0.11178333333333333</v>
      </c>
      <c r="M128" s="4">
        <f t="shared" si="38"/>
        <v>0.39603733640151662</v>
      </c>
      <c r="N128" s="4">
        <f t="shared" si="39"/>
        <v>1.1038688711081828E-2</v>
      </c>
      <c r="O128" s="4">
        <f t="shared" si="40"/>
        <v>1.0569306813066335E-2</v>
      </c>
      <c r="P128" s="4">
        <f t="shared" si="41"/>
        <v>4.6938189801548218E-4</v>
      </c>
      <c r="Q128" s="4">
        <f t="shared" si="42"/>
        <v>4.8801086014237653E-4</v>
      </c>
      <c r="R128" s="4">
        <f t="shared" si="43"/>
        <v>3.3562108702919098E-3</v>
      </c>
      <c r="S128" s="4">
        <f t="shared" si="44"/>
        <v>7.5954072331351234E-4</v>
      </c>
      <c r="T128" s="5">
        <f t="shared" si="45"/>
        <v>128.02423246056438</v>
      </c>
      <c r="U128" s="5">
        <f t="shared" si="46"/>
        <v>3.284906863580626</v>
      </c>
      <c r="V128" s="5">
        <f t="shared" si="47"/>
        <v>3.0577427059305267</v>
      </c>
      <c r="W128" s="5">
        <f t="shared" si="48"/>
        <v>0.28879978948679297</v>
      </c>
      <c r="X128" s="5">
        <f t="shared" si="49"/>
        <v>0.13770422927679865</v>
      </c>
      <c r="Y128" s="5">
        <f t="shared" si="50"/>
        <v>1.4376323982590671</v>
      </c>
      <c r="Z128" s="5">
        <f t="shared" si="51"/>
        <v>0.70347442791872838</v>
      </c>
      <c r="AA128" s="4">
        <v>0.25419479808969919</v>
      </c>
      <c r="AB128" s="4">
        <f t="shared" si="52"/>
        <v>621.90677190726467</v>
      </c>
      <c r="AC128" s="4">
        <v>79.645000000000195</v>
      </c>
      <c r="AD128" s="4">
        <v>1.4584999999999992</v>
      </c>
      <c r="AE128" s="4">
        <v>1.4235637037037057</v>
      </c>
      <c r="AF128" s="4">
        <v>7.0491851851851819E-2</v>
      </c>
      <c r="AG128" s="4">
        <v>0.15549259259259252</v>
      </c>
      <c r="AH128" s="4">
        <v>0.74080384615384631</v>
      </c>
      <c r="AI128" s="4">
        <v>0.17392307692307665</v>
      </c>
      <c r="AJ128" s="4">
        <f t="shared" si="53"/>
        <v>0.64418709617559522</v>
      </c>
      <c r="AK128" s="4">
        <f t="shared" si="54"/>
        <v>1.1796683781431389E-2</v>
      </c>
      <c r="AL128" s="4">
        <f t="shared" si="55"/>
        <v>1.151411097381962E-2</v>
      </c>
      <c r="AM128" s="4">
        <f t="shared" si="56"/>
        <v>5.701543266807028E-4</v>
      </c>
      <c r="AN128" s="4">
        <f t="shared" si="57"/>
        <v>1.2576598869864625E-3</v>
      </c>
      <c r="AO128" s="4">
        <f t="shared" si="58"/>
        <v>5.9917920583785226E-3</v>
      </c>
      <c r="AP128" s="4">
        <f t="shared" si="59"/>
        <v>1.406729887387798E-3</v>
      </c>
      <c r="AQ128" s="5">
        <f t="shared" si="60"/>
        <v>164.51101687185493</v>
      </c>
      <c r="AR128" s="5">
        <f t="shared" si="61"/>
        <v>4.4014203682501387</v>
      </c>
      <c r="AS128" s="5">
        <f t="shared" si="62"/>
        <v>4.1423522321724411</v>
      </c>
      <c r="AT128" s="5">
        <f t="shared" si="63"/>
        <v>0.29559009288492011</v>
      </c>
      <c r="AU128" s="5">
        <f t="shared" si="64"/>
        <v>0.31605354227321142</v>
      </c>
      <c r="AV128" s="5">
        <f t="shared" si="65"/>
        <v>1.8256703537730494</v>
      </c>
      <c r="AW128" s="5">
        <f t="shared" si="66"/>
        <v>0.67890773107973112</v>
      </c>
    </row>
    <row r="129" spans="1:49" x14ac:dyDescent="0.25">
      <c r="A129" s="1" t="s">
        <v>41</v>
      </c>
      <c r="B129" s="1" t="s">
        <v>137</v>
      </c>
      <c r="C129" s="2">
        <v>42100</v>
      </c>
      <c r="D129" s="3">
        <v>0.11512764469513327</v>
      </c>
      <c r="E129" s="4">
        <f t="shared" si="37"/>
        <v>281.66847790634733</v>
      </c>
      <c r="F129" s="3">
        <v>58.285714285714363</v>
      </c>
      <c r="G129" s="3">
        <v>1.6245888888888913</v>
      </c>
      <c r="H129" s="3">
        <v>1.5555088888888899</v>
      </c>
      <c r="I129" s="3">
        <v>6.907999999999985E-2</v>
      </c>
      <c r="J129" s="3">
        <v>7.1821666666666686E-2</v>
      </c>
      <c r="K129" s="3">
        <v>0.49394117647058761</v>
      </c>
      <c r="L129" s="3">
        <v>0.11178333333333333</v>
      </c>
      <c r="M129" s="4">
        <f t="shared" si="38"/>
        <v>0.29873246308562584</v>
      </c>
      <c r="N129" s="4">
        <f t="shared" si="39"/>
        <v>8.3265247106745748E-3</v>
      </c>
      <c r="O129" s="4">
        <f t="shared" si="40"/>
        <v>7.9724681669253398E-3</v>
      </c>
      <c r="P129" s="4">
        <f t="shared" si="41"/>
        <v>3.5405654374922723E-4</v>
      </c>
      <c r="Q129" s="4">
        <f t="shared" si="42"/>
        <v>3.6810844045033513E-4</v>
      </c>
      <c r="R129" s="4">
        <f t="shared" si="43"/>
        <v>2.5316025731992446E-3</v>
      </c>
      <c r="S129" s="4">
        <f t="shared" si="44"/>
        <v>5.729244448287185E-4</v>
      </c>
      <c r="T129" s="5">
        <f t="shared" si="45"/>
        <v>128.32296492365001</v>
      </c>
      <c r="U129" s="5">
        <f t="shared" si="46"/>
        <v>3.2932333882913007</v>
      </c>
      <c r="V129" s="5">
        <f t="shared" si="47"/>
        <v>3.065715174097452</v>
      </c>
      <c r="W129" s="5">
        <f t="shared" si="48"/>
        <v>0.28915384603054217</v>
      </c>
      <c r="X129" s="5">
        <f t="shared" si="49"/>
        <v>0.138072337717249</v>
      </c>
      <c r="Y129" s="5">
        <f t="shared" si="50"/>
        <v>1.4401640008322663</v>
      </c>
      <c r="Z129" s="5">
        <f t="shared" si="51"/>
        <v>0.70404735236355709</v>
      </c>
      <c r="AA129" s="4">
        <v>0.1079105944450051</v>
      </c>
      <c r="AB129" s="4">
        <f t="shared" si="52"/>
        <v>264.01141939264045</v>
      </c>
      <c r="AC129" s="4">
        <v>79.645000000000195</v>
      </c>
      <c r="AD129" s="4">
        <v>1.4584999999999992</v>
      </c>
      <c r="AE129" s="4">
        <v>1.4235637037037057</v>
      </c>
      <c r="AF129" s="4">
        <v>7.0491851851851819E-2</v>
      </c>
      <c r="AG129" s="4">
        <v>0.15549259259259252</v>
      </c>
      <c r="AH129" s="4">
        <v>0.74080384615384631</v>
      </c>
      <c r="AI129" s="4">
        <v>0.17392307692307665</v>
      </c>
      <c r="AJ129" s="4">
        <f t="shared" si="53"/>
        <v>0.27346984676523606</v>
      </c>
      <c r="AK129" s="4">
        <f t="shared" si="54"/>
        <v>5.0079197878974907E-3</v>
      </c>
      <c r="AL129" s="4">
        <f t="shared" si="55"/>
        <v>4.8879621810836004E-3</v>
      </c>
      <c r="AM129" s="4">
        <f t="shared" si="56"/>
        <v>2.4204150824437933E-4</v>
      </c>
      <c r="AN129" s="4">
        <f t="shared" si="57"/>
        <v>5.3390087851623406E-4</v>
      </c>
      <c r="AO129" s="4">
        <f t="shared" si="58"/>
        <v>2.5436312924953151E-3</v>
      </c>
      <c r="AP129" s="4">
        <f t="shared" si="59"/>
        <v>5.9718396880020124E-4</v>
      </c>
      <c r="AQ129" s="5">
        <f t="shared" si="60"/>
        <v>164.78448671862017</v>
      </c>
      <c r="AR129" s="5">
        <f t="shared" si="61"/>
        <v>4.4064282880380361</v>
      </c>
      <c r="AS129" s="5">
        <f t="shared" si="62"/>
        <v>4.1472401943535244</v>
      </c>
      <c r="AT129" s="5">
        <f t="shared" si="63"/>
        <v>0.29583213439316447</v>
      </c>
      <c r="AU129" s="5">
        <f t="shared" si="64"/>
        <v>0.31658744315172765</v>
      </c>
      <c r="AV129" s="5">
        <f t="shared" si="65"/>
        <v>1.8282139850655448</v>
      </c>
      <c r="AW129" s="5">
        <f t="shared" si="66"/>
        <v>0.67950491504853128</v>
      </c>
    </row>
    <row r="130" spans="1:49" x14ac:dyDescent="0.25">
      <c r="A130" s="1" t="s">
        <v>41</v>
      </c>
      <c r="B130" s="1" t="s">
        <v>138</v>
      </c>
      <c r="C130" s="2">
        <v>42101</v>
      </c>
      <c r="D130" s="3">
        <v>1.5043185185282406</v>
      </c>
      <c r="E130" s="4">
        <f t="shared" si="37"/>
        <v>3680.4288711214522</v>
      </c>
      <c r="F130" s="3">
        <v>58.285714285714363</v>
      </c>
      <c r="G130" s="3">
        <v>1.6245888888888913</v>
      </c>
      <c r="H130" s="3">
        <v>1.5555088888888899</v>
      </c>
      <c r="I130" s="3">
        <v>6.907999999999985E-2</v>
      </c>
      <c r="J130" s="3">
        <v>7.1821666666666686E-2</v>
      </c>
      <c r="K130" s="3">
        <v>0.49394117647058761</v>
      </c>
      <c r="L130" s="3">
        <v>0.11178333333333333</v>
      </c>
      <c r="M130" s="4">
        <f t="shared" si="38"/>
        <v>3.9033959002225451</v>
      </c>
      <c r="N130" s="4">
        <f t="shared" si="39"/>
        <v>0.10879876288983316</v>
      </c>
      <c r="O130" s="4">
        <f t="shared" si="40"/>
        <v>0.10417247337632421</v>
      </c>
      <c r="P130" s="4">
        <f t="shared" si="41"/>
        <v>4.6262895135088409E-3</v>
      </c>
      <c r="Q130" s="4">
        <f t="shared" si="42"/>
        <v>4.8098990061194022E-3</v>
      </c>
      <c r="R130" s="4">
        <f t="shared" si="43"/>
        <v>3.3079254270354727E-2</v>
      </c>
      <c r="S130" s="4">
        <f t="shared" si="44"/>
        <v>7.4861329297200999E-3</v>
      </c>
      <c r="T130" s="5">
        <f t="shared" si="45"/>
        <v>132.22636082387254</v>
      </c>
      <c r="U130" s="5">
        <f t="shared" si="46"/>
        <v>3.402032151181134</v>
      </c>
      <c r="V130" s="5">
        <f t="shared" si="47"/>
        <v>3.169887647473776</v>
      </c>
      <c r="W130" s="5">
        <f t="shared" si="48"/>
        <v>0.29378013554405102</v>
      </c>
      <c r="X130" s="5">
        <f t="shared" si="49"/>
        <v>0.14288223672336839</v>
      </c>
      <c r="Y130" s="5">
        <f t="shared" si="50"/>
        <v>1.4732432551026209</v>
      </c>
      <c r="Z130" s="5">
        <f t="shared" si="51"/>
        <v>0.7115334852932772</v>
      </c>
      <c r="AA130" s="4">
        <v>2.0081466401257901</v>
      </c>
      <c r="AB130" s="4">
        <f t="shared" si="52"/>
        <v>4913.0824228604015</v>
      </c>
      <c r="AC130" s="4">
        <v>79.645000000000195</v>
      </c>
      <c r="AD130" s="4">
        <v>1.4584999999999992</v>
      </c>
      <c r="AE130" s="4">
        <v>1.4235637037037057</v>
      </c>
      <c r="AF130" s="4">
        <v>7.0491851851851819E-2</v>
      </c>
      <c r="AG130" s="4">
        <v>0.15549259259259252</v>
      </c>
      <c r="AH130" s="4">
        <v>0.74080384615384631</v>
      </c>
      <c r="AI130" s="4">
        <v>0.17392307692307665</v>
      </c>
      <c r="AJ130" s="4">
        <f t="shared" si="53"/>
        <v>5.0890976625765694</v>
      </c>
      <c r="AK130" s="4">
        <f t="shared" si="54"/>
        <v>9.3194160849618984E-2</v>
      </c>
      <c r="AL130" s="4">
        <f t="shared" si="55"/>
        <v>9.0961827070718232E-2</v>
      </c>
      <c r="AM130" s="4">
        <f t="shared" si="56"/>
        <v>4.5042365307295116E-3</v>
      </c>
      <c r="AN130" s="4">
        <f t="shared" si="57"/>
        <v>9.9355513781270825E-3</v>
      </c>
      <c r="AO130" s="4">
        <f t="shared" si="58"/>
        <v>4.733533959305998E-2</v>
      </c>
      <c r="AP130" s="4">
        <f t="shared" si="59"/>
        <v>1.1113208917538479E-2</v>
      </c>
      <c r="AQ130" s="5">
        <f t="shared" si="60"/>
        <v>169.87358438119674</v>
      </c>
      <c r="AR130" s="5">
        <f t="shared" si="61"/>
        <v>4.4996224488876555</v>
      </c>
      <c r="AS130" s="5">
        <f t="shared" si="62"/>
        <v>4.2382020214242431</v>
      </c>
      <c r="AT130" s="5">
        <f t="shared" si="63"/>
        <v>0.30033637092389398</v>
      </c>
      <c r="AU130" s="5">
        <f t="shared" si="64"/>
        <v>0.32652299452985473</v>
      </c>
      <c r="AV130" s="5">
        <f t="shared" si="65"/>
        <v>1.8755493246586048</v>
      </c>
      <c r="AW130" s="5">
        <f t="shared" si="66"/>
        <v>0.69061812396606981</v>
      </c>
    </row>
    <row r="131" spans="1:49" x14ac:dyDescent="0.25">
      <c r="A131" s="1" t="s">
        <v>41</v>
      </c>
      <c r="B131" s="1" t="s">
        <v>139</v>
      </c>
      <c r="C131" s="2">
        <v>42102</v>
      </c>
      <c r="D131" s="3">
        <v>4.5104983708384543</v>
      </c>
      <c r="E131" s="4">
        <f t="shared" si="37"/>
        <v>11035.274925300655</v>
      </c>
      <c r="F131" s="3">
        <v>58.285714285714363</v>
      </c>
      <c r="G131" s="3">
        <v>1.6245888888888913</v>
      </c>
      <c r="H131" s="3">
        <v>1.5555088888888899</v>
      </c>
      <c r="I131" s="3">
        <v>6.907999999999985E-2</v>
      </c>
      <c r="J131" s="3">
        <v>7.1821666666666686E-2</v>
      </c>
      <c r="K131" s="3">
        <v>0.49394117647058761</v>
      </c>
      <c r="L131" s="3">
        <v>0.11178333333333333</v>
      </c>
      <c r="M131" s="4">
        <f t="shared" si="38"/>
        <v>11.703811813681911</v>
      </c>
      <c r="N131" s="4">
        <f t="shared" si="39"/>
        <v>0.32621857453695846</v>
      </c>
      <c r="O131" s="4">
        <f t="shared" si="40"/>
        <v>0.31234726267268359</v>
      </c>
      <c r="P131" s="4">
        <f t="shared" si="41"/>
        <v>1.3871311864274521E-2</v>
      </c>
      <c r="Q131" s="4">
        <f t="shared" si="42"/>
        <v>1.4421840430592152E-2</v>
      </c>
      <c r="R131" s="4">
        <f t="shared" si="43"/>
        <v>9.918373047814405E-2</v>
      </c>
      <c r="S131" s="4">
        <f t="shared" si="44"/>
        <v>2.2446170785970235E-2</v>
      </c>
      <c r="T131" s="5">
        <f t="shared" si="45"/>
        <v>143.93017263755445</v>
      </c>
      <c r="U131" s="5">
        <f t="shared" si="46"/>
        <v>3.7282507257180924</v>
      </c>
      <c r="V131" s="5">
        <f t="shared" si="47"/>
        <v>3.4822349101464596</v>
      </c>
      <c r="W131" s="5">
        <f t="shared" si="48"/>
        <v>0.30765144740832556</v>
      </c>
      <c r="X131" s="5">
        <f t="shared" si="49"/>
        <v>0.15730407715396055</v>
      </c>
      <c r="Y131" s="5">
        <f t="shared" si="50"/>
        <v>1.5724269855807649</v>
      </c>
      <c r="Z131" s="5">
        <f t="shared" si="51"/>
        <v>0.73397965607924742</v>
      </c>
      <c r="AA131" s="4">
        <v>4.811303493698369</v>
      </c>
      <c r="AB131" s="4">
        <f t="shared" si="52"/>
        <v>11771.217377061465</v>
      </c>
      <c r="AC131" s="4">
        <v>79.645000000000195</v>
      </c>
      <c r="AD131" s="4">
        <v>1.4584999999999992</v>
      </c>
      <c r="AE131" s="4">
        <v>1.4235637037037057</v>
      </c>
      <c r="AF131" s="4">
        <v>7.0491851851851819E-2</v>
      </c>
      <c r="AG131" s="4">
        <v>0.15549259259259252</v>
      </c>
      <c r="AH131" s="4">
        <v>0.74080384615384631</v>
      </c>
      <c r="AI131" s="4">
        <v>0.17392307692307665</v>
      </c>
      <c r="AJ131" s="4">
        <f t="shared" si="53"/>
        <v>12.192930971511668</v>
      </c>
      <c r="AK131" s="4">
        <f t="shared" si="54"/>
        <v>0.223283191938599</v>
      </c>
      <c r="AL131" s="4">
        <f t="shared" si="55"/>
        <v>0.21793476015831167</v>
      </c>
      <c r="AM131" s="4">
        <f t="shared" si="56"/>
        <v>1.0791666566434228E-2</v>
      </c>
      <c r="AN131" s="4">
        <f t="shared" si="57"/>
        <v>2.3804513127790354E-2</v>
      </c>
      <c r="AO131" s="4">
        <f t="shared" si="58"/>
        <v>0.11341038558081708</v>
      </c>
      <c r="AP131" s="4">
        <f t="shared" si="59"/>
        <v>2.6626054005599632E-2</v>
      </c>
      <c r="AQ131" s="5">
        <f t="shared" si="60"/>
        <v>182.06651535270839</v>
      </c>
      <c r="AR131" s="5">
        <f t="shared" si="61"/>
        <v>4.7229056408262542</v>
      </c>
      <c r="AS131" s="5">
        <f t="shared" si="62"/>
        <v>4.456136781582555</v>
      </c>
      <c r="AT131" s="5">
        <f t="shared" si="63"/>
        <v>0.31112803749032819</v>
      </c>
      <c r="AU131" s="5">
        <f t="shared" si="64"/>
        <v>0.35032750765764509</v>
      </c>
      <c r="AV131" s="5">
        <f t="shared" si="65"/>
        <v>1.9889597102394219</v>
      </c>
      <c r="AW131" s="5">
        <f t="shared" si="66"/>
        <v>0.71724417797166939</v>
      </c>
    </row>
    <row r="132" spans="1:49" x14ac:dyDescent="0.25">
      <c r="A132" s="1" t="s">
        <v>41</v>
      </c>
      <c r="B132" s="1" t="s">
        <v>140</v>
      </c>
      <c r="C132" s="2">
        <v>42103</v>
      </c>
      <c r="D132" s="3">
        <v>3.1978344052762879</v>
      </c>
      <c r="E132" s="4">
        <f t="shared" ref="E132:E195" si="67">D132*1/35.314667*60*60*24</f>
        <v>7823.7433929610979</v>
      </c>
      <c r="F132" s="3">
        <v>58.285714285714363</v>
      </c>
      <c r="G132" s="3">
        <v>1.6245888888888913</v>
      </c>
      <c r="H132" s="3">
        <v>1.5555088888888899</v>
      </c>
      <c r="I132" s="3">
        <v>6.907999999999985E-2</v>
      </c>
      <c r="J132" s="3">
        <v>7.1821666666666686E-2</v>
      </c>
      <c r="K132" s="3">
        <v>0.49394117647058761</v>
      </c>
      <c r="L132" s="3">
        <v>0.11178333333333333</v>
      </c>
      <c r="M132" s="4">
        <f t="shared" ref="M132:M195" si="68">$D132*1/35.314667*1000*60*60*24*F132*1/1000*1/135.8*1/0.404686*1/1000</f>
        <v>8.2977199000104775</v>
      </c>
      <c r="N132" s="4">
        <f t="shared" ref="N132:N195" si="69">$D132*1/35.314667*1000*60*60*24*G132*1/1000*1/135.8*1/0.404686*1/1000</f>
        <v>0.23128109036442335</v>
      </c>
      <c r="O132" s="4">
        <f t="shared" ref="O132:O195" si="70">$D132*1/35.314667*1000*60*60*24*H132*1/1000*1/135.8*1/0.404686*1/1000</f>
        <v>0.22144666527900875</v>
      </c>
      <c r="P132" s="4">
        <f t="shared" ref="P132:P195" si="71">$D132*1/35.314667*1000*60*60*24*I132*1/1000*1/135.8*1/0.404686*1/1000</f>
        <v>9.8344250854143431E-3</v>
      </c>
      <c r="Q132" s="4">
        <f t="shared" ref="Q132:Q195" si="72">$D132*1/35.314667*1000*60*60*24*J132*1/1000*1/135.8*1/0.404686*1/1000</f>
        <v>1.0224736542312327E-2</v>
      </c>
      <c r="R132" s="4">
        <f t="shared" ref="R132:R195" si="73">$D132*1/35.314667*1000*60*60*24*K132*1/1000*1/135.8*1/0.404686*1/1000</f>
        <v>7.0318869377553994E-2</v>
      </c>
      <c r="S132" s="4">
        <f t="shared" ref="S132:S195" si="74">$D132*1/35.314667*1000*60*60*24*L132*1/1000*1/135.8*1/0.404686*1/1000</f>
        <v>1.5913792956927752E-2</v>
      </c>
      <c r="T132" s="5">
        <f t="shared" ref="T132:T195" si="75">T131+M132</f>
        <v>152.22789253756491</v>
      </c>
      <c r="U132" s="5">
        <f t="shared" ref="U132:U195" si="76">U131+N132</f>
        <v>3.9595318160825155</v>
      </c>
      <c r="V132" s="5">
        <f t="shared" ref="V132:V195" si="77">V131+O132</f>
        <v>3.7036815754254682</v>
      </c>
      <c r="W132" s="5">
        <f t="shared" ref="W132:W195" si="78">W131+P132</f>
        <v>0.31748587249373988</v>
      </c>
      <c r="X132" s="5">
        <f t="shared" ref="X132:X195" si="79">X131+Q132</f>
        <v>0.16752881369627287</v>
      </c>
      <c r="Y132" s="5">
        <f t="shared" ref="Y132:Y195" si="80">Y131+R132</f>
        <v>1.6427458549583189</v>
      </c>
      <c r="Z132" s="5">
        <f t="shared" ref="Z132:Z195" si="81">Z131+S132</f>
        <v>0.74989344903617516</v>
      </c>
      <c r="AA132" s="4">
        <v>3.8052679376011116</v>
      </c>
      <c r="AB132" s="4">
        <f t="shared" ref="AB132:AB195" si="82">AA132*1/35.314667*60*60*24</f>
        <v>9309.8754069728602</v>
      </c>
      <c r="AC132" s="4">
        <v>79.645000000000195</v>
      </c>
      <c r="AD132" s="4">
        <v>1.4584999999999992</v>
      </c>
      <c r="AE132" s="4">
        <v>1.4235637037037057</v>
      </c>
      <c r="AF132" s="4">
        <v>7.0491851851851819E-2</v>
      </c>
      <c r="AG132" s="4">
        <v>0.15549259259259252</v>
      </c>
      <c r="AH132" s="4">
        <v>0.74080384615384631</v>
      </c>
      <c r="AI132" s="4">
        <v>0.17392307692307665</v>
      </c>
      <c r="AJ132" s="4">
        <f t="shared" ref="AJ132:AJ195" si="83">$AA132*1/35.314667*1000*60*60*24*AC132*1/1000*1/190*1/0.404686*1/1000</f>
        <v>9.6434093904169913</v>
      </c>
      <c r="AK132" s="4">
        <f t="shared" ref="AK132:AK195" si="84">$AA132*1/35.314667*1000*60*60*24*AD132*1/1000*1/190*1/0.404686*1/1000</f>
        <v>0.17659504797442574</v>
      </c>
      <c r="AL132" s="4">
        <f t="shared" ref="AL132:AL195" si="85">$AA132*1/35.314667*1000*60*60*24*AE132*1/1000*1/190*1/0.404686*1/1000</f>
        <v>0.17236496438135565</v>
      </c>
      <c r="AM132" s="4">
        <f t="shared" ref="AM132:AM195" si="86">$AA132*1/35.314667*1000*60*60*24*AF132*1/1000*1/190*1/0.404686*1/1000</f>
        <v>8.5351470411956752E-3</v>
      </c>
      <c r="AN132" s="4">
        <f t="shared" ref="AN132:AN195" si="87">$AA132*1/35.314667*1000*60*60*24*AG132*1/1000*1/190*1/0.404686*1/1000</f>
        <v>1.8827029035691965E-2</v>
      </c>
      <c r="AO132" s="4">
        <f t="shared" ref="AO132:AO195" si="88">$AA132*1/35.314667*1000*60*60*24*AH132*1/1000*1/190*1/0.404686*1/1000</f>
        <v>8.9696462633649415E-2</v>
      </c>
      <c r="AP132" s="4">
        <f t="shared" ref="AP132:AP195" si="89">$AA132*1/35.314667*1000*60*60*24*AI132*1/1000*1/190*1/0.404686*1/1000</f>
        <v>2.1058590410072322E-2</v>
      </c>
      <c r="AQ132" s="5">
        <f t="shared" si="60"/>
        <v>191.70992474312538</v>
      </c>
      <c r="AR132" s="5">
        <f t="shared" si="61"/>
        <v>4.8995006888006802</v>
      </c>
      <c r="AS132" s="5">
        <f t="shared" si="62"/>
        <v>4.6285017459639111</v>
      </c>
      <c r="AT132" s="5">
        <f t="shared" si="63"/>
        <v>0.31966318453152387</v>
      </c>
      <c r="AU132" s="5">
        <f t="shared" si="64"/>
        <v>0.36915453669333703</v>
      </c>
      <c r="AV132" s="5">
        <f t="shared" si="65"/>
        <v>2.0786561728730715</v>
      </c>
      <c r="AW132" s="5">
        <f t="shared" si="66"/>
        <v>0.73830276838174169</v>
      </c>
    </row>
    <row r="133" spans="1:49" x14ac:dyDescent="0.25">
      <c r="A133" s="1" t="s">
        <v>41</v>
      </c>
      <c r="B133" s="1" t="s">
        <v>141</v>
      </c>
      <c r="C133" s="2">
        <v>42104</v>
      </c>
      <c r="D133" s="3">
        <v>0.65232097813930578</v>
      </c>
      <c r="E133" s="4">
        <f t="shared" si="67"/>
        <v>1595.9525403775156</v>
      </c>
      <c r="F133" s="3">
        <v>58.285714285714363</v>
      </c>
      <c r="G133" s="3">
        <v>1.6245888888888913</v>
      </c>
      <c r="H133" s="3">
        <v>1.5555088888888899</v>
      </c>
      <c r="I133" s="3">
        <v>6.907999999999985E-2</v>
      </c>
      <c r="J133" s="3">
        <v>7.1821666666666686E-2</v>
      </c>
      <c r="K133" s="3">
        <v>0.49394117647058761</v>
      </c>
      <c r="L133" s="3">
        <v>0.11178333333333333</v>
      </c>
      <c r="M133" s="4">
        <f t="shared" si="68"/>
        <v>1.6926382280989816</v>
      </c>
      <c r="N133" s="4">
        <f t="shared" si="69"/>
        <v>4.7178649039086466E-2</v>
      </c>
      <c r="O133" s="4">
        <f t="shared" si="70"/>
        <v>4.5172540848940478E-2</v>
      </c>
      <c r="P133" s="4">
        <f t="shared" si="71"/>
        <v>2.0061081901459328E-3</v>
      </c>
      <c r="Q133" s="4">
        <f t="shared" si="72"/>
        <v>2.0857271819619497E-3</v>
      </c>
      <c r="R133" s="4">
        <f t="shared" si="73"/>
        <v>1.4344230451186532E-2</v>
      </c>
      <c r="S133" s="4">
        <f t="shared" si="74"/>
        <v>3.2462284383586188E-3</v>
      </c>
      <c r="T133" s="5">
        <f t="shared" si="75"/>
        <v>153.9205307656639</v>
      </c>
      <c r="U133" s="5">
        <f t="shared" si="76"/>
        <v>4.0067104651216017</v>
      </c>
      <c r="V133" s="5">
        <f t="shared" si="77"/>
        <v>3.7488541162744085</v>
      </c>
      <c r="W133" s="5">
        <f t="shared" si="78"/>
        <v>0.31949198068388579</v>
      </c>
      <c r="X133" s="5">
        <f t="shared" si="79"/>
        <v>0.16961454087823483</v>
      </c>
      <c r="Y133" s="5">
        <f t="shared" si="80"/>
        <v>1.6570900854095054</v>
      </c>
      <c r="Z133" s="5">
        <f t="shared" si="81"/>
        <v>0.75313967747453381</v>
      </c>
      <c r="AA133" s="4">
        <v>1.810636257149328</v>
      </c>
      <c r="AB133" s="4">
        <f t="shared" si="82"/>
        <v>4429.8583536891892</v>
      </c>
      <c r="AC133" s="4">
        <v>79.645000000000195</v>
      </c>
      <c r="AD133" s="4">
        <v>1.4584999999999992</v>
      </c>
      <c r="AE133" s="4">
        <v>1.4235637037037057</v>
      </c>
      <c r="AF133" s="4">
        <v>7.0491851851851819E-2</v>
      </c>
      <c r="AG133" s="4">
        <v>0.15549259259259252</v>
      </c>
      <c r="AH133" s="4">
        <v>0.74080384615384631</v>
      </c>
      <c r="AI133" s="4">
        <v>0.17392307692307665</v>
      </c>
      <c r="AJ133" s="4">
        <f t="shared" si="83"/>
        <v>4.588561691619212</v>
      </c>
      <c r="AK133" s="4">
        <f t="shared" si="84"/>
        <v>8.4028089989661617E-2</v>
      </c>
      <c r="AL133" s="4">
        <f t="shared" si="85"/>
        <v>8.2015316421550272E-2</v>
      </c>
      <c r="AM133" s="4">
        <f t="shared" si="86"/>
        <v>4.0612243201544763E-3</v>
      </c>
      <c r="AN133" s="4">
        <f t="shared" si="87"/>
        <v>8.9583445753144749E-3</v>
      </c>
      <c r="AO133" s="4">
        <f t="shared" si="88"/>
        <v>4.2679693006035573E-2</v>
      </c>
      <c r="AP133" s="4">
        <f t="shared" si="89"/>
        <v>1.0020174123394674E-2</v>
      </c>
      <c r="AQ133" s="5">
        <f t="shared" ref="AQ133:AQ196" si="90">AQ132+AJ133</f>
        <v>196.2984864347446</v>
      </c>
      <c r="AR133" s="5">
        <f t="shared" ref="AR133:AR196" si="91">AR132+AK133</f>
        <v>4.9835287787903422</v>
      </c>
      <c r="AS133" s="5">
        <f t="shared" ref="AS133:AS196" si="92">AS132+AL133</f>
        <v>4.7105170623854615</v>
      </c>
      <c r="AT133" s="5">
        <f t="shared" ref="AT133:AT196" si="93">AT132+AM133</f>
        <v>0.32372440885167836</v>
      </c>
      <c r="AU133" s="5">
        <f t="shared" ref="AU133:AU196" si="94">AU132+AN133</f>
        <v>0.3781128812686515</v>
      </c>
      <c r="AV133" s="5">
        <f t="shared" ref="AV133:AV196" si="95">AV132+AO133</f>
        <v>2.1213358658791068</v>
      </c>
      <c r="AW133" s="5">
        <f t="shared" ref="AW133:AW196" si="96">AW132+AP133</f>
        <v>0.74832294250513631</v>
      </c>
    </row>
    <row r="134" spans="1:49" x14ac:dyDescent="0.25">
      <c r="A134" s="1" t="s">
        <v>41</v>
      </c>
      <c r="B134" s="1" t="s">
        <v>142</v>
      </c>
      <c r="C134" s="2">
        <v>42105</v>
      </c>
      <c r="D134" s="3">
        <v>0.14890582559075108</v>
      </c>
      <c r="E134" s="4">
        <f t="shared" si="67"/>
        <v>364.30934860693691</v>
      </c>
      <c r="F134" s="3">
        <v>58.285714285714363</v>
      </c>
      <c r="G134" s="3">
        <v>1.6245888888888913</v>
      </c>
      <c r="H134" s="3">
        <v>1.5555088888888899</v>
      </c>
      <c r="I134" s="3">
        <v>6.907999999999985E-2</v>
      </c>
      <c r="J134" s="3">
        <v>7.1821666666666686E-2</v>
      </c>
      <c r="K134" s="3">
        <v>0.49394117647058761</v>
      </c>
      <c r="L134" s="3">
        <v>0.11178333333333333</v>
      </c>
      <c r="M134" s="4">
        <f t="shared" si="68"/>
        <v>0.3863798670103783</v>
      </c>
      <c r="N134" s="4">
        <f t="shared" si="69"/>
        <v>1.0769507529039194E-2</v>
      </c>
      <c r="O134" s="4">
        <f t="shared" si="70"/>
        <v>1.0311571625873648E-2</v>
      </c>
      <c r="P134" s="4">
        <f t="shared" si="71"/>
        <v>4.5793590316553409E-4</v>
      </c>
      <c r="Q134" s="4">
        <f t="shared" si="72"/>
        <v>4.7611059339684443E-4</v>
      </c>
      <c r="R134" s="4">
        <f t="shared" si="73"/>
        <v>3.2743688297293787E-3</v>
      </c>
      <c r="S134" s="4">
        <f t="shared" si="74"/>
        <v>7.4101913301757448E-4</v>
      </c>
      <c r="T134" s="5">
        <f t="shared" si="75"/>
        <v>154.30691063267429</v>
      </c>
      <c r="U134" s="5">
        <f t="shared" si="76"/>
        <v>4.0174799726506407</v>
      </c>
      <c r="V134" s="5">
        <f t="shared" si="77"/>
        <v>3.7591656879002819</v>
      </c>
      <c r="W134" s="5">
        <f t="shared" si="78"/>
        <v>0.3199499165870513</v>
      </c>
      <c r="X134" s="5">
        <f t="shared" si="79"/>
        <v>0.17009065147163166</v>
      </c>
      <c r="Y134" s="5">
        <f t="shared" si="80"/>
        <v>1.6603644542392348</v>
      </c>
      <c r="Z134" s="5">
        <f t="shared" si="81"/>
        <v>0.75388069660755141</v>
      </c>
      <c r="AA134" s="4">
        <v>0.31662059116859353</v>
      </c>
      <c r="AB134" s="4">
        <f t="shared" si="82"/>
        <v>774.63618946106681</v>
      </c>
      <c r="AC134" s="4">
        <v>79.645000000000195</v>
      </c>
      <c r="AD134" s="4">
        <v>1.4584999999999992</v>
      </c>
      <c r="AE134" s="4">
        <v>1.4235637037037057</v>
      </c>
      <c r="AF134" s="4">
        <v>7.0491851851851819E-2</v>
      </c>
      <c r="AG134" s="4">
        <v>0.15549259259259252</v>
      </c>
      <c r="AH134" s="4">
        <v>0.74080384615384631</v>
      </c>
      <c r="AI134" s="4">
        <v>0.17392307692307665</v>
      </c>
      <c r="AJ134" s="4">
        <f t="shared" si="83"/>
        <v>0.80238817138312568</v>
      </c>
      <c r="AK134" s="4">
        <f t="shared" si="84"/>
        <v>1.4693742833351566E-2</v>
      </c>
      <c r="AL134" s="4">
        <f t="shared" si="85"/>
        <v>1.4341775090240485E-2</v>
      </c>
      <c r="AM134" s="4">
        <f t="shared" si="86"/>
        <v>7.101742495425632E-4</v>
      </c>
      <c r="AN134" s="4">
        <f t="shared" si="87"/>
        <v>1.5665191416158123E-3</v>
      </c>
      <c r="AO134" s="4">
        <f t="shared" si="88"/>
        <v>7.4632713097993551E-3</v>
      </c>
      <c r="AP134" s="4">
        <f t="shared" si="89"/>
        <v>1.7521981248494428E-3</v>
      </c>
      <c r="AQ134" s="5">
        <f t="shared" si="90"/>
        <v>197.10087460612772</v>
      </c>
      <c r="AR134" s="5">
        <f t="shared" si="91"/>
        <v>4.9982225216236937</v>
      </c>
      <c r="AS134" s="5">
        <f t="shared" si="92"/>
        <v>4.7248588374757023</v>
      </c>
      <c r="AT134" s="5">
        <f t="shared" si="93"/>
        <v>0.32443458310122092</v>
      </c>
      <c r="AU134" s="5">
        <f t="shared" si="94"/>
        <v>0.37967940041026732</v>
      </c>
      <c r="AV134" s="5">
        <f t="shared" si="95"/>
        <v>2.1287991371889063</v>
      </c>
      <c r="AW134" s="5">
        <f t="shared" si="96"/>
        <v>0.7500751406299857</v>
      </c>
    </row>
    <row r="135" spans="1:49" x14ac:dyDescent="0.25">
      <c r="A135" s="1" t="s">
        <v>41</v>
      </c>
      <c r="B135" s="1" t="s">
        <v>143</v>
      </c>
      <c r="C135" s="2">
        <v>42106</v>
      </c>
      <c r="D135" s="3">
        <v>0.13372679125123091</v>
      </c>
      <c r="E135" s="4">
        <f t="shared" si="67"/>
        <v>327.17269467970209</v>
      </c>
      <c r="F135" s="3">
        <v>58.285714285714363</v>
      </c>
      <c r="G135" s="3">
        <v>1.6245888888888913</v>
      </c>
      <c r="H135" s="3">
        <v>1.5555088888888899</v>
      </c>
      <c r="I135" s="3">
        <v>6.907999999999985E-2</v>
      </c>
      <c r="J135" s="3">
        <v>7.1821666666666686E-2</v>
      </c>
      <c r="K135" s="3">
        <v>0.49394117647058761</v>
      </c>
      <c r="L135" s="3">
        <v>0.11178333333333333</v>
      </c>
      <c r="M135" s="4">
        <f t="shared" si="68"/>
        <v>0.3469934075069831</v>
      </c>
      <c r="N135" s="4">
        <f t="shared" si="69"/>
        <v>9.6716947070460153E-3</v>
      </c>
      <c r="O135" s="4">
        <f t="shared" si="70"/>
        <v>9.2604394812271923E-3</v>
      </c>
      <c r="P135" s="4">
        <f t="shared" si="71"/>
        <v>4.1125522581881413E-4</v>
      </c>
      <c r="Q135" s="4">
        <f t="shared" si="72"/>
        <v>4.275772400649054E-4</v>
      </c>
      <c r="R135" s="4">
        <f t="shared" si="73"/>
        <v>2.9405890282371543E-3</v>
      </c>
      <c r="S135" s="4">
        <f t="shared" si="74"/>
        <v>6.6548176017342019E-4</v>
      </c>
      <c r="T135" s="5">
        <f t="shared" si="75"/>
        <v>154.65390404018126</v>
      </c>
      <c r="U135" s="5">
        <f t="shared" si="76"/>
        <v>4.0271516673576864</v>
      </c>
      <c r="V135" s="5">
        <f t="shared" si="77"/>
        <v>3.7684261273815092</v>
      </c>
      <c r="W135" s="5">
        <f t="shared" si="78"/>
        <v>0.3203611718128701</v>
      </c>
      <c r="X135" s="5">
        <f t="shared" si="79"/>
        <v>0.17051822871169656</v>
      </c>
      <c r="Y135" s="5">
        <f t="shared" si="80"/>
        <v>1.6633050432674721</v>
      </c>
      <c r="Z135" s="5">
        <f t="shared" si="81"/>
        <v>0.75454617836772486</v>
      </c>
      <c r="AA135" s="4">
        <v>3.4920418091413254E-2</v>
      </c>
      <c r="AB135" s="4">
        <f t="shared" si="82"/>
        <v>85.435440268999415</v>
      </c>
      <c r="AC135" s="4">
        <v>79.645000000000195</v>
      </c>
      <c r="AD135" s="4">
        <v>1.4584999999999992</v>
      </c>
      <c r="AE135" s="4">
        <v>1.4235637037037057</v>
      </c>
      <c r="AF135" s="4">
        <v>7.0491851851851819E-2</v>
      </c>
      <c r="AG135" s="4">
        <v>0.15549259259259252</v>
      </c>
      <c r="AH135" s="4">
        <v>0.74080384615384631</v>
      </c>
      <c r="AI135" s="4">
        <v>0.17392307692307665</v>
      </c>
      <c r="AJ135" s="4">
        <f t="shared" si="83"/>
        <v>8.8496235550843932E-2</v>
      </c>
      <c r="AK135" s="4">
        <f t="shared" si="84"/>
        <v>1.6205883552125743E-3</v>
      </c>
      <c r="AL135" s="4">
        <f t="shared" si="85"/>
        <v>1.5817694625474871E-3</v>
      </c>
      <c r="AM135" s="4">
        <f t="shared" si="86"/>
        <v>7.8325865100089851E-5</v>
      </c>
      <c r="AN135" s="4">
        <f t="shared" si="87"/>
        <v>1.7277304413943674E-4</v>
      </c>
      <c r="AO135" s="4">
        <f t="shared" si="88"/>
        <v>8.2313204427398787E-4</v>
      </c>
      <c r="AP135" s="4">
        <f t="shared" si="89"/>
        <v>1.9325177453841547E-4</v>
      </c>
      <c r="AQ135" s="5">
        <f t="shared" si="90"/>
        <v>197.18937084167857</v>
      </c>
      <c r="AR135" s="5">
        <f t="shared" si="91"/>
        <v>4.9998431099789062</v>
      </c>
      <c r="AS135" s="5">
        <f t="shared" si="92"/>
        <v>4.7264406069382501</v>
      </c>
      <c r="AT135" s="5">
        <f t="shared" si="93"/>
        <v>0.32451290896632101</v>
      </c>
      <c r="AU135" s="5">
        <f t="shared" si="94"/>
        <v>0.37985217345440675</v>
      </c>
      <c r="AV135" s="5">
        <f t="shared" si="95"/>
        <v>2.1296222692331805</v>
      </c>
      <c r="AW135" s="5">
        <f t="shared" si="96"/>
        <v>0.75026839240452414</v>
      </c>
    </row>
    <row r="136" spans="1:49" x14ac:dyDescent="0.25">
      <c r="A136" s="1" t="s">
        <v>41</v>
      </c>
      <c r="B136" s="1" t="s">
        <v>144</v>
      </c>
      <c r="C136" s="2">
        <v>42107</v>
      </c>
      <c r="D136" s="3">
        <v>0.12204018895593982</v>
      </c>
      <c r="E136" s="4">
        <f t="shared" si="67"/>
        <v>298.58053951898233</v>
      </c>
      <c r="F136" s="3">
        <v>58.285714285714363</v>
      </c>
      <c r="G136" s="3">
        <v>1.6245888888888913</v>
      </c>
      <c r="H136" s="3">
        <v>1.5555088888888899</v>
      </c>
      <c r="I136" s="3">
        <v>6.907999999999985E-2</v>
      </c>
      <c r="J136" s="3">
        <v>7.1821666666666686E-2</v>
      </c>
      <c r="K136" s="3">
        <v>0.49394117647058761</v>
      </c>
      <c r="L136" s="3">
        <v>0.11178333333333333</v>
      </c>
      <c r="M136" s="4">
        <f t="shared" si="68"/>
        <v>0.31666908793960796</v>
      </c>
      <c r="N136" s="4">
        <f t="shared" si="69"/>
        <v>8.8264695393354374E-3</v>
      </c>
      <c r="O136" s="4">
        <f t="shared" si="70"/>
        <v>8.4511545781489686E-3</v>
      </c>
      <c r="P136" s="4">
        <f t="shared" si="71"/>
        <v>3.7531496118646144E-4</v>
      </c>
      <c r="Q136" s="4">
        <f t="shared" si="72"/>
        <v>3.9021056799865429E-4</v>
      </c>
      <c r="R136" s="4">
        <f t="shared" si="73"/>
        <v>2.6836061591698629E-3</v>
      </c>
      <c r="S136" s="4">
        <f t="shared" si="74"/>
        <v>6.0732422425149651E-4</v>
      </c>
      <c r="T136" s="5">
        <f t="shared" si="75"/>
        <v>154.97057312812086</v>
      </c>
      <c r="U136" s="5">
        <f t="shared" si="76"/>
        <v>4.0359781368970218</v>
      </c>
      <c r="V136" s="5">
        <f t="shared" si="77"/>
        <v>3.7768772819596581</v>
      </c>
      <c r="W136" s="5">
        <f t="shared" si="78"/>
        <v>0.32073648677405658</v>
      </c>
      <c r="X136" s="5">
        <f t="shared" si="79"/>
        <v>0.17090843927969521</v>
      </c>
      <c r="Y136" s="5">
        <f t="shared" si="80"/>
        <v>1.665988649426642</v>
      </c>
      <c r="Z136" s="5">
        <f t="shared" si="81"/>
        <v>0.75515350259197633</v>
      </c>
      <c r="AA136" s="4">
        <v>6.4689235654265551E-3</v>
      </c>
      <c r="AB136" s="4">
        <f t="shared" si="82"/>
        <v>15.826710076378586</v>
      </c>
      <c r="AC136" s="4">
        <v>63.292465277777687</v>
      </c>
      <c r="AD136" s="4">
        <v>1.5448576388888882</v>
      </c>
      <c r="AE136" s="4">
        <v>1.5039586265432103</v>
      </c>
      <c r="AF136" s="4">
        <v>6.2380493827160405E-2</v>
      </c>
      <c r="AG136" s="4">
        <v>0.14342260802469131</v>
      </c>
      <c r="AH136" s="4">
        <v>0.63664537927350306</v>
      </c>
      <c r="AI136" s="4">
        <v>0.14954380341880355</v>
      </c>
      <c r="AJ136" s="4">
        <f t="shared" si="83"/>
        <v>1.3027793842121731E-2</v>
      </c>
      <c r="AK136" s="4">
        <f t="shared" si="84"/>
        <v>3.1798550975289225E-4</v>
      </c>
      <c r="AL136" s="4">
        <f t="shared" si="85"/>
        <v>3.0956706849219197E-4</v>
      </c>
      <c r="AM136" s="4">
        <f t="shared" si="86"/>
        <v>1.2840078353454961E-5</v>
      </c>
      <c r="AN136" s="4">
        <f t="shared" si="87"/>
        <v>2.9521368166727818E-5</v>
      </c>
      <c r="AO136" s="4">
        <f t="shared" si="88"/>
        <v>1.3104379352761115E-4</v>
      </c>
      <c r="AP136" s="4">
        <f t="shared" si="89"/>
        <v>3.0781323381173201E-5</v>
      </c>
      <c r="AQ136" s="5">
        <f t="shared" si="90"/>
        <v>197.20239863552069</v>
      </c>
      <c r="AR136" s="5">
        <f t="shared" si="91"/>
        <v>5.0001610954886591</v>
      </c>
      <c r="AS136" s="5">
        <f t="shared" si="92"/>
        <v>4.7267501740067424</v>
      </c>
      <c r="AT136" s="5">
        <f t="shared" si="93"/>
        <v>0.32452574904467446</v>
      </c>
      <c r="AU136" s="5">
        <f t="shared" si="94"/>
        <v>0.3798816948225735</v>
      </c>
      <c r="AV136" s="5">
        <f t="shared" si="95"/>
        <v>2.1297533130267081</v>
      </c>
      <c r="AW136" s="5">
        <f t="shared" si="96"/>
        <v>0.75029917372790533</v>
      </c>
    </row>
    <row r="137" spans="1:49" x14ac:dyDescent="0.25">
      <c r="A137" s="1" t="s">
        <v>41</v>
      </c>
      <c r="B137" s="1" t="s">
        <v>145</v>
      </c>
      <c r="C137" s="2">
        <v>42108</v>
      </c>
      <c r="D137" s="3">
        <v>2.1261793442802681E-2</v>
      </c>
      <c r="E137" s="4">
        <f t="shared" si="67"/>
        <v>52.01858348142293</v>
      </c>
      <c r="F137" s="3">
        <v>58.285714285714363</v>
      </c>
      <c r="G137" s="3">
        <v>1.6245888888888913</v>
      </c>
      <c r="H137" s="3">
        <v>1.5555088888888899</v>
      </c>
      <c r="I137" s="3">
        <v>6.907999999999985E-2</v>
      </c>
      <c r="J137" s="3">
        <v>7.1821666666666686E-2</v>
      </c>
      <c r="K137" s="3">
        <v>0.49394117647058761</v>
      </c>
      <c r="L137" s="3">
        <v>0.11178333333333333</v>
      </c>
      <c r="M137" s="4">
        <f t="shared" si="68"/>
        <v>5.5169963231730651E-2</v>
      </c>
      <c r="N137" s="4">
        <f t="shared" si="69"/>
        <v>1.537744031536145E-3</v>
      </c>
      <c r="O137" s="4">
        <f t="shared" si="70"/>
        <v>1.4723568074666937E-3</v>
      </c>
      <c r="P137" s="4">
        <f t="shared" si="71"/>
        <v>6.5387224069449968E-5</v>
      </c>
      <c r="Q137" s="4">
        <f t="shared" si="72"/>
        <v>6.7982330795811967E-5</v>
      </c>
      <c r="R137" s="4">
        <f t="shared" si="73"/>
        <v>4.6753680345990305E-4</v>
      </c>
      <c r="S137" s="4">
        <f t="shared" si="74"/>
        <v>1.058077861015735E-4</v>
      </c>
      <c r="T137" s="5">
        <f t="shared" si="75"/>
        <v>155.02574309135258</v>
      </c>
      <c r="U137" s="5">
        <f t="shared" si="76"/>
        <v>4.0375158809285576</v>
      </c>
      <c r="V137" s="5">
        <f t="shared" si="77"/>
        <v>3.7783496387671249</v>
      </c>
      <c r="W137" s="5">
        <f t="shared" si="78"/>
        <v>0.32080187399812604</v>
      </c>
      <c r="X137" s="5">
        <f t="shared" si="79"/>
        <v>0.17097642161049101</v>
      </c>
      <c r="Y137" s="5">
        <f t="shared" si="80"/>
        <v>1.6664561862301019</v>
      </c>
      <c r="Z137" s="5">
        <f t="shared" si="81"/>
        <v>0.75525931037807792</v>
      </c>
      <c r="AA137" s="4">
        <v>3.2373727130059909E-5</v>
      </c>
      <c r="AB137" s="4">
        <f t="shared" si="82"/>
        <v>7.9204768490020769E-2</v>
      </c>
      <c r="AC137" s="4">
        <v>42.206302083333398</v>
      </c>
      <c r="AD137" s="4">
        <v>1.6562135416666672</v>
      </c>
      <c r="AE137" s="4">
        <v>1.6076257638888878</v>
      </c>
      <c r="AF137" s="4">
        <v>5.1921111111111022E-2</v>
      </c>
      <c r="AG137" s="4">
        <v>0.12785868055555555</v>
      </c>
      <c r="AH137" s="4">
        <v>0.50233577724358913</v>
      </c>
      <c r="AI137" s="4">
        <v>0.11810737179487181</v>
      </c>
      <c r="AJ137" s="4">
        <f t="shared" si="83"/>
        <v>4.3476727835126013E-5</v>
      </c>
      <c r="AK137" s="4">
        <f t="shared" si="84"/>
        <v>1.7060661994438541E-6</v>
      </c>
      <c r="AL137" s="4">
        <f t="shared" si="85"/>
        <v>1.6560159110677901E-6</v>
      </c>
      <c r="AM137" s="4">
        <f t="shared" si="86"/>
        <v>5.3483956311029357E-8</v>
      </c>
      <c r="AN137" s="4">
        <f t="shared" si="87"/>
        <v>1.3170727548925258E-7</v>
      </c>
      <c r="AO137" s="4">
        <f t="shared" si="88"/>
        <v>5.1745627527246098E-7</v>
      </c>
      <c r="AP137" s="4">
        <f t="shared" si="89"/>
        <v>1.2166244862459485E-7</v>
      </c>
      <c r="AQ137" s="5">
        <f t="shared" si="90"/>
        <v>197.20244211224852</v>
      </c>
      <c r="AR137" s="5">
        <f t="shared" si="91"/>
        <v>5.0001628015548585</v>
      </c>
      <c r="AS137" s="5">
        <f t="shared" si="92"/>
        <v>4.7267518300226534</v>
      </c>
      <c r="AT137" s="5">
        <f t="shared" si="93"/>
        <v>0.32452580252863078</v>
      </c>
      <c r="AU137" s="5">
        <f t="shared" si="94"/>
        <v>0.37988182652984898</v>
      </c>
      <c r="AV137" s="5">
        <f t="shared" si="95"/>
        <v>2.1297538304829833</v>
      </c>
      <c r="AW137" s="5">
        <f t="shared" si="96"/>
        <v>0.750299295390354</v>
      </c>
    </row>
    <row r="138" spans="1:49" x14ac:dyDescent="0.25">
      <c r="A138" s="1" t="s">
        <v>41</v>
      </c>
      <c r="B138" s="1" t="s">
        <v>146</v>
      </c>
      <c r="C138" s="2">
        <v>42109</v>
      </c>
      <c r="D138" s="3">
        <v>9.6402262196933642E-3</v>
      </c>
      <c r="E138" s="4">
        <f t="shared" si="67"/>
        <v>23.585541536651235</v>
      </c>
      <c r="F138" s="3">
        <v>77.466071428571681</v>
      </c>
      <c r="G138" s="3">
        <v>1.6033305555555588</v>
      </c>
      <c r="H138" s="3">
        <v>1.5355368055555563</v>
      </c>
      <c r="I138" s="3">
        <v>6.7793749999999861E-2</v>
      </c>
      <c r="J138" s="3">
        <v>0.24250885416666787</v>
      </c>
      <c r="K138" s="3">
        <v>0.45258667279411702</v>
      </c>
      <c r="L138" s="3">
        <v>0.12133333333333329</v>
      </c>
      <c r="M138" s="4">
        <f t="shared" si="68"/>
        <v>3.3246002560121737E-2</v>
      </c>
      <c r="N138" s="4">
        <f t="shared" si="69"/>
        <v>6.8809907062179179E-4</v>
      </c>
      <c r="O138" s="4">
        <f t="shared" si="70"/>
        <v>6.5900412435052611E-4</v>
      </c>
      <c r="P138" s="4">
        <f t="shared" si="71"/>
        <v>2.9094946271264721E-5</v>
      </c>
      <c r="Q138" s="4">
        <f t="shared" si="72"/>
        <v>1.0407717646958885E-4</v>
      </c>
      <c r="R138" s="4">
        <f t="shared" si="73"/>
        <v>1.9423597201859063E-4</v>
      </c>
      <c r="S138" s="4">
        <f t="shared" si="74"/>
        <v>5.2072452316722291E-5</v>
      </c>
      <c r="T138" s="5">
        <f t="shared" si="75"/>
        <v>155.05898909391271</v>
      </c>
      <c r="U138" s="5">
        <f t="shared" si="76"/>
        <v>4.0382039799991798</v>
      </c>
      <c r="V138" s="5">
        <f t="shared" si="77"/>
        <v>3.7790086428914753</v>
      </c>
      <c r="W138" s="5">
        <f t="shared" si="78"/>
        <v>0.32083096894439733</v>
      </c>
      <c r="X138" s="5">
        <f t="shared" si="79"/>
        <v>0.17108049878696061</v>
      </c>
      <c r="Y138" s="5">
        <f t="shared" si="80"/>
        <v>1.6666504222021206</v>
      </c>
      <c r="Z138" s="5">
        <f t="shared" si="81"/>
        <v>0.75531138283039467</v>
      </c>
      <c r="AA138" s="4">
        <v>0</v>
      </c>
      <c r="AB138" s="4">
        <f t="shared" si="82"/>
        <v>0</v>
      </c>
      <c r="AC138" s="4">
        <v>38.333333333333385</v>
      </c>
      <c r="AD138" s="4">
        <v>1.6766666666666674</v>
      </c>
      <c r="AE138" s="4">
        <v>1.6266666666666654</v>
      </c>
      <c r="AF138" s="4">
        <v>4.9999999999999913E-2</v>
      </c>
      <c r="AG138" s="4">
        <v>0.125</v>
      </c>
      <c r="AH138" s="4">
        <v>0.47766666666666624</v>
      </c>
      <c r="AI138" s="4">
        <v>0.11233333333333334</v>
      </c>
      <c r="AJ138" s="4">
        <f t="shared" si="83"/>
        <v>0</v>
      </c>
      <c r="AK138" s="4">
        <f t="shared" si="84"/>
        <v>0</v>
      </c>
      <c r="AL138" s="4">
        <f t="shared" si="85"/>
        <v>0</v>
      </c>
      <c r="AM138" s="4">
        <f t="shared" si="86"/>
        <v>0</v>
      </c>
      <c r="AN138" s="4">
        <f t="shared" si="87"/>
        <v>0</v>
      </c>
      <c r="AO138" s="4">
        <f t="shared" si="88"/>
        <v>0</v>
      </c>
      <c r="AP138" s="4">
        <f t="shared" si="89"/>
        <v>0</v>
      </c>
      <c r="AQ138" s="5">
        <f t="shared" si="90"/>
        <v>197.20244211224852</v>
      </c>
      <c r="AR138" s="5">
        <f t="shared" si="91"/>
        <v>5.0001628015548585</v>
      </c>
      <c r="AS138" s="5">
        <f t="shared" si="92"/>
        <v>4.7267518300226534</v>
      </c>
      <c r="AT138" s="5">
        <f t="shared" si="93"/>
        <v>0.32452580252863078</v>
      </c>
      <c r="AU138" s="5">
        <f t="shared" si="94"/>
        <v>0.37988182652984898</v>
      </c>
      <c r="AV138" s="5">
        <f t="shared" si="95"/>
        <v>2.1297538304829833</v>
      </c>
      <c r="AW138" s="5">
        <f t="shared" si="96"/>
        <v>0.750299295390354</v>
      </c>
    </row>
    <row r="139" spans="1:49" x14ac:dyDescent="0.25">
      <c r="A139" s="1" t="s">
        <v>41</v>
      </c>
      <c r="B139" s="1" t="s">
        <v>147</v>
      </c>
      <c r="C139" s="2">
        <v>42110</v>
      </c>
      <c r="D139" s="3">
        <v>3.6278777688287758E-2</v>
      </c>
      <c r="E139" s="4">
        <f t="shared" si="67"/>
        <v>88.758769614564457</v>
      </c>
      <c r="F139" s="3">
        <v>68.357563434696615</v>
      </c>
      <c r="G139" s="3">
        <v>1.6448143518518545</v>
      </c>
      <c r="H139" s="3">
        <v>1.5784318518518532</v>
      </c>
      <c r="I139" s="3">
        <v>6.6382499999999858E-2</v>
      </c>
      <c r="J139" s="3">
        <v>6.9141180555555556E-2</v>
      </c>
      <c r="K139" s="3">
        <v>0.48890196078431308</v>
      </c>
      <c r="L139" s="3">
        <v>0.11015902777777781</v>
      </c>
      <c r="M139" s="4">
        <f t="shared" si="68"/>
        <v>0.11040275150676854</v>
      </c>
      <c r="N139" s="4">
        <f t="shared" si="69"/>
        <v>2.6565023830281112E-3</v>
      </c>
      <c r="O139" s="4">
        <f t="shared" si="70"/>
        <v>2.5492895117135922E-3</v>
      </c>
      <c r="P139" s="4">
        <f t="shared" si="71"/>
        <v>1.0721287131451678E-4</v>
      </c>
      <c r="Q139" s="4">
        <f t="shared" si="72"/>
        <v>1.116683537594481E-4</v>
      </c>
      <c r="R139" s="4">
        <f t="shared" si="73"/>
        <v>7.8961447681216604E-4</v>
      </c>
      <c r="S139" s="4">
        <f t="shared" si="74"/>
        <v>1.779153492150973E-4</v>
      </c>
      <c r="T139" s="5">
        <f t="shared" si="75"/>
        <v>155.16939184541948</v>
      </c>
      <c r="U139" s="5">
        <f t="shared" si="76"/>
        <v>4.0408604823822083</v>
      </c>
      <c r="V139" s="5">
        <f t="shared" si="77"/>
        <v>3.7815579324031887</v>
      </c>
      <c r="W139" s="5">
        <f t="shared" si="78"/>
        <v>0.32093818181571188</v>
      </c>
      <c r="X139" s="5">
        <f t="shared" si="79"/>
        <v>0.17119216714072005</v>
      </c>
      <c r="Y139" s="5">
        <f t="shared" si="80"/>
        <v>1.6674400366789328</v>
      </c>
      <c r="Z139" s="5">
        <f t="shared" si="81"/>
        <v>0.75548929817960975</v>
      </c>
      <c r="AA139" s="4">
        <v>2.657192352447277E-5</v>
      </c>
      <c r="AB139" s="4">
        <f t="shared" si="82"/>
        <v>6.5010217780460663E-2</v>
      </c>
      <c r="AC139" s="4">
        <v>42.963895835282926</v>
      </c>
      <c r="AD139" s="4">
        <v>1.6801388888888888</v>
      </c>
      <c r="AE139" s="4">
        <v>1.6316638888888877</v>
      </c>
      <c r="AF139" s="4">
        <v>4.8474999999999914E-2</v>
      </c>
      <c r="AG139" s="4">
        <v>0.12691666666666665</v>
      </c>
      <c r="AH139" s="4">
        <v>0.48834722222222199</v>
      </c>
      <c r="AI139" s="4">
        <v>0.1164027777777778</v>
      </c>
      <c r="AJ139" s="4">
        <f t="shared" si="83"/>
        <v>3.6325658398035048E-5</v>
      </c>
      <c r="AK139" s="4">
        <f t="shared" si="84"/>
        <v>1.4205450914651682E-6</v>
      </c>
      <c r="AL139" s="4">
        <f t="shared" si="85"/>
        <v>1.3795598349699058E-6</v>
      </c>
      <c r="AM139" s="4">
        <f t="shared" si="86"/>
        <v>4.0985256495260973E-8</v>
      </c>
      <c r="AN139" s="4">
        <f t="shared" si="87"/>
        <v>1.0730710957930647E-7</v>
      </c>
      <c r="AO139" s="4">
        <f t="shared" si="88"/>
        <v>4.1289398992317719E-7</v>
      </c>
      <c r="AP139" s="4">
        <f t="shared" si="89"/>
        <v>9.8417693738692033E-8</v>
      </c>
      <c r="AQ139" s="5">
        <f t="shared" si="90"/>
        <v>197.2024784379069</v>
      </c>
      <c r="AR139" s="5">
        <f t="shared" si="91"/>
        <v>5.0001642220999498</v>
      </c>
      <c r="AS139" s="5">
        <f t="shared" si="92"/>
        <v>4.7267532095824887</v>
      </c>
      <c r="AT139" s="5">
        <f t="shared" si="93"/>
        <v>0.3245258435138873</v>
      </c>
      <c r="AU139" s="5">
        <f t="shared" si="94"/>
        <v>0.37988193383695856</v>
      </c>
      <c r="AV139" s="5">
        <f t="shared" si="95"/>
        <v>2.1297542433769734</v>
      </c>
      <c r="AW139" s="5">
        <f t="shared" si="96"/>
        <v>0.75029939380804778</v>
      </c>
    </row>
    <row r="140" spans="1:49" x14ac:dyDescent="0.25">
      <c r="A140" s="1" t="s">
        <v>41</v>
      </c>
      <c r="B140" s="1" t="s">
        <v>148</v>
      </c>
      <c r="C140" s="2">
        <v>42111</v>
      </c>
      <c r="D140" s="3">
        <v>3.2424024102928321E-2</v>
      </c>
      <c r="E140" s="4">
        <f t="shared" si="67"/>
        <v>79.327823832885272</v>
      </c>
      <c r="F140" s="3">
        <v>300.01009386128868</v>
      </c>
      <c r="G140" s="3">
        <v>2.1100000000000048</v>
      </c>
      <c r="H140" s="3">
        <v>2.1056599999999999</v>
      </c>
      <c r="I140" s="3">
        <v>4.340000000000007E-3</v>
      </c>
      <c r="J140" s="3">
        <v>7.4899999999999975E-3</v>
      </c>
      <c r="K140" s="3">
        <v>0.37300000000000016</v>
      </c>
      <c r="L140" s="3">
        <v>7.279999999999999E-2</v>
      </c>
      <c r="M140" s="4">
        <f t="shared" si="68"/>
        <v>0.43305539874879201</v>
      </c>
      <c r="N140" s="4">
        <f t="shared" si="69"/>
        <v>3.0457204942658665E-3</v>
      </c>
      <c r="O140" s="4">
        <f t="shared" si="70"/>
        <v>3.0394558369459005E-3</v>
      </c>
      <c r="P140" s="4">
        <f t="shared" si="71"/>
        <v>6.2646573199591718E-6</v>
      </c>
      <c r="Q140" s="4">
        <f t="shared" si="72"/>
        <v>1.0811586019929518E-5</v>
      </c>
      <c r="R140" s="4">
        <f t="shared" si="73"/>
        <v>5.3841409685363327E-4</v>
      </c>
      <c r="S140" s="4">
        <f t="shared" si="74"/>
        <v>1.0508457439931496E-4</v>
      </c>
      <c r="T140" s="5">
        <f t="shared" si="75"/>
        <v>155.60244724416827</v>
      </c>
      <c r="U140" s="5">
        <f t="shared" si="76"/>
        <v>4.0439062028764745</v>
      </c>
      <c r="V140" s="5">
        <f t="shared" si="77"/>
        <v>3.7845973882401345</v>
      </c>
      <c r="W140" s="5">
        <f t="shared" si="78"/>
        <v>0.32094444647303183</v>
      </c>
      <c r="X140" s="5">
        <f t="shared" si="79"/>
        <v>0.17120297872673998</v>
      </c>
      <c r="Y140" s="5">
        <f t="shared" si="80"/>
        <v>1.6679784507757864</v>
      </c>
      <c r="Z140" s="5">
        <f t="shared" si="81"/>
        <v>0.75559438275400903</v>
      </c>
      <c r="AA140" s="4">
        <v>3.7004275383306175E-2</v>
      </c>
      <c r="AB140" s="4">
        <f t="shared" si="82"/>
        <v>90.533754519550001</v>
      </c>
      <c r="AC140" s="4">
        <v>149.46683338012232</v>
      </c>
      <c r="AD140" s="4">
        <v>1.7599999999999996</v>
      </c>
      <c r="AE140" s="4">
        <v>1.7466000000000006</v>
      </c>
      <c r="AF140" s="4">
        <v>1.3400000000000009E-2</v>
      </c>
      <c r="AG140" s="4">
        <v>0.17099999999999974</v>
      </c>
      <c r="AH140" s="4">
        <v>0.73399999999999987</v>
      </c>
      <c r="AI140" s="4">
        <v>0.21000000000000049</v>
      </c>
      <c r="AJ140" s="4">
        <f t="shared" si="83"/>
        <v>0.17598821389072383</v>
      </c>
      <c r="AK140" s="4">
        <f t="shared" si="84"/>
        <v>2.0722942303858711E-3</v>
      </c>
      <c r="AL140" s="4">
        <f t="shared" si="85"/>
        <v>2.056516535677253E-3</v>
      </c>
      <c r="AM140" s="4">
        <f t="shared" si="86"/>
        <v>1.5777694708619717E-5</v>
      </c>
      <c r="AN140" s="4">
        <f t="shared" si="87"/>
        <v>2.0134222352044521E-4</v>
      </c>
      <c r="AO140" s="4">
        <f t="shared" si="88"/>
        <v>8.6424088926319873E-4</v>
      </c>
      <c r="AP140" s="4">
        <f t="shared" si="89"/>
        <v>2.4726237976195121E-4</v>
      </c>
      <c r="AQ140" s="5">
        <f t="shared" si="90"/>
        <v>197.37846665179762</v>
      </c>
      <c r="AR140" s="5">
        <f t="shared" si="91"/>
        <v>5.0022365163303357</v>
      </c>
      <c r="AS140" s="5">
        <f t="shared" si="92"/>
        <v>4.7288097261181656</v>
      </c>
      <c r="AT140" s="5">
        <f t="shared" si="93"/>
        <v>0.32454162120859592</v>
      </c>
      <c r="AU140" s="5">
        <f t="shared" si="94"/>
        <v>0.38008327606047898</v>
      </c>
      <c r="AV140" s="5">
        <f t="shared" si="95"/>
        <v>2.1306184842662366</v>
      </c>
      <c r="AW140" s="5">
        <f t="shared" si="96"/>
        <v>0.75054665618780969</v>
      </c>
    </row>
    <row r="141" spans="1:49" x14ac:dyDescent="0.25">
      <c r="A141" s="1" t="s">
        <v>41</v>
      </c>
      <c r="B141" s="1" t="s">
        <v>149</v>
      </c>
      <c r="C141" s="2">
        <v>42112</v>
      </c>
      <c r="D141" s="3">
        <v>1.8936709079612739E-2</v>
      </c>
      <c r="E141" s="4">
        <f t="shared" si="67"/>
        <v>46.330088981967201</v>
      </c>
      <c r="F141" s="3">
        <v>289.93824471230636</v>
      </c>
      <c r="G141" s="3">
        <v>2.0897745370370413</v>
      </c>
      <c r="H141" s="3">
        <v>2.0827370370370368</v>
      </c>
      <c r="I141" s="3">
        <v>7.0375000000000082E-3</v>
      </c>
      <c r="J141" s="3">
        <v>1.0170486111111109E-2</v>
      </c>
      <c r="K141" s="3">
        <v>0.37803921568627463</v>
      </c>
      <c r="L141" s="3">
        <v>7.4424305555555542E-2</v>
      </c>
      <c r="M141" s="4">
        <f t="shared" si="68"/>
        <v>0.24442785093681527</v>
      </c>
      <c r="N141" s="4">
        <f t="shared" si="69"/>
        <v>1.7617513672171352E-3</v>
      </c>
      <c r="O141" s="4">
        <f t="shared" si="70"/>
        <v>1.7558185141619072E-3</v>
      </c>
      <c r="P141" s="4">
        <f t="shared" si="71"/>
        <v>5.9328530552245146E-6</v>
      </c>
      <c r="Q141" s="4">
        <f t="shared" si="72"/>
        <v>8.5740674383550911E-6</v>
      </c>
      <c r="R141" s="4">
        <f t="shared" si="73"/>
        <v>3.1869998092774287E-4</v>
      </c>
      <c r="S141" s="4">
        <f t="shared" si="74"/>
        <v>6.274223354859537E-5</v>
      </c>
      <c r="T141" s="5">
        <f t="shared" si="75"/>
        <v>155.84687509510508</v>
      </c>
      <c r="U141" s="5">
        <f t="shared" si="76"/>
        <v>4.045667954243692</v>
      </c>
      <c r="V141" s="5">
        <f t="shared" si="77"/>
        <v>3.7863532067542964</v>
      </c>
      <c r="W141" s="5">
        <f t="shared" si="78"/>
        <v>0.32095037932608705</v>
      </c>
      <c r="X141" s="5">
        <f t="shared" si="79"/>
        <v>0.17121155279417832</v>
      </c>
      <c r="Y141" s="5">
        <f t="shared" si="80"/>
        <v>1.6682971507567141</v>
      </c>
      <c r="Z141" s="5">
        <f t="shared" si="81"/>
        <v>0.75565712498755766</v>
      </c>
      <c r="AA141" s="4">
        <v>1.2377136949638328E-2</v>
      </c>
      <c r="AB141" s="4">
        <f t="shared" si="82"/>
        <v>30.281600346075798</v>
      </c>
      <c r="AC141" s="4">
        <v>144.83627087817283</v>
      </c>
      <c r="AD141" s="4">
        <v>1.7565277777777781</v>
      </c>
      <c r="AE141" s="4">
        <v>1.7416027777777783</v>
      </c>
      <c r="AF141" s="4">
        <v>1.4925000000000008E-2</v>
      </c>
      <c r="AG141" s="4">
        <v>0.16908333333333311</v>
      </c>
      <c r="AH141" s="4">
        <v>0.7233194444444444</v>
      </c>
      <c r="AI141" s="4">
        <v>0.20593055555555595</v>
      </c>
      <c r="AJ141" s="4">
        <f t="shared" si="83"/>
        <v>5.7040638269369164E-2</v>
      </c>
      <c r="AK141" s="4">
        <f t="shared" si="84"/>
        <v>6.9177054183200816E-4</v>
      </c>
      <c r="AL141" s="4">
        <f t="shared" si="85"/>
        <v>6.8589265281285207E-4</v>
      </c>
      <c r="AM141" s="4">
        <f t="shared" si="86"/>
        <v>5.8778890191561321E-6</v>
      </c>
      <c r="AN141" s="4">
        <f t="shared" si="87"/>
        <v>6.6589820323103129E-5</v>
      </c>
      <c r="AO141" s="4">
        <f t="shared" si="88"/>
        <v>2.8486374672308956E-4</v>
      </c>
      <c r="AP141" s="4">
        <f t="shared" si="89"/>
        <v>8.1101303263566069E-5</v>
      </c>
      <c r="AQ141" s="5">
        <f t="shared" si="90"/>
        <v>197.43550729006699</v>
      </c>
      <c r="AR141" s="5">
        <f t="shared" si="91"/>
        <v>5.0029282868721676</v>
      </c>
      <c r="AS141" s="5">
        <f t="shared" si="92"/>
        <v>4.7294956187709785</v>
      </c>
      <c r="AT141" s="5">
        <f t="shared" si="93"/>
        <v>0.3245474990976151</v>
      </c>
      <c r="AU141" s="5">
        <f t="shared" si="94"/>
        <v>0.38014986588080207</v>
      </c>
      <c r="AV141" s="5">
        <f t="shared" si="95"/>
        <v>2.1309033480129598</v>
      </c>
      <c r="AW141" s="5">
        <f t="shared" si="96"/>
        <v>0.75062775749107324</v>
      </c>
    </row>
    <row r="142" spans="1:49" x14ac:dyDescent="0.25">
      <c r="A142" s="1" t="s">
        <v>41</v>
      </c>
      <c r="B142" s="1" t="s">
        <v>150</v>
      </c>
      <c r="C142" s="2">
        <v>42113</v>
      </c>
      <c r="D142" s="3">
        <v>1.7621663177017945E-2</v>
      </c>
      <c r="E142" s="4">
        <f t="shared" si="67"/>
        <v>43.112729860778536</v>
      </c>
      <c r="F142" s="3">
        <v>67.796895918747808</v>
      </c>
      <c r="G142" s="3">
        <v>1.7330577124537572</v>
      </c>
      <c r="H142" s="3">
        <v>1.6667508527482227</v>
      </c>
      <c r="I142" s="3">
        <v>6.6306859705535057E-2</v>
      </c>
      <c r="J142" s="3">
        <v>7.5248975597154419E-2</v>
      </c>
      <c r="K142" s="3">
        <v>0.51066843723005351</v>
      </c>
      <c r="L142" s="3">
        <v>0.11113602842713988</v>
      </c>
      <c r="M142" s="4">
        <f t="shared" si="68"/>
        <v>5.3186006550788673E-2</v>
      </c>
      <c r="N142" s="4">
        <f t="shared" si="69"/>
        <v>1.359566947695189E-3</v>
      </c>
      <c r="O142" s="4">
        <f t="shared" si="70"/>
        <v>1.307549860085643E-3</v>
      </c>
      <c r="P142" s="4">
        <f t="shared" si="71"/>
        <v>5.2017087609546544E-5</v>
      </c>
      <c r="Q142" s="4">
        <f t="shared" si="72"/>
        <v>5.9032090699947065E-5</v>
      </c>
      <c r="R142" s="4">
        <f t="shared" si="73"/>
        <v>4.0061443049471527E-4</v>
      </c>
      <c r="S142" s="4">
        <f t="shared" si="74"/>
        <v>8.7185135187287647E-5</v>
      </c>
      <c r="T142" s="5">
        <f t="shared" si="75"/>
        <v>155.90006110165587</v>
      </c>
      <c r="U142" s="5">
        <f t="shared" si="76"/>
        <v>4.0470275211913869</v>
      </c>
      <c r="V142" s="5">
        <f t="shared" si="77"/>
        <v>3.7876607566143821</v>
      </c>
      <c r="W142" s="5">
        <f t="shared" si="78"/>
        <v>0.3210023964136966</v>
      </c>
      <c r="X142" s="5">
        <f t="shared" si="79"/>
        <v>0.17127058488487826</v>
      </c>
      <c r="Y142" s="5">
        <f t="shared" si="80"/>
        <v>1.6686977651872088</v>
      </c>
      <c r="Z142" s="5">
        <f t="shared" si="81"/>
        <v>0.7557443101227449</v>
      </c>
      <c r="AA142" s="4">
        <v>3.3685735409704903E-2</v>
      </c>
      <c r="AB142" s="4">
        <f t="shared" si="82"/>
        <v>82.414695837242462</v>
      </c>
      <c r="AC142" s="4">
        <v>60.174178605259129</v>
      </c>
      <c r="AD142" s="4">
        <v>1.6586720155866972</v>
      </c>
      <c r="AE142" s="4">
        <v>1.6162774865385965</v>
      </c>
      <c r="AF142" s="4">
        <v>5.7950084603657699E-2</v>
      </c>
      <c r="AG142" s="4">
        <v>0.13443425925925925</v>
      </c>
      <c r="AH142" s="4">
        <v>0.61106629455853123</v>
      </c>
      <c r="AI142" s="4">
        <v>0.14284161297279938</v>
      </c>
      <c r="AJ142" s="4">
        <f t="shared" si="83"/>
        <v>6.4497525007801149E-2</v>
      </c>
      <c r="AK142" s="4">
        <f t="shared" si="84"/>
        <v>1.777842959965108E-3</v>
      </c>
      <c r="AL142" s="4">
        <f t="shared" si="85"/>
        <v>1.7324025025986509E-3</v>
      </c>
      <c r="AM142" s="4">
        <f t="shared" si="86"/>
        <v>6.2113636073828204E-5</v>
      </c>
      <c r="AN142" s="4">
        <f t="shared" si="87"/>
        <v>1.4409298472287734E-4</v>
      </c>
      <c r="AO142" s="4">
        <f t="shared" si="88"/>
        <v>6.5496969843587829E-4</v>
      </c>
      <c r="AP142" s="4">
        <f t="shared" si="89"/>
        <v>1.5310438328214394E-4</v>
      </c>
      <c r="AQ142" s="5">
        <f t="shared" si="90"/>
        <v>197.50000481507479</v>
      </c>
      <c r="AR142" s="5">
        <f t="shared" si="91"/>
        <v>5.0047061298321331</v>
      </c>
      <c r="AS142" s="5">
        <f t="shared" si="92"/>
        <v>4.7312280212735773</v>
      </c>
      <c r="AT142" s="5">
        <f t="shared" si="93"/>
        <v>0.32460961273368893</v>
      </c>
      <c r="AU142" s="5">
        <f t="shared" si="94"/>
        <v>0.38029395886552497</v>
      </c>
      <c r="AV142" s="5">
        <f t="shared" si="95"/>
        <v>2.1315583177113955</v>
      </c>
      <c r="AW142" s="5">
        <f t="shared" si="96"/>
        <v>0.75078086187435544</v>
      </c>
    </row>
    <row r="143" spans="1:49" x14ac:dyDescent="0.25">
      <c r="A143" s="1" t="s">
        <v>41</v>
      </c>
      <c r="B143" s="1" t="s">
        <v>151</v>
      </c>
      <c r="C143" s="2">
        <v>42114</v>
      </c>
      <c r="D143" s="3">
        <v>0.11496847220409549</v>
      </c>
      <c r="E143" s="4">
        <f t="shared" si="67"/>
        <v>281.27905038532151</v>
      </c>
      <c r="F143" s="3">
        <v>240.90040163995687</v>
      </c>
      <c r="G143" s="3">
        <v>3.707190301334327</v>
      </c>
      <c r="H143" s="3">
        <v>3.6913545949880651</v>
      </c>
      <c r="I143" s="3">
        <v>1.5835706346275666E-2</v>
      </c>
      <c r="J143" s="3">
        <v>0.13762599813203066</v>
      </c>
      <c r="K143" s="3">
        <v>0.81510458305233302</v>
      </c>
      <c r="L143" s="3">
        <v>9.9355079134419086E-2</v>
      </c>
      <c r="M143" s="4">
        <f t="shared" si="68"/>
        <v>1.2329826373200263</v>
      </c>
      <c r="N143" s="4">
        <f t="shared" si="69"/>
        <v>1.8974236836756975E-2</v>
      </c>
      <c r="O143" s="4">
        <f t="shared" si="70"/>
        <v>1.8893186116867265E-2</v>
      </c>
      <c r="P143" s="4">
        <f t="shared" si="71"/>
        <v>8.1050719889783329E-5</v>
      </c>
      <c r="Q143" s="4">
        <f t="shared" si="72"/>
        <v>7.0440092662961548E-4</v>
      </c>
      <c r="R143" s="4">
        <f t="shared" si="73"/>
        <v>4.1718892607143336E-3</v>
      </c>
      <c r="S143" s="4">
        <f t="shared" si="74"/>
        <v>5.0852172378436171E-4</v>
      </c>
      <c r="T143" s="5">
        <f t="shared" si="75"/>
        <v>157.13304373897589</v>
      </c>
      <c r="U143" s="5">
        <f t="shared" si="76"/>
        <v>4.0660017580281442</v>
      </c>
      <c r="V143" s="5">
        <f t="shared" si="77"/>
        <v>3.8065539427312491</v>
      </c>
      <c r="W143" s="5">
        <f t="shared" si="78"/>
        <v>0.32108344713358639</v>
      </c>
      <c r="X143" s="5">
        <f t="shared" si="79"/>
        <v>0.17197498581150789</v>
      </c>
      <c r="Y143" s="5">
        <f t="shared" si="80"/>
        <v>1.6728696544479231</v>
      </c>
      <c r="Z143" s="5">
        <f t="shared" si="81"/>
        <v>0.75625283184652925</v>
      </c>
      <c r="AA143" s="4">
        <v>0.39692835810998806</v>
      </c>
      <c r="AB143" s="4">
        <f t="shared" si="82"/>
        <v>971.11520662797034</v>
      </c>
      <c r="AC143" s="4">
        <v>110.65956255430795</v>
      </c>
      <c r="AD143" s="4">
        <v>3.1637693659312744</v>
      </c>
      <c r="AE143" s="4">
        <v>3.1332592970966053</v>
      </c>
      <c r="AF143" s="4">
        <v>3.0510068834673106E-2</v>
      </c>
      <c r="AG143" s="4">
        <v>4.9999999999999913E-2</v>
      </c>
      <c r="AH143" s="4">
        <v>0.82858721449816208</v>
      </c>
      <c r="AI143" s="4">
        <v>0.18073845625724036</v>
      </c>
      <c r="AJ143" s="4">
        <f t="shared" si="83"/>
        <v>1.3976161889164176</v>
      </c>
      <c r="AK143" s="4">
        <f t="shared" si="84"/>
        <v>3.9958004367253316E-2</v>
      </c>
      <c r="AL143" s="4">
        <f t="shared" si="85"/>
        <v>3.9572666081577723E-2</v>
      </c>
      <c r="AM143" s="4">
        <f t="shared" si="86"/>
        <v>3.8533828567564112E-4</v>
      </c>
      <c r="AN143" s="4">
        <f t="shared" si="87"/>
        <v>6.3149363536952024E-4</v>
      </c>
      <c r="AO143" s="4">
        <f t="shared" si="88"/>
        <v>1.0464951046082995E-2</v>
      </c>
      <c r="AP143" s="4">
        <f t="shared" si="89"/>
        <v>2.2827036958591985E-3</v>
      </c>
      <c r="AQ143" s="5">
        <f t="shared" si="90"/>
        <v>198.89762100399122</v>
      </c>
      <c r="AR143" s="5">
        <f t="shared" si="91"/>
        <v>5.0446641341993868</v>
      </c>
      <c r="AS143" s="5">
        <f t="shared" si="92"/>
        <v>4.7708006873551554</v>
      </c>
      <c r="AT143" s="5">
        <f t="shared" si="93"/>
        <v>0.3249949510193646</v>
      </c>
      <c r="AU143" s="5">
        <f t="shared" si="94"/>
        <v>0.38092545250089449</v>
      </c>
      <c r="AV143" s="5">
        <f t="shared" si="95"/>
        <v>2.1420232687574785</v>
      </c>
      <c r="AW143" s="5">
        <f t="shared" si="96"/>
        <v>0.75306356557021459</v>
      </c>
    </row>
    <row r="144" spans="1:49" x14ac:dyDescent="0.25">
      <c r="A144" s="1" t="s">
        <v>41</v>
      </c>
      <c r="B144" s="1" t="s">
        <v>152</v>
      </c>
      <c r="C144" s="2">
        <v>42115</v>
      </c>
      <c r="D144" s="3">
        <v>4.8977630424245348E-2</v>
      </c>
      <c r="E144" s="4">
        <f t="shared" si="67"/>
        <v>119.82747192985843</v>
      </c>
      <c r="F144" s="3">
        <v>231.38922000692344</v>
      </c>
      <c r="G144" s="3">
        <v>3.5987214777694594</v>
      </c>
      <c r="H144" s="3">
        <v>3.5801126311287326</v>
      </c>
      <c r="I144" s="3">
        <v>1.8608846640740473E-2</v>
      </c>
      <c r="J144" s="3">
        <v>0.13419868920154296</v>
      </c>
      <c r="K144" s="3">
        <v>0.79837732229286706</v>
      </c>
      <c r="L144" s="3">
        <v>0.10000238404061253</v>
      </c>
      <c r="M144" s="4">
        <f t="shared" si="68"/>
        <v>0.50452369608685677</v>
      </c>
      <c r="N144" s="4">
        <f t="shared" si="69"/>
        <v>7.846693381381711E-3</v>
      </c>
      <c r="O144" s="4">
        <f t="shared" si="70"/>
        <v>7.8061184397884417E-3</v>
      </c>
      <c r="P144" s="4">
        <f t="shared" si="71"/>
        <v>4.0574941593298748E-5</v>
      </c>
      <c r="Q144" s="4">
        <f t="shared" si="72"/>
        <v>2.9260835350906986E-4</v>
      </c>
      <c r="R144" s="4">
        <f t="shared" si="73"/>
        <v>1.7407910251958701E-3</v>
      </c>
      <c r="S144" s="4">
        <f t="shared" si="74"/>
        <v>2.1804633946282157E-4</v>
      </c>
      <c r="T144" s="5">
        <f t="shared" si="75"/>
        <v>157.63756743506275</v>
      </c>
      <c r="U144" s="5">
        <f t="shared" si="76"/>
        <v>4.0738484514095257</v>
      </c>
      <c r="V144" s="5">
        <f t="shared" si="77"/>
        <v>3.8143600611710378</v>
      </c>
      <c r="W144" s="5">
        <f t="shared" si="78"/>
        <v>0.3211240220751797</v>
      </c>
      <c r="X144" s="5">
        <f t="shared" si="79"/>
        <v>0.17226759416501697</v>
      </c>
      <c r="Y144" s="5">
        <f t="shared" si="80"/>
        <v>1.674610445473119</v>
      </c>
      <c r="Z144" s="5">
        <f t="shared" si="81"/>
        <v>0.75647087818599212</v>
      </c>
      <c r="AA144" s="4">
        <v>7.5623419829531385E-2</v>
      </c>
      <c r="AB144" s="4">
        <f t="shared" si="82"/>
        <v>185.01840816654203</v>
      </c>
      <c r="AC144" s="4">
        <v>109.0442207546044</v>
      </c>
      <c r="AD144" s="4">
        <v>3.0749532531223545</v>
      </c>
      <c r="AE144" s="4">
        <v>3.0442126516073889</v>
      </c>
      <c r="AF144" s="4">
        <v>3.2592453366817827E-2</v>
      </c>
      <c r="AG144" s="4">
        <v>5.5494405864197453E-2</v>
      </c>
      <c r="AH144" s="4">
        <v>0.8240151640635629</v>
      </c>
      <c r="AI144" s="4">
        <v>0.18038348858358599</v>
      </c>
      <c r="AJ144" s="4">
        <f t="shared" si="83"/>
        <v>0.26238911342800547</v>
      </c>
      <c r="AK144" s="4">
        <f t="shared" si="84"/>
        <v>7.3991473581626506E-3</v>
      </c>
      <c r="AL144" s="4">
        <f t="shared" si="85"/>
        <v>7.3251773749582454E-3</v>
      </c>
      <c r="AM144" s="4">
        <f t="shared" si="86"/>
        <v>7.8426026470566879E-5</v>
      </c>
      <c r="AN144" s="4">
        <f t="shared" si="87"/>
        <v>1.3353415572283628E-4</v>
      </c>
      <c r="AO144" s="4">
        <f t="shared" si="88"/>
        <v>1.9827975004419588E-3</v>
      </c>
      <c r="AP144" s="4">
        <f t="shared" si="89"/>
        <v>4.3405018000001929E-4</v>
      </c>
      <c r="AQ144" s="5">
        <f t="shared" si="90"/>
        <v>199.16001011741923</v>
      </c>
      <c r="AR144" s="5">
        <f t="shared" si="91"/>
        <v>5.0520632815575492</v>
      </c>
      <c r="AS144" s="5">
        <f t="shared" si="92"/>
        <v>4.7781258647301135</v>
      </c>
      <c r="AT144" s="5">
        <f t="shared" si="93"/>
        <v>0.32507337704583517</v>
      </c>
      <c r="AU144" s="5">
        <f t="shared" si="94"/>
        <v>0.3810589866566173</v>
      </c>
      <c r="AV144" s="5">
        <f t="shared" si="95"/>
        <v>2.1440060662579206</v>
      </c>
      <c r="AW144" s="5">
        <f t="shared" si="96"/>
        <v>0.75349761575021457</v>
      </c>
    </row>
    <row r="145" spans="1:49" x14ac:dyDescent="0.25">
      <c r="A145" s="1" t="s">
        <v>41</v>
      </c>
      <c r="B145" s="1" t="s">
        <v>153</v>
      </c>
      <c r="C145" s="2">
        <v>42116</v>
      </c>
      <c r="D145" s="3">
        <v>6.6014071021760379E-2</v>
      </c>
      <c r="E145" s="4">
        <f t="shared" si="67"/>
        <v>161.50841055021408</v>
      </c>
      <c r="F145" s="3">
        <v>58.285714285714363</v>
      </c>
      <c r="G145" s="3">
        <v>1.6245888888888913</v>
      </c>
      <c r="H145" s="3">
        <v>1.5555088888888899</v>
      </c>
      <c r="I145" s="3">
        <v>6.907999999999985E-2</v>
      </c>
      <c r="J145" s="3">
        <v>7.1821666666666686E-2</v>
      </c>
      <c r="K145" s="3">
        <v>0.49394117647058761</v>
      </c>
      <c r="L145" s="3">
        <v>0.11178333333333333</v>
      </c>
      <c r="M145" s="4">
        <f t="shared" si="68"/>
        <v>0.17129288179968777</v>
      </c>
      <c r="N145" s="4">
        <f t="shared" si="69"/>
        <v>4.7744205578988093E-3</v>
      </c>
      <c r="O145" s="4">
        <f t="shared" si="70"/>
        <v>4.5714049061266072E-3</v>
      </c>
      <c r="P145" s="4">
        <f t="shared" si="71"/>
        <v>2.0301565177219789E-4</v>
      </c>
      <c r="Q145" s="4">
        <f t="shared" si="72"/>
        <v>2.1107299463953255E-4</v>
      </c>
      <c r="R145" s="4">
        <f t="shared" si="73"/>
        <v>1.4516182669123156E-3</v>
      </c>
      <c r="S145" s="4">
        <f t="shared" si="74"/>
        <v>3.2851427727179457E-4</v>
      </c>
      <c r="T145" s="5">
        <f t="shared" si="75"/>
        <v>157.80886031686245</v>
      </c>
      <c r="U145" s="5">
        <f t="shared" si="76"/>
        <v>4.0786228719674247</v>
      </c>
      <c r="V145" s="5">
        <f t="shared" si="77"/>
        <v>3.8189314660771645</v>
      </c>
      <c r="W145" s="5">
        <f t="shared" si="78"/>
        <v>0.32132703772695193</v>
      </c>
      <c r="X145" s="5">
        <f t="shared" si="79"/>
        <v>0.17247866715965651</v>
      </c>
      <c r="Y145" s="5">
        <f t="shared" si="80"/>
        <v>1.6760620637400314</v>
      </c>
      <c r="Z145" s="5">
        <f t="shared" si="81"/>
        <v>0.75679939246326389</v>
      </c>
      <c r="AA145" s="4">
        <v>0.15170297467925825</v>
      </c>
      <c r="AB145" s="4">
        <f t="shared" si="82"/>
        <v>371.15278511016152</v>
      </c>
      <c r="AC145" s="4">
        <v>79.645000000000195</v>
      </c>
      <c r="AD145" s="4">
        <v>1.4584999999999992</v>
      </c>
      <c r="AE145" s="4">
        <v>1.4235637037037057</v>
      </c>
      <c r="AF145" s="4">
        <v>7.0491851851851819E-2</v>
      </c>
      <c r="AG145" s="4">
        <v>0.15549259259259252</v>
      </c>
      <c r="AH145" s="4">
        <v>0.74080384615384631</v>
      </c>
      <c r="AI145" s="4">
        <v>0.17392307692307665</v>
      </c>
      <c r="AJ145" s="4">
        <f t="shared" si="83"/>
        <v>0.38444964048928493</v>
      </c>
      <c r="AK145" s="4">
        <f t="shared" si="84"/>
        <v>7.0402385668104769E-3</v>
      </c>
      <c r="AL145" s="4">
        <f t="shared" si="85"/>
        <v>6.8715996497267029E-3</v>
      </c>
      <c r="AM145" s="4">
        <f t="shared" si="86"/>
        <v>3.4026702369098255E-4</v>
      </c>
      <c r="AN145" s="4">
        <f t="shared" si="87"/>
        <v>7.5056904163436379E-4</v>
      </c>
      <c r="AO145" s="4">
        <f t="shared" si="88"/>
        <v>3.5758901667013003E-3</v>
      </c>
      <c r="AP145" s="4">
        <f t="shared" si="89"/>
        <v>8.3953373590139901E-4</v>
      </c>
      <c r="AQ145" s="5">
        <f t="shared" si="90"/>
        <v>199.54445975790853</v>
      </c>
      <c r="AR145" s="5">
        <f t="shared" si="91"/>
        <v>5.0591035201243599</v>
      </c>
      <c r="AS145" s="5">
        <f t="shared" si="92"/>
        <v>4.7849974643798401</v>
      </c>
      <c r="AT145" s="5">
        <f t="shared" si="93"/>
        <v>0.32541364406952616</v>
      </c>
      <c r="AU145" s="5">
        <f t="shared" si="94"/>
        <v>0.38180955569825165</v>
      </c>
      <c r="AV145" s="5">
        <f t="shared" si="95"/>
        <v>2.1475819564246219</v>
      </c>
      <c r="AW145" s="5">
        <f t="shared" si="96"/>
        <v>0.75433714948611597</v>
      </c>
    </row>
    <row r="146" spans="1:49" x14ac:dyDescent="0.25">
      <c r="A146" s="1" t="s">
        <v>41</v>
      </c>
      <c r="B146" s="1" t="s">
        <v>154</v>
      </c>
      <c r="C146" s="2">
        <v>42117</v>
      </c>
      <c r="D146" s="3">
        <v>4.2581546639400857E-2</v>
      </c>
      <c r="E146" s="4">
        <f t="shared" si="67"/>
        <v>104.1789698779896</v>
      </c>
      <c r="F146" s="3">
        <v>58.285714285714363</v>
      </c>
      <c r="G146" s="3">
        <v>1.6245888888888913</v>
      </c>
      <c r="H146" s="3">
        <v>1.5555088888888899</v>
      </c>
      <c r="I146" s="3">
        <v>6.907999999999985E-2</v>
      </c>
      <c r="J146" s="3">
        <v>7.1821666666666686E-2</v>
      </c>
      <c r="K146" s="3">
        <v>0.49394117647058761</v>
      </c>
      <c r="L146" s="3">
        <v>0.11178333333333333</v>
      </c>
      <c r="M146" s="4">
        <f t="shared" si="68"/>
        <v>0.11049032005534808</v>
      </c>
      <c r="N146" s="4">
        <f t="shared" si="69"/>
        <v>3.0796799608869352E-3</v>
      </c>
      <c r="O146" s="4">
        <f t="shared" si="70"/>
        <v>2.9487272668527078E-3</v>
      </c>
      <c r="P146" s="4">
        <f t="shared" si="71"/>
        <v>1.3095269403422532E-4</v>
      </c>
      <c r="Q146" s="4">
        <f t="shared" si="72"/>
        <v>1.3614998176068535E-4</v>
      </c>
      <c r="R146" s="4">
        <f t="shared" si="73"/>
        <v>9.3634811455208888E-4</v>
      </c>
      <c r="S146" s="4">
        <f t="shared" si="74"/>
        <v>2.1190400474993998E-4</v>
      </c>
      <c r="T146" s="5">
        <f t="shared" si="75"/>
        <v>157.91935063691781</v>
      </c>
      <c r="U146" s="5">
        <f t="shared" si="76"/>
        <v>4.0817025519283119</v>
      </c>
      <c r="V146" s="5">
        <f t="shared" si="77"/>
        <v>3.8218801933440174</v>
      </c>
      <c r="W146" s="5">
        <f t="shared" si="78"/>
        <v>0.32145799042098616</v>
      </c>
      <c r="X146" s="5">
        <f t="shared" si="79"/>
        <v>0.17261481714141719</v>
      </c>
      <c r="Y146" s="5">
        <f t="shared" si="80"/>
        <v>1.6769984118545835</v>
      </c>
      <c r="Z146" s="5">
        <f t="shared" si="81"/>
        <v>0.75701129646801379</v>
      </c>
      <c r="AA146" s="4">
        <v>6.258113439750336E-2</v>
      </c>
      <c r="AB146" s="4">
        <f t="shared" si="82"/>
        <v>153.10947182212678</v>
      </c>
      <c r="AC146" s="4">
        <v>79.645000000000195</v>
      </c>
      <c r="AD146" s="4">
        <v>1.4584999999999992</v>
      </c>
      <c r="AE146" s="4">
        <v>1.4235637037037057</v>
      </c>
      <c r="AF146" s="4">
        <v>7.0491851851851819E-2</v>
      </c>
      <c r="AG146" s="4">
        <v>0.15549259259259252</v>
      </c>
      <c r="AH146" s="4">
        <v>0.74080384615384631</v>
      </c>
      <c r="AI146" s="4">
        <v>0.17392307692307665</v>
      </c>
      <c r="AJ146" s="4">
        <f t="shared" si="83"/>
        <v>0.15859474523422992</v>
      </c>
      <c r="AK146" s="4">
        <f t="shared" si="84"/>
        <v>2.9042681389179936E-3</v>
      </c>
      <c r="AL146" s="4">
        <f t="shared" si="85"/>
        <v>2.8347005199772161E-3</v>
      </c>
      <c r="AM146" s="4">
        <f t="shared" si="86"/>
        <v>1.4036835062506737E-4</v>
      </c>
      <c r="AN146" s="4">
        <f t="shared" si="87"/>
        <v>3.0962782482305294E-4</v>
      </c>
      <c r="AO146" s="4">
        <f t="shared" si="88"/>
        <v>1.4751409033750594E-3</v>
      </c>
      <c r="AP146" s="4">
        <f t="shared" si="89"/>
        <v>3.4632790602007212E-4</v>
      </c>
      <c r="AQ146" s="5">
        <f t="shared" si="90"/>
        <v>199.70305450314277</v>
      </c>
      <c r="AR146" s="5">
        <f t="shared" si="91"/>
        <v>5.0620077882632781</v>
      </c>
      <c r="AS146" s="5">
        <f t="shared" si="92"/>
        <v>4.7878321648998172</v>
      </c>
      <c r="AT146" s="5">
        <f t="shared" si="93"/>
        <v>0.32555401242015125</v>
      </c>
      <c r="AU146" s="5">
        <f t="shared" si="94"/>
        <v>0.38211918352307472</v>
      </c>
      <c r="AV146" s="5">
        <f t="shared" si="95"/>
        <v>2.1490570973279968</v>
      </c>
      <c r="AW146" s="5">
        <f t="shared" si="96"/>
        <v>0.75468347739213604</v>
      </c>
    </row>
    <row r="147" spans="1:49" x14ac:dyDescent="0.25">
      <c r="A147" s="1" t="s">
        <v>41</v>
      </c>
      <c r="B147" s="1" t="s">
        <v>155</v>
      </c>
      <c r="C147" s="2">
        <v>42118</v>
      </c>
      <c r="D147" s="3">
        <v>2.4710784503742454E-2</v>
      </c>
      <c r="E147" s="4">
        <f t="shared" si="67"/>
        <v>60.45680060138605</v>
      </c>
      <c r="F147" s="3">
        <v>58.285714285714363</v>
      </c>
      <c r="G147" s="3">
        <v>1.6245888888888913</v>
      </c>
      <c r="H147" s="3">
        <v>1.5555088888888899</v>
      </c>
      <c r="I147" s="3">
        <v>6.907999999999985E-2</v>
      </c>
      <c r="J147" s="3">
        <v>7.1821666666666686E-2</v>
      </c>
      <c r="K147" s="3">
        <v>0.49394117647058761</v>
      </c>
      <c r="L147" s="3">
        <v>0.11178333333333333</v>
      </c>
      <c r="M147" s="4">
        <f t="shared" si="68"/>
        <v>6.4119382787070522E-2</v>
      </c>
      <c r="N147" s="4">
        <f t="shared" si="69"/>
        <v>1.7871898477157303E-3</v>
      </c>
      <c r="O147" s="4">
        <f t="shared" si="70"/>
        <v>1.7111958066850525E-3</v>
      </c>
      <c r="P147" s="4">
        <f t="shared" si="71"/>
        <v>7.5994041030675783E-5</v>
      </c>
      <c r="Q147" s="4">
        <f t="shared" si="72"/>
        <v>7.9010114122151105E-5</v>
      </c>
      <c r="R147" s="4">
        <f t="shared" si="73"/>
        <v>5.4337848916395735E-4</v>
      </c>
      <c r="S147" s="4">
        <f t="shared" si="74"/>
        <v>1.229714420943697E-4</v>
      </c>
      <c r="T147" s="5">
        <f t="shared" si="75"/>
        <v>157.9834700197049</v>
      </c>
      <c r="U147" s="5">
        <f t="shared" si="76"/>
        <v>4.0834897417760274</v>
      </c>
      <c r="V147" s="5">
        <f t="shared" si="77"/>
        <v>3.8235913891507023</v>
      </c>
      <c r="W147" s="5">
        <f t="shared" si="78"/>
        <v>0.32153398446201686</v>
      </c>
      <c r="X147" s="5">
        <f t="shared" si="79"/>
        <v>0.17269382725553933</v>
      </c>
      <c r="Y147" s="5">
        <f t="shared" si="80"/>
        <v>1.6775417903437475</v>
      </c>
      <c r="Z147" s="5">
        <f t="shared" si="81"/>
        <v>0.75713426791010818</v>
      </c>
      <c r="AA147" s="4">
        <v>9.4763893150058617E-3</v>
      </c>
      <c r="AB147" s="4">
        <f t="shared" si="82"/>
        <v>23.184702175345627</v>
      </c>
      <c r="AC147" s="4">
        <v>65.874444444444407</v>
      </c>
      <c r="AD147" s="4">
        <v>1.5312222222222192</v>
      </c>
      <c r="AE147" s="4">
        <v>1.4912646913580252</v>
      </c>
      <c r="AF147" s="4">
        <v>6.3661234567901154E-2</v>
      </c>
      <c r="AG147" s="4">
        <v>0.14532839506172834</v>
      </c>
      <c r="AH147" s="4">
        <v>0.65309145299145188</v>
      </c>
      <c r="AI147" s="4">
        <v>0.15339316239316245</v>
      </c>
      <c r="AJ147" s="4">
        <f t="shared" si="83"/>
        <v>1.9863085212144919E-2</v>
      </c>
      <c r="AK147" s="4">
        <f t="shared" si="84"/>
        <v>4.6170859937012956E-4</v>
      </c>
      <c r="AL147" s="4">
        <f t="shared" si="85"/>
        <v>4.4966022693805927E-4</v>
      </c>
      <c r="AM147" s="4">
        <f t="shared" si="86"/>
        <v>1.9195737248289007E-5</v>
      </c>
      <c r="AN147" s="4">
        <f t="shared" si="87"/>
        <v>4.3820791495097332E-5</v>
      </c>
      <c r="AO147" s="4">
        <f t="shared" si="88"/>
        <v>1.9692630869977363E-4</v>
      </c>
      <c r="AP147" s="4">
        <f t="shared" si="89"/>
        <v>4.6252556378602292E-5</v>
      </c>
      <c r="AQ147" s="5">
        <f t="shared" si="90"/>
        <v>199.7229175883549</v>
      </c>
      <c r="AR147" s="5">
        <f t="shared" si="91"/>
        <v>5.062469496862648</v>
      </c>
      <c r="AS147" s="5">
        <f t="shared" si="92"/>
        <v>4.7882818251267549</v>
      </c>
      <c r="AT147" s="5">
        <f t="shared" si="93"/>
        <v>0.32557320815739954</v>
      </c>
      <c r="AU147" s="5">
        <f t="shared" si="94"/>
        <v>0.38216300431456984</v>
      </c>
      <c r="AV147" s="5">
        <f t="shared" si="95"/>
        <v>2.1492540236366966</v>
      </c>
      <c r="AW147" s="5">
        <f t="shared" si="96"/>
        <v>0.75472972994851462</v>
      </c>
    </row>
    <row r="148" spans="1:49" x14ac:dyDescent="0.25">
      <c r="A148" s="1" t="s">
        <v>41</v>
      </c>
      <c r="B148" s="1" t="s">
        <v>156</v>
      </c>
      <c r="C148" s="2">
        <v>42119</v>
      </c>
      <c r="D148" s="3">
        <v>0.94694153202146403</v>
      </c>
      <c r="E148" s="4">
        <f t="shared" si="67"/>
        <v>2316.7639770369206</v>
      </c>
      <c r="F148" s="3">
        <v>58.285714285714363</v>
      </c>
      <c r="G148" s="3">
        <v>1.6245888888888913</v>
      </c>
      <c r="H148" s="3">
        <v>1.5555088888888899</v>
      </c>
      <c r="I148" s="3">
        <v>6.907999999999985E-2</v>
      </c>
      <c r="J148" s="3">
        <v>7.1821666666666686E-2</v>
      </c>
      <c r="K148" s="3">
        <v>0.49394117647058761</v>
      </c>
      <c r="L148" s="3">
        <v>0.11178333333333333</v>
      </c>
      <c r="M148" s="4">
        <f t="shared" si="68"/>
        <v>2.4571177236183495</v>
      </c>
      <c r="N148" s="4">
        <f t="shared" si="69"/>
        <v>6.8486870263177249E-2</v>
      </c>
      <c r="O148" s="4">
        <f t="shared" si="70"/>
        <v>6.5574703972900494E-2</v>
      </c>
      <c r="P148" s="4">
        <f t="shared" si="71"/>
        <v>2.9121662902766789E-3</v>
      </c>
      <c r="Q148" s="4">
        <f t="shared" si="72"/>
        <v>3.0277451733954166E-3</v>
      </c>
      <c r="R148" s="4">
        <f t="shared" si="73"/>
        <v>2.0822797387047662E-2</v>
      </c>
      <c r="S148" s="4">
        <f t="shared" si="74"/>
        <v>4.7123864381600385E-3</v>
      </c>
      <c r="T148" s="5">
        <f t="shared" si="75"/>
        <v>160.44058774332325</v>
      </c>
      <c r="U148" s="5">
        <f t="shared" si="76"/>
        <v>4.1519766120392045</v>
      </c>
      <c r="V148" s="5">
        <f t="shared" si="77"/>
        <v>3.889166093123603</v>
      </c>
      <c r="W148" s="5">
        <f t="shared" si="78"/>
        <v>0.32444615075229355</v>
      </c>
      <c r="X148" s="5">
        <f t="shared" si="79"/>
        <v>0.17572157242893474</v>
      </c>
      <c r="Y148" s="5">
        <f t="shared" si="80"/>
        <v>1.6983645877307951</v>
      </c>
      <c r="Z148" s="5">
        <f t="shared" si="81"/>
        <v>0.76184665434826826</v>
      </c>
      <c r="AA148" s="4">
        <v>1.4072363969263881</v>
      </c>
      <c r="AB148" s="4">
        <f t="shared" si="82"/>
        <v>3442.9101283735718</v>
      </c>
      <c r="AC148" s="4">
        <v>79.21467013888909</v>
      </c>
      <c r="AD148" s="4">
        <v>1.460772569444444</v>
      </c>
      <c r="AE148" s="4">
        <v>1.4256793595679031</v>
      </c>
      <c r="AF148" s="4">
        <v>7.0278395061728352E-2</v>
      </c>
      <c r="AG148" s="4">
        <v>0.15517496141975301</v>
      </c>
      <c r="AH148" s="4">
        <v>0.73806283386752158</v>
      </c>
      <c r="AI148" s="4">
        <v>0.17328151709401682</v>
      </c>
      <c r="AJ148" s="4">
        <f t="shared" si="83"/>
        <v>3.5469863982517542</v>
      </c>
      <c r="AK148" s="4">
        <f t="shared" si="84"/>
        <v>6.5408849467833832E-2</v>
      </c>
      <c r="AL148" s="4">
        <f t="shared" si="85"/>
        <v>6.383748474606149E-2</v>
      </c>
      <c r="AM148" s="4">
        <f t="shared" si="86"/>
        <v>3.146847811621899E-3</v>
      </c>
      <c r="AN148" s="4">
        <f t="shared" si="87"/>
        <v>6.9482518394644354E-3</v>
      </c>
      <c r="AO148" s="4">
        <f t="shared" si="88"/>
        <v>3.3048156713815939E-2</v>
      </c>
      <c r="AP148" s="4">
        <f t="shared" si="89"/>
        <v>7.7590070516391106E-3</v>
      </c>
      <c r="AQ148" s="5">
        <f t="shared" si="90"/>
        <v>203.26990398660666</v>
      </c>
      <c r="AR148" s="5">
        <f t="shared" si="91"/>
        <v>5.1278783463304816</v>
      </c>
      <c r="AS148" s="5">
        <f t="shared" si="92"/>
        <v>4.8521193098728164</v>
      </c>
      <c r="AT148" s="5">
        <f t="shared" si="93"/>
        <v>0.32872005596902143</v>
      </c>
      <c r="AU148" s="5">
        <f t="shared" si="94"/>
        <v>0.3891112561540343</v>
      </c>
      <c r="AV148" s="5">
        <f t="shared" si="95"/>
        <v>2.1823021803505127</v>
      </c>
      <c r="AW148" s="5">
        <f t="shared" si="96"/>
        <v>0.76248873700015374</v>
      </c>
    </row>
    <row r="149" spans="1:49" x14ac:dyDescent="0.25">
      <c r="A149" s="1" t="s">
        <v>41</v>
      </c>
      <c r="B149" s="1" t="s">
        <v>157</v>
      </c>
      <c r="C149" s="2">
        <v>42120</v>
      </c>
      <c r="D149" s="3">
        <v>1.4275226184336225</v>
      </c>
      <c r="E149" s="4">
        <f t="shared" si="67"/>
        <v>3492.5419014333329</v>
      </c>
      <c r="F149" s="3">
        <v>58.285714285714363</v>
      </c>
      <c r="G149" s="3">
        <v>1.6245888888888913</v>
      </c>
      <c r="H149" s="3">
        <v>1.5555088888888899</v>
      </c>
      <c r="I149" s="3">
        <v>6.907999999999985E-2</v>
      </c>
      <c r="J149" s="3">
        <v>7.1821666666666686E-2</v>
      </c>
      <c r="K149" s="3">
        <v>0.49394117647058761</v>
      </c>
      <c r="L149" s="3">
        <v>0.11178333333333333</v>
      </c>
      <c r="M149" s="4">
        <f t="shared" si="68"/>
        <v>3.7041263985238566</v>
      </c>
      <c r="N149" s="4">
        <f t="shared" si="69"/>
        <v>0.10324455424160078</v>
      </c>
      <c r="O149" s="4">
        <f t="shared" si="70"/>
        <v>9.885443816005611E-2</v>
      </c>
      <c r="P149" s="4">
        <f t="shared" si="71"/>
        <v>4.3901160815445822E-3</v>
      </c>
      <c r="Q149" s="4">
        <f t="shared" si="72"/>
        <v>4.5643522558869217E-3</v>
      </c>
      <c r="R149" s="4">
        <f t="shared" si="73"/>
        <v>3.1390548670535347E-2</v>
      </c>
      <c r="S149" s="4">
        <f t="shared" si="74"/>
        <v>7.1039636554042591E-3</v>
      </c>
      <c r="T149" s="5">
        <f t="shared" si="75"/>
        <v>164.14471414184712</v>
      </c>
      <c r="U149" s="5">
        <f t="shared" si="76"/>
        <v>4.2552211662808057</v>
      </c>
      <c r="V149" s="5">
        <f t="shared" si="77"/>
        <v>3.988020531283659</v>
      </c>
      <c r="W149" s="5">
        <f t="shared" si="78"/>
        <v>0.32883626683383815</v>
      </c>
      <c r="X149" s="5">
        <f t="shared" si="79"/>
        <v>0.18028592468482166</v>
      </c>
      <c r="Y149" s="5">
        <f t="shared" si="80"/>
        <v>1.7297551364013304</v>
      </c>
      <c r="Z149" s="5">
        <f t="shared" si="81"/>
        <v>0.76895061800367248</v>
      </c>
      <c r="AA149" s="4">
        <v>1.1652926989164456</v>
      </c>
      <c r="AB149" s="4">
        <f t="shared" si="82"/>
        <v>2850.9765980911243</v>
      </c>
      <c r="AC149" s="4">
        <v>79.645000000000195</v>
      </c>
      <c r="AD149" s="4">
        <v>1.4584999999999992</v>
      </c>
      <c r="AE149" s="4">
        <v>1.4235637037037057</v>
      </c>
      <c r="AF149" s="4">
        <v>7.0491851851851819E-2</v>
      </c>
      <c r="AG149" s="4">
        <v>0.15549259259259252</v>
      </c>
      <c r="AH149" s="4">
        <v>0.74080384615384631</v>
      </c>
      <c r="AI149" s="4">
        <v>0.17392307692307665</v>
      </c>
      <c r="AJ149" s="4">
        <f t="shared" si="83"/>
        <v>2.9531151917779028</v>
      </c>
      <c r="AK149" s="4">
        <f t="shared" si="84"/>
        <v>5.4078956710503598E-2</v>
      </c>
      <c r="AL149" s="4">
        <f t="shared" si="85"/>
        <v>5.2783572099579644E-2</v>
      </c>
      <c r="AM149" s="4">
        <f t="shared" si="86"/>
        <v>2.6137304112029678E-3</v>
      </c>
      <c r="AN149" s="4">
        <f t="shared" si="87"/>
        <v>5.7654283055322501E-3</v>
      </c>
      <c r="AO149" s="4">
        <f t="shared" si="88"/>
        <v>2.746787735833283E-2</v>
      </c>
      <c r="AP149" s="4">
        <f t="shared" si="89"/>
        <v>6.4488025696816274E-3</v>
      </c>
      <c r="AQ149" s="5">
        <f t="shared" si="90"/>
        <v>206.22301917838456</v>
      </c>
      <c r="AR149" s="5">
        <f t="shared" si="91"/>
        <v>5.1819573030409849</v>
      </c>
      <c r="AS149" s="5">
        <f t="shared" si="92"/>
        <v>4.9049028819723963</v>
      </c>
      <c r="AT149" s="5">
        <f t="shared" si="93"/>
        <v>0.33133378638022437</v>
      </c>
      <c r="AU149" s="5">
        <f t="shared" si="94"/>
        <v>0.39487668445956653</v>
      </c>
      <c r="AV149" s="5">
        <f t="shared" si="95"/>
        <v>2.2097700577088455</v>
      </c>
      <c r="AW149" s="5">
        <f t="shared" si="96"/>
        <v>0.76893753956983535</v>
      </c>
    </row>
    <row r="150" spans="1:49" x14ac:dyDescent="0.25">
      <c r="A150" s="1" t="s">
        <v>41</v>
      </c>
      <c r="B150" s="1" t="s">
        <v>158</v>
      </c>
      <c r="C150" s="2">
        <v>42121</v>
      </c>
      <c r="D150" s="3">
        <v>6.0294785570872984E-2</v>
      </c>
      <c r="E150" s="4">
        <f t="shared" si="67"/>
        <v>147.51574673841398</v>
      </c>
      <c r="F150" s="3">
        <v>58.285714285714363</v>
      </c>
      <c r="G150" s="3">
        <v>1.6245888888888913</v>
      </c>
      <c r="H150" s="3">
        <v>1.5555088888888899</v>
      </c>
      <c r="I150" s="3">
        <v>6.907999999999985E-2</v>
      </c>
      <c r="J150" s="3">
        <v>7.1821666666666686E-2</v>
      </c>
      <c r="K150" s="3">
        <v>0.49394117647058761</v>
      </c>
      <c r="L150" s="3">
        <v>0.11178333333333333</v>
      </c>
      <c r="M150" s="4">
        <f t="shared" si="68"/>
        <v>0.1564525171387264</v>
      </c>
      <c r="N150" s="4">
        <f t="shared" si="69"/>
        <v>4.3607773207742992E-3</v>
      </c>
      <c r="O150" s="4">
        <f t="shared" si="70"/>
        <v>4.1753504110007599E-3</v>
      </c>
      <c r="P150" s="4">
        <f t="shared" si="71"/>
        <v>1.8542690977353495E-4</v>
      </c>
      <c r="Q150" s="4">
        <f t="shared" si="72"/>
        <v>1.9278618565120065E-4</v>
      </c>
      <c r="R150" s="4">
        <f t="shared" si="73"/>
        <v>1.325853879022084E-3</v>
      </c>
      <c r="S150" s="4">
        <f t="shared" si="74"/>
        <v>3.0005266450760035E-4</v>
      </c>
      <c r="T150" s="5">
        <f t="shared" si="75"/>
        <v>164.30116665898584</v>
      </c>
      <c r="U150" s="5">
        <f t="shared" si="76"/>
        <v>4.2595819436015798</v>
      </c>
      <c r="V150" s="5">
        <f t="shared" si="77"/>
        <v>3.9921958816946597</v>
      </c>
      <c r="W150" s="5">
        <f t="shared" si="78"/>
        <v>0.32902169374361168</v>
      </c>
      <c r="X150" s="5">
        <f t="shared" si="79"/>
        <v>0.18047871087047285</v>
      </c>
      <c r="Y150" s="5">
        <f t="shared" si="80"/>
        <v>1.7310809902803526</v>
      </c>
      <c r="Z150" s="5">
        <f t="shared" si="81"/>
        <v>0.76925067066818009</v>
      </c>
      <c r="AA150" s="4">
        <v>8.6517758435087244E-2</v>
      </c>
      <c r="AB150" s="4">
        <f t="shared" si="82"/>
        <v>211.67223037361606</v>
      </c>
      <c r="AC150" s="4">
        <v>79.645000000000195</v>
      </c>
      <c r="AD150" s="4">
        <v>1.4584999999999992</v>
      </c>
      <c r="AE150" s="4">
        <v>1.4235637037037057</v>
      </c>
      <c r="AF150" s="4">
        <v>7.0491851851851819E-2</v>
      </c>
      <c r="AG150" s="4">
        <v>0.15549259259259252</v>
      </c>
      <c r="AH150" s="4">
        <v>0.74080384615384631</v>
      </c>
      <c r="AI150" s="4">
        <v>0.17392307692307665</v>
      </c>
      <c r="AJ150" s="4">
        <f t="shared" si="83"/>
        <v>0.21925556302790039</v>
      </c>
      <c r="AK150" s="4">
        <f t="shared" si="84"/>
        <v>4.0151200788020817E-3</v>
      </c>
      <c r="AL150" s="4">
        <f t="shared" si="85"/>
        <v>3.9189435791529706E-3</v>
      </c>
      <c r="AM150" s="4">
        <f t="shared" si="86"/>
        <v>1.9405776466390953E-4</v>
      </c>
      <c r="AN150" s="4">
        <f t="shared" si="87"/>
        <v>4.2805720303291754E-4</v>
      </c>
      <c r="AO150" s="4">
        <f t="shared" si="88"/>
        <v>2.0393667447008009E-3</v>
      </c>
      <c r="AP150" s="4">
        <f t="shared" si="89"/>
        <v>4.7879467831394196E-4</v>
      </c>
      <c r="AQ150" s="5">
        <f t="shared" si="90"/>
        <v>206.44227474141246</v>
      </c>
      <c r="AR150" s="5">
        <f t="shared" si="91"/>
        <v>5.1859724231197868</v>
      </c>
      <c r="AS150" s="5">
        <f t="shared" si="92"/>
        <v>4.9088218255515494</v>
      </c>
      <c r="AT150" s="5">
        <f t="shared" si="93"/>
        <v>0.33152784414488828</v>
      </c>
      <c r="AU150" s="5">
        <f t="shared" si="94"/>
        <v>0.39530474166259943</v>
      </c>
      <c r="AV150" s="5">
        <f t="shared" si="95"/>
        <v>2.2118094244535462</v>
      </c>
      <c r="AW150" s="5">
        <f t="shared" si="96"/>
        <v>0.76941633424814926</v>
      </c>
    </row>
    <row r="151" spans="1:49" x14ac:dyDescent="0.25">
      <c r="A151" s="1" t="s">
        <v>41</v>
      </c>
      <c r="B151" s="1" t="s">
        <v>159</v>
      </c>
      <c r="C151" s="2">
        <v>42122</v>
      </c>
      <c r="D151" s="3">
        <v>2.6260153788633184E-2</v>
      </c>
      <c r="E151" s="4">
        <f t="shared" si="67"/>
        <v>64.247449574928936</v>
      </c>
      <c r="F151" s="3">
        <v>58.285714285714363</v>
      </c>
      <c r="G151" s="3">
        <v>1.6245888888888913</v>
      </c>
      <c r="H151" s="3">
        <v>1.5555088888888899</v>
      </c>
      <c r="I151" s="3">
        <v>6.907999999999985E-2</v>
      </c>
      <c r="J151" s="3">
        <v>7.1821666666666686E-2</v>
      </c>
      <c r="K151" s="3">
        <v>0.49394117647058761</v>
      </c>
      <c r="L151" s="3">
        <v>0.11178333333333333</v>
      </c>
      <c r="M151" s="4">
        <f t="shared" si="68"/>
        <v>6.8139676122613665E-2</v>
      </c>
      <c r="N151" s="4">
        <f t="shared" si="69"/>
        <v>1.8992468751200977E-3</v>
      </c>
      <c r="O151" s="4">
        <f t="shared" si="70"/>
        <v>1.8184879981939907E-3</v>
      </c>
      <c r="P151" s="4">
        <f t="shared" si="71"/>
        <v>8.075887692610526E-5</v>
      </c>
      <c r="Q151" s="4">
        <f t="shared" si="72"/>
        <v>8.3964058178359927E-5</v>
      </c>
      <c r="R151" s="4">
        <f t="shared" si="73"/>
        <v>5.7744838852524468E-4</v>
      </c>
      <c r="S151" s="4">
        <f t="shared" si="74"/>
        <v>1.3068176692322651E-4</v>
      </c>
      <c r="T151" s="5">
        <f t="shared" si="75"/>
        <v>164.36930633510846</v>
      </c>
      <c r="U151" s="5">
        <f t="shared" si="76"/>
        <v>4.2614811904767</v>
      </c>
      <c r="V151" s="5">
        <f t="shared" si="77"/>
        <v>3.9940143696928536</v>
      </c>
      <c r="W151" s="5">
        <f t="shared" si="78"/>
        <v>0.32910245262053778</v>
      </c>
      <c r="X151" s="5">
        <f t="shared" si="79"/>
        <v>0.18056267492865122</v>
      </c>
      <c r="Y151" s="5">
        <f t="shared" si="80"/>
        <v>1.7316584386688778</v>
      </c>
      <c r="Z151" s="5">
        <f t="shared" si="81"/>
        <v>0.76938135243510331</v>
      </c>
      <c r="AA151" s="4">
        <v>4.0957713439665902E-3</v>
      </c>
      <c r="AB151" s="4">
        <f t="shared" si="82"/>
        <v>10.02061393127998</v>
      </c>
      <c r="AC151" s="4">
        <v>58.558836805555444</v>
      </c>
      <c r="AD151" s="4">
        <v>1.5698559027777781</v>
      </c>
      <c r="AE151" s="4">
        <v>1.5272308410493827</v>
      </c>
      <c r="AF151" s="4">
        <v>6.0032469135802367E-2</v>
      </c>
      <c r="AG151" s="4">
        <v>0.13992866512345675</v>
      </c>
      <c r="AH151" s="4">
        <v>0.60649424412393038</v>
      </c>
      <c r="AI151" s="4">
        <v>0.14248664529914556</v>
      </c>
      <c r="AJ151" s="4">
        <f t="shared" si="83"/>
        <v>7.6315892983865059E-3</v>
      </c>
      <c r="AK151" s="4">
        <f t="shared" si="84"/>
        <v>2.0458902808177351E-4</v>
      </c>
      <c r="AL151" s="4">
        <f t="shared" si="85"/>
        <v>1.9903398322988151E-4</v>
      </c>
      <c r="AM151" s="4">
        <f t="shared" si="86"/>
        <v>7.8236381390868703E-6</v>
      </c>
      <c r="AN151" s="4">
        <f t="shared" si="87"/>
        <v>1.8235985575320934E-5</v>
      </c>
      <c r="AO151" s="4">
        <f t="shared" si="88"/>
        <v>7.9040418756236218E-5</v>
      </c>
      <c r="AP151" s="4">
        <f t="shared" si="89"/>
        <v>1.856935036190459E-5</v>
      </c>
      <c r="AQ151" s="5">
        <f t="shared" si="90"/>
        <v>206.44990633071086</v>
      </c>
      <c r="AR151" s="5">
        <f t="shared" si="91"/>
        <v>5.1861770121478683</v>
      </c>
      <c r="AS151" s="5">
        <f t="shared" si="92"/>
        <v>4.9090208595347793</v>
      </c>
      <c r="AT151" s="5">
        <f t="shared" si="93"/>
        <v>0.33153566778302734</v>
      </c>
      <c r="AU151" s="5">
        <f t="shared" si="94"/>
        <v>0.39532297764817476</v>
      </c>
      <c r="AV151" s="5">
        <f t="shared" si="95"/>
        <v>2.2118884648723025</v>
      </c>
      <c r="AW151" s="5">
        <f t="shared" si="96"/>
        <v>0.76943490359851119</v>
      </c>
    </row>
    <row r="152" spans="1:49" x14ac:dyDescent="0.25">
      <c r="A152" s="1" t="s">
        <v>41</v>
      </c>
      <c r="B152" s="1" t="s">
        <v>160</v>
      </c>
      <c r="C152" s="2">
        <v>42123</v>
      </c>
      <c r="D152" s="3">
        <v>1.741109527839561E-2</v>
      </c>
      <c r="E152" s="4">
        <f t="shared" si="67"/>
        <v>42.597559593394458</v>
      </c>
      <c r="F152" s="3">
        <v>58.285714285714363</v>
      </c>
      <c r="G152" s="3">
        <v>1.6245888888888913</v>
      </c>
      <c r="H152" s="3">
        <v>1.5555088888888899</v>
      </c>
      <c r="I152" s="3">
        <v>6.907999999999985E-2</v>
      </c>
      <c r="J152" s="3">
        <v>7.1821666666666686E-2</v>
      </c>
      <c r="K152" s="3">
        <v>0.49394117647058761</v>
      </c>
      <c r="L152" s="3">
        <v>0.11178333333333333</v>
      </c>
      <c r="M152" s="4">
        <f t="shared" si="68"/>
        <v>4.5178196699037484E-2</v>
      </c>
      <c r="N152" s="4">
        <f t="shared" si="69"/>
        <v>1.2592450358849289E-3</v>
      </c>
      <c r="O152" s="4">
        <f t="shared" si="70"/>
        <v>1.2057000143266274E-3</v>
      </c>
      <c r="P152" s="4">
        <f t="shared" si="71"/>
        <v>5.3545021558300226E-5</v>
      </c>
      <c r="Q152" s="4">
        <f t="shared" si="72"/>
        <v>5.5670131586851889E-5</v>
      </c>
      <c r="R152" s="4">
        <f t="shared" si="73"/>
        <v>3.8286176813332151E-4</v>
      </c>
      <c r="S152" s="4">
        <f t="shared" si="74"/>
        <v>8.6645063595715209E-5</v>
      </c>
      <c r="T152" s="5">
        <f t="shared" si="75"/>
        <v>164.41448453180749</v>
      </c>
      <c r="U152" s="5">
        <f t="shared" si="76"/>
        <v>4.2627404355125851</v>
      </c>
      <c r="V152" s="5">
        <f t="shared" si="77"/>
        <v>3.9952200697071802</v>
      </c>
      <c r="W152" s="5">
        <f t="shared" si="78"/>
        <v>0.32915599764209608</v>
      </c>
      <c r="X152" s="5">
        <f t="shared" si="79"/>
        <v>0.18061834506023808</v>
      </c>
      <c r="Y152" s="5">
        <f t="shared" si="80"/>
        <v>1.7320413004370112</v>
      </c>
      <c r="Z152" s="5">
        <f t="shared" si="81"/>
        <v>0.76946799749869899</v>
      </c>
      <c r="AA152" s="4">
        <v>3.5975253340925305E-5</v>
      </c>
      <c r="AB152" s="4">
        <f t="shared" si="82"/>
        <v>8.8016174374685355E-2</v>
      </c>
      <c r="AC152" s="4">
        <v>40.054652777777839</v>
      </c>
      <c r="AD152" s="4">
        <v>1.6675763888888895</v>
      </c>
      <c r="AE152" s="4">
        <v>1.6182040432098754</v>
      </c>
      <c r="AF152" s="4">
        <v>5.0853827160493727E-2</v>
      </c>
      <c r="AG152" s="4">
        <v>0.12627052469135802</v>
      </c>
      <c r="AH152" s="4">
        <v>0.48863071581196521</v>
      </c>
      <c r="AI152" s="4">
        <v>0.11489957264957268</v>
      </c>
      <c r="AJ152" s="4">
        <f t="shared" si="83"/>
        <v>4.5850457982190864E-5</v>
      </c>
      <c r="AK152" s="4">
        <f t="shared" si="84"/>
        <v>1.9088704020238775E-6</v>
      </c>
      <c r="AL152" s="4">
        <f t="shared" si="85"/>
        <v>1.8523540049501834E-6</v>
      </c>
      <c r="AM152" s="4">
        <f t="shared" si="86"/>
        <v>5.8212245113991246E-8</v>
      </c>
      <c r="AN152" s="4">
        <f t="shared" si="87"/>
        <v>1.4454154474564139E-7</v>
      </c>
      <c r="AO152" s="4">
        <f t="shared" si="88"/>
        <v>5.5933432324181751E-7</v>
      </c>
      <c r="AP152" s="4">
        <f t="shared" si="89"/>
        <v>1.315252451985726E-7</v>
      </c>
      <c r="AQ152" s="5">
        <f t="shared" si="90"/>
        <v>206.44995218116884</v>
      </c>
      <c r="AR152" s="5">
        <f t="shared" si="91"/>
        <v>5.1861789210182705</v>
      </c>
      <c r="AS152" s="5">
        <f t="shared" si="92"/>
        <v>4.9090227118887846</v>
      </c>
      <c r="AT152" s="5">
        <f t="shared" si="93"/>
        <v>0.33153572599527248</v>
      </c>
      <c r="AU152" s="5">
        <f t="shared" si="94"/>
        <v>0.39532312218971949</v>
      </c>
      <c r="AV152" s="5">
        <f t="shared" si="95"/>
        <v>2.2118890242066258</v>
      </c>
      <c r="AW152" s="5">
        <f t="shared" si="96"/>
        <v>0.76943503512375644</v>
      </c>
    </row>
    <row r="153" spans="1:49" x14ac:dyDescent="0.25">
      <c r="A153" s="1" t="s">
        <v>41</v>
      </c>
      <c r="B153" s="1" t="s">
        <v>161</v>
      </c>
      <c r="C153" s="2">
        <v>42124</v>
      </c>
      <c r="D153" s="3">
        <v>9.3781250848749432E-3</v>
      </c>
      <c r="E153" s="4">
        <f t="shared" si="67"/>
        <v>22.944291314801159</v>
      </c>
      <c r="F153" s="3">
        <v>58.285714285714363</v>
      </c>
      <c r="G153" s="3">
        <v>1.6245888888888913</v>
      </c>
      <c r="H153" s="3">
        <v>1.5555088888888899</v>
      </c>
      <c r="I153" s="3">
        <v>6.907999999999985E-2</v>
      </c>
      <c r="J153" s="3">
        <v>7.1821666666666686E-2</v>
      </c>
      <c r="K153" s="3">
        <v>0.49394117647058761</v>
      </c>
      <c r="L153" s="3">
        <v>0.11178333333333333</v>
      </c>
      <c r="M153" s="4">
        <f t="shared" si="68"/>
        <v>2.4334297927734939E-2</v>
      </c>
      <c r="N153" s="4">
        <f t="shared" si="69"/>
        <v>6.7826620153473201E-4</v>
      </c>
      <c r="O153" s="4">
        <f t="shared" si="70"/>
        <v>6.4942528705939939E-4</v>
      </c>
      <c r="P153" s="4">
        <f t="shared" si="71"/>
        <v>2.8840914475332025E-5</v>
      </c>
      <c r="Q153" s="4">
        <f t="shared" si="72"/>
        <v>2.9985560883166516E-5</v>
      </c>
      <c r="R153" s="4">
        <f t="shared" si="73"/>
        <v>2.0622054467911308E-4</v>
      </c>
      <c r="S153" s="4">
        <f t="shared" si="74"/>
        <v>4.6669565090246159E-5</v>
      </c>
      <c r="T153" s="5">
        <f t="shared" si="75"/>
        <v>164.43881882973523</v>
      </c>
      <c r="U153" s="5">
        <f t="shared" si="76"/>
        <v>4.2634187017141194</v>
      </c>
      <c r="V153" s="5">
        <f t="shared" si="77"/>
        <v>3.9958694949942397</v>
      </c>
      <c r="W153" s="5">
        <f t="shared" si="78"/>
        <v>0.32918483855657144</v>
      </c>
      <c r="X153" s="5">
        <f t="shared" si="79"/>
        <v>0.18064833062112123</v>
      </c>
      <c r="Y153" s="5">
        <f t="shared" si="80"/>
        <v>1.7322475209816903</v>
      </c>
      <c r="Z153" s="5">
        <f t="shared" si="81"/>
        <v>0.76951466706378924</v>
      </c>
      <c r="AA153" s="4">
        <v>0</v>
      </c>
      <c r="AB153" s="4">
        <f t="shared" si="82"/>
        <v>0</v>
      </c>
      <c r="AC153" s="4">
        <v>38.333333333333385</v>
      </c>
      <c r="AD153" s="4">
        <v>1.6766666666666674</v>
      </c>
      <c r="AE153" s="4">
        <v>1.6266666666666654</v>
      </c>
      <c r="AF153" s="4">
        <v>4.9999999999999913E-2</v>
      </c>
      <c r="AG153" s="4">
        <v>0.125</v>
      </c>
      <c r="AH153" s="4">
        <v>0.47766666666666624</v>
      </c>
      <c r="AI153" s="4">
        <v>0.11233333333333334</v>
      </c>
      <c r="AJ153" s="4">
        <f t="shared" si="83"/>
        <v>0</v>
      </c>
      <c r="AK153" s="4">
        <f t="shared" si="84"/>
        <v>0</v>
      </c>
      <c r="AL153" s="4">
        <f t="shared" si="85"/>
        <v>0</v>
      </c>
      <c r="AM153" s="4">
        <f t="shared" si="86"/>
        <v>0</v>
      </c>
      <c r="AN153" s="4">
        <f t="shared" si="87"/>
        <v>0</v>
      </c>
      <c r="AO153" s="4">
        <f t="shared" si="88"/>
        <v>0</v>
      </c>
      <c r="AP153" s="4">
        <f t="shared" si="89"/>
        <v>0</v>
      </c>
      <c r="AQ153" s="5">
        <f t="shared" si="90"/>
        <v>206.44995218116884</v>
      </c>
      <c r="AR153" s="5">
        <f t="shared" si="91"/>
        <v>5.1861789210182705</v>
      </c>
      <c r="AS153" s="5">
        <f t="shared" si="92"/>
        <v>4.9090227118887846</v>
      </c>
      <c r="AT153" s="5">
        <f t="shared" si="93"/>
        <v>0.33153572599527248</v>
      </c>
      <c r="AU153" s="5">
        <f t="shared" si="94"/>
        <v>0.39532312218971949</v>
      </c>
      <c r="AV153" s="5">
        <f t="shared" si="95"/>
        <v>2.2118890242066258</v>
      </c>
      <c r="AW153" s="5">
        <f t="shared" si="96"/>
        <v>0.76943503512375644</v>
      </c>
    </row>
    <row r="154" spans="1:49" x14ac:dyDescent="0.25">
      <c r="A154" s="1" t="s">
        <v>41</v>
      </c>
      <c r="B154" s="1" t="s">
        <v>162</v>
      </c>
      <c r="C154" s="2">
        <v>42125</v>
      </c>
      <c r="D154" s="3">
        <v>1.3189954072524428E-3</v>
      </c>
      <c r="E154" s="4">
        <f t="shared" si="67"/>
        <v>3.2270218826248898</v>
      </c>
      <c r="F154" s="3">
        <v>74.802132936507931</v>
      </c>
      <c r="G154" s="3">
        <v>1.6062831018518533</v>
      </c>
      <c r="H154" s="3">
        <v>1.5383107060185208</v>
      </c>
      <c r="I154" s="3">
        <v>6.7972395833333241E-2</v>
      </c>
      <c r="J154" s="3">
        <v>0.21880230034722237</v>
      </c>
      <c r="K154" s="3">
        <v>0.45833035386029436</v>
      </c>
      <c r="L154" s="3">
        <v>0.12000694444444442</v>
      </c>
      <c r="M154" s="4">
        <f t="shared" si="68"/>
        <v>4.3923601403724555E-3</v>
      </c>
      <c r="N154" s="4">
        <f t="shared" si="69"/>
        <v>9.4320490522864018E-5</v>
      </c>
      <c r="O154" s="4">
        <f t="shared" si="70"/>
        <v>9.0329170618158011E-5</v>
      </c>
      <c r="P154" s="4">
        <f t="shared" si="71"/>
        <v>3.9913199047060447E-6</v>
      </c>
      <c r="Q154" s="4">
        <f t="shared" si="72"/>
        <v>1.28480093406252E-5</v>
      </c>
      <c r="R154" s="4">
        <f t="shared" si="73"/>
        <v>2.6913029059312033E-5</v>
      </c>
      <c r="S154" s="4">
        <f t="shared" si="74"/>
        <v>7.0467739174374029E-6</v>
      </c>
      <c r="T154" s="5">
        <f t="shared" si="75"/>
        <v>164.4432111898756</v>
      </c>
      <c r="U154" s="5">
        <f t="shared" si="76"/>
        <v>4.2635130222046422</v>
      </c>
      <c r="V154" s="5">
        <f t="shared" si="77"/>
        <v>3.9959598241648577</v>
      </c>
      <c r="W154" s="5">
        <f t="shared" si="78"/>
        <v>0.32918882987647613</v>
      </c>
      <c r="X154" s="5">
        <f t="shared" si="79"/>
        <v>0.18066117863046185</v>
      </c>
      <c r="Y154" s="5">
        <f t="shared" si="80"/>
        <v>1.7322744340107497</v>
      </c>
      <c r="Z154" s="5">
        <f t="shared" si="81"/>
        <v>0.76952171383770662</v>
      </c>
      <c r="AA154" s="4">
        <v>0</v>
      </c>
      <c r="AB154" s="4">
        <f t="shared" si="82"/>
        <v>0</v>
      </c>
      <c r="AC154" s="4">
        <v>38.333333333333385</v>
      </c>
      <c r="AD154" s="4">
        <v>1.6766666666666674</v>
      </c>
      <c r="AE154" s="4">
        <v>1.6266666666666654</v>
      </c>
      <c r="AF154" s="4">
        <v>4.9999999999999913E-2</v>
      </c>
      <c r="AG154" s="4">
        <v>0.125</v>
      </c>
      <c r="AH154" s="4">
        <v>0.47766666666666624</v>
      </c>
      <c r="AI154" s="4">
        <v>0.11233333333333334</v>
      </c>
      <c r="AJ154" s="4">
        <f t="shared" si="83"/>
        <v>0</v>
      </c>
      <c r="AK154" s="4">
        <f t="shared" si="84"/>
        <v>0</v>
      </c>
      <c r="AL154" s="4">
        <f t="shared" si="85"/>
        <v>0</v>
      </c>
      <c r="AM154" s="4">
        <f t="shared" si="86"/>
        <v>0</v>
      </c>
      <c r="AN154" s="4">
        <f t="shared" si="87"/>
        <v>0</v>
      </c>
      <c r="AO154" s="4">
        <f t="shared" si="88"/>
        <v>0</v>
      </c>
      <c r="AP154" s="4">
        <f t="shared" si="89"/>
        <v>0</v>
      </c>
      <c r="AQ154" s="5">
        <f t="shared" si="90"/>
        <v>206.44995218116884</v>
      </c>
      <c r="AR154" s="5">
        <f t="shared" si="91"/>
        <v>5.1861789210182705</v>
      </c>
      <c r="AS154" s="5">
        <f t="shared" si="92"/>
        <v>4.9090227118887846</v>
      </c>
      <c r="AT154" s="5">
        <f t="shared" si="93"/>
        <v>0.33153572599527248</v>
      </c>
      <c r="AU154" s="5">
        <f t="shared" si="94"/>
        <v>0.39532312218971949</v>
      </c>
      <c r="AV154" s="5">
        <f t="shared" si="95"/>
        <v>2.2118890242066258</v>
      </c>
      <c r="AW154" s="5">
        <f t="shared" si="96"/>
        <v>0.76943503512375644</v>
      </c>
    </row>
    <row r="155" spans="1:49" x14ac:dyDescent="0.25">
      <c r="A155" s="1" t="s">
        <v>41</v>
      </c>
      <c r="B155" s="1" t="s">
        <v>163</v>
      </c>
      <c r="C155" s="2">
        <v>42126</v>
      </c>
      <c r="D155" s="3">
        <v>0</v>
      </c>
      <c r="E155" s="4">
        <f t="shared" si="67"/>
        <v>0</v>
      </c>
      <c r="F155" s="3">
        <v>109.43333333333318</v>
      </c>
      <c r="G155" s="3">
        <v>1.5678999999999996</v>
      </c>
      <c r="H155" s="3">
        <v>1.5022500000000012</v>
      </c>
      <c r="I155" s="3">
        <v>6.5649999999999972E-2</v>
      </c>
      <c r="J155" s="3">
        <v>0.52698749999999916</v>
      </c>
      <c r="K155" s="3">
        <v>0.38366249999999985</v>
      </c>
      <c r="L155" s="3">
        <v>0.1372499999999999</v>
      </c>
      <c r="M155" s="4">
        <f t="shared" si="68"/>
        <v>0</v>
      </c>
      <c r="N155" s="4">
        <f t="shared" si="69"/>
        <v>0</v>
      </c>
      <c r="O155" s="4">
        <f t="shared" si="70"/>
        <v>0</v>
      </c>
      <c r="P155" s="4">
        <f t="shared" si="71"/>
        <v>0</v>
      </c>
      <c r="Q155" s="4">
        <f t="shared" si="72"/>
        <v>0</v>
      </c>
      <c r="R155" s="4">
        <f t="shared" si="73"/>
        <v>0</v>
      </c>
      <c r="S155" s="4">
        <f t="shared" si="74"/>
        <v>0</v>
      </c>
      <c r="T155" s="5">
        <f t="shared" si="75"/>
        <v>164.4432111898756</v>
      </c>
      <c r="U155" s="5">
        <f t="shared" si="76"/>
        <v>4.2635130222046422</v>
      </c>
      <c r="V155" s="5">
        <f t="shared" si="77"/>
        <v>3.9959598241648577</v>
      </c>
      <c r="W155" s="5">
        <f t="shared" si="78"/>
        <v>0.32918882987647613</v>
      </c>
      <c r="X155" s="5">
        <f t="shared" si="79"/>
        <v>0.18066117863046185</v>
      </c>
      <c r="Y155" s="5">
        <f t="shared" si="80"/>
        <v>1.7322744340107497</v>
      </c>
      <c r="Z155" s="5">
        <f t="shared" si="81"/>
        <v>0.76952171383770662</v>
      </c>
      <c r="AA155" s="4">
        <v>0</v>
      </c>
      <c r="AB155" s="4">
        <f t="shared" si="82"/>
        <v>0</v>
      </c>
      <c r="AC155" s="4">
        <v>38.333333333333385</v>
      </c>
      <c r="AD155" s="4">
        <v>1.6766666666666674</v>
      </c>
      <c r="AE155" s="4">
        <v>1.6266666666666654</v>
      </c>
      <c r="AF155" s="4">
        <v>4.9999999999999913E-2</v>
      </c>
      <c r="AG155" s="4">
        <v>0.125</v>
      </c>
      <c r="AH155" s="4">
        <v>0.47766666666666624</v>
      </c>
      <c r="AI155" s="4">
        <v>0.11233333333333334</v>
      </c>
      <c r="AJ155" s="4">
        <f t="shared" si="83"/>
        <v>0</v>
      </c>
      <c r="AK155" s="4">
        <f t="shared" si="84"/>
        <v>0</v>
      </c>
      <c r="AL155" s="4">
        <f t="shared" si="85"/>
        <v>0</v>
      </c>
      <c r="AM155" s="4">
        <f t="shared" si="86"/>
        <v>0</v>
      </c>
      <c r="AN155" s="4">
        <f t="shared" si="87"/>
        <v>0</v>
      </c>
      <c r="AO155" s="4">
        <f t="shared" si="88"/>
        <v>0</v>
      </c>
      <c r="AP155" s="4">
        <f t="shared" si="89"/>
        <v>0</v>
      </c>
      <c r="AQ155" s="5">
        <f t="shared" si="90"/>
        <v>206.44995218116884</v>
      </c>
      <c r="AR155" s="5">
        <f t="shared" si="91"/>
        <v>5.1861789210182705</v>
      </c>
      <c r="AS155" s="5">
        <f t="shared" si="92"/>
        <v>4.9090227118887846</v>
      </c>
      <c r="AT155" s="5">
        <f t="shared" si="93"/>
        <v>0.33153572599527248</v>
      </c>
      <c r="AU155" s="5">
        <f t="shared" si="94"/>
        <v>0.39532312218971949</v>
      </c>
      <c r="AV155" s="5">
        <f t="shared" si="95"/>
        <v>2.2118890242066258</v>
      </c>
      <c r="AW155" s="5">
        <f t="shared" si="96"/>
        <v>0.76943503512375644</v>
      </c>
    </row>
    <row r="156" spans="1:49" x14ac:dyDescent="0.25">
      <c r="A156" s="1" t="s">
        <v>41</v>
      </c>
      <c r="B156" s="1" t="s">
        <v>164</v>
      </c>
      <c r="C156" s="2">
        <v>42127</v>
      </c>
      <c r="D156" s="3">
        <v>0</v>
      </c>
      <c r="E156" s="4">
        <f t="shared" si="67"/>
        <v>0</v>
      </c>
      <c r="F156" s="3">
        <v>109.43333333333318</v>
      </c>
      <c r="G156" s="3">
        <v>1.5678999999999996</v>
      </c>
      <c r="H156" s="3">
        <v>1.5022500000000012</v>
      </c>
      <c r="I156" s="3">
        <v>6.5649999999999972E-2</v>
      </c>
      <c r="J156" s="3">
        <v>0.52698749999999916</v>
      </c>
      <c r="K156" s="3">
        <v>0.38366249999999985</v>
      </c>
      <c r="L156" s="3">
        <v>0.1372499999999999</v>
      </c>
      <c r="M156" s="4">
        <f t="shared" si="68"/>
        <v>0</v>
      </c>
      <c r="N156" s="4">
        <f t="shared" si="69"/>
        <v>0</v>
      </c>
      <c r="O156" s="4">
        <f t="shared" si="70"/>
        <v>0</v>
      </c>
      <c r="P156" s="4">
        <f t="shared" si="71"/>
        <v>0</v>
      </c>
      <c r="Q156" s="4">
        <f t="shared" si="72"/>
        <v>0</v>
      </c>
      <c r="R156" s="4">
        <f t="shared" si="73"/>
        <v>0</v>
      </c>
      <c r="S156" s="4">
        <f t="shared" si="74"/>
        <v>0</v>
      </c>
      <c r="T156" s="5">
        <f t="shared" si="75"/>
        <v>164.4432111898756</v>
      </c>
      <c r="U156" s="5">
        <f t="shared" si="76"/>
        <v>4.2635130222046422</v>
      </c>
      <c r="V156" s="5">
        <f t="shared" si="77"/>
        <v>3.9959598241648577</v>
      </c>
      <c r="W156" s="5">
        <f t="shared" si="78"/>
        <v>0.32918882987647613</v>
      </c>
      <c r="X156" s="5">
        <f t="shared" si="79"/>
        <v>0.18066117863046185</v>
      </c>
      <c r="Y156" s="5">
        <f t="shared" si="80"/>
        <v>1.7322744340107497</v>
      </c>
      <c r="Z156" s="5">
        <f t="shared" si="81"/>
        <v>0.76952171383770662</v>
      </c>
      <c r="AA156" s="4">
        <v>0</v>
      </c>
      <c r="AB156" s="4">
        <f t="shared" si="82"/>
        <v>0</v>
      </c>
      <c r="AC156" s="4">
        <v>38.333333333333385</v>
      </c>
      <c r="AD156" s="4">
        <v>1.6766666666666674</v>
      </c>
      <c r="AE156" s="4">
        <v>1.6266666666666654</v>
      </c>
      <c r="AF156" s="4">
        <v>4.9999999999999913E-2</v>
      </c>
      <c r="AG156" s="4">
        <v>0.125</v>
      </c>
      <c r="AH156" s="4">
        <v>0.47766666666666624</v>
      </c>
      <c r="AI156" s="4">
        <v>0.11233333333333334</v>
      </c>
      <c r="AJ156" s="4">
        <f t="shared" si="83"/>
        <v>0</v>
      </c>
      <c r="AK156" s="4">
        <f t="shared" si="84"/>
        <v>0</v>
      </c>
      <c r="AL156" s="4">
        <f t="shared" si="85"/>
        <v>0</v>
      </c>
      <c r="AM156" s="4">
        <f t="shared" si="86"/>
        <v>0</v>
      </c>
      <c r="AN156" s="4">
        <f t="shared" si="87"/>
        <v>0</v>
      </c>
      <c r="AO156" s="4">
        <f t="shared" si="88"/>
        <v>0</v>
      </c>
      <c r="AP156" s="4">
        <f t="shared" si="89"/>
        <v>0</v>
      </c>
      <c r="AQ156" s="5">
        <f t="shared" si="90"/>
        <v>206.44995218116884</v>
      </c>
      <c r="AR156" s="5">
        <f t="shared" si="91"/>
        <v>5.1861789210182705</v>
      </c>
      <c r="AS156" s="5">
        <f t="shared" si="92"/>
        <v>4.9090227118887846</v>
      </c>
      <c r="AT156" s="5">
        <f t="shared" si="93"/>
        <v>0.33153572599527248</v>
      </c>
      <c r="AU156" s="5">
        <f t="shared" si="94"/>
        <v>0.39532312218971949</v>
      </c>
      <c r="AV156" s="5">
        <f t="shared" si="95"/>
        <v>2.2118890242066258</v>
      </c>
      <c r="AW156" s="5">
        <f t="shared" si="96"/>
        <v>0.76943503512375644</v>
      </c>
    </row>
    <row r="157" spans="1:49" x14ac:dyDescent="0.25">
      <c r="A157" s="1" t="s">
        <v>41</v>
      </c>
      <c r="B157" s="1" t="s">
        <v>165</v>
      </c>
      <c r="C157" s="2">
        <v>42128</v>
      </c>
      <c r="D157" s="3">
        <v>0</v>
      </c>
      <c r="E157" s="4">
        <f t="shared" si="67"/>
        <v>0</v>
      </c>
      <c r="F157" s="3">
        <v>109.43333333333318</v>
      </c>
      <c r="G157" s="3">
        <v>1.5678999999999996</v>
      </c>
      <c r="H157" s="3">
        <v>1.5022500000000012</v>
      </c>
      <c r="I157" s="3">
        <v>6.5649999999999972E-2</v>
      </c>
      <c r="J157" s="3">
        <v>0.52698749999999916</v>
      </c>
      <c r="K157" s="3">
        <v>0.38366249999999985</v>
      </c>
      <c r="L157" s="3">
        <v>0.1372499999999999</v>
      </c>
      <c r="M157" s="4">
        <f t="shared" si="68"/>
        <v>0</v>
      </c>
      <c r="N157" s="4">
        <f t="shared" si="69"/>
        <v>0</v>
      </c>
      <c r="O157" s="4">
        <f t="shared" si="70"/>
        <v>0</v>
      </c>
      <c r="P157" s="4">
        <f t="shared" si="71"/>
        <v>0</v>
      </c>
      <c r="Q157" s="4">
        <f t="shared" si="72"/>
        <v>0</v>
      </c>
      <c r="R157" s="4">
        <f t="shared" si="73"/>
        <v>0</v>
      </c>
      <c r="S157" s="4">
        <f t="shared" si="74"/>
        <v>0</v>
      </c>
      <c r="T157" s="5">
        <f t="shared" si="75"/>
        <v>164.4432111898756</v>
      </c>
      <c r="U157" s="5">
        <f t="shared" si="76"/>
        <v>4.2635130222046422</v>
      </c>
      <c r="V157" s="5">
        <f t="shared" si="77"/>
        <v>3.9959598241648577</v>
      </c>
      <c r="W157" s="5">
        <f t="shared" si="78"/>
        <v>0.32918882987647613</v>
      </c>
      <c r="X157" s="5">
        <f t="shared" si="79"/>
        <v>0.18066117863046185</v>
      </c>
      <c r="Y157" s="5">
        <f t="shared" si="80"/>
        <v>1.7322744340107497</v>
      </c>
      <c r="Z157" s="5">
        <f t="shared" si="81"/>
        <v>0.76952171383770662</v>
      </c>
      <c r="AA157" s="4">
        <v>0</v>
      </c>
      <c r="AB157" s="4">
        <f t="shared" si="82"/>
        <v>0</v>
      </c>
      <c r="AC157" s="4">
        <v>38.333333333333385</v>
      </c>
      <c r="AD157" s="4">
        <v>1.6766666666666674</v>
      </c>
      <c r="AE157" s="4">
        <v>1.6266666666666654</v>
      </c>
      <c r="AF157" s="4">
        <v>4.9999999999999913E-2</v>
      </c>
      <c r="AG157" s="4">
        <v>0.125</v>
      </c>
      <c r="AH157" s="4">
        <v>0.47766666666666624</v>
      </c>
      <c r="AI157" s="4">
        <v>0.11233333333333334</v>
      </c>
      <c r="AJ157" s="4">
        <f t="shared" si="83"/>
        <v>0</v>
      </c>
      <c r="AK157" s="4">
        <f t="shared" si="84"/>
        <v>0</v>
      </c>
      <c r="AL157" s="4">
        <f t="shared" si="85"/>
        <v>0</v>
      </c>
      <c r="AM157" s="4">
        <f t="shared" si="86"/>
        <v>0</v>
      </c>
      <c r="AN157" s="4">
        <f t="shared" si="87"/>
        <v>0</v>
      </c>
      <c r="AO157" s="4">
        <f t="shared" si="88"/>
        <v>0</v>
      </c>
      <c r="AP157" s="4">
        <f t="shared" si="89"/>
        <v>0</v>
      </c>
      <c r="AQ157" s="5">
        <f t="shared" si="90"/>
        <v>206.44995218116884</v>
      </c>
      <c r="AR157" s="5">
        <f t="shared" si="91"/>
        <v>5.1861789210182705</v>
      </c>
      <c r="AS157" s="5">
        <f t="shared" si="92"/>
        <v>4.9090227118887846</v>
      </c>
      <c r="AT157" s="5">
        <f t="shared" si="93"/>
        <v>0.33153572599527248</v>
      </c>
      <c r="AU157" s="5">
        <f t="shared" si="94"/>
        <v>0.39532312218971949</v>
      </c>
      <c r="AV157" s="5">
        <f t="shared" si="95"/>
        <v>2.2118890242066258</v>
      </c>
      <c r="AW157" s="5">
        <f t="shared" si="96"/>
        <v>0.76943503512375644</v>
      </c>
    </row>
    <row r="158" spans="1:49" x14ac:dyDescent="0.25">
      <c r="A158" s="1" t="s">
        <v>41</v>
      </c>
      <c r="B158" s="1" t="s">
        <v>166</v>
      </c>
      <c r="C158" s="2">
        <v>42129</v>
      </c>
      <c r="D158" s="3">
        <v>0</v>
      </c>
      <c r="E158" s="4">
        <f t="shared" si="67"/>
        <v>0</v>
      </c>
      <c r="F158" s="3">
        <v>109.43333333333318</v>
      </c>
      <c r="G158" s="3">
        <v>1.5678999999999996</v>
      </c>
      <c r="H158" s="3">
        <v>1.5022500000000012</v>
      </c>
      <c r="I158" s="3">
        <v>6.5649999999999972E-2</v>
      </c>
      <c r="J158" s="3">
        <v>0.52698749999999916</v>
      </c>
      <c r="K158" s="3">
        <v>0.38366249999999985</v>
      </c>
      <c r="L158" s="3">
        <v>0.1372499999999999</v>
      </c>
      <c r="M158" s="4">
        <f t="shared" si="68"/>
        <v>0</v>
      </c>
      <c r="N158" s="4">
        <f t="shared" si="69"/>
        <v>0</v>
      </c>
      <c r="O158" s="4">
        <f t="shared" si="70"/>
        <v>0</v>
      </c>
      <c r="P158" s="4">
        <f t="shared" si="71"/>
        <v>0</v>
      </c>
      <c r="Q158" s="4">
        <f t="shared" si="72"/>
        <v>0</v>
      </c>
      <c r="R158" s="4">
        <f t="shared" si="73"/>
        <v>0</v>
      </c>
      <c r="S158" s="4">
        <f t="shared" si="74"/>
        <v>0</v>
      </c>
      <c r="T158" s="5">
        <f t="shared" si="75"/>
        <v>164.4432111898756</v>
      </c>
      <c r="U158" s="5">
        <f t="shared" si="76"/>
        <v>4.2635130222046422</v>
      </c>
      <c r="V158" s="5">
        <f t="shared" si="77"/>
        <v>3.9959598241648577</v>
      </c>
      <c r="W158" s="5">
        <f t="shared" si="78"/>
        <v>0.32918882987647613</v>
      </c>
      <c r="X158" s="5">
        <f t="shared" si="79"/>
        <v>0.18066117863046185</v>
      </c>
      <c r="Y158" s="5">
        <f t="shared" si="80"/>
        <v>1.7322744340107497</v>
      </c>
      <c r="Z158" s="5">
        <f t="shared" si="81"/>
        <v>0.76952171383770662</v>
      </c>
      <c r="AA158" s="4">
        <v>0</v>
      </c>
      <c r="AB158" s="4">
        <f t="shared" si="82"/>
        <v>0</v>
      </c>
      <c r="AC158" s="4">
        <v>38.333333333333385</v>
      </c>
      <c r="AD158" s="4">
        <v>1.6766666666666674</v>
      </c>
      <c r="AE158" s="4">
        <v>1.6266666666666654</v>
      </c>
      <c r="AF158" s="4">
        <v>4.9999999999999913E-2</v>
      </c>
      <c r="AG158" s="4">
        <v>0.125</v>
      </c>
      <c r="AH158" s="4">
        <v>0.47766666666666624</v>
      </c>
      <c r="AI158" s="4">
        <v>0.11233333333333334</v>
      </c>
      <c r="AJ158" s="4">
        <f t="shared" si="83"/>
        <v>0</v>
      </c>
      <c r="AK158" s="4">
        <f t="shared" si="84"/>
        <v>0</v>
      </c>
      <c r="AL158" s="4">
        <f t="shared" si="85"/>
        <v>0</v>
      </c>
      <c r="AM158" s="4">
        <f t="shared" si="86"/>
        <v>0</v>
      </c>
      <c r="AN158" s="4">
        <f t="shared" si="87"/>
        <v>0</v>
      </c>
      <c r="AO158" s="4">
        <f t="shared" si="88"/>
        <v>0</v>
      </c>
      <c r="AP158" s="4">
        <f t="shared" si="89"/>
        <v>0</v>
      </c>
      <c r="AQ158" s="5">
        <f t="shared" si="90"/>
        <v>206.44995218116884</v>
      </c>
      <c r="AR158" s="5">
        <f t="shared" si="91"/>
        <v>5.1861789210182705</v>
      </c>
      <c r="AS158" s="5">
        <f t="shared" si="92"/>
        <v>4.9090227118887846</v>
      </c>
      <c r="AT158" s="5">
        <f t="shared" si="93"/>
        <v>0.33153572599527248</v>
      </c>
      <c r="AU158" s="5">
        <f t="shared" si="94"/>
        <v>0.39532312218971949</v>
      </c>
      <c r="AV158" s="5">
        <f t="shared" si="95"/>
        <v>2.2118890242066258</v>
      </c>
      <c r="AW158" s="5">
        <f t="shared" si="96"/>
        <v>0.76943503512375644</v>
      </c>
    </row>
    <row r="159" spans="1:49" x14ac:dyDescent="0.25">
      <c r="A159" s="1" t="s">
        <v>41</v>
      </c>
      <c r="B159" s="1" t="s">
        <v>167</v>
      </c>
      <c r="C159" s="2">
        <v>42130</v>
      </c>
      <c r="D159" s="3">
        <v>0</v>
      </c>
      <c r="E159" s="4">
        <f t="shared" si="67"/>
        <v>0</v>
      </c>
      <c r="F159" s="3">
        <v>109.43333333333318</v>
      </c>
      <c r="G159" s="3">
        <v>1.5678999999999996</v>
      </c>
      <c r="H159" s="3">
        <v>1.5022500000000012</v>
      </c>
      <c r="I159" s="3">
        <v>6.5649999999999972E-2</v>
      </c>
      <c r="J159" s="3">
        <v>0.52698749999999916</v>
      </c>
      <c r="K159" s="3">
        <v>0.38366249999999985</v>
      </c>
      <c r="L159" s="3">
        <v>0.1372499999999999</v>
      </c>
      <c r="M159" s="4">
        <f t="shared" si="68"/>
        <v>0</v>
      </c>
      <c r="N159" s="4">
        <f t="shared" si="69"/>
        <v>0</v>
      </c>
      <c r="O159" s="4">
        <f t="shared" si="70"/>
        <v>0</v>
      </c>
      <c r="P159" s="4">
        <f t="shared" si="71"/>
        <v>0</v>
      </c>
      <c r="Q159" s="4">
        <f t="shared" si="72"/>
        <v>0</v>
      </c>
      <c r="R159" s="4">
        <f t="shared" si="73"/>
        <v>0</v>
      </c>
      <c r="S159" s="4">
        <f t="shared" si="74"/>
        <v>0</v>
      </c>
      <c r="T159" s="5">
        <f t="shared" si="75"/>
        <v>164.4432111898756</v>
      </c>
      <c r="U159" s="5">
        <f t="shared" si="76"/>
        <v>4.2635130222046422</v>
      </c>
      <c r="V159" s="5">
        <f t="shared" si="77"/>
        <v>3.9959598241648577</v>
      </c>
      <c r="W159" s="5">
        <f t="shared" si="78"/>
        <v>0.32918882987647613</v>
      </c>
      <c r="X159" s="5">
        <f t="shared" si="79"/>
        <v>0.18066117863046185</v>
      </c>
      <c r="Y159" s="5">
        <f t="shared" si="80"/>
        <v>1.7322744340107497</v>
      </c>
      <c r="Z159" s="5">
        <f t="shared" si="81"/>
        <v>0.76952171383770662</v>
      </c>
      <c r="AA159" s="4">
        <v>0</v>
      </c>
      <c r="AB159" s="4">
        <f t="shared" si="82"/>
        <v>0</v>
      </c>
      <c r="AC159" s="4">
        <v>38.333333333333385</v>
      </c>
      <c r="AD159" s="4">
        <v>1.6766666666666674</v>
      </c>
      <c r="AE159" s="4">
        <v>1.6266666666666654</v>
      </c>
      <c r="AF159" s="4">
        <v>4.9999999999999913E-2</v>
      </c>
      <c r="AG159" s="4">
        <v>0.125</v>
      </c>
      <c r="AH159" s="4">
        <v>0.47766666666666624</v>
      </c>
      <c r="AI159" s="4">
        <v>0.11233333333333334</v>
      </c>
      <c r="AJ159" s="4">
        <f t="shared" si="83"/>
        <v>0</v>
      </c>
      <c r="AK159" s="4">
        <f t="shared" si="84"/>
        <v>0</v>
      </c>
      <c r="AL159" s="4">
        <f t="shared" si="85"/>
        <v>0</v>
      </c>
      <c r="AM159" s="4">
        <f t="shared" si="86"/>
        <v>0</v>
      </c>
      <c r="AN159" s="4">
        <f t="shared" si="87"/>
        <v>0</v>
      </c>
      <c r="AO159" s="4">
        <f t="shared" si="88"/>
        <v>0</v>
      </c>
      <c r="AP159" s="4">
        <f t="shared" si="89"/>
        <v>0</v>
      </c>
      <c r="AQ159" s="5">
        <f t="shared" si="90"/>
        <v>206.44995218116884</v>
      </c>
      <c r="AR159" s="5">
        <f t="shared" si="91"/>
        <v>5.1861789210182705</v>
      </c>
      <c r="AS159" s="5">
        <f t="shared" si="92"/>
        <v>4.9090227118887846</v>
      </c>
      <c r="AT159" s="5">
        <f t="shared" si="93"/>
        <v>0.33153572599527248</v>
      </c>
      <c r="AU159" s="5">
        <f t="shared" si="94"/>
        <v>0.39532312218971949</v>
      </c>
      <c r="AV159" s="5">
        <f t="shared" si="95"/>
        <v>2.2118890242066258</v>
      </c>
      <c r="AW159" s="5">
        <f t="shared" si="96"/>
        <v>0.76943503512375644</v>
      </c>
    </row>
    <row r="160" spans="1:49" x14ac:dyDescent="0.25">
      <c r="A160" s="1" t="s">
        <v>41</v>
      </c>
      <c r="B160" s="1" t="s">
        <v>168</v>
      </c>
      <c r="C160" s="2">
        <v>42131</v>
      </c>
      <c r="D160" s="3">
        <v>0</v>
      </c>
      <c r="E160" s="4">
        <f t="shared" si="67"/>
        <v>0</v>
      </c>
      <c r="F160" s="3">
        <v>109.43333333333318</v>
      </c>
      <c r="G160" s="3">
        <v>1.5678999999999996</v>
      </c>
      <c r="H160" s="3">
        <v>1.5022500000000012</v>
      </c>
      <c r="I160" s="3">
        <v>6.5649999999999972E-2</v>
      </c>
      <c r="J160" s="3">
        <v>0.52698749999999916</v>
      </c>
      <c r="K160" s="3">
        <v>0.38366249999999985</v>
      </c>
      <c r="L160" s="3">
        <v>0.1372499999999999</v>
      </c>
      <c r="M160" s="4">
        <f t="shared" si="68"/>
        <v>0</v>
      </c>
      <c r="N160" s="4">
        <f t="shared" si="69"/>
        <v>0</v>
      </c>
      <c r="O160" s="4">
        <f t="shared" si="70"/>
        <v>0</v>
      </c>
      <c r="P160" s="4">
        <f t="shared" si="71"/>
        <v>0</v>
      </c>
      <c r="Q160" s="4">
        <f t="shared" si="72"/>
        <v>0</v>
      </c>
      <c r="R160" s="4">
        <f t="shared" si="73"/>
        <v>0</v>
      </c>
      <c r="S160" s="4">
        <f t="shared" si="74"/>
        <v>0</v>
      </c>
      <c r="T160" s="5">
        <f t="shared" si="75"/>
        <v>164.4432111898756</v>
      </c>
      <c r="U160" s="5">
        <f t="shared" si="76"/>
        <v>4.2635130222046422</v>
      </c>
      <c r="V160" s="5">
        <f t="shared" si="77"/>
        <v>3.9959598241648577</v>
      </c>
      <c r="W160" s="5">
        <f t="shared" si="78"/>
        <v>0.32918882987647613</v>
      </c>
      <c r="X160" s="5">
        <f t="shared" si="79"/>
        <v>0.18066117863046185</v>
      </c>
      <c r="Y160" s="5">
        <f t="shared" si="80"/>
        <v>1.7322744340107497</v>
      </c>
      <c r="Z160" s="5">
        <f t="shared" si="81"/>
        <v>0.76952171383770662</v>
      </c>
      <c r="AA160" s="4">
        <v>0</v>
      </c>
      <c r="AB160" s="4">
        <f t="shared" si="82"/>
        <v>0</v>
      </c>
      <c r="AC160" s="4">
        <v>38.333333333333385</v>
      </c>
      <c r="AD160" s="4">
        <v>1.6766666666666674</v>
      </c>
      <c r="AE160" s="4">
        <v>1.6266666666666654</v>
      </c>
      <c r="AF160" s="4">
        <v>4.9999999999999913E-2</v>
      </c>
      <c r="AG160" s="4">
        <v>0.125</v>
      </c>
      <c r="AH160" s="4">
        <v>0.47766666666666624</v>
      </c>
      <c r="AI160" s="4">
        <v>0.11233333333333334</v>
      </c>
      <c r="AJ160" s="4">
        <f t="shared" si="83"/>
        <v>0</v>
      </c>
      <c r="AK160" s="4">
        <f t="shared" si="84"/>
        <v>0</v>
      </c>
      <c r="AL160" s="4">
        <f t="shared" si="85"/>
        <v>0</v>
      </c>
      <c r="AM160" s="4">
        <f t="shared" si="86"/>
        <v>0</v>
      </c>
      <c r="AN160" s="4">
        <f t="shared" si="87"/>
        <v>0</v>
      </c>
      <c r="AO160" s="4">
        <f t="shared" si="88"/>
        <v>0</v>
      </c>
      <c r="AP160" s="4">
        <f t="shared" si="89"/>
        <v>0</v>
      </c>
      <c r="AQ160" s="5">
        <f t="shared" si="90"/>
        <v>206.44995218116884</v>
      </c>
      <c r="AR160" s="5">
        <f t="shared" si="91"/>
        <v>5.1861789210182705</v>
      </c>
      <c r="AS160" s="5">
        <f t="shared" si="92"/>
        <v>4.9090227118887846</v>
      </c>
      <c r="AT160" s="5">
        <f t="shared" si="93"/>
        <v>0.33153572599527248</v>
      </c>
      <c r="AU160" s="5">
        <f t="shared" si="94"/>
        <v>0.39532312218971949</v>
      </c>
      <c r="AV160" s="5">
        <f t="shared" si="95"/>
        <v>2.2118890242066258</v>
      </c>
      <c r="AW160" s="5">
        <f t="shared" si="96"/>
        <v>0.76943503512375644</v>
      </c>
    </row>
    <row r="161" spans="1:49" x14ac:dyDescent="0.25">
      <c r="A161" s="1" t="s">
        <v>41</v>
      </c>
      <c r="B161" s="1" t="s">
        <v>169</v>
      </c>
      <c r="C161" s="2">
        <v>42132</v>
      </c>
      <c r="D161" s="3">
        <v>0</v>
      </c>
      <c r="E161" s="4">
        <f t="shared" si="67"/>
        <v>0</v>
      </c>
      <c r="F161" s="3">
        <v>109.43333333333318</v>
      </c>
      <c r="G161" s="3">
        <v>1.5678999999999996</v>
      </c>
      <c r="H161" s="3">
        <v>1.5022500000000012</v>
      </c>
      <c r="I161" s="3">
        <v>6.5649999999999972E-2</v>
      </c>
      <c r="J161" s="3">
        <v>0.52698749999999916</v>
      </c>
      <c r="K161" s="3">
        <v>0.38366249999999985</v>
      </c>
      <c r="L161" s="3">
        <v>0.1372499999999999</v>
      </c>
      <c r="M161" s="4">
        <f t="shared" si="68"/>
        <v>0</v>
      </c>
      <c r="N161" s="4">
        <f t="shared" si="69"/>
        <v>0</v>
      </c>
      <c r="O161" s="4">
        <f t="shared" si="70"/>
        <v>0</v>
      </c>
      <c r="P161" s="4">
        <f t="shared" si="71"/>
        <v>0</v>
      </c>
      <c r="Q161" s="4">
        <f t="shared" si="72"/>
        <v>0</v>
      </c>
      <c r="R161" s="4">
        <f t="shared" si="73"/>
        <v>0</v>
      </c>
      <c r="S161" s="4">
        <f t="shared" si="74"/>
        <v>0</v>
      </c>
      <c r="T161" s="5">
        <f t="shared" si="75"/>
        <v>164.4432111898756</v>
      </c>
      <c r="U161" s="5">
        <f t="shared" si="76"/>
        <v>4.2635130222046422</v>
      </c>
      <c r="V161" s="5">
        <f t="shared" si="77"/>
        <v>3.9959598241648577</v>
      </c>
      <c r="W161" s="5">
        <f t="shared" si="78"/>
        <v>0.32918882987647613</v>
      </c>
      <c r="X161" s="5">
        <f t="shared" si="79"/>
        <v>0.18066117863046185</v>
      </c>
      <c r="Y161" s="5">
        <f t="shared" si="80"/>
        <v>1.7322744340107497</v>
      </c>
      <c r="Z161" s="5">
        <f t="shared" si="81"/>
        <v>0.76952171383770662</v>
      </c>
      <c r="AA161" s="4">
        <v>0</v>
      </c>
      <c r="AB161" s="4">
        <f t="shared" si="82"/>
        <v>0</v>
      </c>
      <c r="AC161" s="4">
        <v>38.333333333333385</v>
      </c>
      <c r="AD161" s="4">
        <v>1.6766666666666674</v>
      </c>
      <c r="AE161" s="4">
        <v>1.6266666666666654</v>
      </c>
      <c r="AF161" s="4">
        <v>4.9999999999999913E-2</v>
      </c>
      <c r="AG161" s="4">
        <v>0.125</v>
      </c>
      <c r="AH161" s="4">
        <v>0.47766666666666624</v>
      </c>
      <c r="AI161" s="4">
        <v>0.11233333333333334</v>
      </c>
      <c r="AJ161" s="4">
        <f t="shared" si="83"/>
        <v>0</v>
      </c>
      <c r="AK161" s="4">
        <f t="shared" si="84"/>
        <v>0</v>
      </c>
      <c r="AL161" s="4">
        <f t="shared" si="85"/>
        <v>0</v>
      </c>
      <c r="AM161" s="4">
        <f t="shared" si="86"/>
        <v>0</v>
      </c>
      <c r="AN161" s="4">
        <f t="shared" si="87"/>
        <v>0</v>
      </c>
      <c r="AO161" s="4">
        <f t="shared" si="88"/>
        <v>0</v>
      </c>
      <c r="AP161" s="4">
        <f t="shared" si="89"/>
        <v>0</v>
      </c>
      <c r="AQ161" s="5">
        <f t="shared" si="90"/>
        <v>206.44995218116884</v>
      </c>
      <c r="AR161" s="5">
        <f t="shared" si="91"/>
        <v>5.1861789210182705</v>
      </c>
      <c r="AS161" s="5">
        <f t="shared" si="92"/>
        <v>4.9090227118887846</v>
      </c>
      <c r="AT161" s="5">
        <f t="shared" si="93"/>
        <v>0.33153572599527248</v>
      </c>
      <c r="AU161" s="5">
        <f t="shared" si="94"/>
        <v>0.39532312218971949</v>
      </c>
      <c r="AV161" s="5">
        <f t="shared" si="95"/>
        <v>2.2118890242066258</v>
      </c>
      <c r="AW161" s="5">
        <f t="shared" si="96"/>
        <v>0.76943503512375644</v>
      </c>
    </row>
    <row r="162" spans="1:49" x14ac:dyDescent="0.25">
      <c r="A162" s="1" t="s">
        <v>41</v>
      </c>
      <c r="B162" s="1" t="s">
        <v>170</v>
      </c>
      <c r="C162" s="2">
        <v>42133</v>
      </c>
      <c r="D162" s="3">
        <v>0</v>
      </c>
      <c r="E162" s="4">
        <f t="shared" si="67"/>
        <v>0</v>
      </c>
      <c r="F162" s="3">
        <v>109.43333333333318</v>
      </c>
      <c r="G162" s="3">
        <v>1.5678999999999996</v>
      </c>
      <c r="H162" s="3">
        <v>1.5022500000000012</v>
      </c>
      <c r="I162" s="3">
        <v>6.5649999999999972E-2</v>
      </c>
      <c r="J162" s="3">
        <v>0.52698749999999916</v>
      </c>
      <c r="K162" s="3">
        <v>0.38366249999999985</v>
      </c>
      <c r="L162" s="3">
        <v>0.1372499999999999</v>
      </c>
      <c r="M162" s="4">
        <f t="shared" si="68"/>
        <v>0</v>
      </c>
      <c r="N162" s="4">
        <f t="shared" si="69"/>
        <v>0</v>
      </c>
      <c r="O162" s="4">
        <f t="shared" si="70"/>
        <v>0</v>
      </c>
      <c r="P162" s="4">
        <f t="shared" si="71"/>
        <v>0</v>
      </c>
      <c r="Q162" s="4">
        <f t="shared" si="72"/>
        <v>0</v>
      </c>
      <c r="R162" s="4">
        <f t="shared" si="73"/>
        <v>0</v>
      </c>
      <c r="S162" s="4">
        <f t="shared" si="74"/>
        <v>0</v>
      </c>
      <c r="T162" s="5">
        <f t="shared" si="75"/>
        <v>164.4432111898756</v>
      </c>
      <c r="U162" s="5">
        <f t="shared" si="76"/>
        <v>4.2635130222046422</v>
      </c>
      <c r="V162" s="5">
        <f t="shared" si="77"/>
        <v>3.9959598241648577</v>
      </c>
      <c r="W162" s="5">
        <f t="shared" si="78"/>
        <v>0.32918882987647613</v>
      </c>
      <c r="X162" s="5">
        <f t="shared" si="79"/>
        <v>0.18066117863046185</v>
      </c>
      <c r="Y162" s="5">
        <f t="shared" si="80"/>
        <v>1.7322744340107497</v>
      </c>
      <c r="Z162" s="5">
        <f t="shared" si="81"/>
        <v>0.76952171383770662</v>
      </c>
      <c r="AA162" s="4">
        <v>0</v>
      </c>
      <c r="AB162" s="4">
        <f t="shared" si="82"/>
        <v>0</v>
      </c>
      <c r="AC162" s="4">
        <v>38.333333333333385</v>
      </c>
      <c r="AD162" s="4">
        <v>1.6766666666666674</v>
      </c>
      <c r="AE162" s="4">
        <v>1.6266666666666654</v>
      </c>
      <c r="AF162" s="4">
        <v>4.9999999999999913E-2</v>
      </c>
      <c r="AG162" s="4">
        <v>0.125</v>
      </c>
      <c r="AH162" s="4">
        <v>0.47766666666666624</v>
      </c>
      <c r="AI162" s="4">
        <v>0.11233333333333334</v>
      </c>
      <c r="AJ162" s="4">
        <f t="shared" si="83"/>
        <v>0</v>
      </c>
      <c r="AK162" s="4">
        <f t="shared" si="84"/>
        <v>0</v>
      </c>
      <c r="AL162" s="4">
        <f t="shared" si="85"/>
        <v>0</v>
      </c>
      <c r="AM162" s="4">
        <f t="shared" si="86"/>
        <v>0</v>
      </c>
      <c r="AN162" s="4">
        <f t="shared" si="87"/>
        <v>0</v>
      </c>
      <c r="AO162" s="4">
        <f t="shared" si="88"/>
        <v>0</v>
      </c>
      <c r="AP162" s="4">
        <f t="shared" si="89"/>
        <v>0</v>
      </c>
      <c r="AQ162" s="5">
        <f t="shared" si="90"/>
        <v>206.44995218116884</v>
      </c>
      <c r="AR162" s="5">
        <f t="shared" si="91"/>
        <v>5.1861789210182705</v>
      </c>
      <c r="AS162" s="5">
        <f t="shared" si="92"/>
        <v>4.9090227118887846</v>
      </c>
      <c r="AT162" s="5">
        <f t="shared" si="93"/>
        <v>0.33153572599527248</v>
      </c>
      <c r="AU162" s="5">
        <f t="shared" si="94"/>
        <v>0.39532312218971949</v>
      </c>
      <c r="AV162" s="5">
        <f t="shared" si="95"/>
        <v>2.2118890242066258</v>
      </c>
      <c r="AW162" s="5">
        <f t="shared" si="96"/>
        <v>0.76943503512375644</v>
      </c>
    </row>
    <row r="163" spans="1:49" x14ac:dyDescent="0.25">
      <c r="A163" s="1" t="s">
        <v>41</v>
      </c>
      <c r="B163" s="1" t="s">
        <v>171</v>
      </c>
      <c r="C163" s="2">
        <v>42134</v>
      </c>
      <c r="D163" s="3">
        <v>0</v>
      </c>
      <c r="E163" s="4">
        <f t="shared" si="67"/>
        <v>0</v>
      </c>
      <c r="F163" s="3">
        <v>109.43333333333318</v>
      </c>
      <c r="G163" s="3">
        <v>1.5678999999999996</v>
      </c>
      <c r="H163" s="3">
        <v>1.5022500000000012</v>
      </c>
      <c r="I163" s="3">
        <v>6.5649999999999972E-2</v>
      </c>
      <c r="J163" s="3">
        <v>0.52698749999999916</v>
      </c>
      <c r="K163" s="3">
        <v>0.38366249999999985</v>
      </c>
      <c r="L163" s="3">
        <v>0.1372499999999999</v>
      </c>
      <c r="M163" s="4">
        <f t="shared" si="68"/>
        <v>0</v>
      </c>
      <c r="N163" s="4">
        <f t="shared" si="69"/>
        <v>0</v>
      </c>
      <c r="O163" s="4">
        <f t="shared" si="70"/>
        <v>0</v>
      </c>
      <c r="P163" s="4">
        <f t="shared" si="71"/>
        <v>0</v>
      </c>
      <c r="Q163" s="4">
        <f t="shared" si="72"/>
        <v>0</v>
      </c>
      <c r="R163" s="4">
        <f t="shared" si="73"/>
        <v>0</v>
      </c>
      <c r="S163" s="4">
        <f t="shared" si="74"/>
        <v>0</v>
      </c>
      <c r="T163" s="5">
        <f t="shared" si="75"/>
        <v>164.4432111898756</v>
      </c>
      <c r="U163" s="5">
        <f t="shared" si="76"/>
        <v>4.2635130222046422</v>
      </c>
      <c r="V163" s="5">
        <f t="shared" si="77"/>
        <v>3.9959598241648577</v>
      </c>
      <c r="W163" s="5">
        <f t="shared" si="78"/>
        <v>0.32918882987647613</v>
      </c>
      <c r="X163" s="5">
        <f t="shared" si="79"/>
        <v>0.18066117863046185</v>
      </c>
      <c r="Y163" s="5">
        <f t="shared" si="80"/>
        <v>1.7322744340107497</v>
      </c>
      <c r="Z163" s="5">
        <f t="shared" si="81"/>
        <v>0.76952171383770662</v>
      </c>
      <c r="AA163" s="4">
        <v>0</v>
      </c>
      <c r="AB163" s="4">
        <f t="shared" si="82"/>
        <v>0</v>
      </c>
      <c r="AC163" s="4">
        <v>38.333333333333385</v>
      </c>
      <c r="AD163" s="4">
        <v>1.6766666666666674</v>
      </c>
      <c r="AE163" s="4">
        <v>1.6266666666666654</v>
      </c>
      <c r="AF163" s="4">
        <v>4.9999999999999913E-2</v>
      </c>
      <c r="AG163" s="4">
        <v>0.125</v>
      </c>
      <c r="AH163" s="4">
        <v>0.47766666666666624</v>
      </c>
      <c r="AI163" s="4">
        <v>0.11233333333333334</v>
      </c>
      <c r="AJ163" s="4">
        <f t="shared" si="83"/>
        <v>0</v>
      </c>
      <c r="AK163" s="4">
        <f t="shared" si="84"/>
        <v>0</v>
      </c>
      <c r="AL163" s="4">
        <f t="shared" si="85"/>
        <v>0</v>
      </c>
      <c r="AM163" s="4">
        <f t="shared" si="86"/>
        <v>0</v>
      </c>
      <c r="AN163" s="4">
        <f t="shared" si="87"/>
        <v>0</v>
      </c>
      <c r="AO163" s="4">
        <f t="shared" si="88"/>
        <v>0</v>
      </c>
      <c r="AP163" s="4">
        <f t="shared" si="89"/>
        <v>0</v>
      </c>
      <c r="AQ163" s="5">
        <f t="shared" si="90"/>
        <v>206.44995218116884</v>
      </c>
      <c r="AR163" s="5">
        <f t="shared" si="91"/>
        <v>5.1861789210182705</v>
      </c>
      <c r="AS163" s="5">
        <f t="shared" si="92"/>
        <v>4.9090227118887846</v>
      </c>
      <c r="AT163" s="5">
        <f t="shared" si="93"/>
        <v>0.33153572599527248</v>
      </c>
      <c r="AU163" s="5">
        <f t="shared" si="94"/>
        <v>0.39532312218971949</v>
      </c>
      <c r="AV163" s="5">
        <f t="shared" si="95"/>
        <v>2.2118890242066258</v>
      </c>
      <c r="AW163" s="5">
        <f t="shared" si="96"/>
        <v>0.76943503512375644</v>
      </c>
    </row>
    <row r="164" spans="1:49" x14ac:dyDescent="0.25">
      <c r="A164" s="1" t="s">
        <v>41</v>
      </c>
      <c r="B164" s="1" t="s">
        <v>172</v>
      </c>
      <c r="C164" s="2">
        <v>42135</v>
      </c>
      <c r="D164" s="3">
        <v>0</v>
      </c>
      <c r="E164" s="4">
        <f t="shared" si="67"/>
        <v>0</v>
      </c>
      <c r="F164" s="3">
        <v>109.43333333333318</v>
      </c>
      <c r="G164" s="3">
        <v>1.5678999999999996</v>
      </c>
      <c r="H164" s="3">
        <v>1.5022500000000012</v>
      </c>
      <c r="I164" s="3">
        <v>6.5649999999999972E-2</v>
      </c>
      <c r="J164" s="3">
        <v>0.52698749999999916</v>
      </c>
      <c r="K164" s="3">
        <v>0.38366249999999985</v>
      </c>
      <c r="L164" s="3">
        <v>0.1372499999999999</v>
      </c>
      <c r="M164" s="4">
        <f t="shared" si="68"/>
        <v>0</v>
      </c>
      <c r="N164" s="4">
        <f t="shared" si="69"/>
        <v>0</v>
      </c>
      <c r="O164" s="4">
        <f t="shared" si="70"/>
        <v>0</v>
      </c>
      <c r="P164" s="4">
        <f t="shared" si="71"/>
        <v>0</v>
      </c>
      <c r="Q164" s="4">
        <f t="shared" si="72"/>
        <v>0</v>
      </c>
      <c r="R164" s="4">
        <f t="shared" si="73"/>
        <v>0</v>
      </c>
      <c r="S164" s="4">
        <f t="shared" si="74"/>
        <v>0</v>
      </c>
      <c r="T164" s="5">
        <f t="shared" si="75"/>
        <v>164.4432111898756</v>
      </c>
      <c r="U164" s="5">
        <f t="shared" si="76"/>
        <v>4.2635130222046422</v>
      </c>
      <c r="V164" s="5">
        <f t="shared" si="77"/>
        <v>3.9959598241648577</v>
      </c>
      <c r="W164" s="5">
        <f t="shared" si="78"/>
        <v>0.32918882987647613</v>
      </c>
      <c r="X164" s="5">
        <f t="shared" si="79"/>
        <v>0.18066117863046185</v>
      </c>
      <c r="Y164" s="5">
        <f t="shared" si="80"/>
        <v>1.7322744340107497</v>
      </c>
      <c r="Z164" s="5">
        <f t="shared" si="81"/>
        <v>0.76952171383770662</v>
      </c>
      <c r="AA164" s="4">
        <v>0</v>
      </c>
      <c r="AB164" s="4">
        <f t="shared" si="82"/>
        <v>0</v>
      </c>
      <c r="AC164" s="4">
        <v>38.333333333333385</v>
      </c>
      <c r="AD164" s="4">
        <v>1.6766666666666674</v>
      </c>
      <c r="AE164" s="4">
        <v>1.6266666666666654</v>
      </c>
      <c r="AF164" s="4">
        <v>4.9999999999999913E-2</v>
      </c>
      <c r="AG164" s="4">
        <v>0.125</v>
      </c>
      <c r="AH164" s="4">
        <v>0.47766666666666624</v>
      </c>
      <c r="AI164" s="4">
        <v>0.11233333333333334</v>
      </c>
      <c r="AJ164" s="4">
        <f t="shared" si="83"/>
        <v>0</v>
      </c>
      <c r="AK164" s="4">
        <f t="shared" si="84"/>
        <v>0</v>
      </c>
      <c r="AL164" s="4">
        <f t="shared" si="85"/>
        <v>0</v>
      </c>
      <c r="AM164" s="4">
        <f t="shared" si="86"/>
        <v>0</v>
      </c>
      <c r="AN164" s="4">
        <f t="shared" si="87"/>
        <v>0</v>
      </c>
      <c r="AO164" s="4">
        <f t="shared" si="88"/>
        <v>0</v>
      </c>
      <c r="AP164" s="4">
        <f t="shared" si="89"/>
        <v>0</v>
      </c>
      <c r="AQ164" s="5">
        <f t="shared" si="90"/>
        <v>206.44995218116884</v>
      </c>
      <c r="AR164" s="5">
        <f t="shared" si="91"/>
        <v>5.1861789210182705</v>
      </c>
      <c r="AS164" s="5">
        <f t="shared" si="92"/>
        <v>4.9090227118887846</v>
      </c>
      <c r="AT164" s="5">
        <f t="shared" si="93"/>
        <v>0.33153572599527248</v>
      </c>
      <c r="AU164" s="5">
        <f t="shared" si="94"/>
        <v>0.39532312218971949</v>
      </c>
      <c r="AV164" s="5">
        <f t="shared" si="95"/>
        <v>2.2118890242066258</v>
      </c>
      <c r="AW164" s="5">
        <f t="shared" si="96"/>
        <v>0.76943503512375644</v>
      </c>
    </row>
    <row r="165" spans="1:49" x14ac:dyDescent="0.25">
      <c r="A165" s="1" t="s">
        <v>41</v>
      </c>
      <c r="B165" s="1" t="s">
        <v>173</v>
      </c>
      <c r="C165" s="2">
        <v>42136</v>
      </c>
      <c r="D165" s="3">
        <v>0</v>
      </c>
      <c r="E165" s="4">
        <f t="shared" si="67"/>
        <v>0</v>
      </c>
      <c r="F165" s="3">
        <v>109.43333333333318</v>
      </c>
      <c r="G165" s="3">
        <v>1.5678999999999996</v>
      </c>
      <c r="H165" s="3">
        <v>1.5022500000000012</v>
      </c>
      <c r="I165" s="3">
        <v>6.5649999999999972E-2</v>
      </c>
      <c r="J165" s="3">
        <v>0.52698749999999916</v>
      </c>
      <c r="K165" s="3">
        <v>0.38366249999999985</v>
      </c>
      <c r="L165" s="3">
        <v>0.1372499999999999</v>
      </c>
      <c r="M165" s="4">
        <f t="shared" si="68"/>
        <v>0</v>
      </c>
      <c r="N165" s="4">
        <f t="shared" si="69"/>
        <v>0</v>
      </c>
      <c r="O165" s="4">
        <f t="shared" si="70"/>
        <v>0</v>
      </c>
      <c r="P165" s="4">
        <f t="shared" si="71"/>
        <v>0</v>
      </c>
      <c r="Q165" s="4">
        <f t="shared" si="72"/>
        <v>0</v>
      </c>
      <c r="R165" s="4">
        <f t="shared" si="73"/>
        <v>0</v>
      </c>
      <c r="S165" s="4">
        <f t="shared" si="74"/>
        <v>0</v>
      </c>
      <c r="T165" s="5">
        <f t="shared" si="75"/>
        <v>164.4432111898756</v>
      </c>
      <c r="U165" s="5">
        <f t="shared" si="76"/>
        <v>4.2635130222046422</v>
      </c>
      <c r="V165" s="5">
        <f t="shared" si="77"/>
        <v>3.9959598241648577</v>
      </c>
      <c r="W165" s="5">
        <f t="shared" si="78"/>
        <v>0.32918882987647613</v>
      </c>
      <c r="X165" s="5">
        <f t="shared" si="79"/>
        <v>0.18066117863046185</v>
      </c>
      <c r="Y165" s="5">
        <f t="shared" si="80"/>
        <v>1.7322744340107497</v>
      </c>
      <c r="Z165" s="5">
        <f t="shared" si="81"/>
        <v>0.76952171383770662</v>
      </c>
      <c r="AA165" s="4">
        <v>0</v>
      </c>
      <c r="AB165" s="4">
        <f t="shared" si="82"/>
        <v>0</v>
      </c>
      <c r="AC165" s="4">
        <v>38.333333333333385</v>
      </c>
      <c r="AD165" s="4">
        <v>1.6766666666666674</v>
      </c>
      <c r="AE165" s="4">
        <v>1.6266666666666654</v>
      </c>
      <c r="AF165" s="4">
        <v>4.9999999999999913E-2</v>
      </c>
      <c r="AG165" s="4">
        <v>0.125</v>
      </c>
      <c r="AH165" s="4">
        <v>0.47766666666666624</v>
      </c>
      <c r="AI165" s="4">
        <v>0.11233333333333334</v>
      </c>
      <c r="AJ165" s="4">
        <f t="shared" si="83"/>
        <v>0</v>
      </c>
      <c r="AK165" s="4">
        <f t="shared" si="84"/>
        <v>0</v>
      </c>
      <c r="AL165" s="4">
        <f t="shared" si="85"/>
        <v>0</v>
      </c>
      <c r="AM165" s="4">
        <f t="shared" si="86"/>
        <v>0</v>
      </c>
      <c r="AN165" s="4">
        <f t="shared" si="87"/>
        <v>0</v>
      </c>
      <c r="AO165" s="4">
        <f t="shared" si="88"/>
        <v>0</v>
      </c>
      <c r="AP165" s="4">
        <f t="shared" si="89"/>
        <v>0</v>
      </c>
      <c r="AQ165" s="5">
        <f t="shared" si="90"/>
        <v>206.44995218116884</v>
      </c>
      <c r="AR165" s="5">
        <f t="shared" si="91"/>
        <v>5.1861789210182705</v>
      </c>
      <c r="AS165" s="5">
        <f t="shared" si="92"/>
        <v>4.9090227118887846</v>
      </c>
      <c r="AT165" s="5">
        <f t="shared" si="93"/>
        <v>0.33153572599527248</v>
      </c>
      <c r="AU165" s="5">
        <f t="shared" si="94"/>
        <v>0.39532312218971949</v>
      </c>
      <c r="AV165" s="5">
        <f t="shared" si="95"/>
        <v>2.2118890242066258</v>
      </c>
      <c r="AW165" s="5">
        <f t="shared" si="96"/>
        <v>0.76943503512375644</v>
      </c>
    </row>
    <row r="166" spans="1:49" x14ac:dyDescent="0.25">
      <c r="A166" s="1" t="s">
        <v>41</v>
      </c>
      <c r="B166" s="1" t="s">
        <v>174</v>
      </c>
      <c r="C166" s="2">
        <v>42137</v>
      </c>
      <c r="D166" s="3">
        <v>0</v>
      </c>
      <c r="E166" s="4">
        <f t="shared" si="67"/>
        <v>0</v>
      </c>
      <c r="F166" s="3">
        <v>109.43333333333318</v>
      </c>
      <c r="G166" s="3">
        <v>1.5678999999999996</v>
      </c>
      <c r="H166" s="3">
        <v>1.5022500000000012</v>
      </c>
      <c r="I166" s="3">
        <v>6.5649999999999972E-2</v>
      </c>
      <c r="J166" s="3">
        <v>0.52698749999999916</v>
      </c>
      <c r="K166" s="3">
        <v>0.38366249999999985</v>
      </c>
      <c r="L166" s="3">
        <v>0.1372499999999999</v>
      </c>
      <c r="M166" s="4">
        <f t="shared" si="68"/>
        <v>0</v>
      </c>
      <c r="N166" s="4">
        <f t="shared" si="69"/>
        <v>0</v>
      </c>
      <c r="O166" s="4">
        <f t="shared" si="70"/>
        <v>0</v>
      </c>
      <c r="P166" s="4">
        <f t="shared" si="71"/>
        <v>0</v>
      </c>
      <c r="Q166" s="4">
        <f t="shared" si="72"/>
        <v>0</v>
      </c>
      <c r="R166" s="4">
        <f t="shared" si="73"/>
        <v>0</v>
      </c>
      <c r="S166" s="4">
        <f t="shared" si="74"/>
        <v>0</v>
      </c>
      <c r="T166" s="5">
        <f t="shared" si="75"/>
        <v>164.4432111898756</v>
      </c>
      <c r="U166" s="5">
        <f t="shared" si="76"/>
        <v>4.2635130222046422</v>
      </c>
      <c r="V166" s="5">
        <f t="shared" si="77"/>
        <v>3.9959598241648577</v>
      </c>
      <c r="W166" s="5">
        <f t="shared" si="78"/>
        <v>0.32918882987647613</v>
      </c>
      <c r="X166" s="5">
        <f t="shared" si="79"/>
        <v>0.18066117863046185</v>
      </c>
      <c r="Y166" s="5">
        <f t="shared" si="80"/>
        <v>1.7322744340107497</v>
      </c>
      <c r="Z166" s="5">
        <f t="shared" si="81"/>
        <v>0.76952171383770662</v>
      </c>
      <c r="AA166" s="4">
        <v>0</v>
      </c>
      <c r="AB166" s="4">
        <f t="shared" si="82"/>
        <v>0</v>
      </c>
      <c r="AC166" s="4">
        <v>38.333333333333385</v>
      </c>
      <c r="AD166" s="4">
        <v>1.6766666666666674</v>
      </c>
      <c r="AE166" s="4">
        <v>1.6266666666666654</v>
      </c>
      <c r="AF166" s="4">
        <v>4.9999999999999913E-2</v>
      </c>
      <c r="AG166" s="4">
        <v>0.125</v>
      </c>
      <c r="AH166" s="4">
        <v>0.47766666666666624</v>
      </c>
      <c r="AI166" s="4">
        <v>0.11233333333333334</v>
      </c>
      <c r="AJ166" s="4">
        <f t="shared" si="83"/>
        <v>0</v>
      </c>
      <c r="AK166" s="4">
        <f t="shared" si="84"/>
        <v>0</v>
      </c>
      <c r="AL166" s="4">
        <f t="shared" si="85"/>
        <v>0</v>
      </c>
      <c r="AM166" s="4">
        <f t="shared" si="86"/>
        <v>0</v>
      </c>
      <c r="AN166" s="4">
        <f t="shared" si="87"/>
        <v>0</v>
      </c>
      <c r="AO166" s="4">
        <f t="shared" si="88"/>
        <v>0</v>
      </c>
      <c r="AP166" s="4">
        <f t="shared" si="89"/>
        <v>0</v>
      </c>
      <c r="AQ166" s="5">
        <f t="shared" si="90"/>
        <v>206.44995218116884</v>
      </c>
      <c r="AR166" s="5">
        <f t="shared" si="91"/>
        <v>5.1861789210182705</v>
      </c>
      <c r="AS166" s="5">
        <f t="shared" si="92"/>
        <v>4.9090227118887846</v>
      </c>
      <c r="AT166" s="5">
        <f t="shared" si="93"/>
        <v>0.33153572599527248</v>
      </c>
      <c r="AU166" s="5">
        <f t="shared" si="94"/>
        <v>0.39532312218971949</v>
      </c>
      <c r="AV166" s="5">
        <f t="shared" si="95"/>
        <v>2.2118890242066258</v>
      </c>
      <c r="AW166" s="5">
        <f t="shared" si="96"/>
        <v>0.76943503512375644</v>
      </c>
    </row>
    <row r="167" spans="1:49" x14ac:dyDescent="0.25">
      <c r="A167" s="1" t="s">
        <v>41</v>
      </c>
      <c r="B167" s="1" t="s">
        <v>175</v>
      </c>
      <c r="C167" s="2">
        <v>42138</v>
      </c>
      <c r="D167" s="3">
        <v>0</v>
      </c>
      <c r="E167" s="4">
        <f t="shared" si="67"/>
        <v>0</v>
      </c>
      <c r="F167" s="3">
        <v>109.43333333333318</v>
      </c>
      <c r="G167" s="3">
        <v>1.5678999999999996</v>
      </c>
      <c r="H167" s="3">
        <v>1.5022500000000012</v>
      </c>
      <c r="I167" s="3">
        <v>6.5649999999999972E-2</v>
      </c>
      <c r="J167" s="3">
        <v>0.52698749999999916</v>
      </c>
      <c r="K167" s="3">
        <v>0.38366249999999985</v>
      </c>
      <c r="L167" s="3">
        <v>0.1372499999999999</v>
      </c>
      <c r="M167" s="4">
        <f t="shared" si="68"/>
        <v>0</v>
      </c>
      <c r="N167" s="4">
        <f t="shared" si="69"/>
        <v>0</v>
      </c>
      <c r="O167" s="4">
        <f t="shared" si="70"/>
        <v>0</v>
      </c>
      <c r="P167" s="4">
        <f t="shared" si="71"/>
        <v>0</v>
      </c>
      <c r="Q167" s="4">
        <f t="shared" si="72"/>
        <v>0</v>
      </c>
      <c r="R167" s="4">
        <f t="shared" si="73"/>
        <v>0</v>
      </c>
      <c r="S167" s="4">
        <f t="shared" si="74"/>
        <v>0</v>
      </c>
      <c r="T167" s="5">
        <f t="shared" si="75"/>
        <v>164.4432111898756</v>
      </c>
      <c r="U167" s="5">
        <f t="shared" si="76"/>
        <v>4.2635130222046422</v>
      </c>
      <c r="V167" s="5">
        <f t="shared" si="77"/>
        <v>3.9959598241648577</v>
      </c>
      <c r="W167" s="5">
        <f t="shared" si="78"/>
        <v>0.32918882987647613</v>
      </c>
      <c r="X167" s="5">
        <f t="shared" si="79"/>
        <v>0.18066117863046185</v>
      </c>
      <c r="Y167" s="5">
        <f t="shared" si="80"/>
        <v>1.7322744340107497</v>
      </c>
      <c r="Z167" s="5">
        <f t="shared" si="81"/>
        <v>0.76952171383770662</v>
      </c>
      <c r="AA167" s="4">
        <v>0</v>
      </c>
      <c r="AB167" s="4">
        <f t="shared" si="82"/>
        <v>0</v>
      </c>
      <c r="AC167" s="4">
        <v>38.333333333333385</v>
      </c>
      <c r="AD167" s="4">
        <v>1.6766666666666674</v>
      </c>
      <c r="AE167" s="4">
        <v>1.6266666666666654</v>
      </c>
      <c r="AF167" s="4">
        <v>4.9999999999999913E-2</v>
      </c>
      <c r="AG167" s="4">
        <v>0.125</v>
      </c>
      <c r="AH167" s="4">
        <v>0.47766666666666624</v>
      </c>
      <c r="AI167" s="4">
        <v>0.11233333333333334</v>
      </c>
      <c r="AJ167" s="4">
        <f t="shared" si="83"/>
        <v>0</v>
      </c>
      <c r="AK167" s="4">
        <f t="shared" si="84"/>
        <v>0</v>
      </c>
      <c r="AL167" s="4">
        <f t="shared" si="85"/>
        <v>0</v>
      </c>
      <c r="AM167" s="4">
        <f t="shared" si="86"/>
        <v>0</v>
      </c>
      <c r="AN167" s="4">
        <f t="shared" si="87"/>
        <v>0</v>
      </c>
      <c r="AO167" s="4">
        <f t="shared" si="88"/>
        <v>0</v>
      </c>
      <c r="AP167" s="4">
        <f t="shared" si="89"/>
        <v>0</v>
      </c>
      <c r="AQ167" s="5">
        <f t="shared" si="90"/>
        <v>206.44995218116884</v>
      </c>
      <c r="AR167" s="5">
        <f t="shared" si="91"/>
        <v>5.1861789210182705</v>
      </c>
      <c r="AS167" s="5">
        <f t="shared" si="92"/>
        <v>4.9090227118887846</v>
      </c>
      <c r="AT167" s="5">
        <f t="shared" si="93"/>
        <v>0.33153572599527248</v>
      </c>
      <c r="AU167" s="5">
        <f t="shared" si="94"/>
        <v>0.39532312218971949</v>
      </c>
      <c r="AV167" s="5">
        <f t="shared" si="95"/>
        <v>2.2118890242066258</v>
      </c>
      <c r="AW167" s="5">
        <f t="shared" si="96"/>
        <v>0.76943503512375644</v>
      </c>
    </row>
    <row r="168" spans="1:49" x14ac:dyDescent="0.25">
      <c r="A168" s="1" t="s">
        <v>41</v>
      </c>
      <c r="B168" s="1" t="s">
        <v>176</v>
      </c>
      <c r="C168" s="2">
        <v>42139</v>
      </c>
      <c r="D168" s="3">
        <v>0</v>
      </c>
      <c r="E168" s="4">
        <f t="shared" si="67"/>
        <v>0</v>
      </c>
      <c r="F168" s="3">
        <v>109.43333333333318</v>
      </c>
      <c r="G168" s="3">
        <v>1.5678999999999996</v>
      </c>
      <c r="H168" s="3">
        <v>1.5022500000000012</v>
      </c>
      <c r="I168" s="3">
        <v>6.5649999999999972E-2</v>
      </c>
      <c r="J168" s="3">
        <v>0.52698749999999916</v>
      </c>
      <c r="K168" s="3">
        <v>0.38366249999999985</v>
      </c>
      <c r="L168" s="3">
        <v>0.1372499999999999</v>
      </c>
      <c r="M168" s="4">
        <f t="shared" si="68"/>
        <v>0</v>
      </c>
      <c r="N168" s="4">
        <f t="shared" si="69"/>
        <v>0</v>
      </c>
      <c r="O168" s="4">
        <f t="shared" si="70"/>
        <v>0</v>
      </c>
      <c r="P168" s="4">
        <f t="shared" si="71"/>
        <v>0</v>
      </c>
      <c r="Q168" s="4">
        <f t="shared" si="72"/>
        <v>0</v>
      </c>
      <c r="R168" s="4">
        <f t="shared" si="73"/>
        <v>0</v>
      </c>
      <c r="S168" s="4">
        <f t="shared" si="74"/>
        <v>0</v>
      </c>
      <c r="T168" s="5">
        <f t="shared" si="75"/>
        <v>164.4432111898756</v>
      </c>
      <c r="U168" s="5">
        <f t="shared" si="76"/>
        <v>4.2635130222046422</v>
      </c>
      <c r="V168" s="5">
        <f t="shared" si="77"/>
        <v>3.9959598241648577</v>
      </c>
      <c r="W168" s="5">
        <f t="shared" si="78"/>
        <v>0.32918882987647613</v>
      </c>
      <c r="X168" s="5">
        <f t="shared" si="79"/>
        <v>0.18066117863046185</v>
      </c>
      <c r="Y168" s="5">
        <f t="shared" si="80"/>
        <v>1.7322744340107497</v>
      </c>
      <c r="Z168" s="5">
        <f t="shared" si="81"/>
        <v>0.76952171383770662</v>
      </c>
      <c r="AA168" s="4">
        <v>0</v>
      </c>
      <c r="AB168" s="4">
        <f t="shared" si="82"/>
        <v>0</v>
      </c>
      <c r="AC168" s="4">
        <v>38.333333333333385</v>
      </c>
      <c r="AD168" s="4">
        <v>1.6766666666666674</v>
      </c>
      <c r="AE168" s="4">
        <v>1.6266666666666654</v>
      </c>
      <c r="AF168" s="4">
        <v>4.9999999999999913E-2</v>
      </c>
      <c r="AG168" s="4">
        <v>0.125</v>
      </c>
      <c r="AH168" s="4">
        <v>0.47766666666666624</v>
      </c>
      <c r="AI168" s="4">
        <v>0.11233333333333334</v>
      </c>
      <c r="AJ168" s="4">
        <f t="shared" si="83"/>
        <v>0</v>
      </c>
      <c r="AK168" s="4">
        <f t="shared" si="84"/>
        <v>0</v>
      </c>
      <c r="AL168" s="4">
        <f t="shared" si="85"/>
        <v>0</v>
      </c>
      <c r="AM168" s="4">
        <f t="shared" si="86"/>
        <v>0</v>
      </c>
      <c r="AN168" s="4">
        <f t="shared" si="87"/>
        <v>0</v>
      </c>
      <c r="AO168" s="4">
        <f t="shared" si="88"/>
        <v>0</v>
      </c>
      <c r="AP168" s="4">
        <f t="shared" si="89"/>
        <v>0</v>
      </c>
      <c r="AQ168" s="5">
        <f t="shared" si="90"/>
        <v>206.44995218116884</v>
      </c>
      <c r="AR168" s="5">
        <f t="shared" si="91"/>
        <v>5.1861789210182705</v>
      </c>
      <c r="AS168" s="5">
        <f t="shared" si="92"/>
        <v>4.9090227118887846</v>
      </c>
      <c r="AT168" s="5">
        <f t="shared" si="93"/>
        <v>0.33153572599527248</v>
      </c>
      <c r="AU168" s="5">
        <f t="shared" si="94"/>
        <v>0.39532312218971949</v>
      </c>
      <c r="AV168" s="5">
        <f t="shared" si="95"/>
        <v>2.2118890242066258</v>
      </c>
      <c r="AW168" s="5">
        <f t="shared" si="96"/>
        <v>0.76943503512375644</v>
      </c>
    </row>
    <row r="169" spans="1:49" x14ac:dyDescent="0.25">
      <c r="A169" s="1" t="s">
        <v>41</v>
      </c>
      <c r="B169" s="1" t="s">
        <v>177</v>
      </c>
      <c r="C169" s="2">
        <v>42140</v>
      </c>
      <c r="D169" s="3">
        <v>0</v>
      </c>
      <c r="E169" s="4">
        <f t="shared" si="67"/>
        <v>0</v>
      </c>
      <c r="F169" s="3">
        <v>109.43333333333318</v>
      </c>
      <c r="G169" s="3">
        <v>1.5678999999999996</v>
      </c>
      <c r="H169" s="3">
        <v>1.5022500000000012</v>
      </c>
      <c r="I169" s="3">
        <v>6.5649999999999972E-2</v>
      </c>
      <c r="J169" s="3">
        <v>0.52698749999999916</v>
      </c>
      <c r="K169" s="3">
        <v>0.38366249999999985</v>
      </c>
      <c r="L169" s="3">
        <v>0.1372499999999999</v>
      </c>
      <c r="M169" s="4">
        <f t="shared" si="68"/>
        <v>0</v>
      </c>
      <c r="N169" s="4">
        <f t="shared" si="69"/>
        <v>0</v>
      </c>
      <c r="O169" s="4">
        <f t="shared" si="70"/>
        <v>0</v>
      </c>
      <c r="P169" s="4">
        <f t="shared" si="71"/>
        <v>0</v>
      </c>
      <c r="Q169" s="4">
        <f t="shared" si="72"/>
        <v>0</v>
      </c>
      <c r="R169" s="4">
        <f t="shared" si="73"/>
        <v>0</v>
      </c>
      <c r="S169" s="4">
        <f t="shared" si="74"/>
        <v>0</v>
      </c>
      <c r="T169" s="5">
        <f t="shared" si="75"/>
        <v>164.4432111898756</v>
      </c>
      <c r="U169" s="5">
        <f t="shared" si="76"/>
        <v>4.2635130222046422</v>
      </c>
      <c r="V169" s="5">
        <f t="shared" si="77"/>
        <v>3.9959598241648577</v>
      </c>
      <c r="W169" s="5">
        <f t="shared" si="78"/>
        <v>0.32918882987647613</v>
      </c>
      <c r="X169" s="5">
        <f t="shared" si="79"/>
        <v>0.18066117863046185</v>
      </c>
      <c r="Y169" s="5">
        <f t="shared" si="80"/>
        <v>1.7322744340107497</v>
      </c>
      <c r="Z169" s="5">
        <f t="shared" si="81"/>
        <v>0.76952171383770662</v>
      </c>
      <c r="AA169" s="4">
        <v>0</v>
      </c>
      <c r="AB169" s="4">
        <f t="shared" si="82"/>
        <v>0</v>
      </c>
      <c r="AC169" s="4">
        <v>38.333333333333385</v>
      </c>
      <c r="AD169" s="4">
        <v>1.6766666666666674</v>
      </c>
      <c r="AE169" s="4">
        <v>1.6266666666666654</v>
      </c>
      <c r="AF169" s="4">
        <v>4.9999999999999913E-2</v>
      </c>
      <c r="AG169" s="4">
        <v>0.125</v>
      </c>
      <c r="AH169" s="4">
        <v>0.47766666666666624</v>
      </c>
      <c r="AI169" s="4">
        <v>0.11233333333333334</v>
      </c>
      <c r="AJ169" s="4">
        <f t="shared" si="83"/>
        <v>0</v>
      </c>
      <c r="AK169" s="4">
        <f t="shared" si="84"/>
        <v>0</v>
      </c>
      <c r="AL169" s="4">
        <f t="shared" si="85"/>
        <v>0</v>
      </c>
      <c r="AM169" s="4">
        <f t="shared" si="86"/>
        <v>0</v>
      </c>
      <c r="AN169" s="4">
        <f t="shared" si="87"/>
        <v>0</v>
      </c>
      <c r="AO169" s="4">
        <f t="shared" si="88"/>
        <v>0</v>
      </c>
      <c r="AP169" s="4">
        <f t="shared" si="89"/>
        <v>0</v>
      </c>
      <c r="AQ169" s="5">
        <f t="shared" si="90"/>
        <v>206.44995218116884</v>
      </c>
      <c r="AR169" s="5">
        <f t="shared" si="91"/>
        <v>5.1861789210182705</v>
      </c>
      <c r="AS169" s="5">
        <f t="shared" si="92"/>
        <v>4.9090227118887846</v>
      </c>
      <c r="AT169" s="5">
        <f t="shared" si="93"/>
        <v>0.33153572599527248</v>
      </c>
      <c r="AU169" s="5">
        <f t="shared" si="94"/>
        <v>0.39532312218971949</v>
      </c>
      <c r="AV169" s="5">
        <f t="shared" si="95"/>
        <v>2.2118890242066258</v>
      </c>
      <c r="AW169" s="5">
        <f t="shared" si="96"/>
        <v>0.76943503512375644</v>
      </c>
    </row>
    <row r="170" spans="1:49" x14ac:dyDescent="0.25">
      <c r="A170" s="1" t="s">
        <v>41</v>
      </c>
      <c r="B170" s="1" t="s">
        <v>178</v>
      </c>
      <c r="C170" s="2">
        <v>42141</v>
      </c>
      <c r="D170" s="3">
        <v>0</v>
      </c>
      <c r="E170" s="4">
        <f t="shared" si="67"/>
        <v>0</v>
      </c>
      <c r="F170" s="3">
        <v>109.43333333333318</v>
      </c>
      <c r="G170" s="3">
        <v>1.5678999999999996</v>
      </c>
      <c r="H170" s="3">
        <v>1.5022500000000012</v>
      </c>
      <c r="I170" s="3">
        <v>6.5649999999999972E-2</v>
      </c>
      <c r="J170" s="3">
        <v>0.52698749999999916</v>
      </c>
      <c r="K170" s="3">
        <v>0.38366249999999985</v>
      </c>
      <c r="L170" s="3">
        <v>0.1372499999999999</v>
      </c>
      <c r="M170" s="4">
        <f t="shared" si="68"/>
        <v>0</v>
      </c>
      <c r="N170" s="4">
        <f t="shared" si="69"/>
        <v>0</v>
      </c>
      <c r="O170" s="4">
        <f t="shared" si="70"/>
        <v>0</v>
      </c>
      <c r="P170" s="4">
        <f t="shared" si="71"/>
        <v>0</v>
      </c>
      <c r="Q170" s="4">
        <f t="shared" si="72"/>
        <v>0</v>
      </c>
      <c r="R170" s="4">
        <f t="shared" si="73"/>
        <v>0</v>
      </c>
      <c r="S170" s="4">
        <f t="shared" si="74"/>
        <v>0</v>
      </c>
      <c r="T170" s="5">
        <f t="shared" si="75"/>
        <v>164.4432111898756</v>
      </c>
      <c r="U170" s="5">
        <f t="shared" si="76"/>
        <v>4.2635130222046422</v>
      </c>
      <c r="V170" s="5">
        <f t="shared" si="77"/>
        <v>3.9959598241648577</v>
      </c>
      <c r="W170" s="5">
        <f t="shared" si="78"/>
        <v>0.32918882987647613</v>
      </c>
      <c r="X170" s="5">
        <f t="shared" si="79"/>
        <v>0.18066117863046185</v>
      </c>
      <c r="Y170" s="5">
        <f t="shared" si="80"/>
        <v>1.7322744340107497</v>
      </c>
      <c r="Z170" s="5">
        <f t="shared" si="81"/>
        <v>0.76952171383770662</v>
      </c>
      <c r="AA170" s="4">
        <v>0</v>
      </c>
      <c r="AB170" s="4">
        <f t="shared" si="82"/>
        <v>0</v>
      </c>
      <c r="AC170" s="4">
        <v>38.333333333333385</v>
      </c>
      <c r="AD170" s="4">
        <v>1.6766666666666674</v>
      </c>
      <c r="AE170" s="4">
        <v>1.6266666666666654</v>
      </c>
      <c r="AF170" s="4">
        <v>4.9999999999999913E-2</v>
      </c>
      <c r="AG170" s="4">
        <v>0.125</v>
      </c>
      <c r="AH170" s="4">
        <v>0.47766666666666624</v>
      </c>
      <c r="AI170" s="4">
        <v>0.11233333333333334</v>
      </c>
      <c r="AJ170" s="4">
        <f t="shared" si="83"/>
        <v>0</v>
      </c>
      <c r="AK170" s="4">
        <f t="shared" si="84"/>
        <v>0</v>
      </c>
      <c r="AL170" s="4">
        <f t="shared" si="85"/>
        <v>0</v>
      </c>
      <c r="AM170" s="4">
        <f t="shared" si="86"/>
        <v>0</v>
      </c>
      <c r="AN170" s="4">
        <f t="shared" si="87"/>
        <v>0</v>
      </c>
      <c r="AO170" s="4">
        <f t="shared" si="88"/>
        <v>0</v>
      </c>
      <c r="AP170" s="4">
        <f t="shared" si="89"/>
        <v>0</v>
      </c>
      <c r="AQ170" s="5">
        <f t="shared" si="90"/>
        <v>206.44995218116884</v>
      </c>
      <c r="AR170" s="5">
        <f t="shared" si="91"/>
        <v>5.1861789210182705</v>
      </c>
      <c r="AS170" s="5">
        <f t="shared" si="92"/>
        <v>4.9090227118887846</v>
      </c>
      <c r="AT170" s="5">
        <f t="shared" si="93"/>
        <v>0.33153572599527248</v>
      </c>
      <c r="AU170" s="5">
        <f t="shared" si="94"/>
        <v>0.39532312218971949</v>
      </c>
      <c r="AV170" s="5">
        <f t="shared" si="95"/>
        <v>2.2118890242066258</v>
      </c>
      <c r="AW170" s="5">
        <f t="shared" si="96"/>
        <v>0.76943503512375644</v>
      </c>
    </row>
    <row r="171" spans="1:49" x14ac:dyDescent="0.25">
      <c r="A171" s="1" t="s">
        <v>41</v>
      </c>
      <c r="B171" s="1" t="s">
        <v>179</v>
      </c>
      <c r="C171" s="2">
        <v>42142</v>
      </c>
      <c r="D171" s="3">
        <v>0</v>
      </c>
      <c r="E171" s="4">
        <f t="shared" si="67"/>
        <v>0</v>
      </c>
      <c r="F171" s="3">
        <v>109.43333333333318</v>
      </c>
      <c r="G171" s="3">
        <v>1.5678999999999996</v>
      </c>
      <c r="H171" s="3">
        <v>1.5022500000000012</v>
      </c>
      <c r="I171" s="3">
        <v>6.5649999999999972E-2</v>
      </c>
      <c r="J171" s="3">
        <v>0.52698749999999916</v>
      </c>
      <c r="K171" s="3">
        <v>0.38366249999999985</v>
      </c>
      <c r="L171" s="3">
        <v>0.1372499999999999</v>
      </c>
      <c r="M171" s="4">
        <f t="shared" si="68"/>
        <v>0</v>
      </c>
      <c r="N171" s="4">
        <f t="shared" si="69"/>
        <v>0</v>
      </c>
      <c r="O171" s="4">
        <f t="shared" si="70"/>
        <v>0</v>
      </c>
      <c r="P171" s="4">
        <f t="shared" si="71"/>
        <v>0</v>
      </c>
      <c r="Q171" s="4">
        <f t="shared" si="72"/>
        <v>0</v>
      </c>
      <c r="R171" s="4">
        <f t="shared" si="73"/>
        <v>0</v>
      </c>
      <c r="S171" s="4">
        <f t="shared" si="74"/>
        <v>0</v>
      </c>
      <c r="T171" s="5">
        <f t="shared" si="75"/>
        <v>164.4432111898756</v>
      </c>
      <c r="U171" s="5">
        <f t="shared" si="76"/>
        <v>4.2635130222046422</v>
      </c>
      <c r="V171" s="5">
        <f t="shared" si="77"/>
        <v>3.9959598241648577</v>
      </c>
      <c r="W171" s="5">
        <f t="shared" si="78"/>
        <v>0.32918882987647613</v>
      </c>
      <c r="X171" s="5">
        <f t="shared" si="79"/>
        <v>0.18066117863046185</v>
      </c>
      <c r="Y171" s="5">
        <f t="shared" si="80"/>
        <v>1.7322744340107497</v>
      </c>
      <c r="Z171" s="5">
        <f t="shared" si="81"/>
        <v>0.76952171383770662</v>
      </c>
      <c r="AA171" s="4">
        <v>0</v>
      </c>
      <c r="AB171" s="4">
        <f t="shared" si="82"/>
        <v>0</v>
      </c>
      <c r="AC171" s="4">
        <v>38.333333333333385</v>
      </c>
      <c r="AD171" s="4">
        <v>1.6766666666666674</v>
      </c>
      <c r="AE171" s="4">
        <v>1.6266666666666654</v>
      </c>
      <c r="AF171" s="4">
        <v>4.9999999999999913E-2</v>
      </c>
      <c r="AG171" s="4">
        <v>0.125</v>
      </c>
      <c r="AH171" s="4">
        <v>0.47766666666666624</v>
      </c>
      <c r="AI171" s="4">
        <v>0.11233333333333334</v>
      </c>
      <c r="AJ171" s="4">
        <f t="shared" si="83"/>
        <v>0</v>
      </c>
      <c r="AK171" s="4">
        <f t="shared" si="84"/>
        <v>0</v>
      </c>
      <c r="AL171" s="4">
        <f t="shared" si="85"/>
        <v>0</v>
      </c>
      <c r="AM171" s="4">
        <f t="shared" si="86"/>
        <v>0</v>
      </c>
      <c r="AN171" s="4">
        <f t="shared" si="87"/>
        <v>0</v>
      </c>
      <c r="AO171" s="4">
        <f t="shared" si="88"/>
        <v>0</v>
      </c>
      <c r="AP171" s="4">
        <f t="shared" si="89"/>
        <v>0</v>
      </c>
      <c r="AQ171" s="5">
        <f t="shared" si="90"/>
        <v>206.44995218116884</v>
      </c>
      <c r="AR171" s="5">
        <f t="shared" si="91"/>
        <v>5.1861789210182705</v>
      </c>
      <c r="AS171" s="5">
        <f t="shared" si="92"/>
        <v>4.9090227118887846</v>
      </c>
      <c r="AT171" s="5">
        <f t="shared" si="93"/>
        <v>0.33153572599527248</v>
      </c>
      <c r="AU171" s="5">
        <f t="shared" si="94"/>
        <v>0.39532312218971949</v>
      </c>
      <c r="AV171" s="5">
        <f t="shared" si="95"/>
        <v>2.2118890242066258</v>
      </c>
      <c r="AW171" s="5">
        <f t="shared" si="96"/>
        <v>0.76943503512375644</v>
      </c>
    </row>
    <row r="172" spans="1:49" x14ac:dyDescent="0.25">
      <c r="A172" s="1" t="s">
        <v>41</v>
      </c>
      <c r="B172" s="1" t="s">
        <v>180</v>
      </c>
      <c r="C172" s="2">
        <v>42143</v>
      </c>
      <c r="D172" s="3">
        <v>0</v>
      </c>
      <c r="E172" s="4">
        <f t="shared" si="67"/>
        <v>0</v>
      </c>
      <c r="F172" s="3">
        <v>109.43333333333318</v>
      </c>
      <c r="G172" s="3">
        <v>1.5678999999999996</v>
      </c>
      <c r="H172" s="3">
        <v>1.5022500000000012</v>
      </c>
      <c r="I172" s="3">
        <v>6.5649999999999972E-2</v>
      </c>
      <c r="J172" s="3">
        <v>0.52698749999999916</v>
      </c>
      <c r="K172" s="3">
        <v>0.38366249999999985</v>
      </c>
      <c r="L172" s="3">
        <v>0.1372499999999999</v>
      </c>
      <c r="M172" s="4">
        <f t="shared" si="68"/>
        <v>0</v>
      </c>
      <c r="N172" s="4">
        <f t="shared" si="69"/>
        <v>0</v>
      </c>
      <c r="O172" s="4">
        <f t="shared" si="70"/>
        <v>0</v>
      </c>
      <c r="P172" s="4">
        <f t="shared" si="71"/>
        <v>0</v>
      </c>
      <c r="Q172" s="4">
        <f t="shared" si="72"/>
        <v>0</v>
      </c>
      <c r="R172" s="4">
        <f t="shared" si="73"/>
        <v>0</v>
      </c>
      <c r="S172" s="4">
        <f t="shared" si="74"/>
        <v>0</v>
      </c>
      <c r="T172" s="5">
        <f t="shared" si="75"/>
        <v>164.4432111898756</v>
      </c>
      <c r="U172" s="5">
        <f t="shared" si="76"/>
        <v>4.2635130222046422</v>
      </c>
      <c r="V172" s="5">
        <f t="shared" si="77"/>
        <v>3.9959598241648577</v>
      </c>
      <c r="W172" s="5">
        <f t="shared" si="78"/>
        <v>0.32918882987647613</v>
      </c>
      <c r="X172" s="5">
        <f t="shared" si="79"/>
        <v>0.18066117863046185</v>
      </c>
      <c r="Y172" s="5">
        <f t="shared" si="80"/>
        <v>1.7322744340107497</v>
      </c>
      <c r="Z172" s="5">
        <f t="shared" si="81"/>
        <v>0.76952171383770662</v>
      </c>
      <c r="AA172" s="4">
        <v>0</v>
      </c>
      <c r="AB172" s="4">
        <f t="shared" si="82"/>
        <v>0</v>
      </c>
      <c r="AC172" s="4">
        <v>38.333333333333385</v>
      </c>
      <c r="AD172" s="4">
        <v>1.6766666666666674</v>
      </c>
      <c r="AE172" s="4">
        <v>1.6266666666666654</v>
      </c>
      <c r="AF172" s="4">
        <v>4.9999999999999913E-2</v>
      </c>
      <c r="AG172" s="4">
        <v>0.125</v>
      </c>
      <c r="AH172" s="4">
        <v>0.47766666666666624</v>
      </c>
      <c r="AI172" s="4">
        <v>0.11233333333333334</v>
      </c>
      <c r="AJ172" s="4">
        <f t="shared" si="83"/>
        <v>0</v>
      </c>
      <c r="AK172" s="4">
        <f t="shared" si="84"/>
        <v>0</v>
      </c>
      <c r="AL172" s="4">
        <f t="shared" si="85"/>
        <v>0</v>
      </c>
      <c r="AM172" s="4">
        <f t="shared" si="86"/>
        <v>0</v>
      </c>
      <c r="AN172" s="4">
        <f t="shared" si="87"/>
        <v>0</v>
      </c>
      <c r="AO172" s="4">
        <f t="shared" si="88"/>
        <v>0</v>
      </c>
      <c r="AP172" s="4">
        <f t="shared" si="89"/>
        <v>0</v>
      </c>
      <c r="AQ172" s="5">
        <f t="shared" si="90"/>
        <v>206.44995218116884</v>
      </c>
      <c r="AR172" s="5">
        <f t="shared" si="91"/>
        <v>5.1861789210182705</v>
      </c>
      <c r="AS172" s="5">
        <f t="shared" si="92"/>
        <v>4.9090227118887846</v>
      </c>
      <c r="AT172" s="5">
        <f t="shared" si="93"/>
        <v>0.33153572599527248</v>
      </c>
      <c r="AU172" s="5">
        <f t="shared" si="94"/>
        <v>0.39532312218971949</v>
      </c>
      <c r="AV172" s="5">
        <f t="shared" si="95"/>
        <v>2.2118890242066258</v>
      </c>
      <c r="AW172" s="5">
        <f t="shared" si="96"/>
        <v>0.76943503512375644</v>
      </c>
    </row>
    <row r="173" spans="1:49" x14ac:dyDescent="0.25">
      <c r="A173" s="1" t="s">
        <v>41</v>
      </c>
      <c r="B173" s="1" t="s">
        <v>181</v>
      </c>
      <c r="C173" s="2">
        <v>42144</v>
      </c>
      <c r="D173" s="3">
        <v>0</v>
      </c>
      <c r="E173" s="4">
        <f t="shared" si="67"/>
        <v>0</v>
      </c>
      <c r="F173" s="3">
        <v>109.43333333333318</v>
      </c>
      <c r="G173" s="3">
        <v>1.5678999999999996</v>
      </c>
      <c r="H173" s="3">
        <v>1.5022500000000012</v>
      </c>
      <c r="I173" s="3">
        <v>6.5649999999999972E-2</v>
      </c>
      <c r="J173" s="3">
        <v>0.52698749999999916</v>
      </c>
      <c r="K173" s="3">
        <v>0.38366249999999985</v>
      </c>
      <c r="L173" s="3">
        <v>0.1372499999999999</v>
      </c>
      <c r="M173" s="4">
        <f t="shared" si="68"/>
        <v>0</v>
      </c>
      <c r="N173" s="4">
        <f t="shared" si="69"/>
        <v>0</v>
      </c>
      <c r="O173" s="4">
        <f t="shared" si="70"/>
        <v>0</v>
      </c>
      <c r="P173" s="4">
        <f t="shared" si="71"/>
        <v>0</v>
      </c>
      <c r="Q173" s="4">
        <f t="shared" si="72"/>
        <v>0</v>
      </c>
      <c r="R173" s="4">
        <f t="shared" si="73"/>
        <v>0</v>
      </c>
      <c r="S173" s="4">
        <f t="shared" si="74"/>
        <v>0</v>
      </c>
      <c r="T173" s="5">
        <f t="shared" si="75"/>
        <v>164.4432111898756</v>
      </c>
      <c r="U173" s="5">
        <f t="shared" si="76"/>
        <v>4.2635130222046422</v>
      </c>
      <c r="V173" s="5">
        <f t="shared" si="77"/>
        <v>3.9959598241648577</v>
      </c>
      <c r="W173" s="5">
        <f t="shared" si="78"/>
        <v>0.32918882987647613</v>
      </c>
      <c r="X173" s="5">
        <f t="shared" si="79"/>
        <v>0.18066117863046185</v>
      </c>
      <c r="Y173" s="5">
        <f t="shared" si="80"/>
        <v>1.7322744340107497</v>
      </c>
      <c r="Z173" s="5">
        <f t="shared" si="81"/>
        <v>0.76952171383770662</v>
      </c>
      <c r="AA173" s="4">
        <v>0</v>
      </c>
      <c r="AB173" s="4">
        <f t="shared" si="82"/>
        <v>0</v>
      </c>
      <c r="AC173" s="4">
        <v>38.333333333333385</v>
      </c>
      <c r="AD173" s="4">
        <v>1.6766666666666674</v>
      </c>
      <c r="AE173" s="4">
        <v>1.6266666666666654</v>
      </c>
      <c r="AF173" s="4">
        <v>4.9999999999999913E-2</v>
      </c>
      <c r="AG173" s="4">
        <v>0.125</v>
      </c>
      <c r="AH173" s="4">
        <v>0.47766666666666624</v>
      </c>
      <c r="AI173" s="4">
        <v>0.11233333333333334</v>
      </c>
      <c r="AJ173" s="4">
        <f t="shared" si="83"/>
        <v>0</v>
      </c>
      <c r="AK173" s="4">
        <f t="shared" si="84"/>
        <v>0</v>
      </c>
      <c r="AL173" s="4">
        <f t="shared" si="85"/>
        <v>0</v>
      </c>
      <c r="AM173" s="4">
        <f t="shared" si="86"/>
        <v>0</v>
      </c>
      <c r="AN173" s="4">
        <f t="shared" si="87"/>
        <v>0</v>
      </c>
      <c r="AO173" s="4">
        <f t="shared" si="88"/>
        <v>0</v>
      </c>
      <c r="AP173" s="4">
        <f t="shared" si="89"/>
        <v>0</v>
      </c>
      <c r="AQ173" s="5">
        <f t="shared" si="90"/>
        <v>206.44995218116884</v>
      </c>
      <c r="AR173" s="5">
        <f t="shared" si="91"/>
        <v>5.1861789210182705</v>
      </c>
      <c r="AS173" s="5">
        <f t="shared" si="92"/>
        <v>4.9090227118887846</v>
      </c>
      <c r="AT173" s="5">
        <f t="shared" si="93"/>
        <v>0.33153572599527248</v>
      </c>
      <c r="AU173" s="5">
        <f t="shared" si="94"/>
        <v>0.39532312218971949</v>
      </c>
      <c r="AV173" s="5">
        <f t="shared" si="95"/>
        <v>2.2118890242066258</v>
      </c>
      <c r="AW173" s="5">
        <f t="shared" si="96"/>
        <v>0.76943503512375644</v>
      </c>
    </row>
    <row r="174" spans="1:49" x14ac:dyDescent="0.25">
      <c r="A174" s="1" t="s">
        <v>41</v>
      </c>
      <c r="B174" s="1" t="s">
        <v>182</v>
      </c>
      <c r="C174" s="2">
        <v>42145</v>
      </c>
      <c r="D174" s="3">
        <v>0</v>
      </c>
      <c r="E174" s="4">
        <f t="shared" si="67"/>
        <v>0</v>
      </c>
      <c r="F174" s="3">
        <v>109.43333333333318</v>
      </c>
      <c r="G174" s="3">
        <v>1.5678999999999996</v>
      </c>
      <c r="H174" s="3">
        <v>1.5022500000000012</v>
      </c>
      <c r="I174" s="3">
        <v>6.5649999999999972E-2</v>
      </c>
      <c r="J174" s="3">
        <v>0.52698749999999916</v>
      </c>
      <c r="K174" s="3">
        <v>0.38366249999999985</v>
      </c>
      <c r="L174" s="3">
        <v>0.1372499999999999</v>
      </c>
      <c r="M174" s="4">
        <f t="shared" si="68"/>
        <v>0</v>
      </c>
      <c r="N174" s="4">
        <f t="shared" si="69"/>
        <v>0</v>
      </c>
      <c r="O174" s="4">
        <f t="shared" si="70"/>
        <v>0</v>
      </c>
      <c r="P174" s="4">
        <f t="shared" si="71"/>
        <v>0</v>
      </c>
      <c r="Q174" s="4">
        <f t="shared" si="72"/>
        <v>0</v>
      </c>
      <c r="R174" s="4">
        <f t="shared" si="73"/>
        <v>0</v>
      </c>
      <c r="S174" s="4">
        <f t="shared" si="74"/>
        <v>0</v>
      </c>
      <c r="T174" s="5">
        <f t="shared" si="75"/>
        <v>164.4432111898756</v>
      </c>
      <c r="U174" s="5">
        <f t="shared" si="76"/>
        <v>4.2635130222046422</v>
      </c>
      <c r="V174" s="5">
        <f t="shared" si="77"/>
        <v>3.9959598241648577</v>
      </c>
      <c r="W174" s="5">
        <f t="shared" si="78"/>
        <v>0.32918882987647613</v>
      </c>
      <c r="X174" s="5">
        <f t="shared" si="79"/>
        <v>0.18066117863046185</v>
      </c>
      <c r="Y174" s="5">
        <f t="shared" si="80"/>
        <v>1.7322744340107497</v>
      </c>
      <c r="Z174" s="5">
        <f t="shared" si="81"/>
        <v>0.76952171383770662</v>
      </c>
      <c r="AA174" s="4">
        <v>0</v>
      </c>
      <c r="AB174" s="4">
        <f t="shared" si="82"/>
        <v>0</v>
      </c>
      <c r="AC174" s="4">
        <v>38.333333333333385</v>
      </c>
      <c r="AD174" s="4">
        <v>1.6766666666666674</v>
      </c>
      <c r="AE174" s="4">
        <v>1.6266666666666654</v>
      </c>
      <c r="AF174" s="4">
        <v>4.9999999999999913E-2</v>
      </c>
      <c r="AG174" s="4">
        <v>0.125</v>
      </c>
      <c r="AH174" s="4">
        <v>0.47766666666666624</v>
      </c>
      <c r="AI174" s="4">
        <v>0.11233333333333334</v>
      </c>
      <c r="AJ174" s="4">
        <f t="shared" si="83"/>
        <v>0</v>
      </c>
      <c r="AK174" s="4">
        <f t="shared" si="84"/>
        <v>0</v>
      </c>
      <c r="AL174" s="4">
        <f t="shared" si="85"/>
        <v>0</v>
      </c>
      <c r="AM174" s="4">
        <f t="shared" si="86"/>
        <v>0</v>
      </c>
      <c r="AN174" s="4">
        <f t="shared" si="87"/>
        <v>0</v>
      </c>
      <c r="AO174" s="4">
        <f t="shared" si="88"/>
        <v>0</v>
      </c>
      <c r="AP174" s="4">
        <f t="shared" si="89"/>
        <v>0</v>
      </c>
      <c r="AQ174" s="5">
        <f t="shared" si="90"/>
        <v>206.44995218116884</v>
      </c>
      <c r="AR174" s="5">
        <f t="shared" si="91"/>
        <v>5.1861789210182705</v>
      </c>
      <c r="AS174" s="5">
        <f t="shared" si="92"/>
        <v>4.9090227118887846</v>
      </c>
      <c r="AT174" s="5">
        <f t="shared" si="93"/>
        <v>0.33153572599527248</v>
      </c>
      <c r="AU174" s="5">
        <f t="shared" si="94"/>
        <v>0.39532312218971949</v>
      </c>
      <c r="AV174" s="5">
        <f t="shared" si="95"/>
        <v>2.2118890242066258</v>
      </c>
      <c r="AW174" s="5">
        <f t="shared" si="96"/>
        <v>0.76943503512375644</v>
      </c>
    </row>
    <row r="175" spans="1:49" x14ac:dyDescent="0.25">
      <c r="A175" s="1" t="s">
        <v>41</v>
      </c>
      <c r="B175" s="1" t="s">
        <v>183</v>
      </c>
      <c r="C175" s="2">
        <v>42146</v>
      </c>
      <c r="D175" s="3">
        <v>0</v>
      </c>
      <c r="E175" s="4">
        <f t="shared" si="67"/>
        <v>0</v>
      </c>
      <c r="F175" s="3">
        <v>109.43333333333318</v>
      </c>
      <c r="G175" s="3">
        <v>1.5678999999999996</v>
      </c>
      <c r="H175" s="3">
        <v>1.5022500000000012</v>
      </c>
      <c r="I175" s="3">
        <v>6.5649999999999972E-2</v>
      </c>
      <c r="J175" s="3">
        <v>0.52698749999999916</v>
      </c>
      <c r="K175" s="3">
        <v>0.38366249999999985</v>
      </c>
      <c r="L175" s="3">
        <v>0.1372499999999999</v>
      </c>
      <c r="M175" s="4">
        <f t="shared" si="68"/>
        <v>0</v>
      </c>
      <c r="N175" s="4">
        <f t="shared" si="69"/>
        <v>0</v>
      </c>
      <c r="O175" s="4">
        <f t="shared" si="70"/>
        <v>0</v>
      </c>
      <c r="P175" s="4">
        <f t="shared" si="71"/>
        <v>0</v>
      </c>
      <c r="Q175" s="4">
        <f t="shared" si="72"/>
        <v>0</v>
      </c>
      <c r="R175" s="4">
        <f t="shared" si="73"/>
        <v>0</v>
      </c>
      <c r="S175" s="4">
        <f t="shared" si="74"/>
        <v>0</v>
      </c>
      <c r="T175" s="5">
        <f t="shared" si="75"/>
        <v>164.4432111898756</v>
      </c>
      <c r="U175" s="5">
        <f t="shared" si="76"/>
        <v>4.2635130222046422</v>
      </c>
      <c r="V175" s="5">
        <f t="shared" si="77"/>
        <v>3.9959598241648577</v>
      </c>
      <c r="W175" s="5">
        <f t="shared" si="78"/>
        <v>0.32918882987647613</v>
      </c>
      <c r="X175" s="5">
        <f t="shared" si="79"/>
        <v>0.18066117863046185</v>
      </c>
      <c r="Y175" s="5">
        <f t="shared" si="80"/>
        <v>1.7322744340107497</v>
      </c>
      <c r="Z175" s="5">
        <f t="shared" si="81"/>
        <v>0.76952171383770662</v>
      </c>
      <c r="AA175" s="4">
        <v>0</v>
      </c>
      <c r="AB175" s="4">
        <f t="shared" si="82"/>
        <v>0</v>
      </c>
      <c r="AC175" s="4">
        <v>38.333333333333385</v>
      </c>
      <c r="AD175" s="4">
        <v>1.6766666666666674</v>
      </c>
      <c r="AE175" s="4">
        <v>1.6266666666666654</v>
      </c>
      <c r="AF175" s="4">
        <v>4.9999999999999913E-2</v>
      </c>
      <c r="AG175" s="4">
        <v>0.125</v>
      </c>
      <c r="AH175" s="4">
        <v>0.47766666666666624</v>
      </c>
      <c r="AI175" s="4">
        <v>0.11233333333333334</v>
      </c>
      <c r="AJ175" s="4">
        <f t="shared" si="83"/>
        <v>0</v>
      </c>
      <c r="AK175" s="4">
        <f t="shared" si="84"/>
        <v>0</v>
      </c>
      <c r="AL175" s="4">
        <f t="shared" si="85"/>
        <v>0</v>
      </c>
      <c r="AM175" s="4">
        <f t="shared" si="86"/>
        <v>0</v>
      </c>
      <c r="AN175" s="4">
        <f t="shared" si="87"/>
        <v>0</v>
      </c>
      <c r="AO175" s="4">
        <f t="shared" si="88"/>
        <v>0</v>
      </c>
      <c r="AP175" s="4">
        <f t="shared" si="89"/>
        <v>0</v>
      </c>
      <c r="AQ175" s="5">
        <f t="shared" si="90"/>
        <v>206.44995218116884</v>
      </c>
      <c r="AR175" s="5">
        <f t="shared" si="91"/>
        <v>5.1861789210182705</v>
      </c>
      <c r="AS175" s="5">
        <f t="shared" si="92"/>
        <v>4.9090227118887846</v>
      </c>
      <c r="AT175" s="5">
        <f t="shared" si="93"/>
        <v>0.33153572599527248</v>
      </c>
      <c r="AU175" s="5">
        <f t="shared" si="94"/>
        <v>0.39532312218971949</v>
      </c>
      <c r="AV175" s="5">
        <f t="shared" si="95"/>
        <v>2.2118890242066258</v>
      </c>
      <c r="AW175" s="5">
        <f t="shared" si="96"/>
        <v>0.76943503512375644</v>
      </c>
    </row>
    <row r="176" spans="1:49" x14ac:dyDescent="0.25">
      <c r="A176" s="1" t="s">
        <v>41</v>
      </c>
      <c r="B176" s="1" t="s">
        <v>184</v>
      </c>
      <c r="C176" s="2">
        <v>42147</v>
      </c>
      <c r="D176" s="3">
        <v>0</v>
      </c>
      <c r="E176" s="4">
        <f t="shared" si="67"/>
        <v>0</v>
      </c>
      <c r="F176" s="3">
        <v>109.43333333333318</v>
      </c>
      <c r="G176" s="3">
        <v>1.5678999999999996</v>
      </c>
      <c r="H176" s="3">
        <v>1.5022500000000012</v>
      </c>
      <c r="I176" s="3">
        <v>6.5649999999999972E-2</v>
      </c>
      <c r="J176" s="3">
        <v>0.52698749999999916</v>
      </c>
      <c r="K176" s="3">
        <v>0.38366249999999985</v>
      </c>
      <c r="L176" s="3">
        <v>0.1372499999999999</v>
      </c>
      <c r="M176" s="4">
        <f t="shared" si="68"/>
        <v>0</v>
      </c>
      <c r="N176" s="4">
        <f t="shared" si="69"/>
        <v>0</v>
      </c>
      <c r="O176" s="4">
        <f t="shared" si="70"/>
        <v>0</v>
      </c>
      <c r="P176" s="4">
        <f t="shared" si="71"/>
        <v>0</v>
      </c>
      <c r="Q176" s="4">
        <f t="shared" si="72"/>
        <v>0</v>
      </c>
      <c r="R176" s="4">
        <f t="shared" si="73"/>
        <v>0</v>
      </c>
      <c r="S176" s="4">
        <f t="shared" si="74"/>
        <v>0</v>
      </c>
      <c r="T176" s="5">
        <f t="shared" si="75"/>
        <v>164.4432111898756</v>
      </c>
      <c r="U176" s="5">
        <f t="shared" si="76"/>
        <v>4.2635130222046422</v>
      </c>
      <c r="V176" s="5">
        <f t="shared" si="77"/>
        <v>3.9959598241648577</v>
      </c>
      <c r="W176" s="5">
        <f t="shared" si="78"/>
        <v>0.32918882987647613</v>
      </c>
      <c r="X176" s="5">
        <f t="shared" si="79"/>
        <v>0.18066117863046185</v>
      </c>
      <c r="Y176" s="5">
        <f t="shared" si="80"/>
        <v>1.7322744340107497</v>
      </c>
      <c r="Z176" s="5">
        <f t="shared" si="81"/>
        <v>0.76952171383770662</v>
      </c>
      <c r="AA176" s="4">
        <v>0</v>
      </c>
      <c r="AB176" s="4">
        <f t="shared" si="82"/>
        <v>0</v>
      </c>
      <c r="AC176" s="4">
        <v>38.333333333333385</v>
      </c>
      <c r="AD176" s="4">
        <v>1.6766666666666674</v>
      </c>
      <c r="AE176" s="4">
        <v>1.6266666666666654</v>
      </c>
      <c r="AF176" s="4">
        <v>4.9999999999999913E-2</v>
      </c>
      <c r="AG176" s="4">
        <v>0.125</v>
      </c>
      <c r="AH176" s="4">
        <v>0.47766666666666624</v>
      </c>
      <c r="AI176" s="4">
        <v>0.11233333333333334</v>
      </c>
      <c r="AJ176" s="4">
        <f t="shared" si="83"/>
        <v>0</v>
      </c>
      <c r="AK176" s="4">
        <f t="shared" si="84"/>
        <v>0</v>
      </c>
      <c r="AL176" s="4">
        <f t="shared" si="85"/>
        <v>0</v>
      </c>
      <c r="AM176" s="4">
        <f t="shared" si="86"/>
        <v>0</v>
      </c>
      <c r="AN176" s="4">
        <f t="shared" si="87"/>
        <v>0</v>
      </c>
      <c r="AO176" s="4">
        <f t="shared" si="88"/>
        <v>0</v>
      </c>
      <c r="AP176" s="4">
        <f t="shared" si="89"/>
        <v>0</v>
      </c>
      <c r="AQ176" s="5">
        <f t="shared" si="90"/>
        <v>206.44995218116884</v>
      </c>
      <c r="AR176" s="5">
        <f t="shared" si="91"/>
        <v>5.1861789210182705</v>
      </c>
      <c r="AS176" s="5">
        <f t="shared" si="92"/>
        <v>4.9090227118887846</v>
      </c>
      <c r="AT176" s="5">
        <f t="shared" si="93"/>
        <v>0.33153572599527248</v>
      </c>
      <c r="AU176" s="5">
        <f t="shared" si="94"/>
        <v>0.39532312218971949</v>
      </c>
      <c r="AV176" s="5">
        <f t="shared" si="95"/>
        <v>2.2118890242066258</v>
      </c>
      <c r="AW176" s="5">
        <f t="shared" si="96"/>
        <v>0.76943503512375644</v>
      </c>
    </row>
    <row r="177" spans="1:49" x14ac:dyDescent="0.25">
      <c r="A177" s="1" t="s">
        <v>41</v>
      </c>
      <c r="B177" s="1" t="s">
        <v>185</v>
      </c>
      <c r="C177" s="2">
        <v>42148</v>
      </c>
      <c r="D177" s="3">
        <v>0</v>
      </c>
      <c r="E177" s="4">
        <f t="shared" si="67"/>
        <v>0</v>
      </c>
      <c r="F177" s="3">
        <v>109.43333333333318</v>
      </c>
      <c r="G177" s="3">
        <v>1.5678999999999996</v>
      </c>
      <c r="H177" s="3">
        <v>1.5022500000000012</v>
      </c>
      <c r="I177" s="3">
        <v>6.5649999999999972E-2</v>
      </c>
      <c r="J177" s="3">
        <v>0.52698749999999916</v>
      </c>
      <c r="K177" s="3">
        <v>0.38366249999999985</v>
      </c>
      <c r="L177" s="3">
        <v>0.1372499999999999</v>
      </c>
      <c r="M177" s="4">
        <f t="shared" si="68"/>
        <v>0</v>
      </c>
      <c r="N177" s="4">
        <f t="shared" si="69"/>
        <v>0</v>
      </c>
      <c r="O177" s="4">
        <f t="shared" si="70"/>
        <v>0</v>
      </c>
      <c r="P177" s="4">
        <f t="shared" si="71"/>
        <v>0</v>
      </c>
      <c r="Q177" s="4">
        <f t="shared" si="72"/>
        <v>0</v>
      </c>
      <c r="R177" s="4">
        <f t="shared" si="73"/>
        <v>0</v>
      </c>
      <c r="S177" s="4">
        <f t="shared" si="74"/>
        <v>0</v>
      </c>
      <c r="T177" s="5">
        <f t="shared" si="75"/>
        <v>164.4432111898756</v>
      </c>
      <c r="U177" s="5">
        <f t="shared" si="76"/>
        <v>4.2635130222046422</v>
      </c>
      <c r="V177" s="5">
        <f t="shared" si="77"/>
        <v>3.9959598241648577</v>
      </c>
      <c r="W177" s="5">
        <f t="shared" si="78"/>
        <v>0.32918882987647613</v>
      </c>
      <c r="X177" s="5">
        <f t="shared" si="79"/>
        <v>0.18066117863046185</v>
      </c>
      <c r="Y177" s="5">
        <f t="shared" si="80"/>
        <v>1.7322744340107497</v>
      </c>
      <c r="Z177" s="5">
        <f t="shared" si="81"/>
        <v>0.76952171383770662</v>
      </c>
      <c r="AA177" s="4">
        <v>0</v>
      </c>
      <c r="AB177" s="4">
        <f t="shared" si="82"/>
        <v>0</v>
      </c>
      <c r="AC177" s="4">
        <v>38.333333333333385</v>
      </c>
      <c r="AD177" s="4">
        <v>1.6766666666666674</v>
      </c>
      <c r="AE177" s="4">
        <v>1.6266666666666654</v>
      </c>
      <c r="AF177" s="4">
        <v>4.9999999999999913E-2</v>
      </c>
      <c r="AG177" s="4">
        <v>0.125</v>
      </c>
      <c r="AH177" s="4">
        <v>0.47766666666666624</v>
      </c>
      <c r="AI177" s="4">
        <v>0.11233333333333334</v>
      </c>
      <c r="AJ177" s="4">
        <f t="shared" si="83"/>
        <v>0</v>
      </c>
      <c r="AK177" s="4">
        <f t="shared" si="84"/>
        <v>0</v>
      </c>
      <c r="AL177" s="4">
        <f t="shared" si="85"/>
        <v>0</v>
      </c>
      <c r="AM177" s="4">
        <f t="shared" si="86"/>
        <v>0</v>
      </c>
      <c r="AN177" s="4">
        <f t="shared" si="87"/>
        <v>0</v>
      </c>
      <c r="AO177" s="4">
        <f t="shared" si="88"/>
        <v>0</v>
      </c>
      <c r="AP177" s="4">
        <f t="shared" si="89"/>
        <v>0</v>
      </c>
      <c r="AQ177" s="5">
        <f t="shared" si="90"/>
        <v>206.44995218116884</v>
      </c>
      <c r="AR177" s="5">
        <f t="shared" si="91"/>
        <v>5.1861789210182705</v>
      </c>
      <c r="AS177" s="5">
        <f t="shared" si="92"/>
        <v>4.9090227118887846</v>
      </c>
      <c r="AT177" s="5">
        <f t="shared" si="93"/>
        <v>0.33153572599527248</v>
      </c>
      <c r="AU177" s="5">
        <f t="shared" si="94"/>
        <v>0.39532312218971949</v>
      </c>
      <c r="AV177" s="5">
        <f t="shared" si="95"/>
        <v>2.2118890242066258</v>
      </c>
      <c r="AW177" s="5">
        <f t="shared" si="96"/>
        <v>0.76943503512375644</v>
      </c>
    </row>
    <row r="178" spans="1:49" x14ac:dyDescent="0.25">
      <c r="A178" s="1" t="s">
        <v>41</v>
      </c>
      <c r="B178" s="1" t="s">
        <v>186</v>
      </c>
      <c r="C178" s="2">
        <v>42149</v>
      </c>
      <c r="D178" s="3">
        <v>0</v>
      </c>
      <c r="E178" s="4">
        <f t="shared" si="67"/>
        <v>0</v>
      </c>
      <c r="F178" s="3">
        <v>109.43333333333318</v>
      </c>
      <c r="G178" s="3">
        <v>1.5678999999999996</v>
      </c>
      <c r="H178" s="3">
        <v>1.5022500000000012</v>
      </c>
      <c r="I178" s="3">
        <v>6.5649999999999972E-2</v>
      </c>
      <c r="J178" s="3">
        <v>0.52698749999999916</v>
      </c>
      <c r="K178" s="3">
        <v>0.38366249999999985</v>
      </c>
      <c r="L178" s="3">
        <v>0.1372499999999999</v>
      </c>
      <c r="M178" s="4">
        <f t="shared" si="68"/>
        <v>0</v>
      </c>
      <c r="N178" s="4">
        <f t="shared" si="69"/>
        <v>0</v>
      </c>
      <c r="O178" s="4">
        <f t="shared" si="70"/>
        <v>0</v>
      </c>
      <c r="P178" s="4">
        <f t="shared" si="71"/>
        <v>0</v>
      </c>
      <c r="Q178" s="4">
        <f t="shared" si="72"/>
        <v>0</v>
      </c>
      <c r="R178" s="4">
        <f t="shared" si="73"/>
        <v>0</v>
      </c>
      <c r="S178" s="4">
        <f t="shared" si="74"/>
        <v>0</v>
      </c>
      <c r="T178" s="5">
        <f t="shared" si="75"/>
        <v>164.4432111898756</v>
      </c>
      <c r="U178" s="5">
        <f t="shared" si="76"/>
        <v>4.2635130222046422</v>
      </c>
      <c r="V178" s="5">
        <f t="shared" si="77"/>
        <v>3.9959598241648577</v>
      </c>
      <c r="W178" s="5">
        <f t="shared" si="78"/>
        <v>0.32918882987647613</v>
      </c>
      <c r="X178" s="5">
        <f t="shared" si="79"/>
        <v>0.18066117863046185</v>
      </c>
      <c r="Y178" s="5">
        <f t="shared" si="80"/>
        <v>1.7322744340107497</v>
      </c>
      <c r="Z178" s="5">
        <f t="shared" si="81"/>
        <v>0.76952171383770662</v>
      </c>
      <c r="AA178" s="4">
        <v>0</v>
      </c>
      <c r="AB178" s="4">
        <f t="shared" si="82"/>
        <v>0</v>
      </c>
      <c r="AC178" s="4">
        <v>38.333333333333385</v>
      </c>
      <c r="AD178" s="4">
        <v>1.6766666666666674</v>
      </c>
      <c r="AE178" s="4">
        <v>1.6266666666666654</v>
      </c>
      <c r="AF178" s="4">
        <v>4.9999999999999913E-2</v>
      </c>
      <c r="AG178" s="4">
        <v>0.125</v>
      </c>
      <c r="AH178" s="4">
        <v>0.47766666666666624</v>
      </c>
      <c r="AI178" s="4">
        <v>0.11233333333333334</v>
      </c>
      <c r="AJ178" s="4">
        <f t="shared" si="83"/>
        <v>0</v>
      </c>
      <c r="AK178" s="4">
        <f t="shared" si="84"/>
        <v>0</v>
      </c>
      <c r="AL178" s="4">
        <f t="shared" si="85"/>
        <v>0</v>
      </c>
      <c r="AM178" s="4">
        <f t="shared" si="86"/>
        <v>0</v>
      </c>
      <c r="AN178" s="4">
        <f t="shared" si="87"/>
        <v>0</v>
      </c>
      <c r="AO178" s="4">
        <f t="shared" si="88"/>
        <v>0</v>
      </c>
      <c r="AP178" s="4">
        <f t="shared" si="89"/>
        <v>0</v>
      </c>
      <c r="AQ178" s="5">
        <f t="shared" si="90"/>
        <v>206.44995218116884</v>
      </c>
      <c r="AR178" s="5">
        <f t="shared" si="91"/>
        <v>5.1861789210182705</v>
      </c>
      <c r="AS178" s="5">
        <f t="shared" si="92"/>
        <v>4.9090227118887846</v>
      </c>
      <c r="AT178" s="5">
        <f t="shared" si="93"/>
        <v>0.33153572599527248</v>
      </c>
      <c r="AU178" s="5">
        <f t="shared" si="94"/>
        <v>0.39532312218971949</v>
      </c>
      <c r="AV178" s="5">
        <f t="shared" si="95"/>
        <v>2.2118890242066258</v>
      </c>
      <c r="AW178" s="5">
        <f t="shared" si="96"/>
        <v>0.76943503512375644</v>
      </c>
    </row>
    <row r="179" spans="1:49" x14ac:dyDescent="0.25">
      <c r="A179" s="1" t="s">
        <v>41</v>
      </c>
      <c r="B179" s="1" t="s">
        <v>187</v>
      </c>
      <c r="C179" s="2">
        <v>42150</v>
      </c>
      <c r="D179" s="3">
        <v>0</v>
      </c>
      <c r="E179" s="4">
        <f t="shared" si="67"/>
        <v>0</v>
      </c>
      <c r="F179" s="3">
        <v>109.43333333333318</v>
      </c>
      <c r="G179" s="3">
        <v>1.5678999999999996</v>
      </c>
      <c r="H179" s="3">
        <v>1.5022500000000012</v>
      </c>
      <c r="I179" s="3">
        <v>6.5649999999999972E-2</v>
      </c>
      <c r="J179" s="3">
        <v>0.52698749999999916</v>
      </c>
      <c r="K179" s="3">
        <v>0.38366249999999985</v>
      </c>
      <c r="L179" s="3">
        <v>0.1372499999999999</v>
      </c>
      <c r="M179" s="4">
        <f t="shared" si="68"/>
        <v>0</v>
      </c>
      <c r="N179" s="4">
        <f t="shared" si="69"/>
        <v>0</v>
      </c>
      <c r="O179" s="4">
        <f t="shared" si="70"/>
        <v>0</v>
      </c>
      <c r="P179" s="4">
        <f t="shared" si="71"/>
        <v>0</v>
      </c>
      <c r="Q179" s="4">
        <f t="shared" si="72"/>
        <v>0</v>
      </c>
      <c r="R179" s="4">
        <f t="shared" si="73"/>
        <v>0</v>
      </c>
      <c r="S179" s="4">
        <f t="shared" si="74"/>
        <v>0</v>
      </c>
      <c r="T179" s="5">
        <f t="shared" si="75"/>
        <v>164.4432111898756</v>
      </c>
      <c r="U179" s="5">
        <f t="shared" si="76"/>
        <v>4.2635130222046422</v>
      </c>
      <c r="V179" s="5">
        <f t="shared" si="77"/>
        <v>3.9959598241648577</v>
      </c>
      <c r="W179" s="5">
        <f t="shared" si="78"/>
        <v>0.32918882987647613</v>
      </c>
      <c r="X179" s="5">
        <f t="shared" si="79"/>
        <v>0.18066117863046185</v>
      </c>
      <c r="Y179" s="5">
        <f t="shared" si="80"/>
        <v>1.7322744340107497</v>
      </c>
      <c r="Z179" s="5">
        <f t="shared" si="81"/>
        <v>0.76952171383770662</v>
      </c>
      <c r="AA179" s="4">
        <v>0</v>
      </c>
      <c r="AB179" s="4">
        <f t="shared" si="82"/>
        <v>0</v>
      </c>
      <c r="AC179" s="4">
        <v>38.333333333333385</v>
      </c>
      <c r="AD179" s="4">
        <v>1.6766666666666674</v>
      </c>
      <c r="AE179" s="4">
        <v>1.6266666666666654</v>
      </c>
      <c r="AF179" s="4">
        <v>4.9999999999999913E-2</v>
      </c>
      <c r="AG179" s="4">
        <v>0.125</v>
      </c>
      <c r="AH179" s="4">
        <v>0.47766666666666624</v>
      </c>
      <c r="AI179" s="4">
        <v>0.11233333333333334</v>
      </c>
      <c r="AJ179" s="4">
        <f t="shared" si="83"/>
        <v>0</v>
      </c>
      <c r="AK179" s="4">
        <f t="shared" si="84"/>
        <v>0</v>
      </c>
      <c r="AL179" s="4">
        <f t="shared" si="85"/>
        <v>0</v>
      </c>
      <c r="AM179" s="4">
        <f t="shared" si="86"/>
        <v>0</v>
      </c>
      <c r="AN179" s="4">
        <f t="shared" si="87"/>
        <v>0</v>
      </c>
      <c r="AO179" s="4">
        <f t="shared" si="88"/>
        <v>0</v>
      </c>
      <c r="AP179" s="4">
        <f t="shared" si="89"/>
        <v>0</v>
      </c>
      <c r="AQ179" s="5">
        <f t="shared" si="90"/>
        <v>206.44995218116884</v>
      </c>
      <c r="AR179" s="5">
        <f t="shared" si="91"/>
        <v>5.1861789210182705</v>
      </c>
      <c r="AS179" s="5">
        <f t="shared" si="92"/>
        <v>4.9090227118887846</v>
      </c>
      <c r="AT179" s="5">
        <f t="shared" si="93"/>
        <v>0.33153572599527248</v>
      </c>
      <c r="AU179" s="5">
        <f t="shared" si="94"/>
        <v>0.39532312218971949</v>
      </c>
      <c r="AV179" s="5">
        <f t="shared" si="95"/>
        <v>2.2118890242066258</v>
      </c>
      <c r="AW179" s="5">
        <f t="shared" si="96"/>
        <v>0.76943503512375644</v>
      </c>
    </row>
    <row r="180" spans="1:49" x14ac:dyDescent="0.25">
      <c r="A180" s="1" t="s">
        <v>41</v>
      </c>
      <c r="B180" s="1" t="s">
        <v>188</v>
      </c>
      <c r="C180" s="2">
        <v>42151</v>
      </c>
      <c r="D180" s="3">
        <v>0</v>
      </c>
      <c r="E180" s="4">
        <f t="shared" si="67"/>
        <v>0</v>
      </c>
      <c r="F180" s="3">
        <v>109.43333333333318</v>
      </c>
      <c r="G180" s="3">
        <v>1.5678999999999996</v>
      </c>
      <c r="H180" s="3">
        <v>1.5022500000000012</v>
      </c>
      <c r="I180" s="3">
        <v>6.5649999999999972E-2</v>
      </c>
      <c r="J180" s="3">
        <v>0.52698749999999916</v>
      </c>
      <c r="K180" s="3">
        <v>0.38366249999999985</v>
      </c>
      <c r="L180" s="3">
        <v>0.1372499999999999</v>
      </c>
      <c r="M180" s="4">
        <f t="shared" si="68"/>
        <v>0</v>
      </c>
      <c r="N180" s="4">
        <f t="shared" si="69"/>
        <v>0</v>
      </c>
      <c r="O180" s="4">
        <f t="shared" si="70"/>
        <v>0</v>
      </c>
      <c r="P180" s="4">
        <f t="shared" si="71"/>
        <v>0</v>
      </c>
      <c r="Q180" s="4">
        <f t="shared" si="72"/>
        <v>0</v>
      </c>
      <c r="R180" s="4">
        <f t="shared" si="73"/>
        <v>0</v>
      </c>
      <c r="S180" s="4">
        <f t="shared" si="74"/>
        <v>0</v>
      </c>
      <c r="T180" s="5">
        <f t="shared" si="75"/>
        <v>164.4432111898756</v>
      </c>
      <c r="U180" s="5">
        <f t="shared" si="76"/>
        <v>4.2635130222046422</v>
      </c>
      <c r="V180" s="5">
        <f t="shared" si="77"/>
        <v>3.9959598241648577</v>
      </c>
      <c r="W180" s="5">
        <f t="shared" si="78"/>
        <v>0.32918882987647613</v>
      </c>
      <c r="X180" s="5">
        <f t="shared" si="79"/>
        <v>0.18066117863046185</v>
      </c>
      <c r="Y180" s="5">
        <f t="shared" si="80"/>
        <v>1.7322744340107497</v>
      </c>
      <c r="Z180" s="5">
        <f t="shared" si="81"/>
        <v>0.76952171383770662</v>
      </c>
      <c r="AA180" s="4">
        <v>0</v>
      </c>
      <c r="AB180" s="4">
        <f t="shared" si="82"/>
        <v>0</v>
      </c>
      <c r="AC180" s="4">
        <v>38.333333333333385</v>
      </c>
      <c r="AD180" s="4">
        <v>1.6766666666666674</v>
      </c>
      <c r="AE180" s="4">
        <v>1.6266666666666654</v>
      </c>
      <c r="AF180" s="4">
        <v>4.9999999999999913E-2</v>
      </c>
      <c r="AG180" s="4">
        <v>0.125</v>
      </c>
      <c r="AH180" s="4">
        <v>0.47766666666666624</v>
      </c>
      <c r="AI180" s="4">
        <v>0.11233333333333334</v>
      </c>
      <c r="AJ180" s="4">
        <f t="shared" si="83"/>
        <v>0</v>
      </c>
      <c r="AK180" s="4">
        <f t="shared" si="84"/>
        <v>0</v>
      </c>
      <c r="AL180" s="4">
        <f t="shared" si="85"/>
        <v>0</v>
      </c>
      <c r="AM180" s="4">
        <f t="shared" si="86"/>
        <v>0</v>
      </c>
      <c r="AN180" s="4">
        <f t="shared" si="87"/>
        <v>0</v>
      </c>
      <c r="AO180" s="4">
        <f t="shared" si="88"/>
        <v>0</v>
      </c>
      <c r="AP180" s="4">
        <f t="shared" si="89"/>
        <v>0</v>
      </c>
      <c r="AQ180" s="5">
        <f t="shared" si="90"/>
        <v>206.44995218116884</v>
      </c>
      <c r="AR180" s="5">
        <f t="shared" si="91"/>
        <v>5.1861789210182705</v>
      </c>
      <c r="AS180" s="5">
        <f t="shared" si="92"/>
        <v>4.9090227118887846</v>
      </c>
      <c r="AT180" s="5">
        <f t="shared" si="93"/>
        <v>0.33153572599527248</v>
      </c>
      <c r="AU180" s="5">
        <f t="shared" si="94"/>
        <v>0.39532312218971949</v>
      </c>
      <c r="AV180" s="5">
        <f t="shared" si="95"/>
        <v>2.2118890242066258</v>
      </c>
      <c r="AW180" s="5">
        <f t="shared" si="96"/>
        <v>0.76943503512375644</v>
      </c>
    </row>
    <row r="181" spans="1:49" x14ac:dyDescent="0.25">
      <c r="A181" s="1" t="s">
        <v>41</v>
      </c>
      <c r="B181" s="1" t="s">
        <v>189</v>
      </c>
      <c r="C181" s="2">
        <v>42152</v>
      </c>
      <c r="D181" s="3">
        <v>0</v>
      </c>
      <c r="E181" s="4">
        <f t="shared" si="67"/>
        <v>0</v>
      </c>
      <c r="F181" s="3">
        <v>109.43333333333318</v>
      </c>
      <c r="G181" s="3">
        <v>1.5678999999999996</v>
      </c>
      <c r="H181" s="3">
        <v>1.5022500000000012</v>
      </c>
      <c r="I181" s="3">
        <v>6.5649999999999972E-2</v>
      </c>
      <c r="J181" s="3">
        <v>0.52698749999999916</v>
      </c>
      <c r="K181" s="3">
        <v>0.38366249999999985</v>
      </c>
      <c r="L181" s="3">
        <v>0.1372499999999999</v>
      </c>
      <c r="M181" s="4">
        <f t="shared" si="68"/>
        <v>0</v>
      </c>
      <c r="N181" s="4">
        <f t="shared" si="69"/>
        <v>0</v>
      </c>
      <c r="O181" s="4">
        <f t="shared" si="70"/>
        <v>0</v>
      </c>
      <c r="P181" s="4">
        <f t="shared" si="71"/>
        <v>0</v>
      </c>
      <c r="Q181" s="4">
        <f t="shared" si="72"/>
        <v>0</v>
      </c>
      <c r="R181" s="4">
        <f t="shared" si="73"/>
        <v>0</v>
      </c>
      <c r="S181" s="4">
        <f t="shared" si="74"/>
        <v>0</v>
      </c>
      <c r="T181" s="5">
        <f t="shared" si="75"/>
        <v>164.4432111898756</v>
      </c>
      <c r="U181" s="5">
        <f t="shared" si="76"/>
        <v>4.2635130222046422</v>
      </c>
      <c r="V181" s="5">
        <f t="shared" si="77"/>
        <v>3.9959598241648577</v>
      </c>
      <c r="W181" s="5">
        <f t="shared" si="78"/>
        <v>0.32918882987647613</v>
      </c>
      <c r="X181" s="5">
        <f t="shared" si="79"/>
        <v>0.18066117863046185</v>
      </c>
      <c r="Y181" s="5">
        <f t="shared" si="80"/>
        <v>1.7322744340107497</v>
      </c>
      <c r="Z181" s="5">
        <f t="shared" si="81"/>
        <v>0.76952171383770662</v>
      </c>
      <c r="AA181" s="4">
        <v>0</v>
      </c>
      <c r="AB181" s="4">
        <f t="shared" si="82"/>
        <v>0</v>
      </c>
      <c r="AC181" s="4">
        <v>38.333333333333385</v>
      </c>
      <c r="AD181" s="4">
        <v>1.6766666666666674</v>
      </c>
      <c r="AE181" s="4">
        <v>1.6266666666666654</v>
      </c>
      <c r="AF181" s="4">
        <v>4.9999999999999913E-2</v>
      </c>
      <c r="AG181" s="4">
        <v>0.125</v>
      </c>
      <c r="AH181" s="4">
        <v>0.47766666666666624</v>
      </c>
      <c r="AI181" s="4">
        <v>0.11233333333333334</v>
      </c>
      <c r="AJ181" s="4">
        <f t="shared" si="83"/>
        <v>0</v>
      </c>
      <c r="AK181" s="4">
        <f t="shared" si="84"/>
        <v>0</v>
      </c>
      <c r="AL181" s="4">
        <f t="shared" si="85"/>
        <v>0</v>
      </c>
      <c r="AM181" s="4">
        <f t="shared" si="86"/>
        <v>0</v>
      </c>
      <c r="AN181" s="4">
        <f t="shared" si="87"/>
        <v>0</v>
      </c>
      <c r="AO181" s="4">
        <f t="shared" si="88"/>
        <v>0</v>
      </c>
      <c r="AP181" s="4">
        <f t="shared" si="89"/>
        <v>0</v>
      </c>
      <c r="AQ181" s="5">
        <f t="shared" si="90"/>
        <v>206.44995218116884</v>
      </c>
      <c r="AR181" s="5">
        <f t="shared" si="91"/>
        <v>5.1861789210182705</v>
      </c>
      <c r="AS181" s="5">
        <f t="shared" si="92"/>
        <v>4.9090227118887846</v>
      </c>
      <c r="AT181" s="5">
        <f t="shared" si="93"/>
        <v>0.33153572599527248</v>
      </c>
      <c r="AU181" s="5">
        <f t="shared" si="94"/>
        <v>0.39532312218971949</v>
      </c>
      <c r="AV181" s="5">
        <f t="shared" si="95"/>
        <v>2.2118890242066258</v>
      </c>
      <c r="AW181" s="5">
        <f t="shared" si="96"/>
        <v>0.76943503512375644</v>
      </c>
    </row>
    <row r="182" spans="1:49" x14ac:dyDescent="0.25">
      <c r="A182" s="1" t="s">
        <v>41</v>
      </c>
      <c r="B182" s="1" t="s">
        <v>190</v>
      </c>
      <c r="C182" s="2">
        <v>42153</v>
      </c>
      <c r="D182" s="3">
        <v>0</v>
      </c>
      <c r="E182" s="4">
        <f t="shared" si="67"/>
        <v>0</v>
      </c>
      <c r="F182" s="3">
        <v>109.43333333333318</v>
      </c>
      <c r="G182" s="3">
        <v>1.5678999999999996</v>
      </c>
      <c r="H182" s="3">
        <v>1.5022500000000012</v>
      </c>
      <c r="I182" s="3">
        <v>6.5649999999999972E-2</v>
      </c>
      <c r="J182" s="3">
        <v>0.52698749999999916</v>
      </c>
      <c r="K182" s="3">
        <v>0.38366249999999985</v>
      </c>
      <c r="L182" s="3">
        <v>0.1372499999999999</v>
      </c>
      <c r="M182" s="4">
        <f t="shared" si="68"/>
        <v>0</v>
      </c>
      <c r="N182" s="4">
        <f t="shared" si="69"/>
        <v>0</v>
      </c>
      <c r="O182" s="4">
        <f t="shared" si="70"/>
        <v>0</v>
      </c>
      <c r="P182" s="4">
        <f t="shared" si="71"/>
        <v>0</v>
      </c>
      <c r="Q182" s="4">
        <f t="shared" si="72"/>
        <v>0</v>
      </c>
      <c r="R182" s="4">
        <f t="shared" si="73"/>
        <v>0</v>
      </c>
      <c r="S182" s="4">
        <f t="shared" si="74"/>
        <v>0</v>
      </c>
      <c r="T182" s="5">
        <f t="shared" si="75"/>
        <v>164.4432111898756</v>
      </c>
      <c r="U182" s="5">
        <f t="shared" si="76"/>
        <v>4.2635130222046422</v>
      </c>
      <c r="V182" s="5">
        <f t="shared" si="77"/>
        <v>3.9959598241648577</v>
      </c>
      <c r="W182" s="5">
        <f t="shared" si="78"/>
        <v>0.32918882987647613</v>
      </c>
      <c r="X182" s="5">
        <f t="shared" si="79"/>
        <v>0.18066117863046185</v>
      </c>
      <c r="Y182" s="5">
        <f t="shared" si="80"/>
        <v>1.7322744340107497</v>
      </c>
      <c r="Z182" s="5">
        <f t="shared" si="81"/>
        <v>0.76952171383770662</v>
      </c>
      <c r="AA182" s="4">
        <v>0</v>
      </c>
      <c r="AB182" s="4">
        <f t="shared" si="82"/>
        <v>0</v>
      </c>
      <c r="AC182" s="4">
        <v>38.333333333333385</v>
      </c>
      <c r="AD182" s="4">
        <v>1.6766666666666674</v>
      </c>
      <c r="AE182" s="4">
        <v>1.6266666666666654</v>
      </c>
      <c r="AF182" s="4">
        <v>4.9999999999999913E-2</v>
      </c>
      <c r="AG182" s="4">
        <v>0.125</v>
      </c>
      <c r="AH182" s="4">
        <v>0.47766666666666624</v>
      </c>
      <c r="AI182" s="4">
        <v>0.11233333333333334</v>
      </c>
      <c r="AJ182" s="4">
        <f t="shared" si="83"/>
        <v>0</v>
      </c>
      <c r="AK182" s="4">
        <f t="shared" si="84"/>
        <v>0</v>
      </c>
      <c r="AL182" s="4">
        <f t="shared" si="85"/>
        <v>0</v>
      </c>
      <c r="AM182" s="4">
        <f t="shared" si="86"/>
        <v>0</v>
      </c>
      <c r="AN182" s="4">
        <f t="shared" si="87"/>
        <v>0</v>
      </c>
      <c r="AO182" s="4">
        <f t="shared" si="88"/>
        <v>0</v>
      </c>
      <c r="AP182" s="4">
        <f t="shared" si="89"/>
        <v>0</v>
      </c>
      <c r="AQ182" s="5">
        <f t="shared" si="90"/>
        <v>206.44995218116884</v>
      </c>
      <c r="AR182" s="5">
        <f t="shared" si="91"/>
        <v>5.1861789210182705</v>
      </c>
      <c r="AS182" s="5">
        <f t="shared" si="92"/>
        <v>4.9090227118887846</v>
      </c>
      <c r="AT182" s="5">
        <f t="shared" si="93"/>
        <v>0.33153572599527248</v>
      </c>
      <c r="AU182" s="5">
        <f t="shared" si="94"/>
        <v>0.39532312218971949</v>
      </c>
      <c r="AV182" s="5">
        <f t="shared" si="95"/>
        <v>2.2118890242066258</v>
      </c>
      <c r="AW182" s="5">
        <f t="shared" si="96"/>
        <v>0.76943503512375644</v>
      </c>
    </row>
    <row r="183" spans="1:49" x14ac:dyDescent="0.25">
      <c r="A183" s="1" t="s">
        <v>41</v>
      </c>
      <c r="B183" s="1" t="s">
        <v>191</v>
      </c>
      <c r="C183" s="2">
        <v>42154</v>
      </c>
      <c r="D183" s="3">
        <v>0</v>
      </c>
      <c r="E183" s="4">
        <f t="shared" si="67"/>
        <v>0</v>
      </c>
      <c r="F183" s="3">
        <v>109.43333333333318</v>
      </c>
      <c r="G183" s="3">
        <v>1.5678999999999996</v>
      </c>
      <c r="H183" s="3">
        <v>1.5022500000000012</v>
      </c>
      <c r="I183" s="3">
        <v>6.5649999999999972E-2</v>
      </c>
      <c r="J183" s="3">
        <v>0.52698749999999916</v>
      </c>
      <c r="K183" s="3">
        <v>0.38366249999999985</v>
      </c>
      <c r="L183" s="3">
        <v>0.1372499999999999</v>
      </c>
      <c r="M183" s="4">
        <f t="shared" si="68"/>
        <v>0</v>
      </c>
      <c r="N183" s="4">
        <f t="shared" si="69"/>
        <v>0</v>
      </c>
      <c r="O183" s="4">
        <f t="shared" si="70"/>
        <v>0</v>
      </c>
      <c r="P183" s="4">
        <f t="shared" si="71"/>
        <v>0</v>
      </c>
      <c r="Q183" s="4">
        <f t="shared" si="72"/>
        <v>0</v>
      </c>
      <c r="R183" s="4">
        <f t="shared" si="73"/>
        <v>0</v>
      </c>
      <c r="S183" s="4">
        <f t="shared" si="74"/>
        <v>0</v>
      </c>
      <c r="T183" s="5">
        <f t="shared" si="75"/>
        <v>164.4432111898756</v>
      </c>
      <c r="U183" s="5">
        <f t="shared" si="76"/>
        <v>4.2635130222046422</v>
      </c>
      <c r="V183" s="5">
        <f t="shared" si="77"/>
        <v>3.9959598241648577</v>
      </c>
      <c r="W183" s="5">
        <f t="shared" si="78"/>
        <v>0.32918882987647613</v>
      </c>
      <c r="X183" s="5">
        <f t="shared" si="79"/>
        <v>0.18066117863046185</v>
      </c>
      <c r="Y183" s="5">
        <f t="shared" si="80"/>
        <v>1.7322744340107497</v>
      </c>
      <c r="Z183" s="5">
        <f t="shared" si="81"/>
        <v>0.76952171383770662</v>
      </c>
      <c r="AA183" s="4">
        <v>0</v>
      </c>
      <c r="AB183" s="4">
        <f t="shared" si="82"/>
        <v>0</v>
      </c>
      <c r="AC183" s="4">
        <v>38.333333333333385</v>
      </c>
      <c r="AD183" s="4">
        <v>1.6766666666666674</v>
      </c>
      <c r="AE183" s="4">
        <v>1.6266666666666654</v>
      </c>
      <c r="AF183" s="4">
        <v>4.9999999999999913E-2</v>
      </c>
      <c r="AG183" s="4">
        <v>0.125</v>
      </c>
      <c r="AH183" s="4">
        <v>0.47766666666666624</v>
      </c>
      <c r="AI183" s="4">
        <v>0.11233333333333334</v>
      </c>
      <c r="AJ183" s="4">
        <f t="shared" si="83"/>
        <v>0</v>
      </c>
      <c r="AK183" s="4">
        <f t="shared" si="84"/>
        <v>0</v>
      </c>
      <c r="AL183" s="4">
        <f t="shared" si="85"/>
        <v>0</v>
      </c>
      <c r="AM183" s="4">
        <f t="shared" si="86"/>
        <v>0</v>
      </c>
      <c r="AN183" s="4">
        <f t="shared" si="87"/>
        <v>0</v>
      </c>
      <c r="AO183" s="4">
        <f t="shared" si="88"/>
        <v>0</v>
      </c>
      <c r="AP183" s="4">
        <f t="shared" si="89"/>
        <v>0</v>
      </c>
      <c r="AQ183" s="5">
        <f t="shared" si="90"/>
        <v>206.44995218116884</v>
      </c>
      <c r="AR183" s="5">
        <f t="shared" si="91"/>
        <v>5.1861789210182705</v>
      </c>
      <c r="AS183" s="5">
        <f t="shared" si="92"/>
        <v>4.9090227118887846</v>
      </c>
      <c r="AT183" s="5">
        <f t="shared" si="93"/>
        <v>0.33153572599527248</v>
      </c>
      <c r="AU183" s="5">
        <f t="shared" si="94"/>
        <v>0.39532312218971949</v>
      </c>
      <c r="AV183" s="5">
        <f t="shared" si="95"/>
        <v>2.2118890242066258</v>
      </c>
      <c r="AW183" s="5">
        <f t="shared" si="96"/>
        <v>0.76943503512375644</v>
      </c>
    </row>
    <row r="184" spans="1:49" x14ac:dyDescent="0.25">
      <c r="A184" s="1" t="s">
        <v>41</v>
      </c>
      <c r="B184" s="1" t="s">
        <v>192</v>
      </c>
      <c r="C184" s="2">
        <v>42155</v>
      </c>
      <c r="D184" s="3">
        <v>0</v>
      </c>
      <c r="E184" s="4">
        <f t="shared" si="67"/>
        <v>0</v>
      </c>
      <c r="F184" s="3">
        <v>109.43333333333318</v>
      </c>
      <c r="G184" s="3">
        <v>1.5678999999999996</v>
      </c>
      <c r="H184" s="3">
        <v>1.5022500000000012</v>
      </c>
      <c r="I184" s="3">
        <v>6.5649999999999972E-2</v>
      </c>
      <c r="J184" s="3">
        <v>0.52698749999999916</v>
      </c>
      <c r="K184" s="3">
        <v>0.38366249999999985</v>
      </c>
      <c r="L184" s="3">
        <v>0.1372499999999999</v>
      </c>
      <c r="M184" s="4">
        <f t="shared" si="68"/>
        <v>0</v>
      </c>
      <c r="N184" s="4">
        <f t="shared" si="69"/>
        <v>0</v>
      </c>
      <c r="O184" s="4">
        <f t="shared" si="70"/>
        <v>0</v>
      </c>
      <c r="P184" s="4">
        <f t="shared" si="71"/>
        <v>0</v>
      </c>
      <c r="Q184" s="4">
        <f t="shared" si="72"/>
        <v>0</v>
      </c>
      <c r="R184" s="4">
        <f t="shared" si="73"/>
        <v>0</v>
      </c>
      <c r="S184" s="4">
        <f t="shared" si="74"/>
        <v>0</v>
      </c>
      <c r="T184" s="5">
        <f t="shared" si="75"/>
        <v>164.4432111898756</v>
      </c>
      <c r="U184" s="5">
        <f t="shared" si="76"/>
        <v>4.2635130222046422</v>
      </c>
      <c r="V184" s="5">
        <f t="shared" si="77"/>
        <v>3.9959598241648577</v>
      </c>
      <c r="W184" s="5">
        <f t="shared" si="78"/>
        <v>0.32918882987647613</v>
      </c>
      <c r="X184" s="5">
        <f t="shared" si="79"/>
        <v>0.18066117863046185</v>
      </c>
      <c r="Y184" s="5">
        <f t="shared" si="80"/>
        <v>1.7322744340107497</v>
      </c>
      <c r="Z184" s="5">
        <f t="shared" si="81"/>
        <v>0.76952171383770662</v>
      </c>
      <c r="AA184" s="4">
        <v>0</v>
      </c>
      <c r="AB184" s="4">
        <f t="shared" si="82"/>
        <v>0</v>
      </c>
      <c r="AC184" s="4">
        <v>38.333333333333385</v>
      </c>
      <c r="AD184" s="4">
        <v>1.6766666666666674</v>
      </c>
      <c r="AE184" s="4">
        <v>1.6266666666666654</v>
      </c>
      <c r="AF184" s="4">
        <v>4.9999999999999913E-2</v>
      </c>
      <c r="AG184" s="4">
        <v>0.125</v>
      </c>
      <c r="AH184" s="4">
        <v>0.47766666666666624</v>
      </c>
      <c r="AI184" s="4">
        <v>0.11233333333333334</v>
      </c>
      <c r="AJ184" s="4">
        <f t="shared" si="83"/>
        <v>0</v>
      </c>
      <c r="AK184" s="4">
        <f t="shared" si="84"/>
        <v>0</v>
      </c>
      <c r="AL184" s="4">
        <f t="shared" si="85"/>
        <v>0</v>
      </c>
      <c r="AM184" s="4">
        <f t="shared" si="86"/>
        <v>0</v>
      </c>
      <c r="AN184" s="4">
        <f t="shared" si="87"/>
        <v>0</v>
      </c>
      <c r="AO184" s="4">
        <f t="shared" si="88"/>
        <v>0</v>
      </c>
      <c r="AP184" s="4">
        <f t="shared" si="89"/>
        <v>0</v>
      </c>
      <c r="AQ184" s="5">
        <f t="shared" si="90"/>
        <v>206.44995218116884</v>
      </c>
      <c r="AR184" s="5">
        <f t="shared" si="91"/>
        <v>5.1861789210182705</v>
      </c>
      <c r="AS184" s="5">
        <f t="shared" si="92"/>
        <v>4.9090227118887846</v>
      </c>
      <c r="AT184" s="5">
        <f t="shared" si="93"/>
        <v>0.33153572599527248</v>
      </c>
      <c r="AU184" s="5">
        <f t="shared" si="94"/>
        <v>0.39532312218971949</v>
      </c>
      <c r="AV184" s="5">
        <f t="shared" si="95"/>
        <v>2.2118890242066258</v>
      </c>
      <c r="AW184" s="5">
        <f t="shared" si="96"/>
        <v>0.76943503512375644</v>
      </c>
    </row>
    <row r="185" spans="1:49" x14ac:dyDescent="0.25">
      <c r="A185" s="1" t="s">
        <v>41</v>
      </c>
      <c r="B185" s="1" t="s">
        <v>193</v>
      </c>
      <c r="C185" s="2">
        <v>42156</v>
      </c>
      <c r="D185" s="3">
        <v>0</v>
      </c>
      <c r="E185" s="4">
        <f t="shared" si="67"/>
        <v>0</v>
      </c>
      <c r="F185" s="3">
        <v>109.43333333333318</v>
      </c>
      <c r="G185" s="3">
        <v>1.5678999999999996</v>
      </c>
      <c r="H185" s="3">
        <v>1.5022500000000012</v>
      </c>
      <c r="I185" s="3">
        <v>6.5649999999999972E-2</v>
      </c>
      <c r="J185" s="3">
        <v>0.52698749999999916</v>
      </c>
      <c r="K185" s="3">
        <v>0.38366249999999985</v>
      </c>
      <c r="L185" s="3">
        <v>0.1372499999999999</v>
      </c>
      <c r="M185" s="4">
        <f t="shared" si="68"/>
        <v>0</v>
      </c>
      <c r="N185" s="4">
        <f t="shared" si="69"/>
        <v>0</v>
      </c>
      <c r="O185" s="4">
        <f t="shared" si="70"/>
        <v>0</v>
      </c>
      <c r="P185" s="4">
        <f t="shared" si="71"/>
        <v>0</v>
      </c>
      <c r="Q185" s="4">
        <f t="shared" si="72"/>
        <v>0</v>
      </c>
      <c r="R185" s="4">
        <f t="shared" si="73"/>
        <v>0</v>
      </c>
      <c r="S185" s="4">
        <f t="shared" si="74"/>
        <v>0</v>
      </c>
      <c r="T185" s="5">
        <f t="shared" si="75"/>
        <v>164.4432111898756</v>
      </c>
      <c r="U185" s="5">
        <f t="shared" si="76"/>
        <v>4.2635130222046422</v>
      </c>
      <c r="V185" s="5">
        <f t="shared" si="77"/>
        <v>3.9959598241648577</v>
      </c>
      <c r="W185" s="5">
        <f t="shared" si="78"/>
        <v>0.32918882987647613</v>
      </c>
      <c r="X185" s="5">
        <f t="shared" si="79"/>
        <v>0.18066117863046185</v>
      </c>
      <c r="Y185" s="5">
        <f t="shared" si="80"/>
        <v>1.7322744340107497</v>
      </c>
      <c r="Z185" s="5">
        <f t="shared" si="81"/>
        <v>0.76952171383770662</v>
      </c>
      <c r="AA185" s="4">
        <v>0</v>
      </c>
      <c r="AB185" s="4">
        <f t="shared" si="82"/>
        <v>0</v>
      </c>
      <c r="AC185" s="4">
        <v>38.333333333333385</v>
      </c>
      <c r="AD185" s="4">
        <v>1.6766666666666674</v>
      </c>
      <c r="AE185" s="4">
        <v>1.6266666666666654</v>
      </c>
      <c r="AF185" s="4">
        <v>4.9999999999999913E-2</v>
      </c>
      <c r="AG185" s="4">
        <v>0.125</v>
      </c>
      <c r="AH185" s="4">
        <v>0.47766666666666624</v>
      </c>
      <c r="AI185" s="4">
        <v>0.11233333333333334</v>
      </c>
      <c r="AJ185" s="4">
        <f t="shared" si="83"/>
        <v>0</v>
      </c>
      <c r="AK185" s="4">
        <f t="shared" si="84"/>
        <v>0</v>
      </c>
      <c r="AL185" s="4">
        <f t="shared" si="85"/>
        <v>0</v>
      </c>
      <c r="AM185" s="4">
        <f t="shared" si="86"/>
        <v>0</v>
      </c>
      <c r="AN185" s="4">
        <f t="shared" si="87"/>
        <v>0</v>
      </c>
      <c r="AO185" s="4">
        <f t="shared" si="88"/>
        <v>0</v>
      </c>
      <c r="AP185" s="4">
        <f t="shared" si="89"/>
        <v>0</v>
      </c>
      <c r="AQ185" s="5">
        <f t="shared" si="90"/>
        <v>206.44995218116884</v>
      </c>
      <c r="AR185" s="5">
        <f t="shared" si="91"/>
        <v>5.1861789210182705</v>
      </c>
      <c r="AS185" s="5">
        <f t="shared" si="92"/>
        <v>4.9090227118887846</v>
      </c>
      <c r="AT185" s="5">
        <f t="shared" si="93"/>
        <v>0.33153572599527248</v>
      </c>
      <c r="AU185" s="5">
        <f t="shared" si="94"/>
        <v>0.39532312218971949</v>
      </c>
      <c r="AV185" s="5">
        <f t="shared" si="95"/>
        <v>2.2118890242066258</v>
      </c>
      <c r="AW185" s="5">
        <f t="shared" si="96"/>
        <v>0.76943503512375644</v>
      </c>
    </row>
    <row r="186" spans="1:49" x14ac:dyDescent="0.25">
      <c r="A186" s="1" t="s">
        <v>41</v>
      </c>
      <c r="B186" s="1" t="s">
        <v>194</v>
      </c>
      <c r="C186" s="2">
        <v>42157</v>
      </c>
      <c r="D186" s="3">
        <v>0</v>
      </c>
      <c r="E186" s="4">
        <f t="shared" si="67"/>
        <v>0</v>
      </c>
      <c r="F186" s="3">
        <v>109.43333333333318</v>
      </c>
      <c r="G186" s="3">
        <v>1.5678999999999996</v>
      </c>
      <c r="H186" s="3">
        <v>1.5022500000000012</v>
      </c>
      <c r="I186" s="3">
        <v>6.5649999999999972E-2</v>
      </c>
      <c r="J186" s="3">
        <v>0.52698749999999916</v>
      </c>
      <c r="K186" s="3">
        <v>0.38366249999999985</v>
      </c>
      <c r="L186" s="3">
        <v>0.1372499999999999</v>
      </c>
      <c r="M186" s="4">
        <f t="shared" si="68"/>
        <v>0</v>
      </c>
      <c r="N186" s="4">
        <f t="shared" si="69"/>
        <v>0</v>
      </c>
      <c r="O186" s="4">
        <f t="shared" si="70"/>
        <v>0</v>
      </c>
      <c r="P186" s="4">
        <f t="shared" si="71"/>
        <v>0</v>
      </c>
      <c r="Q186" s="4">
        <f t="shared" si="72"/>
        <v>0</v>
      </c>
      <c r="R186" s="4">
        <f t="shared" si="73"/>
        <v>0</v>
      </c>
      <c r="S186" s="4">
        <f t="shared" si="74"/>
        <v>0</v>
      </c>
      <c r="T186" s="5">
        <f t="shared" si="75"/>
        <v>164.4432111898756</v>
      </c>
      <c r="U186" s="5">
        <f t="shared" si="76"/>
        <v>4.2635130222046422</v>
      </c>
      <c r="V186" s="5">
        <f t="shared" si="77"/>
        <v>3.9959598241648577</v>
      </c>
      <c r="W186" s="5">
        <f t="shared" si="78"/>
        <v>0.32918882987647613</v>
      </c>
      <c r="X186" s="5">
        <f t="shared" si="79"/>
        <v>0.18066117863046185</v>
      </c>
      <c r="Y186" s="5">
        <f t="shared" si="80"/>
        <v>1.7322744340107497</v>
      </c>
      <c r="Z186" s="5">
        <f t="shared" si="81"/>
        <v>0.76952171383770662</v>
      </c>
      <c r="AA186" s="4">
        <v>0</v>
      </c>
      <c r="AB186" s="4">
        <f t="shared" si="82"/>
        <v>0</v>
      </c>
      <c r="AC186" s="4">
        <v>38.333333333333385</v>
      </c>
      <c r="AD186" s="4">
        <v>1.6766666666666674</v>
      </c>
      <c r="AE186" s="4">
        <v>1.6266666666666654</v>
      </c>
      <c r="AF186" s="4">
        <v>4.9999999999999913E-2</v>
      </c>
      <c r="AG186" s="4">
        <v>0.125</v>
      </c>
      <c r="AH186" s="4">
        <v>0.47766666666666624</v>
      </c>
      <c r="AI186" s="4">
        <v>0.11233333333333334</v>
      </c>
      <c r="AJ186" s="4">
        <f t="shared" si="83"/>
        <v>0</v>
      </c>
      <c r="AK186" s="4">
        <f t="shared" si="84"/>
        <v>0</v>
      </c>
      <c r="AL186" s="4">
        <f t="shared" si="85"/>
        <v>0</v>
      </c>
      <c r="AM186" s="4">
        <f t="shared" si="86"/>
        <v>0</v>
      </c>
      <c r="AN186" s="4">
        <f t="shared" si="87"/>
        <v>0</v>
      </c>
      <c r="AO186" s="4">
        <f t="shared" si="88"/>
        <v>0</v>
      </c>
      <c r="AP186" s="4">
        <f t="shared" si="89"/>
        <v>0</v>
      </c>
      <c r="AQ186" s="5">
        <f t="shared" si="90"/>
        <v>206.44995218116884</v>
      </c>
      <c r="AR186" s="5">
        <f t="shared" si="91"/>
        <v>5.1861789210182705</v>
      </c>
      <c r="AS186" s="5">
        <f t="shared" si="92"/>
        <v>4.9090227118887846</v>
      </c>
      <c r="AT186" s="5">
        <f t="shared" si="93"/>
        <v>0.33153572599527248</v>
      </c>
      <c r="AU186" s="5">
        <f t="shared" si="94"/>
        <v>0.39532312218971949</v>
      </c>
      <c r="AV186" s="5">
        <f t="shared" si="95"/>
        <v>2.2118890242066258</v>
      </c>
      <c r="AW186" s="5">
        <f t="shared" si="96"/>
        <v>0.76943503512375644</v>
      </c>
    </row>
    <row r="187" spans="1:49" x14ac:dyDescent="0.25">
      <c r="A187" s="1" t="s">
        <v>41</v>
      </c>
      <c r="B187" s="1" t="s">
        <v>195</v>
      </c>
      <c r="C187" s="2">
        <v>42158</v>
      </c>
      <c r="D187" s="3">
        <v>0</v>
      </c>
      <c r="E187" s="4">
        <f t="shared" si="67"/>
        <v>0</v>
      </c>
      <c r="F187" s="3">
        <v>109.43333333333318</v>
      </c>
      <c r="G187" s="3">
        <v>1.5678999999999996</v>
      </c>
      <c r="H187" s="3">
        <v>1.5022500000000012</v>
      </c>
      <c r="I187" s="3">
        <v>6.5649999999999972E-2</v>
      </c>
      <c r="J187" s="3">
        <v>0.52698749999999916</v>
      </c>
      <c r="K187" s="3">
        <v>0.38366249999999985</v>
      </c>
      <c r="L187" s="3">
        <v>0.1372499999999999</v>
      </c>
      <c r="M187" s="4">
        <f t="shared" si="68"/>
        <v>0</v>
      </c>
      <c r="N187" s="4">
        <f t="shared" si="69"/>
        <v>0</v>
      </c>
      <c r="O187" s="4">
        <f t="shared" si="70"/>
        <v>0</v>
      </c>
      <c r="P187" s="4">
        <f t="shared" si="71"/>
        <v>0</v>
      </c>
      <c r="Q187" s="4">
        <f t="shared" si="72"/>
        <v>0</v>
      </c>
      <c r="R187" s="4">
        <f t="shared" si="73"/>
        <v>0</v>
      </c>
      <c r="S187" s="4">
        <f t="shared" si="74"/>
        <v>0</v>
      </c>
      <c r="T187" s="5">
        <f t="shared" si="75"/>
        <v>164.4432111898756</v>
      </c>
      <c r="U187" s="5">
        <f t="shared" si="76"/>
        <v>4.2635130222046422</v>
      </c>
      <c r="V187" s="5">
        <f t="shared" si="77"/>
        <v>3.9959598241648577</v>
      </c>
      <c r="W187" s="5">
        <f t="shared" si="78"/>
        <v>0.32918882987647613</v>
      </c>
      <c r="X187" s="5">
        <f t="shared" si="79"/>
        <v>0.18066117863046185</v>
      </c>
      <c r="Y187" s="5">
        <f t="shared" si="80"/>
        <v>1.7322744340107497</v>
      </c>
      <c r="Z187" s="5">
        <f t="shared" si="81"/>
        <v>0.76952171383770662</v>
      </c>
      <c r="AA187" s="4">
        <v>0</v>
      </c>
      <c r="AB187" s="4">
        <f t="shared" si="82"/>
        <v>0</v>
      </c>
      <c r="AC187" s="4">
        <v>38.333333333333385</v>
      </c>
      <c r="AD187" s="4">
        <v>1.6766666666666674</v>
      </c>
      <c r="AE187" s="4">
        <v>1.6266666666666654</v>
      </c>
      <c r="AF187" s="4">
        <v>4.9999999999999913E-2</v>
      </c>
      <c r="AG187" s="4">
        <v>0.125</v>
      </c>
      <c r="AH187" s="4">
        <v>0.47766666666666624</v>
      </c>
      <c r="AI187" s="4">
        <v>0.11233333333333334</v>
      </c>
      <c r="AJ187" s="4">
        <f t="shared" si="83"/>
        <v>0</v>
      </c>
      <c r="AK187" s="4">
        <f t="shared" si="84"/>
        <v>0</v>
      </c>
      <c r="AL187" s="4">
        <f t="shared" si="85"/>
        <v>0</v>
      </c>
      <c r="AM187" s="4">
        <f t="shared" si="86"/>
        <v>0</v>
      </c>
      <c r="AN187" s="4">
        <f t="shared" si="87"/>
        <v>0</v>
      </c>
      <c r="AO187" s="4">
        <f t="shared" si="88"/>
        <v>0</v>
      </c>
      <c r="AP187" s="4">
        <f t="shared" si="89"/>
        <v>0</v>
      </c>
      <c r="AQ187" s="5">
        <f t="shared" si="90"/>
        <v>206.44995218116884</v>
      </c>
      <c r="AR187" s="5">
        <f t="shared" si="91"/>
        <v>5.1861789210182705</v>
      </c>
      <c r="AS187" s="5">
        <f t="shared" si="92"/>
        <v>4.9090227118887846</v>
      </c>
      <c r="AT187" s="5">
        <f t="shared" si="93"/>
        <v>0.33153572599527248</v>
      </c>
      <c r="AU187" s="5">
        <f t="shared" si="94"/>
        <v>0.39532312218971949</v>
      </c>
      <c r="AV187" s="5">
        <f t="shared" si="95"/>
        <v>2.2118890242066258</v>
      </c>
      <c r="AW187" s="5">
        <f t="shared" si="96"/>
        <v>0.76943503512375644</v>
      </c>
    </row>
    <row r="188" spans="1:49" x14ac:dyDescent="0.25">
      <c r="A188" s="1" t="s">
        <v>41</v>
      </c>
      <c r="B188" s="1" t="s">
        <v>196</v>
      </c>
      <c r="C188" s="2">
        <v>42159</v>
      </c>
      <c r="D188" s="3">
        <v>0</v>
      </c>
      <c r="E188" s="4">
        <f t="shared" si="67"/>
        <v>0</v>
      </c>
      <c r="F188" s="3">
        <v>109.43333333333318</v>
      </c>
      <c r="G188" s="3">
        <v>1.5678999999999996</v>
      </c>
      <c r="H188" s="3">
        <v>1.5022500000000012</v>
      </c>
      <c r="I188" s="3">
        <v>6.5649999999999972E-2</v>
      </c>
      <c r="J188" s="3">
        <v>0.52698749999999916</v>
      </c>
      <c r="K188" s="3">
        <v>0.38366249999999985</v>
      </c>
      <c r="L188" s="3">
        <v>0.1372499999999999</v>
      </c>
      <c r="M188" s="4">
        <f t="shared" si="68"/>
        <v>0</v>
      </c>
      <c r="N188" s="4">
        <f t="shared" si="69"/>
        <v>0</v>
      </c>
      <c r="O188" s="4">
        <f t="shared" si="70"/>
        <v>0</v>
      </c>
      <c r="P188" s="4">
        <f t="shared" si="71"/>
        <v>0</v>
      </c>
      <c r="Q188" s="4">
        <f t="shared" si="72"/>
        <v>0</v>
      </c>
      <c r="R188" s="4">
        <f t="shared" si="73"/>
        <v>0</v>
      </c>
      <c r="S188" s="4">
        <f t="shared" si="74"/>
        <v>0</v>
      </c>
      <c r="T188" s="5">
        <f t="shared" si="75"/>
        <v>164.4432111898756</v>
      </c>
      <c r="U188" s="5">
        <f t="shared" si="76"/>
        <v>4.2635130222046422</v>
      </c>
      <c r="V188" s="5">
        <f t="shared" si="77"/>
        <v>3.9959598241648577</v>
      </c>
      <c r="W188" s="5">
        <f t="shared" si="78"/>
        <v>0.32918882987647613</v>
      </c>
      <c r="X188" s="5">
        <f t="shared" si="79"/>
        <v>0.18066117863046185</v>
      </c>
      <c r="Y188" s="5">
        <f t="shared" si="80"/>
        <v>1.7322744340107497</v>
      </c>
      <c r="Z188" s="5">
        <f t="shared" si="81"/>
        <v>0.76952171383770662</v>
      </c>
      <c r="AA188" s="4">
        <v>0</v>
      </c>
      <c r="AB188" s="4">
        <f t="shared" si="82"/>
        <v>0</v>
      </c>
      <c r="AC188" s="4">
        <v>38.333333333333385</v>
      </c>
      <c r="AD188" s="4">
        <v>1.6766666666666674</v>
      </c>
      <c r="AE188" s="4">
        <v>1.6266666666666654</v>
      </c>
      <c r="AF188" s="4">
        <v>4.9999999999999913E-2</v>
      </c>
      <c r="AG188" s="4">
        <v>0.125</v>
      </c>
      <c r="AH188" s="4">
        <v>0.47766666666666624</v>
      </c>
      <c r="AI188" s="4">
        <v>0.11233333333333334</v>
      </c>
      <c r="AJ188" s="4">
        <f t="shared" si="83"/>
        <v>0</v>
      </c>
      <c r="AK188" s="4">
        <f t="shared" si="84"/>
        <v>0</v>
      </c>
      <c r="AL188" s="4">
        <f t="shared" si="85"/>
        <v>0</v>
      </c>
      <c r="AM188" s="4">
        <f t="shared" si="86"/>
        <v>0</v>
      </c>
      <c r="AN188" s="4">
        <f t="shared" si="87"/>
        <v>0</v>
      </c>
      <c r="AO188" s="4">
        <f t="shared" si="88"/>
        <v>0</v>
      </c>
      <c r="AP188" s="4">
        <f t="shared" si="89"/>
        <v>0</v>
      </c>
      <c r="AQ188" s="5">
        <f t="shared" si="90"/>
        <v>206.44995218116884</v>
      </c>
      <c r="AR188" s="5">
        <f t="shared" si="91"/>
        <v>5.1861789210182705</v>
      </c>
      <c r="AS188" s="5">
        <f t="shared" si="92"/>
        <v>4.9090227118887846</v>
      </c>
      <c r="AT188" s="5">
        <f t="shared" si="93"/>
        <v>0.33153572599527248</v>
      </c>
      <c r="AU188" s="5">
        <f t="shared" si="94"/>
        <v>0.39532312218971949</v>
      </c>
      <c r="AV188" s="5">
        <f t="shared" si="95"/>
        <v>2.2118890242066258</v>
      </c>
      <c r="AW188" s="5">
        <f t="shared" si="96"/>
        <v>0.76943503512375644</v>
      </c>
    </row>
    <row r="189" spans="1:49" x14ac:dyDescent="0.25">
      <c r="A189" s="1" t="s">
        <v>41</v>
      </c>
      <c r="B189" s="1" t="s">
        <v>197</v>
      </c>
      <c r="C189" s="2">
        <v>42160</v>
      </c>
      <c r="D189" s="3">
        <v>1.1266565978794933E-3</v>
      </c>
      <c r="E189" s="4">
        <f t="shared" si="67"/>
        <v>2.7564504588642507</v>
      </c>
      <c r="F189" s="3">
        <v>97.17921626984122</v>
      </c>
      <c r="G189" s="3">
        <v>1.5814817129629628</v>
      </c>
      <c r="H189" s="3">
        <v>1.5150099421296297</v>
      </c>
      <c r="I189" s="3">
        <v>6.6471770833333263E-2</v>
      </c>
      <c r="J189" s="3">
        <v>0.41793735243055502</v>
      </c>
      <c r="K189" s="3">
        <v>0.41008343290441124</v>
      </c>
      <c r="L189" s="3">
        <v>0.13114861111111104</v>
      </c>
      <c r="M189" s="4">
        <f t="shared" si="68"/>
        <v>4.874225678850326E-3</v>
      </c>
      <c r="N189" s="4">
        <f t="shared" si="69"/>
        <v>7.9322504048106256E-5</v>
      </c>
      <c r="O189" s="4">
        <f t="shared" si="70"/>
        <v>7.5988474152096117E-5</v>
      </c>
      <c r="P189" s="4">
        <f t="shared" si="71"/>
        <v>3.3340298960101557E-6</v>
      </c>
      <c r="Q189" s="4">
        <f t="shared" si="72"/>
        <v>2.0962517023302379E-5</v>
      </c>
      <c r="R189" s="4">
        <f t="shared" si="73"/>
        <v>2.056858735702831E-5</v>
      </c>
      <c r="S189" s="4">
        <f t="shared" si="74"/>
        <v>6.5780313173992731E-6</v>
      </c>
      <c r="T189" s="5">
        <f t="shared" si="75"/>
        <v>164.44808541555446</v>
      </c>
      <c r="U189" s="5">
        <f t="shared" si="76"/>
        <v>4.2635923447086901</v>
      </c>
      <c r="V189" s="5">
        <f t="shared" si="77"/>
        <v>3.9960358126390099</v>
      </c>
      <c r="W189" s="5">
        <f t="shared" si="78"/>
        <v>0.32919216390637213</v>
      </c>
      <c r="X189" s="5">
        <f t="shared" si="79"/>
        <v>0.18068214114748515</v>
      </c>
      <c r="Y189" s="5">
        <f t="shared" si="80"/>
        <v>1.7322950025981068</v>
      </c>
      <c r="Z189" s="5">
        <f t="shared" si="81"/>
        <v>0.76952829186902405</v>
      </c>
      <c r="AA189" s="4">
        <v>0</v>
      </c>
      <c r="AB189" s="4">
        <f t="shared" si="82"/>
        <v>0</v>
      </c>
      <c r="AC189" s="4">
        <v>38.333333333333385</v>
      </c>
      <c r="AD189" s="4">
        <v>1.6766666666666674</v>
      </c>
      <c r="AE189" s="4">
        <v>1.6266666666666654</v>
      </c>
      <c r="AF189" s="4">
        <v>4.9999999999999913E-2</v>
      </c>
      <c r="AG189" s="4">
        <v>0.125</v>
      </c>
      <c r="AH189" s="4">
        <v>0.47766666666666624</v>
      </c>
      <c r="AI189" s="4">
        <v>0.11233333333333334</v>
      </c>
      <c r="AJ189" s="4">
        <f t="shared" si="83"/>
        <v>0</v>
      </c>
      <c r="AK189" s="4">
        <f t="shared" si="84"/>
        <v>0</v>
      </c>
      <c r="AL189" s="4">
        <f t="shared" si="85"/>
        <v>0</v>
      </c>
      <c r="AM189" s="4">
        <f t="shared" si="86"/>
        <v>0</v>
      </c>
      <c r="AN189" s="4">
        <f t="shared" si="87"/>
        <v>0</v>
      </c>
      <c r="AO189" s="4">
        <f t="shared" si="88"/>
        <v>0</v>
      </c>
      <c r="AP189" s="4">
        <f t="shared" si="89"/>
        <v>0</v>
      </c>
      <c r="AQ189" s="5">
        <f t="shared" si="90"/>
        <v>206.44995218116884</v>
      </c>
      <c r="AR189" s="5">
        <f t="shared" si="91"/>
        <v>5.1861789210182705</v>
      </c>
      <c r="AS189" s="5">
        <f t="shared" si="92"/>
        <v>4.9090227118887846</v>
      </c>
      <c r="AT189" s="5">
        <f t="shared" si="93"/>
        <v>0.33153572599527248</v>
      </c>
      <c r="AU189" s="5">
        <f t="shared" si="94"/>
        <v>0.39532312218971949</v>
      </c>
      <c r="AV189" s="5">
        <f t="shared" si="95"/>
        <v>2.2118890242066258</v>
      </c>
      <c r="AW189" s="5">
        <f t="shared" si="96"/>
        <v>0.76943503512375644</v>
      </c>
    </row>
    <row r="190" spans="1:49" x14ac:dyDescent="0.25">
      <c r="A190" s="1" t="s">
        <v>41</v>
      </c>
      <c r="B190" s="1" t="s">
        <v>198</v>
      </c>
      <c r="C190" s="2">
        <v>42161</v>
      </c>
      <c r="D190" s="3">
        <v>4.3139423968624321E-3</v>
      </c>
      <c r="E190" s="4">
        <f t="shared" si="67"/>
        <v>10.554385889831954</v>
      </c>
      <c r="F190" s="3">
        <v>58.285714285714363</v>
      </c>
      <c r="G190" s="3">
        <v>1.6245888888888913</v>
      </c>
      <c r="H190" s="3">
        <v>1.5555088888888899</v>
      </c>
      <c r="I190" s="3">
        <v>6.907999999999985E-2</v>
      </c>
      <c r="J190" s="3">
        <v>7.1821666666666686E-2</v>
      </c>
      <c r="K190" s="3">
        <v>0.49394117647058761</v>
      </c>
      <c r="L190" s="3">
        <v>0.11178333333333333</v>
      </c>
      <c r="M190" s="4">
        <f t="shared" si="68"/>
        <v>1.1193789651797681E-2</v>
      </c>
      <c r="N190" s="4">
        <f t="shared" si="69"/>
        <v>3.1200280404433716E-4</v>
      </c>
      <c r="O190" s="4">
        <f t="shared" si="70"/>
        <v>2.9873596844624069E-4</v>
      </c>
      <c r="P190" s="4">
        <f t="shared" si="71"/>
        <v>1.3266835598096246E-5</v>
      </c>
      <c r="Q190" s="4">
        <f t="shared" si="72"/>
        <v>1.3793373538620989E-5</v>
      </c>
      <c r="R190" s="4">
        <f t="shared" si="73"/>
        <v>9.4861557373560282E-5</v>
      </c>
      <c r="S190" s="4">
        <f t="shared" si="74"/>
        <v>2.1468024116104928E-5</v>
      </c>
      <c r="T190" s="5">
        <f t="shared" si="75"/>
        <v>164.45927920520626</v>
      </c>
      <c r="U190" s="5">
        <f t="shared" si="76"/>
        <v>4.2639043475127343</v>
      </c>
      <c r="V190" s="5">
        <f t="shared" si="77"/>
        <v>3.996334548607456</v>
      </c>
      <c r="W190" s="5">
        <f t="shared" si="78"/>
        <v>0.32920543074197023</v>
      </c>
      <c r="X190" s="5">
        <f t="shared" si="79"/>
        <v>0.18069593452102378</v>
      </c>
      <c r="Y190" s="5">
        <f t="shared" si="80"/>
        <v>1.7323898641554802</v>
      </c>
      <c r="Z190" s="5">
        <f t="shared" si="81"/>
        <v>0.76954975989314012</v>
      </c>
      <c r="AA190" s="4">
        <v>0</v>
      </c>
      <c r="AB190" s="4">
        <f t="shared" si="82"/>
        <v>0</v>
      </c>
      <c r="AC190" s="4">
        <v>38.333333333333385</v>
      </c>
      <c r="AD190" s="4">
        <v>1.6766666666666674</v>
      </c>
      <c r="AE190" s="4">
        <v>1.6266666666666654</v>
      </c>
      <c r="AF190" s="4">
        <v>4.9999999999999913E-2</v>
      </c>
      <c r="AG190" s="4">
        <v>0.125</v>
      </c>
      <c r="AH190" s="4">
        <v>0.47766666666666624</v>
      </c>
      <c r="AI190" s="4">
        <v>0.11233333333333334</v>
      </c>
      <c r="AJ190" s="4">
        <f t="shared" si="83"/>
        <v>0</v>
      </c>
      <c r="AK190" s="4">
        <f t="shared" si="84"/>
        <v>0</v>
      </c>
      <c r="AL190" s="4">
        <f t="shared" si="85"/>
        <v>0</v>
      </c>
      <c r="AM190" s="4">
        <f t="shared" si="86"/>
        <v>0</v>
      </c>
      <c r="AN190" s="4">
        <f t="shared" si="87"/>
        <v>0</v>
      </c>
      <c r="AO190" s="4">
        <f t="shared" si="88"/>
        <v>0</v>
      </c>
      <c r="AP190" s="4">
        <f t="shared" si="89"/>
        <v>0</v>
      </c>
      <c r="AQ190" s="5">
        <f t="shared" si="90"/>
        <v>206.44995218116884</v>
      </c>
      <c r="AR190" s="5">
        <f t="shared" si="91"/>
        <v>5.1861789210182705</v>
      </c>
      <c r="AS190" s="5">
        <f t="shared" si="92"/>
        <v>4.9090227118887846</v>
      </c>
      <c r="AT190" s="5">
        <f t="shared" si="93"/>
        <v>0.33153572599527248</v>
      </c>
      <c r="AU190" s="5">
        <f t="shared" si="94"/>
        <v>0.39532312218971949</v>
      </c>
      <c r="AV190" s="5">
        <f t="shared" si="95"/>
        <v>2.2118890242066258</v>
      </c>
      <c r="AW190" s="5">
        <f t="shared" si="96"/>
        <v>0.76943503512375644</v>
      </c>
    </row>
    <row r="191" spans="1:49" x14ac:dyDescent="0.25">
      <c r="A191" s="1" t="s">
        <v>41</v>
      </c>
      <c r="B191" s="1" t="s">
        <v>199</v>
      </c>
      <c r="C191" s="2">
        <v>42162</v>
      </c>
      <c r="D191" s="3">
        <v>3.4895979149424591E-3</v>
      </c>
      <c r="E191" s="4">
        <f t="shared" si="67"/>
        <v>8.5375648551642431</v>
      </c>
      <c r="F191" s="3">
        <v>58.285714285714363</v>
      </c>
      <c r="G191" s="3">
        <v>1.6245888888888913</v>
      </c>
      <c r="H191" s="3">
        <v>1.5555088888888899</v>
      </c>
      <c r="I191" s="3">
        <v>6.907999999999985E-2</v>
      </c>
      <c r="J191" s="3">
        <v>7.1821666666666686E-2</v>
      </c>
      <c r="K191" s="3">
        <v>0.49394117647058761</v>
      </c>
      <c r="L191" s="3">
        <v>0.11178333333333333</v>
      </c>
      <c r="M191" s="4">
        <f t="shared" si="68"/>
        <v>9.054785955794788E-3</v>
      </c>
      <c r="N191" s="4">
        <f t="shared" si="69"/>
        <v>2.5238267790529315E-4</v>
      </c>
      <c r="O191" s="4">
        <f t="shared" si="70"/>
        <v>2.4165098109944953E-4</v>
      </c>
      <c r="P191" s="4">
        <f t="shared" si="71"/>
        <v>1.0731696805843412E-5</v>
      </c>
      <c r="Q191" s="4">
        <f t="shared" si="72"/>
        <v>1.1157619437710174E-5</v>
      </c>
      <c r="R191" s="4">
        <f t="shared" si="73"/>
        <v>7.6734611259466628E-5</v>
      </c>
      <c r="S191" s="4">
        <f t="shared" si="74"/>
        <v>1.7365733081642523E-5</v>
      </c>
      <c r="T191" s="5">
        <f t="shared" si="75"/>
        <v>164.46833399116204</v>
      </c>
      <c r="U191" s="5">
        <f t="shared" si="76"/>
        <v>4.2641567301906393</v>
      </c>
      <c r="V191" s="5">
        <f t="shared" si="77"/>
        <v>3.9965761995885556</v>
      </c>
      <c r="W191" s="5">
        <f t="shared" si="78"/>
        <v>0.32921616243877605</v>
      </c>
      <c r="X191" s="5">
        <f t="shared" si="79"/>
        <v>0.18070709214046149</v>
      </c>
      <c r="Y191" s="5">
        <f t="shared" si="80"/>
        <v>1.7324665987667398</v>
      </c>
      <c r="Z191" s="5">
        <f t="shared" si="81"/>
        <v>0.76956712562622176</v>
      </c>
      <c r="AA191" s="4">
        <v>0</v>
      </c>
      <c r="AB191" s="4">
        <f t="shared" si="82"/>
        <v>0</v>
      </c>
      <c r="AC191" s="4">
        <v>38.333333333333385</v>
      </c>
      <c r="AD191" s="4">
        <v>1.6766666666666674</v>
      </c>
      <c r="AE191" s="4">
        <v>1.6266666666666654</v>
      </c>
      <c r="AF191" s="4">
        <v>4.9999999999999913E-2</v>
      </c>
      <c r="AG191" s="4">
        <v>0.125</v>
      </c>
      <c r="AH191" s="4">
        <v>0.47766666666666624</v>
      </c>
      <c r="AI191" s="4">
        <v>0.11233333333333334</v>
      </c>
      <c r="AJ191" s="4">
        <f t="shared" si="83"/>
        <v>0</v>
      </c>
      <c r="AK191" s="4">
        <f t="shared" si="84"/>
        <v>0</v>
      </c>
      <c r="AL191" s="4">
        <f t="shared" si="85"/>
        <v>0</v>
      </c>
      <c r="AM191" s="4">
        <f t="shared" si="86"/>
        <v>0</v>
      </c>
      <c r="AN191" s="4">
        <f t="shared" si="87"/>
        <v>0</v>
      </c>
      <c r="AO191" s="4">
        <f t="shared" si="88"/>
        <v>0</v>
      </c>
      <c r="AP191" s="4">
        <f t="shared" si="89"/>
        <v>0</v>
      </c>
      <c r="AQ191" s="5">
        <f t="shared" si="90"/>
        <v>206.44995218116884</v>
      </c>
      <c r="AR191" s="5">
        <f t="shared" si="91"/>
        <v>5.1861789210182705</v>
      </c>
      <c r="AS191" s="5">
        <f t="shared" si="92"/>
        <v>4.9090227118887846</v>
      </c>
      <c r="AT191" s="5">
        <f t="shared" si="93"/>
        <v>0.33153572599527248</v>
      </c>
      <c r="AU191" s="5">
        <f t="shared" si="94"/>
        <v>0.39532312218971949</v>
      </c>
      <c r="AV191" s="5">
        <f t="shared" si="95"/>
        <v>2.2118890242066258</v>
      </c>
      <c r="AW191" s="5">
        <f t="shared" si="96"/>
        <v>0.76943503512375644</v>
      </c>
    </row>
    <row r="192" spans="1:49" x14ac:dyDescent="0.25">
      <c r="A192" s="1" t="s">
        <v>41</v>
      </c>
      <c r="B192" s="1" t="s">
        <v>200</v>
      </c>
      <c r="C192" s="2">
        <v>42163</v>
      </c>
      <c r="D192" s="3">
        <v>4.9228200026624836E-3</v>
      </c>
      <c r="E192" s="4">
        <f t="shared" si="67"/>
        <v>12.04405093866632</v>
      </c>
      <c r="F192" s="3">
        <v>58.285714285714363</v>
      </c>
      <c r="G192" s="3">
        <v>1.6245888888888913</v>
      </c>
      <c r="H192" s="3">
        <v>1.5555088888888899</v>
      </c>
      <c r="I192" s="3">
        <v>6.907999999999985E-2</v>
      </c>
      <c r="J192" s="3">
        <v>7.1821666666666686E-2</v>
      </c>
      <c r="K192" s="3">
        <v>0.49394117647058761</v>
      </c>
      <c r="L192" s="3">
        <v>0.11178333333333333</v>
      </c>
      <c r="M192" s="4">
        <f t="shared" si="68"/>
        <v>1.2773701300124982E-2</v>
      </c>
      <c r="N192" s="4">
        <f t="shared" si="69"/>
        <v>3.5603944219406912E-4</v>
      </c>
      <c r="O192" s="4">
        <f t="shared" si="70"/>
        <v>3.4090010150610701E-4</v>
      </c>
      <c r="P192" s="4">
        <f t="shared" si="71"/>
        <v>1.51393406879618E-5</v>
      </c>
      <c r="Q192" s="4">
        <f t="shared" si="72"/>
        <v>1.5740195142499987E-5</v>
      </c>
      <c r="R192" s="4">
        <f t="shared" si="73"/>
        <v>1.0825048856978724E-4</v>
      </c>
      <c r="S192" s="4">
        <f t="shared" si="74"/>
        <v>2.449805973609342E-5</v>
      </c>
      <c r="T192" s="5">
        <f t="shared" si="75"/>
        <v>164.48110769246216</v>
      </c>
      <c r="U192" s="5">
        <f t="shared" si="76"/>
        <v>4.2645127696328338</v>
      </c>
      <c r="V192" s="5">
        <f t="shared" si="77"/>
        <v>3.9969170996900618</v>
      </c>
      <c r="W192" s="5">
        <f t="shared" si="78"/>
        <v>0.32923130177946403</v>
      </c>
      <c r="X192" s="5">
        <f t="shared" si="79"/>
        <v>0.18072283233560399</v>
      </c>
      <c r="Y192" s="5">
        <f t="shared" si="80"/>
        <v>1.7325748492553097</v>
      </c>
      <c r="Z192" s="5">
        <f t="shared" si="81"/>
        <v>0.7695916236859579</v>
      </c>
      <c r="AA192" s="4">
        <v>0</v>
      </c>
      <c r="AB192" s="4">
        <f t="shared" si="82"/>
        <v>0</v>
      </c>
      <c r="AC192" s="4">
        <v>38.333333333333385</v>
      </c>
      <c r="AD192" s="4">
        <v>1.6766666666666674</v>
      </c>
      <c r="AE192" s="4">
        <v>1.6266666666666654</v>
      </c>
      <c r="AF192" s="4">
        <v>4.9999999999999913E-2</v>
      </c>
      <c r="AG192" s="4">
        <v>0.125</v>
      </c>
      <c r="AH192" s="4">
        <v>0.47766666666666624</v>
      </c>
      <c r="AI192" s="4">
        <v>0.11233333333333334</v>
      </c>
      <c r="AJ192" s="4">
        <f t="shared" si="83"/>
        <v>0</v>
      </c>
      <c r="AK192" s="4">
        <f t="shared" si="84"/>
        <v>0</v>
      </c>
      <c r="AL192" s="4">
        <f t="shared" si="85"/>
        <v>0</v>
      </c>
      <c r="AM192" s="4">
        <f t="shared" si="86"/>
        <v>0</v>
      </c>
      <c r="AN192" s="4">
        <f t="shared" si="87"/>
        <v>0</v>
      </c>
      <c r="AO192" s="4">
        <f t="shared" si="88"/>
        <v>0</v>
      </c>
      <c r="AP192" s="4">
        <f t="shared" si="89"/>
        <v>0</v>
      </c>
      <c r="AQ192" s="5">
        <f t="shared" si="90"/>
        <v>206.44995218116884</v>
      </c>
      <c r="AR192" s="5">
        <f t="shared" si="91"/>
        <v>5.1861789210182705</v>
      </c>
      <c r="AS192" s="5">
        <f t="shared" si="92"/>
        <v>4.9090227118887846</v>
      </c>
      <c r="AT192" s="5">
        <f t="shared" si="93"/>
        <v>0.33153572599527248</v>
      </c>
      <c r="AU192" s="5">
        <f t="shared" si="94"/>
        <v>0.39532312218971949</v>
      </c>
      <c r="AV192" s="5">
        <f t="shared" si="95"/>
        <v>2.2118890242066258</v>
      </c>
      <c r="AW192" s="5">
        <f t="shared" si="96"/>
        <v>0.76943503512375644</v>
      </c>
    </row>
    <row r="193" spans="1:49" x14ac:dyDescent="0.25">
      <c r="A193" s="1" t="s">
        <v>41</v>
      </c>
      <c r="B193" s="1" t="s">
        <v>201</v>
      </c>
      <c r="C193" s="2">
        <v>42164</v>
      </c>
      <c r="D193" s="3">
        <v>4.3280658211786666E-3</v>
      </c>
      <c r="E193" s="4">
        <f t="shared" si="67"/>
        <v>10.588939914110949</v>
      </c>
      <c r="F193" s="3">
        <v>58.285714285714363</v>
      </c>
      <c r="G193" s="3">
        <v>1.6245888888888913</v>
      </c>
      <c r="H193" s="3">
        <v>1.5555088888888899</v>
      </c>
      <c r="I193" s="3">
        <v>6.907999999999985E-2</v>
      </c>
      <c r="J193" s="3">
        <v>7.1821666666666686E-2</v>
      </c>
      <c r="K193" s="3">
        <v>0.49394117647058761</v>
      </c>
      <c r="L193" s="3">
        <v>0.11178333333333333</v>
      </c>
      <c r="M193" s="4">
        <f t="shared" si="68"/>
        <v>1.1230437021283651E-2</v>
      </c>
      <c r="N193" s="4">
        <f t="shared" si="69"/>
        <v>3.1302427062501704E-4</v>
      </c>
      <c r="O193" s="4">
        <f t="shared" si="70"/>
        <v>2.997140007083209E-4</v>
      </c>
      <c r="P193" s="4">
        <f t="shared" si="71"/>
        <v>1.3310269916695839E-5</v>
      </c>
      <c r="Q193" s="4">
        <f t="shared" si="72"/>
        <v>1.3838531690797515E-5</v>
      </c>
      <c r="R193" s="4">
        <f t="shared" si="73"/>
        <v>9.5172124808827854E-5</v>
      </c>
      <c r="S193" s="4">
        <f t="shared" si="74"/>
        <v>2.1538308321578656E-5</v>
      </c>
      <c r="T193" s="5">
        <f t="shared" si="75"/>
        <v>164.49233812948344</v>
      </c>
      <c r="U193" s="5">
        <f t="shared" si="76"/>
        <v>4.2648257939034586</v>
      </c>
      <c r="V193" s="5">
        <f t="shared" si="77"/>
        <v>3.9972168136907702</v>
      </c>
      <c r="W193" s="5">
        <f t="shared" si="78"/>
        <v>0.32924461204938071</v>
      </c>
      <c r="X193" s="5">
        <f t="shared" si="79"/>
        <v>0.18073667086729478</v>
      </c>
      <c r="Y193" s="5">
        <f t="shared" si="80"/>
        <v>1.7326700213801185</v>
      </c>
      <c r="Z193" s="5">
        <f t="shared" si="81"/>
        <v>0.76961316199427954</v>
      </c>
      <c r="AA193" s="4">
        <v>0</v>
      </c>
      <c r="AB193" s="4">
        <f t="shared" si="82"/>
        <v>0</v>
      </c>
      <c r="AC193" s="4">
        <v>38.333333333333385</v>
      </c>
      <c r="AD193" s="4">
        <v>1.6766666666666674</v>
      </c>
      <c r="AE193" s="4">
        <v>1.6266666666666654</v>
      </c>
      <c r="AF193" s="4">
        <v>4.9999999999999913E-2</v>
      </c>
      <c r="AG193" s="4">
        <v>0.125</v>
      </c>
      <c r="AH193" s="4">
        <v>0.47766666666666624</v>
      </c>
      <c r="AI193" s="4">
        <v>0.11233333333333334</v>
      </c>
      <c r="AJ193" s="4">
        <f t="shared" si="83"/>
        <v>0</v>
      </c>
      <c r="AK193" s="4">
        <f t="shared" si="84"/>
        <v>0</v>
      </c>
      <c r="AL193" s="4">
        <f t="shared" si="85"/>
        <v>0</v>
      </c>
      <c r="AM193" s="4">
        <f t="shared" si="86"/>
        <v>0</v>
      </c>
      <c r="AN193" s="4">
        <f t="shared" si="87"/>
        <v>0</v>
      </c>
      <c r="AO193" s="4">
        <f t="shared" si="88"/>
        <v>0</v>
      </c>
      <c r="AP193" s="4">
        <f t="shared" si="89"/>
        <v>0</v>
      </c>
      <c r="AQ193" s="5">
        <f t="shared" si="90"/>
        <v>206.44995218116884</v>
      </c>
      <c r="AR193" s="5">
        <f t="shared" si="91"/>
        <v>5.1861789210182705</v>
      </c>
      <c r="AS193" s="5">
        <f t="shared" si="92"/>
        <v>4.9090227118887846</v>
      </c>
      <c r="AT193" s="5">
        <f t="shared" si="93"/>
        <v>0.33153572599527248</v>
      </c>
      <c r="AU193" s="5">
        <f t="shared" si="94"/>
        <v>0.39532312218971949</v>
      </c>
      <c r="AV193" s="5">
        <f t="shared" si="95"/>
        <v>2.2118890242066258</v>
      </c>
      <c r="AW193" s="5">
        <f t="shared" si="96"/>
        <v>0.76943503512375644</v>
      </c>
    </row>
    <row r="194" spans="1:49" x14ac:dyDescent="0.25">
      <c r="A194" s="1" t="s">
        <v>41</v>
      </c>
      <c r="B194" s="1" t="s">
        <v>202</v>
      </c>
      <c r="C194" s="2">
        <v>42165</v>
      </c>
      <c r="D194" s="3">
        <v>4.1623933104428627E-3</v>
      </c>
      <c r="E194" s="4">
        <f t="shared" si="67"/>
        <v>10.183609603971725</v>
      </c>
      <c r="F194" s="3">
        <v>58.285714285714363</v>
      </c>
      <c r="G194" s="3">
        <v>1.6245888888888913</v>
      </c>
      <c r="H194" s="3">
        <v>1.5555088888888899</v>
      </c>
      <c r="I194" s="3">
        <v>6.907999999999985E-2</v>
      </c>
      <c r="J194" s="3">
        <v>7.1821666666666686E-2</v>
      </c>
      <c r="K194" s="3">
        <v>0.49394117647058761</v>
      </c>
      <c r="L194" s="3">
        <v>0.11178333333333333</v>
      </c>
      <c r="M194" s="4">
        <f t="shared" si="68"/>
        <v>1.0800551068793749E-2</v>
      </c>
      <c r="N194" s="4">
        <f t="shared" si="69"/>
        <v>3.0104212456292991E-4</v>
      </c>
      <c r="O194" s="4">
        <f t="shared" si="70"/>
        <v>2.8824135379129748E-4</v>
      </c>
      <c r="P194" s="4">
        <f t="shared" si="71"/>
        <v>1.2800770771632077E-5</v>
      </c>
      <c r="Q194" s="4">
        <f t="shared" si="72"/>
        <v>1.3308811398908088E-5</v>
      </c>
      <c r="R194" s="4">
        <f t="shared" si="73"/>
        <v>9.1529064485672726E-5</v>
      </c>
      <c r="S194" s="4">
        <f t="shared" si="74"/>
        <v>2.0713850985653472E-5</v>
      </c>
      <c r="T194" s="5">
        <f t="shared" si="75"/>
        <v>164.50313868055224</v>
      </c>
      <c r="U194" s="5">
        <f t="shared" si="76"/>
        <v>4.2651268360280215</v>
      </c>
      <c r="V194" s="5">
        <f t="shared" si="77"/>
        <v>3.9975050550445617</v>
      </c>
      <c r="W194" s="5">
        <f t="shared" si="78"/>
        <v>0.32925741282015236</v>
      </c>
      <c r="X194" s="5">
        <f t="shared" si="79"/>
        <v>0.18074997967869369</v>
      </c>
      <c r="Y194" s="5">
        <f t="shared" si="80"/>
        <v>1.7327615504446041</v>
      </c>
      <c r="Z194" s="5">
        <f t="shared" si="81"/>
        <v>0.76963387584526521</v>
      </c>
      <c r="AA194" s="4">
        <v>0</v>
      </c>
      <c r="AB194" s="4">
        <f t="shared" si="82"/>
        <v>0</v>
      </c>
      <c r="AC194" s="4">
        <v>38.333333333333385</v>
      </c>
      <c r="AD194" s="4">
        <v>1.6766666666666674</v>
      </c>
      <c r="AE194" s="4">
        <v>1.6266666666666654</v>
      </c>
      <c r="AF194" s="4">
        <v>4.9999999999999913E-2</v>
      </c>
      <c r="AG194" s="4">
        <v>0.125</v>
      </c>
      <c r="AH194" s="4">
        <v>0.47766666666666624</v>
      </c>
      <c r="AI194" s="4">
        <v>0.11233333333333334</v>
      </c>
      <c r="AJ194" s="4">
        <f t="shared" si="83"/>
        <v>0</v>
      </c>
      <c r="AK194" s="4">
        <f t="shared" si="84"/>
        <v>0</v>
      </c>
      <c r="AL194" s="4">
        <f t="shared" si="85"/>
        <v>0</v>
      </c>
      <c r="AM194" s="4">
        <f t="shared" si="86"/>
        <v>0</v>
      </c>
      <c r="AN194" s="4">
        <f t="shared" si="87"/>
        <v>0</v>
      </c>
      <c r="AO194" s="4">
        <f t="shared" si="88"/>
        <v>0</v>
      </c>
      <c r="AP194" s="4">
        <f t="shared" si="89"/>
        <v>0</v>
      </c>
      <c r="AQ194" s="5">
        <f t="shared" si="90"/>
        <v>206.44995218116884</v>
      </c>
      <c r="AR194" s="5">
        <f t="shared" si="91"/>
        <v>5.1861789210182705</v>
      </c>
      <c r="AS194" s="5">
        <f t="shared" si="92"/>
        <v>4.9090227118887846</v>
      </c>
      <c r="AT194" s="5">
        <f t="shared" si="93"/>
        <v>0.33153572599527248</v>
      </c>
      <c r="AU194" s="5">
        <f t="shared" si="94"/>
        <v>0.39532312218971949</v>
      </c>
      <c r="AV194" s="5">
        <f t="shared" si="95"/>
        <v>2.2118890242066258</v>
      </c>
      <c r="AW194" s="5">
        <f t="shared" si="96"/>
        <v>0.76943503512375644</v>
      </c>
    </row>
    <row r="195" spans="1:49" x14ac:dyDescent="0.25">
      <c r="A195" s="1" t="s">
        <v>41</v>
      </c>
      <c r="B195" s="1" t="s">
        <v>203</v>
      </c>
      <c r="C195" s="2">
        <v>42166</v>
      </c>
      <c r="D195" s="3">
        <v>4.3085690992730507E-3</v>
      </c>
      <c r="E195" s="4">
        <f t="shared" si="67"/>
        <v>10.541239711454494</v>
      </c>
      <c r="F195" s="3">
        <v>58.285714285714363</v>
      </c>
      <c r="G195" s="3">
        <v>1.6245888888888913</v>
      </c>
      <c r="H195" s="3">
        <v>1.5555088888888899</v>
      </c>
      <c r="I195" s="3">
        <v>6.907999999999985E-2</v>
      </c>
      <c r="J195" s="3">
        <v>7.1821666666666686E-2</v>
      </c>
      <c r="K195" s="3">
        <v>0.49394117647058761</v>
      </c>
      <c r="L195" s="3">
        <v>0.11178333333333333</v>
      </c>
      <c r="M195" s="4">
        <f t="shared" si="68"/>
        <v>1.117984705418771E-2</v>
      </c>
      <c r="N195" s="4">
        <f t="shared" si="69"/>
        <v>3.1161418413228851E-4</v>
      </c>
      <c r="O195" s="4">
        <f t="shared" si="70"/>
        <v>2.9836387324620246E-4</v>
      </c>
      <c r="P195" s="4">
        <f t="shared" si="71"/>
        <v>1.325031088608576E-5</v>
      </c>
      <c r="Q195" s="4">
        <f t="shared" si="72"/>
        <v>1.3776192989145316E-5</v>
      </c>
      <c r="R195" s="4">
        <f t="shared" si="73"/>
        <v>9.4743401095458127E-5</v>
      </c>
      <c r="S195" s="4">
        <f t="shared" si="74"/>
        <v>2.1441284287053025E-5</v>
      </c>
      <c r="T195" s="5">
        <f t="shared" si="75"/>
        <v>164.51431852760643</v>
      </c>
      <c r="U195" s="5">
        <f t="shared" si="76"/>
        <v>4.2654384502121534</v>
      </c>
      <c r="V195" s="5">
        <f t="shared" si="77"/>
        <v>3.9978034189178078</v>
      </c>
      <c r="W195" s="5">
        <f t="shared" si="78"/>
        <v>0.32927066313103842</v>
      </c>
      <c r="X195" s="5">
        <f t="shared" si="79"/>
        <v>0.18076375587168284</v>
      </c>
      <c r="Y195" s="5">
        <f t="shared" si="80"/>
        <v>1.7328562938456995</v>
      </c>
      <c r="Z195" s="5">
        <f t="shared" si="81"/>
        <v>0.76965531712955226</v>
      </c>
      <c r="AA195" s="4">
        <v>0</v>
      </c>
      <c r="AB195" s="4">
        <f t="shared" si="82"/>
        <v>0</v>
      </c>
      <c r="AC195" s="4">
        <v>38.333333333333385</v>
      </c>
      <c r="AD195" s="4">
        <v>1.6766666666666674</v>
      </c>
      <c r="AE195" s="4">
        <v>1.6266666666666654</v>
      </c>
      <c r="AF195" s="4">
        <v>4.9999999999999913E-2</v>
      </c>
      <c r="AG195" s="4">
        <v>0.125</v>
      </c>
      <c r="AH195" s="4">
        <v>0.47766666666666624</v>
      </c>
      <c r="AI195" s="4">
        <v>0.11233333333333334</v>
      </c>
      <c r="AJ195" s="4">
        <f t="shared" si="83"/>
        <v>0</v>
      </c>
      <c r="AK195" s="4">
        <f t="shared" si="84"/>
        <v>0</v>
      </c>
      <c r="AL195" s="4">
        <f t="shared" si="85"/>
        <v>0</v>
      </c>
      <c r="AM195" s="4">
        <f t="shared" si="86"/>
        <v>0</v>
      </c>
      <c r="AN195" s="4">
        <f t="shared" si="87"/>
        <v>0</v>
      </c>
      <c r="AO195" s="4">
        <f t="shared" si="88"/>
        <v>0</v>
      </c>
      <c r="AP195" s="4">
        <f t="shared" si="89"/>
        <v>0</v>
      </c>
      <c r="AQ195" s="5">
        <f t="shared" si="90"/>
        <v>206.44995218116884</v>
      </c>
      <c r="AR195" s="5">
        <f t="shared" si="91"/>
        <v>5.1861789210182705</v>
      </c>
      <c r="AS195" s="5">
        <f t="shared" si="92"/>
        <v>4.9090227118887846</v>
      </c>
      <c r="AT195" s="5">
        <f t="shared" si="93"/>
        <v>0.33153572599527248</v>
      </c>
      <c r="AU195" s="5">
        <f t="shared" si="94"/>
        <v>0.39532312218971949</v>
      </c>
      <c r="AV195" s="5">
        <f t="shared" si="95"/>
        <v>2.2118890242066258</v>
      </c>
      <c r="AW195" s="5">
        <f t="shared" si="96"/>
        <v>0.76943503512375644</v>
      </c>
    </row>
    <row r="196" spans="1:49" x14ac:dyDescent="0.25">
      <c r="A196" s="1" t="s">
        <v>41</v>
      </c>
      <c r="B196" s="1" t="s">
        <v>204</v>
      </c>
      <c r="C196" s="2">
        <v>42167</v>
      </c>
      <c r="D196" s="3">
        <v>9.6078489260626974E-3</v>
      </c>
      <c r="E196" s="4">
        <f t="shared" ref="E196:E259" si="97">D196*1/35.314667*60*60*24</f>
        <v>23.506328042448111</v>
      </c>
      <c r="F196" s="3">
        <v>58.285714285714363</v>
      </c>
      <c r="G196" s="3">
        <v>1.6245888888888913</v>
      </c>
      <c r="H196" s="3">
        <v>1.5555088888888899</v>
      </c>
      <c r="I196" s="3">
        <v>6.907999999999985E-2</v>
      </c>
      <c r="J196" s="3">
        <v>7.1821666666666686E-2</v>
      </c>
      <c r="K196" s="3">
        <v>0.49394117647058761</v>
      </c>
      <c r="L196" s="3">
        <v>0.11178333333333333</v>
      </c>
      <c r="M196" s="4">
        <f t="shared" ref="M196:M259" si="98">$D196*1/35.314667*1000*60*60*24*F196*1/1000*1/135.8*1/0.404686*1/1000</f>
        <v>2.4930383855569525E-2</v>
      </c>
      <c r="N196" s="4">
        <f t="shared" ref="N196:N259" si="99">$D196*1/35.314667*1000*60*60*24*G196*1/1000*1/135.8*1/0.404686*1/1000</f>
        <v>6.9488081434424594E-4</v>
      </c>
      <c r="O196" s="4">
        <f t="shared" ref="O196:O259" si="100">$D196*1/35.314667*1000*60*60*24*H196*1/1000*1/135.8*1/0.404686*1/1000</f>
        <v>6.6533342116483559E-4</v>
      </c>
      <c r="P196" s="4">
        <f t="shared" ref="P196:P259" si="101">$D196*1/35.314667*1000*60*60*24*I196*1/1000*1/135.8*1/0.404686*1/1000</f>
        <v>2.9547393179409702E-5</v>
      </c>
      <c r="Q196" s="4">
        <f t="shared" ref="Q196:Q259" si="102">$D196*1/35.314667*1000*60*60*24*J196*1/1000*1/135.8*1/0.404686*1/1000</f>
        <v>3.072007851477286E-5</v>
      </c>
      <c r="R196" s="4">
        <f t="shared" ref="R196:R259" si="103">$D196*1/35.314667*1000*60*60*24*K196*1/1000*1/135.8*1/0.404686*1/1000</f>
        <v>2.1127206353035142E-4</v>
      </c>
      <c r="S196" s="4">
        <f t="shared" ref="S196:S259" si="104">$D196*1/35.314667*1000*60*60*24*L196*1/1000*1/135.8*1/0.404686*1/1000</f>
        <v>4.7812769266141017E-5</v>
      </c>
      <c r="T196" s="5">
        <f t="shared" ref="T196:T259" si="105">T195+M196</f>
        <v>164.53924891146201</v>
      </c>
      <c r="U196" s="5">
        <f t="shared" ref="U196:U259" si="106">U195+N196</f>
        <v>4.2661333310264977</v>
      </c>
      <c r="V196" s="5">
        <f t="shared" ref="V196:V259" si="107">V195+O196</f>
        <v>3.9984687523389728</v>
      </c>
      <c r="W196" s="5">
        <f t="shared" ref="W196:W259" si="108">W195+P196</f>
        <v>0.32930021052421782</v>
      </c>
      <c r="X196" s="5">
        <f t="shared" ref="X196:X259" si="109">X195+Q196</f>
        <v>0.1807944759501976</v>
      </c>
      <c r="Y196" s="5">
        <f t="shared" ref="Y196:Y259" si="110">Y195+R196</f>
        <v>1.7330675659092298</v>
      </c>
      <c r="Z196" s="5">
        <f t="shared" ref="Z196:Z259" si="111">Z195+S196</f>
        <v>0.76970312989881839</v>
      </c>
      <c r="AA196" s="4">
        <v>0</v>
      </c>
      <c r="AB196" s="4">
        <f t="shared" ref="AB196:AB259" si="112">AA196*1/35.314667*60*60*24</f>
        <v>0</v>
      </c>
      <c r="AC196" s="4">
        <v>38.333333333333385</v>
      </c>
      <c r="AD196" s="4">
        <v>1.6766666666666674</v>
      </c>
      <c r="AE196" s="4">
        <v>1.6266666666666654</v>
      </c>
      <c r="AF196" s="4">
        <v>4.9999999999999913E-2</v>
      </c>
      <c r="AG196" s="4">
        <v>0.125</v>
      </c>
      <c r="AH196" s="4">
        <v>0.47766666666666624</v>
      </c>
      <c r="AI196" s="4">
        <v>0.11233333333333334</v>
      </c>
      <c r="AJ196" s="4">
        <f t="shared" ref="AJ196:AJ259" si="113">$AA196*1/35.314667*1000*60*60*24*AC196*1/1000*1/190*1/0.404686*1/1000</f>
        <v>0</v>
      </c>
      <c r="AK196" s="4">
        <f t="shared" ref="AK196:AK259" si="114">$AA196*1/35.314667*1000*60*60*24*AD196*1/1000*1/190*1/0.404686*1/1000</f>
        <v>0</v>
      </c>
      <c r="AL196" s="4">
        <f t="shared" ref="AL196:AL259" si="115">$AA196*1/35.314667*1000*60*60*24*AE196*1/1000*1/190*1/0.404686*1/1000</f>
        <v>0</v>
      </c>
      <c r="AM196" s="4">
        <f t="shared" ref="AM196:AM259" si="116">$AA196*1/35.314667*1000*60*60*24*AF196*1/1000*1/190*1/0.404686*1/1000</f>
        <v>0</v>
      </c>
      <c r="AN196" s="4">
        <f t="shared" ref="AN196:AN259" si="117">$AA196*1/35.314667*1000*60*60*24*AG196*1/1000*1/190*1/0.404686*1/1000</f>
        <v>0</v>
      </c>
      <c r="AO196" s="4">
        <f t="shared" ref="AO196:AO259" si="118">$AA196*1/35.314667*1000*60*60*24*AH196*1/1000*1/190*1/0.404686*1/1000</f>
        <v>0</v>
      </c>
      <c r="AP196" s="4">
        <f t="shared" ref="AP196:AP259" si="119">$AA196*1/35.314667*1000*60*60*24*AI196*1/1000*1/190*1/0.404686*1/1000</f>
        <v>0</v>
      </c>
      <c r="AQ196" s="5">
        <f t="shared" si="90"/>
        <v>206.44995218116884</v>
      </c>
      <c r="AR196" s="5">
        <f t="shared" si="91"/>
        <v>5.1861789210182705</v>
      </c>
      <c r="AS196" s="5">
        <f t="shared" si="92"/>
        <v>4.9090227118887846</v>
      </c>
      <c r="AT196" s="5">
        <f t="shared" si="93"/>
        <v>0.33153572599527248</v>
      </c>
      <c r="AU196" s="5">
        <f t="shared" si="94"/>
        <v>0.39532312218971949</v>
      </c>
      <c r="AV196" s="5">
        <f t="shared" si="95"/>
        <v>2.2118890242066258</v>
      </c>
      <c r="AW196" s="5">
        <f t="shared" si="96"/>
        <v>0.76943503512375644</v>
      </c>
    </row>
    <row r="197" spans="1:49" x14ac:dyDescent="0.25">
      <c r="A197" s="1" t="s">
        <v>41</v>
      </c>
      <c r="B197" s="1" t="s">
        <v>205</v>
      </c>
      <c r="C197" s="2">
        <v>42168</v>
      </c>
      <c r="D197" s="3">
        <v>7.1613794937146202E-2</v>
      </c>
      <c r="E197" s="4">
        <f t="shared" si="97"/>
        <v>175.20855803537472</v>
      </c>
      <c r="F197" s="3">
        <v>58.285714285714363</v>
      </c>
      <c r="G197" s="3">
        <v>1.6245888888888913</v>
      </c>
      <c r="H197" s="3">
        <v>1.5555088888888899</v>
      </c>
      <c r="I197" s="3">
        <v>6.907999999999985E-2</v>
      </c>
      <c r="J197" s="3">
        <v>7.1821666666666686E-2</v>
      </c>
      <c r="K197" s="3">
        <v>0.49394117647058761</v>
      </c>
      <c r="L197" s="3">
        <v>0.11178333333333333</v>
      </c>
      <c r="M197" s="4">
        <f t="shared" si="98"/>
        <v>0.18582300896655932</v>
      </c>
      <c r="N197" s="4">
        <f t="shared" si="99"/>
        <v>5.1794165923255116E-3</v>
      </c>
      <c r="O197" s="4">
        <f t="shared" si="100"/>
        <v>4.9591798908160244E-3</v>
      </c>
      <c r="P197" s="4">
        <f t="shared" si="101"/>
        <v>2.2023670150948314E-4</v>
      </c>
      <c r="Q197" s="4">
        <f t="shared" si="102"/>
        <v>2.2897751829155036E-4</v>
      </c>
      <c r="R197" s="4">
        <f t="shared" si="103"/>
        <v>1.5747535530630571E-3</v>
      </c>
      <c r="S197" s="4">
        <f t="shared" si="104"/>
        <v>3.5638090065240948E-4</v>
      </c>
      <c r="T197" s="5">
        <f t="shared" si="105"/>
        <v>164.72507192042858</v>
      </c>
      <c r="U197" s="5">
        <f t="shared" si="106"/>
        <v>4.2713127476188228</v>
      </c>
      <c r="V197" s="5">
        <f t="shared" si="107"/>
        <v>4.0034279322297888</v>
      </c>
      <c r="W197" s="5">
        <f t="shared" si="108"/>
        <v>0.32952044722572732</v>
      </c>
      <c r="X197" s="5">
        <f t="shared" si="109"/>
        <v>0.18102345346848914</v>
      </c>
      <c r="Y197" s="5">
        <f t="shared" si="110"/>
        <v>1.7346423194622929</v>
      </c>
      <c r="Z197" s="5">
        <f t="shared" si="111"/>
        <v>0.77005951079947077</v>
      </c>
      <c r="AA197" s="4">
        <v>0</v>
      </c>
      <c r="AB197" s="4">
        <f t="shared" si="112"/>
        <v>0</v>
      </c>
      <c r="AC197" s="4">
        <v>38.333333333333385</v>
      </c>
      <c r="AD197" s="4">
        <v>1.6766666666666674</v>
      </c>
      <c r="AE197" s="4">
        <v>1.6266666666666654</v>
      </c>
      <c r="AF197" s="4">
        <v>4.9999999999999913E-2</v>
      </c>
      <c r="AG197" s="4">
        <v>0.125</v>
      </c>
      <c r="AH197" s="4">
        <v>0.47766666666666624</v>
      </c>
      <c r="AI197" s="4">
        <v>0.11233333333333334</v>
      </c>
      <c r="AJ197" s="4">
        <f t="shared" si="113"/>
        <v>0</v>
      </c>
      <c r="AK197" s="4">
        <f t="shared" si="114"/>
        <v>0</v>
      </c>
      <c r="AL197" s="4">
        <f t="shared" si="115"/>
        <v>0</v>
      </c>
      <c r="AM197" s="4">
        <f t="shared" si="116"/>
        <v>0</v>
      </c>
      <c r="AN197" s="4">
        <f t="shared" si="117"/>
        <v>0</v>
      </c>
      <c r="AO197" s="4">
        <f t="shared" si="118"/>
        <v>0</v>
      </c>
      <c r="AP197" s="4">
        <f t="shared" si="119"/>
        <v>0</v>
      </c>
      <c r="AQ197" s="5">
        <f t="shared" ref="AQ197:AQ260" si="120">AQ196+AJ197</f>
        <v>206.44995218116884</v>
      </c>
      <c r="AR197" s="5">
        <f t="shared" ref="AR197:AR260" si="121">AR196+AK197</f>
        <v>5.1861789210182705</v>
      </c>
      <c r="AS197" s="5">
        <f t="shared" ref="AS197:AS260" si="122">AS196+AL197</f>
        <v>4.9090227118887846</v>
      </c>
      <c r="AT197" s="5">
        <f t="shared" ref="AT197:AT260" si="123">AT196+AM197</f>
        <v>0.33153572599527248</v>
      </c>
      <c r="AU197" s="5">
        <f t="shared" ref="AU197:AU260" si="124">AU196+AN197</f>
        <v>0.39532312218971949</v>
      </c>
      <c r="AV197" s="5">
        <f t="shared" ref="AV197:AV260" si="125">AV196+AO197</f>
        <v>2.2118890242066258</v>
      </c>
      <c r="AW197" s="5">
        <f t="shared" ref="AW197:AW260" si="126">AW196+AP197</f>
        <v>0.76943503512375644</v>
      </c>
    </row>
    <row r="198" spans="1:49" x14ac:dyDescent="0.25">
      <c r="A198" s="1" t="s">
        <v>41</v>
      </c>
      <c r="B198" s="1" t="s">
        <v>206</v>
      </c>
      <c r="C198" s="2">
        <v>42169</v>
      </c>
      <c r="D198" s="3">
        <v>1.8143596385995706E-2</v>
      </c>
      <c r="E198" s="4">
        <f t="shared" si="97"/>
        <v>44.389678876202595</v>
      </c>
      <c r="F198" s="3">
        <v>58.285714285714363</v>
      </c>
      <c r="G198" s="3">
        <v>1.6245888888888913</v>
      </c>
      <c r="H198" s="3">
        <v>1.5555088888888899</v>
      </c>
      <c r="I198" s="3">
        <v>6.907999999999985E-2</v>
      </c>
      <c r="J198" s="3">
        <v>7.1821666666666686E-2</v>
      </c>
      <c r="K198" s="3">
        <v>0.49394117647058761</v>
      </c>
      <c r="L198" s="3">
        <v>0.11178333333333333</v>
      </c>
      <c r="M198" s="4">
        <f t="shared" si="98"/>
        <v>4.7078885805166455E-2</v>
      </c>
      <c r="N198" s="4">
        <f t="shared" si="99"/>
        <v>1.3122226555450883E-3</v>
      </c>
      <c r="O198" s="4">
        <f t="shared" si="100"/>
        <v>1.2564249447118852E-3</v>
      </c>
      <c r="P198" s="4">
        <f t="shared" si="101"/>
        <v>5.5797710833201499E-5</v>
      </c>
      <c r="Q198" s="4">
        <f t="shared" si="102"/>
        <v>5.801222623371835E-5</v>
      </c>
      <c r="R198" s="4">
        <f t="shared" si="103"/>
        <v>3.9896912179092733E-4</v>
      </c>
      <c r="S198" s="4">
        <f t="shared" si="104"/>
        <v>9.0290302682465576E-5</v>
      </c>
      <c r="T198" s="5">
        <f t="shared" si="105"/>
        <v>164.77215080623375</v>
      </c>
      <c r="U198" s="5">
        <f t="shared" si="106"/>
        <v>4.2726249702743679</v>
      </c>
      <c r="V198" s="5">
        <f t="shared" si="107"/>
        <v>4.0046843571745008</v>
      </c>
      <c r="W198" s="5">
        <f t="shared" si="108"/>
        <v>0.32957624493656051</v>
      </c>
      <c r="X198" s="5">
        <f t="shared" si="109"/>
        <v>0.18108146569472286</v>
      </c>
      <c r="Y198" s="5">
        <f t="shared" si="110"/>
        <v>1.7350412885840838</v>
      </c>
      <c r="Z198" s="5">
        <f t="shared" si="111"/>
        <v>0.77014980110215325</v>
      </c>
      <c r="AA198" s="4">
        <v>0</v>
      </c>
      <c r="AB198" s="4">
        <f t="shared" si="112"/>
        <v>0</v>
      </c>
      <c r="AC198" s="4">
        <v>38.333333333333385</v>
      </c>
      <c r="AD198" s="4">
        <v>1.6766666666666674</v>
      </c>
      <c r="AE198" s="4">
        <v>1.6266666666666654</v>
      </c>
      <c r="AF198" s="4">
        <v>4.9999999999999913E-2</v>
      </c>
      <c r="AG198" s="4">
        <v>0.125</v>
      </c>
      <c r="AH198" s="4">
        <v>0.47766666666666624</v>
      </c>
      <c r="AI198" s="4">
        <v>0.11233333333333334</v>
      </c>
      <c r="AJ198" s="4">
        <f t="shared" si="113"/>
        <v>0</v>
      </c>
      <c r="AK198" s="4">
        <f t="shared" si="114"/>
        <v>0</v>
      </c>
      <c r="AL198" s="4">
        <f t="shared" si="115"/>
        <v>0</v>
      </c>
      <c r="AM198" s="4">
        <f t="shared" si="116"/>
        <v>0</v>
      </c>
      <c r="AN198" s="4">
        <f t="shared" si="117"/>
        <v>0</v>
      </c>
      <c r="AO198" s="4">
        <f t="shared" si="118"/>
        <v>0</v>
      </c>
      <c r="AP198" s="4">
        <f t="shared" si="119"/>
        <v>0</v>
      </c>
      <c r="AQ198" s="5">
        <f t="shared" si="120"/>
        <v>206.44995218116884</v>
      </c>
      <c r="AR198" s="5">
        <f t="shared" si="121"/>
        <v>5.1861789210182705</v>
      </c>
      <c r="AS198" s="5">
        <f t="shared" si="122"/>
        <v>4.9090227118887846</v>
      </c>
      <c r="AT198" s="5">
        <f t="shared" si="123"/>
        <v>0.33153572599527248</v>
      </c>
      <c r="AU198" s="5">
        <f t="shared" si="124"/>
        <v>0.39532312218971949</v>
      </c>
      <c r="AV198" s="5">
        <f t="shared" si="125"/>
        <v>2.2118890242066258</v>
      </c>
      <c r="AW198" s="5">
        <f t="shared" si="126"/>
        <v>0.76943503512375644</v>
      </c>
    </row>
    <row r="199" spans="1:49" x14ac:dyDescent="0.25">
      <c r="A199" s="1" t="s">
        <v>41</v>
      </c>
      <c r="B199" s="1" t="s">
        <v>207</v>
      </c>
      <c r="C199" s="2">
        <v>42170</v>
      </c>
      <c r="D199" s="3">
        <v>1.9678376054468427E-2</v>
      </c>
      <c r="E199" s="4">
        <f t="shared" si="97"/>
        <v>48.144633251279757</v>
      </c>
      <c r="F199" s="3">
        <v>58.285714285714363</v>
      </c>
      <c r="G199" s="3">
        <v>1.6245888888888913</v>
      </c>
      <c r="H199" s="3">
        <v>1.5555088888888899</v>
      </c>
      <c r="I199" s="3">
        <v>6.907999999999985E-2</v>
      </c>
      <c r="J199" s="3">
        <v>7.1821666666666686E-2</v>
      </c>
      <c r="K199" s="3">
        <v>0.49394117647058761</v>
      </c>
      <c r="L199" s="3">
        <v>0.11178333333333333</v>
      </c>
      <c r="M199" s="4">
        <f t="shared" si="98"/>
        <v>5.1061322098992397E-2</v>
      </c>
      <c r="N199" s="4">
        <f t="shared" si="99"/>
        <v>1.4232244993578388E-3</v>
      </c>
      <c r="O199" s="4">
        <f t="shared" si="100"/>
        <v>1.362706820646591E-3</v>
      </c>
      <c r="P199" s="4">
        <f t="shared" si="101"/>
        <v>6.0517678711246767E-5</v>
      </c>
      <c r="Q199" s="4">
        <f t="shared" si="102"/>
        <v>6.2919521537921328E-5</v>
      </c>
      <c r="R199" s="4">
        <f t="shared" si="103"/>
        <v>4.3271820237264513E-4</v>
      </c>
      <c r="S199" s="4">
        <f t="shared" si="104"/>
        <v>9.7928023334378729E-5</v>
      </c>
      <c r="T199" s="5">
        <f t="shared" si="105"/>
        <v>164.82321212833276</v>
      </c>
      <c r="U199" s="5">
        <f t="shared" si="106"/>
        <v>4.2740481947737257</v>
      </c>
      <c r="V199" s="5">
        <f t="shared" si="107"/>
        <v>4.0060470639951475</v>
      </c>
      <c r="W199" s="5">
        <f t="shared" si="108"/>
        <v>0.32963676261527175</v>
      </c>
      <c r="X199" s="5">
        <f t="shared" si="109"/>
        <v>0.18114438521626078</v>
      </c>
      <c r="Y199" s="5">
        <f t="shared" si="110"/>
        <v>1.7354740067864565</v>
      </c>
      <c r="Z199" s="5">
        <f t="shared" si="111"/>
        <v>0.77024772912548767</v>
      </c>
      <c r="AA199" s="4">
        <v>0</v>
      </c>
      <c r="AB199" s="4">
        <f t="shared" si="112"/>
        <v>0</v>
      </c>
      <c r="AC199" s="4">
        <v>38.333333333333385</v>
      </c>
      <c r="AD199" s="4">
        <v>1.6766666666666674</v>
      </c>
      <c r="AE199" s="4">
        <v>1.6266666666666654</v>
      </c>
      <c r="AF199" s="4">
        <v>4.9999999999999913E-2</v>
      </c>
      <c r="AG199" s="4">
        <v>0.125</v>
      </c>
      <c r="AH199" s="4">
        <v>0.47766666666666624</v>
      </c>
      <c r="AI199" s="4">
        <v>0.11233333333333334</v>
      </c>
      <c r="AJ199" s="4">
        <f t="shared" si="113"/>
        <v>0</v>
      </c>
      <c r="AK199" s="4">
        <f t="shared" si="114"/>
        <v>0</v>
      </c>
      <c r="AL199" s="4">
        <f t="shared" si="115"/>
        <v>0</v>
      </c>
      <c r="AM199" s="4">
        <f t="shared" si="116"/>
        <v>0</v>
      </c>
      <c r="AN199" s="4">
        <f t="shared" si="117"/>
        <v>0</v>
      </c>
      <c r="AO199" s="4">
        <f t="shared" si="118"/>
        <v>0</v>
      </c>
      <c r="AP199" s="4">
        <f t="shared" si="119"/>
        <v>0</v>
      </c>
      <c r="AQ199" s="5">
        <f t="shared" si="120"/>
        <v>206.44995218116884</v>
      </c>
      <c r="AR199" s="5">
        <f t="shared" si="121"/>
        <v>5.1861789210182705</v>
      </c>
      <c r="AS199" s="5">
        <f t="shared" si="122"/>
        <v>4.9090227118887846</v>
      </c>
      <c r="AT199" s="5">
        <f t="shared" si="123"/>
        <v>0.33153572599527248</v>
      </c>
      <c r="AU199" s="5">
        <f t="shared" si="124"/>
        <v>0.39532312218971949</v>
      </c>
      <c r="AV199" s="5">
        <f t="shared" si="125"/>
        <v>2.2118890242066258</v>
      </c>
      <c r="AW199" s="5">
        <f t="shared" si="126"/>
        <v>0.76943503512375644</v>
      </c>
    </row>
    <row r="200" spans="1:49" x14ac:dyDescent="0.25">
      <c r="A200" s="1" t="s">
        <v>41</v>
      </c>
      <c r="B200" s="1" t="s">
        <v>208</v>
      </c>
      <c r="C200" s="2">
        <v>42171</v>
      </c>
      <c r="D200" s="3">
        <v>2.2004602217347045E-2</v>
      </c>
      <c r="E200" s="4">
        <f t="shared" si="97"/>
        <v>53.835921249909688</v>
      </c>
      <c r="F200" s="3">
        <v>58.285714285714363</v>
      </c>
      <c r="G200" s="3">
        <v>1.6245888888888913</v>
      </c>
      <c r="H200" s="3">
        <v>1.5555088888888899</v>
      </c>
      <c r="I200" s="3">
        <v>6.907999999999985E-2</v>
      </c>
      <c r="J200" s="3">
        <v>7.1821666666666686E-2</v>
      </c>
      <c r="K200" s="3">
        <v>0.49394117647058761</v>
      </c>
      <c r="L200" s="3">
        <v>0.11178333333333333</v>
      </c>
      <c r="M200" s="4">
        <f t="shared" si="98"/>
        <v>5.7097398604953692E-2</v>
      </c>
      <c r="N200" s="4">
        <f t="shared" si="99"/>
        <v>1.591467145849201E-3</v>
      </c>
      <c r="O200" s="4">
        <f t="shared" si="100"/>
        <v>1.5237955329339759E-3</v>
      </c>
      <c r="P200" s="4">
        <f t="shared" si="101"/>
        <v>6.7671612915223793E-5</v>
      </c>
      <c r="Q200" s="4">
        <f t="shared" si="102"/>
        <v>7.0357383115126094E-5</v>
      </c>
      <c r="R200" s="4">
        <f t="shared" si="103"/>
        <v>4.8387081784898565E-4</v>
      </c>
      <c r="S200" s="4">
        <f t="shared" si="104"/>
        <v>1.0950432055163264E-4</v>
      </c>
      <c r="T200" s="5">
        <f t="shared" si="105"/>
        <v>164.88030952693771</v>
      </c>
      <c r="U200" s="5">
        <f t="shared" si="106"/>
        <v>4.2756396619195751</v>
      </c>
      <c r="V200" s="5">
        <f t="shared" si="107"/>
        <v>4.0075708595280819</v>
      </c>
      <c r="W200" s="5">
        <f t="shared" si="108"/>
        <v>0.32970443422818696</v>
      </c>
      <c r="X200" s="5">
        <f t="shared" si="109"/>
        <v>0.18121474259937589</v>
      </c>
      <c r="Y200" s="5">
        <f t="shared" si="110"/>
        <v>1.7359578776043054</v>
      </c>
      <c r="Z200" s="5">
        <f t="shared" si="111"/>
        <v>0.77035723344603935</v>
      </c>
      <c r="AA200" s="4">
        <v>0</v>
      </c>
      <c r="AB200" s="4">
        <f t="shared" si="112"/>
        <v>0</v>
      </c>
      <c r="AC200" s="4">
        <v>38.333333333333385</v>
      </c>
      <c r="AD200" s="4">
        <v>1.6766666666666674</v>
      </c>
      <c r="AE200" s="4">
        <v>1.6266666666666654</v>
      </c>
      <c r="AF200" s="4">
        <v>4.9999999999999913E-2</v>
      </c>
      <c r="AG200" s="4">
        <v>0.125</v>
      </c>
      <c r="AH200" s="4">
        <v>0.47766666666666624</v>
      </c>
      <c r="AI200" s="4">
        <v>0.11233333333333334</v>
      </c>
      <c r="AJ200" s="4">
        <f t="shared" si="113"/>
        <v>0</v>
      </c>
      <c r="AK200" s="4">
        <f t="shared" si="114"/>
        <v>0</v>
      </c>
      <c r="AL200" s="4">
        <f t="shared" si="115"/>
        <v>0</v>
      </c>
      <c r="AM200" s="4">
        <f t="shared" si="116"/>
        <v>0</v>
      </c>
      <c r="AN200" s="4">
        <f t="shared" si="117"/>
        <v>0</v>
      </c>
      <c r="AO200" s="4">
        <f t="shared" si="118"/>
        <v>0</v>
      </c>
      <c r="AP200" s="4">
        <f t="shared" si="119"/>
        <v>0</v>
      </c>
      <c r="AQ200" s="5">
        <f t="shared" si="120"/>
        <v>206.44995218116884</v>
      </c>
      <c r="AR200" s="5">
        <f t="shared" si="121"/>
        <v>5.1861789210182705</v>
      </c>
      <c r="AS200" s="5">
        <f t="shared" si="122"/>
        <v>4.9090227118887846</v>
      </c>
      <c r="AT200" s="5">
        <f t="shared" si="123"/>
        <v>0.33153572599527248</v>
      </c>
      <c r="AU200" s="5">
        <f t="shared" si="124"/>
        <v>0.39532312218971949</v>
      </c>
      <c r="AV200" s="5">
        <f t="shared" si="125"/>
        <v>2.2118890242066258</v>
      </c>
      <c r="AW200" s="5">
        <f t="shared" si="126"/>
        <v>0.76943503512375644</v>
      </c>
    </row>
    <row r="201" spans="1:49" x14ac:dyDescent="0.25">
      <c r="A201" s="1" t="s">
        <v>41</v>
      </c>
      <c r="B201" s="1" t="s">
        <v>209</v>
      </c>
      <c r="C201" s="2">
        <v>42172</v>
      </c>
      <c r="D201" s="3">
        <v>2.7825747758162572E-2</v>
      </c>
      <c r="E201" s="4">
        <f t="shared" si="97"/>
        <v>68.077793464829966</v>
      </c>
      <c r="F201" s="3">
        <v>58.285714285714363</v>
      </c>
      <c r="G201" s="3">
        <v>1.6245888888888913</v>
      </c>
      <c r="H201" s="3">
        <v>1.5555088888888899</v>
      </c>
      <c r="I201" s="3">
        <v>6.907999999999985E-2</v>
      </c>
      <c r="J201" s="3">
        <v>7.1821666666666686E-2</v>
      </c>
      <c r="K201" s="3">
        <v>0.49394117647058761</v>
      </c>
      <c r="L201" s="3">
        <v>0.11178333333333333</v>
      </c>
      <c r="M201" s="4">
        <f t="shared" si="98"/>
        <v>7.2202069164250232E-2</v>
      </c>
      <c r="N201" s="4">
        <f t="shared" si="99"/>
        <v>2.0124773412578331E-3</v>
      </c>
      <c r="O201" s="4">
        <f t="shared" si="100"/>
        <v>1.9269037320297317E-3</v>
      </c>
      <c r="P201" s="4">
        <f t="shared" si="101"/>
        <v>8.5573609228099814E-5</v>
      </c>
      <c r="Q201" s="4">
        <f t="shared" si="102"/>
        <v>8.8969878943893899E-5</v>
      </c>
      <c r="R201" s="4">
        <f t="shared" si="103"/>
        <v>6.1187506104461555E-4</v>
      </c>
      <c r="S201" s="4">
        <f t="shared" si="104"/>
        <v>1.3847283272844688E-4</v>
      </c>
      <c r="T201" s="5">
        <f t="shared" si="105"/>
        <v>164.95251159610197</v>
      </c>
      <c r="U201" s="5">
        <f t="shared" si="106"/>
        <v>4.2776521392608329</v>
      </c>
      <c r="V201" s="5">
        <f t="shared" si="107"/>
        <v>4.0094977632601116</v>
      </c>
      <c r="W201" s="5">
        <f t="shared" si="108"/>
        <v>0.32979000783741508</v>
      </c>
      <c r="X201" s="5">
        <f t="shared" si="109"/>
        <v>0.18130371247831978</v>
      </c>
      <c r="Y201" s="5">
        <f t="shared" si="110"/>
        <v>1.7365697526653501</v>
      </c>
      <c r="Z201" s="5">
        <f t="shared" si="111"/>
        <v>0.77049570627876784</v>
      </c>
      <c r="AA201" s="4">
        <v>0</v>
      </c>
      <c r="AB201" s="4">
        <f t="shared" si="112"/>
        <v>0</v>
      </c>
      <c r="AC201" s="4">
        <v>38.333333333333385</v>
      </c>
      <c r="AD201" s="4">
        <v>1.6766666666666674</v>
      </c>
      <c r="AE201" s="4">
        <v>1.6266666666666654</v>
      </c>
      <c r="AF201" s="4">
        <v>4.9999999999999913E-2</v>
      </c>
      <c r="AG201" s="4">
        <v>0.125</v>
      </c>
      <c r="AH201" s="4">
        <v>0.47766666666666624</v>
      </c>
      <c r="AI201" s="4">
        <v>0.11233333333333334</v>
      </c>
      <c r="AJ201" s="4">
        <f t="shared" si="113"/>
        <v>0</v>
      </c>
      <c r="AK201" s="4">
        <f t="shared" si="114"/>
        <v>0</v>
      </c>
      <c r="AL201" s="4">
        <f t="shared" si="115"/>
        <v>0</v>
      </c>
      <c r="AM201" s="4">
        <f t="shared" si="116"/>
        <v>0</v>
      </c>
      <c r="AN201" s="4">
        <f t="shared" si="117"/>
        <v>0</v>
      </c>
      <c r="AO201" s="4">
        <f t="shared" si="118"/>
        <v>0</v>
      </c>
      <c r="AP201" s="4">
        <f t="shared" si="119"/>
        <v>0</v>
      </c>
      <c r="AQ201" s="5">
        <f t="shared" si="120"/>
        <v>206.44995218116884</v>
      </c>
      <c r="AR201" s="5">
        <f t="shared" si="121"/>
        <v>5.1861789210182705</v>
      </c>
      <c r="AS201" s="5">
        <f t="shared" si="122"/>
        <v>4.9090227118887846</v>
      </c>
      <c r="AT201" s="5">
        <f t="shared" si="123"/>
        <v>0.33153572599527248</v>
      </c>
      <c r="AU201" s="5">
        <f t="shared" si="124"/>
        <v>0.39532312218971949</v>
      </c>
      <c r="AV201" s="5">
        <f t="shared" si="125"/>
        <v>2.2118890242066258</v>
      </c>
      <c r="AW201" s="5">
        <f t="shared" si="126"/>
        <v>0.76943503512375644</v>
      </c>
    </row>
    <row r="202" spans="1:49" x14ac:dyDescent="0.25">
      <c r="A202" s="1" t="s">
        <v>41</v>
      </c>
      <c r="B202" s="1" t="s">
        <v>210</v>
      </c>
      <c r="C202" s="2">
        <v>42173</v>
      </c>
      <c r="D202" s="3">
        <v>9.0000743643451342E-2</v>
      </c>
      <c r="E202" s="4">
        <f t="shared" si="97"/>
        <v>220.1936167427034</v>
      </c>
      <c r="F202" s="3">
        <v>58.285714285714363</v>
      </c>
      <c r="G202" s="3">
        <v>1.6245888888888913</v>
      </c>
      <c r="H202" s="3">
        <v>1.5555088888888899</v>
      </c>
      <c r="I202" s="3">
        <v>6.907999999999985E-2</v>
      </c>
      <c r="J202" s="3">
        <v>7.1821666666666686E-2</v>
      </c>
      <c r="K202" s="3">
        <v>0.49394117647058761</v>
      </c>
      <c r="L202" s="3">
        <v>0.11178333333333333</v>
      </c>
      <c r="M202" s="4">
        <f t="shared" si="98"/>
        <v>0.23353334378847718</v>
      </c>
      <c r="N202" s="4">
        <f t="shared" si="99"/>
        <v>6.5092395307029495E-3</v>
      </c>
      <c r="O202" s="4">
        <f t="shared" si="100"/>
        <v>6.2324567274618754E-3</v>
      </c>
      <c r="P202" s="4">
        <f t="shared" si="101"/>
        <v>2.7678280324106767E-4</v>
      </c>
      <c r="Q202" s="4">
        <f t="shared" si="102"/>
        <v>2.8776783777425592E-4</v>
      </c>
      <c r="R202" s="4">
        <f t="shared" si="103"/>
        <v>1.9790738775292476E-3</v>
      </c>
      <c r="S202" s="4">
        <f t="shared" si="104"/>
        <v>4.4788222865707513E-4</v>
      </c>
      <c r="T202" s="5">
        <f t="shared" si="105"/>
        <v>165.18604493989045</v>
      </c>
      <c r="U202" s="5">
        <f t="shared" si="106"/>
        <v>4.284161378791536</v>
      </c>
      <c r="V202" s="5">
        <f t="shared" si="107"/>
        <v>4.0157302199875735</v>
      </c>
      <c r="W202" s="5">
        <f t="shared" si="108"/>
        <v>0.33006679064065614</v>
      </c>
      <c r="X202" s="5">
        <f t="shared" si="109"/>
        <v>0.18159148031609404</v>
      </c>
      <c r="Y202" s="5">
        <f t="shared" si="110"/>
        <v>1.7385488265428792</v>
      </c>
      <c r="Z202" s="5">
        <f t="shared" si="111"/>
        <v>0.77094358850742495</v>
      </c>
      <c r="AA202" s="4">
        <v>0</v>
      </c>
      <c r="AB202" s="4">
        <f t="shared" si="112"/>
        <v>0</v>
      </c>
      <c r="AC202" s="4">
        <v>38.333333333333385</v>
      </c>
      <c r="AD202" s="4">
        <v>1.6766666666666674</v>
      </c>
      <c r="AE202" s="4">
        <v>1.6266666666666654</v>
      </c>
      <c r="AF202" s="4">
        <v>4.9999999999999913E-2</v>
      </c>
      <c r="AG202" s="4">
        <v>0.125</v>
      </c>
      <c r="AH202" s="4">
        <v>0.47766666666666624</v>
      </c>
      <c r="AI202" s="4">
        <v>0.11233333333333334</v>
      </c>
      <c r="AJ202" s="4">
        <f t="shared" si="113"/>
        <v>0</v>
      </c>
      <c r="AK202" s="4">
        <f t="shared" si="114"/>
        <v>0</v>
      </c>
      <c r="AL202" s="4">
        <f t="shared" si="115"/>
        <v>0</v>
      </c>
      <c r="AM202" s="4">
        <f t="shared" si="116"/>
        <v>0</v>
      </c>
      <c r="AN202" s="4">
        <f t="shared" si="117"/>
        <v>0</v>
      </c>
      <c r="AO202" s="4">
        <f t="shared" si="118"/>
        <v>0</v>
      </c>
      <c r="AP202" s="4">
        <f t="shared" si="119"/>
        <v>0</v>
      </c>
      <c r="AQ202" s="5">
        <f t="shared" si="120"/>
        <v>206.44995218116884</v>
      </c>
      <c r="AR202" s="5">
        <f t="shared" si="121"/>
        <v>5.1861789210182705</v>
      </c>
      <c r="AS202" s="5">
        <f t="shared" si="122"/>
        <v>4.9090227118887846</v>
      </c>
      <c r="AT202" s="5">
        <f t="shared" si="123"/>
        <v>0.33153572599527248</v>
      </c>
      <c r="AU202" s="5">
        <f t="shared" si="124"/>
        <v>0.39532312218971949</v>
      </c>
      <c r="AV202" s="5">
        <f t="shared" si="125"/>
        <v>2.2118890242066258</v>
      </c>
      <c r="AW202" s="5">
        <f t="shared" si="126"/>
        <v>0.76943503512375644</v>
      </c>
    </row>
    <row r="203" spans="1:49" x14ac:dyDescent="0.25">
      <c r="A203" s="1" t="s">
        <v>41</v>
      </c>
      <c r="B203" s="1" t="s">
        <v>211</v>
      </c>
      <c r="C203" s="2">
        <v>42174</v>
      </c>
      <c r="D203" s="3">
        <v>0.40998718273247919</v>
      </c>
      <c r="E203" s="4">
        <f t="shared" si="97"/>
        <v>1003.0646073509968</v>
      </c>
      <c r="F203" s="3">
        <v>55.870026341617283</v>
      </c>
      <c r="G203" s="3">
        <v>8.1815910276993744</v>
      </c>
      <c r="H203" s="3">
        <v>4.4342193331901596</v>
      </c>
      <c r="I203" s="3">
        <v>3.7473716945092099</v>
      </c>
      <c r="J203" s="3">
        <v>2.5237903214968926</v>
      </c>
      <c r="K203" s="3">
        <v>0.55611587785079208</v>
      </c>
      <c r="L203" s="3">
        <v>0.41616396631801794</v>
      </c>
      <c r="M203" s="4">
        <f t="shared" si="98"/>
        <v>1.01974088638209</v>
      </c>
      <c r="N203" s="4">
        <f t="shared" si="99"/>
        <v>0.1493305701269588</v>
      </c>
      <c r="O203" s="4">
        <f t="shared" si="100"/>
        <v>8.0933463778800896E-2</v>
      </c>
      <c r="P203" s="4">
        <f t="shared" si="101"/>
        <v>6.8397106348157835E-2</v>
      </c>
      <c r="Q203" s="4">
        <f t="shared" si="102"/>
        <v>4.6064273600828994E-2</v>
      </c>
      <c r="R203" s="4">
        <f t="shared" si="103"/>
        <v>1.0150238604564528E-2</v>
      </c>
      <c r="S203" s="4">
        <f t="shared" si="104"/>
        <v>7.5958333955053799E-3</v>
      </c>
      <c r="T203" s="5">
        <f t="shared" si="105"/>
        <v>166.20578582627255</v>
      </c>
      <c r="U203" s="5">
        <f t="shared" si="106"/>
        <v>4.433491948918495</v>
      </c>
      <c r="V203" s="5">
        <f t="shared" si="107"/>
        <v>4.0966636837663746</v>
      </c>
      <c r="W203" s="5">
        <f t="shared" si="108"/>
        <v>0.39846389698881396</v>
      </c>
      <c r="X203" s="5">
        <f t="shared" si="109"/>
        <v>0.22765575391692303</v>
      </c>
      <c r="Y203" s="5">
        <f t="shared" si="110"/>
        <v>1.7486990651474437</v>
      </c>
      <c r="Z203" s="5">
        <f t="shared" si="111"/>
        <v>0.77853942190293035</v>
      </c>
      <c r="AA203" s="4">
        <v>0.21462314302743224</v>
      </c>
      <c r="AB203" s="4">
        <f t="shared" si="112"/>
        <v>525.09172909856818</v>
      </c>
      <c r="AC203" s="4">
        <v>34.813963209806879</v>
      </c>
      <c r="AD203" s="4">
        <v>13.297256686023189</v>
      </c>
      <c r="AE203" s="4">
        <v>6.2715024866365638</v>
      </c>
      <c r="AF203" s="4">
        <v>7.025754199386661</v>
      </c>
      <c r="AG203" s="4">
        <v>5.0790491743084027</v>
      </c>
      <c r="AH203" s="4">
        <v>0.73329863149744046</v>
      </c>
      <c r="AI203" s="4">
        <v>0.59278759097918388</v>
      </c>
      <c r="AJ203" s="4">
        <f t="shared" si="113"/>
        <v>0.23774799459348769</v>
      </c>
      <c r="AK203" s="4">
        <f t="shared" si="114"/>
        <v>9.0808279759608465E-2</v>
      </c>
      <c r="AL203" s="4">
        <f t="shared" si="115"/>
        <v>4.2828710144264724E-2</v>
      </c>
      <c r="AM203" s="4">
        <f t="shared" si="116"/>
        <v>4.7979569615343998E-2</v>
      </c>
      <c r="AN203" s="4">
        <f t="shared" si="117"/>
        <v>3.4685328652653301E-2</v>
      </c>
      <c r="AO203" s="4">
        <f t="shared" si="118"/>
        <v>5.0077688089115594E-3</v>
      </c>
      <c r="AP203" s="4">
        <f t="shared" si="119"/>
        <v>4.0482050298572556E-3</v>
      </c>
      <c r="AQ203" s="5">
        <f t="shared" si="120"/>
        <v>206.68770017576233</v>
      </c>
      <c r="AR203" s="5">
        <f t="shared" si="121"/>
        <v>5.2769872007778789</v>
      </c>
      <c r="AS203" s="5">
        <f t="shared" si="122"/>
        <v>4.951851422033049</v>
      </c>
      <c r="AT203" s="5">
        <f t="shared" si="123"/>
        <v>0.37951529561061648</v>
      </c>
      <c r="AU203" s="5">
        <f t="shared" si="124"/>
        <v>0.43000845084237277</v>
      </c>
      <c r="AV203" s="5">
        <f t="shared" si="125"/>
        <v>2.2168967930155374</v>
      </c>
      <c r="AW203" s="5">
        <f t="shared" si="126"/>
        <v>0.77348324015361369</v>
      </c>
    </row>
    <row r="204" spans="1:49" x14ac:dyDescent="0.25">
      <c r="A204" s="1" t="s">
        <v>41</v>
      </c>
      <c r="B204" s="1" t="s">
        <v>212</v>
      </c>
      <c r="C204" s="2">
        <v>42175</v>
      </c>
      <c r="D204" s="3">
        <v>3.9793739825736569</v>
      </c>
      <c r="E204" s="4">
        <f t="shared" si="97"/>
        <v>9735.8389955755192</v>
      </c>
      <c r="F204" s="3">
        <v>55.491665579288828</v>
      </c>
      <c r="G204" s="3">
        <v>9.2085913626937934</v>
      </c>
      <c r="H204" s="3">
        <v>4.8851016919361419</v>
      </c>
      <c r="I204" s="3">
        <v>4.3234896707576382</v>
      </c>
      <c r="J204" s="3">
        <v>2.9078336047835545</v>
      </c>
      <c r="K204" s="3">
        <v>0.56585408409106508</v>
      </c>
      <c r="L204" s="3">
        <v>0.46383804136381218</v>
      </c>
      <c r="M204" s="4">
        <f t="shared" si="98"/>
        <v>9.8306717088446547</v>
      </c>
      <c r="N204" s="4">
        <f t="shared" si="99"/>
        <v>1.6313555854292543</v>
      </c>
      <c r="O204" s="4">
        <f t="shared" si="100"/>
        <v>0.86542421274285442</v>
      </c>
      <c r="P204" s="4">
        <f t="shared" si="101"/>
        <v>0.76593137268639744</v>
      </c>
      <c r="Q204" s="4">
        <f t="shared" si="102"/>
        <v>0.51513965663417749</v>
      </c>
      <c r="R204" s="4">
        <f t="shared" si="103"/>
        <v>0.1002443462047464</v>
      </c>
      <c r="S204" s="4">
        <f t="shared" si="104"/>
        <v>8.2171610152985131E-2</v>
      </c>
      <c r="T204" s="5">
        <f t="shared" si="105"/>
        <v>176.03645753511719</v>
      </c>
      <c r="U204" s="5">
        <f t="shared" si="106"/>
        <v>6.0648475343477495</v>
      </c>
      <c r="V204" s="5">
        <f t="shared" si="107"/>
        <v>4.962087896509229</v>
      </c>
      <c r="W204" s="5">
        <f t="shared" si="108"/>
        <v>1.1643952696752113</v>
      </c>
      <c r="X204" s="5">
        <f t="shared" si="109"/>
        <v>0.74279541055110054</v>
      </c>
      <c r="Y204" s="5">
        <f t="shared" si="110"/>
        <v>1.8489434113521901</v>
      </c>
      <c r="Z204" s="5">
        <f t="shared" si="111"/>
        <v>0.86071103205591548</v>
      </c>
      <c r="AA204" s="4">
        <v>3.8038417428719726</v>
      </c>
      <c r="AB204" s="4">
        <f t="shared" si="112"/>
        <v>9306.3861138528773</v>
      </c>
      <c r="AC204" s="4">
        <v>34.262736563953354</v>
      </c>
      <c r="AD204" s="4">
        <v>15.117349098693486</v>
      </c>
      <c r="AE204" s="4">
        <v>6.9990068921740232</v>
      </c>
      <c r="AF204" s="4">
        <v>8.1183422065195128</v>
      </c>
      <c r="AG204" s="4">
        <v>5.8549845871518862</v>
      </c>
      <c r="AH204" s="4">
        <v>0.77333737297695881</v>
      </c>
      <c r="AI204" s="4">
        <v>0.66803946265865433</v>
      </c>
      <c r="AJ204" s="4">
        <f t="shared" si="113"/>
        <v>4.1469741944355398</v>
      </c>
      <c r="AK204" s="4">
        <f t="shared" si="114"/>
        <v>1.8297212332569652</v>
      </c>
      <c r="AL204" s="4">
        <f t="shared" si="115"/>
        <v>0.84712150514731643</v>
      </c>
      <c r="AM204" s="4">
        <f t="shared" si="116"/>
        <v>0.9825997281096549</v>
      </c>
      <c r="AN204" s="4">
        <f t="shared" si="117"/>
        <v>0.70865530388723652</v>
      </c>
      <c r="AO204" s="4">
        <f t="shared" si="118"/>
        <v>9.3600524970968185E-2</v>
      </c>
      <c r="AP204" s="4">
        <f t="shared" si="119"/>
        <v>8.0855841953517679E-2</v>
      </c>
      <c r="AQ204" s="5">
        <f t="shared" si="120"/>
        <v>210.83467437019786</v>
      </c>
      <c r="AR204" s="5">
        <f t="shared" si="121"/>
        <v>7.1067084340348439</v>
      </c>
      <c r="AS204" s="5">
        <f t="shared" si="122"/>
        <v>5.7989729271803654</v>
      </c>
      <c r="AT204" s="5">
        <f t="shared" si="123"/>
        <v>1.3621150237202713</v>
      </c>
      <c r="AU204" s="5">
        <f t="shared" si="124"/>
        <v>1.1386637547296092</v>
      </c>
      <c r="AV204" s="5">
        <f t="shared" si="125"/>
        <v>2.3104973179865058</v>
      </c>
      <c r="AW204" s="5">
        <f t="shared" si="126"/>
        <v>0.85433908210713139</v>
      </c>
    </row>
    <row r="205" spans="1:49" x14ac:dyDescent="0.25">
      <c r="A205" s="1" t="s">
        <v>41</v>
      </c>
      <c r="B205" s="1" t="s">
        <v>213</v>
      </c>
      <c r="C205" s="2">
        <v>42176</v>
      </c>
      <c r="D205" s="3">
        <v>0.28883413002999131</v>
      </c>
      <c r="E205" s="4">
        <f t="shared" si="97"/>
        <v>706.65451367816229</v>
      </c>
      <c r="F205" s="3">
        <v>56.976003954577436</v>
      </c>
      <c r="G205" s="3">
        <v>5.1795900484849158</v>
      </c>
      <c r="H205" s="3">
        <v>3.1162555153172842</v>
      </c>
      <c r="I205" s="3">
        <v>2.0633345331676538</v>
      </c>
      <c r="J205" s="3">
        <v>1.40120226265896</v>
      </c>
      <c r="K205" s="3">
        <v>0.52765035191768583</v>
      </c>
      <c r="L205" s="3">
        <v>0.27680897772261898</v>
      </c>
      <c r="M205" s="4">
        <f t="shared" si="98"/>
        <v>0.73262405379460782</v>
      </c>
      <c r="N205" s="4">
        <f t="shared" si="99"/>
        <v>6.6601586544055333E-2</v>
      </c>
      <c r="O205" s="4">
        <f t="shared" si="100"/>
        <v>4.0070268004608521E-2</v>
      </c>
      <c r="P205" s="4">
        <f t="shared" si="101"/>
        <v>2.6531318539447093E-2</v>
      </c>
      <c r="Q205" s="4">
        <f t="shared" si="102"/>
        <v>1.8017312738776426E-2</v>
      </c>
      <c r="R205" s="4">
        <f t="shared" si="103"/>
        <v>6.7847745186950673E-3</v>
      </c>
      <c r="S205" s="4">
        <f t="shared" si="104"/>
        <v>3.5593390429339462E-3</v>
      </c>
      <c r="T205" s="5">
        <f t="shared" si="105"/>
        <v>176.7690815889118</v>
      </c>
      <c r="U205" s="5">
        <f t="shared" si="106"/>
        <v>6.1314491208918049</v>
      </c>
      <c r="V205" s="5">
        <f t="shared" si="107"/>
        <v>5.0021581645138378</v>
      </c>
      <c r="W205" s="5">
        <f t="shared" si="108"/>
        <v>1.1909265882146585</v>
      </c>
      <c r="X205" s="5">
        <f t="shared" si="109"/>
        <v>0.76081272328987692</v>
      </c>
      <c r="Y205" s="5">
        <f t="shared" si="110"/>
        <v>1.8557281858708852</v>
      </c>
      <c r="Z205" s="5">
        <f t="shared" si="111"/>
        <v>0.86427037109884941</v>
      </c>
      <c r="AA205" s="4">
        <v>0.6297959480935732</v>
      </c>
      <c r="AB205" s="4">
        <f t="shared" si="112"/>
        <v>1540.8433531394967</v>
      </c>
      <c r="AC205" s="4">
        <v>58.372064014353242</v>
      </c>
      <c r="AD205" s="4">
        <v>7.8610855150125589</v>
      </c>
      <c r="AE205" s="4">
        <v>4.0370526982991466</v>
      </c>
      <c r="AF205" s="4">
        <v>3.8429217056023113</v>
      </c>
      <c r="AG205" s="4">
        <v>2.8271294650422525</v>
      </c>
      <c r="AH205" s="4">
        <v>0.75605393685218047</v>
      </c>
      <c r="AI205" s="4">
        <v>0.40554013273662776</v>
      </c>
      <c r="AJ205" s="4">
        <f t="shared" si="113"/>
        <v>1.1697465097117452</v>
      </c>
      <c r="AK205" s="4">
        <f t="shared" si="114"/>
        <v>0.15753216027225628</v>
      </c>
      <c r="AL205" s="4">
        <f t="shared" si="115"/>
        <v>8.0900485242334855E-2</v>
      </c>
      <c r="AM205" s="4">
        <f t="shared" si="116"/>
        <v>7.7010198767658175E-2</v>
      </c>
      <c r="AN205" s="4">
        <f t="shared" si="117"/>
        <v>5.6654238291509375E-2</v>
      </c>
      <c r="AO205" s="4">
        <f t="shared" si="118"/>
        <v>1.5150936817467981E-2</v>
      </c>
      <c r="AP205" s="4">
        <f t="shared" si="119"/>
        <v>8.1268182447696551E-3</v>
      </c>
      <c r="AQ205" s="5">
        <f t="shared" si="120"/>
        <v>212.00442087990962</v>
      </c>
      <c r="AR205" s="5">
        <f t="shared" si="121"/>
        <v>7.2642405943071005</v>
      </c>
      <c r="AS205" s="5">
        <f t="shared" si="122"/>
        <v>5.8798734124227003</v>
      </c>
      <c r="AT205" s="5">
        <f t="shared" si="123"/>
        <v>1.4391252224879294</v>
      </c>
      <c r="AU205" s="5">
        <f t="shared" si="124"/>
        <v>1.1953179930211186</v>
      </c>
      <c r="AV205" s="5">
        <f t="shared" si="125"/>
        <v>2.3256482548039736</v>
      </c>
      <c r="AW205" s="5">
        <f t="shared" si="126"/>
        <v>0.86246590035190107</v>
      </c>
    </row>
    <row r="206" spans="1:49" x14ac:dyDescent="0.25">
      <c r="A206" s="1" t="s">
        <v>41</v>
      </c>
      <c r="B206" s="1" t="s">
        <v>214</v>
      </c>
      <c r="C206" s="2">
        <v>42177</v>
      </c>
      <c r="D206" s="3">
        <v>9.1571636973309611E-2</v>
      </c>
      <c r="E206" s="4">
        <f t="shared" si="97"/>
        <v>224.03692591788987</v>
      </c>
      <c r="F206" s="3">
        <v>58.285714285714363</v>
      </c>
      <c r="G206" s="3">
        <v>1.6245888888888913</v>
      </c>
      <c r="H206" s="3">
        <v>1.5555088888888899</v>
      </c>
      <c r="I206" s="3">
        <v>6.907999999999985E-2</v>
      </c>
      <c r="J206" s="3">
        <v>7.1821666666666686E-2</v>
      </c>
      <c r="K206" s="3">
        <v>0.49394117647058761</v>
      </c>
      <c r="L206" s="3">
        <v>0.11178333333333333</v>
      </c>
      <c r="M206" s="4">
        <f t="shared" si="98"/>
        <v>0.23760948757580136</v>
      </c>
      <c r="N206" s="4">
        <f t="shared" si="99"/>
        <v>6.6228532692931526E-3</v>
      </c>
      <c r="O206" s="4">
        <f t="shared" si="100"/>
        <v>6.3412394364202188E-3</v>
      </c>
      <c r="P206" s="4">
        <f t="shared" si="101"/>
        <v>2.8161383287292672E-4</v>
      </c>
      <c r="Q206" s="4">
        <f t="shared" si="102"/>
        <v>2.927906026827123E-4</v>
      </c>
      <c r="R206" s="4">
        <f t="shared" si="103"/>
        <v>2.0136170804812559E-3</v>
      </c>
      <c r="S206" s="4">
        <f t="shared" si="104"/>
        <v>4.5569966634788741E-4</v>
      </c>
      <c r="T206" s="5">
        <f t="shared" si="105"/>
        <v>177.00669107648761</v>
      </c>
      <c r="U206" s="5">
        <f t="shared" si="106"/>
        <v>6.1380719741610985</v>
      </c>
      <c r="V206" s="5">
        <f t="shared" si="107"/>
        <v>5.0084994039502577</v>
      </c>
      <c r="W206" s="5">
        <f t="shared" si="108"/>
        <v>1.1912082020475314</v>
      </c>
      <c r="X206" s="5">
        <f t="shared" si="109"/>
        <v>0.76110551389255965</v>
      </c>
      <c r="Y206" s="5">
        <f t="shared" si="110"/>
        <v>1.8577418029513664</v>
      </c>
      <c r="Z206" s="5">
        <f t="shared" si="111"/>
        <v>0.86472607076519725</v>
      </c>
      <c r="AA206" s="4">
        <v>4.6540888628247255E-2</v>
      </c>
      <c r="AB206" s="4">
        <f t="shared" si="112"/>
        <v>113.86579908796995</v>
      </c>
      <c r="AC206" s="4">
        <v>79.645000000000195</v>
      </c>
      <c r="AD206" s="4">
        <v>1.4584999999999992</v>
      </c>
      <c r="AE206" s="4">
        <v>1.4235637037037057</v>
      </c>
      <c r="AF206" s="4">
        <v>7.0491851851851819E-2</v>
      </c>
      <c r="AG206" s="4">
        <v>0.15549259259259252</v>
      </c>
      <c r="AH206" s="4">
        <v>0.74080384615384631</v>
      </c>
      <c r="AI206" s="4">
        <v>0.17392307692307665</v>
      </c>
      <c r="AJ206" s="4">
        <f t="shared" si="113"/>
        <v>0.11794513547945543</v>
      </c>
      <c r="AK206" s="4">
        <f t="shared" si="114"/>
        <v>2.159871681797793E-3</v>
      </c>
      <c r="AL206" s="4">
        <f t="shared" si="115"/>
        <v>2.1081350228761187E-3</v>
      </c>
      <c r="AM206" s="4">
        <f t="shared" si="116"/>
        <v>1.043903699775798E-4</v>
      </c>
      <c r="AN206" s="4">
        <f t="shared" si="117"/>
        <v>2.3026674492290851E-4</v>
      </c>
      <c r="AO206" s="4">
        <f t="shared" si="118"/>
        <v>1.0970457655636492E-3</v>
      </c>
      <c r="AP206" s="4">
        <f t="shared" si="119"/>
        <v>2.5756018420109198E-4</v>
      </c>
      <c r="AQ206" s="5">
        <f t="shared" si="120"/>
        <v>212.12236601538908</v>
      </c>
      <c r="AR206" s="5">
        <f t="shared" si="121"/>
        <v>7.2664004659888981</v>
      </c>
      <c r="AS206" s="5">
        <f t="shared" si="122"/>
        <v>5.8819815474455766</v>
      </c>
      <c r="AT206" s="5">
        <f t="shared" si="123"/>
        <v>1.439229612857907</v>
      </c>
      <c r="AU206" s="5">
        <f t="shared" si="124"/>
        <v>1.1955482597660416</v>
      </c>
      <c r="AV206" s="5">
        <f t="shared" si="125"/>
        <v>2.3267453005695371</v>
      </c>
      <c r="AW206" s="5">
        <f t="shared" si="126"/>
        <v>0.86272346053610216</v>
      </c>
    </row>
    <row r="207" spans="1:49" x14ac:dyDescent="0.25">
      <c r="A207" s="1" t="s">
        <v>41</v>
      </c>
      <c r="B207" s="1" t="s">
        <v>215</v>
      </c>
      <c r="C207" s="2">
        <v>42178</v>
      </c>
      <c r="D207" s="3">
        <v>3.1157657911105169E-2</v>
      </c>
      <c r="E207" s="4">
        <f t="shared" si="97"/>
        <v>76.229563300695617</v>
      </c>
      <c r="F207" s="3">
        <v>58.285714285714363</v>
      </c>
      <c r="G207" s="3">
        <v>1.6245888888888913</v>
      </c>
      <c r="H207" s="3">
        <v>1.5555088888888899</v>
      </c>
      <c r="I207" s="3">
        <v>6.907999999999985E-2</v>
      </c>
      <c r="J207" s="3">
        <v>7.1821666666666686E-2</v>
      </c>
      <c r="K207" s="3">
        <v>0.49394117647058761</v>
      </c>
      <c r="L207" s="3">
        <v>0.11178333333333333</v>
      </c>
      <c r="M207" s="4">
        <f t="shared" si="98"/>
        <v>8.0847687941602159E-2</v>
      </c>
      <c r="N207" s="4">
        <f t="shared" si="99"/>
        <v>2.2534553643528961E-3</v>
      </c>
      <c r="O207" s="4">
        <f t="shared" si="100"/>
        <v>2.1576350016542642E-3</v>
      </c>
      <c r="P207" s="4">
        <f t="shared" si="101"/>
        <v>9.5820362698629906E-5</v>
      </c>
      <c r="Q207" s="4">
        <f t="shared" si="102"/>
        <v>9.9623308477419151E-5</v>
      </c>
      <c r="R207" s="4">
        <f t="shared" si="103"/>
        <v>6.8514219283728674E-4</v>
      </c>
      <c r="S207" s="4">
        <f t="shared" si="104"/>
        <v>1.5505384400205368E-4</v>
      </c>
      <c r="T207" s="5">
        <f t="shared" si="105"/>
        <v>177.08753876442921</v>
      </c>
      <c r="U207" s="5">
        <f t="shared" si="106"/>
        <v>6.1403254295254515</v>
      </c>
      <c r="V207" s="5">
        <f t="shared" si="107"/>
        <v>5.0106570389519121</v>
      </c>
      <c r="W207" s="5">
        <f t="shared" si="108"/>
        <v>1.19130402241023</v>
      </c>
      <c r="X207" s="5">
        <f t="shared" si="109"/>
        <v>0.76120513720103711</v>
      </c>
      <c r="Y207" s="5">
        <f t="shared" si="110"/>
        <v>1.8584269451442037</v>
      </c>
      <c r="Z207" s="5">
        <f t="shared" si="111"/>
        <v>0.8648811246091993</v>
      </c>
      <c r="AA207" s="4">
        <v>2.2850037653548563E-2</v>
      </c>
      <c r="AB207" s="4">
        <f t="shared" si="112"/>
        <v>55.904342897147984</v>
      </c>
      <c r="AC207" s="4">
        <v>65.874444444444393</v>
      </c>
      <c r="AD207" s="4">
        <v>1.5312222222222227</v>
      </c>
      <c r="AE207" s="4">
        <v>1.4912646913580254</v>
      </c>
      <c r="AF207" s="4">
        <v>6.3661234567901154E-2</v>
      </c>
      <c r="AG207" s="4">
        <v>0.14532839506172834</v>
      </c>
      <c r="AH207" s="4">
        <v>0.65309145299145188</v>
      </c>
      <c r="AI207" s="4">
        <v>0.15339316239316245</v>
      </c>
      <c r="AJ207" s="4">
        <f t="shared" si="113"/>
        <v>4.7895061075049782E-2</v>
      </c>
      <c r="AK207" s="4">
        <f t="shared" si="114"/>
        <v>1.1132994360909842E-3</v>
      </c>
      <c r="AL207" s="4">
        <f t="shared" si="115"/>
        <v>1.0842476786562343E-3</v>
      </c>
      <c r="AM207" s="4">
        <f t="shared" si="116"/>
        <v>4.6285911683310478E-5</v>
      </c>
      <c r="AN207" s="4">
        <f t="shared" si="117"/>
        <v>1.0566331778768368E-4</v>
      </c>
      <c r="AO207" s="4">
        <f t="shared" si="118"/>
        <v>4.7484051353174824E-4</v>
      </c>
      <c r="AP207" s="4">
        <f t="shared" si="119"/>
        <v>1.1152693496355011E-4</v>
      </c>
      <c r="AQ207" s="5">
        <f t="shared" si="120"/>
        <v>212.17026107646413</v>
      </c>
      <c r="AR207" s="5">
        <f t="shared" si="121"/>
        <v>7.2675137654249893</v>
      </c>
      <c r="AS207" s="5">
        <f t="shared" si="122"/>
        <v>5.8830657951242324</v>
      </c>
      <c r="AT207" s="5">
        <f t="shared" si="123"/>
        <v>1.4392758987695902</v>
      </c>
      <c r="AU207" s="5">
        <f t="shared" si="124"/>
        <v>1.1956539230838292</v>
      </c>
      <c r="AV207" s="5">
        <f t="shared" si="125"/>
        <v>2.3272201410830688</v>
      </c>
      <c r="AW207" s="5">
        <f t="shared" si="126"/>
        <v>0.86283498747106568</v>
      </c>
    </row>
    <row r="208" spans="1:49" x14ac:dyDescent="0.25">
      <c r="A208" s="1" t="s">
        <v>41</v>
      </c>
      <c r="B208" s="1" t="s">
        <v>216</v>
      </c>
      <c r="C208" s="2">
        <v>42179</v>
      </c>
      <c r="D208" s="3">
        <v>4.0730903042135211E-2</v>
      </c>
      <c r="E208" s="4">
        <f t="shared" si="97"/>
        <v>99.651230545101328</v>
      </c>
      <c r="F208" s="3">
        <v>58.285714285714363</v>
      </c>
      <c r="G208" s="3">
        <v>1.6245888888888913</v>
      </c>
      <c r="H208" s="3">
        <v>1.5555088888888899</v>
      </c>
      <c r="I208" s="3">
        <v>6.907999999999985E-2</v>
      </c>
      <c r="J208" s="3">
        <v>7.1821666666666686E-2</v>
      </c>
      <c r="K208" s="3">
        <v>0.49394117647058761</v>
      </c>
      <c r="L208" s="3">
        <v>0.11178333333333333</v>
      </c>
      <c r="M208" s="4">
        <f t="shared" si="98"/>
        <v>0.10568828209505808</v>
      </c>
      <c r="N208" s="4">
        <f t="shared" si="99"/>
        <v>2.9458334839257386E-3</v>
      </c>
      <c r="O208" s="4">
        <f t="shared" si="100"/>
        <v>2.8205721464505248E-3</v>
      </c>
      <c r="P208" s="4">
        <f t="shared" si="101"/>
        <v>1.2526133747521107E-4</v>
      </c>
      <c r="Q208" s="4">
        <f t="shared" si="102"/>
        <v>1.3023274502555694E-4</v>
      </c>
      <c r="R208" s="4">
        <f t="shared" si="103"/>
        <v>8.9565333524587701E-4</v>
      </c>
      <c r="S208" s="4">
        <f t="shared" si="104"/>
        <v>2.0269440997062403E-4</v>
      </c>
      <c r="T208" s="5">
        <f t="shared" si="105"/>
        <v>177.19322704652427</v>
      </c>
      <c r="U208" s="5">
        <f t="shared" si="106"/>
        <v>6.1432712630093773</v>
      </c>
      <c r="V208" s="5">
        <f t="shared" si="107"/>
        <v>5.013477611098363</v>
      </c>
      <c r="W208" s="5">
        <f t="shared" si="108"/>
        <v>1.1914292837477052</v>
      </c>
      <c r="X208" s="5">
        <f t="shared" si="109"/>
        <v>0.76133536994606266</v>
      </c>
      <c r="Y208" s="5">
        <f t="shared" si="110"/>
        <v>1.8593225984794495</v>
      </c>
      <c r="Z208" s="5">
        <f t="shared" si="111"/>
        <v>0.86508381901916998</v>
      </c>
      <c r="AA208" s="4">
        <v>0</v>
      </c>
      <c r="AB208" s="4">
        <f t="shared" si="112"/>
        <v>0</v>
      </c>
      <c r="AC208" s="4">
        <v>38.333333333333385</v>
      </c>
      <c r="AD208" s="4">
        <v>1.6766666666666674</v>
      </c>
      <c r="AE208" s="4">
        <v>1.6266666666666654</v>
      </c>
      <c r="AF208" s="4">
        <v>4.9999999999999913E-2</v>
      </c>
      <c r="AG208" s="4">
        <v>0.125</v>
      </c>
      <c r="AH208" s="4">
        <v>0.47766666666666624</v>
      </c>
      <c r="AI208" s="4">
        <v>0.11233333333333334</v>
      </c>
      <c r="AJ208" s="4">
        <f t="shared" si="113"/>
        <v>0</v>
      </c>
      <c r="AK208" s="4">
        <f t="shared" si="114"/>
        <v>0</v>
      </c>
      <c r="AL208" s="4">
        <f t="shared" si="115"/>
        <v>0</v>
      </c>
      <c r="AM208" s="4">
        <f t="shared" si="116"/>
        <v>0</v>
      </c>
      <c r="AN208" s="4">
        <f t="shared" si="117"/>
        <v>0</v>
      </c>
      <c r="AO208" s="4">
        <f t="shared" si="118"/>
        <v>0</v>
      </c>
      <c r="AP208" s="4">
        <f t="shared" si="119"/>
        <v>0</v>
      </c>
      <c r="AQ208" s="5">
        <f t="shared" si="120"/>
        <v>212.17026107646413</v>
      </c>
      <c r="AR208" s="5">
        <f t="shared" si="121"/>
        <v>7.2675137654249893</v>
      </c>
      <c r="AS208" s="5">
        <f t="shared" si="122"/>
        <v>5.8830657951242324</v>
      </c>
      <c r="AT208" s="5">
        <f t="shared" si="123"/>
        <v>1.4392758987695902</v>
      </c>
      <c r="AU208" s="5">
        <f t="shared" si="124"/>
        <v>1.1956539230838292</v>
      </c>
      <c r="AV208" s="5">
        <f t="shared" si="125"/>
        <v>2.3272201410830688</v>
      </c>
      <c r="AW208" s="5">
        <f t="shared" si="126"/>
        <v>0.86283498747106568</v>
      </c>
    </row>
    <row r="209" spans="1:49" x14ac:dyDescent="0.25">
      <c r="A209" s="1" t="s">
        <v>41</v>
      </c>
      <c r="B209" s="1" t="s">
        <v>217</v>
      </c>
      <c r="C209" s="2">
        <v>42180</v>
      </c>
      <c r="D209" s="3">
        <v>3.4725317455557916E-2</v>
      </c>
      <c r="E209" s="4">
        <f t="shared" si="97"/>
        <v>84.958111828159218</v>
      </c>
      <c r="F209" s="3">
        <v>58.285714285714363</v>
      </c>
      <c r="G209" s="3">
        <v>1.6245888888888913</v>
      </c>
      <c r="H209" s="3">
        <v>1.5555088888888899</v>
      </c>
      <c r="I209" s="3">
        <v>6.907999999999985E-2</v>
      </c>
      <c r="J209" s="3">
        <v>7.1821666666666686E-2</v>
      </c>
      <c r="K209" s="3">
        <v>0.49394117647058761</v>
      </c>
      <c r="L209" s="3">
        <v>0.11178333333333333</v>
      </c>
      <c r="M209" s="4">
        <f t="shared" si="98"/>
        <v>9.0105027705544738E-2</v>
      </c>
      <c r="N209" s="4">
        <f t="shared" si="99"/>
        <v>2.5114837938827808E-3</v>
      </c>
      <c r="O209" s="4">
        <f t="shared" si="100"/>
        <v>2.4046916683992171E-3</v>
      </c>
      <c r="P209" s="4">
        <f t="shared" si="101"/>
        <v>1.0679212548356142E-4</v>
      </c>
      <c r="Q209" s="4">
        <f t="shared" si="102"/>
        <v>1.1103052170100184E-4</v>
      </c>
      <c r="R209" s="4">
        <f t="shared" si="103"/>
        <v>7.6359334248907163E-4</v>
      </c>
      <c r="S209" s="4">
        <f t="shared" si="104"/>
        <v>1.7280804516942868E-4</v>
      </c>
      <c r="T209" s="5">
        <f t="shared" si="105"/>
        <v>177.2833320742298</v>
      </c>
      <c r="U209" s="5">
        <f t="shared" si="106"/>
        <v>6.1457827468032598</v>
      </c>
      <c r="V209" s="5">
        <f t="shared" si="107"/>
        <v>5.0158823027667623</v>
      </c>
      <c r="W209" s="5">
        <f t="shared" si="108"/>
        <v>1.1915360758731888</v>
      </c>
      <c r="X209" s="5">
        <f t="shared" si="109"/>
        <v>0.76144640046776368</v>
      </c>
      <c r="Y209" s="5">
        <f t="shared" si="110"/>
        <v>1.8600861918219385</v>
      </c>
      <c r="Z209" s="5">
        <f t="shared" si="111"/>
        <v>0.86525662706433937</v>
      </c>
      <c r="AA209" s="4">
        <v>2.2204718912270677E-3</v>
      </c>
      <c r="AB209" s="4">
        <f t="shared" si="112"/>
        <v>5.4325521858104651</v>
      </c>
      <c r="AC209" s="4">
        <v>46.509600694444437</v>
      </c>
      <c r="AD209" s="4">
        <v>1.6334878472222236</v>
      </c>
      <c r="AE209" s="4">
        <v>1.5864692052469132</v>
      </c>
      <c r="AF209" s="4">
        <v>5.405567901234562E-2</v>
      </c>
      <c r="AG209" s="4">
        <v>0.1310349922839506</v>
      </c>
      <c r="AH209" s="4">
        <v>0.52974590010683664</v>
      </c>
      <c r="AI209" s="4">
        <v>0.12452297008547021</v>
      </c>
      <c r="AJ209" s="4">
        <f t="shared" si="113"/>
        <v>3.286054306871007E-3</v>
      </c>
      <c r="AK209" s="4">
        <f t="shared" si="114"/>
        <v>1.154112203811548E-4</v>
      </c>
      <c r="AL209" s="4">
        <f t="shared" si="115"/>
        <v>1.1208920065492116E-4</v>
      </c>
      <c r="AM209" s="4">
        <f t="shared" si="116"/>
        <v>3.819209242331184E-6</v>
      </c>
      <c r="AN209" s="4">
        <f t="shared" si="117"/>
        <v>9.2580476786789254E-6</v>
      </c>
      <c r="AO209" s="4">
        <f t="shared" si="118"/>
        <v>3.7428267940413944E-5</v>
      </c>
      <c r="AP209" s="4">
        <f t="shared" si="119"/>
        <v>8.7979521656612823E-6</v>
      </c>
      <c r="AQ209" s="5">
        <f t="shared" si="120"/>
        <v>212.173547130771</v>
      </c>
      <c r="AR209" s="5">
        <f t="shared" si="121"/>
        <v>7.2676291766453707</v>
      </c>
      <c r="AS209" s="5">
        <f t="shared" si="122"/>
        <v>5.883177884324887</v>
      </c>
      <c r="AT209" s="5">
        <f t="shared" si="123"/>
        <v>1.4392797179788326</v>
      </c>
      <c r="AU209" s="5">
        <f t="shared" si="124"/>
        <v>1.1956631811315079</v>
      </c>
      <c r="AV209" s="5">
        <f t="shared" si="125"/>
        <v>2.3272575693510094</v>
      </c>
      <c r="AW209" s="5">
        <f t="shared" si="126"/>
        <v>0.86284378542323137</v>
      </c>
    </row>
    <row r="210" spans="1:49" x14ac:dyDescent="0.25">
      <c r="A210" s="1" t="s">
        <v>41</v>
      </c>
      <c r="B210" s="1" t="s">
        <v>218</v>
      </c>
      <c r="C210" s="2">
        <v>42181</v>
      </c>
      <c r="D210" s="3">
        <v>3.4281430577666305E-2</v>
      </c>
      <c r="E210" s="4">
        <f t="shared" si="97"/>
        <v>83.872109056284415</v>
      </c>
      <c r="F210" s="3">
        <v>58.285714285714363</v>
      </c>
      <c r="G210" s="3">
        <v>1.6245888888888913</v>
      </c>
      <c r="H210" s="3">
        <v>1.5555088888888899</v>
      </c>
      <c r="I210" s="3">
        <v>6.907999999999985E-2</v>
      </c>
      <c r="J210" s="3">
        <v>7.1821666666666686E-2</v>
      </c>
      <c r="K210" s="3">
        <v>0.49394117647058761</v>
      </c>
      <c r="L210" s="3">
        <v>0.11178333333333333</v>
      </c>
      <c r="M210" s="4">
        <f t="shared" si="98"/>
        <v>8.8953232924064665E-2</v>
      </c>
      <c r="N210" s="4">
        <f t="shared" si="99"/>
        <v>2.479379992338885E-3</v>
      </c>
      <c r="O210" s="4">
        <f t="shared" si="100"/>
        <v>2.3739529695134889E-3</v>
      </c>
      <c r="P210" s="4">
        <f t="shared" si="101"/>
        <v>1.0542702282539353E-4</v>
      </c>
      <c r="Q210" s="4">
        <f t="shared" si="102"/>
        <v>1.0961124046069035E-4</v>
      </c>
      <c r="R210" s="4">
        <f t="shared" si="103"/>
        <v>7.5383247953338844E-4</v>
      </c>
      <c r="S210" s="4">
        <f t="shared" si="104"/>
        <v>1.7059907404215301E-4</v>
      </c>
      <c r="T210" s="5">
        <f t="shared" si="105"/>
        <v>177.37228530715387</v>
      </c>
      <c r="U210" s="5">
        <f t="shared" si="106"/>
        <v>6.1482621267955988</v>
      </c>
      <c r="V210" s="5">
        <f t="shared" si="107"/>
        <v>5.0182562557362758</v>
      </c>
      <c r="W210" s="5">
        <f t="shared" si="108"/>
        <v>1.1916415028960141</v>
      </c>
      <c r="X210" s="5">
        <f t="shared" si="109"/>
        <v>0.7615560117082244</v>
      </c>
      <c r="Y210" s="5">
        <f t="shared" si="110"/>
        <v>1.8608400243014718</v>
      </c>
      <c r="Z210" s="5">
        <f t="shared" si="111"/>
        <v>0.86542722613838152</v>
      </c>
      <c r="AA210" s="4">
        <v>0</v>
      </c>
      <c r="AB210" s="4">
        <f t="shared" si="112"/>
        <v>0</v>
      </c>
      <c r="AC210" s="4">
        <v>38.333333333333385</v>
      </c>
      <c r="AD210" s="4">
        <v>1.6766666666666674</v>
      </c>
      <c r="AE210" s="4">
        <v>1.6266666666666654</v>
      </c>
      <c r="AF210" s="4">
        <v>4.9999999999999913E-2</v>
      </c>
      <c r="AG210" s="4">
        <v>0.125</v>
      </c>
      <c r="AH210" s="4">
        <v>0.47766666666666624</v>
      </c>
      <c r="AI210" s="4">
        <v>0.11233333333333334</v>
      </c>
      <c r="AJ210" s="4">
        <f t="shared" si="113"/>
        <v>0</v>
      </c>
      <c r="AK210" s="4">
        <f t="shared" si="114"/>
        <v>0</v>
      </c>
      <c r="AL210" s="4">
        <f t="shared" si="115"/>
        <v>0</v>
      </c>
      <c r="AM210" s="4">
        <f t="shared" si="116"/>
        <v>0</v>
      </c>
      <c r="AN210" s="4">
        <f t="shared" si="117"/>
        <v>0</v>
      </c>
      <c r="AO210" s="4">
        <f t="shared" si="118"/>
        <v>0</v>
      </c>
      <c r="AP210" s="4">
        <f t="shared" si="119"/>
        <v>0</v>
      </c>
      <c r="AQ210" s="5">
        <f t="shared" si="120"/>
        <v>212.173547130771</v>
      </c>
      <c r="AR210" s="5">
        <f t="shared" si="121"/>
        <v>7.2676291766453707</v>
      </c>
      <c r="AS210" s="5">
        <f t="shared" si="122"/>
        <v>5.883177884324887</v>
      </c>
      <c r="AT210" s="5">
        <f t="shared" si="123"/>
        <v>1.4392797179788326</v>
      </c>
      <c r="AU210" s="5">
        <f t="shared" si="124"/>
        <v>1.1956631811315079</v>
      </c>
      <c r="AV210" s="5">
        <f t="shared" si="125"/>
        <v>2.3272575693510094</v>
      </c>
      <c r="AW210" s="5">
        <f t="shared" si="126"/>
        <v>0.86284378542323137</v>
      </c>
    </row>
    <row r="211" spans="1:49" x14ac:dyDescent="0.25">
      <c r="A211" s="1" t="s">
        <v>41</v>
      </c>
      <c r="B211" s="1" t="s">
        <v>219</v>
      </c>
      <c r="C211" s="2">
        <v>42182</v>
      </c>
      <c r="D211" s="3">
        <v>0.17752077485749973</v>
      </c>
      <c r="E211" s="4">
        <f t="shared" si="97"/>
        <v>434.31798316795619</v>
      </c>
      <c r="F211" s="3">
        <v>58.285714285714363</v>
      </c>
      <c r="G211" s="3">
        <v>1.6245888888888913</v>
      </c>
      <c r="H211" s="3">
        <v>1.5555088888888899</v>
      </c>
      <c r="I211" s="3">
        <v>6.907999999999985E-2</v>
      </c>
      <c r="J211" s="3">
        <v>7.1821666666666686E-2</v>
      </c>
      <c r="K211" s="3">
        <v>0.49394117647058761</v>
      </c>
      <c r="L211" s="3">
        <v>0.11178333333333333</v>
      </c>
      <c r="M211" s="4">
        <f t="shared" si="98"/>
        <v>0.46062975111217136</v>
      </c>
      <c r="N211" s="4">
        <f t="shared" si="99"/>
        <v>1.283906330597896E-2</v>
      </c>
      <c r="O211" s="4">
        <f t="shared" si="100"/>
        <v>1.2293126731351987E-2</v>
      </c>
      <c r="P211" s="4">
        <f t="shared" si="101"/>
        <v>5.4593657462696278E-4</v>
      </c>
      <c r="Q211" s="4">
        <f t="shared" si="102"/>
        <v>5.6760386050954846E-4</v>
      </c>
      <c r="R211" s="4">
        <f t="shared" si="103"/>
        <v>3.9035980594899441E-3</v>
      </c>
      <c r="S211" s="4">
        <f t="shared" si="104"/>
        <v>8.8341937030087035E-4</v>
      </c>
      <c r="T211" s="5">
        <f t="shared" si="105"/>
        <v>177.83291505826605</v>
      </c>
      <c r="U211" s="5">
        <f t="shared" si="106"/>
        <v>6.1611011901015775</v>
      </c>
      <c r="V211" s="5">
        <f t="shared" si="107"/>
        <v>5.030549382467628</v>
      </c>
      <c r="W211" s="5">
        <f t="shared" si="108"/>
        <v>1.1921874394706411</v>
      </c>
      <c r="X211" s="5">
        <f t="shared" si="109"/>
        <v>0.76212361556873398</v>
      </c>
      <c r="Y211" s="5">
        <f t="shared" si="110"/>
        <v>1.8647436223609617</v>
      </c>
      <c r="Z211" s="5">
        <f t="shared" si="111"/>
        <v>0.86631064550868242</v>
      </c>
      <c r="AA211" s="4">
        <v>0.13887321870611072</v>
      </c>
      <c r="AB211" s="4">
        <f t="shared" si="112"/>
        <v>339.76381813845126</v>
      </c>
      <c r="AC211" s="4">
        <v>74.481041666666826</v>
      </c>
      <c r="AD211" s="4">
        <v>1.4857708333333324</v>
      </c>
      <c r="AE211" s="4">
        <v>1.4489515740740762</v>
      </c>
      <c r="AF211" s="4">
        <v>6.7930370370370335E-2</v>
      </c>
      <c r="AG211" s="4">
        <v>0.15168101851851845</v>
      </c>
      <c r="AH211" s="4">
        <v>0.70791169871794868</v>
      </c>
      <c r="AI211" s="4">
        <v>0.16622435897435869</v>
      </c>
      <c r="AJ211" s="4">
        <f t="shared" si="113"/>
        <v>0.32911758610503988</v>
      </c>
      <c r="AK211" s="4">
        <f t="shared" si="114"/>
        <v>6.5653393028575679E-3</v>
      </c>
      <c r="AL211" s="4">
        <f t="shared" si="115"/>
        <v>6.4026419847425181E-3</v>
      </c>
      <c r="AM211" s="4">
        <f t="shared" si="116"/>
        <v>3.001714130096985E-4</v>
      </c>
      <c r="AN211" s="4">
        <f t="shared" si="117"/>
        <v>6.7024963072059439E-4</v>
      </c>
      <c r="AO211" s="4">
        <f t="shared" si="118"/>
        <v>3.1281274300684224E-3</v>
      </c>
      <c r="AP211" s="4">
        <f t="shared" si="119"/>
        <v>7.3451389176773887E-4</v>
      </c>
      <c r="AQ211" s="5">
        <f t="shared" si="120"/>
        <v>212.50266471687604</v>
      </c>
      <c r="AR211" s="5">
        <f t="shared" si="121"/>
        <v>7.2741945159482286</v>
      </c>
      <c r="AS211" s="5">
        <f t="shared" si="122"/>
        <v>5.8895805263096292</v>
      </c>
      <c r="AT211" s="5">
        <f t="shared" si="123"/>
        <v>1.4395798893918423</v>
      </c>
      <c r="AU211" s="5">
        <f t="shared" si="124"/>
        <v>1.1963334307622284</v>
      </c>
      <c r="AV211" s="5">
        <f t="shared" si="125"/>
        <v>2.3303856967810779</v>
      </c>
      <c r="AW211" s="5">
        <f t="shared" si="126"/>
        <v>0.86357829931499908</v>
      </c>
    </row>
    <row r="212" spans="1:49" x14ac:dyDescent="0.25">
      <c r="A212" s="1" t="s">
        <v>41</v>
      </c>
      <c r="B212" s="1" t="s">
        <v>220</v>
      </c>
      <c r="C212" s="2">
        <v>42183</v>
      </c>
      <c r="D212" s="3">
        <v>9.3112410545941313E-2</v>
      </c>
      <c r="E212" s="4">
        <f t="shared" si="97"/>
        <v>227.80654483218913</v>
      </c>
      <c r="F212" s="3">
        <v>58.285714285714363</v>
      </c>
      <c r="G212" s="3">
        <v>1.6245888888888913</v>
      </c>
      <c r="H212" s="3">
        <v>1.5555088888888899</v>
      </c>
      <c r="I212" s="3">
        <v>6.907999999999985E-2</v>
      </c>
      <c r="J212" s="3">
        <v>7.1821666666666686E-2</v>
      </c>
      <c r="K212" s="3">
        <v>0.49394117647058761</v>
      </c>
      <c r="L212" s="3">
        <v>0.11178333333333333</v>
      </c>
      <c r="M212" s="4">
        <f t="shared" si="98"/>
        <v>0.24160747681312456</v>
      </c>
      <c r="N212" s="4">
        <f t="shared" si="99"/>
        <v>6.7342886179450352E-3</v>
      </c>
      <c r="O212" s="4">
        <f t="shared" si="100"/>
        <v>6.4479363839064167E-3</v>
      </c>
      <c r="P212" s="4">
        <f t="shared" si="101"/>
        <v>2.8635223403861301E-4</v>
      </c>
      <c r="Q212" s="4">
        <f t="shared" si="102"/>
        <v>2.9771706286011335E-4</v>
      </c>
      <c r="R212" s="4">
        <f t="shared" si="103"/>
        <v>2.0474979641866512E-3</v>
      </c>
      <c r="S212" s="4">
        <f t="shared" si="104"/>
        <v>4.6336721523281737E-4</v>
      </c>
      <c r="T212" s="5">
        <f t="shared" si="105"/>
        <v>178.07452253507918</v>
      </c>
      <c r="U212" s="5">
        <f t="shared" si="106"/>
        <v>6.1678354787195229</v>
      </c>
      <c r="V212" s="5">
        <f t="shared" si="107"/>
        <v>5.036997318851534</v>
      </c>
      <c r="W212" s="5">
        <f t="shared" si="108"/>
        <v>1.1924737917046797</v>
      </c>
      <c r="X212" s="5">
        <f t="shared" si="109"/>
        <v>0.76242133263159406</v>
      </c>
      <c r="Y212" s="5">
        <f t="shared" si="110"/>
        <v>1.8667911203251484</v>
      </c>
      <c r="Z212" s="5">
        <f t="shared" si="111"/>
        <v>0.86677401272391519</v>
      </c>
      <c r="AA212" s="4">
        <v>5.1290516417008436E-2</v>
      </c>
      <c r="AB212" s="4">
        <f t="shared" si="112"/>
        <v>125.48612219476763</v>
      </c>
      <c r="AC212" s="4">
        <v>79.645000000000195</v>
      </c>
      <c r="AD212" s="4">
        <v>1.4584999999999992</v>
      </c>
      <c r="AE212" s="4">
        <v>1.4235637037037057</v>
      </c>
      <c r="AF212" s="4">
        <v>7.0491851851851819E-2</v>
      </c>
      <c r="AG212" s="4">
        <v>0.15549259259259252</v>
      </c>
      <c r="AH212" s="4">
        <v>0.74080384615384631</v>
      </c>
      <c r="AI212" s="4">
        <v>0.17392307692307665</v>
      </c>
      <c r="AJ212" s="4">
        <f t="shared" si="113"/>
        <v>0.12998176626871846</v>
      </c>
      <c r="AK212" s="4">
        <f t="shared" si="114"/>
        <v>2.3802926248091575E-3</v>
      </c>
      <c r="AL212" s="4">
        <f t="shared" si="115"/>
        <v>2.3232760952155923E-3</v>
      </c>
      <c r="AM212" s="4">
        <f t="shared" si="116"/>
        <v>1.1504369905526412E-4</v>
      </c>
      <c r="AN212" s="4">
        <f t="shared" si="117"/>
        <v>2.5376610994899083E-4</v>
      </c>
      <c r="AO212" s="4">
        <f t="shared" si="118"/>
        <v>1.2090023527118676E-3</v>
      </c>
      <c r="AP212" s="4">
        <f t="shared" si="119"/>
        <v>2.8384492100385012E-4</v>
      </c>
      <c r="AQ212" s="5">
        <f t="shared" si="120"/>
        <v>212.63264648314475</v>
      </c>
      <c r="AR212" s="5">
        <f t="shared" si="121"/>
        <v>7.276574808573038</v>
      </c>
      <c r="AS212" s="5">
        <f t="shared" si="122"/>
        <v>5.8919038024048449</v>
      </c>
      <c r="AT212" s="5">
        <f t="shared" si="123"/>
        <v>1.4396949330908977</v>
      </c>
      <c r="AU212" s="5">
        <f t="shared" si="124"/>
        <v>1.1965871968721775</v>
      </c>
      <c r="AV212" s="5">
        <f t="shared" si="125"/>
        <v>2.3315946991337899</v>
      </c>
      <c r="AW212" s="5">
        <f t="shared" si="126"/>
        <v>0.86386214423600294</v>
      </c>
    </row>
    <row r="213" spans="1:49" x14ac:dyDescent="0.25">
      <c r="A213" s="1" t="s">
        <v>41</v>
      </c>
      <c r="B213" s="1" t="s">
        <v>221</v>
      </c>
      <c r="C213" s="2">
        <v>42184</v>
      </c>
      <c r="D213" s="3">
        <v>0.47858722035618367</v>
      </c>
      <c r="E213" s="4">
        <f t="shared" si="97"/>
        <v>1170.8997805012366</v>
      </c>
      <c r="F213" s="3">
        <v>58.285714285714363</v>
      </c>
      <c r="G213" s="3">
        <v>1.6245888888888913</v>
      </c>
      <c r="H213" s="3">
        <v>1.5555088888888899</v>
      </c>
      <c r="I213" s="3">
        <v>6.907999999999985E-2</v>
      </c>
      <c r="J213" s="3">
        <v>7.1821666666666686E-2</v>
      </c>
      <c r="K213" s="3">
        <v>0.49394117647058761</v>
      </c>
      <c r="L213" s="3">
        <v>0.11178333333333333</v>
      </c>
      <c r="M213" s="4">
        <f t="shared" si="98"/>
        <v>1.2418350042415975</v>
      </c>
      <c r="N213" s="4">
        <f t="shared" si="99"/>
        <v>3.4613479039385546E-2</v>
      </c>
      <c r="O213" s="4">
        <f t="shared" si="100"/>
        <v>3.3141661062299564E-2</v>
      </c>
      <c r="P213" s="4">
        <f t="shared" si="101"/>
        <v>1.471817977085943E-3</v>
      </c>
      <c r="Q213" s="4">
        <f t="shared" si="102"/>
        <v>1.5302319071261508E-3</v>
      </c>
      <c r="R213" s="4">
        <f t="shared" si="103"/>
        <v>1.0523907109907247E-2</v>
      </c>
      <c r="S213" s="4">
        <f t="shared" si="104"/>
        <v>2.3816548861984753E-3</v>
      </c>
      <c r="T213" s="5">
        <f t="shared" si="105"/>
        <v>179.31635753932079</v>
      </c>
      <c r="U213" s="5">
        <f t="shared" si="106"/>
        <v>6.2024489577589081</v>
      </c>
      <c r="V213" s="5">
        <f t="shared" si="107"/>
        <v>5.0701389799138337</v>
      </c>
      <c r="W213" s="5">
        <f t="shared" si="108"/>
        <v>1.1939456096817656</v>
      </c>
      <c r="X213" s="5">
        <f t="shared" si="109"/>
        <v>0.76395156453872026</v>
      </c>
      <c r="Y213" s="5">
        <f t="shared" si="110"/>
        <v>1.8773150274350556</v>
      </c>
      <c r="Z213" s="5">
        <f t="shared" si="111"/>
        <v>0.86915566761011365</v>
      </c>
      <c r="AA213" s="4">
        <v>0.80756266220225648</v>
      </c>
      <c r="AB213" s="4">
        <f t="shared" si="112"/>
        <v>1975.7630452603437</v>
      </c>
      <c r="AC213" s="4">
        <v>79.645000000000195</v>
      </c>
      <c r="AD213" s="4">
        <v>1.4584999999999992</v>
      </c>
      <c r="AE213" s="4">
        <v>1.4235637037037057</v>
      </c>
      <c r="AF213" s="4">
        <v>7.0491851851851819E-2</v>
      </c>
      <c r="AG213" s="4">
        <v>0.15549259259259252</v>
      </c>
      <c r="AH213" s="4">
        <v>0.74080384615384631</v>
      </c>
      <c r="AI213" s="4">
        <v>0.17392307692307665</v>
      </c>
      <c r="AJ213" s="4">
        <f t="shared" si="113"/>
        <v>2.0465463898294693</v>
      </c>
      <c r="AK213" s="4">
        <f t="shared" si="114"/>
        <v>3.7477404853616336E-2</v>
      </c>
      <c r="AL213" s="4">
        <f t="shared" si="115"/>
        <v>3.6579686841698537E-2</v>
      </c>
      <c r="AM213" s="4">
        <f t="shared" si="116"/>
        <v>1.8113484201117561E-3</v>
      </c>
      <c r="AN213" s="4">
        <f t="shared" si="117"/>
        <v>3.995515148667134E-3</v>
      </c>
      <c r="AO213" s="4">
        <f t="shared" si="118"/>
        <v>1.9035588384932339E-2</v>
      </c>
      <c r="AP213" s="4">
        <f t="shared" si="119"/>
        <v>4.4691022058503957E-3</v>
      </c>
      <c r="AQ213" s="5">
        <f t="shared" si="120"/>
        <v>214.67919287297423</v>
      </c>
      <c r="AR213" s="5">
        <f t="shared" si="121"/>
        <v>7.3140522134266543</v>
      </c>
      <c r="AS213" s="5">
        <f t="shared" si="122"/>
        <v>5.9284834892465437</v>
      </c>
      <c r="AT213" s="5">
        <f t="shared" si="123"/>
        <v>1.4415062815110093</v>
      </c>
      <c r="AU213" s="5">
        <f t="shared" si="124"/>
        <v>1.2005827120208445</v>
      </c>
      <c r="AV213" s="5">
        <f t="shared" si="125"/>
        <v>2.3506302875187224</v>
      </c>
      <c r="AW213" s="5">
        <f t="shared" si="126"/>
        <v>0.86833124644185333</v>
      </c>
    </row>
    <row r="214" spans="1:49" x14ac:dyDescent="0.25">
      <c r="A214" s="1" t="s">
        <v>41</v>
      </c>
      <c r="B214" s="1" t="s">
        <v>222</v>
      </c>
      <c r="C214" s="2">
        <v>42185</v>
      </c>
      <c r="D214" s="3">
        <v>2.9866981353306437</v>
      </c>
      <c r="E214" s="4">
        <f t="shared" si="97"/>
        <v>7307.1825622075849</v>
      </c>
      <c r="F214" s="3">
        <v>58.285714285714363</v>
      </c>
      <c r="G214" s="3">
        <v>1.6245888888888913</v>
      </c>
      <c r="H214" s="3">
        <v>1.5555088888888899</v>
      </c>
      <c r="I214" s="3">
        <v>6.907999999999985E-2</v>
      </c>
      <c r="J214" s="3">
        <v>7.1821666666666686E-2</v>
      </c>
      <c r="K214" s="3">
        <v>0.49394117647058761</v>
      </c>
      <c r="L214" s="3">
        <v>0.11178333333333333</v>
      </c>
      <c r="M214" s="4">
        <f t="shared" si="98"/>
        <v>7.749864881047861</v>
      </c>
      <c r="N214" s="4">
        <f t="shared" si="99"/>
        <v>0.21601081037496067</v>
      </c>
      <c r="O214" s="4">
        <f t="shared" si="100"/>
        <v>0.20682570090956956</v>
      </c>
      <c r="P214" s="4">
        <f t="shared" si="101"/>
        <v>9.1851094653909067E-3</v>
      </c>
      <c r="Q214" s="4">
        <f t="shared" si="102"/>
        <v>9.5496506994810684E-3</v>
      </c>
      <c r="R214" s="4">
        <f t="shared" si="103"/>
        <v>6.5676082445661907E-2</v>
      </c>
      <c r="S214" s="4">
        <f t="shared" si="104"/>
        <v>1.4863088492659944E-2</v>
      </c>
      <c r="T214" s="5">
        <f t="shared" si="105"/>
        <v>187.06622242036866</v>
      </c>
      <c r="U214" s="5">
        <f t="shared" si="106"/>
        <v>6.4184597681338689</v>
      </c>
      <c r="V214" s="5">
        <f t="shared" si="107"/>
        <v>5.2769646808234034</v>
      </c>
      <c r="W214" s="5">
        <f t="shared" si="108"/>
        <v>1.2031307191471565</v>
      </c>
      <c r="X214" s="5">
        <f t="shared" si="109"/>
        <v>0.77350121523820137</v>
      </c>
      <c r="Y214" s="5">
        <f t="shared" si="110"/>
        <v>1.9429911098807175</v>
      </c>
      <c r="Z214" s="5">
        <f t="shared" si="111"/>
        <v>0.88401875610277358</v>
      </c>
      <c r="AA214" s="4">
        <v>3.1438698714270523</v>
      </c>
      <c r="AB214" s="4">
        <f t="shared" si="112"/>
        <v>7691.7150851598653</v>
      </c>
      <c r="AC214" s="4">
        <v>79.645000000000195</v>
      </c>
      <c r="AD214" s="4">
        <v>1.4584999999999992</v>
      </c>
      <c r="AE214" s="4">
        <v>1.4235637037037057</v>
      </c>
      <c r="AF214" s="4">
        <v>7.0491851851851819E-2</v>
      </c>
      <c r="AG214" s="4">
        <v>0.15549259259259252</v>
      </c>
      <c r="AH214" s="4">
        <v>0.74080384615384631</v>
      </c>
      <c r="AI214" s="4">
        <v>0.17392307692307665</v>
      </c>
      <c r="AJ214" s="4">
        <f t="shared" si="113"/>
        <v>7.9672771372523394</v>
      </c>
      <c r="AK214" s="4">
        <f t="shared" si="114"/>
        <v>0.14590085635862265</v>
      </c>
      <c r="AL214" s="4">
        <f t="shared" si="115"/>
        <v>0.14240600853714322</v>
      </c>
      <c r="AM214" s="4">
        <f t="shared" si="116"/>
        <v>7.0516431618034593E-3</v>
      </c>
      <c r="AN214" s="4">
        <f t="shared" si="117"/>
        <v>1.5554681122167768E-2</v>
      </c>
      <c r="AO214" s="4">
        <f t="shared" si="118"/>
        <v>7.4106215665140612E-2</v>
      </c>
      <c r="AP214" s="4">
        <f t="shared" si="119"/>
        <v>1.7398372206790195E-2</v>
      </c>
      <c r="AQ214" s="5">
        <f t="shared" si="120"/>
        <v>222.64647001022658</v>
      </c>
      <c r="AR214" s="5">
        <f t="shared" si="121"/>
        <v>7.4599530697852767</v>
      </c>
      <c r="AS214" s="5">
        <f t="shared" si="122"/>
        <v>6.0708894977836865</v>
      </c>
      <c r="AT214" s="5">
        <f t="shared" si="123"/>
        <v>1.4485579246728129</v>
      </c>
      <c r="AU214" s="5">
        <f t="shared" si="124"/>
        <v>1.2161373931430124</v>
      </c>
      <c r="AV214" s="5">
        <f t="shared" si="125"/>
        <v>2.4247365031838628</v>
      </c>
      <c r="AW214" s="5">
        <f t="shared" si="126"/>
        <v>0.88572961864864352</v>
      </c>
    </row>
    <row r="215" spans="1:49" x14ac:dyDescent="0.25">
      <c r="A215" s="1" t="s">
        <v>41</v>
      </c>
      <c r="B215" s="1" t="s">
        <v>223</v>
      </c>
      <c r="C215" s="2">
        <v>42186</v>
      </c>
      <c r="D215" s="3">
        <v>0.41588019481645894</v>
      </c>
      <c r="E215" s="4">
        <f t="shared" si="97"/>
        <v>1017.482306491579</v>
      </c>
      <c r="F215" s="3">
        <v>58.285714285714363</v>
      </c>
      <c r="G215" s="3">
        <v>1.6245888888888913</v>
      </c>
      <c r="H215" s="3">
        <v>1.5555088888888899</v>
      </c>
      <c r="I215" s="3">
        <v>6.907999999999985E-2</v>
      </c>
      <c r="J215" s="3">
        <v>7.1821666666666686E-2</v>
      </c>
      <c r="K215" s="3">
        <v>0.49394117647058761</v>
      </c>
      <c r="L215" s="3">
        <v>0.11178333333333333</v>
      </c>
      <c r="M215" s="4">
        <f t="shared" si="98"/>
        <v>1.0791232225330369</v>
      </c>
      <c r="N215" s="4">
        <f t="shared" si="99"/>
        <v>3.007823818500982E-2</v>
      </c>
      <c r="O215" s="4">
        <f t="shared" si="100"/>
        <v>2.8799265573519413E-2</v>
      </c>
      <c r="P215" s="4">
        <f t="shared" si="101"/>
        <v>1.2789726114903761E-3</v>
      </c>
      <c r="Q215" s="4">
        <f t="shared" si="102"/>
        <v>1.3297328398705587E-3</v>
      </c>
      <c r="R215" s="4">
        <f t="shared" si="103"/>
        <v>9.1450092124090564E-3</v>
      </c>
      <c r="S215" s="4">
        <f t="shared" si="104"/>
        <v>2.0695978829535734E-3</v>
      </c>
      <c r="T215" s="5">
        <f t="shared" si="105"/>
        <v>188.1453456429017</v>
      </c>
      <c r="U215" s="5">
        <f t="shared" si="106"/>
        <v>6.4485380063188789</v>
      </c>
      <c r="V215" s="5">
        <f t="shared" si="107"/>
        <v>5.3057639463969224</v>
      </c>
      <c r="W215" s="5">
        <f t="shared" si="108"/>
        <v>1.2044096917586469</v>
      </c>
      <c r="X215" s="5">
        <f t="shared" si="109"/>
        <v>0.77483094807807196</v>
      </c>
      <c r="Y215" s="5">
        <f t="shared" si="110"/>
        <v>1.9521361190931266</v>
      </c>
      <c r="Z215" s="5">
        <f t="shared" si="111"/>
        <v>0.88608835398572716</v>
      </c>
      <c r="AA215" s="4">
        <v>1.1573022098363184</v>
      </c>
      <c r="AB215" s="4">
        <f t="shared" si="112"/>
        <v>2831.4272630648875</v>
      </c>
      <c r="AC215" s="4">
        <v>79.645000000000195</v>
      </c>
      <c r="AD215" s="4">
        <v>1.4584999999999992</v>
      </c>
      <c r="AE215" s="4">
        <v>1.4235637037037057</v>
      </c>
      <c r="AF215" s="4">
        <v>7.0491851851851819E-2</v>
      </c>
      <c r="AG215" s="4">
        <v>0.15549259259259252</v>
      </c>
      <c r="AH215" s="4">
        <v>0.74080384615384631</v>
      </c>
      <c r="AI215" s="4">
        <v>0.17392307692307665</v>
      </c>
      <c r="AJ215" s="4">
        <f t="shared" si="113"/>
        <v>2.9328654856618335</v>
      </c>
      <c r="AK215" s="4">
        <f t="shared" si="114"/>
        <v>5.3708133728894117E-2</v>
      </c>
      <c r="AL215" s="4">
        <f t="shared" si="115"/>
        <v>5.2421631655891976E-2</v>
      </c>
      <c r="AM215" s="4">
        <f t="shared" si="116"/>
        <v>2.5958078889658219E-3</v>
      </c>
      <c r="AN215" s="4">
        <f t="shared" si="117"/>
        <v>5.7258943824582886E-3</v>
      </c>
      <c r="AO215" s="4">
        <f t="shared" si="118"/>
        <v>2.7279528307240244E-2</v>
      </c>
      <c r="AP215" s="4">
        <f t="shared" si="119"/>
        <v>6.4045827040969099E-3</v>
      </c>
      <c r="AQ215" s="5">
        <f t="shared" si="120"/>
        <v>225.57933549588842</v>
      </c>
      <c r="AR215" s="5">
        <f t="shared" si="121"/>
        <v>7.5136612035141708</v>
      </c>
      <c r="AS215" s="5">
        <f t="shared" si="122"/>
        <v>6.1233111294395783</v>
      </c>
      <c r="AT215" s="5">
        <f t="shared" si="123"/>
        <v>1.4511537325617787</v>
      </c>
      <c r="AU215" s="5">
        <f t="shared" si="124"/>
        <v>1.2218632875254707</v>
      </c>
      <c r="AV215" s="5">
        <f t="shared" si="125"/>
        <v>2.452016031491103</v>
      </c>
      <c r="AW215" s="5">
        <f t="shared" si="126"/>
        <v>0.89213420135274046</v>
      </c>
    </row>
    <row r="216" spans="1:49" x14ac:dyDescent="0.25">
      <c r="A216" s="1" t="s">
        <v>41</v>
      </c>
      <c r="B216" s="1" t="s">
        <v>224</v>
      </c>
      <c r="C216" s="2">
        <v>42187</v>
      </c>
      <c r="D216" s="3">
        <v>0.23573341061387121</v>
      </c>
      <c r="E216" s="4">
        <f t="shared" si="97"/>
        <v>576.73959312821705</v>
      </c>
      <c r="F216" s="3">
        <v>58.285714285714363</v>
      </c>
      <c r="G216" s="3">
        <v>1.6245888888888913</v>
      </c>
      <c r="H216" s="3">
        <v>1.5555088888888899</v>
      </c>
      <c r="I216" s="3">
        <v>6.907999999999985E-2</v>
      </c>
      <c r="J216" s="3">
        <v>7.1821666666666686E-2</v>
      </c>
      <c r="K216" s="3">
        <v>0.49394117647058761</v>
      </c>
      <c r="L216" s="3">
        <v>0.11178333333333333</v>
      </c>
      <c r="M216" s="4">
        <f t="shared" si="98"/>
        <v>0.61167951946500498</v>
      </c>
      <c r="N216" s="4">
        <f t="shared" si="99"/>
        <v>1.7049250627907343E-2</v>
      </c>
      <c r="O216" s="4">
        <f t="shared" si="100"/>
        <v>1.6324290460180621E-2</v>
      </c>
      <c r="P216" s="4">
        <f t="shared" si="101"/>
        <v>7.2496016772670793E-4</v>
      </c>
      <c r="Q216" s="4">
        <f t="shared" si="102"/>
        <v>7.5373259283553122E-4</v>
      </c>
      <c r="R216" s="4">
        <f t="shared" si="103"/>
        <v>5.1836664467464584E-3</v>
      </c>
      <c r="S216" s="4">
        <f t="shared" si="104"/>
        <v>1.1731103659870295E-3</v>
      </c>
      <c r="T216" s="5">
        <f t="shared" si="105"/>
        <v>188.75702516236672</v>
      </c>
      <c r="U216" s="5">
        <f t="shared" si="106"/>
        <v>6.4655872569467858</v>
      </c>
      <c r="V216" s="5">
        <f t="shared" si="107"/>
        <v>5.3220882368571027</v>
      </c>
      <c r="W216" s="5">
        <f t="shared" si="108"/>
        <v>1.2051346519263735</v>
      </c>
      <c r="X216" s="5">
        <f t="shared" si="109"/>
        <v>0.77558468067090747</v>
      </c>
      <c r="Y216" s="5">
        <f t="shared" si="110"/>
        <v>1.957319785539873</v>
      </c>
      <c r="Z216" s="5">
        <f t="shared" si="111"/>
        <v>0.88726146435171416</v>
      </c>
      <c r="AA216" s="4">
        <v>0.34834303923094739</v>
      </c>
      <c r="AB216" s="4">
        <f t="shared" si="112"/>
        <v>852.24755452327645</v>
      </c>
      <c r="AC216" s="4">
        <v>79.645000000000195</v>
      </c>
      <c r="AD216" s="4">
        <v>1.4584999999999992</v>
      </c>
      <c r="AE216" s="4">
        <v>1.4235637037037057</v>
      </c>
      <c r="AF216" s="4">
        <v>7.0491851851851819E-2</v>
      </c>
      <c r="AG216" s="4">
        <v>0.15549259259259252</v>
      </c>
      <c r="AH216" s="4">
        <v>0.74080384615384631</v>
      </c>
      <c r="AI216" s="4">
        <v>0.17392307692307665</v>
      </c>
      <c r="AJ216" s="4">
        <f t="shared" si="113"/>
        <v>0.88278002776430087</v>
      </c>
      <c r="AK216" s="4">
        <f t="shared" si="114"/>
        <v>1.6165919649623068E-2</v>
      </c>
      <c r="AL216" s="4">
        <f t="shared" si="115"/>
        <v>1.577868800150424E-2</v>
      </c>
      <c r="AM216" s="4">
        <f t="shared" si="116"/>
        <v>7.8132712580745284E-4</v>
      </c>
      <c r="AN216" s="4">
        <f t="shared" si="117"/>
        <v>1.7234698374792091E-3</v>
      </c>
      <c r="AO216" s="4">
        <f t="shared" si="118"/>
        <v>8.2110219081623671E-3</v>
      </c>
      <c r="AP216" s="4">
        <f t="shared" si="119"/>
        <v>1.9277521335301132E-3</v>
      </c>
      <c r="AQ216" s="5">
        <f t="shared" si="120"/>
        <v>226.46211552365273</v>
      </c>
      <c r="AR216" s="5">
        <f t="shared" si="121"/>
        <v>7.5298271231637939</v>
      </c>
      <c r="AS216" s="5">
        <f t="shared" si="122"/>
        <v>6.1390898174410822</v>
      </c>
      <c r="AT216" s="5">
        <f t="shared" si="123"/>
        <v>1.4519350596875862</v>
      </c>
      <c r="AU216" s="5">
        <f t="shared" si="124"/>
        <v>1.22358675736295</v>
      </c>
      <c r="AV216" s="5">
        <f t="shared" si="125"/>
        <v>2.4602270533992656</v>
      </c>
      <c r="AW216" s="5">
        <f t="shared" si="126"/>
        <v>0.8940619534862706</v>
      </c>
    </row>
    <row r="217" spans="1:49" x14ac:dyDescent="0.25">
      <c r="A217" s="1" t="s">
        <v>41</v>
      </c>
      <c r="B217" s="1" t="s">
        <v>225</v>
      </c>
      <c r="C217" s="2">
        <v>42188</v>
      </c>
      <c r="D217" s="3">
        <v>0.21505663213297621</v>
      </c>
      <c r="E217" s="4">
        <f t="shared" si="97"/>
        <v>526.15229293508958</v>
      </c>
      <c r="F217" s="3">
        <v>58.285714285714363</v>
      </c>
      <c r="G217" s="3">
        <v>1.6245888888888913</v>
      </c>
      <c r="H217" s="3">
        <v>1.5555088888888899</v>
      </c>
      <c r="I217" s="3">
        <v>6.907999999999985E-2</v>
      </c>
      <c r="J217" s="3">
        <v>7.1821666666666686E-2</v>
      </c>
      <c r="K217" s="3">
        <v>0.49394117647058761</v>
      </c>
      <c r="L217" s="3">
        <v>0.11178333333333333</v>
      </c>
      <c r="M217" s="4">
        <f t="shared" si="98"/>
        <v>0.55802754924855258</v>
      </c>
      <c r="N217" s="4">
        <f t="shared" si="99"/>
        <v>1.5553817385837429E-2</v>
      </c>
      <c r="O217" s="4">
        <f t="shared" si="100"/>
        <v>1.489244532281136E-2</v>
      </c>
      <c r="P217" s="4">
        <f t="shared" si="101"/>
        <v>6.6137206302605174E-4</v>
      </c>
      <c r="Q217" s="4">
        <f t="shared" si="102"/>
        <v>6.8762078536917855E-4</v>
      </c>
      <c r="R217" s="4">
        <f t="shared" si="103"/>
        <v>4.7289938462053895E-3</v>
      </c>
      <c r="S217" s="4">
        <f t="shared" si="104"/>
        <v>1.0702138647741117E-3</v>
      </c>
      <c r="T217" s="5">
        <f t="shared" si="105"/>
        <v>189.31505271161527</v>
      </c>
      <c r="U217" s="5">
        <f t="shared" si="106"/>
        <v>6.4811410743326237</v>
      </c>
      <c r="V217" s="5">
        <f t="shared" si="107"/>
        <v>5.3369806821799139</v>
      </c>
      <c r="W217" s="5">
        <f t="shared" si="108"/>
        <v>1.2057960239893994</v>
      </c>
      <c r="X217" s="5">
        <f t="shared" si="109"/>
        <v>0.77627230145627668</v>
      </c>
      <c r="Y217" s="5">
        <f t="shared" si="110"/>
        <v>1.9620487793860784</v>
      </c>
      <c r="Z217" s="5">
        <f t="shared" si="111"/>
        <v>0.88833167821648829</v>
      </c>
      <c r="AA217" s="4">
        <v>0.45003394025587212</v>
      </c>
      <c r="AB217" s="4">
        <f t="shared" si="112"/>
        <v>1101.0420242135469</v>
      </c>
      <c r="AC217" s="4">
        <v>79.645000000000195</v>
      </c>
      <c r="AD217" s="4">
        <v>1.4584999999999992</v>
      </c>
      <c r="AE217" s="4">
        <v>1.4235637037037057</v>
      </c>
      <c r="AF217" s="4">
        <v>7.0491851851851819E-2</v>
      </c>
      <c r="AG217" s="4">
        <v>0.15549259259259252</v>
      </c>
      <c r="AH217" s="4">
        <v>0.74080384615384631</v>
      </c>
      <c r="AI217" s="4">
        <v>0.17392307692307665</v>
      </c>
      <c r="AJ217" s="4">
        <f t="shared" si="113"/>
        <v>1.1404877650233849</v>
      </c>
      <c r="AK217" s="4">
        <f t="shared" si="114"/>
        <v>2.0885195621653616E-2</v>
      </c>
      <c r="AL217" s="4">
        <f t="shared" si="115"/>
        <v>2.0384920419429312E-2</v>
      </c>
      <c r="AM217" s="4">
        <f t="shared" si="116"/>
        <v>1.0094179743973613E-3</v>
      </c>
      <c r="AN217" s="4">
        <f t="shared" si="117"/>
        <v>2.2265980212645758E-3</v>
      </c>
      <c r="AO217" s="4">
        <f t="shared" si="118"/>
        <v>1.0608044733765155E-2</v>
      </c>
      <c r="AP217" s="4">
        <f t="shared" si="119"/>
        <v>2.4905159305165354E-3</v>
      </c>
      <c r="AQ217" s="5">
        <f t="shared" si="120"/>
        <v>227.60260328867611</v>
      </c>
      <c r="AR217" s="5">
        <f t="shared" si="121"/>
        <v>7.5507123187854477</v>
      </c>
      <c r="AS217" s="5">
        <f t="shared" si="122"/>
        <v>6.1594747378605117</v>
      </c>
      <c r="AT217" s="5">
        <f t="shared" si="123"/>
        <v>1.4529444776619835</v>
      </c>
      <c r="AU217" s="5">
        <f t="shared" si="124"/>
        <v>1.2258133553842145</v>
      </c>
      <c r="AV217" s="5">
        <f t="shared" si="125"/>
        <v>2.4708350981330307</v>
      </c>
      <c r="AW217" s="5">
        <f t="shared" si="126"/>
        <v>0.89655246941678712</v>
      </c>
    </row>
    <row r="218" spans="1:49" x14ac:dyDescent="0.25">
      <c r="A218" s="1" t="s">
        <v>41</v>
      </c>
      <c r="B218" s="1" t="s">
        <v>226</v>
      </c>
      <c r="C218" s="2">
        <v>42189</v>
      </c>
      <c r="D218" s="3">
        <v>0.13167255755512861</v>
      </c>
      <c r="E218" s="4">
        <f t="shared" si="97"/>
        <v>322.14685679361247</v>
      </c>
      <c r="F218" s="3">
        <v>58.285714285714363</v>
      </c>
      <c r="G218" s="3">
        <v>1.6245888888888913</v>
      </c>
      <c r="H218" s="3">
        <v>1.5555088888888899</v>
      </c>
      <c r="I218" s="3">
        <v>6.907999999999985E-2</v>
      </c>
      <c r="J218" s="3">
        <v>7.1821666666666686E-2</v>
      </c>
      <c r="K218" s="3">
        <v>0.49394117647058761</v>
      </c>
      <c r="L218" s="3">
        <v>0.11178333333333333</v>
      </c>
      <c r="M218" s="4">
        <f t="shared" si="98"/>
        <v>0.34166309528340577</v>
      </c>
      <c r="N218" s="4">
        <f t="shared" si="99"/>
        <v>9.5231237215334524E-3</v>
      </c>
      <c r="O218" s="4">
        <f t="shared" si="100"/>
        <v>9.1181859608588257E-3</v>
      </c>
      <c r="P218" s="4">
        <f t="shared" si="101"/>
        <v>4.0493776067461549E-4</v>
      </c>
      <c r="Q218" s="4">
        <f t="shared" si="102"/>
        <v>4.2100904556917698E-4</v>
      </c>
      <c r="R218" s="4">
        <f t="shared" si="103"/>
        <v>2.8954173987403775E-3</v>
      </c>
      <c r="S218" s="4">
        <f t="shared" si="104"/>
        <v>6.5525901390770425E-4</v>
      </c>
      <c r="T218" s="5">
        <f t="shared" si="105"/>
        <v>189.65671580689866</v>
      </c>
      <c r="U218" s="5">
        <f t="shared" si="106"/>
        <v>6.4906641980541568</v>
      </c>
      <c r="V218" s="5">
        <f t="shared" si="107"/>
        <v>5.3460988681407731</v>
      </c>
      <c r="W218" s="5">
        <f t="shared" si="108"/>
        <v>1.206200961750074</v>
      </c>
      <c r="X218" s="5">
        <f t="shared" si="109"/>
        <v>0.77669331050184587</v>
      </c>
      <c r="Y218" s="5">
        <f t="shared" si="110"/>
        <v>1.9649441967848187</v>
      </c>
      <c r="Z218" s="5">
        <f t="shared" si="111"/>
        <v>0.88898693723039601</v>
      </c>
      <c r="AA218" s="4">
        <v>0.27739126751020621</v>
      </c>
      <c r="AB218" s="4">
        <f t="shared" si="112"/>
        <v>678.65868628697012</v>
      </c>
      <c r="AC218" s="4">
        <v>79.645000000000195</v>
      </c>
      <c r="AD218" s="4">
        <v>1.4584999999999992</v>
      </c>
      <c r="AE218" s="4">
        <v>1.4235637037037057</v>
      </c>
      <c r="AF218" s="4">
        <v>7.0491851851851819E-2</v>
      </c>
      <c r="AG218" s="4">
        <v>0.15549259259259252</v>
      </c>
      <c r="AH218" s="4">
        <v>0.74080384615384631</v>
      </c>
      <c r="AI218" s="4">
        <v>0.17392307692307665</v>
      </c>
      <c r="AJ218" s="4">
        <f t="shared" si="113"/>
        <v>0.70297219480790274</v>
      </c>
      <c r="AK218" s="4">
        <f t="shared" si="114"/>
        <v>1.2873186592093955E-2</v>
      </c>
      <c r="AL218" s="4">
        <f t="shared" si="115"/>
        <v>1.256482768838544E-2</v>
      </c>
      <c r="AM218" s="4">
        <f t="shared" si="116"/>
        <v>6.2218358732336833E-4</v>
      </c>
      <c r="AN218" s="4">
        <f t="shared" si="117"/>
        <v>1.3724272596043132E-3</v>
      </c>
      <c r="AO218" s="4">
        <f t="shared" si="118"/>
        <v>6.5385712304966278E-3</v>
      </c>
      <c r="AP218" s="4">
        <f t="shared" si="119"/>
        <v>1.5351005978072518E-3</v>
      </c>
      <c r="AQ218" s="5">
        <f t="shared" si="120"/>
        <v>228.30557548348401</v>
      </c>
      <c r="AR218" s="5">
        <f t="shared" si="121"/>
        <v>7.5635855053775414</v>
      </c>
      <c r="AS218" s="5">
        <f t="shared" si="122"/>
        <v>6.1720395655488973</v>
      </c>
      <c r="AT218" s="5">
        <f t="shared" si="123"/>
        <v>1.453566661249307</v>
      </c>
      <c r="AU218" s="5">
        <f t="shared" si="124"/>
        <v>1.2271857826438188</v>
      </c>
      <c r="AV218" s="5">
        <f t="shared" si="125"/>
        <v>2.4773736693635273</v>
      </c>
      <c r="AW218" s="5">
        <f t="shared" si="126"/>
        <v>0.89808757001459438</v>
      </c>
    </row>
    <row r="219" spans="1:49" x14ac:dyDescent="0.25">
      <c r="A219" s="1" t="s">
        <v>41</v>
      </c>
      <c r="B219" s="1" t="s">
        <v>227</v>
      </c>
      <c r="C219" s="2">
        <v>42190</v>
      </c>
      <c r="D219" s="3">
        <v>5.3013954558451752E-2</v>
      </c>
      <c r="E219" s="4">
        <f t="shared" si="97"/>
        <v>129.70264377263507</v>
      </c>
      <c r="F219" s="3">
        <v>58.285714285714363</v>
      </c>
      <c r="G219" s="3">
        <v>1.6245888888888913</v>
      </c>
      <c r="H219" s="3">
        <v>1.5555088888888899</v>
      </c>
      <c r="I219" s="3">
        <v>6.907999999999985E-2</v>
      </c>
      <c r="J219" s="3">
        <v>7.1821666666666686E-2</v>
      </c>
      <c r="K219" s="3">
        <v>0.49394117647058761</v>
      </c>
      <c r="L219" s="3">
        <v>0.11178333333333333</v>
      </c>
      <c r="M219" s="4">
        <f t="shared" si="98"/>
        <v>0.13756026421884407</v>
      </c>
      <c r="N219" s="4">
        <f t="shared" si="99"/>
        <v>3.8341964157300916E-3</v>
      </c>
      <c r="O219" s="4">
        <f t="shared" si="100"/>
        <v>3.6711605300299315E-3</v>
      </c>
      <c r="P219" s="4">
        <f t="shared" si="101"/>
        <v>1.6303588570015687E-4</v>
      </c>
      <c r="Q219" s="4">
        <f t="shared" si="102"/>
        <v>1.6950650025277162E-4</v>
      </c>
      <c r="R219" s="4">
        <f t="shared" si="103"/>
        <v>1.1657518411936874E-3</v>
      </c>
      <c r="S219" s="4">
        <f t="shared" si="104"/>
        <v>2.6382013254944864E-4</v>
      </c>
      <c r="T219" s="5">
        <f t="shared" si="105"/>
        <v>189.79427607111751</v>
      </c>
      <c r="U219" s="5">
        <f t="shared" si="106"/>
        <v>6.4944983944698871</v>
      </c>
      <c r="V219" s="5">
        <f t="shared" si="107"/>
        <v>5.349770028670803</v>
      </c>
      <c r="W219" s="5">
        <f t="shared" si="108"/>
        <v>1.2063639976357741</v>
      </c>
      <c r="X219" s="5">
        <f t="shared" si="109"/>
        <v>0.77686281700209869</v>
      </c>
      <c r="Y219" s="5">
        <f t="shared" si="110"/>
        <v>1.9661099486260123</v>
      </c>
      <c r="Z219" s="5">
        <f t="shared" si="111"/>
        <v>0.88925075736294545</v>
      </c>
      <c r="AA219" s="4">
        <v>0.16197317385755558</v>
      </c>
      <c r="AB219" s="4">
        <f t="shared" si="112"/>
        <v>396.27960306953491</v>
      </c>
      <c r="AC219" s="4">
        <v>79.645000000000195</v>
      </c>
      <c r="AD219" s="4">
        <v>1.4584999999999992</v>
      </c>
      <c r="AE219" s="4">
        <v>1.4235637037037057</v>
      </c>
      <c r="AF219" s="4">
        <v>7.0491851851851819E-2</v>
      </c>
      <c r="AG219" s="4">
        <v>0.15549259259259252</v>
      </c>
      <c r="AH219" s="4">
        <v>0.74080384615384631</v>
      </c>
      <c r="AI219" s="4">
        <v>0.17392307692307665</v>
      </c>
      <c r="AJ219" s="4">
        <f t="shared" si="113"/>
        <v>0.41047664747578416</v>
      </c>
      <c r="AK219" s="4">
        <f t="shared" si="114"/>
        <v>7.5168584386142183E-3</v>
      </c>
      <c r="AL219" s="4">
        <f t="shared" si="115"/>
        <v>7.3368027693452966E-3</v>
      </c>
      <c r="AM219" s="4">
        <f t="shared" si="116"/>
        <v>3.6330289437513604E-4</v>
      </c>
      <c r="AN219" s="4">
        <f t="shared" si="117"/>
        <v>8.0138210954517133E-4</v>
      </c>
      <c r="AO219" s="4">
        <f t="shared" si="118"/>
        <v>3.8179757575038812E-3</v>
      </c>
      <c r="AP219" s="4">
        <f t="shared" si="119"/>
        <v>8.9636965953992414E-4</v>
      </c>
      <c r="AQ219" s="5">
        <f t="shared" si="120"/>
        <v>228.71605213095978</v>
      </c>
      <c r="AR219" s="5">
        <f t="shared" si="121"/>
        <v>7.5711023638161556</v>
      </c>
      <c r="AS219" s="5">
        <f t="shared" si="122"/>
        <v>6.179376368318243</v>
      </c>
      <c r="AT219" s="5">
        <f t="shared" si="123"/>
        <v>1.453929964143682</v>
      </c>
      <c r="AU219" s="5">
        <f t="shared" si="124"/>
        <v>1.227987164753364</v>
      </c>
      <c r="AV219" s="5">
        <f t="shared" si="125"/>
        <v>2.4811916451210312</v>
      </c>
      <c r="AW219" s="5">
        <f t="shared" si="126"/>
        <v>0.89898393967413426</v>
      </c>
    </row>
    <row r="220" spans="1:49" x14ac:dyDescent="0.25">
      <c r="A220" s="1" t="s">
        <v>41</v>
      </c>
      <c r="B220" s="1" t="s">
        <v>228</v>
      </c>
      <c r="C220" s="2">
        <v>42191</v>
      </c>
      <c r="D220" s="3">
        <v>2.0528069181549969E-2</v>
      </c>
      <c r="E220" s="4">
        <f t="shared" si="97"/>
        <v>50.223471660823463</v>
      </c>
      <c r="F220" s="3">
        <v>58.285714285714363</v>
      </c>
      <c r="G220" s="3">
        <v>1.6245888888888913</v>
      </c>
      <c r="H220" s="3">
        <v>1.5555088888888899</v>
      </c>
      <c r="I220" s="3">
        <v>6.907999999999985E-2</v>
      </c>
      <c r="J220" s="3">
        <v>7.1821666666666686E-2</v>
      </c>
      <c r="K220" s="3">
        <v>0.49394117647058761</v>
      </c>
      <c r="L220" s="3">
        <v>0.11178333333333333</v>
      </c>
      <c r="M220" s="4">
        <f t="shared" si="98"/>
        <v>5.3266100294465442E-2</v>
      </c>
      <c r="N220" s="4">
        <f t="shared" si="99"/>
        <v>1.4846779481612945E-3</v>
      </c>
      <c r="O220" s="4">
        <f t="shared" si="100"/>
        <v>1.4215471749789606E-3</v>
      </c>
      <c r="P220" s="4">
        <f t="shared" si="101"/>
        <v>6.3130773182332382E-5</v>
      </c>
      <c r="Q220" s="4">
        <f t="shared" si="102"/>
        <v>6.5636325244794835E-5</v>
      </c>
      <c r="R220" s="4">
        <f t="shared" si="103"/>
        <v>4.5140255323073471E-4</v>
      </c>
      <c r="S220" s="4">
        <f t="shared" si="104"/>
        <v>1.0215646007862968E-4</v>
      </c>
      <c r="T220" s="5">
        <f t="shared" si="105"/>
        <v>189.84754217141199</v>
      </c>
      <c r="U220" s="5">
        <f t="shared" si="106"/>
        <v>6.4959830724180483</v>
      </c>
      <c r="V220" s="5">
        <f t="shared" si="107"/>
        <v>5.3511915758457818</v>
      </c>
      <c r="W220" s="5">
        <f t="shared" si="108"/>
        <v>1.2064271284089565</v>
      </c>
      <c r="X220" s="5">
        <f t="shared" si="109"/>
        <v>0.7769284533273435</v>
      </c>
      <c r="Y220" s="5">
        <f t="shared" si="110"/>
        <v>1.966561351179243</v>
      </c>
      <c r="Z220" s="5">
        <f t="shared" si="111"/>
        <v>0.88935291382302406</v>
      </c>
      <c r="AA220" s="4">
        <v>7.6180249058102514E-2</v>
      </c>
      <c r="AB220" s="4">
        <f t="shared" si="112"/>
        <v>186.38073292946689</v>
      </c>
      <c r="AC220" s="4">
        <v>74.05071180555565</v>
      </c>
      <c r="AD220" s="4">
        <v>1.4880434027777774</v>
      </c>
      <c r="AE220" s="4">
        <v>1.451067229938273</v>
      </c>
      <c r="AF220" s="4">
        <v>6.7716913580246854E-2</v>
      </c>
      <c r="AG220" s="4">
        <v>0.15136338734567895</v>
      </c>
      <c r="AH220" s="4">
        <v>0.70517068643162351</v>
      </c>
      <c r="AI220" s="4">
        <v>0.16558279914529897</v>
      </c>
      <c r="AJ220" s="4">
        <f t="shared" si="113"/>
        <v>0.17949752778135963</v>
      </c>
      <c r="AK220" s="4">
        <f t="shared" si="114"/>
        <v>3.6069891229584894E-3</v>
      </c>
      <c r="AL220" s="4">
        <f t="shared" si="115"/>
        <v>3.5173595778849021E-3</v>
      </c>
      <c r="AM220" s="4">
        <f t="shared" si="116"/>
        <v>1.6414452042750463E-4</v>
      </c>
      <c r="AN220" s="4">
        <f t="shared" si="117"/>
        <v>3.6690199408891198E-4</v>
      </c>
      <c r="AO220" s="4">
        <f t="shared" si="118"/>
        <v>1.7093204344980296E-3</v>
      </c>
      <c r="AP220" s="4">
        <f t="shared" si="119"/>
        <v>4.0136957991359544E-4</v>
      </c>
      <c r="AQ220" s="5">
        <f t="shared" si="120"/>
        <v>228.89554965874115</v>
      </c>
      <c r="AR220" s="5">
        <f t="shared" si="121"/>
        <v>7.5747093529391138</v>
      </c>
      <c r="AS220" s="5">
        <f t="shared" si="122"/>
        <v>6.1828937278961282</v>
      </c>
      <c r="AT220" s="5">
        <f t="shared" si="123"/>
        <v>1.4540941086641095</v>
      </c>
      <c r="AU220" s="5">
        <f t="shared" si="124"/>
        <v>1.2283540667474528</v>
      </c>
      <c r="AV220" s="5">
        <f t="shared" si="125"/>
        <v>2.4829009655555292</v>
      </c>
      <c r="AW220" s="5">
        <f t="shared" si="126"/>
        <v>0.8993853092540478</v>
      </c>
    </row>
    <row r="221" spans="1:49" x14ac:dyDescent="0.25">
      <c r="A221" s="1" t="s">
        <v>41</v>
      </c>
      <c r="B221" s="1" t="s">
        <v>229</v>
      </c>
      <c r="C221" s="2">
        <v>42192</v>
      </c>
      <c r="D221" s="3">
        <v>2.4144373710824511E-2</v>
      </c>
      <c r="E221" s="4">
        <f t="shared" si="97"/>
        <v>59.07103381762704</v>
      </c>
      <c r="F221" s="3">
        <v>58.285714285714363</v>
      </c>
      <c r="G221" s="3">
        <v>1.6245888888888913</v>
      </c>
      <c r="H221" s="3">
        <v>1.5555088888888899</v>
      </c>
      <c r="I221" s="3">
        <v>6.907999999999985E-2</v>
      </c>
      <c r="J221" s="3">
        <v>7.1821666666666686E-2</v>
      </c>
      <c r="K221" s="3">
        <v>0.49394117647058761</v>
      </c>
      <c r="L221" s="3">
        <v>0.11178333333333333</v>
      </c>
      <c r="M221" s="4">
        <f t="shared" si="98"/>
        <v>6.264966374839194E-2</v>
      </c>
      <c r="N221" s="4">
        <f t="shared" si="99"/>
        <v>1.746224591489799E-3</v>
      </c>
      <c r="O221" s="4">
        <f t="shared" si="100"/>
        <v>1.6719724557001593E-3</v>
      </c>
      <c r="P221" s="4">
        <f t="shared" si="101"/>
        <v>7.4252135789637977E-5</v>
      </c>
      <c r="Q221" s="4">
        <f t="shared" si="102"/>
        <v>7.7199075651005551E-5</v>
      </c>
      <c r="R221" s="4">
        <f t="shared" si="103"/>
        <v>5.3092338314110726E-4</v>
      </c>
      <c r="S221" s="4">
        <f t="shared" si="104"/>
        <v>1.2015273951483858E-4</v>
      </c>
      <c r="T221" s="5">
        <f t="shared" si="105"/>
        <v>189.91019183516039</v>
      </c>
      <c r="U221" s="5">
        <f t="shared" si="106"/>
        <v>6.4977292970095384</v>
      </c>
      <c r="V221" s="5">
        <f t="shared" si="107"/>
        <v>5.3528635483014817</v>
      </c>
      <c r="W221" s="5">
        <f t="shared" si="108"/>
        <v>1.2065013805447462</v>
      </c>
      <c r="X221" s="5">
        <f t="shared" si="109"/>
        <v>0.77700565240299446</v>
      </c>
      <c r="Y221" s="5">
        <f t="shared" si="110"/>
        <v>1.9670922745623842</v>
      </c>
      <c r="Z221" s="5">
        <f t="shared" si="111"/>
        <v>0.88947306656253888</v>
      </c>
      <c r="AA221" s="4">
        <v>2.8251940066403108E-2</v>
      </c>
      <c r="AB221" s="4">
        <f t="shared" si="112"/>
        <v>69.120505135648841</v>
      </c>
      <c r="AC221" s="4">
        <v>75.77203125000014</v>
      </c>
      <c r="AD221" s="4">
        <v>1.4789531249999988</v>
      </c>
      <c r="AE221" s="4">
        <v>1.442604606481483</v>
      </c>
      <c r="AF221" s="4">
        <v>6.8570740740740696E-2</v>
      </c>
      <c r="AG221" s="4">
        <v>0.15263391203703697</v>
      </c>
      <c r="AH221" s="4">
        <v>0.71613473557692287</v>
      </c>
      <c r="AI221" s="4">
        <v>0.16814903846153825</v>
      </c>
      <c r="AJ221" s="4">
        <f t="shared" si="113"/>
        <v>6.8115202444860815E-2</v>
      </c>
      <c r="AK221" s="4">
        <f t="shared" si="114"/>
        <v>1.329503642095305E-3</v>
      </c>
      <c r="AL221" s="4">
        <f t="shared" si="115"/>
        <v>1.2968281725768676E-3</v>
      </c>
      <c r="AM221" s="4">
        <f t="shared" si="116"/>
        <v>6.1641608523588427E-5</v>
      </c>
      <c r="AN221" s="4">
        <f t="shared" si="117"/>
        <v>1.3721012419544754E-4</v>
      </c>
      <c r="AO221" s="4">
        <f t="shared" si="118"/>
        <v>6.4376870577319886E-4</v>
      </c>
      <c r="AP221" s="4">
        <f t="shared" si="119"/>
        <v>1.5115743377562346E-4</v>
      </c>
      <c r="AQ221" s="5">
        <f t="shared" si="120"/>
        <v>228.963664861186</v>
      </c>
      <c r="AR221" s="5">
        <f t="shared" si="121"/>
        <v>7.5760388565812091</v>
      </c>
      <c r="AS221" s="5">
        <f t="shared" si="122"/>
        <v>6.1841905560687049</v>
      </c>
      <c r="AT221" s="5">
        <f t="shared" si="123"/>
        <v>1.454155750272633</v>
      </c>
      <c r="AU221" s="5">
        <f t="shared" si="124"/>
        <v>1.2284912768716483</v>
      </c>
      <c r="AV221" s="5">
        <f t="shared" si="125"/>
        <v>2.4835447342613022</v>
      </c>
      <c r="AW221" s="5">
        <f t="shared" si="126"/>
        <v>0.89953646668782339</v>
      </c>
    </row>
    <row r="222" spans="1:49" x14ac:dyDescent="0.25">
      <c r="A222" s="1" t="s">
        <v>41</v>
      </c>
      <c r="B222" s="1" t="s">
        <v>230</v>
      </c>
      <c r="C222" s="2">
        <v>42193</v>
      </c>
      <c r="D222" s="3">
        <v>2.4621622610524339E-2</v>
      </c>
      <c r="E222" s="4">
        <f t="shared" si="97"/>
        <v>60.238659295564162</v>
      </c>
      <c r="F222" s="3">
        <v>58.285714285714363</v>
      </c>
      <c r="G222" s="3">
        <v>1.6245888888888913</v>
      </c>
      <c r="H222" s="3">
        <v>1.5555088888888899</v>
      </c>
      <c r="I222" s="3">
        <v>6.907999999999985E-2</v>
      </c>
      <c r="J222" s="3">
        <v>7.1821666666666686E-2</v>
      </c>
      <c r="K222" s="3">
        <v>0.49394117647058761</v>
      </c>
      <c r="L222" s="3">
        <v>0.11178333333333333</v>
      </c>
      <c r="M222" s="4">
        <f t="shared" si="98"/>
        <v>6.3888026086905594E-2</v>
      </c>
      <c r="N222" s="4">
        <f t="shared" si="99"/>
        <v>1.7807412774431674E-3</v>
      </c>
      <c r="O222" s="4">
        <f t="shared" si="100"/>
        <v>1.7050214394662441E-3</v>
      </c>
      <c r="P222" s="4">
        <f t="shared" si="101"/>
        <v>7.5719837976921466E-5</v>
      </c>
      <c r="Q222" s="4">
        <f t="shared" si="102"/>
        <v>7.8725028419694213E-5</v>
      </c>
      <c r="R222" s="4">
        <f t="shared" si="103"/>
        <v>5.414178612113919E-4</v>
      </c>
      <c r="S222" s="4">
        <f t="shared" si="104"/>
        <v>1.2252773434453132E-4</v>
      </c>
      <c r="T222" s="5">
        <f t="shared" si="105"/>
        <v>189.9740798612473</v>
      </c>
      <c r="U222" s="5">
        <f t="shared" si="106"/>
        <v>6.4995100382869815</v>
      </c>
      <c r="V222" s="5">
        <f t="shared" si="107"/>
        <v>5.3545685697409482</v>
      </c>
      <c r="W222" s="5">
        <f t="shared" si="108"/>
        <v>1.206577100382723</v>
      </c>
      <c r="X222" s="5">
        <f t="shared" si="109"/>
        <v>0.77708437743141412</v>
      </c>
      <c r="Y222" s="5">
        <f t="shared" si="110"/>
        <v>1.9676336924235955</v>
      </c>
      <c r="Z222" s="5">
        <f t="shared" si="111"/>
        <v>0.8895955942968834</v>
      </c>
      <c r="AA222" s="4">
        <v>0.12026560756771665</v>
      </c>
      <c r="AB222" s="4">
        <f t="shared" si="112"/>
        <v>294.23889212521016</v>
      </c>
      <c r="AC222" s="4">
        <v>79.645000000000195</v>
      </c>
      <c r="AD222" s="4">
        <v>1.4584999999999992</v>
      </c>
      <c r="AE222" s="4">
        <v>1.4235637037037057</v>
      </c>
      <c r="AF222" s="4">
        <v>7.0491851851851819E-2</v>
      </c>
      <c r="AG222" s="4">
        <v>0.15549259259259252</v>
      </c>
      <c r="AH222" s="4">
        <v>0.74080384615384631</v>
      </c>
      <c r="AI222" s="4">
        <v>0.17392307692307665</v>
      </c>
      <c r="AJ222" s="4">
        <f t="shared" si="113"/>
        <v>0.30478024369917495</v>
      </c>
      <c r="AK222" s="4">
        <f t="shared" si="114"/>
        <v>5.5812918003044177E-3</v>
      </c>
      <c r="AL222" s="4">
        <f t="shared" si="115"/>
        <v>5.4475998811741415E-3</v>
      </c>
      <c r="AM222" s="4">
        <f t="shared" si="116"/>
        <v>2.6975357883374327E-4</v>
      </c>
      <c r="AN222" s="4">
        <f t="shared" si="117"/>
        <v>5.9502881868022804E-4</v>
      </c>
      <c r="AO222" s="4">
        <f t="shared" si="118"/>
        <v>2.8348593981298866E-3</v>
      </c>
      <c r="AP222" s="4">
        <f t="shared" si="119"/>
        <v>6.655573830061589E-4</v>
      </c>
      <c r="AQ222" s="5">
        <f t="shared" si="120"/>
        <v>229.26844510488519</v>
      </c>
      <c r="AR222" s="5">
        <f t="shared" si="121"/>
        <v>7.5816201483815133</v>
      </c>
      <c r="AS222" s="5">
        <f t="shared" si="122"/>
        <v>6.1896381559498792</v>
      </c>
      <c r="AT222" s="5">
        <f t="shared" si="123"/>
        <v>1.4544255038514668</v>
      </c>
      <c r="AU222" s="5">
        <f t="shared" si="124"/>
        <v>1.2290863056903285</v>
      </c>
      <c r="AV222" s="5">
        <f t="shared" si="125"/>
        <v>2.4863795936594322</v>
      </c>
      <c r="AW222" s="5">
        <f t="shared" si="126"/>
        <v>0.9002020240708295</v>
      </c>
    </row>
    <row r="223" spans="1:49" x14ac:dyDescent="0.25">
      <c r="A223" s="1" t="s">
        <v>41</v>
      </c>
      <c r="B223" s="1" t="s">
        <v>231</v>
      </c>
      <c r="C223" s="2">
        <v>42194</v>
      </c>
      <c r="D223" s="3">
        <v>6.9219772404472801E-2</v>
      </c>
      <c r="E223" s="4">
        <f t="shared" si="97"/>
        <v>169.351401097636</v>
      </c>
      <c r="F223" s="3">
        <v>58.285714285714363</v>
      </c>
      <c r="G223" s="3">
        <v>1.6245888888888913</v>
      </c>
      <c r="H223" s="3">
        <v>1.5555088888888899</v>
      </c>
      <c r="I223" s="3">
        <v>6.907999999999985E-2</v>
      </c>
      <c r="J223" s="3">
        <v>7.1821666666666686E-2</v>
      </c>
      <c r="K223" s="3">
        <v>0.49394117647058761</v>
      </c>
      <c r="L223" s="3">
        <v>0.11178333333333333</v>
      </c>
      <c r="M223" s="4">
        <f t="shared" si="98"/>
        <v>0.17961101488154316</v>
      </c>
      <c r="N223" s="4">
        <f t="shared" si="99"/>
        <v>5.0062706217899097E-3</v>
      </c>
      <c r="O223" s="4">
        <f t="shared" si="100"/>
        <v>4.7933963513092223E-3</v>
      </c>
      <c r="P223" s="4">
        <f t="shared" si="101"/>
        <v>2.1287427048068309E-4</v>
      </c>
      <c r="Q223" s="4">
        <f t="shared" si="102"/>
        <v>2.2132288500830197E-4</v>
      </c>
      <c r="R223" s="4">
        <f t="shared" si="103"/>
        <v>1.5221101274109279E-3</v>
      </c>
      <c r="S223" s="4">
        <f t="shared" si="104"/>
        <v>3.4446721967620745E-4</v>
      </c>
      <c r="T223" s="5">
        <f t="shared" si="105"/>
        <v>190.15369087612885</v>
      </c>
      <c r="U223" s="5">
        <f t="shared" si="106"/>
        <v>6.5045163089087712</v>
      </c>
      <c r="V223" s="5">
        <f t="shared" si="107"/>
        <v>5.3593619660922576</v>
      </c>
      <c r="W223" s="5">
        <f t="shared" si="108"/>
        <v>1.2067899746532038</v>
      </c>
      <c r="X223" s="5">
        <f t="shared" si="109"/>
        <v>0.77730570031642243</v>
      </c>
      <c r="Y223" s="5">
        <f t="shared" si="110"/>
        <v>1.9691558025510065</v>
      </c>
      <c r="Z223" s="5">
        <f t="shared" si="111"/>
        <v>0.88994006151655958</v>
      </c>
      <c r="AA223" s="4">
        <v>0.22778680583632713</v>
      </c>
      <c r="AB223" s="4">
        <f t="shared" si="112"/>
        <v>557.29762436266674</v>
      </c>
      <c r="AC223" s="4">
        <v>79.645000000000195</v>
      </c>
      <c r="AD223" s="4">
        <v>1.4584999999999992</v>
      </c>
      <c r="AE223" s="4">
        <v>1.4235637037037057</v>
      </c>
      <c r="AF223" s="4">
        <v>7.0491851851851819E-2</v>
      </c>
      <c r="AG223" s="4">
        <v>0.15549259259259252</v>
      </c>
      <c r="AH223" s="4">
        <v>0.74080384615384631</v>
      </c>
      <c r="AI223" s="4">
        <v>0.17392307692307665</v>
      </c>
      <c r="AJ223" s="4">
        <f t="shared" si="113"/>
        <v>0.57726327250425369</v>
      </c>
      <c r="AK223" s="4">
        <f t="shared" si="114"/>
        <v>1.0571140472690706E-2</v>
      </c>
      <c r="AL223" s="4">
        <f t="shared" si="115"/>
        <v>1.0317923814655969E-2</v>
      </c>
      <c r="AM223" s="4">
        <f t="shared" si="116"/>
        <v>5.1092167850944699E-4</v>
      </c>
      <c r="AN223" s="4">
        <f t="shared" si="117"/>
        <v>1.1270031119363477E-3</v>
      </c>
      <c r="AO223" s="4">
        <f t="shared" si="118"/>
        <v>5.369311978335187E-3</v>
      </c>
      <c r="AP223" s="4">
        <f t="shared" si="119"/>
        <v>1.2605864090479504E-3</v>
      </c>
      <c r="AQ223" s="5">
        <f t="shared" si="120"/>
        <v>229.84570837738943</v>
      </c>
      <c r="AR223" s="5">
        <f t="shared" si="121"/>
        <v>7.5921912888542042</v>
      </c>
      <c r="AS223" s="5">
        <f t="shared" si="122"/>
        <v>6.1999560797645348</v>
      </c>
      <c r="AT223" s="5">
        <f t="shared" si="123"/>
        <v>1.4549364255299764</v>
      </c>
      <c r="AU223" s="5">
        <f t="shared" si="124"/>
        <v>1.2302133088022649</v>
      </c>
      <c r="AV223" s="5">
        <f t="shared" si="125"/>
        <v>2.4917489056377673</v>
      </c>
      <c r="AW223" s="5">
        <f t="shared" si="126"/>
        <v>0.90146261047987741</v>
      </c>
    </row>
    <row r="224" spans="1:49" x14ac:dyDescent="0.25">
      <c r="A224" s="1" t="s">
        <v>41</v>
      </c>
      <c r="B224" s="1" t="s">
        <v>232</v>
      </c>
      <c r="C224" s="2">
        <v>42195</v>
      </c>
      <c r="D224" s="3">
        <v>0.1211179594296747</v>
      </c>
      <c r="E224" s="4">
        <f t="shared" si="97"/>
        <v>296.32423533043345</v>
      </c>
      <c r="F224" s="3">
        <v>300.01009386128868</v>
      </c>
      <c r="G224" s="3">
        <v>3.069999999999995</v>
      </c>
      <c r="H224" s="3">
        <v>3.0338999999999978</v>
      </c>
      <c r="I224" s="3">
        <v>3.6099999999999924E-2</v>
      </c>
      <c r="J224" s="3">
        <v>1.1600000000000029E-2</v>
      </c>
      <c r="K224" s="3">
        <v>0.87300000000000033</v>
      </c>
      <c r="L224" s="3">
        <v>0.34899999999999998</v>
      </c>
      <c r="M224" s="4">
        <f t="shared" si="98"/>
        <v>1.6176519623213823</v>
      </c>
      <c r="N224" s="4">
        <f t="shared" si="99"/>
        <v>1.6553414788179698E-2</v>
      </c>
      <c r="O224" s="4">
        <f t="shared" si="100"/>
        <v>1.6358763884644439E-2</v>
      </c>
      <c r="P224" s="4">
        <f t="shared" si="101"/>
        <v>1.9465090353527258E-4</v>
      </c>
      <c r="Q224" s="4">
        <f t="shared" si="102"/>
        <v>6.2547104737096162E-5</v>
      </c>
      <c r="R224" s="4">
        <f t="shared" si="103"/>
        <v>4.7072088306452462E-3</v>
      </c>
      <c r="S224" s="4">
        <f t="shared" si="104"/>
        <v>1.8818051339005611E-3</v>
      </c>
      <c r="T224" s="5">
        <f t="shared" si="105"/>
        <v>191.77134283845024</v>
      </c>
      <c r="U224" s="5">
        <f t="shared" si="106"/>
        <v>6.521069723696951</v>
      </c>
      <c r="V224" s="5">
        <f t="shared" si="107"/>
        <v>5.3757207299769023</v>
      </c>
      <c r="W224" s="5">
        <f t="shared" si="108"/>
        <v>1.2069846255567391</v>
      </c>
      <c r="X224" s="5">
        <f t="shared" si="109"/>
        <v>0.77736824742115951</v>
      </c>
      <c r="Y224" s="5">
        <f t="shared" si="110"/>
        <v>1.9738630113816518</v>
      </c>
      <c r="Z224" s="5">
        <f t="shared" si="111"/>
        <v>0.89182186665046015</v>
      </c>
      <c r="AA224" s="4">
        <v>0.17634286332303753</v>
      </c>
      <c r="AB224" s="4">
        <f t="shared" si="112"/>
        <v>431.43613363564896</v>
      </c>
      <c r="AC224" s="4">
        <v>149.46683338012232</v>
      </c>
      <c r="AD224" s="4">
        <v>2.3000000000000038</v>
      </c>
      <c r="AE224" s="4">
        <v>2.2228000000000043</v>
      </c>
      <c r="AF224" s="4">
        <v>7.7200000000000157E-2</v>
      </c>
      <c r="AG224" s="4">
        <v>9.8699999999999857E-2</v>
      </c>
      <c r="AH224" s="4">
        <v>3.4599999999999973</v>
      </c>
      <c r="AI224" s="4">
        <v>0.27977985506736858</v>
      </c>
      <c r="AJ224" s="4">
        <f t="shared" si="113"/>
        <v>0.83866702501619483</v>
      </c>
      <c r="AK224" s="4">
        <f t="shared" si="114"/>
        <v>1.2905432689750029E-2</v>
      </c>
      <c r="AL224" s="4">
        <f t="shared" si="115"/>
        <v>1.2472259035989726E-2</v>
      </c>
      <c r="AM224" s="4">
        <f t="shared" si="116"/>
        <v>4.3317365376030541E-4</v>
      </c>
      <c r="AN224" s="4">
        <f t="shared" si="117"/>
        <v>5.5381139412101032E-4</v>
      </c>
      <c r="AO224" s="4">
        <f t="shared" si="118"/>
        <v>1.9414259611536953E-2</v>
      </c>
      <c r="AP224" s="4">
        <f t="shared" si="119"/>
        <v>1.5698609076173645E-3</v>
      </c>
      <c r="AQ224" s="5">
        <f t="shared" si="120"/>
        <v>230.68437540240564</v>
      </c>
      <c r="AR224" s="5">
        <f t="shared" si="121"/>
        <v>7.605096721543954</v>
      </c>
      <c r="AS224" s="5">
        <f t="shared" si="122"/>
        <v>6.2124283388005246</v>
      </c>
      <c r="AT224" s="5">
        <f t="shared" si="123"/>
        <v>1.4553695991837368</v>
      </c>
      <c r="AU224" s="5">
        <f t="shared" si="124"/>
        <v>1.2307671201963859</v>
      </c>
      <c r="AV224" s="5">
        <f t="shared" si="125"/>
        <v>2.5111631652493043</v>
      </c>
      <c r="AW224" s="5">
        <f t="shared" si="126"/>
        <v>0.90303247138749476</v>
      </c>
    </row>
    <row r="225" spans="1:49" x14ac:dyDescent="0.25">
      <c r="A225" s="1" t="s">
        <v>41</v>
      </c>
      <c r="B225" s="1" t="s">
        <v>233</v>
      </c>
      <c r="C225" s="2">
        <v>42196</v>
      </c>
      <c r="D225" s="3">
        <v>0.17335761389548818</v>
      </c>
      <c r="E225" s="4">
        <f t="shared" si="97"/>
        <v>424.13249544644378</v>
      </c>
      <c r="F225" s="3">
        <v>300.01009386128868</v>
      </c>
      <c r="G225" s="3">
        <v>3.069999999999995</v>
      </c>
      <c r="H225" s="3">
        <v>3.0338999999999978</v>
      </c>
      <c r="I225" s="3">
        <v>3.6099999999999924E-2</v>
      </c>
      <c r="J225" s="3">
        <v>1.1600000000000029E-2</v>
      </c>
      <c r="K225" s="3">
        <v>0.87300000000000033</v>
      </c>
      <c r="L225" s="3">
        <v>0.34899999999999998</v>
      </c>
      <c r="M225" s="4">
        <f t="shared" si="98"/>
        <v>2.315365001374694</v>
      </c>
      <c r="N225" s="4">
        <f t="shared" si="99"/>
        <v>2.3693104664361066E-2</v>
      </c>
      <c r="O225" s="4">
        <f t="shared" si="100"/>
        <v>2.3414498449903939E-2</v>
      </c>
      <c r="P225" s="4">
        <f t="shared" si="101"/>
        <v>2.7860621445714468E-4</v>
      </c>
      <c r="Q225" s="4">
        <f t="shared" si="102"/>
        <v>8.9524434562406993E-5</v>
      </c>
      <c r="R225" s="4">
        <f t="shared" si="103"/>
        <v>6.7374854631880284E-3</v>
      </c>
      <c r="S225" s="4">
        <f t="shared" si="104"/>
        <v>2.6934506605413759E-3</v>
      </c>
      <c r="T225" s="5">
        <f t="shared" si="105"/>
        <v>194.08670783982492</v>
      </c>
      <c r="U225" s="5">
        <f t="shared" si="106"/>
        <v>6.5447628283613124</v>
      </c>
      <c r="V225" s="5">
        <f t="shared" si="107"/>
        <v>5.3991352284268066</v>
      </c>
      <c r="W225" s="5">
        <f t="shared" si="108"/>
        <v>1.2072632317711962</v>
      </c>
      <c r="X225" s="5">
        <f t="shared" si="109"/>
        <v>0.77745777185572196</v>
      </c>
      <c r="Y225" s="5">
        <f t="shared" si="110"/>
        <v>1.9806004968448399</v>
      </c>
      <c r="Z225" s="5">
        <f t="shared" si="111"/>
        <v>0.89451531731100153</v>
      </c>
      <c r="AA225" s="4">
        <v>0.54181856302211118</v>
      </c>
      <c r="AB225" s="4">
        <f t="shared" si="112"/>
        <v>1325.6000359598579</v>
      </c>
      <c r="AC225" s="4">
        <v>149.46683338012232</v>
      </c>
      <c r="AD225" s="4">
        <v>2.3000000000000038</v>
      </c>
      <c r="AE225" s="4">
        <v>2.2228000000000043</v>
      </c>
      <c r="AF225" s="4">
        <v>7.7200000000000157E-2</v>
      </c>
      <c r="AG225" s="4">
        <v>9.8699999999999857E-2</v>
      </c>
      <c r="AH225" s="4">
        <v>3.4599999999999973</v>
      </c>
      <c r="AI225" s="4">
        <v>0.27977985506736858</v>
      </c>
      <c r="AJ225" s="4">
        <f t="shared" si="113"/>
        <v>2.5768287629303792</v>
      </c>
      <c r="AK225" s="4">
        <f t="shared" si="114"/>
        <v>3.9652316307974167E-2</v>
      </c>
      <c r="AL225" s="4">
        <f t="shared" si="115"/>
        <v>3.8321377691028259E-2</v>
      </c>
      <c r="AM225" s="4">
        <f t="shared" si="116"/>
        <v>1.3309386169459161E-3</v>
      </c>
      <c r="AN225" s="4">
        <f t="shared" si="117"/>
        <v>1.7016015737378429E-3</v>
      </c>
      <c r="AO225" s="4">
        <f t="shared" si="118"/>
        <v>5.9650875837213159E-2</v>
      </c>
      <c r="AP225" s="4">
        <f t="shared" si="119"/>
        <v>4.8234431781436745E-3</v>
      </c>
      <c r="AQ225" s="5">
        <f t="shared" si="120"/>
        <v>233.26120416533601</v>
      </c>
      <c r="AR225" s="5">
        <f t="shared" si="121"/>
        <v>7.6447490378519278</v>
      </c>
      <c r="AS225" s="5">
        <f t="shared" si="122"/>
        <v>6.2507497164915531</v>
      </c>
      <c r="AT225" s="5">
        <f t="shared" si="123"/>
        <v>1.4567005378006828</v>
      </c>
      <c r="AU225" s="5">
        <f t="shared" si="124"/>
        <v>1.2324687217701238</v>
      </c>
      <c r="AV225" s="5">
        <f t="shared" si="125"/>
        <v>2.5708140410865172</v>
      </c>
      <c r="AW225" s="5">
        <f t="shared" si="126"/>
        <v>0.90785591456563841</v>
      </c>
    </row>
    <row r="226" spans="1:49" x14ac:dyDescent="0.25">
      <c r="A226" s="1" t="s">
        <v>41</v>
      </c>
      <c r="B226" s="1" t="s">
        <v>234</v>
      </c>
      <c r="C226" s="2">
        <v>42197</v>
      </c>
      <c r="D226" s="3">
        <v>3.1016116214999161</v>
      </c>
      <c r="E226" s="4">
        <f t="shared" si="97"/>
        <v>7588.3270851058223</v>
      </c>
      <c r="F226" s="3">
        <v>82.739147946137507</v>
      </c>
      <c r="G226" s="3">
        <v>3.621133037266087</v>
      </c>
      <c r="H226" s="3">
        <v>2.2473792308689098</v>
      </c>
      <c r="I226" s="3">
        <v>1.3737538063971757</v>
      </c>
      <c r="J226" s="3">
        <v>0.24787737299748916</v>
      </c>
      <c r="K226" s="3">
        <v>0.8668307765751565</v>
      </c>
      <c r="L226" s="3">
        <v>0.50861356698019844</v>
      </c>
      <c r="M226" s="4">
        <f t="shared" si="98"/>
        <v>11.424550881239478</v>
      </c>
      <c r="N226" s="4">
        <f t="shared" si="99"/>
        <v>0.50000295699098896</v>
      </c>
      <c r="O226" s="4">
        <f t="shared" si="100"/>
        <v>0.31031620472109656</v>
      </c>
      <c r="P226" s="4">
        <f t="shared" si="101"/>
        <v>0.18968675226989215</v>
      </c>
      <c r="Q226" s="4">
        <f t="shared" si="102"/>
        <v>3.422669595245683E-2</v>
      </c>
      <c r="R226" s="4">
        <f t="shared" si="103"/>
        <v>0.11969125327292558</v>
      </c>
      <c r="S226" s="4">
        <f t="shared" si="104"/>
        <v>7.0228926923887172E-2</v>
      </c>
      <c r="T226" s="5">
        <f t="shared" si="105"/>
        <v>205.51125872106439</v>
      </c>
      <c r="U226" s="5">
        <f t="shared" si="106"/>
        <v>7.0447657853523014</v>
      </c>
      <c r="V226" s="5">
        <f t="shared" si="107"/>
        <v>5.7094514331479029</v>
      </c>
      <c r="W226" s="5">
        <f t="shared" si="108"/>
        <v>1.3969499840410884</v>
      </c>
      <c r="X226" s="5">
        <f t="shared" si="109"/>
        <v>0.81168446780817882</v>
      </c>
      <c r="Y226" s="5">
        <f t="shared" si="110"/>
        <v>2.1002917501177656</v>
      </c>
      <c r="Z226" s="5">
        <f t="shared" si="111"/>
        <v>0.96474424423488869</v>
      </c>
      <c r="AA226" s="4">
        <v>3.353792784389928</v>
      </c>
      <c r="AB226" s="4">
        <f t="shared" si="112"/>
        <v>8205.3073464147274</v>
      </c>
      <c r="AC226" s="4">
        <v>102.30949431315777</v>
      </c>
      <c r="AD226" s="4">
        <v>3.4409326879849389</v>
      </c>
      <c r="AE226" s="4">
        <v>2.1248951893021437</v>
      </c>
      <c r="AF226" s="4">
        <v>1.3256671283124175</v>
      </c>
      <c r="AG226" s="4">
        <v>8.4988973785075903E-2</v>
      </c>
      <c r="AH226" s="4">
        <v>0.87553635660443385</v>
      </c>
      <c r="AI226" s="4">
        <v>0.44659209079261264</v>
      </c>
      <c r="AJ226" s="4">
        <f t="shared" si="113"/>
        <v>10.917897427631731</v>
      </c>
      <c r="AK226" s="4">
        <f t="shared" si="114"/>
        <v>0.36719710516615484</v>
      </c>
      <c r="AL226" s="4">
        <f t="shared" si="115"/>
        <v>0.22675693861078253</v>
      </c>
      <c r="AM226" s="4">
        <f t="shared" si="116"/>
        <v>0.1414677868096616</v>
      </c>
      <c r="AN226" s="4">
        <f t="shared" si="117"/>
        <v>9.0695482808754915E-3</v>
      </c>
      <c r="AO226" s="4">
        <f t="shared" si="118"/>
        <v>9.3432346623770243E-2</v>
      </c>
      <c r="AP226" s="4">
        <f t="shared" si="119"/>
        <v>4.76578119362112E-2</v>
      </c>
      <c r="AQ226" s="5">
        <f t="shared" si="120"/>
        <v>244.17910159296775</v>
      </c>
      <c r="AR226" s="5">
        <f t="shared" si="121"/>
        <v>8.0119461430180827</v>
      </c>
      <c r="AS226" s="5">
        <f t="shared" si="122"/>
        <v>6.4775066551023359</v>
      </c>
      <c r="AT226" s="5">
        <f t="shared" si="123"/>
        <v>1.5981683246103444</v>
      </c>
      <c r="AU226" s="5">
        <f t="shared" si="124"/>
        <v>1.2415382700509994</v>
      </c>
      <c r="AV226" s="5">
        <f t="shared" si="125"/>
        <v>2.6642463877102873</v>
      </c>
      <c r="AW226" s="5">
        <f t="shared" si="126"/>
        <v>0.95551372650184963</v>
      </c>
    </row>
    <row r="227" spans="1:49" x14ac:dyDescent="0.25">
      <c r="A227" s="1" t="s">
        <v>41</v>
      </c>
      <c r="B227" s="1" t="s">
        <v>235</v>
      </c>
      <c r="C227" s="2">
        <v>42198</v>
      </c>
      <c r="D227" s="3">
        <v>2.9042173789461549</v>
      </c>
      <c r="E227" s="4">
        <f t="shared" si="97"/>
        <v>7105.3871622503975</v>
      </c>
      <c r="F227" s="3">
        <v>91.821851877151843</v>
      </c>
      <c r="G227" s="3">
        <v>4.3627065780919017</v>
      </c>
      <c r="H227" s="3">
        <v>2.5043596436043463</v>
      </c>
      <c r="I227" s="3">
        <v>1.8583469344875521</v>
      </c>
      <c r="J227" s="3">
        <v>0.31326949249179464</v>
      </c>
      <c r="K227" s="3">
        <v>1.0053326280425676</v>
      </c>
      <c r="L227" s="3">
        <v>0.65600765376331938</v>
      </c>
      <c r="M227" s="4">
        <f t="shared" si="98"/>
        <v>11.871780114041551</v>
      </c>
      <c r="N227" s="4">
        <f t="shared" si="99"/>
        <v>0.56406064720284133</v>
      </c>
      <c r="O227" s="4">
        <f t="shared" si="100"/>
        <v>0.32379228263798848</v>
      </c>
      <c r="P227" s="4">
        <f t="shared" si="101"/>
        <v>0.24026836456485243</v>
      </c>
      <c r="Q227" s="4">
        <f t="shared" si="102"/>
        <v>4.0503066048762588E-2</v>
      </c>
      <c r="R227" s="4">
        <f t="shared" si="103"/>
        <v>0.1299809103998556</v>
      </c>
      <c r="S227" s="4">
        <f t="shared" si="104"/>
        <v>8.4816178931197542E-2</v>
      </c>
      <c r="T227" s="5">
        <f t="shared" si="105"/>
        <v>217.38303883510594</v>
      </c>
      <c r="U227" s="5">
        <f t="shared" si="106"/>
        <v>7.6088264325551425</v>
      </c>
      <c r="V227" s="5">
        <f t="shared" si="107"/>
        <v>6.0332437157858916</v>
      </c>
      <c r="W227" s="5">
        <f t="shared" si="108"/>
        <v>1.6372183486059408</v>
      </c>
      <c r="X227" s="5">
        <f t="shared" si="109"/>
        <v>0.85218753385694146</v>
      </c>
      <c r="Y227" s="5">
        <f t="shared" si="110"/>
        <v>2.2302726605176213</v>
      </c>
      <c r="Z227" s="5">
        <f t="shared" si="111"/>
        <v>1.0495604231660862</v>
      </c>
      <c r="AA227" s="4">
        <v>3.6459345645148495</v>
      </c>
      <c r="AB227" s="4">
        <f t="shared" si="112"/>
        <v>8920.054275864557</v>
      </c>
      <c r="AC227" s="4">
        <v>110.72773505804491</v>
      </c>
      <c r="AD227" s="4">
        <v>4.1772648292364876</v>
      </c>
      <c r="AE227" s="4">
        <v>2.38538974109585</v>
      </c>
      <c r="AF227" s="4">
        <v>1.791875088140624</v>
      </c>
      <c r="AG227" s="4">
        <v>5.8801915370855433E-2</v>
      </c>
      <c r="AH227" s="4">
        <v>0.92557986048608043</v>
      </c>
      <c r="AI227" s="4">
        <v>0.54786915308701201</v>
      </c>
      <c r="AJ227" s="4">
        <f t="shared" si="113"/>
        <v>12.845533087268326</v>
      </c>
      <c r="AK227" s="4">
        <f t="shared" si="114"/>
        <v>0.48460481513606984</v>
      </c>
      <c r="AL227" s="4">
        <f t="shared" si="115"/>
        <v>0.27672924790897646</v>
      </c>
      <c r="AM227" s="4">
        <f t="shared" si="116"/>
        <v>0.20787556722709188</v>
      </c>
      <c r="AN227" s="4">
        <f t="shared" si="117"/>
        <v>6.8216147390273568E-3</v>
      </c>
      <c r="AO227" s="4">
        <f t="shared" si="118"/>
        <v>0.10737659102798845</v>
      </c>
      <c r="AP227" s="4">
        <f t="shared" si="119"/>
        <v>6.3558342720400174E-2</v>
      </c>
      <c r="AQ227" s="5">
        <f t="shared" si="120"/>
        <v>257.02463468023609</v>
      </c>
      <c r="AR227" s="5">
        <f t="shared" si="121"/>
        <v>8.4965509581541525</v>
      </c>
      <c r="AS227" s="5">
        <f t="shared" si="122"/>
        <v>6.7542359030113124</v>
      </c>
      <c r="AT227" s="5">
        <f t="shared" si="123"/>
        <v>1.8060438918374362</v>
      </c>
      <c r="AU227" s="5">
        <f t="shared" si="124"/>
        <v>1.2483598847900268</v>
      </c>
      <c r="AV227" s="5">
        <f t="shared" si="125"/>
        <v>2.7716229787382756</v>
      </c>
      <c r="AW227" s="5">
        <f t="shared" si="126"/>
        <v>1.0190720692222497</v>
      </c>
    </row>
    <row r="228" spans="1:49" x14ac:dyDescent="0.25">
      <c r="A228" s="1" t="s">
        <v>41</v>
      </c>
      <c r="B228" s="1" t="s">
        <v>236</v>
      </c>
      <c r="C228" s="2">
        <v>42199</v>
      </c>
      <c r="D228" s="3">
        <v>3.8499028320203021</v>
      </c>
      <c r="E228" s="4">
        <f t="shared" si="97"/>
        <v>9419.0780472757724</v>
      </c>
      <c r="F228" s="3">
        <v>67.368418216728756</v>
      </c>
      <c r="G228" s="3">
        <v>2.3661624297147088</v>
      </c>
      <c r="H228" s="3">
        <v>1.8124893016243255</v>
      </c>
      <c r="I228" s="3">
        <v>0.55367312809037916</v>
      </c>
      <c r="J228" s="3">
        <v>0.13721378616097199</v>
      </c>
      <c r="K228" s="3">
        <v>0.632443027937998</v>
      </c>
      <c r="L228" s="3">
        <v>0.25917742011645345</v>
      </c>
      <c r="M228" s="4">
        <f t="shared" si="98"/>
        <v>11.546405237911852</v>
      </c>
      <c r="N228" s="4">
        <f t="shared" si="99"/>
        <v>0.40554121642452251</v>
      </c>
      <c r="O228" s="4">
        <f t="shared" si="100"/>
        <v>0.31064609382111907</v>
      </c>
      <c r="P228" s="4">
        <f t="shared" si="101"/>
        <v>9.489512260340284E-2</v>
      </c>
      <c r="Q228" s="4">
        <f t="shared" si="102"/>
        <v>2.3517339744357362E-2</v>
      </c>
      <c r="R228" s="4">
        <f t="shared" si="103"/>
        <v>0.10839565012453872</v>
      </c>
      <c r="S228" s="4">
        <f t="shared" si="104"/>
        <v>4.4420926012450027E-2</v>
      </c>
      <c r="T228" s="5">
        <f t="shared" si="105"/>
        <v>228.92944407301778</v>
      </c>
      <c r="U228" s="5">
        <f t="shared" si="106"/>
        <v>8.0143676489796647</v>
      </c>
      <c r="V228" s="5">
        <f t="shared" si="107"/>
        <v>6.3438898096070107</v>
      </c>
      <c r="W228" s="5">
        <f t="shared" si="108"/>
        <v>1.7321134712093438</v>
      </c>
      <c r="X228" s="5">
        <f t="shared" si="109"/>
        <v>0.87570487360129878</v>
      </c>
      <c r="Y228" s="5">
        <f t="shared" si="110"/>
        <v>2.3386683106421602</v>
      </c>
      <c r="Z228" s="5">
        <f t="shared" si="111"/>
        <v>1.0939813491785362</v>
      </c>
      <c r="AA228" s="4">
        <v>4.1865171166046347</v>
      </c>
      <c r="AB228" s="4">
        <f t="shared" si="112"/>
        <v>10242.630317727206</v>
      </c>
      <c r="AC228" s="4">
        <v>88.063240744887423</v>
      </c>
      <c r="AD228" s="4">
        <v>2.1948321412515384</v>
      </c>
      <c r="AE228" s="4">
        <v>1.6840582554974122</v>
      </c>
      <c r="AF228" s="4">
        <v>0.5366998116800642</v>
      </c>
      <c r="AG228" s="4">
        <v>0.12930553417837207</v>
      </c>
      <c r="AH228" s="4">
        <v>0.79084735003549322</v>
      </c>
      <c r="AI228" s="4">
        <v>0.27520013921747649</v>
      </c>
      <c r="AJ228" s="4">
        <f t="shared" si="113"/>
        <v>11.730982325359642</v>
      </c>
      <c r="AK228" s="4">
        <f t="shared" si="114"/>
        <v>0.29237553419981138</v>
      </c>
      <c r="AL228" s="4">
        <f t="shared" si="115"/>
        <v>0.22433489232297035</v>
      </c>
      <c r="AM228" s="4">
        <f t="shared" si="116"/>
        <v>7.1494257440306644E-2</v>
      </c>
      <c r="AN228" s="4">
        <f t="shared" si="117"/>
        <v>1.7224904775103151E-2</v>
      </c>
      <c r="AO228" s="4">
        <f t="shared" si="118"/>
        <v>0.10534947620426392</v>
      </c>
      <c r="AP228" s="4">
        <f t="shared" si="119"/>
        <v>3.6659654377801845E-2</v>
      </c>
      <c r="AQ228" s="5">
        <f t="shared" si="120"/>
        <v>268.75561700559575</v>
      </c>
      <c r="AR228" s="5">
        <f t="shared" si="121"/>
        <v>8.7889264923539638</v>
      </c>
      <c r="AS228" s="5">
        <f t="shared" si="122"/>
        <v>6.9785707953342824</v>
      </c>
      <c r="AT228" s="5">
        <f t="shared" si="123"/>
        <v>1.8775381492777428</v>
      </c>
      <c r="AU228" s="5">
        <f t="shared" si="124"/>
        <v>1.26558478956513</v>
      </c>
      <c r="AV228" s="5">
        <f t="shared" si="125"/>
        <v>2.8769724549425395</v>
      </c>
      <c r="AW228" s="5">
        <f t="shared" si="126"/>
        <v>1.0557317236000516</v>
      </c>
    </row>
    <row r="229" spans="1:49" x14ac:dyDescent="0.25">
      <c r="A229" s="1" t="s">
        <v>41</v>
      </c>
      <c r="B229" s="1" t="s">
        <v>237</v>
      </c>
      <c r="C229" s="2">
        <v>42200</v>
      </c>
      <c r="D229" s="3">
        <v>0.53094520062707384</v>
      </c>
      <c r="E229" s="4">
        <f t="shared" si="97"/>
        <v>1298.9975336360719</v>
      </c>
      <c r="F229" s="3">
        <v>58.285714285714363</v>
      </c>
      <c r="G229" s="3">
        <v>1.6245888888888913</v>
      </c>
      <c r="H229" s="3">
        <v>1.5555088888888899</v>
      </c>
      <c r="I229" s="3">
        <v>6.907999999999985E-2</v>
      </c>
      <c r="J229" s="3">
        <v>7.1821666666666686E-2</v>
      </c>
      <c r="K229" s="3">
        <v>0.49394117647058761</v>
      </c>
      <c r="L229" s="3">
        <v>0.11178333333333333</v>
      </c>
      <c r="M229" s="4">
        <f t="shared" si="98"/>
        <v>1.377693150648833</v>
      </c>
      <c r="N229" s="4">
        <f t="shared" si="99"/>
        <v>3.8400232583080743E-2</v>
      </c>
      <c r="O229" s="4">
        <f t="shared" si="100"/>
        <v>3.6767396063649954E-2</v>
      </c>
      <c r="P229" s="4">
        <f t="shared" si="101"/>
        <v>1.6328365194307533E-3</v>
      </c>
      <c r="Q229" s="4">
        <f t="shared" si="102"/>
        <v>1.6976409991273308E-3</v>
      </c>
      <c r="R229" s="4">
        <f t="shared" si="103"/>
        <v>1.16752343860997E-2</v>
      </c>
      <c r="S229" s="4">
        <f t="shared" si="104"/>
        <v>2.6422106098779401E-3</v>
      </c>
      <c r="T229" s="5">
        <f t="shared" si="105"/>
        <v>230.30713722366662</v>
      </c>
      <c r="U229" s="5">
        <f t="shared" si="106"/>
        <v>8.0527678815627457</v>
      </c>
      <c r="V229" s="5">
        <f t="shared" si="107"/>
        <v>6.3806572056706603</v>
      </c>
      <c r="W229" s="5">
        <f t="shared" si="108"/>
        <v>1.7337463077287745</v>
      </c>
      <c r="X229" s="5">
        <f t="shared" si="109"/>
        <v>0.87740251460042606</v>
      </c>
      <c r="Y229" s="5">
        <f t="shared" si="110"/>
        <v>2.3503435450282599</v>
      </c>
      <c r="Z229" s="5">
        <f t="shared" si="111"/>
        <v>1.0966235597884142</v>
      </c>
      <c r="AA229" s="4">
        <v>1.4439480445652062</v>
      </c>
      <c r="AB229" s="4">
        <f t="shared" si="112"/>
        <v>3532.7279470151539</v>
      </c>
      <c r="AC229" s="4">
        <v>79.645000000000195</v>
      </c>
      <c r="AD229" s="4">
        <v>1.4584999999999992</v>
      </c>
      <c r="AE229" s="4">
        <v>1.4235637037037057</v>
      </c>
      <c r="AF229" s="4">
        <v>7.0491851851851819E-2</v>
      </c>
      <c r="AG229" s="4">
        <v>0.15549259259259252</v>
      </c>
      <c r="AH229" s="4">
        <v>0.74080384615384631</v>
      </c>
      <c r="AI229" s="4">
        <v>0.17392307692307665</v>
      </c>
      <c r="AJ229" s="4">
        <f t="shared" si="113"/>
        <v>3.6592908464187128</v>
      </c>
      <c r="AK229" s="4">
        <f t="shared" si="114"/>
        <v>6.7010806698495545E-2</v>
      </c>
      <c r="AL229" s="4">
        <f t="shared" si="115"/>
        <v>6.540565798552174E-2</v>
      </c>
      <c r="AM229" s="4">
        <f t="shared" si="116"/>
        <v>3.2387493028888789E-3</v>
      </c>
      <c r="AN229" s="4">
        <f t="shared" si="117"/>
        <v>7.1441097464999262E-3</v>
      </c>
      <c r="AO229" s="4">
        <f t="shared" si="118"/>
        <v>3.4036245002480259E-2</v>
      </c>
      <c r="AP229" s="4">
        <f t="shared" si="119"/>
        <v>7.9908986548507845E-3</v>
      </c>
      <c r="AQ229" s="5">
        <f t="shared" si="120"/>
        <v>272.41490785201444</v>
      </c>
      <c r="AR229" s="5">
        <f t="shared" si="121"/>
        <v>8.8559372990524601</v>
      </c>
      <c r="AS229" s="5">
        <f t="shared" si="122"/>
        <v>7.0439764533198037</v>
      </c>
      <c r="AT229" s="5">
        <f t="shared" si="123"/>
        <v>1.8807768985806317</v>
      </c>
      <c r="AU229" s="5">
        <f t="shared" si="124"/>
        <v>1.2727288993116299</v>
      </c>
      <c r="AV229" s="5">
        <f t="shared" si="125"/>
        <v>2.91100869994502</v>
      </c>
      <c r="AW229" s="5">
        <f t="shared" si="126"/>
        <v>1.0637226222549023</v>
      </c>
    </row>
    <row r="230" spans="1:49" x14ac:dyDescent="0.25">
      <c r="A230" s="1" t="s">
        <v>41</v>
      </c>
      <c r="B230" s="1" t="s">
        <v>238</v>
      </c>
      <c r="C230" s="2">
        <v>42201</v>
      </c>
      <c r="D230" s="3">
        <v>7.6545277807299361E-2</v>
      </c>
      <c r="E230" s="4">
        <f t="shared" si="97"/>
        <v>187.27380333363089</v>
      </c>
      <c r="F230" s="3">
        <v>58.285714285714363</v>
      </c>
      <c r="G230" s="3">
        <v>1.6245888888888913</v>
      </c>
      <c r="H230" s="3">
        <v>1.5555088888888899</v>
      </c>
      <c r="I230" s="3">
        <v>6.907999999999985E-2</v>
      </c>
      <c r="J230" s="3">
        <v>7.1821666666666686E-2</v>
      </c>
      <c r="K230" s="3">
        <v>0.49394117647058761</v>
      </c>
      <c r="L230" s="3">
        <v>0.11178333333333333</v>
      </c>
      <c r="M230" s="4">
        <f t="shared" si="98"/>
        <v>0.19861918861886227</v>
      </c>
      <c r="N230" s="4">
        <f t="shared" si="99"/>
        <v>5.5360825702262537E-3</v>
      </c>
      <c r="O230" s="4">
        <f t="shared" si="100"/>
        <v>5.3006798867739511E-3</v>
      </c>
      <c r="P230" s="4">
        <f t="shared" si="101"/>
        <v>2.3540268345229588E-4</v>
      </c>
      <c r="Q230" s="4">
        <f t="shared" si="102"/>
        <v>2.4474541203459301E-4</v>
      </c>
      <c r="R230" s="4">
        <f t="shared" si="103"/>
        <v>1.6831945340005877E-3</v>
      </c>
      <c r="S230" s="4">
        <f t="shared" si="104"/>
        <v>3.8092207052561086E-4</v>
      </c>
      <c r="T230" s="5">
        <f t="shared" si="105"/>
        <v>230.50575641228548</v>
      </c>
      <c r="U230" s="5">
        <f t="shared" si="106"/>
        <v>8.0583039641329712</v>
      </c>
      <c r="V230" s="5">
        <f t="shared" si="107"/>
        <v>6.3859578855574339</v>
      </c>
      <c r="W230" s="5">
        <f t="shared" si="108"/>
        <v>1.7339817104122268</v>
      </c>
      <c r="X230" s="5">
        <f t="shared" si="109"/>
        <v>0.87764726001246063</v>
      </c>
      <c r="Y230" s="5">
        <f t="shared" si="110"/>
        <v>2.3520267395622607</v>
      </c>
      <c r="Z230" s="5">
        <f t="shared" si="111"/>
        <v>1.0970044818589397</v>
      </c>
      <c r="AA230" s="4">
        <v>0.30164782945529789</v>
      </c>
      <c r="AB230" s="4">
        <f t="shared" si="112"/>
        <v>738.00419709288883</v>
      </c>
      <c r="AC230" s="4">
        <v>79.645000000000195</v>
      </c>
      <c r="AD230" s="4">
        <v>1.4584999999999992</v>
      </c>
      <c r="AE230" s="4">
        <v>1.4235637037037057</v>
      </c>
      <c r="AF230" s="4">
        <v>7.0491851851851819E-2</v>
      </c>
      <c r="AG230" s="4">
        <v>0.15549259259259252</v>
      </c>
      <c r="AH230" s="4">
        <v>0.74080384615384631</v>
      </c>
      <c r="AI230" s="4">
        <v>0.17392307692307665</v>
      </c>
      <c r="AJ230" s="4">
        <f t="shared" si="113"/>
        <v>0.76444380760266217</v>
      </c>
      <c r="AK230" s="4">
        <f t="shared" si="114"/>
        <v>1.3998886224979343E-2</v>
      </c>
      <c r="AL230" s="4">
        <f t="shared" si="115"/>
        <v>1.3663562785161733E-2</v>
      </c>
      <c r="AM230" s="4">
        <f t="shared" si="116"/>
        <v>6.7659061629219959E-4</v>
      </c>
      <c r="AN230" s="4">
        <f t="shared" si="117"/>
        <v>1.4924395697845519E-3</v>
      </c>
      <c r="AO230" s="4">
        <f t="shared" si="118"/>
        <v>7.1103385377681164E-3</v>
      </c>
      <c r="AP230" s="4">
        <f t="shared" si="119"/>
        <v>1.6693379264617627E-3</v>
      </c>
      <c r="AQ230" s="5">
        <f t="shared" si="120"/>
        <v>273.17935165961711</v>
      </c>
      <c r="AR230" s="5">
        <f t="shared" si="121"/>
        <v>8.8699361852774388</v>
      </c>
      <c r="AS230" s="5">
        <f t="shared" si="122"/>
        <v>7.0576400161049655</v>
      </c>
      <c r="AT230" s="5">
        <f t="shared" si="123"/>
        <v>1.8814534891969239</v>
      </c>
      <c r="AU230" s="5">
        <f t="shared" si="124"/>
        <v>1.2742213388814145</v>
      </c>
      <c r="AV230" s="5">
        <f t="shared" si="125"/>
        <v>2.918119038482788</v>
      </c>
      <c r="AW230" s="5">
        <f t="shared" si="126"/>
        <v>1.0653919601813642</v>
      </c>
    </row>
    <row r="231" spans="1:49" x14ac:dyDescent="0.25">
      <c r="A231" s="1" t="s">
        <v>41</v>
      </c>
      <c r="B231" s="1" t="s">
        <v>239</v>
      </c>
      <c r="C231" s="2">
        <v>42202</v>
      </c>
      <c r="D231" s="3">
        <v>3.679604246115082E-2</v>
      </c>
      <c r="E231" s="4">
        <f t="shared" si="97"/>
        <v>90.02429694844443</v>
      </c>
      <c r="F231" s="3">
        <v>58.285714285714363</v>
      </c>
      <c r="G231" s="3">
        <v>1.6245888888888913</v>
      </c>
      <c r="H231" s="3">
        <v>1.5555088888888899</v>
      </c>
      <c r="I231" s="3">
        <v>6.907999999999985E-2</v>
      </c>
      <c r="J231" s="3">
        <v>7.1821666666666686E-2</v>
      </c>
      <c r="K231" s="3">
        <v>0.49394117647058761</v>
      </c>
      <c r="L231" s="3">
        <v>0.11178333333333333</v>
      </c>
      <c r="M231" s="4">
        <f t="shared" si="98"/>
        <v>9.5478131471645813E-2</v>
      </c>
      <c r="N231" s="4">
        <f t="shared" si="99"/>
        <v>2.6612475015807802E-3</v>
      </c>
      <c r="O231" s="4">
        <f t="shared" si="100"/>
        <v>2.5480871945846289E-3</v>
      </c>
      <c r="P231" s="4">
        <f t="shared" si="101"/>
        <v>1.1316030699614924E-4</v>
      </c>
      <c r="Q231" s="4">
        <f t="shared" si="102"/>
        <v>1.1765144541075737E-4</v>
      </c>
      <c r="R231" s="4">
        <f t="shared" si="103"/>
        <v>8.09127608098595E-4</v>
      </c>
      <c r="S231" s="4">
        <f t="shared" si="104"/>
        <v>1.8311285925091063E-4</v>
      </c>
      <c r="T231" s="5">
        <f t="shared" si="105"/>
        <v>230.60123454375713</v>
      </c>
      <c r="U231" s="5">
        <f t="shared" si="106"/>
        <v>8.0609652116345512</v>
      </c>
      <c r="V231" s="5">
        <f t="shared" si="107"/>
        <v>6.3885059727520188</v>
      </c>
      <c r="W231" s="5">
        <f t="shared" si="108"/>
        <v>1.734094870719223</v>
      </c>
      <c r="X231" s="5">
        <f t="shared" si="109"/>
        <v>0.87776491145787139</v>
      </c>
      <c r="Y231" s="5">
        <f t="shared" si="110"/>
        <v>2.3528358671703593</v>
      </c>
      <c r="Z231" s="5">
        <f t="shared" si="111"/>
        <v>1.0971875947181906</v>
      </c>
      <c r="AA231" s="4">
        <v>2.3972316500475113E-2</v>
      </c>
      <c r="AB231" s="4">
        <f t="shared" si="112"/>
        <v>58.650082857670711</v>
      </c>
      <c r="AC231" s="4">
        <v>74.911371527777902</v>
      </c>
      <c r="AD231" s="4">
        <v>1.4834982638888876</v>
      </c>
      <c r="AE231" s="4">
        <v>1.446835918209878</v>
      </c>
      <c r="AF231" s="4">
        <v>6.8143827160493775E-2</v>
      </c>
      <c r="AG231" s="4">
        <v>0.15199864969135796</v>
      </c>
      <c r="AH231" s="4">
        <v>0.71065271100427319</v>
      </c>
      <c r="AI231" s="4">
        <v>0.16686591880341861</v>
      </c>
      <c r="AJ231" s="4">
        <f t="shared" si="113"/>
        <v>5.7140573797513826E-2</v>
      </c>
      <c r="AK231" s="4">
        <f t="shared" si="114"/>
        <v>1.1315764255470052E-3</v>
      </c>
      <c r="AL231" s="4">
        <f t="shared" si="115"/>
        <v>1.1036112791862208E-3</v>
      </c>
      <c r="AM231" s="4">
        <f t="shared" si="116"/>
        <v>5.1978455410676444E-5</v>
      </c>
      <c r="AN231" s="4">
        <f t="shared" si="117"/>
        <v>1.1594087630061473E-4</v>
      </c>
      <c r="AO231" s="4">
        <f t="shared" si="118"/>
        <v>5.420686185472574E-4</v>
      </c>
      <c r="AP231" s="4">
        <f t="shared" si="119"/>
        <v>1.272812678932341E-4</v>
      </c>
      <c r="AQ231" s="5">
        <f t="shared" si="120"/>
        <v>273.23649223341465</v>
      </c>
      <c r="AR231" s="5">
        <f t="shared" si="121"/>
        <v>8.8710677617029852</v>
      </c>
      <c r="AS231" s="5">
        <f t="shared" si="122"/>
        <v>7.0587436273841515</v>
      </c>
      <c r="AT231" s="5">
        <f t="shared" si="123"/>
        <v>1.8815054676523346</v>
      </c>
      <c r="AU231" s="5">
        <f t="shared" si="124"/>
        <v>1.274337279757715</v>
      </c>
      <c r="AV231" s="5">
        <f t="shared" si="125"/>
        <v>2.9186611071013351</v>
      </c>
      <c r="AW231" s="5">
        <f t="shared" si="126"/>
        <v>1.0655192414492574</v>
      </c>
    </row>
    <row r="232" spans="1:49" x14ac:dyDescent="0.25">
      <c r="A232" s="1" t="s">
        <v>41</v>
      </c>
      <c r="B232" s="1" t="s">
        <v>240</v>
      </c>
      <c r="C232" s="2">
        <v>42203</v>
      </c>
      <c r="D232" s="3">
        <v>0.40057670971629089</v>
      </c>
      <c r="E232" s="4">
        <f t="shared" si="97"/>
        <v>980.04117437911941</v>
      </c>
      <c r="F232" s="3">
        <v>58.285714285714363</v>
      </c>
      <c r="G232" s="3">
        <v>1.6245888888888913</v>
      </c>
      <c r="H232" s="3">
        <v>1.5555088888888899</v>
      </c>
      <c r="I232" s="3">
        <v>6.907999999999985E-2</v>
      </c>
      <c r="J232" s="3">
        <v>7.1821666666666686E-2</v>
      </c>
      <c r="K232" s="3">
        <v>0.49394117647058761</v>
      </c>
      <c r="L232" s="3">
        <v>0.11178333333333333</v>
      </c>
      <c r="M232" s="4">
        <f t="shared" si="98"/>
        <v>1.0394138390059664</v>
      </c>
      <c r="N232" s="4">
        <f t="shared" si="99"/>
        <v>2.8971424550600644E-2</v>
      </c>
      <c r="O232" s="4">
        <f t="shared" si="100"/>
        <v>2.7739515344743445E-2</v>
      </c>
      <c r="P232" s="4">
        <f t="shared" si="101"/>
        <v>1.2319092058571651E-3</v>
      </c>
      <c r="Q232" s="4">
        <f t="shared" si="102"/>
        <v>1.2808015684231554E-3</v>
      </c>
      <c r="R232" s="4">
        <f t="shared" si="103"/>
        <v>8.8084927974238086E-3</v>
      </c>
      <c r="S232" s="4">
        <f t="shared" si="104"/>
        <v>1.9934411898484905E-3</v>
      </c>
      <c r="T232" s="5">
        <f t="shared" si="105"/>
        <v>231.64064838276309</v>
      </c>
      <c r="U232" s="5">
        <f t="shared" si="106"/>
        <v>8.0899366361851524</v>
      </c>
      <c r="V232" s="5">
        <f t="shared" si="107"/>
        <v>6.4162454880967621</v>
      </c>
      <c r="W232" s="5">
        <f t="shared" si="108"/>
        <v>1.7353267799250802</v>
      </c>
      <c r="X232" s="5">
        <f t="shared" si="109"/>
        <v>0.87904571302629453</v>
      </c>
      <c r="Y232" s="5">
        <f t="shared" si="110"/>
        <v>2.3616443599677832</v>
      </c>
      <c r="Z232" s="5">
        <f t="shared" si="111"/>
        <v>1.0991810359080392</v>
      </c>
      <c r="AA232" s="4">
        <v>0.25542521332927109</v>
      </c>
      <c r="AB232" s="4">
        <f t="shared" si="112"/>
        <v>624.917075719531</v>
      </c>
      <c r="AC232" s="4">
        <v>71.899062500000099</v>
      </c>
      <c r="AD232" s="4">
        <v>1.4994062499999989</v>
      </c>
      <c r="AE232" s="4">
        <v>1.4616455092592604</v>
      </c>
      <c r="AF232" s="4">
        <v>6.6649629629629573E-2</v>
      </c>
      <c r="AG232" s="4">
        <v>0.14977523148148142</v>
      </c>
      <c r="AH232" s="4">
        <v>0.69146562499999942</v>
      </c>
      <c r="AI232" s="4">
        <v>0.16237499999999988</v>
      </c>
      <c r="AJ232" s="4">
        <f t="shared" si="113"/>
        <v>0.58435106262341729</v>
      </c>
      <c r="AK232" s="4">
        <f t="shared" si="114"/>
        <v>1.2186245620263707E-2</v>
      </c>
      <c r="AL232" s="4">
        <f t="shared" si="115"/>
        <v>1.1879349699648637E-2</v>
      </c>
      <c r="AM232" s="4">
        <f t="shared" si="116"/>
        <v>5.4168692251767802E-4</v>
      </c>
      <c r="AN232" s="4">
        <f t="shared" si="117"/>
        <v>1.2172803459137157E-3</v>
      </c>
      <c r="AO232" s="4">
        <f t="shared" si="118"/>
        <v>5.6198044687483161E-3</v>
      </c>
      <c r="AP232" s="4">
        <f t="shared" si="119"/>
        <v>1.319683463097689E-3</v>
      </c>
      <c r="AQ232" s="5">
        <f t="shared" si="120"/>
        <v>273.82084329603805</v>
      </c>
      <c r="AR232" s="5">
        <f t="shared" si="121"/>
        <v>8.8832540073232487</v>
      </c>
      <c r="AS232" s="5">
        <f t="shared" si="122"/>
        <v>7.0706229770837998</v>
      </c>
      <c r="AT232" s="5">
        <f t="shared" si="123"/>
        <v>1.8820471545748523</v>
      </c>
      <c r="AU232" s="5">
        <f t="shared" si="124"/>
        <v>1.2755545601036287</v>
      </c>
      <c r="AV232" s="5">
        <f t="shared" si="125"/>
        <v>2.9242809115700834</v>
      </c>
      <c r="AW232" s="5">
        <f t="shared" si="126"/>
        <v>1.0668389249123551</v>
      </c>
    </row>
    <row r="233" spans="1:49" x14ac:dyDescent="0.25">
      <c r="A233" s="1" t="s">
        <v>41</v>
      </c>
      <c r="B233" s="1" t="s">
        <v>241</v>
      </c>
      <c r="C233" s="2">
        <v>42204</v>
      </c>
      <c r="D233" s="3">
        <v>3.3620551672019481</v>
      </c>
      <c r="E233" s="4">
        <f t="shared" si="97"/>
        <v>8225.5218899911561</v>
      </c>
      <c r="F233" s="3">
        <v>58.285714285714363</v>
      </c>
      <c r="G233" s="3">
        <v>1.6245888888888913</v>
      </c>
      <c r="H233" s="3">
        <v>1.5555088888888899</v>
      </c>
      <c r="I233" s="3">
        <v>6.907999999999985E-2</v>
      </c>
      <c r="J233" s="3">
        <v>7.1821666666666686E-2</v>
      </c>
      <c r="K233" s="3">
        <v>0.49394117647058761</v>
      </c>
      <c r="L233" s="3">
        <v>0.11178333333333333</v>
      </c>
      <c r="M233" s="4">
        <f t="shared" si="98"/>
        <v>8.7238388641372975</v>
      </c>
      <c r="N233" s="4">
        <f t="shared" si="99"/>
        <v>0.24315823973024911</v>
      </c>
      <c r="O233" s="4">
        <f t="shared" si="100"/>
        <v>0.23281878011960616</v>
      </c>
      <c r="P233" s="4">
        <f t="shared" si="101"/>
        <v>1.0339459610642686E-2</v>
      </c>
      <c r="Q233" s="4">
        <f t="shared" si="102"/>
        <v>1.0749815021265837E-2</v>
      </c>
      <c r="R233" s="4">
        <f t="shared" si="103"/>
        <v>7.3930006429516248E-2</v>
      </c>
      <c r="S233" s="4">
        <f t="shared" si="104"/>
        <v>1.6731025769296626E-2</v>
      </c>
      <c r="T233" s="5">
        <f t="shared" si="105"/>
        <v>240.36448724690038</v>
      </c>
      <c r="U233" s="5">
        <f t="shared" si="106"/>
        <v>8.3330948759154015</v>
      </c>
      <c r="V233" s="5">
        <f t="shared" si="107"/>
        <v>6.6490642682163683</v>
      </c>
      <c r="W233" s="5">
        <f t="shared" si="108"/>
        <v>1.745666239535723</v>
      </c>
      <c r="X233" s="5">
        <f t="shared" si="109"/>
        <v>0.88979552804756035</v>
      </c>
      <c r="Y233" s="5">
        <f t="shared" si="110"/>
        <v>2.4355743663972995</v>
      </c>
      <c r="Z233" s="5">
        <f t="shared" si="111"/>
        <v>1.1159120616773357</v>
      </c>
      <c r="AA233" s="4">
        <v>3.2403912482248245</v>
      </c>
      <c r="AB233" s="4">
        <f t="shared" si="112"/>
        <v>7927.8619233936097</v>
      </c>
      <c r="AC233" s="4">
        <v>79.645000000000195</v>
      </c>
      <c r="AD233" s="4">
        <v>1.4584999999999992</v>
      </c>
      <c r="AE233" s="4">
        <v>1.4235637037037057</v>
      </c>
      <c r="AF233" s="4">
        <v>7.0491851851851819E-2</v>
      </c>
      <c r="AG233" s="4">
        <v>0.15549259259259252</v>
      </c>
      <c r="AH233" s="4">
        <v>0.74080384615384631</v>
      </c>
      <c r="AI233" s="4">
        <v>0.17392307692307665</v>
      </c>
      <c r="AJ233" s="4">
        <f t="shared" si="113"/>
        <v>8.2118841312014705</v>
      </c>
      <c r="AK233" s="4">
        <f t="shared" si="114"/>
        <v>0.15038022481458105</v>
      </c>
      <c r="AL233" s="4">
        <f t="shared" si="115"/>
        <v>0.14677808008285292</v>
      </c>
      <c r="AM233" s="4">
        <f t="shared" si="116"/>
        <v>7.268138861211945E-3</v>
      </c>
      <c r="AN233" s="4">
        <f t="shared" si="117"/>
        <v>1.6032232451886272E-2</v>
      </c>
      <c r="AO233" s="4">
        <f t="shared" si="118"/>
        <v>7.6381384249654974E-2</v>
      </c>
      <c r="AP233" s="4">
        <f t="shared" si="119"/>
        <v>1.7932527533860786E-2</v>
      </c>
      <c r="AQ233" s="5">
        <f t="shared" si="120"/>
        <v>282.03272742723954</v>
      </c>
      <c r="AR233" s="5">
        <f t="shared" si="121"/>
        <v>9.03363423213783</v>
      </c>
      <c r="AS233" s="5">
        <f t="shared" si="122"/>
        <v>7.2174010571666525</v>
      </c>
      <c r="AT233" s="5">
        <f t="shared" si="123"/>
        <v>1.8893152934360642</v>
      </c>
      <c r="AU233" s="5">
        <f t="shared" si="124"/>
        <v>1.2915867925555149</v>
      </c>
      <c r="AV233" s="5">
        <f t="shared" si="125"/>
        <v>3.0006622958197382</v>
      </c>
      <c r="AW233" s="5">
        <f t="shared" si="126"/>
        <v>1.084771452446216</v>
      </c>
    </row>
    <row r="234" spans="1:49" x14ac:dyDescent="0.25">
      <c r="A234" s="1" t="s">
        <v>41</v>
      </c>
      <c r="B234" s="1" t="s">
        <v>242</v>
      </c>
      <c r="C234" s="2">
        <v>42205</v>
      </c>
      <c r="D234" s="3">
        <v>1.7241244896650632</v>
      </c>
      <c r="E234" s="4">
        <f t="shared" si="97"/>
        <v>4218.200780629234</v>
      </c>
      <c r="F234" s="3">
        <v>58.285714285714363</v>
      </c>
      <c r="G234" s="3">
        <v>1.6245888888888913</v>
      </c>
      <c r="H234" s="3">
        <v>1.5555088888888899</v>
      </c>
      <c r="I234" s="3">
        <v>6.907999999999985E-2</v>
      </c>
      <c r="J234" s="3">
        <v>7.1821666666666686E-2</v>
      </c>
      <c r="K234" s="3">
        <v>0.49394117647058761</v>
      </c>
      <c r="L234" s="3">
        <v>0.11178333333333333</v>
      </c>
      <c r="M234" s="4">
        <f t="shared" si="98"/>
        <v>4.4737470034046876</v>
      </c>
      <c r="N234" s="4">
        <f t="shared" si="99"/>
        <v>0.12469607282847679</v>
      </c>
      <c r="O234" s="4">
        <f t="shared" si="100"/>
        <v>0.11939380542414735</v>
      </c>
      <c r="P234" s="4">
        <f t="shared" si="101"/>
        <v>5.302267404329322E-3</v>
      </c>
      <c r="Q234" s="4">
        <f t="shared" si="102"/>
        <v>5.512705299526249E-3</v>
      </c>
      <c r="R234" s="4">
        <f t="shared" si="103"/>
        <v>3.791268383983902E-2</v>
      </c>
      <c r="S234" s="4">
        <f t="shared" si="104"/>
        <v>8.5799815385149674E-3</v>
      </c>
      <c r="T234" s="5">
        <f t="shared" si="105"/>
        <v>244.83823425030508</v>
      </c>
      <c r="U234" s="5">
        <f t="shared" si="106"/>
        <v>8.4577909487438792</v>
      </c>
      <c r="V234" s="5">
        <f t="shared" si="107"/>
        <v>6.7684580736405158</v>
      </c>
      <c r="W234" s="5">
        <f t="shared" si="108"/>
        <v>1.7509685069400522</v>
      </c>
      <c r="X234" s="5">
        <f t="shared" si="109"/>
        <v>0.89530823334708665</v>
      </c>
      <c r="Y234" s="5">
        <f t="shared" si="110"/>
        <v>2.4734870502371384</v>
      </c>
      <c r="Z234" s="5">
        <f t="shared" si="111"/>
        <v>1.1244920432158507</v>
      </c>
      <c r="AA234" s="4">
        <v>2.3856949243034911</v>
      </c>
      <c r="AB234" s="4">
        <f t="shared" si="112"/>
        <v>5836.7828149086508</v>
      </c>
      <c r="AC234" s="4">
        <v>79.645000000000195</v>
      </c>
      <c r="AD234" s="4">
        <v>1.4584999999999992</v>
      </c>
      <c r="AE234" s="4">
        <v>1.4235637037037057</v>
      </c>
      <c r="AF234" s="4">
        <v>7.0491851851851819E-2</v>
      </c>
      <c r="AG234" s="4">
        <v>0.15549259259259252</v>
      </c>
      <c r="AH234" s="4">
        <v>0.74080384615384631</v>
      </c>
      <c r="AI234" s="4">
        <v>0.17392307692307665</v>
      </c>
      <c r="AJ234" s="4">
        <f t="shared" si="113"/>
        <v>6.0458903848441903</v>
      </c>
      <c r="AK234" s="4">
        <f t="shared" si="114"/>
        <v>0.11071543883853632</v>
      </c>
      <c r="AL234" s="4">
        <f t="shared" si="115"/>
        <v>0.10806340772723205</v>
      </c>
      <c r="AM234" s="4">
        <f t="shared" si="116"/>
        <v>5.3510704918195871E-3</v>
      </c>
      <c r="AN234" s="4">
        <f t="shared" si="117"/>
        <v>1.1803517740850622E-2</v>
      </c>
      <c r="AO234" s="4">
        <f t="shared" si="118"/>
        <v>5.6234777456426945E-2</v>
      </c>
      <c r="AP234" s="4">
        <f t="shared" si="119"/>
        <v>1.320258470050528E-2</v>
      </c>
      <c r="AQ234" s="5">
        <f t="shared" si="120"/>
        <v>288.07861781208373</v>
      </c>
      <c r="AR234" s="5">
        <f t="shared" si="121"/>
        <v>9.1443496709763661</v>
      </c>
      <c r="AS234" s="5">
        <f t="shared" si="122"/>
        <v>7.3254644648938845</v>
      </c>
      <c r="AT234" s="5">
        <f t="shared" si="123"/>
        <v>1.8946663639278838</v>
      </c>
      <c r="AU234" s="5">
        <f t="shared" si="124"/>
        <v>1.3033903102963655</v>
      </c>
      <c r="AV234" s="5">
        <f t="shared" si="125"/>
        <v>3.0568970732761653</v>
      </c>
      <c r="AW234" s="5">
        <f t="shared" si="126"/>
        <v>1.0979740371467213</v>
      </c>
    </row>
    <row r="235" spans="1:49" x14ac:dyDescent="0.25">
      <c r="A235" s="1" t="s">
        <v>41</v>
      </c>
      <c r="B235" s="1" t="s">
        <v>243</v>
      </c>
      <c r="C235" s="2">
        <v>42206</v>
      </c>
      <c r="D235" s="3">
        <v>2.2930105308770337</v>
      </c>
      <c r="E235" s="4">
        <f t="shared" si="97"/>
        <v>5610.0234462858079</v>
      </c>
      <c r="F235" s="3">
        <v>58.285714285714363</v>
      </c>
      <c r="G235" s="3">
        <v>1.6245888888888913</v>
      </c>
      <c r="H235" s="3">
        <v>1.5555088888888899</v>
      </c>
      <c r="I235" s="3">
        <v>6.907999999999985E-2</v>
      </c>
      <c r="J235" s="3">
        <v>7.1821666666666686E-2</v>
      </c>
      <c r="K235" s="3">
        <v>0.49394117647058761</v>
      </c>
      <c r="L235" s="3">
        <v>0.11178333333333333</v>
      </c>
      <c r="M235" s="4">
        <f t="shared" si="98"/>
        <v>5.9498888002451364</v>
      </c>
      <c r="N235" s="4">
        <f t="shared" si="99"/>
        <v>0.16584034962014421</v>
      </c>
      <c r="O235" s="4">
        <f t="shared" si="100"/>
        <v>0.1587885647469908</v>
      </c>
      <c r="P235" s="4">
        <f t="shared" si="101"/>
        <v>7.0517848731532539E-3</v>
      </c>
      <c r="Q235" s="4">
        <f t="shared" si="102"/>
        <v>7.3316581147170913E-3</v>
      </c>
      <c r="R235" s="4">
        <f t="shared" si="103"/>
        <v>5.0422219404499417E-2</v>
      </c>
      <c r="S235" s="4">
        <f t="shared" si="104"/>
        <v>1.1411002013182538E-2</v>
      </c>
      <c r="T235" s="5">
        <f t="shared" si="105"/>
        <v>250.78812305055021</v>
      </c>
      <c r="U235" s="5">
        <f t="shared" si="106"/>
        <v>8.6236312983640229</v>
      </c>
      <c r="V235" s="5">
        <f t="shared" si="107"/>
        <v>6.9272466383875066</v>
      </c>
      <c r="W235" s="5">
        <f t="shared" si="108"/>
        <v>1.7580202918132055</v>
      </c>
      <c r="X235" s="5">
        <f t="shared" si="109"/>
        <v>0.90263989146180379</v>
      </c>
      <c r="Y235" s="5">
        <f t="shared" si="110"/>
        <v>2.5239092696416376</v>
      </c>
      <c r="Z235" s="5">
        <f t="shared" si="111"/>
        <v>1.1359030452290333</v>
      </c>
      <c r="AA235" s="4">
        <v>2.7177455907361092</v>
      </c>
      <c r="AB235" s="4">
        <f t="shared" si="112"/>
        <v>6649.1698488789316</v>
      </c>
      <c r="AC235" s="4">
        <v>79.645000000000195</v>
      </c>
      <c r="AD235" s="4">
        <v>1.4584999999999992</v>
      </c>
      <c r="AE235" s="4">
        <v>1.4235637037037057</v>
      </c>
      <c r="AF235" s="4">
        <v>7.0491851851851819E-2</v>
      </c>
      <c r="AG235" s="4">
        <v>0.15549259259259252</v>
      </c>
      <c r="AH235" s="4">
        <v>0.74080384615384631</v>
      </c>
      <c r="AI235" s="4">
        <v>0.17392307692307665</v>
      </c>
      <c r="AJ235" s="4">
        <f t="shared" si="113"/>
        <v>6.8873818559517854</v>
      </c>
      <c r="AK235" s="4">
        <f t="shared" si="114"/>
        <v>0.12612526130837656</v>
      </c>
      <c r="AL235" s="4">
        <f t="shared" si="115"/>
        <v>0.12310410978316787</v>
      </c>
      <c r="AM235" s="4">
        <f t="shared" si="116"/>
        <v>6.0958541206213111E-3</v>
      </c>
      <c r="AN235" s="4">
        <f t="shared" si="117"/>
        <v>1.3446379069083083E-2</v>
      </c>
      <c r="AO235" s="4">
        <f t="shared" si="118"/>
        <v>6.4061761175457171E-2</v>
      </c>
      <c r="AP235" s="4">
        <f t="shared" si="119"/>
        <v>1.5040173825491896E-2</v>
      </c>
      <c r="AQ235" s="5">
        <f t="shared" si="120"/>
        <v>294.96599966803552</v>
      </c>
      <c r="AR235" s="5">
        <f t="shared" si="121"/>
        <v>9.270474932284742</v>
      </c>
      <c r="AS235" s="5">
        <f t="shared" si="122"/>
        <v>7.4485685746770525</v>
      </c>
      <c r="AT235" s="5">
        <f t="shared" si="123"/>
        <v>1.9007622180485051</v>
      </c>
      <c r="AU235" s="5">
        <f t="shared" si="124"/>
        <v>1.3168366893654486</v>
      </c>
      <c r="AV235" s="5">
        <f t="shared" si="125"/>
        <v>3.1209588344516224</v>
      </c>
      <c r="AW235" s="5">
        <f t="shared" si="126"/>
        <v>1.1130142109722132</v>
      </c>
    </row>
    <row r="236" spans="1:49" x14ac:dyDescent="0.25">
      <c r="A236" s="1" t="s">
        <v>41</v>
      </c>
      <c r="B236" s="1" t="s">
        <v>244</v>
      </c>
      <c r="C236" s="2">
        <v>42207</v>
      </c>
      <c r="D236" s="3">
        <v>0.1225445415205984</v>
      </c>
      <c r="E236" s="4">
        <f t="shared" si="97"/>
        <v>299.8144761602793</v>
      </c>
      <c r="F236" s="3">
        <v>58.285714285714363</v>
      </c>
      <c r="G236" s="3">
        <v>1.6245888888888913</v>
      </c>
      <c r="H236" s="3">
        <v>1.5555088888888899</v>
      </c>
      <c r="I236" s="3">
        <v>6.907999999999985E-2</v>
      </c>
      <c r="J236" s="3">
        <v>7.1821666666666686E-2</v>
      </c>
      <c r="K236" s="3">
        <v>0.49394117647058761</v>
      </c>
      <c r="L236" s="3">
        <v>0.11178333333333333</v>
      </c>
      <c r="M236" s="4">
        <f t="shared" si="98"/>
        <v>0.31797777869153809</v>
      </c>
      <c r="N236" s="4">
        <f t="shared" si="99"/>
        <v>8.8629464785071107E-3</v>
      </c>
      <c r="O236" s="4">
        <f t="shared" si="100"/>
        <v>8.4860804621735737E-3</v>
      </c>
      <c r="P236" s="4">
        <f t="shared" si="101"/>
        <v>3.768660163335285E-4</v>
      </c>
      <c r="Q236" s="4">
        <f t="shared" si="102"/>
        <v>3.9182318186307627E-4</v>
      </c>
      <c r="R236" s="4">
        <f t="shared" si="103"/>
        <v>2.6946966340412157E-3</v>
      </c>
      <c r="S236" s="4">
        <f t="shared" si="104"/>
        <v>6.0983409852079261E-4</v>
      </c>
      <c r="T236" s="5">
        <f t="shared" si="105"/>
        <v>251.10610082924174</v>
      </c>
      <c r="U236" s="5">
        <f t="shared" si="106"/>
        <v>8.6324942448425297</v>
      </c>
      <c r="V236" s="5">
        <f t="shared" si="107"/>
        <v>6.93573271884968</v>
      </c>
      <c r="W236" s="5">
        <f t="shared" si="108"/>
        <v>1.758397157829539</v>
      </c>
      <c r="X236" s="5">
        <f t="shared" si="109"/>
        <v>0.90303171464366683</v>
      </c>
      <c r="Y236" s="5">
        <f t="shared" si="110"/>
        <v>2.5266039662756787</v>
      </c>
      <c r="Z236" s="5">
        <f t="shared" si="111"/>
        <v>1.1365128793275541</v>
      </c>
      <c r="AA236" s="4">
        <v>0.6195414266845477</v>
      </c>
      <c r="AB236" s="4">
        <f t="shared" si="112"/>
        <v>1515.75489202673</v>
      </c>
      <c r="AC236" s="4">
        <v>79.645000000000195</v>
      </c>
      <c r="AD236" s="4">
        <v>1.4584999999999992</v>
      </c>
      <c r="AE236" s="4">
        <v>1.4235637037037057</v>
      </c>
      <c r="AF236" s="4">
        <v>7.0491851851851819E-2</v>
      </c>
      <c r="AG236" s="4">
        <v>0.15549259259259252</v>
      </c>
      <c r="AH236" s="4">
        <v>0.74080384615384631</v>
      </c>
      <c r="AI236" s="4">
        <v>0.17392307692307665</v>
      </c>
      <c r="AJ236" s="4">
        <f t="shared" si="113"/>
        <v>1.5700580641920585</v>
      </c>
      <c r="AK236" s="4">
        <f t="shared" si="114"/>
        <v>2.8751706781644931E-2</v>
      </c>
      <c r="AL236" s="4">
        <f t="shared" si="115"/>
        <v>2.8063000475750038E-2</v>
      </c>
      <c r="AM236" s="4">
        <f t="shared" si="116"/>
        <v>1.3896201953648261E-3</v>
      </c>
      <c r="AN236" s="4">
        <f t="shared" si="117"/>
        <v>3.0652570647514542E-3</v>
      </c>
      <c r="AO236" s="4">
        <f t="shared" si="118"/>
        <v>1.4603616707117042E-2</v>
      </c>
      <c r="AP236" s="4">
        <f t="shared" si="119"/>
        <v>3.4285809463515792E-3</v>
      </c>
      <c r="AQ236" s="5">
        <f t="shared" si="120"/>
        <v>296.53605773222756</v>
      </c>
      <c r="AR236" s="5">
        <f t="shared" si="121"/>
        <v>9.2992266390663865</v>
      </c>
      <c r="AS236" s="5">
        <f t="shared" si="122"/>
        <v>7.4766315751528021</v>
      </c>
      <c r="AT236" s="5">
        <f t="shared" si="123"/>
        <v>1.90215183824387</v>
      </c>
      <c r="AU236" s="5">
        <f t="shared" si="124"/>
        <v>1.3199019464302</v>
      </c>
      <c r="AV236" s="5">
        <f t="shared" si="125"/>
        <v>3.1355624511587394</v>
      </c>
      <c r="AW236" s="5">
        <f t="shared" si="126"/>
        <v>1.1164427919185649</v>
      </c>
    </row>
    <row r="237" spans="1:49" x14ac:dyDescent="0.25">
      <c r="A237" s="1" t="s">
        <v>41</v>
      </c>
      <c r="B237" s="1" t="s">
        <v>245</v>
      </c>
      <c r="C237" s="2">
        <v>42208</v>
      </c>
      <c r="D237" s="3">
        <v>4.0576016157099028E-2</v>
      </c>
      <c r="E237" s="4">
        <f t="shared" si="97"/>
        <v>99.272288082834137</v>
      </c>
      <c r="F237" s="3">
        <v>58.285714285714363</v>
      </c>
      <c r="G237" s="3">
        <v>1.6245888888888913</v>
      </c>
      <c r="H237" s="3">
        <v>1.5555088888888899</v>
      </c>
      <c r="I237" s="3">
        <v>6.907999999999985E-2</v>
      </c>
      <c r="J237" s="3">
        <v>7.1821666666666686E-2</v>
      </c>
      <c r="K237" s="3">
        <v>0.49394117647058761</v>
      </c>
      <c r="L237" s="3">
        <v>0.11178333333333333</v>
      </c>
      <c r="M237" s="4">
        <f t="shared" si="98"/>
        <v>0.1052863826139296</v>
      </c>
      <c r="N237" s="4">
        <f t="shared" si="99"/>
        <v>2.9346314005423055E-3</v>
      </c>
      <c r="O237" s="4">
        <f t="shared" si="100"/>
        <v>2.8098463927560486E-3</v>
      </c>
      <c r="P237" s="4">
        <f t="shared" si="101"/>
        <v>1.2478500778625399E-4</v>
      </c>
      <c r="Q237" s="4">
        <f t="shared" si="102"/>
        <v>1.2973751062857208E-4</v>
      </c>
      <c r="R237" s="4">
        <f t="shared" si="103"/>
        <v>8.9224744574165982E-4</v>
      </c>
      <c r="S237" s="4">
        <f t="shared" si="104"/>
        <v>2.0192362652538299E-4</v>
      </c>
      <c r="T237" s="5">
        <f t="shared" si="105"/>
        <v>251.21138721185568</v>
      </c>
      <c r="U237" s="5">
        <f t="shared" si="106"/>
        <v>8.635428876243072</v>
      </c>
      <c r="V237" s="5">
        <f t="shared" si="107"/>
        <v>6.938542565242436</v>
      </c>
      <c r="W237" s="5">
        <f t="shared" si="108"/>
        <v>1.7585219428373253</v>
      </c>
      <c r="X237" s="5">
        <f t="shared" si="109"/>
        <v>0.90316145215429544</v>
      </c>
      <c r="Y237" s="5">
        <f t="shared" si="110"/>
        <v>2.5274962137214203</v>
      </c>
      <c r="Z237" s="5">
        <f t="shared" si="111"/>
        <v>1.1367148029540795</v>
      </c>
      <c r="AA237" s="4">
        <v>8.9771638002443963E-2</v>
      </c>
      <c r="AB237" s="4">
        <f t="shared" si="112"/>
        <v>219.6330924884881</v>
      </c>
      <c r="AC237" s="4">
        <v>69.747413194444462</v>
      </c>
      <c r="AD237" s="4">
        <v>1.5107690972222203</v>
      </c>
      <c r="AE237" s="4">
        <v>1.472223788580248</v>
      </c>
      <c r="AF237" s="4">
        <v>6.5582345679012277E-2</v>
      </c>
      <c r="AG237" s="4">
        <v>0.14818707561728389</v>
      </c>
      <c r="AH237" s="4">
        <v>0.67776056356837522</v>
      </c>
      <c r="AI237" s="4">
        <v>0.15916720085470079</v>
      </c>
      <c r="AJ237" s="4">
        <f t="shared" si="113"/>
        <v>0.19922970886808689</v>
      </c>
      <c r="AK237" s="4">
        <f t="shared" si="114"/>
        <v>4.3154301159151779E-3</v>
      </c>
      <c r="AL237" s="4">
        <f t="shared" si="115"/>
        <v>4.2053275290627919E-3</v>
      </c>
      <c r="AM237" s="4">
        <f t="shared" si="116"/>
        <v>1.8733241905459773E-4</v>
      </c>
      <c r="AN237" s="4">
        <f t="shared" si="117"/>
        <v>4.2328835695939809E-4</v>
      </c>
      <c r="AO237" s="4">
        <f t="shared" si="118"/>
        <v>1.9359863481324539E-3</v>
      </c>
      <c r="AP237" s="4">
        <f t="shared" si="119"/>
        <v>4.5465249011064662E-4</v>
      </c>
      <c r="AQ237" s="5">
        <f t="shared" si="120"/>
        <v>296.73528744109564</v>
      </c>
      <c r="AR237" s="5">
        <f t="shared" si="121"/>
        <v>9.303542069182301</v>
      </c>
      <c r="AS237" s="5">
        <f t="shared" si="122"/>
        <v>7.4808369026818653</v>
      </c>
      <c r="AT237" s="5">
        <f t="shared" si="123"/>
        <v>1.9023391706629247</v>
      </c>
      <c r="AU237" s="5">
        <f t="shared" si="124"/>
        <v>1.3203252347871595</v>
      </c>
      <c r="AV237" s="5">
        <f t="shared" si="125"/>
        <v>3.137498437506872</v>
      </c>
      <c r="AW237" s="5">
        <f t="shared" si="126"/>
        <v>1.1168974444086754</v>
      </c>
    </row>
    <row r="238" spans="1:49" x14ac:dyDescent="0.25">
      <c r="A238" s="1" t="s">
        <v>41</v>
      </c>
      <c r="B238" s="1" t="s">
        <v>246</v>
      </c>
      <c r="C238" s="2">
        <v>42209</v>
      </c>
      <c r="D238" s="3">
        <v>2.4594548294711608E-3</v>
      </c>
      <c r="E238" s="4">
        <f t="shared" si="97"/>
        <v>6.0172419937106669</v>
      </c>
      <c r="F238" s="3">
        <v>48.387077096623472</v>
      </c>
      <c r="G238" s="3">
        <v>2.1404885534333831</v>
      </c>
      <c r="H238" s="3">
        <v>1.9722038867841896</v>
      </c>
      <c r="I238" s="3">
        <v>0.16352998072578781</v>
      </c>
      <c r="J238" s="3">
        <v>7.262830128566361E-2</v>
      </c>
      <c r="K238" s="3">
        <v>0.68514763212740137</v>
      </c>
      <c r="L238" s="3">
        <v>0.30328384452860163</v>
      </c>
      <c r="M238" s="4">
        <f t="shared" si="98"/>
        <v>5.2979629403452815E-3</v>
      </c>
      <c r="N238" s="4">
        <f t="shared" si="99"/>
        <v>2.3436482860244277E-4</v>
      </c>
      <c r="O238" s="4">
        <f t="shared" si="100"/>
        <v>2.1593912527765975E-4</v>
      </c>
      <c r="P238" s="4">
        <f t="shared" si="101"/>
        <v>1.7905106683558267E-5</v>
      </c>
      <c r="Q238" s="4">
        <f t="shared" si="102"/>
        <v>7.9521655722934375E-6</v>
      </c>
      <c r="R238" s="4">
        <f t="shared" si="103"/>
        <v>7.501769029007116E-5</v>
      </c>
      <c r="S238" s="4">
        <f t="shared" si="104"/>
        <v>3.3206935924428799E-5</v>
      </c>
      <c r="T238" s="5">
        <f t="shared" si="105"/>
        <v>251.21668517479603</v>
      </c>
      <c r="U238" s="5">
        <f t="shared" si="106"/>
        <v>8.6356632410716738</v>
      </c>
      <c r="V238" s="5">
        <f t="shared" si="107"/>
        <v>6.9387585043677138</v>
      </c>
      <c r="W238" s="5">
        <f t="shared" si="108"/>
        <v>1.7585398479440089</v>
      </c>
      <c r="X238" s="5">
        <f t="shared" si="109"/>
        <v>0.9031694043198677</v>
      </c>
      <c r="Y238" s="5">
        <f t="shared" si="110"/>
        <v>2.5275712314117103</v>
      </c>
      <c r="Z238" s="5">
        <f t="shared" si="111"/>
        <v>1.1367480098900038</v>
      </c>
      <c r="AA238" s="4">
        <v>7.6065048685085767E-3</v>
      </c>
      <c r="AB238" s="4">
        <f t="shared" si="112"/>
        <v>18.609888651622878</v>
      </c>
      <c r="AC238" s="4">
        <v>118.91978127631886</v>
      </c>
      <c r="AD238" s="4">
        <v>2.2862187500000011</v>
      </c>
      <c r="AE238" s="4">
        <v>2.2472528703703718</v>
      </c>
      <c r="AF238" s="4">
        <v>5.4521435185185048E-2</v>
      </c>
      <c r="AG238" s="4">
        <v>0.70365300925925967</v>
      </c>
      <c r="AH238" s="4">
        <v>1.3984766826923059</v>
      </c>
      <c r="AI238" s="4">
        <v>0.43102884615384629</v>
      </c>
      <c r="AJ238" s="4">
        <f t="shared" si="113"/>
        <v>2.8782339732502698E-2</v>
      </c>
      <c r="AK238" s="4">
        <f t="shared" si="114"/>
        <v>5.5333708201514618E-4</v>
      </c>
      <c r="AL238" s="4">
        <f t="shared" si="115"/>
        <v>5.4390610952731553E-4</v>
      </c>
      <c r="AM238" s="4">
        <f t="shared" si="116"/>
        <v>1.3195907807443274E-5</v>
      </c>
      <c r="AN238" s="4">
        <f t="shared" si="117"/>
        <v>1.7030623289862143E-4</v>
      </c>
      <c r="AO238" s="4">
        <f t="shared" si="118"/>
        <v>3.3847548790647507E-4</v>
      </c>
      <c r="AP238" s="4">
        <f t="shared" si="119"/>
        <v>1.0432258242791707E-4</v>
      </c>
      <c r="AQ238" s="5">
        <f t="shared" si="120"/>
        <v>296.76406978082815</v>
      </c>
      <c r="AR238" s="5">
        <f t="shared" si="121"/>
        <v>9.3040954062643166</v>
      </c>
      <c r="AS238" s="5">
        <f t="shared" si="122"/>
        <v>7.4813808087913927</v>
      </c>
      <c r="AT238" s="5">
        <f t="shared" si="123"/>
        <v>1.902352366570732</v>
      </c>
      <c r="AU238" s="5">
        <f t="shared" si="124"/>
        <v>1.3204955410200581</v>
      </c>
      <c r="AV238" s="5">
        <f t="shared" si="125"/>
        <v>3.1378369129947785</v>
      </c>
      <c r="AW238" s="5">
        <f t="shared" si="126"/>
        <v>1.1170017669911034</v>
      </c>
    </row>
    <row r="239" spans="1:49" x14ac:dyDescent="0.25">
      <c r="A239" s="1" t="s">
        <v>41</v>
      </c>
      <c r="B239" s="1" t="s">
        <v>247</v>
      </c>
      <c r="C239" s="2">
        <v>42210</v>
      </c>
      <c r="D239" s="3">
        <v>9.9821591780180634E-4</v>
      </c>
      <c r="E239" s="4">
        <f t="shared" si="97"/>
        <v>2.4422106344107979</v>
      </c>
      <c r="F239" s="3">
        <v>40.688137060663941</v>
      </c>
      <c r="G239" s="3">
        <v>2.5417438480791019</v>
      </c>
      <c r="H239" s="3">
        <v>2.296299996258313</v>
      </c>
      <c r="I239" s="3">
        <v>0.23699107684584442</v>
      </c>
      <c r="J239" s="3">
        <v>7.3255683767105659E-2</v>
      </c>
      <c r="K239" s="3">
        <v>0.83386376430492237</v>
      </c>
      <c r="L239" s="3">
        <v>0.45222868656936505</v>
      </c>
      <c r="M239" s="4">
        <f t="shared" si="98"/>
        <v>1.8081438289160739E-3</v>
      </c>
      <c r="N239" s="4">
        <f t="shared" si="99"/>
        <v>1.1295278637941722E-4</v>
      </c>
      <c r="O239" s="4">
        <f t="shared" si="100"/>
        <v>1.0204548469211041E-4</v>
      </c>
      <c r="P239" s="4">
        <f t="shared" si="101"/>
        <v>1.0531668050274606E-5</v>
      </c>
      <c r="Q239" s="4">
        <f t="shared" si="102"/>
        <v>3.2554160034172403E-6</v>
      </c>
      <c r="R239" s="4">
        <f t="shared" si="103"/>
        <v>3.7056147774391864E-5</v>
      </c>
      <c r="S239" s="4">
        <f t="shared" si="104"/>
        <v>2.0096631793686644E-5</v>
      </c>
      <c r="T239" s="5">
        <f t="shared" si="105"/>
        <v>251.21849331862495</v>
      </c>
      <c r="U239" s="5">
        <f t="shared" si="106"/>
        <v>8.6357761938580531</v>
      </c>
      <c r="V239" s="5">
        <f t="shared" si="107"/>
        <v>6.9388605498524063</v>
      </c>
      <c r="W239" s="5">
        <f t="shared" si="108"/>
        <v>1.7585503796120592</v>
      </c>
      <c r="X239" s="5">
        <f t="shared" si="109"/>
        <v>0.90317265973587113</v>
      </c>
      <c r="Y239" s="5">
        <f t="shared" si="110"/>
        <v>2.5276082875594845</v>
      </c>
      <c r="Z239" s="5">
        <f t="shared" si="111"/>
        <v>1.1367681065217974</v>
      </c>
      <c r="AA239" s="4">
        <v>3.1446182215658281E-4</v>
      </c>
      <c r="AB239" s="4">
        <f t="shared" si="112"/>
        <v>0.76935459802944639</v>
      </c>
      <c r="AC239" s="4">
        <v>149.46683338012232</v>
      </c>
      <c r="AD239" s="4">
        <v>2.9300000000000015</v>
      </c>
      <c r="AE239" s="4">
        <v>2.8879000000000015</v>
      </c>
      <c r="AF239" s="4">
        <v>4.2100000000000019E-2</v>
      </c>
      <c r="AG239" s="4">
        <v>1.1299999999999988</v>
      </c>
      <c r="AH239" s="4">
        <v>1.9099999999999973</v>
      </c>
      <c r="AI239" s="4">
        <v>0.63100000000000012</v>
      </c>
      <c r="AJ239" s="4">
        <f t="shared" si="113"/>
        <v>1.4955454158987751E-3</v>
      </c>
      <c r="AK239" s="4">
        <f t="shared" si="114"/>
        <v>2.9317193450130125E-5</v>
      </c>
      <c r="AL239" s="4">
        <f t="shared" si="115"/>
        <v>2.889594640431085E-5</v>
      </c>
      <c r="AM239" s="4">
        <f t="shared" si="116"/>
        <v>4.2124704581927591E-7</v>
      </c>
      <c r="AN239" s="4">
        <f t="shared" si="117"/>
        <v>1.1306630921039932E-5</v>
      </c>
      <c r="AO239" s="4">
        <f t="shared" si="118"/>
        <v>1.9111208016978988E-5</v>
      </c>
      <c r="AP239" s="4">
        <f t="shared" si="119"/>
        <v>6.3137027532532793E-6</v>
      </c>
      <c r="AQ239" s="5">
        <f t="shared" si="120"/>
        <v>296.76556532624403</v>
      </c>
      <c r="AR239" s="5">
        <f t="shared" si="121"/>
        <v>9.3041247234577664</v>
      </c>
      <c r="AS239" s="5">
        <f t="shared" si="122"/>
        <v>7.4814097047377972</v>
      </c>
      <c r="AT239" s="5">
        <f t="shared" si="123"/>
        <v>1.9023527878177779</v>
      </c>
      <c r="AU239" s="5">
        <f t="shared" si="124"/>
        <v>1.3205068476509791</v>
      </c>
      <c r="AV239" s="5">
        <f t="shared" si="125"/>
        <v>3.1378560242027955</v>
      </c>
      <c r="AW239" s="5">
        <f t="shared" si="126"/>
        <v>1.1170080806938567</v>
      </c>
    </row>
    <row r="240" spans="1:49" x14ac:dyDescent="0.25">
      <c r="A240" s="1" t="s">
        <v>41</v>
      </c>
      <c r="B240" s="1" t="s">
        <v>248</v>
      </c>
      <c r="C240" s="2">
        <v>42211</v>
      </c>
      <c r="D240" s="3">
        <v>8.8334264461075362E-4</v>
      </c>
      <c r="E240" s="4">
        <f t="shared" si="97"/>
        <v>2.1611644956009104</v>
      </c>
      <c r="F240" s="3">
        <v>50.586774249754825</v>
      </c>
      <c r="G240" s="3">
        <v>2.0258441835346082</v>
      </c>
      <c r="H240" s="3">
        <v>1.8796049983630103</v>
      </c>
      <c r="I240" s="3">
        <v>0.14254109612005691</v>
      </c>
      <c r="J240" s="3">
        <v>7.2449049148108735E-2</v>
      </c>
      <c r="K240" s="3">
        <v>0.64265730864810766</v>
      </c>
      <c r="L240" s="3">
        <v>0.26072817537409637</v>
      </c>
      <c r="M240" s="4">
        <f t="shared" si="98"/>
        <v>1.9893301310848219E-3</v>
      </c>
      <c r="N240" s="4">
        <f t="shared" si="99"/>
        <v>7.9666532111559939E-5</v>
      </c>
      <c r="O240" s="4">
        <f t="shared" si="100"/>
        <v>7.3915661024764697E-5</v>
      </c>
      <c r="P240" s="4">
        <f t="shared" si="101"/>
        <v>5.6054433522386798E-6</v>
      </c>
      <c r="Q240" s="4">
        <f t="shared" si="102"/>
        <v>2.8490663533359487E-6</v>
      </c>
      <c r="R240" s="4">
        <f t="shared" si="103"/>
        <v>2.5272565151982482E-5</v>
      </c>
      <c r="S240" s="4">
        <f t="shared" si="104"/>
        <v>1.0253162471551966E-5</v>
      </c>
      <c r="T240" s="5">
        <f t="shared" si="105"/>
        <v>251.22048264875605</v>
      </c>
      <c r="U240" s="5">
        <f t="shared" si="106"/>
        <v>8.6358558603901638</v>
      </c>
      <c r="V240" s="5">
        <f t="shared" si="107"/>
        <v>6.9389344655134311</v>
      </c>
      <c r="W240" s="5">
        <f t="shared" si="108"/>
        <v>1.7585559850554113</v>
      </c>
      <c r="X240" s="5">
        <f t="shared" si="109"/>
        <v>0.90317550880222441</v>
      </c>
      <c r="Y240" s="5">
        <f t="shared" si="110"/>
        <v>2.5276335601246367</v>
      </c>
      <c r="Z240" s="5">
        <f t="shared" si="111"/>
        <v>1.1367783596842689</v>
      </c>
      <c r="AA240" s="4">
        <v>0</v>
      </c>
      <c r="AB240" s="4">
        <f t="shared" si="112"/>
        <v>0</v>
      </c>
      <c r="AC240" s="4">
        <v>86.954239603803501</v>
      </c>
      <c r="AD240" s="4">
        <v>2.2250000000000036</v>
      </c>
      <c r="AE240" s="4">
        <v>2.17845625</v>
      </c>
      <c r="AF240" s="4">
        <v>4.6543749999999919E-2</v>
      </c>
      <c r="AG240" s="4">
        <v>0.56468750000000012</v>
      </c>
      <c r="AH240" s="4">
        <v>1.1043124999999978</v>
      </c>
      <c r="AI240" s="4">
        <v>0.33924999999999939</v>
      </c>
      <c r="AJ240" s="4">
        <f t="shared" si="113"/>
        <v>0</v>
      </c>
      <c r="AK240" s="4">
        <f t="shared" si="114"/>
        <v>0</v>
      </c>
      <c r="AL240" s="4">
        <f t="shared" si="115"/>
        <v>0</v>
      </c>
      <c r="AM240" s="4">
        <f t="shared" si="116"/>
        <v>0</v>
      </c>
      <c r="AN240" s="4">
        <f t="shared" si="117"/>
        <v>0</v>
      </c>
      <c r="AO240" s="4">
        <f t="shared" si="118"/>
        <v>0</v>
      </c>
      <c r="AP240" s="4">
        <f t="shared" si="119"/>
        <v>0</v>
      </c>
      <c r="AQ240" s="5">
        <f t="shared" si="120"/>
        <v>296.76556532624403</v>
      </c>
      <c r="AR240" s="5">
        <f t="shared" si="121"/>
        <v>9.3041247234577664</v>
      </c>
      <c r="AS240" s="5">
        <f t="shared" si="122"/>
        <v>7.4814097047377972</v>
      </c>
      <c r="AT240" s="5">
        <f t="shared" si="123"/>
        <v>1.9023527878177779</v>
      </c>
      <c r="AU240" s="5">
        <f t="shared" si="124"/>
        <v>1.3205068476509791</v>
      </c>
      <c r="AV240" s="5">
        <f t="shared" si="125"/>
        <v>3.1378560242027955</v>
      </c>
      <c r="AW240" s="5">
        <f t="shared" si="126"/>
        <v>1.1170080806938567</v>
      </c>
    </row>
    <row r="241" spans="1:49" x14ac:dyDescent="0.25">
      <c r="A241" s="1" t="s">
        <v>41</v>
      </c>
      <c r="B241" s="1" t="s">
        <v>249</v>
      </c>
      <c r="C241" s="2">
        <v>42212</v>
      </c>
      <c r="D241" s="3">
        <v>7.762082304217403E-4</v>
      </c>
      <c r="E241" s="4">
        <f t="shared" si="97"/>
        <v>1.8990520598265408</v>
      </c>
      <c r="F241" s="3">
        <v>58.285714285714363</v>
      </c>
      <c r="G241" s="3">
        <v>1.6245888888888913</v>
      </c>
      <c r="H241" s="3">
        <v>1.5555088888888899</v>
      </c>
      <c r="I241" s="3">
        <v>6.907999999999985E-2</v>
      </c>
      <c r="J241" s="3">
        <v>7.1821666666666686E-2</v>
      </c>
      <c r="K241" s="3">
        <v>0.49394117647058761</v>
      </c>
      <c r="L241" s="3">
        <v>0.11178333333333333</v>
      </c>
      <c r="M241" s="4">
        <f t="shared" si="98"/>
        <v>2.0141000639355873E-3</v>
      </c>
      <c r="N241" s="4">
        <f t="shared" si="99"/>
        <v>5.6138706114855623E-5</v>
      </c>
      <c r="O241" s="4">
        <f t="shared" si="100"/>
        <v>5.375160261751075E-5</v>
      </c>
      <c r="P241" s="4">
        <f t="shared" si="101"/>
        <v>2.3871034973448265E-6</v>
      </c>
      <c r="Q241" s="4">
        <f t="shared" si="102"/>
        <v>2.4818435391594495E-6</v>
      </c>
      <c r="R241" s="4">
        <f t="shared" si="103"/>
        <v>1.7068452661198035E-5</v>
      </c>
      <c r="S241" s="4">
        <f t="shared" si="104"/>
        <v>3.8627444404294022E-6</v>
      </c>
      <c r="T241" s="5">
        <f t="shared" si="105"/>
        <v>251.22249674881999</v>
      </c>
      <c r="U241" s="5">
        <f t="shared" si="106"/>
        <v>8.6359119990962778</v>
      </c>
      <c r="V241" s="5">
        <f t="shared" si="107"/>
        <v>6.9389882171160489</v>
      </c>
      <c r="W241" s="5">
        <f t="shared" si="108"/>
        <v>1.7585583721589086</v>
      </c>
      <c r="X241" s="5">
        <f t="shared" si="109"/>
        <v>0.90317799064576354</v>
      </c>
      <c r="Y241" s="5">
        <f t="shared" si="110"/>
        <v>2.5276506285772977</v>
      </c>
      <c r="Z241" s="5">
        <f t="shared" si="111"/>
        <v>1.1367822224287094</v>
      </c>
      <c r="AA241" s="4">
        <v>0</v>
      </c>
      <c r="AB241" s="4">
        <f t="shared" si="112"/>
        <v>0</v>
      </c>
      <c r="AC241" s="4">
        <v>38.333333333333385</v>
      </c>
      <c r="AD241" s="4">
        <v>1.6766666666666674</v>
      </c>
      <c r="AE241" s="4">
        <v>1.6266666666666654</v>
      </c>
      <c r="AF241" s="4">
        <v>4.9999999999999913E-2</v>
      </c>
      <c r="AG241" s="4">
        <v>0.125</v>
      </c>
      <c r="AH241" s="4">
        <v>0.47766666666666624</v>
      </c>
      <c r="AI241" s="4">
        <v>0.11233333333333334</v>
      </c>
      <c r="AJ241" s="4">
        <f t="shared" si="113"/>
        <v>0</v>
      </c>
      <c r="AK241" s="4">
        <f t="shared" si="114"/>
        <v>0</v>
      </c>
      <c r="AL241" s="4">
        <f t="shared" si="115"/>
        <v>0</v>
      </c>
      <c r="AM241" s="4">
        <f t="shared" si="116"/>
        <v>0</v>
      </c>
      <c r="AN241" s="4">
        <f t="shared" si="117"/>
        <v>0</v>
      </c>
      <c r="AO241" s="4">
        <f t="shared" si="118"/>
        <v>0</v>
      </c>
      <c r="AP241" s="4">
        <f t="shared" si="119"/>
        <v>0</v>
      </c>
      <c r="AQ241" s="5">
        <f t="shared" si="120"/>
        <v>296.76556532624403</v>
      </c>
      <c r="AR241" s="5">
        <f t="shared" si="121"/>
        <v>9.3041247234577664</v>
      </c>
      <c r="AS241" s="5">
        <f t="shared" si="122"/>
        <v>7.4814097047377972</v>
      </c>
      <c r="AT241" s="5">
        <f t="shared" si="123"/>
        <v>1.9023527878177779</v>
      </c>
      <c r="AU241" s="5">
        <f t="shared" si="124"/>
        <v>1.3205068476509791</v>
      </c>
      <c r="AV241" s="5">
        <f t="shared" si="125"/>
        <v>3.1378560242027955</v>
      </c>
      <c r="AW241" s="5">
        <f t="shared" si="126"/>
        <v>1.1170080806938567</v>
      </c>
    </row>
    <row r="242" spans="1:49" x14ac:dyDescent="0.25">
      <c r="A242" s="1" t="s">
        <v>41</v>
      </c>
      <c r="B242" s="1" t="s">
        <v>250</v>
      </c>
      <c r="C242" s="2">
        <v>42213</v>
      </c>
      <c r="D242" s="3">
        <v>8.4978566533944514E-4</v>
      </c>
      <c r="E242" s="4">
        <f t="shared" si="97"/>
        <v>2.0790648113807233</v>
      </c>
      <c r="F242" s="3">
        <v>58.285714285714363</v>
      </c>
      <c r="G242" s="3">
        <v>1.6245888888888913</v>
      </c>
      <c r="H242" s="3">
        <v>1.5555088888888899</v>
      </c>
      <c r="I242" s="3">
        <v>6.907999999999985E-2</v>
      </c>
      <c r="J242" s="3">
        <v>7.1821666666666686E-2</v>
      </c>
      <c r="K242" s="3">
        <v>0.49394117647058761</v>
      </c>
      <c r="L242" s="3">
        <v>0.11178333333333333</v>
      </c>
      <c r="M242" s="4">
        <f t="shared" si="98"/>
        <v>2.205018313142309E-3</v>
      </c>
      <c r="N242" s="4">
        <f t="shared" si="99"/>
        <v>6.1460141566893663E-5</v>
      </c>
      <c r="O242" s="4">
        <f t="shared" si="100"/>
        <v>5.8846762509287989E-5</v>
      </c>
      <c r="P242" s="4">
        <f t="shared" si="101"/>
        <v>2.6133790576056154E-6</v>
      </c>
      <c r="Q242" s="4">
        <f t="shared" si="102"/>
        <v>2.7170995881441582E-6</v>
      </c>
      <c r="R242" s="4">
        <f t="shared" si="103"/>
        <v>1.8686385730708107E-5</v>
      </c>
      <c r="S242" s="4">
        <f t="shared" si="104"/>
        <v>4.2288972542368506E-6</v>
      </c>
      <c r="T242" s="5">
        <f t="shared" si="105"/>
        <v>251.22470176713313</v>
      </c>
      <c r="U242" s="5">
        <f t="shared" si="106"/>
        <v>8.6359734592378441</v>
      </c>
      <c r="V242" s="5">
        <f t="shared" si="107"/>
        <v>6.939047063878558</v>
      </c>
      <c r="W242" s="5">
        <f t="shared" si="108"/>
        <v>1.7585609855379662</v>
      </c>
      <c r="X242" s="5">
        <f t="shared" si="109"/>
        <v>0.90318070774535164</v>
      </c>
      <c r="Y242" s="5">
        <f t="shared" si="110"/>
        <v>2.5276693149630285</v>
      </c>
      <c r="Z242" s="5">
        <f t="shared" si="111"/>
        <v>1.1367864513259636</v>
      </c>
      <c r="AA242" s="4">
        <v>0</v>
      </c>
      <c r="AB242" s="4">
        <f t="shared" si="112"/>
        <v>0</v>
      </c>
      <c r="AC242" s="4">
        <v>38.333333333333385</v>
      </c>
      <c r="AD242" s="4">
        <v>1.6766666666666674</v>
      </c>
      <c r="AE242" s="4">
        <v>1.6266666666666654</v>
      </c>
      <c r="AF242" s="4">
        <v>4.9999999999999913E-2</v>
      </c>
      <c r="AG242" s="4">
        <v>0.125</v>
      </c>
      <c r="AH242" s="4">
        <v>0.47766666666666624</v>
      </c>
      <c r="AI242" s="4">
        <v>0.11233333333333334</v>
      </c>
      <c r="AJ242" s="4">
        <f t="shared" si="113"/>
        <v>0</v>
      </c>
      <c r="AK242" s="4">
        <f t="shared" si="114"/>
        <v>0</v>
      </c>
      <c r="AL242" s="4">
        <f t="shared" si="115"/>
        <v>0</v>
      </c>
      <c r="AM242" s="4">
        <f t="shared" si="116"/>
        <v>0</v>
      </c>
      <c r="AN242" s="4">
        <f t="shared" si="117"/>
        <v>0</v>
      </c>
      <c r="AO242" s="4">
        <f t="shared" si="118"/>
        <v>0</v>
      </c>
      <c r="AP242" s="4">
        <f t="shared" si="119"/>
        <v>0</v>
      </c>
      <c r="AQ242" s="5">
        <f t="shared" si="120"/>
        <v>296.76556532624403</v>
      </c>
      <c r="AR242" s="5">
        <f t="shared" si="121"/>
        <v>9.3041247234577664</v>
      </c>
      <c r="AS242" s="5">
        <f t="shared" si="122"/>
        <v>7.4814097047377972</v>
      </c>
      <c r="AT242" s="5">
        <f t="shared" si="123"/>
        <v>1.9023527878177779</v>
      </c>
      <c r="AU242" s="5">
        <f t="shared" si="124"/>
        <v>1.3205068476509791</v>
      </c>
      <c r="AV242" s="5">
        <f t="shared" si="125"/>
        <v>3.1378560242027955</v>
      </c>
      <c r="AW242" s="5">
        <f t="shared" si="126"/>
        <v>1.1170080806938567</v>
      </c>
    </row>
    <row r="243" spans="1:49" x14ac:dyDescent="0.25">
      <c r="A243" s="1" t="s">
        <v>41</v>
      </c>
      <c r="B243" s="1" t="s">
        <v>251</v>
      </c>
      <c r="C243" s="2">
        <v>42214</v>
      </c>
      <c r="D243" s="3">
        <v>2.9234366908053189E-2</v>
      </c>
      <c r="E243" s="4">
        <f t="shared" si="97"/>
        <v>71.524086602764669</v>
      </c>
      <c r="F243" s="3">
        <v>58.285714285714363</v>
      </c>
      <c r="G243" s="3">
        <v>1.6245888888888913</v>
      </c>
      <c r="H243" s="3">
        <v>1.5555088888888899</v>
      </c>
      <c r="I243" s="3">
        <v>6.907999999999985E-2</v>
      </c>
      <c r="J243" s="3">
        <v>7.1821666666666686E-2</v>
      </c>
      <c r="K243" s="3">
        <v>0.49394117647058761</v>
      </c>
      <c r="L243" s="3">
        <v>0.11178333333333333</v>
      </c>
      <c r="M243" s="4">
        <f t="shared" si="98"/>
        <v>7.5857144965641943E-2</v>
      </c>
      <c r="N243" s="4">
        <f t="shared" si="99"/>
        <v>2.114354715632621E-3</v>
      </c>
      <c r="O243" s="4">
        <f t="shared" si="100"/>
        <v>2.0244491248983401E-3</v>
      </c>
      <c r="P243" s="4">
        <f t="shared" si="101"/>
        <v>8.9905590734278647E-5</v>
      </c>
      <c r="Q243" s="4">
        <f t="shared" si="102"/>
        <v>9.3473789362871052E-5</v>
      </c>
      <c r="R243" s="4">
        <f t="shared" si="103"/>
        <v>6.4284993136324328E-4</v>
      </c>
      <c r="S243" s="4">
        <f t="shared" si="104"/>
        <v>1.4548272463202279E-4</v>
      </c>
      <c r="T243" s="5">
        <f t="shared" si="105"/>
        <v>251.30055891209878</v>
      </c>
      <c r="U243" s="5">
        <f t="shared" si="106"/>
        <v>8.6380878139534776</v>
      </c>
      <c r="V243" s="5">
        <f t="shared" si="107"/>
        <v>6.9410715130034566</v>
      </c>
      <c r="W243" s="5">
        <f t="shared" si="108"/>
        <v>1.7586508911287004</v>
      </c>
      <c r="X243" s="5">
        <f t="shared" si="109"/>
        <v>0.9032741815347145</v>
      </c>
      <c r="Y243" s="5">
        <f t="shared" si="110"/>
        <v>2.5283121648943916</v>
      </c>
      <c r="Z243" s="5">
        <f t="shared" si="111"/>
        <v>1.1369319340505957</v>
      </c>
      <c r="AA243" s="4">
        <v>1.3988688403099738E-2</v>
      </c>
      <c r="AB243" s="4">
        <f t="shared" si="112"/>
        <v>34.224382691413098</v>
      </c>
      <c r="AC243" s="4">
        <v>49.95223958333338</v>
      </c>
      <c r="AD243" s="4">
        <v>1.6153072916666631</v>
      </c>
      <c r="AE243" s="4">
        <v>1.569543958333333</v>
      </c>
      <c r="AF243" s="4">
        <v>5.5763333333333283E-2</v>
      </c>
      <c r="AG243" s="4">
        <v>0.13357604166666665</v>
      </c>
      <c r="AH243" s="4">
        <v>0.55167399839743592</v>
      </c>
      <c r="AI243" s="4">
        <v>0.1296554487179484</v>
      </c>
      <c r="AJ243" s="4">
        <f t="shared" si="113"/>
        <v>2.2234061701289855E-2</v>
      </c>
      <c r="AK243" s="4">
        <f t="shared" si="114"/>
        <v>7.1898361893353471E-4</v>
      </c>
      <c r="AL243" s="4">
        <f t="shared" si="115"/>
        <v>6.9861406622724425E-4</v>
      </c>
      <c r="AM243" s="4">
        <f t="shared" si="116"/>
        <v>2.4820616740007015E-5</v>
      </c>
      <c r="AN243" s="4">
        <f t="shared" si="117"/>
        <v>5.9455551482853889E-5</v>
      </c>
      <c r="AO243" s="4">
        <f t="shared" si="118"/>
        <v>2.455536292602668E-4</v>
      </c>
      <c r="AP243" s="4">
        <f t="shared" si="119"/>
        <v>5.7710470456366194E-5</v>
      </c>
      <c r="AQ243" s="5">
        <f t="shared" si="120"/>
        <v>296.78779938794531</v>
      </c>
      <c r="AR243" s="5">
        <f t="shared" si="121"/>
        <v>9.3048437070766994</v>
      </c>
      <c r="AS243" s="5">
        <f t="shared" si="122"/>
        <v>7.4821083188040243</v>
      </c>
      <c r="AT243" s="5">
        <f t="shared" si="123"/>
        <v>1.9023776084345179</v>
      </c>
      <c r="AU243" s="5">
        <f t="shared" si="124"/>
        <v>1.3205663032024619</v>
      </c>
      <c r="AV243" s="5">
        <f t="shared" si="125"/>
        <v>3.1381015778320558</v>
      </c>
      <c r="AW243" s="5">
        <f t="shared" si="126"/>
        <v>1.1170657911643131</v>
      </c>
    </row>
    <row r="244" spans="1:49" x14ac:dyDescent="0.25">
      <c r="A244" s="1" t="s">
        <v>41</v>
      </c>
      <c r="B244" s="1" t="s">
        <v>252</v>
      </c>
      <c r="C244" s="2">
        <v>42215</v>
      </c>
      <c r="D244" s="3">
        <v>4.9167356559140306E-2</v>
      </c>
      <c r="E244" s="4">
        <f t="shared" si="97"/>
        <v>120.29165124818317</v>
      </c>
      <c r="F244" s="3">
        <v>58.285714285714363</v>
      </c>
      <c r="G244" s="3">
        <v>1.6245888888888913</v>
      </c>
      <c r="H244" s="3">
        <v>1.5555088888888899</v>
      </c>
      <c r="I244" s="3">
        <v>6.907999999999985E-2</v>
      </c>
      <c r="J244" s="3">
        <v>7.1821666666666686E-2</v>
      </c>
      <c r="K244" s="3">
        <v>0.49394117647058761</v>
      </c>
      <c r="L244" s="3">
        <v>0.11178333333333333</v>
      </c>
      <c r="M244" s="4">
        <f t="shared" si="98"/>
        <v>0.12757913676785296</v>
      </c>
      <c r="N244" s="4">
        <f t="shared" si="99"/>
        <v>3.5559939615922276E-3</v>
      </c>
      <c r="O244" s="4">
        <f t="shared" si="100"/>
        <v>3.4047876690053054E-3</v>
      </c>
      <c r="P244" s="4">
        <f t="shared" si="101"/>
        <v>1.5120629258691854E-4</v>
      </c>
      <c r="Q244" s="4">
        <f t="shared" si="102"/>
        <v>1.5720741088708973E-4</v>
      </c>
      <c r="R244" s="4">
        <f t="shared" si="103"/>
        <v>1.0811669665625159E-3</v>
      </c>
      <c r="S244" s="4">
        <f t="shared" si="104"/>
        <v>2.4467781422033986E-4</v>
      </c>
      <c r="T244" s="5">
        <f t="shared" si="105"/>
        <v>251.42813804886663</v>
      </c>
      <c r="U244" s="5">
        <f t="shared" si="106"/>
        <v>8.6416438079150701</v>
      </c>
      <c r="V244" s="5">
        <f t="shared" si="107"/>
        <v>6.9444763006724619</v>
      </c>
      <c r="W244" s="5">
        <f t="shared" si="108"/>
        <v>1.7588020974212875</v>
      </c>
      <c r="X244" s="5">
        <f t="shared" si="109"/>
        <v>0.9034313889456016</v>
      </c>
      <c r="Y244" s="5">
        <f t="shared" si="110"/>
        <v>2.5293933318609541</v>
      </c>
      <c r="Z244" s="5">
        <f t="shared" si="111"/>
        <v>1.1371766118648161</v>
      </c>
      <c r="AA244" s="4">
        <v>3.4592404820072219E-2</v>
      </c>
      <c r="AB244" s="4">
        <f t="shared" si="112"/>
        <v>84.632931027050034</v>
      </c>
      <c r="AC244" s="4">
        <v>79.645000000000195</v>
      </c>
      <c r="AD244" s="4">
        <v>1.4584999999999992</v>
      </c>
      <c r="AE244" s="4">
        <v>1.4235637037037057</v>
      </c>
      <c r="AF244" s="4">
        <v>7.0491851851851819E-2</v>
      </c>
      <c r="AG244" s="4">
        <v>0.15549259259259252</v>
      </c>
      <c r="AH244" s="4">
        <v>0.74080384615384631</v>
      </c>
      <c r="AI244" s="4">
        <v>0.17392307692307665</v>
      </c>
      <c r="AJ244" s="4">
        <f t="shared" si="113"/>
        <v>8.7664975751822874E-2</v>
      </c>
      <c r="AK244" s="4">
        <f t="shared" si="114"/>
        <v>1.6053659003582559E-3</v>
      </c>
      <c r="AL244" s="4">
        <f t="shared" si="115"/>
        <v>1.5669116399819227E-3</v>
      </c>
      <c r="AM244" s="4">
        <f t="shared" si="116"/>
        <v>7.7590137275330095E-5</v>
      </c>
      <c r="AN244" s="4">
        <f t="shared" si="117"/>
        <v>1.7115015831775586E-4</v>
      </c>
      <c r="AO244" s="4">
        <f t="shared" si="118"/>
        <v>8.154002286387584E-4</v>
      </c>
      <c r="AP244" s="4">
        <f t="shared" si="119"/>
        <v>1.9143652861000572E-4</v>
      </c>
      <c r="AQ244" s="5">
        <f t="shared" si="120"/>
        <v>296.87546436369712</v>
      </c>
      <c r="AR244" s="5">
        <f t="shared" si="121"/>
        <v>9.3064490729770579</v>
      </c>
      <c r="AS244" s="5">
        <f t="shared" si="122"/>
        <v>7.483675230444006</v>
      </c>
      <c r="AT244" s="5">
        <f t="shared" si="123"/>
        <v>1.9024551985717932</v>
      </c>
      <c r="AU244" s="5">
        <f t="shared" si="124"/>
        <v>1.3207374533607796</v>
      </c>
      <c r="AV244" s="5">
        <f t="shared" si="125"/>
        <v>3.1389169780606947</v>
      </c>
      <c r="AW244" s="5">
        <f t="shared" si="126"/>
        <v>1.1172572276929231</v>
      </c>
    </row>
    <row r="245" spans="1:49" x14ac:dyDescent="0.25">
      <c r="A245" s="1" t="s">
        <v>41</v>
      </c>
      <c r="B245" s="1" t="s">
        <v>253</v>
      </c>
      <c r="C245" s="2">
        <v>42216</v>
      </c>
      <c r="D245" s="3">
        <v>1.2438990205151988E-2</v>
      </c>
      <c r="E245" s="4">
        <f t="shared" si="97"/>
        <v>30.432929007234634</v>
      </c>
      <c r="F245" s="3">
        <v>58.285714285714363</v>
      </c>
      <c r="G245" s="3">
        <v>1.6245888888888913</v>
      </c>
      <c r="H245" s="3">
        <v>1.5555088888888899</v>
      </c>
      <c r="I245" s="3">
        <v>6.907999999999985E-2</v>
      </c>
      <c r="J245" s="3">
        <v>7.1821666666666686E-2</v>
      </c>
      <c r="K245" s="3">
        <v>0.49394117647058761</v>
      </c>
      <c r="L245" s="3">
        <v>0.11178333333333333</v>
      </c>
      <c r="M245" s="4">
        <f t="shared" si="98"/>
        <v>3.2276610818566573E-2</v>
      </c>
      <c r="N245" s="4">
        <f t="shared" si="99"/>
        <v>8.9964108614666485E-4</v>
      </c>
      <c r="O245" s="4">
        <f t="shared" si="100"/>
        <v>8.6138697357944342E-4</v>
      </c>
      <c r="P245" s="4">
        <f t="shared" si="101"/>
        <v>3.825411256722059E-5</v>
      </c>
      <c r="Q245" s="4">
        <f t="shared" si="102"/>
        <v>3.977235265535709E-5</v>
      </c>
      <c r="R245" s="4">
        <f t="shared" si="103"/>
        <v>2.7352752412118224E-4</v>
      </c>
      <c r="S245" s="4">
        <f t="shared" si="104"/>
        <v>6.1901740250035954E-5</v>
      </c>
      <c r="T245" s="5">
        <f t="shared" si="105"/>
        <v>251.4604146596852</v>
      </c>
      <c r="U245" s="5">
        <f t="shared" si="106"/>
        <v>8.6425434490012165</v>
      </c>
      <c r="V245" s="5">
        <f t="shared" si="107"/>
        <v>6.9453376876460418</v>
      </c>
      <c r="W245" s="5">
        <f t="shared" si="108"/>
        <v>1.7588403515338547</v>
      </c>
      <c r="X245" s="5">
        <f t="shared" si="109"/>
        <v>0.903471161298257</v>
      </c>
      <c r="Y245" s="5">
        <f t="shared" si="110"/>
        <v>2.5296668593850753</v>
      </c>
      <c r="Z245" s="5">
        <f t="shared" si="111"/>
        <v>1.1372385136050662</v>
      </c>
      <c r="AA245" s="4">
        <v>7.5554938836643493E-4</v>
      </c>
      <c r="AB245" s="4">
        <f t="shared" si="112"/>
        <v>1.8485086424532895</v>
      </c>
      <c r="AC245" s="4">
        <v>51.243229166666673</v>
      </c>
      <c r="AD245" s="4">
        <v>1.6084895833333339</v>
      </c>
      <c r="AE245" s="4">
        <v>1.5631969907407399</v>
      </c>
      <c r="AF245" s="4">
        <v>5.6403703703703574E-2</v>
      </c>
      <c r="AG245" s="4">
        <v>0.13452893518518516</v>
      </c>
      <c r="AH245" s="4">
        <v>0.55989703525640933</v>
      </c>
      <c r="AI245" s="4">
        <v>0.13158012820512835</v>
      </c>
      <c r="AJ245" s="4">
        <f t="shared" si="113"/>
        <v>1.2319304607288487E-3</v>
      </c>
      <c r="AK245" s="4">
        <f t="shared" si="114"/>
        <v>3.8669446592221576E-5</v>
      </c>
      <c r="AL245" s="4">
        <f t="shared" si="115"/>
        <v>3.7580574455012587E-5</v>
      </c>
      <c r="AM245" s="4">
        <f t="shared" si="116"/>
        <v>1.3559926222548978E-6</v>
      </c>
      <c r="AN245" s="4">
        <f t="shared" si="117"/>
        <v>3.2341890977443095E-6</v>
      </c>
      <c r="AO245" s="4">
        <f t="shared" si="118"/>
        <v>1.3460397087013102E-5</v>
      </c>
      <c r="AP245" s="4">
        <f t="shared" si="119"/>
        <v>3.1632972901705416E-6</v>
      </c>
      <c r="AQ245" s="5">
        <f t="shared" si="120"/>
        <v>296.87669629415785</v>
      </c>
      <c r="AR245" s="5">
        <f t="shared" si="121"/>
        <v>9.3064877424236503</v>
      </c>
      <c r="AS245" s="5">
        <f t="shared" si="122"/>
        <v>7.483712811018461</v>
      </c>
      <c r="AT245" s="5">
        <f t="shared" si="123"/>
        <v>1.9024565545644154</v>
      </c>
      <c r="AU245" s="5">
        <f t="shared" si="124"/>
        <v>1.3207406875498773</v>
      </c>
      <c r="AV245" s="5">
        <f t="shared" si="125"/>
        <v>3.1389304384577819</v>
      </c>
      <c r="AW245" s="5">
        <f t="shared" si="126"/>
        <v>1.1172603909902132</v>
      </c>
    </row>
    <row r="246" spans="1:49" x14ac:dyDescent="0.25">
      <c r="A246" s="1" t="s">
        <v>41</v>
      </c>
      <c r="B246" s="1" t="s">
        <v>254</v>
      </c>
      <c r="C246" s="2">
        <v>42217</v>
      </c>
      <c r="D246" s="3">
        <v>2.1018456663976638E-3</v>
      </c>
      <c r="E246" s="4">
        <f t="shared" si="97"/>
        <v>5.1423241673709725</v>
      </c>
      <c r="F246" s="3">
        <v>58.285714285714363</v>
      </c>
      <c r="G246" s="3">
        <v>1.6245888888888913</v>
      </c>
      <c r="H246" s="3">
        <v>1.5555088888888899</v>
      </c>
      <c r="I246" s="3">
        <v>6.907999999999985E-2</v>
      </c>
      <c r="J246" s="3">
        <v>7.1821666666666686E-2</v>
      </c>
      <c r="K246" s="3">
        <v>0.49394117647058761</v>
      </c>
      <c r="L246" s="3">
        <v>0.11178333333333333</v>
      </c>
      <c r="M246" s="4">
        <f t="shared" si="98"/>
        <v>5.4538554541919259E-3</v>
      </c>
      <c r="N246" s="4">
        <f t="shared" si="99"/>
        <v>1.5201448727304872E-4</v>
      </c>
      <c r="O246" s="4">
        <f t="shared" si="100"/>
        <v>1.4555059917640878E-4</v>
      </c>
      <c r="P246" s="4">
        <f t="shared" si="101"/>
        <v>6.4638880966398005E-6</v>
      </c>
      <c r="Q246" s="4">
        <f t="shared" si="102"/>
        <v>6.7204287239070547E-6</v>
      </c>
      <c r="R246" s="4">
        <f t="shared" si="103"/>
        <v>4.621859425345248E-5</v>
      </c>
      <c r="S246" s="4">
        <f t="shared" si="104"/>
        <v>1.0459683812044789E-5</v>
      </c>
      <c r="T246" s="5">
        <f t="shared" si="105"/>
        <v>251.46586851513939</v>
      </c>
      <c r="U246" s="5">
        <f t="shared" si="106"/>
        <v>8.64269546348849</v>
      </c>
      <c r="V246" s="5">
        <f t="shared" si="107"/>
        <v>6.9454832382452185</v>
      </c>
      <c r="W246" s="5">
        <f t="shared" si="108"/>
        <v>1.7588468154219512</v>
      </c>
      <c r="X246" s="5">
        <f t="shared" si="109"/>
        <v>0.90347788172698096</v>
      </c>
      <c r="Y246" s="5">
        <f t="shared" si="110"/>
        <v>2.5297130779793289</v>
      </c>
      <c r="Z246" s="5">
        <f t="shared" si="111"/>
        <v>1.1372489732888782</v>
      </c>
      <c r="AA246" s="4">
        <v>0</v>
      </c>
      <c r="AB246" s="4">
        <f t="shared" si="112"/>
        <v>0</v>
      </c>
      <c r="AC246" s="4">
        <v>38.333333333333385</v>
      </c>
      <c r="AD246" s="4">
        <v>1.6766666666666674</v>
      </c>
      <c r="AE246" s="4">
        <v>1.6266666666666654</v>
      </c>
      <c r="AF246" s="4">
        <v>4.9999999999999913E-2</v>
      </c>
      <c r="AG246" s="4">
        <v>0.125</v>
      </c>
      <c r="AH246" s="4">
        <v>0.47766666666666624</v>
      </c>
      <c r="AI246" s="4">
        <v>0.11233333333333334</v>
      </c>
      <c r="AJ246" s="4">
        <f t="shared" si="113"/>
        <v>0</v>
      </c>
      <c r="AK246" s="4">
        <f t="shared" si="114"/>
        <v>0</v>
      </c>
      <c r="AL246" s="4">
        <f t="shared" si="115"/>
        <v>0</v>
      </c>
      <c r="AM246" s="4">
        <f t="shared" si="116"/>
        <v>0</v>
      </c>
      <c r="AN246" s="4">
        <f t="shared" si="117"/>
        <v>0</v>
      </c>
      <c r="AO246" s="4">
        <f t="shared" si="118"/>
        <v>0</v>
      </c>
      <c r="AP246" s="4">
        <f t="shared" si="119"/>
        <v>0</v>
      </c>
      <c r="AQ246" s="5">
        <f t="shared" si="120"/>
        <v>296.87669629415785</v>
      </c>
      <c r="AR246" s="5">
        <f t="shared" si="121"/>
        <v>9.3064877424236503</v>
      </c>
      <c r="AS246" s="5">
        <f t="shared" si="122"/>
        <v>7.483712811018461</v>
      </c>
      <c r="AT246" s="5">
        <f t="shared" si="123"/>
        <v>1.9024565545644154</v>
      </c>
      <c r="AU246" s="5">
        <f t="shared" si="124"/>
        <v>1.3207406875498773</v>
      </c>
      <c r="AV246" s="5">
        <f t="shared" si="125"/>
        <v>3.1389304384577819</v>
      </c>
      <c r="AW246" s="5">
        <f t="shared" si="126"/>
        <v>1.1172603909902132</v>
      </c>
    </row>
    <row r="247" spans="1:49" x14ac:dyDescent="0.25">
      <c r="A247" s="1" t="s">
        <v>41</v>
      </c>
      <c r="B247" s="1" t="s">
        <v>255</v>
      </c>
      <c r="C247" s="2">
        <v>42218</v>
      </c>
      <c r="D247" s="3">
        <v>2.259896582374158E-3</v>
      </c>
      <c r="E247" s="4">
        <f t="shared" si="97"/>
        <v>5.5290076703010467</v>
      </c>
      <c r="F247" s="3">
        <v>58.285714285714363</v>
      </c>
      <c r="G247" s="3">
        <v>1.6245888888888913</v>
      </c>
      <c r="H247" s="3">
        <v>1.5555088888888899</v>
      </c>
      <c r="I247" s="3">
        <v>6.907999999999985E-2</v>
      </c>
      <c r="J247" s="3">
        <v>7.1821666666666686E-2</v>
      </c>
      <c r="K247" s="3">
        <v>0.49394117647058761</v>
      </c>
      <c r="L247" s="3">
        <v>0.11178333333333333</v>
      </c>
      <c r="M247" s="4">
        <f t="shared" si="98"/>
        <v>5.8639649422095631E-3</v>
      </c>
      <c r="N247" s="4">
        <f t="shared" si="99"/>
        <v>1.6344540693537607E-4</v>
      </c>
      <c r="O247" s="4">
        <f t="shared" si="100"/>
        <v>1.5649545868181008E-4</v>
      </c>
      <c r="P247" s="4">
        <f t="shared" si="101"/>
        <v>6.9499482535658E-6</v>
      </c>
      <c r="Q247" s="4">
        <f t="shared" si="102"/>
        <v>7.2257797744381338E-6</v>
      </c>
      <c r="R247" s="4">
        <f t="shared" si="103"/>
        <v>4.9694059304806097E-5</v>
      </c>
      <c r="S247" s="4">
        <f t="shared" si="104"/>
        <v>1.1246212829730245E-5</v>
      </c>
      <c r="T247" s="5">
        <f t="shared" si="105"/>
        <v>251.47173248008161</v>
      </c>
      <c r="U247" s="5">
        <f t="shared" si="106"/>
        <v>8.6428589088954251</v>
      </c>
      <c r="V247" s="5">
        <f t="shared" si="107"/>
        <v>6.9456397337039002</v>
      </c>
      <c r="W247" s="5">
        <f t="shared" si="108"/>
        <v>1.7588537653702048</v>
      </c>
      <c r="X247" s="5">
        <f t="shared" si="109"/>
        <v>0.90348510750675537</v>
      </c>
      <c r="Y247" s="5">
        <f t="shared" si="110"/>
        <v>2.5297627720386338</v>
      </c>
      <c r="Z247" s="5">
        <f t="shared" si="111"/>
        <v>1.1372602195017079</v>
      </c>
      <c r="AA247" s="4">
        <v>0</v>
      </c>
      <c r="AB247" s="4">
        <f t="shared" si="112"/>
        <v>0</v>
      </c>
      <c r="AC247" s="4">
        <v>38.333333333333385</v>
      </c>
      <c r="AD247" s="4">
        <v>1.6766666666666674</v>
      </c>
      <c r="AE247" s="4">
        <v>1.6266666666666654</v>
      </c>
      <c r="AF247" s="4">
        <v>4.9999999999999913E-2</v>
      </c>
      <c r="AG247" s="4">
        <v>0.125</v>
      </c>
      <c r="AH247" s="4">
        <v>0.47766666666666624</v>
      </c>
      <c r="AI247" s="4">
        <v>0.11233333333333334</v>
      </c>
      <c r="AJ247" s="4">
        <f t="shared" si="113"/>
        <v>0</v>
      </c>
      <c r="AK247" s="4">
        <f t="shared" si="114"/>
        <v>0</v>
      </c>
      <c r="AL247" s="4">
        <f t="shared" si="115"/>
        <v>0</v>
      </c>
      <c r="AM247" s="4">
        <f t="shared" si="116"/>
        <v>0</v>
      </c>
      <c r="AN247" s="4">
        <f t="shared" si="117"/>
        <v>0</v>
      </c>
      <c r="AO247" s="4">
        <f t="shared" si="118"/>
        <v>0</v>
      </c>
      <c r="AP247" s="4">
        <f t="shared" si="119"/>
        <v>0</v>
      </c>
      <c r="AQ247" s="5">
        <f t="shared" si="120"/>
        <v>296.87669629415785</v>
      </c>
      <c r="AR247" s="5">
        <f t="shared" si="121"/>
        <v>9.3064877424236503</v>
      </c>
      <c r="AS247" s="5">
        <f t="shared" si="122"/>
        <v>7.483712811018461</v>
      </c>
      <c r="AT247" s="5">
        <f t="shared" si="123"/>
        <v>1.9024565545644154</v>
      </c>
      <c r="AU247" s="5">
        <f t="shared" si="124"/>
        <v>1.3207406875498773</v>
      </c>
      <c r="AV247" s="5">
        <f t="shared" si="125"/>
        <v>3.1389304384577819</v>
      </c>
      <c r="AW247" s="5">
        <f t="shared" si="126"/>
        <v>1.1172603909902132</v>
      </c>
    </row>
    <row r="248" spans="1:49" x14ac:dyDescent="0.25">
      <c r="A248" s="1" t="s">
        <v>41</v>
      </c>
      <c r="B248" s="1" t="s">
        <v>256</v>
      </c>
      <c r="C248" s="2">
        <v>42219</v>
      </c>
      <c r="D248" s="3">
        <v>2.9852218053248933E-2</v>
      </c>
      <c r="E248" s="4">
        <f t="shared" si="97"/>
        <v>73.03570609346842</v>
      </c>
      <c r="F248" s="3">
        <v>58.285714285714363</v>
      </c>
      <c r="G248" s="3">
        <v>1.6245888888888913</v>
      </c>
      <c r="H248" s="3">
        <v>1.5555088888888899</v>
      </c>
      <c r="I248" s="3">
        <v>6.907999999999985E-2</v>
      </c>
      <c r="J248" s="3">
        <v>7.1821666666666686E-2</v>
      </c>
      <c r="K248" s="3">
        <v>0.49394117647058761</v>
      </c>
      <c r="L248" s="3">
        <v>0.11178333333333333</v>
      </c>
      <c r="M248" s="4">
        <f t="shared" si="98"/>
        <v>7.746034109558414E-2</v>
      </c>
      <c r="N248" s="4">
        <f t="shared" si="99"/>
        <v>2.1590403586127589E-3</v>
      </c>
      <c r="O248" s="4">
        <f t="shared" si="100"/>
        <v>2.0672346661123149E-3</v>
      </c>
      <c r="P248" s="4">
        <f t="shared" si="101"/>
        <v>9.1805692500442467E-5</v>
      </c>
      <c r="Q248" s="4">
        <f t="shared" si="102"/>
        <v>9.5449302907777895E-5</v>
      </c>
      <c r="R248" s="4">
        <f t="shared" si="103"/>
        <v>6.5643618645578553E-4</v>
      </c>
      <c r="S248" s="4">
        <f t="shared" si="104"/>
        <v>1.4855741642551368E-4</v>
      </c>
      <c r="T248" s="5">
        <f t="shared" si="105"/>
        <v>251.5491928211772</v>
      </c>
      <c r="U248" s="5">
        <f t="shared" si="106"/>
        <v>8.6450179492540382</v>
      </c>
      <c r="V248" s="5">
        <f t="shared" si="107"/>
        <v>6.9477069683700128</v>
      </c>
      <c r="W248" s="5">
        <f t="shared" si="108"/>
        <v>1.7589455710627051</v>
      </c>
      <c r="X248" s="5">
        <f t="shared" si="109"/>
        <v>0.90358055680966309</v>
      </c>
      <c r="Y248" s="5">
        <f t="shared" si="110"/>
        <v>2.5304192082250894</v>
      </c>
      <c r="Z248" s="5">
        <f t="shared" si="111"/>
        <v>1.1374087769181334</v>
      </c>
      <c r="AA248" s="4">
        <v>1.7315596325147989E-5</v>
      </c>
      <c r="AB248" s="4">
        <f t="shared" si="112"/>
        <v>4.2363914191595985E-2</v>
      </c>
      <c r="AC248" s="4">
        <v>42.636631944444481</v>
      </c>
      <c r="AD248" s="4">
        <v>1.6539409722222205</v>
      </c>
      <c r="AE248" s="4">
        <v>1.6055101080246905</v>
      </c>
      <c r="AF248" s="4">
        <v>5.2134567901234496E-2</v>
      </c>
      <c r="AG248" s="4">
        <v>0.12817631172839505</v>
      </c>
      <c r="AH248" s="4">
        <v>0.50507678952991431</v>
      </c>
      <c r="AI248" s="4">
        <v>0.11874893162393151</v>
      </c>
      <c r="AJ248" s="4">
        <f t="shared" si="113"/>
        <v>2.3491307453096269E-5</v>
      </c>
      <c r="AK248" s="4">
        <f t="shared" si="114"/>
        <v>9.1126419034155627E-7</v>
      </c>
      <c r="AL248" s="4">
        <f t="shared" si="115"/>
        <v>8.845804616041233E-7</v>
      </c>
      <c r="AM248" s="4">
        <f t="shared" si="116"/>
        <v>2.8724341197916831E-8</v>
      </c>
      <c r="AN248" s="4">
        <f t="shared" si="117"/>
        <v>7.0620708289974841E-8</v>
      </c>
      <c r="AO248" s="4">
        <f t="shared" si="118"/>
        <v>2.7827981735822823E-7</v>
      </c>
      <c r="AP248" s="4">
        <f t="shared" si="119"/>
        <v>6.542654837603699E-8</v>
      </c>
      <c r="AQ248" s="5">
        <f t="shared" si="120"/>
        <v>296.8767197854653</v>
      </c>
      <c r="AR248" s="5">
        <f t="shared" si="121"/>
        <v>9.3064886536878415</v>
      </c>
      <c r="AS248" s="5">
        <f t="shared" si="122"/>
        <v>7.4837136955989223</v>
      </c>
      <c r="AT248" s="5">
        <f t="shared" si="123"/>
        <v>1.9024565832887566</v>
      </c>
      <c r="AU248" s="5">
        <f t="shared" si="124"/>
        <v>1.3207407581705857</v>
      </c>
      <c r="AV248" s="5">
        <f t="shared" si="125"/>
        <v>3.1389307167375993</v>
      </c>
      <c r="AW248" s="5">
        <f t="shared" si="126"/>
        <v>1.1172604564167616</v>
      </c>
    </row>
    <row r="249" spans="1:49" x14ac:dyDescent="0.25">
      <c r="A249" s="1" t="s">
        <v>41</v>
      </c>
      <c r="B249" s="1" t="s">
        <v>257</v>
      </c>
      <c r="C249" s="2">
        <v>42220</v>
      </c>
      <c r="D249" s="3">
        <v>6.1251186871398855E-2</v>
      </c>
      <c r="E249" s="4">
        <f t="shared" si="97"/>
        <v>149.85565475355781</v>
      </c>
      <c r="F249" s="3">
        <v>58.285714285714363</v>
      </c>
      <c r="G249" s="3">
        <v>1.6245888888888913</v>
      </c>
      <c r="H249" s="3">
        <v>1.5555088888888899</v>
      </c>
      <c r="I249" s="3">
        <v>6.907999999999985E-2</v>
      </c>
      <c r="J249" s="3">
        <v>7.1821666666666686E-2</v>
      </c>
      <c r="K249" s="3">
        <v>0.49394117647058761</v>
      </c>
      <c r="L249" s="3">
        <v>0.11178333333333333</v>
      </c>
      <c r="M249" s="4">
        <f t="shared" si="98"/>
        <v>0.15893418100808607</v>
      </c>
      <c r="N249" s="4">
        <f t="shared" si="99"/>
        <v>4.4299483620410416E-3</v>
      </c>
      <c r="O249" s="4">
        <f t="shared" si="100"/>
        <v>4.2415801939815522E-3</v>
      </c>
      <c r="P249" s="4">
        <f t="shared" si="101"/>
        <v>1.8836816805948488E-4</v>
      </c>
      <c r="Q249" s="4">
        <f t="shared" si="102"/>
        <v>1.95844177431659E-4</v>
      </c>
      <c r="R249" s="4">
        <f t="shared" si="103"/>
        <v>1.3468846922540753E-3</v>
      </c>
      <c r="S249" s="4">
        <f t="shared" si="104"/>
        <v>3.0481212680345679E-4</v>
      </c>
      <c r="T249" s="5">
        <f t="shared" si="105"/>
        <v>251.70812700218528</v>
      </c>
      <c r="U249" s="5">
        <f t="shared" si="106"/>
        <v>8.6494478976160796</v>
      </c>
      <c r="V249" s="5">
        <f t="shared" si="107"/>
        <v>6.951948548563994</v>
      </c>
      <c r="W249" s="5">
        <f t="shared" si="108"/>
        <v>1.7591339392307646</v>
      </c>
      <c r="X249" s="5">
        <f t="shared" si="109"/>
        <v>0.90377640098709477</v>
      </c>
      <c r="Y249" s="5">
        <f t="shared" si="110"/>
        <v>2.5317660929173433</v>
      </c>
      <c r="Z249" s="5">
        <f t="shared" si="111"/>
        <v>1.1377135890449368</v>
      </c>
      <c r="AA249" s="4">
        <v>0</v>
      </c>
      <c r="AB249" s="4">
        <f t="shared" si="112"/>
        <v>0</v>
      </c>
      <c r="AC249" s="4">
        <v>38.333333333333385</v>
      </c>
      <c r="AD249" s="4">
        <v>1.6766666666666674</v>
      </c>
      <c r="AE249" s="4">
        <v>1.6266666666666654</v>
      </c>
      <c r="AF249" s="4">
        <v>4.9999999999999913E-2</v>
      </c>
      <c r="AG249" s="4">
        <v>0.125</v>
      </c>
      <c r="AH249" s="4">
        <v>0.47766666666666624</v>
      </c>
      <c r="AI249" s="4">
        <v>0.11233333333333334</v>
      </c>
      <c r="AJ249" s="4">
        <f t="shared" si="113"/>
        <v>0</v>
      </c>
      <c r="AK249" s="4">
        <f t="shared" si="114"/>
        <v>0</v>
      </c>
      <c r="AL249" s="4">
        <f t="shared" si="115"/>
        <v>0</v>
      </c>
      <c r="AM249" s="4">
        <f t="shared" si="116"/>
        <v>0</v>
      </c>
      <c r="AN249" s="4">
        <f t="shared" si="117"/>
        <v>0</v>
      </c>
      <c r="AO249" s="4">
        <f t="shared" si="118"/>
        <v>0</v>
      </c>
      <c r="AP249" s="4">
        <f t="shared" si="119"/>
        <v>0</v>
      </c>
      <c r="AQ249" s="5">
        <f t="shared" si="120"/>
        <v>296.8767197854653</v>
      </c>
      <c r="AR249" s="5">
        <f t="shared" si="121"/>
        <v>9.3064886536878415</v>
      </c>
      <c r="AS249" s="5">
        <f t="shared" si="122"/>
        <v>7.4837136955989223</v>
      </c>
      <c r="AT249" s="5">
        <f t="shared" si="123"/>
        <v>1.9024565832887566</v>
      </c>
      <c r="AU249" s="5">
        <f t="shared" si="124"/>
        <v>1.3207407581705857</v>
      </c>
      <c r="AV249" s="5">
        <f t="shared" si="125"/>
        <v>3.1389307167375993</v>
      </c>
      <c r="AW249" s="5">
        <f t="shared" si="126"/>
        <v>1.1172604564167616</v>
      </c>
    </row>
    <row r="250" spans="1:49" x14ac:dyDescent="0.25">
      <c r="A250" s="1" t="s">
        <v>41</v>
      </c>
      <c r="B250" s="1" t="s">
        <v>258</v>
      </c>
      <c r="C250" s="2">
        <v>42221</v>
      </c>
      <c r="D250" s="3">
        <v>2.8231228892481572E-2</v>
      </c>
      <c r="E250" s="4">
        <f t="shared" si="97"/>
        <v>69.06983368441243</v>
      </c>
      <c r="F250" s="3">
        <v>58.285714285714363</v>
      </c>
      <c r="G250" s="3">
        <v>1.6245888888888913</v>
      </c>
      <c r="H250" s="3">
        <v>1.5555088888888899</v>
      </c>
      <c r="I250" s="3">
        <v>6.907999999999985E-2</v>
      </c>
      <c r="J250" s="3">
        <v>7.1821666666666686E-2</v>
      </c>
      <c r="K250" s="3">
        <v>0.49394117647058761</v>
      </c>
      <c r="L250" s="3">
        <v>0.11178333333333333</v>
      </c>
      <c r="M250" s="4">
        <f t="shared" si="98"/>
        <v>7.3254208972292276E-2</v>
      </c>
      <c r="N250" s="4">
        <f t="shared" si="99"/>
        <v>2.0418034748164596E-3</v>
      </c>
      <c r="O250" s="4">
        <f t="shared" si="100"/>
        <v>1.9549828736139052E-3</v>
      </c>
      <c r="P250" s="4">
        <f t="shared" si="101"/>
        <v>8.6820601202552747E-5</v>
      </c>
      <c r="Q250" s="4">
        <f t="shared" si="102"/>
        <v>9.0266361890118112E-5</v>
      </c>
      <c r="R250" s="4">
        <f t="shared" si="103"/>
        <v>6.20791399824446E-4</v>
      </c>
      <c r="S250" s="4">
        <f t="shared" si="104"/>
        <v>1.4049068043464643E-4</v>
      </c>
      <c r="T250" s="5">
        <f t="shared" si="105"/>
        <v>251.78138121115757</v>
      </c>
      <c r="U250" s="5">
        <f t="shared" si="106"/>
        <v>8.6514897010908953</v>
      </c>
      <c r="V250" s="5">
        <f t="shared" si="107"/>
        <v>6.9539035314376081</v>
      </c>
      <c r="W250" s="5">
        <f t="shared" si="108"/>
        <v>1.7592207598319671</v>
      </c>
      <c r="X250" s="5">
        <f t="shared" si="109"/>
        <v>0.90386666734898491</v>
      </c>
      <c r="Y250" s="5">
        <f t="shared" si="110"/>
        <v>2.5323868843171677</v>
      </c>
      <c r="Z250" s="5">
        <f t="shared" si="111"/>
        <v>1.1378540797253716</v>
      </c>
      <c r="AA250" s="4">
        <v>0</v>
      </c>
      <c r="AB250" s="4">
        <f t="shared" si="112"/>
        <v>0</v>
      </c>
      <c r="AC250" s="4">
        <v>38.333333333333385</v>
      </c>
      <c r="AD250" s="4">
        <v>1.6766666666666674</v>
      </c>
      <c r="AE250" s="4">
        <v>1.6266666666666654</v>
      </c>
      <c r="AF250" s="4">
        <v>4.9999999999999913E-2</v>
      </c>
      <c r="AG250" s="4">
        <v>0.125</v>
      </c>
      <c r="AH250" s="4">
        <v>0.47766666666666624</v>
      </c>
      <c r="AI250" s="4">
        <v>0.11233333333333334</v>
      </c>
      <c r="AJ250" s="4">
        <f t="shared" si="113"/>
        <v>0</v>
      </c>
      <c r="AK250" s="4">
        <f t="shared" si="114"/>
        <v>0</v>
      </c>
      <c r="AL250" s="4">
        <f t="shared" si="115"/>
        <v>0</v>
      </c>
      <c r="AM250" s="4">
        <f t="shared" si="116"/>
        <v>0</v>
      </c>
      <c r="AN250" s="4">
        <f t="shared" si="117"/>
        <v>0</v>
      </c>
      <c r="AO250" s="4">
        <f t="shared" si="118"/>
        <v>0</v>
      </c>
      <c r="AP250" s="4">
        <f t="shared" si="119"/>
        <v>0</v>
      </c>
      <c r="AQ250" s="5">
        <f t="shared" si="120"/>
        <v>296.8767197854653</v>
      </c>
      <c r="AR250" s="5">
        <f t="shared" si="121"/>
        <v>9.3064886536878415</v>
      </c>
      <c r="AS250" s="5">
        <f t="shared" si="122"/>
        <v>7.4837136955989223</v>
      </c>
      <c r="AT250" s="5">
        <f t="shared" si="123"/>
        <v>1.9024565832887566</v>
      </c>
      <c r="AU250" s="5">
        <f t="shared" si="124"/>
        <v>1.3207407581705857</v>
      </c>
      <c r="AV250" s="5">
        <f t="shared" si="125"/>
        <v>3.1389307167375993</v>
      </c>
      <c r="AW250" s="5">
        <f t="shared" si="126"/>
        <v>1.1172604564167616</v>
      </c>
    </row>
    <row r="251" spans="1:49" x14ac:dyDescent="0.25">
      <c r="A251" s="1" t="s">
        <v>41</v>
      </c>
      <c r="B251" s="1" t="s">
        <v>259</v>
      </c>
      <c r="C251" s="2">
        <v>42222</v>
      </c>
      <c r="D251" s="3">
        <v>0.19220846239065759</v>
      </c>
      <c r="E251" s="4">
        <f t="shared" si="97"/>
        <v>470.25252002384212</v>
      </c>
      <c r="F251" s="3">
        <v>58.285714285714363</v>
      </c>
      <c r="G251" s="3">
        <v>1.6245888888888913</v>
      </c>
      <c r="H251" s="3">
        <v>1.5555088888888899</v>
      </c>
      <c r="I251" s="3">
        <v>6.907999999999985E-2</v>
      </c>
      <c r="J251" s="3">
        <v>7.1821666666666686E-2</v>
      </c>
      <c r="K251" s="3">
        <v>0.49394117647058761</v>
      </c>
      <c r="L251" s="3">
        <v>0.11178333333333333</v>
      </c>
      <c r="M251" s="4">
        <f t="shared" si="98"/>
        <v>0.49874126712060907</v>
      </c>
      <c r="N251" s="4">
        <f t="shared" si="99"/>
        <v>1.3901339820984187E-2</v>
      </c>
      <c r="O251" s="4">
        <f t="shared" si="100"/>
        <v>1.3310233627040936E-2</v>
      </c>
      <c r="P251" s="4">
        <f t="shared" si="101"/>
        <v>5.9110619394323722E-4</v>
      </c>
      <c r="Q251" s="4">
        <f t="shared" si="102"/>
        <v>6.1456618451061565E-4</v>
      </c>
      <c r="R251" s="4">
        <f t="shared" si="103"/>
        <v>4.2265733765977798E-3</v>
      </c>
      <c r="S251" s="4">
        <f t="shared" si="104"/>
        <v>9.5651159109662754E-4</v>
      </c>
      <c r="T251" s="5">
        <f t="shared" si="105"/>
        <v>252.28012247827817</v>
      </c>
      <c r="U251" s="5">
        <f t="shared" si="106"/>
        <v>8.6653910409118797</v>
      </c>
      <c r="V251" s="5">
        <f t="shared" si="107"/>
        <v>6.9672137650646491</v>
      </c>
      <c r="W251" s="5">
        <f t="shared" si="108"/>
        <v>1.7598118660259103</v>
      </c>
      <c r="X251" s="5">
        <f t="shared" si="109"/>
        <v>0.90448123353349552</v>
      </c>
      <c r="Y251" s="5">
        <f t="shared" si="110"/>
        <v>2.5366134576937656</v>
      </c>
      <c r="Z251" s="5">
        <f t="shared" si="111"/>
        <v>1.1388105913164681</v>
      </c>
      <c r="AA251" s="4">
        <v>0.20765460270100297</v>
      </c>
      <c r="AB251" s="4">
        <f t="shared" si="112"/>
        <v>508.04266888221412</v>
      </c>
      <c r="AC251" s="4">
        <v>60.710486111111202</v>
      </c>
      <c r="AD251" s="4">
        <v>1.5584930555555541</v>
      </c>
      <c r="AE251" s="4">
        <v>1.5166525617283959</v>
      </c>
      <c r="AF251" s="4">
        <v>6.1099753086419739E-2</v>
      </c>
      <c r="AG251" s="4">
        <v>0.14151682098765428</v>
      </c>
      <c r="AH251" s="4">
        <v>0.62019930555555514</v>
      </c>
      <c r="AI251" s="4">
        <v>0.14569444444444418</v>
      </c>
      <c r="AJ251" s="4">
        <f t="shared" si="113"/>
        <v>0.40113644175621449</v>
      </c>
      <c r="AK251" s="4">
        <f t="shared" si="114"/>
        <v>1.0297535052892737E-2</v>
      </c>
      <c r="AL251" s="4">
        <f t="shared" si="115"/>
        <v>1.0021079569001013E-2</v>
      </c>
      <c r="AM251" s="4">
        <f t="shared" si="116"/>
        <v>4.0370847139015105E-4</v>
      </c>
      <c r="AN251" s="4">
        <f t="shared" si="117"/>
        <v>9.3505352462083541E-4</v>
      </c>
      <c r="AO251" s="4">
        <f t="shared" si="118"/>
        <v>4.0978842131968729E-3</v>
      </c>
      <c r="AP251" s="4">
        <f t="shared" si="119"/>
        <v>9.6265661456129475E-4</v>
      </c>
      <c r="AQ251" s="5">
        <f t="shared" si="120"/>
        <v>297.27785622722149</v>
      </c>
      <c r="AR251" s="5">
        <f t="shared" si="121"/>
        <v>9.3167861887407337</v>
      </c>
      <c r="AS251" s="5">
        <f t="shared" si="122"/>
        <v>7.4937347751679235</v>
      </c>
      <c r="AT251" s="5">
        <f t="shared" si="123"/>
        <v>1.9028602917601467</v>
      </c>
      <c r="AU251" s="5">
        <f t="shared" si="124"/>
        <v>1.3216758116952065</v>
      </c>
      <c r="AV251" s="5">
        <f t="shared" si="125"/>
        <v>3.1430286009507959</v>
      </c>
      <c r="AW251" s="5">
        <f t="shared" si="126"/>
        <v>1.1182231130313229</v>
      </c>
    </row>
    <row r="252" spans="1:49" x14ac:dyDescent="0.25">
      <c r="A252" s="1" t="s">
        <v>41</v>
      </c>
      <c r="B252" s="1" t="s">
        <v>260</v>
      </c>
      <c r="C252" s="2">
        <v>42223</v>
      </c>
      <c r="D252" s="3">
        <v>0.10797113512382518</v>
      </c>
      <c r="E252" s="4">
        <f t="shared" si="97"/>
        <v>264.15953673578446</v>
      </c>
      <c r="F252" s="3">
        <v>58.285714285714363</v>
      </c>
      <c r="G252" s="3">
        <v>1.6245888888888913</v>
      </c>
      <c r="H252" s="3">
        <v>1.5555088888888899</v>
      </c>
      <c r="I252" s="3">
        <v>6.907999999999985E-2</v>
      </c>
      <c r="J252" s="3">
        <v>7.1821666666666686E-2</v>
      </c>
      <c r="K252" s="3">
        <v>0.49394117647058761</v>
      </c>
      <c r="L252" s="3">
        <v>0.11178333333333333</v>
      </c>
      <c r="M252" s="4">
        <f t="shared" si="98"/>
        <v>0.28016279863193194</v>
      </c>
      <c r="N252" s="4">
        <f t="shared" si="99"/>
        <v>7.8089352651033415E-3</v>
      </c>
      <c r="O252" s="4">
        <f t="shared" si="100"/>
        <v>7.4768874148424119E-3</v>
      </c>
      <c r="P252" s="4">
        <f t="shared" si="101"/>
        <v>3.3204785026092295E-4</v>
      </c>
      <c r="Q252" s="4">
        <f t="shared" si="102"/>
        <v>3.4522625968186604E-4</v>
      </c>
      <c r="R252" s="4">
        <f t="shared" si="103"/>
        <v>2.374234305188334E-3</v>
      </c>
      <c r="S252" s="4">
        <f t="shared" si="104"/>
        <v>5.3731058958213056E-4</v>
      </c>
      <c r="T252" s="5">
        <f t="shared" si="105"/>
        <v>252.56028527691009</v>
      </c>
      <c r="U252" s="5">
        <f t="shared" si="106"/>
        <v>8.6731999761769831</v>
      </c>
      <c r="V252" s="5">
        <f t="shared" si="107"/>
        <v>6.9746906524794916</v>
      </c>
      <c r="W252" s="5">
        <f t="shared" si="108"/>
        <v>1.7601439138761712</v>
      </c>
      <c r="X252" s="5">
        <f t="shared" si="109"/>
        <v>0.90482645979317744</v>
      </c>
      <c r="Y252" s="5">
        <f t="shared" si="110"/>
        <v>2.5389876919989538</v>
      </c>
      <c r="Z252" s="5">
        <f t="shared" si="111"/>
        <v>1.1393479019060502</v>
      </c>
      <c r="AA252" s="4">
        <v>0.36034852865963346</v>
      </c>
      <c r="AB252" s="4">
        <f t="shared" si="112"/>
        <v>881.61989114019764</v>
      </c>
      <c r="AC252" s="4">
        <v>79.645000000000195</v>
      </c>
      <c r="AD252" s="4">
        <v>1.4584999999999992</v>
      </c>
      <c r="AE252" s="4">
        <v>1.4235637037037057</v>
      </c>
      <c r="AF252" s="4">
        <v>7.0491851851851819E-2</v>
      </c>
      <c r="AG252" s="4">
        <v>0.15549259259259252</v>
      </c>
      <c r="AH252" s="4">
        <v>0.74080384615384631</v>
      </c>
      <c r="AI252" s="4">
        <v>0.17392307692307665</v>
      </c>
      <c r="AJ252" s="4">
        <f t="shared" si="113"/>
        <v>0.91320465262425965</v>
      </c>
      <c r="AK252" s="4">
        <f t="shared" si="114"/>
        <v>1.6723070950498822E-2</v>
      </c>
      <c r="AL252" s="4">
        <f t="shared" si="115"/>
        <v>1.6322493534173442E-2</v>
      </c>
      <c r="AM252" s="4">
        <f t="shared" si="116"/>
        <v>8.0825522108369575E-4</v>
      </c>
      <c r="AN252" s="4">
        <f t="shared" si="117"/>
        <v>1.7828684663715691E-3</v>
      </c>
      <c r="AO252" s="4">
        <f t="shared" si="118"/>
        <v>8.4940111619013995E-3</v>
      </c>
      <c r="AP252" s="4">
        <f t="shared" si="119"/>
        <v>1.994191261785174E-3</v>
      </c>
      <c r="AQ252" s="5">
        <f t="shared" si="120"/>
        <v>298.19106087984574</v>
      </c>
      <c r="AR252" s="5">
        <f t="shared" si="121"/>
        <v>9.3335092596912332</v>
      </c>
      <c r="AS252" s="5">
        <f t="shared" si="122"/>
        <v>7.5100572687020968</v>
      </c>
      <c r="AT252" s="5">
        <f t="shared" si="123"/>
        <v>1.9036685469812304</v>
      </c>
      <c r="AU252" s="5">
        <f t="shared" si="124"/>
        <v>1.3234586801615782</v>
      </c>
      <c r="AV252" s="5">
        <f t="shared" si="125"/>
        <v>3.1515226121126974</v>
      </c>
      <c r="AW252" s="5">
        <f t="shared" si="126"/>
        <v>1.1202173042931081</v>
      </c>
    </row>
    <row r="253" spans="1:49" x14ac:dyDescent="0.25">
      <c r="A253" s="1" t="s">
        <v>41</v>
      </c>
      <c r="B253" s="1" t="s">
        <v>261</v>
      </c>
      <c r="C253" s="2">
        <v>42224</v>
      </c>
      <c r="D253" s="3">
        <v>4.7659320792331421E-2</v>
      </c>
      <c r="E253" s="4">
        <f t="shared" si="97"/>
        <v>116.60212784839328</v>
      </c>
      <c r="F253" s="3">
        <v>58.285714285714363</v>
      </c>
      <c r="G253" s="3">
        <v>1.6245888888888913</v>
      </c>
      <c r="H253" s="3">
        <v>1.5555088888888899</v>
      </c>
      <c r="I253" s="3">
        <v>6.907999999999985E-2</v>
      </c>
      <c r="J253" s="3">
        <v>7.1821666666666686E-2</v>
      </c>
      <c r="K253" s="3">
        <v>0.49394117647058761</v>
      </c>
      <c r="L253" s="3">
        <v>0.11178333333333333</v>
      </c>
      <c r="M253" s="4">
        <f t="shared" si="98"/>
        <v>0.12366609537598745</v>
      </c>
      <c r="N253" s="4">
        <f t="shared" si="99"/>
        <v>3.4469263513743141E-3</v>
      </c>
      <c r="O253" s="4">
        <f t="shared" si="100"/>
        <v>3.3003577800997702E-3</v>
      </c>
      <c r="P253" s="4">
        <f t="shared" si="101"/>
        <v>1.465685712745399E-4</v>
      </c>
      <c r="Q253" s="4">
        <f t="shared" si="102"/>
        <v>1.5238562637361907E-4</v>
      </c>
      <c r="R253" s="4">
        <f t="shared" si="103"/>
        <v>1.0480059717567975E-3</v>
      </c>
      <c r="S253" s="4">
        <f t="shared" si="104"/>
        <v>2.3717318267186386E-4</v>
      </c>
      <c r="T253" s="5">
        <f t="shared" si="105"/>
        <v>252.68395137228609</v>
      </c>
      <c r="U253" s="5">
        <f t="shared" si="106"/>
        <v>8.6766469025283577</v>
      </c>
      <c r="V253" s="5">
        <f t="shared" si="107"/>
        <v>6.9779910102595917</v>
      </c>
      <c r="W253" s="5">
        <f t="shared" si="108"/>
        <v>1.7602904824474457</v>
      </c>
      <c r="X253" s="5">
        <f t="shared" si="109"/>
        <v>0.90497884541955109</v>
      </c>
      <c r="Y253" s="5">
        <f t="shared" si="110"/>
        <v>2.5400356979707106</v>
      </c>
      <c r="Z253" s="5">
        <f t="shared" si="111"/>
        <v>1.139585075088722</v>
      </c>
      <c r="AA253" s="4">
        <v>2.4137499033402284E-2</v>
      </c>
      <c r="AB253" s="4">
        <f t="shared" si="112"/>
        <v>59.054214400094935</v>
      </c>
      <c r="AC253" s="4">
        <v>74.911371527777888</v>
      </c>
      <c r="AD253" s="4">
        <v>1.4834982638888903</v>
      </c>
      <c r="AE253" s="4">
        <v>1.4468359182098782</v>
      </c>
      <c r="AF253" s="4">
        <v>6.8143827160493775E-2</v>
      </c>
      <c r="AG253" s="4">
        <v>0.15199864969135796</v>
      </c>
      <c r="AH253" s="4">
        <v>0.71065271100427285</v>
      </c>
      <c r="AI253" s="4">
        <v>0.16686591880341858</v>
      </c>
      <c r="AJ253" s="4">
        <f t="shared" si="113"/>
        <v>5.753430398677601E-2</v>
      </c>
      <c r="AK253" s="4">
        <f t="shared" si="114"/>
        <v>1.1393736136147028E-3</v>
      </c>
      <c r="AL253" s="4">
        <f t="shared" si="115"/>
        <v>1.1112157719126272E-3</v>
      </c>
      <c r="AM253" s="4">
        <f t="shared" si="116"/>
        <v>5.2336615746253845E-5</v>
      </c>
      <c r="AN253" s="4">
        <f t="shared" si="117"/>
        <v>1.1673977312882705E-4</v>
      </c>
      <c r="AO253" s="4">
        <f t="shared" si="118"/>
        <v>5.4580377144456695E-4</v>
      </c>
      <c r="AP253" s="4">
        <f t="shared" si="119"/>
        <v>1.2815830629811127E-4</v>
      </c>
      <c r="AQ253" s="5">
        <f t="shared" si="120"/>
        <v>298.24859518383249</v>
      </c>
      <c r="AR253" s="5">
        <f t="shared" si="121"/>
        <v>9.3346486333048482</v>
      </c>
      <c r="AS253" s="5">
        <f t="shared" si="122"/>
        <v>7.511168484474009</v>
      </c>
      <c r="AT253" s="5">
        <f t="shared" si="123"/>
        <v>1.9037208835969768</v>
      </c>
      <c r="AU253" s="5">
        <f t="shared" si="124"/>
        <v>1.323575419934707</v>
      </c>
      <c r="AV253" s="5">
        <f t="shared" si="125"/>
        <v>3.1520684158841421</v>
      </c>
      <c r="AW253" s="5">
        <f t="shared" si="126"/>
        <v>1.1203454625994063</v>
      </c>
    </row>
    <row r="254" spans="1:49" x14ac:dyDescent="0.25">
      <c r="A254" s="1" t="s">
        <v>41</v>
      </c>
      <c r="B254" s="1" t="s">
        <v>262</v>
      </c>
      <c r="C254" s="2">
        <v>42225</v>
      </c>
      <c r="D254" s="3">
        <v>1.5849739493826114E-2</v>
      </c>
      <c r="E254" s="4">
        <f t="shared" si="97"/>
        <v>38.777584743092049</v>
      </c>
      <c r="F254" s="3">
        <v>58.285714285714363</v>
      </c>
      <c r="G254" s="3">
        <v>1.6245888888888913</v>
      </c>
      <c r="H254" s="3">
        <v>1.5555088888888899</v>
      </c>
      <c r="I254" s="3">
        <v>6.907999999999985E-2</v>
      </c>
      <c r="J254" s="3">
        <v>7.1821666666666686E-2</v>
      </c>
      <c r="K254" s="3">
        <v>0.49394117647058761</v>
      </c>
      <c r="L254" s="3">
        <v>0.11178333333333333</v>
      </c>
      <c r="M254" s="4">
        <f t="shared" si="98"/>
        <v>4.1126800872148386E-2</v>
      </c>
      <c r="N254" s="4">
        <f t="shared" si="99"/>
        <v>1.1463210934486937E-3</v>
      </c>
      <c r="O254" s="4">
        <f t="shared" si="100"/>
        <v>1.0975777703365946E-3</v>
      </c>
      <c r="P254" s="4">
        <f t="shared" si="101"/>
        <v>4.8743323112098049E-5</v>
      </c>
      <c r="Q254" s="4">
        <f t="shared" si="102"/>
        <v>5.0677861968482101E-5</v>
      </c>
      <c r="R254" s="4">
        <f t="shared" si="103"/>
        <v>3.4852829130103865E-4</v>
      </c>
      <c r="S254" s="4">
        <f t="shared" si="104"/>
        <v>7.88750888131737E-5</v>
      </c>
      <c r="T254" s="5">
        <f t="shared" si="105"/>
        <v>252.72507817315824</v>
      </c>
      <c r="U254" s="5">
        <f t="shared" si="106"/>
        <v>8.6777932236218067</v>
      </c>
      <c r="V254" s="5">
        <f t="shared" si="107"/>
        <v>6.9790885880299287</v>
      </c>
      <c r="W254" s="5">
        <f t="shared" si="108"/>
        <v>1.7603392257705577</v>
      </c>
      <c r="X254" s="5">
        <f t="shared" si="109"/>
        <v>0.90502952328151953</v>
      </c>
      <c r="Y254" s="5">
        <f t="shared" si="110"/>
        <v>2.5403842262620118</v>
      </c>
      <c r="Z254" s="5">
        <f t="shared" si="111"/>
        <v>1.1396639501775352</v>
      </c>
      <c r="AA254" s="4">
        <v>0</v>
      </c>
      <c r="AB254" s="4">
        <f t="shared" si="112"/>
        <v>0</v>
      </c>
      <c r="AC254" s="4">
        <v>38.333333333333385</v>
      </c>
      <c r="AD254" s="4">
        <v>1.6766666666666674</v>
      </c>
      <c r="AE254" s="4">
        <v>1.6266666666666654</v>
      </c>
      <c r="AF254" s="4">
        <v>4.9999999999999913E-2</v>
      </c>
      <c r="AG254" s="4">
        <v>0.125</v>
      </c>
      <c r="AH254" s="4">
        <v>0.47766666666666624</v>
      </c>
      <c r="AI254" s="4">
        <v>0.11233333333333334</v>
      </c>
      <c r="AJ254" s="4">
        <f t="shared" si="113"/>
        <v>0</v>
      </c>
      <c r="AK254" s="4">
        <f t="shared" si="114"/>
        <v>0</v>
      </c>
      <c r="AL254" s="4">
        <f t="shared" si="115"/>
        <v>0</v>
      </c>
      <c r="AM254" s="4">
        <f t="shared" si="116"/>
        <v>0</v>
      </c>
      <c r="AN254" s="4">
        <f t="shared" si="117"/>
        <v>0</v>
      </c>
      <c r="AO254" s="4">
        <f t="shared" si="118"/>
        <v>0</v>
      </c>
      <c r="AP254" s="4">
        <f t="shared" si="119"/>
        <v>0</v>
      </c>
      <c r="AQ254" s="5">
        <f t="shared" si="120"/>
        <v>298.24859518383249</v>
      </c>
      <c r="AR254" s="5">
        <f t="shared" si="121"/>
        <v>9.3346486333048482</v>
      </c>
      <c r="AS254" s="5">
        <f t="shared" si="122"/>
        <v>7.511168484474009</v>
      </c>
      <c r="AT254" s="5">
        <f t="shared" si="123"/>
        <v>1.9037208835969768</v>
      </c>
      <c r="AU254" s="5">
        <f t="shared" si="124"/>
        <v>1.323575419934707</v>
      </c>
      <c r="AV254" s="5">
        <f t="shared" si="125"/>
        <v>3.1520684158841421</v>
      </c>
      <c r="AW254" s="5">
        <f t="shared" si="126"/>
        <v>1.1203454625994063</v>
      </c>
    </row>
    <row r="255" spans="1:49" x14ac:dyDescent="0.25">
      <c r="A255" s="1" t="s">
        <v>41</v>
      </c>
      <c r="B255" s="1" t="s">
        <v>263</v>
      </c>
      <c r="C255" s="2">
        <v>42226</v>
      </c>
      <c r="D255" s="3">
        <v>2.7986238503770224E-3</v>
      </c>
      <c r="E255" s="4">
        <f t="shared" si="97"/>
        <v>6.8470446195223849</v>
      </c>
      <c r="F255" s="3">
        <v>58.285714285714363</v>
      </c>
      <c r="G255" s="3">
        <v>1.6245888888888913</v>
      </c>
      <c r="H255" s="3">
        <v>1.5555088888888899</v>
      </c>
      <c r="I255" s="3">
        <v>6.907999999999985E-2</v>
      </c>
      <c r="J255" s="3">
        <v>7.1821666666666686E-2</v>
      </c>
      <c r="K255" s="3">
        <v>0.49394117647058761</v>
      </c>
      <c r="L255" s="3">
        <v>0.11178333333333333</v>
      </c>
      <c r="M255" s="4">
        <f t="shared" si="98"/>
        <v>7.261850950631389E-3</v>
      </c>
      <c r="N255" s="4">
        <f t="shared" si="99"/>
        <v>2.0240847198563916E-4</v>
      </c>
      <c r="O255" s="4">
        <f t="shared" si="100"/>
        <v>1.9380175471679759E-4</v>
      </c>
      <c r="P255" s="4">
        <f t="shared" si="101"/>
        <v>8.6067172688414252E-6</v>
      </c>
      <c r="Q255" s="4">
        <f t="shared" si="102"/>
        <v>8.9483031091050097E-6</v>
      </c>
      <c r="R255" s="4">
        <f t="shared" si="103"/>
        <v>6.1540417679809871E-5</v>
      </c>
      <c r="S255" s="4">
        <f t="shared" si="104"/>
        <v>1.3927150338284011E-5</v>
      </c>
      <c r="T255" s="5">
        <f t="shared" si="105"/>
        <v>252.73234002410888</v>
      </c>
      <c r="U255" s="5">
        <f t="shared" si="106"/>
        <v>8.6779956320937917</v>
      </c>
      <c r="V255" s="5">
        <f t="shared" si="107"/>
        <v>6.9792823897846459</v>
      </c>
      <c r="W255" s="5">
        <f t="shared" si="108"/>
        <v>1.7603478324878266</v>
      </c>
      <c r="X255" s="5">
        <f t="shared" si="109"/>
        <v>0.90503847158462869</v>
      </c>
      <c r="Y255" s="5">
        <f t="shared" si="110"/>
        <v>2.5404457666796918</v>
      </c>
      <c r="Z255" s="5">
        <f t="shared" si="111"/>
        <v>1.1396778773278735</v>
      </c>
      <c r="AA255" s="4">
        <v>0</v>
      </c>
      <c r="AB255" s="4">
        <f t="shared" si="112"/>
        <v>0</v>
      </c>
      <c r="AC255" s="4">
        <v>38.333333333333385</v>
      </c>
      <c r="AD255" s="4">
        <v>1.6766666666666674</v>
      </c>
      <c r="AE255" s="4">
        <v>1.6266666666666654</v>
      </c>
      <c r="AF255" s="4">
        <v>4.9999999999999913E-2</v>
      </c>
      <c r="AG255" s="4">
        <v>0.125</v>
      </c>
      <c r="AH255" s="4">
        <v>0.47766666666666624</v>
      </c>
      <c r="AI255" s="4">
        <v>0.11233333333333334</v>
      </c>
      <c r="AJ255" s="4">
        <f t="shared" si="113"/>
        <v>0</v>
      </c>
      <c r="AK255" s="4">
        <f t="shared" si="114"/>
        <v>0</v>
      </c>
      <c r="AL255" s="4">
        <f t="shared" si="115"/>
        <v>0</v>
      </c>
      <c r="AM255" s="4">
        <f t="shared" si="116"/>
        <v>0</v>
      </c>
      <c r="AN255" s="4">
        <f t="shared" si="117"/>
        <v>0</v>
      </c>
      <c r="AO255" s="4">
        <f t="shared" si="118"/>
        <v>0</v>
      </c>
      <c r="AP255" s="4">
        <f t="shared" si="119"/>
        <v>0</v>
      </c>
      <c r="AQ255" s="5">
        <f t="shared" si="120"/>
        <v>298.24859518383249</v>
      </c>
      <c r="AR255" s="5">
        <f t="shared" si="121"/>
        <v>9.3346486333048482</v>
      </c>
      <c r="AS255" s="5">
        <f t="shared" si="122"/>
        <v>7.511168484474009</v>
      </c>
      <c r="AT255" s="5">
        <f t="shared" si="123"/>
        <v>1.9037208835969768</v>
      </c>
      <c r="AU255" s="5">
        <f t="shared" si="124"/>
        <v>1.323575419934707</v>
      </c>
      <c r="AV255" s="5">
        <f t="shared" si="125"/>
        <v>3.1520684158841421</v>
      </c>
      <c r="AW255" s="5">
        <f t="shared" si="126"/>
        <v>1.1203454625994063</v>
      </c>
    </row>
    <row r="256" spans="1:49" x14ac:dyDescent="0.25">
      <c r="A256" s="1" t="s">
        <v>41</v>
      </c>
      <c r="B256" s="1" t="s">
        <v>264</v>
      </c>
      <c r="C256" s="2">
        <v>42227</v>
      </c>
      <c r="D256" s="3">
        <v>3.3887630391096547E-3</v>
      </c>
      <c r="E256" s="4">
        <f t="shared" si="97"/>
        <v>8.29086471575887</v>
      </c>
      <c r="F256" s="3">
        <v>58.285714285714363</v>
      </c>
      <c r="G256" s="3">
        <v>1.6245888888888913</v>
      </c>
      <c r="H256" s="3">
        <v>1.5555088888888899</v>
      </c>
      <c r="I256" s="3">
        <v>6.907999999999985E-2</v>
      </c>
      <c r="J256" s="3">
        <v>7.1821666666666686E-2</v>
      </c>
      <c r="K256" s="3">
        <v>0.49394117647058761</v>
      </c>
      <c r="L256" s="3">
        <v>0.11178333333333333</v>
      </c>
      <c r="M256" s="4">
        <f t="shared" si="98"/>
        <v>8.7931402763210716E-3</v>
      </c>
      <c r="N256" s="4">
        <f t="shared" si="99"/>
        <v>2.450898674986964E-4</v>
      </c>
      <c r="O256" s="4">
        <f t="shared" si="100"/>
        <v>2.3466827212610352E-4</v>
      </c>
      <c r="P256" s="4">
        <f t="shared" si="101"/>
        <v>1.0421595372592655E-5</v>
      </c>
      <c r="Q256" s="4">
        <f t="shared" si="102"/>
        <v>1.0835210610672079E-5</v>
      </c>
      <c r="R256" s="4">
        <f t="shared" si="103"/>
        <v>7.4517299928182664E-5</v>
      </c>
      <c r="S256" s="4">
        <f t="shared" si="104"/>
        <v>1.6863935573243359E-5</v>
      </c>
      <c r="T256" s="5">
        <f t="shared" si="105"/>
        <v>252.74113316438519</v>
      </c>
      <c r="U256" s="5">
        <f t="shared" si="106"/>
        <v>8.6782407219612896</v>
      </c>
      <c r="V256" s="5">
        <f t="shared" si="107"/>
        <v>6.9795170580567722</v>
      </c>
      <c r="W256" s="5">
        <f t="shared" si="108"/>
        <v>1.7603582540831992</v>
      </c>
      <c r="X256" s="5">
        <f t="shared" si="109"/>
        <v>0.90504930679523932</v>
      </c>
      <c r="Y256" s="5">
        <f t="shared" si="110"/>
        <v>2.5405202839796202</v>
      </c>
      <c r="Z256" s="5">
        <f t="shared" si="111"/>
        <v>1.1396947412634468</v>
      </c>
      <c r="AA256" s="4">
        <v>0</v>
      </c>
      <c r="AB256" s="4">
        <f t="shared" si="112"/>
        <v>0</v>
      </c>
      <c r="AC256" s="4">
        <v>38.333333333333385</v>
      </c>
      <c r="AD256" s="4">
        <v>1.6766666666666674</v>
      </c>
      <c r="AE256" s="4">
        <v>1.6266666666666654</v>
      </c>
      <c r="AF256" s="4">
        <v>4.9999999999999913E-2</v>
      </c>
      <c r="AG256" s="4">
        <v>0.125</v>
      </c>
      <c r="AH256" s="4">
        <v>0.47766666666666624</v>
      </c>
      <c r="AI256" s="4">
        <v>0.11233333333333334</v>
      </c>
      <c r="AJ256" s="4">
        <f t="shared" si="113"/>
        <v>0</v>
      </c>
      <c r="AK256" s="4">
        <f t="shared" si="114"/>
        <v>0</v>
      </c>
      <c r="AL256" s="4">
        <f t="shared" si="115"/>
        <v>0</v>
      </c>
      <c r="AM256" s="4">
        <f t="shared" si="116"/>
        <v>0</v>
      </c>
      <c r="AN256" s="4">
        <f t="shared" si="117"/>
        <v>0</v>
      </c>
      <c r="AO256" s="4">
        <f t="shared" si="118"/>
        <v>0</v>
      </c>
      <c r="AP256" s="4">
        <f t="shared" si="119"/>
        <v>0</v>
      </c>
      <c r="AQ256" s="5">
        <f t="shared" si="120"/>
        <v>298.24859518383249</v>
      </c>
      <c r="AR256" s="5">
        <f t="shared" si="121"/>
        <v>9.3346486333048482</v>
      </c>
      <c r="AS256" s="5">
        <f t="shared" si="122"/>
        <v>7.511168484474009</v>
      </c>
      <c r="AT256" s="5">
        <f t="shared" si="123"/>
        <v>1.9037208835969768</v>
      </c>
      <c r="AU256" s="5">
        <f t="shared" si="124"/>
        <v>1.323575419934707</v>
      </c>
      <c r="AV256" s="5">
        <f t="shared" si="125"/>
        <v>3.1520684158841421</v>
      </c>
      <c r="AW256" s="5">
        <f t="shared" si="126"/>
        <v>1.1203454625994063</v>
      </c>
    </row>
    <row r="257" spans="1:49" x14ac:dyDescent="0.25">
      <c r="A257" s="1" t="s">
        <v>41</v>
      </c>
      <c r="B257" s="1" t="s">
        <v>265</v>
      </c>
      <c r="C257" s="2">
        <v>42228</v>
      </c>
      <c r="D257" s="3">
        <v>3.9554465703495571E-3</v>
      </c>
      <c r="E257" s="4">
        <f t="shared" si="97"/>
        <v>9.6772987744214536</v>
      </c>
      <c r="F257" s="3">
        <v>58.285714285714363</v>
      </c>
      <c r="G257" s="3">
        <v>1.6245888888888913</v>
      </c>
      <c r="H257" s="3">
        <v>1.5555088888888899</v>
      </c>
      <c r="I257" s="3">
        <v>6.907999999999985E-2</v>
      </c>
      <c r="J257" s="3">
        <v>7.1821666666666686E-2</v>
      </c>
      <c r="K257" s="3">
        <v>0.49394117647058761</v>
      </c>
      <c r="L257" s="3">
        <v>0.11178333333333333</v>
      </c>
      <c r="M257" s="4">
        <f t="shared" si="98"/>
        <v>1.0263567014622204E-2</v>
      </c>
      <c r="N257" s="4">
        <f t="shared" si="99"/>
        <v>2.860748493290494E-4</v>
      </c>
      <c r="O257" s="4">
        <f t="shared" si="100"/>
        <v>2.7391050995260134E-4</v>
      </c>
      <c r="P257" s="4">
        <f t="shared" si="101"/>
        <v>1.2164339376447781E-5</v>
      </c>
      <c r="Q257" s="4">
        <f t="shared" si="102"/>
        <v>1.2647121133691989E-5</v>
      </c>
      <c r="R257" s="4">
        <f t="shared" si="103"/>
        <v>8.6978403338015703E-5</v>
      </c>
      <c r="S257" s="4">
        <f t="shared" si="104"/>
        <v>1.9683995415420634E-5</v>
      </c>
      <c r="T257" s="5">
        <f t="shared" si="105"/>
        <v>252.75139673139981</v>
      </c>
      <c r="U257" s="5">
        <f t="shared" si="106"/>
        <v>8.678526796810619</v>
      </c>
      <c r="V257" s="5">
        <f t="shared" si="107"/>
        <v>6.979790968566725</v>
      </c>
      <c r="W257" s="5">
        <f t="shared" si="108"/>
        <v>1.7603704184225757</v>
      </c>
      <c r="X257" s="5">
        <f t="shared" si="109"/>
        <v>0.90506195391637301</v>
      </c>
      <c r="Y257" s="5">
        <f t="shared" si="110"/>
        <v>2.5406072623829581</v>
      </c>
      <c r="Z257" s="5">
        <f t="shared" si="111"/>
        <v>1.1397144252588622</v>
      </c>
      <c r="AA257" s="4">
        <v>0</v>
      </c>
      <c r="AB257" s="4">
        <f t="shared" si="112"/>
        <v>0</v>
      </c>
      <c r="AC257" s="4">
        <v>38.333333333333385</v>
      </c>
      <c r="AD257" s="4">
        <v>1.6766666666666674</v>
      </c>
      <c r="AE257" s="4">
        <v>1.6266666666666654</v>
      </c>
      <c r="AF257" s="4">
        <v>4.9999999999999913E-2</v>
      </c>
      <c r="AG257" s="4">
        <v>0.125</v>
      </c>
      <c r="AH257" s="4">
        <v>0.47766666666666624</v>
      </c>
      <c r="AI257" s="4">
        <v>0.11233333333333334</v>
      </c>
      <c r="AJ257" s="4">
        <f t="shared" si="113"/>
        <v>0</v>
      </c>
      <c r="AK257" s="4">
        <f t="shared" si="114"/>
        <v>0</v>
      </c>
      <c r="AL257" s="4">
        <f t="shared" si="115"/>
        <v>0</v>
      </c>
      <c r="AM257" s="4">
        <f t="shared" si="116"/>
        <v>0</v>
      </c>
      <c r="AN257" s="4">
        <f t="shared" si="117"/>
        <v>0</v>
      </c>
      <c r="AO257" s="4">
        <f t="shared" si="118"/>
        <v>0</v>
      </c>
      <c r="AP257" s="4">
        <f t="shared" si="119"/>
        <v>0</v>
      </c>
      <c r="AQ257" s="5">
        <f t="shared" si="120"/>
        <v>298.24859518383249</v>
      </c>
      <c r="AR257" s="5">
        <f t="shared" si="121"/>
        <v>9.3346486333048482</v>
      </c>
      <c r="AS257" s="5">
        <f t="shared" si="122"/>
        <v>7.511168484474009</v>
      </c>
      <c r="AT257" s="5">
        <f t="shared" si="123"/>
        <v>1.9037208835969768</v>
      </c>
      <c r="AU257" s="5">
        <f t="shared" si="124"/>
        <v>1.323575419934707</v>
      </c>
      <c r="AV257" s="5">
        <f t="shared" si="125"/>
        <v>3.1520684158841421</v>
      </c>
      <c r="AW257" s="5">
        <f t="shared" si="126"/>
        <v>1.1203454625994063</v>
      </c>
    </row>
    <row r="258" spans="1:49" x14ac:dyDescent="0.25">
      <c r="A258" s="1" t="s">
        <v>41</v>
      </c>
      <c r="B258" s="1" t="s">
        <v>266</v>
      </c>
      <c r="C258" s="2">
        <v>42229</v>
      </c>
      <c r="D258" s="3">
        <v>4.1875707296259975E-3</v>
      </c>
      <c r="E258" s="4">
        <f t="shared" si="97"/>
        <v>10.245208061559413</v>
      </c>
      <c r="F258" s="3">
        <v>58.285714285714363</v>
      </c>
      <c r="G258" s="3">
        <v>1.6245888888888913</v>
      </c>
      <c r="H258" s="3">
        <v>1.5555088888888899</v>
      </c>
      <c r="I258" s="3">
        <v>6.907999999999985E-2</v>
      </c>
      <c r="J258" s="3">
        <v>7.1821666666666686E-2</v>
      </c>
      <c r="K258" s="3">
        <v>0.49394117647058761</v>
      </c>
      <c r="L258" s="3">
        <v>0.11178333333333333</v>
      </c>
      <c r="M258" s="4">
        <f t="shared" si="98"/>
        <v>1.0865881272209568E-2</v>
      </c>
      <c r="N258" s="4">
        <f t="shared" si="99"/>
        <v>3.0286306343069299E-4</v>
      </c>
      <c r="O258" s="4">
        <f t="shared" si="100"/>
        <v>2.89984863558169E-4</v>
      </c>
      <c r="P258" s="4">
        <f t="shared" si="101"/>
        <v>1.2878199872523628E-5</v>
      </c>
      <c r="Q258" s="4">
        <f t="shared" si="102"/>
        <v>1.3389313527954594E-5</v>
      </c>
      <c r="R258" s="4">
        <f t="shared" si="103"/>
        <v>9.208270405121173E-5</v>
      </c>
      <c r="S258" s="4">
        <f t="shared" si="104"/>
        <v>2.0839144601673458E-5</v>
      </c>
      <c r="T258" s="5">
        <f t="shared" si="105"/>
        <v>252.762262612672</v>
      </c>
      <c r="U258" s="5">
        <f t="shared" si="106"/>
        <v>8.6788296598740491</v>
      </c>
      <c r="V258" s="5">
        <f t="shared" si="107"/>
        <v>6.9800809534302832</v>
      </c>
      <c r="W258" s="5">
        <f t="shared" si="108"/>
        <v>1.7603832966224482</v>
      </c>
      <c r="X258" s="5">
        <f t="shared" si="109"/>
        <v>0.90507534322990091</v>
      </c>
      <c r="Y258" s="5">
        <f t="shared" si="110"/>
        <v>2.5406993450870092</v>
      </c>
      <c r="Z258" s="5">
        <f t="shared" si="111"/>
        <v>1.139735264403464</v>
      </c>
      <c r="AA258" s="4">
        <v>0</v>
      </c>
      <c r="AB258" s="4">
        <f t="shared" si="112"/>
        <v>0</v>
      </c>
      <c r="AC258" s="4">
        <v>38.333333333333385</v>
      </c>
      <c r="AD258" s="4">
        <v>1.6766666666666674</v>
      </c>
      <c r="AE258" s="4">
        <v>1.6266666666666654</v>
      </c>
      <c r="AF258" s="4">
        <v>4.9999999999999913E-2</v>
      </c>
      <c r="AG258" s="4">
        <v>0.125</v>
      </c>
      <c r="AH258" s="4">
        <v>0.47766666666666624</v>
      </c>
      <c r="AI258" s="4">
        <v>0.11233333333333334</v>
      </c>
      <c r="AJ258" s="4">
        <f t="shared" si="113"/>
        <v>0</v>
      </c>
      <c r="AK258" s="4">
        <f t="shared" si="114"/>
        <v>0</v>
      </c>
      <c r="AL258" s="4">
        <f t="shared" si="115"/>
        <v>0</v>
      </c>
      <c r="AM258" s="4">
        <f t="shared" si="116"/>
        <v>0</v>
      </c>
      <c r="AN258" s="4">
        <f t="shared" si="117"/>
        <v>0</v>
      </c>
      <c r="AO258" s="4">
        <f t="shared" si="118"/>
        <v>0</v>
      </c>
      <c r="AP258" s="4">
        <f t="shared" si="119"/>
        <v>0</v>
      </c>
      <c r="AQ258" s="5">
        <f t="shared" si="120"/>
        <v>298.24859518383249</v>
      </c>
      <c r="AR258" s="5">
        <f t="shared" si="121"/>
        <v>9.3346486333048482</v>
      </c>
      <c r="AS258" s="5">
        <f t="shared" si="122"/>
        <v>7.511168484474009</v>
      </c>
      <c r="AT258" s="5">
        <f t="shared" si="123"/>
        <v>1.9037208835969768</v>
      </c>
      <c r="AU258" s="5">
        <f t="shared" si="124"/>
        <v>1.323575419934707</v>
      </c>
      <c r="AV258" s="5">
        <f t="shared" si="125"/>
        <v>3.1520684158841421</v>
      </c>
      <c r="AW258" s="5">
        <f t="shared" si="126"/>
        <v>1.1203454625994063</v>
      </c>
    </row>
    <row r="259" spans="1:49" x14ac:dyDescent="0.25">
      <c r="A259" s="1" t="s">
        <v>41</v>
      </c>
      <c r="B259" s="1" t="s">
        <v>267</v>
      </c>
      <c r="C259" s="2">
        <v>42230</v>
      </c>
      <c r="D259" s="3">
        <v>4.2371774541896745E-3</v>
      </c>
      <c r="E259" s="4">
        <f t="shared" si="97"/>
        <v>10.366574659814514</v>
      </c>
      <c r="F259" s="3">
        <v>58.285714285714363</v>
      </c>
      <c r="G259" s="3">
        <v>1.6245888888888913</v>
      </c>
      <c r="H259" s="3">
        <v>1.5555088888888899</v>
      </c>
      <c r="I259" s="3">
        <v>6.907999999999985E-2</v>
      </c>
      <c r="J259" s="3">
        <v>7.1821666666666686E-2</v>
      </c>
      <c r="K259" s="3">
        <v>0.49394117647058761</v>
      </c>
      <c r="L259" s="3">
        <v>0.11178333333333333</v>
      </c>
      <c r="M259" s="4">
        <f t="shared" si="98"/>
        <v>1.0994600478215735E-2</v>
      </c>
      <c r="N259" s="4">
        <f t="shared" si="99"/>
        <v>3.0645083436953976E-4</v>
      </c>
      <c r="O259" s="4">
        <f t="shared" si="100"/>
        <v>2.9342007699883853E-4</v>
      </c>
      <c r="P259" s="4">
        <f t="shared" si="101"/>
        <v>1.3030757370700935E-5</v>
      </c>
      <c r="Q259" s="4">
        <f t="shared" si="102"/>
        <v>1.3547925771463442E-5</v>
      </c>
      <c r="R259" s="4">
        <f t="shared" si="103"/>
        <v>9.3173532512837506E-5</v>
      </c>
      <c r="S259" s="4">
        <f t="shared" si="104"/>
        <v>2.1086008899172785E-5</v>
      </c>
      <c r="T259" s="5">
        <f t="shared" si="105"/>
        <v>252.77325721315023</v>
      </c>
      <c r="U259" s="5">
        <f t="shared" si="106"/>
        <v>8.6791361107084182</v>
      </c>
      <c r="V259" s="5">
        <f t="shared" si="107"/>
        <v>6.9803743735072823</v>
      </c>
      <c r="W259" s="5">
        <f t="shared" si="108"/>
        <v>1.7603963273798189</v>
      </c>
      <c r="X259" s="5">
        <f t="shared" si="109"/>
        <v>0.90508889115567237</v>
      </c>
      <c r="Y259" s="5">
        <f t="shared" si="110"/>
        <v>2.5407925186195222</v>
      </c>
      <c r="Z259" s="5">
        <f t="shared" si="111"/>
        <v>1.1397563504123631</v>
      </c>
      <c r="AA259" s="4">
        <v>0</v>
      </c>
      <c r="AB259" s="4">
        <f t="shared" si="112"/>
        <v>0</v>
      </c>
      <c r="AC259" s="4">
        <v>38.333333333333385</v>
      </c>
      <c r="AD259" s="4">
        <v>1.6766666666666674</v>
      </c>
      <c r="AE259" s="4">
        <v>1.6266666666666654</v>
      </c>
      <c r="AF259" s="4">
        <v>4.9999999999999913E-2</v>
      </c>
      <c r="AG259" s="4">
        <v>0.125</v>
      </c>
      <c r="AH259" s="4">
        <v>0.47766666666666624</v>
      </c>
      <c r="AI259" s="4">
        <v>0.11233333333333334</v>
      </c>
      <c r="AJ259" s="4">
        <f t="shared" si="113"/>
        <v>0</v>
      </c>
      <c r="AK259" s="4">
        <f t="shared" si="114"/>
        <v>0</v>
      </c>
      <c r="AL259" s="4">
        <f t="shared" si="115"/>
        <v>0</v>
      </c>
      <c r="AM259" s="4">
        <f t="shared" si="116"/>
        <v>0</v>
      </c>
      <c r="AN259" s="4">
        <f t="shared" si="117"/>
        <v>0</v>
      </c>
      <c r="AO259" s="4">
        <f t="shared" si="118"/>
        <v>0</v>
      </c>
      <c r="AP259" s="4">
        <f t="shared" si="119"/>
        <v>0</v>
      </c>
      <c r="AQ259" s="5">
        <f t="shared" si="120"/>
        <v>298.24859518383249</v>
      </c>
      <c r="AR259" s="5">
        <f t="shared" si="121"/>
        <v>9.3346486333048482</v>
      </c>
      <c r="AS259" s="5">
        <f t="shared" si="122"/>
        <v>7.511168484474009</v>
      </c>
      <c r="AT259" s="5">
        <f t="shared" si="123"/>
        <v>1.9037208835969768</v>
      </c>
      <c r="AU259" s="5">
        <f t="shared" si="124"/>
        <v>1.323575419934707</v>
      </c>
      <c r="AV259" s="5">
        <f t="shared" si="125"/>
        <v>3.1520684158841421</v>
      </c>
      <c r="AW259" s="5">
        <f t="shared" si="126"/>
        <v>1.1203454625994063</v>
      </c>
    </row>
    <row r="260" spans="1:49" x14ac:dyDescent="0.25">
      <c r="A260" s="1" t="s">
        <v>41</v>
      </c>
      <c r="B260" s="1" t="s">
        <v>268</v>
      </c>
      <c r="C260" s="2">
        <v>42231</v>
      </c>
      <c r="D260" s="3">
        <v>3.9727886004566398E-3</v>
      </c>
      <c r="E260" s="4">
        <f t="shared" ref="E260:E323" si="127">D260*1/35.314667*60*60*24</f>
        <v>9.7197273608569965</v>
      </c>
      <c r="F260" s="3">
        <v>58.285714285714363</v>
      </c>
      <c r="G260" s="3">
        <v>1.6245888888888913</v>
      </c>
      <c r="H260" s="3">
        <v>1.5555088888888899</v>
      </c>
      <c r="I260" s="3">
        <v>6.907999999999985E-2</v>
      </c>
      <c r="J260" s="3">
        <v>7.1821666666666686E-2</v>
      </c>
      <c r="K260" s="3">
        <v>0.49394117647058761</v>
      </c>
      <c r="L260" s="3">
        <v>0.11178333333333333</v>
      </c>
      <c r="M260" s="4">
        <f t="shared" ref="M260:M323" si="128">$D260*1/35.314667*1000*60*60*24*F260*1/1000*1/135.8*1/0.404686*1/1000</f>
        <v>1.0308566001464263E-2</v>
      </c>
      <c r="N260" s="4">
        <f t="shared" ref="N260:N323" si="129">$D260*1/35.314667*1000*60*60*24*G260*1/1000*1/135.8*1/0.404686*1/1000</f>
        <v>2.8732909927572611E-4</v>
      </c>
      <c r="O260" s="4">
        <f t="shared" ref="O260:O323" si="130">$D260*1/35.314667*1000*60*60*24*H260*1/1000*1/135.8*1/0.404686*1/1000</f>
        <v>2.7511142727653948E-4</v>
      </c>
      <c r="P260" s="4">
        <f t="shared" ref="P260:P323" si="131">$D260*1/35.314667*1000*60*60*24*I260*1/1000*1/135.8*1/0.404686*1/1000</f>
        <v>1.2217671999186379E-5</v>
      </c>
      <c r="Q260" s="4">
        <f t="shared" ref="Q260:Q323" si="132">$D260*1/35.314667*1000*60*60*24*J260*1/1000*1/135.8*1/0.404686*1/1000</f>
        <v>1.2702570436714432E-5</v>
      </c>
      <c r="R260" s="4">
        <f t="shared" ref="R260:R323" si="133">$D260*1/35.314667*1000*60*60*24*K260*1/1000*1/135.8*1/0.404686*1/1000</f>
        <v>8.7359746395626635E-5</v>
      </c>
      <c r="S260" s="4">
        <f t="shared" ref="S260:S323" si="134">$D260*1/35.314667*1000*60*60*24*L260*1/1000*1/135.8*1/0.404686*1/1000</f>
        <v>1.9770296781157882E-5</v>
      </c>
      <c r="T260" s="5">
        <f t="shared" ref="T260:T323" si="135">T259+M260</f>
        <v>252.7835657791517</v>
      </c>
      <c r="U260" s="5">
        <f t="shared" ref="U260:U323" si="136">U259+N260</f>
        <v>8.6794234398076942</v>
      </c>
      <c r="V260" s="5">
        <f t="shared" ref="V260:V323" si="137">V259+O260</f>
        <v>6.9806494849345588</v>
      </c>
      <c r="W260" s="5">
        <f t="shared" ref="W260:W323" si="138">W259+P260</f>
        <v>1.7604085450518181</v>
      </c>
      <c r="X260" s="5">
        <f t="shared" ref="X260:X323" si="139">X259+Q260</f>
        <v>0.9051015937261091</v>
      </c>
      <c r="Y260" s="5">
        <f t="shared" ref="Y260:Y323" si="140">Y259+R260</f>
        <v>2.5408798783659177</v>
      </c>
      <c r="Z260" s="5">
        <f t="shared" ref="Z260:Z323" si="141">Z259+S260</f>
        <v>1.1397761207091444</v>
      </c>
      <c r="AA260" s="4">
        <v>0</v>
      </c>
      <c r="AB260" s="4">
        <f t="shared" ref="AB260:AB323" si="142">AA260*1/35.314667*60*60*24</f>
        <v>0</v>
      </c>
      <c r="AC260" s="4">
        <v>38.333333333333385</v>
      </c>
      <c r="AD260" s="4">
        <v>1.6766666666666674</v>
      </c>
      <c r="AE260" s="4">
        <v>1.6266666666666654</v>
      </c>
      <c r="AF260" s="4">
        <v>4.9999999999999913E-2</v>
      </c>
      <c r="AG260" s="4">
        <v>0.125</v>
      </c>
      <c r="AH260" s="4">
        <v>0.47766666666666624</v>
      </c>
      <c r="AI260" s="4">
        <v>0.11233333333333334</v>
      </c>
      <c r="AJ260" s="4">
        <f t="shared" ref="AJ260:AJ323" si="143">$AA260*1/35.314667*1000*60*60*24*AC260*1/1000*1/190*1/0.404686*1/1000</f>
        <v>0</v>
      </c>
      <c r="AK260" s="4">
        <f t="shared" ref="AK260:AK323" si="144">$AA260*1/35.314667*1000*60*60*24*AD260*1/1000*1/190*1/0.404686*1/1000</f>
        <v>0</v>
      </c>
      <c r="AL260" s="4">
        <f t="shared" ref="AL260:AL323" si="145">$AA260*1/35.314667*1000*60*60*24*AE260*1/1000*1/190*1/0.404686*1/1000</f>
        <v>0</v>
      </c>
      <c r="AM260" s="4">
        <f t="shared" ref="AM260:AM323" si="146">$AA260*1/35.314667*1000*60*60*24*AF260*1/1000*1/190*1/0.404686*1/1000</f>
        <v>0</v>
      </c>
      <c r="AN260" s="4">
        <f t="shared" ref="AN260:AN323" si="147">$AA260*1/35.314667*1000*60*60*24*AG260*1/1000*1/190*1/0.404686*1/1000</f>
        <v>0</v>
      </c>
      <c r="AO260" s="4">
        <f t="shared" ref="AO260:AO323" si="148">$AA260*1/35.314667*1000*60*60*24*AH260*1/1000*1/190*1/0.404686*1/1000</f>
        <v>0</v>
      </c>
      <c r="AP260" s="4">
        <f t="shared" ref="AP260:AP323" si="149">$AA260*1/35.314667*1000*60*60*24*AI260*1/1000*1/190*1/0.404686*1/1000</f>
        <v>0</v>
      </c>
      <c r="AQ260" s="5">
        <f t="shared" si="120"/>
        <v>298.24859518383249</v>
      </c>
      <c r="AR260" s="5">
        <f t="shared" si="121"/>
        <v>9.3346486333048482</v>
      </c>
      <c r="AS260" s="5">
        <f t="shared" si="122"/>
        <v>7.511168484474009</v>
      </c>
      <c r="AT260" s="5">
        <f t="shared" si="123"/>
        <v>1.9037208835969768</v>
      </c>
      <c r="AU260" s="5">
        <f t="shared" si="124"/>
        <v>1.323575419934707</v>
      </c>
      <c r="AV260" s="5">
        <f t="shared" si="125"/>
        <v>3.1520684158841421</v>
      </c>
      <c r="AW260" s="5">
        <f t="shared" si="126"/>
        <v>1.1203454625994063</v>
      </c>
    </row>
    <row r="261" spans="1:49" x14ac:dyDescent="0.25">
      <c r="A261" s="1" t="s">
        <v>41</v>
      </c>
      <c r="B261" s="1" t="s">
        <v>269</v>
      </c>
      <c r="C261" s="2">
        <v>42232</v>
      </c>
      <c r="D261" s="3">
        <v>3.7114500775555451E-3</v>
      </c>
      <c r="E261" s="4">
        <f t="shared" si="127"/>
        <v>9.0803429266598812</v>
      </c>
      <c r="F261" s="3">
        <v>58.285714285714363</v>
      </c>
      <c r="G261" s="3">
        <v>1.6245888888888913</v>
      </c>
      <c r="H261" s="3">
        <v>1.5555088888888899</v>
      </c>
      <c r="I261" s="3">
        <v>6.907999999999985E-2</v>
      </c>
      <c r="J261" s="3">
        <v>7.1821666666666686E-2</v>
      </c>
      <c r="K261" s="3">
        <v>0.49394117647058761</v>
      </c>
      <c r="L261" s="3">
        <v>0.11178333333333333</v>
      </c>
      <c r="M261" s="4">
        <f t="shared" si="128"/>
        <v>9.6304465033008168E-3</v>
      </c>
      <c r="N261" s="4">
        <f t="shared" si="129"/>
        <v>2.6842797718164101E-4</v>
      </c>
      <c r="O261" s="4">
        <f t="shared" si="130"/>
        <v>2.5701400975238555E-4</v>
      </c>
      <c r="P261" s="4">
        <f t="shared" si="131"/>
        <v>1.1413967429255213E-5</v>
      </c>
      <c r="Q261" s="4">
        <f t="shared" si="132"/>
        <v>1.1866968211467287E-5</v>
      </c>
      <c r="R261" s="4">
        <f t="shared" si="133"/>
        <v>8.1613035613828895E-5</v>
      </c>
      <c r="S261" s="4">
        <f t="shared" si="134"/>
        <v>1.8469764415174404E-5</v>
      </c>
      <c r="T261" s="5">
        <f t="shared" si="135"/>
        <v>252.79319622565501</v>
      </c>
      <c r="U261" s="5">
        <f t="shared" si="136"/>
        <v>8.6796918677848751</v>
      </c>
      <c r="V261" s="5">
        <f t="shared" si="137"/>
        <v>6.9809064989443108</v>
      </c>
      <c r="W261" s="5">
        <f t="shared" si="138"/>
        <v>1.7604199590192473</v>
      </c>
      <c r="X261" s="5">
        <f t="shared" si="139"/>
        <v>0.90511346069432053</v>
      </c>
      <c r="Y261" s="5">
        <f t="shared" si="140"/>
        <v>2.5409614914015317</v>
      </c>
      <c r="Z261" s="5">
        <f t="shared" si="141"/>
        <v>1.1397945904735596</v>
      </c>
      <c r="AA261" s="4">
        <v>0</v>
      </c>
      <c r="AB261" s="4">
        <f t="shared" si="142"/>
        <v>0</v>
      </c>
      <c r="AC261" s="4">
        <v>38.333333333333385</v>
      </c>
      <c r="AD261" s="4">
        <v>1.6766666666666674</v>
      </c>
      <c r="AE261" s="4">
        <v>1.6266666666666654</v>
      </c>
      <c r="AF261" s="4">
        <v>4.9999999999999913E-2</v>
      </c>
      <c r="AG261" s="4">
        <v>0.125</v>
      </c>
      <c r="AH261" s="4">
        <v>0.47766666666666624</v>
      </c>
      <c r="AI261" s="4">
        <v>0.11233333333333334</v>
      </c>
      <c r="AJ261" s="4">
        <f t="shared" si="143"/>
        <v>0</v>
      </c>
      <c r="AK261" s="4">
        <f t="shared" si="144"/>
        <v>0</v>
      </c>
      <c r="AL261" s="4">
        <f t="shared" si="145"/>
        <v>0</v>
      </c>
      <c r="AM261" s="4">
        <f t="shared" si="146"/>
        <v>0</v>
      </c>
      <c r="AN261" s="4">
        <f t="shared" si="147"/>
        <v>0</v>
      </c>
      <c r="AO261" s="4">
        <f t="shared" si="148"/>
        <v>0</v>
      </c>
      <c r="AP261" s="4">
        <f t="shared" si="149"/>
        <v>0</v>
      </c>
      <c r="AQ261" s="5">
        <f t="shared" ref="AQ261:AQ324" si="150">AQ260+AJ261</f>
        <v>298.24859518383249</v>
      </c>
      <c r="AR261" s="5">
        <f t="shared" ref="AR261:AR324" si="151">AR260+AK261</f>
        <v>9.3346486333048482</v>
      </c>
      <c r="AS261" s="5">
        <f t="shared" ref="AS261:AS324" si="152">AS260+AL261</f>
        <v>7.511168484474009</v>
      </c>
      <c r="AT261" s="5">
        <f t="shared" ref="AT261:AT324" si="153">AT260+AM261</f>
        <v>1.9037208835969768</v>
      </c>
      <c r="AU261" s="5">
        <f t="shared" ref="AU261:AU324" si="154">AU260+AN261</f>
        <v>1.323575419934707</v>
      </c>
      <c r="AV261" s="5">
        <f t="shared" ref="AV261:AV324" si="155">AV260+AO261</f>
        <v>3.1520684158841421</v>
      </c>
      <c r="AW261" s="5">
        <f t="shared" ref="AW261:AW324" si="156">AW260+AP261</f>
        <v>1.1203454625994063</v>
      </c>
    </row>
    <row r="262" spans="1:49" x14ac:dyDescent="0.25">
      <c r="A262" s="1" t="s">
        <v>41</v>
      </c>
      <c r="B262" s="1" t="s">
        <v>270</v>
      </c>
      <c r="C262" s="2">
        <v>42233</v>
      </c>
      <c r="D262" s="3">
        <v>4.0071878557153906E-3</v>
      </c>
      <c r="E262" s="4">
        <f t="shared" si="127"/>
        <v>9.8038877368944117</v>
      </c>
      <c r="F262" s="3">
        <v>58.285714285714363</v>
      </c>
      <c r="G262" s="3">
        <v>1.6245888888888913</v>
      </c>
      <c r="H262" s="3">
        <v>1.5555088888888899</v>
      </c>
      <c r="I262" s="3">
        <v>6.907999999999985E-2</v>
      </c>
      <c r="J262" s="3">
        <v>7.1821666666666686E-2</v>
      </c>
      <c r="K262" s="3">
        <v>0.49394117647058761</v>
      </c>
      <c r="L262" s="3">
        <v>0.11178333333333333</v>
      </c>
      <c r="M262" s="4">
        <f t="shared" si="128"/>
        <v>1.0397824965103879E-2</v>
      </c>
      <c r="N262" s="4">
        <f t="shared" si="129"/>
        <v>2.8981700085400702E-4</v>
      </c>
      <c r="O262" s="4">
        <f t="shared" si="130"/>
        <v>2.7749353948114988E-4</v>
      </c>
      <c r="P262" s="4">
        <f t="shared" si="131"/>
        <v>1.2323461372856898E-5</v>
      </c>
      <c r="Q262" s="4">
        <f t="shared" si="132"/>
        <v>1.2812558409103542E-5</v>
      </c>
      <c r="R262" s="4">
        <f t="shared" si="133"/>
        <v>8.8116169784290585E-5</v>
      </c>
      <c r="S262" s="4">
        <f t="shared" si="134"/>
        <v>1.994148220125251E-5</v>
      </c>
      <c r="T262" s="5">
        <f t="shared" si="135"/>
        <v>252.80359405062012</v>
      </c>
      <c r="U262" s="5">
        <f t="shared" si="136"/>
        <v>8.6799816847857283</v>
      </c>
      <c r="V262" s="5">
        <f t="shared" si="137"/>
        <v>6.9811839924837917</v>
      </c>
      <c r="W262" s="5">
        <f t="shared" si="138"/>
        <v>1.7604322824806202</v>
      </c>
      <c r="X262" s="5">
        <f t="shared" si="139"/>
        <v>0.90512627325272965</v>
      </c>
      <c r="Y262" s="5">
        <f t="shared" si="140"/>
        <v>2.541049607571316</v>
      </c>
      <c r="Z262" s="5">
        <f t="shared" si="141"/>
        <v>1.1398145319557609</v>
      </c>
      <c r="AA262" s="4">
        <v>0</v>
      </c>
      <c r="AB262" s="4">
        <f t="shared" si="142"/>
        <v>0</v>
      </c>
      <c r="AC262" s="4">
        <v>38.333333333333385</v>
      </c>
      <c r="AD262" s="4">
        <v>1.6766666666666674</v>
      </c>
      <c r="AE262" s="4">
        <v>1.6266666666666654</v>
      </c>
      <c r="AF262" s="4">
        <v>4.9999999999999913E-2</v>
      </c>
      <c r="AG262" s="4">
        <v>0.125</v>
      </c>
      <c r="AH262" s="4">
        <v>0.47766666666666624</v>
      </c>
      <c r="AI262" s="4">
        <v>0.11233333333333334</v>
      </c>
      <c r="AJ262" s="4">
        <f t="shared" si="143"/>
        <v>0</v>
      </c>
      <c r="AK262" s="4">
        <f t="shared" si="144"/>
        <v>0</v>
      </c>
      <c r="AL262" s="4">
        <f t="shared" si="145"/>
        <v>0</v>
      </c>
      <c r="AM262" s="4">
        <f t="shared" si="146"/>
        <v>0</v>
      </c>
      <c r="AN262" s="4">
        <f t="shared" si="147"/>
        <v>0</v>
      </c>
      <c r="AO262" s="4">
        <f t="shared" si="148"/>
        <v>0</v>
      </c>
      <c r="AP262" s="4">
        <f t="shared" si="149"/>
        <v>0</v>
      </c>
      <c r="AQ262" s="5">
        <f t="shared" si="150"/>
        <v>298.24859518383249</v>
      </c>
      <c r="AR262" s="5">
        <f t="shared" si="151"/>
        <v>9.3346486333048482</v>
      </c>
      <c r="AS262" s="5">
        <f t="shared" si="152"/>
        <v>7.511168484474009</v>
      </c>
      <c r="AT262" s="5">
        <f t="shared" si="153"/>
        <v>1.9037208835969768</v>
      </c>
      <c r="AU262" s="5">
        <f t="shared" si="154"/>
        <v>1.323575419934707</v>
      </c>
      <c r="AV262" s="5">
        <f t="shared" si="155"/>
        <v>3.1520684158841421</v>
      </c>
      <c r="AW262" s="5">
        <f t="shared" si="156"/>
        <v>1.1203454625994063</v>
      </c>
    </row>
    <row r="263" spans="1:49" x14ac:dyDescent="0.25">
      <c r="A263" s="1" t="s">
        <v>41</v>
      </c>
      <c r="B263" s="1" t="s">
        <v>271</v>
      </c>
      <c r="C263" s="2">
        <v>42234</v>
      </c>
      <c r="D263" s="3">
        <v>4.1376490246227389E-3</v>
      </c>
      <c r="E263" s="4">
        <f t="shared" si="127"/>
        <v>10.123070839869584</v>
      </c>
      <c r="F263" s="3">
        <v>58.285714285714363</v>
      </c>
      <c r="G263" s="3">
        <v>1.6245888888888913</v>
      </c>
      <c r="H263" s="3">
        <v>1.5555088888888899</v>
      </c>
      <c r="I263" s="3">
        <v>6.907999999999985E-2</v>
      </c>
      <c r="J263" s="3">
        <v>7.1821666666666686E-2</v>
      </c>
      <c r="K263" s="3">
        <v>0.49394117647058761</v>
      </c>
      <c r="L263" s="3">
        <v>0.11178333333333333</v>
      </c>
      <c r="M263" s="4">
        <f t="shared" si="128"/>
        <v>1.0736344757008994E-2</v>
      </c>
      <c r="N263" s="4">
        <f t="shared" si="129"/>
        <v>2.9925251175642404E-4</v>
      </c>
      <c r="O263" s="4">
        <f t="shared" si="130"/>
        <v>2.8652783805372957E-4</v>
      </c>
      <c r="P263" s="4">
        <f t="shared" si="131"/>
        <v>1.272467370269424E-5</v>
      </c>
      <c r="Q263" s="4">
        <f t="shared" si="132"/>
        <v>1.3229694167877925E-5</v>
      </c>
      <c r="R263" s="4">
        <f t="shared" si="133"/>
        <v>9.0984949318372239E-5</v>
      </c>
      <c r="S263" s="4">
        <f t="shared" si="134"/>
        <v>2.0590712826667258E-5</v>
      </c>
      <c r="T263" s="5">
        <f t="shared" si="135"/>
        <v>252.81433039537714</v>
      </c>
      <c r="U263" s="5">
        <f t="shared" si="136"/>
        <v>8.6802809372974838</v>
      </c>
      <c r="V263" s="5">
        <f t="shared" si="137"/>
        <v>6.9814705203218459</v>
      </c>
      <c r="W263" s="5">
        <f t="shared" si="138"/>
        <v>1.7604450071543229</v>
      </c>
      <c r="X263" s="5">
        <f t="shared" si="139"/>
        <v>0.90513950294689749</v>
      </c>
      <c r="Y263" s="5">
        <f t="shared" si="140"/>
        <v>2.5411405925206343</v>
      </c>
      <c r="Z263" s="5">
        <f t="shared" si="141"/>
        <v>1.1398351226685874</v>
      </c>
      <c r="AA263" s="4">
        <v>0</v>
      </c>
      <c r="AB263" s="4">
        <f t="shared" si="142"/>
        <v>0</v>
      </c>
      <c r="AC263" s="4">
        <v>38.333333333333385</v>
      </c>
      <c r="AD263" s="4">
        <v>1.6766666666666674</v>
      </c>
      <c r="AE263" s="4">
        <v>1.6266666666666654</v>
      </c>
      <c r="AF263" s="4">
        <v>4.9999999999999913E-2</v>
      </c>
      <c r="AG263" s="4">
        <v>0.125</v>
      </c>
      <c r="AH263" s="4">
        <v>0.47766666666666624</v>
      </c>
      <c r="AI263" s="4">
        <v>0.11233333333333334</v>
      </c>
      <c r="AJ263" s="4">
        <f t="shared" si="143"/>
        <v>0</v>
      </c>
      <c r="AK263" s="4">
        <f t="shared" si="144"/>
        <v>0</v>
      </c>
      <c r="AL263" s="4">
        <f t="shared" si="145"/>
        <v>0</v>
      </c>
      <c r="AM263" s="4">
        <f t="shared" si="146"/>
        <v>0</v>
      </c>
      <c r="AN263" s="4">
        <f t="shared" si="147"/>
        <v>0</v>
      </c>
      <c r="AO263" s="4">
        <f t="shared" si="148"/>
        <v>0</v>
      </c>
      <c r="AP263" s="4">
        <f t="shared" si="149"/>
        <v>0</v>
      </c>
      <c r="AQ263" s="5">
        <f t="shared" si="150"/>
        <v>298.24859518383249</v>
      </c>
      <c r="AR263" s="5">
        <f t="shared" si="151"/>
        <v>9.3346486333048482</v>
      </c>
      <c r="AS263" s="5">
        <f t="shared" si="152"/>
        <v>7.511168484474009</v>
      </c>
      <c r="AT263" s="5">
        <f t="shared" si="153"/>
        <v>1.9037208835969768</v>
      </c>
      <c r="AU263" s="5">
        <f t="shared" si="154"/>
        <v>1.323575419934707</v>
      </c>
      <c r="AV263" s="5">
        <f t="shared" si="155"/>
        <v>3.1520684158841421</v>
      </c>
      <c r="AW263" s="5">
        <f t="shared" si="156"/>
        <v>1.1203454625994063</v>
      </c>
    </row>
    <row r="264" spans="1:49" x14ac:dyDescent="0.25">
      <c r="A264" s="1" t="s">
        <v>41</v>
      </c>
      <c r="B264" s="1" t="s">
        <v>272</v>
      </c>
      <c r="C264" s="2">
        <v>42235</v>
      </c>
      <c r="D264" s="3">
        <v>0.17855178073224895</v>
      </c>
      <c r="E264" s="4">
        <f t="shared" si="127"/>
        <v>436.84041690854139</v>
      </c>
      <c r="F264" s="3">
        <v>53.153087595074659</v>
      </c>
      <c r="G264" s="3">
        <v>1.5415837962962982</v>
      </c>
      <c r="H264" s="3">
        <v>1.4866437962962979</v>
      </c>
      <c r="I264" s="3">
        <v>5.4939999999999954E-2</v>
      </c>
      <c r="J264" s="3">
        <v>6.2598680555555439E-2</v>
      </c>
      <c r="K264" s="3">
        <v>0.45516666666666605</v>
      </c>
      <c r="L264" s="3">
        <v>0.16317986111111119</v>
      </c>
      <c r="M264" s="4">
        <f t="shared" si="128"/>
        <v>0.42250646607629011</v>
      </c>
      <c r="N264" s="4">
        <f t="shared" si="129"/>
        <v>1.2253834187310218E-2</v>
      </c>
      <c r="O264" s="4">
        <f t="shared" si="130"/>
        <v>1.1817123804217016E-2</v>
      </c>
      <c r="P264" s="4">
        <f t="shared" si="131"/>
        <v>4.3671038309319788E-4</v>
      </c>
      <c r="Q264" s="4">
        <f t="shared" si="132"/>
        <v>4.9758816466227446E-4</v>
      </c>
      <c r="R264" s="4">
        <f t="shared" si="133"/>
        <v>3.6180562317301387E-3</v>
      </c>
      <c r="S264" s="4">
        <f t="shared" si="134"/>
        <v>1.2970939144326221E-3</v>
      </c>
      <c r="T264" s="5">
        <f t="shared" si="135"/>
        <v>253.23683686145344</v>
      </c>
      <c r="U264" s="5">
        <f t="shared" si="136"/>
        <v>8.6925347714847945</v>
      </c>
      <c r="V264" s="5">
        <f t="shared" si="137"/>
        <v>6.9932876441260632</v>
      </c>
      <c r="W264" s="5">
        <f t="shared" si="138"/>
        <v>1.7608817175374161</v>
      </c>
      <c r="X264" s="5">
        <f t="shared" si="139"/>
        <v>0.90563709111155977</v>
      </c>
      <c r="Y264" s="5">
        <f t="shared" si="140"/>
        <v>2.5447586487523646</v>
      </c>
      <c r="Z264" s="5">
        <f t="shared" si="141"/>
        <v>1.14113221658302</v>
      </c>
      <c r="AA264" s="4">
        <v>0.1122846616838777</v>
      </c>
      <c r="AB264" s="4">
        <f t="shared" si="142"/>
        <v>274.71290524945437</v>
      </c>
      <c r="AC264" s="4">
        <v>35.135013032112163</v>
      </c>
      <c r="AD264" s="4">
        <v>1.5522222222222215</v>
      </c>
      <c r="AE264" s="4">
        <v>1.4981972222222231</v>
      </c>
      <c r="AF264" s="4">
        <v>5.4024999999999899E-2</v>
      </c>
      <c r="AG264" s="4">
        <v>9.9245833333333255E-2</v>
      </c>
      <c r="AH264" s="4">
        <v>0.48330555555555582</v>
      </c>
      <c r="AI264" s="4">
        <v>0.21694444444444436</v>
      </c>
      <c r="AJ264" s="4">
        <f t="shared" si="143"/>
        <v>0.12552996261986843</v>
      </c>
      <c r="AK264" s="4">
        <f t="shared" si="144"/>
        <v>5.5457613564906952E-3</v>
      </c>
      <c r="AL264" s="4">
        <f t="shared" si="145"/>
        <v>5.3527414699080459E-3</v>
      </c>
      <c r="AM264" s="4">
        <f t="shared" si="146"/>
        <v>1.9301988658265454E-4</v>
      </c>
      <c r="AN264" s="4">
        <f t="shared" si="147"/>
        <v>3.5458434972329591E-4</v>
      </c>
      <c r="AO264" s="4">
        <f t="shared" si="148"/>
        <v>1.7267484223618776E-3</v>
      </c>
      <c r="AP264" s="4">
        <f t="shared" si="149"/>
        <v>7.7509656754102239E-4</v>
      </c>
      <c r="AQ264" s="5">
        <f t="shared" si="150"/>
        <v>298.37412514645234</v>
      </c>
      <c r="AR264" s="5">
        <f t="shared" si="151"/>
        <v>9.3401943946613386</v>
      </c>
      <c r="AS264" s="5">
        <f t="shared" si="152"/>
        <v>7.5165212259439169</v>
      </c>
      <c r="AT264" s="5">
        <f t="shared" si="153"/>
        <v>1.9039139034835595</v>
      </c>
      <c r="AU264" s="5">
        <f t="shared" si="154"/>
        <v>1.3239300042844302</v>
      </c>
      <c r="AV264" s="5">
        <f t="shared" si="155"/>
        <v>3.1537951643065041</v>
      </c>
      <c r="AW264" s="5">
        <f t="shared" si="156"/>
        <v>1.1211205591669473</v>
      </c>
    </row>
    <row r="265" spans="1:49" x14ac:dyDescent="0.25">
      <c r="A265" s="1" t="s">
        <v>41</v>
      </c>
      <c r="B265" s="1" t="s">
        <v>273</v>
      </c>
      <c r="C265" s="2">
        <v>42236</v>
      </c>
      <c r="D265" s="3">
        <v>1.2406816835517402</v>
      </c>
      <c r="E265" s="4">
        <f t="shared" si="127"/>
        <v>3035.4214428489549</v>
      </c>
      <c r="F265" s="3">
        <v>40.688137060663941</v>
      </c>
      <c r="G265" s="3">
        <v>1.3400000000000025</v>
      </c>
      <c r="H265" s="3">
        <v>1.3194000000000015</v>
      </c>
      <c r="I265" s="3">
        <v>2.0599999999999966E-2</v>
      </c>
      <c r="J265" s="3">
        <v>4.0200000000000007E-2</v>
      </c>
      <c r="K265" s="3">
        <v>0.36100000000000021</v>
      </c>
      <c r="L265" s="3">
        <v>0.2880000000000002</v>
      </c>
      <c r="M265" s="4">
        <f t="shared" si="128"/>
        <v>2.2473403697101664</v>
      </c>
      <c r="N265" s="4">
        <f t="shared" si="129"/>
        <v>7.4012631517676286E-2</v>
      </c>
      <c r="O265" s="4">
        <f t="shared" si="130"/>
        <v>7.2874825391359713E-2</v>
      </c>
      <c r="P265" s="4">
        <f t="shared" si="131"/>
        <v>1.137806126316512E-3</v>
      </c>
      <c r="Q265" s="4">
        <f t="shared" si="132"/>
        <v>2.220378945530285E-3</v>
      </c>
      <c r="R265" s="4">
        <f t="shared" si="133"/>
        <v>1.9939223864090371E-2</v>
      </c>
      <c r="S265" s="4">
        <f t="shared" si="134"/>
        <v>1.5907192445590111E-2</v>
      </c>
      <c r="T265" s="5">
        <f t="shared" si="135"/>
        <v>255.48417723116361</v>
      </c>
      <c r="U265" s="5">
        <f t="shared" si="136"/>
        <v>8.7665474030024715</v>
      </c>
      <c r="V265" s="5">
        <f t="shared" si="137"/>
        <v>7.0661624695174226</v>
      </c>
      <c r="W265" s="5">
        <f t="shared" si="138"/>
        <v>1.7620195236637326</v>
      </c>
      <c r="X265" s="5">
        <f t="shared" si="139"/>
        <v>0.90785747005709005</v>
      </c>
      <c r="Y265" s="5">
        <f t="shared" si="140"/>
        <v>2.5646978726164549</v>
      </c>
      <c r="Z265" s="5">
        <f t="shared" si="141"/>
        <v>1.15703940902861</v>
      </c>
      <c r="AA265" s="4">
        <v>1.0903491912434304</v>
      </c>
      <c r="AB265" s="4">
        <f t="shared" si="142"/>
        <v>2667.6216463667179</v>
      </c>
      <c r="AC265" s="4">
        <v>27.367663729146269</v>
      </c>
      <c r="AD265" s="4">
        <v>1.25</v>
      </c>
      <c r="AE265" s="4">
        <v>1.1861999999999997</v>
      </c>
      <c r="AF265" s="4">
        <v>6.3799999999999898E-2</v>
      </c>
      <c r="AG265" s="4">
        <v>3.6700000000000059E-2</v>
      </c>
      <c r="AH265" s="4">
        <v>0.49699999999999994</v>
      </c>
      <c r="AI265" s="4">
        <v>0.47099999999999898</v>
      </c>
      <c r="AJ265" s="4">
        <f t="shared" si="143"/>
        <v>0.94948952201740655</v>
      </c>
      <c r="AK265" s="4">
        <f t="shared" si="144"/>
        <v>4.3367308012403079E-2</v>
      </c>
      <c r="AL265" s="4">
        <f t="shared" si="145"/>
        <v>4.115384061145002E-2</v>
      </c>
      <c r="AM265" s="4">
        <f t="shared" si="146"/>
        <v>2.2134674009530501E-3</v>
      </c>
      <c r="AN265" s="4">
        <f t="shared" si="147"/>
        <v>1.2732641632441563E-3</v>
      </c>
      <c r="AO265" s="4">
        <f t="shared" si="148"/>
        <v>1.7242841665731461E-2</v>
      </c>
      <c r="AP265" s="4">
        <f t="shared" si="149"/>
        <v>1.6340801659073444E-2</v>
      </c>
      <c r="AQ265" s="5">
        <f t="shared" si="150"/>
        <v>299.32361466846976</v>
      </c>
      <c r="AR265" s="5">
        <f t="shared" si="151"/>
        <v>9.3835617026737417</v>
      </c>
      <c r="AS265" s="5">
        <f t="shared" si="152"/>
        <v>7.5576750665553671</v>
      </c>
      <c r="AT265" s="5">
        <f t="shared" si="153"/>
        <v>1.9061273708845126</v>
      </c>
      <c r="AU265" s="5">
        <f t="shared" si="154"/>
        <v>1.3252032684476744</v>
      </c>
      <c r="AV265" s="5">
        <f t="shared" si="155"/>
        <v>3.1710380059722354</v>
      </c>
      <c r="AW265" s="5">
        <f t="shared" si="156"/>
        <v>1.1374613608260207</v>
      </c>
    </row>
    <row r="266" spans="1:49" x14ac:dyDescent="0.25">
      <c r="A266" s="1" t="s">
        <v>41</v>
      </c>
      <c r="B266" s="1" t="s">
        <v>274</v>
      </c>
      <c r="C266" s="2">
        <v>42237</v>
      </c>
      <c r="D266" s="3">
        <v>4.3995848027294997E-2</v>
      </c>
      <c r="E266" s="4">
        <f t="shared" si="127"/>
        <v>107.63916504035808</v>
      </c>
      <c r="F266" s="3">
        <v>45.820763751303666</v>
      </c>
      <c r="G266" s="3">
        <v>1.4230050925925957</v>
      </c>
      <c r="H266" s="3">
        <v>1.3882650925925946</v>
      </c>
      <c r="I266" s="3">
        <v>3.4739999999999986E-2</v>
      </c>
      <c r="J266" s="3">
        <v>4.9422986111111122E-2</v>
      </c>
      <c r="K266" s="3">
        <v>0.39977450980392154</v>
      </c>
      <c r="L266" s="3">
        <v>0.23660347222222181</v>
      </c>
      <c r="M266" s="4">
        <f t="shared" si="128"/>
        <v>8.9745915839348378E-2</v>
      </c>
      <c r="N266" s="4">
        <f t="shared" si="129"/>
        <v>2.7871402574590593E-3</v>
      </c>
      <c r="O266" s="4">
        <f t="shared" si="130"/>
        <v>2.7190974563136862E-3</v>
      </c>
      <c r="P266" s="4">
        <f t="shared" si="131"/>
        <v>6.8042801145370608E-5</v>
      </c>
      <c r="Q266" s="4">
        <f t="shared" si="132"/>
        <v>9.6801336095818911E-5</v>
      </c>
      <c r="R266" s="4">
        <f t="shared" si="133"/>
        <v>7.8301028997053109E-4</v>
      </c>
      <c r="S266" s="4">
        <f t="shared" si="134"/>
        <v>4.6341862437308188E-4</v>
      </c>
      <c r="T266" s="5">
        <f t="shared" si="135"/>
        <v>255.57392314700297</v>
      </c>
      <c r="U266" s="5">
        <f t="shared" si="136"/>
        <v>8.7693345432599301</v>
      </c>
      <c r="V266" s="5">
        <f t="shared" si="137"/>
        <v>7.0688815669737366</v>
      </c>
      <c r="W266" s="5">
        <f t="shared" si="138"/>
        <v>1.7620875664648781</v>
      </c>
      <c r="X266" s="5">
        <f t="shared" si="139"/>
        <v>0.90795427139318585</v>
      </c>
      <c r="Y266" s="5">
        <f t="shared" si="140"/>
        <v>2.5654808829064253</v>
      </c>
      <c r="Z266" s="5">
        <f t="shared" si="141"/>
        <v>1.1575028276529831</v>
      </c>
      <c r="AA266" s="4">
        <v>0.34860741255758243</v>
      </c>
      <c r="AB266" s="4">
        <f t="shared" si="142"/>
        <v>852.89436383401619</v>
      </c>
      <c r="AC266" s="4">
        <v>42.615220141478567</v>
      </c>
      <c r="AD266" s="4">
        <v>1.3108125000000002</v>
      </c>
      <c r="AE266" s="4">
        <v>1.2554310802469142</v>
      </c>
      <c r="AF266" s="4">
        <v>6.5751790123456791E-2</v>
      </c>
      <c r="AG266" s="4">
        <v>7.1347839506172822E-2</v>
      </c>
      <c r="AH266" s="4">
        <v>0.56810945512820488</v>
      </c>
      <c r="AI266" s="4">
        <v>0.38435256410256335</v>
      </c>
      <c r="AJ266" s="4">
        <f t="shared" si="143"/>
        <v>0.47270282680780068</v>
      </c>
      <c r="AK266" s="4">
        <f t="shared" si="144"/>
        <v>1.453998764075144E-2</v>
      </c>
      <c r="AL266" s="4">
        <f t="shared" si="145"/>
        <v>1.3925677692732839E-2</v>
      </c>
      <c r="AM266" s="4">
        <f t="shared" si="146"/>
        <v>7.2934169894805275E-4</v>
      </c>
      <c r="AN266" s="4">
        <f t="shared" si="147"/>
        <v>7.9141502283055002E-4</v>
      </c>
      <c r="AO266" s="4">
        <f t="shared" si="148"/>
        <v>6.3016674437863041E-3</v>
      </c>
      <c r="AP266" s="4">
        <f t="shared" si="149"/>
        <v>4.2633721693548059E-3</v>
      </c>
      <c r="AQ266" s="5">
        <f t="shared" si="150"/>
        <v>299.79631749527755</v>
      </c>
      <c r="AR266" s="5">
        <f t="shared" si="151"/>
        <v>9.3981016903144923</v>
      </c>
      <c r="AS266" s="5">
        <f t="shared" si="152"/>
        <v>7.5716007442480997</v>
      </c>
      <c r="AT266" s="5">
        <f t="shared" si="153"/>
        <v>1.9068567125834606</v>
      </c>
      <c r="AU266" s="5">
        <f t="shared" si="154"/>
        <v>1.325994683470505</v>
      </c>
      <c r="AV266" s="5">
        <f t="shared" si="155"/>
        <v>3.1773396734160215</v>
      </c>
      <c r="AW266" s="5">
        <f t="shared" si="156"/>
        <v>1.1417247329953755</v>
      </c>
    </row>
    <row r="267" spans="1:49" x14ac:dyDescent="0.25">
      <c r="A267" s="1" t="s">
        <v>41</v>
      </c>
      <c r="B267" s="1" t="s">
        <v>275</v>
      </c>
      <c r="C267" s="2">
        <v>42238</v>
      </c>
      <c r="D267" s="3">
        <v>8.4937820661355971E-3</v>
      </c>
      <c r="E267" s="4">
        <f t="shared" si="127"/>
        <v>20.780679328340138</v>
      </c>
      <c r="F267" s="3">
        <v>58.285714285714363</v>
      </c>
      <c r="G267" s="3">
        <v>1.6245888888888913</v>
      </c>
      <c r="H267" s="3">
        <v>1.5555088888888899</v>
      </c>
      <c r="I267" s="3">
        <v>6.907999999999985E-2</v>
      </c>
      <c r="J267" s="3">
        <v>7.1821666666666686E-2</v>
      </c>
      <c r="K267" s="3">
        <v>0.49394117647058761</v>
      </c>
      <c r="L267" s="3">
        <v>0.11178333333333333</v>
      </c>
      <c r="M267" s="4">
        <f t="shared" si="128"/>
        <v>2.203961041892542E-2</v>
      </c>
      <c r="N267" s="4">
        <f t="shared" si="129"/>
        <v>6.1430672405436823E-4</v>
      </c>
      <c r="O267" s="4">
        <f t="shared" si="130"/>
        <v>5.881854642157023E-4</v>
      </c>
      <c r="P267" s="4">
        <f t="shared" si="131"/>
        <v>2.6121259838665537E-5</v>
      </c>
      <c r="Q267" s="4">
        <f t="shared" si="132"/>
        <v>2.7157967820585238E-5</v>
      </c>
      <c r="R267" s="4">
        <f t="shared" si="133"/>
        <v>1.8677425905623044E-4</v>
      </c>
      <c r="S267" s="4">
        <f t="shared" si="134"/>
        <v>4.2268695651884326E-5</v>
      </c>
      <c r="T267" s="5">
        <f t="shared" si="135"/>
        <v>255.59596275742189</v>
      </c>
      <c r="U267" s="5">
        <f t="shared" si="136"/>
        <v>8.7699488499839848</v>
      </c>
      <c r="V267" s="5">
        <f t="shared" si="137"/>
        <v>7.0694697524379526</v>
      </c>
      <c r="W267" s="5">
        <f t="shared" si="138"/>
        <v>1.7621136877247168</v>
      </c>
      <c r="X267" s="5">
        <f t="shared" si="139"/>
        <v>0.90798142936100645</v>
      </c>
      <c r="Y267" s="5">
        <f t="shared" si="140"/>
        <v>2.5656676571654815</v>
      </c>
      <c r="Z267" s="5">
        <f t="shared" si="141"/>
        <v>1.1575450963486349</v>
      </c>
      <c r="AA267" s="4">
        <v>3.335464432349841E-3</v>
      </c>
      <c r="AB267" s="4">
        <f t="shared" si="142"/>
        <v>8.1604656488768885</v>
      </c>
      <c r="AC267" s="4">
        <v>55.1161979166666</v>
      </c>
      <c r="AD267" s="4">
        <v>1.5880364583333335</v>
      </c>
      <c r="AE267" s="4">
        <v>1.5441560879629626</v>
      </c>
      <c r="AF267" s="4">
        <v>5.8324814814814711E-2</v>
      </c>
      <c r="AG267" s="4">
        <v>0.13738761574074071</v>
      </c>
      <c r="AH267" s="4">
        <v>0.58456614583333211</v>
      </c>
      <c r="AI267" s="4">
        <v>0.13735416666666692</v>
      </c>
      <c r="AJ267" s="4">
        <f t="shared" si="143"/>
        <v>5.8495493685638243E-3</v>
      </c>
      <c r="AK267" s="4">
        <f t="shared" si="144"/>
        <v>1.6854024793482879E-4</v>
      </c>
      <c r="AL267" s="4">
        <f t="shared" si="145"/>
        <v>1.6388317066000588E-4</v>
      </c>
      <c r="AM267" s="4">
        <f t="shared" si="146"/>
        <v>6.1900837969165095E-6</v>
      </c>
      <c r="AN267" s="4">
        <f t="shared" si="147"/>
        <v>1.4581115375916042E-5</v>
      </c>
      <c r="AO267" s="4">
        <f t="shared" si="148"/>
        <v>6.204071867245306E-5</v>
      </c>
      <c r="AP267" s="4">
        <f t="shared" si="149"/>
        <v>1.4577565384851287E-5</v>
      </c>
      <c r="AQ267" s="5">
        <f t="shared" si="150"/>
        <v>299.80216704464613</v>
      </c>
      <c r="AR267" s="5">
        <f t="shared" si="151"/>
        <v>9.3982702305624279</v>
      </c>
      <c r="AS267" s="5">
        <f t="shared" si="152"/>
        <v>7.5717646274187596</v>
      </c>
      <c r="AT267" s="5">
        <f t="shared" si="153"/>
        <v>1.9068629026672574</v>
      </c>
      <c r="AU267" s="5">
        <f t="shared" si="154"/>
        <v>1.326009264585881</v>
      </c>
      <c r="AV267" s="5">
        <f t="shared" si="155"/>
        <v>3.1774017141346942</v>
      </c>
      <c r="AW267" s="5">
        <f t="shared" si="156"/>
        <v>1.1417393105607603</v>
      </c>
    </row>
    <row r="268" spans="1:49" x14ac:dyDescent="0.25">
      <c r="A268" s="1" t="s">
        <v>41</v>
      </c>
      <c r="B268" s="1" t="s">
        <v>276</v>
      </c>
      <c r="C268" s="2">
        <v>42239</v>
      </c>
      <c r="D268" s="3">
        <v>7.12014875831653E-3</v>
      </c>
      <c r="E268" s="4">
        <f t="shared" si="127"/>
        <v>17.419981695383058</v>
      </c>
      <c r="F268" s="3">
        <v>58.285714285714363</v>
      </c>
      <c r="G268" s="3">
        <v>1.6245888888888913</v>
      </c>
      <c r="H268" s="3">
        <v>1.5555088888888899</v>
      </c>
      <c r="I268" s="3">
        <v>6.907999999999985E-2</v>
      </c>
      <c r="J268" s="3">
        <v>7.1821666666666686E-2</v>
      </c>
      <c r="K268" s="3">
        <v>0.49394117647058761</v>
      </c>
      <c r="L268" s="3">
        <v>0.11178333333333333</v>
      </c>
      <c r="M268" s="4">
        <f t="shared" si="128"/>
        <v>1.8475315652817067E-2</v>
      </c>
      <c r="N268" s="4">
        <f t="shared" si="129"/>
        <v>5.1495967573032136E-4</v>
      </c>
      <c r="O268" s="4">
        <f t="shared" si="130"/>
        <v>4.930628040708204E-4</v>
      </c>
      <c r="P268" s="4">
        <f t="shared" si="131"/>
        <v>2.1896871659500467E-5</v>
      </c>
      <c r="Q268" s="4">
        <f t="shared" si="132"/>
        <v>2.276592092315325E-5</v>
      </c>
      <c r="R268" s="4">
        <f t="shared" si="133"/>
        <v>1.5656871089344458E-4</v>
      </c>
      <c r="S268" s="4">
        <f t="shared" si="134"/>
        <v>3.5432908275494586E-5</v>
      </c>
      <c r="T268" s="5">
        <f t="shared" si="135"/>
        <v>255.61443807307469</v>
      </c>
      <c r="U268" s="5">
        <f t="shared" si="136"/>
        <v>8.7704638096597147</v>
      </c>
      <c r="V268" s="5">
        <f t="shared" si="137"/>
        <v>7.0699628152420235</v>
      </c>
      <c r="W268" s="5">
        <f t="shared" si="138"/>
        <v>1.7621355845963762</v>
      </c>
      <c r="X268" s="5">
        <f t="shared" si="139"/>
        <v>0.90800419528192966</v>
      </c>
      <c r="Y268" s="5">
        <f t="shared" si="140"/>
        <v>2.565824225876375</v>
      </c>
      <c r="Z268" s="5">
        <f t="shared" si="141"/>
        <v>1.1575805292569104</v>
      </c>
      <c r="AA268" s="4">
        <v>2.5357683826256178E-4</v>
      </c>
      <c r="AB268" s="4">
        <f t="shared" si="142"/>
        <v>0.62039488651798236</v>
      </c>
      <c r="AC268" s="4">
        <v>39.624322916666713</v>
      </c>
      <c r="AD268" s="4">
        <v>1.6698489583333334</v>
      </c>
      <c r="AE268" s="4">
        <v>1.6203196990740729</v>
      </c>
      <c r="AF268" s="4">
        <v>5.0640370370370287E-2</v>
      </c>
      <c r="AG268" s="4">
        <v>0.12595289351851852</v>
      </c>
      <c r="AH268" s="4">
        <v>0.48588970352564065</v>
      </c>
      <c r="AI268" s="4">
        <v>0.11425801282051279</v>
      </c>
      <c r="AJ268" s="4">
        <f t="shared" si="143"/>
        <v>3.1971151797790642E-4</v>
      </c>
      <c r="AK268" s="4">
        <f t="shared" si="144"/>
        <v>1.347328877733379E-5</v>
      </c>
      <c r="AL268" s="4">
        <f t="shared" si="145"/>
        <v>1.3073658613421542E-5</v>
      </c>
      <c r="AM268" s="4">
        <f t="shared" si="146"/>
        <v>4.0859523874071144E-7</v>
      </c>
      <c r="AN268" s="4">
        <f t="shared" si="147"/>
        <v>1.0162594037304665E-6</v>
      </c>
      <c r="AO268" s="4">
        <f t="shared" si="148"/>
        <v>3.9204337954422618E-6</v>
      </c>
      <c r="AP268" s="4">
        <f t="shared" si="149"/>
        <v>9.2189847121956034E-7</v>
      </c>
      <c r="AQ268" s="5">
        <f t="shared" si="150"/>
        <v>299.80248675616411</v>
      </c>
      <c r="AR268" s="5">
        <f t="shared" si="151"/>
        <v>9.3982837038512059</v>
      </c>
      <c r="AS268" s="5">
        <f t="shared" si="152"/>
        <v>7.571777701077373</v>
      </c>
      <c r="AT268" s="5">
        <f t="shared" si="153"/>
        <v>1.9068633112624962</v>
      </c>
      <c r="AU268" s="5">
        <f t="shared" si="154"/>
        <v>1.3260102808452847</v>
      </c>
      <c r="AV268" s="5">
        <f t="shared" si="155"/>
        <v>3.1774056345684896</v>
      </c>
      <c r="AW268" s="5">
        <f t="shared" si="156"/>
        <v>1.1417402324592314</v>
      </c>
    </row>
    <row r="269" spans="1:49" x14ac:dyDescent="0.25">
      <c r="A269" s="1" t="s">
        <v>41</v>
      </c>
      <c r="B269" s="1" t="s">
        <v>277</v>
      </c>
      <c r="C269" s="2">
        <v>42240</v>
      </c>
      <c r="D269" s="3">
        <v>5.5613935341818375E-2</v>
      </c>
      <c r="E269" s="4">
        <f t="shared" si="127"/>
        <v>136.06369312594981</v>
      </c>
      <c r="F269" s="3">
        <v>58.285714285714363</v>
      </c>
      <c r="G269" s="3">
        <v>1.6245888888888913</v>
      </c>
      <c r="H269" s="3">
        <v>1.5555088888888899</v>
      </c>
      <c r="I269" s="3">
        <v>6.907999999999985E-2</v>
      </c>
      <c r="J269" s="3">
        <v>7.1821666666666686E-2</v>
      </c>
      <c r="K269" s="3">
        <v>0.49394117647058761</v>
      </c>
      <c r="L269" s="3">
        <v>0.11178333333333333</v>
      </c>
      <c r="M269" s="4">
        <f t="shared" si="128"/>
        <v>0.14430667743217057</v>
      </c>
      <c r="N269" s="4">
        <f t="shared" si="129"/>
        <v>4.022238169709415E-3</v>
      </c>
      <c r="O269" s="4">
        <f t="shared" si="130"/>
        <v>3.8512064615253421E-3</v>
      </c>
      <c r="P269" s="4">
        <f t="shared" si="131"/>
        <v>1.7103170818406901E-4</v>
      </c>
      <c r="Q269" s="4">
        <f t="shared" si="132"/>
        <v>1.7781966321115864E-4</v>
      </c>
      <c r="R269" s="4">
        <f t="shared" si="133"/>
        <v>1.2229241915780755E-3</v>
      </c>
      <c r="S269" s="4">
        <f t="shared" si="134"/>
        <v>2.7675874994946765E-4</v>
      </c>
      <c r="T269" s="5">
        <f t="shared" si="135"/>
        <v>255.75874475050688</v>
      </c>
      <c r="U269" s="5">
        <f t="shared" si="136"/>
        <v>8.7744860478294235</v>
      </c>
      <c r="V269" s="5">
        <f t="shared" si="137"/>
        <v>7.0738140217035488</v>
      </c>
      <c r="W269" s="5">
        <f t="shared" si="138"/>
        <v>1.7623066163045602</v>
      </c>
      <c r="X269" s="5">
        <f t="shared" si="139"/>
        <v>0.90818201494514084</v>
      </c>
      <c r="Y269" s="5">
        <f t="shared" si="140"/>
        <v>2.5670471500679533</v>
      </c>
      <c r="Z269" s="5">
        <f t="shared" si="141"/>
        <v>1.1578572880068598</v>
      </c>
      <c r="AA269" s="4">
        <v>2.4598385591875324E-3</v>
      </c>
      <c r="AB269" s="4">
        <f t="shared" si="142"/>
        <v>6.0181808174434384</v>
      </c>
      <c r="AC269" s="4">
        <v>56.407187499999907</v>
      </c>
      <c r="AD269" s="4">
        <v>1.5812187500000003</v>
      </c>
      <c r="AE269" s="4">
        <v>1.5378091203703701</v>
      </c>
      <c r="AF269" s="4">
        <v>5.8965185185185086E-2</v>
      </c>
      <c r="AG269" s="4">
        <v>0.13834050925925923</v>
      </c>
      <c r="AH269" s="4">
        <v>0.5927891826923064</v>
      </c>
      <c r="AI269" s="4">
        <v>0.13927884615384639</v>
      </c>
      <c r="AJ269" s="4">
        <f t="shared" si="143"/>
        <v>4.4149714226577067E-3</v>
      </c>
      <c r="AK269" s="4">
        <f t="shared" si="144"/>
        <v>1.2376145494260912E-4</v>
      </c>
      <c r="AL269" s="4">
        <f t="shared" si="145"/>
        <v>1.2036379796347018E-4</v>
      </c>
      <c r="AM269" s="4">
        <f t="shared" si="146"/>
        <v>4.6151850333667539E-6</v>
      </c>
      <c r="AN269" s="4">
        <f t="shared" si="147"/>
        <v>1.0827864710956284E-5</v>
      </c>
      <c r="AO269" s="4">
        <f t="shared" si="148"/>
        <v>4.6397408153830669E-5</v>
      </c>
      <c r="AP269" s="4">
        <f t="shared" si="149"/>
        <v>1.090130802125123E-5</v>
      </c>
      <c r="AQ269" s="5">
        <f t="shared" si="150"/>
        <v>299.80690172758676</v>
      </c>
      <c r="AR269" s="5">
        <f t="shared" si="151"/>
        <v>9.398407465306148</v>
      </c>
      <c r="AS269" s="5">
        <f t="shared" si="152"/>
        <v>7.5718980648753362</v>
      </c>
      <c r="AT269" s="5">
        <f t="shared" si="153"/>
        <v>1.9068679264475297</v>
      </c>
      <c r="AU269" s="5">
        <f t="shared" si="154"/>
        <v>1.3260211087099956</v>
      </c>
      <c r="AV269" s="5">
        <f t="shared" si="155"/>
        <v>3.1774520319766433</v>
      </c>
      <c r="AW269" s="5">
        <f t="shared" si="156"/>
        <v>1.1417511337672526</v>
      </c>
    </row>
    <row r="270" spans="1:49" x14ac:dyDescent="0.25">
      <c r="A270" s="1" t="s">
        <v>41</v>
      </c>
      <c r="B270" s="1" t="s">
        <v>278</v>
      </c>
      <c r="C270" s="2">
        <v>42241</v>
      </c>
      <c r="D270" s="3">
        <v>1.0398490401681908E-2</v>
      </c>
      <c r="E270" s="4">
        <f t="shared" si="127"/>
        <v>25.440692126739208</v>
      </c>
      <c r="F270" s="3">
        <v>58.285714285714363</v>
      </c>
      <c r="G270" s="3">
        <v>1.6245888888888913</v>
      </c>
      <c r="H270" s="3">
        <v>1.5555088888888899</v>
      </c>
      <c r="I270" s="3">
        <v>6.907999999999985E-2</v>
      </c>
      <c r="J270" s="3">
        <v>7.1821666666666686E-2</v>
      </c>
      <c r="K270" s="3">
        <v>0.49394117647058761</v>
      </c>
      <c r="L270" s="3">
        <v>0.11178333333333333</v>
      </c>
      <c r="M270" s="4">
        <f t="shared" si="128"/>
        <v>2.6981935210197087E-2</v>
      </c>
      <c r="N270" s="4">
        <f t="shared" si="129"/>
        <v>7.5206339461382976E-4</v>
      </c>
      <c r="O270" s="4">
        <f t="shared" si="130"/>
        <v>7.2008451081421413E-4</v>
      </c>
      <c r="P270" s="4">
        <f t="shared" si="131"/>
        <v>3.1978883799614843E-5</v>
      </c>
      <c r="Q270" s="4">
        <f t="shared" si="132"/>
        <v>3.3248070825535755E-5</v>
      </c>
      <c r="R270" s="4">
        <f t="shared" si="133"/>
        <v>2.2865789644177775E-4</v>
      </c>
      <c r="S270" s="4">
        <f t="shared" si="134"/>
        <v>5.1747339713379956E-5</v>
      </c>
      <c r="T270" s="5">
        <f t="shared" si="135"/>
        <v>255.78572668571707</v>
      </c>
      <c r="U270" s="5">
        <f t="shared" si="136"/>
        <v>8.7752381112240379</v>
      </c>
      <c r="V270" s="5">
        <f t="shared" si="137"/>
        <v>7.0745341062143634</v>
      </c>
      <c r="W270" s="5">
        <f t="shared" si="138"/>
        <v>1.7623385951883599</v>
      </c>
      <c r="X270" s="5">
        <f t="shared" si="139"/>
        <v>0.90821526301596633</v>
      </c>
      <c r="Y270" s="5">
        <f t="shared" si="140"/>
        <v>2.5672758079643949</v>
      </c>
      <c r="Z270" s="5">
        <f t="shared" si="141"/>
        <v>1.1579090353465733</v>
      </c>
      <c r="AA270" s="4">
        <v>0</v>
      </c>
      <c r="AB270" s="4">
        <f t="shared" si="142"/>
        <v>0</v>
      </c>
      <c r="AC270" s="4">
        <v>38.333333333333385</v>
      </c>
      <c r="AD270" s="4">
        <v>1.6766666666666674</v>
      </c>
      <c r="AE270" s="4">
        <v>1.6266666666666654</v>
      </c>
      <c r="AF270" s="4">
        <v>4.9999999999999913E-2</v>
      </c>
      <c r="AG270" s="4">
        <v>0.125</v>
      </c>
      <c r="AH270" s="4">
        <v>0.47766666666666624</v>
      </c>
      <c r="AI270" s="4">
        <v>0.11233333333333334</v>
      </c>
      <c r="AJ270" s="4">
        <f t="shared" si="143"/>
        <v>0</v>
      </c>
      <c r="AK270" s="4">
        <f t="shared" si="144"/>
        <v>0</v>
      </c>
      <c r="AL270" s="4">
        <f t="shared" si="145"/>
        <v>0</v>
      </c>
      <c r="AM270" s="4">
        <f t="shared" si="146"/>
        <v>0</v>
      </c>
      <c r="AN270" s="4">
        <f t="shared" si="147"/>
        <v>0</v>
      </c>
      <c r="AO270" s="4">
        <f t="shared" si="148"/>
        <v>0</v>
      </c>
      <c r="AP270" s="4">
        <f t="shared" si="149"/>
        <v>0</v>
      </c>
      <c r="AQ270" s="5">
        <f t="shared" si="150"/>
        <v>299.80690172758676</v>
      </c>
      <c r="AR270" s="5">
        <f t="shared" si="151"/>
        <v>9.398407465306148</v>
      </c>
      <c r="AS270" s="5">
        <f t="shared" si="152"/>
        <v>7.5718980648753362</v>
      </c>
      <c r="AT270" s="5">
        <f t="shared" si="153"/>
        <v>1.9068679264475297</v>
      </c>
      <c r="AU270" s="5">
        <f t="shared" si="154"/>
        <v>1.3260211087099956</v>
      </c>
      <c r="AV270" s="5">
        <f t="shared" si="155"/>
        <v>3.1774520319766433</v>
      </c>
      <c r="AW270" s="5">
        <f t="shared" si="156"/>
        <v>1.1417511337672526</v>
      </c>
    </row>
    <row r="271" spans="1:49" x14ac:dyDescent="0.25">
      <c r="A271" s="1" t="s">
        <v>41</v>
      </c>
      <c r="B271" s="1" t="s">
        <v>279</v>
      </c>
      <c r="C271" s="2">
        <v>42242</v>
      </c>
      <c r="D271" s="3">
        <v>3.3844992717556623E-3</v>
      </c>
      <c r="E271" s="4">
        <f t="shared" si="127"/>
        <v>8.2804330869009526</v>
      </c>
      <c r="F271" s="3">
        <v>58.285714285714363</v>
      </c>
      <c r="G271" s="3">
        <v>1.6245888888888913</v>
      </c>
      <c r="H271" s="3">
        <v>1.5555088888888899</v>
      </c>
      <c r="I271" s="3">
        <v>6.907999999999985E-2</v>
      </c>
      <c r="J271" s="3">
        <v>7.1821666666666686E-2</v>
      </c>
      <c r="K271" s="3">
        <v>0.49394117647058761</v>
      </c>
      <c r="L271" s="3">
        <v>0.11178333333333333</v>
      </c>
      <c r="M271" s="4">
        <f t="shared" si="128"/>
        <v>8.7820766805439213E-3</v>
      </c>
      <c r="N271" s="4">
        <f t="shared" si="129"/>
        <v>2.4478149356880661E-4</v>
      </c>
      <c r="O271" s="4">
        <f t="shared" si="130"/>
        <v>2.3437301072654215E-4</v>
      </c>
      <c r="P271" s="4">
        <f t="shared" si="131"/>
        <v>1.0408482842264222E-5</v>
      </c>
      <c r="Q271" s="4">
        <f t="shared" si="132"/>
        <v>1.0821577666514506E-5</v>
      </c>
      <c r="R271" s="4">
        <f t="shared" si="133"/>
        <v>7.4423541696322037E-5</v>
      </c>
      <c r="S271" s="4">
        <f t="shared" si="134"/>
        <v>1.6842717241619937E-5</v>
      </c>
      <c r="T271" s="5">
        <f t="shared" si="135"/>
        <v>255.79450876239761</v>
      </c>
      <c r="U271" s="5">
        <f t="shared" si="136"/>
        <v>8.7754828927176067</v>
      </c>
      <c r="V271" s="5">
        <f t="shared" si="137"/>
        <v>7.0747684792250896</v>
      </c>
      <c r="W271" s="5">
        <f t="shared" si="138"/>
        <v>1.7623490036712022</v>
      </c>
      <c r="X271" s="5">
        <f t="shared" si="139"/>
        <v>0.90822608459363285</v>
      </c>
      <c r="Y271" s="5">
        <f t="shared" si="140"/>
        <v>2.5673502315060914</v>
      </c>
      <c r="Z271" s="5">
        <f t="shared" si="141"/>
        <v>1.1579258780638149</v>
      </c>
      <c r="AA271" s="4">
        <v>0</v>
      </c>
      <c r="AB271" s="4">
        <f t="shared" si="142"/>
        <v>0</v>
      </c>
      <c r="AC271" s="4">
        <v>38.333333333333385</v>
      </c>
      <c r="AD271" s="4">
        <v>1.6766666666666674</v>
      </c>
      <c r="AE271" s="4">
        <v>1.6266666666666654</v>
      </c>
      <c r="AF271" s="4">
        <v>4.9999999999999913E-2</v>
      </c>
      <c r="AG271" s="4">
        <v>0.125</v>
      </c>
      <c r="AH271" s="4">
        <v>0.47766666666666624</v>
      </c>
      <c r="AI271" s="4">
        <v>0.11233333333333334</v>
      </c>
      <c r="AJ271" s="4">
        <f t="shared" si="143"/>
        <v>0</v>
      </c>
      <c r="AK271" s="4">
        <f t="shared" si="144"/>
        <v>0</v>
      </c>
      <c r="AL271" s="4">
        <f t="shared" si="145"/>
        <v>0</v>
      </c>
      <c r="AM271" s="4">
        <f t="shared" si="146"/>
        <v>0</v>
      </c>
      <c r="AN271" s="4">
        <f t="shared" si="147"/>
        <v>0</v>
      </c>
      <c r="AO271" s="4">
        <f t="shared" si="148"/>
        <v>0</v>
      </c>
      <c r="AP271" s="4">
        <f t="shared" si="149"/>
        <v>0</v>
      </c>
      <c r="AQ271" s="5">
        <f t="shared" si="150"/>
        <v>299.80690172758676</v>
      </c>
      <c r="AR271" s="5">
        <f t="shared" si="151"/>
        <v>9.398407465306148</v>
      </c>
      <c r="AS271" s="5">
        <f t="shared" si="152"/>
        <v>7.5718980648753362</v>
      </c>
      <c r="AT271" s="5">
        <f t="shared" si="153"/>
        <v>1.9068679264475297</v>
      </c>
      <c r="AU271" s="5">
        <f t="shared" si="154"/>
        <v>1.3260211087099956</v>
      </c>
      <c r="AV271" s="5">
        <f t="shared" si="155"/>
        <v>3.1774520319766433</v>
      </c>
      <c r="AW271" s="5">
        <f t="shared" si="156"/>
        <v>1.1417511337672526</v>
      </c>
    </row>
    <row r="272" spans="1:49" x14ac:dyDescent="0.25">
      <c r="A272" s="1" t="s">
        <v>41</v>
      </c>
      <c r="B272" s="1" t="s">
        <v>280</v>
      </c>
      <c r="C272" s="2">
        <v>42243</v>
      </c>
      <c r="D272" s="3">
        <v>2.465429946105054E-3</v>
      </c>
      <c r="E272" s="4">
        <f t="shared" si="127"/>
        <v>6.0318605678336628</v>
      </c>
      <c r="F272" s="3">
        <v>58.285714285714363</v>
      </c>
      <c r="G272" s="3">
        <v>1.6245888888888913</v>
      </c>
      <c r="H272" s="3">
        <v>1.5555088888888899</v>
      </c>
      <c r="I272" s="3">
        <v>6.907999999999985E-2</v>
      </c>
      <c r="J272" s="3">
        <v>7.1821666666666686E-2</v>
      </c>
      <c r="K272" s="3">
        <v>0.49394117647058761</v>
      </c>
      <c r="L272" s="3">
        <v>0.11178333333333333</v>
      </c>
      <c r="M272" s="4">
        <f t="shared" si="128"/>
        <v>6.3972815765956387E-3</v>
      </c>
      <c r="N272" s="4">
        <f t="shared" si="129"/>
        <v>1.7831046073288253E-4</v>
      </c>
      <c r="O272" s="4">
        <f t="shared" si="130"/>
        <v>1.7072842769568004E-4</v>
      </c>
      <c r="P272" s="4">
        <f t="shared" si="131"/>
        <v>7.5820330372023933E-6</v>
      </c>
      <c r="Q272" s="4">
        <f t="shared" si="132"/>
        <v>7.882950918552488E-6</v>
      </c>
      <c r="R272" s="4">
        <f t="shared" si="133"/>
        <v>5.421364097328634E-5</v>
      </c>
      <c r="S272" s="4">
        <f t="shared" si="134"/>
        <v>1.2269034834133505E-5</v>
      </c>
      <c r="T272" s="5">
        <f t="shared" si="135"/>
        <v>255.80090604397421</v>
      </c>
      <c r="U272" s="5">
        <f t="shared" si="136"/>
        <v>8.7756612031783394</v>
      </c>
      <c r="V272" s="5">
        <f t="shared" si="137"/>
        <v>7.0749392076527853</v>
      </c>
      <c r="W272" s="5">
        <f t="shared" si="138"/>
        <v>1.7623565857042394</v>
      </c>
      <c r="X272" s="5">
        <f t="shared" si="139"/>
        <v>0.90823396754455143</v>
      </c>
      <c r="Y272" s="5">
        <f t="shared" si="140"/>
        <v>2.5674044451470648</v>
      </c>
      <c r="Z272" s="5">
        <f t="shared" si="141"/>
        <v>1.157938147098649</v>
      </c>
      <c r="AA272" s="4">
        <v>0</v>
      </c>
      <c r="AB272" s="4">
        <f t="shared" si="142"/>
        <v>0</v>
      </c>
      <c r="AC272" s="4">
        <v>38.333333333333385</v>
      </c>
      <c r="AD272" s="4">
        <v>1.6766666666666674</v>
      </c>
      <c r="AE272" s="4">
        <v>1.6266666666666654</v>
      </c>
      <c r="AF272" s="4">
        <v>4.9999999999999913E-2</v>
      </c>
      <c r="AG272" s="4">
        <v>0.125</v>
      </c>
      <c r="AH272" s="4">
        <v>0.47766666666666624</v>
      </c>
      <c r="AI272" s="4">
        <v>0.11233333333333334</v>
      </c>
      <c r="AJ272" s="4">
        <f t="shared" si="143"/>
        <v>0</v>
      </c>
      <c r="AK272" s="4">
        <f t="shared" si="144"/>
        <v>0</v>
      </c>
      <c r="AL272" s="4">
        <f t="shared" si="145"/>
        <v>0</v>
      </c>
      <c r="AM272" s="4">
        <f t="shared" si="146"/>
        <v>0</v>
      </c>
      <c r="AN272" s="4">
        <f t="shared" si="147"/>
        <v>0</v>
      </c>
      <c r="AO272" s="4">
        <f t="shared" si="148"/>
        <v>0</v>
      </c>
      <c r="AP272" s="4">
        <f t="shared" si="149"/>
        <v>0</v>
      </c>
      <c r="AQ272" s="5">
        <f t="shared" si="150"/>
        <v>299.80690172758676</v>
      </c>
      <c r="AR272" s="5">
        <f t="shared" si="151"/>
        <v>9.398407465306148</v>
      </c>
      <c r="AS272" s="5">
        <f t="shared" si="152"/>
        <v>7.5718980648753362</v>
      </c>
      <c r="AT272" s="5">
        <f t="shared" si="153"/>
        <v>1.9068679264475297</v>
      </c>
      <c r="AU272" s="5">
        <f t="shared" si="154"/>
        <v>1.3260211087099956</v>
      </c>
      <c r="AV272" s="5">
        <f t="shared" si="155"/>
        <v>3.1774520319766433</v>
      </c>
      <c r="AW272" s="5">
        <f t="shared" si="156"/>
        <v>1.1417511337672526</v>
      </c>
    </row>
    <row r="273" spans="1:49" x14ac:dyDescent="0.25">
      <c r="A273" s="1" t="s">
        <v>41</v>
      </c>
      <c r="B273" s="1" t="s">
        <v>281</v>
      </c>
      <c r="C273" s="2">
        <v>42244</v>
      </c>
      <c r="D273" s="3">
        <v>2.4531216089923509E-3</v>
      </c>
      <c r="E273" s="4">
        <f t="shared" si="127"/>
        <v>6.0017472914848415</v>
      </c>
      <c r="F273" s="3">
        <v>58.285714285714363</v>
      </c>
      <c r="G273" s="3">
        <v>1.6245888888888913</v>
      </c>
      <c r="H273" s="3">
        <v>1.5555088888888899</v>
      </c>
      <c r="I273" s="3">
        <v>6.907999999999985E-2</v>
      </c>
      <c r="J273" s="3">
        <v>7.1821666666666686E-2</v>
      </c>
      <c r="K273" s="3">
        <v>0.49394117647058761</v>
      </c>
      <c r="L273" s="3">
        <v>0.11178333333333333</v>
      </c>
      <c r="M273" s="4">
        <f t="shared" si="128"/>
        <v>6.3653439835709312E-3</v>
      </c>
      <c r="N273" s="4">
        <f t="shared" si="129"/>
        <v>1.7742026903837138E-4</v>
      </c>
      <c r="O273" s="4">
        <f t="shared" si="130"/>
        <v>1.6987608831117625E-4</v>
      </c>
      <c r="P273" s="4">
        <f t="shared" si="131"/>
        <v>7.5441807271949715E-6</v>
      </c>
      <c r="Q273" s="4">
        <f t="shared" si="132"/>
        <v>7.8435963153110822E-6</v>
      </c>
      <c r="R273" s="4">
        <f t="shared" si="133"/>
        <v>5.3942986449007337E-5</v>
      </c>
      <c r="S273" s="4">
        <f t="shared" si="134"/>
        <v>1.2207783279602586E-5</v>
      </c>
      <c r="T273" s="5">
        <f t="shared" si="135"/>
        <v>255.80727138795777</v>
      </c>
      <c r="U273" s="5">
        <f t="shared" si="136"/>
        <v>8.7758386234473775</v>
      </c>
      <c r="V273" s="5">
        <f t="shared" si="137"/>
        <v>7.0751090837410961</v>
      </c>
      <c r="W273" s="5">
        <f t="shared" si="138"/>
        <v>1.7623641298849666</v>
      </c>
      <c r="X273" s="5">
        <f t="shared" si="139"/>
        <v>0.90824181114086677</v>
      </c>
      <c r="Y273" s="5">
        <f t="shared" si="140"/>
        <v>2.567458388133514</v>
      </c>
      <c r="Z273" s="5">
        <f t="shared" si="141"/>
        <v>1.1579503548819285</v>
      </c>
      <c r="AA273" s="4">
        <v>0</v>
      </c>
      <c r="AB273" s="4">
        <f t="shared" si="142"/>
        <v>0</v>
      </c>
      <c r="AC273" s="4">
        <v>38.333333333333385</v>
      </c>
      <c r="AD273" s="4">
        <v>1.6766666666666674</v>
      </c>
      <c r="AE273" s="4">
        <v>1.6266666666666654</v>
      </c>
      <c r="AF273" s="4">
        <v>4.9999999999999913E-2</v>
      </c>
      <c r="AG273" s="4">
        <v>0.125</v>
      </c>
      <c r="AH273" s="4">
        <v>0.47766666666666624</v>
      </c>
      <c r="AI273" s="4">
        <v>0.11233333333333334</v>
      </c>
      <c r="AJ273" s="4">
        <f t="shared" si="143"/>
        <v>0</v>
      </c>
      <c r="AK273" s="4">
        <f t="shared" si="144"/>
        <v>0</v>
      </c>
      <c r="AL273" s="4">
        <f t="shared" si="145"/>
        <v>0</v>
      </c>
      <c r="AM273" s="4">
        <f t="shared" si="146"/>
        <v>0</v>
      </c>
      <c r="AN273" s="4">
        <f t="shared" si="147"/>
        <v>0</v>
      </c>
      <c r="AO273" s="4">
        <f t="shared" si="148"/>
        <v>0</v>
      </c>
      <c r="AP273" s="4">
        <f t="shared" si="149"/>
        <v>0</v>
      </c>
      <c r="AQ273" s="5">
        <f t="shared" si="150"/>
        <v>299.80690172758676</v>
      </c>
      <c r="AR273" s="5">
        <f t="shared" si="151"/>
        <v>9.398407465306148</v>
      </c>
      <c r="AS273" s="5">
        <f t="shared" si="152"/>
        <v>7.5718980648753362</v>
      </c>
      <c r="AT273" s="5">
        <f t="shared" si="153"/>
        <v>1.9068679264475297</v>
      </c>
      <c r="AU273" s="5">
        <f t="shared" si="154"/>
        <v>1.3260211087099956</v>
      </c>
      <c r="AV273" s="5">
        <f t="shared" si="155"/>
        <v>3.1774520319766433</v>
      </c>
      <c r="AW273" s="5">
        <f t="shared" si="156"/>
        <v>1.1417511337672526</v>
      </c>
    </row>
    <row r="274" spans="1:49" x14ac:dyDescent="0.25">
      <c r="A274" s="1" t="s">
        <v>41</v>
      </c>
      <c r="B274" s="1" t="s">
        <v>282</v>
      </c>
      <c r="C274" s="2">
        <v>42245</v>
      </c>
      <c r="D274" s="3">
        <v>1.1238916476964146E-4</v>
      </c>
      <c r="E274" s="4">
        <f t="shared" si="127"/>
        <v>0.27496857994150198</v>
      </c>
      <c r="F274" s="3">
        <v>58.285714285714363</v>
      </c>
      <c r="G274" s="3">
        <v>1.6245888888888913</v>
      </c>
      <c r="H274" s="3">
        <v>1.5555088888888899</v>
      </c>
      <c r="I274" s="3">
        <v>6.907999999999985E-2</v>
      </c>
      <c r="J274" s="3">
        <v>7.1821666666666686E-2</v>
      </c>
      <c r="K274" s="3">
        <v>0.49394117647058761</v>
      </c>
      <c r="L274" s="3">
        <v>0.11178333333333333</v>
      </c>
      <c r="M274" s="4">
        <f t="shared" si="128"/>
        <v>2.9162667319980798E-4</v>
      </c>
      <c r="N274" s="4">
        <f t="shared" si="129"/>
        <v>8.128466105118319E-6</v>
      </c>
      <c r="O274" s="4">
        <f t="shared" si="130"/>
        <v>7.7828313156759141E-6</v>
      </c>
      <c r="P274" s="4">
        <f t="shared" si="131"/>
        <v>3.456347894423987E-7</v>
      </c>
      <c r="Q274" s="4">
        <f t="shared" si="132"/>
        <v>3.5935244116583001E-7</v>
      </c>
      <c r="R274" s="4">
        <f t="shared" si="133"/>
        <v>2.4713846920431759E-6</v>
      </c>
      <c r="S274" s="4">
        <f t="shared" si="134"/>
        <v>5.5929659640758847E-7</v>
      </c>
      <c r="T274" s="5">
        <f t="shared" si="135"/>
        <v>255.80756301463097</v>
      </c>
      <c r="U274" s="5">
        <f t="shared" si="136"/>
        <v>8.7758467519134822</v>
      </c>
      <c r="V274" s="5">
        <f t="shared" si="137"/>
        <v>7.0751168665724116</v>
      </c>
      <c r="W274" s="5">
        <f t="shared" si="138"/>
        <v>1.7623644755197561</v>
      </c>
      <c r="X274" s="5">
        <f t="shared" si="139"/>
        <v>0.90824217049330791</v>
      </c>
      <c r="Y274" s="5">
        <f t="shared" si="140"/>
        <v>2.567460859518206</v>
      </c>
      <c r="Z274" s="5">
        <f t="shared" si="141"/>
        <v>1.1579509141785249</v>
      </c>
      <c r="AA274" s="4">
        <v>0</v>
      </c>
      <c r="AB274" s="4">
        <f t="shared" si="142"/>
        <v>0</v>
      </c>
      <c r="AC274" s="4">
        <v>38.333333333333385</v>
      </c>
      <c r="AD274" s="4">
        <v>1.6766666666666674</v>
      </c>
      <c r="AE274" s="4">
        <v>1.6266666666666654</v>
      </c>
      <c r="AF274" s="4">
        <v>4.9999999999999913E-2</v>
      </c>
      <c r="AG274" s="4">
        <v>0.125</v>
      </c>
      <c r="AH274" s="4">
        <v>0.47766666666666624</v>
      </c>
      <c r="AI274" s="4">
        <v>0.11233333333333334</v>
      </c>
      <c r="AJ274" s="4">
        <f t="shared" si="143"/>
        <v>0</v>
      </c>
      <c r="AK274" s="4">
        <f t="shared" si="144"/>
        <v>0</v>
      </c>
      <c r="AL274" s="4">
        <f t="shared" si="145"/>
        <v>0</v>
      </c>
      <c r="AM274" s="4">
        <f t="shared" si="146"/>
        <v>0</v>
      </c>
      <c r="AN274" s="4">
        <f t="shared" si="147"/>
        <v>0</v>
      </c>
      <c r="AO274" s="4">
        <f t="shared" si="148"/>
        <v>0</v>
      </c>
      <c r="AP274" s="4">
        <f t="shared" si="149"/>
        <v>0</v>
      </c>
      <c r="AQ274" s="5">
        <f t="shared" si="150"/>
        <v>299.80690172758676</v>
      </c>
      <c r="AR274" s="5">
        <f t="shared" si="151"/>
        <v>9.398407465306148</v>
      </c>
      <c r="AS274" s="5">
        <f t="shared" si="152"/>
        <v>7.5718980648753362</v>
      </c>
      <c r="AT274" s="5">
        <f t="shared" si="153"/>
        <v>1.9068679264475297</v>
      </c>
      <c r="AU274" s="5">
        <f t="shared" si="154"/>
        <v>1.3260211087099956</v>
      </c>
      <c r="AV274" s="5">
        <f t="shared" si="155"/>
        <v>3.1774520319766433</v>
      </c>
      <c r="AW274" s="5">
        <f t="shared" si="156"/>
        <v>1.1417511337672526</v>
      </c>
    </row>
    <row r="275" spans="1:49" x14ac:dyDescent="0.25">
      <c r="A275" s="1" t="s">
        <v>41</v>
      </c>
      <c r="B275" s="1" t="s">
        <v>283</v>
      </c>
      <c r="C275" s="2">
        <v>42246</v>
      </c>
      <c r="D275" s="3">
        <v>8.5018182785644291E-5</v>
      </c>
      <c r="E275" s="4">
        <f t="shared" si="127"/>
        <v>0.20800340528992289</v>
      </c>
      <c r="F275" s="3">
        <v>58.285714285714363</v>
      </c>
      <c r="G275" s="3">
        <v>1.6245888888888913</v>
      </c>
      <c r="H275" s="3">
        <v>1.5555088888888899</v>
      </c>
      <c r="I275" s="3">
        <v>6.907999999999985E-2</v>
      </c>
      <c r="J275" s="3">
        <v>7.1821666666666686E-2</v>
      </c>
      <c r="K275" s="3">
        <v>0.49394117647058761</v>
      </c>
      <c r="L275" s="3">
        <v>0.11178333333333333</v>
      </c>
      <c r="M275" s="4">
        <f t="shared" si="128"/>
        <v>2.20604627306278E-4</v>
      </c>
      <c r="N275" s="4">
        <f t="shared" si="129"/>
        <v>6.1488793738107242E-6</v>
      </c>
      <c r="O275" s="4">
        <f t="shared" si="130"/>
        <v>5.8874196346435049E-6</v>
      </c>
      <c r="P275" s="4">
        <f t="shared" si="131"/>
        <v>2.6145973916721428E-7</v>
      </c>
      <c r="Q275" s="4">
        <f t="shared" si="132"/>
        <v>2.7183662757992648E-7</v>
      </c>
      <c r="R275" s="4">
        <f t="shared" si="133"/>
        <v>1.8695097157490891E-6</v>
      </c>
      <c r="S275" s="4">
        <f t="shared" si="134"/>
        <v>4.2308687285140654E-7</v>
      </c>
      <c r="T275" s="5">
        <f t="shared" si="135"/>
        <v>255.80778361925829</v>
      </c>
      <c r="U275" s="5">
        <f t="shared" si="136"/>
        <v>8.7758529007928558</v>
      </c>
      <c r="V275" s="5">
        <f t="shared" si="137"/>
        <v>7.075122753992046</v>
      </c>
      <c r="W275" s="5">
        <f t="shared" si="138"/>
        <v>1.7623647369794952</v>
      </c>
      <c r="X275" s="5">
        <f t="shared" si="139"/>
        <v>0.90824244232993545</v>
      </c>
      <c r="Y275" s="5">
        <f t="shared" si="140"/>
        <v>2.5674627290279219</v>
      </c>
      <c r="Z275" s="5">
        <f t="shared" si="141"/>
        <v>1.1579513372653978</v>
      </c>
      <c r="AA275" s="4">
        <v>0</v>
      </c>
      <c r="AB275" s="4">
        <f t="shared" si="142"/>
        <v>0</v>
      </c>
      <c r="AC275" s="4">
        <v>38.333333333333385</v>
      </c>
      <c r="AD275" s="4">
        <v>1.6766666666666674</v>
      </c>
      <c r="AE275" s="4">
        <v>1.6266666666666654</v>
      </c>
      <c r="AF275" s="4">
        <v>4.9999999999999913E-2</v>
      </c>
      <c r="AG275" s="4">
        <v>0.125</v>
      </c>
      <c r="AH275" s="4">
        <v>0.47766666666666624</v>
      </c>
      <c r="AI275" s="4">
        <v>0.11233333333333334</v>
      </c>
      <c r="AJ275" s="4">
        <f t="shared" si="143"/>
        <v>0</v>
      </c>
      <c r="AK275" s="4">
        <f t="shared" si="144"/>
        <v>0</v>
      </c>
      <c r="AL275" s="4">
        <f t="shared" si="145"/>
        <v>0</v>
      </c>
      <c r="AM275" s="4">
        <f t="shared" si="146"/>
        <v>0</v>
      </c>
      <c r="AN275" s="4">
        <f t="shared" si="147"/>
        <v>0</v>
      </c>
      <c r="AO275" s="4">
        <f t="shared" si="148"/>
        <v>0</v>
      </c>
      <c r="AP275" s="4">
        <f t="shared" si="149"/>
        <v>0</v>
      </c>
      <c r="AQ275" s="5">
        <f t="shared" si="150"/>
        <v>299.80690172758676</v>
      </c>
      <c r="AR275" s="5">
        <f t="shared" si="151"/>
        <v>9.398407465306148</v>
      </c>
      <c r="AS275" s="5">
        <f t="shared" si="152"/>
        <v>7.5718980648753362</v>
      </c>
      <c r="AT275" s="5">
        <f t="shared" si="153"/>
        <v>1.9068679264475297</v>
      </c>
      <c r="AU275" s="5">
        <f t="shared" si="154"/>
        <v>1.3260211087099956</v>
      </c>
      <c r="AV275" s="5">
        <f t="shared" si="155"/>
        <v>3.1774520319766433</v>
      </c>
      <c r="AW275" s="5">
        <f t="shared" si="156"/>
        <v>1.1417511337672526</v>
      </c>
    </row>
    <row r="276" spans="1:49" x14ac:dyDescent="0.25">
      <c r="A276" s="1" t="s">
        <v>41</v>
      </c>
      <c r="B276" s="1" t="s">
        <v>284</v>
      </c>
      <c r="C276" s="2">
        <v>42247</v>
      </c>
      <c r="D276" s="3">
        <v>9.3229477380843458E-5</v>
      </c>
      <c r="E276" s="4">
        <f t="shared" si="127"/>
        <v>0.22809295768539667</v>
      </c>
      <c r="F276" s="3">
        <v>58.285714285714363</v>
      </c>
      <c r="G276" s="3">
        <v>1.6245888888888913</v>
      </c>
      <c r="H276" s="3">
        <v>1.5555088888888899</v>
      </c>
      <c r="I276" s="3">
        <v>6.907999999999985E-2</v>
      </c>
      <c r="J276" s="3">
        <v>7.1821666666666686E-2</v>
      </c>
      <c r="K276" s="3">
        <v>0.49394117647058761</v>
      </c>
      <c r="L276" s="3">
        <v>0.11178333333333333</v>
      </c>
      <c r="M276" s="4">
        <f t="shared" si="128"/>
        <v>2.4191124107433707E-4</v>
      </c>
      <c r="N276" s="4">
        <f t="shared" si="129"/>
        <v>6.7427553932030053E-6</v>
      </c>
      <c r="O276" s="4">
        <f t="shared" si="130"/>
        <v>6.456043138953229E-6</v>
      </c>
      <c r="P276" s="4">
        <f t="shared" si="131"/>
        <v>2.8671225424976961E-7</v>
      </c>
      <c r="Q276" s="4">
        <f t="shared" si="132"/>
        <v>2.9809137165569762E-7</v>
      </c>
      <c r="R276" s="4">
        <f t="shared" si="133"/>
        <v>2.0500722086373157E-6</v>
      </c>
      <c r="S276" s="4">
        <f t="shared" si="134"/>
        <v>4.6394978991826122E-7</v>
      </c>
      <c r="T276" s="5">
        <f t="shared" si="135"/>
        <v>255.80802553049935</v>
      </c>
      <c r="U276" s="5">
        <f t="shared" si="136"/>
        <v>8.7758596435482499</v>
      </c>
      <c r="V276" s="5">
        <f t="shared" si="137"/>
        <v>7.0751292100351852</v>
      </c>
      <c r="W276" s="5">
        <f t="shared" si="138"/>
        <v>1.7623650236917494</v>
      </c>
      <c r="X276" s="5">
        <f t="shared" si="139"/>
        <v>0.90824274042130715</v>
      </c>
      <c r="Y276" s="5">
        <f t="shared" si="140"/>
        <v>2.5674647791001304</v>
      </c>
      <c r="Z276" s="5">
        <f t="shared" si="141"/>
        <v>1.1579518012151877</v>
      </c>
      <c r="AA276" s="4">
        <v>0</v>
      </c>
      <c r="AB276" s="4">
        <f t="shared" si="142"/>
        <v>0</v>
      </c>
      <c r="AC276" s="4">
        <v>38.333333333333385</v>
      </c>
      <c r="AD276" s="4">
        <v>1.6766666666666674</v>
      </c>
      <c r="AE276" s="4">
        <v>1.6266666666666654</v>
      </c>
      <c r="AF276" s="4">
        <v>4.9999999999999913E-2</v>
      </c>
      <c r="AG276" s="4">
        <v>0.125</v>
      </c>
      <c r="AH276" s="4">
        <v>0.47766666666666624</v>
      </c>
      <c r="AI276" s="4">
        <v>0.11233333333333334</v>
      </c>
      <c r="AJ276" s="4">
        <f t="shared" si="143"/>
        <v>0</v>
      </c>
      <c r="AK276" s="4">
        <f t="shared" si="144"/>
        <v>0</v>
      </c>
      <c r="AL276" s="4">
        <f t="shared" si="145"/>
        <v>0</v>
      </c>
      <c r="AM276" s="4">
        <f t="shared" si="146"/>
        <v>0</v>
      </c>
      <c r="AN276" s="4">
        <f t="shared" si="147"/>
        <v>0</v>
      </c>
      <c r="AO276" s="4">
        <f t="shared" si="148"/>
        <v>0</v>
      </c>
      <c r="AP276" s="4">
        <f t="shared" si="149"/>
        <v>0</v>
      </c>
      <c r="AQ276" s="5">
        <f t="shared" si="150"/>
        <v>299.80690172758676</v>
      </c>
      <c r="AR276" s="5">
        <f t="shared" si="151"/>
        <v>9.398407465306148</v>
      </c>
      <c r="AS276" s="5">
        <f t="shared" si="152"/>
        <v>7.5718980648753362</v>
      </c>
      <c r="AT276" s="5">
        <f t="shared" si="153"/>
        <v>1.9068679264475297</v>
      </c>
      <c r="AU276" s="5">
        <f t="shared" si="154"/>
        <v>1.3260211087099956</v>
      </c>
      <c r="AV276" s="5">
        <f t="shared" si="155"/>
        <v>3.1774520319766433</v>
      </c>
      <c r="AW276" s="5">
        <f t="shared" si="156"/>
        <v>1.1417511337672526</v>
      </c>
    </row>
    <row r="277" spans="1:49" x14ac:dyDescent="0.25">
      <c r="A277" s="1" t="s">
        <v>41</v>
      </c>
      <c r="B277" s="1" t="s">
        <v>285</v>
      </c>
      <c r="C277" s="2">
        <v>42248</v>
      </c>
      <c r="D277" s="3">
        <v>8.9123830083243875E-5</v>
      </c>
      <c r="E277" s="4">
        <f t="shared" si="127"/>
        <v>0.21804818148765984</v>
      </c>
      <c r="F277" s="3">
        <v>58.285714285714363</v>
      </c>
      <c r="G277" s="3">
        <v>1.6245888888888913</v>
      </c>
      <c r="H277" s="3">
        <v>1.5555088888888899</v>
      </c>
      <c r="I277" s="3">
        <v>6.907999999999985E-2</v>
      </c>
      <c r="J277" s="3">
        <v>7.1821666666666686E-2</v>
      </c>
      <c r="K277" s="3">
        <v>0.49394117647058761</v>
      </c>
      <c r="L277" s="3">
        <v>0.11178333333333333</v>
      </c>
      <c r="M277" s="4">
        <f t="shared" si="128"/>
        <v>2.3125793419030753E-4</v>
      </c>
      <c r="N277" s="4">
        <f t="shared" si="129"/>
        <v>6.4458173835068656E-6</v>
      </c>
      <c r="O277" s="4">
        <f t="shared" si="130"/>
        <v>6.1717313867983682E-6</v>
      </c>
      <c r="P277" s="4">
        <f t="shared" si="131"/>
        <v>2.74085996708492E-7</v>
      </c>
      <c r="Q277" s="4">
        <f t="shared" si="132"/>
        <v>2.8496399961781205E-7</v>
      </c>
      <c r="R277" s="4">
        <f t="shared" si="133"/>
        <v>1.9597909621932026E-6</v>
      </c>
      <c r="S277" s="4">
        <f t="shared" si="134"/>
        <v>4.4351833138483399E-7</v>
      </c>
      <c r="T277" s="5">
        <f t="shared" si="135"/>
        <v>255.80825678843354</v>
      </c>
      <c r="U277" s="5">
        <f t="shared" si="136"/>
        <v>8.7758660893656337</v>
      </c>
      <c r="V277" s="5">
        <f t="shared" si="137"/>
        <v>7.0751353817665716</v>
      </c>
      <c r="W277" s="5">
        <f t="shared" si="138"/>
        <v>1.7623652977777462</v>
      </c>
      <c r="X277" s="5">
        <f t="shared" si="139"/>
        <v>0.90824302538530677</v>
      </c>
      <c r="Y277" s="5">
        <f t="shared" si="140"/>
        <v>2.5674667388910928</v>
      </c>
      <c r="Z277" s="5">
        <f t="shared" si="141"/>
        <v>1.1579522447335191</v>
      </c>
      <c r="AA277" s="4">
        <v>0</v>
      </c>
      <c r="AB277" s="4">
        <f t="shared" si="142"/>
        <v>0</v>
      </c>
      <c r="AC277" s="4">
        <v>38.333333333333385</v>
      </c>
      <c r="AD277" s="4">
        <v>1.6766666666666674</v>
      </c>
      <c r="AE277" s="4">
        <v>1.6266666666666654</v>
      </c>
      <c r="AF277" s="4">
        <v>4.9999999999999913E-2</v>
      </c>
      <c r="AG277" s="4">
        <v>0.125</v>
      </c>
      <c r="AH277" s="4">
        <v>0.47766666666666624</v>
      </c>
      <c r="AI277" s="4">
        <v>0.11233333333333334</v>
      </c>
      <c r="AJ277" s="4">
        <f t="shared" si="143"/>
        <v>0</v>
      </c>
      <c r="AK277" s="4">
        <f t="shared" si="144"/>
        <v>0</v>
      </c>
      <c r="AL277" s="4">
        <f t="shared" si="145"/>
        <v>0</v>
      </c>
      <c r="AM277" s="4">
        <f t="shared" si="146"/>
        <v>0</v>
      </c>
      <c r="AN277" s="4">
        <f t="shared" si="147"/>
        <v>0</v>
      </c>
      <c r="AO277" s="4">
        <f t="shared" si="148"/>
        <v>0</v>
      </c>
      <c r="AP277" s="4">
        <f t="shared" si="149"/>
        <v>0</v>
      </c>
      <c r="AQ277" s="5">
        <f t="shared" si="150"/>
        <v>299.80690172758676</v>
      </c>
      <c r="AR277" s="5">
        <f t="shared" si="151"/>
        <v>9.398407465306148</v>
      </c>
      <c r="AS277" s="5">
        <f t="shared" si="152"/>
        <v>7.5718980648753362</v>
      </c>
      <c r="AT277" s="5">
        <f t="shared" si="153"/>
        <v>1.9068679264475297</v>
      </c>
      <c r="AU277" s="5">
        <f t="shared" si="154"/>
        <v>1.3260211087099956</v>
      </c>
      <c r="AV277" s="5">
        <f t="shared" si="155"/>
        <v>3.1774520319766433</v>
      </c>
      <c r="AW277" s="5">
        <f t="shared" si="156"/>
        <v>1.1417511337672526</v>
      </c>
    </row>
    <row r="278" spans="1:49" x14ac:dyDescent="0.25">
      <c r="A278" s="1" t="s">
        <v>41</v>
      </c>
      <c r="B278" s="1" t="s">
        <v>286</v>
      </c>
      <c r="C278" s="2">
        <v>42249</v>
      </c>
      <c r="D278" s="3">
        <v>6.4489946297646171E-5</v>
      </c>
      <c r="E278" s="4">
        <f t="shared" si="127"/>
        <v>0.15777952430123804</v>
      </c>
      <c r="F278" s="3">
        <v>58.285714285714363</v>
      </c>
      <c r="G278" s="3">
        <v>1.6245888888888913</v>
      </c>
      <c r="H278" s="3">
        <v>1.5555088888888899</v>
      </c>
      <c r="I278" s="3">
        <v>6.907999999999985E-2</v>
      </c>
      <c r="J278" s="3">
        <v>7.1821666666666686E-2</v>
      </c>
      <c r="K278" s="3">
        <v>0.49394117647058761</v>
      </c>
      <c r="L278" s="3">
        <v>0.11178333333333333</v>
      </c>
      <c r="M278" s="4">
        <f t="shared" si="128"/>
        <v>1.6733809288613002E-4</v>
      </c>
      <c r="N278" s="4">
        <f t="shared" si="129"/>
        <v>4.6641893253300145E-6</v>
      </c>
      <c r="O278" s="4">
        <f t="shared" si="130"/>
        <v>4.4658608738691843E-6</v>
      </c>
      <c r="P278" s="4">
        <f t="shared" si="131"/>
        <v>1.9832845146082536E-7</v>
      </c>
      <c r="Q278" s="4">
        <f t="shared" si="132"/>
        <v>2.0619976739049813E-7</v>
      </c>
      <c r="R278" s="4">
        <f t="shared" si="133"/>
        <v>1.4181034835285194E-6</v>
      </c>
      <c r="S278" s="4">
        <f t="shared" si="134"/>
        <v>3.2092958018426901E-7</v>
      </c>
      <c r="T278" s="5">
        <f t="shared" si="135"/>
        <v>255.80842412652643</v>
      </c>
      <c r="U278" s="5">
        <f t="shared" si="136"/>
        <v>8.7758707535549583</v>
      </c>
      <c r="V278" s="5">
        <f t="shared" si="137"/>
        <v>7.0751398476274456</v>
      </c>
      <c r="W278" s="5">
        <f t="shared" si="138"/>
        <v>1.7623654961061976</v>
      </c>
      <c r="X278" s="5">
        <f t="shared" si="139"/>
        <v>0.90824323158507414</v>
      </c>
      <c r="Y278" s="5">
        <f t="shared" si="140"/>
        <v>2.5674681569945763</v>
      </c>
      <c r="Z278" s="5">
        <f t="shared" si="141"/>
        <v>1.1579525656630993</v>
      </c>
      <c r="AA278" s="4">
        <v>0</v>
      </c>
      <c r="AB278" s="4">
        <f t="shared" si="142"/>
        <v>0</v>
      </c>
      <c r="AC278" s="4">
        <v>38.333333333333385</v>
      </c>
      <c r="AD278" s="4">
        <v>1.6766666666666674</v>
      </c>
      <c r="AE278" s="4">
        <v>1.6266666666666654</v>
      </c>
      <c r="AF278" s="4">
        <v>4.9999999999999913E-2</v>
      </c>
      <c r="AG278" s="4">
        <v>0.125</v>
      </c>
      <c r="AH278" s="4">
        <v>0.47766666666666624</v>
      </c>
      <c r="AI278" s="4">
        <v>0.11233333333333334</v>
      </c>
      <c r="AJ278" s="4">
        <f t="shared" si="143"/>
        <v>0</v>
      </c>
      <c r="AK278" s="4">
        <f t="shared" si="144"/>
        <v>0</v>
      </c>
      <c r="AL278" s="4">
        <f t="shared" si="145"/>
        <v>0</v>
      </c>
      <c r="AM278" s="4">
        <f t="shared" si="146"/>
        <v>0</v>
      </c>
      <c r="AN278" s="4">
        <f t="shared" si="147"/>
        <v>0</v>
      </c>
      <c r="AO278" s="4">
        <f t="shared" si="148"/>
        <v>0</v>
      </c>
      <c r="AP278" s="4">
        <f t="shared" si="149"/>
        <v>0</v>
      </c>
      <c r="AQ278" s="5">
        <f t="shared" si="150"/>
        <v>299.80690172758676</v>
      </c>
      <c r="AR278" s="5">
        <f t="shared" si="151"/>
        <v>9.398407465306148</v>
      </c>
      <c r="AS278" s="5">
        <f t="shared" si="152"/>
        <v>7.5718980648753362</v>
      </c>
      <c r="AT278" s="5">
        <f t="shared" si="153"/>
        <v>1.9068679264475297</v>
      </c>
      <c r="AU278" s="5">
        <f t="shared" si="154"/>
        <v>1.3260211087099956</v>
      </c>
      <c r="AV278" s="5">
        <f t="shared" si="155"/>
        <v>3.1774520319766433</v>
      </c>
      <c r="AW278" s="5">
        <f t="shared" si="156"/>
        <v>1.1417511337672526</v>
      </c>
    </row>
    <row r="279" spans="1:49" x14ac:dyDescent="0.25">
      <c r="A279" s="1" t="s">
        <v>41</v>
      </c>
      <c r="B279" s="1" t="s">
        <v>287</v>
      </c>
      <c r="C279" s="2">
        <v>42250</v>
      </c>
      <c r="D279" s="3">
        <v>6.4489946297646171E-5</v>
      </c>
      <c r="E279" s="4">
        <f t="shared" si="127"/>
        <v>0.15777952430123804</v>
      </c>
      <c r="F279" s="3">
        <v>58.285714285714363</v>
      </c>
      <c r="G279" s="3">
        <v>1.6245888888888913</v>
      </c>
      <c r="H279" s="3">
        <v>1.5555088888888899</v>
      </c>
      <c r="I279" s="3">
        <v>6.907999999999985E-2</v>
      </c>
      <c r="J279" s="3">
        <v>7.1821666666666686E-2</v>
      </c>
      <c r="K279" s="3">
        <v>0.49394117647058761</v>
      </c>
      <c r="L279" s="3">
        <v>0.11178333333333333</v>
      </c>
      <c r="M279" s="4">
        <f t="shared" si="128"/>
        <v>1.6733809288613002E-4</v>
      </c>
      <c r="N279" s="4">
        <f t="shared" si="129"/>
        <v>4.6641893253300145E-6</v>
      </c>
      <c r="O279" s="4">
        <f t="shared" si="130"/>
        <v>4.4658608738691843E-6</v>
      </c>
      <c r="P279" s="4">
        <f t="shared" si="131"/>
        <v>1.9832845146082536E-7</v>
      </c>
      <c r="Q279" s="4">
        <f t="shared" si="132"/>
        <v>2.0619976739049813E-7</v>
      </c>
      <c r="R279" s="4">
        <f t="shared" si="133"/>
        <v>1.4181034835285194E-6</v>
      </c>
      <c r="S279" s="4">
        <f t="shared" si="134"/>
        <v>3.2092958018426901E-7</v>
      </c>
      <c r="T279" s="5">
        <f t="shared" si="135"/>
        <v>255.80859146461933</v>
      </c>
      <c r="U279" s="5">
        <f t="shared" si="136"/>
        <v>8.7758754177442828</v>
      </c>
      <c r="V279" s="5">
        <f t="shared" si="137"/>
        <v>7.0751443134883196</v>
      </c>
      <c r="W279" s="5">
        <f t="shared" si="138"/>
        <v>1.7623656944346491</v>
      </c>
      <c r="X279" s="5">
        <f t="shared" si="139"/>
        <v>0.90824343778484151</v>
      </c>
      <c r="Y279" s="5">
        <f t="shared" si="140"/>
        <v>2.5674695750980598</v>
      </c>
      <c r="Z279" s="5">
        <f t="shared" si="141"/>
        <v>1.1579528865926796</v>
      </c>
      <c r="AA279" s="4">
        <v>0</v>
      </c>
      <c r="AB279" s="4">
        <f t="shared" si="142"/>
        <v>0</v>
      </c>
      <c r="AC279" s="4">
        <v>38.333333333333385</v>
      </c>
      <c r="AD279" s="4">
        <v>1.6766666666666674</v>
      </c>
      <c r="AE279" s="4">
        <v>1.6266666666666654</v>
      </c>
      <c r="AF279" s="4">
        <v>4.9999999999999913E-2</v>
      </c>
      <c r="AG279" s="4">
        <v>0.125</v>
      </c>
      <c r="AH279" s="4">
        <v>0.47766666666666624</v>
      </c>
      <c r="AI279" s="4">
        <v>0.11233333333333334</v>
      </c>
      <c r="AJ279" s="4">
        <f t="shared" si="143"/>
        <v>0</v>
      </c>
      <c r="AK279" s="4">
        <f t="shared" si="144"/>
        <v>0</v>
      </c>
      <c r="AL279" s="4">
        <f t="shared" si="145"/>
        <v>0</v>
      </c>
      <c r="AM279" s="4">
        <f t="shared" si="146"/>
        <v>0</v>
      </c>
      <c r="AN279" s="4">
        <f t="shared" si="147"/>
        <v>0</v>
      </c>
      <c r="AO279" s="4">
        <f t="shared" si="148"/>
        <v>0</v>
      </c>
      <c r="AP279" s="4">
        <f t="shared" si="149"/>
        <v>0</v>
      </c>
      <c r="AQ279" s="5">
        <f t="shared" si="150"/>
        <v>299.80690172758676</v>
      </c>
      <c r="AR279" s="5">
        <f t="shared" si="151"/>
        <v>9.398407465306148</v>
      </c>
      <c r="AS279" s="5">
        <f t="shared" si="152"/>
        <v>7.5718980648753362</v>
      </c>
      <c r="AT279" s="5">
        <f t="shared" si="153"/>
        <v>1.9068679264475297</v>
      </c>
      <c r="AU279" s="5">
        <f t="shared" si="154"/>
        <v>1.3260211087099956</v>
      </c>
      <c r="AV279" s="5">
        <f t="shared" si="155"/>
        <v>3.1774520319766433</v>
      </c>
      <c r="AW279" s="5">
        <f t="shared" si="156"/>
        <v>1.1417511337672526</v>
      </c>
    </row>
    <row r="280" spans="1:49" x14ac:dyDescent="0.25">
      <c r="A280" s="1" t="s">
        <v>41</v>
      </c>
      <c r="B280" s="1" t="s">
        <v>288</v>
      </c>
      <c r="C280" s="2">
        <v>42251</v>
      </c>
      <c r="D280" s="3">
        <v>6.2474635475844728E-5</v>
      </c>
      <c r="E280" s="4">
        <f t="shared" si="127"/>
        <v>0.15284891416682436</v>
      </c>
      <c r="F280" s="3">
        <v>59.884077380952448</v>
      </c>
      <c r="G280" s="3">
        <v>1.6228173611111136</v>
      </c>
      <c r="H280" s="3">
        <v>1.5538445486111125</v>
      </c>
      <c r="I280" s="3">
        <v>6.8972812499999855E-2</v>
      </c>
      <c r="J280" s="3">
        <v>8.6045598958333344E-2</v>
      </c>
      <c r="K280" s="3">
        <v>0.49049496783088181</v>
      </c>
      <c r="L280" s="3">
        <v>0.11257916666666666</v>
      </c>
      <c r="M280" s="4">
        <f t="shared" si="128"/>
        <v>1.6655426966825663E-4</v>
      </c>
      <c r="N280" s="4">
        <f t="shared" si="129"/>
        <v>4.5135062975989052E-6</v>
      </c>
      <c r="O280" s="4">
        <f t="shared" si="130"/>
        <v>4.3216737284866823E-6</v>
      </c>
      <c r="P280" s="4">
        <f t="shared" si="131"/>
        <v>1.9183256911221976E-7</v>
      </c>
      <c r="Q280" s="4">
        <f t="shared" si="132"/>
        <v>2.3931673525676313E-7</v>
      </c>
      <c r="R280" s="4">
        <f t="shared" si="133"/>
        <v>1.3642028852399464E-6</v>
      </c>
      <c r="S280" s="4">
        <f t="shared" si="134"/>
        <v>3.1311396458103671E-7</v>
      </c>
      <c r="T280" s="5">
        <f t="shared" si="135"/>
        <v>255.80875801888899</v>
      </c>
      <c r="U280" s="5">
        <f t="shared" si="136"/>
        <v>8.7758799312505804</v>
      </c>
      <c r="V280" s="5">
        <f t="shared" si="137"/>
        <v>7.0751486351620478</v>
      </c>
      <c r="W280" s="5">
        <f t="shared" si="138"/>
        <v>1.7623658862672182</v>
      </c>
      <c r="X280" s="5">
        <f t="shared" si="139"/>
        <v>0.90824367710157672</v>
      </c>
      <c r="Y280" s="5">
        <f t="shared" si="140"/>
        <v>2.5674709393009452</v>
      </c>
      <c r="Z280" s="5">
        <f t="shared" si="141"/>
        <v>1.1579531997066441</v>
      </c>
      <c r="AA280" s="4">
        <v>0</v>
      </c>
      <c r="AB280" s="4">
        <f t="shared" si="142"/>
        <v>0</v>
      </c>
      <c r="AC280" s="4">
        <v>38.333333333333385</v>
      </c>
      <c r="AD280" s="4">
        <v>1.6766666666666674</v>
      </c>
      <c r="AE280" s="4">
        <v>1.6266666666666654</v>
      </c>
      <c r="AF280" s="4">
        <v>4.9999999999999913E-2</v>
      </c>
      <c r="AG280" s="4">
        <v>0.125</v>
      </c>
      <c r="AH280" s="4">
        <v>0.47766666666666624</v>
      </c>
      <c r="AI280" s="4">
        <v>0.11233333333333334</v>
      </c>
      <c r="AJ280" s="4">
        <f t="shared" si="143"/>
        <v>0</v>
      </c>
      <c r="AK280" s="4">
        <f t="shared" si="144"/>
        <v>0</v>
      </c>
      <c r="AL280" s="4">
        <f t="shared" si="145"/>
        <v>0</v>
      </c>
      <c r="AM280" s="4">
        <f t="shared" si="146"/>
        <v>0</v>
      </c>
      <c r="AN280" s="4">
        <f t="shared" si="147"/>
        <v>0</v>
      </c>
      <c r="AO280" s="4">
        <f t="shared" si="148"/>
        <v>0</v>
      </c>
      <c r="AP280" s="4">
        <f t="shared" si="149"/>
        <v>0</v>
      </c>
      <c r="AQ280" s="5">
        <f t="shared" si="150"/>
        <v>299.80690172758676</v>
      </c>
      <c r="AR280" s="5">
        <f t="shared" si="151"/>
        <v>9.398407465306148</v>
      </c>
      <c r="AS280" s="5">
        <f t="shared" si="152"/>
        <v>7.5718980648753362</v>
      </c>
      <c r="AT280" s="5">
        <f t="shared" si="153"/>
        <v>1.9068679264475297</v>
      </c>
      <c r="AU280" s="5">
        <f t="shared" si="154"/>
        <v>1.3260211087099956</v>
      </c>
      <c r="AV280" s="5">
        <f t="shared" si="155"/>
        <v>3.1774520319766433</v>
      </c>
      <c r="AW280" s="5">
        <f t="shared" si="156"/>
        <v>1.1417511337672526</v>
      </c>
    </row>
    <row r="281" spans="1:49" x14ac:dyDescent="0.25">
      <c r="A281" s="1" t="s">
        <v>41</v>
      </c>
      <c r="B281" s="1" t="s">
        <v>289</v>
      </c>
      <c r="C281" s="2">
        <v>42252</v>
      </c>
      <c r="D281" s="3">
        <v>0</v>
      </c>
      <c r="E281" s="4">
        <f t="shared" si="127"/>
        <v>0</v>
      </c>
      <c r="F281" s="3">
        <v>109.43333333333318</v>
      </c>
      <c r="G281" s="3">
        <v>1.5678999999999996</v>
      </c>
      <c r="H281" s="3">
        <v>1.5022500000000012</v>
      </c>
      <c r="I281" s="3">
        <v>6.5649999999999972E-2</v>
      </c>
      <c r="J281" s="3">
        <v>0.52698749999999916</v>
      </c>
      <c r="K281" s="3">
        <v>0.38366249999999985</v>
      </c>
      <c r="L281" s="3">
        <v>0.1372499999999999</v>
      </c>
      <c r="M281" s="4">
        <f t="shared" si="128"/>
        <v>0</v>
      </c>
      <c r="N281" s="4">
        <f t="shared" si="129"/>
        <v>0</v>
      </c>
      <c r="O281" s="4">
        <f t="shared" si="130"/>
        <v>0</v>
      </c>
      <c r="P281" s="4">
        <f t="shared" si="131"/>
        <v>0</v>
      </c>
      <c r="Q281" s="4">
        <f t="shared" si="132"/>
        <v>0</v>
      </c>
      <c r="R281" s="4">
        <f t="shared" si="133"/>
        <v>0</v>
      </c>
      <c r="S281" s="4">
        <f t="shared" si="134"/>
        <v>0</v>
      </c>
      <c r="T281" s="5">
        <f t="shared" si="135"/>
        <v>255.80875801888899</v>
      </c>
      <c r="U281" s="5">
        <f t="shared" si="136"/>
        <v>8.7758799312505804</v>
      </c>
      <c r="V281" s="5">
        <f t="shared" si="137"/>
        <v>7.0751486351620478</v>
      </c>
      <c r="W281" s="5">
        <f t="shared" si="138"/>
        <v>1.7623658862672182</v>
      </c>
      <c r="X281" s="5">
        <f t="shared" si="139"/>
        <v>0.90824367710157672</v>
      </c>
      <c r="Y281" s="5">
        <f t="shared" si="140"/>
        <v>2.5674709393009452</v>
      </c>
      <c r="Z281" s="5">
        <f t="shared" si="141"/>
        <v>1.1579531997066441</v>
      </c>
      <c r="AA281" s="4">
        <v>0</v>
      </c>
      <c r="AB281" s="4">
        <f t="shared" si="142"/>
        <v>0</v>
      </c>
      <c r="AC281" s="4">
        <v>38.333333333333385</v>
      </c>
      <c r="AD281" s="4">
        <v>1.6766666666666674</v>
      </c>
      <c r="AE281" s="4">
        <v>1.6266666666666654</v>
      </c>
      <c r="AF281" s="4">
        <v>4.9999999999999913E-2</v>
      </c>
      <c r="AG281" s="4">
        <v>0.125</v>
      </c>
      <c r="AH281" s="4">
        <v>0.47766666666666624</v>
      </c>
      <c r="AI281" s="4">
        <v>0.11233333333333334</v>
      </c>
      <c r="AJ281" s="4">
        <f t="shared" si="143"/>
        <v>0</v>
      </c>
      <c r="AK281" s="4">
        <f t="shared" si="144"/>
        <v>0</v>
      </c>
      <c r="AL281" s="4">
        <f t="shared" si="145"/>
        <v>0</v>
      </c>
      <c r="AM281" s="4">
        <f t="shared" si="146"/>
        <v>0</v>
      </c>
      <c r="AN281" s="4">
        <f t="shared" si="147"/>
        <v>0</v>
      </c>
      <c r="AO281" s="4">
        <f t="shared" si="148"/>
        <v>0</v>
      </c>
      <c r="AP281" s="4">
        <f t="shared" si="149"/>
        <v>0</v>
      </c>
      <c r="AQ281" s="5">
        <f t="shared" si="150"/>
        <v>299.80690172758676</v>
      </c>
      <c r="AR281" s="5">
        <f t="shared" si="151"/>
        <v>9.398407465306148</v>
      </c>
      <c r="AS281" s="5">
        <f t="shared" si="152"/>
        <v>7.5718980648753362</v>
      </c>
      <c r="AT281" s="5">
        <f t="shared" si="153"/>
        <v>1.9068679264475297</v>
      </c>
      <c r="AU281" s="5">
        <f t="shared" si="154"/>
        <v>1.3260211087099956</v>
      </c>
      <c r="AV281" s="5">
        <f t="shared" si="155"/>
        <v>3.1774520319766433</v>
      </c>
      <c r="AW281" s="5">
        <f t="shared" si="156"/>
        <v>1.1417511337672526</v>
      </c>
    </row>
    <row r="282" spans="1:49" x14ac:dyDescent="0.25">
      <c r="A282" s="1" t="s">
        <v>41</v>
      </c>
      <c r="B282" s="1" t="s">
        <v>290</v>
      </c>
      <c r="C282" s="2">
        <v>42253</v>
      </c>
      <c r="D282" s="3">
        <v>0</v>
      </c>
      <c r="E282" s="4">
        <f t="shared" si="127"/>
        <v>0</v>
      </c>
      <c r="F282" s="3">
        <v>109.43333333333318</v>
      </c>
      <c r="G282" s="3">
        <v>1.5678999999999996</v>
      </c>
      <c r="H282" s="3">
        <v>1.5022500000000012</v>
      </c>
      <c r="I282" s="3">
        <v>6.5649999999999972E-2</v>
      </c>
      <c r="J282" s="3">
        <v>0.52698749999999916</v>
      </c>
      <c r="K282" s="3">
        <v>0.38366249999999985</v>
      </c>
      <c r="L282" s="3">
        <v>0.1372499999999999</v>
      </c>
      <c r="M282" s="4">
        <f t="shared" si="128"/>
        <v>0</v>
      </c>
      <c r="N282" s="4">
        <f t="shared" si="129"/>
        <v>0</v>
      </c>
      <c r="O282" s="4">
        <f t="shared" si="130"/>
        <v>0</v>
      </c>
      <c r="P282" s="4">
        <f t="shared" si="131"/>
        <v>0</v>
      </c>
      <c r="Q282" s="4">
        <f t="shared" si="132"/>
        <v>0</v>
      </c>
      <c r="R282" s="4">
        <f t="shared" si="133"/>
        <v>0</v>
      </c>
      <c r="S282" s="4">
        <f t="shared" si="134"/>
        <v>0</v>
      </c>
      <c r="T282" s="5">
        <f t="shared" si="135"/>
        <v>255.80875801888899</v>
      </c>
      <c r="U282" s="5">
        <f t="shared" si="136"/>
        <v>8.7758799312505804</v>
      </c>
      <c r="V282" s="5">
        <f t="shared" si="137"/>
        <v>7.0751486351620478</v>
      </c>
      <c r="W282" s="5">
        <f t="shared" si="138"/>
        <v>1.7623658862672182</v>
      </c>
      <c r="X282" s="5">
        <f t="shared" si="139"/>
        <v>0.90824367710157672</v>
      </c>
      <c r="Y282" s="5">
        <f t="shared" si="140"/>
        <v>2.5674709393009452</v>
      </c>
      <c r="Z282" s="5">
        <f t="shared" si="141"/>
        <v>1.1579531997066441</v>
      </c>
      <c r="AA282" s="4">
        <v>0</v>
      </c>
      <c r="AB282" s="4">
        <f t="shared" si="142"/>
        <v>0</v>
      </c>
      <c r="AC282" s="4">
        <v>38.333333333333385</v>
      </c>
      <c r="AD282" s="4">
        <v>1.6766666666666674</v>
      </c>
      <c r="AE282" s="4">
        <v>1.6266666666666654</v>
      </c>
      <c r="AF282" s="4">
        <v>4.9999999999999913E-2</v>
      </c>
      <c r="AG282" s="4">
        <v>0.125</v>
      </c>
      <c r="AH282" s="4">
        <v>0.47766666666666624</v>
      </c>
      <c r="AI282" s="4">
        <v>0.11233333333333334</v>
      </c>
      <c r="AJ282" s="4">
        <f t="shared" si="143"/>
        <v>0</v>
      </c>
      <c r="AK282" s="4">
        <f t="shared" si="144"/>
        <v>0</v>
      </c>
      <c r="AL282" s="4">
        <f t="shared" si="145"/>
        <v>0</v>
      </c>
      <c r="AM282" s="4">
        <f t="shared" si="146"/>
        <v>0</v>
      </c>
      <c r="AN282" s="4">
        <f t="shared" si="147"/>
        <v>0</v>
      </c>
      <c r="AO282" s="4">
        <f t="shared" si="148"/>
        <v>0</v>
      </c>
      <c r="AP282" s="4">
        <f t="shared" si="149"/>
        <v>0</v>
      </c>
      <c r="AQ282" s="5">
        <f t="shared" si="150"/>
        <v>299.80690172758676</v>
      </c>
      <c r="AR282" s="5">
        <f t="shared" si="151"/>
        <v>9.398407465306148</v>
      </c>
      <c r="AS282" s="5">
        <f t="shared" si="152"/>
        <v>7.5718980648753362</v>
      </c>
      <c r="AT282" s="5">
        <f t="shared" si="153"/>
        <v>1.9068679264475297</v>
      </c>
      <c r="AU282" s="5">
        <f t="shared" si="154"/>
        <v>1.3260211087099956</v>
      </c>
      <c r="AV282" s="5">
        <f t="shared" si="155"/>
        <v>3.1774520319766433</v>
      </c>
      <c r="AW282" s="5">
        <f t="shared" si="156"/>
        <v>1.1417511337672526</v>
      </c>
    </row>
    <row r="283" spans="1:49" x14ac:dyDescent="0.25">
      <c r="A283" s="1" t="s">
        <v>41</v>
      </c>
      <c r="B283" s="1" t="s">
        <v>291</v>
      </c>
      <c r="C283" s="2">
        <v>42254</v>
      </c>
      <c r="D283" s="3">
        <v>0</v>
      </c>
      <c r="E283" s="4">
        <f t="shared" si="127"/>
        <v>0</v>
      </c>
      <c r="F283" s="3">
        <v>109.43333333333318</v>
      </c>
      <c r="G283" s="3">
        <v>1.5678999999999996</v>
      </c>
      <c r="H283" s="3">
        <v>1.5022500000000012</v>
      </c>
      <c r="I283" s="3">
        <v>6.5649999999999972E-2</v>
      </c>
      <c r="J283" s="3">
        <v>0.52698749999999916</v>
      </c>
      <c r="K283" s="3">
        <v>0.38366249999999985</v>
      </c>
      <c r="L283" s="3">
        <v>0.1372499999999999</v>
      </c>
      <c r="M283" s="4">
        <f t="shared" si="128"/>
        <v>0</v>
      </c>
      <c r="N283" s="4">
        <f t="shared" si="129"/>
        <v>0</v>
      </c>
      <c r="O283" s="4">
        <f t="shared" si="130"/>
        <v>0</v>
      </c>
      <c r="P283" s="4">
        <f t="shared" si="131"/>
        <v>0</v>
      </c>
      <c r="Q283" s="4">
        <f t="shared" si="132"/>
        <v>0</v>
      </c>
      <c r="R283" s="4">
        <f t="shared" si="133"/>
        <v>0</v>
      </c>
      <c r="S283" s="4">
        <f t="shared" si="134"/>
        <v>0</v>
      </c>
      <c r="T283" s="5">
        <f t="shared" si="135"/>
        <v>255.80875801888899</v>
      </c>
      <c r="U283" s="5">
        <f t="shared" si="136"/>
        <v>8.7758799312505804</v>
      </c>
      <c r="V283" s="5">
        <f t="shared" si="137"/>
        <v>7.0751486351620478</v>
      </c>
      <c r="W283" s="5">
        <f t="shared" si="138"/>
        <v>1.7623658862672182</v>
      </c>
      <c r="X283" s="5">
        <f t="shared" si="139"/>
        <v>0.90824367710157672</v>
      </c>
      <c r="Y283" s="5">
        <f t="shared" si="140"/>
        <v>2.5674709393009452</v>
      </c>
      <c r="Z283" s="5">
        <f t="shared" si="141"/>
        <v>1.1579531997066441</v>
      </c>
      <c r="AA283" s="4">
        <v>0</v>
      </c>
      <c r="AB283" s="4">
        <f t="shared" si="142"/>
        <v>0</v>
      </c>
      <c r="AC283" s="4">
        <v>38.333333333333385</v>
      </c>
      <c r="AD283" s="4">
        <v>1.6766666666666674</v>
      </c>
      <c r="AE283" s="4">
        <v>1.6266666666666654</v>
      </c>
      <c r="AF283" s="4">
        <v>4.9999999999999913E-2</v>
      </c>
      <c r="AG283" s="4">
        <v>0.125</v>
      </c>
      <c r="AH283" s="4">
        <v>0.47766666666666624</v>
      </c>
      <c r="AI283" s="4">
        <v>0.11233333333333334</v>
      </c>
      <c r="AJ283" s="4">
        <f t="shared" si="143"/>
        <v>0</v>
      </c>
      <c r="AK283" s="4">
        <f t="shared" si="144"/>
        <v>0</v>
      </c>
      <c r="AL283" s="4">
        <f t="shared" si="145"/>
        <v>0</v>
      </c>
      <c r="AM283" s="4">
        <f t="shared" si="146"/>
        <v>0</v>
      </c>
      <c r="AN283" s="4">
        <f t="shared" si="147"/>
        <v>0</v>
      </c>
      <c r="AO283" s="4">
        <f t="shared" si="148"/>
        <v>0</v>
      </c>
      <c r="AP283" s="4">
        <f t="shared" si="149"/>
        <v>0</v>
      </c>
      <c r="AQ283" s="5">
        <f t="shared" si="150"/>
        <v>299.80690172758676</v>
      </c>
      <c r="AR283" s="5">
        <f t="shared" si="151"/>
        <v>9.398407465306148</v>
      </c>
      <c r="AS283" s="5">
        <f t="shared" si="152"/>
        <v>7.5718980648753362</v>
      </c>
      <c r="AT283" s="5">
        <f t="shared" si="153"/>
        <v>1.9068679264475297</v>
      </c>
      <c r="AU283" s="5">
        <f t="shared" si="154"/>
        <v>1.3260211087099956</v>
      </c>
      <c r="AV283" s="5">
        <f t="shared" si="155"/>
        <v>3.1774520319766433</v>
      </c>
      <c r="AW283" s="5">
        <f t="shared" si="156"/>
        <v>1.1417511337672526</v>
      </c>
    </row>
    <row r="284" spans="1:49" x14ac:dyDescent="0.25">
      <c r="A284" s="1" t="s">
        <v>41</v>
      </c>
      <c r="B284" s="1" t="s">
        <v>292</v>
      </c>
      <c r="C284" s="2">
        <v>42255</v>
      </c>
      <c r="D284" s="3">
        <v>0</v>
      </c>
      <c r="E284" s="4">
        <f t="shared" si="127"/>
        <v>0</v>
      </c>
      <c r="F284" s="3">
        <v>109.43333333333318</v>
      </c>
      <c r="G284" s="3">
        <v>1.5678999999999996</v>
      </c>
      <c r="H284" s="3">
        <v>1.5022500000000012</v>
      </c>
      <c r="I284" s="3">
        <v>6.5649999999999972E-2</v>
      </c>
      <c r="J284" s="3">
        <v>0.52698749999999916</v>
      </c>
      <c r="K284" s="3">
        <v>0.38366249999999985</v>
      </c>
      <c r="L284" s="3">
        <v>0.1372499999999999</v>
      </c>
      <c r="M284" s="4">
        <f t="shared" si="128"/>
        <v>0</v>
      </c>
      <c r="N284" s="4">
        <f t="shared" si="129"/>
        <v>0</v>
      </c>
      <c r="O284" s="4">
        <f t="shared" si="130"/>
        <v>0</v>
      </c>
      <c r="P284" s="4">
        <f t="shared" si="131"/>
        <v>0</v>
      </c>
      <c r="Q284" s="4">
        <f t="shared" si="132"/>
        <v>0</v>
      </c>
      <c r="R284" s="4">
        <f t="shared" si="133"/>
        <v>0</v>
      </c>
      <c r="S284" s="4">
        <f t="shared" si="134"/>
        <v>0</v>
      </c>
      <c r="T284" s="5">
        <f t="shared" si="135"/>
        <v>255.80875801888899</v>
      </c>
      <c r="U284" s="5">
        <f t="shared" si="136"/>
        <v>8.7758799312505804</v>
      </c>
      <c r="V284" s="5">
        <f t="shared" si="137"/>
        <v>7.0751486351620478</v>
      </c>
      <c r="W284" s="5">
        <f t="shared" si="138"/>
        <v>1.7623658862672182</v>
      </c>
      <c r="X284" s="5">
        <f t="shared" si="139"/>
        <v>0.90824367710157672</v>
      </c>
      <c r="Y284" s="5">
        <f t="shared" si="140"/>
        <v>2.5674709393009452</v>
      </c>
      <c r="Z284" s="5">
        <f t="shared" si="141"/>
        <v>1.1579531997066441</v>
      </c>
      <c r="AA284" s="4">
        <v>0</v>
      </c>
      <c r="AB284" s="4">
        <f t="shared" si="142"/>
        <v>0</v>
      </c>
      <c r="AC284" s="4">
        <v>38.333333333333385</v>
      </c>
      <c r="AD284" s="4">
        <v>1.6766666666666674</v>
      </c>
      <c r="AE284" s="4">
        <v>1.6266666666666654</v>
      </c>
      <c r="AF284" s="4">
        <v>4.9999999999999913E-2</v>
      </c>
      <c r="AG284" s="4">
        <v>0.125</v>
      </c>
      <c r="AH284" s="4">
        <v>0.47766666666666624</v>
      </c>
      <c r="AI284" s="4">
        <v>0.11233333333333334</v>
      </c>
      <c r="AJ284" s="4">
        <f t="shared" si="143"/>
        <v>0</v>
      </c>
      <c r="AK284" s="4">
        <f t="shared" si="144"/>
        <v>0</v>
      </c>
      <c r="AL284" s="4">
        <f t="shared" si="145"/>
        <v>0</v>
      </c>
      <c r="AM284" s="4">
        <f t="shared" si="146"/>
        <v>0</v>
      </c>
      <c r="AN284" s="4">
        <f t="shared" si="147"/>
        <v>0</v>
      </c>
      <c r="AO284" s="4">
        <f t="shared" si="148"/>
        <v>0</v>
      </c>
      <c r="AP284" s="4">
        <f t="shared" si="149"/>
        <v>0</v>
      </c>
      <c r="AQ284" s="5">
        <f t="shared" si="150"/>
        <v>299.80690172758676</v>
      </c>
      <c r="AR284" s="5">
        <f t="shared" si="151"/>
        <v>9.398407465306148</v>
      </c>
      <c r="AS284" s="5">
        <f t="shared" si="152"/>
        <v>7.5718980648753362</v>
      </c>
      <c r="AT284" s="5">
        <f t="shared" si="153"/>
        <v>1.9068679264475297</v>
      </c>
      <c r="AU284" s="5">
        <f t="shared" si="154"/>
        <v>1.3260211087099956</v>
      </c>
      <c r="AV284" s="5">
        <f t="shared" si="155"/>
        <v>3.1774520319766433</v>
      </c>
      <c r="AW284" s="5">
        <f t="shared" si="156"/>
        <v>1.1417511337672526</v>
      </c>
    </row>
    <row r="285" spans="1:49" x14ac:dyDescent="0.25">
      <c r="A285" s="1" t="s">
        <v>41</v>
      </c>
      <c r="B285" s="1" t="s">
        <v>293</v>
      </c>
      <c r="C285" s="2">
        <v>42256</v>
      </c>
      <c r="D285" s="3">
        <v>0</v>
      </c>
      <c r="E285" s="4">
        <f t="shared" si="127"/>
        <v>0</v>
      </c>
      <c r="F285" s="3">
        <v>109.43333333333318</v>
      </c>
      <c r="G285" s="3">
        <v>1.5678999999999996</v>
      </c>
      <c r="H285" s="3">
        <v>1.5022500000000012</v>
      </c>
      <c r="I285" s="3">
        <v>6.5649999999999972E-2</v>
      </c>
      <c r="J285" s="3">
        <v>0.52698749999999916</v>
      </c>
      <c r="K285" s="3">
        <v>0.38366249999999985</v>
      </c>
      <c r="L285" s="3">
        <v>0.1372499999999999</v>
      </c>
      <c r="M285" s="4">
        <f t="shared" si="128"/>
        <v>0</v>
      </c>
      <c r="N285" s="4">
        <f t="shared" si="129"/>
        <v>0</v>
      </c>
      <c r="O285" s="4">
        <f t="shared" si="130"/>
        <v>0</v>
      </c>
      <c r="P285" s="4">
        <f t="shared" si="131"/>
        <v>0</v>
      </c>
      <c r="Q285" s="4">
        <f t="shared" si="132"/>
        <v>0</v>
      </c>
      <c r="R285" s="4">
        <f t="shared" si="133"/>
        <v>0</v>
      </c>
      <c r="S285" s="4">
        <f t="shared" si="134"/>
        <v>0</v>
      </c>
      <c r="T285" s="5">
        <f t="shared" si="135"/>
        <v>255.80875801888899</v>
      </c>
      <c r="U285" s="5">
        <f t="shared" si="136"/>
        <v>8.7758799312505804</v>
      </c>
      <c r="V285" s="5">
        <f t="shared" si="137"/>
        <v>7.0751486351620478</v>
      </c>
      <c r="W285" s="5">
        <f t="shared" si="138"/>
        <v>1.7623658862672182</v>
      </c>
      <c r="X285" s="5">
        <f t="shared" si="139"/>
        <v>0.90824367710157672</v>
      </c>
      <c r="Y285" s="5">
        <f t="shared" si="140"/>
        <v>2.5674709393009452</v>
      </c>
      <c r="Z285" s="5">
        <f t="shared" si="141"/>
        <v>1.1579531997066441</v>
      </c>
      <c r="AA285" s="4">
        <v>0</v>
      </c>
      <c r="AB285" s="4">
        <f t="shared" si="142"/>
        <v>0</v>
      </c>
      <c r="AC285" s="4">
        <v>38.333333333333385</v>
      </c>
      <c r="AD285" s="4">
        <v>1.6766666666666674</v>
      </c>
      <c r="AE285" s="4">
        <v>1.6266666666666654</v>
      </c>
      <c r="AF285" s="4">
        <v>4.9999999999999913E-2</v>
      </c>
      <c r="AG285" s="4">
        <v>0.125</v>
      </c>
      <c r="AH285" s="4">
        <v>0.47766666666666624</v>
      </c>
      <c r="AI285" s="4">
        <v>0.11233333333333334</v>
      </c>
      <c r="AJ285" s="4">
        <f t="shared" si="143"/>
        <v>0</v>
      </c>
      <c r="AK285" s="4">
        <f t="shared" si="144"/>
        <v>0</v>
      </c>
      <c r="AL285" s="4">
        <f t="shared" si="145"/>
        <v>0</v>
      </c>
      <c r="AM285" s="4">
        <f t="shared" si="146"/>
        <v>0</v>
      </c>
      <c r="AN285" s="4">
        <f t="shared" si="147"/>
        <v>0</v>
      </c>
      <c r="AO285" s="4">
        <f t="shared" si="148"/>
        <v>0</v>
      </c>
      <c r="AP285" s="4">
        <f t="shared" si="149"/>
        <v>0</v>
      </c>
      <c r="AQ285" s="5">
        <f t="shared" si="150"/>
        <v>299.80690172758676</v>
      </c>
      <c r="AR285" s="5">
        <f t="shared" si="151"/>
        <v>9.398407465306148</v>
      </c>
      <c r="AS285" s="5">
        <f t="shared" si="152"/>
        <v>7.5718980648753362</v>
      </c>
      <c r="AT285" s="5">
        <f t="shared" si="153"/>
        <v>1.9068679264475297</v>
      </c>
      <c r="AU285" s="5">
        <f t="shared" si="154"/>
        <v>1.3260211087099956</v>
      </c>
      <c r="AV285" s="5">
        <f t="shared" si="155"/>
        <v>3.1774520319766433</v>
      </c>
      <c r="AW285" s="5">
        <f t="shared" si="156"/>
        <v>1.1417511337672526</v>
      </c>
    </row>
    <row r="286" spans="1:49" x14ac:dyDescent="0.25">
      <c r="A286" s="1" t="s">
        <v>41</v>
      </c>
      <c r="B286" s="1" t="s">
        <v>294</v>
      </c>
      <c r="C286" s="2">
        <v>42257</v>
      </c>
      <c r="D286" s="3">
        <v>0</v>
      </c>
      <c r="E286" s="4">
        <f t="shared" si="127"/>
        <v>0</v>
      </c>
      <c r="F286" s="3">
        <v>109.43333333333318</v>
      </c>
      <c r="G286" s="3">
        <v>1.5678999999999996</v>
      </c>
      <c r="H286" s="3">
        <v>1.5022500000000012</v>
      </c>
      <c r="I286" s="3">
        <v>6.5649999999999972E-2</v>
      </c>
      <c r="J286" s="3">
        <v>0.52698749999999916</v>
      </c>
      <c r="K286" s="3">
        <v>0.38366249999999985</v>
      </c>
      <c r="L286" s="3">
        <v>0.1372499999999999</v>
      </c>
      <c r="M286" s="4">
        <f t="shared" si="128"/>
        <v>0</v>
      </c>
      <c r="N286" s="4">
        <f t="shared" si="129"/>
        <v>0</v>
      </c>
      <c r="O286" s="4">
        <f t="shared" si="130"/>
        <v>0</v>
      </c>
      <c r="P286" s="4">
        <f t="shared" si="131"/>
        <v>0</v>
      </c>
      <c r="Q286" s="4">
        <f t="shared" si="132"/>
        <v>0</v>
      </c>
      <c r="R286" s="4">
        <f t="shared" si="133"/>
        <v>0</v>
      </c>
      <c r="S286" s="4">
        <f t="shared" si="134"/>
        <v>0</v>
      </c>
      <c r="T286" s="5">
        <f t="shared" si="135"/>
        <v>255.80875801888899</v>
      </c>
      <c r="U286" s="5">
        <f t="shared" si="136"/>
        <v>8.7758799312505804</v>
      </c>
      <c r="V286" s="5">
        <f t="shared" si="137"/>
        <v>7.0751486351620478</v>
      </c>
      <c r="W286" s="5">
        <f t="shared" si="138"/>
        <v>1.7623658862672182</v>
      </c>
      <c r="X286" s="5">
        <f t="shared" si="139"/>
        <v>0.90824367710157672</v>
      </c>
      <c r="Y286" s="5">
        <f t="shared" si="140"/>
        <v>2.5674709393009452</v>
      </c>
      <c r="Z286" s="5">
        <f t="shared" si="141"/>
        <v>1.1579531997066441</v>
      </c>
      <c r="AA286" s="4">
        <v>0</v>
      </c>
      <c r="AB286" s="4">
        <f t="shared" si="142"/>
        <v>0</v>
      </c>
      <c r="AC286" s="4">
        <v>38.333333333333385</v>
      </c>
      <c r="AD286" s="4">
        <v>1.6766666666666674</v>
      </c>
      <c r="AE286" s="4">
        <v>1.6266666666666654</v>
      </c>
      <c r="AF286" s="4">
        <v>4.9999999999999913E-2</v>
      </c>
      <c r="AG286" s="4">
        <v>0.125</v>
      </c>
      <c r="AH286" s="4">
        <v>0.47766666666666624</v>
      </c>
      <c r="AI286" s="4">
        <v>0.11233333333333334</v>
      </c>
      <c r="AJ286" s="4">
        <f t="shared" si="143"/>
        <v>0</v>
      </c>
      <c r="AK286" s="4">
        <f t="shared" si="144"/>
        <v>0</v>
      </c>
      <c r="AL286" s="4">
        <f t="shared" si="145"/>
        <v>0</v>
      </c>
      <c r="AM286" s="4">
        <f t="shared" si="146"/>
        <v>0</v>
      </c>
      <c r="AN286" s="4">
        <f t="shared" si="147"/>
        <v>0</v>
      </c>
      <c r="AO286" s="4">
        <f t="shared" si="148"/>
        <v>0</v>
      </c>
      <c r="AP286" s="4">
        <f t="shared" si="149"/>
        <v>0</v>
      </c>
      <c r="AQ286" s="5">
        <f t="shared" si="150"/>
        <v>299.80690172758676</v>
      </c>
      <c r="AR286" s="5">
        <f t="shared" si="151"/>
        <v>9.398407465306148</v>
      </c>
      <c r="AS286" s="5">
        <f t="shared" si="152"/>
        <v>7.5718980648753362</v>
      </c>
      <c r="AT286" s="5">
        <f t="shared" si="153"/>
        <v>1.9068679264475297</v>
      </c>
      <c r="AU286" s="5">
        <f t="shared" si="154"/>
        <v>1.3260211087099956</v>
      </c>
      <c r="AV286" s="5">
        <f t="shared" si="155"/>
        <v>3.1774520319766433</v>
      </c>
      <c r="AW286" s="5">
        <f t="shared" si="156"/>
        <v>1.1417511337672526</v>
      </c>
    </row>
    <row r="287" spans="1:49" x14ac:dyDescent="0.25">
      <c r="A287" s="1" t="s">
        <v>41</v>
      </c>
      <c r="B287" s="1" t="s">
        <v>295</v>
      </c>
      <c r="C287" s="2">
        <v>42258</v>
      </c>
      <c r="D287" s="3">
        <v>0</v>
      </c>
      <c r="E287" s="4">
        <f t="shared" si="127"/>
        <v>0</v>
      </c>
      <c r="F287" s="3">
        <v>109.43333333333318</v>
      </c>
      <c r="G287" s="3">
        <v>1.5678999999999996</v>
      </c>
      <c r="H287" s="3">
        <v>1.5022500000000012</v>
      </c>
      <c r="I287" s="3">
        <v>6.5649999999999972E-2</v>
      </c>
      <c r="J287" s="3">
        <v>0.52698749999999916</v>
      </c>
      <c r="K287" s="3">
        <v>0.38366249999999985</v>
      </c>
      <c r="L287" s="3">
        <v>0.1372499999999999</v>
      </c>
      <c r="M287" s="4">
        <f t="shared" si="128"/>
        <v>0</v>
      </c>
      <c r="N287" s="4">
        <f t="shared" si="129"/>
        <v>0</v>
      </c>
      <c r="O287" s="4">
        <f t="shared" si="130"/>
        <v>0</v>
      </c>
      <c r="P287" s="4">
        <f t="shared" si="131"/>
        <v>0</v>
      </c>
      <c r="Q287" s="4">
        <f t="shared" si="132"/>
        <v>0</v>
      </c>
      <c r="R287" s="4">
        <f t="shared" si="133"/>
        <v>0</v>
      </c>
      <c r="S287" s="4">
        <f t="shared" si="134"/>
        <v>0</v>
      </c>
      <c r="T287" s="5">
        <f t="shared" si="135"/>
        <v>255.80875801888899</v>
      </c>
      <c r="U287" s="5">
        <f t="shared" si="136"/>
        <v>8.7758799312505804</v>
      </c>
      <c r="V287" s="5">
        <f t="shared" si="137"/>
        <v>7.0751486351620478</v>
      </c>
      <c r="W287" s="5">
        <f t="shared" si="138"/>
        <v>1.7623658862672182</v>
      </c>
      <c r="X287" s="5">
        <f t="shared" si="139"/>
        <v>0.90824367710157672</v>
      </c>
      <c r="Y287" s="5">
        <f t="shared" si="140"/>
        <v>2.5674709393009452</v>
      </c>
      <c r="Z287" s="5">
        <f t="shared" si="141"/>
        <v>1.1579531997066441</v>
      </c>
      <c r="AA287" s="4">
        <v>0</v>
      </c>
      <c r="AB287" s="4">
        <f t="shared" si="142"/>
        <v>0</v>
      </c>
      <c r="AC287" s="4">
        <v>38.333333333333385</v>
      </c>
      <c r="AD287" s="4">
        <v>1.6766666666666674</v>
      </c>
      <c r="AE287" s="4">
        <v>1.6266666666666654</v>
      </c>
      <c r="AF287" s="4">
        <v>4.9999999999999913E-2</v>
      </c>
      <c r="AG287" s="4">
        <v>0.125</v>
      </c>
      <c r="AH287" s="4">
        <v>0.47766666666666624</v>
      </c>
      <c r="AI287" s="4">
        <v>0.11233333333333334</v>
      </c>
      <c r="AJ287" s="4">
        <f t="shared" si="143"/>
        <v>0</v>
      </c>
      <c r="AK287" s="4">
        <f t="shared" si="144"/>
        <v>0</v>
      </c>
      <c r="AL287" s="4">
        <f t="shared" si="145"/>
        <v>0</v>
      </c>
      <c r="AM287" s="4">
        <f t="shared" si="146"/>
        <v>0</v>
      </c>
      <c r="AN287" s="4">
        <f t="shared" si="147"/>
        <v>0</v>
      </c>
      <c r="AO287" s="4">
        <f t="shared" si="148"/>
        <v>0</v>
      </c>
      <c r="AP287" s="4">
        <f t="shared" si="149"/>
        <v>0</v>
      </c>
      <c r="AQ287" s="5">
        <f t="shared" si="150"/>
        <v>299.80690172758676</v>
      </c>
      <c r="AR287" s="5">
        <f t="shared" si="151"/>
        <v>9.398407465306148</v>
      </c>
      <c r="AS287" s="5">
        <f t="shared" si="152"/>
        <v>7.5718980648753362</v>
      </c>
      <c r="AT287" s="5">
        <f t="shared" si="153"/>
        <v>1.9068679264475297</v>
      </c>
      <c r="AU287" s="5">
        <f t="shared" si="154"/>
        <v>1.3260211087099956</v>
      </c>
      <c r="AV287" s="5">
        <f t="shared" si="155"/>
        <v>3.1774520319766433</v>
      </c>
      <c r="AW287" s="5">
        <f t="shared" si="156"/>
        <v>1.1417511337672526</v>
      </c>
    </row>
    <row r="288" spans="1:49" x14ac:dyDescent="0.25">
      <c r="A288" s="1" t="s">
        <v>41</v>
      </c>
      <c r="B288" s="1" t="s">
        <v>296</v>
      </c>
      <c r="C288" s="2">
        <v>42259</v>
      </c>
      <c r="D288" s="3">
        <v>0</v>
      </c>
      <c r="E288" s="4">
        <f t="shared" si="127"/>
        <v>0</v>
      </c>
      <c r="F288" s="3">
        <v>109.43333333333318</v>
      </c>
      <c r="G288" s="3">
        <v>1.5678999999999996</v>
      </c>
      <c r="H288" s="3">
        <v>1.5022500000000012</v>
      </c>
      <c r="I288" s="3">
        <v>6.5649999999999972E-2</v>
      </c>
      <c r="J288" s="3">
        <v>0.52698749999999916</v>
      </c>
      <c r="K288" s="3">
        <v>0.38366249999999985</v>
      </c>
      <c r="L288" s="3">
        <v>0.1372499999999999</v>
      </c>
      <c r="M288" s="4">
        <f t="shared" si="128"/>
        <v>0</v>
      </c>
      <c r="N288" s="4">
        <f t="shared" si="129"/>
        <v>0</v>
      </c>
      <c r="O288" s="4">
        <f t="shared" si="130"/>
        <v>0</v>
      </c>
      <c r="P288" s="4">
        <f t="shared" si="131"/>
        <v>0</v>
      </c>
      <c r="Q288" s="4">
        <f t="shared" si="132"/>
        <v>0</v>
      </c>
      <c r="R288" s="4">
        <f t="shared" si="133"/>
        <v>0</v>
      </c>
      <c r="S288" s="4">
        <f t="shared" si="134"/>
        <v>0</v>
      </c>
      <c r="T288" s="5">
        <f t="shared" si="135"/>
        <v>255.80875801888899</v>
      </c>
      <c r="U288" s="5">
        <f t="shared" si="136"/>
        <v>8.7758799312505804</v>
      </c>
      <c r="V288" s="5">
        <f t="shared" si="137"/>
        <v>7.0751486351620478</v>
      </c>
      <c r="W288" s="5">
        <f t="shared" si="138"/>
        <v>1.7623658862672182</v>
      </c>
      <c r="X288" s="5">
        <f t="shared" si="139"/>
        <v>0.90824367710157672</v>
      </c>
      <c r="Y288" s="5">
        <f t="shared" si="140"/>
        <v>2.5674709393009452</v>
      </c>
      <c r="Z288" s="5">
        <f t="shared" si="141"/>
        <v>1.1579531997066441</v>
      </c>
      <c r="AA288" s="4">
        <v>0</v>
      </c>
      <c r="AB288" s="4">
        <f t="shared" si="142"/>
        <v>0</v>
      </c>
      <c r="AC288" s="4">
        <v>38.333333333333385</v>
      </c>
      <c r="AD288" s="4">
        <v>1.6766666666666674</v>
      </c>
      <c r="AE288" s="4">
        <v>1.6266666666666654</v>
      </c>
      <c r="AF288" s="4">
        <v>4.9999999999999913E-2</v>
      </c>
      <c r="AG288" s="4">
        <v>0.125</v>
      </c>
      <c r="AH288" s="4">
        <v>0.47766666666666624</v>
      </c>
      <c r="AI288" s="4">
        <v>0.11233333333333334</v>
      </c>
      <c r="AJ288" s="4">
        <f t="shared" si="143"/>
        <v>0</v>
      </c>
      <c r="AK288" s="4">
        <f t="shared" si="144"/>
        <v>0</v>
      </c>
      <c r="AL288" s="4">
        <f t="shared" si="145"/>
        <v>0</v>
      </c>
      <c r="AM288" s="4">
        <f t="shared" si="146"/>
        <v>0</v>
      </c>
      <c r="AN288" s="4">
        <f t="shared" si="147"/>
        <v>0</v>
      </c>
      <c r="AO288" s="4">
        <f t="shared" si="148"/>
        <v>0</v>
      </c>
      <c r="AP288" s="4">
        <f t="shared" si="149"/>
        <v>0</v>
      </c>
      <c r="AQ288" s="5">
        <f t="shared" si="150"/>
        <v>299.80690172758676</v>
      </c>
      <c r="AR288" s="5">
        <f t="shared" si="151"/>
        <v>9.398407465306148</v>
      </c>
      <c r="AS288" s="5">
        <f t="shared" si="152"/>
        <v>7.5718980648753362</v>
      </c>
      <c r="AT288" s="5">
        <f t="shared" si="153"/>
        <v>1.9068679264475297</v>
      </c>
      <c r="AU288" s="5">
        <f t="shared" si="154"/>
        <v>1.3260211087099956</v>
      </c>
      <c r="AV288" s="5">
        <f t="shared" si="155"/>
        <v>3.1774520319766433</v>
      </c>
      <c r="AW288" s="5">
        <f t="shared" si="156"/>
        <v>1.1417511337672526</v>
      </c>
    </row>
    <row r="289" spans="1:49" x14ac:dyDescent="0.25">
      <c r="A289" s="1" t="s">
        <v>41</v>
      </c>
      <c r="B289" s="1" t="s">
        <v>297</v>
      </c>
      <c r="C289" s="2">
        <v>42260</v>
      </c>
      <c r="D289" s="3">
        <v>0</v>
      </c>
      <c r="E289" s="4">
        <f t="shared" si="127"/>
        <v>0</v>
      </c>
      <c r="F289" s="3">
        <v>109.43333333333318</v>
      </c>
      <c r="G289" s="3">
        <v>1.5678999999999996</v>
      </c>
      <c r="H289" s="3">
        <v>1.5022500000000012</v>
      </c>
      <c r="I289" s="3">
        <v>6.5649999999999972E-2</v>
      </c>
      <c r="J289" s="3">
        <v>0.52698749999999916</v>
      </c>
      <c r="K289" s="3">
        <v>0.38366249999999985</v>
      </c>
      <c r="L289" s="3">
        <v>0.1372499999999999</v>
      </c>
      <c r="M289" s="4">
        <f t="shared" si="128"/>
        <v>0</v>
      </c>
      <c r="N289" s="4">
        <f t="shared" si="129"/>
        <v>0</v>
      </c>
      <c r="O289" s="4">
        <f t="shared" si="130"/>
        <v>0</v>
      </c>
      <c r="P289" s="4">
        <f t="shared" si="131"/>
        <v>0</v>
      </c>
      <c r="Q289" s="4">
        <f t="shared" si="132"/>
        <v>0</v>
      </c>
      <c r="R289" s="4">
        <f t="shared" si="133"/>
        <v>0</v>
      </c>
      <c r="S289" s="4">
        <f t="shared" si="134"/>
        <v>0</v>
      </c>
      <c r="T289" s="5">
        <f t="shared" si="135"/>
        <v>255.80875801888899</v>
      </c>
      <c r="U289" s="5">
        <f t="shared" si="136"/>
        <v>8.7758799312505804</v>
      </c>
      <c r="V289" s="5">
        <f t="shared" si="137"/>
        <v>7.0751486351620478</v>
      </c>
      <c r="W289" s="5">
        <f t="shared" si="138"/>
        <v>1.7623658862672182</v>
      </c>
      <c r="X289" s="5">
        <f t="shared" si="139"/>
        <v>0.90824367710157672</v>
      </c>
      <c r="Y289" s="5">
        <f t="shared" si="140"/>
        <v>2.5674709393009452</v>
      </c>
      <c r="Z289" s="5">
        <f t="shared" si="141"/>
        <v>1.1579531997066441</v>
      </c>
      <c r="AA289" s="4">
        <v>0</v>
      </c>
      <c r="AB289" s="4">
        <f t="shared" si="142"/>
        <v>0</v>
      </c>
      <c r="AC289" s="4">
        <v>38.333333333333385</v>
      </c>
      <c r="AD289" s="4">
        <v>1.6766666666666674</v>
      </c>
      <c r="AE289" s="4">
        <v>1.6266666666666654</v>
      </c>
      <c r="AF289" s="4">
        <v>4.9999999999999913E-2</v>
      </c>
      <c r="AG289" s="4">
        <v>0.125</v>
      </c>
      <c r="AH289" s="4">
        <v>0.47766666666666624</v>
      </c>
      <c r="AI289" s="4">
        <v>0.11233333333333334</v>
      </c>
      <c r="AJ289" s="4">
        <f t="shared" si="143"/>
        <v>0</v>
      </c>
      <c r="AK289" s="4">
        <f t="shared" si="144"/>
        <v>0</v>
      </c>
      <c r="AL289" s="4">
        <f t="shared" si="145"/>
        <v>0</v>
      </c>
      <c r="AM289" s="4">
        <f t="shared" si="146"/>
        <v>0</v>
      </c>
      <c r="AN289" s="4">
        <f t="shared" si="147"/>
        <v>0</v>
      </c>
      <c r="AO289" s="4">
        <f t="shared" si="148"/>
        <v>0</v>
      </c>
      <c r="AP289" s="4">
        <f t="shared" si="149"/>
        <v>0</v>
      </c>
      <c r="AQ289" s="5">
        <f t="shared" si="150"/>
        <v>299.80690172758676</v>
      </c>
      <c r="AR289" s="5">
        <f t="shared" si="151"/>
        <v>9.398407465306148</v>
      </c>
      <c r="AS289" s="5">
        <f t="shared" si="152"/>
        <v>7.5718980648753362</v>
      </c>
      <c r="AT289" s="5">
        <f t="shared" si="153"/>
        <v>1.9068679264475297</v>
      </c>
      <c r="AU289" s="5">
        <f t="shared" si="154"/>
        <v>1.3260211087099956</v>
      </c>
      <c r="AV289" s="5">
        <f t="shared" si="155"/>
        <v>3.1774520319766433</v>
      </c>
      <c r="AW289" s="5">
        <f t="shared" si="156"/>
        <v>1.1417511337672526</v>
      </c>
    </row>
    <row r="290" spans="1:49" x14ac:dyDescent="0.25">
      <c r="A290" s="1" t="s">
        <v>41</v>
      </c>
      <c r="B290" s="1" t="s">
        <v>298</v>
      </c>
      <c r="C290" s="2">
        <v>42261</v>
      </c>
      <c r="D290" s="3">
        <v>0</v>
      </c>
      <c r="E290" s="4">
        <f t="shared" si="127"/>
        <v>0</v>
      </c>
      <c r="F290" s="3">
        <v>109.43333333333318</v>
      </c>
      <c r="G290" s="3">
        <v>1.5678999999999996</v>
      </c>
      <c r="H290" s="3">
        <v>1.5022500000000012</v>
      </c>
      <c r="I290" s="3">
        <v>6.5649999999999972E-2</v>
      </c>
      <c r="J290" s="3">
        <v>0.52698749999999916</v>
      </c>
      <c r="K290" s="3">
        <v>0.38366249999999985</v>
      </c>
      <c r="L290" s="3">
        <v>0.1372499999999999</v>
      </c>
      <c r="M290" s="4">
        <f t="shared" si="128"/>
        <v>0</v>
      </c>
      <c r="N290" s="4">
        <f t="shared" si="129"/>
        <v>0</v>
      </c>
      <c r="O290" s="4">
        <f t="shared" si="130"/>
        <v>0</v>
      </c>
      <c r="P290" s="4">
        <f t="shared" si="131"/>
        <v>0</v>
      </c>
      <c r="Q290" s="4">
        <f t="shared" si="132"/>
        <v>0</v>
      </c>
      <c r="R290" s="4">
        <f t="shared" si="133"/>
        <v>0</v>
      </c>
      <c r="S290" s="4">
        <f t="shared" si="134"/>
        <v>0</v>
      </c>
      <c r="T290" s="5">
        <f t="shared" si="135"/>
        <v>255.80875801888899</v>
      </c>
      <c r="U290" s="5">
        <f t="shared" si="136"/>
        <v>8.7758799312505804</v>
      </c>
      <c r="V290" s="5">
        <f t="shared" si="137"/>
        <v>7.0751486351620478</v>
      </c>
      <c r="W290" s="5">
        <f t="shared" si="138"/>
        <v>1.7623658862672182</v>
      </c>
      <c r="X290" s="5">
        <f t="shared" si="139"/>
        <v>0.90824367710157672</v>
      </c>
      <c r="Y290" s="5">
        <f t="shared" si="140"/>
        <v>2.5674709393009452</v>
      </c>
      <c r="Z290" s="5">
        <f t="shared" si="141"/>
        <v>1.1579531997066441</v>
      </c>
      <c r="AA290" s="4">
        <v>0</v>
      </c>
      <c r="AB290" s="4">
        <f t="shared" si="142"/>
        <v>0</v>
      </c>
      <c r="AC290" s="4">
        <v>38.333333333333385</v>
      </c>
      <c r="AD290" s="4">
        <v>1.6766666666666674</v>
      </c>
      <c r="AE290" s="4">
        <v>1.6266666666666654</v>
      </c>
      <c r="AF290" s="4">
        <v>4.9999999999999913E-2</v>
      </c>
      <c r="AG290" s="4">
        <v>0.125</v>
      </c>
      <c r="AH290" s="4">
        <v>0.47766666666666624</v>
      </c>
      <c r="AI290" s="4">
        <v>0.11233333333333334</v>
      </c>
      <c r="AJ290" s="4">
        <f t="shared" si="143"/>
        <v>0</v>
      </c>
      <c r="AK290" s="4">
        <f t="shared" si="144"/>
        <v>0</v>
      </c>
      <c r="AL290" s="4">
        <f t="shared" si="145"/>
        <v>0</v>
      </c>
      <c r="AM290" s="4">
        <f t="shared" si="146"/>
        <v>0</v>
      </c>
      <c r="AN290" s="4">
        <f t="shared" si="147"/>
        <v>0</v>
      </c>
      <c r="AO290" s="4">
        <f t="shared" si="148"/>
        <v>0</v>
      </c>
      <c r="AP290" s="4">
        <f t="shared" si="149"/>
        <v>0</v>
      </c>
      <c r="AQ290" s="5">
        <f t="shared" si="150"/>
        <v>299.80690172758676</v>
      </c>
      <c r="AR290" s="5">
        <f t="shared" si="151"/>
        <v>9.398407465306148</v>
      </c>
      <c r="AS290" s="5">
        <f t="shared" si="152"/>
        <v>7.5718980648753362</v>
      </c>
      <c r="AT290" s="5">
        <f t="shared" si="153"/>
        <v>1.9068679264475297</v>
      </c>
      <c r="AU290" s="5">
        <f t="shared" si="154"/>
        <v>1.3260211087099956</v>
      </c>
      <c r="AV290" s="5">
        <f t="shared" si="155"/>
        <v>3.1774520319766433</v>
      </c>
      <c r="AW290" s="5">
        <f t="shared" si="156"/>
        <v>1.1417511337672526</v>
      </c>
    </row>
    <row r="291" spans="1:49" x14ac:dyDescent="0.25">
      <c r="A291" s="1" t="s">
        <v>41</v>
      </c>
      <c r="B291" s="1" t="s">
        <v>299</v>
      </c>
      <c r="C291" s="2">
        <v>42262</v>
      </c>
      <c r="D291" s="3">
        <v>0</v>
      </c>
      <c r="E291" s="4">
        <f t="shared" si="127"/>
        <v>0</v>
      </c>
      <c r="F291" s="3">
        <v>109.43333333333318</v>
      </c>
      <c r="G291" s="3">
        <v>1.5678999999999996</v>
      </c>
      <c r="H291" s="3">
        <v>1.5022500000000012</v>
      </c>
      <c r="I291" s="3">
        <v>6.5649999999999972E-2</v>
      </c>
      <c r="J291" s="3">
        <v>0.52698749999999916</v>
      </c>
      <c r="K291" s="3">
        <v>0.38366249999999985</v>
      </c>
      <c r="L291" s="3">
        <v>0.1372499999999999</v>
      </c>
      <c r="M291" s="4">
        <f t="shared" si="128"/>
        <v>0</v>
      </c>
      <c r="N291" s="4">
        <f t="shared" si="129"/>
        <v>0</v>
      </c>
      <c r="O291" s="4">
        <f t="shared" si="130"/>
        <v>0</v>
      </c>
      <c r="P291" s="4">
        <f t="shared" si="131"/>
        <v>0</v>
      </c>
      <c r="Q291" s="4">
        <f t="shared" si="132"/>
        <v>0</v>
      </c>
      <c r="R291" s="4">
        <f t="shared" si="133"/>
        <v>0</v>
      </c>
      <c r="S291" s="4">
        <f t="shared" si="134"/>
        <v>0</v>
      </c>
      <c r="T291" s="5">
        <f t="shared" si="135"/>
        <v>255.80875801888899</v>
      </c>
      <c r="U291" s="5">
        <f t="shared" si="136"/>
        <v>8.7758799312505804</v>
      </c>
      <c r="V291" s="5">
        <f t="shared" si="137"/>
        <v>7.0751486351620478</v>
      </c>
      <c r="W291" s="5">
        <f t="shared" si="138"/>
        <v>1.7623658862672182</v>
      </c>
      <c r="X291" s="5">
        <f t="shared" si="139"/>
        <v>0.90824367710157672</v>
      </c>
      <c r="Y291" s="5">
        <f t="shared" si="140"/>
        <v>2.5674709393009452</v>
      </c>
      <c r="Z291" s="5">
        <f t="shared" si="141"/>
        <v>1.1579531997066441</v>
      </c>
      <c r="AA291" s="4">
        <v>0</v>
      </c>
      <c r="AB291" s="4">
        <f t="shared" si="142"/>
        <v>0</v>
      </c>
      <c r="AC291" s="4">
        <v>38.333333333333385</v>
      </c>
      <c r="AD291" s="4">
        <v>1.6766666666666674</v>
      </c>
      <c r="AE291" s="4">
        <v>1.6266666666666654</v>
      </c>
      <c r="AF291" s="4">
        <v>4.9999999999999913E-2</v>
      </c>
      <c r="AG291" s="4">
        <v>0.125</v>
      </c>
      <c r="AH291" s="4">
        <v>0.47766666666666624</v>
      </c>
      <c r="AI291" s="4">
        <v>0.11233333333333334</v>
      </c>
      <c r="AJ291" s="4">
        <f t="shared" si="143"/>
        <v>0</v>
      </c>
      <c r="AK291" s="4">
        <f t="shared" si="144"/>
        <v>0</v>
      </c>
      <c r="AL291" s="4">
        <f t="shared" si="145"/>
        <v>0</v>
      </c>
      <c r="AM291" s="4">
        <f t="shared" si="146"/>
        <v>0</v>
      </c>
      <c r="AN291" s="4">
        <f t="shared" si="147"/>
        <v>0</v>
      </c>
      <c r="AO291" s="4">
        <f t="shared" si="148"/>
        <v>0</v>
      </c>
      <c r="AP291" s="4">
        <f t="shared" si="149"/>
        <v>0</v>
      </c>
      <c r="AQ291" s="5">
        <f t="shared" si="150"/>
        <v>299.80690172758676</v>
      </c>
      <c r="AR291" s="5">
        <f t="shared" si="151"/>
        <v>9.398407465306148</v>
      </c>
      <c r="AS291" s="5">
        <f t="shared" si="152"/>
        <v>7.5718980648753362</v>
      </c>
      <c r="AT291" s="5">
        <f t="shared" si="153"/>
        <v>1.9068679264475297</v>
      </c>
      <c r="AU291" s="5">
        <f t="shared" si="154"/>
        <v>1.3260211087099956</v>
      </c>
      <c r="AV291" s="5">
        <f t="shared" si="155"/>
        <v>3.1774520319766433</v>
      </c>
      <c r="AW291" s="5">
        <f t="shared" si="156"/>
        <v>1.1417511337672526</v>
      </c>
    </row>
    <row r="292" spans="1:49" x14ac:dyDescent="0.25">
      <c r="A292" s="1" t="s">
        <v>41</v>
      </c>
      <c r="B292" s="1" t="s">
        <v>300</v>
      </c>
      <c r="C292" s="2">
        <v>42263</v>
      </c>
      <c r="D292" s="3">
        <v>0</v>
      </c>
      <c r="E292" s="4">
        <f t="shared" si="127"/>
        <v>0</v>
      </c>
      <c r="F292" s="3">
        <v>109.43333333333318</v>
      </c>
      <c r="G292" s="3">
        <v>1.5678999999999996</v>
      </c>
      <c r="H292" s="3">
        <v>1.5022500000000012</v>
      </c>
      <c r="I292" s="3">
        <v>6.5649999999999972E-2</v>
      </c>
      <c r="J292" s="3">
        <v>0.52698749999999916</v>
      </c>
      <c r="K292" s="3">
        <v>0.38366249999999985</v>
      </c>
      <c r="L292" s="3">
        <v>0.1372499999999999</v>
      </c>
      <c r="M292" s="4">
        <f t="shared" si="128"/>
        <v>0</v>
      </c>
      <c r="N292" s="4">
        <f t="shared" si="129"/>
        <v>0</v>
      </c>
      <c r="O292" s="4">
        <f t="shared" si="130"/>
        <v>0</v>
      </c>
      <c r="P292" s="4">
        <f t="shared" si="131"/>
        <v>0</v>
      </c>
      <c r="Q292" s="4">
        <f t="shared" si="132"/>
        <v>0</v>
      </c>
      <c r="R292" s="4">
        <f t="shared" si="133"/>
        <v>0</v>
      </c>
      <c r="S292" s="4">
        <f t="shared" si="134"/>
        <v>0</v>
      </c>
      <c r="T292" s="5">
        <f t="shared" si="135"/>
        <v>255.80875801888899</v>
      </c>
      <c r="U292" s="5">
        <f t="shared" si="136"/>
        <v>8.7758799312505804</v>
      </c>
      <c r="V292" s="5">
        <f t="shared" si="137"/>
        <v>7.0751486351620478</v>
      </c>
      <c r="W292" s="5">
        <f t="shared" si="138"/>
        <v>1.7623658862672182</v>
      </c>
      <c r="X292" s="5">
        <f t="shared" si="139"/>
        <v>0.90824367710157672</v>
      </c>
      <c r="Y292" s="5">
        <f t="shared" si="140"/>
        <v>2.5674709393009452</v>
      </c>
      <c r="Z292" s="5">
        <f t="shared" si="141"/>
        <v>1.1579531997066441</v>
      </c>
      <c r="AA292" s="4">
        <v>0</v>
      </c>
      <c r="AB292" s="4">
        <f t="shared" si="142"/>
        <v>0</v>
      </c>
      <c r="AC292" s="4">
        <v>38.333333333333385</v>
      </c>
      <c r="AD292" s="4">
        <v>1.6766666666666674</v>
      </c>
      <c r="AE292" s="4">
        <v>1.6266666666666654</v>
      </c>
      <c r="AF292" s="4">
        <v>4.9999999999999913E-2</v>
      </c>
      <c r="AG292" s="4">
        <v>0.125</v>
      </c>
      <c r="AH292" s="4">
        <v>0.47766666666666624</v>
      </c>
      <c r="AI292" s="4">
        <v>0.11233333333333334</v>
      </c>
      <c r="AJ292" s="4">
        <f t="shared" si="143"/>
        <v>0</v>
      </c>
      <c r="AK292" s="4">
        <f t="shared" si="144"/>
        <v>0</v>
      </c>
      <c r="AL292" s="4">
        <f t="shared" si="145"/>
        <v>0</v>
      </c>
      <c r="AM292" s="4">
        <f t="shared" si="146"/>
        <v>0</v>
      </c>
      <c r="AN292" s="4">
        <f t="shared" si="147"/>
        <v>0</v>
      </c>
      <c r="AO292" s="4">
        <f t="shared" si="148"/>
        <v>0</v>
      </c>
      <c r="AP292" s="4">
        <f t="shared" si="149"/>
        <v>0</v>
      </c>
      <c r="AQ292" s="5">
        <f t="shared" si="150"/>
        <v>299.80690172758676</v>
      </c>
      <c r="AR292" s="5">
        <f t="shared" si="151"/>
        <v>9.398407465306148</v>
      </c>
      <c r="AS292" s="5">
        <f t="shared" si="152"/>
        <v>7.5718980648753362</v>
      </c>
      <c r="AT292" s="5">
        <f t="shared" si="153"/>
        <v>1.9068679264475297</v>
      </c>
      <c r="AU292" s="5">
        <f t="shared" si="154"/>
        <v>1.3260211087099956</v>
      </c>
      <c r="AV292" s="5">
        <f t="shared" si="155"/>
        <v>3.1774520319766433</v>
      </c>
      <c r="AW292" s="5">
        <f t="shared" si="156"/>
        <v>1.1417511337672526</v>
      </c>
    </row>
    <row r="293" spans="1:49" x14ac:dyDescent="0.25">
      <c r="A293" s="1" t="s">
        <v>41</v>
      </c>
      <c r="B293" s="1" t="s">
        <v>301</v>
      </c>
      <c r="C293" s="2">
        <v>42264</v>
      </c>
      <c r="D293" s="3">
        <v>0</v>
      </c>
      <c r="E293" s="4">
        <f t="shared" si="127"/>
        <v>0</v>
      </c>
      <c r="F293" s="3">
        <v>109.43333333333318</v>
      </c>
      <c r="G293" s="3">
        <v>1.5678999999999996</v>
      </c>
      <c r="H293" s="3">
        <v>1.5022500000000012</v>
      </c>
      <c r="I293" s="3">
        <v>6.5649999999999972E-2</v>
      </c>
      <c r="J293" s="3">
        <v>0.52698749999999916</v>
      </c>
      <c r="K293" s="3">
        <v>0.38366249999999985</v>
      </c>
      <c r="L293" s="3">
        <v>0.1372499999999999</v>
      </c>
      <c r="M293" s="4">
        <f t="shared" si="128"/>
        <v>0</v>
      </c>
      <c r="N293" s="4">
        <f t="shared" si="129"/>
        <v>0</v>
      </c>
      <c r="O293" s="4">
        <f t="shared" si="130"/>
        <v>0</v>
      </c>
      <c r="P293" s="4">
        <f t="shared" si="131"/>
        <v>0</v>
      </c>
      <c r="Q293" s="4">
        <f t="shared" si="132"/>
        <v>0</v>
      </c>
      <c r="R293" s="4">
        <f t="shared" si="133"/>
        <v>0</v>
      </c>
      <c r="S293" s="4">
        <f t="shared" si="134"/>
        <v>0</v>
      </c>
      <c r="T293" s="5">
        <f t="shared" si="135"/>
        <v>255.80875801888899</v>
      </c>
      <c r="U293" s="5">
        <f t="shared" si="136"/>
        <v>8.7758799312505804</v>
      </c>
      <c r="V293" s="5">
        <f t="shared" si="137"/>
        <v>7.0751486351620478</v>
      </c>
      <c r="W293" s="5">
        <f t="shared" si="138"/>
        <v>1.7623658862672182</v>
      </c>
      <c r="X293" s="5">
        <f t="shared" si="139"/>
        <v>0.90824367710157672</v>
      </c>
      <c r="Y293" s="5">
        <f t="shared" si="140"/>
        <v>2.5674709393009452</v>
      </c>
      <c r="Z293" s="5">
        <f t="shared" si="141"/>
        <v>1.1579531997066441</v>
      </c>
      <c r="AA293" s="4">
        <v>0</v>
      </c>
      <c r="AB293" s="4">
        <f t="shared" si="142"/>
        <v>0</v>
      </c>
      <c r="AC293" s="4">
        <v>38.333333333333385</v>
      </c>
      <c r="AD293" s="4">
        <v>1.6766666666666674</v>
      </c>
      <c r="AE293" s="4">
        <v>1.6266666666666654</v>
      </c>
      <c r="AF293" s="4">
        <v>4.9999999999999913E-2</v>
      </c>
      <c r="AG293" s="4">
        <v>0.125</v>
      </c>
      <c r="AH293" s="4">
        <v>0.47766666666666624</v>
      </c>
      <c r="AI293" s="4">
        <v>0.11233333333333334</v>
      </c>
      <c r="AJ293" s="4">
        <f t="shared" si="143"/>
        <v>0</v>
      </c>
      <c r="AK293" s="4">
        <f t="shared" si="144"/>
        <v>0</v>
      </c>
      <c r="AL293" s="4">
        <f t="shared" si="145"/>
        <v>0</v>
      </c>
      <c r="AM293" s="4">
        <f t="shared" si="146"/>
        <v>0</v>
      </c>
      <c r="AN293" s="4">
        <f t="shared" si="147"/>
        <v>0</v>
      </c>
      <c r="AO293" s="4">
        <f t="shared" si="148"/>
        <v>0</v>
      </c>
      <c r="AP293" s="4">
        <f t="shared" si="149"/>
        <v>0</v>
      </c>
      <c r="AQ293" s="5">
        <f t="shared" si="150"/>
        <v>299.80690172758676</v>
      </c>
      <c r="AR293" s="5">
        <f t="shared" si="151"/>
        <v>9.398407465306148</v>
      </c>
      <c r="AS293" s="5">
        <f t="shared" si="152"/>
        <v>7.5718980648753362</v>
      </c>
      <c r="AT293" s="5">
        <f t="shared" si="153"/>
        <v>1.9068679264475297</v>
      </c>
      <c r="AU293" s="5">
        <f t="shared" si="154"/>
        <v>1.3260211087099956</v>
      </c>
      <c r="AV293" s="5">
        <f t="shared" si="155"/>
        <v>3.1774520319766433</v>
      </c>
      <c r="AW293" s="5">
        <f t="shared" si="156"/>
        <v>1.1417511337672526</v>
      </c>
    </row>
    <row r="294" spans="1:49" x14ac:dyDescent="0.25">
      <c r="A294" s="1" t="s">
        <v>41</v>
      </c>
      <c r="B294" s="1" t="s">
        <v>302</v>
      </c>
      <c r="C294" s="2">
        <v>42265</v>
      </c>
      <c r="D294" s="3">
        <v>0</v>
      </c>
      <c r="E294" s="4">
        <f t="shared" si="127"/>
        <v>0</v>
      </c>
      <c r="F294" s="3">
        <v>109.43333333333318</v>
      </c>
      <c r="G294" s="3">
        <v>1.5678999999999996</v>
      </c>
      <c r="H294" s="3">
        <v>1.5022500000000012</v>
      </c>
      <c r="I294" s="3">
        <v>6.5649999999999972E-2</v>
      </c>
      <c r="J294" s="3">
        <v>0.52698749999999916</v>
      </c>
      <c r="K294" s="3">
        <v>0.38366249999999985</v>
      </c>
      <c r="L294" s="3">
        <v>0.1372499999999999</v>
      </c>
      <c r="M294" s="4">
        <f t="shared" si="128"/>
        <v>0</v>
      </c>
      <c r="N294" s="4">
        <f t="shared" si="129"/>
        <v>0</v>
      </c>
      <c r="O294" s="4">
        <f t="shared" si="130"/>
        <v>0</v>
      </c>
      <c r="P294" s="4">
        <f t="shared" si="131"/>
        <v>0</v>
      </c>
      <c r="Q294" s="4">
        <f t="shared" si="132"/>
        <v>0</v>
      </c>
      <c r="R294" s="4">
        <f t="shared" si="133"/>
        <v>0</v>
      </c>
      <c r="S294" s="4">
        <f t="shared" si="134"/>
        <v>0</v>
      </c>
      <c r="T294" s="5">
        <f t="shared" si="135"/>
        <v>255.80875801888899</v>
      </c>
      <c r="U294" s="5">
        <f t="shared" si="136"/>
        <v>8.7758799312505804</v>
      </c>
      <c r="V294" s="5">
        <f t="shared" si="137"/>
        <v>7.0751486351620478</v>
      </c>
      <c r="W294" s="5">
        <f t="shared" si="138"/>
        <v>1.7623658862672182</v>
      </c>
      <c r="X294" s="5">
        <f t="shared" si="139"/>
        <v>0.90824367710157672</v>
      </c>
      <c r="Y294" s="5">
        <f t="shared" si="140"/>
        <v>2.5674709393009452</v>
      </c>
      <c r="Z294" s="5">
        <f t="shared" si="141"/>
        <v>1.1579531997066441</v>
      </c>
      <c r="AA294" s="4">
        <v>0</v>
      </c>
      <c r="AB294" s="4">
        <f t="shared" si="142"/>
        <v>0</v>
      </c>
      <c r="AC294" s="4">
        <v>38.333333333333385</v>
      </c>
      <c r="AD294" s="4">
        <v>1.6766666666666674</v>
      </c>
      <c r="AE294" s="4">
        <v>1.6266666666666654</v>
      </c>
      <c r="AF294" s="4">
        <v>4.9999999999999913E-2</v>
      </c>
      <c r="AG294" s="4">
        <v>0.125</v>
      </c>
      <c r="AH294" s="4">
        <v>0.47766666666666624</v>
      </c>
      <c r="AI294" s="4">
        <v>0.11233333333333334</v>
      </c>
      <c r="AJ294" s="4">
        <f t="shared" si="143"/>
        <v>0</v>
      </c>
      <c r="AK294" s="4">
        <f t="shared" si="144"/>
        <v>0</v>
      </c>
      <c r="AL294" s="4">
        <f t="shared" si="145"/>
        <v>0</v>
      </c>
      <c r="AM294" s="4">
        <f t="shared" si="146"/>
        <v>0</v>
      </c>
      <c r="AN294" s="4">
        <f t="shared" si="147"/>
        <v>0</v>
      </c>
      <c r="AO294" s="4">
        <f t="shared" si="148"/>
        <v>0</v>
      </c>
      <c r="AP294" s="4">
        <f t="shared" si="149"/>
        <v>0</v>
      </c>
      <c r="AQ294" s="5">
        <f t="shared" si="150"/>
        <v>299.80690172758676</v>
      </c>
      <c r="AR294" s="5">
        <f t="shared" si="151"/>
        <v>9.398407465306148</v>
      </c>
      <c r="AS294" s="5">
        <f t="shared" si="152"/>
        <v>7.5718980648753362</v>
      </c>
      <c r="AT294" s="5">
        <f t="shared" si="153"/>
        <v>1.9068679264475297</v>
      </c>
      <c r="AU294" s="5">
        <f t="shared" si="154"/>
        <v>1.3260211087099956</v>
      </c>
      <c r="AV294" s="5">
        <f t="shared" si="155"/>
        <v>3.1774520319766433</v>
      </c>
      <c r="AW294" s="5">
        <f t="shared" si="156"/>
        <v>1.1417511337672526</v>
      </c>
    </row>
    <row r="295" spans="1:49" x14ac:dyDescent="0.25">
      <c r="A295" s="1" t="s">
        <v>41</v>
      </c>
      <c r="B295" s="1" t="s">
        <v>303</v>
      </c>
      <c r="C295" s="2">
        <v>42266</v>
      </c>
      <c r="D295" s="3">
        <v>0</v>
      </c>
      <c r="E295" s="4">
        <f t="shared" si="127"/>
        <v>0</v>
      </c>
      <c r="F295" s="3">
        <v>109.43333333333318</v>
      </c>
      <c r="G295" s="3">
        <v>1.5678999999999996</v>
      </c>
      <c r="H295" s="3">
        <v>1.5022500000000012</v>
      </c>
      <c r="I295" s="3">
        <v>6.5649999999999972E-2</v>
      </c>
      <c r="J295" s="3">
        <v>0.52698749999999916</v>
      </c>
      <c r="K295" s="3">
        <v>0.38366249999999985</v>
      </c>
      <c r="L295" s="3">
        <v>0.1372499999999999</v>
      </c>
      <c r="M295" s="4">
        <f t="shared" si="128"/>
        <v>0</v>
      </c>
      <c r="N295" s="4">
        <f t="shared" si="129"/>
        <v>0</v>
      </c>
      <c r="O295" s="4">
        <f t="shared" si="130"/>
        <v>0</v>
      </c>
      <c r="P295" s="4">
        <f t="shared" si="131"/>
        <v>0</v>
      </c>
      <c r="Q295" s="4">
        <f t="shared" si="132"/>
        <v>0</v>
      </c>
      <c r="R295" s="4">
        <f t="shared" si="133"/>
        <v>0</v>
      </c>
      <c r="S295" s="4">
        <f t="shared" si="134"/>
        <v>0</v>
      </c>
      <c r="T295" s="5">
        <f t="shared" si="135"/>
        <v>255.80875801888899</v>
      </c>
      <c r="U295" s="5">
        <f t="shared" si="136"/>
        <v>8.7758799312505804</v>
      </c>
      <c r="V295" s="5">
        <f t="shared" si="137"/>
        <v>7.0751486351620478</v>
      </c>
      <c r="W295" s="5">
        <f t="shared" si="138"/>
        <v>1.7623658862672182</v>
      </c>
      <c r="X295" s="5">
        <f t="shared" si="139"/>
        <v>0.90824367710157672</v>
      </c>
      <c r="Y295" s="5">
        <f t="shared" si="140"/>
        <v>2.5674709393009452</v>
      </c>
      <c r="Z295" s="5">
        <f t="shared" si="141"/>
        <v>1.1579531997066441</v>
      </c>
      <c r="AA295" s="4">
        <v>0</v>
      </c>
      <c r="AB295" s="4">
        <f t="shared" si="142"/>
        <v>0</v>
      </c>
      <c r="AC295" s="4">
        <v>38.333333333333385</v>
      </c>
      <c r="AD295" s="4">
        <v>1.6766666666666674</v>
      </c>
      <c r="AE295" s="4">
        <v>1.6266666666666654</v>
      </c>
      <c r="AF295" s="4">
        <v>4.9999999999999913E-2</v>
      </c>
      <c r="AG295" s="4">
        <v>0.125</v>
      </c>
      <c r="AH295" s="4">
        <v>0.47766666666666624</v>
      </c>
      <c r="AI295" s="4">
        <v>0.11233333333333334</v>
      </c>
      <c r="AJ295" s="4">
        <f t="shared" si="143"/>
        <v>0</v>
      </c>
      <c r="AK295" s="4">
        <f t="shared" si="144"/>
        <v>0</v>
      </c>
      <c r="AL295" s="4">
        <f t="shared" si="145"/>
        <v>0</v>
      </c>
      <c r="AM295" s="4">
        <f t="shared" si="146"/>
        <v>0</v>
      </c>
      <c r="AN295" s="4">
        <f t="shared" si="147"/>
        <v>0</v>
      </c>
      <c r="AO295" s="4">
        <f t="shared" si="148"/>
        <v>0</v>
      </c>
      <c r="AP295" s="4">
        <f t="shared" si="149"/>
        <v>0</v>
      </c>
      <c r="AQ295" s="5">
        <f t="shared" si="150"/>
        <v>299.80690172758676</v>
      </c>
      <c r="AR295" s="5">
        <f t="shared" si="151"/>
        <v>9.398407465306148</v>
      </c>
      <c r="AS295" s="5">
        <f t="shared" si="152"/>
        <v>7.5718980648753362</v>
      </c>
      <c r="AT295" s="5">
        <f t="shared" si="153"/>
        <v>1.9068679264475297</v>
      </c>
      <c r="AU295" s="5">
        <f t="shared" si="154"/>
        <v>1.3260211087099956</v>
      </c>
      <c r="AV295" s="5">
        <f t="shared" si="155"/>
        <v>3.1774520319766433</v>
      </c>
      <c r="AW295" s="5">
        <f t="shared" si="156"/>
        <v>1.1417511337672526</v>
      </c>
    </row>
    <row r="296" spans="1:49" x14ac:dyDescent="0.25">
      <c r="A296" s="1" t="s">
        <v>41</v>
      </c>
      <c r="B296" s="1" t="s">
        <v>304</v>
      </c>
      <c r="C296" s="2">
        <v>42267</v>
      </c>
      <c r="D296" s="3">
        <v>0</v>
      </c>
      <c r="E296" s="4">
        <f t="shared" si="127"/>
        <v>0</v>
      </c>
      <c r="F296" s="3">
        <v>109.43333333333318</v>
      </c>
      <c r="G296" s="3">
        <v>1.5678999999999996</v>
      </c>
      <c r="H296" s="3">
        <v>1.5022500000000012</v>
      </c>
      <c r="I296" s="3">
        <v>6.5649999999999972E-2</v>
      </c>
      <c r="J296" s="3">
        <v>0.52698749999999916</v>
      </c>
      <c r="K296" s="3">
        <v>0.38366249999999985</v>
      </c>
      <c r="L296" s="3">
        <v>0.1372499999999999</v>
      </c>
      <c r="M296" s="4">
        <f t="shared" si="128"/>
        <v>0</v>
      </c>
      <c r="N296" s="4">
        <f t="shared" si="129"/>
        <v>0</v>
      </c>
      <c r="O296" s="4">
        <f t="shared" si="130"/>
        <v>0</v>
      </c>
      <c r="P296" s="4">
        <f t="shared" si="131"/>
        <v>0</v>
      </c>
      <c r="Q296" s="4">
        <f t="shared" si="132"/>
        <v>0</v>
      </c>
      <c r="R296" s="4">
        <f t="shared" si="133"/>
        <v>0</v>
      </c>
      <c r="S296" s="4">
        <f t="shared" si="134"/>
        <v>0</v>
      </c>
      <c r="T296" s="5">
        <f t="shared" si="135"/>
        <v>255.80875801888899</v>
      </c>
      <c r="U296" s="5">
        <f t="shared" si="136"/>
        <v>8.7758799312505804</v>
      </c>
      <c r="V296" s="5">
        <f t="shared" si="137"/>
        <v>7.0751486351620478</v>
      </c>
      <c r="W296" s="5">
        <f t="shared" si="138"/>
        <v>1.7623658862672182</v>
      </c>
      <c r="X296" s="5">
        <f t="shared" si="139"/>
        <v>0.90824367710157672</v>
      </c>
      <c r="Y296" s="5">
        <f t="shared" si="140"/>
        <v>2.5674709393009452</v>
      </c>
      <c r="Z296" s="5">
        <f t="shared" si="141"/>
        <v>1.1579531997066441</v>
      </c>
      <c r="AA296" s="4">
        <v>0</v>
      </c>
      <c r="AB296" s="4">
        <f t="shared" si="142"/>
        <v>0</v>
      </c>
      <c r="AC296" s="4">
        <v>38.333333333333385</v>
      </c>
      <c r="AD296" s="4">
        <v>1.6766666666666674</v>
      </c>
      <c r="AE296" s="4">
        <v>1.6266666666666654</v>
      </c>
      <c r="AF296" s="4">
        <v>4.9999999999999913E-2</v>
      </c>
      <c r="AG296" s="4">
        <v>0.125</v>
      </c>
      <c r="AH296" s="4">
        <v>0.47766666666666624</v>
      </c>
      <c r="AI296" s="4">
        <v>0.11233333333333334</v>
      </c>
      <c r="AJ296" s="4">
        <f t="shared" si="143"/>
        <v>0</v>
      </c>
      <c r="AK296" s="4">
        <f t="shared" si="144"/>
        <v>0</v>
      </c>
      <c r="AL296" s="4">
        <f t="shared" si="145"/>
        <v>0</v>
      </c>
      <c r="AM296" s="4">
        <f t="shared" si="146"/>
        <v>0</v>
      </c>
      <c r="AN296" s="4">
        <f t="shared" si="147"/>
        <v>0</v>
      </c>
      <c r="AO296" s="4">
        <f t="shared" si="148"/>
        <v>0</v>
      </c>
      <c r="AP296" s="4">
        <f t="shared" si="149"/>
        <v>0</v>
      </c>
      <c r="AQ296" s="5">
        <f t="shared" si="150"/>
        <v>299.80690172758676</v>
      </c>
      <c r="AR296" s="5">
        <f t="shared" si="151"/>
        <v>9.398407465306148</v>
      </c>
      <c r="AS296" s="5">
        <f t="shared" si="152"/>
        <v>7.5718980648753362</v>
      </c>
      <c r="AT296" s="5">
        <f t="shared" si="153"/>
        <v>1.9068679264475297</v>
      </c>
      <c r="AU296" s="5">
        <f t="shared" si="154"/>
        <v>1.3260211087099956</v>
      </c>
      <c r="AV296" s="5">
        <f t="shared" si="155"/>
        <v>3.1774520319766433</v>
      </c>
      <c r="AW296" s="5">
        <f t="shared" si="156"/>
        <v>1.1417511337672526</v>
      </c>
    </row>
    <row r="297" spans="1:49" x14ac:dyDescent="0.25">
      <c r="A297" s="1" t="s">
        <v>41</v>
      </c>
      <c r="B297" s="1" t="s">
        <v>305</v>
      </c>
      <c r="C297" s="2">
        <v>42268</v>
      </c>
      <c r="D297" s="3">
        <v>0</v>
      </c>
      <c r="E297" s="4">
        <f t="shared" si="127"/>
        <v>0</v>
      </c>
      <c r="F297" s="3">
        <v>109.43333333333318</v>
      </c>
      <c r="G297" s="3">
        <v>1.5678999999999996</v>
      </c>
      <c r="H297" s="3">
        <v>1.5022500000000012</v>
      </c>
      <c r="I297" s="3">
        <v>6.5649999999999972E-2</v>
      </c>
      <c r="J297" s="3">
        <v>0.52698749999999916</v>
      </c>
      <c r="K297" s="3">
        <v>0.38366249999999985</v>
      </c>
      <c r="L297" s="3">
        <v>0.1372499999999999</v>
      </c>
      <c r="M297" s="4">
        <f t="shared" si="128"/>
        <v>0</v>
      </c>
      <c r="N297" s="4">
        <f t="shared" si="129"/>
        <v>0</v>
      </c>
      <c r="O297" s="4">
        <f t="shared" si="130"/>
        <v>0</v>
      </c>
      <c r="P297" s="4">
        <f t="shared" si="131"/>
        <v>0</v>
      </c>
      <c r="Q297" s="4">
        <f t="shared" si="132"/>
        <v>0</v>
      </c>
      <c r="R297" s="4">
        <f t="shared" si="133"/>
        <v>0</v>
      </c>
      <c r="S297" s="4">
        <f t="shared" si="134"/>
        <v>0</v>
      </c>
      <c r="T297" s="5">
        <f t="shared" si="135"/>
        <v>255.80875801888899</v>
      </c>
      <c r="U297" s="5">
        <f t="shared" si="136"/>
        <v>8.7758799312505804</v>
      </c>
      <c r="V297" s="5">
        <f t="shared" si="137"/>
        <v>7.0751486351620478</v>
      </c>
      <c r="W297" s="5">
        <f t="shared" si="138"/>
        <v>1.7623658862672182</v>
      </c>
      <c r="X297" s="5">
        <f t="shared" si="139"/>
        <v>0.90824367710157672</v>
      </c>
      <c r="Y297" s="5">
        <f t="shared" si="140"/>
        <v>2.5674709393009452</v>
      </c>
      <c r="Z297" s="5">
        <f t="shared" si="141"/>
        <v>1.1579531997066441</v>
      </c>
      <c r="AA297" s="4">
        <v>0</v>
      </c>
      <c r="AB297" s="4">
        <f t="shared" si="142"/>
        <v>0</v>
      </c>
      <c r="AC297" s="4">
        <v>38.333333333333385</v>
      </c>
      <c r="AD297" s="4">
        <v>1.6766666666666674</v>
      </c>
      <c r="AE297" s="4">
        <v>1.6266666666666654</v>
      </c>
      <c r="AF297" s="4">
        <v>4.9999999999999913E-2</v>
      </c>
      <c r="AG297" s="4">
        <v>0.125</v>
      </c>
      <c r="AH297" s="4">
        <v>0.47766666666666624</v>
      </c>
      <c r="AI297" s="4">
        <v>0.11233333333333334</v>
      </c>
      <c r="AJ297" s="4">
        <f t="shared" si="143"/>
        <v>0</v>
      </c>
      <c r="AK297" s="4">
        <f t="shared" si="144"/>
        <v>0</v>
      </c>
      <c r="AL297" s="4">
        <f t="shared" si="145"/>
        <v>0</v>
      </c>
      <c r="AM297" s="4">
        <f t="shared" si="146"/>
        <v>0</v>
      </c>
      <c r="AN297" s="4">
        <f t="shared" si="147"/>
        <v>0</v>
      </c>
      <c r="AO297" s="4">
        <f t="shared" si="148"/>
        <v>0</v>
      </c>
      <c r="AP297" s="4">
        <f t="shared" si="149"/>
        <v>0</v>
      </c>
      <c r="AQ297" s="5">
        <f t="shared" si="150"/>
        <v>299.80690172758676</v>
      </c>
      <c r="AR297" s="5">
        <f t="shared" si="151"/>
        <v>9.398407465306148</v>
      </c>
      <c r="AS297" s="5">
        <f t="shared" si="152"/>
        <v>7.5718980648753362</v>
      </c>
      <c r="AT297" s="5">
        <f t="shared" si="153"/>
        <v>1.9068679264475297</v>
      </c>
      <c r="AU297" s="5">
        <f t="shared" si="154"/>
        <v>1.3260211087099956</v>
      </c>
      <c r="AV297" s="5">
        <f t="shared" si="155"/>
        <v>3.1774520319766433</v>
      </c>
      <c r="AW297" s="5">
        <f t="shared" si="156"/>
        <v>1.1417511337672526</v>
      </c>
    </row>
    <row r="298" spans="1:49" x14ac:dyDescent="0.25">
      <c r="A298" s="1" t="s">
        <v>41</v>
      </c>
      <c r="B298" s="1" t="s">
        <v>306</v>
      </c>
      <c r="C298" s="2">
        <v>42269</v>
      </c>
      <c r="D298" s="3">
        <v>0</v>
      </c>
      <c r="E298" s="4">
        <f t="shared" si="127"/>
        <v>0</v>
      </c>
      <c r="F298" s="3">
        <v>109.43333333333318</v>
      </c>
      <c r="G298" s="3">
        <v>1.5678999999999996</v>
      </c>
      <c r="H298" s="3">
        <v>1.5022500000000012</v>
      </c>
      <c r="I298" s="3">
        <v>6.5649999999999972E-2</v>
      </c>
      <c r="J298" s="3">
        <v>0.52698749999999916</v>
      </c>
      <c r="K298" s="3">
        <v>0.38366249999999985</v>
      </c>
      <c r="L298" s="3">
        <v>0.1372499999999999</v>
      </c>
      <c r="M298" s="4">
        <f t="shared" si="128"/>
        <v>0</v>
      </c>
      <c r="N298" s="4">
        <f t="shared" si="129"/>
        <v>0</v>
      </c>
      <c r="O298" s="4">
        <f t="shared" si="130"/>
        <v>0</v>
      </c>
      <c r="P298" s="4">
        <f t="shared" si="131"/>
        <v>0</v>
      </c>
      <c r="Q298" s="4">
        <f t="shared" si="132"/>
        <v>0</v>
      </c>
      <c r="R298" s="4">
        <f t="shared" si="133"/>
        <v>0</v>
      </c>
      <c r="S298" s="4">
        <f t="shared" si="134"/>
        <v>0</v>
      </c>
      <c r="T298" s="5">
        <f t="shared" si="135"/>
        <v>255.80875801888899</v>
      </c>
      <c r="U298" s="5">
        <f t="shared" si="136"/>
        <v>8.7758799312505804</v>
      </c>
      <c r="V298" s="5">
        <f t="shared" si="137"/>
        <v>7.0751486351620478</v>
      </c>
      <c r="W298" s="5">
        <f t="shared" si="138"/>
        <v>1.7623658862672182</v>
      </c>
      <c r="X298" s="5">
        <f t="shared" si="139"/>
        <v>0.90824367710157672</v>
      </c>
      <c r="Y298" s="5">
        <f t="shared" si="140"/>
        <v>2.5674709393009452</v>
      </c>
      <c r="Z298" s="5">
        <f t="shared" si="141"/>
        <v>1.1579531997066441</v>
      </c>
      <c r="AA298" s="4">
        <v>0</v>
      </c>
      <c r="AB298" s="4">
        <f t="shared" si="142"/>
        <v>0</v>
      </c>
      <c r="AC298" s="4">
        <v>38.333333333333385</v>
      </c>
      <c r="AD298" s="4">
        <v>1.6766666666666674</v>
      </c>
      <c r="AE298" s="4">
        <v>1.6266666666666654</v>
      </c>
      <c r="AF298" s="4">
        <v>4.9999999999999913E-2</v>
      </c>
      <c r="AG298" s="4">
        <v>0.125</v>
      </c>
      <c r="AH298" s="4">
        <v>0.47766666666666624</v>
      </c>
      <c r="AI298" s="4">
        <v>0.11233333333333334</v>
      </c>
      <c r="AJ298" s="4">
        <f t="shared" si="143"/>
        <v>0</v>
      </c>
      <c r="AK298" s="4">
        <f t="shared" si="144"/>
        <v>0</v>
      </c>
      <c r="AL298" s="4">
        <f t="shared" si="145"/>
        <v>0</v>
      </c>
      <c r="AM298" s="4">
        <f t="shared" si="146"/>
        <v>0</v>
      </c>
      <c r="AN298" s="4">
        <f t="shared" si="147"/>
        <v>0</v>
      </c>
      <c r="AO298" s="4">
        <f t="shared" si="148"/>
        <v>0</v>
      </c>
      <c r="AP298" s="4">
        <f t="shared" si="149"/>
        <v>0</v>
      </c>
      <c r="AQ298" s="5">
        <f t="shared" si="150"/>
        <v>299.80690172758676</v>
      </c>
      <c r="AR298" s="5">
        <f t="shared" si="151"/>
        <v>9.398407465306148</v>
      </c>
      <c r="AS298" s="5">
        <f t="shared" si="152"/>
        <v>7.5718980648753362</v>
      </c>
      <c r="AT298" s="5">
        <f t="shared" si="153"/>
        <v>1.9068679264475297</v>
      </c>
      <c r="AU298" s="5">
        <f t="shared" si="154"/>
        <v>1.3260211087099956</v>
      </c>
      <c r="AV298" s="5">
        <f t="shared" si="155"/>
        <v>3.1774520319766433</v>
      </c>
      <c r="AW298" s="5">
        <f t="shared" si="156"/>
        <v>1.1417511337672526</v>
      </c>
    </row>
    <row r="299" spans="1:49" x14ac:dyDescent="0.25">
      <c r="A299" s="1" t="s">
        <v>41</v>
      </c>
      <c r="B299" s="1" t="s">
        <v>307</v>
      </c>
      <c r="C299" s="2">
        <v>42270</v>
      </c>
      <c r="D299" s="3">
        <v>0</v>
      </c>
      <c r="E299" s="4">
        <f t="shared" si="127"/>
        <v>0</v>
      </c>
      <c r="F299" s="3">
        <v>109.43333333333318</v>
      </c>
      <c r="G299" s="3">
        <v>1.5678999999999996</v>
      </c>
      <c r="H299" s="3">
        <v>1.5022500000000012</v>
      </c>
      <c r="I299" s="3">
        <v>6.5649999999999972E-2</v>
      </c>
      <c r="J299" s="3">
        <v>0.52698749999999916</v>
      </c>
      <c r="K299" s="3">
        <v>0.38366249999999985</v>
      </c>
      <c r="L299" s="3">
        <v>0.1372499999999999</v>
      </c>
      <c r="M299" s="4">
        <f t="shared" si="128"/>
        <v>0</v>
      </c>
      <c r="N299" s="4">
        <f t="shared" si="129"/>
        <v>0</v>
      </c>
      <c r="O299" s="4">
        <f t="shared" si="130"/>
        <v>0</v>
      </c>
      <c r="P299" s="4">
        <f t="shared" si="131"/>
        <v>0</v>
      </c>
      <c r="Q299" s="4">
        <f t="shared" si="132"/>
        <v>0</v>
      </c>
      <c r="R299" s="4">
        <f t="shared" si="133"/>
        <v>0</v>
      </c>
      <c r="S299" s="4">
        <f t="shared" si="134"/>
        <v>0</v>
      </c>
      <c r="T299" s="5">
        <f t="shared" si="135"/>
        <v>255.80875801888899</v>
      </c>
      <c r="U299" s="5">
        <f t="shared" si="136"/>
        <v>8.7758799312505804</v>
      </c>
      <c r="V299" s="5">
        <f t="shared" si="137"/>
        <v>7.0751486351620478</v>
      </c>
      <c r="W299" s="5">
        <f t="shared" si="138"/>
        <v>1.7623658862672182</v>
      </c>
      <c r="X299" s="5">
        <f t="shared" si="139"/>
        <v>0.90824367710157672</v>
      </c>
      <c r="Y299" s="5">
        <f t="shared" si="140"/>
        <v>2.5674709393009452</v>
      </c>
      <c r="Z299" s="5">
        <f t="shared" si="141"/>
        <v>1.1579531997066441</v>
      </c>
      <c r="AA299" s="4">
        <v>0</v>
      </c>
      <c r="AB299" s="4">
        <f t="shared" si="142"/>
        <v>0</v>
      </c>
      <c r="AC299" s="4">
        <v>38.333333333333385</v>
      </c>
      <c r="AD299" s="4">
        <v>1.6766666666666674</v>
      </c>
      <c r="AE299" s="4">
        <v>1.6266666666666654</v>
      </c>
      <c r="AF299" s="4">
        <v>4.9999999999999913E-2</v>
      </c>
      <c r="AG299" s="4">
        <v>0.125</v>
      </c>
      <c r="AH299" s="4">
        <v>0.47766666666666624</v>
      </c>
      <c r="AI299" s="4">
        <v>0.11233333333333334</v>
      </c>
      <c r="AJ299" s="4">
        <f t="shared" si="143"/>
        <v>0</v>
      </c>
      <c r="AK299" s="4">
        <f t="shared" si="144"/>
        <v>0</v>
      </c>
      <c r="AL299" s="4">
        <f t="shared" si="145"/>
        <v>0</v>
      </c>
      <c r="AM299" s="4">
        <f t="shared" si="146"/>
        <v>0</v>
      </c>
      <c r="AN299" s="4">
        <f t="shared" si="147"/>
        <v>0</v>
      </c>
      <c r="AO299" s="4">
        <f t="shared" si="148"/>
        <v>0</v>
      </c>
      <c r="AP299" s="4">
        <f t="shared" si="149"/>
        <v>0</v>
      </c>
      <c r="AQ299" s="5">
        <f t="shared" si="150"/>
        <v>299.80690172758676</v>
      </c>
      <c r="AR299" s="5">
        <f t="shared" si="151"/>
        <v>9.398407465306148</v>
      </c>
      <c r="AS299" s="5">
        <f t="shared" si="152"/>
        <v>7.5718980648753362</v>
      </c>
      <c r="AT299" s="5">
        <f t="shared" si="153"/>
        <v>1.9068679264475297</v>
      </c>
      <c r="AU299" s="5">
        <f t="shared" si="154"/>
        <v>1.3260211087099956</v>
      </c>
      <c r="AV299" s="5">
        <f t="shared" si="155"/>
        <v>3.1774520319766433</v>
      </c>
      <c r="AW299" s="5">
        <f t="shared" si="156"/>
        <v>1.1417511337672526</v>
      </c>
    </row>
    <row r="300" spans="1:49" x14ac:dyDescent="0.25">
      <c r="A300" s="1" t="s">
        <v>41</v>
      </c>
      <c r="B300" s="1" t="s">
        <v>308</v>
      </c>
      <c r="C300" s="2">
        <v>42271</v>
      </c>
      <c r="D300" s="3">
        <v>0</v>
      </c>
      <c r="E300" s="4">
        <f t="shared" si="127"/>
        <v>0</v>
      </c>
      <c r="F300" s="3">
        <v>109.43333333333318</v>
      </c>
      <c r="G300" s="3">
        <v>1.5678999999999996</v>
      </c>
      <c r="H300" s="3">
        <v>1.5022500000000012</v>
      </c>
      <c r="I300" s="3">
        <v>6.5649999999999972E-2</v>
      </c>
      <c r="J300" s="3">
        <v>0.52698749999999916</v>
      </c>
      <c r="K300" s="3">
        <v>0.38366249999999985</v>
      </c>
      <c r="L300" s="3">
        <v>0.1372499999999999</v>
      </c>
      <c r="M300" s="4">
        <f t="shared" si="128"/>
        <v>0</v>
      </c>
      <c r="N300" s="4">
        <f t="shared" si="129"/>
        <v>0</v>
      </c>
      <c r="O300" s="4">
        <f t="shared" si="130"/>
        <v>0</v>
      </c>
      <c r="P300" s="4">
        <f t="shared" si="131"/>
        <v>0</v>
      </c>
      <c r="Q300" s="4">
        <f t="shared" si="132"/>
        <v>0</v>
      </c>
      <c r="R300" s="4">
        <f t="shared" si="133"/>
        <v>0</v>
      </c>
      <c r="S300" s="4">
        <f t="shared" si="134"/>
        <v>0</v>
      </c>
      <c r="T300" s="5">
        <f t="shared" si="135"/>
        <v>255.80875801888899</v>
      </c>
      <c r="U300" s="5">
        <f t="shared" si="136"/>
        <v>8.7758799312505804</v>
      </c>
      <c r="V300" s="5">
        <f t="shared" si="137"/>
        <v>7.0751486351620478</v>
      </c>
      <c r="W300" s="5">
        <f t="shared" si="138"/>
        <v>1.7623658862672182</v>
      </c>
      <c r="X300" s="5">
        <f t="shared" si="139"/>
        <v>0.90824367710157672</v>
      </c>
      <c r="Y300" s="5">
        <f t="shared" si="140"/>
        <v>2.5674709393009452</v>
      </c>
      <c r="Z300" s="5">
        <f t="shared" si="141"/>
        <v>1.1579531997066441</v>
      </c>
      <c r="AA300" s="4">
        <v>0</v>
      </c>
      <c r="AB300" s="4">
        <f t="shared" si="142"/>
        <v>0</v>
      </c>
      <c r="AC300" s="4">
        <v>38.333333333333385</v>
      </c>
      <c r="AD300" s="4">
        <v>1.6766666666666674</v>
      </c>
      <c r="AE300" s="4">
        <v>1.6266666666666654</v>
      </c>
      <c r="AF300" s="4">
        <v>4.9999999999999913E-2</v>
      </c>
      <c r="AG300" s="4">
        <v>0.125</v>
      </c>
      <c r="AH300" s="4">
        <v>0.47766666666666624</v>
      </c>
      <c r="AI300" s="4">
        <v>0.11233333333333334</v>
      </c>
      <c r="AJ300" s="4">
        <f t="shared" si="143"/>
        <v>0</v>
      </c>
      <c r="AK300" s="4">
        <f t="shared" si="144"/>
        <v>0</v>
      </c>
      <c r="AL300" s="4">
        <f t="shared" si="145"/>
        <v>0</v>
      </c>
      <c r="AM300" s="4">
        <f t="shared" si="146"/>
        <v>0</v>
      </c>
      <c r="AN300" s="4">
        <f t="shared" si="147"/>
        <v>0</v>
      </c>
      <c r="AO300" s="4">
        <f t="shared" si="148"/>
        <v>0</v>
      </c>
      <c r="AP300" s="4">
        <f t="shared" si="149"/>
        <v>0</v>
      </c>
      <c r="AQ300" s="5">
        <f t="shared" si="150"/>
        <v>299.80690172758676</v>
      </c>
      <c r="AR300" s="5">
        <f t="shared" si="151"/>
        <v>9.398407465306148</v>
      </c>
      <c r="AS300" s="5">
        <f t="shared" si="152"/>
        <v>7.5718980648753362</v>
      </c>
      <c r="AT300" s="5">
        <f t="shared" si="153"/>
        <v>1.9068679264475297</v>
      </c>
      <c r="AU300" s="5">
        <f t="shared" si="154"/>
        <v>1.3260211087099956</v>
      </c>
      <c r="AV300" s="5">
        <f t="shared" si="155"/>
        <v>3.1774520319766433</v>
      </c>
      <c r="AW300" s="5">
        <f t="shared" si="156"/>
        <v>1.1417511337672526</v>
      </c>
    </row>
    <row r="301" spans="1:49" x14ac:dyDescent="0.25">
      <c r="A301" s="1" t="s">
        <v>41</v>
      </c>
      <c r="B301" s="1" t="s">
        <v>309</v>
      </c>
      <c r="C301" s="2">
        <v>42272</v>
      </c>
      <c r="D301" s="3">
        <v>0</v>
      </c>
      <c r="E301" s="4">
        <f t="shared" si="127"/>
        <v>0</v>
      </c>
      <c r="F301" s="3">
        <v>109.43333333333318</v>
      </c>
      <c r="G301" s="3">
        <v>1.5678999999999996</v>
      </c>
      <c r="H301" s="3">
        <v>1.5022500000000012</v>
      </c>
      <c r="I301" s="3">
        <v>6.5649999999999972E-2</v>
      </c>
      <c r="J301" s="3">
        <v>0.52698749999999916</v>
      </c>
      <c r="K301" s="3">
        <v>0.38366249999999985</v>
      </c>
      <c r="L301" s="3">
        <v>0.1372499999999999</v>
      </c>
      <c r="M301" s="4">
        <f t="shared" si="128"/>
        <v>0</v>
      </c>
      <c r="N301" s="4">
        <f t="shared" si="129"/>
        <v>0</v>
      </c>
      <c r="O301" s="4">
        <f t="shared" si="130"/>
        <v>0</v>
      </c>
      <c r="P301" s="4">
        <f t="shared" si="131"/>
        <v>0</v>
      </c>
      <c r="Q301" s="4">
        <f t="shared" si="132"/>
        <v>0</v>
      </c>
      <c r="R301" s="4">
        <f t="shared" si="133"/>
        <v>0</v>
      </c>
      <c r="S301" s="4">
        <f t="shared" si="134"/>
        <v>0</v>
      </c>
      <c r="T301" s="5">
        <f t="shared" si="135"/>
        <v>255.80875801888899</v>
      </c>
      <c r="U301" s="5">
        <f t="shared" si="136"/>
        <v>8.7758799312505804</v>
      </c>
      <c r="V301" s="5">
        <f t="shared" si="137"/>
        <v>7.0751486351620478</v>
      </c>
      <c r="W301" s="5">
        <f t="shared" si="138"/>
        <v>1.7623658862672182</v>
      </c>
      <c r="X301" s="5">
        <f t="shared" si="139"/>
        <v>0.90824367710157672</v>
      </c>
      <c r="Y301" s="5">
        <f t="shared" si="140"/>
        <v>2.5674709393009452</v>
      </c>
      <c r="Z301" s="5">
        <f t="shared" si="141"/>
        <v>1.1579531997066441</v>
      </c>
      <c r="AA301" s="4">
        <v>0</v>
      </c>
      <c r="AB301" s="4">
        <f t="shared" si="142"/>
        <v>0</v>
      </c>
      <c r="AC301" s="4">
        <v>38.333333333333385</v>
      </c>
      <c r="AD301" s="4">
        <v>1.6766666666666674</v>
      </c>
      <c r="AE301" s="4">
        <v>1.6266666666666654</v>
      </c>
      <c r="AF301" s="4">
        <v>4.9999999999999913E-2</v>
      </c>
      <c r="AG301" s="4">
        <v>0.125</v>
      </c>
      <c r="AH301" s="4">
        <v>0.47766666666666624</v>
      </c>
      <c r="AI301" s="4">
        <v>0.11233333333333334</v>
      </c>
      <c r="AJ301" s="4">
        <f t="shared" si="143"/>
        <v>0</v>
      </c>
      <c r="AK301" s="4">
        <f t="shared" si="144"/>
        <v>0</v>
      </c>
      <c r="AL301" s="4">
        <f t="shared" si="145"/>
        <v>0</v>
      </c>
      <c r="AM301" s="4">
        <f t="shared" si="146"/>
        <v>0</v>
      </c>
      <c r="AN301" s="4">
        <f t="shared" si="147"/>
        <v>0</v>
      </c>
      <c r="AO301" s="4">
        <f t="shared" si="148"/>
        <v>0</v>
      </c>
      <c r="AP301" s="4">
        <f t="shared" si="149"/>
        <v>0</v>
      </c>
      <c r="AQ301" s="5">
        <f t="shared" si="150"/>
        <v>299.80690172758676</v>
      </c>
      <c r="AR301" s="5">
        <f t="shared" si="151"/>
        <v>9.398407465306148</v>
      </c>
      <c r="AS301" s="5">
        <f t="shared" si="152"/>
        <v>7.5718980648753362</v>
      </c>
      <c r="AT301" s="5">
        <f t="shared" si="153"/>
        <v>1.9068679264475297</v>
      </c>
      <c r="AU301" s="5">
        <f t="shared" si="154"/>
        <v>1.3260211087099956</v>
      </c>
      <c r="AV301" s="5">
        <f t="shared" si="155"/>
        <v>3.1774520319766433</v>
      </c>
      <c r="AW301" s="5">
        <f t="shared" si="156"/>
        <v>1.1417511337672526</v>
      </c>
    </row>
    <row r="302" spans="1:49" x14ac:dyDescent="0.25">
      <c r="A302" s="1" t="s">
        <v>41</v>
      </c>
      <c r="B302" s="1" t="s">
        <v>310</v>
      </c>
      <c r="C302" s="2">
        <v>42273</v>
      </c>
      <c r="D302" s="3">
        <v>0</v>
      </c>
      <c r="E302" s="4">
        <f t="shared" si="127"/>
        <v>0</v>
      </c>
      <c r="F302" s="3">
        <v>109.43333333333318</v>
      </c>
      <c r="G302" s="3">
        <v>1.5678999999999996</v>
      </c>
      <c r="H302" s="3">
        <v>1.5022500000000012</v>
      </c>
      <c r="I302" s="3">
        <v>6.5649999999999972E-2</v>
      </c>
      <c r="J302" s="3">
        <v>0.52698749999999916</v>
      </c>
      <c r="K302" s="3">
        <v>0.38366249999999985</v>
      </c>
      <c r="L302" s="3">
        <v>0.1372499999999999</v>
      </c>
      <c r="M302" s="4">
        <f t="shared" si="128"/>
        <v>0</v>
      </c>
      <c r="N302" s="4">
        <f t="shared" si="129"/>
        <v>0</v>
      </c>
      <c r="O302" s="4">
        <f t="shared" si="130"/>
        <v>0</v>
      </c>
      <c r="P302" s="4">
        <f t="shared" si="131"/>
        <v>0</v>
      </c>
      <c r="Q302" s="4">
        <f t="shared" si="132"/>
        <v>0</v>
      </c>
      <c r="R302" s="4">
        <f t="shared" si="133"/>
        <v>0</v>
      </c>
      <c r="S302" s="4">
        <f t="shared" si="134"/>
        <v>0</v>
      </c>
      <c r="T302" s="5">
        <f t="shared" si="135"/>
        <v>255.80875801888899</v>
      </c>
      <c r="U302" s="5">
        <f t="shared" si="136"/>
        <v>8.7758799312505804</v>
      </c>
      <c r="V302" s="5">
        <f t="shared" si="137"/>
        <v>7.0751486351620478</v>
      </c>
      <c r="W302" s="5">
        <f t="shared" si="138"/>
        <v>1.7623658862672182</v>
      </c>
      <c r="X302" s="5">
        <f t="shared" si="139"/>
        <v>0.90824367710157672</v>
      </c>
      <c r="Y302" s="5">
        <f t="shared" si="140"/>
        <v>2.5674709393009452</v>
      </c>
      <c r="Z302" s="5">
        <f t="shared" si="141"/>
        <v>1.1579531997066441</v>
      </c>
      <c r="AA302" s="4">
        <v>0</v>
      </c>
      <c r="AB302" s="4">
        <f t="shared" si="142"/>
        <v>0</v>
      </c>
      <c r="AC302" s="4">
        <v>38.333333333333385</v>
      </c>
      <c r="AD302" s="4">
        <v>1.6766666666666674</v>
      </c>
      <c r="AE302" s="4">
        <v>1.6266666666666654</v>
      </c>
      <c r="AF302" s="4">
        <v>4.9999999999999913E-2</v>
      </c>
      <c r="AG302" s="4">
        <v>0.125</v>
      </c>
      <c r="AH302" s="4">
        <v>0.47766666666666624</v>
      </c>
      <c r="AI302" s="4">
        <v>0.11233333333333334</v>
      </c>
      <c r="AJ302" s="4">
        <f t="shared" si="143"/>
        <v>0</v>
      </c>
      <c r="AK302" s="4">
        <f t="shared" si="144"/>
        <v>0</v>
      </c>
      <c r="AL302" s="4">
        <f t="shared" si="145"/>
        <v>0</v>
      </c>
      <c r="AM302" s="4">
        <f t="shared" si="146"/>
        <v>0</v>
      </c>
      <c r="AN302" s="4">
        <f t="shared" si="147"/>
        <v>0</v>
      </c>
      <c r="AO302" s="4">
        <f t="shared" si="148"/>
        <v>0</v>
      </c>
      <c r="AP302" s="4">
        <f t="shared" si="149"/>
        <v>0</v>
      </c>
      <c r="AQ302" s="5">
        <f t="shared" si="150"/>
        <v>299.80690172758676</v>
      </c>
      <c r="AR302" s="5">
        <f t="shared" si="151"/>
        <v>9.398407465306148</v>
      </c>
      <c r="AS302" s="5">
        <f t="shared" si="152"/>
        <v>7.5718980648753362</v>
      </c>
      <c r="AT302" s="5">
        <f t="shared" si="153"/>
        <v>1.9068679264475297</v>
      </c>
      <c r="AU302" s="5">
        <f t="shared" si="154"/>
        <v>1.3260211087099956</v>
      </c>
      <c r="AV302" s="5">
        <f t="shared" si="155"/>
        <v>3.1774520319766433</v>
      </c>
      <c r="AW302" s="5">
        <f t="shared" si="156"/>
        <v>1.1417511337672526</v>
      </c>
    </row>
    <row r="303" spans="1:49" x14ac:dyDescent="0.25">
      <c r="A303" s="1" t="s">
        <v>41</v>
      </c>
      <c r="B303" s="1" t="s">
        <v>311</v>
      </c>
      <c r="C303" s="2">
        <v>42274</v>
      </c>
      <c r="D303" s="3">
        <v>0</v>
      </c>
      <c r="E303" s="4">
        <f t="shared" si="127"/>
        <v>0</v>
      </c>
      <c r="F303" s="3">
        <v>109.43333333333318</v>
      </c>
      <c r="G303" s="3">
        <v>1.5678999999999996</v>
      </c>
      <c r="H303" s="3">
        <v>1.5022500000000012</v>
      </c>
      <c r="I303" s="3">
        <v>6.5649999999999972E-2</v>
      </c>
      <c r="J303" s="3">
        <v>0.52698749999999916</v>
      </c>
      <c r="K303" s="3">
        <v>0.38366249999999985</v>
      </c>
      <c r="L303" s="3">
        <v>0.1372499999999999</v>
      </c>
      <c r="M303" s="4">
        <f t="shared" si="128"/>
        <v>0</v>
      </c>
      <c r="N303" s="4">
        <f t="shared" si="129"/>
        <v>0</v>
      </c>
      <c r="O303" s="4">
        <f t="shared" si="130"/>
        <v>0</v>
      </c>
      <c r="P303" s="4">
        <f t="shared" si="131"/>
        <v>0</v>
      </c>
      <c r="Q303" s="4">
        <f t="shared" si="132"/>
        <v>0</v>
      </c>
      <c r="R303" s="4">
        <f t="shared" si="133"/>
        <v>0</v>
      </c>
      <c r="S303" s="4">
        <f t="shared" si="134"/>
        <v>0</v>
      </c>
      <c r="T303" s="5">
        <f t="shared" si="135"/>
        <v>255.80875801888899</v>
      </c>
      <c r="U303" s="5">
        <f t="shared" si="136"/>
        <v>8.7758799312505804</v>
      </c>
      <c r="V303" s="5">
        <f t="shared" si="137"/>
        <v>7.0751486351620478</v>
      </c>
      <c r="W303" s="5">
        <f t="shared" si="138"/>
        <v>1.7623658862672182</v>
      </c>
      <c r="X303" s="5">
        <f t="shared" si="139"/>
        <v>0.90824367710157672</v>
      </c>
      <c r="Y303" s="5">
        <f t="shared" si="140"/>
        <v>2.5674709393009452</v>
      </c>
      <c r="Z303" s="5">
        <f t="shared" si="141"/>
        <v>1.1579531997066441</v>
      </c>
      <c r="AA303" s="4">
        <v>0</v>
      </c>
      <c r="AB303" s="4">
        <f t="shared" si="142"/>
        <v>0</v>
      </c>
      <c r="AC303" s="4">
        <v>38.333333333333385</v>
      </c>
      <c r="AD303" s="4">
        <v>1.6766666666666674</v>
      </c>
      <c r="AE303" s="4">
        <v>1.6266666666666654</v>
      </c>
      <c r="AF303" s="4">
        <v>4.9999999999999913E-2</v>
      </c>
      <c r="AG303" s="4">
        <v>0.125</v>
      </c>
      <c r="AH303" s="4">
        <v>0.47766666666666624</v>
      </c>
      <c r="AI303" s="4">
        <v>0.11233333333333334</v>
      </c>
      <c r="AJ303" s="4">
        <f t="shared" si="143"/>
        <v>0</v>
      </c>
      <c r="AK303" s="4">
        <f t="shared" si="144"/>
        <v>0</v>
      </c>
      <c r="AL303" s="4">
        <f t="shared" si="145"/>
        <v>0</v>
      </c>
      <c r="AM303" s="4">
        <f t="shared" si="146"/>
        <v>0</v>
      </c>
      <c r="AN303" s="4">
        <f t="shared" si="147"/>
        <v>0</v>
      </c>
      <c r="AO303" s="4">
        <f t="shared" si="148"/>
        <v>0</v>
      </c>
      <c r="AP303" s="4">
        <f t="shared" si="149"/>
        <v>0</v>
      </c>
      <c r="AQ303" s="5">
        <f t="shared" si="150"/>
        <v>299.80690172758676</v>
      </c>
      <c r="AR303" s="5">
        <f t="shared" si="151"/>
        <v>9.398407465306148</v>
      </c>
      <c r="AS303" s="5">
        <f t="shared" si="152"/>
        <v>7.5718980648753362</v>
      </c>
      <c r="AT303" s="5">
        <f t="shared" si="153"/>
        <v>1.9068679264475297</v>
      </c>
      <c r="AU303" s="5">
        <f t="shared" si="154"/>
        <v>1.3260211087099956</v>
      </c>
      <c r="AV303" s="5">
        <f t="shared" si="155"/>
        <v>3.1774520319766433</v>
      </c>
      <c r="AW303" s="5">
        <f t="shared" si="156"/>
        <v>1.1417511337672526</v>
      </c>
    </row>
    <row r="304" spans="1:49" x14ac:dyDescent="0.25">
      <c r="A304" s="1" t="s">
        <v>41</v>
      </c>
      <c r="B304" s="1" t="s">
        <v>312</v>
      </c>
      <c r="C304" s="2">
        <v>42275</v>
      </c>
      <c r="D304" s="3">
        <v>0</v>
      </c>
      <c r="E304" s="4">
        <f t="shared" si="127"/>
        <v>0</v>
      </c>
      <c r="F304" s="3">
        <v>109.43333333333318</v>
      </c>
      <c r="G304" s="3">
        <v>1.5678999999999996</v>
      </c>
      <c r="H304" s="3">
        <v>1.5022500000000012</v>
      </c>
      <c r="I304" s="3">
        <v>6.5649999999999972E-2</v>
      </c>
      <c r="J304" s="3">
        <v>0.52698749999999916</v>
      </c>
      <c r="K304" s="3">
        <v>0.38366249999999985</v>
      </c>
      <c r="L304" s="3">
        <v>0.1372499999999999</v>
      </c>
      <c r="M304" s="4">
        <f t="shared" si="128"/>
        <v>0</v>
      </c>
      <c r="N304" s="4">
        <f t="shared" si="129"/>
        <v>0</v>
      </c>
      <c r="O304" s="4">
        <f t="shared" si="130"/>
        <v>0</v>
      </c>
      <c r="P304" s="4">
        <f t="shared" si="131"/>
        <v>0</v>
      </c>
      <c r="Q304" s="4">
        <f t="shared" si="132"/>
        <v>0</v>
      </c>
      <c r="R304" s="4">
        <f t="shared" si="133"/>
        <v>0</v>
      </c>
      <c r="S304" s="4">
        <f t="shared" si="134"/>
        <v>0</v>
      </c>
      <c r="T304" s="5">
        <f t="shared" si="135"/>
        <v>255.80875801888899</v>
      </c>
      <c r="U304" s="5">
        <f t="shared" si="136"/>
        <v>8.7758799312505804</v>
      </c>
      <c r="V304" s="5">
        <f t="shared" si="137"/>
        <v>7.0751486351620478</v>
      </c>
      <c r="W304" s="5">
        <f t="shared" si="138"/>
        <v>1.7623658862672182</v>
      </c>
      <c r="X304" s="5">
        <f t="shared" si="139"/>
        <v>0.90824367710157672</v>
      </c>
      <c r="Y304" s="5">
        <f t="shared" si="140"/>
        <v>2.5674709393009452</v>
      </c>
      <c r="Z304" s="5">
        <f t="shared" si="141"/>
        <v>1.1579531997066441</v>
      </c>
      <c r="AA304" s="4">
        <v>0</v>
      </c>
      <c r="AB304" s="4">
        <f t="shared" si="142"/>
        <v>0</v>
      </c>
      <c r="AC304" s="4">
        <v>38.333333333333385</v>
      </c>
      <c r="AD304" s="4">
        <v>1.6766666666666674</v>
      </c>
      <c r="AE304" s="4">
        <v>1.6266666666666654</v>
      </c>
      <c r="AF304" s="4">
        <v>4.9999999999999913E-2</v>
      </c>
      <c r="AG304" s="4">
        <v>0.125</v>
      </c>
      <c r="AH304" s="4">
        <v>0.47766666666666624</v>
      </c>
      <c r="AI304" s="4">
        <v>0.11233333333333334</v>
      </c>
      <c r="AJ304" s="4">
        <f t="shared" si="143"/>
        <v>0</v>
      </c>
      <c r="AK304" s="4">
        <f t="shared" si="144"/>
        <v>0</v>
      </c>
      <c r="AL304" s="4">
        <f t="shared" si="145"/>
        <v>0</v>
      </c>
      <c r="AM304" s="4">
        <f t="shared" si="146"/>
        <v>0</v>
      </c>
      <c r="AN304" s="4">
        <f t="shared" si="147"/>
        <v>0</v>
      </c>
      <c r="AO304" s="4">
        <f t="shared" si="148"/>
        <v>0</v>
      </c>
      <c r="AP304" s="4">
        <f t="shared" si="149"/>
        <v>0</v>
      </c>
      <c r="AQ304" s="5">
        <f t="shared" si="150"/>
        <v>299.80690172758676</v>
      </c>
      <c r="AR304" s="5">
        <f t="shared" si="151"/>
        <v>9.398407465306148</v>
      </c>
      <c r="AS304" s="5">
        <f t="shared" si="152"/>
        <v>7.5718980648753362</v>
      </c>
      <c r="AT304" s="5">
        <f t="shared" si="153"/>
        <v>1.9068679264475297</v>
      </c>
      <c r="AU304" s="5">
        <f t="shared" si="154"/>
        <v>1.3260211087099956</v>
      </c>
      <c r="AV304" s="5">
        <f t="shared" si="155"/>
        <v>3.1774520319766433</v>
      </c>
      <c r="AW304" s="5">
        <f t="shared" si="156"/>
        <v>1.1417511337672526</v>
      </c>
    </row>
    <row r="305" spans="1:49" x14ac:dyDescent="0.25">
      <c r="A305" s="1" t="s">
        <v>41</v>
      </c>
      <c r="B305" s="1" t="s">
        <v>313</v>
      </c>
      <c r="C305" s="2">
        <v>42276</v>
      </c>
      <c r="D305" s="3">
        <v>1.6291405707142355</v>
      </c>
      <c r="E305" s="4">
        <f t="shared" si="127"/>
        <v>3985.8154491364721</v>
      </c>
      <c r="F305" s="3">
        <v>71.528769780591702</v>
      </c>
      <c r="G305" s="3">
        <v>2.6725828340910951</v>
      </c>
      <c r="H305" s="3">
        <v>2.56787835499888</v>
      </c>
      <c r="I305" s="3">
        <v>0.10470447909221048</v>
      </c>
      <c r="J305" s="3">
        <v>0.29346236979166723</v>
      </c>
      <c r="K305" s="3">
        <v>0.6674982568215545</v>
      </c>
      <c r="L305" s="3">
        <v>0.39009618790533968</v>
      </c>
      <c r="M305" s="4">
        <f t="shared" si="128"/>
        <v>5.1877613778372877</v>
      </c>
      <c r="N305" s="4">
        <f t="shared" si="129"/>
        <v>0.19383420193437603</v>
      </c>
      <c r="O305" s="4">
        <f t="shared" si="130"/>
        <v>0.18624030853473661</v>
      </c>
      <c r="P305" s="4">
        <f t="shared" si="131"/>
        <v>7.5938933996391204E-3</v>
      </c>
      <c r="Q305" s="4">
        <f t="shared" si="132"/>
        <v>2.1283921875403206E-2</v>
      </c>
      <c r="R305" s="4">
        <f t="shared" si="133"/>
        <v>4.8411592805726718E-2</v>
      </c>
      <c r="S305" s="4">
        <f t="shared" si="134"/>
        <v>2.8292475090295595E-2</v>
      </c>
      <c r="T305" s="5">
        <f t="shared" si="135"/>
        <v>260.99651939672628</v>
      </c>
      <c r="U305" s="5">
        <f t="shared" si="136"/>
        <v>8.9697141331849561</v>
      </c>
      <c r="V305" s="5">
        <f t="shared" si="137"/>
        <v>7.2613889436967849</v>
      </c>
      <c r="W305" s="5">
        <f t="shared" si="138"/>
        <v>1.7699597796668574</v>
      </c>
      <c r="X305" s="5">
        <f t="shared" si="139"/>
        <v>0.9295275989769799</v>
      </c>
      <c r="Y305" s="5">
        <f t="shared" si="140"/>
        <v>2.6158825321066721</v>
      </c>
      <c r="Z305" s="5">
        <f t="shared" si="141"/>
        <v>1.1862456747969397</v>
      </c>
      <c r="AA305" s="4">
        <v>1.8926785041910732</v>
      </c>
      <c r="AB305" s="4">
        <f t="shared" si="142"/>
        <v>4630.5809074203853</v>
      </c>
      <c r="AC305" s="4">
        <v>32.699249763905847</v>
      </c>
      <c r="AD305" s="4">
        <v>2.5297304113622681</v>
      </c>
      <c r="AE305" s="4">
        <v>2.4000971704281211</v>
      </c>
      <c r="AF305" s="4">
        <v>0.12963324093414222</v>
      </c>
      <c r="AG305" s="4">
        <v>8.9513921000767063E-2</v>
      </c>
      <c r="AH305" s="4">
        <v>0.73469923884586763</v>
      </c>
      <c r="AI305" s="4">
        <v>0.39362179088763344</v>
      </c>
      <c r="AJ305" s="4">
        <f t="shared" si="143"/>
        <v>1.9692528559987241</v>
      </c>
      <c r="AK305" s="4">
        <f t="shared" si="144"/>
        <v>0.15234841390706341</v>
      </c>
      <c r="AL305" s="4">
        <f t="shared" si="145"/>
        <v>0.14454148769973113</v>
      </c>
      <c r="AM305" s="4">
        <f t="shared" si="146"/>
        <v>7.8069262073319698E-3</v>
      </c>
      <c r="AN305" s="4">
        <f t="shared" si="147"/>
        <v>5.3908131181951936E-3</v>
      </c>
      <c r="AO305" s="4">
        <f t="shared" si="148"/>
        <v>4.4245925666292589E-2</v>
      </c>
      <c r="AP305" s="4">
        <f t="shared" si="149"/>
        <v>2.3705156585715381E-2</v>
      </c>
      <c r="AQ305" s="5">
        <f t="shared" si="150"/>
        <v>301.77615458358548</v>
      </c>
      <c r="AR305" s="5">
        <f t="shared" si="151"/>
        <v>9.5507558792132112</v>
      </c>
      <c r="AS305" s="5">
        <f t="shared" si="152"/>
        <v>7.7164395525750678</v>
      </c>
      <c r="AT305" s="5">
        <f t="shared" si="153"/>
        <v>1.9146748526548616</v>
      </c>
      <c r="AU305" s="5">
        <f t="shared" si="154"/>
        <v>1.3314119218281908</v>
      </c>
      <c r="AV305" s="5">
        <f t="shared" si="155"/>
        <v>3.2216979576429359</v>
      </c>
      <c r="AW305" s="5">
        <f t="shared" si="156"/>
        <v>1.1654562903529679</v>
      </c>
    </row>
    <row r="306" spans="1:49" x14ac:dyDescent="0.25">
      <c r="A306" s="1" t="s">
        <v>41</v>
      </c>
      <c r="B306" s="1" t="s">
        <v>314</v>
      </c>
      <c r="C306" s="2">
        <v>42277</v>
      </c>
      <c r="D306" s="3">
        <v>0.18348044601076896</v>
      </c>
      <c r="E306" s="4">
        <f t="shared" si="127"/>
        <v>448.89876875606501</v>
      </c>
      <c r="F306" s="3">
        <v>32.372783201002299</v>
      </c>
      <c r="G306" s="3">
        <v>3.8065953880081014</v>
      </c>
      <c r="H306" s="3">
        <v>3.666071239217668</v>
      </c>
      <c r="I306" s="3">
        <v>0.14052414879042621</v>
      </c>
      <c r="J306" s="3">
        <v>4.9841666666666583E-2</v>
      </c>
      <c r="K306" s="3">
        <v>0.95785329216488668</v>
      </c>
      <c r="L306" s="3">
        <v>0.64530707549977961</v>
      </c>
      <c r="M306" s="4">
        <f t="shared" si="128"/>
        <v>0.26442986466812562</v>
      </c>
      <c r="N306" s="4">
        <f t="shared" si="129"/>
        <v>3.1093326052550486E-2</v>
      </c>
      <c r="O306" s="4">
        <f t="shared" si="130"/>
        <v>2.994548586171674E-2</v>
      </c>
      <c r="P306" s="4">
        <f t="shared" si="131"/>
        <v>1.1478401908336837E-3</v>
      </c>
      <c r="Q306" s="4">
        <f t="shared" si="132"/>
        <v>4.0712054597432371E-4</v>
      </c>
      <c r="R306" s="4">
        <f t="shared" si="133"/>
        <v>7.824011140668238E-3</v>
      </c>
      <c r="S306" s="4">
        <f t="shared" si="134"/>
        <v>5.271047026889783E-3</v>
      </c>
      <c r="T306" s="5">
        <f t="shared" si="135"/>
        <v>261.26094926139439</v>
      </c>
      <c r="U306" s="5">
        <f t="shared" si="136"/>
        <v>9.0008074592375067</v>
      </c>
      <c r="V306" s="5">
        <f t="shared" si="137"/>
        <v>7.2913344295585016</v>
      </c>
      <c r="W306" s="5">
        <f t="shared" si="138"/>
        <v>1.7711076198576909</v>
      </c>
      <c r="X306" s="5">
        <f t="shared" si="139"/>
        <v>0.92993471952295426</v>
      </c>
      <c r="Y306" s="5">
        <f t="shared" si="140"/>
        <v>2.6237065432473403</v>
      </c>
      <c r="Z306" s="5">
        <f t="shared" si="141"/>
        <v>1.1915167218238294</v>
      </c>
      <c r="AA306" s="4">
        <v>0.96063119015621379</v>
      </c>
      <c r="AB306" s="4">
        <f t="shared" si="142"/>
        <v>2350.2567595921792</v>
      </c>
      <c r="AC306" s="4">
        <v>26.848011531300799</v>
      </c>
      <c r="AD306" s="4">
        <v>3.4049657933994273</v>
      </c>
      <c r="AE306" s="4">
        <v>3.2005546267481928</v>
      </c>
      <c r="AF306" s="4">
        <v>0.20441116665122894</v>
      </c>
      <c r="AG306" s="4">
        <v>5.1792054583061908E-2</v>
      </c>
      <c r="AH306" s="4">
        <v>1.0009748103176779</v>
      </c>
      <c r="AI306" s="4">
        <v>0.67594802599546711</v>
      </c>
      <c r="AJ306" s="4">
        <f t="shared" si="143"/>
        <v>0.82064561794171376</v>
      </c>
      <c r="AK306" s="4">
        <f t="shared" si="144"/>
        <v>0.10407736358191616</v>
      </c>
      <c r="AL306" s="4">
        <f t="shared" si="145"/>
        <v>9.7829261074394561E-2</v>
      </c>
      <c r="AM306" s="4">
        <f t="shared" si="146"/>
        <v>6.2481025075214166E-3</v>
      </c>
      <c r="AN306" s="4">
        <f t="shared" si="147"/>
        <v>1.5830938759928538E-3</v>
      </c>
      <c r="AO306" s="4">
        <f t="shared" si="148"/>
        <v>3.059614269010414E-2</v>
      </c>
      <c r="AP306" s="4">
        <f t="shared" si="149"/>
        <v>2.0661261443620058E-2</v>
      </c>
      <c r="AQ306" s="5">
        <f t="shared" si="150"/>
        <v>302.59680020152717</v>
      </c>
      <c r="AR306" s="5">
        <f t="shared" si="151"/>
        <v>9.654833242795128</v>
      </c>
      <c r="AS306" s="5">
        <f t="shared" si="152"/>
        <v>7.8142688136494627</v>
      </c>
      <c r="AT306" s="5">
        <f t="shared" si="153"/>
        <v>1.920922955162383</v>
      </c>
      <c r="AU306" s="5">
        <f t="shared" si="154"/>
        <v>1.3329950157041837</v>
      </c>
      <c r="AV306" s="5">
        <f t="shared" si="155"/>
        <v>3.2522941003330401</v>
      </c>
      <c r="AW306" s="5">
        <f t="shared" si="156"/>
        <v>1.1861175517965881</v>
      </c>
    </row>
    <row r="307" spans="1:49" x14ac:dyDescent="0.25">
      <c r="A307" s="1" t="s">
        <v>41</v>
      </c>
      <c r="B307" s="1" t="s">
        <v>315</v>
      </c>
      <c r="C307" s="2">
        <v>42278</v>
      </c>
      <c r="D307" s="3">
        <v>6.0678982577540876E-2</v>
      </c>
      <c r="E307" s="4">
        <f t="shared" si="127"/>
        <v>148.45571373218758</v>
      </c>
      <c r="F307" s="3">
        <v>44.874787804014183</v>
      </c>
      <c r="G307" s="3">
        <v>2.747344549450371</v>
      </c>
      <c r="H307" s="3">
        <v>2.6392989067974919</v>
      </c>
      <c r="I307" s="3">
        <v>0.10804564265287155</v>
      </c>
      <c r="J307" s="3">
        <v>6.0683524305555563E-2</v>
      </c>
      <c r="K307" s="3">
        <v>0.73356697615516675</v>
      </c>
      <c r="L307" s="3">
        <v>0.38838754460107588</v>
      </c>
      <c r="M307" s="4">
        <f t="shared" si="128"/>
        <v>0.12122198044942875</v>
      </c>
      <c r="N307" s="4">
        <f t="shared" si="129"/>
        <v>7.4215068986137073E-3</v>
      </c>
      <c r="O307" s="4">
        <f t="shared" si="130"/>
        <v>7.1296390721068675E-3</v>
      </c>
      <c r="P307" s="4">
        <f t="shared" si="131"/>
        <v>2.9186782650681971E-4</v>
      </c>
      <c r="Q307" s="4">
        <f t="shared" si="132"/>
        <v>1.6392672493734797E-4</v>
      </c>
      <c r="R307" s="4">
        <f t="shared" si="133"/>
        <v>1.9816125266195381E-3</v>
      </c>
      <c r="S307" s="4">
        <f t="shared" si="134"/>
        <v>1.0491661274044332E-3</v>
      </c>
      <c r="T307" s="5">
        <f t="shared" si="135"/>
        <v>261.38217124184382</v>
      </c>
      <c r="U307" s="5">
        <f t="shared" si="136"/>
        <v>9.0082289661361212</v>
      </c>
      <c r="V307" s="5">
        <f t="shared" si="137"/>
        <v>7.2984640686306088</v>
      </c>
      <c r="W307" s="5">
        <f t="shared" si="138"/>
        <v>1.7713994876841979</v>
      </c>
      <c r="X307" s="5">
        <f t="shared" si="139"/>
        <v>0.93009864624789163</v>
      </c>
      <c r="Y307" s="5">
        <f t="shared" si="140"/>
        <v>2.6256881557739598</v>
      </c>
      <c r="Z307" s="5">
        <f t="shared" si="141"/>
        <v>1.1925658879512337</v>
      </c>
      <c r="AA307" s="4">
        <v>3.4031622749877959E-3</v>
      </c>
      <c r="AB307" s="4">
        <f t="shared" si="142"/>
        <v>8.3260935338550848</v>
      </c>
      <c r="AC307" s="4">
        <v>32.45950152690893</v>
      </c>
      <c r="AD307" s="4">
        <v>2.5660309962429362</v>
      </c>
      <c r="AE307" s="4">
        <v>2.433009106758397</v>
      </c>
      <c r="AF307" s="4">
        <v>0.1330218894845317</v>
      </c>
      <c r="AG307" s="4">
        <v>8.8003875085906194E-2</v>
      </c>
      <c r="AH307" s="4">
        <v>0.74563679510881142</v>
      </c>
      <c r="AI307" s="4">
        <v>0.4055915124856882</v>
      </c>
      <c r="AJ307" s="4">
        <f t="shared" si="143"/>
        <v>3.5148868606297706E-3</v>
      </c>
      <c r="AK307" s="4">
        <f t="shared" si="144"/>
        <v>2.7786343623256227E-4</v>
      </c>
      <c r="AL307" s="4">
        <f t="shared" si="145"/>
        <v>2.6345912102341624E-4</v>
      </c>
      <c r="AM307" s="4">
        <f t="shared" si="146"/>
        <v>1.4404315209145194E-5</v>
      </c>
      <c r="AN307" s="4">
        <f t="shared" si="147"/>
        <v>9.5295260146717273E-6</v>
      </c>
      <c r="AO307" s="4">
        <f t="shared" si="148"/>
        <v>8.0741504047971484E-5</v>
      </c>
      <c r="AP307" s="4">
        <f t="shared" si="149"/>
        <v>4.3919598606191522E-5</v>
      </c>
      <c r="AQ307" s="5">
        <f t="shared" si="150"/>
        <v>302.60031508838779</v>
      </c>
      <c r="AR307" s="5">
        <f t="shared" si="151"/>
        <v>9.6551111062313613</v>
      </c>
      <c r="AS307" s="5">
        <f t="shared" si="152"/>
        <v>7.814532272770486</v>
      </c>
      <c r="AT307" s="5">
        <f t="shared" si="153"/>
        <v>1.920937359477592</v>
      </c>
      <c r="AU307" s="5">
        <f t="shared" si="154"/>
        <v>1.3330045452301984</v>
      </c>
      <c r="AV307" s="5">
        <f t="shared" si="155"/>
        <v>3.2523748418370881</v>
      </c>
      <c r="AW307" s="5">
        <f t="shared" si="156"/>
        <v>1.1861614713951942</v>
      </c>
    </row>
    <row r="308" spans="1:49" x14ac:dyDescent="0.25">
      <c r="A308" s="1" t="s">
        <v>41</v>
      </c>
      <c r="B308" s="1" t="s">
        <v>316</v>
      </c>
      <c r="C308" s="2">
        <v>42279</v>
      </c>
      <c r="D308" s="3">
        <v>2.2380902720352373E-2</v>
      </c>
      <c r="E308" s="4">
        <f t="shared" si="127"/>
        <v>54.756568851079493</v>
      </c>
      <c r="F308" s="3">
        <v>58.285714285714363</v>
      </c>
      <c r="G308" s="3">
        <v>1.6245888888888913</v>
      </c>
      <c r="H308" s="3">
        <v>1.5555088888888899</v>
      </c>
      <c r="I308" s="3">
        <v>6.907999999999985E-2</v>
      </c>
      <c r="J308" s="3">
        <v>7.1821666666666686E-2</v>
      </c>
      <c r="K308" s="3">
        <v>0.49394117647058761</v>
      </c>
      <c r="L308" s="3">
        <v>0.11178333333333333</v>
      </c>
      <c r="M308" s="4">
        <f t="shared" si="128"/>
        <v>5.807382070080061E-2</v>
      </c>
      <c r="N308" s="4">
        <f t="shared" si="129"/>
        <v>1.6186828110806952E-3</v>
      </c>
      <c r="O308" s="4">
        <f t="shared" si="130"/>
        <v>1.5498539465265782E-3</v>
      </c>
      <c r="P308" s="4">
        <f t="shared" si="131"/>
        <v>6.8828864554115296E-5</v>
      </c>
      <c r="Q308" s="4">
        <f t="shared" si="132"/>
        <v>7.1560564085854509E-5</v>
      </c>
      <c r="R308" s="4">
        <f t="shared" si="133"/>
        <v>4.9214548831781287E-4</v>
      </c>
      <c r="S308" s="4">
        <f t="shared" si="134"/>
        <v>1.1137695294452141E-4</v>
      </c>
      <c r="T308" s="5">
        <f t="shared" si="135"/>
        <v>261.44024506254465</v>
      </c>
      <c r="U308" s="5">
        <f t="shared" si="136"/>
        <v>9.0098476489472024</v>
      </c>
      <c r="V308" s="5">
        <f t="shared" si="137"/>
        <v>7.3000139225771354</v>
      </c>
      <c r="W308" s="5">
        <f t="shared" si="138"/>
        <v>1.7714683165487519</v>
      </c>
      <c r="X308" s="5">
        <f t="shared" si="139"/>
        <v>0.93017020681197748</v>
      </c>
      <c r="Y308" s="5">
        <f t="shared" si="140"/>
        <v>2.6261803012622775</v>
      </c>
      <c r="Z308" s="5">
        <f t="shared" si="141"/>
        <v>1.1926772649041784</v>
      </c>
      <c r="AA308" s="4">
        <v>0</v>
      </c>
      <c r="AB308" s="4">
        <f t="shared" si="142"/>
        <v>0</v>
      </c>
      <c r="AC308" s="4">
        <v>38.333333333333385</v>
      </c>
      <c r="AD308" s="4">
        <v>1.6766666666666674</v>
      </c>
      <c r="AE308" s="4">
        <v>1.6266666666666654</v>
      </c>
      <c r="AF308" s="4">
        <v>4.9999999999999913E-2</v>
      </c>
      <c r="AG308" s="4">
        <v>0.125</v>
      </c>
      <c r="AH308" s="4">
        <v>0.47766666666666624</v>
      </c>
      <c r="AI308" s="4">
        <v>0.11233333333333334</v>
      </c>
      <c r="AJ308" s="4">
        <f t="shared" si="143"/>
        <v>0</v>
      </c>
      <c r="AK308" s="4">
        <f t="shared" si="144"/>
        <v>0</v>
      </c>
      <c r="AL308" s="4">
        <f t="shared" si="145"/>
        <v>0</v>
      </c>
      <c r="AM308" s="4">
        <f t="shared" si="146"/>
        <v>0</v>
      </c>
      <c r="AN308" s="4">
        <f t="shared" si="147"/>
        <v>0</v>
      </c>
      <c r="AO308" s="4">
        <f t="shared" si="148"/>
        <v>0</v>
      </c>
      <c r="AP308" s="4">
        <f t="shared" si="149"/>
        <v>0</v>
      </c>
      <c r="AQ308" s="5">
        <f t="shared" si="150"/>
        <v>302.60031508838779</v>
      </c>
      <c r="AR308" s="5">
        <f t="shared" si="151"/>
        <v>9.6551111062313613</v>
      </c>
      <c r="AS308" s="5">
        <f t="shared" si="152"/>
        <v>7.814532272770486</v>
      </c>
      <c r="AT308" s="5">
        <f t="shared" si="153"/>
        <v>1.920937359477592</v>
      </c>
      <c r="AU308" s="5">
        <f t="shared" si="154"/>
        <v>1.3330045452301984</v>
      </c>
      <c r="AV308" s="5">
        <f t="shared" si="155"/>
        <v>3.2523748418370881</v>
      </c>
      <c r="AW308" s="5">
        <f t="shared" si="156"/>
        <v>1.1861614713951942</v>
      </c>
    </row>
    <row r="309" spans="1:49" x14ac:dyDescent="0.25">
      <c r="A309" s="1" t="s">
        <v>41</v>
      </c>
      <c r="B309" s="1" t="s">
        <v>317</v>
      </c>
      <c r="C309" s="2">
        <v>42280</v>
      </c>
      <c r="D309" s="3">
        <v>2.2835670239272559E-2</v>
      </c>
      <c r="E309" s="4">
        <f t="shared" si="127"/>
        <v>55.869191933004757</v>
      </c>
      <c r="F309" s="3">
        <v>58.285714285714363</v>
      </c>
      <c r="G309" s="3">
        <v>1.6245888888888913</v>
      </c>
      <c r="H309" s="3">
        <v>1.5555088888888899</v>
      </c>
      <c r="I309" s="3">
        <v>6.907999999999985E-2</v>
      </c>
      <c r="J309" s="3">
        <v>7.1821666666666686E-2</v>
      </c>
      <c r="K309" s="3">
        <v>0.49394117647058761</v>
      </c>
      <c r="L309" s="3">
        <v>0.11178333333333333</v>
      </c>
      <c r="M309" s="4">
        <f t="shared" si="128"/>
        <v>5.9253848498799243E-2</v>
      </c>
      <c r="N309" s="4">
        <f t="shared" si="129"/>
        <v>1.6515735472190777E-3</v>
      </c>
      <c r="O309" s="4">
        <f t="shared" si="130"/>
        <v>1.5813461183463331E-3</v>
      </c>
      <c r="P309" s="4">
        <f t="shared" si="131"/>
        <v>7.0227428872743285E-5</v>
      </c>
      <c r="Q309" s="4">
        <f t="shared" si="132"/>
        <v>7.3014635022513363E-5</v>
      </c>
      <c r="R309" s="4">
        <f t="shared" si="133"/>
        <v>5.0214561143467585E-4</v>
      </c>
      <c r="S309" s="4">
        <f t="shared" si="134"/>
        <v>1.1364007079943306E-4</v>
      </c>
      <c r="T309" s="5">
        <f t="shared" si="135"/>
        <v>261.49949891104347</v>
      </c>
      <c r="U309" s="5">
        <f t="shared" si="136"/>
        <v>9.0114992224944217</v>
      </c>
      <c r="V309" s="5">
        <f t="shared" si="137"/>
        <v>7.3015952686954817</v>
      </c>
      <c r="W309" s="5">
        <f t="shared" si="138"/>
        <v>1.7715385439776246</v>
      </c>
      <c r="X309" s="5">
        <f t="shared" si="139"/>
        <v>0.930243221447</v>
      </c>
      <c r="Y309" s="5">
        <f t="shared" si="140"/>
        <v>2.626682446873712</v>
      </c>
      <c r="Z309" s="5">
        <f t="shared" si="141"/>
        <v>1.1927909049749779</v>
      </c>
      <c r="AA309" s="4">
        <v>0</v>
      </c>
      <c r="AB309" s="4">
        <f t="shared" si="142"/>
        <v>0</v>
      </c>
      <c r="AC309" s="4">
        <v>38.333333333333385</v>
      </c>
      <c r="AD309" s="4">
        <v>1.6766666666666674</v>
      </c>
      <c r="AE309" s="4">
        <v>1.6266666666666654</v>
      </c>
      <c r="AF309" s="4">
        <v>4.9999999999999913E-2</v>
      </c>
      <c r="AG309" s="4">
        <v>0.125</v>
      </c>
      <c r="AH309" s="4">
        <v>0.47766666666666624</v>
      </c>
      <c r="AI309" s="4">
        <v>0.11233333333333334</v>
      </c>
      <c r="AJ309" s="4">
        <f t="shared" si="143"/>
        <v>0</v>
      </c>
      <c r="AK309" s="4">
        <f t="shared" si="144"/>
        <v>0</v>
      </c>
      <c r="AL309" s="4">
        <f t="shared" si="145"/>
        <v>0</v>
      </c>
      <c r="AM309" s="4">
        <f t="shared" si="146"/>
        <v>0</v>
      </c>
      <c r="AN309" s="4">
        <f t="shared" si="147"/>
        <v>0</v>
      </c>
      <c r="AO309" s="4">
        <f t="shared" si="148"/>
        <v>0</v>
      </c>
      <c r="AP309" s="4">
        <f t="shared" si="149"/>
        <v>0</v>
      </c>
      <c r="AQ309" s="5">
        <f t="shared" si="150"/>
        <v>302.60031508838779</v>
      </c>
      <c r="AR309" s="5">
        <f t="shared" si="151"/>
        <v>9.6551111062313613</v>
      </c>
      <c r="AS309" s="5">
        <f t="shared" si="152"/>
        <v>7.814532272770486</v>
      </c>
      <c r="AT309" s="5">
        <f t="shared" si="153"/>
        <v>1.920937359477592</v>
      </c>
      <c r="AU309" s="5">
        <f t="shared" si="154"/>
        <v>1.3330045452301984</v>
      </c>
      <c r="AV309" s="5">
        <f t="shared" si="155"/>
        <v>3.2523748418370881</v>
      </c>
      <c r="AW309" s="5">
        <f t="shared" si="156"/>
        <v>1.1861614713951942</v>
      </c>
    </row>
    <row r="310" spans="1:49" x14ac:dyDescent="0.25">
      <c r="A310" s="1" t="s">
        <v>41</v>
      </c>
      <c r="B310" s="1" t="s">
        <v>318</v>
      </c>
      <c r="C310" s="2">
        <v>42281</v>
      </c>
      <c r="D310" s="3">
        <v>1.5808471267936788E-2</v>
      </c>
      <c r="E310" s="4">
        <f t="shared" si="127"/>
        <v>38.676618911619315</v>
      </c>
      <c r="F310" s="3">
        <v>58.285714285714363</v>
      </c>
      <c r="G310" s="3">
        <v>1.6245888888888913</v>
      </c>
      <c r="H310" s="3">
        <v>1.5555088888888899</v>
      </c>
      <c r="I310" s="3">
        <v>6.907999999999985E-2</v>
      </c>
      <c r="J310" s="3">
        <v>7.1821666666666686E-2</v>
      </c>
      <c r="K310" s="3">
        <v>0.49394117647058761</v>
      </c>
      <c r="L310" s="3">
        <v>0.11178333333333333</v>
      </c>
      <c r="M310" s="4">
        <f t="shared" si="128"/>
        <v>4.1019718348226888E-2</v>
      </c>
      <c r="N310" s="4">
        <f t="shared" si="129"/>
        <v>1.1433363984734502E-3</v>
      </c>
      <c r="O310" s="4">
        <f t="shared" si="130"/>
        <v>1.0947199891487714E-3</v>
      </c>
      <c r="P310" s="4">
        <f t="shared" si="131"/>
        <v>4.8616409324677753E-5</v>
      </c>
      <c r="Q310" s="4">
        <f t="shared" si="132"/>
        <v>5.0545911190608553E-5</v>
      </c>
      <c r="R310" s="4">
        <f t="shared" si="133"/>
        <v>3.4762082248996858E-4</v>
      </c>
      <c r="S310" s="4">
        <f t="shared" si="134"/>
        <v>7.8669720454693667E-5</v>
      </c>
      <c r="T310" s="5">
        <f t="shared" si="135"/>
        <v>261.54051862939173</v>
      </c>
      <c r="U310" s="5">
        <f t="shared" si="136"/>
        <v>9.012642558892896</v>
      </c>
      <c r="V310" s="5">
        <f t="shared" si="137"/>
        <v>7.3026899886846302</v>
      </c>
      <c r="W310" s="5">
        <f t="shared" si="138"/>
        <v>1.7715871603869493</v>
      </c>
      <c r="X310" s="5">
        <f t="shared" si="139"/>
        <v>0.93029376735819058</v>
      </c>
      <c r="Y310" s="5">
        <f t="shared" si="140"/>
        <v>2.627030067696202</v>
      </c>
      <c r="Z310" s="5">
        <f t="shared" si="141"/>
        <v>1.1928695746954325</v>
      </c>
      <c r="AA310" s="4">
        <v>0</v>
      </c>
      <c r="AB310" s="4">
        <f t="shared" si="142"/>
        <v>0</v>
      </c>
      <c r="AC310" s="4">
        <v>38.333333333333385</v>
      </c>
      <c r="AD310" s="4">
        <v>1.6766666666666674</v>
      </c>
      <c r="AE310" s="4">
        <v>1.6266666666666654</v>
      </c>
      <c r="AF310" s="4">
        <v>4.9999999999999913E-2</v>
      </c>
      <c r="AG310" s="4">
        <v>0.125</v>
      </c>
      <c r="AH310" s="4">
        <v>0.47766666666666624</v>
      </c>
      <c r="AI310" s="4">
        <v>0.11233333333333334</v>
      </c>
      <c r="AJ310" s="4">
        <f t="shared" si="143"/>
        <v>0</v>
      </c>
      <c r="AK310" s="4">
        <f t="shared" si="144"/>
        <v>0</v>
      </c>
      <c r="AL310" s="4">
        <f t="shared" si="145"/>
        <v>0</v>
      </c>
      <c r="AM310" s="4">
        <f t="shared" si="146"/>
        <v>0</v>
      </c>
      <c r="AN310" s="4">
        <f t="shared" si="147"/>
        <v>0</v>
      </c>
      <c r="AO310" s="4">
        <f t="shared" si="148"/>
        <v>0</v>
      </c>
      <c r="AP310" s="4">
        <f t="shared" si="149"/>
        <v>0</v>
      </c>
      <c r="AQ310" s="5">
        <f t="shared" si="150"/>
        <v>302.60031508838779</v>
      </c>
      <c r="AR310" s="5">
        <f t="shared" si="151"/>
        <v>9.6551111062313613</v>
      </c>
      <c r="AS310" s="5">
        <f t="shared" si="152"/>
        <v>7.814532272770486</v>
      </c>
      <c r="AT310" s="5">
        <f t="shared" si="153"/>
        <v>1.920937359477592</v>
      </c>
      <c r="AU310" s="5">
        <f t="shared" si="154"/>
        <v>1.3330045452301984</v>
      </c>
      <c r="AV310" s="5">
        <f t="shared" si="155"/>
        <v>3.2523748418370881</v>
      </c>
      <c r="AW310" s="5">
        <f t="shared" si="156"/>
        <v>1.1861614713951942</v>
      </c>
    </row>
    <row r="311" spans="1:49" x14ac:dyDescent="0.25">
      <c r="A311" s="1" t="s">
        <v>41</v>
      </c>
      <c r="B311" s="1" t="s">
        <v>319</v>
      </c>
      <c r="C311" s="2">
        <v>42282</v>
      </c>
      <c r="D311" s="3">
        <v>1.1697390551048771E-2</v>
      </c>
      <c r="E311" s="4">
        <f t="shared" si="127"/>
        <v>28.618549443227476</v>
      </c>
      <c r="F311" s="3">
        <v>58.285714285714363</v>
      </c>
      <c r="G311" s="3">
        <v>1.6245888888888913</v>
      </c>
      <c r="H311" s="3">
        <v>1.5555088888888899</v>
      </c>
      <c r="I311" s="3">
        <v>6.907999999999985E-2</v>
      </c>
      <c r="J311" s="3">
        <v>7.1821666666666686E-2</v>
      </c>
      <c r="K311" s="3">
        <v>0.49394117647058761</v>
      </c>
      <c r="L311" s="3">
        <v>0.11178333333333333</v>
      </c>
      <c r="M311" s="4">
        <f t="shared" si="128"/>
        <v>3.0352312863194029E-2</v>
      </c>
      <c r="N311" s="4">
        <f t="shared" si="129"/>
        <v>8.4600542060629961E-4</v>
      </c>
      <c r="O311" s="4">
        <f t="shared" si="130"/>
        <v>8.1003197842951938E-4</v>
      </c>
      <c r="P311" s="4">
        <f t="shared" si="131"/>
        <v>3.5973442176779542E-5</v>
      </c>
      <c r="Q311" s="4">
        <f t="shared" si="132"/>
        <v>3.7401166370487472E-5</v>
      </c>
      <c r="R311" s="4">
        <f t="shared" si="133"/>
        <v>2.5722009771996494E-4</v>
      </c>
      <c r="S311" s="4">
        <f t="shared" si="134"/>
        <v>5.8211222900902558E-5</v>
      </c>
      <c r="T311" s="5">
        <f t="shared" si="135"/>
        <v>261.57087094225494</v>
      </c>
      <c r="U311" s="5">
        <f t="shared" si="136"/>
        <v>9.0134885643135014</v>
      </c>
      <c r="V311" s="5">
        <f t="shared" si="137"/>
        <v>7.3035000206630594</v>
      </c>
      <c r="W311" s="5">
        <f t="shared" si="138"/>
        <v>1.7716231338291262</v>
      </c>
      <c r="X311" s="5">
        <f t="shared" si="139"/>
        <v>0.9303311685245611</v>
      </c>
      <c r="Y311" s="5">
        <f t="shared" si="140"/>
        <v>2.627287287793922</v>
      </c>
      <c r="Z311" s="5">
        <f t="shared" si="141"/>
        <v>1.1929277859183334</v>
      </c>
      <c r="AA311" s="4">
        <v>0</v>
      </c>
      <c r="AB311" s="4">
        <f t="shared" si="142"/>
        <v>0</v>
      </c>
      <c r="AC311" s="4">
        <v>38.333333333333385</v>
      </c>
      <c r="AD311" s="4">
        <v>1.6766666666666674</v>
      </c>
      <c r="AE311" s="4">
        <v>1.6266666666666654</v>
      </c>
      <c r="AF311" s="4">
        <v>4.9999999999999913E-2</v>
      </c>
      <c r="AG311" s="4">
        <v>0.125</v>
      </c>
      <c r="AH311" s="4">
        <v>0.47766666666666624</v>
      </c>
      <c r="AI311" s="4">
        <v>0.11233333333333334</v>
      </c>
      <c r="AJ311" s="4">
        <f t="shared" si="143"/>
        <v>0</v>
      </c>
      <c r="AK311" s="4">
        <f t="shared" si="144"/>
        <v>0</v>
      </c>
      <c r="AL311" s="4">
        <f t="shared" si="145"/>
        <v>0</v>
      </c>
      <c r="AM311" s="4">
        <f t="shared" si="146"/>
        <v>0</v>
      </c>
      <c r="AN311" s="4">
        <f t="shared" si="147"/>
        <v>0</v>
      </c>
      <c r="AO311" s="4">
        <f t="shared" si="148"/>
        <v>0</v>
      </c>
      <c r="AP311" s="4">
        <f t="shared" si="149"/>
        <v>0</v>
      </c>
      <c r="AQ311" s="5">
        <f t="shared" si="150"/>
        <v>302.60031508838779</v>
      </c>
      <c r="AR311" s="5">
        <f t="shared" si="151"/>
        <v>9.6551111062313613</v>
      </c>
      <c r="AS311" s="5">
        <f t="shared" si="152"/>
        <v>7.814532272770486</v>
      </c>
      <c r="AT311" s="5">
        <f t="shared" si="153"/>
        <v>1.920937359477592</v>
      </c>
      <c r="AU311" s="5">
        <f t="shared" si="154"/>
        <v>1.3330045452301984</v>
      </c>
      <c r="AV311" s="5">
        <f t="shared" si="155"/>
        <v>3.2523748418370881</v>
      </c>
      <c r="AW311" s="5">
        <f t="shared" si="156"/>
        <v>1.1861614713951942</v>
      </c>
    </row>
    <row r="312" spans="1:49" x14ac:dyDescent="0.25">
      <c r="A312" s="1" t="s">
        <v>41</v>
      </c>
      <c r="B312" s="1" t="s">
        <v>320</v>
      </c>
      <c r="C312" s="2">
        <v>42283</v>
      </c>
      <c r="D312" s="3">
        <v>9.4680986425785957E-3</v>
      </c>
      <c r="E312" s="4">
        <f t="shared" si="127"/>
        <v>23.164418419088896</v>
      </c>
      <c r="F312" s="3">
        <v>58.285714285714363</v>
      </c>
      <c r="G312" s="3">
        <v>1.6245888888888913</v>
      </c>
      <c r="H312" s="3">
        <v>1.5555088888888899</v>
      </c>
      <c r="I312" s="3">
        <v>6.907999999999985E-2</v>
      </c>
      <c r="J312" s="3">
        <v>7.1821666666666686E-2</v>
      </c>
      <c r="K312" s="3">
        <v>0.49394117647058761</v>
      </c>
      <c r="L312" s="3">
        <v>0.11178333333333333</v>
      </c>
      <c r="M312" s="4">
        <f t="shared" si="128"/>
        <v>2.4567760729623779E-2</v>
      </c>
      <c r="N312" s="4">
        <f t="shared" si="129"/>
        <v>6.8477347486174786E-4</v>
      </c>
      <c r="O312" s="4">
        <f t="shared" si="130"/>
        <v>6.5565586118915677E-4</v>
      </c>
      <c r="P312" s="4">
        <f t="shared" si="131"/>
        <v>2.9117613672590275E-5</v>
      </c>
      <c r="Q312" s="4">
        <f t="shared" si="132"/>
        <v>3.0273241796779962E-5</v>
      </c>
      <c r="R312" s="4">
        <f t="shared" si="133"/>
        <v>2.0819902075065635E-4</v>
      </c>
      <c r="S312" s="4">
        <f t="shared" si="134"/>
        <v>4.7117312030028812E-5</v>
      </c>
      <c r="T312" s="5">
        <f t="shared" si="135"/>
        <v>261.59543870298455</v>
      </c>
      <c r="U312" s="5">
        <f t="shared" si="136"/>
        <v>9.0141733377883639</v>
      </c>
      <c r="V312" s="5">
        <f t="shared" si="137"/>
        <v>7.3041556765242488</v>
      </c>
      <c r="W312" s="5">
        <f t="shared" si="138"/>
        <v>1.7716522514427988</v>
      </c>
      <c r="X312" s="5">
        <f t="shared" si="139"/>
        <v>0.93036144176635793</v>
      </c>
      <c r="Y312" s="5">
        <f t="shared" si="140"/>
        <v>2.6274954868146727</v>
      </c>
      <c r="Z312" s="5">
        <f t="shared" si="141"/>
        <v>1.1929749032303634</v>
      </c>
      <c r="AA312" s="4">
        <v>0</v>
      </c>
      <c r="AB312" s="4">
        <f t="shared" si="142"/>
        <v>0</v>
      </c>
      <c r="AC312" s="4">
        <v>38.333333333333385</v>
      </c>
      <c r="AD312" s="4">
        <v>1.6766666666666674</v>
      </c>
      <c r="AE312" s="4">
        <v>1.6266666666666654</v>
      </c>
      <c r="AF312" s="4">
        <v>4.9999999999999913E-2</v>
      </c>
      <c r="AG312" s="4">
        <v>0.125</v>
      </c>
      <c r="AH312" s="4">
        <v>0.47766666666666624</v>
      </c>
      <c r="AI312" s="4">
        <v>0.11233333333333334</v>
      </c>
      <c r="AJ312" s="4">
        <f t="shared" si="143"/>
        <v>0</v>
      </c>
      <c r="AK312" s="4">
        <f t="shared" si="144"/>
        <v>0</v>
      </c>
      <c r="AL312" s="4">
        <f t="shared" si="145"/>
        <v>0</v>
      </c>
      <c r="AM312" s="4">
        <f t="shared" si="146"/>
        <v>0</v>
      </c>
      <c r="AN312" s="4">
        <f t="shared" si="147"/>
        <v>0</v>
      </c>
      <c r="AO312" s="4">
        <f t="shared" si="148"/>
        <v>0</v>
      </c>
      <c r="AP312" s="4">
        <f t="shared" si="149"/>
        <v>0</v>
      </c>
      <c r="AQ312" s="5">
        <f t="shared" si="150"/>
        <v>302.60031508838779</v>
      </c>
      <c r="AR312" s="5">
        <f t="shared" si="151"/>
        <v>9.6551111062313613</v>
      </c>
      <c r="AS312" s="5">
        <f t="shared" si="152"/>
        <v>7.814532272770486</v>
      </c>
      <c r="AT312" s="5">
        <f t="shared" si="153"/>
        <v>1.920937359477592</v>
      </c>
      <c r="AU312" s="5">
        <f t="shared" si="154"/>
        <v>1.3330045452301984</v>
      </c>
      <c r="AV312" s="5">
        <f t="shared" si="155"/>
        <v>3.2523748418370881</v>
      </c>
      <c r="AW312" s="5">
        <f t="shared" si="156"/>
        <v>1.1861614713951942</v>
      </c>
    </row>
    <row r="313" spans="1:49" x14ac:dyDescent="0.25">
      <c r="A313" s="1" t="s">
        <v>41</v>
      </c>
      <c r="B313" s="1" t="s">
        <v>321</v>
      </c>
      <c r="C313" s="2">
        <v>42284</v>
      </c>
      <c r="D313" s="3">
        <v>7.1757880291044686E-3</v>
      </c>
      <c r="E313" s="4">
        <f t="shared" si="127"/>
        <v>17.556107373591431</v>
      </c>
      <c r="F313" s="3">
        <v>58.285714285714363</v>
      </c>
      <c r="G313" s="3">
        <v>1.6245888888888913</v>
      </c>
      <c r="H313" s="3">
        <v>1.5555088888888899</v>
      </c>
      <c r="I313" s="3">
        <v>6.907999999999985E-2</v>
      </c>
      <c r="J313" s="3">
        <v>7.1821666666666686E-2</v>
      </c>
      <c r="K313" s="3">
        <v>0.49394117647058761</v>
      </c>
      <c r="L313" s="3">
        <v>0.11178333333333333</v>
      </c>
      <c r="M313" s="4">
        <f t="shared" si="128"/>
        <v>1.8619688070499921E-2</v>
      </c>
      <c r="N313" s="4">
        <f t="shared" si="129"/>
        <v>5.1898374626808388E-4</v>
      </c>
      <c r="O313" s="4">
        <f t="shared" si="130"/>
        <v>4.9691576498531154E-4</v>
      </c>
      <c r="P313" s="4">
        <f t="shared" si="131"/>
        <v>2.2067981282771837E-5</v>
      </c>
      <c r="Q313" s="4">
        <f t="shared" si="132"/>
        <v>2.2943821593767829E-5</v>
      </c>
      <c r="R313" s="4">
        <f t="shared" si="133"/>
        <v>1.5779219219952596E-4</v>
      </c>
      <c r="S313" s="4">
        <f t="shared" si="134"/>
        <v>3.5709793105469753E-5</v>
      </c>
      <c r="T313" s="5">
        <f t="shared" si="135"/>
        <v>261.61405839105504</v>
      </c>
      <c r="U313" s="5">
        <f t="shared" si="136"/>
        <v>9.014692321534632</v>
      </c>
      <c r="V313" s="5">
        <f t="shared" si="137"/>
        <v>7.3046525922892345</v>
      </c>
      <c r="W313" s="5">
        <f t="shared" si="138"/>
        <v>1.7716743194240816</v>
      </c>
      <c r="X313" s="5">
        <f t="shared" si="139"/>
        <v>0.93038438558795167</v>
      </c>
      <c r="Y313" s="5">
        <f t="shared" si="140"/>
        <v>2.6276532790068723</v>
      </c>
      <c r="Z313" s="5">
        <f t="shared" si="141"/>
        <v>1.1930106130234688</v>
      </c>
      <c r="AA313" s="4">
        <v>0</v>
      </c>
      <c r="AB313" s="4">
        <f t="shared" si="142"/>
        <v>0</v>
      </c>
      <c r="AC313" s="4">
        <v>38.333333333333385</v>
      </c>
      <c r="AD313" s="4">
        <v>1.6766666666666674</v>
      </c>
      <c r="AE313" s="4">
        <v>1.6266666666666654</v>
      </c>
      <c r="AF313" s="4">
        <v>4.9999999999999913E-2</v>
      </c>
      <c r="AG313" s="4">
        <v>0.125</v>
      </c>
      <c r="AH313" s="4">
        <v>0.47766666666666624</v>
      </c>
      <c r="AI313" s="4">
        <v>0.11233333333333334</v>
      </c>
      <c r="AJ313" s="4">
        <f t="shared" si="143"/>
        <v>0</v>
      </c>
      <c r="AK313" s="4">
        <f t="shared" si="144"/>
        <v>0</v>
      </c>
      <c r="AL313" s="4">
        <f t="shared" si="145"/>
        <v>0</v>
      </c>
      <c r="AM313" s="4">
        <f t="shared" si="146"/>
        <v>0</v>
      </c>
      <c r="AN313" s="4">
        <f t="shared" si="147"/>
        <v>0</v>
      </c>
      <c r="AO313" s="4">
        <f t="shared" si="148"/>
        <v>0</v>
      </c>
      <c r="AP313" s="4">
        <f t="shared" si="149"/>
        <v>0</v>
      </c>
      <c r="AQ313" s="5">
        <f t="shared" si="150"/>
        <v>302.60031508838779</v>
      </c>
      <c r="AR313" s="5">
        <f t="shared" si="151"/>
        <v>9.6551111062313613</v>
      </c>
      <c r="AS313" s="5">
        <f t="shared" si="152"/>
        <v>7.814532272770486</v>
      </c>
      <c r="AT313" s="5">
        <f t="shared" si="153"/>
        <v>1.920937359477592</v>
      </c>
      <c r="AU313" s="5">
        <f t="shared" si="154"/>
        <v>1.3330045452301984</v>
      </c>
      <c r="AV313" s="5">
        <f t="shared" si="155"/>
        <v>3.2523748418370881</v>
      </c>
      <c r="AW313" s="5">
        <f t="shared" si="156"/>
        <v>1.1861614713951942</v>
      </c>
    </row>
    <row r="314" spans="1:49" x14ac:dyDescent="0.25">
      <c r="A314" s="1" t="s">
        <v>41</v>
      </c>
      <c r="B314" s="1" t="s">
        <v>322</v>
      </c>
      <c r="C314" s="2">
        <v>42285</v>
      </c>
      <c r="D314" s="3">
        <v>5.5139968551738312E-3</v>
      </c>
      <c r="E314" s="4">
        <f t="shared" si="127"/>
        <v>13.49040975770829</v>
      </c>
      <c r="F314" s="3">
        <v>58.285714285714363</v>
      </c>
      <c r="G314" s="3">
        <v>1.6245888888888913</v>
      </c>
      <c r="H314" s="3">
        <v>1.5555088888888899</v>
      </c>
      <c r="I314" s="3">
        <v>6.907999999999985E-2</v>
      </c>
      <c r="J314" s="3">
        <v>7.1821666666666686E-2</v>
      </c>
      <c r="K314" s="3">
        <v>0.49394117647058761</v>
      </c>
      <c r="L314" s="3">
        <v>0.11178333333333333</v>
      </c>
      <c r="M314" s="4">
        <f t="shared" si="128"/>
        <v>1.4307683149033494E-2</v>
      </c>
      <c r="N314" s="4">
        <f t="shared" si="129"/>
        <v>3.9879588599911334E-4</v>
      </c>
      <c r="O314" s="4">
        <f t="shared" si="130"/>
        <v>3.8183847603943987E-4</v>
      </c>
      <c r="P314" s="4">
        <f t="shared" si="131"/>
        <v>1.6957409959673068E-5</v>
      </c>
      <c r="Q314" s="4">
        <f t="shared" si="132"/>
        <v>1.7630420464007753E-5</v>
      </c>
      <c r="R314" s="4">
        <f t="shared" si="133"/>
        <v>1.2125018855493621E-4</v>
      </c>
      <c r="S314" s="4">
        <f t="shared" si="134"/>
        <v>2.7440008830227637E-5</v>
      </c>
      <c r="T314" s="5">
        <f t="shared" si="135"/>
        <v>261.62836607420405</v>
      </c>
      <c r="U314" s="5">
        <f t="shared" si="136"/>
        <v>9.0150911174206314</v>
      </c>
      <c r="V314" s="5">
        <f t="shared" si="137"/>
        <v>7.3050344307652741</v>
      </c>
      <c r="W314" s="5">
        <f t="shared" si="138"/>
        <v>1.7716912768340414</v>
      </c>
      <c r="X314" s="5">
        <f t="shared" si="139"/>
        <v>0.93040201600841566</v>
      </c>
      <c r="Y314" s="5">
        <f t="shared" si="140"/>
        <v>2.6277745291954271</v>
      </c>
      <c r="Z314" s="5">
        <f t="shared" si="141"/>
        <v>1.193038053032299</v>
      </c>
      <c r="AA314" s="4">
        <v>0</v>
      </c>
      <c r="AB314" s="4">
        <f t="shared" si="142"/>
        <v>0</v>
      </c>
      <c r="AC314" s="4">
        <v>38.333333333333385</v>
      </c>
      <c r="AD314" s="4">
        <v>1.6766666666666674</v>
      </c>
      <c r="AE314" s="4">
        <v>1.6266666666666654</v>
      </c>
      <c r="AF314" s="4">
        <v>4.9999999999999913E-2</v>
      </c>
      <c r="AG314" s="4">
        <v>0.125</v>
      </c>
      <c r="AH314" s="4">
        <v>0.47766666666666624</v>
      </c>
      <c r="AI314" s="4">
        <v>0.11233333333333334</v>
      </c>
      <c r="AJ314" s="4">
        <f t="shared" si="143"/>
        <v>0</v>
      </c>
      <c r="AK314" s="4">
        <f t="shared" si="144"/>
        <v>0</v>
      </c>
      <c r="AL314" s="4">
        <f t="shared" si="145"/>
        <v>0</v>
      </c>
      <c r="AM314" s="4">
        <f t="shared" si="146"/>
        <v>0</v>
      </c>
      <c r="AN314" s="4">
        <f t="shared" si="147"/>
        <v>0</v>
      </c>
      <c r="AO314" s="4">
        <f t="shared" si="148"/>
        <v>0</v>
      </c>
      <c r="AP314" s="4">
        <f t="shared" si="149"/>
        <v>0</v>
      </c>
      <c r="AQ314" s="5">
        <f t="shared" si="150"/>
        <v>302.60031508838779</v>
      </c>
      <c r="AR314" s="5">
        <f t="shared" si="151"/>
        <v>9.6551111062313613</v>
      </c>
      <c r="AS314" s="5">
        <f t="shared" si="152"/>
        <v>7.814532272770486</v>
      </c>
      <c r="AT314" s="5">
        <f t="shared" si="153"/>
        <v>1.920937359477592</v>
      </c>
      <c r="AU314" s="5">
        <f t="shared" si="154"/>
        <v>1.3330045452301984</v>
      </c>
      <c r="AV314" s="5">
        <f t="shared" si="155"/>
        <v>3.2523748418370881</v>
      </c>
      <c r="AW314" s="5">
        <f t="shared" si="156"/>
        <v>1.1861614713951942</v>
      </c>
    </row>
    <row r="315" spans="1:49" x14ac:dyDescent="0.25">
      <c r="A315" s="1" t="s">
        <v>41</v>
      </c>
      <c r="B315" s="1" t="s">
        <v>323</v>
      </c>
      <c r="C315" s="2">
        <v>42286</v>
      </c>
      <c r="D315" s="3">
        <v>4.3822524769855107E-3</v>
      </c>
      <c r="E315" s="4">
        <f t="shared" si="127"/>
        <v>10.721511660057509</v>
      </c>
      <c r="F315" s="3">
        <v>58.285714285714363</v>
      </c>
      <c r="G315" s="3">
        <v>1.6245888888888913</v>
      </c>
      <c r="H315" s="3">
        <v>1.5555088888888899</v>
      </c>
      <c r="I315" s="3">
        <v>6.907999999999985E-2</v>
      </c>
      <c r="J315" s="3">
        <v>7.1821666666666686E-2</v>
      </c>
      <c r="K315" s="3">
        <v>0.49394117647058761</v>
      </c>
      <c r="L315" s="3">
        <v>0.11178333333333333</v>
      </c>
      <c r="M315" s="4">
        <f t="shared" si="128"/>
        <v>1.1371040203068674E-2</v>
      </c>
      <c r="N315" s="4">
        <f t="shared" si="129"/>
        <v>3.1694328182132255E-4</v>
      </c>
      <c r="O315" s="4">
        <f t="shared" si="130"/>
        <v>3.0346636956495981E-4</v>
      </c>
      <c r="P315" s="4">
        <f t="shared" si="131"/>
        <v>1.3476912256362423E-5</v>
      </c>
      <c r="Q315" s="4">
        <f t="shared" si="132"/>
        <v>1.4011787778986377E-5</v>
      </c>
      <c r="R315" s="4">
        <f t="shared" si="133"/>
        <v>9.636366379702593E-5</v>
      </c>
      <c r="S315" s="4">
        <f t="shared" si="134"/>
        <v>2.1807964317560072E-5</v>
      </c>
      <c r="T315" s="5">
        <f t="shared" si="135"/>
        <v>261.63973711440713</v>
      </c>
      <c r="U315" s="5">
        <f t="shared" si="136"/>
        <v>9.0154080607024536</v>
      </c>
      <c r="V315" s="5">
        <f t="shared" si="137"/>
        <v>7.3053378971348391</v>
      </c>
      <c r="W315" s="5">
        <f t="shared" si="138"/>
        <v>1.7717047537462978</v>
      </c>
      <c r="X315" s="5">
        <f t="shared" si="139"/>
        <v>0.93041602779619459</v>
      </c>
      <c r="Y315" s="5">
        <f t="shared" si="140"/>
        <v>2.627870892859224</v>
      </c>
      <c r="Z315" s="5">
        <f t="shared" si="141"/>
        <v>1.1930598609966165</v>
      </c>
      <c r="AA315" s="4">
        <v>0</v>
      </c>
      <c r="AB315" s="4">
        <f t="shared" si="142"/>
        <v>0</v>
      </c>
      <c r="AC315" s="4">
        <v>38.333333333333385</v>
      </c>
      <c r="AD315" s="4">
        <v>1.6766666666666674</v>
      </c>
      <c r="AE315" s="4">
        <v>1.6266666666666654</v>
      </c>
      <c r="AF315" s="4">
        <v>4.9999999999999913E-2</v>
      </c>
      <c r="AG315" s="4">
        <v>0.125</v>
      </c>
      <c r="AH315" s="4">
        <v>0.47766666666666624</v>
      </c>
      <c r="AI315" s="4">
        <v>0.11233333333333334</v>
      </c>
      <c r="AJ315" s="4">
        <f t="shared" si="143"/>
        <v>0</v>
      </c>
      <c r="AK315" s="4">
        <f t="shared" si="144"/>
        <v>0</v>
      </c>
      <c r="AL315" s="4">
        <f t="shared" si="145"/>
        <v>0</v>
      </c>
      <c r="AM315" s="4">
        <f t="shared" si="146"/>
        <v>0</v>
      </c>
      <c r="AN315" s="4">
        <f t="shared" si="147"/>
        <v>0</v>
      </c>
      <c r="AO315" s="4">
        <f t="shared" si="148"/>
        <v>0</v>
      </c>
      <c r="AP315" s="4">
        <f t="shared" si="149"/>
        <v>0</v>
      </c>
      <c r="AQ315" s="5">
        <f t="shared" si="150"/>
        <v>302.60031508838779</v>
      </c>
      <c r="AR315" s="5">
        <f t="shared" si="151"/>
        <v>9.6551111062313613</v>
      </c>
      <c r="AS315" s="5">
        <f t="shared" si="152"/>
        <v>7.814532272770486</v>
      </c>
      <c r="AT315" s="5">
        <f t="shared" si="153"/>
        <v>1.920937359477592</v>
      </c>
      <c r="AU315" s="5">
        <f t="shared" si="154"/>
        <v>1.3330045452301984</v>
      </c>
      <c r="AV315" s="5">
        <f t="shared" si="155"/>
        <v>3.2523748418370881</v>
      </c>
      <c r="AW315" s="5">
        <f t="shared" si="156"/>
        <v>1.1861614713951942</v>
      </c>
    </row>
    <row r="316" spans="1:49" x14ac:dyDescent="0.25">
      <c r="A316" s="1" t="s">
        <v>41</v>
      </c>
      <c r="B316" s="1" t="s">
        <v>324</v>
      </c>
      <c r="C316" s="2">
        <v>42287</v>
      </c>
      <c r="D316" s="3">
        <v>3.4963491553377268E-3</v>
      </c>
      <c r="E316" s="4">
        <f t="shared" si="127"/>
        <v>8.5540822746871612</v>
      </c>
      <c r="F316" s="3">
        <v>58.285714285714363</v>
      </c>
      <c r="G316" s="3">
        <v>1.6245888888888913</v>
      </c>
      <c r="H316" s="3">
        <v>1.5555088888888899</v>
      </c>
      <c r="I316" s="3">
        <v>6.907999999999985E-2</v>
      </c>
      <c r="J316" s="3">
        <v>7.1821666666666686E-2</v>
      </c>
      <c r="K316" s="3">
        <v>0.49394117647058761</v>
      </c>
      <c r="L316" s="3">
        <v>0.11178333333333333</v>
      </c>
      <c r="M316" s="4">
        <f t="shared" si="128"/>
        <v>9.0723040304284044E-3</v>
      </c>
      <c r="N316" s="4">
        <f t="shared" si="129"/>
        <v>2.5287095654703698E-4</v>
      </c>
      <c r="O316" s="4">
        <f t="shared" si="130"/>
        <v>2.4211849738783598E-4</v>
      </c>
      <c r="P316" s="4">
        <f t="shared" si="131"/>
        <v>1.0752459159200842E-5</v>
      </c>
      <c r="Q316" s="4">
        <f t="shared" si="132"/>
        <v>1.1179205813246551E-5</v>
      </c>
      <c r="R316" s="4">
        <f t="shared" si="133"/>
        <v>7.6883067849560242E-5</v>
      </c>
      <c r="S316" s="4">
        <f t="shared" si="134"/>
        <v>1.7399330143978047E-5</v>
      </c>
      <c r="T316" s="5">
        <f t="shared" si="135"/>
        <v>261.64880941843757</v>
      </c>
      <c r="U316" s="5">
        <f t="shared" si="136"/>
        <v>9.0156609316590011</v>
      </c>
      <c r="V316" s="5">
        <f t="shared" si="137"/>
        <v>7.305580015632227</v>
      </c>
      <c r="W316" s="5">
        <f t="shared" si="138"/>
        <v>1.771715506205457</v>
      </c>
      <c r="X316" s="5">
        <f t="shared" si="139"/>
        <v>0.93042720700200787</v>
      </c>
      <c r="Y316" s="5">
        <f t="shared" si="140"/>
        <v>2.6279477759270735</v>
      </c>
      <c r="Z316" s="5">
        <f t="shared" si="141"/>
        <v>1.1930772603267605</v>
      </c>
      <c r="AA316" s="4">
        <v>0</v>
      </c>
      <c r="AB316" s="4">
        <f t="shared" si="142"/>
        <v>0</v>
      </c>
      <c r="AC316" s="4">
        <v>38.333333333333385</v>
      </c>
      <c r="AD316" s="4">
        <v>1.6766666666666674</v>
      </c>
      <c r="AE316" s="4">
        <v>1.6266666666666654</v>
      </c>
      <c r="AF316" s="4">
        <v>4.9999999999999913E-2</v>
      </c>
      <c r="AG316" s="4">
        <v>0.125</v>
      </c>
      <c r="AH316" s="4">
        <v>0.47766666666666624</v>
      </c>
      <c r="AI316" s="4">
        <v>0.11233333333333334</v>
      </c>
      <c r="AJ316" s="4">
        <f t="shared" si="143"/>
        <v>0</v>
      </c>
      <c r="AK316" s="4">
        <f t="shared" si="144"/>
        <v>0</v>
      </c>
      <c r="AL316" s="4">
        <f t="shared" si="145"/>
        <v>0</v>
      </c>
      <c r="AM316" s="4">
        <f t="shared" si="146"/>
        <v>0</v>
      </c>
      <c r="AN316" s="4">
        <f t="shared" si="147"/>
        <v>0</v>
      </c>
      <c r="AO316" s="4">
        <f t="shared" si="148"/>
        <v>0</v>
      </c>
      <c r="AP316" s="4">
        <f t="shared" si="149"/>
        <v>0</v>
      </c>
      <c r="AQ316" s="5">
        <f t="shared" si="150"/>
        <v>302.60031508838779</v>
      </c>
      <c r="AR316" s="5">
        <f t="shared" si="151"/>
        <v>9.6551111062313613</v>
      </c>
      <c r="AS316" s="5">
        <f t="shared" si="152"/>
        <v>7.814532272770486</v>
      </c>
      <c r="AT316" s="5">
        <f t="shared" si="153"/>
        <v>1.920937359477592</v>
      </c>
      <c r="AU316" s="5">
        <f t="shared" si="154"/>
        <v>1.3330045452301984</v>
      </c>
      <c r="AV316" s="5">
        <f t="shared" si="155"/>
        <v>3.2523748418370881</v>
      </c>
      <c r="AW316" s="5">
        <f t="shared" si="156"/>
        <v>1.1861614713951942</v>
      </c>
    </row>
    <row r="317" spans="1:49" x14ac:dyDescent="0.25">
      <c r="A317" s="1" t="s">
        <v>41</v>
      </c>
      <c r="B317" s="1" t="s">
        <v>325</v>
      </c>
      <c r="C317" s="2">
        <v>42288</v>
      </c>
      <c r="D317" s="3">
        <v>2.4431210900601008E-3</v>
      </c>
      <c r="E317" s="4">
        <f t="shared" si="127"/>
        <v>5.9772802666153613</v>
      </c>
      <c r="F317" s="3">
        <v>58.285714285714363</v>
      </c>
      <c r="G317" s="3">
        <v>1.6245888888888913</v>
      </c>
      <c r="H317" s="3">
        <v>1.5555088888888899</v>
      </c>
      <c r="I317" s="3">
        <v>6.907999999999985E-2</v>
      </c>
      <c r="J317" s="3">
        <v>7.1821666666666686E-2</v>
      </c>
      <c r="K317" s="3">
        <v>0.49394117647058761</v>
      </c>
      <c r="L317" s="3">
        <v>0.11178333333333333</v>
      </c>
      <c r="M317" s="4">
        <f t="shared" si="128"/>
        <v>6.3393947021392096E-3</v>
      </c>
      <c r="N317" s="4">
        <f t="shared" si="129"/>
        <v>1.7669698864616459E-4</v>
      </c>
      <c r="O317" s="4">
        <f t="shared" si="130"/>
        <v>1.691835629055604E-4</v>
      </c>
      <c r="P317" s="4">
        <f t="shared" si="131"/>
        <v>7.513425740603985E-6</v>
      </c>
      <c r="Q317" s="4">
        <f t="shared" si="132"/>
        <v>7.8116207160743162E-6</v>
      </c>
      <c r="R317" s="4">
        <f t="shared" si="133"/>
        <v>5.3723079757358663E-5</v>
      </c>
      <c r="S317" s="4">
        <f t="shared" si="134"/>
        <v>1.2158016416288126E-5</v>
      </c>
      <c r="T317" s="5">
        <f t="shared" si="135"/>
        <v>261.6551488131397</v>
      </c>
      <c r="U317" s="5">
        <f t="shared" si="136"/>
        <v>9.0158376286476472</v>
      </c>
      <c r="V317" s="5">
        <f t="shared" si="137"/>
        <v>7.3057491991951329</v>
      </c>
      <c r="W317" s="5">
        <f t="shared" si="138"/>
        <v>1.7717230196311977</v>
      </c>
      <c r="X317" s="5">
        <f t="shared" si="139"/>
        <v>0.93043501862272393</v>
      </c>
      <c r="Y317" s="5">
        <f t="shared" si="140"/>
        <v>2.6280014990068308</v>
      </c>
      <c r="Z317" s="5">
        <f t="shared" si="141"/>
        <v>1.1930894183431768</v>
      </c>
      <c r="AA317" s="4">
        <v>0</v>
      </c>
      <c r="AB317" s="4">
        <f t="shared" si="142"/>
        <v>0</v>
      </c>
      <c r="AC317" s="4">
        <v>38.333333333333385</v>
      </c>
      <c r="AD317" s="4">
        <v>1.6766666666666674</v>
      </c>
      <c r="AE317" s="4">
        <v>1.6266666666666654</v>
      </c>
      <c r="AF317" s="4">
        <v>4.9999999999999913E-2</v>
      </c>
      <c r="AG317" s="4">
        <v>0.125</v>
      </c>
      <c r="AH317" s="4">
        <v>0.47766666666666624</v>
      </c>
      <c r="AI317" s="4">
        <v>0.11233333333333334</v>
      </c>
      <c r="AJ317" s="4">
        <f t="shared" si="143"/>
        <v>0</v>
      </c>
      <c r="AK317" s="4">
        <f t="shared" si="144"/>
        <v>0</v>
      </c>
      <c r="AL317" s="4">
        <f t="shared" si="145"/>
        <v>0</v>
      </c>
      <c r="AM317" s="4">
        <f t="shared" si="146"/>
        <v>0</v>
      </c>
      <c r="AN317" s="4">
        <f t="shared" si="147"/>
        <v>0</v>
      </c>
      <c r="AO317" s="4">
        <f t="shared" si="148"/>
        <v>0</v>
      </c>
      <c r="AP317" s="4">
        <f t="shared" si="149"/>
        <v>0</v>
      </c>
      <c r="AQ317" s="5">
        <f t="shared" si="150"/>
        <v>302.60031508838779</v>
      </c>
      <c r="AR317" s="5">
        <f t="shared" si="151"/>
        <v>9.6551111062313613</v>
      </c>
      <c r="AS317" s="5">
        <f t="shared" si="152"/>
        <v>7.814532272770486</v>
      </c>
      <c r="AT317" s="5">
        <f t="shared" si="153"/>
        <v>1.920937359477592</v>
      </c>
      <c r="AU317" s="5">
        <f t="shared" si="154"/>
        <v>1.3330045452301984</v>
      </c>
      <c r="AV317" s="5">
        <f t="shared" si="155"/>
        <v>3.2523748418370881</v>
      </c>
      <c r="AW317" s="5">
        <f t="shared" si="156"/>
        <v>1.1861614713951942</v>
      </c>
    </row>
    <row r="318" spans="1:49" x14ac:dyDescent="0.25">
      <c r="A318" s="1" t="s">
        <v>41</v>
      </c>
      <c r="B318" s="1" t="s">
        <v>326</v>
      </c>
      <c r="C318" s="2">
        <v>42289</v>
      </c>
      <c r="D318" s="3">
        <v>1.6003369848853128E-3</v>
      </c>
      <c r="E318" s="4">
        <f t="shared" si="127"/>
        <v>3.9153453009790811</v>
      </c>
      <c r="F318" s="3">
        <v>58.285714285714363</v>
      </c>
      <c r="G318" s="3">
        <v>1.6245888888888913</v>
      </c>
      <c r="H318" s="3">
        <v>1.5555088888888899</v>
      </c>
      <c r="I318" s="3">
        <v>6.907999999999985E-2</v>
      </c>
      <c r="J318" s="3">
        <v>7.1821666666666686E-2</v>
      </c>
      <c r="K318" s="3">
        <v>0.49394117647058761</v>
      </c>
      <c r="L318" s="3">
        <v>0.11178333333333333</v>
      </c>
      <c r="M318" s="4">
        <f t="shared" si="128"/>
        <v>4.1525439917387864E-3</v>
      </c>
      <c r="N318" s="4">
        <f t="shared" si="129"/>
        <v>1.1574322991962755E-4</v>
      </c>
      <c r="O318" s="4">
        <f t="shared" si="130"/>
        <v>1.1082165106510489E-4</v>
      </c>
      <c r="P318" s="4">
        <f t="shared" si="131"/>
        <v>4.9215788545225509E-6</v>
      </c>
      <c r="Q318" s="4">
        <f t="shared" si="132"/>
        <v>5.1169078743954073E-6</v>
      </c>
      <c r="R318" s="4">
        <f t="shared" si="133"/>
        <v>3.5190655030336443E-5</v>
      </c>
      <c r="S318" s="4">
        <f t="shared" si="134"/>
        <v>7.9639619227183026E-6</v>
      </c>
      <c r="T318" s="5">
        <f t="shared" si="135"/>
        <v>261.65930135713143</v>
      </c>
      <c r="U318" s="5">
        <f t="shared" si="136"/>
        <v>9.0159533718775666</v>
      </c>
      <c r="V318" s="5">
        <f t="shared" si="137"/>
        <v>7.3058600208461977</v>
      </c>
      <c r="W318" s="5">
        <f t="shared" si="138"/>
        <v>1.7717279412100522</v>
      </c>
      <c r="X318" s="5">
        <f t="shared" si="139"/>
        <v>0.93044013553059834</v>
      </c>
      <c r="Y318" s="5">
        <f t="shared" si="140"/>
        <v>2.6280366896618612</v>
      </c>
      <c r="Z318" s="5">
        <f t="shared" si="141"/>
        <v>1.1930973823050997</v>
      </c>
      <c r="AA318" s="4">
        <v>0</v>
      </c>
      <c r="AB318" s="4">
        <f t="shared" si="142"/>
        <v>0</v>
      </c>
      <c r="AC318" s="4">
        <v>38.333333333333385</v>
      </c>
      <c r="AD318" s="4">
        <v>1.6766666666666674</v>
      </c>
      <c r="AE318" s="4">
        <v>1.6266666666666654</v>
      </c>
      <c r="AF318" s="4">
        <v>4.9999999999999913E-2</v>
      </c>
      <c r="AG318" s="4">
        <v>0.125</v>
      </c>
      <c r="AH318" s="4">
        <v>0.47766666666666624</v>
      </c>
      <c r="AI318" s="4">
        <v>0.11233333333333334</v>
      </c>
      <c r="AJ318" s="4">
        <f t="shared" si="143"/>
        <v>0</v>
      </c>
      <c r="AK318" s="4">
        <f t="shared" si="144"/>
        <v>0</v>
      </c>
      <c r="AL318" s="4">
        <f t="shared" si="145"/>
        <v>0</v>
      </c>
      <c r="AM318" s="4">
        <f t="shared" si="146"/>
        <v>0</v>
      </c>
      <c r="AN318" s="4">
        <f t="shared" si="147"/>
        <v>0</v>
      </c>
      <c r="AO318" s="4">
        <f t="shared" si="148"/>
        <v>0</v>
      </c>
      <c r="AP318" s="4">
        <f t="shared" si="149"/>
        <v>0</v>
      </c>
      <c r="AQ318" s="5">
        <f t="shared" si="150"/>
        <v>302.60031508838779</v>
      </c>
      <c r="AR318" s="5">
        <f t="shared" si="151"/>
        <v>9.6551111062313613</v>
      </c>
      <c r="AS318" s="5">
        <f t="shared" si="152"/>
        <v>7.814532272770486</v>
      </c>
      <c r="AT318" s="5">
        <f t="shared" si="153"/>
        <v>1.920937359477592</v>
      </c>
      <c r="AU318" s="5">
        <f t="shared" si="154"/>
        <v>1.3330045452301984</v>
      </c>
      <c r="AV318" s="5">
        <f t="shared" si="155"/>
        <v>3.2523748418370881</v>
      </c>
      <c r="AW318" s="5">
        <f t="shared" si="156"/>
        <v>1.1861614713951942</v>
      </c>
    </row>
    <row r="319" spans="1:49" x14ac:dyDescent="0.25">
      <c r="A319" s="1" t="s">
        <v>41</v>
      </c>
      <c r="B319" s="1" t="s">
        <v>327</v>
      </c>
      <c r="C319" s="2">
        <v>42290</v>
      </c>
      <c r="D319" s="3">
        <v>1.2338306648035165E-3</v>
      </c>
      <c r="E319" s="4">
        <f t="shared" si="127"/>
        <v>3.0186599080496448</v>
      </c>
      <c r="F319" s="3">
        <v>58.285714285714363</v>
      </c>
      <c r="G319" s="3">
        <v>1.6245888888888913</v>
      </c>
      <c r="H319" s="3">
        <v>1.5555088888888899</v>
      </c>
      <c r="I319" s="3">
        <v>6.907999999999985E-2</v>
      </c>
      <c r="J319" s="3">
        <v>7.1821666666666686E-2</v>
      </c>
      <c r="K319" s="3">
        <v>0.49394117647058761</v>
      </c>
      <c r="L319" s="3">
        <v>0.11178333333333333</v>
      </c>
      <c r="M319" s="4">
        <f t="shared" si="128"/>
        <v>3.201535777991215E-3</v>
      </c>
      <c r="N319" s="4">
        <f t="shared" si="129"/>
        <v>8.9235921975817207E-5</v>
      </c>
      <c r="O319" s="4">
        <f t="shared" si="130"/>
        <v>8.54414743267842E-5</v>
      </c>
      <c r="P319" s="4">
        <f t="shared" si="131"/>
        <v>3.7944476490329085E-6</v>
      </c>
      <c r="Q319" s="4">
        <f t="shared" si="132"/>
        <v>3.9450427653873663E-6</v>
      </c>
      <c r="R319" s="4">
        <f t="shared" si="133"/>
        <v>2.7131354021704894E-5</v>
      </c>
      <c r="S319" s="4">
        <f t="shared" si="134"/>
        <v>6.1400695768345329E-6</v>
      </c>
      <c r="T319" s="5">
        <f t="shared" si="135"/>
        <v>261.6625028929094</v>
      </c>
      <c r="U319" s="5">
        <f t="shared" si="136"/>
        <v>9.0160426077995428</v>
      </c>
      <c r="V319" s="5">
        <f t="shared" si="137"/>
        <v>7.3059454623205244</v>
      </c>
      <c r="W319" s="5">
        <f t="shared" si="138"/>
        <v>1.7717317356577011</v>
      </c>
      <c r="X319" s="5">
        <f t="shared" si="139"/>
        <v>0.9304440805733637</v>
      </c>
      <c r="Y319" s="5">
        <f t="shared" si="140"/>
        <v>2.6280638210158829</v>
      </c>
      <c r="Z319" s="5">
        <f t="shared" si="141"/>
        <v>1.1931035223746764</v>
      </c>
      <c r="AA319" s="4">
        <v>0</v>
      </c>
      <c r="AB319" s="4">
        <f t="shared" si="142"/>
        <v>0</v>
      </c>
      <c r="AC319" s="4">
        <v>38.333333333333385</v>
      </c>
      <c r="AD319" s="4">
        <v>1.6766666666666674</v>
      </c>
      <c r="AE319" s="4">
        <v>1.6266666666666654</v>
      </c>
      <c r="AF319" s="4">
        <v>4.9999999999999913E-2</v>
      </c>
      <c r="AG319" s="4">
        <v>0.125</v>
      </c>
      <c r="AH319" s="4">
        <v>0.47766666666666624</v>
      </c>
      <c r="AI319" s="4">
        <v>0.11233333333333334</v>
      </c>
      <c r="AJ319" s="4">
        <f t="shared" si="143"/>
        <v>0</v>
      </c>
      <c r="AK319" s="4">
        <f t="shared" si="144"/>
        <v>0</v>
      </c>
      <c r="AL319" s="4">
        <f t="shared" si="145"/>
        <v>0</v>
      </c>
      <c r="AM319" s="4">
        <f t="shared" si="146"/>
        <v>0</v>
      </c>
      <c r="AN319" s="4">
        <f t="shared" si="147"/>
        <v>0</v>
      </c>
      <c r="AO319" s="4">
        <f t="shared" si="148"/>
        <v>0</v>
      </c>
      <c r="AP319" s="4">
        <f t="shared" si="149"/>
        <v>0</v>
      </c>
      <c r="AQ319" s="5">
        <f t="shared" si="150"/>
        <v>302.60031508838779</v>
      </c>
      <c r="AR319" s="5">
        <f t="shared" si="151"/>
        <v>9.6551111062313613</v>
      </c>
      <c r="AS319" s="5">
        <f t="shared" si="152"/>
        <v>7.814532272770486</v>
      </c>
      <c r="AT319" s="5">
        <f t="shared" si="153"/>
        <v>1.920937359477592</v>
      </c>
      <c r="AU319" s="5">
        <f t="shared" si="154"/>
        <v>1.3330045452301984</v>
      </c>
      <c r="AV319" s="5">
        <f t="shared" si="155"/>
        <v>3.2523748418370881</v>
      </c>
      <c r="AW319" s="5">
        <f t="shared" si="156"/>
        <v>1.1861614713951942</v>
      </c>
    </row>
    <row r="320" spans="1:49" x14ac:dyDescent="0.25">
      <c r="A320" s="1" t="s">
        <v>41</v>
      </c>
      <c r="B320" s="1" t="s">
        <v>328</v>
      </c>
      <c r="C320" s="2">
        <v>42291</v>
      </c>
      <c r="D320" s="3">
        <v>6.7966937817924729E-4</v>
      </c>
      <c r="E320" s="4">
        <f t="shared" si="127"/>
        <v>1.6628624665974332</v>
      </c>
      <c r="F320" s="3">
        <v>58.285714285714363</v>
      </c>
      <c r="G320" s="3">
        <v>1.6245888888888913</v>
      </c>
      <c r="H320" s="3">
        <v>1.5555088888888899</v>
      </c>
      <c r="I320" s="3">
        <v>6.907999999999985E-2</v>
      </c>
      <c r="J320" s="3">
        <v>7.1821666666666686E-2</v>
      </c>
      <c r="K320" s="3">
        <v>0.49394117647058761</v>
      </c>
      <c r="L320" s="3">
        <v>0.11178333333333333</v>
      </c>
      <c r="M320" s="4">
        <f t="shared" si="128"/>
        <v>1.7636016785110625E-3</v>
      </c>
      <c r="N320" s="4">
        <f t="shared" si="129"/>
        <v>4.915660254741193E-5</v>
      </c>
      <c r="O320" s="4">
        <f t="shared" si="130"/>
        <v>4.7066388754125597E-5</v>
      </c>
      <c r="P320" s="4">
        <f t="shared" si="131"/>
        <v>2.0902137932862906E-6</v>
      </c>
      <c r="Q320" s="4">
        <f t="shared" si="132"/>
        <v>2.1731707921754084E-6</v>
      </c>
      <c r="R320" s="4">
        <f t="shared" si="133"/>
        <v>1.494560886118822E-5</v>
      </c>
      <c r="S320" s="4">
        <f t="shared" si="134"/>
        <v>3.3823257844941079E-6</v>
      </c>
      <c r="T320" s="5">
        <f t="shared" si="135"/>
        <v>261.66426649458793</v>
      </c>
      <c r="U320" s="5">
        <f t="shared" si="136"/>
        <v>9.0160917644020895</v>
      </c>
      <c r="V320" s="5">
        <f t="shared" si="137"/>
        <v>7.3059925287092788</v>
      </c>
      <c r="W320" s="5">
        <f t="shared" si="138"/>
        <v>1.7717338258714945</v>
      </c>
      <c r="X320" s="5">
        <f t="shared" si="139"/>
        <v>0.9304462537441559</v>
      </c>
      <c r="Y320" s="5">
        <f t="shared" si="140"/>
        <v>2.628078766624744</v>
      </c>
      <c r="Z320" s="5">
        <f t="shared" si="141"/>
        <v>1.193106904700461</v>
      </c>
      <c r="AA320" s="4">
        <v>0</v>
      </c>
      <c r="AB320" s="4">
        <f t="shared" si="142"/>
        <v>0</v>
      </c>
      <c r="AC320" s="4">
        <v>38.333333333333385</v>
      </c>
      <c r="AD320" s="4">
        <v>1.6766666666666674</v>
      </c>
      <c r="AE320" s="4">
        <v>1.6266666666666654</v>
      </c>
      <c r="AF320" s="4">
        <v>4.9999999999999913E-2</v>
      </c>
      <c r="AG320" s="4">
        <v>0.125</v>
      </c>
      <c r="AH320" s="4">
        <v>0.47766666666666624</v>
      </c>
      <c r="AI320" s="4">
        <v>0.11233333333333334</v>
      </c>
      <c r="AJ320" s="4">
        <f t="shared" si="143"/>
        <v>0</v>
      </c>
      <c r="AK320" s="4">
        <f t="shared" si="144"/>
        <v>0</v>
      </c>
      <c r="AL320" s="4">
        <f t="shared" si="145"/>
        <v>0</v>
      </c>
      <c r="AM320" s="4">
        <f t="shared" si="146"/>
        <v>0</v>
      </c>
      <c r="AN320" s="4">
        <f t="shared" si="147"/>
        <v>0</v>
      </c>
      <c r="AO320" s="4">
        <f t="shared" si="148"/>
        <v>0</v>
      </c>
      <c r="AP320" s="4">
        <f t="shared" si="149"/>
        <v>0</v>
      </c>
      <c r="AQ320" s="5">
        <f t="shared" si="150"/>
        <v>302.60031508838779</v>
      </c>
      <c r="AR320" s="5">
        <f t="shared" si="151"/>
        <v>9.6551111062313613</v>
      </c>
      <c r="AS320" s="5">
        <f t="shared" si="152"/>
        <v>7.814532272770486</v>
      </c>
      <c r="AT320" s="5">
        <f t="shared" si="153"/>
        <v>1.920937359477592</v>
      </c>
      <c r="AU320" s="5">
        <f t="shared" si="154"/>
        <v>1.3330045452301984</v>
      </c>
      <c r="AV320" s="5">
        <f t="shared" si="155"/>
        <v>3.2523748418370881</v>
      </c>
      <c r="AW320" s="5">
        <f t="shared" si="156"/>
        <v>1.1861614713951942</v>
      </c>
    </row>
    <row r="321" spans="1:49" x14ac:dyDescent="0.25">
      <c r="A321" s="1" t="s">
        <v>41</v>
      </c>
      <c r="B321" s="1" t="s">
        <v>329</v>
      </c>
      <c r="C321" s="2">
        <v>42292</v>
      </c>
      <c r="D321" s="3">
        <v>3.1253649796830833E-4</v>
      </c>
      <c r="E321" s="4">
        <f t="shared" si="127"/>
        <v>0.76464414699030958</v>
      </c>
      <c r="F321" s="3">
        <v>64.679166666666774</v>
      </c>
      <c r="G321" s="3">
        <v>1.6175027777777788</v>
      </c>
      <c r="H321" s="3">
        <v>1.5488515277777786</v>
      </c>
      <c r="I321" s="3">
        <v>6.8651249999999872E-2</v>
      </c>
      <c r="J321" s="3">
        <v>0.12871739583333336</v>
      </c>
      <c r="K321" s="3">
        <v>0.48015634191176404</v>
      </c>
      <c r="L321" s="3">
        <v>0.11496666666666665</v>
      </c>
      <c r="M321" s="4">
        <f t="shared" si="128"/>
        <v>8.9992399976611046E-4</v>
      </c>
      <c r="N321" s="4">
        <f t="shared" si="129"/>
        <v>2.2505385341656698E-5</v>
      </c>
      <c r="O321" s="4">
        <f t="shared" si="130"/>
        <v>2.15501951208652E-5</v>
      </c>
      <c r="P321" s="4">
        <f t="shared" si="131"/>
        <v>9.5519022079149095E-7</v>
      </c>
      <c r="Q321" s="4">
        <f t="shared" si="132"/>
        <v>1.7909302124250856E-6</v>
      </c>
      <c r="R321" s="4">
        <f t="shared" si="133"/>
        <v>6.680732575810832E-6</v>
      </c>
      <c r="S321" s="4">
        <f t="shared" si="134"/>
        <v>1.5996072280839061E-6</v>
      </c>
      <c r="T321" s="5">
        <f t="shared" si="135"/>
        <v>261.66516641858772</v>
      </c>
      <c r="U321" s="5">
        <f t="shared" si="136"/>
        <v>9.0161142697874315</v>
      </c>
      <c r="V321" s="5">
        <f t="shared" si="137"/>
        <v>7.3060140789043997</v>
      </c>
      <c r="W321" s="5">
        <f t="shared" si="138"/>
        <v>1.7717347810617152</v>
      </c>
      <c r="X321" s="5">
        <f t="shared" si="139"/>
        <v>0.93044804467436837</v>
      </c>
      <c r="Y321" s="5">
        <f t="shared" si="140"/>
        <v>2.6280854473573196</v>
      </c>
      <c r="Z321" s="5">
        <f t="shared" si="141"/>
        <v>1.193108504307689</v>
      </c>
      <c r="AA321" s="4">
        <v>0</v>
      </c>
      <c r="AB321" s="4">
        <f t="shared" si="142"/>
        <v>0</v>
      </c>
      <c r="AC321" s="4">
        <v>38.333333333333385</v>
      </c>
      <c r="AD321" s="4">
        <v>1.6766666666666674</v>
      </c>
      <c r="AE321" s="4">
        <v>1.6266666666666654</v>
      </c>
      <c r="AF321" s="4">
        <v>4.9999999999999913E-2</v>
      </c>
      <c r="AG321" s="4">
        <v>0.125</v>
      </c>
      <c r="AH321" s="4">
        <v>0.47766666666666624</v>
      </c>
      <c r="AI321" s="4">
        <v>0.11233333333333334</v>
      </c>
      <c r="AJ321" s="4">
        <f t="shared" si="143"/>
        <v>0</v>
      </c>
      <c r="AK321" s="4">
        <f t="shared" si="144"/>
        <v>0</v>
      </c>
      <c r="AL321" s="4">
        <f t="shared" si="145"/>
        <v>0</v>
      </c>
      <c r="AM321" s="4">
        <f t="shared" si="146"/>
        <v>0</v>
      </c>
      <c r="AN321" s="4">
        <f t="shared" si="147"/>
        <v>0</v>
      </c>
      <c r="AO321" s="4">
        <f t="shared" si="148"/>
        <v>0</v>
      </c>
      <c r="AP321" s="4">
        <f t="shared" si="149"/>
        <v>0</v>
      </c>
      <c r="AQ321" s="5">
        <f t="shared" si="150"/>
        <v>302.60031508838779</v>
      </c>
      <c r="AR321" s="5">
        <f t="shared" si="151"/>
        <v>9.6551111062313613</v>
      </c>
      <c r="AS321" s="5">
        <f t="shared" si="152"/>
        <v>7.814532272770486</v>
      </c>
      <c r="AT321" s="5">
        <f t="shared" si="153"/>
        <v>1.920937359477592</v>
      </c>
      <c r="AU321" s="5">
        <f t="shared" si="154"/>
        <v>1.3330045452301984</v>
      </c>
      <c r="AV321" s="5">
        <f t="shared" si="155"/>
        <v>3.2523748418370881</v>
      </c>
      <c r="AW321" s="5">
        <f t="shared" si="156"/>
        <v>1.1861614713951942</v>
      </c>
    </row>
    <row r="322" spans="1:49" x14ac:dyDescent="0.25">
      <c r="A322" s="1" t="s">
        <v>41</v>
      </c>
      <c r="B322" s="1" t="s">
        <v>330</v>
      </c>
      <c r="C322" s="2">
        <v>42293</v>
      </c>
      <c r="D322" s="3">
        <v>9.5492742452630652E-5</v>
      </c>
      <c r="E322" s="4">
        <f t="shared" si="127"/>
        <v>0.2336302066194561</v>
      </c>
      <c r="F322" s="3">
        <v>65.744742063492154</v>
      </c>
      <c r="G322" s="3">
        <v>1.61632175925926</v>
      </c>
      <c r="H322" s="3">
        <v>1.5477419675925932</v>
      </c>
      <c r="I322" s="3">
        <v>6.8579791666666542E-2</v>
      </c>
      <c r="J322" s="3">
        <v>0.13820001736111115</v>
      </c>
      <c r="K322" s="3">
        <v>0.47785886948529349</v>
      </c>
      <c r="L322" s="3">
        <v>0.11549722222222221</v>
      </c>
      <c r="M322" s="4">
        <f t="shared" si="128"/>
        <v>2.7949372934868677E-4</v>
      </c>
      <c r="N322" s="4">
        <f t="shared" si="129"/>
        <v>6.8712992422500833E-6</v>
      </c>
      <c r="O322" s="4">
        <f t="shared" si="130"/>
        <v>6.5797531637460147E-6</v>
      </c>
      <c r="P322" s="4">
        <f t="shared" si="131"/>
        <v>2.9154607850406851E-7</v>
      </c>
      <c r="Q322" s="4">
        <f t="shared" si="132"/>
        <v>5.8751524511279696E-7</v>
      </c>
      <c r="R322" s="4">
        <f t="shared" si="133"/>
        <v>2.0314713137943348E-6</v>
      </c>
      <c r="S322" s="4">
        <f t="shared" si="134"/>
        <v>4.9100123226779387E-7</v>
      </c>
      <c r="T322" s="5">
        <f t="shared" si="135"/>
        <v>261.66544591231707</v>
      </c>
      <c r="U322" s="5">
        <f t="shared" si="136"/>
        <v>9.0161211410866731</v>
      </c>
      <c r="V322" s="5">
        <f t="shared" si="137"/>
        <v>7.3060206586575633</v>
      </c>
      <c r="W322" s="5">
        <f t="shared" si="138"/>
        <v>1.7717350726077938</v>
      </c>
      <c r="X322" s="5">
        <f t="shared" si="139"/>
        <v>0.93044863218961349</v>
      </c>
      <c r="Y322" s="5">
        <f t="shared" si="140"/>
        <v>2.6280874788286335</v>
      </c>
      <c r="Z322" s="5">
        <f t="shared" si="141"/>
        <v>1.1931089953089213</v>
      </c>
      <c r="AA322" s="4">
        <v>0</v>
      </c>
      <c r="AB322" s="4">
        <f t="shared" si="142"/>
        <v>0</v>
      </c>
      <c r="AC322" s="4">
        <v>38.333333333333385</v>
      </c>
      <c r="AD322" s="4">
        <v>1.6766666666666674</v>
      </c>
      <c r="AE322" s="4">
        <v>1.6266666666666654</v>
      </c>
      <c r="AF322" s="4">
        <v>4.9999999999999913E-2</v>
      </c>
      <c r="AG322" s="4">
        <v>0.125</v>
      </c>
      <c r="AH322" s="4">
        <v>0.47766666666666624</v>
      </c>
      <c r="AI322" s="4">
        <v>0.11233333333333334</v>
      </c>
      <c r="AJ322" s="4">
        <f t="shared" si="143"/>
        <v>0</v>
      </c>
      <c r="AK322" s="4">
        <f t="shared" si="144"/>
        <v>0</v>
      </c>
      <c r="AL322" s="4">
        <f t="shared" si="145"/>
        <v>0</v>
      </c>
      <c r="AM322" s="4">
        <f t="shared" si="146"/>
        <v>0</v>
      </c>
      <c r="AN322" s="4">
        <f t="shared" si="147"/>
        <v>0</v>
      </c>
      <c r="AO322" s="4">
        <f t="shared" si="148"/>
        <v>0</v>
      </c>
      <c r="AP322" s="4">
        <f t="shared" si="149"/>
        <v>0</v>
      </c>
      <c r="AQ322" s="5">
        <f t="shared" si="150"/>
        <v>302.60031508838779</v>
      </c>
      <c r="AR322" s="5">
        <f t="shared" si="151"/>
        <v>9.6551111062313613</v>
      </c>
      <c r="AS322" s="5">
        <f t="shared" si="152"/>
        <v>7.814532272770486</v>
      </c>
      <c r="AT322" s="5">
        <f t="shared" si="153"/>
        <v>1.920937359477592</v>
      </c>
      <c r="AU322" s="5">
        <f t="shared" si="154"/>
        <v>1.3330045452301984</v>
      </c>
      <c r="AV322" s="5">
        <f t="shared" si="155"/>
        <v>3.2523748418370881</v>
      </c>
      <c r="AW322" s="5">
        <f t="shared" si="156"/>
        <v>1.1861614713951942</v>
      </c>
    </row>
    <row r="323" spans="1:49" x14ac:dyDescent="0.25">
      <c r="A323" s="1" t="s">
        <v>41</v>
      </c>
      <c r="B323" s="1" t="s">
        <v>331</v>
      </c>
      <c r="C323" s="2">
        <v>42294</v>
      </c>
      <c r="D323" s="3">
        <v>9.5741744819094964E-6</v>
      </c>
      <c r="E323" s="4">
        <f t="shared" si="127"/>
        <v>2.3423940971522696E-2</v>
      </c>
      <c r="F323" s="3">
        <v>82.793948412698498</v>
      </c>
      <c r="G323" s="3">
        <v>1.5974254629629654</v>
      </c>
      <c r="H323" s="3">
        <v>1.5299890046296314</v>
      </c>
      <c r="I323" s="3">
        <v>6.7436458333333241E-2</v>
      </c>
      <c r="J323" s="3">
        <v>0.28992196180555574</v>
      </c>
      <c r="K323" s="3">
        <v>0.44109931066176472</v>
      </c>
      <c r="L323" s="3">
        <v>0.12398611111111106</v>
      </c>
      <c r="M323" s="4">
        <f t="shared" si="128"/>
        <v>3.5289102166978803E-5</v>
      </c>
      <c r="N323" s="4">
        <f t="shared" si="129"/>
        <v>6.8086752048157564E-7</v>
      </c>
      <c r="O323" s="4">
        <f t="shared" si="130"/>
        <v>6.5212421117541811E-7</v>
      </c>
      <c r="P323" s="4">
        <f t="shared" si="131"/>
        <v>2.8743309306157082E-8</v>
      </c>
      <c r="Q323" s="4">
        <f t="shared" si="132"/>
        <v>1.2357286887211668E-7</v>
      </c>
      <c r="R323" s="4">
        <f t="shared" si="133"/>
        <v>1.8800889362270719E-7</v>
      </c>
      <c r="S323" s="4">
        <f t="shared" si="134"/>
        <v>5.2846356843338021E-8</v>
      </c>
      <c r="T323" s="5">
        <f t="shared" si="135"/>
        <v>261.66548120141925</v>
      </c>
      <c r="U323" s="5">
        <f t="shared" si="136"/>
        <v>9.0161218219541936</v>
      </c>
      <c r="V323" s="5">
        <f t="shared" si="137"/>
        <v>7.3060213107817749</v>
      </c>
      <c r="W323" s="5">
        <f t="shared" si="138"/>
        <v>1.7717351013511031</v>
      </c>
      <c r="X323" s="5">
        <f t="shared" si="139"/>
        <v>0.93044875576248232</v>
      </c>
      <c r="Y323" s="5">
        <f t="shared" si="140"/>
        <v>2.6280876668375273</v>
      </c>
      <c r="Z323" s="5">
        <f t="shared" si="141"/>
        <v>1.1931090481552782</v>
      </c>
      <c r="AA323" s="4">
        <v>0</v>
      </c>
      <c r="AB323" s="4">
        <f t="shared" si="142"/>
        <v>0</v>
      </c>
      <c r="AC323" s="4">
        <v>38.333333333333385</v>
      </c>
      <c r="AD323" s="4">
        <v>1.6766666666666674</v>
      </c>
      <c r="AE323" s="4">
        <v>1.6266666666666654</v>
      </c>
      <c r="AF323" s="4">
        <v>4.9999999999999913E-2</v>
      </c>
      <c r="AG323" s="4">
        <v>0.125</v>
      </c>
      <c r="AH323" s="4">
        <v>0.47766666666666624</v>
      </c>
      <c r="AI323" s="4">
        <v>0.11233333333333334</v>
      </c>
      <c r="AJ323" s="4">
        <f t="shared" si="143"/>
        <v>0</v>
      </c>
      <c r="AK323" s="4">
        <f t="shared" si="144"/>
        <v>0</v>
      </c>
      <c r="AL323" s="4">
        <f t="shared" si="145"/>
        <v>0</v>
      </c>
      <c r="AM323" s="4">
        <f t="shared" si="146"/>
        <v>0</v>
      </c>
      <c r="AN323" s="4">
        <f t="shared" si="147"/>
        <v>0</v>
      </c>
      <c r="AO323" s="4">
        <f t="shared" si="148"/>
        <v>0</v>
      </c>
      <c r="AP323" s="4">
        <f t="shared" si="149"/>
        <v>0</v>
      </c>
      <c r="AQ323" s="5">
        <f t="shared" si="150"/>
        <v>302.60031508838779</v>
      </c>
      <c r="AR323" s="5">
        <f t="shared" si="151"/>
        <v>9.6551111062313613</v>
      </c>
      <c r="AS323" s="5">
        <f t="shared" si="152"/>
        <v>7.814532272770486</v>
      </c>
      <c r="AT323" s="5">
        <f t="shared" si="153"/>
        <v>1.920937359477592</v>
      </c>
      <c r="AU323" s="5">
        <f t="shared" si="154"/>
        <v>1.3330045452301984</v>
      </c>
      <c r="AV323" s="5">
        <f t="shared" si="155"/>
        <v>3.2523748418370881</v>
      </c>
      <c r="AW323" s="5">
        <f t="shared" si="156"/>
        <v>1.1861614713951942</v>
      </c>
    </row>
    <row r="324" spans="1:49" x14ac:dyDescent="0.25">
      <c r="A324" s="1" t="s">
        <v>41</v>
      </c>
      <c r="B324" s="1" t="s">
        <v>332</v>
      </c>
      <c r="C324" s="2">
        <v>42295</v>
      </c>
      <c r="D324" s="3">
        <v>5.7614707693542186E-7</v>
      </c>
      <c r="E324" s="4">
        <f t="shared" ref="E324:E387" si="157">D324*1/35.314667*60*60*24</f>
        <v>1.4095873379528241E-3</v>
      </c>
      <c r="F324" s="3">
        <v>104.63824404761897</v>
      </c>
      <c r="G324" s="3">
        <v>1.5732145833333337</v>
      </c>
      <c r="H324" s="3">
        <v>1.5072430208333347</v>
      </c>
      <c r="I324" s="3">
        <v>6.5971562499999956E-2</v>
      </c>
      <c r="J324" s="3">
        <v>0.48431570312499961</v>
      </c>
      <c r="K324" s="3">
        <v>0.39400112591911757</v>
      </c>
      <c r="L324" s="3">
        <v>0.13486249999999991</v>
      </c>
      <c r="M324" s="4">
        <f t="shared" ref="M324:M387" si="158">$D324*1/35.314667*1000*60*60*24*F324*1/1000*1/135.8*1/0.404686*1/1000</f>
        <v>2.6838885817002347E-6</v>
      </c>
      <c r="N324" s="4">
        <f t="shared" ref="N324:N387" si="159">$D324*1/35.314667*1000*60*60*24*G324*1/1000*1/135.8*1/0.404686*1/1000</f>
        <v>4.0351715524307903E-8</v>
      </c>
      <c r="O324" s="4">
        <f t="shared" ref="O324:O387" si="160">$D324*1/35.314667*1000*60*60*24*H324*1/1000*1/135.8*1/0.404686*1/1000</f>
        <v>3.8659596883344337E-8</v>
      </c>
      <c r="P324" s="4">
        <f t="shared" ref="P324:P387" si="161">$D324*1/35.314667*1000*60*60*24*I324*1/1000*1/135.8*1/0.404686*1/1000</f>
        <v>1.692118640963588E-9</v>
      </c>
      <c r="Q324" s="4">
        <f t="shared" ref="Q324:Q387" si="162">$D324*1/35.314667*1000*60*60*24*J324*1/1000*1/135.8*1/0.404686*1/1000</f>
        <v>1.2422316499919178E-8</v>
      </c>
      <c r="R324" s="4">
        <f t="shared" ref="R324:R387" si="163">$D324*1/35.314667*1000*60*60*24*K324*1/1000*1/135.8*1/0.404686*1/1000</f>
        <v>1.0105818696175052E-8</v>
      </c>
      <c r="S324" s="4">
        <f t="shared" ref="S324:S387" si="164">$D324*1/35.314667*1000*60*60*24*L324*1/1000*1/135.8*1/0.404686*1/1000</f>
        <v>3.4591169523527939E-9</v>
      </c>
      <c r="T324" s="5">
        <f t="shared" ref="T324:T387" si="165">T323+M324</f>
        <v>261.66548388530782</v>
      </c>
      <c r="U324" s="5">
        <f t="shared" ref="U324:U387" si="166">U323+N324</f>
        <v>9.0161218623059085</v>
      </c>
      <c r="V324" s="5">
        <f t="shared" ref="V324:V387" si="167">V323+O324</f>
        <v>7.3060213494413722</v>
      </c>
      <c r="W324" s="5">
        <f t="shared" ref="W324:W387" si="168">W323+P324</f>
        <v>1.7717351030432218</v>
      </c>
      <c r="X324" s="5">
        <f t="shared" ref="X324:X387" si="169">X323+Q324</f>
        <v>0.93044876818479882</v>
      </c>
      <c r="Y324" s="5">
        <f t="shared" ref="Y324:Y387" si="170">Y323+R324</f>
        <v>2.6280876769433461</v>
      </c>
      <c r="Z324" s="5">
        <f t="shared" ref="Z324:Z387" si="171">Z323+S324</f>
        <v>1.1931090516143952</v>
      </c>
      <c r="AA324" s="4">
        <v>0</v>
      </c>
      <c r="AB324" s="4">
        <f t="shared" ref="AB324:AB387" si="172">AA324*1/35.314667*60*60*24</f>
        <v>0</v>
      </c>
      <c r="AC324" s="4">
        <v>38.333333333333385</v>
      </c>
      <c r="AD324" s="4">
        <v>1.6766666666666674</v>
      </c>
      <c r="AE324" s="4">
        <v>1.6266666666666654</v>
      </c>
      <c r="AF324" s="4">
        <v>4.9999999999999913E-2</v>
      </c>
      <c r="AG324" s="4">
        <v>0.125</v>
      </c>
      <c r="AH324" s="4">
        <v>0.47766666666666624</v>
      </c>
      <c r="AI324" s="4">
        <v>0.11233333333333334</v>
      </c>
      <c r="AJ324" s="4">
        <f t="shared" ref="AJ324:AJ387" si="173">$AA324*1/35.314667*1000*60*60*24*AC324*1/1000*1/190*1/0.404686*1/1000</f>
        <v>0</v>
      </c>
      <c r="AK324" s="4">
        <f t="shared" ref="AK324:AK387" si="174">$AA324*1/35.314667*1000*60*60*24*AD324*1/1000*1/190*1/0.404686*1/1000</f>
        <v>0</v>
      </c>
      <c r="AL324" s="4">
        <f t="shared" ref="AL324:AL387" si="175">$AA324*1/35.314667*1000*60*60*24*AE324*1/1000*1/190*1/0.404686*1/1000</f>
        <v>0</v>
      </c>
      <c r="AM324" s="4">
        <f t="shared" ref="AM324:AM387" si="176">$AA324*1/35.314667*1000*60*60*24*AF324*1/1000*1/190*1/0.404686*1/1000</f>
        <v>0</v>
      </c>
      <c r="AN324" s="4">
        <f t="shared" ref="AN324:AN387" si="177">$AA324*1/35.314667*1000*60*60*24*AG324*1/1000*1/190*1/0.404686*1/1000</f>
        <v>0</v>
      </c>
      <c r="AO324" s="4">
        <f t="shared" ref="AO324:AO387" si="178">$AA324*1/35.314667*1000*60*60*24*AH324*1/1000*1/190*1/0.404686*1/1000</f>
        <v>0</v>
      </c>
      <c r="AP324" s="4">
        <f t="shared" ref="AP324:AP387" si="179">$AA324*1/35.314667*1000*60*60*24*AI324*1/1000*1/190*1/0.404686*1/1000</f>
        <v>0</v>
      </c>
      <c r="AQ324" s="5">
        <f t="shared" si="150"/>
        <v>302.60031508838779</v>
      </c>
      <c r="AR324" s="5">
        <f t="shared" si="151"/>
        <v>9.6551111062313613</v>
      </c>
      <c r="AS324" s="5">
        <f t="shared" si="152"/>
        <v>7.814532272770486</v>
      </c>
      <c r="AT324" s="5">
        <f t="shared" si="153"/>
        <v>1.920937359477592</v>
      </c>
      <c r="AU324" s="5">
        <f t="shared" si="154"/>
        <v>1.3330045452301984</v>
      </c>
      <c r="AV324" s="5">
        <f t="shared" si="155"/>
        <v>3.2523748418370881</v>
      </c>
      <c r="AW324" s="5">
        <f t="shared" si="156"/>
        <v>1.1861614713951942</v>
      </c>
    </row>
    <row r="325" spans="1:49" x14ac:dyDescent="0.25">
      <c r="A325" s="1" t="s">
        <v>41</v>
      </c>
      <c r="B325" s="1" t="s">
        <v>333</v>
      </c>
      <c r="C325" s="2">
        <v>42296</v>
      </c>
      <c r="D325" s="3">
        <v>0</v>
      </c>
      <c r="E325" s="4">
        <f t="shared" si="157"/>
        <v>0</v>
      </c>
      <c r="F325" s="3">
        <v>109.43333333333318</v>
      </c>
      <c r="G325" s="3">
        <v>1.5678999999999996</v>
      </c>
      <c r="H325" s="3">
        <v>1.5022500000000012</v>
      </c>
      <c r="I325" s="3">
        <v>6.5649999999999972E-2</v>
      </c>
      <c r="J325" s="3">
        <v>0.52698749999999916</v>
      </c>
      <c r="K325" s="3">
        <v>0.38366249999999985</v>
      </c>
      <c r="L325" s="3">
        <v>0.1372499999999999</v>
      </c>
      <c r="M325" s="4">
        <f t="shared" si="158"/>
        <v>0</v>
      </c>
      <c r="N325" s="4">
        <f t="shared" si="159"/>
        <v>0</v>
      </c>
      <c r="O325" s="4">
        <f t="shared" si="160"/>
        <v>0</v>
      </c>
      <c r="P325" s="4">
        <f t="shared" si="161"/>
        <v>0</v>
      </c>
      <c r="Q325" s="4">
        <f t="shared" si="162"/>
        <v>0</v>
      </c>
      <c r="R325" s="4">
        <f t="shared" si="163"/>
        <v>0</v>
      </c>
      <c r="S325" s="4">
        <f t="shared" si="164"/>
        <v>0</v>
      </c>
      <c r="T325" s="5">
        <f t="shared" si="165"/>
        <v>261.66548388530782</v>
      </c>
      <c r="U325" s="5">
        <f t="shared" si="166"/>
        <v>9.0161218623059085</v>
      </c>
      <c r="V325" s="5">
        <f t="shared" si="167"/>
        <v>7.3060213494413722</v>
      </c>
      <c r="W325" s="5">
        <f t="shared" si="168"/>
        <v>1.7717351030432218</v>
      </c>
      <c r="X325" s="5">
        <f t="shared" si="169"/>
        <v>0.93044876818479882</v>
      </c>
      <c r="Y325" s="5">
        <f t="shared" si="170"/>
        <v>2.6280876769433461</v>
      </c>
      <c r="Z325" s="5">
        <f t="shared" si="171"/>
        <v>1.1931090516143952</v>
      </c>
      <c r="AA325" s="4">
        <v>0</v>
      </c>
      <c r="AB325" s="4">
        <f t="shared" si="172"/>
        <v>0</v>
      </c>
      <c r="AC325" s="4">
        <v>38.333333333333385</v>
      </c>
      <c r="AD325" s="4">
        <v>1.6766666666666674</v>
      </c>
      <c r="AE325" s="4">
        <v>1.6266666666666654</v>
      </c>
      <c r="AF325" s="4">
        <v>4.9999999999999913E-2</v>
      </c>
      <c r="AG325" s="4">
        <v>0.125</v>
      </c>
      <c r="AH325" s="4">
        <v>0.47766666666666624</v>
      </c>
      <c r="AI325" s="4">
        <v>0.11233333333333334</v>
      </c>
      <c r="AJ325" s="4">
        <f t="shared" si="173"/>
        <v>0</v>
      </c>
      <c r="AK325" s="4">
        <f t="shared" si="174"/>
        <v>0</v>
      </c>
      <c r="AL325" s="4">
        <f t="shared" si="175"/>
        <v>0</v>
      </c>
      <c r="AM325" s="4">
        <f t="shared" si="176"/>
        <v>0</v>
      </c>
      <c r="AN325" s="4">
        <f t="shared" si="177"/>
        <v>0</v>
      </c>
      <c r="AO325" s="4">
        <f t="shared" si="178"/>
        <v>0</v>
      </c>
      <c r="AP325" s="4">
        <f t="shared" si="179"/>
        <v>0</v>
      </c>
      <c r="AQ325" s="5">
        <f t="shared" ref="AQ325:AQ388" si="180">AQ324+AJ325</f>
        <v>302.60031508838779</v>
      </c>
      <c r="AR325" s="5">
        <f t="shared" ref="AR325:AR388" si="181">AR324+AK325</f>
        <v>9.6551111062313613</v>
      </c>
      <c r="AS325" s="5">
        <f t="shared" ref="AS325:AS388" si="182">AS324+AL325</f>
        <v>7.814532272770486</v>
      </c>
      <c r="AT325" s="5">
        <f t="shared" ref="AT325:AT388" si="183">AT324+AM325</f>
        <v>1.920937359477592</v>
      </c>
      <c r="AU325" s="5">
        <f t="shared" ref="AU325:AU388" si="184">AU324+AN325</f>
        <v>1.3330045452301984</v>
      </c>
      <c r="AV325" s="5">
        <f t="shared" ref="AV325:AV388" si="185">AV324+AO325</f>
        <v>3.2523748418370881</v>
      </c>
      <c r="AW325" s="5">
        <f t="shared" ref="AW325:AW388" si="186">AW324+AP325</f>
        <v>1.1861614713951942</v>
      </c>
    </row>
    <row r="326" spans="1:49" x14ac:dyDescent="0.25">
      <c r="A326" s="1" t="s">
        <v>41</v>
      </c>
      <c r="B326" s="1" t="s">
        <v>334</v>
      </c>
      <c r="C326" s="2">
        <v>42297</v>
      </c>
      <c r="D326" s="3">
        <v>0</v>
      </c>
      <c r="E326" s="4">
        <f t="shared" si="157"/>
        <v>0</v>
      </c>
      <c r="F326" s="3">
        <v>109.43333333333318</v>
      </c>
      <c r="G326" s="3">
        <v>1.5678999999999996</v>
      </c>
      <c r="H326" s="3">
        <v>1.5022500000000012</v>
      </c>
      <c r="I326" s="3">
        <v>6.5649999999999972E-2</v>
      </c>
      <c r="J326" s="3">
        <v>0.52698749999999916</v>
      </c>
      <c r="K326" s="3">
        <v>0.38366249999999985</v>
      </c>
      <c r="L326" s="3">
        <v>0.1372499999999999</v>
      </c>
      <c r="M326" s="4">
        <f t="shared" si="158"/>
        <v>0</v>
      </c>
      <c r="N326" s="4">
        <f t="shared" si="159"/>
        <v>0</v>
      </c>
      <c r="O326" s="4">
        <f t="shared" si="160"/>
        <v>0</v>
      </c>
      <c r="P326" s="4">
        <f t="shared" si="161"/>
        <v>0</v>
      </c>
      <c r="Q326" s="4">
        <f t="shared" si="162"/>
        <v>0</v>
      </c>
      <c r="R326" s="4">
        <f t="shared" si="163"/>
        <v>0</v>
      </c>
      <c r="S326" s="4">
        <f t="shared" si="164"/>
        <v>0</v>
      </c>
      <c r="T326" s="5">
        <f t="shared" si="165"/>
        <v>261.66548388530782</v>
      </c>
      <c r="U326" s="5">
        <f t="shared" si="166"/>
        <v>9.0161218623059085</v>
      </c>
      <c r="V326" s="5">
        <f t="shared" si="167"/>
        <v>7.3060213494413722</v>
      </c>
      <c r="W326" s="5">
        <f t="shared" si="168"/>
        <v>1.7717351030432218</v>
      </c>
      <c r="X326" s="5">
        <f t="shared" si="169"/>
        <v>0.93044876818479882</v>
      </c>
      <c r="Y326" s="5">
        <f t="shared" si="170"/>
        <v>2.6280876769433461</v>
      </c>
      <c r="Z326" s="5">
        <f t="shared" si="171"/>
        <v>1.1931090516143952</v>
      </c>
      <c r="AA326" s="4">
        <v>0</v>
      </c>
      <c r="AB326" s="4">
        <f t="shared" si="172"/>
        <v>0</v>
      </c>
      <c r="AC326" s="4">
        <v>38.333333333333385</v>
      </c>
      <c r="AD326" s="4">
        <v>1.6766666666666674</v>
      </c>
      <c r="AE326" s="4">
        <v>1.6266666666666654</v>
      </c>
      <c r="AF326" s="4">
        <v>4.9999999999999913E-2</v>
      </c>
      <c r="AG326" s="4">
        <v>0.125</v>
      </c>
      <c r="AH326" s="4">
        <v>0.47766666666666624</v>
      </c>
      <c r="AI326" s="4">
        <v>0.11233333333333334</v>
      </c>
      <c r="AJ326" s="4">
        <f t="shared" si="173"/>
        <v>0</v>
      </c>
      <c r="AK326" s="4">
        <f t="shared" si="174"/>
        <v>0</v>
      </c>
      <c r="AL326" s="4">
        <f t="shared" si="175"/>
        <v>0</v>
      </c>
      <c r="AM326" s="4">
        <f t="shared" si="176"/>
        <v>0</v>
      </c>
      <c r="AN326" s="4">
        <f t="shared" si="177"/>
        <v>0</v>
      </c>
      <c r="AO326" s="4">
        <f t="shared" si="178"/>
        <v>0</v>
      </c>
      <c r="AP326" s="4">
        <f t="shared" si="179"/>
        <v>0</v>
      </c>
      <c r="AQ326" s="5">
        <f t="shared" si="180"/>
        <v>302.60031508838779</v>
      </c>
      <c r="AR326" s="5">
        <f t="shared" si="181"/>
        <v>9.6551111062313613</v>
      </c>
      <c r="AS326" s="5">
        <f t="shared" si="182"/>
        <v>7.814532272770486</v>
      </c>
      <c r="AT326" s="5">
        <f t="shared" si="183"/>
        <v>1.920937359477592</v>
      </c>
      <c r="AU326" s="5">
        <f t="shared" si="184"/>
        <v>1.3330045452301984</v>
      </c>
      <c r="AV326" s="5">
        <f t="shared" si="185"/>
        <v>3.2523748418370881</v>
      </c>
      <c r="AW326" s="5">
        <f t="shared" si="186"/>
        <v>1.1861614713951942</v>
      </c>
    </row>
    <row r="327" spans="1:49" x14ac:dyDescent="0.25">
      <c r="A327" s="1" t="s">
        <v>41</v>
      </c>
      <c r="B327" s="1" t="s">
        <v>335</v>
      </c>
      <c r="C327" s="2">
        <v>42298</v>
      </c>
      <c r="D327" s="3">
        <v>0</v>
      </c>
      <c r="E327" s="4">
        <f t="shared" si="157"/>
        <v>0</v>
      </c>
      <c r="F327" s="3">
        <v>109.43333333333318</v>
      </c>
      <c r="G327" s="3">
        <v>1.5678999999999996</v>
      </c>
      <c r="H327" s="3">
        <v>1.5022500000000012</v>
      </c>
      <c r="I327" s="3">
        <v>6.5649999999999972E-2</v>
      </c>
      <c r="J327" s="3">
        <v>0.52698749999999916</v>
      </c>
      <c r="K327" s="3">
        <v>0.38366249999999985</v>
      </c>
      <c r="L327" s="3">
        <v>0.1372499999999999</v>
      </c>
      <c r="M327" s="4">
        <f t="shared" si="158"/>
        <v>0</v>
      </c>
      <c r="N327" s="4">
        <f t="shared" si="159"/>
        <v>0</v>
      </c>
      <c r="O327" s="4">
        <f t="shared" si="160"/>
        <v>0</v>
      </c>
      <c r="P327" s="4">
        <f t="shared" si="161"/>
        <v>0</v>
      </c>
      <c r="Q327" s="4">
        <f t="shared" si="162"/>
        <v>0</v>
      </c>
      <c r="R327" s="4">
        <f t="shared" si="163"/>
        <v>0</v>
      </c>
      <c r="S327" s="4">
        <f t="shared" si="164"/>
        <v>0</v>
      </c>
      <c r="T327" s="5">
        <f t="shared" si="165"/>
        <v>261.66548388530782</v>
      </c>
      <c r="U327" s="5">
        <f t="shared" si="166"/>
        <v>9.0161218623059085</v>
      </c>
      <c r="V327" s="5">
        <f t="shared" si="167"/>
        <v>7.3060213494413722</v>
      </c>
      <c r="W327" s="5">
        <f t="shared" si="168"/>
        <v>1.7717351030432218</v>
      </c>
      <c r="X327" s="5">
        <f t="shared" si="169"/>
        <v>0.93044876818479882</v>
      </c>
      <c r="Y327" s="5">
        <f t="shared" si="170"/>
        <v>2.6280876769433461</v>
      </c>
      <c r="Z327" s="5">
        <f t="shared" si="171"/>
        <v>1.1931090516143952</v>
      </c>
      <c r="AA327" s="4">
        <v>0</v>
      </c>
      <c r="AB327" s="4">
        <f t="shared" si="172"/>
        <v>0</v>
      </c>
      <c r="AC327" s="4">
        <v>38.333333333333385</v>
      </c>
      <c r="AD327" s="4">
        <v>1.6766666666666674</v>
      </c>
      <c r="AE327" s="4">
        <v>1.6266666666666654</v>
      </c>
      <c r="AF327" s="4">
        <v>4.9999999999999913E-2</v>
      </c>
      <c r="AG327" s="4">
        <v>0.125</v>
      </c>
      <c r="AH327" s="4">
        <v>0.47766666666666624</v>
      </c>
      <c r="AI327" s="4">
        <v>0.11233333333333334</v>
      </c>
      <c r="AJ327" s="4">
        <f t="shared" si="173"/>
        <v>0</v>
      </c>
      <c r="AK327" s="4">
        <f t="shared" si="174"/>
        <v>0</v>
      </c>
      <c r="AL327" s="4">
        <f t="shared" si="175"/>
        <v>0</v>
      </c>
      <c r="AM327" s="4">
        <f t="shared" si="176"/>
        <v>0</v>
      </c>
      <c r="AN327" s="4">
        <f t="shared" si="177"/>
        <v>0</v>
      </c>
      <c r="AO327" s="4">
        <f t="shared" si="178"/>
        <v>0</v>
      </c>
      <c r="AP327" s="4">
        <f t="shared" si="179"/>
        <v>0</v>
      </c>
      <c r="AQ327" s="5">
        <f t="shared" si="180"/>
        <v>302.60031508838779</v>
      </c>
      <c r="AR327" s="5">
        <f t="shared" si="181"/>
        <v>9.6551111062313613</v>
      </c>
      <c r="AS327" s="5">
        <f t="shared" si="182"/>
        <v>7.814532272770486</v>
      </c>
      <c r="AT327" s="5">
        <f t="shared" si="183"/>
        <v>1.920937359477592</v>
      </c>
      <c r="AU327" s="5">
        <f t="shared" si="184"/>
        <v>1.3330045452301984</v>
      </c>
      <c r="AV327" s="5">
        <f t="shared" si="185"/>
        <v>3.2523748418370881</v>
      </c>
      <c r="AW327" s="5">
        <f t="shared" si="186"/>
        <v>1.1861614713951942</v>
      </c>
    </row>
    <row r="328" spans="1:49" x14ac:dyDescent="0.25">
      <c r="A328" s="1" t="s">
        <v>41</v>
      </c>
      <c r="B328" s="1" t="s">
        <v>336</v>
      </c>
      <c r="C328" s="2">
        <v>42299</v>
      </c>
      <c r="D328" s="3">
        <v>0</v>
      </c>
      <c r="E328" s="4">
        <f t="shared" si="157"/>
        <v>0</v>
      </c>
      <c r="F328" s="3">
        <v>109.43333333333318</v>
      </c>
      <c r="G328" s="3">
        <v>1.5678999999999996</v>
      </c>
      <c r="H328" s="3">
        <v>1.5022500000000012</v>
      </c>
      <c r="I328" s="3">
        <v>6.5649999999999972E-2</v>
      </c>
      <c r="J328" s="3">
        <v>0.52698749999999916</v>
      </c>
      <c r="K328" s="3">
        <v>0.38366249999999985</v>
      </c>
      <c r="L328" s="3">
        <v>0.1372499999999999</v>
      </c>
      <c r="M328" s="4">
        <f t="shared" si="158"/>
        <v>0</v>
      </c>
      <c r="N328" s="4">
        <f t="shared" si="159"/>
        <v>0</v>
      </c>
      <c r="O328" s="4">
        <f t="shared" si="160"/>
        <v>0</v>
      </c>
      <c r="P328" s="4">
        <f t="shared" si="161"/>
        <v>0</v>
      </c>
      <c r="Q328" s="4">
        <f t="shared" si="162"/>
        <v>0</v>
      </c>
      <c r="R328" s="4">
        <f t="shared" si="163"/>
        <v>0</v>
      </c>
      <c r="S328" s="4">
        <f t="shared" si="164"/>
        <v>0</v>
      </c>
      <c r="T328" s="5">
        <f t="shared" si="165"/>
        <v>261.66548388530782</v>
      </c>
      <c r="U328" s="5">
        <f t="shared" si="166"/>
        <v>9.0161218623059085</v>
      </c>
      <c r="V328" s="5">
        <f t="shared" si="167"/>
        <v>7.3060213494413722</v>
      </c>
      <c r="W328" s="5">
        <f t="shared" si="168"/>
        <v>1.7717351030432218</v>
      </c>
      <c r="X328" s="5">
        <f t="shared" si="169"/>
        <v>0.93044876818479882</v>
      </c>
      <c r="Y328" s="5">
        <f t="shared" si="170"/>
        <v>2.6280876769433461</v>
      </c>
      <c r="Z328" s="5">
        <f t="shared" si="171"/>
        <v>1.1931090516143952</v>
      </c>
      <c r="AA328" s="4">
        <v>0</v>
      </c>
      <c r="AB328" s="4">
        <f t="shared" si="172"/>
        <v>0</v>
      </c>
      <c r="AC328" s="4">
        <v>38.333333333333385</v>
      </c>
      <c r="AD328" s="4">
        <v>1.6766666666666674</v>
      </c>
      <c r="AE328" s="4">
        <v>1.6266666666666654</v>
      </c>
      <c r="AF328" s="4">
        <v>4.9999999999999913E-2</v>
      </c>
      <c r="AG328" s="4">
        <v>0.125</v>
      </c>
      <c r="AH328" s="4">
        <v>0.47766666666666624</v>
      </c>
      <c r="AI328" s="4">
        <v>0.11233333333333334</v>
      </c>
      <c r="AJ328" s="4">
        <f t="shared" si="173"/>
        <v>0</v>
      </c>
      <c r="AK328" s="4">
        <f t="shared" si="174"/>
        <v>0</v>
      </c>
      <c r="AL328" s="4">
        <f t="shared" si="175"/>
        <v>0</v>
      </c>
      <c r="AM328" s="4">
        <f t="shared" si="176"/>
        <v>0</v>
      </c>
      <c r="AN328" s="4">
        <f t="shared" si="177"/>
        <v>0</v>
      </c>
      <c r="AO328" s="4">
        <f t="shared" si="178"/>
        <v>0</v>
      </c>
      <c r="AP328" s="4">
        <f t="shared" si="179"/>
        <v>0</v>
      </c>
      <c r="AQ328" s="5">
        <f t="shared" si="180"/>
        <v>302.60031508838779</v>
      </c>
      <c r="AR328" s="5">
        <f t="shared" si="181"/>
        <v>9.6551111062313613</v>
      </c>
      <c r="AS328" s="5">
        <f t="shared" si="182"/>
        <v>7.814532272770486</v>
      </c>
      <c r="AT328" s="5">
        <f t="shared" si="183"/>
        <v>1.920937359477592</v>
      </c>
      <c r="AU328" s="5">
        <f t="shared" si="184"/>
        <v>1.3330045452301984</v>
      </c>
      <c r="AV328" s="5">
        <f t="shared" si="185"/>
        <v>3.2523748418370881</v>
      </c>
      <c r="AW328" s="5">
        <f t="shared" si="186"/>
        <v>1.1861614713951942</v>
      </c>
    </row>
    <row r="329" spans="1:49" x14ac:dyDescent="0.25">
      <c r="A329" s="1" t="s">
        <v>41</v>
      </c>
      <c r="B329" s="1" t="s">
        <v>337</v>
      </c>
      <c r="C329" s="2">
        <v>42300</v>
      </c>
      <c r="D329" s="3">
        <v>0</v>
      </c>
      <c r="E329" s="4">
        <f t="shared" si="157"/>
        <v>0</v>
      </c>
      <c r="F329" s="3">
        <v>109.43333333333318</v>
      </c>
      <c r="G329" s="3">
        <v>1.5678999999999996</v>
      </c>
      <c r="H329" s="3">
        <v>1.5022500000000012</v>
      </c>
      <c r="I329" s="3">
        <v>6.5649999999999972E-2</v>
      </c>
      <c r="J329" s="3">
        <v>0.52698749999999916</v>
      </c>
      <c r="K329" s="3">
        <v>0.38366249999999985</v>
      </c>
      <c r="L329" s="3">
        <v>0.1372499999999999</v>
      </c>
      <c r="M329" s="4">
        <f t="shared" si="158"/>
        <v>0</v>
      </c>
      <c r="N329" s="4">
        <f t="shared" si="159"/>
        <v>0</v>
      </c>
      <c r="O329" s="4">
        <f t="shared" si="160"/>
        <v>0</v>
      </c>
      <c r="P329" s="4">
        <f t="shared" si="161"/>
        <v>0</v>
      </c>
      <c r="Q329" s="4">
        <f t="shared" si="162"/>
        <v>0</v>
      </c>
      <c r="R329" s="4">
        <f t="shared" si="163"/>
        <v>0</v>
      </c>
      <c r="S329" s="4">
        <f t="shared" si="164"/>
        <v>0</v>
      </c>
      <c r="T329" s="5">
        <f t="shared" si="165"/>
        <v>261.66548388530782</v>
      </c>
      <c r="U329" s="5">
        <f t="shared" si="166"/>
        <v>9.0161218623059085</v>
      </c>
      <c r="V329" s="5">
        <f t="shared" si="167"/>
        <v>7.3060213494413722</v>
      </c>
      <c r="W329" s="5">
        <f t="shared" si="168"/>
        <v>1.7717351030432218</v>
      </c>
      <c r="X329" s="5">
        <f t="shared" si="169"/>
        <v>0.93044876818479882</v>
      </c>
      <c r="Y329" s="5">
        <f t="shared" si="170"/>
        <v>2.6280876769433461</v>
      </c>
      <c r="Z329" s="5">
        <f t="shared" si="171"/>
        <v>1.1931090516143952</v>
      </c>
      <c r="AA329" s="4">
        <v>0</v>
      </c>
      <c r="AB329" s="4">
        <f t="shared" si="172"/>
        <v>0</v>
      </c>
      <c r="AC329" s="4">
        <v>38.333333333333385</v>
      </c>
      <c r="AD329" s="4">
        <v>1.6766666666666674</v>
      </c>
      <c r="AE329" s="4">
        <v>1.6266666666666654</v>
      </c>
      <c r="AF329" s="4">
        <v>4.9999999999999913E-2</v>
      </c>
      <c r="AG329" s="4">
        <v>0.125</v>
      </c>
      <c r="AH329" s="4">
        <v>0.47766666666666624</v>
      </c>
      <c r="AI329" s="4">
        <v>0.11233333333333334</v>
      </c>
      <c r="AJ329" s="4">
        <f t="shared" si="173"/>
        <v>0</v>
      </c>
      <c r="AK329" s="4">
        <f t="shared" si="174"/>
        <v>0</v>
      </c>
      <c r="AL329" s="4">
        <f t="shared" si="175"/>
        <v>0</v>
      </c>
      <c r="AM329" s="4">
        <f t="shared" si="176"/>
        <v>0</v>
      </c>
      <c r="AN329" s="4">
        <f t="shared" si="177"/>
        <v>0</v>
      </c>
      <c r="AO329" s="4">
        <f t="shared" si="178"/>
        <v>0</v>
      </c>
      <c r="AP329" s="4">
        <f t="shared" si="179"/>
        <v>0</v>
      </c>
      <c r="AQ329" s="5">
        <f t="shared" si="180"/>
        <v>302.60031508838779</v>
      </c>
      <c r="AR329" s="5">
        <f t="shared" si="181"/>
        <v>9.6551111062313613</v>
      </c>
      <c r="AS329" s="5">
        <f t="shared" si="182"/>
        <v>7.814532272770486</v>
      </c>
      <c r="AT329" s="5">
        <f t="shared" si="183"/>
        <v>1.920937359477592</v>
      </c>
      <c r="AU329" s="5">
        <f t="shared" si="184"/>
        <v>1.3330045452301984</v>
      </c>
      <c r="AV329" s="5">
        <f t="shared" si="185"/>
        <v>3.2523748418370881</v>
      </c>
      <c r="AW329" s="5">
        <f t="shared" si="186"/>
        <v>1.1861614713951942</v>
      </c>
    </row>
    <row r="330" spans="1:49" x14ac:dyDescent="0.25">
      <c r="A330" s="1" t="s">
        <v>41</v>
      </c>
      <c r="B330" s="1" t="s">
        <v>338</v>
      </c>
      <c r="C330" s="2">
        <v>42301</v>
      </c>
      <c r="D330" s="3">
        <v>0</v>
      </c>
      <c r="E330" s="4">
        <f t="shared" si="157"/>
        <v>0</v>
      </c>
      <c r="F330" s="3">
        <v>109.43333333333318</v>
      </c>
      <c r="G330" s="3">
        <v>1.5678999999999996</v>
      </c>
      <c r="H330" s="3">
        <v>1.5022500000000012</v>
      </c>
      <c r="I330" s="3">
        <v>6.5649999999999972E-2</v>
      </c>
      <c r="J330" s="3">
        <v>0.52698749999999916</v>
      </c>
      <c r="K330" s="3">
        <v>0.38366249999999985</v>
      </c>
      <c r="L330" s="3">
        <v>0.1372499999999999</v>
      </c>
      <c r="M330" s="4">
        <f t="shared" si="158"/>
        <v>0</v>
      </c>
      <c r="N330" s="4">
        <f t="shared" si="159"/>
        <v>0</v>
      </c>
      <c r="O330" s="4">
        <f t="shared" si="160"/>
        <v>0</v>
      </c>
      <c r="P330" s="4">
        <f t="shared" si="161"/>
        <v>0</v>
      </c>
      <c r="Q330" s="4">
        <f t="shared" si="162"/>
        <v>0</v>
      </c>
      <c r="R330" s="4">
        <f t="shared" si="163"/>
        <v>0</v>
      </c>
      <c r="S330" s="4">
        <f t="shared" si="164"/>
        <v>0</v>
      </c>
      <c r="T330" s="5">
        <f t="shared" si="165"/>
        <v>261.66548388530782</v>
      </c>
      <c r="U330" s="5">
        <f t="shared" si="166"/>
        <v>9.0161218623059085</v>
      </c>
      <c r="V330" s="5">
        <f t="shared" si="167"/>
        <v>7.3060213494413722</v>
      </c>
      <c r="W330" s="5">
        <f t="shared" si="168"/>
        <v>1.7717351030432218</v>
      </c>
      <c r="X330" s="5">
        <f t="shared" si="169"/>
        <v>0.93044876818479882</v>
      </c>
      <c r="Y330" s="5">
        <f t="shared" si="170"/>
        <v>2.6280876769433461</v>
      </c>
      <c r="Z330" s="5">
        <f t="shared" si="171"/>
        <v>1.1931090516143952</v>
      </c>
      <c r="AA330" s="4">
        <v>0</v>
      </c>
      <c r="AB330" s="4">
        <f t="shared" si="172"/>
        <v>0</v>
      </c>
      <c r="AC330" s="4">
        <v>38.333333333333385</v>
      </c>
      <c r="AD330" s="4">
        <v>1.6766666666666674</v>
      </c>
      <c r="AE330" s="4">
        <v>1.6266666666666654</v>
      </c>
      <c r="AF330" s="4">
        <v>4.9999999999999913E-2</v>
      </c>
      <c r="AG330" s="4">
        <v>0.125</v>
      </c>
      <c r="AH330" s="4">
        <v>0.47766666666666624</v>
      </c>
      <c r="AI330" s="4">
        <v>0.11233333333333334</v>
      </c>
      <c r="AJ330" s="4">
        <f t="shared" si="173"/>
        <v>0</v>
      </c>
      <c r="AK330" s="4">
        <f t="shared" si="174"/>
        <v>0</v>
      </c>
      <c r="AL330" s="4">
        <f t="shared" si="175"/>
        <v>0</v>
      </c>
      <c r="AM330" s="4">
        <f t="shared" si="176"/>
        <v>0</v>
      </c>
      <c r="AN330" s="4">
        <f t="shared" si="177"/>
        <v>0</v>
      </c>
      <c r="AO330" s="4">
        <f t="shared" si="178"/>
        <v>0</v>
      </c>
      <c r="AP330" s="4">
        <f t="shared" si="179"/>
        <v>0</v>
      </c>
      <c r="AQ330" s="5">
        <f t="shared" si="180"/>
        <v>302.60031508838779</v>
      </c>
      <c r="AR330" s="5">
        <f t="shared" si="181"/>
        <v>9.6551111062313613</v>
      </c>
      <c r="AS330" s="5">
        <f t="shared" si="182"/>
        <v>7.814532272770486</v>
      </c>
      <c r="AT330" s="5">
        <f t="shared" si="183"/>
        <v>1.920937359477592</v>
      </c>
      <c r="AU330" s="5">
        <f t="shared" si="184"/>
        <v>1.3330045452301984</v>
      </c>
      <c r="AV330" s="5">
        <f t="shared" si="185"/>
        <v>3.2523748418370881</v>
      </c>
      <c r="AW330" s="5">
        <f t="shared" si="186"/>
        <v>1.1861614713951942</v>
      </c>
    </row>
    <row r="331" spans="1:49" x14ac:dyDescent="0.25">
      <c r="A331" s="1" t="s">
        <v>41</v>
      </c>
      <c r="B331" s="1" t="s">
        <v>339</v>
      </c>
      <c r="C331" s="2">
        <v>42302</v>
      </c>
      <c r="D331" s="3">
        <v>0</v>
      </c>
      <c r="E331" s="4">
        <f t="shared" si="157"/>
        <v>0</v>
      </c>
      <c r="F331" s="3">
        <v>109.43333333333318</v>
      </c>
      <c r="G331" s="3">
        <v>1.5678999999999996</v>
      </c>
      <c r="H331" s="3">
        <v>1.5022500000000012</v>
      </c>
      <c r="I331" s="3">
        <v>6.5649999999999972E-2</v>
      </c>
      <c r="J331" s="3">
        <v>0.52698749999999916</v>
      </c>
      <c r="K331" s="3">
        <v>0.38366249999999985</v>
      </c>
      <c r="L331" s="3">
        <v>0.1372499999999999</v>
      </c>
      <c r="M331" s="4">
        <f t="shared" si="158"/>
        <v>0</v>
      </c>
      <c r="N331" s="4">
        <f t="shared" si="159"/>
        <v>0</v>
      </c>
      <c r="O331" s="4">
        <f t="shared" si="160"/>
        <v>0</v>
      </c>
      <c r="P331" s="4">
        <f t="shared" si="161"/>
        <v>0</v>
      </c>
      <c r="Q331" s="4">
        <f t="shared" si="162"/>
        <v>0</v>
      </c>
      <c r="R331" s="4">
        <f t="shared" si="163"/>
        <v>0</v>
      </c>
      <c r="S331" s="4">
        <f t="shared" si="164"/>
        <v>0</v>
      </c>
      <c r="T331" s="5">
        <f t="shared" si="165"/>
        <v>261.66548388530782</v>
      </c>
      <c r="U331" s="5">
        <f t="shared" si="166"/>
        <v>9.0161218623059085</v>
      </c>
      <c r="V331" s="5">
        <f t="shared" si="167"/>
        <v>7.3060213494413722</v>
      </c>
      <c r="W331" s="5">
        <f t="shared" si="168"/>
        <v>1.7717351030432218</v>
      </c>
      <c r="X331" s="5">
        <f t="shared" si="169"/>
        <v>0.93044876818479882</v>
      </c>
      <c r="Y331" s="5">
        <f t="shared" si="170"/>
        <v>2.6280876769433461</v>
      </c>
      <c r="Z331" s="5">
        <f t="shared" si="171"/>
        <v>1.1931090516143952</v>
      </c>
      <c r="AA331" s="4">
        <v>0</v>
      </c>
      <c r="AB331" s="4">
        <f t="shared" si="172"/>
        <v>0</v>
      </c>
      <c r="AC331" s="4">
        <v>38.333333333333385</v>
      </c>
      <c r="AD331" s="4">
        <v>1.6766666666666674</v>
      </c>
      <c r="AE331" s="4">
        <v>1.6266666666666654</v>
      </c>
      <c r="AF331" s="4">
        <v>4.9999999999999913E-2</v>
      </c>
      <c r="AG331" s="4">
        <v>0.125</v>
      </c>
      <c r="AH331" s="4">
        <v>0.47766666666666624</v>
      </c>
      <c r="AI331" s="4">
        <v>0.11233333333333334</v>
      </c>
      <c r="AJ331" s="4">
        <f t="shared" si="173"/>
        <v>0</v>
      </c>
      <c r="AK331" s="4">
        <f t="shared" si="174"/>
        <v>0</v>
      </c>
      <c r="AL331" s="4">
        <f t="shared" si="175"/>
        <v>0</v>
      </c>
      <c r="AM331" s="4">
        <f t="shared" si="176"/>
        <v>0</v>
      </c>
      <c r="AN331" s="4">
        <f t="shared" si="177"/>
        <v>0</v>
      </c>
      <c r="AO331" s="4">
        <f t="shared" si="178"/>
        <v>0</v>
      </c>
      <c r="AP331" s="4">
        <f t="shared" si="179"/>
        <v>0</v>
      </c>
      <c r="AQ331" s="5">
        <f t="shared" si="180"/>
        <v>302.60031508838779</v>
      </c>
      <c r="AR331" s="5">
        <f t="shared" si="181"/>
        <v>9.6551111062313613</v>
      </c>
      <c r="AS331" s="5">
        <f t="shared" si="182"/>
        <v>7.814532272770486</v>
      </c>
      <c r="AT331" s="5">
        <f t="shared" si="183"/>
        <v>1.920937359477592</v>
      </c>
      <c r="AU331" s="5">
        <f t="shared" si="184"/>
        <v>1.3330045452301984</v>
      </c>
      <c r="AV331" s="5">
        <f t="shared" si="185"/>
        <v>3.2523748418370881</v>
      </c>
      <c r="AW331" s="5">
        <f t="shared" si="186"/>
        <v>1.1861614713951942</v>
      </c>
    </row>
    <row r="332" spans="1:49" x14ac:dyDescent="0.25">
      <c r="A332" s="1" t="s">
        <v>41</v>
      </c>
      <c r="B332" s="1" t="s">
        <v>340</v>
      </c>
      <c r="C332" s="2">
        <v>42303</v>
      </c>
      <c r="D332" s="3">
        <v>0</v>
      </c>
      <c r="E332" s="4">
        <f t="shared" si="157"/>
        <v>0</v>
      </c>
      <c r="F332" s="3">
        <v>109.43333333333318</v>
      </c>
      <c r="G332" s="3">
        <v>1.5678999999999996</v>
      </c>
      <c r="H332" s="3">
        <v>1.5022500000000012</v>
      </c>
      <c r="I332" s="3">
        <v>6.5649999999999972E-2</v>
      </c>
      <c r="J332" s="3">
        <v>0.52698749999999916</v>
      </c>
      <c r="K332" s="3">
        <v>0.38366249999999985</v>
      </c>
      <c r="L332" s="3">
        <v>0.1372499999999999</v>
      </c>
      <c r="M332" s="4">
        <f t="shared" si="158"/>
        <v>0</v>
      </c>
      <c r="N332" s="4">
        <f t="shared" si="159"/>
        <v>0</v>
      </c>
      <c r="O332" s="4">
        <f t="shared" si="160"/>
        <v>0</v>
      </c>
      <c r="P332" s="4">
        <f t="shared" si="161"/>
        <v>0</v>
      </c>
      <c r="Q332" s="4">
        <f t="shared" si="162"/>
        <v>0</v>
      </c>
      <c r="R332" s="4">
        <f t="shared" si="163"/>
        <v>0</v>
      </c>
      <c r="S332" s="4">
        <f t="shared" si="164"/>
        <v>0</v>
      </c>
      <c r="T332" s="5">
        <f t="shared" si="165"/>
        <v>261.66548388530782</v>
      </c>
      <c r="U332" s="5">
        <f t="shared" si="166"/>
        <v>9.0161218623059085</v>
      </c>
      <c r="V332" s="5">
        <f t="shared" si="167"/>
        <v>7.3060213494413722</v>
      </c>
      <c r="W332" s="5">
        <f t="shared" si="168"/>
        <v>1.7717351030432218</v>
      </c>
      <c r="X332" s="5">
        <f t="shared" si="169"/>
        <v>0.93044876818479882</v>
      </c>
      <c r="Y332" s="5">
        <f t="shared" si="170"/>
        <v>2.6280876769433461</v>
      </c>
      <c r="Z332" s="5">
        <f t="shared" si="171"/>
        <v>1.1931090516143952</v>
      </c>
      <c r="AA332" s="4">
        <v>0</v>
      </c>
      <c r="AB332" s="4">
        <f t="shared" si="172"/>
        <v>0</v>
      </c>
      <c r="AC332" s="4">
        <v>38.333333333333385</v>
      </c>
      <c r="AD332" s="4">
        <v>1.6766666666666674</v>
      </c>
      <c r="AE332" s="4">
        <v>1.6266666666666654</v>
      </c>
      <c r="AF332" s="4">
        <v>4.9999999999999913E-2</v>
      </c>
      <c r="AG332" s="4">
        <v>0.125</v>
      </c>
      <c r="AH332" s="4">
        <v>0.47766666666666624</v>
      </c>
      <c r="AI332" s="4">
        <v>0.11233333333333334</v>
      </c>
      <c r="AJ332" s="4">
        <f t="shared" si="173"/>
        <v>0</v>
      </c>
      <c r="AK332" s="4">
        <f t="shared" si="174"/>
        <v>0</v>
      </c>
      <c r="AL332" s="4">
        <f t="shared" si="175"/>
        <v>0</v>
      </c>
      <c r="AM332" s="4">
        <f t="shared" si="176"/>
        <v>0</v>
      </c>
      <c r="AN332" s="4">
        <f t="shared" si="177"/>
        <v>0</v>
      </c>
      <c r="AO332" s="4">
        <f t="shared" si="178"/>
        <v>0</v>
      </c>
      <c r="AP332" s="4">
        <f t="shared" si="179"/>
        <v>0</v>
      </c>
      <c r="AQ332" s="5">
        <f t="shared" si="180"/>
        <v>302.60031508838779</v>
      </c>
      <c r="AR332" s="5">
        <f t="shared" si="181"/>
        <v>9.6551111062313613</v>
      </c>
      <c r="AS332" s="5">
        <f t="shared" si="182"/>
        <v>7.814532272770486</v>
      </c>
      <c r="AT332" s="5">
        <f t="shared" si="183"/>
        <v>1.920937359477592</v>
      </c>
      <c r="AU332" s="5">
        <f t="shared" si="184"/>
        <v>1.3330045452301984</v>
      </c>
      <c r="AV332" s="5">
        <f t="shared" si="185"/>
        <v>3.2523748418370881</v>
      </c>
      <c r="AW332" s="5">
        <f t="shared" si="186"/>
        <v>1.1861614713951942</v>
      </c>
    </row>
    <row r="333" spans="1:49" x14ac:dyDescent="0.25">
      <c r="A333" s="1" t="s">
        <v>41</v>
      </c>
      <c r="B333" s="1" t="s">
        <v>341</v>
      </c>
      <c r="C333" s="2">
        <v>42304</v>
      </c>
      <c r="D333" s="3">
        <v>2.9555977343746032E-2</v>
      </c>
      <c r="E333" s="4">
        <f t="shared" si="157"/>
        <v>72.310930823718564</v>
      </c>
      <c r="F333" s="3">
        <v>103.99782721438875</v>
      </c>
      <c r="G333" s="3">
        <v>1.7719033771946424</v>
      </c>
      <c r="H333" s="3">
        <v>1.5924551671752403</v>
      </c>
      <c r="I333" s="3">
        <v>0.17944821001940436</v>
      </c>
      <c r="J333" s="3">
        <v>0.49519550306198318</v>
      </c>
      <c r="K333" s="3">
        <v>0.42603793659614492</v>
      </c>
      <c r="L333" s="3">
        <v>0.17551980689541816</v>
      </c>
      <c r="M333" s="4">
        <f t="shared" si="158"/>
        <v>0.13683911841547808</v>
      </c>
      <c r="N333" s="4">
        <f t="shared" si="159"/>
        <v>2.3314496326244075E-3</v>
      </c>
      <c r="O333" s="4">
        <f t="shared" si="160"/>
        <v>2.0953337875340098E-3</v>
      </c>
      <c r="P333" s="4">
        <f t="shared" si="161"/>
        <v>2.3611584509040056E-4</v>
      </c>
      <c r="Q333" s="4">
        <f t="shared" si="162"/>
        <v>6.5157242124512049E-4</v>
      </c>
      <c r="R333" s="4">
        <f t="shared" si="163"/>
        <v>5.6057570832883548E-4</v>
      </c>
      <c r="S333" s="4">
        <f t="shared" si="164"/>
        <v>2.3094689844347957E-4</v>
      </c>
      <c r="T333" s="5">
        <f t="shared" si="165"/>
        <v>261.8023230037233</v>
      </c>
      <c r="U333" s="5">
        <f t="shared" si="166"/>
        <v>9.0184533119385328</v>
      </c>
      <c r="V333" s="5">
        <f t="shared" si="167"/>
        <v>7.3081166832289064</v>
      </c>
      <c r="W333" s="5">
        <f t="shared" si="168"/>
        <v>1.7719712188883121</v>
      </c>
      <c r="X333" s="5">
        <f t="shared" si="169"/>
        <v>0.93110034060604396</v>
      </c>
      <c r="Y333" s="5">
        <f t="shared" si="170"/>
        <v>2.6286482526516748</v>
      </c>
      <c r="Z333" s="5">
        <f t="shared" si="171"/>
        <v>1.1933399985128386</v>
      </c>
      <c r="AA333" s="4">
        <v>6.5238355156966299E-2</v>
      </c>
      <c r="AB333" s="4">
        <f t="shared" si="172"/>
        <v>159.61056310008215</v>
      </c>
      <c r="AC333" s="4">
        <v>38.807580790471135</v>
      </c>
      <c r="AD333" s="4">
        <v>1.8188721098328322</v>
      </c>
      <c r="AE333" s="4">
        <v>1.6658103639756023</v>
      </c>
      <c r="AF333" s="4">
        <v>0.15306174585722948</v>
      </c>
      <c r="AG333" s="4">
        <v>0.11798045619553432</v>
      </c>
      <c r="AH333" s="4">
        <v>0.49613281309327228</v>
      </c>
      <c r="AI333" s="4">
        <v>0.14189730876294715</v>
      </c>
      <c r="AJ333" s="4">
        <f t="shared" si="173"/>
        <v>8.05575813882346E-2</v>
      </c>
      <c r="AK333" s="4">
        <f t="shared" si="174"/>
        <v>3.7756524637223977E-3</v>
      </c>
      <c r="AL333" s="4">
        <f t="shared" si="175"/>
        <v>3.457923715932309E-3</v>
      </c>
      <c r="AM333" s="4">
        <f t="shared" si="176"/>
        <v>3.1772874779008737E-4</v>
      </c>
      <c r="AN333" s="4">
        <f t="shared" si="177"/>
        <v>2.4490627884040842E-4</v>
      </c>
      <c r="AO333" s="4">
        <f t="shared" si="178"/>
        <v>1.0298827872297742E-3</v>
      </c>
      <c r="AP333" s="4">
        <f t="shared" si="179"/>
        <v>2.9455337762897423E-4</v>
      </c>
      <c r="AQ333" s="5">
        <f t="shared" si="180"/>
        <v>302.68087266977602</v>
      </c>
      <c r="AR333" s="5">
        <f t="shared" si="181"/>
        <v>9.6588867586950844</v>
      </c>
      <c r="AS333" s="5">
        <f t="shared" si="182"/>
        <v>7.8179901964864182</v>
      </c>
      <c r="AT333" s="5">
        <f t="shared" si="183"/>
        <v>1.921255088225382</v>
      </c>
      <c r="AU333" s="5">
        <f t="shared" si="184"/>
        <v>1.3332494515090387</v>
      </c>
      <c r="AV333" s="5">
        <f t="shared" si="185"/>
        <v>3.2534047246243181</v>
      </c>
      <c r="AW333" s="5">
        <f t="shared" si="186"/>
        <v>1.1864560247728233</v>
      </c>
    </row>
    <row r="334" spans="1:49" x14ac:dyDescent="0.25">
      <c r="A334" s="1" t="s">
        <v>41</v>
      </c>
      <c r="B334" s="1" t="s">
        <v>342</v>
      </c>
      <c r="C334" s="2">
        <v>42305</v>
      </c>
      <c r="D334" s="3">
        <v>4.4141282406393012</v>
      </c>
      <c r="E334" s="4">
        <f t="shared" si="157"/>
        <v>10799.498123293521</v>
      </c>
      <c r="F334" s="3">
        <v>51.454601397924932</v>
      </c>
      <c r="G334" s="3">
        <v>3.7439360234095234</v>
      </c>
      <c r="H334" s="3">
        <v>2.4644384498692191</v>
      </c>
      <c r="I334" s="3">
        <v>1.2794975735403116</v>
      </c>
      <c r="J334" s="3">
        <v>0.18787286599449052</v>
      </c>
      <c r="K334" s="3">
        <v>0.83566715702554539</v>
      </c>
      <c r="L334" s="3">
        <v>0.54546127355112783</v>
      </c>
      <c r="M334" s="4">
        <f t="shared" si="158"/>
        <v>10.11136624342198</v>
      </c>
      <c r="N334" s="4">
        <f t="shared" si="159"/>
        <v>0.73572250675643658</v>
      </c>
      <c r="O334" s="4">
        <f t="shared" si="160"/>
        <v>0.48428787851816391</v>
      </c>
      <c r="P334" s="4">
        <f t="shared" si="161"/>
        <v>0.25143462823827417</v>
      </c>
      <c r="Q334" s="4">
        <f t="shared" si="162"/>
        <v>3.6918979132316079E-2</v>
      </c>
      <c r="R334" s="4">
        <f t="shared" si="163"/>
        <v>0.16421731881544177</v>
      </c>
      <c r="S334" s="4">
        <f t="shared" si="164"/>
        <v>0.10718883362492164</v>
      </c>
      <c r="T334" s="5">
        <f t="shared" si="165"/>
        <v>271.91368924714527</v>
      </c>
      <c r="U334" s="5">
        <f t="shared" si="166"/>
        <v>9.7541758186949696</v>
      </c>
      <c r="V334" s="5">
        <f t="shared" si="167"/>
        <v>7.7924045617470705</v>
      </c>
      <c r="W334" s="5">
        <f t="shared" si="168"/>
        <v>2.0234058471265861</v>
      </c>
      <c r="X334" s="5">
        <f t="shared" si="169"/>
        <v>0.96801931973836008</v>
      </c>
      <c r="Y334" s="5">
        <f t="shared" si="170"/>
        <v>2.7928655714671167</v>
      </c>
      <c r="Z334" s="5">
        <f t="shared" si="171"/>
        <v>1.3005288321377602</v>
      </c>
      <c r="AA334" s="4">
        <v>3.9080637947172381</v>
      </c>
      <c r="AB334" s="4">
        <f t="shared" si="172"/>
        <v>9561.3732351934486</v>
      </c>
      <c r="AC334" s="4">
        <v>43.391972876136144</v>
      </c>
      <c r="AD334" s="4">
        <v>3.1935247271057734</v>
      </c>
      <c r="AE334" s="4">
        <v>2.0441994379619923</v>
      </c>
      <c r="AF334" s="4">
        <v>1.1493252891437788</v>
      </c>
      <c r="AG334" s="4">
        <v>5.0124866085699084E-2</v>
      </c>
      <c r="AH334" s="4">
        <v>0.67463889521712739</v>
      </c>
      <c r="AI334" s="4">
        <v>0.42768240458254786</v>
      </c>
      <c r="AJ334" s="4">
        <f t="shared" si="173"/>
        <v>5.3958253804070626</v>
      </c>
      <c r="AK334" s="4">
        <f t="shared" si="174"/>
        <v>0.39711726923925189</v>
      </c>
      <c r="AL334" s="4">
        <f t="shared" si="175"/>
        <v>0.25419778080741079</v>
      </c>
      <c r="AM334" s="4">
        <f t="shared" si="176"/>
        <v>0.14291948843184077</v>
      </c>
      <c r="AN334" s="4">
        <f t="shared" si="177"/>
        <v>6.2330658572905149E-3</v>
      </c>
      <c r="AO334" s="4">
        <f t="shared" si="178"/>
        <v>8.3891868291251184E-2</v>
      </c>
      <c r="AP334" s="4">
        <f t="shared" si="179"/>
        <v>5.3182637719364365E-2</v>
      </c>
      <c r="AQ334" s="5">
        <f t="shared" si="180"/>
        <v>308.0766980501831</v>
      </c>
      <c r="AR334" s="5">
        <f t="shared" si="181"/>
        <v>10.056004027934335</v>
      </c>
      <c r="AS334" s="5">
        <f t="shared" si="182"/>
        <v>8.0721879772938294</v>
      </c>
      <c r="AT334" s="5">
        <f t="shared" si="183"/>
        <v>2.0641745766572228</v>
      </c>
      <c r="AU334" s="5">
        <f t="shared" si="184"/>
        <v>1.3394825173663292</v>
      </c>
      <c r="AV334" s="5">
        <f t="shared" si="185"/>
        <v>3.3372965929155693</v>
      </c>
      <c r="AW334" s="5">
        <f t="shared" si="186"/>
        <v>1.2396386624921876</v>
      </c>
    </row>
    <row r="335" spans="1:49" x14ac:dyDescent="0.25">
      <c r="A335" s="1" t="s">
        <v>41</v>
      </c>
      <c r="B335" s="1" t="s">
        <v>343</v>
      </c>
      <c r="C335" s="2">
        <v>42306</v>
      </c>
      <c r="D335" s="3">
        <v>0.26634485858800344</v>
      </c>
      <c r="E335" s="4">
        <f t="shared" si="157"/>
        <v>651.63281256491803</v>
      </c>
      <c r="F335" s="3">
        <v>51.454601397924932</v>
      </c>
      <c r="G335" s="3">
        <v>3.7439360234095234</v>
      </c>
      <c r="H335" s="3">
        <v>2.4644384498692191</v>
      </c>
      <c r="I335" s="3">
        <v>1.2794975735403116</v>
      </c>
      <c r="J335" s="3">
        <v>0.18787286599449052</v>
      </c>
      <c r="K335" s="3">
        <v>0.83566715702554539</v>
      </c>
      <c r="L335" s="3">
        <v>0.54546127355112783</v>
      </c>
      <c r="M335" s="4">
        <f t="shared" si="158"/>
        <v>0.61011150229874012</v>
      </c>
      <c r="N335" s="4">
        <f t="shared" si="159"/>
        <v>4.43928894539036E-2</v>
      </c>
      <c r="O335" s="4">
        <f t="shared" si="160"/>
        <v>2.9221531294053017E-2</v>
      </c>
      <c r="P335" s="4">
        <f t="shared" si="161"/>
        <v>1.517135815985067E-2</v>
      </c>
      <c r="Q335" s="4">
        <f t="shared" si="162"/>
        <v>2.2276607611169067E-3</v>
      </c>
      <c r="R335" s="4">
        <f t="shared" si="163"/>
        <v>9.9087376200165077E-3</v>
      </c>
      <c r="S335" s="4">
        <f t="shared" si="164"/>
        <v>6.4676858436509728E-3</v>
      </c>
      <c r="T335" s="5">
        <f t="shared" si="165"/>
        <v>272.52380074944404</v>
      </c>
      <c r="U335" s="5">
        <f t="shared" si="166"/>
        <v>9.7985687081488724</v>
      </c>
      <c r="V335" s="5">
        <f t="shared" si="167"/>
        <v>7.8216260930411234</v>
      </c>
      <c r="W335" s="5">
        <f t="shared" si="168"/>
        <v>2.0385772052864368</v>
      </c>
      <c r="X335" s="5">
        <f t="shared" si="169"/>
        <v>0.970246980499477</v>
      </c>
      <c r="Y335" s="5">
        <f t="shared" si="170"/>
        <v>2.8027743090871331</v>
      </c>
      <c r="Z335" s="5">
        <f t="shared" si="171"/>
        <v>1.3069965179814111</v>
      </c>
      <c r="AA335" s="4">
        <v>0.84478081218677781</v>
      </c>
      <c r="AB335" s="4">
        <f t="shared" si="172"/>
        <v>2066.8200601449139</v>
      </c>
      <c r="AC335" s="4">
        <v>43.391972876136144</v>
      </c>
      <c r="AD335" s="4">
        <v>3.1935247271057734</v>
      </c>
      <c r="AE335" s="4">
        <v>2.0441994379619923</v>
      </c>
      <c r="AF335" s="4">
        <v>1.1493252891437788</v>
      </c>
      <c r="AG335" s="4">
        <v>5.0124866085699084E-2</v>
      </c>
      <c r="AH335" s="4">
        <v>0.67463889521712739</v>
      </c>
      <c r="AI335" s="4">
        <v>0.42768240458254786</v>
      </c>
      <c r="AJ335" s="4">
        <f t="shared" si="173"/>
        <v>1.166380588116299</v>
      </c>
      <c r="AK335" s="4">
        <f t="shared" si="174"/>
        <v>8.5842265342447752E-2</v>
      </c>
      <c r="AL335" s="4">
        <f t="shared" si="175"/>
        <v>5.4948286160742731E-2</v>
      </c>
      <c r="AM335" s="4">
        <f t="shared" si="176"/>
        <v>3.0893979181704955E-2</v>
      </c>
      <c r="AN335" s="4">
        <f t="shared" si="177"/>
        <v>1.347361433672947E-3</v>
      </c>
      <c r="AO335" s="4">
        <f t="shared" si="178"/>
        <v>1.8134361247313532E-2</v>
      </c>
      <c r="AP335" s="4">
        <f t="shared" si="179"/>
        <v>1.1496145980915456E-2</v>
      </c>
      <c r="AQ335" s="5">
        <f t="shared" si="180"/>
        <v>309.24307863829938</v>
      </c>
      <c r="AR335" s="5">
        <f t="shared" si="181"/>
        <v>10.141846293276783</v>
      </c>
      <c r="AS335" s="5">
        <f t="shared" si="182"/>
        <v>8.1271362634545721</v>
      </c>
      <c r="AT335" s="5">
        <f t="shared" si="183"/>
        <v>2.0950685558389277</v>
      </c>
      <c r="AU335" s="5">
        <f t="shared" si="184"/>
        <v>1.3408298788000022</v>
      </c>
      <c r="AV335" s="5">
        <f t="shared" si="185"/>
        <v>3.3554309541628831</v>
      </c>
      <c r="AW335" s="5">
        <f t="shared" si="186"/>
        <v>1.2511348084731031</v>
      </c>
    </row>
    <row r="336" spans="1:49" x14ac:dyDescent="0.25">
      <c r="A336" s="1" t="s">
        <v>41</v>
      </c>
      <c r="B336" s="1" t="s">
        <v>344</v>
      </c>
      <c r="C336" s="2">
        <v>42307</v>
      </c>
      <c r="D336" s="3">
        <v>2.5640087857093301E-2</v>
      </c>
      <c r="E336" s="4">
        <f t="shared" si="157"/>
        <v>62.730411442159749</v>
      </c>
      <c r="F336" s="3">
        <v>51.454601397924932</v>
      </c>
      <c r="G336" s="3">
        <v>3.7439360234095234</v>
      </c>
      <c r="H336" s="3">
        <v>2.4644384498692191</v>
      </c>
      <c r="I336" s="3">
        <v>1.2794975735403116</v>
      </c>
      <c r="J336" s="3">
        <v>0.18787286599449052</v>
      </c>
      <c r="K336" s="3">
        <v>0.83566715702554539</v>
      </c>
      <c r="L336" s="3">
        <v>0.54546127355112783</v>
      </c>
      <c r="M336" s="4">
        <f t="shared" si="158"/>
        <v>5.8733300145135503E-2</v>
      </c>
      <c r="N336" s="4">
        <f t="shared" si="159"/>
        <v>4.2735481805902106E-3</v>
      </c>
      <c r="O336" s="4">
        <f t="shared" si="160"/>
        <v>2.8130546002289817E-3</v>
      </c>
      <c r="P336" s="4">
        <f t="shared" si="161"/>
        <v>1.4604935803612374E-3</v>
      </c>
      <c r="Q336" s="4">
        <f t="shared" si="162"/>
        <v>2.14449109074747E-4</v>
      </c>
      <c r="R336" s="4">
        <f t="shared" si="163"/>
        <v>9.5387950973404689E-4</v>
      </c>
      <c r="S336" s="4">
        <f t="shared" si="164"/>
        <v>6.2262149208521965E-4</v>
      </c>
      <c r="T336" s="5">
        <f t="shared" si="165"/>
        <v>272.58253404958919</v>
      </c>
      <c r="U336" s="5">
        <f t="shared" si="166"/>
        <v>9.8028422563294626</v>
      </c>
      <c r="V336" s="5">
        <f t="shared" si="167"/>
        <v>7.8244391476413524</v>
      </c>
      <c r="W336" s="5">
        <f t="shared" si="168"/>
        <v>2.0400376988667981</v>
      </c>
      <c r="X336" s="5">
        <f t="shared" si="169"/>
        <v>0.97046142960855175</v>
      </c>
      <c r="Y336" s="5">
        <f t="shared" si="170"/>
        <v>2.803728188596867</v>
      </c>
      <c r="Z336" s="5">
        <f t="shared" si="171"/>
        <v>1.3076191394734964</v>
      </c>
      <c r="AA336" s="4">
        <v>2.6602006826058469E-2</v>
      </c>
      <c r="AB336" s="4">
        <f t="shared" si="172"/>
        <v>65.083818849869147</v>
      </c>
      <c r="AC336" s="4">
        <v>43.391972876136144</v>
      </c>
      <c r="AD336" s="4">
        <v>3.1935247271057734</v>
      </c>
      <c r="AE336" s="4">
        <v>2.0441994379619923</v>
      </c>
      <c r="AF336" s="4">
        <v>1.1493252891437788</v>
      </c>
      <c r="AG336" s="4">
        <v>5.0124866085699084E-2</v>
      </c>
      <c r="AH336" s="4">
        <v>0.67463889521712739</v>
      </c>
      <c r="AI336" s="4">
        <v>0.42768240458254786</v>
      </c>
      <c r="AJ336" s="4">
        <f t="shared" si="173"/>
        <v>3.6729130111908474E-2</v>
      </c>
      <c r="AK336" s="4">
        <f t="shared" si="174"/>
        <v>2.7031586130524319E-3</v>
      </c>
      <c r="AL336" s="4">
        <f t="shared" si="175"/>
        <v>1.7303123632087286E-3</v>
      </c>
      <c r="AM336" s="4">
        <f t="shared" si="176"/>
        <v>9.728462498437018E-4</v>
      </c>
      <c r="AN336" s="4">
        <f t="shared" si="177"/>
        <v>4.2428186742256432E-5</v>
      </c>
      <c r="AO336" s="4">
        <f t="shared" si="178"/>
        <v>5.7104801000213258E-4</v>
      </c>
      <c r="AP336" s="4">
        <f t="shared" si="179"/>
        <v>3.6201171883395224E-4</v>
      </c>
      <c r="AQ336" s="5">
        <f t="shared" si="180"/>
        <v>309.27980776841127</v>
      </c>
      <c r="AR336" s="5">
        <f t="shared" si="181"/>
        <v>10.144549451889835</v>
      </c>
      <c r="AS336" s="5">
        <f t="shared" si="182"/>
        <v>8.1288665758177814</v>
      </c>
      <c r="AT336" s="5">
        <f t="shared" si="183"/>
        <v>2.0960414020887712</v>
      </c>
      <c r="AU336" s="5">
        <f t="shared" si="184"/>
        <v>1.3408723069867443</v>
      </c>
      <c r="AV336" s="5">
        <f t="shared" si="185"/>
        <v>3.3560020021728851</v>
      </c>
      <c r="AW336" s="5">
        <f t="shared" si="186"/>
        <v>1.251496820191937</v>
      </c>
    </row>
    <row r="337" spans="1:49" x14ac:dyDescent="0.25">
      <c r="A337" s="1" t="s">
        <v>41</v>
      </c>
      <c r="B337" s="1" t="s">
        <v>345</v>
      </c>
      <c r="C337" s="2">
        <v>42308</v>
      </c>
      <c r="D337" s="3">
        <v>1.0907884302527574E-2</v>
      </c>
      <c r="E337" s="4">
        <f t="shared" si="157"/>
        <v>26.686962777771129</v>
      </c>
      <c r="F337" s="3">
        <v>51.454601397924932</v>
      </c>
      <c r="G337" s="3">
        <v>3.7439360234095234</v>
      </c>
      <c r="H337" s="3">
        <v>2.4644384498692191</v>
      </c>
      <c r="I337" s="3">
        <v>1.2794975735403116</v>
      </c>
      <c r="J337" s="3">
        <v>0.18787286599449052</v>
      </c>
      <c r="K337" s="3">
        <v>0.83566715702554539</v>
      </c>
      <c r="L337" s="3">
        <v>0.54546127355112783</v>
      </c>
      <c r="M337" s="4">
        <f t="shared" si="158"/>
        <v>2.4986499510434686E-2</v>
      </c>
      <c r="N337" s="4">
        <f t="shared" si="159"/>
        <v>1.8180658886572084E-3</v>
      </c>
      <c r="O337" s="4">
        <f t="shared" si="160"/>
        <v>1.1967382595181658E-3</v>
      </c>
      <c r="P337" s="4">
        <f t="shared" si="161"/>
        <v>6.2132762913904649E-4</v>
      </c>
      <c r="Q337" s="4">
        <f t="shared" si="162"/>
        <v>9.1231593417505518E-5</v>
      </c>
      <c r="R337" s="4">
        <f t="shared" si="163"/>
        <v>4.0580232753969407E-4</v>
      </c>
      <c r="S337" s="4">
        <f t="shared" si="164"/>
        <v>2.6487753231523378E-4</v>
      </c>
      <c r="T337" s="5">
        <f t="shared" si="165"/>
        <v>272.6075205490996</v>
      </c>
      <c r="U337" s="5">
        <f t="shared" si="166"/>
        <v>9.804660322218119</v>
      </c>
      <c r="V337" s="5">
        <f t="shared" si="167"/>
        <v>7.825635885900871</v>
      </c>
      <c r="W337" s="5">
        <f t="shared" si="168"/>
        <v>2.0406590264959372</v>
      </c>
      <c r="X337" s="5">
        <f t="shared" si="169"/>
        <v>0.97055266120196926</v>
      </c>
      <c r="Y337" s="5">
        <f t="shared" si="170"/>
        <v>2.8041339909244067</v>
      </c>
      <c r="Z337" s="5">
        <f t="shared" si="171"/>
        <v>1.3078840170058117</v>
      </c>
      <c r="AA337" s="4">
        <v>0</v>
      </c>
      <c r="AB337" s="4">
        <f t="shared" si="172"/>
        <v>0</v>
      </c>
      <c r="AC337" s="4">
        <v>43.391972876136144</v>
      </c>
      <c r="AD337" s="4">
        <v>3.1935247271057734</v>
      </c>
      <c r="AE337" s="4">
        <v>2.0441994379619923</v>
      </c>
      <c r="AF337" s="4">
        <v>1.1493252891437788</v>
      </c>
      <c r="AG337" s="4">
        <v>5.0124866085699084E-2</v>
      </c>
      <c r="AH337" s="4">
        <v>0.67463889521712739</v>
      </c>
      <c r="AI337" s="4">
        <v>0.42768240458254786</v>
      </c>
      <c r="AJ337" s="4">
        <f t="shared" si="173"/>
        <v>0</v>
      </c>
      <c r="AK337" s="4">
        <f t="shared" si="174"/>
        <v>0</v>
      </c>
      <c r="AL337" s="4">
        <f t="shared" si="175"/>
        <v>0</v>
      </c>
      <c r="AM337" s="4">
        <f t="shared" si="176"/>
        <v>0</v>
      </c>
      <c r="AN337" s="4">
        <f t="shared" si="177"/>
        <v>0</v>
      </c>
      <c r="AO337" s="4">
        <f t="shared" si="178"/>
        <v>0</v>
      </c>
      <c r="AP337" s="4">
        <f t="shared" si="179"/>
        <v>0</v>
      </c>
      <c r="AQ337" s="5">
        <f t="shared" si="180"/>
        <v>309.27980776841127</v>
      </c>
      <c r="AR337" s="5">
        <f t="shared" si="181"/>
        <v>10.144549451889835</v>
      </c>
      <c r="AS337" s="5">
        <f t="shared" si="182"/>
        <v>8.1288665758177814</v>
      </c>
      <c r="AT337" s="5">
        <f t="shared" si="183"/>
        <v>2.0960414020887712</v>
      </c>
      <c r="AU337" s="5">
        <f t="shared" si="184"/>
        <v>1.3408723069867443</v>
      </c>
      <c r="AV337" s="5">
        <f t="shared" si="185"/>
        <v>3.3560020021728851</v>
      </c>
      <c r="AW337" s="5">
        <f t="shared" si="186"/>
        <v>1.251496820191937</v>
      </c>
    </row>
    <row r="338" spans="1:49" x14ac:dyDescent="0.25">
      <c r="A338" s="1" t="s">
        <v>41</v>
      </c>
      <c r="B338" s="1" t="s">
        <v>346</v>
      </c>
      <c r="C338" s="2">
        <v>42309</v>
      </c>
      <c r="D338" s="3">
        <v>4.2147315613789482E-2</v>
      </c>
      <c r="E338" s="4">
        <f t="shared" si="157"/>
        <v>103.11659087798878</v>
      </c>
      <c r="F338" s="3">
        <v>57.218352896997267</v>
      </c>
      <c r="G338" s="3">
        <v>1.9557368786577431</v>
      </c>
      <c r="H338" s="3">
        <v>1.6975291327920654</v>
      </c>
      <c r="I338" s="3">
        <v>0.25820774586567352</v>
      </c>
      <c r="J338" s="3">
        <v>8.9954666561639141E-2</v>
      </c>
      <c r="K338" s="3">
        <v>0.54733586093229925</v>
      </c>
      <c r="L338" s="3">
        <v>0.17954551149236356</v>
      </c>
      <c r="M338" s="4">
        <f t="shared" si="158"/>
        <v>0.10736085168714002</v>
      </c>
      <c r="N338" s="4">
        <f t="shared" si="159"/>
        <v>3.6696193850009086E-3</v>
      </c>
      <c r="O338" s="4">
        <f t="shared" si="160"/>
        <v>3.1851349127152589E-3</v>
      </c>
      <c r="P338" s="4">
        <f t="shared" si="161"/>
        <v>4.8448447228564118E-4</v>
      </c>
      <c r="Q338" s="4">
        <f t="shared" si="162"/>
        <v>1.6878517339839557E-4</v>
      </c>
      <c r="R338" s="4">
        <f t="shared" si="163"/>
        <v>1.0269859444291941E-3</v>
      </c>
      <c r="S338" s="4">
        <f t="shared" si="164"/>
        <v>3.3688769519674377E-4</v>
      </c>
      <c r="T338" s="5">
        <f t="shared" si="165"/>
        <v>272.71488140078674</v>
      </c>
      <c r="U338" s="5">
        <f t="shared" si="166"/>
        <v>9.8083299416031196</v>
      </c>
      <c r="V338" s="5">
        <f t="shared" si="167"/>
        <v>7.828821020813586</v>
      </c>
      <c r="W338" s="5">
        <f t="shared" si="168"/>
        <v>2.0411435109682228</v>
      </c>
      <c r="X338" s="5">
        <f t="shared" si="169"/>
        <v>0.97072144637536761</v>
      </c>
      <c r="Y338" s="5">
        <f t="shared" si="170"/>
        <v>2.8051609768688359</v>
      </c>
      <c r="Z338" s="5">
        <f t="shared" si="171"/>
        <v>1.3082209047010085</v>
      </c>
      <c r="AA338" s="4">
        <v>2.4535947191861449E-2</v>
      </c>
      <c r="AB338" s="4">
        <f t="shared" si="172"/>
        <v>60.029047913061987</v>
      </c>
      <c r="AC338" s="4">
        <v>73.980464511896443</v>
      </c>
      <c r="AD338" s="4">
        <v>1.7295976136102738</v>
      </c>
      <c r="AE338" s="4">
        <v>1.5205380371815636</v>
      </c>
      <c r="AF338" s="4">
        <v>0.23905957642871586</v>
      </c>
      <c r="AG338" s="4">
        <v>0.13902888532589042</v>
      </c>
      <c r="AH338" s="4">
        <v>0.7304655725699839</v>
      </c>
      <c r="AI338" s="4">
        <v>0.2135729718698692</v>
      </c>
      <c r="AJ338" s="4">
        <f t="shared" si="173"/>
        <v>5.775727937755528E-2</v>
      </c>
      <c r="AK338" s="4">
        <f t="shared" si="174"/>
        <v>1.3503139408374159E-3</v>
      </c>
      <c r="AL338" s="4">
        <f t="shared" si="175"/>
        <v>1.187099064558764E-3</v>
      </c>
      <c r="AM338" s="4">
        <f t="shared" si="176"/>
        <v>1.8663617260003909E-4</v>
      </c>
      <c r="AN338" s="4">
        <f t="shared" si="177"/>
        <v>1.085412240149735E-4</v>
      </c>
      <c r="AO338" s="4">
        <f t="shared" si="178"/>
        <v>5.7028168759100069E-4</v>
      </c>
      <c r="AP338" s="4">
        <f t="shared" si="179"/>
        <v>1.6673852868008413E-4</v>
      </c>
      <c r="AQ338" s="5">
        <f t="shared" si="180"/>
        <v>309.33756504778881</v>
      </c>
      <c r="AR338" s="5">
        <f t="shared" si="181"/>
        <v>10.145899765830674</v>
      </c>
      <c r="AS338" s="5">
        <f t="shared" si="182"/>
        <v>8.1300536748823404</v>
      </c>
      <c r="AT338" s="5">
        <f t="shared" si="183"/>
        <v>2.0962280382613714</v>
      </c>
      <c r="AU338" s="5">
        <f t="shared" si="184"/>
        <v>1.3409808482107592</v>
      </c>
      <c r="AV338" s="5">
        <f t="shared" si="185"/>
        <v>3.3565722838604763</v>
      </c>
      <c r="AW338" s="5">
        <f t="shared" si="186"/>
        <v>1.2516635587206171</v>
      </c>
    </row>
    <row r="339" spans="1:49" x14ac:dyDescent="0.25">
      <c r="A339" s="1" t="s">
        <v>41</v>
      </c>
      <c r="B339" s="1" t="s">
        <v>347</v>
      </c>
      <c r="C339" s="2">
        <v>42310</v>
      </c>
      <c r="D339" s="3">
        <v>1.9078196574086232E-2</v>
      </c>
      <c r="E339" s="4">
        <f t="shared" si="157"/>
        <v>46.676248823217009</v>
      </c>
      <c r="F339" s="3">
        <v>58.285714285714363</v>
      </c>
      <c r="G339" s="3">
        <v>1.6245888888888913</v>
      </c>
      <c r="H339" s="3">
        <v>1.5555088888888899</v>
      </c>
      <c r="I339" s="3">
        <v>6.907999999999985E-2</v>
      </c>
      <c r="J339" s="3">
        <v>7.1821666666666686E-2</v>
      </c>
      <c r="K339" s="3">
        <v>0.49394117647058761</v>
      </c>
      <c r="L339" s="3">
        <v>0.11178333333333333</v>
      </c>
      <c r="M339" s="4">
        <f t="shared" si="158"/>
        <v>4.9503980289882989E-2</v>
      </c>
      <c r="N339" s="4">
        <f t="shared" si="159"/>
        <v>1.3798169469191894E-3</v>
      </c>
      <c r="O339" s="4">
        <f t="shared" si="160"/>
        <v>1.3211450236128752E-3</v>
      </c>
      <c r="P339" s="4">
        <f t="shared" si="161"/>
        <v>5.867192330631308E-5</v>
      </c>
      <c r="Q339" s="4">
        <f t="shared" si="162"/>
        <v>6.1000511268069763E-5</v>
      </c>
      <c r="R339" s="4">
        <f t="shared" si="163"/>
        <v>4.1952053884934041E-4</v>
      </c>
      <c r="S339" s="4">
        <f t="shared" si="164"/>
        <v>9.494127331003732E-5</v>
      </c>
      <c r="T339" s="5">
        <f t="shared" si="165"/>
        <v>272.76438538107664</v>
      </c>
      <c r="U339" s="5">
        <f t="shared" si="166"/>
        <v>9.8097097585500386</v>
      </c>
      <c r="V339" s="5">
        <f t="shared" si="167"/>
        <v>7.8301421658371986</v>
      </c>
      <c r="W339" s="5">
        <f t="shared" si="168"/>
        <v>2.0412021828915292</v>
      </c>
      <c r="X339" s="5">
        <f t="shared" si="169"/>
        <v>0.97078244688663573</v>
      </c>
      <c r="Y339" s="5">
        <f t="shared" si="170"/>
        <v>2.8055804974076852</v>
      </c>
      <c r="Z339" s="5">
        <f t="shared" si="171"/>
        <v>1.3083158459743185</v>
      </c>
      <c r="AA339" s="4">
        <v>9.4000262482710109E-4</v>
      </c>
      <c r="AB339" s="4">
        <f t="shared" si="172"/>
        <v>2.2997874165162462</v>
      </c>
      <c r="AC339" s="4">
        <v>49.091579861111143</v>
      </c>
      <c r="AD339" s="4">
        <v>1.6198524305555562</v>
      </c>
      <c r="AE339" s="4">
        <v>1.5737752700617273</v>
      </c>
      <c r="AF339" s="4">
        <v>5.5336419753086293E-2</v>
      </c>
      <c r="AG339" s="4">
        <v>0.13294077932098763</v>
      </c>
      <c r="AH339" s="4">
        <v>0.54619197382478568</v>
      </c>
      <c r="AI339" s="4">
        <v>0.12837232905982915</v>
      </c>
      <c r="AJ339" s="4">
        <f t="shared" si="173"/>
        <v>1.4683274598796907E-3</v>
      </c>
      <c r="AK339" s="4">
        <f t="shared" si="174"/>
        <v>4.8449730309489135E-5</v>
      </c>
      <c r="AL339" s="4">
        <f t="shared" si="175"/>
        <v>4.7071564028880835E-5</v>
      </c>
      <c r="AM339" s="4">
        <f t="shared" si="176"/>
        <v>1.6551104055881259E-6</v>
      </c>
      <c r="AN339" s="4">
        <f t="shared" si="177"/>
        <v>3.9762541227450753E-6</v>
      </c>
      <c r="AO339" s="4">
        <f t="shared" si="178"/>
        <v>1.6336583092289785E-5</v>
      </c>
      <c r="AP339" s="4">
        <f t="shared" si="179"/>
        <v>3.8396119330552829E-6</v>
      </c>
      <c r="AQ339" s="5">
        <f t="shared" si="180"/>
        <v>309.33903337524868</v>
      </c>
      <c r="AR339" s="5">
        <f t="shared" si="181"/>
        <v>10.145948215560983</v>
      </c>
      <c r="AS339" s="5">
        <f t="shared" si="182"/>
        <v>8.1301007464463702</v>
      </c>
      <c r="AT339" s="5">
        <f t="shared" si="183"/>
        <v>2.096229693371777</v>
      </c>
      <c r="AU339" s="5">
        <f t="shared" si="184"/>
        <v>1.3409848244648821</v>
      </c>
      <c r="AV339" s="5">
        <f t="shared" si="185"/>
        <v>3.3565886204435684</v>
      </c>
      <c r="AW339" s="5">
        <f t="shared" si="186"/>
        <v>1.2516673983325501</v>
      </c>
    </row>
    <row r="340" spans="1:49" x14ac:dyDescent="0.25">
      <c r="A340" s="1" t="s">
        <v>41</v>
      </c>
      <c r="B340" s="1" t="s">
        <v>348</v>
      </c>
      <c r="C340" s="2">
        <v>42311</v>
      </c>
      <c r="D340" s="3">
        <v>6.7546250911760808E-3</v>
      </c>
      <c r="E340" s="4">
        <f t="shared" si="157"/>
        <v>16.525700437090727</v>
      </c>
      <c r="F340" s="3">
        <v>58.285714285714363</v>
      </c>
      <c r="G340" s="3">
        <v>1.6245888888888913</v>
      </c>
      <c r="H340" s="3">
        <v>1.5555088888888899</v>
      </c>
      <c r="I340" s="3">
        <v>6.907999999999985E-2</v>
      </c>
      <c r="J340" s="3">
        <v>7.1821666666666686E-2</v>
      </c>
      <c r="K340" s="3">
        <v>0.49394117647058761</v>
      </c>
      <c r="L340" s="3">
        <v>0.11178333333333333</v>
      </c>
      <c r="M340" s="4">
        <f t="shared" si="158"/>
        <v>1.752685722052558E-2</v>
      </c>
      <c r="N340" s="4">
        <f t="shared" si="159"/>
        <v>4.8852343745895853E-4</v>
      </c>
      <c r="O340" s="4">
        <f t="shared" si="160"/>
        <v>4.6775067501396455E-4</v>
      </c>
      <c r="P340" s="4">
        <f t="shared" si="161"/>
        <v>2.0772762444993436E-5</v>
      </c>
      <c r="Q340" s="4">
        <f t="shared" si="162"/>
        <v>2.1597197742764532E-5</v>
      </c>
      <c r="R340" s="4">
        <f t="shared" si="163"/>
        <v>1.4853101795923743E-4</v>
      </c>
      <c r="S340" s="4">
        <f t="shared" si="164"/>
        <v>3.3613906031309417E-5</v>
      </c>
      <c r="T340" s="5">
        <f t="shared" si="165"/>
        <v>272.78191223829714</v>
      </c>
      <c r="U340" s="5">
        <f t="shared" si="166"/>
        <v>9.810198281987498</v>
      </c>
      <c r="V340" s="5">
        <f t="shared" si="167"/>
        <v>7.8306099165122127</v>
      </c>
      <c r="W340" s="5">
        <f t="shared" si="168"/>
        <v>2.041222955653974</v>
      </c>
      <c r="X340" s="5">
        <f t="shared" si="169"/>
        <v>0.97080404408437848</v>
      </c>
      <c r="Y340" s="5">
        <f t="shared" si="170"/>
        <v>2.8057290284256444</v>
      </c>
      <c r="Z340" s="5">
        <f t="shared" si="171"/>
        <v>1.3083494598803498</v>
      </c>
      <c r="AA340" s="4">
        <v>0</v>
      </c>
      <c r="AB340" s="4">
        <f t="shared" si="172"/>
        <v>0</v>
      </c>
      <c r="AC340" s="4">
        <v>38.333333333333385</v>
      </c>
      <c r="AD340" s="4">
        <v>1.6766666666666674</v>
      </c>
      <c r="AE340" s="4">
        <v>1.6266666666666654</v>
      </c>
      <c r="AF340" s="4">
        <v>4.9999999999999913E-2</v>
      </c>
      <c r="AG340" s="4">
        <v>0.125</v>
      </c>
      <c r="AH340" s="4">
        <v>0.47766666666666624</v>
      </c>
      <c r="AI340" s="4">
        <v>0.11233333333333334</v>
      </c>
      <c r="AJ340" s="4">
        <f t="shared" si="173"/>
        <v>0</v>
      </c>
      <c r="AK340" s="4">
        <f t="shared" si="174"/>
        <v>0</v>
      </c>
      <c r="AL340" s="4">
        <f t="shared" si="175"/>
        <v>0</v>
      </c>
      <c r="AM340" s="4">
        <f t="shared" si="176"/>
        <v>0</v>
      </c>
      <c r="AN340" s="4">
        <f t="shared" si="177"/>
        <v>0</v>
      </c>
      <c r="AO340" s="4">
        <f t="shared" si="178"/>
        <v>0</v>
      </c>
      <c r="AP340" s="4">
        <f t="shared" si="179"/>
        <v>0</v>
      </c>
      <c r="AQ340" s="5">
        <f t="shared" si="180"/>
        <v>309.33903337524868</v>
      </c>
      <c r="AR340" s="5">
        <f t="shared" si="181"/>
        <v>10.145948215560983</v>
      </c>
      <c r="AS340" s="5">
        <f t="shared" si="182"/>
        <v>8.1301007464463702</v>
      </c>
      <c r="AT340" s="5">
        <f t="shared" si="183"/>
        <v>2.096229693371777</v>
      </c>
      <c r="AU340" s="5">
        <f t="shared" si="184"/>
        <v>1.3409848244648821</v>
      </c>
      <c r="AV340" s="5">
        <f t="shared" si="185"/>
        <v>3.3565886204435684</v>
      </c>
      <c r="AW340" s="5">
        <f t="shared" si="186"/>
        <v>1.2516673983325501</v>
      </c>
    </row>
    <row r="341" spans="1:49" x14ac:dyDescent="0.25">
      <c r="A341" s="1" t="s">
        <v>41</v>
      </c>
      <c r="B341" s="1" t="s">
        <v>349</v>
      </c>
      <c r="C341" s="2">
        <v>42312</v>
      </c>
      <c r="D341" s="3">
        <v>2.0301252813309878E-3</v>
      </c>
      <c r="E341" s="4">
        <f t="shared" si="157"/>
        <v>4.96685482853335</v>
      </c>
      <c r="F341" s="3">
        <v>58.285714285714363</v>
      </c>
      <c r="G341" s="3">
        <v>1.6245888888888913</v>
      </c>
      <c r="H341" s="3">
        <v>1.5555088888888899</v>
      </c>
      <c r="I341" s="3">
        <v>6.907999999999985E-2</v>
      </c>
      <c r="J341" s="3">
        <v>7.1821666666666686E-2</v>
      </c>
      <c r="K341" s="3">
        <v>0.49394117647058761</v>
      </c>
      <c r="L341" s="3">
        <v>0.11178333333333333</v>
      </c>
      <c r="M341" s="4">
        <f t="shared" si="158"/>
        <v>5.2677558658510617E-3</v>
      </c>
      <c r="N341" s="4">
        <f t="shared" si="159"/>
        <v>1.4682736162570178E-4</v>
      </c>
      <c r="O341" s="4">
        <f t="shared" si="160"/>
        <v>1.4058403803136112E-4</v>
      </c>
      <c r="P341" s="4">
        <f t="shared" si="161"/>
        <v>6.2433235943405164E-6</v>
      </c>
      <c r="Q341" s="4">
        <f t="shared" si="162"/>
        <v>6.4911103949748238E-6</v>
      </c>
      <c r="R341" s="4">
        <f t="shared" si="163"/>
        <v>4.4641496833745499E-5</v>
      </c>
      <c r="S341" s="4">
        <f t="shared" si="164"/>
        <v>1.0102772473277824E-5</v>
      </c>
      <c r="T341" s="5">
        <f t="shared" si="165"/>
        <v>272.78717999416301</v>
      </c>
      <c r="U341" s="5">
        <f t="shared" si="166"/>
        <v>9.8103451093491234</v>
      </c>
      <c r="V341" s="5">
        <f t="shared" si="167"/>
        <v>7.830750500550244</v>
      </c>
      <c r="W341" s="5">
        <f t="shared" si="168"/>
        <v>2.0412291989775686</v>
      </c>
      <c r="X341" s="5">
        <f t="shared" si="169"/>
        <v>0.97081053519477345</v>
      </c>
      <c r="Y341" s="5">
        <f t="shared" si="170"/>
        <v>2.8057736699224782</v>
      </c>
      <c r="Z341" s="5">
        <f t="shared" si="171"/>
        <v>1.308359562652823</v>
      </c>
      <c r="AA341" s="4">
        <v>0</v>
      </c>
      <c r="AB341" s="4">
        <f t="shared" si="172"/>
        <v>0</v>
      </c>
      <c r="AC341" s="4">
        <v>38.333333333333385</v>
      </c>
      <c r="AD341" s="4">
        <v>1.6766666666666674</v>
      </c>
      <c r="AE341" s="4">
        <v>1.6266666666666654</v>
      </c>
      <c r="AF341" s="4">
        <v>4.9999999999999913E-2</v>
      </c>
      <c r="AG341" s="4">
        <v>0.125</v>
      </c>
      <c r="AH341" s="4">
        <v>0.47766666666666624</v>
      </c>
      <c r="AI341" s="4">
        <v>0.11233333333333334</v>
      </c>
      <c r="AJ341" s="4">
        <f t="shared" si="173"/>
        <v>0</v>
      </c>
      <c r="AK341" s="4">
        <f t="shared" si="174"/>
        <v>0</v>
      </c>
      <c r="AL341" s="4">
        <f t="shared" si="175"/>
        <v>0</v>
      </c>
      <c r="AM341" s="4">
        <f t="shared" si="176"/>
        <v>0</v>
      </c>
      <c r="AN341" s="4">
        <f t="shared" si="177"/>
        <v>0</v>
      </c>
      <c r="AO341" s="4">
        <f t="shared" si="178"/>
        <v>0</v>
      </c>
      <c r="AP341" s="4">
        <f t="shared" si="179"/>
        <v>0</v>
      </c>
      <c r="AQ341" s="5">
        <f t="shared" si="180"/>
        <v>309.33903337524868</v>
      </c>
      <c r="AR341" s="5">
        <f t="shared" si="181"/>
        <v>10.145948215560983</v>
      </c>
      <c r="AS341" s="5">
        <f t="shared" si="182"/>
        <v>8.1301007464463702</v>
      </c>
      <c r="AT341" s="5">
        <f t="shared" si="183"/>
        <v>2.096229693371777</v>
      </c>
      <c r="AU341" s="5">
        <f t="shared" si="184"/>
        <v>1.3409848244648821</v>
      </c>
      <c r="AV341" s="5">
        <f t="shared" si="185"/>
        <v>3.3565886204435684</v>
      </c>
      <c r="AW341" s="5">
        <f t="shared" si="186"/>
        <v>1.2516673983325501</v>
      </c>
    </row>
    <row r="342" spans="1:49" x14ac:dyDescent="0.25">
      <c r="A342" s="1" t="s">
        <v>41</v>
      </c>
      <c r="B342" s="1" t="s">
        <v>350</v>
      </c>
      <c r="C342" s="2">
        <v>42313</v>
      </c>
      <c r="D342" s="3">
        <v>1.8114406166515744E-4</v>
      </c>
      <c r="E342" s="4">
        <f t="shared" si="157"/>
        <v>0.44318262799616953</v>
      </c>
      <c r="F342" s="3">
        <v>84.392311507936526</v>
      </c>
      <c r="G342" s="3">
        <v>1.5956539351851846</v>
      </c>
      <c r="H342" s="3">
        <v>1.5283246643518538</v>
      </c>
      <c r="I342" s="3">
        <v>6.7329270833333274E-2</v>
      </c>
      <c r="J342" s="3">
        <v>0.30414589409722242</v>
      </c>
      <c r="K342" s="3">
        <v>0.43765310202205893</v>
      </c>
      <c r="L342" s="3">
        <v>0.12478194444444439</v>
      </c>
      <c r="M342" s="4">
        <f t="shared" si="158"/>
        <v>6.8056194430331641E-4</v>
      </c>
      <c r="N342" s="4">
        <f t="shared" si="159"/>
        <v>1.2867775809917728E-5</v>
      </c>
      <c r="O342" s="4">
        <f t="shared" si="160"/>
        <v>1.2324814743345367E-5</v>
      </c>
      <c r="P342" s="4">
        <f t="shared" si="161"/>
        <v>5.4296106657238129E-7</v>
      </c>
      <c r="Q342" s="4">
        <f t="shared" si="162"/>
        <v>2.4527130178109916E-6</v>
      </c>
      <c r="R342" s="4">
        <f t="shared" si="163"/>
        <v>3.5293504908263986E-6</v>
      </c>
      <c r="S342" s="4">
        <f t="shared" si="164"/>
        <v>1.0062746381472579E-6</v>
      </c>
      <c r="T342" s="5">
        <f t="shared" si="165"/>
        <v>272.78786055610732</v>
      </c>
      <c r="U342" s="5">
        <f t="shared" si="166"/>
        <v>9.8103579771249336</v>
      </c>
      <c r="V342" s="5">
        <f t="shared" si="167"/>
        <v>7.830762825364987</v>
      </c>
      <c r="W342" s="5">
        <f t="shared" si="168"/>
        <v>2.0412297419386354</v>
      </c>
      <c r="X342" s="5">
        <f t="shared" si="169"/>
        <v>0.97081298790779125</v>
      </c>
      <c r="Y342" s="5">
        <f t="shared" si="170"/>
        <v>2.8057771992729692</v>
      </c>
      <c r="Z342" s="5">
        <f t="shared" si="171"/>
        <v>1.3083605689274611</v>
      </c>
      <c r="AA342" s="4">
        <v>0</v>
      </c>
      <c r="AB342" s="4">
        <f t="shared" si="172"/>
        <v>0</v>
      </c>
      <c r="AC342" s="4">
        <v>38.333333333333385</v>
      </c>
      <c r="AD342" s="4">
        <v>1.6766666666666674</v>
      </c>
      <c r="AE342" s="4">
        <v>1.6266666666666654</v>
      </c>
      <c r="AF342" s="4">
        <v>4.9999999999999913E-2</v>
      </c>
      <c r="AG342" s="4">
        <v>0.125</v>
      </c>
      <c r="AH342" s="4">
        <v>0.47766666666666624</v>
      </c>
      <c r="AI342" s="4">
        <v>0.11233333333333334</v>
      </c>
      <c r="AJ342" s="4">
        <f t="shared" si="173"/>
        <v>0</v>
      </c>
      <c r="AK342" s="4">
        <f t="shared" si="174"/>
        <v>0</v>
      </c>
      <c r="AL342" s="4">
        <f t="shared" si="175"/>
        <v>0</v>
      </c>
      <c r="AM342" s="4">
        <f t="shared" si="176"/>
        <v>0</v>
      </c>
      <c r="AN342" s="4">
        <f t="shared" si="177"/>
        <v>0</v>
      </c>
      <c r="AO342" s="4">
        <f t="shared" si="178"/>
        <v>0</v>
      </c>
      <c r="AP342" s="4">
        <f t="shared" si="179"/>
        <v>0</v>
      </c>
      <c r="AQ342" s="5">
        <f t="shared" si="180"/>
        <v>309.33903337524868</v>
      </c>
      <c r="AR342" s="5">
        <f t="shared" si="181"/>
        <v>10.145948215560983</v>
      </c>
      <c r="AS342" s="5">
        <f t="shared" si="182"/>
        <v>8.1301007464463702</v>
      </c>
      <c r="AT342" s="5">
        <f t="shared" si="183"/>
        <v>2.096229693371777</v>
      </c>
      <c r="AU342" s="5">
        <f t="shared" si="184"/>
        <v>1.3409848244648821</v>
      </c>
      <c r="AV342" s="5">
        <f t="shared" si="185"/>
        <v>3.3565886204435684</v>
      </c>
      <c r="AW342" s="5">
        <f t="shared" si="186"/>
        <v>1.2516673983325501</v>
      </c>
    </row>
    <row r="343" spans="1:49" x14ac:dyDescent="0.25">
      <c r="A343" s="1" t="s">
        <v>41</v>
      </c>
      <c r="B343" s="1" t="s">
        <v>351</v>
      </c>
      <c r="C343" s="2">
        <v>42314</v>
      </c>
      <c r="D343" s="3">
        <v>3.4652252541482018</v>
      </c>
      <c r="E343" s="4">
        <f t="shared" si="157"/>
        <v>8477.9352997553287</v>
      </c>
      <c r="F343" s="3">
        <v>57.557709041191316</v>
      </c>
      <c r="G343" s="3">
        <v>2.1930218545482663</v>
      </c>
      <c r="H343" s="3">
        <v>2.0925872129155891</v>
      </c>
      <c r="I343" s="3">
        <v>0.10043464163267496</v>
      </c>
      <c r="J343" s="3">
        <v>0.1342635959147081</v>
      </c>
      <c r="K343" s="3">
        <v>0.99625207658219972</v>
      </c>
      <c r="L343" s="3">
        <v>0.19750761360716393</v>
      </c>
      <c r="M343" s="4">
        <f t="shared" si="158"/>
        <v>8.879236978366956</v>
      </c>
      <c r="N343" s="4">
        <f t="shared" si="159"/>
        <v>0.33831021195330074</v>
      </c>
      <c r="O343" s="4">
        <f t="shared" si="160"/>
        <v>0.32281649271482837</v>
      </c>
      <c r="P343" s="4">
        <f t="shared" si="161"/>
        <v>1.5493719238472023E-2</v>
      </c>
      <c r="Q343" s="4">
        <f t="shared" si="162"/>
        <v>2.0712399877507701E-2</v>
      </c>
      <c r="R343" s="4">
        <f t="shared" si="163"/>
        <v>0.15368850542388518</v>
      </c>
      <c r="S343" s="4">
        <f t="shared" si="164"/>
        <v>3.0468844842220715E-2</v>
      </c>
      <c r="T343" s="5">
        <f t="shared" si="165"/>
        <v>281.66709753447429</v>
      </c>
      <c r="U343" s="5">
        <f t="shared" si="166"/>
        <v>10.148668189078235</v>
      </c>
      <c r="V343" s="5">
        <f t="shared" si="167"/>
        <v>8.1535793180798155</v>
      </c>
      <c r="W343" s="5">
        <f t="shared" si="168"/>
        <v>2.0567234611771075</v>
      </c>
      <c r="X343" s="5">
        <f t="shared" si="169"/>
        <v>0.99152538778529897</v>
      </c>
      <c r="Y343" s="5">
        <f t="shared" si="170"/>
        <v>2.9594657046968544</v>
      </c>
      <c r="Z343" s="5">
        <f t="shared" si="171"/>
        <v>1.3388294137696819</v>
      </c>
      <c r="AA343" s="4">
        <v>3.1019661570686377</v>
      </c>
      <c r="AB343" s="4">
        <f t="shared" si="172"/>
        <v>7589.1944831514429</v>
      </c>
      <c r="AC343" s="4">
        <v>57.27318456051114</v>
      </c>
      <c r="AD343" s="4">
        <v>1.6839740404029202</v>
      </c>
      <c r="AE343" s="4">
        <v>1.5895708176550709</v>
      </c>
      <c r="AF343" s="4">
        <v>9.4403222747849791E-2</v>
      </c>
      <c r="AG343" s="4">
        <v>7.3481766107424781E-2</v>
      </c>
      <c r="AH343" s="4">
        <v>0.90449120778736303</v>
      </c>
      <c r="AI343" s="4">
        <v>0.77921636334979361</v>
      </c>
      <c r="AJ343" s="4">
        <f t="shared" si="173"/>
        <v>5.6529511548413662</v>
      </c>
      <c r="AK343" s="4">
        <f t="shared" si="174"/>
        <v>0.16621082046452235</v>
      </c>
      <c r="AL343" s="4">
        <f t="shared" si="175"/>
        <v>0.1568930775950059</v>
      </c>
      <c r="AM343" s="4">
        <f t="shared" si="176"/>
        <v>9.3177428695164852E-3</v>
      </c>
      <c r="AN343" s="4">
        <f t="shared" si="177"/>
        <v>7.2527630122937751E-3</v>
      </c>
      <c r="AO343" s="4">
        <f t="shared" si="178"/>
        <v>8.927466940839171E-2</v>
      </c>
      <c r="AP343" s="4">
        <f t="shared" si="179"/>
        <v>7.6909850130921276E-2</v>
      </c>
      <c r="AQ343" s="5">
        <f t="shared" si="180"/>
        <v>314.99198453009006</v>
      </c>
      <c r="AR343" s="5">
        <f t="shared" si="181"/>
        <v>10.312159036025506</v>
      </c>
      <c r="AS343" s="5">
        <f t="shared" si="182"/>
        <v>8.2869938240413763</v>
      </c>
      <c r="AT343" s="5">
        <f t="shared" si="183"/>
        <v>2.1055474362412934</v>
      </c>
      <c r="AU343" s="5">
        <f t="shared" si="184"/>
        <v>1.3482375874771759</v>
      </c>
      <c r="AV343" s="5">
        <f t="shared" si="185"/>
        <v>3.4458632898519603</v>
      </c>
      <c r="AW343" s="5">
        <f t="shared" si="186"/>
        <v>1.3285772484634715</v>
      </c>
    </row>
    <row r="344" spans="1:49" x14ac:dyDescent="0.25">
      <c r="A344" s="1" t="s">
        <v>41</v>
      </c>
      <c r="B344" s="1" t="s">
        <v>352</v>
      </c>
      <c r="C344" s="2">
        <v>42315</v>
      </c>
      <c r="D344" s="3">
        <v>0.13365884357213043</v>
      </c>
      <c r="E344" s="4">
        <f t="shared" si="157"/>
        <v>327.00645555094911</v>
      </c>
      <c r="F344" s="3">
        <v>47.951111950053843</v>
      </c>
      <c r="G344" s="3">
        <v>2.3087851609460932</v>
      </c>
      <c r="H344" s="3">
        <v>2.201908919011069</v>
      </c>
      <c r="I344" s="3">
        <v>0.10687624193502222</v>
      </c>
      <c r="J344" s="3">
        <v>6.1536947010024733E-2</v>
      </c>
      <c r="K344" s="3">
        <v>1.1096945907640889</v>
      </c>
      <c r="L344" s="3">
        <v>0.20866643094182394</v>
      </c>
      <c r="M344" s="4">
        <f t="shared" si="158"/>
        <v>0.28532318190108813</v>
      </c>
      <c r="N344" s="4">
        <f t="shared" si="159"/>
        <v>1.3737948957957701E-2</v>
      </c>
      <c r="O344" s="4">
        <f t="shared" si="160"/>
        <v>1.3102003967770722E-2</v>
      </c>
      <c r="P344" s="4">
        <f t="shared" si="161"/>
        <v>6.3594499018696481E-4</v>
      </c>
      <c r="Q344" s="4">
        <f t="shared" si="162"/>
        <v>3.6616288572551421E-4</v>
      </c>
      <c r="R344" s="4">
        <f t="shared" si="163"/>
        <v>6.6030083286708887E-3</v>
      </c>
      <c r="S344" s="4">
        <f t="shared" si="164"/>
        <v>1.2416264735274408E-3</v>
      </c>
      <c r="T344" s="5">
        <f t="shared" si="165"/>
        <v>281.9524207163754</v>
      </c>
      <c r="U344" s="5">
        <f t="shared" si="166"/>
        <v>10.162406138036193</v>
      </c>
      <c r="V344" s="5">
        <f t="shared" si="167"/>
        <v>8.1666813220475856</v>
      </c>
      <c r="W344" s="5">
        <f t="shared" si="168"/>
        <v>2.0573594061672944</v>
      </c>
      <c r="X344" s="5">
        <f t="shared" si="169"/>
        <v>0.99189155067102452</v>
      </c>
      <c r="Y344" s="5">
        <f t="shared" si="170"/>
        <v>2.9660687130255252</v>
      </c>
      <c r="Z344" s="5">
        <f t="shared" si="171"/>
        <v>1.3400710402432094</v>
      </c>
      <c r="AA344" s="4">
        <v>1.0132376831452323</v>
      </c>
      <c r="AB344" s="4">
        <f t="shared" si="172"/>
        <v>2478.9625178611504</v>
      </c>
      <c r="AC344" s="4">
        <v>60.780564417395929</v>
      </c>
      <c r="AD344" s="4">
        <v>1.685327257761486</v>
      </c>
      <c r="AE344" s="4">
        <v>1.5827012159862568</v>
      </c>
      <c r="AF344" s="4">
        <v>0.10262604177522937</v>
      </c>
      <c r="AG344" s="4">
        <v>6.3941352423614609E-2</v>
      </c>
      <c r="AH344" s="4">
        <v>0.98353278947638112</v>
      </c>
      <c r="AI344" s="4">
        <v>0.90271322076024907</v>
      </c>
      <c r="AJ344" s="4">
        <f t="shared" si="173"/>
        <v>1.9595795909495222</v>
      </c>
      <c r="AK344" s="4">
        <f t="shared" si="174"/>
        <v>5.433534436602102E-2</v>
      </c>
      <c r="AL344" s="4">
        <f t="shared" si="175"/>
        <v>5.1026656812847945E-2</v>
      </c>
      <c r="AM344" s="4">
        <f t="shared" si="176"/>
        <v>3.3086875531730797E-3</v>
      </c>
      <c r="AN344" s="4">
        <f t="shared" si="177"/>
        <v>2.0614841344113034E-3</v>
      </c>
      <c r="AO344" s="4">
        <f t="shared" si="178"/>
        <v>3.1709326817898981E-2</v>
      </c>
      <c r="AP344" s="4">
        <f t="shared" si="179"/>
        <v>2.9103685048633882E-2</v>
      </c>
      <c r="AQ344" s="5">
        <f t="shared" si="180"/>
        <v>316.95156412103961</v>
      </c>
      <c r="AR344" s="5">
        <f t="shared" si="181"/>
        <v>10.366494380391526</v>
      </c>
      <c r="AS344" s="5">
        <f t="shared" si="182"/>
        <v>8.3380204808542242</v>
      </c>
      <c r="AT344" s="5">
        <f t="shared" si="183"/>
        <v>2.1088561237944665</v>
      </c>
      <c r="AU344" s="5">
        <f t="shared" si="184"/>
        <v>1.3502990716115872</v>
      </c>
      <c r="AV344" s="5">
        <f t="shared" si="185"/>
        <v>3.4775726166698595</v>
      </c>
      <c r="AW344" s="5">
        <f t="shared" si="186"/>
        <v>1.3576809335121054</v>
      </c>
    </row>
    <row r="345" spans="1:49" x14ac:dyDescent="0.25">
      <c r="A345" s="1" t="s">
        <v>41</v>
      </c>
      <c r="B345" s="1" t="s">
        <v>353</v>
      </c>
      <c r="C345" s="2">
        <v>42316</v>
      </c>
      <c r="D345" s="3">
        <v>3.3206621028642094E-2</v>
      </c>
      <c r="E345" s="4">
        <f t="shared" si="157"/>
        <v>81.242506318257981</v>
      </c>
      <c r="F345" s="3">
        <v>47.951111950053843</v>
      </c>
      <c r="G345" s="3">
        <v>2.3087851609460932</v>
      </c>
      <c r="H345" s="3">
        <v>2.201908919011069</v>
      </c>
      <c r="I345" s="3">
        <v>0.10687624193502222</v>
      </c>
      <c r="J345" s="3">
        <v>6.1536947010024733E-2</v>
      </c>
      <c r="K345" s="3">
        <v>1.1096945907640889</v>
      </c>
      <c r="L345" s="3">
        <v>0.20866643094182394</v>
      </c>
      <c r="M345" s="4">
        <f t="shared" si="158"/>
        <v>7.0886583475209153E-2</v>
      </c>
      <c r="N345" s="4">
        <f t="shared" si="159"/>
        <v>3.4130989956645975E-3</v>
      </c>
      <c r="O345" s="4">
        <f t="shared" si="160"/>
        <v>3.2551028337959201E-3</v>
      </c>
      <c r="P345" s="4">
        <f t="shared" si="161"/>
        <v>1.5799616186867375E-4</v>
      </c>
      <c r="Q345" s="4">
        <f t="shared" si="162"/>
        <v>9.0970652267235752E-5</v>
      </c>
      <c r="R345" s="4">
        <f t="shared" si="163"/>
        <v>1.6404720358126821E-3</v>
      </c>
      <c r="S345" s="4">
        <f t="shared" si="164"/>
        <v>3.0847356346686266E-4</v>
      </c>
      <c r="T345" s="5">
        <f t="shared" si="165"/>
        <v>282.02330729985061</v>
      </c>
      <c r="U345" s="5">
        <f t="shared" si="166"/>
        <v>10.165819237031858</v>
      </c>
      <c r="V345" s="5">
        <f t="shared" si="167"/>
        <v>8.1699364248813815</v>
      </c>
      <c r="W345" s="5">
        <f t="shared" si="168"/>
        <v>2.0575174023291631</v>
      </c>
      <c r="X345" s="5">
        <f t="shared" si="169"/>
        <v>0.99198252132329179</v>
      </c>
      <c r="Y345" s="5">
        <f t="shared" si="170"/>
        <v>2.967709185061338</v>
      </c>
      <c r="Z345" s="5">
        <f t="shared" si="171"/>
        <v>1.3403795138066763</v>
      </c>
      <c r="AA345" s="4">
        <v>6.4139097734666264E-2</v>
      </c>
      <c r="AB345" s="4">
        <f t="shared" si="172"/>
        <v>156.92114679363013</v>
      </c>
      <c r="AC345" s="4">
        <v>60.780564417395929</v>
      </c>
      <c r="AD345" s="4">
        <v>1.685327257761486</v>
      </c>
      <c r="AE345" s="4">
        <v>1.5827012159862568</v>
      </c>
      <c r="AF345" s="4">
        <v>0.10262604177522937</v>
      </c>
      <c r="AG345" s="4">
        <v>6.3941352423614609E-2</v>
      </c>
      <c r="AH345" s="4">
        <v>0.98353278947638112</v>
      </c>
      <c r="AI345" s="4">
        <v>0.90271322076024907</v>
      </c>
      <c r="AJ345" s="4">
        <f t="shared" si="173"/>
        <v>0.12404361680728525</v>
      </c>
      <c r="AK345" s="4">
        <f t="shared" si="174"/>
        <v>3.439489095905887E-3</v>
      </c>
      <c r="AL345" s="4">
        <f t="shared" si="175"/>
        <v>3.2300454107009571E-3</v>
      </c>
      <c r="AM345" s="4">
        <f t="shared" si="176"/>
        <v>2.0944368520492928E-4</v>
      </c>
      <c r="AN345" s="4">
        <f t="shared" si="177"/>
        <v>1.3049429030810973E-4</v>
      </c>
      <c r="AO345" s="4">
        <f t="shared" si="178"/>
        <v>2.0072364517281583E-3</v>
      </c>
      <c r="AP345" s="4">
        <f t="shared" si="179"/>
        <v>1.8422963642438005E-3</v>
      </c>
      <c r="AQ345" s="5">
        <f t="shared" si="180"/>
        <v>317.07560773784689</v>
      </c>
      <c r="AR345" s="5">
        <f t="shared" si="181"/>
        <v>10.369933869487431</v>
      </c>
      <c r="AS345" s="5">
        <f t="shared" si="182"/>
        <v>8.3412505262649255</v>
      </c>
      <c r="AT345" s="5">
        <f t="shared" si="183"/>
        <v>2.1090655674796714</v>
      </c>
      <c r="AU345" s="5">
        <f t="shared" si="184"/>
        <v>1.3504295659018954</v>
      </c>
      <c r="AV345" s="5">
        <f t="shared" si="185"/>
        <v>3.4795798531215878</v>
      </c>
      <c r="AW345" s="5">
        <f t="shared" si="186"/>
        <v>1.3595232298763491</v>
      </c>
    </row>
    <row r="346" spans="1:49" x14ac:dyDescent="0.25">
      <c r="A346" s="1" t="s">
        <v>41</v>
      </c>
      <c r="B346" s="1" t="s">
        <v>354</v>
      </c>
      <c r="C346" s="2">
        <v>42317</v>
      </c>
      <c r="D346" s="3">
        <v>1.6213980921948114E-2</v>
      </c>
      <c r="E346" s="4">
        <f t="shared" si="157"/>
        <v>39.668728906783045</v>
      </c>
      <c r="F346" s="3">
        <v>47.951111950053843</v>
      </c>
      <c r="G346" s="3">
        <v>2.3087851609460932</v>
      </c>
      <c r="H346" s="3">
        <v>2.201908919011069</v>
      </c>
      <c r="I346" s="3">
        <v>0.10687624193502222</v>
      </c>
      <c r="J346" s="3">
        <v>6.1536947010024733E-2</v>
      </c>
      <c r="K346" s="3">
        <v>1.1096945907640889</v>
      </c>
      <c r="L346" s="3">
        <v>0.20866643094182394</v>
      </c>
      <c r="M346" s="4">
        <f t="shared" si="158"/>
        <v>3.4612185054834647E-2</v>
      </c>
      <c r="N346" s="4">
        <f t="shared" si="159"/>
        <v>1.6665327662424027E-3</v>
      </c>
      <c r="O346" s="4">
        <f t="shared" si="160"/>
        <v>1.5893871044760301E-3</v>
      </c>
      <c r="P346" s="4">
        <f t="shared" si="161"/>
        <v>7.71456617663715E-5</v>
      </c>
      <c r="Q346" s="4">
        <f t="shared" si="162"/>
        <v>4.4418744654744924E-5</v>
      </c>
      <c r="R346" s="4">
        <f t="shared" si="163"/>
        <v>8.0100237445760683E-4</v>
      </c>
      <c r="S346" s="4">
        <f t="shared" si="164"/>
        <v>1.5062009677717546E-4</v>
      </c>
      <c r="T346" s="5">
        <f t="shared" si="165"/>
        <v>282.05791948490543</v>
      </c>
      <c r="U346" s="5">
        <f t="shared" si="166"/>
        <v>10.1674857697981</v>
      </c>
      <c r="V346" s="5">
        <f t="shared" si="167"/>
        <v>8.1715258119858571</v>
      </c>
      <c r="W346" s="5">
        <f t="shared" si="168"/>
        <v>2.0575945479909294</v>
      </c>
      <c r="X346" s="5">
        <f t="shared" si="169"/>
        <v>0.99202694006794656</v>
      </c>
      <c r="Y346" s="5">
        <f t="shared" si="170"/>
        <v>2.9685101874357955</v>
      </c>
      <c r="Z346" s="5">
        <f t="shared" si="171"/>
        <v>1.3405301339034534</v>
      </c>
      <c r="AA346" s="4">
        <v>1.5371103559214905E-4</v>
      </c>
      <c r="AB346" s="4">
        <f t="shared" si="172"/>
        <v>0.37606565779486689</v>
      </c>
      <c r="AC346" s="4">
        <v>60.780564417395929</v>
      </c>
      <c r="AD346" s="4">
        <v>1.685327257761486</v>
      </c>
      <c r="AE346" s="4">
        <v>1.5827012159862568</v>
      </c>
      <c r="AF346" s="4">
        <v>0.10262604177522937</v>
      </c>
      <c r="AG346" s="4">
        <v>6.3941352423614609E-2</v>
      </c>
      <c r="AH346" s="4">
        <v>0.98353278947638112</v>
      </c>
      <c r="AI346" s="4">
        <v>0.90271322076024907</v>
      </c>
      <c r="AJ346" s="4">
        <f t="shared" si="173"/>
        <v>2.9727379198441931E-4</v>
      </c>
      <c r="AK346" s="4">
        <f t="shared" si="174"/>
        <v>8.2428261312109223E-6</v>
      </c>
      <c r="AL346" s="4">
        <f t="shared" si="175"/>
        <v>7.74088882794129E-6</v>
      </c>
      <c r="AM346" s="4">
        <f t="shared" si="176"/>
        <v>5.019373032696321E-7</v>
      </c>
      <c r="AN346" s="4">
        <f t="shared" si="177"/>
        <v>3.1273300078371395E-7</v>
      </c>
      <c r="AO346" s="4">
        <f t="shared" si="178"/>
        <v>4.8103949785793061E-6</v>
      </c>
      <c r="AP346" s="4">
        <f t="shared" si="179"/>
        <v>4.4151117183943513E-6</v>
      </c>
      <c r="AQ346" s="5">
        <f t="shared" si="180"/>
        <v>317.07590501163889</v>
      </c>
      <c r="AR346" s="5">
        <f t="shared" si="181"/>
        <v>10.369942112313563</v>
      </c>
      <c r="AS346" s="5">
        <f t="shared" si="182"/>
        <v>8.3412582671537532</v>
      </c>
      <c r="AT346" s="5">
        <f t="shared" si="183"/>
        <v>2.1090660694169747</v>
      </c>
      <c r="AU346" s="5">
        <f t="shared" si="184"/>
        <v>1.3504298786348963</v>
      </c>
      <c r="AV346" s="5">
        <f t="shared" si="185"/>
        <v>3.4795846635165666</v>
      </c>
      <c r="AW346" s="5">
        <f t="shared" si="186"/>
        <v>1.3595276449880676</v>
      </c>
    </row>
    <row r="347" spans="1:49" x14ac:dyDescent="0.25">
      <c r="A347" s="1" t="s">
        <v>41</v>
      </c>
      <c r="B347" s="1" t="s">
        <v>355</v>
      </c>
      <c r="C347" s="2">
        <v>42318</v>
      </c>
      <c r="D347" s="3">
        <v>1.4051451453225255E-2</v>
      </c>
      <c r="E347" s="4">
        <f t="shared" si="157"/>
        <v>34.377937233803223</v>
      </c>
      <c r="F347" s="3">
        <v>54.087282086852241</v>
      </c>
      <c r="G347" s="3">
        <v>1.9025436244121325</v>
      </c>
      <c r="H347" s="3">
        <v>1.8181089011260256</v>
      </c>
      <c r="I347" s="3">
        <v>8.4434723286102478E-2</v>
      </c>
      <c r="J347" s="3">
        <v>6.7643499306155944E-2</v>
      </c>
      <c r="K347" s="3">
        <v>0.74409100102732018</v>
      </c>
      <c r="L347" s="3">
        <v>0.15114209173678253</v>
      </c>
      <c r="M347" s="4">
        <f t="shared" si="158"/>
        <v>3.3834286501688973E-2</v>
      </c>
      <c r="N347" s="4">
        <f t="shared" si="159"/>
        <v>1.1901357137331448E-3</v>
      </c>
      <c r="O347" s="4">
        <f t="shared" si="160"/>
        <v>1.1373175925754649E-3</v>
      </c>
      <c r="P347" s="4">
        <f t="shared" si="161"/>
        <v>5.28181211576771E-5</v>
      </c>
      <c r="Q347" s="4">
        <f t="shared" si="162"/>
        <v>4.2314374973143981E-5</v>
      </c>
      <c r="R347" s="4">
        <f t="shared" si="163"/>
        <v>4.6546594949363755E-4</v>
      </c>
      <c r="S347" s="4">
        <f t="shared" si="164"/>
        <v>9.454689969585174E-5</v>
      </c>
      <c r="T347" s="5">
        <f t="shared" si="165"/>
        <v>282.09175377140713</v>
      </c>
      <c r="U347" s="5">
        <f t="shared" si="166"/>
        <v>10.168675905511833</v>
      </c>
      <c r="V347" s="5">
        <f t="shared" si="167"/>
        <v>8.1726631295784333</v>
      </c>
      <c r="W347" s="5">
        <f t="shared" si="168"/>
        <v>2.0576473661120871</v>
      </c>
      <c r="X347" s="5">
        <f t="shared" si="169"/>
        <v>0.99206925444291971</v>
      </c>
      <c r="Y347" s="5">
        <f t="shared" si="170"/>
        <v>2.9689756533852893</v>
      </c>
      <c r="Z347" s="5">
        <f t="shared" si="171"/>
        <v>1.3406246808031492</v>
      </c>
      <c r="AA347" s="4">
        <v>4.9781567742902946E-5</v>
      </c>
      <c r="AB347" s="4">
        <f t="shared" si="172"/>
        <v>0.12179436529832816</v>
      </c>
      <c r="AC347" s="4">
        <v>47.452520961233802</v>
      </c>
      <c r="AD347" s="4">
        <v>1.6801850317989373</v>
      </c>
      <c r="AE347" s="4">
        <v>1.6088057023277489</v>
      </c>
      <c r="AF347" s="4">
        <v>7.1379329471186817E-2</v>
      </c>
      <c r="AG347" s="4">
        <v>0.10019492442209348</v>
      </c>
      <c r="AH347" s="4">
        <v>0.68317477905811141</v>
      </c>
      <c r="AI347" s="4">
        <v>0.43342516260051783</v>
      </c>
      <c r="AJ347" s="4">
        <f t="shared" si="173"/>
        <v>7.5164834389847729E-5</v>
      </c>
      <c r="AK347" s="4">
        <f t="shared" si="174"/>
        <v>2.66141454871578E-6</v>
      </c>
      <c r="AL347" s="4">
        <f t="shared" si="175"/>
        <v>2.5483496288784679E-6</v>
      </c>
      <c r="AM347" s="4">
        <f t="shared" si="176"/>
        <v>1.1306491983730919E-7</v>
      </c>
      <c r="AN347" s="4">
        <f t="shared" si="177"/>
        <v>1.5870884725054977E-7</v>
      </c>
      <c r="AO347" s="4">
        <f t="shared" si="178"/>
        <v>1.0821494430016601E-6</v>
      </c>
      <c r="AP347" s="4">
        <f t="shared" si="179"/>
        <v>6.8654583375824255E-7</v>
      </c>
      <c r="AQ347" s="5">
        <f t="shared" si="180"/>
        <v>317.07598017647331</v>
      </c>
      <c r="AR347" s="5">
        <f t="shared" si="181"/>
        <v>10.369944773728111</v>
      </c>
      <c r="AS347" s="5">
        <f t="shared" si="182"/>
        <v>8.3412608155033823</v>
      </c>
      <c r="AT347" s="5">
        <f t="shared" si="183"/>
        <v>2.1090661824818944</v>
      </c>
      <c r="AU347" s="5">
        <f t="shared" si="184"/>
        <v>1.3504300373437435</v>
      </c>
      <c r="AV347" s="5">
        <f t="shared" si="185"/>
        <v>3.4795857456660095</v>
      </c>
      <c r="AW347" s="5">
        <f t="shared" si="186"/>
        <v>1.3595283315339013</v>
      </c>
    </row>
    <row r="348" spans="1:49" x14ac:dyDescent="0.25">
      <c r="A348" s="1" t="s">
        <v>41</v>
      </c>
      <c r="B348" s="1" t="s">
        <v>356</v>
      </c>
      <c r="C348" s="2">
        <v>42319</v>
      </c>
      <c r="D348" s="3">
        <v>1.028436696568596E-2</v>
      </c>
      <c r="E348" s="4">
        <f t="shared" si="157"/>
        <v>25.161480521259534</v>
      </c>
      <c r="F348" s="3">
        <v>58.285714285714363</v>
      </c>
      <c r="G348" s="3">
        <v>1.6245888888888913</v>
      </c>
      <c r="H348" s="3">
        <v>1.5555088888888899</v>
      </c>
      <c r="I348" s="3">
        <v>6.907999999999985E-2</v>
      </c>
      <c r="J348" s="3">
        <v>7.1821666666666686E-2</v>
      </c>
      <c r="K348" s="3">
        <v>0.49394117647058761</v>
      </c>
      <c r="L348" s="3">
        <v>0.11178333333333333</v>
      </c>
      <c r="M348" s="4">
        <f t="shared" si="158"/>
        <v>2.6685808461307678E-2</v>
      </c>
      <c r="N348" s="4">
        <f t="shared" si="159"/>
        <v>7.4380949858039909E-4</v>
      </c>
      <c r="O348" s="4">
        <f t="shared" si="160"/>
        <v>7.1218158304228599E-4</v>
      </c>
      <c r="P348" s="4">
        <f t="shared" si="161"/>
        <v>3.1627915538112479E-5</v>
      </c>
      <c r="Q348" s="4">
        <f t="shared" si="162"/>
        <v>3.2883173235955518E-5</v>
      </c>
      <c r="R348" s="4">
        <f t="shared" si="163"/>
        <v>2.2614837594394461E-4</v>
      </c>
      <c r="S348" s="4">
        <f t="shared" si="164"/>
        <v>5.1179412640928601E-5</v>
      </c>
      <c r="T348" s="5">
        <f t="shared" si="165"/>
        <v>282.11843957986844</v>
      </c>
      <c r="U348" s="5">
        <f t="shared" si="166"/>
        <v>10.169419715010413</v>
      </c>
      <c r="V348" s="5">
        <f t="shared" si="167"/>
        <v>8.1733753111614753</v>
      </c>
      <c r="W348" s="5">
        <f t="shared" si="168"/>
        <v>2.0576789940276252</v>
      </c>
      <c r="X348" s="5">
        <f t="shared" si="169"/>
        <v>0.99210213761615562</v>
      </c>
      <c r="Y348" s="5">
        <f t="shared" si="170"/>
        <v>2.9692018017612334</v>
      </c>
      <c r="Z348" s="5">
        <f t="shared" si="171"/>
        <v>1.3406758602157902</v>
      </c>
      <c r="AA348" s="4">
        <v>0</v>
      </c>
      <c r="AB348" s="4">
        <f t="shared" si="172"/>
        <v>0</v>
      </c>
      <c r="AC348" s="4">
        <v>38.333333333333385</v>
      </c>
      <c r="AD348" s="4">
        <v>1.6766666666666674</v>
      </c>
      <c r="AE348" s="4">
        <v>1.6266666666666654</v>
      </c>
      <c r="AF348" s="4">
        <v>4.9999999999999913E-2</v>
      </c>
      <c r="AG348" s="4">
        <v>0.125</v>
      </c>
      <c r="AH348" s="4">
        <v>0.47766666666666624</v>
      </c>
      <c r="AI348" s="4">
        <v>0.11233333333333334</v>
      </c>
      <c r="AJ348" s="4">
        <f t="shared" si="173"/>
        <v>0</v>
      </c>
      <c r="AK348" s="4">
        <f t="shared" si="174"/>
        <v>0</v>
      </c>
      <c r="AL348" s="4">
        <f t="shared" si="175"/>
        <v>0</v>
      </c>
      <c r="AM348" s="4">
        <f t="shared" si="176"/>
        <v>0</v>
      </c>
      <c r="AN348" s="4">
        <f t="shared" si="177"/>
        <v>0</v>
      </c>
      <c r="AO348" s="4">
        <f t="shared" si="178"/>
        <v>0</v>
      </c>
      <c r="AP348" s="4">
        <f t="shared" si="179"/>
        <v>0</v>
      </c>
      <c r="AQ348" s="5">
        <f t="shared" si="180"/>
        <v>317.07598017647331</v>
      </c>
      <c r="AR348" s="5">
        <f t="shared" si="181"/>
        <v>10.369944773728111</v>
      </c>
      <c r="AS348" s="5">
        <f t="shared" si="182"/>
        <v>8.3412608155033823</v>
      </c>
      <c r="AT348" s="5">
        <f t="shared" si="183"/>
        <v>2.1090661824818944</v>
      </c>
      <c r="AU348" s="5">
        <f t="shared" si="184"/>
        <v>1.3504300373437435</v>
      </c>
      <c r="AV348" s="5">
        <f t="shared" si="185"/>
        <v>3.4795857456660095</v>
      </c>
      <c r="AW348" s="5">
        <f t="shared" si="186"/>
        <v>1.3595283315339013</v>
      </c>
    </row>
    <row r="349" spans="1:49" x14ac:dyDescent="0.25">
      <c r="A349" s="1" t="s">
        <v>41</v>
      </c>
      <c r="B349" s="1" t="s">
        <v>357</v>
      </c>
      <c r="C349" s="2">
        <v>42320</v>
      </c>
      <c r="D349" s="3">
        <v>0.1014104919343639</v>
      </c>
      <c r="E349" s="4">
        <f t="shared" si="157"/>
        <v>248.10842767196533</v>
      </c>
      <c r="F349" s="3">
        <v>47.400000000000027</v>
      </c>
      <c r="G349" s="3">
        <v>1.7432000000000014</v>
      </c>
      <c r="H349" s="3">
        <v>1.6999999999999991</v>
      </c>
      <c r="I349" s="3">
        <v>4.3200000000000023E-2</v>
      </c>
      <c r="J349" s="3">
        <v>4.9999999999999906E-2</v>
      </c>
      <c r="K349" s="3">
        <v>1.0400000000000018</v>
      </c>
      <c r="L349" s="3">
        <v>0.4620000000000008</v>
      </c>
      <c r="M349" s="4">
        <f t="shared" si="158"/>
        <v>0.21399415333264696</v>
      </c>
      <c r="N349" s="4">
        <f t="shared" si="159"/>
        <v>7.8699284407061244E-3</v>
      </c>
      <c r="O349" s="4">
        <f t="shared" si="160"/>
        <v>7.6748957946307901E-3</v>
      </c>
      <c r="P349" s="4">
        <f t="shared" si="161"/>
        <v>1.9503264607532384E-4</v>
      </c>
      <c r="Q349" s="4">
        <f t="shared" si="162"/>
        <v>2.2573222925384646E-4</v>
      </c>
      <c r="R349" s="4">
        <f t="shared" si="163"/>
        <v>4.6952303684800242E-3</v>
      </c>
      <c r="S349" s="4">
        <f t="shared" si="164"/>
        <v>2.0857657983055487E-3</v>
      </c>
      <c r="T349" s="5">
        <f t="shared" si="165"/>
        <v>282.33243373320107</v>
      </c>
      <c r="U349" s="5">
        <f t="shared" si="166"/>
        <v>10.17728964345112</v>
      </c>
      <c r="V349" s="5">
        <f t="shared" si="167"/>
        <v>8.1810502069561064</v>
      </c>
      <c r="W349" s="5">
        <f t="shared" si="168"/>
        <v>2.0578740266737006</v>
      </c>
      <c r="X349" s="5">
        <f t="shared" si="169"/>
        <v>0.99232786984540944</v>
      </c>
      <c r="Y349" s="5">
        <f t="shared" si="170"/>
        <v>2.9738970321297136</v>
      </c>
      <c r="Z349" s="5">
        <f t="shared" si="171"/>
        <v>1.3427616260140958</v>
      </c>
      <c r="AA349" s="4">
        <v>0.34915895872284314</v>
      </c>
      <c r="AB349" s="4">
        <f t="shared" si="172"/>
        <v>854.24376318354211</v>
      </c>
      <c r="AC349" s="4">
        <v>16.799999999999972</v>
      </c>
      <c r="AD349" s="4">
        <v>1.4335999999999995</v>
      </c>
      <c r="AE349" s="4">
        <v>1.4099999999999975</v>
      </c>
      <c r="AF349" s="4">
        <v>2.3600000000000027E-2</v>
      </c>
      <c r="AG349" s="4">
        <v>4.9999999999999906E-2</v>
      </c>
      <c r="AH349" s="4">
        <v>0.5319999999999987</v>
      </c>
      <c r="AI349" s="4">
        <v>0.22100000000000006</v>
      </c>
      <c r="AJ349" s="4">
        <f t="shared" si="173"/>
        <v>0.18664627079921201</v>
      </c>
      <c r="AK349" s="4">
        <f t="shared" si="174"/>
        <v>1.5927148441532781E-2</v>
      </c>
      <c r="AL349" s="4">
        <f t="shared" si="175"/>
        <v>1.5664954870648149E-2</v>
      </c>
      <c r="AM349" s="4">
        <f t="shared" si="176"/>
        <v>2.6219357088460806E-4</v>
      </c>
      <c r="AN349" s="4">
        <f t="shared" si="177"/>
        <v>5.5549485356908327E-4</v>
      </c>
      <c r="AO349" s="4">
        <f t="shared" si="178"/>
        <v>5.9104652419750417E-3</v>
      </c>
      <c r="AP349" s="4">
        <f t="shared" si="179"/>
        <v>2.4552872527753532E-3</v>
      </c>
      <c r="AQ349" s="5">
        <f t="shared" si="180"/>
        <v>317.26262644727251</v>
      </c>
      <c r="AR349" s="5">
        <f t="shared" si="181"/>
        <v>10.385871922169644</v>
      </c>
      <c r="AS349" s="5">
        <f t="shared" si="182"/>
        <v>8.3569257703740298</v>
      </c>
      <c r="AT349" s="5">
        <f t="shared" si="183"/>
        <v>2.1093283760527788</v>
      </c>
      <c r="AU349" s="5">
        <f t="shared" si="184"/>
        <v>1.3509855321973125</v>
      </c>
      <c r="AV349" s="5">
        <f t="shared" si="185"/>
        <v>3.4854962109079848</v>
      </c>
      <c r="AW349" s="5">
        <f t="shared" si="186"/>
        <v>1.3619836187866767</v>
      </c>
    </row>
    <row r="350" spans="1:49" x14ac:dyDescent="0.25">
      <c r="A350" s="1" t="s">
        <v>41</v>
      </c>
      <c r="B350" s="1" t="s">
        <v>358</v>
      </c>
      <c r="C350" s="2">
        <v>42321</v>
      </c>
      <c r="D350" s="3">
        <v>3.5436721189532269E-2</v>
      </c>
      <c r="E350" s="4">
        <f t="shared" si="157"/>
        <v>86.69861479298639</v>
      </c>
      <c r="F350" s="3">
        <v>44.787500000000016</v>
      </c>
      <c r="G350" s="3">
        <v>1.7754406250000037</v>
      </c>
      <c r="H350" s="3">
        <v>1.7356250000000004</v>
      </c>
      <c r="I350" s="3">
        <v>3.9815625000000042E-2</v>
      </c>
      <c r="J350" s="3">
        <v>4.9999999999999906E-2</v>
      </c>
      <c r="K350" s="3">
        <v>0.84940624999999859</v>
      </c>
      <c r="L350" s="3">
        <v>0.39728125000000086</v>
      </c>
      <c r="M350" s="4">
        <f t="shared" si="158"/>
        <v>7.0656322486213896E-2</v>
      </c>
      <c r="N350" s="4">
        <f t="shared" si="159"/>
        <v>2.8009177863271089E-3</v>
      </c>
      <c r="O350" s="4">
        <f t="shared" si="160"/>
        <v>2.7381050452723421E-3</v>
      </c>
      <c r="P350" s="4">
        <f t="shared" si="161"/>
        <v>6.2812741054762213E-5</v>
      </c>
      <c r="Q350" s="4">
        <f t="shared" si="162"/>
        <v>7.8879511567082032E-5</v>
      </c>
      <c r="R350" s="4">
        <f t="shared" si="163"/>
        <v>1.3400150024405362E-3</v>
      </c>
      <c r="S350" s="4">
        <f t="shared" si="164"/>
        <v>6.2674701909519882E-4</v>
      </c>
      <c r="T350" s="5">
        <f t="shared" si="165"/>
        <v>282.4030900556873</v>
      </c>
      <c r="U350" s="5">
        <f t="shared" si="166"/>
        <v>10.180090561237447</v>
      </c>
      <c r="V350" s="5">
        <f t="shared" si="167"/>
        <v>8.1837883120013792</v>
      </c>
      <c r="W350" s="5">
        <f t="shared" si="168"/>
        <v>2.0579368394147552</v>
      </c>
      <c r="X350" s="5">
        <f t="shared" si="169"/>
        <v>0.99240674935697648</v>
      </c>
      <c r="Y350" s="5">
        <f t="shared" si="170"/>
        <v>2.9752370471321541</v>
      </c>
      <c r="Z350" s="5">
        <f t="shared" si="171"/>
        <v>1.343388373033191</v>
      </c>
      <c r="AA350" s="4">
        <v>6.0874796351531819E-2</v>
      </c>
      <c r="AB350" s="4">
        <f t="shared" si="172"/>
        <v>148.9347869193372</v>
      </c>
      <c r="AC350" s="4">
        <v>26.300000000000008</v>
      </c>
      <c r="AD350" s="4">
        <v>1.488937499999998</v>
      </c>
      <c r="AE350" s="4">
        <v>1.4515625000000003</v>
      </c>
      <c r="AF350" s="4">
        <v>3.737500000000004E-2</v>
      </c>
      <c r="AG350" s="4">
        <v>4.9999999999999906E-2</v>
      </c>
      <c r="AH350" s="4">
        <v>0.43343749999999975</v>
      </c>
      <c r="AI350" s="4">
        <v>0.16696875000000047</v>
      </c>
      <c r="AJ350" s="4">
        <f t="shared" si="173"/>
        <v>5.0942483749955712E-2</v>
      </c>
      <c r="AK350" s="4">
        <f t="shared" si="174"/>
        <v>2.8840370493707058E-3</v>
      </c>
      <c r="AL350" s="4">
        <f t="shared" si="175"/>
        <v>2.8116425501252878E-3</v>
      </c>
      <c r="AM350" s="4">
        <f t="shared" si="176"/>
        <v>7.2394499245421925E-5</v>
      </c>
      <c r="AN350" s="4">
        <f t="shared" si="177"/>
        <v>9.6848828421968833E-5</v>
      </c>
      <c r="AO350" s="4">
        <f t="shared" si="178"/>
        <v>8.3955828138294354E-4</v>
      </c>
      <c r="AP350" s="4">
        <f t="shared" si="179"/>
        <v>3.2341455641161362E-4</v>
      </c>
      <c r="AQ350" s="5">
        <f t="shared" si="180"/>
        <v>317.31356893102247</v>
      </c>
      <c r="AR350" s="5">
        <f t="shared" si="181"/>
        <v>10.388755959219015</v>
      </c>
      <c r="AS350" s="5">
        <f t="shared" si="182"/>
        <v>8.3597374129241544</v>
      </c>
      <c r="AT350" s="5">
        <f t="shared" si="183"/>
        <v>2.1094007705520244</v>
      </c>
      <c r="AU350" s="5">
        <f t="shared" si="184"/>
        <v>1.3510823810257344</v>
      </c>
      <c r="AV350" s="5">
        <f t="shared" si="185"/>
        <v>3.4863357691893677</v>
      </c>
      <c r="AW350" s="5">
        <f t="shared" si="186"/>
        <v>1.3623070333430884</v>
      </c>
    </row>
    <row r="351" spans="1:49" x14ac:dyDescent="0.25">
      <c r="A351" s="1" t="s">
        <v>41</v>
      </c>
      <c r="B351" s="1" t="s">
        <v>359</v>
      </c>
      <c r="C351" s="2">
        <v>42322</v>
      </c>
      <c r="D351" s="3">
        <v>1.3959296538709157E-2</v>
      </c>
      <c r="E351" s="4">
        <f t="shared" si="157"/>
        <v>34.152473275324141</v>
      </c>
      <c r="F351" s="3">
        <v>43</v>
      </c>
      <c r="G351" s="3">
        <v>1.7975000000000032</v>
      </c>
      <c r="H351" s="3">
        <v>1.7599999999999996</v>
      </c>
      <c r="I351" s="3">
        <v>3.7500000000000061E-2</v>
      </c>
      <c r="J351" s="3">
        <v>4.9999999999999906E-2</v>
      </c>
      <c r="K351" s="3">
        <v>0.71900000000000031</v>
      </c>
      <c r="L351" s="3">
        <v>0.3530000000000007</v>
      </c>
      <c r="M351" s="4">
        <f t="shared" si="158"/>
        <v>2.6722228017023168E-2</v>
      </c>
      <c r="N351" s="4">
        <f t="shared" si="159"/>
        <v>1.1170512758278892E-3</v>
      </c>
      <c r="O351" s="4">
        <f t="shared" si="160"/>
        <v>1.0937470072083899E-3</v>
      </c>
      <c r="P351" s="4">
        <f t="shared" si="161"/>
        <v>2.3304268619496993E-5</v>
      </c>
      <c r="Q351" s="4">
        <f t="shared" si="162"/>
        <v>3.1072358159329218E-5</v>
      </c>
      <c r="R351" s="4">
        <f t="shared" si="163"/>
        <v>4.4682051033115511E-4</v>
      </c>
      <c r="S351" s="4">
        <f t="shared" si="164"/>
        <v>2.1937084860486507E-4</v>
      </c>
      <c r="T351" s="5">
        <f t="shared" si="165"/>
        <v>282.42981228370434</v>
      </c>
      <c r="U351" s="5">
        <f t="shared" si="166"/>
        <v>10.181207612513276</v>
      </c>
      <c r="V351" s="5">
        <f t="shared" si="167"/>
        <v>8.1848820590085882</v>
      </c>
      <c r="W351" s="5">
        <f t="shared" si="168"/>
        <v>2.0579601436833745</v>
      </c>
      <c r="X351" s="5">
        <f t="shared" si="169"/>
        <v>0.99243782171513584</v>
      </c>
      <c r="Y351" s="5">
        <f t="shared" si="170"/>
        <v>2.975683867642485</v>
      </c>
      <c r="Z351" s="5">
        <f t="shared" si="171"/>
        <v>1.3436077438817959</v>
      </c>
      <c r="AA351" s="4">
        <v>0</v>
      </c>
      <c r="AB351" s="4">
        <f t="shared" si="172"/>
        <v>0</v>
      </c>
      <c r="AC351" s="4">
        <v>32.800000000000047</v>
      </c>
      <c r="AD351" s="4">
        <v>1.526799999999999</v>
      </c>
      <c r="AE351" s="4">
        <v>1.4800000000000002</v>
      </c>
      <c r="AF351" s="4">
        <v>4.6800000000000085E-2</v>
      </c>
      <c r="AG351" s="4">
        <v>4.9999999999999906E-2</v>
      </c>
      <c r="AH351" s="4">
        <v>0.36599999999999971</v>
      </c>
      <c r="AI351" s="4">
        <v>0.13000000000000023</v>
      </c>
      <c r="AJ351" s="4">
        <f t="shared" si="173"/>
        <v>0</v>
      </c>
      <c r="AK351" s="4">
        <f t="shared" si="174"/>
        <v>0</v>
      </c>
      <c r="AL351" s="4">
        <f t="shared" si="175"/>
        <v>0</v>
      </c>
      <c r="AM351" s="4">
        <f t="shared" si="176"/>
        <v>0</v>
      </c>
      <c r="AN351" s="4">
        <f t="shared" si="177"/>
        <v>0</v>
      </c>
      <c r="AO351" s="4">
        <f t="shared" si="178"/>
        <v>0</v>
      </c>
      <c r="AP351" s="4">
        <f t="shared" si="179"/>
        <v>0</v>
      </c>
      <c r="AQ351" s="5">
        <f t="shared" si="180"/>
        <v>317.31356893102247</v>
      </c>
      <c r="AR351" s="5">
        <f t="shared" si="181"/>
        <v>10.388755959219015</v>
      </c>
      <c r="AS351" s="5">
        <f t="shared" si="182"/>
        <v>8.3597374129241544</v>
      </c>
      <c r="AT351" s="5">
        <f t="shared" si="183"/>
        <v>2.1094007705520244</v>
      </c>
      <c r="AU351" s="5">
        <f t="shared" si="184"/>
        <v>1.3510823810257344</v>
      </c>
      <c r="AV351" s="5">
        <f t="shared" si="185"/>
        <v>3.4863357691893677</v>
      </c>
      <c r="AW351" s="5">
        <f t="shared" si="186"/>
        <v>1.3623070333430884</v>
      </c>
    </row>
    <row r="352" spans="1:49" x14ac:dyDescent="0.25">
      <c r="A352" s="1" t="s">
        <v>41</v>
      </c>
      <c r="B352" s="1" t="s">
        <v>360</v>
      </c>
      <c r="C352" s="2">
        <v>42323</v>
      </c>
      <c r="D352" s="3">
        <v>6.6796861029354941E-3</v>
      </c>
      <c r="E352" s="4">
        <f t="shared" si="157"/>
        <v>16.34235654249909</v>
      </c>
      <c r="F352" s="3">
        <v>52.07589285714289</v>
      </c>
      <c r="G352" s="3">
        <v>1.6948340277777809</v>
      </c>
      <c r="H352" s="3">
        <v>1.6385834027777781</v>
      </c>
      <c r="I352" s="3">
        <v>5.6250624999999936E-2</v>
      </c>
      <c r="J352" s="3">
        <v>6.2956614583333348E-2</v>
      </c>
      <c r="K352" s="3">
        <v>0.58537132352941046</v>
      </c>
      <c r="L352" s="3">
        <v>0.20977760416666591</v>
      </c>
      <c r="M352" s="4">
        <f t="shared" si="158"/>
        <v>1.5485793217079198E-2</v>
      </c>
      <c r="N352" s="4">
        <f t="shared" si="159"/>
        <v>5.0399230529633084E-4</v>
      </c>
      <c r="O352" s="4">
        <f t="shared" si="160"/>
        <v>4.8726507318777899E-4</v>
      </c>
      <c r="P352" s="4">
        <f t="shared" si="161"/>
        <v>1.6727232108551045E-5</v>
      </c>
      <c r="Q352" s="4">
        <f t="shared" si="162"/>
        <v>1.8721390293956871E-5</v>
      </c>
      <c r="R352" s="4">
        <f t="shared" si="163"/>
        <v>1.7407170139649452E-4</v>
      </c>
      <c r="S352" s="4">
        <f t="shared" si="164"/>
        <v>6.2381505557877257E-5</v>
      </c>
      <c r="T352" s="5">
        <f t="shared" si="165"/>
        <v>282.4452980769214</v>
      </c>
      <c r="U352" s="5">
        <f t="shared" si="166"/>
        <v>10.181711604818572</v>
      </c>
      <c r="V352" s="5">
        <f t="shared" si="167"/>
        <v>8.1853693240817762</v>
      </c>
      <c r="W352" s="5">
        <f t="shared" si="168"/>
        <v>2.0579768709154833</v>
      </c>
      <c r="X352" s="5">
        <f t="shared" si="169"/>
        <v>0.99245654310542974</v>
      </c>
      <c r="Y352" s="5">
        <f t="shared" si="170"/>
        <v>2.9758579393438818</v>
      </c>
      <c r="Z352" s="5">
        <f t="shared" si="171"/>
        <v>1.3436701253873538</v>
      </c>
      <c r="AA352" s="4">
        <v>0</v>
      </c>
      <c r="AB352" s="4">
        <f t="shared" si="172"/>
        <v>0</v>
      </c>
      <c r="AC352" s="4">
        <v>36.085416666666696</v>
      </c>
      <c r="AD352" s="4">
        <v>1.6157833333333338</v>
      </c>
      <c r="AE352" s="4">
        <v>1.5670833333333321</v>
      </c>
      <c r="AF352" s="4">
        <v>4.8699999999999889E-2</v>
      </c>
      <c r="AG352" s="4">
        <v>9.4531250000000011E-2</v>
      </c>
      <c r="AH352" s="4">
        <v>0.43230208333333314</v>
      </c>
      <c r="AI352" s="4">
        <v>0.11951041666666669</v>
      </c>
      <c r="AJ352" s="4">
        <f t="shared" si="173"/>
        <v>0</v>
      </c>
      <c r="AK352" s="4">
        <f t="shared" si="174"/>
        <v>0</v>
      </c>
      <c r="AL352" s="4">
        <f t="shared" si="175"/>
        <v>0</v>
      </c>
      <c r="AM352" s="4">
        <f t="shared" si="176"/>
        <v>0</v>
      </c>
      <c r="AN352" s="4">
        <f t="shared" si="177"/>
        <v>0</v>
      </c>
      <c r="AO352" s="4">
        <f t="shared" si="178"/>
        <v>0</v>
      </c>
      <c r="AP352" s="4">
        <f t="shared" si="179"/>
        <v>0</v>
      </c>
      <c r="AQ352" s="5">
        <f t="shared" si="180"/>
        <v>317.31356893102247</v>
      </c>
      <c r="AR352" s="5">
        <f t="shared" si="181"/>
        <v>10.388755959219015</v>
      </c>
      <c r="AS352" s="5">
        <f t="shared" si="182"/>
        <v>8.3597374129241544</v>
      </c>
      <c r="AT352" s="5">
        <f t="shared" si="183"/>
        <v>2.1094007705520244</v>
      </c>
      <c r="AU352" s="5">
        <f t="shared" si="184"/>
        <v>1.3510823810257344</v>
      </c>
      <c r="AV352" s="5">
        <f t="shared" si="185"/>
        <v>3.4863357691893677</v>
      </c>
      <c r="AW352" s="5">
        <f t="shared" si="186"/>
        <v>1.3623070333430884</v>
      </c>
    </row>
    <row r="353" spans="1:49" x14ac:dyDescent="0.25">
      <c r="A353" s="1" t="s">
        <v>41</v>
      </c>
      <c r="B353" s="1" t="s">
        <v>361</v>
      </c>
      <c r="C353" s="2">
        <v>42324</v>
      </c>
      <c r="D353" s="3">
        <v>2.0958750231482959E-3</v>
      </c>
      <c r="E353" s="4">
        <f t="shared" si="157"/>
        <v>5.1277165377210769</v>
      </c>
      <c r="F353" s="3">
        <v>58.285714285714363</v>
      </c>
      <c r="G353" s="3">
        <v>1.6245888888888913</v>
      </c>
      <c r="H353" s="3">
        <v>1.5555088888888899</v>
      </c>
      <c r="I353" s="3">
        <v>6.907999999999985E-2</v>
      </c>
      <c r="J353" s="3">
        <v>7.1821666666666686E-2</v>
      </c>
      <c r="K353" s="3">
        <v>0.49394117647058761</v>
      </c>
      <c r="L353" s="3">
        <v>0.11178333333333333</v>
      </c>
      <c r="M353" s="4">
        <f t="shared" si="158"/>
        <v>5.4383628679515635E-3</v>
      </c>
      <c r="N353" s="4">
        <f t="shared" si="159"/>
        <v>1.5158266476259844E-4</v>
      </c>
      <c r="O353" s="4">
        <f t="shared" si="160"/>
        <v>1.4513713841841534E-4</v>
      </c>
      <c r="P353" s="4">
        <f t="shared" si="161"/>
        <v>6.4455263441829636E-6</v>
      </c>
      <c r="Q353" s="4">
        <f t="shared" si="162"/>
        <v>6.7013382250018598E-6</v>
      </c>
      <c r="R353" s="4">
        <f t="shared" si="163"/>
        <v>4.6087302626200122E-5</v>
      </c>
      <c r="S353" s="4">
        <f t="shared" si="164"/>
        <v>1.042997133527196E-5</v>
      </c>
      <c r="T353" s="5">
        <f t="shared" si="165"/>
        <v>282.45073643978935</v>
      </c>
      <c r="U353" s="5">
        <f t="shared" si="166"/>
        <v>10.181863187483335</v>
      </c>
      <c r="V353" s="5">
        <f t="shared" si="167"/>
        <v>8.185514461220194</v>
      </c>
      <c r="W353" s="5">
        <f t="shared" si="168"/>
        <v>2.0579833164418275</v>
      </c>
      <c r="X353" s="5">
        <f t="shared" si="169"/>
        <v>0.99246324444365475</v>
      </c>
      <c r="Y353" s="5">
        <f t="shared" si="170"/>
        <v>2.975904026646508</v>
      </c>
      <c r="Z353" s="5">
        <f t="shared" si="171"/>
        <v>1.343680555358689</v>
      </c>
      <c r="AA353" s="4">
        <v>0</v>
      </c>
      <c r="AB353" s="4">
        <f t="shared" si="172"/>
        <v>0</v>
      </c>
      <c r="AC353" s="4">
        <v>38.333333333333385</v>
      </c>
      <c r="AD353" s="4">
        <v>1.6766666666666674</v>
      </c>
      <c r="AE353" s="4">
        <v>1.6266666666666654</v>
      </c>
      <c r="AF353" s="4">
        <v>4.9999999999999913E-2</v>
      </c>
      <c r="AG353" s="4">
        <v>0.125</v>
      </c>
      <c r="AH353" s="4">
        <v>0.47766666666666624</v>
      </c>
      <c r="AI353" s="4">
        <v>0.11233333333333334</v>
      </c>
      <c r="AJ353" s="4">
        <f t="shared" si="173"/>
        <v>0</v>
      </c>
      <c r="AK353" s="4">
        <f t="shared" si="174"/>
        <v>0</v>
      </c>
      <c r="AL353" s="4">
        <f t="shared" si="175"/>
        <v>0</v>
      </c>
      <c r="AM353" s="4">
        <f t="shared" si="176"/>
        <v>0</v>
      </c>
      <c r="AN353" s="4">
        <f t="shared" si="177"/>
        <v>0</v>
      </c>
      <c r="AO353" s="4">
        <f t="shared" si="178"/>
        <v>0</v>
      </c>
      <c r="AP353" s="4">
        <f t="shared" si="179"/>
        <v>0</v>
      </c>
      <c r="AQ353" s="5">
        <f t="shared" si="180"/>
        <v>317.31356893102247</v>
      </c>
      <c r="AR353" s="5">
        <f t="shared" si="181"/>
        <v>10.388755959219015</v>
      </c>
      <c r="AS353" s="5">
        <f t="shared" si="182"/>
        <v>8.3597374129241544</v>
      </c>
      <c r="AT353" s="5">
        <f t="shared" si="183"/>
        <v>2.1094007705520244</v>
      </c>
      <c r="AU353" s="5">
        <f t="shared" si="184"/>
        <v>1.3510823810257344</v>
      </c>
      <c r="AV353" s="5">
        <f t="shared" si="185"/>
        <v>3.4863357691893677</v>
      </c>
      <c r="AW353" s="5">
        <f t="shared" si="186"/>
        <v>1.3623070333430884</v>
      </c>
    </row>
    <row r="354" spans="1:49" x14ac:dyDescent="0.25">
      <c r="A354" s="1" t="s">
        <v>41</v>
      </c>
      <c r="B354" s="1" t="s">
        <v>362</v>
      </c>
      <c r="C354" s="2">
        <v>42325</v>
      </c>
      <c r="D354" s="3">
        <v>1.8099555102897731E-4</v>
      </c>
      <c r="E354" s="4">
        <f t="shared" si="157"/>
        <v>0.44281928550830285</v>
      </c>
      <c r="F354" s="3">
        <v>77.466071428571425</v>
      </c>
      <c r="G354" s="3">
        <v>1.6033305555555566</v>
      </c>
      <c r="H354" s="3">
        <v>1.5355368055555576</v>
      </c>
      <c r="I354" s="3">
        <v>6.7793749999999917E-2</v>
      </c>
      <c r="J354" s="3">
        <v>0.24250885416666682</v>
      </c>
      <c r="K354" s="3">
        <v>0.45258667279411791</v>
      </c>
      <c r="L354" s="3">
        <v>0.12133333333333329</v>
      </c>
      <c r="M354" s="4">
        <f t="shared" si="158"/>
        <v>6.2419474561577312E-4</v>
      </c>
      <c r="N354" s="4">
        <f t="shared" si="159"/>
        <v>1.2919081732262471E-5</v>
      </c>
      <c r="O354" s="4">
        <f t="shared" si="160"/>
        <v>1.2372823199265772E-5</v>
      </c>
      <c r="P354" s="4">
        <f t="shared" si="161"/>
        <v>5.4625853299670345E-7</v>
      </c>
      <c r="Q354" s="4">
        <f t="shared" si="162"/>
        <v>1.9540522675880156E-6</v>
      </c>
      <c r="R354" s="4">
        <f t="shared" si="163"/>
        <v>3.6467864948372699E-6</v>
      </c>
      <c r="S354" s="4">
        <f t="shared" si="164"/>
        <v>9.7766193299923265E-7</v>
      </c>
      <c r="T354" s="5">
        <f t="shared" si="165"/>
        <v>282.45136063453498</v>
      </c>
      <c r="U354" s="5">
        <f t="shared" si="166"/>
        <v>10.181876106565067</v>
      </c>
      <c r="V354" s="5">
        <f t="shared" si="167"/>
        <v>8.1855268340433938</v>
      </c>
      <c r="W354" s="5">
        <f t="shared" si="168"/>
        <v>2.0579838627003606</v>
      </c>
      <c r="X354" s="5">
        <f t="shared" si="169"/>
        <v>0.9924651984959223</v>
      </c>
      <c r="Y354" s="5">
        <f t="shared" si="170"/>
        <v>2.975907673433003</v>
      </c>
      <c r="Z354" s="5">
        <f t="shared" si="171"/>
        <v>1.343681533020622</v>
      </c>
      <c r="AA354" s="4">
        <v>0</v>
      </c>
      <c r="AB354" s="4">
        <f t="shared" si="172"/>
        <v>0</v>
      </c>
      <c r="AC354" s="4">
        <v>38.333333333333385</v>
      </c>
      <c r="AD354" s="4">
        <v>1.6766666666666674</v>
      </c>
      <c r="AE354" s="4">
        <v>1.6266666666666654</v>
      </c>
      <c r="AF354" s="4">
        <v>4.9999999999999913E-2</v>
      </c>
      <c r="AG354" s="4">
        <v>0.125</v>
      </c>
      <c r="AH354" s="4">
        <v>0.47766666666666624</v>
      </c>
      <c r="AI354" s="4">
        <v>0.11233333333333334</v>
      </c>
      <c r="AJ354" s="4">
        <f t="shared" si="173"/>
        <v>0</v>
      </c>
      <c r="AK354" s="4">
        <f t="shared" si="174"/>
        <v>0</v>
      </c>
      <c r="AL354" s="4">
        <f t="shared" si="175"/>
        <v>0</v>
      </c>
      <c r="AM354" s="4">
        <f t="shared" si="176"/>
        <v>0</v>
      </c>
      <c r="AN354" s="4">
        <f t="shared" si="177"/>
        <v>0</v>
      </c>
      <c r="AO354" s="4">
        <f t="shared" si="178"/>
        <v>0</v>
      </c>
      <c r="AP354" s="4">
        <f t="shared" si="179"/>
        <v>0</v>
      </c>
      <c r="AQ354" s="5">
        <f t="shared" si="180"/>
        <v>317.31356893102247</v>
      </c>
      <c r="AR354" s="5">
        <f t="shared" si="181"/>
        <v>10.388755959219015</v>
      </c>
      <c r="AS354" s="5">
        <f t="shared" si="182"/>
        <v>8.3597374129241544</v>
      </c>
      <c r="AT354" s="5">
        <f t="shared" si="183"/>
        <v>2.1094007705520244</v>
      </c>
      <c r="AU354" s="5">
        <f t="shared" si="184"/>
        <v>1.3510823810257344</v>
      </c>
      <c r="AV354" s="5">
        <f t="shared" si="185"/>
        <v>3.4863357691893677</v>
      </c>
      <c r="AW354" s="5">
        <f t="shared" si="186"/>
        <v>1.3623070333430884</v>
      </c>
    </row>
    <row r="355" spans="1:49" x14ac:dyDescent="0.25">
      <c r="A355" s="1" t="s">
        <v>41</v>
      </c>
      <c r="B355" s="1" t="s">
        <v>363</v>
      </c>
      <c r="C355" s="2">
        <v>42326</v>
      </c>
      <c r="D355" s="3">
        <v>4.4117418767056132E-2</v>
      </c>
      <c r="E355" s="4">
        <f t="shared" si="157"/>
        <v>107.93659703696625</v>
      </c>
      <c r="F355" s="3">
        <v>90.78576388888898</v>
      </c>
      <c r="G355" s="3">
        <v>1.5885678240740753</v>
      </c>
      <c r="H355" s="3">
        <v>1.5216673032407411</v>
      </c>
      <c r="I355" s="3">
        <v>6.6900520833333241E-2</v>
      </c>
      <c r="J355" s="3">
        <v>0.3610416232638885</v>
      </c>
      <c r="K355" s="3">
        <v>0.42386826746323475</v>
      </c>
      <c r="L355" s="3">
        <v>0.12796527777777772</v>
      </c>
      <c r="M355" s="4">
        <f t="shared" si="158"/>
        <v>0.17830705358827686</v>
      </c>
      <c r="N355" s="4">
        <f t="shared" si="159"/>
        <v>3.1200139317267466E-3</v>
      </c>
      <c r="O355" s="4">
        <f t="shared" si="160"/>
        <v>2.9886184987609299E-3</v>
      </c>
      <c r="P355" s="4">
        <f t="shared" si="161"/>
        <v>1.3139543296581459E-4</v>
      </c>
      <c r="Q355" s="4">
        <f t="shared" si="162"/>
        <v>7.0910091306497763E-4</v>
      </c>
      <c r="R355" s="4">
        <f t="shared" si="163"/>
        <v>8.3249508120498343E-4</v>
      </c>
      <c r="S355" s="4">
        <f t="shared" si="164"/>
        <v>2.5132918053194324E-4</v>
      </c>
      <c r="T355" s="5">
        <f t="shared" si="165"/>
        <v>282.62966768812328</v>
      </c>
      <c r="U355" s="5">
        <f t="shared" si="166"/>
        <v>10.184996120496793</v>
      </c>
      <c r="V355" s="5">
        <f t="shared" si="167"/>
        <v>8.1885154525421555</v>
      </c>
      <c r="W355" s="5">
        <f t="shared" si="168"/>
        <v>2.0581152581333266</v>
      </c>
      <c r="X355" s="5">
        <f t="shared" si="169"/>
        <v>0.99317429940898727</v>
      </c>
      <c r="Y355" s="5">
        <f t="shared" si="170"/>
        <v>2.9767401685142079</v>
      </c>
      <c r="Z355" s="5">
        <f t="shared" si="171"/>
        <v>1.3439328622011539</v>
      </c>
      <c r="AA355" s="4">
        <v>0.1273568918779861</v>
      </c>
      <c r="AB355" s="4">
        <f t="shared" si="172"/>
        <v>311.58825476842242</v>
      </c>
      <c r="AC355" s="4">
        <v>52.964548611111162</v>
      </c>
      <c r="AD355" s="4">
        <v>1.5993993055555527</v>
      </c>
      <c r="AE355" s="4">
        <v>1.5547343672839506</v>
      </c>
      <c r="AF355" s="4">
        <v>5.7257530864197492E-2</v>
      </c>
      <c r="AG355" s="4">
        <v>0.13579945987654318</v>
      </c>
      <c r="AH355" s="4">
        <v>0.57086108440170935</v>
      </c>
      <c r="AI355" s="4">
        <v>0.13414636752136722</v>
      </c>
      <c r="AJ355" s="4">
        <f t="shared" si="173"/>
        <v>0.21463204956999019</v>
      </c>
      <c r="AK355" s="4">
        <f t="shared" si="174"/>
        <v>6.4813608353907846E-3</v>
      </c>
      <c r="AL355" s="4">
        <f t="shared" si="175"/>
        <v>6.3003618937111424E-3</v>
      </c>
      <c r="AM355" s="4">
        <f t="shared" si="176"/>
        <v>2.3202881030730748E-4</v>
      </c>
      <c r="AN355" s="4">
        <f t="shared" si="177"/>
        <v>5.503099180134526E-4</v>
      </c>
      <c r="AO355" s="4">
        <f t="shared" si="178"/>
        <v>2.3133414288964995E-3</v>
      </c>
      <c r="AP355" s="4">
        <f t="shared" si="179"/>
        <v>5.4361097297145767E-4</v>
      </c>
      <c r="AQ355" s="5">
        <f t="shared" si="180"/>
        <v>317.52820098059249</v>
      </c>
      <c r="AR355" s="5">
        <f t="shared" si="181"/>
        <v>10.395237320054406</v>
      </c>
      <c r="AS355" s="5">
        <f t="shared" si="182"/>
        <v>8.3660377748178654</v>
      </c>
      <c r="AT355" s="5">
        <f t="shared" si="183"/>
        <v>2.1096327993623318</v>
      </c>
      <c r="AU355" s="5">
        <f t="shared" si="184"/>
        <v>1.3516326909437479</v>
      </c>
      <c r="AV355" s="5">
        <f t="shared" si="185"/>
        <v>3.4886491106182644</v>
      </c>
      <c r="AW355" s="5">
        <f t="shared" si="186"/>
        <v>1.36285064431606</v>
      </c>
    </row>
    <row r="356" spans="1:49" x14ac:dyDescent="0.25">
      <c r="A356" s="1" t="s">
        <v>41</v>
      </c>
      <c r="B356" s="1" t="s">
        <v>364</v>
      </c>
      <c r="C356" s="2">
        <v>42327</v>
      </c>
      <c r="D356" s="3">
        <v>0.14201445818208569</v>
      </c>
      <c r="E356" s="4">
        <f t="shared" si="157"/>
        <v>347.44909776247368</v>
      </c>
      <c r="F356" s="3">
        <v>58.285714285714363</v>
      </c>
      <c r="G356" s="3">
        <v>1.6245888888888913</v>
      </c>
      <c r="H356" s="3">
        <v>1.5555088888888899</v>
      </c>
      <c r="I356" s="3">
        <v>6.907999999999985E-2</v>
      </c>
      <c r="J356" s="3">
        <v>7.1821666666666686E-2</v>
      </c>
      <c r="K356" s="3">
        <v>0.49394117647058761</v>
      </c>
      <c r="L356" s="3">
        <v>0.11178333333333333</v>
      </c>
      <c r="M356" s="4">
        <f t="shared" si="158"/>
        <v>0.36849819171449144</v>
      </c>
      <c r="N356" s="4">
        <f t="shared" si="159"/>
        <v>1.0271094301090865E-2</v>
      </c>
      <c r="O356" s="4">
        <f t="shared" si="160"/>
        <v>9.8343516893617915E-3</v>
      </c>
      <c r="P356" s="4">
        <f t="shared" si="161"/>
        <v>4.3674261172906579E-4</v>
      </c>
      <c r="Q356" s="4">
        <f t="shared" si="162"/>
        <v>4.5407617658851278E-4</v>
      </c>
      <c r="R356" s="4">
        <f t="shared" si="163"/>
        <v>3.1228309127430847E-3</v>
      </c>
      <c r="S356" s="4">
        <f t="shared" si="164"/>
        <v>7.0672473867661916E-4</v>
      </c>
      <c r="T356" s="5">
        <f t="shared" si="165"/>
        <v>282.99816587983776</v>
      </c>
      <c r="U356" s="5">
        <f t="shared" si="166"/>
        <v>10.195267214797884</v>
      </c>
      <c r="V356" s="5">
        <f t="shared" si="167"/>
        <v>8.1983498042315173</v>
      </c>
      <c r="W356" s="5">
        <f t="shared" si="168"/>
        <v>2.0585520007450557</v>
      </c>
      <c r="X356" s="5">
        <f t="shared" si="169"/>
        <v>0.99362837558557582</v>
      </c>
      <c r="Y356" s="5">
        <f t="shared" si="170"/>
        <v>2.9798629994269508</v>
      </c>
      <c r="Z356" s="5">
        <f t="shared" si="171"/>
        <v>1.3446395869398307</v>
      </c>
      <c r="AA356" s="4">
        <v>0.74915781760289679</v>
      </c>
      <c r="AB356" s="4">
        <f t="shared" si="172"/>
        <v>1832.8711818488982</v>
      </c>
      <c r="AC356" s="4">
        <v>79.645000000000195</v>
      </c>
      <c r="AD356" s="4">
        <v>1.4584999999999992</v>
      </c>
      <c r="AE356" s="4">
        <v>1.4235637037037057</v>
      </c>
      <c r="AF356" s="4">
        <v>7.0491851851851819E-2</v>
      </c>
      <c r="AG356" s="4">
        <v>0.15549259259259252</v>
      </c>
      <c r="AH356" s="4">
        <v>0.74080384615384631</v>
      </c>
      <c r="AI356" s="4">
        <v>0.17392307692307665</v>
      </c>
      <c r="AJ356" s="4">
        <f t="shared" si="173"/>
        <v>1.898535307274696</v>
      </c>
      <c r="AK356" s="4">
        <f t="shared" si="174"/>
        <v>3.4766950162096001E-2</v>
      </c>
      <c r="AL356" s="4">
        <f t="shared" si="175"/>
        <v>3.3934157243219437E-2</v>
      </c>
      <c r="AM356" s="4">
        <f t="shared" si="176"/>
        <v>1.6803474118390045E-3</v>
      </c>
      <c r="AN356" s="4">
        <f t="shared" si="177"/>
        <v>3.706550028962472E-3</v>
      </c>
      <c r="AO356" s="4">
        <f t="shared" si="178"/>
        <v>1.7658889543448627E-2</v>
      </c>
      <c r="AP356" s="4">
        <f t="shared" si="179"/>
        <v>4.1458861483873819E-3</v>
      </c>
      <c r="AQ356" s="5">
        <f t="shared" si="180"/>
        <v>319.42673628786719</v>
      </c>
      <c r="AR356" s="5">
        <f t="shared" si="181"/>
        <v>10.430004270216502</v>
      </c>
      <c r="AS356" s="5">
        <f t="shared" si="182"/>
        <v>8.3999719320610851</v>
      </c>
      <c r="AT356" s="5">
        <f t="shared" si="183"/>
        <v>2.111313146774171</v>
      </c>
      <c r="AU356" s="5">
        <f t="shared" si="184"/>
        <v>1.3553392409727103</v>
      </c>
      <c r="AV356" s="5">
        <f t="shared" si="185"/>
        <v>3.5063080001617131</v>
      </c>
      <c r="AW356" s="5">
        <f t="shared" si="186"/>
        <v>1.3669965304644474</v>
      </c>
    </row>
    <row r="357" spans="1:49" x14ac:dyDescent="0.25">
      <c r="A357" s="1" t="s">
        <v>41</v>
      </c>
      <c r="B357" s="1" t="s">
        <v>365</v>
      </c>
      <c r="C357" s="2">
        <v>42328</v>
      </c>
      <c r="D357" s="3">
        <v>3.6607949167022556E-2</v>
      </c>
      <c r="E357" s="4">
        <f t="shared" si="157"/>
        <v>89.564112498377767</v>
      </c>
      <c r="F357" s="3">
        <v>58.285714285714363</v>
      </c>
      <c r="G357" s="3">
        <v>1.6245888888888913</v>
      </c>
      <c r="H357" s="3">
        <v>1.5555088888888899</v>
      </c>
      <c r="I357" s="3">
        <v>6.907999999999985E-2</v>
      </c>
      <c r="J357" s="3">
        <v>7.1821666666666686E-2</v>
      </c>
      <c r="K357" s="3">
        <v>0.49394117647058761</v>
      </c>
      <c r="L357" s="3">
        <v>0.11178333333333333</v>
      </c>
      <c r="M357" s="4">
        <f t="shared" si="158"/>
        <v>9.4990068216346701E-2</v>
      </c>
      <c r="N357" s="4">
        <f t="shared" si="159"/>
        <v>2.647643788366474E-3</v>
      </c>
      <c r="O357" s="4">
        <f t="shared" si="160"/>
        <v>2.5350619320265288E-3</v>
      </c>
      <c r="P357" s="4">
        <f t="shared" si="161"/>
        <v>1.1258185633994227E-4</v>
      </c>
      <c r="Q357" s="4">
        <f t="shared" si="162"/>
        <v>1.1705003704056033E-4</v>
      </c>
      <c r="R357" s="4">
        <f t="shared" si="163"/>
        <v>8.0499152532996368E-4</v>
      </c>
      <c r="S357" s="4">
        <f t="shared" si="164"/>
        <v>1.8217682649874408E-4</v>
      </c>
      <c r="T357" s="5">
        <f t="shared" si="165"/>
        <v>283.09315594805412</v>
      </c>
      <c r="U357" s="5">
        <f t="shared" si="166"/>
        <v>10.19791485858625</v>
      </c>
      <c r="V357" s="5">
        <f t="shared" si="167"/>
        <v>8.200884866163543</v>
      </c>
      <c r="W357" s="5">
        <f t="shared" si="168"/>
        <v>2.0586645826013958</v>
      </c>
      <c r="X357" s="5">
        <f t="shared" si="169"/>
        <v>0.99374542562261636</v>
      </c>
      <c r="Y357" s="5">
        <f t="shared" si="170"/>
        <v>2.9806679909522806</v>
      </c>
      <c r="Z357" s="5">
        <f t="shared" si="171"/>
        <v>1.3448217637663293</v>
      </c>
      <c r="AA357" s="4">
        <v>7.039834808607022E-2</v>
      </c>
      <c r="AB357" s="4">
        <f t="shared" si="172"/>
        <v>172.23487551607005</v>
      </c>
      <c r="AC357" s="4">
        <v>79.645000000000195</v>
      </c>
      <c r="AD357" s="4">
        <v>1.4584999999999992</v>
      </c>
      <c r="AE357" s="4">
        <v>1.4235637037037057</v>
      </c>
      <c r="AF357" s="4">
        <v>7.0491851851851819E-2</v>
      </c>
      <c r="AG357" s="4">
        <v>0.15549259259259252</v>
      </c>
      <c r="AH357" s="4">
        <v>0.74080384615384631</v>
      </c>
      <c r="AI357" s="4">
        <v>0.17392307692307665</v>
      </c>
      <c r="AJ357" s="4">
        <f t="shared" si="173"/>
        <v>0.17840533232753858</v>
      </c>
      <c r="AK357" s="4">
        <f t="shared" si="174"/>
        <v>3.2670497482543072E-3</v>
      </c>
      <c r="AL357" s="4">
        <f t="shared" si="175"/>
        <v>3.1887922110450206E-3</v>
      </c>
      <c r="AM357" s="4">
        <f t="shared" si="176"/>
        <v>1.579022192983013E-4</v>
      </c>
      <c r="AN357" s="4">
        <f t="shared" si="177"/>
        <v>3.4830444668154892E-4</v>
      </c>
      <c r="AO357" s="4">
        <f t="shared" si="178"/>
        <v>1.6594055667348282E-3</v>
      </c>
      <c r="AP357" s="4">
        <f t="shared" si="179"/>
        <v>3.8958885476664533E-4</v>
      </c>
      <c r="AQ357" s="5">
        <f t="shared" si="180"/>
        <v>319.60514162019473</v>
      </c>
      <c r="AR357" s="5">
        <f t="shared" si="181"/>
        <v>10.433271319964756</v>
      </c>
      <c r="AS357" s="5">
        <f t="shared" si="182"/>
        <v>8.40316072427213</v>
      </c>
      <c r="AT357" s="5">
        <f t="shared" si="183"/>
        <v>2.1114710489934692</v>
      </c>
      <c r="AU357" s="5">
        <f t="shared" si="184"/>
        <v>1.355687545419392</v>
      </c>
      <c r="AV357" s="5">
        <f t="shared" si="185"/>
        <v>3.507967405728448</v>
      </c>
      <c r="AW357" s="5">
        <f t="shared" si="186"/>
        <v>1.3673861193192141</v>
      </c>
    </row>
    <row r="358" spans="1:49" x14ac:dyDescent="0.25">
      <c r="A358" s="1" t="s">
        <v>41</v>
      </c>
      <c r="B358" s="1" t="s">
        <v>366</v>
      </c>
      <c r="C358" s="2">
        <v>42329</v>
      </c>
      <c r="D358" s="3">
        <v>2.3406234344528612E-2</v>
      </c>
      <c r="E358" s="4">
        <f t="shared" si="157"/>
        <v>57.265120109083071</v>
      </c>
      <c r="F358" s="3">
        <v>58.285714285714363</v>
      </c>
      <c r="G358" s="3">
        <v>1.6245888888888913</v>
      </c>
      <c r="H358" s="3">
        <v>1.5555088888888899</v>
      </c>
      <c r="I358" s="3">
        <v>6.907999999999985E-2</v>
      </c>
      <c r="J358" s="3">
        <v>7.1821666666666686E-2</v>
      </c>
      <c r="K358" s="3">
        <v>0.49394117647058761</v>
      </c>
      <c r="L358" s="3">
        <v>0.11178333333333333</v>
      </c>
      <c r="M358" s="4">
        <f t="shared" si="158"/>
        <v>6.0734344525298717E-2</v>
      </c>
      <c r="N358" s="4">
        <f t="shared" si="159"/>
        <v>1.692839188794731E-3</v>
      </c>
      <c r="O358" s="4">
        <f t="shared" si="160"/>
        <v>1.6208570818372456E-3</v>
      </c>
      <c r="P358" s="4">
        <f t="shared" si="161"/>
        <v>7.1982106957483685E-5</v>
      </c>
      <c r="Q358" s="4">
        <f t="shared" si="162"/>
        <v>7.4838953269611378E-5</v>
      </c>
      <c r="R358" s="4">
        <f t="shared" si="163"/>
        <v>5.1469204683571562E-4</v>
      </c>
      <c r="S358" s="4">
        <f t="shared" si="164"/>
        <v>1.1647944203914401E-4</v>
      </c>
      <c r="T358" s="5">
        <f t="shared" si="165"/>
        <v>283.15389029257943</v>
      </c>
      <c r="U358" s="5">
        <f t="shared" si="166"/>
        <v>10.199607697775045</v>
      </c>
      <c r="V358" s="5">
        <f t="shared" si="167"/>
        <v>8.2025057232453804</v>
      </c>
      <c r="W358" s="5">
        <f t="shared" si="168"/>
        <v>2.0587365647083535</v>
      </c>
      <c r="X358" s="5">
        <f t="shared" si="169"/>
        <v>0.99382026457588601</v>
      </c>
      <c r="Y358" s="5">
        <f t="shared" si="170"/>
        <v>2.9811826829991164</v>
      </c>
      <c r="Z358" s="5">
        <f t="shared" si="171"/>
        <v>1.3449382432083685</v>
      </c>
      <c r="AA358" s="4">
        <v>3.7409311112006067E-4</v>
      </c>
      <c r="AB358" s="4">
        <f t="shared" si="172"/>
        <v>0.91524705020645503</v>
      </c>
      <c r="AC358" s="4">
        <v>55.546527777777833</v>
      </c>
      <c r="AD358" s="4">
        <v>1.5857638888888881</v>
      </c>
      <c r="AE358" s="4">
        <v>1.5420404320987651</v>
      </c>
      <c r="AF358" s="4">
        <v>5.8538271604938193E-2</v>
      </c>
      <c r="AG358" s="4">
        <v>0.13770524691358021</v>
      </c>
      <c r="AH358" s="4">
        <v>0.58730715811965795</v>
      </c>
      <c r="AI358" s="4">
        <v>0.13799572649572625</v>
      </c>
      <c r="AJ358" s="4">
        <f t="shared" si="173"/>
        <v>6.6118573149529696E-4</v>
      </c>
      <c r="AK358" s="4">
        <f t="shared" si="174"/>
        <v>1.8875787538843917E-5</v>
      </c>
      <c r="AL358" s="4">
        <f t="shared" si="175"/>
        <v>1.8355335101619816E-5</v>
      </c>
      <c r="AM358" s="4">
        <f t="shared" si="176"/>
        <v>6.9679728832781822E-7</v>
      </c>
      <c r="AN358" s="4">
        <f t="shared" si="177"/>
        <v>1.6391437602643698E-6</v>
      </c>
      <c r="AO358" s="4">
        <f t="shared" si="178"/>
        <v>6.990880051176171E-6</v>
      </c>
      <c r="AP358" s="4">
        <f t="shared" si="179"/>
        <v>1.642601419324069E-6</v>
      </c>
      <c r="AQ358" s="5">
        <f t="shared" si="180"/>
        <v>319.6058028059262</v>
      </c>
      <c r="AR358" s="5">
        <f t="shared" si="181"/>
        <v>10.433290195752296</v>
      </c>
      <c r="AS358" s="5">
        <f t="shared" si="182"/>
        <v>8.4031790796072308</v>
      </c>
      <c r="AT358" s="5">
        <f t="shared" si="183"/>
        <v>2.1114717457907575</v>
      </c>
      <c r="AU358" s="5">
        <f t="shared" si="184"/>
        <v>1.3556891845631522</v>
      </c>
      <c r="AV358" s="5">
        <f t="shared" si="185"/>
        <v>3.5079743966084993</v>
      </c>
      <c r="AW358" s="5">
        <f t="shared" si="186"/>
        <v>1.3673877619206334</v>
      </c>
    </row>
    <row r="359" spans="1:49" x14ac:dyDescent="0.25">
      <c r="A359" s="1" t="s">
        <v>41</v>
      </c>
      <c r="B359" s="1" t="s">
        <v>367</v>
      </c>
      <c r="C359" s="2">
        <v>42330</v>
      </c>
      <c r="D359" s="3">
        <v>2.049036933800957E-2</v>
      </c>
      <c r="E359" s="4">
        <f t="shared" si="157"/>
        <v>50.13123614627392</v>
      </c>
      <c r="F359" s="3">
        <v>58.285714285714363</v>
      </c>
      <c r="G359" s="3">
        <v>1.6245888888888913</v>
      </c>
      <c r="H359" s="3">
        <v>1.5555088888888899</v>
      </c>
      <c r="I359" s="3">
        <v>6.907999999999985E-2</v>
      </c>
      <c r="J359" s="3">
        <v>7.1821666666666686E-2</v>
      </c>
      <c r="K359" s="3">
        <v>0.49394117647058761</v>
      </c>
      <c r="L359" s="3">
        <v>0.11178333333333333</v>
      </c>
      <c r="M359" s="4">
        <f t="shared" si="158"/>
        <v>5.3168276985836212E-2</v>
      </c>
      <c r="N359" s="4">
        <f t="shared" si="159"/>
        <v>1.4819513338918983E-3</v>
      </c>
      <c r="O359" s="4">
        <f t="shared" si="160"/>
        <v>1.4189365005113307E-3</v>
      </c>
      <c r="P359" s="4">
        <f t="shared" si="161"/>
        <v>6.3014833380565854E-5</v>
      </c>
      <c r="Q359" s="4">
        <f t="shared" si="162"/>
        <v>6.551578399123555E-5</v>
      </c>
      <c r="R359" s="4">
        <f t="shared" si="163"/>
        <v>4.5057355146344556E-4</v>
      </c>
      <c r="S359" s="4">
        <f t="shared" si="164"/>
        <v>1.0196884951830151E-4</v>
      </c>
      <c r="T359" s="5">
        <f t="shared" si="165"/>
        <v>283.20705856956528</v>
      </c>
      <c r="U359" s="5">
        <f t="shared" si="166"/>
        <v>10.201089649108937</v>
      </c>
      <c r="V359" s="5">
        <f t="shared" si="167"/>
        <v>8.2039246597458924</v>
      </c>
      <c r="W359" s="5">
        <f t="shared" si="168"/>
        <v>2.0587995795417342</v>
      </c>
      <c r="X359" s="5">
        <f t="shared" si="169"/>
        <v>0.99388578035987729</v>
      </c>
      <c r="Y359" s="5">
        <f t="shared" si="170"/>
        <v>2.9816332565505799</v>
      </c>
      <c r="Z359" s="5">
        <f t="shared" si="171"/>
        <v>1.3450402120578868</v>
      </c>
      <c r="AA359" s="4">
        <v>0</v>
      </c>
      <c r="AB359" s="4">
        <f t="shared" si="172"/>
        <v>0</v>
      </c>
      <c r="AC359" s="4">
        <v>38.333333333333385</v>
      </c>
      <c r="AD359" s="4">
        <v>1.6766666666666674</v>
      </c>
      <c r="AE359" s="4">
        <v>1.6266666666666654</v>
      </c>
      <c r="AF359" s="4">
        <v>4.9999999999999913E-2</v>
      </c>
      <c r="AG359" s="4">
        <v>0.125</v>
      </c>
      <c r="AH359" s="4">
        <v>0.47766666666666624</v>
      </c>
      <c r="AI359" s="4">
        <v>0.11233333333333334</v>
      </c>
      <c r="AJ359" s="4">
        <f t="shared" si="173"/>
        <v>0</v>
      </c>
      <c r="AK359" s="4">
        <f t="shared" si="174"/>
        <v>0</v>
      </c>
      <c r="AL359" s="4">
        <f t="shared" si="175"/>
        <v>0</v>
      </c>
      <c r="AM359" s="4">
        <f t="shared" si="176"/>
        <v>0</v>
      </c>
      <c r="AN359" s="4">
        <f t="shared" si="177"/>
        <v>0</v>
      </c>
      <c r="AO359" s="4">
        <f t="shared" si="178"/>
        <v>0</v>
      </c>
      <c r="AP359" s="4">
        <f t="shared" si="179"/>
        <v>0</v>
      </c>
      <c r="AQ359" s="5">
        <f t="shared" si="180"/>
        <v>319.6058028059262</v>
      </c>
      <c r="AR359" s="5">
        <f t="shared" si="181"/>
        <v>10.433290195752296</v>
      </c>
      <c r="AS359" s="5">
        <f t="shared" si="182"/>
        <v>8.4031790796072308</v>
      </c>
      <c r="AT359" s="5">
        <f t="shared" si="183"/>
        <v>2.1114717457907575</v>
      </c>
      <c r="AU359" s="5">
        <f t="shared" si="184"/>
        <v>1.3556891845631522</v>
      </c>
      <c r="AV359" s="5">
        <f t="shared" si="185"/>
        <v>3.5079743966084993</v>
      </c>
      <c r="AW359" s="5">
        <f t="shared" si="186"/>
        <v>1.3673877619206334</v>
      </c>
    </row>
    <row r="360" spans="1:49" x14ac:dyDescent="0.25">
      <c r="A360" s="1" t="s">
        <v>41</v>
      </c>
      <c r="B360" s="1" t="s">
        <v>368</v>
      </c>
      <c r="C360" s="2">
        <v>42331</v>
      </c>
      <c r="D360" s="3">
        <v>1.3075433993443353E-2</v>
      </c>
      <c r="E360" s="4">
        <f t="shared" si="157"/>
        <v>31.990036803504495</v>
      </c>
      <c r="F360" s="3">
        <v>58.285714285714363</v>
      </c>
      <c r="G360" s="3">
        <v>1.6245888888888913</v>
      </c>
      <c r="H360" s="3">
        <v>1.5555088888888899</v>
      </c>
      <c r="I360" s="3">
        <v>6.907999999999985E-2</v>
      </c>
      <c r="J360" s="3">
        <v>7.1821666666666686E-2</v>
      </c>
      <c r="K360" s="3">
        <v>0.49394117647058761</v>
      </c>
      <c r="L360" s="3">
        <v>0.11178333333333333</v>
      </c>
      <c r="M360" s="4">
        <f t="shared" si="158"/>
        <v>3.3928051017793233E-2</v>
      </c>
      <c r="N360" s="4">
        <f t="shared" si="159"/>
        <v>9.456714287650387E-4</v>
      </c>
      <c r="O360" s="4">
        <f t="shared" si="160"/>
        <v>9.0546003574992978E-4</v>
      </c>
      <c r="P360" s="4">
        <f t="shared" si="161"/>
        <v>4.0211393015107944E-5</v>
      </c>
      <c r="Q360" s="4">
        <f t="shared" si="162"/>
        <v>4.1807314205753011E-5</v>
      </c>
      <c r="R360" s="4">
        <f t="shared" si="163"/>
        <v>2.8752262266073576E-4</v>
      </c>
      <c r="S360" s="4">
        <f t="shared" si="164"/>
        <v>6.5068956994868152E-5</v>
      </c>
      <c r="T360" s="5">
        <f t="shared" si="165"/>
        <v>283.24098662058304</v>
      </c>
      <c r="U360" s="5">
        <f t="shared" si="166"/>
        <v>10.202035320537702</v>
      </c>
      <c r="V360" s="5">
        <f t="shared" si="167"/>
        <v>8.2048301197816418</v>
      </c>
      <c r="W360" s="5">
        <f t="shared" si="168"/>
        <v>2.0588397909347491</v>
      </c>
      <c r="X360" s="5">
        <f t="shared" si="169"/>
        <v>0.99392758767408307</v>
      </c>
      <c r="Y360" s="5">
        <f t="shared" si="170"/>
        <v>2.9819207791732407</v>
      </c>
      <c r="Z360" s="5">
        <f t="shared" si="171"/>
        <v>1.3451052810148816</v>
      </c>
      <c r="AA360" s="4">
        <v>0</v>
      </c>
      <c r="AB360" s="4">
        <f t="shared" si="172"/>
        <v>0</v>
      </c>
      <c r="AC360" s="4">
        <v>38.333333333333385</v>
      </c>
      <c r="AD360" s="4">
        <v>1.6766666666666674</v>
      </c>
      <c r="AE360" s="4">
        <v>1.6266666666666654</v>
      </c>
      <c r="AF360" s="4">
        <v>4.9999999999999913E-2</v>
      </c>
      <c r="AG360" s="4">
        <v>0.125</v>
      </c>
      <c r="AH360" s="4">
        <v>0.47766666666666624</v>
      </c>
      <c r="AI360" s="4">
        <v>0.11233333333333334</v>
      </c>
      <c r="AJ360" s="4">
        <f t="shared" si="173"/>
        <v>0</v>
      </c>
      <c r="AK360" s="4">
        <f t="shared" si="174"/>
        <v>0</v>
      </c>
      <c r="AL360" s="4">
        <f t="shared" si="175"/>
        <v>0</v>
      </c>
      <c r="AM360" s="4">
        <f t="shared" si="176"/>
        <v>0</v>
      </c>
      <c r="AN360" s="4">
        <f t="shared" si="177"/>
        <v>0</v>
      </c>
      <c r="AO360" s="4">
        <f t="shared" si="178"/>
        <v>0</v>
      </c>
      <c r="AP360" s="4">
        <f t="shared" si="179"/>
        <v>0</v>
      </c>
      <c r="AQ360" s="5">
        <f t="shared" si="180"/>
        <v>319.6058028059262</v>
      </c>
      <c r="AR360" s="5">
        <f t="shared" si="181"/>
        <v>10.433290195752296</v>
      </c>
      <c r="AS360" s="5">
        <f t="shared" si="182"/>
        <v>8.4031790796072308</v>
      </c>
      <c r="AT360" s="5">
        <f t="shared" si="183"/>
        <v>2.1114717457907575</v>
      </c>
      <c r="AU360" s="5">
        <f t="shared" si="184"/>
        <v>1.3556891845631522</v>
      </c>
      <c r="AV360" s="5">
        <f t="shared" si="185"/>
        <v>3.5079743966084993</v>
      </c>
      <c r="AW360" s="5">
        <f t="shared" si="186"/>
        <v>1.3673877619206334</v>
      </c>
    </row>
    <row r="361" spans="1:49" x14ac:dyDescent="0.25">
      <c r="A361" s="1" t="s">
        <v>41</v>
      </c>
      <c r="B361" s="1" t="s">
        <v>369</v>
      </c>
      <c r="C361" s="2">
        <v>42332</v>
      </c>
      <c r="D361" s="3">
        <v>9.293051835691386E-3</v>
      </c>
      <c r="E361" s="4">
        <f t="shared" si="157"/>
        <v>22.736153185409783</v>
      </c>
      <c r="F361" s="3">
        <v>58.285714285714363</v>
      </c>
      <c r="G361" s="3">
        <v>1.6245888888888913</v>
      </c>
      <c r="H361" s="3">
        <v>1.5555088888888899</v>
      </c>
      <c r="I361" s="3">
        <v>6.907999999999985E-2</v>
      </c>
      <c r="J361" s="3">
        <v>7.1821666666666686E-2</v>
      </c>
      <c r="K361" s="3">
        <v>0.49394117647058761</v>
      </c>
      <c r="L361" s="3">
        <v>0.11178333333333333</v>
      </c>
      <c r="M361" s="4">
        <f t="shared" si="158"/>
        <v>2.4113550414497784E-2</v>
      </c>
      <c r="N361" s="4">
        <f t="shared" si="159"/>
        <v>6.7211333952300542E-4</v>
      </c>
      <c r="O361" s="4">
        <f t="shared" si="160"/>
        <v>6.4353405413468488E-4</v>
      </c>
      <c r="P361" s="4">
        <f t="shared" si="161"/>
        <v>2.8579285388319871E-5</v>
      </c>
      <c r="Q361" s="4">
        <f t="shared" si="162"/>
        <v>2.9713548186616274E-5</v>
      </c>
      <c r="R361" s="4">
        <f t="shared" si="163"/>
        <v>2.0434982407926201E-4</v>
      </c>
      <c r="S361" s="4">
        <f t="shared" si="164"/>
        <v>4.6246204183425448E-5</v>
      </c>
      <c r="T361" s="5">
        <f t="shared" si="165"/>
        <v>283.26510017099753</v>
      </c>
      <c r="U361" s="5">
        <f t="shared" si="166"/>
        <v>10.202707433877224</v>
      </c>
      <c r="V361" s="5">
        <f t="shared" si="167"/>
        <v>8.2054736538357762</v>
      </c>
      <c r="W361" s="5">
        <f t="shared" si="168"/>
        <v>2.0588683702201376</v>
      </c>
      <c r="X361" s="5">
        <f t="shared" si="169"/>
        <v>0.99395730122226966</v>
      </c>
      <c r="Y361" s="5">
        <f t="shared" si="170"/>
        <v>2.9821251289973199</v>
      </c>
      <c r="Z361" s="5">
        <f t="shared" si="171"/>
        <v>1.3451515272190651</v>
      </c>
      <c r="AA361" s="4">
        <v>0</v>
      </c>
      <c r="AB361" s="4">
        <f t="shared" si="172"/>
        <v>0</v>
      </c>
      <c r="AC361" s="4">
        <v>38.333333333333385</v>
      </c>
      <c r="AD361" s="4">
        <v>1.6766666666666674</v>
      </c>
      <c r="AE361" s="4">
        <v>1.6266666666666654</v>
      </c>
      <c r="AF361" s="4">
        <v>4.9999999999999913E-2</v>
      </c>
      <c r="AG361" s="4">
        <v>0.125</v>
      </c>
      <c r="AH361" s="4">
        <v>0.47766666666666624</v>
      </c>
      <c r="AI361" s="4">
        <v>0.11233333333333334</v>
      </c>
      <c r="AJ361" s="4">
        <f t="shared" si="173"/>
        <v>0</v>
      </c>
      <c r="AK361" s="4">
        <f t="shared" si="174"/>
        <v>0</v>
      </c>
      <c r="AL361" s="4">
        <f t="shared" si="175"/>
        <v>0</v>
      </c>
      <c r="AM361" s="4">
        <f t="shared" si="176"/>
        <v>0</v>
      </c>
      <c r="AN361" s="4">
        <f t="shared" si="177"/>
        <v>0</v>
      </c>
      <c r="AO361" s="4">
        <f t="shared" si="178"/>
        <v>0</v>
      </c>
      <c r="AP361" s="4">
        <f t="shared" si="179"/>
        <v>0</v>
      </c>
      <c r="AQ361" s="5">
        <f t="shared" si="180"/>
        <v>319.6058028059262</v>
      </c>
      <c r="AR361" s="5">
        <f t="shared" si="181"/>
        <v>10.433290195752296</v>
      </c>
      <c r="AS361" s="5">
        <f t="shared" si="182"/>
        <v>8.4031790796072308</v>
      </c>
      <c r="AT361" s="5">
        <f t="shared" si="183"/>
        <v>2.1114717457907575</v>
      </c>
      <c r="AU361" s="5">
        <f t="shared" si="184"/>
        <v>1.3556891845631522</v>
      </c>
      <c r="AV361" s="5">
        <f t="shared" si="185"/>
        <v>3.5079743966084993</v>
      </c>
      <c r="AW361" s="5">
        <f t="shared" si="186"/>
        <v>1.3673877619206334</v>
      </c>
    </row>
    <row r="362" spans="1:49" x14ac:dyDescent="0.25">
      <c r="A362" s="1" t="s">
        <v>41</v>
      </c>
      <c r="B362" s="1" t="s">
        <v>370</v>
      </c>
      <c r="C362" s="2">
        <v>42333</v>
      </c>
      <c r="D362" s="3">
        <v>5.866651322857558E-3</v>
      </c>
      <c r="E362" s="4">
        <f t="shared" si="157"/>
        <v>14.353205547567333</v>
      </c>
      <c r="F362" s="3">
        <v>58.285714285714363</v>
      </c>
      <c r="G362" s="3">
        <v>1.6245888888888913</v>
      </c>
      <c r="H362" s="3">
        <v>1.5555088888888899</v>
      </c>
      <c r="I362" s="3">
        <v>6.907999999999985E-2</v>
      </c>
      <c r="J362" s="3">
        <v>7.1821666666666686E-2</v>
      </c>
      <c r="K362" s="3">
        <v>0.49394117647058761</v>
      </c>
      <c r="L362" s="3">
        <v>0.11178333333333333</v>
      </c>
      <c r="M362" s="4">
        <f t="shared" si="158"/>
        <v>1.5222748666340682E-2</v>
      </c>
      <c r="N362" s="4">
        <f t="shared" si="159"/>
        <v>4.2430136860734465E-4</v>
      </c>
      <c r="O362" s="4">
        <f t="shared" si="160"/>
        <v>4.0625942658505083E-4</v>
      </c>
      <c r="P362" s="4">
        <f t="shared" si="161"/>
        <v>1.8041942022293317E-5</v>
      </c>
      <c r="Q362" s="4">
        <f t="shared" si="162"/>
        <v>1.8757995743261147E-5</v>
      </c>
      <c r="R362" s="4">
        <f t="shared" si="163"/>
        <v>1.2900489386661427E-4</v>
      </c>
      <c r="S362" s="4">
        <f t="shared" si="164"/>
        <v>2.9194968428759296E-5</v>
      </c>
      <c r="T362" s="5">
        <f t="shared" si="165"/>
        <v>283.28032291966389</v>
      </c>
      <c r="U362" s="5">
        <f t="shared" si="166"/>
        <v>10.203131735245831</v>
      </c>
      <c r="V362" s="5">
        <f t="shared" si="167"/>
        <v>8.2058799132623612</v>
      </c>
      <c r="W362" s="5">
        <f t="shared" si="168"/>
        <v>2.0588864121621597</v>
      </c>
      <c r="X362" s="5">
        <f t="shared" si="169"/>
        <v>0.99397605921801291</v>
      </c>
      <c r="Y362" s="5">
        <f t="shared" si="170"/>
        <v>2.9822541338911863</v>
      </c>
      <c r="Z362" s="5">
        <f t="shared" si="171"/>
        <v>1.3451807221874938</v>
      </c>
      <c r="AA362" s="4">
        <v>0</v>
      </c>
      <c r="AB362" s="4">
        <f t="shared" si="172"/>
        <v>0</v>
      </c>
      <c r="AC362" s="4">
        <v>38.333333333333385</v>
      </c>
      <c r="AD362" s="4">
        <v>1.6766666666666674</v>
      </c>
      <c r="AE362" s="4">
        <v>1.6266666666666654</v>
      </c>
      <c r="AF362" s="4">
        <v>4.9999999999999913E-2</v>
      </c>
      <c r="AG362" s="4">
        <v>0.125</v>
      </c>
      <c r="AH362" s="4">
        <v>0.47766666666666624</v>
      </c>
      <c r="AI362" s="4">
        <v>0.11233333333333334</v>
      </c>
      <c r="AJ362" s="4">
        <f t="shared" si="173"/>
        <v>0</v>
      </c>
      <c r="AK362" s="4">
        <f t="shared" si="174"/>
        <v>0</v>
      </c>
      <c r="AL362" s="4">
        <f t="shared" si="175"/>
        <v>0</v>
      </c>
      <c r="AM362" s="4">
        <f t="shared" si="176"/>
        <v>0</v>
      </c>
      <c r="AN362" s="4">
        <f t="shared" si="177"/>
        <v>0</v>
      </c>
      <c r="AO362" s="4">
        <f t="shared" si="178"/>
        <v>0</v>
      </c>
      <c r="AP362" s="4">
        <f t="shared" si="179"/>
        <v>0</v>
      </c>
      <c r="AQ362" s="5">
        <f t="shared" si="180"/>
        <v>319.6058028059262</v>
      </c>
      <c r="AR362" s="5">
        <f t="shared" si="181"/>
        <v>10.433290195752296</v>
      </c>
      <c r="AS362" s="5">
        <f t="shared" si="182"/>
        <v>8.4031790796072308</v>
      </c>
      <c r="AT362" s="5">
        <f t="shared" si="183"/>
        <v>2.1114717457907575</v>
      </c>
      <c r="AU362" s="5">
        <f t="shared" si="184"/>
        <v>1.3556891845631522</v>
      </c>
      <c r="AV362" s="5">
        <f t="shared" si="185"/>
        <v>3.5079743966084993</v>
      </c>
      <c r="AW362" s="5">
        <f t="shared" si="186"/>
        <v>1.3673877619206334</v>
      </c>
    </row>
    <row r="363" spans="1:49" x14ac:dyDescent="0.25">
      <c r="A363" s="1" t="s">
        <v>41</v>
      </c>
      <c r="B363" s="1" t="s">
        <v>371</v>
      </c>
      <c r="C363" s="2">
        <v>42334</v>
      </c>
      <c r="D363" s="3">
        <v>1.3911104506490303E-3</v>
      </c>
      <c r="E363" s="4">
        <f t="shared" si="157"/>
        <v>3.4034567828737057</v>
      </c>
      <c r="F363" s="3">
        <v>58.81850198412706</v>
      </c>
      <c r="G363" s="3">
        <v>1.623998379629632</v>
      </c>
      <c r="H363" s="3">
        <v>1.5549541087962975</v>
      </c>
      <c r="I363" s="3">
        <v>6.9044270833333185E-2</v>
      </c>
      <c r="J363" s="3">
        <v>7.6562977430555568E-2</v>
      </c>
      <c r="K363" s="3">
        <v>0.4927924402573523</v>
      </c>
      <c r="L363" s="3">
        <v>0.1120486111111111</v>
      </c>
      <c r="M363" s="4">
        <f t="shared" si="158"/>
        <v>3.6426399766563088E-3</v>
      </c>
      <c r="N363" s="4">
        <f t="shared" si="159"/>
        <v>1.0057449986163161E-4</v>
      </c>
      <c r="O363" s="4">
        <f t="shared" si="160"/>
        <v>9.629857625574888E-5</v>
      </c>
      <c r="P363" s="4">
        <f t="shared" si="161"/>
        <v>4.2759236058826549E-6</v>
      </c>
      <c r="Q363" s="4">
        <f t="shared" si="162"/>
        <v>4.7415584027563116E-6</v>
      </c>
      <c r="R363" s="4">
        <f t="shared" si="163"/>
        <v>3.0518720853514238E-5</v>
      </c>
      <c r="S363" s="4">
        <f t="shared" si="164"/>
        <v>6.9391898194261211E-6</v>
      </c>
      <c r="T363" s="5">
        <f t="shared" si="165"/>
        <v>283.28396555964054</v>
      </c>
      <c r="U363" s="5">
        <f t="shared" si="166"/>
        <v>10.203232309745692</v>
      </c>
      <c r="V363" s="5">
        <f t="shared" si="167"/>
        <v>8.2059762118386175</v>
      </c>
      <c r="W363" s="5">
        <f t="shared" si="168"/>
        <v>2.0588906880857656</v>
      </c>
      <c r="X363" s="5">
        <f t="shared" si="169"/>
        <v>0.99398080077641571</v>
      </c>
      <c r="Y363" s="5">
        <f t="shared" si="170"/>
        <v>2.9822846526120399</v>
      </c>
      <c r="Z363" s="5">
        <f t="shared" si="171"/>
        <v>1.3451876613773133</v>
      </c>
      <c r="AA363" s="4">
        <v>0</v>
      </c>
      <c r="AB363" s="4">
        <f t="shared" si="172"/>
        <v>0</v>
      </c>
      <c r="AC363" s="4">
        <v>38.333333333333385</v>
      </c>
      <c r="AD363" s="4">
        <v>1.6766666666666674</v>
      </c>
      <c r="AE363" s="4">
        <v>1.6266666666666654</v>
      </c>
      <c r="AF363" s="4">
        <v>4.9999999999999913E-2</v>
      </c>
      <c r="AG363" s="4">
        <v>0.125</v>
      </c>
      <c r="AH363" s="4">
        <v>0.47766666666666624</v>
      </c>
      <c r="AI363" s="4">
        <v>0.11233333333333334</v>
      </c>
      <c r="AJ363" s="4">
        <f t="shared" si="173"/>
        <v>0</v>
      </c>
      <c r="AK363" s="4">
        <f t="shared" si="174"/>
        <v>0</v>
      </c>
      <c r="AL363" s="4">
        <f t="shared" si="175"/>
        <v>0</v>
      </c>
      <c r="AM363" s="4">
        <f t="shared" si="176"/>
        <v>0</v>
      </c>
      <c r="AN363" s="4">
        <f t="shared" si="177"/>
        <v>0</v>
      </c>
      <c r="AO363" s="4">
        <f t="shared" si="178"/>
        <v>0</v>
      </c>
      <c r="AP363" s="4">
        <f t="shared" si="179"/>
        <v>0</v>
      </c>
      <c r="AQ363" s="5">
        <f t="shared" si="180"/>
        <v>319.6058028059262</v>
      </c>
      <c r="AR363" s="5">
        <f t="shared" si="181"/>
        <v>10.433290195752296</v>
      </c>
      <c r="AS363" s="5">
        <f t="shared" si="182"/>
        <v>8.4031790796072308</v>
      </c>
      <c r="AT363" s="5">
        <f t="shared" si="183"/>
        <v>2.1114717457907575</v>
      </c>
      <c r="AU363" s="5">
        <f t="shared" si="184"/>
        <v>1.3556891845631522</v>
      </c>
      <c r="AV363" s="5">
        <f t="shared" si="185"/>
        <v>3.5079743966084993</v>
      </c>
      <c r="AW363" s="5">
        <f t="shared" si="186"/>
        <v>1.3673877619206334</v>
      </c>
    </row>
    <row r="364" spans="1:49" x14ac:dyDescent="0.25">
      <c r="A364" s="1" t="s">
        <v>41</v>
      </c>
      <c r="B364" s="1" t="s">
        <v>372</v>
      </c>
      <c r="C364" s="2">
        <v>42335</v>
      </c>
      <c r="D364" s="3">
        <v>0</v>
      </c>
      <c r="E364" s="4">
        <f t="shared" si="157"/>
        <v>0</v>
      </c>
      <c r="F364" s="3">
        <v>109.43333333333318</v>
      </c>
      <c r="G364" s="3">
        <v>1.5678999999999996</v>
      </c>
      <c r="H364" s="3">
        <v>1.5022500000000012</v>
      </c>
      <c r="I364" s="3">
        <v>6.5649999999999972E-2</v>
      </c>
      <c r="J364" s="3">
        <v>0.52698749999999916</v>
      </c>
      <c r="K364" s="3">
        <v>0.38366249999999985</v>
      </c>
      <c r="L364" s="3">
        <v>0.1372499999999999</v>
      </c>
      <c r="M364" s="4">
        <f t="shared" si="158"/>
        <v>0</v>
      </c>
      <c r="N364" s="4">
        <f t="shared" si="159"/>
        <v>0</v>
      </c>
      <c r="O364" s="4">
        <f t="shared" si="160"/>
        <v>0</v>
      </c>
      <c r="P364" s="4">
        <f t="shared" si="161"/>
        <v>0</v>
      </c>
      <c r="Q364" s="4">
        <f t="shared" si="162"/>
        <v>0</v>
      </c>
      <c r="R364" s="4">
        <f t="shared" si="163"/>
        <v>0</v>
      </c>
      <c r="S364" s="4">
        <f t="shared" si="164"/>
        <v>0</v>
      </c>
      <c r="T364" s="5">
        <f t="shared" si="165"/>
        <v>283.28396555964054</v>
      </c>
      <c r="U364" s="5">
        <f t="shared" si="166"/>
        <v>10.203232309745692</v>
      </c>
      <c r="V364" s="5">
        <f t="shared" si="167"/>
        <v>8.2059762118386175</v>
      </c>
      <c r="W364" s="5">
        <f t="shared" si="168"/>
        <v>2.0588906880857656</v>
      </c>
      <c r="X364" s="5">
        <f t="shared" si="169"/>
        <v>0.99398080077641571</v>
      </c>
      <c r="Y364" s="5">
        <f t="shared" si="170"/>
        <v>2.9822846526120399</v>
      </c>
      <c r="Z364" s="5">
        <f t="shared" si="171"/>
        <v>1.3451876613773133</v>
      </c>
      <c r="AA364" s="4">
        <v>0</v>
      </c>
      <c r="AB364" s="4">
        <f t="shared" si="172"/>
        <v>0</v>
      </c>
      <c r="AC364" s="4">
        <v>38.333333333333385</v>
      </c>
      <c r="AD364" s="4">
        <v>1.6766666666666674</v>
      </c>
      <c r="AE364" s="4">
        <v>1.6266666666666654</v>
      </c>
      <c r="AF364" s="4">
        <v>4.9999999999999913E-2</v>
      </c>
      <c r="AG364" s="4">
        <v>0.125</v>
      </c>
      <c r="AH364" s="4">
        <v>0.47766666666666624</v>
      </c>
      <c r="AI364" s="4">
        <v>0.11233333333333334</v>
      </c>
      <c r="AJ364" s="4">
        <f t="shared" si="173"/>
        <v>0</v>
      </c>
      <c r="AK364" s="4">
        <f t="shared" si="174"/>
        <v>0</v>
      </c>
      <c r="AL364" s="4">
        <f t="shared" si="175"/>
        <v>0</v>
      </c>
      <c r="AM364" s="4">
        <f t="shared" si="176"/>
        <v>0</v>
      </c>
      <c r="AN364" s="4">
        <f t="shared" si="177"/>
        <v>0</v>
      </c>
      <c r="AO364" s="4">
        <f t="shared" si="178"/>
        <v>0</v>
      </c>
      <c r="AP364" s="4">
        <f t="shared" si="179"/>
        <v>0</v>
      </c>
      <c r="AQ364" s="5">
        <f t="shared" si="180"/>
        <v>319.6058028059262</v>
      </c>
      <c r="AR364" s="5">
        <f t="shared" si="181"/>
        <v>10.433290195752296</v>
      </c>
      <c r="AS364" s="5">
        <f t="shared" si="182"/>
        <v>8.4031790796072308</v>
      </c>
      <c r="AT364" s="5">
        <f t="shared" si="183"/>
        <v>2.1114717457907575</v>
      </c>
      <c r="AU364" s="5">
        <f t="shared" si="184"/>
        <v>1.3556891845631522</v>
      </c>
      <c r="AV364" s="5">
        <f t="shared" si="185"/>
        <v>3.5079743966084993</v>
      </c>
      <c r="AW364" s="5">
        <f t="shared" si="186"/>
        <v>1.3673877619206334</v>
      </c>
    </row>
    <row r="365" spans="1:49" x14ac:dyDescent="0.25">
      <c r="A365" s="1" t="s">
        <v>41</v>
      </c>
      <c r="B365" s="1" t="s">
        <v>373</v>
      </c>
      <c r="C365" s="2">
        <v>42336</v>
      </c>
      <c r="D365" s="3">
        <v>7.2177567823056621E-2</v>
      </c>
      <c r="E365" s="4">
        <f t="shared" si="157"/>
        <v>176.58787098040855</v>
      </c>
      <c r="F365" s="3">
        <v>59.884077380952469</v>
      </c>
      <c r="G365" s="3">
        <v>1.6228173611111136</v>
      </c>
      <c r="H365" s="3">
        <v>1.5538445486111119</v>
      </c>
      <c r="I365" s="3">
        <v>6.8972812499999855E-2</v>
      </c>
      <c r="J365" s="3">
        <v>8.6045598958333344E-2</v>
      </c>
      <c r="K365" s="3">
        <v>0.4904949678308817</v>
      </c>
      <c r="L365" s="3">
        <v>0.11257916666666667</v>
      </c>
      <c r="M365" s="4">
        <f t="shared" si="158"/>
        <v>0.1924218045233454</v>
      </c>
      <c r="N365" s="4">
        <f t="shared" si="159"/>
        <v>5.2144987230969223E-3</v>
      </c>
      <c r="O365" s="4">
        <f t="shared" si="160"/>
        <v>4.9928726477735655E-3</v>
      </c>
      <c r="P365" s="4">
        <f t="shared" si="161"/>
        <v>2.2162607532335055E-4</v>
      </c>
      <c r="Q365" s="4">
        <f t="shared" si="162"/>
        <v>2.7648500481233009E-4</v>
      </c>
      <c r="R365" s="4">
        <f t="shared" si="163"/>
        <v>1.5760771635376131E-3</v>
      </c>
      <c r="S365" s="4">
        <f t="shared" si="164"/>
        <v>3.6174367793841611E-4</v>
      </c>
      <c r="T365" s="5">
        <f t="shared" si="165"/>
        <v>283.47638736416388</v>
      </c>
      <c r="U365" s="5">
        <f t="shared" si="166"/>
        <v>10.208446808468789</v>
      </c>
      <c r="V365" s="5">
        <f t="shared" si="167"/>
        <v>8.2109690844863916</v>
      </c>
      <c r="W365" s="5">
        <f t="shared" si="168"/>
        <v>2.059112314161089</v>
      </c>
      <c r="X365" s="5">
        <f t="shared" si="169"/>
        <v>0.99425728578122807</v>
      </c>
      <c r="Y365" s="5">
        <f t="shared" si="170"/>
        <v>2.9838607297755777</v>
      </c>
      <c r="Z365" s="5">
        <f t="shared" si="171"/>
        <v>1.3455494050552517</v>
      </c>
      <c r="AA365" s="4">
        <v>9.2536511525973142E-2</v>
      </c>
      <c r="AB365" s="4">
        <f t="shared" si="172"/>
        <v>226.39756438434145</v>
      </c>
      <c r="AC365" s="4">
        <v>49.521909722222269</v>
      </c>
      <c r="AD365" s="4">
        <v>1.6175798611111076</v>
      </c>
      <c r="AE365" s="4">
        <v>1.5716596141975305</v>
      </c>
      <c r="AF365" s="4">
        <v>5.5549876543209829E-2</v>
      </c>
      <c r="AG365" s="4">
        <v>0.13325841049382714</v>
      </c>
      <c r="AH365" s="4">
        <v>0.54893298611111108</v>
      </c>
      <c r="AI365" s="4">
        <v>0.12901388888888857</v>
      </c>
      <c r="AJ365" s="4">
        <f t="shared" si="173"/>
        <v>0.14581337193686961</v>
      </c>
      <c r="AK365" s="4">
        <f t="shared" si="174"/>
        <v>4.7628367978697472E-3</v>
      </c>
      <c r="AL365" s="4">
        <f t="shared" si="175"/>
        <v>4.627628239068194E-3</v>
      </c>
      <c r="AM365" s="4">
        <f t="shared" si="176"/>
        <v>1.6356224658693885E-4</v>
      </c>
      <c r="AN365" s="4">
        <f t="shared" si="177"/>
        <v>3.9236891876835554E-4</v>
      </c>
      <c r="AO365" s="4">
        <f t="shared" si="178"/>
        <v>1.6162900445722975E-3</v>
      </c>
      <c r="AP365" s="4">
        <f t="shared" si="179"/>
        <v>3.7987125842071223E-4</v>
      </c>
      <c r="AQ365" s="5">
        <f t="shared" si="180"/>
        <v>319.75161617786307</v>
      </c>
      <c r="AR365" s="5">
        <f t="shared" si="181"/>
        <v>10.438053032550165</v>
      </c>
      <c r="AS365" s="5">
        <f t="shared" si="182"/>
        <v>8.4078067078462997</v>
      </c>
      <c r="AT365" s="5">
        <f t="shared" si="183"/>
        <v>2.1116353080373442</v>
      </c>
      <c r="AU365" s="5">
        <f t="shared" si="184"/>
        <v>1.3560815534819206</v>
      </c>
      <c r="AV365" s="5">
        <f t="shared" si="185"/>
        <v>3.5095906866530715</v>
      </c>
      <c r="AW365" s="5">
        <f t="shared" si="186"/>
        <v>1.367767633179054</v>
      </c>
    </row>
    <row r="366" spans="1:49" x14ac:dyDescent="0.25">
      <c r="A366" s="1" t="s">
        <v>41</v>
      </c>
      <c r="B366" s="1" t="s">
        <v>374</v>
      </c>
      <c r="C366" s="2">
        <v>42337</v>
      </c>
      <c r="D366" s="3">
        <v>2.1657645664084733</v>
      </c>
      <c r="E366" s="4">
        <f t="shared" si="157"/>
        <v>5298.7065838024782</v>
      </c>
      <c r="F366" s="3">
        <v>58.285714285714363</v>
      </c>
      <c r="G366" s="3">
        <v>1.6245888888888913</v>
      </c>
      <c r="H366" s="3">
        <v>1.5555088888888899</v>
      </c>
      <c r="I366" s="3">
        <v>6.907999999999985E-2</v>
      </c>
      <c r="J366" s="3">
        <v>7.1821666666666686E-2</v>
      </c>
      <c r="K366" s="3">
        <v>0.49394117647058761</v>
      </c>
      <c r="L366" s="3">
        <v>0.11178333333333333</v>
      </c>
      <c r="M366" s="4">
        <f t="shared" si="158"/>
        <v>5.6197117998899309</v>
      </c>
      <c r="N366" s="4">
        <f t="shared" si="159"/>
        <v>0.15663737608336453</v>
      </c>
      <c r="O366" s="4">
        <f t="shared" si="160"/>
        <v>0.14997691569622035</v>
      </c>
      <c r="P366" s="4">
        <f t="shared" si="161"/>
        <v>6.6604603871440312E-3</v>
      </c>
      <c r="Q366" s="4">
        <f t="shared" si="162"/>
        <v>6.9248026313259619E-3</v>
      </c>
      <c r="R366" s="4">
        <f t="shared" si="163"/>
        <v>4.7624140698634562E-2</v>
      </c>
      <c r="S366" s="4">
        <f t="shared" si="164"/>
        <v>1.0777771621447385E-2</v>
      </c>
      <c r="T366" s="5">
        <f t="shared" si="165"/>
        <v>289.09609916405384</v>
      </c>
      <c r="U366" s="5">
        <f t="shared" si="166"/>
        <v>10.365084184552154</v>
      </c>
      <c r="V366" s="5">
        <f t="shared" si="167"/>
        <v>8.3609460001826115</v>
      </c>
      <c r="W366" s="5">
        <f t="shared" si="168"/>
        <v>2.065772774548233</v>
      </c>
      <c r="X366" s="5">
        <f t="shared" si="169"/>
        <v>1.001182088412554</v>
      </c>
      <c r="Y366" s="5">
        <f t="shared" si="170"/>
        <v>3.0314848704742121</v>
      </c>
      <c r="Z366" s="5">
        <f t="shared" si="171"/>
        <v>1.3563271766766991</v>
      </c>
      <c r="AA366" s="4">
        <v>2.3616353506924637</v>
      </c>
      <c r="AB366" s="4">
        <f t="shared" si="172"/>
        <v>5777.9192509398108</v>
      </c>
      <c r="AC366" s="4">
        <v>79.645000000000195</v>
      </c>
      <c r="AD366" s="4">
        <v>1.4584999999999992</v>
      </c>
      <c r="AE366" s="4">
        <v>1.4235637037037057</v>
      </c>
      <c r="AF366" s="4">
        <v>7.0491851851851819E-2</v>
      </c>
      <c r="AG366" s="4">
        <v>0.15549259259259252</v>
      </c>
      <c r="AH366" s="4">
        <v>0.74080384615384631</v>
      </c>
      <c r="AI366" s="4">
        <v>0.17392307692307665</v>
      </c>
      <c r="AJ366" s="4">
        <f t="shared" si="173"/>
        <v>5.9849179850304006</v>
      </c>
      <c r="AK366" s="4">
        <f t="shared" si="174"/>
        <v>0.10959888104924116</v>
      </c>
      <c r="AL366" s="4">
        <f t="shared" si="175"/>
        <v>0.10697359549416505</v>
      </c>
      <c r="AM366" s="4">
        <f t="shared" si="176"/>
        <v>5.2971053041150793E-3</v>
      </c>
      <c r="AN366" s="4">
        <f t="shared" si="177"/>
        <v>1.1684480054572283E-2</v>
      </c>
      <c r="AO366" s="4">
        <f t="shared" si="178"/>
        <v>5.566765349018566E-2</v>
      </c>
      <c r="AP366" s="4">
        <f t="shared" si="179"/>
        <v>1.3069437517593629E-2</v>
      </c>
      <c r="AQ366" s="5">
        <f t="shared" si="180"/>
        <v>325.73653416289346</v>
      </c>
      <c r="AR366" s="5">
        <f t="shared" si="181"/>
        <v>10.547651913599406</v>
      </c>
      <c r="AS366" s="5">
        <f t="shared" si="182"/>
        <v>8.5147803033404639</v>
      </c>
      <c r="AT366" s="5">
        <f t="shared" si="183"/>
        <v>2.1169324133414591</v>
      </c>
      <c r="AU366" s="5">
        <f t="shared" si="184"/>
        <v>1.367766033536493</v>
      </c>
      <c r="AV366" s="5">
        <f t="shared" si="185"/>
        <v>3.5652583401432572</v>
      </c>
      <c r="AW366" s="5">
        <f t="shared" si="186"/>
        <v>1.3808370706966477</v>
      </c>
    </row>
    <row r="367" spans="1:49" x14ac:dyDescent="0.25">
      <c r="A367" s="1" t="s">
        <v>41</v>
      </c>
      <c r="B367" s="1" t="s">
        <v>375</v>
      </c>
      <c r="C367" s="2">
        <v>42338</v>
      </c>
      <c r="D367" s="3">
        <v>0.1346894176349791</v>
      </c>
      <c r="E367" s="4">
        <f t="shared" si="157"/>
        <v>329.52783283110648</v>
      </c>
      <c r="F367" s="3">
        <v>58.285714285714363</v>
      </c>
      <c r="G367" s="3">
        <v>1.6245888888888913</v>
      </c>
      <c r="H367" s="3">
        <v>1.5555088888888899</v>
      </c>
      <c r="I367" s="3">
        <v>6.907999999999985E-2</v>
      </c>
      <c r="J367" s="3">
        <v>7.1821666666666686E-2</v>
      </c>
      <c r="K367" s="3">
        <v>0.49394117647058761</v>
      </c>
      <c r="L367" s="3">
        <v>0.11178333333333333</v>
      </c>
      <c r="M367" s="4">
        <f t="shared" si="158"/>
        <v>0.34949122418176876</v>
      </c>
      <c r="N367" s="4">
        <f t="shared" si="159"/>
        <v>9.7413159730126014E-3</v>
      </c>
      <c r="O367" s="4">
        <f t="shared" si="160"/>
        <v>9.3271003446661841E-3</v>
      </c>
      <c r="P367" s="4">
        <f t="shared" si="161"/>
        <v>4.1421562834641061E-4</v>
      </c>
      <c r="Q367" s="4">
        <f t="shared" si="162"/>
        <v>4.3065513588911198E-4</v>
      </c>
      <c r="R367" s="4">
        <f t="shared" si="163"/>
        <v>2.9617567281113228E-3</v>
      </c>
      <c r="S367" s="4">
        <f t="shared" si="164"/>
        <v>6.702722011482778E-4</v>
      </c>
      <c r="T367" s="5">
        <f t="shared" si="165"/>
        <v>289.44559038823559</v>
      </c>
      <c r="U367" s="5">
        <f t="shared" si="166"/>
        <v>10.374825500525167</v>
      </c>
      <c r="V367" s="5">
        <f t="shared" si="167"/>
        <v>8.3702731005272781</v>
      </c>
      <c r="W367" s="5">
        <f t="shared" si="168"/>
        <v>2.0661869901765795</v>
      </c>
      <c r="X367" s="5">
        <f t="shared" si="169"/>
        <v>1.001612743548443</v>
      </c>
      <c r="Y367" s="5">
        <f t="shared" si="170"/>
        <v>3.0344466272023234</v>
      </c>
      <c r="Z367" s="5">
        <f t="shared" si="171"/>
        <v>1.3569974488778473</v>
      </c>
      <c r="AA367" s="4">
        <v>0.96845420174392327</v>
      </c>
      <c r="AB367" s="4">
        <f t="shared" si="172"/>
        <v>2369.3963482842687</v>
      </c>
      <c r="AC367" s="4">
        <v>79.645000000000195</v>
      </c>
      <c r="AD367" s="4">
        <v>1.4584999999999992</v>
      </c>
      <c r="AE367" s="4">
        <v>1.4235637037037057</v>
      </c>
      <c r="AF367" s="4">
        <v>7.0491851851851819E-2</v>
      </c>
      <c r="AG367" s="4">
        <v>0.15549259259259252</v>
      </c>
      <c r="AH367" s="4">
        <v>0.74080384615384631</v>
      </c>
      <c r="AI367" s="4">
        <v>0.17392307692307665</v>
      </c>
      <c r="AJ367" s="4">
        <f t="shared" si="173"/>
        <v>2.4542819313726674</v>
      </c>
      <c r="AK367" s="4">
        <f t="shared" si="174"/>
        <v>4.4944066757574543E-2</v>
      </c>
      <c r="AL367" s="4">
        <f t="shared" si="175"/>
        <v>4.3867495463091842E-2</v>
      </c>
      <c r="AM367" s="4">
        <f t="shared" si="176"/>
        <v>2.1722252283131191E-3</v>
      </c>
      <c r="AN367" s="4">
        <f t="shared" si="177"/>
        <v>4.7915457399998786E-3</v>
      </c>
      <c r="AO367" s="4">
        <f t="shared" si="178"/>
        <v>2.2828068231612254E-2</v>
      </c>
      <c r="AP367" s="4">
        <f t="shared" si="179"/>
        <v>5.3594860335368765E-3</v>
      </c>
      <c r="AQ367" s="5">
        <f t="shared" si="180"/>
        <v>328.19081609426615</v>
      </c>
      <c r="AR367" s="5">
        <f t="shared" si="181"/>
        <v>10.592595980356981</v>
      </c>
      <c r="AS367" s="5">
        <f t="shared" si="182"/>
        <v>8.5586477988035554</v>
      </c>
      <c r="AT367" s="5">
        <f t="shared" si="183"/>
        <v>2.1191046385697723</v>
      </c>
      <c r="AU367" s="5">
        <f t="shared" si="184"/>
        <v>1.3725575792764928</v>
      </c>
      <c r="AV367" s="5">
        <f t="shared" si="185"/>
        <v>3.5880864083748696</v>
      </c>
      <c r="AW367" s="5">
        <f t="shared" si="186"/>
        <v>1.3861965567301846</v>
      </c>
    </row>
    <row r="368" spans="1:49" x14ac:dyDescent="0.25">
      <c r="A368" s="1" t="s">
        <v>41</v>
      </c>
      <c r="B368" s="1" t="s">
        <v>10</v>
      </c>
      <c r="C368" s="2">
        <v>42339</v>
      </c>
      <c r="D368" s="3">
        <v>4.2996836552744329</v>
      </c>
      <c r="E368" s="4">
        <f t="shared" si="157"/>
        <v>10519.500801627579</v>
      </c>
      <c r="F368" s="3">
        <v>78.571978574655816</v>
      </c>
      <c r="G368" s="3">
        <v>1.6967512992571459</v>
      </c>
      <c r="H368" s="3">
        <v>1.5500176528929706</v>
      </c>
      <c r="I368" s="3">
        <v>0.21425311852296977</v>
      </c>
      <c r="J368" s="3">
        <v>7.3061493951421225E-2</v>
      </c>
      <c r="K368" s="3">
        <v>0.82984559819300918</v>
      </c>
      <c r="L368" s="3">
        <v>0.43640311451747876</v>
      </c>
      <c r="M368" s="4">
        <f t="shared" si="158"/>
        <v>15.039897286673162</v>
      </c>
      <c r="N368" s="4">
        <f t="shared" si="159"/>
        <v>0.32478455710020909</v>
      </c>
      <c r="O368" s="4">
        <f t="shared" si="160"/>
        <v>0.29669745773157918</v>
      </c>
      <c r="P368" s="4">
        <f t="shared" si="161"/>
        <v>4.1011375230587309E-2</v>
      </c>
      <c r="Q368" s="4">
        <f t="shared" si="162"/>
        <v>1.3985104926385408E-2</v>
      </c>
      <c r="R368" s="4">
        <f t="shared" si="163"/>
        <v>0.15884533884763991</v>
      </c>
      <c r="S368" s="4">
        <f t="shared" si="164"/>
        <v>8.3534335484384201E-2</v>
      </c>
      <c r="T368" s="5">
        <f t="shared" si="165"/>
        <v>304.48548767490877</v>
      </c>
      <c r="U368" s="5">
        <f t="shared" si="166"/>
        <v>10.699610057625376</v>
      </c>
      <c r="V368" s="5">
        <f t="shared" si="167"/>
        <v>8.666970558258857</v>
      </c>
      <c r="W368" s="5">
        <f t="shared" si="168"/>
        <v>2.1071983654071667</v>
      </c>
      <c r="X368" s="5">
        <f t="shared" si="169"/>
        <v>1.0155978484748285</v>
      </c>
      <c r="Y368" s="5">
        <f t="shared" si="170"/>
        <v>3.1932919660499635</v>
      </c>
      <c r="Z368" s="5">
        <f t="shared" si="171"/>
        <v>1.4405317843622316</v>
      </c>
      <c r="AA368" s="4">
        <v>3.3660262727301133</v>
      </c>
      <c r="AB368" s="4">
        <f t="shared" si="172"/>
        <v>8235.2374995885366</v>
      </c>
      <c r="AC368" s="4">
        <v>46.184422343699318</v>
      </c>
      <c r="AD368" s="4">
        <v>1.765032678216395</v>
      </c>
      <c r="AE368" s="4">
        <v>1.6099657062562549</v>
      </c>
      <c r="AF368" s="4">
        <v>0.14825694815524251</v>
      </c>
      <c r="AG368" s="4">
        <v>8.9296829001063505E-2</v>
      </c>
      <c r="AH368" s="4">
        <v>0.60434948383122711</v>
      </c>
      <c r="AI368" s="4">
        <v>0.29156466121741265</v>
      </c>
      <c r="AJ368" s="4">
        <f t="shared" si="173"/>
        <v>4.9465210685980487</v>
      </c>
      <c r="AK368" s="4">
        <f t="shared" si="174"/>
        <v>0.18904147516641023</v>
      </c>
      <c r="AL368" s="4">
        <f t="shared" si="175"/>
        <v>0.17243323357931639</v>
      </c>
      <c r="AM368" s="4">
        <f t="shared" si="176"/>
        <v>1.5878863053832338E-2</v>
      </c>
      <c r="AN368" s="4">
        <f t="shared" si="177"/>
        <v>9.5640179869656353E-3</v>
      </c>
      <c r="AO368" s="4">
        <f t="shared" si="178"/>
        <v>6.4728046879541659E-2</v>
      </c>
      <c r="AP368" s="4">
        <f t="shared" si="179"/>
        <v>3.1227644872066689E-2</v>
      </c>
      <c r="AQ368" s="5">
        <f t="shared" si="180"/>
        <v>333.13733716286418</v>
      </c>
      <c r="AR368" s="5">
        <f t="shared" si="181"/>
        <v>10.781637455523391</v>
      </c>
      <c r="AS368" s="5">
        <f t="shared" si="182"/>
        <v>8.7310810323828711</v>
      </c>
      <c r="AT368" s="5">
        <f t="shared" si="183"/>
        <v>2.1349835016236045</v>
      </c>
      <c r="AU368" s="5">
        <f t="shared" si="184"/>
        <v>1.3821215972634584</v>
      </c>
      <c r="AV368" s="5">
        <f t="shared" si="185"/>
        <v>3.6528144552544113</v>
      </c>
      <c r="AW368" s="5">
        <f t="shared" si="186"/>
        <v>1.4174242016022514</v>
      </c>
    </row>
    <row r="369" spans="1:49" x14ac:dyDescent="0.25">
      <c r="A369" s="1" t="s">
        <v>41</v>
      </c>
      <c r="B369" s="1" t="s">
        <v>11</v>
      </c>
      <c r="C369" s="2">
        <v>42340</v>
      </c>
      <c r="D369" s="3">
        <v>0.74322965426108745</v>
      </c>
      <c r="E369" s="4">
        <f t="shared" si="157"/>
        <v>1818.3674825011926</v>
      </c>
      <c r="F369" s="3">
        <v>81.749345270514155</v>
      </c>
      <c r="G369" s="3">
        <v>1.7080538454594025</v>
      </c>
      <c r="H369" s="3">
        <v>1.5491575797851767</v>
      </c>
      <c r="I369" s="3">
        <v>0.23699107684584442</v>
      </c>
      <c r="J369" s="3">
        <v>7.3255683767105659E-2</v>
      </c>
      <c r="K369" s="3">
        <v>0.88245713412543625</v>
      </c>
      <c r="L369" s="3">
        <v>0.48724717663065836</v>
      </c>
      <c r="M369" s="4">
        <f t="shared" si="158"/>
        <v>2.704879915655285</v>
      </c>
      <c r="N369" s="4">
        <f t="shared" si="159"/>
        <v>5.6515199310193283E-2</v>
      </c>
      <c r="O369" s="4">
        <f t="shared" si="160"/>
        <v>5.1257722124625399E-2</v>
      </c>
      <c r="P369" s="4">
        <f t="shared" si="161"/>
        <v>7.8414377733377911E-3</v>
      </c>
      <c r="Q369" s="4">
        <f t="shared" si="162"/>
        <v>2.4238460512870695E-3</v>
      </c>
      <c r="R369" s="4">
        <f t="shared" si="163"/>
        <v>2.9198283737001993E-2</v>
      </c>
      <c r="S369" s="4">
        <f t="shared" si="164"/>
        <v>1.6121781742310486E-2</v>
      </c>
      <c r="T369" s="5">
        <f t="shared" si="165"/>
        <v>307.19036759056405</v>
      </c>
      <c r="U369" s="5">
        <f t="shared" si="166"/>
        <v>10.756125256935569</v>
      </c>
      <c r="V369" s="5">
        <f t="shared" si="167"/>
        <v>8.7182282803834816</v>
      </c>
      <c r="W369" s="5">
        <f t="shared" si="168"/>
        <v>2.1150398031805047</v>
      </c>
      <c r="X369" s="5">
        <f t="shared" si="169"/>
        <v>1.0180216945261156</v>
      </c>
      <c r="Y369" s="5">
        <f t="shared" si="170"/>
        <v>3.2224902497869654</v>
      </c>
      <c r="Z369" s="5">
        <f t="shared" si="171"/>
        <v>1.4566535661045421</v>
      </c>
      <c r="AA369" s="4">
        <v>1.5202661655346486</v>
      </c>
      <c r="AB369" s="4">
        <f t="shared" si="172"/>
        <v>3719.4459939886638</v>
      </c>
      <c r="AC369" s="4">
        <v>40.943608975844995</v>
      </c>
      <c r="AD369" s="4">
        <v>1.8130438205876376</v>
      </c>
      <c r="AE369" s="4">
        <v>1.6391612006319554</v>
      </c>
      <c r="AF369" s="4">
        <v>0.16043702347987002</v>
      </c>
      <c r="AG369" s="4">
        <v>7.892881783612514E-2</v>
      </c>
      <c r="AH369" s="4">
        <v>0.58297711382888917</v>
      </c>
      <c r="AI369" s="4">
        <v>0.30999045152857369</v>
      </c>
      <c r="AJ369" s="4">
        <f t="shared" si="173"/>
        <v>1.9805809466396544</v>
      </c>
      <c r="AK369" s="4">
        <f t="shared" si="174"/>
        <v>8.7703066151230274E-2</v>
      </c>
      <c r="AL369" s="4">
        <f t="shared" si="175"/>
        <v>7.9291775289225805E-2</v>
      </c>
      <c r="AM369" s="4">
        <f t="shared" si="176"/>
        <v>7.7608818516040814E-3</v>
      </c>
      <c r="AN369" s="4">
        <f t="shared" si="177"/>
        <v>3.8180540664904919E-3</v>
      </c>
      <c r="AO369" s="4">
        <f t="shared" si="178"/>
        <v>2.820057617924351E-2</v>
      </c>
      <c r="AP369" s="4">
        <f t="shared" si="179"/>
        <v>1.499528735485745E-2</v>
      </c>
      <c r="AQ369" s="5">
        <f t="shared" si="180"/>
        <v>335.11791810950382</v>
      </c>
      <c r="AR369" s="5">
        <f t="shared" si="181"/>
        <v>10.869340521674621</v>
      </c>
      <c r="AS369" s="5">
        <f t="shared" si="182"/>
        <v>8.8103728076720973</v>
      </c>
      <c r="AT369" s="5">
        <f t="shared" si="183"/>
        <v>2.1427443834752085</v>
      </c>
      <c r="AU369" s="5">
        <f t="shared" si="184"/>
        <v>1.3859396513299489</v>
      </c>
      <c r="AV369" s="5">
        <f t="shared" si="185"/>
        <v>3.6810150314336547</v>
      </c>
      <c r="AW369" s="5">
        <f t="shared" si="186"/>
        <v>1.4324194889571089</v>
      </c>
    </row>
    <row r="370" spans="1:49" x14ac:dyDescent="0.25">
      <c r="A370" s="1" t="s">
        <v>41</v>
      </c>
      <c r="B370" s="1" t="s">
        <v>12</v>
      </c>
      <c r="C370" s="2">
        <v>42341</v>
      </c>
      <c r="D370" s="3">
        <v>0.10188084235442944</v>
      </c>
      <c r="E370" s="4">
        <f t="shared" si="157"/>
        <v>249.25917549846085</v>
      </c>
      <c r="F370" s="3">
        <v>64.884860500189433</v>
      </c>
      <c r="G370" s="3">
        <v>1.6480634079243481</v>
      </c>
      <c r="H370" s="3">
        <v>1.553722583203472</v>
      </c>
      <c r="I370" s="3">
        <v>0.1163049903628936</v>
      </c>
      <c r="J370" s="3">
        <v>7.2224983976165141E-2</v>
      </c>
      <c r="K370" s="3">
        <v>0.60321128956101289</v>
      </c>
      <c r="L370" s="3">
        <v>0.21738253926070514</v>
      </c>
      <c r="M370" s="4">
        <f t="shared" si="158"/>
        <v>0.29429072783857479</v>
      </c>
      <c r="N370" s="4">
        <f t="shared" si="159"/>
        <v>7.4749298388452649E-3</v>
      </c>
      <c r="O370" s="4">
        <f t="shared" si="160"/>
        <v>7.0470391142914684E-3</v>
      </c>
      <c r="P370" s="4">
        <f t="shared" si="161"/>
        <v>5.275110403459135E-4</v>
      </c>
      <c r="Q370" s="4">
        <f t="shared" si="162"/>
        <v>3.2758247360974125E-4</v>
      </c>
      <c r="R370" s="4">
        <f t="shared" si="163"/>
        <v>2.7359154057954331E-3</v>
      </c>
      <c r="S370" s="4">
        <f t="shared" si="164"/>
        <v>9.8595674253231544E-4</v>
      </c>
      <c r="T370" s="5">
        <f t="shared" si="165"/>
        <v>307.48465831840264</v>
      </c>
      <c r="U370" s="5">
        <f t="shared" si="166"/>
        <v>10.763600186774415</v>
      </c>
      <c r="V370" s="5">
        <f t="shared" si="167"/>
        <v>8.7252753194977739</v>
      </c>
      <c r="W370" s="5">
        <f t="shared" si="168"/>
        <v>2.1155673142208506</v>
      </c>
      <c r="X370" s="5">
        <f t="shared" si="169"/>
        <v>1.0183492769997253</v>
      </c>
      <c r="Y370" s="5">
        <f t="shared" si="170"/>
        <v>3.225226165192761</v>
      </c>
      <c r="Z370" s="5">
        <f t="shared" si="171"/>
        <v>1.4576395228470744</v>
      </c>
      <c r="AA370" s="4">
        <v>0.61977247662651713</v>
      </c>
      <c r="AB370" s="4">
        <f t="shared" si="172"/>
        <v>1516.3201731600946</v>
      </c>
      <c r="AC370" s="4">
        <v>68.760233774456523</v>
      </c>
      <c r="AD370" s="4">
        <v>1.5582154495402714</v>
      </c>
      <c r="AE370" s="4">
        <v>1.4842004997147764</v>
      </c>
      <c r="AF370" s="4">
        <v>9.5788931372231823E-2</v>
      </c>
      <c r="AG370" s="4">
        <v>0.13395903094233602</v>
      </c>
      <c r="AH370" s="4">
        <v>0.6964150776874517</v>
      </c>
      <c r="AI370" s="4">
        <v>0.21219202603087284</v>
      </c>
      <c r="AJ370" s="4">
        <f t="shared" si="173"/>
        <v>1.3559899667944308</v>
      </c>
      <c r="AK370" s="4">
        <f t="shared" si="174"/>
        <v>3.072887335740275E-2</v>
      </c>
      <c r="AL370" s="4">
        <f t="shared" si="175"/>
        <v>2.9269257474109342E-2</v>
      </c>
      <c r="AM370" s="4">
        <f t="shared" si="176"/>
        <v>1.8890108823184158E-3</v>
      </c>
      <c r="AN370" s="4">
        <f t="shared" si="177"/>
        <v>2.6417464273775018E-3</v>
      </c>
      <c r="AO370" s="4">
        <f t="shared" si="178"/>
        <v>1.3733691790026386E-2</v>
      </c>
      <c r="AP370" s="4">
        <f t="shared" si="179"/>
        <v>4.1845445039562111E-3</v>
      </c>
      <c r="AQ370" s="5">
        <f t="shared" si="180"/>
        <v>336.47390807629824</v>
      </c>
      <c r="AR370" s="5">
        <f t="shared" si="181"/>
        <v>10.900069395032023</v>
      </c>
      <c r="AS370" s="5">
        <f t="shared" si="182"/>
        <v>8.8396420651462062</v>
      </c>
      <c r="AT370" s="5">
        <f t="shared" si="183"/>
        <v>2.1446333943575269</v>
      </c>
      <c r="AU370" s="5">
        <f t="shared" si="184"/>
        <v>1.3885813977573265</v>
      </c>
      <c r="AV370" s="5">
        <f t="shared" si="185"/>
        <v>3.6947487232236811</v>
      </c>
      <c r="AW370" s="5">
        <f t="shared" si="186"/>
        <v>1.436604033461065</v>
      </c>
    </row>
    <row r="371" spans="1:49" x14ac:dyDescent="0.25">
      <c r="A371" s="1" t="s">
        <v>41</v>
      </c>
      <c r="B371" s="1" t="s">
        <v>13</v>
      </c>
      <c r="C371" s="2">
        <v>42342</v>
      </c>
      <c r="D371" s="3">
        <v>4.470587511614002E-2</v>
      </c>
      <c r="E371" s="4">
        <f t="shared" si="157"/>
        <v>109.37629993890351</v>
      </c>
      <c r="F371" s="3">
        <v>58.285714285714363</v>
      </c>
      <c r="G371" s="3">
        <v>1.6245888888888913</v>
      </c>
      <c r="H371" s="3">
        <v>1.5555088888888899</v>
      </c>
      <c r="I371" s="3">
        <v>6.907999999999985E-2</v>
      </c>
      <c r="J371" s="3">
        <v>7.1821666666666686E-2</v>
      </c>
      <c r="K371" s="3">
        <v>0.49394117647058761</v>
      </c>
      <c r="L371" s="3">
        <v>0.11178333333333333</v>
      </c>
      <c r="M371" s="4">
        <f t="shared" si="158"/>
        <v>0.11600251375947285</v>
      </c>
      <c r="N371" s="4">
        <f t="shared" si="159"/>
        <v>3.2333205013670109E-3</v>
      </c>
      <c r="O371" s="4">
        <f t="shared" si="160"/>
        <v>3.0958347769710994E-3</v>
      </c>
      <c r="P371" s="4">
        <f t="shared" si="161"/>
        <v>1.3748572439590807E-4</v>
      </c>
      <c r="Q371" s="4">
        <f t="shared" si="162"/>
        <v>1.4294229688749472E-4</v>
      </c>
      <c r="R371" s="4">
        <f t="shared" si="163"/>
        <v>9.8306109519435384E-4</v>
      </c>
      <c r="S371" s="4">
        <f t="shared" si="164"/>
        <v>2.2247557265087765E-4</v>
      </c>
      <c r="T371" s="5">
        <f t="shared" si="165"/>
        <v>307.60066083216213</v>
      </c>
      <c r="U371" s="5">
        <f t="shared" si="166"/>
        <v>10.766833507275782</v>
      </c>
      <c r="V371" s="5">
        <f t="shared" si="167"/>
        <v>8.7283711542747451</v>
      </c>
      <c r="W371" s="5">
        <f t="shared" si="168"/>
        <v>2.1157047999452465</v>
      </c>
      <c r="X371" s="5">
        <f t="shared" si="169"/>
        <v>1.0184922192966128</v>
      </c>
      <c r="Y371" s="5">
        <f t="shared" si="170"/>
        <v>3.2262092262879554</v>
      </c>
      <c r="Z371" s="5">
        <f t="shared" si="171"/>
        <v>1.4578619984197254</v>
      </c>
      <c r="AA371" s="4">
        <v>5.087584451413335E-2</v>
      </c>
      <c r="AB371" s="4">
        <f t="shared" si="172"/>
        <v>124.47159606576841</v>
      </c>
      <c r="AC371" s="4">
        <v>79.645000000000195</v>
      </c>
      <c r="AD371" s="4">
        <v>1.4584999999999992</v>
      </c>
      <c r="AE371" s="4">
        <v>1.4235637037037057</v>
      </c>
      <c r="AF371" s="4">
        <v>7.0491851851851819E-2</v>
      </c>
      <c r="AG371" s="4">
        <v>0.15549259259259252</v>
      </c>
      <c r="AH371" s="4">
        <v>0.74080384615384631</v>
      </c>
      <c r="AI371" s="4">
        <v>0.17392307692307665</v>
      </c>
      <c r="AJ371" s="4">
        <f t="shared" si="173"/>
        <v>0.12893089390238288</v>
      </c>
      <c r="AK371" s="4">
        <f t="shared" si="174"/>
        <v>2.361048512230836E-3</v>
      </c>
      <c r="AL371" s="4">
        <f t="shared" si="175"/>
        <v>2.3044929480256801E-3</v>
      </c>
      <c r="AM371" s="4">
        <f t="shared" si="176"/>
        <v>1.1411359749003176E-4</v>
      </c>
      <c r="AN371" s="4">
        <f t="shared" si="177"/>
        <v>2.5171446993737146E-4</v>
      </c>
      <c r="AO371" s="4">
        <f t="shared" si="178"/>
        <v>1.1992278497198635E-3</v>
      </c>
      <c r="AP371" s="4">
        <f t="shared" si="179"/>
        <v>2.8155010079659892E-4</v>
      </c>
      <c r="AQ371" s="5">
        <f t="shared" si="180"/>
        <v>336.60283897020065</v>
      </c>
      <c r="AR371" s="5">
        <f t="shared" si="181"/>
        <v>10.902430443544255</v>
      </c>
      <c r="AS371" s="5">
        <f t="shared" si="182"/>
        <v>8.8419465580942322</v>
      </c>
      <c r="AT371" s="5">
        <f t="shared" si="183"/>
        <v>2.1447475079550169</v>
      </c>
      <c r="AU371" s="5">
        <f t="shared" si="184"/>
        <v>1.3888331122272639</v>
      </c>
      <c r="AV371" s="5">
        <f t="shared" si="185"/>
        <v>3.6959479510734008</v>
      </c>
      <c r="AW371" s="5">
        <f t="shared" si="186"/>
        <v>1.4368855835618617</v>
      </c>
    </row>
    <row r="372" spans="1:49" x14ac:dyDescent="0.25">
      <c r="A372" s="1" t="s">
        <v>41</v>
      </c>
      <c r="B372" s="1" t="s">
        <v>14</v>
      </c>
      <c r="C372" s="2">
        <v>42343</v>
      </c>
      <c r="D372" s="3">
        <v>3.1292124300520412E-2</v>
      </c>
      <c r="E372" s="4">
        <f t="shared" si="157"/>
        <v>76.558545478142648</v>
      </c>
      <c r="F372" s="3">
        <v>58.285714285714363</v>
      </c>
      <c r="G372" s="3">
        <v>1.6245888888888913</v>
      </c>
      <c r="H372" s="3">
        <v>1.5555088888888899</v>
      </c>
      <c r="I372" s="3">
        <v>6.907999999999985E-2</v>
      </c>
      <c r="J372" s="3">
        <v>7.1821666666666686E-2</v>
      </c>
      <c r="K372" s="3">
        <v>0.49394117647058761</v>
      </c>
      <c r="L372" s="3">
        <v>0.11178333333333333</v>
      </c>
      <c r="M372" s="4">
        <f t="shared" si="158"/>
        <v>8.1196600453611031E-2</v>
      </c>
      <c r="N372" s="4">
        <f t="shared" si="159"/>
        <v>2.2631805499691406E-3</v>
      </c>
      <c r="O372" s="4">
        <f t="shared" si="160"/>
        <v>2.1669466575295598E-3</v>
      </c>
      <c r="P372" s="4">
        <f t="shared" si="161"/>
        <v>9.6233892439578466E-5</v>
      </c>
      <c r="Q372" s="4">
        <f t="shared" si="162"/>
        <v>1.0005325050421652E-4</v>
      </c>
      <c r="R372" s="4">
        <f t="shared" si="163"/>
        <v>6.8809904528010254E-4</v>
      </c>
      <c r="S372" s="4">
        <f t="shared" si="164"/>
        <v>1.5572300631930475E-4</v>
      </c>
      <c r="T372" s="5">
        <f t="shared" si="165"/>
        <v>307.68185743261574</v>
      </c>
      <c r="U372" s="5">
        <f t="shared" si="166"/>
        <v>10.769096687825751</v>
      </c>
      <c r="V372" s="5">
        <f t="shared" si="167"/>
        <v>8.7305381009322751</v>
      </c>
      <c r="W372" s="5">
        <f t="shared" si="168"/>
        <v>2.1158010338376863</v>
      </c>
      <c r="X372" s="5">
        <f t="shared" si="169"/>
        <v>1.018592272547117</v>
      </c>
      <c r="Y372" s="5">
        <f t="shared" si="170"/>
        <v>3.2268973253332356</v>
      </c>
      <c r="Z372" s="5">
        <f t="shared" si="171"/>
        <v>1.4580177214260448</v>
      </c>
      <c r="AA372" s="4">
        <v>3.1503747039796494E-3</v>
      </c>
      <c r="AB372" s="4">
        <f t="shared" si="172"/>
        <v>7.7076296492854297</v>
      </c>
      <c r="AC372" s="4">
        <v>77.493350694444601</v>
      </c>
      <c r="AD372" s="4">
        <v>1.4698628472222228</v>
      </c>
      <c r="AE372" s="4">
        <v>1.4341419830246931</v>
      </c>
      <c r="AF372" s="4">
        <v>6.9424567901234524E-2</v>
      </c>
      <c r="AG372" s="4">
        <v>0.15390443672839499</v>
      </c>
      <c r="AH372" s="4">
        <v>0.727098784722222</v>
      </c>
      <c r="AI372" s="4">
        <v>0.17071527777777742</v>
      </c>
      <c r="AJ372" s="4">
        <f t="shared" si="173"/>
        <v>7.76807655467481E-3</v>
      </c>
      <c r="AK372" s="4">
        <f t="shared" si="174"/>
        <v>1.4734176570988113E-4</v>
      </c>
      <c r="AL372" s="4">
        <f t="shared" si="175"/>
        <v>1.437610403289428E-4</v>
      </c>
      <c r="AM372" s="4">
        <f t="shared" si="176"/>
        <v>6.9592468695597489E-6</v>
      </c>
      <c r="AN372" s="4">
        <f t="shared" si="177"/>
        <v>1.5427664901525348E-5</v>
      </c>
      <c r="AO372" s="4">
        <f t="shared" si="178"/>
        <v>7.2885724670802604E-5</v>
      </c>
      <c r="AP372" s="4">
        <f t="shared" si="179"/>
        <v>1.7112814647275526E-5</v>
      </c>
      <c r="AQ372" s="5">
        <f t="shared" si="180"/>
        <v>336.61060704675532</v>
      </c>
      <c r="AR372" s="5">
        <f t="shared" si="181"/>
        <v>10.902577785309964</v>
      </c>
      <c r="AS372" s="5">
        <f t="shared" si="182"/>
        <v>8.8420903191345612</v>
      </c>
      <c r="AT372" s="5">
        <f t="shared" si="183"/>
        <v>2.1447544672018863</v>
      </c>
      <c r="AU372" s="5">
        <f t="shared" si="184"/>
        <v>1.3888485398921655</v>
      </c>
      <c r="AV372" s="5">
        <f t="shared" si="185"/>
        <v>3.6960208367980716</v>
      </c>
      <c r="AW372" s="5">
        <f t="shared" si="186"/>
        <v>1.436902696376509</v>
      </c>
    </row>
    <row r="373" spans="1:49" x14ac:dyDescent="0.25">
      <c r="A373" s="1" t="s">
        <v>41</v>
      </c>
      <c r="B373" s="1" t="s">
        <v>15</v>
      </c>
      <c r="C373" s="2">
        <v>42344</v>
      </c>
      <c r="D373" s="3">
        <v>2.4730513595994704E-2</v>
      </c>
      <c r="E373" s="4">
        <f t="shared" si="157"/>
        <v>60.505069315645606</v>
      </c>
      <c r="F373" s="3">
        <v>58.285714285714363</v>
      </c>
      <c r="G373" s="3">
        <v>1.6245888888888913</v>
      </c>
      <c r="H373" s="3">
        <v>1.5555088888888899</v>
      </c>
      <c r="I373" s="3">
        <v>6.907999999999985E-2</v>
      </c>
      <c r="J373" s="3">
        <v>7.1821666666666686E-2</v>
      </c>
      <c r="K373" s="3">
        <v>0.49394117647058761</v>
      </c>
      <c r="L373" s="3">
        <v>0.11178333333333333</v>
      </c>
      <c r="M373" s="4">
        <f t="shared" si="158"/>
        <v>6.4170575707229408E-2</v>
      </c>
      <c r="N373" s="4">
        <f t="shared" si="159"/>
        <v>1.7886167402278849E-3</v>
      </c>
      <c r="O373" s="4">
        <f t="shared" si="160"/>
        <v>1.7125620255489917E-3</v>
      </c>
      <c r="P373" s="4">
        <f t="shared" si="161"/>
        <v>7.6054714678891534E-5</v>
      </c>
      <c r="Q373" s="4">
        <f t="shared" si="162"/>
        <v>7.9073195803355551E-5</v>
      </c>
      <c r="R373" s="4">
        <f t="shared" si="163"/>
        <v>5.4381232259158405E-4</v>
      </c>
      <c r="S373" s="4">
        <f t="shared" si="164"/>
        <v>1.2306962250321525E-4</v>
      </c>
      <c r="T373" s="5">
        <f t="shared" si="165"/>
        <v>307.74602800832298</v>
      </c>
      <c r="U373" s="5">
        <f t="shared" si="166"/>
        <v>10.770885304565979</v>
      </c>
      <c r="V373" s="5">
        <f t="shared" si="167"/>
        <v>8.7322506629578243</v>
      </c>
      <c r="W373" s="5">
        <f t="shared" si="168"/>
        <v>2.1158770885523652</v>
      </c>
      <c r="X373" s="5">
        <f t="shared" si="169"/>
        <v>1.0186713457429204</v>
      </c>
      <c r="Y373" s="5">
        <f t="shared" si="170"/>
        <v>3.227441137655827</v>
      </c>
      <c r="Z373" s="5">
        <f t="shared" si="171"/>
        <v>1.458140791048548</v>
      </c>
      <c r="AA373" s="4">
        <v>2.2323812211731386E-6</v>
      </c>
      <c r="AB373" s="4">
        <f t="shared" si="172"/>
        <v>5.4616892609906011E-3</v>
      </c>
      <c r="AC373" s="4">
        <v>40.054652777777839</v>
      </c>
      <c r="AD373" s="4">
        <v>1.6675763888888897</v>
      </c>
      <c r="AE373" s="4">
        <v>1.6182040432098754</v>
      </c>
      <c r="AF373" s="4">
        <v>5.0853827160493748E-2</v>
      </c>
      <c r="AG373" s="4">
        <v>0.12627052469135802</v>
      </c>
      <c r="AH373" s="4">
        <v>0.48863071581196521</v>
      </c>
      <c r="AI373" s="4">
        <v>0.11489957264957269</v>
      </c>
      <c r="AJ373" s="4">
        <f t="shared" si="173"/>
        <v>2.8451697174065898E-6</v>
      </c>
      <c r="AK373" s="4">
        <f t="shared" si="174"/>
        <v>1.1845160334934059E-7</v>
      </c>
      <c r="AL373" s="4">
        <f t="shared" si="175"/>
        <v>1.1494457749687345E-7</v>
      </c>
      <c r="AM373" s="4">
        <f t="shared" si="176"/>
        <v>3.6122587269446446E-9</v>
      </c>
      <c r="AN373" s="4">
        <f t="shared" si="177"/>
        <v>8.9692719356740877E-9</v>
      </c>
      <c r="AO373" s="4">
        <f t="shared" si="178"/>
        <v>3.4708509978501344E-8</v>
      </c>
      <c r="AP373" s="4">
        <f t="shared" si="179"/>
        <v>8.1615683066634976E-9</v>
      </c>
      <c r="AQ373" s="5">
        <f t="shared" si="180"/>
        <v>336.61060989192504</v>
      </c>
      <c r="AR373" s="5">
        <f t="shared" si="181"/>
        <v>10.902577903761568</v>
      </c>
      <c r="AS373" s="5">
        <f t="shared" si="182"/>
        <v>8.8420904340791395</v>
      </c>
      <c r="AT373" s="5">
        <f t="shared" si="183"/>
        <v>2.1447544708141453</v>
      </c>
      <c r="AU373" s="5">
        <f t="shared" si="184"/>
        <v>1.3888485488614375</v>
      </c>
      <c r="AV373" s="5">
        <f t="shared" si="185"/>
        <v>3.6960208715065814</v>
      </c>
      <c r="AW373" s="5">
        <f t="shared" si="186"/>
        <v>1.4369027045380773</v>
      </c>
    </row>
    <row r="374" spans="1:49" x14ac:dyDescent="0.25">
      <c r="A374" s="1" t="s">
        <v>41</v>
      </c>
      <c r="B374" s="1" t="s">
        <v>16</v>
      </c>
      <c r="C374" s="2">
        <v>42345</v>
      </c>
      <c r="D374" s="3">
        <v>2.6160717519529489E-2</v>
      </c>
      <c r="E374" s="4">
        <f t="shared" si="157"/>
        <v>64.004171232517862</v>
      </c>
      <c r="F374" s="3">
        <v>81.749345270514155</v>
      </c>
      <c r="G374" s="3">
        <v>0.8919999999999999</v>
      </c>
      <c r="H374" s="3">
        <v>0.84529999999999983</v>
      </c>
      <c r="I374" s="3">
        <v>4.6700000000000019E-2</v>
      </c>
      <c r="J374" s="3">
        <v>5.6700000000000111E-2</v>
      </c>
      <c r="K374" s="3">
        <v>0.23730000000000018</v>
      </c>
      <c r="L374" s="3">
        <v>0.13299999999999967</v>
      </c>
      <c r="M374" s="4">
        <f t="shared" si="158"/>
        <v>9.5208256279894085E-2</v>
      </c>
      <c r="N374" s="4">
        <f t="shared" si="159"/>
        <v>1.0388555935297141E-3</v>
      </c>
      <c r="O374" s="4">
        <f t="shared" si="160"/>
        <v>9.8446707759043423E-4</v>
      </c>
      <c r="P374" s="4">
        <f t="shared" si="161"/>
        <v>5.4388515939279908E-5</v>
      </c>
      <c r="Q374" s="4">
        <f t="shared" si="162"/>
        <v>6.6034879095442733E-5</v>
      </c>
      <c r="R374" s="4">
        <f t="shared" si="163"/>
        <v>2.7636819769574143E-4</v>
      </c>
      <c r="S374" s="4">
        <f t="shared" si="164"/>
        <v>1.5489662997696376E-4</v>
      </c>
      <c r="T374" s="5">
        <f t="shared" si="165"/>
        <v>307.84123626460286</v>
      </c>
      <c r="U374" s="5">
        <f t="shared" si="166"/>
        <v>10.771924160159509</v>
      </c>
      <c r="V374" s="5">
        <f t="shared" si="167"/>
        <v>8.7332351300354141</v>
      </c>
      <c r="W374" s="5">
        <f t="shared" si="168"/>
        <v>2.1159314770683046</v>
      </c>
      <c r="X374" s="5">
        <f t="shared" si="169"/>
        <v>1.0187373806220159</v>
      </c>
      <c r="Y374" s="5">
        <f t="shared" si="170"/>
        <v>3.2277175058535228</v>
      </c>
      <c r="Z374" s="5">
        <f t="shared" si="171"/>
        <v>1.4582956876785249</v>
      </c>
      <c r="AA374" s="4">
        <v>2.360916492997786E-6</v>
      </c>
      <c r="AB374" s="4">
        <f t="shared" si="172"/>
        <v>5.7761605112971546E-3</v>
      </c>
      <c r="AC374" s="4">
        <v>40.943608975844995</v>
      </c>
      <c r="AD374" s="4">
        <v>0.76200000000000034</v>
      </c>
      <c r="AE374" s="4">
        <v>0.73819999999999997</v>
      </c>
      <c r="AF374" s="4">
        <v>2.3800000000000029E-2</v>
      </c>
      <c r="AG374" s="4">
        <v>5.8200000000000009E-2</v>
      </c>
      <c r="AH374" s="4">
        <v>0.27710000000000051</v>
      </c>
      <c r="AI374" s="4">
        <v>0.12599999999999989</v>
      </c>
      <c r="AJ374" s="4">
        <f t="shared" si="173"/>
        <v>3.0757681310326832E-6</v>
      </c>
      <c r="AK374" s="4">
        <f t="shared" si="174"/>
        <v>5.7243007504043205E-8</v>
      </c>
      <c r="AL374" s="4">
        <f t="shared" si="175"/>
        <v>5.5455102545255472E-8</v>
      </c>
      <c r="AM374" s="4">
        <f t="shared" si="176"/>
        <v>1.7879049587877025E-9</v>
      </c>
      <c r="AN374" s="4">
        <f t="shared" si="177"/>
        <v>4.372103722749755E-9</v>
      </c>
      <c r="AO374" s="4">
        <f t="shared" si="178"/>
        <v>2.081632202017112E-8</v>
      </c>
      <c r="AP374" s="4">
        <f t="shared" si="179"/>
        <v>9.4653791935819346E-9</v>
      </c>
      <c r="AQ374" s="5">
        <f t="shared" si="180"/>
        <v>336.61061296769316</v>
      </c>
      <c r="AR374" s="5">
        <f t="shared" si="181"/>
        <v>10.902577961004575</v>
      </c>
      <c r="AS374" s="5">
        <f t="shared" si="182"/>
        <v>8.8420904895342414</v>
      </c>
      <c r="AT374" s="5">
        <f t="shared" si="183"/>
        <v>2.1447544726020502</v>
      </c>
      <c r="AU374" s="5">
        <f t="shared" si="184"/>
        <v>1.3888485532335413</v>
      </c>
      <c r="AV374" s="5">
        <f t="shared" si="185"/>
        <v>3.6960208923229034</v>
      </c>
      <c r="AW374" s="5">
        <f t="shared" si="186"/>
        <v>1.4369027140034565</v>
      </c>
    </row>
    <row r="375" spans="1:49" x14ac:dyDescent="0.25">
      <c r="A375" s="1" t="s">
        <v>41</v>
      </c>
      <c r="B375" s="1" t="s">
        <v>17</v>
      </c>
      <c r="C375" s="2">
        <v>42346</v>
      </c>
      <c r="D375" s="3">
        <v>2.5951930730482992E-2</v>
      </c>
      <c r="E375" s="4">
        <f t="shared" si="157"/>
        <v>63.493358584231601</v>
      </c>
      <c r="F375" s="3">
        <v>81.749345270514155</v>
      </c>
      <c r="G375" s="3">
        <v>1.0198333333333318</v>
      </c>
      <c r="H375" s="3">
        <v>0.97891041666666878</v>
      </c>
      <c r="I375" s="3">
        <v>4.0922916666666725E-2</v>
      </c>
      <c r="J375" s="3">
        <v>7.2371875000000058E-2</v>
      </c>
      <c r="K375" s="3">
        <v>0.26784479166666658</v>
      </c>
      <c r="L375" s="3">
        <v>0.15942708333333341</v>
      </c>
      <c r="M375" s="4">
        <f t="shared" si="158"/>
        <v>9.4448406092124723E-2</v>
      </c>
      <c r="N375" s="4">
        <f t="shared" si="159"/>
        <v>1.1782557095009983E-3</v>
      </c>
      <c r="O375" s="4">
        <f t="shared" si="160"/>
        <v>1.1309757681263329E-3</v>
      </c>
      <c r="P375" s="4">
        <f t="shared" si="161"/>
        <v>4.7279941374669418E-5</v>
      </c>
      <c r="Q375" s="4">
        <f t="shared" si="162"/>
        <v>8.3614226108229541E-5</v>
      </c>
      <c r="R375" s="4">
        <f t="shared" si="163"/>
        <v>3.09452186672354E-4</v>
      </c>
      <c r="S375" s="4">
        <f t="shared" si="164"/>
        <v>1.8419271565934807E-4</v>
      </c>
      <c r="T375" s="5">
        <f t="shared" si="165"/>
        <v>307.93568467069497</v>
      </c>
      <c r="U375" s="5">
        <f t="shared" si="166"/>
        <v>10.77310241586901</v>
      </c>
      <c r="V375" s="5">
        <f t="shared" si="167"/>
        <v>8.7343661058035398</v>
      </c>
      <c r="W375" s="5">
        <f t="shared" si="168"/>
        <v>2.1159787570096795</v>
      </c>
      <c r="X375" s="5">
        <f t="shared" si="169"/>
        <v>1.0188209948481242</v>
      </c>
      <c r="Y375" s="5">
        <f t="shared" si="170"/>
        <v>3.228026958040195</v>
      </c>
      <c r="Z375" s="5">
        <f t="shared" si="171"/>
        <v>1.4584798803941843</v>
      </c>
      <c r="AA375" s="4">
        <v>1.8758796672157652E-5</v>
      </c>
      <c r="AB375" s="4">
        <f t="shared" si="172"/>
        <v>4.5894812840070701E-2</v>
      </c>
      <c r="AC375" s="4">
        <v>40.943608975844995</v>
      </c>
      <c r="AD375" s="4">
        <v>0.73434374999999941</v>
      </c>
      <c r="AE375" s="4">
        <v>0.71503020833333275</v>
      </c>
      <c r="AF375" s="4">
        <v>1.9313541666666649E-2</v>
      </c>
      <c r="AG375" s="4">
        <v>7.3748958333333281E-2</v>
      </c>
      <c r="AH375" s="4">
        <v>0.23610729166666666</v>
      </c>
      <c r="AI375" s="4">
        <v>0.14873958333333348</v>
      </c>
      <c r="AJ375" s="4">
        <f t="shared" si="173"/>
        <v>2.4438691140440332E-5</v>
      </c>
      <c r="AK375" s="4">
        <f t="shared" si="174"/>
        <v>4.3831993676352111E-7</v>
      </c>
      <c r="AL375" s="4">
        <f t="shared" si="175"/>
        <v>4.2679194273890668E-7</v>
      </c>
      <c r="AM375" s="4">
        <f t="shared" si="176"/>
        <v>1.1527994024614444E-8</v>
      </c>
      <c r="AN375" s="4">
        <f t="shared" si="177"/>
        <v>4.4019764249429813E-8</v>
      </c>
      <c r="AO375" s="4">
        <f t="shared" si="178"/>
        <v>1.4092927617718497E-7</v>
      </c>
      <c r="AP375" s="4">
        <f t="shared" si="179"/>
        <v>8.8780662681338636E-8</v>
      </c>
      <c r="AQ375" s="5">
        <f t="shared" si="180"/>
        <v>336.61063740638428</v>
      </c>
      <c r="AR375" s="5">
        <f t="shared" si="181"/>
        <v>10.902578399324511</v>
      </c>
      <c r="AS375" s="5">
        <f t="shared" si="182"/>
        <v>8.8420909163261836</v>
      </c>
      <c r="AT375" s="5">
        <f t="shared" si="183"/>
        <v>2.1447544841300443</v>
      </c>
      <c r="AU375" s="5">
        <f t="shared" si="184"/>
        <v>1.3888485972533056</v>
      </c>
      <c r="AV375" s="5">
        <f t="shared" si="185"/>
        <v>3.6960210332521797</v>
      </c>
      <c r="AW375" s="5">
        <f t="shared" si="186"/>
        <v>1.4369028027841191</v>
      </c>
    </row>
    <row r="376" spans="1:49" x14ac:dyDescent="0.25">
      <c r="A376" s="1" t="s">
        <v>41</v>
      </c>
      <c r="B376" s="1" t="s">
        <v>18</v>
      </c>
      <c r="C376" s="2">
        <v>42347</v>
      </c>
      <c r="D376" s="3">
        <v>2.1804561127954439E-2</v>
      </c>
      <c r="E376" s="4">
        <f t="shared" si="157"/>
        <v>53.346505616356609</v>
      </c>
      <c r="F376" s="3">
        <v>81.749345270514155</v>
      </c>
      <c r="G376" s="3">
        <v>1.0999999999999983</v>
      </c>
      <c r="H376" s="3">
        <v>1.0627000000000022</v>
      </c>
      <c r="I376" s="3">
        <v>3.7300000000000076E-2</v>
      </c>
      <c r="J376" s="3">
        <v>8.2200000000000092E-2</v>
      </c>
      <c r="K376" s="3">
        <v>0.28699999999999981</v>
      </c>
      <c r="L376" s="3">
        <v>0.17600000000000002</v>
      </c>
      <c r="M376" s="4">
        <f t="shared" si="158"/>
        <v>7.9354637058067931E-2</v>
      </c>
      <c r="N376" s="4">
        <f t="shared" si="159"/>
        <v>1.0677773684306059E-3</v>
      </c>
      <c r="O376" s="4">
        <f t="shared" si="160"/>
        <v>1.0315700085738264E-3</v>
      </c>
      <c r="P376" s="4">
        <f t="shared" si="161"/>
        <v>3.6207359856783404E-5</v>
      </c>
      <c r="Q376" s="4">
        <f t="shared" si="162"/>
        <v>7.9792090622723678E-5</v>
      </c>
      <c r="R376" s="4">
        <f t="shared" si="163"/>
        <v>2.7859282249053106E-4</v>
      </c>
      <c r="S376" s="4">
        <f t="shared" si="164"/>
        <v>1.7084437894889724E-4</v>
      </c>
      <c r="T376" s="5">
        <f t="shared" si="165"/>
        <v>308.01503930775306</v>
      </c>
      <c r="U376" s="5">
        <f t="shared" si="166"/>
        <v>10.77417019323744</v>
      </c>
      <c r="V376" s="5">
        <f t="shared" si="167"/>
        <v>8.7353976758121128</v>
      </c>
      <c r="W376" s="5">
        <f t="shared" si="168"/>
        <v>2.1160149643695365</v>
      </c>
      <c r="X376" s="5">
        <f t="shared" si="169"/>
        <v>1.018900786938747</v>
      </c>
      <c r="Y376" s="5">
        <f t="shared" si="170"/>
        <v>3.2283055508626854</v>
      </c>
      <c r="Z376" s="5">
        <f t="shared" si="171"/>
        <v>1.4586507247731333</v>
      </c>
      <c r="AA376" s="4">
        <v>0</v>
      </c>
      <c r="AB376" s="4">
        <f t="shared" si="172"/>
        <v>0</v>
      </c>
      <c r="AC376" s="4">
        <v>40.943608975844995</v>
      </c>
      <c r="AD376" s="4">
        <v>0.71699999999999919</v>
      </c>
      <c r="AE376" s="4">
        <v>0.70049999999999979</v>
      </c>
      <c r="AF376" s="4">
        <v>1.6499999999999976E-2</v>
      </c>
      <c r="AG376" s="4">
        <v>8.3499999999999922E-2</v>
      </c>
      <c r="AH376" s="4">
        <v>0.21039999999999995</v>
      </c>
      <c r="AI376" s="4">
        <v>0.16300000000000023</v>
      </c>
      <c r="AJ376" s="4">
        <f t="shared" si="173"/>
        <v>0</v>
      </c>
      <c r="AK376" s="4">
        <f t="shared" si="174"/>
        <v>0</v>
      </c>
      <c r="AL376" s="4">
        <f t="shared" si="175"/>
        <v>0</v>
      </c>
      <c r="AM376" s="4">
        <f t="shared" si="176"/>
        <v>0</v>
      </c>
      <c r="AN376" s="4">
        <f t="shared" si="177"/>
        <v>0</v>
      </c>
      <c r="AO376" s="4">
        <f t="shared" si="178"/>
        <v>0</v>
      </c>
      <c r="AP376" s="4">
        <f t="shared" si="179"/>
        <v>0</v>
      </c>
      <c r="AQ376" s="5">
        <f t="shared" si="180"/>
        <v>336.61063740638428</v>
      </c>
      <c r="AR376" s="5">
        <f t="shared" si="181"/>
        <v>10.902578399324511</v>
      </c>
      <c r="AS376" s="5">
        <f t="shared" si="182"/>
        <v>8.8420909163261836</v>
      </c>
      <c r="AT376" s="5">
        <f t="shared" si="183"/>
        <v>2.1447544841300443</v>
      </c>
      <c r="AU376" s="5">
        <f t="shared" si="184"/>
        <v>1.3888485972533056</v>
      </c>
      <c r="AV376" s="5">
        <f t="shared" si="185"/>
        <v>3.6960210332521797</v>
      </c>
      <c r="AW376" s="5">
        <f t="shared" si="186"/>
        <v>1.4369028027841191</v>
      </c>
    </row>
    <row r="377" spans="1:49" x14ac:dyDescent="0.25">
      <c r="A377" s="1" t="s">
        <v>41</v>
      </c>
      <c r="B377" s="1" t="s">
        <v>19</v>
      </c>
      <c r="C377" s="2">
        <v>42348</v>
      </c>
      <c r="D377" s="3">
        <v>2.0037906568443998E-2</v>
      </c>
      <c r="E377" s="4">
        <f t="shared" si="157"/>
        <v>49.02425180771381</v>
      </c>
      <c r="F377" s="3">
        <v>67.328988727772796</v>
      </c>
      <c r="G377" s="3">
        <v>1.4224035879629653</v>
      </c>
      <c r="H377" s="3">
        <v>1.3655721296296317</v>
      </c>
      <c r="I377" s="3">
        <v>5.6831458333333258E-2</v>
      </c>
      <c r="J377" s="3">
        <v>7.5821649305555544E-2</v>
      </c>
      <c r="K377" s="3">
        <v>0.41418259803921553</v>
      </c>
      <c r="L377" s="3">
        <v>0.13653350694444447</v>
      </c>
      <c r="M377" s="4">
        <f t="shared" si="158"/>
        <v>6.0061353579871066E-2</v>
      </c>
      <c r="N377" s="4">
        <f t="shared" si="159"/>
        <v>1.2688663002995758E-3</v>
      </c>
      <c r="O377" s="4">
        <f t="shared" si="160"/>
        <v>1.2181693512154426E-3</v>
      </c>
      <c r="P377" s="4">
        <f t="shared" si="161"/>
        <v>5.0696949084132659E-5</v>
      </c>
      <c r="Q377" s="4">
        <f t="shared" si="162"/>
        <v>6.7637298197997141E-5</v>
      </c>
      <c r="R377" s="4">
        <f t="shared" si="163"/>
        <v>3.6947484192944056E-4</v>
      </c>
      <c r="S377" s="4">
        <f t="shared" si="164"/>
        <v>1.217957879814026E-4</v>
      </c>
      <c r="T377" s="5">
        <f t="shared" si="165"/>
        <v>308.07510066133295</v>
      </c>
      <c r="U377" s="5">
        <f t="shared" si="166"/>
        <v>10.775439059537741</v>
      </c>
      <c r="V377" s="5">
        <f t="shared" si="167"/>
        <v>8.7366158451633282</v>
      </c>
      <c r="W377" s="5">
        <f t="shared" si="168"/>
        <v>2.1160656613186206</v>
      </c>
      <c r="X377" s="5">
        <f t="shared" si="169"/>
        <v>1.018968424236945</v>
      </c>
      <c r="Y377" s="5">
        <f t="shared" si="170"/>
        <v>3.2286750257046148</v>
      </c>
      <c r="Z377" s="5">
        <f t="shared" si="171"/>
        <v>1.4587725205611146</v>
      </c>
      <c r="AA377" s="4">
        <v>0</v>
      </c>
      <c r="AB377" s="4">
        <f t="shared" si="172"/>
        <v>0</v>
      </c>
      <c r="AC377" s="4">
        <v>39.339377070551393</v>
      </c>
      <c r="AD377" s="4">
        <v>1.3067951388888877</v>
      </c>
      <c r="AE377" s="4">
        <v>1.2697065972222215</v>
      </c>
      <c r="AF377" s="4">
        <v>3.708854166666662E-2</v>
      </c>
      <c r="AG377" s="4">
        <v>0.10900520833333331</v>
      </c>
      <c r="AH377" s="4">
        <v>0.37465763888888892</v>
      </c>
      <c r="AI377" s="4">
        <v>0.13186111111111135</v>
      </c>
      <c r="AJ377" s="4">
        <f t="shared" si="173"/>
        <v>0</v>
      </c>
      <c r="AK377" s="4">
        <f t="shared" si="174"/>
        <v>0</v>
      </c>
      <c r="AL377" s="4">
        <f t="shared" si="175"/>
        <v>0</v>
      </c>
      <c r="AM377" s="4">
        <f t="shared" si="176"/>
        <v>0</v>
      </c>
      <c r="AN377" s="4">
        <f t="shared" si="177"/>
        <v>0</v>
      </c>
      <c r="AO377" s="4">
        <f t="shared" si="178"/>
        <v>0</v>
      </c>
      <c r="AP377" s="4">
        <f t="shared" si="179"/>
        <v>0</v>
      </c>
      <c r="AQ377" s="5">
        <f t="shared" si="180"/>
        <v>336.61063740638428</v>
      </c>
      <c r="AR377" s="5">
        <f t="shared" si="181"/>
        <v>10.902578399324511</v>
      </c>
      <c r="AS377" s="5">
        <f t="shared" si="182"/>
        <v>8.8420909163261836</v>
      </c>
      <c r="AT377" s="5">
        <f t="shared" si="183"/>
        <v>2.1447544841300443</v>
      </c>
      <c r="AU377" s="5">
        <f t="shared" si="184"/>
        <v>1.3888485972533056</v>
      </c>
      <c r="AV377" s="5">
        <f t="shared" si="185"/>
        <v>3.6960210332521797</v>
      </c>
      <c r="AW377" s="5">
        <f t="shared" si="186"/>
        <v>1.4369028027841191</v>
      </c>
    </row>
    <row r="378" spans="1:49" x14ac:dyDescent="0.25">
      <c r="A378" s="1" t="s">
        <v>41</v>
      </c>
      <c r="B378" s="1" t="s">
        <v>20</v>
      </c>
      <c r="C378" s="2">
        <v>42349</v>
      </c>
      <c r="D378" s="3">
        <v>1.9580981495295247E-2</v>
      </c>
      <c r="E378" s="4">
        <f t="shared" si="157"/>
        <v>47.906350106416397</v>
      </c>
      <c r="F378" s="3">
        <v>58.285714285714363</v>
      </c>
      <c r="G378" s="3">
        <v>1.6245888888888913</v>
      </c>
      <c r="H378" s="3">
        <v>1.5555088888888899</v>
      </c>
      <c r="I378" s="3">
        <v>6.907999999999985E-2</v>
      </c>
      <c r="J378" s="3">
        <v>7.1821666666666686E-2</v>
      </c>
      <c r="K378" s="3">
        <v>0.49394117647058761</v>
      </c>
      <c r="L378" s="3">
        <v>0.11178333333333333</v>
      </c>
      <c r="M378" s="4">
        <f t="shared" si="158"/>
        <v>5.0808603330793942E-2</v>
      </c>
      <c r="N378" s="4">
        <f t="shared" si="159"/>
        <v>1.4161805073975393E-3</v>
      </c>
      <c r="O378" s="4">
        <f t="shared" si="160"/>
        <v>1.3559623499793056E-3</v>
      </c>
      <c r="P378" s="4">
        <f t="shared" si="161"/>
        <v>6.0218157418231945E-5</v>
      </c>
      <c r="Q378" s="4">
        <f t="shared" si="162"/>
        <v>6.2608112758730841E-5</v>
      </c>
      <c r="R378" s="4">
        <f t="shared" si="163"/>
        <v>4.3057654198107401E-4</v>
      </c>
      <c r="S378" s="4">
        <f t="shared" si="164"/>
        <v>9.7443346314437992E-5</v>
      </c>
      <c r="T378" s="5">
        <f t="shared" si="165"/>
        <v>308.12590926466373</v>
      </c>
      <c r="U378" s="5">
        <f t="shared" si="166"/>
        <v>10.776855240045139</v>
      </c>
      <c r="V378" s="5">
        <f t="shared" si="167"/>
        <v>8.7379718075133077</v>
      </c>
      <c r="W378" s="5">
        <f t="shared" si="168"/>
        <v>2.1161258794760389</v>
      </c>
      <c r="X378" s="5">
        <f t="shared" si="169"/>
        <v>1.0190310323497038</v>
      </c>
      <c r="Y378" s="5">
        <f t="shared" si="170"/>
        <v>3.2291056022465958</v>
      </c>
      <c r="Z378" s="5">
        <f t="shared" si="171"/>
        <v>1.458869963907429</v>
      </c>
      <c r="AA378" s="4">
        <v>0</v>
      </c>
      <c r="AB378" s="4">
        <f t="shared" si="172"/>
        <v>0</v>
      </c>
      <c r="AC378" s="4">
        <v>38.333333333333385</v>
      </c>
      <c r="AD378" s="4">
        <v>1.6766666666666674</v>
      </c>
      <c r="AE378" s="4">
        <v>1.6266666666666654</v>
      </c>
      <c r="AF378" s="4">
        <v>4.9999999999999913E-2</v>
      </c>
      <c r="AG378" s="4">
        <v>0.125</v>
      </c>
      <c r="AH378" s="4">
        <v>0.47766666666666624</v>
      </c>
      <c r="AI378" s="4">
        <v>0.11233333333333334</v>
      </c>
      <c r="AJ378" s="4">
        <f t="shared" si="173"/>
        <v>0</v>
      </c>
      <c r="AK378" s="4">
        <f t="shared" si="174"/>
        <v>0</v>
      </c>
      <c r="AL378" s="4">
        <f t="shared" si="175"/>
        <v>0</v>
      </c>
      <c r="AM378" s="4">
        <f t="shared" si="176"/>
        <v>0</v>
      </c>
      <c r="AN378" s="4">
        <f t="shared" si="177"/>
        <v>0</v>
      </c>
      <c r="AO378" s="4">
        <f t="shared" si="178"/>
        <v>0</v>
      </c>
      <c r="AP378" s="4">
        <f t="shared" si="179"/>
        <v>0</v>
      </c>
      <c r="AQ378" s="5">
        <f t="shared" si="180"/>
        <v>336.61063740638428</v>
      </c>
      <c r="AR378" s="5">
        <f t="shared" si="181"/>
        <v>10.902578399324511</v>
      </c>
      <c r="AS378" s="5">
        <f t="shared" si="182"/>
        <v>8.8420909163261836</v>
      </c>
      <c r="AT378" s="5">
        <f t="shared" si="183"/>
        <v>2.1447544841300443</v>
      </c>
      <c r="AU378" s="5">
        <f t="shared" si="184"/>
        <v>1.3888485972533056</v>
      </c>
      <c r="AV378" s="5">
        <f t="shared" si="185"/>
        <v>3.6960210332521797</v>
      </c>
      <c r="AW378" s="5">
        <f t="shared" si="186"/>
        <v>1.4369028027841191</v>
      </c>
    </row>
    <row r="379" spans="1:49" x14ac:dyDescent="0.25">
      <c r="A379" s="1" t="s">
        <v>41</v>
      </c>
      <c r="B379" s="1" t="s">
        <v>21</v>
      </c>
      <c r="C379" s="2">
        <v>42350</v>
      </c>
      <c r="D379" s="3">
        <v>1.8259956716841819E-2</v>
      </c>
      <c r="E379" s="4">
        <f t="shared" si="157"/>
        <v>44.674363213877484</v>
      </c>
      <c r="F379" s="3">
        <v>58.285714285714363</v>
      </c>
      <c r="G379" s="3">
        <v>1.6245888888888913</v>
      </c>
      <c r="H379" s="3">
        <v>1.5555088888888899</v>
      </c>
      <c r="I379" s="3">
        <v>6.907999999999985E-2</v>
      </c>
      <c r="J379" s="3">
        <v>7.1821666666666686E-2</v>
      </c>
      <c r="K379" s="3">
        <v>0.49394117647058761</v>
      </c>
      <c r="L379" s="3">
        <v>0.11178333333333333</v>
      </c>
      <c r="M379" s="4">
        <f t="shared" si="158"/>
        <v>4.7380816834253055E-2</v>
      </c>
      <c r="N379" s="4">
        <f t="shared" si="159"/>
        <v>1.3206383334015931E-3</v>
      </c>
      <c r="O379" s="4">
        <f t="shared" si="160"/>
        <v>1.2644827750967599E-3</v>
      </c>
      <c r="P379" s="4">
        <f t="shared" si="161"/>
        <v>5.6155558304831681E-5</v>
      </c>
      <c r="Q379" s="4">
        <f t="shared" si="162"/>
        <v>5.8384276057472436E-5</v>
      </c>
      <c r="R379" s="4">
        <f t="shared" si="163"/>
        <v>4.0152783055082949E-4</v>
      </c>
      <c r="S379" s="4">
        <f t="shared" si="164"/>
        <v>9.0869361501280367E-5</v>
      </c>
      <c r="T379" s="5">
        <f t="shared" si="165"/>
        <v>308.17329008149801</v>
      </c>
      <c r="U379" s="5">
        <f t="shared" si="166"/>
        <v>10.778175878378541</v>
      </c>
      <c r="V379" s="5">
        <f t="shared" si="167"/>
        <v>8.7392362902884049</v>
      </c>
      <c r="W379" s="5">
        <f t="shared" si="168"/>
        <v>2.1161820350343437</v>
      </c>
      <c r="X379" s="5">
        <f t="shared" si="169"/>
        <v>1.0190894166257614</v>
      </c>
      <c r="Y379" s="5">
        <f t="shared" si="170"/>
        <v>3.2295071300771467</v>
      </c>
      <c r="Z379" s="5">
        <f t="shared" si="171"/>
        <v>1.4589608332689303</v>
      </c>
      <c r="AA379" s="4">
        <v>0</v>
      </c>
      <c r="AB379" s="4">
        <f t="shared" si="172"/>
        <v>0</v>
      </c>
      <c r="AC379" s="4">
        <v>38.333333333333385</v>
      </c>
      <c r="AD379" s="4">
        <v>1.6766666666666674</v>
      </c>
      <c r="AE379" s="4">
        <v>1.6266666666666654</v>
      </c>
      <c r="AF379" s="4">
        <v>4.9999999999999913E-2</v>
      </c>
      <c r="AG379" s="4">
        <v>0.125</v>
      </c>
      <c r="AH379" s="4">
        <v>0.47766666666666624</v>
      </c>
      <c r="AI379" s="4">
        <v>0.11233333333333334</v>
      </c>
      <c r="AJ379" s="4">
        <f t="shared" si="173"/>
        <v>0</v>
      </c>
      <c r="AK379" s="4">
        <f t="shared" si="174"/>
        <v>0</v>
      </c>
      <c r="AL379" s="4">
        <f t="shared" si="175"/>
        <v>0</v>
      </c>
      <c r="AM379" s="4">
        <f t="shared" si="176"/>
        <v>0</v>
      </c>
      <c r="AN379" s="4">
        <f t="shared" si="177"/>
        <v>0</v>
      </c>
      <c r="AO379" s="4">
        <f t="shared" si="178"/>
        <v>0</v>
      </c>
      <c r="AP379" s="4">
        <f t="shared" si="179"/>
        <v>0</v>
      </c>
      <c r="AQ379" s="5">
        <f t="shared" si="180"/>
        <v>336.61063740638428</v>
      </c>
      <c r="AR379" s="5">
        <f t="shared" si="181"/>
        <v>10.902578399324511</v>
      </c>
      <c r="AS379" s="5">
        <f t="shared" si="182"/>
        <v>8.8420909163261836</v>
      </c>
      <c r="AT379" s="5">
        <f t="shared" si="183"/>
        <v>2.1447544841300443</v>
      </c>
      <c r="AU379" s="5">
        <f t="shared" si="184"/>
        <v>1.3888485972533056</v>
      </c>
      <c r="AV379" s="5">
        <f t="shared" si="185"/>
        <v>3.6960210332521797</v>
      </c>
      <c r="AW379" s="5">
        <f t="shared" si="186"/>
        <v>1.4369028027841191</v>
      </c>
    </row>
    <row r="380" spans="1:49" x14ac:dyDescent="0.25">
      <c r="A380" s="1" t="s">
        <v>41</v>
      </c>
      <c r="B380" s="1" t="s">
        <v>22</v>
      </c>
      <c r="C380" s="2">
        <v>42351</v>
      </c>
      <c r="D380" s="3">
        <v>1.9358637201637521E-2</v>
      </c>
      <c r="E380" s="4">
        <f t="shared" si="157"/>
        <v>47.362367999151218</v>
      </c>
      <c r="F380" s="3">
        <v>58.285714285714363</v>
      </c>
      <c r="G380" s="3">
        <v>1.6245888888888913</v>
      </c>
      <c r="H380" s="3">
        <v>1.5555088888888899</v>
      </c>
      <c r="I380" s="3">
        <v>6.907999999999985E-2</v>
      </c>
      <c r="J380" s="3">
        <v>7.1821666666666686E-2</v>
      </c>
      <c r="K380" s="3">
        <v>0.49394117647058761</v>
      </c>
      <c r="L380" s="3">
        <v>0.11178333333333333</v>
      </c>
      <c r="M380" s="4">
        <f t="shared" si="158"/>
        <v>5.0231665804856565E-2</v>
      </c>
      <c r="N380" s="4">
        <f t="shared" si="159"/>
        <v>1.4000996150947296E-3</v>
      </c>
      <c r="O380" s="4">
        <f t="shared" si="160"/>
        <v>1.3405652417697374E-3</v>
      </c>
      <c r="P380" s="4">
        <f t="shared" si="161"/>
        <v>5.9534373324991082E-5</v>
      </c>
      <c r="Q380" s="4">
        <f t="shared" si="162"/>
        <v>6.1897190448124089E-5</v>
      </c>
      <c r="R380" s="4">
        <f t="shared" si="163"/>
        <v>4.2568729589729772E-4</v>
      </c>
      <c r="S380" s="4">
        <f t="shared" si="164"/>
        <v>9.6336865926152282E-5</v>
      </c>
      <c r="T380" s="5">
        <f t="shared" si="165"/>
        <v>308.22352174730287</v>
      </c>
      <c r="U380" s="5">
        <f t="shared" si="166"/>
        <v>10.779575977993636</v>
      </c>
      <c r="V380" s="5">
        <f t="shared" si="167"/>
        <v>8.7405768555301755</v>
      </c>
      <c r="W380" s="5">
        <f t="shared" si="168"/>
        <v>2.1162415694076686</v>
      </c>
      <c r="X380" s="5">
        <f t="shared" si="169"/>
        <v>1.0191513138162094</v>
      </c>
      <c r="Y380" s="5">
        <f t="shared" si="170"/>
        <v>3.2299328173730442</v>
      </c>
      <c r="Z380" s="5">
        <f t="shared" si="171"/>
        <v>1.4590571701348565</v>
      </c>
      <c r="AA380" s="4">
        <v>0</v>
      </c>
      <c r="AB380" s="4">
        <f t="shared" si="172"/>
        <v>0</v>
      </c>
      <c r="AC380" s="4">
        <v>38.333333333333385</v>
      </c>
      <c r="AD380" s="4">
        <v>1.6766666666666674</v>
      </c>
      <c r="AE380" s="4">
        <v>1.6266666666666654</v>
      </c>
      <c r="AF380" s="4">
        <v>4.9999999999999913E-2</v>
      </c>
      <c r="AG380" s="4">
        <v>0.125</v>
      </c>
      <c r="AH380" s="4">
        <v>0.47766666666666624</v>
      </c>
      <c r="AI380" s="4">
        <v>0.11233333333333334</v>
      </c>
      <c r="AJ380" s="4">
        <f t="shared" si="173"/>
        <v>0</v>
      </c>
      <c r="AK380" s="4">
        <f t="shared" si="174"/>
        <v>0</v>
      </c>
      <c r="AL380" s="4">
        <f t="shared" si="175"/>
        <v>0</v>
      </c>
      <c r="AM380" s="4">
        <f t="shared" si="176"/>
        <v>0</v>
      </c>
      <c r="AN380" s="4">
        <f t="shared" si="177"/>
        <v>0</v>
      </c>
      <c r="AO380" s="4">
        <f t="shared" si="178"/>
        <v>0</v>
      </c>
      <c r="AP380" s="4">
        <f t="shared" si="179"/>
        <v>0</v>
      </c>
      <c r="AQ380" s="5">
        <f t="shared" si="180"/>
        <v>336.61063740638428</v>
      </c>
      <c r="AR380" s="5">
        <f t="shared" si="181"/>
        <v>10.902578399324511</v>
      </c>
      <c r="AS380" s="5">
        <f t="shared" si="182"/>
        <v>8.8420909163261836</v>
      </c>
      <c r="AT380" s="5">
        <f t="shared" si="183"/>
        <v>2.1447544841300443</v>
      </c>
      <c r="AU380" s="5">
        <f t="shared" si="184"/>
        <v>1.3888485972533056</v>
      </c>
      <c r="AV380" s="5">
        <f t="shared" si="185"/>
        <v>3.6960210332521797</v>
      </c>
      <c r="AW380" s="5">
        <f t="shared" si="186"/>
        <v>1.4369028027841191</v>
      </c>
    </row>
    <row r="381" spans="1:49" x14ac:dyDescent="0.25">
      <c r="A381" s="1" t="s">
        <v>41</v>
      </c>
      <c r="B381" s="1" t="s">
        <v>23</v>
      </c>
      <c r="C381" s="2">
        <v>42352</v>
      </c>
      <c r="D381" s="3">
        <v>0.25947706182756386</v>
      </c>
      <c r="E381" s="4">
        <f t="shared" si="157"/>
        <v>634.83022909154192</v>
      </c>
      <c r="F381" s="3">
        <v>100.15419954980875</v>
      </c>
      <c r="G381" s="3">
        <v>1.9383207534972124</v>
      </c>
      <c r="H381" s="3">
        <v>1.8955444504868624</v>
      </c>
      <c r="I381" s="3">
        <v>7.3534936387582323E-2</v>
      </c>
      <c r="J381" s="3">
        <v>7.003831155026162E-2</v>
      </c>
      <c r="K381" s="3">
        <v>0.89274279352428276</v>
      </c>
      <c r="L381" s="3">
        <v>0.22879320840635162</v>
      </c>
      <c r="M381" s="4">
        <f t="shared" si="158"/>
        <v>1.1569346083511831</v>
      </c>
      <c r="N381" s="4">
        <f t="shared" si="159"/>
        <v>2.2390577448437608E-2</v>
      </c>
      <c r="O381" s="4">
        <f t="shared" si="160"/>
        <v>2.1896445543909938E-2</v>
      </c>
      <c r="P381" s="4">
        <f t="shared" si="161"/>
        <v>8.4944129364627498E-4</v>
      </c>
      <c r="Q381" s="4">
        <f t="shared" si="162"/>
        <v>8.0904991410452346E-4</v>
      </c>
      <c r="R381" s="4">
        <f t="shared" si="163"/>
        <v>1.0312548438577476E-2</v>
      </c>
      <c r="S381" s="4">
        <f t="shared" si="164"/>
        <v>2.6429124505096047E-3</v>
      </c>
      <c r="T381" s="5">
        <f t="shared" si="165"/>
        <v>309.38045635565408</v>
      </c>
      <c r="U381" s="5">
        <f t="shared" si="166"/>
        <v>10.801966555442073</v>
      </c>
      <c r="V381" s="5">
        <f t="shared" si="167"/>
        <v>8.7624733010740847</v>
      </c>
      <c r="W381" s="5">
        <f t="shared" si="168"/>
        <v>2.1170910107013148</v>
      </c>
      <c r="X381" s="5">
        <f t="shared" si="169"/>
        <v>1.0199603637303138</v>
      </c>
      <c r="Y381" s="5">
        <f t="shared" si="170"/>
        <v>3.2402453658116217</v>
      </c>
      <c r="Z381" s="5">
        <f t="shared" si="171"/>
        <v>1.4617000825853661</v>
      </c>
      <c r="AA381" s="4">
        <v>0.52125504038299464</v>
      </c>
      <c r="AB381" s="4">
        <f t="shared" si="172"/>
        <v>1275.289824737431</v>
      </c>
      <c r="AC381" s="4">
        <v>33.453672267362187</v>
      </c>
      <c r="AD381" s="4">
        <v>2.8487563906988957</v>
      </c>
      <c r="AE381" s="4">
        <v>2.7989133042791408</v>
      </c>
      <c r="AF381" s="4">
        <v>5.0213456790123366E-2</v>
      </c>
      <c r="AG381" s="4">
        <v>7.6880131172839386E-2</v>
      </c>
      <c r="AH381" s="4">
        <v>0.71402614683528798</v>
      </c>
      <c r="AI381" s="4">
        <v>0.22376561583305321</v>
      </c>
      <c r="AJ381" s="4">
        <f t="shared" si="173"/>
        <v>0.55485679791073594</v>
      </c>
      <c r="AK381" s="4">
        <f t="shared" si="174"/>
        <v>4.7248978717144854E-2</v>
      </c>
      <c r="AL381" s="4">
        <f t="shared" si="175"/>
        <v>4.6422289942656118E-2</v>
      </c>
      <c r="AM381" s="4">
        <f t="shared" si="176"/>
        <v>8.3283167312482923E-4</v>
      </c>
      <c r="AN381" s="4">
        <f t="shared" si="177"/>
        <v>1.2751205029032395E-3</v>
      </c>
      <c r="AO381" s="4">
        <f t="shared" si="178"/>
        <v>1.1842713657600128E-2</v>
      </c>
      <c r="AP381" s="4">
        <f t="shared" si="179"/>
        <v>3.7113376400468223E-3</v>
      </c>
      <c r="AQ381" s="5">
        <f t="shared" si="180"/>
        <v>337.16549420429504</v>
      </c>
      <c r="AR381" s="5">
        <f t="shared" si="181"/>
        <v>10.949827378041656</v>
      </c>
      <c r="AS381" s="5">
        <f t="shared" si="182"/>
        <v>8.8885132062688399</v>
      </c>
      <c r="AT381" s="5">
        <f t="shared" si="183"/>
        <v>2.1455873158031693</v>
      </c>
      <c r="AU381" s="5">
        <f t="shared" si="184"/>
        <v>1.3901237177562089</v>
      </c>
      <c r="AV381" s="5">
        <f t="shared" si="185"/>
        <v>3.7078637469097799</v>
      </c>
      <c r="AW381" s="5">
        <f t="shared" si="186"/>
        <v>1.4406141404241659</v>
      </c>
    </row>
    <row r="382" spans="1:49" x14ac:dyDescent="0.25">
      <c r="A382" s="1" t="s">
        <v>41</v>
      </c>
      <c r="B382" s="1" t="s">
        <v>24</v>
      </c>
      <c r="C382" s="2">
        <v>42353</v>
      </c>
      <c r="D382" s="3">
        <v>0.13324040427359526</v>
      </c>
      <c r="E382" s="4">
        <f t="shared" si="157"/>
        <v>325.98271220393019</v>
      </c>
      <c r="F382" s="3">
        <v>123.11433663011861</v>
      </c>
      <c r="G382" s="3">
        <v>2.1103672598953249</v>
      </c>
      <c r="H382" s="3">
        <v>2.0820155649115581</v>
      </c>
      <c r="I382" s="3">
        <v>7.597796601948234E-2</v>
      </c>
      <c r="J382" s="3">
        <v>6.9060342615458764E-2</v>
      </c>
      <c r="K382" s="3">
        <v>1.1114404544892116</v>
      </c>
      <c r="L382" s="3">
        <v>0.29295991409155497</v>
      </c>
      <c r="M382" s="4">
        <f t="shared" si="158"/>
        <v>0.73027300647643578</v>
      </c>
      <c r="N382" s="4">
        <f t="shared" si="159"/>
        <v>1.2517991696477793E-2</v>
      </c>
      <c r="O382" s="4">
        <f t="shared" si="160"/>
        <v>1.2349818938525953E-2</v>
      </c>
      <c r="P382" s="4">
        <f t="shared" si="161"/>
        <v>4.5067584482632954E-4</v>
      </c>
      <c r="Q382" s="4">
        <f t="shared" si="162"/>
        <v>4.0964281992277675E-4</v>
      </c>
      <c r="R382" s="4">
        <f t="shared" si="163"/>
        <v>6.5926924876173196E-3</v>
      </c>
      <c r="S382" s="4">
        <f t="shared" si="164"/>
        <v>1.7377400804544469E-3</v>
      </c>
      <c r="T382" s="5">
        <f t="shared" si="165"/>
        <v>310.11072936213048</v>
      </c>
      <c r="U382" s="5">
        <f t="shared" si="166"/>
        <v>10.814484547138552</v>
      </c>
      <c r="V382" s="5">
        <f t="shared" si="167"/>
        <v>8.774823120012611</v>
      </c>
      <c r="W382" s="5">
        <f t="shared" si="168"/>
        <v>2.1175416865461409</v>
      </c>
      <c r="X382" s="5">
        <f t="shared" si="169"/>
        <v>1.0203700065502366</v>
      </c>
      <c r="Y382" s="5">
        <f t="shared" si="170"/>
        <v>3.2468380582992391</v>
      </c>
      <c r="Z382" s="5">
        <f t="shared" si="171"/>
        <v>1.4634378226658205</v>
      </c>
      <c r="AA382" s="4">
        <v>0.8348561190600291</v>
      </c>
      <c r="AB382" s="4">
        <f t="shared" si="172"/>
        <v>2042.5385488354318</v>
      </c>
      <c r="AC382" s="4">
        <v>30.111411897851053</v>
      </c>
      <c r="AD382" s="4">
        <v>3.4950340888240916</v>
      </c>
      <c r="AE382" s="4">
        <v>3.445034088824098</v>
      </c>
      <c r="AF382" s="4">
        <v>4.9999999999999906E-2</v>
      </c>
      <c r="AG382" s="4">
        <v>4.9999999999999906E-2</v>
      </c>
      <c r="AH382" s="4">
        <v>0.83939848790377003</v>
      </c>
      <c r="AI382" s="4">
        <v>0.2838802587588713</v>
      </c>
      <c r="AJ382" s="4">
        <f t="shared" si="173"/>
        <v>0.7998887709590391</v>
      </c>
      <c r="AK382" s="4">
        <f t="shared" si="174"/>
        <v>9.2843156317388167E-2</v>
      </c>
      <c r="AL382" s="4">
        <f t="shared" si="175"/>
        <v>9.1514940998770028E-2</v>
      </c>
      <c r="AM382" s="4">
        <f t="shared" si="176"/>
        <v>1.3282153186183257E-3</v>
      </c>
      <c r="AN382" s="4">
        <f t="shared" si="177"/>
        <v>1.3282153186183257E-3</v>
      </c>
      <c r="AO382" s="4">
        <f t="shared" si="178"/>
        <v>2.2298038601176975E-2</v>
      </c>
      <c r="AP382" s="4">
        <f t="shared" si="179"/>
        <v>7.5410821667373533E-3</v>
      </c>
      <c r="AQ382" s="5">
        <f t="shared" si="180"/>
        <v>337.9653829752541</v>
      </c>
      <c r="AR382" s="5">
        <f t="shared" si="181"/>
        <v>11.042670534359043</v>
      </c>
      <c r="AS382" s="5">
        <f t="shared" si="182"/>
        <v>8.9800281472676104</v>
      </c>
      <c r="AT382" s="5">
        <f t="shared" si="183"/>
        <v>2.1469155311217878</v>
      </c>
      <c r="AU382" s="5">
        <f t="shared" si="184"/>
        <v>1.3914519330748272</v>
      </c>
      <c r="AV382" s="5">
        <f t="shared" si="185"/>
        <v>3.730161785510957</v>
      </c>
      <c r="AW382" s="5">
        <f t="shared" si="186"/>
        <v>1.4481552225909033</v>
      </c>
    </row>
    <row r="383" spans="1:49" x14ac:dyDescent="0.25">
      <c r="A383" s="1" t="s">
        <v>41</v>
      </c>
      <c r="B383" s="1" t="s">
        <v>25</v>
      </c>
      <c r="C383" s="2">
        <v>42354</v>
      </c>
      <c r="D383" s="3">
        <v>5.236612531316201E-2</v>
      </c>
      <c r="E383" s="4">
        <f t="shared" si="157"/>
        <v>128.11768059591776</v>
      </c>
      <c r="F383" s="3">
        <v>123.11433663011861</v>
      </c>
      <c r="G383" s="3">
        <v>2.1103672598953249</v>
      </c>
      <c r="H383" s="3">
        <v>2.0820155649115581</v>
      </c>
      <c r="I383" s="3">
        <v>7.597796601948234E-2</v>
      </c>
      <c r="J383" s="3">
        <v>6.9060342615458764E-2</v>
      </c>
      <c r="K383" s="3">
        <v>1.1114404544892116</v>
      </c>
      <c r="L383" s="3">
        <v>0.29295991409155497</v>
      </c>
      <c r="M383" s="4">
        <f t="shared" si="158"/>
        <v>0.2870117962974621</v>
      </c>
      <c r="N383" s="4">
        <f t="shared" si="159"/>
        <v>4.9198193702627811E-3</v>
      </c>
      <c r="O383" s="4">
        <f t="shared" si="160"/>
        <v>4.853724136124323E-3</v>
      </c>
      <c r="P383" s="4">
        <f t="shared" si="161"/>
        <v>1.7712455838343378E-4</v>
      </c>
      <c r="Q383" s="4">
        <f t="shared" si="162"/>
        <v>1.609977645944767E-4</v>
      </c>
      <c r="R383" s="4">
        <f t="shared" si="163"/>
        <v>2.5910590923216422E-3</v>
      </c>
      <c r="S383" s="4">
        <f t="shared" si="164"/>
        <v>6.8296636677809446E-4</v>
      </c>
      <c r="T383" s="5">
        <f t="shared" si="165"/>
        <v>310.39774115842795</v>
      </c>
      <c r="U383" s="5">
        <f t="shared" si="166"/>
        <v>10.819404366508815</v>
      </c>
      <c r="V383" s="5">
        <f t="shared" si="167"/>
        <v>8.7796768441487352</v>
      </c>
      <c r="W383" s="5">
        <f t="shared" si="168"/>
        <v>2.1177188111045244</v>
      </c>
      <c r="X383" s="5">
        <f t="shared" si="169"/>
        <v>1.020531004314831</v>
      </c>
      <c r="Y383" s="5">
        <f t="shared" si="170"/>
        <v>3.2494291173915606</v>
      </c>
      <c r="Z383" s="5">
        <f t="shared" si="171"/>
        <v>1.4641207890325985</v>
      </c>
      <c r="AA383" s="4">
        <v>0.12169252404350127</v>
      </c>
      <c r="AB383" s="4">
        <f t="shared" si="172"/>
        <v>297.72995105287293</v>
      </c>
      <c r="AC383" s="4">
        <v>30.111411897851053</v>
      </c>
      <c r="AD383" s="4">
        <v>3.4950340888240916</v>
      </c>
      <c r="AE383" s="4">
        <v>3.445034088824098</v>
      </c>
      <c r="AF383" s="4">
        <v>4.9999999999999906E-2</v>
      </c>
      <c r="AG383" s="4">
        <v>4.9999999999999906E-2</v>
      </c>
      <c r="AH383" s="4">
        <v>0.83939848790377003</v>
      </c>
      <c r="AI383" s="4">
        <v>0.2838802587588713</v>
      </c>
      <c r="AJ383" s="4">
        <f t="shared" si="173"/>
        <v>0.11659552019772693</v>
      </c>
      <c r="AK383" s="4">
        <f t="shared" si="174"/>
        <v>1.3533251747797178E-2</v>
      </c>
      <c r="AL383" s="4">
        <f t="shared" si="175"/>
        <v>1.3339644884403916E-2</v>
      </c>
      <c r="AM383" s="4">
        <f t="shared" si="176"/>
        <v>1.9360686339329E-4</v>
      </c>
      <c r="AN383" s="4">
        <f t="shared" si="177"/>
        <v>1.9360686339329E-4</v>
      </c>
      <c r="AO383" s="4">
        <f t="shared" si="178"/>
        <v>3.2502661676023937E-3</v>
      </c>
      <c r="AP383" s="4">
        <f t="shared" si="179"/>
        <v>1.0992233295516142E-3</v>
      </c>
      <c r="AQ383" s="5">
        <f t="shared" si="180"/>
        <v>338.08197849545184</v>
      </c>
      <c r="AR383" s="5">
        <f t="shared" si="181"/>
        <v>11.05620378610684</v>
      </c>
      <c r="AS383" s="5">
        <f t="shared" si="182"/>
        <v>8.9933677921520143</v>
      </c>
      <c r="AT383" s="5">
        <f t="shared" si="183"/>
        <v>2.147109137985181</v>
      </c>
      <c r="AU383" s="5">
        <f t="shared" si="184"/>
        <v>1.3916455399382204</v>
      </c>
      <c r="AV383" s="5">
        <f t="shared" si="185"/>
        <v>3.7334120516785596</v>
      </c>
      <c r="AW383" s="5">
        <f t="shared" si="186"/>
        <v>1.449254445920455</v>
      </c>
    </row>
    <row r="384" spans="1:49" x14ac:dyDescent="0.25">
      <c r="A384" s="1" t="s">
        <v>41</v>
      </c>
      <c r="B384" s="1" t="s">
        <v>26</v>
      </c>
      <c r="C384" s="2">
        <v>42355</v>
      </c>
      <c r="D384" s="3">
        <v>3.7756326958007548E-2</v>
      </c>
      <c r="E384" s="4">
        <f t="shared" si="157"/>
        <v>92.373705496694967</v>
      </c>
      <c r="F384" s="3">
        <v>81.92114951544535</v>
      </c>
      <c r="G384" s="3">
        <v>1.8016955866516542</v>
      </c>
      <c r="H384" s="3">
        <v>1.7474644478554868</v>
      </c>
      <c r="I384" s="3">
        <v>7.1594883444602811E-2</v>
      </c>
      <c r="J384" s="3">
        <v>7.0814933939663746E-2</v>
      </c>
      <c r="K384" s="3">
        <v>0.71907112158154229</v>
      </c>
      <c r="L384" s="3">
        <v>0.17783729506810161</v>
      </c>
      <c r="M384" s="4">
        <f t="shared" si="158"/>
        <v>0.13769762598046184</v>
      </c>
      <c r="N384" s="4">
        <f t="shared" si="159"/>
        <v>3.0283901835951861E-3</v>
      </c>
      <c r="O384" s="4">
        <f t="shared" si="160"/>
        <v>2.9372354682302461E-3</v>
      </c>
      <c r="P384" s="4">
        <f t="shared" si="161"/>
        <v>1.2034066344260679E-4</v>
      </c>
      <c r="Q384" s="4">
        <f t="shared" si="162"/>
        <v>1.1902968092038888E-4</v>
      </c>
      <c r="R384" s="4">
        <f t="shared" si="163"/>
        <v>1.208654748359193E-3</v>
      </c>
      <c r="S384" s="4">
        <f t="shared" si="164"/>
        <v>2.9891881994462962E-4</v>
      </c>
      <c r="T384" s="5">
        <f t="shared" si="165"/>
        <v>310.53543878440843</v>
      </c>
      <c r="U384" s="5">
        <f t="shared" si="166"/>
        <v>10.822432756692409</v>
      </c>
      <c r="V384" s="5">
        <f t="shared" si="167"/>
        <v>8.7826140796169661</v>
      </c>
      <c r="W384" s="5">
        <f t="shared" si="168"/>
        <v>2.1178391517679671</v>
      </c>
      <c r="X384" s="5">
        <f t="shared" si="169"/>
        <v>1.0206500339957514</v>
      </c>
      <c r="Y384" s="5">
        <f t="shared" si="170"/>
        <v>3.2506377721399198</v>
      </c>
      <c r="Z384" s="5">
        <f t="shared" si="171"/>
        <v>1.4644197078525432</v>
      </c>
      <c r="AA384" s="4">
        <v>1.7723336584373126E-2</v>
      </c>
      <c r="AB384" s="4">
        <f t="shared" si="172"/>
        <v>43.361481530884546</v>
      </c>
      <c r="AC384" s="4">
        <v>61.585879337758264</v>
      </c>
      <c r="AD384" s="4">
        <v>2.2009863865504444</v>
      </c>
      <c r="AE384" s="4">
        <v>2.1605581149455158</v>
      </c>
      <c r="AF384" s="4">
        <v>6.3020864197530849E-2</v>
      </c>
      <c r="AG384" s="4">
        <v>0.11703175154320984</v>
      </c>
      <c r="AH384" s="4">
        <v>0.77674980929184034</v>
      </c>
      <c r="AI384" s="4">
        <v>0.21401163280071056</v>
      </c>
      <c r="AJ384" s="4">
        <f t="shared" si="173"/>
        <v>3.473069529237989E-2</v>
      </c>
      <c r="AK384" s="4">
        <f t="shared" si="174"/>
        <v>1.241222636681479E-3</v>
      </c>
      <c r="AL384" s="4">
        <f t="shared" si="175"/>
        <v>1.2184235470621241E-3</v>
      </c>
      <c r="AM384" s="4">
        <f t="shared" si="176"/>
        <v>3.553993959399343E-5</v>
      </c>
      <c r="AN384" s="4">
        <f t="shared" si="177"/>
        <v>6.5998799498974281E-5</v>
      </c>
      <c r="AO384" s="4">
        <f t="shared" si="178"/>
        <v>4.3803971356774107E-4</v>
      </c>
      <c r="AP384" s="4">
        <f t="shared" si="179"/>
        <v>1.206895620839036E-4</v>
      </c>
      <c r="AQ384" s="5">
        <f t="shared" si="180"/>
        <v>338.11670919074419</v>
      </c>
      <c r="AR384" s="5">
        <f t="shared" si="181"/>
        <v>11.057445008743521</v>
      </c>
      <c r="AS384" s="5">
        <f t="shared" si="182"/>
        <v>8.9945862156990763</v>
      </c>
      <c r="AT384" s="5">
        <f t="shared" si="183"/>
        <v>2.1471446779247749</v>
      </c>
      <c r="AU384" s="5">
        <f t="shared" si="184"/>
        <v>1.3917115387377192</v>
      </c>
      <c r="AV384" s="5">
        <f t="shared" si="185"/>
        <v>3.7338500913921275</v>
      </c>
      <c r="AW384" s="5">
        <f t="shared" si="186"/>
        <v>1.449375135482539</v>
      </c>
    </row>
    <row r="385" spans="1:49" x14ac:dyDescent="0.25">
      <c r="A385" s="1" t="s">
        <v>41</v>
      </c>
      <c r="B385" s="1" t="s">
        <v>27</v>
      </c>
      <c r="C385" s="2">
        <v>42356</v>
      </c>
      <c r="D385" s="3">
        <v>2.558761855801164E-2</v>
      </c>
      <c r="E385" s="4">
        <f t="shared" si="157"/>
        <v>62.602041339146865</v>
      </c>
      <c r="F385" s="3">
        <v>58.285714285714363</v>
      </c>
      <c r="G385" s="3">
        <v>1.6245888888888913</v>
      </c>
      <c r="H385" s="3">
        <v>1.5555088888888899</v>
      </c>
      <c r="I385" s="3">
        <v>6.907999999999985E-2</v>
      </c>
      <c r="J385" s="3">
        <v>7.1821666666666686E-2</v>
      </c>
      <c r="K385" s="3">
        <v>0.49394117647058761</v>
      </c>
      <c r="L385" s="3">
        <v>0.11178333333333333</v>
      </c>
      <c r="M385" s="4">
        <f t="shared" si="158"/>
        <v>6.639458608374893E-2</v>
      </c>
      <c r="N385" s="4">
        <f t="shared" si="159"/>
        <v>1.8506062447015874E-3</v>
      </c>
      <c r="O385" s="4">
        <f t="shared" si="160"/>
        <v>1.7719156416460527E-3</v>
      </c>
      <c r="P385" s="4">
        <f t="shared" si="161"/>
        <v>7.8690603055533144E-5</v>
      </c>
      <c r="Q385" s="4">
        <f t="shared" si="162"/>
        <v>8.1813698066784862E-5</v>
      </c>
      <c r="R385" s="4">
        <f t="shared" si="163"/>
        <v>5.6265965620194182E-4</v>
      </c>
      <c r="S385" s="4">
        <f t="shared" si="164"/>
        <v>1.2733494371102631E-4</v>
      </c>
      <c r="T385" s="5">
        <f t="shared" si="165"/>
        <v>310.60183337049216</v>
      </c>
      <c r="U385" s="5">
        <f t="shared" si="166"/>
        <v>10.824283362937111</v>
      </c>
      <c r="V385" s="5">
        <f t="shared" si="167"/>
        <v>8.7843859952586119</v>
      </c>
      <c r="W385" s="5">
        <f t="shared" si="168"/>
        <v>2.1179178423710225</v>
      </c>
      <c r="X385" s="5">
        <f t="shared" si="169"/>
        <v>1.0207318476938181</v>
      </c>
      <c r="Y385" s="5">
        <f t="shared" si="170"/>
        <v>3.2512004317961218</v>
      </c>
      <c r="Z385" s="5">
        <f t="shared" si="171"/>
        <v>1.4645470427962541</v>
      </c>
      <c r="AA385" s="4">
        <v>1.5404035356076412E-4</v>
      </c>
      <c r="AB385" s="4">
        <f t="shared" si="172"/>
        <v>0.37687135907723601</v>
      </c>
      <c r="AC385" s="4">
        <v>49.521909722222254</v>
      </c>
      <c r="AD385" s="4">
        <v>1.6175798611111116</v>
      </c>
      <c r="AE385" s="4">
        <v>1.5716596141975299</v>
      </c>
      <c r="AF385" s="4">
        <v>5.5549876543209753E-2</v>
      </c>
      <c r="AG385" s="4">
        <v>0.13325841049382714</v>
      </c>
      <c r="AH385" s="4">
        <v>0.54893298611111041</v>
      </c>
      <c r="AI385" s="4">
        <v>0.12901388888888898</v>
      </c>
      <c r="AJ385" s="4">
        <f t="shared" si="173"/>
        <v>2.4272736238536719E-4</v>
      </c>
      <c r="AK385" s="4">
        <f t="shared" si="174"/>
        <v>7.9284279491144331E-6</v>
      </c>
      <c r="AL385" s="4">
        <f t="shared" si="175"/>
        <v>7.703353825843762E-6</v>
      </c>
      <c r="AM385" s="4">
        <f t="shared" si="176"/>
        <v>2.7227292101208213E-7</v>
      </c>
      <c r="AN385" s="4">
        <f t="shared" si="177"/>
        <v>6.5315458705581032E-7</v>
      </c>
      <c r="AO385" s="4">
        <f t="shared" si="178"/>
        <v>2.690547609986115E-6</v>
      </c>
      <c r="AP385" s="4">
        <f t="shared" si="179"/>
        <v>6.3235043108659847E-7</v>
      </c>
      <c r="AQ385" s="5">
        <f t="shared" si="180"/>
        <v>338.11695191810657</v>
      </c>
      <c r="AR385" s="5">
        <f t="shared" si="181"/>
        <v>11.057452937171471</v>
      </c>
      <c r="AS385" s="5">
        <f t="shared" si="182"/>
        <v>8.9945939190529014</v>
      </c>
      <c r="AT385" s="5">
        <f t="shared" si="183"/>
        <v>2.147144950197696</v>
      </c>
      <c r="AU385" s="5">
        <f t="shared" si="184"/>
        <v>1.3917121918923063</v>
      </c>
      <c r="AV385" s="5">
        <f t="shared" si="185"/>
        <v>3.7338527819397376</v>
      </c>
      <c r="AW385" s="5">
        <f t="shared" si="186"/>
        <v>1.4493757678329702</v>
      </c>
    </row>
    <row r="386" spans="1:49" x14ac:dyDescent="0.25">
      <c r="A386" s="1" t="s">
        <v>41</v>
      </c>
      <c r="B386" s="1" t="s">
        <v>28</v>
      </c>
      <c r="C386" s="2">
        <v>42357</v>
      </c>
      <c r="D386" s="3">
        <v>1.7490399775911932E-2</v>
      </c>
      <c r="E386" s="4">
        <f t="shared" si="157"/>
        <v>42.791584036139739</v>
      </c>
      <c r="F386" s="3">
        <v>58.285714285714363</v>
      </c>
      <c r="G386" s="3">
        <v>1.6245888888888913</v>
      </c>
      <c r="H386" s="3">
        <v>1.5555088888888899</v>
      </c>
      <c r="I386" s="3">
        <v>6.907999999999985E-2</v>
      </c>
      <c r="J386" s="3">
        <v>7.1821666666666686E-2</v>
      </c>
      <c r="K386" s="3">
        <v>0.49394117647058761</v>
      </c>
      <c r="L386" s="3">
        <v>0.11178333333333333</v>
      </c>
      <c r="M386" s="4">
        <f t="shared" si="158"/>
        <v>4.5383975492997476E-2</v>
      </c>
      <c r="N386" s="4">
        <f t="shared" si="159"/>
        <v>1.2649806770507488E-3</v>
      </c>
      <c r="O386" s="4">
        <f t="shared" si="160"/>
        <v>1.2111917672728218E-3</v>
      </c>
      <c r="P386" s="4">
        <f t="shared" si="161"/>
        <v>5.3788909777925956E-5</v>
      </c>
      <c r="Q386" s="4">
        <f t="shared" si="162"/>
        <v>5.5923699311430439E-5</v>
      </c>
      <c r="R386" s="4">
        <f t="shared" si="163"/>
        <v>3.8460563660652996E-4</v>
      </c>
      <c r="S386" s="4">
        <f t="shared" si="164"/>
        <v>8.7039716724703273E-5</v>
      </c>
      <c r="T386" s="5">
        <f t="shared" si="165"/>
        <v>310.64721734598515</v>
      </c>
      <c r="U386" s="5">
        <f t="shared" si="166"/>
        <v>10.825548343614162</v>
      </c>
      <c r="V386" s="5">
        <f t="shared" si="167"/>
        <v>8.7855971870258855</v>
      </c>
      <c r="W386" s="5">
        <f t="shared" si="168"/>
        <v>2.1179716312808003</v>
      </c>
      <c r="X386" s="5">
        <f t="shared" si="169"/>
        <v>1.0207877713931295</v>
      </c>
      <c r="Y386" s="5">
        <f t="shared" si="170"/>
        <v>3.2515850374327284</v>
      </c>
      <c r="Z386" s="5">
        <f t="shared" si="171"/>
        <v>1.4646340825129789</v>
      </c>
      <c r="AA386" s="4">
        <v>0</v>
      </c>
      <c r="AB386" s="4">
        <f t="shared" si="172"/>
        <v>0</v>
      </c>
      <c r="AC386" s="4">
        <v>38.333333333333385</v>
      </c>
      <c r="AD386" s="4">
        <v>1.6766666666666674</v>
      </c>
      <c r="AE386" s="4">
        <v>1.6266666666666654</v>
      </c>
      <c r="AF386" s="4">
        <v>4.9999999999999913E-2</v>
      </c>
      <c r="AG386" s="4">
        <v>0.125</v>
      </c>
      <c r="AH386" s="4">
        <v>0.47766666666666624</v>
      </c>
      <c r="AI386" s="4">
        <v>0.11233333333333334</v>
      </c>
      <c r="AJ386" s="4">
        <f t="shared" si="173"/>
        <v>0</v>
      </c>
      <c r="AK386" s="4">
        <f t="shared" si="174"/>
        <v>0</v>
      </c>
      <c r="AL386" s="4">
        <f t="shared" si="175"/>
        <v>0</v>
      </c>
      <c r="AM386" s="4">
        <f t="shared" si="176"/>
        <v>0</v>
      </c>
      <c r="AN386" s="4">
        <f t="shared" si="177"/>
        <v>0</v>
      </c>
      <c r="AO386" s="4">
        <f t="shared" si="178"/>
        <v>0</v>
      </c>
      <c r="AP386" s="4">
        <f t="shared" si="179"/>
        <v>0</v>
      </c>
      <c r="AQ386" s="5">
        <f t="shared" si="180"/>
        <v>338.11695191810657</v>
      </c>
      <c r="AR386" s="5">
        <f t="shared" si="181"/>
        <v>11.057452937171471</v>
      </c>
      <c r="AS386" s="5">
        <f t="shared" si="182"/>
        <v>8.9945939190529014</v>
      </c>
      <c r="AT386" s="5">
        <f t="shared" si="183"/>
        <v>2.147144950197696</v>
      </c>
      <c r="AU386" s="5">
        <f t="shared" si="184"/>
        <v>1.3917121918923063</v>
      </c>
      <c r="AV386" s="5">
        <f t="shared" si="185"/>
        <v>3.7338527819397376</v>
      </c>
      <c r="AW386" s="5">
        <f t="shared" si="186"/>
        <v>1.4493757678329702</v>
      </c>
    </row>
    <row r="387" spans="1:49" x14ac:dyDescent="0.25">
      <c r="A387" s="1" t="s">
        <v>41</v>
      </c>
      <c r="B387" s="1" t="s">
        <v>29</v>
      </c>
      <c r="C387" s="2">
        <v>42358</v>
      </c>
      <c r="D387" s="3">
        <v>1.5574528791968039E-2</v>
      </c>
      <c r="E387" s="4">
        <f t="shared" si="157"/>
        <v>38.104260975362969</v>
      </c>
      <c r="F387" s="3">
        <v>58.285714285714363</v>
      </c>
      <c r="G387" s="3">
        <v>1.6245888888888913</v>
      </c>
      <c r="H387" s="3">
        <v>1.5555088888888899</v>
      </c>
      <c r="I387" s="3">
        <v>6.907999999999985E-2</v>
      </c>
      <c r="J387" s="3">
        <v>7.1821666666666686E-2</v>
      </c>
      <c r="K387" s="3">
        <v>0.49394117647058761</v>
      </c>
      <c r="L387" s="3">
        <v>0.11178333333333333</v>
      </c>
      <c r="M387" s="4">
        <f t="shared" si="158"/>
        <v>4.041268593432179E-2</v>
      </c>
      <c r="N387" s="4">
        <f t="shared" si="159"/>
        <v>1.1264166759151677E-3</v>
      </c>
      <c r="O387" s="4">
        <f t="shared" si="160"/>
        <v>1.0785197190269298E-3</v>
      </c>
      <c r="P387" s="4">
        <f t="shared" si="161"/>
        <v>4.7896956888236715E-5</v>
      </c>
      <c r="Q387" s="4">
        <f t="shared" si="162"/>
        <v>4.9797904921462793E-5</v>
      </c>
      <c r="R387" s="4">
        <f t="shared" si="163"/>
        <v>3.4247653785084988E-4</v>
      </c>
      <c r="S387" s="4">
        <f t="shared" si="164"/>
        <v>7.7505522546179393E-5</v>
      </c>
      <c r="T387" s="5">
        <f t="shared" si="165"/>
        <v>310.68763003191947</v>
      </c>
      <c r="U387" s="5">
        <f t="shared" si="166"/>
        <v>10.826674760290077</v>
      </c>
      <c r="V387" s="5">
        <f t="shared" si="167"/>
        <v>8.7866757067449122</v>
      </c>
      <c r="W387" s="5">
        <f t="shared" si="168"/>
        <v>2.1180195282376886</v>
      </c>
      <c r="X387" s="5">
        <f t="shared" si="169"/>
        <v>1.0208375692980509</v>
      </c>
      <c r="Y387" s="5">
        <f t="shared" si="170"/>
        <v>3.2519275139705792</v>
      </c>
      <c r="Z387" s="5">
        <f t="shared" si="171"/>
        <v>1.464711588035525</v>
      </c>
      <c r="AA387" s="4">
        <v>0</v>
      </c>
      <c r="AB387" s="4">
        <f t="shared" si="172"/>
        <v>0</v>
      </c>
      <c r="AC387" s="4">
        <v>38.333333333333385</v>
      </c>
      <c r="AD387" s="4">
        <v>1.6766666666666674</v>
      </c>
      <c r="AE387" s="4">
        <v>1.6266666666666654</v>
      </c>
      <c r="AF387" s="4">
        <v>4.9999999999999913E-2</v>
      </c>
      <c r="AG387" s="4">
        <v>0.125</v>
      </c>
      <c r="AH387" s="4">
        <v>0.47766666666666624</v>
      </c>
      <c r="AI387" s="4">
        <v>0.11233333333333334</v>
      </c>
      <c r="AJ387" s="4">
        <f t="shared" si="173"/>
        <v>0</v>
      </c>
      <c r="AK387" s="4">
        <f t="shared" si="174"/>
        <v>0</v>
      </c>
      <c r="AL387" s="4">
        <f t="shared" si="175"/>
        <v>0</v>
      </c>
      <c r="AM387" s="4">
        <f t="shared" si="176"/>
        <v>0</v>
      </c>
      <c r="AN387" s="4">
        <f t="shared" si="177"/>
        <v>0</v>
      </c>
      <c r="AO387" s="4">
        <f t="shared" si="178"/>
        <v>0</v>
      </c>
      <c r="AP387" s="4">
        <f t="shared" si="179"/>
        <v>0</v>
      </c>
      <c r="AQ387" s="5">
        <f t="shared" si="180"/>
        <v>338.11695191810657</v>
      </c>
      <c r="AR387" s="5">
        <f t="shared" si="181"/>
        <v>11.057452937171471</v>
      </c>
      <c r="AS387" s="5">
        <f t="shared" si="182"/>
        <v>8.9945939190529014</v>
      </c>
      <c r="AT387" s="5">
        <f t="shared" si="183"/>
        <v>2.147144950197696</v>
      </c>
      <c r="AU387" s="5">
        <f t="shared" si="184"/>
        <v>1.3917121918923063</v>
      </c>
      <c r="AV387" s="5">
        <f t="shared" si="185"/>
        <v>3.7338527819397376</v>
      </c>
      <c r="AW387" s="5">
        <f t="shared" si="186"/>
        <v>1.4493757678329702</v>
      </c>
    </row>
    <row r="388" spans="1:49" x14ac:dyDescent="0.25">
      <c r="A388" s="1" t="s">
        <v>41</v>
      </c>
      <c r="B388" s="1" t="s">
        <v>30</v>
      </c>
      <c r="C388" s="2">
        <v>42359</v>
      </c>
      <c r="D388" s="3">
        <v>7.4107188305983188E-2</v>
      </c>
      <c r="E388" s="4">
        <f t="shared" ref="E388:E451" si="187">D388*1/35.314667*60*60*24</f>
        <v>181.30883322889457</v>
      </c>
      <c r="F388" s="3">
        <v>63.418383563639196</v>
      </c>
      <c r="G388" s="3">
        <v>1.6428468481386902</v>
      </c>
      <c r="H388" s="3">
        <v>1.5541195400224528</v>
      </c>
      <c r="I388" s="3">
        <v>0.10581054806002853</v>
      </c>
      <c r="J388" s="3">
        <v>7.2135357907387718E-2</v>
      </c>
      <c r="K388" s="3">
        <v>0.57892904220758667</v>
      </c>
      <c r="L388" s="3">
        <v>0.19391604905462312</v>
      </c>
      <c r="M388" s="4">
        <f t="shared" ref="M388:M451" si="188">$D388*1/35.314667*1000*60*60*24*F388*1/1000*1/135.8*1/0.404686*1/1000</f>
        <v>0.20922625480030768</v>
      </c>
      <c r="N388" s="4">
        <f t="shared" ref="N388:N451" si="189">$D388*1/35.314667*1000*60*60*24*G388*1/1000*1/135.8*1/0.404686*1/1000</f>
        <v>5.4199850884187927E-3</v>
      </c>
      <c r="O388" s="4">
        <f t="shared" ref="O388:O451" si="190">$D388*1/35.314667*1000*60*60*24*H388*1/1000*1/135.8*1/0.404686*1/1000</f>
        <v>5.1272610968486751E-3</v>
      </c>
      <c r="P388" s="4">
        <f t="shared" ref="P388:P451" si="191">$D388*1/35.314667*1000*60*60*24*I388*1/1000*1/135.8*1/0.404686*1/1000</f>
        <v>3.4908402650711372E-4</v>
      </c>
      <c r="Q388" s="4">
        <f t="shared" ref="Q388:Q451" si="192">$D388*1/35.314667*1000*60*60*24*J388*1/1000*1/135.8*1/0.404686*1/1000</f>
        <v>2.3798479124743582E-4</v>
      </c>
      <c r="R388" s="4">
        <f t="shared" ref="R388:R451" si="193">$D388*1/35.314667*1000*60*60*24*K388*1/1000*1/135.8*1/0.404686*1/1000</f>
        <v>1.9099691365465615E-3</v>
      </c>
      <c r="S388" s="4">
        <f t="shared" ref="S388:S451" si="194">$D388*1/35.314667*1000*60*60*24*L388*1/1000*1/135.8*1/0.404686*1/1000</f>
        <v>6.3975658806658079E-4</v>
      </c>
      <c r="T388" s="5">
        <f t="shared" ref="T388:T451" si="195">T387+M388</f>
        <v>310.89685628671975</v>
      </c>
      <c r="U388" s="5">
        <f t="shared" ref="U388:U451" si="196">U387+N388</f>
        <v>10.832094745378496</v>
      </c>
      <c r="V388" s="5">
        <f t="shared" ref="V388:V451" si="197">V387+O388</f>
        <v>8.7918029678417611</v>
      </c>
      <c r="W388" s="5">
        <f t="shared" ref="W388:W451" si="198">W387+P388</f>
        <v>2.1183686122641956</v>
      </c>
      <c r="X388" s="5">
        <f t="shared" ref="X388:X451" si="199">X387+Q388</f>
        <v>1.0210755540892984</v>
      </c>
      <c r="Y388" s="5">
        <f t="shared" ref="Y388:Y451" si="200">Y387+R388</f>
        <v>3.2538374831071257</v>
      </c>
      <c r="Z388" s="5">
        <f t="shared" ref="Z388:Z451" si="201">Z387+S388</f>
        <v>1.4653513446235915</v>
      </c>
      <c r="AA388" s="4">
        <v>6.8699614089531416E-2</v>
      </c>
      <c r="AB388" s="4">
        <f t="shared" ref="AB388:AB451" si="202">AA388*1/35.314667*60*60*24</f>
        <v>168.07879449452304</v>
      </c>
      <c r="AC388" s="4">
        <v>50.092907519021573</v>
      </c>
      <c r="AD388" s="4">
        <v>1.6474123635313236</v>
      </c>
      <c r="AE388" s="4">
        <v>1.5743927935024369</v>
      </c>
      <c r="AF388" s="4">
        <v>7.9707975429431324E-2</v>
      </c>
      <c r="AG388" s="4">
        <v>0.12318033939547957</v>
      </c>
      <c r="AH388" s="4">
        <v>0.57196964642784709</v>
      </c>
      <c r="AI388" s="4">
        <v>0.1722513834940976</v>
      </c>
      <c r="AJ388" s="4">
        <f t="shared" ref="AJ388:AJ451" si="203">$AA388*1/35.314667*1000*60*60*24*AC388*1/1000*1/190*1/0.404686*1/1000</f>
        <v>0.10950082297103608</v>
      </c>
      <c r="AK388" s="4">
        <f t="shared" ref="AK388:AK451" si="204">$AA388*1/35.314667*1000*60*60*24*AD388*1/1000*1/190*1/0.404686*1/1000</f>
        <v>3.6011686786365849E-3</v>
      </c>
      <c r="AL388" s="4">
        <f t="shared" ref="AL388:AL451" si="205">$AA388*1/35.314667*1000*60*60*24*AE388*1/1000*1/190*1/0.404686*1/1000</f>
        <v>3.4415512116704669E-3</v>
      </c>
      <c r="AM388" s="4">
        <f t="shared" ref="AM388:AM451" si="206">$AA388*1/35.314667*1000*60*60*24*AF388*1/1000*1/190*1/0.404686*1/1000</f>
        <v>1.7423801769868459E-4</v>
      </c>
      <c r="AN388" s="4">
        <f t="shared" ref="AN388:AN451" si="207">$AA388*1/35.314667*1000*60*60*24*AG388*1/1000*1/190*1/0.404686*1/1000</f>
        <v>2.6926663285685052E-4</v>
      </c>
      <c r="AO388" s="4">
        <f t="shared" ref="AO388:AO451" si="208">$AA388*1/35.314667*1000*60*60*24*AH388*1/1000*1/190*1/0.404686*1/1000</f>
        <v>1.2502996951119104E-3</v>
      </c>
      <c r="AP388" s="4">
        <f t="shared" ref="AP388:AP451" si="209">$AA388*1/35.314667*1000*60*60*24*AI388*1/1000*1/190*1/0.404686*1/1000</f>
        <v>3.7653370875589454E-4</v>
      </c>
      <c r="AQ388" s="5">
        <f t="shared" si="180"/>
        <v>338.22645274107759</v>
      </c>
      <c r="AR388" s="5">
        <f t="shared" si="181"/>
        <v>11.061054105850108</v>
      </c>
      <c r="AS388" s="5">
        <f t="shared" si="182"/>
        <v>8.998035470264572</v>
      </c>
      <c r="AT388" s="5">
        <f t="shared" si="183"/>
        <v>2.1473191882153948</v>
      </c>
      <c r="AU388" s="5">
        <f t="shared" si="184"/>
        <v>1.3919814585251631</v>
      </c>
      <c r="AV388" s="5">
        <f t="shared" si="185"/>
        <v>3.7351030816348496</v>
      </c>
      <c r="AW388" s="5">
        <f t="shared" si="186"/>
        <v>1.449752301541726</v>
      </c>
    </row>
    <row r="389" spans="1:49" x14ac:dyDescent="0.25">
      <c r="A389" s="1" t="s">
        <v>41</v>
      </c>
      <c r="B389" s="1" t="s">
        <v>31</v>
      </c>
      <c r="C389" s="2">
        <v>42360</v>
      </c>
      <c r="D389" s="3">
        <v>3.2353514111617945</v>
      </c>
      <c r="E389" s="4">
        <f t="shared" si="187"/>
        <v>7915.531581378893</v>
      </c>
      <c r="F389" s="3">
        <v>81.749345270514155</v>
      </c>
      <c r="G389" s="3">
        <v>1.7080538454594025</v>
      </c>
      <c r="H389" s="3">
        <v>1.5491575797851767</v>
      </c>
      <c r="I389" s="3">
        <v>0.23699107684584442</v>
      </c>
      <c r="J389" s="3">
        <v>7.3255683767105659E-2</v>
      </c>
      <c r="K389" s="3">
        <v>0.88245713412543625</v>
      </c>
      <c r="L389" s="3">
        <v>0.48724717663065836</v>
      </c>
      <c r="M389" s="4">
        <f t="shared" si="188"/>
        <v>11.774606949501941</v>
      </c>
      <c r="N389" s="4">
        <f t="shared" si="189"/>
        <v>0.24601619269633204</v>
      </c>
      <c r="O389" s="4">
        <f t="shared" si="190"/>
        <v>0.2231298800553369</v>
      </c>
      <c r="P389" s="4">
        <f t="shared" si="191"/>
        <v>3.4134545924070094E-2</v>
      </c>
      <c r="Q389" s="4">
        <f t="shared" si="192"/>
        <v>1.0551239038311793E-2</v>
      </c>
      <c r="R389" s="4">
        <f t="shared" si="193"/>
        <v>0.12710298620408236</v>
      </c>
      <c r="S389" s="4">
        <f t="shared" si="194"/>
        <v>7.017969346538433E-2</v>
      </c>
      <c r="T389" s="5">
        <f t="shared" si="195"/>
        <v>322.67146323622171</v>
      </c>
      <c r="U389" s="5">
        <f t="shared" si="196"/>
        <v>11.078110938074829</v>
      </c>
      <c r="V389" s="5">
        <f t="shared" si="197"/>
        <v>9.0149328478970983</v>
      </c>
      <c r="W389" s="5">
        <f t="shared" si="198"/>
        <v>2.1525031581882659</v>
      </c>
      <c r="X389" s="5">
        <f t="shared" si="199"/>
        <v>1.0316267931276102</v>
      </c>
      <c r="Y389" s="5">
        <f t="shared" si="200"/>
        <v>3.380940469311208</v>
      </c>
      <c r="Z389" s="5">
        <f t="shared" si="201"/>
        <v>1.5355310380889757</v>
      </c>
      <c r="AA389" s="4">
        <v>2.7234232221683556</v>
      </c>
      <c r="AB389" s="4">
        <f t="shared" si="202"/>
        <v>6663.0606029881565</v>
      </c>
      <c r="AC389" s="4">
        <v>40.943608975844995</v>
      </c>
      <c r="AD389" s="4">
        <v>1.8130438205876376</v>
      </c>
      <c r="AE389" s="4">
        <v>1.6391612006319554</v>
      </c>
      <c r="AF389" s="4">
        <v>0.16043702347987002</v>
      </c>
      <c r="AG389" s="4">
        <v>7.892881783612514E-2</v>
      </c>
      <c r="AH389" s="4">
        <v>0.58297711382888917</v>
      </c>
      <c r="AI389" s="4">
        <v>0.30999045152857369</v>
      </c>
      <c r="AJ389" s="4">
        <f t="shared" si="203"/>
        <v>3.5480366963015766</v>
      </c>
      <c r="AK389" s="4">
        <f t="shared" si="204"/>
        <v>0.15711233494933971</v>
      </c>
      <c r="AL389" s="4">
        <f t="shared" si="205"/>
        <v>0.14204424662288584</v>
      </c>
      <c r="AM389" s="4">
        <f t="shared" si="206"/>
        <v>1.3902937747568908E-2</v>
      </c>
      <c r="AN389" s="4">
        <f t="shared" si="207"/>
        <v>6.839708298393715E-3</v>
      </c>
      <c r="AO389" s="4">
        <f t="shared" si="208"/>
        <v>5.0518853728530946E-2</v>
      </c>
      <c r="AP389" s="4">
        <f t="shared" si="209"/>
        <v>2.6862739388101919E-2</v>
      </c>
      <c r="AQ389" s="5">
        <f t="shared" ref="AQ389:AQ452" si="210">AQ388+AJ389</f>
        <v>341.77448943737915</v>
      </c>
      <c r="AR389" s="5">
        <f t="shared" ref="AR389:AR452" si="211">AR388+AK389</f>
        <v>11.218166440799447</v>
      </c>
      <c r="AS389" s="5">
        <f t="shared" ref="AS389:AS452" si="212">AS388+AL389</f>
        <v>9.1400797168874579</v>
      </c>
      <c r="AT389" s="5">
        <f t="shared" ref="AT389:AT452" si="213">AT388+AM389</f>
        <v>2.1612221259629636</v>
      </c>
      <c r="AU389" s="5">
        <f t="shared" ref="AU389:AU452" si="214">AU388+AN389</f>
        <v>1.3988211668235568</v>
      </c>
      <c r="AV389" s="5">
        <f t="shared" ref="AV389:AV452" si="215">AV388+AO389</f>
        <v>3.7856219353633804</v>
      </c>
      <c r="AW389" s="5">
        <f t="shared" ref="AW389:AW452" si="216">AW388+AP389</f>
        <v>1.476615040929828</v>
      </c>
    </row>
    <row r="390" spans="1:49" x14ac:dyDescent="0.25">
      <c r="A390" s="1" t="s">
        <v>41</v>
      </c>
      <c r="B390" s="1" t="s">
        <v>32</v>
      </c>
      <c r="C390" s="2">
        <v>42361</v>
      </c>
      <c r="D390" s="3">
        <v>4.4143061966553372</v>
      </c>
      <c r="E390" s="4">
        <f t="shared" si="187"/>
        <v>10799.933506127105</v>
      </c>
      <c r="F390" s="3">
        <v>81.749345270514155</v>
      </c>
      <c r="G390" s="3">
        <v>1.7080538454594025</v>
      </c>
      <c r="H390" s="3">
        <v>1.5491575797851767</v>
      </c>
      <c r="I390" s="3">
        <v>0.23699107684584442</v>
      </c>
      <c r="J390" s="3">
        <v>7.3255683767105659E-2</v>
      </c>
      <c r="K390" s="3">
        <v>0.88245713412543625</v>
      </c>
      <c r="L390" s="3">
        <v>0.48724717663065836</v>
      </c>
      <c r="M390" s="4">
        <f t="shared" si="188"/>
        <v>16.065247268364857</v>
      </c>
      <c r="N390" s="4">
        <f t="shared" si="189"/>
        <v>0.33566394060019578</v>
      </c>
      <c r="O390" s="4">
        <f t="shared" si="190"/>
        <v>0.30443790705057955</v>
      </c>
      <c r="P390" s="4">
        <f t="shared" si="191"/>
        <v>4.6573097770090589E-2</v>
      </c>
      <c r="Q390" s="4">
        <f t="shared" si="192"/>
        <v>1.4396086838828481E-2</v>
      </c>
      <c r="R390" s="4">
        <f t="shared" si="193"/>
        <v>0.17341902881968591</v>
      </c>
      <c r="S390" s="4">
        <f t="shared" si="194"/>
        <v>9.5753016094277305E-2</v>
      </c>
      <c r="T390" s="5">
        <f t="shared" si="195"/>
        <v>338.73671050458654</v>
      </c>
      <c r="U390" s="5">
        <f t="shared" si="196"/>
        <v>11.413774878675024</v>
      </c>
      <c r="V390" s="5">
        <f t="shared" si="197"/>
        <v>9.319370754947677</v>
      </c>
      <c r="W390" s="5">
        <f t="shared" si="198"/>
        <v>2.1990762559583565</v>
      </c>
      <c r="X390" s="5">
        <f t="shared" si="199"/>
        <v>1.0460228799664386</v>
      </c>
      <c r="Y390" s="5">
        <f t="shared" si="200"/>
        <v>3.5543594981308937</v>
      </c>
      <c r="Z390" s="5">
        <f t="shared" si="201"/>
        <v>1.631284054183253</v>
      </c>
      <c r="AA390" s="4">
        <v>3.3423238964371396</v>
      </c>
      <c r="AB390" s="4">
        <f t="shared" si="202"/>
        <v>8177.2478458360911</v>
      </c>
      <c r="AC390" s="4">
        <v>40.943608975844995</v>
      </c>
      <c r="AD390" s="4">
        <v>1.8130438205876376</v>
      </c>
      <c r="AE390" s="4">
        <v>1.6391612006319554</v>
      </c>
      <c r="AF390" s="4">
        <v>0.16043702347987002</v>
      </c>
      <c r="AG390" s="4">
        <v>7.892881783612514E-2</v>
      </c>
      <c r="AH390" s="4">
        <v>0.58297711382888917</v>
      </c>
      <c r="AI390" s="4">
        <v>0.30999045152857369</v>
      </c>
      <c r="AJ390" s="4">
        <f t="shared" si="203"/>
        <v>4.3543316143287134</v>
      </c>
      <c r="AK390" s="4">
        <f t="shared" si="204"/>
        <v>0.19281627154082936</v>
      </c>
      <c r="AL390" s="4">
        <f t="shared" si="205"/>
        <v>0.17432394494348388</v>
      </c>
      <c r="AM390" s="4">
        <f t="shared" si="206"/>
        <v>1.7062394374158334E-2</v>
      </c>
      <c r="AN390" s="4">
        <f t="shared" si="207"/>
        <v>8.394038908201517E-3</v>
      </c>
      <c r="AO390" s="4">
        <f t="shared" si="208"/>
        <v>6.1999314195112495E-2</v>
      </c>
      <c r="AP390" s="4">
        <f t="shared" si="209"/>
        <v>3.2967324009645256E-2</v>
      </c>
      <c r="AQ390" s="5">
        <f t="shared" si="210"/>
        <v>346.12882105170786</v>
      </c>
      <c r="AR390" s="5">
        <f t="shared" si="211"/>
        <v>11.410982712340276</v>
      </c>
      <c r="AS390" s="5">
        <f t="shared" si="212"/>
        <v>9.3144036618309425</v>
      </c>
      <c r="AT390" s="5">
        <f t="shared" si="213"/>
        <v>2.1782845203371219</v>
      </c>
      <c r="AU390" s="5">
        <f t="shared" si="214"/>
        <v>1.4072152057317584</v>
      </c>
      <c r="AV390" s="5">
        <f t="shared" si="215"/>
        <v>3.8476212495584927</v>
      </c>
      <c r="AW390" s="5">
        <f t="shared" si="216"/>
        <v>1.5095823649394733</v>
      </c>
    </row>
    <row r="391" spans="1:49" x14ac:dyDescent="0.25">
      <c r="A391" s="1" t="s">
        <v>41</v>
      </c>
      <c r="B391" s="1" t="s">
        <v>33</v>
      </c>
      <c r="C391" s="2">
        <v>42362</v>
      </c>
      <c r="D391" s="3">
        <v>3.3667635477642563</v>
      </c>
      <c r="E391" s="4">
        <f t="shared" si="187"/>
        <v>8237.0412986431875</v>
      </c>
      <c r="F391" s="3">
        <v>81.749345270514155</v>
      </c>
      <c r="G391" s="3">
        <v>1.7080538454594025</v>
      </c>
      <c r="H391" s="3">
        <v>1.5491575797851767</v>
      </c>
      <c r="I391" s="3">
        <v>0.23699107684584442</v>
      </c>
      <c r="J391" s="3">
        <v>7.3255683767105659E-2</v>
      </c>
      <c r="K391" s="3">
        <v>0.88245713412543625</v>
      </c>
      <c r="L391" s="3">
        <v>0.48724717663065836</v>
      </c>
      <c r="M391" s="4">
        <f t="shared" si="188"/>
        <v>12.252862959513726</v>
      </c>
      <c r="N391" s="4">
        <f t="shared" si="189"/>
        <v>0.2560087744633367</v>
      </c>
      <c r="O391" s="4">
        <f t="shared" si="190"/>
        <v>0.23219287524552357</v>
      </c>
      <c r="P391" s="4">
        <f t="shared" si="191"/>
        <v>3.5521008487722841E-2</v>
      </c>
      <c r="Q391" s="4">
        <f t="shared" si="192"/>
        <v>1.0979804807410107E-2</v>
      </c>
      <c r="R391" s="4">
        <f t="shared" si="193"/>
        <v>0.13226560159355991</v>
      </c>
      <c r="S391" s="4">
        <f t="shared" si="194"/>
        <v>7.3030222601902534E-2</v>
      </c>
      <c r="T391" s="5">
        <f t="shared" si="195"/>
        <v>350.98957346410026</v>
      </c>
      <c r="U391" s="5">
        <f t="shared" si="196"/>
        <v>11.669783653138362</v>
      </c>
      <c r="V391" s="5">
        <f t="shared" si="197"/>
        <v>9.5515636301932005</v>
      </c>
      <c r="W391" s="5">
        <f t="shared" si="198"/>
        <v>2.2345972644460792</v>
      </c>
      <c r="X391" s="5">
        <f t="shared" si="199"/>
        <v>1.0570026847738487</v>
      </c>
      <c r="Y391" s="5">
        <f t="shared" si="200"/>
        <v>3.6866250997244534</v>
      </c>
      <c r="Z391" s="5">
        <f t="shared" si="201"/>
        <v>1.7043142767851556</v>
      </c>
      <c r="AA391" s="4">
        <v>2.8850522863309895</v>
      </c>
      <c r="AB391" s="4">
        <f t="shared" si="202"/>
        <v>7058.4983156997487</v>
      </c>
      <c r="AC391" s="4">
        <v>40.943608975844995</v>
      </c>
      <c r="AD391" s="4">
        <v>1.8130438205876376</v>
      </c>
      <c r="AE391" s="4">
        <v>1.6391612006319554</v>
      </c>
      <c r="AF391" s="4">
        <v>0.16043702347987002</v>
      </c>
      <c r="AG391" s="4">
        <v>7.892881783612514E-2</v>
      </c>
      <c r="AH391" s="4">
        <v>0.58297711382888917</v>
      </c>
      <c r="AI391" s="4">
        <v>0.30999045152857369</v>
      </c>
      <c r="AJ391" s="4">
        <f t="shared" si="203"/>
        <v>3.7586047219282825</v>
      </c>
      <c r="AK391" s="4">
        <f t="shared" si="204"/>
        <v>0.16643659988898063</v>
      </c>
      <c r="AL391" s="4">
        <f t="shared" si="205"/>
        <v>0.15047425429281544</v>
      </c>
      <c r="AM391" s="4">
        <f t="shared" si="206"/>
        <v>1.4728045941903026E-2</v>
      </c>
      <c r="AN391" s="4">
        <f t="shared" si="207"/>
        <v>7.2456296559029621E-3</v>
      </c>
      <c r="AO391" s="4">
        <f t="shared" si="208"/>
        <v>5.3517034468214285E-2</v>
      </c>
      <c r="AP391" s="4">
        <f t="shared" si="209"/>
        <v>2.8456982762690902E-2</v>
      </c>
      <c r="AQ391" s="5">
        <f t="shared" si="210"/>
        <v>349.88742577363615</v>
      </c>
      <c r="AR391" s="5">
        <f t="shared" si="211"/>
        <v>11.577419312229257</v>
      </c>
      <c r="AS391" s="5">
        <f t="shared" si="212"/>
        <v>9.4648779161237577</v>
      </c>
      <c r="AT391" s="5">
        <f t="shared" si="213"/>
        <v>2.193012566279025</v>
      </c>
      <c r="AU391" s="5">
        <f t="shared" si="214"/>
        <v>1.4144608353876613</v>
      </c>
      <c r="AV391" s="5">
        <f t="shared" si="215"/>
        <v>3.901138284026707</v>
      </c>
      <c r="AW391" s="5">
        <f t="shared" si="216"/>
        <v>1.5380393477021641</v>
      </c>
    </row>
    <row r="392" spans="1:49" x14ac:dyDescent="0.25">
      <c r="A392" s="1" t="s">
        <v>41</v>
      </c>
      <c r="B392" s="1" t="s">
        <v>34</v>
      </c>
      <c r="C392" s="2">
        <v>42363</v>
      </c>
      <c r="D392" s="3">
        <v>0.21802717176927411</v>
      </c>
      <c r="E392" s="4">
        <f t="shared" si="187"/>
        <v>533.4199425090228</v>
      </c>
      <c r="F392" s="3">
        <v>65.373686145706102</v>
      </c>
      <c r="G392" s="3">
        <v>1.649802261186234</v>
      </c>
      <c r="H392" s="3">
        <v>1.5535902642638115</v>
      </c>
      <c r="I392" s="3">
        <v>0.11980313779718205</v>
      </c>
      <c r="J392" s="3">
        <v>7.2254859332424287E-2</v>
      </c>
      <c r="K392" s="3">
        <v>0.61130537201215551</v>
      </c>
      <c r="L392" s="3">
        <v>0.2252047026627326</v>
      </c>
      <c r="M392" s="4">
        <f t="shared" si="188"/>
        <v>0.63453308528594599</v>
      </c>
      <c r="N392" s="4">
        <f t="shared" si="189"/>
        <v>1.6013386740484283E-2</v>
      </c>
      <c r="O392" s="4">
        <f t="shared" si="190"/>
        <v>1.5079529421919775E-2</v>
      </c>
      <c r="P392" s="4">
        <f t="shared" si="191"/>
        <v>1.162838737346867E-3</v>
      </c>
      <c r="Q392" s="4">
        <f t="shared" si="192"/>
        <v>7.0132344559733259E-4</v>
      </c>
      <c r="R392" s="4">
        <f t="shared" si="193"/>
        <v>5.933480374507286E-3</v>
      </c>
      <c r="S392" s="4">
        <f t="shared" si="194"/>
        <v>2.1858922637923452E-3</v>
      </c>
      <c r="T392" s="5">
        <f t="shared" si="195"/>
        <v>351.62410654938623</v>
      </c>
      <c r="U392" s="5">
        <f t="shared" si="196"/>
        <v>11.685797039878846</v>
      </c>
      <c r="V392" s="5">
        <f t="shared" si="197"/>
        <v>9.5666431596151202</v>
      </c>
      <c r="W392" s="5">
        <f t="shared" si="198"/>
        <v>2.2357601031834262</v>
      </c>
      <c r="X392" s="5">
        <f t="shared" si="199"/>
        <v>1.057704008219446</v>
      </c>
      <c r="Y392" s="5">
        <f t="shared" si="200"/>
        <v>3.6925585800989609</v>
      </c>
      <c r="Z392" s="5">
        <f t="shared" si="201"/>
        <v>1.7065001690489479</v>
      </c>
      <c r="AA392" s="4">
        <v>0.99875387787106484</v>
      </c>
      <c r="AB392" s="4">
        <f t="shared" si="202"/>
        <v>2443.5267943503477</v>
      </c>
      <c r="AC392" s="4">
        <v>45.378143364029427</v>
      </c>
      <c r="AD392" s="4">
        <v>1.7724190078119693</v>
      </c>
      <c r="AE392" s="4">
        <v>1.6144573207755946</v>
      </c>
      <c r="AF392" s="4">
        <v>0.15013080589749286</v>
      </c>
      <c r="AG392" s="4">
        <v>8.7701750360303657E-2</v>
      </c>
      <c r="AH392" s="4">
        <v>0.60106142690779041</v>
      </c>
      <c r="AI392" s="4">
        <v>0.29439939818836064</v>
      </c>
      <c r="AJ392" s="4">
        <f t="shared" si="203"/>
        <v>1.4420889436550457</v>
      </c>
      <c r="AK392" s="4">
        <f t="shared" si="204"/>
        <v>5.6326364747566526E-2</v>
      </c>
      <c r="AL392" s="4">
        <f t="shared" si="205"/>
        <v>5.1306441376774238E-2</v>
      </c>
      <c r="AM392" s="4">
        <f t="shared" si="206"/>
        <v>4.771062878222869E-3</v>
      </c>
      <c r="AN392" s="4">
        <f t="shared" si="207"/>
        <v>2.7871066367612268E-3</v>
      </c>
      <c r="AO392" s="4">
        <f t="shared" si="208"/>
        <v>1.9101355276874038E-2</v>
      </c>
      <c r="AP392" s="4">
        <f t="shared" si="209"/>
        <v>9.3558282836813614E-3</v>
      </c>
      <c r="AQ392" s="5">
        <f t="shared" si="210"/>
        <v>351.3295147172912</v>
      </c>
      <c r="AR392" s="5">
        <f t="shared" si="211"/>
        <v>11.633745676976822</v>
      </c>
      <c r="AS392" s="5">
        <f t="shared" si="212"/>
        <v>9.5161843575005314</v>
      </c>
      <c r="AT392" s="5">
        <f t="shared" si="213"/>
        <v>2.1977836291572479</v>
      </c>
      <c r="AU392" s="5">
        <f t="shared" si="214"/>
        <v>1.4172479420244226</v>
      </c>
      <c r="AV392" s="5">
        <f t="shared" si="215"/>
        <v>3.9202396393035812</v>
      </c>
      <c r="AW392" s="5">
        <f t="shared" si="216"/>
        <v>1.5473951759858455</v>
      </c>
    </row>
    <row r="393" spans="1:49" x14ac:dyDescent="0.25">
      <c r="A393" s="1" t="s">
        <v>41</v>
      </c>
      <c r="B393" s="1" t="s">
        <v>35</v>
      </c>
      <c r="C393" s="2">
        <v>42364</v>
      </c>
      <c r="D393" s="3">
        <v>1.7192566470359656</v>
      </c>
      <c r="E393" s="4">
        <f t="shared" si="187"/>
        <v>4206.2912359872298</v>
      </c>
      <c r="F393" s="3">
        <v>58.285714285714363</v>
      </c>
      <c r="G393" s="3">
        <v>1.6245888888888913</v>
      </c>
      <c r="H393" s="3">
        <v>1.5555088888888899</v>
      </c>
      <c r="I393" s="3">
        <v>6.907999999999985E-2</v>
      </c>
      <c r="J393" s="3">
        <v>7.1821666666666686E-2</v>
      </c>
      <c r="K393" s="3">
        <v>0.49394117647058761</v>
      </c>
      <c r="L393" s="3">
        <v>0.11178333333333333</v>
      </c>
      <c r="M393" s="4">
        <f t="shared" si="188"/>
        <v>4.4611159570356387</v>
      </c>
      <c r="N393" s="4">
        <f t="shared" si="189"/>
        <v>0.12434400958557637</v>
      </c>
      <c r="O393" s="4">
        <f t="shared" si="190"/>
        <v>0.11905671244787001</v>
      </c>
      <c r="P393" s="4">
        <f t="shared" si="191"/>
        <v>5.2872971377062395E-3</v>
      </c>
      <c r="Q393" s="4">
        <f t="shared" si="192"/>
        <v>5.497140888708155E-3</v>
      </c>
      <c r="R393" s="4">
        <f t="shared" si="193"/>
        <v>3.7805642277767754E-2</v>
      </c>
      <c r="S393" s="4">
        <f t="shared" si="194"/>
        <v>8.5557570697249157E-3</v>
      </c>
      <c r="T393" s="5">
        <f t="shared" si="195"/>
        <v>356.08522250642187</v>
      </c>
      <c r="U393" s="5">
        <f t="shared" si="196"/>
        <v>11.810141049464422</v>
      </c>
      <c r="V393" s="5">
        <f t="shared" si="197"/>
        <v>9.6856998720629903</v>
      </c>
      <c r="W393" s="5">
        <f t="shared" si="198"/>
        <v>2.2410474003211323</v>
      </c>
      <c r="X393" s="5">
        <f t="shared" si="199"/>
        <v>1.0632011491081541</v>
      </c>
      <c r="Y393" s="5">
        <f t="shared" si="200"/>
        <v>3.7303642223767288</v>
      </c>
      <c r="Z393" s="5">
        <f t="shared" si="201"/>
        <v>1.7150559261186729</v>
      </c>
      <c r="AA393" s="4">
        <v>2.1106583358219968</v>
      </c>
      <c r="AB393" s="4">
        <f t="shared" si="202"/>
        <v>5163.8850287055102</v>
      </c>
      <c r="AC393" s="4">
        <v>67.147675815116557</v>
      </c>
      <c r="AD393" s="4">
        <v>1.572988108731425</v>
      </c>
      <c r="AE393" s="4">
        <v>1.4931837287534531</v>
      </c>
      <c r="AF393" s="4">
        <v>9.9536646856732636E-2</v>
      </c>
      <c r="AG393" s="4">
        <v>0.13076887366081666</v>
      </c>
      <c r="AH393" s="4">
        <v>0.68983896384057852</v>
      </c>
      <c r="AI393" s="4">
        <v>0.21786149997276846</v>
      </c>
      <c r="AJ393" s="4">
        <f t="shared" si="203"/>
        <v>4.5095765977111233</v>
      </c>
      <c r="AK393" s="4">
        <f t="shared" si="204"/>
        <v>0.10564044514577514</v>
      </c>
      <c r="AL393" s="4">
        <f t="shared" si="205"/>
        <v>0.10028085585285</v>
      </c>
      <c r="AM393" s="4">
        <f t="shared" si="206"/>
        <v>6.6847903197076392E-3</v>
      </c>
      <c r="AN393" s="4">
        <f t="shared" si="207"/>
        <v>8.7823181548914147E-3</v>
      </c>
      <c r="AO393" s="4">
        <f t="shared" si="208"/>
        <v>4.6328954945368754E-2</v>
      </c>
      <c r="AP393" s="4">
        <f t="shared" si="209"/>
        <v>1.4631379416981446E-2</v>
      </c>
      <c r="AQ393" s="5">
        <f t="shared" si="210"/>
        <v>355.83909131500235</v>
      </c>
      <c r="AR393" s="5">
        <f t="shared" si="211"/>
        <v>11.739386122122598</v>
      </c>
      <c r="AS393" s="5">
        <f t="shared" si="212"/>
        <v>9.616465213353381</v>
      </c>
      <c r="AT393" s="5">
        <f t="shared" si="213"/>
        <v>2.2044684194769557</v>
      </c>
      <c r="AU393" s="5">
        <f t="shared" si="214"/>
        <v>1.426030260179314</v>
      </c>
      <c r="AV393" s="5">
        <f t="shared" si="215"/>
        <v>3.9665685942489501</v>
      </c>
      <c r="AW393" s="5">
        <f t="shared" si="216"/>
        <v>1.562026555402827</v>
      </c>
    </row>
    <row r="394" spans="1:49" x14ac:dyDescent="0.25">
      <c r="A394" s="1" t="s">
        <v>41</v>
      </c>
      <c r="B394" s="1" t="s">
        <v>36</v>
      </c>
      <c r="C394" s="2">
        <v>42365</v>
      </c>
      <c r="D394" s="3">
        <v>6.4059663801440649</v>
      </c>
      <c r="E394" s="4">
        <f t="shared" si="187"/>
        <v>15672.680567664625</v>
      </c>
      <c r="F394" s="3">
        <v>58.285714285714363</v>
      </c>
      <c r="G394" s="3">
        <v>1.6245888888888913</v>
      </c>
      <c r="H394" s="3">
        <v>1.5555088888888899</v>
      </c>
      <c r="I394" s="3">
        <v>6.907999999999985E-2</v>
      </c>
      <c r="J394" s="3">
        <v>7.1821666666666686E-2</v>
      </c>
      <c r="K394" s="3">
        <v>0.49394117647058761</v>
      </c>
      <c r="L394" s="3">
        <v>0.11178333333333333</v>
      </c>
      <c r="M394" s="4">
        <f t="shared" si="188"/>
        <v>16.62215986656976</v>
      </c>
      <c r="N394" s="4">
        <f t="shared" si="189"/>
        <v>0.4633069450979127</v>
      </c>
      <c r="O394" s="4">
        <f t="shared" si="190"/>
        <v>0.44360642640899456</v>
      </c>
      <c r="P394" s="4">
        <f t="shared" si="191"/>
        <v>1.9700518688917756E-2</v>
      </c>
      <c r="Q394" s="4">
        <f t="shared" si="192"/>
        <v>2.0482398471857149E-2</v>
      </c>
      <c r="R394" s="4">
        <f t="shared" si="193"/>
        <v>0.14086417745056246</v>
      </c>
      <c r="S394" s="4">
        <f t="shared" si="194"/>
        <v>3.1878831028414323E-2</v>
      </c>
      <c r="T394" s="5">
        <f t="shared" si="195"/>
        <v>372.70738237299162</v>
      </c>
      <c r="U394" s="5">
        <f t="shared" si="196"/>
        <v>12.273447994562334</v>
      </c>
      <c r="V394" s="5">
        <f t="shared" si="197"/>
        <v>10.129306298471985</v>
      </c>
      <c r="W394" s="5">
        <f t="shared" si="198"/>
        <v>2.2607479190100501</v>
      </c>
      <c r="X394" s="5">
        <f t="shared" si="199"/>
        <v>1.0836835475800113</v>
      </c>
      <c r="Y394" s="5">
        <f t="shared" si="200"/>
        <v>3.8712283998272912</v>
      </c>
      <c r="Z394" s="5">
        <f t="shared" si="201"/>
        <v>1.7469347571470872</v>
      </c>
      <c r="AA394" s="4">
        <v>5.2046616498595499</v>
      </c>
      <c r="AB394" s="4">
        <f t="shared" si="202"/>
        <v>12733.597814977698</v>
      </c>
      <c r="AC394" s="4">
        <v>40.943608975844995</v>
      </c>
      <c r="AD394" s="4">
        <v>1.8130438205876376</v>
      </c>
      <c r="AE394" s="4">
        <v>1.6391612006319554</v>
      </c>
      <c r="AF394" s="4">
        <v>0.16043702347987002</v>
      </c>
      <c r="AG394" s="4">
        <v>7.892881783612514E-2</v>
      </c>
      <c r="AH394" s="4">
        <v>0.58297711382888917</v>
      </c>
      <c r="AI394" s="4">
        <v>0.30999045152857369</v>
      </c>
      <c r="AJ394" s="4">
        <f t="shared" si="203"/>
        <v>6.7805585173914071</v>
      </c>
      <c r="AK394" s="4">
        <f t="shared" si="204"/>
        <v>0.30025320257776938</v>
      </c>
      <c r="AL394" s="4">
        <f t="shared" si="205"/>
        <v>0.27145697993744455</v>
      </c>
      <c r="AM394" s="4">
        <f t="shared" si="206"/>
        <v>2.6569534373561084E-2</v>
      </c>
      <c r="AN394" s="4">
        <f t="shared" si="207"/>
        <v>1.3071184525089317E-2</v>
      </c>
      <c r="AO394" s="4">
        <f t="shared" si="208"/>
        <v>9.6545237058823632E-2</v>
      </c>
      <c r="AP394" s="4">
        <f t="shared" si="209"/>
        <v>5.1336666429725716E-2</v>
      </c>
      <c r="AQ394" s="5">
        <f t="shared" si="210"/>
        <v>362.61964983239375</v>
      </c>
      <c r="AR394" s="5">
        <f t="shared" si="211"/>
        <v>12.039639324700367</v>
      </c>
      <c r="AS394" s="5">
        <f t="shared" si="212"/>
        <v>9.8879221932908248</v>
      </c>
      <c r="AT394" s="5">
        <f t="shared" si="213"/>
        <v>2.231037953850517</v>
      </c>
      <c r="AU394" s="5">
        <f t="shared" si="214"/>
        <v>1.4391014447044033</v>
      </c>
      <c r="AV394" s="5">
        <f t="shared" si="215"/>
        <v>4.0631138313077741</v>
      </c>
      <c r="AW394" s="5">
        <f t="shared" si="216"/>
        <v>1.6133632218325527</v>
      </c>
    </row>
    <row r="395" spans="1:49" x14ac:dyDescent="0.25">
      <c r="A395" s="1" t="s">
        <v>41</v>
      </c>
      <c r="B395" s="1" t="s">
        <v>37</v>
      </c>
      <c r="C395" s="2">
        <v>42366</v>
      </c>
      <c r="D395" s="3">
        <v>3.205025403168436</v>
      </c>
      <c r="E395" s="4">
        <f t="shared" si="187"/>
        <v>7841.3367124133674</v>
      </c>
      <c r="F395" s="3">
        <v>58.285714285714363</v>
      </c>
      <c r="G395" s="3">
        <v>1.6245888888888913</v>
      </c>
      <c r="H395" s="3">
        <v>1.5555088888888899</v>
      </c>
      <c r="I395" s="3">
        <v>6.907999999999985E-2</v>
      </c>
      <c r="J395" s="3">
        <v>7.1821666666666686E-2</v>
      </c>
      <c r="K395" s="3">
        <v>0.49394117647058761</v>
      </c>
      <c r="L395" s="3">
        <v>0.11178333333333333</v>
      </c>
      <c r="M395" s="4">
        <f t="shared" si="188"/>
        <v>8.3163790545346021</v>
      </c>
      <c r="N395" s="4">
        <f t="shared" si="189"/>
        <v>0.23180117415317741</v>
      </c>
      <c r="O395" s="4">
        <f t="shared" si="190"/>
        <v>0.22194463431099401</v>
      </c>
      <c r="P395" s="4">
        <f t="shared" si="191"/>
        <v>9.8565398421831801E-3</v>
      </c>
      <c r="Q395" s="4">
        <f t="shared" si="192"/>
        <v>1.0247728995830941E-2</v>
      </c>
      <c r="R395" s="4">
        <f t="shared" si="193"/>
        <v>7.047699602746367E-2</v>
      </c>
      <c r="S395" s="4">
        <f t="shared" si="194"/>
        <v>1.5949578440822898E-2</v>
      </c>
      <c r="T395" s="5">
        <f t="shared" si="195"/>
        <v>381.02376142752621</v>
      </c>
      <c r="U395" s="5">
        <f t="shared" si="196"/>
        <v>12.505249168715512</v>
      </c>
      <c r="V395" s="5">
        <f t="shared" si="197"/>
        <v>10.351250932782978</v>
      </c>
      <c r="W395" s="5">
        <f t="shared" si="198"/>
        <v>2.2706044588522332</v>
      </c>
      <c r="X395" s="5">
        <f t="shared" si="199"/>
        <v>1.0939312765758422</v>
      </c>
      <c r="Y395" s="5">
        <f t="shared" si="200"/>
        <v>3.941705395854755</v>
      </c>
      <c r="Z395" s="5">
        <f t="shared" si="201"/>
        <v>1.76288433558791</v>
      </c>
      <c r="AA395" s="4">
        <v>3.1042292701120271</v>
      </c>
      <c r="AB395" s="4">
        <f t="shared" si="202"/>
        <v>7594.731360136544</v>
      </c>
      <c r="AC395" s="4">
        <v>40.943608975844995</v>
      </c>
      <c r="AD395" s="4">
        <v>1.8130438205876376</v>
      </c>
      <c r="AE395" s="4">
        <v>1.6391612006319554</v>
      </c>
      <c r="AF395" s="4">
        <v>0.16043702347987002</v>
      </c>
      <c r="AG395" s="4">
        <v>7.892881783612514E-2</v>
      </c>
      <c r="AH395" s="4">
        <v>0.58297711382888917</v>
      </c>
      <c r="AI395" s="4">
        <v>0.30999045152857369</v>
      </c>
      <c r="AJ395" s="4">
        <f t="shared" si="203"/>
        <v>4.0441453514969252</v>
      </c>
      <c r="AK395" s="4">
        <f t="shared" si="204"/>
        <v>0.1790807630908994</v>
      </c>
      <c r="AL395" s="4">
        <f t="shared" si="205"/>
        <v>0.16190576052542596</v>
      </c>
      <c r="AM395" s="4">
        <f t="shared" si="206"/>
        <v>1.5846933354040728E-2</v>
      </c>
      <c r="AN395" s="4">
        <f t="shared" si="207"/>
        <v>7.7960790398185816E-3</v>
      </c>
      <c r="AO395" s="4">
        <f t="shared" si="208"/>
        <v>5.7582715444334839E-2</v>
      </c>
      <c r="AP395" s="4">
        <f t="shared" si="209"/>
        <v>3.0618855418859458E-2</v>
      </c>
      <c r="AQ395" s="5">
        <f t="shared" si="210"/>
        <v>366.66379518389067</v>
      </c>
      <c r="AR395" s="5">
        <f t="shared" si="211"/>
        <v>12.218720087791267</v>
      </c>
      <c r="AS395" s="5">
        <f t="shared" si="212"/>
        <v>10.049827953816251</v>
      </c>
      <c r="AT395" s="5">
        <f t="shared" si="213"/>
        <v>2.2468848872045575</v>
      </c>
      <c r="AU395" s="5">
        <f t="shared" si="214"/>
        <v>1.4468975237442219</v>
      </c>
      <c r="AV395" s="5">
        <f t="shared" si="215"/>
        <v>4.1206965467521091</v>
      </c>
      <c r="AW395" s="5">
        <f t="shared" si="216"/>
        <v>1.6439820772514122</v>
      </c>
    </row>
    <row r="396" spans="1:49" x14ac:dyDescent="0.25">
      <c r="A396" s="1" t="s">
        <v>41</v>
      </c>
      <c r="B396" s="1" t="s">
        <v>38</v>
      </c>
      <c r="C396" s="2">
        <v>42367</v>
      </c>
      <c r="D396" s="3">
        <v>2.2501945830887293</v>
      </c>
      <c r="E396" s="4">
        <f t="shared" si="187"/>
        <v>5505.270996293586</v>
      </c>
      <c r="F396" s="3">
        <v>58.285714285714363</v>
      </c>
      <c r="G396" s="3">
        <v>1.6245888888888913</v>
      </c>
      <c r="H396" s="3">
        <v>1.5555088888888899</v>
      </c>
      <c r="I396" s="3">
        <v>6.907999999999985E-2</v>
      </c>
      <c r="J396" s="3">
        <v>7.1821666666666686E-2</v>
      </c>
      <c r="K396" s="3">
        <v>0.49394117647058761</v>
      </c>
      <c r="L396" s="3">
        <v>0.11178333333333333</v>
      </c>
      <c r="M396" s="4">
        <f t="shared" si="188"/>
        <v>5.8387902576143382</v>
      </c>
      <c r="N396" s="4">
        <f t="shared" si="189"/>
        <v>0.16274371676350649</v>
      </c>
      <c r="O396" s="4">
        <f t="shared" si="190"/>
        <v>0.15582360544739854</v>
      </c>
      <c r="P396" s="4">
        <f t="shared" si="191"/>
        <v>6.9201113161077923E-3</v>
      </c>
      <c r="Q396" s="4">
        <f t="shared" si="192"/>
        <v>7.1947586601291691E-3</v>
      </c>
      <c r="R396" s="4">
        <f t="shared" si="193"/>
        <v>4.9480716919306847E-2</v>
      </c>
      <c r="S396" s="4">
        <f t="shared" si="194"/>
        <v>1.1197931527971208E-2</v>
      </c>
      <c r="T396" s="5">
        <f t="shared" si="195"/>
        <v>386.86255168514055</v>
      </c>
      <c r="U396" s="5">
        <f t="shared" si="196"/>
        <v>12.667992885479018</v>
      </c>
      <c r="V396" s="5">
        <f t="shared" si="197"/>
        <v>10.507074538230377</v>
      </c>
      <c r="W396" s="5">
        <f t="shared" si="198"/>
        <v>2.2775245701683411</v>
      </c>
      <c r="X396" s="5">
        <f t="shared" si="199"/>
        <v>1.1011260352359713</v>
      </c>
      <c r="Y396" s="5">
        <f t="shared" si="200"/>
        <v>3.991186112774062</v>
      </c>
      <c r="Z396" s="5">
        <f t="shared" si="201"/>
        <v>1.7740822671158811</v>
      </c>
      <c r="AA396" s="4">
        <v>2.3180324506660996</v>
      </c>
      <c r="AB396" s="4">
        <f t="shared" si="202"/>
        <v>5671.2414628616207</v>
      </c>
      <c r="AC396" s="4">
        <v>40.943608975844995</v>
      </c>
      <c r="AD396" s="4">
        <v>1.8130438205876376</v>
      </c>
      <c r="AE396" s="4">
        <v>1.6391612006319554</v>
      </c>
      <c r="AF396" s="4">
        <v>0.16043702347987002</v>
      </c>
      <c r="AG396" s="4">
        <v>7.892881783612514E-2</v>
      </c>
      <c r="AH396" s="4">
        <v>0.58297711382888917</v>
      </c>
      <c r="AI396" s="4">
        <v>0.30999045152857369</v>
      </c>
      <c r="AJ396" s="4">
        <f t="shared" si="203"/>
        <v>3.0198994160125365</v>
      </c>
      <c r="AK396" s="4">
        <f t="shared" si="204"/>
        <v>0.13372563171526694</v>
      </c>
      <c r="AL396" s="4">
        <f t="shared" si="205"/>
        <v>0.12090047937540634</v>
      </c>
      <c r="AM396" s="4">
        <f t="shared" si="206"/>
        <v>1.18334383712849E-2</v>
      </c>
      <c r="AN396" s="4">
        <f t="shared" si="207"/>
        <v>5.8215945504582851E-3</v>
      </c>
      <c r="AO396" s="4">
        <f t="shared" si="208"/>
        <v>4.2998951231660504E-2</v>
      </c>
      <c r="AP396" s="4">
        <f t="shared" si="209"/>
        <v>2.2864129639692619E-2</v>
      </c>
      <c r="AQ396" s="5">
        <f t="shared" si="210"/>
        <v>369.68369459990322</v>
      </c>
      <c r="AR396" s="5">
        <f t="shared" si="211"/>
        <v>12.352445719506534</v>
      </c>
      <c r="AS396" s="5">
        <f t="shared" si="212"/>
        <v>10.170728433191657</v>
      </c>
      <c r="AT396" s="5">
        <f t="shared" si="213"/>
        <v>2.2587183255758423</v>
      </c>
      <c r="AU396" s="5">
        <f t="shared" si="214"/>
        <v>1.4527191182946801</v>
      </c>
      <c r="AV396" s="5">
        <f t="shared" si="215"/>
        <v>4.1636954979837695</v>
      </c>
      <c r="AW396" s="5">
        <f t="shared" si="216"/>
        <v>1.6668462068911047</v>
      </c>
    </row>
    <row r="397" spans="1:49" x14ac:dyDescent="0.25">
      <c r="A397" s="1" t="s">
        <v>41</v>
      </c>
      <c r="B397" s="1" t="s">
        <v>39</v>
      </c>
      <c r="C397" s="2">
        <v>42368</v>
      </c>
      <c r="D397" s="3">
        <v>0.15807852801321473</v>
      </c>
      <c r="E397" s="4">
        <f t="shared" si="187"/>
        <v>386.75105786334473</v>
      </c>
      <c r="F397" s="3">
        <v>58.285714285714363</v>
      </c>
      <c r="G397" s="3">
        <v>1.6245888888888913</v>
      </c>
      <c r="H397" s="3">
        <v>1.5555088888888899</v>
      </c>
      <c r="I397" s="3">
        <v>6.907999999999985E-2</v>
      </c>
      <c r="J397" s="3">
        <v>7.1821666666666686E-2</v>
      </c>
      <c r="K397" s="3">
        <v>0.49394117647058761</v>
      </c>
      <c r="L397" s="3">
        <v>0.11178333333333333</v>
      </c>
      <c r="M397" s="4">
        <f t="shared" si="188"/>
        <v>0.41018113555079083</v>
      </c>
      <c r="N397" s="4">
        <f t="shared" si="189"/>
        <v>1.1432916683170331E-2</v>
      </c>
      <c r="O397" s="4">
        <f t="shared" si="190"/>
        <v>1.0946771609868997E-2</v>
      </c>
      <c r="P397" s="4">
        <f t="shared" si="191"/>
        <v>4.8614507330132286E-4</v>
      </c>
      <c r="Q397" s="4">
        <f t="shared" si="192"/>
        <v>5.0543933709163184E-4</v>
      </c>
      <c r="R397" s="4">
        <f t="shared" si="193"/>
        <v>3.4760722270097853E-3</v>
      </c>
      <c r="S397" s="4">
        <f t="shared" si="194"/>
        <v>7.8666642700057411E-4</v>
      </c>
      <c r="T397" s="5">
        <f t="shared" si="195"/>
        <v>387.27273282069132</v>
      </c>
      <c r="U397" s="5">
        <f t="shared" si="196"/>
        <v>12.679425802162188</v>
      </c>
      <c r="V397" s="5">
        <f t="shared" si="197"/>
        <v>10.518021309840245</v>
      </c>
      <c r="W397" s="5">
        <f t="shared" si="198"/>
        <v>2.2780107152416424</v>
      </c>
      <c r="X397" s="5">
        <f t="shared" si="199"/>
        <v>1.1016314745730629</v>
      </c>
      <c r="Y397" s="5">
        <f t="shared" si="200"/>
        <v>3.9946621850010717</v>
      </c>
      <c r="Z397" s="5">
        <f t="shared" si="201"/>
        <v>1.7748689335428818</v>
      </c>
      <c r="AA397" s="4">
        <v>0.88035936180135954</v>
      </c>
      <c r="AB397" s="4">
        <f t="shared" si="202"/>
        <v>2153.8656688915535</v>
      </c>
      <c r="AC397" s="4">
        <v>52.231514691223559</v>
      </c>
      <c r="AD397" s="4">
        <v>1.7096352062495732</v>
      </c>
      <c r="AE397" s="4">
        <v>1.5762785973612174</v>
      </c>
      <c r="AF397" s="4">
        <v>0.13420301508836457</v>
      </c>
      <c r="AG397" s="4">
        <v>0.10125991880676138</v>
      </c>
      <c r="AH397" s="4">
        <v>0.62900991075700141</v>
      </c>
      <c r="AI397" s="4">
        <v>0.27030413393530411</v>
      </c>
      <c r="AJ397" s="4">
        <f t="shared" si="203"/>
        <v>1.4631183361607096</v>
      </c>
      <c r="AK397" s="4">
        <f t="shared" si="204"/>
        <v>4.7890600783782281E-2</v>
      </c>
      <c r="AL397" s="4">
        <f t="shared" si="205"/>
        <v>4.4154992102582183E-2</v>
      </c>
      <c r="AM397" s="4">
        <f t="shared" si="206"/>
        <v>3.7593183598949322E-3</v>
      </c>
      <c r="AN397" s="4">
        <f t="shared" si="207"/>
        <v>2.8365105779559509E-3</v>
      </c>
      <c r="AO397" s="4">
        <f t="shared" si="208"/>
        <v>1.7619935770501801E-2</v>
      </c>
      <c r="AP397" s="4">
        <f t="shared" si="209"/>
        <v>7.5718067346654469E-3</v>
      </c>
      <c r="AQ397" s="5">
        <f t="shared" si="210"/>
        <v>371.14681293606395</v>
      </c>
      <c r="AR397" s="5">
        <f t="shared" si="211"/>
        <v>12.400336320290316</v>
      </c>
      <c r="AS397" s="5">
        <f t="shared" si="212"/>
        <v>10.214883425294239</v>
      </c>
      <c r="AT397" s="5">
        <f t="shared" si="213"/>
        <v>2.2624776439357372</v>
      </c>
      <c r="AU397" s="5">
        <f t="shared" si="214"/>
        <v>1.4555556288726361</v>
      </c>
      <c r="AV397" s="5">
        <f t="shared" si="215"/>
        <v>4.1813154337542713</v>
      </c>
      <c r="AW397" s="5">
        <f t="shared" si="216"/>
        <v>1.6744180136257703</v>
      </c>
    </row>
    <row r="398" spans="1:49" x14ac:dyDescent="0.25">
      <c r="A398" s="1" t="s">
        <v>41</v>
      </c>
      <c r="B398" s="1" t="s">
        <v>40</v>
      </c>
      <c r="C398" s="2">
        <v>42369</v>
      </c>
      <c r="D398" s="3">
        <v>0.14360902849901</v>
      </c>
      <c r="E398" s="4">
        <f t="shared" si="187"/>
        <v>351.35033447475132</v>
      </c>
      <c r="F398" s="3">
        <v>58.285714285714363</v>
      </c>
      <c r="G398" s="3">
        <v>1.6245888888888913</v>
      </c>
      <c r="H398" s="3">
        <v>1.5555088888888899</v>
      </c>
      <c r="I398" s="3">
        <v>6.907999999999985E-2</v>
      </c>
      <c r="J398" s="3">
        <v>7.1821666666666686E-2</v>
      </c>
      <c r="K398" s="3">
        <v>0.49394117647058761</v>
      </c>
      <c r="L398" s="3">
        <v>0.11178333333333333</v>
      </c>
      <c r="M398" s="4">
        <f t="shared" si="188"/>
        <v>0.37263577239374046</v>
      </c>
      <c r="N398" s="4">
        <f t="shared" si="189"/>
        <v>1.0386420460867152E-2</v>
      </c>
      <c r="O398" s="4">
        <f t="shared" si="190"/>
        <v>9.9447740047428363E-3</v>
      </c>
      <c r="P398" s="4">
        <f t="shared" si="191"/>
        <v>4.4164645612430507E-4</v>
      </c>
      <c r="Q398" s="4">
        <f t="shared" si="192"/>
        <v>4.5917464615336629E-4</v>
      </c>
      <c r="R398" s="4">
        <f t="shared" si="193"/>
        <v>3.1578947614664945E-3</v>
      </c>
      <c r="S398" s="4">
        <f t="shared" si="194"/>
        <v>7.1466000319091887E-4</v>
      </c>
      <c r="T398" s="5">
        <f t="shared" si="195"/>
        <v>387.64536859308504</v>
      </c>
      <c r="U398" s="5">
        <f t="shared" si="196"/>
        <v>12.689812222623054</v>
      </c>
      <c r="V398" s="5">
        <f t="shared" si="197"/>
        <v>10.527966083844987</v>
      </c>
      <c r="W398" s="5">
        <f t="shared" si="198"/>
        <v>2.2784523616977665</v>
      </c>
      <c r="X398" s="5">
        <f t="shared" si="199"/>
        <v>1.1020906492192162</v>
      </c>
      <c r="Y398" s="5">
        <f t="shared" si="200"/>
        <v>3.9978200797625383</v>
      </c>
      <c r="Z398" s="5">
        <f t="shared" si="201"/>
        <v>1.7755835935460726</v>
      </c>
      <c r="AA398" s="4">
        <v>0.33087297207653643</v>
      </c>
      <c r="AB398" s="4">
        <f t="shared" si="202"/>
        <v>809.50571578128552</v>
      </c>
      <c r="AC398" s="4">
        <v>79.645000000000195</v>
      </c>
      <c r="AD398" s="4">
        <v>1.4584999999999992</v>
      </c>
      <c r="AE398" s="4">
        <v>1.4235637037037057</v>
      </c>
      <c r="AF398" s="4">
        <v>7.0491851851851819E-2</v>
      </c>
      <c r="AG398" s="4">
        <v>0.15549259259259252</v>
      </c>
      <c r="AH398" s="4">
        <v>0.74080384615384631</v>
      </c>
      <c r="AI398" s="4">
        <v>0.17392307692307665</v>
      </c>
      <c r="AJ398" s="4">
        <f t="shared" si="203"/>
        <v>0.83850692731233423</v>
      </c>
      <c r="AK398" s="4">
        <f t="shared" si="204"/>
        <v>1.5355167976458479E-2</v>
      </c>
      <c r="AL398" s="4">
        <f t="shared" si="205"/>
        <v>1.4987356733328615E-2</v>
      </c>
      <c r="AM398" s="4">
        <f t="shared" si="206"/>
        <v>7.4214208169819074E-4</v>
      </c>
      <c r="AN398" s="4">
        <f t="shared" si="207"/>
        <v>1.6370345412096562E-3</v>
      </c>
      <c r="AO398" s="4">
        <f t="shared" si="208"/>
        <v>7.7992235140890128E-3</v>
      </c>
      <c r="AP398" s="4">
        <f t="shared" si="209"/>
        <v>1.8310716908716855E-3</v>
      </c>
      <c r="AQ398" s="5">
        <f t="shared" si="210"/>
        <v>371.98531986337628</v>
      </c>
      <c r="AR398" s="5">
        <f t="shared" si="211"/>
        <v>12.415691488266775</v>
      </c>
      <c r="AS398" s="5">
        <f t="shared" si="212"/>
        <v>10.229870782027568</v>
      </c>
      <c r="AT398" s="5">
        <f t="shared" si="213"/>
        <v>2.2632197860174355</v>
      </c>
      <c r="AU398" s="5">
        <f t="shared" si="214"/>
        <v>1.4571926634138457</v>
      </c>
      <c r="AV398" s="5">
        <f t="shared" si="215"/>
        <v>4.1891146572683606</v>
      </c>
      <c r="AW398" s="5">
        <f t="shared" si="216"/>
        <v>1.6762490853166419</v>
      </c>
    </row>
    <row r="399" spans="1:49" x14ac:dyDescent="0.25">
      <c r="A399" s="1" t="s">
        <v>376</v>
      </c>
      <c r="B399" s="1" t="s">
        <v>42</v>
      </c>
      <c r="C399" s="2">
        <v>42370</v>
      </c>
      <c r="D399" s="3">
        <v>0.10608132848313501</v>
      </c>
      <c r="E399" s="4">
        <f t="shared" si="187"/>
        <v>259.53598205932013</v>
      </c>
      <c r="F399" s="3">
        <v>58.285714285714363</v>
      </c>
      <c r="G399" s="3">
        <v>1.6245888888888913</v>
      </c>
      <c r="H399" s="3">
        <v>1.5555088888888899</v>
      </c>
      <c r="I399" s="3">
        <v>6.907999999999985E-2</v>
      </c>
      <c r="J399" s="3">
        <v>7.1821666666666686E-2</v>
      </c>
      <c r="K399" s="3">
        <v>0.49394117647058761</v>
      </c>
      <c r="L399" s="3">
        <v>0.11178333333333333</v>
      </c>
      <c r="M399" s="4">
        <f t="shared" si="188"/>
        <v>0.27525914066147744</v>
      </c>
      <c r="N399" s="4">
        <f t="shared" si="189"/>
        <v>7.6722563489857367E-3</v>
      </c>
      <c r="O399" s="4">
        <f t="shared" si="190"/>
        <v>7.3460202949213573E-3</v>
      </c>
      <c r="P399" s="4">
        <f t="shared" si="191"/>
        <v>3.262360540643714E-4</v>
      </c>
      <c r="Q399" s="4">
        <f t="shared" si="192"/>
        <v>3.3918380326664716E-4</v>
      </c>
      <c r="R399" s="4">
        <f t="shared" si="193"/>
        <v>2.3326783490399275E-3</v>
      </c>
      <c r="S399" s="4">
        <f t="shared" si="194"/>
        <v>5.2790610273348391E-4</v>
      </c>
      <c r="T399" s="5">
        <f t="shared" si="195"/>
        <v>387.92062773374653</v>
      </c>
      <c r="U399" s="5">
        <f t="shared" si="196"/>
        <v>12.69748447897204</v>
      </c>
      <c r="V399" s="5">
        <f t="shared" si="197"/>
        <v>10.535312104139908</v>
      </c>
      <c r="W399" s="5">
        <f t="shared" si="198"/>
        <v>2.2787785977518311</v>
      </c>
      <c r="X399" s="5">
        <f t="shared" si="199"/>
        <v>1.1024298330224829</v>
      </c>
      <c r="Y399" s="5">
        <f t="shared" si="200"/>
        <v>4.0001527581115779</v>
      </c>
      <c r="Z399" s="5">
        <f t="shared" si="201"/>
        <v>1.7761114996488061</v>
      </c>
      <c r="AA399" s="4">
        <v>0.12427908278116791</v>
      </c>
      <c r="AB399" s="4">
        <f t="shared" si="202"/>
        <v>304.05816235766594</v>
      </c>
      <c r="AC399" s="4">
        <v>79.645000000000195</v>
      </c>
      <c r="AD399" s="4">
        <v>1.4584999999999992</v>
      </c>
      <c r="AE399" s="4">
        <v>1.4235637037037057</v>
      </c>
      <c r="AF399" s="4">
        <v>7.0491851851851819E-2</v>
      </c>
      <c r="AG399" s="4">
        <v>0.15549259259259252</v>
      </c>
      <c r="AH399" s="4">
        <v>0.74080384615384631</v>
      </c>
      <c r="AI399" s="4">
        <v>0.17392307692307665</v>
      </c>
      <c r="AJ399" s="4">
        <f t="shared" si="203"/>
        <v>0.31495129740584277</v>
      </c>
      <c r="AK399" s="4">
        <f t="shared" si="204"/>
        <v>5.7675493410310787E-3</v>
      </c>
      <c r="AL399" s="4">
        <f t="shared" si="205"/>
        <v>5.6293958870154764E-3</v>
      </c>
      <c r="AM399" s="4">
        <f t="shared" si="206"/>
        <v>2.7875573102242613E-4</v>
      </c>
      <c r="AN399" s="4">
        <f t="shared" si="207"/>
        <v>6.148859787059453E-4</v>
      </c>
      <c r="AO399" s="4">
        <f t="shared" si="208"/>
        <v>2.9294636508178998E-3</v>
      </c>
      <c r="AP399" s="4">
        <f t="shared" si="209"/>
        <v>6.877682054835713E-4</v>
      </c>
      <c r="AQ399" s="5">
        <f t="shared" si="210"/>
        <v>372.30027116078213</v>
      </c>
      <c r="AR399" s="5">
        <f t="shared" si="211"/>
        <v>12.421459037607807</v>
      </c>
      <c r="AS399" s="5">
        <f t="shared" si="212"/>
        <v>10.235500177914583</v>
      </c>
      <c r="AT399" s="5">
        <f t="shared" si="213"/>
        <v>2.2634985417484579</v>
      </c>
      <c r="AU399" s="5">
        <f t="shared" si="214"/>
        <v>1.4578075493925515</v>
      </c>
      <c r="AV399" s="5">
        <f t="shared" si="215"/>
        <v>4.1920441209191788</v>
      </c>
      <c r="AW399" s="5">
        <f t="shared" si="216"/>
        <v>1.6769368535221254</v>
      </c>
    </row>
    <row r="400" spans="1:49" x14ac:dyDescent="0.25">
      <c r="A400" s="1" t="s">
        <v>376</v>
      </c>
      <c r="B400" s="1" t="s">
        <v>43</v>
      </c>
      <c r="C400" s="2">
        <v>42371</v>
      </c>
      <c r="D400" s="3">
        <v>5.1379237673310575E-2</v>
      </c>
      <c r="E400" s="4">
        <f t="shared" si="187"/>
        <v>125.70318544909496</v>
      </c>
      <c r="F400" s="3">
        <v>58.285714285714363</v>
      </c>
      <c r="G400" s="3">
        <v>1.6245888888888913</v>
      </c>
      <c r="H400" s="3">
        <v>1.5555088888888899</v>
      </c>
      <c r="I400" s="3">
        <v>6.907999999999985E-2</v>
      </c>
      <c r="J400" s="3">
        <v>7.1821666666666686E-2</v>
      </c>
      <c r="K400" s="3">
        <v>0.49394117647058761</v>
      </c>
      <c r="L400" s="3">
        <v>0.11178333333333333</v>
      </c>
      <c r="M400" s="4">
        <f t="shared" si="188"/>
        <v>0.13331851148570117</v>
      </c>
      <c r="N400" s="4">
        <f t="shared" si="189"/>
        <v>3.7159666840689489E-3</v>
      </c>
      <c r="O400" s="4">
        <f t="shared" si="190"/>
        <v>3.5579581070737847E-3</v>
      </c>
      <c r="P400" s="4">
        <f t="shared" si="191"/>
        <v>1.5800857699516035E-4</v>
      </c>
      <c r="Q400" s="4">
        <f t="shared" si="192"/>
        <v>1.642796662915572E-4</v>
      </c>
      <c r="R400" s="4">
        <f t="shared" si="193"/>
        <v>1.1298051883820658E-3</v>
      </c>
      <c r="S400" s="4">
        <f t="shared" si="194"/>
        <v>2.5568508152541567E-4</v>
      </c>
      <c r="T400" s="5">
        <f t="shared" si="195"/>
        <v>388.05394624523223</v>
      </c>
      <c r="U400" s="5">
        <f t="shared" si="196"/>
        <v>12.701200445656109</v>
      </c>
      <c r="V400" s="5">
        <f t="shared" si="197"/>
        <v>10.538870062246982</v>
      </c>
      <c r="W400" s="5">
        <f t="shared" si="198"/>
        <v>2.2789366063288261</v>
      </c>
      <c r="X400" s="5">
        <f t="shared" si="199"/>
        <v>1.1025941126887744</v>
      </c>
      <c r="Y400" s="5">
        <f t="shared" si="200"/>
        <v>4.0012825632999602</v>
      </c>
      <c r="Z400" s="5">
        <f t="shared" si="201"/>
        <v>1.7763671847303315</v>
      </c>
      <c r="AA400" s="4">
        <v>2.9131320265406196E-2</v>
      </c>
      <c r="AB400" s="4">
        <f t="shared" si="202"/>
        <v>71.271975208801919</v>
      </c>
      <c r="AC400" s="4">
        <v>79.645000000000195</v>
      </c>
      <c r="AD400" s="4">
        <v>1.4584999999999992</v>
      </c>
      <c r="AE400" s="4">
        <v>1.4235637037037057</v>
      </c>
      <c r="AF400" s="4">
        <v>7.0491851851851819E-2</v>
      </c>
      <c r="AG400" s="4">
        <v>0.15549259259259252</v>
      </c>
      <c r="AH400" s="4">
        <v>0.74080384615384631</v>
      </c>
      <c r="AI400" s="4">
        <v>0.17392307692307665</v>
      </c>
      <c r="AJ400" s="4">
        <f t="shared" si="203"/>
        <v>7.3825352645144268E-2</v>
      </c>
      <c r="AK400" s="4">
        <f t="shared" si="204"/>
        <v>1.3519276393112263E-3</v>
      </c>
      <c r="AL400" s="4">
        <f t="shared" si="205"/>
        <v>1.3195441325727099E-3</v>
      </c>
      <c r="AM400" s="4">
        <f t="shared" si="206"/>
        <v>6.5341023561707744E-5</v>
      </c>
      <c r="AN400" s="4">
        <f t="shared" si="207"/>
        <v>1.4413077383207816E-4</v>
      </c>
      <c r="AO400" s="4">
        <f t="shared" si="208"/>
        <v>6.8667342812714892E-4</v>
      </c>
      <c r="AP400" s="4">
        <f t="shared" si="209"/>
        <v>1.6121454563343155E-4</v>
      </c>
      <c r="AQ400" s="5">
        <f t="shared" si="210"/>
        <v>372.37409651342728</v>
      </c>
      <c r="AR400" s="5">
        <f t="shared" si="211"/>
        <v>12.422810965247118</v>
      </c>
      <c r="AS400" s="5">
        <f t="shared" si="212"/>
        <v>10.236819722047155</v>
      </c>
      <c r="AT400" s="5">
        <f t="shared" si="213"/>
        <v>2.2635638827720195</v>
      </c>
      <c r="AU400" s="5">
        <f t="shared" si="214"/>
        <v>1.4579516801663837</v>
      </c>
      <c r="AV400" s="5">
        <f t="shared" si="215"/>
        <v>4.1927307943473062</v>
      </c>
      <c r="AW400" s="5">
        <f t="shared" si="216"/>
        <v>1.6770980680677587</v>
      </c>
    </row>
    <row r="401" spans="1:49" x14ac:dyDescent="0.25">
      <c r="A401" s="1" t="s">
        <v>376</v>
      </c>
      <c r="B401" s="1" t="s">
        <v>44</v>
      </c>
      <c r="C401" s="2">
        <v>42372</v>
      </c>
      <c r="D401" s="3">
        <v>3.7780986077191332E-2</v>
      </c>
      <c r="E401" s="4">
        <f t="shared" si="187"/>
        <v>92.43403589418898</v>
      </c>
      <c r="F401" s="3">
        <v>58.285714285714363</v>
      </c>
      <c r="G401" s="3">
        <v>1.6245888888888913</v>
      </c>
      <c r="H401" s="3">
        <v>1.5555088888888899</v>
      </c>
      <c r="I401" s="3">
        <v>6.907999999999985E-2</v>
      </c>
      <c r="J401" s="3">
        <v>7.1821666666666686E-2</v>
      </c>
      <c r="K401" s="3">
        <v>0.49394117647058761</v>
      </c>
      <c r="L401" s="3">
        <v>0.11178333333333333</v>
      </c>
      <c r="M401" s="4">
        <f t="shared" si="188"/>
        <v>9.8033856755520038E-2</v>
      </c>
      <c r="N401" s="4">
        <f t="shared" si="189"/>
        <v>2.7324828454401958E-3</v>
      </c>
      <c r="O401" s="4">
        <f t="shared" si="190"/>
        <v>2.6162935028600479E-3</v>
      </c>
      <c r="P401" s="4">
        <f t="shared" si="191"/>
        <v>1.161893425801449E-4</v>
      </c>
      <c r="Q401" s="4">
        <f t="shared" si="192"/>
        <v>1.2080069821960519E-4</v>
      </c>
      <c r="R401" s="4">
        <f t="shared" si="193"/>
        <v>8.3078605337841673E-4</v>
      </c>
      <c r="S401" s="4">
        <f t="shared" si="194"/>
        <v>1.880143603274062E-4</v>
      </c>
      <c r="T401" s="5">
        <f t="shared" si="195"/>
        <v>388.15198010198776</v>
      </c>
      <c r="U401" s="5">
        <f t="shared" si="196"/>
        <v>12.703932928501549</v>
      </c>
      <c r="V401" s="5">
        <f t="shared" si="197"/>
        <v>10.541486355749843</v>
      </c>
      <c r="W401" s="5">
        <f t="shared" si="198"/>
        <v>2.2790527956714062</v>
      </c>
      <c r="X401" s="5">
        <f t="shared" si="199"/>
        <v>1.102714913386994</v>
      </c>
      <c r="Y401" s="5">
        <f t="shared" si="200"/>
        <v>4.0021133493533387</v>
      </c>
      <c r="Z401" s="5">
        <f t="shared" si="201"/>
        <v>1.776555199090659</v>
      </c>
      <c r="AA401" s="4">
        <v>1.3214748773059275E-2</v>
      </c>
      <c r="AB401" s="4">
        <f t="shared" si="202"/>
        <v>32.330880933758237</v>
      </c>
      <c r="AC401" s="4">
        <v>79.645000000000195</v>
      </c>
      <c r="AD401" s="4">
        <v>1.4584999999999992</v>
      </c>
      <c r="AE401" s="4">
        <v>1.4235637037037057</v>
      </c>
      <c r="AF401" s="4">
        <v>7.0491851851851819E-2</v>
      </c>
      <c r="AG401" s="4">
        <v>0.15549259259259252</v>
      </c>
      <c r="AH401" s="4">
        <v>0.74080384615384631</v>
      </c>
      <c r="AI401" s="4">
        <v>0.17392307692307665</v>
      </c>
      <c r="AJ401" s="4">
        <f t="shared" si="203"/>
        <v>3.3489161472939004E-2</v>
      </c>
      <c r="AK401" s="4">
        <f t="shared" si="204"/>
        <v>6.1327066367356886E-4</v>
      </c>
      <c r="AL401" s="4">
        <f t="shared" si="205"/>
        <v>5.985806358258319E-4</v>
      </c>
      <c r="AM401" s="4">
        <f t="shared" si="206"/>
        <v>2.9640442076629465E-5</v>
      </c>
      <c r="AN401" s="4">
        <f t="shared" si="207"/>
        <v>6.5381587559535913E-5</v>
      </c>
      <c r="AO401" s="4">
        <f t="shared" si="208"/>
        <v>3.114934976912595E-4</v>
      </c>
      <c r="AP401" s="4">
        <f t="shared" si="209"/>
        <v>7.31312449864686E-5</v>
      </c>
      <c r="AQ401" s="5">
        <f t="shared" si="210"/>
        <v>372.40758567490019</v>
      </c>
      <c r="AR401" s="5">
        <f t="shared" si="211"/>
        <v>12.423424235910792</v>
      </c>
      <c r="AS401" s="5">
        <f t="shared" si="212"/>
        <v>10.237418302682981</v>
      </c>
      <c r="AT401" s="5">
        <f t="shared" si="213"/>
        <v>2.2635935232140962</v>
      </c>
      <c r="AU401" s="5">
        <f t="shared" si="214"/>
        <v>1.4580170617539432</v>
      </c>
      <c r="AV401" s="5">
        <f t="shared" si="215"/>
        <v>4.1930422878449978</v>
      </c>
      <c r="AW401" s="5">
        <f t="shared" si="216"/>
        <v>1.6771711993127452</v>
      </c>
    </row>
    <row r="402" spans="1:49" x14ac:dyDescent="0.25">
      <c r="A402" s="1" t="s">
        <v>376</v>
      </c>
      <c r="B402" s="1" t="s">
        <v>45</v>
      </c>
      <c r="C402" s="2">
        <v>42373</v>
      </c>
      <c r="D402" s="3">
        <v>2.5976185320954717E-2</v>
      </c>
      <c r="E402" s="4">
        <f t="shared" si="187"/>
        <v>63.552699271679032</v>
      </c>
      <c r="F402" s="3">
        <v>58.285714285714363</v>
      </c>
      <c r="G402" s="3">
        <v>1.6245888888888913</v>
      </c>
      <c r="H402" s="3">
        <v>1.5555088888888899</v>
      </c>
      <c r="I402" s="3">
        <v>6.907999999999985E-2</v>
      </c>
      <c r="J402" s="3">
        <v>7.1821666666666686E-2</v>
      </c>
      <c r="K402" s="3">
        <v>0.49394117647058761</v>
      </c>
      <c r="L402" s="3">
        <v>0.11178333333333333</v>
      </c>
      <c r="M402" s="4">
        <f t="shared" si="188"/>
        <v>6.7402836591040877E-2</v>
      </c>
      <c r="N402" s="4">
        <f t="shared" si="189"/>
        <v>1.8787090584259539E-3</v>
      </c>
      <c r="O402" s="4">
        <f t="shared" si="190"/>
        <v>1.7988234808231005E-3</v>
      </c>
      <c r="P402" s="4">
        <f t="shared" si="191"/>
        <v>7.9885577602852007E-5</v>
      </c>
      <c r="Q402" s="4">
        <f t="shared" si="192"/>
        <v>8.3056099103447927E-5</v>
      </c>
      <c r="R402" s="4">
        <f t="shared" si="193"/>
        <v>5.7120405593782898E-4</v>
      </c>
      <c r="S402" s="4">
        <f t="shared" si="194"/>
        <v>1.2926861826441068E-4</v>
      </c>
      <c r="T402" s="5">
        <f t="shared" si="195"/>
        <v>388.2193829385788</v>
      </c>
      <c r="U402" s="5">
        <f t="shared" si="196"/>
        <v>12.705811637559975</v>
      </c>
      <c r="V402" s="5">
        <f t="shared" si="197"/>
        <v>10.543285179230667</v>
      </c>
      <c r="W402" s="5">
        <f t="shared" si="198"/>
        <v>2.2791326812490089</v>
      </c>
      <c r="X402" s="5">
        <f t="shared" si="199"/>
        <v>1.1027979694860974</v>
      </c>
      <c r="Y402" s="5">
        <f t="shared" si="200"/>
        <v>4.002684553409277</v>
      </c>
      <c r="Z402" s="5">
        <f t="shared" si="201"/>
        <v>1.7766844677089233</v>
      </c>
      <c r="AA402" s="4">
        <v>2.7426106174240007E-3</v>
      </c>
      <c r="AB402" s="4">
        <f t="shared" si="202"/>
        <v>6.7100040146331743</v>
      </c>
      <c r="AC402" s="4">
        <v>71.899062500000056</v>
      </c>
      <c r="AD402" s="4">
        <v>1.4994062500000009</v>
      </c>
      <c r="AE402" s="4">
        <v>1.4616455092592606</v>
      </c>
      <c r="AF402" s="4">
        <v>6.6649629629629573E-2</v>
      </c>
      <c r="AG402" s="4">
        <v>0.14977523148148142</v>
      </c>
      <c r="AH402" s="4">
        <v>0.6914656249999992</v>
      </c>
      <c r="AI402" s="4">
        <v>0.16237499999999988</v>
      </c>
      <c r="AJ402" s="4">
        <f t="shared" si="203"/>
        <v>6.2744292459021751E-3</v>
      </c>
      <c r="AK402" s="4">
        <f t="shared" si="204"/>
        <v>1.3084897214742555E-4</v>
      </c>
      <c r="AL402" s="4">
        <f t="shared" si="205"/>
        <v>1.2755369835925021E-4</v>
      </c>
      <c r="AM402" s="4">
        <f t="shared" si="206"/>
        <v>5.8163259830640438E-6</v>
      </c>
      <c r="AN402" s="4">
        <f t="shared" si="207"/>
        <v>1.3070463786912026E-5</v>
      </c>
      <c r="AO402" s="4">
        <f t="shared" si="208"/>
        <v>6.034226301679549E-5</v>
      </c>
      <c r="AP402" s="4">
        <f t="shared" si="209"/>
        <v>1.4170010197328569E-5</v>
      </c>
      <c r="AQ402" s="5">
        <f t="shared" si="210"/>
        <v>372.41386010414607</v>
      </c>
      <c r="AR402" s="5">
        <f t="shared" si="211"/>
        <v>12.42355508488294</v>
      </c>
      <c r="AS402" s="5">
        <f t="shared" si="212"/>
        <v>10.23754585638134</v>
      </c>
      <c r="AT402" s="5">
        <f t="shared" si="213"/>
        <v>2.2635993395400793</v>
      </c>
      <c r="AU402" s="5">
        <f t="shared" si="214"/>
        <v>1.45803013221773</v>
      </c>
      <c r="AV402" s="5">
        <f t="shared" si="215"/>
        <v>4.1931026301080143</v>
      </c>
      <c r="AW402" s="5">
        <f t="shared" si="216"/>
        <v>1.6771853693229426</v>
      </c>
    </row>
    <row r="403" spans="1:49" x14ac:dyDescent="0.25">
      <c r="A403" s="1" t="s">
        <v>376</v>
      </c>
      <c r="B403" s="1" t="s">
        <v>46</v>
      </c>
      <c r="C403" s="2">
        <v>42374</v>
      </c>
      <c r="D403" s="3">
        <v>1.3315609738504749E-2</v>
      </c>
      <c r="E403" s="4">
        <f t="shared" si="187"/>
        <v>32.577644903371457</v>
      </c>
      <c r="F403" s="3">
        <v>58.285714285714363</v>
      </c>
      <c r="G403" s="3">
        <v>1.6245888888888913</v>
      </c>
      <c r="H403" s="3">
        <v>1.5555088888888899</v>
      </c>
      <c r="I403" s="3">
        <v>6.907999999999985E-2</v>
      </c>
      <c r="J403" s="3">
        <v>7.1821666666666686E-2</v>
      </c>
      <c r="K403" s="3">
        <v>0.49394117647058761</v>
      </c>
      <c r="L403" s="3">
        <v>0.11178333333333333</v>
      </c>
      <c r="M403" s="4">
        <f t="shared" si="188"/>
        <v>3.4551257477767383E-2</v>
      </c>
      <c r="N403" s="4">
        <f t="shared" si="189"/>
        <v>9.6304196806039279E-4</v>
      </c>
      <c r="O403" s="4">
        <f t="shared" si="190"/>
        <v>9.2209195319286935E-4</v>
      </c>
      <c r="P403" s="4">
        <f t="shared" si="191"/>
        <v>4.0950014867522394E-5</v>
      </c>
      <c r="Q403" s="4">
        <f t="shared" si="192"/>
        <v>4.2575250692099659E-5</v>
      </c>
      <c r="R403" s="4">
        <f t="shared" si="193"/>
        <v>2.9280397394545609E-4</v>
      </c>
      <c r="S403" s="4">
        <f t="shared" si="194"/>
        <v>6.6264174318778543E-5</v>
      </c>
      <c r="T403" s="5">
        <f t="shared" si="195"/>
        <v>388.25393419605655</v>
      </c>
      <c r="U403" s="5">
        <f t="shared" si="196"/>
        <v>12.706774679528035</v>
      </c>
      <c r="V403" s="5">
        <f t="shared" si="197"/>
        <v>10.544207271183859</v>
      </c>
      <c r="W403" s="5">
        <f t="shared" si="198"/>
        <v>2.2791736312638764</v>
      </c>
      <c r="X403" s="5">
        <f t="shared" si="199"/>
        <v>1.1028405447367895</v>
      </c>
      <c r="Y403" s="5">
        <f t="shared" si="200"/>
        <v>4.0029773573832221</v>
      </c>
      <c r="Z403" s="5">
        <f t="shared" si="201"/>
        <v>1.7767507318832421</v>
      </c>
      <c r="AA403" s="4">
        <v>0</v>
      </c>
      <c r="AB403" s="4">
        <f t="shared" si="202"/>
        <v>0</v>
      </c>
      <c r="AC403" s="4">
        <v>38.333333333333385</v>
      </c>
      <c r="AD403" s="4">
        <v>1.6766666666666674</v>
      </c>
      <c r="AE403" s="4">
        <v>1.6266666666666654</v>
      </c>
      <c r="AF403" s="4">
        <v>4.9999999999999913E-2</v>
      </c>
      <c r="AG403" s="4">
        <v>0.125</v>
      </c>
      <c r="AH403" s="4">
        <v>0.47766666666666624</v>
      </c>
      <c r="AI403" s="4">
        <v>0.11233333333333334</v>
      </c>
      <c r="AJ403" s="4">
        <f t="shared" si="203"/>
        <v>0</v>
      </c>
      <c r="AK403" s="4">
        <f t="shared" si="204"/>
        <v>0</v>
      </c>
      <c r="AL403" s="4">
        <f t="shared" si="205"/>
        <v>0</v>
      </c>
      <c r="AM403" s="4">
        <f t="shared" si="206"/>
        <v>0</v>
      </c>
      <c r="AN403" s="4">
        <f t="shared" si="207"/>
        <v>0</v>
      </c>
      <c r="AO403" s="4">
        <f t="shared" si="208"/>
        <v>0</v>
      </c>
      <c r="AP403" s="4">
        <f t="shared" si="209"/>
        <v>0</v>
      </c>
      <c r="AQ403" s="5">
        <f t="shared" si="210"/>
        <v>372.41386010414607</v>
      </c>
      <c r="AR403" s="5">
        <f t="shared" si="211"/>
        <v>12.42355508488294</v>
      </c>
      <c r="AS403" s="5">
        <f t="shared" si="212"/>
        <v>10.23754585638134</v>
      </c>
      <c r="AT403" s="5">
        <f t="shared" si="213"/>
        <v>2.2635993395400793</v>
      </c>
      <c r="AU403" s="5">
        <f t="shared" si="214"/>
        <v>1.45803013221773</v>
      </c>
      <c r="AV403" s="5">
        <f t="shared" si="215"/>
        <v>4.1931026301080143</v>
      </c>
      <c r="AW403" s="5">
        <f t="shared" si="216"/>
        <v>1.6771853693229426</v>
      </c>
    </row>
    <row r="404" spans="1:49" x14ac:dyDescent="0.25">
      <c r="A404" s="1" t="s">
        <v>376</v>
      </c>
      <c r="B404" s="1" t="s">
        <v>47</v>
      </c>
      <c r="C404" s="2">
        <v>42375</v>
      </c>
      <c r="D404" s="3">
        <v>1.2460547926680483E-2</v>
      </c>
      <c r="E404" s="4">
        <f t="shared" si="187"/>
        <v>30.485671601128047</v>
      </c>
      <c r="F404" s="3">
        <v>58.285714285714363</v>
      </c>
      <c r="G404" s="3">
        <v>1.6245888888888913</v>
      </c>
      <c r="H404" s="3">
        <v>1.5555088888888899</v>
      </c>
      <c r="I404" s="3">
        <v>6.907999999999985E-2</v>
      </c>
      <c r="J404" s="3">
        <v>7.1821666666666686E-2</v>
      </c>
      <c r="K404" s="3">
        <v>0.49394117647058761</v>
      </c>
      <c r="L404" s="3">
        <v>0.11178333333333333</v>
      </c>
      <c r="M404" s="4">
        <f t="shared" si="188"/>
        <v>3.2332548654068857E-2</v>
      </c>
      <c r="N404" s="4">
        <f t="shared" si="189"/>
        <v>9.0120023296572994E-4</v>
      </c>
      <c r="O404" s="4">
        <f t="shared" si="190"/>
        <v>8.6287982309523508E-4</v>
      </c>
      <c r="P404" s="4">
        <f t="shared" si="191"/>
        <v>3.8320409870493826E-5</v>
      </c>
      <c r="Q404" s="4">
        <f t="shared" si="192"/>
        <v>3.9841281184838719E-5</v>
      </c>
      <c r="R404" s="4">
        <f t="shared" si="193"/>
        <v>2.7400156824358544E-4</v>
      </c>
      <c r="S404" s="4">
        <f t="shared" si="194"/>
        <v>6.2009020700975367E-5</v>
      </c>
      <c r="T404" s="5">
        <f t="shared" si="195"/>
        <v>388.28626674471064</v>
      </c>
      <c r="U404" s="5">
        <f t="shared" si="196"/>
        <v>12.707675879761</v>
      </c>
      <c r="V404" s="5">
        <f t="shared" si="197"/>
        <v>10.545070151006955</v>
      </c>
      <c r="W404" s="5">
        <f t="shared" si="198"/>
        <v>2.279211951673747</v>
      </c>
      <c r="X404" s="5">
        <f t="shared" si="199"/>
        <v>1.1028803860179743</v>
      </c>
      <c r="Y404" s="5">
        <f t="shared" si="200"/>
        <v>4.0032513589514656</v>
      </c>
      <c r="Z404" s="5">
        <f t="shared" si="201"/>
        <v>1.7768127409039431</v>
      </c>
      <c r="AA404" s="4">
        <v>0</v>
      </c>
      <c r="AB404" s="4">
        <f t="shared" si="202"/>
        <v>0</v>
      </c>
      <c r="AC404" s="4">
        <v>38.333333333333385</v>
      </c>
      <c r="AD404" s="4">
        <v>1.6766666666666674</v>
      </c>
      <c r="AE404" s="4">
        <v>1.6266666666666654</v>
      </c>
      <c r="AF404" s="4">
        <v>4.9999999999999913E-2</v>
      </c>
      <c r="AG404" s="4">
        <v>0.125</v>
      </c>
      <c r="AH404" s="4">
        <v>0.47766666666666624</v>
      </c>
      <c r="AI404" s="4">
        <v>0.11233333333333334</v>
      </c>
      <c r="AJ404" s="4">
        <f t="shared" si="203"/>
        <v>0</v>
      </c>
      <c r="AK404" s="4">
        <f t="shared" si="204"/>
        <v>0</v>
      </c>
      <c r="AL404" s="4">
        <f t="shared" si="205"/>
        <v>0</v>
      </c>
      <c r="AM404" s="4">
        <f t="shared" si="206"/>
        <v>0</v>
      </c>
      <c r="AN404" s="4">
        <f t="shared" si="207"/>
        <v>0</v>
      </c>
      <c r="AO404" s="4">
        <f t="shared" si="208"/>
        <v>0</v>
      </c>
      <c r="AP404" s="4">
        <f t="shared" si="209"/>
        <v>0</v>
      </c>
      <c r="AQ404" s="5">
        <f t="shared" si="210"/>
        <v>372.41386010414607</v>
      </c>
      <c r="AR404" s="5">
        <f t="shared" si="211"/>
        <v>12.42355508488294</v>
      </c>
      <c r="AS404" s="5">
        <f t="shared" si="212"/>
        <v>10.23754585638134</v>
      </c>
      <c r="AT404" s="5">
        <f t="shared" si="213"/>
        <v>2.2635993395400793</v>
      </c>
      <c r="AU404" s="5">
        <f t="shared" si="214"/>
        <v>1.45803013221773</v>
      </c>
      <c r="AV404" s="5">
        <f t="shared" si="215"/>
        <v>4.1931026301080143</v>
      </c>
      <c r="AW404" s="5">
        <f t="shared" si="216"/>
        <v>1.6771853693229426</v>
      </c>
    </row>
    <row r="405" spans="1:49" x14ac:dyDescent="0.25">
      <c r="A405" s="1" t="s">
        <v>376</v>
      </c>
      <c r="B405" s="1" t="s">
        <v>48</v>
      </c>
      <c r="C405" s="2">
        <v>42376</v>
      </c>
      <c r="D405" s="3">
        <v>3.6710766948293658E-2</v>
      </c>
      <c r="E405" s="4">
        <f t="shared" si="187"/>
        <v>89.815663965699343</v>
      </c>
      <c r="F405" s="3">
        <v>58.285714285714363</v>
      </c>
      <c r="G405" s="3">
        <v>1.6245888888888913</v>
      </c>
      <c r="H405" s="3">
        <v>1.5555088888888899</v>
      </c>
      <c r="I405" s="3">
        <v>6.907999999999985E-2</v>
      </c>
      <c r="J405" s="3">
        <v>7.1821666666666686E-2</v>
      </c>
      <c r="K405" s="3">
        <v>0.49394117647058761</v>
      </c>
      <c r="L405" s="3">
        <v>0.11178333333333333</v>
      </c>
      <c r="M405" s="4">
        <f t="shared" si="188"/>
        <v>9.525685912594492E-2</v>
      </c>
      <c r="N405" s="4">
        <f t="shared" si="189"/>
        <v>2.6550800109932599E-3</v>
      </c>
      <c r="O405" s="4">
        <f t="shared" si="190"/>
        <v>2.542181955113498E-3</v>
      </c>
      <c r="P405" s="4">
        <f t="shared" si="191"/>
        <v>1.1289805587975922E-4</v>
      </c>
      <c r="Q405" s="4">
        <f t="shared" si="192"/>
        <v>1.1737878599755059E-4</v>
      </c>
      <c r="R405" s="4">
        <f t="shared" si="193"/>
        <v>8.0725243981601808E-4</v>
      </c>
      <c r="S405" s="4">
        <f t="shared" si="194"/>
        <v>1.8268849179346334E-4</v>
      </c>
      <c r="T405" s="5">
        <f t="shared" si="195"/>
        <v>388.38152360383657</v>
      </c>
      <c r="U405" s="5">
        <f t="shared" si="196"/>
        <v>12.710330959771994</v>
      </c>
      <c r="V405" s="5">
        <f t="shared" si="197"/>
        <v>10.547612332962069</v>
      </c>
      <c r="W405" s="5">
        <f t="shared" si="198"/>
        <v>2.2793248497296266</v>
      </c>
      <c r="X405" s="5">
        <f t="shared" si="199"/>
        <v>1.1029977648039719</v>
      </c>
      <c r="Y405" s="5">
        <f t="shared" si="200"/>
        <v>4.0040586113912813</v>
      </c>
      <c r="Z405" s="5">
        <f t="shared" si="201"/>
        <v>1.7769954293957366</v>
      </c>
      <c r="AA405" s="4">
        <v>1.1582056140112828E-3</v>
      </c>
      <c r="AB405" s="4">
        <f t="shared" si="202"/>
        <v>2.8336375096096718</v>
      </c>
      <c r="AC405" s="4">
        <v>54.25553819444449</v>
      </c>
      <c r="AD405" s="4">
        <v>1.5925815972222208</v>
      </c>
      <c r="AE405" s="4">
        <v>1.5483873996913584</v>
      </c>
      <c r="AF405" s="4">
        <v>5.7897901234567867E-2</v>
      </c>
      <c r="AG405" s="4">
        <v>0.1367523533950617</v>
      </c>
      <c r="AH405" s="4">
        <v>0.57908412126068332</v>
      </c>
      <c r="AI405" s="4">
        <v>0.13607104700854686</v>
      </c>
      <c r="AJ405" s="4">
        <f t="shared" si="203"/>
        <v>1.9994778034774989E-3</v>
      </c>
      <c r="AK405" s="4">
        <f t="shared" si="204"/>
        <v>5.8691364233829198E-5</v>
      </c>
      <c r="AL405" s="4">
        <f t="shared" si="205"/>
        <v>5.7062676731204674E-5</v>
      </c>
      <c r="AM405" s="4">
        <f t="shared" si="206"/>
        <v>2.1337097048335016E-6</v>
      </c>
      <c r="AN405" s="4">
        <f t="shared" si="207"/>
        <v>5.0397305839412906E-6</v>
      </c>
      <c r="AO405" s="4">
        <f t="shared" si="208"/>
        <v>2.1340970624185395E-5</v>
      </c>
      <c r="AP405" s="4">
        <f t="shared" si="209"/>
        <v>5.0146224190877462E-6</v>
      </c>
      <c r="AQ405" s="5">
        <f t="shared" si="210"/>
        <v>372.41585958194952</v>
      </c>
      <c r="AR405" s="5">
        <f t="shared" si="211"/>
        <v>12.423613776247175</v>
      </c>
      <c r="AS405" s="5">
        <f t="shared" si="212"/>
        <v>10.237602919058071</v>
      </c>
      <c r="AT405" s="5">
        <f t="shared" si="213"/>
        <v>2.2636014732497842</v>
      </c>
      <c r="AU405" s="5">
        <f t="shared" si="214"/>
        <v>1.458035171948314</v>
      </c>
      <c r="AV405" s="5">
        <f t="shared" si="215"/>
        <v>4.1931239710786388</v>
      </c>
      <c r="AW405" s="5">
        <f t="shared" si="216"/>
        <v>1.6771903839453617</v>
      </c>
    </row>
    <row r="406" spans="1:49" x14ac:dyDescent="0.25">
      <c r="A406" s="1" t="s">
        <v>376</v>
      </c>
      <c r="B406" s="1" t="s">
        <v>49</v>
      </c>
      <c r="C406" s="2">
        <v>42377</v>
      </c>
      <c r="D406" s="3">
        <v>0.7261198418861543</v>
      </c>
      <c r="E406" s="4">
        <f t="shared" si="187"/>
        <v>1776.5070342858885</v>
      </c>
      <c r="F406" s="3">
        <v>74.157510388963317</v>
      </c>
      <c r="G406" s="3">
        <v>1.4525339015725434</v>
      </c>
      <c r="H406" s="3">
        <v>1.369671230743901</v>
      </c>
      <c r="I406" s="3">
        <v>8.2862670828644167E-2</v>
      </c>
      <c r="J406" s="3">
        <v>5.7746420322082055E-2</v>
      </c>
      <c r="K406" s="3">
        <v>0.55406414776440638</v>
      </c>
      <c r="L406" s="3">
        <v>0.14813567599889665</v>
      </c>
      <c r="M406" s="4">
        <f t="shared" si="188"/>
        <v>2.3971991909173243</v>
      </c>
      <c r="N406" s="4">
        <f t="shared" si="189"/>
        <v>4.6954287911853965E-2</v>
      </c>
      <c r="O406" s="4">
        <f t="shared" si="190"/>
        <v>4.4275687640272676E-2</v>
      </c>
      <c r="P406" s="4">
        <f t="shared" si="191"/>
        <v>2.6786002715813565E-3</v>
      </c>
      <c r="Q406" s="4">
        <f t="shared" si="192"/>
        <v>1.8666979426411408E-3</v>
      </c>
      <c r="R406" s="4">
        <f t="shared" si="193"/>
        <v>1.7910554437043303E-2</v>
      </c>
      <c r="S406" s="4">
        <f t="shared" si="194"/>
        <v>4.7886009223874421E-3</v>
      </c>
      <c r="T406" s="5">
        <f t="shared" si="195"/>
        <v>390.77872279475389</v>
      </c>
      <c r="U406" s="5">
        <f t="shared" si="196"/>
        <v>12.757285247683848</v>
      </c>
      <c r="V406" s="5">
        <f t="shared" si="197"/>
        <v>10.591888020602342</v>
      </c>
      <c r="W406" s="5">
        <f t="shared" si="198"/>
        <v>2.2820034500012079</v>
      </c>
      <c r="X406" s="5">
        <f t="shared" si="199"/>
        <v>1.1048644627466131</v>
      </c>
      <c r="Y406" s="5">
        <f t="shared" si="200"/>
        <v>4.0219691658283248</v>
      </c>
      <c r="Z406" s="5">
        <f t="shared" si="201"/>
        <v>1.781784030318124</v>
      </c>
      <c r="AA406" s="4">
        <v>0.7012742616762262</v>
      </c>
      <c r="AB406" s="4">
        <f t="shared" si="202"/>
        <v>1715.7204458087044</v>
      </c>
      <c r="AC406" s="4">
        <v>65.068833424746103</v>
      </c>
      <c r="AD406" s="4">
        <v>1.436746211447731</v>
      </c>
      <c r="AE406" s="4">
        <v>1.3371331474730452</v>
      </c>
      <c r="AF406" s="4">
        <v>0.11220565656727617</v>
      </c>
      <c r="AG406" s="4">
        <v>8.7517495281849086E-2</v>
      </c>
      <c r="AH406" s="4">
        <v>0.61451694950346525</v>
      </c>
      <c r="AI406" s="4">
        <v>0.33760840458612579</v>
      </c>
      <c r="AJ406" s="4">
        <f t="shared" si="203"/>
        <v>1.4519369779319187</v>
      </c>
      <c r="AK406" s="4">
        <f t="shared" si="204"/>
        <v>3.2059356876547415E-2</v>
      </c>
      <c r="AL406" s="4">
        <f t="shared" si="205"/>
        <v>2.9836604700773196E-2</v>
      </c>
      <c r="AM406" s="4">
        <f t="shared" si="206"/>
        <v>2.5037415507314113E-3</v>
      </c>
      <c r="AN406" s="4">
        <f t="shared" si="207"/>
        <v>1.9528533235909126E-3</v>
      </c>
      <c r="AO406" s="4">
        <f t="shared" si="208"/>
        <v>1.371224648712817E-2</v>
      </c>
      <c r="AP406" s="4">
        <f t="shared" si="209"/>
        <v>7.5333473935122828E-3</v>
      </c>
      <c r="AQ406" s="5">
        <f t="shared" si="210"/>
        <v>373.86779655988141</v>
      </c>
      <c r="AR406" s="5">
        <f t="shared" si="211"/>
        <v>12.455673133123723</v>
      </c>
      <c r="AS406" s="5">
        <f t="shared" si="212"/>
        <v>10.267439523758844</v>
      </c>
      <c r="AT406" s="5">
        <f t="shared" si="213"/>
        <v>2.2661052148005156</v>
      </c>
      <c r="AU406" s="5">
        <f t="shared" si="214"/>
        <v>1.4599880252719049</v>
      </c>
      <c r="AV406" s="5">
        <f t="shared" si="215"/>
        <v>4.2068362175657672</v>
      </c>
      <c r="AW406" s="5">
        <f t="shared" si="216"/>
        <v>1.6847237313388739</v>
      </c>
    </row>
    <row r="407" spans="1:49" x14ac:dyDescent="0.25">
      <c r="A407" s="1" t="s">
        <v>376</v>
      </c>
      <c r="B407" s="1" t="s">
        <v>50</v>
      </c>
      <c r="C407" s="2">
        <v>42378</v>
      </c>
      <c r="D407" s="3">
        <v>0.59199755540392507</v>
      </c>
      <c r="E407" s="4">
        <f t="shared" si="187"/>
        <v>1448.3667306532755</v>
      </c>
      <c r="F407" s="3">
        <v>82.861398574616018</v>
      </c>
      <c r="G407" s="3">
        <v>1.3581811665926118</v>
      </c>
      <c r="H407" s="3">
        <v>1.267760256922454</v>
      </c>
      <c r="I407" s="3">
        <v>9.0420909670158575E-2</v>
      </c>
      <c r="J407" s="3">
        <v>5.0027736842793574E-2</v>
      </c>
      <c r="K407" s="3">
        <v>0.5870348094416612</v>
      </c>
      <c r="L407" s="3">
        <v>0.16807083165420558</v>
      </c>
      <c r="M407" s="4">
        <f t="shared" si="188"/>
        <v>2.1837999381952247</v>
      </c>
      <c r="N407" s="4">
        <f t="shared" si="189"/>
        <v>3.5794664327226E-2</v>
      </c>
      <c r="O407" s="4">
        <f t="shared" si="190"/>
        <v>3.3411634589061073E-2</v>
      </c>
      <c r="P407" s="4">
        <f t="shared" si="191"/>
        <v>2.3830297381649437E-3</v>
      </c>
      <c r="Q407" s="4">
        <f t="shared" si="192"/>
        <v>1.3184736258942133E-3</v>
      </c>
      <c r="R407" s="4">
        <f t="shared" si="193"/>
        <v>1.5471215820992264E-2</v>
      </c>
      <c r="S407" s="4">
        <f t="shared" si="194"/>
        <v>4.429481979457103E-3</v>
      </c>
      <c r="T407" s="5">
        <f t="shared" si="195"/>
        <v>392.96252273294914</v>
      </c>
      <c r="U407" s="5">
        <f t="shared" si="196"/>
        <v>12.793079912011073</v>
      </c>
      <c r="V407" s="5">
        <f t="shared" si="197"/>
        <v>10.625299655191403</v>
      </c>
      <c r="W407" s="5">
        <f t="shared" si="198"/>
        <v>2.2843864797393727</v>
      </c>
      <c r="X407" s="5">
        <f t="shared" si="199"/>
        <v>1.1061829363725073</v>
      </c>
      <c r="Y407" s="5">
        <f t="shared" si="200"/>
        <v>4.0374403816493167</v>
      </c>
      <c r="Z407" s="5">
        <f t="shared" si="201"/>
        <v>1.7862135122975811</v>
      </c>
      <c r="AA407" s="4">
        <v>1.7050803090843221</v>
      </c>
      <c r="AB407" s="4">
        <f t="shared" si="202"/>
        <v>4171.6077545028365</v>
      </c>
      <c r="AC407" s="4">
        <v>57.075451754445588</v>
      </c>
      <c r="AD407" s="4">
        <v>1.4248167144997124</v>
      </c>
      <c r="AE407" s="4">
        <v>1.2897357456691367</v>
      </c>
      <c r="AF407" s="4">
        <v>0.13508096883057338</v>
      </c>
      <c r="AG407" s="4">
        <v>5.0240829014666845E-2</v>
      </c>
      <c r="AH407" s="4">
        <v>0.54526284488874122</v>
      </c>
      <c r="AI407" s="4">
        <v>0.42737132620779766</v>
      </c>
      <c r="AJ407" s="4">
        <f t="shared" si="203"/>
        <v>3.0965710013845404</v>
      </c>
      <c r="AK407" s="4">
        <f t="shared" si="204"/>
        <v>7.7301992096175623E-2</v>
      </c>
      <c r="AL407" s="4">
        <f t="shared" si="205"/>
        <v>6.997331053410441E-2</v>
      </c>
      <c r="AM407" s="4">
        <f t="shared" si="206"/>
        <v>7.3286815620710747E-3</v>
      </c>
      <c r="AN407" s="4">
        <f t="shared" si="207"/>
        <v>2.7257654460916074E-3</v>
      </c>
      <c r="AO407" s="4">
        <f t="shared" si="208"/>
        <v>2.9582685054847603E-2</v>
      </c>
      <c r="AP407" s="4">
        <f t="shared" si="209"/>
        <v>2.3186599753110864E-2</v>
      </c>
      <c r="AQ407" s="5">
        <f t="shared" si="210"/>
        <v>376.96436756126593</v>
      </c>
      <c r="AR407" s="5">
        <f t="shared" si="211"/>
        <v>12.532975125219899</v>
      </c>
      <c r="AS407" s="5">
        <f t="shared" si="212"/>
        <v>10.337412834292948</v>
      </c>
      <c r="AT407" s="5">
        <f t="shared" si="213"/>
        <v>2.2734338963625866</v>
      </c>
      <c r="AU407" s="5">
        <f t="shared" si="214"/>
        <v>1.4627137907179966</v>
      </c>
      <c r="AV407" s="5">
        <f t="shared" si="215"/>
        <v>4.2364189026206152</v>
      </c>
      <c r="AW407" s="5">
        <f t="shared" si="216"/>
        <v>1.7079103310919848</v>
      </c>
    </row>
    <row r="408" spans="1:49" x14ac:dyDescent="0.25">
      <c r="A408" s="1" t="s">
        <v>376</v>
      </c>
      <c r="B408" s="1" t="s">
        <v>51</v>
      </c>
      <c r="C408" s="2">
        <v>42379</v>
      </c>
      <c r="D408" s="3">
        <v>3.8009079015716214</v>
      </c>
      <c r="E408" s="4">
        <f t="shared" si="187"/>
        <v>9299.2082495295253</v>
      </c>
      <c r="F408" s="3">
        <v>82.861398574616018</v>
      </c>
      <c r="G408" s="3">
        <v>1.3581811665926118</v>
      </c>
      <c r="H408" s="3">
        <v>1.267760256922454</v>
      </c>
      <c r="I408" s="3">
        <v>9.0420909670158575E-2</v>
      </c>
      <c r="J408" s="3">
        <v>5.0027736842793574E-2</v>
      </c>
      <c r="K408" s="3">
        <v>0.5870348094416612</v>
      </c>
      <c r="L408" s="3">
        <v>0.16807083165420558</v>
      </c>
      <c r="M408" s="4">
        <f t="shared" si="188"/>
        <v>14.021041750543043</v>
      </c>
      <c r="N408" s="4">
        <f t="shared" si="189"/>
        <v>0.22981889238145181</v>
      </c>
      <c r="O408" s="4">
        <f t="shared" si="190"/>
        <v>0.21451869987425293</v>
      </c>
      <c r="P408" s="4">
        <f t="shared" si="191"/>
        <v>1.5300192507199054E-2</v>
      </c>
      <c r="Q408" s="4">
        <f t="shared" si="192"/>
        <v>8.4652322918052983E-3</v>
      </c>
      <c r="R408" s="4">
        <f t="shared" si="193"/>
        <v>9.9332617042322865E-2</v>
      </c>
      <c r="S408" s="4">
        <f t="shared" si="194"/>
        <v>2.8439396247337937E-2</v>
      </c>
      <c r="T408" s="5">
        <f t="shared" si="195"/>
        <v>406.98356448349216</v>
      </c>
      <c r="U408" s="5">
        <f t="shared" si="196"/>
        <v>13.022898804392526</v>
      </c>
      <c r="V408" s="5">
        <f t="shared" si="197"/>
        <v>10.839818355065656</v>
      </c>
      <c r="W408" s="5">
        <f t="shared" si="198"/>
        <v>2.2996866722465716</v>
      </c>
      <c r="X408" s="5">
        <f t="shared" si="199"/>
        <v>1.1146481686643126</v>
      </c>
      <c r="Y408" s="5">
        <f t="shared" si="200"/>
        <v>4.1367729986916393</v>
      </c>
      <c r="Z408" s="5">
        <f t="shared" si="201"/>
        <v>1.814652908544919</v>
      </c>
      <c r="AA408" s="4">
        <v>3.2411633348459201</v>
      </c>
      <c r="AB408" s="4">
        <f t="shared" si="202"/>
        <v>7929.7508916249299</v>
      </c>
      <c r="AC408" s="4">
        <v>57.075451754445588</v>
      </c>
      <c r="AD408" s="4">
        <v>1.4248167144997124</v>
      </c>
      <c r="AE408" s="4">
        <v>1.2897357456691367</v>
      </c>
      <c r="AF408" s="4">
        <v>0.13508096883057338</v>
      </c>
      <c r="AG408" s="4">
        <v>5.0240829014666845E-2</v>
      </c>
      <c r="AH408" s="4">
        <v>0.54526284488874122</v>
      </c>
      <c r="AI408" s="4">
        <v>0.42737132620779766</v>
      </c>
      <c r="AJ408" s="4">
        <f t="shared" si="203"/>
        <v>5.8862285488620625</v>
      </c>
      <c r="AK408" s="4">
        <f t="shared" si="204"/>
        <v>0.14694227665277845</v>
      </c>
      <c r="AL408" s="4">
        <f t="shared" si="205"/>
        <v>0.13301128827340836</v>
      </c>
      <c r="AM408" s="4">
        <f t="shared" si="206"/>
        <v>1.3930988379369876E-2</v>
      </c>
      <c r="AN408" s="4">
        <f t="shared" si="207"/>
        <v>5.1813694499859165E-3</v>
      </c>
      <c r="AO408" s="4">
        <f t="shared" si="208"/>
        <v>5.6233312668749313E-2</v>
      </c>
      <c r="AP408" s="4">
        <f t="shared" si="209"/>
        <v>4.4075083489697305E-2</v>
      </c>
      <c r="AQ408" s="5">
        <f t="shared" si="210"/>
        <v>382.85059611012798</v>
      </c>
      <c r="AR408" s="5">
        <f t="shared" si="211"/>
        <v>12.679917401872677</v>
      </c>
      <c r="AS408" s="5">
        <f t="shared" si="212"/>
        <v>10.470424122566357</v>
      </c>
      <c r="AT408" s="5">
        <f t="shared" si="213"/>
        <v>2.2873648847419563</v>
      </c>
      <c r="AU408" s="5">
        <f t="shared" si="214"/>
        <v>1.4678951601679824</v>
      </c>
      <c r="AV408" s="5">
        <f t="shared" si="215"/>
        <v>4.2926522152893645</v>
      </c>
      <c r="AW408" s="5">
        <f t="shared" si="216"/>
        <v>1.751985414581682</v>
      </c>
    </row>
    <row r="409" spans="1:49" x14ac:dyDescent="0.25">
      <c r="A409" s="1" t="s">
        <v>376</v>
      </c>
      <c r="B409" s="1" t="s">
        <v>52</v>
      </c>
      <c r="C409" s="2">
        <v>42380</v>
      </c>
      <c r="D409" s="3">
        <v>0.30931922947450957</v>
      </c>
      <c r="E409" s="4">
        <f t="shared" si="187"/>
        <v>756.7728566319945</v>
      </c>
      <c r="F409" s="3">
        <v>82.861398574616018</v>
      </c>
      <c r="G409" s="3">
        <v>1.3581811665926118</v>
      </c>
      <c r="H409" s="3">
        <v>1.267760256922454</v>
      </c>
      <c r="I409" s="3">
        <v>9.0420909670158575E-2</v>
      </c>
      <c r="J409" s="3">
        <v>5.0027736842793574E-2</v>
      </c>
      <c r="K409" s="3">
        <v>0.5870348094416612</v>
      </c>
      <c r="L409" s="3">
        <v>0.16807083165420558</v>
      </c>
      <c r="M409" s="4">
        <f t="shared" si="188"/>
        <v>1.141037337135852</v>
      </c>
      <c r="N409" s="4">
        <f t="shared" si="189"/>
        <v>1.870274275278342E-2</v>
      </c>
      <c r="O409" s="4">
        <f t="shared" si="190"/>
        <v>1.7457607674613927E-2</v>
      </c>
      <c r="P409" s="4">
        <f t="shared" si="191"/>
        <v>1.2451350781695063E-3</v>
      </c>
      <c r="Q409" s="4">
        <f t="shared" si="192"/>
        <v>6.8890359820117061E-4</v>
      </c>
      <c r="R409" s="4">
        <f t="shared" si="193"/>
        <v>8.0837235105100241E-3</v>
      </c>
      <c r="S409" s="4">
        <f t="shared" si="194"/>
        <v>2.3144081260978336E-3</v>
      </c>
      <c r="T409" s="5">
        <f t="shared" si="195"/>
        <v>408.12460182062802</v>
      </c>
      <c r="U409" s="5">
        <f t="shared" si="196"/>
        <v>13.041601547145309</v>
      </c>
      <c r="V409" s="5">
        <f t="shared" si="197"/>
        <v>10.857275962740269</v>
      </c>
      <c r="W409" s="5">
        <f t="shared" si="198"/>
        <v>2.3009318073247411</v>
      </c>
      <c r="X409" s="5">
        <f t="shared" si="199"/>
        <v>1.1153370722625138</v>
      </c>
      <c r="Y409" s="5">
        <f t="shared" si="200"/>
        <v>4.1448567222021495</v>
      </c>
      <c r="Z409" s="5">
        <f t="shared" si="201"/>
        <v>1.8169673166710167</v>
      </c>
      <c r="AA409" s="4">
        <v>1.3350741588257116</v>
      </c>
      <c r="AB409" s="4">
        <f t="shared" si="202"/>
        <v>3266.3597627167624</v>
      </c>
      <c r="AC409" s="4">
        <v>57.075451754445588</v>
      </c>
      <c r="AD409" s="4">
        <v>1.4248167144997124</v>
      </c>
      <c r="AE409" s="4">
        <v>1.2897357456691367</v>
      </c>
      <c r="AF409" s="4">
        <v>0.13508096883057338</v>
      </c>
      <c r="AG409" s="4">
        <v>5.0240829014666845E-2</v>
      </c>
      <c r="AH409" s="4">
        <v>0.54526284488874122</v>
      </c>
      <c r="AI409" s="4">
        <v>0.42737132620779766</v>
      </c>
      <c r="AJ409" s="4">
        <f t="shared" si="203"/>
        <v>2.4246083324589649</v>
      </c>
      <c r="AK409" s="4">
        <f t="shared" si="204"/>
        <v>6.052729101585657E-2</v>
      </c>
      <c r="AL409" s="4">
        <f t="shared" si="205"/>
        <v>5.4788949355551904E-2</v>
      </c>
      <c r="AM409" s="4">
        <f t="shared" si="206"/>
        <v>5.7383416603045585E-3</v>
      </c>
      <c r="AN409" s="4">
        <f t="shared" si="207"/>
        <v>2.1342683923499441E-3</v>
      </c>
      <c r="AO409" s="4">
        <f t="shared" si="208"/>
        <v>2.3163177801646544E-2</v>
      </c>
      <c r="AP409" s="4">
        <f t="shared" si="209"/>
        <v>1.8155056976780826E-2</v>
      </c>
      <c r="AQ409" s="5">
        <f t="shared" si="210"/>
        <v>385.27520444258693</v>
      </c>
      <c r="AR409" s="5">
        <f t="shared" si="211"/>
        <v>12.740444692888534</v>
      </c>
      <c r="AS409" s="5">
        <f t="shared" si="212"/>
        <v>10.525213071921909</v>
      </c>
      <c r="AT409" s="5">
        <f t="shared" si="213"/>
        <v>2.2931032264022608</v>
      </c>
      <c r="AU409" s="5">
        <f t="shared" si="214"/>
        <v>1.4700294285603324</v>
      </c>
      <c r="AV409" s="5">
        <f t="shared" si="215"/>
        <v>4.315815393091011</v>
      </c>
      <c r="AW409" s="5">
        <f t="shared" si="216"/>
        <v>1.7701404715584628</v>
      </c>
    </row>
    <row r="410" spans="1:49" x14ac:dyDescent="0.25">
      <c r="A410" s="1" t="s">
        <v>376</v>
      </c>
      <c r="B410" s="1" t="s">
        <v>53</v>
      </c>
      <c r="C410" s="2">
        <v>42381</v>
      </c>
      <c r="D410" s="3">
        <v>0.19724132359947019</v>
      </c>
      <c r="E410" s="4">
        <f t="shared" si="187"/>
        <v>482.56579508435476</v>
      </c>
      <c r="F410" s="3">
        <v>82.861398574616018</v>
      </c>
      <c r="G410" s="3">
        <v>1.3581811665926118</v>
      </c>
      <c r="H410" s="3">
        <v>1.267760256922454</v>
      </c>
      <c r="I410" s="3">
        <v>9.0420909670158575E-2</v>
      </c>
      <c r="J410" s="3">
        <v>5.0027736842793574E-2</v>
      </c>
      <c r="K410" s="3">
        <v>0.5870348094416612</v>
      </c>
      <c r="L410" s="3">
        <v>0.16807083165420558</v>
      </c>
      <c r="M410" s="4">
        <f t="shared" si="188"/>
        <v>0.72759690703819324</v>
      </c>
      <c r="N410" s="4">
        <f t="shared" si="189"/>
        <v>1.1926040750089869E-2</v>
      </c>
      <c r="O410" s="4">
        <f t="shared" si="190"/>
        <v>1.1132064600286614E-2</v>
      </c>
      <c r="P410" s="4">
        <f t="shared" si="191"/>
        <v>7.9397614980326338E-4</v>
      </c>
      <c r="Q410" s="4">
        <f t="shared" si="192"/>
        <v>4.392881030140873E-4</v>
      </c>
      <c r="R410" s="4">
        <f t="shared" si="193"/>
        <v>5.1546886610764299E-3</v>
      </c>
      <c r="S410" s="4">
        <f t="shared" si="194"/>
        <v>1.4758116490734543E-3</v>
      </c>
      <c r="T410" s="5">
        <f t="shared" si="195"/>
        <v>408.85219872766623</v>
      </c>
      <c r="U410" s="5">
        <f t="shared" si="196"/>
        <v>13.053527587895399</v>
      </c>
      <c r="V410" s="5">
        <f t="shared" si="197"/>
        <v>10.868408027340555</v>
      </c>
      <c r="W410" s="5">
        <f t="shared" si="198"/>
        <v>2.3017257834745446</v>
      </c>
      <c r="X410" s="5">
        <f t="shared" si="199"/>
        <v>1.115776360365528</v>
      </c>
      <c r="Y410" s="5">
        <f t="shared" si="200"/>
        <v>4.1500114108632262</v>
      </c>
      <c r="Z410" s="5">
        <f t="shared" si="201"/>
        <v>1.8184431283200901</v>
      </c>
      <c r="AA410" s="4">
        <v>0.41921789980539198</v>
      </c>
      <c r="AB410" s="4">
        <f t="shared" si="202"/>
        <v>1025.6482538313576</v>
      </c>
      <c r="AC410" s="4">
        <v>57.075451754445588</v>
      </c>
      <c r="AD410" s="4">
        <v>1.4248167144997124</v>
      </c>
      <c r="AE410" s="4">
        <v>1.2897357456691367</v>
      </c>
      <c r="AF410" s="4">
        <v>0.13508096883057338</v>
      </c>
      <c r="AG410" s="4">
        <v>5.0240829014666845E-2</v>
      </c>
      <c r="AH410" s="4">
        <v>0.54526284488874122</v>
      </c>
      <c r="AI410" s="4">
        <v>0.42737132620779766</v>
      </c>
      <c r="AJ410" s="4">
        <f t="shared" si="203"/>
        <v>0.76133539568927655</v>
      </c>
      <c r="AK410" s="4">
        <f t="shared" si="204"/>
        <v>1.9005778557571237E-2</v>
      </c>
      <c r="AL410" s="4">
        <f t="shared" si="205"/>
        <v>1.7203919444879989E-2</v>
      </c>
      <c r="AM410" s="4">
        <f t="shared" si="206"/>
        <v>1.8018591126912121E-3</v>
      </c>
      <c r="AN410" s="4">
        <f t="shared" si="207"/>
        <v>6.7016765109808132E-4</v>
      </c>
      <c r="AO410" s="4">
        <f t="shared" si="208"/>
        <v>7.2733178802337935E-3</v>
      </c>
      <c r="AP410" s="4">
        <f t="shared" si="209"/>
        <v>5.7007506334686396E-3</v>
      </c>
      <c r="AQ410" s="5">
        <f t="shared" si="210"/>
        <v>386.03653983827621</v>
      </c>
      <c r="AR410" s="5">
        <f t="shared" si="211"/>
        <v>12.759450471446105</v>
      </c>
      <c r="AS410" s="5">
        <f t="shared" si="212"/>
        <v>10.542416991366789</v>
      </c>
      <c r="AT410" s="5">
        <f t="shared" si="213"/>
        <v>2.294905085514952</v>
      </c>
      <c r="AU410" s="5">
        <f t="shared" si="214"/>
        <v>1.4706995962114304</v>
      </c>
      <c r="AV410" s="5">
        <f t="shared" si="215"/>
        <v>4.3230887109712448</v>
      </c>
      <c r="AW410" s="5">
        <f t="shared" si="216"/>
        <v>1.7758412221919313</v>
      </c>
    </row>
    <row r="411" spans="1:49" x14ac:dyDescent="0.25">
      <c r="A411" s="1" t="s">
        <v>376</v>
      </c>
      <c r="B411" s="1" t="s">
        <v>54</v>
      </c>
      <c r="C411" s="2">
        <v>42382</v>
      </c>
      <c r="D411" s="3">
        <v>0.10611678482022108</v>
      </c>
      <c r="E411" s="4">
        <f t="shared" si="187"/>
        <v>259.62272866588552</v>
      </c>
      <c r="F411" s="3">
        <v>68.269586028080766</v>
      </c>
      <c r="G411" s="3">
        <v>1.5163607517060278</v>
      </c>
      <c r="H411" s="3">
        <v>1.4386110071525253</v>
      </c>
      <c r="I411" s="3">
        <v>7.7749744553501712E-2</v>
      </c>
      <c r="J411" s="3">
        <v>6.2967882675718193E-2</v>
      </c>
      <c r="K411" s="3">
        <v>0.53176046486508555</v>
      </c>
      <c r="L411" s="3">
        <v>0.13465012952618782</v>
      </c>
      <c r="M411" s="4">
        <f t="shared" si="188"/>
        <v>0.32251656762785275</v>
      </c>
      <c r="N411" s="4">
        <f t="shared" si="189"/>
        <v>7.1635334763076094E-3</v>
      </c>
      <c r="O411" s="4">
        <f t="shared" si="190"/>
        <v>6.7962311063031432E-3</v>
      </c>
      <c r="P411" s="4">
        <f t="shared" si="191"/>
        <v>3.6730237000446415E-4</v>
      </c>
      <c r="Q411" s="4">
        <f t="shared" si="192"/>
        <v>2.9747046339218713E-4</v>
      </c>
      <c r="R411" s="4">
        <f t="shared" si="193"/>
        <v>2.5121224531511948E-3</v>
      </c>
      <c r="S411" s="4">
        <f t="shared" si="194"/>
        <v>6.3610899277416846E-4</v>
      </c>
      <c r="T411" s="5">
        <f t="shared" si="195"/>
        <v>409.17471529529411</v>
      </c>
      <c r="U411" s="5">
        <f t="shared" si="196"/>
        <v>13.060691121371706</v>
      </c>
      <c r="V411" s="5">
        <f t="shared" si="197"/>
        <v>10.875204258446859</v>
      </c>
      <c r="W411" s="5">
        <f t="shared" si="198"/>
        <v>2.302093085844549</v>
      </c>
      <c r="X411" s="5">
        <f t="shared" si="199"/>
        <v>1.1160738308289202</v>
      </c>
      <c r="Y411" s="5">
        <f t="shared" si="200"/>
        <v>4.1525235333163772</v>
      </c>
      <c r="Z411" s="5">
        <f t="shared" si="201"/>
        <v>1.8190792373128644</v>
      </c>
      <c r="AA411" s="4">
        <v>0.13729929482108597</v>
      </c>
      <c r="AB411" s="4">
        <f t="shared" si="202"/>
        <v>335.91309448116351</v>
      </c>
      <c r="AC411" s="4">
        <v>70.476121025243671</v>
      </c>
      <c r="AD411" s="4">
        <v>1.4448161652655074</v>
      </c>
      <c r="AE411" s="4">
        <v>1.3691960957521632</v>
      </c>
      <c r="AF411" s="4">
        <v>9.6731180624457416E-2</v>
      </c>
      <c r="AG411" s="4">
        <v>0.11273406363906019</v>
      </c>
      <c r="AH411" s="4">
        <v>0.6613653143898971</v>
      </c>
      <c r="AI411" s="4">
        <v>0.27688642819499537</v>
      </c>
      <c r="AJ411" s="4">
        <f t="shared" si="203"/>
        <v>0.30789110700536099</v>
      </c>
      <c r="AK411" s="4">
        <f t="shared" si="204"/>
        <v>6.3120109630253251E-3</v>
      </c>
      <c r="AL411" s="4">
        <f t="shared" si="205"/>
        <v>5.9816473366568106E-3</v>
      </c>
      <c r="AM411" s="4">
        <f t="shared" si="206"/>
        <v>4.2259235966934027E-4</v>
      </c>
      <c r="AN411" s="4">
        <f t="shared" si="207"/>
        <v>4.9250462633450601E-4</v>
      </c>
      <c r="AO411" s="4">
        <f t="shared" si="208"/>
        <v>2.8893261408288466E-3</v>
      </c>
      <c r="AP411" s="4">
        <f t="shared" si="209"/>
        <v>1.2096418992921265E-3</v>
      </c>
      <c r="AQ411" s="5">
        <f t="shared" si="210"/>
        <v>386.3444309452816</v>
      </c>
      <c r="AR411" s="5">
        <f t="shared" si="211"/>
        <v>12.76576248240913</v>
      </c>
      <c r="AS411" s="5">
        <f t="shared" si="212"/>
        <v>10.548398638703446</v>
      </c>
      <c r="AT411" s="5">
        <f t="shared" si="213"/>
        <v>2.2953276778746212</v>
      </c>
      <c r="AU411" s="5">
        <f t="shared" si="214"/>
        <v>1.4711921008377649</v>
      </c>
      <c r="AV411" s="5">
        <f t="shared" si="215"/>
        <v>4.3259780371120735</v>
      </c>
      <c r="AW411" s="5">
        <f t="shared" si="216"/>
        <v>1.7770508640912235</v>
      </c>
    </row>
    <row r="412" spans="1:49" x14ac:dyDescent="0.25">
      <c r="A412" s="1" t="s">
        <v>376</v>
      </c>
      <c r="B412" s="1" t="s">
        <v>55</v>
      </c>
      <c r="C412" s="2">
        <v>42383</v>
      </c>
      <c r="D412" s="3">
        <v>0.11229251013398993</v>
      </c>
      <c r="E412" s="4">
        <f t="shared" si="187"/>
        <v>274.73210707541801</v>
      </c>
      <c r="F412" s="3">
        <v>69.284291309839162</v>
      </c>
      <c r="G412" s="3">
        <v>1.5146253472222206</v>
      </c>
      <c r="H412" s="3">
        <v>1.3677703472222229</v>
      </c>
      <c r="I412" s="3">
        <v>0.14685499999999993</v>
      </c>
      <c r="J412" s="3">
        <v>6.8858385416666723E-2</v>
      </c>
      <c r="K412" s="3">
        <v>0.37818750000000018</v>
      </c>
      <c r="L412" s="3">
        <v>0.11422864583333357</v>
      </c>
      <c r="M412" s="4">
        <f t="shared" si="188"/>
        <v>0.34635881551124864</v>
      </c>
      <c r="N412" s="4">
        <f t="shared" si="189"/>
        <v>7.5717573390651424E-3</v>
      </c>
      <c r="O412" s="4">
        <f t="shared" si="190"/>
        <v>6.8376151130237778E-3</v>
      </c>
      <c r="P412" s="4">
        <f t="shared" si="191"/>
        <v>7.3414222604137444E-4</v>
      </c>
      <c r="Q412" s="4">
        <f t="shared" si="192"/>
        <v>3.4422967111372887E-4</v>
      </c>
      <c r="R412" s="4">
        <f t="shared" si="193"/>
        <v>1.8905955746213786E-3</v>
      </c>
      <c r="S412" s="4">
        <f t="shared" si="194"/>
        <v>5.7103995321763185E-4</v>
      </c>
      <c r="T412" s="5">
        <f t="shared" si="195"/>
        <v>409.52107411080533</v>
      </c>
      <c r="U412" s="5">
        <f t="shared" si="196"/>
        <v>13.068262878710771</v>
      </c>
      <c r="V412" s="5">
        <f t="shared" si="197"/>
        <v>10.882041873559883</v>
      </c>
      <c r="W412" s="5">
        <f t="shared" si="198"/>
        <v>2.3028272280705901</v>
      </c>
      <c r="X412" s="5">
        <f t="shared" si="199"/>
        <v>1.116418060500034</v>
      </c>
      <c r="Y412" s="5">
        <f t="shared" si="200"/>
        <v>4.1544141288909984</v>
      </c>
      <c r="Z412" s="5">
        <f t="shared" si="201"/>
        <v>1.8196502772660821</v>
      </c>
      <c r="AA412" s="4">
        <v>0.23037430239867573</v>
      </c>
      <c r="AB412" s="4">
        <f t="shared" si="202"/>
        <v>563.62813012637457</v>
      </c>
      <c r="AC412" s="4">
        <v>61.503722957427179</v>
      </c>
      <c r="AD412" s="4">
        <v>1.4123281250000008</v>
      </c>
      <c r="AE412" s="4">
        <v>1.2765807175925932</v>
      </c>
      <c r="AF412" s="4">
        <v>0.15463629629629627</v>
      </c>
      <c r="AG412" s="4">
        <v>0.11307418981481455</v>
      </c>
      <c r="AH412" s="4">
        <v>0.50670829326923006</v>
      </c>
      <c r="AI412" s="4">
        <v>0.1434903846153846</v>
      </c>
      <c r="AJ412" s="4">
        <f t="shared" si="203"/>
        <v>0.4508398371798753</v>
      </c>
      <c r="AK412" s="4">
        <f t="shared" si="204"/>
        <v>1.0352768113896221E-2</v>
      </c>
      <c r="AL412" s="4">
        <f t="shared" si="205"/>
        <v>9.35770088690073E-3</v>
      </c>
      <c r="AM412" s="4">
        <f t="shared" si="206"/>
        <v>1.1335281718243082E-3</v>
      </c>
      <c r="AN412" s="4">
        <f t="shared" si="207"/>
        <v>8.2886607304478912E-4</v>
      </c>
      <c r="AO412" s="4">
        <f t="shared" si="208"/>
        <v>3.7143163608700743E-3</v>
      </c>
      <c r="AP412" s="4">
        <f t="shared" si="209"/>
        <v>1.0518254591133755E-3</v>
      </c>
      <c r="AQ412" s="5">
        <f t="shared" si="210"/>
        <v>386.7952707824615</v>
      </c>
      <c r="AR412" s="5">
        <f t="shared" si="211"/>
        <v>12.776115250523027</v>
      </c>
      <c r="AS412" s="5">
        <f t="shared" si="212"/>
        <v>10.557756339590346</v>
      </c>
      <c r="AT412" s="5">
        <f t="shared" si="213"/>
        <v>2.2964612060464455</v>
      </c>
      <c r="AU412" s="5">
        <f t="shared" si="214"/>
        <v>1.4720209669108097</v>
      </c>
      <c r="AV412" s="5">
        <f t="shared" si="215"/>
        <v>4.3296923534729439</v>
      </c>
      <c r="AW412" s="5">
        <f t="shared" si="216"/>
        <v>1.7781026895503369</v>
      </c>
    </row>
    <row r="413" spans="1:49" x14ac:dyDescent="0.25">
      <c r="A413" s="1" t="s">
        <v>376</v>
      </c>
      <c r="B413" s="1" t="s">
        <v>56</v>
      </c>
      <c r="C413" s="2">
        <v>42384</v>
      </c>
      <c r="D413" s="3">
        <v>0.80882275658651814</v>
      </c>
      <c r="E413" s="4">
        <f t="shared" si="187"/>
        <v>1978.8459613416478</v>
      </c>
      <c r="F413" s="3">
        <v>81.749345270514155</v>
      </c>
      <c r="G413" s="3">
        <v>1.39</v>
      </c>
      <c r="H413" s="3">
        <v>1.1550000000000009</v>
      </c>
      <c r="I413" s="3">
        <v>0.23499999999999968</v>
      </c>
      <c r="J413" s="3">
        <v>6.55000000000001E-2</v>
      </c>
      <c r="K413" s="3">
        <v>0.24699999999999991</v>
      </c>
      <c r="L413" s="3">
        <v>0.11700000000000026</v>
      </c>
      <c r="M413" s="4">
        <f t="shared" si="188"/>
        <v>2.943596796862038</v>
      </c>
      <c r="N413" s="4">
        <f t="shared" si="189"/>
        <v>5.0050548222727059E-2</v>
      </c>
      <c r="O413" s="4">
        <f t="shared" si="190"/>
        <v>4.1588764890107772E-2</v>
      </c>
      <c r="P413" s="4">
        <f t="shared" si="191"/>
        <v>8.4617833326193128E-3</v>
      </c>
      <c r="Q413" s="4">
        <f t="shared" si="192"/>
        <v>2.3584970565385809E-3</v>
      </c>
      <c r="R413" s="4">
        <f t="shared" si="193"/>
        <v>8.893874396412647E-3</v>
      </c>
      <c r="S413" s="4">
        <f t="shared" si="194"/>
        <v>4.2128878719849498E-3</v>
      </c>
      <c r="T413" s="5">
        <f t="shared" si="195"/>
        <v>412.46467090766737</v>
      </c>
      <c r="U413" s="5">
        <f t="shared" si="196"/>
        <v>13.118313426933497</v>
      </c>
      <c r="V413" s="5">
        <f t="shared" si="197"/>
        <v>10.923630638449991</v>
      </c>
      <c r="W413" s="5">
        <f t="shared" si="198"/>
        <v>2.3112890114032094</v>
      </c>
      <c r="X413" s="5">
        <f t="shared" si="199"/>
        <v>1.1187765575565727</v>
      </c>
      <c r="Y413" s="5">
        <f t="shared" si="200"/>
        <v>4.163308003287411</v>
      </c>
      <c r="Z413" s="5">
        <f t="shared" si="201"/>
        <v>1.823863165138067</v>
      </c>
      <c r="AA413" s="4">
        <v>1.7118458543215935</v>
      </c>
      <c r="AB413" s="4">
        <f t="shared" si="202"/>
        <v>4188.1601719021073</v>
      </c>
      <c r="AC413" s="4">
        <v>40.943608975844995</v>
      </c>
      <c r="AD413" s="4">
        <v>1.3599999999999997</v>
      </c>
      <c r="AE413" s="4">
        <v>1.1099999999999997</v>
      </c>
      <c r="AF413" s="4">
        <v>0.25</v>
      </c>
      <c r="AG413" s="4">
        <v>6.5000000000000127E-2</v>
      </c>
      <c r="AH413" s="4">
        <v>0.24139999999999973</v>
      </c>
      <c r="AI413" s="4">
        <v>0.109</v>
      </c>
      <c r="AJ413" s="4">
        <f t="shared" si="203"/>
        <v>2.2301682162748619</v>
      </c>
      <c r="AK413" s="4">
        <f t="shared" si="204"/>
        <v>7.4078198038750584E-2</v>
      </c>
      <c r="AL413" s="4">
        <f t="shared" si="205"/>
        <v>6.0460882222803783E-2</v>
      </c>
      <c r="AM413" s="4">
        <f t="shared" si="206"/>
        <v>1.3617315815946803E-2</v>
      </c>
      <c r="AN413" s="4">
        <f t="shared" si="207"/>
        <v>3.5405021121461757E-3</v>
      </c>
      <c r="AO413" s="4">
        <f t="shared" si="208"/>
        <v>1.3148880151878217E-2</v>
      </c>
      <c r="AP413" s="4">
        <f t="shared" si="209"/>
        <v>5.9371496957528053E-3</v>
      </c>
      <c r="AQ413" s="5">
        <f t="shared" si="210"/>
        <v>389.02543899873638</v>
      </c>
      <c r="AR413" s="5">
        <f t="shared" si="211"/>
        <v>12.850193448561777</v>
      </c>
      <c r="AS413" s="5">
        <f t="shared" si="212"/>
        <v>10.618217221813151</v>
      </c>
      <c r="AT413" s="5">
        <f t="shared" si="213"/>
        <v>2.3100785218623923</v>
      </c>
      <c r="AU413" s="5">
        <f t="shared" si="214"/>
        <v>1.4755614690229559</v>
      </c>
      <c r="AV413" s="5">
        <f t="shared" si="215"/>
        <v>4.3428412336248226</v>
      </c>
      <c r="AW413" s="5">
        <f t="shared" si="216"/>
        <v>1.7840398392460897</v>
      </c>
    </row>
    <row r="414" spans="1:49" x14ac:dyDescent="0.25">
      <c r="A414" s="1" t="s">
        <v>376</v>
      </c>
      <c r="B414" s="1" t="s">
        <v>57</v>
      </c>
      <c r="C414" s="2">
        <v>42385</v>
      </c>
      <c r="D414" s="3">
        <v>1.0803413775211514</v>
      </c>
      <c r="E414" s="4">
        <f t="shared" si="187"/>
        <v>2643.1367742424836</v>
      </c>
      <c r="F414" s="3">
        <v>70.750768246389512</v>
      </c>
      <c r="G414" s="3">
        <v>1.4999635416666692</v>
      </c>
      <c r="H414" s="3">
        <v>1.3427385416666695</v>
      </c>
      <c r="I414" s="3">
        <v>0.15722499999999975</v>
      </c>
      <c r="J414" s="3">
        <v>6.8463281250000049E-2</v>
      </c>
      <c r="K414" s="3">
        <v>0.36275367647058826</v>
      </c>
      <c r="L414" s="3">
        <v>0.11455468750000002</v>
      </c>
      <c r="M414" s="4">
        <f t="shared" si="188"/>
        <v>3.4027719710924433</v>
      </c>
      <c r="N414" s="4">
        <f t="shared" si="189"/>
        <v>7.2141038518042655E-2</v>
      </c>
      <c r="O414" s="4">
        <f t="shared" si="190"/>
        <v>6.4579271537762398E-2</v>
      </c>
      <c r="P414" s="4">
        <f t="shared" si="191"/>
        <v>7.5617669802802477E-3</v>
      </c>
      <c r="Q414" s="4">
        <f t="shared" si="192"/>
        <v>3.2927548387208841E-3</v>
      </c>
      <c r="R414" s="4">
        <f t="shared" si="193"/>
        <v>1.7446708683164655E-2</v>
      </c>
      <c r="S414" s="4">
        <f t="shared" si="194"/>
        <v>5.509529994427248E-3</v>
      </c>
      <c r="T414" s="5">
        <f t="shared" si="195"/>
        <v>415.86744287875979</v>
      </c>
      <c r="U414" s="5">
        <f t="shared" si="196"/>
        <v>13.190454465451539</v>
      </c>
      <c r="V414" s="5">
        <f t="shared" si="197"/>
        <v>10.988209909987754</v>
      </c>
      <c r="W414" s="5">
        <f t="shared" si="198"/>
        <v>2.3188507783834895</v>
      </c>
      <c r="X414" s="5">
        <f t="shared" si="199"/>
        <v>1.1220693123952936</v>
      </c>
      <c r="Y414" s="5">
        <f t="shared" si="200"/>
        <v>4.1807547119705752</v>
      </c>
      <c r="Z414" s="5">
        <f t="shared" si="201"/>
        <v>1.8293726951324942</v>
      </c>
      <c r="AA414" s="4">
        <v>2.3656901538235147</v>
      </c>
      <c r="AB414" s="4">
        <f t="shared" si="202"/>
        <v>5787.8396330440173</v>
      </c>
      <c r="AC414" s="4">
        <v>59.084886018417684</v>
      </c>
      <c r="AD414" s="4">
        <v>1.4061718749999994</v>
      </c>
      <c r="AE414" s="4">
        <v>1.2569829861111121</v>
      </c>
      <c r="AF414" s="4">
        <v>0.16585555555555553</v>
      </c>
      <c r="AG414" s="4">
        <v>0.10741840277777774</v>
      </c>
      <c r="AH414" s="4">
        <v>0.47549555288461515</v>
      </c>
      <c r="AI414" s="4">
        <v>0.13943269230769209</v>
      </c>
      <c r="AJ414" s="4">
        <f t="shared" si="203"/>
        <v>4.4475527746565584</v>
      </c>
      <c r="AK414" s="4">
        <f t="shared" si="204"/>
        <v>0.10584811185640244</v>
      </c>
      <c r="AL414" s="4">
        <f t="shared" si="205"/>
        <v>9.4618074846279945E-2</v>
      </c>
      <c r="AM414" s="4">
        <f t="shared" si="206"/>
        <v>1.2484602848745086E-2</v>
      </c>
      <c r="AN414" s="4">
        <f t="shared" si="207"/>
        <v>8.0858075138633499E-3</v>
      </c>
      <c r="AO414" s="4">
        <f t="shared" si="208"/>
        <v>3.5792428623956575E-2</v>
      </c>
      <c r="AP414" s="4">
        <f t="shared" si="209"/>
        <v>1.0495649553383325E-2</v>
      </c>
      <c r="AQ414" s="5">
        <f t="shared" si="210"/>
        <v>393.47299177339295</v>
      </c>
      <c r="AR414" s="5">
        <f t="shared" si="211"/>
        <v>12.95604156041818</v>
      </c>
      <c r="AS414" s="5">
        <f t="shared" si="212"/>
        <v>10.712835296659431</v>
      </c>
      <c r="AT414" s="5">
        <f t="shared" si="213"/>
        <v>2.3225631247111371</v>
      </c>
      <c r="AU414" s="5">
        <f t="shared" si="214"/>
        <v>1.4836472765368194</v>
      </c>
      <c r="AV414" s="5">
        <f t="shared" si="215"/>
        <v>4.3786336622487791</v>
      </c>
      <c r="AW414" s="5">
        <f t="shared" si="216"/>
        <v>1.7945354887994729</v>
      </c>
    </row>
    <row r="415" spans="1:49" x14ac:dyDescent="0.25">
      <c r="A415" s="1" t="s">
        <v>376</v>
      </c>
      <c r="B415" s="1" t="s">
        <v>58</v>
      </c>
      <c r="C415" s="2">
        <v>42386</v>
      </c>
      <c r="D415" s="3">
        <v>0.14570420604564302</v>
      </c>
      <c r="E415" s="4">
        <f t="shared" si="187"/>
        <v>356.47634458350001</v>
      </c>
      <c r="F415" s="3">
        <v>58.285714285714363</v>
      </c>
      <c r="G415" s="3">
        <v>1.6245888888888913</v>
      </c>
      <c r="H415" s="3">
        <v>1.5555088888888899</v>
      </c>
      <c r="I415" s="3">
        <v>6.907999999999985E-2</v>
      </c>
      <c r="J415" s="3">
        <v>7.1821666666666686E-2</v>
      </c>
      <c r="K415" s="3">
        <v>0.49394117647058761</v>
      </c>
      <c r="L415" s="3">
        <v>0.11178333333333333</v>
      </c>
      <c r="M415" s="4">
        <f t="shared" si="188"/>
        <v>0.37807232545417008</v>
      </c>
      <c r="N415" s="4">
        <f t="shared" si="189"/>
        <v>1.0537952681138728E-2</v>
      </c>
      <c r="O415" s="4">
        <f t="shared" si="190"/>
        <v>1.0089862843647006E-2</v>
      </c>
      <c r="P415" s="4">
        <f t="shared" si="191"/>
        <v>4.4808983749171041E-4</v>
      </c>
      <c r="Q415" s="4">
        <f t="shared" si="192"/>
        <v>4.6587375427114267E-4</v>
      </c>
      <c r="R415" s="4">
        <f t="shared" si="193"/>
        <v>3.2039667269132934E-3</v>
      </c>
      <c r="S415" s="4">
        <f t="shared" si="194"/>
        <v>7.2508650358446927E-4</v>
      </c>
      <c r="T415" s="5">
        <f t="shared" si="195"/>
        <v>416.24551520421397</v>
      </c>
      <c r="U415" s="5">
        <f t="shared" si="196"/>
        <v>13.200992418132678</v>
      </c>
      <c r="V415" s="5">
        <f t="shared" si="197"/>
        <v>10.998299772831402</v>
      </c>
      <c r="W415" s="5">
        <f t="shared" si="198"/>
        <v>2.3192988682209812</v>
      </c>
      <c r="X415" s="5">
        <f t="shared" si="199"/>
        <v>1.1225351861495647</v>
      </c>
      <c r="Y415" s="5">
        <f t="shared" si="200"/>
        <v>4.1839586786974889</v>
      </c>
      <c r="Z415" s="5">
        <f t="shared" si="201"/>
        <v>1.8300977816360786</v>
      </c>
      <c r="AA415" s="4">
        <v>1.4549808627512093</v>
      </c>
      <c r="AB415" s="4">
        <f t="shared" si="202"/>
        <v>3559.7205699746355</v>
      </c>
      <c r="AC415" s="4">
        <v>79.645000000000195</v>
      </c>
      <c r="AD415" s="4">
        <v>1.4584999999999992</v>
      </c>
      <c r="AE415" s="4">
        <v>1.4235637037037057</v>
      </c>
      <c r="AF415" s="4">
        <v>7.0491851851851819E-2</v>
      </c>
      <c r="AG415" s="4">
        <v>0.15549259259259252</v>
      </c>
      <c r="AH415" s="4">
        <v>0.74080384615384631</v>
      </c>
      <c r="AI415" s="4">
        <v>0.17392307692307665</v>
      </c>
      <c r="AJ415" s="4">
        <f t="shared" si="203"/>
        <v>3.6872505024120144</v>
      </c>
      <c r="AK415" s="4">
        <f t="shared" si="204"/>
        <v>6.7522818227985532E-2</v>
      </c>
      <c r="AL415" s="4">
        <f t="shared" si="205"/>
        <v>6.5905405005926079E-2</v>
      </c>
      <c r="AM415" s="4">
        <f t="shared" si="206"/>
        <v>3.2634957141903852E-3</v>
      </c>
      <c r="AN415" s="4">
        <f t="shared" si="207"/>
        <v>7.1986959653259092E-3</v>
      </c>
      <c r="AO415" s="4">
        <f t="shared" si="208"/>
        <v>3.4296306785353947E-2</v>
      </c>
      <c r="AP415" s="4">
        <f t="shared" si="209"/>
        <v>8.0519549597043889E-3</v>
      </c>
      <c r="AQ415" s="5">
        <f t="shared" si="210"/>
        <v>397.16024227580499</v>
      </c>
      <c r="AR415" s="5">
        <f t="shared" si="211"/>
        <v>13.023564378646165</v>
      </c>
      <c r="AS415" s="5">
        <f t="shared" si="212"/>
        <v>10.778740701665358</v>
      </c>
      <c r="AT415" s="5">
        <f t="shared" si="213"/>
        <v>2.3258266204253277</v>
      </c>
      <c r="AU415" s="5">
        <f t="shared" si="214"/>
        <v>1.4908459725021452</v>
      </c>
      <c r="AV415" s="5">
        <f t="shared" si="215"/>
        <v>4.412929969034133</v>
      </c>
      <c r="AW415" s="5">
        <f t="shared" si="216"/>
        <v>1.8025874437591773</v>
      </c>
    </row>
    <row r="416" spans="1:49" x14ac:dyDescent="0.25">
      <c r="A416" s="1" t="s">
        <v>376</v>
      </c>
      <c r="B416" s="1" t="s">
        <v>59</v>
      </c>
      <c r="C416" s="2">
        <v>42387</v>
      </c>
      <c r="D416" s="3">
        <v>5.0382591673973215E-2</v>
      </c>
      <c r="E416" s="4">
        <f t="shared" si="187"/>
        <v>123.26481573877749</v>
      </c>
      <c r="F416" s="3">
        <v>58.285714285714363</v>
      </c>
      <c r="G416" s="3">
        <v>1.6245888888888913</v>
      </c>
      <c r="H416" s="3">
        <v>1.5555088888888899</v>
      </c>
      <c r="I416" s="3">
        <v>6.907999999999985E-2</v>
      </c>
      <c r="J416" s="3">
        <v>7.1821666666666686E-2</v>
      </c>
      <c r="K416" s="3">
        <v>0.49394117647058761</v>
      </c>
      <c r="L416" s="3">
        <v>0.11178333333333333</v>
      </c>
      <c r="M416" s="4">
        <f t="shared" si="188"/>
        <v>0.1307324209338194</v>
      </c>
      <c r="N416" s="4">
        <f t="shared" si="189"/>
        <v>3.6438849736921517E-3</v>
      </c>
      <c r="O416" s="4">
        <f t="shared" si="190"/>
        <v>3.4889414210775463E-3</v>
      </c>
      <c r="P416" s="4">
        <f t="shared" si="191"/>
        <v>1.5494355261460173E-4</v>
      </c>
      <c r="Q416" s="4">
        <f t="shared" si="192"/>
        <v>1.6109299635256346E-4</v>
      </c>
      <c r="R416" s="4">
        <f t="shared" si="193"/>
        <v>1.1078894132164003E-3</v>
      </c>
      <c r="S416" s="4">
        <f t="shared" si="194"/>
        <v>2.5072534437997878E-4</v>
      </c>
      <c r="T416" s="5">
        <f t="shared" si="195"/>
        <v>416.37624762514781</v>
      </c>
      <c r="U416" s="5">
        <f t="shared" si="196"/>
        <v>13.204636303106371</v>
      </c>
      <c r="V416" s="5">
        <f t="shared" si="197"/>
        <v>11.001788714252479</v>
      </c>
      <c r="W416" s="5">
        <f t="shared" si="198"/>
        <v>2.3194538117735957</v>
      </c>
      <c r="X416" s="5">
        <f t="shared" si="199"/>
        <v>1.1226962791459172</v>
      </c>
      <c r="Y416" s="5">
        <f t="shared" si="200"/>
        <v>4.1850665681107051</v>
      </c>
      <c r="Z416" s="5">
        <f t="shared" si="201"/>
        <v>1.8303485069804586</v>
      </c>
      <c r="AA416" s="4">
        <v>0.18165862490937526</v>
      </c>
      <c r="AB416" s="4">
        <f t="shared" si="202"/>
        <v>444.44154583618251</v>
      </c>
      <c r="AC416" s="4">
        <v>79.645000000000195</v>
      </c>
      <c r="AD416" s="4">
        <v>1.4584999999999992</v>
      </c>
      <c r="AE416" s="4">
        <v>1.4235637037037057</v>
      </c>
      <c r="AF416" s="4">
        <v>7.0491851851851819E-2</v>
      </c>
      <c r="AG416" s="4">
        <v>0.15549259259259252</v>
      </c>
      <c r="AH416" s="4">
        <v>0.74080384615384631</v>
      </c>
      <c r="AI416" s="4">
        <v>0.17392307692307665</v>
      </c>
      <c r="AJ416" s="4">
        <f t="shared" si="203"/>
        <v>0.46036403166019091</v>
      </c>
      <c r="AK416" s="4">
        <f t="shared" si="204"/>
        <v>8.4304217487147538E-3</v>
      </c>
      <c r="AL416" s="4">
        <f t="shared" si="205"/>
        <v>8.2284829676960245E-3</v>
      </c>
      <c r="AM416" s="4">
        <f t="shared" si="206"/>
        <v>4.0745700442854321E-4</v>
      </c>
      <c r="AN416" s="4">
        <f t="shared" si="207"/>
        <v>8.987782888972472E-4</v>
      </c>
      <c r="AO416" s="4">
        <f t="shared" si="208"/>
        <v>4.2819944162817468E-3</v>
      </c>
      <c r="AP416" s="4">
        <f t="shared" si="209"/>
        <v>1.0053101750399005E-3</v>
      </c>
      <c r="AQ416" s="5">
        <f t="shared" si="210"/>
        <v>397.62060630746515</v>
      </c>
      <c r="AR416" s="5">
        <f t="shared" si="211"/>
        <v>13.03199480039488</v>
      </c>
      <c r="AS416" s="5">
        <f t="shared" si="212"/>
        <v>10.786969184633055</v>
      </c>
      <c r="AT416" s="5">
        <f t="shared" si="213"/>
        <v>2.3262340774297563</v>
      </c>
      <c r="AU416" s="5">
        <f t="shared" si="214"/>
        <v>1.4917447507910424</v>
      </c>
      <c r="AV416" s="5">
        <f t="shared" si="215"/>
        <v>4.4172119634504146</v>
      </c>
      <c r="AW416" s="5">
        <f t="shared" si="216"/>
        <v>1.8035927539342171</v>
      </c>
    </row>
    <row r="417" spans="1:49" x14ac:dyDescent="0.25">
      <c r="A417" s="1" t="s">
        <v>376</v>
      </c>
      <c r="B417" s="1" t="s">
        <v>60</v>
      </c>
      <c r="C417" s="2">
        <v>42388</v>
      </c>
      <c r="D417" s="3">
        <v>1.5697295374794824E-2</v>
      </c>
      <c r="E417" s="4">
        <f t="shared" si="187"/>
        <v>38.404618692348784</v>
      </c>
      <c r="F417" s="3">
        <v>58.285714285714363</v>
      </c>
      <c r="G417" s="3">
        <v>1.6245888888888913</v>
      </c>
      <c r="H417" s="3">
        <v>1.5555088888888899</v>
      </c>
      <c r="I417" s="3">
        <v>6.907999999999985E-2</v>
      </c>
      <c r="J417" s="3">
        <v>7.1821666666666686E-2</v>
      </c>
      <c r="K417" s="3">
        <v>0.49394117647058761</v>
      </c>
      <c r="L417" s="3">
        <v>0.11178333333333333</v>
      </c>
      <c r="M417" s="4">
        <f t="shared" si="188"/>
        <v>4.0731239864349338E-2</v>
      </c>
      <c r="N417" s="4">
        <f t="shared" si="189"/>
        <v>1.1352956813726249E-3</v>
      </c>
      <c r="O417" s="4">
        <f t="shared" si="190"/>
        <v>1.0870211756157495E-3</v>
      </c>
      <c r="P417" s="4">
        <f t="shared" si="191"/>
        <v>4.8274505756874273E-5</v>
      </c>
      <c r="Q417" s="4">
        <f t="shared" si="192"/>
        <v>5.019043805686615E-5</v>
      </c>
      <c r="R417" s="4">
        <f t="shared" si="193"/>
        <v>3.4517611706842336E-4</v>
      </c>
      <c r="S417" s="4">
        <f t="shared" si="194"/>
        <v>7.8116461617293119E-5</v>
      </c>
      <c r="T417" s="5">
        <f t="shared" si="195"/>
        <v>416.41697886501214</v>
      </c>
      <c r="U417" s="5">
        <f t="shared" si="196"/>
        <v>13.205771598787743</v>
      </c>
      <c r="V417" s="5">
        <f t="shared" si="197"/>
        <v>11.002875735428095</v>
      </c>
      <c r="W417" s="5">
        <f t="shared" si="198"/>
        <v>2.3195020862793525</v>
      </c>
      <c r="X417" s="5">
        <f t="shared" si="199"/>
        <v>1.1227464695839739</v>
      </c>
      <c r="Y417" s="5">
        <f t="shared" si="200"/>
        <v>4.1854117442277738</v>
      </c>
      <c r="Z417" s="5">
        <f t="shared" si="201"/>
        <v>1.8304266234420759</v>
      </c>
      <c r="AA417" s="4">
        <v>1.4211917032908863E-3</v>
      </c>
      <c r="AB417" s="4">
        <f t="shared" si="202"/>
        <v>3.4770528393863258</v>
      </c>
      <c r="AC417" s="4">
        <v>51.673559027777706</v>
      </c>
      <c r="AD417" s="4">
        <v>1.6062170138888903</v>
      </c>
      <c r="AE417" s="4">
        <v>1.5610813348765431</v>
      </c>
      <c r="AF417" s="4">
        <v>5.6617160493827097E-2</v>
      </c>
      <c r="AG417" s="4">
        <v>0.13484656635802467</v>
      </c>
      <c r="AH417" s="4">
        <v>0.5626380475427345</v>
      </c>
      <c r="AI417" s="4">
        <v>0.13222168803418796</v>
      </c>
      <c r="AJ417" s="4">
        <f t="shared" si="203"/>
        <v>2.3367265008677469E-3</v>
      </c>
      <c r="AK417" s="4">
        <f t="shared" si="204"/>
        <v>7.2634630420583259E-5</v>
      </c>
      <c r="AL417" s="4">
        <f t="shared" si="205"/>
        <v>7.0593552947554653E-5</v>
      </c>
      <c r="AM417" s="4">
        <f t="shared" si="206"/>
        <v>2.5602807667784116E-6</v>
      </c>
      <c r="AN417" s="4">
        <f t="shared" si="207"/>
        <v>6.0978874126017154E-6</v>
      </c>
      <c r="AO417" s="4">
        <f t="shared" si="208"/>
        <v>2.5443016908954272E-5</v>
      </c>
      <c r="AP417" s="4">
        <f t="shared" si="209"/>
        <v>5.9791879683159956E-6</v>
      </c>
      <c r="AQ417" s="5">
        <f t="shared" si="210"/>
        <v>397.62294303396601</v>
      </c>
      <c r="AR417" s="5">
        <f t="shared" si="211"/>
        <v>13.032067435025301</v>
      </c>
      <c r="AS417" s="5">
        <f t="shared" si="212"/>
        <v>10.787039778186003</v>
      </c>
      <c r="AT417" s="5">
        <f t="shared" si="213"/>
        <v>2.3262366377105232</v>
      </c>
      <c r="AU417" s="5">
        <f t="shared" si="214"/>
        <v>1.491750848678455</v>
      </c>
      <c r="AV417" s="5">
        <f t="shared" si="215"/>
        <v>4.4172374064673239</v>
      </c>
      <c r="AW417" s="5">
        <f t="shared" si="216"/>
        <v>1.8035987331221854</v>
      </c>
    </row>
    <row r="418" spans="1:49" x14ac:dyDescent="0.25">
      <c r="A418" s="1" t="s">
        <v>376</v>
      </c>
      <c r="B418" s="1" t="s">
        <v>61</v>
      </c>
      <c r="C418" s="2">
        <v>42389</v>
      </c>
      <c r="D418" s="3">
        <v>1.4085285247716002E-2</v>
      </c>
      <c r="E418" s="4">
        <f t="shared" si="187"/>
        <v>34.460714167364586</v>
      </c>
      <c r="F418" s="3">
        <v>58.285714285714363</v>
      </c>
      <c r="G418" s="3">
        <v>1.6245888888888913</v>
      </c>
      <c r="H418" s="3">
        <v>1.5555088888888899</v>
      </c>
      <c r="I418" s="3">
        <v>6.907999999999985E-2</v>
      </c>
      <c r="J418" s="3">
        <v>7.1821666666666686E-2</v>
      </c>
      <c r="K418" s="3">
        <v>0.49394117647058761</v>
      </c>
      <c r="L418" s="3">
        <v>0.11178333333333333</v>
      </c>
      <c r="M418" s="4">
        <f t="shared" si="188"/>
        <v>3.6548406479227684E-2</v>
      </c>
      <c r="N418" s="4">
        <f t="shared" si="189"/>
        <v>1.0187081997775388E-3</v>
      </c>
      <c r="O418" s="4">
        <f t="shared" si="190"/>
        <v>9.7539117174544158E-4</v>
      </c>
      <c r="P418" s="4">
        <f t="shared" si="191"/>
        <v>4.3317028032096262E-5</v>
      </c>
      <c r="Q418" s="4">
        <f t="shared" si="192"/>
        <v>4.5036206547653181E-5</v>
      </c>
      <c r="R418" s="4">
        <f t="shared" si="193"/>
        <v>3.0972877515030543E-4</v>
      </c>
      <c r="S418" s="4">
        <f t="shared" si="194"/>
        <v>7.0094409141881463E-5</v>
      </c>
      <c r="T418" s="5">
        <f t="shared" si="195"/>
        <v>416.4535272714914</v>
      </c>
      <c r="U418" s="5">
        <f t="shared" si="196"/>
        <v>13.206790306987521</v>
      </c>
      <c r="V418" s="5">
        <f t="shared" si="197"/>
        <v>11.003851126599841</v>
      </c>
      <c r="W418" s="5">
        <f t="shared" si="198"/>
        <v>2.3195454033073846</v>
      </c>
      <c r="X418" s="5">
        <f t="shared" si="199"/>
        <v>1.1227915057905216</v>
      </c>
      <c r="Y418" s="5">
        <f t="shared" si="200"/>
        <v>4.185721473002924</v>
      </c>
      <c r="Z418" s="5">
        <f t="shared" si="201"/>
        <v>1.8304967178512177</v>
      </c>
      <c r="AA418" s="4">
        <v>0</v>
      </c>
      <c r="AB418" s="4">
        <f t="shared" si="202"/>
        <v>0</v>
      </c>
      <c r="AC418" s="4">
        <v>38.333333333333385</v>
      </c>
      <c r="AD418" s="4">
        <v>1.6766666666666674</v>
      </c>
      <c r="AE418" s="4">
        <v>1.6266666666666654</v>
      </c>
      <c r="AF418" s="4">
        <v>4.9999999999999913E-2</v>
      </c>
      <c r="AG418" s="4">
        <v>0.125</v>
      </c>
      <c r="AH418" s="4">
        <v>0.47766666666666624</v>
      </c>
      <c r="AI418" s="4">
        <v>0.11233333333333334</v>
      </c>
      <c r="AJ418" s="4">
        <f t="shared" si="203"/>
        <v>0</v>
      </c>
      <c r="AK418" s="4">
        <f t="shared" si="204"/>
        <v>0</v>
      </c>
      <c r="AL418" s="4">
        <f t="shared" si="205"/>
        <v>0</v>
      </c>
      <c r="AM418" s="4">
        <f t="shared" si="206"/>
        <v>0</v>
      </c>
      <c r="AN418" s="4">
        <f t="shared" si="207"/>
        <v>0</v>
      </c>
      <c r="AO418" s="4">
        <f t="shared" si="208"/>
        <v>0</v>
      </c>
      <c r="AP418" s="4">
        <f t="shared" si="209"/>
        <v>0</v>
      </c>
      <c r="AQ418" s="5">
        <f t="shared" si="210"/>
        <v>397.62294303396601</v>
      </c>
      <c r="AR418" s="5">
        <f t="shared" si="211"/>
        <v>13.032067435025301</v>
      </c>
      <c r="AS418" s="5">
        <f t="shared" si="212"/>
        <v>10.787039778186003</v>
      </c>
      <c r="AT418" s="5">
        <f t="shared" si="213"/>
        <v>2.3262366377105232</v>
      </c>
      <c r="AU418" s="5">
        <f t="shared" si="214"/>
        <v>1.491750848678455</v>
      </c>
      <c r="AV418" s="5">
        <f t="shared" si="215"/>
        <v>4.4172374064673239</v>
      </c>
      <c r="AW418" s="5">
        <f t="shared" si="216"/>
        <v>1.8035987331221854</v>
      </c>
    </row>
    <row r="419" spans="1:49" x14ac:dyDescent="0.25">
      <c r="A419" s="1" t="s">
        <v>376</v>
      </c>
      <c r="B419" s="1" t="s">
        <v>62</v>
      </c>
      <c r="C419" s="2">
        <v>42390</v>
      </c>
      <c r="D419" s="3">
        <v>1.2868910441909453E-2</v>
      </c>
      <c r="E419" s="4">
        <f t="shared" si="187"/>
        <v>31.484761336726656</v>
      </c>
      <c r="F419" s="3">
        <v>58.285714285714363</v>
      </c>
      <c r="G419" s="3">
        <v>1.6245888888888913</v>
      </c>
      <c r="H419" s="3">
        <v>1.5555088888888899</v>
      </c>
      <c r="I419" s="3">
        <v>6.907999999999985E-2</v>
      </c>
      <c r="J419" s="3">
        <v>7.1821666666666686E-2</v>
      </c>
      <c r="K419" s="3">
        <v>0.49394117647058761</v>
      </c>
      <c r="L419" s="3">
        <v>0.11178333333333333</v>
      </c>
      <c r="M419" s="4">
        <f t="shared" si="188"/>
        <v>3.339216505054108E-2</v>
      </c>
      <c r="N419" s="4">
        <f t="shared" si="189"/>
        <v>9.3073476034159438E-4</v>
      </c>
      <c r="O419" s="4">
        <f t="shared" si="190"/>
        <v>8.9115849727335928E-4</v>
      </c>
      <c r="P419" s="4">
        <f t="shared" si="191"/>
        <v>3.9576263068234285E-5</v>
      </c>
      <c r="Q419" s="4">
        <f t="shared" si="192"/>
        <v>4.1146977041097864E-5</v>
      </c>
      <c r="R419" s="4">
        <f t="shared" si="193"/>
        <v>2.8298126722977929E-4</v>
      </c>
      <c r="S419" s="4">
        <f t="shared" si="194"/>
        <v>6.4041207392069086E-5</v>
      </c>
      <c r="T419" s="5">
        <f t="shared" si="195"/>
        <v>416.48691943654194</v>
      </c>
      <c r="U419" s="5">
        <f t="shared" si="196"/>
        <v>13.207721041747863</v>
      </c>
      <c r="V419" s="5">
        <f t="shared" si="197"/>
        <v>11.004742285097114</v>
      </c>
      <c r="W419" s="5">
        <f t="shared" si="198"/>
        <v>2.3195849795704526</v>
      </c>
      <c r="X419" s="5">
        <f t="shared" si="199"/>
        <v>1.1228326527675627</v>
      </c>
      <c r="Y419" s="5">
        <f t="shared" si="200"/>
        <v>4.1860044542701536</v>
      </c>
      <c r="Z419" s="5">
        <f t="shared" si="201"/>
        <v>1.8305607590586097</v>
      </c>
      <c r="AA419" s="4">
        <v>0</v>
      </c>
      <c r="AB419" s="4">
        <f t="shared" si="202"/>
        <v>0</v>
      </c>
      <c r="AC419" s="4">
        <v>38.333333333333385</v>
      </c>
      <c r="AD419" s="4">
        <v>1.6766666666666674</v>
      </c>
      <c r="AE419" s="4">
        <v>1.6266666666666654</v>
      </c>
      <c r="AF419" s="4">
        <v>4.9999999999999913E-2</v>
      </c>
      <c r="AG419" s="4">
        <v>0.125</v>
      </c>
      <c r="AH419" s="4">
        <v>0.47766666666666624</v>
      </c>
      <c r="AI419" s="4">
        <v>0.11233333333333334</v>
      </c>
      <c r="AJ419" s="4">
        <f t="shared" si="203"/>
        <v>0</v>
      </c>
      <c r="AK419" s="4">
        <f t="shared" si="204"/>
        <v>0</v>
      </c>
      <c r="AL419" s="4">
        <f t="shared" si="205"/>
        <v>0</v>
      </c>
      <c r="AM419" s="4">
        <f t="shared" si="206"/>
        <v>0</v>
      </c>
      <c r="AN419" s="4">
        <f t="shared" si="207"/>
        <v>0</v>
      </c>
      <c r="AO419" s="4">
        <f t="shared" si="208"/>
        <v>0</v>
      </c>
      <c r="AP419" s="4">
        <f t="shared" si="209"/>
        <v>0</v>
      </c>
      <c r="AQ419" s="5">
        <f t="shared" si="210"/>
        <v>397.62294303396601</v>
      </c>
      <c r="AR419" s="5">
        <f t="shared" si="211"/>
        <v>13.032067435025301</v>
      </c>
      <c r="AS419" s="5">
        <f t="shared" si="212"/>
        <v>10.787039778186003</v>
      </c>
      <c r="AT419" s="5">
        <f t="shared" si="213"/>
        <v>2.3262366377105232</v>
      </c>
      <c r="AU419" s="5">
        <f t="shared" si="214"/>
        <v>1.491750848678455</v>
      </c>
      <c r="AV419" s="5">
        <f t="shared" si="215"/>
        <v>4.4172374064673239</v>
      </c>
      <c r="AW419" s="5">
        <f t="shared" si="216"/>
        <v>1.8035987331221854</v>
      </c>
    </row>
    <row r="420" spans="1:49" x14ac:dyDescent="0.25">
      <c r="A420" s="1" t="s">
        <v>376</v>
      </c>
      <c r="B420" s="1" t="s">
        <v>63</v>
      </c>
      <c r="C420" s="2">
        <v>42391</v>
      </c>
      <c r="D420" s="3">
        <v>1.3135071468267756E-2</v>
      </c>
      <c r="E420" s="4">
        <f t="shared" si="187"/>
        <v>32.13594438985745</v>
      </c>
      <c r="F420" s="3">
        <v>58.285714285714363</v>
      </c>
      <c r="G420" s="3">
        <v>1.6245888888888913</v>
      </c>
      <c r="H420" s="3">
        <v>1.5555088888888899</v>
      </c>
      <c r="I420" s="3">
        <v>6.907999999999985E-2</v>
      </c>
      <c r="J420" s="3">
        <v>7.1821666666666686E-2</v>
      </c>
      <c r="K420" s="3">
        <v>0.49394117647058761</v>
      </c>
      <c r="L420" s="3">
        <v>0.11178333333333333</v>
      </c>
      <c r="M420" s="4">
        <f t="shared" si="188"/>
        <v>3.4082797949285475E-2</v>
      </c>
      <c r="N420" s="4">
        <f t="shared" si="189"/>
        <v>9.499846665553417E-4</v>
      </c>
      <c r="O420" s="4">
        <f t="shared" si="190"/>
        <v>9.0958986808387901E-4</v>
      </c>
      <c r="P420" s="4">
        <f t="shared" si="191"/>
        <v>4.0394798471461835E-5</v>
      </c>
      <c r="Q420" s="4">
        <f t="shared" si="192"/>
        <v>4.1997998709966924E-5</v>
      </c>
      <c r="R420" s="4">
        <f t="shared" si="193"/>
        <v>2.8883402258665598E-4</v>
      </c>
      <c r="S420" s="4">
        <f t="shared" si="194"/>
        <v>6.5365738599714113E-5</v>
      </c>
      <c r="T420" s="5">
        <f t="shared" si="195"/>
        <v>416.52100223449122</v>
      </c>
      <c r="U420" s="5">
        <f t="shared" si="196"/>
        <v>13.208671026414418</v>
      </c>
      <c r="V420" s="5">
        <f t="shared" si="197"/>
        <v>11.005651874965197</v>
      </c>
      <c r="W420" s="5">
        <f t="shared" si="198"/>
        <v>2.3196253743689241</v>
      </c>
      <c r="X420" s="5">
        <f t="shared" si="199"/>
        <v>1.1228746507662728</v>
      </c>
      <c r="Y420" s="5">
        <f t="shared" si="200"/>
        <v>4.1862932882927399</v>
      </c>
      <c r="Z420" s="5">
        <f t="shared" si="201"/>
        <v>1.8306261247972093</v>
      </c>
      <c r="AA420" s="4">
        <v>0</v>
      </c>
      <c r="AB420" s="4">
        <f t="shared" si="202"/>
        <v>0</v>
      </c>
      <c r="AC420" s="4">
        <v>38.333333333333385</v>
      </c>
      <c r="AD420" s="4">
        <v>1.6766666666666674</v>
      </c>
      <c r="AE420" s="4">
        <v>1.6266666666666654</v>
      </c>
      <c r="AF420" s="4">
        <v>4.9999999999999913E-2</v>
      </c>
      <c r="AG420" s="4">
        <v>0.125</v>
      </c>
      <c r="AH420" s="4">
        <v>0.47766666666666624</v>
      </c>
      <c r="AI420" s="4">
        <v>0.11233333333333334</v>
      </c>
      <c r="AJ420" s="4">
        <f t="shared" si="203"/>
        <v>0</v>
      </c>
      <c r="AK420" s="4">
        <f t="shared" si="204"/>
        <v>0</v>
      </c>
      <c r="AL420" s="4">
        <f t="shared" si="205"/>
        <v>0</v>
      </c>
      <c r="AM420" s="4">
        <f t="shared" si="206"/>
        <v>0</v>
      </c>
      <c r="AN420" s="4">
        <f t="shared" si="207"/>
        <v>0</v>
      </c>
      <c r="AO420" s="4">
        <f t="shared" si="208"/>
        <v>0</v>
      </c>
      <c r="AP420" s="4">
        <f t="shared" si="209"/>
        <v>0</v>
      </c>
      <c r="AQ420" s="5">
        <f t="shared" si="210"/>
        <v>397.62294303396601</v>
      </c>
      <c r="AR420" s="5">
        <f t="shared" si="211"/>
        <v>13.032067435025301</v>
      </c>
      <c r="AS420" s="5">
        <f t="shared" si="212"/>
        <v>10.787039778186003</v>
      </c>
      <c r="AT420" s="5">
        <f t="shared" si="213"/>
        <v>2.3262366377105232</v>
      </c>
      <c r="AU420" s="5">
        <f t="shared" si="214"/>
        <v>1.491750848678455</v>
      </c>
      <c r="AV420" s="5">
        <f t="shared" si="215"/>
        <v>4.4172374064673239</v>
      </c>
      <c r="AW420" s="5">
        <f t="shared" si="216"/>
        <v>1.8035987331221854</v>
      </c>
    </row>
    <row r="421" spans="1:49" x14ac:dyDescent="0.25">
      <c r="A421" s="1" t="s">
        <v>376</v>
      </c>
      <c r="B421" s="1" t="s">
        <v>64</v>
      </c>
      <c r="C421" s="2">
        <v>42392</v>
      </c>
      <c r="D421" s="3">
        <v>1.282584827974389E-2</v>
      </c>
      <c r="E421" s="4">
        <f t="shared" si="187"/>
        <v>31.379406504664821</v>
      </c>
      <c r="F421" s="3">
        <v>58.285714285714363</v>
      </c>
      <c r="G421" s="3">
        <v>1.6245888888888913</v>
      </c>
      <c r="H421" s="3">
        <v>1.5555088888888899</v>
      </c>
      <c r="I421" s="3">
        <v>6.907999999999985E-2</v>
      </c>
      <c r="J421" s="3">
        <v>7.1821666666666686E-2</v>
      </c>
      <c r="K421" s="3">
        <v>0.49394117647058761</v>
      </c>
      <c r="L421" s="3">
        <v>0.11178333333333333</v>
      </c>
      <c r="M421" s="4">
        <f t="shared" si="188"/>
        <v>3.3280427632446798E-2</v>
      </c>
      <c r="N421" s="4">
        <f t="shared" si="189"/>
        <v>9.2762032020589889E-4</v>
      </c>
      <c r="O421" s="4">
        <f t="shared" si="190"/>
        <v>8.8817648788740329E-4</v>
      </c>
      <c r="P421" s="4">
        <f t="shared" si="191"/>
        <v>3.9443832318494889E-5</v>
      </c>
      <c r="Q421" s="4">
        <f t="shared" si="192"/>
        <v>4.1009290342137248E-5</v>
      </c>
      <c r="R421" s="4">
        <f t="shared" si="193"/>
        <v>2.8203435060662995E-4</v>
      </c>
      <c r="S421" s="4">
        <f t="shared" si="194"/>
        <v>6.3826911638714966E-5</v>
      </c>
      <c r="T421" s="5">
        <f t="shared" si="195"/>
        <v>416.55428266212368</v>
      </c>
      <c r="U421" s="5">
        <f t="shared" si="196"/>
        <v>13.209598646734625</v>
      </c>
      <c r="V421" s="5">
        <f t="shared" si="197"/>
        <v>11.006540051453085</v>
      </c>
      <c r="W421" s="5">
        <f t="shared" si="198"/>
        <v>2.3196648182012427</v>
      </c>
      <c r="X421" s="5">
        <f t="shared" si="199"/>
        <v>1.122915660056615</v>
      </c>
      <c r="Y421" s="5">
        <f t="shared" si="200"/>
        <v>4.1865753226433462</v>
      </c>
      <c r="Z421" s="5">
        <f t="shared" si="201"/>
        <v>1.830689951708848</v>
      </c>
      <c r="AA421" s="4">
        <v>0</v>
      </c>
      <c r="AB421" s="4">
        <f t="shared" si="202"/>
        <v>0</v>
      </c>
      <c r="AC421" s="4">
        <v>38.333333333333385</v>
      </c>
      <c r="AD421" s="4">
        <v>1.6766666666666674</v>
      </c>
      <c r="AE421" s="4">
        <v>1.6266666666666654</v>
      </c>
      <c r="AF421" s="4">
        <v>4.9999999999999913E-2</v>
      </c>
      <c r="AG421" s="4">
        <v>0.125</v>
      </c>
      <c r="AH421" s="4">
        <v>0.47766666666666624</v>
      </c>
      <c r="AI421" s="4">
        <v>0.11233333333333334</v>
      </c>
      <c r="AJ421" s="4">
        <f t="shared" si="203"/>
        <v>0</v>
      </c>
      <c r="AK421" s="4">
        <f t="shared" si="204"/>
        <v>0</v>
      </c>
      <c r="AL421" s="4">
        <f t="shared" si="205"/>
        <v>0</v>
      </c>
      <c r="AM421" s="4">
        <f t="shared" si="206"/>
        <v>0</v>
      </c>
      <c r="AN421" s="4">
        <f t="shared" si="207"/>
        <v>0</v>
      </c>
      <c r="AO421" s="4">
        <f t="shared" si="208"/>
        <v>0</v>
      </c>
      <c r="AP421" s="4">
        <f t="shared" si="209"/>
        <v>0</v>
      </c>
      <c r="AQ421" s="5">
        <f t="shared" si="210"/>
        <v>397.62294303396601</v>
      </c>
      <c r="AR421" s="5">
        <f t="shared" si="211"/>
        <v>13.032067435025301</v>
      </c>
      <c r="AS421" s="5">
        <f t="shared" si="212"/>
        <v>10.787039778186003</v>
      </c>
      <c r="AT421" s="5">
        <f t="shared" si="213"/>
        <v>2.3262366377105232</v>
      </c>
      <c r="AU421" s="5">
        <f t="shared" si="214"/>
        <v>1.491750848678455</v>
      </c>
      <c r="AV421" s="5">
        <f t="shared" si="215"/>
        <v>4.4172374064673239</v>
      </c>
      <c r="AW421" s="5">
        <f t="shared" si="216"/>
        <v>1.8035987331221854</v>
      </c>
    </row>
    <row r="422" spans="1:49" x14ac:dyDescent="0.25">
      <c r="A422" s="1" t="s">
        <v>376</v>
      </c>
      <c r="B422" s="1" t="s">
        <v>65</v>
      </c>
      <c r="C422" s="2">
        <v>42393</v>
      </c>
      <c r="D422" s="3">
        <v>1.2131427523595402E-2</v>
      </c>
      <c r="E422" s="4">
        <f t="shared" si="187"/>
        <v>29.680453677749323</v>
      </c>
      <c r="F422" s="3">
        <v>58.285714285714363</v>
      </c>
      <c r="G422" s="3">
        <v>1.6245888888888913</v>
      </c>
      <c r="H422" s="3">
        <v>1.5555088888888899</v>
      </c>
      <c r="I422" s="3">
        <v>6.907999999999985E-2</v>
      </c>
      <c r="J422" s="3">
        <v>7.1821666666666686E-2</v>
      </c>
      <c r="K422" s="3">
        <v>0.49394117647058761</v>
      </c>
      <c r="L422" s="3">
        <v>0.11178333333333333</v>
      </c>
      <c r="M422" s="4">
        <f t="shared" si="188"/>
        <v>3.147854917439831E-2</v>
      </c>
      <c r="N422" s="4">
        <f t="shared" si="189"/>
        <v>8.7739683477816187E-4</v>
      </c>
      <c r="O422" s="4">
        <f t="shared" si="190"/>
        <v>8.4008858174195518E-4</v>
      </c>
      <c r="P422" s="4">
        <f t="shared" si="191"/>
        <v>3.7308253036205862E-5</v>
      </c>
      <c r="Q422" s="4">
        <f t="shared" si="192"/>
        <v>3.8788953582542548E-5</v>
      </c>
      <c r="R422" s="4">
        <f t="shared" si="193"/>
        <v>2.6676436590570261E-4</v>
      </c>
      <c r="S422" s="4">
        <f t="shared" si="194"/>
        <v>6.0371176682550015E-5</v>
      </c>
      <c r="T422" s="5">
        <f t="shared" si="195"/>
        <v>416.58576121129806</v>
      </c>
      <c r="U422" s="5">
        <f t="shared" si="196"/>
        <v>13.210476043569402</v>
      </c>
      <c r="V422" s="5">
        <f t="shared" si="197"/>
        <v>11.007380140034826</v>
      </c>
      <c r="W422" s="5">
        <f t="shared" si="198"/>
        <v>2.319702126454279</v>
      </c>
      <c r="X422" s="5">
        <f t="shared" si="199"/>
        <v>1.1229544490101975</v>
      </c>
      <c r="Y422" s="5">
        <f t="shared" si="200"/>
        <v>4.1868420870092518</v>
      </c>
      <c r="Z422" s="5">
        <f t="shared" si="201"/>
        <v>1.8307503228855304</v>
      </c>
      <c r="AA422" s="4">
        <v>0</v>
      </c>
      <c r="AB422" s="4">
        <f t="shared" si="202"/>
        <v>0</v>
      </c>
      <c r="AC422" s="4">
        <v>38.333333333333385</v>
      </c>
      <c r="AD422" s="4">
        <v>1.6766666666666674</v>
      </c>
      <c r="AE422" s="4">
        <v>1.6266666666666654</v>
      </c>
      <c r="AF422" s="4">
        <v>4.9999999999999913E-2</v>
      </c>
      <c r="AG422" s="4">
        <v>0.125</v>
      </c>
      <c r="AH422" s="4">
        <v>0.47766666666666624</v>
      </c>
      <c r="AI422" s="4">
        <v>0.11233333333333334</v>
      </c>
      <c r="AJ422" s="4">
        <f t="shared" si="203"/>
        <v>0</v>
      </c>
      <c r="AK422" s="4">
        <f t="shared" si="204"/>
        <v>0</v>
      </c>
      <c r="AL422" s="4">
        <f t="shared" si="205"/>
        <v>0</v>
      </c>
      <c r="AM422" s="4">
        <f t="shared" si="206"/>
        <v>0</v>
      </c>
      <c r="AN422" s="4">
        <f t="shared" si="207"/>
        <v>0</v>
      </c>
      <c r="AO422" s="4">
        <f t="shared" si="208"/>
        <v>0</v>
      </c>
      <c r="AP422" s="4">
        <f t="shared" si="209"/>
        <v>0</v>
      </c>
      <c r="AQ422" s="5">
        <f t="shared" si="210"/>
        <v>397.62294303396601</v>
      </c>
      <c r="AR422" s="5">
        <f t="shared" si="211"/>
        <v>13.032067435025301</v>
      </c>
      <c r="AS422" s="5">
        <f t="shared" si="212"/>
        <v>10.787039778186003</v>
      </c>
      <c r="AT422" s="5">
        <f t="shared" si="213"/>
        <v>2.3262366377105232</v>
      </c>
      <c r="AU422" s="5">
        <f t="shared" si="214"/>
        <v>1.491750848678455</v>
      </c>
      <c r="AV422" s="5">
        <f t="shared" si="215"/>
        <v>4.4172374064673239</v>
      </c>
      <c r="AW422" s="5">
        <f t="shared" si="216"/>
        <v>1.8035987331221854</v>
      </c>
    </row>
    <row r="423" spans="1:49" x14ac:dyDescent="0.25">
      <c r="A423" s="1" t="s">
        <v>376</v>
      </c>
      <c r="B423" s="1" t="s">
        <v>66</v>
      </c>
      <c r="C423" s="2">
        <v>42394</v>
      </c>
      <c r="D423" s="3">
        <v>1.9882855893435171E-2</v>
      </c>
      <c r="E423" s="4">
        <f t="shared" si="187"/>
        <v>48.64490862090809</v>
      </c>
      <c r="F423" s="3">
        <v>33.375892857142929</v>
      </c>
      <c r="G423" s="3">
        <v>1.6837233796296289</v>
      </c>
      <c r="H423" s="3">
        <v>1.5193275462962965</v>
      </c>
      <c r="I423" s="3">
        <v>0.16439583333333352</v>
      </c>
      <c r="J423" s="3">
        <v>0.10449045138888889</v>
      </c>
      <c r="K423" s="3">
        <v>0.37321936274509815</v>
      </c>
      <c r="L423" s="3">
        <v>0.12338715277777756</v>
      </c>
      <c r="M423" s="4">
        <f t="shared" si="188"/>
        <v>2.9542846244335546E-2</v>
      </c>
      <c r="N423" s="4">
        <f t="shared" si="189"/>
        <v>1.4903565617045542E-3</v>
      </c>
      <c r="O423" s="4">
        <f t="shared" si="190"/>
        <v>1.3448407294191374E-3</v>
      </c>
      <c r="P423" s="4">
        <f t="shared" si="191"/>
        <v>1.4551583228541778E-4</v>
      </c>
      <c r="Q423" s="4">
        <f t="shared" si="192"/>
        <v>9.2490269926142517E-5</v>
      </c>
      <c r="R423" s="4">
        <f t="shared" si="193"/>
        <v>3.3035707227911985E-4</v>
      </c>
      <c r="S423" s="4">
        <f t="shared" si="194"/>
        <v>1.0921678406155641E-4</v>
      </c>
      <c r="T423" s="5">
        <f t="shared" si="195"/>
        <v>416.6153040575424</v>
      </c>
      <c r="U423" s="5">
        <f t="shared" si="196"/>
        <v>13.211966400131107</v>
      </c>
      <c r="V423" s="5">
        <f t="shared" si="197"/>
        <v>11.008724980764246</v>
      </c>
      <c r="W423" s="5">
        <f t="shared" si="198"/>
        <v>2.3198476422865646</v>
      </c>
      <c r="X423" s="5">
        <f t="shared" si="199"/>
        <v>1.1230469392801237</v>
      </c>
      <c r="Y423" s="5">
        <f t="shared" si="200"/>
        <v>4.187172444081531</v>
      </c>
      <c r="Z423" s="5">
        <f t="shared" si="201"/>
        <v>1.8308595396695919</v>
      </c>
      <c r="AA423" s="4">
        <v>2.4945028361106975E-2</v>
      </c>
      <c r="AB423" s="4">
        <f t="shared" si="202"/>
        <v>61.029895889989348</v>
      </c>
      <c r="AC423" s="4">
        <v>54.225694444444429</v>
      </c>
      <c r="AD423" s="4">
        <v>1.7453472222222191</v>
      </c>
      <c r="AE423" s="4">
        <v>1.5707638888888884</v>
      </c>
      <c r="AF423" s="4">
        <v>0.1745833333333334</v>
      </c>
      <c r="AG423" s="4">
        <v>0.16429166666666695</v>
      </c>
      <c r="AH423" s="4">
        <v>0.40643055555555591</v>
      </c>
      <c r="AI423" s="4">
        <v>0.10834027777777756</v>
      </c>
      <c r="AJ423" s="4">
        <f t="shared" si="203"/>
        <v>4.304036744416552E-2</v>
      </c>
      <c r="AK423" s="4">
        <f t="shared" si="204"/>
        <v>1.385328238425063E-3</v>
      </c>
      <c r="AL423" s="4">
        <f t="shared" si="205"/>
        <v>1.2467568306583591E-3</v>
      </c>
      <c r="AM423" s="4">
        <f t="shared" si="206"/>
        <v>1.3857140776670572E-4</v>
      </c>
      <c r="AN423" s="4">
        <f t="shared" si="207"/>
        <v>1.3040263981482612E-4</v>
      </c>
      <c r="AO423" s="4">
        <f t="shared" si="208"/>
        <v>3.2259467824002479E-4</v>
      </c>
      <c r="AP423" s="4">
        <f t="shared" si="209"/>
        <v>8.5992543061589932E-5</v>
      </c>
      <c r="AQ423" s="5">
        <f t="shared" si="210"/>
        <v>397.66598340141019</v>
      </c>
      <c r="AR423" s="5">
        <f t="shared" si="211"/>
        <v>13.033452763263726</v>
      </c>
      <c r="AS423" s="5">
        <f t="shared" si="212"/>
        <v>10.788286535016661</v>
      </c>
      <c r="AT423" s="5">
        <f t="shared" si="213"/>
        <v>2.3263752091182899</v>
      </c>
      <c r="AU423" s="5">
        <f t="shared" si="214"/>
        <v>1.4918812513182698</v>
      </c>
      <c r="AV423" s="5">
        <f t="shared" si="215"/>
        <v>4.4175600011455636</v>
      </c>
      <c r="AW423" s="5">
        <f t="shared" si="216"/>
        <v>1.8036847256652471</v>
      </c>
    </row>
    <row r="424" spans="1:49" x14ac:dyDescent="0.25">
      <c r="A424" s="1" t="s">
        <v>376</v>
      </c>
      <c r="B424" s="1" t="s">
        <v>67</v>
      </c>
      <c r="C424" s="2">
        <v>42395</v>
      </c>
      <c r="D424" s="3">
        <v>0.19070197777866774</v>
      </c>
      <c r="E424" s="4">
        <f t="shared" si="187"/>
        <v>466.56679164146988</v>
      </c>
      <c r="F424" s="3">
        <v>6.3</v>
      </c>
      <c r="G424" s="3">
        <v>1.7479999999999993</v>
      </c>
      <c r="H424" s="3">
        <v>1.4800000000000002</v>
      </c>
      <c r="I424" s="3">
        <v>0.2680000000000004</v>
      </c>
      <c r="J424" s="3">
        <v>0.14000000000000015</v>
      </c>
      <c r="K424" s="3">
        <v>0.24200000000000058</v>
      </c>
      <c r="L424" s="3">
        <v>0.13599999999999976</v>
      </c>
      <c r="M424" s="4">
        <f t="shared" si="188"/>
        <v>5.3485544739933902E-2</v>
      </c>
      <c r="N424" s="4">
        <f t="shared" si="189"/>
        <v>1.4840116223080067E-2</v>
      </c>
      <c r="O424" s="4">
        <f t="shared" si="190"/>
        <v>1.2564858129381297E-2</v>
      </c>
      <c r="P424" s="4">
        <f t="shared" si="191"/>
        <v>2.2752580936987784E-3</v>
      </c>
      <c r="Q424" s="4">
        <f t="shared" si="192"/>
        <v>1.1885676608874211E-3</v>
      </c>
      <c r="R424" s="4">
        <f t="shared" si="193"/>
        <v>2.0545240995339734E-3</v>
      </c>
      <c r="S424" s="4">
        <f t="shared" si="194"/>
        <v>1.1546085848620628E-3</v>
      </c>
      <c r="T424" s="5">
        <f t="shared" si="195"/>
        <v>416.66878960228235</v>
      </c>
      <c r="U424" s="5">
        <f t="shared" si="196"/>
        <v>13.226806516354188</v>
      </c>
      <c r="V424" s="5">
        <f t="shared" si="197"/>
        <v>11.021289838893628</v>
      </c>
      <c r="W424" s="5">
        <f t="shared" si="198"/>
        <v>2.3221229003802635</v>
      </c>
      <c r="X424" s="5">
        <f t="shared" si="199"/>
        <v>1.124235506941011</v>
      </c>
      <c r="Y424" s="5">
        <f t="shared" si="200"/>
        <v>4.1892269681810648</v>
      </c>
      <c r="Z424" s="5">
        <f t="shared" si="201"/>
        <v>1.8320141482544541</v>
      </c>
      <c r="AA424" s="4">
        <v>0.71949882193208403</v>
      </c>
      <c r="AB424" s="4">
        <f t="shared" si="202"/>
        <v>1760.3082089074226</v>
      </c>
      <c r="AC424" s="4">
        <v>71.5</v>
      </c>
      <c r="AD424" s="4">
        <v>1.8199999999999958</v>
      </c>
      <c r="AE424" s="4">
        <v>1.5100000000000005</v>
      </c>
      <c r="AF424" s="4">
        <v>0.3099999999999995</v>
      </c>
      <c r="AG424" s="4">
        <v>0.20700000000000038</v>
      </c>
      <c r="AH424" s="4">
        <v>0.32900000000000046</v>
      </c>
      <c r="AI424" s="4">
        <v>0.10399999999999988</v>
      </c>
      <c r="AJ424" s="4">
        <f t="shared" si="203"/>
        <v>1.6369031134064531</v>
      </c>
      <c r="AK424" s="4">
        <f t="shared" si="204"/>
        <v>4.1666624704891422E-2</v>
      </c>
      <c r="AL424" s="4">
        <f t="shared" si="205"/>
        <v>3.4569562255157261E-2</v>
      </c>
      <c r="AM424" s="4">
        <f t="shared" si="206"/>
        <v>7.0970624497342589E-3</v>
      </c>
      <c r="AN424" s="4">
        <f t="shared" si="207"/>
        <v>4.7390062164354733E-3</v>
      </c>
      <c r="AO424" s="4">
        <f t="shared" si="208"/>
        <v>7.5320436966534784E-3</v>
      </c>
      <c r="AP424" s="4">
        <f t="shared" si="209"/>
        <v>2.3809499831366561E-3</v>
      </c>
      <c r="AQ424" s="5">
        <f t="shared" si="210"/>
        <v>399.30288651481663</v>
      </c>
      <c r="AR424" s="5">
        <f t="shared" si="211"/>
        <v>13.075119387968618</v>
      </c>
      <c r="AS424" s="5">
        <f t="shared" si="212"/>
        <v>10.822856097271819</v>
      </c>
      <c r="AT424" s="5">
        <f t="shared" si="213"/>
        <v>2.3334722715680241</v>
      </c>
      <c r="AU424" s="5">
        <f t="shared" si="214"/>
        <v>1.4966202575347052</v>
      </c>
      <c r="AV424" s="5">
        <f t="shared" si="215"/>
        <v>4.4250920448422173</v>
      </c>
      <c r="AW424" s="5">
        <f t="shared" si="216"/>
        <v>1.8060656756483837</v>
      </c>
    </row>
    <row r="425" spans="1:49" x14ac:dyDescent="0.25">
      <c r="A425" s="1" t="s">
        <v>376</v>
      </c>
      <c r="B425" s="1" t="s">
        <v>68</v>
      </c>
      <c r="C425" s="2">
        <v>42396</v>
      </c>
      <c r="D425" s="3">
        <v>3.5849635660245682E-2</v>
      </c>
      <c r="E425" s="4">
        <f t="shared" si="187"/>
        <v>87.708841231469833</v>
      </c>
      <c r="F425" s="3">
        <v>18.465625000000021</v>
      </c>
      <c r="G425" s="3">
        <v>1.8446875000000036</v>
      </c>
      <c r="H425" s="3">
        <v>1.6021874999999983</v>
      </c>
      <c r="I425" s="3">
        <v>0.2424999999999998</v>
      </c>
      <c r="J425" s="3">
        <v>0.2048125000000002</v>
      </c>
      <c r="K425" s="3">
        <v>0.22500000000000056</v>
      </c>
      <c r="L425" s="3">
        <v>9.6156250000000013E-2</v>
      </c>
      <c r="M425" s="4">
        <f t="shared" si="188"/>
        <v>2.9470631001209304E-2</v>
      </c>
      <c r="N425" s="4">
        <f t="shared" si="189"/>
        <v>2.9440706515508328E-3</v>
      </c>
      <c r="O425" s="4">
        <f t="shared" si="190"/>
        <v>2.5570473031511216E-3</v>
      </c>
      <c r="P425" s="4">
        <f t="shared" si="191"/>
        <v>3.8702334839970179E-4</v>
      </c>
      <c r="Q425" s="4">
        <f t="shared" si="192"/>
        <v>3.2687513214067656E-4</v>
      </c>
      <c r="R425" s="4">
        <f t="shared" si="193"/>
        <v>3.5909382841209565E-4</v>
      </c>
      <c r="S425" s="4">
        <f t="shared" si="194"/>
        <v>1.5346273750333549E-4</v>
      </c>
      <c r="T425" s="5">
        <f t="shared" si="195"/>
        <v>416.69826023328358</v>
      </c>
      <c r="U425" s="5">
        <f t="shared" si="196"/>
        <v>13.229750587005739</v>
      </c>
      <c r="V425" s="5">
        <f t="shared" si="197"/>
        <v>11.023846886196779</v>
      </c>
      <c r="W425" s="5">
        <f t="shared" si="198"/>
        <v>2.3225099237286631</v>
      </c>
      <c r="X425" s="5">
        <f t="shared" si="199"/>
        <v>1.1245623820731516</v>
      </c>
      <c r="Y425" s="5">
        <f t="shared" si="200"/>
        <v>4.1895860620094769</v>
      </c>
      <c r="Z425" s="5">
        <f t="shared" si="201"/>
        <v>1.8321676109919574</v>
      </c>
      <c r="AA425" s="4">
        <v>0.10749972167529508</v>
      </c>
      <c r="AB425" s="4">
        <f t="shared" si="202"/>
        <v>263.0061881298638</v>
      </c>
      <c r="AC425" s="4">
        <v>37.5</v>
      </c>
      <c r="AD425" s="4">
        <v>1.3758749999999971</v>
      </c>
      <c r="AE425" s="4">
        <v>1.1508750000000012</v>
      </c>
      <c r="AF425" s="4">
        <v>0.22499999999999953</v>
      </c>
      <c r="AG425" s="4">
        <v>0.18150000000000022</v>
      </c>
      <c r="AH425" s="4">
        <v>0.25037500000000051</v>
      </c>
      <c r="AI425" s="4">
        <v>7.6374999999999818E-2</v>
      </c>
      <c r="AJ425" s="4">
        <f t="shared" si="203"/>
        <v>0.12827010590497967</v>
      </c>
      <c r="AK425" s="4">
        <f t="shared" si="204"/>
        <v>4.7062301856536934E-3</v>
      </c>
      <c r="AL425" s="4">
        <f t="shared" si="205"/>
        <v>3.9366095502238298E-3</v>
      </c>
      <c r="AM425" s="4">
        <f t="shared" si="206"/>
        <v>7.6962063542987619E-4</v>
      </c>
      <c r="AN425" s="4">
        <f t="shared" si="207"/>
        <v>6.2082731258010222E-4</v>
      </c>
      <c r="AO425" s="4">
        <f t="shared" si="208"/>
        <v>8.5641674042558264E-4</v>
      </c>
      <c r="AP425" s="4">
        <f t="shared" si="209"/>
        <v>2.6124344902647462E-4</v>
      </c>
      <c r="AQ425" s="5">
        <f t="shared" si="210"/>
        <v>399.43115662072159</v>
      </c>
      <c r="AR425" s="5">
        <f t="shared" si="211"/>
        <v>13.079825618154272</v>
      </c>
      <c r="AS425" s="5">
        <f t="shared" si="212"/>
        <v>10.826792706822042</v>
      </c>
      <c r="AT425" s="5">
        <f t="shared" si="213"/>
        <v>2.3342418922034538</v>
      </c>
      <c r="AU425" s="5">
        <f t="shared" si="214"/>
        <v>1.4972410848472852</v>
      </c>
      <c r="AV425" s="5">
        <f t="shared" si="215"/>
        <v>4.4259484615826432</v>
      </c>
      <c r="AW425" s="5">
        <f t="shared" si="216"/>
        <v>1.8063269190974103</v>
      </c>
    </row>
    <row r="426" spans="1:49" x14ac:dyDescent="0.25">
      <c r="A426" s="1" t="s">
        <v>376</v>
      </c>
      <c r="B426" s="1" t="s">
        <v>69</v>
      </c>
      <c r="C426" s="2">
        <v>42397</v>
      </c>
      <c r="D426" s="3">
        <v>6.7686558530791974E-2</v>
      </c>
      <c r="E426" s="4">
        <f t="shared" si="187"/>
        <v>165.60027755777583</v>
      </c>
      <c r="F426" s="3">
        <v>25.762499999999964</v>
      </c>
      <c r="G426" s="3">
        <v>1.7607291666666658</v>
      </c>
      <c r="H426" s="3">
        <v>1.5902083333333328</v>
      </c>
      <c r="I426" s="3">
        <v>0.17052083333333337</v>
      </c>
      <c r="J426" s="3">
        <v>0.194291666666667</v>
      </c>
      <c r="K426" s="3">
        <v>0.56023809069033237</v>
      </c>
      <c r="L426" s="3">
        <v>4.8499999999999939E-2</v>
      </c>
      <c r="M426" s="4">
        <f t="shared" si="188"/>
        <v>7.7630273252058943E-2</v>
      </c>
      <c r="N426" s="4">
        <f t="shared" si="189"/>
        <v>5.3056142195518075E-3</v>
      </c>
      <c r="O426" s="4">
        <f t="shared" si="190"/>
        <v>4.7917829187527601E-3</v>
      </c>
      <c r="P426" s="4">
        <f t="shared" si="191"/>
        <v>5.138313007990485E-4</v>
      </c>
      <c r="Q426" s="4">
        <f t="shared" si="192"/>
        <v>5.8546007467952753E-4</v>
      </c>
      <c r="R426" s="4">
        <f t="shared" si="193"/>
        <v>1.6881683092286204E-3</v>
      </c>
      <c r="S426" s="4">
        <f t="shared" si="194"/>
        <v>1.4614529850460393E-4</v>
      </c>
      <c r="T426" s="5">
        <f t="shared" si="195"/>
        <v>416.77589050653563</v>
      </c>
      <c r="U426" s="5">
        <f t="shared" si="196"/>
        <v>13.235056201225291</v>
      </c>
      <c r="V426" s="5">
        <f t="shared" si="197"/>
        <v>11.028638669115532</v>
      </c>
      <c r="W426" s="5">
        <f t="shared" si="198"/>
        <v>2.3230237550294621</v>
      </c>
      <c r="X426" s="5">
        <f t="shared" si="199"/>
        <v>1.1251478421478311</v>
      </c>
      <c r="Y426" s="5">
        <f t="shared" si="200"/>
        <v>4.1912742303187054</v>
      </c>
      <c r="Z426" s="5">
        <f t="shared" si="201"/>
        <v>1.8323137562904619</v>
      </c>
      <c r="AA426" s="4">
        <v>2.8136256998686715E-2</v>
      </c>
      <c r="AB426" s="4">
        <f t="shared" si="202"/>
        <v>68.837477773371958</v>
      </c>
      <c r="AC426" s="4">
        <v>21.614583333333311</v>
      </c>
      <c r="AD426" s="4">
        <v>1.0183749999999991</v>
      </c>
      <c r="AE426" s="4">
        <v>0.92045833333333338</v>
      </c>
      <c r="AF426" s="4">
        <v>9.7916666666666888E-2</v>
      </c>
      <c r="AG426" s="4">
        <v>0.16629166666666662</v>
      </c>
      <c r="AH426" s="4">
        <v>0.39036308011921306</v>
      </c>
      <c r="AI426" s="4">
        <v>4.1583333333333361E-2</v>
      </c>
      <c r="AJ426" s="4">
        <f t="shared" si="203"/>
        <v>1.9350849531801106E-2</v>
      </c>
      <c r="AK426" s="4">
        <f t="shared" si="204"/>
        <v>9.1171877283229084E-4</v>
      </c>
      <c r="AL426" s="4">
        <f t="shared" si="205"/>
        <v>8.2405709302557824E-4</v>
      </c>
      <c r="AM426" s="4">
        <f t="shared" si="206"/>
        <v>8.7661679806713729E-5</v>
      </c>
      <c r="AN426" s="4">
        <f t="shared" si="207"/>
        <v>1.488756443015292E-4</v>
      </c>
      <c r="AO426" s="4">
        <f t="shared" si="208"/>
        <v>3.4947965961980851E-4</v>
      </c>
      <c r="AP426" s="4">
        <f t="shared" si="209"/>
        <v>3.7228236786000079E-5</v>
      </c>
      <c r="AQ426" s="5">
        <f t="shared" si="210"/>
        <v>399.4505074702534</v>
      </c>
      <c r="AR426" s="5">
        <f t="shared" si="211"/>
        <v>13.080737336927104</v>
      </c>
      <c r="AS426" s="5">
        <f t="shared" si="212"/>
        <v>10.827616763915067</v>
      </c>
      <c r="AT426" s="5">
        <f t="shared" si="213"/>
        <v>2.3343295538832605</v>
      </c>
      <c r="AU426" s="5">
        <f t="shared" si="214"/>
        <v>1.4973899604915868</v>
      </c>
      <c r="AV426" s="5">
        <f t="shared" si="215"/>
        <v>4.4262979412422627</v>
      </c>
      <c r="AW426" s="5">
        <f t="shared" si="216"/>
        <v>1.8063641473341963</v>
      </c>
    </row>
    <row r="427" spans="1:49" x14ac:dyDescent="0.25">
      <c r="A427" s="1" t="s">
        <v>376</v>
      </c>
      <c r="B427" s="1" t="s">
        <v>70</v>
      </c>
      <c r="C427" s="2">
        <v>42398</v>
      </c>
      <c r="D427" s="3">
        <v>6.1725785163664913E-2</v>
      </c>
      <c r="E427" s="4">
        <f t="shared" si="187"/>
        <v>151.01679532021777</v>
      </c>
      <c r="F427" s="3">
        <v>22.599999999999962</v>
      </c>
      <c r="G427" s="3">
        <v>1.6049999999999993</v>
      </c>
      <c r="H427" s="3">
        <v>1.4800000000000002</v>
      </c>
      <c r="I427" s="3">
        <v>0.125</v>
      </c>
      <c r="J427" s="3">
        <v>0.13199999999999981</v>
      </c>
      <c r="K427" s="3">
        <v>0.88245713412543625</v>
      </c>
      <c r="L427" s="3">
        <v>3.699999999999995E-2</v>
      </c>
      <c r="M427" s="4">
        <f t="shared" si="188"/>
        <v>6.210345169805747E-2</v>
      </c>
      <c r="N427" s="4">
        <f t="shared" si="189"/>
        <v>4.4104442466983348E-3</v>
      </c>
      <c r="O427" s="4">
        <f t="shared" si="190"/>
        <v>4.0669517041205857E-3</v>
      </c>
      <c r="P427" s="4">
        <f t="shared" si="191"/>
        <v>3.4349254257775208E-4</v>
      </c>
      <c r="Q427" s="4">
        <f t="shared" si="192"/>
        <v>3.627281249621057E-4</v>
      </c>
      <c r="R427" s="4">
        <f t="shared" si="193"/>
        <v>2.4249395577329797E-3</v>
      </c>
      <c r="S427" s="4">
        <f t="shared" si="194"/>
        <v>1.0167379260301449E-4</v>
      </c>
      <c r="T427" s="5">
        <f t="shared" si="195"/>
        <v>416.83799395823371</v>
      </c>
      <c r="U427" s="5">
        <f t="shared" si="196"/>
        <v>13.239466645471989</v>
      </c>
      <c r="V427" s="5">
        <f t="shared" si="197"/>
        <v>11.032705620819652</v>
      </c>
      <c r="W427" s="5">
        <f t="shared" si="198"/>
        <v>2.3233672475720399</v>
      </c>
      <c r="X427" s="5">
        <f t="shared" si="199"/>
        <v>1.1255105702727932</v>
      </c>
      <c r="Y427" s="5">
        <f t="shared" si="200"/>
        <v>4.1936991698764388</v>
      </c>
      <c r="Z427" s="5">
        <f t="shared" si="201"/>
        <v>1.8324154300830648</v>
      </c>
      <c r="AA427" s="4">
        <v>0.12961365140508574</v>
      </c>
      <c r="AB427" s="4">
        <f t="shared" si="202"/>
        <v>317.10958739606428</v>
      </c>
      <c r="AC427" s="4">
        <v>34.599999999999945</v>
      </c>
      <c r="AD427" s="4">
        <v>1.0499999999999983</v>
      </c>
      <c r="AE427" s="4">
        <v>1</v>
      </c>
      <c r="AF427" s="4">
        <v>4.9999999999999906E-2</v>
      </c>
      <c r="AG427" s="4">
        <v>0.17299999999999996</v>
      </c>
      <c r="AH427" s="4">
        <v>0.58297711382888917</v>
      </c>
      <c r="AI427" s="4">
        <v>3.2000000000000021E-2</v>
      </c>
      <c r="AJ427" s="4">
        <f t="shared" si="203"/>
        <v>0.1426966212388163</v>
      </c>
      <c r="AK427" s="4">
        <f t="shared" si="204"/>
        <v>4.3303887948195697E-3</v>
      </c>
      <c r="AL427" s="4">
        <f t="shared" si="205"/>
        <v>4.1241798045900729E-3</v>
      </c>
      <c r="AM427" s="4">
        <f t="shared" si="206"/>
        <v>2.0620899022950325E-4</v>
      </c>
      <c r="AN427" s="4">
        <f t="shared" si="207"/>
        <v>7.1348310619408239E-4</v>
      </c>
      <c r="AO427" s="4">
        <f t="shared" si="208"/>
        <v>2.4043024393913125E-3</v>
      </c>
      <c r="AP427" s="4">
        <f t="shared" si="209"/>
        <v>1.3197375374688242E-4</v>
      </c>
      <c r="AQ427" s="5">
        <f t="shared" si="210"/>
        <v>399.59320409149223</v>
      </c>
      <c r="AR427" s="5">
        <f t="shared" si="211"/>
        <v>13.085067725721924</v>
      </c>
      <c r="AS427" s="5">
        <f t="shared" si="212"/>
        <v>10.831740943719657</v>
      </c>
      <c r="AT427" s="5">
        <f t="shared" si="213"/>
        <v>2.33453576287349</v>
      </c>
      <c r="AU427" s="5">
        <f t="shared" si="214"/>
        <v>1.4981034435977809</v>
      </c>
      <c r="AV427" s="5">
        <f t="shared" si="215"/>
        <v>4.4287022436816539</v>
      </c>
      <c r="AW427" s="5">
        <f t="shared" si="216"/>
        <v>1.8064961210879431</v>
      </c>
    </row>
    <row r="428" spans="1:49" x14ac:dyDescent="0.25">
      <c r="A428" s="1" t="s">
        <v>376</v>
      </c>
      <c r="B428" s="1" t="s">
        <v>71</v>
      </c>
      <c r="C428" s="2">
        <v>42399</v>
      </c>
      <c r="D428" s="3">
        <v>7.0815070853648257E-2</v>
      </c>
      <c r="E428" s="4">
        <f t="shared" si="187"/>
        <v>173.25441924045921</v>
      </c>
      <c r="F428" s="3">
        <v>41.186309523809499</v>
      </c>
      <c r="G428" s="3">
        <v>1.6152025462962987</v>
      </c>
      <c r="H428" s="3">
        <v>1.519327546296297</v>
      </c>
      <c r="I428" s="3">
        <v>9.587499999999978E-2</v>
      </c>
      <c r="J428" s="3">
        <v>0.10065711805555554</v>
      </c>
      <c r="K428" s="3">
        <v>0.68010507284686872</v>
      </c>
      <c r="L428" s="3">
        <v>7.5949652777777765E-2</v>
      </c>
      <c r="M428" s="4">
        <f t="shared" si="188"/>
        <v>0.12984321183239322</v>
      </c>
      <c r="N428" s="4">
        <f t="shared" si="189"/>
        <v>5.0920582299254554E-3</v>
      </c>
      <c r="O428" s="4">
        <f t="shared" si="190"/>
        <v>4.7898044451517921E-3</v>
      </c>
      <c r="P428" s="4">
        <f t="shared" si="191"/>
        <v>3.0225378477365556E-4</v>
      </c>
      <c r="Q428" s="4">
        <f t="shared" si="192"/>
        <v>3.1732980335541467E-4</v>
      </c>
      <c r="R428" s="4">
        <f t="shared" si="193"/>
        <v>2.1440869080754025E-3</v>
      </c>
      <c r="S428" s="4">
        <f t="shared" si="194"/>
        <v>2.3943749678569345E-4</v>
      </c>
      <c r="T428" s="5">
        <f t="shared" si="195"/>
        <v>416.9678371700661</v>
      </c>
      <c r="U428" s="5">
        <f t="shared" si="196"/>
        <v>13.244558703701914</v>
      </c>
      <c r="V428" s="5">
        <f t="shared" si="197"/>
        <v>11.037495425264803</v>
      </c>
      <c r="W428" s="5">
        <f t="shared" si="198"/>
        <v>2.3236695013568136</v>
      </c>
      <c r="X428" s="5">
        <f t="shared" si="199"/>
        <v>1.1258279000761486</v>
      </c>
      <c r="Y428" s="5">
        <f t="shared" si="200"/>
        <v>4.1958432567845145</v>
      </c>
      <c r="Z428" s="5">
        <f t="shared" si="201"/>
        <v>1.8326548675798506</v>
      </c>
      <c r="AA428" s="4">
        <v>0.14753936616017024</v>
      </c>
      <c r="AB428" s="4">
        <f t="shared" si="202"/>
        <v>360.96620240645927</v>
      </c>
      <c r="AC428" s="4">
        <v>58.060937500000072</v>
      </c>
      <c r="AD428" s="4">
        <v>1.2627604166666668</v>
      </c>
      <c r="AE428" s="4">
        <v>1.2206060956790139</v>
      </c>
      <c r="AF428" s="4">
        <v>6.0672839506172811E-2</v>
      </c>
      <c r="AG428" s="4">
        <v>0.16388155864197526</v>
      </c>
      <c r="AH428" s="4">
        <v>0.66517853691480389</v>
      </c>
      <c r="AI428" s="4">
        <v>0.10591826923076919</v>
      </c>
      <c r="AJ428" s="4">
        <f t="shared" si="203"/>
        <v>0.27257047006859131</v>
      </c>
      <c r="AK428" s="4">
        <f t="shared" si="204"/>
        <v>5.9281026999407852E-3</v>
      </c>
      <c r="AL428" s="4">
        <f t="shared" si="205"/>
        <v>5.7302067722867257E-3</v>
      </c>
      <c r="AM428" s="4">
        <f t="shared" si="206"/>
        <v>2.8483219694125156E-4</v>
      </c>
      <c r="AN428" s="4">
        <f t="shared" si="207"/>
        <v>7.6935157091833988E-4</v>
      </c>
      <c r="AO428" s="4">
        <f t="shared" si="208"/>
        <v>3.1227195821012304E-3</v>
      </c>
      <c r="AP428" s="4">
        <f t="shared" si="209"/>
        <v>4.9723951551905845E-4</v>
      </c>
      <c r="AQ428" s="5">
        <f t="shared" si="210"/>
        <v>399.86577456156084</v>
      </c>
      <c r="AR428" s="5">
        <f t="shared" si="211"/>
        <v>13.090995828421864</v>
      </c>
      <c r="AS428" s="5">
        <f t="shared" si="212"/>
        <v>10.837471150491943</v>
      </c>
      <c r="AT428" s="5">
        <f t="shared" si="213"/>
        <v>2.3348205950704313</v>
      </c>
      <c r="AU428" s="5">
        <f t="shared" si="214"/>
        <v>1.4988727951686993</v>
      </c>
      <c r="AV428" s="5">
        <f t="shared" si="215"/>
        <v>4.4318249632637547</v>
      </c>
      <c r="AW428" s="5">
        <f t="shared" si="216"/>
        <v>1.8069933606034623</v>
      </c>
    </row>
    <row r="429" spans="1:49" x14ac:dyDescent="0.25">
      <c r="A429" s="1" t="s">
        <v>376</v>
      </c>
      <c r="B429" s="1" t="s">
        <v>72</v>
      </c>
      <c r="C429" s="2">
        <v>42400</v>
      </c>
      <c r="D429" s="3">
        <v>0.11731802493244743</v>
      </c>
      <c r="E429" s="4">
        <f t="shared" si="187"/>
        <v>287.02740858815002</v>
      </c>
      <c r="F429" s="3">
        <v>58.285714285714363</v>
      </c>
      <c r="G429" s="3">
        <v>1.6245888888888913</v>
      </c>
      <c r="H429" s="3">
        <v>1.5555088888888899</v>
      </c>
      <c r="I429" s="3">
        <v>6.907999999999985E-2</v>
      </c>
      <c r="J429" s="3">
        <v>7.1821666666666686E-2</v>
      </c>
      <c r="K429" s="3">
        <v>0.49394117647058761</v>
      </c>
      <c r="L429" s="3">
        <v>0.11178333333333333</v>
      </c>
      <c r="M429" s="4">
        <f t="shared" si="188"/>
        <v>0.30441604746815776</v>
      </c>
      <c r="N429" s="4">
        <f t="shared" si="189"/>
        <v>8.4849423975825802E-3</v>
      </c>
      <c r="O429" s="4">
        <f t="shared" si="190"/>
        <v>8.1241496919117317E-3</v>
      </c>
      <c r="P429" s="4">
        <f t="shared" si="191"/>
        <v>3.6079270567083781E-4</v>
      </c>
      <c r="Q429" s="4">
        <f t="shared" si="192"/>
        <v>3.7511194908013552E-4</v>
      </c>
      <c r="R429" s="4">
        <f t="shared" si="193"/>
        <v>2.5797680008839098E-3</v>
      </c>
      <c r="S429" s="4">
        <f t="shared" si="194"/>
        <v>5.8382471456627934E-4</v>
      </c>
      <c r="T429" s="5">
        <f t="shared" si="195"/>
        <v>417.27225321753428</v>
      </c>
      <c r="U429" s="5">
        <f t="shared" si="196"/>
        <v>13.253043646099497</v>
      </c>
      <c r="V429" s="5">
        <f t="shared" si="197"/>
        <v>11.045619574956714</v>
      </c>
      <c r="W429" s="5">
        <f t="shared" si="198"/>
        <v>2.3240302940624846</v>
      </c>
      <c r="X429" s="5">
        <f t="shared" si="199"/>
        <v>1.1262030120252289</v>
      </c>
      <c r="Y429" s="5">
        <f t="shared" si="200"/>
        <v>4.1984230247853986</v>
      </c>
      <c r="Z429" s="5">
        <f t="shared" si="201"/>
        <v>1.8332386922944168</v>
      </c>
      <c r="AA429" s="4">
        <v>0.35286213663258503</v>
      </c>
      <c r="AB429" s="4">
        <f t="shared" si="202"/>
        <v>863.30386762687999</v>
      </c>
      <c r="AC429" s="4">
        <v>79.645000000000195</v>
      </c>
      <c r="AD429" s="4">
        <v>1.4584999999999992</v>
      </c>
      <c r="AE429" s="4">
        <v>1.4235637037037057</v>
      </c>
      <c r="AF429" s="4">
        <v>7.0491851851851819E-2</v>
      </c>
      <c r="AG429" s="4">
        <v>0.15549259259259252</v>
      </c>
      <c r="AH429" s="4">
        <v>0.74080384615384631</v>
      </c>
      <c r="AI429" s="4">
        <v>0.17392307692307665</v>
      </c>
      <c r="AJ429" s="4">
        <f t="shared" si="203"/>
        <v>0.8942324424257071</v>
      </c>
      <c r="AK429" s="4">
        <f t="shared" si="204"/>
        <v>1.637564212791625E-2</v>
      </c>
      <c r="AL429" s="4">
        <f t="shared" si="205"/>
        <v>1.5983386875655058E-2</v>
      </c>
      <c r="AM429" s="4">
        <f t="shared" si="206"/>
        <v>7.9146337940350791E-4</v>
      </c>
      <c r="AN429" s="4">
        <f t="shared" si="207"/>
        <v>1.7458286251890148E-3</v>
      </c>
      <c r="AO429" s="4">
        <f t="shared" si="208"/>
        <v>8.317544512580953E-3</v>
      </c>
      <c r="AP429" s="4">
        <f t="shared" si="209"/>
        <v>1.9527611007736404E-3</v>
      </c>
      <c r="AQ429" s="5">
        <f t="shared" si="210"/>
        <v>400.76000700398657</v>
      </c>
      <c r="AR429" s="5">
        <f t="shared" si="211"/>
        <v>13.107371470549781</v>
      </c>
      <c r="AS429" s="5">
        <f t="shared" si="212"/>
        <v>10.853454537367599</v>
      </c>
      <c r="AT429" s="5">
        <f t="shared" si="213"/>
        <v>2.335612058449835</v>
      </c>
      <c r="AU429" s="5">
        <f t="shared" si="214"/>
        <v>1.5006186237938883</v>
      </c>
      <c r="AV429" s="5">
        <f t="shared" si="215"/>
        <v>4.4401425077763355</v>
      </c>
      <c r="AW429" s="5">
        <f t="shared" si="216"/>
        <v>1.808946121704236</v>
      </c>
    </row>
    <row r="430" spans="1:49" x14ac:dyDescent="0.25">
      <c r="A430" s="1" t="s">
        <v>376</v>
      </c>
      <c r="B430" s="1" t="s">
        <v>73</v>
      </c>
      <c r="C430" s="2">
        <v>42401</v>
      </c>
      <c r="D430" s="3">
        <v>0.1038628346074366</v>
      </c>
      <c r="E430" s="4">
        <f t="shared" si="187"/>
        <v>254.10826923789261</v>
      </c>
      <c r="F430" s="3">
        <v>58.285714285714363</v>
      </c>
      <c r="G430" s="3">
        <v>1.6245888888888913</v>
      </c>
      <c r="H430" s="3">
        <v>1.5555088888888899</v>
      </c>
      <c r="I430" s="3">
        <v>6.907999999999985E-2</v>
      </c>
      <c r="J430" s="3">
        <v>7.1821666666666686E-2</v>
      </c>
      <c r="K430" s="3">
        <v>0.49394117647058761</v>
      </c>
      <c r="L430" s="3">
        <v>0.11178333333333333</v>
      </c>
      <c r="M430" s="4">
        <f t="shared" si="188"/>
        <v>0.26950260719305857</v>
      </c>
      <c r="N430" s="4">
        <f t="shared" si="189"/>
        <v>7.5118053632524722E-3</v>
      </c>
      <c r="O430" s="4">
        <f t="shared" si="190"/>
        <v>7.1923919300802214E-3</v>
      </c>
      <c r="P430" s="4">
        <f t="shared" si="191"/>
        <v>3.1941343317224254E-4</v>
      </c>
      <c r="Q430" s="4">
        <f t="shared" si="192"/>
        <v>3.3209040425814226E-4</v>
      </c>
      <c r="R430" s="4">
        <f t="shared" si="193"/>
        <v>2.2838947157152174E-3</v>
      </c>
      <c r="S430" s="4">
        <f t="shared" si="194"/>
        <v>5.1686592749619652E-4</v>
      </c>
      <c r="T430" s="5">
        <f t="shared" si="195"/>
        <v>417.54175582472732</v>
      </c>
      <c r="U430" s="5">
        <f t="shared" si="196"/>
        <v>13.26055545146275</v>
      </c>
      <c r="V430" s="5">
        <f t="shared" si="197"/>
        <v>11.052811966886793</v>
      </c>
      <c r="W430" s="5">
        <f t="shared" si="198"/>
        <v>2.3243497074956569</v>
      </c>
      <c r="X430" s="5">
        <f t="shared" si="199"/>
        <v>1.126535102429487</v>
      </c>
      <c r="Y430" s="5">
        <f t="shared" si="200"/>
        <v>4.2007069195011137</v>
      </c>
      <c r="Z430" s="5">
        <f t="shared" si="201"/>
        <v>1.8337555582219129</v>
      </c>
      <c r="AA430" s="4">
        <v>0.38937243161738483</v>
      </c>
      <c r="AB430" s="4">
        <f t="shared" si="202"/>
        <v>952.62906179299523</v>
      </c>
      <c r="AC430" s="4">
        <v>79.645000000000195</v>
      </c>
      <c r="AD430" s="4">
        <v>1.4584999999999992</v>
      </c>
      <c r="AE430" s="4">
        <v>1.4235637037037057</v>
      </c>
      <c r="AF430" s="4">
        <v>7.0491851851851819E-2</v>
      </c>
      <c r="AG430" s="4">
        <v>0.15549259259259252</v>
      </c>
      <c r="AH430" s="4">
        <v>0.74080384615384631</v>
      </c>
      <c r="AI430" s="4">
        <v>0.17392307692307665</v>
      </c>
      <c r="AJ430" s="4">
        <f t="shared" si="203"/>
        <v>0.98675778552290583</v>
      </c>
      <c r="AK430" s="4">
        <f t="shared" si="204"/>
        <v>1.8070013562498009E-2</v>
      </c>
      <c r="AL430" s="4">
        <f t="shared" si="205"/>
        <v>1.7637172048684174E-2</v>
      </c>
      <c r="AM430" s="4">
        <f t="shared" si="206"/>
        <v>8.7335530957049253E-4</v>
      </c>
      <c r="AN430" s="4">
        <f t="shared" si="207"/>
        <v>1.9264677799219236E-3</v>
      </c>
      <c r="AO430" s="4">
        <f t="shared" si="208"/>
        <v>9.1781525863220397E-3</v>
      </c>
      <c r="AP430" s="4">
        <f t="shared" si="209"/>
        <v>2.1548113533297092E-3</v>
      </c>
      <c r="AQ430" s="5">
        <f t="shared" si="210"/>
        <v>401.74676478950948</v>
      </c>
      <c r="AR430" s="5">
        <f t="shared" si="211"/>
        <v>13.12544148411228</v>
      </c>
      <c r="AS430" s="5">
        <f t="shared" si="212"/>
        <v>10.871091709416282</v>
      </c>
      <c r="AT430" s="5">
        <f t="shared" si="213"/>
        <v>2.3364854137594055</v>
      </c>
      <c r="AU430" s="5">
        <f t="shared" si="214"/>
        <v>1.5025450915738103</v>
      </c>
      <c r="AV430" s="5">
        <f t="shared" si="215"/>
        <v>4.4493206603626572</v>
      </c>
      <c r="AW430" s="5">
        <f t="shared" si="216"/>
        <v>1.8111009330575656</v>
      </c>
    </row>
    <row r="431" spans="1:49" x14ac:dyDescent="0.25">
      <c r="A431" s="1" t="s">
        <v>376</v>
      </c>
      <c r="B431" s="1" t="s">
        <v>74</v>
      </c>
      <c r="C431" s="2">
        <v>42402</v>
      </c>
      <c r="D431" s="3">
        <v>0.13292253792899469</v>
      </c>
      <c r="E431" s="4">
        <f t="shared" si="187"/>
        <v>325.20502818461068</v>
      </c>
      <c r="F431" s="3">
        <v>61.597769498379989</v>
      </c>
      <c r="G431" s="3">
        <v>1.6121316615520322</v>
      </c>
      <c r="H431" s="3">
        <v>1.5410677726475199</v>
      </c>
      <c r="I431" s="3">
        <v>7.3504351753624173E-2</v>
      </c>
      <c r="J431" s="3">
        <v>7.1210299097407961E-2</v>
      </c>
      <c r="K431" s="3">
        <v>0.50734131356653978</v>
      </c>
      <c r="L431" s="3">
        <v>0.12313897483771512</v>
      </c>
      <c r="M431" s="4">
        <f t="shared" si="188"/>
        <v>0.364505669648365</v>
      </c>
      <c r="N431" s="4">
        <f t="shared" si="189"/>
        <v>9.5398118412519731E-3</v>
      </c>
      <c r="O431" s="4">
        <f t="shared" si="190"/>
        <v>9.1192902765281462E-3</v>
      </c>
      <c r="P431" s="4">
        <f t="shared" si="191"/>
        <v>4.3496303804845405E-4</v>
      </c>
      <c r="Q431" s="4">
        <f t="shared" si="192"/>
        <v>4.2138794910493821E-4</v>
      </c>
      <c r="R431" s="4">
        <f t="shared" si="193"/>
        <v>3.0021993774744776E-3</v>
      </c>
      <c r="S431" s="4">
        <f t="shared" si="194"/>
        <v>7.2867662008792354E-4</v>
      </c>
      <c r="T431" s="5">
        <f t="shared" si="195"/>
        <v>417.90626149437566</v>
      </c>
      <c r="U431" s="5">
        <f t="shared" si="196"/>
        <v>13.270095263304002</v>
      </c>
      <c r="V431" s="5">
        <f t="shared" si="197"/>
        <v>11.061931257163321</v>
      </c>
      <c r="W431" s="5">
        <f t="shared" si="198"/>
        <v>2.3247846705337052</v>
      </c>
      <c r="X431" s="5">
        <f t="shared" si="199"/>
        <v>1.1269564903785918</v>
      </c>
      <c r="Y431" s="5">
        <f t="shared" si="200"/>
        <v>4.2037091188785878</v>
      </c>
      <c r="Z431" s="5">
        <f t="shared" si="201"/>
        <v>1.834484234842001</v>
      </c>
      <c r="AA431" s="4">
        <v>0.26604038571892957</v>
      </c>
      <c r="AB431" s="4">
        <f t="shared" si="202"/>
        <v>650.88789669503365</v>
      </c>
      <c r="AC431" s="4">
        <v>77.630035997232326</v>
      </c>
      <c r="AD431" s="4">
        <v>1.4642896779577701</v>
      </c>
      <c r="AE431" s="4">
        <v>1.4242489467441537</v>
      </c>
      <c r="AF431" s="4">
        <v>7.2953889657082036E-2</v>
      </c>
      <c r="AG431" s="4">
        <v>0.15068824880213966</v>
      </c>
      <c r="AH431" s="4">
        <v>0.72396640554971514</v>
      </c>
      <c r="AI431" s="4">
        <v>0.17586826689381527</v>
      </c>
      <c r="AJ431" s="4">
        <f t="shared" si="203"/>
        <v>0.65714953075507665</v>
      </c>
      <c r="AK431" s="4">
        <f t="shared" si="204"/>
        <v>1.2395424817190054E-2</v>
      </c>
      <c r="AL431" s="4">
        <f t="shared" si="205"/>
        <v>1.205647421140834E-2</v>
      </c>
      <c r="AM431" s="4">
        <f t="shared" si="206"/>
        <v>6.1756527275883672E-4</v>
      </c>
      <c r="AN431" s="4">
        <f t="shared" si="207"/>
        <v>1.2755979141135622E-3</v>
      </c>
      <c r="AO431" s="4">
        <f t="shared" si="208"/>
        <v>6.128480781670595E-3</v>
      </c>
      <c r="AP431" s="4">
        <f t="shared" si="209"/>
        <v>1.488750424746675E-3</v>
      </c>
      <c r="AQ431" s="5">
        <f t="shared" si="210"/>
        <v>402.40391432026456</v>
      </c>
      <c r="AR431" s="5">
        <f t="shared" si="211"/>
        <v>13.13783690892947</v>
      </c>
      <c r="AS431" s="5">
        <f t="shared" si="212"/>
        <v>10.883148183627691</v>
      </c>
      <c r="AT431" s="5">
        <f t="shared" si="213"/>
        <v>2.3371029790321645</v>
      </c>
      <c r="AU431" s="5">
        <f t="shared" si="214"/>
        <v>1.5038206894879238</v>
      </c>
      <c r="AV431" s="5">
        <f t="shared" si="215"/>
        <v>4.455449141144328</v>
      </c>
      <c r="AW431" s="5">
        <f t="shared" si="216"/>
        <v>1.8125896834823123</v>
      </c>
    </row>
    <row r="432" spans="1:49" x14ac:dyDescent="0.25">
      <c r="A432" s="1" t="s">
        <v>376</v>
      </c>
      <c r="B432" s="1" t="s">
        <v>75</v>
      </c>
      <c r="C432" s="2">
        <v>42403</v>
      </c>
      <c r="D432" s="3">
        <v>6.20212928321875</v>
      </c>
      <c r="E432" s="4">
        <f t="shared" si="187"/>
        <v>15173.977714984543</v>
      </c>
      <c r="F432" s="3">
        <v>140.80785010621537</v>
      </c>
      <c r="G432" s="3">
        <v>1.1424926575388812</v>
      </c>
      <c r="H432" s="3">
        <v>1.0997444782687475</v>
      </c>
      <c r="I432" s="3">
        <v>4.2748179270132608E-2</v>
      </c>
      <c r="J432" s="3">
        <v>5.0823887349948194E-2</v>
      </c>
      <c r="K432" s="3">
        <v>0.53422960588620538</v>
      </c>
      <c r="L432" s="3">
        <v>9.9700018176226021E-2</v>
      </c>
      <c r="M432" s="4">
        <f t="shared" si="188"/>
        <v>38.878397809838084</v>
      </c>
      <c r="N432" s="4">
        <f t="shared" si="189"/>
        <v>0.31545317964239744</v>
      </c>
      <c r="O432" s="4">
        <f t="shared" si="190"/>
        <v>0.30364999737623233</v>
      </c>
      <c r="P432" s="4">
        <f t="shared" si="191"/>
        <v>1.1803182266164919E-2</v>
      </c>
      <c r="Q432" s="4">
        <f t="shared" si="192"/>
        <v>1.403296271580858E-2</v>
      </c>
      <c r="R432" s="4">
        <f t="shared" si="193"/>
        <v>0.14750591763008608</v>
      </c>
      <c r="S432" s="4">
        <f t="shared" si="194"/>
        <v>2.7528131175779562E-2</v>
      </c>
      <c r="T432" s="5">
        <f t="shared" si="195"/>
        <v>456.78465930421373</v>
      </c>
      <c r="U432" s="5">
        <f t="shared" si="196"/>
        <v>13.585548442946399</v>
      </c>
      <c r="V432" s="5">
        <f t="shared" si="197"/>
        <v>11.365581254539553</v>
      </c>
      <c r="W432" s="5">
        <f t="shared" si="198"/>
        <v>2.33658785279987</v>
      </c>
      <c r="X432" s="5">
        <f t="shared" si="199"/>
        <v>1.1409894530944005</v>
      </c>
      <c r="Y432" s="5">
        <f t="shared" si="200"/>
        <v>4.3512150365086741</v>
      </c>
      <c r="Z432" s="5">
        <f t="shared" si="201"/>
        <v>1.8620123660177805</v>
      </c>
      <c r="AA432" s="4">
        <v>5.3257842229604089</v>
      </c>
      <c r="AB432" s="4">
        <f t="shared" si="202"/>
        <v>13029.933338003138</v>
      </c>
      <c r="AC432" s="4">
        <v>53.867542935584332</v>
      </c>
      <c r="AD432" s="4">
        <v>1.2892258740609923</v>
      </c>
      <c r="AE432" s="4">
        <v>1.2298939840697927</v>
      </c>
      <c r="AF432" s="4">
        <v>5.933188999120096E-2</v>
      </c>
      <c r="AG432" s="4">
        <v>7.831736605456735E-2</v>
      </c>
      <c r="AH432" s="4">
        <v>0.35983247914661204</v>
      </c>
      <c r="AI432" s="4">
        <v>0.10010178138121673</v>
      </c>
      <c r="AJ432" s="4">
        <f t="shared" si="203"/>
        <v>9.1284613064877309</v>
      </c>
      <c r="AK432" s="4">
        <f t="shared" si="204"/>
        <v>0.21847383164963974</v>
      </c>
      <c r="AL432" s="4">
        <f t="shared" si="205"/>
        <v>0.20841937524584359</v>
      </c>
      <c r="AM432" s="4">
        <f t="shared" si="206"/>
        <v>1.0054456403796421E-2</v>
      </c>
      <c r="AN432" s="4">
        <f t="shared" si="207"/>
        <v>1.3271758960865599E-2</v>
      </c>
      <c r="AO432" s="4">
        <f t="shared" si="208"/>
        <v>6.0977662683358663E-2</v>
      </c>
      <c r="AP432" s="4">
        <f t="shared" si="209"/>
        <v>1.6963373271761024E-2</v>
      </c>
      <c r="AQ432" s="5">
        <f t="shared" si="210"/>
        <v>411.5323756267523</v>
      </c>
      <c r="AR432" s="5">
        <f t="shared" si="211"/>
        <v>13.35631074057911</v>
      </c>
      <c r="AS432" s="5">
        <f t="shared" si="212"/>
        <v>11.091567558873535</v>
      </c>
      <c r="AT432" s="5">
        <f t="shared" si="213"/>
        <v>2.3471574354359608</v>
      </c>
      <c r="AU432" s="5">
        <f t="shared" si="214"/>
        <v>1.5170924484487893</v>
      </c>
      <c r="AV432" s="5">
        <f t="shared" si="215"/>
        <v>4.5164268038276862</v>
      </c>
      <c r="AW432" s="5">
        <f t="shared" si="216"/>
        <v>1.8295530567540734</v>
      </c>
    </row>
    <row r="433" spans="1:49" x14ac:dyDescent="0.25">
      <c r="A433" s="1" t="s">
        <v>376</v>
      </c>
      <c r="B433" s="1" t="s">
        <v>76</v>
      </c>
      <c r="C433" s="2">
        <v>42404</v>
      </c>
      <c r="D433" s="3">
        <v>0.34185485685356215</v>
      </c>
      <c r="E433" s="4">
        <f t="shared" si="187"/>
        <v>836.37372630889513</v>
      </c>
      <c r="F433" s="3">
        <v>140.80785010621537</v>
      </c>
      <c r="G433" s="3">
        <v>1.1424926575388812</v>
      </c>
      <c r="H433" s="3">
        <v>1.0997444782687475</v>
      </c>
      <c r="I433" s="3">
        <v>4.2748179270132608E-2</v>
      </c>
      <c r="J433" s="3">
        <v>5.0823887349948194E-2</v>
      </c>
      <c r="K433" s="3">
        <v>0.53422960588620538</v>
      </c>
      <c r="L433" s="3">
        <v>9.9700018176226021E-2</v>
      </c>
      <c r="M433" s="4">
        <f t="shared" si="188"/>
        <v>2.1429364837555376</v>
      </c>
      <c r="N433" s="4">
        <f t="shared" si="189"/>
        <v>1.7387448188549683E-2</v>
      </c>
      <c r="O433" s="4">
        <f t="shared" si="190"/>
        <v>1.673686916967403E-2</v>
      </c>
      <c r="P433" s="4">
        <f t="shared" si="191"/>
        <v>6.5057901887563682E-4</v>
      </c>
      <c r="Q433" s="4">
        <f t="shared" si="192"/>
        <v>7.7348217706846474E-4</v>
      </c>
      <c r="R433" s="4">
        <f t="shared" si="193"/>
        <v>8.1303713698655383E-3</v>
      </c>
      <c r="S433" s="4">
        <f t="shared" si="194"/>
        <v>1.5173216991791443E-3</v>
      </c>
      <c r="T433" s="5">
        <f t="shared" si="195"/>
        <v>458.92759578796927</v>
      </c>
      <c r="U433" s="5">
        <f t="shared" si="196"/>
        <v>13.602935891134949</v>
      </c>
      <c r="V433" s="5">
        <f t="shared" si="197"/>
        <v>11.382318123709227</v>
      </c>
      <c r="W433" s="5">
        <f t="shared" si="198"/>
        <v>2.3372384318187458</v>
      </c>
      <c r="X433" s="5">
        <f t="shared" si="199"/>
        <v>1.1417629352714689</v>
      </c>
      <c r="Y433" s="5">
        <f t="shared" si="200"/>
        <v>4.3593454078785401</v>
      </c>
      <c r="Z433" s="5">
        <f t="shared" si="201"/>
        <v>1.8635296877169596</v>
      </c>
      <c r="AA433" s="4">
        <v>1.5961830705001405</v>
      </c>
      <c r="AB433" s="4">
        <f t="shared" si="202"/>
        <v>3905.1824357061655</v>
      </c>
      <c r="AC433" s="4">
        <v>53.867542935584332</v>
      </c>
      <c r="AD433" s="4">
        <v>1.2892258740609923</v>
      </c>
      <c r="AE433" s="4">
        <v>1.2298939840697927</v>
      </c>
      <c r="AF433" s="4">
        <v>5.933188999120096E-2</v>
      </c>
      <c r="AG433" s="4">
        <v>7.831736605456735E-2</v>
      </c>
      <c r="AH433" s="4">
        <v>0.35983247914661204</v>
      </c>
      <c r="AI433" s="4">
        <v>0.10010178138121673</v>
      </c>
      <c r="AJ433" s="4">
        <f t="shared" si="203"/>
        <v>2.7358779077669793</v>
      </c>
      <c r="AK433" s="4">
        <f t="shared" si="204"/>
        <v>6.5478475437108427E-2</v>
      </c>
      <c r="AL433" s="4">
        <f t="shared" si="205"/>
        <v>6.2465068880824724E-2</v>
      </c>
      <c r="AM433" s="4">
        <f t="shared" si="206"/>
        <v>3.0134065562837731E-3</v>
      </c>
      <c r="AN433" s="4">
        <f t="shared" si="207"/>
        <v>3.977659642642583E-3</v>
      </c>
      <c r="AO433" s="4">
        <f t="shared" si="208"/>
        <v>1.827552690441939E-2</v>
      </c>
      <c r="AP433" s="4">
        <f t="shared" si="209"/>
        <v>5.0840680172935387E-3</v>
      </c>
      <c r="AQ433" s="5">
        <f t="shared" si="210"/>
        <v>414.26825353451926</v>
      </c>
      <c r="AR433" s="5">
        <f t="shared" si="211"/>
        <v>13.421789216016219</v>
      </c>
      <c r="AS433" s="5">
        <f t="shared" si="212"/>
        <v>11.15403262775436</v>
      </c>
      <c r="AT433" s="5">
        <f t="shared" si="213"/>
        <v>2.3501708419922447</v>
      </c>
      <c r="AU433" s="5">
        <f t="shared" si="214"/>
        <v>1.5210701080914319</v>
      </c>
      <c r="AV433" s="5">
        <f t="shared" si="215"/>
        <v>4.5347023307321059</v>
      </c>
      <c r="AW433" s="5">
        <f t="shared" si="216"/>
        <v>1.8346371247713669</v>
      </c>
    </row>
    <row r="434" spans="1:49" x14ac:dyDescent="0.25">
      <c r="A434" s="1" t="s">
        <v>376</v>
      </c>
      <c r="B434" s="1" t="s">
        <v>77</v>
      </c>
      <c r="C434" s="2">
        <v>42405</v>
      </c>
      <c r="D434" s="3">
        <v>0.16437446719557022</v>
      </c>
      <c r="E434" s="4">
        <f t="shared" si="187"/>
        <v>402.15454858167755</v>
      </c>
      <c r="F434" s="3">
        <v>140.80785010621537</v>
      </c>
      <c r="G434" s="3">
        <v>1.1424926575388812</v>
      </c>
      <c r="H434" s="3">
        <v>1.0997444782687475</v>
      </c>
      <c r="I434" s="3">
        <v>4.2748179270132608E-2</v>
      </c>
      <c r="J434" s="3">
        <v>5.0823887349948194E-2</v>
      </c>
      <c r="K434" s="3">
        <v>0.53422960588620538</v>
      </c>
      <c r="L434" s="3">
        <v>9.9700018176226021E-2</v>
      </c>
      <c r="M434" s="4">
        <f t="shared" si="188"/>
        <v>1.0303906341811997</v>
      </c>
      <c r="N434" s="4">
        <f t="shared" si="189"/>
        <v>8.3604268729395859E-3</v>
      </c>
      <c r="O434" s="4">
        <f t="shared" si="190"/>
        <v>8.0476082089587179E-3</v>
      </c>
      <c r="P434" s="4">
        <f t="shared" si="191"/>
        <v>3.1281866398086039E-4</v>
      </c>
      <c r="Q434" s="4">
        <f t="shared" si="192"/>
        <v>3.719143320387603E-4</v>
      </c>
      <c r="R434" s="4">
        <f t="shared" si="193"/>
        <v>3.9093358927945283E-3</v>
      </c>
      <c r="S434" s="4">
        <f t="shared" si="194"/>
        <v>7.295755519240336E-4</v>
      </c>
      <c r="T434" s="5">
        <f t="shared" si="195"/>
        <v>459.95798642215044</v>
      </c>
      <c r="U434" s="5">
        <f t="shared" si="196"/>
        <v>13.61129631800789</v>
      </c>
      <c r="V434" s="5">
        <f t="shared" si="197"/>
        <v>11.390365731918186</v>
      </c>
      <c r="W434" s="5">
        <f t="shared" si="198"/>
        <v>2.3375512504827265</v>
      </c>
      <c r="X434" s="5">
        <f t="shared" si="199"/>
        <v>1.1421348496035078</v>
      </c>
      <c r="Y434" s="5">
        <f t="shared" si="200"/>
        <v>4.3632547437713347</v>
      </c>
      <c r="Z434" s="5">
        <f t="shared" si="201"/>
        <v>1.8642592632688837</v>
      </c>
      <c r="AA434" s="4">
        <v>0.80791171605189627</v>
      </c>
      <c r="AB434" s="4">
        <f t="shared" si="202"/>
        <v>1976.6170318662171</v>
      </c>
      <c r="AC434" s="4">
        <v>53.867542935584332</v>
      </c>
      <c r="AD434" s="4">
        <v>1.2892258740609923</v>
      </c>
      <c r="AE434" s="4">
        <v>1.2298939840697927</v>
      </c>
      <c r="AF434" s="4">
        <v>5.933188999120096E-2</v>
      </c>
      <c r="AG434" s="4">
        <v>7.831736605456735E-2</v>
      </c>
      <c r="AH434" s="4">
        <v>0.35983247914661204</v>
      </c>
      <c r="AI434" s="4">
        <v>0.10010178138121673</v>
      </c>
      <c r="AJ434" s="4">
        <f t="shared" si="203"/>
        <v>1.3847708675922192</v>
      </c>
      <c r="AK434" s="4">
        <f t="shared" si="204"/>
        <v>3.3142080274213483E-2</v>
      </c>
      <c r="AL434" s="4">
        <f t="shared" si="205"/>
        <v>3.1616837645693209E-2</v>
      </c>
      <c r="AM434" s="4">
        <f t="shared" si="206"/>
        <v>1.5252426285203128E-3</v>
      </c>
      <c r="AN434" s="4">
        <f t="shared" si="207"/>
        <v>2.0133015361144058E-3</v>
      </c>
      <c r="AO434" s="4">
        <f t="shared" si="208"/>
        <v>9.250199789724415E-3</v>
      </c>
      <c r="AP434" s="4">
        <f t="shared" si="209"/>
        <v>2.5733126683828099E-3</v>
      </c>
      <c r="AQ434" s="5">
        <f t="shared" si="210"/>
        <v>415.6530244021115</v>
      </c>
      <c r="AR434" s="5">
        <f t="shared" si="211"/>
        <v>13.454931296290432</v>
      </c>
      <c r="AS434" s="5">
        <f t="shared" si="212"/>
        <v>11.185649465400052</v>
      </c>
      <c r="AT434" s="5">
        <f t="shared" si="213"/>
        <v>2.3516960846207651</v>
      </c>
      <c r="AU434" s="5">
        <f t="shared" si="214"/>
        <v>1.5230834096275463</v>
      </c>
      <c r="AV434" s="5">
        <f t="shared" si="215"/>
        <v>4.54395253052183</v>
      </c>
      <c r="AW434" s="5">
        <f t="shared" si="216"/>
        <v>1.8372104374397498</v>
      </c>
    </row>
    <row r="435" spans="1:49" x14ac:dyDescent="0.25">
      <c r="A435" s="1" t="s">
        <v>376</v>
      </c>
      <c r="B435" s="1" t="s">
        <v>78</v>
      </c>
      <c r="C435" s="2">
        <v>42406</v>
      </c>
      <c r="D435" s="3">
        <v>0.11786402125898786</v>
      </c>
      <c r="E435" s="4">
        <f t="shared" si="187"/>
        <v>288.36322983808827</v>
      </c>
      <c r="F435" s="3">
        <v>133.9310054545069</v>
      </c>
      <c r="G435" s="3">
        <v>1.1826673434847155</v>
      </c>
      <c r="H435" s="3">
        <v>1.1377248458204265</v>
      </c>
      <c r="I435" s="3">
        <v>4.4942497664288213E-2</v>
      </c>
      <c r="J435" s="3">
        <v>5.2573702293008041E-2</v>
      </c>
      <c r="K435" s="3">
        <v>0.53087223676823714</v>
      </c>
      <c r="L435" s="3">
        <v>0.10070696110598502</v>
      </c>
      <c r="M435" s="4">
        <f t="shared" si="188"/>
        <v>0.70275356940722611</v>
      </c>
      <c r="N435" s="4">
        <f t="shared" si="189"/>
        <v>6.2056108235337502E-3</v>
      </c>
      <c r="O435" s="4">
        <f t="shared" si="190"/>
        <v>5.9697916377934998E-3</v>
      </c>
      <c r="P435" s="4">
        <f t="shared" si="191"/>
        <v>2.358191857402475E-4</v>
      </c>
      <c r="Q435" s="4">
        <f t="shared" si="192"/>
        <v>2.7586111832718265E-4</v>
      </c>
      <c r="R435" s="4">
        <f t="shared" si="193"/>
        <v>2.7855563244823123E-3</v>
      </c>
      <c r="S435" s="4">
        <f t="shared" si="194"/>
        <v>5.2842264672929118E-4</v>
      </c>
      <c r="T435" s="5">
        <f t="shared" si="195"/>
        <v>460.66073999155765</v>
      </c>
      <c r="U435" s="5">
        <f t="shared" si="196"/>
        <v>13.617501928831423</v>
      </c>
      <c r="V435" s="5">
        <f t="shared" si="197"/>
        <v>11.39633552355598</v>
      </c>
      <c r="W435" s="5">
        <f t="shared" si="198"/>
        <v>2.3377870696684666</v>
      </c>
      <c r="X435" s="5">
        <f t="shared" si="199"/>
        <v>1.1424107107218349</v>
      </c>
      <c r="Y435" s="5">
        <f t="shared" si="200"/>
        <v>4.3660403000958175</v>
      </c>
      <c r="Z435" s="5">
        <f t="shared" si="201"/>
        <v>1.8647876859156129</v>
      </c>
      <c r="AA435" s="4">
        <v>0.39062836866200029</v>
      </c>
      <c r="AB435" s="4">
        <f t="shared" si="202"/>
        <v>955.70180662886685</v>
      </c>
      <c r="AC435" s="4">
        <v>56.015664357618995</v>
      </c>
      <c r="AD435" s="4">
        <v>1.3033320512225768</v>
      </c>
      <c r="AE435" s="4">
        <v>1.2460331273726191</v>
      </c>
      <c r="AF435" s="4">
        <v>6.0261886812921862E-2</v>
      </c>
      <c r="AG435" s="4">
        <v>8.4748634932736114E-2</v>
      </c>
      <c r="AH435" s="4">
        <v>0.39158009306388153</v>
      </c>
      <c r="AI435" s="4">
        <v>0.10625355600970506</v>
      </c>
      <c r="AJ435" s="4">
        <f t="shared" si="203"/>
        <v>0.69624183774051052</v>
      </c>
      <c r="AK435" s="4">
        <f t="shared" si="204"/>
        <v>1.6199652596031223E-2</v>
      </c>
      <c r="AL435" s="4">
        <f t="shared" si="205"/>
        <v>1.5487460595822945E-2</v>
      </c>
      <c r="AM435" s="4">
        <f t="shared" si="206"/>
        <v>7.4901989115893762E-4</v>
      </c>
      <c r="AN435" s="4">
        <f t="shared" si="207"/>
        <v>1.0533758013626445E-3</v>
      </c>
      <c r="AO435" s="4">
        <f t="shared" si="208"/>
        <v>4.8671107759577E-3</v>
      </c>
      <c r="AP435" s="4">
        <f t="shared" si="209"/>
        <v>1.3206693511722879E-3</v>
      </c>
      <c r="AQ435" s="5">
        <f t="shared" si="210"/>
        <v>416.349266239852</v>
      </c>
      <c r="AR435" s="5">
        <f t="shared" si="211"/>
        <v>13.471130948886463</v>
      </c>
      <c r="AS435" s="5">
        <f t="shared" si="212"/>
        <v>11.201136925995876</v>
      </c>
      <c r="AT435" s="5">
        <f t="shared" si="213"/>
        <v>2.3524451045119239</v>
      </c>
      <c r="AU435" s="5">
        <f t="shared" si="214"/>
        <v>1.524136785428909</v>
      </c>
      <c r="AV435" s="5">
        <f t="shared" si="215"/>
        <v>4.5488196412977882</v>
      </c>
      <c r="AW435" s="5">
        <f t="shared" si="216"/>
        <v>1.838531106790922</v>
      </c>
    </row>
    <row r="436" spans="1:49" x14ac:dyDescent="0.25">
      <c r="A436" s="1" t="s">
        <v>376</v>
      </c>
      <c r="B436" s="1" t="s">
        <v>79</v>
      </c>
      <c r="C436" s="2">
        <v>42407</v>
      </c>
      <c r="D436" s="3">
        <v>9.7349802489074044E-2</v>
      </c>
      <c r="E436" s="4">
        <f t="shared" si="187"/>
        <v>238.17364425540237</v>
      </c>
      <c r="F436" s="3">
        <v>58.285714285714363</v>
      </c>
      <c r="G436" s="3">
        <v>1.6245888888888913</v>
      </c>
      <c r="H436" s="3">
        <v>1.5555088888888899</v>
      </c>
      <c r="I436" s="3">
        <v>6.907999999999985E-2</v>
      </c>
      <c r="J436" s="3">
        <v>7.1821666666666686E-2</v>
      </c>
      <c r="K436" s="3">
        <v>0.49394117647058761</v>
      </c>
      <c r="L436" s="3">
        <v>0.11178333333333333</v>
      </c>
      <c r="M436" s="4">
        <f t="shared" si="188"/>
        <v>0.25260263384585363</v>
      </c>
      <c r="N436" s="4">
        <f t="shared" si="189"/>
        <v>7.0407549650742538E-3</v>
      </c>
      <c r="O436" s="4">
        <f t="shared" si="190"/>
        <v>6.741371314038706E-3</v>
      </c>
      <c r="P436" s="4">
        <f t="shared" si="191"/>
        <v>2.9938365103554054E-4</v>
      </c>
      <c r="Q436" s="4">
        <f t="shared" si="192"/>
        <v>3.112656744372365E-4</v>
      </c>
      <c r="R436" s="4">
        <f t="shared" si="193"/>
        <v>2.1406762132101199E-3</v>
      </c>
      <c r="S436" s="4">
        <f t="shared" si="194"/>
        <v>4.8445429152079106E-4</v>
      </c>
      <c r="T436" s="5">
        <f t="shared" si="195"/>
        <v>460.91334262540352</v>
      </c>
      <c r="U436" s="5">
        <f t="shared" si="196"/>
        <v>13.624542683796497</v>
      </c>
      <c r="V436" s="5">
        <f t="shared" si="197"/>
        <v>11.403076894870019</v>
      </c>
      <c r="W436" s="5">
        <f t="shared" si="198"/>
        <v>2.338086453319502</v>
      </c>
      <c r="X436" s="5">
        <f t="shared" si="199"/>
        <v>1.1427219763962722</v>
      </c>
      <c r="Y436" s="5">
        <f t="shared" si="200"/>
        <v>4.3681809763090271</v>
      </c>
      <c r="Z436" s="5">
        <f t="shared" si="201"/>
        <v>1.8652721402071337</v>
      </c>
      <c r="AA436" s="4">
        <v>0.28431383133751098</v>
      </c>
      <c r="AB436" s="4">
        <f t="shared" si="202"/>
        <v>695.59526152578337</v>
      </c>
      <c r="AC436" s="4">
        <v>79.645000000000195</v>
      </c>
      <c r="AD436" s="4">
        <v>1.4584999999999992</v>
      </c>
      <c r="AE436" s="4">
        <v>1.4235637037037057</v>
      </c>
      <c r="AF436" s="4">
        <v>7.0491851851851819E-2</v>
      </c>
      <c r="AG436" s="4">
        <v>0.15549259259259252</v>
      </c>
      <c r="AH436" s="4">
        <v>0.74080384615384631</v>
      </c>
      <c r="AI436" s="4">
        <v>0.17392307692307665</v>
      </c>
      <c r="AJ436" s="4">
        <f t="shared" si="203"/>
        <v>0.72051553685705061</v>
      </c>
      <c r="AK436" s="4">
        <f t="shared" si="204"/>
        <v>1.3194449249871369E-2</v>
      </c>
      <c r="AL436" s="4">
        <f t="shared" si="205"/>
        <v>1.2878394955418223E-2</v>
      </c>
      <c r="AM436" s="4">
        <f t="shared" si="206"/>
        <v>6.3771077256682236E-4</v>
      </c>
      <c r="AN436" s="4">
        <f t="shared" si="207"/>
        <v>1.4066774917338963E-3</v>
      </c>
      <c r="AO436" s="4">
        <f t="shared" si="208"/>
        <v>6.7017475160688709E-3</v>
      </c>
      <c r="AP436" s="4">
        <f t="shared" si="209"/>
        <v>1.5734104983496815E-3</v>
      </c>
      <c r="AQ436" s="5">
        <f t="shared" si="210"/>
        <v>417.06978177670908</v>
      </c>
      <c r="AR436" s="5">
        <f t="shared" si="211"/>
        <v>13.484325398136335</v>
      </c>
      <c r="AS436" s="5">
        <f t="shared" si="212"/>
        <v>11.214015320951294</v>
      </c>
      <c r="AT436" s="5">
        <f t="shared" si="213"/>
        <v>2.3530828152844907</v>
      </c>
      <c r="AU436" s="5">
        <f t="shared" si="214"/>
        <v>1.5255434629206428</v>
      </c>
      <c r="AV436" s="5">
        <f t="shared" si="215"/>
        <v>4.5555213888138573</v>
      </c>
      <c r="AW436" s="5">
        <f t="shared" si="216"/>
        <v>1.8401045172892716</v>
      </c>
    </row>
    <row r="437" spans="1:49" x14ac:dyDescent="0.25">
      <c r="A437" s="1" t="s">
        <v>376</v>
      </c>
      <c r="B437" s="1" t="s">
        <v>80</v>
      </c>
      <c r="C437" s="2">
        <v>42408</v>
      </c>
      <c r="D437" s="3">
        <v>0.17809574314277846</v>
      </c>
      <c r="E437" s="4">
        <f t="shared" si="187"/>
        <v>435.72468650309116</v>
      </c>
      <c r="F437" s="3">
        <v>58.285714285714363</v>
      </c>
      <c r="G437" s="3">
        <v>1.6245888888888913</v>
      </c>
      <c r="H437" s="3">
        <v>1.5555088888888899</v>
      </c>
      <c r="I437" s="3">
        <v>6.907999999999985E-2</v>
      </c>
      <c r="J437" s="3">
        <v>7.1821666666666686E-2</v>
      </c>
      <c r="K437" s="3">
        <v>0.49394117647058761</v>
      </c>
      <c r="L437" s="3">
        <v>0.11178333333333333</v>
      </c>
      <c r="M437" s="4">
        <f t="shared" si="188"/>
        <v>0.46212167507632679</v>
      </c>
      <c r="N437" s="4">
        <f t="shared" si="189"/>
        <v>1.2880647476730525E-2</v>
      </c>
      <c r="O437" s="4">
        <f t="shared" si="190"/>
        <v>1.2332942679671914E-2</v>
      </c>
      <c r="P437" s="4">
        <f t="shared" si="191"/>
        <v>5.477047970585976E-4</v>
      </c>
      <c r="Q437" s="4">
        <f t="shared" si="192"/>
        <v>5.6944226065542853E-4</v>
      </c>
      <c r="R437" s="4">
        <f t="shared" si="193"/>
        <v>3.916241340731162E-3</v>
      </c>
      <c r="S437" s="4">
        <f t="shared" si="194"/>
        <v>8.8628065862575325E-4</v>
      </c>
      <c r="T437" s="5">
        <f t="shared" si="195"/>
        <v>461.37546430047985</v>
      </c>
      <c r="U437" s="5">
        <f t="shared" si="196"/>
        <v>13.637423331273228</v>
      </c>
      <c r="V437" s="5">
        <f t="shared" si="197"/>
        <v>11.41540983754969</v>
      </c>
      <c r="W437" s="5">
        <f t="shared" si="198"/>
        <v>2.3386341581165606</v>
      </c>
      <c r="X437" s="5">
        <f t="shared" si="199"/>
        <v>1.1432914186569276</v>
      </c>
      <c r="Y437" s="5">
        <f t="shared" si="200"/>
        <v>4.3720972176497579</v>
      </c>
      <c r="Z437" s="5">
        <f t="shared" si="201"/>
        <v>1.8661584208657596</v>
      </c>
      <c r="AA437" s="4">
        <v>0.5013433089014373</v>
      </c>
      <c r="AB437" s="4">
        <f t="shared" si="202"/>
        <v>1226.574269809317</v>
      </c>
      <c r="AC437" s="4">
        <v>79.645000000000195</v>
      </c>
      <c r="AD437" s="4">
        <v>1.4584999999999992</v>
      </c>
      <c r="AE437" s="4">
        <v>1.4235637037037057</v>
      </c>
      <c r="AF437" s="4">
        <v>7.0491851851851819E-2</v>
      </c>
      <c r="AG437" s="4">
        <v>0.15549259259259252</v>
      </c>
      <c r="AH437" s="4">
        <v>0.74080384615384631</v>
      </c>
      <c r="AI437" s="4">
        <v>0.17392307692307665</v>
      </c>
      <c r="AJ437" s="4">
        <f t="shared" si="203"/>
        <v>1.2705173071020792</v>
      </c>
      <c r="AK437" s="4">
        <f t="shared" si="204"/>
        <v>2.3266363141545322E-2</v>
      </c>
      <c r="AL437" s="4">
        <f t="shared" si="205"/>
        <v>2.270905045285819E-2</v>
      </c>
      <c r="AM437" s="4">
        <f t="shared" si="206"/>
        <v>1.1245039586597185E-3</v>
      </c>
      <c r="AN437" s="4">
        <f t="shared" si="207"/>
        <v>2.4804574049226051E-3</v>
      </c>
      <c r="AO437" s="4">
        <f t="shared" si="208"/>
        <v>1.1817491464702689E-2</v>
      </c>
      <c r="AP437" s="4">
        <f t="shared" si="209"/>
        <v>2.774465180930562E-3</v>
      </c>
      <c r="AQ437" s="5">
        <f t="shared" si="210"/>
        <v>418.34029908381115</v>
      </c>
      <c r="AR437" s="5">
        <f t="shared" si="211"/>
        <v>13.50759176127788</v>
      </c>
      <c r="AS437" s="5">
        <f t="shared" si="212"/>
        <v>11.236724371404152</v>
      </c>
      <c r="AT437" s="5">
        <f t="shared" si="213"/>
        <v>2.3542073192431503</v>
      </c>
      <c r="AU437" s="5">
        <f t="shared" si="214"/>
        <v>1.5280239203255654</v>
      </c>
      <c r="AV437" s="5">
        <f t="shared" si="215"/>
        <v>4.5673388802785597</v>
      </c>
      <c r="AW437" s="5">
        <f t="shared" si="216"/>
        <v>1.8428789824702021</v>
      </c>
    </row>
    <row r="438" spans="1:49" x14ac:dyDescent="0.25">
      <c r="A438" s="1" t="s">
        <v>376</v>
      </c>
      <c r="B438" s="1" t="s">
        <v>81</v>
      </c>
      <c r="C438" s="2">
        <v>42409</v>
      </c>
      <c r="D438" s="3">
        <v>0.23539762805889042</v>
      </c>
      <c r="E438" s="4">
        <f t="shared" si="187"/>
        <v>575.91807574705808</v>
      </c>
      <c r="F438" s="3">
        <v>58.285714285714363</v>
      </c>
      <c r="G438" s="3">
        <v>1.6245888888888913</v>
      </c>
      <c r="H438" s="3">
        <v>1.5555088888888899</v>
      </c>
      <c r="I438" s="3">
        <v>6.907999999999985E-2</v>
      </c>
      <c r="J438" s="3">
        <v>7.1821666666666686E-2</v>
      </c>
      <c r="K438" s="3">
        <v>0.49394117647058761</v>
      </c>
      <c r="L438" s="3">
        <v>0.11178333333333333</v>
      </c>
      <c r="M438" s="4">
        <f t="shared" si="188"/>
        <v>0.61080823307695964</v>
      </c>
      <c r="N438" s="4">
        <f t="shared" si="189"/>
        <v>1.7024965394340161E-2</v>
      </c>
      <c r="O438" s="4">
        <f t="shared" si="190"/>
        <v>1.6301037871823739E-2</v>
      </c>
      <c r="P438" s="4">
        <f t="shared" si="191"/>
        <v>7.2392752251640587E-4</v>
      </c>
      <c r="Q438" s="4">
        <f t="shared" si="192"/>
        <v>7.5265896370873284E-4</v>
      </c>
      <c r="R438" s="4">
        <f t="shared" si="193"/>
        <v>5.1762827468325428E-3</v>
      </c>
      <c r="S438" s="4">
        <f t="shared" si="194"/>
        <v>1.1714393682487802E-3</v>
      </c>
      <c r="T438" s="5">
        <f t="shared" si="195"/>
        <v>461.98627253355681</v>
      </c>
      <c r="U438" s="5">
        <f t="shared" si="196"/>
        <v>13.654448296667567</v>
      </c>
      <c r="V438" s="5">
        <f t="shared" si="197"/>
        <v>11.431710875421514</v>
      </c>
      <c r="W438" s="5">
        <f t="shared" si="198"/>
        <v>2.339358085639077</v>
      </c>
      <c r="X438" s="5">
        <f t="shared" si="199"/>
        <v>1.1440440776206364</v>
      </c>
      <c r="Y438" s="5">
        <f t="shared" si="200"/>
        <v>4.3772735003965906</v>
      </c>
      <c r="Z438" s="5">
        <f t="shared" si="201"/>
        <v>1.8673298602340083</v>
      </c>
      <c r="AA438" s="4">
        <v>0.66831444298109621</v>
      </c>
      <c r="AB438" s="4">
        <f t="shared" si="202"/>
        <v>1635.0817600394394</v>
      </c>
      <c r="AC438" s="4">
        <v>79.645000000000195</v>
      </c>
      <c r="AD438" s="4">
        <v>1.4584999999999992</v>
      </c>
      <c r="AE438" s="4">
        <v>1.4235637037037057</v>
      </c>
      <c r="AF438" s="4">
        <v>7.0491851851851819E-2</v>
      </c>
      <c r="AG438" s="4">
        <v>0.15549259259259252</v>
      </c>
      <c r="AH438" s="4">
        <v>0.74080384615384631</v>
      </c>
      <c r="AI438" s="4">
        <v>0.17392307692307665</v>
      </c>
      <c r="AJ438" s="4">
        <f t="shared" si="203"/>
        <v>1.6936599159054502</v>
      </c>
      <c r="AK438" s="4">
        <f t="shared" si="204"/>
        <v>3.1015167146061794E-2</v>
      </c>
      <c r="AL438" s="4">
        <f t="shared" si="205"/>
        <v>3.0272242861458517E-2</v>
      </c>
      <c r="AM438" s="4">
        <f t="shared" si="206"/>
        <v>1.4990171872613035E-3</v>
      </c>
      <c r="AN438" s="4">
        <f t="shared" si="207"/>
        <v>3.3065675346134723E-3</v>
      </c>
      <c r="AO438" s="4">
        <f t="shared" si="208"/>
        <v>1.5753277415774432E-2</v>
      </c>
      <c r="AP438" s="4">
        <f t="shared" si="209"/>
        <v>3.6984938644680073E-3</v>
      </c>
      <c r="AQ438" s="5">
        <f t="shared" si="210"/>
        <v>420.03395899971662</v>
      </c>
      <c r="AR438" s="5">
        <f t="shared" si="211"/>
        <v>13.538606928423942</v>
      </c>
      <c r="AS438" s="5">
        <f t="shared" si="212"/>
        <v>11.266996614265611</v>
      </c>
      <c r="AT438" s="5">
        <f t="shared" si="213"/>
        <v>2.3557063364304116</v>
      </c>
      <c r="AU438" s="5">
        <f t="shared" si="214"/>
        <v>1.531330487860179</v>
      </c>
      <c r="AV438" s="5">
        <f t="shared" si="215"/>
        <v>4.5830921576943338</v>
      </c>
      <c r="AW438" s="5">
        <f t="shared" si="216"/>
        <v>1.8465774763346701</v>
      </c>
    </row>
    <row r="439" spans="1:49" x14ac:dyDescent="0.25">
      <c r="A439" s="1" t="s">
        <v>376</v>
      </c>
      <c r="B439" s="1" t="s">
        <v>82</v>
      </c>
      <c r="C439" s="2">
        <v>42410</v>
      </c>
      <c r="D439" s="3">
        <v>0.24272335908184758</v>
      </c>
      <c r="E439" s="4">
        <f t="shared" si="187"/>
        <v>593.84102997974276</v>
      </c>
      <c r="F439" s="3">
        <v>58.285714285714363</v>
      </c>
      <c r="G439" s="3">
        <v>1.6245888888888913</v>
      </c>
      <c r="H439" s="3">
        <v>1.5555088888888899</v>
      </c>
      <c r="I439" s="3">
        <v>6.907999999999985E-2</v>
      </c>
      <c r="J439" s="3">
        <v>7.1821666666666686E-2</v>
      </c>
      <c r="K439" s="3">
        <v>0.49394117647058761</v>
      </c>
      <c r="L439" s="3">
        <v>0.11178333333333333</v>
      </c>
      <c r="M439" s="4">
        <f t="shared" si="188"/>
        <v>0.62981699225192533</v>
      </c>
      <c r="N439" s="4">
        <f t="shared" si="189"/>
        <v>1.7554793660591372E-2</v>
      </c>
      <c r="O439" s="4">
        <f t="shared" si="190"/>
        <v>1.6808337031244937E-2</v>
      </c>
      <c r="P439" s="4">
        <f t="shared" si="191"/>
        <v>7.4645662934642117E-4</v>
      </c>
      <c r="Q439" s="4">
        <f t="shared" si="192"/>
        <v>7.7608221213147578E-4</v>
      </c>
      <c r="R439" s="4">
        <f t="shared" si="193"/>
        <v>5.3373721147023951E-3</v>
      </c>
      <c r="S439" s="4">
        <f t="shared" si="194"/>
        <v>1.2078953418805389E-3</v>
      </c>
      <c r="T439" s="5">
        <f t="shared" si="195"/>
        <v>462.61608952580872</v>
      </c>
      <c r="U439" s="5">
        <f t="shared" si="196"/>
        <v>13.672003090328159</v>
      </c>
      <c r="V439" s="5">
        <f t="shared" si="197"/>
        <v>11.448519212452759</v>
      </c>
      <c r="W439" s="5">
        <f t="shared" si="198"/>
        <v>2.3401045422684232</v>
      </c>
      <c r="X439" s="5">
        <f t="shared" si="199"/>
        <v>1.1448201598327679</v>
      </c>
      <c r="Y439" s="5">
        <f t="shared" si="200"/>
        <v>4.3826108725112931</v>
      </c>
      <c r="Z439" s="5">
        <f t="shared" si="201"/>
        <v>1.8685377555758889</v>
      </c>
      <c r="AA439" s="4">
        <v>0.76791233337973741</v>
      </c>
      <c r="AB439" s="4">
        <f t="shared" si="202"/>
        <v>1878.7555211552558</v>
      </c>
      <c r="AC439" s="4">
        <v>79.645000000000195</v>
      </c>
      <c r="AD439" s="4">
        <v>1.4584999999999992</v>
      </c>
      <c r="AE439" s="4">
        <v>1.4235637037037057</v>
      </c>
      <c r="AF439" s="4">
        <v>7.0491851851851819E-2</v>
      </c>
      <c r="AG439" s="4">
        <v>0.15549259259259252</v>
      </c>
      <c r="AH439" s="4">
        <v>0.74080384615384631</v>
      </c>
      <c r="AI439" s="4">
        <v>0.17392307692307665</v>
      </c>
      <c r="AJ439" s="4">
        <f t="shared" si="203"/>
        <v>1.9460634909718271</v>
      </c>
      <c r="AK439" s="4">
        <f t="shared" si="204"/>
        <v>3.5637310585503193E-2</v>
      </c>
      <c r="AL439" s="4">
        <f t="shared" si="205"/>
        <v>3.4783669418675507E-2</v>
      </c>
      <c r="AM439" s="4">
        <f t="shared" si="206"/>
        <v>1.722413450937074E-3</v>
      </c>
      <c r="AN439" s="4">
        <f t="shared" si="207"/>
        <v>3.7993402920585093E-3</v>
      </c>
      <c r="AO439" s="4">
        <f t="shared" si="208"/>
        <v>1.8100964517188865E-2</v>
      </c>
      <c r="AP439" s="4">
        <f t="shared" si="209"/>
        <v>4.2496748099376406E-3</v>
      </c>
      <c r="AQ439" s="5">
        <f t="shared" si="210"/>
        <v>421.98002249068844</v>
      </c>
      <c r="AR439" s="5">
        <f t="shared" si="211"/>
        <v>13.574244239009445</v>
      </c>
      <c r="AS439" s="5">
        <f t="shared" si="212"/>
        <v>11.301780283684288</v>
      </c>
      <c r="AT439" s="5">
        <f t="shared" si="213"/>
        <v>2.3574287498813487</v>
      </c>
      <c r="AU439" s="5">
        <f t="shared" si="214"/>
        <v>1.5351298281522374</v>
      </c>
      <c r="AV439" s="5">
        <f t="shared" si="215"/>
        <v>4.601193122211523</v>
      </c>
      <c r="AW439" s="5">
        <f t="shared" si="216"/>
        <v>1.8508271511446077</v>
      </c>
    </row>
    <row r="440" spans="1:49" x14ac:dyDescent="0.25">
      <c r="A440" s="1" t="s">
        <v>376</v>
      </c>
      <c r="B440" s="1" t="s">
        <v>83</v>
      </c>
      <c r="C440" s="2">
        <v>42411</v>
      </c>
      <c r="D440" s="3">
        <v>0.15324935416492855</v>
      </c>
      <c r="E440" s="4">
        <f t="shared" si="187"/>
        <v>374.93611931410328</v>
      </c>
      <c r="F440" s="3">
        <v>58.285714285714363</v>
      </c>
      <c r="G440" s="3">
        <v>1.6245888888888913</v>
      </c>
      <c r="H440" s="3">
        <v>1.5555088888888899</v>
      </c>
      <c r="I440" s="3">
        <v>6.907999999999985E-2</v>
      </c>
      <c r="J440" s="3">
        <v>7.1821666666666686E-2</v>
      </c>
      <c r="K440" s="3">
        <v>0.49394117647058761</v>
      </c>
      <c r="L440" s="3">
        <v>0.11178333333333333</v>
      </c>
      <c r="M440" s="4">
        <f t="shared" si="188"/>
        <v>0.39765042668249578</v>
      </c>
      <c r="N440" s="4">
        <f t="shared" si="189"/>
        <v>1.1083650132235686E-2</v>
      </c>
      <c r="O440" s="4">
        <f t="shared" si="190"/>
        <v>1.0612356405945019E-2</v>
      </c>
      <c r="P440" s="4">
        <f t="shared" si="191"/>
        <v>4.7129372629065432E-4</v>
      </c>
      <c r="Q440" s="4">
        <f t="shared" si="192"/>
        <v>4.8999856560131292E-4</v>
      </c>
      <c r="R440" s="4">
        <f t="shared" si="193"/>
        <v>3.3698809731791172E-3</v>
      </c>
      <c r="S440" s="4">
        <f t="shared" si="194"/>
        <v>7.6263439061750274E-4</v>
      </c>
      <c r="T440" s="5">
        <f t="shared" si="195"/>
        <v>463.01373995249122</v>
      </c>
      <c r="U440" s="5">
        <f t="shared" si="196"/>
        <v>13.683086740460395</v>
      </c>
      <c r="V440" s="5">
        <f t="shared" si="197"/>
        <v>11.459131568858703</v>
      </c>
      <c r="W440" s="5">
        <f t="shared" si="198"/>
        <v>2.3405758359947137</v>
      </c>
      <c r="X440" s="5">
        <f t="shared" si="199"/>
        <v>1.1453101583983691</v>
      </c>
      <c r="Y440" s="5">
        <f t="shared" si="200"/>
        <v>4.3859807534844721</v>
      </c>
      <c r="Z440" s="5">
        <f t="shared" si="201"/>
        <v>1.8693003899665064</v>
      </c>
      <c r="AA440" s="4">
        <v>0.48736514866575426</v>
      </c>
      <c r="AB440" s="4">
        <f t="shared" si="202"/>
        <v>1192.3756450746419</v>
      </c>
      <c r="AC440" s="4">
        <v>79.645000000000195</v>
      </c>
      <c r="AD440" s="4">
        <v>1.4584999999999992</v>
      </c>
      <c r="AE440" s="4">
        <v>1.4235637037037057</v>
      </c>
      <c r="AF440" s="4">
        <v>7.0491851851851819E-2</v>
      </c>
      <c r="AG440" s="4">
        <v>0.15549259259259252</v>
      </c>
      <c r="AH440" s="4">
        <v>0.74080384615384631</v>
      </c>
      <c r="AI440" s="4">
        <v>0.17392307692307665</v>
      </c>
      <c r="AJ440" s="4">
        <f t="shared" si="203"/>
        <v>1.2350934883623883</v>
      </c>
      <c r="AK440" s="4">
        <f t="shared" si="204"/>
        <v>2.2617664043901541E-2</v>
      </c>
      <c r="AL440" s="4">
        <f t="shared" si="205"/>
        <v>2.2075890020886266E-2</v>
      </c>
      <c r="AM440" s="4">
        <f t="shared" si="206"/>
        <v>1.0931511985037118E-3</v>
      </c>
      <c r="AN440" s="4">
        <f t="shared" si="207"/>
        <v>2.4112987456801592E-3</v>
      </c>
      <c r="AO440" s="4">
        <f t="shared" si="208"/>
        <v>1.1488003095466458E-2</v>
      </c>
      <c r="AP440" s="4">
        <f t="shared" si="209"/>
        <v>2.6971091692340036E-3</v>
      </c>
      <c r="AQ440" s="5">
        <f t="shared" si="210"/>
        <v>423.21511597905084</v>
      </c>
      <c r="AR440" s="5">
        <f t="shared" si="211"/>
        <v>13.596861903053346</v>
      </c>
      <c r="AS440" s="5">
        <f t="shared" si="212"/>
        <v>11.323856173705174</v>
      </c>
      <c r="AT440" s="5">
        <f t="shared" si="213"/>
        <v>2.3585219010798522</v>
      </c>
      <c r="AU440" s="5">
        <f t="shared" si="214"/>
        <v>1.5375411268979176</v>
      </c>
      <c r="AV440" s="5">
        <f t="shared" si="215"/>
        <v>4.612681125306989</v>
      </c>
      <c r="AW440" s="5">
        <f t="shared" si="216"/>
        <v>1.8535242603138418</v>
      </c>
    </row>
    <row r="441" spans="1:49" x14ac:dyDescent="0.25">
      <c r="A441" s="1" t="s">
        <v>376</v>
      </c>
      <c r="B441" s="1" t="s">
        <v>84</v>
      </c>
      <c r="C441" s="2">
        <v>42412</v>
      </c>
      <c r="D441" s="3">
        <v>9.316817732874412E-2</v>
      </c>
      <c r="E441" s="4">
        <f t="shared" si="187"/>
        <v>227.94298247817238</v>
      </c>
      <c r="F441" s="3">
        <v>58.285714285714363</v>
      </c>
      <c r="G441" s="3">
        <v>1.6245888888888913</v>
      </c>
      <c r="H441" s="3">
        <v>1.5555088888888899</v>
      </c>
      <c r="I441" s="3">
        <v>6.907999999999985E-2</v>
      </c>
      <c r="J441" s="3">
        <v>7.1821666666666686E-2</v>
      </c>
      <c r="K441" s="3">
        <v>0.49394117647058761</v>
      </c>
      <c r="L441" s="3">
        <v>0.11178333333333333</v>
      </c>
      <c r="M441" s="4">
        <f t="shared" si="188"/>
        <v>0.24175218009815364</v>
      </c>
      <c r="N441" s="4">
        <f t="shared" si="189"/>
        <v>6.738321910698241E-3</v>
      </c>
      <c r="O441" s="4">
        <f t="shared" si="190"/>
        <v>6.4517981748936689E-3</v>
      </c>
      <c r="P441" s="4">
        <f t="shared" si="191"/>
        <v>2.8652373580456556E-4</v>
      </c>
      <c r="Q441" s="4">
        <f t="shared" si="192"/>
        <v>2.9789537123687935E-4</v>
      </c>
      <c r="R441" s="4">
        <f t="shared" si="193"/>
        <v>2.0487242494217611E-3</v>
      </c>
      <c r="S441" s="4">
        <f t="shared" si="194"/>
        <v>4.6364473461716509E-4</v>
      </c>
      <c r="T441" s="5">
        <f t="shared" si="195"/>
        <v>463.25549213258938</v>
      </c>
      <c r="U441" s="5">
        <f t="shared" si="196"/>
        <v>13.689825062371092</v>
      </c>
      <c r="V441" s="5">
        <f t="shared" si="197"/>
        <v>11.465583367033597</v>
      </c>
      <c r="W441" s="5">
        <f t="shared" si="198"/>
        <v>2.3408623597305183</v>
      </c>
      <c r="X441" s="5">
        <f t="shared" si="199"/>
        <v>1.1456080537696061</v>
      </c>
      <c r="Y441" s="5">
        <f t="shared" si="200"/>
        <v>4.3880294777338937</v>
      </c>
      <c r="Z441" s="5">
        <f t="shared" si="201"/>
        <v>1.8697640347011235</v>
      </c>
      <c r="AA441" s="4">
        <v>0.26735719000469943</v>
      </c>
      <c r="AB441" s="4">
        <f t="shared" si="202"/>
        <v>654.10955783346424</v>
      </c>
      <c r="AC441" s="4">
        <v>79.645000000000195</v>
      </c>
      <c r="AD441" s="4">
        <v>1.4584999999999992</v>
      </c>
      <c r="AE441" s="4">
        <v>1.4235637037037057</v>
      </c>
      <c r="AF441" s="4">
        <v>7.0491851851851819E-2</v>
      </c>
      <c r="AG441" s="4">
        <v>0.15549259259259252</v>
      </c>
      <c r="AH441" s="4">
        <v>0.74080384615384631</v>
      </c>
      <c r="AI441" s="4">
        <v>0.17392307692307665</v>
      </c>
      <c r="AJ441" s="4">
        <f t="shared" si="203"/>
        <v>0.67754357353142658</v>
      </c>
      <c r="AK441" s="4">
        <f t="shared" si="204"/>
        <v>1.2407524665648598E-2</v>
      </c>
      <c r="AL441" s="4">
        <f t="shared" si="205"/>
        <v>1.2110320032105458E-2</v>
      </c>
      <c r="AM441" s="4">
        <f t="shared" si="206"/>
        <v>5.9967733327329369E-4</v>
      </c>
      <c r="AN441" s="4">
        <f t="shared" si="207"/>
        <v>1.3227824325802134E-3</v>
      </c>
      <c r="AO441" s="4">
        <f t="shared" si="208"/>
        <v>6.302051418279879E-3</v>
      </c>
      <c r="AP441" s="4">
        <f t="shared" si="209"/>
        <v>1.4795713862520215E-3</v>
      </c>
      <c r="AQ441" s="5">
        <f t="shared" si="210"/>
        <v>423.89265955258224</v>
      </c>
      <c r="AR441" s="5">
        <f t="shared" si="211"/>
        <v>13.609269427718996</v>
      </c>
      <c r="AS441" s="5">
        <f t="shared" si="212"/>
        <v>11.335966493737279</v>
      </c>
      <c r="AT441" s="5">
        <f t="shared" si="213"/>
        <v>2.3591215784131254</v>
      </c>
      <c r="AU441" s="5">
        <f t="shared" si="214"/>
        <v>1.5388639093304977</v>
      </c>
      <c r="AV441" s="5">
        <f t="shared" si="215"/>
        <v>4.6189831767252691</v>
      </c>
      <c r="AW441" s="5">
        <f t="shared" si="216"/>
        <v>1.8550038317000939</v>
      </c>
    </row>
    <row r="442" spans="1:49" x14ac:dyDescent="0.25">
      <c r="A442" s="1" t="s">
        <v>376</v>
      </c>
      <c r="B442" s="1" t="s">
        <v>85</v>
      </c>
      <c r="C442" s="2">
        <v>42413</v>
      </c>
      <c r="D442" s="3">
        <v>5.6255344033596388E-2</v>
      </c>
      <c r="E442" s="4">
        <f t="shared" si="187"/>
        <v>137.63294793358034</v>
      </c>
      <c r="F442" s="3">
        <v>58.285714285714363</v>
      </c>
      <c r="G442" s="3">
        <v>1.6245888888888913</v>
      </c>
      <c r="H442" s="3">
        <v>1.5555088888888899</v>
      </c>
      <c r="I442" s="3">
        <v>6.907999999999985E-2</v>
      </c>
      <c r="J442" s="3">
        <v>7.1821666666666686E-2</v>
      </c>
      <c r="K442" s="3">
        <v>0.49394117647058761</v>
      </c>
      <c r="L442" s="3">
        <v>0.11178333333333333</v>
      </c>
      <c r="M442" s="4">
        <f t="shared" si="188"/>
        <v>0.14597100053064768</v>
      </c>
      <c r="N442" s="4">
        <f t="shared" si="189"/>
        <v>4.0686275954279179E-3</v>
      </c>
      <c r="O442" s="4">
        <f t="shared" si="190"/>
        <v>3.8956233380342872E-3</v>
      </c>
      <c r="P442" s="4">
        <f t="shared" si="191"/>
        <v>1.7300425739362682E-4</v>
      </c>
      <c r="Q442" s="4">
        <f t="shared" si="192"/>
        <v>1.7987049951417633E-4</v>
      </c>
      <c r="R442" s="4">
        <f t="shared" si="193"/>
        <v>1.2370284660021508E-3</v>
      </c>
      <c r="S442" s="4">
        <f t="shared" si="194"/>
        <v>2.7995067417946768E-4</v>
      </c>
      <c r="T442" s="5">
        <f t="shared" si="195"/>
        <v>463.40146313312005</v>
      </c>
      <c r="U442" s="5">
        <f t="shared" si="196"/>
        <v>13.69389368996652</v>
      </c>
      <c r="V442" s="5">
        <f t="shared" si="197"/>
        <v>11.469478990371631</v>
      </c>
      <c r="W442" s="5">
        <f t="shared" si="198"/>
        <v>2.341035363987912</v>
      </c>
      <c r="X442" s="5">
        <f t="shared" si="199"/>
        <v>1.1457879242691202</v>
      </c>
      <c r="Y442" s="5">
        <f t="shared" si="200"/>
        <v>4.3892665061998954</v>
      </c>
      <c r="Z442" s="5">
        <f t="shared" si="201"/>
        <v>1.870043985375303</v>
      </c>
      <c r="AA442" s="4">
        <v>0.14584472292234232</v>
      </c>
      <c r="AB442" s="4">
        <f t="shared" si="202"/>
        <v>356.82012973505812</v>
      </c>
      <c r="AC442" s="4">
        <v>79.645000000000195</v>
      </c>
      <c r="AD442" s="4">
        <v>1.4584999999999992</v>
      </c>
      <c r="AE442" s="4">
        <v>1.4235637037037057</v>
      </c>
      <c r="AF442" s="4">
        <v>7.0491851851851819E-2</v>
      </c>
      <c r="AG442" s="4">
        <v>0.15549259259259252</v>
      </c>
      <c r="AH442" s="4">
        <v>0.74080384615384631</v>
      </c>
      <c r="AI442" s="4">
        <v>0.17392307692307665</v>
      </c>
      <c r="AJ442" s="4">
        <f t="shared" si="203"/>
        <v>0.36960350588576885</v>
      </c>
      <c r="AK442" s="4">
        <f t="shared" si="204"/>
        <v>6.7683685521299809E-3</v>
      </c>
      <c r="AL442" s="4">
        <f t="shared" si="205"/>
        <v>6.6062418951675335E-3</v>
      </c>
      <c r="AM442" s="4">
        <f t="shared" si="206"/>
        <v>3.2712707113848451E-4</v>
      </c>
      <c r="AN442" s="4">
        <f t="shared" si="207"/>
        <v>7.2158462378667319E-4</v>
      </c>
      <c r="AO442" s="4">
        <f t="shared" si="208"/>
        <v>3.4378014779599805E-3</v>
      </c>
      <c r="AP442" s="4">
        <f t="shared" si="209"/>
        <v>8.0711380482402192E-4</v>
      </c>
      <c r="AQ442" s="5">
        <f t="shared" si="210"/>
        <v>424.26226305846802</v>
      </c>
      <c r="AR442" s="5">
        <f t="shared" si="211"/>
        <v>13.616037796271126</v>
      </c>
      <c r="AS442" s="5">
        <f t="shared" si="212"/>
        <v>11.342572735632446</v>
      </c>
      <c r="AT442" s="5">
        <f t="shared" si="213"/>
        <v>2.3594487054842639</v>
      </c>
      <c r="AU442" s="5">
        <f t="shared" si="214"/>
        <v>1.5395854939542843</v>
      </c>
      <c r="AV442" s="5">
        <f t="shared" si="215"/>
        <v>4.6224209782032295</v>
      </c>
      <c r="AW442" s="5">
        <f t="shared" si="216"/>
        <v>1.8558109455049179</v>
      </c>
    </row>
    <row r="443" spans="1:49" x14ac:dyDescent="0.25">
      <c r="A443" s="1" t="s">
        <v>376</v>
      </c>
      <c r="B443" s="1" t="s">
        <v>86</v>
      </c>
      <c r="C443" s="2">
        <v>42414</v>
      </c>
      <c r="D443" s="3">
        <v>8.4021325293042237E-2</v>
      </c>
      <c r="E443" s="4">
        <f t="shared" si="187"/>
        <v>205.56451814536013</v>
      </c>
      <c r="F443" s="3">
        <v>58.285714285714363</v>
      </c>
      <c r="G443" s="3">
        <v>1.6245888888888913</v>
      </c>
      <c r="H443" s="3">
        <v>1.5555088888888899</v>
      </c>
      <c r="I443" s="3">
        <v>6.907999999999985E-2</v>
      </c>
      <c r="J443" s="3">
        <v>7.1821666666666686E-2</v>
      </c>
      <c r="K443" s="3">
        <v>0.49394117647058761</v>
      </c>
      <c r="L443" s="3">
        <v>0.11178333333333333</v>
      </c>
      <c r="M443" s="4">
        <f t="shared" si="188"/>
        <v>0.21801798797304969</v>
      </c>
      <c r="N443" s="4">
        <f t="shared" si="189"/>
        <v>6.0767823673345484E-3</v>
      </c>
      <c r="O443" s="4">
        <f t="shared" si="190"/>
        <v>5.8183883029613867E-3</v>
      </c>
      <c r="P443" s="4">
        <f t="shared" si="191"/>
        <v>2.5839406437315568E-4</v>
      </c>
      <c r="Q443" s="4">
        <f t="shared" si="192"/>
        <v>2.68649281413637E-4</v>
      </c>
      <c r="R443" s="4">
        <f t="shared" si="193"/>
        <v>1.8475892899463455E-3</v>
      </c>
      <c r="S443" s="4">
        <f t="shared" si="194"/>
        <v>4.1812608322494668E-4</v>
      </c>
      <c r="T443" s="5">
        <f t="shared" si="195"/>
        <v>463.61948112109309</v>
      </c>
      <c r="U443" s="5">
        <f t="shared" si="196"/>
        <v>13.699970472333854</v>
      </c>
      <c r="V443" s="5">
        <f t="shared" si="197"/>
        <v>11.475297378674592</v>
      </c>
      <c r="W443" s="5">
        <f t="shared" si="198"/>
        <v>2.3412937580522852</v>
      </c>
      <c r="X443" s="5">
        <f t="shared" si="199"/>
        <v>1.1460565735505339</v>
      </c>
      <c r="Y443" s="5">
        <f t="shared" si="200"/>
        <v>4.3911140954898418</v>
      </c>
      <c r="Z443" s="5">
        <f t="shared" si="201"/>
        <v>1.870462111458528</v>
      </c>
      <c r="AA443" s="4">
        <v>7.1374327840212914E-2</v>
      </c>
      <c r="AB443" s="4">
        <f t="shared" si="202"/>
        <v>174.6226836966747</v>
      </c>
      <c r="AC443" s="4">
        <v>79.645000000000195</v>
      </c>
      <c r="AD443" s="4">
        <v>1.4584999999999992</v>
      </c>
      <c r="AE443" s="4">
        <v>1.4235637037037057</v>
      </c>
      <c r="AF443" s="4">
        <v>7.0491851851851819E-2</v>
      </c>
      <c r="AG443" s="4">
        <v>0.15549259259259252</v>
      </c>
      <c r="AH443" s="4">
        <v>0.74080384615384631</v>
      </c>
      <c r="AI443" s="4">
        <v>0.17392307692307665</v>
      </c>
      <c r="AJ443" s="4">
        <f t="shared" si="203"/>
        <v>0.18087868571034657</v>
      </c>
      <c r="AK443" s="4">
        <f t="shared" si="204"/>
        <v>3.31234306119078E-3</v>
      </c>
      <c r="AL443" s="4">
        <f t="shared" si="205"/>
        <v>3.2330005869907574E-3</v>
      </c>
      <c r="AM443" s="4">
        <f t="shared" si="206"/>
        <v>1.6009132420429889E-4</v>
      </c>
      <c r="AN443" s="4">
        <f t="shared" si="207"/>
        <v>3.5313322601346521E-4</v>
      </c>
      <c r="AO443" s="4">
        <f t="shared" si="208"/>
        <v>1.6824110246905287E-3</v>
      </c>
      <c r="AP443" s="4">
        <f t="shared" si="209"/>
        <v>3.9498998767713647E-4</v>
      </c>
      <c r="AQ443" s="5">
        <f t="shared" si="210"/>
        <v>424.44314174417838</v>
      </c>
      <c r="AR443" s="5">
        <f t="shared" si="211"/>
        <v>13.619350139332317</v>
      </c>
      <c r="AS443" s="5">
        <f t="shared" si="212"/>
        <v>11.345805736219438</v>
      </c>
      <c r="AT443" s="5">
        <f t="shared" si="213"/>
        <v>2.3596087968084682</v>
      </c>
      <c r="AU443" s="5">
        <f t="shared" si="214"/>
        <v>1.5399386271802977</v>
      </c>
      <c r="AV443" s="5">
        <f t="shared" si="215"/>
        <v>4.62410338922792</v>
      </c>
      <c r="AW443" s="5">
        <f t="shared" si="216"/>
        <v>1.856205935492595</v>
      </c>
    </row>
    <row r="444" spans="1:49" x14ac:dyDescent="0.25">
      <c r="A444" s="1" t="s">
        <v>376</v>
      </c>
      <c r="B444" s="1" t="s">
        <v>87</v>
      </c>
      <c r="C444" s="2">
        <v>42415</v>
      </c>
      <c r="D444" s="3">
        <v>0.17000168755273229</v>
      </c>
      <c r="E444" s="4">
        <f t="shared" si="187"/>
        <v>415.92196818834714</v>
      </c>
      <c r="F444" s="3">
        <v>58.285714285714363</v>
      </c>
      <c r="G444" s="3">
        <v>1.6245888888888913</v>
      </c>
      <c r="H444" s="3">
        <v>1.5555088888888899</v>
      </c>
      <c r="I444" s="3">
        <v>6.907999999999985E-2</v>
      </c>
      <c r="J444" s="3">
        <v>7.1821666666666686E-2</v>
      </c>
      <c r="K444" s="3">
        <v>0.49394117647058761</v>
      </c>
      <c r="L444" s="3">
        <v>0.11178333333333333</v>
      </c>
      <c r="M444" s="4">
        <f t="shared" si="188"/>
        <v>0.44111927231572651</v>
      </c>
      <c r="N444" s="4">
        <f t="shared" si="189"/>
        <v>1.229525068468669E-2</v>
      </c>
      <c r="O444" s="4">
        <f t="shared" si="190"/>
        <v>1.1772437853017584E-2</v>
      </c>
      <c r="P444" s="4">
        <f t="shared" si="191"/>
        <v>5.2281283166909795E-4</v>
      </c>
      <c r="Q444" s="4">
        <f t="shared" si="192"/>
        <v>5.4356237587136879E-4</v>
      </c>
      <c r="R444" s="4">
        <f t="shared" si="193"/>
        <v>3.7382568782361623E-3</v>
      </c>
      <c r="S444" s="4">
        <f t="shared" si="194"/>
        <v>8.4600117303721474E-4</v>
      </c>
      <c r="T444" s="5">
        <f t="shared" si="195"/>
        <v>464.06060039340883</v>
      </c>
      <c r="U444" s="5">
        <f t="shared" si="196"/>
        <v>13.712265723018541</v>
      </c>
      <c r="V444" s="5">
        <f t="shared" si="197"/>
        <v>11.48706981652761</v>
      </c>
      <c r="W444" s="5">
        <f t="shared" si="198"/>
        <v>2.3418165708839545</v>
      </c>
      <c r="X444" s="5">
        <f t="shared" si="199"/>
        <v>1.1466001359264053</v>
      </c>
      <c r="Y444" s="5">
        <f t="shared" si="200"/>
        <v>4.394852352368078</v>
      </c>
      <c r="Z444" s="5">
        <f t="shared" si="201"/>
        <v>1.8713081126315652</v>
      </c>
      <c r="AA444" s="4">
        <v>0.13605794910799365</v>
      </c>
      <c r="AB444" s="4">
        <f t="shared" si="202"/>
        <v>332.87604843989186</v>
      </c>
      <c r="AC444" s="4">
        <v>79.645000000000195</v>
      </c>
      <c r="AD444" s="4">
        <v>1.4584999999999992</v>
      </c>
      <c r="AE444" s="4">
        <v>1.4235637037037057</v>
      </c>
      <c r="AF444" s="4">
        <v>7.0491851851851819E-2</v>
      </c>
      <c r="AG444" s="4">
        <v>0.15549259259259252</v>
      </c>
      <c r="AH444" s="4">
        <v>0.74080384615384631</v>
      </c>
      <c r="AI444" s="4">
        <v>0.17392307692307665</v>
      </c>
      <c r="AJ444" s="4">
        <f t="shared" si="203"/>
        <v>0.34480160808230598</v>
      </c>
      <c r="AK444" s="4">
        <f t="shared" si="204"/>
        <v>6.3141835066613319E-3</v>
      </c>
      <c r="AL444" s="4">
        <f t="shared" si="205"/>
        <v>6.1629362074786843E-3</v>
      </c>
      <c r="AM444" s="4">
        <f t="shared" si="206"/>
        <v>3.0517551478709433E-4</v>
      </c>
      <c r="AN444" s="4">
        <f t="shared" si="207"/>
        <v>6.7316336205427367E-4</v>
      </c>
      <c r="AO444" s="4">
        <f t="shared" si="208"/>
        <v>3.2071110230071295E-3</v>
      </c>
      <c r="AP444" s="4">
        <f t="shared" si="209"/>
        <v>7.5295318734006262E-4</v>
      </c>
      <c r="AQ444" s="5">
        <f t="shared" si="210"/>
        <v>424.7879433522607</v>
      </c>
      <c r="AR444" s="5">
        <f t="shared" si="211"/>
        <v>13.625664322838979</v>
      </c>
      <c r="AS444" s="5">
        <f t="shared" si="212"/>
        <v>11.351968672426917</v>
      </c>
      <c r="AT444" s="5">
        <f t="shared" si="213"/>
        <v>2.3599139723232554</v>
      </c>
      <c r="AU444" s="5">
        <f t="shared" si="214"/>
        <v>1.540611790542352</v>
      </c>
      <c r="AV444" s="5">
        <f t="shared" si="215"/>
        <v>4.6273105002509274</v>
      </c>
      <c r="AW444" s="5">
        <f t="shared" si="216"/>
        <v>1.8569588886799351</v>
      </c>
    </row>
    <row r="445" spans="1:49" x14ac:dyDescent="0.25">
      <c r="A445" s="1" t="s">
        <v>376</v>
      </c>
      <c r="B445" s="1" t="s">
        <v>88</v>
      </c>
      <c r="C445" s="2">
        <v>42416</v>
      </c>
      <c r="D445" s="3">
        <v>0.41113608255659478</v>
      </c>
      <c r="E445" s="4">
        <f t="shared" si="187"/>
        <v>1005.8754775427951</v>
      </c>
      <c r="F445" s="3">
        <v>80.527281156722481</v>
      </c>
      <c r="G445" s="3">
        <v>1.7037067123046885</v>
      </c>
      <c r="H445" s="3">
        <v>1.5494883771343284</v>
      </c>
      <c r="I445" s="3">
        <v>0.22824570826012344</v>
      </c>
      <c r="J445" s="3">
        <v>7.3180995376457808E-2</v>
      </c>
      <c r="K445" s="3">
        <v>0.86222192799757968</v>
      </c>
      <c r="L445" s="3">
        <v>0.46769176812558927</v>
      </c>
      <c r="M445" s="4">
        <f t="shared" si="188"/>
        <v>1.4739043698932459</v>
      </c>
      <c r="N445" s="4">
        <f t="shared" si="189"/>
        <v>3.1183230480552576E-2</v>
      </c>
      <c r="O445" s="4">
        <f t="shared" si="190"/>
        <v>2.8360546355865979E-2</v>
      </c>
      <c r="P445" s="4">
        <f t="shared" si="191"/>
        <v>4.177619584091608E-3</v>
      </c>
      <c r="Q445" s="4">
        <f t="shared" si="192"/>
        <v>1.3394440657766354E-3</v>
      </c>
      <c r="R445" s="4">
        <f t="shared" si="193"/>
        <v>1.5781392954520759E-2</v>
      </c>
      <c r="S445" s="4">
        <f t="shared" si="194"/>
        <v>8.5602410872636144E-3</v>
      </c>
      <c r="T445" s="5">
        <f t="shared" si="195"/>
        <v>465.5345047633021</v>
      </c>
      <c r="U445" s="5">
        <f t="shared" si="196"/>
        <v>13.743448953499094</v>
      </c>
      <c r="V445" s="5">
        <f t="shared" si="197"/>
        <v>11.515430362883476</v>
      </c>
      <c r="W445" s="5">
        <f t="shared" si="198"/>
        <v>2.3459941904680459</v>
      </c>
      <c r="X445" s="5">
        <f t="shared" si="199"/>
        <v>1.1479395799921819</v>
      </c>
      <c r="Y445" s="5">
        <f t="shared" si="200"/>
        <v>4.410633745322599</v>
      </c>
      <c r="Z445" s="5">
        <f t="shared" si="201"/>
        <v>1.8798683537188288</v>
      </c>
      <c r="AA445" s="4">
        <v>0.87245042103572257</v>
      </c>
      <c r="AB445" s="4">
        <f t="shared" si="202"/>
        <v>2134.5158479757556</v>
      </c>
      <c r="AC445" s="4">
        <v>42.959306425019747</v>
      </c>
      <c r="AD445" s="4">
        <v>1.7945779965986981</v>
      </c>
      <c r="AE445" s="4">
        <v>1.6279321643336091</v>
      </c>
      <c r="AF445" s="4">
        <v>0.15575237912424406</v>
      </c>
      <c r="AG445" s="4">
        <v>8.2916514438024516E-2</v>
      </c>
      <c r="AH445" s="4">
        <v>0.59119725613748064</v>
      </c>
      <c r="AI445" s="4">
        <v>0.30290360910120401</v>
      </c>
      <c r="AJ445" s="4">
        <f t="shared" si="203"/>
        <v>1.1925727000589583</v>
      </c>
      <c r="AK445" s="4">
        <f t="shared" si="204"/>
        <v>4.9818418986942996E-2</v>
      </c>
      <c r="AL445" s="4">
        <f t="shared" si="205"/>
        <v>4.5192243969782935E-2</v>
      </c>
      <c r="AM445" s="4">
        <f t="shared" si="206"/>
        <v>4.3237670896061463E-3</v>
      </c>
      <c r="AN445" s="4">
        <f t="shared" si="207"/>
        <v>2.3018055860706799E-3</v>
      </c>
      <c r="AO445" s="4">
        <f t="shared" si="208"/>
        <v>1.6411943457464672E-2</v>
      </c>
      <c r="AP445" s="4">
        <f t="shared" si="209"/>
        <v>8.4087618033107051E-3</v>
      </c>
      <c r="AQ445" s="5">
        <f t="shared" si="210"/>
        <v>425.98051605231967</v>
      </c>
      <c r="AR445" s="5">
        <f t="shared" si="211"/>
        <v>13.675482741825922</v>
      </c>
      <c r="AS445" s="5">
        <f t="shared" si="212"/>
        <v>11.3971609163967</v>
      </c>
      <c r="AT445" s="5">
        <f t="shared" si="213"/>
        <v>2.3642377394128617</v>
      </c>
      <c r="AU445" s="5">
        <f t="shared" si="214"/>
        <v>1.5429135961284226</v>
      </c>
      <c r="AV445" s="5">
        <f t="shared" si="215"/>
        <v>4.6437224437083922</v>
      </c>
      <c r="AW445" s="5">
        <f t="shared" si="216"/>
        <v>1.8653676504832457</v>
      </c>
    </row>
    <row r="446" spans="1:49" x14ac:dyDescent="0.25">
      <c r="A446" s="1" t="s">
        <v>376</v>
      </c>
      <c r="B446" s="1" t="s">
        <v>89</v>
      </c>
      <c r="C446" s="2">
        <v>42417</v>
      </c>
      <c r="D446" s="3">
        <v>0.48859869493214875</v>
      </c>
      <c r="E446" s="4">
        <f t="shared" si="187"/>
        <v>1195.3936091805042</v>
      </c>
      <c r="F446" s="3">
        <v>81.749345270514155</v>
      </c>
      <c r="G446" s="3">
        <v>1.7080538454594025</v>
      </c>
      <c r="H446" s="3">
        <v>1.5491575797851767</v>
      </c>
      <c r="I446" s="3">
        <v>0.23699107684584442</v>
      </c>
      <c r="J446" s="3">
        <v>7.3255683767105659E-2</v>
      </c>
      <c r="K446" s="3">
        <v>0.88245713412543625</v>
      </c>
      <c r="L446" s="3">
        <v>0.48724717663065836</v>
      </c>
      <c r="M446" s="4">
        <f t="shared" si="188"/>
        <v>1.7781863104631874</v>
      </c>
      <c r="N446" s="4">
        <f t="shared" si="189"/>
        <v>3.7153055544108478E-2</v>
      </c>
      <c r="O446" s="4">
        <f t="shared" si="190"/>
        <v>3.3696793436189906E-2</v>
      </c>
      <c r="P446" s="4">
        <f t="shared" si="191"/>
        <v>5.154956130287297E-3</v>
      </c>
      <c r="Q446" s="4">
        <f t="shared" si="192"/>
        <v>1.5934348294440884E-3</v>
      </c>
      <c r="R446" s="4">
        <f t="shared" si="193"/>
        <v>1.9194932880256428E-2</v>
      </c>
      <c r="S446" s="4">
        <f t="shared" si="194"/>
        <v>1.0598448910256648E-2</v>
      </c>
      <c r="T446" s="5">
        <f t="shared" si="195"/>
        <v>467.31269107376528</v>
      </c>
      <c r="U446" s="5">
        <f t="shared" si="196"/>
        <v>13.780602009043202</v>
      </c>
      <c r="V446" s="5">
        <f t="shared" si="197"/>
        <v>11.549127156319667</v>
      </c>
      <c r="W446" s="5">
        <f t="shared" si="198"/>
        <v>2.3511491465983334</v>
      </c>
      <c r="X446" s="5">
        <f t="shared" si="199"/>
        <v>1.1495330148216261</v>
      </c>
      <c r="Y446" s="5">
        <f t="shared" si="200"/>
        <v>4.4298286782028553</v>
      </c>
      <c r="Z446" s="5">
        <f t="shared" si="201"/>
        <v>1.8904668026290854</v>
      </c>
      <c r="AA446" s="4">
        <v>1.5636936038017497</v>
      </c>
      <c r="AB446" s="4">
        <f t="shared" si="202"/>
        <v>3825.6945016208474</v>
      </c>
      <c r="AC446" s="4">
        <v>40.943608975844995</v>
      </c>
      <c r="AD446" s="4">
        <v>1.8130438205876376</v>
      </c>
      <c r="AE446" s="4">
        <v>1.6391612006319554</v>
      </c>
      <c r="AF446" s="4">
        <v>0.16043702347987002</v>
      </c>
      <c r="AG446" s="4">
        <v>7.892881783612514E-2</v>
      </c>
      <c r="AH446" s="4">
        <v>0.58297711382888917</v>
      </c>
      <c r="AI446" s="4">
        <v>0.30999045152857369</v>
      </c>
      <c r="AJ446" s="4">
        <f t="shared" si="203"/>
        <v>2.0371575900874435</v>
      </c>
      <c r="AK446" s="4">
        <f t="shared" si="204"/>
        <v>9.0208363958590609E-2</v>
      </c>
      <c r="AL446" s="4">
        <f t="shared" si="205"/>
        <v>8.1556798845315262E-2</v>
      </c>
      <c r="AM446" s="4">
        <f t="shared" si="206"/>
        <v>7.9825767265868947E-3</v>
      </c>
      <c r="AN446" s="4">
        <f t="shared" si="207"/>
        <v>3.9271193808623726E-3</v>
      </c>
      <c r="AO446" s="4">
        <f t="shared" si="208"/>
        <v>2.9006144841419244E-2</v>
      </c>
      <c r="AP446" s="4">
        <f t="shared" si="209"/>
        <v>1.5423637949420275E-2</v>
      </c>
      <c r="AQ446" s="5">
        <f t="shared" si="210"/>
        <v>428.01767364240709</v>
      </c>
      <c r="AR446" s="5">
        <f t="shared" si="211"/>
        <v>13.765691105784512</v>
      </c>
      <c r="AS446" s="5">
        <f t="shared" si="212"/>
        <v>11.478717715242016</v>
      </c>
      <c r="AT446" s="5">
        <f t="shared" si="213"/>
        <v>2.3722203161394488</v>
      </c>
      <c r="AU446" s="5">
        <f t="shared" si="214"/>
        <v>1.5468407155092849</v>
      </c>
      <c r="AV446" s="5">
        <f t="shared" si="215"/>
        <v>4.6727285885498118</v>
      </c>
      <c r="AW446" s="5">
        <f t="shared" si="216"/>
        <v>1.8807912884326661</v>
      </c>
    </row>
    <row r="447" spans="1:49" x14ac:dyDescent="0.25">
      <c r="A447" s="1" t="s">
        <v>376</v>
      </c>
      <c r="B447" s="1" t="s">
        <v>90</v>
      </c>
      <c r="C447" s="2">
        <v>42418</v>
      </c>
      <c r="D447" s="3">
        <v>1.5079684276698815</v>
      </c>
      <c r="E447" s="4">
        <f t="shared" si="187"/>
        <v>3689.3586495004397</v>
      </c>
      <c r="F447" s="3">
        <v>58.285714285714363</v>
      </c>
      <c r="G447" s="3">
        <v>1.6245888888888913</v>
      </c>
      <c r="H447" s="3">
        <v>1.5555088888888899</v>
      </c>
      <c r="I447" s="3">
        <v>6.907999999999985E-2</v>
      </c>
      <c r="J447" s="3">
        <v>7.1821666666666686E-2</v>
      </c>
      <c r="K447" s="3">
        <v>0.49394117647058761</v>
      </c>
      <c r="L447" s="3">
        <v>0.11178333333333333</v>
      </c>
      <c r="M447" s="4">
        <f t="shared" si="188"/>
        <v>3.9128666607059053</v>
      </c>
      <c r="N447" s="4">
        <f t="shared" si="189"/>
        <v>0.10906273996276004</v>
      </c>
      <c r="O447" s="4">
        <f t="shared" si="190"/>
        <v>0.10442522574106645</v>
      </c>
      <c r="P447" s="4">
        <f t="shared" si="191"/>
        <v>4.6375142216934836E-3</v>
      </c>
      <c r="Q447" s="4">
        <f t="shared" si="192"/>
        <v>4.8215692037115853E-3</v>
      </c>
      <c r="R447" s="4">
        <f t="shared" si="193"/>
        <v>3.3159514049831577E-2</v>
      </c>
      <c r="S447" s="4">
        <f t="shared" si="194"/>
        <v>7.5042964400931925E-3</v>
      </c>
      <c r="T447" s="5">
        <f t="shared" si="195"/>
        <v>471.22555773447118</v>
      </c>
      <c r="U447" s="5">
        <f t="shared" si="196"/>
        <v>13.889664749005961</v>
      </c>
      <c r="V447" s="5">
        <f t="shared" si="197"/>
        <v>11.653552382060733</v>
      </c>
      <c r="W447" s="5">
        <f t="shared" si="198"/>
        <v>2.3557866608200269</v>
      </c>
      <c r="X447" s="5">
        <f t="shared" si="199"/>
        <v>1.1543545840253377</v>
      </c>
      <c r="Y447" s="5">
        <f t="shared" si="200"/>
        <v>4.4629881922526868</v>
      </c>
      <c r="Z447" s="5">
        <f t="shared" si="201"/>
        <v>1.8979710990691785</v>
      </c>
      <c r="AA447" s="4">
        <v>2.38493429683247</v>
      </c>
      <c r="AB447" s="4">
        <f t="shared" si="202"/>
        <v>5834.9218823534538</v>
      </c>
      <c r="AC447" s="4">
        <v>79.645000000000195</v>
      </c>
      <c r="AD447" s="4">
        <v>1.4584999999999992</v>
      </c>
      <c r="AE447" s="4">
        <v>1.4235637037037057</v>
      </c>
      <c r="AF447" s="4">
        <v>7.0491851851851819E-2</v>
      </c>
      <c r="AG447" s="4">
        <v>0.15549259259259252</v>
      </c>
      <c r="AH447" s="4">
        <v>0.74080384615384631</v>
      </c>
      <c r="AI447" s="4">
        <v>0.17392307692307665</v>
      </c>
      <c r="AJ447" s="4">
        <f t="shared" si="203"/>
        <v>6.0439627828416684</v>
      </c>
      <c r="AK447" s="4">
        <f t="shared" si="204"/>
        <v>0.11068013960417539</v>
      </c>
      <c r="AL447" s="4">
        <f t="shared" si="205"/>
        <v>0.10802895403590206</v>
      </c>
      <c r="AM447" s="4">
        <f t="shared" si="206"/>
        <v>5.349364418182935E-3</v>
      </c>
      <c r="AN447" s="4">
        <f t="shared" si="207"/>
        <v>1.1799754443307036E-2</v>
      </c>
      <c r="AO447" s="4">
        <f t="shared" si="208"/>
        <v>5.6216848208171272E-2</v>
      </c>
      <c r="AP447" s="4">
        <f t="shared" si="209"/>
        <v>1.3198375340578584E-2</v>
      </c>
      <c r="AQ447" s="5">
        <f t="shared" si="210"/>
        <v>434.06163642524876</v>
      </c>
      <c r="AR447" s="5">
        <f t="shared" si="211"/>
        <v>13.876371245388688</v>
      </c>
      <c r="AS447" s="5">
        <f t="shared" si="212"/>
        <v>11.586746669277918</v>
      </c>
      <c r="AT447" s="5">
        <f t="shared" si="213"/>
        <v>2.3775696805576318</v>
      </c>
      <c r="AU447" s="5">
        <f t="shared" si="214"/>
        <v>1.558640469952592</v>
      </c>
      <c r="AV447" s="5">
        <f t="shared" si="215"/>
        <v>4.7289454367579831</v>
      </c>
      <c r="AW447" s="5">
        <f t="shared" si="216"/>
        <v>1.8939896637732447</v>
      </c>
    </row>
    <row r="448" spans="1:49" x14ac:dyDescent="0.25">
      <c r="A448" s="1" t="s">
        <v>376</v>
      </c>
      <c r="B448" s="1" t="s">
        <v>91</v>
      </c>
      <c r="C448" s="2">
        <v>42419</v>
      </c>
      <c r="D448" s="3">
        <v>1.8020549501035139</v>
      </c>
      <c r="E448" s="4">
        <f t="shared" si="187"/>
        <v>4408.8635378876315</v>
      </c>
      <c r="F448" s="3">
        <v>58.285714285714363</v>
      </c>
      <c r="G448" s="3">
        <v>1.6245888888888913</v>
      </c>
      <c r="H448" s="3">
        <v>1.5555088888888899</v>
      </c>
      <c r="I448" s="3">
        <v>6.907999999999985E-2</v>
      </c>
      <c r="J448" s="3">
        <v>7.1821666666666686E-2</v>
      </c>
      <c r="K448" s="3">
        <v>0.49394117647058761</v>
      </c>
      <c r="L448" s="3">
        <v>0.11178333333333333</v>
      </c>
      <c r="M448" s="4">
        <f t="shared" si="188"/>
        <v>4.6759604548986653</v>
      </c>
      <c r="N448" s="4">
        <f t="shared" si="189"/>
        <v>0.13033233774359182</v>
      </c>
      <c r="O448" s="4">
        <f t="shared" si="190"/>
        <v>0.12479040774954563</v>
      </c>
      <c r="P448" s="4">
        <f t="shared" si="191"/>
        <v>5.5419299940460557E-3</v>
      </c>
      <c r="Q448" s="4">
        <f t="shared" si="192"/>
        <v>5.7618796861954088E-3</v>
      </c>
      <c r="R448" s="4">
        <f t="shared" si="193"/>
        <v>3.9626337886171863E-2</v>
      </c>
      <c r="S448" s="4">
        <f t="shared" si="194"/>
        <v>8.9677968707939995E-3</v>
      </c>
      <c r="T448" s="5">
        <f t="shared" si="195"/>
        <v>475.90151818936982</v>
      </c>
      <c r="U448" s="5">
        <f t="shared" si="196"/>
        <v>14.019997086749553</v>
      </c>
      <c r="V448" s="5">
        <f t="shared" si="197"/>
        <v>11.778342789810278</v>
      </c>
      <c r="W448" s="5">
        <f t="shared" si="198"/>
        <v>2.3613285908140731</v>
      </c>
      <c r="X448" s="5">
        <f t="shared" si="199"/>
        <v>1.1601164637115331</v>
      </c>
      <c r="Y448" s="5">
        <f t="shared" si="200"/>
        <v>4.5026145301388585</v>
      </c>
      <c r="Z448" s="5">
        <f t="shared" si="201"/>
        <v>1.9069388959399725</v>
      </c>
      <c r="AA448" s="4">
        <v>2.8736371300477255</v>
      </c>
      <c r="AB448" s="4">
        <f t="shared" si="202"/>
        <v>7030.5702737087522</v>
      </c>
      <c r="AC448" s="4">
        <v>79.645000000000195</v>
      </c>
      <c r="AD448" s="4">
        <v>1.4584999999999992</v>
      </c>
      <c r="AE448" s="4">
        <v>1.4235637037037057</v>
      </c>
      <c r="AF448" s="4">
        <v>7.0491851851851819E-2</v>
      </c>
      <c r="AG448" s="4">
        <v>0.15549259259259252</v>
      </c>
      <c r="AH448" s="4">
        <v>0.74080384615384631</v>
      </c>
      <c r="AI448" s="4">
        <v>0.17392307692307665</v>
      </c>
      <c r="AJ448" s="4">
        <f t="shared" si="203"/>
        <v>7.2824462663259792</v>
      </c>
      <c r="AK448" s="4">
        <f t="shared" si="204"/>
        <v>0.13335988297365067</v>
      </c>
      <c r="AL448" s="4">
        <f t="shared" si="205"/>
        <v>0.1301654363602763</v>
      </c>
      <c r="AM448" s="4">
        <f t="shared" si="206"/>
        <v>6.4455160188953611E-3</v>
      </c>
      <c r="AN448" s="4">
        <f t="shared" si="207"/>
        <v>1.4217671547081034E-2</v>
      </c>
      <c r="AO448" s="4">
        <f t="shared" si="208"/>
        <v>6.7736382742205919E-2</v>
      </c>
      <c r="AP448" s="4">
        <f t="shared" si="209"/>
        <v>1.5902887339649476E-2</v>
      </c>
      <c r="AQ448" s="5">
        <f t="shared" si="210"/>
        <v>441.34408269157473</v>
      </c>
      <c r="AR448" s="5">
        <f t="shared" si="211"/>
        <v>14.009731128362338</v>
      </c>
      <c r="AS448" s="5">
        <f t="shared" si="212"/>
        <v>11.716912105638194</v>
      </c>
      <c r="AT448" s="5">
        <f t="shared" si="213"/>
        <v>2.3840151965765273</v>
      </c>
      <c r="AU448" s="5">
        <f t="shared" si="214"/>
        <v>1.572858141499673</v>
      </c>
      <c r="AV448" s="5">
        <f t="shared" si="215"/>
        <v>4.796681819500189</v>
      </c>
      <c r="AW448" s="5">
        <f t="shared" si="216"/>
        <v>1.9098925511128941</v>
      </c>
    </row>
    <row r="449" spans="1:49" x14ac:dyDescent="0.25">
      <c r="A449" s="1" t="s">
        <v>376</v>
      </c>
      <c r="B449" s="1" t="s">
        <v>92</v>
      </c>
      <c r="C449" s="2">
        <v>42420</v>
      </c>
      <c r="D449" s="3">
        <v>0.32098928643916919</v>
      </c>
      <c r="E449" s="4">
        <f t="shared" si="187"/>
        <v>785.32453239171764</v>
      </c>
      <c r="F449" s="3">
        <v>58.285714285714363</v>
      </c>
      <c r="G449" s="3">
        <v>1.6245888888888913</v>
      </c>
      <c r="H449" s="3">
        <v>1.5555088888888899</v>
      </c>
      <c r="I449" s="3">
        <v>6.907999999999985E-2</v>
      </c>
      <c r="J449" s="3">
        <v>7.1821666666666686E-2</v>
      </c>
      <c r="K449" s="3">
        <v>0.49394117647058761</v>
      </c>
      <c r="L449" s="3">
        <v>0.11178333333333333</v>
      </c>
      <c r="M449" s="4">
        <f t="shared" si="188"/>
        <v>0.83290091112342546</v>
      </c>
      <c r="N449" s="4">
        <f t="shared" si="189"/>
        <v>2.3215320981117261E-2</v>
      </c>
      <c r="O449" s="4">
        <f t="shared" si="190"/>
        <v>2.2228170087531845E-2</v>
      </c>
      <c r="P449" s="4">
        <f t="shared" si="191"/>
        <v>9.8715089358539752E-4</v>
      </c>
      <c r="Q449" s="4">
        <f t="shared" si="192"/>
        <v>1.0263292187144288E-3</v>
      </c>
      <c r="R449" s="4">
        <f t="shared" si="193"/>
        <v>7.0584029202600497E-3</v>
      </c>
      <c r="S449" s="4">
        <f t="shared" si="194"/>
        <v>1.5973801011574201E-3</v>
      </c>
      <c r="T449" s="5">
        <f t="shared" si="195"/>
        <v>476.73441910049326</v>
      </c>
      <c r="U449" s="5">
        <f t="shared" si="196"/>
        <v>14.043212407730671</v>
      </c>
      <c r="V449" s="5">
        <f t="shared" si="197"/>
        <v>11.80057095989781</v>
      </c>
      <c r="W449" s="5">
        <f t="shared" si="198"/>
        <v>2.3623157417076586</v>
      </c>
      <c r="X449" s="5">
        <f t="shared" si="199"/>
        <v>1.1611427929302476</v>
      </c>
      <c r="Y449" s="5">
        <f t="shared" si="200"/>
        <v>4.5096729330591181</v>
      </c>
      <c r="Z449" s="5">
        <f t="shared" si="201"/>
        <v>1.90853627604113</v>
      </c>
      <c r="AA449" s="4">
        <v>1.5830172287599791</v>
      </c>
      <c r="AB449" s="4">
        <f t="shared" si="202"/>
        <v>3872.9712095221566</v>
      </c>
      <c r="AC449" s="4">
        <v>79.645000000000195</v>
      </c>
      <c r="AD449" s="4">
        <v>1.4584999999999992</v>
      </c>
      <c r="AE449" s="4">
        <v>1.4235637037037057</v>
      </c>
      <c r="AF449" s="4">
        <v>7.0491851851851819E-2</v>
      </c>
      <c r="AG449" s="4">
        <v>0.15549259259259252</v>
      </c>
      <c r="AH449" s="4">
        <v>0.74080384615384631</v>
      </c>
      <c r="AI449" s="4">
        <v>0.17392307692307665</v>
      </c>
      <c r="AJ449" s="4">
        <f t="shared" si="203"/>
        <v>4.0117236051029685</v>
      </c>
      <c r="AK449" s="4">
        <f t="shared" si="204"/>
        <v>7.3464735740381204E-2</v>
      </c>
      <c r="AL449" s="4">
        <f t="shared" si="205"/>
        <v>7.1704992322379937E-2</v>
      </c>
      <c r="AM449" s="4">
        <f t="shared" si="206"/>
        <v>3.5506789634188541E-3</v>
      </c>
      <c r="AN449" s="4">
        <f t="shared" si="207"/>
        <v>7.8321715628396106E-3</v>
      </c>
      <c r="AO449" s="4">
        <f t="shared" si="208"/>
        <v>3.7314335819780851E-2</v>
      </c>
      <c r="AP449" s="4">
        <f t="shared" si="209"/>
        <v>8.7605162052162011E-3</v>
      </c>
      <c r="AQ449" s="5">
        <f t="shared" si="210"/>
        <v>445.35580629667771</v>
      </c>
      <c r="AR449" s="5">
        <f t="shared" si="211"/>
        <v>14.08319586410272</v>
      </c>
      <c r="AS449" s="5">
        <f t="shared" si="212"/>
        <v>11.788617097960573</v>
      </c>
      <c r="AT449" s="5">
        <f t="shared" si="213"/>
        <v>2.3875658755399463</v>
      </c>
      <c r="AU449" s="5">
        <f t="shared" si="214"/>
        <v>1.5806903130625125</v>
      </c>
      <c r="AV449" s="5">
        <f t="shared" si="215"/>
        <v>4.8339961553199702</v>
      </c>
      <c r="AW449" s="5">
        <f t="shared" si="216"/>
        <v>1.9186530673181104</v>
      </c>
    </row>
    <row r="450" spans="1:49" x14ac:dyDescent="0.25">
      <c r="A450" s="1" t="s">
        <v>376</v>
      </c>
      <c r="B450" s="1" t="s">
        <v>93</v>
      </c>
      <c r="C450" s="2">
        <v>42421</v>
      </c>
      <c r="D450" s="3">
        <v>4.4417119075477531</v>
      </c>
      <c r="E450" s="4">
        <f t="shared" si="187"/>
        <v>10866.983647676074</v>
      </c>
      <c r="F450" s="3">
        <v>78.327565751897495</v>
      </c>
      <c r="G450" s="3">
        <v>1.695881872626203</v>
      </c>
      <c r="H450" s="3">
        <v>1.5500838123628009</v>
      </c>
      <c r="I450" s="3">
        <v>0.21250404480582555</v>
      </c>
      <c r="J450" s="3">
        <v>7.3046556273291652E-2</v>
      </c>
      <c r="K450" s="3">
        <v>0.82579855696743787</v>
      </c>
      <c r="L450" s="3">
        <v>0.43249203281646492</v>
      </c>
      <c r="M450" s="4">
        <f t="shared" si="188"/>
        <v>15.488369221946025</v>
      </c>
      <c r="N450" s="4">
        <f t="shared" si="189"/>
        <v>0.33534100476502493</v>
      </c>
      <c r="O450" s="4">
        <f t="shared" si="190"/>
        <v>0.30651112645173906</v>
      </c>
      <c r="P450" s="4">
        <f t="shared" si="191"/>
        <v>4.2020214410018922E-2</v>
      </c>
      <c r="Q450" s="4">
        <f t="shared" si="192"/>
        <v>1.4444110743030349E-2</v>
      </c>
      <c r="R450" s="4">
        <f t="shared" si="193"/>
        <v>0.16329210323955537</v>
      </c>
      <c r="S450" s="4">
        <f t="shared" si="194"/>
        <v>8.5520291936930642E-2</v>
      </c>
      <c r="T450" s="5">
        <f t="shared" si="195"/>
        <v>492.22278832243927</v>
      </c>
      <c r="U450" s="5">
        <f t="shared" si="196"/>
        <v>14.378553412495696</v>
      </c>
      <c r="V450" s="5">
        <f t="shared" si="197"/>
        <v>12.107082086349548</v>
      </c>
      <c r="W450" s="5">
        <f t="shared" si="198"/>
        <v>2.4043359561176776</v>
      </c>
      <c r="X450" s="5">
        <f t="shared" si="199"/>
        <v>1.175586903673278</v>
      </c>
      <c r="Y450" s="5">
        <f t="shared" si="200"/>
        <v>4.6729650362986739</v>
      </c>
      <c r="Z450" s="5">
        <f t="shared" si="201"/>
        <v>1.9940565679780606</v>
      </c>
      <c r="AA450" s="4">
        <v>4.3687196783092412</v>
      </c>
      <c r="AB450" s="4">
        <f t="shared" si="202"/>
        <v>10688.402646014429</v>
      </c>
      <c r="AC450" s="4">
        <v>46.587561833534266</v>
      </c>
      <c r="AD450" s="4">
        <v>1.761339513418607</v>
      </c>
      <c r="AE450" s="4">
        <v>1.6077198989965857</v>
      </c>
      <c r="AF450" s="4">
        <v>0.14732001928411734</v>
      </c>
      <c r="AG450" s="4">
        <v>9.0094368321443394E-2</v>
      </c>
      <c r="AH450" s="4">
        <v>0.6059935122929454</v>
      </c>
      <c r="AI450" s="4">
        <v>0.29014729273193868</v>
      </c>
      <c r="AJ450" s="4">
        <f t="shared" si="203"/>
        <v>6.476062131769849</v>
      </c>
      <c r="AK450" s="4">
        <f t="shared" si="204"/>
        <v>0.24484097632749716</v>
      </c>
      <c r="AL450" s="4">
        <f t="shared" si="205"/>
        <v>0.22348656050272578</v>
      </c>
      <c r="AM450" s="4">
        <f t="shared" si="206"/>
        <v>2.0478719224381853E-2</v>
      </c>
      <c r="AN450" s="4">
        <f t="shared" si="207"/>
        <v>1.2523873411899521E-2</v>
      </c>
      <c r="AO450" s="4">
        <f t="shared" si="208"/>
        <v>8.4238184670005309E-2</v>
      </c>
      <c r="AP450" s="4">
        <f t="shared" si="209"/>
        <v>4.0332909067250539E-2</v>
      </c>
      <c r="AQ450" s="5">
        <f t="shared" si="210"/>
        <v>451.83186842844754</v>
      </c>
      <c r="AR450" s="5">
        <f t="shared" si="211"/>
        <v>14.328036840430217</v>
      </c>
      <c r="AS450" s="5">
        <f t="shared" si="212"/>
        <v>12.0121036584633</v>
      </c>
      <c r="AT450" s="5">
        <f t="shared" si="213"/>
        <v>2.4080445947643283</v>
      </c>
      <c r="AU450" s="5">
        <f t="shared" si="214"/>
        <v>1.593214186474412</v>
      </c>
      <c r="AV450" s="5">
        <f t="shared" si="215"/>
        <v>4.9182343399899757</v>
      </c>
      <c r="AW450" s="5">
        <f t="shared" si="216"/>
        <v>1.958985976385361</v>
      </c>
    </row>
    <row r="451" spans="1:49" x14ac:dyDescent="0.25">
      <c r="A451" s="1" t="s">
        <v>376</v>
      </c>
      <c r="B451" s="1" t="s">
        <v>94</v>
      </c>
      <c r="C451" s="2">
        <v>42422</v>
      </c>
      <c r="D451" s="3">
        <v>0.36355699310045525</v>
      </c>
      <c r="E451" s="4">
        <f t="shared" si="187"/>
        <v>889.46964171796753</v>
      </c>
      <c r="F451" s="3">
        <v>81.749345270514155</v>
      </c>
      <c r="G451" s="3">
        <v>1.7080538454594025</v>
      </c>
      <c r="H451" s="3">
        <v>1.5491575797851767</v>
      </c>
      <c r="I451" s="3">
        <v>0.23699107684584442</v>
      </c>
      <c r="J451" s="3">
        <v>7.3255683767105659E-2</v>
      </c>
      <c r="K451" s="3">
        <v>0.88245713412543625</v>
      </c>
      <c r="L451" s="3">
        <v>0.48724717663065836</v>
      </c>
      <c r="M451" s="4">
        <f t="shared" si="188"/>
        <v>1.3231146028627112</v>
      </c>
      <c r="N451" s="4">
        <f t="shared" si="189"/>
        <v>2.7644881777643748E-2</v>
      </c>
      <c r="O451" s="4">
        <f t="shared" si="190"/>
        <v>2.5073142900002229E-2</v>
      </c>
      <c r="P451" s="4">
        <f t="shared" si="191"/>
        <v>3.835704781307828E-3</v>
      </c>
      <c r="Q451" s="4">
        <f t="shared" si="192"/>
        <v>1.1856445408121217E-3</v>
      </c>
      <c r="R451" s="4">
        <f t="shared" si="193"/>
        <v>1.4282584364414189E-2</v>
      </c>
      <c r="S451" s="4">
        <f t="shared" si="194"/>
        <v>7.8861041941112563E-3</v>
      </c>
      <c r="T451" s="5">
        <f t="shared" si="195"/>
        <v>493.54590292530196</v>
      </c>
      <c r="U451" s="5">
        <f t="shared" si="196"/>
        <v>14.40619829427334</v>
      </c>
      <c r="V451" s="5">
        <f t="shared" si="197"/>
        <v>12.13215522924955</v>
      </c>
      <c r="W451" s="5">
        <f t="shared" si="198"/>
        <v>2.4081716608989856</v>
      </c>
      <c r="X451" s="5">
        <f t="shared" si="199"/>
        <v>1.1767725482140901</v>
      </c>
      <c r="Y451" s="5">
        <f t="shared" si="200"/>
        <v>4.6872476206630882</v>
      </c>
      <c r="Z451" s="5">
        <f t="shared" si="201"/>
        <v>2.0019426721721718</v>
      </c>
      <c r="AA451" s="4">
        <v>1.6257572414973218</v>
      </c>
      <c r="AB451" s="4">
        <f t="shared" si="202"/>
        <v>3977.5378786771116</v>
      </c>
      <c r="AC451" s="4">
        <v>40.943608975844995</v>
      </c>
      <c r="AD451" s="4">
        <v>1.8130438205876376</v>
      </c>
      <c r="AE451" s="4">
        <v>1.6391612006319554</v>
      </c>
      <c r="AF451" s="4">
        <v>0.16043702347987002</v>
      </c>
      <c r="AG451" s="4">
        <v>7.892881783612514E-2</v>
      </c>
      <c r="AH451" s="4">
        <v>0.58297711382888917</v>
      </c>
      <c r="AI451" s="4">
        <v>0.30999045152857369</v>
      </c>
      <c r="AJ451" s="4">
        <f t="shared" si="203"/>
        <v>2.1180132067457063</v>
      </c>
      <c r="AK451" s="4">
        <f t="shared" si="204"/>
        <v>9.378877076221534E-2</v>
      </c>
      <c r="AL451" s="4">
        <f t="shared" si="205"/>
        <v>8.4793821496581434E-2</v>
      </c>
      <c r="AM451" s="4">
        <f t="shared" si="206"/>
        <v>8.2994084566850937E-3</v>
      </c>
      <c r="AN451" s="4">
        <f t="shared" si="207"/>
        <v>4.0829883527942956E-3</v>
      </c>
      <c r="AO451" s="4">
        <f t="shared" si="208"/>
        <v>3.015741057532409E-2</v>
      </c>
      <c r="AP451" s="4">
        <f t="shared" si="209"/>
        <v>1.6035808438135696E-2</v>
      </c>
      <c r="AQ451" s="5">
        <f t="shared" si="210"/>
        <v>453.94988163519326</v>
      </c>
      <c r="AR451" s="5">
        <f t="shared" si="211"/>
        <v>14.421825611192432</v>
      </c>
      <c r="AS451" s="5">
        <f t="shared" si="212"/>
        <v>12.096897479959882</v>
      </c>
      <c r="AT451" s="5">
        <f t="shared" si="213"/>
        <v>2.4163440032210133</v>
      </c>
      <c r="AU451" s="5">
        <f t="shared" si="214"/>
        <v>1.5972971748272062</v>
      </c>
      <c r="AV451" s="5">
        <f t="shared" si="215"/>
        <v>4.9483917505652997</v>
      </c>
      <c r="AW451" s="5">
        <f t="shared" si="216"/>
        <v>1.9750217848234968</v>
      </c>
    </row>
    <row r="452" spans="1:49" x14ac:dyDescent="0.25">
      <c r="A452" s="1" t="s">
        <v>376</v>
      </c>
      <c r="B452" s="1" t="s">
        <v>95</v>
      </c>
      <c r="C452" s="2">
        <v>42423</v>
      </c>
      <c r="D452" s="3">
        <v>0.20388270790935525</v>
      </c>
      <c r="E452" s="4">
        <f t="shared" ref="E452:E515" si="217">D452*1/35.314667*60*60*24</f>
        <v>498.81444339736504</v>
      </c>
      <c r="F452" s="3">
        <v>63.418383563639416</v>
      </c>
      <c r="G452" s="3">
        <v>1.6428468481386911</v>
      </c>
      <c r="H452" s="3">
        <v>1.5541195400224537</v>
      </c>
      <c r="I452" s="3">
        <v>0.10581054806002826</v>
      </c>
      <c r="J452" s="3">
        <v>7.2135357907387704E-2</v>
      </c>
      <c r="K452" s="3">
        <v>0.57892904220758501</v>
      </c>
      <c r="L452" s="3">
        <v>0.19391604905462267</v>
      </c>
      <c r="M452" s="4">
        <f t="shared" ref="M452:M515" si="218">$D452*1/35.314667*1000*60*60*24*F452*1/1000*1/135.8*1/0.404686*1/1000</f>
        <v>0.57562048121822429</v>
      </c>
      <c r="N452" s="4">
        <f t="shared" ref="N452:N515" si="219">$D452*1/35.314667*1000*60*60*24*G452*1/1000*1/135.8*1/0.404686*1/1000</f>
        <v>1.4911390674984397E-2</v>
      </c>
      <c r="O452" s="4">
        <f t="shared" ref="O452:O515" si="220">$D452*1/35.314667*1000*60*60*24*H452*1/1000*1/135.8*1/0.404686*1/1000</f>
        <v>1.4106052334189016E-2</v>
      </c>
      <c r="P452" s="4">
        <f t="shared" ref="P452:P515" si="221">$D452*1/35.314667*1000*60*60*24*I452*1/1000*1/135.8*1/0.404686*1/1000</f>
        <v>9.6039531709537379E-4</v>
      </c>
      <c r="Q452" s="4">
        <f t="shared" ref="Q452:Q515" si="222">$D452*1/35.314667*1000*60*60*24*J452*1/1000*1/135.8*1/0.404686*1/1000</f>
        <v>6.5474058306503572E-4</v>
      </c>
      <c r="R452" s="4">
        <f t="shared" ref="R452:R515" si="223">$D452*1/35.314667*1000*60*60*24*K452*1/1000*1/135.8*1/0.404686*1/1000</f>
        <v>5.2546816102988633E-3</v>
      </c>
      <c r="S452" s="4">
        <f t="shared" ref="S452:S515" si="224">$D452*1/35.314667*1000*60*60*24*L452*1/1000*1/135.8*1/0.404686*1/1000</f>
        <v>1.7600897910106396E-3</v>
      </c>
      <c r="T452" s="5">
        <f t="shared" ref="T452:T515" si="225">T451+M452</f>
        <v>494.12152340652017</v>
      </c>
      <c r="U452" s="5">
        <f t="shared" ref="U452:U515" si="226">U451+N452</f>
        <v>14.421109684948323</v>
      </c>
      <c r="V452" s="5">
        <f t="shared" ref="V452:V515" si="227">V451+O452</f>
        <v>12.146261281583739</v>
      </c>
      <c r="W452" s="5">
        <f t="shared" ref="W452:W515" si="228">W451+P452</f>
        <v>2.4091320562160812</v>
      </c>
      <c r="X452" s="5">
        <f t="shared" ref="X452:X515" si="229">X451+Q452</f>
        <v>1.1774272887971551</v>
      </c>
      <c r="Y452" s="5">
        <f t="shared" ref="Y452:Y515" si="230">Y451+R452</f>
        <v>4.6925023022733869</v>
      </c>
      <c r="Z452" s="5">
        <f t="shared" ref="Z452:Z515" si="231">Z451+S452</f>
        <v>2.0037027619631824</v>
      </c>
      <c r="AA452" s="4">
        <v>1.0050990746507904</v>
      </c>
      <c r="AB452" s="4">
        <f t="shared" ref="AB452:AB515" si="232">AA452*1/35.314667*60*60*24</f>
        <v>2459.0507975008877</v>
      </c>
      <c r="AC452" s="4">
        <v>71.179070713466231</v>
      </c>
      <c r="AD452" s="4">
        <v>1.5360564607535443</v>
      </c>
      <c r="AE452" s="4">
        <v>1.470725656156761</v>
      </c>
      <c r="AF452" s="4">
        <v>9.0167358145480714E-2</v>
      </c>
      <c r="AG452" s="4">
        <v>0.13874426686461525</v>
      </c>
      <c r="AH452" s="4">
        <v>0.70627924845776169</v>
      </c>
      <c r="AI452" s="4">
        <v>0.20368781511802922</v>
      </c>
      <c r="AJ452" s="4">
        <f t="shared" ref="AJ452:AJ515" si="233">$AA452*1/35.314667*1000*60*60*24*AC452*1/1000*1/190*1/0.404686*1/1000</f>
        <v>2.2763971469409712</v>
      </c>
      <c r="AK452" s="4">
        <f t="shared" ref="AK452:AK515" si="234">$AA452*1/35.314667*1000*60*60*24*AD452*1/1000*1/190*1/0.404686*1/1000</f>
        <v>4.9125037876310521E-2</v>
      </c>
      <c r="AL452" s="4">
        <f t="shared" ref="AL452:AL515" si="235">$AA452*1/35.314667*1000*60*60*24*AE452*1/1000*1/190*1/0.404686*1/1000</f>
        <v>4.7035675712674696E-2</v>
      </c>
      <c r="AM452" s="4">
        <f t="shared" ref="AM452:AM515" si="236">$AA452*1/35.314667*1000*60*60*24*AF452*1/1000*1/190*1/0.404686*1/1000</f>
        <v>2.8836667123099276E-3</v>
      </c>
      <c r="AN452" s="4">
        <f t="shared" ref="AN452:AN515" si="237">$AA452*1/35.314667*1000*60*60*24*AG452*1/1000*1/190*1/0.404686*1/1000</f>
        <v>4.4372179923005692E-3</v>
      </c>
      <c r="AO452" s="4">
        <f t="shared" ref="AO452:AO515" si="238">$AA452*1/35.314667*1000*60*60*24*AH452*1/1000*1/190*1/0.404686*1/1000</f>
        <v>2.2587708016096518E-2</v>
      </c>
      <c r="AP452" s="4">
        <f t="shared" ref="AP452:AP515" si="239">$AA452*1/35.314667*1000*60*60*24*AI452*1/1000*1/190*1/0.404686*1/1000</f>
        <v>6.5141952058893633E-3</v>
      </c>
      <c r="AQ452" s="5">
        <f t="shared" si="210"/>
        <v>456.22627878213422</v>
      </c>
      <c r="AR452" s="5">
        <f t="shared" si="211"/>
        <v>14.470950649068742</v>
      </c>
      <c r="AS452" s="5">
        <f t="shared" si="212"/>
        <v>12.143933155672556</v>
      </c>
      <c r="AT452" s="5">
        <f t="shared" si="213"/>
        <v>2.4192276699333233</v>
      </c>
      <c r="AU452" s="5">
        <f t="shared" si="214"/>
        <v>1.6017343928195069</v>
      </c>
      <c r="AV452" s="5">
        <f t="shared" si="215"/>
        <v>4.9709794585813958</v>
      </c>
      <c r="AW452" s="5">
        <f t="shared" si="216"/>
        <v>1.9815359800293861</v>
      </c>
    </row>
    <row r="453" spans="1:49" x14ac:dyDescent="0.25">
      <c r="A453" s="1" t="s">
        <v>376</v>
      </c>
      <c r="B453" s="1" t="s">
        <v>96</v>
      </c>
      <c r="C453" s="2">
        <v>42424</v>
      </c>
      <c r="D453" s="3">
        <v>6.9527837819086571</v>
      </c>
      <c r="E453" s="4">
        <f t="shared" si="217"/>
        <v>17010.51064015153</v>
      </c>
      <c r="F453" s="3">
        <v>79.305217042930821</v>
      </c>
      <c r="G453" s="3">
        <v>1.6993595791499743</v>
      </c>
      <c r="H453" s="3">
        <v>1.5498191744834797</v>
      </c>
      <c r="I453" s="3">
        <v>0.21950033967440238</v>
      </c>
      <c r="J453" s="3">
        <v>7.3106306985809943E-2</v>
      </c>
      <c r="K453" s="3">
        <v>0.84198672186972312</v>
      </c>
      <c r="L453" s="3">
        <v>0.44813635962052017</v>
      </c>
      <c r="M453" s="4">
        <f t="shared" si="218"/>
        <v>24.547154647521893</v>
      </c>
      <c r="N453" s="4">
        <f t="shared" si="219"/>
        <v>0.52599871668670406</v>
      </c>
      <c r="O453" s="4">
        <f t="shared" si="220"/>
        <v>0.4797118319611467</v>
      </c>
      <c r="P453" s="4">
        <f t="shared" si="221"/>
        <v>6.7941416518088091E-2</v>
      </c>
      <c r="Q453" s="4">
        <f t="shared" si="222"/>
        <v>2.2628420805133543E-2</v>
      </c>
      <c r="R453" s="4">
        <f t="shared" si="223"/>
        <v>0.26061814144846929</v>
      </c>
      <c r="S453" s="4">
        <f t="shared" si="224"/>
        <v>0.13871057835737891</v>
      </c>
      <c r="T453" s="5">
        <f t="shared" si="225"/>
        <v>518.66867805404206</v>
      </c>
      <c r="U453" s="5">
        <f t="shared" si="226"/>
        <v>14.947108401635028</v>
      </c>
      <c r="V453" s="5">
        <f t="shared" si="227"/>
        <v>12.625973113544886</v>
      </c>
      <c r="W453" s="5">
        <f t="shared" si="228"/>
        <v>2.4770734727341694</v>
      </c>
      <c r="X453" s="5">
        <f t="shared" si="229"/>
        <v>1.2000557096022886</v>
      </c>
      <c r="Y453" s="5">
        <f t="shared" si="230"/>
        <v>4.9531204437218559</v>
      </c>
      <c r="Z453" s="5">
        <f t="shared" si="231"/>
        <v>2.1424133403205614</v>
      </c>
      <c r="AA453" s="4">
        <v>5.4331449371687093</v>
      </c>
      <c r="AB453" s="4">
        <f t="shared" si="232"/>
        <v>13292.599433866288</v>
      </c>
      <c r="AC453" s="4">
        <v>44.975003874194478</v>
      </c>
      <c r="AD453" s="4">
        <v>1.7761121726097586</v>
      </c>
      <c r="AE453" s="4">
        <v>1.6167031280352626</v>
      </c>
      <c r="AF453" s="4">
        <v>0.15106773476861809</v>
      </c>
      <c r="AG453" s="4">
        <v>8.6904211039923893E-2</v>
      </c>
      <c r="AH453" s="4">
        <v>0.59941739844607211</v>
      </c>
      <c r="AI453" s="4">
        <v>0.29581676667383439</v>
      </c>
      <c r="AJ453" s="4">
        <f t="shared" si="233"/>
        <v>7.7751601961475458</v>
      </c>
      <c r="AK453" s="4">
        <f t="shared" si="234"/>
        <v>0.3070495937476086</v>
      </c>
      <c r="AL453" s="4">
        <f t="shared" si="235"/>
        <v>0.27949137803853363</v>
      </c>
      <c r="AM453" s="4">
        <f t="shared" si="236"/>
        <v>2.6116192042599826E-2</v>
      </c>
      <c r="AN453" s="4">
        <f t="shared" si="237"/>
        <v>1.5023771080605037E-2</v>
      </c>
      <c r="AO453" s="4">
        <f t="shared" si="238"/>
        <v>0.10362570085180871</v>
      </c>
      <c r="AP453" s="4">
        <f t="shared" si="239"/>
        <v>5.1140023378967586E-2</v>
      </c>
      <c r="AQ453" s="5">
        <f t="shared" ref="AQ453:AQ516" si="240">AQ452+AJ453</f>
        <v>464.00143897828178</v>
      </c>
      <c r="AR453" s="5">
        <f t="shared" ref="AR453:AR516" si="241">AR452+AK453</f>
        <v>14.778000242816351</v>
      </c>
      <c r="AS453" s="5">
        <f t="shared" ref="AS453:AS516" si="242">AS452+AL453</f>
        <v>12.42342453371109</v>
      </c>
      <c r="AT453" s="5">
        <f t="shared" ref="AT453:AT516" si="243">AT452+AM453</f>
        <v>2.4453438619759229</v>
      </c>
      <c r="AU453" s="5">
        <f t="shared" ref="AU453:AU516" si="244">AU452+AN453</f>
        <v>1.6167581639001118</v>
      </c>
      <c r="AV453" s="5">
        <f t="shared" ref="AV453:AV516" si="245">AV452+AO453</f>
        <v>5.0746051594332044</v>
      </c>
      <c r="AW453" s="5">
        <f t="shared" ref="AW453:AW516" si="246">AW452+AP453</f>
        <v>2.0326760034083535</v>
      </c>
    </row>
    <row r="454" spans="1:49" x14ac:dyDescent="0.25">
      <c r="A454" s="1" t="s">
        <v>376</v>
      </c>
      <c r="B454" s="1" t="s">
        <v>97</v>
      </c>
      <c r="C454" s="2">
        <v>42425</v>
      </c>
      <c r="D454" s="3">
        <v>2.7930497372534142</v>
      </c>
      <c r="E454" s="4">
        <f t="shared" si="217"/>
        <v>6833.4071307735958</v>
      </c>
      <c r="F454" s="3">
        <v>81.749345270514155</v>
      </c>
      <c r="G454" s="3">
        <v>1.7080538454594025</v>
      </c>
      <c r="H454" s="3">
        <v>1.5491575797851767</v>
      </c>
      <c r="I454" s="3">
        <v>0.23699107684584442</v>
      </c>
      <c r="J454" s="3">
        <v>7.3255683767105659E-2</v>
      </c>
      <c r="K454" s="3">
        <v>0.88245713412543625</v>
      </c>
      <c r="L454" s="3">
        <v>0.48724717663065836</v>
      </c>
      <c r="M454" s="4">
        <f t="shared" si="218"/>
        <v>10.164912143116807</v>
      </c>
      <c r="N454" s="4">
        <f t="shared" si="219"/>
        <v>0.21238356365246572</v>
      </c>
      <c r="O454" s="4">
        <f t="shared" si="220"/>
        <v>0.19262601605250437</v>
      </c>
      <c r="P454" s="4">
        <f t="shared" si="221"/>
        <v>2.946804609711709E-2</v>
      </c>
      <c r="Q454" s="4">
        <f t="shared" si="222"/>
        <v>9.1087896424432574E-3</v>
      </c>
      <c r="R454" s="4">
        <f t="shared" si="223"/>
        <v>0.10972686336225733</v>
      </c>
      <c r="S454" s="4">
        <f t="shared" si="224"/>
        <v>6.0585497364451346E-2</v>
      </c>
      <c r="T454" s="5">
        <f t="shared" si="225"/>
        <v>528.83359019715886</v>
      </c>
      <c r="U454" s="5">
        <f t="shared" si="226"/>
        <v>15.159491965287494</v>
      </c>
      <c r="V454" s="5">
        <f t="shared" si="227"/>
        <v>12.81859912959739</v>
      </c>
      <c r="W454" s="5">
        <f t="shared" si="228"/>
        <v>2.5065415188312867</v>
      </c>
      <c r="X454" s="5">
        <f t="shared" si="229"/>
        <v>1.2091644992447319</v>
      </c>
      <c r="Y454" s="5">
        <f t="shared" si="230"/>
        <v>5.0628473070841133</v>
      </c>
      <c r="Z454" s="5">
        <f t="shared" si="231"/>
        <v>2.2029988376850129</v>
      </c>
      <c r="AA454" s="4">
        <v>3.5082973920473139</v>
      </c>
      <c r="AB454" s="4">
        <f t="shared" si="232"/>
        <v>8583.3145382027233</v>
      </c>
      <c r="AC454" s="4">
        <v>40.943608975844995</v>
      </c>
      <c r="AD454" s="4">
        <v>1.8130438205876376</v>
      </c>
      <c r="AE454" s="4">
        <v>1.6391612006319554</v>
      </c>
      <c r="AF454" s="4">
        <v>0.16043702347987002</v>
      </c>
      <c r="AG454" s="4">
        <v>7.892881783612514E-2</v>
      </c>
      <c r="AH454" s="4">
        <v>0.58297711382888917</v>
      </c>
      <c r="AI454" s="4">
        <v>0.30999045152857369</v>
      </c>
      <c r="AJ454" s="4">
        <f t="shared" si="233"/>
        <v>4.5705595029084005</v>
      </c>
      <c r="AK454" s="4">
        <f t="shared" si="234"/>
        <v>0.20239116361884313</v>
      </c>
      <c r="AL454" s="4">
        <f t="shared" si="235"/>
        <v>0.18298054298943264</v>
      </c>
      <c r="AM454" s="4">
        <f t="shared" si="236"/>
        <v>1.7909680671209675E-2</v>
      </c>
      <c r="AN454" s="4">
        <f t="shared" si="237"/>
        <v>8.8108710355028659E-3</v>
      </c>
      <c r="AO454" s="4">
        <f t="shared" si="238"/>
        <v>6.5078083105978832E-2</v>
      </c>
      <c r="AP454" s="4">
        <f t="shared" si="239"/>
        <v>3.4604419089696227E-2</v>
      </c>
      <c r="AQ454" s="5">
        <f t="shared" si="240"/>
        <v>468.57199848119018</v>
      </c>
      <c r="AR454" s="5">
        <f t="shared" si="241"/>
        <v>14.980391406435194</v>
      </c>
      <c r="AS454" s="5">
        <f t="shared" si="242"/>
        <v>12.606405076700522</v>
      </c>
      <c r="AT454" s="5">
        <f t="shared" si="243"/>
        <v>2.4632535426471325</v>
      </c>
      <c r="AU454" s="5">
        <f t="shared" si="244"/>
        <v>1.6255690349356147</v>
      </c>
      <c r="AV454" s="5">
        <f t="shared" si="245"/>
        <v>5.1396832425391832</v>
      </c>
      <c r="AW454" s="5">
        <f t="shared" si="246"/>
        <v>2.0672804224980497</v>
      </c>
    </row>
    <row r="455" spans="1:49" x14ac:dyDescent="0.25">
      <c r="A455" s="1" t="s">
        <v>376</v>
      </c>
      <c r="B455" s="1" t="s">
        <v>98</v>
      </c>
      <c r="C455" s="2">
        <v>42426</v>
      </c>
      <c r="D455" s="3">
        <v>0.36726560950718806</v>
      </c>
      <c r="E455" s="4">
        <f t="shared" si="217"/>
        <v>898.54305185494309</v>
      </c>
      <c r="F455" s="3">
        <v>71.728419537422809</v>
      </c>
      <c r="G455" s="3">
        <v>1.6724073535907475</v>
      </c>
      <c r="H455" s="3">
        <v>1.5518701180482222</v>
      </c>
      <c r="I455" s="3">
        <v>0.16527905444293181</v>
      </c>
      <c r="J455" s="3">
        <v>7.2643238963793169E-2</v>
      </c>
      <c r="K455" s="3">
        <v>0.71652844387701109</v>
      </c>
      <c r="L455" s="3">
        <v>0.32689282688909127</v>
      </c>
      <c r="M455" s="4">
        <f t="shared" si="218"/>
        <v>1.1727682547244673</v>
      </c>
      <c r="N455" s="4">
        <f t="shared" si="219"/>
        <v>2.7344060637439448E-2</v>
      </c>
      <c r="O455" s="4">
        <f t="shared" si="220"/>
        <v>2.5373262392222758E-2</v>
      </c>
      <c r="P455" s="4">
        <f t="shared" si="221"/>
        <v>2.7023323456948399E-3</v>
      </c>
      <c r="Q455" s="4">
        <f t="shared" si="222"/>
        <v>1.1877256619693413E-3</v>
      </c>
      <c r="R455" s="4">
        <f t="shared" si="223"/>
        <v>1.1715325919702722E-2</v>
      </c>
      <c r="S455" s="4">
        <f t="shared" si="224"/>
        <v>5.3447368915280772E-3</v>
      </c>
      <c r="T455" s="5">
        <f t="shared" si="225"/>
        <v>530.00635845188333</v>
      </c>
      <c r="U455" s="5">
        <f t="shared" si="226"/>
        <v>15.186836025924933</v>
      </c>
      <c r="V455" s="5">
        <f t="shared" si="227"/>
        <v>12.843972391989613</v>
      </c>
      <c r="W455" s="5">
        <f t="shared" si="228"/>
        <v>2.5092438511769815</v>
      </c>
      <c r="X455" s="5">
        <f t="shared" si="229"/>
        <v>1.2103522249067014</v>
      </c>
      <c r="Y455" s="5">
        <f t="shared" si="230"/>
        <v>5.0745626330038158</v>
      </c>
      <c r="Z455" s="5">
        <f t="shared" si="231"/>
        <v>2.2083435745765412</v>
      </c>
      <c r="AA455" s="4">
        <v>1.7028235293799894</v>
      </c>
      <c r="AB455" s="4">
        <f t="shared" si="232"/>
        <v>4166.0863725100699</v>
      </c>
      <c r="AC455" s="4">
        <v>57.472328059077888</v>
      </c>
      <c r="AD455" s="4">
        <v>1.6616240638783311</v>
      </c>
      <c r="AE455" s="4">
        <v>1.5470831029855161</v>
      </c>
      <c r="AF455" s="4">
        <v>0.12202293976373706</v>
      </c>
      <c r="AG455" s="4">
        <v>0.11162792997169967</v>
      </c>
      <c r="AH455" s="4">
        <v>0.65038228075933924</v>
      </c>
      <c r="AI455" s="4">
        <v>0.25187834362414324</v>
      </c>
      <c r="AJ455" s="4">
        <f t="shared" si="233"/>
        <v>3.1139761213613113</v>
      </c>
      <c r="AK455" s="4">
        <f t="shared" si="234"/>
        <v>9.0030416938698898E-2</v>
      </c>
      <c r="AL455" s="4">
        <f t="shared" si="235"/>
        <v>8.3824337784025302E-2</v>
      </c>
      <c r="AM455" s="4">
        <f t="shared" si="236"/>
        <v>6.6114690932999138E-3</v>
      </c>
      <c r="AN455" s="4">
        <f t="shared" si="237"/>
        <v>6.0482447840210672E-3</v>
      </c>
      <c r="AO455" s="4">
        <f t="shared" si="238"/>
        <v>3.5239130907647194E-2</v>
      </c>
      <c r="AP455" s="4">
        <f t="shared" si="239"/>
        <v>1.3647318179409165E-2</v>
      </c>
      <c r="AQ455" s="5">
        <f t="shared" si="240"/>
        <v>471.68597460255148</v>
      </c>
      <c r="AR455" s="5">
        <f t="shared" si="241"/>
        <v>15.070421823373893</v>
      </c>
      <c r="AS455" s="5">
        <f t="shared" si="242"/>
        <v>12.690229414484547</v>
      </c>
      <c r="AT455" s="5">
        <f t="shared" si="243"/>
        <v>2.4698650117404326</v>
      </c>
      <c r="AU455" s="5">
        <f t="shared" si="244"/>
        <v>1.6316172797196358</v>
      </c>
      <c r="AV455" s="5">
        <f t="shared" si="245"/>
        <v>5.1749223734468304</v>
      </c>
      <c r="AW455" s="5">
        <f t="shared" si="246"/>
        <v>2.0809277406774589</v>
      </c>
    </row>
    <row r="456" spans="1:49" x14ac:dyDescent="0.25">
      <c r="A456" s="1" t="s">
        <v>376</v>
      </c>
      <c r="B456" s="1" t="s">
        <v>99</v>
      </c>
      <c r="C456" s="2">
        <v>42427</v>
      </c>
      <c r="D456" s="3">
        <v>0.21362737590621594</v>
      </c>
      <c r="E456" s="4">
        <f t="shared" si="217"/>
        <v>522.65550962995223</v>
      </c>
      <c r="F456" s="3">
        <v>58.285714285714363</v>
      </c>
      <c r="G456" s="3">
        <v>1.6245888888888913</v>
      </c>
      <c r="H456" s="3">
        <v>1.5555088888888899</v>
      </c>
      <c r="I456" s="3">
        <v>6.907999999999985E-2</v>
      </c>
      <c r="J456" s="3">
        <v>7.1821666666666686E-2</v>
      </c>
      <c r="K456" s="3">
        <v>0.49394117647058761</v>
      </c>
      <c r="L456" s="3">
        <v>0.11178333333333333</v>
      </c>
      <c r="M456" s="4">
        <f t="shared" si="218"/>
        <v>0.55431892449442688</v>
      </c>
      <c r="N456" s="4">
        <f t="shared" si="219"/>
        <v>1.5450447449611261E-2</v>
      </c>
      <c r="O456" s="4">
        <f t="shared" si="220"/>
        <v>1.4793470834100158E-2</v>
      </c>
      <c r="P456" s="4">
        <f t="shared" si="221"/>
        <v>6.5697661551108847E-4</v>
      </c>
      <c r="Q456" s="4">
        <f t="shared" si="222"/>
        <v>6.8305089008442884E-4</v>
      </c>
      <c r="R456" s="4">
        <f t="shared" si="223"/>
        <v>4.6975651763059159E-3</v>
      </c>
      <c r="S456" s="4">
        <f t="shared" si="224"/>
        <v>1.0631012739415364E-3</v>
      </c>
      <c r="T456" s="5">
        <f t="shared" si="225"/>
        <v>530.56067737637773</v>
      </c>
      <c r="U456" s="5">
        <f t="shared" si="226"/>
        <v>15.202286473374544</v>
      </c>
      <c r="V456" s="5">
        <f t="shared" si="227"/>
        <v>12.858765862823713</v>
      </c>
      <c r="W456" s="5">
        <f t="shared" si="228"/>
        <v>2.5099008277924924</v>
      </c>
      <c r="X456" s="5">
        <f t="shared" si="229"/>
        <v>1.2110352757967857</v>
      </c>
      <c r="Y456" s="5">
        <f t="shared" si="230"/>
        <v>5.0792601981801218</v>
      </c>
      <c r="Z456" s="5">
        <f t="shared" si="231"/>
        <v>2.2094066758504827</v>
      </c>
      <c r="AA456" s="4">
        <v>1.1611121551786934</v>
      </c>
      <c r="AB456" s="4">
        <f t="shared" si="232"/>
        <v>2840.7485820959064</v>
      </c>
      <c r="AC456" s="4">
        <v>79.645000000000195</v>
      </c>
      <c r="AD456" s="4">
        <v>1.4584999999999992</v>
      </c>
      <c r="AE456" s="4">
        <v>1.4235637037037057</v>
      </c>
      <c r="AF456" s="4">
        <v>7.0491851851851819E-2</v>
      </c>
      <c r="AG456" s="4">
        <v>0.15549259259259252</v>
      </c>
      <c r="AH456" s="4">
        <v>0.74080384615384631</v>
      </c>
      <c r="AI456" s="4">
        <v>0.17392307692307665</v>
      </c>
      <c r="AJ456" s="4">
        <f t="shared" si="233"/>
        <v>2.9425207486535903</v>
      </c>
      <c r="AK456" s="4">
        <f t="shared" si="234"/>
        <v>5.3884945846082589E-2</v>
      </c>
      <c r="AL456" s="4">
        <f t="shared" si="235"/>
        <v>5.2594208489902629E-2</v>
      </c>
      <c r="AM456" s="4">
        <f t="shared" si="236"/>
        <v>2.6043535273411818E-3</v>
      </c>
      <c r="AN456" s="4">
        <f t="shared" si="237"/>
        <v>5.7447445535267977E-3</v>
      </c>
      <c r="AO456" s="4">
        <f t="shared" si="238"/>
        <v>2.7369335024045063E-2</v>
      </c>
      <c r="AP456" s="4">
        <f t="shared" si="239"/>
        <v>6.4256671795571126E-3</v>
      </c>
      <c r="AQ456" s="5">
        <f t="shared" si="240"/>
        <v>474.62849535120506</v>
      </c>
      <c r="AR456" s="5">
        <f t="shared" si="241"/>
        <v>15.124306769219976</v>
      </c>
      <c r="AS456" s="5">
        <f t="shared" si="242"/>
        <v>12.742823622974448</v>
      </c>
      <c r="AT456" s="5">
        <f t="shared" si="243"/>
        <v>2.4724693652677736</v>
      </c>
      <c r="AU456" s="5">
        <f t="shared" si="244"/>
        <v>1.6373620242731626</v>
      </c>
      <c r="AV456" s="5">
        <f t="shared" si="245"/>
        <v>5.2022917084708755</v>
      </c>
      <c r="AW456" s="5">
        <f t="shared" si="246"/>
        <v>2.087353407857016</v>
      </c>
    </row>
    <row r="457" spans="1:49" x14ac:dyDescent="0.25">
      <c r="A457" s="1" t="s">
        <v>376</v>
      </c>
      <c r="B457" s="1" t="s">
        <v>100</v>
      </c>
      <c r="C457" s="2">
        <v>42428</v>
      </c>
      <c r="D457" s="3">
        <v>0.14808970974836885</v>
      </c>
      <c r="E457" s="4">
        <f t="shared" si="217"/>
        <v>362.31265956037669</v>
      </c>
      <c r="F457" s="3">
        <v>58.285714285714363</v>
      </c>
      <c r="G457" s="3">
        <v>1.6245888888888913</v>
      </c>
      <c r="H457" s="3">
        <v>1.5555088888888899</v>
      </c>
      <c r="I457" s="3">
        <v>6.907999999999985E-2</v>
      </c>
      <c r="J457" s="3">
        <v>7.1821666666666686E-2</v>
      </c>
      <c r="K457" s="3">
        <v>0.49394117647058761</v>
      </c>
      <c r="L457" s="3">
        <v>0.11178333333333333</v>
      </c>
      <c r="M457" s="4">
        <f t="shared" si="218"/>
        <v>0.38426221493468754</v>
      </c>
      <c r="N457" s="4">
        <f t="shared" si="219"/>
        <v>1.0710482533380132E-2</v>
      </c>
      <c r="O457" s="4">
        <f t="shared" si="220"/>
        <v>1.0255056463150178E-2</v>
      </c>
      <c r="P457" s="4">
        <f t="shared" si="221"/>
        <v>4.5542607022994332E-4</v>
      </c>
      <c r="Q457" s="4">
        <f t="shared" si="222"/>
        <v>4.7350114949862472E-4</v>
      </c>
      <c r="R457" s="4">
        <f t="shared" si="223"/>
        <v>3.2564228275152739E-3</v>
      </c>
      <c r="S457" s="4">
        <f t="shared" si="224"/>
        <v>7.3695779121603843E-4</v>
      </c>
      <c r="T457" s="5">
        <f t="shared" si="225"/>
        <v>530.94493959131239</v>
      </c>
      <c r="U457" s="5">
        <f t="shared" si="226"/>
        <v>15.212996955907924</v>
      </c>
      <c r="V457" s="5">
        <f t="shared" si="227"/>
        <v>12.869020919286863</v>
      </c>
      <c r="W457" s="5">
        <f t="shared" si="228"/>
        <v>2.5103562538627222</v>
      </c>
      <c r="X457" s="5">
        <f t="shared" si="229"/>
        <v>1.2115087769462844</v>
      </c>
      <c r="Y457" s="5">
        <f t="shared" si="230"/>
        <v>5.0825166210076373</v>
      </c>
      <c r="Z457" s="5">
        <f t="shared" si="231"/>
        <v>2.2101436336416986</v>
      </c>
      <c r="AA457" s="4">
        <v>0.62355425387529595</v>
      </c>
      <c r="AB457" s="4">
        <f t="shared" si="232"/>
        <v>1525.5725768227001</v>
      </c>
      <c r="AC457" s="4">
        <v>79.645000000000195</v>
      </c>
      <c r="AD457" s="4">
        <v>1.4584999999999992</v>
      </c>
      <c r="AE457" s="4">
        <v>1.4235637037037057</v>
      </c>
      <c r="AF457" s="4">
        <v>7.0491851851851819E-2</v>
      </c>
      <c r="AG457" s="4">
        <v>0.15549259259259252</v>
      </c>
      <c r="AH457" s="4">
        <v>0.74080384615384631</v>
      </c>
      <c r="AI457" s="4">
        <v>0.17392307692307665</v>
      </c>
      <c r="AJ457" s="4">
        <f t="shared" si="233"/>
        <v>1.5802274756626675</v>
      </c>
      <c r="AK457" s="4">
        <f t="shared" si="234"/>
        <v>2.8937934248904437E-2</v>
      </c>
      <c r="AL457" s="4">
        <f t="shared" si="235"/>
        <v>2.8244767128491419E-2</v>
      </c>
      <c r="AM457" s="4">
        <f t="shared" si="236"/>
        <v>1.3986208940503266E-3</v>
      </c>
      <c r="AN457" s="4">
        <f t="shared" si="237"/>
        <v>3.0851110186055049E-3</v>
      </c>
      <c r="AO457" s="4">
        <f t="shared" si="238"/>
        <v>1.4698205684837526E-2</v>
      </c>
      <c r="AP457" s="4">
        <f t="shared" si="239"/>
        <v>3.4507881826308828E-3</v>
      </c>
      <c r="AQ457" s="5">
        <f t="shared" si="240"/>
        <v>476.20872282686776</v>
      </c>
      <c r="AR457" s="5">
        <f t="shared" si="241"/>
        <v>15.15324470346888</v>
      </c>
      <c r="AS457" s="5">
        <f t="shared" si="242"/>
        <v>12.77106839010294</v>
      </c>
      <c r="AT457" s="5">
        <f t="shared" si="243"/>
        <v>2.473867986161824</v>
      </c>
      <c r="AU457" s="5">
        <f t="shared" si="244"/>
        <v>1.640447135291768</v>
      </c>
      <c r="AV457" s="5">
        <f t="shared" si="245"/>
        <v>5.2169899141557128</v>
      </c>
      <c r="AW457" s="5">
        <f t="shared" si="246"/>
        <v>2.0908041960396466</v>
      </c>
    </row>
    <row r="458" spans="1:49" x14ac:dyDescent="0.25">
      <c r="A458" s="1" t="s">
        <v>376</v>
      </c>
      <c r="B458" s="1" t="s">
        <v>377</v>
      </c>
      <c r="C458" s="2">
        <v>42429</v>
      </c>
      <c r="D458" s="3">
        <v>0.20056478650206747</v>
      </c>
      <c r="E458" s="4">
        <f t="shared" si="217"/>
        <v>490.69689808426136</v>
      </c>
      <c r="F458" s="3">
        <v>58.285714285714363</v>
      </c>
      <c r="G458" s="3">
        <v>1.6245888888888913</v>
      </c>
      <c r="H458" s="3">
        <v>1.5555088888888899</v>
      </c>
      <c r="I458" s="3">
        <v>6.907999999999985E-2</v>
      </c>
      <c r="J458" s="3">
        <v>7.1821666666666686E-2</v>
      </c>
      <c r="K458" s="3">
        <v>0.49394117647058761</v>
      </c>
      <c r="L458" s="3">
        <v>0.11178333333333333</v>
      </c>
      <c r="M458" s="4">
        <f t="shared" si="218"/>
        <v>0.52042420253332999</v>
      </c>
      <c r="N458" s="4">
        <f t="shared" si="219"/>
        <v>1.4505704996596966E-2</v>
      </c>
      <c r="O458" s="4">
        <f t="shared" si="220"/>
        <v>1.3888900272633679E-2</v>
      </c>
      <c r="P458" s="4">
        <f t="shared" si="221"/>
        <v>6.1680472396327495E-4</v>
      </c>
      <c r="Q458" s="4">
        <f t="shared" si="222"/>
        <v>6.412846450914271E-4</v>
      </c>
      <c r="R458" s="4">
        <f t="shared" si="223"/>
        <v>4.4103250001018635E-3</v>
      </c>
      <c r="S458" s="4">
        <f t="shared" si="224"/>
        <v>9.980962371216207E-4</v>
      </c>
      <c r="T458" s="5">
        <f t="shared" si="225"/>
        <v>531.46536379384577</v>
      </c>
      <c r="U458" s="5">
        <f t="shared" si="226"/>
        <v>15.227502660904522</v>
      </c>
      <c r="V458" s="5">
        <f t="shared" si="227"/>
        <v>12.882909819559496</v>
      </c>
      <c r="W458" s="5">
        <f t="shared" si="228"/>
        <v>2.5109730585866856</v>
      </c>
      <c r="X458" s="5">
        <f t="shared" si="229"/>
        <v>1.2121500615913758</v>
      </c>
      <c r="Y458" s="5">
        <f t="shared" si="230"/>
        <v>5.0869269460077389</v>
      </c>
      <c r="Z458" s="5">
        <f t="shared" si="231"/>
        <v>2.2111417298788201</v>
      </c>
      <c r="AA458" s="4">
        <v>0.74745694110218075</v>
      </c>
      <c r="AB458" s="4">
        <f t="shared" si="232"/>
        <v>1828.7098590290664</v>
      </c>
      <c r="AC458" s="4">
        <v>79.645000000000195</v>
      </c>
      <c r="AD458" s="4">
        <v>1.4584999999999992</v>
      </c>
      <c r="AE458" s="4">
        <v>1.4235637037037057</v>
      </c>
      <c r="AF458" s="4">
        <v>7.0491851851851819E-2</v>
      </c>
      <c r="AG458" s="4">
        <v>0.15549259259259252</v>
      </c>
      <c r="AH458" s="4">
        <v>0.74080384615384631</v>
      </c>
      <c r="AI458" s="4">
        <v>0.17392307692307665</v>
      </c>
      <c r="AJ458" s="4">
        <f t="shared" si="233"/>
        <v>1.8942249016244477</v>
      </c>
      <c r="AK458" s="4">
        <f t="shared" si="234"/>
        <v>3.4688015807888113E-2</v>
      </c>
      <c r="AL458" s="4">
        <f t="shared" si="235"/>
        <v>3.3857113649372585E-2</v>
      </c>
      <c r="AM458" s="4">
        <f t="shared" si="236"/>
        <v>1.6765323766639315E-3</v>
      </c>
      <c r="AN458" s="4">
        <f t="shared" si="237"/>
        <v>3.69813473422102E-3</v>
      </c>
      <c r="AO458" s="4">
        <f t="shared" si="238"/>
        <v>1.7618797069543331E-2</v>
      </c>
      <c r="AP458" s="4">
        <f t="shared" si="239"/>
        <v>4.1364733916107142E-3</v>
      </c>
      <c r="AQ458" s="5">
        <f t="shared" si="240"/>
        <v>478.10294772849221</v>
      </c>
      <c r="AR458" s="5">
        <f t="shared" si="241"/>
        <v>15.187932719276768</v>
      </c>
      <c r="AS458" s="5">
        <f t="shared" si="242"/>
        <v>12.804925503752312</v>
      </c>
      <c r="AT458" s="5">
        <f t="shared" si="243"/>
        <v>2.4755445185384879</v>
      </c>
      <c r="AU458" s="5">
        <f t="shared" si="244"/>
        <v>1.6441452700259891</v>
      </c>
      <c r="AV458" s="5">
        <f t="shared" si="245"/>
        <v>5.2346087112252562</v>
      </c>
      <c r="AW458" s="5">
        <f t="shared" si="246"/>
        <v>2.0949406694312573</v>
      </c>
    </row>
    <row r="459" spans="1:49" x14ac:dyDescent="0.25">
      <c r="A459" s="1" t="s">
        <v>376</v>
      </c>
      <c r="B459" s="1" t="s">
        <v>101</v>
      </c>
      <c r="C459" s="2">
        <v>42430</v>
      </c>
      <c r="D459" s="3">
        <v>1.6850555990628424</v>
      </c>
      <c r="E459" s="4">
        <f t="shared" si="217"/>
        <v>4122.6157890439572</v>
      </c>
      <c r="F459" s="3">
        <v>67.573401550530818</v>
      </c>
      <c r="G459" s="3">
        <v>1.6576271008647179</v>
      </c>
      <c r="H459" s="3">
        <v>1.5529948290353357</v>
      </c>
      <c r="I459" s="3">
        <v>0.1355448012514803</v>
      </c>
      <c r="J459" s="3">
        <v>7.2389298435590457E-2</v>
      </c>
      <c r="K459" s="3">
        <v>0.64772874304229999</v>
      </c>
      <c r="L459" s="3">
        <v>0.26040443797185753</v>
      </c>
      <c r="M459" s="4">
        <f t="shared" si="218"/>
        <v>5.0690980668032486</v>
      </c>
      <c r="N459" s="4">
        <f t="shared" si="219"/>
        <v>0.12434884347490731</v>
      </c>
      <c r="O459" s="4">
        <f t="shared" si="220"/>
        <v>0.11649973073697698</v>
      </c>
      <c r="P459" s="4">
        <f t="shared" si="221"/>
        <v>1.0168052432217868E-2</v>
      </c>
      <c r="Q459" s="4">
        <f t="shared" si="222"/>
        <v>5.4303682268043597E-3</v>
      </c>
      <c r="R459" s="4">
        <f t="shared" si="223"/>
        <v>4.8590132268438835E-2</v>
      </c>
      <c r="S459" s="4">
        <f t="shared" si="224"/>
        <v>1.9534544699855508E-2</v>
      </c>
      <c r="T459" s="5">
        <f t="shared" si="225"/>
        <v>536.534461860649</v>
      </c>
      <c r="U459" s="5">
        <f t="shared" si="226"/>
        <v>15.351851504379429</v>
      </c>
      <c r="V459" s="5">
        <f t="shared" si="227"/>
        <v>12.999409550296473</v>
      </c>
      <c r="W459" s="5">
        <f t="shared" si="228"/>
        <v>2.5211411110189035</v>
      </c>
      <c r="X459" s="5">
        <f t="shared" si="229"/>
        <v>1.2175804298181803</v>
      </c>
      <c r="Y459" s="5">
        <f t="shared" si="230"/>
        <v>5.1355170782761776</v>
      </c>
      <c r="Z459" s="5">
        <f t="shared" si="231"/>
        <v>2.2306762745786757</v>
      </c>
      <c r="AA459" s="4">
        <v>1.8210254232745384</v>
      </c>
      <c r="AB459" s="4">
        <f t="shared" si="232"/>
        <v>4455.2762332693128</v>
      </c>
      <c r="AC459" s="4">
        <v>64.325699386271864</v>
      </c>
      <c r="AD459" s="4">
        <v>1.5988402623159403</v>
      </c>
      <c r="AE459" s="4">
        <v>1.5089043795711381</v>
      </c>
      <c r="AF459" s="4">
        <v>0.10609514895460896</v>
      </c>
      <c r="AG459" s="4">
        <v>0.12518609841815762</v>
      </c>
      <c r="AH459" s="4">
        <v>0.67833076460855046</v>
      </c>
      <c r="AI459" s="4">
        <v>0.22778307937108599</v>
      </c>
      <c r="AJ459" s="4">
        <f t="shared" si="233"/>
        <v>3.7272401144810066</v>
      </c>
      <c r="AK459" s="4">
        <f t="shared" si="234"/>
        <v>9.2642001862526344E-2</v>
      </c>
      <c r="AL459" s="4">
        <f t="shared" si="235"/>
        <v>8.743082447781178E-2</v>
      </c>
      <c r="AM459" s="4">
        <f t="shared" si="236"/>
        <v>6.147497794945854E-3</v>
      </c>
      <c r="AN459" s="4">
        <f t="shared" si="237"/>
        <v>7.2536894623971082E-3</v>
      </c>
      <c r="AO459" s="4">
        <f t="shared" si="238"/>
        <v>3.9304689429853941E-2</v>
      </c>
      <c r="AP459" s="4">
        <f t="shared" si="239"/>
        <v>1.3198492032456833E-2</v>
      </c>
      <c r="AQ459" s="5">
        <f t="shared" si="240"/>
        <v>481.8301878429732</v>
      </c>
      <c r="AR459" s="5">
        <f t="shared" si="241"/>
        <v>15.280574721139294</v>
      </c>
      <c r="AS459" s="5">
        <f t="shared" si="242"/>
        <v>12.892356328230123</v>
      </c>
      <c r="AT459" s="5">
        <f t="shared" si="243"/>
        <v>2.4816920163334339</v>
      </c>
      <c r="AU459" s="5">
        <f t="shared" si="244"/>
        <v>1.6513989594883862</v>
      </c>
      <c r="AV459" s="5">
        <f t="shared" si="245"/>
        <v>5.2739134006551103</v>
      </c>
      <c r="AW459" s="5">
        <f t="shared" si="246"/>
        <v>2.1081391614637144</v>
      </c>
    </row>
    <row r="460" spans="1:49" x14ac:dyDescent="0.25">
      <c r="A460" s="1" t="s">
        <v>376</v>
      </c>
      <c r="B460" s="1" t="s">
        <v>102</v>
      </c>
      <c r="C460" s="2">
        <v>42431</v>
      </c>
      <c r="D460" s="3">
        <v>0.45872495459890555</v>
      </c>
      <c r="E460" s="4">
        <f t="shared" si="217"/>
        <v>1122.3052472035329</v>
      </c>
      <c r="F460" s="3">
        <v>81.749345270514155</v>
      </c>
      <c r="G460" s="3">
        <v>1.7080538454594025</v>
      </c>
      <c r="H460" s="3">
        <v>1.5491575797851767</v>
      </c>
      <c r="I460" s="3">
        <v>0.23699107684584442</v>
      </c>
      <c r="J460" s="3">
        <v>7.3255683767105659E-2</v>
      </c>
      <c r="K460" s="3">
        <v>0.88245713412543625</v>
      </c>
      <c r="L460" s="3">
        <v>0.48724717663065836</v>
      </c>
      <c r="M460" s="4">
        <f t="shared" si="218"/>
        <v>1.6694650292688482</v>
      </c>
      <c r="N460" s="4">
        <f t="shared" si="219"/>
        <v>3.4881455669971702E-2</v>
      </c>
      <c r="O460" s="4">
        <f t="shared" si="220"/>
        <v>3.1636515200458092E-2</v>
      </c>
      <c r="P460" s="4">
        <f t="shared" si="221"/>
        <v>4.8397735019611015E-3</v>
      </c>
      <c r="Q460" s="4">
        <f t="shared" si="222"/>
        <v>1.4960095623967233E-3</v>
      </c>
      <c r="R460" s="4">
        <f t="shared" si="223"/>
        <v>1.802132262192685E-2</v>
      </c>
      <c r="S460" s="4">
        <f t="shared" si="224"/>
        <v>9.950442040888895E-3</v>
      </c>
      <c r="T460" s="5">
        <f t="shared" si="225"/>
        <v>538.20392688991785</v>
      </c>
      <c r="U460" s="5">
        <f t="shared" si="226"/>
        <v>15.3867329600494</v>
      </c>
      <c r="V460" s="5">
        <f t="shared" si="227"/>
        <v>13.031046065496932</v>
      </c>
      <c r="W460" s="5">
        <f t="shared" si="228"/>
        <v>2.5259808845208647</v>
      </c>
      <c r="X460" s="5">
        <f t="shared" si="229"/>
        <v>1.2190764393805771</v>
      </c>
      <c r="Y460" s="5">
        <f t="shared" si="230"/>
        <v>5.1535384008981042</v>
      </c>
      <c r="Z460" s="5">
        <f t="shared" si="231"/>
        <v>2.2406267166195644</v>
      </c>
      <c r="AA460" s="4">
        <v>1.8269194040537726</v>
      </c>
      <c r="AB460" s="4">
        <f t="shared" si="232"/>
        <v>4469.696302395997</v>
      </c>
      <c r="AC460" s="4">
        <v>40.943608975844995</v>
      </c>
      <c r="AD460" s="4">
        <v>1.8130438205876376</v>
      </c>
      <c r="AE460" s="4">
        <v>1.6391612006319554</v>
      </c>
      <c r="AF460" s="4">
        <v>0.16043702347987002</v>
      </c>
      <c r="AG460" s="4">
        <v>7.892881783612514E-2</v>
      </c>
      <c r="AH460" s="4">
        <v>0.58297711382888917</v>
      </c>
      <c r="AI460" s="4">
        <v>0.30999045152857369</v>
      </c>
      <c r="AJ460" s="4">
        <f t="shared" si="233"/>
        <v>2.3800843857119367</v>
      </c>
      <c r="AK460" s="4">
        <f t="shared" si="234"/>
        <v>0.10539367183137019</v>
      </c>
      <c r="AL460" s="4">
        <f t="shared" si="235"/>
        <v>9.5285737551630473E-2</v>
      </c>
      <c r="AM460" s="4">
        <f t="shared" si="236"/>
        <v>9.3263311179973309E-3</v>
      </c>
      <c r="AN460" s="4">
        <f t="shared" si="237"/>
        <v>4.5881946319214582E-3</v>
      </c>
      <c r="AO460" s="4">
        <f t="shared" si="238"/>
        <v>3.388892089776787E-2</v>
      </c>
      <c r="AP460" s="4">
        <f t="shared" si="239"/>
        <v>1.8019990222118035E-2</v>
      </c>
      <c r="AQ460" s="5">
        <f t="shared" si="240"/>
        <v>484.21027222868514</v>
      </c>
      <c r="AR460" s="5">
        <f t="shared" si="241"/>
        <v>15.385968392970664</v>
      </c>
      <c r="AS460" s="5">
        <f t="shared" si="242"/>
        <v>12.987642065781754</v>
      </c>
      <c r="AT460" s="5">
        <f t="shared" si="243"/>
        <v>2.4910183474514311</v>
      </c>
      <c r="AU460" s="5">
        <f t="shared" si="244"/>
        <v>1.6559871541203077</v>
      </c>
      <c r="AV460" s="5">
        <f t="shared" si="245"/>
        <v>5.3078023215528782</v>
      </c>
      <c r="AW460" s="5">
        <f t="shared" si="246"/>
        <v>2.1261591516858322</v>
      </c>
    </row>
    <row r="461" spans="1:49" x14ac:dyDescent="0.25">
      <c r="A461" s="1" t="s">
        <v>376</v>
      </c>
      <c r="B461" s="1" t="s">
        <v>103</v>
      </c>
      <c r="C461" s="2">
        <v>42432</v>
      </c>
      <c r="D461" s="3">
        <v>0.29061333108168252</v>
      </c>
      <c r="E461" s="4">
        <f t="shared" si="217"/>
        <v>711.00746342751495</v>
      </c>
      <c r="F461" s="3">
        <v>72.461658005697785</v>
      </c>
      <c r="G461" s="3">
        <v>1.675015633483576</v>
      </c>
      <c r="H461" s="3">
        <v>1.5516716396387309</v>
      </c>
      <c r="I461" s="3">
        <v>0.17052627559436451</v>
      </c>
      <c r="J461" s="3">
        <v>7.2688051998181888E-2</v>
      </c>
      <c r="K461" s="3">
        <v>0.72866956755372536</v>
      </c>
      <c r="L461" s="3">
        <v>0.33862607199213285</v>
      </c>
      <c r="M461" s="4">
        <f t="shared" si="218"/>
        <v>0.93748532070474921</v>
      </c>
      <c r="N461" s="4">
        <f t="shared" si="219"/>
        <v>2.1670806486629699E-2</v>
      </c>
      <c r="O461" s="4">
        <f t="shared" si="220"/>
        <v>2.0075022084104072E-2</v>
      </c>
      <c r="P461" s="4">
        <f t="shared" si="221"/>
        <v>2.2062133901434981E-3</v>
      </c>
      <c r="Q461" s="4">
        <f t="shared" si="222"/>
        <v>9.4041433241233256E-4</v>
      </c>
      <c r="R461" s="4">
        <f t="shared" si="223"/>
        <v>9.4272894386736288E-3</v>
      </c>
      <c r="S461" s="4">
        <f t="shared" si="224"/>
        <v>4.3810337830742421E-3</v>
      </c>
      <c r="T461" s="5">
        <f t="shared" si="225"/>
        <v>539.14141221062255</v>
      </c>
      <c r="U461" s="5">
        <f t="shared" si="226"/>
        <v>15.408403766536029</v>
      </c>
      <c r="V461" s="5">
        <f t="shared" si="227"/>
        <v>13.051121087581036</v>
      </c>
      <c r="W461" s="5">
        <f t="shared" si="228"/>
        <v>2.5281870979110082</v>
      </c>
      <c r="X461" s="5">
        <f t="shared" si="229"/>
        <v>1.2200168537129894</v>
      </c>
      <c r="Y461" s="5">
        <f t="shared" si="230"/>
        <v>5.1629656903367778</v>
      </c>
      <c r="Z461" s="5">
        <f t="shared" si="231"/>
        <v>2.2450077504026384</v>
      </c>
      <c r="AA461" s="4">
        <v>1.177611968746487</v>
      </c>
      <c r="AB461" s="4">
        <f t="shared" si="232"/>
        <v>2881.11662215862</v>
      </c>
      <c r="AC461" s="4">
        <v>56.262909589573042</v>
      </c>
      <c r="AD461" s="4">
        <v>1.6727035582716947</v>
      </c>
      <c r="AE461" s="4">
        <v>1.5538205247645243</v>
      </c>
      <c r="AF461" s="4">
        <v>0.12483372637711264</v>
      </c>
      <c r="AG461" s="4">
        <v>0.10923531201056004</v>
      </c>
      <c r="AH461" s="4">
        <v>0.64545019537418435</v>
      </c>
      <c r="AI461" s="4">
        <v>0.25613044908056498</v>
      </c>
      <c r="AJ461" s="4">
        <f t="shared" si="233"/>
        <v>2.1081972589733176</v>
      </c>
      <c r="AK461" s="4">
        <f t="shared" si="234"/>
        <v>6.2676976401462761E-2</v>
      </c>
      <c r="AL461" s="4">
        <f t="shared" si="235"/>
        <v>5.8222374120732195E-2</v>
      </c>
      <c r="AM461" s="4">
        <f t="shared" si="236"/>
        <v>4.6775774963552005E-3</v>
      </c>
      <c r="AN461" s="4">
        <f t="shared" si="237"/>
        <v>4.0930976915995914E-3</v>
      </c>
      <c r="AO461" s="4">
        <f t="shared" si="238"/>
        <v>2.4185317514112844E-2</v>
      </c>
      <c r="AP461" s="4">
        <f t="shared" si="239"/>
        <v>9.5973264559236927E-3</v>
      </c>
      <c r="AQ461" s="5">
        <f t="shared" si="240"/>
        <v>486.31846948765843</v>
      </c>
      <c r="AR461" s="5">
        <f t="shared" si="241"/>
        <v>15.448645369372127</v>
      </c>
      <c r="AS461" s="5">
        <f t="shared" si="242"/>
        <v>13.045864439902486</v>
      </c>
      <c r="AT461" s="5">
        <f t="shared" si="243"/>
        <v>2.4956959249477864</v>
      </c>
      <c r="AU461" s="5">
        <f t="shared" si="244"/>
        <v>1.6600802518119073</v>
      </c>
      <c r="AV461" s="5">
        <f t="shared" si="245"/>
        <v>5.3319876390669911</v>
      </c>
      <c r="AW461" s="5">
        <f t="shared" si="246"/>
        <v>2.1357564781417557</v>
      </c>
    </row>
    <row r="462" spans="1:49" x14ac:dyDescent="0.25">
      <c r="A462" s="1" t="s">
        <v>376</v>
      </c>
      <c r="B462" s="1" t="s">
        <v>104</v>
      </c>
      <c r="C462" s="2">
        <v>42433</v>
      </c>
      <c r="D462" s="3">
        <v>0.40845848773746901</v>
      </c>
      <c r="E462" s="4">
        <f t="shared" si="217"/>
        <v>999.32453958909832</v>
      </c>
      <c r="F462" s="3">
        <v>58.285714285714363</v>
      </c>
      <c r="G462" s="3">
        <v>1.6245888888888913</v>
      </c>
      <c r="H462" s="3">
        <v>1.5555088888888899</v>
      </c>
      <c r="I462" s="3">
        <v>6.907999999999985E-2</v>
      </c>
      <c r="J462" s="3">
        <v>7.1821666666666686E-2</v>
      </c>
      <c r="K462" s="3">
        <v>0.49394117647058761</v>
      </c>
      <c r="L462" s="3">
        <v>0.11178333333333333</v>
      </c>
      <c r="M462" s="4">
        <f t="shared" si="218"/>
        <v>1.0598654253125888</v>
      </c>
      <c r="N462" s="4">
        <f t="shared" si="219"/>
        <v>2.9541468519025241E-2</v>
      </c>
      <c r="O462" s="4">
        <f t="shared" si="220"/>
        <v>2.828532017327974E-2</v>
      </c>
      <c r="P462" s="4">
        <f t="shared" si="221"/>
        <v>1.2561483457454745E-3</v>
      </c>
      <c r="Q462" s="4">
        <f t="shared" si="222"/>
        <v>1.3060027181820565E-3</v>
      </c>
      <c r="R462" s="4">
        <f t="shared" si="223"/>
        <v>8.9818093763622386E-3</v>
      </c>
      <c r="S462" s="4">
        <f t="shared" si="224"/>
        <v>2.0326642913807464E-3</v>
      </c>
      <c r="T462" s="5">
        <f t="shared" si="225"/>
        <v>540.20127763593518</v>
      </c>
      <c r="U462" s="5">
        <f t="shared" si="226"/>
        <v>15.437945235055054</v>
      </c>
      <c r="V462" s="5">
        <f t="shared" si="227"/>
        <v>13.079406407754316</v>
      </c>
      <c r="W462" s="5">
        <f t="shared" si="228"/>
        <v>2.5294432462567538</v>
      </c>
      <c r="X462" s="5">
        <f t="shared" si="229"/>
        <v>1.2213228564311716</v>
      </c>
      <c r="Y462" s="5">
        <f t="shared" si="230"/>
        <v>5.1719474997131396</v>
      </c>
      <c r="Z462" s="5">
        <f t="shared" si="231"/>
        <v>2.2470404146940193</v>
      </c>
      <c r="AA462" s="4">
        <v>1.8404253446099965</v>
      </c>
      <c r="AB462" s="4">
        <f t="shared" si="232"/>
        <v>4502.7396060198926</v>
      </c>
      <c r="AC462" s="4">
        <v>79.645000000000195</v>
      </c>
      <c r="AD462" s="4">
        <v>1.4584999999999992</v>
      </c>
      <c r="AE462" s="4">
        <v>1.4235637037037057</v>
      </c>
      <c r="AF462" s="4">
        <v>7.0491851851851819E-2</v>
      </c>
      <c r="AG462" s="4">
        <v>0.15549259259259252</v>
      </c>
      <c r="AH462" s="4">
        <v>0.74080384615384631</v>
      </c>
      <c r="AI462" s="4">
        <v>0.17392307692307665</v>
      </c>
      <c r="AJ462" s="4">
        <f t="shared" si="233"/>
        <v>4.6640539750696286</v>
      </c>
      <c r="AK462" s="4">
        <f t="shared" si="234"/>
        <v>8.5410543318965831E-2</v>
      </c>
      <c r="AL462" s="4">
        <f t="shared" si="235"/>
        <v>8.3364655044561434E-2</v>
      </c>
      <c r="AM462" s="4">
        <f t="shared" si="236"/>
        <v>4.1280407036179047E-3</v>
      </c>
      <c r="AN462" s="4">
        <f t="shared" si="237"/>
        <v>9.1057297328816823E-3</v>
      </c>
      <c r="AO462" s="4">
        <f t="shared" si="238"/>
        <v>4.3381871095495114E-2</v>
      </c>
      <c r="AP462" s="4">
        <f t="shared" si="239"/>
        <v>1.0185028793765014E-2</v>
      </c>
      <c r="AQ462" s="5">
        <f t="shared" si="240"/>
        <v>490.98252346272807</v>
      </c>
      <c r="AR462" s="5">
        <f t="shared" si="241"/>
        <v>15.534055912691093</v>
      </c>
      <c r="AS462" s="5">
        <f t="shared" si="242"/>
        <v>13.129229094947048</v>
      </c>
      <c r="AT462" s="5">
        <f t="shared" si="243"/>
        <v>2.4998239656514043</v>
      </c>
      <c r="AU462" s="5">
        <f t="shared" si="244"/>
        <v>1.6691859815447889</v>
      </c>
      <c r="AV462" s="5">
        <f t="shared" si="245"/>
        <v>5.3753695101624865</v>
      </c>
      <c r="AW462" s="5">
        <f t="shared" si="246"/>
        <v>2.1459415069355208</v>
      </c>
    </row>
    <row r="463" spans="1:49" x14ac:dyDescent="0.25">
      <c r="A463" s="1" t="s">
        <v>376</v>
      </c>
      <c r="B463" s="1" t="s">
        <v>105</v>
      </c>
      <c r="C463" s="2">
        <v>42434</v>
      </c>
      <c r="D463" s="3">
        <v>0.24028951754890235</v>
      </c>
      <c r="E463" s="4">
        <f t="shared" si="217"/>
        <v>587.88645285045902</v>
      </c>
      <c r="F463" s="3">
        <v>58.285714285714363</v>
      </c>
      <c r="G463" s="3">
        <v>1.6245888888888913</v>
      </c>
      <c r="H463" s="3">
        <v>1.5555088888888899</v>
      </c>
      <c r="I463" s="3">
        <v>6.907999999999985E-2</v>
      </c>
      <c r="J463" s="3">
        <v>7.1821666666666686E-2</v>
      </c>
      <c r="K463" s="3">
        <v>0.49394117647058761</v>
      </c>
      <c r="L463" s="3">
        <v>0.11178333333333333</v>
      </c>
      <c r="M463" s="4">
        <f t="shared" si="218"/>
        <v>0.62350167608418661</v>
      </c>
      <c r="N463" s="4">
        <f t="shared" si="219"/>
        <v>1.7378767809288678E-2</v>
      </c>
      <c r="O463" s="4">
        <f t="shared" si="220"/>
        <v>1.6639796067898303E-2</v>
      </c>
      <c r="P463" s="4">
        <f t="shared" si="221"/>
        <v>7.3897174139036332E-4</v>
      </c>
      <c r="Q463" s="4">
        <f t="shared" si="222"/>
        <v>7.6830026181564867E-4</v>
      </c>
      <c r="R463" s="4">
        <f t="shared" si="223"/>
        <v>5.2838530880265746E-3</v>
      </c>
      <c r="S463" s="4">
        <f t="shared" si="224"/>
        <v>1.1957835045129266E-3</v>
      </c>
      <c r="T463" s="5">
        <f t="shared" si="225"/>
        <v>540.82477931201936</v>
      </c>
      <c r="U463" s="5">
        <f t="shared" si="226"/>
        <v>15.455324002864343</v>
      </c>
      <c r="V463" s="5">
        <f t="shared" si="227"/>
        <v>13.096046203822214</v>
      </c>
      <c r="W463" s="5">
        <f t="shared" si="228"/>
        <v>2.5301822179981439</v>
      </c>
      <c r="X463" s="5">
        <f t="shared" si="229"/>
        <v>1.2220911566929873</v>
      </c>
      <c r="Y463" s="5">
        <f t="shared" si="230"/>
        <v>5.177231352801166</v>
      </c>
      <c r="Z463" s="5">
        <f t="shared" si="231"/>
        <v>2.2482361981985322</v>
      </c>
      <c r="AA463" s="4">
        <v>1.3567288139223592</v>
      </c>
      <c r="AB463" s="4">
        <f t="shared" si="232"/>
        <v>3319.3395119056859</v>
      </c>
      <c r="AC463" s="4">
        <v>79.645000000000195</v>
      </c>
      <c r="AD463" s="4">
        <v>1.4584999999999992</v>
      </c>
      <c r="AE463" s="4">
        <v>1.4235637037037057</v>
      </c>
      <c r="AF463" s="4">
        <v>7.0491851851851819E-2</v>
      </c>
      <c r="AG463" s="4">
        <v>0.15549259259259252</v>
      </c>
      <c r="AH463" s="4">
        <v>0.74080384615384631</v>
      </c>
      <c r="AI463" s="4">
        <v>0.17392307692307665</v>
      </c>
      <c r="AJ463" s="4">
        <f t="shared" si="233"/>
        <v>3.438257594201418</v>
      </c>
      <c r="AK463" s="4">
        <f t="shared" si="234"/>
        <v>6.2963132665487517E-2</v>
      </c>
      <c r="AL463" s="4">
        <f t="shared" si="235"/>
        <v>6.1454940235906225E-2</v>
      </c>
      <c r="AM463" s="4">
        <f t="shared" si="236"/>
        <v>3.0431181487720537E-3</v>
      </c>
      <c r="AN463" s="4">
        <f t="shared" si="237"/>
        <v>6.7125819238313391E-3</v>
      </c>
      <c r="AO463" s="4">
        <f t="shared" si="238"/>
        <v>3.198034339697501E-2</v>
      </c>
      <c r="AP463" s="4">
        <f t="shared" si="239"/>
        <v>7.5082219855313482E-3</v>
      </c>
      <c r="AQ463" s="5">
        <f t="shared" si="240"/>
        <v>494.42078105692951</v>
      </c>
      <c r="AR463" s="5">
        <f t="shared" si="241"/>
        <v>15.59701904535658</v>
      </c>
      <c r="AS463" s="5">
        <f t="shared" si="242"/>
        <v>13.190684035182954</v>
      </c>
      <c r="AT463" s="5">
        <f t="shared" si="243"/>
        <v>2.5028670838001763</v>
      </c>
      <c r="AU463" s="5">
        <f t="shared" si="244"/>
        <v>1.6758985634686203</v>
      </c>
      <c r="AV463" s="5">
        <f t="shared" si="245"/>
        <v>5.4073498535594613</v>
      </c>
      <c r="AW463" s="5">
        <f t="shared" si="246"/>
        <v>2.1534497289210521</v>
      </c>
    </row>
    <row r="464" spans="1:49" x14ac:dyDescent="0.25">
      <c r="A464" s="1" t="s">
        <v>376</v>
      </c>
      <c r="B464" s="1" t="s">
        <v>106</v>
      </c>
      <c r="C464" s="2">
        <v>42435</v>
      </c>
      <c r="D464" s="3">
        <v>0.19950040715908332</v>
      </c>
      <c r="E464" s="4">
        <f t="shared" si="217"/>
        <v>488.09281363306638</v>
      </c>
      <c r="F464" s="3">
        <v>58.285714285714363</v>
      </c>
      <c r="G464" s="3">
        <v>1.6245888888888913</v>
      </c>
      <c r="H464" s="3">
        <v>1.5555088888888899</v>
      </c>
      <c r="I464" s="3">
        <v>6.907999999999985E-2</v>
      </c>
      <c r="J464" s="3">
        <v>7.1821666666666686E-2</v>
      </c>
      <c r="K464" s="3">
        <v>0.49394117647058761</v>
      </c>
      <c r="L464" s="3">
        <v>0.11178333333333333</v>
      </c>
      <c r="M464" s="4">
        <f t="shared" si="218"/>
        <v>0.51766235794223203</v>
      </c>
      <c r="N464" s="4">
        <f t="shared" si="219"/>
        <v>1.442872452049709E-2</v>
      </c>
      <c r="O464" s="4">
        <f t="shared" si="220"/>
        <v>1.3815193123912408E-2</v>
      </c>
      <c r="P464" s="4">
        <f t="shared" si="221"/>
        <v>6.135313965846687E-4</v>
      </c>
      <c r="Q464" s="4">
        <f t="shared" si="222"/>
        <v>6.3788140496581726E-4</v>
      </c>
      <c r="R464" s="4">
        <f t="shared" si="223"/>
        <v>4.3869198006756599E-3</v>
      </c>
      <c r="S464" s="4">
        <f t="shared" si="224"/>
        <v>9.9279942986232926E-4</v>
      </c>
      <c r="T464" s="5">
        <f t="shared" si="225"/>
        <v>541.34244166996154</v>
      </c>
      <c r="U464" s="5">
        <f t="shared" si="226"/>
        <v>15.46975272738484</v>
      </c>
      <c r="V464" s="5">
        <f t="shared" si="227"/>
        <v>13.109861396946126</v>
      </c>
      <c r="W464" s="5">
        <f t="shared" si="228"/>
        <v>2.5307957493947284</v>
      </c>
      <c r="X464" s="5">
        <f t="shared" si="229"/>
        <v>1.2227290380979532</v>
      </c>
      <c r="Y464" s="5">
        <f t="shared" si="230"/>
        <v>5.1816182726018418</v>
      </c>
      <c r="Z464" s="5">
        <f t="shared" si="231"/>
        <v>2.2492289976283946</v>
      </c>
      <c r="AA464" s="4">
        <v>0.97057521976219052</v>
      </c>
      <c r="AB464" s="4">
        <f t="shared" si="232"/>
        <v>2374.5855790585047</v>
      </c>
      <c r="AC464" s="4">
        <v>79.645000000000195</v>
      </c>
      <c r="AD464" s="4">
        <v>1.4584999999999992</v>
      </c>
      <c r="AE464" s="4">
        <v>1.4235637037037057</v>
      </c>
      <c r="AF464" s="4">
        <v>7.0491851851851819E-2</v>
      </c>
      <c r="AG464" s="4">
        <v>0.15549259259259252</v>
      </c>
      <c r="AH464" s="4">
        <v>0.74080384615384631</v>
      </c>
      <c r="AI464" s="4">
        <v>0.17392307692307665</v>
      </c>
      <c r="AJ464" s="4">
        <f t="shared" si="233"/>
        <v>2.4596570706296141</v>
      </c>
      <c r="AK464" s="4">
        <f t="shared" si="234"/>
        <v>4.5042499058488061E-2</v>
      </c>
      <c r="AL464" s="4">
        <f t="shared" si="235"/>
        <v>4.3963569958019866E-2</v>
      </c>
      <c r="AM464" s="4">
        <f t="shared" si="236"/>
        <v>2.1769826333000461E-3</v>
      </c>
      <c r="AN464" s="4">
        <f t="shared" si="237"/>
        <v>4.8020397363412546E-3</v>
      </c>
      <c r="AO464" s="4">
        <f t="shared" si="238"/>
        <v>2.2878064136379141E-2</v>
      </c>
      <c r="AP464" s="4">
        <f t="shared" si="239"/>
        <v>5.3712238797099972E-3</v>
      </c>
      <c r="AQ464" s="5">
        <f t="shared" si="240"/>
        <v>496.8804381275591</v>
      </c>
      <c r="AR464" s="5">
        <f t="shared" si="241"/>
        <v>15.642061544415068</v>
      </c>
      <c r="AS464" s="5">
        <f t="shared" si="242"/>
        <v>13.234647605140974</v>
      </c>
      <c r="AT464" s="5">
        <f t="shared" si="243"/>
        <v>2.5050440664334763</v>
      </c>
      <c r="AU464" s="5">
        <f t="shared" si="244"/>
        <v>1.6807006032049616</v>
      </c>
      <c r="AV464" s="5">
        <f t="shared" si="245"/>
        <v>5.4302279176958406</v>
      </c>
      <c r="AW464" s="5">
        <f t="shared" si="246"/>
        <v>2.1588209528007622</v>
      </c>
    </row>
    <row r="465" spans="1:49" x14ac:dyDescent="0.25">
      <c r="A465" s="1" t="s">
        <v>376</v>
      </c>
      <c r="B465" s="1" t="s">
        <v>107</v>
      </c>
      <c r="C465" s="2">
        <v>42436</v>
      </c>
      <c r="D465" s="3">
        <v>0.14918278048884107</v>
      </c>
      <c r="E465" s="4">
        <f t="shared" si="217"/>
        <v>364.98693968248006</v>
      </c>
      <c r="F465" s="3">
        <v>58.285714285714363</v>
      </c>
      <c r="G465" s="3">
        <v>1.6245888888888913</v>
      </c>
      <c r="H465" s="3">
        <v>1.5555088888888899</v>
      </c>
      <c r="I465" s="3">
        <v>6.907999999999985E-2</v>
      </c>
      <c r="J465" s="3">
        <v>7.1821666666666686E-2</v>
      </c>
      <c r="K465" s="3">
        <v>0.49394117647058761</v>
      </c>
      <c r="L465" s="3">
        <v>0.11178333333333333</v>
      </c>
      <c r="M465" s="4">
        <f t="shared" si="218"/>
        <v>0.38709850777723454</v>
      </c>
      <c r="N465" s="4">
        <f t="shared" si="219"/>
        <v>1.0789538094319977E-2</v>
      </c>
      <c r="O465" s="4">
        <f t="shared" si="220"/>
        <v>1.0330750460935756E-2</v>
      </c>
      <c r="P465" s="4">
        <f t="shared" si="221"/>
        <v>4.5878763338421286E-4</v>
      </c>
      <c r="Q465" s="4">
        <f t="shared" si="222"/>
        <v>4.7699612732643161E-4</v>
      </c>
      <c r="R465" s="4">
        <f t="shared" si="223"/>
        <v>3.2804589372315463E-3</v>
      </c>
      <c r="S465" s="4">
        <f t="shared" si="224"/>
        <v>7.4239737915168943E-4</v>
      </c>
      <c r="T465" s="5">
        <f t="shared" si="225"/>
        <v>541.72954017773873</v>
      </c>
      <c r="U465" s="5">
        <f t="shared" si="226"/>
        <v>15.48054226547916</v>
      </c>
      <c r="V465" s="5">
        <f t="shared" si="227"/>
        <v>13.120192147407062</v>
      </c>
      <c r="W465" s="5">
        <f t="shared" si="228"/>
        <v>2.5312545370281128</v>
      </c>
      <c r="X465" s="5">
        <f t="shared" si="229"/>
        <v>1.2232060342252795</v>
      </c>
      <c r="Y465" s="5">
        <f t="shared" si="230"/>
        <v>5.1848987315390733</v>
      </c>
      <c r="Z465" s="5">
        <f t="shared" si="231"/>
        <v>2.2499713950075462</v>
      </c>
      <c r="AA465" s="4">
        <v>0.59457361126805075</v>
      </c>
      <c r="AB465" s="4">
        <f t="shared" si="232"/>
        <v>1454.6692458847083</v>
      </c>
      <c r="AC465" s="4">
        <v>79.645000000000195</v>
      </c>
      <c r="AD465" s="4">
        <v>1.4584999999999992</v>
      </c>
      <c r="AE465" s="4">
        <v>1.4235637037037057</v>
      </c>
      <c r="AF465" s="4">
        <v>7.0491851851851819E-2</v>
      </c>
      <c r="AG465" s="4">
        <v>0.15549259259259252</v>
      </c>
      <c r="AH465" s="4">
        <v>0.74080384615384631</v>
      </c>
      <c r="AI465" s="4">
        <v>0.17392307692307665</v>
      </c>
      <c r="AJ465" s="4">
        <f t="shared" si="233"/>
        <v>1.5067839742741138</v>
      </c>
      <c r="AK465" s="4">
        <f t="shared" si="234"/>
        <v>2.7592999265224294E-2</v>
      </c>
      <c r="AL465" s="4">
        <f t="shared" si="235"/>
        <v>2.6932048152414359E-2</v>
      </c>
      <c r="AM465" s="4">
        <f t="shared" si="236"/>
        <v>1.3336178377459358E-3</v>
      </c>
      <c r="AN465" s="4">
        <f t="shared" si="237"/>
        <v>2.9417257409360483E-3</v>
      </c>
      <c r="AO465" s="4">
        <f t="shared" si="238"/>
        <v>1.4015083978469945E-2</v>
      </c>
      <c r="AP465" s="4">
        <f t="shared" si="239"/>
        <v>3.2904074965677092E-3</v>
      </c>
      <c r="AQ465" s="5">
        <f t="shared" si="240"/>
        <v>498.38722210183323</v>
      </c>
      <c r="AR465" s="5">
        <f t="shared" si="241"/>
        <v>15.669654543680291</v>
      </c>
      <c r="AS465" s="5">
        <f t="shared" si="242"/>
        <v>13.261579653293389</v>
      </c>
      <c r="AT465" s="5">
        <f t="shared" si="243"/>
        <v>2.5063776842712224</v>
      </c>
      <c r="AU465" s="5">
        <f t="shared" si="244"/>
        <v>1.6836423289458977</v>
      </c>
      <c r="AV465" s="5">
        <f t="shared" si="245"/>
        <v>5.4442430016743106</v>
      </c>
      <c r="AW465" s="5">
        <f t="shared" si="246"/>
        <v>2.1621113602973301</v>
      </c>
    </row>
    <row r="466" spans="1:49" x14ac:dyDescent="0.25">
      <c r="A466" s="1" t="s">
        <v>376</v>
      </c>
      <c r="B466" s="1" t="s">
        <v>108</v>
      </c>
      <c r="C466" s="2">
        <v>42437</v>
      </c>
      <c r="D466" s="3">
        <v>0.11909653598799752</v>
      </c>
      <c r="E466" s="4">
        <f t="shared" si="217"/>
        <v>291.37867020983055</v>
      </c>
      <c r="F466" s="3">
        <v>58.285714285714363</v>
      </c>
      <c r="G466" s="3">
        <v>1.6245888888888913</v>
      </c>
      <c r="H466" s="3">
        <v>1.5555088888888899</v>
      </c>
      <c r="I466" s="3">
        <v>6.907999999999985E-2</v>
      </c>
      <c r="J466" s="3">
        <v>7.1821666666666686E-2</v>
      </c>
      <c r="K466" s="3">
        <v>0.49394117647058761</v>
      </c>
      <c r="L466" s="3">
        <v>0.11178333333333333</v>
      </c>
      <c r="M466" s="4">
        <f t="shared" si="218"/>
        <v>0.30903091637871705</v>
      </c>
      <c r="N466" s="4">
        <f t="shared" si="219"/>
        <v>8.6135719399610452E-3</v>
      </c>
      <c r="O466" s="4">
        <f t="shared" si="220"/>
        <v>8.2473097097549297E-3</v>
      </c>
      <c r="P466" s="4">
        <f t="shared" si="221"/>
        <v>3.6626223020610761E-4</v>
      </c>
      <c r="Q466" s="4">
        <f t="shared" si="222"/>
        <v>3.8079854965913511E-4</v>
      </c>
      <c r="R466" s="4">
        <f t="shared" si="223"/>
        <v>2.6188766196402194E-3</v>
      </c>
      <c r="S466" s="4">
        <f t="shared" si="224"/>
        <v>5.926753469389039E-4</v>
      </c>
      <c r="T466" s="5">
        <f t="shared" si="225"/>
        <v>542.0385710941174</v>
      </c>
      <c r="U466" s="5">
        <f t="shared" si="226"/>
        <v>15.489155837419121</v>
      </c>
      <c r="V466" s="5">
        <f t="shared" si="227"/>
        <v>13.128439457116817</v>
      </c>
      <c r="W466" s="5">
        <f t="shared" si="228"/>
        <v>2.5316207992583188</v>
      </c>
      <c r="X466" s="5">
        <f t="shared" si="229"/>
        <v>1.2235868327749386</v>
      </c>
      <c r="Y466" s="5">
        <f t="shared" si="230"/>
        <v>5.1875176081587133</v>
      </c>
      <c r="Z466" s="5">
        <f t="shared" si="231"/>
        <v>2.2505640703544851</v>
      </c>
      <c r="AA466" s="4">
        <v>0.37541064338627655</v>
      </c>
      <c r="AB466" s="4">
        <f t="shared" si="232"/>
        <v>918.47049240402839</v>
      </c>
      <c r="AC466" s="4">
        <v>79.645000000000195</v>
      </c>
      <c r="AD466" s="4">
        <v>1.4584999999999992</v>
      </c>
      <c r="AE466" s="4">
        <v>1.4235637037037057</v>
      </c>
      <c r="AF466" s="4">
        <v>7.0491851851851819E-2</v>
      </c>
      <c r="AG466" s="4">
        <v>0.15549259259259252</v>
      </c>
      <c r="AH466" s="4">
        <v>0.74080384615384631</v>
      </c>
      <c r="AI466" s="4">
        <v>0.17392307692307665</v>
      </c>
      <c r="AJ466" s="4">
        <f t="shared" si="233"/>
        <v>0.95137545714479921</v>
      </c>
      <c r="AK466" s="4">
        <f t="shared" si="234"/>
        <v>1.7422074257589116E-2</v>
      </c>
      <c r="AL466" s="4">
        <f t="shared" si="235"/>
        <v>1.7004753209691168E-2</v>
      </c>
      <c r="AM466" s="4">
        <f t="shared" si="236"/>
        <v>8.4203927152412344E-4</v>
      </c>
      <c r="AN466" s="4">
        <f t="shared" si="237"/>
        <v>1.8573901231766885E-3</v>
      </c>
      <c r="AO466" s="4">
        <f t="shared" si="238"/>
        <v>8.8490501323276946E-3</v>
      </c>
      <c r="AP466" s="4">
        <f t="shared" si="239"/>
        <v>2.077545945328919E-3</v>
      </c>
      <c r="AQ466" s="5">
        <f t="shared" si="240"/>
        <v>499.33859755897805</v>
      </c>
      <c r="AR466" s="5">
        <f t="shared" si="241"/>
        <v>15.68707661793788</v>
      </c>
      <c r="AS466" s="5">
        <f t="shared" si="242"/>
        <v>13.27858440650308</v>
      </c>
      <c r="AT466" s="5">
        <f t="shared" si="243"/>
        <v>2.5072197235427467</v>
      </c>
      <c r="AU466" s="5">
        <f t="shared" si="244"/>
        <v>1.6854997190690744</v>
      </c>
      <c r="AV466" s="5">
        <f t="shared" si="245"/>
        <v>5.4530920518066379</v>
      </c>
      <c r="AW466" s="5">
        <f t="shared" si="246"/>
        <v>2.1641889062426589</v>
      </c>
    </row>
    <row r="467" spans="1:49" x14ac:dyDescent="0.25">
      <c r="A467" s="1" t="s">
        <v>376</v>
      </c>
      <c r="B467" s="1" t="s">
        <v>109</v>
      </c>
      <c r="C467" s="2">
        <v>42438</v>
      </c>
      <c r="D467" s="3">
        <v>0.11269788730549739</v>
      </c>
      <c r="E467" s="4">
        <f t="shared" si="217"/>
        <v>275.72389294213008</v>
      </c>
      <c r="F467" s="3">
        <v>58.285714285714363</v>
      </c>
      <c r="G467" s="3">
        <v>1.6245888888888913</v>
      </c>
      <c r="H467" s="3">
        <v>1.5555088888888899</v>
      </c>
      <c r="I467" s="3">
        <v>6.907999999999985E-2</v>
      </c>
      <c r="J467" s="3">
        <v>7.1821666666666686E-2</v>
      </c>
      <c r="K467" s="3">
        <v>0.49394117647058761</v>
      </c>
      <c r="L467" s="3">
        <v>0.11178333333333333</v>
      </c>
      <c r="M467" s="4">
        <f t="shared" si="218"/>
        <v>0.29242774442636271</v>
      </c>
      <c r="N467" s="4">
        <f t="shared" si="219"/>
        <v>8.1507942421209824E-3</v>
      </c>
      <c r="O467" s="4">
        <f t="shared" si="220"/>
        <v>7.8042100262023179E-3</v>
      </c>
      <c r="P467" s="4">
        <f t="shared" si="221"/>
        <v>3.465842159186555E-4</v>
      </c>
      <c r="Q467" s="4">
        <f t="shared" si="222"/>
        <v>3.6033954874982281E-4</v>
      </c>
      <c r="R467" s="4">
        <f t="shared" si="223"/>
        <v>2.4781733549073138E-3</v>
      </c>
      <c r="S467" s="4">
        <f t="shared" si="224"/>
        <v>5.6083293190658829E-4</v>
      </c>
      <c r="T467" s="5">
        <f t="shared" si="225"/>
        <v>542.33099883854379</v>
      </c>
      <c r="U467" s="5">
        <f t="shared" si="226"/>
        <v>15.497306631661242</v>
      </c>
      <c r="V467" s="5">
        <f t="shared" si="227"/>
        <v>13.13624366714302</v>
      </c>
      <c r="W467" s="5">
        <f t="shared" si="228"/>
        <v>2.5319673834742376</v>
      </c>
      <c r="X467" s="5">
        <f t="shared" si="229"/>
        <v>1.2239471723236885</v>
      </c>
      <c r="Y467" s="5">
        <f t="shared" si="230"/>
        <v>5.1899957815136206</v>
      </c>
      <c r="Z467" s="5">
        <f t="shared" si="231"/>
        <v>2.2511249032863918</v>
      </c>
      <c r="AA467" s="4">
        <v>0.23941250550223561</v>
      </c>
      <c r="AB467" s="4">
        <f t="shared" si="232"/>
        <v>585.74077664085462</v>
      </c>
      <c r="AC467" s="4">
        <v>79.645000000000195</v>
      </c>
      <c r="AD467" s="4">
        <v>1.4584999999999992</v>
      </c>
      <c r="AE467" s="4">
        <v>1.4235637037037057</v>
      </c>
      <c r="AF467" s="4">
        <v>7.0491851851851819E-2</v>
      </c>
      <c r="AG467" s="4">
        <v>0.15549259259259252</v>
      </c>
      <c r="AH467" s="4">
        <v>0.74080384615384631</v>
      </c>
      <c r="AI467" s="4">
        <v>0.17392307692307665</v>
      </c>
      <c r="AJ467" s="4">
        <f t="shared" si="233"/>
        <v>0.60672542422833586</v>
      </c>
      <c r="AK467" s="4">
        <f t="shared" si="234"/>
        <v>1.1110666472936471E-2</v>
      </c>
      <c r="AL467" s="4">
        <f t="shared" si="235"/>
        <v>1.0844526235742226E-2</v>
      </c>
      <c r="AM467" s="4">
        <f t="shared" si="236"/>
        <v>5.3699791222871108E-4</v>
      </c>
      <c r="AN467" s="4">
        <f t="shared" si="237"/>
        <v>1.184522684476166E-3</v>
      </c>
      <c r="AO467" s="4">
        <f t="shared" si="238"/>
        <v>5.6433489588508272E-3</v>
      </c>
      <c r="AP467" s="4">
        <f t="shared" si="239"/>
        <v>1.3249237570374902E-3</v>
      </c>
      <c r="AQ467" s="5">
        <f t="shared" si="240"/>
        <v>499.94532298320638</v>
      </c>
      <c r="AR467" s="5">
        <f t="shared" si="241"/>
        <v>15.698187284410816</v>
      </c>
      <c r="AS467" s="5">
        <f t="shared" si="242"/>
        <v>13.289428932738822</v>
      </c>
      <c r="AT467" s="5">
        <f t="shared" si="243"/>
        <v>2.5077567214549754</v>
      </c>
      <c r="AU467" s="5">
        <f t="shared" si="244"/>
        <v>1.6866842417535506</v>
      </c>
      <c r="AV467" s="5">
        <f t="shared" si="245"/>
        <v>5.4587354007654891</v>
      </c>
      <c r="AW467" s="5">
        <f t="shared" si="246"/>
        <v>2.1655138299996963</v>
      </c>
    </row>
    <row r="468" spans="1:49" x14ac:dyDescent="0.25">
      <c r="A468" s="1" t="s">
        <v>376</v>
      </c>
      <c r="B468" s="1" t="s">
        <v>110</v>
      </c>
      <c r="C468" s="2">
        <v>42439</v>
      </c>
      <c r="D468" s="3">
        <v>1.8269160038815186</v>
      </c>
      <c r="E468" s="4">
        <f t="shared" si="217"/>
        <v>4469.6879836177759</v>
      </c>
      <c r="F468" s="3">
        <v>66.840163082255827</v>
      </c>
      <c r="G468" s="3">
        <v>1.6550188209718895</v>
      </c>
      <c r="H468" s="3">
        <v>1.553193307444827</v>
      </c>
      <c r="I468" s="3">
        <v>0.13029758010004763</v>
      </c>
      <c r="J468" s="3">
        <v>7.2344485401201739E-2</v>
      </c>
      <c r="K468" s="3">
        <v>0.63558761936558594</v>
      </c>
      <c r="L468" s="3">
        <v>0.24867119286881614</v>
      </c>
      <c r="M468" s="4">
        <f t="shared" si="218"/>
        <v>5.4362166685579485</v>
      </c>
      <c r="N468" s="4">
        <f t="shared" si="219"/>
        <v>0.13460531043696644</v>
      </c>
      <c r="O468" s="4">
        <f t="shared" si="220"/>
        <v>0.1263236796270733</v>
      </c>
      <c r="P468" s="4">
        <f t="shared" si="221"/>
        <v>1.0597309224708995E-2</v>
      </c>
      <c r="Q468" s="4">
        <f t="shared" si="222"/>
        <v>5.8838919488014355E-3</v>
      </c>
      <c r="R468" s="4">
        <f t="shared" si="223"/>
        <v>5.1693350994254511E-2</v>
      </c>
      <c r="S468" s="4">
        <f t="shared" si="224"/>
        <v>2.0224823239884036E-2</v>
      </c>
      <c r="T468" s="5">
        <f t="shared" si="225"/>
        <v>547.7672155071017</v>
      </c>
      <c r="U468" s="5">
        <f t="shared" si="226"/>
        <v>15.63191194209821</v>
      </c>
      <c r="V468" s="5">
        <f t="shared" si="227"/>
        <v>13.262567346770094</v>
      </c>
      <c r="W468" s="5">
        <f t="shared" si="228"/>
        <v>2.5425646926989467</v>
      </c>
      <c r="X468" s="5">
        <f t="shared" si="229"/>
        <v>1.2298310642724899</v>
      </c>
      <c r="Y468" s="5">
        <f t="shared" si="230"/>
        <v>5.2416891325078749</v>
      </c>
      <c r="Z468" s="5">
        <f t="shared" si="231"/>
        <v>2.2713497265262759</v>
      </c>
      <c r="AA468" s="4">
        <v>1.7325474502635603</v>
      </c>
      <c r="AB468" s="4">
        <f t="shared" si="232"/>
        <v>4238.8081898881164</v>
      </c>
      <c r="AC468" s="4">
        <v>65.535117855776733</v>
      </c>
      <c r="AD468" s="4">
        <v>1.5877607679225765</v>
      </c>
      <c r="AE468" s="4">
        <v>1.5021669577921302</v>
      </c>
      <c r="AF468" s="4">
        <v>0.10328436234123339</v>
      </c>
      <c r="AG468" s="4">
        <v>0.12757871637929721</v>
      </c>
      <c r="AH468" s="4">
        <v>0.68326284999370535</v>
      </c>
      <c r="AI468" s="4">
        <v>0.22353097391466417</v>
      </c>
      <c r="AJ468" s="4">
        <f t="shared" si="233"/>
        <v>3.6128178688291572</v>
      </c>
      <c r="AK468" s="4">
        <f t="shared" si="234"/>
        <v>8.7530024534333728E-2</v>
      </c>
      <c r="AL468" s="4">
        <f t="shared" si="235"/>
        <v>8.2811411723092893E-2</v>
      </c>
      <c r="AM468" s="4">
        <f t="shared" si="236"/>
        <v>5.6938570043960244E-3</v>
      </c>
      <c r="AN468" s="4">
        <f t="shared" si="237"/>
        <v>7.0331553722350329E-3</v>
      </c>
      <c r="AO468" s="4">
        <f t="shared" si="238"/>
        <v>3.7666892413268212E-2</v>
      </c>
      <c r="AP468" s="4">
        <f t="shared" si="239"/>
        <v>1.2322808338773705E-2</v>
      </c>
      <c r="AQ468" s="5">
        <f t="shared" si="240"/>
        <v>503.55814085203554</v>
      </c>
      <c r="AR468" s="5">
        <f t="shared" si="241"/>
        <v>15.785717308945149</v>
      </c>
      <c r="AS468" s="5">
        <f t="shared" si="242"/>
        <v>13.372240344461915</v>
      </c>
      <c r="AT468" s="5">
        <f t="shared" si="243"/>
        <v>2.5134505784593713</v>
      </c>
      <c r="AU468" s="5">
        <f t="shared" si="244"/>
        <v>1.6937173971257855</v>
      </c>
      <c r="AV468" s="5">
        <f t="shared" si="245"/>
        <v>5.4964022931787575</v>
      </c>
      <c r="AW468" s="5">
        <f t="shared" si="246"/>
        <v>2.1778366383384702</v>
      </c>
    </row>
    <row r="469" spans="1:49" x14ac:dyDescent="0.25">
      <c r="A469" s="1" t="s">
        <v>376</v>
      </c>
      <c r="B469" s="1" t="s">
        <v>111</v>
      </c>
      <c r="C469" s="2">
        <v>42440</v>
      </c>
      <c r="D469" s="3">
        <v>1.7212786575201486</v>
      </c>
      <c r="E469" s="4">
        <f t="shared" si="217"/>
        <v>4211.2382373516602</v>
      </c>
      <c r="F469" s="3">
        <v>81.749345270514155</v>
      </c>
      <c r="G469" s="3">
        <v>1.7080538454594025</v>
      </c>
      <c r="H469" s="3">
        <v>1.5491575797851767</v>
      </c>
      <c r="I469" s="3">
        <v>0.23699107684584442</v>
      </c>
      <c r="J469" s="3">
        <v>7.3255683767105659E-2</v>
      </c>
      <c r="K469" s="3">
        <v>0.88245713412543625</v>
      </c>
      <c r="L469" s="3">
        <v>0.48724717663065836</v>
      </c>
      <c r="M469" s="4">
        <f t="shared" si="218"/>
        <v>6.2643518638948184</v>
      </c>
      <c r="N469" s="4">
        <f t="shared" si="219"/>
        <v>0.13088606709973988</v>
      </c>
      <c r="O469" s="4">
        <f t="shared" si="220"/>
        <v>0.11871004153343746</v>
      </c>
      <c r="P469" s="4">
        <f t="shared" si="221"/>
        <v>1.816033497336373E-2</v>
      </c>
      <c r="Q469" s="4">
        <f t="shared" si="222"/>
        <v>5.613493021000086E-3</v>
      </c>
      <c r="R469" s="4">
        <f t="shared" si="223"/>
        <v>6.7621605710398699E-2</v>
      </c>
      <c r="S469" s="4">
        <f t="shared" si="224"/>
        <v>3.7337152352762255E-2</v>
      </c>
      <c r="T469" s="5">
        <f t="shared" si="225"/>
        <v>554.03156737099653</v>
      </c>
      <c r="U469" s="5">
        <f t="shared" si="226"/>
        <v>15.762798009197949</v>
      </c>
      <c r="V469" s="5">
        <f t="shared" si="227"/>
        <v>13.381277388303532</v>
      </c>
      <c r="W469" s="5">
        <f t="shared" si="228"/>
        <v>2.5607250276723104</v>
      </c>
      <c r="X469" s="5">
        <f t="shared" si="229"/>
        <v>1.23544455729349</v>
      </c>
      <c r="Y469" s="5">
        <f t="shared" si="230"/>
        <v>5.309310738218274</v>
      </c>
      <c r="Z469" s="5">
        <f t="shared" si="231"/>
        <v>2.3086868788790382</v>
      </c>
      <c r="AA469" s="4">
        <v>2.8467745608091097</v>
      </c>
      <c r="AB469" s="4">
        <f t="shared" si="232"/>
        <v>6964.8489692372605</v>
      </c>
      <c r="AC469" s="4">
        <v>40.943608975844995</v>
      </c>
      <c r="AD469" s="4">
        <v>1.8130438205876376</v>
      </c>
      <c r="AE469" s="4">
        <v>1.6391612006319554</v>
      </c>
      <c r="AF469" s="4">
        <v>0.16043702347987002</v>
      </c>
      <c r="AG469" s="4">
        <v>7.892881783612514E-2</v>
      </c>
      <c r="AH469" s="4">
        <v>0.58297711382888917</v>
      </c>
      <c r="AI469" s="4">
        <v>0.30999045152857369</v>
      </c>
      <c r="AJ469" s="4">
        <f t="shared" si="233"/>
        <v>3.7087370503533656</v>
      </c>
      <c r="AK469" s="4">
        <f t="shared" si="234"/>
        <v>0.16422838532124828</v>
      </c>
      <c r="AL469" s="4">
        <f t="shared" si="235"/>
        <v>0.14847782177364779</v>
      </c>
      <c r="AM469" s="4">
        <f t="shared" si="236"/>
        <v>1.453264008991593E-2</v>
      </c>
      <c r="AN469" s="4">
        <f t="shared" si="237"/>
        <v>7.1494975252944844E-3</v>
      </c>
      <c r="AO469" s="4">
        <f t="shared" si="238"/>
        <v>5.280699175397132E-2</v>
      </c>
      <c r="AP469" s="4">
        <f t="shared" si="239"/>
        <v>2.8079426840903282E-2</v>
      </c>
      <c r="AQ469" s="5">
        <f t="shared" si="240"/>
        <v>507.2668779023889</v>
      </c>
      <c r="AR469" s="5">
        <f t="shared" si="241"/>
        <v>15.949945694266397</v>
      </c>
      <c r="AS469" s="5">
        <f t="shared" si="242"/>
        <v>13.520718166235563</v>
      </c>
      <c r="AT469" s="5">
        <f t="shared" si="243"/>
        <v>2.527983218549287</v>
      </c>
      <c r="AU469" s="5">
        <f t="shared" si="244"/>
        <v>1.7008668946510801</v>
      </c>
      <c r="AV469" s="5">
        <f t="shared" si="245"/>
        <v>5.5492092849327292</v>
      </c>
      <c r="AW469" s="5">
        <f t="shared" si="246"/>
        <v>2.2059160651793737</v>
      </c>
    </row>
    <row r="470" spans="1:49" x14ac:dyDescent="0.25">
      <c r="A470" s="1" t="s">
        <v>376</v>
      </c>
      <c r="B470" s="1" t="s">
        <v>112</v>
      </c>
      <c r="C470" s="2">
        <v>42441</v>
      </c>
      <c r="D470" s="3">
        <v>0.24169349862537215</v>
      </c>
      <c r="E470" s="4">
        <f t="shared" si="217"/>
        <v>591.32139859147344</v>
      </c>
      <c r="F470" s="3">
        <v>77.105501638105963</v>
      </c>
      <c r="G470" s="3">
        <v>1.6915347394714892</v>
      </c>
      <c r="H470" s="3">
        <v>1.5504146097119529</v>
      </c>
      <c r="I470" s="3">
        <v>0.20375867622010455</v>
      </c>
      <c r="J470" s="3">
        <v>7.2971867882643773E-2</v>
      </c>
      <c r="K470" s="3">
        <v>0.8055633508395813</v>
      </c>
      <c r="L470" s="3">
        <v>0.41293662431139611</v>
      </c>
      <c r="M470" s="4">
        <f t="shared" si="218"/>
        <v>0.82964253934054244</v>
      </c>
      <c r="N470" s="4">
        <f t="shared" si="219"/>
        <v>1.8200636100191278E-2</v>
      </c>
      <c r="O470" s="4">
        <f t="shared" si="220"/>
        <v>1.6682206671442094E-2</v>
      </c>
      <c r="P470" s="4">
        <f t="shared" si="221"/>
        <v>2.1924099053960509E-3</v>
      </c>
      <c r="Q470" s="4">
        <f t="shared" si="222"/>
        <v>7.8516531874373626E-4</v>
      </c>
      <c r="R470" s="4">
        <f t="shared" si="223"/>
        <v>8.667729407001671E-3</v>
      </c>
      <c r="S470" s="4">
        <f t="shared" si="224"/>
        <v>4.4431302864529768E-3</v>
      </c>
      <c r="T470" s="5">
        <f t="shared" si="225"/>
        <v>554.86120991033704</v>
      </c>
      <c r="U470" s="5">
        <f t="shared" si="226"/>
        <v>15.780998645298141</v>
      </c>
      <c r="V470" s="5">
        <f t="shared" si="227"/>
        <v>13.397959594974974</v>
      </c>
      <c r="W470" s="5">
        <f t="shared" si="228"/>
        <v>2.5629174375777066</v>
      </c>
      <c r="X470" s="5">
        <f t="shared" si="229"/>
        <v>1.2362297226122339</v>
      </c>
      <c r="Y470" s="5">
        <f t="shared" si="230"/>
        <v>5.3179784676252755</v>
      </c>
      <c r="Z470" s="5">
        <f t="shared" si="231"/>
        <v>2.3131300091654912</v>
      </c>
      <c r="AA470" s="4">
        <v>1.3422066262329702</v>
      </c>
      <c r="AB470" s="4">
        <f t="shared" si="232"/>
        <v>3283.809882917164</v>
      </c>
      <c r="AC470" s="4">
        <v>48.603259282709018</v>
      </c>
      <c r="AD470" s="4">
        <v>1.742873689429665</v>
      </c>
      <c r="AE470" s="4">
        <v>1.596490862698241</v>
      </c>
      <c r="AF470" s="4">
        <v>0.14263537492849132</v>
      </c>
      <c r="AG470" s="4">
        <v>9.408206492334259E-2</v>
      </c>
      <c r="AH470" s="4">
        <v>0.61421365460153676</v>
      </c>
      <c r="AI470" s="4">
        <v>0.28306045030456933</v>
      </c>
      <c r="AJ470" s="4">
        <f t="shared" si="233"/>
        <v>2.0757336119796745</v>
      </c>
      <c r="AK470" s="4">
        <f t="shared" si="234"/>
        <v>7.4434133676940878E-2</v>
      </c>
      <c r="AL470" s="4">
        <f t="shared" si="235"/>
        <v>6.8182459238903523E-2</v>
      </c>
      <c r="AM470" s="4">
        <f t="shared" si="236"/>
        <v>6.0916293755987408E-3</v>
      </c>
      <c r="AN470" s="4">
        <f t="shared" si="237"/>
        <v>4.0180289825812541E-3</v>
      </c>
      <c r="AO470" s="4">
        <f t="shared" si="238"/>
        <v>2.6231654967362555E-2</v>
      </c>
      <c r="AP470" s="4">
        <f t="shared" si="239"/>
        <v>1.2088861932111726E-2</v>
      </c>
      <c r="AQ470" s="5">
        <f t="shared" si="240"/>
        <v>509.34261151436857</v>
      </c>
      <c r="AR470" s="5">
        <f t="shared" si="241"/>
        <v>16.024379827943338</v>
      </c>
      <c r="AS470" s="5">
        <f t="shared" si="242"/>
        <v>13.588900625474466</v>
      </c>
      <c r="AT470" s="5">
        <f t="shared" si="243"/>
        <v>2.5340748479248858</v>
      </c>
      <c r="AU470" s="5">
        <f t="shared" si="244"/>
        <v>1.7048849236336614</v>
      </c>
      <c r="AV470" s="5">
        <f t="shared" si="245"/>
        <v>5.5754409399000915</v>
      </c>
      <c r="AW470" s="5">
        <f t="shared" si="246"/>
        <v>2.2180049271114854</v>
      </c>
    </row>
    <row r="471" spans="1:49" x14ac:dyDescent="0.25">
      <c r="A471" s="1" t="s">
        <v>376</v>
      </c>
      <c r="B471" s="1" t="s">
        <v>113</v>
      </c>
      <c r="C471" s="2">
        <v>42442</v>
      </c>
      <c r="D471" s="3">
        <v>4.9675244188649845</v>
      </c>
      <c r="E471" s="4">
        <f t="shared" si="217"/>
        <v>12153.423669262822</v>
      </c>
      <c r="F471" s="3">
        <v>79.305217042930821</v>
      </c>
      <c r="G471" s="3">
        <v>1.6993595791499743</v>
      </c>
      <c r="H471" s="3">
        <v>1.5498191744834797</v>
      </c>
      <c r="I471" s="3">
        <v>0.21950033967440238</v>
      </c>
      <c r="J471" s="3">
        <v>7.3106306985809943E-2</v>
      </c>
      <c r="K471" s="3">
        <v>0.84198672186972312</v>
      </c>
      <c r="L471" s="3">
        <v>0.44813635962052017</v>
      </c>
      <c r="M471" s="4">
        <f t="shared" si="218"/>
        <v>17.53809609936495</v>
      </c>
      <c r="N471" s="4">
        <f t="shared" si="219"/>
        <v>0.37580795712815318</v>
      </c>
      <c r="O471" s="4">
        <f t="shared" si="220"/>
        <v>0.34273757304031738</v>
      </c>
      <c r="P471" s="4">
        <f t="shared" si="221"/>
        <v>4.8541800837251084E-2</v>
      </c>
      <c r="Q471" s="4">
        <f t="shared" si="222"/>
        <v>1.6167226888651444E-2</v>
      </c>
      <c r="R471" s="4">
        <f t="shared" si="223"/>
        <v>0.18620268114954705</v>
      </c>
      <c r="S471" s="4">
        <f t="shared" si="224"/>
        <v>9.9103928262243346E-2</v>
      </c>
      <c r="T471" s="5">
        <f t="shared" si="225"/>
        <v>572.39930600970195</v>
      </c>
      <c r="U471" s="5">
        <f t="shared" si="226"/>
        <v>16.156806602426293</v>
      </c>
      <c r="V471" s="5">
        <f t="shared" si="227"/>
        <v>13.740697168015291</v>
      </c>
      <c r="W471" s="5">
        <f t="shared" si="228"/>
        <v>2.6114592384149575</v>
      </c>
      <c r="X471" s="5">
        <f t="shared" si="229"/>
        <v>1.2523969495008853</v>
      </c>
      <c r="Y471" s="5">
        <f t="shared" si="230"/>
        <v>5.5041811487748227</v>
      </c>
      <c r="Z471" s="5">
        <f t="shared" si="231"/>
        <v>2.4122339374277346</v>
      </c>
      <c r="AA471" s="4">
        <v>4.6125120784822018</v>
      </c>
      <c r="AB471" s="4">
        <f t="shared" si="232"/>
        <v>11284.85916576425</v>
      </c>
      <c r="AC471" s="4">
        <v>44.975003874194478</v>
      </c>
      <c r="AD471" s="4">
        <v>1.7761121726097586</v>
      </c>
      <c r="AE471" s="4">
        <v>1.6167031280352626</v>
      </c>
      <c r="AF471" s="4">
        <v>0.15106773476861809</v>
      </c>
      <c r="AG471" s="4">
        <v>8.6904211039923893E-2</v>
      </c>
      <c r="AH471" s="4">
        <v>0.59941739844607211</v>
      </c>
      <c r="AI471" s="4">
        <v>0.29581676667383439</v>
      </c>
      <c r="AJ471" s="4">
        <f t="shared" si="233"/>
        <v>6.6007847630792913</v>
      </c>
      <c r="AK471" s="4">
        <f t="shared" si="234"/>
        <v>0.26067222138048407</v>
      </c>
      <c r="AL471" s="4">
        <f t="shared" si="235"/>
        <v>0.2372764525781583</v>
      </c>
      <c r="AM471" s="4">
        <f t="shared" si="236"/>
        <v>2.2171551216380141E-2</v>
      </c>
      <c r="AN471" s="4">
        <f t="shared" si="237"/>
        <v>1.2754551254388987E-2</v>
      </c>
      <c r="AO471" s="4">
        <f t="shared" si="238"/>
        <v>8.7973871919056645E-2</v>
      </c>
      <c r="AP471" s="4">
        <f t="shared" si="239"/>
        <v>4.34157340283053E-2</v>
      </c>
      <c r="AQ471" s="5">
        <f t="shared" si="240"/>
        <v>515.94339627744785</v>
      </c>
      <c r="AR471" s="5">
        <f t="shared" si="241"/>
        <v>16.285052049323824</v>
      </c>
      <c r="AS471" s="5">
        <f t="shared" si="242"/>
        <v>13.826177078052623</v>
      </c>
      <c r="AT471" s="5">
        <f t="shared" si="243"/>
        <v>2.5562463991412661</v>
      </c>
      <c r="AU471" s="5">
        <f t="shared" si="244"/>
        <v>1.7176394748880504</v>
      </c>
      <c r="AV471" s="5">
        <f t="shared" si="245"/>
        <v>5.6634148118191483</v>
      </c>
      <c r="AW471" s="5">
        <f t="shared" si="246"/>
        <v>2.2614206611397907</v>
      </c>
    </row>
    <row r="472" spans="1:49" x14ac:dyDescent="0.25">
      <c r="A472" s="1" t="s">
        <v>376</v>
      </c>
      <c r="B472" s="1" t="s">
        <v>114</v>
      </c>
      <c r="C472" s="2">
        <v>42443</v>
      </c>
      <c r="D472" s="3">
        <v>0.54461940676792653</v>
      </c>
      <c r="E472" s="4">
        <f t="shared" si="217"/>
        <v>1332.4525117212306</v>
      </c>
      <c r="F472" s="3">
        <v>81.749345270514155</v>
      </c>
      <c r="G472" s="3">
        <v>1.7080538454594025</v>
      </c>
      <c r="H472" s="3">
        <v>1.5491575797851767</v>
      </c>
      <c r="I472" s="3">
        <v>0.23699107684584442</v>
      </c>
      <c r="J472" s="3">
        <v>7.3255683767105659E-2</v>
      </c>
      <c r="K472" s="3">
        <v>0.88245713412543625</v>
      </c>
      <c r="L472" s="3">
        <v>0.48724717663065836</v>
      </c>
      <c r="M472" s="4">
        <f t="shared" si="218"/>
        <v>1.9820658212396465</v>
      </c>
      <c r="N472" s="4">
        <f t="shared" si="219"/>
        <v>4.1412871708259677E-2</v>
      </c>
      <c r="O472" s="4">
        <f t="shared" si="220"/>
        <v>3.756032883744731E-2</v>
      </c>
      <c r="P472" s="4">
        <f t="shared" si="221"/>
        <v>5.7460021459566661E-3</v>
      </c>
      <c r="Q472" s="4">
        <f t="shared" si="222"/>
        <v>1.7761314971496277E-3</v>
      </c>
      <c r="R472" s="4">
        <f t="shared" si="223"/>
        <v>2.139574474231281E-2</v>
      </c>
      <c r="S472" s="4">
        <f t="shared" si="224"/>
        <v>1.1813623364192003E-2</v>
      </c>
      <c r="T472" s="5">
        <f t="shared" si="225"/>
        <v>574.38137183094159</v>
      </c>
      <c r="U472" s="5">
        <f t="shared" si="226"/>
        <v>16.198219474134554</v>
      </c>
      <c r="V472" s="5">
        <f t="shared" si="227"/>
        <v>13.778257496852738</v>
      </c>
      <c r="W472" s="5">
        <f t="shared" si="228"/>
        <v>2.6172052405609141</v>
      </c>
      <c r="X472" s="5">
        <f t="shared" si="229"/>
        <v>1.2541730809980349</v>
      </c>
      <c r="Y472" s="5">
        <f t="shared" si="230"/>
        <v>5.5255768935171359</v>
      </c>
      <c r="Z472" s="5">
        <f t="shared" si="231"/>
        <v>2.4240475607919265</v>
      </c>
      <c r="AA472" s="4">
        <v>2.2348319850625424</v>
      </c>
      <c r="AB472" s="4">
        <f t="shared" si="232"/>
        <v>5467.6852399430436</v>
      </c>
      <c r="AC472" s="4">
        <v>40.943608975844995</v>
      </c>
      <c r="AD472" s="4">
        <v>1.8130438205876376</v>
      </c>
      <c r="AE472" s="4">
        <v>1.6391612006319554</v>
      </c>
      <c r="AF472" s="4">
        <v>0.16043702347987002</v>
      </c>
      <c r="AG472" s="4">
        <v>7.892881783612514E-2</v>
      </c>
      <c r="AH472" s="4">
        <v>0.58297711382888917</v>
      </c>
      <c r="AI472" s="4">
        <v>0.30999045152857369</v>
      </c>
      <c r="AJ472" s="4">
        <f t="shared" si="233"/>
        <v>2.9115070432414165</v>
      </c>
      <c r="AK472" s="4">
        <f t="shared" si="234"/>
        <v>0.1289258564495484</v>
      </c>
      <c r="AL472" s="4">
        <f t="shared" si="235"/>
        <v>0.11656103357824482</v>
      </c>
      <c r="AM472" s="4">
        <f t="shared" si="236"/>
        <v>1.1408704204211879E-2</v>
      </c>
      <c r="AN472" s="4">
        <f t="shared" si="237"/>
        <v>5.6126417478285923E-3</v>
      </c>
      <c r="AO472" s="4">
        <f t="shared" si="238"/>
        <v>4.1455602361841717E-2</v>
      </c>
      <c r="AP472" s="4">
        <f t="shared" si="239"/>
        <v>2.2043474074195303E-2</v>
      </c>
      <c r="AQ472" s="5">
        <f t="shared" si="240"/>
        <v>518.85490332068923</v>
      </c>
      <c r="AR472" s="5">
        <f t="shared" si="241"/>
        <v>16.413977905773372</v>
      </c>
      <c r="AS472" s="5">
        <f t="shared" si="242"/>
        <v>13.942738111630868</v>
      </c>
      <c r="AT472" s="5">
        <f t="shared" si="243"/>
        <v>2.5676551033454778</v>
      </c>
      <c r="AU472" s="5">
        <f t="shared" si="244"/>
        <v>1.723252116635879</v>
      </c>
      <c r="AV472" s="5">
        <f t="shared" si="245"/>
        <v>5.7048704141809896</v>
      </c>
      <c r="AW472" s="5">
        <f t="shared" si="246"/>
        <v>2.2834641352139862</v>
      </c>
    </row>
    <row r="473" spans="1:49" x14ac:dyDescent="0.25">
      <c r="A473" s="1" t="s">
        <v>376</v>
      </c>
      <c r="B473" s="1" t="s">
        <v>115</v>
      </c>
      <c r="C473" s="2">
        <v>42444</v>
      </c>
      <c r="D473" s="3">
        <v>0.21254933400143447</v>
      </c>
      <c r="E473" s="4">
        <f t="shared" si="217"/>
        <v>520.01799868943795</v>
      </c>
      <c r="F473" s="3">
        <v>61.703967240627627</v>
      </c>
      <c r="G473" s="3">
        <v>1.7189624440482876</v>
      </c>
      <c r="H473" s="3">
        <v>1.6463824025366947</v>
      </c>
      <c r="I473" s="3">
        <v>8.47823557571631E-2</v>
      </c>
      <c r="J473" s="3">
        <v>7.5063691350264306E-2</v>
      </c>
      <c r="K473" s="3">
        <v>0.59008581553410167</v>
      </c>
      <c r="L473" s="3">
        <v>0.1600977556009823</v>
      </c>
      <c r="M473" s="4">
        <f t="shared" si="218"/>
        <v>0.58386643977711661</v>
      </c>
      <c r="N473" s="4">
        <f t="shared" si="219"/>
        <v>1.626547736230835E-2</v>
      </c>
      <c r="O473" s="4">
        <f t="shared" si="220"/>
        <v>1.5578697365310899E-2</v>
      </c>
      <c r="P473" s="4">
        <f t="shared" si="221"/>
        <v>8.0224294199447385E-4</v>
      </c>
      <c r="Q473" s="4">
        <f t="shared" si="222"/>
        <v>7.1028123774106566E-4</v>
      </c>
      <c r="R473" s="4">
        <f t="shared" si="223"/>
        <v>5.583616737888179E-3</v>
      </c>
      <c r="S473" s="4">
        <f t="shared" si="224"/>
        <v>1.5149059413720391E-3</v>
      </c>
      <c r="T473" s="5">
        <f t="shared" si="225"/>
        <v>574.96523827071871</v>
      </c>
      <c r="U473" s="5">
        <f t="shared" si="226"/>
        <v>16.214484951496861</v>
      </c>
      <c r="V473" s="5">
        <f t="shared" si="227"/>
        <v>13.793836194218049</v>
      </c>
      <c r="W473" s="5">
        <f t="shared" si="228"/>
        <v>2.6180074835029084</v>
      </c>
      <c r="X473" s="5">
        <f t="shared" si="229"/>
        <v>1.254883362235776</v>
      </c>
      <c r="Y473" s="5">
        <f t="shared" si="230"/>
        <v>5.5311605102550239</v>
      </c>
      <c r="Z473" s="5">
        <f t="shared" si="231"/>
        <v>2.4255624667332985</v>
      </c>
      <c r="AA473" s="4">
        <v>1.3116906904774088</v>
      </c>
      <c r="AB473" s="4">
        <f t="shared" si="232"/>
        <v>3209.1503413368764</v>
      </c>
      <c r="AC473" s="4">
        <v>36.925875670028937</v>
      </c>
      <c r="AD473" s="4">
        <v>1.7337242887241766</v>
      </c>
      <c r="AE473" s="4">
        <v>1.6687612096030195</v>
      </c>
      <c r="AF473" s="4">
        <v>7.3232575042186318E-2</v>
      </c>
      <c r="AG473" s="4">
        <v>0.15020360029665125</v>
      </c>
      <c r="AH473" s="4">
        <v>0.61967494941561063</v>
      </c>
      <c r="AI473" s="4">
        <v>0.19041343198122027</v>
      </c>
      <c r="AJ473" s="4">
        <f t="shared" si="233"/>
        <v>1.5411648135596281</v>
      </c>
      <c r="AK473" s="4">
        <f t="shared" si="234"/>
        <v>7.2359959559851403E-2</v>
      </c>
      <c r="AL473" s="4">
        <f t="shared" si="235"/>
        <v>6.964861392740973E-2</v>
      </c>
      <c r="AM473" s="4">
        <f t="shared" si="236"/>
        <v>3.0564872413571154E-3</v>
      </c>
      <c r="AN473" s="4">
        <f t="shared" si="237"/>
        <v>6.2690051203054403E-3</v>
      </c>
      <c r="AO473" s="4">
        <f t="shared" si="238"/>
        <v>2.5863197840392156E-2</v>
      </c>
      <c r="AP473" s="4">
        <f t="shared" si="239"/>
        <v>7.9472314758610666E-3</v>
      </c>
      <c r="AQ473" s="5">
        <f t="shared" si="240"/>
        <v>520.39606813424882</v>
      </c>
      <c r="AR473" s="5">
        <f t="shared" si="241"/>
        <v>16.486337865333223</v>
      </c>
      <c r="AS473" s="5">
        <f t="shared" si="242"/>
        <v>14.012386725558278</v>
      </c>
      <c r="AT473" s="5">
        <f t="shared" si="243"/>
        <v>2.5707115905868347</v>
      </c>
      <c r="AU473" s="5">
        <f t="shared" si="244"/>
        <v>1.7295211217561843</v>
      </c>
      <c r="AV473" s="5">
        <f t="shared" si="245"/>
        <v>5.7307336120213819</v>
      </c>
      <c r="AW473" s="5">
        <f t="shared" si="246"/>
        <v>2.291411366689847</v>
      </c>
    </row>
    <row r="474" spans="1:49" x14ac:dyDescent="0.25">
      <c r="A474" s="1" t="s">
        <v>376</v>
      </c>
      <c r="B474" s="1" t="s">
        <v>116</v>
      </c>
      <c r="C474" s="2">
        <v>42445</v>
      </c>
      <c r="D474" s="3">
        <v>0.16183568311381002</v>
      </c>
      <c r="E474" s="4">
        <f t="shared" si="217"/>
        <v>395.94322158080058</v>
      </c>
      <c r="F474" s="3">
        <v>57.83661652910444</v>
      </c>
      <c r="G474" s="3">
        <v>1.7719075105255822</v>
      </c>
      <c r="H474" s="3">
        <v>1.7219075105255861</v>
      </c>
      <c r="I474" s="3">
        <v>4.9999999999999906E-2</v>
      </c>
      <c r="J474" s="3">
        <v>7.7288159367021145E-2</v>
      </c>
      <c r="K474" s="3">
        <v>0.55813261015501536</v>
      </c>
      <c r="L474" s="3">
        <v>9.3032897262285572E-2</v>
      </c>
      <c r="M474" s="4">
        <f t="shared" si="218"/>
        <v>0.41669456954391587</v>
      </c>
      <c r="N474" s="4">
        <f t="shared" si="219"/>
        <v>1.2766034420401147E-2</v>
      </c>
      <c r="O474" s="4">
        <f t="shared" si="220"/>
        <v>1.2405800199806484E-2</v>
      </c>
      <c r="P474" s="4">
        <f t="shared" si="221"/>
        <v>3.602342205946875E-4</v>
      </c>
      <c r="Q474" s="4">
        <f t="shared" si="222"/>
        <v>5.568367970155381E-4</v>
      </c>
      <c r="R474" s="4">
        <f t="shared" si="223"/>
        <v>4.0211693161534175E-3</v>
      </c>
      <c r="S474" s="4">
        <f t="shared" si="224"/>
        <v>6.7027266469890266E-4</v>
      </c>
      <c r="T474" s="5">
        <f t="shared" si="225"/>
        <v>575.38193284026261</v>
      </c>
      <c r="U474" s="5">
        <f t="shared" si="226"/>
        <v>16.227250985917262</v>
      </c>
      <c r="V474" s="5">
        <f t="shared" si="227"/>
        <v>13.806241994417855</v>
      </c>
      <c r="W474" s="5">
        <f t="shared" si="228"/>
        <v>2.618367717723503</v>
      </c>
      <c r="X474" s="5">
        <f t="shared" si="229"/>
        <v>1.2554401990327915</v>
      </c>
      <c r="Y474" s="5">
        <f t="shared" si="230"/>
        <v>5.5351816795711777</v>
      </c>
      <c r="Z474" s="5">
        <f t="shared" si="231"/>
        <v>2.4262327393979972</v>
      </c>
      <c r="AA474" s="4">
        <v>0.73928764562777749</v>
      </c>
      <c r="AB474" s="4">
        <f t="shared" si="232"/>
        <v>1808.7230606546561</v>
      </c>
      <c r="AC474" s="4">
        <v>13.220187352549061</v>
      </c>
      <c r="AD474" s="4">
        <v>1.8566768756359717</v>
      </c>
      <c r="AE474" s="4">
        <v>1.8066768756359766</v>
      </c>
      <c r="AF474" s="4">
        <v>4.9999999999999906E-2</v>
      </c>
      <c r="AG474" s="4">
        <v>0.16758152393102008</v>
      </c>
      <c r="AH474" s="4">
        <v>0.56606850460674718</v>
      </c>
      <c r="AI474" s="4">
        <v>0.16528276497023375</v>
      </c>
      <c r="AJ474" s="4">
        <f t="shared" si="233"/>
        <v>0.31098389902724466</v>
      </c>
      <c r="AK474" s="4">
        <f t="shared" si="234"/>
        <v>4.3675373020161168E-2</v>
      </c>
      <c r="AL474" s="4">
        <f t="shared" si="235"/>
        <v>4.2499202476075602E-2</v>
      </c>
      <c r="AM474" s="4">
        <f t="shared" si="236"/>
        <v>1.1761705440856763E-3</v>
      </c>
      <c r="AN474" s="4">
        <f t="shared" si="237"/>
        <v>3.9420890436130994E-3</v>
      </c>
      <c r="AO474" s="4">
        <f t="shared" si="238"/>
        <v>1.3315862021061685E-2</v>
      </c>
      <c r="AP474" s="4">
        <f t="shared" si="239"/>
        <v>3.888014392060503E-3</v>
      </c>
      <c r="AQ474" s="5">
        <f t="shared" si="240"/>
        <v>520.70705203327611</v>
      </c>
      <c r="AR474" s="5">
        <f t="shared" si="241"/>
        <v>16.530013238353384</v>
      </c>
      <c r="AS474" s="5">
        <f t="shared" si="242"/>
        <v>14.054885928034354</v>
      </c>
      <c r="AT474" s="5">
        <f t="shared" si="243"/>
        <v>2.5718877611309203</v>
      </c>
      <c r="AU474" s="5">
        <f t="shared" si="244"/>
        <v>1.7334632107997974</v>
      </c>
      <c r="AV474" s="5">
        <f t="shared" si="245"/>
        <v>5.7440494740424439</v>
      </c>
      <c r="AW474" s="5">
        <f t="shared" si="246"/>
        <v>2.2952993810819073</v>
      </c>
    </row>
    <row r="475" spans="1:49" x14ac:dyDescent="0.25">
      <c r="A475" s="1" t="s">
        <v>376</v>
      </c>
      <c r="B475" s="1" t="s">
        <v>117</v>
      </c>
      <c r="C475" s="2">
        <v>42446</v>
      </c>
      <c r="D475" s="3">
        <v>0.12293833233935993</v>
      </c>
      <c r="E475" s="4">
        <f t="shared" si="217"/>
        <v>300.77791513992469</v>
      </c>
      <c r="F475" s="3">
        <v>57.83661652910444</v>
      </c>
      <c r="G475" s="3">
        <v>1.7719075105255822</v>
      </c>
      <c r="H475" s="3">
        <v>1.7219075105255861</v>
      </c>
      <c r="I475" s="3">
        <v>4.9999999999999906E-2</v>
      </c>
      <c r="J475" s="3">
        <v>7.7288159367021145E-2</v>
      </c>
      <c r="K475" s="3">
        <v>0.55813261015501536</v>
      </c>
      <c r="L475" s="3">
        <v>9.3032897262285572E-2</v>
      </c>
      <c r="M475" s="4">
        <f t="shared" si="218"/>
        <v>0.31654165811238816</v>
      </c>
      <c r="N475" s="4">
        <f t="shared" si="219"/>
        <v>9.6977066616840447E-3</v>
      </c>
      <c r="O475" s="4">
        <f t="shared" si="220"/>
        <v>9.4240550572950894E-3</v>
      </c>
      <c r="P475" s="4">
        <f t="shared" si="221"/>
        <v>2.7365160438897569E-4</v>
      </c>
      <c r="Q475" s="4">
        <f t="shared" si="222"/>
        <v>4.2300057622112429E-4</v>
      </c>
      <c r="R475" s="4">
        <f t="shared" si="223"/>
        <v>3.0546776846145387E-3</v>
      </c>
      <c r="S475" s="4">
        <f t="shared" si="224"/>
        <v>5.0917203193558483E-4</v>
      </c>
      <c r="T475" s="5">
        <f t="shared" si="225"/>
        <v>575.69847449837505</v>
      </c>
      <c r="U475" s="5">
        <f t="shared" si="226"/>
        <v>16.236948692578945</v>
      </c>
      <c r="V475" s="5">
        <f t="shared" si="227"/>
        <v>13.81566604947515</v>
      </c>
      <c r="W475" s="5">
        <f t="shared" si="228"/>
        <v>2.618641369327892</v>
      </c>
      <c r="X475" s="5">
        <f t="shared" si="229"/>
        <v>1.2558631996090126</v>
      </c>
      <c r="Y475" s="5">
        <f t="shared" si="230"/>
        <v>5.5382363572557924</v>
      </c>
      <c r="Z475" s="5">
        <f t="shared" si="231"/>
        <v>2.4267419114299327</v>
      </c>
      <c r="AA475" s="4">
        <v>0.41386677152247753</v>
      </c>
      <c r="AB475" s="4">
        <f t="shared" si="232"/>
        <v>1012.5563143365348</v>
      </c>
      <c r="AC475" s="4">
        <v>13.220187352549061</v>
      </c>
      <c r="AD475" s="4">
        <v>1.8566768756359717</v>
      </c>
      <c r="AE475" s="4">
        <v>1.8066768756359766</v>
      </c>
      <c r="AF475" s="4">
        <v>4.9999999999999906E-2</v>
      </c>
      <c r="AG475" s="4">
        <v>0.16758152393102008</v>
      </c>
      <c r="AH475" s="4">
        <v>0.56606850460674718</v>
      </c>
      <c r="AI475" s="4">
        <v>0.16528276497023375</v>
      </c>
      <c r="AJ475" s="4">
        <f t="shared" si="233"/>
        <v>0.17409448547809198</v>
      </c>
      <c r="AK475" s="4">
        <f t="shared" si="234"/>
        <v>2.4450274171083558E-2</v>
      </c>
      <c r="AL475" s="4">
        <f t="shared" si="235"/>
        <v>2.3791832347093422E-2</v>
      </c>
      <c r="AM475" s="4">
        <f t="shared" si="236"/>
        <v>6.5844182399020024E-4</v>
      </c>
      <c r="AN475" s="4">
        <f t="shared" si="237"/>
        <v>2.2068536856839692E-3</v>
      </c>
      <c r="AO475" s="4">
        <f t="shared" si="238"/>
        <v>7.4544635735334496E-3</v>
      </c>
      <c r="AP475" s="4">
        <f t="shared" si="239"/>
        <v>2.1765817048228905E-3</v>
      </c>
      <c r="AQ475" s="5">
        <f t="shared" si="240"/>
        <v>520.88114651875424</v>
      </c>
      <c r="AR475" s="5">
        <f t="shared" si="241"/>
        <v>16.554463512524467</v>
      </c>
      <c r="AS475" s="5">
        <f t="shared" si="242"/>
        <v>14.078677760381447</v>
      </c>
      <c r="AT475" s="5">
        <f t="shared" si="243"/>
        <v>2.5725462029549107</v>
      </c>
      <c r="AU475" s="5">
        <f t="shared" si="244"/>
        <v>1.7356700644854814</v>
      </c>
      <c r="AV475" s="5">
        <f t="shared" si="245"/>
        <v>5.7515039376159773</v>
      </c>
      <c r="AW475" s="5">
        <f t="shared" si="246"/>
        <v>2.2974759627867303</v>
      </c>
    </row>
    <row r="476" spans="1:49" x14ac:dyDescent="0.25">
      <c r="A476" s="1" t="s">
        <v>376</v>
      </c>
      <c r="B476" s="1" t="s">
        <v>118</v>
      </c>
      <c r="C476" s="2">
        <v>42447</v>
      </c>
      <c r="D476" s="3">
        <v>0.10471710765002222</v>
      </c>
      <c r="E476" s="4">
        <f t="shared" si="217"/>
        <v>256.19831275662091</v>
      </c>
      <c r="F476" s="3">
        <v>58.243611371032181</v>
      </c>
      <c r="G476" s="3">
        <v>1.6384000096673317</v>
      </c>
      <c r="H476" s="3">
        <v>1.5711087596673299</v>
      </c>
      <c r="I476" s="3">
        <v>6.7291249999999858E-2</v>
      </c>
      <c r="J476" s="3">
        <v>7.2334150357324906E-2</v>
      </c>
      <c r="K476" s="3">
        <v>0.49995912337850262</v>
      </c>
      <c r="L476" s="3">
        <v>0.11002547995167261</v>
      </c>
      <c r="M476" s="4">
        <f t="shared" si="218"/>
        <v>0.27152299184186096</v>
      </c>
      <c r="N476" s="4">
        <f t="shared" si="219"/>
        <v>7.6379754274623042E-3</v>
      </c>
      <c r="O476" s="4">
        <f t="shared" si="220"/>
        <v>7.3242736995871964E-3</v>
      </c>
      <c r="P476" s="4">
        <f t="shared" si="221"/>
        <v>3.137017278750996E-4</v>
      </c>
      <c r="Q476" s="4">
        <f t="shared" si="222"/>
        <v>3.3721097395976614E-4</v>
      </c>
      <c r="R476" s="4">
        <f t="shared" si="223"/>
        <v>2.3307345438040852E-3</v>
      </c>
      <c r="S476" s="4">
        <f t="shared" si="224"/>
        <v>5.1292230670595194E-4</v>
      </c>
      <c r="T476" s="5">
        <f t="shared" si="225"/>
        <v>575.96999749021688</v>
      </c>
      <c r="U476" s="5">
        <f t="shared" si="226"/>
        <v>16.244586668006409</v>
      </c>
      <c r="V476" s="5">
        <f t="shared" si="227"/>
        <v>13.822990323174738</v>
      </c>
      <c r="W476" s="5">
        <f t="shared" si="228"/>
        <v>2.6189550710557672</v>
      </c>
      <c r="X476" s="5">
        <f t="shared" si="229"/>
        <v>1.2562004105829723</v>
      </c>
      <c r="Y476" s="5">
        <f t="shared" si="230"/>
        <v>5.5405670917995966</v>
      </c>
      <c r="Z476" s="5">
        <f t="shared" si="231"/>
        <v>2.4272548337366384</v>
      </c>
      <c r="AA476" s="4">
        <v>0.23253965890602568</v>
      </c>
      <c r="AB476" s="4">
        <f t="shared" si="232"/>
        <v>568.9258383628711</v>
      </c>
      <c r="AC476" s="4">
        <v>73.417673814301637</v>
      </c>
      <c r="AD476" s="4">
        <v>1.4958290820908717</v>
      </c>
      <c r="AE476" s="4">
        <v>1.459480563572356</v>
      </c>
      <c r="AF476" s="4">
        <v>6.8570740740740696E-2</v>
      </c>
      <c r="AG476" s="4">
        <v>0.15662592990557014</v>
      </c>
      <c r="AH476" s="4">
        <v>0.72442240788380563</v>
      </c>
      <c r="AI476" s="4">
        <v>0.17311304767749758</v>
      </c>
      <c r="AJ476" s="4">
        <f t="shared" si="233"/>
        <v>0.54323093935406419</v>
      </c>
      <c r="AK476" s="4">
        <f t="shared" si="234"/>
        <v>1.1067915873126758E-2</v>
      </c>
      <c r="AL476" s="4">
        <f t="shared" si="235"/>
        <v>1.079896646580986E-2</v>
      </c>
      <c r="AM476" s="4">
        <f t="shared" si="236"/>
        <v>5.0736758561724382E-4</v>
      </c>
      <c r="AN476" s="4">
        <f t="shared" si="237"/>
        <v>1.1589042067038696E-3</v>
      </c>
      <c r="AO476" s="4">
        <f t="shared" si="238"/>
        <v>5.360135300925239E-3</v>
      </c>
      <c r="AP476" s="4">
        <f t="shared" si="239"/>
        <v>1.2808954386399126E-3</v>
      </c>
      <c r="AQ476" s="5">
        <f t="shared" si="240"/>
        <v>521.42437745810832</v>
      </c>
      <c r="AR476" s="5">
        <f t="shared" si="241"/>
        <v>16.565531428397595</v>
      </c>
      <c r="AS476" s="5">
        <f t="shared" si="242"/>
        <v>14.089476726847257</v>
      </c>
      <c r="AT476" s="5">
        <f t="shared" si="243"/>
        <v>2.573053570540528</v>
      </c>
      <c r="AU476" s="5">
        <f t="shared" si="244"/>
        <v>1.7368289686921854</v>
      </c>
      <c r="AV476" s="5">
        <f t="shared" si="245"/>
        <v>5.7568640729169029</v>
      </c>
      <c r="AW476" s="5">
        <f t="shared" si="246"/>
        <v>2.2987568582253703</v>
      </c>
    </row>
    <row r="477" spans="1:49" x14ac:dyDescent="0.25">
      <c r="A477" s="1" t="s">
        <v>376</v>
      </c>
      <c r="B477" s="1" t="s">
        <v>119</v>
      </c>
      <c r="C477" s="2">
        <v>42448</v>
      </c>
      <c r="D477" s="3">
        <v>0.1159045920020244</v>
      </c>
      <c r="E477" s="4">
        <f t="shared" si="217"/>
        <v>283.56933817257595</v>
      </c>
      <c r="F477" s="3">
        <v>58.285714285714363</v>
      </c>
      <c r="G477" s="3">
        <v>1.6245888888888913</v>
      </c>
      <c r="H477" s="3">
        <v>1.5555088888888899</v>
      </c>
      <c r="I477" s="3">
        <v>6.907999999999985E-2</v>
      </c>
      <c r="J477" s="3">
        <v>7.1821666666666686E-2</v>
      </c>
      <c r="K477" s="3">
        <v>0.49394117647058761</v>
      </c>
      <c r="L477" s="3">
        <v>0.11178333333333333</v>
      </c>
      <c r="M477" s="4">
        <f t="shared" si="218"/>
        <v>0.30074848090037359</v>
      </c>
      <c r="N477" s="4">
        <f t="shared" si="219"/>
        <v>8.3827168699674385E-3</v>
      </c>
      <c r="O477" s="4">
        <f t="shared" si="220"/>
        <v>8.0262709498101145E-3</v>
      </c>
      <c r="P477" s="4">
        <f t="shared" si="221"/>
        <v>3.5644592015731405E-4</v>
      </c>
      <c r="Q477" s="4">
        <f t="shared" si="222"/>
        <v>3.7059264710816376E-4</v>
      </c>
      <c r="R477" s="4">
        <f t="shared" si="223"/>
        <v>2.5486872778032028E-3</v>
      </c>
      <c r="S477" s="4">
        <f t="shared" si="224"/>
        <v>5.7679086723004991E-4</v>
      </c>
      <c r="T477" s="5">
        <f t="shared" si="225"/>
        <v>576.27074597111721</v>
      </c>
      <c r="U477" s="5">
        <f t="shared" si="226"/>
        <v>16.252969384876376</v>
      </c>
      <c r="V477" s="5">
        <f t="shared" si="227"/>
        <v>13.831016594124547</v>
      </c>
      <c r="W477" s="5">
        <f t="shared" si="228"/>
        <v>2.6193115169759245</v>
      </c>
      <c r="X477" s="5">
        <f t="shared" si="229"/>
        <v>1.2565710032300805</v>
      </c>
      <c r="Y477" s="5">
        <f t="shared" si="230"/>
        <v>5.5431157790774002</v>
      </c>
      <c r="Z477" s="5">
        <f t="shared" si="231"/>
        <v>2.4278316246038685</v>
      </c>
      <c r="AA477" s="4">
        <v>0.24167197864326939</v>
      </c>
      <c r="AB477" s="4">
        <f t="shared" si="232"/>
        <v>591.26874832993553</v>
      </c>
      <c r="AC477" s="4">
        <v>79.645000000000195</v>
      </c>
      <c r="AD477" s="4">
        <v>1.4584999999999992</v>
      </c>
      <c r="AE477" s="4">
        <v>1.4235637037037057</v>
      </c>
      <c r="AF477" s="4">
        <v>7.0491851851851819E-2</v>
      </c>
      <c r="AG477" s="4">
        <v>0.15549259259259252</v>
      </c>
      <c r="AH477" s="4">
        <v>0.74080384615384631</v>
      </c>
      <c r="AI477" s="4">
        <v>0.17392307692307665</v>
      </c>
      <c r="AJ477" s="4">
        <f t="shared" si="233"/>
        <v>0.6124514400734582</v>
      </c>
      <c r="AK477" s="4">
        <f t="shared" si="234"/>
        <v>1.1215524205501114E-2</v>
      </c>
      <c r="AL477" s="4">
        <f t="shared" si="235"/>
        <v>1.0946872250230878E-2</v>
      </c>
      <c r="AM477" s="4">
        <f t="shared" si="236"/>
        <v>5.4206586954750984E-4</v>
      </c>
      <c r="AN477" s="4">
        <f t="shared" si="237"/>
        <v>1.1957017044897809E-3</v>
      </c>
      <c r="AO477" s="4">
        <f t="shared" si="238"/>
        <v>5.6966084799909434E-3</v>
      </c>
      <c r="AP477" s="4">
        <f t="shared" si="239"/>
        <v>1.3374278225066845E-3</v>
      </c>
      <c r="AQ477" s="5">
        <f t="shared" si="240"/>
        <v>522.03682889818174</v>
      </c>
      <c r="AR477" s="5">
        <f t="shared" si="241"/>
        <v>16.576746952603095</v>
      </c>
      <c r="AS477" s="5">
        <f t="shared" si="242"/>
        <v>14.100423599097489</v>
      </c>
      <c r="AT477" s="5">
        <f t="shared" si="243"/>
        <v>2.5735956364100754</v>
      </c>
      <c r="AU477" s="5">
        <f t="shared" si="244"/>
        <v>1.7380246703966751</v>
      </c>
      <c r="AV477" s="5">
        <f t="shared" si="245"/>
        <v>5.7625606813968941</v>
      </c>
      <c r="AW477" s="5">
        <f t="shared" si="246"/>
        <v>2.300094286047877</v>
      </c>
    </row>
    <row r="478" spans="1:49" x14ac:dyDescent="0.25">
      <c r="A478" s="1" t="s">
        <v>376</v>
      </c>
      <c r="B478" s="1" t="s">
        <v>120</v>
      </c>
      <c r="C478" s="2">
        <v>42449</v>
      </c>
      <c r="D478" s="3">
        <v>0.12465076537201637</v>
      </c>
      <c r="E478" s="4">
        <f t="shared" si="217"/>
        <v>304.96751188797037</v>
      </c>
      <c r="F478" s="3">
        <v>58.285714285714363</v>
      </c>
      <c r="G478" s="3">
        <v>1.6245888888888913</v>
      </c>
      <c r="H478" s="3">
        <v>1.5555088888888899</v>
      </c>
      <c r="I478" s="3">
        <v>6.907999999999985E-2</v>
      </c>
      <c r="J478" s="3">
        <v>7.1821666666666686E-2</v>
      </c>
      <c r="K478" s="3">
        <v>0.49394117647058761</v>
      </c>
      <c r="L478" s="3">
        <v>0.11178333333333333</v>
      </c>
      <c r="M478" s="4">
        <f t="shared" si="218"/>
        <v>0.32344299463172299</v>
      </c>
      <c r="N478" s="4">
        <f t="shared" si="219"/>
        <v>9.0152776148860782E-3</v>
      </c>
      <c r="O478" s="4">
        <f t="shared" si="220"/>
        <v>8.6319342460524518E-3</v>
      </c>
      <c r="P478" s="4">
        <f t="shared" si="221"/>
        <v>3.8334336883361612E-4</v>
      </c>
      <c r="Q478" s="4">
        <f t="shared" si="222"/>
        <v>3.9855760936950051E-4</v>
      </c>
      <c r="R478" s="4">
        <f t="shared" si="223"/>
        <v>2.7410115025170117E-3</v>
      </c>
      <c r="S478" s="4">
        <f t="shared" si="224"/>
        <v>6.2031557005574921E-4</v>
      </c>
      <c r="T478" s="5">
        <f t="shared" si="225"/>
        <v>576.59418896574891</v>
      </c>
      <c r="U478" s="5">
        <f t="shared" si="226"/>
        <v>16.261984662491262</v>
      </c>
      <c r="V478" s="5">
        <f t="shared" si="227"/>
        <v>13.839648528370599</v>
      </c>
      <c r="W478" s="5">
        <f t="shared" si="228"/>
        <v>2.6196948603447581</v>
      </c>
      <c r="X478" s="5">
        <f t="shared" si="229"/>
        <v>1.25696956083945</v>
      </c>
      <c r="Y478" s="5">
        <f t="shared" si="230"/>
        <v>5.5458567905799168</v>
      </c>
      <c r="Z478" s="5">
        <f t="shared" si="231"/>
        <v>2.4284519401739244</v>
      </c>
      <c r="AA478" s="4">
        <v>0.29714280231729451</v>
      </c>
      <c r="AB478" s="4">
        <f t="shared" si="232"/>
        <v>726.98230795194092</v>
      </c>
      <c r="AC478" s="4">
        <v>79.645000000000195</v>
      </c>
      <c r="AD478" s="4">
        <v>1.4584999999999992</v>
      </c>
      <c r="AE478" s="4">
        <v>1.4235637037037057</v>
      </c>
      <c r="AF478" s="4">
        <v>7.0491851851851819E-2</v>
      </c>
      <c r="AG478" s="4">
        <v>0.15549259259259252</v>
      </c>
      <c r="AH478" s="4">
        <v>0.74080384615384631</v>
      </c>
      <c r="AI478" s="4">
        <v>0.17392307692307665</v>
      </c>
      <c r="AJ478" s="4">
        <f t="shared" si="233"/>
        <v>0.75302705017083404</v>
      </c>
      <c r="AK478" s="4">
        <f t="shared" si="234"/>
        <v>1.3789816720122521E-2</v>
      </c>
      <c r="AL478" s="4">
        <f t="shared" si="235"/>
        <v>1.3459501243395892E-2</v>
      </c>
      <c r="AM478" s="4">
        <f t="shared" si="236"/>
        <v>6.6648592204255502E-4</v>
      </c>
      <c r="AN478" s="4">
        <f t="shared" si="237"/>
        <v>1.4701503964268305E-3</v>
      </c>
      <c r="AO478" s="4">
        <f t="shared" si="238"/>
        <v>7.0041475927482928E-3</v>
      </c>
      <c r="AP478" s="4">
        <f t="shared" si="239"/>
        <v>1.6444068249358923E-3</v>
      </c>
      <c r="AQ478" s="5">
        <f t="shared" si="240"/>
        <v>522.78985594835262</v>
      </c>
      <c r="AR478" s="5">
        <f t="shared" si="241"/>
        <v>16.590536769323219</v>
      </c>
      <c r="AS478" s="5">
        <f t="shared" si="242"/>
        <v>14.113883100340885</v>
      </c>
      <c r="AT478" s="5">
        <f t="shared" si="243"/>
        <v>2.5742621223321178</v>
      </c>
      <c r="AU478" s="5">
        <f t="shared" si="244"/>
        <v>1.7394948207931018</v>
      </c>
      <c r="AV478" s="5">
        <f t="shared" si="245"/>
        <v>5.7695648289896422</v>
      </c>
      <c r="AW478" s="5">
        <f t="shared" si="246"/>
        <v>2.3017386928728127</v>
      </c>
    </row>
    <row r="479" spans="1:49" x14ac:dyDescent="0.25">
      <c r="A479" s="1" t="s">
        <v>376</v>
      </c>
      <c r="B479" s="1" t="s">
        <v>121</v>
      </c>
      <c r="C479" s="2">
        <v>42450</v>
      </c>
      <c r="D479" s="3">
        <v>9.8945999723345404E-2</v>
      </c>
      <c r="E479" s="4">
        <f t="shared" si="217"/>
        <v>242.07886134384455</v>
      </c>
      <c r="F479" s="3">
        <v>58.285714285714363</v>
      </c>
      <c r="G479" s="3">
        <v>1.6245888888888913</v>
      </c>
      <c r="H479" s="3">
        <v>1.5555088888888899</v>
      </c>
      <c r="I479" s="3">
        <v>6.907999999999985E-2</v>
      </c>
      <c r="J479" s="3">
        <v>7.1821666666666686E-2</v>
      </c>
      <c r="K479" s="3">
        <v>0.49394117647058761</v>
      </c>
      <c r="L479" s="3">
        <v>0.11178333333333333</v>
      </c>
      <c r="M479" s="4">
        <f t="shared" si="218"/>
        <v>0.25674443603964509</v>
      </c>
      <c r="N479" s="4">
        <f t="shared" si="219"/>
        <v>7.1561987904861764E-3</v>
      </c>
      <c r="O479" s="4">
        <f t="shared" si="220"/>
        <v>6.8519062917329109E-3</v>
      </c>
      <c r="P479" s="4">
        <f t="shared" si="221"/>
        <v>3.0429249875326065E-4</v>
      </c>
      <c r="Q479" s="4">
        <f t="shared" si="222"/>
        <v>3.16369345897855E-4</v>
      </c>
      <c r="R479" s="4">
        <f t="shared" si="223"/>
        <v>2.1757758370781802E-3</v>
      </c>
      <c r="S479" s="4">
        <f t="shared" si="224"/>
        <v>4.923976522722746E-4</v>
      </c>
      <c r="T479" s="5">
        <f t="shared" si="225"/>
        <v>576.85093340178855</v>
      </c>
      <c r="U479" s="5">
        <f t="shared" si="226"/>
        <v>16.269140861281748</v>
      </c>
      <c r="V479" s="5">
        <f t="shared" si="227"/>
        <v>13.846500434662332</v>
      </c>
      <c r="W479" s="5">
        <f t="shared" si="228"/>
        <v>2.6199991528435111</v>
      </c>
      <c r="X479" s="5">
        <f t="shared" si="229"/>
        <v>1.2572859301853478</v>
      </c>
      <c r="Y479" s="5">
        <f t="shared" si="230"/>
        <v>5.5480325664169952</v>
      </c>
      <c r="Z479" s="5">
        <f t="shared" si="231"/>
        <v>2.4289443378261968</v>
      </c>
      <c r="AA479" s="4">
        <v>0.232895206060174</v>
      </c>
      <c r="AB479" s="4">
        <f t="shared" si="232"/>
        <v>569.79571132863964</v>
      </c>
      <c r="AC479" s="4">
        <v>79.645000000000195</v>
      </c>
      <c r="AD479" s="4">
        <v>1.4584999999999992</v>
      </c>
      <c r="AE479" s="4">
        <v>1.4235637037037057</v>
      </c>
      <c r="AF479" s="4">
        <v>7.0491851851851819E-2</v>
      </c>
      <c r="AG479" s="4">
        <v>0.15549259259259252</v>
      </c>
      <c r="AH479" s="4">
        <v>0.74080384615384631</v>
      </c>
      <c r="AI479" s="4">
        <v>0.17392307692307665</v>
      </c>
      <c r="AJ479" s="4">
        <f t="shared" si="233"/>
        <v>0.59020911376864249</v>
      </c>
      <c r="AK479" s="4">
        <f t="shared" si="234"/>
        <v>1.0808211343230116E-2</v>
      </c>
      <c r="AL479" s="4">
        <f t="shared" si="235"/>
        <v>1.0549315989153976E-2</v>
      </c>
      <c r="AM479" s="4">
        <f t="shared" si="236"/>
        <v>5.2237972765888389E-4</v>
      </c>
      <c r="AN479" s="4">
        <f t="shared" si="237"/>
        <v>1.1522775475128683E-3</v>
      </c>
      <c r="AO479" s="4">
        <f t="shared" si="238"/>
        <v>5.4897254255114871E-3</v>
      </c>
      <c r="AP479" s="4">
        <f t="shared" si="239"/>
        <v>1.2888566149122263E-3</v>
      </c>
      <c r="AQ479" s="5">
        <f t="shared" si="240"/>
        <v>523.38006506212128</v>
      </c>
      <c r="AR479" s="5">
        <f t="shared" si="241"/>
        <v>16.60134498066645</v>
      </c>
      <c r="AS479" s="5">
        <f t="shared" si="242"/>
        <v>14.124432416330039</v>
      </c>
      <c r="AT479" s="5">
        <f t="shared" si="243"/>
        <v>2.5747845020597766</v>
      </c>
      <c r="AU479" s="5">
        <f t="shared" si="244"/>
        <v>1.7406470983406146</v>
      </c>
      <c r="AV479" s="5">
        <f t="shared" si="245"/>
        <v>5.7750545544151537</v>
      </c>
      <c r="AW479" s="5">
        <f t="shared" si="246"/>
        <v>2.3030275494877248</v>
      </c>
    </row>
    <row r="480" spans="1:49" x14ac:dyDescent="0.25">
      <c r="A480" s="1" t="s">
        <v>376</v>
      </c>
      <c r="B480" s="1" t="s">
        <v>122</v>
      </c>
      <c r="C480" s="2">
        <v>42451</v>
      </c>
      <c r="D480" s="3">
        <v>7.3751926042063751E-2</v>
      </c>
      <c r="E480" s="4">
        <f t="shared" si="217"/>
        <v>180.43965726858778</v>
      </c>
      <c r="F480" s="3">
        <v>58.285714285714363</v>
      </c>
      <c r="G480" s="3">
        <v>1.6245888888888913</v>
      </c>
      <c r="H480" s="3">
        <v>1.5555088888888899</v>
      </c>
      <c r="I480" s="3">
        <v>6.907999999999985E-2</v>
      </c>
      <c r="J480" s="3">
        <v>7.1821666666666686E-2</v>
      </c>
      <c r="K480" s="3">
        <v>0.49394117647058761</v>
      </c>
      <c r="L480" s="3">
        <v>0.11178333333333333</v>
      </c>
      <c r="M480" s="4">
        <f t="shared" si="218"/>
        <v>0.19137101764043962</v>
      </c>
      <c r="N480" s="4">
        <f t="shared" si="219"/>
        <v>5.3340553980346199E-3</v>
      </c>
      <c r="O480" s="4">
        <f t="shared" si="220"/>
        <v>5.1072432184017455E-3</v>
      </c>
      <c r="P480" s="4">
        <f t="shared" si="221"/>
        <v>2.268121796328693E-4</v>
      </c>
      <c r="Q480" s="4">
        <f t="shared" si="222"/>
        <v>2.3581396585888969E-4</v>
      </c>
      <c r="R480" s="4">
        <f t="shared" si="223"/>
        <v>1.6217700469849156E-3</v>
      </c>
      <c r="S480" s="4">
        <f t="shared" si="224"/>
        <v>3.6702115633990964E-4</v>
      </c>
      <c r="T480" s="5">
        <f t="shared" si="225"/>
        <v>577.042304419429</v>
      </c>
      <c r="U480" s="5">
        <f t="shared" si="226"/>
        <v>16.274474916679782</v>
      </c>
      <c r="V480" s="5">
        <f t="shared" si="227"/>
        <v>13.851607677880734</v>
      </c>
      <c r="W480" s="5">
        <f t="shared" si="228"/>
        <v>2.6202259650231441</v>
      </c>
      <c r="X480" s="5">
        <f t="shared" si="229"/>
        <v>1.2575217441512068</v>
      </c>
      <c r="Y480" s="5">
        <f t="shared" si="230"/>
        <v>5.5496543364639797</v>
      </c>
      <c r="Z480" s="5">
        <f t="shared" si="231"/>
        <v>2.4293113589825368</v>
      </c>
      <c r="AA480" s="4">
        <v>0.11909481962392915</v>
      </c>
      <c r="AB480" s="4">
        <f t="shared" si="232"/>
        <v>291.37447099550673</v>
      </c>
      <c r="AC480" s="4">
        <v>79.645000000000195</v>
      </c>
      <c r="AD480" s="4">
        <v>1.4584999999999992</v>
      </c>
      <c r="AE480" s="4">
        <v>1.4235637037037057</v>
      </c>
      <c r="AF480" s="4">
        <v>7.0491851851851819E-2</v>
      </c>
      <c r="AG480" s="4">
        <v>0.15549259259259252</v>
      </c>
      <c r="AH480" s="4">
        <v>0.74080384615384631</v>
      </c>
      <c r="AI480" s="4">
        <v>0.17392307692307665</v>
      </c>
      <c r="AJ480" s="4">
        <f t="shared" si="233"/>
        <v>0.30181320231432435</v>
      </c>
      <c r="AK480" s="4">
        <f t="shared" si="234"/>
        <v>5.5269578200193448E-3</v>
      </c>
      <c r="AL480" s="4">
        <f t="shared" si="235"/>
        <v>5.3945673942275641E-3</v>
      </c>
      <c r="AM480" s="4">
        <f t="shared" si="236"/>
        <v>2.6712752268785581E-4</v>
      </c>
      <c r="AN480" s="4">
        <f t="shared" si="237"/>
        <v>5.8923620197786199E-4</v>
      </c>
      <c r="AO480" s="4">
        <f t="shared" si="238"/>
        <v>2.8072619887558529E-3</v>
      </c>
      <c r="AP480" s="4">
        <f t="shared" si="239"/>
        <v>6.590781694081763E-4</v>
      </c>
      <c r="AQ480" s="5">
        <f t="shared" si="240"/>
        <v>523.68187826443557</v>
      </c>
      <c r="AR480" s="5">
        <f t="shared" si="241"/>
        <v>16.606871938486471</v>
      </c>
      <c r="AS480" s="5">
        <f t="shared" si="242"/>
        <v>14.129826983724268</v>
      </c>
      <c r="AT480" s="5">
        <f t="shared" si="243"/>
        <v>2.5750516295824646</v>
      </c>
      <c r="AU480" s="5">
        <f t="shared" si="244"/>
        <v>1.7412363345425925</v>
      </c>
      <c r="AV480" s="5">
        <f t="shared" si="245"/>
        <v>5.7778618164039095</v>
      </c>
      <c r="AW480" s="5">
        <f t="shared" si="246"/>
        <v>2.3036866276571328</v>
      </c>
    </row>
    <row r="481" spans="1:49" x14ac:dyDescent="0.25">
      <c r="A481" s="1" t="s">
        <v>376</v>
      </c>
      <c r="B481" s="1" t="s">
        <v>123</v>
      </c>
      <c r="C481" s="2">
        <v>42452</v>
      </c>
      <c r="D481" s="3">
        <v>4.0113531672206458E-2</v>
      </c>
      <c r="E481" s="4">
        <f t="shared" si="217"/>
        <v>98.140784860823914</v>
      </c>
      <c r="F481" s="3">
        <v>58.285714285714363</v>
      </c>
      <c r="G481" s="3">
        <v>1.6245888888888913</v>
      </c>
      <c r="H481" s="3">
        <v>1.5555088888888899</v>
      </c>
      <c r="I481" s="3">
        <v>6.907999999999985E-2</v>
      </c>
      <c r="J481" s="3">
        <v>7.1821666666666686E-2</v>
      </c>
      <c r="K481" s="3">
        <v>0.49394117647058761</v>
      </c>
      <c r="L481" s="3">
        <v>0.11178333333333333</v>
      </c>
      <c r="M481" s="4">
        <f t="shared" si="218"/>
        <v>0.10408633088285582</v>
      </c>
      <c r="N481" s="4">
        <f t="shared" si="219"/>
        <v>2.9011825403492653E-3</v>
      </c>
      <c r="O481" s="4">
        <f t="shared" si="220"/>
        <v>2.7778198291685905E-3</v>
      </c>
      <c r="P481" s="4">
        <f t="shared" si="221"/>
        <v>1.2336271118067055E-4</v>
      </c>
      <c r="Q481" s="4">
        <f t="shared" si="222"/>
        <v>1.282587655112104E-4</v>
      </c>
      <c r="R481" s="4">
        <f t="shared" si="223"/>
        <v>8.8207763018502969E-4</v>
      </c>
      <c r="S481" s="4">
        <f t="shared" si="224"/>
        <v>1.9962210574424801E-4</v>
      </c>
      <c r="T481" s="5">
        <f t="shared" si="225"/>
        <v>577.14639075031187</v>
      </c>
      <c r="U481" s="5">
        <f t="shared" si="226"/>
        <v>16.277376099220131</v>
      </c>
      <c r="V481" s="5">
        <f t="shared" si="227"/>
        <v>13.854385497709902</v>
      </c>
      <c r="W481" s="5">
        <f t="shared" si="228"/>
        <v>2.6203493277343246</v>
      </c>
      <c r="X481" s="5">
        <f t="shared" si="229"/>
        <v>1.2576500029167179</v>
      </c>
      <c r="Y481" s="5">
        <f t="shared" si="230"/>
        <v>5.5505364140941644</v>
      </c>
      <c r="Z481" s="5">
        <f t="shared" si="231"/>
        <v>2.4295109810882809</v>
      </c>
      <c r="AA481" s="4">
        <v>3.2485253248508698E-2</v>
      </c>
      <c r="AB481" s="4">
        <f t="shared" si="232"/>
        <v>79.477625561955648</v>
      </c>
      <c r="AC481" s="4">
        <v>79.645000000000195</v>
      </c>
      <c r="AD481" s="4">
        <v>1.4584999999999992</v>
      </c>
      <c r="AE481" s="4">
        <v>1.4235637037037057</v>
      </c>
      <c r="AF481" s="4">
        <v>7.0491851851851819E-2</v>
      </c>
      <c r="AG481" s="4">
        <v>0.15549259259259252</v>
      </c>
      <c r="AH481" s="4">
        <v>0.74080384615384631</v>
      </c>
      <c r="AI481" s="4">
        <v>0.17392307692307665</v>
      </c>
      <c r="AJ481" s="4">
        <f t="shared" si="233"/>
        <v>8.232497720626511E-2</v>
      </c>
      <c r="AK481" s="4">
        <f t="shared" si="234"/>
        <v>1.5075771141356933E-3</v>
      </c>
      <c r="AL481" s="4">
        <f t="shared" si="235"/>
        <v>1.4714652452642802E-3</v>
      </c>
      <c r="AM481" s="4">
        <f t="shared" si="236"/>
        <v>7.2863834477131042E-5</v>
      </c>
      <c r="AN481" s="4">
        <f t="shared" si="237"/>
        <v>1.6072476791924428E-4</v>
      </c>
      <c r="AO481" s="4">
        <f t="shared" si="238"/>
        <v>7.6573117896828135E-4</v>
      </c>
      <c r="AP481" s="4">
        <f t="shared" si="239"/>
        <v>1.7977542021891822E-4</v>
      </c>
      <c r="AQ481" s="5">
        <f t="shared" si="240"/>
        <v>523.76420324164178</v>
      </c>
      <c r="AR481" s="5">
        <f t="shared" si="241"/>
        <v>16.608379515600607</v>
      </c>
      <c r="AS481" s="5">
        <f t="shared" si="242"/>
        <v>14.131298448969533</v>
      </c>
      <c r="AT481" s="5">
        <f t="shared" si="243"/>
        <v>2.5751244934169417</v>
      </c>
      <c r="AU481" s="5">
        <f t="shared" si="244"/>
        <v>1.7413970593105117</v>
      </c>
      <c r="AV481" s="5">
        <f t="shared" si="245"/>
        <v>5.7786275475828779</v>
      </c>
      <c r="AW481" s="5">
        <f t="shared" si="246"/>
        <v>2.3038664030773517</v>
      </c>
    </row>
    <row r="482" spans="1:49" x14ac:dyDescent="0.25">
      <c r="A482" s="1" t="s">
        <v>376</v>
      </c>
      <c r="B482" s="1" t="s">
        <v>124</v>
      </c>
      <c r="C482" s="2">
        <v>42453</v>
      </c>
      <c r="D482" s="3">
        <v>0.17344303107471989</v>
      </c>
      <c r="E482" s="4">
        <f t="shared" si="217"/>
        <v>424.34147502667366</v>
      </c>
      <c r="F482" s="3">
        <v>61.951906627089244</v>
      </c>
      <c r="G482" s="3">
        <v>1.6376302883530334</v>
      </c>
      <c r="H482" s="3">
        <v>1.5545164968414353</v>
      </c>
      <c r="I482" s="3">
        <v>9.5316105757163191E-2</v>
      </c>
      <c r="J482" s="3">
        <v>7.204573183861028E-2</v>
      </c>
      <c r="K482" s="3">
        <v>0.55464679485415835</v>
      </c>
      <c r="L482" s="3">
        <v>0.17044955884854038</v>
      </c>
      <c r="M482" s="4">
        <f t="shared" si="218"/>
        <v>0.47835708210810013</v>
      </c>
      <c r="N482" s="4">
        <f t="shared" si="219"/>
        <v>1.264484160308094E-2</v>
      </c>
      <c r="O482" s="4">
        <f t="shared" si="220"/>
        <v>1.2003084586146058E-2</v>
      </c>
      <c r="P482" s="4">
        <f t="shared" si="221"/>
        <v>7.3597628725710011E-4</v>
      </c>
      <c r="Q482" s="4">
        <f t="shared" si="222"/>
        <v>5.5629580971751141E-4</v>
      </c>
      <c r="R482" s="4">
        <f t="shared" si="223"/>
        <v>4.2826643574361131E-3</v>
      </c>
      <c r="S482" s="4">
        <f t="shared" si="224"/>
        <v>1.3161137091097718E-3</v>
      </c>
      <c r="T482" s="5">
        <f t="shared" si="225"/>
        <v>577.62474783241998</v>
      </c>
      <c r="U482" s="5">
        <f t="shared" si="226"/>
        <v>16.290020940823212</v>
      </c>
      <c r="V482" s="5">
        <f t="shared" si="227"/>
        <v>13.866388582296048</v>
      </c>
      <c r="W482" s="5">
        <f t="shared" si="228"/>
        <v>2.6210853040215816</v>
      </c>
      <c r="X482" s="5">
        <f t="shared" si="229"/>
        <v>1.2582062987264355</v>
      </c>
      <c r="Y482" s="5">
        <f t="shared" si="230"/>
        <v>5.5548190784516009</v>
      </c>
      <c r="Z482" s="5">
        <f t="shared" si="231"/>
        <v>2.4308270947973907</v>
      </c>
      <c r="AA482" s="4">
        <v>0.3686566432815907</v>
      </c>
      <c r="AB482" s="4">
        <f t="shared" si="232"/>
        <v>901.94632104358891</v>
      </c>
      <c r="AC482" s="4">
        <v>73.597907652475854</v>
      </c>
      <c r="AD482" s="4">
        <v>1.5138974719668188</v>
      </c>
      <c r="AE482" s="4">
        <v>1.4572508125987442</v>
      </c>
      <c r="AF482" s="4">
        <v>8.4545784918729591E-2</v>
      </c>
      <c r="AG482" s="4">
        <v>0.14352950278689453</v>
      </c>
      <c r="AH482" s="4">
        <v>0.71614341922807123</v>
      </c>
      <c r="AI482" s="4">
        <v>0.19518360420518555</v>
      </c>
      <c r="AJ482" s="4">
        <f t="shared" si="233"/>
        <v>0.8633251204723037</v>
      </c>
      <c r="AK482" s="4">
        <f t="shared" si="234"/>
        <v>1.775846296527837E-2</v>
      </c>
      <c r="AL482" s="4">
        <f t="shared" si="235"/>
        <v>1.709398097681995E-2</v>
      </c>
      <c r="AM482" s="4">
        <f t="shared" si="236"/>
        <v>9.9174694333762454E-4</v>
      </c>
      <c r="AN482" s="4">
        <f t="shared" si="237"/>
        <v>1.6836433159205051E-3</v>
      </c>
      <c r="AO482" s="4">
        <f t="shared" si="238"/>
        <v>8.4005731059627973E-3</v>
      </c>
      <c r="AP482" s="4">
        <f t="shared" si="239"/>
        <v>2.2895611300573658E-3</v>
      </c>
      <c r="AQ482" s="5">
        <f t="shared" si="240"/>
        <v>524.62752836211405</v>
      </c>
      <c r="AR482" s="5">
        <f t="shared" si="241"/>
        <v>16.626137978565886</v>
      </c>
      <c r="AS482" s="5">
        <f t="shared" si="242"/>
        <v>14.148392429946353</v>
      </c>
      <c r="AT482" s="5">
        <f t="shared" si="243"/>
        <v>2.5761162403602795</v>
      </c>
      <c r="AU482" s="5">
        <f t="shared" si="244"/>
        <v>1.7430807026264321</v>
      </c>
      <c r="AV482" s="5">
        <f t="shared" si="245"/>
        <v>5.7870281206888405</v>
      </c>
      <c r="AW482" s="5">
        <f t="shared" si="246"/>
        <v>2.306155964207409</v>
      </c>
    </row>
    <row r="483" spans="1:49" x14ac:dyDescent="0.25">
      <c r="A483" s="1" t="s">
        <v>376</v>
      </c>
      <c r="B483" s="1" t="s">
        <v>125</v>
      </c>
      <c r="C483" s="2">
        <v>42454</v>
      </c>
      <c r="D483" s="3">
        <v>0.32721358137624473</v>
      </c>
      <c r="E483" s="4">
        <f t="shared" si="217"/>
        <v>800.55274005295155</v>
      </c>
      <c r="F483" s="3">
        <v>81.749345270514155</v>
      </c>
      <c r="G483" s="3">
        <v>1.7080538454594025</v>
      </c>
      <c r="H483" s="3">
        <v>1.5491575797851767</v>
      </c>
      <c r="I483" s="3">
        <v>0.23699107684584442</v>
      </c>
      <c r="J483" s="3">
        <v>7.3255683767105659E-2</v>
      </c>
      <c r="K483" s="3">
        <v>0.88245713412543625</v>
      </c>
      <c r="L483" s="3">
        <v>0.48724717663065836</v>
      </c>
      <c r="M483" s="4">
        <f t="shared" si="218"/>
        <v>1.1908478615188915</v>
      </c>
      <c r="N483" s="4">
        <f t="shared" si="219"/>
        <v>2.4881327948177399E-2</v>
      </c>
      <c r="O483" s="4">
        <f t="shared" si="220"/>
        <v>2.2566676038056985E-2</v>
      </c>
      <c r="P483" s="4">
        <f t="shared" si="221"/>
        <v>3.4522639432407291E-3</v>
      </c>
      <c r="Q483" s="4">
        <f t="shared" si="222"/>
        <v>1.0671201594274649E-3</v>
      </c>
      <c r="R483" s="4">
        <f t="shared" si="223"/>
        <v>1.2854808654160561E-2</v>
      </c>
      <c r="S483" s="4">
        <f t="shared" si="224"/>
        <v>7.0977603111277814E-3</v>
      </c>
      <c r="T483" s="5">
        <f t="shared" si="225"/>
        <v>578.81559569393892</v>
      </c>
      <c r="U483" s="5">
        <f t="shared" si="226"/>
        <v>16.314902268771387</v>
      </c>
      <c r="V483" s="5">
        <f t="shared" si="227"/>
        <v>13.888955258334105</v>
      </c>
      <c r="W483" s="5">
        <f t="shared" si="228"/>
        <v>2.6245375679648224</v>
      </c>
      <c r="X483" s="5">
        <f t="shared" si="229"/>
        <v>1.259273418885863</v>
      </c>
      <c r="Y483" s="5">
        <f t="shared" si="230"/>
        <v>5.5676738871057614</v>
      </c>
      <c r="Z483" s="5">
        <f t="shared" si="231"/>
        <v>2.4379248551085184</v>
      </c>
      <c r="AA483" s="4">
        <v>1.7654912907765403</v>
      </c>
      <c r="AB483" s="4">
        <f t="shared" si="232"/>
        <v>4319.4077838279791</v>
      </c>
      <c r="AC483" s="4">
        <v>40.943608975844995</v>
      </c>
      <c r="AD483" s="4">
        <v>1.8130438205876376</v>
      </c>
      <c r="AE483" s="4">
        <v>1.6391612006319554</v>
      </c>
      <c r="AF483" s="4">
        <v>0.16043702347987002</v>
      </c>
      <c r="AG483" s="4">
        <v>7.892881783612514E-2</v>
      </c>
      <c r="AH483" s="4">
        <v>0.58297711382888917</v>
      </c>
      <c r="AI483" s="4">
        <v>0.30999045152857369</v>
      </c>
      <c r="AJ483" s="4">
        <f t="shared" si="233"/>
        <v>2.3000567211469485</v>
      </c>
      <c r="AK483" s="4">
        <f t="shared" si="234"/>
        <v>0.10184992797622512</v>
      </c>
      <c r="AL483" s="4">
        <f t="shared" si="235"/>
        <v>9.2081861635135001E-2</v>
      </c>
      <c r="AM483" s="4">
        <f t="shared" si="236"/>
        <v>9.0127437078980667E-3</v>
      </c>
      <c r="AN483" s="4">
        <f t="shared" si="237"/>
        <v>4.4339217401002471E-3</v>
      </c>
      <c r="AO483" s="4">
        <f t="shared" si="238"/>
        <v>3.2749443990832579E-2</v>
      </c>
      <c r="AP483" s="4">
        <f t="shared" si="239"/>
        <v>1.7414088287876883E-2</v>
      </c>
      <c r="AQ483" s="5">
        <f t="shared" si="240"/>
        <v>526.92758508326096</v>
      </c>
      <c r="AR483" s="5">
        <f t="shared" si="241"/>
        <v>16.727987906542111</v>
      </c>
      <c r="AS483" s="5">
        <f t="shared" si="242"/>
        <v>14.240474291581489</v>
      </c>
      <c r="AT483" s="5">
        <f t="shared" si="243"/>
        <v>2.5851289840681777</v>
      </c>
      <c r="AU483" s="5">
        <f t="shared" si="244"/>
        <v>1.7475146243665323</v>
      </c>
      <c r="AV483" s="5">
        <f t="shared" si="245"/>
        <v>5.819777564679673</v>
      </c>
      <c r="AW483" s="5">
        <f t="shared" si="246"/>
        <v>2.323570052495286</v>
      </c>
    </row>
    <row r="484" spans="1:49" x14ac:dyDescent="0.25">
      <c r="A484" s="1" t="s">
        <v>376</v>
      </c>
      <c r="B484" s="1" t="s">
        <v>126</v>
      </c>
      <c r="C484" s="2">
        <v>42455</v>
      </c>
      <c r="D484" s="3">
        <v>0.12027337226371833</v>
      </c>
      <c r="E484" s="4">
        <f t="shared" si="217"/>
        <v>294.25788904041661</v>
      </c>
      <c r="F484" s="3">
        <v>78.083152929139274</v>
      </c>
      <c r="G484" s="3">
        <v>1.6950124459952605</v>
      </c>
      <c r="H484" s="3">
        <v>1.5501499718326313</v>
      </c>
      <c r="I484" s="3">
        <v>0.21075497108868135</v>
      </c>
      <c r="J484" s="3">
        <v>7.3031618595162065E-2</v>
      </c>
      <c r="K484" s="3">
        <v>0.82175151574186656</v>
      </c>
      <c r="L484" s="3">
        <v>0.4285809511154513</v>
      </c>
      <c r="M484" s="4">
        <f t="shared" si="218"/>
        <v>0.41808781098773501</v>
      </c>
      <c r="N484" s="4">
        <f t="shared" si="219"/>
        <v>9.0757611156690853E-3</v>
      </c>
      <c r="O484" s="4">
        <f t="shared" si="220"/>
        <v>8.3001106399271021E-3</v>
      </c>
      <c r="P484" s="4">
        <f t="shared" si="221"/>
        <v>1.1284647355008061E-3</v>
      </c>
      <c r="Q484" s="4">
        <f t="shared" si="222"/>
        <v>3.9103991585805761E-4</v>
      </c>
      <c r="R484" s="4">
        <f t="shared" si="223"/>
        <v>4.3999797588111737E-3</v>
      </c>
      <c r="S484" s="4">
        <f t="shared" si="224"/>
        <v>2.2947904248373651E-3</v>
      </c>
      <c r="T484" s="5">
        <f t="shared" si="225"/>
        <v>579.2336835049266</v>
      </c>
      <c r="U484" s="5">
        <f t="shared" si="226"/>
        <v>16.323978029887055</v>
      </c>
      <c r="V484" s="5">
        <f t="shared" si="227"/>
        <v>13.897255368974033</v>
      </c>
      <c r="W484" s="5">
        <f t="shared" si="228"/>
        <v>2.6256660327003232</v>
      </c>
      <c r="X484" s="5">
        <f t="shared" si="229"/>
        <v>1.259664458801721</v>
      </c>
      <c r="Y484" s="5">
        <f t="shared" si="230"/>
        <v>5.5720738668645726</v>
      </c>
      <c r="Z484" s="5">
        <f t="shared" si="231"/>
        <v>2.4402196455333556</v>
      </c>
      <c r="AA484" s="4">
        <v>0.76234136117966533</v>
      </c>
      <c r="AB484" s="4">
        <f t="shared" si="232"/>
        <v>1865.1257169131195</v>
      </c>
      <c r="AC484" s="4">
        <v>46.990701323369223</v>
      </c>
      <c r="AD484" s="4">
        <v>1.7576463486208171</v>
      </c>
      <c r="AE484" s="4">
        <v>1.6054740917369179</v>
      </c>
      <c r="AF484" s="4">
        <v>0.14638309041299211</v>
      </c>
      <c r="AG484" s="4">
        <v>9.089190764182313E-2</v>
      </c>
      <c r="AH484" s="4">
        <v>0.60763754075466359</v>
      </c>
      <c r="AI484" s="4">
        <v>0.28872992424646499</v>
      </c>
      <c r="AJ484" s="4">
        <f t="shared" si="233"/>
        <v>1.1398514494018273</v>
      </c>
      <c r="AK484" s="4">
        <f t="shared" si="234"/>
        <v>4.2635152947055874E-2</v>
      </c>
      <c r="AL484" s="4">
        <f t="shared" si="235"/>
        <v>3.8943916964553134E-2</v>
      </c>
      <c r="AM484" s="4">
        <f t="shared" si="236"/>
        <v>3.5508084169024344E-3</v>
      </c>
      <c r="AN484" s="4">
        <f t="shared" si="237"/>
        <v>2.2047611494767278E-3</v>
      </c>
      <c r="AO484" s="4">
        <f t="shared" si="238"/>
        <v>1.4739438059753239E-2</v>
      </c>
      <c r="AP484" s="4">
        <f t="shared" si="239"/>
        <v>7.0037095291093608E-3</v>
      </c>
      <c r="AQ484" s="5">
        <f t="shared" si="240"/>
        <v>528.06743653266278</v>
      </c>
      <c r="AR484" s="5">
        <f t="shared" si="241"/>
        <v>16.770623059489168</v>
      </c>
      <c r="AS484" s="5">
        <f t="shared" si="242"/>
        <v>14.279418208546042</v>
      </c>
      <c r="AT484" s="5">
        <f t="shared" si="243"/>
        <v>2.5886797924850802</v>
      </c>
      <c r="AU484" s="5">
        <f t="shared" si="244"/>
        <v>1.7497193855160089</v>
      </c>
      <c r="AV484" s="5">
        <f t="shared" si="245"/>
        <v>5.8345170027394264</v>
      </c>
      <c r="AW484" s="5">
        <f t="shared" si="246"/>
        <v>2.3305737620243954</v>
      </c>
    </row>
    <row r="485" spans="1:49" x14ac:dyDescent="0.25">
      <c r="A485" s="1" t="s">
        <v>376</v>
      </c>
      <c r="B485" s="1" t="s">
        <v>127</v>
      </c>
      <c r="C485" s="2">
        <v>42456</v>
      </c>
      <c r="D485" s="3">
        <v>9.9213350281006973E-2</v>
      </c>
      <c r="E485" s="4">
        <f t="shared" si="217"/>
        <v>242.73295467514961</v>
      </c>
      <c r="F485" s="3">
        <v>58.285714285714363</v>
      </c>
      <c r="G485" s="3">
        <v>1.6245888888888913</v>
      </c>
      <c r="H485" s="3">
        <v>1.5555088888888899</v>
      </c>
      <c r="I485" s="3">
        <v>6.907999999999985E-2</v>
      </c>
      <c r="J485" s="3">
        <v>7.1821666666666686E-2</v>
      </c>
      <c r="K485" s="3">
        <v>0.49394117647058761</v>
      </c>
      <c r="L485" s="3">
        <v>0.11178333333333333</v>
      </c>
      <c r="M485" s="4">
        <f t="shared" si="218"/>
        <v>0.25743815552647242</v>
      </c>
      <c r="N485" s="4">
        <f t="shared" si="219"/>
        <v>7.1755347287022027E-3</v>
      </c>
      <c r="O485" s="4">
        <f t="shared" si="220"/>
        <v>6.8704200363336161E-3</v>
      </c>
      <c r="P485" s="4">
        <f t="shared" si="221"/>
        <v>3.0511469236857989E-4</v>
      </c>
      <c r="Q485" s="4">
        <f t="shared" si="222"/>
        <v>3.1722417096697659E-4</v>
      </c>
      <c r="R485" s="4">
        <f t="shared" si="223"/>
        <v>2.1816547496670254E-3</v>
      </c>
      <c r="S485" s="4">
        <f t="shared" si="224"/>
        <v>4.9372810309690929E-4</v>
      </c>
      <c r="T485" s="5">
        <f t="shared" si="225"/>
        <v>579.49112166045313</v>
      </c>
      <c r="U485" s="5">
        <f t="shared" si="226"/>
        <v>16.331153564615757</v>
      </c>
      <c r="V485" s="5">
        <f t="shared" si="227"/>
        <v>13.904125789010367</v>
      </c>
      <c r="W485" s="5">
        <f t="shared" si="228"/>
        <v>2.6259711473926917</v>
      </c>
      <c r="X485" s="5">
        <f t="shared" si="229"/>
        <v>1.259981682972688</v>
      </c>
      <c r="Y485" s="5">
        <f t="shared" si="230"/>
        <v>5.5742555216142398</v>
      </c>
      <c r="Z485" s="5">
        <f t="shared" si="231"/>
        <v>2.4407133736364526</v>
      </c>
      <c r="AA485" s="4">
        <v>0.31594680683825965</v>
      </c>
      <c r="AB485" s="4">
        <f t="shared" si="232"/>
        <v>772.98772520849843</v>
      </c>
      <c r="AC485" s="4">
        <v>79.645000000000195</v>
      </c>
      <c r="AD485" s="4">
        <v>1.4584999999999992</v>
      </c>
      <c r="AE485" s="4">
        <v>1.4235637037037057</v>
      </c>
      <c r="AF485" s="4">
        <v>7.0491851851851819E-2</v>
      </c>
      <c r="AG485" s="4">
        <v>0.15549259259259252</v>
      </c>
      <c r="AH485" s="4">
        <v>0.74080384615384631</v>
      </c>
      <c r="AI485" s="4">
        <v>0.17392307692307665</v>
      </c>
      <c r="AJ485" s="4">
        <f t="shared" si="233"/>
        <v>0.80068064953583273</v>
      </c>
      <c r="AK485" s="4">
        <f t="shared" si="234"/>
        <v>1.4662473819423802E-2</v>
      </c>
      <c r="AL485" s="4">
        <f t="shared" si="235"/>
        <v>1.4311255081136494E-2</v>
      </c>
      <c r="AM485" s="4">
        <f t="shared" si="236"/>
        <v>7.0866296349707172E-4</v>
      </c>
      <c r="AN485" s="4">
        <f t="shared" si="237"/>
        <v>1.5631855111437915E-3</v>
      </c>
      <c r="AO485" s="4">
        <f t="shared" si="238"/>
        <v>7.4473890980865497E-3</v>
      </c>
      <c r="AP485" s="4">
        <f t="shared" si="239"/>
        <v>1.7484693602867636E-3</v>
      </c>
      <c r="AQ485" s="5">
        <f t="shared" si="240"/>
        <v>528.8681171821986</v>
      </c>
      <c r="AR485" s="5">
        <f t="shared" si="241"/>
        <v>16.785285533308592</v>
      </c>
      <c r="AS485" s="5">
        <f t="shared" si="242"/>
        <v>14.293729463627178</v>
      </c>
      <c r="AT485" s="5">
        <f t="shared" si="243"/>
        <v>2.5893884554485771</v>
      </c>
      <c r="AU485" s="5">
        <f t="shared" si="244"/>
        <v>1.7512825710271527</v>
      </c>
      <c r="AV485" s="5">
        <f t="shared" si="245"/>
        <v>5.8419643918375126</v>
      </c>
      <c r="AW485" s="5">
        <f t="shared" si="246"/>
        <v>2.3323222313846821</v>
      </c>
    </row>
    <row r="486" spans="1:49" x14ac:dyDescent="0.25">
      <c r="A486" s="1" t="s">
        <v>376</v>
      </c>
      <c r="B486" s="1" t="s">
        <v>128</v>
      </c>
      <c r="C486" s="2">
        <v>42457</v>
      </c>
      <c r="D486" s="3">
        <v>0.87851695199119229</v>
      </c>
      <c r="E486" s="4">
        <f t="shared" si="217"/>
        <v>2149.3580741406681</v>
      </c>
      <c r="F486" s="3">
        <v>81.50493244775582</v>
      </c>
      <c r="G486" s="3">
        <v>1.7071844188284597</v>
      </c>
      <c r="H486" s="3">
        <v>1.549223739255007</v>
      </c>
      <c r="I486" s="3">
        <v>0.23524200312870025</v>
      </c>
      <c r="J486" s="3">
        <v>7.3240746088976086E-2</v>
      </c>
      <c r="K486" s="3">
        <v>0.87841009289986494</v>
      </c>
      <c r="L486" s="3">
        <v>0.48333609492964452</v>
      </c>
      <c r="M486" s="4">
        <f t="shared" si="218"/>
        <v>3.1876799785154928</v>
      </c>
      <c r="N486" s="4">
        <f t="shared" si="219"/>
        <v>6.6768444903887864E-2</v>
      </c>
      <c r="O486" s="4">
        <f t="shared" si="220"/>
        <v>6.0590559952056831E-2</v>
      </c>
      <c r="P486" s="4">
        <f t="shared" si="221"/>
        <v>9.2003784428617581E-3</v>
      </c>
      <c r="Q486" s="4">
        <f t="shared" si="222"/>
        <v>2.8644654121886123E-3</v>
      </c>
      <c r="R486" s="4">
        <f t="shared" si="223"/>
        <v>3.435485659542966E-2</v>
      </c>
      <c r="S486" s="4">
        <f t="shared" si="224"/>
        <v>1.8903405553874719E-2</v>
      </c>
      <c r="T486" s="5">
        <f t="shared" si="225"/>
        <v>582.67880163896859</v>
      </c>
      <c r="U486" s="5">
        <f t="shared" si="226"/>
        <v>16.397922009519647</v>
      </c>
      <c r="V486" s="5">
        <f t="shared" si="227"/>
        <v>13.964716348962424</v>
      </c>
      <c r="W486" s="5">
        <f t="shared" si="228"/>
        <v>2.6351715258355535</v>
      </c>
      <c r="X486" s="5">
        <f t="shared" si="229"/>
        <v>1.2628461483848765</v>
      </c>
      <c r="Y486" s="5">
        <f t="shared" si="230"/>
        <v>5.6086103782096695</v>
      </c>
      <c r="Z486" s="5">
        <f t="shared" si="231"/>
        <v>2.4596167791903274</v>
      </c>
      <c r="AA486" s="4">
        <v>2.2689695832892083</v>
      </c>
      <c r="AB486" s="4">
        <f t="shared" si="232"/>
        <v>5551.205452289485</v>
      </c>
      <c r="AC486" s="4">
        <v>41.346748465679944</v>
      </c>
      <c r="AD486" s="4">
        <v>1.8093506557898495</v>
      </c>
      <c r="AE486" s="4">
        <v>1.6369153933722862</v>
      </c>
      <c r="AF486" s="4">
        <v>0.15950009460874481</v>
      </c>
      <c r="AG486" s="4">
        <v>7.9726357156505015E-2</v>
      </c>
      <c r="AH486" s="4">
        <v>0.58462114229060747</v>
      </c>
      <c r="AI486" s="4">
        <v>0.30857308304309972</v>
      </c>
      <c r="AJ486" s="4">
        <f t="shared" si="233"/>
        <v>2.9850862347223912</v>
      </c>
      <c r="AK486" s="4">
        <f t="shared" si="234"/>
        <v>0.13062859685006165</v>
      </c>
      <c r="AL486" s="4">
        <f t="shared" si="235"/>
        <v>0.11817939232190708</v>
      </c>
      <c r="AM486" s="4">
        <f t="shared" si="236"/>
        <v>1.1515332027830194E-2</v>
      </c>
      <c r="AN486" s="4">
        <f t="shared" si="237"/>
        <v>5.7559556706131042E-3</v>
      </c>
      <c r="AO486" s="4">
        <f t="shared" si="238"/>
        <v>4.2207539628610395E-2</v>
      </c>
      <c r="AP486" s="4">
        <f t="shared" si="239"/>
        <v>2.2277864566844569E-2</v>
      </c>
      <c r="AQ486" s="5">
        <f t="shared" si="240"/>
        <v>531.85320341692102</v>
      </c>
      <c r="AR486" s="5">
        <f t="shared" si="241"/>
        <v>16.915914130158654</v>
      </c>
      <c r="AS486" s="5">
        <f t="shared" si="242"/>
        <v>14.411908855949086</v>
      </c>
      <c r="AT486" s="5">
        <f t="shared" si="243"/>
        <v>2.6009037874764074</v>
      </c>
      <c r="AU486" s="5">
        <f t="shared" si="244"/>
        <v>1.7570385266977657</v>
      </c>
      <c r="AV486" s="5">
        <f t="shared" si="245"/>
        <v>5.8841719314661232</v>
      </c>
      <c r="AW486" s="5">
        <f t="shared" si="246"/>
        <v>2.3546000959515268</v>
      </c>
    </row>
    <row r="487" spans="1:49" x14ac:dyDescent="0.25">
      <c r="A487" s="1" t="s">
        <v>376</v>
      </c>
      <c r="B487" s="1" t="s">
        <v>129</v>
      </c>
      <c r="C487" s="2">
        <v>42458</v>
      </c>
      <c r="D487" s="3">
        <v>0.13721336637391088</v>
      </c>
      <c r="E487" s="4">
        <f t="shared" si="217"/>
        <v>335.702864045296</v>
      </c>
      <c r="F487" s="3">
        <v>81.749345270514155</v>
      </c>
      <c r="G487" s="3">
        <v>1.7080538454594025</v>
      </c>
      <c r="H487" s="3">
        <v>1.5491575797851767</v>
      </c>
      <c r="I487" s="3">
        <v>0.23699107684584442</v>
      </c>
      <c r="J487" s="3">
        <v>7.3255683767105659E-2</v>
      </c>
      <c r="K487" s="3">
        <v>0.88245713412543625</v>
      </c>
      <c r="L487" s="3">
        <v>0.48724717663065836</v>
      </c>
      <c r="M487" s="4">
        <f t="shared" si="218"/>
        <v>0.49936877079162256</v>
      </c>
      <c r="N487" s="4">
        <f t="shared" si="219"/>
        <v>1.043370740683611E-2</v>
      </c>
      <c r="O487" s="4">
        <f t="shared" si="220"/>
        <v>9.4630839405496232E-3</v>
      </c>
      <c r="P487" s="4">
        <f t="shared" si="221"/>
        <v>1.4476683861072831E-3</v>
      </c>
      <c r="Q487" s="4">
        <f t="shared" si="222"/>
        <v>4.4748493868945809E-4</v>
      </c>
      <c r="R487" s="4">
        <f t="shared" si="223"/>
        <v>5.3905206566034879E-3</v>
      </c>
      <c r="S487" s="4">
        <f t="shared" si="224"/>
        <v>2.9763666346267507E-3</v>
      </c>
      <c r="T487" s="5">
        <f t="shared" si="225"/>
        <v>583.17817040976024</v>
      </c>
      <c r="U487" s="5">
        <f t="shared" si="226"/>
        <v>16.408355716926483</v>
      </c>
      <c r="V487" s="5">
        <f t="shared" si="227"/>
        <v>13.974179432902973</v>
      </c>
      <c r="W487" s="5">
        <f t="shared" si="228"/>
        <v>2.6366191942216606</v>
      </c>
      <c r="X487" s="5">
        <f t="shared" si="229"/>
        <v>1.263293633323566</v>
      </c>
      <c r="Y487" s="5">
        <f t="shared" si="230"/>
        <v>5.6140008988662728</v>
      </c>
      <c r="Z487" s="5">
        <f t="shared" si="231"/>
        <v>2.4625931458249544</v>
      </c>
      <c r="AA487" s="4">
        <v>0.92431417604320609</v>
      </c>
      <c r="AB487" s="4">
        <f t="shared" si="232"/>
        <v>2261.4044416766837</v>
      </c>
      <c r="AC487" s="4">
        <v>40.943608975844995</v>
      </c>
      <c r="AD487" s="4">
        <v>1.8130438205876376</v>
      </c>
      <c r="AE487" s="4">
        <v>1.6391612006319554</v>
      </c>
      <c r="AF487" s="4">
        <v>0.16043702347987002</v>
      </c>
      <c r="AG487" s="4">
        <v>7.892881783612514E-2</v>
      </c>
      <c r="AH487" s="4">
        <v>0.58297711382888917</v>
      </c>
      <c r="AI487" s="4">
        <v>0.30999045152857369</v>
      </c>
      <c r="AJ487" s="4">
        <f t="shared" si="233"/>
        <v>1.2041832458570116</v>
      </c>
      <c r="AK487" s="4">
        <f t="shared" si="234"/>
        <v>5.3323022746828132E-2</v>
      </c>
      <c r="AL487" s="4">
        <f t="shared" si="235"/>
        <v>4.8209000242854821E-2</v>
      </c>
      <c r="AM487" s="4">
        <f t="shared" si="236"/>
        <v>4.7185770996299985E-3</v>
      </c>
      <c r="AN487" s="4">
        <f t="shared" si="237"/>
        <v>2.3213576533918723E-3</v>
      </c>
      <c r="AO487" s="4">
        <f t="shared" si="238"/>
        <v>1.7145808363033685E-2</v>
      </c>
      <c r="AP487" s="4">
        <f t="shared" si="239"/>
        <v>9.1170592295999366E-3</v>
      </c>
      <c r="AQ487" s="5">
        <f t="shared" si="240"/>
        <v>533.05738666277807</v>
      </c>
      <c r="AR487" s="5">
        <f t="shared" si="241"/>
        <v>16.969237152905482</v>
      </c>
      <c r="AS487" s="5">
        <f t="shared" si="242"/>
        <v>14.460117856191941</v>
      </c>
      <c r="AT487" s="5">
        <f t="shared" si="243"/>
        <v>2.6056223645760372</v>
      </c>
      <c r="AU487" s="5">
        <f t="shared" si="244"/>
        <v>1.7593598843511575</v>
      </c>
      <c r="AV487" s="5">
        <f t="shared" si="245"/>
        <v>5.9013177398291567</v>
      </c>
      <c r="AW487" s="5">
        <f t="shared" si="246"/>
        <v>2.3637171551811269</v>
      </c>
    </row>
    <row r="488" spans="1:49" x14ac:dyDescent="0.25">
      <c r="A488" s="1" t="s">
        <v>376</v>
      </c>
      <c r="B488" s="1" t="s">
        <v>130</v>
      </c>
      <c r="C488" s="2">
        <v>42459</v>
      </c>
      <c r="D488" s="3">
        <v>9.5543715681576311E-2</v>
      </c>
      <c r="E488" s="4">
        <f t="shared" si="217"/>
        <v>233.75491647388867</v>
      </c>
      <c r="F488" s="3">
        <v>58.285714285714363</v>
      </c>
      <c r="G488" s="3">
        <v>1.6245888888888913</v>
      </c>
      <c r="H488" s="3">
        <v>1.5555088888888899</v>
      </c>
      <c r="I488" s="3">
        <v>6.907999999999985E-2</v>
      </c>
      <c r="J488" s="3">
        <v>7.1821666666666686E-2</v>
      </c>
      <c r="K488" s="3">
        <v>0.49394117647058761</v>
      </c>
      <c r="L488" s="3">
        <v>0.11178333333333333</v>
      </c>
      <c r="M488" s="4">
        <f t="shared" si="218"/>
        <v>0.24791621155363189</v>
      </c>
      <c r="N488" s="4">
        <f t="shared" si="219"/>
        <v>6.9101310261230463E-3</v>
      </c>
      <c r="O488" s="4">
        <f t="shared" si="220"/>
        <v>6.6163017044101142E-3</v>
      </c>
      <c r="P488" s="4">
        <f t="shared" si="221"/>
        <v>2.93829321712926E-4</v>
      </c>
      <c r="Q488" s="4">
        <f t="shared" si="222"/>
        <v>3.0549090331439768E-4</v>
      </c>
      <c r="R488" s="4">
        <f t="shared" si="223"/>
        <v>2.1009612166826542E-3</v>
      </c>
      <c r="S488" s="4">
        <f t="shared" si="224"/>
        <v>4.7546643040161145E-4</v>
      </c>
      <c r="T488" s="5">
        <f t="shared" si="225"/>
        <v>583.42608662131386</v>
      </c>
      <c r="U488" s="5">
        <f t="shared" si="226"/>
        <v>16.415265847952607</v>
      </c>
      <c r="V488" s="5">
        <f t="shared" si="227"/>
        <v>13.980795734607383</v>
      </c>
      <c r="W488" s="5">
        <f t="shared" si="228"/>
        <v>2.6369130235433733</v>
      </c>
      <c r="X488" s="5">
        <f t="shared" si="229"/>
        <v>1.2635991242268805</v>
      </c>
      <c r="Y488" s="5">
        <f t="shared" si="230"/>
        <v>5.6161018600829555</v>
      </c>
      <c r="Z488" s="5">
        <f t="shared" si="231"/>
        <v>2.463068612255356</v>
      </c>
      <c r="AA488" s="4">
        <v>0.32604210955308621</v>
      </c>
      <c r="AB488" s="4">
        <f t="shared" si="232"/>
        <v>797.68664576071592</v>
      </c>
      <c r="AC488" s="4">
        <v>79.645000000000195</v>
      </c>
      <c r="AD488" s="4">
        <v>1.4584999999999992</v>
      </c>
      <c r="AE488" s="4">
        <v>1.4235637037037057</v>
      </c>
      <c r="AF488" s="4">
        <v>7.0491851851851819E-2</v>
      </c>
      <c r="AG488" s="4">
        <v>0.15549259259259252</v>
      </c>
      <c r="AH488" s="4">
        <v>0.74080384615384631</v>
      </c>
      <c r="AI488" s="4">
        <v>0.17392307692307665</v>
      </c>
      <c r="AJ488" s="4">
        <f t="shared" si="233"/>
        <v>0.82626442933679811</v>
      </c>
      <c r="AK488" s="4">
        <f t="shared" si="234"/>
        <v>1.5130977088175231E-2</v>
      </c>
      <c r="AL488" s="4">
        <f t="shared" si="235"/>
        <v>1.4768536019402577E-2</v>
      </c>
      <c r="AM488" s="4">
        <f t="shared" si="236"/>
        <v>7.3130654458238823E-4</v>
      </c>
      <c r="AN488" s="4">
        <f t="shared" si="237"/>
        <v>1.6131332573873739E-3</v>
      </c>
      <c r="AO488" s="4">
        <f t="shared" si="238"/>
        <v>7.6853520898086686E-3</v>
      </c>
      <c r="AP488" s="4">
        <f t="shared" si="239"/>
        <v>1.8043373959739546E-3</v>
      </c>
      <c r="AQ488" s="5">
        <f t="shared" si="240"/>
        <v>533.88365109211486</v>
      </c>
      <c r="AR488" s="5">
        <f t="shared" si="241"/>
        <v>16.984368129993658</v>
      </c>
      <c r="AS488" s="5">
        <f t="shared" si="242"/>
        <v>14.474886392211344</v>
      </c>
      <c r="AT488" s="5">
        <f t="shared" si="243"/>
        <v>2.6063536711206194</v>
      </c>
      <c r="AU488" s="5">
        <f t="shared" si="244"/>
        <v>1.760973017608545</v>
      </c>
      <c r="AV488" s="5">
        <f t="shared" si="245"/>
        <v>5.9090030919189651</v>
      </c>
      <c r="AW488" s="5">
        <f t="shared" si="246"/>
        <v>2.3655214925771006</v>
      </c>
    </row>
    <row r="489" spans="1:49" x14ac:dyDescent="0.25">
      <c r="A489" s="1" t="s">
        <v>376</v>
      </c>
      <c r="B489" s="1" t="s">
        <v>131</v>
      </c>
      <c r="C489" s="2">
        <v>42460</v>
      </c>
      <c r="D489" s="3">
        <v>2.3326682297707526</v>
      </c>
      <c r="E489" s="4">
        <f t="shared" si="217"/>
        <v>5707.0490018267201</v>
      </c>
      <c r="F489" s="3">
        <v>73.439309296730826</v>
      </c>
      <c r="G489" s="3">
        <v>1.6784933400073456</v>
      </c>
      <c r="H489" s="3">
        <v>1.5514070017594064</v>
      </c>
      <c r="I489" s="3">
        <v>0.17752257046294148</v>
      </c>
      <c r="J489" s="3">
        <v>7.2747802710700193E-2</v>
      </c>
      <c r="K489" s="3">
        <v>0.74485773245601183</v>
      </c>
      <c r="L489" s="3">
        <v>0.3542703987961886</v>
      </c>
      <c r="M489" s="4">
        <f t="shared" si="218"/>
        <v>7.6264466199815146</v>
      </c>
      <c r="N489" s="4">
        <f t="shared" si="219"/>
        <v>0.17430637600141946</v>
      </c>
      <c r="O489" s="4">
        <f t="shared" si="220"/>
        <v>0.161108850261346</v>
      </c>
      <c r="P489" s="4">
        <f t="shared" si="221"/>
        <v>1.8435173484642211E-2</v>
      </c>
      <c r="Q489" s="4">
        <f t="shared" si="222"/>
        <v>7.554635785753488E-3</v>
      </c>
      <c r="R489" s="4">
        <f t="shared" si="223"/>
        <v>7.7351186856942852E-2</v>
      </c>
      <c r="S489" s="4">
        <f t="shared" si="224"/>
        <v>3.6789892379597428E-2</v>
      </c>
      <c r="T489" s="5">
        <f t="shared" si="225"/>
        <v>591.05253324129535</v>
      </c>
      <c r="U489" s="5">
        <f t="shared" si="226"/>
        <v>16.589572223954026</v>
      </c>
      <c r="V489" s="5">
        <f t="shared" si="227"/>
        <v>14.14190458486873</v>
      </c>
      <c r="W489" s="5">
        <f t="shared" si="228"/>
        <v>2.6553481970280157</v>
      </c>
      <c r="X489" s="5">
        <f t="shared" si="229"/>
        <v>1.2711537600126339</v>
      </c>
      <c r="Y489" s="5">
        <f t="shared" si="230"/>
        <v>5.6934530469398981</v>
      </c>
      <c r="Z489" s="5">
        <f t="shared" si="231"/>
        <v>2.4998585046349535</v>
      </c>
      <c r="AA489" s="4">
        <v>2.7732586382443762</v>
      </c>
      <c r="AB489" s="4">
        <f t="shared" si="232"/>
        <v>6784.9867123004187</v>
      </c>
      <c r="AC489" s="4">
        <v>54.65035163023316</v>
      </c>
      <c r="AD489" s="4">
        <v>1.6874762174628495</v>
      </c>
      <c r="AE489" s="4">
        <v>1.5628037538032002</v>
      </c>
      <c r="AF489" s="4">
        <v>0.12858144186161352</v>
      </c>
      <c r="AG489" s="4">
        <v>0.10604515472904082</v>
      </c>
      <c r="AH489" s="4">
        <v>0.6388740815273114</v>
      </c>
      <c r="AI489" s="4">
        <v>0.26179992302246025</v>
      </c>
      <c r="AJ489" s="4">
        <f t="shared" si="233"/>
        <v>4.8224771750739759</v>
      </c>
      <c r="AK489" s="4">
        <f t="shared" si="234"/>
        <v>0.14890692007355419</v>
      </c>
      <c r="AL489" s="4">
        <f t="shared" si="235"/>
        <v>0.13790552497866346</v>
      </c>
      <c r="AM489" s="4">
        <f t="shared" si="236"/>
        <v>1.1346332640478331E-2</v>
      </c>
      <c r="AN489" s="4">
        <f t="shared" si="237"/>
        <v>9.3576769948004353E-3</v>
      </c>
      <c r="AO489" s="4">
        <f t="shared" si="238"/>
        <v>5.6375770402315055E-2</v>
      </c>
      <c r="AP489" s="4">
        <f t="shared" si="239"/>
        <v>2.310184867161031E-2</v>
      </c>
      <c r="AQ489" s="5">
        <f t="shared" si="240"/>
        <v>538.70612826718889</v>
      </c>
      <c r="AR489" s="5">
        <f t="shared" si="241"/>
        <v>17.133275050067212</v>
      </c>
      <c r="AS489" s="5">
        <f t="shared" si="242"/>
        <v>14.612791917190007</v>
      </c>
      <c r="AT489" s="5">
        <f t="shared" si="243"/>
        <v>2.6177000037610978</v>
      </c>
      <c r="AU489" s="5">
        <f t="shared" si="244"/>
        <v>1.7703306946033455</v>
      </c>
      <c r="AV489" s="5">
        <f t="shared" si="245"/>
        <v>5.9653788623212805</v>
      </c>
      <c r="AW489" s="5">
        <f t="shared" si="246"/>
        <v>2.388623341248711</v>
      </c>
    </row>
    <row r="490" spans="1:49" x14ac:dyDescent="0.25">
      <c r="A490" s="1" t="s">
        <v>376</v>
      </c>
      <c r="B490" s="1" t="s">
        <v>132</v>
      </c>
      <c r="C490" s="2">
        <v>42461</v>
      </c>
      <c r="D490" s="3">
        <v>2.005483461984789</v>
      </c>
      <c r="E490" s="4">
        <f t="shared" si="217"/>
        <v>4906.5667563985744</v>
      </c>
      <c r="F490" s="3">
        <v>58.285714285714363</v>
      </c>
      <c r="G490" s="3">
        <v>1.6245888888888913</v>
      </c>
      <c r="H490" s="3">
        <v>1.5555088888888899</v>
      </c>
      <c r="I490" s="3">
        <v>6.907999999999985E-2</v>
      </c>
      <c r="J490" s="3">
        <v>7.1821666666666686E-2</v>
      </c>
      <c r="K490" s="3">
        <v>0.49394117647058761</v>
      </c>
      <c r="L490" s="3">
        <v>0.11178333333333333</v>
      </c>
      <c r="M490" s="4">
        <f t="shared" si="218"/>
        <v>5.2038154334058877</v>
      </c>
      <c r="N490" s="4">
        <f t="shared" si="219"/>
        <v>0.14504515963376979</v>
      </c>
      <c r="O490" s="4">
        <f t="shared" si="220"/>
        <v>0.13887761798921636</v>
      </c>
      <c r="P490" s="4">
        <f t="shared" si="221"/>
        <v>6.1675416445532904E-3</v>
      </c>
      <c r="Q490" s="4">
        <f t="shared" si="222"/>
        <v>6.4123207896336519E-3</v>
      </c>
      <c r="R490" s="4">
        <f t="shared" si="223"/>
        <v>4.4099634855848321E-2</v>
      </c>
      <c r="S490" s="4">
        <f t="shared" si="224"/>
        <v>9.9801442313305847E-3</v>
      </c>
      <c r="T490" s="5">
        <f t="shared" si="225"/>
        <v>596.25634867470126</v>
      </c>
      <c r="U490" s="5">
        <f t="shared" si="226"/>
        <v>16.734617383587796</v>
      </c>
      <c r="V490" s="5">
        <f t="shared" si="227"/>
        <v>14.280782202857946</v>
      </c>
      <c r="W490" s="5">
        <f t="shared" si="228"/>
        <v>2.661515738672569</v>
      </c>
      <c r="X490" s="5">
        <f t="shared" si="229"/>
        <v>1.2775660808022675</v>
      </c>
      <c r="Y490" s="5">
        <f t="shared" si="230"/>
        <v>5.7375526817957461</v>
      </c>
      <c r="Z490" s="5">
        <f t="shared" si="231"/>
        <v>2.509838648866284</v>
      </c>
      <c r="AA490" s="4">
        <v>3.3435783921160529</v>
      </c>
      <c r="AB490" s="4">
        <f t="shared" si="232"/>
        <v>8180.3170642619116</v>
      </c>
      <c r="AC490" s="4">
        <v>79.645000000000195</v>
      </c>
      <c r="AD490" s="4">
        <v>1.4584999999999992</v>
      </c>
      <c r="AE490" s="4">
        <v>1.4235637037037057</v>
      </c>
      <c r="AF490" s="4">
        <v>7.0491851851851819E-2</v>
      </c>
      <c r="AG490" s="4">
        <v>0.15549259259259252</v>
      </c>
      <c r="AH490" s="4">
        <v>0.74080384615384631</v>
      </c>
      <c r="AI490" s="4">
        <v>0.17392307692307665</v>
      </c>
      <c r="AJ490" s="4">
        <f t="shared" si="233"/>
        <v>8.4733836862100169</v>
      </c>
      <c r="AK490" s="4">
        <f t="shared" si="234"/>
        <v>0.15516893849378208</v>
      </c>
      <c r="AL490" s="4">
        <f t="shared" si="235"/>
        <v>0.15145208692628109</v>
      </c>
      <c r="AM490" s="4">
        <f t="shared" si="236"/>
        <v>7.4995857554424408E-3</v>
      </c>
      <c r="AN490" s="4">
        <f t="shared" si="237"/>
        <v>1.6542763480451635E-2</v>
      </c>
      <c r="AO490" s="4">
        <f t="shared" si="238"/>
        <v>7.8813675995751412E-2</v>
      </c>
      <c r="AP490" s="4">
        <f t="shared" si="239"/>
        <v>1.8503571632311429E-2</v>
      </c>
      <c r="AQ490" s="5">
        <f t="shared" si="240"/>
        <v>547.1795119533989</v>
      </c>
      <c r="AR490" s="5">
        <f t="shared" si="241"/>
        <v>17.288443988560996</v>
      </c>
      <c r="AS490" s="5">
        <f t="shared" si="242"/>
        <v>14.764244004116287</v>
      </c>
      <c r="AT490" s="5">
        <f t="shared" si="243"/>
        <v>2.6251995895165403</v>
      </c>
      <c r="AU490" s="5">
        <f t="shared" si="244"/>
        <v>1.7868734580837971</v>
      </c>
      <c r="AV490" s="5">
        <f t="shared" si="245"/>
        <v>6.0441925383170316</v>
      </c>
      <c r="AW490" s="5">
        <f t="shared" si="246"/>
        <v>2.4071269128810227</v>
      </c>
    </row>
    <row r="491" spans="1:49" x14ac:dyDescent="0.25">
      <c r="A491" s="1" t="s">
        <v>376</v>
      </c>
      <c r="B491" s="1" t="s">
        <v>133</v>
      </c>
      <c r="C491" s="2">
        <v>42462</v>
      </c>
      <c r="D491" s="3">
        <v>0.14156964826781401</v>
      </c>
      <c r="E491" s="4">
        <f t="shared" si="217"/>
        <v>346.36083671238163</v>
      </c>
      <c r="F491" s="3">
        <v>58.285714285714363</v>
      </c>
      <c r="G491" s="3">
        <v>1.6245888888888913</v>
      </c>
      <c r="H491" s="3">
        <v>1.5555088888888899</v>
      </c>
      <c r="I491" s="3">
        <v>6.907999999999985E-2</v>
      </c>
      <c r="J491" s="3">
        <v>7.1821666666666686E-2</v>
      </c>
      <c r="K491" s="3">
        <v>0.49394117647058761</v>
      </c>
      <c r="L491" s="3">
        <v>0.11178333333333333</v>
      </c>
      <c r="M491" s="4">
        <f t="shared" si="218"/>
        <v>0.36734400184422045</v>
      </c>
      <c r="N491" s="4">
        <f t="shared" si="219"/>
        <v>1.0238923741599758E-2</v>
      </c>
      <c r="O491" s="4">
        <f t="shared" si="220"/>
        <v>9.8035490711786914E-3</v>
      </c>
      <c r="P491" s="4">
        <f t="shared" si="221"/>
        <v>4.3537467042105546E-4</v>
      </c>
      <c r="Q491" s="4">
        <f t="shared" si="222"/>
        <v>4.5265394403721739E-4</v>
      </c>
      <c r="R491" s="4">
        <f t="shared" si="223"/>
        <v>3.1130497526530242E-3</v>
      </c>
      <c r="S491" s="4">
        <f t="shared" si="224"/>
        <v>7.04511174125175E-4</v>
      </c>
      <c r="T491" s="5">
        <f t="shared" si="225"/>
        <v>596.62369267654549</v>
      </c>
      <c r="U491" s="5">
        <f t="shared" si="226"/>
        <v>16.744856307329396</v>
      </c>
      <c r="V491" s="5">
        <f t="shared" si="227"/>
        <v>14.290585751929125</v>
      </c>
      <c r="W491" s="5">
        <f t="shared" si="228"/>
        <v>2.6619511133429898</v>
      </c>
      <c r="X491" s="5">
        <f t="shared" si="229"/>
        <v>1.2780187347463048</v>
      </c>
      <c r="Y491" s="5">
        <f t="shared" si="230"/>
        <v>5.7406657315483987</v>
      </c>
      <c r="Z491" s="5">
        <f t="shared" si="231"/>
        <v>2.5105431600404091</v>
      </c>
      <c r="AA491" s="4">
        <v>1.0440186216494978</v>
      </c>
      <c r="AB491" s="4">
        <f t="shared" si="232"/>
        <v>2554.2704086808067</v>
      </c>
      <c r="AC491" s="4">
        <v>79.645000000000195</v>
      </c>
      <c r="AD491" s="4">
        <v>1.4584999999999992</v>
      </c>
      <c r="AE491" s="4">
        <v>1.4235637037037057</v>
      </c>
      <c r="AF491" s="4">
        <v>7.0491851851851819E-2</v>
      </c>
      <c r="AG491" s="4">
        <v>0.15549259259259252</v>
      </c>
      <c r="AH491" s="4">
        <v>0.74080384615384631</v>
      </c>
      <c r="AI491" s="4">
        <v>0.17392307692307665</v>
      </c>
      <c r="AJ491" s="4">
        <f t="shared" si="233"/>
        <v>2.6457792578285302</v>
      </c>
      <c r="AK491" s="4">
        <f t="shared" si="234"/>
        <v>4.8450863802409448E-2</v>
      </c>
      <c r="AL491" s="4">
        <f t="shared" si="235"/>
        <v>4.7290292164691002E-2</v>
      </c>
      <c r="AM491" s="4">
        <f t="shared" si="236"/>
        <v>2.3417148531050384E-3</v>
      </c>
      <c r="AN491" s="4">
        <f t="shared" si="237"/>
        <v>5.1654099595387342E-3</v>
      </c>
      <c r="AO491" s="4">
        <f t="shared" si="238"/>
        <v>2.4609246660473844E-2</v>
      </c>
      <c r="AP491" s="4">
        <f t="shared" si="239"/>
        <v>5.7776642523798246E-3</v>
      </c>
      <c r="AQ491" s="5">
        <f t="shared" si="240"/>
        <v>549.82529121122741</v>
      </c>
      <c r="AR491" s="5">
        <f t="shared" si="241"/>
        <v>17.336894852363404</v>
      </c>
      <c r="AS491" s="5">
        <f t="shared" si="242"/>
        <v>14.811534296280978</v>
      </c>
      <c r="AT491" s="5">
        <f t="shared" si="243"/>
        <v>2.6275413043696454</v>
      </c>
      <c r="AU491" s="5">
        <f t="shared" si="244"/>
        <v>1.7920388680433357</v>
      </c>
      <c r="AV491" s="5">
        <f t="shared" si="245"/>
        <v>6.0688017849775058</v>
      </c>
      <c r="AW491" s="5">
        <f t="shared" si="246"/>
        <v>2.4129045771334026</v>
      </c>
    </row>
    <row r="492" spans="1:49" x14ac:dyDescent="0.25">
      <c r="A492" s="1" t="s">
        <v>376</v>
      </c>
      <c r="B492" s="1" t="s">
        <v>134</v>
      </c>
      <c r="C492" s="2">
        <v>42463</v>
      </c>
      <c r="D492" s="3">
        <v>8.3704950259799057E-2</v>
      </c>
      <c r="E492" s="4">
        <f t="shared" si="217"/>
        <v>204.79048273190961</v>
      </c>
      <c r="F492" s="3">
        <v>58.285714285714363</v>
      </c>
      <c r="G492" s="3">
        <v>1.6245888888888913</v>
      </c>
      <c r="H492" s="3">
        <v>1.5555088888888899</v>
      </c>
      <c r="I492" s="3">
        <v>6.907999999999985E-2</v>
      </c>
      <c r="J492" s="3">
        <v>7.1821666666666686E-2</v>
      </c>
      <c r="K492" s="3">
        <v>0.49394117647058761</v>
      </c>
      <c r="L492" s="3">
        <v>0.11178333333333333</v>
      </c>
      <c r="M492" s="4">
        <f t="shared" si="218"/>
        <v>0.21719706009608492</v>
      </c>
      <c r="N492" s="4">
        <f t="shared" si="219"/>
        <v>6.0539007689216252E-3</v>
      </c>
      <c r="O492" s="4">
        <f t="shared" si="220"/>
        <v>5.7964796650489172E-3</v>
      </c>
      <c r="P492" s="4">
        <f t="shared" si="221"/>
        <v>2.5742110387270213E-4</v>
      </c>
      <c r="Q492" s="4">
        <f t="shared" si="222"/>
        <v>2.6763770578040877E-4</v>
      </c>
      <c r="R492" s="4">
        <f t="shared" si="223"/>
        <v>1.8406323522762026E-3</v>
      </c>
      <c r="S492" s="4">
        <f t="shared" si="224"/>
        <v>4.1655166562300157E-4</v>
      </c>
      <c r="T492" s="5">
        <f t="shared" si="225"/>
        <v>596.84088973664154</v>
      </c>
      <c r="U492" s="5">
        <f t="shared" si="226"/>
        <v>16.750910208098318</v>
      </c>
      <c r="V492" s="5">
        <f t="shared" si="227"/>
        <v>14.296382231594174</v>
      </c>
      <c r="W492" s="5">
        <f t="shared" si="228"/>
        <v>2.6622085344468625</v>
      </c>
      <c r="X492" s="5">
        <f t="shared" si="229"/>
        <v>1.2782863724520852</v>
      </c>
      <c r="Y492" s="5">
        <f t="shared" si="230"/>
        <v>5.7425063639006746</v>
      </c>
      <c r="Z492" s="5">
        <f t="shared" si="231"/>
        <v>2.510959711706032</v>
      </c>
      <c r="AA492" s="4">
        <v>0.41616991222589822</v>
      </c>
      <c r="AB492" s="4">
        <f t="shared" si="232"/>
        <v>1018.1911220150428</v>
      </c>
      <c r="AC492" s="4">
        <v>79.645000000000195</v>
      </c>
      <c r="AD492" s="4">
        <v>1.4584999999999992</v>
      </c>
      <c r="AE492" s="4">
        <v>1.4235637037037057</v>
      </c>
      <c r="AF492" s="4">
        <v>7.0491851851851819E-2</v>
      </c>
      <c r="AG492" s="4">
        <v>0.15549259259259252</v>
      </c>
      <c r="AH492" s="4">
        <v>0.74080384615384631</v>
      </c>
      <c r="AI492" s="4">
        <v>0.17392307692307665</v>
      </c>
      <c r="AJ492" s="4">
        <f t="shared" si="233"/>
        <v>1.0546686607561924</v>
      </c>
      <c r="AK492" s="4">
        <f t="shared" si="234"/>
        <v>1.9313632264585372E-2</v>
      </c>
      <c r="AL492" s="4">
        <f t="shared" si="235"/>
        <v>1.8851001630815604E-2</v>
      </c>
      <c r="AM492" s="4">
        <f t="shared" si="236"/>
        <v>9.3346157306568249E-4</v>
      </c>
      <c r="AN492" s="4">
        <f t="shared" si="237"/>
        <v>2.0590515962977886E-3</v>
      </c>
      <c r="AO492" s="4">
        <f t="shared" si="238"/>
        <v>9.8098135514610007E-3</v>
      </c>
      <c r="AP492" s="4">
        <f t="shared" si="239"/>
        <v>2.3031102845509068E-3</v>
      </c>
      <c r="AQ492" s="5">
        <f t="shared" si="240"/>
        <v>550.8799598719836</v>
      </c>
      <c r="AR492" s="5">
        <f t="shared" si="241"/>
        <v>17.356208484627988</v>
      </c>
      <c r="AS492" s="5">
        <f t="shared" si="242"/>
        <v>14.830385297911794</v>
      </c>
      <c r="AT492" s="5">
        <f t="shared" si="243"/>
        <v>2.6284747659427112</v>
      </c>
      <c r="AU492" s="5">
        <f t="shared" si="244"/>
        <v>1.7940979196396334</v>
      </c>
      <c r="AV492" s="5">
        <f t="shared" si="245"/>
        <v>6.0786115985289664</v>
      </c>
      <c r="AW492" s="5">
        <f t="shared" si="246"/>
        <v>2.4152076874179533</v>
      </c>
    </row>
    <row r="493" spans="1:49" x14ac:dyDescent="0.25">
      <c r="A493" s="1" t="s">
        <v>376</v>
      </c>
      <c r="B493" s="1" t="s">
        <v>135</v>
      </c>
      <c r="C493" s="2">
        <v>42464</v>
      </c>
      <c r="D493" s="3">
        <v>7.1170828616762521E-2</v>
      </c>
      <c r="E493" s="4">
        <f t="shared" si="217"/>
        <v>174.12480747696935</v>
      </c>
      <c r="F493" s="3">
        <v>58.285714285714363</v>
      </c>
      <c r="G493" s="3">
        <v>1.6245888888888913</v>
      </c>
      <c r="H493" s="3">
        <v>1.5555088888888899</v>
      </c>
      <c r="I493" s="3">
        <v>6.907999999999985E-2</v>
      </c>
      <c r="J493" s="3">
        <v>7.1821666666666686E-2</v>
      </c>
      <c r="K493" s="3">
        <v>0.49394117647058761</v>
      </c>
      <c r="L493" s="3">
        <v>0.11178333333333333</v>
      </c>
      <c r="M493" s="4">
        <f t="shared" si="218"/>
        <v>0.18467360284170889</v>
      </c>
      <c r="N493" s="4">
        <f t="shared" si="219"/>
        <v>5.1473793694461738E-3</v>
      </c>
      <c r="O493" s="4">
        <f t="shared" si="220"/>
        <v>4.9285049395683825E-3</v>
      </c>
      <c r="P493" s="4">
        <f t="shared" si="221"/>
        <v>2.1887442987778539E-4</v>
      </c>
      <c r="Q493" s="4">
        <f t="shared" si="222"/>
        <v>2.2756118043629195E-4</v>
      </c>
      <c r="R493" s="4">
        <f t="shared" si="223"/>
        <v>1.5650129327325227E-3</v>
      </c>
      <c r="S493" s="4">
        <f t="shared" si="224"/>
        <v>3.5417651061337335E-4</v>
      </c>
      <c r="T493" s="5">
        <f t="shared" si="225"/>
        <v>597.02556333948326</v>
      </c>
      <c r="U493" s="5">
        <f t="shared" si="226"/>
        <v>16.756057587467765</v>
      </c>
      <c r="V493" s="5">
        <f t="shared" si="227"/>
        <v>14.301310736533743</v>
      </c>
      <c r="W493" s="5">
        <f t="shared" si="228"/>
        <v>2.6624274088767401</v>
      </c>
      <c r="X493" s="5">
        <f t="shared" si="229"/>
        <v>1.2785139336325215</v>
      </c>
      <c r="Y493" s="5">
        <f t="shared" si="230"/>
        <v>5.7440713768334071</v>
      </c>
      <c r="Z493" s="5">
        <f t="shared" si="231"/>
        <v>2.5113138882166455</v>
      </c>
      <c r="AA493" s="4">
        <v>0.19554501357376999</v>
      </c>
      <c r="AB493" s="4">
        <f t="shared" si="232"/>
        <v>478.41564449053777</v>
      </c>
      <c r="AC493" s="4">
        <v>79.645000000000195</v>
      </c>
      <c r="AD493" s="4">
        <v>1.4584999999999992</v>
      </c>
      <c r="AE493" s="4">
        <v>1.4235637037037057</v>
      </c>
      <c r="AF493" s="4">
        <v>7.0491851851851819E-2</v>
      </c>
      <c r="AG493" s="4">
        <v>0.15549259259259252</v>
      </c>
      <c r="AH493" s="4">
        <v>0.74080384615384631</v>
      </c>
      <c r="AI493" s="4">
        <v>0.17392307692307665</v>
      </c>
      <c r="AJ493" s="4">
        <f t="shared" si="233"/>
        <v>0.49555528048710634</v>
      </c>
      <c r="AK493" s="4">
        <f t="shared" si="234"/>
        <v>9.0748619070932582E-3</v>
      </c>
      <c r="AL493" s="4">
        <f t="shared" si="235"/>
        <v>8.8574864772446738E-3</v>
      </c>
      <c r="AM493" s="4">
        <f t="shared" si="236"/>
        <v>4.3860392261284319E-4</v>
      </c>
      <c r="AN493" s="4">
        <f t="shared" si="237"/>
        <v>9.6748289705429541E-4</v>
      </c>
      <c r="AO493" s="4">
        <f t="shared" si="238"/>
        <v>4.6093195777097825E-3</v>
      </c>
      <c r="AP493" s="4">
        <f t="shared" si="239"/>
        <v>1.0821583171297083E-3</v>
      </c>
      <c r="AQ493" s="5">
        <f t="shared" si="240"/>
        <v>551.37551515247071</v>
      </c>
      <c r="AR493" s="5">
        <f t="shared" si="241"/>
        <v>17.36528334653508</v>
      </c>
      <c r="AS493" s="5">
        <f t="shared" si="242"/>
        <v>14.83924278438904</v>
      </c>
      <c r="AT493" s="5">
        <f t="shared" si="243"/>
        <v>2.628913369865324</v>
      </c>
      <c r="AU493" s="5">
        <f t="shared" si="244"/>
        <v>1.7950654025366877</v>
      </c>
      <c r="AV493" s="5">
        <f t="shared" si="245"/>
        <v>6.0832209181066759</v>
      </c>
      <c r="AW493" s="5">
        <f t="shared" si="246"/>
        <v>2.4162898457350832</v>
      </c>
    </row>
    <row r="494" spans="1:49" x14ac:dyDescent="0.25">
      <c r="A494" s="1" t="s">
        <v>376</v>
      </c>
      <c r="B494" s="1" t="s">
        <v>136</v>
      </c>
      <c r="C494" s="2">
        <v>42465</v>
      </c>
      <c r="D494" s="3">
        <v>4.7627906636374541E-2</v>
      </c>
      <c r="E494" s="4">
        <f t="shared" si="217"/>
        <v>116.52527074325124</v>
      </c>
      <c r="F494" s="3">
        <v>58.285714285714363</v>
      </c>
      <c r="G494" s="3">
        <v>1.6245888888888913</v>
      </c>
      <c r="H494" s="3">
        <v>1.5555088888888899</v>
      </c>
      <c r="I494" s="3">
        <v>6.907999999999985E-2</v>
      </c>
      <c r="J494" s="3">
        <v>7.1821666666666686E-2</v>
      </c>
      <c r="K494" s="3">
        <v>0.49394117647058761</v>
      </c>
      <c r="L494" s="3">
        <v>0.11178333333333333</v>
      </c>
      <c r="M494" s="4">
        <f t="shared" si="218"/>
        <v>0.12358458212858625</v>
      </c>
      <c r="N494" s="4">
        <f t="shared" si="219"/>
        <v>3.4446543449719192E-3</v>
      </c>
      <c r="O494" s="4">
        <f t="shared" si="220"/>
        <v>3.2981823828785368E-3</v>
      </c>
      <c r="P494" s="4">
        <f t="shared" si="221"/>
        <v>1.4647196209337978E-4</v>
      </c>
      <c r="Q494" s="4">
        <f t="shared" si="222"/>
        <v>1.5228518293982894E-4</v>
      </c>
      <c r="R494" s="4">
        <f t="shared" si="223"/>
        <v>1.0473151892929859E-3</v>
      </c>
      <c r="S494" s="4">
        <f t="shared" si="224"/>
        <v>2.3701685238378215E-4</v>
      </c>
      <c r="T494" s="5">
        <f t="shared" si="225"/>
        <v>597.14914792161187</v>
      </c>
      <c r="U494" s="5">
        <f t="shared" si="226"/>
        <v>16.759502241812736</v>
      </c>
      <c r="V494" s="5">
        <f t="shared" si="227"/>
        <v>14.304608918916621</v>
      </c>
      <c r="W494" s="5">
        <f t="shared" si="228"/>
        <v>2.6625738808388335</v>
      </c>
      <c r="X494" s="5">
        <f t="shared" si="229"/>
        <v>1.2786662188154614</v>
      </c>
      <c r="Y494" s="5">
        <f t="shared" si="230"/>
        <v>5.7451186920227002</v>
      </c>
      <c r="Z494" s="5">
        <f t="shared" si="231"/>
        <v>2.5115509050690292</v>
      </c>
      <c r="AA494" s="4">
        <v>9.1103584069799293E-2</v>
      </c>
      <c r="AB494" s="4">
        <f t="shared" si="232"/>
        <v>222.89179913916956</v>
      </c>
      <c r="AC494" s="4">
        <v>79.645000000000195</v>
      </c>
      <c r="AD494" s="4">
        <v>1.4584999999999992</v>
      </c>
      <c r="AE494" s="4">
        <v>1.4235637037037057</v>
      </c>
      <c r="AF494" s="4">
        <v>7.0491851851851819E-2</v>
      </c>
      <c r="AG494" s="4">
        <v>0.15549259259259252</v>
      </c>
      <c r="AH494" s="4">
        <v>0.74080384615384631</v>
      </c>
      <c r="AI494" s="4">
        <v>0.17392307692307665</v>
      </c>
      <c r="AJ494" s="4">
        <f t="shared" si="233"/>
        <v>0.23087708212031838</v>
      </c>
      <c r="AK494" s="4">
        <f t="shared" si="234"/>
        <v>4.2279392839786973E-3</v>
      </c>
      <c r="AL494" s="4">
        <f t="shared" si="235"/>
        <v>4.1266650024923629E-3</v>
      </c>
      <c r="AM494" s="4">
        <f t="shared" si="236"/>
        <v>2.0434368847778604E-4</v>
      </c>
      <c r="AN494" s="4">
        <f t="shared" si="237"/>
        <v>4.5074613684601794E-4</v>
      </c>
      <c r="AO494" s="4">
        <f t="shared" si="238"/>
        <v>2.1474622440016181E-3</v>
      </c>
      <c r="AP494" s="4">
        <f t="shared" si="239"/>
        <v>5.0417292376655793E-4</v>
      </c>
      <c r="AQ494" s="5">
        <f t="shared" si="240"/>
        <v>551.606392234591</v>
      </c>
      <c r="AR494" s="5">
        <f t="shared" si="241"/>
        <v>17.369511285819058</v>
      </c>
      <c r="AS494" s="5">
        <f t="shared" si="242"/>
        <v>14.843369449391531</v>
      </c>
      <c r="AT494" s="5">
        <f t="shared" si="243"/>
        <v>2.6291177135538017</v>
      </c>
      <c r="AU494" s="5">
        <f t="shared" si="244"/>
        <v>1.7955161486735336</v>
      </c>
      <c r="AV494" s="5">
        <f t="shared" si="245"/>
        <v>6.0853683803506771</v>
      </c>
      <c r="AW494" s="5">
        <f t="shared" si="246"/>
        <v>2.4167940186588499</v>
      </c>
    </row>
    <row r="495" spans="1:49" x14ac:dyDescent="0.25">
      <c r="A495" s="1" t="s">
        <v>376</v>
      </c>
      <c r="B495" s="1" t="s">
        <v>137</v>
      </c>
      <c r="C495" s="2">
        <v>42466</v>
      </c>
      <c r="D495" s="3">
        <v>4.7758644498407936E-2</v>
      </c>
      <c r="E495" s="4">
        <f t="shared" si="217"/>
        <v>116.84513079685689</v>
      </c>
      <c r="F495" s="3">
        <v>58.285714285714363</v>
      </c>
      <c r="G495" s="3">
        <v>1.6245888888888913</v>
      </c>
      <c r="H495" s="3">
        <v>1.5555088888888899</v>
      </c>
      <c r="I495" s="3">
        <v>6.907999999999985E-2</v>
      </c>
      <c r="J495" s="3">
        <v>7.1821666666666686E-2</v>
      </c>
      <c r="K495" s="3">
        <v>0.49394117647058761</v>
      </c>
      <c r="L495" s="3">
        <v>0.11178333333333333</v>
      </c>
      <c r="M495" s="4">
        <f t="shared" si="218"/>
        <v>0.12392381988201384</v>
      </c>
      <c r="N495" s="4">
        <f t="shared" si="219"/>
        <v>3.454109867507142E-3</v>
      </c>
      <c r="O495" s="4">
        <f t="shared" si="220"/>
        <v>3.3072358421587407E-3</v>
      </c>
      <c r="P495" s="4">
        <f t="shared" si="221"/>
        <v>1.4687402534839804E-4</v>
      </c>
      <c r="Q495" s="4">
        <f t="shared" si="222"/>
        <v>1.5270320339554457E-4</v>
      </c>
      <c r="R495" s="4">
        <f t="shared" si="223"/>
        <v>1.0501900531783267E-3</v>
      </c>
      <c r="S495" s="4">
        <f t="shared" si="224"/>
        <v>2.3766745995264135E-4</v>
      </c>
      <c r="T495" s="5">
        <f t="shared" si="225"/>
        <v>597.27307174149394</v>
      </c>
      <c r="U495" s="5">
        <f t="shared" si="226"/>
        <v>16.762956351680245</v>
      </c>
      <c r="V495" s="5">
        <f t="shared" si="227"/>
        <v>14.307916154758781</v>
      </c>
      <c r="W495" s="5">
        <f t="shared" si="228"/>
        <v>2.662720754864182</v>
      </c>
      <c r="X495" s="5">
        <f t="shared" si="229"/>
        <v>1.2788189220188568</v>
      </c>
      <c r="Y495" s="5">
        <f t="shared" si="230"/>
        <v>5.7461688820758789</v>
      </c>
      <c r="Z495" s="5">
        <f t="shared" si="231"/>
        <v>2.5117885725289817</v>
      </c>
      <c r="AA495" s="4">
        <v>4.1941080983281871E-2</v>
      </c>
      <c r="AB495" s="4">
        <f t="shared" si="232"/>
        <v>102.61202227832287</v>
      </c>
      <c r="AC495" s="4">
        <v>79.645000000000195</v>
      </c>
      <c r="AD495" s="4">
        <v>1.4584999999999992</v>
      </c>
      <c r="AE495" s="4">
        <v>1.4235637037037057</v>
      </c>
      <c r="AF495" s="4">
        <v>7.0491851851851819E-2</v>
      </c>
      <c r="AG495" s="4">
        <v>0.15549259259259252</v>
      </c>
      <c r="AH495" s="4">
        <v>0.74080384615384631</v>
      </c>
      <c r="AI495" s="4">
        <v>0.17392307692307665</v>
      </c>
      <c r="AJ495" s="4">
        <f t="shared" si="233"/>
        <v>0.10628818281148247</v>
      </c>
      <c r="AK495" s="4">
        <f t="shared" si="234"/>
        <v>1.9464035988517392E-3</v>
      </c>
      <c r="AL495" s="4">
        <f t="shared" si="235"/>
        <v>1.8997802647127905E-3</v>
      </c>
      <c r="AM495" s="4">
        <f t="shared" si="236"/>
        <v>9.4073084768027496E-5</v>
      </c>
      <c r="AN495" s="4">
        <f t="shared" si="237"/>
        <v>2.0750863340213195E-4</v>
      </c>
      <c r="AO495" s="4">
        <f t="shared" si="238"/>
        <v>9.8862068714230893E-4</v>
      </c>
      <c r="AP495" s="4">
        <f t="shared" si="239"/>
        <v>2.3210456143054128E-4</v>
      </c>
      <c r="AQ495" s="5">
        <f t="shared" si="240"/>
        <v>551.71268041740245</v>
      </c>
      <c r="AR495" s="5">
        <f t="shared" si="241"/>
        <v>17.371457689417909</v>
      </c>
      <c r="AS495" s="5">
        <f t="shared" si="242"/>
        <v>14.845269229656244</v>
      </c>
      <c r="AT495" s="5">
        <f t="shared" si="243"/>
        <v>2.6292117866385696</v>
      </c>
      <c r="AU495" s="5">
        <f t="shared" si="244"/>
        <v>1.7957236573069357</v>
      </c>
      <c r="AV495" s="5">
        <f t="shared" si="245"/>
        <v>6.0863570010378192</v>
      </c>
      <c r="AW495" s="5">
        <f t="shared" si="246"/>
        <v>2.4170261232202805</v>
      </c>
    </row>
    <row r="496" spans="1:49" x14ac:dyDescent="0.25">
      <c r="A496" s="1" t="s">
        <v>376</v>
      </c>
      <c r="B496" s="1" t="s">
        <v>138</v>
      </c>
      <c r="C496" s="2">
        <v>42467</v>
      </c>
      <c r="D496" s="3">
        <v>0.18270782680698264</v>
      </c>
      <c r="E496" s="4">
        <f t="shared" si="217"/>
        <v>447.00849752096775</v>
      </c>
      <c r="F496" s="3">
        <v>58.285714285714363</v>
      </c>
      <c r="G496" s="3">
        <v>1.6245888888888913</v>
      </c>
      <c r="H496" s="3">
        <v>1.5555088888888899</v>
      </c>
      <c r="I496" s="3">
        <v>6.907999999999985E-2</v>
      </c>
      <c r="J496" s="3">
        <v>7.1821666666666686E-2</v>
      </c>
      <c r="K496" s="3">
        <v>0.49394117647058761</v>
      </c>
      <c r="L496" s="3">
        <v>0.11178333333333333</v>
      </c>
      <c r="M496" s="4">
        <f t="shared" si="218"/>
        <v>0.47408907974801234</v>
      </c>
      <c r="N496" s="4">
        <f t="shared" si="219"/>
        <v>1.3214213135086412E-2</v>
      </c>
      <c r="O496" s="4">
        <f t="shared" si="220"/>
        <v>1.2652324616941921E-2</v>
      </c>
      <c r="P496" s="4">
        <f t="shared" si="221"/>
        <v>5.6188851814448053E-4</v>
      </c>
      <c r="Q496" s="4">
        <f t="shared" si="222"/>
        <v>5.8418890929357655E-4</v>
      </c>
      <c r="R496" s="4">
        <f t="shared" si="223"/>
        <v>4.0176588838679861E-3</v>
      </c>
      <c r="S496" s="4">
        <f t="shared" si="224"/>
        <v>9.0923236131901144E-4</v>
      </c>
      <c r="T496" s="5">
        <f t="shared" si="225"/>
        <v>597.74716082124201</v>
      </c>
      <c r="U496" s="5">
        <f t="shared" si="226"/>
        <v>16.776170564815331</v>
      </c>
      <c r="V496" s="5">
        <f t="shared" si="227"/>
        <v>14.320568479375723</v>
      </c>
      <c r="W496" s="5">
        <f t="shared" si="228"/>
        <v>2.6632826433823267</v>
      </c>
      <c r="X496" s="5">
        <f t="shared" si="229"/>
        <v>1.2794031109281505</v>
      </c>
      <c r="Y496" s="5">
        <f t="shared" si="230"/>
        <v>5.7501865409597466</v>
      </c>
      <c r="Z496" s="5">
        <f t="shared" si="231"/>
        <v>2.5126978048903008</v>
      </c>
      <c r="AA496" s="4">
        <v>0.63666324811875508</v>
      </c>
      <c r="AB496" s="4">
        <f t="shared" si="232"/>
        <v>1557.644721312548</v>
      </c>
      <c r="AC496" s="4">
        <v>79.645000000000195</v>
      </c>
      <c r="AD496" s="4">
        <v>1.4584999999999992</v>
      </c>
      <c r="AE496" s="4">
        <v>1.4235637037037057</v>
      </c>
      <c r="AF496" s="4">
        <v>7.0491851851851819E-2</v>
      </c>
      <c r="AG496" s="4">
        <v>0.15549259259259252</v>
      </c>
      <c r="AH496" s="4">
        <v>0.74080384615384631</v>
      </c>
      <c r="AI496" s="4">
        <v>0.17392307692307665</v>
      </c>
      <c r="AJ496" s="4">
        <f t="shared" si="233"/>
        <v>1.6134486312446816</v>
      </c>
      <c r="AK496" s="4">
        <f t="shared" si="234"/>
        <v>2.9546297051545753E-2</v>
      </c>
      <c r="AL496" s="4">
        <f t="shared" si="235"/>
        <v>2.8838557464126412E-2</v>
      </c>
      <c r="AM496" s="4">
        <f t="shared" si="236"/>
        <v>1.4280241306330957E-3</v>
      </c>
      <c r="AN496" s="4">
        <f t="shared" si="237"/>
        <v>3.1499693726813318E-3</v>
      </c>
      <c r="AO496" s="4">
        <f t="shared" si="238"/>
        <v>1.5007206373252761E-2</v>
      </c>
      <c r="AP496" s="4">
        <f t="shared" si="239"/>
        <v>3.5233341754460521E-3</v>
      </c>
      <c r="AQ496" s="5">
        <f t="shared" si="240"/>
        <v>553.32612904864709</v>
      </c>
      <c r="AR496" s="5">
        <f t="shared" si="241"/>
        <v>17.401003986469455</v>
      </c>
      <c r="AS496" s="5">
        <f t="shared" si="242"/>
        <v>14.874107787120371</v>
      </c>
      <c r="AT496" s="5">
        <f t="shared" si="243"/>
        <v>2.6306398107692028</v>
      </c>
      <c r="AU496" s="5">
        <f t="shared" si="244"/>
        <v>1.798873626679617</v>
      </c>
      <c r="AV496" s="5">
        <f t="shared" si="245"/>
        <v>6.1013642074110717</v>
      </c>
      <c r="AW496" s="5">
        <f t="shared" si="246"/>
        <v>2.4205494573957265</v>
      </c>
    </row>
    <row r="497" spans="1:49" x14ac:dyDescent="0.25">
      <c r="A497" s="1" t="s">
        <v>376</v>
      </c>
      <c r="B497" s="1" t="s">
        <v>139</v>
      </c>
      <c r="C497" s="2">
        <v>42468</v>
      </c>
      <c r="D497" s="3">
        <v>0.18507138332234904</v>
      </c>
      <c r="E497" s="4">
        <f t="shared" si="217"/>
        <v>452.79111704638075</v>
      </c>
      <c r="F497" s="3">
        <v>58.285714285714363</v>
      </c>
      <c r="G497" s="3">
        <v>1.6245888888888913</v>
      </c>
      <c r="H497" s="3">
        <v>1.5555088888888899</v>
      </c>
      <c r="I497" s="3">
        <v>6.907999999999985E-2</v>
      </c>
      <c r="J497" s="3">
        <v>7.1821666666666686E-2</v>
      </c>
      <c r="K497" s="3">
        <v>0.49394117647058761</v>
      </c>
      <c r="L497" s="3">
        <v>0.11178333333333333</v>
      </c>
      <c r="M497" s="4">
        <f t="shared" si="218"/>
        <v>0.48022202080962451</v>
      </c>
      <c r="N497" s="4">
        <f t="shared" si="219"/>
        <v>1.3385155672670573E-2</v>
      </c>
      <c r="O497" s="4">
        <f t="shared" si="220"/>
        <v>1.2815998416830609E-2</v>
      </c>
      <c r="P497" s="4">
        <f t="shared" si="221"/>
        <v>5.6915725583995386E-4</v>
      </c>
      <c r="Q497" s="4">
        <f t="shared" si="222"/>
        <v>5.9174613071586563E-4</v>
      </c>
      <c r="R497" s="4">
        <f t="shared" si="223"/>
        <v>4.0696323761777462E-3</v>
      </c>
      <c r="S497" s="4">
        <f t="shared" si="224"/>
        <v>9.2099443035094071E-4</v>
      </c>
      <c r="T497" s="5">
        <f t="shared" si="225"/>
        <v>598.22738284205161</v>
      </c>
      <c r="U497" s="5">
        <f t="shared" si="226"/>
        <v>16.789555720488</v>
      </c>
      <c r="V497" s="5">
        <f t="shared" si="227"/>
        <v>14.333384477792553</v>
      </c>
      <c r="W497" s="5">
        <f t="shared" si="228"/>
        <v>2.6638518006381666</v>
      </c>
      <c r="X497" s="5">
        <f t="shared" si="229"/>
        <v>1.2799948570588664</v>
      </c>
      <c r="Y497" s="5">
        <f t="shared" si="230"/>
        <v>5.7542561733359241</v>
      </c>
      <c r="Z497" s="5">
        <f t="shared" si="231"/>
        <v>2.5136187993206516</v>
      </c>
      <c r="AA497" s="4">
        <v>1.1186458453930053</v>
      </c>
      <c r="AB497" s="4">
        <f t="shared" si="232"/>
        <v>2736.8515478839331</v>
      </c>
      <c r="AC497" s="4">
        <v>79.645000000000195</v>
      </c>
      <c r="AD497" s="4">
        <v>1.4584999999999992</v>
      </c>
      <c r="AE497" s="4">
        <v>1.4235637037037057</v>
      </c>
      <c r="AF497" s="4">
        <v>7.0491851851851819E-2</v>
      </c>
      <c r="AG497" s="4">
        <v>0.15549259259259252</v>
      </c>
      <c r="AH497" s="4">
        <v>0.74080384615384631</v>
      </c>
      <c r="AI497" s="4">
        <v>0.17392307692307665</v>
      </c>
      <c r="AJ497" s="4">
        <f t="shared" si="233"/>
        <v>2.834901517293543</v>
      </c>
      <c r="AK497" s="4">
        <f t="shared" si="234"/>
        <v>5.191416740501751E-2</v>
      </c>
      <c r="AL497" s="4">
        <f t="shared" si="235"/>
        <v>5.0670637247707206E-2</v>
      </c>
      <c r="AM497" s="4">
        <f t="shared" si="236"/>
        <v>2.5091023638853138E-3</v>
      </c>
      <c r="AN497" s="4">
        <f t="shared" si="237"/>
        <v>5.5346372863161047E-3</v>
      </c>
      <c r="AO497" s="4">
        <f t="shared" si="238"/>
        <v>2.6368333824827995E-2</v>
      </c>
      <c r="AP497" s="4">
        <f t="shared" si="239"/>
        <v>6.1906559691329056E-3</v>
      </c>
      <c r="AQ497" s="5">
        <f t="shared" si="240"/>
        <v>556.16103056594068</v>
      </c>
      <c r="AR497" s="5">
        <f t="shared" si="241"/>
        <v>17.452918153874471</v>
      </c>
      <c r="AS497" s="5">
        <f t="shared" si="242"/>
        <v>14.924778424368078</v>
      </c>
      <c r="AT497" s="5">
        <f t="shared" si="243"/>
        <v>2.6331489131330881</v>
      </c>
      <c r="AU497" s="5">
        <f t="shared" si="244"/>
        <v>1.8044082639659331</v>
      </c>
      <c r="AV497" s="5">
        <f t="shared" si="245"/>
        <v>6.1277325412358996</v>
      </c>
      <c r="AW497" s="5">
        <f t="shared" si="246"/>
        <v>2.4267401133648594</v>
      </c>
    </row>
    <row r="498" spans="1:49" x14ac:dyDescent="0.25">
      <c r="A498" s="1" t="s">
        <v>376</v>
      </c>
      <c r="B498" s="1" t="s">
        <v>140</v>
      </c>
      <c r="C498" s="2">
        <v>42469</v>
      </c>
      <c r="D498" s="3">
        <v>1.2893611872547066</v>
      </c>
      <c r="E498" s="4">
        <f t="shared" si="217"/>
        <v>3154.5195252388094</v>
      </c>
      <c r="F498" s="3">
        <v>58.285714285714363</v>
      </c>
      <c r="G498" s="3">
        <v>1.6245888888888913</v>
      </c>
      <c r="H498" s="3">
        <v>1.5555088888888899</v>
      </c>
      <c r="I498" s="3">
        <v>6.907999999999985E-2</v>
      </c>
      <c r="J498" s="3">
        <v>7.1821666666666686E-2</v>
      </c>
      <c r="K498" s="3">
        <v>0.49394117647058761</v>
      </c>
      <c r="L498" s="3">
        <v>0.11178333333333333</v>
      </c>
      <c r="M498" s="4">
        <f t="shared" si="218"/>
        <v>3.3456260161977203</v>
      </c>
      <c r="N498" s="4">
        <f t="shared" si="219"/>
        <v>9.3252127367762047E-2</v>
      </c>
      <c r="O498" s="4">
        <f t="shared" si="220"/>
        <v>8.9286904533466424E-2</v>
      </c>
      <c r="P498" s="4">
        <f t="shared" si="221"/>
        <v>3.9652228342955008E-3</v>
      </c>
      <c r="Q498" s="4">
        <f t="shared" si="222"/>
        <v>4.1225957247224571E-3</v>
      </c>
      <c r="R498" s="4">
        <f t="shared" si="223"/>
        <v>2.8352444003184155E-2</v>
      </c>
      <c r="S498" s="4">
        <f t="shared" si="224"/>
        <v>6.4164132285321317E-3</v>
      </c>
      <c r="T498" s="5">
        <f t="shared" si="225"/>
        <v>601.5730088582493</v>
      </c>
      <c r="U498" s="5">
        <f t="shared" si="226"/>
        <v>16.882807847855762</v>
      </c>
      <c r="V498" s="5">
        <f t="shared" si="227"/>
        <v>14.422671382326019</v>
      </c>
      <c r="W498" s="5">
        <f t="shared" si="228"/>
        <v>2.6678170234724621</v>
      </c>
      <c r="X498" s="5">
        <f t="shared" si="229"/>
        <v>1.2841174527835888</v>
      </c>
      <c r="Y498" s="5">
        <f t="shared" si="230"/>
        <v>5.7826086173391085</v>
      </c>
      <c r="Z498" s="5">
        <f t="shared" si="231"/>
        <v>2.5200352125491836</v>
      </c>
      <c r="AA498" s="4">
        <v>2.2431484150414009</v>
      </c>
      <c r="AB498" s="4">
        <f t="shared" si="232"/>
        <v>5488.0320139951209</v>
      </c>
      <c r="AC498" s="4">
        <v>79.645000000000195</v>
      </c>
      <c r="AD498" s="4">
        <v>1.4584999999999992</v>
      </c>
      <c r="AE498" s="4">
        <v>1.4235637037037057</v>
      </c>
      <c r="AF498" s="4">
        <v>7.0491851851851819E-2</v>
      </c>
      <c r="AG498" s="4">
        <v>0.15549259259259252</v>
      </c>
      <c r="AH498" s="4">
        <v>0.74080384615384631</v>
      </c>
      <c r="AI498" s="4">
        <v>0.17392307692307665</v>
      </c>
      <c r="AJ498" s="4">
        <f t="shared" si="233"/>
        <v>5.6846452981563411</v>
      </c>
      <c r="AK498" s="4">
        <f t="shared" si="234"/>
        <v>0.10410013393635505</v>
      </c>
      <c r="AL498" s="4">
        <f t="shared" si="235"/>
        <v>0.10160656305964313</v>
      </c>
      <c r="AM498" s="4">
        <f t="shared" si="236"/>
        <v>5.0313412541648801E-3</v>
      </c>
      <c r="AN498" s="4">
        <f t="shared" si="237"/>
        <v>1.1098251432979074E-2</v>
      </c>
      <c r="AO498" s="4">
        <f t="shared" si="238"/>
        <v>5.2874720332658498E-2</v>
      </c>
      <c r="AP498" s="4">
        <f t="shared" si="239"/>
        <v>1.2413723416054352E-2</v>
      </c>
      <c r="AQ498" s="5">
        <f t="shared" si="240"/>
        <v>561.84567586409707</v>
      </c>
      <c r="AR498" s="5">
        <f t="shared" si="241"/>
        <v>17.557018287810827</v>
      </c>
      <c r="AS498" s="5">
        <f t="shared" si="242"/>
        <v>15.026384987427722</v>
      </c>
      <c r="AT498" s="5">
        <f t="shared" si="243"/>
        <v>2.6381802543872528</v>
      </c>
      <c r="AU498" s="5">
        <f t="shared" si="244"/>
        <v>1.8155065153989123</v>
      </c>
      <c r="AV498" s="5">
        <f t="shared" si="245"/>
        <v>6.1806072615685581</v>
      </c>
      <c r="AW498" s="5">
        <f t="shared" si="246"/>
        <v>2.4391538367809136</v>
      </c>
    </row>
    <row r="499" spans="1:49" x14ac:dyDescent="0.25">
      <c r="A499" s="1" t="s">
        <v>376</v>
      </c>
      <c r="B499" s="1" t="s">
        <v>141</v>
      </c>
      <c r="C499" s="2">
        <v>42470</v>
      </c>
      <c r="D499" s="3">
        <v>0.32094590678925555</v>
      </c>
      <c r="E499" s="4">
        <f t="shared" si="217"/>
        <v>785.21840080190123</v>
      </c>
      <c r="F499" s="3">
        <v>58.285714285714363</v>
      </c>
      <c r="G499" s="3">
        <v>1.6245888888888913</v>
      </c>
      <c r="H499" s="3">
        <v>1.5555088888888899</v>
      </c>
      <c r="I499" s="3">
        <v>6.907999999999985E-2</v>
      </c>
      <c r="J499" s="3">
        <v>7.1821666666666686E-2</v>
      </c>
      <c r="K499" s="3">
        <v>0.49394117647058761</v>
      </c>
      <c r="L499" s="3">
        <v>0.11178333333333333</v>
      </c>
      <c r="M499" s="4">
        <f t="shared" si="218"/>
        <v>0.83278834989018891</v>
      </c>
      <c r="N499" s="4">
        <f t="shared" si="219"/>
        <v>2.321218357890685E-2</v>
      </c>
      <c r="O499" s="4">
        <f t="shared" si="220"/>
        <v>2.2225166092453646E-2</v>
      </c>
      <c r="P499" s="4">
        <f t="shared" si="221"/>
        <v>9.8701748645318196E-4</v>
      </c>
      <c r="Q499" s="4">
        <f t="shared" si="222"/>
        <v>1.0261905168820471E-3</v>
      </c>
      <c r="R499" s="4">
        <f t="shared" si="223"/>
        <v>7.0574490222311539E-3</v>
      </c>
      <c r="S499" s="4">
        <f t="shared" si="224"/>
        <v>1.5971642254491187E-3</v>
      </c>
      <c r="T499" s="5">
        <f t="shared" si="225"/>
        <v>602.40579720813946</v>
      </c>
      <c r="U499" s="5">
        <f t="shared" si="226"/>
        <v>16.906020031434668</v>
      </c>
      <c r="V499" s="5">
        <f t="shared" si="227"/>
        <v>14.444896548418473</v>
      </c>
      <c r="W499" s="5">
        <f t="shared" si="228"/>
        <v>2.6688040409589151</v>
      </c>
      <c r="X499" s="5">
        <f t="shared" si="229"/>
        <v>1.2851436433004708</v>
      </c>
      <c r="Y499" s="5">
        <f t="shared" si="230"/>
        <v>5.78966606636134</v>
      </c>
      <c r="Z499" s="5">
        <f t="shared" si="231"/>
        <v>2.5216323767746327</v>
      </c>
      <c r="AA499" s="4">
        <v>1.2555040406165963</v>
      </c>
      <c r="AB499" s="4">
        <f t="shared" si="232"/>
        <v>3071.6854588852252</v>
      </c>
      <c r="AC499" s="4">
        <v>79.645000000000195</v>
      </c>
      <c r="AD499" s="4">
        <v>1.4584999999999992</v>
      </c>
      <c r="AE499" s="4">
        <v>1.4235637037037057</v>
      </c>
      <c r="AF499" s="4">
        <v>7.0491851851851819E-2</v>
      </c>
      <c r="AG499" s="4">
        <v>0.15549259259259252</v>
      </c>
      <c r="AH499" s="4">
        <v>0.74080384615384631</v>
      </c>
      <c r="AI499" s="4">
        <v>0.17392307692307665</v>
      </c>
      <c r="AJ499" s="4">
        <f t="shared" si="233"/>
        <v>3.1817311299821851</v>
      </c>
      <c r="AK499" s="4">
        <f t="shared" si="234"/>
        <v>5.8265488769903978E-2</v>
      </c>
      <c r="AL499" s="4">
        <f t="shared" si="235"/>
        <v>5.686982172875641E-2</v>
      </c>
      <c r="AM499" s="4">
        <f t="shared" si="236"/>
        <v>2.8160728162110451E-3</v>
      </c>
      <c r="AN499" s="4">
        <f t="shared" si="237"/>
        <v>6.2117599640088856E-3</v>
      </c>
      <c r="AO499" s="4">
        <f t="shared" si="238"/>
        <v>2.9594307973108417E-2</v>
      </c>
      <c r="AP499" s="4">
        <f t="shared" si="239"/>
        <v>6.9480377684529825E-3</v>
      </c>
      <c r="AQ499" s="5">
        <f t="shared" si="240"/>
        <v>565.02740699407923</v>
      </c>
      <c r="AR499" s="5">
        <f t="shared" si="241"/>
        <v>17.615283776580732</v>
      </c>
      <c r="AS499" s="5">
        <f t="shared" si="242"/>
        <v>15.083254809156479</v>
      </c>
      <c r="AT499" s="5">
        <f t="shared" si="243"/>
        <v>2.6409963272034638</v>
      </c>
      <c r="AU499" s="5">
        <f t="shared" si="244"/>
        <v>1.8217182753629211</v>
      </c>
      <c r="AV499" s="5">
        <f t="shared" si="245"/>
        <v>6.2102015695416668</v>
      </c>
      <c r="AW499" s="5">
        <f t="shared" si="246"/>
        <v>2.4461018745493663</v>
      </c>
    </row>
    <row r="500" spans="1:49" x14ac:dyDescent="0.25">
      <c r="A500" s="1" t="s">
        <v>376</v>
      </c>
      <c r="B500" s="1" t="s">
        <v>142</v>
      </c>
      <c r="C500" s="2">
        <v>42471</v>
      </c>
      <c r="D500" s="3">
        <v>4.817056835313215</v>
      </c>
      <c r="E500" s="4">
        <f t="shared" si="217"/>
        <v>11785.293361850525</v>
      </c>
      <c r="F500" s="3">
        <v>353.06415188690886</v>
      </c>
      <c r="G500" s="3">
        <v>1.0989832490390219</v>
      </c>
      <c r="H500" s="3">
        <v>1.0441846259474377</v>
      </c>
      <c r="I500" s="3">
        <v>5.4798623091583613E-2</v>
      </c>
      <c r="J500" s="3">
        <v>5.5682725694444331E-2</v>
      </c>
      <c r="K500" s="3">
        <v>0.63403340223925941</v>
      </c>
      <c r="L500" s="3">
        <v>6.3522935963390703E-2</v>
      </c>
      <c r="M500" s="4">
        <f t="shared" si="218"/>
        <v>75.713979171781872</v>
      </c>
      <c r="N500" s="4">
        <f t="shared" si="219"/>
        <v>0.23567500235631519</v>
      </c>
      <c r="O500" s="4">
        <f t="shared" si="220"/>
        <v>0.22392353513647828</v>
      </c>
      <c r="P500" s="4">
        <f t="shared" si="221"/>
        <v>1.1751467219836789E-2</v>
      </c>
      <c r="Q500" s="4">
        <f t="shared" si="222"/>
        <v>1.1941061449953234E-2</v>
      </c>
      <c r="R500" s="4">
        <f t="shared" si="223"/>
        <v>0.13596733498657201</v>
      </c>
      <c r="S500" s="4">
        <f t="shared" si="224"/>
        <v>1.3622380592190985E-2</v>
      </c>
      <c r="T500" s="5">
        <f t="shared" si="225"/>
        <v>678.11977637992129</v>
      </c>
      <c r="U500" s="5">
        <f t="shared" si="226"/>
        <v>17.141695033790985</v>
      </c>
      <c r="V500" s="5">
        <f t="shared" si="227"/>
        <v>14.668820083554952</v>
      </c>
      <c r="W500" s="5">
        <f t="shared" si="228"/>
        <v>2.680555508178752</v>
      </c>
      <c r="X500" s="5">
        <f t="shared" si="229"/>
        <v>1.2970847047504241</v>
      </c>
      <c r="Y500" s="5">
        <f t="shared" si="230"/>
        <v>5.9256334013479117</v>
      </c>
      <c r="Z500" s="5">
        <f t="shared" si="231"/>
        <v>2.5352547573668236</v>
      </c>
      <c r="AA500" s="4">
        <v>5.4249287444166798</v>
      </c>
      <c r="AB500" s="4">
        <f t="shared" si="232"/>
        <v>13272.49789776019</v>
      </c>
      <c r="AC500" s="4">
        <v>111.27215604330974</v>
      </c>
      <c r="AD500" s="4">
        <v>1.055065380924108</v>
      </c>
      <c r="AE500" s="4">
        <v>0.99859869501704512</v>
      </c>
      <c r="AF500" s="4">
        <v>6.5725945166318966E-2</v>
      </c>
      <c r="AG500" s="4">
        <v>9.5483732057823303E-2</v>
      </c>
      <c r="AH500" s="4">
        <v>0.52707595030601018</v>
      </c>
      <c r="AI500" s="4">
        <v>9.4915090879927777E-2</v>
      </c>
      <c r="AJ500" s="4">
        <f t="shared" si="233"/>
        <v>19.20734720595685</v>
      </c>
      <c r="AK500" s="4">
        <f t="shared" si="234"/>
        <v>0.18212109675044716</v>
      </c>
      <c r="AL500" s="4">
        <f t="shared" si="235"/>
        <v>0.17237404699107586</v>
      </c>
      <c r="AM500" s="4">
        <f t="shared" si="236"/>
        <v>1.1345345449744011E-2</v>
      </c>
      <c r="AN500" s="4">
        <f t="shared" si="237"/>
        <v>1.6482013644467653E-2</v>
      </c>
      <c r="AO500" s="4">
        <f t="shared" si="238"/>
        <v>9.0981707746336835E-2</v>
      </c>
      <c r="AP500" s="4">
        <f t="shared" si="239"/>
        <v>1.638385711611574E-2</v>
      </c>
      <c r="AQ500" s="5">
        <f t="shared" si="240"/>
        <v>584.23475420003604</v>
      </c>
      <c r="AR500" s="5">
        <f t="shared" si="241"/>
        <v>17.797404873331178</v>
      </c>
      <c r="AS500" s="5">
        <f t="shared" si="242"/>
        <v>15.255628856147554</v>
      </c>
      <c r="AT500" s="5">
        <f t="shared" si="243"/>
        <v>2.6523416726532076</v>
      </c>
      <c r="AU500" s="5">
        <f t="shared" si="244"/>
        <v>1.8382002890073887</v>
      </c>
      <c r="AV500" s="5">
        <f t="shared" si="245"/>
        <v>6.3011832772880032</v>
      </c>
      <c r="AW500" s="5">
        <f t="shared" si="246"/>
        <v>2.462485731665482</v>
      </c>
    </row>
    <row r="501" spans="1:49" x14ac:dyDescent="0.25">
      <c r="A501" s="1" t="s">
        <v>376</v>
      </c>
      <c r="B501" s="1" t="s">
        <v>143</v>
      </c>
      <c r="C501" s="2">
        <v>42472</v>
      </c>
      <c r="D501" s="3">
        <v>2.498400285712624</v>
      </c>
      <c r="E501" s="4">
        <f t="shared" si="217"/>
        <v>6112.5249938098168</v>
      </c>
      <c r="F501" s="3">
        <v>456.85937639437179</v>
      </c>
      <c r="G501" s="3">
        <v>0.91391084064118333</v>
      </c>
      <c r="H501" s="3">
        <v>0.86414087139059015</v>
      </c>
      <c r="I501" s="3">
        <v>4.9769969250591878E-2</v>
      </c>
      <c r="J501" s="3">
        <v>4.9999999999999906E-2</v>
      </c>
      <c r="K501" s="3">
        <v>0.68336165074935507</v>
      </c>
      <c r="L501" s="3">
        <v>4.6529838297918104E-2</v>
      </c>
      <c r="M501" s="4">
        <f t="shared" si="218"/>
        <v>50.814217277927881</v>
      </c>
      <c r="N501" s="4">
        <f t="shared" si="219"/>
        <v>0.10164979954117655</v>
      </c>
      <c r="O501" s="4">
        <f t="shared" si="220"/>
        <v>9.6114131101196196E-2</v>
      </c>
      <c r="P501" s="4">
        <f t="shared" si="221"/>
        <v>5.5356684399802143E-3</v>
      </c>
      <c r="Q501" s="4">
        <f t="shared" si="222"/>
        <v>5.5612536267684864E-3</v>
      </c>
      <c r="R501" s="4">
        <f t="shared" si="223"/>
        <v>7.6006949172487168E-2</v>
      </c>
      <c r="S501" s="4">
        <f t="shared" si="224"/>
        <v>5.1752846397449745E-3</v>
      </c>
      <c r="T501" s="5">
        <f t="shared" si="225"/>
        <v>728.93399365784921</v>
      </c>
      <c r="U501" s="5">
        <f t="shared" si="226"/>
        <v>17.243344833332163</v>
      </c>
      <c r="V501" s="5">
        <f t="shared" si="227"/>
        <v>14.764934214656147</v>
      </c>
      <c r="W501" s="5">
        <f t="shared" si="228"/>
        <v>2.6860911766187323</v>
      </c>
      <c r="X501" s="5">
        <f t="shared" si="229"/>
        <v>1.3026459583771925</v>
      </c>
      <c r="Y501" s="5">
        <f t="shared" si="230"/>
        <v>6.0016403505203986</v>
      </c>
      <c r="Z501" s="5">
        <f t="shared" si="231"/>
        <v>2.5404300420065686</v>
      </c>
      <c r="AA501" s="4">
        <v>3.2312540150744939</v>
      </c>
      <c r="AB501" s="4">
        <f t="shared" si="232"/>
        <v>7905.5069923903366</v>
      </c>
      <c r="AC501" s="4">
        <v>122.40847859377089</v>
      </c>
      <c r="AD501" s="4">
        <v>0.91301093758752438</v>
      </c>
      <c r="AE501" s="4">
        <v>0.84896312857808198</v>
      </c>
      <c r="AF501" s="4">
        <v>6.4047809009441237E-2</v>
      </c>
      <c r="AG501" s="4">
        <v>7.4353851587834127E-2</v>
      </c>
      <c r="AH501" s="4">
        <v>0.45181964895113885</v>
      </c>
      <c r="AI501" s="4">
        <v>6.7095377484452698E-2</v>
      </c>
      <c r="AJ501" s="4">
        <f t="shared" si="233"/>
        <v>12.585470209273605</v>
      </c>
      <c r="AK501" s="4">
        <f t="shared" si="234"/>
        <v>9.3871536414418658E-2</v>
      </c>
      <c r="AL501" s="4">
        <f t="shared" si="235"/>
        <v>8.7286438702906019E-2</v>
      </c>
      <c r="AM501" s="4">
        <f t="shared" si="236"/>
        <v>6.5850977115125059E-3</v>
      </c>
      <c r="AN501" s="4">
        <f t="shared" si="237"/>
        <v>7.6447170559887758E-3</v>
      </c>
      <c r="AO501" s="4">
        <f t="shared" si="238"/>
        <v>4.6453994013845895E-2</v>
      </c>
      <c r="AP501" s="4">
        <f t="shared" si="239"/>
        <v>6.8984345219491811E-3</v>
      </c>
      <c r="AQ501" s="5">
        <f t="shared" si="240"/>
        <v>596.82022440930962</v>
      </c>
      <c r="AR501" s="5">
        <f t="shared" si="241"/>
        <v>17.891276409745597</v>
      </c>
      <c r="AS501" s="5">
        <f t="shared" si="242"/>
        <v>15.34291529485046</v>
      </c>
      <c r="AT501" s="5">
        <f t="shared" si="243"/>
        <v>2.6589267703647201</v>
      </c>
      <c r="AU501" s="5">
        <f t="shared" si="244"/>
        <v>1.8458450060633775</v>
      </c>
      <c r="AV501" s="5">
        <f t="shared" si="245"/>
        <v>6.3476372713018492</v>
      </c>
      <c r="AW501" s="5">
        <f t="shared" si="246"/>
        <v>2.4693841661874312</v>
      </c>
    </row>
    <row r="502" spans="1:49" x14ac:dyDescent="0.25">
      <c r="A502" s="1" t="s">
        <v>376</v>
      </c>
      <c r="B502" s="1" t="s">
        <v>144</v>
      </c>
      <c r="C502" s="2">
        <v>42473</v>
      </c>
      <c r="D502" s="3">
        <v>0.20379534664517959</v>
      </c>
      <c r="E502" s="4">
        <f t="shared" si="217"/>
        <v>498.60070746649023</v>
      </c>
      <c r="F502" s="3">
        <v>456.85937639437179</v>
      </c>
      <c r="G502" s="3">
        <v>0.91391084064118333</v>
      </c>
      <c r="H502" s="3">
        <v>0.86414087139059015</v>
      </c>
      <c r="I502" s="3">
        <v>4.9769969250591878E-2</v>
      </c>
      <c r="J502" s="3">
        <v>4.9999999999999906E-2</v>
      </c>
      <c r="K502" s="3">
        <v>0.68336165074935507</v>
      </c>
      <c r="L502" s="3">
        <v>4.6529838297918104E-2</v>
      </c>
      <c r="M502" s="4">
        <f t="shared" si="218"/>
        <v>4.1449326930832484</v>
      </c>
      <c r="N502" s="4">
        <f t="shared" si="219"/>
        <v>8.2916081351624912E-3</v>
      </c>
      <c r="O502" s="4">
        <f t="shared" si="220"/>
        <v>7.840061809663736E-3</v>
      </c>
      <c r="P502" s="4">
        <f t="shared" si="221"/>
        <v>4.515463254987441E-4</v>
      </c>
      <c r="Q502" s="4">
        <f t="shared" si="222"/>
        <v>4.5363331773946533E-4</v>
      </c>
      <c r="R502" s="4">
        <f t="shared" si="223"/>
        <v>6.1999122569069663E-3</v>
      </c>
      <c r="S502" s="4">
        <f t="shared" si="224"/>
        <v>4.2214969841930934E-4</v>
      </c>
      <c r="T502" s="5">
        <f t="shared" si="225"/>
        <v>733.07892635093242</v>
      </c>
      <c r="U502" s="5">
        <f t="shared" si="226"/>
        <v>17.251636441467326</v>
      </c>
      <c r="V502" s="5">
        <f t="shared" si="227"/>
        <v>14.77277427646581</v>
      </c>
      <c r="W502" s="5">
        <f t="shared" si="228"/>
        <v>2.6865427229442309</v>
      </c>
      <c r="X502" s="5">
        <f t="shared" si="229"/>
        <v>1.3030995916949319</v>
      </c>
      <c r="Y502" s="5">
        <f t="shared" si="230"/>
        <v>6.0078402627773055</v>
      </c>
      <c r="Z502" s="5">
        <f t="shared" si="231"/>
        <v>2.540852191704988</v>
      </c>
      <c r="AA502" s="4">
        <v>0.9550475006817426</v>
      </c>
      <c r="AB502" s="4">
        <f t="shared" si="232"/>
        <v>2336.5958415777382</v>
      </c>
      <c r="AC502" s="4">
        <v>122.40847859377089</v>
      </c>
      <c r="AD502" s="4">
        <v>0.91301093758752438</v>
      </c>
      <c r="AE502" s="4">
        <v>0.84896312857808198</v>
      </c>
      <c r="AF502" s="4">
        <v>6.4047809009441237E-2</v>
      </c>
      <c r="AG502" s="4">
        <v>7.4353851587834127E-2</v>
      </c>
      <c r="AH502" s="4">
        <v>0.45181964895113885</v>
      </c>
      <c r="AI502" s="4">
        <v>6.7095377484452698E-2</v>
      </c>
      <c r="AJ502" s="4">
        <f t="shared" si="233"/>
        <v>3.719831932802776</v>
      </c>
      <c r="AK502" s="4">
        <f t="shared" si="234"/>
        <v>2.7745196081614423E-2</v>
      </c>
      <c r="AL502" s="4">
        <f t="shared" si="235"/>
        <v>2.5798867788702363E-2</v>
      </c>
      <c r="AM502" s="4">
        <f t="shared" si="236"/>
        <v>1.9463282929120299E-3</v>
      </c>
      <c r="AN502" s="4">
        <f t="shared" si="237"/>
        <v>2.2595153100561328E-3</v>
      </c>
      <c r="AO502" s="4">
        <f t="shared" si="238"/>
        <v>1.3730202166908668E-2</v>
      </c>
      <c r="AP502" s="4">
        <f t="shared" si="239"/>
        <v>2.0389398722812347E-3</v>
      </c>
      <c r="AQ502" s="5">
        <f t="shared" si="240"/>
        <v>600.54005634211239</v>
      </c>
      <c r="AR502" s="5">
        <f t="shared" si="241"/>
        <v>17.919021605827211</v>
      </c>
      <c r="AS502" s="5">
        <f t="shared" si="242"/>
        <v>15.368714162639163</v>
      </c>
      <c r="AT502" s="5">
        <f t="shared" si="243"/>
        <v>2.6608730986576323</v>
      </c>
      <c r="AU502" s="5">
        <f t="shared" si="244"/>
        <v>1.8481045213734337</v>
      </c>
      <c r="AV502" s="5">
        <f t="shared" si="245"/>
        <v>6.361367473468758</v>
      </c>
      <c r="AW502" s="5">
        <f t="shared" si="246"/>
        <v>2.4714231060597123</v>
      </c>
    </row>
    <row r="503" spans="1:49" x14ac:dyDescent="0.25">
      <c r="A503" s="1" t="s">
        <v>376</v>
      </c>
      <c r="B503" s="1" t="s">
        <v>145</v>
      </c>
      <c r="C503" s="2">
        <v>42474</v>
      </c>
      <c r="D503" s="3">
        <v>0.12948991399862655</v>
      </c>
      <c r="E503" s="4">
        <f t="shared" si="217"/>
        <v>316.80685448573917</v>
      </c>
      <c r="F503" s="3">
        <v>253.42073635974427</v>
      </c>
      <c r="G503" s="3">
        <v>1.2766527611009517</v>
      </c>
      <c r="H503" s="3">
        <v>1.2170266303220159</v>
      </c>
      <c r="I503" s="3">
        <v>5.9626130778935506E-2</v>
      </c>
      <c r="J503" s="3">
        <v>6.1138142361111113E-2</v>
      </c>
      <c r="K503" s="3">
        <v>0.58667828366956642</v>
      </c>
      <c r="L503" s="3">
        <v>7.9836309722244619E-2</v>
      </c>
      <c r="M503" s="4">
        <f t="shared" si="218"/>
        <v>1.4608942095266755</v>
      </c>
      <c r="N503" s="4">
        <f t="shared" si="219"/>
        <v>7.3595186134297946E-3</v>
      </c>
      <c r="O503" s="4">
        <f t="shared" si="220"/>
        <v>7.0157919301177636E-3</v>
      </c>
      <c r="P503" s="4">
        <f t="shared" si="221"/>
        <v>3.4372668331202961E-4</v>
      </c>
      <c r="Q503" s="4">
        <f t="shared" si="222"/>
        <v>3.5244297463399136E-4</v>
      </c>
      <c r="R503" s="4">
        <f t="shared" si="223"/>
        <v>3.3820235856755394E-3</v>
      </c>
      <c r="S503" s="4">
        <f t="shared" si="224"/>
        <v>4.6023227719471009E-4</v>
      </c>
      <c r="T503" s="5">
        <f t="shared" si="225"/>
        <v>734.53982056045913</v>
      </c>
      <c r="U503" s="5">
        <f t="shared" si="226"/>
        <v>17.258995960080757</v>
      </c>
      <c r="V503" s="5">
        <f t="shared" si="227"/>
        <v>14.779790068395927</v>
      </c>
      <c r="W503" s="5">
        <f t="shared" si="228"/>
        <v>2.6868864496275431</v>
      </c>
      <c r="X503" s="5">
        <f t="shared" si="229"/>
        <v>1.3034520346695659</v>
      </c>
      <c r="Y503" s="5">
        <f t="shared" si="230"/>
        <v>6.0112222863629814</v>
      </c>
      <c r="Z503" s="5">
        <f t="shared" si="231"/>
        <v>2.5413124239821827</v>
      </c>
      <c r="AA503" s="4">
        <v>0.46070015848866475</v>
      </c>
      <c r="AB503" s="4">
        <f t="shared" si="232"/>
        <v>1127.1377326995787</v>
      </c>
      <c r="AC503" s="4">
        <v>100.58128639486735</v>
      </c>
      <c r="AD503" s="4">
        <v>1.1914376465272252</v>
      </c>
      <c r="AE503" s="4">
        <v>1.1422488387984531</v>
      </c>
      <c r="AF503" s="4">
        <v>6.7336955876921664E-2</v>
      </c>
      <c r="AG503" s="4">
        <v>0.11576841730901279</v>
      </c>
      <c r="AH503" s="4">
        <v>0.59932199960668719</v>
      </c>
      <c r="AI503" s="4">
        <v>0.12162201573958369</v>
      </c>
      <c r="AJ503" s="4">
        <f t="shared" si="233"/>
        <v>1.4744240056568583</v>
      </c>
      <c r="AK503" s="4">
        <f t="shared" si="234"/>
        <v>1.7465319148798387E-2</v>
      </c>
      <c r="AL503" s="4">
        <f t="shared" si="235"/>
        <v>1.674425898418468E-2</v>
      </c>
      <c r="AM503" s="4">
        <f t="shared" si="236"/>
        <v>9.8709439669541154E-4</v>
      </c>
      <c r="AN503" s="4">
        <f t="shared" si="237"/>
        <v>1.6970525998961552E-3</v>
      </c>
      <c r="AO503" s="4">
        <f t="shared" si="238"/>
        <v>8.7854786413177413E-3</v>
      </c>
      <c r="AP503" s="4">
        <f t="shared" si="239"/>
        <v>1.7828606697156862E-3</v>
      </c>
      <c r="AQ503" s="5">
        <f t="shared" si="240"/>
        <v>602.01448034776922</v>
      </c>
      <c r="AR503" s="5">
        <f t="shared" si="241"/>
        <v>17.936486924976009</v>
      </c>
      <c r="AS503" s="5">
        <f t="shared" si="242"/>
        <v>15.385458421623348</v>
      </c>
      <c r="AT503" s="5">
        <f t="shared" si="243"/>
        <v>2.6618601930543275</v>
      </c>
      <c r="AU503" s="5">
        <f t="shared" si="244"/>
        <v>1.8498015739733298</v>
      </c>
      <c r="AV503" s="5">
        <f t="shared" si="245"/>
        <v>6.3701529521100761</v>
      </c>
      <c r="AW503" s="5">
        <f t="shared" si="246"/>
        <v>2.4732059667294282</v>
      </c>
    </row>
    <row r="504" spans="1:49" x14ac:dyDescent="0.25">
      <c r="A504" s="1" t="s">
        <v>376</v>
      </c>
      <c r="B504" s="1" t="s">
        <v>146</v>
      </c>
      <c r="C504" s="2">
        <v>42475</v>
      </c>
      <c r="D504" s="3">
        <v>7.2000071351446315E-2</v>
      </c>
      <c r="E504" s="4">
        <f t="shared" si="217"/>
        <v>176.15361245697039</v>
      </c>
      <c r="F504" s="3">
        <v>58.285714285714363</v>
      </c>
      <c r="G504" s="3">
        <v>1.6245888888888913</v>
      </c>
      <c r="H504" s="3">
        <v>1.5555088888888899</v>
      </c>
      <c r="I504" s="3">
        <v>6.907999999999985E-2</v>
      </c>
      <c r="J504" s="3">
        <v>7.1821666666666686E-2</v>
      </c>
      <c r="K504" s="3">
        <v>0.49394117647058761</v>
      </c>
      <c r="L504" s="3">
        <v>0.11178333333333333</v>
      </c>
      <c r="M504" s="4">
        <f t="shared" si="218"/>
        <v>0.18682531649210044</v>
      </c>
      <c r="N504" s="4">
        <f t="shared" si="219"/>
        <v>5.2073537582194027E-3</v>
      </c>
      <c r="O504" s="4">
        <f t="shared" si="220"/>
        <v>4.9859291257612608E-3</v>
      </c>
      <c r="P504" s="4">
        <f t="shared" si="221"/>
        <v>2.2142463245813671E-4</v>
      </c>
      <c r="Q504" s="4">
        <f t="shared" si="222"/>
        <v>2.3021259618120316E-4</v>
      </c>
      <c r="R504" s="4">
        <f t="shared" si="223"/>
        <v>1.5832475891131984E-3</v>
      </c>
      <c r="S504" s="4">
        <f t="shared" si="224"/>
        <v>3.5830317745047443E-4</v>
      </c>
      <c r="T504" s="5">
        <f t="shared" si="225"/>
        <v>734.72664587695124</v>
      </c>
      <c r="U504" s="5">
        <f t="shared" si="226"/>
        <v>17.264203313838976</v>
      </c>
      <c r="V504" s="5">
        <f t="shared" si="227"/>
        <v>14.784775997521688</v>
      </c>
      <c r="W504" s="5">
        <f t="shared" si="228"/>
        <v>2.6871078742600014</v>
      </c>
      <c r="X504" s="5">
        <f t="shared" si="229"/>
        <v>1.3036822472657472</v>
      </c>
      <c r="Y504" s="5">
        <f t="shared" si="230"/>
        <v>6.0128055339520943</v>
      </c>
      <c r="Z504" s="5">
        <f t="shared" si="231"/>
        <v>2.5416707271596333</v>
      </c>
      <c r="AA504" s="4">
        <v>0.2517945408022591</v>
      </c>
      <c r="AB504" s="4">
        <f t="shared" si="232"/>
        <v>616.03436117110164</v>
      </c>
      <c r="AC504" s="4">
        <v>79.645000000000195</v>
      </c>
      <c r="AD504" s="4">
        <v>1.4584999999999992</v>
      </c>
      <c r="AE504" s="4">
        <v>1.4235637037037057</v>
      </c>
      <c r="AF504" s="4">
        <v>7.0491851851851819E-2</v>
      </c>
      <c r="AG504" s="4">
        <v>0.15549259259259252</v>
      </c>
      <c r="AH504" s="4">
        <v>0.74080384615384631</v>
      </c>
      <c r="AI504" s="4">
        <v>0.17392307692307665</v>
      </c>
      <c r="AJ504" s="4">
        <f t="shared" si="233"/>
        <v>0.63810430146976227</v>
      </c>
      <c r="AK504" s="4">
        <f t="shared" si="234"/>
        <v>1.1685292531780344E-2</v>
      </c>
      <c r="AL504" s="4">
        <f t="shared" si="235"/>
        <v>1.1405387943368178E-2</v>
      </c>
      <c r="AM504" s="4">
        <f t="shared" si="236"/>
        <v>5.6477059307220487E-4</v>
      </c>
      <c r="AN504" s="4">
        <f t="shared" si="237"/>
        <v>1.245784320170988E-3</v>
      </c>
      <c r="AO504" s="4">
        <f t="shared" si="238"/>
        <v>5.935214021923688E-3</v>
      </c>
      <c r="AP504" s="4">
        <f t="shared" si="239"/>
        <v>1.3934467136602583E-3</v>
      </c>
      <c r="AQ504" s="5">
        <f t="shared" si="240"/>
        <v>602.65258464923897</v>
      </c>
      <c r="AR504" s="5">
        <f t="shared" si="241"/>
        <v>17.948172217507789</v>
      </c>
      <c r="AS504" s="5">
        <f t="shared" si="242"/>
        <v>15.396863809566716</v>
      </c>
      <c r="AT504" s="5">
        <f t="shared" si="243"/>
        <v>2.6624249636473998</v>
      </c>
      <c r="AU504" s="5">
        <f t="shared" si="244"/>
        <v>1.8510473582935008</v>
      </c>
      <c r="AV504" s="5">
        <f t="shared" si="245"/>
        <v>6.3760881661319999</v>
      </c>
      <c r="AW504" s="5">
        <f t="shared" si="246"/>
        <v>2.4745994134430882</v>
      </c>
    </row>
    <row r="505" spans="1:49" x14ac:dyDescent="0.25">
      <c r="A505" s="1" t="s">
        <v>376</v>
      </c>
      <c r="B505" s="1" t="s">
        <v>147</v>
      </c>
      <c r="C505" s="2">
        <v>42476</v>
      </c>
      <c r="D505" s="3">
        <v>6.0112794291116683E-2</v>
      </c>
      <c r="E505" s="4">
        <f t="shared" si="217"/>
        <v>147.0704913273706</v>
      </c>
      <c r="F505" s="3">
        <v>58.285714285714363</v>
      </c>
      <c r="G505" s="3">
        <v>1.6245888888888913</v>
      </c>
      <c r="H505" s="3">
        <v>1.5555088888888899</v>
      </c>
      <c r="I505" s="3">
        <v>6.907999999999985E-2</v>
      </c>
      <c r="J505" s="3">
        <v>7.1821666666666686E-2</v>
      </c>
      <c r="K505" s="3">
        <v>0.49394117647058761</v>
      </c>
      <c r="L505" s="3">
        <v>0.11178333333333333</v>
      </c>
      <c r="M505" s="4">
        <f t="shared" si="218"/>
        <v>0.15598028735060149</v>
      </c>
      <c r="N505" s="4">
        <f t="shared" si="219"/>
        <v>4.3476149313930968E-3</v>
      </c>
      <c r="O505" s="4">
        <f t="shared" si="220"/>
        <v>4.1627477065125608E-3</v>
      </c>
      <c r="P505" s="4">
        <f t="shared" si="221"/>
        <v>1.8486722488053083E-4</v>
      </c>
      <c r="Q505" s="4">
        <f t="shared" si="222"/>
        <v>1.9220428782514804E-4</v>
      </c>
      <c r="R505" s="4">
        <f t="shared" si="223"/>
        <v>1.3218519766696915E-3</v>
      </c>
      <c r="S505" s="4">
        <f t="shared" si="224"/>
        <v>2.9914699799115106E-4</v>
      </c>
      <c r="T505" s="5">
        <f t="shared" si="225"/>
        <v>734.88262616430188</v>
      </c>
      <c r="U505" s="5">
        <f t="shared" si="226"/>
        <v>17.26855092877037</v>
      </c>
      <c r="V505" s="5">
        <f t="shared" si="227"/>
        <v>14.788938745228201</v>
      </c>
      <c r="W505" s="5">
        <f t="shared" si="228"/>
        <v>2.6872927414848817</v>
      </c>
      <c r="X505" s="5">
        <f t="shared" si="229"/>
        <v>1.3038744515535723</v>
      </c>
      <c r="Y505" s="5">
        <f t="shared" si="230"/>
        <v>6.0141273859287638</v>
      </c>
      <c r="Z505" s="5">
        <f t="shared" si="231"/>
        <v>2.5419698741576244</v>
      </c>
      <c r="AA505" s="4">
        <v>0.18453705529353881</v>
      </c>
      <c r="AB505" s="4">
        <f t="shared" si="232"/>
        <v>451.48384316810223</v>
      </c>
      <c r="AC505" s="4">
        <v>79.645000000000195</v>
      </c>
      <c r="AD505" s="4">
        <v>1.4584999999999992</v>
      </c>
      <c r="AE505" s="4">
        <v>1.4235637037037057</v>
      </c>
      <c r="AF505" s="4">
        <v>7.0491851851851819E-2</v>
      </c>
      <c r="AG505" s="4">
        <v>0.15549259259259252</v>
      </c>
      <c r="AH505" s="4">
        <v>0.74080384615384631</v>
      </c>
      <c r="AI505" s="4">
        <v>0.17392307692307665</v>
      </c>
      <c r="AJ505" s="4">
        <f t="shared" si="233"/>
        <v>0.46765862511628359</v>
      </c>
      <c r="AK505" s="4">
        <f t="shared" si="234"/>
        <v>8.5640040772439925E-3</v>
      </c>
      <c r="AL505" s="4">
        <f t="shared" si="235"/>
        <v>8.3588655212444955E-3</v>
      </c>
      <c r="AM505" s="4">
        <f t="shared" si="236"/>
        <v>4.1391327162957747E-4</v>
      </c>
      <c r="AN505" s="4">
        <f t="shared" si="237"/>
        <v>9.130196756559491E-4</v>
      </c>
      <c r="AO505" s="4">
        <f t="shared" si="238"/>
        <v>4.3498437839558264E-3</v>
      </c>
      <c r="AP505" s="4">
        <f t="shared" si="239"/>
        <v>1.0212395885471715E-3</v>
      </c>
      <c r="AQ505" s="5">
        <f t="shared" si="240"/>
        <v>603.12024327435529</v>
      </c>
      <c r="AR505" s="5">
        <f t="shared" si="241"/>
        <v>17.956736221585032</v>
      </c>
      <c r="AS505" s="5">
        <f t="shared" si="242"/>
        <v>15.405222675087961</v>
      </c>
      <c r="AT505" s="5">
        <f t="shared" si="243"/>
        <v>2.6628388769190292</v>
      </c>
      <c r="AU505" s="5">
        <f t="shared" si="244"/>
        <v>1.8519603779691567</v>
      </c>
      <c r="AV505" s="5">
        <f t="shared" si="245"/>
        <v>6.3804380099159559</v>
      </c>
      <c r="AW505" s="5">
        <f t="shared" si="246"/>
        <v>2.4756206530316356</v>
      </c>
    </row>
    <row r="506" spans="1:49" x14ac:dyDescent="0.25">
      <c r="A506" s="1" t="s">
        <v>376</v>
      </c>
      <c r="B506" s="1" t="s">
        <v>148</v>
      </c>
      <c r="C506" s="2">
        <v>42477</v>
      </c>
      <c r="D506" s="3">
        <v>4.21840631426579E-2</v>
      </c>
      <c r="E506" s="4">
        <f t="shared" si="217"/>
        <v>103.20649648276856</v>
      </c>
      <c r="F506" s="3">
        <v>58.285714285714363</v>
      </c>
      <c r="G506" s="3">
        <v>1.6245888888888913</v>
      </c>
      <c r="H506" s="3">
        <v>1.5555088888888899</v>
      </c>
      <c r="I506" s="3">
        <v>6.907999999999985E-2</v>
      </c>
      <c r="J506" s="3">
        <v>7.1821666666666686E-2</v>
      </c>
      <c r="K506" s="3">
        <v>0.49394117647058761</v>
      </c>
      <c r="L506" s="3">
        <v>0.11178333333333333</v>
      </c>
      <c r="M506" s="4">
        <f t="shared" si="218"/>
        <v>0.10945893246523154</v>
      </c>
      <c r="N506" s="4">
        <f t="shared" si="219"/>
        <v>3.0509322507563264E-3</v>
      </c>
      <c r="O506" s="4">
        <f t="shared" si="220"/>
        <v>2.9212019532492469E-3</v>
      </c>
      <c r="P506" s="4">
        <f t="shared" si="221"/>
        <v>1.2973029750707639E-4</v>
      </c>
      <c r="Q506" s="4">
        <f t="shared" si="222"/>
        <v>1.3487907041286566E-4</v>
      </c>
      <c r="R506" s="4">
        <f t="shared" si="223"/>
        <v>9.2760764004812973E-4</v>
      </c>
      <c r="S506" s="4">
        <f t="shared" si="224"/>
        <v>2.0992595671201584E-4</v>
      </c>
      <c r="T506" s="5">
        <f t="shared" si="225"/>
        <v>734.99208509676714</v>
      </c>
      <c r="U506" s="5">
        <f t="shared" si="226"/>
        <v>17.271601861021125</v>
      </c>
      <c r="V506" s="5">
        <f t="shared" si="227"/>
        <v>14.79185994718145</v>
      </c>
      <c r="W506" s="5">
        <f t="shared" si="228"/>
        <v>2.6874224717823889</v>
      </c>
      <c r="X506" s="5">
        <f t="shared" si="229"/>
        <v>1.3040093306239851</v>
      </c>
      <c r="Y506" s="5">
        <f t="shared" si="230"/>
        <v>6.0150549935688122</v>
      </c>
      <c r="Z506" s="5">
        <f t="shared" si="231"/>
        <v>2.5421798001143365</v>
      </c>
      <c r="AA506" s="4">
        <v>7.6433372897829491E-2</v>
      </c>
      <c r="AB506" s="4">
        <f t="shared" si="232"/>
        <v>187.00001952085427</v>
      </c>
      <c r="AC506" s="4">
        <v>79.645000000000195</v>
      </c>
      <c r="AD506" s="4">
        <v>1.4584999999999992</v>
      </c>
      <c r="AE506" s="4">
        <v>1.4235637037037057</v>
      </c>
      <c r="AF506" s="4">
        <v>7.0491851851851819E-2</v>
      </c>
      <c r="AG506" s="4">
        <v>0.15549259259259252</v>
      </c>
      <c r="AH506" s="4">
        <v>0.74080384615384631</v>
      </c>
      <c r="AI506" s="4">
        <v>0.17392307692307665</v>
      </c>
      <c r="AJ506" s="4">
        <f t="shared" si="233"/>
        <v>0.19369944982345605</v>
      </c>
      <c r="AK506" s="4">
        <f t="shared" si="234"/>
        <v>3.5471234549251025E-3</v>
      </c>
      <c r="AL506" s="4">
        <f t="shared" si="235"/>
        <v>3.4621571498028563E-3</v>
      </c>
      <c r="AM506" s="4">
        <f t="shared" si="236"/>
        <v>1.714386706100852E-4</v>
      </c>
      <c r="AN506" s="4">
        <f t="shared" si="237"/>
        <v>3.7816347086204899E-4</v>
      </c>
      <c r="AO506" s="4">
        <f t="shared" si="238"/>
        <v>1.801661088920834E-3</v>
      </c>
      <c r="AP506" s="4">
        <f t="shared" si="239"/>
        <v>4.2298705896920695E-4</v>
      </c>
      <c r="AQ506" s="5">
        <f t="shared" si="240"/>
        <v>603.31394272417879</v>
      </c>
      <c r="AR506" s="5">
        <f t="shared" si="241"/>
        <v>17.960283345039958</v>
      </c>
      <c r="AS506" s="5">
        <f t="shared" si="242"/>
        <v>15.408684832237764</v>
      </c>
      <c r="AT506" s="5">
        <f t="shared" si="243"/>
        <v>2.6630103155896392</v>
      </c>
      <c r="AU506" s="5">
        <f t="shared" si="244"/>
        <v>1.8523385414400186</v>
      </c>
      <c r="AV506" s="5">
        <f t="shared" si="245"/>
        <v>6.3822396710048768</v>
      </c>
      <c r="AW506" s="5">
        <f t="shared" si="246"/>
        <v>2.4760436400906047</v>
      </c>
    </row>
    <row r="507" spans="1:49" x14ac:dyDescent="0.25">
      <c r="A507" s="1" t="s">
        <v>376</v>
      </c>
      <c r="B507" s="1" t="s">
        <v>149</v>
      </c>
      <c r="C507" s="2">
        <v>42478</v>
      </c>
      <c r="D507" s="3">
        <v>2.8409955740083603E-2</v>
      </c>
      <c r="E507" s="4">
        <f t="shared" si="217"/>
        <v>69.50710241564002</v>
      </c>
      <c r="F507" s="3">
        <v>58.285714285714363</v>
      </c>
      <c r="G507" s="3">
        <v>1.6245888888888913</v>
      </c>
      <c r="H507" s="3">
        <v>1.5555088888888899</v>
      </c>
      <c r="I507" s="3">
        <v>6.907999999999985E-2</v>
      </c>
      <c r="J507" s="3">
        <v>7.1821666666666686E-2</v>
      </c>
      <c r="K507" s="3">
        <v>0.49394117647058761</v>
      </c>
      <c r="L507" s="3">
        <v>0.11178333333333333</v>
      </c>
      <c r="M507" s="4">
        <f t="shared" si="218"/>
        <v>7.3717968233111567E-2</v>
      </c>
      <c r="N507" s="4">
        <f t="shared" si="219"/>
        <v>2.054729766472647E-3</v>
      </c>
      <c r="O507" s="4">
        <f t="shared" si="220"/>
        <v>1.9673595196128334E-3</v>
      </c>
      <c r="P507" s="4">
        <f t="shared" si="221"/>
        <v>8.7370246859812023E-5</v>
      </c>
      <c r="Q507" s="4">
        <f t="shared" si="222"/>
        <v>9.0837822040385277E-5</v>
      </c>
      <c r="R507" s="4">
        <f t="shared" si="223"/>
        <v>6.2472151885439062E-4</v>
      </c>
      <c r="S507" s="4">
        <f t="shared" si="224"/>
        <v>1.4138010173923E-4</v>
      </c>
      <c r="T507" s="5">
        <f t="shared" si="225"/>
        <v>735.0658030650003</v>
      </c>
      <c r="U507" s="5">
        <f t="shared" si="226"/>
        <v>17.273656590787599</v>
      </c>
      <c r="V507" s="5">
        <f t="shared" si="227"/>
        <v>14.793827306701063</v>
      </c>
      <c r="W507" s="5">
        <f t="shared" si="228"/>
        <v>2.6875098420292489</v>
      </c>
      <c r="X507" s="5">
        <f t="shared" si="229"/>
        <v>1.3041001684460254</v>
      </c>
      <c r="Y507" s="5">
        <f t="shared" si="230"/>
        <v>6.0156797150876669</v>
      </c>
      <c r="Z507" s="5">
        <f t="shared" si="231"/>
        <v>2.5423211802160757</v>
      </c>
      <c r="AA507" s="4">
        <v>1.83931161948379E-2</v>
      </c>
      <c r="AB507" s="4">
        <f t="shared" si="232"/>
        <v>45.000147933831414</v>
      </c>
      <c r="AC507" s="4">
        <v>63.292465277777687</v>
      </c>
      <c r="AD507" s="4">
        <v>1.5448576388888895</v>
      </c>
      <c r="AE507" s="4">
        <v>1.5039586265432103</v>
      </c>
      <c r="AF507" s="4">
        <v>6.2380493827160405E-2</v>
      </c>
      <c r="AG507" s="4">
        <v>0.14342260802469131</v>
      </c>
      <c r="AH507" s="4">
        <v>0.63664537927350306</v>
      </c>
      <c r="AI507" s="4">
        <v>0.14954380341880355</v>
      </c>
      <c r="AJ507" s="4">
        <f t="shared" si="233"/>
        <v>3.7041978232855842E-2</v>
      </c>
      <c r="AK507" s="4">
        <f t="shared" si="234"/>
        <v>9.0412946914670363E-4</v>
      </c>
      <c r="AL507" s="4">
        <f t="shared" si="235"/>
        <v>8.8019328150722696E-4</v>
      </c>
      <c r="AM507" s="4">
        <f t="shared" si="236"/>
        <v>3.6508246034647222E-5</v>
      </c>
      <c r="AN507" s="4">
        <f t="shared" si="237"/>
        <v>8.3938223945518076E-5</v>
      </c>
      <c r="AO507" s="4">
        <f t="shared" si="238"/>
        <v>3.7259734120954403E-4</v>
      </c>
      <c r="AP507" s="4">
        <f t="shared" si="239"/>
        <v>8.7520659635969411E-5</v>
      </c>
      <c r="AQ507" s="5">
        <f t="shared" si="240"/>
        <v>603.35098470241167</v>
      </c>
      <c r="AR507" s="5">
        <f t="shared" si="241"/>
        <v>17.961187474509103</v>
      </c>
      <c r="AS507" s="5">
        <f t="shared" si="242"/>
        <v>15.409565025519271</v>
      </c>
      <c r="AT507" s="5">
        <f t="shared" si="243"/>
        <v>2.6630468238356739</v>
      </c>
      <c r="AU507" s="5">
        <f t="shared" si="244"/>
        <v>1.8524224796639641</v>
      </c>
      <c r="AV507" s="5">
        <f t="shared" si="245"/>
        <v>6.3826122683460866</v>
      </c>
      <c r="AW507" s="5">
        <f t="shared" si="246"/>
        <v>2.4761311607502408</v>
      </c>
    </row>
    <row r="508" spans="1:49" x14ac:dyDescent="0.25">
      <c r="A508" s="1" t="s">
        <v>376</v>
      </c>
      <c r="B508" s="1" t="s">
        <v>150</v>
      </c>
      <c r="C508" s="2">
        <v>42479</v>
      </c>
      <c r="D508" s="3">
        <v>1.7544700826888499E-2</v>
      </c>
      <c r="E508" s="4">
        <f t="shared" si="217"/>
        <v>42.924435658508862</v>
      </c>
      <c r="F508" s="3">
        <v>58.285714285714363</v>
      </c>
      <c r="G508" s="3">
        <v>1.6245888888888913</v>
      </c>
      <c r="H508" s="3">
        <v>1.5555088888888899</v>
      </c>
      <c r="I508" s="3">
        <v>6.907999999999985E-2</v>
      </c>
      <c r="J508" s="3">
        <v>7.1821666666666686E-2</v>
      </c>
      <c r="K508" s="3">
        <v>0.49394117647058761</v>
      </c>
      <c r="L508" s="3">
        <v>0.11178333333333333</v>
      </c>
      <c r="M508" s="4">
        <f t="shared" si="218"/>
        <v>4.5524875506624304E-2</v>
      </c>
      <c r="N508" s="4">
        <f t="shared" si="219"/>
        <v>1.2689079617960355E-3</v>
      </c>
      <c r="O508" s="4">
        <f t="shared" si="220"/>
        <v>1.2149520578745069E-3</v>
      </c>
      <c r="P508" s="4">
        <f t="shared" si="221"/>
        <v>5.3955903921527372E-5</v>
      </c>
      <c r="Q508" s="4">
        <f t="shared" si="222"/>
        <v>5.6097321166048659E-5</v>
      </c>
      <c r="R508" s="4">
        <f t="shared" si="223"/>
        <v>3.8579969109052236E-4</v>
      </c>
      <c r="S508" s="4">
        <f t="shared" si="224"/>
        <v>8.7309942000020482E-5</v>
      </c>
      <c r="T508" s="5">
        <f t="shared" si="225"/>
        <v>735.11132794050695</v>
      </c>
      <c r="U508" s="5">
        <f t="shared" si="226"/>
        <v>17.274925498749397</v>
      </c>
      <c r="V508" s="5">
        <f t="shared" si="227"/>
        <v>14.795042258758938</v>
      </c>
      <c r="W508" s="5">
        <f t="shared" si="228"/>
        <v>2.6875637979331706</v>
      </c>
      <c r="X508" s="5">
        <f t="shared" si="229"/>
        <v>1.3041562657671915</v>
      </c>
      <c r="Y508" s="5">
        <f t="shared" si="230"/>
        <v>6.0160655147787576</v>
      </c>
      <c r="Z508" s="5">
        <f t="shared" si="231"/>
        <v>2.5424084901580759</v>
      </c>
      <c r="AA508" s="4">
        <v>0</v>
      </c>
      <c r="AB508" s="4">
        <f t="shared" si="232"/>
        <v>0</v>
      </c>
      <c r="AC508" s="4">
        <v>38.333333333333385</v>
      </c>
      <c r="AD508" s="4">
        <v>1.6766666666666674</v>
      </c>
      <c r="AE508" s="4">
        <v>1.6266666666666654</v>
      </c>
      <c r="AF508" s="4">
        <v>4.9999999999999913E-2</v>
      </c>
      <c r="AG508" s="4">
        <v>0.125</v>
      </c>
      <c r="AH508" s="4">
        <v>0.47766666666666624</v>
      </c>
      <c r="AI508" s="4">
        <v>0.11233333333333334</v>
      </c>
      <c r="AJ508" s="4">
        <f t="shared" si="233"/>
        <v>0</v>
      </c>
      <c r="AK508" s="4">
        <f t="shared" si="234"/>
        <v>0</v>
      </c>
      <c r="AL508" s="4">
        <f t="shared" si="235"/>
        <v>0</v>
      </c>
      <c r="AM508" s="4">
        <f t="shared" si="236"/>
        <v>0</v>
      </c>
      <c r="AN508" s="4">
        <f t="shared" si="237"/>
        <v>0</v>
      </c>
      <c r="AO508" s="4">
        <f t="shared" si="238"/>
        <v>0</v>
      </c>
      <c r="AP508" s="4">
        <f t="shared" si="239"/>
        <v>0</v>
      </c>
      <c r="AQ508" s="5">
        <f t="shared" si="240"/>
        <v>603.35098470241167</v>
      </c>
      <c r="AR508" s="5">
        <f t="shared" si="241"/>
        <v>17.961187474509103</v>
      </c>
      <c r="AS508" s="5">
        <f t="shared" si="242"/>
        <v>15.409565025519271</v>
      </c>
      <c r="AT508" s="5">
        <f t="shared" si="243"/>
        <v>2.6630468238356739</v>
      </c>
      <c r="AU508" s="5">
        <f t="shared" si="244"/>
        <v>1.8524224796639641</v>
      </c>
      <c r="AV508" s="5">
        <f t="shared" si="245"/>
        <v>6.3826122683460866</v>
      </c>
      <c r="AW508" s="5">
        <f t="shared" si="246"/>
        <v>2.4761311607502408</v>
      </c>
    </row>
    <row r="509" spans="1:49" x14ac:dyDescent="0.25">
      <c r="A509" s="1" t="s">
        <v>376</v>
      </c>
      <c r="B509" s="1" t="s">
        <v>151</v>
      </c>
      <c r="C509" s="2">
        <v>42480</v>
      </c>
      <c r="D509" s="3">
        <v>1.1000871658514171E-2</v>
      </c>
      <c r="E509" s="4">
        <f t="shared" si="217"/>
        <v>26.914463367178975</v>
      </c>
      <c r="F509" s="3">
        <v>58.285714285714363</v>
      </c>
      <c r="G509" s="3">
        <v>1.6245888888888913</v>
      </c>
      <c r="H509" s="3">
        <v>1.5555088888888899</v>
      </c>
      <c r="I509" s="3">
        <v>6.907999999999985E-2</v>
      </c>
      <c r="J509" s="3">
        <v>7.1821666666666686E-2</v>
      </c>
      <c r="K509" s="3">
        <v>0.49394117647058761</v>
      </c>
      <c r="L509" s="3">
        <v>0.11178333333333333</v>
      </c>
      <c r="M509" s="4">
        <f t="shared" si="218"/>
        <v>2.8544990174507692E-2</v>
      </c>
      <c r="N509" s="4">
        <f t="shared" si="219"/>
        <v>7.9563018896233826E-4</v>
      </c>
      <c r="O509" s="4">
        <f t="shared" si="220"/>
        <v>7.6179877854864911E-4</v>
      </c>
      <c r="P509" s="4">
        <f t="shared" si="221"/>
        <v>3.3831410413688462E-5</v>
      </c>
      <c r="Q509" s="4">
        <f t="shared" si="222"/>
        <v>3.5174121042199402E-5</v>
      </c>
      <c r="R509" s="4">
        <f t="shared" si="223"/>
        <v>2.4190397599010719E-4</v>
      </c>
      <c r="S509" s="4">
        <f t="shared" si="224"/>
        <v>5.4745046719892161E-5</v>
      </c>
      <c r="T509" s="5">
        <f t="shared" si="225"/>
        <v>735.13987293068146</v>
      </c>
      <c r="U509" s="5">
        <f t="shared" si="226"/>
        <v>17.275721128938358</v>
      </c>
      <c r="V509" s="5">
        <f t="shared" si="227"/>
        <v>14.795804057537486</v>
      </c>
      <c r="W509" s="5">
        <f t="shared" si="228"/>
        <v>2.6875976293435841</v>
      </c>
      <c r="X509" s="5">
        <f t="shared" si="229"/>
        <v>1.3041914398882337</v>
      </c>
      <c r="Y509" s="5">
        <f t="shared" si="230"/>
        <v>6.0163074187547476</v>
      </c>
      <c r="Z509" s="5">
        <f t="shared" si="231"/>
        <v>2.5424632352047958</v>
      </c>
      <c r="AA509" s="4">
        <v>0</v>
      </c>
      <c r="AB509" s="4">
        <f t="shared" si="232"/>
        <v>0</v>
      </c>
      <c r="AC509" s="4">
        <v>38.333333333333385</v>
      </c>
      <c r="AD509" s="4">
        <v>1.6766666666666674</v>
      </c>
      <c r="AE509" s="4">
        <v>1.6266666666666654</v>
      </c>
      <c r="AF509" s="4">
        <v>4.9999999999999913E-2</v>
      </c>
      <c r="AG509" s="4">
        <v>0.125</v>
      </c>
      <c r="AH509" s="4">
        <v>0.47766666666666624</v>
      </c>
      <c r="AI509" s="4">
        <v>0.11233333333333334</v>
      </c>
      <c r="AJ509" s="4">
        <f t="shared" si="233"/>
        <v>0</v>
      </c>
      <c r="AK509" s="4">
        <f t="shared" si="234"/>
        <v>0</v>
      </c>
      <c r="AL509" s="4">
        <f t="shared" si="235"/>
        <v>0</v>
      </c>
      <c r="AM509" s="4">
        <f t="shared" si="236"/>
        <v>0</v>
      </c>
      <c r="AN509" s="4">
        <f t="shared" si="237"/>
        <v>0</v>
      </c>
      <c r="AO509" s="4">
        <f t="shared" si="238"/>
        <v>0</v>
      </c>
      <c r="AP509" s="4">
        <f t="shared" si="239"/>
        <v>0</v>
      </c>
      <c r="AQ509" s="5">
        <f t="shared" si="240"/>
        <v>603.35098470241167</v>
      </c>
      <c r="AR509" s="5">
        <f t="shared" si="241"/>
        <v>17.961187474509103</v>
      </c>
      <c r="AS509" s="5">
        <f t="shared" si="242"/>
        <v>15.409565025519271</v>
      </c>
      <c r="AT509" s="5">
        <f t="shared" si="243"/>
        <v>2.6630468238356739</v>
      </c>
      <c r="AU509" s="5">
        <f t="shared" si="244"/>
        <v>1.8524224796639641</v>
      </c>
      <c r="AV509" s="5">
        <f t="shared" si="245"/>
        <v>6.3826122683460866</v>
      </c>
      <c r="AW509" s="5">
        <f t="shared" si="246"/>
        <v>2.4761311607502408</v>
      </c>
    </row>
    <row r="510" spans="1:49" x14ac:dyDescent="0.25">
      <c r="A510" s="1" t="s">
        <v>376</v>
      </c>
      <c r="B510" s="1" t="s">
        <v>152</v>
      </c>
      <c r="C510" s="2">
        <v>42481</v>
      </c>
      <c r="D510" s="3">
        <v>1.5405342420435788E-2</v>
      </c>
      <c r="E510" s="4">
        <f t="shared" si="217"/>
        <v>37.690333739396493</v>
      </c>
      <c r="F510" s="3">
        <v>58.285714285714363</v>
      </c>
      <c r="G510" s="3">
        <v>1.6245888888888913</v>
      </c>
      <c r="H510" s="3">
        <v>1.5555088888888899</v>
      </c>
      <c r="I510" s="3">
        <v>6.907999999999985E-2</v>
      </c>
      <c r="J510" s="3">
        <v>7.1821666666666686E-2</v>
      </c>
      <c r="K510" s="3">
        <v>0.49394117647058761</v>
      </c>
      <c r="L510" s="3">
        <v>0.11178333333333333</v>
      </c>
      <c r="M510" s="4">
        <f t="shared" si="218"/>
        <v>3.9973682238709098E-2</v>
      </c>
      <c r="N510" s="4">
        <f t="shared" si="219"/>
        <v>1.1141803923795921E-3</v>
      </c>
      <c r="O510" s="4">
        <f t="shared" si="220"/>
        <v>1.0668037409498116E-3</v>
      </c>
      <c r="P510" s="4">
        <f t="shared" si="221"/>
        <v>4.7376651429779675E-5</v>
      </c>
      <c r="Q510" s="4">
        <f t="shared" si="222"/>
        <v>4.9256949432143897E-5</v>
      </c>
      <c r="R510" s="4">
        <f t="shared" si="223"/>
        <v>3.3875620938712174E-4</v>
      </c>
      <c r="S510" s="4">
        <f t="shared" si="224"/>
        <v>7.6663578734687554E-5</v>
      </c>
      <c r="T510" s="5">
        <f t="shared" si="225"/>
        <v>735.17984661292019</v>
      </c>
      <c r="U510" s="5">
        <f t="shared" si="226"/>
        <v>17.276835309330739</v>
      </c>
      <c r="V510" s="5">
        <f t="shared" si="227"/>
        <v>14.796870861278435</v>
      </c>
      <c r="W510" s="5">
        <f t="shared" si="228"/>
        <v>2.6876450059950141</v>
      </c>
      <c r="X510" s="5">
        <f t="shared" si="229"/>
        <v>1.3042406968376659</v>
      </c>
      <c r="Y510" s="5">
        <f t="shared" si="230"/>
        <v>6.0166461749641345</v>
      </c>
      <c r="Z510" s="5">
        <f t="shared" si="231"/>
        <v>2.5425398987835304</v>
      </c>
      <c r="AA510" s="4">
        <v>0</v>
      </c>
      <c r="AB510" s="4">
        <f t="shared" si="232"/>
        <v>0</v>
      </c>
      <c r="AC510" s="4">
        <v>38.333333333333385</v>
      </c>
      <c r="AD510" s="4">
        <v>1.6766666666666674</v>
      </c>
      <c r="AE510" s="4">
        <v>1.6266666666666654</v>
      </c>
      <c r="AF510" s="4">
        <v>4.9999999999999913E-2</v>
      </c>
      <c r="AG510" s="4">
        <v>0.125</v>
      </c>
      <c r="AH510" s="4">
        <v>0.47766666666666624</v>
      </c>
      <c r="AI510" s="4">
        <v>0.11233333333333334</v>
      </c>
      <c r="AJ510" s="4">
        <f t="shared" si="233"/>
        <v>0</v>
      </c>
      <c r="AK510" s="4">
        <f t="shared" si="234"/>
        <v>0</v>
      </c>
      <c r="AL510" s="4">
        <f t="shared" si="235"/>
        <v>0</v>
      </c>
      <c r="AM510" s="4">
        <f t="shared" si="236"/>
        <v>0</v>
      </c>
      <c r="AN510" s="4">
        <f t="shared" si="237"/>
        <v>0</v>
      </c>
      <c r="AO510" s="4">
        <f t="shared" si="238"/>
        <v>0</v>
      </c>
      <c r="AP510" s="4">
        <f t="shared" si="239"/>
        <v>0</v>
      </c>
      <c r="AQ510" s="5">
        <f t="shared" si="240"/>
        <v>603.35098470241167</v>
      </c>
      <c r="AR510" s="5">
        <f t="shared" si="241"/>
        <v>17.961187474509103</v>
      </c>
      <c r="AS510" s="5">
        <f t="shared" si="242"/>
        <v>15.409565025519271</v>
      </c>
      <c r="AT510" s="5">
        <f t="shared" si="243"/>
        <v>2.6630468238356739</v>
      </c>
      <c r="AU510" s="5">
        <f t="shared" si="244"/>
        <v>1.8524224796639641</v>
      </c>
      <c r="AV510" s="5">
        <f t="shared" si="245"/>
        <v>6.3826122683460866</v>
      </c>
      <c r="AW510" s="5">
        <f t="shared" si="246"/>
        <v>2.4761311607502408</v>
      </c>
    </row>
    <row r="511" spans="1:49" x14ac:dyDescent="0.25">
      <c r="A511" s="1" t="s">
        <v>376</v>
      </c>
      <c r="B511" s="1" t="s">
        <v>153</v>
      </c>
      <c r="C511" s="2">
        <v>42482</v>
      </c>
      <c r="D511" s="3">
        <v>1.8175666656638452</v>
      </c>
      <c r="E511" s="4">
        <f t="shared" si="217"/>
        <v>4446.8141215477472</v>
      </c>
      <c r="F511" s="3">
        <v>58.285714285714363</v>
      </c>
      <c r="G511" s="3">
        <v>1.6245888888888913</v>
      </c>
      <c r="H511" s="3">
        <v>1.5555088888888899</v>
      </c>
      <c r="I511" s="3">
        <v>6.907999999999985E-2</v>
      </c>
      <c r="J511" s="3">
        <v>7.1821666666666686E-2</v>
      </c>
      <c r="K511" s="3">
        <v>0.49394117647058761</v>
      </c>
      <c r="L511" s="3">
        <v>0.11178333333333333</v>
      </c>
      <c r="M511" s="4">
        <f t="shared" si="218"/>
        <v>4.7162101534683893</v>
      </c>
      <c r="N511" s="4">
        <f t="shared" si="219"/>
        <v>0.13145421149737246</v>
      </c>
      <c r="O511" s="4">
        <f t="shared" si="220"/>
        <v>0.12586457771842338</v>
      </c>
      <c r="P511" s="4">
        <f t="shared" si="221"/>
        <v>5.5896337789489384E-3</v>
      </c>
      <c r="Q511" s="4">
        <f t="shared" si="222"/>
        <v>5.8114767524668782E-3</v>
      </c>
      <c r="R511" s="4">
        <f t="shared" si="223"/>
        <v>3.9967433190703248E-2</v>
      </c>
      <c r="S511" s="4">
        <f t="shared" si="224"/>
        <v>9.0449898078099316E-3</v>
      </c>
      <c r="T511" s="5">
        <f t="shared" si="225"/>
        <v>739.8960567663886</v>
      </c>
      <c r="U511" s="5">
        <f t="shared" si="226"/>
        <v>17.408289520828113</v>
      </c>
      <c r="V511" s="5">
        <f t="shared" si="227"/>
        <v>14.92273543899686</v>
      </c>
      <c r="W511" s="5">
        <f t="shared" si="228"/>
        <v>2.693234639773963</v>
      </c>
      <c r="X511" s="5">
        <f t="shared" si="229"/>
        <v>1.3100521735901327</v>
      </c>
      <c r="Y511" s="5">
        <f t="shared" si="230"/>
        <v>6.0566136081548381</v>
      </c>
      <c r="Z511" s="5">
        <f t="shared" si="231"/>
        <v>2.5515848885913401</v>
      </c>
      <c r="AA511" s="4">
        <v>2.16906053695697</v>
      </c>
      <c r="AB511" s="4">
        <f t="shared" si="232"/>
        <v>5306.7704246816829</v>
      </c>
      <c r="AC511" s="4">
        <v>68.026093750000157</v>
      </c>
      <c r="AD511" s="4">
        <v>1.5198593749999982</v>
      </c>
      <c r="AE511" s="4">
        <v>1.4806864120370387</v>
      </c>
      <c r="AF511" s="4">
        <v>6.4728518518518477E-2</v>
      </c>
      <c r="AG511" s="4">
        <v>0.14691655092592587</v>
      </c>
      <c r="AH511" s="4">
        <v>0.66679651442307664</v>
      </c>
      <c r="AI511" s="4">
        <v>0.15660096153846123</v>
      </c>
      <c r="AJ511" s="4">
        <f t="shared" si="233"/>
        <v>4.694983302442469</v>
      </c>
      <c r="AK511" s="4">
        <f t="shared" si="234"/>
        <v>0.10489672409986973</v>
      </c>
      <c r="AL511" s="4">
        <f t="shared" si="235"/>
        <v>0.1021931085182637</v>
      </c>
      <c r="AM511" s="4">
        <f t="shared" si="236"/>
        <v>4.4673932734272531E-3</v>
      </c>
      <c r="AN511" s="4">
        <f t="shared" si="237"/>
        <v>1.0139796590182116E-2</v>
      </c>
      <c r="AO511" s="4">
        <f t="shared" si="238"/>
        <v>4.602055371352521E-2</v>
      </c>
      <c r="AP511" s="4">
        <f t="shared" si="239"/>
        <v>1.0808189314405681E-2</v>
      </c>
      <c r="AQ511" s="5">
        <f t="shared" si="240"/>
        <v>608.0459680048541</v>
      </c>
      <c r="AR511" s="5">
        <f t="shared" si="241"/>
        <v>18.066084198608973</v>
      </c>
      <c r="AS511" s="5">
        <f t="shared" si="242"/>
        <v>15.511758134037535</v>
      </c>
      <c r="AT511" s="5">
        <f t="shared" si="243"/>
        <v>2.6675142171091011</v>
      </c>
      <c r="AU511" s="5">
        <f t="shared" si="244"/>
        <v>1.8625622762541463</v>
      </c>
      <c r="AV511" s="5">
        <f t="shared" si="245"/>
        <v>6.4286328220596118</v>
      </c>
      <c r="AW511" s="5">
        <f t="shared" si="246"/>
        <v>2.4869393500646466</v>
      </c>
    </row>
    <row r="512" spans="1:49" x14ac:dyDescent="0.25">
      <c r="A512" s="1" t="s">
        <v>376</v>
      </c>
      <c r="B512" s="1" t="s">
        <v>154</v>
      </c>
      <c r="C512" s="2">
        <v>42483</v>
      </c>
      <c r="D512" s="3">
        <v>0.1523149646494866</v>
      </c>
      <c r="E512" s="4">
        <f t="shared" si="217"/>
        <v>372.65006479363501</v>
      </c>
      <c r="F512" s="3">
        <v>58.285714285714363</v>
      </c>
      <c r="G512" s="3">
        <v>1.6245888888888913</v>
      </c>
      <c r="H512" s="3">
        <v>1.5555088888888899</v>
      </c>
      <c r="I512" s="3">
        <v>6.907999999999985E-2</v>
      </c>
      <c r="J512" s="3">
        <v>7.1821666666666686E-2</v>
      </c>
      <c r="K512" s="3">
        <v>0.49394117647058761</v>
      </c>
      <c r="L512" s="3">
        <v>0.11178333333333333</v>
      </c>
      <c r="M512" s="4">
        <f t="shared" si="218"/>
        <v>0.3952258788497966</v>
      </c>
      <c r="N512" s="4">
        <f t="shared" si="219"/>
        <v>1.1016071077610493E-2</v>
      </c>
      <c r="O512" s="4">
        <f t="shared" si="220"/>
        <v>1.0547650915903111E-2</v>
      </c>
      <c r="P512" s="4">
        <f t="shared" si="221"/>
        <v>4.6842016170737003E-4</v>
      </c>
      <c r="Q512" s="4">
        <f t="shared" si="222"/>
        <v>4.8701095417042427E-4</v>
      </c>
      <c r="R512" s="4">
        <f t="shared" si="223"/>
        <v>3.3493341887128221E-3</v>
      </c>
      <c r="S512" s="4">
        <f t="shared" si="224"/>
        <v>7.5798446838721721E-4</v>
      </c>
      <c r="T512" s="5">
        <f t="shared" si="225"/>
        <v>740.29128264523843</v>
      </c>
      <c r="U512" s="5">
        <f t="shared" si="226"/>
        <v>17.419305591905722</v>
      </c>
      <c r="V512" s="5">
        <f t="shared" si="227"/>
        <v>14.933283089912763</v>
      </c>
      <c r="W512" s="5">
        <f t="shared" si="228"/>
        <v>2.6937030599356704</v>
      </c>
      <c r="X512" s="5">
        <f t="shared" si="229"/>
        <v>1.3105391845443031</v>
      </c>
      <c r="Y512" s="5">
        <f t="shared" si="230"/>
        <v>6.0599629423435513</v>
      </c>
      <c r="Z512" s="5">
        <f t="shared" si="231"/>
        <v>2.5523428730597275</v>
      </c>
      <c r="AA512" s="4">
        <v>1.5042352530881384</v>
      </c>
      <c r="AB512" s="4">
        <f t="shared" si="232"/>
        <v>3680.2251559335145</v>
      </c>
      <c r="AC512" s="4">
        <v>79.645000000000195</v>
      </c>
      <c r="AD512" s="4">
        <v>1.4584999999999992</v>
      </c>
      <c r="AE512" s="4">
        <v>1.4235637037037057</v>
      </c>
      <c r="AF512" s="4">
        <v>7.0491851851851819E-2</v>
      </c>
      <c r="AG512" s="4">
        <v>0.15549259259259252</v>
      </c>
      <c r="AH512" s="4">
        <v>0.74080384615384631</v>
      </c>
      <c r="AI512" s="4">
        <v>0.17392307692307665</v>
      </c>
      <c r="AJ512" s="4">
        <f t="shared" si="233"/>
        <v>3.8120722647906806</v>
      </c>
      <c r="AK512" s="4">
        <f t="shared" si="234"/>
        <v>6.9808618220819782E-2</v>
      </c>
      <c r="AL512" s="4">
        <f t="shared" si="235"/>
        <v>6.8136451905977558E-2</v>
      </c>
      <c r="AM512" s="4">
        <f t="shared" si="236"/>
        <v>3.3739724193380285E-3</v>
      </c>
      <c r="AN512" s="4">
        <f t="shared" si="237"/>
        <v>7.4423880921918196E-3</v>
      </c>
      <c r="AO512" s="4">
        <f t="shared" si="238"/>
        <v>3.5457314276769833E-2</v>
      </c>
      <c r="AP512" s="4">
        <f t="shared" si="239"/>
        <v>8.3245318318226503E-3</v>
      </c>
      <c r="AQ512" s="5">
        <f t="shared" si="240"/>
        <v>611.85804026964479</v>
      </c>
      <c r="AR512" s="5">
        <f t="shared" si="241"/>
        <v>18.135892816829791</v>
      </c>
      <c r="AS512" s="5">
        <f t="shared" si="242"/>
        <v>15.579894585943514</v>
      </c>
      <c r="AT512" s="5">
        <f t="shared" si="243"/>
        <v>2.6708881895284393</v>
      </c>
      <c r="AU512" s="5">
        <f t="shared" si="244"/>
        <v>1.8700046643463382</v>
      </c>
      <c r="AV512" s="5">
        <f t="shared" si="245"/>
        <v>6.4640901363363819</v>
      </c>
      <c r="AW512" s="5">
        <f t="shared" si="246"/>
        <v>2.4952638818964692</v>
      </c>
    </row>
    <row r="513" spans="1:49" x14ac:dyDescent="0.25">
      <c r="A513" s="1" t="s">
        <v>376</v>
      </c>
      <c r="B513" s="1" t="s">
        <v>155</v>
      </c>
      <c r="C513" s="2">
        <v>42484</v>
      </c>
      <c r="D513" s="3">
        <v>4.8126274898289446E-2</v>
      </c>
      <c r="E513" s="4">
        <f t="shared" si="217"/>
        <v>117.74456633591386</v>
      </c>
      <c r="F513" s="3">
        <v>58.285714285714363</v>
      </c>
      <c r="G513" s="3">
        <v>1.6245888888888913</v>
      </c>
      <c r="H513" s="3">
        <v>1.5555088888888899</v>
      </c>
      <c r="I513" s="3">
        <v>6.907999999999985E-2</v>
      </c>
      <c r="J513" s="3">
        <v>7.1821666666666686E-2</v>
      </c>
      <c r="K513" s="3">
        <v>0.49394117647058761</v>
      </c>
      <c r="L513" s="3">
        <v>0.11178333333333333</v>
      </c>
      <c r="M513" s="4">
        <f t="shared" si="218"/>
        <v>0.12487774485070899</v>
      </c>
      <c r="N513" s="4">
        <f t="shared" si="219"/>
        <v>3.4806984737199625E-3</v>
      </c>
      <c r="O513" s="4">
        <f t="shared" si="220"/>
        <v>3.3326938602395457E-3</v>
      </c>
      <c r="P513" s="4">
        <f t="shared" si="221"/>
        <v>1.4800461348041333E-4</v>
      </c>
      <c r="Q513" s="4">
        <f t="shared" si="222"/>
        <v>1.5387866263056037E-4</v>
      </c>
      <c r="R513" s="4">
        <f t="shared" si="223"/>
        <v>1.0582740721712522E-3</v>
      </c>
      <c r="S513" s="4">
        <f t="shared" si="224"/>
        <v>2.3949694620081408E-4</v>
      </c>
      <c r="T513" s="5">
        <f t="shared" si="225"/>
        <v>740.41616039008909</v>
      </c>
      <c r="U513" s="5">
        <f t="shared" si="226"/>
        <v>17.422786290379442</v>
      </c>
      <c r="V513" s="5">
        <f t="shared" si="227"/>
        <v>14.936615783773002</v>
      </c>
      <c r="W513" s="5">
        <f t="shared" si="228"/>
        <v>2.6938510645491509</v>
      </c>
      <c r="X513" s="5">
        <f t="shared" si="229"/>
        <v>1.3106930632069336</v>
      </c>
      <c r="Y513" s="5">
        <f t="shared" si="230"/>
        <v>6.0610212164157229</v>
      </c>
      <c r="Z513" s="5">
        <f t="shared" si="231"/>
        <v>2.5525823700059282</v>
      </c>
      <c r="AA513" s="4">
        <v>0.48155033868517871</v>
      </c>
      <c r="AB513" s="4">
        <f t="shared" si="232"/>
        <v>1178.1492732863499</v>
      </c>
      <c r="AC513" s="4">
        <v>79.645000000000195</v>
      </c>
      <c r="AD513" s="4">
        <v>1.4584999999999992</v>
      </c>
      <c r="AE513" s="4">
        <v>1.4235637037037057</v>
      </c>
      <c r="AF513" s="4">
        <v>7.0491851851851819E-2</v>
      </c>
      <c r="AG513" s="4">
        <v>0.15549259259259252</v>
      </c>
      <c r="AH513" s="4">
        <v>0.74080384615384631</v>
      </c>
      <c r="AI513" s="4">
        <v>0.17392307692307665</v>
      </c>
      <c r="AJ513" s="4">
        <f t="shared" si="233"/>
        <v>1.2203574450430517</v>
      </c>
      <c r="AK513" s="4">
        <f t="shared" si="234"/>
        <v>2.2347810077158466E-2</v>
      </c>
      <c r="AL513" s="4">
        <f t="shared" si="235"/>
        <v>2.1812500022699154E-2</v>
      </c>
      <c r="AM513" s="4">
        <f t="shared" si="236"/>
        <v>1.0801086850684789E-3</v>
      </c>
      <c r="AN513" s="4">
        <f t="shared" si="237"/>
        <v>2.3825292613398946E-3</v>
      </c>
      <c r="AO513" s="4">
        <f t="shared" si="238"/>
        <v>1.135093840128535E-2</v>
      </c>
      <c r="AP513" s="4">
        <f t="shared" si="239"/>
        <v>2.664929647659884E-3</v>
      </c>
      <c r="AQ513" s="5">
        <f t="shared" si="240"/>
        <v>613.07839771468787</v>
      </c>
      <c r="AR513" s="5">
        <f t="shared" si="241"/>
        <v>18.158240626906949</v>
      </c>
      <c r="AS513" s="5">
        <f t="shared" si="242"/>
        <v>15.601707085966213</v>
      </c>
      <c r="AT513" s="5">
        <f t="shared" si="243"/>
        <v>2.6719682982135078</v>
      </c>
      <c r="AU513" s="5">
        <f t="shared" si="244"/>
        <v>1.8723871936076781</v>
      </c>
      <c r="AV513" s="5">
        <f t="shared" si="245"/>
        <v>6.4754410747376676</v>
      </c>
      <c r="AW513" s="5">
        <f t="shared" si="246"/>
        <v>2.4979288115441292</v>
      </c>
    </row>
    <row r="514" spans="1:49" x14ac:dyDescent="0.25">
      <c r="A514" s="1" t="s">
        <v>376</v>
      </c>
      <c r="B514" s="1" t="s">
        <v>156</v>
      </c>
      <c r="C514" s="2">
        <v>42485</v>
      </c>
      <c r="D514" s="3">
        <v>3.3301839593849893E-2</v>
      </c>
      <c r="E514" s="4">
        <f t="shared" si="217"/>
        <v>81.475465729540389</v>
      </c>
      <c r="F514" s="3">
        <v>58.285714285714363</v>
      </c>
      <c r="G514" s="3">
        <v>1.6245888888888913</v>
      </c>
      <c r="H514" s="3">
        <v>1.5555088888888899</v>
      </c>
      <c r="I514" s="3">
        <v>6.907999999999985E-2</v>
      </c>
      <c r="J514" s="3">
        <v>7.1821666666666686E-2</v>
      </c>
      <c r="K514" s="3">
        <v>0.49394117647058761</v>
      </c>
      <c r="L514" s="3">
        <v>0.11178333333333333</v>
      </c>
      <c r="M514" s="4">
        <f t="shared" si="218"/>
        <v>8.6411396615445044E-2</v>
      </c>
      <c r="N514" s="4">
        <f t="shared" si="219"/>
        <v>2.4085317737837278E-3</v>
      </c>
      <c r="O514" s="4">
        <f t="shared" si="220"/>
        <v>2.3061173253833217E-3</v>
      </c>
      <c r="P514" s="4">
        <f t="shared" si="221"/>
        <v>1.0241444840040306E-4</v>
      </c>
      <c r="Q514" s="4">
        <f t="shared" si="222"/>
        <v>1.0647910212600319E-4</v>
      </c>
      <c r="R514" s="4">
        <f t="shared" si="223"/>
        <v>7.3229173611003907E-4</v>
      </c>
      <c r="S514" s="4">
        <f t="shared" si="224"/>
        <v>1.6572420995500506E-4</v>
      </c>
      <c r="T514" s="5">
        <f t="shared" si="225"/>
        <v>740.50257178670449</v>
      </c>
      <c r="U514" s="5">
        <f t="shared" si="226"/>
        <v>17.425194822153227</v>
      </c>
      <c r="V514" s="5">
        <f t="shared" si="227"/>
        <v>14.938921901098386</v>
      </c>
      <c r="W514" s="5">
        <f t="shared" si="228"/>
        <v>2.6939534789975514</v>
      </c>
      <c r="X514" s="5">
        <f t="shared" si="229"/>
        <v>1.3107995423090595</v>
      </c>
      <c r="Y514" s="5">
        <f t="shared" si="230"/>
        <v>6.061753508151833</v>
      </c>
      <c r="Z514" s="5">
        <f t="shared" si="231"/>
        <v>2.5527480942158833</v>
      </c>
      <c r="AA514" s="4">
        <v>0.18876463932353568</v>
      </c>
      <c r="AB514" s="4">
        <f t="shared" si="232"/>
        <v>461.82694679107362</v>
      </c>
      <c r="AC514" s="4">
        <v>79.645000000000195</v>
      </c>
      <c r="AD514" s="4">
        <v>1.4584999999999992</v>
      </c>
      <c r="AE514" s="4">
        <v>1.4235637037037057</v>
      </c>
      <c r="AF514" s="4">
        <v>7.0491851851851819E-2</v>
      </c>
      <c r="AG514" s="4">
        <v>0.15549259259259252</v>
      </c>
      <c r="AH514" s="4">
        <v>0.74080384615384631</v>
      </c>
      <c r="AI514" s="4">
        <v>0.17392307692307665</v>
      </c>
      <c r="AJ514" s="4">
        <f t="shared" si="233"/>
        <v>0.47837227897776424</v>
      </c>
      <c r="AK514" s="4">
        <f t="shared" si="234"/>
        <v>8.7601979896925978E-3</v>
      </c>
      <c r="AL514" s="4">
        <f t="shared" si="235"/>
        <v>8.5503598871337384E-3</v>
      </c>
      <c r="AM514" s="4">
        <f t="shared" si="236"/>
        <v>4.2339566601460482E-4</v>
      </c>
      <c r="AN514" s="4">
        <f t="shared" si="237"/>
        <v>9.3393616526686303E-4</v>
      </c>
      <c r="AO514" s="4">
        <f t="shared" si="238"/>
        <v>4.449494935778865E-3</v>
      </c>
      <c r="AP514" s="4">
        <f t="shared" si="239"/>
        <v>1.0446353025866907E-3</v>
      </c>
      <c r="AQ514" s="5">
        <f t="shared" si="240"/>
        <v>613.55676999366563</v>
      </c>
      <c r="AR514" s="5">
        <f t="shared" si="241"/>
        <v>18.16700082489664</v>
      </c>
      <c r="AS514" s="5">
        <f t="shared" si="242"/>
        <v>15.610257445853346</v>
      </c>
      <c r="AT514" s="5">
        <f t="shared" si="243"/>
        <v>2.6723916938795225</v>
      </c>
      <c r="AU514" s="5">
        <f t="shared" si="244"/>
        <v>1.8733211297729451</v>
      </c>
      <c r="AV514" s="5">
        <f t="shared" si="245"/>
        <v>6.4798905696734463</v>
      </c>
      <c r="AW514" s="5">
        <f t="shared" si="246"/>
        <v>2.498973446846716</v>
      </c>
    </row>
    <row r="515" spans="1:49" x14ac:dyDescent="0.25">
      <c r="A515" s="1" t="s">
        <v>376</v>
      </c>
      <c r="B515" s="1" t="s">
        <v>157</v>
      </c>
      <c r="C515" s="2">
        <v>42486</v>
      </c>
      <c r="D515" s="3">
        <v>1.5983159215414842</v>
      </c>
      <c r="E515" s="4">
        <f t="shared" si="217"/>
        <v>3910.4006168650617</v>
      </c>
      <c r="F515" s="3">
        <v>83.906575070544008</v>
      </c>
      <c r="G515" s="3">
        <v>1.5885208382979972</v>
      </c>
      <c r="H515" s="3">
        <v>1.5217250059806087</v>
      </c>
      <c r="I515" s="3">
        <v>6.6795832317386325E-2</v>
      </c>
      <c r="J515" s="3">
        <v>7.6518055555555506E-2</v>
      </c>
      <c r="K515" s="3">
        <v>0.52131388367224929</v>
      </c>
      <c r="L515" s="3">
        <v>0.11467208550105655</v>
      </c>
      <c r="M515" s="4">
        <f t="shared" si="218"/>
        <v>5.9703431973897425</v>
      </c>
      <c r="N515" s="4">
        <f t="shared" si="219"/>
        <v>0.11303064834753011</v>
      </c>
      <c r="O515" s="4">
        <f t="shared" si="220"/>
        <v>0.10827781410593675</v>
      </c>
      <c r="P515" s="4">
        <f t="shared" si="221"/>
        <v>4.7528342415932168E-3</v>
      </c>
      <c r="Q515" s="4">
        <f t="shared" si="222"/>
        <v>5.444615658302298E-3</v>
      </c>
      <c r="R515" s="4">
        <f t="shared" si="223"/>
        <v>3.709390827203575E-2</v>
      </c>
      <c r="S515" s="4">
        <f t="shared" si="224"/>
        <v>8.1594524031773103E-3</v>
      </c>
      <c r="T515" s="5">
        <f t="shared" si="225"/>
        <v>746.47291498409425</v>
      </c>
      <c r="U515" s="5">
        <f t="shared" si="226"/>
        <v>17.538225470500755</v>
      </c>
      <c r="V515" s="5">
        <f t="shared" si="227"/>
        <v>15.047199715204323</v>
      </c>
      <c r="W515" s="5">
        <f t="shared" si="228"/>
        <v>2.6987063132391444</v>
      </c>
      <c r="X515" s="5">
        <f t="shared" si="229"/>
        <v>1.3162441579673618</v>
      </c>
      <c r="Y515" s="5">
        <f t="shared" si="230"/>
        <v>6.0988474164238689</v>
      </c>
      <c r="Z515" s="5">
        <f t="shared" si="231"/>
        <v>2.5609075466190605</v>
      </c>
      <c r="AA515" s="4">
        <v>2.7783403156120428</v>
      </c>
      <c r="AB515" s="4">
        <f t="shared" si="232"/>
        <v>6797.41941978047</v>
      </c>
      <c r="AC515" s="4">
        <v>84.465270982150358</v>
      </c>
      <c r="AD515" s="4">
        <v>1.5083409768048333</v>
      </c>
      <c r="AE515" s="4">
        <v>1.4637764075783013</v>
      </c>
      <c r="AF515" s="4">
        <v>7.4194198856161783E-2</v>
      </c>
      <c r="AG515" s="4">
        <v>0.13791049382716056</v>
      </c>
      <c r="AH515" s="4">
        <v>0.7254857179480364</v>
      </c>
      <c r="AI515" s="4">
        <v>0.17270675605754537</v>
      </c>
      <c r="AJ515" s="4">
        <f t="shared" si="233"/>
        <v>7.4670741899579154</v>
      </c>
      <c r="AK515" s="4">
        <f t="shared" si="234"/>
        <v>0.13334348953826733</v>
      </c>
      <c r="AL515" s="4">
        <f t="shared" si="235"/>
        <v>0.12940379999736298</v>
      </c>
      <c r="AM515" s="4">
        <f t="shared" si="236"/>
        <v>6.5590695546401288E-3</v>
      </c>
      <c r="AN515" s="4">
        <f t="shared" si="237"/>
        <v>1.2191849703516149E-2</v>
      </c>
      <c r="AO515" s="4">
        <f t="shared" si="238"/>
        <v>6.4135894157229117E-2</v>
      </c>
      <c r="AP515" s="4">
        <f t="shared" si="239"/>
        <v>1.5267981095581671E-2</v>
      </c>
      <c r="AQ515" s="5">
        <f t="shared" si="240"/>
        <v>621.02384418362351</v>
      </c>
      <c r="AR515" s="5">
        <f t="shared" si="241"/>
        <v>18.300344314434906</v>
      </c>
      <c r="AS515" s="5">
        <f t="shared" si="242"/>
        <v>15.739661245850709</v>
      </c>
      <c r="AT515" s="5">
        <f t="shared" si="243"/>
        <v>2.6789507634341625</v>
      </c>
      <c r="AU515" s="5">
        <f t="shared" si="244"/>
        <v>1.8855129794764611</v>
      </c>
      <c r="AV515" s="5">
        <f t="shared" si="245"/>
        <v>6.5440264638306758</v>
      </c>
      <c r="AW515" s="5">
        <f t="shared" si="246"/>
        <v>2.5142414279422978</v>
      </c>
    </row>
    <row r="516" spans="1:49" x14ac:dyDescent="0.25">
      <c r="A516" s="1" t="s">
        <v>376</v>
      </c>
      <c r="B516" s="1" t="s">
        <v>158</v>
      </c>
      <c r="C516" s="2">
        <v>42487</v>
      </c>
      <c r="D516" s="3">
        <v>3.5762984212562583</v>
      </c>
      <c r="E516" s="4">
        <f t="shared" ref="E516:E579" si="247">D516*1/35.314667*60*60*24</f>
        <v>8749.6841920253901</v>
      </c>
      <c r="F516" s="3">
        <v>212.01087899469235</v>
      </c>
      <c r="G516" s="3">
        <v>1.4081805853435194</v>
      </c>
      <c r="H516" s="3">
        <v>1.3528055914392041</v>
      </c>
      <c r="I516" s="3">
        <v>5.5374993904318687E-2</v>
      </c>
      <c r="J516" s="3">
        <v>9.9999999999999825E-2</v>
      </c>
      <c r="K516" s="3">
        <v>0.65817741968055588</v>
      </c>
      <c r="L516" s="3">
        <v>0.12911584633967266</v>
      </c>
      <c r="M516" s="4">
        <f t="shared" ref="M516:M579" si="248">$D516*1/35.314667*1000*60*60*24*F516*1/1000*1/135.8*1/0.404686*1/1000</f>
        <v>33.75456957088771</v>
      </c>
      <c r="N516" s="4">
        <f t="shared" ref="N516:N579" si="249">$D516*1/35.314667*1000*60*60*24*G516*1/1000*1/135.8*1/0.404686*1/1000</f>
        <v>0.22419854000766246</v>
      </c>
      <c r="O516" s="4">
        <f t="shared" ref="O516:O579" si="250">$D516*1/35.314667*1000*60*60*24*H516*1/1000*1/135.8*1/0.404686*1/1000</f>
        <v>0.21538220429369423</v>
      </c>
      <c r="P516" s="4">
        <f t="shared" ref="P516:P579" si="251">$D516*1/35.314667*1000*60*60*24*I516*1/1000*1/135.8*1/0.404686*1/1000</f>
        <v>8.816335713968726E-3</v>
      </c>
      <c r="Q516" s="4">
        <f t="shared" ref="Q516:Q579" si="252">$D516*1/35.314667*1000*60*60*24*J516*1/1000*1/135.8*1/0.404686*1/1000</f>
        <v>1.5921149768796862E-2</v>
      </c>
      <c r="R516" s="4">
        <f t="shared" ref="R516:R579" si="253">$D516*1/35.314667*1000*60*60*24*K516*1/1000*1/135.8*1/0.404686*1/1000</f>
        <v>0.10478941273174415</v>
      </c>
      <c r="S516" s="4">
        <f t="shared" ref="S516:S579" si="254">$D516*1/35.314667*1000*60*60*24*L516*1/1000*1/135.8*1/0.404686*1/1000</f>
        <v>2.055672727098894E-2</v>
      </c>
      <c r="T516" s="5">
        <f t="shared" ref="T516:T579" si="255">T515+M516</f>
        <v>780.22748455498197</v>
      </c>
      <c r="U516" s="5">
        <f t="shared" ref="U516:U579" si="256">U515+N516</f>
        <v>17.762424010508418</v>
      </c>
      <c r="V516" s="5">
        <f t="shared" ref="V516:V579" si="257">V515+O516</f>
        <v>15.262581919498018</v>
      </c>
      <c r="W516" s="5">
        <f t="shared" ref="W516:W579" si="258">W515+P516</f>
        <v>2.707522648953113</v>
      </c>
      <c r="X516" s="5">
        <f t="shared" ref="X516:X579" si="259">X515+Q516</f>
        <v>1.3321653077361586</v>
      </c>
      <c r="Y516" s="5">
        <f t="shared" ref="Y516:Y579" si="260">Y515+R516</f>
        <v>6.203636829155613</v>
      </c>
      <c r="Z516" s="5">
        <f t="shared" ref="Z516:Z579" si="261">Z515+S516</f>
        <v>2.5814642738900493</v>
      </c>
      <c r="AA516" s="4">
        <v>4.5654049358251401</v>
      </c>
      <c r="AB516" s="4">
        <f t="shared" ref="AB516:AB579" si="262">AA516*1/35.314667*60*60*24</f>
        <v>11169.607983427741</v>
      </c>
      <c r="AC516" s="4">
        <v>108.56662589290137</v>
      </c>
      <c r="AD516" s="4">
        <v>1.7575458608289951</v>
      </c>
      <c r="AE516" s="4">
        <v>1.6648399269512792</v>
      </c>
      <c r="AF516" s="4">
        <v>9.2705933877711658E-2</v>
      </c>
      <c r="AG516" s="4">
        <v>4.9999999999999913E-2</v>
      </c>
      <c r="AH516" s="4">
        <v>0.64889507691899151</v>
      </c>
      <c r="AI516" s="4">
        <v>0.16662515172988926</v>
      </c>
      <c r="AJ516" s="4">
        <f t="shared" ref="AJ516:AJ579" si="263">$AA516*1/35.314667*1000*60*60*24*AC516*1/1000*1/190*1/0.404686*1/1000</f>
        <v>15.771118339536068</v>
      </c>
      <c r="AK516" s="4">
        <f t="shared" ref="AK516:AK579" si="264">$AA516*1/35.314667*1000*60*60*24*AD516*1/1000*1/190*1/0.404686*1/1000</f>
        <v>0.25531293369694968</v>
      </c>
      <c r="AL516" s="4">
        <f t="shared" ref="AL516:AL579" si="265">$AA516*1/35.314667*1000*60*60*24*AE516*1/1000*1/190*1/0.404686*1/1000</f>
        <v>0.24184584616486626</v>
      </c>
      <c r="AM516" s="4">
        <f t="shared" ref="AM516:AM579" si="266">$AA516*1/35.314667*1000*60*60*24*AF516*1/1000*1/190*1/0.404686*1/1000</f>
        <v>1.346708753208286E-2</v>
      </c>
      <c r="AN516" s="4">
        <f t="shared" ref="AN516:AN579" si="267">$AA516*1/35.314667*1000*60*60*24*AG516*1/1000*1/190*1/0.404686*1/1000</f>
        <v>7.2633363198990383E-3</v>
      </c>
      <c r="AO516" s="4">
        <f t="shared" ref="AO516:AO579" si="268">$AA516*1/35.314667*1000*60*60*24*AH516*1/1000*1/190*1/0.404686*1/1000</f>
        <v>9.4262863599787999E-2</v>
      </c>
      <c r="AP516" s="4">
        <f t="shared" ref="AP516:AP579" si="269">$AA516*1/35.314667*1000*60*60*24*AI516*1/1000*1/190*1/0.404686*1/1000</f>
        <v>2.4205090327367902E-2</v>
      </c>
      <c r="AQ516" s="5">
        <f t="shared" si="240"/>
        <v>636.7949625231596</v>
      </c>
      <c r="AR516" s="5">
        <f t="shared" si="241"/>
        <v>18.555657248131855</v>
      </c>
      <c r="AS516" s="5">
        <f t="shared" si="242"/>
        <v>15.981507092015574</v>
      </c>
      <c r="AT516" s="5">
        <f t="shared" si="243"/>
        <v>2.6924178509662453</v>
      </c>
      <c r="AU516" s="5">
        <f t="shared" si="244"/>
        <v>1.8927763157963602</v>
      </c>
      <c r="AV516" s="5">
        <f t="shared" si="245"/>
        <v>6.6382893274304635</v>
      </c>
      <c r="AW516" s="5">
        <f t="shared" si="246"/>
        <v>2.5384465182696658</v>
      </c>
    </row>
    <row r="517" spans="1:49" x14ac:dyDescent="0.25">
      <c r="A517" s="1" t="s">
        <v>376</v>
      </c>
      <c r="B517" s="1" t="s">
        <v>159</v>
      </c>
      <c r="C517" s="2">
        <v>42488</v>
      </c>
      <c r="D517" s="3">
        <v>3.6368979702501996</v>
      </c>
      <c r="E517" s="4">
        <f t="shared" si="247"/>
        <v>8897.945565495982</v>
      </c>
      <c r="F517" s="3">
        <v>212.01087899469235</v>
      </c>
      <c r="G517" s="3">
        <v>1.4081805853435194</v>
      </c>
      <c r="H517" s="3">
        <v>1.3528055914392041</v>
      </c>
      <c r="I517" s="3">
        <v>5.5374993904318687E-2</v>
      </c>
      <c r="J517" s="3">
        <v>9.9999999999999825E-2</v>
      </c>
      <c r="K517" s="3">
        <v>0.65817741968055588</v>
      </c>
      <c r="L517" s="3">
        <v>0.12911584633967266</v>
      </c>
      <c r="M517" s="4">
        <f t="shared" si="248"/>
        <v>34.326532939582734</v>
      </c>
      <c r="N517" s="4">
        <f t="shared" si="249"/>
        <v>0.22799753237608789</v>
      </c>
      <c r="O517" s="4">
        <f t="shared" si="250"/>
        <v>0.21903180589403665</v>
      </c>
      <c r="P517" s="4">
        <f t="shared" si="251"/>
        <v>8.9657264820517807E-3</v>
      </c>
      <c r="Q517" s="4">
        <f t="shared" si="252"/>
        <v>1.6190929966590079E-2</v>
      </c>
      <c r="R517" s="4">
        <f t="shared" si="253"/>
        <v>0.10656504507638866</v>
      </c>
      <c r="S517" s="4">
        <f t="shared" si="254"/>
        <v>2.09050562566265E-2</v>
      </c>
      <c r="T517" s="5">
        <f t="shared" si="255"/>
        <v>814.55401749456473</v>
      </c>
      <c r="U517" s="5">
        <f t="shared" si="256"/>
        <v>17.990421542884505</v>
      </c>
      <c r="V517" s="5">
        <f t="shared" si="257"/>
        <v>15.481613725392055</v>
      </c>
      <c r="W517" s="5">
        <f t="shared" si="258"/>
        <v>2.7164883754351647</v>
      </c>
      <c r="X517" s="5">
        <f t="shared" si="259"/>
        <v>1.3483562377027487</v>
      </c>
      <c r="Y517" s="5">
        <f t="shared" si="260"/>
        <v>6.3102018742320016</v>
      </c>
      <c r="Z517" s="5">
        <f t="shared" si="261"/>
        <v>2.6023693301466757</v>
      </c>
      <c r="AA517" s="4">
        <v>4.2597018610429123</v>
      </c>
      <c r="AB517" s="4">
        <f t="shared" si="262"/>
        <v>10421.682322365028</v>
      </c>
      <c r="AC517" s="4">
        <v>108.56662589290137</v>
      </c>
      <c r="AD517" s="4">
        <v>1.7575458608289951</v>
      </c>
      <c r="AE517" s="4">
        <v>1.6648399269512792</v>
      </c>
      <c r="AF517" s="4">
        <v>9.2705933877711658E-2</v>
      </c>
      <c r="AG517" s="4">
        <v>4.9999999999999913E-2</v>
      </c>
      <c r="AH517" s="4">
        <v>0.64889507691899151</v>
      </c>
      <c r="AI517" s="4">
        <v>0.16662515172988926</v>
      </c>
      <c r="AJ517" s="4">
        <f t="shared" si="263"/>
        <v>14.715071956592562</v>
      </c>
      <c r="AK517" s="4">
        <f t="shared" si="264"/>
        <v>0.23821698055369975</v>
      </c>
      <c r="AL517" s="4">
        <f t="shared" si="265"/>
        <v>0.2256516597049204</v>
      </c>
      <c r="AM517" s="4">
        <f t="shared" si="266"/>
        <v>1.2565320848778776E-2</v>
      </c>
      <c r="AN517" s="4">
        <f t="shared" si="267"/>
        <v>6.776977655687964E-3</v>
      </c>
      <c r="AO517" s="4">
        <f t="shared" si="268"/>
        <v>8.7950948743318699E-2</v>
      </c>
      <c r="AP517" s="4">
        <f t="shared" si="269"/>
        <v>2.2584298602981563E-2</v>
      </c>
      <c r="AQ517" s="5">
        <f t="shared" ref="AQ517:AQ580" si="270">AQ516+AJ517</f>
        <v>651.51003447975211</v>
      </c>
      <c r="AR517" s="5">
        <f t="shared" ref="AR517:AR580" si="271">AR516+AK517</f>
        <v>18.793874228685553</v>
      </c>
      <c r="AS517" s="5">
        <f t="shared" ref="AS517:AS580" si="272">AS516+AL517</f>
        <v>16.207158751720495</v>
      </c>
      <c r="AT517" s="5">
        <f t="shared" ref="AT517:AT580" si="273">AT516+AM517</f>
        <v>2.7049831718150239</v>
      </c>
      <c r="AU517" s="5">
        <f t="shared" ref="AU517:AU580" si="274">AU516+AN517</f>
        <v>1.899553293452048</v>
      </c>
      <c r="AV517" s="5">
        <f t="shared" ref="AV517:AV580" si="275">AV516+AO517</f>
        <v>6.7262402761737823</v>
      </c>
      <c r="AW517" s="5">
        <f t="shared" ref="AW517:AW580" si="276">AW516+AP517</f>
        <v>2.5610308168726474</v>
      </c>
    </row>
    <row r="518" spans="1:49" x14ac:dyDescent="0.25">
      <c r="A518" s="1" t="s">
        <v>376</v>
      </c>
      <c r="B518" s="1" t="s">
        <v>160</v>
      </c>
      <c r="C518" s="2">
        <v>42489</v>
      </c>
      <c r="D518" s="3">
        <v>0.14224743023796313</v>
      </c>
      <c r="E518" s="4">
        <f t="shared" si="247"/>
        <v>348.01908149268445</v>
      </c>
      <c r="F518" s="3">
        <v>128.74308144399564</v>
      </c>
      <c r="G518" s="3">
        <v>1.5254017497639321</v>
      </c>
      <c r="H518" s="3">
        <v>1.4626032108911173</v>
      </c>
      <c r="I518" s="3">
        <v>6.2798538872812615E-2</v>
      </c>
      <c r="J518" s="3">
        <v>8.4736736111111141E-2</v>
      </c>
      <c r="K518" s="3">
        <v>0.56921612127515553</v>
      </c>
      <c r="L518" s="3">
        <v>0.1197274017945722</v>
      </c>
      <c r="M518" s="4">
        <f t="shared" si="248"/>
        <v>0.81528416239755019</v>
      </c>
      <c r="N518" s="4">
        <f t="shared" si="249"/>
        <v>9.6598269509110442E-3</v>
      </c>
      <c r="O518" s="4">
        <f t="shared" si="250"/>
        <v>9.2621461311694058E-3</v>
      </c>
      <c r="P518" s="4">
        <f t="shared" si="251"/>
        <v>3.9768081974162536E-4</v>
      </c>
      <c r="Q518" s="4">
        <f t="shared" si="252"/>
        <v>5.3660762310324102E-4</v>
      </c>
      <c r="R518" s="4">
        <f t="shared" si="253"/>
        <v>3.6046433210383672E-3</v>
      </c>
      <c r="S518" s="4">
        <f t="shared" si="254"/>
        <v>7.5819106854751442E-4</v>
      </c>
      <c r="T518" s="5">
        <f t="shared" si="255"/>
        <v>815.36930165696231</v>
      </c>
      <c r="U518" s="5">
        <f t="shared" si="256"/>
        <v>18.000081369835417</v>
      </c>
      <c r="V518" s="5">
        <f t="shared" si="257"/>
        <v>15.490875871523224</v>
      </c>
      <c r="W518" s="5">
        <f t="shared" si="258"/>
        <v>2.7168860562549062</v>
      </c>
      <c r="X518" s="5">
        <f t="shared" si="259"/>
        <v>1.348892845325852</v>
      </c>
      <c r="Y518" s="5">
        <f t="shared" si="260"/>
        <v>6.31380651755304</v>
      </c>
      <c r="Z518" s="5">
        <f t="shared" si="261"/>
        <v>2.6031275212152232</v>
      </c>
      <c r="AA518" s="4">
        <v>1.1282026283505793</v>
      </c>
      <c r="AB518" s="4">
        <f t="shared" si="262"/>
        <v>2760.232939177652</v>
      </c>
      <c r="AC518" s="4">
        <v>92.900745200913363</v>
      </c>
      <c r="AD518" s="4">
        <v>1.5955626862132857</v>
      </c>
      <c r="AE518" s="4">
        <v>1.5341486393588442</v>
      </c>
      <c r="AF518" s="4">
        <v>8.0673306113704255E-2</v>
      </c>
      <c r="AG518" s="4">
        <v>0.10714182098765429</v>
      </c>
      <c r="AH518" s="4">
        <v>0.69867899358787178</v>
      </c>
      <c r="AI518" s="4">
        <v>0.17057819454286571</v>
      </c>
      <c r="AJ518" s="4">
        <f t="shared" si="263"/>
        <v>3.3349793612267966</v>
      </c>
      <c r="AK518" s="4">
        <f t="shared" si="264"/>
        <v>5.7277997249182228E-2</v>
      </c>
      <c r="AL518" s="4">
        <f t="shared" si="265"/>
        <v>5.5073337014153644E-2</v>
      </c>
      <c r="AM518" s="4">
        <f t="shared" si="266"/>
        <v>2.8960350135973948E-3</v>
      </c>
      <c r="AN518" s="4">
        <f t="shared" si="267"/>
        <v>3.8462098548868277E-3</v>
      </c>
      <c r="AO518" s="4">
        <f t="shared" si="268"/>
        <v>2.5081392175047412E-2</v>
      </c>
      <c r="AP518" s="4">
        <f t="shared" si="269"/>
        <v>6.1234681922679949E-3</v>
      </c>
      <c r="AQ518" s="5">
        <f t="shared" si="270"/>
        <v>654.84501384097894</v>
      </c>
      <c r="AR518" s="5">
        <f t="shared" si="271"/>
        <v>18.851152225934737</v>
      </c>
      <c r="AS518" s="5">
        <f t="shared" si="272"/>
        <v>16.262232088734649</v>
      </c>
      <c r="AT518" s="5">
        <f t="shared" si="273"/>
        <v>2.7078792068286215</v>
      </c>
      <c r="AU518" s="5">
        <f t="shared" si="274"/>
        <v>1.9033995033069349</v>
      </c>
      <c r="AV518" s="5">
        <f t="shared" si="275"/>
        <v>6.7513216683488295</v>
      </c>
      <c r="AW518" s="5">
        <f t="shared" si="276"/>
        <v>2.5671542850649156</v>
      </c>
    </row>
    <row r="519" spans="1:49" x14ac:dyDescent="0.25">
      <c r="A519" s="1" t="s">
        <v>376</v>
      </c>
      <c r="B519" s="1" t="s">
        <v>161</v>
      </c>
      <c r="C519" s="2">
        <v>42490</v>
      </c>
      <c r="D519" s="3">
        <v>0.15793105881662892</v>
      </c>
      <c r="E519" s="4">
        <f t="shared" si="247"/>
        <v>386.39026333610161</v>
      </c>
      <c r="F519" s="3">
        <v>58.285714285714363</v>
      </c>
      <c r="G519" s="3">
        <v>1.6245888888888913</v>
      </c>
      <c r="H519" s="3">
        <v>1.5555088888888899</v>
      </c>
      <c r="I519" s="3">
        <v>6.907999999999985E-2</v>
      </c>
      <c r="J519" s="3">
        <v>7.1821666666666686E-2</v>
      </c>
      <c r="K519" s="3">
        <v>0.49394117647058761</v>
      </c>
      <c r="L519" s="3">
        <v>0.11178333333333333</v>
      </c>
      <c r="M519" s="4">
        <f t="shared" si="248"/>
        <v>0.40979848343937136</v>
      </c>
      <c r="N519" s="4">
        <f t="shared" si="249"/>
        <v>1.1422251078808437E-2</v>
      </c>
      <c r="O519" s="4">
        <f t="shared" si="250"/>
        <v>1.0936559523288959E-2</v>
      </c>
      <c r="P519" s="4">
        <f t="shared" si="251"/>
        <v>4.8569155551946507E-4</v>
      </c>
      <c r="Q519" s="4">
        <f t="shared" si="252"/>
        <v>5.0496781996719651E-4</v>
      </c>
      <c r="R519" s="4">
        <f t="shared" si="253"/>
        <v>3.4728294489738678E-3</v>
      </c>
      <c r="S519" s="4">
        <f t="shared" si="254"/>
        <v>7.8593255714848938E-4</v>
      </c>
      <c r="T519" s="5">
        <f t="shared" si="255"/>
        <v>815.77910014040162</v>
      </c>
      <c r="U519" s="5">
        <f t="shared" si="256"/>
        <v>18.011503620914226</v>
      </c>
      <c r="V519" s="5">
        <f t="shared" si="257"/>
        <v>15.501812431046513</v>
      </c>
      <c r="W519" s="5">
        <f t="shared" si="258"/>
        <v>2.7173717478104256</v>
      </c>
      <c r="X519" s="5">
        <f t="shared" si="259"/>
        <v>1.3493978131458191</v>
      </c>
      <c r="Y519" s="5">
        <f t="shared" si="260"/>
        <v>6.3172793470020139</v>
      </c>
      <c r="Z519" s="5">
        <f t="shared" si="261"/>
        <v>2.6039134537723716</v>
      </c>
      <c r="AA519" s="4">
        <v>0.7389794502536865</v>
      </c>
      <c r="AB519" s="4">
        <f t="shared" si="262"/>
        <v>1807.9690373951003</v>
      </c>
      <c r="AC519" s="4">
        <v>79.645000000000195</v>
      </c>
      <c r="AD519" s="4">
        <v>1.4584999999999992</v>
      </c>
      <c r="AE519" s="4">
        <v>1.4235637037037057</v>
      </c>
      <c r="AF519" s="4">
        <v>7.0491851851851819E-2</v>
      </c>
      <c r="AG519" s="4">
        <v>0.15549259259259252</v>
      </c>
      <c r="AH519" s="4">
        <v>0.74080384615384631</v>
      </c>
      <c r="AI519" s="4">
        <v>0.17392307692307665</v>
      </c>
      <c r="AJ519" s="4">
        <f t="shared" si="263"/>
        <v>1.8727410229078594</v>
      </c>
      <c r="AK519" s="4">
        <f t="shared" si="264"/>
        <v>3.4294592026004211E-2</v>
      </c>
      <c r="AL519" s="4">
        <f t="shared" si="265"/>
        <v>3.3473113775485869E-2</v>
      </c>
      <c r="AM519" s="4">
        <f t="shared" si="266"/>
        <v>1.6575175182837083E-3</v>
      </c>
      <c r="AN519" s="4">
        <f t="shared" si="267"/>
        <v>3.6561913102698984E-3</v>
      </c>
      <c r="AO519" s="4">
        <f t="shared" si="268"/>
        <v>1.7418968580830276E-2</v>
      </c>
      <c r="AP519" s="4">
        <f t="shared" si="269"/>
        <v>4.089558427826029E-3</v>
      </c>
      <c r="AQ519" s="5">
        <f t="shared" si="270"/>
        <v>656.71775486388674</v>
      </c>
      <c r="AR519" s="5">
        <f t="shared" si="271"/>
        <v>18.885446817960741</v>
      </c>
      <c r="AS519" s="5">
        <f t="shared" si="272"/>
        <v>16.295705202510135</v>
      </c>
      <c r="AT519" s="5">
        <f t="shared" si="273"/>
        <v>2.7095367243469051</v>
      </c>
      <c r="AU519" s="5">
        <f t="shared" si="274"/>
        <v>1.9070556946172048</v>
      </c>
      <c r="AV519" s="5">
        <f t="shared" si="275"/>
        <v>6.7687406369296594</v>
      </c>
      <c r="AW519" s="5">
        <f t="shared" si="276"/>
        <v>2.5712438434927418</v>
      </c>
    </row>
    <row r="520" spans="1:49" x14ac:dyDescent="0.25">
      <c r="A520" s="1" t="s">
        <v>376</v>
      </c>
      <c r="B520" s="1" t="s">
        <v>162</v>
      </c>
      <c r="C520" s="2">
        <v>42491</v>
      </c>
      <c r="D520" s="3">
        <v>0.30568202306336872</v>
      </c>
      <c r="E520" s="4">
        <f t="shared" si="247"/>
        <v>747.87415644256407</v>
      </c>
      <c r="F520" s="3">
        <v>58.285714285714363</v>
      </c>
      <c r="G520" s="3">
        <v>1.6245888888888913</v>
      </c>
      <c r="H520" s="3">
        <v>1.5555088888888899</v>
      </c>
      <c r="I520" s="3">
        <v>6.907999999999985E-2</v>
      </c>
      <c r="J520" s="3">
        <v>7.1821666666666686E-2</v>
      </c>
      <c r="K520" s="3">
        <v>0.49394117647058761</v>
      </c>
      <c r="L520" s="3">
        <v>0.11178333333333333</v>
      </c>
      <c r="M520" s="4">
        <f t="shared" si="248"/>
        <v>0.79318172375133666</v>
      </c>
      <c r="N520" s="4">
        <f t="shared" si="249"/>
        <v>2.2108234085620349E-2</v>
      </c>
      <c r="O520" s="4">
        <f t="shared" si="250"/>
        <v>2.1168158217146817E-2</v>
      </c>
      <c r="P520" s="4">
        <f t="shared" si="251"/>
        <v>9.4007586847351735E-4</v>
      </c>
      <c r="Q520" s="4">
        <f t="shared" si="252"/>
        <v>9.7738586663118554E-4</v>
      </c>
      <c r="R520" s="4">
        <f t="shared" si="253"/>
        <v>6.7218034227767729E-3</v>
      </c>
      <c r="S520" s="4">
        <f t="shared" si="254"/>
        <v>1.5212046057353538E-3</v>
      </c>
      <c r="T520" s="5">
        <f t="shared" si="255"/>
        <v>816.57228186415296</v>
      </c>
      <c r="U520" s="5">
        <f t="shared" si="256"/>
        <v>18.033611854999847</v>
      </c>
      <c r="V520" s="5">
        <f t="shared" si="257"/>
        <v>15.522980589263661</v>
      </c>
      <c r="W520" s="5">
        <f t="shared" si="258"/>
        <v>2.7183118236788992</v>
      </c>
      <c r="X520" s="5">
        <f t="shared" si="259"/>
        <v>1.3503751990124502</v>
      </c>
      <c r="Y520" s="5">
        <f t="shared" si="260"/>
        <v>6.3240011504247908</v>
      </c>
      <c r="Z520" s="5">
        <f t="shared" si="261"/>
        <v>2.6054346583781069</v>
      </c>
      <c r="AA520" s="4">
        <v>2.1569484877753884</v>
      </c>
      <c r="AB520" s="4">
        <f t="shared" si="262"/>
        <v>5277.137381581244</v>
      </c>
      <c r="AC520" s="4">
        <v>79.645000000000195</v>
      </c>
      <c r="AD520" s="4">
        <v>1.4584999999999992</v>
      </c>
      <c r="AE520" s="4">
        <v>1.4235637037037057</v>
      </c>
      <c r="AF520" s="4">
        <v>7.0491851851851819E-2</v>
      </c>
      <c r="AG520" s="4">
        <v>0.15549259259259252</v>
      </c>
      <c r="AH520" s="4">
        <v>0.74080384615384631</v>
      </c>
      <c r="AI520" s="4">
        <v>0.17392307692307665</v>
      </c>
      <c r="AJ520" s="4">
        <f t="shared" si="263"/>
        <v>5.4661951911779703</v>
      </c>
      <c r="AK520" s="4">
        <f t="shared" si="264"/>
        <v>0.100099763780941</v>
      </c>
      <c r="AL520" s="4">
        <f t="shared" si="265"/>
        <v>9.7702016090409655E-2</v>
      </c>
      <c r="AM520" s="4">
        <f t="shared" si="266"/>
        <v>4.8379963790548238E-3</v>
      </c>
      <c r="AN520" s="4">
        <f t="shared" si="267"/>
        <v>1.0671766738570187E-2</v>
      </c>
      <c r="AO520" s="4">
        <f t="shared" si="268"/>
        <v>5.0842845394592134E-2</v>
      </c>
      <c r="AP520" s="4">
        <f t="shared" si="269"/>
        <v>1.1936687635278996E-2</v>
      </c>
      <c r="AQ520" s="5">
        <f t="shared" si="270"/>
        <v>662.18395005506466</v>
      </c>
      <c r="AR520" s="5">
        <f t="shared" si="271"/>
        <v>18.985546581741684</v>
      </c>
      <c r="AS520" s="5">
        <f t="shared" si="272"/>
        <v>16.393407218600544</v>
      </c>
      <c r="AT520" s="5">
        <f t="shared" si="273"/>
        <v>2.7143747207259601</v>
      </c>
      <c r="AU520" s="5">
        <f t="shared" si="274"/>
        <v>1.9177274613557751</v>
      </c>
      <c r="AV520" s="5">
        <f t="shared" si="275"/>
        <v>6.8195834823242514</v>
      </c>
      <c r="AW520" s="5">
        <f t="shared" si="276"/>
        <v>2.5831805311280207</v>
      </c>
    </row>
    <row r="521" spans="1:49" x14ac:dyDescent="0.25">
      <c r="A521" s="1" t="s">
        <v>376</v>
      </c>
      <c r="B521" s="1" t="s">
        <v>163</v>
      </c>
      <c r="C521" s="2">
        <v>42492</v>
      </c>
      <c r="D521" s="3">
        <v>0.10803716429224153</v>
      </c>
      <c r="E521" s="4">
        <f t="shared" si="247"/>
        <v>264.32108208325076</v>
      </c>
      <c r="F521" s="3">
        <v>58.285714285714363</v>
      </c>
      <c r="G521" s="3">
        <v>1.6245888888888913</v>
      </c>
      <c r="H521" s="3">
        <v>1.5555088888888899</v>
      </c>
      <c r="I521" s="3">
        <v>6.907999999999985E-2</v>
      </c>
      <c r="J521" s="3">
        <v>7.1821666666666686E-2</v>
      </c>
      <c r="K521" s="3">
        <v>0.49394117647058761</v>
      </c>
      <c r="L521" s="3">
        <v>0.11178333333333333</v>
      </c>
      <c r="M521" s="4">
        <f t="shared" si="248"/>
        <v>0.28033413068835272</v>
      </c>
      <c r="N521" s="4">
        <f t="shared" si="249"/>
        <v>7.8137107775695241E-3</v>
      </c>
      <c r="O521" s="4">
        <f t="shared" si="250"/>
        <v>7.4814598652272147E-3</v>
      </c>
      <c r="P521" s="4">
        <f t="shared" si="251"/>
        <v>3.3225091234230237E-4</v>
      </c>
      <c r="Q521" s="4">
        <f t="shared" si="252"/>
        <v>3.4543738094882439E-4</v>
      </c>
      <c r="R521" s="4">
        <f t="shared" si="253"/>
        <v>2.3756862554398274E-3</v>
      </c>
      <c r="S521" s="4">
        <f t="shared" si="254"/>
        <v>5.3763917899050061E-4</v>
      </c>
      <c r="T521" s="5">
        <f t="shared" si="255"/>
        <v>816.85261599484136</v>
      </c>
      <c r="U521" s="5">
        <f t="shared" si="256"/>
        <v>18.041425565777416</v>
      </c>
      <c r="V521" s="5">
        <f t="shared" si="257"/>
        <v>15.530462049128888</v>
      </c>
      <c r="W521" s="5">
        <f t="shared" si="258"/>
        <v>2.7186440745912415</v>
      </c>
      <c r="X521" s="5">
        <f t="shared" si="259"/>
        <v>1.350720636393399</v>
      </c>
      <c r="Y521" s="5">
        <f t="shared" si="260"/>
        <v>6.3263768366802307</v>
      </c>
      <c r="Z521" s="5">
        <f t="shared" si="261"/>
        <v>2.6059722975570976</v>
      </c>
      <c r="AA521" s="4">
        <v>0.86651765993447383</v>
      </c>
      <c r="AB521" s="4">
        <f t="shared" si="262"/>
        <v>2120.0008998623302</v>
      </c>
      <c r="AC521" s="4">
        <v>79.645000000000195</v>
      </c>
      <c r="AD521" s="4">
        <v>1.4584999999999992</v>
      </c>
      <c r="AE521" s="4">
        <v>1.4235637037037057</v>
      </c>
      <c r="AF521" s="4">
        <v>7.0491851851851819E-2</v>
      </c>
      <c r="AG521" s="4">
        <v>0.15549259259259252</v>
      </c>
      <c r="AH521" s="4">
        <v>0.74080384615384631</v>
      </c>
      <c r="AI521" s="4">
        <v>0.17392307692307665</v>
      </c>
      <c r="AJ521" s="4">
        <f t="shared" si="263"/>
        <v>2.1959516848219915</v>
      </c>
      <c r="AK521" s="4">
        <f t="shared" si="264"/>
        <v>4.021339107681416E-2</v>
      </c>
      <c r="AL521" s="4">
        <f t="shared" si="265"/>
        <v>3.9250136400270932E-2</v>
      </c>
      <c r="AM521" s="4">
        <f t="shared" si="266"/>
        <v>1.9435834118939773E-3</v>
      </c>
      <c r="AN521" s="4">
        <f t="shared" si="267"/>
        <v>4.2872022183569856E-3</v>
      </c>
      <c r="AO521" s="4">
        <f t="shared" si="268"/>
        <v>2.0425255246206864E-2</v>
      </c>
      <c r="AP521" s="4">
        <f t="shared" si="269"/>
        <v>4.7953628451083427E-3</v>
      </c>
      <c r="AQ521" s="5">
        <f t="shared" si="270"/>
        <v>664.37990173988669</v>
      </c>
      <c r="AR521" s="5">
        <f t="shared" si="271"/>
        <v>19.025759972818499</v>
      </c>
      <c r="AS521" s="5">
        <f t="shared" si="272"/>
        <v>16.432657355000813</v>
      </c>
      <c r="AT521" s="5">
        <f t="shared" si="273"/>
        <v>2.7163183041378542</v>
      </c>
      <c r="AU521" s="5">
        <f t="shared" si="274"/>
        <v>1.922014663574132</v>
      </c>
      <c r="AV521" s="5">
        <f t="shared" si="275"/>
        <v>6.8400087375704581</v>
      </c>
      <c r="AW521" s="5">
        <f t="shared" si="276"/>
        <v>2.587975893973129</v>
      </c>
    </row>
    <row r="522" spans="1:49" x14ac:dyDescent="0.25">
      <c r="A522" s="1" t="s">
        <v>376</v>
      </c>
      <c r="B522" s="1" t="s">
        <v>164</v>
      </c>
      <c r="C522" s="2">
        <v>42493</v>
      </c>
      <c r="D522" s="3">
        <v>8.1358800113050647E-2</v>
      </c>
      <c r="E522" s="4">
        <f t="shared" si="247"/>
        <v>199.05044920195837</v>
      </c>
      <c r="F522" s="3">
        <v>58.285714285714363</v>
      </c>
      <c r="G522" s="3">
        <v>1.6245888888888913</v>
      </c>
      <c r="H522" s="3">
        <v>1.5555088888888899</v>
      </c>
      <c r="I522" s="3">
        <v>6.907999999999985E-2</v>
      </c>
      <c r="J522" s="3">
        <v>7.1821666666666686E-2</v>
      </c>
      <c r="K522" s="3">
        <v>0.49394117647058761</v>
      </c>
      <c r="L522" s="3">
        <v>0.11178333333333333</v>
      </c>
      <c r="M522" s="4">
        <f t="shared" si="248"/>
        <v>0.21110928496646408</v>
      </c>
      <c r="N522" s="4">
        <f t="shared" si="249"/>
        <v>5.8842171345210043E-3</v>
      </c>
      <c r="O522" s="4">
        <f t="shared" si="250"/>
        <v>5.634011237858296E-3</v>
      </c>
      <c r="P522" s="4">
        <f t="shared" si="251"/>
        <v>2.5020589666270349E-4</v>
      </c>
      <c r="Q522" s="4">
        <f t="shared" si="252"/>
        <v>2.601361393767107E-4</v>
      </c>
      <c r="R522" s="4">
        <f t="shared" si="253"/>
        <v>1.7890416177975433E-3</v>
      </c>
      <c r="S522" s="4">
        <f t="shared" si="254"/>
        <v>4.0487621813278216E-4</v>
      </c>
      <c r="T522" s="5">
        <f t="shared" si="255"/>
        <v>817.06372527980784</v>
      </c>
      <c r="U522" s="5">
        <f t="shared" si="256"/>
        <v>18.047309782911938</v>
      </c>
      <c r="V522" s="5">
        <f t="shared" si="257"/>
        <v>15.536096060366745</v>
      </c>
      <c r="W522" s="5">
        <f t="shared" si="258"/>
        <v>2.7188942804879042</v>
      </c>
      <c r="X522" s="5">
        <f t="shared" si="259"/>
        <v>1.3509807725327758</v>
      </c>
      <c r="Y522" s="5">
        <f t="shared" si="260"/>
        <v>6.3281658782980283</v>
      </c>
      <c r="Z522" s="5">
        <f t="shared" si="261"/>
        <v>2.6063771737752304</v>
      </c>
      <c r="AA522" s="4">
        <v>0.27950642843147439</v>
      </c>
      <c r="AB522" s="4">
        <f t="shared" si="262"/>
        <v>683.83358723103311</v>
      </c>
      <c r="AC522" s="4">
        <v>79.645000000000195</v>
      </c>
      <c r="AD522" s="4">
        <v>1.4584999999999992</v>
      </c>
      <c r="AE522" s="4">
        <v>1.4235637037037057</v>
      </c>
      <c r="AF522" s="4">
        <v>7.0491851851851819E-2</v>
      </c>
      <c r="AG522" s="4">
        <v>0.15549259259259252</v>
      </c>
      <c r="AH522" s="4">
        <v>0.74080384615384631</v>
      </c>
      <c r="AI522" s="4">
        <v>0.17392307692307665</v>
      </c>
      <c r="AJ522" s="4">
        <f t="shared" si="263"/>
        <v>0.70833249085666394</v>
      </c>
      <c r="AK522" s="4">
        <f t="shared" si="264"/>
        <v>1.2971347076582852E-2</v>
      </c>
      <c r="AL522" s="4">
        <f t="shared" si="265"/>
        <v>1.266063687786529E-2</v>
      </c>
      <c r="AM522" s="4">
        <f t="shared" si="266"/>
        <v>6.2692785494784375E-4</v>
      </c>
      <c r="AN522" s="4">
        <f t="shared" si="267"/>
        <v>1.3828922772411482E-3</v>
      </c>
      <c r="AO522" s="4">
        <f t="shared" si="268"/>
        <v>6.5884290737943307E-3</v>
      </c>
      <c r="AP522" s="4">
        <f t="shared" si="269"/>
        <v>1.5468060304397984E-3</v>
      </c>
      <c r="AQ522" s="5">
        <f t="shared" si="270"/>
        <v>665.08823423074341</v>
      </c>
      <c r="AR522" s="5">
        <f t="shared" si="271"/>
        <v>19.038731319895081</v>
      </c>
      <c r="AS522" s="5">
        <f t="shared" si="272"/>
        <v>16.445317991878678</v>
      </c>
      <c r="AT522" s="5">
        <f t="shared" si="273"/>
        <v>2.7169452319928022</v>
      </c>
      <c r="AU522" s="5">
        <f t="shared" si="274"/>
        <v>1.9233975558513732</v>
      </c>
      <c r="AV522" s="5">
        <f t="shared" si="275"/>
        <v>6.8465971666442522</v>
      </c>
      <c r="AW522" s="5">
        <f t="shared" si="276"/>
        <v>2.589522700003569</v>
      </c>
    </row>
    <row r="523" spans="1:49" x14ac:dyDescent="0.25">
      <c r="A523" s="1" t="s">
        <v>376</v>
      </c>
      <c r="B523" s="1" t="s">
        <v>165</v>
      </c>
      <c r="C523" s="2">
        <v>42494</v>
      </c>
      <c r="D523" s="3">
        <v>7.9643643164742262E-2</v>
      </c>
      <c r="E523" s="4">
        <f t="shared" si="247"/>
        <v>194.85418818854308</v>
      </c>
      <c r="F523" s="3">
        <v>58.285714285714363</v>
      </c>
      <c r="G523" s="3">
        <v>1.6245888888888913</v>
      </c>
      <c r="H523" s="3">
        <v>1.5555088888888899</v>
      </c>
      <c r="I523" s="3">
        <v>6.907999999999985E-2</v>
      </c>
      <c r="J523" s="3">
        <v>7.1821666666666686E-2</v>
      </c>
      <c r="K523" s="3">
        <v>0.49394117647058761</v>
      </c>
      <c r="L523" s="3">
        <v>0.11178333333333333</v>
      </c>
      <c r="M523" s="4">
        <f t="shared" si="248"/>
        <v>0.20665880688100172</v>
      </c>
      <c r="N523" s="4">
        <f t="shared" si="249"/>
        <v>5.7601696327190463E-3</v>
      </c>
      <c r="O523" s="4">
        <f t="shared" si="250"/>
        <v>5.5152384252303722E-3</v>
      </c>
      <c r="P523" s="4">
        <f t="shared" si="251"/>
        <v>2.4493120748866871E-4</v>
      </c>
      <c r="Q523" s="4">
        <f t="shared" si="252"/>
        <v>2.5465210684011842E-4</v>
      </c>
      <c r="R523" s="4">
        <f t="shared" si="253"/>
        <v>1.7513261259599724E-3</v>
      </c>
      <c r="S523" s="4">
        <f t="shared" si="254"/>
        <v>3.9634086291895983E-4</v>
      </c>
      <c r="T523" s="5">
        <f t="shared" si="255"/>
        <v>817.27038408668886</v>
      </c>
      <c r="U523" s="5">
        <f t="shared" si="256"/>
        <v>18.053069952544657</v>
      </c>
      <c r="V523" s="5">
        <f t="shared" si="257"/>
        <v>15.541611298791976</v>
      </c>
      <c r="W523" s="5">
        <f t="shared" si="258"/>
        <v>2.719139211695393</v>
      </c>
      <c r="X523" s="5">
        <f t="shared" si="259"/>
        <v>1.3512354246396159</v>
      </c>
      <c r="Y523" s="5">
        <f t="shared" si="260"/>
        <v>6.329917204423988</v>
      </c>
      <c r="Z523" s="5">
        <f t="shared" si="261"/>
        <v>2.6067735146381494</v>
      </c>
      <c r="AA523" s="4">
        <v>0.22227746003807181</v>
      </c>
      <c r="AB523" s="4">
        <f t="shared" si="262"/>
        <v>543.81859376698651</v>
      </c>
      <c r="AC523" s="4">
        <v>79.645000000000195</v>
      </c>
      <c r="AD523" s="4">
        <v>1.4584999999999992</v>
      </c>
      <c r="AE523" s="4">
        <v>1.4235637037037057</v>
      </c>
      <c r="AF523" s="4">
        <v>7.0491851851851819E-2</v>
      </c>
      <c r="AG523" s="4">
        <v>0.15549259259259252</v>
      </c>
      <c r="AH523" s="4">
        <v>0.74080384615384631</v>
      </c>
      <c r="AI523" s="4">
        <v>0.17392307692307665</v>
      </c>
      <c r="AJ523" s="4">
        <f t="shared" si="263"/>
        <v>0.56330134449362235</v>
      </c>
      <c r="AK523" s="4">
        <f t="shared" si="264"/>
        <v>1.0315462501650394E-2</v>
      </c>
      <c r="AL523" s="4">
        <f t="shared" si="265"/>
        <v>1.0068370246325771E-2</v>
      </c>
      <c r="AM523" s="4">
        <f t="shared" si="266"/>
        <v>4.9856431570083836E-4</v>
      </c>
      <c r="AN523" s="4">
        <f t="shared" si="267"/>
        <v>1.0997449490389379E-3</v>
      </c>
      <c r="AO523" s="4">
        <f t="shared" si="268"/>
        <v>5.2394475804445608E-3</v>
      </c>
      <c r="AP523" s="4">
        <f t="shared" si="269"/>
        <v>1.2300973453353826E-3</v>
      </c>
      <c r="AQ523" s="5">
        <f t="shared" si="270"/>
        <v>665.65153557523706</v>
      </c>
      <c r="AR523" s="5">
        <f t="shared" si="271"/>
        <v>19.049046782396733</v>
      </c>
      <c r="AS523" s="5">
        <f t="shared" si="272"/>
        <v>16.455386362125004</v>
      </c>
      <c r="AT523" s="5">
        <f t="shared" si="273"/>
        <v>2.717443796308503</v>
      </c>
      <c r="AU523" s="5">
        <f t="shared" si="274"/>
        <v>1.924497300800412</v>
      </c>
      <c r="AV523" s="5">
        <f t="shared" si="275"/>
        <v>6.8518366142246965</v>
      </c>
      <c r="AW523" s="5">
        <f t="shared" si="276"/>
        <v>2.5907527973489044</v>
      </c>
    </row>
    <row r="524" spans="1:49" x14ac:dyDescent="0.25">
      <c r="A524" s="1" t="s">
        <v>376</v>
      </c>
      <c r="B524" s="1" t="s">
        <v>166</v>
      </c>
      <c r="C524" s="2">
        <v>42495</v>
      </c>
      <c r="D524" s="3">
        <v>7.6939209244619999E-2</v>
      </c>
      <c r="E524" s="4">
        <f t="shared" si="247"/>
        <v>188.23758634720153</v>
      </c>
      <c r="F524" s="3">
        <v>58.285714285714363</v>
      </c>
      <c r="G524" s="3">
        <v>1.6245888888888913</v>
      </c>
      <c r="H524" s="3">
        <v>1.5555088888888899</v>
      </c>
      <c r="I524" s="3">
        <v>6.907999999999985E-2</v>
      </c>
      <c r="J524" s="3">
        <v>7.1821666666666686E-2</v>
      </c>
      <c r="K524" s="3">
        <v>0.49394117647058761</v>
      </c>
      <c r="L524" s="3">
        <v>0.11178333333333333</v>
      </c>
      <c r="M524" s="4">
        <f t="shared" si="248"/>
        <v>0.19964135934831023</v>
      </c>
      <c r="N524" s="4">
        <f t="shared" si="249"/>
        <v>5.5645733801950297E-3</v>
      </c>
      <c r="O524" s="4">
        <f t="shared" si="250"/>
        <v>5.3279592240026994E-3</v>
      </c>
      <c r="P524" s="4">
        <f t="shared" si="251"/>
        <v>2.3661415619232495E-4</v>
      </c>
      <c r="Q524" s="4">
        <f t="shared" si="252"/>
        <v>2.4600496604892599E-4</v>
      </c>
      <c r="R524" s="4">
        <f t="shared" si="253"/>
        <v>1.6918569003942186E-3</v>
      </c>
      <c r="S524" s="4">
        <f t="shared" si="254"/>
        <v>3.8288244199525357E-4</v>
      </c>
      <c r="T524" s="5">
        <f t="shared" si="255"/>
        <v>817.4700254460372</v>
      </c>
      <c r="U524" s="5">
        <f t="shared" si="256"/>
        <v>18.058634525924852</v>
      </c>
      <c r="V524" s="5">
        <f t="shared" si="257"/>
        <v>15.546939258015978</v>
      </c>
      <c r="W524" s="5">
        <f t="shared" si="258"/>
        <v>2.7193758258515852</v>
      </c>
      <c r="X524" s="5">
        <f t="shared" si="259"/>
        <v>1.3514814296056648</v>
      </c>
      <c r="Y524" s="5">
        <f t="shared" si="260"/>
        <v>6.3316090613243823</v>
      </c>
      <c r="Z524" s="5">
        <f t="shared" si="261"/>
        <v>2.6071563970801446</v>
      </c>
      <c r="AA524" s="4">
        <v>0.1883459871287555</v>
      </c>
      <c r="AB524" s="4">
        <f t="shared" si="262"/>
        <v>460.80268257731205</v>
      </c>
      <c r="AC524" s="4">
        <v>79.645000000000195</v>
      </c>
      <c r="AD524" s="4">
        <v>1.4584999999999992</v>
      </c>
      <c r="AE524" s="4">
        <v>1.4235637037037057</v>
      </c>
      <c r="AF524" s="4">
        <v>7.0491851851851819E-2</v>
      </c>
      <c r="AG524" s="4">
        <v>0.15549259259259252</v>
      </c>
      <c r="AH524" s="4">
        <v>0.74080384615384631</v>
      </c>
      <c r="AI524" s="4">
        <v>0.17392307692307665</v>
      </c>
      <c r="AJ524" s="4">
        <f t="shared" si="263"/>
        <v>0.47731131965172874</v>
      </c>
      <c r="AK524" s="4">
        <f t="shared" si="264"/>
        <v>8.7407691595460402E-3</v>
      </c>
      <c r="AL524" s="4">
        <f t="shared" si="265"/>
        <v>8.5313964470226204E-3</v>
      </c>
      <c r="AM524" s="4">
        <f t="shared" si="266"/>
        <v>4.2245663672674331E-4</v>
      </c>
      <c r="AN524" s="4">
        <f t="shared" si="267"/>
        <v>9.3186483227369942E-4</v>
      </c>
      <c r="AO524" s="4">
        <f t="shared" si="268"/>
        <v>4.4396266107196653E-3</v>
      </c>
      <c r="AP524" s="4">
        <f t="shared" si="269"/>
        <v>1.0423184551954631E-3</v>
      </c>
      <c r="AQ524" s="5">
        <f t="shared" si="270"/>
        <v>666.12884689488874</v>
      </c>
      <c r="AR524" s="5">
        <f t="shared" si="271"/>
        <v>19.057787551556277</v>
      </c>
      <c r="AS524" s="5">
        <f t="shared" si="272"/>
        <v>16.463917758572027</v>
      </c>
      <c r="AT524" s="5">
        <f t="shared" si="273"/>
        <v>2.7178662529452295</v>
      </c>
      <c r="AU524" s="5">
        <f t="shared" si="274"/>
        <v>1.9254291656326858</v>
      </c>
      <c r="AV524" s="5">
        <f t="shared" si="275"/>
        <v>6.8562762408354159</v>
      </c>
      <c r="AW524" s="5">
        <f t="shared" si="276"/>
        <v>2.5917951158040999</v>
      </c>
    </row>
    <row r="525" spans="1:49" x14ac:dyDescent="0.25">
      <c r="A525" s="1" t="s">
        <v>376</v>
      </c>
      <c r="B525" s="1" t="s">
        <v>167</v>
      </c>
      <c r="C525" s="2">
        <v>42496</v>
      </c>
      <c r="D525" s="3">
        <v>4.9699284701428863E-2</v>
      </c>
      <c r="E525" s="4">
        <f t="shared" si="247"/>
        <v>121.59305362283195</v>
      </c>
      <c r="F525" s="3">
        <v>58.285714285714363</v>
      </c>
      <c r="G525" s="3">
        <v>1.6245888888888913</v>
      </c>
      <c r="H525" s="3">
        <v>1.5555088888888899</v>
      </c>
      <c r="I525" s="3">
        <v>6.907999999999985E-2</v>
      </c>
      <c r="J525" s="3">
        <v>7.1821666666666686E-2</v>
      </c>
      <c r="K525" s="3">
        <v>0.49394117647058761</v>
      </c>
      <c r="L525" s="3">
        <v>0.11178333333333333</v>
      </c>
      <c r="M525" s="4">
        <f t="shared" si="248"/>
        <v>0.128959380449127</v>
      </c>
      <c r="N525" s="4">
        <f t="shared" si="249"/>
        <v>3.5944652847292339E-3</v>
      </c>
      <c r="O525" s="4">
        <f t="shared" si="250"/>
        <v>3.4416231327439864E-3</v>
      </c>
      <c r="P525" s="4">
        <f t="shared" si="251"/>
        <v>1.5284215198524423E-4</v>
      </c>
      <c r="Q525" s="4">
        <f t="shared" si="252"/>
        <v>1.5890819473798843E-4</v>
      </c>
      <c r="R525" s="4">
        <f t="shared" si="253"/>
        <v>1.0928638153718593E-3</v>
      </c>
      <c r="S525" s="4">
        <f t="shared" si="254"/>
        <v>2.4732491636871148E-4</v>
      </c>
      <c r="T525" s="5">
        <f t="shared" si="255"/>
        <v>817.59898482648634</v>
      </c>
      <c r="U525" s="5">
        <f t="shared" si="256"/>
        <v>18.062228991209579</v>
      </c>
      <c r="V525" s="5">
        <f t="shared" si="257"/>
        <v>15.550380881148723</v>
      </c>
      <c r="W525" s="5">
        <f t="shared" si="258"/>
        <v>2.7195286680035706</v>
      </c>
      <c r="X525" s="5">
        <f t="shared" si="259"/>
        <v>1.3516403378004027</v>
      </c>
      <c r="Y525" s="5">
        <f t="shared" si="260"/>
        <v>6.3327019251397543</v>
      </c>
      <c r="Z525" s="5">
        <f t="shared" si="261"/>
        <v>2.6074037219965134</v>
      </c>
      <c r="AA525" s="4">
        <v>0.12262129755935343</v>
      </c>
      <c r="AB525" s="4">
        <f t="shared" si="262"/>
        <v>300.00226560618955</v>
      </c>
      <c r="AC525" s="4">
        <v>79.645000000000195</v>
      </c>
      <c r="AD525" s="4">
        <v>1.4584999999999992</v>
      </c>
      <c r="AE525" s="4">
        <v>1.4235637037037057</v>
      </c>
      <c r="AF525" s="4">
        <v>7.0491851851851819E-2</v>
      </c>
      <c r="AG525" s="4">
        <v>0.15549259259259252</v>
      </c>
      <c r="AH525" s="4">
        <v>0.74080384615384631</v>
      </c>
      <c r="AI525" s="4">
        <v>0.17392307692307665</v>
      </c>
      <c r="AJ525" s="4">
        <f t="shared" si="263"/>
        <v>0.31075009480001037</v>
      </c>
      <c r="AK525" s="4">
        <f t="shared" si="264"/>
        <v>5.6906147688594857E-3</v>
      </c>
      <c r="AL525" s="4">
        <f t="shared" si="265"/>
        <v>5.5543041732661093E-3</v>
      </c>
      <c r="AM525" s="4">
        <f t="shared" si="266"/>
        <v>2.7503734880521291E-4</v>
      </c>
      <c r="AN525" s="4">
        <f t="shared" si="267"/>
        <v>6.066838833429267E-4</v>
      </c>
      <c r="AO525" s="4">
        <f t="shared" si="268"/>
        <v>2.8903869096681455E-3</v>
      </c>
      <c r="AP525" s="4">
        <f t="shared" si="269"/>
        <v>6.785939185354439E-4</v>
      </c>
      <c r="AQ525" s="5">
        <f t="shared" si="270"/>
        <v>666.43959698968877</v>
      </c>
      <c r="AR525" s="5">
        <f t="shared" si="271"/>
        <v>19.063478166325137</v>
      </c>
      <c r="AS525" s="5">
        <f t="shared" si="272"/>
        <v>16.469472062745293</v>
      </c>
      <c r="AT525" s="5">
        <f t="shared" si="273"/>
        <v>2.7181412902940347</v>
      </c>
      <c r="AU525" s="5">
        <f t="shared" si="274"/>
        <v>1.9260358495160288</v>
      </c>
      <c r="AV525" s="5">
        <f t="shared" si="275"/>
        <v>6.8591666277450845</v>
      </c>
      <c r="AW525" s="5">
        <f t="shared" si="276"/>
        <v>2.5924737097226354</v>
      </c>
    </row>
    <row r="526" spans="1:49" x14ac:dyDescent="0.25">
      <c r="A526" s="1" t="s">
        <v>376</v>
      </c>
      <c r="B526" s="1" t="s">
        <v>168</v>
      </c>
      <c r="C526" s="2">
        <v>42497</v>
      </c>
      <c r="D526" s="3">
        <v>3.2312124935810323E-2</v>
      </c>
      <c r="E526" s="4">
        <f t="shared" si="247"/>
        <v>79.054054069206217</v>
      </c>
      <c r="F526" s="3">
        <v>58.285714285714363</v>
      </c>
      <c r="G526" s="3">
        <v>1.6245888888888913</v>
      </c>
      <c r="H526" s="3">
        <v>1.5555088888888899</v>
      </c>
      <c r="I526" s="3">
        <v>6.907999999999985E-2</v>
      </c>
      <c r="J526" s="3">
        <v>7.1821666666666686E-2</v>
      </c>
      <c r="K526" s="3">
        <v>0.49394117647058761</v>
      </c>
      <c r="L526" s="3">
        <v>0.11178333333333333</v>
      </c>
      <c r="M526" s="4">
        <f t="shared" si="248"/>
        <v>8.3843291462846484E-2</v>
      </c>
      <c r="N526" s="4">
        <f t="shared" si="249"/>
        <v>2.3369513677178708E-3</v>
      </c>
      <c r="O526" s="4">
        <f t="shared" si="250"/>
        <v>2.2375806274733249E-3</v>
      </c>
      <c r="P526" s="4">
        <f t="shared" si="251"/>
        <v>9.937074024454385E-5</v>
      </c>
      <c r="Q526" s="4">
        <f t="shared" si="252"/>
        <v>1.03314594416091E-4</v>
      </c>
      <c r="R526" s="4">
        <f t="shared" si="253"/>
        <v>7.1052837786831605E-4</v>
      </c>
      <c r="S526" s="4">
        <f t="shared" si="254"/>
        <v>1.6079896613109369E-4</v>
      </c>
      <c r="T526" s="5">
        <f t="shared" si="255"/>
        <v>817.68282811794916</v>
      </c>
      <c r="U526" s="5">
        <f t="shared" si="256"/>
        <v>18.064565942577296</v>
      </c>
      <c r="V526" s="5">
        <f t="shared" si="257"/>
        <v>15.552618461776197</v>
      </c>
      <c r="W526" s="5">
        <f t="shared" si="258"/>
        <v>2.719628038743815</v>
      </c>
      <c r="X526" s="5">
        <f t="shared" si="259"/>
        <v>1.3517436523948188</v>
      </c>
      <c r="Y526" s="5">
        <f t="shared" si="260"/>
        <v>6.3334124535176226</v>
      </c>
      <c r="Z526" s="5">
        <f t="shared" si="261"/>
        <v>2.6075645209626446</v>
      </c>
      <c r="AA526" s="4">
        <v>4.3093238077400307E-2</v>
      </c>
      <c r="AB526" s="4">
        <f t="shared" si="262"/>
        <v>105.43086162719266</v>
      </c>
      <c r="AC526" s="4">
        <v>79.645000000000195</v>
      </c>
      <c r="AD526" s="4">
        <v>1.4584999999999992</v>
      </c>
      <c r="AE526" s="4">
        <v>1.4235637037037057</v>
      </c>
      <c r="AF526" s="4">
        <v>7.0491851851851819E-2</v>
      </c>
      <c r="AG526" s="4">
        <v>0.15549259259259252</v>
      </c>
      <c r="AH526" s="4">
        <v>0.74080384615384631</v>
      </c>
      <c r="AI526" s="4">
        <v>0.17392307692307665</v>
      </c>
      <c r="AJ526" s="4">
        <f t="shared" si="263"/>
        <v>0.10920800941051606</v>
      </c>
      <c r="AK526" s="4">
        <f t="shared" si="264"/>
        <v>1.9998729578157726E-3</v>
      </c>
      <c r="AL526" s="4">
        <f t="shared" si="265"/>
        <v>1.9519688411142318E-3</v>
      </c>
      <c r="AM526" s="4">
        <f t="shared" si="266"/>
        <v>9.6657352255655952E-5</v>
      </c>
      <c r="AN526" s="4">
        <f t="shared" si="267"/>
        <v>2.132090716946116E-4</v>
      </c>
      <c r="AO526" s="4">
        <f t="shared" si="268"/>
        <v>1.0157789365574179E-3</v>
      </c>
      <c r="AP526" s="4">
        <f t="shared" si="269"/>
        <v>2.38480670742937E-4</v>
      </c>
      <c r="AQ526" s="5">
        <f t="shared" si="270"/>
        <v>666.54880499909927</v>
      </c>
      <c r="AR526" s="5">
        <f t="shared" si="271"/>
        <v>19.065478039282951</v>
      </c>
      <c r="AS526" s="5">
        <f t="shared" si="272"/>
        <v>16.471424031586409</v>
      </c>
      <c r="AT526" s="5">
        <f t="shared" si="273"/>
        <v>2.7182379476462906</v>
      </c>
      <c r="AU526" s="5">
        <f t="shared" si="274"/>
        <v>1.9262490585877234</v>
      </c>
      <c r="AV526" s="5">
        <f t="shared" si="275"/>
        <v>6.8601824066816421</v>
      </c>
      <c r="AW526" s="5">
        <f t="shared" si="276"/>
        <v>2.5927121903933781</v>
      </c>
    </row>
    <row r="527" spans="1:49" x14ac:dyDescent="0.25">
      <c r="A527" s="1" t="s">
        <v>376</v>
      </c>
      <c r="B527" s="1" t="s">
        <v>169</v>
      </c>
      <c r="C527" s="2">
        <v>42498</v>
      </c>
      <c r="D527" s="3">
        <v>4.5916210610810915E-2</v>
      </c>
      <c r="E527" s="4">
        <f t="shared" si="247"/>
        <v>112.33747713872151</v>
      </c>
      <c r="F527" s="3">
        <v>58.285714285714363</v>
      </c>
      <c r="G527" s="3">
        <v>1.6245888888888913</v>
      </c>
      <c r="H527" s="3">
        <v>1.5555088888888899</v>
      </c>
      <c r="I527" s="3">
        <v>6.907999999999985E-2</v>
      </c>
      <c r="J527" s="3">
        <v>7.1821666666666686E-2</v>
      </c>
      <c r="K527" s="3">
        <v>0.49394117647058761</v>
      </c>
      <c r="L527" s="3">
        <v>0.11178333333333333</v>
      </c>
      <c r="M527" s="4">
        <f t="shared" si="248"/>
        <v>0.11914308442293473</v>
      </c>
      <c r="N527" s="4">
        <f t="shared" si="249"/>
        <v>3.3208571519366529E-3</v>
      </c>
      <c r="O527" s="4">
        <f t="shared" si="250"/>
        <v>3.1796492355063697E-3</v>
      </c>
      <c r="P527" s="4">
        <f t="shared" si="251"/>
        <v>1.4120791643027969E-4</v>
      </c>
      <c r="Q527" s="4">
        <f t="shared" si="252"/>
        <v>1.4681221633685716E-4</v>
      </c>
      <c r="R527" s="4">
        <f t="shared" si="253"/>
        <v>1.0096758015132152E-3</v>
      </c>
      <c r="S527" s="4">
        <f t="shared" si="254"/>
        <v>2.2849872020311903E-4</v>
      </c>
      <c r="T527" s="5">
        <f t="shared" si="255"/>
        <v>817.8019712023721</v>
      </c>
      <c r="U527" s="5">
        <f t="shared" si="256"/>
        <v>18.067886799729234</v>
      </c>
      <c r="V527" s="5">
        <f t="shared" si="257"/>
        <v>15.555798111011702</v>
      </c>
      <c r="W527" s="5">
        <f t="shared" si="258"/>
        <v>2.7197692466602454</v>
      </c>
      <c r="X527" s="5">
        <f t="shared" si="259"/>
        <v>1.3518904646111556</v>
      </c>
      <c r="Y527" s="5">
        <f t="shared" si="260"/>
        <v>6.3344221293191358</v>
      </c>
      <c r="Z527" s="5">
        <f t="shared" si="261"/>
        <v>2.6077930196828478</v>
      </c>
      <c r="AA527" s="4">
        <v>6.1673548790703726E-2</v>
      </c>
      <c r="AB527" s="4">
        <f t="shared" si="262"/>
        <v>150.88899508855064</v>
      </c>
      <c r="AC527" s="4">
        <v>79.645000000000195</v>
      </c>
      <c r="AD527" s="4">
        <v>1.4584999999999992</v>
      </c>
      <c r="AE527" s="4">
        <v>1.4235637037037057</v>
      </c>
      <c r="AF527" s="4">
        <v>7.0491851851851819E-2</v>
      </c>
      <c r="AG527" s="4">
        <v>0.15549259259259252</v>
      </c>
      <c r="AH527" s="4">
        <v>0.74080384615384631</v>
      </c>
      <c r="AI527" s="4">
        <v>0.17392307692307665</v>
      </c>
      <c r="AJ527" s="4">
        <f t="shared" si="263"/>
        <v>0.15629471808588244</v>
      </c>
      <c r="AK527" s="4">
        <f t="shared" si="264"/>
        <v>2.8621488646902987E-3</v>
      </c>
      <c r="AL527" s="4">
        <f t="shared" si="265"/>
        <v>2.7935901531504145E-3</v>
      </c>
      <c r="AM527" s="4">
        <f t="shared" si="266"/>
        <v>1.3833265255241308E-4</v>
      </c>
      <c r="AN527" s="4">
        <f t="shared" si="267"/>
        <v>3.0513743390924922E-4</v>
      </c>
      <c r="AO527" s="4">
        <f t="shared" si="268"/>
        <v>1.4537476086578258E-3</v>
      </c>
      <c r="AP527" s="4">
        <f t="shared" si="269"/>
        <v>3.4130527059227122E-4</v>
      </c>
      <c r="AQ527" s="5">
        <f t="shared" si="270"/>
        <v>666.70509971718513</v>
      </c>
      <c r="AR527" s="5">
        <f t="shared" si="271"/>
        <v>19.068340188147641</v>
      </c>
      <c r="AS527" s="5">
        <f t="shared" si="272"/>
        <v>16.474217621739559</v>
      </c>
      <c r="AT527" s="5">
        <f t="shared" si="273"/>
        <v>2.7183762802988429</v>
      </c>
      <c r="AU527" s="5">
        <f t="shared" si="274"/>
        <v>1.9265541960216326</v>
      </c>
      <c r="AV527" s="5">
        <f t="shared" si="275"/>
        <v>6.8616361542903004</v>
      </c>
      <c r="AW527" s="5">
        <f t="shared" si="276"/>
        <v>2.5930534956639701</v>
      </c>
    </row>
    <row r="528" spans="1:49" x14ac:dyDescent="0.25">
      <c r="A528" s="1" t="s">
        <v>376</v>
      </c>
      <c r="B528" s="1" t="s">
        <v>170</v>
      </c>
      <c r="C528" s="2">
        <v>42499</v>
      </c>
      <c r="D528" s="3">
        <v>4.5452859577280201E-2</v>
      </c>
      <c r="E528" s="4">
        <f t="shared" si="247"/>
        <v>111.2038538400209</v>
      </c>
      <c r="F528" s="3">
        <v>58.285714285714363</v>
      </c>
      <c r="G528" s="3">
        <v>1.6245888888888913</v>
      </c>
      <c r="H528" s="3">
        <v>1.5555088888888899</v>
      </c>
      <c r="I528" s="3">
        <v>6.907999999999985E-2</v>
      </c>
      <c r="J528" s="3">
        <v>7.1821666666666686E-2</v>
      </c>
      <c r="K528" s="3">
        <v>0.49394117647058761</v>
      </c>
      <c r="L528" s="3">
        <v>0.11178333333333333</v>
      </c>
      <c r="M528" s="4">
        <f t="shared" si="248"/>
        <v>0.11794078417709505</v>
      </c>
      <c r="N528" s="4">
        <f t="shared" si="249"/>
        <v>3.2873456192320056E-3</v>
      </c>
      <c r="O528" s="4">
        <f t="shared" si="250"/>
        <v>3.1475626643381882E-3</v>
      </c>
      <c r="P528" s="4">
        <f t="shared" si="251"/>
        <v>1.3978295489381346E-4</v>
      </c>
      <c r="Q528" s="4">
        <f t="shared" si="252"/>
        <v>1.4533070052207871E-4</v>
      </c>
      <c r="R528" s="4">
        <f t="shared" si="253"/>
        <v>9.9948693096099379E-4</v>
      </c>
      <c r="S528" s="4">
        <f t="shared" si="254"/>
        <v>2.2619288710500122E-4</v>
      </c>
      <c r="T528" s="5">
        <f t="shared" si="255"/>
        <v>817.91991198654921</v>
      </c>
      <c r="U528" s="5">
        <f t="shared" si="256"/>
        <v>18.071174145348465</v>
      </c>
      <c r="V528" s="5">
        <f t="shared" si="257"/>
        <v>15.558945673676041</v>
      </c>
      <c r="W528" s="5">
        <f t="shared" si="258"/>
        <v>2.7199090296151391</v>
      </c>
      <c r="X528" s="5">
        <f t="shared" si="259"/>
        <v>1.3520357953116777</v>
      </c>
      <c r="Y528" s="5">
        <f t="shared" si="260"/>
        <v>6.3354216162500965</v>
      </c>
      <c r="Z528" s="5">
        <f t="shared" si="261"/>
        <v>2.6080192125699528</v>
      </c>
      <c r="AA528" s="4">
        <v>0.11137477255759894</v>
      </c>
      <c r="AB528" s="4">
        <f t="shared" si="262"/>
        <v>272.48679278149632</v>
      </c>
      <c r="AC528" s="4">
        <v>79.645000000000195</v>
      </c>
      <c r="AD528" s="4">
        <v>1.4584999999999992</v>
      </c>
      <c r="AE528" s="4">
        <v>1.4235637037037057</v>
      </c>
      <c r="AF528" s="4">
        <v>7.0491851851851819E-2</v>
      </c>
      <c r="AG528" s="4">
        <v>0.15549259259259252</v>
      </c>
      <c r="AH528" s="4">
        <v>0.74080384615384631</v>
      </c>
      <c r="AI528" s="4">
        <v>0.17392307692307665</v>
      </c>
      <c r="AJ528" s="4">
        <f t="shared" si="263"/>
        <v>0.28224885741280803</v>
      </c>
      <c r="AK528" s="4">
        <f t="shared" si="264"/>
        <v>5.1686855237187438E-3</v>
      </c>
      <c r="AL528" s="4">
        <f t="shared" si="265"/>
        <v>5.0448770020053374E-3</v>
      </c>
      <c r="AM528" s="4">
        <f t="shared" si="266"/>
        <v>2.4981159698785944E-4</v>
      </c>
      <c r="AN528" s="4">
        <f t="shared" si="267"/>
        <v>5.510403238798969E-4</v>
      </c>
      <c r="AO528" s="4">
        <f t="shared" si="268"/>
        <v>2.6252877034834109E-3</v>
      </c>
      <c r="AP528" s="4">
        <f t="shared" si="269"/>
        <v>6.1635494681722884E-4</v>
      </c>
      <c r="AQ528" s="5">
        <f t="shared" si="270"/>
        <v>666.98734857459795</v>
      </c>
      <c r="AR528" s="5">
        <f t="shared" si="271"/>
        <v>19.073508873671358</v>
      </c>
      <c r="AS528" s="5">
        <f t="shared" si="272"/>
        <v>16.479262498741566</v>
      </c>
      <c r="AT528" s="5">
        <f t="shared" si="273"/>
        <v>2.7186260918958309</v>
      </c>
      <c r="AU528" s="5">
        <f t="shared" si="274"/>
        <v>1.9271052363455126</v>
      </c>
      <c r="AV528" s="5">
        <f t="shared" si="275"/>
        <v>6.8642614419937837</v>
      </c>
      <c r="AW528" s="5">
        <f t="shared" si="276"/>
        <v>2.5936698506107874</v>
      </c>
    </row>
    <row r="529" spans="1:49" x14ac:dyDescent="0.25">
      <c r="A529" s="1" t="s">
        <v>376</v>
      </c>
      <c r="B529" s="1" t="s">
        <v>171</v>
      </c>
      <c r="C529" s="2">
        <v>42500</v>
      </c>
      <c r="D529" s="3">
        <v>0.12333021962248475</v>
      </c>
      <c r="E529" s="4">
        <f t="shared" si="247"/>
        <v>301.73669697586797</v>
      </c>
      <c r="F529" s="3">
        <v>58.285714285714363</v>
      </c>
      <c r="G529" s="3">
        <v>1.6245888888888913</v>
      </c>
      <c r="H529" s="3">
        <v>1.5555088888888899</v>
      </c>
      <c r="I529" s="3">
        <v>6.907999999999985E-2</v>
      </c>
      <c r="J529" s="3">
        <v>7.1821666666666686E-2</v>
      </c>
      <c r="K529" s="3">
        <v>0.49394117647058761</v>
      </c>
      <c r="L529" s="3">
        <v>0.11178333333333333</v>
      </c>
      <c r="M529" s="4">
        <f t="shared" si="248"/>
        <v>0.32001645111631027</v>
      </c>
      <c r="N529" s="4">
        <f t="shared" si="249"/>
        <v>8.9197700863149123E-3</v>
      </c>
      <c r="O529" s="4">
        <f t="shared" si="250"/>
        <v>8.5404878434183294E-3</v>
      </c>
      <c r="P529" s="4">
        <f t="shared" si="251"/>
        <v>3.7928224289657464E-4</v>
      </c>
      <c r="Q529" s="4">
        <f t="shared" si="252"/>
        <v>3.9433530431244286E-4</v>
      </c>
      <c r="R529" s="4">
        <f t="shared" si="253"/>
        <v>2.7119733247066829E-3</v>
      </c>
      <c r="S529" s="4">
        <f t="shared" si="254"/>
        <v>6.1374396909557314E-4</v>
      </c>
      <c r="T529" s="5">
        <f t="shared" si="255"/>
        <v>818.23992843766553</v>
      </c>
      <c r="U529" s="5">
        <f t="shared" si="256"/>
        <v>18.08009391543478</v>
      </c>
      <c r="V529" s="5">
        <f t="shared" si="257"/>
        <v>15.56748616151946</v>
      </c>
      <c r="W529" s="5">
        <f t="shared" si="258"/>
        <v>2.7202883118580359</v>
      </c>
      <c r="X529" s="5">
        <f t="shared" si="259"/>
        <v>1.3524301306159903</v>
      </c>
      <c r="Y529" s="5">
        <f t="shared" si="260"/>
        <v>6.3381335895748032</v>
      </c>
      <c r="Z529" s="5">
        <f t="shared" si="261"/>
        <v>2.6086329565390485</v>
      </c>
      <c r="AA529" s="4">
        <v>0.31922620730512313</v>
      </c>
      <c r="AB529" s="4">
        <f t="shared" si="262"/>
        <v>781.01102613151193</v>
      </c>
      <c r="AC529" s="4">
        <v>79.645000000000195</v>
      </c>
      <c r="AD529" s="4">
        <v>1.4584999999999992</v>
      </c>
      <c r="AE529" s="4">
        <v>1.4235637037037057</v>
      </c>
      <c r="AF529" s="4">
        <v>7.0491851851851819E-2</v>
      </c>
      <c r="AG529" s="4">
        <v>0.15549259259259252</v>
      </c>
      <c r="AH529" s="4">
        <v>0.74080384615384631</v>
      </c>
      <c r="AI529" s="4">
        <v>0.17392307692307665</v>
      </c>
      <c r="AJ529" s="4">
        <f t="shared" si="263"/>
        <v>0.80899139184771995</v>
      </c>
      <c r="AK529" s="4">
        <f t="shared" si="264"/>
        <v>1.4814664385835848E-2</v>
      </c>
      <c r="AL529" s="4">
        <f t="shared" si="265"/>
        <v>1.4459800138654692E-2</v>
      </c>
      <c r="AM529" s="4">
        <f t="shared" si="266"/>
        <v>7.1601859932893144E-4</v>
      </c>
      <c r="AN529" s="4">
        <f t="shared" si="267"/>
        <v>1.5794107464811549E-3</v>
      </c>
      <c r="AO529" s="4">
        <f t="shared" si="268"/>
        <v>7.5246899941759414E-3</v>
      </c>
      <c r="AP529" s="4">
        <f t="shared" si="269"/>
        <v>1.7666177672727417E-3</v>
      </c>
      <c r="AQ529" s="5">
        <f t="shared" si="270"/>
        <v>667.79633996644566</v>
      </c>
      <c r="AR529" s="5">
        <f t="shared" si="271"/>
        <v>19.088323538057193</v>
      </c>
      <c r="AS529" s="5">
        <f t="shared" si="272"/>
        <v>16.493722298880222</v>
      </c>
      <c r="AT529" s="5">
        <f t="shared" si="273"/>
        <v>2.7193421104951598</v>
      </c>
      <c r="AU529" s="5">
        <f t="shared" si="274"/>
        <v>1.9286846470919936</v>
      </c>
      <c r="AV529" s="5">
        <f t="shared" si="275"/>
        <v>6.8717861319879594</v>
      </c>
      <c r="AW529" s="5">
        <f t="shared" si="276"/>
        <v>2.5954364683780602</v>
      </c>
    </row>
    <row r="530" spans="1:49" x14ac:dyDescent="0.25">
      <c r="A530" s="1" t="s">
        <v>376</v>
      </c>
      <c r="B530" s="1" t="s">
        <v>172</v>
      </c>
      <c r="C530" s="2">
        <v>42501</v>
      </c>
      <c r="D530" s="3">
        <v>0.19117993117161769</v>
      </c>
      <c r="E530" s="4">
        <f t="shared" si="247"/>
        <v>467.73614071535115</v>
      </c>
      <c r="F530" s="3">
        <v>58.285714285714363</v>
      </c>
      <c r="G530" s="3">
        <v>1.6245888888888913</v>
      </c>
      <c r="H530" s="3">
        <v>1.5555088888888899</v>
      </c>
      <c r="I530" s="3">
        <v>6.907999999999985E-2</v>
      </c>
      <c r="J530" s="3">
        <v>7.1821666666666686E-2</v>
      </c>
      <c r="K530" s="3">
        <v>0.49394117647058761</v>
      </c>
      <c r="L530" s="3">
        <v>0.11178333333333333</v>
      </c>
      <c r="M530" s="4">
        <f t="shared" si="248"/>
        <v>0.49607244100818498</v>
      </c>
      <c r="N530" s="4">
        <f t="shared" si="249"/>
        <v>1.3826952034855892E-2</v>
      </c>
      <c r="O530" s="4">
        <f t="shared" si="250"/>
        <v>1.3239008923155101E-2</v>
      </c>
      <c r="P530" s="4">
        <f t="shared" si="251"/>
        <v>5.8794311170077716E-4</v>
      </c>
      <c r="Q530" s="4">
        <f t="shared" si="252"/>
        <v>6.1127756496143725E-4</v>
      </c>
      <c r="R530" s="4">
        <f t="shared" si="253"/>
        <v>4.2039564604988509E-3</v>
      </c>
      <c r="S530" s="4">
        <f t="shared" si="254"/>
        <v>9.5139317944825349E-4</v>
      </c>
      <c r="T530" s="5">
        <f t="shared" si="255"/>
        <v>818.73600087867374</v>
      </c>
      <c r="U530" s="5">
        <f t="shared" si="256"/>
        <v>18.093920867469635</v>
      </c>
      <c r="V530" s="5">
        <f t="shared" si="257"/>
        <v>15.580725170442614</v>
      </c>
      <c r="W530" s="5">
        <f t="shared" si="258"/>
        <v>2.7208762549697365</v>
      </c>
      <c r="X530" s="5">
        <f t="shared" si="259"/>
        <v>1.3530414081809516</v>
      </c>
      <c r="Y530" s="5">
        <f t="shared" si="260"/>
        <v>6.342337546035302</v>
      </c>
      <c r="Z530" s="5">
        <f t="shared" si="261"/>
        <v>2.6095843497184967</v>
      </c>
      <c r="AA530" s="4">
        <v>1.5124411028312383</v>
      </c>
      <c r="AB530" s="4">
        <f t="shared" si="262"/>
        <v>3700.3013870870991</v>
      </c>
      <c r="AC530" s="4">
        <v>79.645000000000195</v>
      </c>
      <c r="AD530" s="4">
        <v>1.4584999999999992</v>
      </c>
      <c r="AE530" s="4">
        <v>1.4235637037037057</v>
      </c>
      <c r="AF530" s="4">
        <v>7.0491851851851819E-2</v>
      </c>
      <c r="AG530" s="4">
        <v>0.15549259259259252</v>
      </c>
      <c r="AH530" s="4">
        <v>0.74080384615384631</v>
      </c>
      <c r="AI530" s="4">
        <v>0.17392307692307665</v>
      </c>
      <c r="AJ530" s="4">
        <f t="shared" si="263"/>
        <v>3.8328677435234741</v>
      </c>
      <c r="AK530" s="4">
        <f t="shared" si="264"/>
        <v>7.0189435669897313E-2</v>
      </c>
      <c r="AL530" s="4">
        <f t="shared" si="265"/>
        <v>6.8508147413858106E-2</v>
      </c>
      <c r="AM530" s="4">
        <f t="shared" si="266"/>
        <v>3.3923779916403751E-3</v>
      </c>
      <c r="AN530" s="4">
        <f t="shared" si="267"/>
        <v>7.4829875385144526E-3</v>
      </c>
      <c r="AO530" s="4">
        <f t="shared" si="268"/>
        <v>3.5650739735089428E-2</v>
      </c>
      <c r="AP530" s="4">
        <f t="shared" si="269"/>
        <v>8.3699435167657824E-3</v>
      </c>
      <c r="AQ530" s="5">
        <f t="shared" si="270"/>
        <v>671.62920770996914</v>
      </c>
      <c r="AR530" s="5">
        <f t="shared" si="271"/>
        <v>19.158512973727088</v>
      </c>
      <c r="AS530" s="5">
        <f t="shared" si="272"/>
        <v>16.56223044629408</v>
      </c>
      <c r="AT530" s="5">
        <f t="shared" si="273"/>
        <v>2.7227344884868003</v>
      </c>
      <c r="AU530" s="5">
        <f t="shared" si="274"/>
        <v>1.9361676346305081</v>
      </c>
      <c r="AV530" s="5">
        <f t="shared" si="275"/>
        <v>6.907436871723049</v>
      </c>
      <c r="AW530" s="5">
        <f t="shared" si="276"/>
        <v>2.6038064118948259</v>
      </c>
    </row>
    <row r="531" spans="1:49" x14ac:dyDescent="0.25">
      <c r="A531" s="1" t="s">
        <v>376</v>
      </c>
      <c r="B531" s="1" t="s">
        <v>173</v>
      </c>
      <c r="C531" s="2">
        <v>42502</v>
      </c>
      <c r="D531" s="3">
        <v>6.0829368313038014E-2</v>
      </c>
      <c r="E531" s="4">
        <f t="shared" si="247"/>
        <v>148.82364379215255</v>
      </c>
      <c r="F531" s="3">
        <v>58.285714285714363</v>
      </c>
      <c r="G531" s="3">
        <v>1.6245888888888913</v>
      </c>
      <c r="H531" s="3">
        <v>1.5555088888888899</v>
      </c>
      <c r="I531" s="3">
        <v>6.907999999999985E-2</v>
      </c>
      <c r="J531" s="3">
        <v>7.1821666666666686E-2</v>
      </c>
      <c r="K531" s="3">
        <v>0.49394117647058761</v>
      </c>
      <c r="L531" s="3">
        <v>0.11178333333333333</v>
      </c>
      <c r="M531" s="4">
        <f t="shared" si="248"/>
        <v>0.15783964895848107</v>
      </c>
      <c r="N531" s="4">
        <f t="shared" si="249"/>
        <v>4.3994406359521999E-3</v>
      </c>
      <c r="O531" s="4">
        <f t="shared" si="250"/>
        <v>4.2123697029856199E-3</v>
      </c>
      <c r="P531" s="4">
        <f t="shared" si="251"/>
        <v>1.8707093296657553E-4</v>
      </c>
      <c r="Q531" s="4">
        <f t="shared" si="252"/>
        <v>1.9449545730381831E-4</v>
      </c>
      <c r="R531" s="4">
        <f t="shared" si="253"/>
        <v>1.3376091012298923E-3</v>
      </c>
      <c r="S531" s="4">
        <f t="shared" si="254"/>
        <v>3.0271297708136104E-4</v>
      </c>
      <c r="T531" s="5">
        <f t="shared" si="255"/>
        <v>818.89384052763216</v>
      </c>
      <c r="U531" s="5">
        <f t="shared" si="256"/>
        <v>18.098320308105588</v>
      </c>
      <c r="V531" s="5">
        <f t="shared" si="257"/>
        <v>15.584937540145599</v>
      </c>
      <c r="W531" s="5">
        <f t="shared" si="258"/>
        <v>2.7210633259027031</v>
      </c>
      <c r="X531" s="5">
        <f t="shared" si="259"/>
        <v>1.3532359036382555</v>
      </c>
      <c r="Y531" s="5">
        <f t="shared" si="260"/>
        <v>6.3436751551365322</v>
      </c>
      <c r="Z531" s="5">
        <f t="shared" si="261"/>
        <v>2.6098870626955781</v>
      </c>
      <c r="AA531" s="4">
        <v>0.44676455779605395</v>
      </c>
      <c r="AB531" s="4">
        <f t="shared" si="262"/>
        <v>1093.0432331013928</v>
      </c>
      <c r="AC531" s="4">
        <v>79.645000000000195</v>
      </c>
      <c r="AD531" s="4">
        <v>1.4584999999999992</v>
      </c>
      <c r="AE531" s="4">
        <v>1.4235637037037057</v>
      </c>
      <c r="AF531" s="4">
        <v>7.0491851851851819E-2</v>
      </c>
      <c r="AG531" s="4">
        <v>0.15549259259259252</v>
      </c>
      <c r="AH531" s="4">
        <v>0.74080384615384631</v>
      </c>
      <c r="AI531" s="4">
        <v>0.17392307692307665</v>
      </c>
      <c r="AJ531" s="4">
        <f t="shared" si="263"/>
        <v>1.1322024106065942</v>
      </c>
      <c r="AK531" s="4">
        <f t="shared" si="264"/>
        <v>2.0733469971369361E-2</v>
      </c>
      <c r="AL531" s="4">
        <f t="shared" si="265"/>
        <v>2.0236829141633283E-2</v>
      </c>
      <c r="AM531" s="4">
        <f t="shared" si="266"/>
        <v>1.0020848087738006E-3</v>
      </c>
      <c r="AN531" s="4">
        <f t="shared" si="267"/>
        <v>2.210422351243667E-3</v>
      </c>
      <c r="AO531" s="4">
        <f t="shared" si="268"/>
        <v>1.0530979978680636E-2</v>
      </c>
      <c r="AP531" s="4">
        <f t="shared" si="269"/>
        <v>2.4724229638071818E-3</v>
      </c>
      <c r="AQ531" s="5">
        <f t="shared" si="270"/>
        <v>672.76141012057576</v>
      </c>
      <c r="AR531" s="5">
        <f t="shared" si="271"/>
        <v>19.179246443698457</v>
      </c>
      <c r="AS531" s="5">
        <f t="shared" si="272"/>
        <v>16.582467275435715</v>
      </c>
      <c r="AT531" s="5">
        <f t="shared" si="273"/>
        <v>2.7237365732955743</v>
      </c>
      <c r="AU531" s="5">
        <f t="shared" si="274"/>
        <v>1.9383780569817517</v>
      </c>
      <c r="AV531" s="5">
        <f t="shared" si="275"/>
        <v>6.9179678517017296</v>
      </c>
      <c r="AW531" s="5">
        <f t="shared" si="276"/>
        <v>2.606278834858633</v>
      </c>
    </row>
    <row r="532" spans="1:49" x14ac:dyDescent="0.25">
      <c r="A532" s="1" t="s">
        <v>376</v>
      </c>
      <c r="B532" s="1" t="s">
        <v>174</v>
      </c>
      <c r="C532" s="2">
        <v>42503</v>
      </c>
      <c r="D532" s="3">
        <v>0.12781228861122304</v>
      </c>
      <c r="E532" s="4">
        <f t="shared" si="247"/>
        <v>312.70241727069578</v>
      </c>
      <c r="F532" s="3">
        <v>58.285714285714363</v>
      </c>
      <c r="G532" s="3">
        <v>1.6245888888888913</v>
      </c>
      <c r="H532" s="3">
        <v>1.5555088888888899</v>
      </c>
      <c r="I532" s="3">
        <v>6.907999999999985E-2</v>
      </c>
      <c r="J532" s="3">
        <v>7.1821666666666686E-2</v>
      </c>
      <c r="K532" s="3">
        <v>0.49394117647058761</v>
      </c>
      <c r="L532" s="3">
        <v>0.11178333333333333</v>
      </c>
      <c r="M532" s="4">
        <f t="shared" si="248"/>
        <v>0.33164649455436629</v>
      </c>
      <c r="N532" s="4">
        <f t="shared" si="249"/>
        <v>9.2439325260877739E-3</v>
      </c>
      <c r="O532" s="4">
        <f t="shared" si="250"/>
        <v>8.85086640131642E-3</v>
      </c>
      <c r="P532" s="4">
        <f t="shared" si="251"/>
        <v>3.9306612477134524E-4</v>
      </c>
      <c r="Q532" s="4">
        <f t="shared" si="252"/>
        <v>4.0866624480726741E-4</v>
      </c>
      <c r="R532" s="4">
        <f t="shared" si="253"/>
        <v>2.8105319064894818E-3</v>
      </c>
      <c r="S532" s="4">
        <f t="shared" si="254"/>
        <v>6.3604866310592017E-4</v>
      </c>
      <c r="T532" s="5">
        <f t="shared" si="255"/>
        <v>819.22548702218648</v>
      </c>
      <c r="U532" s="5">
        <f t="shared" si="256"/>
        <v>18.107564240631675</v>
      </c>
      <c r="V532" s="5">
        <f t="shared" si="257"/>
        <v>15.593788406546915</v>
      </c>
      <c r="W532" s="5">
        <f t="shared" si="258"/>
        <v>2.7214563920274744</v>
      </c>
      <c r="X532" s="5">
        <f t="shared" si="259"/>
        <v>1.3536445698830628</v>
      </c>
      <c r="Y532" s="5">
        <f t="shared" si="260"/>
        <v>6.346485687043022</v>
      </c>
      <c r="Z532" s="5">
        <f t="shared" si="261"/>
        <v>2.6105231113586842</v>
      </c>
      <c r="AA532" s="4">
        <v>0.87587735677615708</v>
      </c>
      <c r="AB532" s="4">
        <f t="shared" si="262"/>
        <v>2142.9001050883471</v>
      </c>
      <c r="AC532" s="4">
        <v>79.645000000000195</v>
      </c>
      <c r="AD532" s="4">
        <v>1.4584999999999992</v>
      </c>
      <c r="AE532" s="4">
        <v>1.4235637037037057</v>
      </c>
      <c r="AF532" s="4">
        <v>7.0491851851851819E-2</v>
      </c>
      <c r="AG532" s="4">
        <v>0.15549259259259252</v>
      </c>
      <c r="AH532" s="4">
        <v>0.74080384615384631</v>
      </c>
      <c r="AI532" s="4">
        <v>0.17392307692307665</v>
      </c>
      <c r="AJ532" s="4">
        <f t="shared" si="263"/>
        <v>2.2196712730072701</v>
      </c>
      <c r="AK532" s="4">
        <f t="shared" si="264"/>
        <v>4.0647756314659972E-2</v>
      </c>
      <c r="AL532" s="4">
        <f t="shared" si="265"/>
        <v>3.9674097035682601E-2</v>
      </c>
      <c r="AM532" s="4">
        <f t="shared" si="266"/>
        <v>1.9645770423333472E-3</v>
      </c>
      <c r="AN532" s="4">
        <f t="shared" si="267"/>
        <v>4.3335104644761082E-3</v>
      </c>
      <c r="AO532" s="4">
        <f t="shared" si="268"/>
        <v>2.0645878790143582E-2</v>
      </c>
      <c r="AP532" s="4">
        <f t="shared" si="269"/>
        <v>4.8471599919541206E-3</v>
      </c>
      <c r="AQ532" s="5">
        <f t="shared" si="270"/>
        <v>674.98108139358305</v>
      </c>
      <c r="AR532" s="5">
        <f t="shared" si="271"/>
        <v>19.219894200013115</v>
      </c>
      <c r="AS532" s="5">
        <f t="shared" si="272"/>
        <v>16.622141372471397</v>
      </c>
      <c r="AT532" s="5">
        <f t="shared" si="273"/>
        <v>2.7257011503379078</v>
      </c>
      <c r="AU532" s="5">
        <f t="shared" si="274"/>
        <v>1.9427115674462279</v>
      </c>
      <c r="AV532" s="5">
        <f t="shared" si="275"/>
        <v>6.9386137304918734</v>
      </c>
      <c r="AW532" s="5">
        <f t="shared" si="276"/>
        <v>2.6111259948505872</v>
      </c>
    </row>
    <row r="533" spans="1:49" x14ac:dyDescent="0.25">
      <c r="A533" s="1" t="s">
        <v>376</v>
      </c>
      <c r="B533" s="1" t="s">
        <v>175</v>
      </c>
      <c r="C533" s="2">
        <v>42504</v>
      </c>
      <c r="D533" s="3">
        <v>0.23746235074197575</v>
      </c>
      <c r="E533" s="4">
        <f t="shared" si="247"/>
        <v>580.96957573199552</v>
      </c>
      <c r="F533" s="3">
        <v>58.285714285714363</v>
      </c>
      <c r="G533" s="3">
        <v>1.6245888888888913</v>
      </c>
      <c r="H533" s="3">
        <v>1.5555088888888899</v>
      </c>
      <c r="I533" s="3">
        <v>6.907999999999985E-2</v>
      </c>
      <c r="J533" s="3">
        <v>7.1821666666666686E-2</v>
      </c>
      <c r="K533" s="3">
        <v>0.49394117647058761</v>
      </c>
      <c r="L533" s="3">
        <v>0.11178333333333333</v>
      </c>
      <c r="M533" s="4">
        <f t="shared" si="248"/>
        <v>0.61616576205568752</v>
      </c>
      <c r="N533" s="4">
        <f t="shared" si="249"/>
        <v>1.717429498834798E-2</v>
      </c>
      <c r="O533" s="4">
        <f t="shared" si="250"/>
        <v>1.6444017743495888E-2</v>
      </c>
      <c r="P533" s="4">
        <f t="shared" si="251"/>
        <v>7.3027724485207654E-4</v>
      </c>
      <c r="Q533" s="4">
        <f t="shared" si="252"/>
        <v>7.5926069562851301E-4</v>
      </c>
      <c r="R533" s="4">
        <f t="shared" si="253"/>
        <v>5.2216850242028778E-3</v>
      </c>
      <c r="S533" s="4">
        <f t="shared" si="254"/>
        <v>1.1817143122039393E-3</v>
      </c>
      <c r="T533" s="5">
        <f t="shared" si="255"/>
        <v>819.84165278424223</v>
      </c>
      <c r="U533" s="5">
        <f t="shared" si="256"/>
        <v>18.124738535620022</v>
      </c>
      <c r="V533" s="5">
        <f t="shared" si="257"/>
        <v>15.610232424290411</v>
      </c>
      <c r="W533" s="5">
        <f t="shared" si="258"/>
        <v>2.7221866692723262</v>
      </c>
      <c r="X533" s="5">
        <f t="shared" si="259"/>
        <v>1.3544038305786914</v>
      </c>
      <c r="Y533" s="5">
        <f t="shared" si="260"/>
        <v>6.3517073720672252</v>
      </c>
      <c r="Z533" s="5">
        <f t="shared" si="261"/>
        <v>2.6117048256708881</v>
      </c>
      <c r="AA533" s="4">
        <v>1.5157429030184286</v>
      </c>
      <c r="AB533" s="4">
        <f t="shared" si="262"/>
        <v>3708.379490617659</v>
      </c>
      <c r="AC533" s="4">
        <v>79.645000000000195</v>
      </c>
      <c r="AD533" s="4">
        <v>1.4584999999999992</v>
      </c>
      <c r="AE533" s="4">
        <v>1.4235637037037057</v>
      </c>
      <c r="AF533" s="4">
        <v>7.0491851851851819E-2</v>
      </c>
      <c r="AG533" s="4">
        <v>0.15549259259259252</v>
      </c>
      <c r="AH533" s="4">
        <v>0.74080384615384631</v>
      </c>
      <c r="AI533" s="4">
        <v>0.17392307692307665</v>
      </c>
      <c r="AJ533" s="4">
        <f t="shared" si="263"/>
        <v>3.8412352517916326</v>
      </c>
      <c r="AK533" s="4">
        <f t="shared" si="264"/>
        <v>7.0342665763551748E-2</v>
      </c>
      <c r="AL533" s="4">
        <f t="shared" si="265"/>
        <v>6.8657707098219847E-2</v>
      </c>
      <c r="AM533" s="4">
        <f t="shared" si="266"/>
        <v>3.3997838696390964E-3</v>
      </c>
      <c r="AN533" s="4">
        <f t="shared" si="267"/>
        <v>7.4993235992107405E-3</v>
      </c>
      <c r="AO533" s="4">
        <f t="shared" si="268"/>
        <v>3.5728568629656253E-2</v>
      </c>
      <c r="AP533" s="4">
        <f t="shared" si="269"/>
        <v>8.3882158852029397E-3</v>
      </c>
      <c r="AQ533" s="5">
        <f t="shared" si="270"/>
        <v>678.82231664537471</v>
      </c>
      <c r="AR533" s="5">
        <f t="shared" si="271"/>
        <v>19.290236865776667</v>
      </c>
      <c r="AS533" s="5">
        <f t="shared" si="272"/>
        <v>16.690799079569615</v>
      </c>
      <c r="AT533" s="5">
        <f t="shared" si="273"/>
        <v>2.7291009342075467</v>
      </c>
      <c r="AU533" s="5">
        <f t="shared" si="274"/>
        <v>1.9502108910454385</v>
      </c>
      <c r="AV533" s="5">
        <f t="shared" si="275"/>
        <v>6.9743422991215294</v>
      </c>
      <c r="AW533" s="5">
        <f t="shared" si="276"/>
        <v>2.6195142107357903</v>
      </c>
    </row>
    <row r="534" spans="1:49" x14ac:dyDescent="0.25">
      <c r="A534" s="1" t="s">
        <v>376</v>
      </c>
      <c r="B534" s="1" t="s">
        <v>176</v>
      </c>
      <c r="C534" s="2">
        <v>42505</v>
      </c>
      <c r="D534" s="3">
        <v>9.0406810412571356E-2</v>
      </c>
      <c r="E534" s="4">
        <f t="shared" si="247"/>
        <v>221.18708976205738</v>
      </c>
      <c r="F534" s="3">
        <v>58.285714285714363</v>
      </c>
      <c r="G534" s="3">
        <v>1.6245888888888913</v>
      </c>
      <c r="H534" s="3">
        <v>1.5555088888888899</v>
      </c>
      <c r="I534" s="3">
        <v>6.907999999999985E-2</v>
      </c>
      <c r="J534" s="3">
        <v>7.1821666666666686E-2</v>
      </c>
      <c r="K534" s="3">
        <v>0.49394117647058761</v>
      </c>
      <c r="L534" s="3">
        <v>0.11178333333333333</v>
      </c>
      <c r="M534" s="4">
        <f t="shared" si="248"/>
        <v>0.23458700319788889</v>
      </c>
      <c r="N534" s="4">
        <f t="shared" si="249"/>
        <v>6.5386080198804606E-3</v>
      </c>
      <c r="O534" s="4">
        <f t="shared" si="250"/>
        <v>6.2605764236393496E-3</v>
      </c>
      <c r="P534" s="4">
        <f t="shared" si="251"/>
        <v>2.7803159624110481E-4</v>
      </c>
      <c r="Q534" s="4">
        <f t="shared" si="252"/>
        <v>2.8906619322567931E-4</v>
      </c>
      <c r="R534" s="4">
        <f t="shared" si="253"/>
        <v>1.9880030941419658E-3</v>
      </c>
      <c r="S534" s="4">
        <f t="shared" si="254"/>
        <v>4.4990299073274797E-4</v>
      </c>
      <c r="T534" s="5">
        <f t="shared" si="255"/>
        <v>820.07623978744016</v>
      </c>
      <c r="U534" s="5">
        <f t="shared" si="256"/>
        <v>18.131277143639903</v>
      </c>
      <c r="V534" s="5">
        <f t="shared" si="257"/>
        <v>15.616493000714049</v>
      </c>
      <c r="W534" s="5">
        <f t="shared" si="258"/>
        <v>2.7224647008685672</v>
      </c>
      <c r="X534" s="5">
        <f t="shared" si="259"/>
        <v>1.3546928967719172</v>
      </c>
      <c r="Y534" s="5">
        <f t="shared" si="260"/>
        <v>6.353695375161367</v>
      </c>
      <c r="Z534" s="5">
        <f t="shared" si="261"/>
        <v>2.6121547286616207</v>
      </c>
      <c r="AA534" s="4">
        <v>0.86719676209364327</v>
      </c>
      <c r="AB534" s="4">
        <f t="shared" si="262"/>
        <v>2121.6623745847801</v>
      </c>
      <c r="AC534" s="4">
        <v>79.645000000000195</v>
      </c>
      <c r="AD534" s="4">
        <v>1.4584999999999992</v>
      </c>
      <c r="AE534" s="4">
        <v>1.4235637037037057</v>
      </c>
      <c r="AF534" s="4">
        <v>7.0491851851851819E-2</v>
      </c>
      <c r="AG534" s="4">
        <v>0.15549259259259252</v>
      </c>
      <c r="AH534" s="4">
        <v>0.74080384615384631</v>
      </c>
      <c r="AI534" s="4">
        <v>0.17392307692307665</v>
      </c>
      <c r="AJ534" s="4">
        <f t="shared" si="263"/>
        <v>2.1976726832500058</v>
      </c>
      <c r="AK534" s="4">
        <f t="shared" si="264"/>
        <v>4.0244906880785032E-2</v>
      </c>
      <c r="AL534" s="4">
        <f t="shared" si="265"/>
        <v>3.9280897287913008E-2</v>
      </c>
      <c r="AM534" s="4">
        <f t="shared" si="266"/>
        <v>1.9451066257331997E-3</v>
      </c>
      <c r="AN534" s="4">
        <f t="shared" si="267"/>
        <v>4.2905621594382798E-3</v>
      </c>
      <c r="AO534" s="4">
        <f t="shared" si="268"/>
        <v>2.0441262807945809E-2</v>
      </c>
      <c r="AP534" s="4">
        <f t="shared" si="269"/>
        <v>4.799121038867901E-3</v>
      </c>
      <c r="AQ534" s="5">
        <f t="shared" si="270"/>
        <v>681.01998932862477</v>
      </c>
      <c r="AR534" s="5">
        <f t="shared" si="271"/>
        <v>19.33048177265745</v>
      </c>
      <c r="AS534" s="5">
        <f t="shared" si="272"/>
        <v>16.730079976857528</v>
      </c>
      <c r="AT534" s="5">
        <f t="shared" si="273"/>
        <v>2.73104604083328</v>
      </c>
      <c r="AU534" s="5">
        <f t="shared" si="274"/>
        <v>1.9545014532048768</v>
      </c>
      <c r="AV534" s="5">
        <f t="shared" si="275"/>
        <v>6.9947835619294754</v>
      </c>
      <c r="AW534" s="5">
        <f t="shared" si="276"/>
        <v>2.6243133317746583</v>
      </c>
    </row>
    <row r="535" spans="1:49" x14ac:dyDescent="0.25">
      <c r="A535" s="1" t="s">
        <v>376</v>
      </c>
      <c r="B535" s="1" t="s">
        <v>177</v>
      </c>
      <c r="C535" s="2">
        <v>42506</v>
      </c>
      <c r="D535" s="3">
        <v>4.4356180485087944E-2</v>
      </c>
      <c r="E535" s="4">
        <f t="shared" si="247"/>
        <v>108.52074561290917</v>
      </c>
      <c r="F535" s="3">
        <v>58.285714285714363</v>
      </c>
      <c r="G535" s="3">
        <v>1.6245888888888913</v>
      </c>
      <c r="H535" s="3">
        <v>1.5555088888888899</v>
      </c>
      <c r="I535" s="3">
        <v>6.907999999999985E-2</v>
      </c>
      <c r="J535" s="3">
        <v>7.1821666666666686E-2</v>
      </c>
      <c r="K535" s="3">
        <v>0.49394117647058761</v>
      </c>
      <c r="L535" s="3">
        <v>0.11178333333333333</v>
      </c>
      <c r="M535" s="4">
        <f t="shared" si="248"/>
        <v>0.11509512840699179</v>
      </c>
      <c r="N535" s="4">
        <f t="shared" si="249"/>
        <v>3.2080290868300781E-3</v>
      </c>
      <c r="O535" s="4">
        <f t="shared" si="250"/>
        <v>3.0716187919955533E-3</v>
      </c>
      <c r="P535" s="4">
        <f t="shared" si="251"/>
        <v>1.3641029483452149E-4</v>
      </c>
      <c r="Q535" s="4">
        <f t="shared" si="252"/>
        <v>1.4182418537213008E-4</v>
      </c>
      <c r="R535" s="4">
        <f t="shared" si="253"/>
        <v>9.7537147529333252E-4</v>
      </c>
      <c r="S535" s="4">
        <f t="shared" si="254"/>
        <v>2.207353424664972E-4</v>
      </c>
      <c r="T535" s="5">
        <f t="shared" si="255"/>
        <v>820.19133491584716</v>
      </c>
      <c r="U535" s="5">
        <f t="shared" si="256"/>
        <v>18.134485172726734</v>
      </c>
      <c r="V535" s="5">
        <f t="shared" si="257"/>
        <v>15.619564619506045</v>
      </c>
      <c r="W535" s="5">
        <f t="shared" si="258"/>
        <v>2.7226011111634016</v>
      </c>
      <c r="X535" s="5">
        <f t="shared" si="259"/>
        <v>1.3548347209572893</v>
      </c>
      <c r="Y535" s="5">
        <f t="shared" si="260"/>
        <v>6.3546707466366605</v>
      </c>
      <c r="Z535" s="5">
        <f t="shared" si="261"/>
        <v>2.6123754640040873</v>
      </c>
      <c r="AA535" s="4">
        <v>0.2441320827933349</v>
      </c>
      <c r="AB535" s="4">
        <f t="shared" si="262"/>
        <v>597.28757893552086</v>
      </c>
      <c r="AC535" s="4">
        <v>79.645000000000195</v>
      </c>
      <c r="AD535" s="4">
        <v>1.4584999999999992</v>
      </c>
      <c r="AE535" s="4">
        <v>1.4235637037037057</v>
      </c>
      <c r="AF535" s="4">
        <v>7.0491851851851819E-2</v>
      </c>
      <c r="AG535" s="4">
        <v>0.15549259259259252</v>
      </c>
      <c r="AH535" s="4">
        <v>0.74080384615384631</v>
      </c>
      <c r="AI535" s="4">
        <v>0.17392307692307665</v>
      </c>
      <c r="AJ535" s="4">
        <f t="shared" si="263"/>
        <v>0.61868590026158932</v>
      </c>
      <c r="AK535" s="4">
        <f t="shared" si="264"/>
        <v>1.132969283108199E-2</v>
      </c>
      <c r="AL535" s="4">
        <f t="shared" si="265"/>
        <v>1.1058306128515881E-2</v>
      </c>
      <c r="AM535" s="4">
        <f t="shared" si="266"/>
        <v>5.4758383858458679E-4</v>
      </c>
      <c r="AN535" s="4">
        <f t="shared" si="267"/>
        <v>1.2078733709857037E-3</v>
      </c>
      <c r="AO535" s="4">
        <f t="shared" si="268"/>
        <v>5.7545972060385345E-3</v>
      </c>
      <c r="AP535" s="4">
        <f t="shared" si="269"/>
        <v>1.351042192509499E-3</v>
      </c>
      <c r="AQ535" s="5">
        <f t="shared" si="270"/>
        <v>681.63867522888631</v>
      </c>
      <c r="AR535" s="5">
        <f t="shared" si="271"/>
        <v>19.341811465488533</v>
      </c>
      <c r="AS535" s="5">
        <f t="shared" si="272"/>
        <v>16.741138282986043</v>
      </c>
      <c r="AT535" s="5">
        <f t="shared" si="273"/>
        <v>2.7315936246718646</v>
      </c>
      <c r="AU535" s="5">
        <f t="shared" si="274"/>
        <v>1.9557093265758625</v>
      </c>
      <c r="AV535" s="5">
        <f t="shared" si="275"/>
        <v>7.0005381591355142</v>
      </c>
      <c r="AW535" s="5">
        <f t="shared" si="276"/>
        <v>2.6256643739671679</v>
      </c>
    </row>
    <row r="536" spans="1:49" x14ac:dyDescent="0.25">
      <c r="A536" s="1" t="s">
        <v>376</v>
      </c>
      <c r="B536" s="1" t="s">
        <v>178</v>
      </c>
      <c r="C536" s="2">
        <v>42507</v>
      </c>
      <c r="D536" s="3">
        <v>4.3309581696215238E-2</v>
      </c>
      <c r="E536" s="4">
        <f t="shared" si="247"/>
        <v>105.96016263024643</v>
      </c>
      <c r="F536" s="3">
        <v>58.285714285714363</v>
      </c>
      <c r="G536" s="3">
        <v>1.6245888888888913</v>
      </c>
      <c r="H536" s="3">
        <v>1.5555088888888899</v>
      </c>
      <c r="I536" s="3">
        <v>6.907999999999985E-2</v>
      </c>
      <c r="J536" s="3">
        <v>7.1821666666666686E-2</v>
      </c>
      <c r="K536" s="3">
        <v>0.49394117647058761</v>
      </c>
      <c r="L536" s="3">
        <v>0.11178333333333333</v>
      </c>
      <c r="M536" s="4">
        <f t="shared" si="248"/>
        <v>0.11237942068196795</v>
      </c>
      <c r="N536" s="4">
        <f t="shared" si="249"/>
        <v>3.1323345766124206E-3</v>
      </c>
      <c r="O536" s="4">
        <f t="shared" si="250"/>
        <v>2.9991429279237597E-3</v>
      </c>
      <c r="P536" s="4">
        <f t="shared" si="251"/>
        <v>1.3319164868865743E-4</v>
      </c>
      <c r="Q536" s="4">
        <f t="shared" si="252"/>
        <v>1.3847779668356322E-4</v>
      </c>
      <c r="R536" s="4">
        <f t="shared" si="253"/>
        <v>9.5235726186063683E-4</v>
      </c>
      <c r="S536" s="4">
        <f t="shared" si="254"/>
        <v>2.1552701885611542E-4</v>
      </c>
      <c r="T536" s="5">
        <f t="shared" si="255"/>
        <v>820.30371433652908</v>
      </c>
      <c r="U536" s="5">
        <f t="shared" si="256"/>
        <v>18.137617507303347</v>
      </c>
      <c r="V536" s="5">
        <f t="shared" si="257"/>
        <v>15.62256376243397</v>
      </c>
      <c r="W536" s="5">
        <f t="shared" si="258"/>
        <v>2.7227343028120905</v>
      </c>
      <c r="X536" s="5">
        <f t="shared" si="259"/>
        <v>1.3549731987539728</v>
      </c>
      <c r="Y536" s="5">
        <f t="shared" si="260"/>
        <v>6.3556231038985214</v>
      </c>
      <c r="Z536" s="5">
        <f t="shared" si="261"/>
        <v>2.6125909910229432</v>
      </c>
      <c r="AA536" s="4">
        <v>0.18359978334539573</v>
      </c>
      <c r="AB536" s="4">
        <f t="shared" si="262"/>
        <v>449.19073655833114</v>
      </c>
      <c r="AC536" s="4">
        <v>79.645000000000195</v>
      </c>
      <c r="AD536" s="4">
        <v>1.4584999999999992</v>
      </c>
      <c r="AE536" s="4">
        <v>1.4235637037037057</v>
      </c>
      <c r="AF536" s="4">
        <v>7.0491851851851819E-2</v>
      </c>
      <c r="AG536" s="4">
        <v>0.15549259259259252</v>
      </c>
      <c r="AH536" s="4">
        <v>0.74080384615384631</v>
      </c>
      <c r="AI536" s="4">
        <v>0.17392307692307665</v>
      </c>
      <c r="AJ536" s="4">
        <f t="shared" si="263"/>
        <v>0.46528336606637943</v>
      </c>
      <c r="AK536" s="4">
        <f t="shared" si="264"/>
        <v>8.5205071179334842E-3</v>
      </c>
      <c r="AL536" s="4">
        <f t="shared" si="265"/>
        <v>8.3164104698246043E-3</v>
      </c>
      <c r="AM536" s="4">
        <f t="shared" si="266"/>
        <v>4.1181098763113912E-4</v>
      </c>
      <c r="AN536" s="4">
        <f t="shared" si="267"/>
        <v>9.0838240793357321E-4</v>
      </c>
      <c r="AO536" s="4">
        <f t="shared" si="268"/>
        <v>4.3277507330451515E-3</v>
      </c>
      <c r="AP536" s="4">
        <f t="shared" si="269"/>
        <v>1.0160526670524293E-3</v>
      </c>
      <c r="AQ536" s="5">
        <f t="shared" si="270"/>
        <v>682.1039585949527</v>
      </c>
      <c r="AR536" s="5">
        <f t="shared" si="271"/>
        <v>19.350331972606465</v>
      </c>
      <c r="AS536" s="5">
        <f t="shared" si="272"/>
        <v>16.749454693455867</v>
      </c>
      <c r="AT536" s="5">
        <f t="shared" si="273"/>
        <v>2.7320054356594956</v>
      </c>
      <c r="AU536" s="5">
        <f t="shared" si="274"/>
        <v>1.9566177089837962</v>
      </c>
      <c r="AV536" s="5">
        <f t="shared" si="275"/>
        <v>7.0048659098685597</v>
      </c>
      <c r="AW536" s="5">
        <f t="shared" si="276"/>
        <v>2.6266804266342203</v>
      </c>
    </row>
    <row r="537" spans="1:49" x14ac:dyDescent="0.25">
      <c r="A537" s="1" t="s">
        <v>376</v>
      </c>
      <c r="B537" s="1" t="s">
        <v>179</v>
      </c>
      <c r="C537" s="2">
        <v>42508</v>
      </c>
      <c r="D537" s="3">
        <v>9.3498620941272967E-2</v>
      </c>
      <c r="E537" s="4">
        <f t="shared" si="247"/>
        <v>228.75143773339232</v>
      </c>
      <c r="F537" s="3">
        <v>58.285714285714363</v>
      </c>
      <c r="G537" s="3">
        <v>1.6245888888888913</v>
      </c>
      <c r="H537" s="3">
        <v>1.5555088888888899</v>
      </c>
      <c r="I537" s="3">
        <v>6.907999999999985E-2</v>
      </c>
      <c r="J537" s="3">
        <v>7.1821666666666686E-2</v>
      </c>
      <c r="K537" s="3">
        <v>0.49394117647058761</v>
      </c>
      <c r="L537" s="3">
        <v>0.11178333333333333</v>
      </c>
      <c r="M537" s="4">
        <f t="shared" si="248"/>
        <v>0.24260961303307604</v>
      </c>
      <c r="N537" s="4">
        <f t="shared" si="249"/>
        <v>6.7622210090641632E-3</v>
      </c>
      <c r="O537" s="4">
        <f t="shared" si="250"/>
        <v>6.4746810471076046E-3</v>
      </c>
      <c r="P537" s="4">
        <f t="shared" si="251"/>
        <v>2.8753996195655349E-4</v>
      </c>
      <c r="Q537" s="4">
        <f t="shared" si="252"/>
        <v>2.9895192966111257E-4</v>
      </c>
      <c r="R537" s="4">
        <f t="shared" si="253"/>
        <v>2.0559905485108333E-3</v>
      </c>
      <c r="S537" s="4">
        <f t="shared" si="254"/>
        <v>4.6528916349223334E-4</v>
      </c>
      <c r="T537" s="5">
        <f t="shared" si="255"/>
        <v>820.54632394956218</v>
      </c>
      <c r="U537" s="5">
        <f t="shared" si="256"/>
        <v>18.144379728312412</v>
      </c>
      <c r="V537" s="5">
        <f t="shared" si="257"/>
        <v>15.629038443481077</v>
      </c>
      <c r="W537" s="5">
        <f t="shared" si="258"/>
        <v>2.7230218427740471</v>
      </c>
      <c r="X537" s="5">
        <f t="shared" si="259"/>
        <v>1.3552721506836338</v>
      </c>
      <c r="Y537" s="5">
        <f t="shared" si="260"/>
        <v>6.3576790944470325</v>
      </c>
      <c r="Z537" s="5">
        <f t="shared" si="261"/>
        <v>2.6130562801864357</v>
      </c>
      <c r="AA537" s="4">
        <v>0.56219275891960407</v>
      </c>
      <c r="AB537" s="4">
        <f t="shared" si="262"/>
        <v>1375.4470450097631</v>
      </c>
      <c r="AC537" s="4">
        <v>79.645000000000195</v>
      </c>
      <c r="AD537" s="4">
        <v>1.4584999999999992</v>
      </c>
      <c r="AE537" s="4">
        <v>1.4235637037037057</v>
      </c>
      <c r="AF537" s="4">
        <v>7.0491851851851819E-2</v>
      </c>
      <c r="AG537" s="4">
        <v>0.15549259259259252</v>
      </c>
      <c r="AH537" s="4">
        <v>0.74080384615384631</v>
      </c>
      <c r="AI537" s="4">
        <v>0.17392307692307665</v>
      </c>
      <c r="AJ537" s="4">
        <f t="shared" si="263"/>
        <v>1.424723572555445</v>
      </c>
      <c r="AK537" s="4">
        <f t="shared" si="264"/>
        <v>2.6090267192819521E-2</v>
      </c>
      <c r="AL537" s="4">
        <f t="shared" si="265"/>
        <v>2.5465311892786741E-2</v>
      </c>
      <c r="AM537" s="4">
        <f t="shared" si="266"/>
        <v>1.2609881725961362E-3</v>
      </c>
      <c r="AN537" s="4">
        <f t="shared" si="267"/>
        <v>2.7815175092526364E-3</v>
      </c>
      <c r="AO537" s="4">
        <f t="shared" si="268"/>
        <v>1.3251813701489357E-2</v>
      </c>
      <c r="AP537" s="4">
        <f t="shared" si="269"/>
        <v>3.1112098374496918E-3</v>
      </c>
      <c r="AQ537" s="5">
        <f t="shared" si="270"/>
        <v>683.52868216750812</v>
      </c>
      <c r="AR537" s="5">
        <f t="shared" si="271"/>
        <v>19.376422239799286</v>
      </c>
      <c r="AS537" s="5">
        <f t="shared" si="272"/>
        <v>16.774920005348655</v>
      </c>
      <c r="AT537" s="5">
        <f t="shared" si="273"/>
        <v>2.7332664238320916</v>
      </c>
      <c r="AU537" s="5">
        <f t="shared" si="274"/>
        <v>1.9593992264930489</v>
      </c>
      <c r="AV537" s="5">
        <f t="shared" si="275"/>
        <v>7.0181177235700494</v>
      </c>
      <c r="AW537" s="5">
        <f t="shared" si="276"/>
        <v>2.62979163647167</v>
      </c>
    </row>
    <row r="538" spans="1:49" x14ac:dyDescent="0.25">
      <c r="A538" s="1" t="s">
        <v>376</v>
      </c>
      <c r="B538" s="1" t="s">
        <v>180</v>
      </c>
      <c r="C538" s="2">
        <v>42509</v>
      </c>
      <c r="D538" s="3">
        <v>5.0804591995103898E-2</v>
      </c>
      <c r="E538" s="4">
        <f t="shared" si="247"/>
        <v>124.29727139652701</v>
      </c>
      <c r="F538" s="3">
        <v>58.285714285714363</v>
      </c>
      <c r="G538" s="3">
        <v>1.6245888888888913</v>
      </c>
      <c r="H538" s="3">
        <v>1.5555088888888899</v>
      </c>
      <c r="I538" s="3">
        <v>6.907999999999985E-2</v>
      </c>
      <c r="J538" s="3">
        <v>7.1821666666666686E-2</v>
      </c>
      <c r="K538" s="3">
        <v>0.49394117647058761</v>
      </c>
      <c r="L538" s="3">
        <v>0.11178333333333333</v>
      </c>
      <c r="M538" s="4">
        <f t="shared" si="248"/>
        <v>0.1318274246202765</v>
      </c>
      <c r="N538" s="4">
        <f t="shared" si="249"/>
        <v>3.6744058456435586E-3</v>
      </c>
      <c r="O538" s="4">
        <f t="shared" si="250"/>
        <v>3.5181644989538967E-3</v>
      </c>
      <c r="P538" s="4">
        <f t="shared" si="251"/>
        <v>1.5624134668965853E-4</v>
      </c>
      <c r="Q538" s="4">
        <f t="shared" si="252"/>
        <v>1.6244229764759391E-4</v>
      </c>
      <c r="R538" s="4">
        <f t="shared" si="253"/>
        <v>1.1171690011181103E-3</v>
      </c>
      <c r="S538" s="4">
        <f t="shared" si="254"/>
        <v>2.5282539863142781E-4</v>
      </c>
      <c r="T538" s="5">
        <f t="shared" si="255"/>
        <v>820.67815137418245</v>
      </c>
      <c r="U538" s="5">
        <f t="shared" si="256"/>
        <v>18.148054134158055</v>
      </c>
      <c r="V538" s="5">
        <f t="shared" si="257"/>
        <v>15.632556607980032</v>
      </c>
      <c r="W538" s="5">
        <f t="shared" si="258"/>
        <v>2.7231780841207369</v>
      </c>
      <c r="X538" s="5">
        <f t="shared" si="259"/>
        <v>1.3554345929812814</v>
      </c>
      <c r="Y538" s="5">
        <f t="shared" si="260"/>
        <v>6.3587962634481503</v>
      </c>
      <c r="Z538" s="5">
        <f t="shared" si="261"/>
        <v>2.613309105585067</v>
      </c>
      <c r="AA538" s="4">
        <v>0.3228381454707448</v>
      </c>
      <c r="AB538" s="4">
        <f t="shared" si="262"/>
        <v>789.84790564986361</v>
      </c>
      <c r="AC538" s="4">
        <v>79.645000000000195</v>
      </c>
      <c r="AD538" s="4">
        <v>1.4584999999999992</v>
      </c>
      <c r="AE538" s="4">
        <v>1.4235637037037057</v>
      </c>
      <c r="AF538" s="4">
        <v>7.0491851851851819E-2</v>
      </c>
      <c r="AG538" s="4">
        <v>0.15549259259259252</v>
      </c>
      <c r="AH538" s="4">
        <v>0.74080384615384631</v>
      </c>
      <c r="AI538" s="4">
        <v>0.17392307692307665</v>
      </c>
      <c r="AJ538" s="4">
        <f t="shared" si="263"/>
        <v>0.81814485988075414</v>
      </c>
      <c r="AK538" s="4">
        <f t="shared" si="264"/>
        <v>1.4982287376936108E-2</v>
      </c>
      <c r="AL538" s="4">
        <f t="shared" si="265"/>
        <v>1.4623407959043166E-2</v>
      </c>
      <c r="AM538" s="4">
        <f t="shared" si="266"/>
        <v>7.2412011119427522E-4</v>
      </c>
      <c r="AN538" s="4">
        <f t="shared" si="267"/>
        <v>1.5972812527988134E-3</v>
      </c>
      <c r="AO538" s="4">
        <f t="shared" si="268"/>
        <v>7.6098293541422678E-3</v>
      </c>
      <c r="AP538" s="4">
        <f t="shared" si="269"/>
        <v>1.7866064586510115E-3</v>
      </c>
      <c r="AQ538" s="5">
        <f t="shared" si="270"/>
        <v>684.34682702738883</v>
      </c>
      <c r="AR538" s="5">
        <f t="shared" si="271"/>
        <v>19.391404527176221</v>
      </c>
      <c r="AS538" s="5">
        <f t="shared" si="272"/>
        <v>16.789543413307698</v>
      </c>
      <c r="AT538" s="5">
        <f t="shared" si="273"/>
        <v>2.7339905439432859</v>
      </c>
      <c r="AU538" s="5">
        <f t="shared" si="274"/>
        <v>1.9609965077458478</v>
      </c>
      <c r="AV538" s="5">
        <f t="shared" si="275"/>
        <v>7.0257275529241916</v>
      </c>
      <c r="AW538" s="5">
        <f t="shared" si="276"/>
        <v>2.6315782429303209</v>
      </c>
    </row>
    <row r="539" spans="1:49" x14ac:dyDescent="0.25">
      <c r="A539" s="1" t="s">
        <v>376</v>
      </c>
      <c r="B539" s="1" t="s">
        <v>181</v>
      </c>
      <c r="C539" s="2">
        <v>42510</v>
      </c>
      <c r="D539" s="3">
        <v>7.9216710624793574E-2</v>
      </c>
      <c r="E539" s="4">
        <f t="shared" si="247"/>
        <v>193.80966548494325</v>
      </c>
      <c r="F539" s="3">
        <v>58.285714285714363</v>
      </c>
      <c r="G539" s="3">
        <v>1.6245888888888913</v>
      </c>
      <c r="H539" s="3">
        <v>1.5555088888888899</v>
      </c>
      <c r="I539" s="3">
        <v>6.907999999999985E-2</v>
      </c>
      <c r="J539" s="3">
        <v>7.1821666666666686E-2</v>
      </c>
      <c r="K539" s="3">
        <v>0.49394117647058761</v>
      </c>
      <c r="L539" s="3">
        <v>0.11178333333333333</v>
      </c>
      <c r="M539" s="4">
        <f t="shared" si="248"/>
        <v>0.20555100510525964</v>
      </c>
      <c r="N539" s="4">
        <f t="shared" si="249"/>
        <v>5.7292920415628361E-3</v>
      </c>
      <c r="O539" s="4">
        <f t="shared" si="250"/>
        <v>5.4856737963944503E-3</v>
      </c>
      <c r="P539" s="4">
        <f t="shared" si="251"/>
        <v>2.4361824516837987E-4</v>
      </c>
      <c r="Q539" s="4">
        <f t="shared" si="252"/>
        <v>2.5328703529822961E-4</v>
      </c>
      <c r="R539" s="4">
        <f t="shared" si="253"/>
        <v>1.7419380808941787E-3</v>
      </c>
      <c r="S539" s="4">
        <f t="shared" si="254"/>
        <v>3.9421626383524599E-4</v>
      </c>
      <c r="T539" s="5">
        <f t="shared" si="255"/>
        <v>820.88370237928768</v>
      </c>
      <c r="U539" s="5">
        <f t="shared" si="256"/>
        <v>18.153783426199617</v>
      </c>
      <c r="V539" s="5">
        <f t="shared" si="257"/>
        <v>15.638042281776427</v>
      </c>
      <c r="W539" s="5">
        <f t="shared" si="258"/>
        <v>2.7234217023659051</v>
      </c>
      <c r="X539" s="5">
        <f t="shared" si="259"/>
        <v>1.3556878800165797</v>
      </c>
      <c r="Y539" s="5">
        <f t="shared" si="260"/>
        <v>6.3605382015290441</v>
      </c>
      <c r="Z539" s="5">
        <f t="shared" si="261"/>
        <v>2.6137033218489023</v>
      </c>
      <c r="AA539" s="4">
        <v>0.34057388050511178</v>
      </c>
      <c r="AB539" s="4">
        <f t="shared" si="262"/>
        <v>833.23972092506665</v>
      </c>
      <c r="AC539" s="4">
        <v>79.645000000000195</v>
      </c>
      <c r="AD539" s="4">
        <v>1.4584999999999992</v>
      </c>
      <c r="AE539" s="4">
        <v>1.4235637037037057</v>
      </c>
      <c r="AF539" s="4">
        <v>7.0491851851851819E-2</v>
      </c>
      <c r="AG539" s="4">
        <v>0.15549259259259252</v>
      </c>
      <c r="AH539" s="4">
        <v>0.74080384615384631</v>
      </c>
      <c r="AI539" s="4">
        <v>0.17392307692307665</v>
      </c>
      <c r="AJ539" s="4">
        <f t="shared" si="263"/>
        <v>0.86309122281260697</v>
      </c>
      <c r="AK539" s="4">
        <f t="shared" si="264"/>
        <v>1.580536817718857E-2</v>
      </c>
      <c r="AL539" s="4">
        <f t="shared" si="265"/>
        <v>1.5426773027575766E-2</v>
      </c>
      <c r="AM539" s="4">
        <f t="shared" si="266"/>
        <v>7.6390104354497794E-4</v>
      </c>
      <c r="AN539" s="4">
        <f t="shared" si="267"/>
        <v>1.6850309734326428E-3</v>
      </c>
      <c r="AO539" s="4">
        <f t="shared" si="268"/>
        <v>8.0278899798004143E-3</v>
      </c>
      <c r="AP539" s="4">
        <f t="shared" si="269"/>
        <v>1.8847571239483827E-3</v>
      </c>
      <c r="AQ539" s="5">
        <f t="shared" si="270"/>
        <v>685.20991825020144</v>
      </c>
      <c r="AR539" s="5">
        <f t="shared" si="271"/>
        <v>19.407209895353407</v>
      </c>
      <c r="AS539" s="5">
        <f t="shared" si="272"/>
        <v>16.804970186335272</v>
      </c>
      <c r="AT539" s="5">
        <f t="shared" si="273"/>
        <v>2.7347544449868311</v>
      </c>
      <c r="AU539" s="5">
        <f t="shared" si="274"/>
        <v>1.9626815387192804</v>
      </c>
      <c r="AV539" s="5">
        <f t="shared" si="275"/>
        <v>7.0337554429039919</v>
      </c>
      <c r="AW539" s="5">
        <f t="shared" si="276"/>
        <v>2.6334630000542694</v>
      </c>
    </row>
    <row r="540" spans="1:49" x14ac:dyDescent="0.25">
      <c r="A540" s="1" t="s">
        <v>376</v>
      </c>
      <c r="B540" s="1" t="s">
        <v>182</v>
      </c>
      <c r="C540" s="2">
        <v>42511</v>
      </c>
      <c r="D540" s="3">
        <v>0.22482208032914183</v>
      </c>
      <c r="E540" s="4">
        <f t="shared" si="247"/>
        <v>550.04419949472708</v>
      </c>
      <c r="F540" s="3">
        <v>58.285714285714363</v>
      </c>
      <c r="G540" s="3">
        <v>1.6245888888888913</v>
      </c>
      <c r="H540" s="3">
        <v>1.5555088888888899</v>
      </c>
      <c r="I540" s="3">
        <v>6.907999999999985E-2</v>
      </c>
      <c r="J540" s="3">
        <v>7.1821666666666686E-2</v>
      </c>
      <c r="K540" s="3">
        <v>0.49394117647058761</v>
      </c>
      <c r="L540" s="3">
        <v>0.11178333333333333</v>
      </c>
      <c r="M540" s="4">
        <f t="shared" si="248"/>
        <v>0.58336687066436677</v>
      </c>
      <c r="N540" s="4">
        <f t="shared" si="249"/>
        <v>1.6260096454878636E-2</v>
      </c>
      <c r="O540" s="4">
        <f t="shared" si="250"/>
        <v>1.5568692327480432E-2</v>
      </c>
      <c r="P540" s="4">
        <f t="shared" si="251"/>
        <v>6.9140412739818668E-4</v>
      </c>
      <c r="Q540" s="4">
        <f t="shared" si="252"/>
        <v>7.1884477084467613E-4</v>
      </c>
      <c r="R540" s="4">
        <f t="shared" si="253"/>
        <v>4.943731443307486E-3</v>
      </c>
      <c r="S540" s="4">
        <f t="shared" si="254"/>
        <v>1.1188109154747271E-3</v>
      </c>
      <c r="T540" s="5">
        <f t="shared" si="255"/>
        <v>821.46706924995203</v>
      </c>
      <c r="U540" s="5">
        <f t="shared" si="256"/>
        <v>18.170043522654495</v>
      </c>
      <c r="V540" s="5">
        <f t="shared" si="257"/>
        <v>15.653610974103907</v>
      </c>
      <c r="W540" s="5">
        <f t="shared" si="258"/>
        <v>2.7241131064933031</v>
      </c>
      <c r="X540" s="5">
        <f t="shared" si="259"/>
        <v>1.3564067247874243</v>
      </c>
      <c r="Y540" s="5">
        <f t="shared" si="260"/>
        <v>6.3654819329723518</v>
      </c>
      <c r="Z540" s="5">
        <f t="shared" si="261"/>
        <v>2.614822132764377</v>
      </c>
      <c r="AA540" s="4">
        <v>1.7311225555228302</v>
      </c>
      <c r="AB540" s="4">
        <f t="shared" si="262"/>
        <v>4235.3220772879595</v>
      </c>
      <c r="AC540" s="4">
        <v>79.645000000000195</v>
      </c>
      <c r="AD540" s="4">
        <v>1.4584999999999992</v>
      </c>
      <c r="AE540" s="4">
        <v>1.4235637037037057</v>
      </c>
      <c r="AF540" s="4">
        <v>7.0491851851851819E-2</v>
      </c>
      <c r="AG540" s="4">
        <v>0.15549259259259252</v>
      </c>
      <c r="AH540" s="4">
        <v>0.74080384615384631</v>
      </c>
      <c r="AI540" s="4">
        <v>0.17392307692307665</v>
      </c>
      <c r="AJ540" s="4">
        <f t="shared" si="263"/>
        <v>4.3870559922819989</v>
      </c>
      <c r="AK540" s="4">
        <f t="shared" si="264"/>
        <v>8.0338014498628638E-2</v>
      </c>
      <c r="AL540" s="4">
        <f t="shared" si="265"/>
        <v>7.8413631448659468E-2</v>
      </c>
      <c r="AM540" s="4">
        <f t="shared" si="266"/>
        <v>3.8828765280145739E-3</v>
      </c>
      <c r="AN540" s="4">
        <f t="shared" si="267"/>
        <v>8.5649408009139932E-3</v>
      </c>
      <c r="AO540" s="4">
        <f t="shared" si="268"/>
        <v>4.0805423471338767E-2</v>
      </c>
      <c r="AP540" s="4">
        <f t="shared" si="269"/>
        <v>9.5801403328709244E-3</v>
      </c>
      <c r="AQ540" s="5">
        <f t="shared" si="270"/>
        <v>689.59697424248338</v>
      </c>
      <c r="AR540" s="5">
        <f t="shared" si="271"/>
        <v>19.487547909852037</v>
      </c>
      <c r="AS540" s="5">
        <f t="shared" si="272"/>
        <v>16.88338381778393</v>
      </c>
      <c r="AT540" s="5">
        <f t="shared" si="273"/>
        <v>2.7386373215148456</v>
      </c>
      <c r="AU540" s="5">
        <f t="shared" si="274"/>
        <v>1.9712464795201945</v>
      </c>
      <c r="AV540" s="5">
        <f t="shared" si="275"/>
        <v>7.0745608663753305</v>
      </c>
      <c r="AW540" s="5">
        <f t="shared" si="276"/>
        <v>2.6430431403871402</v>
      </c>
    </row>
    <row r="541" spans="1:49" x14ac:dyDescent="0.25">
      <c r="A541" s="1" t="s">
        <v>376</v>
      </c>
      <c r="B541" s="1" t="s">
        <v>183</v>
      </c>
      <c r="C541" s="2">
        <v>42512</v>
      </c>
      <c r="D541" s="3">
        <v>8.8425199643923022E-2</v>
      </c>
      <c r="E541" s="4">
        <f t="shared" si="247"/>
        <v>216.3389293529215</v>
      </c>
      <c r="F541" s="3">
        <v>58.285714285714363</v>
      </c>
      <c r="G541" s="3">
        <v>1.6245888888888913</v>
      </c>
      <c r="H541" s="3">
        <v>1.5555088888888899</v>
      </c>
      <c r="I541" s="3">
        <v>6.907999999999985E-2</v>
      </c>
      <c r="J541" s="3">
        <v>7.1821666666666686E-2</v>
      </c>
      <c r="K541" s="3">
        <v>0.49394117647058761</v>
      </c>
      <c r="L541" s="3">
        <v>0.11178333333333333</v>
      </c>
      <c r="M541" s="4">
        <f t="shared" si="248"/>
        <v>0.22944513247376436</v>
      </c>
      <c r="N541" s="4">
        <f t="shared" si="249"/>
        <v>6.3952894357490638E-3</v>
      </c>
      <c r="O541" s="4">
        <f t="shared" si="250"/>
        <v>6.123351964525986E-3</v>
      </c>
      <c r="P541" s="4">
        <f t="shared" si="251"/>
        <v>2.7193747122307134E-4</v>
      </c>
      <c r="Q541" s="4">
        <f t="shared" si="252"/>
        <v>2.827302028424976E-4</v>
      </c>
      <c r="R541" s="4">
        <f t="shared" si="253"/>
        <v>1.944428408546044E-3</v>
      </c>
      <c r="S541" s="4">
        <f t="shared" si="254"/>
        <v>4.4004164724308607E-4</v>
      </c>
      <c r="T541" s="5">
        <f t="shared" si="255"/>
        <v>821.69651438242579</v>
      </c>
      <c r="U541" s="5">
        <f t="shared" si="256"/>
        <v>18.176438812090243</v>
      </c>
      <c r="V541" s="5">
        <f t="shared" si="257"/>
        <v>15.659734326068433</v>
      </c>
      <c r="W541" s="5">
        <f t="shared" si="258"/>
        <v>2.7243850439645261</v>
      </c>
      <c r="X541" s="5">
        <f t="shared" si="259"/>
        <v>1.3566894549902668</v>
      </c>
      <c r="Y541" s="5">
        <f t="shared" si="260"/>
        <v>6.3674263613808977</v>
      </c>
      <c r="Z541" s="5">
        <f t="shared" si="261"/>
        <v>2.6152621744116202</v>
      </c>
      <c r="AA541" s="4">
        <v>1.0005073353009499</v>
      </c>
      <c r="AB541" s="4">
        <f t="shared" si="262"/>
        <v>2447.8167603846323</v>
      </c>
      <c r="AC541" s="4">
        <v>79.645000000000195</v>
      </c>
      <c r="AD541" s="4">
        <v>1.4584999999999992</v>
      </c>
      <c r="AE541" s="4">
        <v>1.4235637037037057</v>
      </c>
      <c r="AF541" s="4">
        <v>7.0491851851851819E-2</v>
      </c>
      <c r="AG541" s="4">
        <v>0.15549259259259252</v>
      </c>
      <c r="AH541" s="4">
        <v>0.74080384615384631</v>
      </c>
      <c r="AI541" s="4">
        <v>0.17392307692307665</v>
      </c>
      <c r="AJ541" s="4">
        <f t="shared" si="263"/>
        <v>2.5355118195710218</v>
      </c>
      <c r="AK541" s="4">
        <f t="shared" si="264"/>
        <v>4.6431590041362596E-2</v>
      </c>
      <c r="AL541" s="4">
        <f t="shared" si="265"/>
        <v>4.5319387239036182E-2</v>
      </c>
      <c r="AM541" s="4">
        <f t="shared" si="266"/>
        <v>2.2441198261512873E-3</v>
      </c>
      <c r="AN541" s="4">
        <f t="shared" si="267"/>
        <v>4.950132542837076E-3</v>
      </c>
      <c r="AO541" s="4">
        <f t="shared" si="268"/>
        <v>2.3583613634336691E-2</v>
      </c>
      <c r="AP541" s="4">
        <f t="shared" si="269"/>
        <v>5.536870076396758E-3</v>
      </c>
      <c r="AQ541" s="5">
        <f t="shared" si="270"/>
        <v>692.13248606205445</v>
      </c>
      <c r="AR541" s="5">
        <f t="shared" si="271"/>
        <v>19.533979499893398</v>
      </c>
      <c r="AS541" s="5">
        <f t="shared" si="272"/>
        <v>16.928703205022966</v>
      </c>
      <c r="AT541" s="5">
        <f t="shared" si="273"/>
        <v>2.740881441340997</v>
      </c>
      <c r="AU541" s="5">
        <f t="shared" si="274"/>
        <v>1.9761966120630317</v>
      </c>
      <c r="AV541" s="5">
        <f t="shared" si="275"/>
        <v>7.0981444800096671</v>
      </c>
      <c r="AW541" s="5">
        <f t="shared" si="276"/>
        <v>2.6485800104635371</v>
      </c>
    </row>
    <row r="542" spans="1:49" x14ac:dyDescent="0.25">
      <c r="A542" s="1" t="s">
        <v>376</v>
      </c>
      <c r="B542" s="1" t="s">
        <v>184</v>
      </c>
      <c r="C542" s="2">
        <v>42513</v>
      </c>
      <c r="D542" s="3">
        <v>3.7425322124364009E-2</v>
      </c>
      <c r="E542" s="4">
        <f t="shared" si="247"/>
        <v>91.563877171631006</v>
      </c>
      <c r="F542" s="3">
        <v>58.285714285714363</v>
      </c>
      <c r="G542" s="3">
        <v>1.6245888888888913</v>
      </c>
      <c r="H542" s="3">
        <v>1.5555088888888899</v>
      </c>
      <c r="I542" s="3">
        <v>6.907999999999985E-2</v>
      </c>
      <c r="J542" s="3">
        <v>7.1821666666666686E-2</v>
      </c>
      <c r="K542" s="3">
        <v>0.49394117647058761</v>
      </c>
      <c r="L542" s="3">
        <v>0.11178333333333333</v>
      </c>
      <c r="M542" s="4">
        <f t="shared" si="248"/>
        <v>9.7110982245751098E-2</v>
      </c>
      <c r="N542" s="4">
        <f t="shared" si="249"/>
        <v>2.706759703967485E-3</v>
      </c>
      <c r="O542" s="4">
        <f t="shared" si="250"/>
        <v>2.5916641486372011E-3</v>
      </c>
      <c r="P542" s="4">
        <f t="shared" si="251"/>
        <v>1.1509555533028246E-4</v>
      </c>
      <c r="Q542" s="4">
        <f t="shared" si="252"/>
        <v>1.1966350043060881E-4</v>
      </c>
      <c r="R542" s="4">
        <f t="shared" si="253"/>
        <v>8.2296517090873556E-4</v>
      </c>
      <c r="S542" s="4">
        <f t="shared" si="254"/>
        <v>1.8624442424247401E-4</v>
      </c>
      <c r="T542" s="5">
        <f t="shared" si="255"/>
        <v>821.79362536467158</v>
      </c>
      <c r="U542" s="5">
        <f t="shared" si="256"/>
        <v>18.179145571794212</v>
      </c>
      <c r="V542" s="5">
        <f t="shared" si="257"/>
        <v>15.66232599021707</v>
      </c>
      <c r="W542" s="5">
        <f t="shared" si="258"/>
        <v>2.7245001395198565</v>
      </c>
      <c r="X542" s="5">
        <f t="shared" si="259"/>
        <v>1.3568091184906974</v>
      </c>
      <c r="Y542" s="5">
        <f t="shared" si="260"/>
        <v>6.3682493265518065</v>
      </c>
      <c r="Z542" s="5">
        <f t="shared" si="261"/>
        <v>2.6154484188358627</v>
      </c>
      <c r="AA542" s="4">
        <v>0.35990937003300233</v>
      </c>
      <c r="AB542" s="4">
        <f t="shared" si="262"/>
        <v>880.5454563921387</v>
      </c>
      <c r="AC542" s="4">
        <v>79.645000000000195</v>
      </c>
      <c r="AD542" s="4">
        <v>1.4584999999999992</v>
      </c>
      <c r="AE542" s="4">
        <v>1.4235637037037057</v>
      </c>
      <c r="AF542" s="4">
        <v>7.0491851851851819E-2</v>
      </c>
      <c r="AG542" s="4">
        <v>0.15549259259259252</v>
      </c>
      <c r="AH542" s="4">
        <v>0.74080384615384631</v>
      </c>
      <c r="AI542" s="4">
        <v>0.17392307692307665</v>
      </c>
      <c r="AJ542" s="4">
        <f t="shared" si="263"/>
        <v>0.91209172536305683</v>
      </c>
      <c r="AK542" s="4">
        <f t="shared" si="264"/>
        <v>1.6702690456927793E-2</v>
      </c>
      <c r="AL542" s="4">
        <f t="shared" si="265"/>
        <v>1.6302601226383742E-2</v>
      </c>
      <c r="AM542" s="4">
        <f t="shared" si="266"/>
        <v>8.0727019624072269E-4</v>
      </c>
      <c r="AN542" s="4">
        <f t="shared" si="267"/>
        <v>1.7806956752960288E-3</v>
      </c>
      <c r="AO542" s="4">
        <f t="shared" si="268"/>
        <v>8.4836594663073445E-3</v>
      </c>
      <c r="AP542" s="4">
        <f t="shared" si="269"/>
        <v>1.9917609305194332E-3</v>
      </c>
      <c r="AQ542" s="5">
        <f t="shared" si="270"/>
        <v>693.04457778741755</v>
      </c>
      <c r="AR542" s="5">
        <f t="shared" si="271"/>
        <v>19.550682190350326</v>
      </c>
      <c r="AS542" s="5">
        <f t="shared" si="272"/>
        <v>16.945005806249348</v>
      </c>
      <c r="AT542" s="5">
        <f t="shared" si="273"/>
        <v>2.7416887115372379</v>
      </c>
      <c r="AU542" s="5">
        <f t="shared" si="274"/>
        <v>1.9779773077383276</v>
      </c>
      <c r="AV542" s="5">
        <f t="shared" si="275"/>
        <v>7.1066281394759745</v>
      </c>
      <c r="AW542" s="5">
        <f t="shared" si="276"/>
        <v>2.6505717713940564</v>
      </c>
    </row>
    <row r="543" spans="1:49" x14ac:dyDescent="0.25">
      <c r="A543" s="1" t="s">
        <v>376</v>
      </c>
      <c r="B543" s="1" t="s">
        <v>185</v>
      </c>
      <c r="C543" s="2">
        <v>42514</v>
      </c>
      <c r="D543" s="3">
        <v>2.031940671774889E-2</v>
      </c>
      <c r="E543" s="4">
        <f t="shared" si="247"/>
        <v>49.712963183639928</v>
      </c>
      <c r="F543" s="3">
        <v>58.285714285714363</v>
      </c>
      <c r="G543" s="3">
        <v>1.6245888888888913</v>
      </c>
      <c r="H543" s="3">
        <v>1.5555088888888899</v>
      </c>
      <c r="I543" s="3">
        <v>6.907999999999985E-2</v>
      </c>
      <c r="J543" s="3">
        <v>7.1821666666666686E-2</v>
      </c>
      <c r="K543" s="3">
        <v>0.49394117647058761</v>
      </c>
      <c r="L543" s="3">
        <v>0.11178333333333333</v>
      </c>
      <c r="M543" s="4">
        <f t="shared" si="248"/>
        <v>5.2724664291584643E-2</v>
      </c>
      <c r="N543" s="4">
        <f t="shared" si="249"/>
        <v>1.469586584435138E-3</v>
      </c>
      <c r="O543" s="4">
        <f t="shared" si="250"/>
        <v>1.4070975190801399E-3</v>
      </c>
      <c r="P543" s="4">
        <f t="shared" si="251"/>
        <v>6.2489065354996525E-5</v>
      </c>
      <c r="Q543" s="4">
        <f t="shared" si="252"/>
        <v>6.4969149134888826E-5</v>
      </c>
      <c r="R543" s="4">
        <f t="shared" si="253"/>
        <v>4.4681416412846681E-4</v>
      </c>
      <c r="S543" s="4">
        <f t="shared" si="254"/>
        <v>1.0111806633274526E-4</v>
      </c>
      <c r="T543" s="5">
        <f t="shared" si="255"/>
        <v>821.84635002896312</v>
      </c>
      <c r="U543" s="5">
        <f t="shared" si="256"/>
        <v>18.180615158378647</v>
      </c>
      <c r="V543" s="5">
        <f t="shared" si="257"/>
        <v>15.66373308773615</v>
      </c>
      <c r="W543" s="5">
        <f t="shared" si="258"/>
        <v>2.7245626285852116</v>
      </c>
      <c r="X543" s="5">
        <f t="shared" si="259"/>
        <v>1.3568740876398322</v>
      </c>
      <c r="Y543" s="5">
        <f t="shared" si="260"/>
        <v>6.3686961407159348</v>
      </c>
      <c r="Z543" s="5">
        <f t="shared" si="261"/>
        <v>2.6155495369021953</v>
      </c>
      <c r="AA543" s="4">
        <v>0.17134012756702596</v>
      </c>
      <c r="AB543" s="4">
        <f t="shared" si="262"/>
        <v>419.19656277067668</v>
      </c>
      <c r="AC543" s="4">
        <v>79.645000000000195</v>
      </c>
      <c r="AD543" s="4">
        <v>1.4584999999999992</v>
      </c>
      <c r="AE543" s="4">
        <v>1.4235637037037057</v>
      </c>
      <c r="AF543" s="4">
        <v>7.0491851851851819E-2</v>
      </c>
      <c r="AG543" s="4">
        <v>0.15549259259259252</v>
      </c>
      <c r="AH543" s="4">
        <v>0.74080384615384631</v>
      </c>
      <c r="AI543" s="4">
        <v>0.17392307692307665</v>
      </c>
      <c r="AJ543" s="4">
        <f t="shared" si="263"/>
        <v>0.43421462620493845</v>
      </c>
      <c r="AK543" s="4">
        <f t="shared" si="264"/>
        <v>7.9515604535112163E-3</v>
      </c>
      <c r="AL543" s="4">
        <f t="shared" si="265"/>
        <v>7.7610921147921496E-3</v>
      </c>
      <c r="AM543" s="4">
        <f t="shared" si="266"/>
        <v>3.843128018374745E-4</v>
      </c>
      <c r="AN543" s="4">
        <f t="shared" si="267"/>
        <v>8.4772625990619838E-4</v>
      </c>
      <c r="AO543" s="4">
        <f t="shared" si="268"/>
        <v>4.038770357823746E-3</v>
      </c>
      <c r="AP543" s="4">
        <f t="shared" si="269"/>
        <v>9.4820696634523576E-4</v>
      </c>
      <c r="AQ543" s="5">
        <f t="shared" si="270"/>
        <v>693.4787924136225</v>
      </c>
      <c r="AR543" s="5">
        <f t="shared" si="271"/>
        <v>19.558633750803835</v>
      </c>
      <c r="AS543" s="5">
        <f t="shared" si="272"/>
        <v>16.952766898364139</v>
      </c>
      <c r="AT543" s="5">
        <f t="shared" si="273"/>
        <v>2.7420730243390752</v>
      </c>
      <c r="AU543" s="5">
        <f t="shared" si="274"/>
        <v>1.9788250339982338</v>
      </c>
      <c r="AV543" s="5">
        <f t="shared" si="275"/>
        <v>7.1106669098337987</v>
      </c>
      <c r="AW543" s="5">
        <f t="shared" si="276"/>
        <v>2.6515199783604015</v>
      </c>
    </row>
    <row r="544" spans="1:49" x14ac:dyDescent="0.25">
      <c r="A544" s="1" t="s">
        <v>376</v>
      </c>
      <c r="B544" s="1" t="s">
        <v>186</v>
      </c>
      <c r="C544" s="2">
        <v>42515</v>
      </c>
      <c r="D544" s="3">
        <v>1.5518606046690607E-2</v>
      </c>
      <c r="E544" s="4">
        <f t="shared" si="247"/>
        <v>37.967441755406284</v>
      </c>
      <c r="F544" s="3">
        <v>58.285714285714363</v>
      </c>
      <c r="G544" s="3">
        <v>1.6245888888888913</v>
      </c>
      <c r="H544" s="3">
        <v>1.5555088888888899</v>
      </c>
      <c r="I544" s="3">
        <v>6.907999999999985E-2</v>
      </c>
      <c r="J544" s="3">
        <v>7.1821666666666686E-2</v>
      </c>
      <c r="K544" s="3">
        <v>0.49394117647058761</v>
      </c>
      <c r="L544" s="3">
        <v>0.11178333333333333</v>
      </c>
      <c r="M544" s="4">
        <f t="shared" si="248"/>
        <v>4.0267577958878746E-2</v>
      </c>
      <c r="N544" s="4">
        <f t="shared" si="249"/>
        <v>1.1223721032873305E-3</v>
      </c>
      <c r="O544" s="4">
        <f t="shared" si="250"/>
        <v>1.0746471278025368E-3</v>
      </c>
      <c r="P544" s="4">
        <f t="shared" si="251"/>
        <v>4.7724975484792497E-5</v>
      </c>
      <c r="Q544" s="4">
        <f t="shared" si="252"/>
        <v>4.9619097871216177E-5</v>
      </c>
      <c r="R544" s="4">
        <f t="shared" si="253"/>
        <v>3.412468230745282E-4</v>
      </c>
      <c r="S544" s="4">
        <f t="shared" si="254"/>
        <v>7.7227227025792315E-5</v>
      </c>
      <c r="T544" s="5">
        <f t="shared" si="255"/>
        <v>821.88661760692196</v>
      </c>
      <c r="U544" s="5">
        <f t="shared" si="256"/>
        <v>18.181737530481932</v>
      </c>
      <c r="V544" s="5">
        <f t="shared" si="257"/>
        <v>15.664807734863953</v>
      </c>
      <c r="W544" s="5">
        <f t="shared" si="258"/>
        <v>2.7246103535606965</v>
      </c>
      <c r="X544" s="5">
        <f t="shared" si="259"/>
        <v>1.3569237067377034</v>
      </c>
      <c r="Y544" s="5">
        <f t="shared" si="260"/>
        <v>6.3690373875390094</v>
      </c>
      <c r="Z544" s="5">
        <f t="shared" si="261"/>
        <v>2.615626764129221</v>
      </c>
      <c r="AA544" s="4">
        <v>3.3724375863778515E-2</v>
      </c>
      <c r="AB544" s="4">
        <f t="shared" si="262"/>
        <v>82.509232626502296</v>
      </c>
      <c r="AC544" s="4">
        <v>76.632690972222363</v>
      </c>
      <c r="AD544" s="4">
        <v>1.4744079861111121</v>
      </c>
      <c r="AE544" s="4">
        <v>1.4383732947530883</v>
      </c>
      <c r="AF544" s="4">
        <v>6.8997654320987603E-2</v>
      </c>
      <c r="AG544" s="4">
        <v>0.15326917438271598</v>
      </c>
      <c r="AH544" s="4">
        <v>0.72161676014957221</v>
      </c>
      <c r="AI544" s="4">
        <v>0.16943215811965781</v>
      </c>
      <c r="AJ544" s="4">
        <f t="shared" si="263"/>
        <v>8.2232755456952786E-2</v>
      </c>
      <c r="AK544" s="4">
        <f t="shared" si="264"/>
        <v>1.5821528622765159E-3</v>
      </c>
      <c r="AL544" s="4">
        <f t="shared" si="265"/>
        <v>1.5434848744397686E-3</v>
      </c>
      <c r="AM544" s="4">
        <f t="shared" si="266"/>
        <v>7.4039775491347245E-5</v>
      </c>
      <c r="AN544" s="4">
        <f t="shared" si="267"/>
        <v>1.6446958049106636E-4</v>
      </c>
      <c r="AO544" s="4">
        <f t="shared" si="268"/>
        <v>7.7435013462502525E-4</v>
      </c>
      <c r="AP544" s="4">
        <f t="shared" si="269"/>
        <v>1.8181370180838275E-4</v>
      </c>
      <c r="AQ544" s="5">
        <f t="shared" si="270"/>
        <v>693.56102516907947</v>
      </c>
      <c r="AR544" s="5">
        <f t="shared" si="271"/>
        <v>19.560215903666112</v>
      </c>
      <c r="AS544" s="5">
        <f t="shared" si="272"/>
        <v>16.954310383238578</v>
      </c>
      <c r="AT544" s="5">
        <f t="shared" si="273"/>
        <v>2.7421470641145667</v>
      </c>
      <c r="AU544" s="5">
        <f t="shared" si="274"/>
        <v>1.9789895035787248</v>
      </c>
      <c r="AV544" s="5">
        <f t="shared" si="275"/>
        <v>7.1114412599684238</v>
      </c>
      <c r="AW544" s="5">
        <f t="shared" si="276"/>
        <v>2.6517017920622101</v>
      </c>
    </row>
    <row r="545" spans="1:49" x14ac:dyDescent="0.25">
      <c r="A545" s="1" t="s">
        <v>376</v>
      </c>
      <c r="B545" s="1" t="s">
        <v>187</v>
      </c>
      <c r="C545" s="2">
        <v>42516</v>
      </c>
      <c r="D545" s="3">
        <v>9.0641129139521989E-4</v>
      </c>
      <c r="E545" s="4">
        <f t="shared" si="247"/>
        <v>2.2176036822475771</v>
      </c>
      <c r="F545" s="3">
        <v>88.1218253968254</v>
      </c>
      <c r="G545" s="3">
        <v>1.5915203703703689</v>
      </c>
      <c r="H545" s="3">
        <v>1.5244412037037052</v>
      </c>
      <c r="I545" s="3">
        <v>6.707916666666662E-2</v>
      </c>
      <c r="J545" s="3">
        <v>0.33733506944444475</v>
      </c>
      <c r="K545" s="3">
        <v>0.42961194852941187</v>
      </c>
      <c r="L545" s="3">
        <v>0.12663888888888883</v>
      </c>
      <c r="M545" s="4">
        <f t="shared" si="248"/>
        <v>3.55589942189507E-3</v>
      </c>
      <c r="N545" s="4">
        <f t="shared" si="249"/>
        <v>6.4221165862709181E-5</v>
      </c>
      <c r="O545" s="4">
        <f t="shared" si="250"/>
        <v>6.1514381602430056E-5</v>
      </c>
      <c r="P545" s="4">
        <f t="shared" si="251"/>
        <v>2.7067842602792462E-6</v>
      </c>
      <c r="Q545" s="4">
        <f t="shared" si="252"/>
        <v>1.3612173522515885E-5</v>
      </c>
      <c r="R545" s="4">
        <f t="shared" si="253"/>
        <v>1.7335738025576398E-5</v>
      </c>
      <c r="S545" s="4">
        <f t="shared" si="254"/>
        <v>5.110143256356743E-6</v>
      </c>
      <c r="T545" s="5">
        <f t="shared" si="255"/>
        <v>821.8901735063439</v>
      </c>
      <c r="U545" s="5">
        <f t="shared" si="256"/>
        <v>18.181801751647797</v>
      </c>
      <c r="V545" s="5">
        <f t="shared" si="257"/>
        <v>15.664869249245555</v>
      </c>
      <c r="W545" s="5">
        <f t="shared" si="258"/>
        <v>2.7246130603449568</v>
      </c>
      <c r="X545" s="5">
        <f t="shared" si="259"/>
        <v>1.3569373189112259</v>
      </c>
      <c r="Y545" s="5">
        <f t="shared" si="260"/>
        <v>6.3690547232770349</v>
      </c>
      <c r="Z545" s="5">
        <f t="shared" si="261"/>
        <v>2.6156318742724776</v>
      </c>
      <c r="AA545" s="4">
        <v>0</v>
      </c>
      <c r="AB545" s="4">
        <f t="shared" si="262"/>
        <v>0</v>
      </c>
      <c r="AC545" s="4">
        <v>38.333333333333385</v>
      </c>
      <c r="AD545" s="4">
        <v>1.6766666666666674</v>
      </c>
      <c r="AE545" s="4">
        <v>1.6266666666666654</v>
      </c>
      <c r="AF545" s="4">
        <v>4.9999999999999913E-2</v>
      </c>
      <c r="AG545" s="4">
        <v>0.125</v>
      </c>
      <c r="AH545" s="4">
        <v>0.47766666666666624</v>
      </c>
      <c r="AI545" s="4">
        <v>0.11233333333333334</v>
      </c>
      <c r="AJ545" s="4">
        <f t="shared" si="263"/>
        <v>0</v>
      </c>
      <c r="AK545" s="4">
        <f t="shared" si="264"/>
        <v>0</v>
      </c>
      <c r="AL545" s="4">
        <f t="shared" si="265"/>
        <v>0</v>
      </c>
      <c r="AM545" s="4">
        <f t="shared" si="266"/>
        <v>0</v>
      </c>
      <c r="AN545" s="4">
        <f t="shared" si="267"/>
        <v>0</v>
      </c>
      <c r="AO545" s="4">
        <f t="shared" si="268"/>
        <v>0</v>
      </c>
      <c r="AP545" s="4">
        <f t="shared" si="269"/>
        <v>0</v>
      </c>
      <c r="AQ545" s="5">
        <f t="shared" si="270"/>
        <v>693.56102516907947</v>
      </c>
      <c r="AR545" s="5">
        <f t="shared" si="271"/>
        <v>19.560215903666112</v>
      </c>
      <c r="AS545" s="5">
        <f t="shared" si="272"/>
        <v>16.954310383238578</v>
      </c>
      <c r="AT545" s="5">
        <f t="shared" si="273"/>
        <v>2.7421470641145667</v>
      </c>
      <c r="AU545" s="5">
        <f t="shared" si="274"/>
        <v>1.9789895035787248</v>
      </c>
      <c r="AV545" s="5">
        <f t="shared" si="275"/>
        <v>7.1114412599684238</v>
      </c>
      <c r="AW545" s="5">
        <f t="shared" si="276"/>
        <v>2.6517017920622101</v>
      </c>
    </row>
    <row r="546" spans="1:49" x14ac:dyDescent="0.25">
      <c r="A546" s="1" t="s">
        <v>376</v>
      </c>
      <c r="B546" s="1" t="s">
        <v>188</v>
      </c>
      <c r="C546" s="2">
        <v>42517</v>
      </c>
      <c r="D546" s="3">
        <v>0</v>
      </c>
      <c r="E546" s="4">
        <f t="shared" si="247"/>
        <v>0</v>
      </c>
      <c r="F546" s="3">
        <v>109.43333333333318</v>
      </c>
      <c r="G546" s="3">
        <v>1.5678999999999996</v>
      </c>
      <c r="H546" s="3">
        <v>1.5022500000000012</v>
      </c>
      <c r="I546" s="3">
        <v>6.5649999999999972E-2</v>
      </c>
      <c r="J546" s="3">
        <v>0.52698749999999916</v>
      </c>
      <c r="K546" s="3">
        <v>0.38366249999999985</v>
      </c>
      <c r="L546" s="3">
        <v>0.1372499999999999</v>
      </c>
      <c r="M546" s="4">
        <f t="shared" si="248"/>
        <v>0</v>
      </c>
      <c r="N546" s="4">
        <f t="shared" si="249"/>
        <v>0</v>
      </c>
      <c r="O546" s="4">
        <f t="shared" si="250"/>
        <v>0</v>
      </c>
      <c r="P546" s="4">
        <f t="shared" si="251"/>
        <v>0</v>
      </c>
      <c r="Q546" s="4">
        <f t="shared" si="252"/>
        <v>0</v>
      </c>
      <c r="R546" s="4">
        <f t="shared" si="253"/>
        <v>0</v>
      </c>
      <c r="S546" s="4">
        <f t="shared" si="254"/>
        <v>0</v>
      </c>
      <c r="T546" s="5">
        <f t="shared" si="255"/>
        <v>821.8901735063439</v>
      </c>
      <c r="U546" s="5">
        <f t="shared" si="256"/>
        <v>18.181801751647797</v>
      </c>
      <c r="V546" s="5">
        <f t="shared" si="257"/>
        <v>15.664869249245555</v>
      </c>
      <c r="W546" s="5">
        <f t="shared" si="258"/>
        <v>2.7246130603449568</v>
      </c>
      <c r="X546" s="5">
        <f t="shared" si="259"/>
        <v>1.3569373189112259</v>
      </c>
      <c r="Y546" s="5">
        <f t="shared" si="260"/>
        <v>6.3690547232770349</v>
      </c>
      <c r="Z546" s="5">
        <f t="shared" si="261"/>
        <v>2.6156318742724776</v>
      </c>
      <c r="AA546" s="4">
        <v>0</v>
      </c>
      <c r="AB546" s="4">
        <f t="shared" si="262"/>
        <v>0</v>
      </c>
      <c r="AC546" s="4">
        <v>38.333333333333385</v>
      </c>
      <c r="AD546" s="4">
        <v>1.6766666666666674</v>
      </c>
      <c r="AE546" s="4">
        <v>1.6266666666666654</v>
      </c>
      <c r="AF546" s="4">
        <v>4.9999999999999913E-2</v>
      </c>
      <c r="AG546" s="4">
        <v>0.125</v>
      </c>
      <c r="AH546" s="4">
        <v>0.47766666666666624</v>
      </c>
      <c r="AI546" s="4">
        <v>0.11233333333333334</v>
      </c>
      <c r="AJ546" s="4">
        <f t="shared" si="263"/>
        <v>0</v>
      </c>
      <c r="AK546" s="4">
        <f t="shared" si="264"/>
        <v>0</v>
      </c>
      <c r="AL546" s="4">
        <f t="shared" si="265"/>
        <v>0</v>
      </c>
      <c r="AM546" s="4">
        <f t="shared" si="266"/>
        <v>0</v>
      </c>
      <c r="AN546" s="4">
        <f t="shared" si="267"/>
        <v>0</v>
      </c>
      <c r="AO546" s="4">
        <f t="shared" si="268"/>
        <v>0</v>
      </c>
      <c r="AP546" s="4">
        <f t="shared" si="269"/>
        <v>0</v>
      </c>
      <c r="AQ546" s="5">
        <f t="shared" si="270"/>
        <v>693.56102516907947</v>
      </c>
      <c r="AR546" s="5">
        <f t="shared" si="271"/>
        <v>19.560215903666112</v>
      </c>
      <c r="AS546" s="5">
        <f t="shared" si="272"/>
        <v>16.954310383238578</v>
      </c>
      <c r="AT546" s="5">
        <f t="shared" si="273"/>
        <v>2.7421470641145667</v>
      </c>
      <c r="AU546" s="5">
        <f t="shared" si="274"/>
        <v>1.9789895035787248</v>
      </c>
      <c r="AV546" s="5">
        <f t="shared" si="275"/>
        <v>7.1114412599684238</v>
      </c>
      <c r="AW546" s="5">
        <f t="shared" si="276"/>
        <v>2.6517017920622101</v>
      </c>
    </row>
    <row r="547" spans="1:49" x14ac:dyDescent="0.25">
      <c r="A547" s="1" t="s">
        <v>376</v>
      </c>
      <c r="B547" s="1" t="s">
        <v>189</v>
      </c>
      <c r="C547" s="2">
        <v>42518</v>
      </c>
      <c r="D547" s="3">
        <v>0</v>
      </c>
      <c r="E547" s="4">
        <f t="shared" si="247"/>
        <v>0</v>
      </c>
      <c r="F547" s="3">
        <v>109.43333333333318</v>
      </c>
      <c r="G547" s="3">
        <v>1.5678999999999996</v>
      </c>
      <c r="H547" s="3">
        <v>1.5022500000000012</v>
      </c>
      <c r="I547" s="3">
        <v>6.5649999999999972E-2</v>
      </c>
      <c r="J547" s="3">
        <v>0.52698749999999916</v>
      </c>
      <c r="K547" s="3">
        <v>0.38366249999999985</v>
      </c>
      <c r="L547" s="3">
        <v>0.1372499999999999</v>
      </c>
      <c r="M547" s="4">
        <f t="shared" si="248"/>
        <v>0</v>
      </c>
      <c r="N547" s="4">
        <f t="shared" si="249"/>
        <v>0</v>
      </c>
      <c r="O547" s="4">
        <f t="shared" si="250"/>
        <v>0</v>
      </c>
      <c r="P547" s="4">
        <f t="shared" si="251"/>
        <v>0</v>
      </c>
      <c r="Q547" s="4">
        <f t="shared" si="252"/>
        <v>0</v>
      </c>
      <c r="R547" s="4">
        <f t="shared" si="253"/>
        <v>0</v>
      </c>
      <c r="S547" s="4">
        <f t="shared" si="254"/>
        <v>0</v>
      </c>
      <c r="T547" s="5">
        <f t="shared" si="255"/>
        <v>821.8901735063439</v>
      </c>
      <c r="U547" s="5">
        <f t="shared" si="256"/>
        <v>18.181801751647797</v>
      </c>
      <c r="V547" s="5">
        <f t="shared" si="257"/>
        <v>15.664869249245555</v>
      </c>
      <c r="W547" s="5">
        <f t="shared" si="258"/>
        <v>2.7246130603449568</v>
      </c>
      <c r="X547" s="5">
        <f t="shared" si="259"/>
        <v>1.3569373189112259</v>
      </c>
      <c r="Y547" s="5">
        <f t="shared" si="260"/>
        <v>6.3690547232770349</v>
      </c>
      <c r="Z547" s="5">
        <f t="shared" si="261"/>
        <v>2.6156318742724776</v>
      </c>
      <c r="AA547" s="4">
        <v>0</v>
      </c>
      <c r="AB547" s="4">
        <f t="shared" si="262"/>
        <v>0</v>
      </c>
      <c r="AC547" s="4">
        <v>38.333333333333385</v>
      </c>
      <c r="AD547" s="4">
        <v>1.6766666666666674</v>
      </c>
      <c r="AE547" s="4">
        <v>1.6266666666666654</v>
      </c>
      <c r="AF547" s="4">
        <v>4.9999999999999913E-2</v>
      </c>
      <c r="AG547" s="4">
        <v>0.125</v>
      </c>
      <c r="AH547" s="4">
        <v>0.47766666666666624</v>
      </c>
      <c r="AI547" s="4">
        <v>0.11233333333333334</v>
      </c>
      <c r="AJ547" s="4">
        <f t="shared" si="263"/>
        <v>0</v>
      </c>
      <c r="AK547" s="4">
        <f t="shared" si="264"/>
        <v>0</v>
      </c>
      <c r="AL547" s="4">
        <f t="shared" si="265"/>
        <v>0</v>
      </c>
      <c r="AM547" s="4">
        <f t="shared" si="266"/>
        <v>0</v>
      </c>
      <c r="AN547" s="4">
        <f t="shared" si="267"/>
        <v>0</v>
      </c>
      <c r="AO547" s="4">
        <f t="shared" si="268"/>
        <v>0</v>
      </c>
      <c r="AP547" s="4">
        <f t="shared" si="269"/>
        <v>0</v>
      </c>
      <c r="AQ547" s="5">
        <f t="shared" si="270"/>
        <v>693.56102516907947</v>
      </c>
      <c r="AR547" s="5">
        <f t="shared" si="271"/>
        <v>19.560215903666112</v>
      </c>
      <c r="AS547" s="5">
        <f t="shared" si="272"/>
        <v>16.954310383238578</v>
      </c>
      <c r="AT547" s="5">
        <f t="shared" si="273"/>
        <v>2.7421470641145667</v>
      </c>
      <c r="AU547" s="5">
        <f t="shared" si="274"/>
        <v>1.9789895035787248</v>
      </c>
      <c r="AV547" s="5">
        <f t="shared" si="275"/>
        <v>7.1114412599684238</v>
      </c>
      <c r="AW547" s="5">
        <f t="shared" si="276"/>
        <v>2.6517017920622101</v>
      </c>
    </row>
    <row r="548" spans="1:49" x14ac:dyDescent="0.25">
      <c r="A548" s="1" t="s">
        <v>376</v>
      </c>
      <c r="B548" s="1" t="s">
        <v>190</v>
      </c>
      <c r="C548" s="2">
        <v>42519</v>
      </c>
      <c r="D548" s="3">
        <v>1.2441972193180044E-3</v>
      </c>
      <c r="E548" s="4">
        <f t="shared" si="247"/>
        <v>3.044022466616366</v>
      </c>
      <c r="F548" s="3">
        <v>107.8349702380951</v>
      </c>
      <c r="G548" s="3">
        <v>1.5696715277777773</v>
      </c>
      <c r="H548" s="3">
        <v>1.5039143402777786</v>
      </c>
      <c r="I548" s="3">
        <v>6.5757187499999967E-2</v>
      </c>
      <c r="J548" s="3">
        <v>0.51276356770833253</v>
      </c>
      <c r="K548" s="3">
        <v>0.38710870863970565</v>
      </c>
      <c r="L548" s="3">
        <v>0.13645416666666657</v>
      </c>
      <c r="M548" s="4">
        <f t="shared" si="248"/>
        <v>5.9729588942793741E-3</v>
      </c>
      <c r="N548" s="4">
        <f t="shared" si="249"/>
        <v>8.6943813238288787E-5</v>
      </c>
      <c r="O548" s="4">
        <f t="shared" si="250"/>
        <v>8.3301534883932076E-5</v>
      </c>
      <c r="P548" s="4">
        <f t="shared" si="251"/>
        <v>3.6422783543567803E-6</v>
      </c>
      <c r="Q548" s="4">
        <f t="shared" si="252"/>
        <v>2.8401878404042413E-5</v>
      </c>
      <c r="R548" s="4">
        <f t="shared" si="253"/>
        <v>2.1441879190185956E-5</v>
      </c>
      <c r="S548" s="4">
        <f t="shared" si="254"/>
        <v>7.5581708480429217E-6</v>
      </c>
      <c r="T548" s="5">
        <f t="shared" si="255"/>
        <v>821.89614646523819</v>
      </c>
      <c r="U548" s="5">
        <f t="shared" si="256"/>
        <v>18.181888695461033</v>
      </c>
      <c r="V548" s="5">
        <f t="shared" si="257"/>
        <v>15.664952550780439</v>
      </c>
      <c r="W548" s="5">
        <f t="shared" si="258"/>
        <v>2.7246167026233112</v>
      </c>
      <c r="X548" s="5">
        <f t="shared" si="259"/>
        <v>1.35696572078963</v>
      </c>
      <c r="Y548" s="5">
        <f t="shared" si="260"/>
        <v>6.3690761651562253</v>
      </c>
      <c r="Z548" s="5">
        <f t="shared" si="261"/>
        <v>2.6156394324433254</v>
      </c>
      <c r="AA548" s="4">
        <v>2.423893638554107E-2</v>
      </c>
      <c r="AB548" s="4">
        <f t="shared" si="262"/>
        <v>59.302388543285673</v>
      </c>
      <c r="AC548" s="4">
        <v>39.624322916666713</v>
      </c>
      <c r="AD548" s="4">
        <v>1.6698489583333334</v>
      </c>
      <c r="AE548" s="4">
        <v>1.6203196990740729</v>
      </c>
      <c r="AF548" s="4">
        <v>5.0640370370370287E-2</v>
      </c>
      <c r="AG548" s="4">
        <v>0.12595289351851852</v>
      </c>
      <c r="AH548" s="4">
        <v>0.48588970352564065</v>
      </c>
      <c r="AI548" s="4">
        <v>0.11425801282051279</v>
      </c>
      <c r="AJ548" s="4">
        <f t="shared" si="263"/>
        <v>3.056062690539264E-2</v>
      </c>
      <c r="AK548" s="4">
        <f t="shared" si="264"/>
        <v>1.2878865113053759E-3</v>
      </c>
      <c r="AL548" s="4">
        <f t="shared" si="265"/>
        <v>1.2496866102924033E-3</v>
      </c>
      <c r="AM548" s="4">
        <f t="shared" si="266"/>
        <v>3.9056855772514349E-5</v>
      </c>
      <c r="AN548" s="4">
        <f t="shared" si="267"/>
        <v>9.7142338421006766E-5</v>
      </c>
      <c r="AO548" s="4">
        <f t="shared" si="268"/>
        <v>3.7474694464427417E-4</v>
      </c>
      <c r="AP548" s="4">
        <f t="shared" si="269"/>
        <v>8.8122553112208427E-5</v>
      </c>
      <c r="AQ548" s="5">
        <f t="shared" si="270"/>
        <v>693.59158579598488</v>
      </c>
      <c r="AR548" s="5">
        <f t="shared" si="271"/>
        <v>19.561503790177419</v>
      </c>
      <c r="AS548" s="5">
        <f t="shared" si="272"/>
        <v>16.955560069848872</v>
      </c>
      <c r="AT548" s="5">
        <f t="shared" si="273"/>
        <v>2.7421861209703393</v>
      </c>
      <c r="AU548" s="5">
        <f t="shared" si="274"/>
        <v>1.9790866459171459</v>
      </c>
      <c r="AV548" s="5">
        <f t="shared" si="275"/>
        <v>7.1118160069130685</v>
      </c>
      <c r="AW548" s="5">
        <f t="shared" si="276"/>
        <v>2.6517899146153225</v>
      </c>
    </row>
    <row r="549" spans="1:49" x14ac:dyDescent="0.25">
      <c r="A549" s="1" t="s">
        <v>376</v>
      </c>
      <c r="B549" s="1" t="s">
        <v>191</v>
      </c>
      <c r="C549" s="2">
        <v>42520</v>
      </c>
      <c r="D549" s="3">
        <v>2.5200654696479252E-2</v>
      </c>
      <c r="E549" s="4">
        <f t="shared" si="247"/>
        <v>61.655305025977093</v>
      </c>
      <c r="F549" s="3">
        <v>58.285714285714363</v>
      </c>
      <c r="G549" s="3">
        <v>1.6245888888888913</v>
      </c>
      <c r="H549" s="3">
        <v>1.5555088888888899</v>
      </c>
      <c r="I549" s="3">
        <v>6.907999999999985E-2</v>
      </c>
      <c r="J549" s="3">
        <v>7.1821666666666686E-2</v>
      </c>
      <c r="K549" s="3">
        <v>0.49394117647058761</v>
      </c>
      <c r="L549" s="3">
        <v>0.11178333333333333</v>
      </c>
      <c r="M549" s="4">
        <f t="shared" si="248"/>
        <v>6.5390494774604138E-2</v>
      </c>
      <c r="N549" s="4">
        <f t="shared" si="249"/>
        <v>1.8226193596774065E-3</v>
      </c>
      <c r="O549" s="4">
        <f t="shared" si="250"/>
        <v>1.7451188017038573E-3</v>
      </c>
      <c r="P549" s="4">
        <f t="shared" si="251"/>
        <v>7.7500557973547696E-5</v>
      </c>
      <c r="Q549" s="4">
        <f t="shared" si="252"/>
        <v>8.0576422137475836E-5</v>
      </c>
      <c r="R549" s="4">
        <f t="shared" si="253"/>
        <v>5.541505035115983E-4</v>
      </c>
      <c r="S549" s="4">
        <f t="shared" si="254"/>
        <v>1.2540924588124531E-4</v>
      </c>
      <c r="T549" s="5">
        <f t="shared" si="255"/>
        <v>821.96153696001284</v>
      </c>
      <c r="U549" s="5">
        <f t="shared" si="256"/>
        <v>18.183711314820712</v>
      </c>
      <c r="V549" s="5">
        <f t="shared" si="257"/>
        <v>15.666697669582144</v>
      </c>
      <c r="W549" s="5">
        <f t="shared" si="258"/>
        <v>2.7246942031812846</v>
      </c>
      <c r="X549" s="5">
        <f t="shared" si="259"/>
        <v>1.3570462972117674</v>
      </c>
      <c r="Y549" s="5">
        <f t="shared" si="260"/>
        <v>6.3696303156597374</v>
      </c>
      <c r="Z549" s="5">
        <f t="shared" si="261"/>
        <v>2.6157648416892068</v>
      </c>
      <c r="AA549" s="4">
        <v>0.84462801017755773</v>
      </c>
      <c r="AB549" s="4">
        <f t="shared" si="262"/>
        <v>2066.4462184887934</v>
      </c>
      <c r="AC549" s="4">
        <v>79.645000000000195</v>
      </c>
      <c r="AD549" s="4">
        <v>1.4584999999999992</v>
      </c>
      <c r="AE549" s="4">
        <v>1.4235637037037057</v>
      </c>
      <c r="AF549" s="4">
        <v>7.0491851851851819E-2</v>
      </c>
      <c r="AG549" s="4">
        <v>0.15549259259259252</v>
      </c>
      <c r="AH549" s="4">
        <v>0.74080384615384631</v>
      </c>
      <c r="AI549" s="4">
        <v>0.17392307692307665</v>
      </c>
      <c r="AJ549" s="4">
        <f t="shared" si="263"/>
        <v>2.1404783627116277</v>
      </c>
      <c r="AK549" s="4">
        <f t="shared" si="264"/>
        <v>3.9197535212692564E-2</v>
      </c>
      <c r="AL549" s="4">
        <f t="shared" si="265"/>
        <v>3.8258613920765912E-2</v>
      </c>
      <c r="AM549" s="4">
        <f t="shared" si="266"/>
        <v>1.8944853240801308E-3</v>
      </c>
      <c r="AN549" s="4">
        <f t="shared" si="267"/>
        <v>4.1789004960308589E-3</v>
      </c>
      <c r="AO549" s="4">
        <f t="shared" si="268"/>
        <v>1.9909279976217682E-2</v>
      </c>
      <c r="AP549" s="4">
        <f t="shared" si="269"/>
        <v>4.6742241563196016E-3</v>
      </c>
      <c r="AQ549" s="5">
        <f t="shared" si="270"/>
        <v>695.73206415869652</v>
      </c>
      <c r="AR549" s="5">
        <f t="shared" si="271"/>
        <v>19.600701325390112</v>
      </c>
      <c r="AS549" s="5">
        <f t="shared" si="272"/>
        <v>16.993818683769639</v>
      </c>
      <c r="AT549" s="5">
        <f t="shared" si="273"/>
        <v>2.7440806062944194</v>
      </c>
      <c r="AU549" s="5">
        <f t="shared" si="274"/>
        <v>1.9832655464131768</v>
      </c>
      <c r="AV549" s="5">
        <f t="shared" si="275"/>
        <v>7.131725286889286</v>
      </c>
      <c r="AW549" s="5">
        <f t="shared" si="276"/>
        <v>2.6564641387716423</v>
      </c>
    </row>
    <row r="550" spans="1:49" x14ac:dyDescent="0.25">
      <c r="A550" s="1" t="s">
        <v>376</v>
      </c>
      <c r="B550" s="1" t="s">
        <v>192</v>
      </c>
      <c r="C550" s="2">
        <v>42521</v>
      </c>
      <c r="D550" s="3">
        <v>8.5981150057532311E-3</v>
      </c>
      <c r="E550" s="4">
        <f t="shared" si="247"/>
        <v>21.035937744990747</v>
      </c>
      <c r="F550" s="3">
        <v>72.138194444444494</v>
      </c>
      <c r="G550" s="3">
        <v>1.6092356481481485</v>
      </c>
      <c r="H550" s="3">
        <v>1.5410846064814818</v>
      </c>
      <c r="I550" s="3">
        <v>6.8151041666666565E-2</v>
      </c>
      <c r="J550" s="3">
        <v>0.19509574652777809</v>
      </c>
      <c r="K550" s="3">
        <v>0.46407403492647048</v>
      </c>
      <c r="L550" s="3">
        <v>0.11868055555555553</v>
      </c>
      <c r="M550" s="4">
        <f t="shared" si="248"/>
        <v>2.761272035674554E-2</v>
      </c>
      <c r="N550" s="4">
        <f t="shared" si="249"/>
        <v>6.159756878118403E-4</v>
      </c>
      <c r="O550" s="4">
        <f t="shared" si="250"/>
        <v>5.898891511296418E-4</v>
      </c>
      <c r="P550" s="4">
        <f t="shared" si="251"/>
        <v>2.6086536682198608E-5</v>
      </c>
      <c r="Q550" s="4">
        <f t="shared" si="252"/>
        <v>7.4677836521273207E-5</v>
      </c>
      <c r="R550" s="4">
        <f t="shared" si="253"/>
        <v>1.7763608654108821E-4</v>
      </c>
      <c r="S550" s="4">
        <f t="shared" si="254"/>
        <v>4.542798745625014E-5</v>
      </c>
      <c r="T550" s="5">
        <f t="shared" si="255"/>
        <v>821.98914968036956</v>
      </c>
      <c r="U550" s="5">
        <f t="shared" si="256"/>
        <v>18.184327290508524</v>
      </c>
      <c r="V550" s="5">
        <f t="shared" si="257"/>
        <v>15.667287558733273</v>
      </c>
      <c r="W550" s="5">
        <f t="shared" si="258"/>
        <v>2.724720289717967</v>
      </c>
      <c r="X550" s="5">
        <f t="shared" si="259"/>
        <v>1.3571209750482887</v>
      </c>
      <c r="Y550" s="5">
        <f t="shared" si="260"/>
        <v>6.369807951746278</v>
      </c>
      <c r="Z550" s="5">
        <f t="shared" si="261"/>
        <v>2.615810269676663</v>
      </c>
      <c r="AA550" s="4">
        <v>0.15337219606478888</v>
      </c>
      <c r="AB550" s="4">
        <f t="shared" si="262"/>
        <v>375.23666129990011</v>
      </c>
      <c r="AC550" s="4">
        <v>79.645000000000195</v>
      </c>
      <c r="AD550" s="4">
        <v>1.4584999999999992</v>
      </c>
      <c r="AE550" s="4">
        <v>1.4235637037037057</v>
      </c>
      <c r="AF550" s="4">
        <v>7.0491851851851819E-2</v>
      </c>
      <c r="AG550" s="4">
        <v>0.15549259259259252</v>
      </c>
      <c r="AH550" s="4">
        <v>0.74080384615384631</v>
      </c>
      <c r="AI550" s="4">
        <v>0.17392307692307665</v>
      </c>
      <c r="AJ550" s="4">
        <f t="shared" si="263"/>
        <v>0.38867982491988751</v>
      </c>
      <c r="AK550" s="4">
        <f t="shared" si="264"/>
        <v>7.1177038689893175E-3</v>
      </c>
      <c r="AL550" s="4">
        <f t="shared" si="265"/>
        <v>6.9472093805996804E-3</v>
      </c>
      <c r="AM550" s="4">
        <f t="shared" si="266"/>
        <v>3.4401105701621377E-4</v>
      </c>
      <c r="AN550" s="4">
        <f t="shared" si="267"/>
        <v>7.588277188176044E-4</v>
      </c>
      <c r="AO550" s="4">
        <f t="shared" si="268"/>
        <v>3.615236477155572E-3</v>
      </c>
      <c r="AP550" s="4">
        <f t="shared" si="269"/>
        <v>8.487713112937332E-4</v>
      </c>
      <c r="AQ550" s="5">
        <f t="shared" si="270"/>
        <v>696.12074398361642</v>
      </c>
      <c r="AR550" s="5">
        <f t="shared" si="271"/>
        <v>19.607819029259101</v>
      </c>
      <c r="AS550" s="5">
        <f t="shared" si="272"/>
        <v>17.000765893150238</v>
      </c>
      <c r="AT550" s="5">
        <f t="shared" si="273"/>
        <v>2.7444246173514357</v>
      </c>
      <c r="AU550" s="5">
        <f t="shared" si="274"/>
        <v>1.9840243741319943</v>
      </c>
      <c r="AV550" s="5">
        <f t="shared" si="275"/>
        <v>7.135340523366442</v>
      </c>
      <c r="AW550" s="5">
        <f t="shared" si="276"/>
        <v>2.6573129100829362</v>
      </c>
    </row>
    <row r="551" spans="1:49" x14ac:dyDescent="0.25">
      <c r="A551" s="1" t="s">
        <v>376</v>
      </c>
      <c r="B551" s="1" t="s">
        <v>193</v>
      </c>
      <c r="C551" s="2">
        <v>42522</v>
      </c>
      <c r="D551" s="3">
        <v>0.97129950992954284</v>
      </c>
      <c r="E551" s="4">
        <f t="shared" si="247"/>
        <v>2376.357609655855</v>
      </c>
      <c r="F551" s="3">
        <v>102.50709325396815</v>
      </c>
      <c r="G551" s="3">
        <v>1.5755766203703694</v>
      </c>
      <c r="H551" s="3">
        <v>1.5094621412037037</v>
      </c>
      <c r="I551" s="3">
        <v>6.6114479166666615E-2</v>
      </c>
      <c r="J551" s="3">
        <v>0.46535046006944381</v>
      </c>
      <c r="K551" s="3">
        <v>0.39859607077205833</v>
      </c>
      <c r="L551" s="3">
        <v>0.13380138888888879</v>
      </c>
      <c r="M551" s="4">
        <f t="shared" si="248"/>
        <v>4.4324900051014575</v>
      </c>
      <c r="N551" s="4">
        <f t="shared" si="249"/>
        <v>6.8129213309761363E-2</v>
      </c>
      <c r="O551" s="4">
        <f t="shared" si="250"/>
        <v>6.5270369508848208E-2</v>
      </c>
      <c r="P551" s="4">
        <f t="shared" si="251"/>
        <v>2.8588438009132019E-3</v>
      </c>
      <c r="Q551" s="4">
        <f t="shared" si="252"/>
        <v>2.0122132016920959E-2</v>
      </c>
      <c r="R551" s="4">
        <f t="shared" si="253"/>
        <v>1.7235617981992364E-2</v>
      </c>
      <c r="S551" s="4">
        <f t="shared" si="254"/>
        <v>5.7856807767372159E-3</v>
      </c>
      <c r="T551" s="5">
        <f t="shared" si="255"/>
        <v>826.42163968547106</v>
      </c>
      <c r="U551" s="5">
        <f t="shared" si="256"/>
        <v>18.252456503818284</v>
      </c>
      <c r="V551" s="5">
        <f t="shared" si="257"/>
        <v>15.732557928242121</v>
      </c>
      <c r="W551" s="5">
        <f t="shared" si="258"/>
        <v>2.7275791335188804</v>
      </c>
      <c r="X551" s="5">
        <f t="shared" si="259"/>
        <v>1.3772431070652096</v>
      </c>
      <c r="Y551" s="5">
        <f t="shared" si="260"/>
        <v>6.3870435697282701</v>
      </c>
      <c r="Z551" s="5">
        <f t="shared" si="261"/>
        <v>2.6215959504534001</v>
      </c>
      <c r="AA551" s="4">
        <v>1.0464594338943602</v>
      </c>
      <c r="AB551" s="4">
        <f t="shared" si="262"/>
        <v>2560.2420401832678</v>
      </c>
      <c r="AC551" s="4">
        <v>73.620381944444532</v>
      </c>
      <c r="AD551" s="4">
        <v>1.4903159722222206</v>
      </c>
      <c r="AE551" s="4">
        <v>1.4531828858024705</v>
      </c>
      <c r="AF551" s="4">
        <v>6.7503456790123401E-2</v>
      </c>
      <c r="AG551" s="4">
        <v>0.15104575617283944</v>
      </c>
      <c r="AH551" s="4">
        <v>0.70242967414529867</v>
      </c>
      <c r="AI551" s="4">
        <v>0.16494123931623914</v>
      </c>
      <c r="AJ551" s="4">
        <f t="shared" si="263"/>
        <v>2.451361209594288</v>
      </c>
      <c r="AK551" s="4">
        <f t="shared" si="264"/>
        <v>4.962352364731288E-2</v>
      </c>
      <c r="AL551" s="4">
        <f t="shared" si="265"/>
        <v>4.8387091490378703E-2</v>
      </c>
      <c r="AM551" s="4">
        <f t="shared" si="266"/>
        <v>2.2476840124750204E-3</v>
      </c>
      <c r="AN551" s="4">
        <f t="shared" si="267"/>
        <v>5.0294184541904074E-3</v>
      </c>
      <c r="AO551" s="4">
        <f t="shared" si="268"/>
        <v>2.3389023666939533E-2</v>
      </c>
      <c r="AP551" s="4">
        <f t="shared" si="269"/>
        <v>5.4921007639888789E-3</v>
      </c>
      <c r="AQ551" s="5">
        <f t="shared" si="270"/>
        <v>698.57210519321075</v>
      </c>
      <c r="AR551" s="5">
        <f t="shared" si="271"/>
        <v>19.657442552906414</v>
      </c>
      <c r="AS551" s="5">
        <f t="shared" si="272"/>
        <v>17.049152984640617</v>
      </c>
      <c r="AT551" s="5">
        <f t="shared" si="273"/>
        <v>2.7466723013639109</v>
      </c>
      <c r="AU551" s="5">
        <f t="shared" si="274"/>
        <v>1.9890537925861846</v>
      </c>
      <c r="AV551" s="5">
        <f t="shared" si="275"/>
        <v>7.1587295470333814</v>
      </c>
      <c r="AW551" s="5">
        <f t="shared" si="276"/>
        <v>2.6628050108469252</v>
      </c>
    </row>
    <row r="552" spans="1:49" x14ac:dyDescent="0.25">
      <c r="A552" s="1" t="s">
        <v>376</v>
      </c>
      <c r="B552" s="1" t="s">
        <v>194</v>
      </c>
      <c r="C552" s="2">
        <v>42523</v>
      </c>
      <c r="D552" s="3">
        <v>1.0292560119934124</v>
      </c>
      <c r="E552" s="4">
        <f t="shared" si="247"/>
        <v>2518.1525691925917</v>
      </c>
      <c r="F552" s="3">
        <v>58.285714285714363</v>
      </c>
      <c r="G552" s="3">
        <v>1.6245888888888913</v>
      </c>
      <c r="H552" s="3">
        <v>1.5555088888888899</v>
      </c>
      <c r="I552" s="3">
        <v>6.907999999999985E-2</v>
      </c>
      <c r="J552" s="3">
        <v>7.1821666666666686E-2</v>
      </c>
      <c r="K552" s="3">
        <v>0.49394117647058761</v>
      </c>
      <c r="L552" s="3">
        <v>0.11178333333333333</v>
      </c>
      <c r="M552" s="4">
        <f t="shared" si="248"/>
        <v>2.670706800462133</v>
      </c>
      <c r="N552" s="4">
        <f t="shared" si="249"/>
        <v>7.4440206261214281E-2</v>
      </c>
      <c r="O552" s="4">
        <f t="shared" si="250"/>
        <v>7.1274895034666511E-2</v>
      </c>
      <c r="P552" s="4">
        <f t="shared" si="251"/>
        <v>3.1653112265477069E-3</v>
      </c>
      <c r="Q552" s="4">
        <f t="shared" si="252"/>
        <v>3.290936997819452E-3</v>
      </c>
      <c r="R552" s="4">
        <f t="shared" si="253"/>
        <v>2.263285395391627E-2</v>
      </c>
      <c r="S552" s="4">
        <f t="shared" si="254"/>
        <v>5.1220185283862947E-3</v>
      </c>
      <c r="T552" s="5">
        <f t="shared" si="255"/>
        <v>829.09234648593315</v>
      </c>
      <c r="U552" s="5">
        <f t="shared" si="256"/>
        <v>18.326896710079499</v>
      </c>
      <c r="V552" s="5">
        <f t="shared" si="257"/>
        <v>15.803832823276787</v>
      </c>
      <c r="W552" s="5">
        <f t="shared" si="258"/>
        <v>2.7307444447454281</v>
      </c>
      <c r="X552" s="5">
        <f t="shared" si="259"/>
        <v>1.3805340440630289</v>
      </c>
      <c r="Y552" s="5">
        <f t="shared" si="260"/>
        <v>6.4096764236821864</v>
      </c>
      <c r="Z552" s="5">
        <f t="shared" si="261"/>
        <v>2.6267179689817866</v>
      </c>
      <c r="AA552" s="4">
        <v>2.7234730790957813</v>
      </c>
      <c r="AB552" s="4">
        <f t="shared" si="262"/>
        <v>6663.1825817266108</v>
      </c>
      <c r="AC552" s="4">
        <v>79.645000000000195</v>
      </c>
      <c r="AD552" s="4">
        <v>1.4584999999999992</v>
      </c>
      <c r="AE552" s="4">
        <v>1.4235637037037057</v>
      </c>
      <c r="AF552" s="4">
        <v>7.0491851851851819E-2</v>
      </c>
      <c r="AG552" s="4">
        <v>0.15549259259259252</v>
      </c>
      <c r="AH552" s="4">
        <v>0.74080384615384631</v>
      </c>
      <c r="AI552" s="4">
        <v>0.17392307692307665</v>
      </c>
      <c r="AJ552" s="4">
        <f t="shared" si="263"/>
        <v>6.9018966065388359</v>
      </c>
      <c r="AK552" s="4">
        <f t="shared" si="264"/>
        <v>0.12639106284935481</v>
      </c>
      <c r="AL552" s="4">
        <f t="shared" si="265"/>
        <v>0.1233635444256945</v>
      </c>
      <c r="AM552" s="4">
        <f t="shared" si="266"/>
        <v>6.1087007732429305E-3</v>
      </c>
      <c r="AN552" s="4">
        <f t="shared" si="267"/>
        <v>1.3474716519012336E-2</v>
      </c>
      <c r="AO552" s="4">
        <f t="shared" si="268"/>
        <v>6.4196767554524928E-2</v>
      </c>
      <c r="AP552" s="4">
        <f t="shared" si="269"/>
        <v>1.5071870103762602E-2</v>
      </c>
      <c r="AQ552" s="5">
        <f t="shared" si="270"/>
        <v>705.47400179974954</v>
      </c>
      <c r="AR552" s="5">
        <f t="shared" si="271"/>
        <v>19.783833615755768</v>
      </c>
      <c r="AS552" s="5">
        <f t="shared" si="272"/>
        <v>17.172516529066311</v>
      </c>
      <c r="AT552" s="5">
        <f t="shared" si="273"/>
        <v>2.7527810021371537</v>
      </c>
      <c r="AU552" s="5">
        <f t="shared" si="274"/>
        <v>2.002528509105197</v>
      </c>
      <c r="AV552" s="5">
        <f t="shared" si="275"/>
        <v>7.2229263145879061</v>
      </c>
      <c r="AW552" s="5">
        <f t="shared" si="276"/>
        <v>2.6778768809506879</v>
      </c>
    </row>
    <row r="553" spans="1:49" x14ac:dyDescent="0.25">
      <c r="A553" s="1" t="s">
        <v>376</v>
      </c>
      <c r="B553" s="1" t="s">
        <v>195</v>
      </c>
      <c r="C553" s="2">
        <v>42524</v>
      </c>
      <c r="D553" s="3">
        <v>2.5613995981968299E-2</v>
      </c>
      <c r="E553" s="4">
        <f t="shared" si="247"/>
        <v>62.666575699044849</v>
      </c>
      <c r="F553" s="3">
        <v>58.285714285714363</v>
      </c>
      <c r="G553" s="3">
        <v>1.6245888888888913</v>
      </c>
      <c r="H553" s="3">
        <v>1.5555088888888899</v>
      </c>
      <c r="I553" s="3">
        <v>6.907999999999985E-2</v>
      </c>
      <c r="J553" s="3">
        <v>7.1821666666666686E-2</v>
      </c>
      <c r="K553" s="3">
        <v>0.49394117647058761</v>
      </c>
      <c r="L553" s="3">
        <v>0.11178333333333333</v>
      </c>
      <c r="M553" s="4">
        <f t="shared" si="248"/>
        <v>6.6463030051740229E-2</v>
      </c>
      <c r="N553" s="4">
        <f t="shared" si="249"/>
        <v>1.8525139730578887E-3</v>
      </c>
      <c r="O553" s="4">
        <f t="shared" si="250"/>
        <v>1.7737422504798986E-3</v>
      </c>
      <c r="P553" s="4">
        <f t="shared" si="251"/>
        <v>7.8771722577988717E-5</v>
      </c>
      <c r="Q553" s="4">
        <f t="shared" si="252"/>
        <v>8.1898037083894909E-5</v>
      </c>
      <c r="R553" s="4">
        <f t="shared" si="253"/>
        <v>5.632396833061173E-4</v>
      </c>
      <c r="S553" s="4">
        <f t="shared" si="254"/>
        <v>1.2746620906450769E-4</v>
      </c>
      <c r="T553" s="5">
        <f t="shared" si="255"/>
        <v>829.1588095159849</v>
      </c>
      <c r="U553" s="5">
        <f t="shared" si="256"/>
        <v>18.328749224052558</v>
      </c>
      <c r="V553" s="5">
        <f t="shared" si="257"/>
        <v>15.805606565527267</v>
      </c>
      <c r="W553" s="5">
        <f t="shared" si="258"/>
        <v>2.7308232164680062</v>
      </c>
      <c r="X553" s="5">
        <f t="shared" si="259"/>
        <v>1.3806159421001127</v>
      </c>
      <c r="Y553" s="5">
        <f t="shared" si="260"/>
        <v>6.4102396633654921</v>
      </c>
      <c r="Z553" s="5">
        <f t="shared" si="261"/>
        <v>2.6268454351908512</v>
      </c>
      <c r="AA553" s="4">
        <v>0.49519466445780452</v>
      </c>
      <c r="AB553" s="4">
        <f t="shared" si="262"/>
        <v>1211.5311467938891</v>
      </c>
      <c r="AC553" s="4">
        <v>79.645000000000195</v>
      </c>
      <c r="AD553" s="4">
        <v>1.4584999999999992</v>
      </c>
      <c r="AE553" s="4">
        <v>1.4235637037037057</v>
      </c>
      <c r="AF553" s="4">
        <v>7.0491851851851819E-2</v>
      </c>
      <c r="AG553" s="4">
        <v>0.15549259259259252</v>
      </c>
      <c r="AH553" s="4">
        <v>0.74080384615384631</v>
      </c>
      <c r="AI553" s="4">
        <v>0.17392307692307665</v>
      </c>
      <c r="AJ553" s="4">
        <f t="shared" si="263"/>
        <v>1.2549352517676411</v>
      </c>
      <c r="AK553" s="4">
        <f t="shared" si="264"/>
        <v>2.2981016569817311E-2</v>
      </c>
      <c r="AL553" s="4">
        <f t="shared" si="265"/>
        <v>2.2430538953037617E-2</v>
      </c>
      <c r="AM553" s="4">
        <f t="shared" si="266"/>
        <v>1.1107126605721729E-3</v>
      </c>
      <c r="AN553" s="4">
        <f t="shared" si="267"/>
        <v>2.4500362337019008E-3</v>
      </c>
      <c r="AO553" s="4">
        <f t="shared" si="268"/>
        <v>1.1672557739764102E-2</v>
      </c>
      <c r="AP553" s="4">
        <f t="shared" si="269"/>
        <v>2.7404381985895346E-3</v>
      </c>
      <c r="AQ553" s="5">
        <f t="shared" si="270"/>
        <v>706.72893705151716</v>
      </c>
      <c r="AR553" s="5">
        <f t="shared" si="271"/>
        <v>19.806814632325587</v>
      </c>
      <c r="AS553" s="5">
        <f t="shared" si="272"/>
        <v>17.194947068019349</v>
      </c>
      <c r="AT553" s="5">
        <f t="shared" si="273"/>
        <v>2.7538917147977258</v>
      </c>
      <c r="AU553" s="5">
        <f t="shared" si="274"/>
        <v>2.0049785453388989</v>
      </c>
      <c r="AV553" s="5">
        <f t="shared" si="275"/>
        <v>7.2345988723276706</v>
      </c>
      <c r="AW553" s="5">
        <f t="shared" si="276"/>
        <v>2.6806173191492775</v>
      </c>
    </row>
    <row r="554" spans="1:49" x14ac:dyDescent="0.25">
      <c r="A554" s="1" t="s">
        <v>376</v>
      </c>
      <c r="B554" s="1" t="s">
        <v>196</v>
      </c>
      <c r="C554" s="2">
        <v>42525</v>
      </c>
      <c r="D554" s="3">
        <v>2.0294160945947336E-2</v>
      </c>
      <c r="E554" s="4">
        <f t="shared" si="247"/>
        <v>49.651197496208873</v>
      </c>
      <c r="F554" s="3">
        <v>58.285714285714363</v>
      </c>
      <c r="G554" s="3">
        <v>1.6245888888888913</v>
      </c>
      <c r="H554" s="3">
        <v>1.5555088888888899</v>
      </c>
      <c r="I554" s="3">
        <v>6.907999999999985E-2</v>
      </c>
      <c r="J554" s="3">
        <v>7.1821666666666686E-2</v>
      </c>
      <c r="K554" s="3">
        <v>0.49394117647058761</v>
      </c>
      <c r="L554" s="3">
        <v>0.11178333333333333</v>
      </c>
      <c r="M554" s="4">
        <f t="shared" si="248"/>
        <v>5.2659156727239483E-2</v>
      </c>
      <c r="N554" s="4">
        <f t="shared" si="249"/>
        <v>1.4677607020130465E-3</v>
      </c>
      <c r="O554" s="4">
        <f t="shared" si="250"/>
        <v>1.4053492759664183E-3</v>
      </c>
      <c r="P554" s="4">
        <f t="shared" si="251"/>
        <v>6.2411426046627051E-5</v>
      </c>
      <c r="Q554" s="4">
        <f t="shared" si="252"/>
        <v>6.4888428455590268E-5</v>
      </c>
      <c r="R554" s="4">
        <f t="shared" si="253"/>
        <v>4.4625902152110744E-4</v>
      </c>
      <c r="S554" s="4">
        <f t="shared" si="254"/>
        <v>1.009924325648351E-4</v>
      </c>
      <c r="T554" s="5">
        <f t="shared" si="255"/>
        <v>829.21146867271216</v>
      </c>
      <c r="U554" s="5">
        <f t="shared" si="256"/>
        <v>18.330216984754571</v>
      </c>
      <c r="V554" s="5">
        <f t="shared" si="257"/>
        <v>15.807011914803233</v>
      </c>
      <c r="W554" s="5">
        <f t="shared" si="258"/>
        <v>2.730885627894053</v>
      </c>
      <c r="X554" s="5">
        <f t="shared" si="259"/>
        <v>1.3806808305285683</v>
      </c>
      <c r="Y554" s="5">
        <f t="shared" si="260"/>
        <v>6.410685922387013</v>
      </c>
      <c r="Z554" s="5">
        <f t="shared" si="261"/>
        <v>2.626946427623416</v>
      </c>
      <c r="AA554" s="4">
        <v>0.22820855229417236</v>
      </c>
      <c r="AB554" s="4">
        <f t="shared" si="262"/>
        <v>558.32945892471514</v>
      </c>
      <c r="AC554" s="4">
        <v>79.645000000000195</v>
      </c>
      <c r="AD554" s="4">
        <v>1.4584999999999992</v>
      </c>
      <c r="AE554" s="4">
        <v>1.4235637037037057</v>
      </c>
      <c r="AF554" s="4">
        <v>7.0491851851851819E-2</v>
      </c>
      <c r="AG554" s="4">
        <v>0.15549259259259252</v>
      </c>
      <c r="AH554" s="4">
        <v>0.74080384615384631</v>
      </c>
      <c r="AI554" s="4">
        <v>0.17392307692307665</v>
      </c>
      <c r="AJ554" s="4">
        <f t="shared" si="263"/>
        <v>0.57833207339256198</v>
      </c>
      <c r="AK554" s="4">
        <f t="shared" si="264"/>
        <v>1.0590712901538693E-2</v>
      </c>
      <c r="AL554" s="4">
        <f t="shared" si="265"/>
        <v>1.0337027413765545E-2</v>
      </c>
      <c r="AM554" s="4">
        <f t="shared" si="266"/>
        <v>5.1186764817330241E-4</v>
      </c>
      <c r="AN554" s="4">
        <f t="shared" si="267"/>
        <v>1.1290897541748853E-3</v>
      </c>
      <c r="AO554" s="4">
        <f t="shared" si="268"/>
        <v>5.3792532402955279E-3</v>
      </c>
      <c r="AP554" s="4">
        <f t="shared" si="269"/>
        <v>1.2629203802842204E-3</v>
      </c>
      <c r="AQ554" s="5">
        <f t="shared" si="270"/>
        <v>707.30726912490968</v>
      </c>
      <c r="AR554" s="5">
        <f t="shared" si="271"/>
        <v>19.817405345227126</v>
      </c>
      <c r="AS554" s="5">
        <f t="shared" si="272"/>
        <v>17.205284095433115</v>
      </c>
      <c r="AT554" s="5">
        <f t="shared" si="273"/>
        <v>2.754403582445899</v>
      </c>
      <c r="AU554" s="5">
        <f t="shared" si="274"/>
        <v>2.0061076350930738</v>
      </c>
      <c r="AV554" s="5">
        <f t="shared" si="275"/>
        <v>7.2399781255679665</v>
      </c>
      <c r="AW554" s="5">
        <f t="shared" si="276"/>
        <v>2.6818802395295616</v>
      </c>
    </row>
    <row r="555" spans="1:49" x14ac:dyDescent="0.25">
      <c r="A555" s="1" t="s">
        <v>376</v>
      </c>
      <c r="B555" s="1" t="s">
        <v>197</v>
      </c>
      <c r="C555" s="2">
        <v>42526</v>
      </c>
      <c r="D555" s="3">
        <v>2.6028254335239417E-2</v>
      </c>
      <c r="E555" s="4">
        <f t="shared" si="247"/>
        <v>63.680090047704127</v>
      </c>
      <c r="F555" s="3">
        <v>58.285714285714363</v>
      </c>
      <c r="G555" s="3">
        <v>1.6245888888888913</v>
      </c>
      <c r="H555" s="3">
        <v>1.5555088888888899</v>
      </c>
      <c r="I555" s="3">
        <v>6.907999999999985E-2</v>
      </c>
      <c r="J555" s="3">
        <v>7.1821666666666686E-2</v>
      </c>
      <c r="K555" s="3">
        <v>0.49394117647058761</v>
      </c>
      <c r="L555" s="3">
        <v>0.11178333333333333</v>
      </c>
      <c r="M555" s="4">
        <f t="shared" si="248"/>
        <v>6.7537944930388019E-2</v>
      </c>
      <c r="N555" s="4">
        <f t="shared" si="249"/>
        <v>1.8824749127109963E-3</v>
      </c>
      <c r="O555" s="4">
        <f t="shared" si="250"/>
        <v>1.8024292052341848E-3</v>
      </c>
      <c r="P555" s="4">
        <f t="shared" si="251"/>
        <v>8.0045707476809623E-5</v>
      </c>
      <c r="Q555" s="4">
        <f t="shared" si="252"/>
        <v>8.3222584257338457E-5</v>
      </c>
      <c r="R555" s="4">
        <f t="shared" si="253"/>
        <v>5.7234902898836042E-4</v>
      </c>
      <c r="S555" s="4">
        <f t="shared" si="254"/>
        <v>1.2952773596963985E-4</v>
      </c>
      <c r="T555" s="5">
        <f t="shared" si="255"/>
        <v>829.27900661764249</v>
      </c>
      <c r="U555" s="5">
        <f t="shared" si="256"/>
        <v>18.332099459667283</v>
      </c>
      <c r="V555" s="5">
        <f t="shared" si="257"/>
        <v>15.808814344008468</v>
      </c>
      <c r="W555" s="5">
        <f t="shared" si="258"/>
        <v>2.73096567360153</v>
      </c>
      <c r="X555" s="5">
        <f t="shared" si="259"/>
        <v>1.3807640531128256</v>
      </c>
      <c r="Y555" s="5">
        <f t="shared" si="260"/>
        <v>6.4112582714160009</v>
      </c>
      <c r="Z555" s="5">
        <f t="shared" si="261"/>
        <v>2.6270759553593859</v>
      </c>
      <c r="AA555" s="4">
        <v>0.33237841191105427</v>
      </c>
      <c r="AB555" s="4">
        <f t="shared" si="262"/>
        <v>813.18888803666437</v>
      </c>
      <c r="AC555" s="4">
        <v>79.645000000000195</v>
      </c>
      <c r="AD555" s="4">
        <v>1.4584999999999992</v>
      </c>
      <c r="AE555" s="4">
        <v>1.4235637037037057</v>
      </c>
      <c r="AF555" s="4">
        <v>7.0491851851851819E-2</v>
      </c>
      <c r="AG555" s="4">
        <v>0.15549259259259252</v>
      </c>
      <c r="AH555" s="4">
        <v>0.74080384615384631</v>
      </c>
      <c r="AI555" s="4">
        <v>0.17392307692307665</v>
      </c>
      <c r="AJ555" s="4">
        <f t="shared" si="263"/>
        <v>0.84232205225884427</v>
      </c>
      <c r="AK555" s="4">
        <f t="shared" si="264"/>
        <v>1.542503249694922E-2</v>
      </c>
      <c r="AL555" s="4">
        <f t="shared" si="265"/>
        <v>1.505554774844502E-2</v>
      </c>
      <c r="AM555" s="4">
        <f t="shared" si="266"/>
        <v>7.4551875597185112E-4</v>
      </c>
      <c r="AN555" s="4">
        <f t="shared" si="267"/>
        <v>1.6444828891159589E-3</v>
      </c>
      <c r="AO555" s="4">
        <f t="shared" si="268"/>
        <v>7.8347092223435416E-3</v>
      </c>
      <c r="AP555" s="4">
        <f t="shared" si="269"/>
        <v>1.8394028889323669E-3</v>
      </c>
      <c r="AQ555" s="5">
        <f t="shared" si="270"/>
        <v>708.14959117716853</v>
      </c>
      <c r="AR555" s="5">
        <f t="shared" si="271"/>
        <v>19.832830377724076</v>
      </c>
      <c r="AS555" s="5">
        <f t="shared" si="272"/>
        <v>17.220339643181561</v>
      </c>
      <c r="AT555" s="5">
        <f t="shared" si="273"/>
        <v>2.7551491012018707</v>
      </c>
      <c r="AU555" s="5">
        <f t="shared" si="274"/>
        <v>2.0077521179821898</v>
      </c>
      <c r="AV555" s="5">
        <f t="shared" si="275"/>
        <v>7.2478128347903104</v>
      </c>
      <c r="AW555" s="5">
        <f t="shared" si="276"/>
        <v>2.6837196424184939</v>
      </c>
    </row>
    <row r="556" spans="1:49" x14ac:dyDescent="0.25">
      <c r="A556" s="1" t="s">
        <v>376</v>
      </c>
      <c r="B556" s="1" t="s">
        <v>198</v>
      </c>
      <c r="C556" s="2">
        <v>42527</v>
      </c>
      <c r="D556" s="3">
        <v>2.14777373801994E-2</v>
      </c>
      <c r="E556" s="4">
        <f t="shared" si="247"/>
        <v>52.546906633700615</v>
      </c>
      <c r="F556" s="3">
        <v>58.285714285714363</v>
      </c>
      <c r="G556" s="3">
        <v>1.6245888888888913</v>
      </c>
      <c r="H556" s="3">
        <v>1.5555088888888899</v>
      </c>
      <c r="I556" s="3">
        <v>6.907999999999985E-2</v>
      </c>
      <c r="J556" s="3">
        <v>7.1821666666666686E-2</v>
      </c>
      <c r="K556" s="3">
        <v>0.49394117647058761</v>
      </c>
      <c r="L556" s="3">
        <v>0.11178333333333333</v>
      </c>
      <c r="M556" s="4">
        <f t="shared" si="248"/>
        <v>5.5730293154902064E-2</v>
      </c>
      <c r="N556" s="4">
        <f t="shared" si="249"/>
        <v>1.5533620226417179E-3</v>
      </c>
      <c r="O556" s="4">
        <f t="shared" si="250"/>
        <v>1.4873106977446959E-3</v>
      </c>
      <c r="P556" s="4">
        <f t="shared" si="251"/>
        <v>6.6051324897020469E-5</v>
      </c>
      <c r="Q556" s="4">
        <f t="shared" si="252"/>
        <v>6.8672788645708128E-5</v>
      </c>
      <c r="R556" s="4">
        <f t="shared" si="253"/>
        <v>4.7228530873010091E-4</v>
      </c>
      <c r="S556" s="4">
        <f t="shared" si="254"/>
        <v>1.068824155771852E-4</v>
      </c>
      <c r="T556" s="5">
        <f t="shared" si="255"/>
        <v>829.33473691079735</v>
      </c>
      <c r="U556" s="5">
        <f t="shared" si="256"/>
        <v>18.333652821689924</v>
      </c>
      <c r="V556" s="5">
        <f t="shared" si="257"/>
        <v>15.810301654706212</v>
      </c>
      <c r="W556" s="5">
        <f t="shared" si="258"/>
        <v>2.7310317249264271</v>
      </c>
      <c r="X556" s="5">
        <f t="shared" si="259"/>
        <v>1.3808327259014712</v>
      </c>
      <c r="Y556" s="5">
        <f t="shared" si="260"/>
        <v>6.4117305567247307</v>
      </c>
      <c r="Z556" s="5">
        <f t="shared" si="261"/>
        <v>2.6271828377749631</v>
      </c>
      <c r="AA556" s="4">
        <v>0.31723928300891308</v>
      </c>
      <c r="AB556" s="4">
        <f t="shared" si="262"/>
        <v>776.14986577588525</v>
      </c>
      <c r="AC556" s="4">
        <v>79.645000000000195</v>
      </c>
      <c r="AD556" s="4">
        <v>1.4584999999999992</v>
      </c>
      <c r="AE556" s="4">
        <v>1.4235637037037057</v>
      </c>
      <c r="AF556" s="4">
        <v>7.0491851851851819E-2</v>
      </c>
      <c r="AG556" s="4">
        <v>0.15549259259259252</v>
      </c>
      <c r="AH556" s="4">
        <v>0.74080384615384631</v>
      </c>
      <c r="AI556" s="4">
        <v>0.17392307692307665</v>
      </c>
      <c r="AJ556" s="4">
        <f t="shared" si="263"/>
        <v>0.80395607640336286</v>
      </c>
      <c r="AK556" s="4">
        <f t="shared" si="264"/>
        <v>1.4722455112490441E-2</v>
      </c>
      <c r="AL556" s="4">
        <f t="shared" si="265"/>
        <v>1.436979960750666E-2</v>
      </c>
      <c r="AM556" s="4">
        <f t="shared" si="266"/>
        <v>7.1156196413110393E-4</v>
      </c>
      <c r="AN556" s="4">
        <f t="shared" si="267"/>
        <v>1.5695801952480004E-3</v>
      </c>
      <c r="AO556" s="4">
        <f t="shared" si="268"/>
        <v>7.4778549003498692E-3</v>
      </c>
      <c r="AP556" s="4">
        <f t="shared" si="269"/>
        <v>1.7556220041317926E-3</v>
      </c>
      <c r="AQ556" s="5">
        <f t="shared" si="270"/>
        <v>708.95354725357186</v>
      </c>
      <c r="AR556" s="5">
        <f t="shared" si="271"/>
        <v>19.847552832836566</v>
      </c>
      <c r="AS556" s="5">
        <f t="shared" si="272"/>
        <v>17.234709442789068</v>
      </c>
      <c r="AT556" s="5">
        <f t="shared" si="273"/>
        <v>2.7558606631660019</v>
      </c>
      <c r="AU556" s="5">
        <f t="shared" si="274"/>
        <v>2.009321698177438</v>
      </c>
      <c r="AV556" s="5">
        <f t="shared" si="275"/>
        <v>7.2552906896906606</v>
      </c>
      <c r="AW556" s="5">
        <f t="shared" si="276"/>
        <v>2.6854752644226259</v>
      </c>
    </row>
    <row r="557" spans="1:49" x14ac:dyDescent="0.25">
      <c r="A557" s="1" t="s">
        <v>376</v>
      </c>
      <c r="B557" s="1" t="s">
        <v>199</v>
      </c>
      <c r="C557" s="2">
        <v>42528</v>
      </c>
      <c r="D557" s="3">
        <v>1.5253369456949765E-2</v>
      </c>
      <c r="E557" s="4">
        <f t="shared" si="247"/>
        <v>37.31852040627934</v>
      </c>
      <c r="F557" s="3">
        <v>58.285714285714363</v>
      </c>
      <c r="G557" s="3">
        <v>1.6245888888888913</v>
      </c>
      <c r="H557" s="3">
        <v>1.5555088888888899</v>
      </c>
      <c r="I557" s="3">
        <v>6.907999999999985E-2</v>
      </c>
      <c r="J557" s="3">
        <v>7.1821666666666686E-2</v>
      </c>
      <c r="K557" s="3">
        <v>0.49394117647058761</v>
      </c>
      <c r="L557" s="3">
        <v>0.11178333333333333</v>
      </c>
      <c r="M557" s="4">
        <f t="shared" si="248"/>
        <v>3.9579343782252155E-2</v>
      </c>
      <c r="N557" s="4">
        <f t="shared" si="249"/>
        <v>1.1031890562919675E-3</v>
      </c>
      <c r="O557" s="4">
        <f t="shared" si="250"/>
        <v>1.0562797732543542E-3</v>
      </c>
      <c r="P557" s="4">
        <f t="shared" si="251"/>
        <v>4.6909283037612229E-5</v>
      </c>
      <c r="Q557" s="4">
        <f t="shared" si="252"/>
        <v>4.877103199044172E-5</v>
      </c>
      <c r="R557" s="4">
        <f t="shared" si="253"/>
        <v>3.3541439564258838E-4</v>
      </c>
      <c r="S557" s="4">
        <f t="shared" si="254"/>
        <v>7.5907296210496496E-5</v>
      </c>
      <c r="T557" s="5">
        <f t="shared" si="255"/>
        <v>829.37431625457964</v>
      </c>
      <c r="U557" s="5">
        <f t="shared" si="256"/>
        <v>18.334756010746215</v>
      </c>
      <c r="V557" s="5">
        <f t="shared" si="257"/>
        <v>15.811357934479465</v>
      </c>
      <c r="W557" s="5">
        <f t="shared" si="258"/>
        <v>2.7310786342094646</v>
      </c>
      <c r="X557" s="5">
        <f t="shared" si="259"/>
        <v>1.3808814969334617</v>
      </c>
      <c r="Y557" s="5">
        <f t="shared" si="260"/>
        <v>6.4120659711203736</v>
      </c>
      <c r="Z557" s="5">
        <f t="shared" si="261"/>
        <v>2.6272587450711735</v>
      </c>
      <c r="AA557" s="4">
        <v>0.11323531511489389</v>
      </c>
      <c r="AB557" s="4">
        <f t="shared" si="262"/>
        <v>277.0387506677277</v>
      </c>
      <c r="AC557" s="4">
        <v>78.354010416666839</v>
      </c>
      <c r="AD557" s="4">
        <v>1.4653177083333333</v>
      </c>
      <c r="AE557" s="4">
        <v>1.4299106712962981</v>
      </c>
      <c r="AF557" s="4">
        <v>6.9851481481481445E-2</v>
      </c>
      <c r="AG557" s="4">
        <v>0.154539699074074</v>
      </c>
      <c r="AH557" s="4">
        <v>0.73258080929487168</v>
      </c>
      <c r="AI557" s="4">
        <v>0.17199839743589709</v>
      </c>
      <c r="AJ557" s="4">
        <f t="shared" si="263"/>
        <v>0.28231240953856496</v>
      </c>
      <c r="AK557" s="4">
        <f t="shared" si="264"/>
        <v>5.2795941238907842E-3</v>
      </c>
      <c r="AL557" s="4">
        <f t="shared" si="265"/>
        <v>5.1520212544563897E-3</v>
      </c>
      <c r="AM557" s="4">
        <f t="shared" si="266"/>
        <v>2.5167748200774682E-4</v>
      </c>
      <c r="AN557" s="4">
        <f t="shared" si="267"/>
        <v>5.5681227524872513E-4</v>
      </c>
      <c r="AO557" s="4">
        <f t="shared" si="268"/>
        <v>2.6395158633737881E-3</v>
      </c>
      <c r="AP557" s="4">
        <f t="shared" si="269"/>
        <v>6.1971661384892089E-4</v>
      </c>
      <c r="AQ557" s="5">
        <f t="shared" si="270"/>
        <v>709.23585966311043</v>
      </c>
      <c r="AR557" s="5">
        <f t="shared" si="271"/>
        <v>19.852832426960457</v>
      </c>
      <c r="AS557" s="5">
        <f t="shared" si="272"/>
        <v>17.239861464043525</v>
      </c>
      <c r="AT557" s="5">
        <f t="shared" si="273"/>
        <v>2.7561123406480097</v>
      </c>
      <c r="AU557" s="5">
        <f t="shared" si="274"/>
        <v>2.0098785104526868</v>
      </c>
      <c r="AV557" s="5">
        <f t="shared" si="275"/>
        <v>7.2579302055540342</v>
      </c>
      <c r="AW557" s="5">
        <f t="shared" si="276"/>
        <v>2.6860949810364749</v>
      </c>
    </row>
    <row r="558" spans="1:49" x14ac:dyDescent="0.25">
      <c r="A558" s="1" t="s">
        <v>376</v>
      </c>
      <c r="B558" s="1" t="s">
        <v>200</v>
      </c>
      <c r="C558" s="2">
        <v>42529</v>
      </c>
      <c r="D558" s="3">
        <v>3.0976929346693038E-4</v>
      </c>
      <c r="E558" s="4">
        <f t="shared" si="247"/>
        <v>0.75787397218109931</v>
      </c>
      <c r="F558" s="3">
        <v>91.851339285714275</v>
      </c>
      <c r="G558" s="3">
        <v>1.5873868055555542</v>
      </c>
      <c r="H558" s="3">
        <v>1.520557743055557</v>
      </c>
      <c r="I558" s="3">
        <v>6.6829062499999967E-2</v>
      </c>
      <c r="J558" s="3">
        <v>0.37052424479166673</v>
      </c>
      <c r="K558" s="3">
        <v>0.4215707950367647</v>
      </c>
      <c r="L558" s="3">
        <v>0.12849583333333325</v>
      </c>
      <c r="M558" s="4">
        <f t="shared" si="248"/>
        <v>1.2666730634020484E-3</v>
      </c>
      <c r="N558" s="4">
        <f t="shared" si="249"/>
        <v>2.189080881599918E-5</v>
      </c>
      <c r="O558" s="4">
        <f t="shared" si="250"/>
        <v>2.096920468938059E-5</v>
      </c>
      <c r="P558" s="4">
        <f t="shared" si="251"/>
        <v>9.2160412661862726E-7</v>
      </c>
      <c r="Q558" s="4">
        <f t="shared" si="252"/>
        <v>5.1097031775995769E-6</v>
      </c>
      <c r="R558" s="4">
        <f t="shared" si="253"/>
        <v>5.8136590554113803E-6</v>
      </c>
      <c r="S558" s="4">
        <f t="shared" si="254"/>
        <v>1.772017829118871E-6</v>
      </c>
      <c r="T558" s="5">
        <f t="shared" si="255"/>
        <v>829.37558292764299</v>
      </c>
      <c r="U558" s="5">
        <f t="shared" si="256"/>
        <v>18.334777901555032</v>
      </c>
      <c r="V558" s="5">
        <f t="shared" si="257"/>
        <v>15.811378903684155</v>
      </c>
      <c r="W558" s="5">
        <f t="shared" si="258"/>
        <v>2.7310795558135914</v>
      </c>
      <c r="X558" s="5">
        <f t="shared" si="259"/>
        <v>1.3808866066366394</v>
      </c>
      <c r="Y558" s="5">
        <f t="shared" si="260"/>
        <v>6.4120717847794291</v>
      </c>
      <c r="Z558" s="5">
        <f t="shared" si="261"/>
        <v>2.6272605170890024</v>
      </c>
      <c r="AA558" s="4">
        <v>0</v>
      </c>
      <c r="AB558" s="4">
        <f t="shared" si="262"/>
        <v>0</v>
      </c>
      <c r="AC558" s="4">
        <v>38.333333333333385</v>
      </c>
      <c r="AD558" s="4">
        <v>1.6766666666666674</v>
      </c>
      <c r="AE558" s="4">
        <v>1.6266666666666654</v>
      </c>
      <c r="AF558" s="4">
        <v>4.9999999999999913E-2</v>
      </c>
      <c r="AG558" s="4">
        <v>0.125</v>
      </c>
      <c r="AH558" s="4">
        <v>0.47766666666666624</v>
      </c>
      <c r="AI558" s="4">
        <v>0.11233333333333334</v>
      </c>
      <c r="AJ558" s="4">
        <f t="shared" si="263"/>
        <v>0</v>
      </c>
      <c r="AK558" s="4">
        <f t="shared" si="264"/>
        <v>0</v>
      </c>
      <c r="AL558" s="4">
        <f t="shared" si="265"/>
        <v>0</v>
      </c>
      <c r="AM558" s="4">
        <f t="shared" si="266"/>
        <v>0</v>
      </c>
      <c r="AN558" s="4">
        <f t="shared" si="267"/>
        <v>0</v>
      </c>
      <c r="AO558" s="4">
        <f t="shared" si="268"/>
        <v>0</v>
      </c>
      <c r="AP558" s="4">
        <f t="shared" si="269"/>
        <v>0</v>
      </c>
      <c r="AQ558" s="5">
        <f t="shared" si="270"/>
        <v>709.23585966311043</v>
      </c>
      <c r="AR558" s="5">
        <f t="shared" si="271"/>
        <v>19.852832426960457</v>
      </c>
      <c r="AS558" s="5">
        <f t="shared" si="272"/>
        <v>17.239861464043525</v>
      </c>
      <c r="AT558" s="5">
        <f t="shared" si="273"/>
        <v>2.7561123406480097</v>
      </c>
      <c r="AU558" s="5">
        <f t="shared" si="274"/>
        <v>2.0098785104526868</v>
      </c>
      <c r="AV558" s="5">
        <f t="shared" si="275"/>
        <v>7.2579302055540342</v>
      </c>
      <c r="AW558" s="5">
        <f t="shared" si="276"/>
        <v>2.6860949810364749</v>
      </c>
    </row>
    <row r="559" spans="1:49" x14ac:dyDescent="0.25">
      <c r="A559" s="1" t="s">
        <v>376</v>
      </c>
      <c r="B559" s="1" t="s">
        <v>201</v>
      </c>
      <c r="C559" s="2">
        <v>42530</v>
      </c>
      <c r="D559" s="3">
        <v>0</v>
      </c>
      <c r="E559" s="4">
        <f t="shared" si="247"/>
        <v>0</v>
      </c>
      <c r="F559" s="3">
        <v>109.43333333333318</v>
      </c>
      <c r="G559" s="3">
        <v>1.5678999999999996</v>
      </c>
      <c r="H559" s="3">
        <v>1.5022500000000012</v>
      </c>
      <c r="I559" s="3">
        <v>6.5649999999999972E-2</v>
      </c>
      <c r="J559" s="3">
        <v>0.52698749999999916</v>
      </c>
      <c r="K559" s="3">
        <v>0.38366249999999985</v>
      </c>
      <c r="L559" s="3">
        <v>0.1372499999999999</v>
      </c>
      <c r="M559" s="4">
        <f t="shared" si="248"/>
        <v>0</v>
      </c>
      <c r="N559" s="4">
        <f t="shared" si="249"/>
        <v>0</v>
      </c>
      <c r="O559" s="4">
        <f t="shared" si="250"/>
        <v>0</v>
      </c>
      <c r="P559" s="4">
        <f t="shared" si="251"/>
        <v>0</v>
      </c>
      <c r="Q559" s="4">
        <f t="shared" si="252"/>
        <v>0</v>
      </c>
      <c r="R559" s="4">
        <f t="shared" si="253"/>
        <v>0</v>
      </c>
      <c r="S559" s="4">
        <f t="shared" si="254"/>
        <v>0</v>
      </c>
      <c r="T559" s="5">
        <f t="shared" si="255"/>
        <v>829.37558292764299</v>
      </c>
      <c r="U559" s="5">
        <f t="shared" si="256"/>
        <v>18.334777901555032</v>
      </c>
      <c r="V559" s="5">
        <f t="shared" si="257"/>
        <v>15.811378903684155</v>
      </c>
      <c r="W559" s="5">
        <f t="shared" si="258"/>
        <v>2.7310795558135914</v>
      </c>
      <c r="X559" s="5">
        <f t="shared" si="259"/>
        <v>1.3808866066366394</v>
      </c>
      <c r="Y559" s="5">
        <f t="shared" si="260"/>
        <v>6.4120717847794291</v>
      </c>
      <c r="Z559" s="5">
        <f t="shared" si="261"/>
        <v>2.6272605170890024</v>
      </c>
      <c r="AA559" s="4">
        <v>0</v>
      </c>
      <c r="AB559" s="4">
        <f t="shared" si="262"/>
        <v>0</v>
      </c>
      <c r="AC559" s="4">
        <v>38.333333333333385</v>
      </c>
      <c r="AD559" s="4">
        <v>1.6766666666666674</v>
      </c>
      <c r="AE559" s="4">
        <v>1.6266666666666654</v>
      </c>
      <c r="AF559" s="4">
        <v>4.9999999999999913E-2</v>
      </c>
      <c r="AG559" s="4">
        <v>0.125</v>
      </c>
      <c r="AH559" s="4">
        <v>0.47766666666666624</v>
      </c>
      <c r="AI559" s="4">
        <v>0.11233333333333334</v>
      </c>
      <c r="AJ559" s="4">
        <f t="shared" si="263"/>
        <v>0</v>
      </c>
      <c r="AK559" s="4">
        <f t="shared" si="264"/>
        <v>0</v>
      </c>
      <c r="AL559" s="4">
        <f t="shared" si="265"/>
        <v>0</v>
      </c>
      <c r="AM559" s="4">
        <f t="shared" si="266"/>
        <v>0</v>
      </c>
      <c r="AN559" s="4">
        <f t="shared" si="267"/>
        <v>0</v>
      </c>
      <c r="AO559" s="4">
        <f t="shared" si="268"/>
        <v>0</v>
      </c>
      <c r="AP559" s="4">
        <f t="shared" si="269"/>
        <v>0</v>
      </c>
      <c r="AQ559" s="5">
        <f t="shared" si="270"/>
        <v>709.23585966311043</v>
      </c>
      <c r="AR559" s="5">
        <f t="shared" si="271"/>
        <v>19.852832426960457</v>
      </c>
      <c r="AS559" s="5">
        <f t="shared" si="272"/>
        <v>17.239861464043525</v>
      </c>
      <c r="AT559" s="5">
        <f t="shared" si="273"/>
        <v>2.7561123406480097</v>
      </c>
      <c r="AU559" s="5">
        <f t="shared" si="274"/>
        <v>2.0098785104526868</v>
      </c>
      <c r="AV559" s="5">
        <f t="shared" si="275"/>
        <v>7.2579302055540342</v>
      </c>
      <c r="AW559" s="5">
        <f t="shared" si="276"/>
        <v>2.6860949810364749</v>
      </c>
    </row>
    <row r="560" spans="1:49" x14ac:dyDescent="0.25">
      <c r="A560" s="1" t="s">
        <v>376</v>
      </c>
      <c r="B560" s="1" t="s">
        <v>202</v>
      </c>
      <c r="C560" s="2">
        <v>42531</v>
      </c>
      <c r="D560" s="3">
        <v>4.9081527335207153E-2</v>
      </c>
      <c r="E560" s="4">
        <f t="shared" si="247"/>
        <v>120.08166356947092</v>
      </c>
      <c r="F560" s="3">
        <v>87.589037698412866</v>
      </c>
      <c r="G560" s="3">
        <v>1.5921108796296315</v>
      </c>
      <c r="H560" s="3">
        <v>1.5249959837962968</v>
      </c>
      <c r="I560" s="3">
        <v>6.711489583333323E-2</v>
      </c>
      <c r="J560" s="3">
        <v>0.33259375868055657</v>
      </c>
      <c r="K560" s="3">
        <v>0.43076068474264656</v>
      </c>
      <c r="L560" s="3">
        <v>0.12637361111111106</v>
      </c>
      <c r="M560" s="4">
        <f t="shared" si="248"/>
        <v>0.19138526618096324</v>
      </c>
      <c r="N560" s="4">
        <f t="shared" si="249"/>
        <v>3.4788207804804538E-3</v>
      </c>
      <c r="O560" s="4">
        <f t="shared" si="250"/>
        <v>3.3321722666790161E-3</v>
      </c>
      <c r="P560" s="4">
        <f t="shared" si="251"/>
        <v>1.4664851380143492E-4</v>
      </c>
      <c r="Q560" s="4">
        <f t="shared" si="252"/>
        <v>7.2672958520651483E-4</v>
      </c>
      <c r="R560" s="4">
        <f t="shared" si="253"/>
        <v>9.4122792618897859E-4</v>
      </c>
      <c r="S560" s="4">
        <f t="shared" si="254"/>
        <v>2.7613098438216755E-4</v>
      </c>
      <c r="T560" s="5">
        <f t="shared" si="255"/>
        <v>829.56696819382398</v>
      </c>
      <c r="U560" s="5">
        <f t="shared" si="256"/>
        <v>18.338256722335512</v>
      </c>
      <c r="V560" s="5">
        <f t="shared" si="257"/>
        <v>15.814711075950834</v>
      </c>
      <c r="W560" s="5">
        <f t="shared" si="258"/>
        <v>2.7312262043273927</v>
      </c>
      <c r="X560" s="5">
        <f t="shared" si="259"/>
        <v>1.3816133362218459</v>
      </c>
      <c r="Y560" s="5">
        <f t="shared" si="260"/>
        <v>6.4130130127056182</v>
      </c>
      <c r="Z560" s="5">
        <f t="shared" si="261"/>
        <v>2.6275366480733844</v>
      </c>
      <c r="AA560" s="4">
        <v>0.11748215402956598</v>
      </c>
      <c r="AB560" s="4">
        <f t="shared" si="262"/>
        <v>287.42896282030637</v>
      </c>
      <c r="AC560" s="4">
        <v>47.370260416666703</v>
      </c>
      <c r="AD560" s="4">
        <v>1.6289427083333294</v>
      </c>
      <c r="AE560" s="4">
        <v>1.582237893518518</v>
      </c>
      <c r="AF560" s="4">
        <v>5.4482592592592534E-2</v>
      </c>
      <c r="AG560" s="4">
        <v>0.13167025462962961</v>
      </c>
      <c r="AH560" s="4">
        <v>0.5352279246794871</v>
      </c>
      <c r="AI560" s="4">
        <v>0.12580608974358948</v>
      </c>
      <c r="AJ560" s="4">
        <f t="shared" si="263"/>
        <v>0.17707796350088092</v>
      </c>
      <c r="AK560" s="4">
        <f t="shared" si="264"/>
        <v>6.089260538449299E-3</v>
      </c>
      <c r="AL560" s="4">
        <f t="shared" si="265"/>
        <v>5.9146701220077055E-3</v>
      </c>
      <c r="AM560" s="4">
        <f t="shared" si="266"/>
        <v>2.0366505182120641E-4</v>
      </c>
      <c r="AN560" s="4">
        <f t="shared" si="267"/>
        <v>4.9220545418943498E-4</v>
      </c>
      <c r="AO560" s="4">
        <f t="shared" si="268"/>
        <v>2.0007715827903743E-3</v>
      </c>
      <c r="AP560" s="4">
        <f t="shared" si="269"/>
        <v>4.7028422414933143E-4</v>
      </c>
      <c r="AQ560" s="5">
        <f t="shared" si="270"/>
        <v>709.41293762661132</v>
      </c>
      <c r="AR560" s="5">
        <f t="shared" si="271"/>
        <v>19.858921687498906</v>
      </c>
      <c r="AS560" s="5">
        <f t="shared" si="272"/>
        <v>17.245776134165531</v>
      </c>
      <c r="AT560" s="5">
        <f t="shared" si="273"/>
        <v>2.7563160056998308</v>
      </c>
      <c r="AU560" s="5">
        <f t="shared" si="274"/>
        <v>2.0103707159068764</v>
      </c>
      <c r="AV560" s="5">
        <f t="shared" si="275"/>
        <v>7.2599309771368246</v>
      </c>
      <c r="AW560" s="5">
        <f t="shared" si="276"/>
        <v>2.6865652652606244</v>
      </c>
    </row>
    <row r="561" spans="1:49" x14ac:dyDescent="0.25">
      <c r="A561" s="1" t="s">
        <v>376</v>
      </c>
      <c r="B561" s="1" t="s">
        <v>203</v>
      </c>
      <c r="C561" s="2">
        <v>42532</v>
      </c>
      <c r="D561" s="3">
        <v>1.87297179146599E-2</v>
      </c>
      <c r="E561" s="4">
        <f t="shared" si="247"/>
        <v>45.823669463642844</v>
      </c>
      <c r="F561" s="3">
        <v>62.548015873015963</v>
      </c>
      <c r="G561" s="3">
        <v>1.6198648148148163</v>
      </c>
      <c r="H561" s="3">
        <v>1.5510706481481489</v>
      </c>
      <c r="I561" s="3">
        <v>6.8794166666666531E-2</v>
      </c>
      <c r="J561" s="3">
        <v>0.10975215277777778</v>
      </c>
      <c r="K561" s="3">
        <v>0.48475128676470541</v>
      </c>
      <c r="L561" s="3">
        <v>0.11390555555555555</v>
      </c>
      <c r="M561" s="4">
        <f t="shared" si="248"/>
        <v>5.2153739213373213E-2</v>
      </c>
      <c r="N561" s="4">
        <f t="shared" si="249"/>
        <v>1.3506744527961546E-3</v>
      </c>
      <c r="O561" s="4">
        <f t="shared" si="250"/>
        <v>1.2933125528596524E-3</v>
      </c>
      <c r="P561" s="4">
        <f t="shared" si="251"/>
        <v>5.7361899936501664E-5</v>
      </c>
      <c r="Q561" s="4">
        <f t="shared" si="252"/>
        <v>9.1513456888852641E-5</v>
      </c>
      <c r="R561" s="4">
        <f t="shared" si="253"/>
        <v>4.0419495071753912E-4</v>
      </c>
      <c r="S561" s="4">
        <f t="shared" si="254"/>
        <v>9.4976644046700974E-5</v>
      </c>
      <c r="T561" s="5">
        <f t="shared" si="255"/>
        <v>829.61912193303738</v>
      </c>
      <c r="U561" s="5">
        <f t="shared" si="256"/>
        <v>18.339607396788306</v>
      </c>
      <c r="V561" s="5">
        <f t="shared" si="257"/>
        <v>15.816004388503694</v>
      </c>
      <c r="W561" s="5">
        <f t="shared" si="258"/>
        <v>2.7312835662273294</v>
      </c>
      <c r="X561" s="5">
        <f t="shared" si="259"/>
        <v>1.3817048496787347</v>
      </c>
      <c r="Y561" s="5">
        <f t="shared" si="260"/>
        <v>6.4134172076563356</v>
      </c>
      <c r="Z561" s="5">
        <f t="shared" si="261"/>
        <v>2.6276316247174312</v>
      </c>
      <c r="AA561" s="4">
        <v>0.21438848220111598</v>
      </c>
      <c r="AB561" s="4">
        <f t="shared" si="262"/>
        <v>524.51761366393248</v>
      </c>
      <c r="AC561" s="4">
        <v>76.202361111111244</v>
      </c>
      <c r="AD561" s="4">
        <v>1.4766805555555569</v>
      </c>
      <c r="AE561" s="4">
        <v>1.4404889506172858</v>
      </c>
      <c r="AF561" s="4">
        <v>6.878419753086415E-2</v>
      </c>
      <c r="AG561" s="4">
        <v>0.15295154320987647</v>
      </c>
      <c r="AH561" s="4">
        <v>0.71887574786324737</v>
      </c>
      <c r="AI561" s="4">
        <v>0.16879059829059803</v>
      </c>
      <c r="AJ561" s="4">
        <f t="shared" si="263"/>
        <v>0.51982447477221849</v>
      </c>
      <c r="AK561" s="4">
        <f t="shared" si="264"/>
        <v>1.0073371520322717E-2</v>
      </c>
      <c r="AL561" s="4">
        <f t="shared" si="265"/>
        <v>9.8264857053179996E-3</v>
      </c>
      <c r="AM561" s="4">
        <f t="shared" si="266"/>
        <v>4.6922049176369109E-4</v>
      </c>
      <c r="AN561" s="4">
        <f t="shared" si="267"/>
        <v>1.0433791611619903E-3</v>
      </c>
      <c r="AO561" s="4">
        <f t="shared" si="268"/>
        <v>4.9039058975432429E-3</v>
      </c>
      <c r="AP561" s="4">
        <f t="shared" si="269"/>
        <v>1.1514273681751425E-3</v>
      </c>
      <c r="AQ561" s="5">
        <f t="shared" si="270"/>
        <v>709.93276210138356</v>
      </c>
      <c r="AR561" s="5">
        <f t="shared" si="271"/>
        <v>19.86899505901923</v>
      </c>
      <c r="AS561" s="5">
        <f t="shared" si="272"/>
        <v>17.255602619870849</v>
      </c>
      <c r="AT561" s="5">
        <f t="shared" si="273"/>
        <v>2.7567852261915946</v>
      </c>
      <c r="AU561" s="5">
        <f t="shared" si="274"/>
        <v>2.0114140950680386</v>
      </c>
      <c r="AV561" s="5">
        <f t="shared" si="275"/>
        <v>7.2648348830343679</v>
      </c>
      <c r="AW561" s="5">
        <f t="shared" si="276"/>
        <v>2.6877166926287996</v>
      </c>
    </row>
    <row r="562" spans="1:49" x14ac:dyDescent="0.25">
      <c r="A562" s="1" t="s">
        <v>376</v>
      </c>
      <c r="B562" s="1" t="s">
        <v>204</v>
      </c>
      <c r="C562" s="2">
        <v>42533</v>
      </c>
      <c r="D562" s="3">
        <v>1.2679861270201948E-4</v>
      </c>
      <c r="E562" s="4">
        <f t="shared" si="247"/>
        <v>0.31022238259968538</v>
      </c>
      <c r="F562" s="3">
        <v>93.449702380952331</v>
      </c>
      <c r="G562" s="3">
        <v>1.5856152777777766</v>
      </c>
      <c r="H562" s="3">
        <v>1.5188934027777792</v>
      </c>
      <c r="I562" s="3">
        <v>6.6721874999999972E-2</v>
      </c>
      <c r="J562" s="3">
        <v>0.38474817708333325</v>
      </c>
      <c r="K562" s="3">
        <v>0.41812458639705885</v>
      </c>
      <c r="L562" s="3">
        <v>0.12929166666666658</v>
      </c>
      <c r="M562" s="4">
        <f t="shared" si="248"/>
        <v>5.2751292041296096E-4</v>
      </c>
      <c r="N562" s="4">
        <f t="shared" si="249"/>
        <v>8.9506175463481384E-6</v>
      </c>
      <c r="O562" s="4">
        <f t="shared" si="250"/>
        <v>8.5739801655976211E-6</v>
      </c>
      <c r="P562" s="4">
        <f t="shared" si="251"/>
        <v>3.7663738075053074E-7</v>
      </c>
      <c r="Q562" s="4">
        <f t="shared" si="252"/>
        <v>2.1718596137354959E-6</v>
      </c>
      <c r="R562" s="4">
        <f t="shared" si="253"/>
        <v>2.3602656407360741E-6</v>
      </c>
      <c r="S562" s="4">
        <f t="shared" si="254"/>
        <v>7.2983672425578595E-7</v>
      </c>
      <c r="T562" s="5">
        <f t="shared" si="255"/>
        <v>829.61964944595775</v>
      </c>
      <c r="U562" s="5">
        <f t="shared" si="256"/>
        <v>18.339616347405851</v>
      </c>
      <c r="V562" s="5">
        <f t="shared" si="257"/>
        <v>15.81601296248386</v>
      </c>
      <c r="W562" s="5">
        <f t="shared" si="258"/>
        <v>2.7312839428647102</v>
      </c>
      <c r="X562" s="5">
        <f t="shared" si="259"/>
        <v>1.3817070215383485</v>
      </c>
      <c r="Y562" s="5">
        <f t="shared" si="260"/>
        <v>6.4134195679219763</v>
      </c>
      <c r="Z562" s="5">
        <f t="shared" si="261"/>
        <v>2.6276323545541556</v>
      </c>
      <c r="AA562" s="4">
        <v>0</v>
      </c>
      <c r="AB562" s="4">
        <f t="shared" si="262"/>
        <v>0</v>
      </c>
      <c r="AC562" s="4">
        <v>38.333333333333385</v>
      </c>
      <c r="AD562" s="4">
        <v>1.6766666666666674</v>
      </c>
      <c r="AE562" s="4">
        <v>1.6266666666666654</v>
      </c>
      <c r="AF562" s="4">
        <v>4.9999999999999913E-2</v>
      </c>
      <c r="AG562" s="4">
        <v>0.125</v>
      </c>
      <c r="AH562" s="4">
        <v>0.47766666666666624</v>
      </c>
      <c r="AI562" s="4">
        <v>0.11233333333333334</v>
      </c>
      <c r="AJ562" s="4">
        <f t="shared" si="263"/>
        <v>0</v>
      </c>
      <c r="AK562" s="4">
        <f t="shared" si="264"/>
        <v>0</v>
      </c>
      <c r="AL562" s="4">
        <f t="shared" si="265"/>
        <v>0</v>
      </c>
      <c r="AM562" s="4">
        <f t="shared" si="266"/>
        <v>0</v>
      </c>
      <c r="AN562" s="4">
        <f t="shared" si="267"/>
        <v>0</v>
      </c>
      <c r="AO562" s="4">
        <f t="shared" si="268"/>
        <v>0</v>
      </c>
      <c r="AP562" s="4">
        <f t="shared" si="269"/>
        <v>0</v>
      </c>
      <c r="AQ562" s="5">
        <f t="shared" si="270"/>
        <v>709.93276210138356</v>
      </c>
      <c r="AR562" s="5">
        <f t="shared" si="271"/>
        <v>19.86899505901923</v>
      </c>
      <c r="AS562" s="5">
        <f t="shared" si="272"/>
        <v>17.255602619870849</v>
      </c>
      <c r="AT562" s="5">
        <f t="shared" si="273"/>
        <v>2.7567852261915946</v>
      </c>
      <c r="AU562" s="5">
        <f t="shared" si="274"/>
        <v>2.0114140950680386</v>
      </c>
      <c r="AV562" s="5">
        <f t="shared" si="275"/>
        <v>7.2648348830343679</v>
      </c>
      <c r="AW562" s="5">
        <f t="shared" si="276"/>
        <v>2.6877166926287996</v>
      </c>
    </row>
    <row r="563" spans="1:49" x14ac:dyDescent="0.25">
      <c r="A563" s="1" t="s">
        <v>376</v>
      </c>
      <c r="B563" s="1" t="s">
        <v>205</v>
      </c>
      <c r="C563" s="2">
        <v>42534</v>
      </c>
      <c r="D563" s="3">
        <v>0</v>
      </c>
      <c r="E563" s="4">
        <f t="shared" si="247"/>
        <v>0</v>
      </c>
      <c r="F563" s="3">
        <v>109.43333333333318</v>
      </c>
      <c r="G563" s="3">
        <v>1.5678999999999996</v>
      </c>
      <c r="H563" s="3">
        <v>1.5022500000000012</v>
      </c>
      <c r="I563" s="3">
        <v>6.5649999999999972E-2</v>
      </c>
      <c r="J563" s="3">
        <v>0.52698749999999916</v>
      </c>
      <c r="K563" s="3">
        <v>0.38366249999999985</v>
      </c>
      <c r="L563" s="3">
        <v>0.1372499999999999</v>
      </c>
      <c r="M563" s="4">
        <f t="shared" si="248"/>
        <v>0</v>
      </c>
      <c r="N563" s="4">
        <f t="shared" si="249"/>
        <v>0</v>
      </c>
      <c r="O563" s="4">
        <f t="shared" si="250"/>
        <v>0</v>
      </c>
      <c r="P563" s="4">
        <f t="shared" si="251"/>
        <v>0</v>
      </c>
      <c r="Q563" s="4">
        <f t="shared" si="252"/>
        <v>0</v>
      </c>
      <c r="R563" s="4">
        <f t="shared" si="253"/>
        <v>0</v>
      </c>
      <c r="S563" s="4">
        <f t="shared" si="254"/>
        <v>0</v>
      </c>
      <c r="T563" s="5">
        <f t="shared" si="255"/>
        <v>829.61964944595775</v>
      </c>
      <c r="U563" s="5">
        <f t="shared" si="256"/>
        <v>18.339616347405851</v>
      </c>
      <c r="V563" s="5">
        <f t="shared" si="257"/>
        <v>15.81601296248386</v>
      </c>
      <c r="W563" s="5">
        <f t="shared" si="258"/>
        <v>2.7312839428647102</v>
      </c>
      <c r="X563" s="5">
        <f t="shared" si="259"/>
        <v>1.3817070215383485</v>
      </c>
      <c r="Y563" s="5">
        <f t="shared" si="260"/>
        <v>6.4134195679219763</v>
      </c>
      <c r="Z563" s="5">
        <f t="shared" si="261"/>
        <v>2.6276323545541556</v>
      </c>
      <c r="AA563" s="4">
        <v>0</v>
      </c>
      <c r="AB563" s="4">
        <f t="shared" si="262"/>
        <v>0</v>
      </c>
      <c r="AC563" s="4">
        <v>38.333333333333385</v>
      </c>
      <c r="AD563" s="4">
        <v>1.6766666666666674</v>
      </c>
      <c r="AE563" s="4">
        <v>1.6266666666666654</v>
      </c>
      <c r="AF563" s="4">
        <v>4.9999999999999913E-2</v>
      </c>
      <c r="AG563" s="4">
        <v>0.125</v>
      </c>
      <c r="AH563" s="4">
        <v>0.47766666666666624</v>
      </c>
      <c r="AI563" s="4">
        <v>0.11233333333333334</v>
      </c>
      <c r="AJ563" s="4">
        <f t="shared" si="263"/>
        <v>0</v>
      </c>
      <c r="AK563" s="4">
        <f t="shared" si="264"/>
        <v>0</v>
      </c>
      <c r="AL563" s="4">
        <f t="shared" si="265"/>
        <v>0</v>
      </c>
      <c r="AM563" s="4">
        <f t="shared" si="266"/>
        <v>0</v>
      </c>
      <c r="AN563" s="4">
        <f t="shared" si="267"/>
        <v>0</v>
      </c>
      <c r="AO563" s="4">
        <f t="shared" si="268"/>
        <v>0</v>
      </c>
      <c r="AP563" s="4">
        <f t="shared" si="269"/>
        <v>0</v>
      </c>
      <c r="AQ563" s="5">
        <f t="shared" si="270"/>
        <v>709.93276210138356</v>
      </c>
      <c r="AR563" s="5">
        <f t="shared" si="271"/>
        <v>19.86899505901923</v>
      </c>
      <c r="AS563" s="5">
        <f t="shared" si="272"/>
        <v>17.255602619870849</v>
      </c>
      <c r="AT563" s="5">
        <f t="shared" si="273"/>
        <v>2.7567852261915946</v>
      </c>
      <c r="AU563" s="5">
        <f t="shared" si="274"/>
        <v>2.0114140950680386</v>
      </c>
      <c r="AV563" s="5">
        <f t="shared" si="275"/>
        <v>7.2648348830343679</v>
      </c>
      <c r="AW563" s="5">
        <f t="shared" si="276"/>
        <v>2.6877166926287996</v>
      </c>
    </row>
    <row r="564" spans="1:49" x14ac:dyDescent="0.25">
      <c r="A564" s="1" t="s">
        <v>376</v>
      </c>
      <c r="B564" s="1" t="s">
        <v>206</v>
      </c>
      <c r="C564" s="2">
        <v>42535</v>
      </c>
      <c r="D564" s="3">
        <v>9.8392782883800832E-4</v>
      </c>
      <c r="E564" s="4">
        <f t="shared" si="247"/>
        <v>2.4072537456350336</v>
      </c>
      <c r="F564" s="3">
        <v>97.17921626984122</v>
      </c>
      <c r="G564" s="3">
        <v>1.5814817129629628</v>
      </c>
      <c r="H564" s="3">
        <v>1.5150099421296297</v>
      </c>
      <c r="I564" s="3">
        <v>6.6471770833333263E-2</v>
      </c>
      <c r="J564" s="3">
        <v>0.41793735243055502</v>
      </c>
      <c r="K564" s="3">
        <v>0.41008343290441124</v>
      </c>
      <c r="L564" s="3">
        <v>0.13114861111111104</v>
      </c>
      <c r="M564" s="4">
        <f t="shared" si="248"/>
        <v>4.2567418488331918E-3</v>
      </c>
      <c r="N564" s="4">
        <f t="shared" si="249"/>
        <v>6.927365386484451E-5</v>
      </c>
      <c r="O564" s="4">
        <f t="shared" si="250"/>
        <v>6.6361990450245525E-5</v>
      </c>
      <c r="P564" s="4">
        <f t="shared" si="251"/>
        <v>2.9116634145989862E-6</v>
      </c>
      <c r="Q564" s="4">
        <f t="shared" si="252"/>
        <v>1.8306912594784986E-5</v>
      </c>
      <c r="R564" s="4">
        <f t="shared" si="253"/>
        <v>1.7962887306173145E-5</v>
      </c>
      <c r="S564" s="4">
        <f t="shared" si="254"/>
        <v>5.7447034742784739E-6</v>
      </c>
      <c r="T564" s="5">
        <f t="shared" si="255"/>
        <v>829.6239061878066</v>
      </c>
      <c r="U564" s="5">
        <f t="shared" si="256"/>
        <v>18.339685621059715</v>
      </c>
      <c r="V564" s="5">
        <f t="shared" si="257"/>
        <v>15.816079324474311</v>
      </c>
      <c r="W564" s="5">
        <f t="shared" si="258"/>
        <v>2.731286854528125</v>
      </c>
      <c r="X564" s="5">
        <f t="shared" si="259"/>
        <v>1.3817253284509432</v>
      </c>
      <c r="Y564" s="5">
        <f t="shared" si="260"/>
        <v>6.4134375308092828</v>
      </c>
      <c r="Z564" s="5">
        <f t="shared" si="261"/>
        <v>2.6276380992576298</v>
      </c>
      <c r="AA564" s="4">
        <v>0</v>
      </c>
      <c r="AB564" s="4">
        <f t="shared" si="262"/>
        <v>0</v>
      </c>
      <c r="AC564" s="4">
        <v>38.333333333333385</v>
      </c>
      <c r="AD564" s="4">
        <v>1.6766666666666674</v>
      </c>
      <c r="AE564" s="4">
        <v>1.6266666666666654</v>
      </c>
      <c r="AF564" s="4">
        <v>4.9999999999999913E-2</v>
      </c>
      <c r="AG564" s="4">
        <v>0.125</v>
      </c>
      <c r="AH564" s="4">
        <v>0.47766666666666624</v>
      </c>
      <c r="AI564" s="4">
        <v>0.11233333333333334</v>
      </c>
      <c r="AJ564" s="4">
        <f t="shared" si="263"/>
        <v>0</v>
      </c>
      <c r="AK564" s="4">
        <f t="shared" si="264"/>
        <v>0</v>
      </c>
      <c r="AL564" s="4">
        <f t="shared" si="265"/>
        <v>0</v>
      </c>
      <c r="AM564" s="4">
        <f t="shared" si="266"/>
        <v>0</v>
      </c>
      <c r="AN564" s="4">
        <f t="shared" si="267"/>
        <v>0</v>
      </c>
      <c r="AO564" s="4">
        <f t="shared" si="268"/>
        <v>0</v>
      </c>
      <c r="AP564" s="4">
        <f t="shared" si="269"/>
        <v>0</v>
      </c>
      <c r="AQ564" s="5">
        <f t="shared" si="270"/>
        <v>709.93276210138356</v>
      </c>
      <c r="AR564" s="5">
        <f t="shared" si="271"/>
        <v>19.86899505901923</v>
      </c>
      <c r="AS564" s="5">
        <f t="shared" si="272"/>
        <v>17.255602619870849</v>
      </c>
      <c r="AT564" s="5">
        <f t="shared" si="273"/>
        <v>2.7567852261915946</v>
      </c>
      <c r="AU564" s="5">
        <f t="shared" si="274"/>
        <v>2.0114140950680386</v>
      </c>
      <c r="AV564" s="5">
        <f t="shared" si="275"/>
        <v>7.2648348830343679</v>
      </c>
      <c r="AW564" s="5">
        <f t="shared" si="276"/>
        <v>2.6877166926287996</v>
      </c>
    </row>
    <row r="565" spans="1:49" x14ac:dyDescent="0.25">
      <c r="A565" s="1" t="s">
        <v>376</v>
      </c>
      <c r="B565" s="1" t="s">
        <v>207</v>
      </c>
      <c r="C565" s="2">
        <v>42536</v>
      </c>
      <c r="D565" s="3">
        <v>1.1879223696884817</v>
      </c>
      <c r="E565" s="4">
        <f t="shared" si="247"/>
        <v>2906.3417967691676</v>
      </c>
      <c r="F565" s="3">
        <v>71.072619047619128</v>
      </c>
      <c r="G565" s="3">
        <v>1.6104166666666664</v>
      </c>
      <c r="H565" s="3">
        <v>1.5421941666666672</v>
      </c>
      <c r="I565" s="3">
        <v>6.8222499999999894E-2</v>
      </c>
      <c r="J565" s="3">
        <v>0.18561312500000046</v>
      </c>
      <c r="K565" s="3">
        <v>0.4663715073529407</v>
      </c>
      <c r="L565" s="3">
        <v>0.11814999999999998</v>
      </c>
      <c r="M565" s="4">
        <f t="shared" si="248"/>
        <v>3.7586428186713841</v>
      </c>
      <c r="N565" s="4">
        <f t="shared" si="249"/>
        <v>8.5166145842744831E-2</v>
      </c>
      <c r="O565" s="4">
        <f t="shared" si="250"/>
        <v>8.1558230261007239E-2</v>
      </c>
      <c r="P565" s="4">
        <f t="shared" si="251"/>
        <v>3.6079155817376361E-3</v>
      </c>
      <c r="Q565" s="4">
        <f t="shared" si="252"/>
        <v>9.8160648739421472E-3</v>
      </c>
      <c r="R565" s="4">
        <f t="shared" si="253"/>
        <v>2.4663842988121885E-2</v>
      </c>
      <c r="S565" s="4">
        <f t="shared" si="254"/>
        <v>6.2483084903411958E-3</v>
      </c>
      <c r="T565" s="5">
        <f t="shared" si="255"/>
        <v>833.38254900647803</v>
      </c>
      <c r="U565" s="5">
        <f t="shared" si="256"/>
        <v>18.42485176690246</v>
      </c>
      <c r="V565" s="5">
        <f t="shared" si="257"/>
        <v>15.897637554735319</v>
      </c>
      <c r="W565" s="5">
        <f t="shared" si="258"/>
        <v>2.7348947701098627</v>
      </c>
      <c r="X565" s="5">
        <f t="shared" si="259"/>
        <v>1.3915413933248852</v>
      </c>
      <c r="Y565" s="5">
        <f t="shared" si="260"/>
        <v>6.4381013737974051</v>
      </c>
      <c r="Z565" s="5">
        <f t="shared" si="261"/>
        <v>2.6338864077479709</v>
      </c>
      <c r="AA565" s="4">
        <v>0.23204359852302289</v>
      </c>
      <c r="AB565" s="4">
        <f t="shared" si="262"/>
        <v>567.7121891702725</v>
      </c>
      <c r="AC565" s="4">
        <v>43.927621527777809</v>
      </c>
      <c r="AD565" s="4">
        <v>1.6471232638888864</v>
      </c>
      <c r="AE565" s="4">
        <v>1.5991631404320981</v>
      </c>
      <c r="AF565" s="4">
        <v>5.2774938271604871E-2</v>
      </c>
      <c r="AG565" s="4">
        <v>0.12912920524691357</v>
      </c>
      <c r="AH565" s="4">
        <v>0.51329982638888871</v>
      </c>
      <c r="AI565" s="4">
        <v>0.12067361111111095</v>
      </c>
      <c r="AJ565" s="4">
        <f t="shared" si="263"/>
        <v>0.3243352309611055</v>
      </c>
      <c r="AK565" s="4">
        <f t="shared" si="264"/>
        <v>1.2161371037969711E-2</v>
      </c>
      <c r="AL565" s="4">
        <f t="shared" si="265"/>
        <v>1.1807262229496114E-2</v>
      </c>
      <c r="AM565" s="4">
        <f t="shared" si="266"/>
        <v>3.8965851548450418E-4</v>
      </c>
      <c r="AN565" s="4">
        <f t="shared" si="267"/>
        <v>9.5341266271605418E-4</v>
      </c>
      <c r="AO565" s="4">
        <f t="shared" si="268"/>
        <v>3.7898982907340088E-3</v>
      </c>
      <c r="AP565" s="4">
        <f t="shared" si="269"/>
        <v>8.9098162316580889E-4</v>
      </c>
      <c r="AQ565" s="5">
        <f t="shared" si="270"/>
        <v>710.25709733234464</v>
      </c>
      <c r="AR565" s="5">
        <f t="shared" si="271"/>
        <v>19.881156430057199</v>
      </c>
      <c r="AS565" s="5">
        <f t="shared" si="272"/>
        <v>17.267409882100345</v>
      </c>
      <c r="AT565" s="5">
        <f t="shared" si="273"/>
        <v>2.7571748847070792</v>
      </c>
      <c r="AU565" s="5">
        <f t="shared" si="274"/>
        <v>2.0123675077307546</v>
      </c>
      <c r="AV565" s="5">
        <f t="shared" si="275"/>
        <v>7.2686247813251015</v>
      </c>
      <c r="AW565" s="5">
        <f t="shared" si="276"/>
        <v>2.6886076742519656</v>
      </c>
    </row>
    <row r="566" spans="1:49" x14ac:dyDescent="0.25">
      <c r="A566" s="1" t="s">
        <v>376</v>
      </c>
      <c r="B566" s="1" t="s">
        <v>208</v>
      </c>
      <c r="C566" s="2">
        <v>42537</v>
      </c>
      <c r="D566" s="3">
        <v>0.59032219873766711</v>
      </c>
      <c r="E566" s="4">
        <f t="shared" si="247"/>
        <v>1444.2678440358632</v>
      </c>
      <c r="F566" s="3">
        <v>58.285714285714363</v>
      </c>
      <c r="G566" s="3">
        <v>1.6245888888888913</v>
      </c>
      <c r="H566" s="3">
        <v>1.5555088888888899</v>
      </c>
      <c r="I566" s="3">
        <v>6.907999999999985E-2</v>
      </c>
      <c r="J566" s="3">
        <v>7.1821666666666686E-2</v>
      </c>
      <c r="K566" s="3">
        <v>0.49394117647058761</v>
      </c>
      <c r="L566" s="3">
        <v>0.11178333333333333</v>
      </c>
      <c r="M566" s="4">
        <f t="shared" si="248"/>
        <v>1.5317641988595316</v>
      </c>
      <c r="N566" s="4">
        <f t="shared" si="249"/>
        <v>4.2694631581016912E-2</v>
      </c>
      <c r="O566" s="4">
        <f t="shared" si="250"/>
        <v>4.0879190659446993E-2</v>
      </c>
      <c r="P566" s="4">
        <f t="shared" si="251"/>
        <v>1.8154409215698838E-3</v>
      </c>
      <c r="Q566" s="4">
        <f t="shared" si="252"/>
        <v>1.8874926566592159E-3</v>
      </c>
      <c r="R566" s="4">
        <f t="shared" si="253"/>
        <v>1.2980906552013291E-2</v>
      </c>
      <c r="S566" s="4">
        <f t="shared" si="254"/>
        <v>2.9376959710888917E-3</v>
      </c>
      <c r="T566" s="5">
        <f t="shared" si="255"/>
        <v>834.91431320533752</v>
      </c>
      <c r="U566" s="5">
        <f t="shared" si="256"/>
        <v>18.467546398483478</v>
      </c>
      <c r="V566" s="5">
        <f t="shared" si="257"/>
        <v>15.938516745394766</v>
      </c>
      <c r="W566" s="5">
        <f t="shared" si="258"/>
        <v>2.7367102110314327</v>
      </c>
      <c r="X566" s="5">
        <f t="shared" si="259"/>
        <v>1.3934288859815445</v>
      </c>
      <c r="Y566" s="5">
        <f t="shared" si="260"/>
        <v>6.4510822803494188</v>
      </c>
      <c r="Z566" s="5">
        <f t="shared" si="261"/>
        <v>2.6368241037190598</v>
      </c>
      <c r="AA566" s="4">
        <v>0.8296095433971532</v>
      </c>
      <c r="AB566" s="4">
        <f t="shared" si="262"/>
        <v>2029.7024052220017</v>
      </c>
      <c r="AC566" s="4">
        <v>73.190052083333413</v>
      </c>
      <c r="AD566" s="4">
        <v>1.4925885416666678</v>
      </c>
      <c r="AE566" s="4">
        <v>1.4552985416666682</v>
      </c>
      <c r="AF566" s="4">
        <v>6.7289999999999947E-2</v>
      </c>
      <c r="AG566" s="4">
        <v>0.15072812499999994</v>
      </c>
      <c r="AH566" s="4">
        <v>0.6996886618589736</v>
      </c>
      <c r="AI566" s="4">
        <v>0.16429967948717933</v>
      </c>
      <c r="AJ566" s="4">
        <f t="shared" si="263"/>
        <v>1.9320245527834237</v>
      </c>
      <c r="AK566" s="4">
        <f t="shared" si="264"/>
        <v>3.940040521381015E-2</v>
      </c>
      <c r="AL566" s="4">
        <f t="shared" si="265"/>
        <v>3.841604745585607E-2</v>
      </c>
      <c r="AM566" s="4">
        <f t="shared" si="266"/>
        <v>1.7762787217144363E-3</v>
      </c>
      <c r="AN566" s="4">
        <f t="shared" si="267"/>
        <v>3.9788254005262867E-3</v>
      </c>
      <c r="AO566" s="4">
        <f t="shared" si="268"/>
        <v>1.8469937314384649E-2</v>
      </c>
      <c r="AP566" s="4">
        <f t="shared" si="269"/>
        <v>4.3370786841667218E-3</v>
      </c>
      <c r="AQ566" s="5">
        <f t="shared" si="270"/>
        <v>712.18912188512809</v>
      </c>
      <c r="AR566" s="5">
        <f t="shared" si="271"/>
        <v>19.920556835271011</v>
      </c>
      <c r="AS566" s="5">
        <f t="shared" si="272"/>
        <v>17.305825929556203</v>
      </c>
      <c r="AT566" s="5">
        <f t="shared" si="273"/>
        <v>2.7589511634287938</v>
      </c>
      <c r="AU566" s="5">
        <f t="shared" si="274"/>
        <v>2.0163463331312808</v>
      </c>
      <c r="AV566" s="5">
        <f t="shared" si="275"/>
        <v>7.2870947186394863</v>
      </c>
      <c r="AW566" s="5">
        <f t="shared" si="276"/>
        <v>2.6929447529361323</v>
      </c>
    </row>
    <row r="567" spans="1:49" x14ac:dyDescent="0.25">
      <c r="A567" s="1" t="s">
        <v>376</v>
      </c>
      <c r="B567" s="1" t="s">
        <v>209</v>
      </c>
      <c r="C567" s="2">
        <v>42538</v>
      </c>
      <c r="D567" s="3">
        <v>5.9259568593605205E-2</v>
      </c>
      <c r="E567" s="4">
        <f t="shared" si="247"/>
        <v>144.98301021746826</v>
      </c>
      <c r="F567" s="3">
        <v>58.285714285714363</v>
      </c>
      <c r="G567" s="3">
        <v>1.6245888888888913</v>
      </c>
      <c r="H567" s="3">
        <v>1.5555088888888899</v>
      </c>
      <c r="I567" s="3">
        <v>6.907999999999985E-2</v>
      </c>
      <c r="J567" s="3">
        <v>7.1821666666666686E-2</v>
      </c>
      <c r="K567" s="3">
        <v>0.49394117647058761</v>
      </c>
      <c r="L567" s="3">
        <v>0.11178333333333333</v>
      </c>
      <c r="M567" s="4">
        <f t="shared" si="248"/>
        <v>0.15376634286437044</v>
      </c>
      <c r="N567" s="4">
        <f t="shared" si="249"/>
        <v>4.2859059919552658E-3</v>
      </c>
      <c r="O567" s="4">
        <f t="shared" si="250"/>
        <v>4.1036627253976769E-3</v>
      </c>
      <c r="P567" s="4">
        <f t="shared" si="251"/>
        <v>1.8224326655758504E-4</v>
      </c>
      <c r="Q567" s="4">
        <f t="shared" si="252"/>
        <v>1.8947618909877513E-4</v>
      </c>
      <c r="R567" s="4">
        <f t="shared" si="253"/>
        <v>1.303089946255018E-3</v>
      </c>
      <c r="S567" s="4">
        <f t="shared" si="254"/>
        <v>2.9490098166418783E-4</v>
      </c>
      <c r="T567" s="5">
        <f t="shared" si="255"/>
        <v>835.06807954820192</v>
      </c>
      <c r="U567" s="5">
        <f t="shared" si="256"/>
        <v>18.471832304475434</v>
      </c>
      <c r="V567" s="5">
        <f t="shared" si="257"/>
        <v>15.942620408120163</v>
      </c>
      <c r="W567" s="5">
        <f t="shared" si="258"/>
        <v>2.7368924542979904</v>
      </c>
      <c r="X567" s="5">
        <f t="shared" si="259"/>
        <v>1.3936183621706433</v>
      </c>
      <c r="Y567" s="5">
        <f t="shared" si="260"/>
        <v>6.4523853702956737</v>
      </c>
      <c r="Z567" s="5">
        <f t="shared" si="261"/>
        <v>2.637119004700724</v>
      </c>
      <c r="AA567" s="4">
        <v>0</v>
      </c>
      <c r="AB567" s="4">
        <f t="shared" si="262"/>
        <v>0</v>
      </c>
      <c r="AC567" s="4">
        <v>38.333333333333385</v>
      </c>
      <c r="AD567" s="4">
        <v>1.6766666666666674</v>
      </c>
      <c r="AE567" s="4">
        <v>1.6266666666666654</v>
      </c>
      <c r="AF567" s="4">
        <v>4.9999999999999913E-2</v>
      </c>
      <c r="AG567" s="4">
        <v>0.125</v>
      </c>
      <c r="AH567" s="4">
        <v>0.47766666666666624</v>
      </c>
      <c r="AI567" s="4">
        <v>0.11233333333333334</v>
      </c>
      <c r="AJ567" s="4">
        <f t="shared" si="263"/>
        <v>0</v>
      </c>
      <c r="AK567" s="4">
        <f t="shared" si="264"/>
        <v>0</v>
      </c>
      <c r="AL567" s="4">
        <f t="shared" si="265"/>
        <v>0</v>
      </c>
      <c r="AM567" s="4">
        <f t="shared" si="266"/>
        <v>0</v>
      </c>
      <c r="AN567" s="4">
        <f t="shared" si="267"/>
        <v>0</v>
      </c>
      <c r="AO567" s="4">
        <f t="shared" si="268"/>
        <v>0</v>
      </c>
      <c r="AP567" s="4">
        <f t="shared" si="269"/>
        <v>0</v>
      </c>
      <c r="AQ567" s="5">
        <f t="shared" si="270"/>
        <v>712.18912188512809</v>
      </c>
      <c r="AR567" s="5">
        <f t="shared" si="271"/>
        <v>19.920556835271011</v>
      </c>
      <c r="AS567" s="5">
        <f t="shared" si="272"/>
        <v>17.305825929556203</v>
      </c>
      <c r="AT567" s="5">
        <f t="shared" si="273"/>
        <v>2.7589511634287938</v>
      </c>
      <c r="AU567" s="5">
        <f t="shared" si="274"/>
        <v>2.0163463331312808</v>
      </c>
      <c r="AV567" s="5">
        <f t="shared" si="275"/>
        <v>7.2870947186394863</v>
      </c>
      <c r="AW567" s="5">
        <f t="shared" si="276"/>
        <v>2.6929447529361323</v>
      </c>
    </row>
    <row r="568" spans="1:49" x14ac:dyDescent="0.25">
      <c r="A568" s="1" t="s">
        <v>376</v>
      </c>
      <c r="B568" s="1" t="s">
        <v>210</v>
      </c>
      <c r="C568" s="2">
        <v>42539</v>
      </c>
      <c r="D568" s="3">
        <v>9.6099958764435962E-3</v>
      </c>
      <c r="E568" s="4">
        <f t="shared" si="247"/>
        <v>23.511580718706099</v>
      </c>
      <c r="F568" s="3">
        <v>70.539831349206437</v>
      </c>
      <c r="G568" s="3">
        <v>1.6110071759259259</v>
      </c>
      <c r="H568" s="3">
        <v>1.5427489467592599</v>
      </c>
      <c r="I568" s="3">
        <v>6.8258229166666559E-2</v>
      </c>
      <c r="J568" s="3">
        <v>0.18087181423611154</v>
      </c>
      <c r="K568" s="3">
        <v>0.467520243566176</v>
      </c>
      <c r="L568" s="3">
        <v>0.1178847222222222</v>
      </c>
      <c r="M568" s="4">
        <f t="shared" si="248"/>
        <v>3.0178544846584381E-2</v>
      </c>
      <c r="N568" s="4">
        <f t="shared" si="249"/>
        <v>6.892255251670198E-4</v>
      </c>
      <c r="O568" s="4">
        <f t="shared" si="250"/>
        <v>6.6002310164750512E-4</v>
      </c>
      <c r="P568" s="4">
        <f t="shared" si="251"/>
        <v>2.9202423519514912E-5</v>
      </c>
      <c r="Q568" s="4">
        <f t="shared" si="252"/>
        <v>7.7381077513293185E-5</v>
      </c>
      <c r="R568" s="4">
        <f t="shared" si="253"/>
        <v>2.000157977030182E-4</v>
      </c>
      <c r="S568" s="4">
        <f t="shared" si="254"/>
        <v>5.0433766402115128E-5</v>
      </c>
      <c r="T568" s="5">
        <f t="shared" si="255"/>
        <v>835.09825809304846</v>
      </c>
      <c r="U568" s="5">
        <f t="shared" si="256"/>
        <v>18.472521530000602</v>
      </c>
      <c r="V568" s="5">
        <f t="shared" si="257"/>
        <v>15.94328043122181</v>
      </c>
      <c r="W568" s="5">
        <f t="shared" si="258"/>
        <v>2.7369216567215098</v>
      </c>
      <c r="X568" s="5">
        <f t="shared" si="259"/>
        <v>1.3936957432481565</v>
      </c>
      <c r="Y568" s="5">
        <f t="shared" si="260"/>
        <v>6.4525853860933768</v>
      </c>
      <c r="Z568" s="5">
        <f t="shared" si="261"/>
        <v>2.6371694384671263</v>
      </c>
      <c r="AA568" s="4">
        <v>0</v>
      </c>
      <c r="AB568" s="4">
        <f t="shared" si="262"/>
        <v>0</v>
      </c>
      <c r="AC568" s="4">
        <v>38.333333333333385</v>
      </c>
      <c r="AD568" s="4">
        <v>1.6766666666666674</v>
      </c>
      <c r="AE568" s="4">
        <v>1.6266666666666654</v>
      </c>
      <c r="AF568" s="4">
        <v>4.9999999999999913E-2</v>
      </c>
      <c r="AG568" s="4">
        <v>0.125</v>
      </c>
      <c r="AH568" s="4">
        <v>0.47766666666666624</v>
      </c>
      <c r="AI568" s="4">
        <v>0.11233333333333334</v>
      </c>
      <c r="AJ568" s="4">
        <f t="shared" si="263"/>
        <v>0</v>
      </c>
      <c r="AK568" s="4">
        <f t="shared" si="264"/>
        <v>0</v>
      </c>
      <c r="AL568" s="4">
        <f t="shared" si="265"/>
        <v>0</v>
      </c>
      <c r="AM568" s="4">
        <f t="shared" si="266"/>
        <v>0</v>
      </c>
      <c r="AN568" s="4">
        <f t="shared" si="267"/>
        <v>0</v>
      </c>
      <c r="AO568" s="4">
        <f t="shared" si="268"/>
        <v>0</v>
      </c>
      <c r="AP568" s="4">
        <f t="shared" si="269"/>
        <v>0</v>
      </c>
      <c r="AQ568" s="5">
        <f t="shared" si="270"/>
        <v>712.18912188512809</v>
      </c>
      <c r="AR568" s="5">
        <f t="shared" si="271"/>
        <v>19.920556835271011</v>
      </c>
      <c r="AS568" s="5">
        <f t="shared" si="272"/>
        <v>17.305825929556203</v>
      </c>
      <c r="AT568" s="5">
        <f t="shared" si="273"/>
        <v>2.7589511634287938</v>
      </c>
      <c r="AU568" s="5">
        <f t="shared" si="274"/>
        <v>2.0163463331312808</v>
      </c>
      <c r="AV568" s="5">
        <f t="shared" si="275"/>
        <v>7.2870947186394863</v>
      </c>
      <c r="AW568" s="5">
        <f t="shared" si="276"/>
        <v>2.6929447529361323</v>
      </c>
    </row>
    <row r="569" spans="1:49" x14ac:dyDescent="0.25">
      <c r="A569" s="1" t="s">
        <v>376</v>
      </c>
      <c r="B569" s="1" t="s">
        <v>211</v>
      </c>
      <c r="C569" s="2">
        <v>42540</v>
      </c>
      <c r="D569" s="3">
        <v>8.1627167395128056E-3</v>
      </c>
      <c r="E569" s="4">
        <f t="shared" si="247"/>
        <v>19.97070300263362</v>
      </c>
      <c r="F569" s="3">
        <v>73.203769841269931</v>
      </c>
      <c r="G569" s="3">
        <v>1.6080546296296288</v>
      </c>
      <c r="H569" s="3">
        <v>1.5399750462962967</v>
      </c>
      <c r="I569" s="3">
        <v>6.8079583333333235E-2</v>
      </c>
      <c r="J569" s="3">
        <v>0.20457836805555607</v>
      </c>
      <c r="K569" s="3">
        <v>0.46177656249999943</v>
      </c>
      <c r="L569" s="3">
        <v>0.11921111111111109</v>
      </c>
      <c r="M569" s="4">
        <f t="shared" si="248"/>
        <v>2.6601666815181172E-2</v>
      </c>
      <c r="N569" s="4">
        <f t="shared" si="249"/>
        <v>5.843542425584303E-4</v>
      </c>
      <c r="O569" s="4">
        <f t="shared" si="250"/>
        <v>5.5961466430069046E-4</v>
      </c>
      <c r="P569" s="4">
        <f t="shared" si="251"/>
        <v>2.4739578257740101E-5</v>
      </c>
      <c r="Q569" s="4">
        <f t="shared" si="252"/>
        <v>7.434214926919393E-5</v>
      </c>
      <c r="R569" s="4">
        <f t="shared" si="253"/>
        <v>1.6780592427576498E-4</v>
      </c>
      <c r="S569" s="4">
        <f t="shared" si="254"/>
        <v>4.332036813570619E-5</v>
      </c>
      <c r="T569" s="5">
        <f t="shared" si="255"/>
        <v>835.12485975986363</v>
      </c>
      <c r="U569" s="5">
        <f t="shared" si="256"/>
        <v>18.473105884243161</v>
      </c>
      <c r="V569" s="5">
        <f t="shared" si="257"/>
        <v>15.943840045886111</v>
      </c>
      <c r="W569" s="5">
        <f t="shared" si="258"/>
        <v>2.7369463962997673</v>
      </c>
      <c r="X569" s="5">
        <f t="shared" si="259"/>
        <v>1.3937700853974258</v>
      </c>
      <c r="Y569" s="5">
        <f t="shared" si="260"/>
        <v>6.4527531920176529</v>
      </c>
      <c r="Z569" s="5">
        <f t="shared" si="261"/>
        <v>2.6372127588352621</v>
      </c>
      <c r="AA569" s="4">
        <v>0</v>
      </c>
      <c r="AB569" s="4">
        <f t="shared" si="262"/>
        <v>0</v>
      </c>
      <c r="AC569" s="4">
        <v>38.333333333333385</v>
      </c>
      <c r="AD569" s="4">
        <v>1.6766666666666674</v>
      </c>
      <c r="AE569" s="4">
        <v>1.6266666666666654</v>
      </c>
      <c r="AF569" s="4">
        <v>4.9999999999999913E-2</v>
      </c>
      <c r="AG569" s="4">
        <v>0.125</v>
      </c>
      <c r="AH569" s="4">
        <v>0.47766666666666624</v>
      </c>
      <c r="AI569" s="4">
        <v>0.11233333333333334</v>
      </c>
      <c r="AJ569" s="4">
        <f t="shared" si="263"/>
        <v>0</v>
      </c>
      <c r="AK569" s="4">
        <f t="shared" si="264"/>
        <v>0</v>
      </c>
      <c r="AL569" s="4">
        <f t="shared" si="265"/>
        <v>0</v>
      </c>
      <c r="AM569" s="4">
        <f t="shared" si="266"/>
        <v>0</v>
      </c>
      <c r="AN569" s="4">
        <f t="shared" si="267"/>
        <v>0</v>
      </c>
      <c r="AO569" s="4">
        <f t="shared" si="268"/>
        <v>0</v>
      </c>
      <c r="AP569" s="4">
        <f t="shared" si="269"/>
        <v>0</v>
      </c>
      <c r="AQ569" s="5">
        <f t="shared" si="270"/>
        <v>712.18912188512809</v>
      </c>
      <c r="AR569" s="5">
        <f t="shared" si="271"/>
        <v>19.920556835271011</v>
      </c>
      <c r="AS569" s="5">
        <f t="shared" si="272"/>
        <v>17.305825929556203</v>
      </c>
      <c r="AT569" s="5">
        <f t="shared" si="273"/>
        <v>2.7589511634287938</v>
      </c>
      <c r="AU569" s="5">
        <f t="shared" si="274"/>
        <v>2.0163463331312808</v>
      </c>
      <c r="AV569" s="5">
        <f t="shared" si="275"/>
        <v>7.2870947186394863</v>
      </c>
      <c r="AW569" s="5">
        <f t="shared" si="276"/>
        <v>2.6929447529361323</v>
      </c>
    </row>
    <row r="570" spans="1:49" x14ac:dyDescent="0.25">
      <c r="A570" s="1" t="s">
        <v>376</v>
      </c>
      <c r="B570" s="1" t="s">
        <v>212</v>
      </c>
      <c r="C570" s="2">
        <v>42541</v>
      </c>
      <c r="D570" s="3">
        <v>6.1502430478948831E-3</v>
      </c>
      <c r="E570" s="4">
        <f t="shared" si="247"/>
        <v>15.047034121491727</v>
      </c>
      <c r="F570" s="3">
        <v>71.072619047619142</v>
      </c>
      <c r="G570" s="3">
        <v>1.6104166666666664</v>
      </c>
      <c r="H570" s="3">
        <v>1.5421941666666672</v>
      </c>
      <c r="I570" s="3">
        <v>6.8222499999999894E-2</v>
      </c>
      <c r="J570" s="3">
        <v>0.18561312500000049</v>
      </c>
      <c r="K570" s="3">
        <v>0.4663715073529407</v>
      </c>
      <c r="L570" s="3">
        <v>0.11814999999999998</v>
      </c>
      <c r="M570" s="4">
        <f t="shared" si="248"/>
        <v>1.9459661216006691E-2</v>
      </c>
      <c r="N570" s="4">
        <f t="shared" si="249"/>
        <v>4.4093158757731041E-4</v>
      </c>
      <c r="O570" s="4">
        <f t="shared" si="250"/>
        <v>4.2225228807915203E-4</v>
      </c>
      <c r="P570" s="4">
        <f t="shared" si="251"/>
        <v>1.8679299498158667E-5</v>
      </c>
      <c r="Q570" s="4">
        <f t="shared" si="252"/>
        <v>5.0820816485238399E-5</v>
      </c>
      <c r="R570" s="4">
        <f t="shared" si="253"/>
        <v>1.276923751438792E-4</v>
      </c>
      <c r="S570" s="4">
        <f t="shared" si="254"/>
        <v>3.2349433628311032E-5</v>
      </c>
      <c r="T570" s="5">
        <f t="shared" si="255"/>
        <v>835.14431942107967</v>
      </c>
      <c r="U570" s="5">
        <f t="shared" si="256"/>
        <v>18.473546815830737</v>
      </c>
      <c r="V570" s="5">
        <f t="shared" si="257"/>
        <v>15.944262298174189</v>
      </c>
      <c r="W570" s="5">
        <f t="shared" si="258"/>
        <v>2.7369650755992656</v>
      </c>
      <c r="X570" s="5">
        <f t="shared" si="259"/>
        <v>1.3938209062139111</v>
      </c>
      <c r="Y570" s="5">
        <f t="shared" si="260"/>
        <v>6.4528808843927967</v>
      </c>
      <c r="Z570" s="5">
        <f t="shared" si="261"/>
        <v>2.6372451082688904</v>
      </c>
      <c r="AA570" s="4">
        <v>0</v>
      </c>
      <c r="AB570" s="4">
        <f t="shared" si="262"/>
        <v>0</v>
      </c>
      <c r="AC570" s="4">
        <v>38.333333333333385</v>
      </c>
      <c r="AD570" s="4">
        <v>1.6766666666666674</v>
      </c>
      <c r="AE570" s="4">
        <v>1.6266666666666654</v>
      </c>
      <c r="AF570" s="4">
        <v>4.9999999999999913E-2</v>
      </c>
      <c r="AG570" s="4">
        <v>0.125</v>
      </c>
      <c r="AH570" s="4">
        <v>0.47766666666666624</v>
      </c>
      <c r="AI570" s="4">
        <v>0.11233333333333334</v>
      </c>
      <c r="AJ570" s="4">
        <f t="shared" si="263"/>
        <v>0</v>
      </c>
      <c r="AK570" s="4">
        <f t="shared" si="264"/>
        <v>0</v>
      </c>
      <c r="AL570" s="4">
        <f t="shared" si="265"/>
        <v>0</v>
      </c>
      <c r="AM570" s="4">
        <f t="shared" si="266"/>
        <v>0</v>
      </c>
      <c r="AN570" s="4">
        <f t="shared" si="267"/>
        <v>0</v>
      </c>
      <c r="AO570" s="4">
        <f t="shared" si="268"/>
        <v>0</v>
      </c>
      <c r="AP570" s="4">
        <f t="shared" si="269"/>
        <v>0</v>
      </c>
      <c r="AQ570" s="5">
        <f t="shared" si="270"/>
        <v>712.18912188512809</v>
      </c>
      <c r="AR570" s="5">
        <f t="shared" si="271"/>
        <v>19.920556835271011</v>
      </c>
      <c r="AS570" s="5">
        <f t="shared" si="272"/>
        <v>17.305825929556203</v>
      </c>
      <c r="AT570" s="5">
        <f t="shared" si="273"/>
        <v>2.7589511634287938</v>
      </c>
      <c r="AU570" s="5">
        <f t="shared" si="274"/>
        <v>2.0163463331312808</v>
      </c>
      <c r="AV570" s="5">
        <f t="shared" si="275"/>
        <v>7.2870947186394863</v>
      </c>
      <c r="AW570" s="5">
        <f t="shared" si="276"/>
        <v>2.6929447529361323</v>
      </c>
    </row>
    <row r="571" spans="1:49" x14ac:dyDescent="0.25">
      <c r="A571" s="1" t="s">
        <v>376</v>
      </c>
      <c r="B571" s="1" t="s">
        <v>213</v>
      </c>
      <c r="C571" s="2">
        <v>42542</v>
      </c>
      <c r="D571" s="3">
        <v>6.2054480373372215E-3</v>
      </c>
      <c r="E571" s="4">
        <f t="shared" si="247"/>
        <v>15.182097297588449</v>
      </c>
      <c r="F571" s="3">
        <v>70.539831349206437</v>
      </c>
      <c r="G571" s="3">
        <v>1.6110071759259259</v>
      </c>
      <c r="H571" s="3">
        <v>1.5427489467592599</v>
      </c>
      <c r="I571" s="3">
        <v>6.8258229166666559E-2</v>
      </c>
      <c r="J571" s="3">
        <v>0.18087181423611154</v>
      </c>
      <c r="K571" s="3">
        <v>0.46752024356617605</v>
      </c>
      <c r="L571" s="3">
        <v>0.1178847222222222</v>
      </c>
      <c r="M571" s="4">
        <f t="shared" si="248"/>
        <v>1.9487145915117143E-2</v>
      </c>
      <c r="N571" s="4">
        <f t="shared" si="249"/>
        <v>4.4505255126219532E-4</v>
      </c>
      <c r="O571" s="4">
        <f t="shared" si="250"/>
        <v>4.2619571468863735E-4</v>
      </c>
      <c r="P571" s="4">
        <f t="shared" si="251"/>
        <v>1.8856836573558102E-5</v>
      </c>
      <c r="Q571" s="4">
        <f t="shared" si="252"/>
        <v>4.9967165621678506E-5</v>
      </c>
      <c r="R571" s="4">
        <f t="shared" si="253"/>
        <v>1.2915589717734242E-4</v>
      </c>
      <c r="S571" s="4">
        <f t="shared" si="254"/>
        <v>3.2566519357482699E-5</v>
      </c>
      <c r="T571" s="5">
        <f t="shared" si="255"/>
        <v>835.16380656699482</v>
      </c>
      <c r="U571" s="5">
        <f t="shared" si="256"/>
        <v>18.473991868382001</v>
      </c>
      <c r="V571" s="5">
        <f t="shared" si="257"/>
        <v>15.944688493888878</v>
      </c>
      <c r="W571" s="5">
        <f t="shared" si="258"/>
        <v>2.7369839324358392</v>
      </c>
      <c r="X571" s="5">
        <f t="shared" si="259"/>
        <v>1.3938708733795329</v>
      </c>
      <c r="Y571" s="5">
        <f t="shared" si="260"/>
        <v>6.4530100402899739</v>
      </c>
      <c r="Z571" s="5">
        <f t="shared" si="261"/>
        <v>2.637277674788248</v>
      </c>
      <c r="AA571" s="4">
        <v>0</v>
      </c>
      <c r="AB571" s="4">
        <f t="shared" si="262"/>
        <v>0</v>
      </c>
      <c r="AC571" s="4">
        <v>38.333333333333385</v>
      </c>
      <c r="AD571" s="4">
        <v>1.6766666666666674</v>
      </c>
      <c r="AE571" s="4">
        <v>1.6266666666666654</v>
      </c>
      <c r="AF571" s="4">
        <v>4.9999999999999913E-2</v>
      </c>
      <c r="AG571" s="4">
        <v>0.125</v>
      </c>
      <c r="AH571" s="4">
        <v>0.47766666666666624</v>
      </c>
      <c r="AI571" s="4">
        <v>0.11233333333333334</v>
      </c>
      <c r="AJ571" s="4">
        <f t="shared" si="263"/>
        <v>0</v>
      </c>
      <c r="AK571" s="4">
        <f t="shared" si="264"/>
        <v>0</v>
      </c>
      <c r="AL571" s="4">
        <f t="shared" si="265"/>
        <v>0</v>
      </c>
      <c r="AM571" s="4">
        <f t="shared" si="266"/>
        <v>0</v>
      </c>
      <c r="AN571" s="4">
        <f t="shared" si="267"/>
        <v>0</v>
      </c>
      <c r="AO571" s="4">
        <f t="shared" si="268"/>
        <v>0</v>
      </c>
      <c r="AP571" s="4">
        <f t="shared" si="269"/>
        <v>0</v>
      </c>
      <c r="AQ571" s="5">
        <f t="shared" si="270"/>
        <v>712.18912188512809</v>
      </c>
      <c r="AR571" s="5">
        <f t="shared" si="271"/>
        <v>19.920556835271011</v>
      </c>
      <c r="AS571" s="5">
        <f t="shared" si="272"/>
        <v>17.305825929556203</v>
      </c>
      <c r="AT571" s="5">
        <f t="shared" si="273"/>
        <v>2.7589511634287938</v>
      </c>
      <c r="AU571" s="5">
        <f t="shared" si="274"/>
        <v>2.0163463331312808</v>
      </c>
      <c r="AV571" s="5">
        <f t="shared" si="275"/>
        <v>7.2870947186394863</v>
      </c>
      <c r="AW571" s="5">
        <f t="shared" si="276"/>
        <v>2.6929447529361323</v>
      </c>
    </row>
    <row r="572" spans="1:49" x14ac:dyDescent="0.25">
      <c r="A572" s="1" t="s">
        <v>376</v>
      </c>
      <c r="B572" s="1" t="s">
        <v>214</v>
      </c>
      <c r="C572" s="2">
        <v>42543</v>
      </c>
      <c r="D572" s="3">
        <v>1.1050201061984233E-2</v>
      </c>
      <c r="E572" s="4">
        <f t="shared" si="247"/>
        <v>27.03515147843353</v>
      </c>
      <c r="F572" s="3">
        <v>58.285714285714363</v>
      </c>
      <c r="G572" s="3">
        <v>1.6245888888888913</v>
      </c>
      <c r="H572" s="3">
        <v>1.5555088888888899</v>
      </c>
      <c r="I572" s="3">
        <v>6.907999999999985E-2</v>
      </c>
      <c r="J572" s="3">
        <v>7.1821666666666686E-2</v>
      </c>
      <c r="K572" s="3">
        <v>0.49394117647058761</v>
      </c>
      <c r="L572" s="3">
        <v>0.11178333333333333</v>
      </c>
      <c r="M572" s="4">
        <f t="shared" si="248"/>
        <v>2.8672989789545248E-2</v>
      </c>
      <c r="N572" s="4">
        <f t="shared" si="249"/>
        <v>7.9919790285107458E-4</v>
      </c>
      <c r="O572" s="4">
        <f t="shared" si="250"/>
        <v>7.6521478779560204E-4</v>
      </c>
      <c r="P572" s="4">
        <f t="shared" si="251"/>
        <v>3.3983115055471697E-5</v>
      </c>
      <c r="Q572" s="4">
        <f t="shared" si="252"/>
        <v>3.5331846580907289E-5</v>
      </c>
      <c r="R572" s="4">
        <f t="shared" si="253"/>
        <v>2.4298870629176409E-4</v>
      </c>
      <c r="S572" s="4">
        <f t="shared" si="254"/>
        <v>5.4990530948911682E-5</v>
      </c>
      <c r="T572" s="5">
        <f t="shared" si="255"/>
        <v>835.19247955678441</v>
      </c>
      <c r="U572" s="5">
        <f t="shared" si="256"/>
        <v>18.474791066284851</v>
      </c>
      <c r="V572" s="5">
        <f t="shared" si="257"/>
        <v>15.945453708676673</v>
      </c>
      <c r="W572" s="5">
        <f t="shared" si="258"/>
        <v>2.7370179155508945</v>
      </c>
      <c r="X572" s="5">
        <f t="shared" si="259"/>
        <v>1.3939062052261137</v>
      </c>
      <c r="Y572" s="5">
        <f t="shared" si="260"/>
        <v>6.453253028996266</v>
      </c>
      <c r="Z572" s="5">
        <f t="shared" si="261"/>
        <v>2.6373326653191969</v>
      </c>
      <c r="AA572" s="4">
        <v>0</v>
      </c>
      <c r="AB572" s="4">
        <f t="shared" si="262"/>
        <v>0</v>
      </c>
      <c r="AC572" s="4">
        <v>38.333333333333385</v>
      </c>
      <c r="AD572" s="4">
        <v>1.6766666666666674</v>
      </c>
      <c r="AE572" s="4">
        <v>1.6266666666666654</v>
      </c>
      <c r="AF572" s="4">
        <v>4.9999999999999913E-2</v>
      </c>
      <c r="AG572" s="4">
        <v>0.125</v>
      </c>
      <c r="AH572" s="4">
        <v>0.47766666666666624</v>
      </c>
      <c r="AI572" s="4">
        <v>0.11233333333333334</v>
      </c>
      <c r="AJ572" s="4">
        <f t="shared" si="263"/>
        <v>0</v>
      </c>
      <c r="AK572" s="4">
        <f t="shared" si="264"/>
        <v>0</v>
      </c>
      <c r="AL572" s="4">
        <f t="shared" si="265"/>
        <v>0</v>
      </c>
      <c r="AM572" s="4">
        <f t="shared" si="266"/>
        <v>0</v>
      </c>
      <c r="AN572" s="4">
        <f t="shared" si="267"/>
        <v>0</v>
      </c>
      <c r="AO572" s="4">
        <f t="shared" si="268"/>
        <v>0</v>
      </c>
      <c r="AP572" s="4">
        <f t="shared" si="269"/>
        <v>0</v>
      </c>
      <c r="AQ572" s="5">
        <f t="shared" si="270"/>
        <v>712.18912188512809</v>
      </c>
      <c r="AR572" s="5">
        <f t="shared" si="271"/>
        <v>19.920556835271011</v>
      </c>
      <c r="AS572" s="5">
        <f t="shared" si="272"/>
        <v>17.305825929556203</v>
      </c>
      <c r="AT572" s="5">
        <f t="shared" si="273"/>
        <v>2.7589511634287938</v>
      </c>
      <c r="AU572" s="5">
        <f t="shared" si="274"/>
        <v>2.0163463331312808</v>
      </c>
      <c r="AV572" s="5">
        <f t="shared" si="275"/>
        <v>7.2870947186394863</v>
      </c>
      <c r="AW572" s="5">
        <f t="shared" si="276"/>
        <v>2.6929447529361323</v>
      </c>
    </row>
    <row r="573" spans="1:49" x14ac:dyDescent="0.25">
      <c r="A573" s="1" t="s">
        <v>376</v>
      </c>
      <c r="B573" s="1" t="s">
        <v>215</v>
      </c>
      <c r="C573" s="2">
        <v>42544</v>
      </c>
      <c r="D573" s="3">
        <v>0.64280516585093739</v>
      </c>
      <c r="E573" s="4">
        <f t="shared" si="247"/>
        <v>1572.6713869203691</v>
      </c>
      <c r="F573" s="3">
        <v>58.285714285714363</v>
      </c>
      <c r="G573" s="3">
        <v>1.6245888888888913</v>
      </c>
      <c r="H573" s="3">
        <v>1.5555088888888899</v>
      </c>
      <c r="I573" s="3">
        <v>6.907999999999985E-2</v>
      </c>
      <c r="J573" s="3">
        <v>7.1821666666666686E-2</v>
      </c>
      <c r="K573" s="3">
        <v>0.49394117647058761</v>
      </c>
      <c r="L573" s="3">
        <v>0.11178333333333333</v>
      </c>
      <c r="M573" s="4">
        <f t="shared" si="248"/>
        <v>1.667946660311832</v>
      </c>
      <c r="N573" s="4">
        <f t="shared" si="249"/>
        <v>4.6490424708856677E-2</v>
      </c>
      <c r="O573" s="4">
        <f t="shared" si="250"/>
        <v>4.4513580868022352E-2</v>
      </c>
      <c r="P573" s="4">
        <f t="shared" si="251"/>
        <v>1.9768438408342809E-3</v>
      </c>
      <c r="Q573" s="4">
        <f t="shared" si="252"/>
        <v>2.0553013808403751E-3</v>
      </c>
      <c r="R573" s="4">
        <f t="shared" si="253"/>
        <v>1.4134982229883061E-2</v>
      </c>
      <c r="S573" s="4">
        <f t="shared" si="254"/>
        <v>3.1988736828014743E-3</v>
      </c>
      <c r="T573" s="5">
        <f t="shared" si="255"/>
        <v>836.86042621709623</v>
      </c>
      <c r="U573" s="5">
        <f t="shared" si="256"/>
        <v>18.521281490993708</v>
      </c>
      <c r="V573" s="5">
        <f t="shared" si="257"/>
        <v>15.989967289544696</v>
      </c>
      <c r="W573" s="5">
        <f t="shared" si="258"/>
        <v>2.7389947593917285</v>
      </c>
      <c r="X573" s="5">
        <f t="shared" si="259"/>
        <v>1.3959615066069542</v>
      </c>
      <c r="Y573" s="5">
        <f t="shared" si="260"/>
        <v>6.4673880112261486</v>
      </c>
      <c r="Z573" s="5">
        <f t="shared" si="261"/>
        <v>2.6405315390019983</v>
      </c>
      <c r="AA573" s="4">
        <v>0.63354736722051941</v>
      </c>
      <c r="AB573" s="4">
        <f t="shared" si="262"/>
        <v>1550.021483364203</v>
      </c>
      <c r="AC573" s="4">
        <v>70.177743055555709</v>
      </c>
      <c r="AD573" s="4">
        <v>1.5084965277777764</v>
      </c>
      <c r="AE573" s="4">
        <v>1.4701081327160512</v>
      </c>
      <c r="AF573" s="4">
        <v>6.5795802469135772E-2</v>
      </c>
      <c r="AG573" s="4">
        <v>0.1485047067901234</v>
      </c>
      <c r="AH573" s="4">
        <v>0.6805015758547005</v>
      </c>
      <c r="AI573" s="4">
        <v>0.1598087606837604</v>
      </c>
      <c r="AJ573" s="4">
        <f t="shared" si="263"/>
        <v>1.4147031914558372</v>
      </c>
      <c r="AK573" s="4">
        <f t="shared" si="264"/>
        <v>3.0409568037231462E-2</v>
      </c>
      <c r="AL573" s="4">
        <f t="shared" si="265"/>
        <v>2.9635701813495861E-2</v>
      </c>
      <c r="AM573" s="4">
        <f t="shared" si="266"/>
        <v>1.3263682712594059E-3</v>
      </c>
      <c r="AN573" s="4">
        <f t="shared" si="267"/>
        <v>2.993685369389616E-3</v>
      </c>
      <c r="AO573" s="4">
        <f t="shared" si="268"/>
        <v>1.3718134970374446E-2</v>
      </c>
      <c r="AP573" s="4">
        <f t="shared" si="269"/>
        <v>3.2215621922030428E-3</v>
      </c>
      <c r="AQ573" s="5">
        <f t="shared" si="270"/>
        <v>713.60382507658392</v>
      </c>
      <c r="AR573" s="5">
        <f t="shared" si="271"/>
        <v>19.950966403308243</v>
      </c>
      <c r="AS573" s="5">
        <f t="shared" si="272"/>
        <v>17.3354616313697</v>
      </c>
      <c r="AT573" s="5">
        <f t="shared" si="273"/>
        <v>2.7602775317000532</v>
      </c>
      <c r="AU573" s="5">
        <f t="shared" si="274"/>
        <v>2.0193400185006705</v>
      </c>
      <c r="AV573" s="5">
        <f t="shared" si="275"/>
        <v>7.3008128536098607</v>
      </c>
      <c r="AW573" s="5">
        <f t="shared" si="276"/>
        <v>2.6961663151283353</v>
      </c>
    </row>
    <row r="574" spans="1:49" x14ac:dyDescent="0.25">
      <c r="A574" s="1" t="s">
        <v>376</v>
      </c>
      <c r="B574" s="1" t="s">
        <v>216</v>
      </c>
      <c r="C574" s="2">
        <v>42545</v>
      </c>
      <c r="D574" s="3">
        <v>0.10562218174666373</v>
      </c>
      <c r="E574" s="4">
        <f t="shared" si="247"/>
        <v>258.4126448909102</v>
      </c>
      <c r="F574" s="3">
        <v>58.285714285714363</v>
      </c>
      <c r="G574" s="3">
        <v>1.6245888888888913</v>
      </c>
      <c r="H574" s="3">
        <v>1.5555088888888899</v>
      </c>
      <c r="I574" s="3">
        <v>6.907999999999985E-2</v>
      </c>
      <c r="J574" s="3">
        <v>7.1821666666666686E-2</v>
      </c>
      <c r="K574" s="3">
        <v>0.49394117647058761</v>
      </c>
      <c r="L574" s="3">
        <v>0.11178333333333333</v>
      </c>
      <c r="M574" s="4">
        <f t="shared" si="248"/>
        <v>0.27406774969828168</v>
      </c>
      <c r="N574" s="4">
        <f t="shared" si="249"/>
        <v>7.6390488890643801E-3</v>
      </c>
      <c r="O574" s="4">
        <f t="shared" si="250"/>
        <v>7.3142248668974594E-3</v>
      </c>
      <c r="P574" s="4">
        <f t="shared" si="251"/>
        <v>3.2482402216691325E-4</v>
      </c>
      <c r="Q574" s="4">
        <f t="shared" si="252"/>
        <v>3.377157302460632E-4</v>
      </c>
      <c r="R574" s="4">
        <f t="shared" si="253"/>
        <v>2.3225819289958561E-3</v>
      </c>
      <c r="S574" s="4">
        <f t="shared" si="254"/>
        <v>5.2562119201734515E-4</v>
      </c>
      <c r="T574" s="5">
        <f t="shared" si="255"/>
        <v>837.13449396679448</v>
      </c>
      <c r="U574" s="5">
        <f t="shared" si="256"/>
        <v>18.528920539882773</v>
      </c>
      <c r="V574" s="5">
        <f t="shared" si="257"/>
        <v>15.997281514411593</v>
      </c>
      <c r="W574" s="5">
        <f t="shared" si="258"/>
        <v>2.7393195834138955</v>
      </c>
      <c r="X574" s="5">
        <f t="shared" si="259"/>
        <v>1.3962992223372002</v>
      </c>
      <c r="Y574" s="5">
        <f t="shared" si="260"/>
        <v>6.4697105931551446</v>
      </c>
      <c r="Z574" s="5">
        <f t="shared" si="261"/>
        <v>2.6410571601940158</v>
      </c>
      <c r="AA574" s="4">
        <v>6.9249769386483098E-2</v>
      </c>
      <c r="AB574" s="4">
        <f t="shared" si="262"/>
        <v>169.42479097968391</v>
      </c>
      <c r="AC574" s="4">
        <v>58.128506944444332</v>
      </c>
      <c r="AD574" s="4">
        <v>1.5721284722222222</v>
      </c>
      <c r="AE574" s="4">
        <v>1.5293464969135802</v>
      </c>
      <c r="AF574" s="4">
        <v>5.9819012345678907E-2</v>
      </c>
      <c r="AG574" s="4">
        <v>0.13961103395061725</v>
      </c>
      <c r="AH574" s="4">
        <v>0.60375323183760543</v>
      </c>
      <c r="AI574" s="4">
        <v>0.14184508547008576</v>
      </c>
      <c r="AJ574" s="4">
        <f t="shared" si="263"/>
        <v>0.12808384172866946</v>
      </c>
      <c r="AK574" s="4">
        <f t="shared" si="264"/>
        <v>3.4641222525412124E-3</v>
      </c>
      <c r="AL574" s="4">
        <f t="shared" si="265"/>
        <v>3.3698538798904399E-3</v>
      </c>
      <c r="AM574" s="4">
        <f t="shared" si="266"/>
        <v>1.318088028129122E-4</v>
      </c>
      <c r="AN574" s="4">
        <f t="shared" si="267"/>
        <v>3.0762733323250852E-4</v>
      </c>
      <c r="AO574" s="4">
        <f t="shared" si="268"/>
        <v>1.3303461150957962E-3</v>
      </c>
      <c r="AP574" s="4">
        <f t="shared" si="269"/>
        <v>3.1254997646342408E-4</v>
      </c>
      <c r="AQ574" s="5">
        <f t="shared" si="270"/>
        <v>713.73190891831257</v>
      </c>
      <c r="AR574" s="5">
        <f t="shared" si="271"/>
        <v>19.954430525560785</v>
      </c>
      <c r="AS574" s="5">
        <f t="shared" si="272"/>
        <v>17.338831485249589</v>
      </c>
      <c r="AT574" s="5">
        <f t="shared" si="273"/>
        <v>2.760409340502866</v>
      </c>
      <c r="AU574" s="5">
        <f t="shared" si="274"/>
        <v>2.0196476458339028</v>
      </c>
      <c r="AV574" s="5">
        <f t="shared" si="275"/>
        <v>7.3021431997249566</v>
      </c>
      <c r="AW574" s="5">
        <f t="shared" si="276"/>
        <v>2.6964788651047988</v>
      </c>
    </row>
    <row r="575" spans="1:49" x14ac:dyDescent="0.25">
      <c r="A575" s="1" t="s">
        <v>376</v>
      </c>
      <c r="B575" s="1" t="s">
        <v>217</v>
      </c>
      <c r="C575" s="2">
        <v>42546</v>
      </c>
      <c r="D575" s="3">
        <v>4.7335246922646047E-2</v>
      </c>
      <c r="E575" s="4">
        <f t="shared" si="247"/>
        <v>115.80925665012268</v>
      </c>
      <c r="F575" s="3">
        <v>58.285714285714363</v>
      </c>
      <c r="G575" s="3">
        <v>1.6245888888888913</v>
      </c>
      <c r="H575" s="3">
        <v>1.5555088888888899</v>
      </c>
      <c r="I575" s="3">
        <v>6.907999999999985E-2</v>
      </c>
      <c r="J575" s="3">
        <v>7.1821666666666686E-2</v>
      </c>
      <c r="K575" s="3">
        <v>0.49394117647058761</v>
      </c>
      <c r="L575" s="3">
        <v>0.11178333333333333</v>
      </c>
      <c r="M575" s="4">
        <f t="shared" si="248"/>
        <v>0.12282519060833447</v>
      </c>
      <c r="N575" s="4">
        <f t="shared" si="249"/>
        <v>3.4234879401120613E-3</v>
      </c>
      <c r="O575" s="4">
        <f t="shared" si="250"/>
        <v>3.2779160058704743E-3</v>
      </c>
      <c r="P575" s="4">
        <f t="shared" si="251"/>
        <v>1.4557193424158331E-4</v>
      </c>
      <c r="Q575" s="4">
        <f t="shared" si="252"/>
        <v>1.5134943452693893E-4</v>
      </c>
      <c r="R575" s="4">
        <f t="shared" si="253"/>
        <v>1.0408797403067E-3</v>
      </c>
      <c r="S575" s="4">
        <f t="shared" si="254"/>
        <v>2.3556045236399864E-4</v>
      </c>
      <c r="T575" s="5">
        <f t="shared" si="255"/>
        <v>837.25731915740278</v>
      </c>
      <c r="U575" s="5">
        <f t="shared" si="256"/>
        <v>18.532344027822884</v>
      </c>
      <c r="V575" s="5">
        <f t="shared" si="257"/>
        <v>16.000559430417464</v>
      </c>
      <c r="W575" s="5">
        <f t="shared" si="258"/>
        <v>2.7394651553481371</v>
      </c>
      <c r="X575" s="5">
        <f t="shared" si="259"/>
        <v>1.396450571771727</v>
      </c>
      <c r="Y575" s="5">
        <f t="shared" si="260"/>
        <v>6.4707514728954516</v>
      </c>
      <c r="Z575" s="5">
        <f t="shared" si="261"/>
        <v>2.6412927206463799</v>
      </c>
      <c r="AA575" s="4">
        <v>0</v>
      </c>
      <c r="AB575" s="4">
        <f t="shared" si="262"/>
        <v>0</v>
      </c>
      <c r="AC575" s="4">
        <v>38.333333333333385</v>
      </c>
      <c r="AD575" s="4">
        <v>1.6766666666666674</v>
      </c>
      <c r="AE575" s="4">
        <v>1.6266666666666654</v>
      </c>
      <c r="AF575" s="4">
        <v>4.9999999999999913E-2</v>
      </c>
      <c r="AG575" s="4">
        <v>0.125</v>
      </c>
      <c r="AH575" s="4">
        <v>0.47766666666666624</v>
      </c>
      <c r="AI575" s="4">
        <v>0.11233333333333334</v>
      </c>
      <c r="AJ575" s="4">
        <f t="shared" si="263"/>
        <v>0</v>
      </c>
      <c r="AK575" s="4">
        <f t="shared" si="264"/>
        <v>0</v>
      </c>
      <c r="AL575" s="4">
        <f t="shared" si="265"/>
        <v>0</v>
      </c>
      <c r="AM575" s="4">
        <f t="shared" si="266"/>
        <v>0</v>
      </c>
      <c r="AN575" s="4">
        <f t="shared" si="267"/>
        <v>0</v>
      </c>
      <c r="AO575" s="4">
        <f t="shared" si="268"/>
        <v>0</v>
      </c>
      <c r="AP575" s="4">
        <f t="shared" si="269"/>
        <v>0</v>
      </c>
      <c r="AQ575" s="5">
        <f t="shared" si="270"/>
        <v>713.73190891831257</v>
      </c>
      <c r="AR575" s="5">
        <f t="shared" si="271"/>
        <v>19.954430525560785</v>
      </c>
      <c r="AS575" s="5">
        <f t="shared" si="272"/>
        <v>17.338831485249589</v>
      </c>
      <c r="AT575" s="5">
        <f t="shared" si="273"/>
        <v>2.760409340502866</v>
      </c>
      <c r="AU575" s="5">
        <f t="shared" si="274"/>
        <v>2.0196476458339028</v>
      </c>
      <c r="AV575" s="5">
        <f t="shared" si="275"/>
        <v>7.3021431997249566</v>
      </c>
      <c r="AW575" s="5">
        <f t="shared" si="276"/>
        <v>2.6964788651047988</v>
      </c>
    </row>
    <row r="576" spans="1:49" x14ac:dyDescent="0.25">
      <c r="A576" s="1" t="s">
        <v>376</v>
      </c>
      <c r="B576" s="1" t="s">
        <v>218</v>
      </c>
      <c r="C576" s="2">
        <v>42547</v>
      </c>
      <c r="D576" s="3">
        <v>3.9518079571552924E-3</v>
      </c>
      <c r="E576" s="4">
        <f t="shared" si="247"/>
        <v>9.668396632430861</v>
      </c>
      <c r="F576" s="3">
        <v>80.662797619047666</v>
      </c>
      <c r="G576" s="3">
        <v>1.5997874999999988</v>
      </c>
      <c r="H576" s="3">
        <v>1.5322081250000006</v>
      </c>
      <c r="I576" s="3">
        <v>6.7579374999999928E-2</v>
      </c>
      <c r="J576" s="3">
        <v>0.27095671875000032</v>
      </c>
      <c r="K576" s="3">
        <v>0.44569425551470571</v>
      </c>
      <c r="L576" s="3">
        <v>0.12292499999999995</v>
      </c>
      <c r="M576" s="4">
        <f t="shared" si="248"/>
        <v>1.4190895064584454E-2</v>
      </c>
      <c r="N576" s="4">
        <f t="shared" si="249"/>
        <v>2.8144841498496393E-4</v>
      </c>
      <c r="O576" s="4">
        <f t="shared" si="250"/>
        <v>2.6955926847055243E-4</v>
      </c>
      <c r="P576" s="4">
        <f t="shared" si="251"/>
        <v>1.1889146514411751E-5</v>
      </c>
      <c r="Q576" s="4">
        <f t="shared" si="252"/>
        <v>4.7669042933336011E-5</v>
      </c>
      <c r="R576" s="4">
        <f t="shared" si="253"/>
        <v>7.8410377492334161E-5</v>
      </c>
      <c r="S576" s="4">
        <f t="shared" si="254"/>
        <v>2.1626026214123251E-5</v>
      </c>
      <c r="T576" s="5">
        <f t="shared" si="255"/>
        <v>837.27151005246731</v>
      </c>
      <c r="U576" s="5">
        <f t="shared" si="256"/>
        <v>18.532625476237868</v>
      </c>
      <c r="V576" s="5">
        <f t="shared" si="257"/>
        <v>16.000828989685935</v>
      </c>
      <c r="W576" s="5">
        <f t="shared" si="258"/>
        <v>2.7394770444946515</v>
      </c>
      <c r="X576" s="5">
        <f t="shared" si="259"/>
        <v>1.3964982408146605</v>
      </c>
      <c r="Y576" s="5">
        <f t="shared" si="260"/>
        <v>6.4708298832729438</v>
      </c>
      <c r="Z576" s="5">
        <f t="shared" si="261"/>
        <v>2.6413143466725941</v>
      </c>
      <c r="AA576" s="4">
        <v>0</v>
      </c>
      <c r="AB576" s="4">
        <f t="shared" si="262"/>
        <v>0</v>
      </c>
      <c r="AC576" s="4">
        <v>38.333333333333385</v>
      </c>
      <c r="AD576" s="4">
        <v>1.6766666666666674</v>
      </c>
      <c r="AE576" s="4">
        <v>1.6266666666666654</v>
      </c>
      <c r="AF576" s="4">
        <v>4.9999999999999913E-2</v>
      </c>
      <c r="AG576" s="4">
        <v>0.125</v>
      </c>
      <c r="AH576" s="4">
        <v>0.47766666666666624</v>
      </c>
      <c r="AI576" s="4">
        <v>0.11233333333333334</v>
      </c>
      <c r="AJ576" s="4">
        <f t="shared" si="263"/>
        <v>0</v>
      </c>
      <c r="AK576" s="4">
        <f t="shared" si="264"/>
        <v>0</v>
      </c>
      <c r="AL576" s="4">
        <f t="shared" si="265"/>
        <v>0</v>
      </c>
      <c r="AM576" s="4">
        <f t="shared" si="266"/>
        <v>0</v>
      </c>
      <c r="AN576" s="4">
        <f t="shared" si="267"/>
        <v>0</v>
      </c>
      <c r="AO576" s="4">
        <f t="shared" si="268"/>
        <v>0</v>
      </c>
      <c r="AP576" s="4">
        <f t="shared" si="269"/>
        <v>0</v>
      </c>
      <c r="AQ576" s="5">
        <f t="shared" si="270"/>
        <v>713.73190891831257</v>
      </c>
      <c r="AR576" s="5">
        <f t="shared" si="271"/>
        <v>19.954430525560785</v>
      </c>
      <c r="AS576" s="5">
        <f t="shared" si="272"/>
        <v>17.338831485249589</v>
      </c>
      <c r="AT576" s="5">
        <f t="shared" si="273"/>
        <v>2.760409340502866</v>
      </c>
      <c r="AU576" s="5">
        <f t="shared" si="274"/>
        <v>2.0196476458339028</v>
      </c>
      <c r="AV576" s="5">
        <f t="shared" si="275"/>
        <v>7.3021431997249566</v>
      </c>
      <c r="AW576" s="5">
        <f t="shared" si="276"/>
        <v>2.6964788651047988</v>
      </c>
    </row>
    <row r="577" spans="1:49" x14ac:dyDescent="0.25">
      <c r="A577" s="1" t="s">
        <v>376</v>
      </c>
      <c r="B577" s="1" t="s">
        <v>219</v>
      </c>
      <c r="C577" s="2">
        <v>42548</v>
      </c>
      <c r="D577" s="3">
        <v>4.9045773838636226E-3</v>
      </c>
      <c r="E577" s="4">
        <f t="shared" si="247"/>
        <v>11.999418993978253</v>
      </c>
      <c r="F577" s="3">
        <v>73.736557539682636</v>
      </c>
      <c r="G577" s="3">
        <v>1.6074641203703697</v>
      </c>
      <c r="H577" s="3">
        <v>1.5394202662037042</v>
      </c>
      <c r="I577" s="3">
        <v>6.804385416666657E-2</v>
      </c>
      <c r="J577" s="3">
        <v>0.20931967881944499</v>
      </c>
      <c r="K577" s="3">
        <v>0.46062782628676407</v>
      </c>
      <c r="L577" s="3">
        <v>0.11947638888888885</v>
      </c>
      <c r="M577" s="4">
        <f t="shared" si="248"/>
        <v>1.6099972203621287E-2</v>
      </c>
      <c r="N577" s="4">
        <f t="shared" si="249"/>
        <v>3.5098095869682617E-4</v>
      </c>
      <c r="O577" s="4">
        <f t="shared" si="250"/>
        <v>3.3612395699694325E-4</v>
      </c>
      <c r="P577" s="4">
        <f t="shared" si="251"/>
        <v>1.485700169988309E-5</v>
      </c>
      <c r="Q577" s="4">
        <f t="shared" si="252"/>
        <v>4.5703801792623044E-5</v>
      </c>
      <c r="R577" s="4">
        <f t="shared" si="253"/>
        <v>1.0057555501476038E-4</v>
      </c>
      <c r="S577" s="4">
        <f t="shared" si="254"/>
        <v>2.6087013067635501E-5</v>
      </c>
      <c r="T577" s="5">
        <f t="shared" si="255"/>
        <v>837.28761002467093</v>
      </c>
      <c r="U577" s="5">
        <f t="shared" si="256"/>
        <v>18.532976457196565</v>
      </c>
      <c r="V577" s="5">
        <f t="shared" si="257"/>
        <v>16.001165113642934</v>
      </c>
      <c r="W577" s="5">
        <f t="shared" si="258"/>
        <v>2.7394919014963515</v>
      </c>
      <c r="X577" s="5">
        <f t="shared" si="259"/>
        <v>1.3965439446164531</v>
      </c>
      <c r="Y577" s="5">
        <f t="shared" si="260"/>
        <v>6.4709304588279588</v>
      </c>
      <c r="Z577" s="5">
        <f t="shared" si="261"/>
        <v>2.6413404336856616</v>
      </c>
      <c r="AA577" s="4">
        <v>0</v>
      </c>
      <c r="AB577" s="4">
        <f t="shared" si="262"/>
        <v>0</v>
      </c>
      <c r="AC577" s="4">
        <v>38.333333333333385</v>
      </c>
      <c r="AD577" s="4">
        <v>1.6766666666666674</v>
      </c>
      <c r="AE577" s="4">
        <v>1.6266666666666654</v>
      </c>
      <c r="AF577" s="4">
        <v>4.9999999999999913E-2</v>
      </c>
      <c r="AG577" s="4">
        <v>0.125</v>
      </c>
      <c r="AH577" s="4">
        <v>0.47766666666666624</v>
      </c>
      <c r="AI577" s="4">
        <v>0.11233333333333334</v>
      </c>
      <c r="AJ577" s="4">
        <f t="shared" si="263"/>
        <v>0</v>
      </c>
      <c r="AK577" s="4">
        <f t="shared" si="264"/>
        <v>0</v>
      </c>
      <c r="AL577" s="4">
        <f t="shared" si="265"/>
        <v>0</v>
      </c>
      <c r="AM577" s="4">
        <f t="shared" si="266"/>
        <v>0</v>
      </c>
      <c r="AN577" s="4">
        <f t="shared" si="267"/>
        <v>0</v>
      </c>
      <c r="AO577" s="4">
        <f t="shared" si="268"/>
        <v>0</v>
      </c>
      <c r="AP577" s="4">
        <f t="shared" si="269"/>
        <v>0</v>
      </c>
      <c r="AQ577" s="5">
        <f t="shared" si="270"/>
        <v>713.73190891831257</v>
      </c>
      <c r="AR577" s="5">
        <f t="shared" si="271"/>
        <v>19.954430525560785</v>
      </c>
      <c r="AS577" s="5">
        <f t="shared" si="272"/>
        <v>17.338831485249589</v>
      </c>
      <c r="AT577" s="5">
        <f t="shared" si="273"/>
        <v>2.760409340502866</v>
      </c>
      <c r="AU577" s="5">
        <f t="shared" si="274"/>
        <v>2.0196476458339028</v>
      </c>
      <c r="AV577" s="5">
        <f t="shared" si="275"/>
        <v>7.3021431997249566</v>
      </c>
      <c r="AW577" s="5">
        <f t="shared" si="276"/>
        <v>2.6964788651047988</v>
      </c>
    </row>
    <row r="578" spans="1:49" x14ac:dyDescent="0.25">
      <c r="A578" s="1" t="s">
        <v>376</v>
      </c>
      <c r="B578" s="1" t="s">
        <v>220</v>
      </c>
      <c r="C578" s="2">
        <v>42549</v>
      </c>
      <c r="D578" s="3">
        <v>5.0690940354808497E-3</v>
      </c>
      <c r="E578" s="4">
        <f t="shared" si="247"/>
        <v>12.401921407486171</v>
      </c>
      <c r="F578" s="3">
        <v>72.670982142857227</v>
      </c>
      <c r="G578" s="3">
        <v>1.6086451388888883</v>
      </c>
      <c r="H578" s="3">
        <v>1.5405298263888894</v>
      </c>
      <c r="I578" s="3">
        <v>6.81153124999999E-2</v>
      </c>
      <c r="J578" s="3">
        <v>0.19983705729166715</v>
      </c>
      <c r="K578" s="3">
        <v>0.46292529871323485</v>
      </c>
      <c r="L578" s="3">
        <v>0.11894583333333331</v>
      </c>
      <c r="M578" s="4">
        <f t="shared" si="248"/>
        <v>1.6399554643357232E-2</v>
      </c>
      <c r="N578" s="4">
        <f t="shared" si="249"/>
        <v>3.6302060436061253E-4</v>
      </c>
      <c r="O578" s="4">
        <f t="shared" si="250"/>
        <v>3.4764912104699551E-4</v>
      </c>
      <c r="P578" s="4">
        <f t="shared" si="251"/>
        <v>1.5371483313617185E-5</v>
      </c>
      <c r="Q578" s="4">
        <f t="shared" si="252"/>
        <v>4.5096937514618722E-5</v>
      </c>
      <c r="R578" s="4">
        <f t="shared" si="253"/>
        <v>1.0446767758162675E-4</v>
      </c>
      <c r="S578" s="4">
        <f t="shared" si="254"/>
        <v>2.6842332879374606E-5</v>
      </c>
      <c r="T578" s="5">
        <f t="shared" si="255"/>
        <v>837.30400957931431</v>
      </c>
      <c r="U578" s="5">
        <f t="shared" si="256"/>
        <v>18.533339477800926</v>
      </c>
      <c r="V578" s="5">
        <f t="shared" si="257"/>
        <v>16.00151276276398</v>
      </c>
      <c r="W578" s="5">
        <f t="shared" si="258"/>
        <v>2.7395072729796652</v>
      </c>
      <c r="X578" s="5">
        <f t="shared" si="259"/>
        <v>1.3965890415539677</v>
      </c>
      <c r="Y578" s="5">
        <f t="shared" si="260"/>
        <v>6.4710349265055402</v>
      </c>
      <c r="Z578" s="5">
        <f t="shared" si="261"/>
        <v>2.6413672760185412</v>
      </c>
      <c r="AA578" s="4">
        <v>0</v>
      </c>
      <c r="AB578" s="4">
        <f t="shared" si="262"/>
        <v>0</v>
      </c>
      <c r="AC578" s="4">
        <v>38.333333333333385</v>
      </c>
      <c r="AD578" s="4">
        <v>1.6766666666666674</v>
      </c>
      <c r="AE578" s="4">
        <v>1.6266666666666654</v>
      </c>
      <c r="AF578" s="4">
        <v>4.9999999999999913E-2</v>
      </c>
      <c r="AG578" s="4">
        <v>0.125</v>
      </c>
      <c r="AH578" s="4">
        <v>0.47766666666666624</v>
      </c>
      <c r="AI578" s="4">
        <v>0.11233333333333334</v>
      </c>
      <c r="AJ578" s="4">
        <f t="shared" si="263"/>
        <v>0</v>
      </c>
      <c r="AK578" s="4">
        <f t="shared" si="264"/>
        <v>0</v>
      </c>
      <c r="AL578" s="4">
        <f t="shared" si="265"/>
        <v>0</v>
      </c>
      <c r="AM578" s="4">
        <f t="shared" si="266"/>
        <v>0</v>
      </c>
      <c r="AN578" s="4">
        <f t="shared" si="267"/>
        <v>0</v>
      </c>
      <c r="AO578" s="4">
        <f t="shared" si="268"/>
        <v>0</v>
      </c>
      <c r="AP578" s="4">
        <f t="shared" si="269"/>
        <v>0</v>
      </c>
      <c r="AQ578" s="5">
        <f t="shared" si="270"/>
        <v>713.73190891831257</v>
      </c>
      <c r="AR578" s="5">
        <f t="shared" si="271"/>
        <v>19.954430525560785</v>
      </c>
      <c r="AS578" s="5">
        <f t="shared" si="272"/>
        <v>17.338831485249589</v>
      </c>
      <c r="AT578" s="5">
        <f t="shared" si="273"/>
        <v>2.760409340502866</v>
      </c>
      <c r="AU578" s="5">
        <f t="shared" si="274"/>
        <v>2.0196476458339028</v>
      </c>
      <c r="AV578" s="5">
        <f t="shared" si="275"/>
        <v>7.3021431997249566</v>
      </c>
      <c r="AW578" s="5">
        <f t="shared" si="276"/>
        <v>2.6964788651047988</v>
      </c>
    </row>
    <row r="579" spans="1:49" x14ac:dyDescent="0.25">
      <c r="A579" s="1" t="s">
        <v>376</v>
      </c>
      <c r="B579" s="1" t="s">
        <v>221</v>
      </c>
      <c r="C579" s="2">
        <v>42550</v>
      </c>
      <c r="D579" s="3">
        <v>4.211490033107018E-3</v>
      </c>
      <c r="E579" s="4">
        <f t="shared" si="247"/>
        <v>10.303728444061113</v>
      </c>
      <c r="F579" s="3">
        <v>67.875892857142944</v>
      </c>
      <c r="G579" s="3">
        <v>1.6139597222222226</v>
      </c>
      <c r="H579" s="3">
        <v>1.5455228472222229</v>
      </c>
      <c r="I579" s="3">
        <v>6.8436874999999883E-2</v>
      </c>
      <c r="J579" s="3">
        <v>0.15716526041666673</v>
      </c>
      <c r="K579" s="3">
        <v>0.47326392463235251</v>
      </c>
      <c r="L579" s="3">
        <v>0.11655833333333332</v>
      </c>
      <c r="M579" s="4">
        <f t="shared" si="248"/>
        <v>1.2726002653185027E-2</v>
      </c>
      <c r="N579" s="4">
        <f t="shared" si="249"/>
        <v>3.0260015511489975E-4</v>
      </c>
      <c r="O579" s="4">
        <f t="shared" si="250"/>
        <v>2.897689743205828E-4</v>
      </c>
      <c r="P579" s="4">
        <f t="shared" si="251"/>
        <v>1.2831180794316992E-5</v>
      </c>
      <c r="Q579" s="4">
        <f t="shared" si="252"/>
        <v>2.9466802377989438E-5</v>
      </c>
      <c r="R579" s="4">
        <f t="shared" si="253"/>
        <v>8.8731915073353884E-5</v>
      </c>
      <c r="S579" s="4">
        <f t="shared" si="254"/>
        <v>2.185343863354759E-5</v>
      </c>
      <c r="T579" s="5">
        <f t="shared" si="255"/>
        <v>837.31673558196746</v>
      </c>
      <c r="U579" s="5">
        <f t="shared" si="256"/>
        <v>18.533642077956042</v>
      </c>
      <c r="V579" s="5">
        <f t="shared" si="257"/>
        <v>16.001802531738299</v>
      </c>
      <c r="W579" s="5">
        <f t="shared" si="258"/>
        <v>2.7395201041604595</v>
      </c>
      <c r="X579" s="5">
        <f t="shared" si="259"/>
        <v>1.3966185083563456</v>
      </c>
      <c r="Y579" s="5">
        <f t="shared" si="260"/>
        <v>6.4711236584206135</v>
      </c>
      <c r="Z579" s="5">
        <f t="shared" si="261"/>
        <v>2.6413891294571745</v>
      </c>
      <c r="AA579" s="4">
        <v>0</v>
      </c>
      <c r="AB579" s="4">
        <f t="shared" si="262"/>
        <v>0</v>
      </c>
      <c r="AC579" s="4">
        <v>38.333333333333385</v>
      </c>
      <c r="AD579" s="4">
        <v>1.6766666666666674</v>
      </c>
      <c r="AE579" s="4">
        <v>1.6266666666666654</v>
      </c>
      <c r="AF579" s="4">
        <v>4.9999999999999913E-2</v>
      </c>
      <c r="AG579" s="4">
        <v>0.125</v>
      </c>
      <c r="AH579" s="4">
        <v>0.47766666666666624</v>
      </c>
      <c r="AI579" s="4">
        <v>0.11233333333333334</v>
      </c>
      <c r="AJ579" s="4">
        <f t="shared" si="263"/>
        <v>0</v>
      </c>
      <c r="AK579" s="4">
        <f t="shared" si="264"/>
        <v>0</v>
      </c>
      <c r="AL579" s="4">
        <f t="shared" si="265"/>
        <v>0</v>
      </c>
      <c r="AM579" s="4">
        <f t="shared" si="266"/>
        <v>0</v>
      </c>
      <c r="AN579" s="4">
        <f t="shared" si="267"/>
        <v>0</v>
      </c>
      <c r="AO579" s="4">
        <f t="shared" si="268"/>
        <v>0</v>
      </c>
      <c r="AP579" s="4">
        <f t="shared" si="269"/>
        <v>0</v>
      </c>
      <c r="AQ579" s="5">
        <f t="shared" si="270"/>
        <v>713.73190891831257</v>
      </c>
      <c r="AR579" s="5">
        <f t="shared" si="271"/>
        <v>19.954430525560785</v>
      </c>
      <c r="AS579" s="5">
        <f t="shared" si="272"/>
        <v>17.338831485249589</v>
      </c>
      <c r="AT579" s="5">
        <f t="shared" si="273"/>
        <v>2.760409340502866</v>
      </c>
      <c r="AU579" s="5">
        <f t="shared" si="274"/>
        <v>2.0196476458339028</v>
      </c>
      <c r="AV579" s="5">
        <f t="shared" si="275"/>
        <v>7.3021431997249566</v>
      </c>
      <c r="AW579" s="5">
        <f t="shared" si="276"/>
        <v>2.6964788651047988</v>
      </c>
    </row>
    <row r="580" spans="1:49" x14ac:dyDescent="0.25">
      <c r="A580" s="1" t="s">
        <v>376</v>
      </c>
      <c r="B580" s="1" t="s">
        <v>222</v>
      </c>
      <c r="C580" s="2">
        <v>42551</v>
      </c>
      <c r="D580" s="3">
        <v>4.6732592620521828E-3</v>
      </c>
      <c r="E580" s="4">
        <f t="shared" ref="E580:E643" si="277">D580*1/35.314667*60*60*24</f>
        <v>11.433481738375406</v>
      </c>
      <c r="F580" s="3">
        <v>72.670982142857227</v>
      </c>
      <c r="G580" s="3">
        <v>1.6086451388888883</v>
      </c>
      <c r="H580" s="3">
        <v>1.5405298263888894</v>
      </c>
      <c r="I580" s="3">
        <v>6.81153124999999E-2</v>
      </c>
      <c r="J580" s="3">
        <v>0.19983705729166712</v>
      </c>
      <c r="K580" s="3">
        <v>0.46292529871323485</v>
      </c>
      <c r="L580" s="3">
        <v>0.11894583333333331</v>
      </c>
      <c r="M580" s="4">
        <f t="shared" ref="M580:M643" si="278">$D580*1/35.314667*1000*60*60*24*F580*1/1000*1/135.8*1/0.404686*1/1000</f>
        <v>1.5118948296118975E-2</v>
      </c>
      <c r="N580" s="4">
        <f t="shared" ref="N580:N643" si="279">$D580*1/35.314667*1000*60*60*24*G580*1/1000*1/135.8*1/0.404686*1/1000</f>
        <v>3.3467309735616015E-4</v>
      </c>
      <c r="O580" s="4">
        <f t="shared" ref="O580:O643" si="280">$D580*1/35.314667*1000*60*60*24*H580*1/1000*1/135.8*1/0.404686*1/1000</f>
        <v>3.2050194048591148E-4</v>
      </c>
      <c r="P580" s="4">
        <f t="shared" ref="P580:P643" si="281">$D580*1/35.314667*1000*60*60*24*I580*1/1000*1/135.8*1/0.404686*1/1000</f>
        <v>1.4171156870248881E-5</v>
      </c>
      <c r="Q580" s="4">
        <f t="shared" ref="Q580:Q643" si="282">$D580*1/35.314667*1000*60*60*24*J580*1/1000*1/135.8*1/0.404686*1/1000</f>
        <v>4.1575413566063164E-5</v>
      </c>
      <c r="R580" s="4">
        <f t="shared" ref="R580:R643" si="283">$D580*1/35.314667*1000*60*60*24*K580*1/1000*1/135.8*1/0.404686*1/1000</f>
        <v>9.6310018797492606E-5</v>
      </c>
      <c r="S580" s="4">
        <f t="shared" ref="S580:S643" si="284">$D580*1/35.314667*1000*60*60*24*L580*1/1000*1/135.8*1/0.404686*1/1000</f>
        <v>2.4746272187023249E-5</v>
      </c>
      <c r="T580" s="5">
        <f t="shared" ref="T580:T643" si="285">T579+M580</f>
        <v>837.33185453026363</v>
      </c>
      <c r="U580" s="5">
        <f t="shared" ref="U580:U643" si="286">U579+N580</f>
        <v>18.533976751053398</v>
      </c>
      <c r="V580" s="5">
        <f t="shared" ref="V580:V643" si="287">V579+O580</f>
        <v>16.002123033678785</v>
      </c>
      <c r="W580" s="5">
        <f t="shared" ref="W580:W643" si="288">W579+P580</f>
        <v>2.7395342753173297</v>
      </c>
      <c r="X580" s="5">
        <f t="shared" ref="X580:X643" si="289">X579+Q580</f>
        <v>1.3966600837699117</v>
      </c>
      <c r="Y580" s="5">
        <f t="shared" ref="Y580:Y643" si="290">Y579+R580</f>
        <v>6.4712199684394109</v>
      </c>
      <c r="Z580" s="5">
        <f t="shared" ref="Z580:Z643" si="291">Z579+S580</f>
        <v>2.6414138757293615</v>
      </c>
      <c r="AA580" s="4">
        <v>0</v>
      </c>
      <c r="AB580" s="4">
        <f t="shared" ref="AB580:AB643" si="292">AA580*1/35.314667*60*60*24</f>
        <v>0</v>
      </c>
      <c r="AC580" s="4">
        <v>38.333333333333385</v>
      </c>
      <c r="AD580" s="4">
        <v>1.6766666666666674</v>
      </c>
      <c r="AE580" s="4">
        <v>1.6266666666666654</v>
      </c>
      <c r="AF580" s="4">
        <v>4.9999999999999913E-2</v>
      </c>
      <c r="AG580" s="4">
        <v>0.125</v>
      </c>
      <c r="AH580" s="4">
        <v>0.47766666666666624</v>
      </c>
      <c r="AI580" s="4">
        <v>0.11233333333333334</v>
      </c>
      <c r="AJ580" s="4">
        <f t="shared" ref="AJ580:AJ643" si="293">$AA580*1/35.314667*1000*60*60*24*AC580*1/1000*1/190*1/0.404686*1/1000</f>
        <v>0</v>
      </c>
      <c r="AK580" s="4">
        <f t="shared" ref="AK580:AK643" si="294">$AA580*1/35.314667*1000*60*60*24*AD580*1/1000*1/190*1/0.404686*1/1000</f>
        <v>0</v>
      </c>
      <c r="AL580" s="4">
        <f t="shared" ref="AL580:AL643" si="295">$AA580*1/35.314667*1000*60*60*24*AE580*1/1000*1/190*1/0.404686*1/1000</f>
        <v>0</v>
      </c>
      <c r="AM580" s="4">
        <f t="shared" ref="AM580:AM643" si="296">$AA580*1/35.314667*1000*60*60*24*AF580*1/1000*1/190*1/0.404686*1/1000</f>
        <v>0</v>
      </c>
      <c r="AN580" s="4">
        <f t="shared" ref="AN580:AN643" si="297">$AA580*1/35.314667*1000*60*60*24*AG580*1/1000*1/190*1/0.404686*1/1000</f>
        <v>0</v>
      </c>
      <c r="AO580" s="4">
        <f t="shared" ref="AO580:AO643" si="298">$AA580*1/35.314667*1000*60*60*24*AH580*1/1000*1/190*1/0.404686*1/1000</f>
        <v>0</v>
      </c>
      <c r="AP580" s="4">
        <f t="shared" ref="AP580:AP643" si="299">$AA580*1/35.314667*1000*60*60*24*AI580*1/1000*1/190*1/0.404686*1/1000</f>
        <v>0</v>
      </c>
      <c r="AQ580" s="5">
        <f t="shared" si="270"/>
        <v>713.73190891831257</v>
      </c>
      <c r="AR580" s="5">
        <f t="shared" si="271"/>
        <v>19.954430525560785</v>
      </c>
      <c r="AS580" s="5">
        <f t="shared" si="272"/>
        <v>17.338831485249589</v>
      </c>
      <c r="AT580" s="5">
        <f t="shared" si="273"/>
        <v>2.760409340502866</v>
      </c>
      <c r="AU580" s="5">
        <f t="shared" si="274"/>
        <v>2.0196476458339028</v>
      </c>
      <c r="AV580" s="5">
        <f t="shared" si="275"/>
        <v>7.3021431997249566</v>
      </c>
      <c r="AW580" s="5">
        <f t="shared" si="276"/>
        <v>2.6964788651047988</v>
      </c>
    </row>
    <row r="581" spans="1:49" x14ac:dyDescent="0.25">
      <c r="A581" s="1" t="s">
        <v>376</v>
      </c>
      <c r="B581" s="1" t="s">
        <v>223</v>
      </c>
      <c r="C581" s="2">
        <v>42552</v>
      </c>
      <c r="D581" s="3">
        <v>6.5429660853934951E-3</v>
      </c>
      <c r="E581" s="4">
        <f t="shared" si="277"/>
        <v>16.007860693631855</v>
      </c>
      <c r="F581" s="3">
        <v>69.474255952381043</v>
      </c>
      <c r="G581" s="3">
        <v>1.6121881944444445</v>
      </c>
      <c r="H581" s="3">
        <v>1.543858506944445</v>
      </c>
      <c r="I581" s="3">
        <v>6.8329687499999889E-2</v>
      </c>
      <c r="J581" s="3">
        <v>0.17138919270833353</v>
      </c>
      <c r="K581" s="3">
        <v>0.4698177159926466</v>
      </c>
      <c r="L581" s="3">
        <v>0.11735416666666665</v>
      </c>
      <c r="M581" s="4">
        <f t="shared" si="278"/>
        <v>2.0236679346366002E-2</v>
      </c>
      <c r="N581" s="4">
        <f t="shared" si="279"/>
        <v>4.6960323777099541E-4</v>
      </c>
      <c r="O581" s="4">
        <f t="shared" si="280"/>
        <v>4.4969995191612196E-4</v>
      </c>
      <c r="P581" s="4">
        <f t="shared" si="281"/>
        <v>1.9903285854873564E-5</v>
      </c>
      <c r="Q581" s="4">
        <f t="shared" si="282"/>
        <v>4.9922782025162625E-5</v>
      </c>
      <c r="R581" s="4">
        <f t="shared" si="283"/>
        <v>1.3684997902391202E-4</v>
      </c>
      <c r="S581" s="4">
        <f t="shared" si="284"/>
        <v>3.4183290029346975E-5</v>
      </c>
      <c r="T581" s="5">
        <f t="shared" si="285"/>
        <v>837.35209120960997</v>
      </c>
      <c r="U581" s="5">
        <f t="shared" si="286"/>
        <v>18.53444635429117</v>
      </c>
      <c r="V581" s="5">
        <f t="shared" si="287"/>
        <v>16.0025727336307</v>
      </c>
      <c r="W581" s="5">
        <f t="shared" si="288"/>
        <v>2.7395541786031847</v>
      </c>
      <c r="X581" s="5">
        <f t="shared" si="289"/>
        <v>1.3967100065519369</v>
      </c>
      <c r="Y581" s="5">
        <f t="shared" si="290"/>
        <v>6.4713568184184345</v>
      </c>
      <c r="Z581" s="5">
        <f t="shared" si="291"/>
        <v>2.6414480590193907</v>
      </c>
      <c r="AA581" s="4">
        <v>0</v>
      </c>
      <c r="AB581" s="4">
        <f t="shared" si="292"/>
        <v>0</v>
      </c>
      <c r="AC581" s="4">
        <v>38.333333333333385</v>
      </c>
      <c r="AD581" s="4">
        <v>1.6766666666666674</v>
      </c>
      <c r="AE581" s="4">
        <v>1.6266666666666654</v>
      </c>
      <c r="AF581" s="4">
        <v>4.9999999999999913E-2</v>
      </c>
      <c r="AG581" s="4">
        <v>0.125</v>
      </c>
      <c r="AH581" s="4">
        <v>0.47766666666666624</v>
      </c>
      <c r="AI581" s="4">
        <v>0.11233333333333334</v>
      </c>
      <c r="AJ581" s="4">
        <f t="shared" si="293"/>
        <v>0</v>
      </c>
      <c r="AK581" s="4">
        <f t="shared" si="294"/>
        <v>0</v>
      </c>
      <c r="AL581" s="4">
        <f t="shared" si="295"/>
        <v>0</v>
      </c>
      <c r="AM581" s="4">
        <f t="shared" si="296"/>
        <v>0</v>
      </c>
      <c r="AN581" s="4">
        <f t="shared" si="297"/>
        <v>0</v>
      </c>
      <c r="AO581" s="4">
        <f t="shared" si="298"/>
        <v>0</v>
      </c>
      <c r="AP581" s="4">
        <f t="shared" si="299"/>
        <v>0</v>
      </c>
      <c r="AQ581" s="5">
        <f t="shared" ref="AQ581:AQ644" si="300">AQ580+AJ581</f>
        <v>713.73190891831257</v>
      </c>
      <c r="AR581" s="5">
        <f t="shared" ref="AR581:AR644" si="301">AR580+AK581</f>
        <v>19.954430525560785</v>
      </c>
      <c r="AS581" s="5">
        <f t="shared" ref="AS581:AS644" si="302">AS580+AL581</f>
        <v>17.338831485249589</v>
      </c>
      <c r="AT581" s="5">
        <f t="shared" ref="AT581:AT644" si="303">AT580+AM581</f>
        <v>2.760409340502866</v>
      </c>
      <c r="AU581" s="5">
        <f t="shared" ref="AU581:AU644" si="304">AU580+AN581</f>
        <v>2.0196476458339028</v>
      </c>
      <c r="AV581" s="5">
        <f t="shared" ref="AV581:AV644" si="305">AV580+AO581</f>
        <v>7.3021431997249566</v>
      </c>
      <c r="AW581" s="5">
        <f t="shared" ref="AW581:AW644" si="306">AW580+AP581</f>
        <v>2.6964788651047988</v>
      </c>
    </row>
    <row r="582" spans="1:49" x14ac:dyDescent="0.25">
      <c r="A582" s="1" t="s">
        <v>376</v>
      </c>
      <c r="B582" s="1" t="s">
        <v>224</v>
      </c>
      <c r="C582" s="2">
        <v>42553</v>
      </c>
      <c r="D582" s="3">
        <v>7.7173070001921272E-3</v>
      </c>
      <c r="E582" s="4">
        <f t="shared" si="277"/>
        <v>18.880974435256597</v>
      </c>
      <c r="F582" s="3">
        <v>63.080803571428682</v>
      </c>
      <c r="G582" s="3">
        <v>1.619274305555557</v>
      </c>
      <c r="H582" s="3">
        <v>1.5505158680555562</v>
      </c>
      <c r="I582" s="3">
        <v>6.8758437499999867E-2</v>
      </c>
      <c r="J582" s="3">
        <v>0.11449346354166667</v>
      </c>
      <c r="K582" s="3">
        <v>0.48360255055146989</v>
      </c>
      <c r="L582" s="3">
        <v>0.11417083333333332</v>
      </c>
      <c r="M582" s="4">
        <f t="shared" si="278"/>
        <v>2.1672233488430965E-2</v>
      </c>
      <c r="N582" s="4">
        <f t="shared" si="279"/>
        <v>5.5632282477314251E-4</v>
      </c>
      <c r="O582" s="4">
        <f t="shared" si="280"/>
        <v>5.3269996603589839E-4</v>
      </c>
      <c r="P582" s="4">
        <f t="shared" si="281"/>
        <v>2.3622858737243815E-5</v>
      </c>
      <c r="Q582" s="4">
        <f t="shared" si="282"/>
        <v>3.9335723933263781E-5</v>
      </c>
      <c r="R582" s="4">
        <f t="shared" si="283"/>
        <v>1.6614796891869748E-4</v>
      </c>
      <c r="S582" s="4">
        <f t="shared" si="284"/>
        <v>3.9224880113756887E-5</v>
      </c>
      <c r="T582" s="5">
        <f t="shared" si="285"/>
        <v>837.37376344309837</v>
      </c>
      <c r="U582" s="5">
        <f t="shared" si="286"/>
        <v>18.535002677115944</v>
      </c>
      <c r="V582" s="5">
        <f t="shared" si="287"/>
        <v>16.003105433596737</v>
      </c>
      <c r="W582" s="5">
        <f t="shared" si="288"/>
        <v>2.7395778014619219</v>
      </c>
      <c r="X582" s="5">
        <f t="shared" si="289"/>
        <v>1.3967493422758701</v>
      </c>
      <c r="Y582" s="5">
        <f t="shared" si="290"/>
        <v>6.4715229663873535</v>
      </c>
      <c r="Z582" s="5">
        <f t="shared" si="291"/>
        <v>2.6414872838995045</v>
      </c>
      <c r="AA582" s="4">
        <v>0</v>
      </c>
      <c r="AB582" s="4">
        <f t="shared" si="292"/>
        <v>0</v>
      </c>
      <c r="AC582" s="4">
        <v>38.333333333333385</v>
      </c>
      <c r="AD582" s="4">
        <v>1.6766666666666674</v>
      </c>
      <c r="AE582" s="4">
        <v>1.6266666666666654</v>
      </c>
      <c r="AF582" s="4">
        <v>4.9999999999999913E-2</v>
      </c>
      <c r="AG582" s="4">
        <v>0.125</v>
      </c>
      <c r="AH582" s="4">
        <v>0.47766666666666624</v>
      </c>
      <c r="AI582" s="4">
        <v>0.11233333333333334</v>
      </c>
      <c r="AJ582" s="4">
        <f t="shared" si="293"/>
        <v>0</v>
      </c>
      <c r="AK582" s="4">
        <f t="shared" si="294"/>
        <v>0</v>
      </c>
      <c r="AL582" s="4">
        <f t="shared" si="295"/>
        <v>0</v>
      </c>
      <c r="AM582" s="4">
        <f t="shared" si="296"/>
        <v>0</v>
      </c>
      <c r="AN582" s="4">
        <f t="shared" si="297"/>
        <v>0</v>
      </c>
      <c r="AO582" s="4">
        <f t="shared" si="298"/>
        <v>0</v>
      </c>
      <c r="AP582" s="4">
        <f t="shared" si="299"/>
        <v>0</v>
      </c>
      <c r="AQ582" s="5">
        <f t="shared" si="300"/>
        <v>713.73190891831257</v>
      </c>
      <c r="AR582" s="5">
        <f t="shared" si="301"/>
        <v>19.954430525560785</v>
      </c>
      <c r="AS582" s="5">
        <f t="shared" si="302"/>
        <v>17.338831485249589</v>
      </c>
      <c r="AT582" s="5">
        <f t="shared" si="303"/>
        <v>2.760409340502866</v>
      </c>
      <c r="AU582" s="5">
        <f t="shared" si="304"/>
        <v>2.0196476458339028</v>
      </c>
      <c r="AV582" s="5">
        <f t="shared" si="305"/>
        <v>7.3021431997249566</v>
      </c>
      <c r="AW582" s="5">
        <f t="shared" si="306"/>
        <v>2.6964788651047988</v>
      </c>
    </row>
    <row r="583" spans="1:49" x14ac:dyDescent="0.25">
      <c r="A583" s="1" t="s">
        <v>376</v>
      </c>
      <c r="B583" s="1" t="s">
        <v>225</v>
      </c>
      <c r="C583" s="2">
        <v>42554</v>
      </c>
      <c r="D583" s="3">
        <v>1.1936969022399067E-2</v>
      </c>
      <c r="E583" s="4">
        <f t="shared" si="277"/>
        <v>29.204696267850391</v>
      </c>
      <c r="F583" s="3">
        <v>58.285714285714363</v>
      </c>
      <c r="G583" s="3">
        <v>1.6245888888888913</v>
      </c>
      <c r="H583" s="3">
        <v>1.5555088888888899</v>
      </c>
      <c r="I583" s="3">
        <v>6.907999999999985E-2</v>
      </c>
      <c r="J583" s="3">
        <v>7.1821666666666686E-2</v>
      </c>
      <c r="K583" s="3">
        <v>0.49394117647058761</v>
      </c>
      <c r="L583" s="3">
        <v>0.11178333333333333</v>
      </c>
      <c r="M583" s="4">
        <f t="shared" si="278"/>
        <v>3.0973969521230292E-2</v>
      </c>
      <c r="N583" s="4">
        <f t="shared" si="279"/>
        <v>8.6333276250690416E-4</v>
      </c>
      <c r="O583" s="4">
        <f t="shared" si="280"/>
        <v>8.2662253529688847E-4</v>
      </c>
      <c r="P583" s="4">
        <f t="shared" si="281"/>
        <v>3.6710227210014874E-5</v>
      </c>
      <c r="Q583" s="4">
        <f t="shared" si="282"/>
        <v>3.8167193137453549E-5</v>
      </c>
      <c r="R583" s="4">
        <f t="shared" si="283"/>
        <v>2.6248831523765728E-4</v>
      </c>
      <c r="S583" s="4">
        <f t="shared" si="284"/>
        <v>5.9403467935140492E-5</v>
      </c>
      <c r="T583" s="5">
        <f t="shared" si="285"/>
        <v>837.40473741261962</v>
      </c>
      <c r="U583" s="5">
        <f t="shared" si="286"/>
        <v>18.53586600987845</v>
      </c>
      <c r="V583" s="5">
        <f t="shared" si="287"/>
        <v>16.003932056132033</v>
      </c>
      <c r="W583" s="5">
        <f t="shared" si="288"/>
        <v>2.7396145116891319</v>
      </c>
      <c r="X583" s="5">
        <f t="shared" si="289"/>
        <v>1.3967875094690076</v>
      </c>
      <c r="Y583" s="5">
        <f t="shared" si="290"/>
        <v>6.4717854547025908</v>
      </c>
      <c r="Z583" s="5">
        <f t="shared" si="291"/>
        <v>2.6415466873674398</v>
      </c>
      <c r="AA583" s="4">
        <v>0</v>
      </c>
      <c r="AB583" s="4">
        <f t="shared" si="292"/>
        <v>0</v>
      </c>
      <c r="AC583" s="4">
        <v>38.333333333333385</v>
      </c>
      <c r="AD583" s="4">
        <v>1.6766666666666674</v>
      </c>
      <c r="AE583" s="4">
        <v>1.6266666666666654</v>
      </c>
      <c r="AF583" s="4">
        <v>4.9999999999999913E-2</v>
      </c>
      <c r="AG583" s="4">
        <v>0.125</v>
      </c>
      <c r="AH583" s="4">
        <v>0.47766666666666624</v>
      </c>
      <c r="AI583" s="4">
        <v>0.11233333333333334</v>
      </c>
      <c r="AJ583" s="4">
        <f t="shared" si="293"/>
        <v>0</v>
      </c>
      <c r="AK583" s="4">
        <f t="shared" si="294"/>
        <v>0</v>
      </c>
      <c r="AL583" s="4">
        <f t="shared" si="295"/>
        <v>0</v>
      </c>
      <c r="AM583" s="4">
        <f t="shared" si="296"/>
        <v>0</v>
      </c>
      <c r="AN583" s="4">
        <f t="shared" si="297"/>
        <v>0</v>
      </c>
      <c r="AO583" s="4">
        <f t="shared" si="298"/>
        <v>0</v>
      </c>
      <c r="AP583" s="4">
        <f t="shared" si="299"/>
        <v>0</v>
      </c>
      <c r="AQ583" s="5">
        <f t="shared" si="300"/>
        <v>713.73190891831257</v>
      </c>
      <c r="AR583" s="5">
        <f t="shared" si="301"/>
        <v>19.954430525560785</v>
      </c>
      <c r="AS583" s="5">
        <f t="shared" si="302"/>
        <v>17.338831485249589</v>
      </c>
      <c r="AT583" s="5">
        <f t="shared" si="303"/>
        <v>2.760409340502866</v>
      </c>
      <c r="AU583" s="5">
        <f t="shared" si="304"/>
        <v>2.0196476458339028</v>
      </c>
      <c r="AV583" s="5">
        <f t="shared" si="305"/>
        <v>7.3021431997249566</v>
      </c>
      <c r="AW583" s="5">
        <f t="shared" si="306"/>
        <v>2.6964788651047988</v>
      </c>
    </row>
    <row r="584" spans="1:49" x14ac:dyDescent="0.25">
      <c r="A584" s="1" t="s">
        <v>376</v>
      </c>
      <c r="B584" s="1" t="s">
        <v>226</v>
      </c>
      <c r="C584" s="2">
        <v>42555</v>
      </c>
      <c r="D584" s="3">
        <v>1.078867780456434E-2</v>
      </c>
      <c r="E584" s="4">
        <f t="shared" si="277"/>
        <v>26.395315077283865</v>
      </c>
      <c r="F584" s="3">
        <v>58.285714285714363</v>
      </c>
      <c r="G584" s="3">
        <v>1.6245888888888913</v>
      </c>
      <c r="H584" s="3">
        <v>1.5555088888888899</v>
      </c>
      <c r="I584" s="3">
        <v>6.907999999999985E-2</v>
      </c>
      <c r="J584" s="3">
        <v>7.1821666666666686E-2</v>
      </c>
      <c r="K584" s="3">
        <v>0.49394117647058761</v>
      </c>
      <c r="L584" s="3">
        <v>0.11178333333333333</v>
      </c>
      <c r="M584" s="4">
        <f t="shared" si="278"/>
        <v>2.7994390943454857E-2</v>
      </c>
      <c r="N584" s="4">
        <f t="shared" si="279"/>
        <v>7.8028341996480284E-4</v>
      </c>
      <c r="O584" s="4">
        <f t="shared" si="280"/>
        <v>7.4710457760054493E-4</v>
      </c>
      <c r="P584" s="4">
        <f t="shared" si="281"/>
        <v>3.3178842364257313E-5</v>
      </c>
      <c r="Q584" s="4">
        <f t="shared" si="282"/>
        <v>3.4495653686618026E-5</v>
      </c>
      <c r="R584" s="4">
        <f t="shared" si="283"/>
        <v>2.3723793328508203E-4</v>
      </c>
      <c r="S584" s="4">
        <f t="shared" si="284"/>
        <v>5.3689079264879918E-5</v>
      </c>
      <c r="T584" s="5">
        <f t="shared" si="285"/>
        <v>837.43273180356312</v>
      </c>
      <c r="U584" s="5">
        <f t="shared" si="286"/>
        <v>18.536646293298414</v>
      </c>
      <c r="V584" s="5">
        <f t="shared" si="287"/>
        <v>16.004679160709635</v>
      </c>
      <c r="W584" s="5">
        <f t="shared" si="288"/>
        <v>2.7396476905314961</v>
      </c>
      <c r="X584" s="5">
        <f t="shared" si="289"/>
        <v>1.3968220051226943</v>
      </c>
      <c r="Y584" s="5">
        <f t="shared" si="290"/>
        <v>6.4720226926358757</v>
      </c>
      <c r="Z584" s="5">
        <f t="shared" si="291"/>
        <v>2.6416003764467049</v>
      </c>
      <c r="AA584" s="4">
        <v>0</v>
      </c>
      <c r="AB584" s="4">
        <f t="shared" si="292"/>
        <v>0</v>
      </c>
      <c r="AC584" s="4">
        <v>38.333333333333385</v>
      </c>
      <c r="AD584" s="4">
        <v>1.6766666666666674</v>
      </c>
      <c r="AE584" s="4">
        <v>1.6266666666666654</v>
      </c>
      <c r="AF584" s="4">
        <v>4.9999999999999913E-2</v>
      </c>
      <c r="AG584" s="4">
        <v>0.125</v>
      </c>
      <c r="AH584" s="4">
        <v>0.47766666666666624</v>
      </c>
      <c r="AI584" s="4">
        <v>0.11233333333333334</v>
      </c>
      <c r="AJ584" s="4">
        <f t="shared" si="293"/>
        <v>0</v>
      </c>
      <c r="AK584" s="4">
        <f t="shared" si="294"/>
        <v>0</v>
      </c>
      <c r="AL584" s="4">
        <f t="shared" si="295"/>
        <v>0</v>
      </c>
      <c r="AM584" s="4">
        <f t="shared" si="296"/>
        <v>0</v>
      </c>
      <c r="AN584" s="4">
        <f t="shared" si="297"/>
        <v>0</v>
      </c>
      <c r="AO584" s="4">
        <f t="shared" si="298"/>
        <v>0</v>
      </c>
      <c r="AP584" s="4">
        <f t="shared" si="299"/>
        <v>0</v>
      </c>
      <c r="AQ584" s="5">
        <f t="shared" si="300"/>
        <v>713.73190891831257</v>
      </c>
      <c r="AR584" s="5">
        <f t="shared" si="301"/>
        <v>19.954430525560785</v>
      </c>
      <c r="AS584" s="5">
        <f t="shared" si="302"/>
        <v>17.338831485249589</v>
      </c>
      <c r="AT584" s="5">
        <f t="shared" si="303"/>
        <v>2.760409340502866</v>
      </c>
      <c r="AU584" s="5">
        <f t="shared" si="304"/>
        <v>2.0196476458339028</v>
      </c>
      <c r="AV584" s="5">
        <f t="shared" si="305"/>
        <v>7.3021431997249566</v>
      </c>
      <c r="AW584" s="5">
        <f t="shared" si="306"/>
        <v>2.6964788651047988</v>
      </c>
    </row>
    <row r="585" spans="1:49" x14ac:dyDescent="0.25">
      <c r="A585" s="1" t="s">
        <v>376</v>
      </c>
      <c r="B585" s="1" t="s">
        <v>227</v>
      </c>
      <c r="C585" s="2">
        <v>42556</v>
      </c>
      <c r="D585" s="3">
        <v>5.6613125378753197E-3</v>
      </c>
      <c r="E585" s="4">
        <f t="shared" si="277"/>
        <v>13.850828701639113</v>
      </c>
      <c r="F585" s="3">
        <v>64.146378968254041</v>
      </c>
      <c r="G585" s="3">
        <v>1.6180932870370384</v>
      </c>
      <c r="H585" s="3">
        <v>1.549406307870371</v>
      </c>
      <c r="I585" s="3">
        <v>6.8686979166666537E-2</v>
      </c>
      <c r="J585" s="3">
        <v>0.12397608506944446</v>
      </c>
      <c r="K585" s="3">
        <v>0.48130507812499951</v>
      </c>
      <c r="L585" s="3">
        <v>0.11470138888888888</v>
      </c>
      <c r="M585" s="4">
        <f t="shared" si="278"/>
        <v>1.6167019182495627E-2</v>
      </c>
      <c r="N585" s="4">
        <f t="shared" si="279"/>
        <v>4.0781328005344818E-4</v>
      </c>
      <c r="O585" s="4">
        <f t="shared" si="280"/>
        <v>3.9050187872984808E-4</v>
      </c>
      <c r="P585" s="4">
        <f t="shared" si="281"/>
        <v>1.7311401323599926E-5</v>
      </c>
      <c r="Q585" s="4">
        <f t="shared" si="282"/>
        <v>3.1246093352835328E-5</v>
      </c>
      <c r="R585" s="4">
        <f t="shared" si="283"/>
        <v>1.2130487419298234E-4</v>
      </c>
      <c r="S585" s="4">
        <f t="shared" si="284"/>
        <v>2.8908561702965145E-5</v>
      </c>
      <c r="T585" s="5">
        <f t="shared" si="285"/>
        <v>837.4488988227456</v>
      </c>
      <c r="U585" s="5">
        <f t="shared" si="286"/>
        <v>18.537054106578466</v>
      </c>
      <c r="V585" s="5">
        <f t="shared" si="287"/>
        <v>16.005069662588365</v>
      </c>
      <c r="W585" s="5">
        <f t="shared" si="288"/>
        <v>2.7396650019328197</v>
      </c>
      <c r="X585" s="5">
        <f t="shared" si="289"/>
        <v>1.3968532512160472</v>
      </c>
      <c r="Y585" s="5">
        <f t="shared" si="290"/>
        <v>6.4721439975100683</v>
      </c>
      <c r="Z585" s="5">
        <f t="shared" si="291"/>
        <v>2.641629285008408</v>
      </c>
      <c r="AA585" s="4">
        <v>0</v>
      </c>
      <c r="AB585" s="4">
        <f t="shared" si="292"/>
        <v>0</v>
      </c>
      <c r="AC585" s="4">
        <v>38.333333333333385</v>
      </c>
      <c r="AD585" s="4">
        <v>1.6766666666666674</v>
      </c>
      <c r="AE585" s="4">
        <v>1.6266666666666654</v>
      </c>
      <c r="AF585" s="4">
        <v>4.9999999999999913E-2</v>
      </c>
      <c r="AG585" s="4">
        <v>0.125</v>
      </c>
      <c r="AH585" s="4">
        <v>0.47766666666666624</v>
      </c>
      <c r="AI585" s="4">
        <v>0.11233333333333334</v>
      </c>
      <c r="AJ585" s="4">
        <f t="shared" si="293"/>
        <v>0</v>
      </c>
      <c r="AK585" s="4">
        <f t="shared" si="294"/>
        <v>0</v>
      </c>
      <c r="AL585" s="4">
        <f t="shared" si="295"/>
        <v>0</v>
      </c>
      <c r="AM585" s="4">
        <f t="shared" si="296"/>
        <v>0</v>
      </c>
      <c r="AN585" s="4">
        <f t="shared" si="297"/>
        <v>0</v>
      </c>
      <c r="AO585" s="4">
        <f t="shared" si="298"/>
        <v>0</v>
      </c>
      <c r="AP585" s="4">
        <f t="shared" si="299"/>
        <v>0</v>
      </c>
      <c r="AQ585" s="5">
        <f t="shared" si="300"/>
        <v>713.73190891831257</v>
      </c>
      <c r="AR585" s="5">
        <f t="shared" si="301"/>
        <v>19.954430525560785</v>
      </c>
      <c r="AS585" s="5">
        <f t="shared" si="302"/>
        <v>17.338831485249589</v>
      </c>
      <c r="AT585" s="5">
        <f t="shared" si="303"/>
        <v>2.760409340502866</v>
      </c>
      <c r="AU585" s="5">
        <f t="shared" si="304"/>
        <v>2.0196476458339028</v>
      </c>
      <c r="AV585" s="5">
        <f t="shared" si="305"/>
        <v>7.3021431997249566</v>
      </c>
      <c r="AW585" s="5">
        <f t="shared" si="306"/>
        <v>2.6964788651047988</v>
      </c>
    </row>
    <row r="586" spans="1:49" x14ac:dyDescent="0.25">
      <c r="A586" s="1" t="s">
        <v>376</v>
      </c>
      <c r="B586" s="1" t="s">
        <v>228</v>
      </c>
      <c r="C586" s="2">
        <v>42557</v>
      </c>
      <c r="D586" s="3">
        <v>4.3983156878219442E-3</v>
      </c>
      <c r="E586" s="4">
        <f t="shared" si="277"/>
        <v>10.76081151856298</v>
      </c>
      <c r="F586" s="3">
        <v>64.146378968254069</v>
      </c>
      <c r="G586" s="3">
        <v>1.6180932870370384</v>
      </c>
      <c r="H586" s="3">
        <v>1.549406307870371</v>
      </c>
      <c r="I586" s="3">
        <v>6.8686979166666537E-2</v>
      </c>
      <c r="J586" s="3">
        <v>0.12397608506944446</v>
      </c>
      <c r="K586" s="3">
        <v>0.48130507812499945</v>
      </c>
      <c r="L586" s="3">
        <v>0.11470138888888887</v>
      </c>
      <c r="M586" s="4">
        <f t="shared" si="278"/>
        <v>1.2560277077084925E-2</v>
      </c>
      <c r="N586" s="4">
        <f t="shared" si="279"/>
        <v>3.168331611019614E-4</v>
      </c>
      <c r="O586" s="4">
        <f t="shared" si="280"/>
        <v>3.0338380505415919E-4</v>
      </c>
      <c r="P586" s="4">
        <f t="shared" si="281"/>
        <v>1.3449356047802072E-5</v>
      </c>
      <c r="Q586" s="4">
        <f t="shared" si="282"/>
        <v>2.4275321607399177E-5</v>
      </c>
      <c r="R586" s="4">
        <f t="shared" si="283"/>
        <v>9.4242656204332608E-5</v>
      </c>
      <c r="S586" s="4">
        <f t="shared" si="284"/>
        <v>2.2459275936431348E-5</v>
      </c>
      <c r="T586" s="5">
        <f t="shared" si="285"/>
        <v>837.46145909982272</v>
      </c>
      <c r="U586" s="5">
        <f t="shared" si="286"/>
        <v>18.537370939739567</v>
      </c>
      <c r="V586" s="5">
        <f t="shared" si="287"/>
        <v>16.005373046393419</v>
      </c>
      <c r="W586" s="5">
        <f t="shared" si="288"/>
        <v>2.7396784512888677</v>
      </c>
      <c r="X586" s="5">
        <f t="shared" si="289"/>
        <v>1.3968775265376545</v>
      </c>
      <c r="Y586" s="5">
        <f t="shared" si="290"/>
        <v>6.4722382401662726</v>
      </c>
      <c r="Z586" s="5">
        <f t="shared" si="291"/>
        <v>2.6416517442843443</v>
      </c>
      <c r="AA586" s="4">
        <v>0</v>
      </c>
      <c r="AB586" s="4">
        <f t="shared" si="292"/>
        <v>0</v>
      </c>
      <c r="AC586" s="4">
        <v>38.333333333333385</v>
      </c>
      <c r="AD586" s="4">
        <v>1.6766666666666674</v>
      </c>
      <c r="AE586" s="4">
        <v>1.6266666666666654</v>
      </c>
      <c r="AF586" s="4">
        <v>4.9999999999999913E-2</v>
      </c>
      <c r="AG586" s="4">
        <v>0.125</v>
      </c>
      <c r="AH586" s="4">
        <v>0.47766666666666624</v>
      </c>
      <c r="AI586" s="4">
        <v>0.11233333333333334</v>
      </c>
      <c r="AJ586" s="4">
        <f t="shared" si="293"/>
        <v>0</v>
      </c>
      <c r="AK586" s="4">
        <f t="shared" si="294"/>
        <v>0</v>
      </c>
      <c r="AL586" s="4">
        <f t="shared" si="295"/>
        <v>0</v>
      </c>
      <c r="AM586" s="4">
        <f t="shared" si="296"/>
        <v>0</v>
      </c>
      <c r="AN586" s="4">
        <f t="shared" si="297"/>
        <v>0</v>
      </c>
      <c r="AO586" s="4">
        <f t="shared" si="298"/>
        <v>0</v>
      </c>
      <c r="AP586" s="4">
        <f t="shared" si="299"/>
        <v>0</v>
      </c>
      <c r="AQ586" s="5">
        <f t="shared" si="300"/>
        <v>713.73190891831257</v>
      </c>
      <c r="AR586" s="5">
        <f t="shared" si="301"/>
        <v>19.954430525560785</v>
      </c>
      <c r="AS586" s="5">
        <f t="shared" si="302"/>
        <v>17.338831485249589</v>
      </c>
      <c r="AT586" s="5">
        <f t="shared" si="303"/>
        <v>2.760409340502866</v>
      </c>
      <c r="AU586" s="5">
        <f t="shared" si="304"/>
        <v>2.0196476458339028</v>
      </c>
      <c r="AV586" s="5">
        <f t="shared" si="305"/>
        <v>7.3021431997249566</v>
      </c>
      <c r="AW586" s="5">
        <f t="shared" si="306"/>
        <v>2.6964788651047988</v>
      </c>
    </row>
    <row r="587" spans="1:49" x14ac:dyDescent="0.25">
      <c r="A587" s="1" t="s">
        <v>376</v>
      </c>
      <c r="B587" s="1" t="s">
        <v>229</v>
      </c>
      <c r="C587" s="2">
        <v>42558</v>
      </c>
      <c r="D587" s="3">
        <v>5.3833100847184056E-3</v>
      </c>
      <c r="E587" s="4">
        <f t="shared" si="277"/>
        <v>13.170674703506911</v>
      </c>
      <c r="F587" s="3">
        <v>63.613591269841358</v>
      </c>
      <c r="G587" s="3">
        <v>1.6186837962962974</v>
      </c>
      <c r="H587" s="3">
        <v>1.5499610879629637</v>
      </c>
      <c r="I587" s="3">
        <v>6.8722708333333202E-2</v>
      </c>
      <c r="J587" s="3">
        <v>0.11923477430555557</v>
      </c>
      <c r="K587" s="3">
        <v>0.4824538143382347</v>
      </c>
      <c r="L587" s="3">
        <v>0.11443611111111109</v>
      </c>
      <c r="M587" s="4">
        <f t="shared" si="278"/>
        <v>1.5245440848547037E-2</v>
      </c>
      <c r="N587" s="4">
        <f t="shared" si="279"/>
        <v>3.8792886199833486E-4</v>
      </c>
      <c r="O587" s="4">
        <f t="shared" si="280"/>
        <v>3.7145898560975719E-4</v>
      </c>
      <c r="P587" s="4">
        <f t="shared" si="281"/>
        <v>1.6469876388577534E-5</v>
      </c>
      <c r="Q587" s="4">
        <f t="shared" si="282"/>
        <v>2.8575445317249371E-5</v>
      </c>
      <c r="R587" s="4">
        <f t="shared" si="283"/>
        <v>1.1562342169064895E-4</v>
      </c>
      <c r="S587" s="4">
        <f t="shared" si="284"/>
        <v>2.7425412212331955E-5</v>
      </c>
      <c r="T587" s="5">
        <f t="shared" si="285"/>
        <v>837.47670454067122</v>
      </c>
      <c r="U587" s="5">
        <f t="shared" si="286"/>
        <v>18.537758868601564</v>
      </c>
      <c r="V587" s="5">
        <f t="shared" si="287"/>
        <v>16.005744505379027</v>
      </c>
      <c r="W587" s="5">
        <f t="shared" si="288"/>
        <v>2.7396949211652561</v>
      </c>
      <c r="X587" s="5">
        <f t="shared" si="289"/>
        <v>1.3969061019829718</v>
      </c>
      <c r="Y587" s="5">
        <f t="shared" si="290"/>
        <v>6.4723538635879629</v>
      </c>
      <c r="Z587" s="5">
        <f t="shared" si="291"/>
        <v>2.6416791696965567</v>
      </c>
      <c r="AA587" s="4">
        <v>0</v>
      </c>
      <c r="AB587" s="4">
        <f t="shared" si="292"/>
        <v>0</v>
      </c>
      <c r="AC587" s="4">
        <v>38.333333333333385</v>
      </c>
      <c r="AD587" s="4">
        <v>1.6766666666666674</v>
      </c>
      <c r="AE587" s="4">
        <v>1.6266666666666654</v>
      </c>
      <c r="AF587" s="4">
        <v>4.9999999999999913E-2</v>
      </c>
      <c r="AG587" s="4">
        <v>0.125</v>
      </c>
      <c r="AH587" s="4">
        <v>0.47766666666666624</v>
      </c>
      <c r="AI587" s="4">
        <v>0.11233333333333334</v>
      </c>
      <c r="AJ587" s="4">
        <f t="shared" si="293"/>
        <v>0</v>
      </c>
      <c r="AK587" s="4">
        <f t="shared" si="294"/>
        <v>0</v>
      </c>
      <c r="AL587" s="4">
        <f t="shared" si="295"/>
        <v>0</v>
      </c>
      <c r="AM587" s="4">
        <f t="shared" si="296"/>
        <v>0</v>
      </c>
      <c r="AN587" s="4">
        <f t="shared" si="297"/>
        <v>0</v>
      </c>
      <c r="AO587" s="4">
        <f t="shared" si="298"/>
        <v>0</v>
      </c>
      <c r="AP587" s="4">
        <f t="shared" si="299"/>
        <v>0</v>
      </c>
      <c r="AQ587" s="5">
        <f t="shared" si="300"/>
        <v>713.73190891831257</v>
      </c>
      <c r="AR587" s="5">
        <f t="shared" si="301"/>
        <v>19.954430525560785</v>
      </c>
      <c r="AS587" s="5">
        <f t="shared" si="302"/>
        <v>17.338831485249589</v>
      </c>
      <c r="AT587" s="5">
        <f t="shared" si="303"/>
        <v>2.760409340502866</v>
      </c>
      <c r="AU587" s="5">
        <f t="shared" si="304"/>
        <v>2.0196476458339028</v>
      </c>
      <c r="AV587" s="5">
        <f t="shared" si="305"/>
        <v>7.3021431997249566</v>
      </c>
      <c r="AW587" s="5">
        <f t="shared" si="306"/>
        <v>2.6964788651047988</v>
      </c>
    </row>
    <row r="588" spans="1:49" x14ac:dyDescent="0.25">
      <c r="A588" s="1" t="s">
        <v>376</v>
      </c>
      <c r="B588" s="1" t="s">
        <v>230</v>
      </c>
      <c r="C588" s="2">
        <v>42559</v>
      </c>
      <c r="D588" s="3">
        <v>6.0477747084672429E-3</v>
      </c>
      <c r="E588" s="4">
        <f t="shared" si="277"/>
        <v>14.796337590032202</v>
      </c>
      <c r="F588" s="3">
        <v>59.351289682539772</v>
      </c>
      <c r="G588" s="3">
        <v>1.6234078703703725</v>
      </c>
      <c r="H588" s="3">
        <v>1.5543993287037046</v>
      </c>
      <c r="I588" s="3">
        <v>6.900854166666652E-2</v>
      </c>
      <c r="J588" s="3">
        <v>8.1304288194444449E-2</v>
      </c>
      <c r="K588" s="3">
        <v>0.491643704044117</v>
      </c>
      <c r="L588" s="3">
        <v>0.11231388888888888</v>
      </c>
      <c r="M588" s="4">
        <f t="shared" si="278"/>
        <v>1.5979619787813409E-2</v>
      </c>
      <c r="N588" s="4">
        <f t="shared" si="279"/>
        <v>4.3708301315470823E-4</v>
      </c>
      <c r="O588" s="4">
        <f t="shared" si="280"/>
        <v>4.1850329460363454E-4</v>
      </c>
      <c r="P588" s="4">
        <f t="shared" si="281"/>
        <v>1.8579718551073313E-5</v>
      </c>
      <c r="Q588" s="4">
        <f t="shared" si="282"/>
        <v>2.1890200186302545E-5</v>
      </c>
      <c r="R588" s="4">
        <f t="shared" si="283"/>
        <v>1.3236914486137015E-4</v>
      </c>
      <c r="S588" s="4">
        <f t="shared" si="284"/>
        <v>3.0239161624539188E-5</v>
      </c>
      <c r="T588" s="5">
        <f t="shared" si="285"/>
        <v>837.49268416045902</v>
      </c>
      <c r="U588" s="5">
        <f t="shared" si="286"/>
        <v>18.538195951614718</v>
      </c>
      <c r="V588" s="5">
        <f t="shared" si="287"/>
        <v>16.006163008673632</v>
      </c>
      <c r="W588" s="5">
        <f t="shared" si="288"/>
        <v>2.7397135008838074</v>
      </c>
      <c r="X588" s="5">
        <f t="shared" si="289"/>
        <v>1.3969279921831581</v>
      </c>
      <c r="Y588" s="5">
        <f t="shared" si="290"/>
        <v>6.4724862327328241</v>
      </c>
      <c r="Z588" s="5">
        <f t="shared" si="291"/>
        <v>2.6417094088581812</v>
      </c>
      <c r="AA588" s="4">
        <v>0</v>
      </c>
      <c r="AB588" s="4">
        <f t="shared" si="292"/>
        <v>0</v>
      </c>
      <c r="AC588" s="4">
        <v>38.333333333333385</v>
      </c>
      <c r="AD588" s="4">
        <v>1.6766666666666674</v>
      </c>
      <c r="AE588" s="4">
        <v>1.6266666666666654</v>
      </c>
      <c r="AF588" s="4">
        <v>4.9999999999999913E-2</v>
      </c>
      <c r="AG588" s="4">
        <v>0.125</v>
      </c>
      <c r="AH588" s="4">
        <v>0.47766666666666624</v>
      </c>
      <c r="AI588" s="4">
        <v>0.11233333333333334</v>
      </c>
      <c r="AJ588" s="4">
        <f t="shared" si="293"/>
        <v>0</v>
      </c>
      <c r="AK588" s="4">
        <f t="shared" si="294"/>
        <v>0</v>
      </c>
      <c r="AL588" s="4">
        <f t="shared" si="295"/>
        <v>0</v>
      </c>
      <c r="AM588" s="4">
        <f t="shared" si="296"/>
        <v>0</v>
      </c>
      <c r="AN588" s="4">
        <f t="shared" si="297"/>
        <v>0</v>
      </c>
      <c r="AO588" s="4">
        <f t="shared" si="298"/>
        <v>0</v>
      </c>
      <c r="AP588" s="4">
        <f t="shared" si="299"/>
        <v>0</v>
      </c>
      <c r="AQ588" s="5">
        <f t="shared" si="300"/>
        <v>713.73190891831257</v>
      </c>
      <c r="AR588" s="5">
        <f t="shared" si="301"/>
        <v>19.954430525560785</v>
      </c>
      <c r="AS588" s="5">
        <f t="shared" si="302"/>
        <v>17.338831485249589</v>
      </c>
      <c r="AT588" s="5">
        <f t="shared" si="303"/>
        <v>2.760409340502866</v>
      </c>
      <c r="AU588" s="5">
        <f t="shared" si="304"/>
        <v>2.0196476458339028</v>
      </c>
      <c r="AV588" s="5">
        <f t="shared" si="305"/>
        <v>7.3021431997249566</v>
      </c>
      <c r="AW588" s="5">
        <f t="shared" si="306"/>
        <v>2.6964788651047988</v>
      </c>
    </row>
    <row r="589" spans="1:49" x14ac:dyDescent="0.25">
      <c r="A589" s="1" t="s">
        <v>376</v>
      </c>
      <c r="B589" s="1" t="s">
        <v>231</v>
      </c>
      <c r="C589" s="2">
        <v>42560</v>
      </c>
      <c r="D589" s="3">
        <v>5.507767675606636E-3</v>
      </c>
      <c r="E589" s="4">
        <f t="shared" si="277"/>
        <v>13.475169599430551</v>
      </c>
      <c r="F589" s="3">
        <v>66.277529761904859</v>
      </c>
      <c r="G589" s="3">
        <v>1.6157312500000007</v>
      </c>
      <c r="H589" s="3">
        <v>1.5471871875000005</v>
      </c>
      <c r="I589" s="3">
        <v>6.8544062499999878E-2</v>
      </c>
      <c r="J589" s="3">
        <v>0.14294132812500004</v>
      </c>
      <c r="K589" s="3">
        <v>0.47671013327205825</v>
      </c>
      <c r="L589" s="3">
        <v>0.11576249999999999</v>
      </c>
      <c r="M589" s="4">
        <f t="shared" si="278"/>
        <v>1.6251094025774026E-2</v>
      </c>
      <c r="N589" s="4">
        <f t="shared" si="279"/>
        <v>3.9617349286339418E-4</v>
      </c>
      <c r="O589" s="4">
        <f t="shared" si="280"/>
        <v>3.793666503543619E-4</v>
      </c>
      <c r="P589" s="4">
        <f t="shared" si="281"/>
        <v>1.68068425090322E-5</v>
      </c>
      <c r="Q589" s="4">
        <f t="shared" si="282"/>
        <v>3.5048876623394989E-5</v>
      </c>
      <c r="R589" s="4">
        <f t="shared" si="283"/>
        <v>1.1688820067184154E-4</v>
      </c>
      <c r="S589" s="4">
        <f t="shared" si="284"/>
        <v>2.8384692050487139E-5</v>
      </c>
      <c r="T589" s="5">
        <f t="shared" si="285"/>
        <v>837.50893525448475</v>
      </c>
      <c r="U589" s="5">
        <f t="shared" si="286"/>
        <v>18.538592125107581</v>
      </c>
      <c r="V589" s="5">
        <f t="shared" si="287"/>
        <v>16.006542375323985</v>
      </c>
      <c r="W589" s="5">
        <f t="shared" si="288"/>
        <v>2.7397303077263162</v>
      </c>
      <c r="X589" s="5">
        <f t="shared" si="289"/>
        <v>1.3969630410597815</v>
      </c>
      <c r="Y589" s="5">
        <f t="shared" si="290"/>
        <v>6.4726031209334955</v>
      </c>
      <c r="Z589" s="5">
        <f t="shared" si="291"/>
        <v>2.6417377935502317</v>
      </c>
      <c r="AA589" s="4">
        <v>0</v>
      </c>
      <c r="AB589" s="4">
        <f t="shared" si="292"/>
        <v>0</v>
      </c>
      <c r="AC589" s="4">
        <v>38.333333333333385</v>
      </c>
      <c r="AD589" s="4">
        <v>1.6766666666666674</v>
      </c>
      <c r="AE589" s="4">
        <v>1.6266666666666654</v>
      </c>
      <c r="AF589" s="4">
        <v>4.9999999999999913E-2</v>
      </c>
      <c r="AG589" s="4">
        <v>0.125</v>
      </c>
      <c r="AH589" s="4">
        <v>0.47766666666666624</v>
      </c>
      <c r="AI589" s="4">
        <v>0.11233333333333334</v>
      </c>
      <c r="AJ589" s="4">
        <f t="shared" si="293"/>
        <v>0</v>
      </c>
      <c r="AK589" s="4">
        <f t="shared" si="294"/>
        <v>0</v>
      </c>
      <c r="AL589" s="4">
        <f t="shared" si="295"/>
        <v>0</v>
      </c>
      <c r="AM589" s="4">
        <f t="shared" si="296"/>
        <v>0</v>
      </c>
      <c r="AN589" s="4">
        <f t="shared" si="297"/>
        <v>0</v>
      </c>
      <c r="AO589" s="4">
        <f t="shared" si="298"/>
        <v>0</v>
      </c>
      <c r="AP589" s="4">
        <f t="shared" si="299"/>
        <v>0</v>
      </c>
      <c r="AQ589" s="5">
        <f t="shared" si="300"/>
        <v>713.73190891831257</v>
      </c>
      <c r="AR589" s="5">
        <f t="shared" si="301"/>
        <v>19.954430525560785</v>
      </c>
      <c r="AS589" s="5">
        <f t="shared" si="302"/>
        <v>17.338831485249589</v>
      </c>
      <c r="AT589" s="5">
        <f t="shared" si="303"/>
        <v>2.760409340502866</v>
      </c>
      <c r="AU589" s="5">
        <f t="shared" si="304"/>
        <v>2.0196476458339028</v>
      </c>
      <c r="AV589" s="5">
        <f t="shared" si="305"/>
        <v>7.3021431997249566</v>
      </c>
      <c r="AW589" s="5">
        <f t="shared" si="306"/>
        <v>2.6964788651047988</v>
      </c>
    </row>
    <row r="590" spans="1:49" x14ac:dyDescent="0.25">
      <c r="A590" s="1" t="s">
        <v>376</v>
      </c>
      <c r="B590" s="1" t="s">
        <v>232</v>
      </c>
      <c r="C590" s="2">
        <v>42561</v>
      </c>
      <c r="D590" s="3">
        <v>4.0629084870758706E-3</v>
      </c>
      <c r="E590" s="4">
        <f t="shared" si="277"/>
        <v>9.9402124698883672</v>
      </c>
      <c r="F590" s="3">
        <v>72.138194444444537</v>
      </c>
      <c r="G590" s="3">
        <v>1.6092356481481476</v>
      </c>
      <c r="H590" s="3">
        <v>1.5410846064814818</v>
      </c>
      <c r="I590" s="3">
        <v>6.8151041666666565E-2</v>
      </c>
      <c r="J590" s="3">
        <v>0.19509574652777828</v>
      </c>
      <c r="K590" s="3">
        <v>0.46407403492647009</v>
      </c>
      <c r="L590" s="3">
        <v>0.11868055555555553</v>
      </c>
      <c r="M590" s="4">
        <f t="shared" si="278"/>
        <v>1.3047971074311776E-2</v>
      </c>
      <c r="N590" s="4">
        <f t="shared" si="279"/>
        <v>2.9106994360607286E-4</v>
      </c>
      <c r="O590" s="4">
        <f t="shared" si="280"/>
        <v>2.7874314741718726E-4</v>
      </c>
      <c r="P590" s="4">
        <f t="shared" si="281"/>
        <v>1.2326796188885804E-5</v>
      </c>
      <c r="Q590" s="4">
        <f t="shared" si="282"/>
        <v>3.5287875958361384E-5</v>
      </c>
      <c r="R590" s="4">
        <f t="shared" si="283"/>
        <v>8.3939231231009218E-5</v>
      </c>
      <c r="S590" s="4">
        <f t="shared" si="284"/>
        <v>2.1466304610170289E-5</v>
      </c>
      <c r="T590" s="5">
        <f t="shared" si="285"/>
        <v>837.5219832255591</v>
      </c>
      <c r="U590" s="5">
        <f t="shared" si="286"/>
        <v>18.538883195051188</v>
      </c>
      <c r="V590" s="5">
        <f t="shared" si="287"/>
        <v>16.006821118471404</v>
      </c>
      <c r="W590" s="5">
        <f t="shared" si="288"/>
        <v>2.7397426345225049</v>
      </c>
      <c r="X590" s="5">
        <f t="shared" si="289"/>
        <v>1.3969983289357399</v>
      </c>
      <c r="Y590" s="5">
        <f t="shared" si="290"/>
        <v>6.4726870601647262</v>
      </c>
      <c r="Z590" s="5">
        <f t="shared" si="291"/>
        <v>2.6417592598548421</v>
      </c>
      <c r="AA590" s="4">
        <v>0</v>
      </c>
      <c r="AB590" s="4">
        <f t="shared" si="292"/>
        <v>0</v>
      </c>
      <c r="AC590" s="4">
        <v>38.333333333333385</v>
      </c>
      <c r="AD590" s="4">
        <v>1.6766666666666674</v>
      </c>
      <c r="AE590" s="4">
        <v>1.6266666666666654</v>
      </c>
      <c r="AF590" s="4">
        <v>4.9999999999999913E-2</v>
      </c>
      <c r="AG590" s="4">
        <v>0.125</v>
      </c>
      <c r="AH590" s="4">
        <v>0.47766666666666624</v>
      </c>
      <c r="AI590" s="4">
        <v>0.11233333333333334</v>
      </c>
      <c r="AJ590" s="4">
        <f t="shared" si="293"/>
        <v>0</v>
      </c>
      <c r="AK590" s="4">
        <f t="shared" si="294"/>
        <v>0</v>
      </c>
      <c r="AL590" s="4">
        <f t="shared" si="295"/>
        <v>0</v>
      </c>
      <c r="AM590" s="4">
        <f t="shared" si="296"/>
        <v>0</v>
      </c>
      <c r="AN590" s="4">
        <f t="shared" si="297"/>
        <v>0</v>
      </c>
      <c r="AO590" s="4">
        <f t="shared" si="298"/>
        <v>0</v>
      </c>
      <c r="AP590" s="4">
        <f t="shared" si="299"/>
        <v>0</v>
      </c>
      <c r="AQ590" s="5">
        <f t="shared" si="300"/>
        <v>713.73190891831257</v>
      </c>
      <c r="AR590" s="5">
        <f t="shared" si="301"/>
        <v>19.954430525560785</v>
      </c>
      <c r="AS590" s="5">
        <f t="shared" si="302"/>
        <v>17.338831485249589</v>
      </c>
      <c r="AT590" s="5">
        <f t="shared" si="303"/>
        <v>2.760409340502866</v>
      </c>
      <c r="AU590" s="5">
        <f t="shared" si="304"/>
        <v>2.0196476458339028</v>
      </c>
      <c r="AV590" s="5">
        <f t="shared" si="305"/>
        <v>7.3021431997249566</v>
      </c>
      <c r="AW590" s="5">
        <f t="shared" si="306"/>
        <v>2.6964788651047988</v>
      </c>
    </row>
    <row r="591" spans="1:49" x14ac:dyDescent="0.25">
      <c r="A591" s="1" t="s">
        <v>376</v>
      </c>
      <c r="B591" s="1" t="s">
        <v>233</v>
      </c>
      <c r="C591" s="2">
        <v>42562</v>
      </c>
      <c r="D591" s="3">
        <v>1.8132078528876794E-3</v>
      </c>
      <c r="E591" s="4">
        <f t="shared" si="277"/>
        <v>4.4361499568860587</v>
      </c>
      <c r="F591" s="3">
        <v>86.523462301587301</v>
      </c>
      <c r="G591" s="3">
        <v>1.593291898148147</v>
      </c>
      <c r="H591" s="3">
        <v>1.5261055439814832</v>
      </c>
      <c r="I591" s="3">
        <v>6.7186354166666615E-2</v>
      </c>
      <c r="J591" s="3">
        <v>0.32311113715277801</v>
      </c>
      <c r="K591" s="3">
        <v>0.43305815716911772</v>
      </c>
      <c r="L591" s="3">
        <v>0.1258430555555555</v>
      </c>
      <c r="M591" s="4">
        <f t="shared" si="278"/>
        <v>6.9842882960218797E-3</v>
      </c>
      <c r="N591" s="4">
        <f t="shared" si="279"/>
        <v>1.2861262899529667E-4</v>
      </c>
      <c r="O591" s="4">
        <f t="shared" si="280"/>
        <v>1.2318925763940954E-4</v>
      </c>
      <c r="P591" s="4">
        <f t="shared" si="281"/>
        <v>5.4233713558873822E-6</v>
      </c>
      <c r="Q591" s="4">
        <f t="shared" si="282"/>
        <v>2.6081958274675604E-5</v>
      </c>
      <c r="R591" s="4">
        <f t="shared" si="283"/>
        <v>3.4957027124856334E-5</v>
      </c>
      <c r="S591" s="4">
        <f t="shared" si="284"/>
        <v>1.0158217859899178E-5</v>
      </c>
      <c r="T591" s="5">
        <f t="shared" si="285"/>
        <v>837.52896751385515</v>
      </c>
      <c r="U591" s="5">
        <f t="shared" si="286"/>
        <v>18.539011807680183</v>
      </c>
      <c r="V591" s="5">
        <f t="shared" si="287"/>
        <v>16.006944307729043</v>
      </c>
      <c r="W591" s="5">
        <f t="shared" si="288"/>
        <v>2.7397480578938609</v>
      </c>
      <c r="X591" s="5">
        <f t="shared" si="289"/>
        <v>1.3970244108940146</v>
      </c>
      <c r="Y591" s="5">
        <f t="shared" si="290"/>
        <v>6.4727220171918507</v>
      </c>
      <c r="Z591" s="5">
        <f t="shared" si="291"/>
        <v>2.6417694180727018</v>
      </c>
      <c r="AA591" s="4">
        <v>0</v>
      </c>
      <c r="AB591" s="4">
        <f t="shared" si="292"/>
        <v>0</v>
      </c>
      <c r="AC591" s="4">
        <v>38.333333333333385</v>
      </c>
      <c r="AD591" s="4">
        <v>1.6766666666666674</v>
      </c>
      <c r="AE591" s="4">
        <v>1.6266666666666654</v>
      </c>
      <c r="AF591" s="4">
        <v>4.9999999999999913E-2</v>
      </c>
      <c r="AG591" s="4">
        <v>0.125</v>
      </c>
      <c r="AH591" s="4">
        <v>0.47766666666666624</v>
      </c>
      <c r="AI591" s="4">
        <v>0.11233333333333334</v>
      </c>
      <c r="AJ591" s="4">
        <f t="shared" si="293"/>
        <v>0</v>
      </c>
      <c r="AK591" s="4">
        <f t="shared" si="294"/>
        <v>0</v>
      </c>
      <c r="AL591" s="4">
        <f t="shared" si="295"/>
        <v>0</v>
      </c>
      <c r="AM591" s="4">
        <f t="shared" si="296"/>
        <v>0</v>
      </c>
      <c r="AN591" s="4">
        <f t="shared" si="297"/>
        <v>0</v>
      </c>
      <c r="AO591" s="4">
        <f t="shared" si="298"/>
        <v>0</v>
      </c>
      <c r="AP591" s="4">
        <f t="shared" si="299"/>
        <v>0</v>
      </c>
      <c r="AQ591" s="5">
        <f t="shared" si="300"/>
        <v>713.73190891831257</v>
      </c>
      <c r="AR591" s="5">
        <f t="shared" si="301"/>
        <v>19.954430525560785</v>
      </c>
      <c r="AS591" s="5">
        <f t="shared" si="302"/>
        <v>17.338831485249589</v>
      </c>
      <c r="AT591" s="5">
        <f t="shared" si="303"/>
        <v>2.760409340502866</v>
      </c>
      <c r="AU591" s="5">
        <f t="shared" si="304"/>
        <v>2.0196476458339028</v>
      </c>
      <c r="AV591" s="5">
        <f t="shared" si="305"/>
        <v>7.3021431997249566</v>
      </c>
      <c r="AW591" s="5">
        <f t="shared" si="306"/>
        <v>2.6964788651047988</v>
      </c>
    </row>
    <row r="592" spans="1:49" x14ac:dyDescent="0.25">
      <c r="A592" s="1" t="s">
        <v>376</v>
      </c>
      <c r="B592" s="1" t="s">
        <v>234</v>
      </c>
      <c r="C592" s="2">
        <v>42563</v>
      </c>
      <c r="D592" s="3">
        <v>0</v>
      </c>
      <c r="E592" s="4">
        <f t="shared" si="277"/>
        <v>0</v>
      </c>
      <c r="F592" s="3">
        <v>109.43333333333318</v>
      </c>
      <c r="G592" s="3">
        <v>1.5678999999999996</v>
      </c>
      <c r="H592" s="3">
        <v>1.5022500000000012</v>
      </c>
      <c r="I592" s="3">
        <v>6.5649999999999972E-2</v>
      </c>
      <c r="J592" s="3">
        <v>0.52698749999999916</v>
      </c>
      <c r="K592" s="3">
        <v>0.38366249999999985</v>
      </c>
      <c r="L592" s="3">
        <v>0.1372499999999999</v>
      </c>
      <c r="M592" s="4">
        <f t="shared" si="278"/>
        <v>0</v>
      </c>
      <c r="N592" s="4">
        <f t="shared" si="279"/>
        <v>0</v>
      </c>
      <c r="O592" s="4">
        <f t="shared" si="280"/>
        <v>0</v>
      </c>
      <c r="P592" s="4">
        <f t="shared" si="281"/>
        <v>0</v>
      </c>
      <c r="Q592" s="4">
        <f t="shared" si="282"/>
        <v>0</v>
      </c>
      <c r="R592" s="4">
        <f t="shared" si="283"/>
        <v>0</v>
      </c>
      <c r="S592" s="4">
        <f t="shared" si="284"/>
        <v>0</v>
      </c>
      <c r="T592" s="5">
        <f t="shared" si="285"/>
        <v>837.52896751385515</v>
      </c>
      <c r="U592" s="5">
        <f t="shared" si="286"/>
        <v>18.539011807680183</v>
      </c>
      <c r="V592" s="5">
        <f t="shared" si="287"/>
        <v>16.006944307729043</v>
      </c>
      <c r="W592" s="5">
        <f t="shared" si="288"/>
        <v>2.7397480578938609</v>
      </c>
      <c r="X592" s="5">
        <f t="shared" si="289"/>
        <v>1.3970244108940146</v>
      </c>
      <c r="Y592" s="5">
        <f t="shared" si="290"/>
        <v>6.4727220171918507</v>
      </c>
      <c r="Z592" s="5">
        <f t="shared" si="291"/>
        <v>2.6417694180727018</v>
      </c>
      <c r="AA592" s="4">
        <v>0</v>
      </c>
      <c r="AB592" s="4">
        <f t="shared" si="292"/>
        <v>0</v>
      </c>
      <c r="AC592" s="4">
        <v>38.333333333333385</v>
      </c>
      <c r="AD592" s="4">
        <v>1.6766666666666674</v>
      </c>
      <c r="AE592" s="4">
        <v>1.6266666666666654</v>
      </c>
      <c r="AF592" s="4">
        <v>4.9999999999999913E-2</v>
      </c>
      <c r="AG592" s="4">
        <v>0.125</v>
      </c>
      <c r="AH592" s="4">
        <v>0.47766666666666624</v>
      </c>
      <c r="AI592" s="4">
        <v>0.11233333333333334</v>
      </c>
      <c r="AJ592" s="4">
        <f t="shared" si="293"/>
        <v>0</v>
      </c>
      <c r="AK592" s="4">
        <f t="shared" si="294"/>
        <v>0</v>
      </c>
      <c r="AL592" s="4">
        <f t="shared" si="295"/>
        <v>0</v>
      </c>
      <c r="AM592" s="4">
        <f t="shared" si="296"/>
        <v>0</v>
      </c>
      <c r="AN592" s="4">
        <f t="shared" si="297"/>
        <v>0</v>
      </c>
      <c r="AO592" s="4">
        <f t="shared" si="298"/>
        <v>0</v>
      </c>
      <c r="AP592" s="4">
        <f t="shared" si="299"/>
        <v>0</v>
      </c>
      <c r="AQ592" s="5">
        <f t="shared" si="300"/>
        <v>713.73190891831257</v>
      </c>
      <c r="AR592" s="5">
        <f t="shared" si="301"/>
        <v>19.954430525560785</v>
      </c>
      <c r="AS592" s="5">
        <f t="shared" si="302"/>
        <v>17.338831485249589</v>
      </c>
      <c r="AT592" s="5">
        <f t="shared" si="303"/>
        <v>2.760409340502866</v>
      </c>
      <c r="AU592" s="5">
        <f t="shared" si="304"/>
        <v>2.0196476458339028</v>
      </c>
      <c r="AV592" s="5">
        <f t="shared" si="305"/>
        <v>7.3021431997249566</v>
      </c>
      <c r="AW592" s="5">
        <f t="shared" si="306"/>
        <v>2.6964788651047988</v>
      </c>
    </row>
    <row r="593" spans="1:49" x14ac:dyDescent="0.25">
      <c r="A593" s="1" t="s">
        <v>376</v>
      </c>
      <c r="B593" s="1" t="s">
        <v>235</v>
      </c>
      <c r="C593" s="2">
        <v>42564</v>
      </c>
      <c r="D593" s="3">
        <v>0</v>
      </c>
      <c r="E593" s="4">
        <f t="shared" si="277"/>
        <v>0</v>
      </c>
      <c r="F593" s="3">
        <v>109.43333333333318</v>
      </c>
      <c r="G593" s="3">
        <v>1.5678999999999996</v>
      </c>
      <c r="H593" s="3">
        <v>1.5022500000000012</v>
      </c>
      <c r="I593" s="3">
        <v>6.5649999999999972E-2</v>
      </c>
      <c r="J593" s="3">
        <v>0.52698749999999916</v>
      </c>
      <c r="K593" s="3">
        <v>0.38366249999999985</v>
      </c>
      <c r="L593" s="3">
        <v>0.1372499999999999</v>
      </c>
      <c r="M593" s="4">
        <f t="shared" si="278"/>
        <v>0</v>
      </c>
      <c r="N593" s="4">
        <f t="shared" si="279"/>
        <v>0</v>
      </c>
      <c r="O593" s="4">
        <f t="shared" si="280"/>
        <v>0</v>
      </c>
      <c r="P593" s="4">
        <f t="shared" si="281"/>
        <v>0</v>
      </c>
      <c r="Q593" s="4">
        <f t="shared" si="282"/>
        <v>0</v>
      </c>
      <c r="R593" s="4">
        <f t="shared" si="283"/>
        <v>0</v>
      </c>
      <c r="S593" s="4">
        <f t="shared" si="284"/>
        <v>0</v>
      </c>
      <c r="T593" s="5">
        <f t="shared" si="285"/>
        <v>837.52896751385515</v>
      </c>
      <c r="U593" s="5">
        <f t="shared" si="286"/>
        <v>18.539011807680183</v>
      </c>
      <c r="V593" s="5">
        <f t="shared" si="287"/>
        <v>16.006944307729043</v>
      </c>
      <c r="W593" s="5">
        <f t="shared" si="288"/>
        <v>2.7397480578938609</v>
      </c>
      <c r="X593" s="5">
        <f t="shared" si="289"/>
        <v>1.3970244108940146</v>
      </c>
      <c r="Y593" s="5">
        <f t="shared" si="290"/>
        <v>6.4727220171918507</v>
      </c>
      <c r="Z593" s="5">
        <f t="shared" si="291"/>
        <v>2.6417694180727018</v>
      </c>
      <c r="AA593" s="4">
        <v>0</v>
      </c>
      <c r="AB593" s="4">
        <f t="shared" si="292"/>
        <v>0</v>
      </c>
      <c r="AC593" s="4">
        <v>38.333333333333385</v>
      </c>
      <c r="AD593" s="4">
        <v>1.6766666666666674</v>
      </c>
      <c r="AE593" s="4">
        <v>1.6266666666666654</v>
      </c>
      <c r="AF593" s="4">
        <v>4.9999999999999913E-2</v>
      </c>
      <c r="AG593" s="4">
        <v>0.125</v>
      </c>
      <c r="AH593" s="4">
        <v>0.47766666666666624</v>
      </c>
      <c r="AI593" s="4">
        <v>0.11233333333333334</v>
      </c>
      <c r="AJ593" s="4">
        <f t="shared" si="293"/>
        <v>0</v>
      </c>
      <c r="AK593" s="4">
        <f t="shared" si="294"/>
        <v>0</v>
      </c>
      <c r="AL593" s="4">
        <f t="shared" si="295"/>
        <v>0</v>
      </c>
      <c r="AM593" s="4">
        <f t="shared" si="296"/>
        <v>0</v>
      </c>
      <c r="AN593" s="4">
        <f t="shared" si="297"/>
        <v>0</v>
      </c>
      <c r="AO593" s="4">
        <f t="shared" si="298"/>
        <v>0</v>
      </c>
      <c r="AP593" s="4">
        <f t="shared" si="299"/>
        <v>0</v>
      </c>
      <c r="AQ593" s="5">
        <f t="shared" si="300"/>
        <v>713.73190891831257</v>
      </c>
      <c r="AR593" s="5">
        <f t="shared" si="301"/>
        <v>19.954430525560785</v>
      </c>
      <c r="AS593" s="5">
        <f t="shared" si="302"/>
        <v>17.338831485249589</v>
      </c>
      <c r="AT593" s="5">
        <f t="shared" si="303"/>
        <v>2.760409340502866</v>
      </c>
      <c r="AU593" s="5">
        <f t="shared" si="304"/>
        <v>2.0196476458339028</v>
      </c>
      <c r="AV593" s="5">
        <f t="shared" si="305"/>
        <v>7.3021431997249566</v>
      </c>
      <c r="AW593" s="5">
        <f t="shared" si="306"/>
        <v>2.6964788651047988</v>
      </c>
    </row>
    <row r="594" spans="1:49" x14ac:dyDescent="0.25">
      <c r="A594" s="1" t="s">
        <v>376</v>
      </c>
      <c r="B594" s="1" t="s">
        <v>236</v>
      </c>
      <c r="C594" s="2">
        <v>42565</v>
      </c>
      <c r="D594" s="3">
        <v>1.2464525626375464E-2</v>
      </c>
      <c r="E594" s="4">
        <f t="shared" si="277"/>
        <v>30.495403343852573</v>
      </c>
      <c r="F594" s="3">
        <v>104.10545634920624</v>
      </c>
      <c r="G594" s="3">
        <v>1.5738050925925917</v>
      </c>
      <c r="H594" s="3">
        <v>1.5077978009259259</v>
      </c>
      <c r="I594" s="3">
        <v>6.600729166666662E-2</v>
      </c>
      <c r="J594" s="3">
        <v>0.47957439236111044</v>
      </c>
      <c r="K594" s="3">
        <v>0.39514986213235254</v>
      </c>
      <c r="L594" s="3">
        <v>0.13459722222222212</v>
      </c>
      <c r="M594" s="4">
        <f t="shared" si="278"/>
        <v>5.7768344755491363E-2</v>
      </c>
      <c r="N594" s="4">
        <f t="shared" si="279"/>
        <v>8.7330787794515097E-4</v>
      </c>
      <c r="O594" s="4">
        <f t="shared" si="280"/>
        <v>8.3668028785433349E-4</v>
      </c>
      <c r="P594" s="4">
        <f t="shared" si="281"/>
        <v>3.6627590090817972E-5</v>
      </c>
      <c r="Q594" s="4">
        <f t="shared" si="282"/>
        <v>2.6611687615000926E-4</v>
      </c>
      <c r="R594" s="4">
        <f t="shared" si="283"/>
        <v>2.1926952021781009E-4</v>
      </c>
      <c r="S594" s="4">
        <f t="shared" si="284"/>
        <v>7.468829213315385E-5</v>
      </c>
      <c r="T594" s="5">
        <f t="shared" si="285"/>
        <v>837.58673585861061</v>
      </c>
      <c r="U594" s="5">
        <f t="shared" si="286"/>
        <v>18.539885115558128</v>
      </c>
      <c r="V594" s="5">
        <f t="shared" si="287"/>
        <v>16.007780988016897</v>
      </c>
      <c r="W594" s="5">
        <f t="shared" si="288"/>
        <v>2.7397846854839516</v>
      </c>
      <c r="X594" s="5">
        <f t="shared" si="289"/>
        <v>1.3972905277701646</v>
      </c>
      <c r="Y594" s="5">
        <f t="shared" si="290"/>
        <v>6.4729412867120688</v>
      </c>
      <c r="Z594" s="5">
        <f t="shared" si="291"/>
        <v>2.641844106364835</v>
      </c>
      <c r="AA594" s="4">
        <v>0</v>
      </c>
      <c r="AB594" s="4">
        <f t="shared" si="292"/>
        <v>0</v>
      </c>
      <c r="AC594" s="4">
        <v>38.333333333333385</v>
      </c>
      <c r="AD594" s="4">
        <v>1.6766666666666674</v>
      </c>
      <c r="AE594" s="4">
        <v>1.6266666666666654</v>
      </c>
      <c r="AF594" s="4">
        <v>4.9999999999999913E-2</v>
      </c>
      <c r="AG594" s="4">
        <v>0.125</v>
      </c>
      <c r="AH594" s="4">
        <v>0.47766666666666624</v>
      </c>
      <c r="AI594" s="4">
        <v>0.11233333333333334</v>
      </c>
      <c r="AJ594" s="4">
        <f t="shared" si="293"/>
        <v>0</v>
      </c>
      <c r="AK594" s="4">
        <f t="shared" si="294"/>
        <v>0</v>
      </c>
      <c r="AL594" s="4">
        <f t="shared" si="295"/>
        <v>0</v>
      </c>
      <c r="AM594" s="4">
        <f t="shared" si="296"/>
        <v>0</v>
      </c>
      <c r="AN594" s="4">
        <f t="shared" si="297"/>
        <v>0</v>
      </c>
      <c r="AO594" s="4">
        <f t="shared" si="298"/>
        <v>0</v>
      </c>
      <c r="AP594" s="4">
        <f t="shared" si="299"/>
        <v>0</v>
      </c>
      <c r="AQ594" s="5">
        <f t="shared" si="300"/>
        <v>713.73190891831257</v>
      </c>
      <c r="AR594" s="5">
        <f t="shared" si="301"/>
        <v>19.954430525560785</v>
      </c>
      <c r="AS594" s="5">
        <f t="shared" si="302"/>
        <v>17.338831485249589</v>
      </c>
      <c r="AT594" s="5">
        <f t="shared" si="303"/>
        <v>2.760409340502866</v>
      </c>
      <c r="AU594" s="5">
        <f t="shared" si="304"/>
        <v>2.0196476458339028</v>
      </c>
      <c r="AV594" s="5">
        <f t="shared" si="305"/>
        <v>7.3021431997249566</v>
      </c>
      <c r="AW594" s="5">
        <f t="shared" si="306"/>
        <v>2.6964788651047988</v>
      </c>
    </row>
    <row r="595" spans="1:49" x14ac:dyDescent="0.25">
      <c r="A595" s="1" t="s">
        <v>376</v>
      </c>
      <c r="B595" s="1" t="s">
        <v>237</v>
      </c>
      <c r="C595" s="2">
        <v>42566</v>
      </c>
      <c r="D595" s="3">
        <v>0.16203464898968586</v>
      </c>
      <c r="E595" s="4">
        <f t="shared" si="277"/>
        <v>396.43000662327802</v>
      </c>
      <c r="F595" s="3">
        <v>58.285714285714363</v>
      </c>
      <c r="G595" s="3">
        <v>1.6245888888888913</v>
      </c>
      <c r="H595" s="3">
        <v>1.5555088888888899</v>
      </c>
      <c r="I595" s="3">
        <v>6.907999999999985E-2</v>
      </c>
      <c r="J595" s="3">
        <v>7.1821666666666686E-2</v>
      </c>
      <c r="K595" s="3">
        <v>0.49394117647058761</v>
      </c>
      <c r="L595" s="3">
        <v>0.11178333333333333</v>
      </c>
      <c r="M595" s="4">
        <f t="shared" si="278"/>
        <v>0.42044645251002755</v>
      </c>
      <c r="N595" s="4">
        <f t="shared" si="279"/>
        <v>1.1719040308440648E-2</v>
      </c>
      <c r="O595" s="4">
        <f t="shared" si="280"/>
        <v>1.1220728821735372E-2</v>
      </c>
      <c r="P595" s="4">
        <f t="shared" si="281"/>
        <v>4.9831148670526515E-4</v>
      </c>
      <c r="Q595" s="4">
        <f t="shared" si="282"/>
        <v>5.1808861456741095E-4</v>
      </c>
      <c r="R595" s="4">
        <f t="shared" si="283"/>
        <v>3.5630654602201335E-3</v>
      </c>
      <c r="S595" s="4">
        <f t="shared" si="284"/>
        <v>8.0635377854956119E-4</v>
      </c>
      <c r="T595" s="5">
        <f t="shared" si="285"/>
        <v>838.00718231112069</v>
      </c>
      <c r="U595" s="5">
        <f t="shared" si="286"/>
        <v>18.551604155866571</v>
      </c>
      <c r="V595" s="5">
        <f t="shared" si="287"/>
        <v>16.019001716838634</v>
      </c>
      <c r="W595" s="5">
        <f t="shared" si="288"/>
        <v>2.7402829969706568</v>
      </c>
      <c r="X595" s="5">
        <f t="shared" si="289"/>
        <v>1.3978086163847321</v>
      </c>
      <c r="Y595" s="5">
        <f t="shared" si="290"/>
        <v>6.4765043521722889</v>
      </c>
      <c r="Z595" s="5">
        <f t="shared" si="291"/>
        <v>2.6426504601433844</v>
      </c>
      <c r="AA595" s="4">
        <v>4.8305714185234945E-2</v>
      </c>
      <c r="AB595" s="4">
        <f t="shared" si="292"/>
        <v>118.18357810380313</v>
      </c>
      <c r="AC595" s="4">
        <v>49.95223958333338</v>
      </c>
      <c r="AD595" s="4">
        <v>1.6153072916666631</v>
      </c>
      <c r="AE595" s="4">
        <v>1.569543958333333</v>
      </c>
      <c r="AF595" s="4">
        <v>5.5763333333333283E-2</v>
      </c>
      <c r="AG595" s="4">
        <v>0.13357604166666665</v>
      </c>
      <c r="AH595" s="4">
        <v>0.55167399839743592</v>
      </c>
      <c r="AI595" s="4">
        <v>0.1296554487179484</v>
      </c>
      <c r="AJ595" s="4">
        <f t="shared" si="293"/>
        <v>7.6778622753609457E-2</v>
      </c>
      <c r="AK595" s="4">
        <f t="shared" si="294"/>
        <v>2.4827929680936488E-3</v>
      </c>
      <c r="AL595" s="4">
        <f t="shared" si="295"/>
        <v>2.4124528645216004E-3</v>
      </c>
      <c r="AM595" s="4">
        <f t="shared" si="296"/>
        <v>8.5710510063141915E-5</v>
      </c>
      <c r="AN595" s="4">
        <f t="shared" si="297"/>
        <v>2.0531180578872924E-4</v>
      </c>
      <c r="AO595" s="4">
        <f t="shared" si="298"/>
        <v>8.4794536059329081E-4</v>
      </c>
      <c r="AP595" s="4">
        <f t="shared" si="299"/>
        <v>1.9928569505793962E-4</v>
      </c>
      <c r="AQ595" s="5">
        <f t="shared" si="300"/>
        <v>713.80868754106621</v>
      </c>
      <c r="AR595" s="5">
        <f t="shared" si="301"/>
        <v>19.95691331852888</v>
      </c>
      <c r="AS595" s="5">
        <f t="shared" si="302"/>
        <v>17.341243938114111</v>
      </c>
      <c r="AT595" s="5">
        <f t="shared" si="303"/>
        <v>2.7604950510129291</v>
      </c>
      <c r="AU595" s="5">
        <f t="shared" si="304"/>
        <v>2.0198529576396913</v>
      </c>
      <c r="AV595" s="5">
        <f t="shared" si="305"/>
        <v>7.3029911450855503</v>
      </c>
      <c r="AW595" s="5">
        <f t="shared" si="306"/>
        <v>2.696678150799857</v>
      </c>
    </row>
    <row r="596" spans="1:49" x14ac:dyDescent="0.25">
      <c r="A596" s="1" t="s">
        <v>376</v>
      </c>
      <c r="B596" s="1" t="s">
        <v>238</v>
      </c>
      <c r="C596" s="2">
        <v>42567</v>
      </c>
      <c r="D596" s="3">
        <v>6.2864153989307073E-2</v>
      </c>
      <c r="E596" s="4">
        <f t="shared" si="277"/>
        <v>153.80190062888406</v>
      </c>
      <c r="F596" s="3">
        <v>58.285714285714363</v>
      </c>
      <c r="G596" s="3">
        <v>1.6245888888888913</v>
      </c>
      <c r="H596" s="3">
        <v>1.5555088888888899</v>
      </c>
      <c r="I596" s="3">
        <v>6.907999999999985E-2</v>
      </c>
      <c r="J596" s="3">
        <v>7.1821666666666686E-2</v>
      </c>
      <c r="K596" s="3">
        <v>0.49394117647058761</v>
      </c>
      <c r="L596" s="3">
        <v>0.11178333333333333</v>
      </c>
      <c r="M596" s="4">
        <f t="shared" si="278"/>
        <v>0.16311949758678279</v>
      </c>
      <c r="N596" s="4">
        <f t="shared" si="279"/>
        <v>4.5466050573146491E-3</v>
      </c>
      <c r="O596" s="4">
        <f t="shared" si="280"/>
        <v>4.353276468459095E-3</v>
      </c>
      <c r="P596" s="4">
        <f t="shared" si="281"/>
        <v>1.9332858885554998E-4</v>
      </c>
      <c r="Q596" s="4">
        <f t="shared" si="282"/>
        <v>2.0100146881760851E-4</v>
      </c>
      <c r="R596" s="4">
        <f t="shared" si="283"/>
        <v>1.3823530779488867E-3</v>
      </c>
      <c r="S596" s="4">
        <f t="shared" si="284"/>
        <v>3.1283894167491232E-4</v>
      </c>
      <c r="T596" s="5">
        <f t="shared" si="285"/>
        <v>838.17030180870745</v>
      </c>
      <c r="U596" s="5">
        <f t="shared" si="286"/>
        <v>18.556150760923884</v>
      </c>
      <c r="V596" s="5">
        <f t="shared" si="287"/>
        <v>16.023354993307095</v>
      </c>
      <c r="W596" s="5">
        <f t="shared" si="288"/>
        <v>2.7404763255595124</v>
      </c>
      <c r="X596" s="5">
        <f t="shared" si="289"/>
        <v>1.3980096178535497</v>
      </c>
      <c r="Y596" s="5">
        <f t="shared" si="290"/>
        <v>6.4778867052502376</v>
      </c>
      <c r="Z596" s="5">
        <f t="shared" si="291"/>
        <v>2.6429632990850593</v>
      </c>
      <c r="AA596" s="4">
        <v>7.3243811613266943E-2</v>
      </c>
      <c r="AB596" s="4">
        <f t="shared" si="292"/>
        <v>179.19651694255714</v>
      </c>
      <c r="AC596" s="4">
        <v>58.989166666666542</v>
      </c>
      <c r="AD596" s="4">
        <v>1.5675833333333333</v>
      </c>
      <c r="AE596" s="4">
        <v>1.5251151851851852</v>
      </c>
      <c r="AF596" s="4">
        <v>6.0245925925925821E-2</v>
      </c>
      <c r="AG596" s="4">
        <v>0.14024629629629626</v>
      </c>
      <c r="AH596" s="4">
        <v>0.60923525641025511</v>
      </c>
      <c r="AI596" s="4">
        <v>0.1431282051282054</v>
      </c>
      <c r="AJ596" s="4">
        <f t="shared" si="293"/>
        <v>0.13747699911342101</v>
      </c>
      <c r="AK596" s="4">
        <f t="shared" si="294"/>
        <v>3.6533259360088267E-3</v>
      </c>
      <c r="AL596" s="4">
        <f t="shared" si="295"/>
        <v>3.5543519396765339E-3</v>
      </c>
      <c r="AM596" s="4">
        <f t="shared" si="296"/>
        <v>1.4040593507461677E-4</v>
      </c>
      <c r="AN596" s="4">
        <f t="shared" si="297"/>
        <v>3.2685052258047163E-4</v>
      </c>
      <c r="AO596" s="4">
        <f t="shared" si="298"/>
        <v>1.4198511275580708E-3</v>
      </c>
      <c r="AP596" s="4">
        <f t="shared" si="299"/>
        <v>3.3356694527835688E-4</v>
      </c>
      <c r="AQ596" s="5">
        <f t="shared" si="300"/>
        <v>713.94616454017967</v>
      </c>
      <c r="AR596" s="5">
        <f t="shared" si="301"/>
        <v>19.96056664446489</v>
      </c>
      <c r="AS596" s="5">
        <f t="shared" si="302"/>
        <v>17.344798290053788</v>
      </c>
      <c r="AT596" s="5">
        <f t="shared" si="303"/>
        <v>2.7606354569480036</v>
      </c>
      <c r="AU596" s="5">
        <f t="shared" si="304"/>
        <v>2.0201798081622719</v>
      </c>
      <c r="AV596" s="5">
        <f t="shared" si="305"/>
        <v>7.3044109962131083</v>
      </c>
      <c r="AW596" s="5">
        <f t="shared" si="306"/>
        <v>2.6970117177451352</v>
      </c>
    </row>
    <row r="597" spans="1:49" x14ac:dyDescent="0.25">
      <c r="A597" s="1" t="s">
        <v>376</v>
      </c>
      <c r="B597" s="1" t="s">
        <v>239</v>
      </c>
      <c r="C597" s="2">
        <v>42568</v>
      </c>
      <c r="D597" s="3">
        <v>1.8542101880501361E-2</v>
      </c>
      <c r="E597" s="4">
        <f t="shared" si="277"/>
        <v>45.364652666137772</v>
      </c>
      <c r="F597" s="3">
        <v>58.285714285714363</v>
      </c>
      <c r="G597" s="3">
        <v>1.6245888888888913</v>
      </c>
      <c r="H597" s="3">
        <v>1.5555088888888899</v>
      </c>
      <c r="I597" s="3">
        <v>6.907999999999985E-2</v>
      </c>
      <c r="J597" s="3">
        <v>7.1821666666666686E-2</v>
      </c>
      <c r="K597" s="3">
        <v>0.49394117647058761</v>
      </c>
      <c r="L597" s="3">
        <v>0.11178333333333333</v>
      </c>
      <c r="M597" s="4">
        <f t="shared" si="278"/>
        <v>4.8112925268425456E-2</v>
      </c>
      <c r="N597" s="4">
        <f t="shared" si="279"/>
        <v>1.3410442809342609E-3</v>
      </c>
      <c r="O597" s="4">
        <f t="shared" si="280"/>
        <v>1.2840210305842604E-3</v>
      </c>
      <c r="P597" s="4">
        <f t="shared" si="281"/>
        <v>5.7023250349999364E-5</v>
      </c>
      <c r="Q597" s="4">
        <f t="shared" si="282"/>
        <v>5.9286405311053086E-5</v>
      </c>
      <c r="R597" s="4">
        <f t="shared" si="283"/>
        <v>4.0773206954336413E-4</v>
      </c>
      <c r="S597" s="4">
        <f t="shared" si="284"/>
        <v>9.2273436618762415E-5</v>
      </c>
      <c r="T597" s="5">
        <f t="shared" si="285"/>
        <v>838.21841473397592</v>
      </c>
      <c r="U597" s="5">
        <f t="shared" si="286"/>
        <v>18.557491805204819</v>
      </c>
      <c r="V597" s="5">
        <f t="shared" si="287"/>
        <v>16.02463901433768</v>
      </c>
      <c r="W597" s="5">
        <f t="shared" si="288"/>
        <v>2.7405333488098624</v>
      </c>
      <c r="X597" s="5">
        <f t="shared" si="289"/>
        <v>1.3980689042588608</v>
      </c>
      <c r="Y597" s="5">
        <f t="shared" si="290"/>
        <v>6.4782944373197813</v>
      </c>
      <c r="Z597" s="5">
        <f t="shared" si="291"/>
        <v>2.643055572521678</v>
      </c>
      <c r="AA597" s="4">
        <v>0</v>
      </c>
      <c r="AB597" s="4">
        <f t="shared" si="292"/>
        <v>0</v>
      </c>
      <c r="AC597" s="4">
        <v>38.333333333333385</v>
      </c>
      <c r="AD597" s="4">
        <v>1.6766666666666674</v>
      </c>
      <c r="AE597" s="4">
        <v>1.6266666666666654</v>
      </c>
      <c r="AF597" s="4">
        <v>4.9999999999999913E-2</v>
      </c>
      <c r="AG597" s="4">
        <v>0.125</v>
      </c>
      <c r="AH597" s="4">
        <v>0.47766666666666624</v>
      </c>
      <c r="AI597" s="4">
        <v>0.11233333333333334</v>
      </c>
      <c r="AJ597" s="4">
        <f t="shared" si="293"/>
        <v>0</v>
      </c>
      <c r="AK597" s="4">
        <f t="shared" si="294"/>
        <v>0</v>
      </c>
      <c r="AL597" s="4">
        <f t="shared" si="295"/>
        <v>0</v>
      </c>
      <c r="AM597" s="4">
        <f t="shared" si="296"/>
        <v>0</v>
      </c>
      <c r="AN597" s="4">
        <f t="shared" si="297"/>
        <v>0</v>
      </c>
      <c r="AO597" s="4">
        <f t="shared" si="298"/>
        <v>0</v>
      </c>
      <c r="AP597" s="4">
        <f t="shared" si="299"/>
        <v>0</v>
      </c>
      <c r="AQ597" s="5">
        <f t="shared" si="300"/>
        <v>713.94616454017967</v>
      </c>
      <c r="AR597" s="5">
        <f t="shared" si="301"/>
        <v>19.96056664446489</v>
      </c>
      <c r="AS597" s="5">
        <f t="shared" si="302"/>
        <v>17.344798290053788</v>
      </c>
      <c r="AT597" s="5">
        <f t="shared" si="303"/>
        <v>2.7606354569480036</v>
      </c>
      <c r="AU597" s="5">
        <f t="shared" si="304"/>
        <v>2.0201798081622719</v>
      </c>
      <c r="AV597" s="5">
        <f t="shared" si="305"/>
        <v>7.3044109962131083</v>
      </c>
      <c r="AW597" s="5">
        <f t="shared" si="306"/>
        <v>2.6970117177451352</v>
      </c>
    </row>
    <row r="598" spans="1:49" x14ac:dyDescent="0.25">
      <c r="A598" s="1" t="s">
        <v>376</v>
      </c>
      <c r="B598" s="1" t="s">
        <v>240</v>
      </c>
      <c r="C598" s="2">
        <v>42569</v>
      </c>
      <c r="D598" s="3">
        <v>5.9193080557148902E-4</v>
      </c>
      <c r="E598" s="4">
        <f t="shared" si="277"/>
        <v>1.448203422146856</v>
      </c>
      <c r="F598" s="3">
        <v>79.064434523809524</v>
      </c>
      <c r="G598" s="3">
        <v>1.6015590277777783</v>
      </c>
      <c r="H598" s="3">
        <v>1.5338724652777798</v>
      </c>
      <c r="I598" s="3">
        <v>6.7686562499999922E-2</v>
      </c>
      <c r="J598" s="3">
        <v>0.25673278645833353</v>
      </c>
      <c r="K598" s="3">
        <v>0.44914046415441194</v>
      </c>
      <c r="L598" s="3">
        <v>0.12212916666666662</v>
      </c>
      <c r="M598" s="4">
        <f t="shared" si="278"/>
        <v>2.0834965625030999E-3</v>
      </c>
      <c r="N598" s="4">
        <f t="shared" si="279"/>
        <v>4.2204092764565944E-5</v>
      </c>
      <c r="O598" s="4">
        <f t="shared" si="280"/>
        <v>4.0420424530602542E-5</v>
      </c>
      <c r="P598" s="4">
        <f t="shared" si="281"/>
        <v>1.7836682339634363E-6</v>
      </c>
      <c r="Q598" s="4">
        <f t="shared" si="282"/>
        <v>6.7653918135176128E-6</v>
      </c>
      <c r="R598" s="4">
        <f t="shared" si="283"/>
        <v>1.1835696021641207E-5</v>
      </c>
      <c r="S598" s="4">
        <f t="shared" si="284"/>
        <v>3.2183332551975829E-6</v>
      </c>
      <c r="T598" s="5">
        <f t="shared" si="285"/>
        <v>838.2204982305384</v>
      </c>
      <c r="U598" s="5">
        <f t="shared" si="286"/>
        <v>18.557534009297584</v>
      </c>
      <c r="V598" s="5">
        <f t="shared" si="287"/>
        <v>16.024679434762209</v>
      </c>
      <c r="W598" s="5">
        <f t="shared" si="288"/>
        <v>2.7405351324780964</v>
      </c>
      <c r="X598" s="5">
        <f t="shared" si="289"/>
        <v>1.3980756696506742</v>
      </c>
      <c r="Y598" s="5">
        <f t="shared" si="290"/>
        <v>6.4783062730158028</v>
      </c>
      <c r="Z598" s="5">
        <f t="shared" si="291"/>
        <v>2.643058790854933</v>
      </c>
      <c r="AA598" s="4">
        <v>0</v>
      </c>
      <c r="AB598" s="4">
        <f t="shared" si="292"/>
        <v>0</v>
      </c>
      <c r="AC598" s="4">
        <v>38.333333333333385</v>
      </c>
      <c r="AD598" s="4">
        <v>1.6766666666666674</v>
      </c>
      <c r="AE598" s="4">
        <v>1.6266666666666654</v>
      </c>
      <c r="AF598" s="4">
        <v>4.9999999999999913E-2</v>
      </c>
      <c r="AG598" s="4">
        <v>0.125</v>
      </c>
      <c r="AH598" s="4">
        <v>0.47766666666666624</v>
      </c>
      <c r="AI598" s="4">
        <v>0.11233333333333334</v>
      </c>
      <c r="AJ598" s="4">
        <f t="shared" si="293"/>
        <v>0</v>
      </c>
      <c r="AK598" s="4">
        <f t="shared" si="294"/>
        <v>0</v>
      </c>
      <c r="AL598" s="4">
        <f t="shared" si="295"/>
        <v>0</v>
      </c>
      <c r="AM598" s="4">
        <f t="shared" si="296"/>
        <v>0</v>
      </c>
      <c r="AN598" s="4">
        <f t="shared" si="297"/>
        <v>0</v>
      </c>
      <c r="AO598" s="4">
        <f t="shared" si="298"/>
        <v>0</v>
      </c>
      <c r="AP598" s="4">
        <f t="shared" si="299"/>
        <v>0</v>
      </c>
      <c r="AQ598" s="5">
        <f t="shared" si="300"/>
        <v>713.94616454017967</v>
      </c>
      <c r="AR598" s="5">
        <f t="shared" si="301"/>
        <v>19.96056664446489</v>
      </c>
      <c r="AS598" s="5">
        <f t="shared" si="302"/>
        <v>17.344798290053788</v>
      </c>
      <c r="AT598" s="5">
        <f t="shared" si="303"/>
        <v>2.7606354569480036</v>
      </c>
      <c r="AU598" s="5">
        <f t="shared" si="304"/>
        <v>2.0201798081622719</v>
      </c>
      <c r="AV598" s="5">
        <f t="shared" si="305"/>
        <v>7.3044109962131083</v>
      </c>
      <c r="AW598" s="5">
        <f t="shared" si="306"/>
        <v>2.6970117177451352</v>
      </c>
    </row>
    <row r="599" spans="1:49" x14ac:dyDescent="0.25">
      <c r="A599" s="1" t="s">
        <v>376</v>
      </c>
      <c r="B599" s="1" t="s">
        <v>241</v>
      </c>
      <c r="C599" s="2">
        <v>42570</v>
      </c>
      <c r="D599" s="3">
        <v>0</v>
      </c>
      <c r="E599" s="4">
        <f t="shared" si="277"/>
        <v>0</v>
      </c>
      <c r="F599" s="3">
        <v>109.43333333333318</v>
      </c>
      <c r="G599" s="3">
        <v>1.5678999999999996</v>
      </c>
      <c r="H599" s="3">
        <v>1.5022500000000012</v>
      </c>
      <c r="I599" s="3">
        <v>6.5649999999999972E-2</v>
      </c>
      <c r="J599" s="3">
        <v>0.52698749999999916</v>
      </c>
      <c r="K599" s="3">
        <v>0.38366249999999985</v>
      </c>
      <c r="L599" s="3">
        <v>0.1372499999999999</v>
      </c>
      <c r="M599" s="4">
        <f t="shared" si="278"/>
        <v>0</v>
      </c>
      <c r="N599" s="4">
        <f t="shared" si="279"/>
        <v>0</v>
      </c>
      <c r="O599" s="4">
        <f t="shared" si="280"/>
        <v>0</v>
      </c>
      <c r="P599" s="4">
        <f t="shared" si="281"/>
        <v>0</v>
      </c>
      <c r="Q599" s="4">
        <f t="shared" si="282"/>
        <v>0</v>
      </c>
      <c r="R599" s="4">
        <f t="shared" si="283"/>
        <v>0</v>
      </c>
      <c r="S599" s="4">
        <f t="shared" si="284"/>
        <v>0</v>
      </c>
      <c r="T599" s="5">
        <f t="shared" si="285"/>
        <v>838.2204982305384</v>
      </c>
      <c r="U599" s="5">
        <f t="shared" si="286"/>
        <v>18.557534009297584</v>
      </c>
      <c r="V599" s="5">
        <f t="shared" si="287"/>
        <v>16.024679434762209</v>
      </c>
      <c r="W599" s="5">
        <f t="shared" si="288"/>
        <v>2.7405351324780964</v>
      </c>
      <c r="X599" s="5">
        <f t="shared" si="289"/>
        <v>1.3980756696506742</v>
      </c>
      <c r="Y599" s="5">
        <f t="shared" si="290"/>
        <v>6.4783062730158028</v>
      </c>
      <c r="Z599" s="5">
        <f t="shared" si="291"/>
        <v>2.643058790854933</v>
      </c>
      <c r="AA599" s="4">
        <v>0</v>
      </c>
      <c r="AB599" s="4">
        <f t="shared" si="292"/>
        <v>0</v>
      </c>
      <c r="AC599" s="4">
        <v>38.333333333333385</v>
      </c>
      <c r="AD599" s="4">
        <v>1.6766666666666674</v>
      </c>
      <c r="AE599" s="4">
        <v>1.6266666666666654</v>
      </c>
      <c r="AF599" s="4">
        <v>4.9999999999999913E-2</v>
      </c>
      <c r="AG599" s="4">
        <v>0.125</v>
      </c>
      <c r="AH599" s="4">
        <v>0.47766666666666624</v>
      </c>
      <c r="AI599" s="4">
        <v>0.11233333333333334</v>
      </c>
      <c r="AJ599" s="4">
        <f t="shared" si="293"/>
        <v>0</v>
      </c>
      <c r="AK599" s="4">
        <f t="shared" si="294"/>
        <v>0</v>
      </c>
      <c r="AL599" s="4">
        <f t="shared" si="295"/>
        <v>0</v>
      </c>
      <c r="AM599" s="4">
        <f t="shared" si="296"/>
        <v>0</v>
      </c>
      <c r="AN599" s="4">
        <f t="shared" si="297"/>
        <v>0</v>
      </c>
      <c r="AO599" s="4">
        <f t="shared" si="298"/>
        <v>0</v>
      </c>
      <c r="AP599" s="4">
        <f t="shared" si="299"/>
        <v>0</v>
      </c>
      <c r="AQ599" s="5">
        <f t="shared" si="300"/>
        <v>713.94616454017967</v>
      </c>
      <c r="AR599" s="5">
        <f t="shared" si="301"/>
        <v>19.96056664446489</v>
      </c>
      <c r="AS599" s="5">
        <f t="shared" si="302"/>
        <v>17.344798290053788</v>
      </c>
      <c r="AT599" s="5">
        <f t="shared" si="303"/>
        <v>2.7606354569480036</v>
      </c>
      <c r="AU599" s="5">
        <f t="shared" si="304"/>
        <v>2.0201798081622719</v>
      </c>
      <c r="AV599" s="5">
        <f t="shared" si="305"/>
        <v>7.3044109962131083</v>
      </c>
      <c r="AW599" s="5">
        <f t="shared" si="306"/>
        <v>2.6970117177451352</v>
      </c>
    </row>
    <row r="600" spans="1:49" x14ac:dyDescent="0.25">
      <c r="A600" s="1" t="s">
        <v>376</v>
      </c>
      <c r="B600" s="1" t="s">
        <v>242</v>
      </c>
      <c r="C600" s="2">
        <v>42571</v>
      </c>
      <c r="D600" s="3">
        <v>0</v>
      </c>
      <c r="E600" s="4">
        <f t="shared" si="277"/>
        <v>0</v>
      </c>
      <c r="F600" s="3">
        <v>109.43333333333318</v>
      </c>
      <c r="G600" s="3">
        <v>1.5678999999999996</v>
      </c>
      <c r="H600" s="3">
        <v>1.5022500000000012</v>
      </c>
      <c r="I600" s="3">
        <v>6.5649999999999972E-2</v>
      </c>
      <c r="J600" s="3">
        <v>0.52698749999999916</v>
      </c>
      <c r="K600" s="3">
        <v>0.38366249999999985</v>
      </c>
      <c r="L600" s="3">
        <v>0.1372499999999999</v>
      </c>
      <c r="M600" s="4">
        <f t="shared" si="278"/>
        <v>0</v>
      </c>
      <c r="N600" s="4">
        <f t="shared" si="279"/>
        <v>0</v>
      </c>
      <c r="O600" s="4">
        <f t="shared" si="280"/>
        <v>0</v>
      </c>
      <c r="P600" s="4">
        <f t="shared" si="281"/>
        <v>0</v>
      </c>
      <c r="Q600" s="4">
        <f t="shared" si="282"/>
        <v>0</v>
      </c>
      <c r="R600" s="4">
        <f t="shared" si="283"/>
        <v>0</v>
      </c>
      <c r="S600" s="4">
        <f t="shared" si="284"/>
        <v>0</v>
      </c>
      <c r="T600" s="5">
        <f t="shared" si="285"/>
        <v>838.2204982305384</v>
      </c>
      <c r="U600" s="5">
        <f t="shared" si="286"/>
        <v>18.557534009297584</v>
      </c>
      <c r="V600" s="5">
        <f t="shared" si="287"/>
        <v>16.024679434762209</v>
      </c>
      <c r="W600" s="5">
        <f t="shared" si="288"/>
        <v>2.7405351324780964</v>
      </c>
      <c r="X600" s="5">
        <f t="shared" si="289"/>
        <v>1.3980756696506742</v>
      </c>
      <c r="Y600" s="5">
        <f t="shared" si="290"/>
        <v>6.4783062730158028</v>
      </c>
      <c r="Z600" s="5">
        <f t="shared" si="291"/>
        <v>2.643058790854933</v>
      </c>
      <c r="AA600" s="4">
        <v>0</v>
      </c>
      <c r="AB600" s="4">
        <f t="shared" si="292"/>
        <v>0</v>
      </c>
      <c r="AC600" s="4">
        <v>38.333333333333385</v>
      </c>
      <c r="AD600" s="4">
        <v>1.6766666666666674</v>
      </c>
      <c r="AE600" s="4">
        <v>1.6266666666666654</v>
      </c>
      <c r="AF600" s="4">
        <v>4.9999999999999913E-2</v>
      </c>
      <c r="AG600" s="4">
        <v>0.125</v>
      </c>
      <c r="AH600" s="4">
        <v>0.47766666666666624</v>
      </c>
      <c r="AI600" s="4">
        <v>0.11233333333333334</v>
      </c>
      <c r="AJ600" s="4">
        <f t="shared" si="293"/>
        <v>0</v>
      </c>
      <c r="AK600" s="4">
        <f t="shared" si="294"/>
        <v>0</v>
      </c>
      <c r="AL600" s="4">
        <f t="shared" si="295"/>
        <v>0</v>
      </c>
      <c r="AM600" s="4">
        <f t="shared" si="296"/>
        <v>0</v>
      </c>
      <c r="AN600" s="4">
        <f t="shared" si="297"/>
        <v>0</v>
      </c>
      <c r="AO600" s="4">
        <f t="shared" si="298"/>
        <v>0</v>
      </c>
      <c r="AP600" s="4">
        <f t="shared" si="299"/>
        <v>0</v>
      </c>
      <c r="AQ600" s="5">
        <f t="shared" si="300"/>
        <v>713.94616454017967</v>
      </c>
      <c r="AR600" s="5">
        <f t="shared" si="301"/>
        <v>19.96056664446489</v>
      </c>
      <c r="AS600" s="5">
        <f t="shared" si="302"/>
        <v>17.344798290053788</v>
      </c>
      <c r="AT600" s="5">
        <f t="shared" si="303"/>
        <v>2.7606354569480036</v>
      </c>
      <c r="AU600" s="5">
        <f t="shared" si="304"/>
        <v>2.0201798081622719</v>
      </c>
      <c r="AV600" s="5">
        <f t="shared" si="305"/>
        <v>7.3044109962131083</v>
      </c>
      <c r="AW600" s="5">
        <f t="shared" si="306"/>
        <v>2.6970117177451352</v>
      </c>
    </row>
    <row r="601" spans="1:49" x14ac:dyDescent="0.25">
      <c r="A601" s="1" t="s">
        <v>376</v>
      </c>
      <c r="B601" s="1" t="s">
        <v>243</v>
      </c>
      <c r="C601" s="2">
        <v>42572</v>
      </c>
      <c r="D601" s="3">
        <v>0</v>
      </c>
      <c r="E601" s="4">
        <f t="shared" si="277"/>
        <v>0</v>
      </c>
      <c r="F601" s="3">
        <v>109.43333333333318</v>
      </c>
      <c r="G601" s="3">
        <v>1.5678999999999996</v>
      </c>
      <c r="H601" s="3">
        <v>1.5022500000000012</v>
      </c>
      <c r="I601" s="3">
        <v>6.5649999999999972E-2</v>
      </c>
      <c r="J601" s="3">
        <v>0.52698749999999916</v>
      </c>
      <c r="K601" s="3">
        <v>0.38366249999999985</v>
      </c>
      <c r="L601" s="3">
        <v>0.1372499999999999</v>
      </c>
      <c r="M601" s="4">
        <f t="shared" si="278"/>
        <v>0</v>
      </c>
      <c r="N601" s="4">
        <f t="shared" si="279"/>
        <v>0</v>
      </c>
      <c r="O601" s="4">
        <f t="shared" si="280"/>
        <v>0</v>
      </c>
      <c r="P601" s="4">
        <f t="shared" si="281"/>
        <v>0</v>
      </c>
      <c r="Q601" s="4">
        <f t="shared" si="282"/>
        <v>0</v>
      </c>
      <c r="R601" s="4">
        <f t="shared" si="283"/>
        <v>0</v>
      </c>
      <c r="S601" s="4">
        <f t="shared" si="284"/>
        <v>0</v>
      </c>
      <c r="T601" s="5">
        <f t="shared" si="285"/>
        <v>838.2204982305384</v>
      </c>
      <c r="U601" s="5">
        <f t="shared" si="286"/>
        <v>18.557534009297584</v>
      </c>
      <c r="V601" s="5">
        <f t="shared" si="287"/>
        <v>16.024679434762209</v>
      </c>
      <c r="W601" s="5">
        <f t="shared" si="288"/>
        <v>2.7405351324780964</v>
      </c>
      <c r="X601" s="5">
        <f t="shared" si="289"/>
        <v>1.3980756696506742</v>
      </c>
      <c r="Y601" s="5">
        <f t="shared" si="290"/>
        <v>6.4783062730158028</v>
      </c>
      <c r="Z601" s="5">
        <f t="shared" si="291"/>
        <v>2.643058790854933</v>
      </c>
      <c r="AA601" s="4">
        <v>0</v>
      </c>
      <c r="AB601" s="4">
        <f t="shared" si="292"/>
        <v>0</v>
      </c>
      <c r="AC601" s="4">
        <v>38.333333333333385</v>
      </c>
      <c r="AD601" s="4">
        <v>1.6766666666666674</v>
      </c>
      <c r="AE601" s="4">
        <v>1.6266666666666654</v>
      </c>
      <c r="AF601" s="4">
        <v>4.9999999999999913E-2</v>
      </c>
      <c r="AG601" s="4">
        <v>0.125</v>
      </c>
      <c r="AH601" s="4">
        <v>0.47766666666666624</v>
      </c>
      <c r="AI601" s="4">
        <v>0.11233333333333334</v>
      </c>
      <c r="AJ601" s="4">
        <f t="shared" si="293"/>
        <v>0</v>
      </c>
      <c r="AK601" s="4">
        <f t="shared" si="294"/>
        <v>0</v>
      </c>
      <c r="AL601" s="4">
        <f t="shared" si="295"/>
        <v>0</v>
      </c>
      <c r="AM601" s="4">
        <f t="shared" si="296"/>
        <v>0</v>
      </c>
      <c r="AN601" s="4">
        <f t="shared" si="297"/>
        <v>0</v>
      </c>
      <c r="AO601" s="4">
        <f t="shared" si="298"/>
        <v>0</v>
      </c>
      <c r="AP601" s="4">
        <f t="shared" si="299"/>
        <v>0</v>
      </c>
      <c r="AQ601" s="5">
        <f t="shared" si="300"/>
        <v>713.94616454017967</v>
      </c>
      <c r="AR601" s="5">
        <f t="shared" si="301"/>
        <v>19.96056664446489</v>
      </c>
      <c r="AS601" s="5">
        <f t="shared" si="302"/>
        <v>17.344798290053788</v>
      </c>
      <c r="AT601" s="5">
        <f t="shared" si="303"/>
        <v>2.7606354569480036</v>
      </c>
      <c r="AU601" s="5">
        <f t="shared" si="304"/>
        <v>2.0201798081622719</v>
      </c>
      <c r="AV601" s="5">
        <f t="shared" si="305"/>
        <v>7.3044109962131083</v>
      </c>
      <c r="AW601" s="5">
        <f t="shared" si="306"/>
        <v>2.6970117177451352</v>
      </c>
    </row>
    <row r="602" spans="1:49" x14ac:dyDescent="0.25">
      <c r="A602" s="1" t="s">
        <v>376</v>
      </c>
      <c r="B602" s="1" t="s">
        <v>244</v>
      </c>
      <c r="C602" s="2">
        <v>42573</v>
      </c>
      <c r="D602" s="3">
        <v>0</v>
      </c>
      <c r="E602" s="4">
        <f t="shared" si="277"/>
        <v>0</v>
      </c>
      <c r="F602" s="3">
        <v>109.43333333333318</v>
      </c>
      <c r="G602" s="3">
        <v>1.5678999999999996</v>
      </c>
      <c r="H602" s="3">
        <v>1.5022500000000012</v>
      </c>
      <c r="I602" s="3">
        <v>6.5649999999999972E-2</v>
      </c>
      <c r="J602" s="3">
        <v>0.52698749999999916</v>
      </c>
      <c r="K602" s="3">
        <v>0.38366249999999985</v>
      </c>
      <c r="L602" s="3">
        <v>0.1372499999999999</v>
      </c>
      <c r="M602" s="4">
        <f t="shared" si="278"/>
        <v>0</v>
      </c>
      <c r="N602" s="4">
        <f t="shared" si="279"/>
        <v>0</v>
      </c>
      <c r="O602" s="4">
        <f t="shared" si="280"/>
        <v>0</v>
      </c>
      <c r="P602" s="4">
        <f t="shared" si="281"/>
        <v>0</v>
      </c>
      <c r="Q602" s="4">
        <f t="shared" si="282"/>
        <v>0</v>
      </c>
      <c r="R602" s="4">
        <f t="shared" si="283"/>
        <v>0</v>
      </c>
      <c r="S602" s="4">
        <f t="shared" si="284"/>
        <v>0</v>
      </c>
      <c r="T602" s="5">
        <f t="shared" si="285"/>
        <v>838.2204982305384</v>
      </c>
      <c r="U602" s="5">
        <f t="shared" si="286"/>
        <v>18.557534009297584</v>
      </c>
      <c r="V602" s="5">
        <f t="shared" si="287"/>
        <v>16.024679434762209</v>
      </c>
      <c r="W602" s="5">
        <f t="shared" si="288"/>
        <v>2.7405351324780964</v>
      </c>
      <c r="X602" s="5">
        <f t="shared" si="289"/>
        <v>1.3980756696506742</v>
      </c>
      <c r="Y602" s="5">
        <f t="shared" si="290"/>
        <v>6.4783062730158028</v>
      </c>
      <c r="Z602" s="5">
        <f t="shared" si="291"/>
        <v>2.643058790854933</v>
      </c>
      <c r="AA602" s="4">
        <v>0</v>
      </c>
      <c r="AB602" s="4">
        <f t="shared" si="292"/>
        <v>0</v>
      </c>
      <c r="AC602" s="4">
        <v>38.333333333333385</v>
      </c>
      <c r="AD602" s="4">
        <v>1.6766666666666674</v>
      </c>
      <c r="AE602" s="4">
        <v>1.6266666666666654</v>
      </c>
      <c r="AF602" s="4">
        <v>4.9999999999999913E-2</v>
      </c>
      <c r="AG602" s="4">
        <v>0.125</v>
      </c>
      <c r="AH602" s="4">
        <v>0.47766666666666624</v>
      </c>
      <c r="AI602" s="4">
        <v>0.11233333333333334</v>
      </c>
      <c r="AJ602" s="4">
        <f t="shared" si="293"/>
        <v>0</v>
      </c>
      <c r="AK602" s="4">
        <f t="shared" si="294"/>
        <v>0</v>
      </c>
      <c r="AL602" s="4">
        <f t="shared" si="295"/>
        <v>0</v>
      </c>
      <c r="AM602" s="4">
        <f t="shared" si="296"/>
        <v>0</v>
      </c>
      <c r="AN602" s="4">
        <f t="shared" si="297"/>
        <v>0</v>
      </c>
      <c r="AO602" s="4">
        <f t="shared" si="298"/>
        <v>0</v>
      </c>
      <c r="AP602" s="4">
        <f t="shared" si="299"/>
        <v>0</v>
      </c>
      <c r="AQ602" s="5">
        <f t="shared" si="300"/>
        <v>713.94616454017967</v>
      </c>
      <c r="AR602" s="5">
        <f t="shared" si="301"/>
        <v>19.96056664446489</v>
      </c>
      <c r="AS602" s="5">
        <f t="shared" si="302"/>
        <v>17.344798290053788</v>
      </c>
      <c r="AT602" s="5">
        <f t="shared" si="303"/>
        <v>2.7606354569480036</v>
      </c>
      <c r="AU602" s="5">
        <f t="shared" si="304"/>
        <v>2.0201798081622719</v>
      </c>
      <c r="AV602" s="5">
        <f t="shared" si="305"/>
        <v>7.3044109962131083</v>
      </c>
      <c r="AW602" s="5">
        <f t="shared" si="306"/>
        <v>2.6970117177451352</v>
      </c>
    </row>
    <row r="603" spans="1:49" x14ac:dyDescent="0.25">
      <c r="A603" s="1" t="s">
        <v>376</v>
      </c>
      <c r="B603" s="1" t="s">
        <v>245</v>
      </c>
      <c r="C603" s="2">
        <v>42574</v>
      </c>
      <c r="D603" s="3">
        <v>0</v>
      </c>
      <c r="E603" s="4">
        <f t="shared" si="277"/>
        <v>0</v>
      </c>
      <c r="F603" s="3">
        <v>109.43333333333318</v>
      </c>
      <c r="G603" s="3">
        <v>1.5678999999999996</v>
      </c>
      <c r="H603" s="3">
        <v>1.5022500000000012</v>
      </c>
      <c r="I603" s="3">
        <v>6.5649999999999972E-2</v>
      </c>
      <c r="J603" s="3">
        <v>0.52698749999999916</v>
      </c>
      <c r="K603" s="3">
        <v>0.38366249999999985</v>
      </c>
      <c r="L603" s="3">
        <v>0.1372499999999999</v>
      </c>
      <c r="M603" s="4">
        <f t="shared" si="278"/>
        <v>0</v>
      </c>
      <c r="N603" s="4">
        <f t="shared" si="279"/>
        <v>0</v>
      </c>
      <c r="O603" s="4">
        <f t="shared" si="280"/>
        <v>0</v>
      </c>
      <c r="P603" s="4">
        <f t="shared" si="281"/>
        <v>0</v>
      </c>
      <c r="Q603" s="4">
        <f t="shared" si="282"/>
        <v>0</v>
      </c>
      <c r="R603" s="4">
        <f t="shared" si="283"/>
        <v>0</v>
      </c>
      <c r="S603" s="4">
        <f t="shared" si="284"/>
        <v>0</v>
      </c>
      <c r="T603" s="5">
        <f t="shared" si="285"/>
        <v>838.2204982305384</v>
      </c>
      <c r="U603" s="5">
        <f t="shared" si="286"/>
        <v>18.557534009297584</v>
      </c>
      <c r="V603" s="5">
        <f t="shared" si="287"/>
        <v>16.024679434762209</v>
      </c>
      <c r="W603" s="5">
        <f t="shared" si="288"/>
        <v>2.7405351324780964</v>
      </c>
      <c r="X603" s="5">
        <f t="shared" si="289"/>
        <v>1.3980756696506742</v>
      </c>
      <c r="Y603" s="5">
        <f t="shared" si="290"/>
        <v>6.4783062730158028</v>
      </c>
      <c r="Z603" s="5">
        <f t="shared" si="291"/>
        <v>2.643058790854933</v>
      </c>
      <c r="AA603" s="4">
        <v>0</v>
      </c>
      <c r="AB603" s="4">
        <f t="shared" si="292"/>
        <v>0</v>
      </c>
      <c r="AC603" s="4">
        <v>38.333333333333385</v>
      </c>
      <c r="AD603" s="4">
        <v>1.6766666666666674</v>
      </c>
      <c r="AE603" s="4">
        <v>1.6266666666666654</v>
      </c>
      <c r="AF603" s="4">
        <v>4.9999999999999913E-2</v>
      </c>
      <c r="AG603" s="4">
        <v>0.125</v>
      </c>
      <c r="AH603" s="4">
        <v>0.47766666666666624</v>
      </c>
      <c r="AI603" s="4">
        <v>0.11233333333333334</v>
      </c>
      <c r="AJ603" s="4">
        <f t="shared" si="293"/>
        <v>0</v>
      </c>
      <c r="AK603" s="4">
        <f t="shared" si="294"/>
        <v>0</v>
      </c>
      <c r="AL603" s="4">
        <f t="shared" si="295"/>
        <v>0</v>
      </c>
      <c r="AM603" s="4">
        <f t="shared" si="296"/>
        <v>0</v>
      </c>
      <c r="AN603" s="4">
        <f t="shared" si="297"/>
        <v>0</v>
      </c>
      <c r="AO603" s="4">
        <f t="shared" si="298"/>
        <v>0</v>
      </c>
      <c r="AP603" s="4">
        <f t="shared" si="299"/>
        <v>0</v>
      </c>
      <c r="AQ603" s="5">
        <f t="shared" si="300"/>
        <v>713.94616454017967</v>
      </c>
      <c r="AR603" s="5">
        <f t="shared" si="301"/>
        <v>19.96056664446489</v>
      </c>
      <c r="AS603" s="5">
        <f t="shared" si="302"/>
        <v>17.344798290053788</v>
      </c>
      <c r="AT603" s="5">
        <f t="shared" si="303"/>
        <v>2.7606354569480036</v>
      </c>
      <c r="AU603" s="5">
        <f t="shared" si="304"/>
        <v>2.0201798081622719</v>
      </c>
      <c r="AV603" s="5">
        <f t="shared" si="305"/>
        <v>7.3044109962131083</v>
      </c>
      <c r="AW603" s="5">
        <f t="shared" si="306"/>
        <v>2.6970117177451352</v>
      </c>
    </row>
    <row r="604" spans="1:49" x14ac:dyDescent="0.25">
      <c r="A604" s="1" t="s">
        <v>376</v>
      </c>
      <c r="B604" s="1" t="s">
        <v>246</v>
      </c>
      <c r="C604" s="2">
        <v>42575</v>
      </c>
      <c r="D604" s="3">
        <v>0</v>
      </c>
      <c r="E604" s="4">
        <f t="shared" si="277"/>
        <v>0</v>
      </c>
      <c r="F604" s="3">
        <v>109.43333333333318</v>
      </c>
      <c r="G604" s="3">
        <v>1.5678999999999996</v>
      </c>
      <c r="H604" s="3">
        <v>1.5022500000000012</v>
      </c>
      <c r="I604" s="3">
        <v>6.5649999999999972E-2</v>
      </c>
      <c r="J604" s="3">
        <v>0.52698749999999916</v>
      </c>
      <c r="K604" s="3">
        <v>0.38366249999999985</v>
      </c>
      <c r="L604" s="3">
        <v>0.1372499999999999</v>
      </c>
      <c r="M604" s="4">
        <f t="shared" si="278"/>
        <v>0</v>
      </c>
      <c r="N604" s="4">
        <f t="shared" si="279"/>
        <v>0</v>
      </c>
      <c r="O604" s="4">
        <f t="shared" si="280"/>
        <v>0</v>
      </c>
      <c r="P604" s="4">
        <f t="shared" si="281"/>
        <v>0</v>
      </c>
      <c r="Q604" s="4">
        <f t="shared" si="282"/>
        <v>0</v>
      </c>
      <c r="R604" s="4">
        <f t="shared" si="283"/>
        <v>0</v>
      </c>
      <c r="S604" s="4">
        <f t="shared" si="284"/>
        <v>0</v>
      </c>
      <c r="T604" s="5">
        <f t="shared" si="285"/>
        <v>838.2204982305384</v>
      </c>
      <c r="U604" s="5">
        <f t="shared" si="286"/>
        <v>18.557534009297584</v>
      </c>
      <c r="V604" s="5">
        <f t="shared" si="287"/>
        <v>16.024679434762209</v>
      </c>
      <c r="W604" s="5">
        <f t="shared" si="288"/>
        <v>2.7405351324780964</v>
      </c>
      <c r="X604" s="5">
        <f t="shared" si="289"/>
        <v>1.3980756696506742</v>
      </c>
      <c r="Y604" s="5">
        <f t="shared" si="290"/>
        <v>6.4783062730158028</v>
      </c>
      <c r="Z604" s="5">
        <f t="shared" si="291"/>
        <v>2.643058790854933</v>
      </c>
      <c r="AA604" s="4">
        <v>0</v>
      </c>
      <c r="AB604" s="4">
        <f t="shared" si="292"/>
        <v>0</v>
      </c>
      <c r="AC604" s="4">
        <v>38.333333333333385</v>
      </c>
      <c r="AD604" s="4">
        <v>1.6766666666666674</v>
      </c>
      <c r="AE604" s="4">
        <v>1.6266666666666654</v>
      </c>
      <c r="AF604" s="4">
        <v>4.9999999999999913E-2</v>
      </c>
      <c r="AG604" s="4">
        <v>0.125</v>
      </c>
      <c r="AH604" s="4">
        <v>0.47766666666666624</v>
      </c>
      <c r="AI604" s="4">
        <v>0.11233333333333334</v>
      </c>
      <c r="AJ604" s="4">
        <f t="shared" si="293"/>
        <v>0</v>
      </c>
      <c r="AK604" s="4">
        <f t="shared" si="294"/>
        <v>0</v>
      </c>
      <c r="AL604" s="4">
        <f t="shared" si="295"/>
        <v>0</v>
      </c>
      <c r="AM604" s="4">
        <f t="shared" si="296"/>
        <v>0</v>
      </c>
      <c r="AN604" s="4">
        <f t="shared" si="297"/>
        <v>0</v>
      </c>
      <c r="AO604" s="4">
        <f t="shared" si="298"/>
        <v>0</v>
      </c>
      <c r="AP604" s="4">
        <f t="shared" si="299"/>
        <v>0</v>
      </c>
      <c r="AQ604" s="5">
        <f t="shared" si="300"/>
        <v>713.94616454017967</v>
      </c>
      <c r="AR604" s="5">
        <f t="shared" si="301"/>
        <v>19.96056664446489</v>
      </c>
      <c r="AS604" s="5">
        <f t="shared" si="302"/>
        <v>17.344798290053788</v>
      </c>
      <c r="AT604" s="5">
        <f t="shared" si="303"/>
        <v>2.7606354569480036</v>
      </c>
      <c r="AU604" s="5">
        <f t="shared" si="304"/>
        <v>2.0201798081622719</v>
      </c>
      <c r="AV604" s="5">
        <f t="shared" si="305"/>
        <v>7.3044109962131083</v>
      </c>
      <c r="AW604" s="5">
        <f t="shared" si="306"/>
        <v>2.6970117177451352</v>
      </c>
    </row>
    <row r="605" spans="1:49" x14ac:dyDescent="0.25">
      <c r="A605" s="1" t="s">
        <v>376</v>
      </c>
      <c r="B605" s="1" t="s">
        <v>247</v>
      </c>
      <c r="C605" s="2">
        <v>42576</v>
      </c>
      <c r="D605" s="3">
        <v>0</v>
      </c>
      <c r="E605" s="4">
        <f t="shared" si="277"/>
        <v>0</v>
      </c>
      <c r="F605" s="3">
        <v>109.43333333333318</v>
      </c>
      <c r="G605" s="3">
        <v>1.5678999999999996</v>
      </c>
      <c r="H605" s="3">
        <v>1.5022500000000012</v>
      </c>
      <c r="I605" s="3">
        <v>6.5649999999999972E-2</v>
      </c>
      <c r="J605" s="3">
        <v>0.52698749999999916</v>
      </c>
      <c r="K605" s="3">
        <v>0.38366249999999985</v>
      </c>
      <c r="L605" s="3">
        <v>0.1372499999999999</v>
      </c>
      <c r="M605" s="4">
        <f t="shared" si="278"/>
        <v>0</v>
      </c>
      <c r="N605" s="4">
        <f t="shared" si="279"/>
        <v>0</v>
      </c>
      <c r="O605" s="4">
        <f t="shared" si="280"/>
        <v>0</v>
      </c>
      <c r="P605" s="4">
        <f t="shared" si="281"/>
        <v>0</v>
      </c>
      <c r="Q605" s="4">
        <f t="shared" si="282"/>
        <v>0</v>
      </c>
      <c r="R605" s="4">
        <f t="shared" si="283"/>
        <v>0</v>
      </c>
      <c r="S605" s="4">
        <f t="shared" si="284"/>
        <v>0</v>
      </c>
      <c r="T605" s="5">
        <f t="shared" si="285"/>
        <v>838.2204982305384</v>
      </c>
      <c r="U605" s="5">
        <f t="shared" si="286"/>
        <v>18.557534009297584</v>
      </c>
      <c r="V605" s="5">
        <f t="shared" si="287"/>
        <v>16.024679434762209</v>
      </c>
      <c r="W605" s="5">
        <f t="shared" si="288"/>
        <v>2.7405351324780964</v>
      </c>
      <c r="X605" s="5">
        <f t="shared" si="289"/>
        <v>1.3980756696506742</v>
      </c>
      <c r="Y605" s="5">
        <f t="shared" si="290"/>
        <v>6.4783062730158028</v>
      </c>
      <c r="Z605" s="5">
        <f t="shared" si="291"/>
        <v>2.643058790854933</v>
      </c>
      <c r="AA605" s="4">
        <v>0</v>
      </c>
      <c r="AB605" s="4">
        <f t="shared" si="292"/>
        <v>0</v>
      </c>
      <c r="AC605" s="4">
        <v>38.333333333333385</v>
      </c>
      <c r="AD605" s="4">
        <v>1.6766666666666674</v>
      </c>
      <c r="AE605" s="4">
        <v>1.6266666666666654</v>
      </c>
      <c r="AF605" s="4">
        <v>4.9999999999999913E-2</v>
      </c>
      <c r="AG605" s="4">
        <v>0.125</v>
      </c>
      <c r="AH605" s="4">
        <v>0.47766666666666624</v>
      </c>
      <c r="AI605" s="4">
        <v>0.11233333333333334</v>
      </c>
      <c r="AJ605" s="4">
        <f t="shared" si="293"/>
        <v>0</v>
      </c>
      <c r="AK605" s="4">
        <f t="shared" si="294"/>
        <v>0</v>
      </c>
      <c r="AL605" s="4">
        <f t="shared" si="295"/>
        <v>0</v>
      </c>
      <c r="AM605" s="4">
        <f t="shared" si="296"/>
        <v>0</v>
      </c>
      <c r="AN605" s="4">
        <f t="shared" si="297"/>
        <v>0</v>
      </c>
      <c r="AO605" s="4">
        <f t="shared" si="298"/>
        <v>0</v>
      </c>
      <c r="AP605" s="4">
        <f t="shared" si="299"/>
        <v>0</v>
      </c>
      <c r="AQ605" s="5">
        <f t="shared" si="300"/>
        <v>713.94616454017967</v>
      </c>
      <c r="AR605" s="5">
        <f t="shared" si="301"/>
        <v>19.96056664446489</v>
      </c>
      <c r="AS605" s="5">
        <f t="shared" si="302"/>
        <v>17.344798290053788</v>
      </c>
      <c r="AT605" s="5">
        <f t="shared" si="303"/>
        <v>2.7606354569480036</v>
      </c>
      <c r="AU605" s="5">
        <f t="shared" si="304"/>
        <v>2.0201798081622719</v>
      </c>
      <c r="AV605" s="5">
        <f t="shared" si="305"/>
        <v>7.3044109962131083</v>
      </c>
      <c r="AW605" s="5">
        <f t="shared" si="306"/>
        <v>2.6970117177451352</v>
      </c>
    </row>
    <row r="606" spans="1:49" x14ac:dyDescent="0.25">
      <c r="A606" s="1" t="s">
        <v>376</v>
      </c>
      <c r="B606" s="1" t="s">
        <v>248</v>
      </c>
      <c r="C606" s="2">
        <v>42577</v>
      </c>
      <c r="D606" s="3">
        <v>0</v>
      </c>
      <c r="E606" s="4">
        <f t="shared" si="277"/>
        <v>0</v>
      </c>
      <c r="F606" s="3">
        <v>109.43333333333318</v>
      </c>
      <c r="G606" s="3">
        <v>1.5678999999999996</v>
      </c>
      <c r="H606" s="3">
        <v>1.5022500000000012</v>
      </c>
      <c r="I606" s="3">
        <v>6.5649999999999972E-2</v>
      </c>
      <c r="J606" s="3">
        <v>0.52698749999999916</v>
      </c>
      <c r="K606" s="3">
        <v>0.38366249999999985</v>
      </c>
      <c r="L606" s="3">
        <v>0.1372499999999999</v>
      </c>
      <c r="M606" s="4">
        <f t="shared" si="278"/>
        <v>0</v>
      </c>
      <c r="N606" s="4">
        <f t="shared" si="279"/>
        <v>0</v>
      </c>
      <c r="O606" s="4">
        <f t="shared" si="280"/>
        <v>0</v>
      </c>
      <c r="P606" s="4">
        <f t="shared" si="281"/>
        <v>0</v>
      </c>
      <c r="Q606" s="4">
        <f t="shared" si="282"/>
        <v>0</v>
      </c>
      <c r="R606" s="4">
        <f t="shared" si="283"/>
        <v>0</v>
      </c>
      <c r="S606" s="4">
        <f t="shared" si="284"/>
        <v>0</v>
      </c>
      <c r="T606" s="5">
        <f t="shared" si="285"/>
        <v>838.2204982305384</v>
      </c>
      <c r="U606" s="5">
        <f t="shared" si="286"/>
        <v>18.557534009297584</v>
      </c>
      <c r="V606" s="5">
        <f t="shared" si="287"/>
        <v>16.024679434762209</v>
      </c>
      <c r="W606" s="5">
        <f t="shared" si="288"/>
        <v>2.7405351324780964</v>
      </c>
      <c r="X606" s="5">
        <f t="shared" si="289"/>
        <v>1.3980756696506742</v>
      </c>
      <c r="Y606" s="5">
        <f t="shared" si="290"/>
        <v>6.4783062730158028</v>
      </c>
      <c r="Z606" s="5">
        <f t="shared" si="291"/>
        <v>2.643058790854933</v>
      </c>
      <c r="AA606" s="4">
        <v>0</v>
      </c>
      <c r="AB606" s="4">
        <f t="shared" si="292"/>
        <v>0</v>
      </c>
      <c r="AC606" s="4">
        <v>38.333333333333385</v>
      </c>
      <c r="AD606" s="4">
        <v>1.6766666666666674</v>
      </c>
      <c r="AE606" s="4">
        <v>1.6266666666666654</v>
      </c>
      <c r="AF606" s="4">
        <v>4.9999999999999913E-2</v>
      </c>
      <c r="AG606" s="4">
        <v>0.125</v>
      </c>
      <c r="AH606" s="4">
        <v>0.47766666666666624</v>
      </c>
      <c r="AI606" s="4">
        <v>0.11233333333333334</v>
      </c>
      <c r="AJ606" s="4">
        <f t="shared" si="293"/>
        <v>0</v>
      </c>
      <c r="AK606" s="4">
        <f t="shared" si="294"/>
        <v>0</v>
      </c>
      <c r="AL606" s="4">
        <f t="shared" si="295"/>
        <v>0</v>
      </c>
      <c r="AM606" s="4">
        <f t="shared" si="296"/>
        <v>0</v>
      </c>
      <c r="AN606" s="4">
        <f t="shared" si="297"/>
        <v>0</v>
      </c>
      <c r="AO606" s="4">
        <f t="shared" si="298"/>
        <v>0</v>
      </c>
      <c r="AP606" s="4">
        <f t="shared" si="299"/>
        <v>0</v>
      </c>
      <c r="AQ606" s="5">
        <f t="shared" si="300"/>
        <v>713.94616454017967</v>
      </c>
      <c r="AR606" s="5">
        <f t="shared" si="301"/>
        <v>19.96056664446489</v>
      </c>
      <c r="AS606" s="5">
        <f t="shared" si="302"/>
        <v>17.344798290053788</v>
      </c>
      <c r="AT606" s="5">
        <f t="shared" si="303"/>
        <v>2.7606354569480036</v>
      </c>
      <c r="AU606" s="5">
        <f t="shared" si="304"/>
        <v>2.0201798081622719</v>
      </c>
      <c r="AV606" s="5">
        <f t="shared" si="305"/>
        <v>7.3044109962131083</v>
      </c>
      <c r="AW606" s="5">
        <f t="shared" si="306"/>
        <v>2.6970117177451352</v>
      </c>
    </row>
    <row r="607" spans="1:49" x14ac:dyDescent="0.25">
      <c r="A607" s="1" t="s">
        <v>376</v>
      </c>
      <c r="B607" s="1" t="s">
        <v>249</v>
      </c>
      <c r="C607" s="2">
        <v>42578</v>
      </c>
      <c r="D607" s="3">
        <v>0</v>
      </c>
      <c r="E607" s="4">
        <f t="shared" si="277"/>
        <v>0</v>
      </c>
      <c r="F607" s="3">
        <v>109.43333333333318</v>
      </c>
      <c r="G607" s="3">
        <v>1.5678999999999996</v>
      </c>
      <c r="H607" s="3">
        <v>1.5022500000000012</v>
      </c>
      <c r="I607" s="3">
        <v>6.5649999999999972E-2</v>
      </c>
      <c r="J607" s="3">
        <v>0.52698749999999916</v>
      </c>
      <c r="K607" s="3">
        <v>0.38366249999999985</v>
      </c>
      <c r="L607" s="3">
        <v>0.1372499999999999</v>
      </c>
      <c r="M607" s="4">
        <f t="shared" si="278"/>
        <v>0</v>
      </c>
      <c r="N607" s="4">
        <f t="shared" si="279"/>
        <v>0</v>
      </c>
      <c r="O607" s="4">
        <f t="shared" si="280"/>
        <v>0</v>
      </c>
      <c r="P607" s="4">
        <f t="shared" si="281"/>
        <v>0</v>
      </c>
      <c r="Q607" s="4">
        <f t="shared" si="282"/>
        <v>0</v>
      </c>
      <c r="R607" s="4">
        <f t="shared" si="283"/>
        <v>0</v>
      </c>
      <c r="S607" s="4">
        <f t="shared" si="284"/>
        <v>0</v>
      </c>
      <c r="T607" s="5">
        <f t="shared" si="285"/>
        <v>838.2204982305384</v>
      </c>
      <c r="U607" s="5">
        <f t="shared" si="286"/>
        <v>18.557534009297584</v>
      </c>
      <c r="V607" s="5">
        <f t="shared" si="287"/>
        <v>16.024679434762209</v>
      </c>
      <c r="W607" s="5">
        <f t="shared" si="288"/>
        <v>2.7405351324780964</v>
      </c>
      <c r="X607" s="5">
        <f t="shared" si="289"/>
        <v>1.3980756696506742</v>
      </c>
      <c r="Y607" s="5">
        <f t="shared" si="290"/>
        <v>6.4783062730158028</v>
      </c>
      <c r="Z607" s="5">
        <f t="shared" si="291"/>
        <v>2.643058790854933</v>
      </c>
      <c r="AA607" s="4">
        <v>0</v>
      </c>
      <c r="AB607" s="4">
        <f t="shared" si="292"/>
        <v>0</v>
      </c>
      <c r="AC607" s="4">
        <v>38.333333333333385</v>
      </c>
      <c r="AD607" s="4">
        <v>1.6766666666666674</v>
      </c>
      <c r="AE607" s="4">
        <v>1.6266666666666654</v>
      </c>
      <c r="AF607" s="4">
        <v>4.9999999999999913E-2</v>
      </c>
      <c r="AG607" s="4">
        <v>0.125</v>
      </c>
      <c r="AH607" s="4">
        <v>0.47766666666666624</v>
      </c>
      <c r="AI607" s="4">
        <v>0.11233333333333334</v>
      </c>
      <c r="AJ607" s="4">
        <f t="shared" si="293"/>
        <v>0</v>
      </c>
      <c r="AK607" s="4">
        <f t="shared" si="294"/>
        <v>0</v>
      </c>
      <c r="AL607" s="4">
        <f t="shared" si="295"/>
        <v>0</v>
      </c>
      <c r="AM607" s="4">
        <f t="shared" si="296"/>
        <v>0</v>
      </c>
      <c r="AN607" s="4">
        <f t="shared" si="297"/>
        <v>0</v>
      </c>
      <c r="AO607" s="4">
        <f t="shared" si="298"/>
        <v>0</v>
      </c>
      <c r="AP607" s="4">
        <f t="shared" si="299"/>
        <v>0</v>
      </c>
      <c r="AQ607" s="5">
        <f t="shared" si="300"/>
        <v>713.94616454017967</v>
      </c>
      <c r="AR607" s="5">
        <f t="shared" si="301"/>
        <v>19.96056664446489</v>
      </c>
      <c r="AS607" s="5">
        <f t="shared" si="302"/>
        <v>17.344798290053788</v>
      </c>
      <c r="AT607" s="5">
        <f t="shared" si="303"/>
        <v>2.7606354569480036</v>
      </c>
      <c r="AU607" s="5">
        <f t="shared" si="304"/>
        <v>2.0201798081622719</v>
      </c>
      <c r="AV607" s="5">
        <f t="shared" si="305"/>
        <v>7.3044109962131083</v>
      </c>
      <c r="AW607" s="5">
        <f t="shared" si="306"/>
        <v>2.6970117177451352</v>
      </c>
    </row>
    <row r="608" spans="1:49" x14ac:dyDescent="0.25">
      <c r="A608" s="1" t="s">
        <v>376</v>
      </c>
      <c r="B608" s="1" t="s">
        <v>250</v>
      </c>
      <c r="C608" s="2">
        <v>42579</v>
      </c>
      <c r="D608" s="3">
        <v>2.5332243591360073</v>
      </c>
      <c r="E608" s="4">
        <f t="shared" si="277"/>
        <v>6197.7247195719283</v>
      </c>
      <c r="F608" s="3">
        <v>74.802132936508158</v>
      </c>
      <c r="G608" s="3">
        <v>1.6062831018518551</v>
      </c>
      <c r="H608" s="3">
        <v>1.5383107060185193</v>
      </c>
      <c r="I608" s="3">
        <v>6.7972395833333185E-2</v>
      </c>
      <c r="J608" s="3">
        <v>0.21880230034722351</v>
      </c>
      <c r="K608" s="3">
        <v>0.45833035386029347</v>
      </c>
      <c r="L608" s="3">
        <v>0.12000694444444442</v>
      </c>
      <c r="M608" s="4">
        <f t="shared" si="278"/>
        <v>8.4358396098342308</v>
      </c>
      <c r="N608" s="4">
        <f t="shared" si="279"/>
        <v>0.18114920100889059</v>
      </c>
      <c r="O608" s="4">
        <f t="shared" si="280"/>
        <v>0.1734835876548852</v>
      </c>
      <c r="P608" s="4">
        <f t="shared" si="281"/>
        <v>7.665613354005122E-3</v>
      </c>
      <c r="Q608" s="4">
        <f t="shared" si="282"/>
        <v>2.4675514447678223E-2</v>
      </c>
      <c r="R608" s="4">
        <f t="shared" si="283"/>
        <v>5.168838376261E-2</v>
      </c>
      <c r="S608" s="4">
        <f t="shared" si="284"/>
        <v>1.3533829794117077E-2</v>
      </c>
      <c r="T608" s="5">
        <f t="shared" si="285"/>
        <v>846.65633784037266</v>
      </c>
      <c r="U608" s="5">
        <f t="shared" si="286"/>
        <v>18.738683210306473</v>
      </c>
      <c r="V608" s="5">
        <f t="shared" si="287"/>
        <v>16.198163022417095</v>
      </c>
      <c r="W608" s="5">
        <f t="shared" si="288"/>
        <v>2.7482007458321016</v>
      </c>
      <c r="X608" s="5">
        <f t="shared" si="289"/>
        <v>1.4227511840983524</v>
      </c>
      <c r="Y608" s="5">
        <f t="shared" si="290"/>
        <v>6.5299946567784124</v>
      </c>
      <c r="Z608" s="5">
        <f t="shared" si="291"/>
        <v>2.6565926206490502</v>
      </c>
      <c r="AA608" s="4">
        <v>1.1509249449058017</v>
      </c>
      <c r="AB608" s="4">
        <f t="shared" si="292"/>
        <v>2815.8248027614495</v>
      </c>
      <c r="AC608" s="4">
        <v>70.177743055555709</v>
      </c>
      <c r="AD608" s="4">
        <v>1.5084965277777764</v>
      </c>
      <c r="AE608" s="4">
        <v>1.4701081327160512</v>
      </c>
      <c r="AF608" s="4">
        <v>6.5795802469135772E-2</v>
      </c>
      <c r="AG608" s="4">
        <v>0.1485047067901234</v>
      </c>
      <c r="AH608" s="4">
        <v>0.6805015758547005</v>
      </c>
      <c r="AI608" s="4">
        <v>0.1598087606837604</v>
      </c>
      <c r="AJ608" s="4">
        <f t="shared" si="293"/>
        <v>2.5700007243777807</v>
      </c>
      <c r="AK608" s="4">
        <f t="shared" si="294"/>
        <v>5.524311555646897E-2</v>
      </c>
      <c r="AL608" s="4">
        <f t="shared" si="295"/>
        <v>5.383728232757428E-2</v>
      </c>
      <c r="AM608" s="4">
        <f t="shared" si="296"/>
        <v>2.4095283296989654E-3</v>
      </c>
      <c r="AN608" s="4">
        <f t="shared" si="297"/>
        <v>5.4384365670179921E-3</v>
      </c>
      <c r="AO608" s="4">
        <f t="shared" si="298"/>
        <v>2.4920857621515496E-2</v>
      </c>
      <c r="AP608" s="4">
        <f t="shared" si="299"/>
        <v>5.8524058032764755E-3</v>
      </c>
      <c r="AQ608" s="5">
        <f t="shared" si="300"/>
        <v>716.51616526455746</v>
      </c>
      <c r="AR608" s="5">
        <f t="shared" si="301"/>
        <v>20.015809760021359</v>
      </c>
      <c r="AS608" s="5">
        <f t="shared" si="302"/>
        <v>17.398635572381362</v>
      </c>
      <c r="AT608" s="5">
        <f t="shared" si="303"/>
        <v>2.7630449852777024</v>
      </c>
      <c r="AU608" s="5">
        <f t="shared" si="304"/>
        <v>2.0256182447292899</v>
      </c>
      <c r="AV608" s="5">
        <f t="shared" si="305"/>
        <v>7.3293318538346242</v>
      </c>
      <c r="AW608" s="5">
        <f t="shared" si="306"/>
        <v>2.7028641235484114</v>
      </c>
    </row>
    <row r="609" spans="1:49" x14ac:dyDescent="0.25">
      <c r="A609" s="1" t="s">
        <v>376</v>
      </c>
      <c r="B609" s="1" t="s">
        <v>251</v>
      </c>
      <c r="C609" s="2">
        <v>42580</v>
      </c>
      <c r="D609" s="3">
        <v>0.60601838125375806</v>
      </c>
      <c r="E609" s="4">
        <f t="shared" si="277"/>
        <v>1482.6697400353428</v>
      </c>
      <c r="F609" s="3">
        <v>58.285714285714363</v>
      </c>
      <c r="G609" s="3">
        <v>1.6245888888888913</v>
      </c>
      <c r="H609" s="3">
        <v>1.5555088888888899</v>
      </c>
      <c r="I609" s="3">
        <v>6.907999999999985E-2</v>
      </c>
      <c r="J609" s="3">
        <v>7.1821666666666686E-2</v>
      </c>
      <c r="K609" s="3">
        <v>0.49394117647058761</v>
      </c>
      <c r="L609" s="3">
        <v>0.11178333333333333</v>
      </c>
      <c r="M609" s="4">
        <f t="shared" si="278"/>
        <v>1.57249255108536</v>
      </c>
      <c r="N609" s="4">
        <f t="shared" si="279"/>
        <v>4.3829846775678277E-2</v>
      </c>
      <c r="O609" s="4">
        <f t="shared" si="280"/>
        <v>4.1966134770769332E-2</v>
      </c>
      <c r="P609" s="4">
        <f t="shared" si="281"/>
        <v>1.8637120049089066E-3</v>
      </c>
      <c r="Q609" s="4">
        <f t="shared" si="282"/>
        <v>1.937679536468339E-3</v>
      </c>
      <c r="R609" s="4">
        <f t="shared" si="283"/>
        <v>1.3326058197844022E-2</v>
      </c>
      <c r="S609" s="4">
        <f t="shared" si="284"/>
        <v>3.0158068946448719E-3</v>
      </c>
      <c r="T609" s="5">
        <f t="shared" si="285"/>
        <v>848.22883039145802</v>
      </c>
      <c r="U609" s="5">
        <f t="shared" si="286"/>
        <v>18.782513057082152</v>
      </c>
      <c r="V609" s="5">
        <f t="shared" si="287"/>
        <v>16.240129157187866</v>
      </c>
      <c r="W609" s="5">
        <f t="shared" si="288"/>
        <v>2.7500644578370106</v>
      </c>
      <c r="X609" s="5">
        <f t="shared" si="289"/>
        <v>1.4246888636348207</v>
      </c>
      <c r="Y609" s="5">
        <f t="shared" si="290"/>
        <v>6.5433207149762564</v>
      </c>
      <c r="Z609" s="5">
        <f t="shared" si="291"/>
        <v>2.6596084275436951</v>
      </c>
      <c r="AA609" s="4">
        <v>0.74137225135185592</v>
      </c>
      <c r="AB609" s="4">
        <f t="shared" si="292"/>
        <v>1813.8232060010746</v>
      </c>
      <c r="AC609" s="4">
        <v>58.558836805555636</v>
      </c>
      <c r="AD609" s="4">
        <v>1.569855902777775</v>
      </c>
      <c r="AE609" s="4">
        <v>1.5272308410493827</v>
      </c>
      <c r="AF609" s="4">
        <v>6.0032469135802367E-2</v>
      </c>
      <c r="AG609" s="4">
        <v>0.13992866512345675</v>
      </c>
      <c r="AH609" s="4">
        <v>0.60649424412393083</v>
      </c>
      <c r="AI609" s="4">
        <v>0.14248664529914531</v>
      </c>
      <c r="AJ609" s="4">
        <f t="shared" si="293"/>
        <v>1.3813877935036656</v>
      </c>
      <c r="AK609" s="4">
        <f t="shared" si="294"/>
        <v>3.7032494153831225E-2</v>
      </c>
      <c r="AL609" s="4">
        <f t="shared" si="295"/>
        <v>3.6026979987549924E-2</v>
      </c>
      <c r="AM609" s="4">
        <f t="shared" si="296"/>
        <v>1.4161503985033958E-3</v>
      </c>
      <c r="AN609" s="4">
        <f t="shared" si="297"/>
        <v>3.3008809687365029E-3</v>
      </c>
      <c r="AO609" s="4">
        <f t="shared" si="298"/>
        <v>1.4307042136867475E-2</v>
      </c>
      <c r="AP609" s="4">
        <f t="shared" si="299"/>
        <v>3.3612230585641019E-3</v>
      </c>
      <c r="AQ609" s="5">
        <f t="shared" si="300"/>
        <v>717.89755305806113</v>
      </c>
      <c r="AR609" s="5">
        <f t="shared" si="301"/>
        <v>20.052842254175189</v>
      </c>
      <c r="AS609" s="5">
        <f t="shared" si="302"/>
        <v>17.434662552368913</v>
      </c>
      <c r="AT609" s="5">
        <f t="shared" si="303"/>
        <v>2.7644611356762057</v>
      </c>
      <c r="AU609" s="5">
        <f t="shared" si="304"/>
        <v>2.0289191256980263</v>
      </c>
      <c r="AV609" s="5">
        <f t="shared" si="305"/>
        <v>7.343638895971492</v>
      </c>
      <c r="AW609" s="5">
        <f t="shared" si="306"/>
        <v>2.7062253466069754</v>
      </c>
    </row>
    <row r="610" spans="1:49" x14ac:dyDescent="0.25">
      <c r="A610" s="1" t="s">
        <v>376</v>
      </c>
      <c r="B610" s="1" t="s">
        <v>252</v>
      </c>
      <c r="C610" s="2">
        <v>42581</v>
      </c>
      <c r="D610" s="3">
        <v>1.8553122101408643</v>
      </c>
      <c r="E610" s="4">
        <f t="shared" si="277"/>
        <v>4539.1614468903445</v>
      </c>
      <c r="F610" s="3">
        <v>58.285714285714363</v>
      </c>
      <c r="G610" s="3">
        <v>1.6245888888888913</v>
      </c>
      <c r="H610" s="3">
        <v>1.5555088888888899</v>
      </c>
      <c r="I610" s="3">
        <v>6.907999999999985E-2</v>
      </c>
      <c r="J610" s="3">
        <v>7.1821666666666686E-2</v>
      </c>
      <c r="K610" s="3">
        <v>0.49394117647058761</v>
      </c>
      <c r="L610" s="3">
        <v>0.11178333333333333</v>
      </c>
      <c r="M610" s="4">
        <f t="shared" si="278"/>
        <v>4.8141520465904728</v>
      </c>
      <c r="N610" s="4">
        <f t="shared" si="279"/>
        <v>0.13418413105438265</v>
      </c>
      <c r="O610" s="4">
        <f t="shared" si="280"/>
        <v>0.12847841692779116</v>
      </c>
      <c r="P610" s="4">
        <f t="shared" si="281"/>
        <v>5.705714126591376E-3</v>
      </c>
      <c r="Q610" s="4">
        <f t="shared" si="282"/>
        <v>5.9321641299267223E-3</v>
      </c>
      <c r="R610" s="4">
        <f t="shared" si="283"/>
        <v>4.0797439900020285E-2</v>
      </c>
      <c r="S610" s="4">
        <f t="shared" si="284"/>
        <v>9.2328277955627397E-3</v>
      </c>
      <c r="T610" s="5">
        <f t="shared" si="285"/>
        <v>853.04298243804851</v>
      </c>
      <c r="U610" s="5">
        <f t="shared" si="286"/>
        <v>18.916697188136535</v>
      </c>
      <c r="V610" s="5">
        <f t="shared" si="287"/>
        <v>16.368607574115657</v>
      </c>
      <c r="W610" s="5">
        <f t="shared" si="288"/>
        <v>2.7557701719636021</v>
      </c>
      <c r="X610" s="5">
        <f t="shared" si="289"/>
        <v>1.4306210277647475</v>
      </c>
      <c r="Y610" s="5">
        <f t="shared" si="290"/>
        <v>6.5841181548762764</v>
      </c>
      <c r="Z610" s="5">
        <f t="shared" si="291"/>
        <v>2.6688412553392578</v>
      </c>
      <c r="AA610" s="4">
        <v>0.62046907000090645</v>
      </c>
      <c r="AB610" s="4">
        <f t="shared" si="292"/>
        <v>1518.0244414616261</v>
      </c>
      <c r="AC610" s="4">
        <v>79.645000000000195</v>
      </c>
      <c r="AD610" s="4">
        <v>1.4584999999999992</v>
      </c>
      <c r="AE610" s="4">
        <v>1.4235637037037057</v>
      </c>
      <c r="AF610" s="4">
        <v>7.0491851851851819E-2</v>
      </c>
      <c r="AG610" s="4">
        <v>0.15549259259259252</v>
      </c>
      <c r="AH610" s="4">
        <v>0.74080384615384631</v>
      </c>
      <c r="AI610" s="4">
        <v>0.17392307692307665</v>
      </c>
      <c r="AJ610" s="4">
        <f t="shared" si="293"/>
        <v>1.5724089221118223</v>
      </c>
      <c r="AK610" s="4">
        <f t="shared" si="294"/>
        <v>2.8794756894972511E-2</v>
      </c>
      <c r="AL610" s="4">
        <f t="shared" si="295"/>
        <v>2.8105019384747958E-2</v>
      </c>
      <c r="AM610" s="4">
        <f t="shared" si="296"/>
        <v>1.391700882516621E-3</v>
      </c>
      <c r="AN610" s="4">
        <f t="shared" si="297"/>
        <v>3.069846693639155E-3</v>
      </c>
      <c r="AO610" s="4">
        <f t="shared" si="298"/>
        <v>1.4625482795242121E-2</v>
      </c>
      <c r="AP610" s="4">
        <f t="shared" si="299"/>
        <v>3.4337145823967073E-3</v>
      </c>
      <c r="AQ610" s="5">
        <f t="shared" si="300"/>
        <v>719.46996198017291</v>
      </c>
      <c r="AR610" s="5">
        <f t="shared" si="301"/>
        <v>20.081637011070161</v>
      </c>
      <c r="AS610" s="5">
        <f t="shared" si="302"/>
        <v>17.462767571753659</v>
      </c>
      <c r="AT610" s="5">
        <f t="shared" si="303"/>
        <v>2.7658528365587225</v>
      </c>
      <c r="AU610" s="5">
        <f t="shared" si="304"/>
        <v>2.0319889723916655</v>
      </c>
      <c r="AV610" s="5">
        <f t="shared" si="305"/>
        <v>7.3582643787667346</v>
      </c>
      <c r="AW610" s="5">
        <f t="shared" si="306"/>
        <v>2.7096590611893721</v>
      </c>
    </row>
    <row r="611" spans="1:49" x14ac:dyDescent="0.25">
      <c r="A611" s="1" t="s">
        <v>376</v>
      </c>
      <c r="B611" s="1" t="s">
        <v>253</v>
      </c>
      <c r="C611" s="2">
        <v>42582</v>
      </c>
      <c r="D611" s="3">
        <v>3.4247305175096006E-2</v>
      </c>
      <c r="E611" s="4">
        <f t="shared" si="277"/>
        <v>83.788618681532384</v>
      </c>
      <c r="F611" s="3">
        <v>58.285714285714363</v>
      </c>
      <c r="G611" s="3">
        <v>1.6245888888888913</v>
      </c>
      <c r="H611" s="3">
        <v>1.5555088888888899</v>
      </c>
      <c r="I611" s="3">
        <v>6.907999999999985E-2</v>
      </c>
      <c r="J611" s="3">
        <v>7.1821666666666686E-2</v>
      </c>
      <c r="K611" s="3">
        <v>0.49394117647058761</v>
      </c>
      <c r="L611" s="3">
        <v>0.11178333333333333</v>
      </c>
      <c r="M611" s="4">
        <f t="shared" si="278"/>
        <v>8.8864684551598502E-2</v>
      </c>
      <c r="N611" s="4">
        <f t="shared" si="279"/>
        <v>2.4769118969607869E-3</v>
      </c>
      <c r="O611" s="4">
        <f t="shared" si="280"/>
        <v>2.3715898213191896E-3</v>
      </c>
      <c r="P611" s="4">
        <f t="shared" si="281"/>
        <v>1.0532207564159513E-4</v>
      </c>
      <c r="Q611" s="4">
        <f t="shared" si="282"/>
        <v>1.0950212810324432E-4</v>
      </c>
      <c r="R611" s="4">
        <f t="shared" si="283"/>
        <v>7.5308207803610066E-4</v>
      </c>
      <c r="S611" s="4">
        <f t="shared" si="284"/>
        <v>1.7042925143026931E-4</v>
      </c>
      <c r="T611" s="5">
        <f t="shared" si="285"/>
        <v>853.13184712260011</v>
      </c>
      <c r="U611" s="5">
        <f t="shared" si="286"/>
        <v>18.919174100033494</v>
      </c>
      <c r="V611" s="5">
        <f t="shared" si="287"/>
        <v>16.370979163936976</v>
      </c>
      <c r="W611" s="5">
        <f t="shared" si="288"/>
        <v>2.7558754940392438</v>
      </c>
      <c r="X611" s="5">
        <f t="shared" si="289"/>
        <v>1.4307305298928508</v>
      </c>
      <c r="Y611" s="5">
        <f t="shared" si="290"/>
        <v>6.5848712369543128</v>
      </c>
      <c r="Z611" s="5">
        <f t="shared" si="291"/>
        <v>2.6690116845906879</v>
      </c>
      <c r="AA611" s="4">
        <v>1.2394116184117295E-4</v>
      </c>
      <c r="AB611" s="4">
        <f t="shared" si="292"/>
        <v>0.30323141325606562</v>
      </c>
      <c r="AC611" s="4">
        <v>40.915312500000063</v>
      </c>
      <c r="AD611" s="4">
        <v>1.6630312500000006</v>
      </c>
      <c r="AE611" s="4">
        <v>1.6139727314814802</v>
      </c>
      <c r="AF611" s="4">
        <v>5.1280740740740648E-2</v>
      </c>
      <c r="AG611" s="4">
        <v>0.12690578703703703</v>
      </c>
      <c r="AH611" s="4">
        <v>0.49411274038461483</v>
      </c>
      <c r="AI611" s="4">
        <v>0.11618269230769233</v>
      </c>
      <c r="AJ611" s="4">
        <f t="shared" si="293"/>
        <v>1.613571748179106E-4</v>
      </c>
      <c r="AK611" s="4">
        <f t="shared" si="294"/>
        <v>6.5584742664228257E-6</v>
      </c>
      <c r="AL611" s="4">
        <f t="shared" si="295"/>
        <v>6.3650028381183089E-6</v>
      </c>
      <c r="AM611" s="4">
        <f t="shared" si="296"/>
        <v>2.0223517658567629E-7</v>
      </c>
      <c r="AN611" s="4">
        <f t="shared" si="297"/>
        <v>5.0047666785728911E-7</v>
      </c>
      <c r="AO611" s="4">
        <f t="shared" si="298"/>
        <v>1.9486258556621572E-6</v>
      </c>
      <c r="AP611" s="4">
        <f t="shared" si="299"/>
        <v>4.5818814150589226E-7</v>
      </c>
      <c r="AQ611" s="5">
        <f t="shared" si="300"/>
        <v>719.47012333734767</v>
      </c>
      <c r="AR611" s="5">
        <f t="shared" si="301"/>
        <v>20.081643569544426</v>
      </c>
      <c r="AS611" s="5">
        <f t="shared" si="302"/>
        <v>17.462773936756498</v>
      </c>
      <c r="AT611" s="5">
        <f t="shared" si="303"/>
        <v>2.7658530387938991</v>
      </c>
      <c r="AU611" s="5">
        <f t="shared" si="304"/>
        <v>2.0319894728683332</v>
      </c>
      <c r="AV611" s="5">
        <f t="shared" si="305"/>
        <v>7.3582663273925899</v>
      </c>
      <c r="AW611" s="5">
        <f t="shared" si="306"/>
        <v>2.7096595193775137</v>
      </c>
    </row>
    <row r="612" spans="1:49" x14ac:dyDescent="0.25">
      <c r="A612" s="1" t="s">
        <v>376</v>
      </c>
      <c r="B612" s="1" t="s">
        <v>254</v>
      </c>
      <c r="C612" s="2">
        <v>42583</v>
      </c>
      <c r="D612" s="3">
        <v>9.6273609896499468E-3</v>
      </c>
      <c r="E612" s="4">
        <f t="shared" si="277"/>
        <v>23.554065779687384</v>
      </c>
      <c r="F612" s="3">
        <v>58.285714285714363</v>
      </c>
      <c r="G612" s="3">
        <v>1.6245888888888913</v>
      </c>
      <c r="H612" s="3">
        <v>1.5555088888888899</v>
      </c>
      <c r="I612" s="3">
        <v>6.907999999999985E-2</v>
      </c>
      <c r="J612" s="3">
        <v>7.1821666666666686E-2</v>
      </c>
      <c r="K612" s="3">
        <v>0.49394117647058761</v>
      </c>
      <c r="L612" s="3">
        <v>0.11178333333333333</v>
      </c>
      <c r="M612" s="4">
        <f t="shared" si="278"/>
        <v>2.4981013631161109E-2</v>
      </c>
      <c r="N612" s="4">
        <f t="shared" si="279"/>
        <v>6.9629201041314587E-4</v>
      </c>
      <c r="O612" s="4">
        <f t="shared" si="280"/>
        <v>6.6668461102225272E-4</v>
      </c>
      <c r="P612" s="4">
        <f t="shared" si="281"/>
        <v>2.9607399390892706E-5</v>
      </c>
      <c r="Q612" s="4">
        <f t="shared" si="282"/>
        <v>3.0782466269825861E-5</v>
      </c>
      <c r="R612" s="4">
        <f t="shared" si="283"/>
        <v>2.1170112460005983E-4</v>
      </c>
      <c r="S612" s="4">
        <f t="shared" si="284"/>
        <v>4.7909869647442043E-5</v>
      </c>
      <c r="T612" s="5">
        <f t="shared" si="285"/>
        <v>853.1568281362313</v>
      </c>
      <c r="U612" s="5">
        <f t="shared" si="286"/>
        <v>18.919870392043908</v>
      </c>
      <c r="V612" s="5">
        <f t="shared" si="287"/>
        <v>16.371645848547999</v>
      </c>
      <c r="W612" s="5">
        <f t="shared" si="288"/>
        <v>2.7559051014386347</v>
      </c>
      <c r="X612" s="5">
        <f t="shared" si="289"/>
        <v>1.4307613123591205</v>
      </c>
      <c r="Y612" s="5">
        <f t="shared" si="290"/>
        <v>6.5850829380789131</v>
      </c>
      <c r="Z612" s="5">
        <f t="shared" si="291"/>
        <v>2.6690595944603355</v>
      </c>
      <c r="AA612" s="4">
        <v>0</v>
      </c>
      <c r="AB612" s="4">
        <f t="shared" si="292"/>
        <v>0</v>
      </c>
      <c r="AC612" s="4">
        <v>38.333333333333385</v>
      </c>
      <c r="AD612" s="4">
        <v>1.6766666666666674</v>
      </c>
      <c r="AE612" s="4">
        <v>1.6266666666666654</v>
      </c>
      <c r="AF612" s="4">
        <v>4.9999999999999913E-2</v>
      </c>
      <c r="AG612" s="4">
        <v>0.125</v>
      </c>
      <c r="AH612" s="4">
        <v>0.47766666666666624</v>
      </c>
      <c r="AI612" s="4">
        <v>0.11233333333333334</v>
      </c>
      <c r="AJ612" s="4">
        <f t="shared" si="293"/>
        <v>0</v>
      </c>
      <c r="AK612" s="4">
        <f t="shared" si="294"/>
        <v>0</v>
      </c>
      <c r="AL612" s="4">
        <f t="shared" si="295"/>
        <v>0</v>
      </c>
      <c r="AM612" s="4">
        <f t="shared" si="296"/>
        <v>0</v>
      </c>
      <c r="AN612" s="4">
        <f t="shared" si="297"/>
        <v>0</v>
      </c>
      <c r="AO612" s="4">
        <f t="shared" si="298"/>
        <v>0</v>
      </c>
      <c r="AP612" s="4">
        <f t="shared" si="299"/>
        <v>0</v>
      </c>
      <c r="AQ612" s="5">
        <f t="shared" si="300"/>
        <v>719.47012333734767</v>
      </c>
      <c r="AR612" s="5">
        <f t="shared" si="301"/>
        <v>20.081643569544426</v>
      </c>
      <c r="AS612" s="5">
        <f t="shared" si="302"/>
        <v>17.462773936756498</v>
      </c>
      <c r="AT612" s="5">
        <f t="shared" si="303"/>
        <v>2.7658530387938991</v>
      </c>
      <c r="AU612" s="5">
        <f t="shared" si="304"/>
        <v>2.0319894728683332</v>
      </c>
      <c r="AV612" s="5">
        <f t="shared" si="305"/>
        <v>7.3582663273925899</v>
      </c>
      <c r="AW612" s="5">
        <f t="shared" si="306"/>
        <v>2.7096595193775137</v>
      </c>
    </row>
    <row r="613" spans="1:49" x14ac:dyDescent="0.25">
      <c r="A613" s="1" t="s">
        <v>376</v>
      </c>
      <c r="B613" s="1" t="s">
        <v>255</v>
      </c>
      <c r="C613" s="2">
        <v>42584</v>
      </c>
      <c r="D613" s="3">
        <v>6.1274063793719305E-4</v>
      </c>
      <c r="E613" s="4">
        <f t="shared" si="277"/>
        <v>1.4991162487182303</v>
      </c>
      <c r="F613" s="3">
        <v>74.269345238095227</v>
      </c>
      <c r="G613" s="3">
        <v>1.6068736111111128</v>
      </c>
      <c r="H613" s="3">
        <v>1.5388654861111133</v>
      </c>
      <c r="I613" s="3">
        <v>6.8008124999999905E-2</v>
      </c>
      <c r="J613" s="3">
        <v>0.21406098958333344</v>
      </c>
      <c r="K613" s="3">
        <v>0.45947909007352966</v>
      </c>
      <c r="L613" s="3">
        <v>0.11974166666666664</v>
      </c>
      <c r="M613" s="4">
        <f t="shared" si="278"/>
        <v>2.0259417592290063E-3</v>
      </c>
      <c r="N613" s="4">
        <f t="shared" si="279"/>
        <v>4.3832786462796142E-5</v>
      </c>
      <c r="O613" s="4">
        <f t="shared" si="280"/>
        <v>4.1977640171110615E-5</v>
      </c>
      <c r="P613" s="4">
        <f t="shared" si="281"/>
        <v>1.8551462916855465E-6</v>
      </c>
      <c r="Q613" s="4">
        <f t="shared" si="282"/>
        <v>5.8392206963515005E-6</v>
      </c>
      <c r="R613" s="4">
        <f t="shared" si="283"/>
        <v>1.2533810188958433E-5</v>
      </c>
      <c r="S613" s="4">
        <f t="shared" si="284"/>
        <v>3.2663495556878495E-6</v>
      </c>
      <c r="T613" s="5">
        <f t="shared" si="285"/>
        <v>853.15885407799055</v>
      </c>
      <c r="U613" s="5">
        <f t="shared" si="286"/>
        <v>18.919914224830372</v>
      </c>
      <c r="V613" s="5">
        <f t="shared" si="287"/>
        <v>16.371687826188172</v>
      </c>
      <c r="W613" s="5">
        <f t="shared" si="288"/>
        <v>2.7559069565849263</v>
      </c>
      <c r="X613" s="5">
        <f t="shared" si="289"/>
        <v>1.4307671515798168</v>
      </c>
      <c r="Y613" s="5">
        <f t="shared" si="290"/>
        <v>6.5850954718891019</v>
      </c>
      <c r="Z613" s="5">
        <f t="shared" si="291"/>
        <v>2.6690628608098912</v>
      </c>
      <c r="AA613" s="4">
        <v>0</v>
      </c>
      <c r="AB613" s="4">
        <f t="shared" si="292"/>
        <v>0</v>
      </c>
      <c r="AC613" s="4">
        <v>38.333333333333385</v>
      </c>
      <c r="AD613" s="4">
        <v>1.6766666666666674</v>
      </c>
      <c r="AE613" s="4">
        <v>1.6266666666666654</v>
      </c>
      <c r="AF613" s="4">
        <v>4.9999999999999913E-2</v>
      </c>
      <c r="AG613" s="4">
        <v>0.125</v>
      </c>
      <c r="AH613" s="4">
        <v>0.47766666666666624</v>
      </c>
      <c r="AI613" s="4">
        <v>0.11233333333333334</v>
      </c>
      <c r="AJ613" s="4">
        <f t="shared" si="293"/>
        <v>0</v>
      </c>
      <c r="AK613" s="4">
        <f t="shared" si="294"/>
        <v>0</v>
      </c>
      <c r="AL613" s="4">
        <f t="shared" si="295"/>
        <v>0</v>
      </c>
      <c r="AM613" s="4">
        <f t="shared" si="296"/>
        <v>0</v>
      </c>
      <c r="AN613" s="4">
        <f t="shared" si="297"/>
        <v>0</v>
      </c>
      <c r="AO613" s="4">
        <f t="shared" si="298"/>
        <v>0</v>
      </c>
      <c r="AP613" s="4">
        <f t="shared" si="299"/>
        <v>0</v>
      </c>
      <c r="AQ613" s="5">
        <f t="shared" si="300"/>
        <v>719.47012333734767</v>
      </c>
      <c r="AR613" s="5">
        <f t="shared" si="301"/>
        <v>20.081643569544426</v>
      </c>
      <c r="AS613" s="5">
        <f t="shared" si="302"/>
        <v>17.462773936756498</v>
      </c>
      <c r="AT613" s="5">
        <f t="shared" si="303"/>
        <v>2.7658530387938991</v>
      </c>
      <c r="AU613" s="5">
        <f t="shared" si="304"/>
        <v>2.0319894728683332</v>
      </c>
      <c r="AV613" s="5">
        <f t="shared" si="305"/>
        <v>7.3582663273925899</v>
      </c>
      <c r="AW613" s="5">
        <f t="shared" si="306"/>
        <v>2.7096595193775137</v>
      </c>
    </row>
    <row r="614" spans="1:49" x14ac:dyDescent="0.25">
      <c r="A614" s="1" t="s">
        <v>376</v>
      </c>
      <c r="B614" s="1" t="s">
        <v>256</v>
      </c>
      <c r="C614" s="2">
        <v>42585</v>
      </c>
      <c r="D614" s="3">
        <v>0</v>
      </c>
      <c r="E614" s="4">
        <f t="shared" si="277"/>
        <v>0</v>
      </c>
      <c r="F614" s="3">
        <v>109.43333333333318</v>
      </c>
      <c r="G614" s="3">
        <v>1.5678999999999996</v>
      </c>
      <c r="H614" s="3">
        <v>1.5022500000000012</v>
      </c>
      <c r="I614" s="3">
        <v>6.5649999999999972E-2</v>
      </c>
      <c r="J614" s="3">
        <v>0.52698749999999916</v>
      </c>
      <c r="K614" s="3">
        <v>0.38366249999999985</v>
      </c>
      <c r="L614" s="3">
        <v>0.1372499999999999</v>
      </c>
      <c r="M614" s="4">
        <f t="shared" si="278"/>
        <v>0</v>
      </c>
      <c r="N614" s="4">
        <f t="shared" si="279"/>
        <v>0</v>
      </c>
      <c r="O614" s="4">
        <f t="shared" si="280"/>
        <v>0</v>
      </c>
      <c r="P614" s="4">
        <f t="shared" si="281"/>
        <v>0</v>
      </c>
      <c r="Q614" s="4">
        <f t="shared" si="282"/>
        <v>0</v>
      </c>
      <c r="R614" s="4">
        <f t="shared" si="283"/>
        <v>0</v>
      </c>
      <c r="S614" s="4">
        <f t="shared" si="284"/>
        <v>0</v>
      </c>
      <c r="T614" s="5">
        <f t="shared" si="285"/>
        <v>853.15885407799055</v>
      </c>
      <c r="U614" s="5">
        <f t="shared" si="286"/>
        <v>18.919914224830372</v>
      </c>
      <c r="V614" s="5">
        <f t="shared" si="287"/>
        <v>16.371687826188172</v>
      </c>
      <c r="W614" s="5">
        <f t="shared" si="288"/>
        <v>2.7559069565849263</v>
      </c>
      <c r="X614" s="5">
        <f t="shared" si="289"/>
        <v>1.4307671515798168</v>
      </c>
      <c r="Y614" s="5">
        <f t="shared" si="290"/>
        <v>6.5850954718891019</v>
      </c>
      <c r="Z614" s="5">
        <f t="shared" si="291"/>
        <v>2.6690628608098912</v>
      </c>
      <c r="AA614" s="4">
        <v>0</v>
      </c>
      <c r="AB614" s="4">
        <f t="shared" si="292"/>
        <v>0</v>
      </c>
      <c r="AC614" s="4">
        <v>38.333333333333385</v>
      </c>
      <c r="AD614" s="4">
        <v>1.6766666666666674</v>
      </c>
      <c r="AE614" s="4">
        <v>1.6266666666666654</v>
      </c>
      <c r="AF614" s="4">
        <v>4.9999999999999913E-2</v>
      </c>
      <c r="AG614" s="4">
        <v>0.125</v>
      </c>
      <c r="AH614" s="4">
        <v>0.47766666666666624</v>
      </c>
      <c r="AI614" s="4">
        <v>0.11233333333333334</v>
      </c>
      <c r="AJ614" s="4">
        <f t="shared" si="293"/>
        <v>0</v>
      </c>
      <c r="AK614" s="4">
        <f t="shared" si="294"/>
        <v>0</v>
      </c>
      <c r="AL614" s="4">
        <f t="shared" si="295"/>
        <v>0</v>
      </c>
      <c r="AM614" s="4">
        <f t="shared" si="296"/>
        <v>0</v>
      </c>
      <c r="AN614" s="4">
        <f t="shared" si="297"/>
        <v>0</v>
      </c>
      <c r="AO614" s="4">
        <f t="shared" si="298"/>
        <v>0</v>
      </c>
      <c r="AP614" s="4">
        <f t="shared" si="299"/>
        <v>0</v>
      </c>
      <c r="AQ614" s="5">
        <f t="shared" si="300"/>
        <v>719.47012333734767</v>
      </c>
      <c r="AR614" s="5">
        <f t="shared" si="301"/>
        <v>20.081643569544426</v>
      </c>
      <c r="AS614" s="5">
        <f t="shared" si="302"/>
        <v>17.462773936756498</v>
      </c>
      <c r="AT614" s="5">
        <f t="shared" si="303"/>
        <v>2.7658530387938991</v>
      </c>
      <c r="AU614" s="5">
        <f t="shared" si="304"/>
        <v>2.0319894728683332</v>
      </c>
      <c r="AV614" s="5">
        <f t="shared" si="305"/>
        <v>7.3582663273925899</v>
      </c>
      <c r="AW614" s="5">
        <f t="shared" si="306"/>
        <v>2.7096595193775137</v>
      </c>
    </row>
    <row r="615" spans="1:49" x14ac:dyDescent="0.25">
      <c r="A615" s="1" t="s">
        <v>376</v>
      </c>
      <c r="B615" s="1" t="s">
        <v>257</v>
      </c>
      <c r="C615" s="2">
        <v>42586</v>
      </c>
      <c r="D615" s="3">
        <v>0</v>
      </c>
      <c r="E615" s="4">
        <f t="shared" si="277"/>
        <v>0</v>
      </c>
      <c r="F615" s="3">
        <v>109.43333333333318</v>
      </c>
      <c r="G615" s="3">
        <v>1.5678999999999996</v>
      </c>
      <c r="H615" s="3">
        <v>1.5022500000000012</v>
      </c>
      <c r="I615" s="3">
        <v>6.5649999999999972E-2</v>
      </c>
      <c r="J615" s="3">
        <v>0.52698749999999916</v>
      </c>
      <c r="K615" s="3">
        <v>0.38366249999999985</v>
      </c>
      <c r="L615" s="3">
        <v>0.1372499999999999</v>
      </c>
      <c r="M615" s="4">
        <f t="shared" si="278"/>
        <v>0</v>
      </c>
      <c r="N615" s="4">
        <f t="shared" si="279"/>
        <v>0</v>
      </c>
      <c r="O615" s="4">
        <f t="shared" si="280"/>
        <v>0</v>
      </c>
      <c r="P615" s="4">
        <f t="shared" si="281"/>
        <v>0</v>
      </c>
      <c r="Q615" s="4">
        <f t="shared" si="282"/>
        <v>0</v>
      </c>
      <c r="R615" s="4">
        <f t="shared" si="283"/>
        <v>0</v>
      </c>
      <c r="S615" s="4">
        <f t="shared" si="284"/>
        <v>0</v>
      </c>
      <c r="T615" s="5">
        <f t="shared" si="285"/>
        <v>853.15885407799055</v>
      </c>
      <c r="U615" s="5">
        <f t="shared" si="286"/>
        <v>18.919914224830372</v>
      </c>
      <c r="V615" s="5">
        <f t="shared" si="287"/>
        <v>16.371687826188172</v>
      </c>
      <c r="W615" s="5">
        <f t="shared" si="288"/>
        <v>2.7559069565849263</v>
      </c>
      <c r="X615" s="5">
        <f t="shared" si="289"/>
        <v>1.4307671515798168</v>
      </c>
      <c r="Y615" s="5">
        <f t="shared" si="290"/>
        <v>6.5850954718891019</v>
      </c>
      <c r="Z615" s="5">
        <f t="shared" si="291"/>
        <v>2.6690628608098912</v>
      </c>
      <c r="AA615" s="4">
        <v>0</v>
      </c>
      <c r="AB615" s="4">
        <f t="shared" si="292"/>
        <v>0</v>
      </c>
      <c r="AC615" s="4">
        <v>38.333333333333385</v>
      </c>
      <c r="AD615" s="4">
        <v>1.6766666666666674</v>
      </c>
      <c r="AE615" s="4">
        <v>1.6266666666666654</v>
      </c>
      <c r="AF615" s="4">
        <v>4.9999999999999913E-2</v>
      </c>
      <c r="AG615" s="4">
        <v>0.125</v>
      </c>
      <c r="AH615" s="4">
        <v>0.47766666666666624</v>
      </c>
      <c r="AI615" s="4">
        <v>0.11233333333333334</v>
      </c>
      <c r="AJ615" s="4">
        <f t="shared" si="293"/>
        <v>0</v>
      </c>
      <c r="AK615" s="4">
        <f t="shared" si="294"/>
        <v>0</v>
      </c>
      <c r="AL615" s="4">
        <f t="shared" si="295"/>
        <v>0</v>
      </c>
      <c r="AM615" s="4">
        <f t="shared" si="296"/>
        <v>0</v>
      </c>
      <c r="AN615" s="4">
        <f t="shared" si="297"/>
        <v>0</v>
      </c>
      <c r="AO615" s="4">
        <f t="shared" si="298"/>
        <v>0</v>
      </c>
      <c r="AP615" s="4">
        <f t="shared" si="299"/>
        <v>0</v>
      </c>
      <c r="AQ615" s="5">
        <f t="shared" si="300"/>
        <v>719.47012333734767</v>
      </c>
      <c r="AR615" s="5">
        <f t="shared" si="301"/>
        <v>20.081643569544426</v>
      </c>
      <c r="AS615" s="5">
        <f t="shared" si="302"/>
        <v>17.462773936756498</v>
      </c>
      <c r="AT615" s="5">
        <f t="shared" si="303"/>
        <v>2.7658530387938991</v>
      </c>
      <c r="AU615" s="5">
        <f t="shared" si="304"/>
        <v>2.0319894728683332</v>
      </c>
      <c r="AV615" s="5">
        <f t="shared" si="305"/>
        <v>7.3582663273925899</v>
      </c>
      <c r="AW615" s="5">
        <f t="shared" si="306"/>
        <v>2.7096595193775137</v>
      </c>
    </row>
    <row r="616" spans="1:49" x14ac:dyDescent="0.25">
      <c r="A616" s="1" t="s">
        <v>376</v>
      </c>
      <c r="B616" s="1" t="s">
        <v>258</v>
      </c>
      <c r="C616" s="2">
        <v>42587</v>
      </c>
      <c r="D616" s="3">
        <v>0</v>
      </c>
      <c r="E616" s="4">
        <f t="shared" si="277"/>
        <v>0</v>
      </c>
      <c r="F616" s="3">
        <v>109.43333333333318</v>
      </c>
      <c r="G616" s="3">
        <v>1.5678999999999996</v>
      </c>
      <c r="H616" s="3">
        <v>1.5022500000000012</v>
      </c>
      <c r="I616" s="3">
        <v>6.5649999999999972E-2</v>
      </c>
      <c r="J616" s="3">
        <v>0.52698749999999916</v>
      </c>
      <c r="K616" s="3">
        <v>0.38366249999999985</v>
      </c>
      <c r="L616" s="3">
        <v>0.1372499999999999</v>
      </c>
      <c r="M616" s="4">
        <f t="shared" si="278"/>
        <v>0</v>
      </c>
      <c r="N616" s="4">
        <f t="shared" si="279"/>
        <v>0</v>
      </c>
      <c r="O616" s="4">
        <f t="shared" si="280"/>
        <v>0</v>
      </c>
      <c r="P616" s="4">
        <f t="shared" si="281"/>
        <v>0</v>
      </c>
      <c r="Q616" s="4">
        <f t="shared" si="282"/>
        <v>0</v>
      </c>
      <c r="R616" s="4">
        <f t="shared" si="283"/>
        <v>0</v>
      </c>
      <c r="S616" s="4">
        <f t="shared" si="284"/>
        <v>0</v>
      </c>
      <c r="T616" s="5">
        <f t="shared" si="285"/>
        <v>853.15885407799055</v>
      </c>
      <c r="U616" s="5">
        <f t="shared" si="286"/>
        <v>18.919914224830372</v>
      </c>
      <c r="V616" s="5">
        <f t="shared" si="287"/>
        <v>16.371687826188172</v>
      </c>
      <c r="W616" s="5">
        <f t="shared" si="288"/>
        <v>2.7559069565849263</v>
      </c>
      <c r="X616" s="5">
        <f t="shared" si="289"/>
        <v>1.4307671515798168</v>
      </c>
      <c r="Y616" s="5">
        <f t="shared" si="290"/>
        <v>6.5850954718891019</v>
      </c>
      <c r="Z616" s="5">
        <f t="shared" si="291"/>
        <v>2.6690628608098912</v>
      </c>
      <c r="AA616" s="4">
        <v>0</v>
      </c>
      <c r="AB616" s="4">
        <f t="shared" si="292"/>
        <v>0</v>
      </c>
      <c r="AC616" s="4">
        <v>38.333333333333385</v>
      </c>
      <c r="AD616" s="4">
        <v>1.6766666666666674</v>
      </c>
      <c r="AE616" s="4">
        <v>1.6266666666666654</v>
      </c>
      <c r="AF616" s="4">
        <v>4.9999999999999913E-2</v>
      </c>
      <c r="AG616" s="4">
        <v>0.125</v>
      </c>
      <c r="AH616" s="4">
        <v>0.47766666666666624</v>
      </c>
      <c r="AI616" s="4">
        <v>0.11233333333333334</v>
      </c>
      <c r="AJ616" s="4">
        <f t="shared" si="293"/>
        <v>0</v>
      </c>
      <c r="AK616" s="4">
        <f t="shared" si="294"/>
        <v>0</v>
      </c>
      <c r="AL616" s="4">
        <f t="shared" si="295"/>
        <v>0</v>
      </c>
      <c r="AM616" s="4">
        <f t="shared" si="296"/>
        <v>0</v>
      </c>
      <c r="AN616" s="4">
        <f t="shared" si="297"/>
        <v>0</v>
      </c>
      <c r="AO616" s="4">
        <f t="shared" si="298"/>
        <v>0</v>
      </c>
      <c r="AP616" s="4">
        <f t="shared" si="299"/>
        <v>0</v>
      </c>
      <c r="AQ616" s="5">
        <f t="shared" si="300"/>
        <v>719.47012333734767</v>
      </c>
      <c r="AR616" s="5">
        <f t="shared" si="301"/>
        <v>20.081643569544426</v>
      </c>
      <c r="AS616" s="5">
        <f t="shared" si="302"/>
        <v>17.462773936756498</v>
      </c>
      <c r="AT616" s="5">
        <f t="shared" si="303"/>
        <v>2.7658530387938991</v>
      </c>
      <c r="AU616" s="5">
        <f t="shared" si="304"/>
        <v>2.0319894728683332</v>
      </c>
      <c r="AV616" s="5">
        <f t="shared" si="305"/>
        <v>7.3582663273925899</v>
      </c>
      <c r="AW616" s="5">
        <f t="shared" si="306"/>
        <v>2.7096595193775137</v>
      </c>
    </row>
    <row r="617" spans="1:49" x14ac:dyDescent="0.25">
      <c r="A617" s="1" t="s">
        <v>376</v>
      </c>
      <c r="B617" s="1" t="s">
        <v>259</v>
      </c>
      <c r="C617" s="2">
        <v>42588</v>
      </c>
      <c r="D617" s="3">
        <v>0</v>
      </c>
      <c r="E617" s="4">
        <f t="shared" si="277"/>
        <v>0</v>
      </c>
      <c r="F617" s="3">
        <v>109.43333333333318</v>
      </c>
      <c r="G617" s="3">
        <v>1.5678999999999996</v>
      </c>
      <c r="H617" s="3">
        <v>1.5022500000000012</v>
      </c>
      <c r="I617" s="3">
        <v>6.5649999999999972E-2</v>
      </c>
      <c r="J617" s="3">
        <v>0.52698749999999916</v>
      </c>
      <c r="K617" s="3">
        <v>0.38366249999999985</v>
      </c>
      <c r="L617" s="3">
        <v>0.1372499999999999</v>
      </c>
      <c r="M617" s="4">
        <f t="shared" si="278"/>
        <v>0</v>
      </c>
      <c r="N617" s="4">
        <f t="shared" si="279"/>
        <v>0</v>
      </c>
      <c r="O617" s="4">
        <f t="shared" si="280"/>
        <v>0</v>
      </c>
      <c r="P617" s="4">
        <f t="shared" si="281"/>
        <v>0</v>
      </c>
      <c r="Q617" s="4">
        <f t="shared" si="282"/>
        <v>0</v>
      </c>
      <c r="R617" s="4">
        <f t="shared" si="283"/>
        <v>0</v>
      </c>
      <c r="S617" s="4">
        <f t="shared" si="284"/>
        <v>0</v>
      </c>
      <c r="T617" s="5">
        <f t="shared" si="285"/>
        <v>853.15885407799055</v>
      </c>
      <c r="U617" s="5">
        <f t="shared" si="286"/>
        <v>18.919914224830372</v>
      </c>
      <c r="V617" s="5">
        <f t="shared" si="287"/>
        <v>16.371687826188172</v>
      </c>
      <c r="W617" s="5">
        <f t="shared" si="288"/>
        <v>2.7559069565849263</v>
      </c>
      <c r="X617" s="5">
        <f t="shared" si="289"/>
        <v>1.4307671515798168</v>
      </c>
      <c r="Y617" s="5">
        <f t="shared" si="290"/>
        <v>6.5850954718891019</v>
      </c>
      <c r="Z617" s="5">
        <f t="shared" si="291"/>
        <v>2.6690628608098912</v>
      </c>
      <c r="AA617" s="4">
        <v>0</v>
      </c>
      <c r="AB617" s="4">
        <f t="shared" si="292"/>
        <v>0</v>
      </c>
      <c r="AC617" s="4">
        <v>38.333333333333385</v>
      </c>
      <c r="AD617" s="4">
        <v>1.6766666666666674</v>
      </c>
      <c r="AE617" s="4">
        <v>1.6266666666666654</v>
      </c>
      <c r="AF617" s="4">
        <v>4.9999999999999913E-2</v>
      </c>
      <c r="AG617" s="4">
        <v>0.125</v>
      </c>
      <c r="AH617" s="4">
        <v>0.47766666666666624</v>
      </c>
      <c r="AI617" s="4">
        <v>0.11233333333333334</v>
      </c>
      <c r="AJ617" s="4">
        <f t="shared" si="293"/>
        <v>0</v>
      </c>
      <c r="AK617" s="4">
        <f t="shared" si="294"/>
        <v>0</v>
      </c>
      <c r="AL617" s="4">
        <f t="shared" si="295"/>
        <v>0</v>
      </c>
      <c r="AM617" s="4">
        <f t="shared" si="296"/>
        <v>0</v>
      </c>
      <c r="AN617" s="4">
        <f t="shared" si="297"/>
        <v>0</v>
      </c>
      <c r="AO617" s="4">
        <f t="shared" si="298"/>
        <v>0</v>
      </c>
      <c r="AP617" s="4">
        <f t="shared" si="299"/>
        <v>0</v>
      </c>
      <c r="AQ617" s="5">
        <f t="shared" si="300"/>
        <v>719.47012333734767</v>
      </c>
      <c r="AR617" s="5">
        <f t="shared" si="301"/>
        <v>20.081643569544426</v>
      </c>
      <c r="AS617" s="5">
        <f t="shared" si="302"/>
        <v>17.462773936756498</v>
      </c>
      <c r="AT617" s="5">
        <f t="shared" si="303"/>
        <v>2.7658530387938991</v>
      </c>
      <c r="AU617" s="5">
        <f t="shared" si="304"/>
        <v>2.0319894728683332</v>
      </c>
      <c r="AV617" s="5">
        <f t="shared" si="305"/>
        <v>7.3582663273925899</v>
      </c>
      <c r="AW617" s="5">
        <f t="shared" si="306"/>
        <v>2.7096595193775137</v>
      </c>
    </row>
    <row r="618" spans="1:49" x14ac:dyDescent="0.25">
      <c r="A618" s="1" t="s">
        <v>376</v>
      </c>
      <c r="B618" s="1" t="s">
        <v>260</v>
      </c>
      <c r="C618" s="2">
        <v>42589</v>
      </c>
      <c r="D618" s="3">
        <v>0</v>
      </c>
      <c r="E618" s="4">
        <f t="shared" si="277"/>
        <v>0</v>
      </c>
      <c r="F618" s="3">
        <v>109.43333333333318</v>
      </c>
      <c r="G618" s="3">
        <v>1.5678999999999996</v>
      </c>
      <c r="H618" s="3">
        <v>1.5022500000000012</v>
      </c>
      <c r="I618" s="3">
        <v>6.5649999999999972E-2</v>
      </c>
      <c r="J618" s="3">
        <v>0.52698749999999916</v>
      </c>
      <c r="K618" s="3">
        <v>0.38366249999999985</v>
      </c>
      <c r="L618" s="3">
        <v>0.1372499999999999</v>
      </c>
      <c r="M618" s="4">
        <f t="shared" si="278"/>
        <v>0</v>
      </c>
      <c r="N618" s="4">
        <f t="shared" si="279"/>
        <v>0</v>
      </c>
      <c r="O618" s="4">
        <f t="shared" si="280"/>
        <v>0</v>
      </c>
      <c r="P618" s="4">
        <f t="shared" si="281"/>
        <v>0</v>
      </c>
      <c r="Q618" s="4">
        <f t="shared" si="282"/>
        <v>0</v>
      </c>
      <c r="R618" s="4">
        <f t="shared" si="283"/>
        <v>0</v>
      </c>
      <c r="S618" s="4">
        <f t="shared" si="284"/>
        <v>0</v>
      </c>
      <c r="T618" s="5">
        <f t="shared" si="285"/>
        <v>853.15885407799055</v>
      </c>
      <c r="U618" s="5">
        <f t="shared" si="286"/>
        <v>18.919914224830372</v>
      </c>
      <c r="V618" s="5">
        <f t="shared" si="287"/>
        <v>16.371687826188172</v>
      </c>
      <c r="W618" s="5">
        <f t="shared" si="288"/>
        <v>2.7559069565849263</v>
      </c>
      <c r="X618" s="5">
        <f t="shared" si="289"/>
        <v>1.4307671515798168</v>
      </c>
      <c r="Y618" s="5">
        <f t="shared" si="290"/>
        <v>6.5850954718891019</v>
      </c>
      <c r="Z618" s="5">
        <f t="shared" si="291"/>
        <v>2.6690628608098912</v>
      </c>
      <c r="AA618" s="4">
        <v>0</v>
      </c>
      <c r="AB618" s="4">
        <f t="shared" si="292"/>
        <v>0</v>
      </c>
      <c r="AC618" s="4">
        <v>38.333333333333385</v>
      </c>
      <c r="AD618" s="4">
        <v>1.6766666666666674</v>
      </c>
      <c r="AE618" s="4">
        <v>1.6266666666666654</v>
      </c>
      <c r="AF618" s="4">
        <v>4.9999999999999913E-2</v>
      </c>
      <c r="AG618" s="4">
        <v>0.125</v>
      </c>
      <c r="AH618" s="4">
        <v>0.47766666666666624</v>
      </c>
      <c r="AI618" s="4">
        <v>0.11233333333333334</v>
      </c>
      <c r="AJ618" s="4">
        <f t="shared" si="293"/>
        <v>0</v>
      </c>
      <c r="AK618" s="4">
        <f t="shared" si="294"/>
        <v>0</v>
      </c>
      <c r="AL618" s="4">
        <f t="shared" si="295"/>
        <v>0</v>
      </c>
      <c r="AM618" s="4">
        <f t="shared" si="296"/>
        <v>0</v>
      </c>
      <c r="AN618" s="4">
        <f t="shared" si="297"/>
        <v>0</v>
      </c>
      <c r="AO618" s="4">
        <f t="shared" si="298"/>
        <v>0</v>
      </c>
      <c r="AP618" s="4">
        <f t="shared" si="299"/>
        <v>0</v>
      </c>
      <c r="AQ618" s="5">
        <f t="shared" si="300"/>
        <v>719.47012333734767</v>
      </c>
      <c r="AR618" s="5">
        <f t="shared" si="301"/>
        <v>20.081643569544426</v>
      </c>
      <c r="AS618" s="5">
        <f t="shared" si="302"/>
        <v>17.462773936756498</v>
      </c>
      <c r="AT618" s="5">
        <f t="shared" si="303"/>
        <v>2.7658530387938991</v>
      </c>
      <c r="AU618" s="5">
        <f t="shared" si="304"/>
        <v>2.0319894728683332</v>
      </c>
      <c r="AV618" s="5">
        <f t="shared" si="305"/>
        <v>7.3582663273925899</v>
      </c>
      <c r="AW618" s="5">
        <f t="shared" si="306"/>
        <v>2.7096595193775137</v>
      </c>
    </row>
    <row r="619" spans="1:49" x14ac:dyDescent="0.25">
      <c r="A619" s="1" t="s">
        <v>376</v>
      </c>
      <c r="B619" s="1" t="s">
        <v>261</v>
      </c>
      <c r="C619" s="2">
        <v>42590</v>
      </c>
      <c r="D619" s="3">
        <v>0</v>
      </c>
      <c r="E619" s="4">
        <f t="shared" si="277"/>
        <v>0</v>
      </c>
      <c r="F619" s="3">
        <v>109.43333333333318</v>
      </c>
      <c r="G619" s="3">
        <v>1.5678999999999996</v>
      </c>
      <c r="H619" s="3">
        <v>1.5022500000000012</v>
      </c>
      <c r="I619" s="3">
        <v>6.5649999999999972E-2</v>
      </c>
      <c r="J619" s="3">
        <v>0.52698749999999916</v>
      </c>
      <c r="K619" s="3">
        <v>0.38366249999999985</v>
      </c>
      <c r="L619" s="3">
        <v>0.1372499999999999</v>
      </c>
      <c r="M619" s="4">
        <f t="shared" si="278"/>
        <v>0</v>
      </c>
      <c r="N619" s="4">
        <f t="shared" si="279"/>
        <v>0</v>
      </c>
      <c r="O619" s="4">
        <f t="shared" si="280"/>
        <v>0</v>
      </c>
      <c r="P619" s="4">
        <f t="shared" si="281"/>
        <v>0</v>
      </c>
      <c r="Q619" s="4">
        <f t="shared" si="282"/>
        <v>0</v>
      </c>
      <c r="R619" s="4">
        <f t="shared" si="283"/>
        <v>0</v>
      </c>
      <c r="S619" s="4">
        <f t="shared" si="284"/>
        <v>0</v>
      </c>
      <c r="T619" s="5">
        <f t="shared" si="285"/>
        <v>853.15885407799055</v>
      </c>
      <c r="U619" s="5">
        <f t="shared" si="286"/>
        <v>18.919914224830372</v>
      </c>
      <c r="V619" s="5">
        <f t="shared" si="287"/>
        <v>16.371687826188172</v>
      </c>
      <c r="W619" s="5">
        <f t="shared" si="288"/>
        <v>2.7559069565849263</v>
      </c>
      <c r="X619" s="5">
        <f t="shared" si="289"/>
        <v>1.4307671515798168</v>
      </c>
      <c r="Y619" s="5">
        <f t="shared" si="290"/>
        <v>6.5850954718891019</v>
      </c>
      <c r="Z619" s="5">
        <f t="shared" si="291"/>
        <v>2.6690628608098912</v>
      </c>
      <c r="AA619" s="4">
        <v>0</v>
      </c>
      <c r="AB619" s="4">
        <f t="shared" si="292"/>
        <v>0</v>
      </c>
      <c r="AC619" s="4">
        <v>38.333333333333385</v>
      </c>
      <c r="AD619" s="4">
        <v>1.6766666666666674</v>
      </c>
      <c r="AE619" s="4">
        <v>1.6266666666666654</v>
      </c>
      <c r="AF619" s="4">
        <v>4.9999999999999913E-2</v>
      </c>
      <c r="AG619" s="4">
        <v>0.125</v>
      </c>
      <c r="AH619" s="4">
        <v>0.47766666666666624</v>
      </c>
      <c r="AI619" s="4">
        <v>0.11233333333333334</v>
      </c>
      <c r="AJ619" s="4">
        <f t="shared" si="293"/>
        <v>0</v>
      </c>
      <c r="AK619" s="4">
        <f t="shared" si="294"/>
        <v>0</v>
      </c>
      <c r="AL619" s="4">
        <f t="shared" si="295"/>
        <v>0</v>
      </c>
      <c r="AM619" s="4">
        <f t="shared" si="296"/>
        <v>0</v>
      </c>
      <c r="AN619" s="4">
        <f t="shared" si="297"/>
        <v>0</v>
      </c>
      <c r="AO619" s="4">
        <f t="shared" si="298"/>
        <v>0</v>
      </c>
      <c r="AP619" s="4">
        <f t="shared" si="299"/>
        <v>0</v>
      </c>
      <c r="AQ619" s="5">
        <f t="shared" si="300"/>
        <v>719.47012333734767</v>
      </c>
      <c r="AR619" s="5">
        <f t="shared" si="301"/>
        <v>20.081643569544426</v>
      </c>
      <c r="AS619" s="5">
        <f t="shared" si="302"/>
        <v>17.462773936756498</v>
      </c>
      <c r="AT619" s="5">
        <f t="shared" si="303"/>
        <v>2.7658530387938991</v>
      </c>
      <c r="AU619" s="5">
        <f t="shared" si="304"/>
        <v>2.0319894728683332</v>
      </c>
      <c r="AV619" s="5">
        <f t="shared" si="305"/>
        <v>7.3582663273925899</v>
      </c>
      <c r="AW619" s="5">
        <f t="shared" si="306"/>
        <v>2.7096595193775137</v>
      </c>
    </row>
    <row r="620" spans="1:49" x14ac:dyDescent="0.25">
      <c r="A620" s="1" t="s">
        <v>376</v>
      </c>
      <c r="B620" s="1" t="s">
        <v>262</v>
      </c>
      <c r="C620" s="2">
        <v>42591</v>
      </c>
      <c r="D620" s="3">
        <v>3.4996777742703909E-3</v>
      </c>
      <c r="E620" s="4">
        <f t="shared" si="277"/>
        <v>8.5622259923040414</v>
      </c>
      <c r="F620" s="3">
        <v>98.777579365079291</v>
      </c>
      <c r="G620" s="3">
        <v>1.5797101851851847</v>
      </c>
      <c r="H620" s="3">
        <v>1.5133456018518519</v>
      </c>
      <c r="I620" s="3">
        <v>6.6364583333333269E-2</v>
      </c>
      <c r="J620" s="3">
        <v>0.43216128472222165</v>
      </c>
      <c r="K620" s="3">
        <v>0.40663722426470533</v>
      </c>
      <c r="L620" s="3">
        <v>0.13194444444444436</v>
      </c>
      <c r="M620" s="4">
        <f t="shared" si="278"/>
        <v>1.5389592323146363E-2</v>
      </c>
      <c r="N620" s="4">
        <f t="shared" si="279"/>
        <v>2.4611957384447416E-4</v>
      </c>
      <c r="O620" s="4">
        <f t="shared" si="280"/>
        <v>2.3577994121973974E-4</v>
      </c>
      <c r="P620" s="4">
        <f t="shared" si="281"/>
        <v>1.0339632624734476E-5</v>
      </c>
      <c r="Q620" s="4">
        <f t="shared" si="282"/>
        <v>6.7330927043079733E-5</v>
      </c>
      <c r="R620" s="4">
        <f t="shared" si="283"/>
        <v>6.3354266677464579E-5</v>
      </c>
      <c r="S620" s="4">
        <f t="shared" si="284"/>
        <v>2.0557005166112607E-5</v>
      </c>
      <c r="T620" s="5">
        <f t="shared" si="285"/>
        <v>853.17424367031367</v>
      </c>
      <c r="U620" s="5">
        <f t="shared" si="286"/>
        <v>18.920160344404216</v>
      </c>
      <c r="V620" s="5">
        <f t="shared" si="287"/>
        <v>16.371923606129393</v>
      </c>
      <c r="W620" s="5">
        <f t="shared" si="288"/>
        <v>2.7559172962175511</v>
      </c>
      <c r="X620" s="5">
        <f t="shared" si="289"/>
        <v>1.43083448250686</v>
      </c>
      <c r="Y620" s="5">
        <f t="shared" si="290"/>
        <v>6.5851588261557792</v>
      </c>
      <c r="Z620" s="5">
        <f t="shared" si="291"/>
        <v>2.6690834178150573</v>
      </c>
      <c r="AA620" s="4">
        <v>0</v>
      </c>
      <c r="AB620" s="4">
        <f t="shared" si="292"/>
        <v>0</v>
      </c>
      <c r="AC620" s="4">
        <v>38.333333333333385</v>
      </c>
      <c r="AD620" s="4">
        <v>1.6766666666666674</v>
      </c>
      <c r="AE620" s="4">
        <v>1.6266666666666654</v>
      </c>
      <c r="AF620" s="4">
        <v>4.9999999999999913E-2</v>
      </c>
      <c r="AG620" s="4">
        <v>0.125</v>
      </c>
      <c r="AH620" s="4">
        <v>0.47766666666666624</v>
      </c>
      <c r="AI620" s="4">
        <v>0.11233333333333334</v>
      </c>
      <c r="AJ620" s="4">
        <f t="shared" si="293"/>
        <v>0</v>
      </c>
      <c r="AK620" s="4">
        <f t="shared" si="294"/>
        <v>0</v>
      </c>
      <c r="AL620" s="4">
        <f t="shared" si="295"/>
        <v>0</v>
      </c>
      <c r="AM620" s="4">
        <f t="shared" si="296"/>
        <v>0</v>
      </c>
      <c r="AN620" s="4">
        <f t="shared" si="297"/>
        <v>0</v>
      </c>
      <c r="AO620" s="4">
        <f t="shared" si="298"/>
        <v>0</v>
      </c>
      <c r="AP620" s="4">
        <f t="shared" si="299"/>
        <v>0</v>
      </c>
      <c r="AQ620" s="5">
        <f t="shared" si="300"/>
        <v>719.47012333734767</v>
      </c>
      <c r="AR620" s="5">
        <f t="shared" si="301"/>
        <v>20.081643569544426</v>
      </c>
      <c r="AS620" s="5">
        <f t="shared" si="302"/>
        <v>17.462773936756498</v>
      </c>
      <c r="AT620" s="5">
        <f t="shared" si="303"/>
        <v>2.7658530387938991</v>
      </c>
      <c r="AU620" s="5">
        <f t="shared" si="304"/>
        <v>2.0319894728683332</v>
      </c>
      <c r="AV620" s="5">
        <f t="shared" si="305"/>
        <v>7.3582663273925899</v>
      </c>
      <c r="AW620" s="5">
        <f t="shared" si="306"/>
        <v>2.7096595193775137</v>
      </c>
    </row>
    <row r="621" spans="1:49" x14ac:dyDescent="0.25">
      <c r="A621" s="1" t="s">
        <v>376</v>
      </c>
      <c r="B621" s="1" t="s">
        <v>263</v>
      </c>
      <c r="C621" s="2">
        <v>42592</v>
      </c>
      <c r="D621" s="3">
        <v>1.6634368326480713</v>
      </c>
      <c r="E621" s="4">
        <f t="shared" si="277"/>
        <v>4069.7238442257817</v>
      </c>
      <c r="F621" s="3">
        <v>79.597222222222328</v>
      </c>
      <c r="G621" s="3">
        <v>1.6009685185185172</v>
      </c>
      <c r="H621" s="3">
        <v>1.5333176851851853</v>
      </c>
      <c r="I621" s="3">
        <v>6.7650833333333257E-2</v>
      </c>
      <c r="J621" s="3">
        <v>0.26147409722222281</v>
      </c>
      <c r="K621" s="3">
        <v>0.44799172794117587</v>
      </c>
      <c r="L621" s="3">
        <v>0.1223944444444444</v>
      </c>
      <c r="M621" s="4">
        <f t="shared" si="278"/>
        <v>5.8944719098077591</v>
      </c>
      <c r="N621" s="4">
        <f t="shared" si="279"/>
        <v>0.11855770462124639</v>
      </c>
      <c r="O621" s="4">
        <f t="shared" si="280"/>
        <v>0.11354790747474394</v>
      </c>
      <c r="P621" s="4">
        <f t="shared" si="281"/>
        <v>5.0097971465025565E-3</v>
      </c>
      <c r="Q621" s="4">
        <f t="shared" si="282"/>
        <v>1.9363134518888291E-2</v>
      </c>
      <c r="R621" s="4">
        <f t="shared" si="283"/>
        <v>3.3175462440173761E-2</v>
      </c>
      <c r="S621" s="4">
        <f t="shared" si="284"/>
        <v>9.0637662289286009E-3</v>
      </c>
      <c r="T621" s="5">
        <f t="shared" si="285"/>
        <v>859.06871558012142</v>
      </c>
      <c r="U621" s="5">
        <f t="shared" si="286"/>
        <v>19.038718049025462</v>
      </c>
      <c r="V621" s="5">
        <f t="shared" si="287"/>
        <v>16.485471513604136</v>
      </c>
      <c r="W621" s="5">
        <f t="shared" si="288"/>
        <v>2.7609270933640535</v>
      </c>
      <c r="X621" s="5">
        <f t="shared" si="289"/>
        <v>1.4501976170257482</v>
      </c>
      <c r="Y621" s="5">
        <f t="shared" si="290"/>
        <v>6.6183342885959533</v>
      </c>
      <c r="Z621" s="5">
        <f t="shared" si="291"/>
        <v>2.6781471840439859</v>
      </c>
      <c r="AA621" s="4">
        <v>0.22145848898536302</v>
      </c>
      <c r="AB621" s="4">
        <f t="shared" si="292"/>
        <v>541.81491923271892</v>
      </c>
      <c r="AC621" s="4">
        <v>46.079270833333375</v>
      </c>
      <c r="AD621" s="4">
        <v>1.6357604166666631</v>
      </c>
      <c r="AE621" s="4">
        <v>1.5885848611111104</v>
      </c>
      <c r="AF621" s="4">
        <v>5.3842222222222159E-2</v>
      </c>
      <c r="AG621" s="4">
        <v>0.1307173611111111</v>
      </c>
      <c r="AH621" s="4">
        <v>0.52700488782051269</v>
      </c>
      <c r="AI621" s="4">
        <v>0.12388141025641003</v>
      </c>
      <c r="AJ621" s="4">
        <f t="shared" si="293"/>
        <v>0.32470185988077449</v>
      </c>
      <c r="AK621" s="4">
        <f t="shared" si="294"/>
        <v>1.1526537638412403E-2</v>
      </c>
      <c r="AL621" s="4">
        <f t="shared" si="295"/>
        <v>1.1194110706458529E-2</v>
      </c>
      <c r="AM621" s="4">
        <f t="shared" si="296"/>
        <v>3.7940421754726803E-4</v>
      </c>
      <c r="AN621" s="4">
        <f t="shared" si="297"/>
        <v>9.2111202073928689E-4</v>
      </c>
      <c r="AO621" s="4">
        <f t="shared" si="298"/>
        <v>3.7135888686370641E-3</v>
      </c>
      <c r="AP621" s="4">
        <f t="shared" si="299"/>
        <v>8.7294185839875509E-4</v>
      </c>
      <c r="AQ621" s="5">
        <f t="shared" si="300"/>
        <v>719.79482519722842</v>
      </c>
      <c r="AR621" s="5">
        <f t="shared" si="301"/>
        <v>20.093170107182839</v>
      </c>
      <c r="AS621" s="5">
        <f t="shared" si="302"/>
        <v>17.473968047462957</v>
      </c>
      <c r="AT621" s="5">
        <f t="shared" si="303"/>
        <v>2.7662324430114462</v>
      </c>
      <c r="AU621" s="5">
        <f t="shared" si="304"/>
        <v>2.0329105848890725</v>
      </c>
      <c r="AV621" s="5">
        <f t="shared" si="305"/>
        <v>7.3619799162612267</v>
      </c>
      <c r="AW621" s="5">
        <f t="shared" si="306"/>
        <v>2.7105324612359123</v>
      </c>
    </row>
    <row r="622" spans="1:49" x14ac:dyDescent="0.25">
      <c r="A622" s="1" t="s">
        <v>376</v>
      </c>
      <c r="B622" s="1" t="s">
        <v>264</v>
      </c>
      <c r="C622" s="2">
        <v>42593</v>
      </c>
      <c r="D622" s="3">
        <v>0.17826777497110927</v>
      </c>
      <c r="E622" s="4">
        <f t="shared" si="277"/>
        <v>436.14557536402197</v>
      </c>
      <c r="F622" s="3">
        <v>58.285714285714363</v>
      </c>
      <c r="G622" s="3">
        <v>1.6245888888888913</v>
      </c>
      <c r="H622" s="3">
        <v>1.5555088888888899</v>
      </c>
      <c r="I622" s="3">
        <v>6.907999999999985E-2</v>
      </c>
      <c r="J622" s="3">
        <v>7.1821666666666686E-2</v>
      </c>
      <c r="K622" s="3">
        <v>0.49394117647058761</v>
      </c>
      <c r="L622" s="3">
        <v>0.11178333333333333</v>
      </c>
      <c r="M622" s="4">
        <f t="shared" si="278"/>
        <v>0.46256806214471913</v>
      </c>
      <c r="N622" s="4">
        <f t="shared" si="279"/>
        <v>1.2893089555897626E-2</v>
      </c>
      <c r="O622" s="4">
        <f t="shared" si="280"/>
        <v>1.2344855702636095E-2</v>
      </c>
      <c r="P622" s="4">
        <f t="shared" si="281"/>
        <v>5.4823385326151859E-4</v>
      </c>
      <c r="Q622" s="4">
        <f t="shared" si="282"/>
        <v>5.6999231419124395E-4</v>
      </c>
      <c r="R622" s="4">
        <f t="shared" si="283"/>
        <v>3.9200242394469981E-3</v>
      </c>
      <c r="S622" s="4">
        <f t="shared" si="284"/>
        <v>8.8713676264838201E-4</v>
      </c>
      <c r="T622" s="5">
        <f t="shared" si="285"/>
        <v>859.53128364226609</v>
      </c>
      <c r="U622" s="5">
        <f t="shared" si="286"/>
        <v>19.051611138581361</v>
      </c>
      <c r="V622" s="5">
        <f t="shared" si="287"/>
        <v>16.497816369306772</v>
      </c>
      <c r="W622" s="5">
        <f t="shared" si="288"/>
        <v>2.7614753272173149</v>
      </c>
      <c r="X622" s="5">
        <f t="shared" si="289"/>
        <v>1.4507676093399395</v>
      </c>
      <c r="Y622" s="5">
        <f t="shared" si="290"/>
        <v>6.6222543128354001</v>
      </c>
      <c r="Z622" s="5">
        <f t="shared" si="291"/>
        <v>2.6790343208066343</v>
      </c>
      <c r="AA622" s="4">
        <v>0.11866608231055632</v>
      </c>
      <c r="AB622" s="4">
        <f t="shared" si="292"/>
        <v>290.32553277741692</v>
      </c>
      <c r="AC622" s="4">
        <v>60.280156249999855</v>
      </c>
      <c r="AD622" s="4">
        <v>1.5607656250000002</v>
      </c>
      <c r="AE622" s="4">
        <v>1.5187682175925927</v>
      </c>
      <c r="AF622" s="4">
        <v>6.0886296296296195E-2</v>
      </c>
      <c r="AG622" s="4">
        <v>0.14119918981481477</v>
      </c>
      <c r="AH622" s="4">
        <v>0.61745829326922952</v>
      </c>
      <c r="AI622" s="4">
        <v>0.14505288461538485</v>
      </c>
      <c r="AJ622" s="4">
        <f t="shared" si="293"/>
        <v>0.22760815570833931</v>
      </c>
      <c r="AK622" s="4">
        <f t="shared" si="294"/>
        <v>5.8931994788786642E-3</v>
      </c>
      <c r="AL622" s="4">
        <f t="shared" si="295"/>
        <v>5.7346240364911571E-3</v>
      </c>
      <c r="AM622" s="4">
        <f t="shared" si="296"/>
        <v>2.2989684284223301E-4</v>
      </c>
      <c r="AN622" s="4">
        <f t="shared" si="297"/>
        <v>5.3314538615287352E-4</v>
      </c>
      <c r="AO622" s="4">
        <f t="shared" si="298"/>
        <v>2.3314230105007162E-3</v>
      </c>
      <c r="AP622" s="4">
        <f t="shared" si="299"/>
        <v>5.4769631668767226E-4</v>
      </c>
      <c r="AQ622" s="5">
        <f t="shared" si="300"/>
        <v>720.02243335293679</v>
      </c>
      <c r="AR622" s="5">
        <f t="shared" si="301"/>
        <v>20.099063306661719</v>
      </c>
      <c r="AS622" s="5">
        <f t="shared" si="302"/>
        <v>17.479702671499449</v>
      </c>
      <c r="AT622" s="5">
        <f t="shared" si="303"/>
        <v>2.7664623398542885</v>
      </c>
      <c r="AU622" s="5">
        <f t="shared" si="304"/>
        <v>2.0334437302752253</v>
      </c>
      <c r="AV622" s="5">
        <f t="shared" si="305"/>
        <v>7.3643113392717279</v>
      </c>
      <c r="AW622" s="5">
        <f t="shared" si="306"/>
        <v>2.7110801575525998</v>
      </c>
    </row>
    <row r="623" spans="1:49" x14ac:dyDescent="0.25">
      <c r="A623" s="1" t="s">
        <v>376</v>
      </c>
      <c r="B623" s="1" t="s">
        <v>265</v>
      </c>
      <c r="C623" s="2">
        <v>42594</v>
      </c>
      <c r="D623" s="3">
        <v>1.2236065262965464E-2</v>
      </c>
      <c r="E623" s="4">
        <f t="shared" si="277"/>
        <v>29.936457810014637</v>
      </c>
      <c r="F623" s="3">
        <v>58.285714285714363</v>
      </c>
      <c r="G623" s="3">
        <v>1.6245888888888913</v>
      </c>
      <c r="H623" s="3">
        <v>1.5555088888888899</v>
      </c>
      <c r="I623" s="3">
        <v>6.907999999999985E-2</v>
      </c>
      <c r="J623" s="3">
        <v>7.1821666666666686E-2</v>
      </c>
      <c r="K623" s="3">
        <v>0.49394117647058761</v>
      </c>
      <c r="L623" s="3">
        <v>0.11178333333333333</v>
      </c>
      <c r="M623" s="4">
        <f t="shared" si="278"/>
        <v>3.1750062499425559E-2</v>
      </c>
      <c r="N623" s="4">
        <f t="shared" si="279"/>
        <v>8.8496468457515147E-4</v>
      </c>
      <c r="O623" s="4">
        <f t="shared" si="280"/>
        <v>8.4733463501088073E-4</v>
      </c>
      <c r="P623" s="4">
        <f t="shared" si="281"/>
        <v>3.7630049564270017E-5</v>
      </c>
      <c r="Q623" s="4">
        <f t="shared" si="282"/>
        <v>3.9123521662639746E-5</v>
      </c>
      <c r="R623" s="4">
        <f t="shared" si="283"/>
        <v>2.690653004114374E-4</v>
      </c>
      <c r="S623" s="4">
        <f t="shared" si="284"/>
        <v>6.0891898867872885E-5</v>
      </c>
      <c r="T623" s="5">
        <f t="shared" si="285"/>
        <v>859.56303370476553</v>
      </c>
      <c r="U623" s="5">
        <f t="shared" si="286"/>
        <v>19.052496103265938</v>
      </c>
      <c r="V623" s="5">
        <f t="shared" si="287"/>
        <v>16.498663703941784</v>
      </c>
      <c r="W623" s="5">
        <f t="shared" si="288"/>
        <v>2.7615129572668793</v>
      </c>
      <c r="X623" s="5">
        <f t="shared" si="289"/>
        <v>1.4508067328616021</v>
      </c>
      <c r="Y623" s="5">
        <f t="shared" si="290"/>
        <v>6.6225233781358117</v>
      </c>
      <c r="Z623" s="5">
        <f t="shared" si="291"/>
        <v>2.6790952127055023</v>
      </c>
      <c r="AA623" s="4">
        <v>0</v>
      </c>
      <c r="AB623" s="4">
        <f t="shared" si="292"/>
        <v>0</v>
      </c>
      <c r="AC623" s="4">
        <v>38.333333333333385</v>
      </c>
      <c r="AD623" s="4">
        <v>1.6766666666666674</v>
      </c>
      <c r="AE623" s="4">
        <v>1.6266666666666654</v>
      </c>
      <c r="AF623" s="4">
        <v>4.9999999999999913E-2</v>
      </c>
      <c r="AG623" s="4">
        <v>0.125</v>
      </c>
      <c r="AH623" s="4">
        <v>0.47766666666666624</v>
      </c>
      <c r="AI623" s="4">
        <v>0.11233333333333334</v>
      </c>
      <c r="AJ623" s="4">
        <f t="shared" si="293"/>
        <v>0</v>
      </c>
      <c r="AK623" s="4">
        <f t="shared" si="294"/>
        <v>0</v>
      </c>
      <c r="AL623" s="4">
        <f t="shared" si="295"/>
        <v>0</v>
      </c>
      <c r="AM623" s="4">
        <f t="shared" si="296"/>
        <v>0</v>
      </c>
      <c r="AN623" s="4">
        <f t="shared" si="297"/>
        <v>0</v>
      </c>
      <c r="AO623" s="4">
        <f t="shared" si="298"/>
        <v>0</v>
      </c>
      <c r="AP623" s="4">
        <f t="shared" si="299"/>
        <v>0</v>
      </c>
      <c r="AQ623" s="5">
        <f t="shared" si="300"/>
        <v>720.02243335293679</v>
      </c>
      <c r="AR623" s="5">
        <f t="shared" si="301"/>
        <v>20.099063306661719</v>
      </c>
      <c r="AS623" s="5">
        <f t="shared" si="302"/>
        <v>17.479702671499449</v>
      </c>
      <c r="AT623" s="5">
        <f t="shared" si="303"/>
        <v>2.7664623398542885</v>
      </c>
      <c r="AU623" s="5">
        <f t="shared" si="304"/>
        <v>2.0334437302752253</v>
      </c>
      <c r="AV623" s="5">
        <f t="shared" si="305"/>
        <v>7.3643113392717279</v>
      </c>
      <c r="AW623" s="5">
        <f t="shared" si="306"/>
        <v>2.7110801575525998</v>
      </c>
    </row>
    <row r="624" spans="1:49" x14ac:dyDescent="0.25">
      <c r="A624" s="1" t="s">
        <v>376</v>
      </c>
      <c r="B624" s="1" t="s">
        <v>266</v>
      </c>
      <c r="C624" s="2">
        <v>42595</v>
      </c>
      <c r="D624" s="3">
        <v>6.3670142722486084E-2</v>
      </c>
      <c r="E624" s="4">
        <f t="shared" si="277"/>
        <v>155.77381293791609</v>
      </c>
      <c r="F624" s="3">
        <v>61.482440476190583</v>
      </c>
      <c r="G624" s="3">
        <v>1.6210458333333351</v>
      </c>
      <c r="H624" s="3">
        <v>1.5521802083333343</v>
      </c>
      <c r="I624" s="3">
        <v>6.8865624999999861E-2</v>
      </c>
      <c r="J624" s="3">
        <v>0.10026953125</v>
      </c>
      <c r="K624" s="3">
        <v>0.48704875919117585</v>
      </c>
      <c r="L624" s="3">
        <v>0.11337499999999999</v>
      </c>
      <c r="M624" s="4">
        <f t="shared" si="278"/>
        <v>0.17427199310200059</v>
      </c>
      <c r="N624" s="4">
        <f t="shared" si="279"/>
        <v>4.5948548251609272E-3</v>
      </c>
      <c r="O624" s="4">
        <f t="shared" si="280"/>
        <v>4.3996551936561776E-3</v>
      </c>
      <c r="P624" s="4">
        <f t="shared" si="281"/>
        <v>1.9519963150474684E-4</v>
      </c>
      <c r="Q624" s="4">
        <f t="shared" si="282"/>
        <v>2.8421401172433621E-4</v>
      </c>
      <c r="R624" s="4">
        <f t="shared" si="283"/>
        <v>1.3805398312868272E-3</v>
      </c>
      <c r="S624" s="4">
        <f t="shared" si="284"/>
        <v>3.2136146621555703E-4</v>
      </c>
      <c r="T624" s="5">
        <f t="shared" si="285"/>
        <v>859.73730569786755</v>
      </c>
      <c r="U624" s="5">
        <f t="shared" si="286"/>
        <v>19.057090958091099</v>
      </c>
      <c r="V624" s="5">
        <f t="shared" si="287"/>
        <v>16.503063359135439</v>
      </c>
      <c r="W624" s="5">
        <f t="shared" si="288"/>
        <v>2.7617081568983841</v>
      </c>
      <c r="X624" s="5">
        <f t="shared" si="289"/>
        <v>1.4510909468733264</v>
      </c>
      <c r="Y624" s="5">
        <f t="shared" si="290"/>
        <v>6.6239039179670982</v>
      </c>
      <c r="Z624" s="5">
        <f t="shared" si="291"/>
        <v>2.679416574171718</v>
      </c>
      <c r="AA624" s="4">
        <v>0</v>
      </c>
      <c r="AB624" s="4">
        <f t="shared" si="292"/>
        <v>0</v>
      </c>
      <c r="AC624" s="4">
        <v>38.333333333333385</v>
      </c>
      <c r="AD624" s="4">
        <v>1.6766666666666674</v>
      </c>
      <c r="AE624" s="4">
        <v>1.6266666666666654</v>
      </c>
      <c r="AF624" s="4">
        <v>4.9999999999999913E-2</v>
      </c>
      <c r="AG624" s="4">
        <v>0.125</v>
      </c>
      <c r="AH624" s="4">
        <v>0.47766666666666624</v>
      </c>
      <c r="AI624" s="4">
        <v>0.11233333333333334</v>
      </c>
      <c r="AJ624" s="4">
        <f t="shared" si="293"/>
        <v>0</v>
      </c>
      <c r="AK624" s="4">
        <f t="shared" si="294"/>
        <v>0</v>
      </c>
      <c r="AL624" s="4">
        <f t="shared" si="295"/>
        <v>0</v>
      </c>
      <c r="AM624" s="4">
        <f t="shared" si="296"/>
        <v>0</v>
      </c>
      <c r="AN624" s="4">
        <f t="shared" si="297"/>
        <v>0</v>
      </c>
      <c r="AO624" s="4">
        <f t="shared" si="298"/>
        <v>0</v>
      </c>
      <c r="AP624" s="4">
        <f t="shared" si="299"/>
        <v>0</v>
      </c>
      <c r="AQ624" s="5">
        <f t="shared" si="300"/>
        <v>720.02243335293679</v>
      </c>
      <c r="AR624" s="5">
        <f t="shared" si="301"/>
        <v>20.099063306661719</v>
      </c>
      <c r="AS624" s="5">
        <f t="shared" si="302"/>
        <v>17.479702671499449</v>
      </c>
      <c r="AT624" s="5">
        <f t="shared" si="303"/>
        <v>2.7664623398542885</v>
      </c>
      <c r="AU624" s="5">
        <f t="shared" si="304"/>
        <v>2.0334437302752253</v>
      </c>
      <c r="AV624" s="5">
        <f t="shared" si="305"/>
        <v>7.3643113392717279</v>
      </c>
      <c r="AW624" s="5">
        <f t="shared" si="306"/>
        <v>2.7110801575525998</v>
      </c>
    </row>
    <row r="625" spans="1:49" x14ac:dyDescent="0.25">
      <c r="A625" s="1" t="s">
        <v>376</v>
      </c>
      <c r="B625" s="1" t="s">
        <v>267</v>
      </c>
      <c r="C625" s="2">
        <v>42596</v>
      </c>
      <c r="D625" s="3">
        <v>4.9776436714689294E-2</v>
      </c>
      <c r="E625" s="4">
        <f t="shared" si="277"/>
        <v>121.78181185027611</v>
      </c>
      <c r="F625" s="3">
        <v>58.285714285714363</v>
      </c>
      <c r="G625" s="3">
        <v>1.6245888888888913</v>
      </c>
      <c r="H625" s="3">
        <v>1.5555088888888899</v>
      </c>
      <c r="I625" s="3">
        <v>6.907999999999985E-2</v>
      </c>
      <c r="J625" s="3">
        <v>7.1821666666666686E-2</v>
      </c>
      <c r="K625" s="3">
        <v>0.49394117647058761</v>
      </c>
      <c r="L625" s="3">
        <v>0.11178333333333333</v>
      </c>
      <c r="M625" s="4">
        <f t="shared" si="278"/>
        <v>0.12915957399095038</v>
      </c>
      <c r="N625" s="4">
        <f t="shared" si="279"/>
        <v>3.6000452490079471E-3</v>
      </c>
      <c r="O625" s="4">
        <f t="shared" si="280"/>
        <v>3.4469658284220026E-3</v>
      </c>
      <c r="P625" s="4">
        <f t="shared" si="281"/>
        <v>1.5307942058594056E-4</v>
      </c>
      <c r="Q625" s="4">
        <f t="shared" si="282"/>
        <v>1.5915488012232075E-4</v>
      </c>
      <c r="R625" s="4">
        <f t="shared" si="283"/>
        <v>1.0945603517321298E-3</v>
      </c>
      <c r="S625" s="4">
        <f t="shared" si="284"/>
        <v>2.4770885781458832E-4</v>
      </c>
      <c r="T625" s="5">
        <f t="shared" si="285"/>
        <v>859.86646527185849</v>
      </c>
      <c r="U625" s="5">
        <f t="shared" si="286"/>
        <v>19.060691003340107</v>
      </c>
      <c r="V625" s="5">
        <f t="shared" si="287"/>
        <v>16.506510324963863</v>
      </c>
      <c r="W625" s="5">
        <f t="shared" si="288"/>
        <v>2.7618612363189698</v>
      </c>
      <c r="X625" s="5">
        <f t="shared" si="289"/>
        <v>1.4512501017534487</v>
      </c>
      <c r="Y625" s="5">
        <f t="shared" si="290"/>
        <v>6.6249984783188305</v>
      </c>
      <c r="Z625" s="5">
        <f t="shared" si="291"/>
        <v>2.6796642830295325</v>
      </c>
      <c r="AA625" s="4">
        <v>0</v>
      </c>
      <c r="AB625" s="4">
        <f t="shared" si="292"/>
        <v>0</v>
      </c>
      <c r="AC625" s="4">
        <v>38.333333333333385</v>
      </c>
      <c r="AD625" s="4">
        <v>1.6766666666666674</v>
      </c>
      <c r="AE625" s="4">
        <v>1.6266666666666654</v>
      </c>
      <c r="AF625" s="4">
        <v>4.9999999999999913E-2</v>
      </c>
      <c r="AG625" s="4">
        <v>0.125</v>
      </c>
      <c r="AH625" s="4">
        <v>0.47766666666666624</v>
      </c>
      <c r="AI625" s="4">
        <v>0.11233333333333334</v>
      </c>
      <c r="AJ625" s="4">
        <f t="shared" si="293"/>
        <v>0</v>
      </c>
      <c r="AK625" s="4">
        <f t="shared" si="294"/>
        <v>0</v>
      </c>
      <c r="AL625" s="4">
        <f t="shared" si="295"/>
        <v>0</v>
      </c>
      <c r="AM625" s="4">
        <f t="shared" si="296"/>
        <v>0</v>
      </c>
      <c r="AN625" s="4">
        <f t="shared" si="297"/>
        <v>0</v>
      </c>
      <c r="AO625" s="4">
        <f t="shared" si="298"/>
        <v>0</v>
      </c>
      <c r="AP625" s="4">
        <f t="shared" si="299"/>
        <v>0</v>
      </c>
      <c r="AQ625" s="5">
        <f t="shared" si="300"/>
        <v>720.02243335293679</v>
      </c>
      <c r="AR625" s="5">
        <f t="shared" si="301"/>
        <v>20.099063306661719</v>
      </c>
      <c r="AS625" s="5">
        <f t="shared" si="302"/>
        <v>17.479702671499449</v>
      </c>
      <c r="AT625" s="5">
        <f t="shared" si="303"/>
        <v>2.7664623398542885</v>
      </c>
      <c r="AU625" s="5">
        <f t="shared" si="304"/>
        <v>2.0334437302752253</v>
      </c>
      <c r="AV625" s="5">
        <f t="shared" si="305"/>
        <v>7.3643113392717279</v>
      </c>
      <c r="AW625" s="5">
        <f t="shared" si="306"/>
        <v>2.7110801575525998</v>
      </c>
    </row>
    <row r="626" spans="1:49" x14ac:dyDescent="0.25">
      <c r="A626" s="1" t="s">
        <v>376</v>
      </c>
      <c r="B626" s="1" t="s">
        <v>268</v>
      </c>
      <c r="C626" s="2">
        <v>42597</v>
      </c>
      <c r="D626" s="3">
        <v>4.4073645974573781</v>
      </c>
      <c r="E626" s="4">
        <f t="shared" si="277"/>
        <v>10782.950359416314</v>
      </c>
      <c r="F626" s="3">
        <v>58.285714285714363</v>
      </c>
      <c r="G626" s="3">
        <v>1.6245888888888913</v>
      </c>
      <c r="H626" s="3">
        <v>1.5555088888888899</v>
      </c>
      <c r="I626" s="3">
        <v>6.907999999999985E-2</v>
      </c>
      <c r="J626" s="3">
        <v>7.1821666666666686E-2</v>
      </c>
      <c r="K626" s="3">
        <v>0.49394117647058761</v>
      </c>
      <c r="L626" s="3">
        <v>0.11178333333333333</v>
      </c>
      <c r="M626" s="4">
        <f t="shared" si="278"/>
        <v>11.436200969813529</v>
      </c>
      <c r="N626" s="4">
        <f t="shared" si="279"/>
        <v>0.31875949800641129</v>
      </c>
      <c r="O626" s="4">
        <f t="shared" si="280"/>
        <v>0.30520535746483496</v>
      </c>
      <c r="P626" s="4">
        <f t="shared" si="281"/>
        <v>1.3554140541576007E-2</v>
      </c>
      <c r="Q626" s="4">
        <f t="shared" si="282"/>
        <v>1.4092081122325234E-2</v>
      </c>
      <c r="R626" s="4">
        <f t="shared" si="283"/>
        <v>9.6915867474721418E-2</v>
      </c>
      <c r="S626" s="4">
        <f t="shared" si="284"/>
        <v>2.1932932979239161E-2</v>
      </c>
      <c r="T626" s="5">
        <f t="shared" si="285"/>
        <v>871.302666241672</v>
      </c>
      <c r="U626" s="5">
        <f t="shared" si="286"/>
        <v>19.379450501346518</v>
      </c>
      <c r="V626" s="5">
        <f t="shared" si="287"/>
        <v>16.811715682428698</v>
      </c>
      <c r="W626" s="5">
        <f t="shared" si="288"/>
        <v>2.7754153768605461</v>
      </c>
      <c r="X626" s="5">
        <f t="shared" si="289"/>
        <v>1.465342182875774</v>
      </c>
      <c r="Y626" s="5">
        <f t="shared" si="290"/>
        <v>6.721914345793552</v>
      </c>
      <c r="Z626" s="5">
        <f t="shared" si="291"/>
        <v>2.7015972160087718</v>
      </c>
      <c r="AA626" s="4">
        <v>1.2407240488922242</v>
      </c>
      <c r="AB626" s="4">
        <f t="shared" si="292"/>
        <v>3035.5250928541445</v>
      </c>
      <c r="AC626" s="4">
        <v>68.026093750000129</v>
      </c>
      <c r="AD626" s="4">
        <v>1.5198593749999987</v>
      </c>
      <c r="AE626" s="4">
        <v>1.4806864120370387</v>
      </c>
      <c r="AF626" s="4">
        <v>6.4728518518518505E-2</v>
      </c>
      <c r="AG626" s="4">
        <v>0.14691655092592587</v>
      </c>
      <c r="AH626" s="4">
        <v>0.66679651442307641</v>
      </c>
      <c r="AI626" s="4">
        <v>0.15660096153846129</v>
      </c>
      <c r="AJ626" s="4">
        <f t="shared" si="293"/>
        <v>2.6855768168923935</v>
      </c>
      <c r="AK626" s="4">
        <f t="shared" si="294"/>
        <v>6.000196215053949E-2</v>
      </c>
      <c r="AL626" s="4">
        <f t="shared" si="295"/>
        <v>5.845546733681501E-2</v>
      </c>
      <c r="AM626" s="4">
        <f t="shared" si="296"/>
        <v>2.5553930726049208E-3</v>
      </c>
      <c r="AN626" s="4">
        <f t="shared" si="297"/>
        <v>5.8000637907340722E-3</v>
      </c>
      <c r="AO626" s="4">
        <f t="shared" si="298"/>
        <v>2.6324211225479417E-2</v>
      </c>
      <c r="AP626" s="4">
        <f t="shared" si="299"/>
        <v>6.182391030070694E-3</v>
      </c>
      <c r="AQ626" s="5">
        <f t="shared" si="300"/>
        <v>722.70801016982921</v>
      </c>
      <c r="AR626" s="5">
        <f t="shared" si="301"/>
        <v>20.15906526881226</v>
      </c>
      <c r="AS626" s="5">
        <f t="shared" si="302"/>
        <v>17.538158138836266</v>
      </c>
      <c r="AT626" s="5">
        <f t="shared" si="303"/>
        <v>2.7690177329268932</v>
      </c>
      <c r="AU626" s="5">
        <f t="shared" si="304"/>
        <v>2.0392437940659596</v>
      </c>
      <c r="AV626" s="5">
        <f t="shared" si="305"/>
        <v>7.3906355504972074</v>
      </c>
      <c r="AW626" s="5">
        <f t="shared" si="306"/>
        <v>2.7172625485826707</v>
      </c>
    </row>
    <row r="627" spans="1:49" x14ac:dyDescent="0.25">
      <c r="A627" s="1" t="s">
        <v>376</v>
      </c>
      <c r="B627" s="1" t="s">
        <v>269</v>
      </c>
      <c r="C627" s="2">
        <v>42598</v>
      </c>
      <c r="D627" s="3">
        <v>8.353194157494577E-2</v>
      </c>
      <c r="E627" s="4">
        <f t="shared" si="277"/>
        <v>204.3672039177182</v>
      </c>
      <c r="F627" s="3">
        <v>58.285714285714363</v>
      </c>
      <c r="G627" s="3">
        <v>1.6245888888888913</v>
      </c>
      <c r="H627" s="3">
        <v>1.5555088888888899</v>
      </c>
      <c r="I627" s="3">
        <v>6.907999999999985E-2</v>
      </c>
      <c r="J627" s="3">
        <v>7.1821666666666686E-2</v>
      </c>
      <c r="K627" s="3">
        <v>0.49394117647058761</v>
      </c>
      <c r="L627" s="3">
        <v>0.11178333333333333</v>
      </c>
      <c r="M627" s="4">
        <f t="shared" si="278"/>
        <v>0.2167481382867463</v>
      </c>
      <c r="N627" s="4">
        <f t="shared" si="279"/>
        <v>6.0413880393039307E-3</v>
      </c>
      <c r="O627" s="4">
        <f t="shared" si="280"/>
        <v>5.7844989957991731E-3</v>
      </c>
      <c r="P627" s="4">
        <f t="shared" si="281"/>
        <v>2.5688904350475161E-4</v>
      </c>
      <c r="Q627" s="4">
        <f t="shared" si="282"/>
        <v>2.6708452884940866E-4</v>
      </c>
      <c r="R627" s="4">
        <f t="shared" si="283"/>
        <v>1.8368279729464576E-3</v>
      </c>
      <c r="S627" s="4">
        <f t="shared" si="284"/>
        <v>4.1569070034413558E-4</v>
      </c>
      <c r="T627" s="5">
        <f t="shared" si="285"/>
        <v>871.51941437995879</v>
      </c>
      <c r="U627" s="5">
        <f t="shared" si="286"/>
        <v>19.385491889385822</v>
      </c>
      <c r="V627" s="5">
        <f t="shared" si="287"/>
        <v>16.817500181424496</v>
      </c>
      <c r="W627" s="5">
        <f t="shared" si="288"/>
        <v>2.7756722659040509</v>
      </c>
      <c r="X627" s="5">
        <f t="shared" si="289"/>
        <v>1.4656092674046235</v>
      </c>
      <c r="Y627" s="5">
        <f t="shared" si="290"/>
        <v>6.7237511737664981</v>
      </c>
      <c r="Z627" s="5">
        <f t="shared" si="291"/>
        <v>2.7020129067091161</v>
      </c>
      <c r="AA627" s="4">
        <v>2.1710010642310503E-3</v>
      </c>
      <c r="AB627" s="4">
        <f t="shared" si="292"/>
        <v>5.311518071218476</v>
      </c>
      <c r="AC627" s="4">
        <v>49.952239583333352</v>
      </c>
      <c r="AD627" s="4">
        <v>1.6153072916666673</v>
      </c>
      <c r="AE627" s="4">
        <v>1.5695439583333324</v>
      </c>
      <c r="AF627" s="4">
        <v>5.57633333333332E-2</v>
      </c>
      <c r="AG627" s="4">
        <v>0.13357604166666665</v>
      </c>
      <c r="AH627" s="4">
        <v>0.55167399839743514</v>
      </c>
      <c r="AI627" s="4">
        <v>0.12965544871794882</v>
      </c>
      <c r="AJ627" s="4">
        <f t="shared" si="293"/>
        <v>3.4506574329715546E-3</v>
      </c>
      <c r="AK627" s="4">
        <f t="shared" si="294"/>
        <v>1.1158402824410034E-4</v>
      </c>
      <c r="AL627" s="4">
        <f t="shared" si="295"/>
        <v>1.0842273682570886E-4</v>
      </c>
      <c r="AM627" s="4">
        <f t="shared" si="296"/>
        <v>3.8520827546266407E-6</v>
      </c>
      <c r="AN627" s="4">
        <f t="shared" si="297"/>
        <v>9.2273172311935708E-6</v>
      </c>
      <c r="AO627" s="4">
        <f t="shared" si="298"/>
        <v>3.8109161851922222E-5</v>
      </c>
      <c r="AP627" s="4">
        <f t="shared" si="299"/>
        <v>8.9564860670056303E-6</v>
      </c>
      <c r="AQ627" s="5">
        <f t="shared" si="300"/>
        <v>722.71146082726216</v>
      </c>
      <c r="AR627" s="5">
        <f t="shared" si="301"/>
        <v>20.159176852840503</v>
      </c>
      <c r="AS627" s="5">
        <f t="shared" si="302"/>
        <v>17.538266561573092</v>
      </c>
      <c r="AT627" s="5">
        <f t="shared" si="303"/>
        <v>2.7690215850096478</v>
      </c>
      <c r="AU627" s="5">
        <f t="shared" si="304"/>
        <v>2.0392530213831908</v>
      </c>
      <c r="AV627" s="5">
        <f t="shared" si="305"/>
        <v>7.3906736596590594</v>
      </c>
      <c r="AW627" s="5">
        <f t="shared" si="306"/>
        <v>2.7172715050687377</v>
      </c>
    </row>
    <row r="628" spans="1:49" x14ac:dyDescent="0.25">
      <c r="A628" s="1" t="s">
        <v>376</v>
      </c>
      <c r="B628" s="1" t="s">
        <v>270</v>
      </c>
      <c r="C628" s="2">
        <v>42599</v>
      </c>
      <c r="D628" s="3">
        <v>7.5830763540491892</v>
      </c>
      <c r="E628" s="4">
        <f t="shared" si="277"/>
        <v>18552.56902153006</v>
      </c>
      <c r="F628" s="3">
        <v>58.285714285714363</v>
      </c>
      <c r="G628" s="3">
        <v>1.6245888888888913</v>
      </c>
      <c r="H628" s="3">
        <v>1.5555088888888899</v>
      </c>
      <c r="I628" s="3">
        <v>6.907999999999985E-2</v>
      </c>
      <c r="J628" s="3">
        <v>7.1821666666666686E-2</v>
      </c>
      <c r="K628" s="3">
        <v>0.49394117647058761</v>
      </c>
      <c r="L628" s="3">
        <v>0.11178333333333333</v>
      </c>
      <c r="M628" s="4">
        <f t="shared" si="278"/>
        <v>19.676517165014509</v>
      </c>
      <c r="N628" s="4">
        <f t="shared" si="279"/>
        <v>0.54844058359852588</v>
      </c>
      <c r="O628" s="4">
        <f t="shared" si="280"/>
        <v>0.52512005261736261</v>
      </c>
      <c r="P628" s="4">
        <f t="shared" si="281"/>
        <v>2.3320530981162702E-2</v>
      </c>
      <c r="Q628" s="4">
        <f t="shared" si="282"/>
        <v>2.424608284045664E-2</v>
      </c>
      <c r="R628" s="4">
        <f t="shared" si="283"/>
        <v>0.16674827024832536</v>
      </c>
      <c r="S628" s="4">
        <f t="shared" si="284"/>
        <v>3.7736634165860504E-2</v>
      </c>
      <c r="T628" s="5">
        <f t="shared" si="285"/>
        <v>891.19593154497329</v>
      </c>
      <c r="U628" s="5">
        <f t="shared" si="286"/>
        <v>19.933932472984349</v>
      </c>
      <c r="V628" s="5">
        <f t="shared" si="287"/>
        <v>17.34262023404186</v>
      </c>
      <c r="W628" s="5">
        <f t="shared" si="288"/>
        <v>2.7989927968852135</v>
      </c>
      <c r="X628" s="5">
        <f t="shared" si="289"/>
        <v>1.4898553502450802</v>
      </c>
      <c r="Y628" s="5">
        <f t="shared" si="290"/>
        <v>6.8904994440148233</v>
      </c>
      <c r="Z628" s="5">
        <f t="shared" si="291"/>
        <v>2.7397495408749766</v>
      </c>
      <c r="AA628" s="4">
        <v>2.4768653398467371</v>
      </c>
      <c r="AB628" s="4">
        <f t="shared" si="292"/>
        <v>6059.8381222951384</v>
      </c>
      <c r="AC628" s="4">
        <v>62.862135416666767</v>
      </c>
      <c r="AD628" s="4">
        <v>1.547130208333332</v>
      </c>
      <c r="AE628" s="4">
        <v>1.5060742824074085</v>
      </c>
      <c r="AF628" s="4">
        <v>6.2167037037037028E-2</v>
      </c>
      <c r="AG628" s="4">
        <v>0.14310497685185181</v>
      </c>
      <c r="AH628" s="4">
        <v>0.633904366987179</v>
      </c>
      <c r="AI628" s="4">
        <v>0.14890224358974333</v>
      </c>
      <c r="AJ628" s="4">
        <f t="shared" si="293"/>
        <v>4.9542551723245944</v>
      </c>
      <c r="AK628" s="4">
        <f t="shared" si="294"/>
        <v>0.1219315536465666</v>
      </c>
      <c r="AL628" s="4">
        <f t="shared" si="295"/>
        <v>0.11869587716143157</v>
      </c>
      <c r="AM628" s="4">
        <f t="shared" si="296"/>
        <v>4.8994734707529025E-3</v>
      </c>
      <c r="AN628" s="4">
        <f t="shared" si="297"/>
        <v>1.1278308747457937E-2</v>
      </c>
      <c r="AO628" s="4">
        <f t="shared" si="298"/>
        <v>4.9958913550886566E-2</v>
      </c>
      <c r="AP628" s="4">
        <f t="shared" si="299"/>
        <v>1.1735199664878624E-2</v>
      </c>
      <c r="AQ628" s="5">
        <f t="shared" si="300"/>
        <v>727.66571599958672</v>
      </c>
      <c r="AR628" s="5">
        <f t="shared" si="301"/>
        <v>20.281108406487068</v>
      </c>
      <c r="AS628" s="5">
        <f t="shared" si="302"/>
        <v>17.656962438734524</v>
      </c>
      <c r="AT628" s="5">
        <f t="shared" si="303"/>
        <v>2.7739210584804006</v>
      </c>
      <c r="AU628" s="5">
        <f t="shared" si="304"/>
        <v>2.0505313301306485</v>
      </c>
      <c r="AV628" s="5">
        <f t="shared" si="305"/>
        <v>7.4406325732099461</v>
      </c>
      <c r="AW628" s="5">
        <f t="shared" si="306"/>
        <v>2.7290067047336164</v>
      </c>
    </row>
    <row r="629" spans="1:49" x14ac:dyDescent="0.25">
      <c r="A629" s="1" t="s">
        <v>376</v>
      </c>
      <c r="B629" s="1" t="s">
        <v>271</v>
      </c>
      <c r="C629" s="2">
        <v>42600</v>
      </c>
      <c r="D629" s="3">
        <v>0.16871723743128511</v>
      </c>
      <c r="E629" s="4">
        <f t="shared" si="277"/>
        <v>412.77946395652077</v>
      </c>
      <c r="F629" s="3">
        <v>58.285714285714363</v>
      </c>
      <c r="G629" s="3">
        <v>1.6245888888888913</v>
      </c>
      <c r="H629" s="3">
        <v>1.5555088888888899</v>
      </c>
      <c r="I629" s="3">
        <v>6.907999999999985E-2</v>
      </c>
      <c r="J629" s="3">
        <v>7.1821666666666686E-2</v>
      </c>
      <c r="K629" s="3">
        <v>0.49394117647058761</v>
      </c>
      <c r="L629" s="3">
        <v>0.11178333333333333</v>
      </c>
      <c r="M629" s="4">
        <f t="shared" si="278"/>
        <v>0.43778638950111987</v>
      </c>
      <c r="N629" s="4">
        <f t="shared" si="279"/>
        <v>1.2202353746647352E-2</v>
      </c>
      <c r="O629" s="4">
        <f t="shared" si="280"/>
        <v>1.1683491034619985E-2</v>
      </c>
      <c r="P629" s="4">
        <f t="shared" si="281"/>
        <v>5.1886271202735475E-4</v>
      </c>
      <c r="Q629" s="4">
        <f t="shared" si="282"/>
        <v>5.3945548275899575E-4</v>
      </c>
      <c r="R629" s="4">
        <f t="shared" si="283"/>
        <v>3.7100124262523441E-3</v>
      </c>
      <c r="S629" s="4">
        <f t="shared" si="284"/>
        <v>8.3960919937451186E-4</v>
      </c>
      <c r="T629" s="5">
        <f t="shared" si="285"/>
        <v>891.63371793447436</v>
      </c>
      <c r="U629" s="5">
        <f t="shared" si="286"/>
        <v>19.946134826730997</v>
      </c>
      <c r="V629" s="5">
        <f t="shared" si="287"/>
        <v>17.35430372507648</v>
      </c>
      <c r="W629" s="5">
        <f t="shared" si="288"/>
        <v>2.7995116595972407</v>
      </c>
      <c r="X629" s="5">
        <f t="shared" si="289"/>
        <v>1.4903948057278391</v>
      </c>
      <c r="Y629" s="5">
        <f t="shared" si="290"/>
        <v>6.8942094564410752</v>
      </c>
      <c r="Z629" s="5">
        <f t="shared" si="291"/>
        <v>2.7405891500743511</v>
      </c>
      <c r="AA629" s="4">
        <v>4.1307395857728323E-2</v>
      </c>
      <c r="AB629" s="4">
        <f t="shared" si="292"/>
        <v>101.06166375879255</v>
      </c>
      <c r="AC629" s="4">
        <v>55.546527777777705</v>
      </c>
      <c r="AD629" s="4">
        <v>1.585763888888889</v>
      </c>
      <c r="AE629" s="4">
        <v>1.5420404320987651</v>
      </c>
      <c r="AF629" s="4">
        <v>5.8538271604938158E-2</v>
      </c>
      <c r="AG629" s="4">
        <v>0.13770524691358021</v>
      </c>
      <c r="AH629" s="4">
        <v>0.58730715811965684</v>
      </c>
      <c r="AI629" s="4">
        <v>0.13799572649572675</v>
      </c>
      <c r="AJ629" s="4">
        <f t="shared" si="293"/>
        <v>7.3008189497486942E-2</v>
      </c>
      <c r="AK629" s="4">
        <f t="shared" si="294"/>
        <v>2.0842662022267575E-3</v>
      </c>
      <c r="AL629" s="4">
        <f t="shared" si="295"/>
        <v>2.0267977960720233E-3</v>
      </c>
      <c r="AM629" s="4">
        <f t="shared" si="296"/>
        <v>7.6940420889791015E-5</v>
      </c>
      <c r="AN629" s="4">
        <f t="shared" si="297"/>
        <v>1.809944052972291E-4</v>
      </c>
      <c r="AO629" s="4">
        <f t="shared" si="298"/>
        <v>7.7193362049147876E-4</v>
      </c>
      <c r="AP629" s="4">
        <f t="shared" si="299"/>
        <v>1.81376200329735E-4</v>
      </c>
      <c r="AQ629" s="5">
        <f t="shared" si="300"/>
        <v>727.73872418908422</v>
      </c>
      <c r="AR629" s="5">
        <f t="shared" si="301"/>
        <v>20.283192672689296</v>
      </c>
      <c r="AS629" s="5">
        <f t="shared" si="302"/>
        <v>17.658989236530598</v>
      </c>
      <c r="AT629" s="5">
        <f t="shared" si="303"/>
        <v>2.7739979989012902</v>
      </c>
      <c r="AU629" s="5">
        <f t="shared" si="304"/>
        <v>2.0507123245359455</v>
      </c>
      <c r="AV629" s="5">
        <f t="shared" si="305"/>
        <v>7.4414045068304375</v>
      </c>
      <c r="AW629" s="5">
        <f t="shared" si="306"/>
        <v>2.7291880809339459</v>
      </c>
    </row>
    <row r="630" spans="1:49" x14ac:dyDescent="0.25">
      <c r="A630" s="1" t="s">
        <v>376</v>
      </c>
      <c r="B630" s="1" t="s">
        <v>272</v>
      </c>
      <c r="C630" s="2">
        <v>42601</v>
      </c>
      <c r="D630" s="3">
        <v>3.8784453587766159E-2</v>
      </c>
      <c r="E630" s="4">
        <f t="shared" si="277"/>
        <v>94.889094946952127</v>
      </c>
      <c r="F630" s="3">
        <v>58.285714285714363</v>
      </c>
      <c r="G630" s="3">
        <v>1.6245888888888913</v>
      </c>
      <c r="H630" s="3">
        <v>1.5555088888888899</v>
      </c>
      <c r="I630" s="3">
        <v>6.907999999999985E-2</v>
      </c>
      <c r="J630" s="3">
        <v>7.1821666666666686E-2</v>
      </c>
      <c r="K630" s="3">
        <v>0.49394117647058761</v>
      </c>
      <c r="L630" s="3">
        <v>0.11178333333333333</v>
      </c>
      <c r="M630" s="4">
        <f t="shared" si="278"/>
        <v>0.10063764772035938</v>
      </c>
      <c r="N630" s="4">
        <f t="shared" si="279"/>
        <v>2.8050579167472321E-3</v>
      </c>
      <c r="O630" s="4">
        <f t="shared" si="280"/>
        <v>2.685782571326502E-3</v>
      </c>
      <c r="P630" s="4">
        <f t="shared" si="281"/>
        <v>1.192753454207275E-4</v>
      </c>
      <c r="Q630" s="4">
        <f t="shared" si="282"/>
        <v>1.2400917921770465E-4</v>
      </c>
      <c r="R630" s="4">
        <f t="shared" si="283"/>
        <v>8.5285183035683229E-4</v>
      </c>
      <c r="S630" s="4">
        <f t="shared" si="284"/>
        <v>1.9300804423297166E-4</v>
      </c>
      <c r="T630" s="5">
        <f t="shared" si="285"/>
        <v>891.73435558219467</v>
      </c>
      <c r="U630" s="5">
        <f t="shared" si="286"/>
        <v>19.948939884647743</v>
      </c>
      <c r="V630" s="5">
        <f t="shared" si="287"/>
        <v>17.356989507647807</v>
      </c>
      <c r="W630" s="5">
        <f t="shared" si="288"/>
        <v>2.7996309349426616</v>
      </c>
      <c r="X630" s="5">
        <f t="shared" si="289"/>
        <v>1.4905188149070567</v>
      </c>
      <c r="Y630" s="5">
        <f t="shared" si="290"/>
        <v>6.8950623082714317</v>
      </c>
      <c r="Z630" s="5">
        <f t="shared" si="291"/>
        <v>2.7407821581185843</v>
      </c>
      <c r="AA630" s="4">
        <v>0</v>
      </c>
      <c r="AB630" s="4">
        <f t="shared" si="292"/>
        <v>0</v>
      </c>
      <c r="AC630" s="4">
        <v>38.333333333333385</v>
      </c>
      <c r="AD630" s="4">
        <v>1.6766666666666674</v>
      </c>
      <c r="AE630" s="4">
        <v>1.6266666666666654</v>
      </c>
      <c r="AF630" s="4">
        <v>4.9999999999999913E-2</v>
      </c>
      <c r="AG630" s="4">
        <v>0.125</v>
      </c>
      <c r="AH630" s="4">
        <v>0.47766666666666624</v>
      </c>
      <c r="AI630" s="4">
        <v>0.11233333333333334</v>
      </c>
      <c r="AJ630" s="4">
        <f t="shared" si="293"/>
        <v>0</v>
      </c>
      <c r="AK630" s="4">
        <f t="shared" si="294"/>
        <v>0</v>
      </c>
      <c r="AL630" s="4">
        <f t="shared" si="295"/>
        <v>0</v>
      </c>
      <c r="AM630" s="4">
        <f t="shared" si="296"/>
        <v>0</v>
      </c>
      <c r="AN630" s="4">
        <f t="shared" si="297"/>
        <v>0</v>
      </c>
      <c r="AO630" s="4">
        <f t="shared" si="298"/>
        <v>0</v>
      </c>
      <c r="AP630" s="4">
        <f t="shared" si="299"/>
        <v>0</v>
      </c>
      <c r="AQ630" s="5">
        <f t="shared" si="300"/>
        <v>727.73872418908422</v>
      </c>
      <c r="AR630" s="5">
        <f t="shared" si="301"/>
        <v>20.283192672689296</v>
      </c>
      <c r="AS630" s="5">
        <f t="shared" si="302"/>
        <v>17.658989236530598</v>
      </c>
      <c r="AT630" s="5">
        <f t="shared" si="303"/>
        <v>2.7739979989012902</v>
      </c>
      <c r="AU630" s="5">
        <f t="shared" si="304"/>
        <v>2.0507123245359455</v>
      </c>
      <c r="AV630" s="5">
        <f t="shared" si="305"/>
        <v>7.4414045068304375</v>
      </c>
      <c r="AW630" s="5">
        <f t="shared" si="306"/>
        <v>2.7291880809339459</v>
      </c>
    </row>
    <row r="631" spans="1:49" x14ac:dyDescent="0.25">
      <c r="A631" s="1" t="s">
        <v>376</v>
      </c>
      <c r="B631" s="1" t="s">
        <v>273</v>
      </c>
      <c r="C631" s="2">
        <v>42602</v>
      </c>
      <c r="D631" s="3">
        <v>0.91099901595517896</v>
      </c>
      <c r="E631" s="4">
        <f t="shared" si="277"/>
        <v>2228.827896877166</v>
      </c>
      <c r="F631" s="3">
        <v>58.285714285714363</v>
      </c>
      <c r="G631" s="3">
        <v>1.6245888888888913</v>
      </c>
      <c r="H631" s="3">
        <v>1.5555088888888899</v>
      </c>
      <c r="I631" s="3">
        <v>6.907999999999985E-2</v>
      </c>
      <c r="J631" s="3">
        <v>7.1821666666666686E-2</v>
      </c>
      <c r="K631" s="3">
        <v>0.49394117647058761</v>
      </c>
      <c r="L631" s="3">
        <v>0.11178333333333333</v>
      </c>
      <c r="M631" s="4">
        <f t="shared" si="278"/>
        <v>2.3638543168804729</v>
      </c>
      <c r="N631" s="4">
        <f t="shared" si="279"/>
        <v>6.5887353448755778E-2</v>
      </c>
      <c r="O631" s="4">
        <f t="shared" si="280"/>
        <v>6.3085722582405926E-2</v>
      </c>
      <c r="P631" s="4">
        <f t="shared" si="281"/>
        <v>2.8016308663497977E-3</v>
      </c>
      <c r="Q631" s="4">
        <f t="shared" si="282"/>
        <v>2.9128227881589485E-3</v>
      </c>
      <c r="R631" s="4">
        <f t="shared" si="283"/>
        <v>2.003243842155665E-2</v>
      </c>
      <c r="S631" s="4">
        <f t="shared" si="284"/>
        <v>4.5335210916348512E-3</v>
      </c>
      <c r="T631" s="5">
        <f t="shared" si="285"/>
        <v>894.09820989907519</v>
      </c>
      <c r="U631" s="5">
        <f t="shared" si="286"/>
        <v>20.014827238096498</v>
      </c>
      <c r="V631" s="5">
        <f t="shared" si="287"/>
        <v>17.420075230230214</v>
      </c>
      <c r="W631" s="5">
        <f t="shared" si="288"/>
        <v>2.8024325658090112</v>
      </c>
      <c r="X631" s="5">
        <f t="shared" si="289"/>
        <v>1.4934316376952157</v>
      </c>
      <c r="Y631" s="5">
        <f t="shared" si="290"/>
        <v>6.9150947466929882</v>
      </c>
      <c r="Z631" s="5">
        <f t="shared" si="291"/>
        <v>2.7453156792102194</v>
      </c>
      <c r="AA631" s="4">
        <v>0.22969158726082464</v>
      </c>
      <c r="AB631" s="4">
        <f t="shared" si="292"/>
        <v>561.95781597870518</v>
      </c>
      <c r="AC631" s="4">
        <v>49.95223958333338</v>
      </c>
      <c r="AD631" s="4">
        <v>1.6153072916666631</v>
      </c>
      <c r="AE631" s="4">
        <v>1.569543958333333</v>
      </c>
      <c r="AF631" s="4">
        <v>5.5763333333333283E-2</v>
      </c>
      <c r="AG631" s="4">
        <v>0.13357604166666665</v>
      </c>
      <c r="AH631" s="4">
        <v>0.55167399839743592</v>
      </c>
      <c r="AI631" s="4">
        <v>0.1296554487179484</v>
      </c>
      <c r="AJ631" s="4">
        <f t="shared" si="293"/>
        <v>0.36507903931098562</v>
      </c>
      <c r="AK631" s="4">
        <f t="shared" si="294"/>
        <v>1.180557346682919E-2</v>
      </c>
      <c r="AL631" s="4">
        <f t="shared" si="295"/>
        <v>1.1471109308497941E-2</v>
      </c>
      <c r="AM631" s="4">
        <f t="shared" si="296"/>
        <v>4.075497781866031E-4</v>
      </c>
      <c r="AN631" s="4">
        <f t="shared" si="297"/>
        <v>9.7624878030296784E-4</v>
      </c>
      <c r="AO631" s="4">
        <f t="shared" si="298"/>
        <v>4.0319436130944767E-3</v>
      </c>
      <c r="AP631" s="4">
        <f t="shared" si="299"/>
        <v>9.4759488371721698E-4</v>
      </c>
      <c r="AQ631" s="5">
        <f t="shared" si="300"/>
        <v>728.10380322839524</v>
      </c>
      <c r="AR631" s="5">
        <f t="shared" si="301"/>
        <v>20.294998246156126</v>
      </c>
      <c r="AS631" s="5">
        <f t="shared" si="302"/>
        <v>17.670460345839096</v>
      </c>
      <c r="AT631" s="5">
        <f t="shared" si="303"/>
        <v>2.7744055486794768</v>
      </c>
      <c r="AU631" s="5">
        <f t="shared" si="304"/>
        <v>2.0516885733162487</v>
      </c>
      <c r="AV631" s="5">
        <f t="shared" si="305"/>
        <v>7.4454364504435322</v>
      </c>
      <c r="AW631" s="5">
        <f t="shared" si="306"/>
        <v>2.7301356758176634</v>
      </c>
    </row>
    <row r="632" spans="1:49" x14ac:dyDescent="0.25">
      <c r="A632" s="1" t="s">
        <v>376</v>
      </c>
      <c r="B632" s="1" t="s">
        <v>274</v>
      </c>
      <c r="C632" s="2">
        <v>42603</v>
      </c>
      <c r="D632" s="3">
        <v>0.3381214909071027</v>
      </c>
      <c r="E632" s="4">
        <f t="shared" si="277"/>
        <v>827.2397645537385</v>
      </c>
      <c r="F632" s="3">
        <v>58.285714285714363</v>
      </c>
      <c r="G632" s="3">
        <v>1.6245888888888913</v>
      </c>
      <c r="H632" s="3">
        <v>1.5555088888888899</v>
      </c>
      <c r="I632" s="3">
        <v>6.907999999999985E-2</v>
      </c>
      <c r="J632" s="3">
        <v>7.1821666666666686E-2</v>
      </c>
      <c r="K632" s="3">
        <v>0.49394117647058761</v>
      </c>
      <c r="L632" s="3">
        <v>0.11178333333333333</v>
      </c>
      <c r="M632" s="4">
        <f t="shared" si="278"/>
        <v>0.87735544376278463</v>
      </c>
      <c r="N632" s="4">
        <f t="shared" si="279"/>
        <v>2.4454395438241183E-2</v>
      </c>
      <c r="O632" s="4">
        <f t="shared" si="280"/>
        <v>2.3414557206903094E-2</v>
      </c>
      <c r="P632" s="4">
        <f t="shared" si="281"/>
        <v>1.0398382313380652E-3</v>
      </c>
      <c r="Q632" s="4">
        <f t="shared" si="282"/>
        <v>1.0811076264970892E-3</v>
      </c>
      <c r="R632" s="4">
        <f t="shared" si="283"/>
        <v>7.4351320110917791E-3</v>
      </c>
      <c r="S632" s="4">
        <f t="shared" si="284"/>
        <v>1.682637284690315E-3</v>
      </c>
      <c r="T632" s="5">
        <f t="shared" si="285"/>
        <v>894.97556534283797</v>
      </c>
      <c r="U632" s="5">
        <f t="shared" si="286"/>
        <v>20.039281633534738</v>
      </c>
      <c r="V632" s="5">
        <f t="shared" si="287"/>
        <v>17.443489787437116</v>
      </c>
      <c r="W632" s="5">
        <f t="shared" si="288"/>
        <v>2.8034724040403494</v>
      </c>
      <c r="X632" s="5">
        <f t="shared" si="289"/>
        <v>1.4945127453217129</v>
      </c>
      <c r="Y632" s="5">
        <f t="shared" si="290"/>
        <v>6.9225298787040801</v>
      </c>
      <c r="Z632" s="5">
        <f t="shared" si="291"/>
        <v>2.7469983164949099</v>
      </c>
      <c r="AA632" s="4">
        <v>0.16829246938506628</v>
      </c>
      <c r="AB632" s="4">
        <f t="shared" si="292"/>
        <v>411.74023685030727</v>
      </c>
      <c r="AC632" s="4">
        <v>71.899062500000056</v>
      </c>
      <c r="AD632" s="4">
        <v>1.4994062500000009</v>
      </c>
      <c r="AE632" s="4">
        <v>1.4616455092592606</v>
      </c>
      <c r="AF632" s="4">
        <v>6.6649629629629573E-2</v>
      </c>
      <c r="AG632" s="4">
        <v>0.14977523148148142</v>
      </c>
      <c r="AH632" s="4">
        <v>0.6914656249999992</v>
      </c>
      <c r="AI632" s="4">
        <v>0.16237499999999988</v>
      </c>
      <c r="AJ632" s="4">
        <f t="shared" si="293"/>
        <v>0.38501243489188708</v>
      </c>
      <c r="AK632" s="4">
        <f t="shared" si="294"/>
        <v>8.0291735543090506E-3</v>
      </c>
      <c r="AL632" s="4">
        <f t="shared" si="295"/>
        <v>7.8269684875056592E-3</v>
      </c>
      <c r="AM632" s="4">
        <f t="shared" si="296"/>
        <v>3.5690223621964647E-4</v>
      </c>
      <c r="AN632" s="4">
        <f t="shared" si="297"/>
        <v>8.0203168934478311E-4</v>
      </c>
      <c r="AO632" s="4">
        <f t="shared" si="298"/>
        <v>3.7027306708663967E-3</v>
      </c>
      <c r="AP632" s="4">
        <f t="shared" si="299"/>
        <v>8.6950221521414248E-4</v>
      </c>
      <c r="AQ632" s="5">
        <f t="shared" si="300"/>
        <v>728.48881566328714</v>
      </c>
      <c r="AR632" s="5">
        <f t="shared" si="301"/>
        <v>20.303027419710435</v>
      </c>
      <c r="AS632" s="5">
        <f t="shared" si="302"/>
        <v>17.678287314326603</v>
      </c>
      <c r="AT632" s="5">
        <f t="shared" si="303"/>
        <v>2.7747624509156963</v>
      </c>
      <c r="AU632" s="5">
        <f t="shared" si="304"/>
        <v>2.0524906050055933</v>
      </c>
      <c r="AV632" s="5">
        <f t="shared" si="305"/>
        <v>7.4491391811143988</v>
      </c>
      <c r="AW632" s="5">
        <f t="shared" si="306"/>
        <v>2.7310051780328775</v>
      </c>
    </row>
    <row r="633" spans="1:49" x14ac:dyDescent="0.25">
      <c r="A633" s="1" t="s">
        <v>376</v>
      </c>
      <c r="B633" s="1" t="s">
        <v>275</v>
      </c>
      <c r="C633" s="2">
        <v>42604</v>
      </c>
      <c r="D633" s="3">
        <v>4.8844125858470193E-2</v>
      </c>
      <c r="E633" s="4">
        <f t="shared" si="277"/>
        <v>119.50084292658983</v>
      </c>
      <c r="F633" s="3">
        <v>58.285714285714363</v>
      </c>
      <c r="G633" s="3">
        <v>1.6245888888888913</v>
      </c>
      <c r="H633" s="3">
        <v>1.5555088888888899</v>
      </c>
      <c r="I633" s="3">
        <v>6.907999999999985E-2</v>
      </c>
      <c r="J633" s="3">
        <v>7.1821666666666686E-2</v>
      </c>
      <c r="K633" s="3">
        <v>0.49394117647058761</v>
      </c>
      <c r="L633" s="3">
        <v>0.11178333333333333</v>
      </c>
      <c r="M633" s="4">
        <f t="shared" si="278"/>
        <v>0.12674041984967252</v>
      </c>
      <c r="N633" s="4">
        <f t="shared" si="279"/>
        <v>3.5326165319270477E-3</v>
      </c>
      <c r="O633" s="4">
        <f t="shared" si="280"/>
        <v>3.382404283342467E-3</v>
      </c>
      <c r="P633" s="4">
        <f t="shared" si="281"/>
        <v>1.5021224858457701E-4</v>
      </c>
      <c r="Q633" s="4">
        <f t="shared" si="282"/>
        <v>1.5617391498396049E-4</v>
      </c>
      <c r="R633" s="4">
        <f t="shared" si="283"/>
        <v>1.0740592760011363E-3</v>
      </c>
      <c r="S633" s="4">
        <f t="shared" si="284"/>
        <v>2.4306927988244553E-4</v>
      </c>
      <c r="T633" s="5">
        <f t="shared" si="285"/>
        <v>895.10230576268759</v>
      </c>
      <c r="U633" s="5">
        <f t="shared" si="286"/>
        <v>20.042814250066666</v>
      </c>
      <c r="V633" s="5">
        <f t="shared" si="287"/>
        <v>17.446872191720459</v>
      </c>
      <c r="W633" s="5">
        <f t="shared" si="288"/>
        <v>2.8036226162889339</v>
      </c>
      <c r="X633" s="5">
        <f t="shared" si="289"/>
        <v>1.4946689192366969</v>
      </c>
      <c r="Y633" s="5">
        <f t="shared" si="290"/>
        <v>6.9236039379800811</v>
      </c>
      <c r="Z633" s="5">
        <f t="shared" si="291"/>
        <v>2.7472413857747924</v>
      </c>
      <c r="AA633" s="4">
        <v>0</v>
      </c>
      <c r="AB633" s="4">
        <f t="shared" si="292"/>
        <v>0</v>
      </c>
      <c r="AC633" s="4">
        <v>38.333333333333385</v>
      </c>
      <c r="AD633" s="4">
        <v>1.6766666666666674</v>
      </c>
      <c r="AE633" s="4">
        <v>1.6266666666666654</v>
      </c>
      <c r="AF633" s="4">
        <v>4.9999999999999913E-2</v>
      </c>
      <c r="AG633" s="4">
        <v>0.125</v>
      </c>
      <c r="AH633" s="4">
        <v>0.47766666666666624</v>
      </c>
      <c r="AI633" s="4">
        <v>0.11233333333333334</v>
      </c>
      <c r="AJ633" s="4">
        <f t="shared" si="293"/>
        <v>0</v>
      </c>
      <c r="AK633" s="4">
        <f t="shared" si="294"/>
        <v>0</v>
      </c>
      <c r="AL633" s="4">
        <f t="shared" si="295"/>
        <v>0</v>
      </c>
      <c r="AM633" s="4">
        <f t="shared" si="296"/>
        <v>0</v>
      </c>
      <c r="AN633" s="4">
        <f t="shared" si="297"/>
        <v>0</v>
      </c>
      <c r="AO633" s="4">
        <f t="shared" si="298"/>
        <v>0</v>
      </c>
      <c r="AP633" s="4">
        <f t="shared" si="299"/>
        <v>0</v>
      </c>
      <c r="AQ633" s="5">
        <f t="shared" si="300"/>
        <v>728.48881566328714</v>
      </c>
      <c r="AR633" s="5">
        <f t="shared" si="301"/>
        <v>20.303027419710435</v>
      </c>
      <c r="AS633" s="5">
        <f t="shared" si="302"/>
        <v>17.678287314326603</v>
      </c>
      <c r="AT633" s="5">
        <f t="shared" si="303"/>
        <v>2.7747624509156963</v>
      </c>
      <c r="AU633" s="5">
        <f t="shared" si="304"/>
        <v>2.0524906050055933</v>
      </c>
      <c r="AV633" s="5">
        <f t="shared" si="305"/>
        <v>7.4491391811143988</v>
      </c>
      <c r="AW633" s="5">
        <f t="shared" si="306"/>
        <v>2.7310051780328775</v>
      </c>
    </row>
    <row r="634" spans="1:49" x14ac:dyDescent="0.25">
      <c r="A634" s="1" t="s">
        <v>376</v>
      </c>
      <c r="B634" s="1" t="s">
        <v>276</v>
      </c>
      <c r="C634" s="2">
        <v>42605</v>
      </c>
      <c r="D634" s="3">
        <v>2.9895336117665136E-2</v>
      </c>
      <c r="E634" s="4">
        <f t="shared" si="277"/>
        <v>73.141197694608536</v>
      </c>
      <c r="F634" s="3">
        <v>58.285714285714363</v>
      </c>
      <c r="G634" s="3">
        <v>1.6245888888888913</v>
      </c>
      <c r="H634" s="3">
        <v>1.5555088888888899</v>
      </c>
      <c r="I634" s="3">
        <v>6.907999999999985E-2</v>
      </c>
      <c r="J634" s="3">
        <v>7.1821666666666686E-2</v>
      </c>
      <c r="K634" s="3">
        <v>0.49394117647058761</v>
      </c>
      <c r="L634" s="3">
        <v>0.11178333333333333</v>
      </c>
      <c r="M634" s="4">
        <f t="shared" si="278"/>
        <v>7.7572223568474541E-2</v>
      </c>
      <c r="N634" s="4">
        <f t="shared" si="279"/>
        <v>2.1621588418388234E-3</v>
      </c>
      <c r="O634" s="4">
        <f t="shared" si="280"/>
        <v>2.0702205466702635E-3</v>
      </c>
      <c r="P634" s="4">
        <f t="shared" si="281"/>
        <v>9.1938295168557375E-5</v>
      </c>
      <c r="Q634" s="4">
        <f t="shared" si="282"/>
        <v>9.5587168348259369E-5</v>
      </c>
      <c r="R634" s="4">
        <f t="shared" si="283"/>
        <v>6.5738433234304393E-4</v>
      </c>
      <c r="S634" s="4">
        <f t="shared" si="284"/>
        <v>1.4877199037239812E-4</v>
      </c>
      <c r="T634" s="5">
        <f t="shared" si="285"/>
        <v>895.17987798625609</v>
      </c>
      <c r="U634" s="5">
        <f t="shared" si="286"/>
        <v>20.044976408908504</v>
      </c>
      <c r="V634" s="5">
        <f t="shared" si="287"/>
        <v>17.448942412267129</v>
      </c>
      <c r="W634" s="5">
        <f t="shared" si="288"/>
        <v>2.8037145545841025</v>
      </c>
      <c r="X634" s="5">
        <f t="shared" si="289"/>
        <v>1.4947645064050452</v>
      </c>
      <c r="Y634" s="5">
        <f t="shared" si="290"/>
        <v>6.9242613223124243</v>
      </c>
      <c r="Z634" s="5">
        <f t="shared" si="291"/>
        <v>2.7473901577651647</v>
      </c>
      <c r="AA634" s="4">
        <v>0</v>
      </c>
      <c r="AB634" s="4">
        <f t="shared" si="292"/>
        <v>0</v>
      </c>
      <c r="AC634" s="4">
        <v>38.333333333333385</v>
      </c>
      <c r="AD634" s="4">
        <v>1.6766666666666674</v>
      </c>
      <c r="AE634" s="4">
        <v>1.6266666666666654</v>
      </c>
      <c r="AF634" s="4">
        <v>4.9999999999999913E-2</v>
      </c>
      <c r="AG634" s="4">
        <v>0.125</v>
      </c>
      <c r="AH634" s="4">
        <v>0.47766666666666624</v>
      </c>
      <c r="AI634" s="4">
        <v>0.11233333333333334</v>
      </c>
      <c r="AJ634" s="4">
        <f t="shared" si="293"/>
        <v>0</v>
      </c>
      <c r="AK634" s="4">
        <f t="shared" si="294"/>
        <v>0</v>
      </c>
      <c r="AL634" s="4">
        <f t="shared" si="295"/>
        <v>0</v>
      </c>
      <c r="AM634" s="4">
        <f t="shared" si="296"/>
        <v>0</v>
      </c>
      <c r="AN634" s="4">
        <f t="shared" si="297"/>
        <v>0</v>
      </c>
      <c r="AO634" s="4">
        <f t="shared" si="298"/>
        <v>0</v>
      </c>
      <c r="AP634" s="4">
        <f t="shared" si="299"/>
        <v>0</v>
      </c>
      <c r="AQ634" s="5">
        <f t="shared" si="300"/>
        <v>728.48881566328714</v>
      </c>
      <c r="AR634" s="5">
        <f t="shared" si="301"/>
        <v>20.303027419710435</v>
      </c>
      <c r="AS634" s="5">
        <f t="shared" si="302"/>
        <v>17.678287314326603</v>
      </c>
      <c r="AT634" s="5">
        <f t="shared" si="303"/>
        <v>2.7747624509156963</v>
      </c>
      <c r="AU634" s="5">
        <f t="shared" si="304"/>
        <v>2.0524906050055933</v>
      </c>
      <c r="AV634" s="5">
        <f t="shared" si="305"/>
        <v>7.4491391811143988</v>
      </c>
      <c r="AW634" s="5">
        <f t="shared" si="306"/>
        <v>2.7310051780328775</v>
      </c>
    </row>
    <row r="635" spans="1:49" x14ac:dyDescent="0.25">
      <c r="A635" s="1" t="s">
        <v>376</v>
      </c>
      <c r="B635" s="1" t="s">
        <v>277</v>
      </c>
      <c r="C635" s="2">
        <v>42606</v>
      </c>
      <c r="D635" s="3">
        <v>2.3330291215142573E-2</v>
      </c>
      <c r="E635" s="4">
        <f t="shared" si="277"/>
        <v>57.07931950734006</v>
      </c>
      <c r="F635" s="3">
        <v>58.285714285714363</v>
      </c>
      <c r="G635" s="3">
        <v>1.6245888888888913</v>
      </c>
      <c r="H635" s="3">
        <v>1.5555088888888899</v>
      </c>
      <c r="I635" s="3">
        <v>6.907999999999985E-2</v>
      </c>
      <c r="J635" s="3">
        <v>7.1821666666666686E-2</v>
      </c>
      <c r="K635" s="3">
        <v>0.49394117647058761</v>
      </c>
      <c r="L635" s="3">
        <v>0.11178333333333333</v>
      </c>
      <c r="M635" s="4">
        <f t="shared" si="278"/>
        <v>6.053728778748392E-2</v>
      </c>
      <c r="N635" s="4">
        <f t="shared" si="279"/>
        <v>1.687346656179186E-3</v>
      </c>
      <c r="O635" s="4">
        <f t="shared" si="280"/>
        <v>1.6155981000945873E-3</v>
      </c>
      <c r="P635" s="4">
        <f t="shared" si="281"/>
        <v>7.1748556084597117E-5</v>
      </c>
      <c r="Q635" s="4">
        <f t="shared" si="282"/>
        <v>7.4596133163326356E-5</v>
      </c>
      <c r="R635" s="4">
        <f t="shared" si="283"/>
        <v>5.1302209326131883E-4</v>
      </c>
      <c r="S635" s="4">
        <f t="shared" si="284"/>
        <v>1.1610151651693542E-4</v>
      </c>
      <c r="T635" s="5">
        <f t="shared" si="285"/>
        <v>895.24041527404358</v>
      </c>
      <c r="U635" s="5">
        <f t="shared" si="286"/>
        <v>20.046663755564683</v>
      </c>
      <c r="V635" s="5">
        <f t="shared" si="287"/>
        <v>17.450558010367224</v>
      </c>
      <c r="W635" s="5">
        <f t="shared" si="288"/>
        <v>2.8037863031401868</v>
      </c>
      <c r="X635" s="5">
        <f t="shared" si="289"/>
        <v>1.4948391025382086</v>
      </c>
      <c r="Y635" s="5">
        <f t="shared" si="290"/>
        <v>6.9247743444056855</v>
      </c>
      <c r="Z635" s="5">
        <f t="shared" si="291"/>
        <v>2.7475062592816815</v>
      </c>
      <c r="AA635" s="4">
        <v>0</v>
      </c>
      <c r="AB635" s="4">
        <f t="shared" si="292"/>
        <v>0</v>
      </c>
      <c r="AC635" s="4">
        <v>38.333333333333385</v>
      </c>
      <c r="AD635" s="4">
        <v>1.6766666666666674</v>
      </c>
      <c r="AE635" s="4">
        <v>1.6266666666666654</v>
      </c>
      <c r="AF635" s="4">
        <v>4.9999999999999913E-2</v>
      </c>
      <c r="AG635" s="4">
        <v>0.125</v>
      </c>
      <c r="AH635" s="4">
        <v>0.47766666666666624</v>
      </c>
      <c r="AI635" s="4">
        <v>0.11233333333333334</v>
      </c>
      <c r="AJ635" s="4">
        <f t="shared" si="293"/>
        <v>0</v>
      </c>
      <c r="AK635" s="4">
        <f t="shared" si="294"/>
        <v>0</v>
      </c>
      <c r="AL635" s="4">
        <f t="shared" si="295"/>
        <v>0</v>
      </c>
      <c r="AM635" s="4">
        <f t="shared" si="296"/>
        <v>0</v>
      </c>
      <c r="AN635" s="4">
        <f t="shared" si="297"/>
        <v>0</v>
      </c>
      <c r="AO635" s="4">
        <f t="shared" si="298"/>
        <v>0</v>
      </c>
      <c r="AP635" s="4">
        <f t="shared" si="299"/>
        <v>0</v>
      </c>
      <c r="AQ635" s="5">
        <f t="shared" si="300"/>
        <v>728.48881566328714</v>
      </c>
      <c r="AR635" s="5">
        <f t="shared" si="301"/>
        <v>20.303027419710435</v>
      </c>
      <c r="AS635" s="5">
        <f t="shared" si="302"/>
        <v>17.678287314326603</v>
      </c>
      <c r="AT635" s="5">
        <f t="shared" si="303"/>
        <v>2.7747624509156963</v>
      </c>
      <c r="AU635" s="5">
        <f t="shared" si="304"/>
        <v>2.0524906050055933</v>
      </c>
      <c r="AV635" s="5">
        <f t="shared" si="305"/>
        <v>7.4491391811143988</v>
      </c>
      <c r="AW635" s="5">
        <f t="shared" si="306"/>
        <v>2.7310051780328775</v>
      </c>
    </row>
    <row r="636" spans="1:49" x14ac:dyDescent="0.25">
      <c r="A636" s="1" t="s">
        <v>376</v>
      </c>
      <c r="B636" s="1" t="s">
        <v>278</v>
      </c>
      <c r="C636" s="2">
        <v>42607</v>
      </c>
      <c r="D636" s="3">
        <v>1.9281135417001131E-3</v>
      </c>
      <c r="E636" s="4">
        <f t="shared" si="277"/>
        <v>4.7172754029618842</v>
      </c>
      <c r="F636" s="3">
        <v>81.728373015873032</v>
      </c>
      <c r="G636" s="3">
        <v>1.5986064814814815</v>
      </c>
      <c r="H636" s="3">
        <v>1.5310985648148165</v>
      </c>
      <c r="I636" s="3">
        <v>6.7507916666666598E-2</v>
      </c>
      <c r="J636" s="3">
        <v>0.280439340277778</v>
      </c>
      <c r="K636" s="3">
        <v>0.44339678308823549</v>
      </c>
      <c r="L636" s="3">
        <v>0.1234555555555555</v>
      </c>
      <c r="M636" s="4">
        <f t="shared" si="278"/>
        <v>7.0152981778674852E-3</v>
      </c>
      <c r="N636" s="4">
        <f t="shared" si="279"/>
        <v>1.3721918989487408E-4</v>
      </c>
      <c r="O636" s="4">
        <f t="shared" si="280"/>
        <v>1.3142452951797774E-4</v>
      </c>
      <c r="P636" s="4">
        <f t="shared" si="281"/>
        <v>5.7946603768964938E-6</v>
      </c>
      <c r="Q636" s="4">
        <f t="shared" si="282"/>
        <v>2.407200241794804E-5</v>
      </c>
      <c r="R636" s="4">
        <f t="shared" si="283"/>
        <v>3.8059740206342762E-5</v>
      </c>
      <c r="S636" s="4">
        <f t="shared" si="284"/>
        <v>1.0597024044126013E-5</v>
      </c>
      <c r="T636" s="5">
        <f t="shared" si="285"/>
        <v>895.24743057222145</v>
      </c>
      <c r="U636" s="5">
        <f t="shared" si="286"/>
        <v>20.046800974754579</v>
      </c>
      <c r="V636" s="5">
        <f t="shared" si="287"/>
        <v>17.450689434896741</v>
      </c>
      <c r="W636" s="5">
        <f t="shared" si="288"/>
        <v>2.8037920978005637</v>
      </c>
      <c r="X636" s="5">
        <f t="shared" si="289"/>
        <v>1.4948631745406267</v>
      </c>
      <c r="Y636" s="5">
        <f t="shared" si="290"/>
        <v>6.9248124041458921</v>
      </c>
      <c r="Z636" s="5">
        <f t="shared" si="291"/>
        <v>2.7475168563057255</v>
      </c>
      <c r="AA636" s="4">
        <v>0</v>
      </c>
      <c r="AB636" s="4">
        <f t="shared" si="292"/>
        <v>0</v>
      </c>
      <c r="AC636" s="4">
        <v>38.333333333333385</v>
      </c>
      <c r="AD636" s="4">
        <v>1.6766666666666674</v>
      </c>
      <c r="AE636" s="4">
        <v>1.6266666666666654</v>
      </c>
      <c r="AF636" s="4">
        <v>4.9999999999999913E-2</v>
      </c>
      <c r="AG636" s="4">
        <v>0.125</v>
      </c>
      <c r="AH636" s="4">
        <v>0.47766666666666624</v>
      </c>
      <c r="AI636" s="4">
        <v>0.11233333333333334</v>
      </c>
      <c r="AJ636" s="4">
        <f t="shared" si="293"/>
        <v>0</v>
      </c>
      <c r="AK636" s="4">
        <f t="shared" si="294"/>
        <v>0</v>
      </c>
      <c r="AL636" s="4">
        <f t="shared" si="295"/>
        <v>0</v>
      </c>
      <c r="AM636" s="4">
        <f t="shared" si="296"/>
        <v>0</v>
      </c>
      <c r="AN636" s="4">
        <f t="shared" si="297"/>
        <v>0</v>
      </c>
      <c r="AO636" s="4">
        <f t="shared" si="298"/>
        <v>0</v>
      </c>
      <c r="AP636" s="4">
        <f t="shared" si="299"/>
        <v>0</v>
      </c>
      <c r="AQ636" s="5">
        <f t="shared" si="300"/>
        <v>728.48881566328714</v>
      </c>
      <c r="AR636" s="5">
        <f t="shared" si="301"/>
        <v>20.303027419710435</v>
      </c>
      <c r="AS636" s="5">
        <f t="shared" si="302"/>
        <v>17.678287314326603</v>
      </c>
      <c r="AT636" s="5">
        <f t="shared" si="303"/>
        <v>2.7747624509156963</v>
      </c>
      <c r="AU636" s="5">
        <f t="shared" si="304"/>
        <v>2.0524906050055933</v>
      </c>
      <c r="AV636" s="5">
        <f t="shared" si="305"/>
        <v>7.4491391811143988</v>
      </c>
      <c r="AW636" s="5">
        <f t="shared" si="306"/>
        <v>2.7310051780328775</v>
      </c>
    </row>
    <row r="637" spans="1:49" x14ac:dyDescent="0.25">
      <c r="A637" s="1" t="s">
        <v>376</v>
      </c>
      <c r="B637" s="1" t="s">
        <v>279</v>
      </c>
      <c r="C637" s="2">
        <v>42608</v>
      </c>
      <c r="D637" s="3">
        <v>0</v>
      </c>
      <c r="E637" s="4">
        <f t="shared" si="277"/>
        <v>0</v>
      </c>
      <c r="F637" s="3">
        <v>109.43333333333318</v>
      </c>
      <c r="G637" s="3">
        <v>1.5678999999999996</v>
      </c>
      <c r="H637" s="3">
        <v>1.5022500000000012</v>
      </c>
      <c r="I637" s="3">
        <v>6.5649999999999972E-2</v>
      </c>
      <c r="J637" s="3">
        <v>0.52698749999999916</v>
      </c>
      <c r="K637" s="3">
        <v>0.38366249999999985</v>
      </c>
      <c r="L637" s="3">
        <v>0.1372499999999999</v>
      </c>
      <c r="M637" s="4">
        <f t="shared" si="278"/>
        <v>0</v>
      </c>
      <c r="N637" s="4">
        <f t="shared" si="279"/>
        <v>0</v>
      </c>
      <c r="O637" s="4">
        <f t="shared" si="280"/>
        <v>0</v>
      </c>
      <c r="P637" s="4">
        <f t="shared" si="281"/>
        <v>0</v>
      </c>
      <c r="Q637" s="4">
        <f t="shared" si="282"/>
        <v>0</v>
      </c>
      <c r="R637" s="4">
        <f t="shared" si="283"/>
        <v>0</v>
      </c>
      <c r="S637" s="4">
        <f t="shared" si="284"/>
        <v>0</v>
      </c>
      <c r="T637" s="5">
        <f t="shared" si="285"/>
        <v>895.24743057222145</v>
      </c>
      <c r="U637" s="5">
        <f t="shared" si="286"/>
        <v>20.046800974754579</v>
      </c>
      <c r="V637" s="5">
        <f t="shared" si="287"/>
        <v>17.450689434896741</v>
      </c>
      <c r="W637" s="5">
        <f t="shared" si="288"/>
        <v>2.8037920978005637</v>
      </c>
      <c r="X637" s="5">
        <f t="shared" si="289"/>
        <v>1.4948631745406267</v>
      </c>
      <c r="Y637" s="5">
        <f t="shared" si="290"/>
        <v>6.9248124041458921</v>
      </c>
      <c r="Z637" s="5">
        <f t="shared" si="291"/>
        <v>2.7475168563057255</v>
      </c>
      <c r="AA637" s="4">
        <v>0</v>
      </c>
      <c r="AB637" s="4">
        <f t="shared" si="292"/>
        <v>0</v>
      </c>
      <c r="AC637" s="4">
        <v>38.333333333333385</v>
      </c>
      <c r="AD637" s="4">
        <v>1.6766666666666674</v>
      </c>
      <c r="AE637" s="4">
        <v>1.6266666666666654</v>
      </c>
      <c r="AF637" s="4">
        <v>4.9999999999999913E-2</v>
      </c>
      <c r="AG637" s="4">
        <v>0.125</v>
      </c>
      <c r="AH637" s="4">
        <v>0.47766666666666624</v>
      </c>
      <c r="AI637" s="4">
        <v>0.11233333333333334</v>
      </c>
      <c r="AJ637" s="4">
        <f t="shared" si="293"/>
        <v>0</v>
      </c>
      <c r="AK637" s="4">
        <f t="shared" si="294"/>
        <v>0</v>
      </c>
      <c r="AL637" s="4">
        <f t="shared" si="295"/>
        <v>0</v>
      </c>
      <c r="AM637" s="4">
        <f t="shared" si="296"/>
        <v>0</v>
      </c>
      <c r="AN637" s="4">
        <f t="shared" si="297"/>
        <v>0</v>
      </c>
      <c r="AO637" s="4">
        <f t="shared" si="298"/>
        <v>0</v>
      </c>
      <c r="AP637" s="4">
        <f t="shared" si="299"/>
        <v>0</v>
      </c>
      <c r="AQ637" s="5">
        <f t="shared" si="300"/>
        <v>728.48881566328714</v>
      </c>
      <c r="AR637" s="5">
        <f t="shared" si="301"/>
        <v>20.303027419710435</v>
      </c>
      <c r="AS637" s="5">
        <f t="shared" si="302"/>
        <v>17.678287314326603</v>
      </c>
      <c r="AT637" s="5">
        <f t="shared" si="303"/>
        <v>2.7747624509156963</v>
      </c>
      <c r="AU637" s="5">
        <f t="shared" si="304"/>
        <v>2.0524906050055933</v>
      </c>
      <c r="AV637" s="5">
        <f t="shared" si="305"/>
        <v>7.4491391811143988</v>
      </c>
      <c r="AW637" s="5">
        <f t="shared" si="306"/>
        <v>2.7310051780328775</v>
      </c>
    </row>
    <row r="638" spans="1:49" x14ac:dyDescent="0.25">
      <c r="A638" s="1" t="s">
        <v>376</v>
      </c>
      <c r="B638" s="1" t="s">
        <v>280</v>
      </c>
      <c r="C638" s="2">
        <v>42609</v>
      </c>
      <c r="D638" s="3">
        <v>0</v>
      </c>
      <c r="E638" s="4">
        <f t="shared" si="277"/>
        <v>0</v>
      </c>
      <c r="F638" s="3">
        <v>109.43333333333318</v>
      </c>
      <c r="G638" s="3">
        <v>1.5678999999999996</v>
      </c>
      <c r="H638" s="3">
        <v>1.5022500000000012</v>
      </c>
      <c r="I638" s="3">
        <v>6.5649999999999972E-2</v>
      </c>
      <c r="J638" s="3">
        <v>0.52698749999999916</v>
      </c>
      <c r="K638" s="3">
        <v>0.38366249999999985</v>
      </c>
      <c r="L638" s="3">
        <v>0.1372499999999999</v>
      </c>
      <c r="M638" s="4">
        <f t="shared" si="278"/>
        <v>0</v>
      </c>
      <c r="N638" s="4">
        <f t="shared" si="279"/>
        <v>0</v>
      </c>
      <c r="O638" s="4">
        <f t="shared" si="280"/>
        <v>0</v>
      </c>
      <c r="P638" s="4">
        <f t="shared" si="281"/>
        <v>0</v>
      </c>
      <c r="Q638" s="4">
        <f t="shared" si="282"/>
        <v>0</v>
      </c>
      <c r="R638" s="4">
        <f t="shared" si="283"/>
        <v>0</v>
      </c>
      <c r="S638" s="4">
        <f t="shared" si="284"/>
        <v>0</v>
      </c>
      <c r="T638" s="5">
        <f t="shared" si="285"/>
        <v>895.24743057222145</v>
      </c>
      <c r="U638" s="5">
        <f t="shared" si="286"/>
        <v>20.046800974754579</v>
      </c>
      <c r="V638" s="5">
        <f t="shared" si="287"/>
        <v>17.450689434896741</v>
      </c>
      <c r="W638" s="5">
        <f t="shared" si="288"/>
        <v>2.8037920978005637</v>
      </c>
      <c r="X638" s="5">
        <f t="shared" si="289"/>
        <v>1.4948631745406267</v>
      </c>
      <c r="Y638" s="5">
        <f t="shared" si="290"/>
        <v>6.9248124041458921</v>
      </c>
      <c r="Z638" s="5">
        <f t="shared" si="291"/>
        <v>2.7475168563057255</v>
      </c>
      <c r="AA638" s="4">
        <v>0</v>
      </c>
      <c r="AB638" s="4">
        <f t="shared" si="292"/>
        <v>0</v>
      </c>
      <c r="AC638" s="4">
        <v>38.333333333333385</v>
      </c>
      <c r="AD638" s="4">
        <v>1.6766666666666674</v>
      </c>
      <c r="AE638" s="4">
        <v>1.6266666666666654</v>
      </c>
      <c r="AF638" s="4">
        <v>4.9999999999999913E-2</v>
      </c>
      <c r="AG638" s="4">
        <v>0.125</v>
      </c>
      <c r="AH638" s="4">
        <v>0.47766666666666624</v>
      </c>
      <c r="AI638" s="4">
        <v>0.11233333333333334</v>
      </c>
      <c r="AJ638" s="4">
        <f t="shared" si="293"/>
        <v>0</v>
      </c>
      <c r="AK638" s="4">
        <f t="shared" si="294"/>
        <v>0</v>
      </c>
      <c r="AL638" s="4">
        <f t="shared" si="295"/>
        <v>0</v>
      </c>
      <c r="AM638" s="4">
        <f t="shared" si="296"/>
        <v>0</v>
      </c>
      <c r="AN638" s="4">
        <f t="shared" si="297"/>
        <v>0</v>
      </c>
      <c r="AO638" s="4">
        <f t="shared" si="298"/>
        <v>0</v>
      </c>
      <c r="AP638" s="4">
        <f t="shared" si="299"/>
        <v>0</v>
      </c>
      <c r="AQ638" s="5">
        <f t="shared" si="300"/>
        <v>728.48881566328714</v>
      </c>
      <c r="AR638" s="5">
        <f t="shared" si="301"/>
        <v>20.303027419710435</v>
      </c>
      <c r="AS638" s="5">
        <f t="shared" si="302"/>
        <v>17.678287314326603</v>
      </c>
      <c r="AT638" s="5">
        <f t="shared" si="303"/>
        <v>2.7747624509156963</v>
      </c>
      <c r="AU638" s="5">
        <f t="shared" si="304"/>
        <v>2.0524906050055933</v>
      </c>
      <c r="AV638" s="5">
        <f t="shared" si="305"/>
        <v>7.4491391811143988</v>
      </c>
      <c r="AW638" s="5">
        <f t="shared" si="306"/>
        <v>2.7310051780328775</v>
      </c>
    </row>
    <row r="639" spans="1:49" x14ac:dyDescent="0.25">
      <c r="A639" s="1" t="s">
        <v>376</v>
      </c>
      <c r="B639" s="1" t="s">
        <v>281</v>
      </c>
      <c r="C639" s="2">
        <v>42610</v>
      </c>
      <c r="D639" s="3">
        <v>0</v>
      </c>
      <c r="E639" s="4">
        <f t="shared" si="277"/>
        <v>0</v>
      </c>
      <c r="F639" s="3">
        <v>109.43333333333318</v>
      </c>
      <c r="G639" s="3">
        <v>1.5678999999999996</v>
      </c>
      <c r="H639" s="3">
        <v>1.5022500000000012</v>
      </c>
      <c r="I639" s="3">
        <v>6.5649999999999972E-2</v>
      </c>
      <c r="J639" s="3">
        <v>0.52698749999999916</v>
      </c>
      <c r="K639" s="3">
        <v>0.38366249999999985</v>
      </c>
      <c r="L639" s="3">
        <v>0.1372499999999999</v>
      </c>
      <c r="M639" s="4">
        <f t="shared" si="278"/>
        <v>0</v>
      </c>
      <c r="N639" s="4">
        <f t="shared" si="279"/>
        <v>0</v>
      </c>
      <c r="O639" s="4">
        <f t="shared" si="280"/>
        <v>0</v>
      </c>
      <c r="P639" s="4">
        <f t="shared" si="281"/>
        <v>0</v>
      </c>
      <c r="Q639" s="4">
        <f t="shared" si="282"/>
        <v>0</v>
      </c>
      <c r="R639" s="4">
        <f t="shared" si="283"/>
        <v>0</v>
      </c>
      <c r="S639" s="4">
        <f t="shared" si="284"/>
        <v>0</v>
      </c>
      <c r="T639" s="5">
        <f t="shared" si="285"/>
        <v>895.24743057222145</v>
      </c>
      <c r="U639" s="5">
        <f t="shared" si="286"/>
        <v>20.046800974754579</v>
      </c>
      <c r="V639" s="5">
        <f t="shared" si="287"/>
        <v>17.450689434896741</v>
      </c>
      <c r="W639" s="5">
        <f t="shared" si="288"/>
        <v>2.8037920978005637</v>
      </c>
      <c r="X639" s="5">
        <f t="shared" si="289"/>
        <v>1.4948631745406267</v>
      </c>
      <c r="Y639" s="5">
        <f t="shared" si="290"/>
        <v>6.9248124041458921</v>
      </c>
      <c r="Z639" s="5">
        <f t="shared" si="291"/>
        <v>2.7475168563057255</v>
      </c>
      <c r="AA639" s="4">
        <v>0</v>
      </c>
      <c r="AB639" s="4">
        <f t="shared" si="292"/>
        <v>0</v>
      </c>
      <c r="AC639" s="4">
        <v>38.333333333333385</v>
      </c>
      <c r="AD639" s="4">
        <v>1.6766666666666674</v>
      </c>
      <c r="AE639" s="4">
        <v>1.6266666666666654</v>
      </c>
      <c r="AF639" s="4">
        <v>4.9999999999999913E-2</v>
      </c>
      <c r="AG639" s="4">
        <v>0.125</v>
      </c>
      <c r="AH639" s="4">
        <v>0.47766666666666624</v>
      </c>
      <c r="AI639" s="4">
        <v>0.11233333333333334</v>
      </c>
      <c r="AJ639" s="4">
        <f t="shared" si="293"/>
        <v>0</v>
      </c>
      <c r="AK639" s="4">
        <f t="shared" si="294"/>
        <v>0</v>
      </c>
      <c r="AL639" s="4">
        <f t="shared" si="295"/>
        <v>0</v>
      </c>
      <c r="AM639" s="4">
        <f t="shared" si="296"/>
        <v>0</v>
      </c>
      <c r="AN639" s="4">
        <f t="shared" si="297"/>
        <v>0</v>
      </c>
      <c r="AO639" s="4">
        <f t="shared" si="298"/>
        <v>0</v>
      </c>
      <c r="AP639" s="4">
        <f t="shared" si="299"/>
        <v>0</v>
      </c>
      <c r="AQ639" s="5">
        <f t="shared" si="300"/>
        <v>728.48881566328714</v>
      </c>
      <c r="AR639" s="5">
        <f t="shared" si="301"/>
        <v>20.303027419710435</v>
      </c>
      <c r="AS639" s="5">
        <f t="shared" si="302"/>
        <v>17.678287314326603</v>
      </c>
      <c r="AT639" s="5">
        <f t="shared" si="303"/>
        <v>2.7747624509156963</v>
      </c>
      <c r="AU639" s="5">
        <f t="shared" si="304"/>
        <v>2.0524906050055933</v>
      </c>
      <c r="AV639" s="5">
        <f t="shared" si="305"/>
        <v>7.4491391811143988</v>
      </c>
      <c r="AW639" s="5">
        <f t="shared" si="306"/>
        <v>2.7310051780328775</v>
      </c>
    </row>
    <row r="640" spans="1:49" x14ac:dyDescent="0.25">
      <c r="A640" s="1" t="s">
        <v>376</v>
      </c>
      <c r="B640" s="1" t="s">
        <v>282</v>
      </c>
      <c r="C640" s="2">
        <v>42611</v>
      </c>
      <c r="D640" s="3">
        <v>0</v>
      </c>
      <c r="E640" s="4">
        <f t="shared" si="277"/>
        <v>0</v>
      </c>
      <c r="F640" s="3">
        <v>109.43333333333318</v>
      </c>
      <c r="G640" s="3">
        <v>1.5678999999999996</v>
      </c>
      <c r="H640" s="3">
        <v>1.5022500000000012</v>
      </c>
      <c r="I640" s="3">
        <v>6.5649999999999972E-2</v>
      </c>
      <c r="J640" s="3">
        <v>0.52698749999999916</v>
      </c>
      <c r="K640" s="3">
        <v>0.38366249999999985</v>
      </c>
      <c r="L640" s="3">
        <v>0.1372499999999999</v>
      </c>
      <c r="M640" s="4">
        <f t="shared" si="278"/>
        <v>0</v>
      </c>
      <c r="N640" s="4">
        <f t="shared" si="279"/>
        <v>0</v>
      </c>
      <c r="O640" s="4">
        <f t="shared" si="280"/>
        <v>0</v>
      </c>
      <c r="P640" s="4">
        <f t="shared" si="281"/>
        <v>0</v>
      </c>
      <c r="Q640" s="4">
        <f t="shared" si="282"/>
        <v>0</v>
      </c>
      <c r="R640" s="4">
        <f t="shared" si="283"/>
        <v>0</v>
      </c>
      <c r="S640" s="4">
        <f t="shared" si="284"/>
        <v>0</v>
      </c>
      <c r="T640" s="5">
        <f t="shared" si="285"/>
        <v>895.24743057222145</v>
      </c>
      <c r="U640" s="5">
        <f t="shared" si="286"/>
        <v>20.046800974754579</v>
      </c>
      <c r="V640" s="5">
        <f t="shared" si="287"/>
        <v>17.450689434896741</v>
      </c>
      <c r="W640" s="5">
        <f t="shared" si="288"/>
        <v>2.8037920978005637</v>
      </c>
      <c r="X640" s="5">
        <f t="shared" si="289"/>
        <v>1.4948631745406267</v>
      </c>
      <c r="Y640" s="5">
        <f t="shared" si="290"/>
        <v>6.9248124041458921</v>
      </c>
      <c r="Z640" s="5">
        <f t="shared" si="291"/>
        <v>2.7475168563057255</v>
      </c>
      <c r="AA640" s="4">
        <v>0</v>
      </c>
      <c r="AB640" s="4">
        <f t="shared" si="292"/>
        <v>0</v>
      </c>
      <c r="AC640" s="4">
        <v>38.333333333333385</v>
      </c>
      <c r="AD640" s="4">
        <v>1.6766666666666674</v>
      </c>
      <c r="AE640" s="4">
        <v>1.6266666666666654</v>
      </c>
      <c r="AF640" s="4">
        <v>4.9999999999999913E-2</v>
      </c>
      <c r="AG640" s="4">
        <v>0.125</v>
      </c>
      <c r="AH640" s="4">
        <v>0.47766666666666624</v>
      </c>
      <c r="AI640" s="4">
        <v>0.11233333333333334</v>
      </c>
      <c r="AJ640" s="4">
        <f t="shared" si="293"/>
        <v>0</v>
      </c>
      <c r="AK640" s="4">
        <f t="shared" si="294"/>
        <v>0</v>
      </c>
      <c r="AL640" s="4">
        <f t="shared" si="295"/>
        <v>0</v>
      </c>
      <c r="AM640" s="4">
        <f t="shared" si="296"/>
        <v>0</v>
      </c>
      <c r="AN640" s="4">
        <f t="shared" si="297"/>
        <v>0</v>
      </c>
      <c r="AO640" s="4">
        <f t="shared" si="298"/>
        <v>0</v>
      </c>
      <c r="AP640" s="4">
        <f t="shared" si="299"/>
        <v>0</v>
      </c>
      <c r="AQ640" s="5">
        <f t="shared" si="300"/>
        <v>728.48881566328714</v>
      </c>
      <c r="AR640" s="5">
        <f t="shared" si="301"/>
        <v>20.303027419710435</v>
      </c>
      <c r="AS640" s="5">
        <f t="shared" si="302"/>
        <v>17.678287314326603</v>
      </c>
      <c r="AT640" s="5">
        <f t="shared" si="303"/>
        <v>2.7747624509156963</v>
      </c>
      <c r="AU640" s="5">
        <f t="shared" si="304"/>
        <v>2.0524906050055933</v>
      </c>
      <c r="AV640" s="5">
        <f t="shared" si="305"/>
        <v>7.4491391811143988</v>
      </c>
      <c r="AW640" s="5">
        <f t="shared" si="306"/>
        <v>2.7310051780328775</v>
      </c>
    </row>
    <row r="641" spans="1:49" x14ac:dyDescent="0.25">
      <c r="A641" s="1" t="s">
        <v>376</v>
      </c>
      <c r="B641" s="1" t="s">
        <v>283</v>
      </c>
      <c r="C641" s="2">
        <v>42612</v>
      </c>
      <c r="D641" s="3">
        <v>0</v>
      </c>
      <c r="E641" s="4">
        <f t="shared" si="277"/>
        <v>0</v>
      </c>
      <c r="F641" s="3">
        <v>109.43333333333318</v>
      </c>
      <c r="G641" s="3">
        <v>1.5678999999999996</v>
      </c>
      <c r="H641" s="3">
        <v>1.5022500000000012</v>
      </c>
      <c r="I641" s="3">
        <v>6.5649999999999972E-2</v>
      </c>
      <c r="J641" s="3">
        <v>0.52698749999999916</v>
      </c>
      <c r="K641" s="3">
        <v>0.38366249999999985</v>
      </c>
      <c r="L641" s="3">
        <v>0.1372499999999999</v>
      </c>
      <c r="M641" s="4">
        <f t="shared" si="278"/>
        <v>0</v>
      </c>
      <c r="N641" s="4">
        <f t="shared" si="279"/>
        <v>0</v>
      </c>
      <c r="O641" s="4">
        <f t="shared" si="280"/>
        <v>0</v>
      </c>
      <c r="P641" s="4">
        <f t="shared" si="281"/>
        <v>0</v>
      </c>
      <c r="Q641" s="4">
        <f t="shared" si="282"/>
        <v>0</v>
      </c>
      <c r="R641" s="4">
        <f t="shared" si="283"/>
        <v>0</v>
      </c>
      <c r="S641" s="4">
        <f t="shared" si="284"/>
        <v>0</v>
      </c>
      <c r="T641" s="5">
        <f t="shared" si="285"/>
        <v>895.24743057222145</v>
      </c>
      <c r="U641" s="5">
        <f t="shared" si="286"/>
        <v>20.046800974754579</v>
      </c>
      <c r="V641" s="5">
        <f t="shared" si="287"/>
        <v>17.450689434896741</v>
      </c>
      <c r="W641" s="5">
        <f t="shared" si="288"/>
        <v>2.8037920978005637</v>
      </c>
      <c r="X641" s="5">
        <f t="shared" si="289"/>
        <v>1.4948631745406267</v>
      </c>
      <c r="Y641" s="5">
        <f t="shared" si="290"/>
        <v>6.9248124041458921</v>
      </c>
      <c r="Z641" s="5">
        <f t="shared" si="291"/>
        <v>2.7475168563057255</v>
      </c>
      <c r="AA641" s="4">
        <v>0</v>
      </c>
      <c r="AB641" s="4">
        <f t="shared" si="292"/>
        <v>0</v>
      </c>
      <c r="AC641" s="4">
        <v>38.333333333333385</v>
      </c>
      <c r="AD641" s="4">
        <v>1.6766666666666674</v>
      </c>
      <c r="AE641" s="4">
        <v>1.6266666666666654</v>
      </c>
      <c r="AF641" s="4">
        <v>4.9999999999999913E-2</v>
      </c>
      <c r="AG641" s="4">
        <v>0.125</v>
      </c>
      <c r="AH641" s="4">
        <v>0.47766666666666624</v>
      </c>
      <c r="AI641" s="4">
        <v>0.11233333333333334</v>
      </c>
      <c r="AJ641" s="4">
        <f t="shared" si="293"/>
        <v>0</v>
      </c>
      <c r="AK641" s="4">
        <f t="shared" si="294"/>
        <v>0</v>
      </c>
      <c r="AL641" s="4">
        <f t="shared" si="295"/>
        <v>0</v>
      </c>
      <c r="AM641" s="4">
        <f t="shared" si="296"/>
        <v>0</v>
      </c>
      <c r="AN641" s="4">
        <f t="shared" si="297"/>
        <v>0</v>
      </c>
      <c r="AO641" s="4">
        <f t="shared" si="298"/>
        <v>0</v>
      </c>
      <c r="AP641" s="4">
        <f t="shared" si="299"/>
        <v>0</v>
      </c>
      <c r="AQ641" s="5">
        <f t="shared" si="300"/>
        <v>728.48881566328714</v>
      </c>
      <c r="AR641" s="5">
        <f t="shared" si="301"/>
        <v>20.303027419710435</v>
      </c>
      <c r="AS641" s="5">
        <f t="shared" si="302"/>
        <v>17.678287314326603</v>
      </c>
      <c r="AT641" s="5">
        <f t="shared" si="303"/>
        <v>2.7747624509156963</v>
      </c>
      <c r="AU641" s="5">
        <f t="shared" si="304"/>
        <v>2.0524906050055933</v>
      </c>
      <c r="AV641" s="5">
        <f t="shared" si="305"/>
        <v>7.4491391811143988</v>
      </c>
      <c r="AW641" s="5">
        <f t="shared" si="306"/>
        <v>2.7310051780328775</v>
      </c>
    </row>
    <row r="642" spans="1:49" x14ac:dyDescent="0.25">
      <c r="A642" s="1" t="s">
        <v>376</v>
      </c>
      <c r="B642" s="1" t="s">
        <v>284</v>
      </c>
      <c r="C642" s="2">
        <v>42613</v>
      </c>
      <c r="D642" s="3">
        <v>0</v>
      </c>
      <c r="E642" s="4">
        <f t="shared" si="277"/>
        <v>0</v>
      </c>
      <c r="F642" s="3">
        <v>109.43333333333318</v>
      </c>
      <c r="G642" s="3">
        <v>1.5678999999999996</v>
      </c>
      <c r="H642" s="3">
        <v>1.5022500000000012</v>
      </c>
      <c r="I642" s="3">
        <v>6.5649999999999972E-2</v>
      </c>
      <c r="J642" s="3">
        <v>0.52698749999999916</v>
      </c>
      <c r="K642" s="3">
        <v>0.38366249999999985</v>
      </c>
      <c r="L642" s="3">
        <v>0.1372499999999999</v>
      </c>
      <c r="M642" s="4">
        <f t="shared" si="278"/>
        <v>0</v>
      </c>
      <c r="N642" s="4">
        <f t="shared" si="279"/>
        <v>0</v>
      </c>
      <c r="O642" s="4">
        <f t="shared" si="280"/>
        <v>0</v>
      </c>
      <c r="P642" s="4">
        <f t="shared" si="281"/>
        <v>0</v>
      </c>
      <c r="Q642" s="4">
        <f t="shared" si="282"/>
        <v>0</v>
      </c>
      <c r="R642" s="4">
        <f t="shared" si="283"/>
        <v>0</v>
      </c>
      <c r="S642" s="4">
        <f t="shared" si="284"/>
        <v>0</v>
      </c>
      <c r="T642" s="5">
        <f t="shared" si="285"/>
        <v>895.24743057222145</v>
      </c>
      <c r="U642" s="5">
        <f t="shared" si="286"/>
        <v>20.046800974754579</v>
      </c>
      <c r="V642" s="5">
        <f t="shared" si="287"/>
        <v>17.450689434896741</v>
      </c>
      <c r="W642" s="5">
        <f t="shared" si="288"/>
        <v>2.8037920978005637</v>
      </c>
      <c r="X642" s="5">
        <f t="shared" si="289"/>
        <v>1.4948631745406267</v>
      </c>
      <c r="Y642" s="5">
        <f t="shared" si="290"/>
        <v>6.9248124041458921</v>
      </c>
      <c r="Z642" s="5">
        <f t="shared" si="291"/>
        <v>2.7475168563057255</v>
      </c>
      <c r="AA642" s="4">
        <v>0</v>
      </c>
      <c r="AB642" s="4">
        <f t="shared" si="292"/>
        <v>0</v>
      </c>
      <c r="AC642" s="4">
        <v>38.333333333333385</v>
      </c>
      <c r="AD642" s="4">
        <v>1.6766666666666674</v>
      </c>
      <c r="AE642" s="4">
        <v>1.6266666666666654</v>
      </c>
      <c r="AF642" s="4">
        <v>4.9999999999999913E-2</v>
      </c>
      <c r="AG642" s="4">
        <v>0.125</v>
      </c>
      <c r="AH642" s="4">
        <v>0.47766666666666624</v>
      </c>
      <c r="AI642" s="4">
        <v>0.11233333333333334</v>
      </c>
      <c r="AJ642" s="4">
        <f t="shared" si="293"/>
        <v>0</v>
      </c>
      <c r="AK642" s="4">
        <f t="shared" si="294"/>
        <v>0</v>
      </c>
      <c r="AL642" s="4">
        <f t="shared" si="295"/>
        <v>0</v>
      </c>
      <c r="AM642" s="4">
        <f t="shared" si="296"/>
        <v>0</v>
      </c>
      <c r="AN642" s="4">
        <f t="shared" si="297"/>
        <v>0</v>
      </c>
      <c r="AO642" s="4">
        <f t="shared" si="298"/>
        <v>0</v>
      </c>
      <c r="AP642" s="4">
        <f t="shared" si="299"/>
        <v>0</v>
      </c>
      <c r="AQ642" s="5">
        <f t="shared" si="300"/>
        <v>728.48881566328714</v>
      </c>
      <c r="AR642" s="5">
        <f t="shared" si="301"/>
        <v>20.303027419710435</v>
      </c>
      <c r="AS642" s="5">
        <f t="shared" si="302"/>
        <v>17.678287314326603</v>
      </c>
      <c r="AT642" s="5">
        <f t="shared" si="303"/>
        <v>2.7747624509156963</v>
      </c>
      <c r="AU642" s="5">
        <f t="shared" si="304"/>
        <v>2.0524906050055933</v>
      </c>
      <c r="AV642" s="5">
        <f t="shared" si="305"/>
        <v>7.4491391811143988</v>
      </c>
      <c r="AW642" s="5">
        <f t="shared" si="306"/>
        <v>2.7310051780328775</v>
      </c>
    </row>
    <row r="643" spans="1:49" x14ac:dyDescent="0.25">
      <c r="A643" s="1" t="s">
        <v>376</v>
      </c>
      <c r="B643" s="1" t="s">
        <v>285</v>
      </c>
      <c r="C643" s="2">
        <v>42614</v>
      </c>
      <c r="D643" s="3">
        <v>1.0416812254088919E-3</v>
      </c>
      <c r="E643" s="4">
        <f t="shared" si="277"/>
        <v>2.5485517922433831</v>
      </c>
      <c r="F643" s="3">
        <v>97.17921626984122</v>
      </c>
      <c r="G643" s="3">
        <v>1.5814817129629628</v>
      </c>
      <c r="H643" s="3">
        <v>1.5150099421296297</v>
      </c>
      <c r="I643" s="3">
        <v>6.6471770833333263E-2</v>
      </c>
      <c r="J643" s="3">
        <v>0.41793735243055502</v>
      </c>
      <c r="K643" s="3">
        <v>0.41008343290441124</v>
      </c>
      <c r="L643" s="3">
        <v>0.13114861111111104</v>
      </c>
      <c r="M643" s="4">
        <f t="shared" si="278"/>
        <v>4.5065988941267185E-3</v>
      </c>
      <c r="N643" s="4">
        <f t="shared" si="279"/>
        <v>7.3339794374657413E-5</v>
      </c>
      <c r="O643" s="4">
        <f t="shared" si="280"/>
        <v>7.0257225689432165E-5</v>
      </c>
      <c r="P643" s="4">
        <f t="shared" si="281"/>
        <v>3.0825686852252474E-6</v>
      </c>
      <c r="Q643" s="4">
        <f t="shared" si="282"/>
        <v>1.9381469439389887E-5</v>
      </c>
      <c r="R643" s="4">
        <f t="shared" si="283"/>
        <v>1.9017250973655416E-5</v>
      </c>
      <c r="S643" s="4">
        <f t="shared" si="284"/>
        <v>6.0818990776632836E-6</v>
      </c>
      <c r="T643" s="5">
        <f t="shared" si="285"/>
        <v>895.25193717111563</v>
      </c>
      <c r="U643" s="5">
        <f t="shared" si="286"/>
        <v>20.046874314548955</v>
      </c>
      <c r="V643" s="5">
        <f t="shared" si="287"/>
        <v>17.450759692122432</v>
      </c>
      <c r="W643" s="5">
        <f t="shared" si="288"/>
        <v>2.8037951803692489</v>
      </c>
      <c r="X643" s="5">
        <f t="shared" si="289"/>
        <v>1.494882556010066</v>
      </c>
      <c r="Y643" s="5">
        <f t="shared" si="290"/>
        <v>6.924831421396866</v>
      </c>
      <c r="Z643" s="5">
        <f t="shared" si="291"/>
        <v>2.7475229382048032</v>
      </c>
      <c r="AA643" s="4">
        <v>0</v>
      </c>
      <c r="AB643" s="4">
        <f t="shared" si="292"/>
        <v>0</v>
      </c>
      <c r="AC643" s="4">
        <v>38.333333333333385</v>
      </c>
      <c r="AD643" s="4">
        <v>1.6766666666666674</v>
      </c>
      <c r="AE643" s="4">
        <v>1.6266666666666654</v>
      </c>
      <c r="AF643" s="4">
        <v>4.9999999999999913E-2</v>
      </c>
      <c r="AG643" s="4">
        <v>0.125</v>
      </c>
      <c r="AH643" s="4">
        <v>0.47766666666666624</v>
      </c>
      <c r="AI643" s="4">
        <v>0.11233333333333334</v>
      </c>
      <c r="AJ643" s="4">
        <f t="shared" si="293"/>
        <v>0</v>
      </c>
      <c r="AK643" s="4">
        <f t="shared" si="294"/>
        <v>0</v>
      </c>
      <c r="AL643" s="4">
        <f t="shared" si="295"/>
        <v>0</v>
      </c>
      <c r="AM643" s="4">
        <f t="shared" si="296"/>
        <v>0</v>
      </c>
      <c r="AN643" s="4">
        <f t="shared" si="297"/>
        <v>0</v>
      </c>
      <c r="AO643" s="4">
        <f t="shared" si="298"/>
        <v>0</v>
      </c>
      <c r="AP643" s="4">
        <f t="shared" si="299"/>
        <v>0</v>
      </c>
      <c r="AQ643" s="5">
        <f t="shared" si="300"/>
        <v>728.48881566328714</v>
      </c>
      <c r="AR643" s="5">
        <f t="shared" si="301"/>
        <v>20.303027419710435</v>
      </c>
      <c r="AS643" s="5">
        <f t="shared" si="302"/>
        <v>17.678287314326603</v>
      </c>
      <c r="AT643" s="5">
        <f t="shared" si="303"/>
        <v>2.7747624509156963</v>
      </c>
      <c r="AU643" s="5">
        <f t="shared" si="304"/>
        <v>2.0524906050055933</v>
      </c>
      <c r="AV643" s="5">
        <f t="shared" si="305"/>
        <v>7.4491391811143988</v>
      </c>
      <c r="AW643" s="5">
        <f t="shared" si="306"/>
        <v>2.7310051780328775</v>
      </c>
    </row>
    <row r="644" spans="1:49" x14ac:dyDescent="0.25">
      <c r="A644" s="1" t="s">
        <v>376</v>
      </c>
      <c r="B644" s="1" t="s">
        <v>286</v>
      </c>
      <c r="C644" s="2">
        <v>42615</v>
      </c>
      <c r="D644" s="3">
        <v>3.2466252223803086E-3</v>
      </c>
      <c r="E644" s="4">
        <f t="shared" ref="E644:E707" si="307">D644*1/35.314667*60*60*24</f>
        <v>7.943113811993717</v>
      </c>
      <c r="F644" s="3">
        <v>68.941468253968353</v>
      </c>
      <c r="G644" s="3">
        <v>1.6127787037037038</v>
      </c>
      <c r="H644" s="3">
        <v>1.5444132870370375</v>
      </c>
      <c r="I644" s="3">
        <v>6.8365416666666554E-2</v>
      </c>
      <c r="J644" s="3">
        <v>0.16664788194444449</v>
      </c>
      <c r="K644" s="3">
        <v>0.47096645220588185</v>
      </c>
      <c r="L644" s="3">
        <v>0.11708888888888887</v>
      </c>
      <c r="M644" s="4">
        <f t="shared" ref="M644:M707" si="308">$D644*1/35.314667*1000*60*60*24*F644*1/1000*1/135.8*1/0.404686*1/1000</f>
        <v>9.9644507144316524E-3</v>
      </c>
      <c r="N644" s="4">
        <f t="shared" ref="N644:N707" si="309">$D644*1/35.314667*1000*60*60*24*G644*1/1000*1/135.8*1/0.404686*1/1000</f>
        <v>2.3310286701669559E-4</v>
      </c>
      <c r="O644" s="4">
        <f t="shared" ref="O644:O707" si="310">$D644*1/35.314667*1000*60*60*24*H644*1/1000*1/135.8*1/0.404686*1/1000</f>
        <v>2.2322167588167258E-4</v>
      </c>
      <c r="P644" s="4">
        <f t="shared" ref="P644:P707" si="311">$D644*1/35.314667*1000*60*60*24*I644*1/1000*1/135.8*1/0.404686*1/1000</f>
        <v>9.8811911350230233E-6</v>
      </c>
      <c r="Q644" s="4">
        <f t="shared" ref="Q644:Q707" si="312">$D644*1/35.314667*1000*60*60*24*J644*1/1000*1/135.8*1/0.404686*1/1000</f>
        <v>2.4086440981828927E-5</v>
      </c>
      <c r="R644" s="4">
        <f t="shared" ref="R644:R707" si="313">$D644*1/35.314667*1000*60*60*24*K644*1/1000*1/135.8*1/0.404686*1/1000</f>
        <v>6.80711061137882E-5</v>
      </c>
      <c r="S644" s="4">
        <f t="shared" ref="S644:S707" si="314">$D644*1/35.314667*1000*60*60*24*L644*1/1000*1/135.8*1/0.404686*1/1000</f>
        <v>1.6923435083263387E-5</v>
      </c>
      <c r="T644" s="5">
        <f t="shared" ref="T644:T707" si="315">T643+M644</f>
        <v>895.26190162183002</v>
      </c>
      <c r="U644" s="5">
        <f t="shared" ref="U644:U707" si="316">U643+N644</f>
        <v>20.047107417415972</v>
      </c>
      <c r="V644" s="5">
        <f t="shared" ref="V644:V707" si="317">V643+O644</f>
        <v>17.450982913798313</v>
      </c>
      <c r="W644" s="5">
        <f t="shared" ref="W644:W707" si="318">W643+P644</f>
        <v>2.803805061560384</v>
      </c>
      <c r="X644" s="5">
        <f t="shared" ref="X644:X707" si="319">X643+Q644</f>
        <v>1.4949066424510478</v>
      </c>
      <c r="Y644" s="5">
        <f t="shared" ref="Y644:Y707" si="320">Y643+R644</f>
        <v>6.9248994925029796</v>
      </c>
      <c r="Z644" s="5">
        <f t="shared" ref="Z644:Z707" si="321">Z643+S644</f>
        <v>2.7475398616398863</v>
      </c>
      <c r="AA644" s="4">
        <v>0</v>
      </c>
      <c r="AB644" s="4">
        <f t="shared" ref="AB644:AB707" si="322">AA644*1/35.314667*60*60*24</f>
        <v>0</v>
      </c>
      <c r="AC644" s="4">
        <v>38.333333333333385</v>
      </c>
      <c r="AD644" s="4">
        <v>1.6766666666666674</v>
      </c>
      <c r="AE644" s="4">
        <v>1.6266666666666654</v>
      </c>
      <c r="AF644" s="4">
        <v>4.9999999999999913E-2</v>
      </c>
      <c r="AG644" s="4">
        <v>0.125</v>
      </c>
      <c r="AH644" s="4">
        <v>0.47766666666666624</v>
      </c>
      <c r="AI644" s="4">
        <v>0.11233333333333334</v>
      </c>
      <c r="AJ644" s="4">
        <f t="shared" ref="AJ644:AJ707" si="323">$AA644*1/35.314667*1000*60*60*24*AC644*1/1000*1/190*1/0.404686*1/1000</f>
        <v>0</v>
      </c>
      <c r="AK644" s="4">
        <f t="shared" ref="AK644:AK707" si="324">$AA644*1/35.314667*1000*60*60*24*AD644*1/1000*1/190*1/0.404686*1/1000</f>
        <v>0</v>
      </c>
      <c r="AL644" s="4">
        <f t="shared" ref="AL644:AL707" si="325">$AA644*1/35.314667*1000*60*60*24*AE644*1/1000*1/190*1/0.404686*1/1000</f>
        <v>0</v>
      </c>
      <c r="AM644" s="4">
        <f t="shared" ref="AM644:AM707" si="326">$AA644*1/35.314667*1000*60*60*24*AF644*1/1000*1/190*1/0.404686*1/1000</f>
        <v>0</v>
      </c>
      <c r="AN644" s="4">
        <f t="shared" ref="AN644:AN707" si="327">$AA644*1/35.314667*1000*60*60*24*AG644*1/1000*1/190*1/0.404686*1/1000</f>
        <v>0</v>
      </c>
      <c r="AO644" s="4">
        <f t="shared" ref="AO644:AO707" si="328">$AA644*1/35.314667*1000*60*60*24*AH644*1/1000*1/190*1/0.404686*1/1000</f>
        <v>0</v>
      </c>
      <c r="AP644" s="4">
        <f t="shared" ref="AP644:AP707" si="329">$AA644*1/35.314667*1000*60*60*24*AI644*1/1000*1/190*1/0.404686*1/1000</f>
        <v>0</v>
      </c>
      <c r="AQ644" s="5">
        <f t="shared" si="300"/>
        <v>728.48881566328714</v>
      </c>
      <c r="AR644" s="5">
        <f t="shared" si="301"/>
        <v>20.303027419710435</v>
      </c>
      <c r="AS644" s="5">
        <f t="shared" si="302"/>
        <v>17.678287314326603</v>
      </c>
      <c r="AT644" s="5">
        <f t="shared" si="303"/>
        <v>2.7747624509156963</v>
      </c>
      <c r="AU644" s="5">
        <f t="shared" si="304"/>
        <v>2.0524906050055933</v>
      </c>
      <c r="AV644" s="5">
        <f t="shared" si="305"/>
        <v>7.4491391811143988</v>
      </c>
      <c r="AW644" s="5">
        <f t="shared" si="306"/>
        <v>2.7310051780328775</v>
      </c>
    </row>
    <row r="645" spans="1:49" x14ac:dyDescent="0.25">
      <c r="A645" s="1" t="s">
        <v>376</v>
      </c>
      <c r="B645" s="1" t="s">
        <v>287</v>
      </c>
      <c r="C645" s="2">
        <v>42616</v>
      </c>
      <c r="D645" s="3">
        <v>2.6564434212105296E-3</v>
      </c>
      <c r="E645" s="4">
        <f t="shared" si="307"/>
        <v>6.4991894612113938</v>
      </c>
      <c r="F645" s="3">
        <v>71.605406746031804</v>
      </c>
      <c r="G645" s="3">
        <v>1.6098261574074071</v>
      </c>
      <c r="H645" s="3">
        <v>1.5416393865740747</v>
      </c>
      <c r="I645" s="3">
        <v>6.818677083333323E-2</v>
      </c>
      <c r="J645" s="3">
        <v>0.1903544357638893</v>
      </c>
      <c r="K645" s="3">
        <v>0.46522277113970562</v>
      </c>
      <c r="L645" s="3">
        <v>0.11841527777777776</v>
      </c>
      <c r="M645" s="4">
        <f t="shared" si="308"/>
        <v>8.4681211610687195E-3</v>
      </c>
      <c r="N645" s="4">
        <f t="shared" si="309"/>
        <v>1.9037951976914189E-4</v>
      </c>
      <c r="O645" s="4">
        <f t="shared" si="310"/>
        <v>1.8231568963063516E-4</v>
      </c>
      <c r="P645" s="4">
        <f t="shared" si="311"/>
        <v>8.0638301385068421E-6</v>
      </c>
      <c r="Q645" s="4">
        <f t="shared" si="312"/>
        <v>2.2511490386650407E-5</v>
      </c>
      <c r="R645" s="4">
        <f t="shared" si="313"/>
        <v>5.5017672155287238E-5</v>
      </c>
      <c r="S645" s="4">
        <f t="shared" si="314"/>
        <v>1.4003899497427273E-5</v>
      </c>
      <c r="T645" s="5">
        <f t="shared" si="315"/>
        <v>895.27036974299108</v>
      </c>
      <c r="U645" s="5">
        <f t="shared" si="316"/>
        <v>20.047297796935741</v>
      </c>
      <c r="V645" s="5">
        <f t="shared" si="317"/>
        <v>17.451165229487945</v>
      </c>
      <c r="W645" s="5">
        <f t="shared" si="318"/>
        <v>2.8038131253905223</v>
      </c>
      <c r="X645" s="5">
        <f t="shared" si="319"/>
        <v>1.4949291539414344</v>
      </c>
      <c r="Y645" s="5">
        <f t="shared" si="320"/>
        <v>6.9249545101751346</v>
      </c>
      <c r="Z645" s="5">
        <f t="shared" si="321"/>
        <v>2.7475538655393836</v>
      </c>
      <c r="AA645" s="4">
        <v>0</v>
      </c>
      <c r="AB645" s="4">
        <f t="shared" si="322"/>
        <v>0</v>
      </c>
      <c r="AC645" s="4">
        <v>38.333333333333385</v>
      </c>
      <c r="AD645" s="4">
        <v>1.6766666666666674</v>
      </c>
      <c r="AE645" s="4">
        <v>1.6266666666666654</v>
      </c>
      <c r="AF645" s="4">
        <v>4.9999999999999913E-2</v>
      </c>
      <c r="AG645" s="4">
        <v>0.125</v>
      </c>
      <c r="AH645" s="4">
        <v>0.47766666666666624</v>
      </c>
      <c r="AI645" s="4">
        <v>0.11233333333333334</v>
      </c>
      <c r="AJ645" s="4">
        <f t="shared" si="323"/>
        <v>0</v>
      </c>
      <c r="AK645" s="4">
        <f t="shared" si="324"/>
        <v>0</v>
      </c>
      <c r="AL645" s="4">
        <f t="shared" si="325"/>
        <v>0</v>
      </c>
      <c r="AM645" s="4">
        <f t="shared" si="326"/>
        <v>0</v>
      </c>
      <c r="AN645" s="4">
        <f t="shared" si="327"/>
        <v>0</v>
      </c>
      <c r="AO645" s="4">
        <f t="shared" si="328"/>
        <v>0</v>
      </c>
      <c r="AP645" s="4">
        <f t="shared" si="329"/>
        <v>0</v>
      </c>
      <c r="AQ645" s="5">
        <f t="shared" ref="AQ645:AQ708" si="330">AQ644+AJ645</f>
        <v>728.48881566328714</v>
      </c>
      <c r="AR645" s="5">
        <f t="shared" ref="AR645:AR708" si="331">AR644+AK645</f>
        <v>20.303027419710435</v>
      </c>
      <c r="AS645" s="5">
        <f t="shared" ref="AS645:AS708" si="332">AS644+AL645</f>
        <v>17.678287314326603</v>
      </c>
      <c r="AT645" s="5">
        <f t="shared" ref="AT645:AT708" si="333">AT644+AM645</f>
        <v>2.7747624509156963</v>
      </c>
      <c r="AU645" s="5">
        <f t="shared" ref="AU645:AU708" si="334">AU644+AN645</f>
        <v>2.0524906050055933</v>
      </c>
      <c r="AV645" s="5">
        <f t="shared" ref="AV645:AV708" si="335">AV644+AO645</f>
        <v>7.4491391811143988</v>
      </c>
      <c r="AW645" s="5">
        <f t="shared" ref="AW645:AW708" si="336">AW644+AP645</f>
        <v>2.7310051780328775</v>
      </c>
    </row>
    <row r="646" spans="1:49" x14ac:dyDescent="0.25">
      <c r="A646" s="1" t="s">
        <v>376</v>
      </c>
      <c r="B646" s="1" t="s">
        <v>288</v>
      </c>
      <c r="C646" s="2">
        <v>42617</v>
      </c>
      <c r="D646" s="3">
        <v>2.5625660849588941E-3</v>
      </c>
      <c r="E646" s="4">
        <f t="shared" si="307"/>
        <v>6.2695114678682504</v>
      </c>
      <c r="F646" s="3">
        <v>66.810317460317563</v>
      </c>
      <c r="G646" s="3">
        <v>1.6151407407407412</v>
      </c>
      <c r="H646" s="3">
        <v>1.546632407407408</v>
      </c>
      <c r="I646" s="3">
        <v>6.8508333333333213E-2</v>
      </c>
      <c r="J646" s="3">
        <v>0.14768263888888891</v>
      </c>
      <c r="K646" s="3">
        <v>0.47556139705882289</v>
      </c>
      <c r="L646" s="3">
        <v>0.11602777777777774</v>
      </c>
      <c r="M646" s="4">
        <f t="shared" si="308"/>
        <v>7.6218304966991241E-3</v>
      </c>
      <c r="N646" s="4">
        <f t="shared" si="309"/>
        <v>1.8425790240483137E-4</v>
      </c>
      <c r="O646" s="4">
        <f t="shared" si="310"/>
        <v>1.7644235947483156E-4</v>
      </c>
      <c r="P646" s="4">
        <f t="shared" si="311"/>
        <v>7.8155429299998175E-6</v>
      </c>
      <c r="Q646" s="4">
        <f t="shared" si="312"/>
        <v>1.6847877449241314E-5</v>
      </c>
      <c r="R646" s="4">
        <f t="shared" si="313"/>
        <v>5.4252823470097437E-5</v>
      </c>
      <c r="S646" s="4">
        <f t="shared" si="314"/>
        <v>1.3236639021452896E-5</v>
      </c>
      <c r="T646" s="5">
        <f t="shared" si="315"/>
        <v>895.27799157348772</v>
      </c>
      <c r="U646" s="5">
        <f t="shared" si="316"/>
        <v>20.047482054838145</v>
      </c>
      <c r="V646" s="5">
        <f t="shared" si="317"/>
        <v>17.45134167184742</v>
      </c>
      <c r="W646" s="5">
        <f t="shared" si="318"/>
        <v>2.8038209409334525</v>
      </c>
      <c r="X646" s="5">
        <f t="shared" si="319"/>
        <v>1.4949460018188836</v>
      </c>
      <c r="Y646" s="5">
        <f t="shared" si="320"/>
        <v>6.9250087629986048</v>
      </c>
      <c r="Z646" s="5">
        <f t="shared" si="321"/>
        <v>2.7475671021784049</v>
      </c>
      <c r="AA646" s="4">
        <v>0</v>
      </c>
      <c r="AB646" s="4">
        <f t="shared" si="322"/>
        <v>0</v>
      </c>
      <c r="AC646" s="4">
        <v>38.333333333333385</v>
      </c>
      <c r="AD646" s="4">
        <v>1.6766666666666674</v>
      </c>
      <c r="AE646" s="4">
        <v>1.6266666666666654</v>
      </c>
      <c r="AF646" s="4">
        <v>4.9999999999999913E-2</v>
      </c>
      <c r="AG646" s="4">
        <v>0.125</v>
      </c>
      <c r="AH646" s="4">
        <v>0.47766666666666624</v>
      </c>
      <c r="AI646" s="4">
        <v>0.11233333333333334</v>
      </c>
      <c r="AJ646" s="4">
        <f t="shared" si="323"/>
        <v>0</v>
      </c>
      <c r="AK646" s="4">
        <f t="shared" si="324"/>
        <v>0</v>
      </c>
      <c r="AL646" s="4">
        <f t="shared" si="325"/>
        <v>0</v>
      </c>
      <c r="AM646" s="4">
        <f t="shared" si="326"/>
        <v>0</v>
      </c>
      <c r="AN646" s="4">
        <f t="shared" si="327"/>
        <v>0</v>
      </c>
      <c r="AO646" s="4">
        <f t="shared" si="328"/>
        <v>0</v>
      </c>
      <c r="AP646" s="4">
        <f t="shared" si="329"/>
        <v>0</v>
      </c>
      <c r="AQ646" s="5">
        <f t="shared" si="330"/>
        <v>728.48881566328714</v>
      </c>
      <c r="AR646" s="5">
        <f t="shared" si="331"/>
        <v>20.303027419710435</v>
      </c>
      <c r="AS646" s="5">
        <f t="shared" si="332"/>
        <v>17.678287314326603</v>
      </c>
      <c r="AT646" s="5">
        <f t="shared" si="333"/>
        <v>2.7747624509156963</v>
      </c>
      <c r="AU646" s="5">
        <f t="shared" si="334"/>
        <v>2.0524906050055933</v>
      </c>
      <c r="AV646" s="5">
        <f t="shared" si="335"/>
        <v>7.4491391811143988</v>
      </c>
      <c r="AW646" s="5">
        <f t="shared" si="336"/>
        <v>2.7310051780328775</v>
      </c>
    </row>
    <row r="647" spans="1:49" x14ac:dyDescent="0.25">
      <c r="A647" s="1" t="s">
        <v>376</v>
      </c>
      <c r="B647" s="1" t="s">
        <v>289</v>
      </c>
      <c r="C647" s="2">
        <v>42618</v>
      </c>
      <c r="D647" s="3">
        <v>2.1618524403009772E-3</v>
      </c>
      <c r="E647" s="4">
        <f t="shared" si="307"/>
        <v>5.2891352718122597</v>
      </c>
      <c r="F647" s="3">
        <v>76.933283730158777</v>
      </c>
      <c r="G647" s="3">
        <v>1.6039210648148139</v>
      </c>
      <c r="H647" s="3">
        <v>1.5360915856481485</v>
      </c>
      <c r="I647" s="3">
        <v>6.7829479166666581E-2</v>
      </c>
      <c r="J647" s="3">
        <v>0.23776754340277814</v>
      </c>
      <c r="K647" s="3">
        <v>0.45373540900735271</v>
      </c>
      <c r="L647" s="3">
        <v>0.12106805555555551</v>
      </c>
      <c r="M647" s="4">
        <f t="shared" si="308"/>
        <v>7.4042486336180447E-3</v>
      </c>
      <c r="N647" s="4">
        <f t="shared" si="309"/>
        <v>1.543653120831344E-4</v>
      </c>
      <c r="O647" s="4">
        <f t="shared" si="310"/>
        <v>1.478372360139996E-4</v>
      </c>
      <c r="P647" s="4">
        <f t="shared" si="311"/>
        <v>6.5280760691348973E-6</v>
      </c>
      <c r="Q647" s="4">
        <f t="shared" si="312"/>
        <v>2.2883333753614444E-5</v>
      </c>
      <c r="R647" s="4">
        <f t="shared" si="313"/>
        <v>4.3668612845779572E-5</v>
      </c>
      <c r="S647" s="4">
        <f t="shared" si="314"/>
        <v>1.1651887732573265E-5</v>
      </c>
      <c r="T647" s="5">
        <f t="shared" si="315"/>
        <v>895.28539582212136</v>
      </c>
      <c r="U647" s="5">
        <f t="shared" si="316"/>
        <v>20.04763642015023</v>
      </c>
      <c r="V647" s="5">
        <f t="shared" si="317"/>
        <v>17.451489509083434</v>
      </c>
      <c r="W647" s="5">
        <f t="shared" si="318"/>
        <v>2.8038274690095215</v>
      </c>
      <c r="X647" s="5">
        <f t="shared" si="319"/>
        <v>1.4949688851526373</v>
      </c>
      <c r="Y647" s="5">
        <f t="shared" si="320"/>
        <v>6.9250524316114506</v>
      </c>
      <c r="Z647" s="5">
        <f t="shared" si="321"/>
        <v>2.7475787540661374</v>
      </c>
      <c r="AA647" s="4">
        <v>0</v>
      </c>
      <c r="AB647" s="4">
        <f t="shared" si="322"/>
        <v>0</v>
      </c>
      <c r="AC647" s="4">
        <v>38.333333333333385</v>
      </c>
      <c r="AD647" s="4">
        <v>1.6766666666666674</v>
      </c>
      <c r="AE647" s="4">
        <v>1.6266666666666654</v>
      </c>
      <c r="AF647" s="4">
        <v>4.9999999999999913E-2</v>
      </c>
      <c r="AG647" s="4">
        <v>0.125</v>
      </c>
      <c r="AH647" s="4">
        <v>0.47766666666666624</v>
      </c>
      <c r="AI647" s="4">
        <v>0.11233333333333334</v>
      </c>
      <c r="AJ647" s="4">
        <f t="shared" si="323"/>
        <v>0</v>
      </c>
      <c r="AK647" s="4">
        <f t="shared" si="324"/>
        <v>0</v>
      </c>
      <c r="AL647" s="4">
        <f t="shared" si="325"/>
        <v>0</v>
      </c>
      <c r="AM647" s="4">
        <f t="shared" si="326"/>
        <v>0</v>
      </c>
      <c r="AN647" s="4">
        <f t="shared" si="327"/>
        <v>0</v>
      </c>
      <c r="AO647" s="4">
        <f t="shared" si="328"/>
        <v>0</v>
      </c>
      <c r="AP647" s="4">
        <f t="shared" si="329"/>
        <v>0</v>
      </c>
      <c r="AQ647" s="5">
        <f t="shared" si="330"/>
        <v>728.48881566328714</v>
      </c>
      <c r="AR647" s="5">
        <f t="shared" si="331"/>
        <v>20.303027419710435</v>
      </c>
      <c r="AS647" s="5">
        <f t="shared" si="332"/>
        <v>17.678287314326603</v>
      </c>
      <c r="AT647" s="5">
        <f t="shared" si="333"/>
        <v>2.7747624509156963</v>
      </c>
      <c r="AU647" s="5">
        <f t="shared" si="334"/>
        <v>2.0524906050055933</v>
      </c>
      <c r="AV647" s="5">
        <f t="shared" si="335"/>
        <v>7.4491391811143988</v>
      </c>
      <c r="AW647" s="5">
        <f t="shared" si="336"/>
        <v>2.7310051780328775</v>
      </c>
    </row>
    <row r="648" spans="1:49" x14ac:dyDescent="0.25">
      <c r="A648" s="1" t="s">
        <v>376</v>
      </c>
      <c r="B648" s="1" t="s">
        <v>290</v>
      </c>
      <c r="C648" s="2">
        <v>42619</v>
      </c>
      <c r="D648" s="3">
        <v>2.0980932135277381E-3</v>
      </c>
      <c r="E648" s="4">
        <f t="shared" si="307"/>
        <v>5.1331435080159915</v>
      </c>
      <c r="F648" s="3">
        <v>65.211954365079492</v>
      </c>
      <c r="G648" s="3">
        <v>1.6169122685185195</v>
      </c>
      <c r="H648" s="3">
        <v>1.5482967476851857</v>
      </c>
      <c r="I648" s="3">
        <v>6.8615520833333207E-2</v>
      </c>
      <c r="J648" s="3">
        <v>0.13345870659722223</v>
      </c>
      <c r="K648" s="3">
        <v>0.47900760569852879</v>
      </c>
      <c r="L648" s="3">
        <v>0.11523194444444441</v>
      </c>
      <c r="M648" s="4">
        <f t="shared" si="308"/>
        <v>6.0910571133788961E-3</v>
      </c>
      <c r="N648" s="4">
        <f t="shared" si="309"/>
        <v>1.5102606678114286E-4</v>
      </c>
      <c r="O648" s="4">
        <f t="shared" si="310"/>
        <v>1.4461710295956659E-4</v>
      </c>
      <c r="P648" s="4">
        <f t="shared" si="311"/>
        <v>6.4089638215761915E-6</v>
      </c>
      <c r="Q648" s="4">
        <f t="shared" si="312"/>
        <v>1.2465576474068407E-5</v>
      </c>
      <c r="R648" s="4">
        <f t="shared" si="313"/>
        <v>4.4741224403711532E-5</v>
      </c>
      <c r="S648" s="4">
        <f t="shared" si="314"/>
        <v>1.0763124058012725E-5</v>
      </c>
      <c r="T648" s="5">
        <f t="shared" si="315"/>
        <v>895.29148687923475</v>
      </c>
      <c r="U648" s="5">
        <f t="shared" si="316"/>
        <v>20.047787446217011</v>
      </c>
      <c r="V648" s="5">
        <f t="shared" si="317"/>
        <v>17.451634126186395</v>
      </c>
      <c r="W648" s="5">
        <f t="shared" si="318"/>
        <v>2.8038338779733429</v>
      </c>
      <c r="X648" s="5">
        <f t="shared" si="319"/>
        <v>1.4949813507291114</v>
      </c>
      <c r="Y648" s="5">
        <f t="shared" si="320"/>
        <v>6.9250971728358541</v>
      </c>
      <c r="Z648" s="5">
        <f t="shared" si="321"/>
        <v>2.7475895171901956</v>
      </c>
      <c r="AA648" s="4">
        <v>0</v>
      </c>
      <c r="AB648" s="4">
        <f t="shared" si="322"/>
        <v>0</v>
      </c>
      <c r="AC648" s="4">
        <v>38.333333333333385</v>
      </c>
      <c r="AD648" s="4">
        <v>1.6766666666666674</v>
      </c>
      <c r="AE648" s="4">
        <v>1.6266666666666654</v>
      </c>
      <c r="AF648" s="4">
        <v>4.9999999999999913E-2</v>
      </c>
      <c r="AG648" s="4">
        <v>0.125</v>
      </c>
      <c r="AH648" s="4">
        <v>0.47766666666666624</v>
      </c>
      <c r="AI648" s="4">
        <v>0.11233333333333334</v>
      </c>
      <c r="AJ648" s="4">
        <f t="shared" si="323"/>
        <v>0</v>
      </c>
      <c r="AK648" s="4">
        <f t="shared" si="324"/>
        <v>0</v>
      </c>
      <c r="AL648" s="4">
        <f t="shared" si="325"/>
        <v>0</v>
      </c>
      <c r="AM648" s="4">
        <f t="shared" si="326"/>
        <v>0</v>
      </c>
      <c r="AN648" s="4">
        <f t="shared" si="327"/>
        <v>0</v>
      </c>
      <c r="AO648" s="4">
        <f t="shared" si="328"/>
        <v>0</v>
      </c>
      <c r="AP648" s="4">
        <f t="shared" si="329"/>
        <v>0</v>
      </c>
      <c r="AQ648" s="5">
        <f t="shared" si="330"/>
        <v>728.48881566328714</v>
      </c>
      <c r="AR648" s="5">
        <f t="shared" si="331"/>
        <v>20.303027419710435</v>
      </c>
      <c r="AS648" s="5">
        <f t="shared" si="332"/>
        <v>17.678287314326603</v>
      </c>
      <c r="AT648" s="5">
        <f t="shared" si="333"/>
        <v>2.7747624509156963</v>
      </c>
      <c r="AU648" s="5">
        <f t="shared" si="334"/>
        <v>2.0524906050055933</v>
      </c>
      <c r="AV648" s="5">
        <f t="shared" si="335"/>
        <v>7.4491391811143988</v>
      </c>
      <c r="AW648" s="5">
        <f t="shared" si="336"/>
        <v>2.7310051780328775</v>
      </c>
    </row>
    <row r="649" spans="1:49" x14ac:dyDescent="0.25">
      <c r="A649" s="1" t="s">
        <v>376</v>
      </c>
      <c r="B649" s="1" t="s">
        <v>291</v>
      </c>
      <c r="C649" s="2">
        <v>42620</v>
      </c>
      <c r="D649" s="3">
        <v>1.6083260985540143E-3</v>
      </c>
      <c r="E649" s="4">
        <f t="shared" si="307"/>
        <v>3.9348912709573858</v>
      </c>
      <c r="F649" s="3">
        <v>82.261160714285737</v>
      </c>
      <c r="G649" s="3">
        <v>1.598015972222222</v>
      </c>
      <c r="H649" s="3">
        <v>1.5305437847222241</v>
      </c>
      <c r="I649" s="3">
        <v>6.7472187499999933E-2</v>
      </c>
      <c r="J649" s="3">
        <v>0.28518065104166684</v>
      </c>
      <c r="K649" s="3">
        <v>0.44224804687500013</v>
      </c>
      <c r="L649" s="3">
        <v>0.12372083333333328</v>
      </c>
      <c r="M649" s="4">
        <f t="shared" si="308"/>
        <v>5.8899230280421268E-3</v>
      </c>
      <c r="N649" s="4">
        <f t="shared" si="309"/>
        <v>1.1441840830160134E-4</v>
      </c>
      <c r="O649" s="4">
        <f t="shared" si="310"/>
        <v>1.0958738005621943E-4</v>
      </c>
      <c r="P649" s="4">
        <f t="shared" si="311"/>
        <v>4.8310282453820388E-6</v>
      </c>
      <c r="Q649" s="4">
        <f t="shared" si="312"/>
        <v>2.0419017542876212E-5</v>
      </c>
      <c r="R649" s="4">
        <f t="shared" si="313"/>
        <v>3.166508875850762E-5</v>
      </c>
      <c r="S649" s="4">
        <f t="shared" si="314"/>
        <v>8.8584476437130085E-6</v>
      </c>
      <c r="T649" s="5">
        <f t="shared" si="315"/>
        <v>895.29737680226276</v>
      </c>
      <c r="U649" s="5">
        <f t="shared" si="316"/>
        <v>20.047901864625313</v>
      </c>
      <c r="V649" s="5">
        <f t="shared" si="317"/>
        <v>17.451743713566451</v>
      </c>
      <c r="W649" s="5">
        <f t="shared" si="318"/>
        <v>2.8038387090015884</v>
      </c>
      <c r="X649" s="5">
        <f t="shared" si="319"/>
        <v>1.4950017697466542</v>
      </c>
      <c r="Y649" s="5">
        <f t="shared" si="320"/>
        <v>6.9251288379246123</v>
      </c>
      <c r="Z649" s="5">
        <f t="shared" si="321"/>
        <v>2.7475983756378395</v>
      </c>
      <c r="AA649" s="4">
        <v>0</v>
      </c>
      <c r="AB649" s="4">
        <f t="shared" si="322"/>
        <v>0</v>
      </c>
      <c r="AC649" s="4">
        <v>38.333333333333385</v>
      </c>
      <c r="AD649" s="4">
        <v>1.6766666666666674</v>
      </c>
      <c r="AE649" s="4">
        <v>1.6266666666666654</v>
      </c>
      <c r="AF649" s="4">
        <v>4.9999999999999913E-2</v>
      </c>
      <c r="AG649" s="4">
        <v>0.125</v>
      </c>
      <c r="AH649" s="4">
        <v>0.47766666666666624</v>
      </c>
      <c r="AI649" s="4">
        <v>0.11233333333333334</v>
      </c>
      <c r="AJ649" s="4">
        <f t="shared" si="323"/>
        <v>0</v>
      </c>
      <c r="AK649" s="4">
        <f t="shared" si="324"/>
        <v>0</v>
      </c>
      <c r="AL649" s="4">
        <f t="shared" si="325"/>
        <v>0</v>
      </c>
      <c r="AM649" s="4">
        <f t="shared" si="326"/>
        <v>0</v>
      </c>
      <c r="AN649" s="4">
        <f t="shared" si="327"/>
        <v>0</v>
      </c>
      <c r="AO649" s="4">
        <f t="shared" si="328"/>
        <v>0</v>
      </c>
      <c r="AP649" s="4">
        <f t="shared" si="329"/>
        <v>0</v>
      </c>
      <c r="AQ649" s="5">
        <f t="shared" si="330"/>
        <v>728.48881566328714</v>
      </c>
      <c r="AR649" s="5">
        <f t="shared" si="331"/>
        <v>20.303027419710435</v>
      </c>
      <c r="AS649" s="5">
        <f t="shared" si="332"/>
        <v>17.678287314326603</v>
      </c>
      <c r="AT649" s="5">
        <f t="shared" si="333"/>
        <v>2.7747624509156963</v>
      </c>
      <c r="AU649" s="5">
        <f t="shared" si="334"/>
        <v>2.0524906050055933</v>
      </c>
      <c r="AV649" s="5">
        <f t="shared" si="335"/>
        <v>7.4491391811143988</v>
      </c>
      <c r="AW649" s="5">
        <f t="shared" si="336"/>
        <v>2.7310051780328775</v>
      </c>
    </row>
    <row r="650" spans="1:49" x14ac:dyDescent="0.25">
      <c r="A650" s="1" t="s">
        <v>376</v>
      </c>
      <c r="B650" s="1" t="s">
        <v>292</v>
      </c>
      <c r="C650" s="2">
        <v>42621</v>
      </c>
      <c r="D650" s="3">
        <v>0</v>
      </c>
      <c r="E650" s="4">
        <f t="shared" si="307"/>
        <v>0</v>
      </c>
      <c r="F650" s="3">
        <v>109.43333333333318</v>
      </c>
      <c r="G650" s="3">
        <v>1.5678999999999996</v>
      </c>
      <c r="H650" s="3">
        <v>1.5022500000000012</v>
      </c>
      <c r="I650" s="3">
        <v>6.5649999999999972E-2</v>
      </c>
      <c r="J650" s="3">
        <v>0.52698749999999916</v>
      </c>
      <c r="K650" s="3">
        <v>0.38366249999999985</v>
      </c>
      <c r="L650" s="3">
        <v>0.1372499999999999</v>
      </c>
      <c r="M650" s="4">
        <f t="shared" si="308"/>
        <v>0</v>
      </c>
      <c r="N650" s="4">
        <f t="shared" si="309"/>
        <v>0</v>
      </c>
      <c r="O650" s="4">
        <f t="shared" si="310"/>
        <v>0</v>
      </c>
      <c r="P650" s="4">
        <f t="shared" si="311"/>
        <v>0</v>
      </c>
      <c r="Q650" s="4">
        <f t="shared" si="312"/>
        <v>0</v>
      </c>
      <c r="R650" s="4">
        <f t="shared" si="313"/>
        <v>0</v>
      </c>
      <c r="S650" s="4">
        <f t="shared" si="314"/>
        <v>0</v>
      </c>
      <c r="T650" s="5">
        <f t="shared" si="315"/>
        <v>895.29737680226276</v>
      </c>
      <c r="U650" s="5">
        <f t="shared" si="316"/>
        <v>20.047901864625313</v>
      </c>
      <c r="V650" s="5">
        <f t="shared" si="317"/>
        <v>17.451743713566451</v>
      </c>
      <c r="W650" s="5">
        <f t="shared" si="318"/>
        <v>2.8038387090015884</v>
      </c>
      <c r="X650" s="5">
        <f t="shared" si="319"/>
        <v>1.4950017697466542</v>
      </c>
      <c r="Y650" s="5">
        <f t="shared" si="320"/>
        <v>6.9251288379246123</v>
      </c>
      <c r="Z650" s="5">
        <f t="shared" si="321"/>
        <v>2.7475983756378395</v>
      </c>
      <c r="AA650" s="4">
        <v>0</v>
      </c>
      <c r="AB650" s="4">
        <f t="shared" si="322"/>
        <v>0</v>
      </c>
      <c r="AC650" s="4">
        <v>38.333333333333385</v>
      </c>
      <c r="AD650" s="4">
        <v>1.6766666666666674</v>
      </c>
      <c r="AE650" s="4">
        <v>1.6266666666666654</v>
      </c>
      <c r="AF650" s="4">
        <v>4.9999999999999913E-2</v>
      </c>
      <c r="AG650" s="4">
        <v>0.125</v>
      </c>
      <c r="AH650" s="4">
        <v>0.47766666666666624</v>
      </c>
      <c r="AI650" s="4">
        <v>0.11233333333333334</v>
      </c>
      <c r="AJ650" s="4">
        <f t="shared" si="323"/>
        <v>0</v>
      </c>
      <c r="AK650" s="4">
        <f t="shared" si="324"/>
        <v>0</v>
      </c>
      <c r="AL650" s="4">
        <f t="shared" si="325"/>
        <v>0</v>
      </c>
      <c r="AM650" s="4">
        <f t="shared" si="326"/>
        <v>0</v>
      </c>
      <c r="AN650" s="4">
        <f t="shared" si="327"/>
        <v>0</v>
      </c>
      <c r="AO650" s="4">
        <f t="shared" si="328"/>
        <v>0</v>
      </c>
      <c r="AP650" s="4">
        <f t="shared" si="329"/>
        <v>0</v>
      </c>
      <c r="AQ650" s="5">
        <f t="shared" si="330"/>
        <v>728.48881566328714</v>
      </c>
      <c r="AR650" s="5">
        <f t="shared" si="331"/>
        <v>20.303027419710435</v>
      </c>
      <c r="AS650" s="5">
        <f t="shared" si="332"/>
        <v>17.678287314326603</v>
      </c>
      <c r="AT650" s="5">
        <f t="shared" si="333"/>
        <v>2.7747624509156963</v>
      </c>
      <c r="AU650" s="5">
        <f t="shared" si="334"/>
        <v>2.0524906050055933</v>
      </c>
      <c r="AV650" s="5">
        <f t="shared" si="335"/>
        <v>7.4491391811143988</v>
      </c>
      <c r="AW650" s="5">
        <f t="shared" si="336"/>
        <v>2.7310051780328775</v>
      </c>
    </row>
    <row r="651" spans="1:49" x14ac:dyDescent="0.25">
      <c r="A651" s="1" t="s">
        <v>376</v>
      </c>
      <c r="B651" s="1" t="s">
        <v>293</v>
      </c>
      <c r="C651" s="2">
        <v>42622</v>
      </c>
      <c r="D651" s="3">
        <v>0</v>
      </c>
      <c r="E651" s="4">
        <f t="shared" si="307"/>
        <v>0</v>
      </c>
      <c r="F651" s="3">
        <v>109.43333333333318</v>
      </c>
      <c r="G651" s="3">
        <v>1.5678999999999996</v>
      </c>
      <c r="H651" s="3">
        <v>1.5022500000000012</v>
      </c>
      <c r="I651" s="3">
        <v>6.5649999999999972E-2</v>
      </c>
      <c r="J651" s="3">
        <v>0.52698749999999916</v>
      </c>
      <c r="K651" s="3">
        <v>0.38366249999999985</v>
      </c>
      <c r="L651" s="3">
        <v>0.1372499999999999</v>
      </c>
      <c r="M651" s="4">
        <f t="shared" si="308"/>
        <v>0</v>
      </c>
      <c r="N651" s="4">
        <f t="shared" si="309"/>
        <v>0</v>
      </c>
      <c r="O651" s="4">
        <f t="shared" si="310"/>
        <v>0</v>
      </c>
      <c r="P651" s="4">
        <f t="shared" si="311"/>
        <v>0</v>
      </c>
      <c r="Q651" s="4">
        <f t="shared" si="312"/>
        <v>0</v>
      </c>
      <c r="R651" s="4">
        <f t="shared" si="313"/>
        <v>0</v>
      </c>
      <c r="S651" s="4">
        <f t="shared" si="314"/>
        <v>0</v>
      </c>
      <c r="T651" s="5">
        <f t="shared" si="315"/>
        <v>895.29737680226276</v>
      </c>
      <c r="U651" s="5">
        <f t="shared" si="316"/>
        <v>20.047901864625313</v>
      </c>
      <c r="V651" s="5">
        <f t="shared" si="317"/>
        <v>17.451743713566451</v>
      </c>
      <c r="W651" s="5">
        <f t="shared" si="318"/>
        <v>2.8038387090015884</v>
      </c>
      <c r="X651" s="5">
        <f t="shared" si="319"/>
        <v>1.4950017697466542</v>
      </c>
      <c r="Y651" s="5">
        <f t="shared" si="320"/>
        <v>6.9251288379246123</v>
      </c>
      <c r="Z651" s="5">
        <f t="shared" si="321"/>
        <v>2.7475983756378395</v>
      </c>
      <c r="AA651" s="4">
        <v>0</v>
      </c>
      <c r="AB651" s="4">
        <f t="shared" si="322"/>
        <v>0</v>
      </c>
      <c r="AC651" s="4">
        <v>38.333333333333385</v>
      </c>
      <c r="AD651" s="4">
        <v>1.6766666666666674</v>
      </c>
      <c r="AE651" s="4">
        <v>1.6266666666666654</v>
      </c>
      <c r="AF651" s="4">
        <v>4.9999999999999913E-2</v>
      </c>
      <c r="AG651" s="4">
        <v>0.125</v>
      </c>
      <c r="AH651" s="4">
        <v>0.47766666666666624</v>
      </c>
      <c r="AI651" s="4">
        <v>0.11233333333333334</v>
      </c>
      <c r="AJ651" s="4">
        <f t="shared" si="323"/>
        <v>0</v>
      </c>
      <c r="AK651" s="4">
        <f t="shared" si="324"/>
        <v>0</v>
      </c>
      <c r="AL651" s="4">
        <f t="shared" si="325"/>
        <v>0</v>
      </c>
      <c r="AM651" s="4">
        <f t="shared" si="326"/>
        <v>0</v>
      </c>
      <c r="AN651" s="4">
        <f t="shared" si="327"/>
        <v>0</v>
      </c>
      <c r="AO651" s="4">
        <f t="shared" si="328"/>
        <v>0</v>
      </c>
      <c r="AP651" s="4">
        <f t="shared" si="329"/>
        <v>0</v>
      </c>
      <c r="AQ651" s="5">
        <f t="shared" si="330"/>
        <v>728.48881566328714</v>
      </c>
      <c r="AR651" s="5">
        <f t="shared" si="331"/>
        <v>20.303027419710435</v>
      </c>
      <c r="AS651" s="5">
        <f t="shared" si="332"/>
        <v>17.678287314326603</v>
      </c>
      <c r="AT651" s="5">
        <f t="shared" si="333"/>
        <v>2.7747624509156963</v>
      </c>
      <c r="AU651" s="5">
        <f t="shared" si="334"/>
        <v>2.0524906050055933</v>
      </c>
      <c r="AV651" s="5">
        <f t="shared" si="335"/>
        <v>7.4491391811143988</v>
      </c>
      <c r="AW651" s="5">
        <f t="shared" si="336"/>
        <v>2.7310051780328775</v>
      </c>
    </row>
    <row r="652" spans="1:49" x14ac:dyDescent="0.25">
      <c r="A652" s="1" t="s">
        <v>376</v>
      </c>
      <c r="B652" s="1" t="s">
        <v>294</v>
      </c>
      <c r="C652" s="2">
        <v>42623</v>
      </c>
      <c r="D652" s="3">
        <v>0</v>
      </c>
      <c r="E652" s="4">
        <f t="shared" si="307"/>
        <v>0</v>
      </c>
      <c r="F652" s="3">
        <v>109.43333333333318</v>
      </c>
      <c r="G652" s="3">
        <v>1.5678999999999996</v>
      </c>
      <c r="H652" s="3">
        <v>1.5022500000000012</v>
      </c>
      <c r="I652" s="3">
        <v>6.5649999999999972E-2</v>
      </c>
      <c r="J652" s="3">
        <v>0.52698749999999916</v>
      </c>
      <c r="K652" s="3">
        <v>0.38366249999999985</v>
      </c>
      <c r="L652" s="3">
        <v>0.1372499999999999</v>
      </c>
      <c r="M652" s="4">
        <f t="shared" si="308"/>
        <v>0</v>
      </c>
      <c r="N652" s="4">
        <f t="shared" si="309"/>
        <v>0</v>
      </c>
      <c r="O652" s="4">
        <f t="shared" si="310"/>
        <v>0</v>
      </c>
      <c r="P652" s="4">
        <f t="shared" si="311"/>
        <v>0</v>
      </c>
      <c r="Q652" s="4">
        <f t="shared" si="312"/>
        <v>0</v>
      </c>
      <c r="R652" s="4">
        <f t="shared" si="313"/>
        <v>0</v>
      </c>
      <c r="S652" s="4">
        <f t="shared" si="314"/>
        <v>0</v>
      </c>
      <c r="T652" s="5">
        <f t="shared" si="315"/>
        <v>895.29737680226276</v>
      </c>
      <c r="U652" s="5">
        <f t="shared" si="316"/>
        <v>20.047901864625313</v>
      </c>
      <c r="V652" s="5">
        <f t="shared" si="317"/>
        <v>17.451743713566451</v>
      </c>
      <c r="W652" s="5">
        <f t="shared" si="318"/>
        <v>2.8038387090015884</v>
      </c>
      <c r="X652" s="5">
        <f t="shared" si="319"/>
        <v>1.4950017697466542</v>
      </c>
      <c r="Y652" s="5">
        <f t="shared" si="320"/>
        <v>6.9251288379246123</v>
      </c>
      <c r="Z652" s="5">
        <f t="shared" si="321"/>
        <v>2.7475983756378395</v>
      </c>
      <c r="AA652" s="4">
        <v>0</v>
      </c>
      <c r="AB652" s="4">
        <f t="shared" si="322"/>
        <v>0</v>
      </c>
      <c r="AC652" s="4">
        <v>38.333333333333385</v>
      </c>
      <c r="AD652" s="4">
        <v>1.6766666666666674</v>
      </c>
      <c r="AE652" s="4">
        <v>1.6266666666666654</v>
      </c>
      <c r="AF652" s="4">
        <v>4.9999999999999913E-2</v>
      </c>
      <c r="AG652" s="4">
        <v>0.125</v>
      </c>
      <c r="AH652" s="4">
        <v>0.47766666666666624</v>
      </c>
      <c r="AI652" s="4">
        <v>0.11233333333333334</v>
      </c>
      <c r="AJ652" s="4">
        <f t="shared" si="323"/>
        <v>0</v>
      </c>
      <c r="AK652" s="4">
        <f t="shared" si="324"/>
        <v>0</v>
      </c>
      <c r="AL652" s="4">
        <f t="shared" si="325"/>
        <v>0</v>
      </c>
      <c r="AM652" s="4">
        <f t="shared" si="326"/>
        <v>0</v>
      </c>
      <c r="AN652" s="4">
        <f t="shared" si="327"/>
        <v>0</v>
      </c>
      <c r="AO652" s="4">
        <f t="shared" si="328"/>
        <v>0</v>
      </c>
      <c r="AP652" s="4">
        <f t="shared" si="329"/>
        <v>0</v>
      </c>
      <c r="AQ652" s="5">
        <f t="shared" si="330"/>
        <v>728.48881566328714</v>
      </c>
      <c r="AR652" s="5">
        <f t="shared" si="331"/>
        <v>20.303027419710435</v>
      </c>
      <c r="AS652" s="5">
        <f t="shared" si="332"/>
        <v>17.678287314326603</v>
      </c>
      <c r="AT652" s="5">
        <f t="shared" si="333"/>
        <v>2.7747624509156963</v>
      </c>
      <c r="AU652" s="5">
        <f t="shared" si="334"/>
        <v>2.0524906050055933</v>
      </c>
      <c r="AV652" s="5">
        <f t="shared" si="335"/>
        <v>7.4491391811143988</v>
      </c>
      <c r="AW652" s="5">
        <f t="shared" si="336"/>
        <v>2.7310051780328775</v>
      </c>
    </row>
    <row r="653" spans="1:49" x14ac:dyDescent="0.25">
      <c r="A653" s="1" t="s">
        <v>376</v>
      </c>
      <c r="B653" s="1" t="s">
        <v>295</v>
      </c>
      <c r="C653" s="2">
        <v>42624</v>
      </c>
      <c r="D653" s="3">
        <v>0</v>
      </c>
      <c r="E653" s="4">
        <f t="shared" si="307"/>
        <v>0</v>
      </c>
      <c r="F653" s="3">
        <v>109.43333333333318</v>
      </c>
      <c r="G653" s="3">
        <v>1.5678999999999996</v>
      </c>
      <c r="H653" s="3">
        <v>1.5022500000000012</v>
      </c>
      <c r="I653" s="3">
        <v>6.5649999999999972E-2</v>
      </c>
      <c r="J653" s="3">
        <v>0.52698749999999916</v>
      </c>
      <c r="K653" s="3">
        <v>0.38366249999999985</v>
      </c>
      <c r="L653" s="3">
        <v>0.1372499999999999</v>
      </c>
      <c r="M653" s="4">
        <f t="shared" si="308"/>
        <v>0</v>
      </c>
      <c r="N653" s="4">
        <f t="shared" si="309"/>
        <v>0</v>
      </c>
      <c r="O653" s="4">
        <f t="shared" si="310"/>
        <v>0</v>
      </c>
      <c r="P653" s="4">
        <f t="shared" si="311"/>
        <v>0</v>
      </c>
      <c r="Q653" s="4">
        <f t="shared" si="312"/>
        <v>0</v>
      </c>
      <c r="R653" s="4">
        <f t="shared" si="313"/>
        <v>0</v>
      </c>
      <c r="S653" s="4">
        <f t="shared" si="314"/>
        <v>0</v>
      </c>
      <c r="T653" s="5">
        <f t="shared" si="315"/>
        <v>895.29737680226276</v>
      </c>
      <c r="U653" s="5">
        <f t="shared" si="316"/>
        <v>20.047901864625313</v>
      </c>
      <c r="V653" s="5">
        <f t="shared" si="317"/>
        <v>17.451743713566451</v>
      </c>
      <c r="W653" s="5">
        <f t="shared" si="318"/>
        <v>2.8038387090015884</v>
      </c>
      <c r="X653" s="5">
        <f t="shared" si="319"/>
        <v>1.4950017697466542</v>
      </c>
      <c r="Y653" s="5">
        <f t="shared" si="320"/>
        <v>6.9251288379246123</v>
      </c>
      <c r="Z653" s="5">
        <f t="shared" si="321"/>
        <v>2.7475983756378395</v>
      </c>
      <c r="AA653" s="4">
        <v>0</v>
      </c>
      <c r="AB653" s="4">
        <f t="shared" si="322"/>
        <v>0</v>
      </c>
      <c r="AC653" s="4">
        <v>38.333333333333385</v>
      </c>
      <c r="AD653" s="4">
        <v>1.6766666666666674</v>
      </c>
      <c r="AE653" s="4">
        <v>1.6266666666666654</v>
      </c>
      <c r="AF653" s="4">
        <v>4.9999999999999913E-2</v>
      </c>
      <c r="AG653" s="4">
        <v>0.125</v>
      </c>
      <c r="AH653" s="4">
        <v>0.47766666666666624</v>
      </c>
      <c r="AI653" s="4">
        <v>0.11233333333333334</v>
      </c>
      <c r="AJ653" s="4">
        <f t="shared" si="323"/>
        <v>0</v>
      </c>
      <c r="AK653" s="4">
        <f t="shared" si="324"/>
        <v>0</v>
      </c>
      <c r="AL653" s="4">
        <f t="shared" si="325"/>
        <v>0</v>
      </c>
      <c r="AM653" s="4">
        <f t="shared" si="326"/>
        <v>0</v>
      </c>
      <c r="AN653" s="4">
        <f t="shared" si="327"/>
        <v>0</v>
      </c>
      <c r="AO653" s="4">
        <f t="shared" si="328"/>
        <v>0</v>
      </c>
      <c r="AP653" s="4">
        <f t="shared" si="329"/>
        <v>0</v>
      </c>
      <c r="AQ653" s="5">
        <f t="shared" si="330"/>
        <v>728.48881566328714</v>
      </c>
      <c r="AR653" s="5">
        <f t="shared" si="331"/>
        <v>20.303027419710435</v>
      </c>
      <c r="AS653" s="5">
        <f t="shared" si="332"/>
        <v>17.678287314326603</v>
      </c>
      <c r="AT653" s="5">
        <f t="shared" si="333"/>
        <v>2.7747624509156963</v>
      </c>
      <c r="AU653" s="5">
        <f t="shared" si="334"/>
        <v>2.0524906050055933</v>
      </c>
      <c r="AV653" s="5">
        <f t="shared" si="335"/>
        <v>7.4491391811143988</v>
      </c>
      <c r="AW653" s="5">
        <f t="shared" si="336"/>
        <v>2.7310051780328775</v>
      </c>
    </row>
    <row r="654" spans="1:49" x14ac:dyDescent="0.25">
      <c r="A654" s="1" t="s">
        <v>376</v>
      </c>
      <c r="B654" s="1" t="s">
        <v>296</v>
      </c>
      <c r="C654" s="2">
        <v>42625</v>
      </c>
      <c r="D654" s="3">
        <v>0</v>
      </c>
      <c r="E654" s="4">
        <f t="shared" si="307"/>
        <v>0</v>
      </c>
      <c r="F654" s="3">
        <v>109.43333333333318</v>
      </c>
      <c r="G654" s="3">
        <v>1.5678999999999996</v>
      </c>
      <c r="H654" s="3">
        <v>1.5022500000000012</v>
      </c>
      <c r="I654" s="3">
        <v>6.5649999999999972E-2</v>
      </c>
      <c r="J654" s="3">
        <v>0.52698749999999916</v>
      </c>
      <c r="K654" s="3">
        <v>0.38366249999999985</v>
      </c>
      <c r="L654" s="3">
        <v>0.1372499999999999</v>
      </c>
      <c r="M654" s="4">
        <f t="shared" si="308"/>
        <v>0</v>
      </c>
      <c r="N654" s="4">
        <f t="shared" si="309"/>
        <v>0</v>
      </c>
      <c r="O654" s="4">
        <f t="shared" si="310"/>
        <v>0</v>
      </c>
      <c r="P654" s="4">
        <f t="shared" si="311"/>
        <v>0</v>
      </c>
      <c r="Q654" s="4">
        <f t="shared" si="312"/>
        <v>0</v>
      </c>
      <c r="R654" s="4">
        <f t="shared" si="313"/>
        <v>0</v>
      </c>
      <c r="S654" s="4">
        <f t="shared" si="314"/>
        <v>0</v>
      </c>
      <c r="T654" s="5">
        <f t="shared" si="315"/>
        <v>895.29737680226276</v>
      </c>
      <c r="U654" s="5">
        <f t="shared" si="316"/>
        <v>20.047901864625313</v>
      </c>
      <c r="V654" s="5">
        <f t="shared" si="317"/>
        <v>17.451743713566451</v>
      </c>
      <c r="W654" s="5">
        <f t="shared" si="318"/>
        <v>2.8038387090015884</v>
      </c>
      <c r="X654" s="5">
        <f t="shared" si="319"/>
        <v>1.4950017697466542</v>
      </c>
      <c r="Y654" s="5">
        <f t="shared" si="320"/>
        <v>6.9251288379246123</v>
      </c>
      <c r="Z654" s="5">
        <f t="shared" si="321"/>
        <v>2.7475983756378395</v>
      </c>
      <c r="AA654" s="4">
        <v>0</v>
      </c>
      <c r="AB654" s="4">
        <f t="shared" si="322"/>
        <v>0</v>
      </c>
      <c r="AC654" s="4">
        <v>38.333333333333385</v>
      </c>
      <c r="AD654" s="4">
        <v>1.6766666666666674</v>
      </c>
      <c r="AE654" s="4">
        <v>1.6266666666666654</v>
      </c>
      <c r="AF654" s="4">
        <v>4.9999999999999913E-2</v>
      </c>
      <c r="AG654" s="4">
        <v>0.125</v>
      </c>
      <c r="AH654" s="4">
        <v>0.47766666666666624</v>
      </c>
      <c r="AI654" s="4">
        <v>0.11233333333333334</v>
      </c>
      <c r="AJ654" s="4">
        <f t="shared" si="323"/>
        <v>0</v>
      </c>
      <c r="AK654" s="4">
        <f t="shared" si="324"/>
        <v>0</v>
      </c>
      <c r="AL654" s="4">
        <f t="shared" si="325"/>
        <v>0</v>
      </c>
      <c r="AM654" s="4">
        <f t="shared" si="326"/>
        <v>0</v>
      </c>
      <c r="AN654" s="4">
        <f t="shared" si="327"/>
        <v>0</v>
      </c>
      <c r="AO654" s="4">
        <f t="shared" si="328"/>
        <v>0</v>
      </c>
      <c r="AP654" s="4">
        <f t="shared" si="329"/>
        <v>0</v>
      </c>
      <c r="AQ654" s="5">
        <f t="shared" si="330"/>
        <v>728.48881566328714</v>
      </c>
      <c r="AR654" s="5">
        <f t="shared" si="331"/>
        <v>20.303027419710435</v>
      </c>
      <c r="AS654" s="5">
        <f t="shared" si="332"/>
        <v>17.678287314326603</v>
      </c>
      <c r="AT654" s="5">
        <f t="shared" si="333"/>
        <v>2.7747624509156963</v>
      </c>
      <c r="AU654" s="5">
        <f t="shared" si="334"/>
        <v>2.0524906050055933</v>
      </c>
      <c r="AV654" s="5">
        <f t="shared" si="335"/>
        <v>7.4491391811143988</v>
      </c>
      <c r="AW654" s="5">
        <f t="shared" si="336"/>
        <v>2.7310051780328775</v>
      </c>
    </row>
    <row r="655" spans="1:49" x14ac:dyDescent="0.25">
      <c r="A655" s="1" t="s">
        <v>376</v>
      </c>
      <c r="B655" s="1" t="s">
        <v>297</v>
      </c>
      <c r="C655" s="2">
        <v>42626</v>
      </c>
      <c r="D655" s="3">
        <v>0</v>
      </c>
      <c r="E655" s="4">
        <f t="shared" si="307"/>
        <v>0</v>
      </c>
      <c r="F655" s="3">
        <v>109.43333333333318</v>
      </c>
      <c r="G655" s="3">
        <v>1.5678999999999996</v>
      </c>
      <c r="H655" s="3">
        <v>1.5022500000000012</v>
      </c>
      <c r="I655" s="3">
        <v>6.5649999999999972E-2</v>
      </c>
      <c r="J655" s="3">
        <v>0.52698749999999916</v>
      </c>
      <c r="K655" s="3">
        <v>0.38366249999999985</v>
      </c>
      <c r="L655" s="3">
        <v>0.1372499999999999</v>
      </c>
      <c r="M655" s="4">
        <f t="shared" si="308"/>
        <v>0</v>
      </c>
      <c r="N655" s="4">
        <f t="shared" si="309"/>
        <v>0</v>
      </c>
      <c r="O655" s="4">
        <f t="shared" si="310"/>
        <v>0</v>
      </c>
      <c r="P655" s="4">
        <f t="shared" si="311"/>
        <v>0</v>
      </c>
      <c r="Q655" s="4">
        <f t="shared" si="312"/>
        <v>0</v>
      </c>
      <c r="R655" s="4">
        <f t="shared" si="313"/>
        <v>0</v>
      </c>
      <c r="S655" s="4">
        <f t="shared" si="314"/>
        <v>0</v>
      </c>
      <c r="T655" s="5">
        <f t="shared" si="315"/>
        <v>895.29737680226276</v>
      </c>
      <c r="U655" s="5">
        <f t="shared" si="316"/>
        <v>20.047901864625313</v>
      </c>
      <c r="V655" s="5">
        <f t="shared" si="317"/>
        <v>17.451743713566451</v>
      </c>
      <c r="W655" s="5">
        <f t="shared" si="318"/>
        <v>2.8038387090015884</v>
      </c>
      <c r="X655" s="5">
        <f t="shared" si="319"/>
        <v>1.4950017697466542</v>
      </c>
      <c r="Y655" s="5">
        <f t="shared" si="320"/>
        <v>6.9251288379246123</v>
      </c>
      <c r="Z655" s="5">
        <f t="shared" si="321"/>
        <v>2.7475983756378395</v>
      </c>
      <c r="AA655" s="4">
        <v>0</v>
      </c>
      <c r="AB655" s="4">
        <f t="shared" si="322"/>
        <v>0</v>
      </c>
      <c r="AC655" s="4">
        <v>38.333333333333385</v>
      </c>
      <c r="AD655" s="4">
        <v>1.6766666666666674</v>
      </c>
      <c r="AE655" s="4">
        <v>1.6266666666666654</v>
      </c>
      <c r="AF655" s="4">
        <v>4.9999999999999913E-2</v>
      </c>
      <c r="AG655" s="4">
        <v>0.125</v>
      </c>
      <c r="AH655" s="4">
        <v>0.47766666666666624</v>
      </c>
      <c r="AI655" s="4">
        <v>0.11233333333333334</v>
      </c>
      <c r="AJ655" s="4">
        <f t="shared" si="323"/>
        <v>0</v>
      </c>
      <c r="AK655" s="4">
        <f t="shared" si="324"/>
        <v>0</v>
      </c>
      <c r="AL655" s="4">
        <f t="shared" si="325"/>
        <v>0</v>
      </c>
      <c r="AM655" s="4">
        <f t="shared" si="326"/>
        <v>0</v>
      </c>
      <c r="AN655" s="4">
        <f t="shared" si="327"/>
        <v>0</v>
      </c>
      <c r="AO655" s="4">
        <f t="shared" si="328"/>
        <v>0</v>
      </c>
      <c r="AP655" s="4">
        <f t="shared" si="329"/>
        <v>0</v>
      </c>
      <c r="AQ655" s="5">
        <f t="shared" si="330"/>
        <v>728.48881566328714</v>
      </c>
      <c r="AR655" s="5">
        <f t="shared" si="331"/>
        <v>20.303027419710435</v>
      </c>
      <c r="AS655" s="5">
        <f t="shared" si="332"/>
        <v>17.678287314326603</v>
      </c>
      <c r="AT655" s="5">
        <f t="shared" si="333"/>
        <v>2.7747624509156963</v>
      </c>
      <c r="AU655" s="5">
        <f t="shared" si="334"/>
        <v>2.0524906050055933</v>
      </c>
      <c r="AV655" s="5">
        <f t="shared" si="335"/>
        <v>7.4491391811143988</v>
      </c>
      <c r="AW655" s="5">
        <f t="shared" si="336"/>
        <v>2.7310051780328775</v>
      </c>
    </row>
    <row r="656" spans="1:49" x14ac:dyDescent="0.25">
      <c r="A656" s="1" t="s">
        <v>376</v>
      </c>
      <c r="B656" s="1" t="s">
        <v>298</v>
      </c>
      <c r="C656" s="2">
        <v>42627</v>
      </c>
      <c r="D656" s="3">
        <v>0</v>
      </c>
      <c r="E656" s="4">
        <f t="shared" si="307"/>
        <v>0</v>
      </c>
      <c r="F656" s="3">
        <v>109.43333333333318</v>
      </c>
      <c r="G656" s="3">
        <v>1.5678999999999996</v>
      </c>
      <c r="H656" s="3">
        <v>1.5022500000000012</v>
      </c>
      <c r="I656" s="3">
        <v>6.5649999999999972E-2</v>
      </c>
      <c r="J656" s="3">
        <v>0.52698749999999916</v>
      </c>
      <c r="K656" s="3">
        <v>0.38366249999999985</v>
      </c>
      <c r="L656" s="3">
        <v>0.1372499999999999</v>
      </c>
      <c r="M656" s="4">
        <f t="shared" si="308"/>
        <v>0</v>
      </c>
      <c r="N656" s="4">
        <f t="shared" si="309"/>
        <v>0</v>
      </c>
      <c r="O656" s="4">
        <f t="shared" si="310"/>
        <v>0</v>
      </c>
      <c r="P656" s="4">
        <f t="shared" si="311"/>
        <v>0</v>
      </c>
      <c r="Q656" s="4">
        <f t="shared" si="312"/>
        <v>0</v>
      </c>
      <c r="R656" s="4">
        <f t="shared" si="313"/>
        <v>0</v>
      </c>
      <c r="S656" s="4">
        <f t="shared" si="314"/>
        <v>0</v>
      </c>
      <c r="T656" s="5">
        <f t="shared" si="315"/>
        <v>895.29737680226276</v>
      </c>
      <c r="U656" s="5">
        <f t="shared" si="316"/>
        <v>20.047901864625313</v>
      </c>
      <c r="V656" s="5">
        <f t="shared" si="317"/>
        <v>17.451743713566451</v>
      </c>
      <c r="W656" s="5">
        <f t="shared" si="318"/>
        <v>2.8038387090015884</v>
      </c>
      <c r="X656" s="5">
        <f t="shared" si="319"/>
        <v>1.4950017697466542</v>
      </c>
      <c r="Y656" s="5">
        <f t="shared" si="320"/>
        <v>6.9251288379246123</v>
      </c>
      <c r="Z656" s="5">
        <f t="shared" si="321"/>
        <v>2.7475983756378395</v>
      </c>
      <c r="AA656" s="4">
        <v>0</v>
      </c>
      <c r="AB656" s="4">
        <f t="shared" si="322"/>
        <v>0</v>
      </c>
      <c r="AC656" s="4">
        <v>38.333333333333385</v>
      </c>
      <c r="AD656" s="4">
        <v>1.6766666666666674</v>
      </c>
      <c r="AE656" s="4">
        <v>1.6266666666666654</v>
      </c>
      <c r="AF656" s="4">
        <v>4.9999999999999913E-2</v>
      </c>
      <c r="AG656" s="4">
        <v>0.125</v>
      </c>
      <c r="AH656" s="4">
        <v>0.47766666666666624</v>
      </c>
      <c r="AI656" s="4">
        <v>0.11233333333333334</v>
      </c>
      <c r="AJ656" s="4">
        <f t="shared" si="323"/>
        <v>0</v>
      </c>
      <c r="AK656" s="4">
        <f t="shared" si="324"/>
        <v>0</v>
      </c>
      <c r="AL656" s="4">
        <f t="shared" si="325"/>
        <v>0</v>
      </c>
      <c r="AM656" s="4">
        <f t="shared" si="326"/>
        <v>0</v>
      </c>
      <c r="AN656" s="4">
        <f t="shared" si="327"/>
        <v>0</v>
      </c>
      <c r="AO656" s="4">
        <f t="shared" si="328"/>
        <v>0</v>
      </c>
      <c r="AP656" s="4">
        <f t="shared" si="329"/>
        <v>0</v>
      </c>
      <c r="AQ656" s="5">
        <f t="shared" si="330"/>
        <v>728.48881566328714</v>
      </c>
      <c r="AR656" s="5">
        <f t="shared" si="331"/>
        <v>20.303027419710435</v>
      </c>
      <c r="AS656" s="5">
        <f t="shared" si="332"/>
        <v>17.678287314326603</v>
      </c>
      <c r="AT656" s="5">
        <f t="shared" si="333"/>
        <v>2.7747624509156963</v>
      </c>
      <c r="AU656" s="5">
        <f t="shared" si="334"/>
        <v>2.0524906050055933</v>
      </c>
      <c r="AV656" s="5">
        <f t="shared" si="335"/>
        <v>7.4491391811143988</v>
      </c>
      <c r="AW656" s="5">
        <f t="shared" si="336"/>
        <v>2.7310051780328775</v>
      </c>
    </row>
    <row r="657" spans="1:49" x14ac:dyDescent="0.25">
      <c r="A657" s="1" t="s">
        <v>376</v>
      </c>
      <c r="B657" s="1" t="s">
        <v>299</v>
      </c>
      <c r="C657" s="2">
        <v>42628</v>
      </c>
      <c r="D657" s="3">
        <v>0</v>
      </c>
      <c r="E657" s="4">
        <f t="shared" si="307"/>
        <v>0</v>
      </c>
      <c r="F657" s="3">
        <v>109.43333333333318</v>
      </c>
      <c r="G657" s="3">
        <v>1.5678999999999996</v>
      </c>
      <c r="H657" s="3">
        <v>1.5022500000000012</v>
      </c>
      <c r="I657" s="3">
        <v>6.5649999999999972E-2</v>
      </c>
      <c r="J657" s="3">
        <v>0.52698749999999916</v>
      </c>
      <c r="K657" s="3">
        <v>0.38366249999999985</v>
      </c>
      <c r="L657" s="3">
        <v>0.1372499999999999</v>
      </c>
      <c r="M657" s="4">
        <f t="shared" si="308"/>
        <v>0</v>
      </c>
      <c r="N657" s="4">
        <f t="shared" si="309"/>
        <v>0</v>
      </c>
      <c r="O657" s="4">
        <f t="shared" si="310"/>
        <v>0</v>
      </c>
      <c r="P657" s="4">
        <f t="shared" si="311"/>
        <v>0</v>
      </c>
      <c r="Q657" s="4">
        <f t="shared" si="312"/>
        <v>0</v>
      </c>
      <c r="R657" s="4">
        <f t="shared" si="313"/>
        <v>0</v>
      </c>
      <c r="S657" s="4">
        <f t="shared" si="314"/>
        <v>0</v>
      </c>
      <c r="T657" s="5">
        <f t="shared" si="315"/>
        <v>895.29737680226276</v>
      </c>
      <c r="U657" s="5">
        <f t="shared" si="316"/>
        <v>20.047901864625313</v>
      </c>
      <c r="V657" s="5">
        <f t="shared" si="317"/>
        <v>17.451743713566451</v>
      </c>
      <c r="W657" s="5">
        <f t="shared" si="318"/>
        <v>2.8038387090015884</v>
      </c>
      <c r="X657" s="5">
        <f t="shared" si="319"/>
        <v>1.4950017697466542</v>
      </c>
      <c r="Y657" s="5">
        <f t="shared" si="320"/>
        <v>6.9251288379246123</v>
      </c>
      <c r="Z657" s="5">
        <f t="shared" si="321"/>
        <v>2.7475983756378395</v>
      </c>
      <c r="AA657" s="4">
        <v>0</v>
      </c>
      <c r="AB657" s="4">
        <f t="shared" si="322"/>
        <v>0</v>
      </c>
      <c r="AC657" s="4">
        <v>38.333333333333385</v>
      </c>
      <c r="AD657" s="4">
        <v>1.6766666666666674</v>
      </c>
      <c r="AE657" s="4">
        <v>1.6266666666666654</v>
      </c>
      <c r="AF657" s="4">
        <v>4.9999999999999913E-2</v>
      </c>
      <c r="AG657" s="4">
        <v>0.125</v>
      </c>
      <c r="AH657" s="4">
        <v>0.47766666666666624</v>
      </c>
      <c r="AI657" s="4">
        <v>0.11233333333333334</v>
      </c>
      <c r="AJ657" s="4">
        <f t="shared" si="323"/>
        <v>0</v>
      </c>
      <c r="AK657" s="4">
        <f t="shared" si="324"/>
        <v>0</v>
      </c>
      <c r="AL657" s="4">
        <f t="shared" si="325"/>
        <v>0</v>
      </c>
      <c r="AM657" s="4">
        <f t="shared" si="326"/>
        <v>0</v>
      </c>
      <c r="AN657" s="4">
        <f t="shared" si="327"/>
        <v>0</v>
      </c>
      <c r="AO657" s="4">
        <f t="shared" si="328"/>
        <v>0</v>
      </c>
      <c r="AP657" s="4">
        <f t="shared" si="329"/>
        <v>0</v>
      </c>
      <c r="AQ657" s="5">
        <f t="shared" si="330"/>
        <v>728.48881566328714</v>
      </c>
      <c r="AR657" s="5">
        <f t="shared" si="331"/>
        <v>20.303027419710435</v>
      </c>
      <c r="AS657" s="5">
        <f t="shared" si="332"/>
        <v>17.678287314326603</v>
      </c>
      <c r="AT657" s="5">
        <f t="shared" si="333"/>
        <v>2.7747624509156963</v>
      </c>
      <c r="AU657" s="5">
        <f t="shared" si="334"/>
        <v>2.0524906050055933</v>
      </c>
      <c r="AV657" s="5">
        <f t="shared" si="335"/>
        <v>7.4491391811143988</v>
      </c>
      <c r="AW657" s="5">
        <f t="shared" si="336"/>
        <v>2.7310051780328775</v>
      </c>
    </row>
    <row r="658" spans="1:49" x14ac:dyDescent="0.25">
      <c r="A658" s="1" t="s">
        <v>376</v>
      </c>
      <c r="B658" s="1" t="s">
        <v>300</v>
      </c>
      <c r="C658" s="2">
        <v>42629</v>
      </c>
      <c r="D658" s="3">
        <v>0</v>
      </c>
      <c r="E658" s="4">
        <f t="shared" si="307"/>
        <v>0</v>
      </c>
      <c r="F658" s="3">
        <v>109.43333333333318</v>
      </c>
      <c r="G658" s="3">
        <v>1.5678999999999996</v>
      </c>
      <c r="H658" s="3">
        <v>1.5022500000000012</v>
      </c>
      <c r="I658" s="3">
        <v>6.5649999999999972E-2</v>
      </c>
      <c r="J658" s="3">
        <v>0.52698749999999916</v>
      </c>
      <c r="K658" s="3">
        <v>0.38366249999999985</v>
      </c>
      <c r="L658" s="3">
        <v>0.1372499999999999</v>
      </c>
      <c r="M658" s="4">
        <f t="shared" si="308"/>
        <v>0</v>
      </c>
      <c r="N658" s="4">
        <f t="shared" si="309"/>
        <v>0</v>
      </c>
      <c r="O658" s="4">
        <f t="shared" si="310"/>
        <v>0</v>
      </c>
      <c r="P658" s="4">
        <f t="shared" si="311"/>
        <v>0</v>
      </c>
      <c r="Q658" s="4">
        <f t="shared" si="312"/>
        <v>0</v>
      </c>
      <c r="R658" s="4">
        <f t="shared" si="313"/>
        <v>0</v>
      </c>
      <c r="S658" s="4">
        <f t="shared" si="314"/>
        <v>0</v>
      </c>
      <c r="T658" s="5">
        <f t="shared" si="315"/>
        <v>895.29737680226276</v>
      </c>
      <c r="U658" s="5">
        <f t="shared" si="316"/>
        <v>20.047901864625313</v>
      </c>
      <c r="V658" s="5">
        <f t="shared" si="317"/>
        <v>17.451743713566451</v>
      </c>
      <c r="W658" s="5">
        <f t="shared" si="318"/>
        <v>2.8038387090015884</v>
      </c>
      <c r="X658" s="5">
        <f t="shared" si="319"/>
        <v>1.4950017697466542</v>
      </c>
      <c r="Y658" s="5">
        <f t="shared" si="320"/>
        <v>6.9251288379246123</v>
      </c>
      <c r="Z658" s="5">
        <f t="shared" si="321"/>
        <v>2.7475983756378395</v>
      </c>
      <c r="AA658" s="4">
        <v>0</v>
      </c>
      <c r="AB658" s="4">
        <f t="shared" si="322"/>
        <v>0</v>
      </c>
      <c r="AC658" s="4">
        <v>38.333333333333385</v>
      </c>
      <c r="AD658" s="4">
        <v>1.6766666666666674</v>
      </c>
      <c r="AE658" s="4">
        <v>1.6266666666666654</v>
      </c>
      <c r="AF658" s="4">
        <v>4.9999999999999913E-2</v>
      </c>
      <c r="AG658" s="4">
        <v>0.125</v>
      </c>
      <c r="AH658" s="4">
        <v>0.47766666666666624</v>
      </c>
      <c r="AI658" s="4">
        <v>0.11233333333333334</v>
      </c>
      <c r="AJ658" s="4">
        <f t="shared" si="323"/>
        <v>0</v>
      </c>
      <c r="AK658" s="4">
        <f t="shared" si="324"/>
        <v>0</v>
      </c>
      <c r="AL658" s="4">
        <f t="shared" si="325"/>
        <v>0</v>
      </c>
      <c r="AM658" s="4">
        <f t="shared" si="326"/>
        <v>0</v>
      </c>
      <c r="AN658" s="4">
        <f t="shared" si="327"/>
        <v>0</v>
      </c>
      <c r="AO658" s="4">
        <f t="shared" si="328"/>
        <v>0</v>
      </c>
      <c r="AP658" s="4">
        <f t="shared" si="329"/>
        <v>0</v>
      </c>
      <c r="AQ658" s="5">
        <f t="shared" si="330"/>
        <v>728.48881566328714</v>
      </c>
      <c r="AR658" s="5">
        <f t="shared" si="331"/>
        <v>20.303027419710435</v>
      </c>
      <c r="AS658" s="5">
        <f t="shared" si="332"/>
        <v>17.678287314326603</v>
      </c>
      <c r="AT658" s="5">
        <f t="shared" si="333"/>
        <v>2.7747624509156963</v>
      </c>
      <c r="AU658" s="5">
        <f t="shared" si="334"/>
        <v>2.0524906050055933</v>
      </c>
      <c r="AV658" s="5">
        <f t="shared" si="335"/>
        <v>7.4491391811143988</v>
      </c>
      <c r="AW658" s="5">
        <f t="shared" si="336"/>
        <v>2.7310051780328775</v>
      </c>
    </row>
    <row r="659" spans="1:49" x14ac:dyDescent="0.25">
      <c r="A659" s="1" t="s">
        <v>376</v>
      </c>
      <c r="B659" s="1" t="s">
        <v>301</v>
      </c>
      <c r="C659" s="2">
        <v>42630</v>
      </c>
      <c r="D659" s="3">
        <v>0</v>
      </c>
      <c r="E659" s="4">
        <f t="shared" si="307"/>
        <v>0</v>
      </c>
      <c r="F659" s="3">
        <v>109.43333333333318</v>
      </c>
      <c r="G659" s="3">
        <v>1.5678999999999996</v>
      </c>
      <c r="H659" s="3">
        <v>1.5022500000000012</v>
      </c>
      <c r="I659" s="3">
        <v>6.5649999999999972E-2</v>
      </c>
      <c r="J659" s="3">
        <v>0.52698749999999916</v>
      </c>
      <c r="K659" s="3">
        <v>0.38366249999999985</v>
      </c>
      <c r="L659" s="3">
        <v>0.1372499999999999</v>
      </c>
      <c r="M659" s="4">
        <f t="shared" si="308"/>
        <v>0</v>
      </c>
      <c r="N659" s="4">
        <f t="shared" si="309"/>
        <v>0</v>
      </c>
      <c r="O659" s="4">
        <f t="shared" si="310"/>
        <v>0</v>
      </c>
      <c r="P659" s="4">
        <f t="shared" si="311"/>
        <v>0</v>
      </c>
      <c r="Q659" s="4">
        <f t="shared" si="312"/>
        <v>0</v>
      </c>
      <c r="R659" s="4">
        <f t="shared" si="313"/>
        <v>0</v>
      </c>
      <c r="S659" s="4">
        <f t="shared" si="314"/>
        <v>0</v>
      </c>
      <c r="T659" s="5">
        <f t="shared" si="315"/>
        <v>895.29737680226276</v>
      </c>
      <c r="U659" s="5">
        <f t="shared" si="316"/>
        <v>20.047901864625313</v>
      </c>
      <c r="V659" s="5">
        <f t="shared" si="317"/>
        <v>17.451743713566451</v>
      </c>
      <c r="W659" s="5">
        <f t="shared" si="318"/>
        <v>2.8038387090015884</v>
      </c>
      <c r="X659" s="5">
        <f t="shared" si="319"/>
        <v>1.4950017697466542</v>
      </c>
      <c r="Y659" s="5">
        <f t="shared" si="320"/>
        <v>6.9251288379246123</v>
      </c>
      <c r="Z659" s="5">
        <f t="shared" si="321"/>
        <v>2.7475983756378395</v>
      </c>
      <c r="AA659" s="4">
        <v>0</v>
      </c>
      <c r="AB659" s="4">
        <f t="shared" si="322"/>
        <v>0</v>
      </c>
      <c r="AC659" s="4">
        <v>38.333333333333385</v>
      </c>
      <c r="AD659" s="4">
        <v>1.6766666666666674</v>
      </c>
      <c r="AE659" s="4">
        <v>1.6266666666666654</v>
      </c>
      <c r="AF659" s="4">
        <v>4.9999999999999913E-2</v>
      </c>
      <c r="AG659" s="4">
        <v>0.125</v>
      </c>
      <c r="AH659" s="4">
        <v>0.47766666666666624</v>
      </c>
      <c r="AI659" s="4">
        <v>0.11233333333333334</v>
      </c>
      <c r="AJ659" s="4">
        <f t="shared" si="323"/>
        <v>0</v>
      </c>
      <c r="AK659" s="4">
        <f t="shared" si="324"/>
        <v>0</v>
      </c>
      <c r="AL659" s="4">
        <f t="shared" si="325"/>
        <v>0</v>
      </c>
      <c r="AM659" s="4">
        <f t="shared" si="326"/>
        <v>0</v>
      </c>
      <c r="AN659" s="4">
        <f t="shared" si="327"/>
        <v>0</v>
      </c>
      <c r="AO659" s="4">
        <f t="shared" si="328"/>
        <v>0</v>
      </c>
      <c r="AP659" s="4">
        <f t="shared" si="329"/>
        <v>0</v>
      </c>
      <c r="AQ659" s="5">
        <f t="shared" si="330"/>
        <v>728.48881566328714</v>
      </c>
      <c r="AR659" s="5">
        <f t="shared" si="331"/>
        <v>20.303027419710435</v>
      </c>
      <c r="AS659" s="5">
        <f t="shared" si="332"/>
        <v>17.678287314326603</v>
      </c>
      <c r="AT659" s="5">
        <f t="shared" si="333"/>
        <v>2.7747624509156963</v>
      </c>
      <c r="AU659" s="5">
        <f t="shared" si="334"/>
        <v>2.0524906050055933</v>
      </c>
      <c r="AV659" s="5">
        <f t="shared" si="335"/>
        <v>7.4491391811143988</v>
      </c>
      <c r="AW659" s="5">
        <f t="shared" si="336"/>
        <v>2.7310051780328775</v>
      </c>
    </row>
    <row r="660" spans="1:49" x14ac:dyDescent="0.25">
      <c r="A660" s="1" t="s">
        <v>376</v>
      </c>
      <c r="B660" s="1" t="s">
        <v>302</v>
      </c>
      <c r="C660" s="2">
        <v>42631</v>
      </c>
      <c r="D660" s="3">
        <v>0</v>
      </c>
      <c r="E660" s="4">
        <f t="shared" si="307"/>
        <v>0</v>
      </c>
      <c r="F660" s="3">
        <v>109.43333333333318</v>
      </c>
      <c r="G660" s="3">
        <v>1.5678999999999996</v>
      </c>
      <c r="H660" s="3">
        <v>1.5022500000000012</v>
      </c>
      <c r="I660" s="3">
        <v>6.5649999999999972E-2</v>
      </c>
      <c r="J660" s="3">
        <v>0.52698749999999916</v>
      </c>
      <c r="K660" s="3">
        <v>0.38366249999999985</v>
      </c>
      <c r="L660" s="3">
        <v>0.1372499999999999</v>
      </c>
      <c r="M660" s="4">
        <f t="shared" si="308"/>
        <v>0</v>
      </c>
      <c r="N660" s="4">
        <f t="shared" si="309"/>
        <v>0</v>
      </c>
      <c r="O660" s="4">
        <f t="shared" si="310"/>
        <v>0</v>
      </c>
      <c r="P660" s="4">
        <f t="shared" si="311"/>
        <v>0</v>
      </c>
      <c r="Q660" s="4">
        <f t="shared" si="312"/>
        <v>0</v>
      </c>
      <c r="R660" s="4">
        <f t="shared" si="313"/>
        <v>0</v>
      </c>
      <c r="S660" s="4">
        <f t="shared" si="314"/>
        <v>0</v>
      </c>
      <c r="T660" s="5">
        <f t="shared" si="315"/>
        <v>895.29737680226276</v>
      </c>
      <c r="U660" s="5">
        <f t="shared" si="316"/>
        <v>20.047901864625313</v>
      </c>
      <c r="V660" s="5">
        <f t="shared" si="317"/>
        <v>17.451743713566451</v>
      </c>
      <c r="W660" s="5">
        <f t="shared" si="318"/>
        <v>2.8038387090015884</v>
      </c>
      <c r="X660" s="5">
        <f t="shared" si="319"/>
        <v>1.4950017697466542</v>
      </c>
      <c r="Y660" s="5">
        <f t="shared" si="320"/>
        <v>6.9251288379246123</v>
      </c>
      <c r="Z660" s="5">
        <f t="shared" si="321"/>
        <v>2.7475983756378395</v>
      </c>
      <c r="AA660" s="4">
        <v>0</v>
      </c>
      <c r="AB660" s="4">
        <f t="shared" si="322"/>
        <v>0</v>
      </c>
      <c r="AC660" s="4">
        <v>38.333333333333385</v>
      </c>
      <c r="AD660" s="4">
        <v>1.6766666666666674</v>
      </c>
      <c r="AE660" s="4">
        <v>1.6266666666666654</v>
      </c>
      <c r="AF660" s="4">
        <v>4.9999999999999913E-2</v>
      </c>
      <c r="AG660" s="4">
        <v>0.125</v>
      </c>
      <c r="AH660" s="4">
        <v>0.47766666666666624</v>
      </c>
      <c r="AI660" s="4">
        <v>0.11233333333333334</v>
      </c>
      <c r="AJ660" s="4">
        <f t="shared" si="323"/>
        <v>0</v>
      </c>
      <c r="AK660" s="4">
        <f t="shared" si="324"/>
        <v>0</v>
      </c>
      <c r="AL660" s="4">
        <f t="shared" si="325"/>
        <v>0</v>
      </c>
      <c r="AM660" s="4">
        <f t="shared" si="326"/>
        <v>0</v>
      </c>
      <c r="AN660" s="4">
        <f t="shared" si="327"/>
        <v>0</v>
      </c>
      <c r="AO660" s="4">
        <f t="shared" si="328"/>
        <v>0</v>
      </c>
      <c r="AP660" s="4">
        <f t="shared" si="329"/>
        <v>0</v>
      </c>
      <c r="AQ660" s="5">
        <f t="shared" si="330"/>
        <v>728.48881566328714</v>
      </c>
      <c r="AR660" s="5">
        <f t="shared" si="331"/>
        <v>20.303027419710435</v>
      </c>
      <c r="AS660" s="5">
        <f t="shared" si="332"/>
        <v>17.678287314326603</v>
      </c>
      <c r="AT660" s="5">
        <f t="shared" si="333"/>
        <v>2.7747624509156963</v>
      </c>
      <c r="AU660" s="5">
        <f t="shared" si="334"/>
        <v>2.0524906050055933</v>
      </c>
      <c r="AV660" s="5">
        <f t="shared" si="335"/>
        <v>7.4491391811143988</v>
      </c>
      <c r="AW660" s="5">
        <f t="shared" si="336"/>
        <v>2.7310051780328775</v>
      </c>
    </row>
    <row r="661" spans="1:49" x14ac:dyDescent="0.25">
      <c r="A661" s="1" t="s">
        <v>376</v>
      </c>
      <c r="B661" s="1" t="s">
        <v>303</v>
      </c>
      <c r="C661" s="2">
        <v>42632</v>
      </c>
      <c r="D661" s="3">
        <v>0</v>
      </c>
      <c r="E661" s="4">
        <f t="shared" si="307"/>
        <v>0</v>
      </c>
      <c r="F661" s="3">
        <v>109.43333333333318</v>
      </c>
      <c r="G661" s="3">
        <v>1.5678999999999996</v>
      </c>
      <c r="H661" s="3">
        <v>1.5022500000000012</v>
      </c>
      <c r="I661" s="3">
        <v>6.5649999999999972E-2</v>
      </c>
      <c r="J661" s="3">
        <v>0.52698749999999916</v>
      </c>
      <c r="K661" s="3">
        <v>0.38366249999999985</v>
      </c>
      <c r="L661" s="3">
        <v>0.1372499999999999</v>
      </c>
      <c r="M661" s="4">
        <f t="shared" si="308"/>
        <v>0</v>
      </c>
      <c r="N661" s="4">
        <f t="shared" si="309"/>
        <v>0</v>
      </c>
      <c r="O661" s="4">
        <f t="shared" si="310"/>
        <v>0</v>
      </c>
      <c r="P661" s="4">
        <f t="shared" si="311"/>
        <v>0</v>
      </c>
      <c r="Q661" s="4">
        <f t="shared" si="312"/>
        <v>0</v>
      </c>
      <c r="R661" s="4">
        <f t="shared" si="313"/>
        <v>0</v>
      </c>
      <c r="S661" s="4">
        <f t="shared" si="314"/>
        <v>0</v>
      </c>
      <c r="T661" s="5">
        <f t="shared" si="315"/>
        <v>895.29737680226276</v>
      </c>
      <c r="U661" s="5">
        <f t="shared" si="316"/>
        <v>20.047901864625313</v>
      </c>
      <c r="V661" s="5">
        <f t="shared" si="317"/>
        <v>17.451743713566451</v>
      </c>
      <c r="W661" s="5">
        <f t="shared" si="318"/>
        <v>2.8038387090015884</v>
      </c>
      <c r="X661" s="5">
        <f t="shared" si="319"/>
        <v>1.4950017697466542</v>
      </c>
      <c r="Y661" s="5">
        <f t="shared" si="320"/>
        <v>6.9251288379246123</v>
      </c>
      <c r="Z661" s="5">
        <f t="shared" si="321"/>
        <v>2.7475983756378395</v>
      </c>
      <c r="AA661" s="4">
        <v>0</v>
      </c>
      <c r="AB661" s="4">
        <f t="shared" si="322"/>
        <v>0</v>
      </c>
      <c r="AC661" s="4">
        <v>38.333333333333385</v>
      </c>
      <c r="AD661" s="4">
        <v>1.6766666666666674</v>
      </c>
      <c r="AE661" s="4">
        <v>1.6266666666666654</v>
      </c>
      <c r="AF661" s="4">
        <v>4.9999999999999913E-2</v>
      </c>
      <c r="AG661" s="4">
        <v>0.125</v>
      </c>
      <c r="AH661" s="4">
        <v>0.47766666666666624</v>
      </c>
      <c r="AI661" s="4">
        <v>0.11233333333333334</v>
      </c>
      <c r="AJ661" s="4">
        <f t="shared" si="323"/>
        <v>0</v>
      </c>
      <c r="AK661" s="4">
        <f t="shared" si="324"/>
        <v>0</v>
      </c>
      <c r="AL661" s="4">
        <f t="shared" si="325"/>
        <v>0</v>
      </c>
      <c r="AM661" s="4">
        <f t="shared" si="326"/>
        <v>0</v>
      </c>
      <c r="AN661" s="4">
        <f t="shared" si="327"/>
        <v>0</v>
      </c>
      <c r="AO661" s="4">
        <f t="shared" si="328"/>
        <v>0</v>
      </c>
      <c r="AP661" s="4">
        <f t="shared" si="329"/>
        <v>0</v>
      </c>
      <c r="AQ661" s="5">
        <f t="shared" si="330"/>
        <v>728.48881566328714</v>
      </c>
      <c r="AR661" s="5">
        <f t="shared" si="331"/>
        <v>20.303027419710435</v>
      </c>
      <c r="AS661" s="5">
        <f t="shared" si="332"/>
        <v>17.678287314326603</v>
      </c>
      <c r="AT661" s="5">
        <f t="shared" si="333"/>
        <v>2.7747624509156963</v>
      </c>
      <c r="AU661" s="5">
        <f t="shared" si="334"/>
        <v>2.0524906050055933</v>
      </c>
      <c r="AV661" s="5">
        <f t="shared" si="335"/>
        <v>7.4491391811143988</v>
      </c>
      <c r="AW661" s="5">
        <f t="shared" si="336"/>
        <v>2.7310051780328775</v>
      </c>
    </row>
    <row r="662" spans="1:49" x14ac:dyDescent="0.25">
      <c r="A662" s="1" t="s">
        <v>376</v>
      </c>
      <c r="B662" s="1" t="s">
        <v>304</v>
      </c>
      <c r="C662" s="2">
        <v>42633</v>
      </c>
      <c r="D662" s="3">
        <v>0</v>
      </c>
      <c r="E662" s="4">
        <f t="shared" si="307"/>
        <v>0</v>
      </c>
      <c r="F662" s="3">
        <v>109.43333333333318</v>
      </c>
      <c r="G662" s="3">
        <v>1.5678999999999996</v>
      </c>
      <c r="H662" s="3">
        <v>1.5022500000000012</v>
      </c>
      <c r="I662" s="3">
        <v>6.5649999999999972E-2</v>
      </c>
      <c r="J662" s="3">
        <v>0.52698749999999916</v>
      </c>
      <c r="K662" s="3">
        <v>0.38366249999999985</v>
      </c>
      <c r="L662" s="3">
        <v>0.1372499999999999</v>
      </c>
      <c r="M662" s="4">
        <f t="shared" si="308"/>
        <v>0</v>
      </c>
      <c r="N662" s="4">
        <f t="shared" si="309"/>
        <v>0</v>
      </c>
      <c r="O662" s="4">
        <f t="shared" si="310"/>
        <v>0</v>
      </c>
      <c r="P662" s="4">
        <f t="shared" si="311"/>
        <v>0</v>
      </c>
      <c r="Q662" s="4">
        <f t="shared" si="312"/>
        <v>0</v>
      </c>
      <c r="R662" s="4">
        <f t="shared" si="313"/>
        <v>0</v>
      </c>
      <c r="S662" s="4">
        <f t="shared" si="314"/>
        <v>0</v>
      </c>
      <c r="T662" s="5">
        <f t="shared" si="315"/>
        <v>895.29737680226276</v>
      </c>
      <c r="U662" s="5">
        <f t="shared" si="316"/>
        <v>20.047901864625313</v>
      </c>
      <c r="V662" s="5">
        <f t="shared" si="317"/>
        <v>17.451743713566451</v>
      </c>
      <c r="W662" s="5">
        <f t="shared" si="318"/>
        <v>2.8038387090015884</v>
      </c>
      <c r="X662" s="5">
        <f t="shared" si="319"/>
        <v>1.4950017697466542</v>
      </c>
      <c r="Y662" s="5">
        <f t="shared" si="320"/>
        <v>6.9251288379246123</v>
      </c>
      <c r="Z662" s="5">
        <f t="shared" si="321"/>
        <v>2.7475983756378395</v>
      </c>
      <c r="AA662" s="4">
        <v>0</v>
      </c>
      <c r="AB662" s="4">
        <f t="shared" si="322"/>
        <v>0</v>
      </c>
      <c r="AC662" s="4">
        <v>38.333333333333385</v>
      </c>
      <c r="AD662" s="4">
        <v>1.6766666666666674</v>
      </c>
      <c r="AE662" s="4">
        <v>1.6266666666666654</v>
      </c>
      <c r="AF662" s="4">
        <v>4.9999999999999913E-2</v>
      </c>
      <c r="AG662" s="4">
        <v>0.125</v>
      </c>
      <c r="AH662" s="4">
        <v>0.47766666666666624</v>
      </c>
      <c r="AI662" s="4">
        <v>0.11233333333333334</v>
      </c>
      <c r="AJ662" s="4">
        <f t="shared" si="323"/>
        <v>0</v>
      </c>
      <c r="AK662" s="4">
        <f t="shared" si="324"/>
        <v>0</v>
      </c>
      <c r="AL662" s="4">
        <f t="shared" si="325"/>
        <v>0</v>
      </c>
      <c r="AM662" s="4">
        <f t="shared" si="326"/>
        <v>0</v>
      </c>
      <c r="AN662" s="4">
        <f t="shared" si="327"/>
        <v>0</v>
      </c>
      <c r="AO662" s="4">
        <f t="shared" si="328"/>
        <v>0</v>
      </c>
      <c r="AP662" s="4">
        <f t="shared" si="329"/>
        <v>0</v>
      </c>
      <c r="AQ662" s="5">
        <f t="shared" si="330"/>
        <v>728.48881566328714</v>
      </c>
      <c r="AR662" s="5">
        <f t="shared" si="331"/>
        <v>20.303027419710435</v>
      </c>
      <c r="AS662" s="5">
        <f t="shared" si="332"/>
        <v>17.678287314326603</v>
      </c>
      <c r="AT662" s="5">
        <f t="shared" si="333"/>
        <v>2.7747624509156963</v>
      </c>
      <c r="AU662" s="5">
        <f t="shared" si="334"/>
        <v>2.0524906050055933</v>
      </c>
      <c r="AV662" s="5">
        <f t="shared" si="335"/>
        <v>7.4491391811143988</v>
      </c>
      <c r="AW662" s="5">
        <f t="shared" si="336"/>
        <v>2.7310051780328775</v>
      </c>
    </row>
    <row r="663" spans="1:49" x14ac:dyDescent="0.25">
      <c r="A663" s="1" t="s">
        <v>376</v>
      </c>
      <c r="B663" s="1" t="s">
        <v>305</v>
      </c>
      <c r="C663" s="2">
        <v>42634</v>
      </c>
      <c r="D663" s="3">
        <v>0</v>
      </c>
      <c r="E663" s="4">
        <f t="shared" si="307"/>
        <v>0</v>
      </c>
      <c r="F663" s="3">
        <v>109.43333333333318</v>
      </c>
      <c r="G663" s="3">
        <v>1.5678999999999996</v>
      </c>
      <c r="H663" s="3">
        <v>1.5022500000000012</v>
      </c>
      <c r="I663" s="3">
        <v>6.5649999999999972E-2</v>
      </c>
      <c r="J663" s="3">
        <v>0.52698749999999916</v>
      </c>
      <c r="K663" s="3">
        <v>0.38366249999999985</v>
      </c>
      <c r="L663" s="3">
        <v>0.1372499999999999</v>
      </c>
      <c r="M663" s="4">
        <f t="shared" si="308"/>
        <v>0</v>
      </c>
      <c r="N663" s="4">
        <f t="shared" si="309"/>
        <v>0</v>
      </c>
      <c r="O663" s="4">
        <f t="shared" si="310"/>
        <v>0</v>
      </c>
      <c r="P663" s="4">
        <f t="shared" si="311"/>
        <v>0</v>
      </c>
      <c r="Q663" s="4">
        <f t="shared" si="312"/>
        <v>0</v>
      </c>
      <c r="R663" s="4">
        <f t="shared" si="313"/>
        <v>0</v>
      </c>
      <c r="S663" s="4">
        <f t="shared" si="314"/>
        <v>0</v>
      </c>
      <c r="T663" s="5">
        <f t="shared" si="315"/>
        <v>895.29737680226276</v>
      </c>
      <c r="U663" s="5">
        <f t="shared" si="316"/>
        <v>20.047901864625313</v>
      </c>
      <c r="V663" s="5">
        <f t="shared" si="317"/>
        <v>17.451743713566451</v>
      </c>
      <c r="W663" s="5">
        <f t="shared" si="318"/>
        <v>2.8038387090015884</v>
      </c>
      <c r="X663" s="5">
        <f t="shared" si="319"/>
        <v>1.4950017697466542</v>
      </c>
      <c r="Y663" s="5">
        <f t="shared" si="320"/>
        <v>6.9251288379246123</v>
      </c>
      <c r="Z663" s="5">
        <f t="shared" si="321"/>
        <v>2.7475983756378395</v>
      </c>
      <c r="AA663" s="4">
        <v>0</v>
      </c>
      <c r="AB663" s="4">
        <f t="shared" si="322"/>
        <v>0</v>
      </c>
      <c r="AC663" s="4">
        <v>38.333333333333385</v>
      </c>
      <c r="AD663" s="4">
        <v>1.6766666666666674</v>
      </c>
      <c r="AE663" s="4">
        <v>1.6266666666666654</v>
      </c>
      <c r="AF663" s="4">
        <v>4.9999999999999913E-2</v>
      </c>
      <c r="AG663" s="4">
        <v>0.125</v>
      </c>
      <c r="AH663" s="4">
        <v>0.47766666666666624</v>
      </c>
      <c r="AI663" s="4">
        <v>0.11233333333333334</v>
      </c>
      <c r="AJ663" s="4">
        <f t="shared" si="323"/>
        <v>0</v>
      </c>
      <c r="AK663" s="4">
        <f t="shared" si="324"/>
        <v>0</v>
      </c>
      <c r="AL663" s="4">
        <f t="shared" si="325"/>
        <v>0</v>
      </c>
      <c r="AM663" s="4">
        <f t="shared" si="326"/>
        <v>0</v>
      </c>
      <c r="AN663" s="4">
        <f t="shared" si="327"/>
        <v>0</v>
      </c>
      <c r="AO663" s="4">
        <f t="shared" si="328"/>
        <v>0</v>
      </c>
      <c r="AP663" s="4">
        <f t="shared" si="329"/>
        <v>0</v>
      </c>
      <c r="AQ663" s="5">
        <f t="shared" si="330"/>
        <v>728.48881566328714</v>
      </c>
      <c r="AR663" s="5">
        <f t="shared" si="331"/>
        <v>20.303027419710435</v>
      </c>
      <c r="AS663" s="5">
        <f t="shared" si="332"/>
        <v>17.678287314326603</v>
      </c>
      <c r="AT663" s="5">
        <f t="shared" si="333"/>
        <v>2.7747624509156963</v>
      </c>
      <c r="AU663" s="5">
        <f t="shared" si="334"/>
        <v>2.0524906050055933</v>
      </c>
      <c r="AV663" s="5">
        <f t="shared" si="335"/>
        <v>7.4491391811143988</v>
      </c>
      <c r="AW663" s="5">
        <f t="shared" si="336"/>
        <v>2.7310051780328775</v>
      </c>
    </row>
    <row r="664" spans="1:49" x14ac:dyDescent="0.25">
      <c r="A664" s="1" t="s">
        <v>376</v>
      </c>
      <c r="B664" s="1" t="s">
        <v>306</v>
      </c>
      <c r="C664" s="2">
        <v>42635</v>
      </c>
      <c r="D664" s="3">
        <v>0</v>
      </c>
      <c r="E664" s="4">
        <f t="shared" si="307"/>
        <v>0</v>
      </c>
      <c r="F664" s="3">
        <v>109.43333333333318</v>
      </c>
      <c r="G664" s="3">
        <v>1.5678999999999996</v>
      </c>
      <c r="H664" s="3">
        <v>1.5022500000000012</v>
      </c>
      <c r="I664" s="3">
        <v>6.5649999999999972E-2</v>
      </c>
      <c r="J664" s="3">
        <v>0.52698749999999916</v>
      </c>
      <c r="K664" s="3">
        <v>0.38366249999999985</v>
      </c>
      <c r="L664" s="3">
        <v>0.1372499999999999</v>
      </c>
      <c r="M664" s="4">
        <f t="shared" si="308"/>
        <v>0</v>
      </c>
      <c r="N664" s="4">
        <f t="shared" si="309"/>
        <v>0</v>
      </c>
      <c r="O664" s="4">
        <f t="shared" si="310"/>
        <v>0</v>
      </c>
      <c r="P664" s="4">
        <f t="shared" si="311"/>
        <v>0</v>
      </c>
      <c r="Q664" s="4">
        <f t="shared" si="312"/>
        <v>0</v>
      </c>
      <c r="R664" s="4">
        <f t="shared" si="313"/>
        <v>0</v>
      </c>
      <c r="S664" s="4">
        <f t="shared" si="314"/>
        <v>0</v>
      </c>
      <c r="T664" s="5">
        <f t="shared" si="315"/>
        <v>895.29737680226276</v>
      </c>
      <c r="U664" s="5">
        <f t="shared" si="316"/>
        <v>20.047901864625313</v>
      </c>
      <c r="V664" s="5">
        <f t="shared" si="317"/>
        <v>17.451743713566451</v>
      </c>
      <c r="W664" s="5">
        <f t="shared" si="318"/>
        <v>2.8038387090015884</v>
      </c>
      <c r="X664" s="5">
        <f t="shared" si="319"/>
        <v>1.4950017697466542</v>
      </c>
      <c r="Y664" s="5">
        <f t="shared" si="320"/>
        <v>6.9251288379246123</v>
      </c>
      <c r="Z664" s="5">
        <f t="shared" si="321"/>
        <v>2.7475983756378395</v>
      </c>
      <c r="AA664" s="4">
        <v>0</v>
      </c>
      <c r="AB664" s="4">
        <f t="shared" si="322"/>
        <v>0</v>
      </c>
      <c r="AC664" s="4">
        <v>38.333333333333385</v>
      </c>
      <c r="AD664" s="4">
        <v>1.6766666666666674</v>
      </c>
      <c r="AE664" s="4">
        <v>1.6266666666666654</v>
      </c>
      <c r="AF664" s="4">
        <v>4.9999999999999913E-2</v>
      </c>
      <c r="AG664" s="4">
        <v>0.125</v>
      </c>
      <c r="AH664" s="4">
        <v>0.47766666666666624</v>
      </c>
      <c r="AI664" s="4">
        <v>0.11233333333333334</v>
      </c>
      <c r="AJ664" s="4">
        <f t="shared" si="323"/>
        <v>0</v>
      </c>
      <c r="AK664" s="4">
        <f t="shared" si="324"/>
        <v>0</v>
      </c>
      <c r="AL664" s="4">
        <f t="shared" si="325"/>
        <v>0</v>
      </c>
      <c r="AM664" s="4">
        <f t="shared" si="326"/>
        <v>0</v>
      </c>
      <c r="AN664" s="4">
        <f t="shared" si="327"/>
        <v>0</v>
      </c>
      <c r="AO664" s="4">
        <f t="shared" si="328"/>
        <v>0</v>
      </c>
      <c r="AP664" s="4">
        <f t="shared" si="329"/>
        <v>0</v>
      </c>
      <c r="AQ664" s="5">
        <f t="shared" si="330"/>
        <v>728.48881566328714</v>
      </c>
      <c r="AR664" s="5">
        <f t="shared" si="331"/>
        <v>20.303027419710435</v>
      </c>
      <c r="AS664" s="5">
        <f t="shared" si="332"/>
        <v>17.678287314326603</v>
      </c>
      <c r="AT664" s="5">
        <f t="shared" si="333"/>
        <v>2.7747624509156963</v>
      </c>
      <c r="AU664" s="5">
        <f t="shared" si="334"/>
        <v>2.0524906050055933</v>
      </c>
      <c r="AV664" s="5">
        <f t="shared" si="335"/>
        <v>7.4491391811143988</v>
      </c>
      <c r="AW664" s="5">
        <f t="shared" si="336"/>
        <v>2.7310051780328775</v>
      </c>
    </row>
    <row r="665" spans="1:49" x14ac:dyDescent="0.25">
      <c r="A665" s="1" t="s">
        <v>376</v>
      </c>
      <c r="B665" s="1" t="s">
        <v>307</v>
      </c>
      <c r="C665" s="2">
        <v>42636</v>
      </c>
      <c r="D665" s="3">
        <v>0</v>
      </c>
      <c r="E665" s="4">
        <f t="shared" si="307"/>
        <v>0</v>
      </c>
      <c r="F665" s="3">
        <v>109.43333333333318</v>
      </c>
      <c r="G665" s="3">
        <v>1.5678999999999996</v>
      </c>
      <c r="H665" s="3">
        <v>1.5022500000000012</v>
      </c>
      <c r="I665" s="3">
        <v>6.5649999999999972E-2</v>
      </c>
      <c r="J665" s="3">
        <v>0.52698749999999916</v>
      </c>
      <c r="K665" s="3">
        <v>0.38366249999999985</v>
      </c>
      <c r="L665" s="3">
        <v>0.1372499999999999</v>
      </c>
      <c r="M665" s="4">
        <f t="shared" si="308"/>
        <v>0</v>
      </c>
      <c r="N665" s="4">
        <f t="shared" si="309"/>
        <v>0</v>
      </c>
      <c r="O665" s="4">
        <f t="shared" si="310"/>
        <v>0</v>
      </c>
      <c r="P665" s="4">
        <f t="shared" si="311"/>
        <v>0</v>
      </c>
      <c r="Q665" s="4">
        <f t="shared" si="312"/>
        <v>0</v>
      </c>
      <c r="R665" s="4">
        <f t="shared" si="313"/>
        <v>0</v>
      </c>
      <c r="S665" s="4">
        <f t="shared" si="314"/>
        <v>0</v>
      </c>
      <c r="T665" s="5">
        <f t="shared" si="315"/>
        <v>895.29737680226276</v>
      </c>
      <c r="U665" s="5">
        <f t="shared" si="316"/>
        <v>20.047901864625313</v>
      </c>
      <c r="V665" s="5">
        <f t="shared" si="317"/>
        <v>17.451743713566451</v>
      </c>
      <c r="W665" s="5">
        <f t="shared" si="318"/>
        <v>2.8038387090015884</v>
      </c>
      <c r="X665" s="5">
        <f t="shared" si="319"/>
        <v>1.4950017697466542</v>
      </c>
      <c r="Y665" s="5">
        <f t="shared" si="320"/>
        <v>6.9251288379246123</v>
      </c>
      <c r="Z665" s="5">
        <f t="shared" si="321"/>
        <v>2.7475983756378395</v>
      </c>
      <c r="AA665" s="4">
        <v>0</v>
      </c>
      <c r="AB665" s="4">
        <f t="shared" si="322"/>
        <v>0</v>
      </c>
      <c r="AC665" s="4">
        <v>38.333333333333385</v>
      </c>
      <c r="AD665" s="4">
        <v>1.6766666666666674</v>
      </c>
      <c r="AE665" s="4">
        <v>1.6266666666666654</v>
      </c>
      <c r="AF665" s="4">
        <v>4.9999999999999913E-2</v>
      </c>
      <c r="AG665" s="4">
        <v>0.125</v>
      </c>
      <c r="AH665" s="4">
        <v>0.47766666666666624</v>
      </c>
      <c r="AI665" s="4">
        <v>0.11233333333333334</v>
      </c>
      <c r="AJ665" s="4">
        <f t="shared" si="323"/>
        <v>0</v>
      </c>
      <c r="AK665" s="4">
        <f t="shared" si="324"/>
        <v>0</v>
      </c>
      <c r="AL665" s="4">
        <f t="shared" si="325"/>
        <v>0</v>
      </c>
      <c r="AM665" s="4">
        <f t="shared" si="326"/>
        <v>0</v>
      </c>
      <c r="AN665" s="4">
        <f t="shared" si="327"/>
        <v>0</v>
      </c>
      <c r="AO665" s="4">
        <f t="shared" si="328"/>
        <v>0</v>
      </c>
      <c r="AP665" s="4">
        <f t="shared" si="329"/>
        <v>0</v>
      </c>
      <c r="AQ665" s="5">
        <f t="shared" si="330"/>
        <v>728.48881566328714</v>
      </c>
      <c r="AR665" s="5">
        <f t="shared" si="331"/>
        <v>20.303027419710435</v>
      </c>
      <c r="AS665" s="5">
        <f t="shared" si="332"/>
        <v>17.678287314326603</v>
      </c>
      <c r="AT665" s="5">
        <f t="shared" si="333"/>
        <v>2.7747624509156963</v>
      </c>
      <c r="AU665" s="5">
        <f t="shared" si="334"/>
        <v>2.0524906050055933</v>
      </c>
      <c r="AV665" s="5">
        <f t="shared" si="335"/>
        <v>7.4491391811143988</v>
      </c>
      <c r="AW665" s="5">
        <f t="shared" si="336"/>
        <v>2.7310051780328775</v>
      </c>
    </row>
    <row r="666" spans="1:49" x14ac:dyDescent="0.25">
      <c r="A666" s="1" t="s">
        <v>376</v>
      </c>
      <c r="B666" s="1" t="s">
        <v>308</v>
      </c>
      <c r="C666" s="2">
        <v>42637</v>
      </c>
      <c r="D666" s="3">
        <v>0</v>
      </c>
      <c r="E666" s="4">
        <f t="shared" si="307"/>
        <v>0</v>
      </c>
      <c r="F666" s="3">
        <v>109.43333333333318</v>
      </c>
      <c r="G666" s="3">
        <v>1.5678999999999996</v>
      </c>
      <c r="H666" s="3">
        <v>1.5022500000000012</v>
      </c>
      <c r="I666" s="3">
        <v>6.5649999999999972E-2</v>
      </c>
      <c r="J666" s="3">
        <v>0.52698749999999916</v>
      </c>
      <c r="K666" s="3">
        <v>0.38366249999999985</v>
      </c>
      <c r="L666" s="3">
        <v>0.1372499999999999</v>
      </c>
      <c r="M666" s="4">
        <f t="shared" si="308"/>
        <v>0</v>
      </c>
      <c r="N666" s="4">
        <f t="shared" si="309"/>
        <v>0</v>
      </c>
      <c r="O666" s="4">
        <f t="shared" si="310"/>
        <v>0</v>
      </c>
      <c r="P666" s="4">
        <f t="shared" si="311"/>
        <v>0</v>
      </c>
      <c r="Q666" s="4">
        <f t="shared" si="312"/>
        <v>0</v>
      </c>
      <c r="R666" s="4">
        <f t="shared" si="313"/>
        <v>0</v>
      </c>
      <c r="S666" s="4">
        <f t="shared" si="314"/>
        <v>0</v>
      </c>
      <c r="T666" s="5">
        <f t="shared" si="315"/>
        <v>895.29737680226276</v>
      </c>
      <c r="U666" s="5">
        <f t="shared" si="316"/>
        <v>20.047901864625313</v>
      </c>
      <c r="V666" s="5">
        <f t="shared" si="317"/>
        <v>17.451743713566451</v>
      </c>
      <c r="W666" s="5">
        <f t="shared" si="318"/>
        <v>2.8038387090015884</v>
      </c>
      <c r="X666" s="5">
        <f t="shared" si="319"/>
        <v>1.4950017697466542</v>
      </c>
      <c r="Y666" s="5">
        <f t="shared" si="320"/>
        <v>6.9251288379246123</v>
      </c>
      <c r="Z666" s="5">
        <f t="shared" si="321"/>
        <v>2.7475983756378395</v>
      </c>
      <c r="AA666" s="4">
        <v>0</v>
      </c>
      <c r="AB666" s="4">
        <f t="shared" si="322"/>
        <v>0</v>
      </c>
      <c r="AC666" s="4">
        <v>38.333333333333385</v>
      </c>
      <c r="AD666" s="4">
        <v>1.6766666666666674</v>
      </c>
      <c r="AE666" s="4">
        <v>1.6266666666666654</v>
      </c>
      <c r="AF666" s="4">
        <v>4.9999999999999913E-2</v>
      </c>
      <c r="AG666" s="4">
        <v>0.125</v>
      </c>
      <c r="AH666" s="4">
        <v>0.47766666666666624</v>
      </c>
      <c r="AI666" s="4">
        <v>0.11233333333333334</v>
      </c>
      <c r="AJ666" s="4">
        <f t="shared" si="323"/>
        <v>0</v>
      </c>
      <c r="AK666" s="4">
        <f t="shared" si="324"/>
        <v>0</v>
      </c>
      <c r="AL666" s="4">
        <f t="shared" si="325"/>
        <v>0</v>
      </c>
      <c r="AM666" s="4">
        <f t="shared" si="326"/>
        <v>0</v>
      </c>
      <c r="AN666" s="4">
        <f t="shared" si="327"/>
        <v>0</v>
      </c>
      <c r="AO666" s="4">
        <f t="shared" si="328"/>
        <v>0</v>
      </c>
      <c r="AP666" s="4">
        <f t="shared" si="329"/>
        <v>0</v>
      </c>
      <c r="AQ666" s="5">
        <f t="shared" si="330"/>
        <v>728.48881566328714</v>
      </c>
      <c r="AR666" s="5">
        <f t="shared" si="331"/>
        <v>20.303027419710435</v>
      </c>
      <c r="AS666" s="5">
        <f t="shared" si="332"/>
        <v>17.678287314326603</v>
      </c>
      <c r="AT666" s="5">
        <f t="shared" si="333"/>
        <v>2.7747624509156963</v>
      </c>
      <c r="AU666" s="5">
        <f t="shared" si="334"/>
        <v>2.0524906050055933</v>
      </c>
      <c r="AV666" s="5">
        <f t="shared" si="335"/>
        <v>7.4491391811143988</v>
      </c>
      <c r="AW666" s="5">
        <f t="shared" si="336"/>
        <v>2.7310051780328775</v>
      </c>
    </row>
    <row r="667" spans="1:49" x14ac:dyDescent="0.25">
      <c r="A667" s="1" t="s">
        <v>376</v>
      </c>
      <c r="B667" s="1" t="s">
        <v>309</v>
      </c>
      <c r="C667" s="2">
        <v>42638</v>
      </c>
      <c r="D667" s="3">
        <v>0</v>
      </c>
      <c r="E667" s="4">
        <f t="shared" si="307"/>
        <v>0</v>
      </c>
      <c r="F667" s="3">
        <v>109.43333333333318</v>
      </c>
      <c r="G667" s="3">
        <v>1.5678999999999996</v>
      </c>
      <c r="H667" s="3">
        <v>1.5022500000000012</v>
      </c>
      <c r="I667" s="3">
        <v>6.5649999999999972E-2</v>
      </c>
      <c r="J667" s="3">
        <v>0.52698749999999916</v>
      </c>
      <c r="K667" s="3">
        <v>0.38366249999999985</v>
      </c>
      <c r="L667" s="3">
        <v>0.1372499999999999</v>
      </c>
      <c r="M667" s="4">
        <f t="shared" si="308"/>
        <v>0</v>
      </c>
      <c r="N667" s="4">
        <f t="shared" si="309"/>
        <v>0</v>
      </c>
      <c r="O667" s="4">
        <f t="shared" si="310"/>
        <v>0</v>
      </c>
      <c r="P667" s="4">
        <f t="shared" si="311"/>
        <v>0</v>
      </c>
      <c r="Q667" s="4">
        <f t="shared" si="312"/>
        <v>0</v>
      </c>
      <c r="R667" s="4">
        <f t="shared" si="313"/>
        <v>0</v>
      </c>
      <c r="S667" s="4">
        <f t="shared" si="314"/>
        <v>0</v>
      </c>
      <c r="T667" s="5">
        <f t="shared" si="315"/>
        <v>895.29737680226276</v>
      </c>
      <c r="U667" s="5">
        <f t="shared" si="316"/>
        <v>20.047901864625313</v>
      </c>
      <c r="V667" s="5">
        <f t="shared" si="317"/>
        <v>17.451743713566451</v>
      </c>
      <c r="W667" s="5">
        <f t="shared" si="318"/>
        <v>2.8038387090015884</v>
      </c>
      <c r="X667" s="5">
        <f t="shared" si="319"/>
        <v>1.4950017697466542</v>
      </c>
      <c r="Y667" s="5">
        <f t="shared" si="320"/>
        <v>6.9251288379246123</v>
      </c>
      <c r="Z667" s="5">
        <f t="shared" si="321"/>
        <v>2.7475983756378395</v>
      </c>
      <c r="AA667" s="4">
        <v>0</v>
      </c>
      <c r="AB667" s="4">
        <f t="shared" si="322"/>
        <v>0</v>
      </c>
      <c r="AC667" s="4">
        <v>38.333333333333385</v>
      </c>
      <c r="AD667" s="4">
        <v>1.6766666666666674</v>
      </c>
      <c r="AE667" s="4">
        <v>1.6266666666666654</v>
      </c>
      <c r="AF667" s="4">
        <v>4.9999999999999913E-2</v>
      </c>
      <c r="AG667" s="4">
        <v>0.125</v>
      </c>
      <c r="AH667" s="4">
        <v>0.47766666666666624</v>
      </c>
      <c r="AI667" s="4">
        <v>0.11233333333333334</v>
      </c>
      <c r="AJ667" s="4">
        <f t="shared" si="323"/>
        <v>0</v>
      </c>
      <c r="AK667" s="4">
        <f t="shared" si="324"/>
        <v>0</v>
      </c>
      <c r="AL667" s="4">
        <f t="shared" si="325"/>
        <v>0</v>
      </c>
      <c r="AM667" s="4">
        <f t="shared" si="326"/>
        <v>0</v>
      </c>
      <c r="AN667" s="4">
        <f t="shared" si="327"/>
        <v>0</v>
      </c>
      <c r="AO667" s="4">
        <f t="shared" si="328"/>
        <v>0</v>
      </c>
      <c r="AP667" s="4">
        <f t="shared" si="329"/>
        <v>0</v>
      </c>
      <c r="AQ667" s="5">
        <f t="shared" si="330"/>
        <v>728.48881566328714</v>
      </c>
      <c r="AR667" s="5">
        <f t="shared" si="331"/>
        <v>20.303027419710435</v>
      </c>
      <c r="AS667" s="5">
        <f t="shared" si="332"/>
        <v>17.678287314326603</v>
      </c>
      <c r="AT667" s="5">
        <f t="shared" si="333"/>
        <v>2.7747624509156963</v>
      </c>
      <c r="AU667" s="5">
        <f t="shared" si="334"/>
        <v>2.0524906050055933</v>
      </c>
      <c r="AV667" s="5">
        <f t="shared" si="335"/>
        <v>7.4491391811143988</v>
      </c>
      <c r="AW667" s="5">
        <f t="shared" si="336"/>
        <v>2.7310051780328775</v>
      </c>
    </row>
    <row r="668" spans="1:49" x14ac:dyDescent="0.25">
      <c r="A668" s="1" t="s">
        <v>376</v>
      </c>
      <c r="B668" s="1" t="s">
        <v>310</v>
      </c>
      <c r="C668" s="2">
        <v>42639</v>
      </c>
      <c r="D668" s="3">
        <v>0</v>
      </c>
      <c r="E668" s="4">
        <f t="shared" si="307"/>
        <v>0</v>
      </c>
      <c r="F668" s="3">
        <v>109.43333333333318</v>
      </c>
      <c r="G668" s="3">
        <v>1.5678999999999996</v>
      </c>
      <c r="H668" s="3">
        <v>1.5022500000000012</v>
      </c>
      <c r="I668" s="3">
        <v>6.5649999999999972E-2</v>
      </c>
      <c r="J668" s="3">
        <v>0.52698749999999916</v>
      </c>
      <c r="K668" s="3">
        <v>0.38366249999999985</v>
      </c>
      <c r="L668" s="3">
        <v>0.1372499999999999</v>
      </c>
      <c r="M668" s="4">
        <f t="shared" si="308"/>
        <v>0</v>
      </c>
      <c r="N668" s="4">
        <f t="shared" si="309"/>
        <v>0</v>
      </c>
      <c r="O668" s="4">
        <f t="shared" si="310"/>
        <v>0</v>
      </c>
      <c r="P668" s="4">
        <f t="shared" si="311"/>
        <v>0</v>
      </c>
      <c r="Q668" s="4">
        <f t="shared" si="312"/>
        <v>0</v>
      </c>
      <c r="R668" s="4">
        <f t="shared" si="313"/>
        <v>0</v>
      </c>
      <c r="S668" s="4">
        <f t="shared" si="314"/>
        <v>0</v>
      </c>
      <c r="T668" s="5">
        <f t="shared" si="315"/>
        <v>895.29737680226276</v>
      </c>
      <c r="U668" s="5">
        <f t="shared" si="316"/>
        <v>20.047901864625313</v>
      </c>
      <c r="V668" s="5">
        <f t="shared" si="317"/>
        <v>17.451743713566451</v>
      </c>
      <c r="W668" s="5">
        <f t="shared" si="318"/>
        <v>2.8038387090015884</v>
      </c>
      <c r="X668" s="5">
        <f t="shared" si="319"/>
        <v>1.4950017697466542</v>
      </c>
      <c r="Y668" s="5">
        <f t="shared" si="320"/>
        <v>6.9251288379246123</v>
      </c>
      <c r="Z668" s="5">
        <f t="shared" si="321"/>
        <v>2.7475983756378395</v>
      </c>
      <c r="AA668" s="4">
        <v>0</v>
      </c>
      <c r="AB668" s="4">
        <f t="shared" si="322"/>
        <v>0</v>
      </c>
      <c r="AC668" s="4">
        <v>38.333333333333385</v>
      </c>
      <c r="AD668" s="4">
        <v>1.6766666666666674</v>
      </c>
      <c r="AE668" s="4">
        <v>1.6266666666666654</v>
      </c>
      <c r="AF668" s="4">
        <v>4.9999999999999913E-2</v>
      </c>
      <c r="AG668" s="4">
        <v>0.125</v>
      </c>
      <c r="AH668" s="4">
        <v>0.47766666666666624</v>
      </c>
      <c r="AI668" s="4">
        <v>0.11233333333333334</v>
      </c>
      <c r="AJ668" s="4">
        <f t="shared" si="323"/>
        <v>0</v>
      </c>
      <c r="AK668" s="4">
        <f t="shared" si="324"/>
        <v>0</v>
      </c>
      <c r="AL668" s="4">
        <f t="shared" si="325"/>
        <v>0</v>
      </c>
      <c r="AM668" s="4">
        <f t="shared" si="326"/>
        <v>0</v>
      </c>
      <c r="AN668" s="4">
        <f t="shared" si="327"/>
        <v>0</v>
      </c>
      <c r="AO668" s="4">
        <f t="shared" si="328"/>
        <v>0</v>
      </c>
      <c r="AP668" s="4">
        <f t="shared" si="329"/>
        <v>0</v>
      </c>
      <c r="AQ668" s="5">
        <f t="shared" si="330"/>
        <v>728.48881566328714</v>
      </c>
      <c r="AR668" s="5">
        <f t="shared" si="331"/>
        <v>20.303027419710435</v>
      </c>
      <c r="AS668" s="5">
        <f t="shared" si="332"/>
        <v>17.678287314326603</v>
      </c>
      <c r="AT668" s="5">
        <f t="shared" si="333"/>
        <v>2.7747624509156963</v>
      </c>
      <c r="AU668" s="5">
        <f t="shared" si="334"/>
        <v>2.0524906050055933</v>
      </c>
      <c r="AV668" s="5">
        <f t="shared" si="335"/>
        <v>7.4491391811143988</v>
      </c>
      <c r="AW668" s="5">
        <f t="shared" si="336"/>
        <v>2.7310051780328775</v>
      </c>
    </row>
    <row r="669" spans="1:49" x14ac:dyDescent="0.25">
      <c r="A669" s="1" t="s">
        <v>376</v>
      </c>
      <c r="B669" s="1" t="s">
        <v>311</v>
      </c>
      <c r="C669" s="2">
        <v>42640</v>
      </c>
      <c r="D669" s="3">
        <v>0</v>
      </c>
      <c r="E669" s="4">
        <f t="shared" si="307"/>
        <v>0</v>
      </c>
      <c r="F669" s="3">
        <v>109.43333333333318</v>
      </c>
      <c r="G669" s="3">
        <v>1.5678999999999996</v>
      </c>
      <c r="H669" s="3">
        <v>1.5022500000000012</v>
      </c>
      <c r="I669" s="3">
        <v>6.5649999999999972E-2</v>
      </c>
      <c r="J669" s="3">
        <v>0.52698749999999916</v>
      </c>
      <c r="K669" s="3">
        <v>0.38366249999999985</v>
      </c>
      <c r="L669" s="3">
        <v>0.1372499999999999</v>
      </c>
      <c r="M669" s="4">
        <f t="shared" si="308"/>
        <v>0</v>
      </c>
      <c r="N669" s="4">
        <f t="shared" si="309"/>
        <v>0</v>
      </c>
      <c r="O669" s="4">
        <f t="shared" si="310"/>
        <v>0</v>
      </c>
      <c r="P669" s="4">
        <f t="shared" si="311"/>
        <v>0</v>
      </c>
      <c r="Q669" s="4">
        <f t="shared" si="312"/>
        <v>0</v>
      </c>
      <c r="R669" s="4">
        <f t="shared" si="313"/>
        <v>0</v>
      </c>
      <c r="S669" s="4">
        <f t="shared" si="314"/>
        <v>0</v>
      </c>
      <c r="T669" s="5">
        <f t="shared" si="315"/>
        <v>895.29737680226276</v>
      </c>
      <c r="U669" s="5">
        <f t="shared" si="316"/>
        <v>20.047901864625313</v>
      </c>
      <c r="V669" s="5">
        <f t="shared" si="317"/>
        <v>17.451743713566451</v>
      </c>
      <c r="W669" s="5">
        <f t="shared" si="318"/>
        <v>2.8038387090015884</v>
      </c>
      <c r="X669" s="5">
        <f t="shared" si="319"/>
        <v>1.4950017697466542</v>
      </c>
      <c r="Y669" s="5">
        <f t="shared" si="320"/>
        <v>6.9251288379246123</v>
      </c>
      <c r="Z669" s="5">
        <f t="shared" si="321"/>
        <v>2.7475983756378395</v>
      </c>
      <c r="AA669" s="4">
        <v>0</v>
      </c>
      <c r="AB669" s="4">
        <f t="shared" si="322"/>
        <v>0</v>
      </c>
      <c r="AC669" s="4">
        <v>38.333333333333385</v>
      </c>
      <c r="AD669" s="4">
        <v>1.6766666666666674</v>
      </c>
      <c r="AE669" s="4">
        <v>1.6266666666666654</v>
      </c>
      <c r="AF669" s="4">
        <v>4.9999999999999913E-2</v>
      </c>
      <c r="AG669" s="4">
        <v>0.125</v>
      </c>
      <c r="AH669" s="4">
        <v>0.47766666666666624</v>
      </c>
      <c r="AI669" s="4">
        <v>0.11233333333333334</v>
      </c>
      <c r="AJ669" s="4">
        <f t="shared" si="323"/>
        <v>0</v>
      </c>
      <c r="AK669" s="4">
        <f t="shared" si="324"/>
        <v>0</v>
      </c>
      <c r="AL669" s="4">
        <f t="shared" si="325"/>
        <v>0</v>
      </c>
      <c r="AM669" s="4">
        <f t="shared" si="326"/>
        <v>0</v>
      </c>
      <c r="AN669" s="4">
        <f t="shared" si="327"/>
        <v>0</v>
      </c>
      <c r="AO669" s="4">
        <f t="shared" si="328"/>
        <v>0</v>
      </c>
      <c r="AP669" s="4">
        <f t="shared" si="329"/>
        <v>0</v>
      </c>
      <c r="AQ669" s="5">
        <f t="shared" si="330"/>
        <v>728.48881566328714</v>
      </c>
      <c r="AR669" s="5">
        <f t="shared" si="331"/>
        <v>20.303027419710435</v>
      </c>
      <c r="AS669" s="5">
        <f t="shared" si="332"/>
        <v>17.678287314326603</v>
      </c>
      <c r="AT669" s="5">
        <f t="shared" si="333"/>
        <v>2.7747624509156963</v>
      </c>
      <c r="AU669" s="5">
        <f t="shared" si="334"/>
        <v>2.0524906050055933</v>
      </c>
      <c r="AV669" s="5">
        <f t="shared" si="335"/>
        <v>7.4491391811143988</v>
      </c>
      <c r="AW669" s="5">
        <f t="shared" si="336"/>
        <v>2.7310051780328775</v>
      </c>
    </row>
    <row r="670" spans="1:49" x14ac:dyDescent="0.25">
      <c r="A670" s="1" t="s">
        <v>376</v>
      </c>
      <c r="B670" s="1" t="s">
        <v>312</v>
      </c>
      <c r="C670" s="2">
        <v>42641</v>
      </c>
      <c r="D670" s="3">
        <v>0</v>
      </c>
      <c r="E670" s="4">
        <f t="shared" si="307"/>
        <v>0</v>
      </c>
      <c r="F670" s="3">
        <v>109.43333333333318</v>
      </c>
      <c r="G670" s="3">
        <v>1.5678999999999996</v>
      </c>
      <c r="H670" s="3">
        <v>1.5022500000000012</v>
      </c>
      <c r="I670" s="3">
        <v>6.5649999999999972E-2</v>
      </c>
      <c r="J670" s="3">
        <v>0.52698749999999916</v>
      </c>
      <c r="K670" s="3">
        <v>0.38366249999999985</v>
      </c>
      <c r="L670" s="3">
        <v>0.1372499999999999</v>
      </c>
      <c r="M670" s="4">
        <f t="shared" si="308"/>
        <v>0</v>
      </c>
      <c r="N670" s="4">
        <f t="shared" si="309"/>
        <v>0</v>
      </c>
      <c r="O670" s="4">
        <f t="shared" si="310"/>
        <v>0</v>
      </c>
      <c r="P670" s="4">
        <f t="shared" si="311"/>
        <v>0</v>
      </c>
      <c r="Q670" s="4">
        <f t="shared" si="312"/>
        <v>0</v>
      </c>
      <c r="R670" s="4">
        <f t="shared" si="313"/>
        <v>0</v>
      </c>
      <c r="S670" s="4">
        <f t="shared" si="314"/>
        <v>0</v>
      </c>
      <c r="T670" s="5">
        <f t="shared" si="315"/>
        <v>895.29737680226276</v>
      </c>
      <c r="U670" s="5">
        <f t="shared" si="316"/>
        <v>20.047901864625313</v>
      </c>
      <c r="V670" s="5">
        <f t="shared" si="317"/>
        <v>17.451743713566451</v>
      </c>
      <c r="W670" s="5">
        <f t="shared" si="318"/>
        <v>2.8038387090015884</v>
      </c>
      <c r="X670" s="5">
        <f t="shared" si="319"/>
        <v>1.4950017697466542</v>
      </c>
      <c r="Y670" s="5">
        <f t="shared" si="320"/>
        <v>6.9251288379246123</v>
      </c>
      <c r="Z670" s="5">
        <f t="shared" si="321"/>
        <v>2.7475983756378395</v>
      </c>
      <c r="AA670" s="4">
        <v>0</v>
      </c>
      <c r="AB670" s="4">
        <f t="shared" si="322"/>
        <v>0</v>
      </c>
      <c r="AC670" s="4">
        <v>38.333333333333385</v>
      </c>
      <c r="AD670" s="4">
        <v>1.6766666666666674</v>
      </c>
      <c r="AE670" s="4">
        <v>1.6266666666666654</v>
      </c>
      <c r="AF670" s="4">
        <v>4.9999999999999913E-2</v>
      </c>
      <c r="AG670" s="4">
        <v>0.125</v>
      </c>
      <c r="AH670" s="4">
        <v>0.47766666666666624</v>
      </c>
      <c r="AI670" s="4">
        <v>0.11233333333333334</v>
      </c>
      <c r="AJ670" s="4">
        <f t="shared" si="323"/>
        <v>0</v>
      </c>
      <c r="AK670" s="4">
        <f t="shared" si="324"/>
        <v>0</v>
      </c>
      <c r="AL670" s="4">
        <f t="shared" si="325"/>
        <v>0</v>
      </c>
      <c r="AM670" s="4">
        <f t="shared" si="326"/>
        <v>0</v>
      </c>
      <c r="AN670" s="4">
        <f t="shared" si="327"/>
        <v>0</v>
      </c>
      <c r="AO670" s="4">
        <f t="shared" si="328"/>
        <v>0</v>
      </c>
      <c r="AP670" s="4">
        <f t="shared" si="329"/>
        <v>0</v>
      </c>
      <c r="AQ670" s="5">
        <f t="shared" si="330"/>
        <v>728.48881566328714</v>
      </c>
      <c r="AR670" s="5">
        <f t="shared" si="331"/>
        <v>20.303027419710435</v>
      </c>
      <c r="AS670" s="5">
        <f t="shared" si="332"/>
        <v>17.678287314326603</v>
      </c>
      <c r="AT670" s="5">
        <f t="shared" si="333"/>
        <v>2.7747624509156963</v>
      </c>
      <c r="AU670" s="5">
        <f t="shared" si="334"/>
        <v>2.0524906050055933</v>
      </c>
      <c r="AV670" s="5">
        <f t="shared" si="335"/>
        <v>7.4491391811143988</v>
      </c>
      <c r="AW670" s="5">
        <f t="shared" si="336"/>
        <v>2.7310051780328775</v>
      </c>
    </row>
    <row r="671" spans="1:49" x14ac:dyDescent="0.25">
      <c r="A671" s="1" t="s">
        <v>376</v>
      </c>
      <c r="B671" s="1" t="s">
        <v>313</v>
      </c>
      <c r="C671" s="2">
        <v>42642</v>
      </c>
      <c r="D671" s="3">
        <v>0</v>
      </c>
      <c r="E671" s="4">
        <f t="shared" si="307"/>
        <v>0</v>
      </c>
      <c r="F671" s="3">
        <v>109.43333333333318</v>
      </c>
      <c r="G671" s="3">
        <v>1.5678999999999996</v>
      </c>
      <c r="H671" s="3">
        <v>1.5022500000000012</v>
      </c>
      <c r="I671" s="3">
        <v>6.5649999999999972E-2</v>
      </c>
      <c r="J671" s="3">
        <v>0.52698749999999916</v>
      </c>
      <c r="K671" s="3">
        <v>0.38366249999999985</v>
      </c>
      <c r="L671" s="3">
        <v>0.1372499999999999</v>
      </c>
      <c r="M671" s="4">
        <f t="shared" si="308"/>
        <v>0</v>
      </c>
      <c r="N671" s="4">
        <f t="shared" si="309"/>
        <v>0</v>
      </c>
      <c r="O671" s="4">
        <f t="shared" si="310"/>
        <v>0</v>
      </c>
      <c r="P671" s="4">
        <f t="shared" si="311"/>
        <v>0</v>
      </c>
      <c r="Q671" s="4">
        <f t="shared" si="312"/>
        <v>0</v>
      </c>
      <c r="R671" s="4">
        <f t="shared" si="313"/>
        <v>0</v>
      </c>
      <c r="S671" s="4">
        <f t="shared" si="314"/>
        <v>0</v>
      </c>
      <c r="T671" s="5">
        <f t="shared" si="315"/>
        <v>895.29737680226276</v>
      </c>
      <c r="U671" s="5">
        <f t="shared" si="316"/>
        <v>20.047901864625313</v>
      </c>
      <c r="V671" s="5">
        <f t="shared" si="317"/>
        <v>17.451743713566451</v>
      </c>
      <c r="W671" s="5">
        <f t="shared" si="318"/>
        <v>2.8038387090015884</v>
      </c>
      <c r="X671" s="5">
        <f t="shared" si="319"/>
        <v>1.4950017697466542</v>
      </c>
      <c r="Y671" s="5">
        <f t="shared" si="320"/>
        <v>6.9251288379246123</v>
      </c>
      <c r="Z671" s="5">
        <f t="shared" si="321"/>
        <v>2.7475983756378395</v>
      </c>
      <c r="AA671" s="4">
        <v>0</v>
      </c>
      <c r="AB671" s="4">
        <f t="shared" si="322"/>
        <v>0</v>
      </c>
      <c r="AC671" s="4">
        <v>38.333333333333385</v>
      </c>
      <c r="AD671" s="4">
        <v>1.6766666666666674</v>
      </c>
      <c r="AE671" s="4">
        <v>1.6266666666666654</v>
      </c>
      <c r="AF671" s="4">
        <v>4.9999999999999913E-2</v>
      </c>
      <c r="AG671" s="4">
        <v>0.125</v>
      </c>
      <c r="AH671" s="4">
        <v>0.47766666666666624</v>
      </c>
      <c r="AI671" s="4">
        <v>0.11233333333333334</v>
      </c>
      <c r="AJ671" s="4">
        <f t="shared" si="323"/>
        <v>0</v>
      </c>
      <c r="AK671" s="4">
        <f t="shared" si="324"/>
        <v>0</v>
      </c>
      <c r="AL671" s="4">
        <f t="shared" si="325"/>
        <v>0</v>
      </c>
      <c r="AM671" s="4">
        <f t="shared" si="326"/>
        <v>0</v>
      </c>
      <c r="AN671" s="4">
        <f t="shared" si="327"/>
        <v>0</v>
      </c>
      <c r="AO671" s="4">
        <f t="shared" si="328"/>
        <v>0</v>
      </c>
      <c r="AP671" s="4">
        <f t="shared" si="329"/>
        <v>0</v>
      </c>
      <c r="AQ671" s="5">
        <f t="shared" si="330"/>
        <v>728.48881566328714</v>
      </c>
      <c r="AR671" s="5">
        <f t="shared" si="331"/>
        <v>20.303027419710435</v>
      </c>
      <c r="AS671" s="5">
        <f t="shared" si="332"/>
        <v>17.678287314326603</v>
      </c>
      <c r="AT671" s="5">
        <f t="shared" si="333"/>
        <v>2.7747624509156963</v>
      </c>
      <c r="AU671" s="5">
        <f t="shared" si="334"/>
        <v>2.0524906050055933</v>
      </c>
      <c r="AV671" s="5">
        <f t="shared" si="335"/>
        <v>7.4491391811143988</v>
      </c>
      <c r="AW671" s="5">
        <f t="shared" si="336"/>
        <v>2.7310051780328775</v>
      </c>
    </row>
    <row r="672" spans="1:49" x14ac:dyDescent="0.25">
      <c r="A672" s="1" t="s">
        <v>376</v>
      </c>
      <c r="B672" s="1" t="s">
        <v>314</v>
      </c>
      <c r="C672" s="2">
        <v>42643</v>
      </c>
      <c r="D672" s="3">
        <v>0</v>
      </c>
      <c r="E672" s="4">
        <f t="shared" si="307"/>
        <v>0</v>
      </c>
      <c r="F672" s="3">
        <v>109.43333333333318</v>
      </c>
      <c r="G672" s="3">
        <v>1.5678999999999996</v>
      </c>
      <c r="H672" s="3">
        <v>1.5022500000000012</v>
      </c>
      <c r="I672" s="3">
        <v>6.5649999999999972E-2</v>
      </c>
      <c r="J672" s="3">
        <v>0.52698749999999916</v>
      </c>
      <c r="K672" s="3">
        <v>0.38366249999999985</v>
      </c>
      <c r="L672" s="3">
        <v>0.1372499999999999</v>
      </c>
      <c r="M672" s="4">
        <f t="shared" si="308"/>
        <v>0</v>
      </c>
      <c r="N672" s="4">
        <f t="shared" si="309"/>
        <v>0</v>
      </c>
      <c r="O672" s="4">
        <f t="shared" si="310"/>
        <v>0</v>
      </c>
      <c r="P672" s="4">
        <f t="shared" si="311"/>
        <v>0</v>
      </c>
      <c r="Q672" s="4">
        <f t="shared" si="312"/>
        <v>0</v>
      </c>
      <c r="R672" s="4">
        <f t="shared" si="313"/>
        <v>0</v>
      </c>
      <c r="S672" s="4">
        <f t="shared" si="314"/>
        <v>0</v>
      </c>
      <c r="T672" s="5">
        <f t="shared" si="315"/>
        <v>895.29737680226276</v>
      </c>
      <c r="U672" s="5">
        <f t="shared" si="316"/>
        <v>20.047901864625313</v>
      </c>
      <c r="V672" s="5">
        <f t="shared" si="317"/>
        <v>17.451743713566451</v>
      </c>
      <c r="W672" s="5">
        <f t="shared" si="318"/>
        <v>2.8038387090015884</v>
      </c>
      <c r="X672" s="5">
        <f t="shared" si="319"/>
        <v>1.4950017697466542</v>
      </c>
      <c r="Y672" s="5">
        <f t="shared" si="320"/>
        <v>6.9251288379246123</v>
      </c>
      <c r="Z672" s="5">
        <f t="shared" si="321"/>
        <v>2.7475983756378395</v>
      </c>
      <c r="AA672" s="4">
        <v>0</v>
      </c>
      <c r="AB672" s="4">
        <f t="shared" si="322"/>
        <v>0</v>
      </c>
      <c r="AC672" s="4">
        <v>38.333333333333385</v>
      </c>
      <c r="AD672" s="4">
        <v>1.6766666666666674</v>
      </c>
      <c r="AE672" s="4">
        <v>1.6266666666666654</v>
      </c>
      <c r="AF672" s="4">
        <v>4.9999999999999913E-2</v>
      </c>
      <c r="AG672" s="4">
        <v>0.125</v>
      </c>
      <c r="AH672" s="4">
        <v>0.47766666666666624</v>
      </c>
      <c r="AI672" s="4">
        <v>0.11233333333333334</v>
      </c>
      <c r="AJ672" s="4">
        <f t="shared" si="323"/>
        <v>0</v>
      </c>
      <c r="AK672" s="4">
        <f t="shared" si="324"/>
        <v>0</v>
      </c>
      <c r="AL672" s="4">
        <f t="shared" si="325"/>
        <v>0</v>
      </c>
      <c r="AM672" s="4">
        <f t="shared" si="326"/>
        <v>0</v>
      </c>
      <c r="AN672" s="4">
        <f t="shared" si="327"/>
        <v>0</v>
      </c>
      <c r="AO672" s="4">
        <f t="shared" si="328"/>
        <v>0</v>
      </c>
      <c r="AP672" s="4">
        <f t="shared" si="329"/>
        <v>0</v>
      </c>
      <c r="AQ672" s="5">
        <f t="shared" si="330"/>
        <v>728.48881566328714</v>
      </c>
      <c r="AR672" s="5">
        <f t="shared" si="331"/>
        <v>20.303027419710435</v>
      </c>
      <c r="AS672" s="5">
        <f t="shared" si="332"/>
        <v>17.678287314326603</v>
      </c>
      <c r="AT672" s="5">
        <f t="shared" si="333"/>
        <v>2.7747624509156963</v>
      </c>
      <c r="AU672" s="5">
        <f t="shared" si="334"/>
        <v>2.0524906050055933</v>
      </c>
      <c r="AV672" s="5">
        <f t="shared" si="335"/>
        <v>7.4491391811143988</v>
      </c>
      <c r="AW672" s="5">
        <f t="shared" si="336"/>
        <v>2.7310051780328775</v>
      </c>
    </row>
    <row r="673" spans="1:49" x14ac:dyDescent="0.25">
      <c r="A673" s="1" t="s">
        <v>376</v>
      </c>
      <c r="B673" s="1" t="s">
        <v>315</v>
      </c>
      <c r="C673" s="2">
        <v>42644</v>
      </c>
      <c r="D673" s="3">
        <v>0</v>
      </c>
      <c r="E673" s="4">
        <f t="shared" si="307"/>
        <v>0</v>
      </c>
      <c r="F673" s="3">
        <v>109.43333333333318</v>
      </c>
      <c r="G673" s="3">
        <v>1.5678999999999996</v>
      </c>
      <c r="H673" s="3">
        <v>1.5022500000000012</v>
      </c>
      <c r="I673" s="3">
        <v>6.5649999999999972E-2</v>
      </c>
      <c r="J673" s="3">
        <v>0.52698749999999916</v>
      </c>
      <c r="K673" s="3">
        <v>0.38366249999999985</v>
      </c>
      <c r="L673" s="3">
        <v>0.1372499999999999</v>
      </c>
      <c r="M673" s="4">
        <f t="shared" si="308"/>
        <v>0</v>
      </c>
      <c r="N673" s="4">
        <f t="shared" si="309"/>
        <v>0</v>
      </c>
      <c r="O673" s="4">
        <f t="shared" si="310"/>
        <v>0</v>
      </c>
      <c r="P673" s="4">
        <f t="shared" si="311"/>
        <v>0</v>
      </c>
      <c r="Q673" s="4">
        <f t="shared" si="312"/>
        <v>0</v>
      </c>
      <c r="R673" s="4">
        <f t="shared" si="313"/>
        <v>0</v>
      </c>
      <c r="S673" s="4">
        <f t="shared" si="314"/>
        <v>0</v>
      </c>
      <c r="T673" s="5">
        <f t="shared" si="315"/>
        <v>895.29737680226276</v>
      </c>
      <c r="U673" s="5">
        <f t="shared" si="316"/>
        <v>20.047901864625313</v>
      </c>
      <c r="V673" s="5">
        <f t="shared" si="317"/>
        <v>17.451743713566451</v>
      </c>
      <c r="W673" s="5">
        <f t="shared" si="318"/>
        <v>2.8038387090015884</v>
      </c>
      <c r="X673" s="5">
        <f t="shared" si="319"/>
        <v>1.4950017697466542</v>
      </c>
      <c r="Y673" s="5">
        <f t="shared" si="320"/>
        <v>6.9251288379246123</v>
      </c>
      <c r="Z673" s="5">
        <f t="shared" si="321"/>
        <v>2.7475983756378395</v>
      </c>
      <c r="AA673" s="4">
        <v>0</v>
      </c>
      <c r="AB673" s="4">
        <f t="shared" si="322"/>
        <v>0</v>
      </c>
      <c r="AC673" s="4">
        <v>38.333333333333385</v>
      </c>
      <c r="AD673" s="4">
        <v>1.6766666666666674</v>
      </c>
      <c r="AE673" s="4">
        <v>1.6266666666666654</v>
      </c>
      <c r="AF673" s="4">
        <v>4.9999999999999913E-2</v>
      </c>
      <c r="AG673" s="4">
        <v>0.125</v>
      </c>
      <c r="AH673" s="4">
        <v>0.47766666666666624</v>
      </c>
      <c r="AI673" s="4">
        <v>0.11233333333333334</v>
      </c>
      <c r="AJ673" s="4">
        <f t="shared" si="323"/>
        <v>0</v>
      </c>
      <c r="AK673" s="4">
        <f t="shared" si="324"/>
        <v>0</v>
      </c>
      <c r="AL673" s="4">
        <f t="shared" si="325"/>
        <v>0</v>
      </c>
      <c r="AM673" s="4">
        <f t="shared" si="326"/>
        <v>0</v>
      </c>
      <c r="AN673" s="4">
        <f t="shared" si="327"/>
        <v>0</v>
      </c>
      <c r="AO673" s="4">
        <f t="shared" si="328"/>
        <v>0</v>
      </c>
      <c r="AP673" s="4">
        <f t="shared" si="329"/>
        <v>0</v>
      </c>
      <c r="AQ673" s="5">
        <f t="shared" si="330"/>
        <v>728.48881566328714</v>
      </c>
      <c r="AR673" s="5">
        <f t="shared" si="331"/>
        <v>20.303027419710435</v>
      </c>
      <c r="AS673" s="5">
        <f t="shared" si="332"/>
        <v>17.678287314326603</v>
      </c>
      <c r="AT673" s="5">
        <f t="shared" si="333"/>
        <v>2.7747624509156963</v>
      </c>
      <c r="AU673" s="5">
        <f t="shared" si="334"/>
        <v>2.0524906050055933</v>
      </c>
      <c r="AV673" s="5">
        <f t="shared" si="335"/>
        <v>7.4491391811143988</v>
      </c>
      <c r="AW673" s="5">
        <f t="shared" si="336"/>
        <v>2.7310051780328775</v>
      </c>
    </row>
    <row r="674" spans="1:49" x14ac:dyDescent="0.25">
      <c r="A674" s="1" t="s">
        <v>376</v>
      </c>
      <c r="B674" s="1" t="s">
        <v>316</v>
      </c>
      <c r="C674" s="2">
        <v>42645</v>
      </c>
      <c r="D674" s="3">
        <v>0</v>
      </c>
      <c r="E674" s="4">
        <f t="shared" si="307"/>
        <v>0</v>
      </c>
      <c r="F674" s="3">
        <v>109.43333333333318</v>
      </c>
      <c r="G674" s="3">
        <v>1.5678999999999996</v>
      </c>
      <c r="H674" s="3">
        <v>1.5022500000000012</v>
      </c>
      <c r="I674" s="3">
        <v>6.5649999999999972E-2</v>
      </c>
      <c r="J674" s="3">
        <v>0.52698749999999916</v>
      </c>
      <c r="K674" s="3">
        <v>0.38366249999999985</v>
      </c>
      <c r="L674" s="3">
        <v>0.1372499999999999</v>
      </c>
      <c r="M674" s="4">
        <f t="shared" si="308"/>
        <v>0</v>
      </c>
      <c r="N674" s="4">
        <f t="shared" si="309"/>
        <v>0</v>
      </c>
      <c r="O674" s="4">
        <f t="shared" si="310"/>
        <v>0</v>
      </c>
      <c r="P674" s="4">
        <f t="shared" si="311"/>
        <v>0</v>
      </c>
      <c r="Q674" s="4">
        <f t="shared" si="312"/>
        <v>0</v>
      </c>
      <c r="R674" s="4">
        <f t="shared" si="313"/>
        <v>0</v>
      </c>
      <c r="S674" s="4">
        <f t="shared" si="314"/>
        <v>0</v>
      </c>
      <c r="T674" s="5">
        <f t="shared" si="315"/>
        <v>895.29737680226276</v>
      </c>
      <c r="U674" s="5">
        <f t="shared" si="316"/>
        <v>20.047901864625313</v>
      </c>
      <c r="V674" s="5">
        <f t="shared" si="317"/>
        <v>17.451743713566451</v>
      </c>
      <c r="W674" s="5">
        <f t="shared" si="318"/>
        <v>2.8038387090015884</v>
      </c>
      <c r="X674" s="5">
        <f t="shared" si="319"/>
        <v>1.4950017697466542</v>
      </c>
      <c r="Y674" s="5">
        <f t="shared" si="320"/>
        <v>6.9251288379246123</v>
      </c>
      <c r="Z674" s="5">
        <f t="shared" si="321"/>
        <v>2.7475983756378395</v>
      </c>
      <c r="AA674" s="4">
        <v>0</v>
      </c>
      <c r="AB674" s="4">
        <f t="shared" si="322"/>
        <v>0</v>
      </c>
      <c r="AC674" s="4">
        <v>38.333333333333385</v>
      </c>
      <c r="AD674" s="4">
        <v>1.6766666666666674</v>
      </c>
      <c r="AE674" s="4">
        <v>1.6266666666666654</v>
      </c>
      <c r="AF674" s="4">
        <v>4.9999999999999913E-2</v>
      </c>
      <c r="AG674" s="4">
        <v>0.125</v>
      </c>
      <c r="AH674" s="4">
        <v>0.47766666666666624</v>
      </c>
      <c r="AI674" s="4">
        <v>0.11233333333333334</v>
      </c>
      <c r="AJ674" s="4">
        <f t="shared" si="323"/>
        <v>0</v>
      </c>
      <c r="AK674" s="4">
        <f t="shared" si="324"/>
        <v>0</v>
      </c>
      <c r="AL674" s="4">
        <f t="shared" si="325"/>
        <v>0</v>
      </c>
      <c r="AM674" s="4">
        <f t="shared" si="326"/>
        <v>0</v>
      </c>
      <c r="AN674" s="4">
        <f t="shared" si="327"/>
        <v>0</v>
      </c>
      <c r="AO674" s="4">
        <f t="shared" si="328"/>
        <v>0</v>
      </c>
      <c r="AP674" s="4">
        <f t="shared" si="329"/>
        <v>0</v>
      </c>
      <c r="AQ674" s="5">
        <f t="shared" si="330"/>
        <v>728.48881566328714</v>
      </c>
      <c r="AR674" s="5">
        <f t="shared" si="331"/>
        <v>20.303027419710435</v>
      </c>
      <c r="AS674" s="5">
        <f t="shared" si="332"/>
        <v>17.678287314326603</v>
      </c>
      <c r="AT674" s="5">
        <f t="shared" si="333"/>
        <v>2.7747624509156963</v>
      </c>
      <c r="AU674" s="5">
        <f t="shared" si="334"/>
        <v>2.0524906050055933</v>
      </c>
      <c r="AV674" s="5">
        <f t="shared" si="335"/>
        <v>7.4491391811143988</v>
      </c>
      <c r="AW674" s="5">
        <f t="shared" si="336"/>
        <v>2.7310051780328775</v>
      </c>
    </row>
    <row r="675" spans="1:49" x14ac:dyDescent="0.25">
      <c r="A675" s="1" t="s">
        <v>376</v>
      </c>
      <c r="B675" s="1" t="s">
        <v>317</v>
      </c>
      <c r="C675" s="2">
        <v>42646</v>
      </c>
      <c r="D675" s="3">
        <v>0</v>
      </c>
      <c r="E675" s="4">
        <f t="shared" si="307"/>
        <v>0</v>
      </c>
      <c r="F675" s="3">
        <v>109.43333333333318</v>
      </c>
      <c r="G675" s="3">
        <v>1.5678999999999996</v>
      </c>
      <c r="H675" s="3">
        <v>1.5022500000000012</v>
      </c>
      <c r="I675" s="3">
        <v>6.5649999999999972E-2</v>
      </c>
      <c r="J675" s="3">
        <v>0.52698749999999916</v>
      </c>
      <c r="K675" s="3">
        <v>0.38366249999999985</v>
      </c>
      <c r="L675" s="3">
        <v>0.1372499999999999</v>
      </c>
      <c r="M675" s="4">
        <f t="shared" si="308"/>
        <v>0</v>
      </c>
      <c r="N675" s="4">
        <f t="shared" si="309"/>
        <v>0</v>
      </c>
      <c r="O675" s="4">
        <f t="shared" si="310"/>
        <v>0</v>
      </c>
      <c r="P675" s="4">
        <f t="shared" si="311"/>
        <v>0</v>
      </c>
      <c r="Q675" s="4">
        <f t="shared" si="312"/>
        <v>0</v>
      </c>
      <c r="R675" s="4">
        <f t="shared" si="313"/>
        <v>0</v>
      </c>
      <c r="S675" s="4">
        <f t="shared" si="314"/>
        <v>0</v>
      </c>
      <c r="T675" s="5">
        <f t="shared" si="315"/>
        <v>895.29737680226276</v>
      </c>
      <c r="U675" s="5">
        <f t="shared" si="316"/>
        <v>20.047901864625313</v>
      </c>
      <c r="V675" s="5">
        <f t="shared" si="317"/>
        <v>17.451743713566451</v>
      </c>
      <c r="W675" s="5">
        <f t="shared" si="318"/>
        <v>2.8038387090015884</v>
      </c>
      <c r="X675" s="5">
        <f t="shared" si="319"/>
        <v>1.4950017697466542</v>
      </c>
      <c r="Y675" s="5">
        <f t="shared" si="320"/>
        <v>6.9251288379246123</v>
      </c>
      <c r="Z675" s="5">
        <f t="shared" si="321"/>
        <v>2.7475983756378395</v>
      </c>
      <c r="AA675" s="4">
        <v>0</v>
      </c>
      <c r="AB675" s="4">
        <f t="shared" si="322"/>
        <v>0</v>
      </c>
      <c r="AC675" s="4">
        <v>38.333333333333385</v>
      </c>
      <c r="AD675" s="4">
        <v>1.6766666666666674</v>
      </c>
      <c r="AE675" s="4">
        <v>1.6266666666666654</v>
      </c>
      <c r="AF675" s="4">
        <v>4.9999999999999913E-2</v>
      </c>
      <c r="AG675" s="4">
        <v>0.125</v>
      </c>
      <c r="AH675" s="4">
        <v>0.47766666666666624</v>
      </c>
      <c r="AI675" s="4">
        <v>0.11233333333333334</v>
      </c>
      <c r="AJ675" s="4">
        <f t="shared" si="323"/>
        <v>0</v>
      </c>
      <c r="AK675" s="4">
        <f t="shared" si="324"/>
        <v>0</v>
      </c>
      <c r="AL675" s="4">
        <f t="shared" si="325"/>
        <v>0</v>
      </c>
      <c r="AM675" s="4">
        <f t="shared" si="326"/>
        <v>0</v>
      </c>
      <c r="AN675" s="4">
        <f t="shared" si="327"/>
        <v>0</v>
      </c>
      <c r="AO675" s="4">
        <f t="shared" si="328"/>
        <v>0</v>
      </c>
      <c r="AP675" s="4">
        <f t="shared" si="329"/>
        <v>0</v>
      </c>
      <c r="AQ675" s="5">
        <f t="shared" si="330"/>
        <v>728.48881566328714</v>
      </c>
      <c r="AR675" s="5">
        <f t="shared" si="331"/>
        <v>20.303027419710435</v>
      </c>
      <c r="AS675" s="5">
        <f t="shared" si="332"/>
        <v>17.678287314326603</v>
      </c>
      <c r="AT675" s="5">
        <f t="shared" si="333"/>
        <v>2.7747624509156963</v>
      </c>
      <c r="AU675" s="5">
        <f t="shared" si="334"/>
        <v>2.0524906050055933</v>
      </c>
      <c r="AV675" s="5">
        <f t="shared" si="335"/>
        <v>7.4491391811143988</v>
      </c>
      <c r="AW675" s="5">
        <f t="shared" si="336"/>
        <v>2.7310051780328775</v>
      </c>
    </row>
    <row r="676" spans="1:49" x14ac:dyDescent="0.25">
      <c r="A676" s="1" t="s">
        <v>376</v>
      </c>
      <c r="B676" s="1" t="s">
        <v>318</v>
      </c>
      <c r="C676" s="2">
        <v>42647</v>
      </c>
      <c r="D676" s="3">
        <v>0</v>
      </c>
      <c r="E676" s="4">
        <f t="shared" si="307"/>
        <v>0</v>
      </c>
      <c r="F676" s="3">
        <v>109.43333333333318</v>
      </c>
      <c r="G676" s="3">
        <v>1.5678999999999996</v>
      </c>
      <c r="H676" s="3">
        <v>1.5022500000000012</v>
      </c>
      <c r="I676" s="3">
        <v>6.5649999999999972E-2</v>
      </c>
      <c r="J676" s="3">
        <v>0.52698749999999916</v>
      </c>
      <c r="K676" s="3">
        <v>0.38366249999999985</v>
      </c>
      <c r="L676" s="3">
        <v>0.1372499999999999</v>
      </c>
      <c r="M676" s="4">
        <f t="shared" si="308"/>
        <v>0</v>
      </c>
      <c r="N676" s="4">
        <f t="shared" si="309"/>
        <v>0</v>
      </c>
      <c r="O676" s="4">
        <f t="shared" si="310"/>
        <v>0</v>
      </c>
      <c r="P676" s="4">
        <f t="shared" si="311"/>
        <v>0</v>
      </c>
      <c r="Q676" s="4">
        <f t="shared" si="312"/>
        <v>0</v>
      </c>
      <c r="R676" s="4">
        <f t="shared" si="313"/>
        <v>0</v>
      </c>
      <c r="S676" s="4">
        <f t="shared" si="314"/>
        <v>0</v>
      </c>
      <c r="T676" s="5">
        <f t="shared" si="315"/>
        <v>895.29737680226276</v>
      </c>
      <c r="U676" s="5">
        <f t="shared" si="316"/>
        <v>20.047901864625313</v>
      </c>
      <c r="V676" s="5">
        <f t="shared" si="317"/>
        <v>17.451743713566451</v>
      </c>
      <c r="W676" s="5">
        <f t="shared" si="318"/>
        <v>2.8038387090015884</v>
      </c>
      <c r="X676" s="5">
        <f t="shared" si="319"/>
        <v>1.4950017697466542</v>
      </c>
      <c r="Y676" s="5">
        <f t="shared" si="320"/>
        <v>6.9251288379246123</v>
      </c>
      <c r="Z676" s="5">
        <f t="shared" si="321"/>
        <v>2.7475983756378395</v>
      </c>
      <c r="AA676" s="4">
        <v>0</v>
      </c>
      <c r="AB676" s="4">
        <f t="shared" si="322"/>
        <v>0</v>
      </c>
      <c r="AC676" s="4">
        <v>38.333333333333385</v>
      </c>
      <c r="AD676" s="4">
        <v>1.6766666666666674</v>
      </c>
      <c r="AE676" s="4">
        <v>1.6266666666666654</v>
      </c>
      <c r="AF676" s="4">
        <v>4.9999999999999913E-2</v>
      </c>
      <c r="AG676" s="4">
        <v>0.125</v>
      </c>
      <c r="AH676" s="4">
        <v>0.47766666666666624</v>
      </c>
      <c r="AI676" s="4">
        <v>0.11233333333333334</v>
      </c>
      <c r="AJ676" s="4">
        <f t="shared" si="323"/>
        <v>0</v>
      </c>
      <c r="AK676" s="4">
        <f t="shared" si="324"/>
        <v>0</v>
      </c>
      <c r="AL676" s="4">
        <f t="shared" si="325"/>
        <v>0</v>
      </c>
      <c r="AM676" s="4">
        <f t="shared" si="326"/>
        <v>0</v>
      </c>
      <c r="AN676" s="4">
        <f t="shared" si="327"/>
        <v>0</v>
      </c>
      <c r="AO676" s="4">
        <f t="shared" si="328"/>
        <v>0</v>
      </c>
      <c r="AP676" s="4">
        <f t="shared" si="329"/>
        <v>0</v>
      </c>
      <c r="AQ676" s="5">
        <f t="shared" si="330"/>
        <v>728.48881566328714</v>
      </c>
      <c r="AR676" s="5">
        <f t="shared" si="331"/>
        <v>20.303027419710435</v>
      </c>
      <c r="AS676" s="5">
        <f t="shared" si="332"/>
        <v>17.678287314326603</v>
      </c>
      <c r="AT676" s="5">
        <f t="shared" si="333"/>
        <v>2.7747624509156963</v>
      </c>
      <c r="AU676" s="5">
        <f t="shared" si="334"/>
        <v>2.0524906050055933</v>
      </c>
      <c r="AV676" s="5">
        <f t="shared" si="335"/>
        <v>7.4491391811143988</v>
      </c>
      <c r="AW676" s="5">
        <f t="shared" si="336"/>
        <v>2.7310051780328775</v>
      </c>
    </row>
    <row r="677" spans="1:49" x14ac:dyDescent="0.25">
      <c r="A677" s="1" t="s">
        <v>376</v>
      </c>
      <c r="B677" s="1" t="s">
        <v>319</v>
      </c>
      <c r="C677" s="2">
        <v>42648</v>
      </c>
      <c r="D677" s="3">
        <v>0</v>
      </c>
      <c r="E677" s="4">
        <f t="shared" si="307"/>
        <v>0</v>
      </c>
      <c r="F677" s="3">
        <v>109.43333333333318</v>
      </c>
      <c r="G677" s="3">
        <v>1.5678999999999996</v>
      </c>
      <c r="H677" s="3">
        <v>1.5022500000000012</v>
      </c>
      <c r="I677" s="3">
        <v>6.5649999999999972E-2</v>
      </c>
      <c r="J677" s="3">
        <v>0.52698749999999916</v>
      </c>
      <c r="K677" s="3">
        <v>0.38366249999999985</v>
      </c>
      <c r="L677" s="3">
        <v>0.1372499999999999</v>
      </c>
      <c r="M677" s="4">
        <f t="shared" si="308"/>
        <v>0</v>
      </c>
      <c r="N677" s="4">
        <f t="shared" si="309"/>
        <v>0</v>
      </c>
      <c r="O677" s="4">
        <f t="shared" si="310"/>
        <v>0</v>
      </c>
      <c r="P677" s="4">
        <f t="shared" si="311"/>
        <v>0</v>
      </c>
      <c r="Q677" s="4">
        <f t="shared" si="312"/>
        <v>0</v>
      </c>
      <c r="R677" s="4">
        <f t="shared" si="313"/>
        <v>0</v>
      </c>
      <c r="S677" s="4">
        <f t="shared" si="314"/>
        <v>0</v>
      </c>
      <c r="T677" s="5">
        <f t="shared" si="315"/>
        <v>895.29737680226276</v>
      </c>
      <c r="U677" s="5">
        <f t="shared" si="316"/>
        <v>20.047901864625313</v>
      </c>
      <c r="V677" s="5">
        <f t="shared" si="317"/>
        <v>17.451743713566451</v>
      </c>
      <c r="W677" s="5">
        <f t="shared" si="318"/>
        <v>2.8038387090015884</v>
      </c>
      <c r="X677" s="5">
        <f t="shared" si="319"/>
        <v>1.4950017697466542</v>
      </c>
      <c r="Y677" s="5">
        <f t="shared" si="320"/>
        <v>6.9251288379246123</v>
      </c>
      <c r="Z677" s="5">
        <f t="shared" si="321"/>
        <v>2.7475983756378395</v>
      </c>
      <c r="AA677" s="4">
        <v>0</v>
      </c>
      <c r="AB677" s="4">
        <f t="shared" si="322"/>
        <v>0</v>
      </c>
      <c r="AC677" s="4">
        <v>38.333333333333385</v>
      </c>
      <c r="AD677" s="4">
        <v>1.6766666666666674</v>
      </c>
      <c r="AE677" s="4">
        <v>1.6266666666666654</v>
      </c>
      <c r="AF677" s="4">
        <v>4.9999999999999913E-2</v>
      </c>
      <c r="AG677" s="4">
        <v>0.125</v>
      </c>
      <c r="AH677" s="4">
        <v>0.47766666666666624</v>
      </c>
      <c r="AI677" s="4">
        <v>0.11233333333333334</v>
      </c>
      <c r="AJ677" s="4">
        <f t="shared" si="323"/>
        <v>0</v>
      </c>
      <c r="AK677" s="4">
        <f t="shared" si="324"/>
        <v>0</v>
      </c>
      <c r="AL677" s="4">
        <f t="shared" si="325"/>
        <v>0</v>
      </c>
      <c r="AM677" s="4">
        <f t="shared" si="326"/>
        <v>0</v>
      </c>
      <c r="AN677" s="4">
        <f t="shared" si="327"/>
        <v>0</v>
      </c>
      <c r="AO677" s="4">
        <f t="shared" si="328"/>
        <v>0</v>
      </c>
      <c r="AP677" s="4">
        <f t="shared" si="329"/>
        <v>0</v>
      </c>
      <c r="AQ677" s="5">
        <f t="shared" si="330"/>
        <v>728.48881566328714</v>
      </c>
      <c r="AR677" s="5">
        <f t="shared" si="331"/>
        <v>20.303027419710435</v>
      </c>
      <c r="AS677" s="5">
        <f t="shared" si="332"/>
        <v>17.678287314326603</v>
      </c>
      <c r="AT677" s="5">
        <f t="shared" si="333"/>
        <v>2.7747624509156963</v>
      </c>
      <c r="AU677" s="5">
        <f t="shared" si="334"/>
        <v>2.0524906050055933</v>
      </c>
      <c r="AV677" s="5">
        <f t="shared" si="335"/>
        <v>7.4491391811143988</v>
      </c>
      <c r="AW677" s="5">
        <f t="shared" si="336"/>
        <v>2.7310051780328775</v>
      </c>
    </row>
    <row r="678" spans="1:49" x14ac:dyDescent="0.25">
      <c r="A678" s="1" t="s">
        <v>376</v>
      </c>
      <c r="B678" s="1" t="s">
        <v>320</v>
      </c>
      <c r="C678" s="2">
        <v>42649</v>
      </c>
      <c r="D678" s="3">
        <v>0</v>
      </c>
      <c r="E678" s="4">
        <f t="shared" si="307"/>
        <v>0</v>
      </c>
      <c r="F678" s="3">
        <v>109.43333333333318</v>
      </c>
      <c r="G678" s="3">
        <v>1.5678999999999996</v>
      </c>
      <c r="H678" s="3">
        <v>1.5022500000000012</v>
      </c>
      <c r="I678" s="3">
        <v>6.5649999999999972E-2</v>
      </c>
      <c r="J678" s="3">
        <v>0.52698749999999916</v>
      </c>
      <c r="K678" s="3">
        <v>0.38366249999999985</v>
      </c>
      <c r="L678" s="3">
        <v>0.1372499999999999</v>
      </c>
      <c r="M678" s="4">
        <f t="shared" si="308"/>
        <v>0</v>
      </c>
      <c r="N678" s="4">
        <f t="shared" si="309"/>
        <v>0</v>
      </c>
      <c r="O678" s="4">
        <f t="shared" si="310"/>
        <v>0</v>
      </c>
      <c r="P678" s="4">
        <f t="shared" si="311"/>
        <v>0</v>
      </c>
      <c r="Q678" s="4">
        <f t="shared" si="312"/>
        <v>0</v>
      </c>
      <c r="R678" s="4">
        <f t="shared" si="313"/>
        <v>0</v>
      </c>
      <c r="S678" s="4">
        <f t="shared" si="314"/>
        <v>0</v>
      </c>
      <c r="T678" s="5">
        <f t="shared" si="315"/>
        <v>895.29737680226276</v>
      </c>
      <c r="U678" s="5">
        <f t="shared" si="316"/>
        <v>20.047901864625313</v>
      </c>
      <c r="V678" s="5">
        <f t="shared" si="317"/>
        <v>17.451743713566451</v>
      </c>
      <c r="W678" s="5">
        <f t="shared" si="318"/>
        <v>2.8038387090015884</v>
      </c>
      <c r="X678" s="5">
        <f t="shared" si="319"/>
        <v>1.4950017697466542</v>
      </c>
      <c r="Y678" s="5">
        <f t="shared" si="320"/>
        <v>6.9251288379246123</v>
      </c>
      <c r="Z678" s="5">
        <f t="shared" si="321"/>
        <v>2.7475983756378395</v>
      </c>
      <c r="AA678" s="4">
        <v>0</v>
      </c>
      <c r="AB678" s="4">
        <f t="shared" si="322"/>
        <v>0</v>
      </c>
      <c r="AC678" s="4">
        <v>38.333333333333385</v>
      </c>
      <c r="AD678" s="4">
        <v>1.6766666666666674</v>
      </c>
      <c r="AE678" s="4">
        <v>1.6266666666666654</v>
      </c>
      <c r="AF678" s="4">
        <v>4.9999999999999913E-2</v>
      </c>
      <c r="AG678" s="4">
        <v>0.125</v>
      </c>
      <c r="AH678" s="4">
        <v>0.47766666666666624</v>
      </c>
      <c r="AI678" s="4">
        <v>0.11233333333333334</v>
      </c>
      <c r="AJ678" s="4">
        <f t="shared" si="323"/>
        <v>0</v>
      </c>
      <c r="AK678" s="4">
        <f t="shared" si="324"/>
        <v>0</v>
      </c>
      <c r="AL678" s="4">
        <f t="shared" si="325"/>
        <v>0</v>
      </c>
      <c r="AM678" s="4">
        <f t="shared" si="326"/>
        <v>0</v>
      </c>
      <c r="AN678" s="4">
        <f t="shared" si="327"/>
        <v>0</v>
      </c>
      <c r="AO678" s="4">
        <f t="shared" si="328"/>
        <v>0</v>
      </c>
      <c r="AP678" s="4">
        <f t="shared" si="329"/>
        <v>0</v>
      </c>
      <c r="AQ678" s="5">
        <f t="shared" si="330"/>
        <v>728.48881566328714</v>
      </c>
      <c r="AR678" s="5">
        <f t="shared" si="331"/>
        <v>20.303027419710435</v>
      </c>
      <c r="AS678" s="5">
        <f t="shared" si="332"/>
        <v>17.678287314326603</v>
      </c>
      <c r="AT678" s="5">
        <f t="shared" si="333"/>
        <v>2.7747624509156963</v>
      </c>
      <c r="AU678" s="5">
        <f t="shared" si="334"/>
        <v>2.0524906050055933</v>
      </c>
      <c r="AV678" s="5">
        <f t="shared" si="335"/>
        <v>7.4491391811143988</v>
      </c>
      <c r="AW678" s="5">
        <f t="shared" si="336"/>
        <v>2.7310051780328775</v>
      </c>
    </row>
    <row r="679" spans="1:49" x14ac:dyDescent="0.25">
      <c r="A679" s="1" t="s">
        <v>376</v>
      </c>
      <c r="B679" s="1" t="s">
        <v>321</v>
      </c>
      <c r="C679" s="2">
        <v>42650</v>
      </c>
      <c r="D679" s="3">
        <v>0</v>
      </c>
      <c r="E679" s="4">
        <f t="shared" si="307"/>
        <v>0</v>
      </c>
      <c r="F679" s="3">
        <v>109.43333333333318</v>
      </c>
      <c r="G679" s="3">
        <v>1.5678999999999996</v>
      </c>
      <c r="H679" s="3">
        <v>1.5022500000000012</v>
      </c>
      <c r="I679" s="3">
        <v>6.5649999999999972E-2</v>
      </c>
      <c r="J679" s="3">
        <v>0.52698749999999916</v>
      </c>
      <c r="K679" s="3">
        <v>0.38366249999999985</v>
      </c>
      <c r="L679" s="3">
        <v>0.1372499999999999</v>
      </c>
      <c r="M679" s="4">
        <f t="shared" si="308"/>
        <v>0</v>
      </c>
      <c r="N679" s="4">
        <f t="shared" si="309"/>
        <v>0</v>
      </c>
      <c r="O679" s="4">
        <f t="shared" si="310"/>
        <v>0</v>
      </c>
      <c r="P679" s="4">
        <f t="shared" si="311"/>
        <v>0</v>
      </c>
      <c r="Q679" s="4">
        <f t="shared" si="312"/>
        <v>0</v>
      </c>
      <c r="R679" s="4">
        <f t="shared" si="313"/>
        <v>0</v>
      </c>
      <c r="S679" s="4">
        <f t="shared" si="314"/>
        <v>0</v>
      </c>
      <c r="T679" s="5">
        <f t="shared" si="315"/>
        <v>895.29737680226276</v>
      </c>
      <c r="U679" s="5">
        <f t="shared" si="316"/>
        <v>20.047901864625313</v>
      </c>
      <c r="V679" s="5">
        <f t="shared" si="317"/>
        <v>17.451743713566451</v>
      </c>
      <c r="W679" s="5">
        <f t="shared" si="318"/>
        <v>2.8038387090015884</v>
      </c>
      <c r="X679" s="5">
        <f t="shared" si="319"/>
        <v>1.4950017697466542</v>
      </c>
      <c r="Y679" s="5">
        <f t="shared" si="320"/>
        <v>6.9251288379246123</v>
      </c>
      <c r="Z679" s="5">
        <f t="shared" si="321"/>
        <v>2.7475983756378395</v>
      </c>
      <c r="AA679" s="4">
        <v>0</v>
      </c>
      <c r="AB679" s="4">
        <f t="shared" si="322"/>
        <v>0</v>
      </c>
      <c r="AC679" s="4">
        <v>38.333333333333385</v>
      </c>
      <c r="AD679" s="4">
        <v>1.6766666666666674</v>
      </c>
      <c r="AE679" s="4">
        <v>1.6266666666666654</v>
      </c>
      <c r="AF679" s="4">
        <v>4.9999999999999913E-2</v>
      </c>
      <c r="AG679" s="4">
        <v>0.125</v>
      </c>
      <c r="AH679" s="4">
        <v>0.47766666666666624</v>
      </c>
      <c r="AI679" s="4">
        <v>0.11233333333333334</v>
      </c>
      <c r="AJ679" s="4">
        <f t="shared" si="323"/>
        <v>0</v>
      </c>
      <c r="AK679" s="4">
        <f t="shared" si="324"/>
        <v>0</v>
      </c>
      <c r="AL679" s="4">
        <f t="shared" si="325"/>
        <v>0</v>
      </c>
      <c r="AM679" s="4">
        <f t="shared" si="326"/>
        <v>0</v>
      </c>
      <c r="AN679" s="4">
        <f t="shared" si="327"/>
        <v>0</v>
      </c>
      <c r="AO679" s="4">
        <f t="shared" si="328"/>
        <v>0</v>
      </c>
      <c r="AP679" s="4">
        <f t="shared" si="329"/>
        <v>0</v>
      </c>
      <c r="AQ679" s="5">
        <f t="shared" si="330"/>
        <v>728.48881566328714</v>
      </c>
      <c r="AR679" s="5">
        <f t="shared" si="331"/>
        <v>20.303027419710435</v>
      </c>
      <c r="AS679" s="5">
        <f t="shared" si="332"/>
        <v>17.678287314326603</v>
      </c>
      <c r="AT679" s="5">
        <f t="shared" si="333"/>
        <v>2.7747624509156963</v>
      </c>
      <c r="AU679" s="5">
        <f t="shared" si="334"/>
        <v>2.0524906050055933</v>
      </c>
      <c r="AV679" s="5">
        <f t="shared" si="335"/>
        <v>7.4491391811143988</v>
      </c>
      <c r="AW679" s="5">
        <f t="shared" si="336"/>
        <v>2.7310051780328775</v>
      </c>
    </row>
    <row r="680" spans="1:49" x14ac:dyDescent="0.25">
      <c r="A680" s="1" t="s">
        <v>376</v>
      </c>
      <c r="B680" s="1" t="s">
        <v>322</v>
      </c>
      <c r="C680" s="2">
        <v>42651</v>
      </c>
      <c r="D680" s="3">
        <v>0</v>
      </c>
      <c r="E680" s="4">
        <f t="shared" si="307"/>
        <v>0</v>
      </c>
      <c r="F680" s="3">
        <v>109.43333333333318</v>
      </c>
      <c r="G680" s="3">
        <v>1.5678999999999996</v>
      </c>
      <c r="H680" s="3">
        <v>1.5022500000000012</v>
      </c>
      <c r="I680" s="3">
        <v>6.5649999999999972E-2</v>
      </c>
      <c r="J680" s="3">
        <v>0.52698749999999916</v>
      </c>
      <c r="K680" s="3">
        <v>0.38366249999999985</v>
      </c>
      <c r="L680" s="3">
        <v>0.1372499999999999</v>
      </c>
      <c r="M680" s="4">
        <f t="shared" si="308"/>
        <v>0</v>
      </c>
      <c r="N680" s="4">
        <f t="shared" si="309"/>
        <v>0</v>
      </c>
      <c r="O680" s="4">
        <f t="shared" si="310"/>
        <v>0</v>
      </c>
      <c r="P680" s="4">
        <f t="shared" si="311"/>
        <v>0</v>
      </c>
      <c r="Q680" s="4">
        <f t="shared" si="312"/>
        <v>0</v>
      </c>
      <c r="R680" s="4">
        <f t="shared" si="313"/>
        <v>0</v>
      </c>
      <c r="S680" s="4">
        <f t="shared" si="314"/>
        <v>0</v>
      </c>
      <c r="T680" s="5">
        <f t="shared" si="315"/>
        <v>895.29737680226276</v>
      </c>
      <c r="U680" s="5">
        <f t="shared" si="316"/>
        <v>20.047901864625313</v>
      </c>
      <c r="V680" s="5">
        <f t="shared" si="317"/>
        <v>17.451743713566451</v>
      </c>
      <c r="W680" s="5">
        <f t="shared" si="318"/>
        <v>2.8038387090015884</v>
      </c>
      <c r="X680" s="5">
        <f t="shared" si="319"/>
        <v>1.4950017697466542</v>
      </c>
      <c r="Y680" s="5">
        <f t="shared" si="320"/>
        <v>6.9251288379246123</v>
      </c>
      <c r="Z680" s="5">
        <f t="shared" si="321"/>
        <v>2.7475983756378395</v>
      </c>
      <c r="AA680" s="4">
        <v>0</v>
      </c>
      <c r="AB680" s="4">
        <f t="shared" si="322"/>
        <v>0</v>
      </c>
      <c r="AC680" s="4">
        <v>38.333333333333385</v>
      </c>
      <c r="AD680" s="4">
        <v>1.6766666666666674</v>
      </c>
      <c r="AE680" s="4">
        <v>1.6266666666666654</v>
      </c>
      <c r="AF680" s="4">
        <v>4.9999999999999913E-2</v>
      </c>
      <c r="AG680" s="4">
        <v>0.125</v>
      </c>
      <c r="AH680" s="4">
        <v>0.47766666666666624</v>
      </c>
      <c r="AI680" s="4">
        <v>0.11233333333333334</v>
      </c>
      <c r="AJ680" s="4">
        <f t="shared" si="323"/>
        <v>0</v>
      </c>
      <c r="AK680" s="4">
        <f t="shared" si="324"/>
        <v>0</v>
      </c>
      <c r="AL680" s="4">
        <f t="shared" si="325"/>
        <v>0</v>
      </c>
      <c r="AM680" s="4">
        <f t="shared" si="326"/>
        <v>0</v>
      </c>
      <c r="AN680" s="4">
        <f t="shared" si="327"/>
        <v>0</v>
      </c>
      <c r="AO680" s="4">
        <f t="shared" si="328"/>
        <v>0</v>
      </c>
      <c r="AP680" s="4">
        <f t="shared" si="329"/>
        <v>0</v>
      </c>
      <c r="AQ680" s="5">
        <f t="shared" si="330"/>
        <v>728.48881566328714</v>
      </c>
      <c r="AR680" s="5">
        <f t="shared" si="331"/>
        <v>20.303027419710435</v>
      </c>
      <c r="AS680" s="5">
        <f t="shared" si="332"/>
        <v>17.678287314326603</v>
      </c>
      <c r="AT680" s="5">
        <f t="shared" si="333"/>
        <v>2.7747624509156963</v>
      </c>
      <c r="AU680" s="5">
        <f t="shared" si="334"/>
        <v>2.0524906050055933</v>
      </c>
      <c r="AV680" s="5">
        <f t="shared" si="335"/>
        <v>7.4491391811143988</v>
      </c>
      <c r="AW680" s="5">
        <f t="shared" si="336"/>
        <v>2.7310051780328775</v>
      </c>
    </row>
    <row r="681" spans="1:49" x14ac:dyDescent="0.25">
      <c r="A681" s="1" t="s">
        <v>376</v>
      </c>
      <c r="B681" s="1" t="s">
        <v>323</v>
      </c>
      <c r="C681" s="2">
        <v>42652</v>
      </c>
      <c r="D681" s="3">
        <v>0</v>
      </c>
      <c r="E681" s="4">
        <f t="shared" si="307"/>
        <v>0</v>
      </c>
      <c r="F681" s="3">
        <v>109.43333333333318</v>
      </c>
      <c r="G681" s="3">
        <v>1.5678999999999996</v>
      </c>
      <c r="H681" s="3">
        <v>1.5022500000000012</v>
      </c>
      <c r="I681" s="3">
        <v>6.5649999999999972E-2</v>
      </c>
      <c r="J681" s="3">
        <v>0.52698749999999916</v>
      </c>
      <c r="K681" s="3">
        <v>0.38366249999999985</v>
      </c>
      <c r="L681" s="3">
        <v>0.1372499999999999</v>
      </c>
      <c r="M681" s="4">
        <f t="shared" si="308"/>
        <v>0</v>
      </c>
      <c r="N681" s="4">
        <f t="shared" si="309"/>
        <v>0</v>
      </c>
      <c r="O681" s="4">
        <f t="shared" si="310"/>
        <v>0</v>
      </c>
      <c r="P681" s="4">
        <f t="shared" si="311"/>
        <v>0</v>
      </c>
      <c r="Q681" s="4">
        <f t="shared" si="312"/>
        <v>0</v>
      </c>
      <c r="R681" s="4">
        <f t="shared" si="313"/>
        <v>0</v>
      </c>
      <c r="S681" s="4">
        <f t="shared" si="314"/>
        <v>0</v>
      </c>
      <c r="T681" s="5">
        <f t="shared" si="315"/>
        <v>895.29737680226276</v>
      </c>
      <c r="U681" s="5">
        <f t="shared" si="316"/>
        <v>20.047901864625313</v>
      </c>
      <c r="V681" s="5">
        <f t="shared" si="317"/>
        <v>17.451743713566451</v>
      </c>
      <c r="W681" s="5">
        <f t="shared" si="318"/>
        <v>2.8038387090015884</v>
      </c>
      <c r="X681" s="5">
        <f t="shared" si="319"/>
        <v>1.4950017697466542</v>
      </c>
      <c r="Y681" s="5">
        <f t="shared" si="320"/>
        <v>6.9251288379246123</v>
      </c>
      <c r="Z681" s="5">
        <f t="shared" si="321"/>
        <v>2.7475983756378395</v>
      </c>
      <c r="AA681" s="4">
        <v>0</v>
      </c>
      <c r="AB681" s="4">
        <f t="shared" si="322"/>
        <v>0</v>
      </c>
      <c r="AC681" s="4">
        <v>38.333333333333385</v>
      </c>
      <c r="AD681" s="4">
        <v>1.6766666666666674</v>
      </c>
      <c r="AE681" s="4">
        <v>1.6266666666666654</v>
      </c>
      <c r="AF681" s="4">
        <v>4.9999999999999913E-2</v>
      </c>
      <c r="AG681" s="4">
        <v>0.125</v>
      </c>
      <c r="AH681" s="4">
        <v>0.47766666666666624</v>
      </c>
      <c r="AI681" s="4">
        <v>0.11233333333333334</v>
      </c>
      <c r="AJ681" s="4">
        <f t="shared" si="323"/>
        <v>0</v>
      </c>
      <c r="AK681" s="4">
        <f t="shared" si="324"/>
        <v>0</v>
      </c>
      <c r="AL681" s="4">
        <f t="shared" si="325"/>
        <v>0</v>
      </c>
      <c r="AM681" s="4">
        <f t="shared" si="326"/>
        <v>0</v>
      </c>
      <c r="AN681" s="4">
        <f t="shared" si="327"/>
        <v>0</v>
      </c>
      <c r="AO681" s="4">
        <f t="shared" si="328"/>
        <v>0</v>
      </c>
      <c r="AP681" s="4">
        <f t="shared" si="329"/>
        <v>0</v>
      </c>
      <c r="AQ681" s="5">
        <f t="shared" si="330"/>
        <v>728.48881566328714</v>
      </c>
      <c r="AR681" s="5">
        <f t="shared" si="331"/>
        <v>20.303027419710435</v>
      </c>
      <c r="AS681" s="5">
        <f t="shared" si="332"/>
        <v>17.678287314326603</v>
      </c>
      <c r="AT681" s="5">
        <f t="shared" si="333"/>
        <v>2.7747624509156963</v>
      </c>
      <c r="AU681" s="5">
        <f t="shared" si="334"/>
        <v>2.0524906050055933</v>
      </c>
      <c r="AV681" s="5">
        <f t="shared" si="335"/>
        <v>7.4491391811143988</v>
      </c>
      <c r="AW681" s="5">
        <f t="shared" si="336"/>
        <v>2.7310051780328775</v>
      </c>
    </row>
    <row r="682" spans="1:49" x14ac:dyDescent="0.25">
      <c r="A682" s="1" t="s">
        <v>376</v>
      </c>
      <c r="B682" s="1" t="s">
        <v>324</v>
      </c>
      <c r="C682" s="2">
        <v>42653</v>
      </c>
      <c r="D682" s="3">
        <v>0</v>
      </c>
      <c r="E682" s="4">
        <f t="shared" si="307"/>
        <v>0</v>
      </c>
      <c r="F682" s="3">
        <v>109.43333333333318</v>
      </c>
      <c r="G682" s="3">
        <v>1.5678999999999996</v>
      </c>
      <c r="H682" s="3">
        <v>1.5022500000000012</v>
      </c>
      <c r="I682" s="3">
        <v>6.5649999999999972E-2</v>
      </c>
      <c r="J682" s="3">
        <v>0.52698749999999916</v>
      </c>
      <c r="K682" s="3">
        <v>0.38366249999999985</v>
      </c>
      <c r="L682" s="3">
        <v>0.1372499999999999</v>
      </c>
      <c r="M682" s="4">
        <f t="shared" si="308"/>
        <v>0</v>
      </c>
      <c r="N682" s="4">
        <f t="shared" si="309"/>
        <v>0</v>
      </c>
      <c r="O682" s="4">
        <f t="shared" si="310"/>
        <v>0</v>
      </c>
      <c r="P682" s="4">
        <f t="shared" si="311"/>
        <v>0</v>
      </c>
      <c r="Q682" s="4">
        <f t="shared" si="312"/>
        <v>0</v>
      </c>
      <c r="R682" s="4">
        <f t="shared" si="313"/>
        <v>0</v>
      </c>
      <c r="S682" s="4">
        <f t="shared" si="314"/>
        <v>0</v>
      </c>
      <c r="T682" s="5">
        <f t="shared" si="315"/>
        <v>895.29737680226276</v>
      </c>
      <c r="U682" s="5">
        <f t="shared" si="316"/>
        <v>20.047901864625313</v>
      </c>
      <c r="V682" s="5">
        <f t="shared" si="317"/>
        <v>17.451743713566451</v>
      </c>
      <c r="W682" s="5">
        <f t="shared" si="318"/>
        <v>2.8038387090015884</v>
      </c>
      <c r="X682" s="5">
        <f t="shared" si="319"/>
        <v>1.4950017697466542</v>
      </c>
      <c r="Y682" s="5">
        <f t="shared" si="320"/>
        <v>6.9251288379246123</v>
      </c>
      <c r="Z682" s="5">
        <f t="shared" si="321"/>
        <v>2.7475983756378395</v>
      </c>
      <c r="AA682" s="4">
        <v>0</v>
      </c>
      <c r="AB682" s="4">
        <f t="shared" si="322"/>
        <v>0</v>
      </c>
      <c r="AC682" s="4">
        <v>38.333333333333385</v>
      </c>
      <c r="AD682" s="4">
        <v>1.6766666666666674</v>
      </c>
      <c r="AE682" s="4">
        <v>1.6266666666666654</v>
      </c>
      <c r="AF682" s="4">
        <v>4.9999999999999913E-2</v>
      </c>
      <c r="AG682" s="4">
        <v>0.125</v>
      </c>
      <c r="AH682" s="4">
        <v>0.47766666666666624</v>
      </c>
      <c r="AI682" s="4">
        <v>0.11233333333333334</v>
      </c>
      <c r="AJ682" s="4">
        <f t="shared" si="323"/>
        <v>0</v>
      </c>
      <c r="AK682" s="4">
        <f t="shared" si="324"/>
        <v>0</v>
      </c>
      <c r="AL682" s="4">
        <f t="shared" si="325"/>
        <v>0</v>
      </c>
      <c r="AM682" s="4">
        <f t="shared" si="326"/>
        <v>0</v>
      </c>
      <c r="AN682" s="4">
        <f t="shared" si="327"/>
        <v>0</v>
      </c>
      <c r="AO682" s="4">
        <f t="shared" si="328"/>
        <v>0</v>
      </c>
      <c r="AP682" s="4">
        <f t="shared" si="329"/>
        <v>0</v>
      </c>
      <c r="AQ682" s="5">
        <f t="shared" si="330"/>
        <v>728.48881566328714</v>
      </c>
      <c r="AR682" s="5">
        <f t="shared" si="331"/>
        <v>20.303027419710435</v>
      </c>
      <c r="AS682" s="5">
        <f t="shared" si="332"/>
        <v>17.678287314326603</v>
      </c>
      <c r="AT682" s="5">
        <f t="shared" si="333"/>
        <v>2.7747624509156963</v>
      </c>
      <c r="AU682" s="5">
        <f t="shared" si="334"/>
        <v>2.0524906050055933</v>
      </c>
      <c r="AV682" s="5">
        <f t="shared" si="335"/>
        <v>7.4491391811143988</v>
      </c>
      <c r="AW682" s="5">
        <f t="shared" si="336"/>
        <v>2.7310051780328775</v>
      </c>
    </row>
    <row r="683" spans="1:49" x14ac:dyDescent="0.25">
      <c r="A683" s="1" t="s">
        <v>376</v>
      </c>
      <c r="B683" s="1" t="s">
        <v>325</v>
      </c>
      <c r="C683" s="2">
        <v>42654</v>
      </c>
      <c r="D683" s="3">
        <v>0</v>
      </c>
      <c r="E683" s="4">
        <f t="shared" si="307"/>
        <v>0</v>
      </c>
      <c r="F683" s="3">
        <v>109.43333333333318</v>
      </c>
      <c r="G683" s="3">
        <v>1.5678999999999996</v>
      </c>
      <c r="H683" s="3">
        <v>1.5022500000000012</v>
      </c>
      <c r="I683" s="3">
        <v>6.5649999999999972E-2</v>
      </c>
      <c r="J683" s="3">
        <v>0.52698749999999916</v>
      </c>
      <c r="K683" s="3">
        <v>0.38366249999999985</v>
      </c>
      <c r="L683" s="3">
        <v>0.1372499999999999</v>
      </c>
      <c r="M683" s="4">
        <f t="shared" si="308"/>
        <v>0</v>
      </c>
      <c r="N683" s="4">
        <f t="shared" si="309"/>
        <v>0</v>
      </c>
      <c r="O683" s="4">
        <f t="shared" si="310"/>
        <v>0</v>
      </c>
      <c r="P683" s="4">
        <f t="shared" si="311"/>
        <v>0</v>
      </c>
      <c r="Q683" s="4">
        <f t="shared" si="312"/>
        <v>0</v>
      </c>
      <c r="R683" s="4">
        <f t="shared" si="313"/>
        <v>0</v>
      </c>
      <c r="S683" s="4">
        <f t="shared" si="314"/>
        <v>0</v>
      </c>
      <c r="T683" s="5">
        <f t="shared" si="315"/>
        <v>895.29737680226276</v>
      </c>
      <c r="U683" s="5">
        <f t="shared" si="316"/>
        <v>20.047901864625313</v>
      </c>
      <c r="V683" s="5">
        <f t="shared" si="317"/>
        <v>17.451743713566451</v>
      </c>
      <c r="W683" s="5">
        <f t="shared" si="318"/>
        <v>2.8038387090015884</v>
      </c>
      <c r="X683" s="5">
        <f t="shared" si="319"/>
        <v>1.4950017697466542</v>
      </c>
      <c r="Y683" s="5">
        <f t="shared" si="320"/>
        <v>6.9251288379246123</v>
      </c>
      <c r="Z683" s="5">
        <f t="shared" si="321"/>
        <v>2.7475983756378395</v>
      </c>
      <c r="AA683" s="4">
        <v>0</v>
      </c>
      <c r="AB683" s="4">
        <f t="shared" si="322"/>
        <v>0</v>
      </c>
      <c r="AC683" s="4">
        <v>38.333333333333385</v>
      </c>
      <c r="AD683" s="4">
        <v>1.6766666666666674</v>
      </c>
      <c r="AE683" s="4">
        <v>1.6266666666666654</v>
      </c>
      <c r="AF683" s="4">
        <v>4.9999999999999913E-2</v>
      </c>
      <c r="AG683" s="4">
        <v>0.125</v>
      </c>
      <c r="AH683" s="4">
        <v>0.47766666666666624</v>
      </c>
      <c r="AI683" s="4">
        <v>0.11233333333333334</v>
      </c>
      <c r="AJ683" s="4">
        <f t="shared" si="323"/>
        <v>0</v>
      </c>
      <c r="AK683" s="4">
        <f t="shared" si="324"/>
        <v>0</v>
      </c>
      <c r="AL683" s="4">
        <f t="shared" si="325"/>
        <v>0</v>
      </c>
      <c r="AM683" s="4">
        <f t="shared" si="326"/>
        <v>0</v>
      </c>
      <c r="AN683" s="4">
        <f t="shared" si="327"/>
        <v>0</v>
      </c>
      <c r="AO683" s="4">
        <f t="shared" si="328"/>
        <v>0</v>
      </c>
      <c r="AP683" s="4">
        <f t="shared" si="329"/>
        <v>0</v>
      </c>
      <c r="AQ683" s="5">
        <f t="shared" si="330"/>
        <v>728.48881566328714</v>
      </c>
      <c r="AR683" s="5">
        <f t="shared" si="331"/>
        <v>20.303027419710435</v>
      </c>
      <c r="AS683" s="5">
        <f t="shared" si="332"/>
        <v>17.678287314326603</v>
      </c>
      <c r="AT683" s="5">
        <f t="shared" si="333"/>
        <v>2.7747624509156963</v>
      </c>
      <c r="AU683" s="5">
        <f t="shared" si="334"/>
        <v>2.0524906050055933</v>
      </c>
      <c r="AV683" s="5">
        <f t="shared" si="335"/>
        <v>7.4491391811143988</v>
      </c>
      <c r="AW683" s="5">
        <f t="shared" si="336"/>
        <v>2.7310051780328775</v>
      </c>
    </row>
    <row r="684" spans="1:49" x14ac:dyDescent="0.25">
      <c r="A684" s="1" t="s">
        <v>376</v>
      </c>
      <c r="B684" s="1" t="s">
        <v>326</v>
      </c>
      <c r="C684" s="2">
        <v>42655</v>
      </c>
      <c r="D684" s="3">
        <v>0</v>
      </c>
      <c r="E684" s="4">
        <f t="shared" si="307"/>
        <v>0</v>
      </c>
      <c r="F684" s="3">
        <v>109.43333333333318</v>
      </c>
      <c r="G684" s="3">
        <v>1.5678999999999996</v>
      </c>
      <c r="H684" s="3">
        <v>1.5022500000000012</v>
      </c>
      <c r="I684" s="3">
        <v>6.5649999999999972E-2</v>
      </c>
      <c r="J684" s="3">
        <v>0.52698749999999916</v>
      </c>
      <c r="K684" s="3">
        <v>0.38366249999999985</v>
      </c>
      <c r="L684" s="3">
        <v>0.1372499999999999</v>
      </c>
      <c r="M684" s="4">
        <f t="shared" si="308"/>
        <v>0</v>
      </c>
      <c r="N684" s="4">
        <f t="shared" si="309"/>
        <v>0</v>
      </c>
      <c r="O684" s="4">
        <f t="shared" si="310"/>
        <v>0</v>
      </c>
      <c r="P684" s="4">
        <f t="shared" si="311"/>
        <v>0</v>
      </c>
      <c r="Q684" s="4">
        <f t="shared" si="312"/>
        <v>0</v>
      </c>
      <c r="R684" s="4">
        <f t="shared" si="313"/>
        <v>0</v>
      </c>
      <c r="S684" s="4">
        <f t="shared" si="314"/>
        <v>0</v>
      </c>
      <c r="T684" s="5">
        <f t="shared" si="315"/>
        <v>895.29737680226276</v>
      </c>
      <c r="U684" s="5">
        <f t="shared" si="316"/>
        <v>20.047901864625313</v>
      </c>
      <c r="V684" s="5">
        <f t="shared" si="317"/>
        <v>17.451743713566451</v>
      </c>
      <c r="W684" s="5">
        <f t="shared" si="318"/>
        <v>2.8038387090015884</v>
      </c>
      <c r="X684" s="5">
        <f t="shared" si="319"/>
        <v>1.4950017697466542</v>
      </c>
      <c r="Y684" s="5">
        <f t="shared" si="320"/>
        <v>6.9251288379246123</v>
      </c>
      <c r="Z684" s="5">
        <f t="shared" si="321"/>
        <v>2.7475983756378395</v>
      </c>
      <c r="AA684" s="4">
        <v>0</v>
      </c>
      <c r="AB684" s="4">
        <f t="shared" si="322"/>
        <v>0</v>
      </c>
      <c r="AC684" s="4">
        <v>38.333333333333385</v>
      </c>
      <c r="AD684" s="4">
        <v>1.6766666666666674</v>
      </c>
      <c r="AE684" s="4">
        <v>1.6266666666666654</v>
      </c>
      <c r="AF684" s="4">
        <v>4.9999999999999913E-2</v>
      </c>
      <c r="AG684" s="4">
        <v>0.125</v>
      </c>
      <c r="AH684" s="4">
        <v>0.47766666666666624</v>
      </c>
      <c r="AI684" s="4">
        <v>0.11233333333333334</v>
      </c>
      <c r="AJ684" s="4">
        <f t="shared" si="323"/>
        <v>0</v>
      </c>
      <c r="AK684" s="4">
        <f t="shared" si="324"/>
        <v>0</v>
      </c>
      <c r="AL684" s="4">
        <f t="shared" si="325"/>
        <v>0</v>
      </c>
      <c r="AM684" s="4">
        <f t="shared" si="326"/>
        <v>0</v>
      </c>
      <c r="AN684" s="4">
        <f t="shared" si="327"/>
        <v>0</v>
      </c>
      <c r="AO684" s="4">
        <f t="shared" si="328"/>
        <v>0</v>
      </c>
      <c r="AP684" s="4">
        <f t="shared" si="329"/>
        <v>0</v>
      </c>
      <c r="AQ684" s="5">
        <f t="shared" si="330"/>
        <v>728.48881566328714</v>
      </c>
      <c r="AR684" s="5">
        <f t="shared" si="331"/>
        <v>20.303027419710435</v>
      </c>
      <c r="AS684" s="5">
        <f t="shared" si="332"/>
        <v>17.678287314326603</v>
      </c>
      <c r="AT684" s="5">
        <f t="shared" si="333"/>
        <v>2.7747624509156963</v>
      </c>
      <c r="AU684" s="5">
        <f t="shared" si="334"/>
        <v>2.0524906050055933</v>
      </c>
      <c r="AV684" s="5">
        <f t="shared" si="335"/>
        <v>7.4491391811143988</v>
      </c>
      <c r="AW684" s="5">
        <f t="shared" si="336"/>
        <v>2.7310051780328775</v>
      </c>
    </row>
    <row r="685" spans="1:49" x14ac:dyDescent="0.25">
      <c r="A685" s="1" t="s">
        <v>376</v>
      </c>
      <c r="B685" s="1" t="s">
        <v>327</v>
      </c>
      <c r="C685" s="2">
        <v>42656</v>
      </c>
      <c r="D685" s="3">
        <v>0</v>
      </c>
      <c r="E685" s="4">
        <f t="shared" si="307"/>
        <v>0</v>
      </c>
      <c r="F685" s="3">
        <v>109.43333333333318</v>
      </c>
      <c r="G685" s="3">
        <v>1.5678999999999996</v>
      </c>
      <c r="H685" s="3">
        <v>1.5022500000000012</v>
      </c>
      <c r="I685" s="3">
        <v>6.5649999999999972E-2</v>
      </c>
      <c r="J685" s="3">
        <v>0.52698749999999916</v>
      </c>
      <c r="K685" s="3">
        <v>0.38366249999999985</v>
      </c>
      <c r="L685" s="3">
        <v>0.1372499999999999</v>
      </c>
      <c r="M685" s="4">
        <f t="shared" si="308"/>
        <v>0</v>
      </c>
      <c r="N685" s="4">
        <f t="shared" si="309"/>
        <v>0</v>
      </c>
      <c r="O685" s="4">
        <f t="shared" si="310"/>
        <v>0</v>
      </c>
      <c r="P685" s="4">
        <f t="shared" si="311"/>
        <v>0</v>
      </c>
      <c r="Q685" s="4">
        <f t="shared" si="312"/>
        <v>0</v>
      </c>
      <c r="R685" s="4">
        <f t="shared" si="313"/>
        <v>0</v>
      </c>
      <c r="S685" s="4">
        <f t="shared" si="314"/>
        <v>0</v>
      </c>
      <c r="T685" s="5">
        <f t="shared" si="315"/>
        <v>895.29737680226276</v>
      </c>
      <c r="U685" s="5">
        <f t="shared" si="316"/>
        <v>20.047901864625313</v>
      </c>
      <c r="V685" s="5">
        <f t="shared" si="317"/>
        <v>17.451743713566451</v>
      </c>
      <c r="W685" s="5">
        <f t="shared" si="318"/>
        <v>2.8038387090015884</v>
      </c>
      <c r="X685" s="5">
        <f t="shared" si="319"/>
        <v>1.4950017697466542</v>
      </c>
      <c r="Y685" s="5">
        <f t="shared" si="320"/>
        <v>6.9251288379246123</v>
      </c>
      <c r="Z685" s="5">
        <f t="shared" si="321"/>
        <v>2.7475983756378395</v>
      </c>
      <c r="AA685" s="4">
        <v>0</v>
      </c>
      <c r="AB685" s="4">
        <f t="shared" si="322"/>
        <v>0</v>
      </c>
      <c r="AC685" s="4">
        <v>38.333333333333385</v>
      </c>
      <c r="AD685" s="4">
        <v>1.6766666666666674</v>
      </c>
      <c r="AE685" s="4">
        <v>1.6266666666666654</v>
      </c>
      <c r="AF685" s="4">
        <v>4.9999999999999913E-2</v>
      </c>
      <c r="AG685" s="4">
        <v>0.125</v>
      </c>
      <c r="AH685" s="4">
        <v>0.47766666666666624</v>
      </c>
      <c r="AI685" s="4">
        <v>0.11233333333333334</v>
      </c>
      <c r="AJ685" s="4">
        <f t="shared" si="323"/>
        <v>0</v>
      </c>
      <c r="AK685" s="4">
        <f t="shared" si="324"/>
        <v>0</v>
      </c>
      <c r="AL685" s="4">
        <f t="shared" si="325"/>
        <v>0</v>
      </c>
      <c r="AM685" s="4">
        <f t="shared" si="326"/>
        <v>0</v>
      </c>
      <c r="AN685" s="4">
        <f t="shared" si="327"/>
        <v>0</v>
      </c>
      <c r="AO685" s="4">
        <f t="shared" si="328"/>
        <v>0</v>
      </c>
      <c r="AP685" s="4">
        <f t="shared" si="329"/>
        <v>0</v>
      </c>
      <c r="AQ685" s="5">
        <f t="shared" si="330"/>
        <v>728.48881566328714</v>
      </c>
      <c r="AR685" s="5">
        <f t="shared" si="331"/>
        <v>20.303027419710435</v>
      </c>
      <c r="AS685" s="5">
        <f t="shared" si="332"/>
        <v>17.678287314326603</v>
      </c>
      <c r="AT685" s="5">
        <f t="shared" si="333"/>
        <v>2.7747624509156963</v>
      </c>
      <c r="AU685" s="5">
        <f t="shared" si="334"/>
        <v>2.0524906050055933</v>
      </c>
      <c r="AV685" s="5">
        <f t="shared" si="335"/>
        <v>7.4491391811143988</v>
      </c>
      <c r="AW685" s="5">
        <f t="shared" si="336"/>
        <v>2.7310051780328775</v>
      </c>
    </row>
    <row r="686" spans="1:49" x14ac:dyDescent="0.25">
      <c r="A686" s="1" t="s">
        <v>376</v>
      </c>
      <c r="B686" s="1" t="s">
        <v>328</v>
      </c>
      <c r="C686" s="2">
        <v>42657</v>
      </c>
      <c r="D686" s="3">
        <v>0</v>
      </c>
      <c r="E686" s="4">
        <f t="shared" si="307"/>
        <v>0</v>
      </c>
      <c r="F686" s="3">
        <v>109.43333333333318</v>
      </c>
      <c r="G686" s="3">
        <v>1.5678999999999996</v>
      </c>
      <c r="H686" s="3">
        <v>1.5022500000000012</v>
      </c>
      <c r="I686" s="3">
        <v>6.5649999999999972E-2</v>
      </c>
      <c r="J686" s="3">
        <v>0.52698749999999916</v>
      </c>
      <c r="K686" s="3">
        <v>0.38366249999999985</v>
      </c>
      <c r="L686" s="3">
        <v>0.1372499999999999</v>
      </c>
      <c r="M686" s="4">
        <f t="shared" si="308"/>
        <v>0</v>
      </c>
      <c r="N686" s="4">
        <f t="shared" si="309"/>
        <v>0</v>
      </c>
      <c r="O686" s="4">
        <f t="shared" si="310"/>
        <v>0</v>
      </c>
      <c r="P686" s="4">
        <f t="shared" si="311"/>
        <v>0</v>
      </c>
      <c r="Q686" s="4">
        <f t="shared" si="312"/>
        <v>0</v>
      </c>
      <c r="R686" s="4">
        <f t="shared" si="313"/>
        <v>0</v>
      </c>
      <c r="S686" s="4">
        <f t="shared" si="314"/>
        <v>0</v>
      </c>
      <c r="T686" s="5">
        <f t="shared" si="315"/>
        <v>895.29737680226276</v>
      </c>
      <c r="U686" s="5">
        <f t="shared" si="316"/>
        <v>20.047901864625313</v>
      </c>
      <c r="V686" s="5">
        <f t="shared" si="317"/>
        <v>17.451743713566451</v>
      </c>
      <c r="W686" s="5">
        <f t="shared" si="318"/>
        <v>2.8038387090015884</v>
      </c>
      <c r="X686" s="5">
        <f t="shared" si="319"/>
        <v>1.4950017697466542</v>
      </c>
      <c r="Y686" s="5">
        <f t="shared" si="320"/>
        <v>6.9251288379246123</v>
      </c>
      <c r="Z686" s="5">
        <f t="shared" si="321"/>
        <v>2.7475983756378395</v>
      </c>
      <c r="AA686" s="4">
        <v>0</v>
      </c>
      <c r="AB686" s="4">
        <f t="shared" si="322"/>
        <v>0</v>
      </c>
      <c r="AC686" s="4">
        <v>38.333333333333385</v>
      </c>
      <c r="AD686" s="4">
        <v>1.6766666666666674</v>
      </c>
      <c r="AE686" s="4">
        <v>1.6266666666666654</v>
      </c>
      <c r="AF686" s="4">
        <v>4.9999999999999913E-2</v>
      </c>
      <c r="AG686" s="4">
        <v>0.125</v>
      </c>
      <c r="AH686" s="4">
        <v>0.47766666666666624</v>
      </c>
      <c r="AI686" s="4">
        <v>0.11233333333333334</v>
      </c>
      <c r="AJ686" s="4">
        <f t="shared" si="323"/>
        <v>0</v>
      </c>
      <c r="AK686" s="4">
        <f t="shared" si="324"/>
        <v>0</v>
      </c>
      <c r="AL686" s="4">
        <f t="shared" si="325"/>
        <v>0</v>
      </c>
      <c r="AM686" s="4">
        <f t="shared" si="326"/>
        <v>0</v>
      </c>
      <c r="AN686" s="4">
        <f t="shared" si="327"/>
        <v>0</v>
      </c>
      <c r="AO686" s="4">
        <f t="shared" si="328"/>
        <v>0</v>
      </c>
      <c r="AP686" s="4">
        <f t="shared" si="329"/>
        <v>0</v>
      </c>
      <c r="AQ686" s="5">
        <f t="shared" si="330"/>
        <v>728.48881566328714</v>
      </c>
      <c r="AR686" s="5">
        <f t="shared" si="331"/>
        <v>20.303027419710435</v>
      </c>
      <c r="AS686" s="5">
        <f t="shared" si="332"/>
        <v>17.678287314326603</v>
      </c>
      <c r="AT686" s="5">
        <f t="shared" si="333"/>
        <v>2.7747624509156963</v>
      </c>
      <c r="AU686" s="5">
        <f t="shared" si="334"/>
        <v>2.0524906050055933</v>
      </c>
      <c r="AV686" s="5">
        <f t="shared" si="335"/>
        <v>7.4491391811143988</v>
      </c>
      <c r="AW686" s="5">
        <f t="shared" si="336"/>
        <v>2.7310051780328775</v>
      </c>
    </row>
    <row r="687" spans="1:49" x14ac:dyDescent="0.25">
      <c r="A687" s="1" t="s">
        <v>376</v>
      </c>
      <c r="B687" s="1" t="s">
        <v>329</v>
      </c>
      <c r="C687" s="2">
        <v>42658</v>
      </c>
      <c r="D687" s="3">
        <v>0</v>
      </c>
      <c r="E687" s="4">
        <f t="shared" si="307"/>
        <v>0</v>
      </c>
      <c r="F687" s="3">
        <v>109.43333333333318</v>
      </c>
      <c r="G687" s="3">
        <v>1.5678999999999996</v>
      </c>
      <c r="H687" s="3">
        <v>1.5022500000000012</v>
      </c>
      <c r="I687" s="3">
        <v>6.5649999999999972E-2</v>
      </c>
      <c r="J687" s="3">
        <v>0.52698749999999916</v>
      </c>
      <c r="K687" s="3">
        <v>0.38366249999999985</v>
      </c>
      <c r="L687" s="3">
        <v>0.1372499999999999</v>
      </c>
      <c r="M687" s="4">
        <f t="shared" si="308"/>
        <v>0</v>
      </c>
      <c r="N687" s="4">
        <f t="shared" si="309"/>
        <v>0</v>
      </c>
      <c r="O687" s="4">
        <f t="shared" si="310"/>
        <v>0</v>
      </c>
      <c r="P687" s="4">
        <f t="shared" si="311"/>
        <v>0</v>
      </c>
      <c r="Q687" s="4">
        <f t="shared" si="312"/>
        <v>0</v>
      </c>
      <c r="R687" s="4">
        <f t="shared" si="313"/>
        <v>0</v>
      </c>
      <c r="S687" s="4">
        <f t="shared" si="314"/>
        <v>0</v>
      </c>
      <c r="T687" s="5">
        <f t="shared" si="315"/>
        <v>895.29737680226276</v>
      </c>
      <c r="U687" s="5">
        <f t="shared" si="316"/>
        <v>20.047901864625313</v>
      </c>
      <c r="V687" s="5">
        <f t="shared" si="317"/>
        <v>17.451743713566451</v>
      </c>
      <c r="W687" s="5">
        <f t="shared" si="318"/>
        <v>2.8038387090015884</v>
      </c>
      <c r="X687" s="5">
        <f t="shared" si="319"/>
        <v>1.4950017697466542</v>
      </c>
      <c r="Y687" s="5">
        <f t="shared" si="320"/>
        <v>6.9251288379246123</v>
      </c>
      <c r="Z687" s="5">
        <f t="shared" si="321"/>
        <v>2.7475983756378395</v>
      </c>
      <c r="AA687" s="4">
        <v>0</v>
      </c>
      <c r="AB687" s="4">
        <f t="shared" si="322"/>
        <v>0</v>
      </c>
      <c r="AC687" s="4">
        <v>38.333333333333385</v>
      </c>
      <c r="AD687" s="4">
        <v>1.6766666666666674</v>
      </c>
      <c r="AE687" s="4">
        <v>1.6266666666666654</v>
      </c>
      <c r="AF687" s="4">
        <v>4.9999999999999913E-2</v>
      </c>
      <c r="AG687" s="4">
        <v>0.125</v>
      </c>
      <c r="AH687" s="4">
        <v>0.47766666666666624</v>
      </c>
      <c r="AI687" s="4">
        <v>0.11233333333333334</v>
      </c>
      <c r="AJ687" s="4">
        <f t="shared" si="323"/>
        <v>0</v>
      </c>
      <c r="AK687" s="4">
        <f t="shared" si="324"/>
        <v>0</v>
      </c>
      <c r="AL687" s="4">
        <f t="shared" si="325"/>
        <v>0</v>
      </c>
      <c r="AM687" s="4">
        <f t="shared" si="326"/>
        <v>0</v>
      </c>
      <c r="AN687" s="4">
        <f t="shared" si="327"/>
        <v>0</v>
      </c>
      <c r="AO687" s="4">
        <f t="shared" si="328"/>
        <v>0</v>
      </c>
      <c r="AP687" s="4">
        <f t="shared" si="329"/>
        <v>0</v>
      </c>
      <c r="AQ687" s="5">
        <f t="shared" si="330"/>
        <v>728.48881566328714</v>
      </c>
      <c r="AR687" s="5">
        <f t="shared" si="331"/>
        <v>20.303027419710435</v>
      </c>
      <c r="AS687" s="5">
        <f t="shared" si="332"/>
        <v>17.678287314326603</v>
      </c>
      <c r="AT687" s="5">
        <f t="shared" si="333"/>
        <v>2.7747624509156963</v>
      </c>
      <c r="AU687" s="5">
        <f t="shared" si="334"/>
        <v>2.0524906050055933</v>
      </c>
      <c r="AV687" s="5">
        <f t="shared" si="335"/>
        <v>7.4491391811143988</v>
      </c>
      <c r="AW687" s="5">
        <f t="shared" si="336"/>
        <v>2.7310051780328775</v>
      </c>
    </row>
    <row r="688" spans="1:49" x14ac:dyDescent="0.25">
      <c r="A688" s="1" t="s">
        <v>376</v>
      </c>
      <c r="B688" s="1" t="s">
        <v>330</v>
      </c>
      <c r="C688" s="2">
        <v>42659</v>
      </c>
      <c r="D688" s="3">
        <v>0</v>
      </c>
      <c r="E688" s="4">
        <f t="shared" si="307"/>
        <v>0</v>
      </c>
      <c r="F688" s="3">
        <v>109.43333333333318</v>
      </c>
      <c r="G688" s="3">
        <v>1.5678999999999996</v>
      </c>
      <c r="H688" s="3">
        <v>1.5022500000000012</v>
      </c>
      <c r="I688" s="3">
        <v>6.5649999999999972E-2</v>
      </c>
      <c r="J688" s="3">
        <v>0.52698749999999916</v>
      </c>
      <c r="K688" s="3">
        <v>0.38366249999999985</v>
      </c>
      <c r="L688" s="3">
        <v>0.1372499999999999</v>
      </c>
      <c r="M688" s="4">
        <f t="shared" si="308"/>
        <v>0</v>
      </c>
      <c r="N688" s="4">
        <f t="shared" si="309"/>
        <v>0</v>
      </c>
      <c r="O688" s="4">
        <f t="shared" si="310"/>
        <v>0</v>
      </c>
      <c r="P688" s="4">
        <f t="shared" si="311"/>
        <v>0</v>
      </c>
      <c r="Q688" s="4">
        <f t="shared" si="312"/>
        <v>0</v>
      </c>
      <c r="R688" s="4">
        <f t="shared" si="313"/>
        <v>0</v>
      </c>
      <c r="S688" s="4">
        <f t="shared" si="314"/>
        <v>0</v>
      </c>
      <c r="T688" s="5">
        <f t="shared" si="315"/>
        <v>895.29737680226276</v>
      </c>
      <c r="U688" s="5">
        <f t="shared" si="316"/>
        <v>20.047901864625313</v>
      </c>
      <c r="V688" s="5">
        <f t="shared" si="317"/>
        <v>17.451743713566451</v>
      </c>
      <c r="W688" s="5">
        <f t="shared" si="318"/>
        <v>2.8038387090015884</v>
      </c>
      <c r="X688" s="5">
        <f t="shared" si="319"/>
        <v>1.4950017697466542</v>
      </c>
      <c r="Y688" s="5">
        <f t="shared" si="320"/>
        <v>6.9251288379246123</v>
      </c>
      <c r="Z688" s="5">
        <f t="shared" si="321"/>
        <v>2.7475983756378395</v>
      </c>
      <c r="AA688" s="4">
        <v>0</v>
      </c>
      <c r="AB688" s="4">
        <f t="shared" si="322"/>
        <v>0</v>
      </c>
      <c r="AC688" s="4">
        <v>38.333333333333385</v>
      </c>
      <c r="AD688" s="4">
        <v>1.6766666666666674</v>
      </c>
      <c r="AE688" s="4">
        <v>1.6266666666666654</v>
      </c>
      <c r="AF688" s="4">
        <v>4.9999999999999913E-2</v>
      </c>
      <c r="AG688" s="4">
        <v>0.125</v>
      </c>
      <c r="AH688" s="4">
        <v>0.47766666666666624</v>
      </c>
      <c r="AI688" s="4">
        <v>0.11233333333333334</v>
      </c>
      <c r="AJ688" s="4">
        <f t="shared" si="323"/>
        <v>0</v>
      </c>
      <c r="AK688" s="4">
        <f t="shared" si="324"/>
        <v>0</v>
      </c>
      <c r="AL688" s="4">
        <f t="shared" si="325"/>
        <v>0</v>
      </c>
      <c r="AM688" s="4">
        <f t="shared" si="326"/>
        <v>0</v>
      </c>
      <c r="AN688" s="4">
        <f t="shared" si="327"/>
        <v>0</v>
      </c>
      <c r="AO688" s="4">
        <f t="shared" si="328"/>
        <v>0</v>
      </c>
      <c r="AP688" s="4">
        <f t="shared" si="329"/>
        <v>0</v>
      </c>
      <c r="AQ688" s="5">
        <f t="shared" si="330"/>
        <v>728.48881566328714</v>
      </c>
      <c r="AR688" s="5">
        <f t="shared" si="331"/>
        <v>20.303027419710435</v>
      </c>
      <c r="AS688" s="5">
        <f t="shared" si="332"/>
        <v>17.678287314326603</v>
      </c>
      <c r="AT688" s="5">
        <f t="shared" si="333"/>
        <v>2.7747624509156963</v>
      </c>
      <c r="AU688" s="5">
        <f t="shared" si="334"/>
        <v>2.0524906050055933</v>
      </c>
      <c r="AV688" s="5">
        <f t="shared" si="335"/>
        <v>7.4491391811143988</v>
      </c>
      <c r="AW688" s="5">
        <f t="shared" si="336"/>
        <v>2.7310051780328775</v>
      </c>
    </row>
    <row r="689" spans="1:49" x14ac:dyDescent="0.25">
      <c r="A689" s="1" t="s">
        <v>376</v>
      </c>
      <c r="B689" s="1" t="s">
        <v>331</v>
      </c>
      <c r="C689" s="2">
        <v>42660</v>
      </c>
      <c r="D689" s="3">
        <v>0</v>
      </c>
      <c r="E689" s="4">
        <f t="shared" si="307"/>
        <v>0</v>
      </c>
      <c r="F689" s="3">
        <v>109.43333333333318</v>
      </c>
      <c r="G689" s="3">
        <v>1.5678999999999996</v>
      </c>
      <c r="H689" s="3">
        <v>1.5022500000000012</v>
      </c>
      <c r="I689" s="3">
        <v>6.5649999999999972E-2</v>
      </c>
      <c r="J689" s="3">
        <v>0.52698749999999916</v>
      </c>
      <c r="K689" s="3">
        <v>0.38366249999999985</v>
      </c>
      <c r="L689" s="3">
        <v>0.1372499999999999</v>
      </c>
      <c r="M689" s="4">
        <f t="shared" si="308"/>
        <v>0</v>
      </c>
      <c r="N689" s="4">
        <f t="shared" si="309"/>
        <v>0</v>
      </c>
      <c r="O689" s="4">
        <f t="shared" si="310"/>
        <v>0</v>
      </c>
      <c r="P689" s="4">
        <f t="shared" si="311"/>
        <v>0</v>
      </c>
      <c r="Q689" s="4">
        <f t="shared" si="312"/>
        <v>0</v>
      </c>
      <c r="R689" s="4">
        <f t="shared" si="313"/>
        <v>0</v>
      </c>
      <c r="S689" s="4">
        <f t="shared" si="314"/>
        <v>0</v>
      </c>
      <c r="T689" s="5">
        <f t="shared" si="315"/>
        <v>895.29737680226276</v>
      </c>
      <c r="U689" s="5">
        <f t="shared" si="316"/>
        <v>20.047901864625313</v>
      </c>
      <c r="V689" s="5">
        <f t="shared" si="317"/>
        <v>17.451743713566451</v>
      </c>
      <c r="W689" s="5">
        <f t="shared" si="318"/>
        <v>2.8038387090015884</v>
      </c>
      <c r="X689" s="5">
        <f t="shared" si="319"/>
        <v>1.4950017697466542</v>
      </c>
      <c r="Y689" s="5">
        <f t="shared" si="320"/>
        <v>6.9251288379246123</v>
      </c>
      <c r="Z689" s="5">
        <f t="shared" si="321"/>
        <v>2.7475983756378395</v>
      </c>
      <c r="AA689" s="4">
        <v>0</v>
      </c>
      <c r="AB689" s="4">
        <f t="shared" si="322"/>
        <v>0</v>
      </c>
      <c r="AC689" s="4">
        <v>38.333333333333385</v>
      </c>
      <c r="AD689" s="4">
        <v>1.6766666666666674</v>
      </c>
      <c r="AE689" s="4">
        <v>1.6266666666666654</v>
      </c>
      <c r="AF689" s="4">
        <v>4.9999999999999913E-2</v>
      </c>
      <c r="AG689" s="4">
        <v>0.125</v>
      </c>
      <c r="AH689" s="4">
        <v>0.47766666666666624</v>
      </c>
      <c r="AI689" s="4">
        <v>0.11233333333333334</v>
      </c>
      <c r="AJ689" s="4">
        <f t="shared" si="323"/>
        <v>0</v>
      </c>
      <c r="AK689" s="4">
        <f t="shared" si="324"/>
        <v>0</v>
      </c>
      <c r="AL689" s="4">
        <f t="shared" si="325"/>
        <v>0</v>
      </c>
      <c r="AM689" s="4">
        <f t="shared" si="326"/>
        <v>0</v>
      </c>
      <c r="AN689" s="4">
        <f t="shared" si="327"/>
        <v>0</v>
      </c>
      <c r="AO689" s="4">
        <f t="shared" si="328"/>
        <v>0</v>
      </c>
      <c r="AP689" s="4">
        <f t="shared" si="329"/>
        <v>0</v>
      </c>
      <c r="AQ689" s="5">
        <f t="shared" si="330"/>
        <v>728.48881566328714</v>
      </c>
      <c r="AR689" s="5">
        <f t="shared" si="331"/>
        <v>20.303027419710435</v>
      </c>
      <c r="AS689" s="5">
        <f t="shared" si="332"/>
        <v>17.678287314326603</v>
      </c>
      <c r="AT689" s="5">
        <f t="shared" si="333"/>
        <v>2.7747624509156963</v>
      </c>
      <c r="AU689" s="5">
        <f t="shared" si="334"/>
        <v>2.0524906050055933</v>
      </c>
      <c r="AV689" s="5">
        <f t="shared" si="335"/>
        <v>7.4491391811143988</v>
      </c>
      <c r="AW689" s="5">
        <f t="shared" si="336"/>
        <v>2.7310051780328775</v>
      </c>
    </row>
    <row r="690" spans="1:49" x14ac:dyDescent="0.25">
      <c r="A690" s="1" t="s">
        <v>376</v>
      </c>
      <c r="B690" s="1" t="s">
        <v>332</v>
      </c>
      <c r="C690" s="2">
        <v>42661</v>
      </c>
      <c r="D690" s="3">
        <v>0</v>
      </c>
      <c r="E690" s="4">
        <f t="shared" si="307"/>
        <v>0</v>
      </c>
      <c r="F690" s="3">
        <v>109.43333333333318</v>
      </c>
      <c r="G690" s="3">
        <v>1.5678999999999996</v>
      </c>
      <c r="H690" s="3">
        <v>1.5022500000000012</v>
      </c>
      <c r="I690" s="3">
        <v>6.5649999999999972E-2</v>
      </c>
      <c r="J690" s="3">
        <v>0.52698749999999916</v>
      </c>
      <c r="K690" s="3">
        <v>0.38366249999999985</v>
      </c>
      <c r="L690" s="3">
        <v>0.1372499999999999</v>
      </c>
      <c r="M690" s="4">
        <f t="shared" si="308"/>
        <v>0</v>
      </c>
      <c r="N690" s="4">
        <f t="shared" si="309"/>
        <v>0</v>
      </c>
      <c r="O690" s="4">
        <f t="shared" si="310"/>
        <v>0</v>
      </c>
      <c r="P690" s="4">
        <f t="shared" si="311"/>
        <v>0</v>
      </c>
      <c r="Q690" s="4">
        <f t="shared" si="312"/>
        <v>0</v>
      </c>
      <c r="R690" s="4">
        <f t="shared" si="313"/>
        <v>0</v>
      </c>
      <c r="S690" s="4">
        <f t="shared" si="314"/>
        <v>0</v>
      </c>
      <c r="T690" s="5">
        <f t="shared" si="315"/>
        <v>895.29737680226276</v>
      </c>
      <c r="U690" s="5">
        <f t="shared" si="316"/>
        <v>20.047901864625313</v>
      </c>
      <c r="V690" s="5">
        <f t="shared" si="317"/>
        <v>17.451743713566451</v>
      </c>
      <c r="W690" s="5">
        <f t="shared" si="318"/>
        <v>2.8038387090015884</v>
      </c>
      <c r="X690" s="5">
        <f t="shared" si="319"/>
        <v>1.4950017697466542</v>
      </c>
      <c r="Y690" s="5">
        <f t="shared" si="320"/>
        <v>6.9251288379246123</v>
      </c>
      <c r="Z690" s="5">
        <f t="shared" si="321"/>
        <v>2.7475983756378395</v>
      </c>
      <c r="AA690" s="4">
        <v>0</v>
      </c>
      <c r="AB690" s="4">
        <f t="shared" si="322"/>
        <v>0</v>
      </c>
      <c r="AC690" s="4">
        <v>38.333333333333385</v>
      </c>
      <c r="AD690" s="4">
        <v>1.6766666666666674</v>
      </c>
      <c r="AE690" s="4">
        <v>1.6266666666666654</v>
      </c>
      <c r="AF690" s="4">
        <v>4.9999999999999913E-2</v>
      </c>
      <c r="AG690" s="4">
        <v>0.125</v>
      </c>
      <c r="AH690" s="4">
        <v>0.47766666666666624</v>
      </c>
      <c r="AI690" s="4">
        <v>0.11233333333333334</v>
      </c>
      <c r="AJ690" s="4">
        <f t="shared" si="323"/>
        <v>0</v>
      </c>
      <c r="AK690" s="4">
        <f t="shared" si="324"/>
        <v>0</v>
      </c>
      <c r="AL690" s="4">
        <f t="shared" si="325"/>
        <v>0</v>
      </c>
      <c r="AM690" s="4">
        <f t="shared" si="326"/>
        <v>0</v>
      </c>
      <c r="AN690" s="4">
        <f t="shared" si="327"/>
        <v>0</v>
      </c>
      <c r="AO690" s="4">
        <f t="shared" si="328"/>
        <v>0</v>
      </c>
      <c r="AP690" s="4">
        <f t="shared" si="329"/>
        <v>0</v>
      </c>
      <c r="AQ690" s="5">
        <f t="shared" si="330"/>
        <v>728.48881566328714</v>
      </c>
      <c r="AR690" s="5">
        <f t="shared" si="331"/>
        <v>20.303027419710435</v>
      </c>
      <c r="AS690" s="5">
        <f t="shared" si="332"/>
        <v>17.678287314326603</v>
      </c>
      <c r="AT690" s="5">
        <f t="shared" si="333"/>
        <v>2.7747624509156963</v>
      </c>
      <c r="AU690" s="5">
        <f t="shared" si="334"/>
        <v>2.0524906050055933</v>
      </c>
      <c r="AV690" s="5">
        <f t="shared" si="335"/>
        <v>7.4491391811143988</v>
      </c>
      <c r="AW690" s="5">
        <f t="shared" si="336"/>
        <v>2.7310051780328775</v>
      </c>
    </row>
    <row r="691" spans="1:49" x14ac:dyDescent="0.25">
      <c r="A691" s="1" t="s">
        <v>376</v>
      </c>
      <c r="B691" s="1" t="s">
        <v>333</v>
      </c>
      <c r="C691" s="2">
        <v>42662</v>
      </c>
      <c r="D691" s="3">
        <v>0</v>
      </c>
      <c r="E691" s="4">
        <f t="shared" si="307"/>
        <v>0</v>
      </c>
      <c r="F691" s="3">
        <v>109.43333333333318</v>
      </c>
      <c r="G691" s="3">
        <v>1.5678999999999996</v>
      </c>
      <c r="H691" s="3">
        <v>1.5022500000000012</v>
      </c>
      <c r="I691" s="3">
        <v>6.5649999999999972E-2</v>
      </c>
      <c r="J691" s="3">
        <v>0.52698749999999916</v>
      </c>
      <c r="K691" s="3">
        <v>0.38366249999999985</v>
      </c>
      <c r="L691" s="3">
        <v>0.1372499999999999</v>
      </c>
      <c r="M691" s="4">
        <f t="shared" si="308"/>
        <v>0</v>
      </c>
      <c r="N691" s="4">
        <f t="shared" si="309"/>
        <v>0</v>
      </c>
      <c r="O691" s="4">
        <f t="shared" si="310"/>
        <v>0</v>
      </c>
      <c r="P691" s="4">
        <f t="shared" si="311"/>
        <v>0</v>
      </c>
      <c r="Q691" s="4">
        <f t="shared" si="312"/>
        <v>0</v>
      </c>
      <c r="R691" s="4">
        <f t="shared" si="313"/>
        <v>0</v>
      </c>
      <c r="S691" s="4">
        <f t="shared" si="314"/>
        <v>0</v>
      </c>
      <c r="T691" s="5">
        <f t="shared" si="315"/>
        <v>895.29737680226276</v>
      </c>
      <c r="U691" s="5">
        <f t="shared" si="316"/>
        <v>20.047901864625313</v>
      </c>
      <c r="V691" s="5">
        <f t="shared" si="317"/>
        <v>17.451743713566451</v>
      </c>
      <c r="W691" s="5">
        <f t="shared" si="318"/>
        <v>2.8038387090015884</v>
      </c>
      <c r="X691" s="5">
        <f t="shared" si="319"/>
        <v>1.4950017697466542</v>
      </c>
      <c r="Y691" s="5">
        <f t="shared" si="320"/>
        <v>6.9251288379246123</v>
      </c>
      <c r="Z691" s="5">
        <f t="shared" si="321"/>
        <v>2.7475983756378395</v>
      </c>
      <c r="AA691" s="4">
        <v>0</v>
      </c>
      <c r="AB691" s="4">
        <f t="shared" si="322"/>
        <v>0</v>
      </c>
      <c r="AC691" s="4">
        <v>38.333333333333385</v>
      </c>
      <c r="AD691" s="4">
        <v>1.6766666666666674</v>
      </c>
      <c r="AE691" s="4">
        <v>1.6266666666666654</v>
      </c>
      <c r="AF691" s="4">
        <v>4.9999999999999913E-2</v>
      </c>
      <c r="AG691" s="4">
        <v>0.125</v>
      </c>
      <c r="AH691" s="4">
        <v>0.47766666666666624</v>
      </c>
      <c r="AI691" s="4">
        <v>0.11233333333333334</v>
      </c>
      <c r="AJ691" s="4">
        <f t="shared" si="323"/>
        <v>0</v>
      </c>
      <c r="AK691" s="4">
        <f t="shared" si="324"/>
        <v>0</v>
      </c>
      <c r="AL691" s="4">
        <f t="shared" si="325"/>
        <v>0</v>
      </c>
      <c r="AM691" s="4">
        <f t="shared" si="326"/>
        <v>0</v>
      </c>
      <c r="AN691" s="4">
        <f t="shared" si="327"/>
        <v>0</v>
      </c>
      <c r="AO691" s="4">
        <f t="shared" si="328"/>
        <v>0</v>
      </c>
      <c r="AP691" s="4">
        <f t="shared" si="329"/>
        <v>0</v>
      </c>
      <c r="AQ691" s="5">
        <f t="shared" si="330"/>
        <v>728.48881566328714</v>
      </c>
      <c r="AR691" s="5">
        <f t="shared" si="331"/>
        <v>20.303027419710435</v>
      </c>
      <c r="AS691" s="5">
        <f t="shared" si="332"/>
        <v>17.678287314326603</v>
      </c>
      <c r="AT691" s="5">
        <f t="shared" si="333"/>
        <v>2.7747624509156963</v>
      </c>
      <c r="AU691" s="5">
        <f t="shared" si="334"/>
        <v>2.0524906050055933</v>
      </c>
      <c r="AV691" s="5">
        <f t="shared" si="335"/>
        <v>7.4491391811143988</v>
      </c>
      <c r="AW691" s="5">
        <f t="shared" si="336"/>
        <v>2.7310051780328775</v>
      </c>
    </row>
    <row r="692" spans="1:49" x14ac:dyDescent="0.25">
      <c r="A692" s="1" t="s">
        <v>376</v>
      </c>
      <c r="B692" s="1" t="s">
        <v>334</v>
      </c>
      <c r="C692" s="2">
        <v>42663</v>
      </c>
      <c r="D692" s="3">
        <v>0</v>
      </c>
      <c r="E692" s="4">
        <f t="shared" si="307"/>
        <v>0</v>
      </c>
      <c r="F692" s="3">
        <v>109.43333333333318</v>
      </c>
      <c r="G692" s="3">
        <v>1.5678999999999996</v>
      </c>
      <c r="H692" s="3">
        <v>1.5022500000000012</v>
      </c>
      <c r="I692" s="3">
        <v>6.5649999999999972E-2</v>
      </c>
      <c r="J692" s="3">
        <v>0.52698749999999916</v>
      </c>
      <c r="K692" s="3">
        <v>0.38366249999999985</v>
      </c>
      <c r="L692" s="3">
        <v>0.1372499999999999</v>
      </c>
      <c r="M692" s="4">
        <f t="shared" si="308"/>
        <v>0</v>
      </c>
      <c r="N692" s="4">
        <f t="shared" si="309"/>
        <v>0</v>
      </c>
      <c r="O692" s="4">
        <f t="shared" si="310"/>
        <v>0</v>
      </c>
      <c r="P692" s="4">
        <f t="shared" si="311"/>
        <v>0</v>
      </c>
      <c r="Q692" s="4">
        <f t="shared" si="312"/>
        <v>0</v>
      </c>
      <c r="R692" s="4">
        <f t="shared" si="313"/>
        <v>0</v>
      </c>
      <c r="S692" s="4">
        <f t="shared" si="314"/>
        <v>0</v>
      </c>
      <c r="T692" s="5">
        <f t="shared" si="315"/>
        <v>895.29737680226276</v>
      </c>
      <c r="U692" s="5">
        <f t="shared" si="316"/>
        <v>20.047901864625313</v>
      </c>
      <c r="V692" s="5">
        <f t="shared" si="317"/>
        <v>17.451743713566451</v>
      </c>
      <c r="W692" s="5">
        <f t="shared" si="318"/>
        <v>2.8038387090015884</v>
      </c>
      <c r="X692" s="5">
        <f t="shared" si="319"/>
        <v>1.4950017697466542</v>
      </c>
      <c r="Y692" s="5">
        <f t="shared" si="320"/>
        <v>6.9251288379246123</v>
      </c>
      <c r="Z692" s="5">
        <f t="shared" si="321"/>
        <v>2.7475983756378395</v>
      </c>
      <c r="AA692" s="4">
        <v>0</v>
      </c>
      <c r="AB692" s="4">
        <f t="shared" si="322"/>
        <v>0</v>
      </c>
      <c r="AC692" s="4">
        <v>38.333333333333385</v>
      </c>
      <c r="AD692" s="4">
        <v>1.6766666666666674</v>
      </c>
      <c r="AE692" s="4">
        <v>1.6266666666666654</v>
      </c>
      <c r="AF692" s="4">
        <v>4.9999999999999913E-2</v>
      </c>
      <c r="AG692" s="4">
        <v>0.125</v>
      </c>
      <c r="AH692" s="4">
        <v>0.47766666666666624</v>
      </c>
      <c r="AI692" s="4">
        <v>0.11233333333333334</v>
      </c>
      <c r="AJ692" s="4">
        <f t="shared" si="323"/>
        <v>0</v>
      </c>
      <c r="AK692" s="4">
        <f t="shared" si="324"/>
        <v>0</v>
      </c>
      <c r="AL692" s="4">
        <f t="shared" si="325"/>
        <v>0</v>
      </c>
      <c r="AM692" s="4">
        <f t="shared" si="326"/>
        <v>0</v>
      </c>
      <c r="AN692" s="4">
        <f t="shared" si="327"/>
        <v>0</v>
      </c>
      <c r="AO692" s="4">
        <f t="shared" si="328"/>
        <v>0</v>
      </c>
      <c r="AP692" s="4">
        <f t="shared" si="329"/>
        <v>0</v>
      </c>
      <c r="AQ692" s="5">
        <f t="shared" si="330"/>
        <v>728.48881566328714</v>
      </c>
      <c r="AR692" s="5">
        <f t="shared" si="331"/>
        <v>20.303027419710435</v>
      </c>
      <c r="AS692" s="5">
        <f t="shared" si="332"/>
        <v>17.678287314326603</v>
      </c>
      <c r="AT692" s="5">
        <f t="shared" si="333"/>
        <v>2.7747624509156963</v>
      </c>
      <c r="AU692" s="5">
        <f t="shared" si="334"/>
        <v>2.0524906050055933</v>
      </c>
      <c r="AV692" s="5">
        <f t="shared" si="335"/>
        <v>7.4491391811143988</v>
      </c>
      <c r="AW692" s="5">
        <f t="shared" si="336"/>
        <v>2.7310051780328775</v>
      </c>
    </row>
    <row r="693" spans="1:49" x14ac:dyDescent="0.25">
      <c r="A693" s="1" t="s">
        <v>376</v>
      </c>
      <c r="B693" s="1" t="s">
        <v>335</v>
      </c>
      <c r="C693" s="2">
        <v>42664</v>
      </c>
      <c r="D693" s="3">
        <v>1.1570965077839486</v>
      </c>
      <c r="E693" s="4">
        <f t="shared" si="307"/>
        <v>2830.9239974578591</v>
      </c>
      <c r="F693" s="3">
        <v>43.851388888888891</v>
      </c>
      <c r="G693" s="3">
        <v>1.7788291666666673</v>
      </c>
      <c r="H693" s="3">
        <v>1.2988437500000027</v>
      </c>
      <c r="I693" s="3">
        <v>0.47998541666666622</v>
      </c>
      <c r="J693" s="3">
        <v>0.11874947916666696</v>
      </c>
      <c r="K693" s="3">
        <v>0.83631927083333313</v>
      </c>
      <c r="L693" s="3">
        <v>0.5395104166666671</v>
      </c>
      <c r="M693" s="4">
        <f t="shared" si="308"/>
        <v>2.25888235389082</v>
      </c>
      <c r="N693" s="4">
        <f t="shared" si="309"/>
        <v>9.1631437839994487E-2</v>
      </c>
      <c r="O693" s="4">
        <f t="shared" si="310"/>
        <v>6.6906323874265913E-2</v>
      </c>
      <c r="P693" s="4">
        <f t="shared" si="311"/>
        <v>2.4725113965728653E-2</v>
      </c>
      <c r="Q693" s="4">
        <f t="shared" si="312"/>
        <v>6.1170491931961755E-3</v>
      </c>
      <c r="R693" s="4">
        <f t="shared" si="313"/>
        <v>4.30806615473684E-2</v>
      </c>
      <c r="S693" s="4">
        <f t="shared" si="314"/>
        <v>2.7791378809837678E-2</v>
      </c>
      <c r="T693" s="5">
        <f t="shared" si="315"/>
        <v>897.5562591561536</v>
      </c>
      <c r="U693" s="5">
        <f t="shared" si="316"/>
        <v>20.139533302465306</v>
      </c>
      <c r="V693" s="5">
        <f t="shared" si="317"/>
        <v>17.518650037440718</v>
      </c>
      <c r="W693" s="5">
        <f t="shared" si="318"/>
        <v>2.8285638229673169</v>
      </c>
      <c r="X693" s="5">
        <f t="shared" si="319"/>
        <v>1.5011188189398503</v>
      </c>
      <c r="Y693" s="5">
        <f t="shared" si="320"/>
        <v>6.968209499471981</v>
      </c>
      <c r="Z693" s="5">
        <f t="shared" si="321"/>
        <v>2.7753897544476773</v>
      </c>
      <c r="AA693" s="4">
        <v>0.11162139933637376</v>
      </c>
      <c r="AB693" s="4">
        <f t="shared" si="322"/>
        <v>273.09018382256562</v>
      </c>
      <c r="AC693" s="4">
        <v>23.638888888888889</v>
      </c>
      <c r="AD693" s="4">
        <v>1.7910277777777781</v>
      </c>
      <c r="AE693" s="4">
        <v>1.0452777777777773</v>
      </c>
      <c r="AF693" s="4">
        <v>0.74575000000000102</v>
      </c>
      <c r="AG693" s="4">
        <v>5.3124999999999901E-2</v>
      </c>
      <c r="AH693" s="4">
        <v>0.82873611111111067</v>
      </c>
      <c r="AI693" s="4">
        <v>0.58351388888888833</v>
      </c>
      <c r="AJ693" s="4">
        <f t="shared" si="323"/>
        <v>8.3957861443035242E-2</v>
      </c>
      <c r="AK693" s="4">
        <f t="shared" si="324"/>
        <v>6.3611645502498057E-3</v>
      </c>
      <c r="AL693" s="4">
        <f t="shared" si="325"/>
        <v>3.7124962703894418E-3</v>
      </c>
      <c r="AM693" s="4">
        <f t="shared" si="326"/>
        <v>2.6486682798603643E-3</v>
      </c>
      <c r="AN693" s="4">
        <f t="shared" si="327"/>
        <v>1.8868320800212058E-4</v>
      </c>
      <c r="AO693" s="4">
        <f t="shared" si="328"/>
        <v>2.943408715889816E-3</v>
      </c>
      <c r="AP693" s="4">
        <f t="shared" si="329"/>
        <v>2.0724568935406792E-3</v>
      </c>
      <c r="AQ693" s="5">
        <f t="shared" si="330"/>
        <v>728.57277352473022</v>
      </c>
      <c r="AR693" s="5">
        <f t="shared" si="331"/>
        <v>20.309388584260684</v>
      </c>
      <c r="AS693" s="5">
        <f t="shared" si="332"/>
        <v>17.681999810596992</v>
      </c>
      <c r="AT693" s="5">
        <f t="shared" si="333"/>
        <v>2.7774111191955568</v>
      </c>
      <c r="AU693" s="5">
        <f t="shared" si="334"/>
        <v>2.0526792882135956</v>
      </c>
      <c r="AV693" s="5">
        <f t="shared" si="335"/>
        <v>7.4520825898302885</v>
      </c>
      <c r="AW693" s="5">
        <f t="shared" si="336"/>
        <v>2.7330776349264183</v>
      </c>
    </row>
    <row r="694" spans="1:49" x14ac:dyDescent="0.25">
      <c r="A694" s="1" t="s">
        <v>376</v>
      </c>
      <c r="B694" s="1" t="s">
        <v>336</v>
      </c>
      <c r="C694" s="2">
        <v>42665</v>
      </c>
      <c r="D694" s="3">
        <v>2.2334438760023622E-2</v>
      </c>
      <c r="E694" s="4">
        <f t="shared" si="307"/>
        <v>54.642891262886351</v>
      </c>
      <c r="F694" s="3">
        <v>41</v>
      </c>
      <c r="G694" s="3">
        <v>1.7880000000000011</v>
      </c>
      <c r="H694" s="3">
        <v>1.2900000000000027</v>
      </c>
      <c r="I694" s="3">
        <v>0.4979999999999995</v>
      </c>
      <c r="J694" s="3">
        <v>0.10100000000000015</v>
      </c>
      <c r="K694" s="3">
        <v>0.85599999999999976</v>
      </c>
      <c r="L694" s="3">
        <v>0.55700000000000049</v>
      </c>
      <c r="M694" s="4">
        <f t="shared" si="308"/>
        <v>4.0766138636141591E-2</v>
      </c>
      <c r="N694" s="4">
        <f t="shared" si="309"/>
        <v>1.777801362961493E-3</v>
      </c>
      <c r="O694" s="4">
        <f t="shared" si="310"/>
        <v>1.2826419229420188E-3</v>
      </c>
      <c r="P694" s="4">
        <f t="shared" si="311"/>
        <v>4.951594400194754E-4</v>
      </c>
      <c r="Q694" s="4">
        <f t="shared" si="312"/>
        <v>1.0042390249390991E-4</v>
      </c>
      <c r="R694" s="4">
        <f t="shared" si="313"/>
        <v>8.5111743103749246E-4</v>
      </c>
      <c r="S694" s="4">
        <f t="shared" si="314"/>
        <v>5.5382290781294855E-4</v>
      </c>
      <c r="T694" s="5">
        <f t="shared" si="315"/>
        <v>897.59702529478977</v>
      </c>
      <c r="U694" s="5">
        <f t="shared" si="316"/>
        <v>20.141311103828269</v>
      </c>
      <c r="V694" s="5">
        <f t="shared" si="317"/>
        <v>17.519932679363659</v>
      </c>
      <c r="W694" s="5">
        <f t="shared" si="318"/>
        <v>2.8290589824073362</v>
      </c>
      <c r="X694" s="5">
        <f t="shared" si="319"/>
        <v>1.5012192428423443</v>
      </c>
      <c r="Y694" s="5">
        <f t="shared" si="320"/>
        <v>6.9690606169030183</v>
      </c>
      <c r="Z694" s="5">
        <f t="shared" si="321"/>
        <v>2.7759435773554904</v>
      </c>
      <c r="AA694" s="4">
        <v>2.3231260358593086E-3</v>
      </c>
      <c r="AB694" s="4">
        <f t="shared" si="322"/>
        <v>5.6837033037362144</v>
      </c>
      <c r="AC694" s="4">
        <v>23</v>
      </c>
      <c r="AD694" s="4">
        <v>1.7960000000000003</v>
      </c>
      <c r="AE694" s="4">
        <v>1.0199999999999996</v>
      </c>
      <c r="AF694" s="4">
        <v>0.7760000000000008</v>
      </c>
      <c r="AG694" s="4">
        <v>4.9999999999999906E-2</v>
      </c>
      <c r="AH694" s="4">
        <v>0.84399999999999942</v>
      </c>
      <c r="AI694" s="4">
        <v>0.60399999999999932</v>
      </c>
      <c r="AJ694" s="4">
        <f t="shared" si="323"/>
        <v>1.7001508380107687E-3</v>
      </c>
      <c r="AK694" s="4">
        <f t="shared" si="324"/>
        <v>1.3275960456814526E-4</v>
      </c>
      <c r="AL694" s="4">
        <f t="shared" si="325"/>
        <v>7.5397993685694936E-5</v>
      </c>
      <c r="AM694" s="4">
        <f t="shared" si="326"/>
        <v>5.736161088245034E-5</v>
      </c>
      <c r="AN694" s="4">
        <f t="shared" si="327"/>
        <v>3.695980082632099E-6</v>
      </c>
      <c r="AO694" s="4">
        <f t="shared" si="328"/>
        <v>6.2388143794829898E-5</v>
      </c>
      <c r="AP694" s="4">
        <f t="shared" si="329"/>
        <v>4.4647439398195788E-5</v>
      </c>
      <c r="AQ694" s="5">
        <f t="shared" si="330"/>
        <v>728.57447367556824</v>
      </c>
      <c r="AR694" s="5">
        <f t="shared" si="331"/>
        <v>20.309521343865253</v>
      </c>
      <c r="AS694" s="5">
        <f t="shared" si="332"/>
        <v>17.682075208590678</v>
      </c>
      <c r="AT694" s="5">
        <f t="shared" si="333"/>
        <v>2.7774684808064394</v>
      </c>
      <c r="AU694" s="5">
        <f t="shared" si="334"/>
        <v>2.052682984193678</v>
      </c>
      <c r="AV694" s="5">
        <f t="shared" si="335"/>
        <v>7.4521449779740836</v>
      </c>
      <c r="AW694" s="5">
        <f t="shared" si="336"/>
        <v>2.7331222823658163</v>
      </c>
    </row>
    <row r="695" spans="1:49" x14ac:dyDescent="0.25">
      <c r="A695" s="1" t="s">
        <v>376</v>
      </c>
      <c r="B695" s="1" t="s">
        <v>337</v>
      </c>
      <c r="C695" s="2">
        <v>42666</v>
      </c>
      <c r="D695" s="3">
        <v>2.5563323560765269E-6</v>
      </c>
      <c r="E695" s="4">
        <f t="shared" si="307"/>
        <v>6.2542601793473505E-3</v>
      </c>
      <c r="F695" s="3">
        <v>104.45079365079356</v>
      </c>
      <c r="G695" s="3">
        <v>1.5794328703703699</v>
      </c>
      <c r="H695" s="3">
        <v>1.4956253703703715</v>
      </c>
      <c r="I695" s="3">
        <v>8.380749999999991E-2</v>
      </c>
      <c r="J695" s="3">
        <v>0.49027277777777717</v>
      </c>
      <c r="K695" s="3">
        <v>0.40793817401960769</v>
      </c>
      <c r="L695" s="3">
        <v>0.15367847222222211</v>
      </c>
      <c r="M695" s="4">
        <f t="shared" si="308"/>
        <v>1.1886930897455768E-5</v>
      </c>
      <c r="N695" s="4">
        <f t="shared" si="309"/>
        <v>1.7974597158190343E-7</v>
      </c>
      <c r="O695" s="4">
        <f t="shared" si="310"/>
        <v>1.7020833260024945E-7</v>
      </c>
      <c r="P695" s="4">
        <f t="shared" si="311"/>
        <v>9.5376389816541563E-9</v>
      </c>
      <c r="Q695" s="4">
        <f t="shared" si="312"/>
        <v>5.5795063174264808E-8</v>
      </c>
      <c r="R695" s="4">
        <f t="shared" si="313"/>
        <v>4.6425045856686229E-8</v>
      </c>
      <c r="S695" s="4">
        <f t="shared" si="314"/>
        <v>1.7489243651316681E-8</v>
      </c>
      <c r="T695" s="5">
        <f t="shared" si="315"/>
        <v>897.59703718172068</v>
      </c>
      <c r="U695" s="5">
        <f t="shared" si="316"/>
        <v>20.14131128357424</v>
      </c>
      <c r="V695" s="5">
        <f t="shared" si="317"/>
        <v>17.51993284957199</v>
      </c>
      <c r="W695" s="5">
        <f t="shared" si="318"/>
        <v>2.8290589919449753</v>
      </c>
      <c r="X695" s="5">
        <f t="shared" si="319"/>
        <v>1.5012192986374076</v>
      </c>
      <c r="Y695" s="5">
        <f t="shared" si="320"/>
        <v>6.9690606633280643</v>
      </c>
      <c r="Z695" s="5">
        <f t="shared" si="321"/>
        <v>2.7759435948447342</v>
      </c>
      <c r="AA695" s="4">
        <v>0</v>
      </c>
      <c r="AB695" s="4">
        <f t="shared" si="322"/>
        <v>0</v>
      </c>
      <c r="AC695" s="4">
        <v>37.694444444444493</v>
      </c>
      <c r="AD695" s="4">
        <v>1.6816388888888893</v>
      </c>
      <c r="AE695" s="4">
        <v>1.6013888888888876</v>
      </c>
      <c r="AF695" s="4">
        <v>8.0249999999999835E-2</v>
      </c>
      <c r="AG695" s="4">
        <v>0.121875</v>
      </c>
      <c r="AH695" s="4">
        <v>0.49293055555555504</v>
      </c>
      <c r="AI695" s="4">
        <v>0.13281944444444455</v>
      </c>
      <c r="AJ695" s="4">
        <f t="shared" si="323"/>
        <v>0</v>
      </c>
      <c r="AK695" s="4">
        <f t="shared" si="324"/>
        <v>0</v>
      </c>
      <c r="AL695" s="4">
        <f t="shared" si="325"/>
        <v>0</v>
      </c>
      <c r="AM695" s="4">
        <f t="shared" si="326"/>
        <v>0</v>
      </c>
      <c r="AN695" s="4">
        <f t="shared" si="327"/>
        <v>0</v>
      </c>
      <c r="AO695" s="4">
        <f t="shared" si="328"/>
        <v>0</v>
      </c>
      <c r="AP695" s="4">
        <f t="shared" si="329"/>
        <v>0</v>
      </c>
      <c r="AQ695" s="5">
        <f t="shared" si="330"/>
        <v>728.57447367556824</v>
      </c>
      <c r="AR695" s="5">
        <f t="shared" si="331"/>
        <v>20.309521343865253</v>
      </c>
      <c r="AS695" s="5">
        <f t="shared" si="332"/>
        <v>17.682075208590678</v>
      </c>
      <c r="AT695" s="5">
        <f t="shared" si="333"/>
        <v>2.7774684808064394</v>
      </c>
      <c r="AU695" s="5">
        <f t="shared" si="334"/>
        <v>2.052682984193678</v>
      </c>
      <c r="AV695" s="5">
        <f t="shared" si="335"/>
        <v>7.4521449779740836</v>
      </c>
      <c r="AW695" s="5">
        <f t="shared" si="336"/>
        <v>2.7331222823658163</v>
      </c>
    </row>
    <row r="696" spans="1:49" x14ac:dyDescent="0.25">
      <c r="A696" s="1" t="s">
        <v>376</v>
      </c>
      <c r="B696" s="1" t="s">
        <v>338</v>
      </c>
      <c r="C696" s="2">
        <v>42667</v>
      </c>
      <c r="D696" s="3">
        <v>0</v>
      </c>
      <c r="E696" s="4">
        <f t="shared" si="307"/>
        <v>0</v>
      </c>
      <c r="F696" s="3">
        <v>109.43333333333318</v>
      </c>
      <c r="G696" s="3">
        <v>1.5678999999999996</v>
      </c>
      <c r="H696" s="3">
        <v>1.5022500000000012</v>
      </c>
      <c r="I696" s="3">
        <v>6.5649999999999972E-2</v>
      </c>
      <c r="J696" s="3">
        <v>0.52698749999999916</v>
      </c>
      <c r="K696" s="3">
        <v>0.38366249999999985</v>
      </c>
      <c r="L696" s="3">
        <v>0.1372499999999999</v>
      </c>
      <c r="M696" s="4">
        <f t="shared" si="308"/>
        <v>0</v>
      </c>
      <c r="N696" s="4">
        <f t="shared" si="309"/>
        <v>0</v>
      </c>
      <c r="O696" s="4">
        <f t="shared" si="310"/>
        <v>0</v>
      </c>
      <c r="P696" s="4">
        <f t="shared" si="311"/>
        <v>0</v>
      </c>
      <c r="Q696" s="4">
        <f t="shared" si="312"/>
        <v>0</v>
      </c>
      <c r="R696" s="4">
        <f t="shared" si="313"/>
        <v>0</v>
      </c>
      <c r="S696" s="4">
        <f t="shared" si="314"/>
        <v>0</v>
      </c>
      <c r="T696" s="5">
        <f t="shared" si="315"/>
        <v>897.59703718172068</v>
      </c>
      <c r="U696" s="5">
        <f t="shared" si="316"/>
        <v>20.14131128357424</v>
      </c>
      <c r="V696" s="5">
        <f t="shared" si="317"/>
        <v>17.51993284957199</v>
      </c>
      <c r="W696" s="5">
        <f t="shared" si="318"/>
        <v>2.8290589919449753</v>
      </c>
      <c r="X696" s="5">
        <f t="shared" si="319"/>
        <v>1.5012192986374076</v>
      </c>
      <c r="Y696" s="5">
        <f t="shared" si="320"/>
        <v>6.9690606633280643</v>
      </c>
      <c r="Z696" s="5">
        <f t="shared" si="321"/>
        <v>2.7759435948447342</v>
      </c>
      <c r="AA696" s="4">
        <v>0</v>
      </c>
      <c r="AB696" s="4">
        <f t="shared" si="322"/>
        <v>0</v>
      </c>
      <c r="AC696" s="4">
        <v>38.333333333333385</v>
      </c>
      <c r="AD696" s="4">
        <v>1.6766666666666674</v>
      </c>
      <c r="AE696" s="4">
        <v>1.6266666666666654</v>
      </c>
      <c r="AF696" s="4">
        <v>4.9999999999999913E-2</v>
      </c>
      <c r="AG696" s="4">
        <v>0.125</v>
      </c>
      <c r="AH696" s="4">
        <v>0.47766666666666624</v>
      </c>
      <c r="AI696" s="4">
        <v>0.11233333333333334</v>
      </c>
      <c r="AJ696" s="4">
        <f t="shared" si="323"/>
        <v>0</v>
      </c>
      <c r="AK696" s="4">
        <f t="shared" si="324"/>
        <v>0</v>
      </c>
      <c r="AL696" s="4">
        <f t="shared" si="325"/>
        <v>0</v>
      </c>
      <c r="AM696" s="4">
        <f t="shared" si="326"/>
        <v>0</v>
      </c>
      <c r="AN696" s="4">
        <f t="shared" si="327"/>
        <v>0</v>
      </c>
      <c r="AO696" s="4">
        <f t="shared" si="328"/>
        <v>0</v>
      </c>
      <c r="AP696" s="4">
        <f t="shared" si="329"/>
        <v>0</v>
      </c>
      <c r="AQ696" s="5">
        <f t="shared" si="330"/>
        <v>728.57447367556824</v>
      </c>
      <c r="AR696" s="5">
        <f t="shared" si="331"/>
        <v>20.309521343865253</v>
      </c>
      <c r="AS696" s="5">
        <f t="shared" si="332"/>
        <v>17.682075208590678</v>
      </c>
      <c r="AT696" s="5">
        <f t="shared" si="333"/>
        <v>2.7774684808064394</v>
      </c>
      <c r="AU696" s="5">
        <f t="shared" si="334"/>
        <v>2.052682984193678</v>
      </c>
      <c r="AV696" s="5">
        <f t="shared" si="335"/>
        <v>7.4521449779740836</v>
      </c>
      <c r="AW696" s="5">
        <f t="shared" si="336"/>
        <v>2.7331222823658163</v>
      </c>
    </row>
    <row r="697" spans="1:49" x14ac:dyDescent="0.25">
      <c r="A697" s="1" t="s">
        <v>376</v>
      </c>
      <c r="B697" s="1" t="s">
        <v>339</v>
      </c>
      <c r="C697" s="2">
        <v>42668</v>
      </c>
      <c r="D697" s="3">
        <v>0</v>
      </c>
      <c r="E697" s="4">
        <f t="shared" si="307"/>
        <v>0</v>
      </c>
      <c r="F697" s="3">
        <v>109.43333333333318</v>
      </c>
      <c r="G697" s="3">
        <v>1.5678999999999996</v>
      </c>
      <c r="H697" s="3">
        <v>1.5022500000000012</v>
      </c>
      <c r="I697" s="3">
        <v>6.5649999999999972E-2</v>
      </c>
      <c r="J697" s="3">
        <v>0.52698749999999916</v>
      </c>
      <c r="K697" s="3">
        <v>0.38366249999999985</v>
      </c>
      <c r="L697" s="3">
        <v>0.1372499999999999</v>
      </c>
      <c r="M697" s="4">
        <f t="shared" si="308"/>
        <v>0</v>
      </c>
      <c r="N697" s="4">
        <f t="shared" si="309"/>
        <v>0</v>
      </c>
      <c r="O697" s="4">
        <f t="shared" si="310"/>
        <v>0</v>
      </c>
      <c r="P697" s="4">
        <f t="shared" si="311"/>
        <v>0</v>
      </c>
      <c r="Q697" s="4">
        <f t="shared" si="312"/>
        <v>0</v>
      </c>
      <c r="R697" s="4">
        <f t="shared" si="313"/>
        <v>0</v>
      </c>
      <c r="S697" s="4">
        <f t="shared" si="314"/>
        <v>0</v>
      </c>
      <c r="T697" s="5">
        <f t="shared" si="315"/>
        <v>897.59703718172068</v>
      </c>
      <c r="U697" s="5">
        <f t="shared" si="316"/>
        <v>20.14131128357424</v>
      </c>
      <c r="V697" s="5">
        <f t="shared" si="317"/>
        <v>17.51993284957199</v>
      </c>
      <c r="W697" s="5">
        <f t="shared" si="318"/>
        <v>2.8290589919449753</v>
      </c>
      <c r="X697" s="5">
        <f t="shared" si="319"/>
        <v>1.5012192986374076</v>
      </c>
      <c r="Y697" s="5">
        <f t="shared" si="320"/>
        <v>6.9690606633280643</v>
      </c>
      <c r="Z697" s="5">
        <f t="shared" si="321"/>
        <v>2.7759435948447342</v>
      </c>
      <c r="AA697" s="4">
        <v>0</v>
      </c>
      <c r="AB697" s="4">
        <f t="shared" si="322"/>
        <v>0</v>
      </c>
      <c r="AC697" s="4">
        <v>38.333333333333385</v>
      </c>
      <c r="AD697" s="4">
        <v>1.6766666666666674</v>
      </c>
      <c r="AE697" s="4">
        <v>1.6266666666666654</v>
      </c>
      <c r="AF697" s="4">
        <v>4.9999999999999913E-2</v>
      </c>
      <c r="AG697" s="4">
        <v>0.125</v>
      </c>
      <c r="AH697" s="4">
        <v>0.47766666666666624</v>
      </c>
      <c r="AI697" s="4">
        <v>0.11233333333333334</v>
      </c>
      <c r="AJ697" s="4">
        <f t="shared" si="323"/>
        <v>0</v>
      </c>
      <c r="AK697" s="4">
        <f t="shared" si="324"/>
        <v>0</v>
      </c>
      <c r="AL697" s="4">
        <f t="shared" si="325"/>
        <v>0</v>
      </c>
      <c r="AM697" s="4">
        <f t="shared" si="326"/>
        <v>0</v>
      </c>
      <c r="AN697" s="4">
        <f t="shared" si="327"/>
        <v>0</v>
      </c>
      <c r="AO697" s="4">
        <f t="shared" si="328"/>
        <v>0</v>
      </c>
      <c r="AP697" s="4">
        <f t="shared" si="329"/>
        <v>0</v>
      </c>
      <c r="AQ697" s="5">
        <f t="shared" si="330"/>
        <v>728.57447367556824</v>
      </c>
      <c r="AR697" s="5">
        <f t="shared" si="331"/>
        <v>20.309521343865253</v>
      </c>
      <c r="AS697" s="5">
        <f t="shared" si="332"/>
        <v>17.682075208590678</v>
      </c>
      <c r="AT697" s="5">
        <f t="shared" si="333"/>
        <v>2.7774684808064394</v>
      </c>
      <c r="AU697" s="5">
        <f t="shared" si="334"/>
        <v>2.052682984193678</v>
      </c>
      <c r="AV697" s="5">
        <f t="shared" si="335"/>
        <v>7.4521449779740836</v>
      </c>
      <c r="AW697" s="5">
        <f t="shared" si="336"/>
        <v>2.7331222823658163</v>
      </c>
    </row>
    <row r="698" spans="1:49" x14ac:dyDescent="0.25">
      <c r="A698" s="1" t="s">
        <v>376</v>
      </c>
      <c r="B698" s="1" t="s">
        <v>340</v>
      </c>
      <c r="C698" s="2">
        <v>42669</v>
      </c>
      <c r="D698" s="3">
        <v>0</v>
      </c>
      <c r="E698" s="4">
        <f t="shared" si="307"/>
        <v>0</v>
      </c>
      <c r="F698" s="3">
        <v>109.43333333333318</v>
      </c>
      <c r="G698" s="3">
        <v>1.5678999999999996</v>
      </c>
      <c r="H698" s="3">
        <v>1.5022500000000012</v>
      </c>
      <c r="I698" s="3">
        <v>6.5649999999999972E-2</v>
      </c>
      <c r="J698" s="3">
        <v>0.52698749999999916</v>
      </c>
      <c r="K698" s="3">
        <v>0.38366249999999985</v>
      </c>
      <c r="L698" s="3">
        <v>0.1372499999999999</v>
      </c>
      <c r="M698" s="4">
        <f t="shared" si="308"/>
        <v>0</v>
      </c>
      <c r="N698" s="4">
        <f t="shared" si="309"/>
        <v>0</v>
      </c>
      <c r="O698" s="4">
        <f t="shared" si="310"/>
        <v>0</v>
      </c>
      <c r="P698" s="4">
        <f t="shared" si="311"/>
        <v>0</v>
      </c>
      <c r="Q698" s="4">
        <f t="shared" si="312"/>
        <v>0</v>
      </c>
      <c r="R698" s="4">
        <f t="shared" si="313"/>
        <v>0</v>
      </c>
      <c r="S698" s="4">
        <f t="shared" si="314"/>
        <v>0</v>
      </c>
      <c r="T698" s="5">
        <f t="shared" si="315"/>
        <v>897.59703718172068</v>
      </c>
      <c r="U698" s="5">
        <f t="shared" si="316"/>
        <v>20.14131128357424</v>
      </c>
      <c r="V698" s="5">
        <f t="shared" si="317"/>
        <v>17.51993284957199</v>
      </c>
      <c r="W698" s="5">
        <f t="shared" si="318"/>
        <v>2.8290589919449753</v>
      </c>
      <c r="X698" s="5">
        <f t="shared" si="319"/>
        <v>1.5012192986374076</v>
      </c>
      <c r="Y698" s="5">
        <f t="shared" si="320"/>
        <v>6.9690606633280643</v>
      </c>
      <c r="Z698" s="5">
        <f t="shared" si="321"/>
        <v>2.7759435948447342</v>
      </c>
      <c r="AA698" s="4">
        <v>0</v>
      </c>
      <c r="AB698" s="4">
        <f t="shared" si="322"/>
        <v>0</v>
      </c>
      <c r="AC698" s="4">
        <v>38.333333333333385</v>
      </c>
      <c r="AD698" s="4">
        <v>1.6766666666666674</v>
      </c>
      <c r="AE698" s="4">
        <v>1.6266666666666654</v>
      </c>
      <c r="AF698" s="4">
        <v>4.9999999999999913E-2</v>
      </c>
      <c r="AG698" s="4">
        <v>0.125</v>
      </c>
      <c r="AH698" s="4">
        <v>0.47766666666666624</v>
      </c>
      <c r="AI698" s="4">
        <v>0.11233333333333334</v>
      </c>
      <c r="AJ698" s="4">
        <f t="shared" si="323"/>
        <v>0</v>
      </c>
      <c r="AK698" s="4">
        <f t="shared" si="324"/>
        <v>0</v>
      </c>
      <c r="AL698" s="4">
        <f t="shared" si="325"/>
        <v>0</v>
      </c>
      <c r="AM698" s="4">
        <f t="shared" si="326"/>
        <v>0</v>
      </c>
      <c r="AN698" s="4">
        <f t="shared" si="327"/>
        <v>0</v>
      </c>
      <c r="AO698" s="4">
        <f t="shared" si="328"/>
        <v>0</v>
      </c>
      <c r="AP698" s="4">
        <f t="shared" si="329"/>
        <v>0</v>
      </c>
      <c r="AQ698" s="5">
        <f t="shared" si="330"/>
        <v>728.57447367556824</v>
      </c>
      <c r="AR698" s="5">
        <f t="shared" si="331"/>
        <v>20.309521343865253</v>
      </c>
      <c r="AS698" s="5">
        <f t="shared" si="332"/>
        <v>17.682075208590678</v>
      </c>
      <c r="AT698" s="5">
        <f t="shared" si="333"/>
        <v>2.7774684808064394</v>
      </c>
      <c r="AU698" s="5">
        <f t="shared" si="334"/>
        <v>2.052682984193678</v>
      </c>
      <c r="AV698" s="5">
        <f t="shared" si="335"/>
        <v>7.4521449779740836</v>
      </c>
      <c r="AW698" s="5">
        <f t="shared" si="336"/>
        <v>2.7331222823658163</v>
      </c>
    </row>
    <row r="699" spans="1:49" x14ac:dyDescent="0.25">
      <c r="A699" s="1" t="s">
        <v>376</v>
      </c>
      <c r="B699" s="1" t="s">
        <v>341</v>
      </c>
      <c r="C699" s="2">
        <v>42670</v>
      </c>
      <c r="D699" s="3">
        <v>0</v>
      </c>
      <c r="E699" s="4">
        <f t="shared" si="307"/>
        <v>0</v>
      </c>
      <c r="F699" s="3">
        <v>109.43333333333318</v>
      </c>
      <c r="G699" s="3">
        <v>1.5678999999999996</v>
      </c>
      <c r="H699" s="3">
        <v>1.5022500000000012</v>
      </c>
      <c r="I699" s="3">
        <v>6.5649999999999972E-2</v>
      </c>
      <c r="J699" s="3">
        <v>0.52698749999999916</v>
      </c>
      <c r="K699" s="3">
        <v>0.38366249999999985</v>
      </c>
      <c r="L699" s="3">
        <v>0.1372499999999999</v>
      </c>
      <c r="M699" s="4">
        <f t="shared" si="308"/>
        <v>0</v>
      </c>
      <c r="N699" s="4">
        <f t="shared" si="309"/>
        <v>0</v>
      </c>
      <c r="O699" s="4">
        <f t="shared" si="310"/>
        <v>0</v>
      </c>
      <c r="P699" s="4">
        <f t="shared" si="311"/>
        <v>0</v>
      </c>
      <c r="Q699" s="4">
        <f t="shared" si="312"/>
        <v>0</v>
      </c>
      <c r="R699" s="4">
        <f t="shared" si="313"/>
        <v>0</v>
      </c>
      <c r="S699" s="4">
        <f t="shared" si="314"/>
        <v>0</v>
      </c>
      <c r="T699" s="5">
        <f t="shared" si="315"/>
        <v>897.59703718172068</v>
      </c>
      <c r="U699" s="5">
        <f t="shared" si="316"/>
        <v>20.14131128357424</v>
      </c>
      <c r="V699" s="5">
        <f t="shared" si="317"/>
        <v>17.51993284957199</v>
      </c>
      <c r="W699" s="5">
        <f t="shared" si="318"/>
        <v>2.8290589919449753</v>
      </c>
      <c r="X699" s="5">
        <f t="shared" si="319"/>
        <v>1.5012192986374076</v>
      </c>
      <c r="Y699" s="5">
        <f t="shared" si="320"/>
        <v>6.9690606633280643</v>
      </c>
      <c r="Z699" s="5">
        <f t="shared" si="321"/>
        <v>2.7759435948447342</v>
      </c>
      <c r="AA699" s="4">
        <v>0</v>
      </c>
      <c r="AB699" s="4">
        <f t="shared" si="322"/>
        <v>0</v>
      </c>
      <c r="AC699" s="4">
        <v>38.333333333333385</v>
      </c>
      <c r="AD699" s="4">
        <v>1.6766666666666674</v>
      </c>
      <c r="AE699" s="4">
        <v>1.6266666666666654</v>
      </c>
      <c r="AF699" s="4">
        <v>4.9999999999999913E-2</v>
      </c>
      <c r="AG699" s="4">
        <v>0.125</v>
      </c>
      <c r="AH699" s="4">
        <v>0.47766666666666624</v>
      </c>
      <c r="AI699" s="4">
        <v>0.11233333333333334</v>
      </c>
      <c r="AJ699" s="4">
        <f t="shared" si="323"/>
        <v>0</v>
      </c>
      <c r="AK699" s="4">
        <f t="shared" si="324"/>
        <v>0</v>
      </c>
      <c r="AL699" s="4">
        <f t="shared" si="325"/>
        <v>0</v>
      </c>
      <c r="AM699" s="4">
        <f t="shared" si="326"/>
        <v>0</v>
      </c>
      <c r="AN699" s="4">
        <f t="shared" si="327"/>
        <v>0</v>
      </c>
      <c r="AO699" s="4">
        <f t="shared" si="328"/>
        <v>0</v>
      </c>
      <c r="AP699" s="4">
        <f t="shared" si="329"/>
        <v>0</v>
      </c>
      <c r="AQ699" s="5">
        <f t="shared" si="330"/>
        <v>728.57447367556824</v>
      </c>
      <c r="AR699" s="5">
        <f t="shared" si="331"/>
        <v>20.309521343865253</v>
      </c>
      <c r="AS699" s="5">
        <f t="shared" si="332"/>
        <v>17.682075208590678</v>
      </c>
      <c r="AT699" s="5">
        <f t="shared" si="333"/>
        <v>2.7774684808064394</v>
      </c>
      <c r="AU699" s="5">
        <f t="shared" si="334"/>
        <v>2.052682984193678</v>
      </c>
      <c r="AV699" s="5">
        <f t="shared" si="335"/>
        <v>7.4521449779740836</v>
      </c>
      <c r="AW699" s="5">
        <f t="shared" si="336"/>
        <v>2.7331222823658163</v>
      </c>
    </row>
    <row r="700" spans="1:49" x14ac:dyDescent="0.25">
      <c r="A700" s="1" t="s">
        <v>376</v>
      </c>
      <c r="B700" s="1" t="s">
        <v>342</v>
      </c>
      <c r="C700" s="2">
        <v>42671</v>
      </c>
      <c r="D700" s="3">
        <v>0</v>
      </c>
      <c r="E700" s="4">
        <f t="shared" si="307"/>
        <v>0</v>
      </c>
      <c r="F700" s="3">
        <v>109.43333333333318</v>
      </c>
      <c r="G700" s="3">
        <v>1.5678999999999996</v>
      </c>
      <c r="H700" s="3">
        <v>1.5022500000000012</v>
      </c>
      <c r="I700" s="3">
        <v>6.5649999999999972E-2</v>
      </c>
      <c r="J700" s="3">
        <v>0.52698749999999916</v>
      </c>
      <c r="K700" s="3">
        <v>0.38366249999999985</v>
      </c>
      <c r="L700" s="3">
        <v>0.1372499999999999</v>
      </c>
      <c r="M700" s="4">
        <f t="shared" si="308"/>
        <v>0</v>
      </c>
      <c r="N700" s="4">
        <f t="shared" si="309"/>
        <v>0</v>
      </c>
      <c r="O700" s="4">
        <f t="shared" si="310"/>
        <v>0</v>
      </c>
      <c r="P700" s="4">
        <f t="shared" si="311"/>
        <v>0</v>
      </c>
      <c r="Q700" s="4">
        <f t="shared" si="312"/>
        <v>0</v>
      </c>
      <c r="R700" s="4">
        <f t="shared" si="313"/>
        <v>0</v>
      </c>
      <c r="S700" s="4">
        <f t="shared" si="314"/>
        <v>0</v>
      </c>
      <c r="T700" s="5">
        <f t="shared" si="315"/>
        <v>897.59703718172068</v>
      </c>
      <c r="U700" s="5">
        <f t="shared" si="316"/>
        <v>20.14131128357424</v>
      </c>
      <c r="V700" s="5">
        <f t="shared" si="317"/>
        <v>17.51993284957199</v>
      </c>
      <c r="W700" s="5">
        <f t="shared" si="318"/>
        <v>2.8290589919449753</v>
      </c>
      <c r="X700" s="5">
        <f t="shared" si="319"/>
        <v>1.5012192986374076</v>
      </c>
      <c r="Y700" s="5">
        <f t="shared" si="320"/>
        <v>6.9690606633280643</v>
      </c>
      <c r="Z700" s="5">
        <f t="shared" si="321"/>
        <v>2.7759435948447342</v>
      </c>
      <c r="AA700" s="4">
        <v>0</v>
      </c>
      <c r="AB700" s="4">
        <f t="shared" si="322"/>
        <v>0</v>
      </c>
      <c r="AC700" s="4">
        <v>38.333333333333385</v>
      </c>
      <c r="AD700" s="4">
        <v>1.6766666666666674</v>
      </c>
      <c r="AE700" s="4">
        <v>1.6266666666666654</v>
      </c>
      <c r="AF700" s="4">
        <v>4.9999999999999913E-2</v>
      </c>
      <c r="AG700" s="4">
        <v>0.125</v>
      </c>
      <c r="AH700" s="4">
        <v>0.47766666666666624</v>
      </c>
      <c r="AI700" s="4">
        <v>0.11233333333333334</v>
      </c>
      <c r="AJ700" s="4">
        <f t="shared" si="323"/>
        <v>0</v>
      </c>
      <c r="AK700" s="4">
        <f t="shared" si="324"/>
        <v>0</v>
      </c>
      <c r="AL700" s="4">
        <f t="shared" si="325"/>
        <v>0</v>
      </c>
      <c r="AM700" s="4">
        <f t="shared" si="326"/>
        <v>0</v>
      </c>
      <c r="AN700" s="4">
        <f t="shared" si="327"/>
        <v>0</v>
      </c>
      <c r="AO700" s="4">
        <f t="shared" si="328"/>
        <v>0</v>
      </c>
      <c r="AP700" s="4">
        <f t="shared" si="329"/>
        <v>0</v>
      </c>
      <c r="AQ700" s="5">
        <f t="shared" si="330"/>
        <v>728.57447367556824</v>
      </c>
      <c r="AR700" s="5">
        <f t="shared" si="331"/>
        <v>20.309521343865253</v>
      </c>
      <c r="AS700" s="5">
        <f t="shared" si="332"/>
        <v>17.682075208590678</v>
      </c>
      <c r="AT700" s="5">
        <f t="shared" si="333"/>
        <v>2.7774684808064394</v>
      </c>
      <c r="AU700" s="5">
        <f t="shared" si="334"/>
        <v>2.052682984193678</v>
      </c>
      <c r="AV700" s="5">
        <f t="shared" si="335"/>
        <v>7.4521449779740836</v>
      </c>
      <c r="AW700" s="5">
        <f t="shared" si="336"/>
        <v>2.7331222823658163</v>
      </c>
    </row>
    <row r="701" spans="1:49" x14ac:dyDescent="0.25">
      <c r="A701" s="1" t="s">
        <v>376</v>
      </c>
      <c r="B701" s="1" t="s">
        <v>343</v>
      </c>
      <c r="C701" s="2">
        <v>42672</v>
      </c>
      <c r="D701" s="3">
        <v>0</v>
      </c>
      <c r="E701" s="4">
        <f t="shared" si="307"/>
        <v>0</v>
      </c>
      <c r="F701" s="3">
        <v>109.43333333333318</v>
      </c>
      <c r="G701" s="3">
        <v>1.5678999999999996</v>
      </c>
      <c r="H701" s="3">
        <v>1.5022500000000012</v>
      </c>
      <c r="I701" s="3">
        <v>6.5649999999999972E-2</v>
      </c>
      <c r="J701" s="3">
        <v>0.52698749999999916</v>
      </c>
      <c r="K701" s="3">
        <v>0.38366249999999985</v>
      </c>
      <c r="L701" s="3">
        <v>0.1372499999999999</v>
      </c>
      <c r="M701" s="4">
        <f t="shared" si="308"/>
        <v>0</v>
      </c>
      <c r="N701" s="4">
        <f t="shared" si="309"/>
        <v>0</v>
      </c>
      <c r="O701" s="4">
        <f t="shared" si="310"/>
        <v>0</v>
      </c>
      <c r="P701" s="4">
        <f t="shared" si="311"/>
        <v>0</v>
      </c>
      <c r="Q701" s="4">
        <f t="shared" si="312"/>
        <v>0</v>
      </c>
      <c r="R701" s="4">
        <f t="shared" si="313"/>
        <v>0</v>
      </c>
      <c r="S701" s="4">
        <f t="shared" si="314"/>
        <v>0</v>
      </c>
      <c r="T701" s="5">
        <f t="shared" si="315"/>
        <v>897.59703718172068</v>
      </c>
      <c r="U701" s="5">
        <f t="shared" si="316"/>
        <v>20.14131128357424</v>
      </c>
      <c r="V701" s="5">
        <f t="shared" si="317"/>
        <v>17.51993284957199</v>
      </c>
      <c r="W701" s="5">
        <f t="shared" si="318"/>
        <v>2.8290589919449753</v>
      </c>
      <c r="X701" s="5">
        <f t="shared" si="319"/>
        <v>1.5012192986374076</v>
      </c>
      <c r="Y701" s="5">
        <f t="shared" si="320"/>
        <v>6.9690606633280643</v>
      </c>
      <c r="Z701" s="5">
        <f t="shared" si="321"/>
        <v>2.7759435948447342</v>
      </c>
      <c r="AA701" s="4">
        <v>0</v>
      </c>
      <c r="AB701" s="4">
        <f t="shared" si="322"/>
        <v>0</v>
      </c>
      <c r="AC701" s="4">
        <v>38.333333333333385</v>
      </c>
      <c r="AD701" s="4">
        <v>1.6766666666666674</v>
      </c>
      <c r="AE701" s="4">
        <v>1.6266666666666654</v>
      </c>
      <c r="AF701" s="4">
        <v>4.9999999999999913E-2</v>
      </c>
      <c r="AG701" s="4">
        <v>0.125</v>
      </c>
      <c r="AH701" s="4">
        <v>0.47766666666666624</v>
      </c>
      <c r="AI701" s="4">
        <v>0.11233333333333334</v>
      </c>
      <c r="AJ701" s="4">
        <f t="shared" si="323"/>
        <v>0</v>
      </c>
      <c r="AK701" s="4">
        <f t="shared" si="324"/>
        <v>0</v>
      </c>
      <c r="AL701" s="4">
        <f t="shared" si="325"/>
        <v>0</v>
      </c>
      <c r="AM701" s="4">
        <f t="shared" si="326"/>
        <v>0</v>
      </c>
      <c r="AN701" s="4">
        <f t="shared" si="327"/>
        <v>0</v>
      </c>
      <c r="AO701" s="4">
        <f t="shared" si="328"/>
        <v>0</v>
      </c>
      <c r="AP701" s="4">
        <f t="shared" si="329"/>
        <v>0</v>
      </c>
      <c r="AQ701" s="5">
        <f t="shared" si="330"/>
        <v>728.57447367556824</v>
      </c>
      <c r="AR701" s="5">
        <f t="shared" si="331"/>
        <v>20.309521343865253</v>
      </c>
      <c r="AS701" s="5">
        <f t="shared" si="332"/>
        <v>17.682075208590678</v>
      </c>
      <c r="AT701" s="5">
        <f t="shared" si="333"/>
        <v>2.7774684808064394</v>
      </c>
      <c r="AU701" s="5">
        <f t="shared" si="334"/>
        <v>2.052682984193678</v>
      </c>
      <c r="AV701" s="5">
        <f t="shared" si="335"/>
        <v>7.4521449779740836</v>
      </c>
      <c r="AW701" s="5">
        <f t="shared" si="336"/>
        <v>2.7331222823658163</v>
      </c>
    </row>
    <row r="702" spans="1:49" x14ac:dyDescent="0.25">
      <c r="A702" s="1" t="s">
        <v>376</v>
      </c>
      <c r="B702" s="1" t="s">
        <v>344</v>
      </c>
      <c r="C702" s="2">
        <v>42673</v>
      </c>
      <c r="D702" s="3">
        <v>0</v>
      </c>
      <c r="E702" s="4">
        <f t="shared" si="307"/>
        <v>0</v>
      </c>
      <c r="F702" s="3">
        <v>109.43333333333318</v>
      </c>
      <c r="G702" s="3">
        <v>1.5678999999999996</v>
      </c>
      <c r="H702" s="3">
        <v>1.5022500000000012</v>
      </c>
      <c r="I702" s="3">
        <v>6.5649999999999972E-2</v>
      </c>
      <c r="J702" s="3">
        <v>0.52698749999999916</v>
      </c>
      <c r="K702" s="3">
        <v>0.38366249999999985</v>
      </c>
      <c r="L702" s="3">
        <v>0.1372499999999999</v>
      </c>
      <c r="M702" s="4">
        <f t="shared" si="308"/>
        <v>0</v>
      </c>
      <c r="N702" s="4">
        <f t="shared" si="309"/>
        <v>0</v>
      </c>
      <c r="O702" s="4">
        <f t="shared" si="310"/>
        <v>0</v>
      </c>
      <c r="P702" s="4">
        <f t="shared" si="311"/>
        <v>0</v>
      </c>
      <c r="Q702" s="4">
        <f t="shared" si="312"/>
        <v>0</v>
      </c>
      <c r="R702" s="4">
        <f t="shared" si="313"/>
        <v>0</v>
      </c>
      <c r="S702" s="4">
        <f t="shared" si="314"/>
        <v>0</v>
      </c>
      <c r="T702" s="5">
        <f t="shared" si="315"/>
        <v>897.59703718172068</v>
      </c>
      <c r="U702" s="5">
        <f t="shared" si="316"/>
        <v>20.14131128357424</v>
      </c>
      <c r="V702" s="5">
        <f t="shared" si="317"/>
        <v>17.51993284957199</v>
      </c>
      <c r="W702" s="5">
        <f t="shared" si="318"/>
        <v>2.8290589919449753</v>
      </c>
      <c r="X702" s="5">
        <f t="shared" si="319"/>
        <v>1.5012192986374076</v>
      </c>
      <c r="Y702" s="5">
        <f t="shared" si="320"/>
        <v>6.9690606633280643</v>
      </c>
      <c r="Z702" s="5">
        <f t="shared" si="321"/>
        <v>2.7759435948447342</v>
      </c>
      <c r="AA702" s="4">
        <v>0</v>
      </c>
      <c r="AB702" s="4">
        <f t="shared" si="322"/>
        <v>0</v>
      </c>
      <c r="AC702" s="4">
        <v>38.333333333333385</v>
      </c>
      <c r="AD702" s="4">
        <v>1.6766666666666674</v>
      </c>
      <c r="AE702" s="4">
        <v>1.6266666666666654</v>
      </c>
      <c r="AF702" s="4">
        <v>4.9999999999999913E-2</v>
      </c>
      <c r="AG702" s="4">
        <v>0.125</v>
      </c>
      <c r="AH702" s="4">
        <v>0.47766666666666624</v>
      </c>
      <c r="AI702" s="4">
        <v>0.11233333333333334</v>
      </c>
      <c r="AJ702" s="4">
        <f t="shared" si="323"/>
        <v>0</v>
      </c>
      <c r="AK702" s="4">
        <f t="shared" si="324"/>
        <v>0</v>
      </c>
      <c r="AL702" s="4">
        <f t="shared" si="325"/>
        <v>0</v>
      </c>
      <c r="AM702" s="4">
        <f t="shared" si="326"/>
        <v>0</v>
      </c>
      <c r="AN702" s="4">
        <f t="shared" si="327"/>
        <v>0</v>
      </c>
      <c r="AO702" s="4">
        <f t="shared" si="328"/>
        <v>0</v>
      </c>
      <c r="AP702" s="4">
        <f t="shared" si="329"/>
        <v>0</v>
      </c>
      <c r="AQ702" s="5">
        <f t="shared" si="330"/>
        <v>728.57447367556824</v>
      </c>
      <c r="AR702" s="5">
        <f t="shared" si="331"/>
        <v>20.309521343865253</v>
      </c>
      <c r="AS702" s="5">
        <f t="shared" si="332"/>
        <v>17.682075208590678</v>
      </c>
      <c r="AT702" s="5">
        <f t="shared" si="333"/>
        <v>2.7774684808064394</v>
      </c>
      <c r="AU702" s="5">
        <f t="shared" si="334"/>
        <v>2.052682984193678</v>
      </c>
      <c r="AV702" s="5">
        <f t="shared" si="335"/>
        <v>7.4521449779740836</v>
      </c>
      <c r="AW702" s="5">
        <f t="shared" si="336"/>
        <v>2.7331222823658163</v>
      </c>
    </row>
    <row r="703" spans="1:49" x14ac:dyDescent="0.25">
      <c r="A703" s="1" t="s">
        <v>376</v>
      </c>
      <c r="B703" s="1" t="s">
        <v>345</v>
      </c>
      <c r="C703" s="2">
        <v>42674</v>
      </c>
      <c r="D703" s="3">
        <v>0</v>
      </c>
      <c r="E703" s="4">
        <f t="shared" si="307"/>
        <v>0</v>
      </c>
      <c r="F703" s="3">
        <v>109.43333333333318</v>
      </c>
      <c r="G703" s="3">
        <v>1.5678999999999996</v>
      </c>
      <c r="H703" s="3">
        <v>1.5022500000000012</v>
      </c>
      <c r="I703" s="3">
        <v>6.5649999999999972E-2</v>
      </c>
      <c r="J703" s="3">
        <v>0.52698749999999916</v>
      </c>
      <c r="K703" s="3">
        <v>0.38366249999999985</v>
      </c>
      <c r="L703" s="3">
        <v>0.1372499999999999</v>
      </c>
      <c r="M703" s="4">
        <f t="shared" si="308"/>
        <v>0</v>
      </c>
      <c r="N703" s="4">
        <f t="shared" si="309"/>
        <v>0</v>
      </c>
      <c r="O703" s="4">
        <f t="shared" si="310"/>
        <v>0</v>
      </c>
      <c r="P703" s="4">
        <f t="shared" si="311"/>
        <v>0</v>
      </c>
      <c r="Q703" s="4">
        <f t="shared" si="312"/>
        <v>0</v>
      </c>
      <c r="R703" s="4">
        <f t="shared" si="313"/>
        <v>0</v>
      </c>
      <c r="S703" s="4">
        <f t="shared" si="314"/>
        <v>0</v>
      </c>
      <c r="T703" s="5">
        <f t="shared" si="315"/>
        <v>897.59703718172068</v>
      </c>
      <c r="U703" s="5">
        <f t="shared" si="316"/>
        <v>20.14131128357424</v>
      </c>
      <c r="V703" s="5">
        <f t="shared" si="317"/>
        <v>17.51993284957199</v>
      </c>
      <c r="W703" s="5">
        <f t="shared" si="318"/>
        <v>2.8290589919449753</v>
      </c>
      <c r="X703" s="5">
        <f t="shared" si="319"/>
        <v>1.5012192986374076</v>
      </c>
      <c r="Y703" s="5">
        <f t="shared" si="320"/>
        <v>6.9690606633280643</v>
      </c>
      <c r="Z703" s="5">
        <f t="shared" si="321"/>
        <v>2.7759435948447342</v>
      </c>
      <c r="AA703" s="4">
        <v>0</v>
      </c>
      <c r="AB703" s="4">
        <f t="shared" si="322"/>
        <v>0</v>
      </c>
      <c r="AC703" s="4">
        <v>38.333333333333385</v>
      </c>
      <c r="AD703" s="4">
        <v>1.6766666666666674</v>
      </c>
      <c r="AE703" s="4">
        <v>1.6266666666666654</v>
      </c>
      <c r="AF703" s="4">
        <v>4.9999999999999913E-2</v>
      </c>
      <c r="AG703" s="4">
        <v>0.125</v>
      </c>
      <c r="AH703" s="4">
        <v>0.47766666666666624</v>
      </c>
      <c r="AI703" s="4">
        <v>0.11233333333333334</v>
      </c>
      <c r="AJ703" s="4">
        <f t="shared" si="323"/>
        <v>0</v>
      </c>
      <c r="AK703" s="4">
        <f t="shared" si="324"/>
        <v>0</v>
      </c>
      <c r="AL703" s="4">
        <f t="shared" si="325"/>
        <v>0</v>
      </c>
      <c r="AM703" s="4">
        <f t="shared" si="326"/>
        <v>0</v>
      </c>
      <c r="AN703" s="4">
        <f t="shared" si="327"/>
        <v>0</v>
      </c>
      <c r="AO703" s="4">
        <f t="shared" si="328"/>
        <v>0</v>
      </c>
      <c r="AP703" s="4">
        <f t="shared" si="329"/>
        <v>0</v>
      </c>
      <c r="AQ703" s="5">
        <f t="shared" si="330"/>
        <v>728.57447367556824</v>
      </c>
      <c r="AR703" s="5">
        <f t="shared" si="331"/>
        <v>20.309521343865253</v>
      </c>
      <c r="AS703" s="5">
        <f t="shared" si="332"/>
        <v>17.682075208590678</v>
      </c>
      <c r="AT703" s="5">
        <f t="shared" si="333"/>
        <v>2.7774684808064394</v>
      </c>
      <c r="AU703" s="5">
        <f t="shared" si="334"/>
        <v>2.052682984193678</v>
      </c>
      <c r="AV703" s="5">
        <f t="shared" si="335"/>
        <v>7.4521449779740836</v>
      </c>
      <c r="AW703" s="5">
        <f t="shared" si="336"/>
        <v>2.7331222823658163</v>
      </c>
    </row>
    <row r="704" spans="1:49" x14ac:dyDescent="0.25">
      <c r="A704" s="1" t="s">
        <v>376</v>
      </c>
      <c r="B704" s="1" t="s">
        <v>346</v>
      </c>
      <c r="C704" s="2">
        <v>42675</v>
      </c>
      <c r="D704" s="3">
        <v>0</v>
      </c>
      <c r="E704" s="4">
        <f t="shared" si="307"/>
        <v>0</v>
      </c>
      <c r="F704" s="3">
        <v>109.43333333333318</v>
      </c>
      <c r="G704" s="3">
        <v>1.5678999999999996</v>
      </c>
      <c r="H704" s="3">
        <v>1.5022500000000012</v>
      </c>
      <c r="I704" s="3">
        <v>6.5649999999999972E-2</v>
      </c>
      <c r="J704" s="3">
        <v>0.52698749999999916</v>
      </c>
      <c r="K704" s="3">
        <v>0.38366249999999985</v>
      </c>
      <c r="L704" s="3">
        <v>0.1372499999999999</v>
      </c>
      <c r="M704" s="4">
        <f t="shared" si="308"/>
        <v>0</v>
      </c>
      <c r="N704" s="4">
        <f t="shared" si="309"/>
        <v>0</v>
      </c>
      <c r="O704" s="4">
        <f t="shared" si="310"/>
        <v>0</v>
      </c>
      <c r="P704" s="4">
        <f t="shared" si="311"/>
        <v>0</v>
      </c>
      <c r="Q704" s="4">
        <f t="shared" si="312"/>
        <v>0</v>
      </c>
      <c r="R704" s="4">
        <f t="shared" si="313"/>
        <v>0</v>
      </c>
      <c r="S704" s="4">
        <f t="shared" si="314"/>
        <v>0</v>
      </c>
      <c r="T704" s="5">
        <f t="shared" si="315"/>
        <v>897.59703718172068</v>
      </c>
      <c r="U704" s="5">
        <f t="shared" si="316"/>
        <v>20.14131128357424</v>
      </c>
      <c r="V704" s="5">
        <f t="shared" si="317"/>
        <v>17.51993284957199</v>
      </c>
      <c r="W704" s="5">
        <f t="shared" si="318"/>
        <v>2.8290589919449753</v>
      </c>
      <c r="X704" s="5">
        <f t="shared" si="319"/>
        <v>1.5012192986374076</v>
      </c>
      <c r="Y704" s="5">
        <f t="shared" si="320"/>
        <v>6.9690606633280643</v>
      </c>
      <c r="Z704" s="5">
        <f t="shared" si="321"/>
        <v>2.7759435948447342</v>
      </c>
      <c r="AA704" s="4">
        <v>0</v>
      </c>
      <c r="AB704" s="4">
        <f t="shared" si="322"/>
        <v>0</v>
      </c>
      <c r="AC704" s="4">
        <v>38.333333333333385</v>
      </c>
      <c r="AD704" s="4">
        <v>1.6766666666666674</v>
      </c>
      <c r="AE704" s="4">
        <v>1.6266666666666654</v>
      </c>
      <c r="AF704" s="4">
        <v>4.9999999999999913E-2</v>
      </c>
      <c r="AG704" s="4">
        <v>0.125</v>
      </c>
      <c r="AH704" s="4">
        <v>0.47766666666666624</v>
      </c>
      <c r="AI704" s="4">
        <v>0.11233333333333334</v>
      </c>
      <c r="AJ704" s="4">
        <f t="shared" si="323"/>
        <v>0</v>
      </c>
      <c r="AK704" s="4">
        <f t="shared" si="324"/>
        <v>0</v>
      </c>
      <c r="AL704" s="4">
        <f t="shared" si="325"/>
        <v>0</v>
      </c>
      <c r="AM704" s="4">
        <f t="shared" si="326"/>
        <v>0</v>
      </c>
      <c r="AN704" s="4">
        <f t="shared" si="327"/>
        <v>0</v>
      </c>
      <c r="AO704" s="4">
        <f t="shared" si="328"/>
        <v>0</v>
      </c>
      <c r="AP704" s="4">
        <f t="shared" si="329"/>
        <v>0</v>
      </c>
      <c r="AQ704" s="5">
        <f t="shared" si="330"/>
        <v>728.57447367556824</v>
      </c>
      <c r="AR704" s="5">
        <f t="shared" si="331"/>
        <v>20.309521343865253</v>
      </c>
      <c r="AS704" s="5">
        <f t="shared" si="332"/>
        <v>17.682075208590678</v>
      </c>
      <c r="AT704" s="5">
        <f t="shared" si="333"/>
        <v>2.7774684808064394</v>
      </c>
      <c r="AU704" s="5">
        <f t="shared" si="334"/>
        <v>2.052682984193678</v>
      </c>
      <c r="AV704" s="5">
        <f t="shared" si="335"/>
        <v>7.4521449779740836</v>
      </c>
      <c r="AW704" s="5">
        <f t="shared" si="336"/>
        <v>2.7331222823658163</v>
      </c>
    </row>
    <row r="705" spans="1:49" x14ac:dyDescent="0.25">
      <c r="A705" s="1" t="s">
        <v>376</v>
      </c>
      <c r="B705" s="1" t="s">
        <v>347</v>
      </c>
      <c r="C705" s="2">
        <v>42676</v>
      </c>
      <c r="D705" s="3">
        <v>0</v>
      </c>
      <c r="E705" s="4">
        <f t="shared" si="307"/>
        <v>0</v>
      </c>
      <c r="F705" s="3">
        <v>109.43333333333318</v>
      </c>
      <c r="G705" s="3">
        <v>1.5678999999999996</v>
      </c>
      <c r="H705" s="3">
        <v>1.5022500000000012</v>
      </c>
      <c r="I705" s="3">
        <v>6.5649999999999972E-2</v>
      </c>
      <c r="J705" s="3">
        <v>0.52698749999999916</v>
      </c>
      <c r="K705" s="3">
        <v>0.38366249999999985</v>
      </c>
      <c r="L705" s="3">
        <v>0.1372499999999999</v>
      </c>
      <c r="M705" s="4">
        <f t="shared" si="308"/>
        <v>0</v>
      </c>
      <c r="N705" s="4">
        <f t="shared" si="309"/>
        <v>0</v>
      </c>
      <c r="O705" s="4">
        <f t="shared" si="310"/>
        <v>0</v>
      </c>
      <c r="P705" s="4">
        <f t="shared" si="311"/>
        <v>0</v>
      </c>
      <c r="Q705" s="4">
        <f t="shared" si="312"/>
        <v>0</v>
      </c>
      <c r="R705" s="4">
        <f t="shared" si="313"/>
        <v>0</v>
      </c>
      <c r="S705" s="4">
        <f t="shared" si="314"/>
        <v>0</v>
      </c>
      <c r="T705" s="5">
        <f t="shared" si="315"/>
        <v>897.59703718172068</v>
      </c>
      <c r="U705" s="5">
        <f t="shared" si="316"/>
        <v>20.14131128357424</v>
      </c>
      <c r="V705" s="5">
        <f t="shared" si="317"/>
        <v>17.51993284957199</v>
      </c>
      <c r="W705" s="5">
        <f t="shared" si="318"/>
        <v>2.8290589919449753</v>
      </c>
      <c r="X705" s="5">
        <f t="shared" si="319"/>
        <v>1.5012192986374076</v>
      </c>
      <c r="Y705" s="5">
        <f t="shared" si="320"/>
        <v>6.9690606633280643</v>
      </c>
      <c r="Z705" s="5">
        <f t="shared" si="321"/>
        <v>2.7759435948447342</v>
      </c>
      <c r="AA705" s="4">
        <v>0</v>
      </c>
      <c r="AB705" s="4">
        <f t="shared" si="322"/>
        <v>0</v>
      </c>
      <c r="AC705" s="4">
        <v>38.333333333333385</v>
      </c>
      <c r="AD705" s="4">
        <v>1.6766666666666674</v>
      </c>
      <c r="AE705" s="4">
        <v>1.6266666666666654</v>
      </c>
      <c r="AF705" s="4">
        <v>4.9999999999999913E-2</v>
      </c>
      <c r="AG705" s="4">
        <v>0.125</v>
      </c>
      <c r="AH705" s="4">
        <v>0.47766666666666624</v>
      </c>
      <c r="AI705" s="4">
        <v>0.11233333333333334</v>
      </c>
      <c r="AJ705" s="4">
        <f t="shared" si="323"/>
        <v>0</v>
      </c>
      <c r="AK705" s="4">
        <f t="shared" si="324"/>
        <v>0</v>
      </c>
      <c r="AL705" s="4">
        <f t="shared" si="325"/>
        <v>0</v>
      </c>
      <c r="AM705" s="4">
        <f t="shared" si="326"/>
        <v>0</v>
      </c>
      <c r="AN705" s="4">
        <f t="shared" si="327"/>
        <v>0</v>
      </c>
      <c r="AO705" s="4">
        <f t="shared" si="328"/>
        <v>0</v>
      </c>
      <c r="AP705" s="4">
        <f t="shared" si="329"/>
        <v>0</v>
      </c>
      <c r="AQ705" s="5">
        <f t="shared" si="330"/>
        <v>728.57447367556824</v>
      </c>
      <c r="AR705" s="5">
        <f t="shared" si="331"/>
        <v>20.309521343865253</v>
      </c>
      <c r="AS705" s="5">
        <f t="shared" si="332"/>
        <v>17.682075208590678</v>
      </c>
      <c r="AT705" s="5">
        <f t="shared" si="333"/>
        <v>2.7774684808064394</v>
      </c>
      <c r="AU705" s="5">
        <f t="shared" si="334"/>
        <v>2.052682984193678</v>
      </c>
      <c r="AV705" s="5">
        <f t="shared" si="335"/>
        <v>7.4521449779740836</v>
      </c>
      <c r="AW705" s="5">
        <f t="shared" si="336"/>
        <v>2.7331222823658163</v>
      </c>
    </row>
    <row r="706" spans="1:49" x14ac:dyDescent="0.25">
      <c r="A706" s="1" t="s">
        <v>376</v>
      </c>
      <c r="B706" s="1" t="s">
        <v>348</v>
      </c>
      <c r="C706" s="2">
        <v>42677</v>
      </c>
      <c r="D706" s="3">
        <v>0</v>
      </c>
      <c r="E706" s="4">
        <f t="shared" si="307"/>
        <v>0</v>
      </c>
      <c r="F706" s="3">
        <v>109.43333333333318</v>
      </c>
      <c r="G706" s="3">
        <v>1.5678999999999996</v>
      </c>
      <c r="H706" s="3">
        <v>1.5022500000000012</v>
      </c>
      <c r="I706" s="3">
        <v>6.5649999999999972E-2</v>
      </c>
      <c r="J706" s="3">
        <v>0.52698749999999916</v>
      </c>
      <c r="K706" s="3">
        <v>0.38366249999999985</v>
      </c>
      <c r="L706" s="3">
        <v>0.1372499999999999</v>
      </c>
      <c r="M706" s="4">
        <f t="shared" si="308"/>
        <v>0</v>
      </c>
      <c r="N706" s="4">
        <f t="shared" si="309"/>
        <v>0</v>
      </c>
      <c r="O706" s="4">
        <f t="shared" si="310"/>
        <v>0</v>
      </c>
      <c r="P706" s="4">
        <f t="shared" si="311"/>
        <v>0</v>
      </c>
      <c r="Q706" s="4">
        <f t="shared" si="312"/>
        <v>0</v>
      </c>
      <c r="R706" s="4">
        <f t="shared" si="313"/>
        <v>0</v>
      </c>
      <c r="S706" s="4">
        <f t="shared" si="314"/>
        <v>0</v>
      </c>
      <c r="T706" s="5">
        <f t="shared" si="315"/>
        <v>897.59703718172068</v>
      </c>
      <c r="U706" s="5">
        <f t="shared" si="316"/>
        <v>20.14131128357424</v>
      </c>
      <c r="V706" s="5">
        <f t="shared" si="317"/>
        <v>17.51993284957199</v>
      </c>
      <c r="W706" s="5">
        <f t="shared" si="318"/>
        <v>2.8290589919449753</v>
      </c>
      <c r="X706" s="5">
        <f t="shared" si="319"/>
        <v>1.5012192986374076</v>
      </c>
      <c r="Y706" s="5">
        <f t="shared" si="320"/>
        <v>6.9690606633280643</v>
      </c>
      <c r="Z706" s="5">
        <f t="shared" si="321"/>
        <v>2.7759435948447342</v>
      </c>
      <c r="AA706" s="4">
        <v>0</v>
      </c>
      <c r="AB706" s="4">
        <f t="shared" si="322"/>
        <v>0</v>
      </c>
      <c r="AC706" s="4">
        <v>38.333333333333385</v>
      </c>
      <c r="AD706" s="4">
        <v>1.6766666666666674</v>
      </c>
      <c r="AE706" s="4">
        <v>1.6266666666666654</v>
      </c>
      <c r="AF706" s="4">
        <v>4.9999999999999913E-2</v>
      </c>
      <c r="AG706" s="4">
        <v>0.125</v>
      </c>
      <c r="AH706" s="4">
        <v>0.47766666666666624</v>
      </c>
      <c r="AI706" s="4">
        <v>0.11233333333333334</v>
      </c>
      <c r="AJ706" s="4">
        <f t="shared" si="323"/>
        <v>0</v>
      </c>
      <c r="AK706" s="4">
        <f t="shared" si="324"/>
        <v>0</v>
      </c>
      <c r="AL706" s="4">
        <f t="shared" si="325"/>
        <v>0</v>
      </c>
      <c r="AM706" s="4">
        <f t="shared" si="326"/>
        <v>0</v>
      </c>
      <c r="AN706" s="4">
        <f t="shared" si="327"/>
        <v>0</v>
      </c>
      <c r="AO706" s="4">
        <f t="shared" si="328"/>
        <v>0</v>
      </c>
      <c r="AP706" s="4">
        <f t="shared" si="329"/>
        <v>0</v>
      </c>
      <c r="AQ706" s="5">
        <f t="shared" si="330"/>
        <v>728.57447367556824</v>
      </c>
      <c r="AR706" s="5">
        <f t="shared" si="331"/>
        <v>20.309521343865253</v>
      </c>
      <c r="AS706" s="5">
        <f t="shared" si="332"/>
        <v>17.682075208590678</v>
      </c>
      <c r="AT706" s="5">
        <f t="shared" si="333"/>
        <v>2.7774684808064394</v>
      </c>
      <c r="AU706" s="5">
        <f t="shared" si="334"/>
        <v>2.052682984193678</v>
      </c>
      <c r="AV706" s="5">
        <f t="shared" si="335"/>
        <v>7.4521449779740836</v>
      </c>
      <c r="AW706" s="5">
        <f t="shared" si="336"/>
        <v>2.7331222823658163</v>
      </c>
    </row>
    <row r="707" spans="1:49" x14ac:dyDescent="0.25">
      <c r="A707" s="1" t="s">
        <v>376</v>
      </c>
      <c r="B707" s="1" t="s">
        <v>349</v>
      </c>
      <c r="C707" s="2">
        <v>42678</v>
      </c>
      <c r="D707" s="3">
        <v>0</v>
      </c>
      <c r="E707" s="4">
        <f t="shared" si="307"/>
        <v>0</v>
      </c>
      <c r="F707" s="3">
        <v>109.43333333333318</v>
      </c>
      <c r="G707" s="3">
        <v>1.5678999999999996</v>
      </c>
      <c r="H707" s="3">
        <v>1.5022500000000012</v>
      </c>
      <c r="I707" s="3">
        <v>6.5649999999999972E-2</v>
      </c>
      <c r="J707" s="3">
        <v>0.52698749999999916</v>
      </c>
      <c r="K707" s="3">
        <v>0.38366249999999985</v>
      </c>
      <c r="L707" s="3">
        <v>0.1372499999999999</v>
      </c>
      <c r="M707" s="4">
        <f t="shared" si="308"/>
        <v>0</v>
      </c>
      <c r="N707" s="4">
        <f t="shared" si="309"/>
        <v>0</v>
      </c>
      <c r="O707" s="4">
        <f t="shared" si="310"/>
        <v>0</v>
      </c>
      <c r="P707" s="4">
        <f t="shared" si="311"/>
        <v>0</v>
      </c>
      <c r="Q707" s="4">
        <f t="shared" si="312"/>
        <v>0</v>
      </c>
      <c r="R707" s="4">
        <f t="shared" si="313"/>
        <v>0</v>
      </c>
      <c r="S707" s="4">
        <f t="shared" si="314"/>
        <v>0</v>
      </c>
      <c r="T707" s="5">
        <f t="shared" si="315"/>
        <v>897.59703718172068</v>
      </c>
      <c r="U707" s="5">
        <f t="shared" si="316"/>
        <v>20.14131128357424</v>
      </c>
      <c r="V707" s="5">
        <f t="shared" si="317"/>
        <v>17.51993284957199</v>
      </c>
      <c r="W707" s="5">
        <f t="shared" si="318"/>
        <v>2.8290589919449753</v>
      </c>
      <c r="X707" s="5">
        <f t="shared" si="319"/>
        <v>1.5012192986374076</v>
      </c>
      <c r="Y707" s="5">
        <f t="shared" si="320"/>
        <v>6.9690606633280643</v>
      </c>
      <c r="Z707" s="5">
        <f t="shared" si="321"/>
        <v>2.7759435948447342</v>
      </c>
      <c r="AA707" s="4">
        <v>0</v>
      </c>
      <c r="AB707" s="4">
        <f t="shared" si="322"/>
        <v>0</v>
      </c>
      <c r="AC707" s="4">
        <v>38.333333333333385</v>
      </c>
      <c r="AD707" s="4">
        <v>1.6766666666666674</v>
      </c>
      <c r="AE707" s="4">
        <v>1.6266666666666654</v>
      </c>
      <c r="AF707" s="4">
        <v>4.9999999999999913E-2</v>
      </c>
      <c r="AG707" s="4">
        <v>0.125</v>
      </c>
      <c r="AH707" s="4">
        <v>0.47766666666666624</v>
      </c>
      <c r="AI707" s="4">
        <v>0.11233333333333334</v>
      </c>
      <c r="AJ707" s="4">
        <f t="shared" si="323"/>
        <v>0</v>
      </c>
      <c r="AK707" s="4">
        <f t="shared" si="324"/>
        <v>0</v>
      </c>
      <c r="AL707" s="4">
        <f t="shared" si="325"/>
        <v>0</v>
      </c>
      <c r="AM707" s="4">
        <f t="shared" si="326"/>
        <v>0</v>
      </c>
      <c r="AN707" s="4">
        <f t="shared" si="327"/>
        <v>0</v>
      </c>
      <c r="AO707" s="4">
        <f t="shared" si="328"/>
        <v>0</v>
      </c>
      <c r="AP707" s="4">
        <f t="shared" si="329"/>
        <v>0</v>
      </c>
      <c r="AQ707" s="5">
        <f t="shared" si="330"/>
        <v>728.57447367556824</v>
      </c>
      <c r="AR707" s="5">
        <f t="shared" si="331"/>
        <v>20.309521343865253</v>
      </c>
      <c r="AS707" s="5">
        <f t="shared" si="332"/>
        <v>17.682075208590678</v>
      </c>
      <c r="AT707" s="5">
        <f t="shared" si="333"/>
        <v>2.7774684808064394</v>
      </c>
      <c r="AU707" s="5">
        <f t="shared" si="334"/>
        <v>2.052682984193678</v>
      </c>
      <c r="AV707" s="5">
        <f t="shared" si="335"/>
        <v>7.4521449779740836</v>
      </c>
      <c r="AW707" s="5">
        <f t="shared" si="336"/>
        <v>2.7331222823658163</v>
      </c>
    </row>
    <row r="708" spans="1:49" x14ac:dyDescent="0.25">
      <c r="A708" s="1" t="s">
        <v>376</v>
      </c>
      <c r="B708" s="1" t="s">
        <v>350</v>
      </c>
      <c r="C708" s="2">
        <v>42679</v>
      </c>
      <c r="D708" s="3">
        <v>0</v>
      </c>
      <c r="E708" s="4">
        <f t="shared" ref="E708:E771" si="337">D708*1/35.314667*60*60*24</f>
        <v>0</v>
      </c>
      <c r="F708" s="3">
        <v>109.43333333333318</v>
      </c>
      <c r="G708" s="3">
        <v>1.5678999999999996</v>
      </c>
      <c r="H708" s="3">
        <v>1.5022500000000012</v>
      </c>
      <c r="I708" s="3">
        <v>6.5649999999999972E-2</v>
      </c>
      <c r="J708" s="3">
        <v>0.52698749999999916</v>
      </c>
      <c r="K708" s="3">
        <v>0.38366249999999985</v>
      </c>
      <c r="L708" s="3">
        <v>0.1372499999999999</v>
      </c>
      <c r="M708" s="4">
        <f t="shared" ref="M708:M771" si="338">$D708*1/35.314667*1000*60*60*24*F708*1/1000*1/135.8*1/0.404686*1/1000</f>
        <v>0</v>
      </c>
      <c r="N708" s="4">
        <f t="shared" ref="N708:N771" si="339">$D708*1/35.314667*1000*60*60*24*G708*1/1000*1/135.8*1/0.404686*1/1000</f>
        <v>0</v>
      </c>
      <c r="O708" s="4">
        <f t="shared" ref="O708:O771" si="340">$D708*1/35.314667*1000*60*60*24*H708*1/1000*1/135.8*1/0.404686*1/1000</f>
        <v>0</v>
      </c>
      <c r="P708" s="4">
        <f t="shared" ref="P708:P771" si="341">$D708*1/35.314667*1000*60*60*24*I708*1/1000*1/135.8*1/0.404686*1/1000</f>
        <v>0</v>
      </c>
      <c r="Q708" s="4">
        <f t="shared" ref="Q708:Q771" si="342">$D708*1/35.314667*1000*60*60*24*J708*1/1000*1/135.8*1/0.404686*1/1000</f>
        <v>0</v>
      </c>
      <c r="R708" s="4">
        <f t="shared" ref="R708:R771" si="343">$D708*1/35.314667*1000*60*60*24*K708*1/1000*1/135.8*1/0.404686*1/1000</f>
        <v>0</v>
      </c>
      <c r="S708" s="4">
        <f t="shared" ref="S708:S771" si="344">$D708*1/35.314667*1000*60*60*24*L708*1/1000*1/135.8*1/0.404686*1/1000</f>
        <v>0</v>
      </c>
      <c r="T708" s="5">
        <f t="shared" ref="T708:T771" si="345">T707+M708</f>
        <v>897.59703718172068</v>
      </c>
      <c r="U708" s="5">
        <f t="shared" ref="U708:U771" si="346">U707+N708</f>
        <v>20.14131128357424</v>
      </c>
      <c r="V708" s="5">
        <f t="shared" ref="V708:V771" si="347">V707+O708</f>
        <v>17.51993284957199</v>
      </c>
      <c r="W708" s="5">
        <f t="shared" ref="W708:W771" si="348">W707+P708</f>
        <v>2.8290589919449753</v>
      </c>
      <c r="X708" s="5">
        <f t="shared" ref="X708:X771" si="349">X707+Q708</f>
        <v>1.5012192986374076</v>
      </c>
      <c r="Y708" s="5">
        <f t="shared" ref="Y708:Y771" si="350">Y707+R708</f>
        <v>6.9690606633280643</v>
      </c>
      <c r="Z708" s="5">
        <f t="shared" ref="Z708:Z771" si="351">Z707+S708</f>
        <v>2.7759435948447342</v>
      </c>
      <c r="AA708" s="4">
        <v>0</v>
      </c>
      <c r="AB708" s="4">
        <f t="shared" ref="AB708:AB771" si="352">AA708*1/35.314667*60*60*24</f>
        <v>0</v>
      </c>
      <c r="AC708" s="4">
        <v>38.333333333333385</v>
      </c>
      <c r="AD708" s="4">
        <v>1.6766666666666674</v>
      </c>
      <c r="AE708" s="4">
        <v>1.6266666666666654</v>
      </c>
      <c r="AF708" s="4">
        <v>4.9999999999999913E-2</v>
      </c>
      <c r="AG708" s="4">
        <v>0.125</v>
      </c>
      <c r="AH708" s="4">
        <v>0.47766666666666624</v>
      </c>
      <c r="AI708" s="4">
        <v>0.11233333333333334</v>
      </c>
      <c r="AJ708" s="4">
        <f t="shared" ref="AJ708:AJ771" si="353">$AA708*1/35.314667*1000*60*60*24*AC708*1/1000*1/190*1/0.404686*1/1000</f>
        <v>0</v>
      </c>
      <c r="AK708" s="4">
        <f t="shared" ref="AK708:AK771" si="354">$AA708*1/35.314667*1000*60*60*24*AD708*1/1000*1/190*1/0.404686*1/1000</f>
        <v>0</v>
      </c>
      <c r="AL708" s="4">
        <f t="shared" ref="AL708:AL771" si="355">$AA708*1/35.314667*1000*60*60*24*AE708*1/1000*1/190*1/0.404686*1/1000</f>
        <v>0</v>
      </c>
      <c r="AM708" s="4">
        <f t="shared" ref="AM708:AM771" si="356">$AA708*1/35.314667*1000*60*60*24*AF708*1/1000*1/190*1/0.404686*1/1000</f>
        <v>0</v>
      </c>
      <c r="AN708" s="4">
        <f t="shared" ref="AN708:AN771" si="357">$AA708*1/35.314667*1000*60*60*24*AG708*1/1000*1/190*1/0.404686*1/1000</f>
        <v>0</v>
      </c>
      <c r="AO708" s="4">
        <f t="shared" ref="AO708:AO771" si="358">$AA708*1/35.314667*1000*60*60*24*AH708*1/1000*1/190*1/0.404686*1/1000</f>
        <v>0</v>
      </c>
      <c r="AP708" s="4">
        <f t="shared" ref="AP708:AP771" si="359">$AA708*1/35.314667*1000*60*60*24*AI708*1/1000*1/190*1/0.404686*1/1000</f>
        <v>0</v>
      </c>
      <c r="AQ708" s="5">
        <f t="shared" si="330"/>
        <v>728.57447367556824</v>
      </c>
      <c r="AR708" s="5">
        <f t="shared" si="331"/>
        <v>20.309521343865253</v>
      </c>
      <c r="AS708" s="5">
        <f t="shared" si="332"/>
        <v>17.682075208590678</v>
      </c>
      <c r="AT708" s="5">
        <f t="shared" si="333"/>
        <v>2.7774684808064394</v>
      </c>
      <c r="AU708" s="5">
        <f t="shared" si="334"/>
        <v>2.052682984193678</v>
      </c>
      <c r="AV708" s="5">
        <f t="shared" si="335"/>
        <v>7.4521449779740836</v>
      </c>
      <c r="AW708" s="5">
        <f t="shared" si="336"/>
        <v>2.7331222823658163</v>
      </c>
    </row>
    <row r="709" spans="1:49" x14ac:dyDescent="0.25">
      <c r="A709" s="1" t="s">
        <v>376</v>
      </c>
      <c r="B709" s="1" t="s">
        <v>351</v>
      </c>
      <c r="C709" s="2">
        <v>42680</v>
      </c>
      <c r="D709" s="3">
        <v>0</v>
      </c>
      <c r="E709" s="4">
        <f t="shared" si="337"/>
        <v>0</v>
      </c>
      <c r="F709" s="3">
        <v>109.43333333333318</v>
      </c>
      <c r="G709" s="3">
        <v>1.5678999999999996</v>
      </c>
      <c r="H709" s="3">
        <v>1.5022500000000012</v>
      </c>
      <c r="I709" s="3">
        <v>6.5649999999999972E-2</v>
      </c>
      <c r="J709" s="3">
        <v>0.52698749999999916</v>
      </c>
      <c r="K709" s="3">
        <v>0.38366249999999985</v>
      </c>
      <c r="L709" s="3">
        <v>0.1372499999999999</v>
      </c>
      <c r="M709" s="4">
        <f t="shared" si="338"/>
        <v>0</v>
      </c>
      <c r="N709" s="4">
        <f t="shared" si="339"/>
        <v>0</v>
      </c>
      <c r="O709" s="4">
        <f t="shared" si="340"/>
        <v>0</v>
      </c>
      <c r="P709" s="4">
        <f t="shared" si="341"/>
        <v>0</v>
      </c>
      <c r="Q709" s="4">
        <f t="shared" si="342"/>
        <v>0</v>
      </c>
      <c r="R709" s="4">
        <f t="shared" si="343"/>
        <v>0</v>
      </c>
      <c r="S709" s="4">
        <f t="shared" si="344"/>
        <v>0</v>
      </c>
      <c r="T709" s="5">
        <f t="shared" si="345"/>
        <v>897.59703718172068</v>
      </c>
      <c r="U709" s="5">
        <f t="shared" si="346"/>
        <v>20.14131128357424</v>
      </c>
      <c r="V709" s="5">
        <f t="shared" si="347"/>
        <v>17.51993284957199</v>
      </c>
      <c r="W709" s="5">
        <f t="shared" si="348"/>
        <v>2.8290589919449753</v>
      </c>
      <c r="X709" s="5">
        <f t="shared" si="349"/>
        <v>1.5012192986374076</v>
      </c>
      <c r="Y709" s="5">
        <f t="shared" si="350"/>
        <v>6.9690606633280643</v>
      </c>
      <c r="Z709" s="5">
        <f t="shared" si="351"/>
        <v>2.7759435948447342</v>
      </c>
      <c r="AA709" s="4">
        <v>0</v>
      </c>
      <c r="AB709" s="4">
        <f t="shared" si="352"/>
        <v>0</v>
      </c>
      <c r="AC709" s="4">
        <v>38.333333333333385</v>
      </c>
      <c r="AD709" s="4">
        <v>1.6766666666666674</v>
      </c>
      <c r="AE709" s="4">
        <v>1.6266666666666654</v>
      </c>
      <c r="AF709" s="4">
        <v>4.9999999999999913E-2</v>
      </c>
      <c r="AG709" s="4">
        <v>0.125</v>
      </c>
      <c r="AH709" s="4">
        <v>0.47766666666666624</v>
      </c>
      <c r="AI709" s="4">
        <v>0.11233333333333334</v>
      </c>
      <c r="AJ709" s="4">
        <f t="shared" si="353"/>
        <v>0</v>
      </c>
      <c r="AK709" s="4">
        <f t="shared" si="354"/>
        <v>0</v>
      </c>
      <c r="AL709" s="4">
        <f t="shared" si="355"/>
        <v>0</v>
      </c>
      <c r="AM709" s="4">
        <f t="shared" si="356"/>
        <v>0</v>
      </c>
      <c r="AN709" s="4">
        <f t="shared" si="357"/>
        <v>0</v>
      </c>
      <c r="AO709" s="4">
        <f t="shared" si="358"/>
        <v>0</v>
      </c>
      <c r="AP709" s="4">
        <f t="shared" si="359"/>
        <v>0</v>
      </c>
      <c r="AQ709" s="5">
        <f t="shared" ref="AQ709:AQ772" si="360">AQ708+AJ709</f>
        <v>728.57447367556824</v>
      </c>
      <c r="AR709" s="5">
        <f t="shared" ref="AR709:AR772" si="361">AR708+AK709</f>
        <v>20.309521343865253</v>
      </c>
      <c r="AS709" s="5">
        <f t="shared" ref="AS709:AS772" si="362">AS708+AL709</f>
        <v>17.682075208590678</v>
      </c>
      <c r="AT709" s="5">
        <f t="shared" ref="AT709:AT772" si="363">AT708+AM709</f>
        <v>2.7774684808064394</v>
      </c>
      <c r="AU709" s="5">
        <f t="shared" ref="AU709:AU772" si="364">AU708+AN709</f>
        <v>2.052682984193678</v>
      </c>
      <c r="AV709" s="5">
        <f t="shared" ref="AV709:AV772" si="365">AV708+AO709</f>
        <v>7.4521449779740836</v>
      </c>
      <c r="AW709" s="5">
        <f t="shared" ref="AW709:AW772" si="366">AW708+AP709</f>
        <v>2.7331222823658163</v>
      </c>
    </row>
    <row r="710" spans="1:49" x14ac:dyDescent="0.25">
      <c r="A710" s="1" t="s">
        <v>376</v>
      </c>
      <c r="B710" s="1" t="s">
        <v>352</v>
      </c>
      <c r="C710" s="2">
        <v>42681</v>
      </c>
      <c r="D710" s="3">
        <v>0</v>
      </c>
      <c r="E710" s="4">
        <f t="shared" si="337"/>
        <v>0</v>
      </c>
      <c r="F710" s="3">
        <v>109.43333333333318</v>
      </c>
      <c r="G710" s="3">
        <v>1.5678999999999996</v>
      </c>
      <c r="H710" s="3">
        <v>1.5022500000000012</v>
      </c>
      <c r="I710" s="3">
        <v>6.5649999999999972E-2</v>
      </c>
      <c r="J710" s="3">
        <v>0.52698749999999916</v>
      </c>
      <c r="K710" s="3">
        <v>0.38366249999999985</v>
      </c>
      <c r="L710" s="3">
        <v>0.1372499999999999</v>
      </c>
      <c r="M710" s="4">
        <f t="shared" si="338"/>
        <v>0</v>
      </c>
      <c r="N710" s="4">
        <f t="shared" si="339"/>
        <v>0</v>
      </c>
      <c r="O710" s="4">
        <f t="shared" si="340"/>
        <v>0</v>
      </c>
      <c r="P710" s="4">
        <f t="shared" si="341"/>
        <v>0</v>
      </c>
      <c r="Q710" s="4">
        <f t="shared" si="342"/>
        <v>0</v>
      </c>
      <c r="R710" s="4">
        <f t="shared" si="343"/>
        <v>0</v>
      </c>
      <c r="S710" s="4">
        <f t="shared" si="344"/>
        <v>0</v>
      </c>
      <c r="T710" s="5">
        <f t="shared" si="345"/>
        <v>897.59703718172068</v>
      </c>
      <c r="U710" s="5">
        <f t="shared" si="346"/>
        <v>20.14131128357424</v>
      </c>
      <c r="V710" s="5">
        <f t="shared" si="347"/>
        <v>17.51993284957199</v>
      </c>
      <c r="W710" s="5">
        <f t="shared" si="348"/>
        <v>2.8290589919449753</v>
      </c>
      <c r="X710" s="5">
        <f t="shared" si="349"/>
        <v>1.5012192986374076</v>
      </c>
      <c r="Y710" s="5">
        <f t="shared" si="350"/>
        <v>6.9690606633280643</v>
      </c>
      <c r="Z710" s="5">
        <f t="shared" si="351"/>
        <v>2.7759435948447342</v>
      </c>
      <c r="AA710" s="4">
        <v>0</v>
      </c>
      <c r="AB710" s="4">
        <f t="shared" si="352"/>
        <v>0</v>
      </c>
      <c r="AC710" s="4">
        <v>38.333333333333385</v>
      </c>
      <c r="AD710" s="4">
        <v>1.6766666666666674</v>
      </c>
      <c r="AE710" s="4">
        <v>1.6266666666666654</v>
      </c>
      <c r="AF710" s="4">
        <v>4.9999999999999913E-2</v>
      </c>
      <c r="AG710" s="4">
        <v>0.125</v>
      </c>
      <c r="AH710" s="4">
        <v>0.47766666666666624</v>
      </c>
      <c r="AI710" s="4">
        <v>0.11233333333333334</v>
      </c>
      <c r="AJ710" s="4">
        <f t="shared" si="353"/>
        <v>0</v>
      </c>
      <c r="AK710" s="4">
        <f t="shared" si="354"/>
        <v>0</v>
      </c>
      <c r="AL710" s="4">
        <f t="shared" si="355"/>
        <v>0</v>
      </c>
      <c r="AM710" s="4">
        <f t="shared" si="356"/>
        <v>0</v>
      </c>
      <c r="AN710" s="4">
        <f t="shared" si="357"/>
        <v>0</v>
      </c>
      <c r="AO710" s="4">
        <f t="shared" si="358"/>
        <v>0</v>
      </c>
      <c r="AP710" s="4">
        <f t="shared" si="359"/>
        <v>0</v>
      </c>
      <c r="AQ710" s="5">
        <f t="shared" si="360"/>
        <v>728.57447367556824</v>
      </c>
      <c r="AR710" s="5">
        <f t="shared" si="361"/>
        <v>20.309521343865253</v>
      </c>
      <c r="AS710" s="5">
        <f t="shared" si="362"/>
        <v>17.682075208590678</v>
      </c>
      <c r="AT710" s="5">
        <f t="shared" si="363"/>
        <v>2.7774684808064394</v>
      </c>
      <c r="AU710" s="5">
        <f t="shared" si="364"/>
        <v>2.052682984193678</v>
      </c>
      <c r="AV710" s="5">
        <f t="shared" si="365"/>
        <v>7.4521449779740836</v>
      </c>
      <c r="AW710" s="5">
        <f t="shared" si="366"/>
        <v>2.7331222823658163</v>
      </c>
    </row>
    <row r="711" spans="1:49" x14ac:dyDescent="0.25">
      <c r="A711" s="1" t="s">
        <v>376</v>
      </c>
      <c r="B711" s="1" t="s">
        <v>353</v>
      </c>
      <c r="C711" s="2">
        <v>42682</v>
      </c>
      <c r="D711" s="3">
        <v>0</v>
      </c>
      <c r="E711" s="4">
        <f t="shared" si="337"/>
        <v>0</v>
      </c>
      <c r="F711" s="3">
        <v>109.43333333333318</v>
      </c>
      <c r="G711" s="3">
        <v>1.5678999999999996</v>
      </c>
      <c r="H711" s="3">
        <v>1.5022500000000012</v>
      </c>
      <c r="I711" s="3">
        <v>6.5649999999999972E-2</v>
      </c>
      <c r="J711" s="3">
        <v>0.52698749999999916</v>
      </c>
      <c r="K711" s="3">
        <v>0.38366249999999985</v>
      </c>
      <c r="L711" s="3">
        <v>0.1372499999999999</v>
      </c>
      <c r="M711" s="4">
        <f t="shared" si="338"/>
        <v>0</v>
      </c>
      <c r="N711" s="4">
        <f t="shared" si="339"/>
        <v>0</v>
      </c>
      <c r="O711" s="4">
        <f t="shared" si="340"/>
        <v>0</v>
      </c>
      <c r="P711" s="4">
        <f t="shared" si="341"/>
        <v>0</v>
      </c>
      <c r="Q711" s="4">
        <f t="shared" si="342"/>
        <v>0</v>
      </c>
      <c r="R711" s="4">
        <f t="shared" si="343"/>
        <v>0</v>
      </c>
      <c r="S711" s="4">
        <f t="shared" si="344"/>
        <v>0</v>
      </c>
      <c r="T711" s="5">
        <f t="shared" si="345"/>
        <v>897.59703718172068</v>
      </c>
      <c r="U711" s="5">
        <f t="shared" si="346"/>
        <v>20.14131128357424</v>
      </c>
      <c r="V711" s="5">
        <f t="shared" si="347"/>
        <v>17.51993284957199</v>
      </c>
      <c r="W711" s="5">
        <f t="shared" si="348"/>
        <v>2.8290589919449753</v>
      </c>
      <c r="X711" s="5">
        <f t="shared" si="349"/>
        <v>1.5012192986374076</v>
      </c>
      <c r="Y711" s="5">
        <f t="shared" si="350"/>
        <v>6.9690606633280643</v>
      </c>
      <c r="Z711" s="5">
        <f t="shared" si="351"/>
        <v>2.7759435948447342</v>
      </c>
      <c r="AA711" s="4">
        <v>0</v>
      </c>
      <c r="AB711" s="4">
        <f t="shared" si="352"/>
        <v>0</v>
      </c>
      <c r="AC711" s="4">
        <v>38.333333333333385</v>
      </c>
      <c r="AD711" s="4">
        <v>1.6766666666666674</v>
      </c>
      <c r="AE711" s="4">
        <v>1.6266666666666654</v>
      </c>
      <c r="AF711" s="4">
        <v>4.9999999999999913E-2</v>
      </c>
      <c r="AG711" s="4">
        <v>0.125</v>
      </c>
      <c r="AH711" s="4">
        <v>0.47766666666666624</v>
      </c>
      <c r="AI711" s="4">
        <v>0.11233333333333334</v>
      </c>
      <c r="AJ711" s="4">
        <f t="shared" si="353"/>
        <v>0</v>
      </c>
      <c r="AK711" s="4">
        <f t="shared" si="354"/>
        <v>0</v>
      </c>
      <c r="AL711" s="4">
        <f t="shared" si="355"/>
        <v>0</v>
      </c>
      <c r="AM711" s="4">
        <f t="shared" si="356"/>
        <v>0</v>
      </c>
      <c r="AN711" s="4">
        <f t="shared" si="357"/>
        <v>0</v>
      </c>
      <c r="AO711" s="4">
        <f t="shared" si="358"/>
        <v>0</v>
      </c>
      <c r="AP711" s="4">
        <f t="shared" si="359"/>
        <v>0</v>
      </c>
      <c r="AQ711" s="5">
        <f t="shared" si="360"/>
        <v>728.57447367556824</v>
      </c>
      <c r="AR711" s="5">
        <f t="shared" si="361"/>
        <v>20.309521343865253</v>
      </c>
      <c r="AS711" s="5">
        <f t="shared" si="362"/>
        <v>17.682075208590678</v>
      </c>
      <c r="AT711" s="5">
        <f t="shared" si="363"/>
        <v>2.7774684808064394</v>
      </c>
      <c r="AU711" s="5">
        <f t="shared" si="364"/>
        <v>2.052682984193678</v>
      </c>
      <c r="AV711" s="5">
        <f t="shared" si="365"/>
        <v>7.4521449779740836</v>
      </c>
      <c r="AW711" s="5">
        <f t="shared" si="366"/>
        <v>2.7331222823658163</v>
      </c>
    </row>
    <row r="712" spans="1:49" x14ac:dyDescent="0.25">
      <c r="A712" s="1" t="s">
        <v>376</v>
      </c>
      <c r="B712" s="1" t="s">
        <v>354</v>
      </c>
      <c r="C712" s="2">
        <v>42683</v>
      </c>
      <c r="D712" s="3">
        <v>0</v>
      </c>
      <c r="E712" s="4">
        <f t="shared" si="337"/>
        <v>0</v>
      </c>
      <c r="F712" s="3">
        <v>109.43333333333318</v>
      </c>
      <c r="G712" s="3">
        <v>1.5678999999999996</v>
      </c>
      <c r="H712" s="3">
        <v>1.5022500000000012</v>
      </c>
      <c r="I712" s="3">
        <v>6.5649999999999972E-2</v>
      </c>
      <c r="J712" s="3">
        <v>0.52698749999999916</v>
      </c>
      <c r="K712" s="3">
        <v>0.38366249999999985</v>
      </c>
      <c r="L712" s="3">
        <v>0.1372499999999999</v>
      </c>
      <c r="M712" s="4">
        <f t="shared" si="338"/>
        <v>0</v>
      </c>
      <c r="N712" s="4">
        <f t="shared" si="339"/>
        <v>0</v>
      </c>
      <c r="O712" s="4">
        <f t="shared" si="340"/>
        <v>0</v>
      </c>
      <c r="P712" s="4">
        <f t="shared" si="341"/>
        <v>0</v>
      </c>
      <c r="Q712" s="4">
        <f t="shared" si="342"/>
        <v>0</v>
      </c>
      <c r="R712" s="4">
        <f t="shared" si="343"/>
        <v>0</v>
      </c>
      <c r="S712" s="4">
        <f t="shared" si="344"/>
        <v>0</v>
      </c>
      <c r="T712" s="5">
        <f t="shared" si="345"/>
        <v>897.59703718172068</v>
      </c>
      <c r="U712" s="5">
        <f t="shared" si="346"/>
        <v>20.14131128357424</v>
      </c>
      <c r="V712" s="5">
        <f t="shared" si="347"/>
        <v>17.51993284957199</v>
      </c>
      <c r="W712" s="5">
        <f t="shared" si="348"/>
        <v>2.8290589919449753</v>
      </c>
      <c r="X712" s="5">
        <f t="shared" si="349"/>
        <v>1.5012192986374076</v>
      </c>
      <c r="Y712" s="5">
        <f t="shared" si="350"/>
        <v>6.9690606633280643</v>
      </c>
      <c r="Z712" s="5">
        <f t="shared" si="351"/>
        <v>2.7759435948447342</v>
      </c>
      <c r="AA712" s="4">
        <v>0</v>
      </c>
      <c r="AB712" s="4">
        <f t="shared" si="352"/>
        <v>0</v>
      </c>
      <c r="AC712" s="4">
        <v>38.333333333333385</v>
      </c>
      <c r="AD712" s="4">
        <v>1.6766666666666674</v>
      </c>
      <c r="AE712" s="4">
        <v>1.6266666666666654</v>
      </c>
      <c r="AF712" s="4">
        <v>4.9999999999999913E-2</v>
      </c>
      <c r="AG712" s="4">
        <v>0.125</v>
      </c>
      <c r="AH712" s="4">
        <v>0.47766666666666624</v>
      </c>
      <c r="AI712" s="4">
        <v>0.11233333333333334</v>
      </c>
      <c r="AJ712" s="4">
        <f t="shared" si="353"/>
        <v>0</v>
      </c>
      <c r="AK712" s="4">
        <f t="shared" si="354"/>
        <v>0</v>
      </c>
      <c r="AL712" s="4">
        <f t="shared" si="355"/>
        <v>0</v>
      </c>
      <c r="AM712" s="4">
        <f t="shared" si="356"/>
        <v>0</v>
      </c>
      <c r="AN712" s="4">
        <f t="shared" si="357"/>
        <v>0</v>
      </c>
      <c r="AO712" s="4">
        <f t="shared" si="358"/>
        <v>0</v>
      </c>
      <c r="AP712" s="4">
        <f t="shared" si="359"/>
        <v>0</v>
      </c>
      <c r="AQ712" s="5">
        <f t="shared" si="360"/>
        <v>728.57447367556824</v>
      </c>
      <c r="AR712" s="5">
        <f t="shared" si="361"/>
        <v>20.309521343865253</v>
      </c>
      <c r="AS712" s="5">
        <f t="shared" si="362"/>
        <v>17.682075208590678</v>
      </c>
      <c r="AT712" s="5">
        <f t="shared" si="363"/>
        <v>2.7774684808064394</v>
      </c>
      <c r="AU712" s="5">
        <f t="shared" si="364"/>
        <v>2.052682984193678</v>
      </c>
      <c r="AV712" s="5">
        <f t="shared" si="365"/>
        <v>7.4521449779740836</v>
      </c>
      <c r="AW712" s="5">
        <f t="shared" si="366"/>
        <v>2.7331222823658163</v>
      </c>
    </row>
    <row r="713" spans="1:49" x14ac:dyDescent="0.25">
      <c r="A713" s="1" t="s">
        <v>376</v>
      </c>
      <c r="B713" s="1" t="s">
        <v>355</v>
      </c>
      <c r="C713" s="2">
        <v>42684</v>
      </c>
      <c r="D713" s="3">
        <v>0</v>
      </c>
      <c r="E713" s="4">
        <f t="shared" si="337"/>
        <v>0</v>
      </c>
      <c r="F713" s="3">
        <v>109.43333333333318</v>
      </c>
      <c r="G713" s="3">
        <v>1.5678999999999996</v>
      </c>
      <c r="H713" s="3">
        <v>1.5022500000000012</v>
      </c>
      <c r="I713" s="3">
        <v>6.5649999999999972E-2</v>
      </c>
      <c r="J713" s="3">
        <v>0.52698749999999916</v>
      </c>
      <c r="K713" s="3">
        <v>0.38366249999999985</v>
      </c>
      <c r="L713" s="3">
        <v>0.1372499999999999</v>
      </c>
      <c r="M713" s="4">
        <f t="shared" si="338"/>
        <v>0</v>
      </c>
      <c r="N713" s="4">
        <f t="shared" si="339"/>
        <v>0</v>
      </c>
      <c r="O713" s="4">
        <f t="shared" si="340"/>
        <v>0</v>
      </c>
      <c r="P713" s="4">
        <f t="shared" si="341"/>
        <v>0</v>
      </c>
      <c r="Q713" s="4">
        <f t="shared" si="342"/>
        <v>0</v>
      </c>
      <c r="R713" s="4">
        <f t="shared" si="343"/>
        <v>0</v>
      </c>
      <c r="S713" s="4">
        <f t="shared" si="344"/>
        <v>0</v>
      </c>
      <c r="T713" s="5">
        <f t="shared" si="345"/>
        <v>897.59703718172068</v>
      </c>
      <c r="U713" s="5">
        <f t="shared" si="346"/>
        <v>20.14131128357424</v>
      </c>
      <c r="V713" s="5">
        <f t="shared" si="347"/>
        <v>17.51993284957199</v>
      </c>
      <c r="W713" s="5">
        <f t="shared" si="348"/>
        <v>2.8290589919449753</v>
      </c>
      <c r="X713" s="5">
        <f t="shared" si="349"/>
        <v>1.5012192986374076</v>
      </c>
      <c r="Y713" s="5">
        <f t="shared" si="350"/>
        <v>6.9690606633280643</v>
      </c>
      <c r="Z713" s="5">
        <f t="shared" si="351"/>
        <v>2.7759435948447342</v>
      </c>
      <c r="AA713" s="4">
        <v>0</v>
      </c>
      <c r="AB713" s="4">
        <f t="shared" si="352"/>
        <v>0</v>
      </c>
      <c r="AC713" s="4">
        <v>38.333333333333385</v>
      </c>
      <c r="AD713" s="4">
        <v>1.6766666666666674</v>
      </c>
      <c r="AE713" s="4">
        <v>1.6266666666666654</v>
      </c>
      <c r="AF713" s="4">
        <v>4.9999999999999913E-2</v>
      </c>
      <c r="AG713" s="4">
        <v>0.125</v>
      </c>
      <c r="AH713" s="4">
        <v>0.47766666666666624</v>
      </c>
      <c r="AI713" s="4">
        <v>0.11233333333333334</v>
      </c>
      <c r="AJ713" s="4">
        <f t="shared" si="353"/>
        <v>0</v>
      </c>
      <c r="AK713" s="4">
        <f t="shared" si="354"/>
        <v>0</v>
      </c>
      <c r="AL713" s="4">
        <f t="shared" si="355"/>
        <v>0</v>
      </c>
      <c r="AM713" s="4">
        <f t="shared" si="356"/>
        <v>0</v>
      </c>
      <c r="AN713" s="4">
        <f t="shared" si="357"/>
        <v>0</v>
      </c>
      <c r="AO713" s="4">
        <f t="shared" si="358"/>
        <v>0</v>
      </c>
      <c r="AP713" s="4">
        <f t="shared" si="359"/>
        <v>0</v>
      </c>
      <c r="AQ713" s="5">
        <f t="shared" si="360"/>
        <v>728.57447367556824</v>
      </c>
      <c r="AR713" s="5">
        <f t="shared" si="361"/>
        <v>20.309521343865253</v>
      </c>
      <c r="AS713" s="5">
        <f t="shared" si="362"/>
        <v>17.682075208590678</v>
      </c>
      <c r="AT713" s="5">
        <f t="shared" si="363"/>
        <v>2.7774684808064394</v>
      </c>
      <c r="AU713" s="5">
        <f t="shared" si="364"/>
        <v>2.052682984193678</v>
      </c>
      <c r="AV713" s="5">
        <f t="shared" si="365"/>
        <v>7.4521449779740836</v>
      </c>
      <c r="AW713" s="5">
        <f t="shared" si="366"/>
        <v>2.7331222823658163</v>
      </c>
    </row>
    <row r="714" spans="1:49" x14ac:dyDescent="0.25">
      <c r="A714" s="1" t="s">
        <v>376</v>
      </c>
      <c r="B714" s="1" t="s">
        <v>356</v>
      </c>
      <c r="C714" s="2">
        <v>42685</v>
      </c>
      <c r="D714" s="3">
        <v>0</v>
      </c>
      <c r="E714" s="4">
        <f t="shared" si="337"/>
        <v>0</v>
      </c>
      <c r="F714" s="3">
        <v>109.43333333333318</v>
      </c>
      <c r="G714" s="3">
        <v>1.5678999999999996</v>
      </c>
      <c r="H714" s="3">
        <v>1.5022500000000012</v>
      </c>
      <c r="I714" s="3">
        <v>6.5649999999999972E-2</v>
      </c>
      <c r="J714" s="3">
        <v>0.52698749999999916</v>
      </c>
      <c r="K714" s="3">
        <v>0.38366249999999985</v>
      </c>
      <c r="L714" s="3">
        <v>0.1372499999999999</v>
      </c>
      <c r="M714" s="4">
        <f t="shared" si="338"/>
        <v>0</v>
      </c>
      <c r="N714" s="4">
        <f t="shared" si="339"/>
        <v>0</v>
      </c>
      <c r="O714" s="4">
        <f t="shared" si="340"/>
        <v>0</v>
      </c>
      <c r="P714" s="4">
        <f t="shared" si="341"/>
        <v>0</v>
      </c>
      <c r="Q714" s="4">
        <f t="shared" si="342"/>
        <v>0</v>
      </c>
      <c r="R714" s="4">
        <f t="shared" si="343"/>
        <v>0</v>
      </c>
      <c r="S714" s="4">
        <f t="shared" si="344"/>
        <v>0</v>
      </c>
      <c r="T714" s="5">
        <f t="shared" si="345"/>
        <v>897.59703718172068</v>
      </c>
      <c r="U714" s="5">
        <f t="shared" si="346"/>
        <v>20.14131128357424</v>
      </c>
      <c r="V714" s="5">
        <f t="shared" si="347"/>
        <v>17.51993284957199</v>
      </c>
      <c r="W714" s="5">
        <f t="shared" si="348"/>
        <v>2.8290589919449753</v>
      </c>
      <c r="X714" s="5">
        <f t="shared" si="349"/>
        <v>1.5012192986374076</v>
      </c>
      <c r="Y714" s="5">
        <f t="shared" si="350"/>
        <v>6.9690606633280643</v>
      </c>
      <c r="Z714" s="5">
        <f t="shared" si="351"/>
        <v>2.7759435948447342</v>
      </c>
      <c r="AA714" s="4">
        <v>0</v>
      </c>
      <c r="AB714" s="4">
        <f t="shared" si="352"/>
        <v>0</v>
      </c>
      <c r="AC714" s="4">
        <v>38.333333333333385</v>
      </c>
      <c r="AD714" s="4">
        <v>1.6766666666666674</v>
      </c>
      <c r="AE714" s="4">
        <v>1.6266666666666654</v>
      </c>
      <c r="AF714" s="4">
        <v>4.9999999999999913E-2</v>
      </c>
      <c r="AG714" s="4">
        <v>0.125</v>
      </c>
      <c r="AH714" s="4">
        <v>0.47766666666666624</v>
      </c>
      <c r="AI714" s="4">
        <v>0.11233333333333334</v>
      </c>
      <c r="AJ714" s="4">
        <f t="shared" si="353"/>
        <v>0</v>
      </c>
      <c r="AK714" s="4">
        <f t="shared" si="354"/>
        <v>0</v>
      </c>
      <c r="AL714" s="4">
        <f t="shared" si="355"/>
        <v>0</v>
      </c>
      <c r="AM714" s="4">
        <f t="shared" si="356"/>
        <v>0</v>
      </c>
      <c r="AN714" s="4">
        <f t="shared" si="357"/>
        <v>0</v>
      </c>
      <c r="AO714" s="4">
        <f t="shared" si="358"/>
        <v>0</v>
      </c>
      <c r="AP714" s="4">
        <f t="shared" si="359"/>
        <v>0</v>
      </c>
      <c r="AQ714" s="5">
        <f t="shared" si="360"/>
        <v>728.57447367556824</v>
      </c>
      <c r="AR714" s="5">
        <f t="shared" si="361"/>
        <v>20.309521343865253</v>
      </c>
      <c r="AS714" s="5">
        <f t="shared" si="362"/>
        <v>17.682075208590678</v>
      </c>
      <c r="AT714" s="5">
        <f t="shared" si="363"/>
        <v>2.7774684808064394</v>
      </c>
      <c r="AU714" s="5">
        <f t="shared" si="364"/>
        <v>2.052682984193678</v>
      </c>
      <c r="AV714" s="5">
        <f t="shared" si="365"/>
        <v>7.4521449779740836</v>
      </c>
      <c r="AW714" s="5">
        <f t="shared" si="366"/>
        <v>2.7331222823658163</v>
      </c>
    </row>
    <row r="715" spans="1:49" x14ac:dyDescent="0.25">
      <c r="A715" s="1" t="s">
        <v>376</v>
      </c>
      <c r="B715" s="1" t="s">
        <v>357</v>
      </c>
      <c r="C715" s="2">
        <v>42686</v>
      </c>
      <c r="D715" s="3">
        <v>0</v>
      </c>
      <c r="E715" s="4">
        <f t="shared" si="337"/>
        <v>0</v>
      </c>
      <c r="F715" s="3">
        <v>109.43333333333318</v>
      </c>
      <c r="G715" s="3">
        <v>1.5678999999999996</v>
      </c>
      <c r="H715" s="3">
        <v>1.5022500000000012</v>
      </c>
      <c r="I715" s="3">
        <v>6.5649999999999972E-2</v>
      </c>
      <c r="J715" s="3">
        <v>0.52698749999999916</v>
      </c>
      <c r="K715" s="3">
        <v>0.38366249999999985</v>
      </c>
      <c r="L715" s="3">
        <v>0.1372499999999999</v>
      </c>
      <c r="M715" s="4">
        <f t="shared" si="338"/>
        <v>0</v>
      </c>
      <c r="N715" s="4">
        <f t="shared" si="339"/>
        <v>0</v>
      </c>
      <c r="O715" s="4">
        <f t="shared" si="340"/>
        <v>0</v>
      </c>
      <c r="P715" s="4">
        <f t="shared" si="341"/>
        <v>0</v>
      </c>
      <c r="Q715" s="4">
        <f t="shared" si="342"/>
        <v>0</v>
      </c>
      <c r="R715" s="4">
        <f t="shared" si="343"/>
        <v>0</v>
      </c>
      <c r="S715" s="4">
        <f t="shared" si="344"/>
        <v>0</v>
      </c>
      <c r="T715" s="5">
        <f t="shared" si="345"/>
        <v>897.59703718172068</v>
      </c>
      <c r="U715" s="5">
        <f t="shared" si="346"/>
        <v>20.14131128357424</v>
      </c>
      <c r="V715" s="5">
        <f t="shared" si="347"/>
        <v>17.51993284957199</v>
      </c>
      <c r="W715" s="5">
        <f t="shared" si="348"/>
        <v>2.8290589919449753</v>
      </c>
      <c r="X715" s="5">
        <f t="shared" si="349"/>
        <v>1.5012192986374076</v>
      </c>
      <c r="Y715" s="5">
        <f t="shared" si="350"/>
        <v>6.9690606633280643</v>
      </c>
      <c r="Z715" s="5">
        <f t="shared" si="351"/>
        <v>2.7759435948447342</v>
      </c>
      <c r="AA715" s="4">
        <v>0</v>
      </c>
      <c r="AB715" s="4">
        <f t="shared" si="352"/>
        <v>0</v>
      </c>
      <c r="AC715" s="4">
        <v>38.333333333333385</v>
      </c>
      <c r="AD715" s="4">
        <v>1.6766666666666674</v>
      </c>
      <c r="AE715" s="4">
        <v>1.6266666666666654</v>
      </c>
      <c r="AF715" s="4">
        <v>4.9999999999999913E-2</v>
      </c>
      <c r="AG715" s="4">
        <v>0.125</v>
      </c>
      <c r="AH715" s="4">
        <v>0.47766666666666624</v>
      </c>
      <c r="AI715" s="4">
        <v>0.11233333333333334</v>
      </c>
      <c r="AJ715" s="4">
        <f t="shared" si="353"/>
        <v>0</v>
      </c>
      <c r="AK715" s="4">
        <f t="shared" si="354"/>
        <v>0</v>
      </c>
      <c r="AL715" s="4">
        <f t="shared" si="355"/>
        <v>0</v>
      </c>
      <c r="AM715" s="4">
        <f t="shared" si="356"/>
        <v>0</v>
      </c>
      <c r="AN715" s="4">
        <f t="shared" si="357"/>
        <v>0</v>
      </c>
      <c r="AO715" s="4">
        <f t="shared" si="358"/>
        <v>0</v>
      </c>
      <c r="AP715" s="4">
        <f t="shared" si="359"/>
        <v>0</v>
      </c>
      <c r="AQ715" s="5">
        <f t="shared" si="360"/>
        <v>728.57447367556824</v>
      </c>
      <c r="AR715" s="5">
        <f t="shared" si="361"/>
        <v>20.309521343865253</v>
      </c>
      <c r="AS715" s="5">
        <f t="shared" si="362"/>
        <v>17.682075208590678</v>
      </c>
      <c r="AT715" s="5">
        <f t="shared" si="363"/>
        <v>2.7774684808064394</v>
      </c>
      <c r="AU715" s="5">
        <f t="shared" si="364"/>
        <v>2.052682984193678</v>
      </c>
      <c r="AV715" s="5">
        <f t="shared" si="365"/>
        <v>7.4521449779740836</v>
      </c>
      <c r="AW715" s="5">
        <f t="shared" si="366"/>
        <v>2.7331222823658163</v>
      </c>
    </row>
    <row r="716" spans="1:49" x14ac:dyDescent="0.25">
      <c r="A716" s="1" t="s">
        <v>376</v>
      </c>
      <c r="B716" s="1" t="s">
        <v>358</v>
      </c>
      <c r="C716" s="2">
        <v>42687</v>
      </c>
      <c r="D716" s="3">
        <v>0</v>
      </c>
      <c r="E716" s="4">
        <f t="shared" si="337"/>
        <v>0</v>
      </c>
      <c r="F716" s="3">
        <v>109.43333333333318</v>
      </c>
      <c r="G716" s="3">
        <v>1.5678999999999996</v>
      </c>
      <c r="H716" s="3">
        <v>1.5022500000000012</v>
      </c>
      <c r="I716" s="3">
        <v>6.5649999999999972E-2</v>
      </c>
      <c r="J716" s="3">
        <v>0.52698749999999916</v>
      </c>
      <c r="K716" s="3">
        <v>0.38366249999999985</v>
      </c>
      <c r="L716" s="3">
        <v>0.1372499999999999</v>
      </c>
      <c r="M716" s="4">
        <f t="shared" si="338"/>
        <v>0</v>
      </c>
      <c r="N716" s="4">
        <f t="shared" si="339"/>
        <v>0</v>
      </c>
      <c r="O716" s="4">
        <f t="shared" si="340"/>
        <v>0</v>
      </c>
      <c r="P716" s="4">
        <f t="shared" si="341"/>
        <v>0</v>
      </c>
      <c r="Q716" s="4">
        <f t="shared" si="342"/>
        <v>0</v>
      </c>
      <c r="R716" s="4">
        <f t="shared" si="343"/>
        <v>0</v>
      </c>
      <c r="S716" s="4">
        <f t="shared" si="344"/>
        <v>0</v>
      </c>
      <c r="T716" s="5">
        <f t="shared" si="345"/>
        <v>897.59703718172068</v>
      </c>
      <c r="U716" s="5">
        <f t="shared" si="346"/>
        <v>20.14131128357424</v>
      </c>
      <c r="V716" s="5">
        <f t="shared" si="347"/>
        <v>17.51993284957199</v>
      </c>
      <c r="W716" s="5">
        <f t="shared" si="348"/>
        <v>2.8290589919449753</v>
      </c>
      <c r="X716" s="5">
        <f t="shared" si="349"/>
        <v>1.5012192986374076</v>
      </c>
      <c r="Y716" s="5">
        <f t="shared" si="350"/>
        <v>6.9690606633280643</v>
      </c>
      <c r="Z716" s="5">
        <f t="shared" si="351"/>
        <v>2.7759435948447342</v>
      </c>
      <c r="AA716" s="4">
        <v>0</v>
      </c>
      <c r="AB716" s="4">
        <f t="shared" si="352"/>
        <v>0</v>
      </c>
      <c r="AC716" s="4">
        <v>38.333333333333385</v>
      </c>
      <c r="AD716" s="4">
        <v>1.6766666666666674</v>
      </c>
      <c r="AE716" s="4">
        <v>1.6266666666666654</v>
      </c>
      <c r="AF716" s="4">
        <v>4.9999999999999913E-2</v>
      </c>
      <c r="AG716" s="4">
        <v>0.125</v>
      </c>
      <c r="AH716" s="4">
        <v>0.47766666666666624</v>
      </c>
      <c r="AI716" s="4">
        <v>0.11233333333333334</v>
      </c>
      <c r="AJ716" s="4">
        <f t="shared" si="353"/>
        <v>0</v>
      </c>
      <c r="AK716" s="4">
        <f t="shared" si="354"/>
        <v>0</v>
      </c>
      <c r="AL716" s="4">
        <f t="shared" si="355"/>
        <v>0</v>
      </c>
      <c r="AM716" s="4">
        <f t="shared" si="356"/>
        <v>0</v>
      </c>
      <c r="AN716" s="4">
        <f t="shared" si="357"/>
        <v>0</v>
      </c>
      <c r="AO716" s="4">
        <f t="shared" si="358"/>
        <v>0</v>
      </c>
      <c r="AP716" s="4">
        <f t="shared" si="359"/>
        <v>0</v>
      </c>
      <c r="AQ716" s="5">
        <f t="shared" si="360"/>
        <v>728.57447367556824</v>
      </c>
      <c r="AR716" s="5">
        <f t="shared" si="361"/>
        <v>20.309521343865253</v>
      </c>
      <c r="AS716" s="5">
        <f t="shared" si="362"/>
        <v>17.682075208590678</v>
      </c>
      <c r="AT716" s="5">
        <f t="shared" si="363"/>
        <v>2.7774684808064394</v>
      </c>
      <c r="AU716" s="5">
        <f t="shared" si="364"/>
        <v>2.052682984193678</v>
      </c>
      <c r="AV716" s="5">
        <f t="shared" si="365"/>
        <v>7.4521449779740836</v>
      </c>
      <c r="AW716" s="5">
        <f t="shared" si="366"/>
        <v>2.7331222823658163</v>
      </c>
    </row>
    <row r="717" spans="1:49" x14ac:dyDescent="0.25">
      <c r="A717" s="1" t="s">
        <v>376</v>
      </c>
      <c r="B717" s="1" t="s">
        <v>359</v>
      </c>
      <c r="C717" s="2">
        <v>42688</v>
      </c>
      <c r="D717" s="3">
        <v>0</v>
      </c>
      <c r="E717" s="4">
        <f t="shared" si="337"/>
        <v>0</v>
      </c>
      <c r="F717" s="3">
        <v>109.43333333333318</v>
      </c>
      <c r="G717" s="3">
        <v>1.5678999999999996</v>
      </c>
      <c r="H717" s="3">
        <v>1.5022500000000012</v>
      </c>
      <c r="I717" s="3">
        <v>6.5649999999999972E-2</v>
      </c>
      <c r="J717" s="3">
        <v>0.52698749999999916</v>
      </c>
      <c r="K717" s="3">
        <v>0.38366249999999985</v>
      </c>
      <c r="L717" s="3">
        <v>0.1372499999999999</v>
      </c>
      <c r="M717" s="4">
        <f t="shared" si="338"/>
        <v>0</v>
      </c>
      <c r="N717" s="4">
        <f t="shared" si="339"/>
        <v>0</v>
      </c>
      <c r="O717" s="4">
        <f t="shared" si="340"/>
        <v>0</v>
      </c>
      <c r="P717" s="4">
        <f t="shared" si="341"/>
        <v>0</v>
      </c>
      <c r="Q717" s="4">
        <f t="shared" si="342"/>
        <v>0</v>
      </c>
      <c r="R717" s="4">
        <f t="shared" si="343"/>
        <v>0</v>
      </c>
      <c r="S717" s="4">
        <f t="shared" si="344"/>
        <v>0</v>
      </c>
      <c r="T717" s="5">
        <f t="shared" si="345"/>
        <v>897.59703718172068</v>
      </c>
      <c r="U717" s="5">
        <f t="shared" si="346"/>
        <v>20.14131128357424</v>
      </c>
      <c r="V717" s="5">
        <f t="shared" si="347"/>
        <v>17.51993284957199</v>
      </c>
      <c r="W717" s="5">
        <f t="shared" si="348"/>
        <v>2.8290589919449753</v>
      </c>
      <c r="X717" s="5">
        <f t="shared" si="349"/>
        <v>1.5012192986374076</v>
      </c>
      <c r="Y717" s="5">
        <f t="shared" si="350"/>
        <v>6.9690606633280643</v>
      </c>
      <c r="Z717" s="5">
        <f t="shared" si="351"/>
        <v>2.7759435948447342</v>
      </c>
      <c r="AA717" s="4">
        <v>0</v>
      </c>
      <c r="AB717" s="4">
        <f t="shared" si="352"/>
        <v>0</v>
      </c>
      <c r="AC717" s="4">
        <v>38.333333333333385</v>
      </c>
      <c r="AD717" s="4">
        <v>1.6766666666666674</v>
      </c>
      <c r="AE717" s="4">
        <v>1.6266666666666654</v>
      </c>
      <c r="AF717" s="4">
        <v>4.9999999999999913E-2</v>
      </c>
      <c r="AG717" s="4">
        <v>0.125</v>
      </c>
      <c r="AH717" s="4">
        <v>0.47766666666666624</v>
      </c>
      <c r="AI717" s="4">
        <v>0.11233333333333334</v>
      </c>
      <c r="AJ717" s="4">
        <f t="shared" si="353"/>
        <v>0</v>
      </c>
      <c r="AK717" s="4">
        <f t="shared" si="354"/>
        <v>0</v>
      </c>
      <c r="AL717" s="4">
        <f t="shared" si="355"/>
        <v>0</v>
      </c>
      <c r="AM717" s="4">
        <f t="shared" si="356"/>
        <v>0</v>
      </c>
      <c r="AN717" s="4">
        <f t="shared" si="357"/>
        <v>0</v>
      </c>
      <c r="AO717" s="4">
        <f t="shared" si="358"/>
        <v>0</v>
      </c>
      <c r="AP717" s="4">
        <f t="shared" si="359"/>
        <v>0</v>
      </c>
      <c r="AQ717" s="5">
        <f t="shared" si="360"/>
        <v>728.57447367556824</v>
      </c>
      <c r="AR717" s="5">
        <f t="shared" si="361"/>
        <v>20.309521343865253</v>
      </c>
      <c r="AS717" s="5">
        <f t="shared" si="362"/>
        <v>17.682075208590678</v>
      </c>
      <c r="AT717" s="5">
        <f t="shared" si="363"/>
        <v>2.7774684808064394</v>
      </c>
      <c r="AU717" s="5">
        <f t="shared" si="364"/>
        <v>2.052682984193678</v>
      </c>
      <c r="AV717" s="5">
        <f t="shared" si="365"/>
        <v>7.4521449779740836</v>
      </c>
      <c r="AW717" s="5">
        <f t="shared" si="366"/>
        <v>2.7331222823658163</v>
      </c>
    </row>
    <row r="718" spans="1:49" x14ac:dyDescent="0.25">
      <c r="A718" s="1" t="s">
        <v>376</v>
      </c>
      <c r="B718" s="1" t="s">
        <v>360</v>
      </c>
      <c r="C718" s="2">
        <v>42689</v>
      </c>
      <c r="D718" s="3">
        <v>0</v>
      </c>
      <c r="E718" s="4">
        <f t="shared" si="337"/>
        <v>0</v>
      </c>
      <c r="F718" s="3">
        <v>109.43333333333318</v>
      </c>
      <c r="G718" s="3">
        <v>1.5678999999999996</v>
      </c>
      <c r="H718" s="3">
        <v>1.5022500000000012</v>
      </c>
      <c r="I718" s="3">
        <v>6.5649999999999972E-2</v>
      </c>
      <c r="J718" s="3">
        <v>0.52698749999999916</v>
      </c>
      <c r="K718" s="3">
        <v>0.38366249999999985</v>
      </c>
      <c r="L718" s="3">
        <v>0.1372499999999999</v>
      </c>
      <c r="M718" s="4">
        <f t="shared" si="338"/>
        <v>0</v>
      </c>
      <c r="N718" s="4">
        <f t="shared" si="339"/>
        <v>0</v>
      </c>
      <c r="O718" s="4">
        <f t="shared" si="340"/>
        <v>0</v>
      </c>
      <c r="P718" s="4">
        <f t="shared" si="341"/>
        <v>0</v>
      </c>
      <c r="Q718" s="4">
        <f t="shared" si="342"/>
        <v>0</v>
      </c>
      <c r="R718" s="4">
        <f t="shared" si="343"/>
        <v>0</v>
      </c>
      <c r="S718" s="4">
        <f t="shared" si="344"/>
        <v>0</v>
      </c>
      <c r="T718" s="5">
        <f t="shared" si="345"/>
        <v>897.59703718172068</v>
      </c>
      <c r="U718" s="5">
        <f t="shared" si="346"/>
        <v>20.14131128357424</v>
      </c>
      <c r="V718" s="5">
        <f t="shared" si="347"/>
        <v>17.51993284957199</v>
      </c>
      <c r="W718" s="5">
        <f t="shared" si="348"/>
        <v>2.8290589919449753</v>
      </c>
      <c r="X718" s="5">
        <f t="shared" si="349"/>
        <v>1.5012192986374076</v>
      </c>
      <c r="Y718" s="5">
        <f t="shared" si="350"/>
        <v>6.9690606633280643</v>
      </c>
      <c r="Z718" s="5">
        <f t="shared" si="351"/>
        <v>2.7759435948447342</v>
      </c>
      <c r="AA718" s="4">
        <v>0</v>
      </c>
      <c r="AB718" s="4">
        <f t="shared" si="352"/>
        <v>0</v>
      </c>
      <c r="AC718" s="4">
        <v>38.333333333333385</v>
      </c>
      <c r="AD718" s="4">
        <v>1.6766666666666674</v>
      </c>
      <c r="AE718" s="4">
        <v>1.6266666666666654</v>
      </c>
      <c r="AF718" s="4">
        <v>4.9999999999999913E-2</v>
      </c>
      <c r="AG718" s="4">
        <v>0.125</v>
      </c>
      <c r="AH718" s="4">
        <v>0.47766666666666624</v>
      </c>
      <c r="AI718" s="4">
        <v>0.11233333333333334</v>
      </c>
      <c r="AJ718" s="4">
        <f t="shared" si="353"/>
        <v>0</v>
      </c>
      <c r="AK718" s="4">
        <f t="shared" si="354"/>
        <v>0</v>
      </c>
      <c r="AL718" s="4">
        <f t="shared" si="355"/>
        <v>0</v>
      </c>
      <c r="AM718" s="4">
        <f t="shared" si="356"/>
        <v>0</v>
      </c>
      <c r="AN718" s="4">
        <f t="shared" si="357"/>
        <v>0</v>
      </c>
      <c r="AO718" s="4">
        <f t="shared" si="358"/>
        <v>0</v>
      </c>
      <c r="AP718" s="4">
        <f t="shared" si="359"/>
        <v>0</v>
      </c>
      <c r="AQ718" s="5">
        <f t="shared" si="360"/>
        <v>728.57447367556824</v>
      </c>
      <c r="AR718" s="5">
        <f t="shared" si="361"/>
        <v>20.309521343865253</v>
      </c>
      <c r="AS718" s="5">
        <f t="shared" si="362"/>
        <v>17.682075208590678</v>
      </c>
      <c r="AT718" s="5">
        <f t="shared" si="363"/>
        <v>2.7774684808064394</v>
      </c>
      <c r="AU718" s="5">
        <f t="shared" si="364"/>
        <v>2.052682984193678</v>
      </c>
      <c r="AV718" s="5">
        <f t="shared" si="365"/>
        <v>7.4521449779740836</v>
      </c>
      <c r="AW718" s="5">
        <f t="shared" si="366"/>
        <v>2.7331222823658163</v>
      </c>
    </row>
    <row r="719" spans="1:49" x14ac:dyDescent="0.25">
      <c r="A719" s="1" t="s">
        <v>376</v>
      </c>
      <c r="B719" s="1" t="s">
        <v>361</v>
      </c>
      <c r="C719" s="2">
        <v>42690</v>
      </c>
      <c r="D719" s="3">
        <v>0</v>
      </c>
      <c r="E719" s="4">
        <f t="shared" si="337"/>
        <v>0</v>
      </c>
      <c r="F719" s="3">
        <v>109.43333333333318</v>
      </c>
      <c r="G719" s="3">
        <v>1.5678999999999996</v>
      </c>
      <c r="H719" s="3">
        <v>1.5022500000000012</v>
      </c>
      <c r="I719" s="3">
        <v>6.5649999999999972E-2</v>
      </c>
      <c r="J719" s="3">
        <v>0.52698749999999916</v>
      </c>
      <c r="K719" s="3">
        <v>0.38366249999999985</v>
      </c>
      <c r="L719" s="3">
        <v>0.1372499999999999</v>
      </c>
      <c r="M719" s="4">
        <f t="shared" si="338"/>
        <v>0</v>
      </c>
      <c r="N719" s="4">
        <f t="shared" si="339"/>
        <v>0</v>
      </c>
      <c r="O719" s="4">
        <f t="shared" si="340"/>
        <v>0</v>
      </c>
      <c r="P719" s="4">
        <f t="shared" si="341"/>
        <v>0</v>
      </c>
      <c r="Q719" s="4">
        <f t="shared" si="342"/>
        <v>0</v>
      </c>
      <c r="R719" s="4">
        <f t="shared" si="343"/>
        <v>0</v>
      </c>
      <c r="S719" s="4">
        <f t="shared" si="344"/>
        <v>0</v>
      </c>
      <c r="T719" s="5">
        <f t="shared" si="345"/>
        <v>897.59703718172068</v>
      </c>
      <c r="U719" s="5">
        <f t="shared" si="346"/>
        <v>20.14131128357424</v>
      </c>
      <c r="V719" s="5">
        <f t="shared" si="347"/>
        <v>17.51993284957199</v>
      </c>
      <c r="W719" s="5">
        <f t="shared" si="348"/>
        <v>2.8290589919449753</v>
      </c>
      <c r="X719" s="5">
        <f t="shared" si="349"/>
        <v>1.5012192986374076</v>
      </c>
      <c r="Y719" s="5">
        <f t="shared" si="350"/>
        <v>6.9690606633280643</v>
      </c>
      <c r="Z719" s="5">
        <f t="shared" si="351"/>
        <v>2.7759435948447342</v>
      </c>
      <c r="AA719" s="4">
        <v>0</v>
      </c>
      <c r="AB719" s="4">
        <f t="shared" si="352"/>
        <v>0</v>
      </c>
      <c r="AC719" s="4">
        <v>38.333333333333385</v>
      </c>
      <c r="AD719" s="4">
        <v>1.6766666666666674</v>
      </c>
      <c r="AE719" s="4">
        <v>1.6266666666666654</v>
      </c>
      <c r="AF719" s="4">
        <v>4.9999999999999913E-2</v>
      </c>
      <c r="AG719" s="4">
        <v>0.125</v>
      </c>
      <c r="AH719" s="4">
        <v>0.47766666666666624</v>
      </c>
      <c r="AI719" s="4">
        <v>0.11233333333333334</v>
      </c>
      <c r="AJ719" s="4">
        <f t="shared" si="353"/>
        <v>0</v>
      </c>
      <c r="AK719" s="4">
        <f t="shared" si="354"/>
        <v>0</v>
      </c>
      <c r="AL719" s="4">
        <f t="shared" si="355"/>
        <v>0</v>
      </c>
      <c r="AM719" s="4">
        <f t="shared" si="356"/>
        <v>0</v>
      </c>
      <c r="AN719" s="4">
        <f t="shared" si="357"/>
        <v>0</v>
      </c>
      <c r="AO719" s="4">
        <f t="shared" si="358"/>
        <v>0</v>
      </c>
      <c r="AP719" s="4">
        <f t="shared" si="359"/>
        <v>0</v>
      </c>
      <c r="AQ719" s="5">
        <f t="shared" si="360"/>
        <v>728.57447367556824</v>
      </c>
      <c r="AR719" s="5">
        <f t="shared" si="361"/>
        <v>20.309521343865253</v>
      </c>
      <c r="AS719" s="5">
        <f t="shared" si="362"/>
        <v>17.682075208590678</v>
      </c>
      <c r="AT719" s="5">
        <f t="shared" si="363"/>
        <v>2.7774684808064394</v>
      </c>
      <c r="AU719" s="5">
        <f t="shared" si="364"/>
        <v>2.052682984193678</v>
      </c>
      <c r="AV719" s="5">
        <f t="shared" si="365"/>
        <v>7.4521449779740836</v>
      </c>
      <c r="AW719" s="5">
        <f t="shared" si="366"/>
        <v>2.7331222823658163</v>
      </c>
    </row>
    <row r="720" spans="1:49" x14ac:dyDescent="0.25">
      <c r="A720" s="1" t="s">
        <v>376</v>
      </c>
      <c r="B720" s="1" t="s">
        <v>362</v>
      </c>
      <c r="C720" s="2">
        <v>42691</v>
      </c>
      <c r="D720" s="3">
        <v>0</v>
      </c>
      <c r="E720" s="4">
        <f t="shared" si="337"/>
        <v>0</v>
      </c>
      <c r="F720" s="3">
        <v>109.43333333333318</v>
      </c>
      <c r="G720" s="3">
        <v>1.5678999999999996</v>
      </c>
      <c r="H720" s="3">
        <v>1.5022500000000012</v>
      </c>
      <c r="I720" s="3">
        <v>6.5649999999999972E-2</v>
      </c>
      <c r="J720" s="3">
        <v>0.52698749999999916</v>
      </c>
      <c r="K720" s="3">
        <v>0.38366249999999985</v>
      </c>
      <c r="L720" s="3">
        <v>0.1372499999999999</v>
      </c>
      <c r="M720" s="4">
        <f t="shared" si="338"/>
        <v>0</v>
      </c>
      <c r="N720" s="4">
        <f t="shared" si="339"/>
        <v>0</v>
      </c>
      <c r="O720" s="4">
        <f t="shared" si="340"/>
        <v>0</v>
      </c>
      <c r="P720" s="4">
        <f t="shared" si="341"/>
        <v>0</v>
      </c>
      <c r="Q720" s="4">
        <f t="shared" si="342"/>
        <v>0</v>
      </c>
      <c r="R720" s="4">
        <f t="shared" si="343"/>
        <v>0</v>
      </c>
      <c r="S720" s="4">
        <f t="shared" si="344"/>
        <v>0</v>
      </c>
      <c r="T720" s="5">
        <f t="shared" si="345"/>
        <v>897.59703718172068</v>
      </c>
      <c r="U720" s="5">
        <f t="shared" si="346"/>
        <v>20.14131128357424</v>
      </c>
      <c r="V720" s="5">
        <f t="shared" si="347"/>
        <v>17.51993284957199</v>
      </c>
      <c r="W720" s="5">
        <f t="shared" si="348"/>
        <v>2.8290589919449753</v>
      </c>
      <c r="X720" s="5">
        <f t="shared" si="349"/>
        <v>1.5012192986374076</v>
      </c>
      <c r="Y720" s="5">
        <f t="shared" si="350"/>
        <v>6.9690606633280643</v>
      </c>
      <c r="Z720" s="5">
        <f t="shared" si="351"/>
        <v>2.7759435948447342</v>
      </c>
      <c r="AA720" s="4">
        <v>0</v>
      </c>
      <c r="AB720" s="4">
        <f t="shared" si="352"/>
        <v>0</v>
      </c>
      <c r="AC720" s="4">
        <v>38.333333333333385</v>
      </c>
      <c r="AD720" s="4">
        <v>1.6766666666666674</v>
      </c>
      <c r="AE720" s="4">
        <v>1.6266666666666654</v>
      </c>
      <c r="AF720" s="4">
        <v>4.9999999999999913E-2</v>
      </c>
      <c r="AG720" s="4">
        <v>0.125</v>
      </c>
      <c r="AH720" s="4">
        <v>0.47766666666666624</v>
      </c>
      <c r="AI720" s="4">
        <v>0.11233333333333334</v>
      </c>
      <c r="AJ720" s="4">
        <f t="shared" si="353"/>
        <v>0</v>
      </c>
      <c r="AK720" s="4">
        <f t="shared" si="354"/>
        <v>0</v>
      </c>
      <c r="AL720" s="4">
        <f t="shared" si="355"/>
        <v>0</v>
      </c>
      <c r="AM720" s="4">
        <f t="shared" si="356"/>
        <v>0</v>
      </c>
      <c r="AN720" s="4">
        <f t="shared" si="357"/>
        <v>0</v>
      </c>
      <c r="AO720" s="4">
        <f t="shared" si="358"/>
        <v>0</v>
      </c>
      <c r="AP720" s="4">
        <f t="shared" si="359"/>
        <v>0</v>
      </c>
      <c r="AQ720" s="5">
        <f t="shared" si="360"/>
        <v>728.57447367556824</v>
      </c>
      <c r="AR720" s="5">
        <f t="shared" si="361"/>
        <v>20.309521343865253</v>
      </c>
      <c r="AS720" s="5">
        <f t="shared" si="362"/>
        <v>17.682075208590678</v>
      </c>
      <c r="AT720" s="5">
        <f t="shared" si="363"/>
        <v>2.7774684808064394</v>
      </c>
      <c r="AU720" s="5">
        <f t="shared" si="364"/>
        <v>2.052682984193678</v>
      </c>
      <c r="AV720" s="5">
        <f t="shared" si="365"/>
        <v>7.4521449779740836</v>
      </c>
      <c r="AW720" s="5">
        <f t="shared" si="366"/>
        <v>2.7331222823658163</v>
      </c>
    </row>
    <row r="721" spans="1:49" x14ac:dyDescent="0.25">
      <c r="A721" s="1" t="s">
        <v>376</v>
      </c>
      <c r="B721" s="1" t="s">
        <v>363</v>
      </c>
      <c r="C721" s="2">
        <v>42692</v>
      </c>
      <c r="D721" s="3">
        <v>0</v>
      </c>
      <c r="E721" s="4">
        <f t="shared" si="337"/>
        <v>0</v>
      </c>
      <c r="F721" s="3">
        <v>109.43333333333318</v>
      </c>
      <c r="G721" s="3">
        <v>1.5678999999999996</v>
      </c>
      <c r="H721" s="3">
        <v>1.5022500000000012</v>
      </c>
      <c r="I721" s="3">
        <v>6.5649999999999972E-2</v>
      </c>
      <c r="J721" s="3">
        <v>0.52698749999999916</v>
      </c>
      <c r="K721" s="3">
        <v>0.38366249999999985</v>
      </c>
      <c r="L721" s="3">
        <v>0.1372499999999999</v>
      </c>
      <c r="M721" s="4">
        <f t="shared" si="338"/>
        <v>0</v>
      </c>
      <c r="N721" s="4">
        <f t="shared" si="339"/>
        <v>0</v>
      </c>
      <c r="O721" s="4">
        <f t="shared" si="340"/>
        <v>0</v>
      </c>
      <c r="P721" s="4">
        <f t="shared" si="341"/>
        <v>0</v>
      </c>
      <c r="Q721" s="4">
        <f t="shared" si="342"/>
        <v>0</v>
      </c>
      <c r="R721" s="4">
        <f t="shared" si="343"/>
        <v>0</v>
      </c>
      <c r="S721" s="4">
        <f t="shared" si="344"/>
        <v>0</v>
      </c>
      <c r="T721" s="5">
        <f t="shared" si="345"/>
        <v>897.59703718172068</v>
      </c>
      <c r="U721" s="5">
        <f t="shared" si="346"/>
        <v>20.14131128357424</v>
      </c>
      <c r="V721" s="5">
        <f t="shared" si="347"/>
        <v>17.51993284957199</v>
      </c>
      <c r="W721" s="5">
        <f t="shared" si="348"/>
        <v>2.8290589919449753</v>
      </c>
      <c r="X721" s="5">
        <f t="shared" si="349"/>
        <v>1.5012192986374076</v>
      </c>
      <c r="Y721" s="5">
        <f t="shared" si="350"/>
        <v>6.9690606633280643</v>
      </c>
      <c r="Z721" s="5">
        <f t="shared" si="351"/>
        <v>2.7759435948447342</v>
      </c>
      <c r="AA721" s="4">
        <v>0</v>
      </c>
      <c r="AB721" s="4">
        <f t="shared" si="352"/>
        <v>0</v>
      </c>
      <c r="AC721" s="4">
        <v>38.333333333333385</v>
      </c>
      <c r="AD721" s="4">
        <v>1.6766666666666674</v>
      </c>
      <c r="AE721" s="4">
        <v>1.6266666666666654</v>
      </c>
      <c r="AF721" s="4">
        <v>4.9999999999999913E-2</v>
      </c>
      <c r="AG721" s="4">
        <v>0.125</v>
      </c>
      <c r="AH721" s="4">
        <v>0.47766666666666624</v>
      </c>
      <c r="AI721" s="4">
        <v>0.11233333333333334</v>
      </c>
      <c r="AJ721" s="4">
        <f t="shared" si="353"/>
        <v>0</v>
      </c>
      <c r="AK721" s="4">
        <f t="shared" si="354"/>
        <v>0</v>
      </c>
      <c r="AL721" s="4">
        <f t="shared" si="355"/>
        <v>0</v>
      </c>
      <c r="AM721" s="4">
        <f t="shared" si="356"/>
        <v>0</v>
      </c>
      <c r="AN721" s="4">
        <f t="shared" si="357"/>
        <v>0</v>
      </c>
      <c r="AO721" s="4">
        <f t="shared" si="358"/>
        <v>0</v>
      </c>
      <c r="AP721" s="4">
        <f t="shared" si="359"/>
        <v>0</v>
      </c>
      <c r="AQ721" s="5">
        <f t="shared" si="360"/>
        <v>728.57447367556824</v>
      </c>
      <c r="AR721" s="5">
        <f t="shared" si="361"/>
        <v>20.309521343865253</v>
      </c>
      <c r="AS721" s="5">
        <f t="shared" si="362"/>
        <v>17.682075208590678</v>
      </c>
      <c r="AT721" s="5">
        <f t="shared" si="363"/>
        <v>2.7774684808064394</v>
      </c>
      <c r="AU721" s="5">
        <f t="shared" si="364"/>
        <v>2.052682984193678</v>
      </c>
      <c r="AV721" s="5">
        <f t="shared" si="365"/>
        <v>7.4521449779740836</v>
      </c>
      <c r="AW721" s="5">
        <f t="shared" si="366"/>
        <v>2.7331222823658163</v>
      </c>
    </row>
    <row r="722" spans="1:49" x14ac:dyDescent="0.25">
      <c r="A722" s="1" t="s">
        <v>376</v>
      </c>
      <c r="B722" s="1" t="s">
        <v>364</v>
      </c>
      <c r="C722" s="2">
        <v>42693</v>
      </c>
      <c r="D722" s="3">
        <v>0</v>
      </c>
      <c r="E722" s="4">
        <f t="shared" si="337"/>
        <v>0</v>
      </c>
      <c r="F722" s="3">
        <v>109.43333333333318</v>
      </c>
      <c r="G722" s="3">
        <v>1.5678999999999996</v>
      </c>
      <c r="H722" s="3">
        <v>1.5022500000000012</v>
      </c>
      <c r="I722" s="3">
        <v>6.5649999999999972E-2</v>
      </c>
      <c r="J722" s="3">
        <v>0.52698749999999916</v>
      </c>
      <c r="K722" s="3">
        <v>0.38366249999999985</v>
      </c>
      <c r="L722" s="3">
        <v>0.1372499999999999</v>
      </c>
      <c r="M722" s="4">
        <f t="shared" si="338"/>
        <v>0</v>
      </c>
      <c r="N722" s="4">
        <f t="shared" si="339"/>
        <v>0</v>
      </c>
      <c r="O722" s="4">
        <f t="shared" si="340"/>
        <v>0</v>
      </c>
      <c r="P722" s="4">
        <f t="shared" si="341"/>
        <v>0</v>
      </c>
      <c r="Q722" s="4">
        <f t="shared" si="342"/>
        <v>0</v>
      </c>
      <c r="R722" s="4">
        <f t="shared" si="343"/>
        <v>0</v>
      </c>
      <c r="S722" s="4">
        <f t="shared" si="344"/>
        <v>0</v>
      </c>
      <c r="T722" s="5">
        <f t="shared" si="345"/>
        <v>897.59703718172068</v>
      </c>
      <c r="U722" s="5">
        <f t="shared" si="346"/>
        <v>20.14131128357424</v>
      </c>
      <c r="V722" s="5">
        <f t="shared" si="347"/>
        <v>17.51993284957199</v>
      </c>
      <c r="W722" s="5">
        <f t="shared" si="348"/>
        <v>2.8290589919449753</v>
      </c>
      <c r="X722" s="5">
        <f t="shared" si="349"/>
        <v>1.5012192986374076</v>
      </c>
      <c r="Y722" s="5">
        <f t="shared" si="350"/>
        <v>6.9690606633280643</v>
      </c>
      <c r="Z722" s="5">
        <f t="shared" si="351"/>
        <v>2.7759435948447342</v>
      </c>
      <c r="AA722" s="4">
        <v>0</v>
      </c>
      <c r="AB722" s="4">
        <f t="shared" si="352"/>
        <v>0</v>
      </c>
      <c r="AC722" s="4">
        <v>38.333333333333385</v>
      </c>
      <c r="AD722" s="4">
        <v>1.6766666666666674</v>
      </c>
      <c r="AE722" s="4">
        <v>1.6266666666666654</v>
      </c>
      <c r="AF722" s="4">
        <v>4.9999999999999913E-2</v>
      </c>
      <c r="AG722" s="4">
        <v>0.125</v>
      </c>
      <c r="AH722" s="4">
        <v>0.47766666666666624</v>
      </c>
      <c r="AI722" s="4">
        <v>0.11233333333333334</v>
      </c>
      <c r="AJ722" s="4">
        <f t="shared" si="353"/>
        <v>0</v>
      </c>
      <c r="AK722" s="4">
        <f t="shared" si="354"/>
        <v>0</v>
      </c>
      <c r="AL722" s="4">
        <f t="shared" si="355"/>
        <v>0</v>
      </c>
      <c r="AM722" s="4">
        <f t="shared" si="356"/>
        <v>0</v>
      </c>
      <c r="AN722" s="4">
        <f t="shared" si="357"/>
        <v>0</v>
      </c>
      <c r="AO722" s="4">
        <f t="shared" si="358"/>
        <v>0</v>
      </c>
      <c r="AP722" s="4">
        <f t="shared" si="359"/>
        <v>0</v>
      </c>
      <c r="AQ722" s="5">
        <f t="shared" si="360"/>
        <v>728.57447367556824</v>
      </c>
      <c r="AR722" s="5">
        <f t="shared" si="361"/>
        <v>20.309521343865253</v>
      </c>
      <c r="AS722" s="5">
        <f t="shared" si="362"/>
        <v>17.682075208590678</v>
      </c>
      <c r="AT722" s="5">
        <f t="shared" si="363"/>
        <v>2.7774684808064394</v>
      </c>
      <c r="AU722" s="5">
        <f t="shared" si="364"/>
        <v>2.052682984193678</v>
      </c>
      <c r="AV722" s="5">
        <f t="shared" si="365"/>
        <v>7.4521449779740836</v>
      </c>
      <c r="AW722" s="5">
        <f t="shared" si="366"/>
        <v>2.7331222823658163</v>
      </c>
    </row>
    <row r="723" spans="1:49" x14ac:dyDescent="0.25">
      <c r="A723" s="1" t="s">
        <v>376</v>
      </c>
      <c r="B723" s="1" t="s">
        <v>365</v>
      </c>
      <c r="C723" s="2">
        <v>42694</v>
      </c>
      <c r="D723" s="3">
        <v>0</v>
      </c>
      <c r="E723" s="4">
        <f t="shared" si="337"/>
        <v>0</v>
      </c>
      <c r="F723" s="3">
        <v>109.43333333333318</v>
      </c>
      <c r="G723" s="3">
        <v>1.5678999999999996</v>
      </c>
      <c r="H723" s="3">
        <v>1.5022500000000012</v>
      </c>
      <c r="I723" s="3">
        <v>6.5649999999999972E-2</v>
      </c>
      <c r="J723" s="3">
        <v>0.52698749999999916</v>
      </c>
      <c r="K723" s="3">
        <v>0.38366249999999985</v>
      </c>
      <c r="L723" s="3">
        <v>0.1372499999999999</v>
      </c>
      <c r="M723" s="4">
        <f t="shared" si="338"/>
        <v>0</v>
      </c>
      <c r="N723" s="4">
        <f t="shared" si="339"/>
        <v>0</v>
      </c>
      <c r="O723" s="4">
        <f t="shared" si="340"/>
        <v>0</v>
      </c>
      <c r="P723" s="4">
        <f t="shared" si="341"/>
        <v>0</v>
      </c>
      <c r="Q723" s="4">
        <f t="shared" si="342"/>
        <v>0</v>
      </c>
      <c r="R723" s="4">
        <f t="shared" si="343"/>
        <v>0</v>
      </c>
      <c r="S723" s="4">
        <f t="shared" si="344"/>
        <v>0</v>
      </c>
      <c r="T723" s="5">
        <f t="shared" si="345"/>
        <v>897.59703718172068</v>
      </c>
      <c r="U723" s="5">
        <f t="shared" si="346"/>
        <v>20.14131128357424</v>
      </c>
      <c r="V723" s="5">
        <f t="shared" si="347"/>
        <v>17.51993284957199</v>
      </c>
      <c r="W723" s="5">
        <f t="shared" si="348"/>
        <v>2.8290589919449753</v>
      </c>
      <c r="X723" s="5">
        <f t="shared" si="349"/>
        <v>1.5012192986374076</v>
      </c>
      <c r="Y723" s="5">
        <f t="shared" si="350"/>
        <v>6.9690606633280643</v>
      </c>
      <c r="Z723" s="5">
        <f t="shared" si="351"/>
        <v>2.7759435948447342</v>
      </c>
      <c r="AA723" s="4">
        <v>0</v>
      </c>
      <c r="AB723" s="4">
        <f t="shared" si="352"/>
        <v>0</v>
      </c>
      <c r="AC723" s="4">
        <v>38.333333333333385</v>
      </c>
      <c r="AD723" s="4">
        <v>1.6766666666666674</v>
      </c>
      <c r="AE723" s="4">
        <v>1.6266666666666654</v>
      </c>
      <c r="AF723" s="4">
        <v>4.9999999999999913E-2</v>
      </c>
      <c r="AG723" s="4">
        <v>0.125</v>
      </c>
      <c r="AH723" s="4">
        <v>0.47766666666666624</v>
      </c>
      <c r="AI723" s="4">
        <v>0.11233333333333334</v>
      </c>
      <c r="AJ723" s="4">
        <f t="shared" si="353"/>
        <v>0</v>
      </c>
      <c r="AK723" s="4">
        <f t="shared" si="354"/>
        <v>0</v>
      </c>
      <c r="AL723" s="4">
        <f t="shared" si="355"/>
        <v>0</v>
      </c>
      <c r="AM723" s="4">
        <f t="shared" si="356"/>
        <v>0</v>
      </c>
      <c r="AN723" s="4">
        <f t="shared" si="357"/>
        <v>0</v>
      </c>
      <c r="AO723" s="4">
        <f t="shared" si="358"/>
        <v>0</v>
      </c>
      <c r="AP723" s="4">
        <f t="shared" si="359"/>
        <v>0</v>
      </c>
      <c r="AQ723" s="5">
        <f t="shared" si="360"/>
        <v>728.57447367556824</v>
      </c>
      <c r="AR723" s="5">
        <f t="shared" si="361"/>
        <v>20.309521343865253</v>
      </c>
      <c r="AS723" s="5">
        <f t="shared" si="362"/>
        <v>17.682075208590678</v>
      </c>
      <c r="AT723" s="5">
        <f t="shared" si="363"/>
        <v>2.7774684808064394</v>
      </c>
      <c r="AU723" s="5">
        <f t="shared" si="364"/>
        <v>2.052682984193678</v>
      </c>
      <c r="AV723" s="5">
        <f t="shared" si="365"/>
        <v>7.4521449779740836</v>
      </c>
      <c r="AW723" s="5">
        <f t="shared" si="366"/>
        <v>2.7331222823658163</v>
      </c>
    </row>
    <row r="724" spans="1:49" x14ac:dyDescent="0.25">
      <c r="A724" s="1" t="s">
        <v>376</v>
      </c>
      <c r="B724" s="1" t="s">
        <v>366</v>
      </c>
      <c r="C724" s="2">
        <v>42695</v>
      </c>
      <c r="D724" s="3">
        <v>0</v>
      </c>
      <c r="E724" s="4">
        <f t="shared" si="337"/>
        <v>0</v>
      </c>
      <c r="F724" s="3">
        <v>109.43333333333318</v>
      </c>
      <c r="G724" s="3">
        <v>1.5678999999999996</v>
      </c>
      <c r="H724" s="3">
        <v>1.5022500000000012</v>
      </c>
      <c r="I724" s="3">
        <v>6.5649999999999972E-2</v>
      </c>
      <c r="J724" s="3">
        <v>0.52698749999999916</v>
      </c>
      <c r="K724" s="3">
        <v>0.38366249999999985</v>
      </c>
      <c r="L724" s="3">
        <v>0.1372499999999999</v>
      </c>
      <c r="M724" s="4">
        <f t="shared" si="338"/>
        <v>0</v>
      </c>
      <c r="N724" s="4">
        <f t="shared" si="339"/>
        <v>0</v>
      </c>
      <c r="O724" s="4">
        <f t="shared" si="340"/>
        <v>0</v>
      </c>
      <c r="P724" s="4">
        <f t="shared" si="341"/>
        <v>0</v>
      </c>
      <c r="Q724" s="4">
        <f t="shared" si="342"/>
        <v>0</v>
      </c>
      <c r="R724" s="4">
        <f t="shared" si="343"/>
        <v>0</v>
      </c>
      <c r="S724" s="4">
        <f t="shared" si="344"/>
        <v>0</v>
      </c>
      <c r="T724" s="5">
        <f t="shared" si="345"/>
        <v>897.59703718172068</v>
      </c>
      <c r="U724" s="5">
        <f t="shared" si="346"/>
        <v>20.14131128357424</v>
      </c>
      <c r="V724" s="5">
        <f t="shared" si="347"/>
        <v>17.51993284957199</v>
      </c>
      <c r="W724" s="5">
        <f t="shared" si="348"/>
        <v>2.8290589919449753</v>
      </c>
      <c r="X724" s="5">
        <f t="shared" si="349"/>
        <v>1.5012192986374076</v>
      </c>
      <c r="Y724" s="5">
        <f t="shared" si="350"/>
        <v>6.9690606633280643</v>
      </c>
      <c r="Z724" s="5">
        <f t="shared" si="351"/>
        <v>2.7759435948447342</v>
      </c>
      <c r="AA724" s="4">
        <v>0</v>
      </c>
      <c r="AB724" s="4">
        <f t="shared" si="352"/>
        <v>0</v>
      </c>
      <c r="AC724" s="4">
        <v>38.333333333333385</v>
      </c>
      <c r="AD724" s="4">
        <v>1.6766666666666674</v>
      </c>
      <c r="AE724" s="4">
        <v>1.6266666666666654</v>
      </c>
      <c r="AF724" s="4">
        <v>4.9999999999999913E-2</v>
      </c>
      <c r="AG724" s="4">
        <v>0.125</v>
      </c>
      <c r="AH724" s="4">
        <v>0.47766666666666624</v>
      </c>
      <c r="AI724" s="4">
        <v>0.11233333333333334</v>
      </c>
      <c r="AJ724" s="4">
        <f t="shared" si="353"/>
        <v>0</v>
      </c>
      <c r="AK724" s="4">
        <f t="shared" si="354"/>
        <v>0</v>
      </c>
      <c r="AL724" s="4">
        <f t="shared" si="355"/>
        <v>0</v>
      </c>
      <c r="AM724" s="4">
        <f t="shared" si="356"/>
        <v>0</v>
      </c>
      <c r="AN724" s="4">
        <f t="shared" si="357"/>
        <v>0</v>
      </c>
      <c r="AO724" s="4">
        <f t="shared" si="358"/>
        <v>0</v>
      </c>
      <c r="AP724" s="4">
        <f t="shared" si="359"/>
        <v>0</v>
      </c>
      <c r="AQ724" s="5">
        <f t="shared" si="360"/>
        <v>728.57447367556824</v>
      </c>
      <c r="AR724" s="5">
        <f t="shared" si="361"/>
        <v>20.309521343865253</v>
      </c>
      <c r="AS724" s="5">
        <f t="shared" si="362"/>
        <v>17.682075208590678</v>
      </c>
      <c r="AT724" s="5">
        <f t="shared" si="363"/>
        <v>2.7774684808064394</v>
      </c>
      <c r="AU724" s="5">
        <f t="shared" si="364"/>
        <v>2.052682984193678</v>
      </c>
      <c r="AV724" s="5">
        <f t="shared" si="365"/>
        <v>7.4521449779740836</v>
      </c>
      <c r="AW724" s="5">
        <f t="shared" si="366"/>
        <v>2.7331222823658163</v>
      </c>
    </row>
    <row r="725" spans="1:49" x14ac:dyDescent="0.25">
      <c r="A725" s="1" t="s">
        <v>376</v>
      </c>
      <c r="B725" s="1" t="s">
        <v>367</v>
      </c>
      <c r="C725" s="2">
        <v>42696</v>
      </c>
      <c r="D725" s="3">
        <v>0</v>
      </c>
      <c r="E725" s="4">
        <f t="shared" si="337"/>
        <v>0</v>
      </c>
      <c r="F725" s="3">
        <v>109.43333333333318</v>
      </c>
      <c r="G725" s="3">
        <v>1.5678999999999996</v>
      </c>
      <c r="H725" s="3">
        <v>1.5022500000000012</v>
      </c>
      <c r="I725" s="3">
        <v>6.5649999999999972E-2</v>
      </c>
      <c r="J725" s="3">
        <v>0.52698749999999916</v>
      </c>
      <c r="K725" s="3">
        <v>0.38366249999999985</v>
      </c>
      <c r="L725" s="3">
        <v>0.1372499999999999</v>
      </c>
      <c r="M725" s="4">
        <f t="shared" si="338"/>
        <v>0</v>
      </c>
      <c r="N725" s="4">
        <f t="shared" si="339"/>
        <v>0</v>
      </c>
      <c r="O725" s="4">
        <f t="shared" si="340"/>
        <v>0</v>
      </c>
      <c r="P725" s="4">
        <f t="shared" si="341"/>
        <v>0</v>
      </c>
      <c r="Q725" s="4">
        <f t="shared" si="342"/>
        <v>0</v>
      </c>
      <c r="R725" s="4">
        <f t="shared" si="343"/>
        <v>0</v>
      </c>
      <c r="S725" s="4">
        <f t="shared" si="344"/>
        <v>0</v>
      </c>
      <c r="T725" s="5">
        <f t="shared" si="345"/>
        <v>897.59703718172068</v>
      </c>
      <c r="U725" s="5">
        <f t="shared" si="346"/>
        <v>20.14131128357424</v>
      </c>
      <c r="V725" s="5">
        <f t="shared" si="347"/>
        <v>17.51993284957199</v>
      </c>
      <c r="W725" s="5">
        <f t="shared" si="348"/>
        <v>2.8290589919449753</v>
      </c>
      <c r="X725" s="5">
        <f t="shared" si="349"/>
        <v>1.5012192986374076</v>
      </c>
      <c r="Y725" s="5">
        <f t="shared" si="350"/>
        <v>6.9690606633280643</v>
      </c>
      <c r="Z725" s="5">
        <f t="shared" si="351"/>
        <v>2.7759435948447342</v>
      </c>
      <c r="AA725" s="4">
        <v>0</v>
      </c>
      <c r="AB725" s="4">
        <f t="shared" si="352"/>
        <v>0</v>
      </c>
      <c r="AC725" s="4">
        <v>38.333333333333385</v>
      </c>
      <c r="AD725" s="4">
        <v>1.6766666666666674</v>
      </c>
      <c r="AE725" s="4">
        <v>1.6266666666666654</v>
      </c>
      <c r="AF725" s="4">
        <v>4.9999999999999913E-2</v>
      </c>
      <c r="AG725" s="4">
        <v>0.125</v>
      </c>
      <c r="AH725" s="4">
        <v>0.47766666666666624</v>
      </c>
      <c r="AI725" s="4">
        <v>0.11233333333333334</v>
      </c>
      <c r="AJ725" s="4">
        <f t="shared" si="353"/>
        <v>0</v>
      </c>
      <c r="AK725" s="4">
        <f t="shared" si="354"/>
        <v>0</v>
      </c>
      <c r="AL725" s="4">
        <f t="shared" si="355"/>
        <v>0</v>
      </c>
      <c r="AM725" s="4">
        <f t="shared" si="356"/>
        <v>0</v>
      </c>
      <c r="AN725" s="4">
        <f t="shared" si="357"/>
        <v>0</v>
      </c>
      <c r="AO725" s="4">
        <f t="shared" si="358"/>
        <v>0</v>
      </c>
      <c r="AP725" s="4">
        <f t="shared" si="359"/>
        <v>0</v>
      </c>
      <c r="AQ725" s="5">
        <f t="shared" si="360"/>
        <v>728.57447367556824</v>
      </c>
      <c r="AR725" s="5">
        <f t="shared" si="361"/>
        <v>20.309521343865253</v>
      </c>
      <c r="AS725" s="5">
        <f t="shared" si="362"/>
        <v>17.682075208590678</v>
      </c>
      <c r="AT725" s="5">
        <f t="shared" si="363"/>
        <v>2.7774684808064394</v>
      </c>
      <c r="AU725" s="5">
        <f t="shared" si="364"/>
        <v>2.052682984193678</v>
      </c>
      <c r="AV725" s="5">
        <f t="shared" si="365"/>
        <v>7.4521449779740836</v>
      </c>
      <c r="AW725" s="5">
        <f t="shared" si="366"/>
        <v>2.7331222823658163</v>
      </c>
    </row>
    <row r="726" spans="1:49" x14ac:dyDescent="0.25">
      <c r="A726" s="1" t="s">
        <v>376</v>
      </c>
      <c r="B726" s="1" t="s">
        <v>368</v>
      </c>
      <c r="C726" s="2">
        <v>42697</v>
      </c>
      <c r="D726" s="3">
        <v>0</v>
      </c>
      <c r="E726" s="4">
        <f t="shared" si="337"/>
        <v>0</v>
      </c>
      <c r="F726" s="3">
        <v>109.43333333333318</v>
      </c>
      <c r="G726" s="3">
        <v>1.5678999999999996</v>
      </c>
      <c r="H726" s="3">
        <v>1.5022500000000012</v>
      </c>
      <c r="I726" s="3">
        <v>6.5649999999999972E-2</v>
      </c>
      <c r="J726" s="3">
        <v>0.52698749999999916</v>
      </c>
      <c r="K726" s="3">
        <v>0.38366249999999985</v>
      </c>
      <c r="L726" s="3">
        <v>0.1372499999999999</v>
      </c>
      <c r="M726" s="4">
        <f t="shared" si="338"/>
        <v>0</v>
      </c>
      <c r="N726" s="4">
        <f t="shared" si="339"/>
        <v>0</v>
      </c>
      <c r="O726" s="4">
        <f t="shared" si="340"/>
        <v>0</v>
      </c>
      <c r="P726" s="4">
        <f t="shared" si="341"/>
        <v>0</v>
      </c>
      <c r="Q726" s="4">
        <f t="shared" si="342"/>
        <v>0</v>
      </c>
      <c r="R726" s="4">
        <f t="shared" si="343"/>
        <v>0</v>
      </c>
      <c r="S726" s="4">
        <f t="shared" si="344"/>
        <v>0</v>
      </c>
      <c r="T726" s="5">
        <f t="shared" si="345"/>
        <v>897.59703718172068</v>
      </c>
      <c r="U726" s="5">
        <f t="shared" si="346"/>
        <v>20.14131128357424</v>
      </c>
      <c r="V726" s="5">
        <f t="shared" si="347"/>
        <v>17.51993284957199</v>
      </c>
      <c r="W726" s="5">
        <f t="shared" si="348"/>
        <v>2.8290589919449753</v>
      </c>
      <c r="X726" s="5">
        <f t="shared" si="349"/>
        <v>1.5012192986374076</v>
      </c>
      <c r="Y726" s="5">
        <f t="shared" si="350"/>
        <v>6.9690606633280643</v>
      </c>
      <c r="Z726" s="5">
        <f t="shared" si="351"/>
        <v>2.7759435948447342</v>
      </c>
      <c r="AA726" s="4">
        <v>0</v>
      </c>
      <c r="AB726" s="4">
        <f t="shared" si="352"/>
        <v>0</v>
      </c>
      <c r="AC726" s="4">
        <v>38.333333333333385</v>
      </c>
      <c r="AD726" s="4">
        <v>1.6766666666666674</v>
      </c>
      <c r="AE726" s="4">
        <v>1.6266666666666654</v>
      </c>
      <c r="AF726" s="4">
        <v>4.9999999999999913E-2</v>
      </c>
      <c r="AG726" s="4">
        <v>0.125</v>
      </c>
      <c r="AH726" s="4">
        <v>0.47766666666666624</v>
      </c>
      <c r="AI726" s="4">
        <v>0.11233333333333334</v>
      </c>
      <c r="AJ726" s="4">
        <f t="shared" si="353"/>
        <v>0</v>
      </c>
      <c r="AK726" s="4">
        <f t="shared" si="354"/>
        <v>0</v>
      </c>
      <c r="AL726" s="4">
        <f t="shared" si="355"/>
        <v>0</v>
      </c>
      <c r="AM726" s="4">
        <f t="shared" si="356"/>
        <v>0</v>
      </c>
      <c r="AN726" s="4">
        <f t="shared" si="357"/>
        <v>0</v>
      </c>
      <c r="AO726" s="4">
        <f t="shared" si="358"/>
        <v>0</v>
      </c>
      <c r="AP726" s="4">
        <f t="shared" si="359"/>
        <v>0</v>
      </c>
      <c r="AQ726" s="5">
        <f t="shared" si="360"/>
        <v>728.57447367556824</v>
      </c>
      <c r="AR726" s="5">
        <f t="shared" si="361"/>
        <v>20.309521343865253</v>
      </c>
      <c r="AS726" s="5">
        <f t="shared" si="362"/>
        <v>17.682075208590678</v>
      </c>
      <c r="AT726" s="5">
        <f t="shared" si="363"/>
        <v>2.7774684808064394</v>
      </c>
      <c r="AU726" s="5">
        <f t="shared" si="364"/>
        <v>2.052682984193678</v>
      </c>
      <c r="AV726" s="5">
        <f t="shared" si="365"/>
        <v>7.4521449779740836</v>
      </c>
      <c r="AW726" s="5">
        <f t="shared" si="366"/>
        <v>2.7331222823658163</v>
      </c>
    </row>
    <row r="727" spans="1:49" x14ac:dyDescent="0.25">
      <c r="A727" s="1" t="s">
        <v>376</v>
      </c>
      <c r="B727" s="1" t="s">
        <v>369</v>
      </c>
      <c r="C727" s="2">
        <v>42698</v>
      </c>
      <c r="D727" s="3">
        <v>0</v>
      </c>
      <c r="E727" s="4">
        <f t="shared" si="337"/>
        <v>0</v>
      </c>
      <c r="F727" s="3">
        <v>109.43333333333318</v>
      </c>
      <c r="G727" s="3">
        <v>1.5678999999999996</v>
      </c>
      <c r="H727" s="3">
        <v>1.5022500000000012</v>
      </c>
      <c r="I727" s="3">
        <v>6.5649999999999972E-2</v>
      </c>
      <c r="J727" s="3">
        <v>0.52698749999999916</v>
      </c>
      <c r="K727" s="3">
        <v>0.38366249999999985</v>
      </c>
      <c r="L727" s="3">
        <v>0.1372499999999999</v>
      </c>
      <c r="M727" s="4">
        <f t="shared" si="338"/>
        <v>0</v>
      </c>
      <c r="N727" s="4">
        <f t="shared" si="339"/>
        <v>0</v>
      </c>
      <c r="O727" s="4">
        <f t="shared" si="340"/>
        <v>0</v>
      </c>
      <c r="P727" s="4">
        <f t="shared" si="341"/>
        <v>0</v>
      </c>
      <c r="Q727" s="4">
        <f t="shared" si="342"/>
        <v>0</v>
      </c>
      <c r="R727" s="4">
        <f t="shared" si="343"/>
        <v>0</v>
      </c>
      <c r="S727" s="4">
        <f t="shared" si="344"/>
        <v>0</v>
      </c>
      <c r="T727" s="5">
        <f t="shared" si="345"/>
        <v>897.59703718172068</v>
      </c>
      <c r="U727" s="5">
        <f t="shared" si="346"/>
        <v>20.14131128357424</v>
      </c>
      <c r="V727" s="5">
        <f t="shared" si="347"/>
        <v>17.51993284957199</v>
      </c>
      <c r="W727" s="5">
        <f t="shared" si="348"/>
        <v>2.8290589919449753</v>
      </c>
      <c r="X727" s="5">
        <f t="shared" si="349"/>
        <v>1.5012192986374076</v>
      </c>
      <c r="Y727" s="5">
        <f t="shared" si="350"/>
        <v>6.9690606633280643</v>
      </c>
      <c r="Z727" s="5">
        <f t="shared" si="351"/>
        <v>2.7759435948447342</v>
      </c>
      <c r="AA727" s="4">
        <v>0</v>
      </c>
      <c r="AB727" s="4">
        <f t="shared" si="352"/>
        <v>0</v>
      </c>
      <c r="AC727" s="4">
        <v>38.333333333333385</v>
      </c>
      <c r="AD727" s="4">
        <v>1.6766666666666674</v>
      </c>
      <c r="AE727" s="4">
        <v>1.6266666666666654</v>
      </c>
      <c r="AF727" s="4">
        <v>4.9999999999999913E-2</v>
      </c>
      <c r="AG727" s="4">
        <v>0.125</v>
      </c>
      <c r="AH727" s="4">
        <v>0.47766666666666624</v>
      </c>
      <c r="AI727" s="4">
        <v>0.11233333333333334</v>
      </c>
      <c r="AJ727" s="4">
        <f t="shared" si="353"/>
        <v>0</v>
      </c>
      <c r="AK727" s="4">
        <f t="shared" si="354"/>
        <v>0</v>
      </c>
      <c r="AL727" s="4">
        <f t="shared" si="355"/>
        <v>0</v>
      </c>
      <c r="AM727" s="4">
        <f t="shared" si="356"/>
        <v>0</v>
      </c>
      <c r="AN727" s="4">
        <f t="shared" si="357"/>
        <v>0</v>
      </c>
      <c r="AO727" s="4">
        <f t="shared" si="358"/>
        <v>0</v>
      </c>
      <c r="AP727" s="4">
        <f t="shared" si="359"/>
        <v>0</v>
      </c>
      <c r="AQ727" s="5">
        <f t="shared" si="360"/>
        <v>728.57447367556824</v>
      </c>
      <c r="AR727" s="5">
        <f t="shared" si="361"/>
        <v>20.309521343865253</v>
      </c>
      <c r="AS727" s="5">
        <f t="shared" si="362"/>
        <v>17.682075208590678</v>
      </c>
      <c r="AT727" s="5">
        <f t="shared" si="363"/>
        <v>2.7774684808064394</v>
      </c>
      <c r="AU727" s="5">
        <f t="shared" si="364"/>
        <v>2.052682984193678</v>
      </c>
      <c r="AV727" s="5">
        <f t="shared" si="365"/>
        <v>7.4521449779740836</v>
      </c>
      <c r="AW727" s="5">
        <f t="shared" si="366"/>
        <v>2.7331222823658163</v>
      </c>
    </row>
    <row r="728" spans="1:49" x14ac:dyDescent="0.25">
      <c r="A728" s="1" t="s">
        <v>376</v>
      </c>
      <c r="B728" s="1" t="s">
        <v>370</v>
      </c>
      <c r="C728" s="2">
        <v>42699</v>
      </c>
      <c r="D728" s="3">
        <v>0</v>
      </c>
      <c r="E728" s="4">
        <f t="shared" si="337"/>
        <v>0</v>
      </c>
      <c r="F728" s="3">
        <v>109.43333333333318</v>
      </c>
      <c r="G728" s="3">
        <v>1.5678999999999996</v>
      </c>
      <c r="H728" s="3">
        <v>1.5022500000000012</v>
      </c>
      <c r="I728" s="3">
        <v>6.5649999999999972E-2</v>
      </c>
      <c r="J728" s="3">
        <v>0.52698749999999916</v>
      </c>
      <c r="K728" s="3">
        <v>0.38366249999999985</v>
      </c>
      <c r="L728" s="3">
        <v>0.1372499999999999</v>
      </c>
      <c r="M728" s="4">
        <f t="shared" si="338"/>
        <v>0</v>
      </c>
      <c r="N728" s="4">
        <f t="shared" si="339"/>
        <v>0</v>
      </c>
      <c r="O728" s="4">
        <f t="shared" si="340"/>
        <v>0</v>
      </c>
      <c r="P728" s="4">
        <f t="shared" si="341"/>
        <v>0</v>
      </c>
      <c r="Q728" s="4">
        <f t="shared" si="342"/>
        <v>0</v>
      </c>
      <c r="R728" s="4">
        <f t="shared" si="343"/>
        <v>0</v>
      </c>
      <c r="S728" s="4">
        <f t="shared" si="344"/>
        <v>0</v>
      </c>
      <c r="T728" s="5">
        <f t="shared" si="345"/>
        <v>897.59703718172068</v>
      </c>
      <c r="U728" s="5">
        <f t="shared" si="346"/>
        <v>20.14131128357424</v>
      </c>
      <c r="V728" s="5">
        <f t="shared" si="347"/>
        <v>17.51993284957199</v>
      </c>
      <c r="W728" s="5">
        <f t="shared" si="348"/>
        <v>2.8290589919449753</v>
      </c>
      <c r="X728" s="5">
        <f t="shared" si="349"/>
        <v>1.5012192986374076</v>
      </c>
      <c r="Y728" s="5">
        <f t="shared" si="350"/>
        <v>6.9690606633280643</v>
      </c>
      <c r="Z728" s="5">
        <f t="shared" si="351"/>
        <v>2.7759435948447342</v>
      </c>
      <c r="AA728" s="4">
        <v>0</v>
      </c>
      <c r="AB728" s="4">
        <f t="shared" si="352"/>
        <v>0</v>
      </c>
      <c r="AC728" s="4">
        <v>38.333333333333385</v>
      </c>
      <c r="AD728" s="4">
        <v>1.6766666666666674</v>
      </c>
      <c r="AE728" s="4">
        <v>1.6266666666666654</v>
      </c>
      <c r="AF728" s="4">
        <v>4.9999999999999913E-2</v>
      </c>
      <c r="AG728" s="4">
        <v>0.125</v>
      </c>
      <c r="AH728" s="4">
        <v>0.47766666666666624</v>
      </c>
      <c r="AI728" s="4">
        <v>0.11233333333333334</v>
      </c>
      <c r="AJ728" s="4">
        <f t="shared" si="353"/>
        <v>0</v>
      </c>
      <c r="AK728" s="4">
        <f t="shared" si="354"/>
        <v>0</v>
      </c>
      <c r="AL728" s="4">
        <f t="shared" si="355"/>
        <v>0</v>
      </c>
      <c r="AM728" s="4">
        <f t="shared" si="356"/>
        <v>0</v>
      </c>
      <c r="AN728" s="4">
        <f t="shared" si="357"/>
        <v>0</v>
      </c>
      <c r="AO728" s="4">
        <f t="shared" si="358"/>
        <v>0</v>
      </c>
      <c r="AP728" s="4">
        <f t="shared" si="359"/>
        <v>0</v>
      </c>
      <c r="AQ728" s="5">
        <f t="shared" si="360"/>
        <v>728.57447367556824</v>
      </c>
      <c r="AR728" s="5">
        <f t="shared" si="361"/>
        <v>20.309521343865253</v>
      </c>
      <c r="AS728" s="5">
        <f t="shared" si="362"/>
        <v>17.682075208590678</v>
      </c>
      <c r="AT728" s="5">
        <f t="shared" si="363"/>
        <v>2.7774684808064394</v>
      </c>
      <c r="AU728" s="5">
        <f t="shared" si="364"/>
        <v>2.052682984193678</v>
      </c>
      <c r="AV728" s="5">
        <f t="shared" si="365"/>
        <v>7.4521449779740836</v>
      </c>
      <c r="AW728" s="5">
        <f t="shared" si="366"/>
        <v>2.7331222823658163</v>
      </c>
    </row>
    <row r="729" spans="1:49" x14ac:dyDescent="0.25">
      <c r="A729" s="1" t="s">
        <v>376</v>
      </c>
      <c r="B729" s="1" t="s">
        <v>371</v>
      </c>
      <c r="C729" s="2">
        <v>42700</v>
      </c>
      <c r="D729" s="3">
        <v>0</v>
      </c>
      <c r="E729" s="4">
        <f t="shared" si="337"/>
        <v>0</v>
      </c>
      <c r="F729" s="3">
        <v>109.43333333333318</v>
      </c>
      <c r="G729" s="3">
        <v>1.5678999999999996</v>
      </c>
      <c r="H729" s="3">
        <v>1.5022500000000012</v>
      </c>
      <c r="I729" s="3">
        <v>6.5649999999999972E-2</v>
      </c>
      <c r="J729" s="3">
        <v>0.52698749999999916</v>
      </c>
      <c r="K729" s="3">
        <v>0.38366249999999985</v>
      </c>
      <c r="L729" s="3">
        <v>0.1372499999999999</v>
      </c>
      <c r="M729" s="4">
        <f t="shared" si="338"/>
        <v>0</v>
      </c>
      <c r="N729" s="4">
        <f t="shared" si="339"/>
        <v>0</v>
      </c>
      <c r="O729" s="4">
        <f t="shared" si="340"/>
        <v>0</v>
      </c>
      <c r="P729" s="4">
        <f t="shared" si="341"/>
        <v>0</v>
      </c>
      <c r="Q729" s="4">
        <f t="shared" si="342"/>
        <v>0</v>
      </c>
      <c r="R729" s="4">
        <f t="shared" si="343"/>
        <v>0</v>
      </c>
      <c r="S729" s="4">
        <f t="shared" si="344"/>
        <v>0</v>
      </c>
      <c r="T729" s="5">
        <f t="shared" si="345"/>
        <v>897.59703718172068</v>
      </c>
      <c r="U729" s="5">
        <f t="shared" si="346"/>
        <v>20.14131128357424</v>
      </c>
      <c r="V729" s="5">
        <f t="shared" si="347"/>
        <v>17.51993284957199</v>
      </c>
      <c r="W729" s="5">
        <f t="shared" si="348"/>
        <v>2.8290589919449753</v>
      </c>
      <c r="X729" s="5">
        <f t="shared" si="349"/>
        <v>1.5012192986374076</v>
      </c>
      <c r="Y729" s="5">
        <f t="shared" si="350"/>
        <v>6.9690606633280643</v>
      </c>
      <c r="Z729" s="5">
        <f t="shared" si="351"/>
        <v>2.7759435948447342</v>
      </c>
      <c r="AA729" s="4">
        <v>0</v>
      </c>
      <c r="AB729" s="4">
        <f t="shared" si="352"/>
        <v>0</v>
      </c>
      <c r="AC729" s="4">
        <v>38.333333333333385</v>
      </c>
      <c r="AD729" s="4">
        <v>1.6766666666666674</v>
      </c>
      <c r="AE729" s="4">
        <v>1.6266666666666654</v>
      </c>
      <c r="AF729" s="4">
        <v>4.9999999999999913E-2</v>
      </c>
      <c r="AG729" s="4">
        <v>0.125</v>
      </c>
      <c r="AH729" s="4">
        <v>0.47766666666666624</v>
      </c>
      <c r="AI729" s="4">
        <v>0.11233333333333334</v>
      </c>
      <c r="AJ729" s="4">
        <f t="shared" si="353"/>
        <v>0</v>
      </c>
      <c r="AK729" s="4">
        <f t="shared" si="354"/>
        <v>0</v>
      </c>
      <c r="AL729" s="4">
        <f t="shared" si="355"/>
        <v>0</v>
      </c>
      <c r="AM729" s="4">
        <f t="shared" si="356"/>
        <v>0</v>
      </c>
      <c r="AN729" s="4">
        <f t="shared" si="357"/>
        <v>0</v>
      </c>
      <c r="AO729" s="4">
        <f t="shared" si="358"/>
        <v>0</v>
      </c>
      <c r="AP729" s="4">
        <f t="shared" si="359"/>
        <v>0</v>
      </c>
      <c r="AQ729" s="5">
        <f t="shared" si="360"/>
        <v>728.57447367556824</v>
      </c>
      <c r="AR729" s="5">
        <f t="shared" si="361"/>
        <v>20.309521343865253</v>
      </c>
      <c r="AS729" s="5">
        <f t="shared" si="362"/>
        <v>17.682075208590678</v>
      </c>
      <c r="AT729" s="5">
        <f t="shared" si="363"/>
        <v>2.7774684808064394</v>
      </c>
      <c r="AU729" s="5">
        <f t="shared" si="364"/>
        <v>2.052682984193678</v>
      </c>
      <c r="AV729" s="5">
        <f t="shared" si="365"/>
        <v>7.4521449779740836</v>
      </c>
      <c r="AW729" s="5">
        <f t="shared" si="366"/>
        <v>2.7331222823658163</v>
      </c>
    </row>
    <row r="730" spans="1:49" x14ac:dyDescent="0.25">
      <c r="A730" s="1" t="s">
        <v>376</v>
      </c>
      <c r="B730" s="1" t="s">
        <v>372</v>
      </c>
      <c r="C730" s="2">
        <v>42701</v>
      </c>
      <c r="D730" s="3">
        <v>0</v>
      </c>
      <c r="E730" s="4">
        <f t="shared" si="337"/>
        <v>0</v>
      </c>
      <c r="F730" s="3">
        <v>109.43333333333318</v>
      </c>
      <c r="G730" s="3">
        <v>1.5678999999999996</v>
      </c>
      <c r="H730" s="3">
        <v>1.5022500000000012</v>
      </c>
      <c r="I730" s="3">
        <v>6.5649999999999972E-2</v>
      </c>
      <c r="J730" s="3">
        <v>0.52698749999999916</v>
      </c>
      <c r="K730" s="3">
        <v>0.38366249999999985</v>
      </c>
      <c r="L730" s="3">
        <v>0.1372499999999999</v>
      </c>
      <c r="M730" s="4">
        <f t="shared" si="338"/>
        <v>0</v>
      </c>
      <c r="N730" s="4">
        <f t="shared" si="339"/>
        <v>0</v>
      </c>
      <c r="O730" s="4">
        <f t="shared" si="340"/>
        <v>0</v>
      </c>
      <c r="P730" s="4">
        <f t="shared" si="341"/>
        <v>0</v>
      </c>
      <c r="Q730" s="4">
        <f t="shared" si="342"/>
        <v>0</v>
      </c>
      <c r="R730" s="4">
        <f t="shared" si="343"/>
        <v>0</v>
      </c>
      <c r="S730" s="4">
        <f t="shared" si="344"/>
        <v>0</v>
      </c>
      <c r="T730" s="5">
        <f t="shared" si="345"/>
        <v>897.59703718172068</v>
      </c>
      <c r="U730" s="5">
        <f t="shared" si="346"/>
        <v>20.14131128357424</v>
      </c>
      <c r="V730" s="5">
        <f t="shared" si="347"/>
        <v>17.51993284957199</v>
      </c>
      <c r="W730" s="5">
        <f t="shared" si="348"/>
        <v>2.8290589919449753</v>
      </c>
      <c r="X730" s="5">
        <f t="shared" si="349"/>
        <v>1.5012192986374076</v>
      </c>
      <c r="Y730" s="5">
        <f t="shared" si="350"/>
        <v>6.9690606633280643</v>
      </c>
      <c r="Z730" s="5">
        <f t="shared" si="351"/>
        <v>2.7759435948447342</v>
      </c>
      <c r="AA730" s="4">
        <v>0</v>
      </c>
      <c r="AB730" s="4">
        <f t="shared" si="352"/>
        <v>0</v>
      </c>
      <c r="AC730" s="4">
        <v>38.333333333333385</v>
      </c>
      <c r="AD730" s="4">
        <v>1.6766666666666674</v>
      </c>
      <c r="AE730" s="4">
        <v>1.6266666666666654</v>
      </c>
      <c r="AF730" s="4">
        <v>4.9999999999999913E-2</v>
      </c>
      <c r="AG730" s="4">
        <v>0.125</v>
      </c>
      <c r="AH730" s="4">
        <v>0.47766666666666624</v>
      </c>
      <c r="AI730" s="4">
        <v>0.11233333333333334</v>
      </c>
      <c r="AJ730" s="4">
        <f t="shared" si="353"/>
        <v>0</v>
      </c>
      <c r="AK730" s="4">
        <f t="shared" si="354"/>
        <v>0</v>
      </c>
      <c r="AL730" s="4">
        <f t="shared" si="355"/>
        <v>0</v>
      </c>
      <c r="AM730" s="4">
        <f t="shared" si="356"/>
        <v>0</v>
      </c>
      <c r="AN730" s="4">
        <f t="shared" si="357"/>
        <v>0</v>
      </c>
      <c r="AO730" s="4">
        <f t="shared" si="358"/>
        <v>0</v>
      </c>
      <c r="AP730" s="4">
        <f t="shared" si="359"/>
        <v>0</v>
      </c>
      <c r="AQ730" s="5">
        <f t="shared" si="360"/>
        <v>728.57447367556824</v>
      </c>
      <c r="AR730" s="5">
        <f t="shared" si="361"/>
        <v>20.309521343865253</v>
      </c>
      <c r="AS730" s="5">
        <f t="shared" si="362"/>
        <v>17.682075208590678</v>
      </c>
      <c r="AT730" s="5">
        <f t="shared" si="363"/>
        <v>2.7774684808064394</v>
      </c>
      <c r="AU730" s="5">
        <f t="shared" si="364"/>
        <v>2.052682984193678</v>
      </c>
      <c r="AV730" s="5">
        <f t="shared" si="365"/>
        <v>7.4521449779740836</v>
      </c>
      <c r="AW730" s="5">
        <f t="shared" si="366"/>
        <v>2.7331222823658163</v>
      </c>
    </row>
    <row r="731" spans="1:49" x14ac:dyDescent="0.25">
      <c r="A731" s="1" t="s">
        <v>376</v>
      </c>
      <c r="B731" s="1" t="s">
        <v>373</v>
      </c>
      <c r="C731" s="2">
        <v>42702</v>
      </c>
      <c r="D731" s="3">
        <v>0</v>
      </c>
      <c r="E731" s="4">
        <f t="shared" si="337"/>
        <v>0</v>
      </c>
      <c r="F731" s="3">
        <v>109.43333333333318</v>
      </c>
      <c r="G731" s="3">
        <v>1.5678999999999996</v>
      </c>
      <c r="H731" s="3">
        <v>1.5022500000000012</v>
      </c>
      <c r="I731" s="3">
        <v>6.5649999999999972E-2</v>
      </c>
      <c r="J731" s="3">
        <v>0.52698749999999916</v>
      </c>
      <c r="K731" s="3">
        <v>0.38366249999999985</v>
      </c>
      <c r="L731" s="3">
        <v>0.1372499999999999</v>
      </c>
      <c r="M731" s="4">
        <f t="shared" si="338"/>
        <v>0</v>
      </c>
      <c r="N731" s="4">
        <f t="shared" si="339"/>
        <v>0</v>
      </c>
      <c r="O731" s="4">
        <f t="shared" si="340"/>
        <v>0</v>
      </c>
      <c r="P731" s="4">
        <f t="shared" si="341"/>
        <v>0</v>
      </c>
      <c r="Q731" s="4">
        <f t="shared" si="342"/>
        <v>0</v>
      </c>
      <c r="R731" s="4">
        <f t="shared" si="343"/>
        <v>0</v>
      </c>
      <c r="S731" s="4">
        <f t="shared" si="344"/>
        <v>0</v>
      </c>
      <c r="T731" s="5">
        <f t="shared" si="345"/>
        <v>897.59703718172068</v>
      </c>
      <c r="U731" s="5">
        <f t="shared" si="346"/>
        <v>20.14131128357424</v>
      </c>
      <c r="V731" s="5">
        <f t="shared" si="347"/>
        <v>17.51993284957199</v>
      </c>
      <c r="W731" s="5">
        <f t="shared" si="348"/>
        <v>2.8290589919449753</v>
      </c>
      <c r="X731" s="5">
        <f t="shared" si="349"/>
        <v>1.5012192986374076</v>
      </c>
      <c r="Y731" s="5">
        <f t="shared" si="350"/>
        <v>6.9690606633280643</v>
      </c>
      <c r="Z731" s="5">
        <f t="shared" si="351"/>
        <v>2.7759435948447342</v>
      </c>
      <c r="AA731" s="4">
        <v>0</v>
      </c>
      <c r="AB731" s="4">
        <f t="shared" si="352"/>
        <v>0</v>
      </c>
      <c r="AC731" s="4">
        <v>38.333333333333385</v>
      </c>
      <c r="AD731" s="4">
        <v>1.6766666666666674</v>
      </c>
      <c r="AE731" s="4">
        <v>1.6266666666666654</v>
      </c>
      <c r="AF731" s="4">
        <v>4.9999999999999913E-2</v>
      </c>
      <c r="AG731" s="4">
        <v>0.125</v>
      </c>
      <c r="AH731" s="4">
        <v>0.47766666666666624</v>
      </c>
      <c r="AI731" s="4">
        <v>0.11233333333333334</v>
      </c>
      <c r="AJ731" s="4">
        <f t="shared" si="353"/>
        <v>0</v>
      </c>
      <c r="AK731" s="4">
        <f t="shared" si="354"/>
        <v>0</v>
      </c>
      <c r="AL731" s="4">
        <f t="shared" si="355"/>
        <v>0</v>
      </c>
      <c r="AM731" s="4">
        <f t="shared" si="356"/>
        <v>0</v>
      </c>
      <c r="AN731" s="4">
        <f t="shared" si="357"/>
        <v>0</v>
      </c>
      <c r="AO731" s="4">
        <f t="shared" si="358"/>
        <v>0</v>
      </c>
      <c r="AP731" s="4">
        <f t="shared" si="359"/>
        <v>0</v>
      </c>
      <c r="AQ731" s="5">
        <f t="shared" si="360"/>
        <v>728.57447367556824</v>
      </c>
      <c r="AR731" s="5">
        <f t="shared" si="361"/>
        <v>20.309521343865253</v>
      </c>
      <c r="AS731" s="5">
        <f t="shared" si="362"/>
        <v>17.682075208590678</v>
      </c>
      <c r="AT731" s="5">
        <f t="shared" si="363"/>
        <v>2.7774684808064394</v>
      </c>
      <c r="AU731" s="5">
        <f t="shared" si="364"/>
        <v>2.052682984193678</v>
      </c>
      <c r="AV731" s="5">
        <f t="shared" si="365"/>
        <v>7.4521449779740836</v>
      </c>
      <c r="AW731" s="5">
        <f t="shared" si="366"/>
        <v>2.7331222823658163</v>
      </c>
    </row>
    <row r="732" spans="1:49" x14ac:dyDescent="0.25">
      <c r="A732" s="1" t="s">
        <v>376</v>
      </c>
      <c r="B732" s="1" t="s">
        <v>374</v>
      </c>
      <c r="C732" s="2">
        <v>42703</v>
      </c>
      <c r="D732" s="3">
        <v>0</v>
      </c>
      <c r="E732" s="4">
        <f t="shared" si="337"/>
        <v>0</v>
      </c>
      <c r="F732" s="3">
        <v>109.43333333333318</v>
      </c>
      <c r="G732" s="3">
        <v>1.5678999999999996</v>
      </c>
      <c r="H732" s="3">
        <v>1.5022500000000012</v>
      </c>
      <c r="I732" s="3">
        <v>6.5649999999999972E-2</v>
      </c>
      <c r="J732" s="3">
        <v>0.52698749999999916</v>
      </c>
      <c r="K732" s="3">
        <v>0.38366249999999985</v>
      </c>
      <c r="L732" s="3">
        <v>0.1372499999999999</v>
      </c>
      <c r="M732" s="4">
        <f t="shared" si="338"/>
        <v>0</v>
      </c>
      <c r="N732" s="4">
        <f t="shared" si="339"/>
        <v>0</v>
      </c>
      <c r="O732" s="4">
        <f t="shared" si="340"/>
        <v>0</v>
      </c>
      <c r="P732" s="4">
        <f t="shared" si="341"/>
        <v>0</v>
      </c>
      <c r="Q732" s="4">
        <f t="shared" si="342"/>
        <v>0</v>
      </c>
      <c r="R732" s="4">
        <f t="shared" si="343"/>
        <v>0</v>
      </c>
      <c r="S732" s="4">
        <f t="shared" si="344"/>
        <v>0</v>
      </c>
      <c r="T732" s="5">
        <f t="shared" si="345"/>
        <v>897.59703718172068</v>
      </c>
      <c r="U732" s="5">
        <f t="shared" si="346"/>
        <v>20.14131128357424</v>
      </c>
      <c r="V732" s="5">
        <f t="shared" si="347"/>
        <v>17.51993284957199</v>
      </c>
      <c r="W732" s="5">
        <f t="shared" si="348"/>
        <v>2.8290589919449753</v>
      </c>
      <c r="X732" s="5">
        <f t="shared" si="349"/>
        <v>1.5012192986374076</v>
      </c>
      <c r="Y732" s="5">
        <f t="shared" si="350"/>
        <v>6.9690606633280643</v>
      </c>
      <c r="Z732" s="5">
        <f t="shared" si="351"/>
        <v>2.7759435948447342</v>
      </c>
      <c r="AA732" s="4">
        <v>0</v>
      </c>
      <c r="AB732" s="4">
        <f t="shared" si="352"/>
        <v>0</v>
      </c>
      <c r="AC732" s="4">
        <v>38.333333333333385</v>
      </c>
      <c r="AD732" s="4">
        <v>1.6766666666666674</v>
      </c>
      <c r="AE732" s="4">
        <v>1.6266666666666654</v>
      </c>
      <c r="AF732" s="4">
        <v>4.9999999999999913E-2</v>
      </c>
      <c r="AG732" s="4">
        <v>0.125</v>
      </c>
      <c r="AH732" s="4">
        <v>0.47766666666666624</v>
      </c>
      <c r="AI732" s="4">
        <v>0.11233333333333334</v>
      </c>
      <c r="AJ732" s="4">
        <f t="shared" si="353"/>
        <v>0</v>
      </c>
      <c r="AK732" s="4">
        <f t="shared" si="354"/>
        <v>0</v>
      </c>
      <c r="AL732" s="4">
        <f t="shared" si="355"/>
        <v>0</v>
      </c>
      <c r="AM732" s="4">
        <f t="shared" si="356"/>
        <v>0</v>
      </c>
      <c r="AN732" s="4">
        <f t="shared" si="357"/>
        <v>0</v>
      </c>
      <c r="AO732" s="4">
        <f t="shared" si="358"/>
        <v>0</v>
      </c>
      <c r="AP732" s="4">
        <f t="shared" si="359"/>
        <v>0</v>
      </c>
      <c r="AQ732" s="5">
        <f t="shared" si="360"/>
        <v>728.57447367556824</v>
      </c>
      <c r="AR732" s="5">
        <f t="shared" si="361"/>
        <v>20.309521343865253</v>
      </c>
      <c r="AS732" s="5">
        <f t="shared" si="362"/>
        <v>17.682075208590678</v>
      </c>
      <c r="AT732" s="5">
        <f t="shared" si="363"/>
        <v>2.7774684808064394</v>
      </c>
      <c r="AU732" s="5">
        <f t="shared" si="364"/>
        <v>2.052682984193678</v>
      </c>
      <c r="AV732" s="5">
        <f t="shared" si="365"/>
        <v>7.4521449779740836</v>
      </c>
      <c r="AW732" s="5">
        <f t="shared" si="366"/>
        <v>2.7331222823658163</v>
      </c>
    </row>
    <row r="733" spans="1:49" x14ac:dyDescent="0.25">
      <c r="A733" s="1" t="s">
        <v>376</v>
      </c>
      <c r="B733" s="1" t="s">
        <v>375</v>
      </c>
      <c r="C733" s="2">
        <v>42704</v>
      </c>
      <c r="D733" s="3">
        <v>0</v>
      </c>
      <c r="E733" s="4">
        <f t="shared" si="337"/>
        <v>0</v>
      </c>
      <c r="F733" s="3">
        <v>109.43333333333318</v>
      </c>
      <c r="G733" s="3">
        <v>1.5678999999999996</v>
      </c>
      <c r="H733" s="3">
        <v>1.5022500000000012</v>
      </c>
      <c r="I733" s="3">
        <v>6.5649999999999972E-2</v>
      </c>
      <c r="J733" s="3">
        <v>0.52698749999999916</v>
      </c>
      <c r="K733" s="3">
        <v>0.38366249999999985</v>
      </c>
      <c r="L733" s="3">
        <v>0.1372499999999999</v>
      </c>
      <c r="M733" s="4">
        <f t="shared" si="338"/>
        <v>0</v>
      </c>
      <c r="N733" s="4">
        <f t="shared" si="339"/>
        <v>0</v>
      </c>
      <c r="O733" s="4">
        <f t="shared" si="340"/>
        <v>0</v>
      </c>
      <c r="P733" s="4">
        <f t="shared" si="341"/>
        <v>0</v>
      </c>
      <c r="Q733" s="4">
        <f t="shared" si="342"/>
        <v>0</v>
      </c>
      <c r="R733" s="4">
        <f t="shared" si="343"/>
        <v>0</v>
      </c>
      <c r="S733" s="4">
        <f t="shared" si="344"/>
        <v>0</v>
      </c>
      <c r="T733" s="5">
        <f t="shared" si="345"/>
        <v>897.59703718172068</v>
      </c>
      <c r="U733" s="5">
        <f t="shared" si="346"/>
        <v>20.14131128357424</v>
      </c>
      <c r="V733" s="5">
        <f t="shared" si="347"/>
        <v>17.51993284957199</v>
      </c>
      <c r="W733" s="5">
        <f t="shared" si="348"/>
        <v>2.8290589919449753</v>
      </c>
      <c r="X733" s="5">
        <f t="shared" si="349"/>
        <v>1.5012192986374076</v>
      </c>
      <c r="Y733" s="5">
        <f t="shared" si="350"/>
        <v>6.9690606633280643</v>
      </c>
      <c r="Z733" s="5">
        <f t="shared" si="351"/>
        <v>2.7759435948447342</v>
      </c>
      <c r="AA733" s="4">
        <v>0</v>
      </c>
      <c r="AB733" s="4">
        <f t="shared" si="352"/>
        <v>0</v>
      </c>
      <c r="AC733" s="4">
        <v>38.333333333333385</v>
      </c>
      <c r="AD733" s="4">
        <v>1.6766666666666674</v>
      </c>
      <c r="AE733" s="4">
        <v>1.6266666666666654</v>
      </c>
      <c r="AF733" s="4">
        <v>4.9999999999999913E-2</v>
      </c>
      <c r="AG733" s="4">
        <v>0.125</v>
      </c>
      <c r="AH733" s="4">
        <v>0.47766666666666624</v>
      </c>
      <c r="AI733" s="4">
        <v>0.11233333333333334</v>
      </c>
      <c r="AJ733" s="4">
        <f t="shared" si="353"/>
        <v>0</v>
      </c>
      <c r="AK733" s="4">
        <f t="shared" si="354"/>
        <v>0</v>
      </c>
      <c r="AL733" s="4">
        <f t="shared" si="355"/>
        <v>0</v>
      </c>
      <c r="AM733" s="4">
        <f t="shared" si="356"/>
        <v>0</v>
      </c>
      <c r="AN733" s="4">
        <f t="shared" si="357"/>
        <v>0</v>
      </c>
      <c r="AO733" s="4">
        <f t="shared" si="358"/>
        <v>0</v>
      </c>
      <c r="AP733" s="4">
        <f t="shared" si="359"/>
        <v>0</v>
      </c>
      <c r="AQ733" s="5">
        <f t="shared" si="360"/>
        <v>728.57447367556824</v>
      </c>
      <c r="AR733" s="5">
        <f t="shared" si="361"/>
        <v>20.309521343865253</v>
      </c>
      <c r="AS733" s="5">
        <f t="shared" si="362"/>
        <v>17.682075208590678</v>
      </c>
      <c r="AT733" s="5">
        <f t="shared" si="363"/>
        <v>2.7774684808064394</v>
      </c>
      <c r="AU733" s="5">
        <f t="shared" si="364"/>
        <v>2.052682984193678</v>
      </c>
      <c r="AV733" s="5">
        <f t="shared" si="365"/>
        <v>7.4521449779740836</v>
      </c>
      <c r="AW733" s="5">
        <f t="shared" si="366"/>
        <v>2.7331222823658163</v>
      </c>
    </row>
    <row r="734" spans="1:49" x14ac:dyDescent="0.25">
      <c r="A734" s="1" t="s">
        <v>376</v>
      </c>
      <c r="B734" s="1" t="s">
        <v>10</v>
      </c>
      <c r="C734" s="2">
        <v>42705</v>
      </c>
      <c r="D734" s="3">
        <v>0</v>
      </c>
      <c r="E734" s="4">
        <f t="shared" si="337"/>
        <v>0</v>
      </c>
      <c r="F734" s="3">
        <v>109.43333333333318</v>
      </c>
      <c r="G734" s="3">
        <v>1.5678999999999996</v>
      </c>
      <c r="H734" s="3">
        <v>1.5022500000000012</v>
      </c>
      <c r="I734" s="3">
        <v>6.5649999999999972E-2</v>
      </c>
      <c r="J734" s="3">
        <v>0.52698749999999916</v>
      </c>
      <c r="K734" s="3">
        <v>0.38366249999999985</v>
      </c>
      <c r="L734" s="3">
        <v>0.1372499999999999</v>
      </c>
      <c r="M734" s="4">
        <f t="shared" si="338"/>
        <v>0</v>
      </c>
      <c r="N734" s="4">
        <f t="shared" si="339"/>
        <v>0</v>
      </c>
      <c r="O734" s="4">
        <f t="shared" si="340"/>
        <v>0</v>
      </c>
      <c r="P734" s="4">
        <f t="shared" si="341"/>
        <v>0</v>
      </c>
      <c r="Q734" s="4">
        <f t="shared" si="342"/>
        <v>0</v>
      </c>
      <c r="R734" s="4">
        <f t="shared" si="343"/>
        <v>0</v>
      </c>
      <c r="S734" s="4">
        <f t="shared" si="344"/>
        <v>0</v>
      </c>
      <c r="T734" s="5">
        <f t="shared" si="345"/>
        <v>897.59703718172068</v>
      </c>
      <c r="U734" s="5">
        <f t="shared" si="346"/>
        <v>20.14131128357424</v>
      </c>
      <c r="V734" s="5">
        <f t="shared" si="347"/>
        <v>17.51993284957199</v>
      </c>
      <c r="W734" s="5">
        <f t="shared" si="348"/>
        <v>2.8290589919449753</v>
      </c>
      <c r="X734" s="5">
        <f t="shared" si="349"/>
        <v>1.5012192986374076</v>
      </c>
      <c r="Y734" s="5">
        <f t="shared" si="350"/>
        <v>6.9690606633280643</v>
      </c>
      <c r="Z734" s="5">
        <f t="shared" si="351"/>
        <v>2.7759435948447342</v>
      </c>
      <c r="AA734" s="4">
        <v>0</v>
      </c>
      <c r="AB734" s="4">
        <f t="shared" si="352"/>
        <v>0</v>
      </c>
      <c r="AC734" s="4">
        <v>38.333333333333385</v>
      </c>
      <c r="AD734" s="4">
        <v>1.6766666666666674</v>
      </c>
      <c r="AE734" s="4">
        <v>1.6266666666666654</v>
      </c>
      <c r="AF734" s="4">
        <v>4.9999999999999913E-2</v>
      </c>
      <c r="AG734" s="4">
        <v>0.125</v>
      </c>
      <c r="AH734" s="4">
        <v>0.47766666666666624</v>
      </c>
      <c r="AI734" s="4">
        <v>0.11233333333333334</v>
      </c>
      <c r="AJ734" s="4">
        <f t="shared" si="353"/>
        <v>0</v>
      </c>
      <c r="AK734" s="4">
        <f t="shared" si="354"/>
        <v>0</v>
      </c>
      <c r="AL734" s="4">
        <f t="shared" si="355"/>
        <v>0</v>
      </c>
      <c r="AM734" s="4">
        <f t="shared" si="356"/>
        <v>0</v>
      </c>
      <c r="AN734" s="4">
        <f t="shared" si="357"/>
        <v>0</v>
      </c>
      <c r="AO734" s="4">
        <f t="shared" si="358"/>
        <v>0</v>
      </c>
      <c r="AP734" s="4">
        <f t="shared" si="359"/>
        <v>0</v>
      </c>
      <c r="AQ734" s="5">
        <f t="shared" si="360"/>
        <v>728.57447367556824</v>
      </c>
      <c r="AR734" s="5">
        <f t="shared" si="361"/>
        <v>20.309521343865253</v>
      </c>
      <c r="AS734" s="5">
        <f t="shared" si="362"/>
        <v>17.682075208590678</v>
      </c>
      <c r="AT734" s="5">
        <f t="shared" si="363"/>
        <v>2.7774684808064394</v>
      </c>
      <c r="AU734" s="5">
        <f t="shared" si="364"/>
        <v>2.052682984193678</v>
      </c>
      <c r="AV734" s="5">
        <f t="shared" si="365"/>
        <v>7.4521449779740836</v>
      </c>
      <c r="AW734" s="5">
        <f t="shared" si="366"/>
        <v>2.7331222823658163</v>
      </c>
    </row>
    <row r="735" spans="1:49" x14ac:dyDescent="0.25">
      <c r="A735" s="1" t="s">
        <v>376</v>
      </c>
      <c r="B735" s="1" t="s">
        <v>11</v>
      </c>
      <c r="C735" s="2">
        <v>42706</v>
      </c>
      <c r="D735" s="3">
        <v>0</v>
      </c>
      <c r="E735" s="4">
        <f t="shared" si="337"/>
        <v>0</v>
      </c>
      <c r="F735" s="3">
        <v>109.43333333333318</v>
      </c>
      <c r="G735" s="3">
        <v>1.5678999999999996</v>
      </c>
      <c r="H735" s="3">
        <v>1.5022500000000012</v>
      </c>
      <c r="I735" s="3">
        <v>6.5649999999999972E-2</v>
      </c>
      <c r="J735" s="3">
        <v>0.52698749999999916</v>
      </c>
      <c r="K735" s="3">
        <v>0.38366249999999985</v>
      </c>
      <c r="L735" s="3">
        <v>0.1372499999999999</v>
      </c>
      <c r="M735" s="4">
        <f t="shared" si="338"/>
        <v>0</v>
      </c>
      <c r="N735" s="4">
        <f t="shared" si="339"/>
        <v>0</v>
      </c>
      <c r="O735" s="4">
        <f t="shared" si="340"/>
        <v>0</v>
      </c>
      <c r="P735" s="4">
        <f t="shared" si="341"/>
        <v>0</v>
      </c>
      <c r="Q735" s="4">
        <f t="shared" si="342"/>
        <v>0</v>
      </c>
      <c r="R735" s="4">
        <f t="shared" si="343"/>
        <v>0</v>
      </c>
      <c r="S735" s="4">
        <f t="shared" si="344"/>
        <v>0</v>
      </c>
      <c r="T735" s="5">
        <f t="shared" si="345"/>
        <v>897.59703718172068</v>
      </c>
      <c r="U735" s="5">
        <f t="shared" si="346"/>
        <v>20.14131128357424</v>
      </c>
      <c r="V735" s="5">
        <f t="shared" si="347"/>
        <v>17.51993284957199</v>
      </c>
      <c r="W735" s="5">
        <f t="shared" si="348"/>
        <v>2.8290589919449753</v>
      </c>
      <c r="X735" s="5">
        <f t="shared" si="349"/>
        <v>1.5012192986374076</v>
      </c>
      <c r="Y735" s="5">
        <f t="shared" si="350"/>
        <v>6.9690606633280643</v>
      </c>
      <c r="Z735" s="5">
        <f t="shared" si="351"/>
        <v>2.7759435948447342</v>
      </c>
      <c r="AA735" s="4">
        <v>0</v>
      </c>
      <c r="AB735" s="4">
        <f t="shared" si="352"/>
        <v>0</v>
      </c>
      <c r="AC735" s="4">
        <v>38.333333333333385</v>
      </c>
      <c r="AD735" s="4">
        <v>1.6766666666666674</v>
      </c>
      <c r="AE735" s="4">
        <v>1.6266666666666654</v>
      </c>
      <c r="AF735" s="4">
        <v>4.9999999999999913E-2</v>
      </c>
      <c r="AG735" s="4">
        <v>0.125</v>
      </c>
      <c r="AH735" s="4">
        <v>0.47766666666666624</v>
      </c>
      <c r="AI735" s="4">
        <v>0.11233333333333334</v>
      </c>
      <c r="AJ735" s="4">
        <f t="shared" si="353"/>
        <v>0</v>
      </c>
      <c r="AK735" s="4">
        <f t="shared" si="354"/>
        <v>0</v>
      </c>
      <c r="AL735" s="4">
        <f t="shared" si="355"/>
        <v>0</v>
      </c>
      <c r="AM735" s="4">
        <f t="shared" si="356"/>
        <v>0</v>
      </c>
      <c r="AN735" s="4">
        <f t="shared" si="357"/>
        <v>0</v>
      </c>
      <c r="AO735" s="4">
        <f t="shared" si="358"/>
        <v>0</v>
      </c>
      <c r="AP735" s="4">
        <f t="shared" si="359"/>
        <v>0</v>
      </c>
      <c r="AQ735" s="5">
        <f t="shared" si="360"/>
        <v>728.57447367556824</v>
      </c>
      <c r="AR735" s="5">
        <f t="shared" si="361"/>
        <v>20.309521343865253</v>
      </c>
      <c r="AS735" s="5">
        <f t="shared" si="362"/>
        <v>17.682075208590678</v>
      </c>
      <c r="AT735" s="5">
        <f t="shared" si="363"/>
        <v>2.7774684808064394</v>
      </c>
      <c r="AU735" s="5">
        <f t="shared" si="364"/>
        <v>2.052682984193678</v>
      </c>
      <c r="AV735" s="5">
        <f t="shared" si="365"/>
        <v>7.4521449779740836</v>
      </c>
      <c r="AW735" s="5">
        <f t="shared" si="366"/>
        <v>2.7331222823658163</v>
      </c>
    </row>
    <row r="736" spans="1:49" x14ac:dyDescent="0.25">
      <c r="A736" s="1" t="s">
        <v>376</v>
      </c>
      <c r="B736" s="1" t="s">
        <v>12</v>
      </c>
      <c r="C736" s="2">
        <v>42707</v>
      </c>
      <c r="D736" s="3">
        <v>0</v>
      </c>
      <c r="E736" s="4">
        <f t="shared" si="337"/>
        <v>0</v>
      </c>
      <c r="F736" s="3">
        <v>109.43333333333318</v>
      </c>
      <c r="G736" s="3">
        <v>1.5678999999999996</v>
      </c>
      <c r="H736" s="3">
        <v>1.5022500000000012</v>
      </c>
      <c r="I736" s="3">
        <v>6.5649999999999972E-2</v>
      </c>
      <c r="J736" s="3">
        <v>0.52698749999999916</v>
      </c>
      <c r="K736" s="3">
        <v>0.38366249999999985</v>
      </c>
      <c r="L736" s="3">
        <v>0.1372499999999999</v>
      </c>
      <c r="M736" s="4">
        <f t="shared" si="338"/>
        <v>0</v>
      </c>
      <c r="N736" s="4">
        <f t="shared" si="339"/>
        <v>0</v>
      </c>
      <c r="O736" s="4">
        <f t="shared" si="340"/>
        <v>0</v>
      </c>
      <c r="P736" s="4">
        <f t="shared" si="341"/>
        <v>0</v>
      </c>
      <c r="Q736" s="4">
        <f t="shared" si="342"/>
        <v>0</v>
      </c>
      <c r="R736" s="4">
        <f t="shared" si="343"/>
        <v>0</v>
      </c>
      <c r="S736" s="4">
        <f t="shared" si="344"/>
        <v>0</v>
      </c>
      <c r="T736" s="5">
        <f t="shared" si="345"/>
        <v>897.59703718172068</v>
      </c>
      <c r="U736" s="5">
        <f t="shared" si="346"/>
        <v>20.14131128357424</v>
      </c>
      <c r="V736" s="5">
        <f t="shared" si="347"/>
        <v>17.51993284957199</v>
      </c>
      <c r="W736" s="5">
        <f t="shared" si="348"/>
        <v>2.8290589919449753</v>
      </c>
      <c r="X736" s="5">
        <f t="shared" si="349"/>
        <v>1.5012192986374076</v>
      </c>
      <c r="Y736" s="5">
        <f t="shared" si="350"/>
        <v>6.9690606633280643</v>
      </c>
      <c r="Z736" s="5">
        <f t="shared" si="351"/>
        <v>2.7759435948447342</v>
      </c>
      <c r="AA736" s="4">
        <v>0</v>
      </c>
      <c r="AB736" s="4">
        <f t="shared" si="352"/>
        <v>0</v>
      </c>
      <c r="AC736" s="4">
        <v>38.333333333333385</v>
      </c>
      <c r="AD736" s="4">
        <v>1.6766666666666674</v>
      </c>
      <c r="AE736" s="4">
        <v>1.6266666666666654</v>
      </c>
      <c r="AF736" s="4">
        <v>4.9999999999999913E-2</v>
      </c>
      <c r="AG736" s="4">
        <v>0.125</v>
      </c>
      <c r="AH736" s="4">
        <v>0.47766666666666624</v>
      </c>
      <c r="AI736" s="4">
        <v>0.11233333333333334</v>
      </c>
      <c r="AJ736" s="4">
        <f t="shared" si="353"/>
        <v>0</v>
      </c>
      <c r="AK736" s="4">
        <f t="shared" si="354"/>
        <v>0</v>
      </c>
      <c r="AL736" s="4">
        <f t="shared" si="355"/>
        <v>0</v>
      </c>
      <c r="AM736" s="4">
        <f t="shared" si="356"/>
        <v>0</v>
      </c>
      <c r="AN736" s="4">
        <f t="shared" si="357"/>
        <v>0</v>
      </c>
      <c r="AO736" s="4">
        <f t="shared" si="358"/>
        <v>0</v>
      </c>
      <c r="AP736" s="4">
        <f t="shared" si="359"/>
        <v>0</v>
      </c>
      <c r="AQ736" s="5">
        <f t="shared" si="360"/>
        <v>728.57447367556824</v>
      </c>
      <c r="AR736" s="5">
        <f t="shared" si="361"/>
        <v>20.309521343865253</v>
      </c>
      <c r="AS736" s="5">
        <f t="shared" si="362"/>
        <v>17.682075208590678</v>
      </c>
      <c r="AT736" s="5">
        <f t="shared" si="363"/>
        <v>2.7774684808064394</v>
      </c>
      <c r="AU736" s="5">
        <f t="shared" si="364"/>
        <v>2.052682984193678</v>
      </c>
      <c r="AV736" s="5">
        <f t="shared" si="365"/>
        <v>7.4521449779740836</v>
      </c>
      <c r="AW736" s="5">
        <f t="shared" si="366"/>
        <v>2.7331222823658163</v>
      </c>
    </row>
    <row r="737" spans="1:49" x14ac:dyDescent="0.25">
      <c r="A737" s="1" t="s">
        <v>376</v>
      </c>
      <c r="B737" s="1" t="s">
        <v>13</v>
      </c>
      <c r="C737" s="2">
        <v>42708</v>
      </c>
      <c r="D737" s="3">
        <v>0</v>
      </c>
      <c r="E737" s="4">
        <f t="shared" si="337"/>
        <v>0</v>
      </c>
      <c r="F737" s="3">
        <v>109.43333333333318</v>
      </c>
      <c r="G737" s="3">
        <v>1.5678999999999996</v>
      </c>
      <c r="H737" s="3">
        <v>1.5022500000000012</v>
      </c>
      <c r="I737" s="3">
        <v>6.5649999999999972E-2</v>
      </c>
      <c r="J737" s="3">
        <v>0.52698749999999916</v>
      </c>
      <c r="K737" s="3">
        <v>0.38366249999999985</v>
      </c>
      <c r="L737" s="3">
        <v>0.1372499999999999</v>
      </c>
      <c r="M737" s="4">
        <f t="shared" si="338"/>
        <v>0</v>
      </c>
      <c r="N737" s="4">
        <f t="shared" si="339"/>
        <v>0</v>
      </c>
      <c r="O737" s="4">
        <f t="shared" si="340"/>
        <v>0</v>
      </c>
      <c r="P737" s="4">
        <f t="shared" si="341"/>
        <v>0</v>
      </c>
      <c r="Q737" s="4">
        <f t="shared" si="342"/>
        <v>0</v>
      </c>
      <c r="R737" s="4">
        <f t="shared" si="343"/>
        <v>0</v>
      </c>
      <c r="S737" s="4">
        <f t="shared" si="344"/>
        <v>0</v>
      </c>
      <c r="T737" s="5">
        <f t="shared" si="345"/>
        <v>897.59703718172068</v>
      </c>
      <c r="U737" s="5">
        <f t="shared" si="346"/>
        <v>20.14131128357424</v>
      </c>
      <c r="V737" s="5">
        <f t="shared" si="347"/>
        <v>17.51993284957199</v>
      </c>
      <c r="W737" s="5">
        <f t="shared" si="348"/>
        <v>2.8290589919449753</v>
      </c>
      <c r="X737" s="5">
        <f t="shared" si="349"/>
        <v>1.5012192986374076</v>
      </c>
      <c r="Y737" s="5">
        <f t="shared" si="350"/>
        <v>6.9690606633280643</v>
      </c>
      <c r="Z737" s="5">
        <f t="shared" si="351"/>
        <v>2.7759435948447342</v>
      </c>
      <c r="AA737" s="4">
        <v>0</v>
      </c>
      <c r="AB737" s="4">
        <f t="shared" si="352"/>
        <v>0</v>
      </c>
      <c r="AC737" s="4">
        <v>38.333333333333385</v>
      </c>
      <c r="AD737" s="4">
        <v>1.6766666666666674</v>
      </c>
      <c r="AE737" s="4">
        <v>1.6266666666666654</v>
      </c>
      <c r="AF737" s="4">
        <v>4.9999999999999913E-2</v>
      </c>
      <c r="AG737" s="4">
        <v>0.125</v>
      </c>
      <c r="AH737" s="4">
        <v>0.47766666666666624</v>
      </c>
      <c r="AI737" s="4">
        <v>0.11233333333333334</v>
      </c>
      <c r="AJ737" s="4">
        <f t="shared" si="353"/>
        <v>0</v>
      </c>
      <c r="AK737" s="4">
        <f t="shared" si="354"/>
        <v>0</v>
      </c>
      <c r="AL737" s="4">
        <f t="shared" si="355"/>
        <v>0</v>
      </c>
      <c r="AM737" s="4">
        <f t="shared" si="356"/>
        <v>0</v>
      </c>
      <c r="AN737" s="4">
        <f t="shared" si="357"/>
        <v>0</v>
      </c>
      <c r="AO737" s="4">
        <f t="shared" si="358"/>
        <v>0</v>
      </c>
      <c r="AP737" s="4">
        <f t="shared" si="359"/>
        <v>0</v>
      </c>
      <c r="AQ737" s="5">
        <f t="shared" si="360"/>
        <v>728.57447367556824</v>
      </c>
      <c r="AR737" s="5">
        <f t="shared" si="361"/>
        <v>20.309521343865253</v>
      </c>
      <c r="AS737" s="5">
        <f t="shared" si="362"/>
        <v>17.682075208590678</v>
      </c>
      <c r="AT737" s="5">
        <f t="shared" si="363"/>
        <v>2.7774684808064394</v>
      </c>
      <c r="AU737" s="5">
        <f t="shared" si="364"/>
        <v>2.052682984193678</v>
      </c>
      <c r="AV737" s="5">
        <f t="shared" si="365"/>
        <v>7.4521449779740836</v>
      </c>
      <c r="AW737" s="5">
        <f t="shared" si="366"/>
        <v>2.7331222823658163</v>
      </c>
    </row>
    <row r="738" spans="1:49" x14ac:dyDescent="0.25">
      <c r="A738" s="1" t="s">
        <v>376</v>
      </c>
      <c r="B738" s="1" t="s">
        <v>14</v>
      </c>
      <c r="C738" s="2">
        <v>42709</v>
      </c>
      <c r="D738" s="3">
        <v>0</v>
      </c>
      <c r="E738" s="4">
        <f t="shared" si="337"/>
        <v>0</v>
      </c>
      <c r="F738" s="3">
        <v>109.43333333333318</v>
      </c>
      <c r="G738" s="3">
        <v>1.5678999999999996</v>
      </c>
      <c r="H738" s="3">
        <v>1.5022500000000012</v>
      </c>
      <c r="I738" s="3">
        <v>6.5649999999999972E-2</v>
      </c>
      <c r="J738" s="3">
        <v>0.52698749999999916</v>
      </c>
      <c r="K738" s="3">
        <v>0.38366249999999985</v>
      </c>
      <c r="L738" s="3">
        <v>0.1372499999999999</v>
      </c>
      <c r="M738" s="4">
        <f t="shared" si="338"/>
        <v>0</v>
      </c>
      <c r="N738" s="4">
        <f t="shared" si="339"/>
        <v>0</v>
      </c>
      <c r="O738" s="4">
        <f t="shared" si="340"/>
        <v>0</v>
      </c>
      <c r="P738" s="4">
        <f t="shared" si="341"/>
        <v>0</v>
      </c>
      <c r="Q738" s="4">
        <f t="shared" si="342"/>
        <v>0</v>
      </c>
      <c r="R738" s="4">
        <f t="shared" si="343"/>
        <v>0</v>
      </c>
      <c r="S738" s="4">
        <f t="shared" si="344"/>
        <v>0</v>
      </c>
      <c r="T738" s="5">
        <f t="shared" si="345"/>
        <v>897.59703718172068</v>
      </c>
      <c r="U738" s="5">
        <f t="shared" si="346"/>
        <v>20.14131128357424</v>
      </c>
      <c r="V738" s="5">
        <f t="shared" si="347"/>
        <v>17.51993284957199</v>
      </c>
      <c r="W738" s="5">
        <f t="shared" si="348"/>
        <v>2.8290589919449753</v>
      </c>
      <c r="X738" s="5">
        <f t="shared" si="349"/>
        <v>1.5012192986374076</v>
      </c>
      <c r="Y738" s="5">
        <f t="shared" si="350"/>
        <v>6.9690606633280643</v>
      </c>
      <c r="Z738" s="5">
        <f t="shared" si="351"/>
        <v>2.7759435948447342</v>
      </c>
      <c r="AA738" s="4">
        <v>0</v>
      </c>
      <c r="AB738" s="4">
        <f t="shared" si="352"/>
        <v>0</v>
      </c>
      <c r="AC738" s="4">
        <v>38.333333333333385</v>
      </c>
      <c r="AD738" s="4">
        <v>1.6766666666666674</v>
      </c>
      <c r="AE738" s="4">
        <v>1.6266666666666654</v>
      </c>
      <c r="AF738" s="4">
        <v>4.9999999999999913E-2</v>
      </c>
      <c r="AG738" s="4">
        <v>0.125</v>
      </c>
      <c r="AH738" s="4">
        <v>0.47766666666666624</v>
      </c>
      <c r="AI738" s="4">
        <v>0.11233333333333334</v>
      </c>
      <c r="AJ738" s="4">
        <f t="shared" si="353"/>
        <v>0</v>
      </c>
      <c r="AK738" s="4">
        <f t="shared" si="354"/>
        <v>0</v>
      </c>
      <c r="AL738" s="4">
        <f t="shared" si="355"/>
        <v>0</v>
      </c>
      <c r="AM738" s="4">
        <f t="shared" si="356"/>
        <v>0</v>
      </c>
      <c r="AN738" s="4">
        <f t="shared" si="357"/>
        <v>0</v>
      </c>
      <c r="AO738" s="4">
        <f t="shared" si="358"/>
        <v>0</v>
      </c>
      <c r="AP738" s="4">
        <f t="shared" si="359"/>
        <v>0</v>
      </c>
      <c r="AQ738" s="5">
        <f t="shared" si="360"/>
        <v>728.57447367556824</v>
      </c>
      <c r="AR738" s="5">
        <f t="shared" si="361"/>
        <v>20.309521343865253</v>
      </c>
      <c r="AS738" s="5">
        <f t="shared" si="362"/>
        <v>17.682075208590678</v>
      </c>
      <c r="AT738" s="5">
        <f t="shared" si="363"/>
        <v>2.7774684808064394</v>
      </c>
      <c r="AU738" s="5">
        <f t="shared" si="364"/>
        <v>2.052682984193678</v>
      </c>
      <c r="AV738" s="5">
        <f t="shared" si="365"/>
        <v>7.4521449779740836</v>
      </c>
      <c r="AW738" s="5">
        <f t="shared" si="366"/>
        <v>2.7331222823658163</v>
      </c>
    </row>
    <row r="739" spans="1:49" x14ac:dyDescent="0.25">
      <c r="A739" s="1" t="s">
        <v>376</v>
      </c>
      <c r="B739" s="1" t="s">
        <v>15</v>
      </c>
      <c r="C739" s="2">
        <v>42710</v>
      </c>
      <c r="D739" s="3">
        <v>4.5913801068651366E-2</v>
      </c>
      <c r="E739" s="4">
        <f t="shared" si="337"/>
        <v>112.33158201184447</v>
      </c>
      <c r="F739" s="3">
        <v>96.456463928886876</v>
      </c>
      <c r="G739" s="3">
        <v>1.6335971150590953</v>
      </c>
      <c r="H739" s="3">
        <v>1.5242379280242997</v>
      </c>
      <c r="I739" s="3">
        <v>0.14596612977148987</v>
      </c>
      <c r="J739" s="3">
        <v>0.31430071114083058</v>
      </c>
      <c r="K739" s="3">
        <v>0.61747248474629912</v>
      </c>
      <c r="L739" s="3">
        <v>0.30131117654562062</v>
      </c>
      <c r="M739" s="4">
        <f t="shared" si="338"/>
        <v>0.19715838940188801</v>
      </c>
      <c r="N739" s="4">
        <f t="shared" si="339"/>
        <v>3.3390958264246083E-3</v>
      </c>
      <c r="O739" s="4">
        <f t="shared" si="340"/>
        <v>3.1155640867790812E-3</v>
      </c>
      <c r="P739" s="4">
        <f t="shared" si="341"/>
        <v>2.9835685324511795E-4</v>
      </c>
      <c r="Q739" s="4">
        <f t="shared" si="342"/>
        <v>6.4243514091579966E-4</v>
      </c>
      <c r="R739" s="4">
        <f t="shared" si="343"/>
        <v>1.2621225746189044E-3</v>
      </c>
      <c r="S739" s="4">
        <f t="shared" si="344"/>
        <v>6.15884346748601E-4</v>
      </c>
      <c r="T739" s="5">
        <f t="shared" si="345"/>
        <v>897.7941955711226</v>
      </c>
      <c r="U739" s="5">
        <f t="shared" si="346"/>
        <v>20.144650379400666</v>
      </c>
      <c r="V739" s="5">
        <f t="shared" si="347"/>
        <v>17.523048413658771</v>
      </c>
      <c r="W739" s="5">
        <f t="shared" si="348"/>
        <v>2.8293573487982204</v>
      </c>
      <c r="X739" s="5">
        <f t="shared" si="349"/>
        <v>1.5018617337783233</v>
      </c>
      <c r="Y739" s="5">
        <f t="shared" si="350"/>
        <v>6.9703227859026828</v>
      </c>
      <c r="Z739" s="5">
        <f t="shared" si="351"/>
        <v>2.7765594791914827</v>
      </c>
      <c r="AA739" s="4">
        <v>0</v>
      </c>
      <c r="AB739" s="4">
        <f t="shared" si="352"/>
        <v>0</v>
      </c>
      <c r="AC739" s="4">
        <v>38.333333333333385</v>
      </c>
      <c r="AD739" s="4">
        <v>1.6766666666666674</v>
      </c>
      <c r="AE739" s="4">
        <v>1.6266666666666654</v>
      </c>
      <c r="AF739" s="4">
        <v>4.9999999999999913E-2</v>
      </c>
      <c r="AG739" s="4">
        <v>0.125</v>
      </c>
      <c r="AH739" s="4">
        <v>0.47766666666666624</v>
      </c>
      <c r="AI739" s="4">
        <v>0.11233333333333334</v>
      </c>
      <c r="AJ739" s="4">
        <f t="shared" si="353"/>
        <v>0</v>
      </c>
      <c r="AK739" s="4">
        <f t="shared" si="354"/>
        <v>0</v>
      </c>
      <c r="AL739" s="4">
        <f t="shared" si="355"/>
        <v>0</v>
      </c>
      <c r="AM739" s="4">
        <f t="shared" si="356"/>
        <v>0</v>
      </c>
      <c r="AN739" s="4">
        <f t="shared" si="357"/>
        <v>0</v>
      </c>
      <c r="AO739" s="4">
        <f t="shared" si="358"/>
        <v>0</v>
      </c>
      <c r="AP739" s="4">
        <f t="shared" si="359"/>
        <v>0</v>
      </c>
      <c r="AQ739" s="5">
        <f t="shared" si="360"/>
        <v>728.57447367556824</v>
      </c>
      <c r="AR739" s="5">
        <f t="shared" si="361"/>
        <v>20.309521343865253</v>
      </c>
      <c r="AS739" s="5">
        <f t="shared" si="362"/>
        <v>17.682075208590678</v>
      </c>
      <c r="AT739" s="5">
        <f t="shared" si="363"/>
        <v>2.7774684808064394</v>
      </c>
      <c r="AU739" s="5">
        <f t="shared" si="364"/>
        <v>2.052682984193678</v>
      </c>
      <c r="AV739" s="5">
        <f t="shared" si="365"/>
        <v>7.4521449779740836</v>
      </c>
      <c r="AW739" s="5">
        <f t="shared" si="366"/>
        <v>2.7331222823658163</v>
      </c>
    </row>
    <row r="740" spans="1:49" x14ac:dyDescent="0.25">
      <c r="A740" s="1" t="s">
        <v>376</v>
      </c>
      <c r="B740" s="1" t="s">
        <v>16</v>
      </c>
      <c r="C740" s="2">
        <v>42711</v>
      </c>
      <c r="D740" s="3">
        <v>3.7578132209708376E-3</v>
      </c>
      <c r="E740" s="4">
        <f t="shared" si="337"/>
        <v>9.1937738586599256</v>
      </c>
      <c r="F740" s="3">
        <v>89.823841788836475</v>
      </c>
      <c r="G740" s="3">
        <v>1.6671756405337448</v>
      </c>
      <c r="H740" s="3">
        <v>1.5354762023478354</v>
      </c>
      <c r="I740" s="3">
        <v>0.18701659609914059</v>
      </c>
      <c r="J740" s="3">
        <v>0.20559413016836661</v>
      </c>
      <c r="K740" s="3">
        <v>0.73697536583885181</v>
      </c>
      <c r="L740" s="3">
        <v>0.38516466678004962</v>
      </c>
      <c r="M740" s="4">
        <f t="shared" si="338"/>
        <v>1.502683413811997E-2</v>
      </c>
      <c r="N740" s="4">
        <f t="shared" si="339"/>
        <v>2.7890559266335093E-4</v>
      </c>
      <c r="O740" s="4">
        <f t="shared" si="340"/>
        <v>2.5687329506517359E-4</v>
      </c>
      <c r="P740" s="4">
        <f t="shared" si="341"/>
        <v>3.1286430358480018E-5</v>
      </c>
      <c r="Q740" s="4">
        <f t="shared" si="342"/>
        <v>3.439430815121352E-5</v>
      </c>
      <c r="R740" s="4">
        <f t="shared" si="343"/>
        <v>1.2329027979425688E-4</v>
      </c>
      <c r="S740" s="4">
        <f t="shared" si="344"/>
        <v>6.4435070336608285E-5</v>
      </c>
      <c r="T740" s="5">
        <f t="shared" si="345"/>
        <v>897.8092224052607</v>
      </c>
      <c r="U740" s="5">
        <f t="shared" si="346"/>
        <v>20.144929284993328</v>
      </c>
      <c r="V740" s="5">
        <f t="shared" si="347"/>
        <v>17.523305286953835</v>
      </c>
      <c r="W740" s="5">
        <f t="shared" si="348"/>
        <v>2.8293886352285789</v>
      </c>
      <c r="X740" s="5">
        <f t="shared" si="349"/>
        <v>1.5018961280864744</v>
      </c>
      <c r="Y740" s="5">
        <f t="shared" si="350"/>
        <v>6.9704460761824771</v>
      </c>
      <c r="Z740" s="5">
        <f t="shared" si="351"/>
        <v>2.7766239142618194</v>
      </c>
      <c r="AA740" s="4">
        <v>0</v>
      </c>
      <c r="AB740" s="4">
        <f t="shared" si="352"/>
        <v>0</v>
      </c>
      <c r="AC740" s="4">
        <v>38.333333333333385</v>
      </c>
      <c r="AD740" s="4">
        <v>1.6766666666666674</v>
      </c>
      <c r="AE740" s="4">
        <v>1.6266666666666654</v>
      </c>
      <c r="AF740" s="4">
        <v>4.9999999999999913E-2</v>
      </c>
      <c r="AG740" s="4">
        <v>0.125</v>
      </c>
      <c r="AH740" s="4">
        <v>0.47766666666666624</v>
      </c>
      <c r="AI740" s="4">
        <v>0.11233333333333334</v>
      </c>
      <c r="AJ740" s="4">
        <f t="shared" si="353"/>
        <v>0</v>
      </c>
      <c r="AK740" s="4">
        <f t="shared" si="354"/>
        <v>0</v>
      </c>
      <c r="AL740" s="4">
        <f t="shared" si="355"/>
        <v>0</v>
      </c>
      <c r="AM740" s="4">
        <f t="shared" si="356"/>
        <v>0</v>
      </c>
      <c r="AN740" s="4">
        <f t="shared" si="357"/>
        <v>0</v>
      </c>
      <c r="AO740" s="4">
        <f t="shared" si="358"/>
        <v>0</v>
      </c>
      <c r="AP740" s="4">
        <f t="shared" si="359"/>
        <v>0</v>
      </c>
      <c r="AQ740" s="5">
        <f t="shared" si="360"/>
        <v>728.57447367556824</v>
      </c>
      <c r="AR740" s="5">
        <f t="shared" si="361"/>
        <v>20.309521343865253</v>
      </c>
      <c r="AS740" s="5">
        <f t="shared" si="362"/>
        <v>17.682075208590678</v>
      </c>
      <c r="AT740" s="5">
        <f t="shared" si="363"/>
        <v>2.7774684808064394</v>
      </c>
      <c r="AU740" s="5">
        <f t="shared" si="364"/>
        <v>2.052682984193678</v>
      </c>
      <c r="AV740" s="5">
        <f t="shared" si="365"/>
        <v>7.4521449779740836</v>
      </c>
      <c r="AW740" s="5">
        <f t="shared" si="366"/>
        <v>2.7331222823658163</v>
      </c>
    </row>
    <row r="741" spans="1:49" x14ac:dyDescent="0.25">
      <c r="A741" s="1" t="s">
        <v>376</v>
      </c>
      <c r="B741" s="1" t="s">
        <v>17</v>
      </c>
      <c r="C741" s="2">
        <v>42712</v>
      </c>
      <c r="D741" s="3">
        <v>0</v>
      </c>
      <c r="E741" s="4">
        <f t="shared" si="337"/>
        <v>0</v>
      </c>
      <c r="F741" s="3">
        <v>109.43333333333318</v>
      </c>
      <c r="G741" s="3">
        <v>1.5678999999999996</v>
      </c>
      <c r="H741" s="3">
        <v>1.5022500000000012</v>
      </c>
      <c r="I741" s="3">
        <v>6.5649999999999972E-2</v>
      </c>
      <c r="J741" s="3">
        <v>0.52698749999999916</v>
      </c>
      <c r="K741" s="3">
        <v>0.38366249999999985</v>
      </c>
      <c r="L741" s="3">
        <v>0.1372499999999999</v>
      </c>
      <c r="M741" s="4">
        <f t="shared" si="338"/>
        <v>0</v>
      </c>
      <c r="N741" s="4">
        <f t="shared" si="339"/>
        <v>0</v>
      </c>
      <c r="O741" s="4">
        <f t="shared" si="340"/>
        <v>0</v>
      </c>
      <c r="P741" s="4">
        <f t="shared" si="341"/>
        <v>0</v>
      </c>
      <c r="Q741" s="4">
        <f t="shared" si="342"/>
        <v>0</v>
      </c>
      <c r="R741" s="4">
        <f t="shared" si="343"/>
        <v>0</v>
      </c>
      <c r="S741" s="4">
        <f t="shared" si="344"/>
        <v>0</v>
      </c>
      <c r="T741" s="5">
        <f t="shared" si="345"/>
        <v>897.8092224052607</v>
      </c>
      <c r="U741" s="5">
        <f t="shared" si="346"/>
        <v>20.144929284993328</v>
      </c>
      <c r="V741" s="5">
        <f t="shared" si="347"/>
        <v>17.523305286953835</v>
      </c>
      <c r="W741" s="5">
        <f t="shared" si="348"/>
        <v>2.8293886352285789</v>
      </c>
      <c r="X741" s="5">
        <f t="shared" si="349"/>
        <v>1.5018961280864744</v>
      </c>
      <c r="Y741" s="5">
        <f t="shared" si="350"/>
        <v>6.9704460761824771</v>
      </c>
      <c r="Z741" s="5">
        <f t="shared" si="351"/>
        <v>2.7766239142618194</v>
      </c>
      <c r="AA741" s="4">
        <v>0</v>
      </c>
      <c r="AB741" s="4">
        <f t="shared" si="352"/>
        <v>0</v>
      </c>
      <c r="AC741" s="4">
        <v>38.333333333333385</v>
      </c>
      <c r="AD741" s="4">
        <v>1.6766666666666674</v>
      </c>
      <c r="AE741" s="4">
        <v>1.6266666666666654</v>
      </c>
      <c r="AF741" s="4">
        <v>4.9999999999999913E-2</v>
      </c>
      <c r="AG741" s="4">
        <v>0.125</v>
      </c>
      <c r="AH741" s="4">
        <v>0.47766666666666624</v>
      </c>
      <c r="AI741" s="4">
        <v>0.11233333333333334</v>
      </c>
      <c r="AJ741" s="4">
        <f t="shared" si="353"/>
        <v>0</v>
      </c>
      <c r="AK741" s="4">
        <f t="shared" si="354"/>
        <v>0</v>
      </c>
      <c r="AL741" s="4">
        <f t="shared" si="355"/>
        <v>0</v>
      </c>
      <c r="AM741" s="4">
        <f t="shared" si="356"/>
        <v>0</v>
      </c>
      <c r="AN741" s="4">
        <f t="shared" si="357"/>
        <v>0</v>
      </c>
      <c r="AO741" s="4">
        <f t="shared" si="358"/>
        <v>0</v>
      </c>
      <c r="AP741" s="4">
        <f t="shared" si="359"/>
        <v>0</v>
      </c>
      <c r="AQ741" s="5">
        <f t="shared" si="360"/>
        <v>728.57447367556824</v>
      </c>
      <c r="AR741" s="5">
        <f t="shared" si="361"/>
        <v>20.309521343865253</v>
      </c>
      <c r="AS741" s="5">
        <f t="shared" si="362"/>
        <v>17.682075208590678</v>
      </c>
      <c r="AT741" s="5">
        <f t="shared" si="363"/>
        <v>2.7774684808064394</v>
      </c>
      <c r="AU741" s="5">
        <f t="shared" si="364"/>
        <v>2.052682984193678</v>
      </c>
      <c r="AV741" s="5">
        <f t="shared" si="365"/>
        <v>7.4521449779740836</v>
      </c>
      <c r="AW741" s="5">
        <f t="shared" si="366"/>
        <v>2.7331222823658163</v>
      </c>
    </row>
    <row r="742" spans="1:49" x14ac:dyDescent="0.25">
      <c r="A742" s="1" t="s">
        <v>376</v>
      </c>
      <c r="B742" s="1" t="s">
        <v>18</v>
      </c>
      <c r="C742" s="2">
        <v>42713</v>
      </c>
      <c r="D742" s="3">
        <v>0</v>
      </c>
      <c r="E742" s="4">
        <f t="shared" si="337"/>
        <v>0</v>
      </c>
      <c r="F742" s="3">
        <v>109.43333333333318</v>
      </c>
      <c r="G742" s="3">
        <v>1.5678999999999996</v>
      </c>
      <c r="H742" s="3">
        <v>1.5022500000000012</v>
      </c>
      <c r="I742" s="3">
        <v>6.5649999999999972E-2</v>
      </c>
      <c r="J742" s="3">
        <v>0.52698749999999916</v>
      </c>
      <c r="K742" s="3">
        <v>0.38366249999999985</v>
      </c>
      <c r="L742" s="3">
        <v>0.1372499999999999</v>
      </c>
      <c r="M742" s="4">
        <f t="shared" si="338"/>
        <v>0</v>
      </c>
      <c r="N742" s="4">
        <f t="shared" si="339"/>
        <v>0</v>
      </c>
      <c r="O742" s="4">
        <f t="shared" si="340"/>
        <v>0</v>
      </c>
      <c r="P742" s="4">
        <f t="shared" si="341"/>
        <v>0</v>
      </c>
      <c r="Q742" s="4">
        <f t="shared" si="342"/>
        <v>0</v>
      </c>
      <c r="R742" s="4">
        <f t="shared" si="343"/>
        <v>0</v>
      </c>
      <c r="S742" s="4">
        <f t="shared" si="344"/>
        <v>0</v>
      </c>
      <c r="T742" s="5">
        <f t="shared" si="345"/>
        <v>897.8092224052607</v>
      </c>
      <c r="U742" s="5">
        <f t="shared" si="346"/>
        <v>20.144929284993328</v>
      </c>
      <c r="V742" s="5">
        <f t="shared" si="347"/>
        <v>17.523305286953835</v>
      </c>
      <c r="W742" s="5">
        <f t="shared" si="348"/>
        <v>2.8293886352285789</v>
      </c>
      <c r="X742" s="5">
        <f t="shared" si="349"/>
        <v>1.5018961280864744</v>
      </c>
      <c r="Y742" s="5">
        <f t="shared" si="350"/>
        <v>6.9704460761824771</v>
      </c>
      <c r="Z742" s="5">
        <f t="shared" si="351"/>
        <v>2.7766239142618194</v>
      </c>
      <c r="AA742" s="4">
        <v>0</v>
      </c>
      <c r="AB742" s="4">
        <f t="shared" si="352"/>
        <v>0</v>
      </c>
      <c r="AC742" s="4">
        <v>38.333333333333385</v>
      </c>
      <c r="AD742" s="4">
        <v>1.6766666666666674</v>
      </c>
      <c r="AE742" s="4">
        <v>1.6266666666666654</v>
      </c>
      <c r="AF742" s="4">
        <v>4.9999999999999913E-2</v>
      </c>
      <c r="AG742" s="4">
        <v>0.125</v>
      </c>
      <c r="AH742" s="4">
        <v>0.47766666666666624</v>
      </c>
      <c r="AI742" s="4">
        <v>0.11233333333333334</v>
      </c>
      <c r="AJ742" s="4">
        <f t="shared" si="353"/>
        <v>0</v>
      </c>
      <c r="AK742" s="4">
        <f t="shared" si="354"/>
        <v>0</v>
      </c>
      <c r="AL742" s="4">
        <f t="shared" si="355"/>
        <v>0</v>
      </c>
      <c r="AM742" s="4">
        <f t="shared" si="356"/>
        <v>0</v>
      </c>
      <c r="AN742" s="4">
        <f t="shared" si="357"/>
        <v>0</v>
      </c>
      <c r="AO742" s="4">
        <f t="shared" si="358"/>
        <v>0</v>
      </c>
      <c r="AP742" s="4">
        <f t="shared" si="359"/>
        <v>0</v>
      </c>
      <c r="AQ742" s="5">
        <f t="shared" si="360"/>
        <v>728.57447367556824</v>
      </c>
      <c r="AR742" s="5">
        <f t="shared" si="361"/>
        <v>20.309521343865253</v>
      </c>
      <c r="AS742" s="5">
        <f t="shared" si="362"/>
        <v>17.682075208590678</v>
      </c>
      <c r="AT742" s="5">
        <f t="shared" si="363"/>
        <v>2.7774684808064394</v>
      </c>
      <c r="AU742" s="5">
        <f t="shared" si="364"/>
        <v>2.052682984193678</v>
      </c>
      <c r="AV742" s="5">
        <f t="shared" si="365"/>
        <v>7.4521449779740836</v>
      </c>
      <c r="AW742" s="5">
        <f t="shared" si="366"/>
        <v>2.7331222823658163</v>
      </c>
    </row>
    <row r="743" spans="1:49" x14ac:dyDescent="0.25">
      <c r="A743" s="1" t="s">
        <v>376</v>
      </c>
      <c r="B743" s="1" t="s">
        <v>19</v>
      </c>
      <c r="C743" s="2">
        <v>42714</v>
      </c>
      <c r="D743" s="3">
        <v>0</v>
      </c>
      <c r="E743" s="4">
        <f t="shared" si="337"/>
        <v>0</v>
      </c>
      <c r="F743" s="3">
        <v>109.43333333333318</v>
      </c>
      <c r="G743" s="3">
        <v>1.5678999999999996</v>
      </c>
      <c r="H743" s="3">
        <v>1.5022500000000012</v>
      </c>
      <c r="I743" s="3">
        <v>6.5649999999999972E-2</v>
      </c>
      <c r="J743" s="3">
        <v>0.52698749999999916</v>
      </c>
      <c r="K743" s="3">
        <v>0.38366249999999985</v>
      </c>
      <c r="L743" s="3">
        <v>0.1372499999999999</v>
      </c>
      <c r="M743" s="4">
        <f t="shared" si="338"/>
        <v>0</v>
      </c>
      <c r="N743" s="4">
        <f t="shared" si="339"/>
        <v>0</v>
      </c>
      <c r="O743" s="4">
        <f t="shared" si="340"/>
        <v>0</v>
      </c>
      <c r="P743" s="4">
        <f t="shared" si="341"/>
        <v>0</v>
      </c>
      <c r="Q743" s="4">
        <f t="shared" si="342"/>
        <v>0</v>
      </c>
      <c r="R743" s="4">
        <f t="shared" si="343"/>
        <v>0</v>
      </c>
      <c r="S743" s="4">
        <f t="shared" si="344"/>
        <v>0</v>
      </c>
      <c r="T743" s="5">
        <f t="shared" si="345"/>
        <v>897.8092224052607</v>
      </c>
      <c r="U743" s="5">
        <f t="shared" si="346"/>
        <v>20.144929284993328</v>
      </c>
      <c r="V743" s="5">
        <f t="shared" si="347"/>
        <v>17.523305286953835</v>
      </c>
      <c r="W743" s="5">
        <f t="shared" si="348"/>
        <v>2.8293886352285789</v>
      </c>
      <c r="X743" s="5">
        <f t="shared" si="349"/>
        <v>1.5018961280864744</v>
      </c>
      <c r="Y743" s="5">
        <f t="shared" si="350"/>
        <v>6.9704460761824771</v>
      </c>
      <c r="Z743" s="5">
        <f t="shared" si="351"/>
        <v>2.7766239142618194</v>
      </c>
      <c r="AA743" s="4">
        <v>0</v>
      </c>
      <c r="AB743" s="4">
        <f t="shared" si="352"/>
        <v>0</v>
      </c>
      <c r="AC743" s="4">
        <v>38.333333333333385</v>
      </c>
      <c r="AD743" s="4">
        <v>1.6766666666666674</v>
      </c>
      <c r="AE743" s="4">
        <v>1.6266666666666654</v>
      </c>
      <c r="AF743" s="4">
        <v>4.9999999999999913E-2</v>
      </c>
      <c r="AG743" s="4">
        <v>0.125</v>
      </c>
      <c r="AH743" s="4">
        <v>0.47766666666666624</v>
      </c>
      <c r="AI743" s="4">
        <v>0.11233333333333334</v>
      </c>
      <c r="AJ743" s="4">
        <f t="shared" si="353"/>
        <v>0</v>
      </c>
      <c r="AK743" s="4">
        <f t="shared" si="354"/>
        <v>0</v>
      </c>
      <c r="AL743" s="4">
        <f t="shared" si="355"/>
        <v>0</v>
      </c>
      <c r="AM743" s="4">
        <f t="shared" si="356"/>
        <v>0</v>
      </c>
      <c r="AN743" s="4">
        <f t="shared" si="357"/>
        <v>0</v>
      </c>
      <c r="AO743" s="4">
        <f t="shared" si="358"/>
        <v>0</v>
      </c>
      <c r="AP743" s="4">
        <f t="shared" si="359"/>
        <v>0</v>
      </c>
      <c r="AQ743" s="5">
        <f t="shared" si="360"/>
        <v>728.57447367556824</v>
      </c>
      <c r="AR743" s="5">
        <f t="shared" si="361"/>
        <v>20.309521343865253</v>
      </c>
      <c r="AS743" s="5">
        <f t="shared" si="362"/>
        <v>17.682075208590678</v>
      </c>
      <c r="AT743" s="5">
        <f t="shared" si="363"/>
        <v>2.7774684808064394</v>
      </c>
      <c r="AU743" s="5">
        <f t="shared" si="364"/>
        <v>2.052682984193678</v>
      </c>
      <c r="AV743" s="5">
        <f t="shared" si="365"/>
        <v>7.4521449779740836</v>
      </c>
      <c r="AW743" s="5">
        <f t="shared" si="366"/>
        <v>2.7331222823658163</v>
      </c>
    </row>
    <row r="744" spans="1:49" x14ac:dyDescent="0.25">
      <c r="A744" s="1" t="s">
        <v>376</v>
      </c>
      <c r="B744" s="1" t="s">
        <v>20</v>
      </c>
      <c r="C744" s="2">
        <v>42715</v>
      </c>
      <c r="D744" s="3">
        <v>0</v>
      </c>
      <c r="E744" s="4">
        <f t="shared" si="337"/>
        <v>0</v>
      </c>
      <c r="F744" s="3">
        <v>109.43333333333318</v>
      </c>
      <c r="G744" s="3">
        <v>1.5678999999999996</v>
      </c>
      <c r="H744" s="3">
        <v>1.5022500000000012</v>
      </c>
      <c r="I744" s="3">
        <v>6.5649999999999972E-2</v>
      </c>
      <c r="J744" s="3">
        <v>0.52698749999999916</v>
      </c>
      <c r="K744" s="3">
        <v>0.38366249999999985</v>
      </c>
      <c r="L744" s="3">
        <v>0.1372499999999999</v>
      </c>
      <c r="M744" s="4">
        <f t="shared" si="338"/>
        <v>0</v>
      </c>
      <c r="N744" s="4">
        <f t="shared" si="339"/>
        <v>0</v>
      </c>
      <c r="O744" s="4">
        <f t="shared" si="340"/>
        <v>0</v>
      </c>
      <c r="P744" s="4">
        <f t="shared" si="341"/>
        <v>0</v>
      </c>
      <c r="Q744" s="4">
        <f t="shared" si="342"/>
        <v>0</v>
      </c>
      <c r="R744" s="4">
        <f t="shared" si="343"/>
        <v>0</v>
      </c>
      <c r="S744" s="4">
        <f t="shared" si="344"/>
        <v>0</v>
      </c>
      <c r="T744" s="5">
        <f t="shared" si="345"/>
        <v>897.8092224052607</v>
      </c>
      <c r="U744" s="5">
        <f t="shared" si="346"/>
        <v>20.144929284993328</v>
      </c>
      <c r="V744" s="5">
        <f t="shared" si="347"/>
        <v>17.523305286953835</v>
      </c>
      <c r="W744" s="5">
        <f t="shared" si="348"/>
        <v>2.8293886352285789</v>
      </c>
      <c r="X744" s="5">
        <f t="shared" si="349"/>
        <v>1.5018961280864744</v>
      </c>
      <c r="Y744" s="5">
        <f t="shared" si="350"/>
        <v>6.9704460761824771</v>
      </c>
      <c r="Z744" s="5">
        <f t="shared" si="351"/>
        <v>2.7766239142618194</v>
      </c>
      <c r="AA744" s="4">
        <v>0</v>
      </c>
      <c r="AB744" s="4">
        <f t="shared" si="352"/>
        <v>0</v>
      </c>
      <c r="AC744" s="4">
        <v>38.333333333333385</v>
      </c>
      <c r="AD744" s="4">
        <v>1.6766666666666674</v>
      </c>
      <c r="AE744" s="4">
        <v>1.6266666666666654</v>
      </c>
      <c r="AF744" s="4">
        <v>4.9999999999999913E-2</v>
      </c>
      <c r="AG744" s="4">
        <v>0.125</v>
      </c>
      <c r="AH744" s="4">
        <v>0.47766666666666624</v>
      </c>
      <c r="AI744" s="4">
        <v>0.11233333333333334</v>
      </c>
      <c r="AJ744" s="4">
        <f t="shared" si="353"/>
        <v>0</v>
      </c>
      <c r="AK744" s="4">
        <f t="shared" si="354"/>
        <v>0</v>
      </c>
      <c r="AL744" s="4">
        <f t="shared" si="355"/>
        <v>0</v>
      </c>
      <c r="AM744" s="4">
        <f t="shared" si="356"/>
        <v>0</v>
      </c>
      <c r="AN744" s="4">
        <f t="shared" si="357"/>
        <v>0</v>
      </c>
      <c r="AO744" s="4">
        <f t="shared" si="358"/>
        <v>0</v>
      </c>
      <c r="AP744" s="4">
        <f t="shared" si="359"/>
        <v>0</v>
      </c>
      <c r="AQ744" s="5">
        <f t="shared" si="360"/>
        <v>728.57447367556824</v>
      </c>
      <c r="AR744" s="5">
        <f t="shared" si="361"/>
        <v>20.309521343865253</v>
      </c>
      <c r="AS744" s="5">
        <f t="shared" si="362"/>
        <v>17.682075208590678</v>
      </c>
      <c r="AT744" s="5">
        <f t="shared" si="363"/>
        <v>2.7774684808064394</v>
      </c>
      <c r="AU744" s="5">
        <f t="shared" si="364"/>
        <v>2.052682984193678</v>
      </c>
      <c r="AV744" s="5">
        <f t="shared" si="365"/>
        <v>7.4521449779740836</v>
      </c>
      <c r="AW744" s="5">
        <f t="shared" si="366"/>
        <v>2.7331222823658163</v>
      </c>
    </row>
    <row r="745" spans="1:49" x14ac:dyDescent="0.25">
      <c r="A745" s="1" t="s">
        <v>376</v>
      </c>
      <c r="B745" s="1" t="s">
        <v>21</v>
      </c>
      <c r="C745" s="2">
        <v>42716</v>
      </c>
      <c r="D745" s="3">
        <v>0</v>
      </c>
      <c r="E745" s="4">
        <f t="shared" si="337"/>
        <v>0</v>
      </c>
      <c r="F745" s="3">
        <v>109.43333333333318</v>
      </c>
      <c r="G745" s="3">
        <v>1.5678999999999996</v>
      </c>
      <c r="H745" s="3">
        <v>1.5022500000000012</v>
      </c>
      <c r="I745" s="3">
        <v>6.5649999999999972E-2</v>
      </c>
      <c r="J745" s="3">
        <v>0.52698749999999916</v>
      </c>
      <c r="K745" s="3">
        <v>0.38366249999999985</v>
      </c>
      <c r="L745" s="3">
        <v>0.1372499999999999</v>
      </c>
      <c r="M745" s="4">
        <f t="shared" si="338"/>
        <v>0</v>
      </c>
      <c r="N745" s="4">
        <f t="shared" si="339"/>
        <v>0</v>
      </c>
      <c r="O745" s="4">
        <f t="shared" si="340"/>
        <v>0</v>
      </c>
      <c r="P745" s="4">
        <f t="shared" si="341"/>
        <v>0</v>
      </c>
      <c r="Q745" s="4">
        <f t="shared" si="342"/>
        <v>0</v>
      </c>
      <c r="R745" s="4">
        <f t="shared" si="343"/>
        <v>0</v>
      </c>
      <c r="S745" s="4">
        <f t="shared" si="344"/>
        <v>0</v>
      </c>
      <c r="T745" s="5">
        <f t="shared" si="345"/>
        <v>897.8092224052607</v>
      </c>
      <c r="U745" s="5">
        <f t="shared" si="346"/>
        <v>20.144929284993328</v>
      </c>
      <c r="V745" s="5">
        <f t="shared" si="347"/>
        <v>17.523305286953835</v>
      </c>
      <c r="W745" s="5">
        <f t="shared" si="348"/>
        <v>2.8293886352285789</v>
      </c>
      <c r="X745" s="5">
        <f t="shared" si="349"/>
        <v>1.5018961280864744</v>
      </c>
      <c r="Y745" s="5">
        <f t="shared" si="350"/>
        <v>6.9704460761824771</v>
      </c>
      <c r="Z745" s="5">
        <f t="shared" si="351"/>
        <v>2.7766239142618194</v>
      </c>
      <c r="AA745" s="4">
        <v>0</v>
      </c>
      <c r="AB745" s="4">
        <f t="shared" si="352"/>
        <v>0</v>
      </c>
      <c r="AC745" s="4">
        <v>38.333333333333385</v>
      </c>
      <c r="AD745" s="4">
        <v>1.6766666666666674</v>
      </c>
      <c r="AE745" s="4">
        <v>1.6266666666666654</v>
      </c>
      <c r="AF745" s="4">
        <v>4.9999999999999913E-2</v>
      </c>
      <c r="AG745" s="4">
        <v>0.125</v>
      </c>
      <c r="AH745" s="4">
        <v>0.47766666666666624</v>
      </c>
      <c r="AI745" s="4">
        <v>0.11233333333333334</v>
      </c>
      <c r="AJ745" s="4">
        <f t="shared" si="353"/>
        <v>0</v>
      </c>
      <c r="AK745" s="4">
        <f t="shared" si="354"/>
        <v>0</v>
      </c>
      <c r="AL745" s="4">
        <f t="shared" si="355"/>
        <v>0</v>
      </c>
      <c r="AM745" s="4">
        <f t="shared" si="356"/>
        <v>0</v>
      </c>
      <c r="AN745" s="4">
        <f t="shared" si="357"/>
        <v>0</v>
      </c>
      <c r="AO745" s="4">
        <f t="shared" si="358"/>
        <v>0</v>
      </c>
      <c r="AP745" s="4">
        <f t="shared" si="359"/>
        <v>0</v>
      </c>
      <c r="AQ745" s="5">
        <f t="shared" si="360"/>
        <v>728.57447367556824</v>
      </c>
      <c r="AR745" s="5">
        <f t="shared" si="361"/>
        <v>20.309521343865253</v>
      </c>
      <c r="AS745" s="5">
        <f t="shared" si="362"/>
        <v>17.682075208590678</v>
      </c>
      <c r="AT745" s="5">
        <f t="shared" si="363"/>
        <v>2.7774684808064394</v>
      </c>
      <c r="AU745" s="5">
        <f t="shared" si="364"/>
        <v>2.052682984193678</v>
      </c>
      <c r="AV745" s="5">
        <f t="shared" si="365"/>
        <v>7.4521449779740836</v>
      </c>
      <c r="AW745" s="5">
        <f t="shared" si="366"/>
        <v>2.7331222823658163</v>
      </c>
    </row>
    <row r="746" spans="1:49" x14ac:dyDescent="0.25">
      <c r="A746" s="1" t="s">
        <v>376</v>
      </c>
      <c r="B746" s="1" t="s">
        <v>22</v>
      </c>
      <c r="C746" s="2">
        <v>42717</v>
      </c>
      <c r="D746" s="3">
        <v>0</v>
      </c>
      <c r="E746" s="4">
        <f t="shared" si="337"/>
        <v>0</v>
      </c>
      <c r="F746" s="3">
        <v>109.43333333333318</v>
      </c>
      <c r="G746" s="3">
        <v>1.5678999999999996</v>
      </c>
      <c r="H746" s="3">
        <v>1.5022500000000012</v>
      </c>
      <c r="I746" s="3">
        <v>6.5649999999999972E-2</v>
      </c>
      <c r="J746" s="3">
        <v>0.52698749999999916</v>
      </c>
      <c r="K746" s="3">
        <v>0.38366249999999985</v>
      </c>
      <c r="L746" s="3">
        <v>0.1372499999999999</v>
      </c>
      <c r="M746" s="4">
        <f t="shared" si="338"/>
        <v>0</v>
      </c>
      <c r="N746" s="4">
        <f t="shared" si="339"/>
        <v>0</v>
      </c>
      <c r="O746" s="4">
        <f t="shared" si="340"/>
        <v>0</v>
      </c>
      <c r="P746" s="4">
        <f t="shared" si="341"/>
        <v>0</v>
      </c>
      <c r="Q746" s="4">
        <f t="shared" si="342"/>
        <v>0</v>
      </c>
      <c r="R746" s="4">
        <f t="shared" si="343"/>
        <v>0</v>
      </c>
      <c r="S746" s="4">
        <f t="shared" si="344"/>
        <v>0</v>
      </c>
      <c r="T746" s="5">
        <f t="shared" si="345"/>
        <v>897.8092224052607</v>
      </c>
      <c r="U746" s="5">
        <f t="shared" si="346"/>
        <v>20.144929284993328</v>
      </c>
      <c r="V746" s="5">
        <f t="shared" si="347"/>
        <v>17.523305286953835</v>
      </c>
      <c r="W746" s="5">
        <f t="shared" si="348"/>
        <v>2.8293886352285789</v>
      </c>
      <c r="X746" s="5">
        <f t="shared" si="349"/>
        <v>1.5018961280864744</v>
      </c>
      <c r="Y746" s="5">
        <f t="shared" si="350"/>
        <v>6.9704460761824771</v>
      </c>
      <c r="Z746" s="5">
        <f t="shared" si="351"/>
        <v>2.7766239142618194</v>
      </c>
      <c r="AA746" s="4">
        <v>0</v>
      </c>
      <c r="AB746" s="4">
        <f t="shared" si="352"/>
        <v>0</v>
      </c>
      <c r="AC746" s="4">
        <v>38.333333333333385</v>
      </c>
      <c r="AD746" s="4">
        <v>1.6766666666666674</v>
      </c>
      <c r="AE746" s="4">
        <v>1.6266666666666654</v>
      </c>
      <c r="AF746" s="4">
        <v>4.9999999999999913E-2</v>
      </c>
      <c r="AG746" s="4">
        <v>0.125</v>
      </c>
      <c r="AH746" s="4">
        <v>0.47766666666666624</v>
      </c>
      <c r="AI746" s="4">
        <v>0.11233333333333334</v>
      </c>
      <c r="AJ746" s="4">
        <f t="shared" si="353"/>
        <v>0</v>
      </c>
      <c r="AK746" s="4">
        <f t="shared" si="354"/>
        <v>0</v>
      </c>
      <c r="AL746" s="4">
        <f t="shared" si="355"/>
        <v>0</v>
      </c>
      <c r="AM746" s="4">
        <f t="shared" si="356"/>
        <v>0</v>
      </c>
      <c r="AN746" s="4">
        <f t="shared" si="357"/>
        <v>0</v>
      </c>
      <c r="AO746" s="4">
        <f t="shared" si="358"/>
        <v>0</v>
      </c>
      <c r="AP746" s="4">
        <f t="shared" si="359"/>
        <v>0</v>
      </c>
      <c r="AQ746" s="5">
        <f t="shared" si="360"/>
        <v>728.57447367556824</v>
      </c>
      <c r="AR746" s="5">
        <f t="shared" si="361"/>
        <v>20.309521343865253</v>
      </c>
      <c r="AS746" s="5">
        <f t="shared" si="362"/>
        <v>17.682075208590678</v>
      </c>
      <c r="AT746" s="5">
        <f t="shared" si="363"/>
        <v>2.7774684808064394</v>
      </c>
      <c r="AU746" s="5">
        <f t="shared" si="364"/>
        <v>2.052682984193678</v>
      </c>
      <c r="AV746" s="5">
        <f t="shared" si="365"/>
        <v>7.4521449779740836</v>
      </c>
      <c r="AW746" s="5">
        <f t="shared" si="366"/>
        <v>2.7331222823658163</v>
      </c>
    </row>
    <row r="747" spans="1:49" x14ac:dyDescent="0.25">
      <c r="A747" s="1" t="s">
        <v>376</v>
      </c>
      <c r="B747" s="1" t="s">
        <v>23</v>
      </c>
      <c r="C747" s="2">
        <v>42718</v>
      </c>
      <c r="D747" s="3">
        <v>0</v>
      </c>
      <c r="E747" s="4">
        <f t="shared" si="337"/>
        <v>0</v>
      </c>
      <c r="F747" s="3">
        <v>109.43333333333318</v>
      </c>
      <c r="G747" s="3">
        <v>1.5678999999999996</v>
      </c>
      <c r="H747" s="3">
        <v>1.5022500000000012</v>
      </c>
      <c r="I747" s="3">
        <v>6.5649999999999972E-2</v>
      </c>
      <c r="J747" s="3">
        <v>0.52698749999999916</v>
      </c>
      <c r="K747" s="3">
        <v>0.38366249999999985</v>
      </c>
      <c r="L747" s="3">
        <v>0.1372499999999999</v>
      </c>
      <c r="M747" s="4">
        <f t="shared" si="338"/>
        <v>0</v>
      </c>
      <c r="N747" s="4">
        <f t="shared" si="339"/>
        <v>0</v>
      </c>
      <c r="O747" s="4">
        <f t="shared" si="340"/>
        <v>0</v>
      </c>
      <c r="P747" s="4">
        <f t="shared" si="341"/>
        <v>0</v>
      </c>
      <c r="Q747" s="4">
        <f t="shared" si="342"/>
        <v>0</v>
      </c>
      <c r="R747" s="4">
        <f t="shared" si="343"/>
        <v>0</v>
      </c>
      <c r="S747" s="4">
        <f t="shared" si="344"/>
        <v>0</v>
      </c>
      <c r="T747" s="5">
        <f t="shared" si="345"/>
        <v>897.8092224052607</v>
      </c>
      <c r="U747" s="5">
        <f t="shared" si="346"/>
        <v>20.144929284993328</v>
      </c>
      <c r="V747" s="5">
        <f t="shared" si="347"/>
        <v>17.523305286953835</v>
      </c>
      <c r="W747" s="5">
        <f t="shared" si="348"/>
        <v>2.8293886352285789</v>
      </c>
      <c r="X747" s="5">
        <f t="shared" si="349"/>
        <v>1.5018961280864744</v>
      </c>
      <c r="Y747" s="5">
        <f t="shared" si="350"/>
        <v>6.9704460761824771</v>
      </c>
      <c r="Z747" s="5">
        <f t="shared" si="351"/>
        <v>2.7766239142618194</v>
      </c>
      <c r="AA747" s="4">
        <v>0</v>
      </c>
      <c r="AB747" s="4">
        <f t="shared" si="352"/>
        <v>0</v>
      </c>
      <c r="AC747" s="4">
        <v>38.333333333333385</v>
      </c>
      <c r="AD747" s="4">
        <v>1.6766666666666674</v>
      </c>
      <c r="AE747" s="4">
        <v>1.6266666666666654</v>
      </c>
      <c r="AF747" s="4">
        <v>4.9999999999999913E-2</v>
      </c>
      <c r="AG747" s="4">
        <v>0.125</v>
      </c>
      <c r="AH747" s="4">
        <v>0.47766666666666624</v>
      </c>
      <c r="AI747" s="4">
        <v>0.11233333333333334</v>
      </c>
      <c r="AJ747" s="4">
        <f t="shared" si="353"/>
        <v>0</v>
      </c>
      <c r="AK747" s="4">
        <f t="shared" si="354"/>
        <v>0</v>
      </c>
      <c r="AL747" s="4">
        <f t="shared" si="355"/>
        <v>0</v>
      </c>
      <c r="AM747" s="4">
        <f t="shared" si="356"/>
        <v>0</v>
      </c>
      <c r="AN747" s="4">
        <f t="shared" si="357"/>
        <v>0</v>
      </c>
      <c r="AO747" s="4">
        <f t="shared" si="358"/>
        <v>0</v>
      </c>
      <c r="AP747" s="4">
        <f t="shared" si="359"/>
        <v>0</v>
      </c>
      <c r="AQ747" s="5">
        <f t="shared" si="360"/>
        <v>728.57447367556824</v>
      </c>
      <c r="AR747" s="5">
        <f t="shared" si="361"/>
        <v>20.309521343865253</v>
      </c>
      <c r="AS747" s="5">
        <f t="shared" si="362"/>
        <v>17.682075208590678</v>
      </c>
      <c r="AT747" s="5">
        <f t="shared" si="363"/>
        <v>2.7774684808064394</v>
      </c>
      <c r="AU747" s="5">
        <f t="shared" si="364"/>
        <v>2.052682984193678</v>
      </c>
      <c r="AV747" s="5">
        <f t="shared" si="365"/>
        <v>7.4521449779740836</v>
      </c>
      <c r="AW747" s="5">
        <f t="shared" si="366"/>
        <v>2.7331222823658163</v>
      </c>
    </row>
    <row r="748" spans="1:49" x14ac:dyDescent="0.25">
      <c r="A748" s="1" t="s">
        <v>376</v>
      </c>
      <c r="B748" s="1" t="s">
        <v>24</v>
      </c>
      <c r="C748" s="2">
        <v>42719</v>
      </c>
      <c r="D748" s="3">
        <v>0</v>
      </c>
      <c r="E748" s="4">
        <f t="shared" si="337"/>
        <v>0</v>
      </c>
      <c r="F748" s="3">
        <v>109.43333333333318</v>
      </c>
      <c r="G748" s="3">
        <v>1.5678999999999996</v>
      </c>
      <c r="H748" s="3">
        <v>1.5022500000000012</v>
      </c>
      <c r="I748" s="3">
        <v>6.5649999999999972E-2</v>
      </c>
      <c r="J748" s="3">
        <v>0.52698749999999916</v>
      </c>
      <c r="K748" s="3">
        <v>0.38366249999999985</v>
      </c>
      <c r="L748" s="3">
        <v>0.1372499999999999</v>
      </c>
      <c r="M748" s="4">
        <f t="shared" si="338"/>
        <v>0</v>
      </c>
      <c r="N748" s="4">
        <f t="shared" si="339"/>
        <v>0</v>
      </c>
      <c r="O748" s="4">
        <f t="shared" si="340"/>
        <v>0</v>
      </c>
      <c r="P748" s="4">
        <f t="shared" si="341"/>
        <v>0</v>
      </c>
      <c r="Q748" s="4">
        <f t="shared" si="342"/>
        <v>0</v>
      </c>
      <c r="R748" s="4">
        <f t="shared" si="343"/>
        <v>0</v>
      </c>
      <c r="S748" s="4">
        <f t="shared" si="344"/>
        <v>0</v>
      </c>
      <c r="T748" s="5">
        <f t="shared" si="345"/>
        <v>897.8092224052607</v>
      </c>
      <c r="U748" s="5">
        <f t="shared" si="346"/>
        <v>20.144929284993328</v>
      </c>
      <c r="V748" s="5">
        <f t="shared" si="347"/>
        <v>17.523305286953835</v>
      </c>
      <c r="W748" s="5">
        <f t="shared" si="348"/>
        <v>2.8293886352285789</v>
      </c>
      <c r="X748" s="5">
        <f t="shared" si="349"/>
        <v>1.5018961280864744</v>
      </c>
      <c r="Y748" s="5">
        <f t="shared" si="350"/>
        <v>6.9704460761824771</v>
      </c>
      <c r="Z748" s="5">
        <f t="shared" si="351"/>
        <v>2.7766239142618194</v>
      </c>
      <c r="AA748" s="4">
        <v>0</v>
      </c>
      <c r="AB748" s="4">
        <f t="shared" si="352"/>
        <v>0</v>
      </c>
      <c r="AC748" s="4">
        <v>38.333333333333385</v>
      </c>
      <c r="AD748" s="4">
        <v>1.6766666666666674</v>
      </c>
      <c r="AE748" s="4">
        <v>1.6266666666666654</v>
      </c>
      <c r="AF748" s="4">
        <v>4.9999999999999913E-2</v>
      </c>
      <c r="AG748" s="4">
        <v>0.125</v>
      </c>
      <c r="AH748" s="4">
        <v>0.47766666666666624</v>
      </c>
      <c r="AI748" s="4">
        <v>0.11233333333333334</v>
      </c>
      <c r="AJ748" s="4">
        <f t="shared" si="353"/>
        <v>0</v>
      </c>
      <c r="AK748" s="4">
        <f t="shared" si="354"/>
        <v>0</v>
      </c>
      <c r="AL748" s="4">
        <f t="shared" si="355"/>
        <v>0</v>
      </c>
      <c r="AM748" s="4">
        <f t="shared" si="356"/>
        <v>0</v>
      </c>
      <c r="AN748" s="4">
        <f t="shared" si="357"/>
        <v>0</v>
      </c>
      <c r="AO748" s="4">
        <f t="shared" si="358"/>
        <v>0</v>
      </c>
      <c r="AP748" s="4">
        <f t="shared" si="359"/>
        <v>0</v>
      </c>
      <c r="AQ748" s="5">
        <f t="shared" si="360"/>
        <v>728.57447367556824</v>
      </c>
      <c r="AR748" s="5">
        <f t="shared" si="361"/>
        <v>20.309521343865253</v>
      </c>
      <c r="AS748" s="5">
        <f t="shared" si="362"/>
        <v>17.682075208590678</v>
      </c>
      <c r="AT748" s="5">
        <f t="shared" si="363"/>
        <v>2.7774684808064394</v>
      </c>
      <c r="AU748" s="5">
        <f t="shared" si="364"/>
        <v>2.052682984193678</v>
      </c>
      <c r="AV748" s="5">
        <f t="shared" si="365"/>
        <v>7.4521449779740836</v>
      </c>
      <c r="AW748" s="5">
        <f t="shared" si="366"/>
        <v>2.7331222823658163</v>
      </c>
    </row>
    <row r="749" spans="1:49" x14ac:dyDescent="0.25">
      <c r="A749" s="1" t="s">
        <v>376</v>
      </c>
      <c r="B749" s="1" t="s">
        <v>25</v>
      </c>
      <c r="C749" s="2">
        <v>42720</v>
      </c>
      <c r="D749" s="3">
        <v>1.0040545964804703E-7</v>
      </c>
      <c r="E749" s="4">
        <f t="shared" si="337"/>
        <v>2.4564954027716764E-4</v>
      </c>
      <c r="F749" s="3">
        <v>108.90054563492049</v>
      </c>
      <c r="G749" s="3">
        <v>1.5684905092592587</v>
      </c>
      <c r="H749" s="3">
        <v>1.5028047800925937</v>
      </c>
      <c r="I749" s="3">
        <v>6.5685729166666637E-2</v>
      </c>
      <c r="J749" s="3">
        <v>0.52224618923611033</v>
      </c>
      <c r="K749" s="3">
        <v>0.38481123621323515</v>
      </c>
      <c r="L749" s="3">
        <v>0.13698472222222211</v>
      </c>
      <c r="M749" s="4">
        <f t="shared" si="338"/>
        <v>4.8677477102342047E-7</v>
      </c>
      <c r="N749" s="4">
        <f t="shared" si="339"/>
        <v>7.0109989260903787E-9</v>
      </c>
      <c r="O749" s="4">
        <f t="shared" si="340"/>
        <v>6.7173901513299618E-9</v>
      </c>
      <c r="P749" s="4">
        <f t="shared" si="341"/>
        <v>2.9360877476042317E-10</v>
      </c>
      <c r="Q749" s="4">
        <f t="shared" si="342"/>
        <v>2.3343893063263357E-9</v>
      </c>
      <c r="R749" s="4">
        <f t="shared" si="343"/>
        <v>1.7200685295269196E-9</v>
      </c>
      <c r="S749" s="4">
        <f t="shared" si="344"/>
        <v>6.1230828922538388E-10</v>
      </c>
      <c r="T749" s="5">
        <f t="shared" si="345"/>
        <v>897.80922289203545</v>
      </c>
      <c r="U749" s="5">
        <f t="shared" si="346"/>
        <v>20.144929292004328</v>
      </c>
      <c r="V749" s="5">
        <f t="shared" si="347"/>
        <v>17.523305293671225</v>
      </c>
      <c r="W749" s="5">
        <f t="shared" si="348"/>
        <v>2.8293886355221876</v>
      </c>
      <c r="X749" s="5">
        <f t="shared" si="349"/>
        <v>1.5018961304208638</v>
      </c>
      <c r="Y749" s="5">
        <f t="shared" si="350"/>
        <v>6.9704460779025457</v>
      </c>
      <c r="Z749" s="5">
        <f t="shared" si="351"/>
        <v>2.7766239148741279</v>
      </c>
      <c r="AA749" s="4">
        <v>0</v>
      </c>
      <c r="AB749" s="4">
        <f t="shared" si="352"/>
        <v>0</v>
      </c>
      <c r="AC749" s="4">
        <v>38.333333333333385</v>
      </c>
      <c r="AD749" s="4">
        <v>1.6766666666666674</v>
      </c>
      <c r="AE749" s="4">
        <v>1.6266666666666654</v>
      </c>
      <c r="AF749" s="4">
        <v>4.9999999999999913E-2</v>
      </c>
      <c r="AG749" s="4">
        <v>0.125</v>
      </c>
      <c r="AH749" s="4">
        <v>0.47766666666666624</v>
      </c>
      <c r="AI749" s="4">
        <v>0.11233333333333334</v>
      </c>
      <c r="AJ749" s="4">
        <f t="shared" si="353"/>
        <v>0</v>
      </c>
      <c r="AK749" s="4">
        <f t="shared" si="354"/>
        <v>0</v>
      </c>
      <c r="AL749" s="4">
        <f t="shared" si="355"/>
        <v>0</v>
      </c>
      <c r="AM749" s="4">
        <f t="shared" si="356"/>
        <v>0</v>
      </c>
      <c r="AN749" s="4">
        <f t="shared" si="357"/>
        <v>0</v>
      </c>
      <c r="AO749" s="4">
        <f t="shared" si="358"/>
        <v>0</v>
      </c>
      <c r="AP749" s="4">
        <f t="shared" si="359"/>
        <v>0</v>
      </c>
      <c r="AQ749" s="5">
        <f t="shared" si="360"/>
        <v>728.57447367556824</v>
      </c>
      <c r="AR749" s="5">
        <f t="shared" si="361"/>
        <v>20.309521343865253</v>
      </c>
      <c r="AS749" s="5">
        <f t="shared" si="362"/>
        <v>17.682075208590678</v>
      </c>
      <c r="AT749" s="5">
        <f t="shared" si="363"/>
        <v>2.7774684808064394</v>
      </c>
      <c r="AU749" s="5">
        <f t="shared" si="364"/>
        <v>2.052682984193678</v>
      </c>
      <c r="AV749" s="5">
        <f t="shared" si="365"/>
        <v>7.4521449779740836</v>
      </c>
      <c r="AW749" s="5">
        <f t="shared" si="366"/>
        <v>2.7331222823658163</v>
      </c>
    </row>
    <row r="750" spans="1:49" x14ac:dyDescent="0.25">
      <c r="A750" s="1" t="s">
        <v>376</v>
      </c>
      <c r="B750" s="1" t="s">
        <v>26</v>
      </c>
      <c r="C750" s="2">
        <v>42721</v>
      </c>
      <c r="D750" s="3">
        <v>1.626802605415379</v>
      </c>
      <c r="E750" s="4">
        <f t="shared" si="337"/>
        <v>3980.0954404550594</v>
      </c>
      <c r="F750" s="3">
        <v>81.659311756627815</v>
      </c>
      <c r="G750" s="3">
        <v>1.4546688301137378</v>
      </c>
      <c r="H750" s="3">
        <v>1.2762921370788607</v>
      </c>
      <c r="I750" s="3">
        <v>0.18000366826762162</v>
      </c>
      <c r="J750" s="3">
        <v>0.1472257173701482</v>
      </c>
      <c r="K750" s="3">
        <v>0.49426041976731921</v>
      </c>
      <c r="L750" s="3">
        <v>0.15675046201313855</v>
      </c>
      <c r="M750" s="4">
        <f t="shared" si="338"/>
        <v>5.9139990619839349</v>
      </c>
      <c r="N750" s="4">
        <f t="shared" si="339"/>
        <v>0.10535124423322935</v>
      </c>
      <c r="O750" s="4">
        <f t="shared" si="340"/>
        <v>9.2432697987920864E-2</v>
      </c>
      <c r="P750" s="4">
        <f t="shared" si="341"/>
        <v>1.3036376408131788E-2</v>
      </c>
      <c r="Q750" s="4">
        <f t="shared" si="342"/>
        <v>1.0662504198197571E-2</v>
      </c>
      <c r="R750" s="4">
        <f t="shared" si="343"/>
        <v>3.5795742040924852E-2</v>
      </c>
      <c r="S750" s="4">
        <f t="shared" si="344"/>
        <v>1.1352313231271005E-2</v>
      </c>
      <c r="T750" s="5">
        <f t="shared" si="345"/>
        <v>903.72322195401944</v>
      </c>
      <c r="U750" s="5">
        <f t="shared" si="346"/>
        <v>20.250280536237558</v>
      </c>
      <c r="V750" s="5">
        <f t="shared" si="347"/>
        <v>17.615737991659145</v>
      </c>
      <c r="W750" s="5">
        <f t="shared" si="348"/>
        <v>2.8424250119303194</v>
      </c>
      <c r="X750" s="5">
        <f t="shared" si="349"/>
        <v>1.5125586346190614</v>
      </c>
      <c r="Y750" s="5">
        <f t="shared" si="350"/>
        <v>7.0062418199434706</v>
      </c>
      <c r="Z750" s="5">
        <f t="shared" si="351"/>
        <v>2.787976228105399</v>
      </c>
      <c r="AA750" s="4">
        <v>0.66852333149495324</v>
      </c>
      <c r="AB750" s="4">
        <f t="shared" si="352"/>
        <v>1635.5928215651575</v>
      </c>
      <c r="AC750" s="4">
        <v>50.831597222222236</v>
      </c>
      <c r="AD750" s="4">
        <v>1.5226944444444424</v>
      </c>
      <c r="AE750" s="4">
        <v>1.3284652777777779</v>
      </c>
      <c r="AF750" s="4">
        <v>0.19422916666666656</v>
      </c>
      <c r="AG750" s="4">
        <v>0.20334375000000013</v>
      </c>
      <c r="AH750" s="4">
        <v>0.49643402777777729</v>
      </c>
      <c r="AI750" s="4">
        <v>0.14387847222222205</v>
      </c>
      <c r="AJ750" s="4">
        <f t="shared" si="353"/>
        <v>1.0812775119131752</v>
      </c>
      <c r="AK750" s="4">
        <f t="shared" si="354"/>
        <v>3.2390390038208636E-2</v>
      </c>
      <c r="AL750" s="4">
        <f t="shared" si="355"/>
        <v>2.8258793913928538E-2</v>
      </c>
      <c r="AM750" s="4">
        <f t="shared" si="356"/>
        <v>4.1315961242801421E-3</v>
      </c>
      <c r="AN750" s="4">
        <f t="shared" si="357"/>
        <v>4.3254793490331836E-3</v>
      </c>
      <c r="AO750" s="4">
        <f t="shared" si="358"/>
        <v>1.0560025254329874E-2</v>
      </c>
      <c r="AP750" s="4">
        <f t="shared" si="359"/>
        <v>3.0605482606063166E-3</v>
      </c>
      <c r="AQ750" s="5">
        <f t="shared" si="360"/>
        <v>729.65575118748143</v>
      </c>
      <c r="AR750" s="5">
        <f t="shared" si="361"/>
        <v>20.341911733903462</v>
      </c>
      <c r="AS750" s="5">
        <f t="shared" si="362"/>
        <v>17.710334002504606</v>
      </c>
      <c r="AT750" s="5">
        <f t="shared" si="363"/>
        <v>2.7816000769307196</v>
      </c>
      <c r="AU750" s="5">
        <f t="shared" si="364"/>
        <v>2.0570084635427111</v>
      </c>
      <c r="AV750" s="5">
        <f t="shared" si="365"/>
        <v>7.4627050032284137</v>
      </c>
      <c r="AW750" s="5">
        <f t="shared" si="366"/>
        <v>2.7361828306264226</v>
      </c>
    </row>
    <row r="751" spans="1:49" x14ac:dyDescent="0.25">
      <c r="A751" s="1" t="s">
        <v>376</v>
      </c>
      <c r="B751" s="1" t="s">
        <v>27</v>
      </c>
      <c r="C751" s="2">
        <v>42722</v>
      </c>
      <c r="D751" s="3">
        <v>2.8617403023774712</v>
      </c>
      <c r="E751" s="4">
        <f t="shared" si="337"/>
        <v>7001.4637862906511</v>
      </c>
      <c r="F751" s="3">
        <v>116.00000000000001</v>
      </c>
      <c r="G751" s="3">
        <v>0.95000000000000162</v>
      </c>
      <c r="H751" s="3">
        <v>0.42999999999999977</v>
      </c>
      <c r="I751" s="3">
        <v>0.52000000000000091</v>
      </c>
      <c r="J751" s="3">
        <v>4.9999999999999913E-2</v>
      </c>
      <c r="K751" s="3">
        <v>0.54299999999999937</v>
      </c>
      <c r="L751" s="3">
        <v>0.24800000000000019</v>
      </c>
      <c r="M751" s="4">
        <f t="shared" si="338"/>
        <v>14.778449972739379</v>
      </c>
      <c r="N751" s="4">
        <f t="shared" si="339"/>
        <v>0.12103040925950373</v>
      </c>
      <c r="O751" s="4">
        <f t="shared" si="340"/>
        <v>5.4782185243775254E-2</v>
      </c>
      <c r="P751" s="4">
        <f t="shared" si="341"/>
        <v>6.6248224015728371E-2</v>
      </c>
      <c r="Q751" s="4">
        <f t="shared" si="342"/>
        <v>6.3700215399738582E-3</v>
      </c>
      <c r="R751" s="4">
        <f t="shared" si="343"/>
        <v>6.9178433924116142E-2</v>
      </c>
      <c r="S751" s="4">
        <f t="shared" si="344"/>
        <v>3.1595306838270415E-2</v>
      </c>
      <c r="T751" s="5">
        <f t="shared" si="345"/>
        <v>918.50167192675883</v>
      </c>
      <c r="U751" s="5">
        <f t="shared" si="346"/>
        <v>20.371310945497061</v>
      </c>
      <c r="V751" s="5">
        <f t="shared" si="347"/>
        <v>17.670520176902919</v>
      </c>
      <c r="W751" s="5">
        <f t="shared" si="348"/>
        <v>2.9086732359460479</v>
      </c>
      <c r="X751" s="5">
        <f t="shared" si="349"/>
        <v>1.5189286561590352</v>
      </c>
      <c r="Y751" s="5">
        <f t="shared" si="350"/>
        <v>7.0754202538675868</v>
      </c>
      <c r="Z751" s="5">
        <f t="shared" si="351"/>
        <v>2.8195715349436696</v>
      </c>
      <c r="AA751" s="4">
        <v>1.4985090553593741</v>
      </c>
      <c r="AB751" s="4">
        <f t="shared" si="352"/>
        <v>3666.2155807118306</v>
      </c>
      <c r="AC751" s="4">
        <v>90.499999999999986</v>
      </c>
      <c r="AD751" s="4">
        <v>1.0340000000000018</v>
      </c>
      <c r="AE751" s="4">
        <v>0.38200000000000028</v>
      </c>
      <c r="AF751" s="4">
        <v>0.65200000000000069</v>
      </c>
      <c r="AG751" s="4">
        <v>0.45200000000000018</v>
      </c>
      <c r="AH751" s="4">
        <v>0.55599999999999938</v>
      </c>
      <c r="AI751" s="4">
        <v>0.2439999999999998</v>
      </c>
      <c r="AJ751" s="4">
        <f t="shared" si="353"/>
        <v>4.3151390675918524</v>
      </c>
      <c r="AK751" s="4">
        <f t="shared" si="354"/>
        <v>4.930225188828713E-2</v>
      </c>
      <c r="AL751" s="4">
        <f t="shared" si="355"/>
        <v>1.8214178163757897E-2</v>
      </c>
      <c r="AM751" s="4">
        <f t="shared" si="356"/>
        <v>3.1088073724529187E-2</v>
      </c>
      <c r="AN751" s="4">
        <f t="shared" si="357"/>
        <v>2.1551854790624516E-2</v>
      </c>
      <c r="AO751" s="4">
        <f t="shared" si="358"/>
        <v>2.6510688636254897E-2</v>
      </c>
      <c r="AP751" s="4">
        <f t="shared" si="359"/>
        <v>1.1634187099363662E-2</v>
      </c>
      <c r="AQ751" s="5">
        <f t="shared" si="360"/>
        <v>733.9708902550733</v>
      </c>
      <c r="AR751" s="5">
        <f t="shared" si="361"/>
        <v>20.391213985791751</v>
      </c>
      <c r="AS751" s="5">
        <f t="shared" si="362"/>
        <v>17.728548180668362</v>
      </c>
      <c r="AT751" s="5">
        <f t="shared" si="363"/>
        <v>2.8126881506552488</v>
      </c>
      <c r="AU751" s="5">
        <f t="shared" si="364"/>
        <v>2.0785603183333357</v>
      </c>
      <c r="AV751" s="5">
        <f t="shared" si="365"/>
        <v>7.4892156918646684</v>
      </c>
      <c r="AW751" s="5">
        <f t="shared" si="366"/>
        <v>2.7478170177257861</v>
      </c>
    </row>
    <row r="752" spans="1:49" x14ac:dyDescent="0.25">
      <c r="A752" s="1" t="s">
        <v>376</v>
      </c>
      <c r="B752" s="1" t="s">
        <v>28</v>
      </c>
      <c r="C752" s="2">
        <v>42723</v>
      </c>
      <c r="D752" s="3">
        <v>7.339970013271797E-4</v>
      </c>
      <c r="E752" s="4">
        <f t="shared" si="337"/>
        <v>1.7957790997906995</v>
      </c>
      <c r="F752" s="3">
        <v>107.79411397106087</v>
      </c>
      <c r="G752" s="3">
        <v>1.1316170671413164</v>
      </c>
      <c r="H752" s="3">
        <v>0.69813150349019926</v>
      </c>
      <c r="I752" s="3">
        <v>0.45219577882765094</v>
      </c>
      <c r="J752" s="3">
        <v>5.5571674235869013E-2</v>
      </c>
      <c r="K752" s="3">
        <v>0.62432827171755256</v>
      </c>
      <c r="L752" s="3">
        <v>0.30531963606776141</v>
      </c>
      <c r="M752" s="4">
        <f t="shared" si="338"/>
        <v>3.5223297390235353E-3</v>
      </c>
      <c r="N752" s="4">
        <f t="shared" si="339"/>
        <v>3.6977236529339079E-5</v>
      </c>
      <c r="O752" s="4">
        <f t="shared" si="340"/>
        <v>2.2812464112399629E-5</v>
      </c>
      <c r="P752" s="4">
        <f t="shared" si="341"/>
        <v>1.4776155960177502E-5</v>
      </c>
      <c r="Q752" s="4">
        <f t="shared" si="342"/>
        <v>1.8158854282236554E-6</v>
      </c>
      <c r="R752" s="4">
        <f t="shared" si="343"/>
        <v>2.040083597676107E-5</v>
      </c>
      <c r="S752" s="4">
        <f t="shared" si="344"/>
        <v>9.9767639847017741E-6</v>
      </c>
      <c r="T752" s="5">
        <f t="shared" si="345"/>
        <v>918.50519425649782</v>
      </c>
      <c r="U752" s="5">
        <f t="shared" si="346"/>
        <v>20.371347922733591</v>
      </c>
      <c r="V752" s="5">
        <f t="shared" si="347"/>
        <v>17.670542989367032</v>
      </c>
      <c r="W752" s="5">
        <f t="shared" si="348"/>
        <v>2.908688012102008</v>
      </c>
      <c r="X752" s="5">
        <f t="shared" si="349"/>
        <v>1.5189304720444634</v>
      </c>
      <c r="Y752" s="5">
        <f t="shared" si="350"/>
        <v>7.0754406547035638</v>
      </c>
      <c r="Z752" s="5">
        <f t="shared" si="351"/>
        <v>2.8195815117076544</v>
      </c>
      <c r="AA752" s="4">
        <v>1.9950617497812833E-2</v>
      </c>
      <c r="AB752" s="4">
        <f t="shared" si="352"/>
        <v>48.81069250379818</v>
      </c>
      <c r="AC752" s="4">
        <v>78.001736111111029</v>
      </c>
      <c r="AD752" s="4">
        <v>1.1879722222222215</v>
      </c>
      <c r="AE752" s="4">
        <v>0.68020138888888892</v>
      </c>
      <c r="AF752" s="4">
        <v>0.50777083333333306</v>
      </c>
      <c r="AG752" s="4">
        <v>0.37365625000000063</v>
      </c>
      <c r="AH752" s="4">
        <v>0.53723263888888828</v>
      </c>
      <c r="AI752" s="4">
        <v>0.21245486111111067</v>
      </c>
      <c r="AJ752" s="4">
        <f t="shared" si="353"/>
        <v>4.9516216940669655E-2</v>
      </c>
      <c r="AK752" s="4">
        <f t="shared" si="354"/>
        <v>7.5413565399688244E-4</v>
      </c>
      <c r="AL752" s="4">
        <f t="shared" si="355"/>
        <v>4.3179807546321147E-4</v>
      </c>
      <c r="AM752" s="4">
        <f t="shared" si="356"/>
        <v>3.2233757853367112E-4</v>
      </c>
      <c r="AN752" s="4">
        <f t="shared" si="357"/>
        <v>2.3720041192264684E-4</v>
      </c>
      <c r="AO752" s="4">
        <f t="shared" si="358"/>
        <v>3.4104020270699244E-4</v>
      </c>
      <c r="AP752" s="4">
        <f t="shared" si="359"/>
        <v>1.3486829290430466E-4</v>
      </c>
      <c r="AQ752" s="5">
        <f t="shared" si="360"/>
        <v>734.02040647201397</v>
      </c>
      <c r="AR752" s="5">
        <f t="shared" si="361"/>
        <v>20.391968121445746</v>
      </c>
      <c r="AS752" s="5">
        <f t="shared" si="362"/>
        <v>17.728979978743826</v>
      </c>
      <c r="AT752" s="5">
        <f t="shared" si="363"/>
        <v>2.8130104882337825</v>
      </c>
      <c r="AU752" s="5">
        <f t="shared" si="364"/>
        <v>2.0787975187452581</v>
      </c>
      <c r="AV752" s="5">
        <f t="shared" si="365"/>
        <v>7.489556732067375</v>
      </c>
      <c r="AW752" s="5">
        <f t="shared" si="366"/>
        <v>2.7479518860186904</v>
      </c>
    </row>
    <row r="753" spans="1:49" x14ac:dyDescent="0.25">
      <c r="A753" s="1" t="s">
        <v>376</v>
      </c>
      <c r="B753" s="1" t="s">
        <v>29</v>
      </c>
      <c r="C753" s="2">
        <v>42724</v>
      </c>
      <c r="D753" s="3">
        <v>5.0565239251557656E-4</v>
      </c>
      <c r="E753" s="4">
        <f t="shared" si="337"/>
        <v>1.2371167683202509</v>
      </c>
      <c r="F753" s="3">
        <v>59.018952753989367</v>
      </c>
      <c r="G753" s="3">
        <v>1.6271971687817199</v>
      </c>
      <c r="H753" s="3">
        <v>1.5553104104793987</v>
      </c>
      <c r="I753" s="3">
        <v>7.4327221151432463E-2</v>
      </c>
      <c r="J753" s="3">
        <v>7.1866479701055391E-2</v>
      </c>
      <c r="K753" s="3">
        <v>0.50608230014730149</v>
      </c>
      <c r="L753" s="3">
        <v>0.12351657843637474</v>
      </c>
      <c r="M753" s="4">
        <f t="shared" si="338"/>
        <v>1.3285693902388039E-3</v>
      </c>
      <c r="N753" s="4">
        <f t="shared" si="339"/>
        <v>3.6629663005677585E-5</v>
      </c>
      <c r="O753" s="4">
        <f t="shared" si="340"/>
        <v>3.5011427808552649E-5</v>
      </c>
      <c r="P753" s="4">
        <f t="shared" si="341"/>
        <v>1.6731721976654091E-6</v>
      </c>
      <c r="Q753" s="4">
        <f t="shared" si="342"/>
        <v>1.6177787076810951E-6</v>
      </c>
      <c r="R753" s="4">
        <f t="shared" si="343"/>
        <v>1.1392365020775518E-5</v>
      </c>
      <c r="S753" s="4">
        <f t="shared" si="344"/>
        <v>2.7804686061039175E-6</v>
      </c>
      <c r="T753" s="5">
        <f t="shared" si="345"/>
        <v>918.50652282588806</v>
      </c>
      <c r="U753" s="5">
        <f t="shared" si="346"/>
        <v>20.371384552396595</v>
      </c>
      <c r="V753" s="5">
        <f t="shared" si="347"/>
        <v>17.670578000794841</v>
      </c>
      <c r="W753" s="5">
        <f t="shared" si="348"/>
        <v>2.9086896852742057</v>
      </c>
      <c r="X753" s="5">
        <f t="shared" si="349"/>
        <v>1.5189320898231711</v>
      </c>
      <c r="Y753" s="5">
        <f t="shared" si="350"/>
        <v>7.0754520470685849</v>
      </c>
      <c r="Z753" s="5">
        <f t="shared" si="351"/>
        <v>2.8195842921762604</v>
      </c>
      <c r="AA753" s="4">
        <v>0</v>
      </c>
      <c r="AB753" s="4">
        <f t="shared" si="352"/>
        <v>0</v>
      </c>
      <c r="AC753" s="4">
        <v>38.333333333333385</v>
      </c>
      <c r="AD753" s="4">
        <v>1.6766666666666674</v>
      </c>
      <c r="AE753" s="4">
        <v>1.6266666666666654</v>
      </c>
      <c r="AF753" s="4">
        <v>4.9999999999999913E-2</v>
      </c>
      <c r="AG753" s="4">
        <v>0.125</v>
      </c>
      <c r="AH753" s="4">
        <v>0.47766666666666624</v>
      </c>
      <c r="AI753" s="4">
        <v>0.11233333333333334</v>
      </c>
      <c r="AJ753" s="4">
        <f t="shared" si="353"/>
        <v>0</v>
      </c>
      <c r="AK753" s="4">
        <f t="shared" si="354"/>
        <v>0</v>
      </c>
      <c r="AL753" s="4">
        <f t="shared" si="355"/>
        <v>0</v>
      </c>
      <c r="AM753" s="4">
        <f t="shared" si="356"/>
        <v>0</v>
      </c>
      <c r="AN753" s="4">
        <f t="shared" si="357"/>
        <v>0</v>
      </c>
      <c r="AO753" s="4">
        <f t="shared" si="358"/>
        <v>0</v>
      </c>
      <c r="AP753" s="4">
        <f t="shared" si="359"/>
        <v>0</v>
      </c>
      <c r="AQ753" s="5">
        <f t="shared" si="360"/>
        <v>734.02040647201397</v>
      </c>
      <c r="AR753" s="5">
        <f t="shared" si="361"/>
        <v>20.391968121445746</v>
      </c>
      <c r="AS753" s="5">
        <f t="shared" si="362"/>
        <v>17.728979978743826</v>
      </c>
      <c r="AT753" s="5">
        <f t="shared" si="363"/>
        <v>2.8130104882337825</v>
      </c>
      <c r="AU753" s="5">
        <f t="shared" si="364"/>
        <v>2.0787975187452581</v>
      </c>
      <c r="AV753" s="5">
        <f t="shared" si="365"/>
        <v>7.489556732067375</v>
      </c>
      <c r="AW753" s="5">
        <f t="shared" si="366"/>
        <v>2.7479518860186904</v>
      </c>
    </row>
    <row r="754" spans="1:49" x14ac:dyDescent="0.25">
      <c r="A754" s="1" t="s">
        <v>376</v>
      </c>
      <c r="B754" s="1" t="s">
        <v>30</v>
      </c>
      <c r="C754" s="2">
        <v>42725</v>
      </c>
      <c r="D754" s="3">
        <v>5.8751771053916285E-4</v>
      </c>
      <c r="E754" s="4">
        <f t="shared" si="337"/>
        <v>1.437406451845735</v>
      </c>
      <c r="F754" s="3">
        <v>58.285714285714363</v>
      </c>
      <c r="G754" s="3">
        <v>1.6245888888888913</v>
      </c>
      <c r="H754" s="3">
        <v>1.5555088888888899</v>
      </c>
      <c r="I754" s="3">
        <v>6.907999999999985E-2</v>
      </c>
      <c r="J754" s="3">
        <v>7.1821666666666686E-2</v>
      </c>
      <c r="K754" s="3">
        <v>0.49394117647058761</v>
      </c>
      <c r="L754" s="3">
        <v>0.11178333333333333</v>
      </c>
      <c r="M754" s="4">
        <f t="shared" si="338"/>
        <v>1.5244871311365508E-3</v>
      </c>
      <c r="N754" s="4">
        <f t="shared" si="339"/>
        <v>4.2491798974239637E-5</v>
      </c>
      <c r="O754" s="4">
        <f t="shared" si="340"/>
        <v>4.0684982804797477E-5</v>
      </c>
      <c r="P754" s="4">
        <f t="shared" si="341"/>
        <v>1.8068161694421272E-6</v>
      </c>
      <c r="Q754" s="4">
        <f t="shared" si="342"/>
        <v>1.8785256029185914E-6</v>
      </c>
      <c r="R754" s="4">
        <f t="shared" si="343"/>
        <v>1.2919237180085796E-5</v>
      </c>
      <c r="S754" s="4">
        <f t="shared" si="344"/>
        <v>2.9237396372438656E-6</v>
      </c>
      <c r="T754" s="5">
        <f t="shared" si="345"/>
        <v>918.50804731301923</v>
      </c>
      <c r="U754" s="5">
        <f t="shared" si="346"/>
        <v>20.37142704419557</v>
      </c>
      <c r="V754" s="5">
        <f t="shared" si="347"/>
        <v>17.670618685777644</v>
      </c>
      <c r="W754" s="5">
        <f t="shared" si="348"/>
        <v>2.9086914920903753</v>
      </c>
      <c r="X754" s="5">
        <f t="shared" si="349"/>
        <v>1.5189339683487739</v>
      </c>
      <c r="Y754" s="5">
        <f t="shared" si="350"/>
        <v>7.0754649663057654</v>
      </c>
      <c r="Z754" s="5">
        <f t="shared" si="351"/>
        <v>2.8195872159158974</v>
      </c>
      <c r="AA754" s="4">
        <v>0</v>
      </c>
      <c r="AB754" s="4">
        <f t="shared" si="352"/>
        <v>0</v>
      </c>
      <c r="AC754" s="4">
        <v>38.333333333333385</v>
      </c>
      <c r="AD754" s="4">
        <v>1.6766666666666674</v>
      </c>
      <c r="AE754" s="4">
        <v>1.6266666666666654</v>
      </c>
      <c r="AF754" s="4">
        <v>4.9999999999999913E-2</v>
      </c>
      <c r="AG754" s="4">
        <v>0.125</v>
      </c>
      <c r="AH754" s="4">
        <v>0.47766666666666624</v>
      </c>
      <c r="AI754" s="4">
        <v>0.11233333333333334</v>
      </c>
      <c r="AJ754" s="4">
        <f t="shared" si="353"/>
        <v>0</v>
      </c>
      <c r="AK754" s="4">
        <f t="shared" si="354"/>
        <v>0</v>
      </c>
      <c r="AL754" s="4">
        <f t="shared" si="355"/>
        <v>0</v>
      </c>
      <c r="AM754" s="4">
        <f t="shared" si="356"/>
        <v>0</v>
      </c>
      <c r="AN754" s="4">
        <f t="shared" si="357"/>
        <v>0</v>
      </c>
      <c r="AO754" s="4">
        <f t="shared" si="358"/>
        <v>0</v>
      </c>
      <c r="AP754" s="4">
        <f t="shared" si="359"/>
        <v>0</v>
      </c>
      <c r="AQ754" s="5">
        <f t="shared" si="360"/>
        <v>734.02040647201397</v>
      </c>
      <c r="AR754" s="5">
        <f t="shared" si="361"/>
        <v>20.391968121445746</v>
      </c>
      <c r="AS754" s="5">
        <f t="shared" si="362"/>
        <v>17.728979978743826</v>
      </c>
      <c r="AT754" s="5">
        <f t="shared" si="363"/>
        <v>2.8130104882337825</v>
      </c>
      <c r="AU754" s="5">
        <f t="shared" si="364"/>
        <v>2.0787975187452581</v>
      </c>
      <c r="AV754" s="5">
        <f t="shared" si="365"/>
        <v>7.489556732067375</v>
      </c>
      <c r="AW754" s="5">
        <f t="shared" si="366"/>
        <v>2.7479518860186904</v>
      </c>
    </row>
    <row r="755" spans="1:49" x14ac:dyDescent="0.25">
      <c r="A755" s="1" t="s">
        <v>376</v>
      </c>
      <c r="B755" s="1" t="s">
        <v>31</v>
      </c>
      <c r="C755" s="2">
        <v>42726</v>
      </c>
      <c r="D755" s="3">
        <v>6.7485901632809511E-4</v>
      </c>
      <c r="E755" s="4">
        <f t="shared" si="337"/>
        <v>1.6510935530199791</v>
      </c>
      <c r="F755" s="3">
        <v>58.285714285714363</v>
      </c>
      <c r="G755" s="3">
        <v>1.6245888888888913</v>
      </c>
      <c r="H755" s="3">
        <v>1.5555088888888899</v>
      </c>
      <c r="I755" s="3">
        <v>6.907999999999985E-2</v>
      </c>
      <c r="J755" s="3">
        <v>7.1821666666666686E-2</v>
      </c>
      <c r="K755" s="3">
        <v>0.49394117647058761</v>
      </c>
      <c r="L755" s="3">
        <v>0.11178333333333333</v>
      </c>
      <c r="M755" s="4">
        <f t="shared" si="338"/>
        <v>1.7511197828904829E-3</v>
      </c>
      <c r="N755" s="4">
        <f t="shared" si="339"/>
        <v>4.8808696560739743E-5</v>
      </c>
      <c r="O755" s="4">
        <f t="shared" si="340"/>
        <v>4.6733276261194322E-5</v>
      </c>
      <c r="P755" s="4">
        <f t="shared" si="341"/>
        <v>2.0754202995453898E-6</v>
      </c>
      <c r="Q755" s="4">
        <f t="shared" si="342"/>
        <v>2.1577901700518647E-6</v>
      </c>
      <c r="R755" s="4">
        <f t="shared" si="343"/>
        <v>1.4839831274296342E-5</v>
      </c>
      <c r="S755" s="4">
        <f t="shared" si="344"/>
        <v>3.3583873646619764E-6</v>
      </c>
      <c r="T755" s="5">
        <f t="shared" si="345"/>
        <v>918.50979843280209</v>
      </c>
      <c r="U755" s="5">
        <f t="shared" si="346"/>
        <v>20.371475852892132</v>
      </c>
      <c r="V755" s="5">
        <f t="shared" si="347"/>
        <v>17.670665419053904</v>
      </c>
      <c r="W755" s="5">
        <f t="shared" si="348"/>
        <v>2.9086935675106749</v>
      </c>
      <c r="X755" s="5">
        <f t="shared" si="349"/>
        <v>1.518936126138944</v>
      </c>
      <c r="Y755" s="5">
        <f t="shared" si="350"/>
        <v>7.0754798061370394</v>
      </c>
      <c r="Z755" s="5">
        <f t="shared" si="351"/>
        <v>2.8195905743032621</v>
      </c>
      <c r="AA755" s="4">
        <v>0</v>
      </c>
      <c r="AB755" s="4">
        <f t="shared" si="352"/>
        <v>0</v>
      </c>
      <c r="AC755" s="4">
        <v>38.333333333333385</v>
      </c>
      <c r="AD755" s="4">
        <v>1.6766666666666674</v>
      </c>
      <c r="AE755" s="4">
        <v>1.6266666666666654</v>
      </c>
      <c r="AF755" s="4">
        <v>4.9999999999999913E-2</v>
      </c>
      <c r="AG755" s="4">
        <v>0.125</v>
      </c>
      <c r="AH755" s="4">
        <v>0.47766666666666624</v>
      </c>
      <c r="AI755" s="4">
        <v>0.11233333333333334</v>
      </c>
      <c r="AJ755" s="4">
        <f t="shared" si="353"/>
        <v>0</v>
      </c>
      <c r="AK755" s="4">
        <f t="shared" si="354"/>
        <v>0</v>
      </c>
      <c r="AL755" s="4">
        <f t="shared" si="355"/>
        <v>0</v>
      </c>
      <c r="AM755" s="4">
        <f t="shared" si="356"/>
        <v>0</v>
      </c>
      <c r="AN755" s="4">
        <f t="shared" si="357"/>
        <v>0</v>
      </c>
      <c r="AO755" s="4">
        <f t="shared" si="358"/>
        <v>0</v>
      </c>
      <c r="AP755" s="4">
        <f t="shared" si="359"/>
        <v>0</v>
      </c>
      <c r="AQ755" s="5">
        <f t="shared" si="360"/>
        <v>734.02040647201397</v>
      </c>
      <c r="AR755" s="5">
        <f t="shared" si="361"/>
        <v>20.391968121445746</v>
      </c>
      <c r="AS755" s="5">
        <f t="shared" si="362"/>
        <v>17.728979978743826</v>
      </c>
      <c r="AT755" s="5">
        <f t="shared" si="363"/>
        <v>2.8130104882337825</v>
      </c>
      <c r="AU755" s="5">
        <f t="shared" si="364"/>
        <v>2.0787975187452581</v>
      </c>
      <c r="AV755" s="5">
        <f t="shared" si="365"/>
        <v>7.489556732067375</v>
      </c>
      <c r="AW755" s="5">
        <f t="shared" si="366"/>
        <v>2.7479518860186904</v>
      </c>
    </row>
    <row r="756" spans="1:49" x14ac:dyDescent="0.25">
      <c r="A756" s="1" t="s">
        <v>376</v>
      </c>
      <c r="B756" s="1" t="s">
        <v>32</v>
      </c>
      <c r="C756" s="2">
        <v>42727</v>
      </c>
      <c r="D756" s="3">
        <v>1.145931194443715E-3</v>
      </c>
      <c r="E756" s="4">
        <f t="shared" si="337"/>
        <v>2.8036072150966898</v>
      </c>
      <c r="F756" s="3">
        <v>58.285714285714363</v>
      </c>
      <c r="G756" s="3">
        <v>1.6245888888888913</v>
      </c>
      <c r="H756" s="3">
        <v>1.5555088888888899</v>
      </c>
      <c r="I756" s="3">
        <v>6.907999999999985E-2</v>
      </c>
      <c r="J756" s="3">
        <v>7.1821666666666686E-2</v>
      </c>
      <c r="K756" s="3">
        <v>0.49394117647058761</v>
      </c>
      <c r="L756" s="3">
        <v>0.11178333333333333</v>
      </c>
      <c r="M756" s="4">
        <f t="shared" si="338"/>
        <v>2.9734548044419019E-3</v>
      </c>
      <c r="N756" s="4">
        <f t="shared" si="339"/>
        <v>8.2878655535213706E-5</v>
      </c>
      <c r="O756" s="4">
        <f t="shared" si="340"/>
        <v>7.9354528561596157E-5</v>
      </c>
      <c r="P756" s="4">
        <f t="shared" si="341"/>
        <v>3.5241269736174529E-6</v>
      </c>
      <c r="Q756" s="4">
        <f t="shared" si="342"/>
        <v>3.6639935262038525E-6</v>
      </c>
      <c r="R756" s="4">
        <f t="shared" si="343"/>
        <v>2.5198486152002608E-5</v>
      </c>
      <c r="S756" s="4">
        <f t="shared" si="344"/>
        <v>5.7026441835679188E-6</v>
      </c>
      <c r="T756" s="5">
        <f t="shared" si="345"/>
        <v>918.5127718876065</v>
      </c>
      <c r="U756" s="5">
        <f t="shared" si="346"/>
        <v>20.371558731547669</v>
      </c>
      <c r="V756" s="5">
        <f t="shared" si="347"/>
        <v>17.670744773582467</v>
      </c>
      <c r="W756" s="5">
        <f t="shared" si="348"/>
        <v>2.9086970916376487</v>
      </c>
      <c r="X756" s="5">
        <f t="shared" si="349"/>
        <v>1.5189397901324702</v>
      </c>
      <c r="Y756" s="5">
        <f t="shared" si="350"/>
        <v>7.0755050046231913</v>
      </c>
      <c r="Z756" s="5">
        <f t="shared" si="351"/>
        <v>2.8195962769474456</v>
      </c>
      <c r="AA756" s="4">
        <v>0</v>
      </c>
      <c r="AB756" s="4">
        <f t="shared" si="352"/>
        <v>0</v>
      </c>
      <c r="AC756" s="4">
        <v>38.333333333333385</v>
      </c>
      <c r="AD756" s="4">
        <v>1.6766666666666674</v>
      </c>
      <c r="AE756" s="4">
        <v>1.6266666666666654</v>
      </c>
      <c r="AF756" s="4">
        <v>4.9999999999999913E-2</v>
      </c>
      <c r="AG756" s="4">
        <v>0.125</v>
      </c>
      <c r="AH756" s="4">
        <v>0.47766666666666624</v>
      </c>
      <c r="AI756" s="4">
        <v>0.11233333333333334</v>
      </c>
      <c r="AJ756" s="4">
        <f t="shared" si="353"/>
        <v>0</v>
      </c>
      <c r="AK756" s="4">
        <f t="shared" si="354"/>
        <v>0</v>
      </c>
      <c r="AL756" s="4">
        <f t="shared" si="355"/>
        <v>0</v>
      </c>
      <c r="AM756" s="4">
        <f t="shared" si="356"/>
        <v>0</v>
      </c>
      <c r="AN756" s="4">
        <f t="shared" si="357"/>
        <v>0</v>
      </c>
      <c r="AO756" s="4">
        <f t="shared" si="358"/>
        <v>0</v>
      </c>
      <c r="AP756" s="4">
        <f t="shared" si="359"/>
        <v>0</v>
      </c>
      <c r="AQ756" s="5">
        <f t="shared" si="360"/>
        <v>734.02040647201397</v>
      </c>
      <c r="AR756" s="5">
        <f t="shared" si="361"/>
        <v>20.391968121445746</v>
      </c>
      <c r="AS756" s="5">
        <f t="shared" si="362"/>
        <v>17.728979978743826</v>
      </c>
      <c r="AT756" s="5">
        <f t="shared" si="363"/>
        <v>2.8130104882337825</v>
      </c>
      <c r="AU756" s="5">
        <f t="shared" si="364"/>
        <v>2.0787975187452581</v>
      </c>
      <c r="AV756" s="5">
        <f t="shared" si="365"/>
        <v>7.489556732067375</v>
      </c>
      <c r="AW756" s="5">
        <f t="shared" si="366"/>
        <v>2.7479518860186904</v>
      </c>
    </row>
    <row r="757" spans="1:49" x14ac:dyDescent="0.25">
      <c r="A757" s="1" t="s">
        <v>376</v>
      </c>
      <c r="B757" s="1" t="s">
        <v>33</v>
      </c>
      <c r="C757" s="2">
        <v>42728</v>
      </c>
      <c r="D757" s="3">
        <v>0.44554301486210307</v>
      </c>
      <c r="E757" s="4">
        <f t="shared" si="337"/>
        <v>1090.0546360549201</v>
      </c>
      <c r="F757" s="3">
        <v>79.305217042930821</v>
      </c>
      <c r="G757" s="3">
        <v>1.6993595791499743</v>
      </c>
      <c r="H757" s="3">
        <v>1.5498191744834797</v>
      </c>
      <c r="I757" s="3">
        <v>0.21950033967440238</v>
      </c>
      <c r="J757" s="3">
        <v>7.3106306985809943E-2</v>
      </c>
      <c r="K757" s="3">
        <v>0.84198672186972312</v>
      </c>
      <c r="L757" s="3">
        <v>0.44813635962052017</v>
      </c>
      <c r="M757" s="4">
        <f t="shared" si="338"/>
        <v>1.5730121388789753</v>
      </c>
      <c r="N757" s="4">
        <f t="shared" si="339"/>
        <v>3.3706650659263974E-2</v>
      </c>
      <c r="O757" s="4">
        <f t="shared" si="340"/>
        <v>3.0740529632624174E-2</v>
      </c>
      <c r="P757" s="4">
        <f t="shared" si="341"/>
        <v>4.3537703025134196E-3</v>
      </c>
      <c r="Q757" s="4">
        <f t="shared" si="342"/>
        <v>1.4500572926373779E-3</v>
      </c>
      <c r="R757" s="4">
        <f t="shared" si="343"/>
        <v>1.6700733995331153E-2</v>
      </c>
      <c r="S757" s="4">
        <f t="shared" si="344"/>
        <v>8.8887460351380308E-3</v>
      </c>
      <c r="T757" s="5">
        <f t="shared" si="345"/>
        <v>920.0857840264855</v>
      </c>
      <c r="U757" s="5">
        <f t="shared" si="346"/>
        <v>20.405265382206935</v>
      </c>
      <c r="V757" s="5">
        <f t="shared" si="347"/>
        <v>17.70148530321509</v>
      </c>
      <c r="W757" s="5">
        <f t="shared" si="348"/>
        <v>2.9130508619401621</v>
      </c>
      <c r="X757" s="5">
        <f t="shared" si="349"/>
        <v>1.5203898474251076</v>
      </c>
      <c r="Y757" s="5">
        <f t="shared" si="350"/>
        <v>7.0922057386185227</v>
      </c>
      <c r="Z757" s="5">
        <f t="shared" si="351"/>
        <v>2.8284850229825835</v>
      </c>
      <c r="AA757" s="4">
        <v>9.228241279667114E-2</v>
      </c>
      <c r="AB757" s="4">
        <f t="shared" si="352"/>
        <v>225.77589265197901</v>
      </c>
      <c r="AC757" s="4">
        <v>40.263849693940941</v>
      </c>
      <c r="AD757" s="4">
        <v>1.7775289367540514</v>
      </c>
      <c r="AE757" s="4">
        <v>1.6359074157451614</v>
      </c>
      <c r="AF757" s="4">
        <v>0.1316773819486538</v>
      </c>
      <c r="AG757" s="4">
        <v>9.0926521524634332E-2</v>
      </c>
      <c r="AH757" s="4">
        <v>0.55555251821372698</v>
      </c>
      <c r="AI757" s="4">
        <v>0.25851724366522982</v>
      </c>
      <c r="AJ757" s="4">
        <f t="shared" si="353"/>
        <v>0.11822820143927872</v>
      </c>
      <c r="AK757" s="4">
        <f t="shared" si="354"/>
        <v>5.2194226532275602E-3</v>
      </c>
      <c r="AL757" s="4">
        <f t="shared" si="355"/>
        <v>4.8035742472442708E-3</v>
      </c>
      <c r="AM757" s="4">
        <f t="shared" si="356"/>
        <v>3.8664906998113035E-4</v>
      </c>
      <c r="AN757" s="4">
        <f t="shared" si="357"/>
        <v>2.6699084128076043E-4</v>
      </c>
      <c r="AO757" s="4">
        <f t="shared" si="358"/>
        <v>1.6312889982637488E-3</v>
      </c>
      <c r="AP757" s="4">
        <f t="shared" si="359"/>
        <v>7.5909355394249058E-4</v>
      </c>
      <c r="AQ757" s="5">
        <f t="shared" si="360"/>
        <v>734.13863467345323</v>
      </c>
      <c r="AR757" s="5">
        <f t="shared" si="361"/>
        <v>20.397187544098973</v>
      </c>
      <c r="AS757" s="5">
        <f t="shared" si="362"/>
        <v>17.733783552991071</v>
      </c>
      <c r="AT757" s="5">
        <f t="shared" si="363"/>
        <v>2.8133971373037636</v>
      </c>
      <c r="AU757" s="5">
        <f t="shared" si="364"/>
        <v>2.079064509586539</v>
      </c>
      <c r="AV757" s="5">
        <f t="shared" si="365"/>
        <v>7.4911880210656392</v>
      </c>
      <c r="AW757" s="5">
        <f t="shared" si="366"/>
        <v>2.7487109795726328</v>
      </c>
    </row>
    <row r="758" spans="1:49" x14ac:dyDescent="0.25">
      <c r="A758" s="1" t="s">
        <v>376</v>
      </c>
      <c r="B758" s="1" t="s">
        <v>34</v>
      </c>
      <c r="C758" s="2">
        <v>42729</v>
      </c>
      <c r="D758" s="3">
        <v>0.28925660575483125</v>
      </c>
      <c r="E758" s="4">
        <f t="shared" si="337"/>
        <v>707.68813244699197</v>
      </c>
      <c r="F758" s="3">
        <v>80.282868333964203</v>
      </c>
      <c r="G758" s="3">
        <v>1.7028372856737457</v>
      </c>
      <c r="H758" s="3">
        <v>1.5495545366041583</v>
      </c>
      <c r="I758" s="3">
        <v>0.22649663454297919</v>
      </c>
      <c r="J758" s="3">
        <v>7.3166057698328221E-2</v>
      </c>
      <c r="K758" s="3">
        <v>0.85817488677200837</v>
      </c>
      <c r="L758" s="3">
        <v>0.46378068642457554</v>
      </c>
      <c r="M758" s="4">
        <f t="shared" si="338"/>
        <v>1.0338245545982365</v>
      </c>
      <c r="N758" s="4">
        <f t="shared" si="339"/>
        <v>2.1927903610665673E-2</v>
      </c>
      <c r="O758" s="4">
        <f t="shared" si="340"/>
        <v>1.9954039533895775E-2</v>
      </c>
      <c r="P758" s="4">
        <f t="shared" si="341"/>
        <v>2.9166593967511873E-3</v>
      </c>
      <c r="Q758" s="4">
        <f t="shared" si="342"/>
        <v>9.4217942858031492E-4</v>
      </c>
      <c r="R758" s="4">
        <f t="shared" si="343"/>
        <v>1.1050953814876674E-2</v>
      </c>
      <c r="S758" s="4">
        <f t="shared" si="344"/>
        <v>5.9722313305952106E-3</v>
      </c>
      <c r="T758" s="5">
        <f t="shared" si="345"/>
        <v>921.11960858108375</v>
      </c>
      <c r="U758" s="5">
        <f t="shared" si="346"/>
        <v>20.427193285817602</v>
      </c>
      <c r="V758" s="5">
        <f t="shared" si="347"/>
        <v>17.721439342748987</v>
      </c>
      <c r="W758" s="5">
        <f t="shared" si="348"/>
        <v>2.9159675213369134</v>
      </c>
      <c r="X758" s="5">
        <f t="shared" si="349"/>
        <v>1.5213320268536878</v>
      </c>
      <c r="Y758" s="5">
        <f t="shared" si="350"/>
        <v>7.1032566924333995</v>
      </c>
      <c r="Z758" s="5">
        <f t="shared" si="351"/>
        <v>2.8344572543131785</v>
      </c>
      <c r="AA758" s="4">
        <v>0.10141107520109637</v>
      </c>
      <c r="AB758" s="4">
        <f t="shared" si="352"/>
        <v>248.10985467807825</v>
      </c>
      <c r="AC758" s="4">
        <v>43.362445914854675</v>
      </c>
      <c r="AD758" s="4">
        <v>1.7908848318009094</v>
      </c>
      <c r="AE758" s="4">
        <v>1.6256863570739404</v>
      </c>
      <c r="AF758" s="4">
        <v>0.15481545025311885</v>
      </c>
      <c r="AG758" s="4">
        <v>8.371405375840435E-2</v>
      </c>
      <c r="AH758" s="4">
        <v>0.59284128459919894</v>
      </c>
      <c r="AI758" s="4">
        <v>0.30148624061573021</v>
      </c>
      <c r="AJ758" s="4">
        <f t="shared" si="353"/>
        <v>0.13992200001223329</v>
      </c>
      <c r="AK758" s="4">
        <f t="shared" si="354"/>
        <v>5.778829634038531E-3</v>
      </c>
      <c r="AL758" s="4">
        <f t="shared" si="355"/>
        <v>5.2457669689814071E-3</v>
      </c>
      <c r="AM758" s="4">
        <f t="shared" si="356"/>
        <v>4.9955870742960133E-4</v>
      </c>
      <c r="AN758" s="4">
        <f t="shared" si="357"/>
        <v>2.7012862360226966E-4</v>
      </c>
      <c r="AO758" s="4">
        <f t="shared" si="358"/>
        <v>1.9129810710821738E-3</v>
      </c>
      <c r="AP758" s="4">
        <f t="shared" si="359"/>
        <v>9.7283621514235687E-4</v>
      </c>
      <c r="AQ758" s="5">
        <f t="shared" si="360"/>
        <v>734.27855667346546</v>
      </c>
      <c r="AR758" s="5">
        <f t="shared" si="361"/>
        <v>20.402966373733012</v>
      </c>
      <c r="AS758" s="5">
        <f t="shared" si="362"/>
        <v>17.739029319960053</v>
      </c>
      <c r="AT758" s="5">
        <f t="shared" si="363"/>
        <v>2.8138966960111933</v>
      </c>
      <c r="AU758" s="5">
        <f t="shared" si="364"/>
        <v>2.0793346382101414</v>
      </c>
      <c r="AV758" s="5">
        <f t="shared" si="365"/>
        <v>7.4931010021367213</v>
      </c>
      <c r="AW758" s="5">
        <f t="shared" si="366"/>
        <v>2.7496838157877752</v>
      </c>
    </row>
    <row r="759" spans="1:49" x14ac:dyDescent="0.25">
      <c r="A759" s="1" t="s">
        <v>376</v>
      </c>
      <c r="B759" s="1" t="s">
        <v>35</v>
      </c>
      <c r="C759" s="2">
        <v>42730</v>
      </c>
      <c r="D759" s="3">
        <v>1.8746425860686891</v>
      </c>
      <c r="E759" s="4">
        <f t="shared" si="337"/>
        <v>4586.4546715486431</v>
      </c>
      <c r="F759" s="3">
        <v>61.951906627089244</v>
      </c>
      <c r="G759" s="3">
        <v>1.6376302883530334</v>
      </c>
      <c r="H759" s="3">
        <v>1.5545164968414353</v>
      </c>
      <c r="I759" s="3">
        <v>9.5316105757163191E-2</v>
      </c>
      <c r="J759" s="3">
        <v>7.204573183861028E-2</v>
      </c>
      <c r="K759" s="3">
        <v>0.55464679485415835</v>
      </c>
      <c r="L759" s="3">
        <v>0.17044955884854038</v>
      </c>
      <c r="M759" s="4">
        <f t="shared" si="338"/>
        <v>5.1702772484475235</v>
      </c>
      <c r="N759" s="4">
        <f t="shared" si="339"/>
        <v>0.13667057371141414</v>
      </c>
      <c r="O759" s="4">
        <f t="shared" si="340"/>
        <v>0.12973420373217728</v>
      </c>
      <c r="P759" s="4">
        <f t="shared" si="341"/>
        <v>7.9547300452475714E-3</v>
      </c>
      <c r="Q759" s="4">
        <f t="shared" si="342"/>
        <v>6.0126706093987983E-3</v>
      </c>
      <c r="R759" s="4">
        <f t="shared" si="343"/>
        <v>4.6288772379845813E-2</v>
      </c>
      <c r="S759" s="4">
        <f t="shared" si="344"/>
        <v>1.4225090462949187E-2</v>
      </c>
      <c r="T759" s="5">
        <f t="shared" si="345"/>
        <v>926.28988582953127</v>
      </c>
      <c r="U759" s="5">
        <f t="shared" si="346"/>
        <v>20.563863859529015</v>
      </c>
      <c r="V759" s="5">
        <f t="shared" si="347"/>
        <v>17.851173546481164</v>
      </c>
      <c r="W759" s="5">
        <f t="shared" si="348"/>
        <v>2.923922251382161</v>
      </c>
      <c r="X759" s="5">
        <f t="shared" si="349"/>
        <v>1.5273446974630867</v>
      </c>
      <c r="Y759" s="5">
        <f t="shared" si="350"/>
        <v>7.1495454648132455</v>
      </c>
      <c r="Z759" s="5">
        <f t="shared" si="351"/>
        <v>2.8486823447761278</v>
      </c>
      <c r="AA759" s="4">
        <v>0.33925171625144851</v>
      </c>
      <c r="AB759" s="4">
        <f t="shared" si="352"/>
        <v>830.00494622036649</v>
      </c>
      <c r="AC759" s="4">
        <v>73.597907652475854</v>
      </c>
      <c r="AD759" s="4">
        <v>1.5138974719668188</v>
      </c>
      <c r="AE759" s="4">
        <v>1.4572508125987442</v>
      </c>
      <c r="AF759" s="4">
        <v>8.4545784918729591E-2</v>
      </c>
      <c r="AG759" s="4">
        <v>0.14352950278689453</v>
      </c>
      <c r="AH759" s="4">
        <v>0.71614341922807123</v>
      </c>
      <c r="AI759" s="4">
        <v>0.19518360420518555</v>
      </c>
      <c r="AJ759" s="4">
        <f t="shared" si="353"/>
        <v>0.79446426408082893</v>
      </c>
      <c r="AK759" s="4">
        <f t="shared" si="354"/>
        <v>1.6342005898308792E-2</v>
      </c>
      <c r="AL759" s="4">
        <f t="shared" si="355"/>
        <v>1.5730524567073134E-2</v>
      </c>
      <c r="AM759" s="4">
        <f t="shared" si="356"/>
        <v>9.1264285818776247E-4</v>
      </c>
      <c r="AN759" s="4">
        <f t="shared" si="357"/>
        <v>1.5493519373392332E-3</v>
      </c>
      <c r="AO759" s="4">
        <f t="shared" si="358"/>
        <v>7.7305234983024492E-3</v>
      </c>
      <c r="AP759" s="4">
        <f t="shared" si="359"/>
        <v>2.1069403115062616E-3</v>
      </c>
      <c r="AQ759" s="5">
        <f t="shared" si="360"/>
        <v>735.07302093754629</v>
      </c>
      <c r="AR759" s="5">
        <f t="shared" si="361"/>
        <v>20.419308379631321</v>
      </c>
      <c r="AS759" s="5">
        <f t="shared" si="362"/>
        <v>17.754759844527126</v>
      </c>
      <c r="AT759" s="5">
        <f t="shared" si="363"/>
        <v>2.8148093388693809</v>
      </c>
      <c r="AU759" s="5">
        <f t="shared" si="364"/>
        <v>2.0808839901474805</v>
      </c>
      <c r="AV759" s="5">
        <f t="shared" si="365"/>
        <v>7.5008315256350233</v>
      </c>
      <c r="AW759" s="5">
        <f t="shared" si="366"/>
        <v>2.7517907560992816</v>
      </c>
    </row>
    <row r="760" spans="1:49" x14ac:dyDescent="0.25">
      <c r="A760" s="1" t="s">
        <v>376</v>
      </c>
      <c r="B760" s="1" t="s">
        <v>36</v>
      </c>
      <c r="C760" s="2">
        <v>42731</v>
      </c>
      <c r="D760" s="3">
        <v>2.4598629051795231</v>
      </c>
      <c r="E760" s="4">
        <f t="shared" si="337"/>
        <v>6018.2403817516042</v>
      </c>
      <c r="F760" s="3">
        <v>81.749345270514155</v>
      </c>
      <c r="G760" s="3">
        <v>1.7080538454594025</v>
      </c>
      <c r="H760" s="3">
        <v>1.5491575797851767</v>
      </c>
      <c r="I760" s="3">
        <v>0.23699107684584442</v>
      </c>
      <c r="J760" s="3">
        <v>7.3255683767105659E-2</v>
      </c>
      <c r="K760" s="3">
        <v>0.88245713412543625</v>
      </c>
      <c r="L760" s="3">
        <v>0.48724717663065836</v>
      </c>
      <c r="M760" s="4">
        <f t="shared" si="338"/>
        <v>8.9523254748231764</v>
      </c>
      <c r="N760" s="4">
        <f t="shared" si="339"/>
        <v>0.18704802958943287</v>
      </c>
      <c r="O760" s="4">
        <f t="shared" si="340"/>
        <v>0.16964738763514536</v>
      </c>
      <c r="P760" s="4">
        <f t="shared" si="341"/>
        <v>2.595276142618929E-2</v>
      </c>
      <c r="Q760" s="4">
        <f t="shared" si="342"/>
        <v>8.0221893128774903E-3</v>
      </c>
      <c r="R760" s="4">
        <f t="shared" si="343"/>
        <v>9.6637391481593074E-2</v>
      </c>
      <c r="S760" s="4">
        <f t="shared" si="344"/>
        <v>5.3358168159661344E-2</v>
      </c>
      <c r="T760" s="5">
        <f t="shared" si="345"/>
        <v>935.24221130435444</v>
      </c>
      <c r="U760" s="5">
        <f t="shared" si="346"/>
        <v>20.750911889118449</v>
      </c>
      <c r="V760" s="5">
        <f t="shared" si="347"/>
        <v>18.020820934116308</v>
      </c>
      <c r="W760" s="5">
        <f t="shared" si="348"/>
        <v>2.9498750128083504</v>
      </c>
      <c r="X760" s="5">
        <f t="shared" si="349"/>
        <v>1.5353668867759642</v>
      </c>
      <c r="Y760" s="5">
        <f t="shared" si="350"/>
        <v>7.2461828562948387</v>
      </c>
      <c r="Z760" s="5">
        <f t="shared" si="351"/>
        <v>2.9020405129357894</v>
      </c>
      <c r="AA760" s="4">
        <v>0.8307802667861246</v>
      </c>
      <c r="AB760" s="4">
        <f t="shared" si="352"/>
        <v>2032.5666684134717</v>
      </c>
      <c r="AC760" s="4">
        <v>40.943608975844995</v>
      </c>
      <c r="AD760" s="4">
        <v>1.8130438205876376</v>
      </c>
      <c r="AE760" s="4">
        <v>1.6391612006319554</v>
      </c>
      <c r="AF760" s="4">
        <v>0.16043702347987002</v>
      </c>
      <c r="AG760" s="4">
        <v>7.892881783612514E-2</v>
      </c>
      <c r="AH760" s="4">
        <v>0.58297711382888917</v>
      </c>
      <c r="AI760" s="4">
        <v>0.30999045152857369</v>
      </c>
      <c r="AJ760" s="4">
        <f t="shared" si="353"/>
        <v>1.0823286109653976</v>
      </c>
      <c r="AK760" s="4">
        <f t="shared" si="354"/>
        <v>4.7927118518391841E-2</v>
      </c>
      <c r="AL760" s="4">
        <f t="shared" si="355"/>
        <v>4.3330598103235321E-2</v>
      </c>
      <c r="AM760" s="4">
        <f t="shared" si="356"/>
        <v>4.2410912255642667E-3</v>
      </c>
      <c r="AN760" s="4">
        <f t="shared" si="357"/>
        <v>2.0864530487313053E-3</v>
      </c>
      <c r="AO760" s="4">
        <f t="shared" si="358"/>
        <v>1.5410776568506344E-2</v>
      </c>
      <c r="AP760" s="4">
        <f t="shared" si="359"/>
        <v>8.1944787772224789E-3</v>
      </c>
      <c r="AQ760" s="5">
        <f t="shared" si="360"/>
        <v>736.15534954851171</v>
      </c>
      <c r="AR760" s="5">
        <f t="shared" si="361"/>
        <v>20.467235498149712</v>
      </c>
      <c r="AS760" s="5">
        <f t="shared" si="362"/>
        <v>17.798090442630361</v>
      </c>
      <c r="AT760" s="5">
        <f t="shared" si="363"/>
        <v>2.8190504300949453</v>
      </c>
      <c r="AU760" s="5">
        <f t="shared" si="364"/>
        <v>2.0829704431962117</v>
      </c>
      <c r="AV760" s="5">
        <f t="shared" si="365"/>
        <v>7.5162423022035298</v>
      </c>
      <c r="AW760" s="5">
        <f t="shared" si="366"/>
        <v>2.7599852348765039</v>
      </c>
    </row>
    <row r="761" spans="1:49" x14ac:dyDescent="0.25">
      <c r="A761" s="1" t="s">
        <v>376</v>
      </c>
      <c r="B761" s="1" t="s">
        <v>37</v>
      </c>
      <c r="C761" s="2">
        <v>42732</v>
      </c>
      <c r="D761" s="3">
        <v>5.4348115824355843E-2</v>
      </c>
      <c r="E761" s="4">
        <f t="shared" si="337"/>
        <v>132.96677007387169</v>
      </c>
      <c r="F761" s="3">
        <v>80.038455511205868</v>
      </c>
      <c r="G761" s="3">
        <v>1.7019678590428029</v>
      </c>
      <c r="H761" s="3">
        <v>1.5496206960739887</v>
      </c>
      <c r="I761" s="3">
        <v>0.224747560825835</v>
      </c>
      <c r="J761" s="3">
        <v>7.3151120020198648E-2</v>
      </c>
      <c r="K761" s="3">
        <v>0.85412784554643706</v>
      </c>
      <c r="L761" s="3">
        <v>0.45986960472356175</v>
      </c>
      <c r="M761" s="4">
        <f t="shared" si="338"/>
        <v>0.19365283915109605</v>
      </c>
      <c r="N761" s="4">
        <f t="shared" si="339"/>
        <v>4.1179068979086738E-3</v>
      </c>
      <c r="O761" s="4">
        <f t="shared" si="340"/>
        <v>3.7493033253248047E-3</v>
      </c>
      <c r="P761" s="4">
        <f t="shared" si="341"/>
        <v>5.4377615070437123E-4</v>
      </c>
      <c r="Q761" s="4">
        <f t="shared" si="342"/>
        <v>1.7698894848128014E-4</v>
      </c>
      <c r="R761" s="4">
        <f t="shared" si="343"/>
        <v>2.0665601457654156E-3</v>
      </c>
      <c r="S761" s="4">
        <f t="shared" si="344"/>
        <v>1.1126533367643728E-3</v>
      </c>
      <c r="T761" s="5">
        <f t="shared" si="345"/>
        <v>935.43586414350557</v>
      </c>
      <c r="U761" s="5">
        <f t="shared" si="346"/>
        <v>20.755029796016355</v>
      </c>
      <c r="V761" s="5">
        <f t="shared" si="347"/>
        <v>18.024570237441633</v>
      </c>
      <c r="W761" s="5">
        <f t="shared" si="348"/>
        <v>2.950418788959055</v>
      </c>
      <c r="X761" s="5">
        <f t="shared" si="349"/>
        <v>1.5355438757244455</v>
      </c>
      <c r="Y761" s="5">
        <f t="shared" si="350"/>
        <v>7.2482494164406042</v>
      </c>
      <c r="Z761" s="5">
        <f t="shared" si="351"/>
        <v>2.9031531662725536</v>
      </c>
      <c r="AA761" s="4">
        <v>2.7085067014534846E-2</v>
      </c>
      <c r="AB761" s="4">
        <f t="shared" si="352"/>
        <v>66.265662084702967</v>
      </c>
      <c r="AC761" s="4">
        <v>40.454182292874066</v>
      </c>
      <c r="AD761" s="4">
        <v>1.7874731042274574</v>
      </c>
      <c r="AE761" s="4">
        <v>1.6368184755134652</v>
      </c>
      <c r="AF761" s="4">
        <v>0.13973008157739444</v>
      </c>
      <c r="AG761" s="4">
        <v>8.7567164491851646E-2</v>
      </c>
      <c r="AH761" s="4">
        <v>0.56323140498597202</v>
      </c>
      <c r="AI761" s="4">
        <v>0.27292974186696589</v>
      </c>
      <c r="AJ761" s="4">
        <f t="shared" si="353"/>
        <v>3.4864238781263893E-2</v>
      </c>
      <c r="AK761" s="4">
        <f t="shared" si="354"/>
        <v>1.5404807510310359E-3</v>
      </c>
      <c r="AL761" s="4">
        <f t="shared" si="355"/>
        <v>1.4106435215707706E-3</v>
      </c>
      <c r="AM761" s="4">
        <f t="shared" si="356"/>
        <v>1.2042223208891514E-4</v>
      </c>
      <c r="AN761" s="4">
        <f t="shared" si="357"/>
        <v>7.5467167032069817E-5</v>
      </c>
      <c r="AO761" s="4">
        <f t="shared" si="358"/>
        <v>4.8540430382142797E-4</v>
      </c>
      <c r="AP761" s="4">
        <f t="shared" si="359"/>
        <v>2.3521641401795808E-4</v>
      </c>
      <c r="AQ761" s="5">
        <f t="shared" si="360"/>
        <v>736.19021378729292</v>
      </c>
      <c r="AR761" s="5">
        <f t="shared" si="361"/>
        <v>20.468775978900744</v>
      </c>
      <c r="AS761" s="5">
        <f t="shared" si="362"/>
        <v>17.799501086151931</v>
      </c>
      <c r="AT761" s="5">
        <f t="shared" si="363"/>
        <v>2.819170852327034</v>
      </c>
      <c r="AU761" s="5">
        <f t="shared" si="364"/>
        <v>2.0830459103632437</v>
      </c>
      <c r="AV761" s="5">
        <f t="shared" si="365"/>
        <v>7.5167277065073517</v>
      </c>
      <c r="AW761" s="5">
        <f t="shared" si="366"/>
        <v>2.7602204512905217</v>
      </c>
    </row>
    <row r="762" spans="1:49" x14ac:dyDescent="0.25">
      <c r="A762" s="1" t="s">
        <v>376</v>
      </c>
      <c r="B762" s="1" t="s">
        <v>38</v>
      </c>
      <c r="C762" s="2">
        <v>42733</v>
      </c>
      <c r="D762" s="3">
        <v>2.9890060433396006E-2</v>
      </c>
      <c r="E762" s="4">
        <f t="shared" si="337"/>
        <v>73.128290334591441</v>
      </c>
      <c r="F762" s="3">
        <v>63.613591269841315</v>
      </c>
      <c r="G762" s="3">
        <v>1.618683796296299</v>
      </c>
      <c r="H762" s="3">
        <v>1.5499610879629653</v>
      </c>
      <c r="I762" s="3">
        <v>6.8722708333333202E-2</v>
      </c>
      <c r="J762" s="3">
        <v>0.11923477430555561</v>
      </c>
      <c r="K762" s="3">
        <v>0.48245381433823492</v>
      </c>
      <c r="L762" s="3">
        <v>0.11443611111111109</v>
      </c>
      <c r="M762" s="4">
        <f t="shared" si="338"/>
        <v>8.4648133049291238E-2</v>
      </c>
      <c r="N762" s="4">
        <f t="shared" si="339"/>
        <v>2.1539196045763935E-3</v>
      </c>
      <c r="O762" s="4">
        <f t="shared" si="340"/>
        <v>2.0624729680576099E-3</v>
      </c>
      <c r="P762" s="4">
        <f t="shared" si="341"/>
        <v>9.1446636518783284E-5</v>
      </c>
      <c r="Q762" s="4">
        <f t="shared" si="342"/>
        <v>1.5866107915061056E-4</v>
      </c>
      <c r="R762" s="4">
        <f t="shared" si="343"/>
        <v>6.4198253629491758E-4</v>
      </c>
      <c r="S762" s="4">
        <f t="shared" si="344"/>
        <v>1.5227568457637514E-4</v>
      </c>
      <c r="T762" s="5">
        <f t="shared" si="345"/>
        <v>935.52051227655488</v>
      </c>
      <c r="U762" s="5">
        <f t="shared" si="346"/>
        <v>20.757183715620933</v>
      </c>
      <c r="V762" s="5">
        <f t="shared" si="347"/>
        <v>18.02663271040969</v>
      </c>
      <c r="W762" s="5">
        <f t="shared" si="348"/>
        <v>2.9505102355955737</v>
      </c>
      <c r="X762" s="5">
        <f t="shared" si="349"/>
        <v>1.5357025368035961</v>
      </c>
      <c r="Y762" s="5">
        <f t="shared" si="350"/>
        <v>7.248891398976899</v>
      </c>
      <c r="Z762" s="5">
        <f t="shared" si="351"/>
        <v>2.90330544195713</v>
      </c>
      <c r="AA762" s="4">
        <v>0</v>
      </c>
      <c r="AB762" s="4">
        <f t="shared" si="352"/>
        <v>0</v>
      </c>
      <c r="AC762" s="4">
        <v>38.333333333333385</v>
      </c>
      <c r="AD762" s="4">
        <v>1.6766666666666674</v>
      </c>
      <c r="AE762" s="4">
        <v>1.6266666666666654</v>
      </c>
      <c r="AF762" s="4">
        <v>4.9999999999999913E-2</v>
      </c>
      <c r="AG762" s="4">
        <v>0.125</v>
      </c>
      <c r="AH762" s="4">
        <v>0.47766666666666624</v>
      </c>
      <c r="AI762" s="4">
        <v>0.11233333333333334</v>
      </c>
      <c r="AJ762" s="4">
        <f t="shared" si="353"/>
        <v>0</v>
      </c>
      <c r="AK762" s="4">
        <f t="shared" si="354"/>
        <v>0</v>
      </c>
      <c r="AL762" s="4">
        <f t="shared" si="355"/>
        <v>0</v>
      </c>
      <c r="AM762" s="4">
        <f t="shared" si="356"/>
        <v>0</v>
      </c>
      <c r="AN762" s="4">
        <f t="shared" si="357"/>
        <v>0</v>
      </c>
      <c r="AO762" s="4">
        <f t="shared" si="358"/>
        <v>0</v>
      </c>
      <c r="AP762" s="4">
        <f t="shared" si="359"/>
        <v>0</v>
      </c>
      <c r="AQ762" s="5">
        <f t="shared" si="360"/>
        <v>736.19021378729292</v>
      </c>
      <c r="AR762" s="5">
        <f t="shared" si="361"/>
        <v>20.468775978900744</v>
      </c>
      <c r="AS762" s="5">
        <f t="shared" si="362"/>
        <v>17.799501086151931</v>
      </c>
      <c r="AT762" s="5">
        <f t="shared" si="363"/>
        <v>2.819170852327034</v>
      </c>
      <c r="AU762" s="5">
        <f t="shared" si="364"/>
        <v>2.0830459103632437</v>
      </c>
      <c r="AV762" s="5">
        <f t="shared" si="365"/>
        <v>7.5167277065073517</v>
      </c>
      <c r="AW762" s="5">
        <f t="shared" si="366"/>
        <v>2.7602204512905217</v>
      </c>
    </row>
    <row r="763" spans="1:49" x14ac:dyDescent="0.25">
      <c r="A763" s="1" t="s">
        <v>376</v>
      </c>
      <c r="B763" s="1" t="s">
        <v>39</v>
      </c>
      <c r="C763" s="2">
        <v>42734</v>
      </c>
      <c r="D763" s="3">
        <v>1.3097755562717511E-3</v>
      </c>
      <c r="E763" s="4">
        <f t="shared" si="337"/>
        <v>3.2044648208598234</v>
      </c>
      <c r="F763" s="3">
        <v>99.310367063492052</v>
      </c>
      <c r="G763" s="3">
        <v>1.5791196759259278</v>
      </c>
      <c r="H763" s="3">
        <v>1.5127908217592607</v>
      </c>
      <c r="I763" s="3">
        <v>6.6328854166666604E-2</v>
      </c>
      <c r="J763" s="3">
        <v>0.43690259548611116</v>
      </c>
      <c r="K763" s="3">
        <v>0.40548848805147059</v>
      </c>
      <c r="L763" s="3">
        <v>0.13220972222222213</v>
      </c>
      <c r="M763" s="4">
        <f t="shared" si="338"/>
        <v>5.7907143877522728E-3</v>
      </c>
      <c r="N763" s="4">
        <f t="shared" si="339"/>
        <v>9.2077305700831788E-5</v>
      </c>
      <c r="O763" s="4">
        <f t="shared" si="340"/>
        <v>8.8209719047965221E-5</v>
      </c>
      <c r="P763" s="4">
        <f t="shared" si="341"/>
        <v>3.8675866528665379E-6</v>
      </c>
      <c r="Q763" s="4">
        <f t="shared" si="342"/>
        <v>2.5475468680024568E-5</v>
      </c>
      <c r="R763" s="4">
        <f t="shared" si="343"/>
        <v>2.364373520366083E-5</v>
      </c>
      <c r="S763" s="4">
        <f t="shared" si="344"/>
        <v>7.7090515654170282E-6</v>
      </c>
      <c r="T763" s="5">
        <f t="shared" si="345"/>
        <v>935.52630299094267</v>
      </c>
      <c r="U763" s="5">
        <f t="shared" si="346"/>
        <v>20.757275792926634</v>
      </c>
      <c r="V763" s="5">
        <f t="shared" si="347"/>
        <v>18.026720920128739</v>
      </c>
      <c r="W763" s="5">
        <f t="shared" si="348"/>
        <v>2.9505141031822264</v>
      </c>
      <c r="X763" s="5">
        <f t="shared" si="349"/>
        <v>1.5357280122722761</v>
      </c>
      <c r="Y763" s="5">
        <f t="shared" si="350"/>
        <v>7.2489150427121025</v>
      </c>
      <c r="Z763" s="5">
        <f t="shared" si="351"/>
        <v>2.9033131510086956</v>
      </c>
      <c r="AA763" s="4">
        <v>0</v>
      </c>
      <c r="AB763" s="4">
        <f t="shared" si="352"/>
        <v>0</v>
      </c>
      <c r="AC763" s="4">
        <v>38.333333333333385</v>
      </c>
      <c r="AD763" s="4">
        <v>1.6766666666666674</v>
      </c>
      <c r="AE763" s="4">
        <v>1.6266666666666654</v>
      </c>
      <c r="AF763" s="4">
        <v>4.9999999999999913E-2</v>
      </c>
      <c r="AG763" s="4">
        <v>0.125</v>
      </c>
      <c r="AH763" s="4">
        <v>0.47766666666666624</v>
      </c>
      <c r="AI763" s="4">
        <v>0.11233333333333334</v>
      </c>
      <c r="AJ763" s="4">
        <f t="shared" si="353"/>
        <v>0</v>
      </c>
      <c r="AK763" s="4">
        <f t="shared" si="354"/>
        <v>0</v>
      </c>
      <c r="AL763" s="4">
        <f t="shared" si="355"/>
        <v>0</v>
      </c>
      <c r="AM763" s="4">
        <f t="shared" si="356"/>
        <v>0</v>
      </c>
      <c r="AN763" s="4">
        <f t="shared" si="357"/>
        <v>0</v>
      </c>
      <c r="AO763" s="4">
        <f t="shared" si="358"/>
        <v>0</v>
      </c>
      <c r="AP763" s="4">
        <f t="shared" si="359"/>
        <v>0</v>
      </c>
      <c r="AQ763" s="5">
        <f t="shared" si="360"/>
        <v>736.19021378729292</v>
      </c>
      <c r="AR763" s="5">
        <f t="shared" si="361"/>
        <v>20.468775978900744</v>
      </c>
      <c r="AS763" s="5">
        <f t="shared" si="362"/>
        <v>17.799501086151931</v>
      </c>
      <c r="AT763" s="5">
        <f t="shared" si="363"/>
        <v>2.819170852327034</v>
      </c>
      <c r="AU763" s="5">
        <f t="shared" si="364"/>
        <v>2.0830459103632437</v>
      </c>
      <c r="AV763" s="5">
        <f t="shared" si="365"/>
        <v>7.5167277065073517</v>
      </c>
      <c r="AW763" s="5">
        <f t="shared" si="366"/>
        <v>2.7602204512905217</v>
      </c>
    </row>
    <row r="764" spans="1:49" x14ac:dyDescent="0.25">
      <c r="A764" s="1" t="s">
        <v>376</v>
      </c>
      <c r="B764" s="1" t="s">
        <v>40</v>
      </c>
      <c r="C764" s="2">
        <v>42735</v>
      </c>
      <c r="D764" s="3">
        <v>0</v>
      </c>
      <c r="E764" s="4">
        <f t="shared" si="337"/>
        <v>0</v>
      </c>
      <c r="F764" s="3">
        <v>109.43333333333318</v>
      </c>
      <c r="G764" s="3">
        <v>1.5678999999999996</v>
      </c>
      <c r="H764" s="3">
        <v>1.5022500000000012</v>
      </c>
      <c r="I764" s="3">
        <v>6.5649999999999972E-2</v>
      </c>
      <c r="J764" s="3">
        <v>0.52698749999999916</v>
      </c>
      <c r="K764" s="3">
        <v>0.38366249999999985</v>
      </c>
      <c r="L764" s="3">
        <v>0.1372499999999999</v>
      </c>
      <c r="M764" s="4">
        <f t="shared" si="338"/>
        <v>0</v>
      </c>
      <c r="N764" s="4">
        <f t="shared" si="339"/>
        <v>0</v>
      </c>
      <c r="O764" s="4">
        <f t="shared" si="340"/>
        <v>0</v>
      </c>
      <c r="P764" s="4">
        <f t="shared" si="341"/>
        <v>0</v>
      </c>
      <c r="Q764" s="4">
        <f t="shared" si="342"/>
        <v>0</v>
      </c>
      <c r="R764" s="4">
        <f t="shared" si="343"/>
        <v>0</v>
      </c>
      <c r="S764" s="4">
        <f t="shared" si="344"/>
        <v>0</v>
      </c>
      <c r="T764" s="5">
        <f t="shared" si="345"/>
        <v>935.52630299094267</v>
      </c>
      <c r="U764" s="5">
        <f t="shared" si="346"/>
        <v>20.757275792926634</v>
      </c>
      <c r="V764" s="5">
        <f t="shared" si="347"/>
        <v>18.026720920128739</v>
      </c>
      <c r="W764" s="5">
        <f t="shared" si="348"/>
        <v>2.9505141031822264</v>
      </c>
      <c r="X764" s="5">
        <f t="shared" si="349"/>
        <v>1.5357280122722761</v>
      </c>
      <c r="Y764" s="5">
        <f t="shared" si="350"/>
        <v>7.2489150427121025</v>
      </c>
      <c r="Z764" s="5">
        <f t="shared" si="351"/>
        <v>2.9033131510086956</v>
      </c>
      <c r="AA764" s="4">
        <v>0</v>
      </c>
      <c r="AB764" s="4">
        <f t="shared" si="352"/>
        <v>0</v>
      </c>
      <c r="AC764" s="4">
        <v>38.333333333333385</v>
      </c>
      <c r="AD764" s="4">
        <v>1.6766666666666674</v>
      </c>
      <c r="AE764" s="4">
        <v>1.6266666666666654</v>
      </c>
      <c r="AF764" s="4">
        <v>4.9999999999999913E-2</v>
      </c>
      <c r="AG764" s="4">
        <v>0.125</v>
      </c>
      <c r="AH764" s="4">
        <v>0.47766666666666624</v>
      </c>
      <c r="AI764" s="4">
        <v>0.11233333333333334</v>
      </c>
      <c r="AJ764" s="4">
        <f t="shared" si="353"/>
        <v>0</v>
      </c>
      <c r="AK764" s="4">
        <f t="shared" si="354"/>
        <v>0</v>
      </c>
      <c r="AL764" s="4">
        <f t="shared" si="355"/>
        <v>0</v>
      </c>
      <c r="AM764" s="4">
        <f t="shared" si="356"/>
        <v>0</v>
      </c>
      <c r="AN764" s="4">
        <f t="shared" si="357"/>
        <v>0</v>
      </c>
      <c r="AO764" s="4">
        <f t="shared" si="358"/>
        <v>0</v>
      </c>
      <c r="AP764" s="4">
        <f t="shared" si="359"/>
        <v>0</v>
      </c>
      <c r="AQ764" s="5">
        <f t="shared" si="360"/>
        <v>736.19021378729292</v>
      </c>
      <c r="AR764" s="5">
        <f t="shared" si="361"/>
        <v>20.468775978900744</v>
      </c>
      <c r="AS764" s="5">
        <f t="shared" si="362"/>
        <v>17.799501086151931</v>
      </c>
      <c r="AT764" s="5">
        <f t="shared" si="363"/>
        <v>2.819170852327034</v>
      </c>
      <c r="AU764" s="5">
        <f t="shared" si="364"/>
        <v>2.0830459103632437</v>
      </c>
      <c r="AV764" s="5">
        <f t="shared" si="365"/>
        <v>7.5167277065073517</v>
      </c>
      <c r="AW764" s="5">
        <f t="shared" si="366"/>
        <v>2.7602204512905217</v>
      </c>
    </row>
    <row r="765" spans="1:49" x14ac:dyDescent="0.25">
      <c r="A765" s="1" t="s">
        <v>378</v>
      </c>
      <c r="B765" s="1" t="s">
        <v>42</v>
      </c>
      <c r="C765" s="2">
        <v>42736</v>
      </c>
      <c r="D765" s="3">
        <v>5.9012581163554159E-4</v>
      </c>
      <c r="E765" s="4">
        <f t="shared" si="337"/>
        <v>1.4437873681581308</v>
      </c>
      <c r="F765" s="3">
        <v>99.310367063492052</v>
      </c>
      <c r="G765" s="3">
        <v>1.5791196759259278</v>
      </c>
      <c r="H765" s="3">
        <v>1.5127908217592607</v>
      </c>
      <c r="I765" s="3">
        <v>6.6328854166666604E-2</v>
      </c>
      <c r="J765" s="3">
        <v>0.43690259548611116</v>
      </c>
      <c r="K765" s="3">
        <v>0.40548848805147059</v>
      </c>
      <c r="L765" s="3">
        <v>0.13220972222222213</v>
      </c>
      <c r="M765" s="4">
        <f t="shared" si="338"/>
        <v>2.6090348164299619E-3</v>
      </c>
      <c r="N765" s="4">
        <f t="shared" si="339"/>
        <v>4.1485882447361413E-5</v>
      </c>
      <c r="O765" s="4">
        <f t="shared" si="340"/>
        <v>3.974332227996115E-5</v>
      </c>
      <c r="P765" s="4">
        <f t="shared" si="341"/>
        <v>1.7425601674002471E-6</v>
      </c>
      <c r="Q765" s="4">
        <f t="shared" si="342"/>
        <v>1.147809757145608E-5</v>
      </c>
      <c r="R765" s="4">
        <f t="shared" si="343"/>
        <v>1.0652801054611579E-5</v>
      </c>
      <c r="S765" s="4">
        <f t="shared" si="344"/>
        <v>3.4733510563683793E-6</v>
      </c>
      <c r="T765" s="5">
        <f t="shared" si="345"/>
        <v>935.52891202575904</v>
      </c>
      <c r="U765" s="5">
        <f t="shared" si="346"/>
        <v>20.757317278809083</v>
      </c>
      <c r="V765" s="5">
        <f t="shared" si="347"/>
        <v>18.026760663451018</v>
      </c>
      <c r="W765" s="5">
        <f t="shared" si="348"/>
        <v>2.9505158457423937</v>
      </c>
      <c r="X765" s="5">
        <f t="shared" si="349"/>
        <v>1.5357394903698476</v>
      </c>
      <c r="Y765" s="5">
        <f t="shared" si="350"/>
        <v>7.2489256955131571</v>
      </c>
      <c r="Z765" s="5">
        <f t="shared" si="351"/>
        <v>2.9033166243597521</v>
      </c>
      <c r="AA765" s="4">
        <v>0</v>
      </c>
      <c r="AB765" s="4">
        <f t="shared" si="352"/>
        <v>0</v>
      </c>
      <c r="AC765" s="4">
        <v>38.333333333333385</v>
      </c>
      <c r="AD765" s="4">
        <v>1.6766666666666674</v>
      </c>
      <c r="AE765" s="4">
        <v>1.6266666666666654</v>
      </c>
      <c r="AF765" s="4">
        <v>4.9999999999999913E-2</v>
      </c>
      <c r="AG765" s="4">
        <v>0.125</v>
      </c>
      <c r="AH765" s="4">
        <v>0.47766666666666624</v>
      </c>
      <c r="AI765" s="4">
        <v>0.11233333333333334</v>
      </c>
      <c r="AJ765" s="4">
        <f t="shared" si="353"/>
        <v>0</v>
      </c>
      <c r="AK765" s="4">
        <f t="shared" si="354"/>
        <v>0</v>
      </c>
      <c r="AL765" s="4">
        <f t="shared" si="355"/>
        <v>0</v>
      </c>
      <c r="AM765" s="4">
        <f t="shared" si="356"/>
        <v>0</v>
      </c>
      <c r="AN765" s="4">
        <f t="shared" si="357"/>
        <v>0</v>
      </c>
      <c r="AO765" s="4">
        <f t="shared" si="358"/>
        <v>0</v>
      </c>
      <c r="AP765" s="4">
        <f t="shared" si="359"/>
        <v>0</v>
      </c>
      <c r="AQ765" s="5">
        <f t="shared" si="360"/>
        <v>736.19021378729292</v>
      </c>
      <c r="AR765" s="5">
        <f t="shared" si="361"/>
        <v>20.468775978900744</v>
      </c>
      <c r="AS765" s="5">
        <f t="shared" si="362"/>
        <v>17.799501086151931</v>
      </c>
      <c r="AT765" s="5">
        <f t="shared" si="363"/>
        <v>2.819170852327034</v>
      </c>
      <c r="AU765" s="5">
        <f t="shared" si="364"/>
        <v>2.0830459103632437</v>
      </c>
      <c r="AV765" s="5">
        <f t="shared" si="365"/>
        <v>7.5167277065073517</v>
      </c>
      <c r="AW765" s="5">
        <f t="shared" si="366"/>
        <v>2.7602204512905217</v>
      </c>
    </row>
    <row r="766" spans="1:49" x14ac:dyDescent="0.25">
      <c r="A766" s="1" t="s">
        <v>378</v>
      </c>
      <c r="B766" s="1" t="s">
        <v>43</v>
      </c>
      <c r="C766" s="2">
        <v>42737</v>
      </c>
      <c r="D766" s="3">
        <v>1.2358708743025906E-2</v>
      </c>
      <c r="E766" s="4">
        <f t="shared" si="337"/>
        <v>30.2365143467851</v>
      </c>
      <c r="F766" s="3">
        <v>79.064434523809766</v>
      </c>
      <c r="G766" s="3">
        <v>1.6015590277777811</v>
      </c>
      <c r="H766" s="3">
        <v>1.5338724652777784</v>
      </c>
      <c r="I766" s="3">
        <v>6.7686562499999867E-2</v>
      </c>
      <c r="J766" s="3">
        <v>0.25673278645833453</v>
      </c>
      <c r="K766" s="3">
        <v>0.44914046415441117</v>
      </c>
      <c r="L766" s="3">
        <v>0.12212916666666662</v>
      </c>
      <c r="M766" s="4">
        <f t="shared" si="338"/>
        <v>4.3500569561017298E-2</v>
      </c>
      <c r="N766" s="4">
        <f t="shared" si="339"/>
        <v>8.8116395587376644E-4</v>
      </c>
      <c r="O766" s="4">
        <f t="shared" si="340"/>
        <v>8.4392339331095152E-4</v>
      </c>
      <c r="P766" s="4">
        <f t="shared" si="341"/>
        <v>3.7240562562813237E-5</v>
      </c>
      <c r="Q766" s="4">
        <f t="shared" si="342"/>
        <v>1.4125216354467696E-4</v>
      </c>
      <c r="R766" s="4">
        <f t="shared" si="343"/>
        <v>2.4711320736421443E-4</v>
      </c>
      <c r="S766" s="4">
        <f t="shared" si="344"/>
        <v>6.7194413543962333E-5</v>
      </c>
      <c r="T766" s="5">
        <f t="shared" si="345"/>
        <v>935.57241259532009</v>
      </c>
      <c r="U766" s="5">
        <f t="shared" si="346"/>
        <v>20.758198442764957</v>
      </c>
      <c r="V766" s="5">
        <f t="shared" si="347"/>
        <v>18.02760458684433</v>
      </c>
      <c r="W766" s="5">
        <f t="shared" si="348"/>
        <v>2.9505530863049563</v>
      </c>
      <c r="X766" s="5">
        <f t="shared" si="349"/>
        <v>1.5358807425333922</v>
      </c>
      <c r="Y766" s="5">
        <f t="shared" si="350"/>
        <v>7.2491728087205214</v>
      </c>
      <c r="Z766" s="5">
        <f t="shared" si="351"/>
        <v>2.9033838187732961</v>
      </c>
      <c r="AA766" s="4">
        <v>0</v>
      </c>
      <c r="AB766" s="4">
        <f t="shared" si="352"/>
        <v>0</v>
      </c>
      <c r="AC766" s="4">
        <v>38.333333333333385</v>
      </c>
      <c r="AD766" s="4">
        <v>1.6766666666666674</v>
      </c>
      <c r="AE766" s="4">
        <v>1.6266666666666654</v>
      </c>
      <c r="AF766" s="4">
        <v>4.9999999999999913E-2</v>
      </c>
      <c r="AG766" s="4">
        <v>0.125</v>
      </c>
      <c r="AH766" s="4">
        <v>0.47766666666666624</v>
      </c>
      <c r="AI766" s="4">
        <v>0.11233333333333334</v>
      </c>
      <c r="AJ766" s="4">
        <f t="shared" si="353"/>
        <v>0</v>
      </c>
      <c r="AK766" s="4">
        <f t="shared" si="354"/>
        <v>0</v>
      </c>
      <c r="AL766" s="4">
        <f t="shared" si="355"/>
        <v>0</v>
      </c>
      <c r="AM766" s="4">
        <f t="shared" si="356"/>
        <v>0</v>
      </c>
      <c r="AN766" s="4">
        <f t="shared" si="357"/>
        <v>0</v>
      </c>
      <c r="AO766" s="4">
        <f t="shared" si="358"/>
        <v>0</v>
      </c>
      <c r="AP766" s="4">
        <f t="shared" si="359"/>
        <v>0</v>
      </c>
      <c r="AQ766" s="5">
        <f t="shared" si="360"/>
        <v>736.19021378729292</v>
      </c>
      <c r="AR766" s="5">
        <f t="shared" si="361"/>
        <v>20.468775978900744</v>
      </c>
      <c r="AS766" s="5">
        <f t="shared" si="362"/>
        <v>17.799501086151931</v>
      </c>
      <c r="AT766" s="5">
        <f t="shared" si="363"/>
        <v>2.819170852327034</v>
      </c>
      <c r="AU766" s="5">
        <f t="shared" si="364"/>
        <v>2.0830459103632437</v>
      </c>
      <c r="AV766" s="5">
        <f t="shared" si="365"/>
        <v>7.5167277065073517</v>
      </c>
      <c r="AW766" s="5">
        <f t="shared" si="366"/>
        <v>2.7602204512905217</v>
      </c>
    </row>
    <row r="767" spans="1:49" x14ac:dyDescent="0.25">
      <c r="A767" s="1" t="s">
        <v>378</v>
      </c>
      <c r="B767" s="1" t="s">
        <v>44</v>
      </c>
      <c r="C767" s="2">
        <v>42738</v>
      </c>
      <c r="D767" s="3">
        <v>2.8247541825318234</v>
      </c>
      <c r="E767" s="4">
        <f t="shared" si="337"/>
        <v>6910.9744506652023</v>
      </c>
      <c r="F767" s="3">
        <v>70.007589285714189</v>
      </c>
      <c r="G767" s="3">
        <v>2.0018978009259247</v>
      </c>
      <c r="H767" s="3">
        <v>1.7756736342592614</v>
      </c>
      <c r="I767" s="3">
        <v>0.22622416666666692</v>
      </c>
      <c r="J767" s="3">
        <v>0.20110012152777801</v>
      </c>
      <c r="K767" s="3">
        <v>0.58221752450980335</v>
      </c>
      <c r="L767" s="3">
        <v>0.19858211805555562</v>
      </c>
      <c r="M767" s="4">
        <f t="shared" si="338"/>
        <v>8.8037248367741867</v>
      </c>
      <c r="N767" s="4">
        <f t="shared" si="339"/>
        <v>0.25174638307809283</v>
      </c>
      <c r="O767" s="4">
        <f t="shared" si="340"/>
        <v>0.22329782007110671</v>
      </c>
      <c r="P767" s="4">
        <f t="shared" si="341"/>
        <v>2.8448563006986578E-2</v>
      </c>
      <c r="Q767" s="4">
        <f t="shared" si="342"/>
        <v>2.5289117260515099E-2</v>
      </c>
      <c r="R767" s="4">
        <f t="shared" si="343"/>
        <v>7.3216103185802614E-2</v>
      </c>
      <c r="S767" s="4">
        <f t="shared" si="344"/>
        <v>2.4972468595225158E-2</v>
      </c>
      <c r="T767" s="5">
        <f t="shared" si="345"/>
        <v>944.37613743209431</v>
      </c>
      <c r="U767" s="5">
        <f t="shared" si="346"/>
        <v>21.00994482584305</v>
      </c>
      <c r="V767" s="5">
        <f t="shared" si="347"/>
        <v>18.250902406915436</v>
      </c>
      <c r="W767" s="5">
        <f t="shared" si="348"/>
        <v>2.9790016493119427</v>
      </c>
      <c r="X767" s="5">
        <f t="shared" si="349"/>
        <v>1.5611698597939074</v>
      </c>
      <c r="Y767" s="5">
        <f t="shared" si="350"/>
        <v>7.3223889119063239</v>
      </c>
      <c r="Z767" s="5">
        <f t="shared" si="351"/>
        <v>2.9283562873685214</v>
      </c>
      <c r="AA767" s="4">
        <v>2.0231973042975873</v>
      </c>
      <c r="AB767" s="4">
        <f t="shared" si="352"/>
        <v>4949.9050094769846</v>
      </c>
      <c r="AC767" s="4">
        <v>48.493055555555564</v>
      </c>
      <c r="AD767" s="4">
        <v>1.8967048611111068</v>
      </c>
      <c r="AE767" s="4">
        <v>1.7817361111111067</v>
      </c>
      <c r="AF767" s="4">
        <v>0.11496875000000016</v>
      </c>
      <c r="AG767" s="4">
        <v>6.4843749999999853E-2</v>
      </c>
      <c r="AH767" s="4">
        <v>0.45547569444444491</v>
      </c>
      <c r="AI767" s="4">
        <v>0.12971180555555575</v>
      </c>
      <c r="AJ767" s="4">
        <f t="shared" si="353"/>
        <v>3.1217968163398711</v>
      </c>
      <c r="AK767" s="4">
        <f t="shared" si="354"/>
        <v>0.12210258003168169</v>
      </c>
      <c r="AL767" s="4">
        <f t="shared" si="355"/>
        <v>0.11470133311876249</v>
      </c>
      <c r="AM767" s="4">
        <f t="shared" si="356"/>
        <v>7.401246912919204E-3</v>
      </c>
      <c r="AN767" s="4">
        <f t="shared" si="357"/>
        <v>4.1743917761096188E-3</v>
      </c>
      <c r="AO767" s="4">
        <f t="shared" si="358"/>
        <v>2.9321777243091478E-2</v>
      </c>
      <c r="AP767" s="4">
        <f t="shared" si="359"/>
        <v>8.3503482506092439E-3</v>
      </c>
      <c r="AQ767" s="5">
        <f t="shared" si="360"/>
        <v>739.31201060363276</v>
      </c>
      <c r="AR767" s="5">
        <f t="shared" si="361"/>
        <v>20.590878558932427</v>
      </c>
      <c r="AS767" s="5">
        <f t="shared" si="362"/>
        <v>17.914202419270694</v>
      </c>
      <c r="AT767" s="5">
        <f t="shared" si="363"/>
        <v>2.8265720992399532</v>
      </c>
      <c r="AU767" s="5">
        <f t="shared" si="364"/>
        <v>2.0872203021393534</v>
      </c>
      <c r="AV767" s="5">
        <f t="shared" si="365"/>
        <v>7.5460494837504433</v>
      </c>
      <c r="AW767" s="5">
        <f t="shared" si="366"/>
        <v>2.7685707995411311</v>
      </c>
    </row>
    <row r="768" spans="1:49" x14ac:dyDescent="0.25">
      <c r="A768" s="1" t="s">
        <v>378</v>
      </c>
      <c r="B768" s="1" t="s">
        <v>45</v>
      </c>
      <c r="C768" s="2">
        <v>42739</v>
      </c>
      <c r="D768" s="3">
        <v>0.54720069223437451</v>
      </c>
      <c r="E768" s="4">
        <f t="shared" si="337"/>
        <v>1338.7678215697165</v>
      </c>
      <c r="F768" s="3">
        <v>72.899999999999878</v>
      </c>
      <c r="G768" s="3">
        <v>2.0949999999999993</v>
      </c>
      <c r="H768" s="3">
        <v>1.8300000000000025</v>
      </c>
      <c r="I768" s="3">
        <v>0.26500000000000035</v>
      </c>
      <c r="J768" s="3">
        <v>0.23300000000000029</v>
      </c>
      <c r="K768" s="3">
        <v>0.60399999999999932</v>
      </c>
      <c r="L768" s="3">
        <v>0.21999999999999995</v>
      </c>
      <c r="M768" s="4">
        <f t="shared" si="338"/>
        <v>1.7758850171935368</v>
      </c>
      <c r="N768" s="4">
        <f t="shared" si="339"/>
        <v>5.1035378751995389E-2</v>
      </c>
      <c r="O768" s="4">
        <f t="shared" si="340"/>
        <v>4.4579829649714436E-2</v>
      </c>
      <c r="P768" s="4">
        <f t="shared" si="341"/>
        <v>6.4555491022810505E-3</v>
      </c>
      <c r="Q768" s="4">
        <f t="shared" si="342"/>
        <v>5.6760110974773004E-3</v>
      </c>
      <c r="R768" s="4">
        <f t="shared" si="343"/>
        <v>1.4713779840670738E-2</v>
      </c>
      <c r="S768" s="4">
        <f t="shared" si="344"/>
        <v>5.3593237830257684E-3</v>
      </c>
      <c r="T768" s="5">
        <f t="shared" si="345"/>
        <v>946.15202244928787</v>
      </c>
      <c r="U768" s="5">
        <f t="shared" si="346"/>
        <v>21.060980204595044</v>
      </c>
      <c r="V768" s="5">
        <f t="shared" si="347"/>
        <v>18.295482236565149</v>
      </c>
      <c r="W768" s="5">
        <f t="shared" si="348"/>
        <v>2.9854571984142235</v>
      </c>
      <c r="X768" s="5">
        <f t="shared" si="349"/>
        <v>1.5668458708913848</v>
      </c>
      <c r="Y768" s="5">
        <f t="shared" si="350"/>
        <v>7.3371026917469946</v>
      </c>
      <c r="Z768" s="5">
        <f t="shared" si="351"/>
        <v>2.933715611151547</v>
      </c>
      <c r="AA768" s="4">
        <v>0.88956995729464783</v>
      </c>
      <c r="AB768" s="4">
        <f t="shared" si="352"/>
        <v>2176.4000864076552</v>
      </c>
      <c r="AC768" s="4">
        <v>51.000000000000007</v>
      </c>
      <c r="AD768" s="4">
        <v>1.9509999999999958</v>
      </c>
      <c r="AE768" s="4">
        <v>1.8199999999999958</v>
      </c>
      <c r="AF768" s="4">
        <v>0.1310000000000002</v>
      </c>
      <c r="AG768" s="4">
        <v>4.9999999999999906E-2</v>
      </c>
      <c r="AH768" s="4">
        <v>0.45000000000000034</v>
      </c>
      <c r="AI768" s="4">
        <v>0.1340000000000002</v>
      </c>
      <c r="AJ768" s="4">
        <f t="shared" si="353"/>
        <v>1.4435676107920765</v>
      </c>
      <c r="AK768" s="4">
        <f t="shared" si="354"/>
        <v>5.5223537424614416E-2</v>
      </c>
      <c r="AL768" s="4">
        <f t="shared" si="355"/>
        <v>5.1515550032187704E-2</v>
      </c>
      <c r="AM768" s="4">
        <f t="shared" si="356"/>
        <v>3.7079873924267112E-3</v>
      </c>
      <c r="AN768" s="4">
        <f t="shared" si="357"/>
        <v>1.415262363521641E-3</v>
      </c>
      <c r="AO768" s="4">
        <f t="shared" si="358"/>
        <v>1.2737361271694801E-2</v>
      </c>
      <c r="AP768" s="4">
        <f t="shared" si="359"/>
        <v>3.7929031342380103E-3</v>
      </c>
      <c r="AQ768" s="5">
        <f t="shared" si="360"/>
        <v>740.75557821442487</v>
      </c>
      <c r="AR768" s="5">
        <f t="shared" si="361"/>
        <v>20.646102096357041</v>
      </c>
      <c r="AS768" s="5">
        <f t="shared" si="362"/>
        <v>17.965717969302883</v>
      </c>
      <c r="AT768" s="5">
        <f t="shared" si="363"/>
        <v>2.8302800866323801</v>
      </c>
      <c r="AU768" s="5">
        <f t="shared" si="364"/>
        <v>2.0886355645028751</v>
      </c>
      <c r="AV768" s="5">
        <f t="shared" si="365"/>
        <v>7.558786845022138</v>
      </c>
      <c r="AW768" s="5">
        <f t="shared" si="366"/>
        <v>2.7723637026753689</v>
      </c>
    </row>
    <row r="769" spans="1:49" x14ac:dyDescent="0.25">
      <c r="A769" s="1" t="s">
        <v>378</v>
      </c>
      <c r="B769" s="1" t="s">
        <v>46</v>
      </c>
      <c r="C769" s="2">
        <v>42740</v>
      </c>
      <c r="D769" s="3">
        <v>0</v>
      </c>
      <c r="E769" s="4">
        <f t="shared" si="337"/>
        <v>0</v>
      </c>
      <c r="F769" s="3">
        <v>102.20277777777768</v>
      </c>
      <c r="G769" s="3">
        <v>1.6722218749999997</v>
      </c>
      <c r="H769" s="3">
        <v>1.5671171875000012</v>
      </c>
      <c r="I769" s="3">
        <v>0.10510468749999981</v>
      </c>
      <c r="J769" s="3">
        <v>0.4688024739583328</v>
      </c>
      <c r="K769" s="3">
        <v>0.42727096354166649</v>
      </c>
      <c r="L769" s="3">
        <v>0.15362760416666657</v>
      </c>
      <c r="M769" s="4">
        <f t="shared" si="338"/>
        <v>0</v>
      </c>
      <c r="N769" s="4">
        <f t="shared" si="339"/>
        <v>0</v>
      </c>
      <c r="O769" s="4">
        <f t="shared" si="340"/>
        <v>0</v>
      </c>
      <c r="P769" s="4">
        <f t="shared" si="341"/>
        <v>0</v>
      </c>
      <c r="Q769" s="4">
        <f t="shared" si="342"/>
        <v>0</v>
      </c>
      <c r="R769" s="4">
        <f t="shared" si="343"/>
        <v>0</v>
      </c>
      <c r="S769" s="4">
        <f t="shared" si="344"/>
        <v>0</v>
      </c>
      <c r="T769" s="5">
        <f t="shared" si="345"/>
        <v>946.15202244928787</v>
      </c>
      <c r="U769" s="5">
        <f t="shared" si="346"/>
        <v>21.060980204595044</v>
      </c>
      <c r="V769" s="5">
        <f t="shared" si="347"/>
        <v>18.295482236565149</v>
      </c>
      <c r="W769" s="5">
        <f t="shared" si="348"/>
        <v>2.9854571984142235</v>
      </c>
      <c r="X769" s="5">
        <f t="shared" si="349"/>
        <v>1.5668458708913848</v>
      </c>
      <c r="Y769" s="5">
        <f t="shared" si="350"/>
        <v>7.3371026917469946</v>
      </c>
      <c r="Z769" s="5">
        <f t="shared" si="351"/>
        <v>2.933715611151547</v>
      </c>
      <c r="AA769" s="4">
        <v>0.10543007753727222</v>
      </c>
      <c r="AB769" s="4">
        <f t="shared" si="352"/>
        <v>257.94264743372264</v>
      </c>
      <c r="AC769" s="4">
        <v>48.115652912036786</v>
      </c>
      <c r="AD769" s="4">
        <v>1.7644932195871323</v>
      </c>
      <c r="AE769" s="4">
        <v>1.6412983376484922</v>
      </c>
      <c r="AF769" s="4">
        <v>0.12193738547916612</v>
      </c>
      <c r="AG769" s="4">
        <v>9.2527311632896306E-2</v>
      </c>
      <c r="AH769" s="4">
        <v>0.56102640016266692</v>
      </c>
      <c r="AI769" s="4">
        <v>0.22031406785316796</v>
      </c>
      <c r="AJ769" s="4">
        <f t="shared" si="353"/>
        <v>0.16141271966196108</v>
      </c>
      <c r="AK769" s="4">
        <f t="shared" si="354"/>
        <v>5.9193138232859653E-3</v>
      </c>
      <c r="AL769" s="4">
        <f t="shared" si="355"/>
        <v>5.5060341577579195E-3</v>
      </c>
      <c r="AM769" s="4">
        <f t="shared" si="356"/>
        <v>4.0906116466180893E-4</v>
      </c>
      <c r="AN769" s="4">
        <f t="shared" si="357"/>
        <v>3.1039971630395126E-4</v>
      </c>
      <c r="AO769" s="4">
        <f t="shared" si="358"/>
        <v>1.8820652235140255E-3</v>
      </c>
      <c r="AP769" s="4">
        <f t="shared" si="359"/>
        <v>7.390836603003569E-4</v>
      </c>
      <c r="AQ769" s="5">
        <f t="shared" si="360"/>
        <v>740.91699093408681</v>
      </c>
      <c r="AR769" s="5">
        <f t="shared" si="361"/>
        <v>20.652021410180325</v>
      </c>
      <c r="AS769" s="5">
        <f t="shared" si="362"/>
        <v>17.971224003460641</v>
      </c>
      <c r="AT769" s="5">
        <f t="shared" si="363"/>
        <v>2.8306891477970417</v>
      </c>
      <c r="AU769" s="5">
        <f t="shared" si="364"/>
        <v>2.088945964219179</v>
      </c>
      <c r="AV769" s="5">
        <f t="shared" si="365"/>
        <v>7.5606689102456519</v>
      </c>
      <c r="AW769" s="5">
        <f t="shared" si="366"/>
        <v>2.7731027863356692</v>
      </c>
    </row>
    <row r="770" spans="1:49" x14ac:dyDescent="0.25">
      <c r="A770" s="1" t="s">
        <v>378</v>
      </c>
      <c r="B770" s="1" t="s">
        <v>47</v>
      </c>
      <c r="C770" s="2">
        <v>42741</v>
      </c>
      <c r="D770" s="3">
        <v>0</v>
      </c>
      <c r="E770" s="4">
        <f t="shared" si="337"/>
        <v>0</v>
      </c>
      <c r="F770" s="3">
        <v>109.43333333333318</v>
      </c>
      <c r="G770" s="3">
        <v>1.5678999999999996</v>
      </c>
      <c r="H770" s="3">
        <v>1.5022500000000012</v>
      </c>
      <c r="I770" s="3">
        <v>6.5649999999999972E-2</v>
      </c>
      <c r="J770" s="3">
        <v>0.52698749999999916</v>
      </c>
      <c r="K770" s="3">
        <v>0.38366249999999985</v>
      </c>
      <c r="L770" s="3">
        <v>0.1372499999999999</v>
      </c>
      <c r="M770" s="4">
        <f t="shared" si="338"/>
        <v>0</v>
      </c>
      <c r="N770" s="4">
        <f t="shared" si="339"/>
        <v>0</v>
      </c>
      <c r="O770" s="4">
        <f t="shared" si="340"/>
        <v>0</v>
      </c>
      <c r="P770" s="4">
        <f t="shared" si="341"/>
        <v>0</v>
      </c>
      <c r="Q770" s="4">
        <f t="shared" si="342"/>
        <v>0</v>
      </c>
      <c r="R770" s="4">
        <f t="shared" si="343"/>
        <v>0</v>
      </c>
      <c r="S770" s="4">
        <f t="shared" si="344"/>
        <v>0</v>
      </c>
      <c r="T770" s="5">
        <f t="shared" si="345"/>
        <v>946.15202244928787</v>
      </c>
      <c r="U770" s="5">
        <f t="shared" si="346"/>
        <v>21.060980204595044</v>
      </c>
      <c r="V770" s="5">
        <f t="shared" si="347"/>
        <v>18.295482236565149</v>
      </c>
      <c r="W770" s="5">
        <f t="shared" si="348"/>
        <v>2.9854571984142235</v>
      </c>
      <c r="X770" s="5">
        <f t="shared" si="349"/>
        <v>1.5668458708913848</v>
      </c>
      <c r="Y770" s="5">
        <f t="shared" si="350"/>
        <v>7.3371026917469946</v>
      </c>
      <c r="Z770" s="5">
        <f t="shared" si="351"/>
        <v>2.933715611151547</v>
      </c>
      <c r="AA770" s="4">
        <v>0</v>
      </c>
      <c r="AB770" s="4">
        <f t="shared" si="352"/>
        <v>0</v>
      </c>
      <c r="AC770" s="4">
        <v>38.333333333333385</v>
      </c>
      <c r="AD770" s="4">
        <v>1.6766666666666674</v>
      </c>
      <c r="AE770" s="4">
        <v>1.6266666666666654</v>
      </c>
      <c r="AF770" s="4">
        <v>4.9999999999999913E-2</v>
      </c>
      <c r="AG770" s="4">
        <v>0.125</v>
      </c>
      <c r="AH770" s="4">
        <v>0.47766666666666624</v>
      </c>
      <c r="AI770" s="4">
        <v>0.11233333333333334</v>
      </c>
      <c r="AJ770" s="4">
        <f t="shared" si="353"/>
        <v>0</v>
      </c>
      <c r="AK770" s="4">
        <f t="shared" si="354"/>
        <v>0</v>
      </c>
      <c r="AL770" s="4">
        <f t="shared" si="355"/>
        <v>0</v>
      </c>
      <c r="AM770" s="4">
        <f t="shared" si="356"/>
        <v>0</v>
      </c>
      <c r="AN770" s="4">
        <f t="shared" si="357"/>
        <v>0</v>
      </c>
      <c r="AO770" s="4">
        <f t="shared" si="358"/>
        <v>0</v>
      </c>
      <c r="AP770" s="4">
        <f t="shared" si="359"/>
        <v>0</v>
      </c>
      <c r="AQ770" s="5">
        <f t="shared" si="360"/>
        <v>740.91699093408681</v>
      </c>
      <c r="AR770" s="5">
        <f t="shared" si="361"/>
        <v>20.652021410180325</v>
      </c>
      <c r="AS770" s="5">
        <f t="shared" si="362"/>
        <v>17.971224003460641</v>
      </c>
      <c r="AT770" s="5">
        <f t="shared" si="363"/>
        <v>2.8306891477970417</v>
      </c>
      <c r="AU770" s="5">
        <f t="shared" si="364"/>
        <v>2.088945964219179</v>
      </c>
      <c r="AV770" s="5">
        <f t="shared" si="365"/>
        <v>7.5606689102456519</v>
      </c>
      <c r="AW770" s="5">
        <f t="shared" si="366"/>
        <v>2.7731027863356692</v>
      </c>
    </row>
    <row r="771" spans="1:49" x14ac:dyDescent="0.25">
      <c r="A771" s="1" t="s">
        <v>378</v>
      </c>
      <c r="B771" s="1" t="s">
        <v>48</v>
      </c>
      <c r="C771" s="2">
        <v>42742</v>
      </c>
      <c r="D771" s="3">
        <v>0</v>
      </c>
      <c r="E771" s="4">
        <f t="shared" si="337"/>
        <v>0</v>
      </c>
      <c r="F771" s="3">
        <v>109.43333333333318</v>
      </c>
      <c r="G771" s="3">
        <v>1.5678999999999996</v>
      </c>
      <c r="H771" s="3">
        <v>1.5022500000000012</v>
      </c>
      <c r="I771" s="3">
        <v>6.5649999999999972E-2</v>
      </c>
      <c r="J771" s="3">
        <v>0.52698749999999916</v>
      </c>
      <c r="K771" s="3">
        <v>0.38366249999999985</v>
      </c>
      <c r="L771" s="3">
        <v>0.1372499999999999</v>
      </c>
      <c r="M771" s="4">
        <f t="shared" si="338"/>
        <v>0</v>
      </c>
      <c r="N771" s="4">
        <f t="shared" si="339"/>
        <v>0</v>
      </c>
      <c r="O771" s="4">
        <f t="shared" si="340"/>
        <v>0</v>
      </c>
      <c r="P771" s="4">
        <f t="shared" si="341"/>
        <v>0</v>
      </c>
      <c r="Q771" s="4">
        <f t="shared" si="342"/>
        <v>0</v>
      </c>
      <c r="R771" s="4">
        <f t="shared" si="343"/>
        <v>0</v>
      </c>
      <c r="S771" s="4">
        <f t="shared" si="344"/>
        <v>0</v>
      </c>
      <c r="T771" s="5">
        <f t="shared" si="345"/>
        <v>946.15202244928787</v>
      </c>
      <c r="U771" s="5">
        <f t="shared" si="346"/>
        <v>21.060980204595044</v>
      </c>
      <c r="V771" s="5">
        <f t="shared" si="347"/>
        <v>18.295482236565149</v>
      </c>
      <c r="W771" s="5">
        <f t="shared" si="348"/>
        <v>2.9854571984142235</v>
      </c>
      <c r="X771" s="5">
        <f t="shared" si="349"/>
        <v>1.5668458708913848</v>
      </c>
      <c r="Y771" s="5">
        <f t="shared" si="350"/>
        <v>7.3371026917469946</v>
      </c>
      <c r="Z771" s="5">
        <f t="shared" si="351"/>
        <v>2.933715611151547</v>
      </c>
      <c r="AA771" s="4">
        <v>0</v>
      </c>
      <c r="AB771" s="4">
        <f t="shared" si="352"/>
        <v>0</v>
      </c>
      <c r="AC771" s="4">
        <v>38.333333333333385</v>
      </c>
      <c r="AD771" s="4">
        <v>1.6766666666666674</v>
      </c>
      <c r="AE771" s="4">
        <v>1.6266666666666654</v>
      </c>
      <c r="AF771" s="4">
        <v>4.9999999999999913E-2</v>
      </c>
      <c r="AG771" s="4">
        <v>0.125</v>
      </c>
      <c r="AH771" s="4">
        <v>0.47766666666666624</v>
      </c>
      <c r="AI771" s="4">
        <v>0.11233333333333334</v>
      </c>
      <c r="AJ771" s="4">
        <f t="shared" si="353"/>
        <v>0</v>
      </c>
      <c r="AK771" s="4">
        <f t="shared" si="354"/>
        <v>0</v>
      </c>
      <c r="AL771" s="4">
        <f t="shared" si="355"/>
        <v>0</v>
      </c>
      <c r="AM771" s="4">
        <f t="shared" si="356"/>
        <v>0</v>
      </c>
      <c r="AN771" s="4">
        <f t="shared" si="357"/>
        <v>0</v>
      </c>
      <c r="AO771" s="4">
        <f t="shared" si="358"/>
        <v>0</v>
      </c>
      <c r="AP771" s="4">
        <f t="shared" si="359"/>
        <v>0</v>
      </c>
      <c r="AQ771" s="5">
        <f t="shared" si="360"/>
        <v>740.91699093408681</v>
      </c>
      <c r="AR771" s="5">
        <f t="shared" si="361"/>
        <v>20.652021410180325</v>
      </c>
      <c r="AS771" s="5">
        <f t="shared" si="362"/>
        <v>17.971224003460641</v>
      </c>
      <c r="AT771" s="5">
        <f t="shared" si="363"/>
        <v>2.8306891477970417</v>
      </c>
      <c r="AU771" s="5">
        <f t="shared" si="364"/>
        <v>2.088945964219179</v>
      </c>
      <c r="AV771" s="5">
        <f t="shared" si="365"/>
        <v>7.5606689102456519</v>
      </c>
      <c r="AW771" s="5">
        <f t="shared" si="366"/>
        <v>2.7731027863356692</v>
      </c>
    </row>
    <row r="772" spans="1:49" x14ac:dyDescent="0.25">
      <c r="A772" s="1" t="s">
        <v>378</v>
      </c>
      <c r="B772" s="1" t="s">
        <v>49</v>
      </c>
      <c r="C772" s="2">
        <v>42743</v>
      </c>
      <c r="D772" s="3">
        <v>0</v>
      </c>
      <c r="E772" s="4">
        <f t="shared" ref="E772:E835" si="367">D772*1/35.314667*60*60*24</f>
        <v>0</v>
      </c>
      <c r="F772" s="3">
        <v>109.43333333333318</v>
      </c>
      <c r="G772" s="3">
        <v>1.5678999999999996</v>
      </c>
      <c r="H772" s="3">
        <v>1.5022500000000012</v>
      </c>
      <c r="I772" s="3">
        <v>6.5649999999999972E-2</v>
      </c>
      <c r="J772" s="3">
        <v>0.52698749999999916</v>
      </c>
      <c r="K772" s="3">
        <v>0.38366249999999985</v>
      </c>
      <c r="L772" s="3">
        <v>0.1372499999999999</v>
      </c>
      <c r="M772" s="4">
        <f t="shared" ref="M772:M835" si="368">$D772*1/35.314667*1000*60*60*24*F772*1/1000*1/135.8*1/0.404686*1/1000</f>
        <v>0</v>
      </c>
      <c r="N772" s="4">
        <f t="shared" ref="N772:N835" si="369">$D772*1/35.314667*1000*60*60*24*G772*1/1000*1/135.8*1/0.404686*1/1000</f>
        <v>0</v>
      </c>
      <c r="O772" s="4">
        <f t="shared" ref="O772:O835" si="370">$D772*1/35.314667*1000*60*60*24*H772*1/1000*1/135.8*1/0.404686*1/1000</f>
        <v>0</v>
      </c>
      <c r="P772" s="4">
        <f t="shared" ref="P772:P835" si="371">$D772*1/35.314667*1000*60*60*24*I772*1/1000*1/135.8*1/0.404686*1/1000</f>
        <v>0</v>
      </c>
      <c r="Q772" s="4">
        <f t="shared" ref="Q772:Q835" si="372">$D772*1/35.314667*1000*60*60*24*J772*1/1000*1/135.8*1/0.404686*1/1000</f>
        <v>0</v>
      </c>
      <c r="R772" s="4">
        <f t="shared" ref="R772:R835" si="373">$D772*1/35.314667*1000*60*60*24*K772*1/1000*1/135.8*1/0.404686*1/1000</f>
        <v>0</v>
      </c>
      <c r="S772" s="4">
        <f t="shared" ref="S772:S835" si="374">$D772*1/35.314667*1000*60*60*24*L772*1/1000*1/135.8*1/0.404686*1/1000</f>
        <v>0</v>
      </c>
      <c r="T772" s="5">
        <f t="shared" ref="T772:T835" si="375">T771+M772</f>
        <v>946.15202244928787</v>
      </c>
      <c r="U772" s="5">
        <f t="shared" ref="U772:U835" si="376">U771+N772</f>
        <v>21.060980204595044</v>
      </c>
      <c r="V772" s="5">
        <f t="shared" ref="V772:V835" si="377">V771+O772</f>
        <v>18.295482236565149</v>
      </c>
      <c r="W772" s="5">
        <f t="shared" ref="W772:W835" si="378">W771+P772</f>
        <v>2.9854571984142235</v>
      </c>
      <c r="X772" s="5">
        <f t="shared" ref="X772:X835" si="379">X771+Q772</f>
        <v>1.5668458708913848</v>
      </c>
      <c r="Y772" s="5">
        <f t="shared" ref="Y772:Y835" si="380">Y771+R772</f>
        <v>7.3371026917469946</v>
      </c>
      <c r="Z772" s="5">
        <f t="shared" ref="Z772:Z835" si="381">Z771+S772</f>
        <v>2.933715611151547</v>
      </c>
      <c r="AA772" s="4">
        <v>0</v>
      </c>
      <c r="AB772" s="4">
        <f t="shared" ref="AB772:AB835" si="382">AA772*1/35.314667*60*60*24</f>
        <v>0</v>
      </c>
      <c r="AC772" s="4">
        <v>38.333333333333385</v>
      </c>
      <c r="AD772" s="4">
        <v>1.6766666666666674</v>
      </c>
      <c r="AE772" s="4">
        <v>1.6266666666666654</v>
      </c>
      <c r="AF772" s="4">
        <v>4.9999999999999913E-2</v>
      </c>
      <c r="AG772" s="4">
        <v>0.125</v>
      </c>
      <c r="AH772" s="4">
        <v>0.47766666666666624</v>
      </c>
      <c r="AI772" s="4">
        <v>0.11233333333333334</v>
      </c>
      <c r="AJ772" s="4">
        <f t="shared" ref="AJ772:AJ835" si="383">$AA772*1/35.314667*1000*60*60*24*AC772*1/1000*1/190*1/0.404686*1/1000</f>
        <v>0</v>
      </c>
      <c r="AK772" s="4">
        <f t="shared" ref="AK772:AK835" si="384">$AA772*1/35.314667*1000*60*60*24*AD772*1/1000*1/190*1/0.404686*1/1000</f>
        <v>0</v>
      </c>
      <c r="AL772" s="4">
        <f t="shared" ref="AL772:AL835" si="385">$AA772*1/35.314667*1000*60*60*24*AE772*1/1000*1/190*1/0.404686*1/1000</f>
        <v>0</v>
      </c>
      <c r="AM772" s="4">
        <f t="shared" ref="AM772:AM835" si="386">$AA772*1/35.314667*1000*60*60*24*AF772*1/1000*1/190*1/0.404686*1/1000</f>
        <v>0</v>
      </c>
      <c r="AN772" s="4">
        <f t="shared" ref="AN772:AN835" si="387">$AA772*1/35.314667*1000*60*60*24*AG772*1/1000*1/190*1/0.404686*1/1000</f>
        <v>0</v>
      </c>
      <c r="AO772" s="4">
        <f t="shared" ref="AO772:AO835" si="388">$AA772*1/35.314667*1000*60*60*24*AH772*1/1000*1/190*1/0.404686*1/1000</f>
        <v>0</v>
      </c>
      <c r="AP772" s="4">
        <f t="shared" ref="AP772:AP835" si="389">$AA772*1/35.314667*1000*60*60*24*AI772*1/1000*1/190*1/0.404686*1/1000</f>
        <v>0</v>
      </c>
      <c r="AQ772" s="5">
        <f t="shared" si="360"/>
        <v>740.91699093408681</v>
      </c>
      <c r="AR772" s="5">
        <f t="shared" si="361"/>
        <v>20.652021410180325</v>
      </c>
      <c r="AS772" s="5">
        <f t="shared" si="362"/>
        <v>17.971224003460641</v>
      </c>
      <c r="AT772" s="5">
        <f t="shared" si="363"/>
        <v>2.8306891477970417</v>
      </c>
      <c r="AU772" s="5">
        <f t="shared" si="364"/>
        <v>2.088945964219179</v>
      </c>
      <c r="AV772" s="5">
        <f t="shared" si="365"/>
        <v>7.5606689102456519</v>
      </c>
      <c r="AW772" s="5">
        <f t="shared" si="366"/>
        <v>2.7731027863356692</v>
      </c>
    </row>
    <row r="773" spans="1:49" x14ac:dyDescent="0.25">
      <c r="A773" s="1" t="s">
        <v>378</v>
      </c>
      <c r="B773" s="1" t="s">
        <v>50</v>
      </c>
      <c r="C773" s="2">
        <v>42744</v>
      </c>
      <c r="D773" s="3">
        <v>0</v>
      </c>
      <c r="E773" s="4">
        <f t="shared" si="367"/>
        <v>0</v>
      </c>
      <c r="F773" s="3">
        <v>109.43333333333318</v>
      </c>
      <c r="G773" s="3">
        <v>1.5678999999999996</v>
      </c>
      <c r="H773" s="3">
        <v>1.5022500000000012</v>
      </c>
      <c r="I773" s="3">
        <v>6.5649999999999972E-2</v>
      </c>
      <c r="J773" s="3">
        <v>0.52698749999999916</v>
      </c>
      <c r="K773" s="3">
        <v>0.38366249999999985</v>
      </c>
      <c r="L773" s="3">
        <v>0.1372499999999999</v>
      </c>
      <c r="M773" s="4">
        <f t="shared" si="368"/>
        <v>0</v>
      </c>
      <c r="N773" s="4">
        <f t="shared" si="369"/>
        <v>0</v>
      </c>
      <c r="O773" s="4">
        <f t="shared" si="370"/>
        <v>0</v>
      </c>
      <c r="P773" s="4">
        <f t="shared" si="371"/>
        <v>0</v>
      </c>
      <c r="Q773" s="4">
        <f t="shared" si="372"/>
        <v>0</v>
      </c>
      <c r="R773" s="4">
        <f t="shared" si="373"/>
        <v>0</v>
      </c>
      <c r="S773" s="4">
        <f t="shared" si="374"/>
        <v>0</v>
      </c>
      <c r="T773" s="5">
        <f t="shared" si="375"/>
        <v>946.15202244928787</v>
      </c>
      <c r="U773" s="5">
        <f t="shared" si="376"/>
        <v>21.060980204595044</v>
      </c>
      <c r="V773" s="5">
        <f t="shared" si="377"/>
        <v>18.295482236565149</v>
      </c>
      <c r="W773" s="5">
        <f t="shared" si="378"/>
        <v>2.9854571984142235</v>
      </c>
      <c r="X773" s="5">
        <f t="shared" si="379"/>
        <v>1.5668458708913848</v>
      </c>
      <c r="Y773" s="5">
        <f t="shared" si="380"/>
        <v>7.3371026917469946</v>
      </c>
      <c r="Z773" s="5">
        <f t="shared" si="381"/>
        <v>2.933715611151547</v>
      </c>
      <c r="AA773" s="4">
        <v>0</v>
      </c>
      <c r="AB773" s="4">
        <f t="shared" si="382"/>
        <v>0</v>
      </c>
      <c r="AC773" s="4">
        <v>38.333333333333385</v>
      </c>
      <c r="AD773" s="4">
        <v>1.6766666666666674</v>
      </c>
      <c r="AE773" s="4">
        <v>1.6266666666666654</v>
      </c>
      <c r="AF773" s="4">
        <v>4.9999999999999913E-2</v>
      </c>
      <c r="AG773" s="4">
        <v>0.125</v>
      </c>
      <c r="AH773" s="4">
        <v>0.47766666666666624</v>
      </c>
      <c r="AI773" s="4">
        <v>0.11233333333333334</v>
      </c>
      <c r="AJ773" s="4">
        <f t="shared" si="383"/>
        <v>0</v>
      </c>
      <c r="AK773" s="4">
        <f t="shared" si="384"/>
        <v>0</v>
      </c>
      <c r="AL773" s="4">
        <f t="shared" si="385"/>
        <v>0</v>
      </c>
      <c r="AM773" s="4">
        <f t="shared" si="386"/>
        <v>0</v>
      </c>
      <c r="AN773" s="4">
        <f t="shared" si="387"/>
        <v>0</v>
      </c>
      <c r="AO773" s="4">
        <f t="shared" si="388"/>
        <v>0</v>
      </c>
      <c r="AP773" s="4">
        <f t="shared" si="389"/>
        <v>0</v>
      </c>
      <c r="AQ773" s="5">
        <f t="shared" ref="AQ773:AQ836" si="390">AQ772+AJ773</f>
        <v>740.91699093408681</v>
      </c>
      <c r="AR773" s="5">
        <f t="shared" ref="AR773:AR836" si="391">AR772+AK773</f>
        <v>20.652021410180325</v>
      </c>
      <c r="AS773" s="5">
        <f t="shared" ref="AS773:AS836" si="392">AS772+AL773</f>
        <v>17.971224003460641</v>
      </c>
      <c r="AT773" s="5">
        <f t="shared" ref="AT773:AT836" si="393">AT772+AM773</f>
        <v>2.8306891477970417</v>
      </c>
      <c r="AU773" s="5">
        <f t="shared" ref="AU773:AU836" si="394">AU772+AN773</f>
        <v>2.088945964219179</v>
      </c>
      <c r="AV773" s="5">
        <f t="shared" ref="AV773:AV836" si="395">AV772+AO773</f>
        <v>7.5606689102456519</v>
      </c>
      <c r="AW773" s="5">
        <f t="shared" ref="AW773:AW836" si="396">AW772+AP773</f>
        <v>2.7731027863356692</v>
      </c>
    </row>
    <row r="774" spans="1:49" x14ac:dyDescent="0.25">
      <c r="A774" s="1" t="s">
        <v>378</v>
      </c>
      <c r="B774" s="1" t="s">
        <v>51</v>
      </c>
      <c r="C774" s="2">
        <v>42745</v>
      </c>
      <c r="D774" s="3">
        <v>9.9871524075405681E-3</v>
      </c>
      <c r="E774" s="4">
        <f t="shared" si="367"/>
        <v>24.434322657254704</v>
      </c>
      <c r="F774" s="3">
        <v>105.70381944444432</v>
      </c>
      <c r="G774" s="3">
        <v>1.572033564814814</v>
      </c>
      <c r="H774" s="3">
        <v>1.5061334606481485</v>
      </c>
      <c r="I774" s="3">
        <v>6.5900104166666626E-2</v>
      </c>
      <c r="J774" s="3">
        <v>0.49379832465277707</v>
      </c>
      <c r="K774" s="3">
        <v>0.39170365349264674</v>
      </c>
      <c r="L774" s="3">
        <v>0.13539305555555545</v>
      </c>
      <c r="M774" s="4">
        <f t="shared" si="368"/>
        <v>4.6997313628605014E-2</v>
      </c>
      <c r="N774" s="4">
        <f t="shared" si="369"/>
        <v>6.9894687693027252E-4</v>
      </c>
      <c r="O774" s="4">
        <f t="shared" si="370"/>
        <v>6.696468206034877E-4</v>
      </c>
      <c r="P774" s="4">
        <f t="shared" si="371"/>
        <v>2.930005632678539E-5</v>
      </c>
      <c r="Q774" s="4">
        <f t="shared" si="372"/>
        <v>2.1954925427442558E-4</v>
      </c>
      <c r="R774" s="4">
        <f t="shared" si="373"/>
        <v>1.7415661562106307E-4</v>
      </c>
      <c r="S774" s="4">
        <f t="shared" si="374"/>
        <v>6.0197539961400306E-5</v>
      </c>
      <c r="T774" s="5">
        <f t="shared" si="375"/>
        <v>946.19901976291646</v>
      </c>
      <c r="U774" s="5">
        <f t="shared" si="376"/>
        <v>21.061679151471974</v>
      </c>
      <c r="V774" s="5">
        <f t="shared" si="377"/>
        <v>18.296151883385754</v>
      </c>
      <c r="W774" s="5">
        <f t="shared" si="378"/>
        <v>2.9854864984705505</v>
      </c>
      <c r="X774" s="5">
        <f t="shared" si="379"/>
        <v>1.5670654201456593</v>
      </c>
      <c r="Y774" s="5">
        <f t="shared" si="380"/>
        <v>7.3372768483626158</v>
      </c>
      <c r="Z774" s="5">
        <f t="shared" si="381"/>
        <v>2.9337758086915082</v>
      </c>
      <c r="AA774" s="4">
        <v>2.6001395041789641E-2</v>
      </c>
      <c r="AB774" s="4">
        <f t="shared" si="382"/>
        <v>63.614376757697443</v>
      </c>
      <c r="AC774" s="4">
        <v>41.775972222222258</v>
      </c>
      <c r="AD774" s="4">
        <v>1.6584861111111098</v>
      </c>
      <c r="AE774" s="4">
        <v>1.6097414197530855</v>
      </c>
      <c r="AF774" s="4">
        <v>5.1707654320987582E-2</v>
      </c>
      <c r="AG774" s="4">
        <v>0.12754104938271604</v>
      </c>
      <c r="AH774" s="4">
        <v>0.49959476495726468</v>
      </c>
      <c r="AI774" s="4">
        <v>0.11746581196581186</v>
      </c>
      <c r="AJ774" s="4">
        <f t="shared" si="383"/>
        <v>3.4562890947855737E-2</v>
      </c>
      <c r="AK774" s="4">
        <f t="shared" si="384"/>
        <v>1.3721302353407541E-3</v>
      </c>
      <c r="AL774" s="4">
        <f t="shared" si="385"/>
        <v>1.3318018512942403E-3</v>
      </c>
      <c r="AM774" s="4">
        <f t="shared" si="386"/>
        <v>4.2779758851789266E-5</v>
      </c>
      <c r="AN774" s="4">
        <f t="shared" si="387"/>
        <v>1.0551968384460511E-4</v>
      </c>
      <c r="AO774" s="4">
        <f t="shared" si="388"/>
        <v>4.1333423163644143E-4</v>
      </c>
      <c r="AP774" s="4">
        <f t="shared" si="389"/>
        <v>9.7184047027780091E-5</v>
      </c>
      <c r="AQ774" s="5">
        <f t="shared" si="390"/>
        <v>740.95155382503469</v>
      </c>
      <c r="AR774" s="5">
        <f t="shared" si="391"/>
        <v>20.653393540415667</v>
      </c>
      <c r="AS774" s="5">
        <f t="shared" si="392"/>
        <v>17.972555805311934</v>
      </c>
      <c r="AT774" s="5">
        <f t="shared" si="393"/>
        <v>2.8307319275558935</v>
      </c>
      <c r="AU774" s="5">
        <f t="shared" si="394"/>
        <v>2.0890514839030234</v>
      </c>
      <c r="AV774" s="5">
        <f t="shared" si="395"/>
        <v>7.5610822444772881</v>
      </c>
      <c r="AW774" s="5">
        <f t="shared" si="396"/>
        <v>2.7731999703826968</v>
      </c>
    </row>
    <row r="775" spans="1:49" x14ac:dyDescent="0.25">
      <c r="A775" s="1" t="s">
        <v>378</v>
      </c>
      <c r="B775" s="1" t="s">
        <v>52</v>
      </c>
      <c r="C775" s="2">
        <v>42746</v>
      </c>
      <c r="D775" s="3">
        <v>1.98301380874857</v>
      </c>
      <c r="E775" s="4">
        <f t="shared" si="367"/>
        <v>4851.5930527074343</v>
      </c>
      <c r="F775" s="3">
        <v>67.328988727772497</v>
      </c>
      <c r="G775" s="3">
        <v>1.6567576742337751</v>
      </c>
      <c r="H775" s="3">
        <v>1.5530609885051661</v>
      </c>
      <c r="I775" s="3">
        <v>0.13379572753433608</v>
      </c>
      <c r="J775" s="3">
        <v>7.2374360757460884E-2</v>
      </c>
      <c r="K775" s="3">
        <v>0.64368170181672868</v>
      </c>
      <c r="L775" s="3">
        <v>0.25649335627084374</v>
      </c>
      <c r="M775" s="4">
        <f t="shared" si="368"/>
        <v>5.943859110940191</v>
      </c>
      <c r="N775" s="4">
        <f t="shared" si="369"/>
        <v>0.14625994512453594</v>
      </c>
      <c r="O775" s="4">
        <f t="shared" si="370"/>
        <v>0.13710551548154246</v>
      </c>
      <c r="P775" s="4">
        <f t="shared" si="371"/>
        <v>1.1811598081849659E-2</v>
      </c>
      <c r="Q775" s="4">
        <f t="shared" si="372"/>
        <v>6.3892687490976702E-3</v>
      </c>
      <c r="R775" s="4">
        <f t="shared" si="373"/>
        <v>5.6824755876820177E-2</v>
      </c>
      <c r="S775" s="4">
        <f t="shared" si="374"/>
        <v>2.2643446773428482E-2</v>
      </c>
      <c r="T775" s="5">
        <f t="shared" si="375"/>
        <v>952.1428788738566</v>
      </c>
      <c r="U775" s="5">
        <f t="shared" si="376"/>
        <v>21.207939096596512</v>
      </c>
      <c r="V775" s="5">
        <f t="shared" si="377"/>
        <v>18.433257398867298</v>
      </c>
      <c r="W775" s="5">
        <f t="shared" si="378"/>
        <v>2.9972980965524001</v>
      </c>
      <c r="X775" s="5">
        <f t="shared" si="379"/>
        <v>1.5734546888947569</v>
      </c>
      <c r="Y775" s="5">
        <f t="shared" si="380"/>
        <v>7.3941016042394363</v>
      </c>
      <c r="Z775" s="5">
        <f t="shared" si="381"/>
        <v>2.9564192554649367</v>
      </c>
      <c r="AA775" s="4">
        <v>2.3029317531307258</v>
      </c>
      <c r="AB775" s="4">
        <f t="shared" si="382"/>
        <v>5634.2964658422152</v>
      </c>
      <c r="AC775" s="4">
        <v>64.728838876106821</v>
      </c>
      <c r="AD775" s="4">
        <v>1.5951470975181523</v>
      </c>
      <c r="AE775" s="4">
        <v>1.5066585723114689</v>
      </c>
      <c r="AF775" s="4">
        <v>0.10515822008348379</v>
      </c>
      <c r="AG775" s="4">
        <v>0.12598363773853746</v>
      </c>
      <c r="AH775" s="4">
        <v>0.67997479307026876</v>
      </c>
      <c r="AI775" s="4">
        <v>0.22636571088561205</v>
      </c>
      <c r="AJ775" s="4">
        <f t="shared" si="383"/>
        <v>4.7431376700599692</v>
      </c>
      <c r="AK775" s="4">
        <f t="shared" si="384"/>
        <v>0.11688765655146008</v>
      </c>
      <c r="AL775" s="4">
        <f t="shared" si="385"/>
        <v>0.11040347941243837</v>
      </c>
      <c r="AM775" s="4">
        <f t="shared" si="386"/>
        <v>7.7056830256002334E-3</v>
      </c>
      <c r="AN775" s="4">
        <f t="shared" si="387"/>
        <v>9.2317079735138082E-3</v>
      </c>
      <c r="AO775" s="4">
        <f t="shared" si="388"/>
        <v>4.9826539633686197E-2</v>
      </c>
      <c r="AP775" s="4">
        <f t="shared" si="389"/>
        <v>1.6587409092360169E-2</v>
      </c>
      <c r="AQ775" s="5">
        <f t="shared" si="390"/>
        <v>745.69469149509462</v>
      </c>
      <c r="AR775" s="5">
        <f t="shared" si="391"/>
        <v>20.770281196967126</v>
      </c>
      <c r="AS775" s="5">
        <f t="shared" si="392"/>
        <v>18.082959284724371</v>
      </c>
      <c r="AT775" s="5">
        <f t="shared" si="393"/>
        <v>2.8384376105814937</v>
      </c>
      <c r="AU775" s="5">
        <f t="shared" si="394"/>
        <v>2.0982831918765372</v>
      </c>
      <c r="AV775" s="5">
        <f t="shared" si="395"/>
        <v>7.6109087841109746</v>
      </c>
      <c r="AW775" s="5">
        <f t="shared" si="396"/>
        <v>2.7897873794750572</v>
      </c>
    </row>
    <row r="776" spans="1:49" x14ac:dyDescent="0.25">
      <c r="A776" s="1" t="s">
        <v>378</v>
      </c>
      <c r="B776" s="1" t="s">
        <v>53</v>
      </c>
      <c r="C776" s="2">
        <v>42747</v>
      </c>
      <c r="D776" s="3">
        <v>2.369287198153518</v>
      </c>
      <c r="E776" s="4">
        <f t="shared" si="367"/>
        <v>5796.6400736686519</v>
      </c>
      <c r="F776" s="3">
        <v>81.749345270514155</v>
      </c>
      <c r="G776" s="3">
        <v>1.7080538454594025</v>
      </c>
      <c r="H776" s="3">
        <v>1.5491575797851767</v>
      </c>
      <c r="I776" s="3">
        <v>0.23699107684584442</v>
      </c>
      <c r="J776" s="3">
        <v>7.3255683767105659E-2</v>
      </c>
      <c r="K776" s="3">
        <v>0.88245713412543625</v>
      </c>
      <c r="L776" s="3">
        <v>0.48724717663065836</v>
      </c>
      <c r="M776" s="4">
        <f t="shared" si="368"/>
        <v>8.6226879134364545</v>
      </c>
      <c r="N776" s="4">
        <f t="shared" si="369"/>
        <v>0.18016065082852278</v>
      </c>
      <c r="O776" s="4">
        <f t="shared" si="370"/>
        <v>0.16340072565743377</v>
      </c>
      <c r="P776" s="4">
        <f t="shared" si="371"/>
        <v>2.4997143244987124E-2</v>
      </c>
      <c r="Q776" s="4">
        <f t="shared" si="372"/>
        <v>7.7268007091547478E-3</v>
      </c>
      <c r="R776" s="4">
        <f t="shared" si="373"/>
        <v>9.3079063072248072E-2</v>
      </c>
      <c r="S776" s="4">
        <f t="shared" si="374"/>
        <v>5.1393443297760515E-2</v>
      </c>
      <c r="T776" s="5">
        <f t="shared" si="375"/>
        <v>960.7655667872931</v>
      </c>
      <c r="U776" s="5">
        <f t="shared" si="376"/>
        <v>21.388099747425034</v>
      </c>
      <c r="V776" s="5">
        <f t="shared" si="377"/>
        <v>18.59665812452473</v>
      </c>
      <c r="W776" s="5">
        <f t="shared" si="378"/>
        <v>3.022295239797387</v>
      </c>
      <c r="X776" s="5">
        <f t="shared" si="379"/>
        <v>1.5811814896039116</v>
      </c>
      <c r="Y776" s="5">
        <f t="shared" si="380"/>
        <v>7.4871806673116845</v>
      </c>
      <c r="Z776" s="5">
        <f t="shared" si="381"/>
        <v>3.007812698762697</v>
      </c>
      <c r="AA776" s="4">
        <v>1.738040629444332</v>
      </c>
      <c r="AB776" s="4">
        <f t="shared" si="382"/>
        <v>4252.2476676331198</v>
      </c>
      <c r="AC776" s="4">
        <v>40.943608975844995</v>
      </c>
      <c r="AD776" s="4">
        <v>1.8130438205876376</v>
      </c>
      <c r="AE776" s="4">
        <v>1.6391612006319554</v>
      </c>
      <c r="AF776" s="4">
        <v>0.16043702347987002</v>
      </c>
      <c r="AG776" s="4">
        <v>7.892881783612514E-2</v>
      </c>
      <c r="AH776" s="4">
        <v>0.58297711382888917</v>
      </c>
      <c r="AI776" s="4">
        <v>0.30999045152857369</v>
      </c>
      <c r="AJ776" s="4">
        <f t="shared" si="383"/>
        <v>2.2642943934442132</v>
      </c>
      <c r="AK776" s="4">
        <f t="shared" si="384"/>
        <v>0.10026631898636969</v>
      </c>
      <c r="AL776" s="4">
        <f t="shared" si="385"/>
        <v>9.0650130982148538E-2</v>
      </c>
      <c r="AM776" s="4">
        <f t="shared" si="386"/>
        <v>8.8726094707641708E-3</v>
      </c>
      <c r="AN776" s="4">
        <f t="shared" si="387"/>
        <v>4.364981108845434E-3</v>
      </c>
      <c r="AO776" s="4">
        <f t="shared" si="388"/>
        <v>3.2240240744967202E-2</v>
      </c>
      <c r="AP776" s="4">
        <f t="shared" si="389"/>
        <v>1.7143326125244281E-2</v>
      </c>
      <c r="AQ776" s="5">
        <f t="shared" si="390"/>
        <v>747.95898588853879</v>
      </c>
      <c r="AR776" s="5">
        <f t="shared" si="391"/>
        <v>20.870547515953497</v>
      </c>
      <c r="AS776" s="5">
        <f t="shared" si="392"/>
        <v>18.173609415706519</v>
      </c>
      <c r="AT776" s="5">
        <f t="shared" si="393"/>
        <v>2.847310220052258</v>
      </c>
      <c r="AU776" s="5">
        <f t="shared" si="394"/>
        <v>2.1026481729853828</v>
      </c>
      <c r="AV776" s="5">
        <f t="shared" si="395"/>
        <v>7.6431490248559415</v>
      </c>
      <c r="AW776" s="5">
        <f t="shared" si="396"/>
        <v>2.8069307056003017</v>
      </c>
    </row>
    <row r="777" spans="1:49" x14ac:dyDescent="0.25">
      <c r="A777" s="1" t="s">
        <v>378</v>
      </c>
      <c r="B777" s="1" t="s">
        <v>54</v>
      </c>
      <c r="C777" s="2">
        <v>42748</v>
      </c>
      <c r="D777" s="3">
        <v>0.4560588396122332</v>
      </c>
      <c r="E777" s="4">
        <f t="shared" si="367"/>
        <v>1115.7823955269619</v>
      </c>
      <c r="F777" s="3">
        <v>87.805217659255888</v>
      </c>
      <c r="G777" s="3">
        <v>1.6773951917651599</v>
      </c>
      <c r="H777" s="3">
        <v>1.5388965467071707</v>
      </c>
      <c r="I777" s="3">
        <v>0.19951021628581656</v>
      </c>
      <c r="J777" s="3">
        <v>0.17250951856805138</v>
      </c>
      <c r="K777" s="3">
        <v>0.77334580791049812</v>
      </c>
      <c r="L777" s="3">
        <v>0.41068529424270178</v>
      </c>
      <c r="M777" s="4">
        <f t="shared" si="368"/>
        <v>1.7827148348047184</v>
      </c>
      <c r="N777" s="4">
        <f t="shared" si="369"/>
        <v>3.4056259660950064E-2</v>
      </c>
      <c r="O777" s="4">
        <f t="shared" si="370"/>
        <v>3.124431299391502E-2</v>
      </c>
      <c r="P777" s="4">
        <f t="shared" si="371"/>
        <v>4.0506684198206126E-3</v>
      </c>
      <c r="Q777" s="4">
        <f t="shared" si="372"/>
        <v>3.5024715625639898E-3</v>
      </c>
      <c r="R777" s="4">
        <f t="shared" si="373"/>
        <v>1.5701288385232489E-2</v>
      </c>
      <c r="S777" s="4">
        <f t="shared" si="374"/>
        <v>8.338169256908938E-3</v>
      </c>
      <c r="T777" s="5">
        <f t="shared" si="375"/>
        <v>962.54828162209776</v>
      </c>
      <c r="U777" s="5">
        <f t="shared" si="376"/>
        <v>21.422156007085984</v>
      </c>
      <c r="V777" s="5">
        <f t="shared" si="377"/>
        <v>18.627902437518646</v>
      </c>
      <c r="W777" s="5">
        <f t="shared" si="378"/>
        <v>3.0263459082172077</v>
      </c>
      <c r="X777" s="5">
        <f t="shared" si="379"/>
        <v>1.5846839611664756</v>
      </c>
      <c r="Y777" s="5">
        <f t="shared" si="380"/>
        <v>7.5028819556969166</v>
      </c>
      <c r="Z777" s="5">
        <f t="shared" si="381"/>
        <v>3.0161508680196061</v>
      </c>
      <c r="AA777" s="4">
        <v>0.70869532563938697</v>
      </c>
      <c r="AB777" s="4">
        <f t="shared" si="382"/>
        <v>1733.8766392797372</v>
      </c>
      <c r="AC777" s="4">
        <v>40.943608975844995</v>
      </c>
      <c r="AD777" s="4">
        <v>1.8130438205876376</v>
      </c>
      <c r="AE777" s="4">
        <v>1.6391612006319554</v>
      </c>
      <c r="AF777" s="4">
        <v>0.16043702347987002</v>
      </c>
      <c r="AG777" s="4">
        <v>7.892881783612514E-2</v>
      </c>
      <c r="AH777" s="4">
        <v>0.58297711382888917</v>
      </c>
      <c r="AI777" s="4">
        <v>0.30999045152857369</v>
      </c>
      <c r="AJ777" s="4">
        <f t="shared" si="383"/>
        <v>0.92327810139767619</v>
      </c>
      <c r="AK777" s="4">
        <f t="shared" si="384"/>
        <v>4.0884125710816052E-2</v>
      </c>
      <c r="AL777" s="4">
        <f t="shared" si="385"/>
        <v>3.6963073824221274E-2</v>
      </c>
      <c r="AM777" s="4">
        <f t="shared" si="386"/>
        <v>3.617853778346166E-3</v>
      </c>
      <c r="AN777" s="4">
        <f t="shared" si="387"/>
        <v>1.7798443004937064E-3</v>
      </c>
      <c r="AO777" s="4">
        <f t="shared" si="388"/>
        <v>1.3146129915703781E-2</v>
      </c>
      <c r="AP777" s="4">
        <f t="shared" si="389"/>
        <v>6.9902825544167395E-3</v>
      </c>
      <c r="AQ777" s="5">
        <f t="shared" si="390"/>
        <v>748.88226398993652</v>
      </c>
      <c r="AR777" s="5">
        <f t="shared" si="391"/>
        <v>20.911431641664311</v>
      </c>
      <c r="AS777" s="5">
        <f t="shared" si="392"/>
        <v>18.21057248953074</v>
      </c>
      <c r="AT777" s="5">
        <f t="shared" si="393"/>
        <v>2.850928073830604</v>
      </c>
      <c r="AU777" s="5">
        <f t="shared" si="394"/>
        <v>2.1044280172858763</v>
      </c>
      <c r="AV777" s="5">
        <f t="shared" si="395"/>
        <v>7.6562951547716454</v>
      </c>
      <c r="AW777" s="5">
        <f t="shared" si="396"/>
        <v>2.8139209881547185</v>
      </c>
    </row>
    <row r="778" spans="1:49" x14ac:dyDescent="0.25">
      <c r="A778" s="1" t="s">
        <v>378</v>
      </c>
      <c r="B778" s="1" t="s">
        <v>55</v>
      </c>
      <c r="C778" s="2">
        <v>42749</v>
      </c>
      <c r="D778" s="3">
        <v>0.76558768435854507</v>
      </c>
      <c r="E778" s="4">
        <f t="shared" si="367"/>
        <v>1873.0680917528769</v>
      </c>
      <c r="F778" s="3">
        <v>96.456463928886876</v>
      </c>
      <c r="G778" s="3">
        <v>1.6335971150590953</v>
      </c>
      <c r="H778" s="3">
        <v>1.5242379280242997</v>
      </c>
      <c r="I778" s="3">
        <v>0.14596612977148987</v>
      </c>
      <c r="J778" s="3">
        <v>0.31430071114083058</v>
      </c>
      <c r="K778" s="3">
        <v>0.61747248474629912</v>
      </c>
      <c r="L778" s="3">
        <v>0.30131117654562062</v>
      </c>
      <c r="M778" s="4">
        <f t="shared" si="368"/>
        <v>3.2875090121238224</v>
      </c>
      <c r="N778" s="4">
        <f t="shared" si="369"/>
        <v>5.5677608520831333E-2</v>
      </c>
      <c r="O778" s="4">
        <f t="shared" si="370"/>
        <v>5.1950338224042485E-2</v>
      </c>
      <c r="P778" s="4">
        <f t="shared" si="371"/>
        <v>4.9749384078851553E-3</v>
      </c>
      <c r="Q778" s="4">
        <f t="shared" si="372"/>
        <v>1.07122568908828E-2</v>
      </c>
      <c r="R778" s="4">
        <f t="shared" si="373"/>
        <v>2.104520812455387E-2</v>
      </c>
      <c r="S778" s="4">
        <f t="shared" si="374"/>
        <v>1.0269536825211202E-2</v>
      </c>
      <c r="T778" s="5">
        <f t="shared" si="375"/>
        <v>965.83579063422155</v>
      </c>
      <c r="U778" s="5">
        <f t="shared" si="376"/>
        <v>21.477833615606816</v>
      </c>
      <c r="V778" s="5">
        <f t="shared" si="377"/>
        <v>18.679852775742688</v>
      </c>
      <c r="W778" s="5">
        <f t="shared" si="378"/>
        <v>3.0313208466250927</v>
      </c>
      <c r="X778" s="5">
        <f t="shared" si="379"/>
        <v>1.5953962180573584</v>
      </c>
      <c r="Y778" s="5">
        <f t="shared" si="380"/>
        <v>7.5239271638214706</v>
      </c>
      <c r="Z778" s="5">
        <f t="shared" si="381"/>
        <v>3.0264204048448171</v>
      </c>
      <c r="AA778" s="4">
        <v>1.0209837517941349</v>
      </c>
      <c r="AB778" s="4">
        <f t="shared" si="382"/>
        <v>2497.9138598422364</v>
      </c>
      <c r="AC778" s="4">
        <v>40.943608975844995</v>
      </c>
      <c r="AD778" s="4">
        <v>1.8130438205876376</v>
      </c>
      <c r="AE778" s="4">
        <v>1.6391612006319554</v>
      </c>
      <c r="AF778" s="4">
        <v>0.16043702347987002</v>
      </c>
      <c r="AG778" s="4">
        <v>7.892881783612514E-2</v>
      </c>
      <c r="AH778" s="4">
        <v>0.58297711382888917</v>
      </c>
      <c r="AI778" s="4">
        <v>0.30999045152857369</v>
      </c>
      <c r="AJ778" s="4">
        <f t="shared" si="383"/>
        <v>1.3301229820641216</v>
      </c>
      <c r="AK778" s="4">
        <f t="shared" si="384"/>
        <v>5.8899821329274675E-2</v>
      </c>
      <c r="AL778" s="4">
        <f t="shared" si="385"/>
        <v>5.3250947798828857E-2</v>
      </c>
      <c r="AM778" s="4">
        <f t="shared" si="386"/>
        <v>5.2120703924862554E-3</v>
      </c>
      <c r="AN778" s="4">
        <f t="shared" si="387"/>
        <v>2.5641372897274237E-3</v>
      </c>
      <c r="AO778" s="4">
        <f t="shared" si="388"/>
        <v>1.893900602603666E-2</v>
      </c>
      <c r="AP778" s="4">
        <f t="shared" si="389"/>
        <v>1.0070568621389596E-2</v>
      </c>
      <c r="AQ778" s="5">
        <f t="shared" si="390"/>
        <v>750.21238697200067</v>
      </c>
      <c r="AR778" s="5">
        <f t="shared" si="391"/>
        <v>20.970331462993585</v>
      </c>
      <c r="AS778" s="5">
        <f t="shared" si="392"/>
        <v>18.26382343732957</v>
      </c>
      <c r="AT778" s="5">
        <f t="shared" si="393"/>
        <v>2.8561401442230903</v>
      </c>
      <c r="AU778" s="5">
        <f t="shared" si="394"/>
        <v>2.1069921545756038</v>
      </c>
      <c r="AV778" s="5">
        <f t="shared" si="395"/>
        <v>7.6752341607976824</v>
      </c>
      <c r="AW778" s="5">
        <f t="shared" si="396"/>
        <v>2.8239915567761082</v>
      </c>
    </row>
    <row r="779" spans="1:49" x14ac:dyDescent="0.25">
      <c r="A779" s="1" t="s">
        <v>378</v>
      </c>
      <c r="B779" s="1" t="s">
        <v>56</v>
      </c>
      <c r="C779" s="2">
        <v>42750</v>
      </c>
      <c r="D779" s="3">
        <v>0.2355870696507025</v>
      </c>
      <c r="E779" s="4">
        <f t="shared" si="367"/>
        <v>576.38155890924008</v>
      </c>
      <c r="F779" s="3">
        <v>81.749345270514155</v>
      </c>
      <c r="G779" s="3">
        <v>1.7080538454594025</v>
      </c>
      <c r="H779" s="3">
        <v>1.5491575797851767</v>
      </c>
      <c r="I779" s="3">
        <v>0.23699107684584442</v>
      </c>
      <c r="J779" s="3">
        <v>7.3255683767105659E-2</v>
      </c>
      <c r="K779" s="3">
        <v>0.88245713412543625</v>
      </c>
      <c r="L779" s="3">
        <v>0.48724717663065836</v>
      </c>
      <c r="M779" s="4">
        <f t="shared" si="368"/>
        <v>0.8573860440482578</v>
      </c>
      <c r="N779" s="4">
        <f t="shared" si="369"/>
        <v>1.7914045974727361E-2</v>
      </c>
      <c r="O779" s="4">
        <f t="shared" si="370"/>
        <v>1.6247544057315631E-2</v>
      </c>
      <c r="P779" s="4">
        <f t="shared" si="371"/>
        <v>2.4855592565202356E-3</v>
      </c>
      <c r="Q779" s="4">
        <f t="shared" si="372"/>
        <v>7.6830463536180758E-4</v>
      </c>
      <c r="R779" s="4">
        <f t="shared" si="373"/>
        <v>9.25519866570562E-3</v>
      </c>
      <c r="S779" s="4">
        <f t="shared" si="374"/>
        <v>5.1102418968940987E-3</v>
      </c>
      <c r="T779" s="5">
        <f t="shared" si="375"/>
        <v>966.69317667826977</v>
      </c>
      <c r="U779" s="5">
        <f t="shared" si="376"/>
        <v>21.495747661581543</v>
      </c>
      <c r="V779" s="5">
        <f t="shared" si="377"/>
        <v>18.696100319800003</v>
      </c>
      <c r="W779" s="5">
        <f t="shared" si="378"/>
        <v>3.033806405881613</v>
      </c>
      <c r="X779" s="5">
        <f t="shared" si="379"/>
        <v>1.5961645226927201</v>
      </c>
      <c r="Y779" s="5">
        <f t="shared" si="380"/>
        <v>7.5331823624871763</v>
      </c>
      <c r="Z779" s="5">
        <f t="shared" si="381"/>
        <v>3.0315306467417114</v>
      </c>
      <c r="AA779" s="4">
        <v>0.63608783369985467</v>
      </c>
      <c r="AB779" s="4">
        <f t="shared" si="382"/>
        <v>1556.2369264778131</v>
      </c>
      <c r="AC779" s="4">
        <v>40.943608975844995</v>
      </c>
      <c r="AD779" s="4">
        <v>1.8130438205876376</v>
      </c>
      <c r="AE779" s="4">
        <v>1.6391612006319554</v>
      </c>
      <c r="AF779" s="4">
        <v>0.16043702347987002</v>
      </c>
      <c r="AG779" s="4">
        <v>7.892881783612514E-2</v>
      </c>
      <c r="AH779" s="4">
        <v>0.58297711382888917</v>
      </c>
      <c r="AI779" s="4">
        <v>0.30999045152857369</v>
      </c>
      <c r="AJ779" s="4">
        <f t="shared" si="383"/>
        <v>0.82868610272081533</v>
      </c>
      <c r="AK779" s="4">
        <f t="shared" si="384"/>
        <v>3.6695451508224529E-2</v>
      </c>
      <c r="AL779" s="4">
        <f t="shared" si="385"/>
        <v>3.3176120548734159E-2</v>
      </c>
      <c r="AM779" s="4">
        <f t="shared" si="386"/>
        <v>3.2471962058375822E-3</v>
      </c>
      <c r="AN779" s="4">
        <f t="shared" si="387"/>
        <v>1.5974950933994906E-3</v>
      </c>
      <c r="AO779" s="4">
        <f t="shared" si="388"/>
        <v>1.1799278190628065E-2</v>
      </c>
      <c r="AP779" s="4">
        <f t="shared" si="389"/>
        <v>6.2741117743047702E-3</v>
      </c>
      <c r="AQ779" s="5">
        <f t="shared" si="390"/>
        <v>751.04107307472145</v>
      </c>
      <c r="AR779" s="5">
        <f t="shared" si="391"/>
        <v>21.007026914501811</v>
      </c>
      <c r="AS779" s="5">
        <f t="shared" si="392"/>
        <v>18.296999557878305</v>
      </c>
      <c r="AT779" s="5">
        <f t="shared" si="393"/>
        <v>2.8593873404289281</v>
      </c>
      <c r="AU779" s="5">
        <f t="shared" si="394"/>
        <v>2.1085896496690033</v>
      </c>
      <c r="AV779" s="5">
        <f t="shared" si="395"/>
        <v>7.6870334389883102</v>
      </c>
      <c r="AW779" s="5">
        <f t="shared" si="396"/>
        <v>2.8302656685504131</v>
      </c>
    </row>
    <row r="780" spans="1:49" x14ac:dyDescent="0.25">
      <c r="A780" s="1" t="s">
        <v>378</v>
      </c>
      <c r="B780" s="1" t="s">
        <v>57</v>
      </c>
      <c r="C780" s="2">
        <v>42751</v>
      </c>
      <c r="D780" s="3">
        <v>9.8157328034068889E-2</v>
      </c>
      <c r="E780" s="4">
        <f t="shared" si="367"/>
        <v>240.14931649061143</v>
      </c>
      <c r="F780" s="3">
        <v>70.506355423631177</v>
      </c>
      <c r="G780" s="3">
        <v>1.6680602204360335</v>
      </c>
      <c r="H780" s="3">
        <v>1.5522009153973741</v>
      </c>
      <c r="I780" s="3">
        <v>0.1565336858572107</v>
      </c>
      <c r="J780" s="3">
        <v>7.2568550573145318E-2</v>
      </c>
      <c r="K780" s="3">
        <v>0.6962932377491543</v>
      </c>
      <c r="L780" s="3">
        <v>0.30733741838402223</v>
      </c>
      <c r="M780" s="4">
        <f t="shared" si="368"/>
        <v>0.30809998029252877</v>
      </c>
      <c r="N780" s="4">
        <f t="shared" si="369"/>
        <v>7.2891205048849061E-3</v>
      </c>
      <c r="O780" s="4">
        <f t="shared" si="370"/>
        <v>6.7828363637654375E-3</v>
      </c>
      <c r="P780" s="4">
        <f t="shared" si="371"/>
        <v>6.8402380520095937E-4</v>
      </c>
      <c r="Q780" s="4">
        <f t="shared" si="372"/>
        <v>3.1711139892432637E-4</v>
      </c>
      <c r="R780" s="4">
        <f t="shared" si="373"/>
        <v>3.0426751111919405E-3</v>
      </c>
      <c r="S780" s="4">
        <f t="shared" si="374"/>
        <v>1.3430087540099547E-3</v>
      </c>
      <c r="T780" s="5">
        <f t="shared" si="375"/>
        <v>967.00127665856235</v>
      </c>
      <c r="U780" s="5">
        <f t="shared" si="376"/>
        <v>21.503036782086429</v>
      </c>
      <c r="V780" s="5">
        <f t="shared" si="377"/>
        <v>18.702883156163768</v>
      </c>
      <c r="W780" s="5">
        <f t="shared" si="378"/>
        <v>3.034490429686814</v>
      </c>
      <c r="X780" s="5">
        <f t="shared" si="379"/>
        <v>1.5964816340916446</v>
      </c>
      <c r="Y780" s="5">
        <f t="shared" si="380"/>
        <v>7.5362250375983679</v>
      </c>
      <c r="Z780" s="5">
        <f t="shared" si="381"/>
        <v>3.0328736554957212</v>
      </c>
      <c r="AA780" s="4">
        <v>0.4382464494477345</v>
      </c>
      <c r="AB780" s="4">
        <f t="shared" si="382"/>
        <v>1072.2030376864168</v>
      </c>
      <c r="AC780" s="4">
        <v>59.48802550825264</v>
      </c>
      <c r="AD780" s="4">
        <v>1.6431582398893918</v>
      </c>
      <c r="AE780" s="4">
        <v>1.5358540666871698</v>
      </c>
      <c r="AF780" s="4">
        <v>0.11733829540811108</v>
      </c>
      <c r="AG780" s="4">
        <v>0.11561562657359899</v>
      </c>
      <c r="AH780" s="4">
        <v>0.65860242306793071</v>
      </c>
      <c r="AI780" s="4">
        <v>0.24479150119677359</v>
      </c>
      <c r="AJ780" s="4">
        <f t="shared" si="383"/>
        <v>0.82953517510672392</v>
      </c>
      <c r="AK780" s="4">
        <f t="shared" si="384"/>
        <v>2.2913141705562391E-2</v>
      </c>
      <c r="AL780" s="4">
        <f t="shared" si="385"/>
        <v>2.1416830719502868E-2</v>
      </c>
      <c r="AM780" s="4">
        <f t="shared" si="386"/>
        <v>1.6362325459026821E-3</v>
      </c>
      <c r="AN780" s="4">
        <f t="shared" si="387"/>
        <v>1.6122106628248913E-3</v>
      </c>
      <c r="AO780" s="4">
        <f t="shared" si="388"/>
        <v>9.1839302393651786E-3</v>
      </c>
      <c r="AP780" s="4">
        <f t="shared" si="389"/>
        <v>3.4135132083301864E-3</v>
      </c>
      <c r="AQ780" s="5">
        <f t="shared" si="390"/>
        <v>751.87060824982814</v>
      </c>
      <c r="AR780" s="5">
        <f t="shared" si="391"/>
        <v>21.029940056207373</v>
      </c>
      <c r="AS780" s="5">
        <f t="shared" si="392"/>
        <v>18.318416388597807</v>
      </c>
      <c r="AT780" s="5">
        <f t="shared" si="393"/>
        <v>2.8610235729748306</v>
      </c>
      <c r="AU780" s="5">
        <f t="shared" si="394"/>
        <v>2.110201860331828</v>
      </c>
      <c r="AV780" s="5">
        <f t="shared" si="395"/>
        <v>7.696217369227675</v>
      </c>
      <c r="AW780" s="5">
        <f t="shared" si="396"/>
        <v>2.8336791817587432</v>
      </c>
    </row>
    <row r="781" spans="1:49" x14ac:dyDescent="0.25">
      <c r="A781" s="1" t="s">
        <v>378</v>
      </c>
      <c r="B781" s="1" t="s">
        <v>58</v>
      </c>
      <c r="C781" s="2">
        <v>42752</v>
      </c>
      <c r="D781" s="3">
        <v>4.0243976537799986</v>
      </c>
      <c r="E781" s="4">
        <f t="shared" si="367"/>
        <v>9845.9928076510496</v>
      </c>
      <c r="F781" s="3">
        <v>79.549629865689155</v>
      </c>
      <c r="G781" s="3">
        <v>1.7002290057809173</v>
      </c>
      <c r="H781" s="3">
        <v>1.5497530150136496</v>
      </c>
      <c r="I781" s="3">
        <v>0.22124941339154658</v>
      </c>
      <c r="J781" s="3">
        <v>7.3121244663939516E-2</v>
      </c>
      <c r="K781" s="3">
        <v>0.84603376309529443</v>
      </c>
      <c r="L781" s="3">
        <v>0.45204744132153402</v>
      </c>
      <c r="M781" s="4">
        <f t="shared" si="368"/>
        <v>14.252128427199917</v>
      </c>
      <c r="N781" s="4">
        <f t="shared" si="369"/>
        <v>0.30461338647273339</v>
      </c>
      <c r="O781" s="4">
        <f t="shared" si="370"/>
        <v>0.27765407630062855</v>
      </c>
      <c r="P781" s="4">
        <f t="shared" si="371"/>
        <v>3.9639091463064345E-2</v>
      </c>
      <c r="Q781" s="4">
        <f t="shared" si="372"/>
        <v>1.3100417581661925E-2</v>
      </c>
      <c r="R781" s="4">
        <f t="shared" si="373"/>
        <v>0.15157558703591217</v>
      </c>
      <c r="S781" s="4">
        <f t="shared" si="374"/>
        <v>8.0988914716250873E-2</v>
      </c>
      <c r="T781" s="5">
        <f t="shared" si="375"/>
        <v>981.25340508576221</v>
      </c>
      <c r="U781" s="5">
        <f t="shared" si="376"/>
        <v>21.807650168559164</v>
      </c>
      <c r="V781" s="5">
        <f t="shared" si="377"/>
        <v>18.980537232464396</v>
      </c>
      <c r="W781" s="5">
        <f t="shared" si="378"/>
        <v>3.0741295211498785</v>
      </c>
      <c r="X781" s="5">
        <f t="shared" si="379"/>
        <v>1.6095820516733066</v>
      </c>
      <c r="Y781" s="5">
        <f t="shared" si="380"/>
        <v>7.6878006246342805</v>
      </c>
      <c r="Z781" s="5">
        <f t="shared" si="381"/>
        <v>3.113862570211972</v>
      </c>
      <c r="AA781" s="4">
        <v>2.8289193653380846</v>
      </c>
      <c r="AB781" s="4">
        <f t="shared" si="382"/>
        <v>6921.1648849813728</v>
      </c>
      <c r="AC781" s="4">
        <v>44.571864384359536</v>
      </c>
      <c r="AD781" s="4">
        <v>1.7798053374075467</v>
      </c>
      <c r="AE781" s="4">
        <v>1.618948935294932</v>
      </c>
      <c r="AF781" s="4">
        <v>0.1520046636397433</v>
      </c>
      <c r="AG781" s="4">
        <v>8.6106671719544017E-2</v>
      </c>
      <c r="AH781" s="4">
        <v>0.59777336998435382</v>
      </c>
      <c r="AI781" s="4">
        <v>0.29723413515930835</v>
      </c>
      <c r="AJ781" s="4">
        <f t="shared" si="383"/>
        <v>4.012067349880116</v>
      </c>
      <c r="AK781" s="4">
        <f t="shared" si="384"/>
        <v>0.16020642129255164</v>
      </c>
      <c r="AL781" s="4">
        <f t="shared" si="385"/>
        <v>0.14572718135387699</v>
      </c>
      <c r="AM781" s="4">
        <f t="shared" si="386"/>
        <v>1.3682464407580926E-2</v>
      </c>
      <c r="AN781" s="4">
        <f t="shared" si="387"/>
        <v>7.7507587125759435E-3</v>
      </c>
      <c r="AO781" s="4">
        <f t="shared" si="388"/>
        <v>5.3807644204885652E-2</v>
      </c>
      <c r="AP781" s="4">
        <f t="shared" si="389"/>
        <v>2.675507038832722E-2</v>
      </c>
      <c r="AQ781" s="5">
        <f t="shared" si="390"/>
        <v>755.88267559970825</v>
      </c>
      <c r="AR781" s="5">
        <f t="shared" si="391"/>
        <v>21.190146477499926</v>
      </c>
      <c r="AS781" s="5">
        <f t="shared" si="392"/>
        <v>18.464143569951684</v>
      </c>
      <c r="AT781" s="5">
        <f t="shared" si="393"/>
        <v>2.8747060373824116</v>
      </c>
      <c r="AU781" s="5">
        <f t="shared" si="394"/>
        <v>2.117952619044404</v>
      </c>
      <c r="AV781" s="5">
        <f t="shared" si="395"/>
        <v>7.7500250134325608</v>
      </c>
      <c r="AW781" s="5">
        <f t="shared" si="396"/>
        <v>2.8604342521470705</v>
      </c>
    </row>
    <row r="782" spans="1:49" x14ac:dyDescent="0.25">
      <c r="A782" s="1" t="s">
        <v>378</v>
      </c>
      <c r="B782" s="1" t="s">
        <v>59</v>
      </c>
      <c r="C782" s="2">
        <v>42753</v>
      </c>
      <c r="D782" s="3">
        <v>0.1096277483076581</v>
      </c>
      <c r="E782" s="4">
        <f t="shared" si="367"/>
        <v>268.21256600781936</v>
      </c>
      <c r="F782" s="3">
        <v>81.749345270514155</v>
      </c>
      <c r="G782" s="3">
        <v>1.7080538454594025</v>
      </c>
      <c r="H782" s="3">
        <v>1.5491575797851767</v>
      </c>
      <c r="I782" s="3">
        <v>0.23699107684584442</v>
      </c>
      <c r="J782" s="3">
        <v>7.3255683767105659E-2</v>
      </c>
      <c r="K782" s="3">
        <v>0.88245713412543625</v>
      </c>
      <c r="L782" s="3">
        <v>0.48724717663065836</v>
      </c>
      <c r="M782" s="4">
        <f t="shared" si="368"/>
        <v>0.39897478914603407</v>
      </c>
      <c r="N782" s="4">
        <f t="shared" si="369"/>
        <v>8.3360964003712269E-3</v>
      </c>
      <c r="O782" s="4">
        <f t="shared" si="370"/>
        <v>7.5606087939116776E-3</v>
      </c>
      <c r="P782" s="4">
        <f t="shared" si="371"/>
        <v>1.1566265711508573E-3</v>
      </c>
      <c r="Q782" s="4">
        <f t="shared" si="372"/>
        <v>3.5752177449268653E-4</v>
      </c>
      <c r="R782" s="4">
        <f t="shared" si="373"/>
        <v>4.3068008416833042E-3</v>
      </c>
      <c r="S782" s="4">
        <f t="shared" si="374"/>
        <v>2.3779926177382423E-3</v>
      </c>
      <c r="T782" s="5">
        <f t="shared" si="375"/>
        <v>981.65237987490821</v>
      </c>
      <c r="U782" s="5">
        <f t="shared" si="376"/>
        <v>21.815986264959534</v>
      </c>
      <c r="V782" s="5">
        <f t="shared" si="377"/>
        <v>18.988097841258309</v>
      </c>
      <c r="W782" s="5">
        <f t="shared" si="378"/>
        <v>3.0752861477210294</v>
      </c>
      <c r="X782" s="5">
        <f t="shared" si="379"/>
        <v>1.6099395734477993</v>
      </c>
      <c r="Y782" s="5">
        <f t="shared" si="380"/>
        <v>7.6921074254759638</v>
      </c>
      <c r="Z782" s="5">
        <f t="shared" si="381"/>
        <v>3.1162405628297103</v>
      </c>
      <c r="AA782" s="4">
        <v>0.60708747589798762</v>
      </c>
      <c r="AB782" s="4">
        <f t="shared" si="382"/>
        <v>1485.2853608271639</v>
      </c>
      <c r="AC782" s="4">
        <v>40.943608975844995</v>
      </c>
      <c r="AD782" s="4">
        <v>1.8130438205876376</v>
      </c>
      <c r="AE782" s="4">
        <v>1.6391612006319554</v>
      </c>
      <c r="AF782" s="4">
        <v>0.16043702347987002</v>
      </c>
      <c r="AG782" s="4">
        <v>7.892881783612514E-2</v>
      </c>
      <c r="AH782" s="4">
        <v>0.58297711382888917</v>
      </c>
      <c r="AI782" s="4">
        <v>0.30999045152857369</v>
      </c>
      <c r="AJ782" s="4">
        <f t="shared" si="383"/>
        <v>0.7909048526935144</v>
      </c>
      <c r="AK782" s="4">
        <f t="shared" si="384"/>
        <v>3.5022441639053339E-2</v>
      </c>
      <c r="AL782" s="4">
        <f t="shared" si="385"/>
        <v>3.1663563138549275E-2</v>
      </c>
      <c r="AM782" s="4">
        <f t="shared" si="386"/>
        <v>3.0991508466386656E-3</v>
      </c>
      <c r="AN782" s="4">
        <f t="shared" si="387"/>
        <v>1.5246624956969964E-3</v>
      </c>
      <c r="AO782" s="4">
        <f t="shared" si="388"/>
        <v>1.126132844343412E-2</v>
      </c>
      <c r="AP782" s="4">
        <f t="shared" si="389"/>
        <v>5.9880640357630492E-3</v>
      </c>
      <c r="AQ782" s="5">
        <f t="shared" si="390"/>
        <v>756.67358045240178</v>
      </c>
      <c r="AR782" s="5">
        <f t="shared" si="391"/>
        <v>21.22516891913898</v>
      </c>
      <c r="AS782" s="5">
        <f t="shared" si="392"/>
        <v>18.495807133090235</v>
      </c>
      <c r="AT782" s="5">
        <f t="shared" si="393"/>
        <v>2.8778051882290501</v>
      </c>
      <c r="AU782" s="5">
        <f t="shared" si="394"/>
        <v>2.1194772815401008</v>
      </c>
      <c r="AV782" s="5">
        <f t="shared" si="395"/>
        <v>7.7612863418759952</v>
      </c>
      <c r="AW782" s="5">
        <f t="shared" si="396"/>
        <v>2.8664223161828337</v>
      </c>
    </row>
    <row r="783" spans="1:49" x14ac:dyDescent="0.25">
      <c r="A783" s="1" t="s">
        <v>378</v>
      </c>
      <c r="B783" s="1" t="s">
        <v>60</v>
      </c>
      <c r="C783" s="2">
        <v>42754</v>
      </c>
      <c r="D783" s="3">
        <v>1.7839915022889511E-2</v>
      </c>
      <c r="E783" s="4">
        <f t="shared" si="367"/>
        <v>43.646699485447613</v>
      </c>
      <c r="F783" s="3">
        <v>61.707493804331051</v>
      </c>
      <c r="G783" s="3">
        <v>1.636760861722091</v>
      </c>
      <c r="H783" s="3">
        <v>1.5545826563112657</v>
      </c>
      <c r="I783" s="3">
        <v>9.3567032040018747E-2</v>
      </c>
      <c r="J783" s="3">
        <v>7.2030794160480693E-2</v>
      </c>
      <c r="K783" s="3">
        <v>0.55059975362858582</v>
      </c>
      <c r="L783" s="3">
        <v>0.16653847714752648</v>
      </c>
      <c r="M783" s="4">
        <f t="shared" si="368"/>
        <v>4.9008495047487707E-2</v>
      </c>
      <c r="N783" s="4">
        <f t="shared" si="369"/>
        <v>1.2999261781718764E-3</v>
      </c>
      <c r="O783" s="4">
        <f t="shared" si="370"/>
        <v>1.2346597101208731E-3</v>
      </c>
      <c r="P783" s="4">
        <f t="shared" si="371"/>
        <v>7.4311548624577829E-5</v>
      </c>
      <c r="Q783" s="4">
        <f t="shared" si="372"/>
        <v>5.7207327688177106E-5</v>
      </c>
      <c r="R783" s="4">
        <f t="shared" si="373"/>
        <v>4.3728992437156101E-4</v>
      </c>
      <c r="S783" s="4">
        <f t="shared" si="374"/>
        <v>1.3226594744523306E-4</v>
      </c>
      <c r="T783" s="5">
        <f t="shared" si="375"/>
        <v>981.70138836995568</v>
      </c>
      <c r="U783" s="5">
        <f t="shared" si="376"/>
        <v>21.817286191137708</v>
      </c>
      <c r="V783" s="5">
        <f t="shared" si="377"/>
        <v>18.98933250096843</v>
      </c>
      <c r="W783" s="5">
        <f t="shared" si="378"/>
        <v>3.0753604592696537</v>
      </c>
      <c r="X783" s="5">
        <f t="shared" si="379"/>
        <v>1.6099967807754874</v>
      </c>
      <c r="Y783" s="5">
        <f t="shared" si="380"/>
        <v>7.6925447154003352</v>
      </c>
      <c r="Z783" s="5">
        <f t="shared" si="381"/>
        <v>3.1163728287771555</v>
      </c>
      <c r="AA783" s="4">
        <v>0.29754768545976568</v>
      </c>
      <c r="AB783" s="4">
        <f t="shared" si="382"/>
        <v>727.97288513930357</v>
      </c>
      <c r="AC783" s="4">
        <v>74.001047142310881</v>
      </c>
      <c r="AD783" s="4">
        <v>1.5102043071690294</v>
      </c>
      <c r="AE783" s="4">
        <v>1.455005005339076</v>
      </c>
      <c r="AF783" s="4">
        <v>8.360885604760443E-2</v>
      </c>
      <c r="AG783" s="4">
        <v>0.14432704210727434</v>
      </c>
      <c r="AH783" s="4">
        <v>0.71778744768978997</v>
      </c>
      <c r="AI783" s="4">
        <v>0.19376623571971172</v>
      </c>
      <c r="AJ783" s="4">
        <f t="shared" si="383"/>
        <v>0.70061799429574201</v>
      </c>
      <c r="AK783" s="4">
        <f t="shared" si="384"/>
        <v>1.4298126222873268E-2</v>
      </c>
      <c r="AL783" s="4">
        <f t="shared" si="385"/>
        <v>1.3775517075731682E-2</v>
      </c>
      <c r="AM783" s="4">
        <f t="shared" si="386"/>
        <v>7.9158162338950925E-4</v>
      </c>
      <c r="AN783" s="4">
        <f t="shared" si="387"/>
        <v>1.3664417824977007E-3</v>
      </c>
      <c r="AO783" s="4">
        <f t="shared" si="388"/>
        <v>6.7957795376052876E-3</v>
      </c>
      <c r="AP783" s="4">
        <f t="shared" si="389"/>
        <v>1.8345160869292672E-3</v>
      </c>
      <c r="AQ783" s="5">
        <f t="shared" si="390"/>
        <v>757.37419844669751</v>
      </c>
      <c r="AR783" s="5">
        <f t="shared" si="391"/>
        <v>21.239467045361852</v>
      </c>
      <c r="AS783" s="5">
        <f t="shared" si="392"/>
        <v>18.509582650165967</v>
      </c>
      <c r="AT783" s="5">
        <f t="shared" si="393"/>
        <v>2.8785967698524395</v>
      </c>
      <c r="AU783" s="5">
        <f t="shared" si="394"/>
        <v>2.1208437233225985</v>
      </c>
      <c r="AV783" s="5">
        <f t="shared" si="395"/>
        <v>7.7680821214136007</v>
      </c>
      <c r="AW783" s="5">
        <f t="shared" si="396"/>
        <v>2.868256832269763</v>
      </c>
    </row>
    <row r="784" spans="1:49" x14ac:dyDescent="0.25">
      <c r="A784" s="1" t="s">
        <v>378</v>
      </c>
      <c r="B784" s="1" t="s">
        <v>61</v>
      </c>
      <c r="C784" s="2">
        <v>42755</v>
      </c>
      <c r="D784" s="3">
        <v>3.8263538149502132</v>
      </c>
      <c r="E784" s="4">
        <f t="shared" si="367"/>
        <v>9361.4635984447596</v>
      </c>
      <c r="F784" s="3">
        <v>78.08315292913916</v>
      </c>
      <c r="G784" s="3">
        <v>1.6950124459952602</v>
      </c>
      <c r="H784" s="3">
        <v>1.5501499718326313</v>
      </c>
      <c r="I784" s="3">
        <v>0.21075497108868135</v>
      </c>
      <c r="J784" s="3">
        <v>7.3031618595162079E-2</v>
      </c>
      <c r="K784" s="3">
        <v>0.82175151574186656</v>
      </c>
      <c r="L784" s="3">
        <v>0.42858095111545108</v>
      </c>
      <c r="M784" s="4">
        <f t="shared" si="368"/>
        <v>13.300964797506408</v>
      </c>
      <c r="N784" s="4">
        <f t="shared" si="369"/>
        <v>0.28873450968326236</v>
      </c>
      <c r="O784" s="4">
        <f t="shared" si="370"/>
        <v>0.26405811539030394</v>
      </c>
      <c r="P784" s="4">
        <f t="shared" si="371"/>
        <v>3.5900758949808161E-2</v>
      </c>
      <c r="Q784" s="4">
        <f t="shared" si="372"/>
        <v>1.2440468290524939E-2</v>
      </c>
      <c r="R784" s="4">
        <f t="shared" si="373"/>
        <v>0.13998010547933701</v>
      </c>
      <c r="S784" s="4">
        <f t="shared" si="374"/>
        <v>7.30060189659823E-2</v>
      </c>
      <c r="T784" s="5">
        <f t="shared" si="375"/>
        <v>995.00235316746205</v>
      </c>
      <c r="U784" s="5">
        <f t="shared" si="376"/>
        <v>22.10602070082097</v>
      </c>
      <c r="V784" s="5">
        <f t="shared" si="377"/>
        <v>19.253390616358736</v>
      </c>
      <c r="W784" s="5">
        <f t="shared" si="378"/>
        <v>3.1112612182194619</v>
      </c>
      <c r="X784" s="5">
        <f t="shared" si="379"/>
        <v>1.6224372490660124</v>
      </c>
      <c r="Y784" s="5">
        <f t="shared" si="380"/>
        <v>7.8325248208796721</v>
      </c>
      <c r="Z784" s="5">
        <f t="shared" si="381"/>
        <v>3.189378847743138</v>
      </c>
      <c r="AA784" s="4">
        <v>2.7295577154515978</v>
      </c>
      <c r="AB784" s="4">
        <f t="shared" si="382"/>
        <v>6678.0691041209029</v>
      </c>
      <c r="AC784" s="4">
        <v>46.990701323369215</v>
      </c>
      <c r="AD784" s="4">
        <v>1.7576463486208194</v>
      </c>
      <c r="AE784" s="4">
        <v>1.6054740917369161</v>
      </c>
      <c r="AF784" s="4">
        <v>0.14638309041299213</v>
      </c>
      <c r="AG784" s="4">
        <v>9.0891907641823255E-2</v>
      </c>
      <c r="AH784" s="4">
        <v>0.6076375407546637</v>
      </c>
      <c r="AI784" s="4">
        <v>0.28872992424646476</v>
      </c>
      <c r="AJ784" s="4">
        <f t="shared" si="383"/>
        <v>4.0812298487503798</v>
      </c>
      <c r="AK784" s="4">
        <f t="shared" si="384"/>
        <v>0.15265485595063846</v>
      </c>
      <c r="AL784" s="4">
        <f t="shared" si="385"/>
        <v>0.13943841228293269</v>
      </c>
      <c r="AM784" s="4">
        <f t="shared" si="386"/>
        <v>1.2713643787408664E-2</v>
      </c>
      <c r="AN784" s="4">
        <f t="shared" si="387"/>
        <v>7.8941313074889601E-3</v>
      </c>
      <c r="AO784" s="4">
        <f t="shared" si="388"/>
        <v>5.2774451087324196E-2</v>
      </c>
      <c r="AP784" s="4">
        <f t="shared" si="389"/>
        <v>2.5076731180347048E-2</v>
      </c>
      <c r="AQ784" s="5">
        <f t="shared" si="390"/>
        <v>761.45542829544786</v>
      </c>
      <c r="AR784" s="5">
        <f t="shared" si="391"/>
        <v>21.392121901312493</v>
      </c>
      <c r="AS784" s="5">
        <f t="shared" si="392"/>
        <v>18.649021062448899</v>
      </c>
      <c r="AT784" s="5">
        <f t="shared" si="393"/>
        <v>2.891310413639848</v>
      </c>
      <c r="AU784" s="5">
        <f t="shared" si="394"/>
        <v>2.1287378546300877</v>
      </c>
      <c r="AV784" s="5">
        <f t="shared" si="395"/>
        <v>7.8208565725009249</v>
      </c>
      <c r="AW784" s="5">
        <f t="shared" si="396"/>
        <v>2.8933335634501103</v>
      </c>
    </row>
    <row r="785" spans="1:49" x14ac:dyDescent="0.25">
      <c r="A785" s="1" t="s">
        <v>378</v>
      </c>
      <c r="B785" s="1" t="s">
        <v>62</v>
      </c>
      <c r="C785" s="2">
        <v>42756</v>
      </c>
      <c r="D785" s="3">
        <v>0.52643271904407307</v>
      </c>
      <c r="E785" s="4">
        <f t="shared" si="367"/>
        <v>1287.9574066324317</v>
      </c>
      <c r="F785" s="3">
        <v>81.749345270514155</v>
      </c>
      <c r="G785" s="3">
        <v>1.7080538454594025</v>
      </c>
      <c r="H785" s="3">
        <v>1.5491575797851767</v>
      </c>
      <c r="I785" s="3">
        <v>0.23699107684584442</v>
      </c>
      <c r="J785" s="3">
        <v>7.3255683767105659E-2</v>
      </c>
      <c r="K785" s="3">
        <v>0.88245713412543625</v>
      </c>
      <c r="L785" s="3">
        <v>0.48724717663065836</v>
      </c>
      <c r="M785" s="4">
        <f t="shared" si="368"/>
        <v>1.9158779261865988</v>
      </c>
      <c r="N785" s="4">
        <f t="shared" si="369"/>
        <v>4.0029955572428569E-2</v>
      </c>
      <c r="O785" s="4">
        <f t="shared" si="370"/>
        <v>3.6306062164458579E-2</v>
      </c>
      <c r="P785" s="4">
        <f t="shared" si="371"/>
        <v>5.5541236609256773E-3</v>
      </c>
      <c r="Q785" s="4">
        <f t="shared" si="372"/>
        <v>1.7168204470956855E-3</v>
      </c>
      <c r="R785" s="4">
        <f t="shared" si="373"/>
        <v>2.0681268314531868E-2</v>
      </c>
      <c r="S785" s="4">
        <f t="shared" si="374"/>
        <v>1.1419126443329739E-2</v>
      </c>
      <c r="T785" s="5">
        <f t="shared" si="375"/>
        <v>996.91823109364861</v>
      </c>
      <c r="U785" s="5">
        <f t="shared" si="376"/>
        <v>22.146050656393399</v>
      </c>
      <c r="V785" s="5">
        <f t="shared" si="377"/>
        <v>19.289696678523196</v>
      </c>
      <c r="W785" s="5">
        <f t="shared" si="378"/>
        <v>3.1168153418803874</v>
      </c>
      <c r="X785" s="5">
        <f t="shared" si="379"/>
        <v>1.624154069513108</v>
      </c>
      <c r="Y785" s="5">
        <f t="shared" si="380"/>
        <v>7.8532060891942042</v>
      </c>
      <c r="Z785" s="5">
        <f t="shared" si="381"/>
        <v>3.2007979741864676</v>
      </c>
      <c r="AA785" s="4">
        <v>0.67403780589349938</v>
      </c>
      <c r="AB785" s="4">
        <f t="shared" si="382"/>
        <v>1649.0843996687934</v>
      </c>
      <c r="AC785" s="4">
        <v>40.943608975844995</v>
      </c>
      <c r="AD785" s="4">
        <v>1.8130438205876376</v>
      </c>
      <c r="AE785" s="4">
        <v>1.6391612006319554</v>
      </c>
      <c r="AF785" s="4">
        <v>0.16043702347987002</v>
      </c>
      <c r="AG785" s="4">
        <v>7.892881783612514E-2</v>
      </c>
      <c r="AH785" s="4">
        <v>0.58297711382888917</v>
      </c>
      <c r="AI785" s="4">
        <v>0.30999045152857369</v>
      </c>
      <c r="AJ785" s="4">
        <f t="shared" si="383"/>
        <v>0.87812678196253491</v>
      </c>
      <c r="AK785" s="4">
        <f t="shared" si="384"/>
        <v>3.8884758221214524E-2</v>
      </c>
      <c r="AL785" s="4">
        <f t="shared" si="385"/>
        <v>3.5155458598629251E-2</v>
      </c>
      <c r="AM785" s="4">
        <f t="shared" si="386"/>
        <v>3.4409288936679112E-3</v>
      </c>
      <c r="AN785" s="4">
        <f t="shared" si="387"/>
        <v>1.6928040918775232E-3</v>
      </c>
      <c r="AO785" s="4">
        <f t="shared" si="388"/>
        <v>1.2503241158501311E-2</v>
      </c>
      <c r="AP785" s="4">
        <f t="shared" si="389"/>
        <v>6.648434870518926E-3</v>
      </c>
      <c r="AQ785" s="5">
        <f t="shared" si="390"/>
        <v>762.33355507741044</v>
      </c>
      <c r="AR785" s="5">
        <f t="shared" si="391"/>
        <v>21.431006659533708</v>
      </c>
      <c r="AS785" s="5">
        <f t="shared" si="392"/>
        <v>18.684176521047529</v>
      </c>
      <c r="AT785" s="5">
        <f t="shared" si="393"/>
        <v>2.8947513425335161</v>
      </c>
      <c r="AU785" s="5">
        <f t="shared" si="394"/>
        <v>2.130430658721965</v>
      </c>
      <c r="AV785" s="5">
        <f t="shared" si="395"/>
        <v>7.8333598136594258</v>
      </c>
      <c r="AW785" s="5">
        <f t="shared" si="396"/>
        <v>2.8999819983206292</v>
      </c>
    </row>
    <row r="786" spans="1:49" x14ac:dyDescent="0.25">
      <c r="A786" s="1" t="s">
        <v>378</v>
      </c>
      <c r="B786" s="1" t="s">
        <v>63</v>
      </c>
      <c r="C786" s="2">
        <v>42757</v>
      </c>
      <c r="D786" s="3">
        <v>0.38878936747850984</v>
      </c>
      <c r="E786" s="4">
        <f t="shared" si="367"/>
        <v>951.20255134058766</v>
      </c>
      <c r="F786" s="3">
        <v>62.929557918122732</v>
      </c>
      <c r="G786" s="3">
        <v>1.641107994876805</v>
      </c>
      <c r="H786" s="3">
        <v>1.5542518589621144</v>
      </c>
      <c r="I786" s="3">
        <v>0.10231240062573982</v>
      </c>
      <c r="J786" s="3">
        <v>7.2105482551128558E-2</v>
      </c>
      <c r="K786" s="3">
        <v>0.57083495975644227</v>
      </c>
      <c r="L786" s="3">
        <v>0.18609388565259519</v>
      </c>
      <c r="M786" s="4">
        <f t="shared" si="368"/>
        <v>1.0892052776694079</v>
      </c>
      <c r="N786" s="4">
        <f t="shared" si="369"/>
        <v>2.8404831503361035E-2</v>
      </c>
      <c r="O786" s="4">
        <f t="shared" si="370"/>
        <v>2.6901497223477146E-2</v>
      </c>
      <c r="P786" s="4">
        <f t="shared" si="371"/>
        <v>1.7708563419049522E-3</v>
      </c>
      <c r="Q786" s="4">
        <f t="shared" si="372"/>
        <v>1.2480251688049915E-3</v>
      </c>
      <c r="R786" s="4">
        <f t="shared" si="373"/>
        <v>9.8801973415081745E-3</v>
      </c>
      <c r="S786" s="4">
        <f t="shared" si="374"/>
        <v>3.220973563147201E-3</v>
      </c>
      <c r="T786" s="5">
        <f t="shared" si="375"/>
        <v>998.00743637131802</v>
      </c>
      <c r="U786" s="5">
        <f t="shared" si="376"/>
        <v>22.174455487896761</v>
      </c>
      <c r="V786" s="5">
        <f t="shared" si="377"/>
        <v>19.316598175746673</v>
      </c>
      <c r="W786" s="5">
        <f t="shared" si="378"/>
        <v>3.1185861982222924</v>
      </c>
      <c r="X786" s="5">
        <f t="shared" si="379"/>
        <v>1.625402094681913</v>
      </c>
      <c r="Y786" s="5">
        <f t="shared" si="380"/>
        <v>7.8630862865357125</v>
      </c>
      <c r="Z786" s="5">
        <f t="shared" si="381"/>
        <v>3.2040189477496148</v>
      </c>
      <c r="AA786" s="4">
        <v>0.42887698391856971</v>
      </c>
      <c r="AB786" s="4">
        <f t="shared" si="382"/>
        <v>1049.2799326286845</v>
      </c>
      <c r="AC786" s="4">
        <v>71.985349693136129</v>
      </c>
      <c r="AD786" s="4">
        <v>1.5286701311579687</v>
      </c>
      <c r="AE786" s="4">
        <v>1.4662340416374224</v>
      </c>
      <c r="AF786" s="4">
        <v>8.8293500403230349E-2</v>
      </c>
      <c r="AG786" s="4">
        <v>0.140339345505375</v>
      </c>
      <c r="AH786" s="4">
        <v>0.70956730538119828</v>
      </c>
      <c r="AI786" s="4">
        <v>0.20085307814708134</v>
      </c>
      <c r="AJ786" s="4">
        <f t="shared" si="383"/>
        <v>0.98234424345458959</v>
      </c>
      <c r="AK786" s="4">
        <f t="shared" si="384"/>
        <v>2.0860915587483625E-2</v>
      </c>
      <c r="AL786" s="4">
        <f t="shared" si="385"/>
        <v>2.000888481475304E-2</v>
      </c>
      <c r="AM786" s="4">
        <f t="shared" si="386"/>
        <v>1.2048925541836891E-3</v>
      </c>
      <c r="AN786" s="4">
        <f t="shared" si="387"/>
        <v>1.9151334094378249E-3</v>
      </c>
      <c r="AO786" s="4">
        <f t="shared" si="388"/>
        <v>9.6830724689980704E-3</v>
      </c>
      <c r="AP786" s="4">
        <f t="shared" si="389"/>
        <v>2.7409308413310885E-3</v>
      </c>
      <c r="AQ786" s="5">
        <f t="shared" si="390"/>
        <v>763.31589932086501</v>
      </c>
      <c r="AR786" s="5">
        <f t="shared" si="391"/>
        <v>21.451867575121192</v>
      </c>
      <c r="AS786" s="5">
        <f t="shared" si="392"/>
        <v>18.704185405862283</v>
      </c>
      <c r="AT786" s="5">
        <f t="shared" si="393"/>
        <v>2.8959562350876999</v>
      </c>
      <c r="AU786" s="5">
        <f t="shared" si="394"/>
        <v>2.1323457921314026</v>
      </c>
      <c r="AV786" s="5">
        <f t="shared" si="395"/>
        <v>7.8430428861284236</v>
      </c>
      <c r="AW786" s="5">
        <f t="shared" si="396"/>
        <v>2.9027229291619601</v>
      </c>
    </row>
    <row r="787" spans="1:49" x14ac:dyDescent="0.25">
      <c r="A787" s="1" t="s">
        <v>378</v>
      </c>
      <c r="B787" s="1" t="s">
        <v>64</v>
      </c>
      <c r="C787" s="2">
        <v>42758</v>
      </c>
      <c r="D787" s="3">
        <v>2.4474058707247131</v>
      </c>
      <c r="E787" s="4">
        <f t="shared" si="367"/>
        <v>5987.7633061247661</v>
      </c>
      <c r="F787" s="3">
        <v>73.928134942247496</v>
      </c>
      <c r="G787" s="3">
        <v>1.6802321932692312</v>
      </c>
      <c r="H787" s="3">
        <v>1.5512746828197459</v>
      </c>
      <c r="I787" s="3">
        <v>0.18102071789722987</v>
      </c>
      <c r="J787" s="3">
        <v>7.2777678066959339E-2</v>
      </c>
      <c r="K787" s="3">
        <v>0.75295181490715446</v>
      </c>
      <c r="L787" s="3">
        <v>0.36209256219821623</v>
      </c>
      <c r="M787" s="4">
        <f t="shared" si="368"/>
        <v>8.0548308396558053</v>
      </c>
      <c r="N787" s="4">
        <f t="shared" si="369"/>
        <v>0.18306949172598819</v>
      </c>
      <c r="O787" s="4">
        <f t="shared" si="370"/>
        <v>0.16901894205386131</v>
      </c>
      <c r="P787" s="4">
        <f t="shared" si="371"/>
        <v>1.9723090028908461E-2</v>
      </c>
      <c r="Q787" s="4">
        <f t="shared" si="372"/>
        <v>7.9294829524677382E-3</v>
      </c>
      <c r="R787" s="4">
        <f t="shared" si="373"/>
        <v>8.2037772280158891E-2</v>
      </c>
      <c r="S787" s="4">
        <f t="shared" si="374"/>
        <v>3.9451750528842873E-2</v>
      </c>
      <c r="T787" s="5">
        <f t="shared" si="375"/>
        <v>1006.0622672109738</v>
      </c>
      <c r="U787" s="5">
        <f t="shared" si="376"/>
        <v>22.357524979622749</v>
      </c>
      <c r="V787" s="5">
        <f t="shared" si="377"/>
        <v>19.485617117800533</v>
      </c>
      <c r="W787" s="5">
        <f t="shared" si="378"/>
        <v>3.1383092882512007</v>
      </c>
      <c r="X787" s="5">
        <f t="shared" si="379"/>
        <v>1.6333315776343806</v>
      </c>
      <c r="Y787" s="5">
        <f t="shared" si="380"/>
        <v>7.9451240588158711</v>
      </c>
      <c r="Z787" s="5">
        <f t="shared" si="381"/>
        <v>3.2434706982784576</v>
      </c>
      <c r="AA787" s="4">
        <v>1.364038105500095</v>
      </c>
      <c r="AB787" s="4">
        <f t="shared" si="382"/>
        <v>3337.222245794027</v>
      </c>
      <c r="AC787" s="4">
        <v>53.844072650563277</v>
      </c>
      <c r="AD787" s="4">
        <v>1.6948625470584251</v>
      </c>
      <c r="AE787" s="4">
        <v>1.567295368322539</v>
      </c>
      <c r="AF787" s="4">
        <v>0.1304552996038639</v>
      </c>
      <c r="AG787" s="4">
        <v>0.10445007608828109</v>
      </c>
      <c r="AH787" s="4">
        <v>0.63558602460387481</v>
      </c>
      <c r="AI787" s="4">
        <v>0.26463465999340813</v>
      </c>
      <c r="AJ787" s="4">
        <f t="shared" si="383"/>
        <v>2.336959845067788</v>
      </c>
      <c r="AK787" s="4">
        <f t="shared" si="384"/>
        <v>7.3561035048180345E-2</v>
      </c>
      <c r="AL787" s="4">
        <f t="shared" si="385"/>
        <v>6.8024318385065285E-2</v>
      </c>
      <c r="AM787" s="4">
        <f t="shared" si="386"/>
        <v>5.6620679258244846E-3</v>
      </c>
      <c r="AN787" s="4">
        <f t="shared" si="387"/>
        <v>4.533379843250666E-3</v>
      </c>
      <c r="AO787" s="4">
        <f t="shared" si="388"/>
        <v>2.758593368716852E-2</v>
      </c>
      <c r="AP787" s="4">
        <f t="shared" si="389"/>
        <v>1.1485768879915738E-2</v>
      </c>
      <c r="AQ787" s="5">
        <f t="shared" si="390"/>
        <v>765.6528591659328</v>
      </c>
      <c r="AR787" s="5">
        <f t="shared" si="391"/>
        <v>21.525428610169371</v>
      </c>
      <c r="AS787" s="5">
        <f t="shared" si="392"/>
        <v>18.772209724247347</v>
      </c>
      <c r="AT787" s="5">
        <f t="shared" si="393"/>
        <v>2.9016183030135245</v>
      </c>
      <c r="AU787" s="5">
        <f t="shared" si="394"/>
        <v>2.1368791719746532</v>
      </c>
      <c r="AV787" s="5">
        <f t="shared" si="395"/>
        <v>7.8706288198155923</v>
      </c>
      <c r="AW787" s="5">
        <f t="shared" si="396"/>
        <v>2.9142086980418758</v>
      </c>
    </row>
    <row r="788" spans="1:49" x14ac:dyDescent="0.25">
      <c r="A788" s="1" t="s">
        <v>378</v>
      </c>
      <c r="B788" s="1" t="s">
        <v>65</v>
      </c>
      <c r="C788" s="2">
        <v>42759</v>
      </c>
      <c r="D788" s="3">
        <v>1.0308384695384631</v>
      </c>
      <c r="E788" s="4">
        <f t="shared" si="367"/>
        <v>2522.0241710936484</v>
      </c>
      <c r="F788" s="3">
        <v>81.749345270514155</v>
      </c>
      <c r="G788" s="3">
        <v>1.7080538454594025</v>
      </c>
      <c r="H788" s="3">
        <v>1.5491575797851767</v>
      </c>
      <c r="I788" s="3">
        <v>0.23699107684584442</v>
      </c>
      <c r="J788" s="3">
        <v>7.3255683767105659E-2</v>
      </c>
      <c r="K788" s="3">
        <v>0.88245713412543625</v>
      </c>
      <c r="L788" s="3">
        <v>0.48724717663065836</v>
      </c>
      <c r="M788" s="4">
        <f t="shared" si="368"/>
        <v>3.7515917947481792</v>
      </c>
      <c r="N788" s="4">
        <f t="shared" si="369"/>
        <v>7.8384979970289967E-2</v>
      </c>
      <c r="O788" s="4">
        <f t="shared" si="370"/>
        <v>7.1093008095200666E-2</v>
      </c>
      <c r="P788" s="4">
        <f t="shared" si="371"/>
        <v>1.0875851988555176E-2</v>
      </c>
      <c r="Q788" s="4">
        <f t="shared" si="372"/>
        <v>3.3618057885347573E-3</v>
      </c>
      <c r="R788" s="4">
        <f t="shared" si="373"/>
        <v>4.0497192150553828E-2</v>
      </c>
      <c r="S788" s="4">
        <f t="shared" si="374"/>
        <v>2.2360454433157543E-2</v>
      </c>
      <c r="T788" s="5">
        <f t="shared" si="375"/>
        <v>1009.813859005722</v>
      </c>
      <c r="U788" s="5">
        <f t="shared" si="376"/>
        <v>22.43590995959304</v>
      </c>
      <c r="V788" s="5">
        <f t="shared" si="377"/>
        <v>19.556710125895734</v>
      </c>
      <c r="W788" s="5">
        <f t="shared" si="378"/>
        <v>3.1491851402397559</v>
      </c>
      <c r="X788" s="5">
        <f t="shared" si="379"/>
        <v>1.6366933834229154</v>
      </c>
      <c r="Y788" s="5">
        <f t="shared" si="380"/>
        <v>7.9856212509664246</v>
      </c>
      <c r="Z788" s="5">
        <f t="shared" si="381"/>
        <v>3.2658311527116153</v>
      </c>
      <c r="AA788" s="4">
        <v>0.82166551269999932</v>
      </c>
      <c r="AB788" s="4">
        <f t="shared" si="382"/>
        <v>2010.2667341385363</v>
      </c>
      <c r="AC788" s="4">
        <v>40.943608975844995</v>
      </c>
      <c r="AD788" s="4">
        <v>1.8130438205876376</v>
      </c>
      <c r="AE788" s="4">
        <v>1.6391612006319554</v>
      </c>
      <c r="AF788" s="4">
        <v>0.16043702347987002</v>
      </c>
      <c r="AG788" s="4">
        <v>7.892881783612514E-2</v>
      </c>
      <c r="AH788" s="4">
        <v>0.58297711382888917</v>
      </c>
      <c r="AI788" s="4">
        <v>0.30999045152857369</v>
      </c>
      <c r="AJ788" s="4">
        <f t="shared" si="383"/>
        <v>1.0704540401267206</v>
      </c>
      <c r="AK788" s="4">
        <f t="shared" si="384"/>
        <v>4.7401294883892622E-2</v>
      </c>
      <c r="AL788" s="4">
        <f t="shared" si="385"/>
        <v>4.285520435364186E-2</v>
      </c>
      <c r="AM788" s="4">
        <f t="shared" si="386"/>
        <v>4.1945608671490591E-3</v>
      </c>
      <c r="AN788" s="4">
        <f t="shared" si="387"/>
        <v>2.0635619098685574E-3</v>
      </c>
      <c r="AO788" s="4">
        <f t="shared" si="388"/>
        <v>1.5241700045731504E-2</v>
      </c>
      <c r="AP788" s="4">
        <f t="shared" si="389"/>
        <v>8.1045745487466434E-3</v>
      </c>
      <c r="AQ788" s="5">
        <f t="shared" si="390"/>
        <v>766.72331320605952</v>
      </c>
      <c r="AR788" s="5">
        <f t="shared" si="391"/>
        <v>21.572829905053265</v>
      </c>
      <c r="AS788" s="5">
        <f t="shared" si="392"/>
        <v>18.815064928600989</v>
      </c>
      <c r="AT788" s="5">
        <f t="shared" si="393"/>
        <v>2.9058128638806737</v>
      </c>
      <c r="AU788" s="5">
        <f t="shared" si="394"/>
        <v>2.1389427338845217</v>
      </c>
      <c r="AV788" s="5">
        <f t="shared" si="395"/>
        <v>7.8858705198613235</v>
      </c>
      <c r="AW788" s="5">
        <f t="shared" si="396"/>
        <v>2.9223132725906225</v>
      </c>
    </row>
    <row r="789" spans="1:49" x14ac:dyDescent="0.25">
      <c r="A789" s="1" t="s">
        <v>378</v>
      </c>
      <c r="B789" s="1" t="s">
        <v>66</v>
      </c>
      <c r="C789" s="2">
        <v>42760</v>
      </c>
      <c r="D789" s="3">
        <v>0.28708274914333498</v>
      </c>
      <c r="E789" s="4">
        <f t="shared" si="367"/>
        <v>702.36962806372048</v>
      </c>
      <c r="F789" s="3">
        <v>47.297631455166787</v>
      </c>
      <c r="G789" s="3">
        <v>1.4846553150262622</v>
      </c>
      <c r="H789" s="3">
        <v>1.4236019263441317</v>
      </c>
      <c r="I789" s="3">
        <v>7.7323141009551052E-2</v>
      </c>
      <c r="J789" s="3">
        <v>5.8254569534813568E-2</v>
      </c>
      <c r="K789" s="3">
        <v>0.55331521176632925</v>
      </c>
      <c r="L789" s="3">
        <v>0.22699680763138766</v>
      </c>
      <c r="M789" s="4">
        <f t="shared" si="368"/>
        <v>0.6044872793402829</v>
      </c>
      <c r="N789" s="4">
        <f t="shared" si="369"/>
        <v>1.8974634131288578E-2</v>
      </c>
      <c r="O789" s="4">
        <f t="shared" si="370"/>
        <v>1.8194341425639058E-2</v>
      </c>
      <c r="P789" s="4">
        <f t="shared" si="371"/>
        <v>9.8822824105291663E-4</v>
      </c>
      <c r="Q789" s="4">
        <f t="shared" si="372"/>
        <v>7.4452240342348056E-4</v>
      </c>
      <c r="R789" s="4">
        <f t="shared" si="373"/>
        <v>7.0716439002926684E-3</v>
      </c>
      <c r="S789" s="4">
        <f t="shared" si="374"/>
        <v>2.9011322225319922E-3</v>
      </c>
      <c r="T789" s="5">
        <f t="shared" si="375"/>
        <v>1010.4183462850623</v>
      </c>
      <c r="U789" s="5">
        <f t="shared" si="376"/>
        <v>22.45488459372433</v>
      </c>
      <c r="V789" s="5">
        <f t="shared" si="377"/>
        <v>19.574904467321371</v>
      </c>
      <c r="W789" s="5">
        <f t="shared" si="378"/>
        <v>3.1501733684808086</v>
      </c>
      <c r="X789" s="5">
        <f t="shared" si="379"/>
        <v>1.6374379058263389</v>
      </c>
      <c r="Y789" s="5">
        <f t="shared" si="380"/>
        <v>7.9926928948667175</v>
      </c>
      <c r="Z789" s="5">
        <f t="shared" si="381"/>
        <v>3.2687322849341474</v>
      </c>
      <c r="AA789" s="4">
        <v>0.37987966582240945</v>
      </c>
      <c r="AB789" s="4">
        <f t="shared" si="382"/>
        <v>929.40429332255007</v>
      </c>
      <c r="AC789" s="4">
        <v>172.8390331199677</v>
      </c>
      <c r="AD789" s="4">
        <v>2.102332045955762</v>
      </c>
      <c r="AE789" s="4">
        <v>2.0380904121686911</v>
      </c>
      <c r="AF789" s="4">
        <v>6.6996023410157937E-2</v>
      </c>
      <c r="AG789" s="4">
        <v>7.2510054641785171E-2</v>
      </c>
      <c r="AH789" s="4">
        <v>0.67309999967589029</v>
      </c>
      <c r="AI789" s="4">
        <v>0.19787140817101714</v>
      </c>
      <c r="AJ789" s="4">
        <f t="shared" si="383"/>
        <v>2.0891745235541466</v>
      </c>
      <c r="AK789" s="4">
        <f t="shared" si="384"/>
        <v>2.5411728306844079E-2</v>
      </c>
      <c r="AL789" s="4">
        <f t="shared" si="385"/>
        <v>2.4635213984605962E-2</v>
      </c>
      <c r="AM789" s="4">
        <f t="shared" si="386"/>
        <v>8.0980773128248417E-4</v>
      </c>
      <c r="AN789" s="4">
        <f t="shared" si="387"/>
        <v>8.7645803222001386E-4</v>
      </c>
      <c r="AO789" s="4">
        <f t="shared" si="388"/>
        <v>8.1360289151300343E-3</v>
      </c>
      <c r="AP789" s="4">
        <f t="shared" si="389"/>
        <v>2.391750852966992E-3</v>
      </c>
      <c r="AQ789" s="5">
        <f t="shared" si="390"/>
        <v>768.81248772961362</v>
      </c>
      <c r="AR789" s="5">
        <f t="shared" si="391"/>
        <v>21.598241633360107</v>
      </c>
      <c r="AS789" s="5">
        <f t="shared" si="392"/>
        <v>18.839700142585595</v>
      </c>
      <c r="AT789" s="5">
        <f t="shared" si="393"/>
        <v>2.9066226716119563</v>
      </c>
      <c r="AU789" s="5">
        <f t="shared" si="394"/>
        <v>2.1398191919167417</v>
      </c>
      <c r="AV789" s="5">
        <f t="shared" si="395"/>
        <v>7.8940065487764537</v>
      </c>
      <c r="AW789" s="5">
        <f t="shared" si="396"/>
        <v>2.9247050234435896</v>
      </c>
    </row>
    <row r="790" spans="1:49" x14ac:dyDescent="0.25">
      <c r="A790" s="1" t="s">
        <v>378</v>
      </c>
      <c r="B790" s="1" t="s">
        <v>67</v>
      </c>
      <c r="C790" s="2">
        <v>42761</v>
      </c>
      <c r="D790" s="3">
        <v>0.11006238660315922</v>
      </c>
      <c r="E790" s="4">
        <f t="shared" si="367"/>
        <v>269.27594142436504</v>
      </c>
      <c r="F790" s="3">
        <v>33.300000000000047</v>
      </c>
      <c r="G790" s="3">
        <v>1.3769999999999987</v>
      </c>
      <c r="H790" s="3">
        <v>1.3499999999999976</v>
      </c>
      <c r="I790" s="3">
        <v>2.7000000000000007E-2</v>
      </c>
      <c r="J790" s="3">
        <v>4.9999999999999906E-2</v>
      </c>
      <c r="K790" s="3">
        <v>0.46000000000000069</v>
      </c>
      <c r="L790" s="3">
        <v>0.16999999999999996</v>
      </c>
      <c r="M790" s="4">
        <f t="shared" si="368"/>
        <v>0.1631638093430485</v>
      </c>
      <c r="N790" s="4">
        <f t="shared" si="369"/>
        <v>6.7470440079692882E-3</v>
      </c>
      <c r="O790" s="4">
        <f t="shared" si="370"/>
        <v>6.6147490274208664E-3</v>
      </c>
      <c r="P790" s="4">
        <f t="shared" si="371"/>
        <v>1.3229498054841759E-4</v>
      </c>
      <c r="Q790" s="4">
        <f t="shared" si="372"/>
        <v>2.4499070471929127E-4</v>
      </c>
      <c r="R790" s="4">
        <f t="shared" si="373"/>
        <v>2.253914483417488E-3</v>
      </c>
      <c r="S790" s="4">
        <f t="shared" si="374"/>
        <v>8.3296839604559173E-4</v>
      </c>
      <c r="T790" s="5">
        <f t="shared" si="375"/>
        <v>1010.5815100944053</v>
      </c>
      <c r="U790" s="5">
        <f t="shared" si="376"/>
        <v>22.4616316377323</v>
      </c>
      <c r="V790" s="5">
        <f t="shared" si="377"/>
        <v>19.581519216348791</v>
      </c>
      <c r="W790" s="5">
        <f t="shared" si="378"/>
        <v>3.1503056634613569</v>
      </c>
      <c r="X790" s="5">
        <f t="shared" si="379"/>
        <v>1.6376828965310581</v>
      </c>
      <c r="Y790" s="5">
        <f t="shared" si="380"/>
        <v>7.994946809350135</v>
      </c>
      <c r="Z790" s="5">
        <f t="shared" si="381"/>
        <v>3.2695652533301929</v>
      </c>
      <c r="AA790" s="4">
        <v>8.3471272280745426E-2</v>
      </c>
      <c r="AB790" s="4">
        <f t="shared" si="382"/>
        <v>204.21877190733255</v>
      </c>
      <c r="AC790" s="4">
        <v>239</v>
      </c>
      <c r="AD790" s="4">
        <v>2.3555000000000041</v>
      </c>
      <c r="AE790" s="4">
        <v>2.3199999999999954</v>
      </c>
      <c r="AF790" s="4">
        <v>3.5499999999999969E-2</v>
      </c>
      <c r="AG790" s="4">
        <v>4.9999999999999906E-2</v>
      </c>
      <c r="AH790" s="4">
        <v>0.68600000000000028</v>
      </c>
      <c r="AI790" s="4">
        <v>0.16699999999999984</v>
      </c>
      <c r="AJ790" s="4">
        <f t="shared" si="383"/>
        <v>0.63477787308330902</v>
      </c>
      <c r="AK790" s="4">
        <f t="shared" si="384"/>
        <v>6.2561476152624973E-3</v>
      </c>
      <c r="AL790" s="4">
        <f t="shared" si="385"/>
        <v>6.1618605253275062E-3</v>
      </c>
      <c r="AM790" s="4">
        <f t="shared" si="386"/>
        <v>9.4287089934968408E-5</v>
      </c>
      <c r="AN790" s="4">
        <f t="shared" si="387"/>
        <v>1.3279871821826521E-4</v>
      </c>
      <c r="AO790" s="4">
        <f t="shared" si="388"/>
        <v>1.821998413954603E-3</v>
      </c>
      <c r="AP790" s="4">
        <f t="shared" si="389"/>
        <v>4.4354771884900634E-4</v>
      </c>
      <c r="AQ790" s="5">
        <f t="shared" si="390"/>
        <v>769.44726560269692</v>
      </c>
      <c r="AR790" s="5">
        <f t="shared" si="391"/>
        <v>21.604497780975368</v>
      </c>
      <c r="AS790" s="5">
        <f t="shared" si="392"/>
        <v>18.845862003110923</v>
      </c>
      <c r="AT790" s="5">
        <f t="shared" si="393"/>
        <v>2.9067169587018911</v>
      </c>
      <c r="AU790" s="5">
        <f t="shared" si="394"/>
        <v>2.1399519906349602</v>
      </c>
      <c r="AV790" s="5">
        <f t="shared" si="395"/>
        <v>7.8958285471904084</v>
      </c>
      <c r="AW790" s="5">
        <f t="shared" si="396"/>
        <v>2.9251485711624388</v>
      </c>
    </row>
    <row r="791" spans="1:49" x14ac:dyDescent="0.25">
      <c r="A791" s="1" t="s">
        <v>378</v>
      </c>
      <c r="B791" s="1" t="s">
        <v>68</v>
      </c>
      <c r="C791" s="2">
        <v>42762</v>
      </c>
      <c r="D791" s="3">
        <v>9.8511752059434812E-3</v>
      </c>
      <c r="E791" s="4">
        <f t="shared" si="367"/>
        <v>24.101644163698804</v>
      </c>
      <c r="F791" s="3">
        <v>49.176339285714285</v>
      </c>
      <c r="G791" s="3">
        <v>1.5343221064814843</v>
      </c>
      <c r="H791" s="3">
        <v>1.4805837731481499</v>
      </c>
      <c r="I791" s="3">
        <v>5.3738333333333277E-2</v>
      </c>
      <c r="J791" s="3">
        <v>6.3865850694444462E-2</v>
      </c>
      <c r="K791" s="3">
        <v>0.48156678921568569</v>
      </c>
      <c r="L791" s="3">
        <v>0.13300815972222221</v>
      </c>
      <c r="M791" s="4">
        <f t="shared" si="368"/>
        <v>2.1566760546326589E-2</v>
      </c>
      <c r="N791" s="4">
        <f t="shared" si="369"/>
        <v>6.7289184091493199E-4</v>
      </c>
      <c r="O791" s="4">
        <f t="shared" si="370"/>
        <v>6.4932437363305197E-4</v>
      </c>
      <c r="P791" s="4">
        <f t="shared" si="371"/>
        <v>2.3567467281879548E-5</v>
      </c>
      <c r="Q791" s="4">
        <f t="shared" si="372"/>
        <v>2.8008988245586184E-5</v>
      </c>
      <c r="R791" s="4">
        <f t="shared" si="373"/>
        <v>2.1119578604125798E-4</v>
      </c>
      <c r="S791" s="4">
        <f t="shared" si="374"/>
        <v>5.8332018468687479E-5</v>
      </c>
      <c r="T791" s="5">
        <f t="shared" si="375"/>
        <v>1010.6030768549516</v>
      </c>
      <c r="U791" s="5">
        <f t="shared" si="376"/>
        <v>22.462304529573213</v>
      </c>
      <c r="V791" s="5">
        <f t="shared" si="377"/>
        <v>19.582168540722424</v>
      </c>
      <c r="W791" s="5">
        <f t="shared" si="378"/>
        <v>3.1503292309286386</v>
      </c>
      <c r="X791" s="5">
        <f t="shared" si="379"/>
        <v>1.6377109055193038</v>
      </c>
      <c r="Y791" s="5">
        <f t="shared" si="380"/>
        <v>7.9951580051361759</v>
      </c>
      <c r="Z791" s="5">
        <f t="shared" si="381"/>
        <v>3.2696235853486617</v>
      </c>
      <c r="AA791" s="4">
        <v>6.199508658335113E-5</v>
      </c>
      <c r="AB791" s="4">
        <f t="shared" si="382"/>
        <v>0.15167566158280743</v>
      </c>
      <c r="AC791" s="4">
        <v>111.49305555555594</v>
      </c>
      <c r="AD791" s="4">
        <v>1.9241579861111138</v>
      </c>
      <c r="AE791" s="4">
        <v>1.8794444444444431</v>
      </c>
      <c r="AF791" s="4">
        <v>4.4713541666666599E-2</v>
      </c>
      <c r="AG791" s="4">
        <v>9.765625E-2</v>
      </c>
      <c r="AH791" s="4">
        <v>0.55362152777777685</v>
      </c>
      <c r="AI791" s="4">
        <v>0.13226388888888899</v>
      </c>
      <c r="AJ791" s="4">
        <f t="shared" si="383"/>
        <v>2.1993377793982506E-4</v>
      </c>
      <c r="AK791" s="4">
        <f t="shared" si="384"/>
        <v>3.79563850976918E-6</v>
      </c>
      <c r="AL791" s="4">
        <f t="shared" si="385"/>
        <v>3.707435544169045E-6</v>
      </c>
      <c r="AM791" s="4">
        <f t="shared" si="386"/>
        <v>8.8202965600127175E-8</v>
      </c>
      <c r="AN791" s="4">
        <f t="shared" si="387"/>
        <v>1.9263897553900841E-7</v>
      </c>
      <c r="AO791" s="4">
        <f t="shared" si="388"/>
        <v>1.0920866196219047E-6</v>
      </c>
      <c r="AP791" s="4">
        <f t="shared" si="389"/>
        <v>2.609068037771347E-7</v>
      </c>
      <c r="AQ791" s="5">
        <f t="shared" si="390"/>
        <v>769.4474855364748</v>
      </c>
      <c r="AR791" s="5">
        <f t="shared" si="391"/>
        <v>21.604501576613877</v>
      </c>
      <c r="AS791" s="5">
        <f t="shared" si="392"/>
        <v>18.845865710546466</v>
      </c>
      <c r="AT791" s="5">
        <f t="shared" si="393"/>
        <v>2.9067170469048569</v>
      </c>
      <c r="AU791" s="5">
        <f t="shared" si="394"/>
        <v>2.1399521832739357</v>
      </c>
      <c r="AV791" s="5">
        <f t="shared" si="395"/>
        <v>7.8958296392770277</v>
      </c>
      <c r="AW791" s="5">
        <f t="shared" si="396"/>
        <v>2.9251488320692425</v>
      </c>
    </row>
    <row r="792" spans="1:49" x14ac:dyDescent="0.25">
      <c r="A792" s="1" t="s">
        <v>378</v>
      </c>
      <c r="B792" s="1" t="s">
        <v>69</v>
      </c>
      <c r="C792" s="2">
        <v>42763</v>
      </c>
      <c r="D792" s="3">
        <v>4.2008303239877845E-3</v>
      </c>
      <c r="E792" s="4">
        <f t="shared" si="367"/>
        <v>10.277648660613014</v>
      </c>
      <c r="F792" s="3">
        <v>62.54801587301597</v>
      </c>
      <c r="G792" s="3">
        <v>1.6198648148148174</v>
      </c>
      <c r="H792" s="3">
        <v>1.5510706481481493</v>
      </c>
      <c r="I792" s="3">
        <v>6.8794166666666531E-2</v>
      </c>
      <c r="J792" s="3">
        <v>0.10975215277777782</v>
      </c>
      <c r="K792" s="3">
        <v>0.4847512867647053</v>
      </c>
      <c r="L792" s="3">
        <v>0.11390555555555554</v>
      </c>
      <c r="M792" s="4">
        <f t="shared" si="368"/>
        <v>1.1697400366366777E-2</v>
      </c>
      <c r="N792" s="4">
        <f t="shared" si="369"/>
        <v>3.0293858268418713E-4</v>
      </c>
      <c r="O792" s="4">
        <f t="shared" si="370"/>
        <v>2.9007306010703145E-4</v>
      </c>
      <c r="P792" s="4">
        <f t="shared" si="371"/>
        <v>1.2865522577155415E-5</v>
      </c>
      <c r="Q792" s="4">
        <f t="shared" si="372"/>
        <v>2.0525269334181637E-5</v>
      </c>
      <c r="R792" s="4">
        <f t="shared" si="373"/>
        <v>9.0655631521710447E-5</v>
      </c>
      <c r="S792" s="4">
        <f t="shared" si="374"/>
        <v>2.1302016837620921E-5</v>
      </c>
      <c r="T792" s="5">
        <f t="shared" si="375"/>
        <v>1010.614774255318</v>
      </c>
      <c r="U792" s="5">
        <f t="shared" si="376"/>
        <v>22.462607468155898</v>
      </c>
      <c r="V792" s="5">
        <f t="shared" si="377"/>
        <v>19.582458613782531</v>
      </c>
      <c r="W792" s="5">
        <f t="shared" si="378"/>
        <v>3.1503420964512157</v>
      </c>
      <c r="X792" s="5">
        <f t="shared" si="379"/>
        <v>1.6377314307886379</v>
      </c>
      <c r="Y792" s="5">
        <f t="shared" si="380"/>
        <v>7.9952486607676976</v>
      </c>
      <c r="Z792" s="5">
        <f t="shared" si="381"/>
        <v>3.2696448873654993</v>
      </c>
      <c r="AA792" s="4">
        <v>0</v>
      </c>
      <c r="AB792" s="4">
        <f t="shared" si="382"/>
        <v>0</v>
      </c>
      <c r="AC792" s="4">
        <v>38.333333333333385</v>
      </c>
      <c r="AD792" s="4">
        <v>1.6766666666666674</v>
      </c>
      <c r="AE792" s="4">
        <v>1.6266666666666654</v>
      </c>
      <c r="AF792" s="4">
        <v>4.9999999999999913E-2</v>
      </c>
      <c r="AG792" s="4">
        <v>0.125</v>
      </c>
      <c r="AH792" s="4">
        <v>0.47766666666666624</v>
      </c>
      <c r="AI792" s="4">
        <v>0.11233333333333334</v>
      </c>
      <c r="AJ792" s="4">
        <f t="shared" si="383"/>
        <v>0</v>
      </c>
      <c r="AK792" s="4">
        <f t="shared" si="384"/>
        <v>0</v>
      </c>
      <c r="AL792" s="4">
        <f t="shared" si="385"/>
        <v>0</v>
      </c>
      <c r="AM792" s="4">
        <f t="shared" si="386"/>
        <v>0</v>
      </c>
      <c r="AN792" s="4">
        <f t="shared" si="387"/>
        <v>0</v>
      </c>
      <c r="AO792" s="4">
        <f t="shared" si="388"/>
        <v>0</v>
      </c>
      <c r="AP792" s="4">
        <f t="shared" si="389"/>
        <v>0</v>
      </c>
      <c r="AQ792" s="5">
        <f t="shared" si="390"/>
        <v>769.4474855364748</v>
      </c>
      <c r="AR792" s="5">
        <f t="shared" si="391"/>
        <v>21.604501576613877</v>
      </c>
      <c r="AS792" s="5">
        <f t="shared" si="392"/>
        <v>18.845865710546466</v>
      </c>
      <c r="AT792" s="5">
        <f t="shared" si="393"/>
        <v>2.9067170469048569</v>
      </c>
      <c r="AU792" s="5">
        <f t="shared" si="394"/>
        <v>2.1399521832739357</v>
      </c>
      <c r="AV792" s="5">
        <f t="shared" si="395"/>
        <v>7.8958296392770277</v>
      </c>
      <c r="AW792" s="5">
        <f t="shared" si="396"/>
        <v>2.9251488320692425</v>
      </c>
    </row>
    <row r="793" spans="1:49" x14ac:dyDescent="0.25">
      <c r="A793" s="1" t="s">
        <v>378</v>
      </c>
      <c r="B793" s="1" t="s">
        <v>70</v>
      </c>
      <c r="C793" s="2">
        <v>42764</v>
      </c>
      <c r="D793" s="3">
        <v>2.5156827032105333E-4</v>
      </c>
      <c r="E793" s="4">
        <f t="shared" si="367"/>
        <v>0.61548077334947005</v>
      </c>
      <c r="F793" s="3">
        <v>88.65461309523819</v>
      </c>
      <c r="G793" s="3">
        <v>1.5909298611111138</v>
      </c>
      <c r="H793" s="3">
        <v>1.5238864236111127</v>
      </c>
      <c r="I793" s="3">
        <v>6.7043437499999928E-2</v>
      </c>
      <c r="J793" s="3">
        <v>0.34207638020833403</v>
      </c>
      <c r="K793" s="3">
        <v>0.42846321231617651</v>
      </c>
      <c r="L793" s="3">
        <v>0.1269041666666666</v>
      </c>
      <c r="M793" s="4">
        <f t="shared" si="368"/>
        <v>9.9288255299867577E-4</v>
      </c>
      <c r="N793" s="4">
        <f t="shared" si="369"/>
        <v>1.7817533087025283E-5</v>
      </c>
      <c r="O793" s="4">
        <f t="shared" si="370"/>
        <v>1.7066683728342744E-5</v>
      </c>
      <c r="P793" s="4">
        <f t="shared" si="371"/>
        <v>7.508493586825261E-7</v>
      </c>
      <c r="Q793" s="4">
        <f t="shared" si="372"/>
        <v>3.8310659518296318E-6</v>
      </c>
      <c r="R793" s="4">
        <f t="shared" si="373"/>
        <v>4.7985506140948777E-6</v>
      </c>
      <c r="S793" s="4">
        <f t="shared" si="374"/>
        <v>1.4212563631721169E-6</v>
      </c>
      <c r="T793" s="5">
        <f t="shared" si="375"/>
        <v>1010.615767137871</v>
      </c>
      <c r="U793" s="5">
        <f t="shared" si="376"/>
        <v>22.462625285688986</v>
      </c>
      <c r="V793" s="5">
        <f t="shared" si="377"/>
        <v>19.58247568046626</v>
      </c>
      <c r="W793" s="5">
        <f t="shared" si="378"/>
        <v>3.1503428473005743</v>
      </c>
      <c r="X793" s="5">
        <f t="shared" si="379"/>
        <v>1.6377352618545897</v>
      </c>
      <c r="Y793" s="5">
        <f t="shared" si="380"/>
        <v>7.9952534593183113</v>
      </c>
      <c r="Z793" s="5">
        <f t="shared" si="381"/>
        <v>3.2696463086218626</v>
      </c>
      <c r="AA793" s="4">
        <v>0</v>
      </c>
      <c r="AB793" s="4">
        <f t="shared" si="382"/>
        <v>0</v>
      </c>
      <c r="AC793" s="4">
        <v>38.333333333333385</v>
      </c>
      <c r="AD793" s="4">
        <v>1.6766666666666674</v>
      </c>
      <c r="AE793" s="4">
        <v>1.6266666666666654</v>
      </c>
      <c r="AF793" s="4">
        <v>4.9999999999999913E-2</v>
      </c>
      <c r="AG793" s="4">
        <v>0.125</v>
      </c>
      <c r="AH793" s="4">
        <v>0.47766666666666624</v>
      </c>
      <c r="AI793" s="4">
        <v>0.11233333333333334</v>
      </c>
      <c r="AJ793" s="4">
        <f t="shared" si="383"/>
        <v>0</v>
      </c>
      <c r="AK793" s="4">
        <f t="shared" si="384"/>
        <v>0</v>
      </c>
      <c r="AL793" s="4">
        <f t="shared" si="385"/>
        <v>0</v>
      </c>
      <c r="AM793" s="4">
        <f t="shared" si="386"/>
        <v>0</v>
      </c>
      <c r="AN793" s="4">
        <f t="shared" si="387"/>
        <v>0</v>
      </c>
      <c r="AO793" s="4">
        <f t="shared" si="388"/>
        <v>0</v>
      </c>
      <c r="AP793" s="4">
        <f t="shared" si="389"/>
        <v>0</v>
      </c>
      <c r="AQ793" s="5">
        <f t="shared" si="390"/>
        <v>769.4474855364748</v>
      </c>
      <c r="AR793" s="5">
        <f t="shared" si="391"/>
        <v>21.604501576613877</v>
      </c>
      <c r="AS793" s="5">
        <f t="shared" si="392"/>
        <v>18.845865710546466</v>
      </c>
      <c r="AT793" s="5">
        <f t="shared" si="393"/>
        <v>2.9067170469048569</v>
      </c>
      <c r="AU793" s="5">
        <f t="shared" si="394"/>
        <v>2.1399521832739357</v>
      </c>
      <c r="AV793" s="5">
        <f t="shared" si="395"/>
        <v>7.8958296392770277</v>
      </c>
      <c r="AW793" s="5">
        <f t="shared" si="396"/>
        <v>2.9251488320692425</v>
      </c>
    </row>
    <row r="794" spans="1:49" x14ac:dyDescent="0.25">
      <c r="A794" s="1" t="s">
        <v>378</v>
      </c>
      <c r="B794" s="1" t="s">
        <v>71</v>
      </c>
      <c r="C794" s="2">
        <v>42765</v>
      </c>
      <c r="D794" s="3">
        <v>2.8275710278366866E-3</v>
      </c>
      <c r="E794" s="4">
        <f t="shared" si="367"/>
        <v>6.9178660754493233</v>
      </c>
      <c r="F794" s="3">
        <v>95.580853174603234</v>
      </c>
      <c r="G794" s="3">
        <v>1.5832532407407431</v>
      </c>
      <c r="H794" s="3">
        <v>1.5166742824074093</v>
      </c>
      <c r="I794" s="3">
        <v>6.6578958333333257E-2</v>
      </c>
      <c r="J794" s="3">
        <v>0.40371342013888922</v>
      </c>
      <c r="K794" s="3">
        <v>0.4135296415441177</v>
      </c>
      <c r="L794" s="3">
        <v>0.13035277777777768</v>
      </c>
      <c r="M794" s="4">
        <f t="shared" si="368"/>
        <v>1.2031647585048709E-2</v>
      </c>
      <c r="N794" s="4">
        <f t="shared" si="369"/>
        <v>1.9929875490523925E-4</v>
      </c>
      <c r="O794" s="4">
        <f t="shared" si="370"/>
        <v>1.9091784453835871E-4</v>
      </c>
      <c r="P794" s="4">
        <f t="shared" si="371"/>
        <v>8.3809103668804224E-6</v>
      </c>
      <c r="Q794" s="4">
        <f t="shared" si="372"/>
        <v>5.0819148763954168E-5</v>
      </c>
      <c r="R794" s="4">
        <f t="shared" si="373"/>
        <v>5.2054807503563548E-5</v>
      </c>
      <c r="S794" s="4">
        <f t="shared" si="374"/>
        <v>1.6408711911049544E-5</v>
      </c>
      <c r="T794" s="5">
        <f t="shared" si="375"/>
        <v>1010.6277987854561</v>
      </c>
      <c r="U794" s="5">
        <f t="shared" si="376"/>
        <v>22.46282458444389</v>
      </c>
      <c r="V794" s="5">
        <f t="shared" si="377"/>
        <v>19.582666598310798</v>
      </c>
      <c r="W794" s="5">
        <f t="shared" si="378"/>
        <v>3.1503512282109414</v>
      </c>
      <c r="X794" s="5">
        <f t="shared" si="379"/>
        <v>1.6377860810033538</v>
      </c>
      <c r="Y794" s="5">
        <f t="shared" si="380"/>
        <v>7.9953055141258149</v>
      </c>
      <c r="Z794" s="5">
        <f t="shared" si="381"/>
        <v>3.2696627173337736</v>
      </c>
      <c r="AA794" s="4">
        <v>0</v>
      </c>
      <c r="AB794" s="4">
        <f t="shared" si="382"/>
        <v>0</v>
      </c>
      <c r="AC794" s="4">
        <v>38.333333333333385</v>
      </c>
      <c r="AD794" s="4">
        <v>1.6766666666666674</v>
      </c>
      <c r="AE794" s="4">
        <v>1.6266666666666654</v>
      </c>
      <c r="AF794" s="4">
        <v>4.9999999999999913E-2</v>
      </c>
      <c r="AG794" s="4">
        <v>0.125</v>
      </c>
      <c r="AH794" s="4">
        <v>0.47766666666666624</v>
      </c>
      <c r="AI794" s="4">
        <v>0.11233333333333334</v>
      </c>
      <c r="AJ794" s="4">
        <f t="shared" si="383"/>
        <v>0</v>
      </c>
      <c r="AK794" s="4">
        <f t="shared" si="384"/>
        <v>0</v>
      </c>
      <c r="AL794" s="4">
        <f t="shared" si="385"/>
        <v>0</v>
      </c>
      <c r="AM794" s="4">
        <f t="shared" si="386"/>
        <v>0</v>
      </c>
      <c r="AN794" s="4">
        <f t="shared" si="387"/>
        <v>0</v>
      </c>
      <c r="AO794" s="4">
        <f t="shared" si="388"/>
        <v>0</v>
      </c>
      <c r="AP794" s="4">
        <f t="shared" si="389"/>
        <v>0</v>
      </c>
      <c r="AQ794" s="5">
        <f t="shared" si="390"/>
        <v>769.4474855364748</v>
      </c>
      <c r="AR794" s="5">
        <f t="shared" si="391"/>
        <v>21.604501576613877</v>
      </c>
      <c r="AS794" s="5">
        <f t="shared" si="392"/>
        <v>18.845865710546466</v>
      </c>
      <c r="AT794" s="5">
        <f t="shared" si="393"/>
        <v>2.9067170469048569</v>
      </c>
      <c r="AU794" s="5">
        <f t="shared" si="394"/>
        <v>2.1399521832739357</v>
      </c>
      <c r="AV794" s="5">
        <f t="shared" si="395"/>
        <v>7.8958296392770277</v>
      </c>
      <c r="AW794" s="5">
        <f t="shared" si="396"/>
        <v>2.9251488320692425</v>
      </c>
    </row>
    <row r="795" spans="1:49" x14ac:dyDescent="0.25">
      <c r="A795" s="1" t="s">
        <v>378</v>
      </c>
      <c r="B795" s="1" t="s">
        <v>72</v>
      </c>
      <c r="C795" s="2">
        <v>42766</v>
      </c>
      <c r="D795" s="3">
        <v>2.2021970521039488E-2</v>
      </c>
      <c r="E795" s="4">
        <f t="shared" si="367"/>
        <v>53.878414116656174</v>
      </c>
      <c r="F795" s="3">
        <v>78.531646825397075</v>
      </c>
      <c r="G795" s="3">
        <v>1.6021495370370404</v>
      </c>
      <c r="H795" s="3">
        <v>1.5344272453703711</v>
      </c>
      <c r="I795" s="3">
        <v>6.7722291666666531E-2</v>
      </c>
      <c r="J795" s="3">
        <v>0.25199147569444563</v>
      </c>
      <c r="K795" s="3">
        <v>0.45028920036764647</v>
      </c>
      <c r="L795" s="3">
        <v>0.12186388888888884</v>
      </c>
      <c r="M795" s="4">
        <f t="shared" si="368"/>
        <v>7.6991283289345777E-2</v>
      </c>
      <c r="N795" s="4">
        <f t="shared" si="369"/>
        <v>1.5707240821291573E-3</v>
      </c>
      <c r="O795" s="4">
        <f t="shared" si="370"/>
        <v>1.5043301332755847E-3</v>
      </c>
      <c r="P795" s="4">
        <f t="shared" si="371"/>
        <v>6.6393948853569839E-5</v>
      </c>
      <c r="Q795" s="4">
        <f t="shared" si="372"/>
        <v>2.4704877429639023E-4</v>
      </c>
      <c r="R795" s="4">
        <f t="shared" si="373"/>
        <v>4.4145697676145932E-4</v>
      </c>
      <c r="S795" s="4">
        <f t="shared" si="374"/>
        <v>1.1947358258061537E-4</v>
      </c>
      <c r="T795" s="5">
        <f t="shared" si="375"/>
        <v>1010.7047900687454</v>
      </c>
      <c r="U795" s="5">
        <f t="shared" si="376"/>
        <v>22.464395308526019</v>
      </c>
      <c r="V795" s="5">
        <f t="shared" si="377"/>
        <v>19.584170928444074</v>
      </c>
      <c r="W795" s="5">
        <f t="shared" si="378"/>
        <v>3.1504176221597948</v>
      </c>
      <c r="X795" s="5">
        <f t="shared" si="379"/>
        <v>1.6380331297776503</v>
      </c>
      <c r="Y795" s="5">
        <f t="shared" si="380"/>
        <v>7.9957469711025766</v>
      </c>
      <c r="Z795" s="5">
        <f t="shared" si="381"/>
        <v>3.269782190916354</v>
      </c>
      <c r="AA795" s="4">
        <v>0</v>
      </c>
      <c r="AB795" s="4">
        <f t="shared" si="382"/>
        <v>0</v>
      </c>
      <c r="AC795" s="4">
        <v>38.333333333333385</v>
      </c>
      <c r="AD795" s="4">
        <v>1.6766666666666674</v>
      </c>
      <c r="AE795" s="4">
        <v>1.6266666666666654</v>
      </c>
      <c r="AF795" s="4">
        <v>4.9999999999999913E-2</v>
      </c>
      <c r="AG795" s="4">
        <v>0.125</v>
      </c>
      <c r="AH795" s="4">
        <v>0.47766666666666624</v>
      </c>
      <c r="AI795" s="4">
        <v>0.11233333333333334</v>
      </c>
      <c r="AJ795" s="4">
        <f t="shared" si="383"/>
        <v>0</v>
      </c>
      <c r="AK795" s="4">
        <f t="shared" si="384"/>
        <v>0</v>
      </c>
      <c r="AL795" s="4">
        <f t="shared" si="385"/>
        <v>0</v>
      </c>
      <c r="AM795" s="4">
        <f t="shared" si="386"/>
        <v>0</v>
      </c>
      <c r="AN795" s="4">
        <f t="shared" si="387"/>
        <v>0</v>
      </c>
      <c r="AO795" s="4">
        <f t="shared" si="388"/>
        <v>0</v>
      </c>
      <c r="AP795" s="4">
        <f t="shared" si="389"/>
        <v>0</v>
      </c>
      <c r="AQ795" s="5">
        <f t="shared" si="390"/>
        <v>769.4474855364748</v>
      </c>
      <c r="AR795" s="5">
        <f t="shared" si="391"/>
        <v>21.604501576613877</v>
      </c>
      <c r="AS795" s="5">
        <f t="shared" si="392"/>
        <v>18.845865710546466</v>
      </c>
      <c r="AT795" s="5">
        <f t="shared" si="393"/>
        <v>2.9067170469048569</v>
      </c>
      <c r="AU795" s="5">
        <f t="shared" si="394"/>
        <v>2.1399521832739357</v>
      </c>
      <c r="AV795" s="5">
        <f t="shared" si="395"/>
        <v>7.8958296392770277</v>
      </c>
      <c r="AW795" s="5">
        <f t="shared" si="396"/>
        <v>2.9251488320692425</v>
      </c>
    </row>
    <row r="796" spans="1:49" x14ac:dyDescent="0.25">
      <c r="A796" s="1" t="s">
        <v>378</v>
      </c>
      <c r="B796" s="1" t="s">
        <v>73</v>
      </c>
      <c r="C796" s="2">
        <v>42767</v>
      </c>
      <c r="D796" s="3">
        <v>5.2523651926102968E-3</v>
      </c>
      <c r="E796" s="4">
        <f t="shared" si="367"/>
        <v>12.850308135187275</v>
      </c>
      <c r="F796" s="3">
        <v>66.277529761904788</v>
      </c>
      <c r="G796" s="3">
        <v>1.6157312500000029</v>
      </c>
      <c r="H796" s="3">
        <v>1.5471871875000025</v>
      </c>
      <c r="I796" s="3">
        <v>6.8544062499999878E-2</v>
      </c>
      <c r="J796" s="3">
        <v>0.14294132812500007</v>
      </c>
      <c r="K796" s="3">
        <v>0.47671013327205863</v>
      </c>
      <c r="L796" s="3">
        <v>0.11576249999999998</v>
      </c>
      <c r="M796" s="4">
        <f t="shared" si="368"/>
        <v>1.5497509268745838E-2</v>
      </c>
      <c r="N796" s="4">
        <f t="shared" si="369"/>
        <v>3.7780240320709423E-4</v>
      </c>
      <c r="O796" s="4">
        <f t="shared" si="370"/>
        <v>3.6177491624843231E-4</v>
      </c>
      <c r="P796" s="4">
        <f t="shared" si="371"/>
        <v>1.6027486958661705E-5</v>
      </c>
      <c r="Q796" s="4">
        <f t="shared" si="372"/>
        <v>3.3423613786784617E-5</v>
      </c>
      <c r="R796" s="4">
        <f t="shared" si="373"/>
        <v>1.1146793997043604E-4</v>
      </c>
      <c r="S796" s="4">
        <f t="shared" si="374"/>
        <v>2.7068456280251533E-5</v>
      </c>
      <c r="T796" s="5">
        <f t="shared" si="375"/>
        <v>1010.7202875780141</v>
      </c>
      <c r="U796" s="5">
        <f t="shared" si="376"/>
        <v>22.464773110929226</v>
      </c>
      <c r="V796" s="5">
        <f t="shared" si="377"/>
        <v>19.584532703360324</v>
      </c>
      <c r="W796" s="5">
        <f t="shared" si="378"/>
        <v>3.1504336496467533</v>
      </c>
      <c r="X796" s="5">
        <f t="shared" si="379"/>
        <v>1.6380665533914371</v>
      </c>
      <c r="Y796" s="5">
        <f t="shared" si="380"/>
        <v>7.9958584390425473</v>
      </c>
      <c r="Z796" s="5">
        <f t="shared" si="381"/>
        <v>3.2698092593726344</v>
      </c>
      <c r="AA796" s="4">
        <v>0</v>
      </c>
      <c r="AB796" s="4">
        <f t="shared" si="382"/>
        <v>0</v>
      </c>
      <c r="AC796" s="4">
        <v>38.333333333333385</v>
      </c>
      <c r="AD796" s="4">
        <v>1.6766666666666674</v>
      </c>
      <c r="AE796" s="4">
        <v>1.6266666666666654</v>
      </c>
      <c r="AF796" s="4">
        <v>4.9999999999999913E-2</v>
      </c>
      <c r="AG796" s="4">
        <v>0.125</v>
      </c>
      <c r="AH796" s="4">
        <v>0.47766666666666624</v>
      </c>
      <c r="AI796" s="4">
        <v>0.11233333333333334</v>
      </c>
      <c r="AJ796" s="4">
        <f t="shared" si="383"/>
        <v>0</v>
      </c>
      <c r="AK796" s="4">
        <f t="shared" si="384"/>
        <v>0</v>
      </c>
      <c r="AL796" s="4">
        <f t="shared" si="385"/>
        <v>0</v>
      </c>
      <c r="AM796" s="4">
        <f t="shared" si="386"/>
        <v>0</v>
      </c>
      <c r="AN796" s="4">
        <f t="shared" si="387"/>
        <v>0</v>
      </c>
      <c r="AO796" s="4">
        <f t="shared" si="388"/>
        <v>0</v>
      </c>
      <c r="AP796" s="4">
        <f t="shared" si="389"/>
        <v>0</v>
      </c>
      <c r="AQ796" s="5">
        <f t="shared" si="390"/>
        <v>769.4474855364748</v>
      </c>
      <c r="AR796" s="5">
        <f t="shared" si="391"/>
        <v>21.604501576613877</v>
      </c>
      <c r="AS796" s="5">
        <f t="shared" si="392"/>
        <v>18.845865710546466</v>
      </c>
      <c r="AT796" s="5">
        <f t="shared" si="393"/>
        <v>2.9067170469048569</v>
      </c>
      <c r="AU796" s="5">
        <f t="shared" si="394"/>
        <v>2.1399521832739357</v>
      </c>
      <c r="AV796" s="5">
        <f t="shared" si="395"/>
        <v>7.8958296392770277</v>
      </c>
      <c r="AW796" s="5">
        <f t="shared" si="396"/>
        <v>2.9251488320692425</v>
      </c>
    </row>
    <row r="797" spans="1:49" x14ac:dyDescent="0.25">
      <c r="A797" s="1" t="s">
        <v>378</v>
      </c>
      <c r="B797" s="1" t="s">
        <v>74</v>
      </c>
      <c r="C797" s="2">
        <v>42768</v>
      </c>
      <c r="D797" s="3">
        <v>1.3315521858313204E-2</v>
      </c>
      <c r="E797" s="4">
        <f t="shared" si="367"/>
        <v>32.577429897845583</v>
      </c>
      <c r="F797" s="3">
        <v>96.646428571428615</v>
      </c>
      <c r="G797" s="3">
        <v>1.5820722222222245</v>
      </c>
      <c r="H797" s="3">
        <v>1.5155647222222239</v>
      </c>
      <c r="I797" s="3">
        <v>6.6507499999999928E-2</v>
      </c>
      <c r="J797" s="3">
        <v>0.4131960416666669</v>
      </c>
      <c r="K797" s="3">
        <v>0.4112321691176471</v>
      </c>
      <c r="L797" s="3">
        <v>0.13088333333333324</v>
      </c>
      <c r="M797" s="4">
        <f t="shared" si="368"/>
        <v>5.7290772540462713E-2</v>
      </c>
      <c r="N797" s="4">
        <f t="shared" si="369"/>
        <v>9.3783227342880845E-4</v>
      </c>
      <c r="O797" s="4">
        <f t="shared" si="370"/>
        <v>8.9840747407454356E-4</v>
      </c>
      <c r="P797" s="4">
        <f t="shared" si="371"/>
        <v>3.9424799354264401E-5</v>
      </c>
      <c r="Q797" s="4">
        <f t="shared" si="372"/>
        <v>2.4493735348170704E-4</v>
      </c>
      <c r="R797" s="4">
        <f t="shared" si="373"/>
        <v>2.4377319483490103E-4</v>
      </c>
      <c r="S797" s="4">
        <f t="shared" si="374"/>
        <v>7.7585973844814112E-5</v>
      </c>
      <c r="T797" s="5">
        <f t="shared" si="375"/>
        <v>1010.7775783505546</v>
      </c>
      <c r="U797" s="5">
        <f t="shared" si="376"/>
        <v>22.465710943202655</v>
      </c>
      <c r="V797" s="5">
        <f t="shared" si="377"/>
        <v>19.585431110834399</v>
      </c>
      <c r="W797" s="5">
        <f t="shared" si="378"/>
        <v>3.1504730744461078</v>
      </c>
      <c r="X797" s="5">
        <f t="shared" si="379"/>
        <v>1.6383114907449188</v>
      </c>
      <c r="Y797" s="5">
        <f t="shared" si="380"/>
        <v>7.9961022122373819</v>
      </c>
      <c r="Z797" s="5">
        <f t="shared" si="381"/>
        <v>3.2698868453464791</v>
      </c>
      <c r="AA797" s="4">
        <v>0</v>
      </c>
      <c r="AB797" s="4">
        <f t="shared" si="382"/>
        <v>0</v>
      </c>
      <c r="AC797" s="4">
        <v>38.333333333333385</v>
      </c>
      <c r="AD797" s="4">
        <v>1.6766666666666674</v>
      </c>
      <c r="AE797" s="4">
        <v>1.6266666666666654</v>
      </c>
      <c r="AF797" s="4">
        <v>4.9999999999999913E-2</v>
      </c>
      <c r="AG797" s="4">
        <v>0.125</v>
      </c>
      <c r="AH797" s="4">
        <v>0.47766666666666624</v>
      </c>
      <c r="AI797" s="4">
        <v>0.11233333333333334</v>
      </c>
      <c r="AJ797" s="4">
        <f t="shared" si="383"/>
        <v>0</v>
      </c>
      <c r="AK797" s="4">
        <f t="shared" si="384"/>
        <v>0</v>
      </c>
      <c r="AL797" s="4">
        <f t="shared" si="385"/>
        <v>0</v>
      </c>
      <c r="AM797" s="4">
        <f t="shared" si="386"/>
        <v>0</v>
      </c>
      <c r="AN797" s="4">
        <f t="shared" si="387"/>
        <v>0</v>
      </c>
      <c r="AO797" s="4">
        <f t="shared" si="388"/>
        <v>0</v>
      </c>
      <c r="AP797" s="4">
        <f t="shared" si="389"/>
        <v>0</v>
      </c>
      <c r="AQ797" s="5">
        <f t="shared" si="390"/>
        <v>769.4474855364748</v>
      </c>
      <c r="AR797" s="5">
        <f t="shared" si="391"/>
        <v>21.604501576613877</v>
      </c>
      <c r="AS797" s="5">
        <f t="shared" si="392"/>
        <v>18.845865710546466</v>
      </c>
      <c r="AT797" s="5">
        <f t="shared" si="393"/>
        <v>2.9067170469048569</v>
      </c>
      <c r="AU797" s="5">
        <f t="shared" si="394"/>
        <v>2.1399521832739357</v>
      </c>
      <c r="AV797" s="5">
        <f t="shared" si="395"/>
        <v>7.8958296392770277</v>
      </c>
      <c r="AW797" s="5">
        <f t="shared" si="396"/>
        <v>2.9251488320692425</v>
      </c>
    </row>
    <row r="798" spans="1:49" x14ac:dyDescent="0.25">
      <c r="A798" s="1" t="s">
        <v>378</v>
      </c>
      <c r="B798" s="1" t="s">
        <v>75</v>
      </c>
      <c r="C798" s="2">
        <v>42769</v>
      </c>
      <c r="D798" s="3">
        <v>0</v>
      </c>
      <c r="E798" s="4">
        <f t="shared" si="367"/>
        <v>0</v>
      </c>
      <c r="F798" s="3">
        <v>109.43333333333318</v>
      </c>
      <c r="G798" s="3">
        <v>1.5678999999999996</v>
      </c>
      <c r="H798" s="3">
        <v>1.5022500000000012</v>
      </c>
      <c r="I798" s="3">
        <v>6.5649999999999972E-2</v>
      </c>
      <c r="J798" s="3">
        <v>0.52698749999999916</v>
      </c>
      <c r="K798" s="3">
        <v>0.38366249999999985</v>
      </c>
      <c r="L798" s="3">
        <v>0.1372499999999999</v>
      </c>
      <c r="M798" s="4">
        <f t="shared" si="368"/>
        <v>0</v>
      </c>
      <c r="N798" s="4">
        <f t="shared" si="369"/>
        <v>0</v>
      </c>
      <c r="O798" s="4">
        <f t="shared" si="370"/>
        <v>0</v>
      </c>
      <c r="P798" s="4">
        <f t="shared" si="371"/>
        <v>0</v>
      </c>
      <c r="Q798" s="4">
        <f t="shared" si="372"/>
        <v>0</v>
      </c>
      <c r="R798" s="4">
        <f t="shared" si="373"/>
        <v>0</v>
      </c>
      <c r="S798" s="4">
        <f t="shared" si="374"/>
        <v>0</v>
      </c>
      <c r="T798" s="5">
        <f t="shared" si="375"/>
        <v>1010.7775783505546</v>
      </c>
      <c r="U798" s="5">
        <f t="shared" si="376"/>
        <v>22.465710943202655</v>
      </c>
      <c r="V798" s="5">
        <f t="shared" si="377"/>
        <v>19.585431110834399</v>
      </c>
      <c r="W798" s="5">
        <f t="shared" si="378"/>
        <v>3.1504730744461078</v>
      </c>
      <c r="X798" s="5">
        <f t="shared" si="379"/>
        <v>1.6383114907449188</v>
      </c>
      <c r="Y798" s="5">
        <f t="shared" si="380"/>
        <v>7.9961022122373819</v>
      </c>
      <c r="Z798" s="5">
        <f t="shared" si="381"/>
        <v>3.2698868453464791</v>
      </c>
      <c r="AA798" s="4">
        <v>0</v>
      </c>
      <c r="AB798" s="4">
        <f t="shared" si="382"/>
        <v>0</v>
      </c>
      <c r="AC798" s="4">
        <v>38.333333333333385</v>
      </c>
      <c r="AD798" s="4">
        <v>1.6766666666666674</v>
      </c>
      <c r="AE798" s="4">
        <v>1.6266666666666654</v>
      </c>
      <c r="AF798" s="4">
        <v>4.9999999999999913E-2</v>
      </c>
      <c r="AG798" s="4">
        <v>0.125</v>
      </c>
      <c r="AH798" s="4">
        <v>0.47766666666666624</v>
      </c>
      <c r="AI798" s="4">
        <v>0.11233333333333334</v>
      </c>
      <c r="AJ798" s="4">
        <f t="shared" si="383"/>
        <v>0</v>
      </c>
      <c r="AK798" s="4">
        <f t="shared" si="384"/>
        <v>0</v>
      </c>
      <c r="AL798" s="4">
        <f t="shared" si="385"/>
        <v>0</v>
      </c>
      <c r="AM798" s="4">
        <f t="shared" si="386"/>
        <v>0</v>
      </c>
      <c r="AN798" s="4">
        <f t="shared" si="387"/>
        <v>0</v>
      </c>
      <c r="AO798" s="4">
        <f t="shared" si="388"/>
        <v>0</v>
      </c>
      <c r="AP798" s="4">
        <f t="shared" si="389"/>
        <v>0</v>
      </c>
      <c r="AQ798" s="5">
        <f t="shared" si="390"/>
        <v>769.4474855364748</v>
      </c>
      <c r="AR798" s="5">
        <f t="shared" si="391"/>
        <v>21.604501576613877</v>
      </c>
      <c r="AS798" s="5">
        <f t="shared" si="392"/>
        <v>18.845865710546466</v>
      </c>
      <c r="AT798" s="5">
        <f t="shared" si="393"/>
        <v>2.9067170469048569</v>
      </c>
      <c r="AU798" s="5">
        <f t="shared" si="394"/>
        <v>2.1399521832739357</v>
      </c>
      <c r="AV798" s="5">
        <f t="shared" si="395"/>
        <v>7.8958296392770277</v>
      </c>
      <c r="AW798" s="5">
        <f t="shared" si="396"/>
        <v>2.9251488320692425</v>
      </c>
    </row>
    <row r="799" spans="1:49" x14ac:dyDescent="0.25">
      <c r="A799" s="1" t="s">
        <v>378</v>
      </c>
      <c r="B799" s="1" t="s">
        <v>76</v>
      </c>
      <c r="C799" s="2">
        <v>42770</v>
      </c>
      <c r="D799" s="3">
        <v>0</v>
      </c>
      <c r="E799" s="4">
        <f t="shared" si="367"/>
        <v>0</v>
      </c>
      <c r="F799" s="3">
        <v>109.43333333333318</v>
      </c>
      <c r="G799" s="3">
        <v>1.5678999999999996</v>
      </c>
      <c r="H799" s="3">
        <v>1.5022500000000012</v>
      </c>
      <c r="I799" s="3">
        <v>6.5649999999999972E-2</v>
      </c>
      <c r="J799" s="3">
        <v>0.52698749999999916</v>
      </c>
      <c r="K799" s="3">
        <v>0.38366249999999985</v>
      </c>
      <c r="L799" s="3">
        <v>0.1372499999999999</v>
      </c>
      <c r="M799" s="4">
        <f t="shared" si="368"/>
        <v>0</v>
      </c>
      <c r="N799" s="4">
        <f t="shared" si="369"/>
        <v>0</v>
      </c>
      <c r="O799" s="4">
        <f t="shared" si="370"/>
        <v>0</v>
      </c>
      <c r="P799" s="4">
        <f t="shared" si="371"/>
        <v>0</v>
      </c>
      <c r="Q799" s="4">
        <f t="shared" si="372"/>
        <v>0</v>
      </c>
      <c r="R799" s="4">
        <f t="shared" si="373"/>
        <v>0</v>
      </c>
      <c r="S799" s="4">
        <f t="shared" si="374"/>
        <v>0</v>
      </c>
      <c r="T799" s="5">
        <f t="shared" si="375"/>
        <v>1010.7775783505546</v>
      </c>
      <c r="U799" s="5">
        <f t="shared" si="376"/>
        <v>22.465710943202655</v>
      </c>
      <c r="V799" s="5">
        <f t="shared" si="377"/>
        <v>19.585431110834399</v>
      </c>
      <c r="W799" s="5">
        <f t="shared" si="378"/>
        <v>3.1504730744461078</v>
      </c>
      <c r="X799" s="5">
        <f t="shared" si="379"/>
        <v>1.6383114907449188</v>
      </c>
      <c r="Y799" s="5">
        <f t="shared" si="380"/>
        <v>7.9961022122373819</v>
      </c>
      <c r="Z799" s="5">
        <f t="shared" si="381"/>
        <v>3.2698868453464791</v>
      </c>
      <c r="AA799" s="4">
        <v>0</v>
      </c>
      <c r="AB799" s="4">
        <f t="shared" si="382"/>
        <v>0</v>
      </c>
      <c r="AC799" s="4">
        <v>38.333333333333385</v>
      </c>
      <c r="AD799" s="4">
        <v>1.6766666666666674</v>
      </c>
      <c r="AE799" s="4">
        <v>1.6266666666666654</v>
      </c>
      <c r="AF799" s="4">
        <v>4.9999999999999913E-2</v>
      </c>
      <c r="AG799" s="4">
        <v>0.125</v>
      </c>
      <c r="AH799" s="4">
        <v>0.47766666666666624</v>
      </c>
      <c r="AI799" s="4">
        <v>0.11233333333333334</v>
      </c>
      <c r="AJ799" s="4">
        <f t="shared" si="383"/>
        <v>0</v>
      </c>
      <c r="AK799" s="4">
        <f t="shared" si="384"/>
        <v>0</v>
      </c>
      <c r="AL799" s="4">
        <f t="shared" si="385"/>
        <v>0</v>
      </c>
      <c r="AM799" s="4">
        <f t="shared" si="386"/>
        <v>0</v>
      </c>
      <c r="AN799" s="4">
        <f t="shared" si="387"/>
        <v>0</v>
      </c>
      <c r="AO799" s="4">
        <f t="shared" si="388"/>
        <v>0</v>
      </c>
      <c r="AP799" s="4">
        <f t="shared" si="389"/>
        <v>0</v>
      </c>
      <c r="AQ799" s="5">
        <f t="shared" si="390"/>
        <v>769.4474855364748</v>
      </c>
      <c r="AR799" s="5">
        <f t="shared" si="391"/>
        <v>21.604501576613877</v>
      </c>
      <c r="AS799" s="5">
        <f t="shared" si="392"/>
        <v>18.845865710546466</v>
      </c>
      <c r="AT799" s="5">
        <f t="shared" si="393"/>
        <v>2.9067170469048569</v>
      </c>
      <c r="AU799" s="5">
        <f t="shared" si="394"/>
        <v>2.1399521832739357</v>
      </c>
      <c r="AV799" s="5">
        <f t="shared" si="395"/>
        <v>7.8958296392770277</v>
      </c>
      <c r="AW799" s="5">
        <f t="shared" si="396"/>
        <v>2.9251488320692425</v>
      </c>
    </row>
    <row r="800" spans="1:49" x14ac:dyDescent="0.25">
      <c r="A800" s="1" t="s">
        <v>378</v>
      </c>
      <c r="B800" s="1" t="s">
        <v>77</v>
      </c>
      <c r="C800" s="2">
        <v>42771</v>
      </c>
      <c r="D800" s="3">
        <v>1.1015564170658914E-2</v>
      </c>
      <c r="E800" s="4">
        <f t="shared" si="367"/>
        <v>26.950409707811495</v>
      </c>
      <c r="F800" s="3">
        <v>95.580853174603234</v>
      </c>
      <c r="G800" s="3">
        <v>1.5832532407407431</v>
      </c>
      <c r="H800" s="3">
        <v>1.5166742824074093</v>
      </c>
      <c r="I800" s="3">
        <v>6.6578958333333257E-2</v>
      </c>
      <c r="J800" s="3">
        <v>0.40371342013888922</v>
      </c>
      <c r="K800" s="3">
        <v>0.4135296415441177</v>
      </c>
      <c r="L800" s="3">
        <v>0.13035277777777768</v>
      </c>
      <c r="M800" s="4">
        <f t="shared" si="368"/>
        <v>4.6872522298142719E-2</v>
      </c>
      <c r="N800" s="4">
        <f t="shared" si="369"/>
        <v>7.7642195445421923E-4</v>
      </c>
      <c r="O800" s="4">
        <f t="shared" si="370"/>
        <v>7.4377186183194994E-4</v>
      </c>
      <c r="P800" s="4">
        <f t="shared" si="371"/>
        <v>3.2650092622268878E-5</v>
      </c>
      <c r="Q800" s="4">
        <f t="shared" si="372"/>
        <v>1.9797967541628503E-4</v>
      </c>
      <c r="R800" s="4">
        <f t="shared" si="373"/>
        <v>2.0279351669744169E-4</v>
      </c>
      <c r="S800" s="4">
        <f t="shared" si="374"/>
        <v>6.3924554762576704E-5</v>
      </c>
      <c r="T800" s="5">
        <f t="shared" si="375"/>
        <v>1010.8244508728527</v>
      </c>
      <c r="U800" s="5">
        <f t="shared" si="376"/>
        <v>22.466487365157111</v>
      </c>
      <c r="V800" s="5">
        <f t="shared" si="377"/>
        <v>19.586174882696231</v>
      </c>
      <c r="W800" s="5">
        <f t="shared" si="378"/>
        <v>3.1505057245387302</v>
      </c>
      <c r="X800" s="5">
        <f t="shared" si="379"/>
        <v>1.6385094704203351</v>
      </c>
      <c r="Y800" s="5">
        <f t="shared" si="380"/>
        <v>7.9963050057540794</v>
      </c>
      <c r="Z800" s="5">
        <f t="shared" si="381"/>
        <v>3.2699507699012416</v>
      </c>
      <c r="AA800" s="4">
        <v>0</v>
      </c>
      <c r="AB800" s="4">
        <f t="shared" si="382"/>
        <v>0</v>
      </c>
      <c r="AC800" s="4">
        <v>38.333333333333385</v>
      </c>
      <c r="AD800" s="4">
        <v>1.6766666666666674</v>
      </c>
      <c r="AE800" s="4">
        <v>1.6266666666666654</v>
      </c>
      <c r="AF800" s="4">
        <v>4.9999999999999913E-2</v>
      </c>
      <c r="AG800" s="4">
        <v>0.125</v>
      </c>
      <c r="AH800" s="4">
        <v>0.47766666666666624</v>
      </c>
      <c r="AI800" s="4">
        <v>0.11233333333333334</v>
      </c>
      <c r="AJ800" s="4">
        <f t="shared" si="383"/>
        <v>0</v>
      </c>
      <c r="AK800" s="4">
        <f t="shared" si="384"/>
        <v>0</v>
      </c>
      <c r="AL800" s="4">
        <f t="shared" si="385"/>
        <v>0</v>
      </c>
      <c r="AM800" s="4">
        <f t="shared" si="386"/>
        <v>0</v>
      </c>
      <c r="AN800" s="4">
        <f t="shared" si="387"/>
        <v>0</v>
      </c>
      <c r="AO800" s="4">
        <f t="shared" si="388"/>
        <v>0</v>
      </c>
      <c r="AP800" s="4">
        <f t="shared" si="389"/>
        <v>0</v>
      </c>
      <c r="AQ800" s="5">
        <f t="shared" si="390"/>
        <v>769.4474855364748</v>
      </c>
      <c r="AR800" s="5">
        <f t="shared" si="391"/>
        <v>21.604501576613877</v>
      </c>
      <c r="AS800" s="5">
        <f t="shared" si="392"/>
        <v>18.845865710546466</v>
      </c>
      <c r="AT800" s="5">
        <f t="shared" si="393"/>
        <v>2.9067170469048569</v>
      </c>
      <c r="AU800" s="5">
        <f t="shared" si="394"/>
        <v>2.1399521832739357</v>
      </c>
      <c r="AV800" s="5">
        <f t="shared" si="395"/>
        <v>7.8958296392770277</v>
      </c>
      <c r="AW800" s="5">
        <f t="shared" si="396"/>
        <v>2.9251488320692425</v>
      </c>
    </row>
    <row r="801" spans="1:49" x14ac:dyDescent="0.25">
      <c r="A801" s="1" t="s">
        <v>378</v>
      </c>
      <c r="B801" s="1" t="s">
        <v>78</v>
      </c>
      <c r="C801" s="2">
        <v>42772</v>
      </c>
      <c r="D801" s="3">
        <v>6.6006162667762006E-2</v>
      </c>
      <c r="E801" s="4">
        <f t="shared" si="367"/>
        <v>161.4890621648687</v>
      </c>
      <c r="F801" s="3">
        <v>81.728373015873245</v>
      </c>
      <c r="G801" s="3">
        <v>1.5986064814814844</v>
      </c>
      <c r="H801" s="3">
        <v>1.5310985648148154</v>
      </c>
      <c r="I801" s="3">
        <v>6.7507916666666543E-2</v>
      </c>
      <c r="J801" s="3">
        <v>0.28043934027777889</v>
      </c>
      <c r="K801" s="3">
        <v>0.44339678308823477</v>
      </c>
      <c r="L801" s="3">
        <v>0.1234555555555555</v>
      </c>
      <c r="M801" s="4">
        <f t="shared" si="368"/>
        <v>0.24015852940013069</v>
      </c>
      <c r="N801" s="4">
        <f t="shared" si="369"/>
        <v>4.6974993813659553E-3</v>
      </c>
      <c r="O801" s="4">
        <f t="shared" si="370"/>
        <v>4.499127611669952E-3</v>
      </c>
      <c r="P801" s="4">
        <f t="shared" si="371"/>
        <v>1.9837176969599534E-4</v>
      </c>
      <c r="Q801" s="4">
        <f t="shared" si="372"/>
        <v>8.240699901608656E-4</v>
      </c>
      <c r="R801" s="4">
        <f t="shared" si="373"/>
        <v>1.3029198482458182E-3</v>
      </c>
      <c r="S801" s="4">
        <f t="shared" si="374"/>
        <v>3.6277370482757493E-4</v>
      </c>
      <c r="T801" s="5">
        <f t="shared" si="375"/>
        <v>1011.0646094022528</v>
      </c>
      <c r="U801" s="5">
        <f t="shared" si="376"/>
        <v>22.471184864538476</v>
      </c>
      <c r="V801" s="5">
        <f t="shared" si="377"/>
        <v>19.5906740103079</v>
      </c>
      <c r="W801" s="5">
        <f t="shared" si="378"/>
        <v>3.1507040963084263</v>
      </c>
      <c r="X801" s="5">
        <f t="shared" si="379"/>
        <v>1.6393335404104961</v>
      </c>
      <c r="Y801" s="5">
        <f t="shared" si="380"/>
        <v>7.9976079256023249</v>
      </c>
      <c r="Z801" s="5">
        <f t="shared" si="381"/>
        <v>3.2703135436060693</v>
      </c>
      <c r="AA801" s="4">
        <v>0</v>
      </c>
      <c r="AB801" s="4">
        <f t="shared" si="382"/>
        <v>0</v>
      </c>
      <c r="AC801" s="4">
        <v>38.333333333333385</v>
      </c>
      <c r="AD801" s="4">
        <v>1.6766666666666674</v>
      </c>
      <c r="AE801" s="4">
        <v>1.6266666666666654</v>
      </c>
      <c r="AF801" s="4">
        <v>4.9999999999999913E-2</v>
      </c>
      <c r="AG801" s="4">
        <v>0.125</v>
      </c>
      <c r="AH801" s="4">
        <v>0.47766666666666624</v>
      </c>
      <c r="AI801" s="4">
        <v>0.11233333333333334</v>
      </c>
      <c r="AJ801" s="4">
        <f t="shared" si="383"/>
        <v>0</v>
      </c>
      <c r="AK801" s="4">
        <f t="shared" si="384"/>
        <v>0</v>
      </c>
      <c r="AL801" s="4">
        <f t="shared" si="385"/>
        <v>0</v>
      </c>
      <c r="AM801" s="4">
        <f t="shared" si="386"/>
        <v>0</v>
      </c>
      <c r="AN801" s="4">
        <f t="shared" si="387"/>
        <v>0</v>
      </c>
      <c r="AO801" s="4">
        <f t="shared" si="388"/>
        <v>0</v>
      </c>
      <c r="AP801" s="4">
        <f t="shared" si="389"/>
        <v>0</v>
      </c>
      <c r="AQ801" s="5">
        <f t="shared" si="390"/>
        <v>769.4474855364748</v>
      </c>
      <c r="AR801" s="5">
        <f t="shared" si="391"/>
        <v>21.604501576613877</v>
      </c>
      <c r="AS801" s="5">
        <f t="shared" si="392"/>
        <v>18.845865710546466</v>
      </c>
      <c r="AT801" s="5">
        <f t="shared" si="393"/>
        <v>2.9067170469048569</v>
      </c>
      <c r="AU801" s="5">
        <f t="shared" si="394"/>
        <v>2.1399521832739357</v>
      </c>
      <c r="AV801" s="5">
        <f t="shared" si="395"/>
        <v>7.8958296392770277</v>
      </c>
      <c r="AW801" s="5">
        <f t="shared" si="396"/>
        <v>2.9251488320692425</v>
      </c>
    </row>
    <row r="802" spans="1:49" x14ac:dyDescent="0.25">
      <c r="A802" s="1" t="s">
        <v>378</v>
      </c>
      <c r="B802" s="1" t="s">
        <v>79</v>
      </c>
      <c r="C802" s="2">
        <v>42773</v>
      </c>
      <c r="D802" s="3">
        <v>3.1539178686218801</v>
      </c>
      <c r="E802" s="4">
        <f t="shared" si="367"/>
        <v>7716.2982691845991</v>
      </c>
      <c r="F802" s="3">
        <v>81.01610680223915</v>
      </c>
      <c r="G802" s="3">
        <v>1.7054455655665741</v>
      </c>
      <c r="H802" s="3">
        <v>1.5493560581946679</v>
      </c>
      <c r="I802" s="3">
        <v>0.2317438556944118</v>
      </c>
      <c r="J802" s="3">
        <v>7.3210870732716954E-2</v>
      </c>
      <c r="K802" s="3">
        <v>0.87031601044872231</v>
      </c>
      <c r="L802" s="3">
        <v>0.47551393152761695</v>
      </c>
      <c r="M802" s="4">
        <f t="shared" si="368"/>
        <v>11.375288653479579</v>
      </c>
      <c r="N802" s="4">
        <f t="shared" si="369"/>
        <v>0.23945776163339827</v>
      </c>
      <c r="O802" s="4">
        <f t="shared" si="370"/>
        <v>0.21754158629225254</v>
      </c>
      <c r="P802" s="4">
        <f t="shared" si="371"/>
        <v>3.2538631591235545E-2</v>
      </c>
      <c r="Q802" s="4">
        <f t="shared" si="372"/>
        <v>1.0279373078122517E-2</v>
      </c>
      <c r="R802" s="4">
        <f t="shared" si="373"/>
        <v>0.12219910619458876</v>
      </c>
      <c r="S802" s="4">
        <f t="shared" si="374"/>
        <v>6.6765837601666489E-2</v>
      </c>
      <c r="T802" s="5">
        <f t="shared" si="375"/>
        <v>1022.4398980557324</v>
      </c>
      <c r="U802" s="5">
        <f t="shared" si="376"/>
        <v>22.710642626171875</v>
      </c>
      <c r="V802" s="5">
        <f t="shared" si="377"/>
        <v>19.808215596600153</v>
      </c>
      <c r="W802" s="5">
        <f t="shared" si="378"/>
        <v>3.1832427278996618</v>
      </c>
      <c r="X802" s="5">
        <f t="shared" si="379"/>
        <v>1.6496129134886186</v>
      </c>
      <c r="Y802" s="5">
        <f t="shared" si="380"/>
        <v>8.1198070317969133</v>
      </c>
      <c r="Z802" s="5">
        <f t="shared" si="381"/>
        <v>3.3370793812077357</v>
      </c>
      <c r="AA802" s="4">
        <v>1.3202379495876986</v>
      </c>
      <c r="AB802" s="4">
        <f t="shared" si="382"/>
        <v>3230.0618562926602</v>
      </c>
      <c r="AC802" s="4">
        <v>40.780466748188026</v>
      </c>
      <c r="AD802" s="4">
        <v>1.8045202484675766</v>
      </c>
      <c r="AE802" s="4">
        <v>1.6383802922591251</v>
      </c>
      <c r="AF802" s="4">
        <v>0.1535347095123781</v>
      </c>
      <c r="AG802" s="4">
        <v>8.1808266721367345E-2</v>
      </c>
      <c r="AH802" s="4">
        <v>0.57639521088125023</v>
      </c>
      <c r="AI802" s="4">
        <v>0.29763688164137114</v>
      </c>
      <c r="AJ802" s="4">
        <f t="shared" si="383"/>
        <v>1.7131336670527575</v>
      </c>
      <c r="AK802" s="4">
        <f t="shared" si="384"/>
        <v>7.5805517617464999E-2</v>
      </c>
      <c r="AL802" s="4">
        <f t="shared" si="385"/>
        <v>6.8826196998580336E-2</v>
      </c>
      <c r="AM802" s="4">
        <f t="shared" si="386"/>
        <v>6.4497908165434869E-3</v>
      </c>
      <c r="AN802" s="4">
        <f t="shared" si="387"/>
        <v>3.4366574769484032E-3</v>
      </c>
      <c r="AO802" s="4">
        <f t="shared" si="388"/>
        <v>2.4213603227886502E-2</v>
      </c>
      <c r="AP802" s="4">
        <f t="shared" si="389"/>
        <v>1.250333316793353E-2</v>
      </c>
      <c r="AQ802" s="5">
        <f t="shared" si="390"/>
        <v>771.16061920352752</v>
      </c>
      <c r="AR802" s="5">
        <f t="shared" si="391"/>
        <v>21.680307094231342</v>
      </c>
      <c r="AS802" s="5">
        <f t="shared" si="392"/>
        <v>18.914691907545045</v>
      </c>
      <c r="AT802" s="5">
        <f t="shared" si="393"/>
        <v>2.9131668377214002</v>
      </c>
      <c r="AU802" s="5">
        <f t="shared" si="394"/>
        <v>2.1433888407508839</v>
      </c>
      <c r="AV802" s="5">
        <f t="shared" si="395"/>
        <v>7.9200432425049145</v>
      </c>
      <c r="AW802" s="5">
        <f t="shared" si="396"/>
        <v>2.9376521652371759</v>
      </c>
    </row>
    <row r="803" spans="1:49" x14ac:dyDescent="0.25">
      <c r="A803" s="1" t="s">
        <v>378</v>
      </c>
      <c r="B803" s="1" t="s">
        <v>80</v>
      </c>
      <c r="C803" s="2">
        <v>42774</v>
      </c>
      <c r="D803" s="3">
        <v>0.38739804737787081</v>
      </c>
      <c r="E803" s="4">
        <f t="shared" si="367"/>
        <v>947.7985816331792</v>
      </c>
      <c r="F803" s="3">
        <v>81.749345270514155</v>
      </c>
      <c r="G803" s="3">
        <v>1.7080538454594025</v>
      </c>
      <c r="H803" s="3">
        <v>1.5491575797851767</v>
      </c>
      <c r="I803" s="3">
        <v>0.23699107684584442</v>
      </c>
      <c r="J803" s="3">
        <v>7.3255683767105659E-2</v>
      </c>
      <c r="K803" s="3">
        <v>0.88245713412543625</v>
      </c>
      <c r="L803" s="3">
        <v>0.48724717663065836</v>
      </c>
      <c r="M803" s="4">
        <f t="shared" si="368"/>
        <v>1.4098807706458589</v>
      </c>
      <c r="N803" s="4">
        <f t="shared" si="369"/>
        <v>2.9457756070977514E-2</v>
      </c>
      <c r="O803" s="4">
        <f t="shared" si="370"/>
        <v>2.6717369725861074E-2</v>
      </c>
      <c r="P803" s="4">
        <f t="shared" si="371"/>
        <v>4.0872396097357717E-3</v>
      </c>
      <c r="Q803" s="4">
        <f t="shared" si="372"/>
        <v>1.2633958050916475E-3</v>
      </c>
      <c r="R803" s="4">
        <f t="shared" si="373"/>
        <v>1.5219196437668073E-2</v>
      </c>
      <c r="S803" s="4">
        <f t="shared" si="374"/>
        <v>8.4032529264895378E-3</v>
      </c>
      <c r="T803" s="5">
        <f t="shared" si="375"/>
        <v>1023.8497788263783</v>
      </c>
      <c r="U803" s="5">
        <f t="shared" si="376"/>
        <v>22.740100382242854</v>
      </c>
      <c r="V803" s="5">
        <f t="shared" si="377"/>
        <v>19.834932966326015</v>
      </c>
      <c r="W803" s="5">
        <f t="shared" si="378"/>
        <v>3.1873299675093976</v>
      </c>
      <c r="X803" s="5">
        <f t="shared" si="379"/>
        <v>1.6508763092937102</v>
      </c>
      <c r="Y803" s="5">
        <f t="shared" si="380"/>
        <v>8.1350262282345813</v>
      </c>
      <c r="Z803" s="5">
        <f t="shared" si="381"/>
        <v>3.3454826341342252</v>
      </c>
      <c r="AA803" s="4">
        <v>0.56297203709482802</v>
      </c>
      <c r="AB803" s="4">
        <f t="shared" si="382"/>
        <v>1377.3536079214095</v>
      </c>
      <c r="AC803" s="4">
        <v>40.943608975844995</v>
      </c>
      <c r="AD803" s="4">
        <v>1.8130438205876376</v>
      </c>
      <c r="AE803" s="4">
        <v>1.6391612006319554</v>
      </c>
      <c r="AF803" s="4">
        <v>0.16043702347987002</v>
      </c>
      <c r="AG803" s="4">
        <v>7.892881783612514E-2</v>
      </c>
      <c r="AH803" s="4">
        <v>0.58297711382888917</v>
      </c>
      <c r="AI803" s="4">
        <v>0.30999045152857369</v>
      </c>
      <c r="AJ803" s="4">
        <f t="shared" si="383"/>
        <v>0.7334318920192513</v>
      </c>
      <c r="AK803" s="4">
        <f t="shared" si="384"/>
        <v>3.2477453573569834E-2</v>
      </c>
      <c r="AL803" s="4">
        <f t="shared" si="385"/>
        <v>2.9362655876605741E-2</v>
      </c>
      <c r="AM803" s="4">
        <f t="shared" si="386"/>
        <v>2.8739437637311902E-3</v>
      </c>
      <c r="AN803" s="4">
        <f t="shared" si="387"/>
        <v>1.4138693107035121E-3</v>
      </c>
      <c r="AO803" s="4">
        <f t="shared" si="388"/>
        <v>1.0442997534772649E-2</v>
      </c>
      <c r="AP803" s="4">
        <f t="shared" si="389"/>
        <v>5.5529272836362517E-3</v>
      </c>
      <c r="AQ803" s="5">
        <f t="shared" si="390"/>
        <v>771.89405109554673</v>
      </c>
      <c r="AR803" s="5">
        <f t="shared" si="391"/>
        <v>21.712784547804912</v>
      </c>
      <c r="AS803" s="5">
        <f t="shared" si="392"/>
        <v>18.944054563421652</v>
      </c>
      <c r="AT803" s="5">
        <f t="shared" si="393"/>
        <v>2.9160407814851315</v>
      </c>
      <c r="AU803" s="5">
        <f t="shared" si="394"/>
        <v>2.1448027100615872</v>
      </c>
      <c r="AV803" s="5">
        <f t="shared" si="395"/>
        <v>7.9304862400396869</v>
      </c>
      <c r="AW803" s="5">
        <f t="shared" si="396"/>
        <v>2.9432050925208122</v>
      </c>
    </row>
    <row r="804" spans="1:49" x14ac:dyDescent="0.25">
      <c r="A804" s="1" t="s">
        <v>378</v>
      </c>
      <c r="B804" s="1" t="s">
        <v>81</v>
      </c>
      <c r="C804" s="2">
        <v>42775</v>
      </c>
      <c r="D804" s="3">
        <v>7.1258776574762593E-3</v>
      </c>
      <c r="E804" s="4">
        <f t="shared" si="367"/>
        <v>17.433997879859628</v>
      </c>
      <c r="F804" s="3">
        <v>86.679951018553652</v>
      </c>
      <c r="G804" s="3">
        <v>1.5988200498213816</v>
      </c>
      <c r="H804" s="3">
        <v>1.5268843068175169</v>
      </c>
      <c r="I804" s="3">
        <v>7.6003181085720975E-2</v>
      </c>
      <c r="J804" s="3">
        <v>0.31370320401564811</v>
      </c>
      <c r="K804" s="3">
        <v>0.45559083572344489</v>
      </c>
      <c r="L804" s="3">
        <v>0.14486790850506892</v>
      </c>
      <c r="M804" s="4">
        <f t="shared" si="368"/>
        <v>2.7497783974068542E-2</v>
      </c>
      <c r="N804" s="4">
        <f t="shared" si="369"/>
        <v>5.0719927534323894E-4</v>
      </c>
      <c r="O804" s="4">
        <f t="shared" si="370"/>
        <v>4.843788480369177E-4</v>
      </c>
      <c r="P804" s="4">
        <f t="shared" si="371"/>
        <v>2.4110754912515181E-5</v>
      </c>
      <c r="Q804" s="4">
        <f t="shared" si="372"/>
        <v>9.9517164403438999E-5</v>
      </c>
      <c r="R804" s="4">
        <f t="shared" si="373"/>
        <v>1.4452867397914313E-4</v>
      </c>
      <c r="S804" s="4">
        <f t="shared" si="374"/>
        <v>4.5956953205878519E-5</v>
      </c>
      <c r="T804" s="5">
        <f t="shared" si="375"/>
        <v>1023.8772766103523</v>
      </c>
      <c r="U804" s="5">
        <f t="shared" si="376"/>
        <v>22.740607581518198</v>
      </c>
      <c r="V804" s="5">
        <f t="shared" si="377"/>
        <v>19.835417345174051</v>
      </c>
      <c r="W804" s="5">
        <f t="shared" si="378"/>
        <v>3.1873540782643102</v>
      </c>
      <c r="X804" s="5">
        <f t="shared" si="379"/>
        <v>1.6509758264581136</v>
      </c>
      <c r="Y804" s="5">
        <f t="shared" si="380"/>
        <v>8.1351707569085612</v>
      </c>
      <c r="Z804" s="5">
        <f t="shared" si="381"/>
        <v>3.3455285910874313</v>
      </c>
      <c r="AA804" s="4">
        <v>0.20308931577676306</v>
      </c>
      <c r="AB804" s="4">
        <f t="shared" si="382"/>
        <v>496.87334962304271</v>
      </c>
      <c r="AC804" s="4">
        <v>77.629302550825443</v>
      </c>
      <c r="AD804" s="4">
        <v>1.4769658239889389</v>
      </c>
      <c r="AE804" s="4">
        <v>1.4347927400020521</v>
      </c>
      <c r="AF804" s="4">
        <v>7.5176496207477753E-2</v>
      </c>
      <c r="AG804" s="4">
        <v>0.15150489599069317</v>
      </c>
      <c r="AH804" s="4">
        <v>0.73258370384525484</v>
      </c>
      <c r="AI804" s="4">
        <v>0.1810099193504463</v>
      </c>
      <c r="AJ804" s="4">
        <f t="shared" si="383"/>
        <v>0.5016486022474248</v>
      </c>
      <c r="AK804" s="4">
        <f t="shared" si="384"/>
        <v>9.544306297047736E-3</v>
      </c>
      <c r="AL804" s="4">
        <f t="shared" si="385"/>
        <v>9.2717794555160389E-3</v>
      </c>
      <c r="AM804" s="4">
        <f t="shared" si="386"/>
        <v>4.8579831333212263E-4</v>
      </c>
      <c r="AN804" s="4">
        <f t="shared" si="387"/>
        <v>9.790403470083032E-4</v>
      </c>
      <c r="AO804" s="4">
        <f t="shared" si="388"/>
        <v>4.7340318537913472E-3</v>
      </c>
      <c r="AP804" s="4">
        <f t="shared" si="389"/>
        <v>1.169704867251895E-3</v>
      </c>
      <c r="AQ804" s="5">
        <f t="shared" si="390"/>
        <v>772.39569969779416</v>
      </c>
      <c r="AR804" s="5">
        <f t="shared" si="391"/>
        <v>21.72232885410196</v>
      </c>
      <c r="AS804" s="5">
        <f t="shared" si="392"/>
        <v>18.953326342877169</v>
      </c>
      <c r="AT804" s="5">
        <f t="shared" si="393"/>
        <v>2.9165265797984636</v>
      </c>
      <c r="AU804" s="5">
        <f t="shared" si="394"/>
        <v>2.1457817504085956</v>
      </c>
      <c r="AV804" s="5">
        <f t="shared" si="395"/>
        <v>7.9352202718934786</v>
      </c>
      <c r="AW804" s="5">
        <f t="shared" si="396"/>
        <v>2.9443747973880643</v>
      </c>
    </row>
    <row r="805" spans="1:49" x14ac:dyDescent="0.25">
      <c r="A805" s="1" t="s">
        <v>378</v>
      </c>
      <c r="B805" s="1" t="s">
        <v>82</v>
      </c>
      <c r="C805" s="2">
        <v>42776</v>
      </c>
      <c r="D805" s="3">
        <v>0</v>
      </c>
      <c r="E805" s="4">
        <f t="shared" si="367"/>
        <v>0</v>
      </c>
      <c r="F805" s="3">
        <v>109.43333333333318</v>
      </c>
      <c r="G805" s="3">
        <v>1.5678999999999996</v>
      </c>
      <c r="H805" s="3">
        <v>1.5022500000000012</v>
      </c>
      <c r="I805" s="3">
        <v>6.5649999999999972E-2</v>
      </c>
      <c r="J805" s="3">
        <v>0.52698749999999916</v>
      </c>
      <c r="K805" s="3">
        <v>0.38366249999999985</v>
      </c>
      <c r="L805" s="3">
        <v>0.1372499999999999</v>
      </c>
      <c r="M805" s="4">
        <f t="shared" si="368"/>
        <v>0</v>
      </c>
      <c r="N805" s="4">
        <f t="shared" si="369"/>
        <v>0</v>
      </c>
      <c r="O805" s="4">
        <f t="shared" si="370"/>
        <v>0</v>
      </c>
      <c r="P805" s="4">
        <f t="shared" si="371"/>
        <v>0</v>
      </c>
      <c r="Q805" s="4">
        <f t="shared" si="372"/>
        <v>0</v>
      </c>
      <c r="R805" s="4">
        <f t="shared" si="373"/>
        <v>0</v>
      </c>
      <c r="S805" s="4">
        <f t="shared" si="374"/>
        <v>0</v>
      </c>
      <c r="T805" s="5">
        <f t="shared" si="375"/>
        <v>1023.8772766103523</v>
      </c>
      <c r="U805" s="5">
        <f t="shared" si="376"/>
        <v>22.740607581518198</v>
      </c>
      <c r="V805" s="5">
        <f t="shared" si="377"/>
        <v>19.835417345174051</v>
      </c>
      <c r="W805" s="5">
        <f t="shared" si="378"/>
        <v>3.1873540782643102</v>
      </c>
      <c r="X805" s="5">
        <f t="shared" si="379"/>
        <v>1.6509758264581136</v>
      </c>
      <c r="Y805" s="5">
        <f t="shared" si="380"/>
        <v>8.1351707569085612</v>
      </c>
      <c r="Z805" s="5">
        <f t="shared" si="381"/>
        <v>3.3455285910874313</v>
      </c>
      <c r="AA805" s="4">
        <v>3.3654344174931564E-3</v>
      </c>
      <c r="AB805" s="4">
        <f t="shared" si="382"/>
        <v>8.2337894810507137</v>
      </c>
      <c r="AC805" s="4">
        <v>47.370260416666703</v>
      </c>
      <c r="AD805" s="4">
        <v>1.6289427083333339</v>
      </c>
      <c r="AE805" s="4">
        <v>1.5822378935185173</v>
      </c>
      <c r="AF805" s="4">
        <v>5.4482592592592471E-2</v>
      </c>
      <c r="AG805" s="4">
        <v>0.13167025462962961</v>
      </c>
      <c r="AH805" s="4">
        <v>0.53522792467948666</v>
      </c>
      <c r="AI805" s="4">
        <v>0.12580608974358981</v>
      </c>
      <c r="AJ805" s="4">
        <f t="shared" si="383"/>
        <v>5.0726365878130241E-3</v>
      </c>
      <c r="AK805" s="4">
        <f t="shared" si="384"/>
        <v>1.7443506345672636E-4</v>
      </c>
      <c r="AL805" s="4">
        <f t="shared" si="385"/>
        <v>1.6943368600233271E-4</v>
      </c>
      <c r="AM805" s="4">
        <f t="shared" si="386"/>
        <v>5.8342595154249471E-6</v>
      </c>
      <c r="AN805" s="4">
        <f t="shared" si="387"/>
        <v>1.409988767817535E-5</v>
      </c>
      <c r="AO805" s="4">
        <f t="shared" si="388"/>
        <v>5.7314794760831603E-5</v>
      </c>
      <c r="AP805" s="4">
        <f t="shared" si="389"/>
        <v>1.3471924540623593E-5</v>
      </c>
      <c r="AQ805" s="5">
        <f t="shared" si="390"/>
        <v>772.40077233438194</v>
      </c>
      <c r="AR805" s="5">
        <f t="shared" si="391"/>
        <v>21.722503289165417</v>
      </c>
      <c r="AS805" s="5">
        <f t="shared" si="392"/>
        <v>18.953495776563173</v>
      </c>
      <c r="AT805" s="5">
        <f t="shared" si="393"/>
        <v>2.9165324140579791</v>
      </c>
      <c r="AU805" s="5">
        <f t="shared" si="394"/>
        <v>2.145795850296274</v>
      </c>
      <c r="AV805" s="5">
        <f t="shared" si="395"/>
        <v>7.9352775866882395</v>
      </c>
      <c r="AW805" s="5">
        <f t="shared" si="396"/>
        <v>2.9443882693126051</v>
      </c>
    </row>
    <row r="806" spans="1:49" x14ac:dyDescent="0.25">
      <c r="A806" s="1" t="s">
        <v>378</v>
      </c>
      <c r="B806" s="1" t="s">
        <v>83</v>
      </c>
      <c r="C806" s="2">
        <v>42777</v>
      </c>
      <c r="D806" s="3">
        <v>9.9482272558571574E-2</v>
      </c>
      <c r="E806" s="4">
        <f t="shared" si="367"/>
        <v>243.39089333790361</v>
      </c>
      <c r="F806" s="3">
        <v>77.998859126984385</v>
      </c>
      <c r="G806" s="3">
        <v>1.6027400462962997</v>
      </c>
      <c r="H806" s="3">
        <v>1.5349820254629636</v>
      </c>
      <c r="I806" s="3">
        <v>6.7758020833333196E-2</v>
      </c>
      <c r="J806" s="3">
        <v>0.24725016493055677</v>
      </c>
      <c r="K806" s="3">
        <v>0.45143793658088177</v>
      </c>
      <c r="L806" s="3">
        <v>0.12159861111111107</v>
      </c>
      <c r="M806" s="4">
        <f t="shared" si="368"/>
        <v>0.34544159068730051</v>
      </c>
      <c r="N806" s="4">
        <f t="shared" si="369"/>
        <v>7.0982201181874769E-3</v>
      </c>
      <c r="O806" s="4">
        <f t="shared" si="370"/>
        <v>6.798133184090345E-3</v>
      </c>
      <c r="P806" s="4">
        <f t="shared" si="371"/>
        <v>3.000869340971195E-4</v>
      </c>
      <c r="Q806" s="4">
        <f t="shared" si="372"/>
        <v>1.095022301957753E-3</v>
      </c>
      <c r="R806" s="4">
        <f t="shared" si="373"/>
        <v>1.9993297421851881E-3</v>
      </c>
      <c r="S806" s="4">
        <f t="shared" si="374"/>
        <v>5.3853630832218923E-4</v>
      </c>
      <c r="T806" s="5">
        <f t="shared" si="375"/>
        <v>1024.2227182010395</v>
      </c>
      <c r="U806" s="5">
        <f t="shared" si="376"/>
        <v>22.747705801636386</v>
      </c>
      <c r="V806" s="5">
        <f t="shared" si="377"/>
        <v>19.842215478358142</v>
      </c>
      <c r="W806" s="5">
        <f t="shared" si="378"/>
        <v>3.1876541651984072</v>
      </c>
      <c r="X806" s="5">
        <f t="shared" si="379"/>
        <v>1.6520708487600713</v>
      </c>
      <c r="Y806" s="5">
        <f t="shared" si="380"/>
        <v>8.1371700866507464</v>
      </c>
      <c r="Z806" s="5">
        <f t="shared" si="381"/>
        <v>3.3460671273957536</v>
      </c>
      <c r="AA806" s="4">
        <v>0</v>
      </c>
      <c r="AB806" s="4">
        <f t="shared" si="382"/>
        <v>0</v>
      </c>
      <c r="AC806" s="4">
        <v>38.333333333333385</v>
      </c>
      <c r="AD806" s="4">
        <v>1.6766666666666674</v>
      </c>
      <c r="AE806" s="4">
        <v>1.6266666666666654</v>
      </c>
      <c r="AF806" s="4">
        <v>4.9999999999999913E-2</v>
      </c>
      <c r="AG806" s="4">
        <v>0.125</v>
      </c>
      <c r="AH806" s="4">
        <v>0.47766666666666624</v>
      </c>
      <c r="AI806" s="4">
        <v>0.11233333333333334</v>
      </c>
      <c r="AJ806" s="4">
        <f t="shared" si="383"/>
        <v>0</v>
      </c>
      <c r="AK806" s="4">
        <f t="shared" si="384"/>
        <v>0</v>
      </c>
      <c r="AL806" s="4">
        <f t="shared" si="385"/>
        <v>0</v>
      </c>
      <c r="AM806" s="4">
        <f t="shared" si="386"/>
        <v>0</v>
      </c>
      <c r="AN806" s="4">
        <f t="shared" si="387"/>
        <v>0</v>
      </c>
      <c r="AO806" s="4">
        <f t="shared" si="388"/>
        <v>0</v>
      </c>
      <c r="AP806" s="4">
        <f t="shared" si="389"/>
        <v>0</v>
      </c>
      <c r="AQ806" s="5">
        <f t="shared" si="390"/>
        <v>772.40077233438194</v>
      </c>
      <c r="AR806" s="5">
        <f t="shared" si="391"/>
        <v>21.722503289165417</v>
      </c>
      <c r="AS806" s="5">
        <f t="shared" si="392"/>
        <v>18.953495776563173</v>
      </c>
      <c r="AT806" s="5">
        <f t="shared" si="393"/>
        <v>2.9165324140579791</v>
      </c>
      <c r="AU806" s="5">
        <f t="shared" si="394"/>
        <v>2.145795850296274</v>
      </c>
      <c r="AV806" s="5">
        <f t="shared" si="395"/>
        <v>7.9352775866882395</v>
      </c>
      <c r="AW806" s="5">
        <f t="shared" si="396"/>
        <v>2.9443882693126051</v>
      </c>
    </row>
    <row r="807" spans="1:49" x14ac:dyDescent="0.25">
      <c r="A807" s="1" t="s">
        <v>378</v>
      </c>
      <c r="B807" s="1" t="s">
        <v>84</v>
      </c>
      <c r="C807" s="2">
        <v>42778</v>
      </c>
      <c r="D807" s="3">
        <v>1.3555776592708597</v>
      </c>
      <c r="E807" s="4">
        <f t="shared" si="367"/>
        <v>3316.5231251083937</v>
      </c>
      <c r="F807" s="3">
        <v>75.883437524314161</v>
      </c>
      <c r="G807" s="3">
        <v>1.6871876063167743</v>
      </c>
      <c r="H807" s="3">
        <v>1.5507454070611038</v>
      </c>
      <c r="I807" s="3">
        <v>0.19501330763438351</v>
      </c>
      <c r="J807" s="3">
        <v>7.2897179491995923E-2</v>
      </c>
      <c r="K807" s="3">
        <v>0.78532814471172496</v>
      </c>
      <c r="L807" s="3">
        <v>0.39338121580632673</v>
      </c>
      <c r="M807" s="4">
        <f t="shared" si="368"/>
        <v>4.5794368633117308</v>
      </c>
      <c r="N807" s="4">
        <f t="shared" si="369"/>
        <v>0.10181891295072226</v>
      </c>
      <c r="O807" s="4">
        <f t="shared" si="370"/>
        <v>9.3584857439168279E-2</v>
      </c>
      <c r="P807" s="4">
        <f t="shared" si="371"/>
        <v>1.1768722648220835E-2</v>
      </c>
      <c r="Q807" s="4">
        <f t="shared" si="372"/>
        <v>4.3992212515429948E-3</v>
      </c>
      <c r="R807" s="4">
        <f t="shared" si="373"/>
        <v>4.7393222724481286E-2</v>
      </c>
      <c r="S807" s="4">
        <f t="shared" si="374"/>
        <v>2.3739889754212366E-2</v>
      </c>
      <c r="T807" s="5">
        <f t="shared" si="375"/>
        <v>1028.8021550643512</v>
      </c>
      <c r="U807" s="5">
        <f t="shared" si="376"/>
        <v>22.849524714587108</v>
      </c>
      <c r="V807" s="5">
        <f t="shared" si="377"/>
        <v>19.93580033579731</v>
      </c>
      <c r="W807" s="5">
        <f t="shared" si="378"/>
        <v>3.199422887846628</v>
      </c>
      <c r="X807" s="5">
        <f t="shared" si="379"/>
        <v>1.6564700700116142</v>
      </c>
      <c r="Y807" s="5">
        <f t="shared" si="380"/>
        <v>8.1845633093752284</v>
      </c>
      <c r="Z807" s="5">
        <f t="shared" si="381"/>
        <v>3.3698070171499661</v>
      </c>
      <c r="AA807" s="4">
        <v>0.66192532039513829</v>
      </c>
      <c r="AB807" s="4">
        <f t="shared" si="382"/>
        <v>1619.4502890864001</v>
      </c>
      <c r="AC807" s="4">
        <v>41.151699787439334</v>
      </c>
      <c r="AD807" s="4">
        <v>1.7744043932185061</v>
      </c>
      <c r="AE807" s="4">
        <v>1.6318062554122381</v>
      </c>
      <c r="AF807" s="4">
        <v>0.13325468119014935</v>
      </c>
      <c r="AG807" s="4">
        <v>9.1081875722772987E-2</v>
      </c>
      <c r="AH807" s="4">
        <v>0.56213152661098309</v>
      </c>
      <c r="AI807" s="4">
        <v>0.26185929163788324</v>
      </c>
      <c r="AJ807" s="4">
        <f t="shared" si="383"/>
        <v>0.86672958029793323</v>
      </c>
      <c r="AK807" s="4">
        <f t="shared" si="384"/>
        <v>3.7372181051012227E-2</v>
      </c>
      <c r="AL807" s="4">
        <f t="shared" si="385"/>
        <v>3.436880513287293E-2</v>
      </c>
      <c r="AM807" s="4">
        <f t="shared" si="386"/>
        <v>2.8065857424418132E-3</v>
      </c>
      <c r="AN807" s="4">
        <f t="shared" si="387"/>
        <v>1.9183498209238805E-3</v>
      </c>
      <c r="AO807" s="4">
        <f t="shared" si="388"/>
        <v>1.1839511481868022E-2</v>
      </c>
      <c r="AP807" s="4">
        <f t="shared" si="389"/>
        <v>5.515232544724474E-3</v>
      </c>
      <c r="AQ807" s="5">
        <f t="shared" si="390"/>
        <v>773.26750191467988</v>
      </c>
      <c r="AR807" s="5">
        <f t="shared" si="391"/>
        <v>21.759875470216429</v>
      </c>
      <c r="AS807" s="5">
        <f t="shared" si="392"/>
        <v>18.987864581696044</v>
      </c>
      <c r="AT807" s="5">
        <f t="shared" si="393"/>
        <v>2.9193389998004209</v>
      </c>
      <c r="AU807" s="5">
        <f t="shared" si="394"/>
        <v>2.147714200117198</v>
      </c>
      <c r="AV807" s="5">
        <f t="shared" si="395"/>
        <v>7.9471170981701071</v>
      </c>
      <c r="AW807" s="5">
        <f t="shared" si="396"/>
        <v>2.9499035018573294</v>
      </c>
    </row>
    <row r="808" spans="1:49" x14ac:dyDescent="0.25">
      <c r="A808" s="1" t="s">
        <v>378</v>
      </c>
      <c r="B808" s="1" t="s">
        <v>85</v>
      </c>
      <c r="C808" s="2">
        <v>42779</v>
      </c>
      <c r="D808" s="3">
        <v>4.5380121831131527E-2</v>
      </c>
      <c r="E808" s="4">
        <f t="shared" si="367"/>
        <v>111.02589545045871</v>
      </c>
      <c r="F808" s="3">
        <v>90.977341291453783</v>
      </c>
      <c r="G808" s="3">
        <v>1.6613358969729362</v>
      </c>
      <c r="H808" s="3">
        <v>1.5335217198567834</v>
      </c>
      <c r="I808" s="3">
        <v>0.17987738456389665</v>
      </c>
      <c r="J808" s="3">
        <v>0.22449962251140346</v>
      </c>
      <c r="K808" s="3">
        <v>0.71619225608362502</v>
      </c>
      <c r="L808" s="3">
        <v>0.37058145108710522</v>
      </c>
      <c r="M808" s="4">
        <f t="shared" si="368"/>
        <v>0.18379748955612477</v>
      </c>
      <c r="N808" s="4">
        <f t="shared" si="369"/>
        <v>3.3563232650961434E-3</v>
      </c>
      <c r="O808" s="4">
        <f t="shared" si="370"/>
        <v>3.0981059491122401E-3</v>
      </c>
      <c r="P808" s="4">
        <f t="shared" si="371"/>
        <v>3.6339830601173561E-4</v>
      </c>
      <c r="Q808" s="4">
        <f t="shared" si="372"/>
        <v>4.5354663521882593E-4</v>
      </c>
      <c r="R808" s="4">
        <f t="shared" si="373"/>
        <v>1.4468914659311212E-3</v>
      </c>
      <c r="S808" s="4">
        <f t="shared" si="374"/>
        <v>7.4866927763555201E-4</v>
      </c>
      <c r="T808" s="5">
        <f t="shared" si="375"/>
        <v>1028.9859525539073</v>
      </c>
      <c r="U808" s="5">
        <f t="shared" si="376"/>
        <v>22.852881037852203</v>
      </c>
      <c r="V808" s="5">
        <f t="shared" si="377"/>
        <v>19.938898441746424</v>
      </c>
      <c r="W808" s="5">
        <f t="shared" si="378"/>
        <v>3.1997862861526398</v>
      </c>
      <c r="X808" s="5">
        <f t="shared" si="379"/>
        <v>1.6569236166468331</v>
      </c>
      <c r="Y808" s="5">
        <f t="shared" si="380"/>
        <v>8.1860102008411602</v>
      </c>
      <c r="Z808" s="5">
        <f t="shared" si="381"/>
        <v>3.3705556864276018</v>
      </c>
      <c r="AA808" s="4">
        <v>0.30180285697261933</v>
      </c>
      <c r="AB808" s="4">
        <f t="shared" si="382"/>
        <v>738.38348362266333</v>
      </c>
      <c r="AC808" s="4">
        <v>40.943608975844995</v>
      </c>
      <c r="AD808" s="4">
        <v>1.8130438205876376</v>
      </c>
      <c r="AE808" s="4">
        <v>1.6391612006319554</v>
      </c>
      <c r="AF808" s="4">
        <v>0.16043702347987002</v>
      </c>
      <c r="AG808" s="4">
        <v>7.892881783612514E-2</v>
      </c>
      <c r="AH808" s="4">
        <v>0.58297711382888917</v>
      </c>
      <c r="AI808" s="4">
        <v>0.30999045152857369</v>
      </c>
      <c r="AJ808" s="4">
        <f t="shared" si="383"/>
        <v>0.39318443159008765</v>
      </c>
      <c r="AK808" s="4">
        <f t="shared" si="384"/>
        <v>1.7410790642960389E-2</v>
      </c>
      <c r="AL808" s="4">
        <f t="shared" si="385"/>
        <v>1.5740983295713492E-2</v>
      </c>
      <c r="AM808" s="4">
        <f t="shared" si="386"/>
        <v>1.5406883140212083E-3</v>
      </c>
      <c r="AN808" s="4">
        <f t="shared" si="387"/>
        <v>7.5795913338472286E-4</v>
      </c>
      <c r="AO808" s="4">
        <f t="shared" si="388"/>
        <v>5.598371293211361E-3</v>
      </c>
      <c r="AP808" s="4">
        <f t="shared" si="389"/>
        <v>2.976860675728975E-3</v>
      </c>
      <c r="AQ808" s="5">
        <f t="shared" si="390"/>
        <v>773.66068634626993</v>
      </c>
      <c r="AR808" s="5">
        <f t="shared" si="391"/>
        <v>21.777286260859388</v>
      </c>
      <c r="AS808" s="5">
        <f t="shared" si="392"/>
        <v>19.003605564991759</v>
      </c>
      <c r="AT808" s="5">
        <f t="shared" si="393"/>
        <v>2.9208796881144421</v>
      </c>
      <c r="AU808" s="5">
        <f t="shared" si="394"/>
        <v>2.1484721592505829</v>
      </c>
      <c r="AV808" s="5">
        <f t="shared" si="395"/>
        <v>7.9527154694633184</v>
      </c>
      <c r="AW808" s="5">
        <f t="shared" si="396"/>
        <v>2.9528803625330582</v>
      </c>
    </row>
    <row r="809" spans="1:49" x14ac:dyDescent="0.25">
      <c r="A809" s="1" t="s">
        <v>378</v>
      </c>
      <c r="B809" s="1" t="s">
        <v>86</v>
      </c>
      <c r="C809" s="2">
        <v>42780</v>
      </c>
      <c r="D809" s="3">
        <v>2.3637671623860795E-2</v>
      </c>
      <c r="E809" s="4">
        <f t="shared" si="367"/>
        <v>57.831348892559923</v>
      </c>
      <c r="F809" s="3">
        <v>85.457886904762105</v>
      </c>
      <c r="G809" s="3">
        <v>1.5944729166666705</v>
      </c>
      <c r="H809" s="3">
        <v>1.5272151041666684</v>
      </c>
      <c r="I809" s="3">
        <v>6.7257812499999889E-2</v>
      </c>
      <c r="J809" s="3">
        <v>0.31362851562500105</v>
      </c>
      <c r="K809" s="3">
        <v>0.43535562959558788</v>
      </c>
      <c r="L809" s="3">
        <v>0.12531249999999994</v>
      </c>
      <c r="M809" s="4">
        <f t="shared" si="368"/>
        <v>8.9928535680392011E-2</v>
      </c>
      <c r="N809" s="4">
        <f t="shared" si="369"/>
        <v>1.6778862638819486E-3</v>
      </c>
      <c r="O809" s="4">
        <f t="shared" si="370"/>
        <v>1.6071099223380471E-3</v>
      </c>
      <c r="P809" s="4">
        <f t="shared" si="371"/>
        <v>7.077634154389923E-5</v>
      </c>
      <c r="Q809" s="4">
        <f t="shared" si="372"/>
        <v>3.3003569570124282E-4</v>
      </c>
      <c r="R809" s="4">
        <f t="shared" si="373"/>
        <v>4.5813084886334448E-4</v>
      </c>
      <c r="S809" s="4">
        <f t="shared" si="374"/>
        <v>1.3186810528100184E-4</v>
      </c>
      <c r="T809" s="5">
        <f t="shared" si="375"/>
        <v>1029.0758810895877</v>
      </c>
      <c r="U809" s="5">
        <f t="shared" si="376"/>
        <v>22.854558924116084</v>
      </c>
      <c r="V809" s="5">
        <f t="shared" si="377"/>
        <v>19.940505551668764</v>
      </c>
      <c r="W809" s="5">
        <f t="shared" si="378"/>
        <v>3.1998570624941838</v>
      </c>
      <c r="X809" s="5">
        <f t="shared" si="379"/>
        <v>1.6572536523425343</v>
      </c>
      <c r="Y809" s="5">
        <f t="shared" si="380"/>
        <v>8.1864683316900226</v>
      </c>
      <c r="Z809" s="5">
        <f t="shared" si="381"/>
        <v>3.3706875545328829</v>
      </c>
      <c r="AA809" s="4">
        <v>1.8042317276059861E-2</v>
      </c>
      <c r="AB809" s="4">
        <f t="shared" si="382"/>
        <v>44.141891884512809</v>
      </c>
      <c r="AC809" s="4">
        <v>59.501067641606134</v>
      </c>
      <c r="AD809" s="4">
        <v>1.5695725499489195</v>
      </c>
      <c r="AE809" s="4">
        <v>1.5233899835074032</v>
      </c>
      <c r="AF809" s="4">
        <v>6.391053969979521E-2</v>
      </c>
      <c r="AG809" s="4">
        <v>0.13912420302651465</v>
      </c>
      <c r="AH809" s="4">
        <v>0.61526722017039936</v>
      </c>
      <c r="AI809" s="4">
        <v>0.14994654990086642</v>
      </c>
      <c r="AJ809" s="4">
        <f t="shared" si="383"/>
        <v>3.415890337913529E-2</v>
      </c>
      <c r="AK809" s="4">
        <f t="shared" si="384"/>
        <v>9.0107420262082677E-4</v>
      </c>
      <c r="AL809" s="4">
        <f t="shared" si="385"/>
        <v>8.7456130314852987E-4</v>
      </c>
      <c r="AM809" s="4">
        <f t="shared" si="386"/>
        <v>3.6690332409886905E-5</v>
      </c>
      <c r="AN809" s="4">
        <f t="shared" si="387"/>
        <v>7.9869662801795629E-5</v>
      </c>
      <c r="AO809" s="4">
        <f t="shared" si="388"/>
        <v>3.5321809102218185E-4</v>
      </c>
      <c r="AP809" s="4">
        <f t="shared" si="389"/>
        <v>8.6082652179451266E-5</v>
      </c>
      <c r="AQ809" s="5">
        <f t="shared" si="390"/>
        <v>773.69484524964901</v>
      </c>
      <c r="AR809" s="5">
        <f t="shared" si="391"/>
        <v>21.778187335062007</v>
      </c>
      <c r="AS809" s="5">
        <f t="shared" si="392"/>
        <v>19.004480126294908</v>
      </c>
      <c r="AT809" s="5">
        <f t="shared" si="393"/>
        <v>2.9209163784468521</v>
      </c>
      <c r="AU809" s="5">
        <f t="shared" si="394"/>
        <v>2.1485520289133846</v>
      </c>
      <c r="AV809" s="5">
        <f t="shared" si="395"/>
        <v>7.9530686875543406</v>
      </c>
      <c r="AW809" s="5">
        <f t="shared" si="396"/>
        <v>2.9529664451852375</v>
      </c>
    </row>
    <row r="810" spans="1:49" x14ac:dyDescent="0.25">
      <c r="A810" s="1" t="s">
        <v>378</v>
      </c>
      <c r="B810" s="1" t="s">
        <v>87</v>
      </c>
      <c r="C810" s="2">
        <v>42781</v>
      </c>
      <c r="D810" s="3">
        <v>7.7150235461924928E-3</v>
      </c>
      <c r="E810" s="4">
        <f t="shared" si="367"/>
        <v>18.875387792585766</v>
      </c>
      <c r="F810" s="3">
        <v>95.04806547619053</v>
      </c>
      <c r="G810" s="3">
        <v>1.5838437500000027</v>
      </c>
      <c r="H810" s="3">
        <v>1.5172290625000018</v>
      </c>
      <c r="I810" s="3">
        <v>6.6614687499999922E-2</v>
      </c>
      <c r="J810" s="3">
        <v>0.39897210937500044</v>
      </c>
      <c r="K810" s="3">
        <v>0.414678377757353</v>
      </c>
      <c r="L810" s="3">
        <v>0.13008749999999991</v>
      </c>
      <c r="M810" s="4">
        <f t="shared" si="368"/>
        <v>3.2645341394018618E-2</v>
      </c>
      <c r="N810" s="4">
        <f t="shared" si="369"/>
        <v>5.4398918772823252E-4</v>
      </c>
      <c r="O810" s="4">
        <f t="shared" si="370"/>
        <v>5.2110961406833369E-4</v>
      </c>
      <c r="P810" s="4">
        <f t="shared" si="371"/>
        <v>2.2879573659898551E-5</v>
      </c>
      <c r="Q810" s="4">
        <f t="shared" si="372"/>
        <v>1.370315182322282E-4</v>
      </c>
      <c r="R810" s="4">
        <f t="shared" si="373"/>
        <v>1.4242601511966271E-4</v>
      </c>
      <c r="S810" s="4">
        <f t="shared" si="374"/>
        <v>4.4680034541662505E-5</v>
      </c>
      <c r="T810" s="5">
        <f t="shared" si="375"/>
        <v>1029.1085264309818</v>
      </c>
      <c r="U810" s="5">
        <f t="shared" si="376"/>
        <v>22.855102913303813</v>
      </c>
      <c r="V810" s="5">
        <f t="shared" si="377"/>
        <v>19.941026661282834</v>
      </c>
      <c r="W810" s="5">
        <f t="shared" si="378"/>
        <v>3.1998799420678439</v>
      </c>
      <c r="X810" s="5">
        <f t="shared" si="379"/>
        <v>1.6573906838607666</v>
      </c>
      <c r="Y810" s="5">
        <f t="shared" si="380"/>
        <v>8.186610757705143</v>
      </c>
      <c r="Z810" s="5">
        <f t="shared" si="381"/>
        <v>3.3707322345674244</v>
      </c>
      <c r="AA810" s="4">
        <v>0</v>
      </c>
      <c r="AB810" s="4">
        <f t="shared" si="382"/>
        <v>0</v>
      </c>
      <c r="AC810" s="4">
        <v>38.333333333333385</v>
      </c>
      <c r="AD810" s="4">
        <v>1.6766666666666674</v>
      </c>
      <c r="AE810" s="4">
        <v>1.6266666666666654</v>
      </c>
      <c r="AF810" s="4">
        <v>4.9999999999999913E-2</v>
      </c>
      <c r="AG810" s="4">
        <v>0.125</v>
      </c>
      <c r="AH810" s="4">
        <v>0.47766666666666624</v>
      </c>
      <c r="AI810" s="4">
        <v>0.11233333333333334</v>
      </c>
      <c r="AJ810" s="4">
        <f t="shared" si="383"/>
        <v>0</v>
      </c>
      <c r="AK810" s="4">
        <f t="shared" si="384"/>
        <v>0</v>
      </c>
      <c r="AL810" s="4">
        <f t="shared" si="385"/>
        <v>0</v>
      </c>
      <c r="AM810" s="4">
        <f t="shared" si="386"/>
        <v>0</v>
      </c>
      <c r="AN810" s="4">
        <f t="shared" si="387"/>
        <v>0</v>
      </c>
      <c r="AO810" s="4">
        <f t="shared" si="388"/>
        <v>0</v>
      </c>
      <c r="AP810" s="4">
        <f t="shared" si="389"/>
        <v>0</v>
      </c>
      <c r="AQ810" s="5">
        <f t="shared" si="390"/>
        <v>773.69484524964901</v>
      </c>
      <c r="AR810" s="5">
        <f t="shared" si="391"/>
        <v>21.778187335062007</v>
      </c>
      <c r="AS810" s="5">
        <f t="shared" si="392"/>
        <v>19.004480126294908</v>
      </c>
      <c r="AT810" s="5">
        <f t="shared" si="393"/>
        <v>2.9209163784468521</v>
      </c>
      <c r="AU810" s="5">
        <f t="shared" si="394"/>
        <v>2.1485520289133846</v>
      </c>
      <c r="AV810" s="5">
        <f t="shared" si="395"/>
        <v>7.9530686875543406</v>
      </c>
      <c r="AW810" s="5">
        <f t="shared" si="396"/>
        <v>2.9529664451852375</v>
      </c>
    </row>
    <row r="811" spans="1:49" x14ac:dyDescent="0.25">
      <c r="A811" s="1" t="s">
        <v>378</v>
      </c>
      <c r="B811" s="1" t="s">
        <v>88</v>
      </c>
      <c r="C811" s="2">
        <v>42782</v>
      </c>
      <c r="D811" s="3">
        <v>0</v>
      </c>
      <c r="E811" s="4">
        <f t="shared" si="367"/>
        <v>0</v>
      </c>
      <c r="F811" s="3">
        <v>109.43333333333318</v>
      </c>
      <c r="G811" s="3">
        <v>1.5678999999999996</v>
      </c>
      <c r="H811" s="3">
        <v>1.5022500000000012</v>
      </c>
      <c r="I811" s="3">
        <v>6.5649999999999972E-2</v>
      </c>
      <c r="J811" s="3">
        <v>0.52698749999999916</v>
      </c>
      <c r="K811" s="3">
        <v>0.38366249999999985</v>
      </c>
      <c r="L811" s="3">
        <v>0.1372499999999999</v>
      </c>
      <c r="M811" s="4">
        <f t="shared" si="368"/>
        <v>0</v>
      </c>
      <c r="N811" s="4">
        <f t="shared" si="369"/>
        <v>0</v>
      </c>
      <c r="O811" s="4">
        <f t="shared" si="370"/>
        <v>0</v>
      </c>
      <c r="P811" s="4">
        <f t="shared" si="371"/>
        <v>0</v>
      </c>
      <c r="Q811" s="4">
        <f t="shared" si="372"/>
        <v>0</v>
      </c>
      <c r="R811" s="4">
        <f t="shared" si="373"/>
        <v>0</v>
      </c>
      <c r="S811" s="4">
        <f t="shared" si="374"/>
        <v>0</v>
      </c>
      <c r="T811" s="5">
        <f t="shared" si="375"/>
        <v>1029.1085264309818</v>
      </c>
      <c r="U811" s="5">
        <f t="shared" si="376"/>
        <v>22.855102913303813</v>
      </c>
      <c r="V811" s="5">
        <f t="shared" si="377"/>
        <v>19.941026661282834</v>
      </c>
      <c r="W811" s="5">
        <f t="shared" si="378"/>
        <v>3.1998799420678439</v>
      </c>
      <c r="X811" s="5">
        <f t="shared" si="379"/>
        <v>1.6573906838607666</v>
      </c>
      <c r="Y811" s="5">
        <f t="shared" si="380"/>
        <v>8.186610757705143</v>
      </c>
      <c r="Z811" s="5">
        <f t="shared" si="381"/>
        <v>3.3707322345674244</v>
      </c>
      <c r="AA811" s="4">
        <v>0</v>
      </c>
      <c r="AB811" s="4">
        <f t="shared" si="382"/>
        <v>0</v>
      </c>
      <c r="AC811" s="4">
        <v>38.333333333333385</v>
      </c>
      <c r="AD811" s="4">
        <v>1.6766666666666674</v>
      </c>
      <c r="AE811" s="4">
        <v>1.6266666666666654</v>
      </c>
      <c r="AF811" s="4">
        <v>4.9999999999999913E-2</v>
      </c>
      <c r="AG811" s="4">
        <v>0.125</v>
      </c>
      <c r="AH811" s="4">
        <v>0.47766666666666624</v>
      </c>
      <c r="AI811" s="4">
        <v>0.11233333333333334</v>
      </c>
      <c r="AJ811" s="4">
        <f t="shared" si="383"/>
        <v>0</v>
      </c>
      <c r="AK811" s="4">
        <f t="shared" si="384"/>
        <v>0</v>
      </c>
      <c r="AL811" s="4">
        <f t="shared" si="385"/>
        <v>0</v>
      </c>
      <c r="AM811" s="4">
        <f t="shared" si="386"/>
        <v>0</v>
      </c>
      <c r="AN811" s="4">
        <f t="shared" si="387"/>
        <v>0</v>
      </c>
      <c r="AO811" s="4">
        <f t="shared" si="388"/>
        <v>0</v>
      </c>
      <c r="AP811" s="4">
        <f t="shared" si="389"/>
        <v>0</v>
      </c>
      <c r="AQ811" s="5">
        <f t="shared" si="390"/>
        <v>773.69484524964901</v>
      </c>
      <c r="AR811" s="5">
        <f t="shared" si="391"/>
        <v>21.778187335062007</v>
      </c>
      <c r="AS811" s="5">
        <f t="shared" si="392"/>
        <v>19.004480126294908</v>
      </c>
      <c r="AT811" s="5">
        <f t="shared" si="393"/>
        <v>2.9209163784468521</v>
      </c>
      <c r="AU811" s="5">
        <f t="shared" si="394"/>
        <v>2.1485520289133846</v>
      </c>
      <c r="AV811" s="5">
        <f t="shared" si="395"/>
        <v>7.9530686875543406</v>
      </c>
      <c r="AW811" s="5">
        <f t="shared" si="396"/>
        <v>2.9529664451852375</v>
      </c>
    </row>
    <row r="812" spans="1:49" x14ac:dyDescent="0.25">
      <c r="A812" s="1" t="s">
        <v>378</v>
      </c>
      <c r="B812" s="1" t="s">
        <v>89</v>
      </c>
      <c r="C812" s="2">
        <v>42783</v>
      </c>
      <c r="D812" s="3">
        <v>3.528113746603706E-2</v>
      </c>
      <c r="E812" s="4">
        <f t="shared" si="367"/>
        <v>86.317967462799587</v>
      </c>
      <c r="F812" s="3">
        <v>88.121825396825557</v>
      </c>
      <c r="G812" s="3">
        <v>1.5915203703703742</v>
      </c>
      <c r="H812" s="3">
        <v>1.5244412037037058</v>
      </c>
      <c r="I812" s="3">
        <v>6.7079166666666565E-2</v>
      </c>
      <c r="J812" s="3">
        <v>0.33733506944444541</v>
      </c>
      <c r="K812" s="3">
        <v>0.42961194852941159</v>
      </c>
      <c r="L812" s="3">
        <v>0.12663888888888883</v>
      </c>
      <c r="M812" s="4">
        <f t="shared" si="368"/>
        <v>0.13840976774039285</v>
      </c>
      <c r="N812" s="4">
        <f t="shared" si="369"/>
        <v>2.4997435518965402E-3</v>
      </c>
      <c r="O812" s="4">
        <f t="shared" si="370"/>
        <v>2.3943847280552999E-3</v>
      </c>
      <c r="P812" s="4">
        <f t="shared" si="371"/>
        <v>1.0535882384123737E-4</v>
      </c>
      <c r="Q812" s="4">
        <f t="shared" si="372"/>
        <v>5.2984000731079873E-4</v>
      </c>
      <c r="R812" s="4">
        <f t="shared" si="373"/>
        <v>6.7477596777739356E-4</v>
      </c>
      <c r="S812" s="4">
        <f t="shared" si="374"/>
        <v>1.9890712793432371E-4</v>
      </c>
      <c r="T812" s="5">
        <f t="shared" si="375"/>
        <v>1029.2469361987221</v>
      </c>
      <c r="U812" s="5">
        <f t="shared" si="376"/>
        <v>22.857602656855711</v>
      </c>
      <c r="V812" s="5">
        <f t="shared" si="377"/>
        <v>19.94342104601089</v>
      </c>
      <c r="W812" s="5">
        <f t="shared" si="378"/>
        <v>3.1999853008916852</v>
      </c>
      <c r="X812" s="5">
        <f t="shared" si="379"/>
        <v>1.6579205238680774</v>
      </c>
      <c r="Y812" s="5">
        <f t="shared" si="380"/>
        <v>8.1872855336729202</v>
      </c>
      <c r="Z812" s="5">
        <f t="shared" si="381"/>
        <v>3.3709311416953587</v>
      </c>
      <c r="AA812" s="4">
        <v>0</v>
      </c>
      <c r="AB812" s="4">
        <f t="shared" si="382"/>
        <v>0</v>
      </c>
      <c r="AC812" s="4">
        <v>38.333333333333385</v>
      </c>
      <c r="AD812" s="4">
        <v>1.6766666666666674</v>
      </c>
      <c r="AE812" s="4">
        <v>1.6266666666666654</v>
      </c>
      <c r="AF812" s="4">
        <v>4.9999999999999913E-2</v>
      </c>
      <c r="AG812" s="4">
        <v>0.125</v>
      </c>
      <c r="AH812" s="4">
        <v>0.47766666666666624</v>
      </c>
      <c r="AI812" s="4">
        <v>0.11233333333333334</v>
      </c>
      <c r="AJ812" s="4">
        <f t="shared" si="383"/>
        <v>0</v>
      </c>
      <c r="AK812" s="4">
        <f t="shared" si="384"/>
        <v>0</v>
      </c>
      <c r="AL812" s="4">
        <f t="shared" si="385"/>
        <v>0</v>
      </c>
      <c r="AM812" s="4">
        <f t="shared" si="386"/>
        <v>0</v>
      </c>
      <c r="AN812" s="4">
        <f t="shared" si="387"/>
        <v>0</v>
      </c>
      <c r="AO812" s="4">
        <f t="shared" si="388"/>
        <v>0</v>
      </c>
      <c r="AP812" s="4">
        <f t="shared" si="389"/>
        <v>0</v>
      </c>
      <c r="AQ812" s="5">
        <f t="shared" si="390"/>
        <v>773.69484524964901</v>
      </c>
      <c r="AR812" s="5">
        <f t="shared" si="391"/>
        <v>21.778187335062007</v>
      </c>
      <c r="AS812" s="5">
        <f t="shared" si="392"/>
        <v>19.004480126294908</v>
      </c>
      <c r="AT812" s="5">
        <f t="shared" si="393"/>
        <v>2.9209163784468521</v>
      </c>
      <c r="AU812" s="5">
        <f t="shared" si="394"/>
        <v>2.1485520289133846</v>
      </c>
      <c r="AV812" s="5">
        <f t="shared" si="395"/>
        <v>7.9530686875543406</v>
      </c>
      <c r="AW812" s="5">
        <f t="shared" si="396"/>
        <v>2.9529664451852375</v>
      </c>
    </row>
    <row r="813" spans="1:49" x14ac:dyDescent="0.25">
      <c r="A813" s="1" t="s">
        <v>378</v>
      </c>
      <c r="B813" s="1" t="s">
        <v>90</v>
      </c>
      <c r="C813" s="2">
        <v>42784</v>
      </c>
      <c r="D813" s="3">
        <v>1.0206783522348448E-2</v>
      </c>
      <c r="E813" s="4">
        <f t="shared" si="367"/>
        <v>24.971666767547489</v>
      </c>
      <c r="F813" s="3">
        <v>81.195585317460555</v>
      </c>
      <c r="G813" s="3">
        <v>1.599196990740744</v>
      </c>
      <c r="H813" s="3">
        <v>1.5316533449074081</v>
      </c>
      <c r="I813" s="3">
        <v>6.7543645833333207E-2</v>
      </c>
      <c r="J813" s="3">
        <v>0.27569802951389005</v>
      </c>
      <c r="K813" s="3">
        <v>0.44454551930147007</v>
      </c>
      <c r="L813" s="3">
        <v>0.12319027777777773</v>
      </c>
      <c r="M813" s="4">
        <f t="shared" si="368"/>
        <v>3.6894531293867244E-2</v>
      </c>
      <c r="N813" s="4">
        <f t="shared" si="369"/>
        <v>7.2666048516377662E-4</v>
      </c>
      <c r="O813" s="4">
        <f t="shared" si="370"/>
        <v>6.9596927030084242E-4</v>
      </c>
      <c r="P813" s="4">
        <f t="shared" si="371"/>
        <v>3.0691214862933098E-5</v>
      </c>
      <c r="Q813" s="4">
        <f t="shared" si="372"/>
        <v>1.2527466287468695E-4</v>
      </c>
      <c r="R813" s="4">
        <f t="shared" si="373"/>
        <v>2.0199741783115844E-4</v>
      </c>
      <c r="S813" s="4">
        <f t="shared" si="374"/>
        <v>5.5976535433571626E-5</v>
      </c>
      <c r="T813" s="5">
        <f t="shared" si="375"/>
        <v>1029.283830730016</v>
      </c>
      <c r="U813" s="5">
        <f t="shared" si="376"/>
        <v>22.858329317340875</v>
      </c>
      <c r="V813" s="5">
        <f t="shared" si="377"/>
        <v>19.94411701528119</v>
      </c>
      <c r="W813" s="5">
        <f t="shared" si="378"/>
        <v>3.2000159921065481</v>
      </c>
      <c r="X813" s="5">
        <f t="shared" si="379"/>
        <v>1.658045798530952</v>
      </c>
      <c r="Y813" s="5">
        <f t="shared" si="380"/>
        <v>8.1874875310907509</v>
      </c>
      <c r="Z813" s="5">
        <f t="shared" si="381"/>
        <v>3.3709871182307922</v>
      </c>
      <c r="AA813" s="4">
        <v>0</v>
      </c>
      <c r="AB813" s="4">
        <f t="shared" si="382"/>
        <v>0</v>
      </c>
      <c r="AC813" s="4">
        <v>38.333333333333385</v>
      </c>
      <c r="AD813" s="4">
        <v>1.6766666666666674</v>
      </c>
      <c r="AE813" s="4">
        <v>1.6266666666666654</v>
      </c>
      <c r="AF813" s="4">
        <v>4.9999999999999913E-2</v>
      </c>
      <c r="AG813" s="4">
        <v>0.125</v>
      </c>
      <c r="AH813" s="4">
        <v>0.47766666666666624</v>
      </c>
      <c r="AI813" s="4">
        <v>0.11233333333333334</v>
      </c>
      <c r="AJ813" s="4">
        <f t="shared" si="383"/>
        <v>0</v>
      </c>
      <c r="AK813" s="4">
        <f t="shared" si="384"/>
        <v>0</v>
      </c>
      <c r="AL813" s="4">
        <f t="shared" si="385"/>
        <v>0</v>
      </c>
      <c r="AM813" s="4">
        <f t="shared" si="386"/>
        <v>0</v>
      </c>
      <c r="AN813" s="4">
        <f t="shared" si="387"/>
        <v>0</v>
      </c>
      <c r="AO813" s="4">
        <f t="shared" si="388"/>
        <v>0</v>
      </c>
      <c r="AP813" s="4">
        <f t="shared" si="389"/>
        <v>0</v>
      </c>
      <c r="AQ813" s="5">
        <f t="shared" si="390"/>
        <v>773.69484524964901</v>
      </c>
      <c r="AR813" s="5">
        <f t="shared" si="391"/>
        <v>21.778187335062007</v>
      </c>
      <c r="AS813" s="5">
        <f t="shared" si="392"/>
        <v>19.004480126294908</v>
      </c>
      <c r="AT813" s="5">
        <f t="shared" si="393"/>
        <v>2.9209163784468521</v>
      </c>
      <c r="AU813" s="5">
        <f t="shared" si="394"/>
        <v>2.1485520289133846</v>
      </c>
      <c r="AV813" s="5">
        <f t="shared" si="395"/>
        <v>7.9530686875543406</v>
      </c>
      <c r="AW813" s="5">
        <f t="shared" si="396"/>
        <v>2.9529664451852375</v>
      </c>
    </row>
    <row r="814" spans="1:49" x14ac:dyDescent="0.25">
      <c r="A814" s="1" t="s">
        <v>378</v>
      </c>
      <c r="B814" s="1" t="s">
        <v>91</v>
      </c>
      <c r="C814" s="2">
        <v>42785</v>
      </c>
      <c r="D814" s="3">
        <v>2.3452774346320284E-2</v>
      </c>
      <c r="E814" s="4">
        <f t="shared" si="367"/>
        <v>57.378983738458373</v>
      </c>
      <c r="F814" s="3">
        <v>90.252976190476318</v>
      </c>
      <c r="G814" s="3">
        <v>1.589158333333337</v>
      </c>
      <c r="H814" s="3">
        <v>1.5222220833333353</v>
      </c>
      <c r="I814" s="3">
        <v>6.6936249999999906E-2</v>
      </c>
      <c r="J814" s="3">
        <v>0.35630031250000077</v>
      </c>
      <c r="K814" s="3">
        <v>0.4250170036764705</v>
      </c>
      <c r="L814" s="3">
        <v>0.12769999999999992</v>
      </c>
      <c r="M814" s="4">
        <f t="shared" si="368"/>
        <v>9.4231571491610752E-2</v>
      </c>
      <c r="N814" s="4">
        <f t="shared" si="369"/>
        <v>1.659212730923672E-3</v>
      </c>
      <c r="O814" s="4">
        <f t="shared" si="370"/>
        <v>1.5893257499786479E-3</v>
      </c>
      <c r="P814" s="4">
        <f t="shared" si="371"/>
        <v>6.9886980945021759E-5</v>
      </c>
      <c r="Q814" s="4">
        <f t="shared" si="372"/>
        <v>3.7200699397401093E-4</v>
      </c>
      <c r="R814" s="4">
        <f t="shared" si="373"/>
        <v>4.4375290275818825E-4</v>
      </c>
      <c r="S814" s="4">
        <f t="shared" si="374"/>
        <v>1.3332936139504807E-4</v>
      </c>
      <c r="T814" s="5">
        <f t="shared" si="375"/>
        <v>1029.3780623015077</v>
      </c>
      <c r="U814" s="5">
        <f t="shared" si="376"/>
        <v>22.859988530071799</v>
      </c>
      <c r="V814" s="5">
        <f t="shared" si="377"/>
        <v>19.945706341031169</v>
      </c>
      <c r="W814" s="5">
        <f t="shared" si="378"/>
        <v>3.2000858790874931</v>
      </c>
      <c r="X814" s="5">
        <f t="shared" si="379"/>
        <v>1.6584178055249261</v>
      </c>
      <c r="Y814" s="5">
        <f t="shared" si="380"/>
        <v>8.1879312839935086</v>
      </c>
      <c r="Z814" s="5">
        <f t="shared" si="381"/>
        <v>3.3711204475921872</v>
      </c>
      <c r="AA814" s="4">
        <v>0</v>
      </c>
      <c r="AB814" s="4">
        <f t="shared" si="382"/>
        <v>0</v>
      </c>
      <c r="AC814" s="4">
        <v>38.333333333333385</v>
      </c>
      <c r="AD814" s="4">
        <v>1.6766666666666674</v>
      </c>
      <c r="AE814" s="4">
        <v>1.6266666666666654</v>
      </c>
      <c r="AF814" s="4">
        <v>4.9999999999999913E-2</v>
      </c>
      <c r="AG814" s="4">
        <v>0.125</v>
      </c>
      <c r="AH814" s="4">
        <v>0.47766666666666624</v>
      </c>
      <c r="AI814" s="4">
        <v>0.11233333333333334</v>
      </c>
      <c r="AJ814" s="4">
        <f t="shared" si="383"/>
        <v>0</v>
      </c>
      <c r="AK814" s="4">
        <f t="shared" si="384"/>
        <v>0</v>
      </c>
      <c r="AL814" s="4">
        <f t="shared" si="385"/>
        <v>0</v>
      </c>
      <c r="AM814" s="4">
        <f t="shared" si="386"/>
        <v>0</v>
      </c>
      <c r="AN814" s="4">
        <f t="shared" si="387"/>
        <v>0</v>
      </c>
      <c r="AO814" s="4">
        <f t="shared" si="388"/>
        <v>0</v>
      </c>
      <c r="AP814" s="4">
        <f t="shared" si="389"/>
        <v>0</v>
      </c>
      <c r="AQ814" s="5">
        <f t="shared" si="390"/>
        <v>773.69484524964901</v>
      </c>
      <c r="AR814" s="5">
        <f t="shared" si="391"/>
        <v>21.778187335062007</v>
      </c>
      <c r="AS814" s="5">
        <f t="shared" si="392"/>
        <v>19.004480126294908</v>
      </c>
      <c r="AT814" s="5">
        <f t="shared" si="393"/>
        <v>2.9209163784468521</v>
      </c>
      <c r="AU814" s="5">
        <f t="shared" si="394"/>
        <v>2.1485520289133846</v>
      </c>
      <c r="AV814" s="5">
        <f t="shared" si="395"/>
        <v>7.9530686875543406</v>
      </c>
      <c r="AW814" s="5">
        <f t="shared" si="396"/>
        <v>2.9529664451852375</v>
      </c>
    </row>
    <row r="815" spans="1:49" x14ac:dyDescent="0.25">
      <c r="A815" s="1" t="s">
        <v>378</v>
      </c>
      <c r="B815" s="1" t="s">
        <v>92</v>
      </c>
      <c r="C815" s="2">
        <v>42786</v>
      </c>
      <c r="D815" s="3">
        <v>3.7915611324575757E-2</v>
      </c>
      <c r="E815" s="4">
        <f t="shared" si="367"/>
        <v>92.763406729655571</v>
      </c>
      <c r="F815" s="3">
        <v>88.121825396825557</v>
      </c>
      <c r="G815" s="3">
        <v>1.5915203703703744</v>
      </c>
      <c r="H815" s="3">
        <v>1.5244412037037058</v>
      </c>
      <c r="I815" s="3">
        <v>6.7079166666666565E-2</v>
      </c>
      <c r="J815" s="3">
        <v>0.33733506944444541</v>
      </c>
      <c r="K815" s="3">
        <v>0.42961194852941159</v>
      </c>
      <c r="L815" s="3">
        <v>0.12663888888888883</v>
      </c>
      <c r="M815" s="4">
        <f t="shared" si="368"/>
        <v>0.14874494798307894</v>
      </c>
      <c r="N815" s="4">
        <f t="shared" si="369"/>
        <v>2.686401622285047E-3</v>
      </c>
      <c r="O815" s="4">
        <f t="shared" si="370"/>
        <v>2.5731755615259685E-3</v>
      </c>
      <c r="P815" s="4">
        <f t="shared" si="371"/>
        <v>1.1322606075907535E-4</v>
      </c>
      <c r="Q815" s="4">
        <f t="shared" si="372"/>
        <v>5.694036310690165E-4</v>
      </c>
      <c r="R815" s="4">
        <f t="shared" si="373"/>
        <v>7.2516208838336747E-4</v>
      </c>
      <c r="S815" s="4">
        <f t="shared" si="374"/>
        <v>2.1375969977457194E-4</v>
      </c>
      <c r="T815" s="5">
        <f t="shared" si="375"/>
        <v>1029.5268072494907</v>
      </c>
      <c r="U815" s="5">
        <f t="shared" si="376"/>
        <v>22.862674931694084</v>
      </c>
      <c r="V815" s="5">
        <f t="shared" si="377"/>
        <v>19.948279516592695</v>
      </c>
      <c r="W815" s="5">
        <f t="shared" si="378"/>
        <v>3.2001991051482523</v>
      </c>
      <c r="X815" s="5">
        <f t="shared" si="379"/>
        <v>1.6589872091559952</v>
      </c>
      <c r="Y815" s="5">
        <f t="shared" si="380"/>
        <v>8.1886564460818914</v>
      </c>
      <c r="Z815" s="5">
        <f t="shared" si="381"/>
        <v>3.3713342072919619</v>
      </c>
      <c r="AA815" s="4">
        <v>0</v>
      </c>
      <c r="AB815" s="4">
        <f t="shared" si="382"/>
        <v>0</v>
      </c>
      <c r="AC815" s="4">
        <v>38.333333333333385</v>
      </c>
      <c r="AD815" s="4">
        <v>1.6766666666666674</v>
      </c>
      <c r="AE815" s="4">
        <v>1.6266666666666654</v>
      </c>
      <c r="AF815" s="4">
        <v>4.9999999999999913E-2</v>
      </c>
      <c r="AG815" s="4">
        <v>0.125</v>
      </c>
      <c r="AH815" s="4">
        <v>0.47766666666666624</v>
      </c>
      <c r="AI815" s="4">
        <v>0.11233333333333334</v>
      </c>
      <c r="AJ815" s="4">
        <f t="shared" si="383"/>
        <v>0</v>
      </c>
      <c r="AK815" s="4">
        <f t="shared" si="384"/>
        <v>0</v>
      </c>
      <c r="AL815" s="4">
        <f t="shared" si="385"/>
        <v>0</v>
      </c>
      <c r="AM815" s="4">
        <f t="shared" si="386"/>
        <v>0</v>
      </c>
      <c r="AN815" s="4">
        <f t="shared" si="387"/>
        <v>0</v>
      </c>
      <c r="AO815" s="4">
        <f t="shared" si="388"/>
        <v>0</v>
      </c>
      <c r="AP815" s="4">
        <f t="shared" si="389"/>
        <v>0</v>
      </c>
      <c r="AQ815" s="5">
        <f t="shared" si="390"/>
        <v>773.69484524964901</v>
      </c>
      <c r="AR815" s="5">
        <f t="shared" si="391"/>
        <v>21.778187335062007</v>
      </c>
      <c r="AS815" s="5">
        <f t="shared" si="392"/>
        <v>19.004480126294908</v>
      </c>
      <c r="AT815" s="5">
        <f t="shared" si="393"/>
        <v>2.9209163784468521</v>
      </c>
      <c r="AU815" s="5">
        <f t="shared" si="394"/>
        <v>2.1485520289133846</v>
      </c>
      <c r="AV815" s="5">
        <f t="shared" si="395"/>
        <v>7.9530686875543406</v>
      </c>
      <c r="AW815" s="5">
        <f t="shared" si="396"/>
        <v>2.9529664451852375</v>
      </c>
    </row>
    <row r="816" spans="1:49" x14ac:dyDescent="0.25">
      <c r="A816" s="1" t="s">
        <v>378</v>
      </c>
      <c r="B816" s="1" t="s">
        <v>93</v>
      </c>
      <c r="C816" s="2">
        <v>42787</v>
      </c>
      <c r="D816" s="3">
        <v>1.6600279198093391E-2</v>
      </c>
      <c r="E816" s="4">
        <f t="shared" si="367"/>
        <v>40.613836815034077</v>
      </c>
      <c r="F816" s="3">
        <v>79.064434523809766</v>
      </c>
      <c r="G816" s="3">
        <v>1.6015590277777811</v>
      </c>
      <c r="H816" s="3">
        <v>1.5338724652777784</v>
      </c>
      <c r="I816" s="3">
        <v>6.7686562499999867E-2</v>
      </c>
      <c r="J816" s="3">
        <v>0.25673278645833453</v>
      </c>
      <c r="K816" s="3">
        <v>0.44914046415441117</v>
      </c>
      <c r="L816" s="3">
        <v>0.12212916666666662</v>
      </c>
      <c r="M816" s="4">
        <f t="shared" si="368"/>
        <v>5.8430181906865282E-2</v>
      </c>
      <c r="N816" s="4">
        <f t="shared" si="369"/>
        <v>1.1835838185809981E-3</v>
      </c>
      <c r="O816" s="4">
        <f t="shared" si="370"/>
        <v>1.133562109283443E-3</v>
      </c>
      <c r="P816" s="4">
        <f t="shared" si="371"/>
        <v>5.0021709297552646E-5</v>
      </c>
      <c r="Q816" s="4">
        <f t="shared" si="372"/>
        <v>1.8973061028722645E-4</v>
      </c>
      <c r="R816" s="4">
        <f t="shared" si="373"/>
        <v>3.3192369211687865E-4</v>
      </c>
      <c r="S816" s="4">
        <f t="shared" si="374"/>
        <v>9.0255871270643505E-5</v>
      </c>
      <c r="T816" s="5">
        <f t="shared" si="375"/>
        <v>1029.5852374313977</v>
      </c>
      <c r="U816" s="5">
        <f t="shared" si="376"/>
        <v>22.863858515512664</v>
      </c>
      <c r="V816" s="5">
        <f t="shared" si="377"/>
        <v>19.94941307870198</v>
      </c>
      <c r="W816" s="5">
        <f t="shared" si="378"/>
        <v>3.2002491268575497</v>
      </c>
      <c r="X816" s="5">
        <f t="shared" si="379"/>
        <v>1.6591769397662823</v>
      </c>
      <c r="Y816" s="5">
        <f t="shared" si="380"/>
        <v>8.1889883697740089</v>
      </c>
      <c r="Z816" s="5">
        <f t="shared" si="381"/>
        <v>3.3714244631632324</v>
      </c>
      <c r="AA816" s="4">
        <v>0</v>
      </c>
      <c r="AB816" s="4">
        <f t="shared" si="382"/>
        <v>0</v>
      </c>
      <c r="AC816" s="4">
        <v>38.333333333333385</v>
      </c>
      <c r="AD816" s="4">
        <v>1.6766666666666674</v>
      </c>
      <c r="AE816" s="4">
        <v>1.6266666666666654</v>
      </c>
      <c r="AF816" s="4">
        <v>4.9999999999999913E-2</v>
      </c>
      <c r="AG816" s="4">
        <v>0.125</v>
      </c>
      <c r="AH816" s="4">
        <v>0.47766666666666624</v>
      </c>
      <c r="AI816" s="4">
        <v>0.11233333333333334</v>
      </c>
      <c r="AJ816" s="4">
        <f t="shared" si="383"/>
        <v>0</v>
      </c>
      <c r="AK816" s="4">
        <f t="shared" si="384"/>
        <v>0</v>
      </c>
      <c r="AL816" s="4">
        <f t="shared" si="385"/>
        <v>0</v>
      </c>
      <c r="AM816" s="4">
        <f t="shared" si="386"/>
        <v>0</v>
      </c>
      <c r="AN816" s="4">
        <f t="shared" si="387"/>
        <v>0</v>
      </c>
      <c r="AO816" s="4">
        <f t="shared" si="388"/>
        <v>0</v>
      </c>
      <c r="AP816" s="4">
        <f t="shared" si="389"/>
        <v>0</v>
      </c>
      <c r="AQ816" s="5">
        <f t="shared" si="390"/>
        <v>773.69484524964901</v>
      </c>
      <c r="AR816" s="5">
        <f t="shared" si="391"/>
        <v>21.778187335062007</v>
      </c>
      <c r="AS816" s="5">
        <f t="shared" si="392"/>
        <v>19.004480126294908</v>
      </c>
      <c r="AT816" s="5">
        <f t="shared" si="393"/>
        <v>2.9209163784468521</v>
      </c>
      <c r="AU816" s="5">
        <f t="shared" si="394"/>
        <v>2.1485520289133846</v>
      </c>
      <c r="AV816" s="5">
        <f t="shared" si="395"/>
        <v>7.9530686875543406</v>
      </c>
      <c r="AW816" s="5">
        <f t="shared" si="396"/>
        <v>2.9529664451852375</v>
      </c>
    </row>
    <row r="817" spans="1:49" x14ac:dyDescent="0.25">
      <c r="A817" s="1" t="s">
        <v>378</v>
      </c>
      <c r="B817" s="1" t="s">
        <v>94</v>
      </c>
      <c r="C817" s="2">
        <v>42788</v>
      </c>
      <c r="D817" s="3">
        <v>5.1786409479238044E-2</v>
      </c>
      <c r="E817" s="4">
        <f t="shared" si="367"/>
        <v>126.69936202445763</v>
      </c>
      <c r="F817" s="3">
        <v>58.285714285714363</v>
      </c>
      <c r="G817" s="3">
        <v>1.6245888888888913</v>
      </c>
      <c r="H817" s="3">
        <v>1.5555088888888899</v>
      </c>
      <c r="I817" s="3">
        <v>6.907999999999985E-2</v>
      </c>
      <c r="J817" s="3">
        <v>7.1821666666666686E-2</v>
      </c>
      <c r="K817" s="3">
        <v>0.49394117647058761</v>
      </c>
      <c r="L817" s="3">
        <v>0.11178333333333333</v>
      </c>
      <c r="M817" s="4">
        <f t="shared" si="368"/>
        <v>0.13437503823742825</v>
      </c>
      <c r="N817" s="4">
        <f t="shared" si="369"/>
        <v>3.745415094244654E-3</v>
      </c>
      <c r="O817" s="4">
        <f t="shared" si="370"/>
        <v>3.5861543258865845E-3</v>
      </c>
      <c r="P817" s="4">
        <f t="shared" si="371"/>
        <v>1.592607683580651E-4</v>
      </c>
      <c r="Q817" s="4">
        <f t="shared" si="372"/>
        <v>1.655815549810393E-4</v>
      </c>
      <c r="R817" s="4">
        <f t="shared" si="373"/>
        <v>1.1387587042326662E-3</v>
      </c>
      <c r="S817" s="4">
        <f t="shared" si="374"/>
        <v>2.577113427372961E-4</v>
      </c>
      <c r="T817" s="5">
        <f t="shared" si="375"/>
        <v>1029.7196124696352</v>
      </c>
      <c r="U817" s="5">
        <f t="shared" si="376"/>
        <v>22.867603930606908</v>
      </c>
      <c r="V817" s="5">
        <f t="shared" si="377"/>
        <v>19.952999233027867</v>
      </c>
      <c r="W817" s="5">
        <f t="shared" si="378"/>
        <v>3.2004083876259077</v>
      </c>
      <c r="X817" s="5">
        <f t="shared" si="379"/>
        <v>1.6593425213212634</v>
      </c>
      <c r="Y817" s="5">
        <f t="shared" si="380"/>
        <v>8.1901271284782418</v>
      </c>
      <c r="Z817" s="5">
        <f t="shared" si="381"/>
        <v>3.3716821745059695</v>
      </c>
      <c r="AA817" s="4">
        <v>0</v>
      </c>
      <c r="AB817" s="4">
        <f t="shared" si="382"/>
        <v>0</v>
      </c>
      <c r="AC817" s="4">
        <v>38.333333333333385</v>
      </c>
      <c r="AD817" s="4">
        <v>1.6766666666666674</v>
      </c>
      <c r="AE817" s="4">
        <v>1.6266666666666654</v>
      </c>
      <c r="AF817" s="4">
        <v>4.9999999999999913E-2</v>
      </c>
      <c r="AG817" s="4">
        <v>0.125</v>
      </c>
      <c r="AH817" s="4">
        <v>0.47766666666666624</v>
      </c>
      <c r="AI817" s="4">
        <v>0.11233333333333334</v>
      </c>
      <c r="AJ817" s="4">
        <f t="shared" si="383"/>
        <v>0</v>
      </c>
      <c r="AK817" s="4">
        <f t="shared" si="384"/>
        <v>0</v>
      </c>
      <c r="AL817" s="4">
        <f t="shared" si="385"/>
        <v>0</v>
      </c>
      <c r="AM817" s="4">
        <f t="shared" si="386"/>
        <v>0</v>
      </c>
      <c r="AN817" s="4">
        <f t="shared" si="387"/>
        <v>0</v>
      </c>
      <c r="AO817" s="4">
        <f t="shared" si="388"/>
        <v>0</v>
      </c>
      <c r="AP817" s="4">
        <f t="shared" si="389"/>
        <v>0</v>
      </c>
      <c r="AQ817" s="5">
        <f t="shared" si="390"/>
        <v>773.69484524964901</v>
      </c>
      <c r="AR817" s="5">
        <f t="shared" si="391"/>
        <v>21.778187335062007</v>
      </c>
      <c r="AS817" s="5">
        <f t="shared" si="392"/>
        <v>19.004480126294908</v>
      </c>
      <c r="AT817" s="5">
        <f t="shared" si="393"/>
        <v>2.9209163784468521</v>
      </c>
      <c r="AU817" s="5">
        <f t="shared" si="394"/>
        <v>2.1485520289133846</v>
      </c>
      <c r="AV817" s="5">
        <f t="shared" si="395"/>
        <v>7.9530686875543406</v>
      </c>
      <c r="AW817" s="5">
        <f t="shared" si="396"/>
        <v>2.9529664451852375</v>
      </c>
    </row>
    <row r="818" spans="1:49" x14ac:dyDescent="0.25">
      <c r="A818" s="1" t="s">
        <v>378</v>
      </c>
      <c r="B818" s="1" t="s">
        <v>95</v>
      </c>
      <c r="C818" s="2">
        <v>42789</v>
      </c>
      <c r="D818" s="3">
        <v>0.10536357047806326</v>
      </c>
      <c r="E818" s="4">
        <f t="shared" si="367"/>
        <v>257.7799328903389</v>
      </c>
      <c r="F818" s="3">
        <v>58.285714285714363</v>
      </c>
      <c r="G818" s="3">
        <v>1.6245888888888913</v>
      </c>
      <c r="H818" s="3">
        <v>1.5555088888888899</v>
      </c>
      <c r="I818" s="3">
        <v>6.907999999999985E-2</v>
      </c>
      <c r="J818" s="3">
        <v>7.1821666666666686E-2</v>
      </c>
      <c r="K818" s="3">
        <v>0.49394117647058761</v>
      </c>
      <c r="L818" s="3">
        <v>0.11178333333333333</v>
      </c>
      <c r="M818" s="4">
        <f t="shared" si="368"/>
        <v>0.27339670686182571</v>
      </c>
      <c r="N818" s="4">
        <f t="shared" si="369"/>
        <v>7.6203450136905458E-3</v>
      </c>
      <c r="O818" s="4">
        <f t="shared" si="370"/>
        <v>7.2963163088618534E-3</v>
      </c>
      <c r="P818" s="4">
        <f t="shared" si="371"/>
        <v>3.2402870482868616E-4</v>
      </c>
      <c r="Q818" s="4">
        <f t="shared" si="372"/>
        <v>3.3688884812735494E-4</v>
      </c>
      <c r="R818" s="4">
        <f t="shared" si="373"/>
        <v>2.3168951892490212E-3</v>
      </c>
      <c r="S818" s="4">
        <f t="shared" si="374"/>
        <v>5.2433423163626778E-4</v>
      </c>
      <c r="T818" s="5">
        <f t="shared" si="375"/>
        <v>1029.993009176497</v>
      </c>
      <c r="U818" s="5">
        <f t="shared" si="376"/>
        <v>22.875224275620599</v>
      </c>
      <c r="V818" s="5">
        <f t="shared" si="377"/>
        <v>19.960295549336728</v>
      </c>
      <c r="W818" s="5">
        <f t="shared" si="378"/>
        <v>3.2007324163307365</v>
      </c>
      <c r="X818" s="5">
        <f t="shared" si="379"/>
        <v>1.6596794101693908</v>
      </c>
      <c r="Y818" s="5">
        <f t="shared" si="380"/>
        <v>8.1924440236674911</v>
      </c>
      <c r="Z818" s="5">
        <f t="shared" si="381"/>
        <v>3.3722065087376056</v>
      </c>
      <c r="AA818" s="4">
        <v>0</v>
      </c>
      <c r="AB818" s="4">
        <f t="shared" si="382"/>
        <v>0</v>
      </c>
      <c r="AC818" s="4">
        <v>38.333333333333385</v>
      </c>
      <c r="AD818" s="4">
        <v>1.6766666666666674</v>
      </c>
      <c r="AE818" s="4">
        <v>1.6266666666666654</v>
      </c>
      <c r="AF818" s="4">
        <v>4.9999999999999913E-2</v>
      </c>
      <c r="AG818" s="4">
        <v>0.125</v>
      </c>
      <c r="AH818" s="4">
        <v>0.47766666666666624</v>
      </c>
      <c r="AI818" s="4">
        <v>0.11233333333333334</v>
      </c>
      <c r="AJ818" s="4">
        <f t="shared" si="383"/>
        <v>0</v>
      </c>
      <c r="AK818" s="4">
        <f t="shared" si="384"/>
        <v>0</v>
      </c>
      <c r="AL818" s="4">
        <f t="shared" si="385"/>
        <v>0</v>
      </c>
      <c r="AM818" s="4">
        <f t="shared" si="386"/>
        <v>0</v>
      </c>
      <c r="AN818" s="4">
        <f t="shared" si="387"/>
        <v>0</v>
      </c>
      <c r="AO818" s="4">
        <f t="shared" si="388"/>
        <v>0</v>
      </c>
      <c r="AP818" s="4">
        <f t="shared" si="389"/>
        <v>0</v>
      </c>
      <c r="AQ818" s="5">
        <f t="shared" si="390"/>
        <v>773.69484524964901</v>
      </c>
      <c r="AR818" s="5">
        <f t="shared" si="391"/>
        <v>21.778187335062007</v>
      </c>
      <c r="AS818" s="5">
        <f t="shared" si="392"/>
        <v>19.004480126294908</v>
      </c>
      <c r="AT818" s="5">
        <f t="shared" si="393"/>
        <v>2.9209163784468521</v>
      </c>
      <c r="AU818" s="5">
        <f t="shared" si="394"/>
        <v>2.1485520289133846</v>
      </c>
      <c r="AV818" s="5">
        <f t="shared" si="395"/>
        <v>7.9530686875543406</v>
      </c>
      <c r="AW818" s="5">
        <f t="shared" si="396"/>
        <v>2.9529664451852375</v>
      </c>
    </row>
    <row r="819" spans="1:49" x14ac:dyDescent="0.25">
      <c r="A819" s="1" t="s">
        <v>378</v>
      </c>
      <c r="B819" s="1" t="s">
        <v>96</v>
      </c>
      <c r="C819" s="2">
        <v>42790</v>
      </c>
      <c r="D819" s="3">
        <v>0.11303326175582622</v>
      </c>
      <c r="E819" s="4">
        <f t="shared" si="367"/>
        <v>276.5444118644354</v>
      </c>
      <c r="F819" s="3">
        <v>58.285714285714363</v>
      </c>
      <c r="G819" s="3">
        <v>1.6245888888888913</v>
      </c>
      <c r="H819" s="3">
        <v>1.5555088888888899</v>
      </c>
      <c r="I819" s="3">
        <v>6.907999999999985E-2</v>
      </c>
      <c r="J819" s="3">
        <v>7.1821666666666686E-2</v>
      </c>
      <c r="K819" s="3">
        <v>0.49394117647058761</v>
      </c>
      <c r="L819" s="3">
        <v>0.11178333333333333</v>
      </c>
      <c r="M819" s="4">
        <f t="shared" si="368"/>
        <v>0.29329797186711359</v>
      </c>
      <c r="N819" s="4">
        <f t="shared" si="369"/>
        <v>8.1750499598105646E-3</v>
      </c>
      <c r="O819" s="4">
        <f t="shared" si="370"/>
        <v>7.8274343537417818E-3</v>
      </c>
      <c r="P819" s="4">
        <f t="shared" si="371"/>
        <v>3.4761560606877683E-4</v>
      </c>
      <c r="Q819" s="4">
        <f t="shared" si="372"/>
        <v>3.6141187300525566E-4</v>
      </c>
      <c r="R819" s="4">
        <f t="shared" si="373"/>
        <v>2.4855480807925352E-3</v>
      </c>
      <c r="S819" s="4">
        <f t="shared" si="374"/>
        <v>5.6250189874138467E-4</v>
      </c>
      <c r="T819" s="5">
        <f t="shared" si="375"/>
        <v>1030.2863071483641</v>
      </c>
      <c r="U819" s="5">
        <f t="shared" si="376"/>
        <v>22.88339932558041</v>
      </c>
      <c r="V819" s="5">
        <f t="shared" si="377"/>
        <v>19.968122983690471</v>
      </c>
      <c r="W819" s="5">
        <f t="shared" si="378"/>
        <v>3.2010800319368053</v>
      </c>
      <c r="X819" s="5">
        <f t="shared" si="379"/>
        <v>1.6600408220423961</v>
      </c>
      <c r="Y819" s="5">
        <f t="shared" si="380"/>
        <v>8.1949295717482844</v>
      </c>
      <c r="Z819" s="5">
        <f t="shared" si="381"/>
        <v>3.3727690106363468</v>
      </c>
      <c r="AA819" s="4">
        <v>0</v>
      </c>
      <c r="AB819" s="4">
        <f t="shared" si="382"/>
        <v>0</v>
      </c>
      <c r="AC819" s="4">
        <v>38.333333333333385</v>
      </c>
      <c r="AD819" s="4">
        <v>1.6766666666666674</v>
      </c>
      <c r="AE819" s="4">
        <v>1.6266666666666654</v>
      </c>
      <c r="AF819" s="4">
        <v>4.9999999999999913E-2</v>
      </c>
      <c r="AG819" s="4">
        <v>0.125</v>
      </c>
      <c r="AH819" s="4">
        <v>0.47766666666666624</v>
      </c>
      <c r="AI819" s="4">
        <v>0.11233333333333334</v>
      </c>
      <c r="AJ819" s="4">
        <f t="shared" si="383"/>
        <v>0</v>
      </c>
      <c r="AK819" s="4">
        <f t="shared" si="384"/>
        <v>0</v>
      </c>
      <c r="AL819" s="4">
        <f t="shared" si="385"/>
        <v>0</v>
      </c>
      <c r="AM819" s="4">
        <f t="shared" si="386"/>
        <v>0</v>
      </c>
      <c r="AN819" s="4">
        <f t="shared" si="387"/>
        <v>0</v>
      </c>
      <c r="AO819" s="4">
        <f t="shared" si="388"/>
        <v>0</v>
      </c>
      <c r="AP819" s="4">
        <f t="shared" si="389"/>
        <v>0</v>
      </c>
      <c r="AQ819" s="5">
        <f t="shared" si="390"/>
        <v>773.69484524964901</v>
      </c>
      <c r="AR819" s="5">
        <f t="shared" si="391"/>
        <v>21.778187335062007</v>
      </c>
      <c r="AS819" s="5">
        <f t="shared" si="392"/>
        <v>19.004480126294908</v>
      </c>
      <c r="AT819" s="5">
        <f t="shared" si="393"/>
        <v>2.9209163784468521</v>
      </c>
      <c r="AU819" s="5">
        <f t="shared" si="394"/>
        <v>2.1485520289133846</v>
      </c>
      <c r="AV819" s="5">
        <f t="shared" si="395"/>
        <v>7.9530686875543406</v>
      </c>
      <c r="AW819" s="5">
        <f t="shared" si="396"/>
        <v>2.9529664451852375</v>
      </c>
    </row>
    <row r="820" spans="1:49" x14ac:dyDescent="0.25">
      <c r="A820" s="1" t="s">
        <v>378</v>
      </c>
      <c r="B820" s="1" t="s">
        <v>97</v>
      </c>
      <c r="C820" s="2">
        <v>42791</v>
      </c>
      <c r="D820" s="3">
        <v>8.1794822709173823E-3</v>
      </c>
      <c r="E820" s="4">
        <f t="shared" si="367"/>
        <v>20.011721141452696</v>
      </c>
      <c r="F820" s="3">
        <v>94.515277777777726</v>
      </c>
      <c r="G820" s="3">
        <v>1.5844342592592582</v>
      </c>
      <c r="H820" s="3">
        <v>1.5177838425925938</v>
      </c>
      <c r="I820" s="3">
        <v>6.6650416666666643E-2</v>
      </c>
      <c r="J820" s="3">
        <v>0.39423079861111104</v>
      </c>
      <c r="K820" s="3">
        <v>0.41582711397058825</v>
      </c>
      <c r="L820" s="3">
        <v>0.12982222222222214</v>
      </c>
      <c r="M820" s="4">
        <f t="shared" si="368"/>
        <v>3.4416643019948928E-2</v>
      </c>
      <c r="N820" s="4">
        <f t="shared" si="369"/>
        <v>5.7695337274165325E-4</v>
      </c>
      <c r="O820" s="4">
        <f t="shared" si="370"/>
        <v>5.526833959560931E-4</v>
      </c>
      <c r="P820" s="4">
        <f t="shared" si="371"/>
        <v>2.4269976785561053E-5</v>
      </c>
      <c r="Q820" s="4">
        <f t="shared" si="372"/>
        <v>1.4355457638466672E-4</v>
      </c>
      <c r="R820" s="4">
        <f t="shared" si="373"/>
        <v>1.5141862433277659E-4</v>
      </c>
      <c r="S820" s="4">
        <f t="shared" si="374"/>
        <v>4.7273257650301477E-5</v>
      </c>
      <c r="T820" s="5">
        <f t="shared" si="375"/>
        <v>1030.3207237913841</v>
      </c>
      <c r="U820" s="5">
        <f t="shared" si="376"/>
        <v>22.883976278953153</v>
      </c>
      <c r="V820" s="5">
        <f t="shared" si="377"/>
        <v>19.968675667086426</v>
      </c>
      <c r="W820" s="5">
        <f t="shared" si="378"/>
        <v>3.201104301913591</v>
      </c>
      <c r="X820" s="5">
        <f t="shared" si="379"/>
        <v>1.6601843766187807</v>
      </c>
      <c r="Y820" s="5">
        <f t="shared" si="380"/>
        <v>8.1950809903726167</v>
      </c>
      <c r="Z820" s="5">
        <f t="shared" si="381"/>
        <v>3.372816283893997</v>
      </c>
      <c r="AA820" s="4">
        <v>1.988392789116181E-2</v>
      </c>
      <c r="AB820" s="4">
        <f t="shared" si="382"/>
        <v>48.647531344310295</v>
      </c>
      <c r="AC820" s="4">
        <v>75.772031250000168</v>
      </c>
      <c r="AD820" s="4">
        <v>1.4789531249999992</v>
      </c>
      <c r="AE820" s="4">
        <v>1.4426046064814837</v>
      </c>
      <c r="AF820" s="4">
        <v>6.8570740740740696E-2</v>
      </c>
      <c r="AG820" s="4">
        <v>0.15263391203703697</v>
      </c>
      <c r="AH820" s="4">
        <v>0.71613473557692309</v>
      </c>
      <c r="AI820" s="4">
        <v>0.16814903846153817</v>
      </c>
      <c r="AJ820" s="4">
        <f t="shared" si="383"/>
        <v>4.7939991750022726E-2</v>
      </c>
      <c r="AK820" s="4">
        <f t="shared" si="384"/>
        <v>9.3571466201350026E-4</v>
      </c>
      <c r="AL820" s="4">
        <f t="shared" si="385"/>
        <v>9.1271742082626246E-4</v>
      </c>
      <c r="AM820" s="4">
        <f t="shared" si="386"/>
        <v>4.3383827662717558E-5</v>
      </c>
      <c r="AN820" s="4">
        <f t="shared" si="387"/>
        <v>9.6569517315523091E-5</v>
      </c>
      <c r="AO820" s="4">
        <f t="shared" si="388"/>
        <v>4.5308925667031434E-4</v>
      </c>
      <c r="AP820" s="4">
        <f t="shared" si="389"/>
        <v>1.0638573869062507E-4</v>
      </c>
      <c r="AQ820" s="5">
        <f t="shared" si="390"/>
        <v>773.74278524139902</v>
      </c>
      <c r="AR820" s="5">
        <f t="shared" si="391"/>
        <v>21.779123049724021</v>
      </c>
      <c r="AS820" s="5">
        <f t="shared" si="392"/>
        <v>19.005392843715732</v>
      </c>
      <c r="AT820" s="5">
        <f t="shared" si="393"/>
        <v>2.9209597622745149</v>
      </c>
      <c r="AU820" s="5">
        <f t="shared" si="394"/>
        <v>2.1486485984307002</v>
      </c>
      <c r="AV820" s="5">
        <f t="shared" si="395"/>
        <v>7.9535217768110114</v>
      </c>
      <c r="AW820" s="5">
        <f t="shared" si="396"/>
        <v>2.953072830923928</v>
      </c>
    </row>
    <row r="821" spans="1:49" x14ac:dyDescent="0.25">
      <c r="A821" s="1" t="s">
        <v>378</v>
      </c>
      <c r="B821" s="1" t="s">
        <v>98</v>
      </c>
      <c r="C821" s="2">
        <v>42792</v>
      </c>
      <c r="D821" s="3">
        <v>3.5533998813339781E-3</v>
      </c>
      <c r="E821" s="4">
        <f t="shared" si="367"/>
        <v>8.6936611846645953</v>
      </c>
      <c r="F821" s="3">
        <v>98.777579365079376</v>
      </c>
      <c r="G821" s="3">
        <v>1.5797101851851869</v>
      </c>
      <c r="H821" s="3">
        <v>1.5133456018518536</v>
      </c>
      <c r="I821" s="3">
        <v>6.6364583333333269E-2</v>
      </c>
      <c r="J821" s="3">
        <v>0.43216128472222226</v>
      </c>
      <c r="K821" s="3">
        <v>0.40663722426470589</v>
      </c>
      <c r="L821" s="3">
        <v>0.13194444444444434</v>
      </c>
      <c r="M821" s="4">
        <f t="shared" si="368"/>
        <v>1.5625831594237954E-2</v>
      </c>
      <c r="N821" s="4">
        <f t="shared" si="369"/>
        <v>2.4989765369906163E-4</v>
      </c>
      <c r="O821" s="4">
        <f t="shared" si="370"/>
        <v>2.3939930164737077E-4</v>
      </c>
      <c r="P821" s="4">
        <f t="shared" si="371"/>
        <v>1.0498352051690846E-5</v>
      </c>
      <c r="Q821" s="4">
        <f t="shared" si="372"/>
        <v>6.8364496275622402E-5</v>
      </c>
      <c r="R821" s="4">
        <f t="shared" si="373"/>
        <v>6.4326791840325237E-5</v>
      </c>
      <c r="S821" s="4">
        <f t="shared" si="374"/>
        <v>2.0872567256016959E-5</v>
      </c>
      <c r="T821" s="5">
        <f t="shared" si="375"/>
        <v>1030.3363496229783</v>
      </c>
      <c r="U821" s="5">
        <f t="shared" si="376"/>
        <v>22.884226176606852</v>
      </c>
      <c r="V821" s="5">
        <f t="shared" si="377"/>
        <v>19.968915066388075</v>
      </c>
      <c r="W821" s="5">
        <f t="shared" si="378"/>
        <v>3.2011148002656427</v>
      </c>
      <c r="X821" s="5">
        <f t="shared" si="379"/>
        <v>1.6602527411150563</v>
      </c>
      <c r="Y821" s="5">
        <f t="shared" si="380"/>
        <v>8.1951453171644566</v>
      </c>
      <c r="Z821" s="5">
        <f t="shared" si="381"/>
        <v>3.3728371564612529</v>
      </c>
      <c r="AA821" s="4">
        <v>1.5382012390874041E-3</v>
      </c>
      <c r="AB821" s="4">
        <f t="shared" si="382"/>
        <v>3.7633255060043957</v>
      </c>
      <c r="AC821" s="4">
        <v>49.952239583333352</v>
      </c>
      <c r="AD821" s="4">
        <v>1.6153072916666673</v>
      </c>
      <c r="AE821" s="4">
        <v>1.5695439583333324</v>
      </c>
      <c r="AF821" s="4">
        <v>5.57633333333332E-2</v>
      </c>
      <c r="AG821" s="4">
        <v>0.13357604166666665</v>
      </c>
      <c r="AH821" s="4">
        <v>0.55167399839743514</v>
      </c>
      <c r="AI821" s="4">
        <v>0.12965544871794882</v>
      </c>
      <c r="AJ821" s="4">
        <f t="shared" si="383"/>
        <v>2.4448654708250834E-3</v>
      </c>
      <c r="AK821" s="4">
        <f t="shared" si="384"/>
        <v>7.9059698926601819E-5</v>
      </c>
      <c r="AL821" s="4">
        <f t="shared" si="385"/>
        <v>7.681985553960262E-5</v>
      </c>
      <c r="AM821" s="4">
        <f t="shared" si="386"/>
        <v>2.729283998915311E-6</v>
      </c>
      <c r="AN821" s="4">
        <f t="shared" si="387"/>
        <v>6.5377539570675907E-6</v>
      </c>
      <c r="AO821" s="4">
        <f t="shared" si="388"/>
        <v>2.7001165935389227E-5</v>
      </c>
      <c r="AP821" s="4">
        <f t="shared" si="389"/>
        <v>6.3458642158781148E-6</v>
      </c>
      <c r="AQ821" s="5">
        <f t="shared" si="390"/>
        <v>773.74523010686983</v>
      </c>
      <c r="AR821" s="5">
        <f t="shared" si="391"/>
        <v>21.779202109422947</v>
      </c>
      <c r="AS821" s="5">
        <f t="shared" si="392"/>
        <v>19.005469663571272</v>
      </c>
      <c r="AT821" s="5">
        <f t="shared" si="393"/>
        <v>2.9209624915585137</v>
      </c>
      <c r="AU821" s="5">
        <f t="shared" si="394"/>
        <v>2.1486551361846571</v>
      </c>
      <c r="AV821" s="5">
        <f t="shared" si="395"/>
        <v>7.9535487779769465</v>
      </c>
      <c r="AW821" s="5">
        <f t="shared" si="396"/>
        <v>2.9530791767881439</v>
      </c>
    </row>
    <row r="822" spans="1:49" x14ac:dyDescent="0.25">
      <c r="A822" s="1" t="s">
        <v>378</v>
      </c>
      <c r="B822" s="1" t="s">
        <v>99</v>
      </c>
      <c r="C822" s="2">
        <v>42793</v>
      </c>
      <c r="D822" s="3">
        <v>0</v>
      </c>
      <c r="E822" s="4">
        <f t="shared" si="367"/>
        <v>0</v>
      </c>
      <c r="F822" s="3">
        <v>109.43333333333318</v>
      </c>
      <c r="G822" s="3">
        <v>1.5678999999999996</v>
      </c>
      <c r="H822" s="3">
        <v>1.5022500000000012</v>
      </c>
      <c r="I822" s="3">
        <v>6.5649999999999972E-2</v>
      </c>
      <c r="J822" s="3">
        <v>0.52698749999999916</v>
      </c>
      <c r="K822" s="3">
        <v>0.38366249999999985</v>
      </c>
      <c r="L822" s="3">
        <v>0.1372499999999999</v>
      </c>
      <c r="M822" s="4">
        <f t="shared" si="368"/>
        <v>0</v>
      </c>
      <c r="N822" s="4">
        <f t="shared" si="369"/>
        <v>0</v>
      </c>
      <c r="O822" s="4">
        <f t="shared" si="370"/>
        <v>0</v>
      </c>
      <c r="P822" s="4">
        <f t="shared" si="371"/>
        <v>0</v>
      </c>
      <c r="Q822" s="4">
        <f t="shared" si="372"/>
        <v>0</v>
      </c>
      <c r="R822" s="4">
        <f t="shared" si="373"/>
        <v>0</v>
      </c>
      <c r="S822" s="4">
        <f t="shared" si="374"/>
        <v>0</v>
      </c>
      <c r="T822" s="5">
        <f t="shared" si="375"/>
        <v>1030.3363496229783</v>
      </c>
      <c r="U822" s="5">
        <f t="shared" si="376"/>
        <v>22.884226176606852</v>
      </c>
      <c r="V822" s="5">
        <f t="shared" si="377"/>
        <v>19.968915066388075</v>
      </c>
      <c r="W822" s="5">
        <f t="shared" si="378"/>
        <v>3.2011148002656427</v>
      </c>
      <c r="X822" s="5">
        <f t="shared" si="379"/>
        <v>1.6602527411150563</v>
      </c>
      <c r="Y822" s="5">
        <f t="shared" si="380"/>
        <v>8.1951453171644566</v>
      </c>
      <c r="Z822" s="5">
        <f t="shared" si="381"/>
        <v>3.3728371564612529</v>
      </c>
      <c r="AA822" s="4">
        <v>0</v>
      </c>
      <c r="AB822" s="4">
        <f t="shared" si="382"/>
        <v>0</v>
      </c>
      <c r="AC822" s="4">
        <v>38.333333333333385</v>
      </c>
      <c r="AD822" s="4">
        <v>1.6766666666666674</v>
      </c>
      <c r="AE822" s="4">
        <v>1.6266666666666654</v>
      </c>
      <c r="AF822" s="4">
        <v>4.9999999999999913E-2</v>
      </c>
      <c r="AG822" s="4">
        <v>0.125</v>
      </c>
      <c r="AH822" s="4">
        <v>0.47766666666666624</v>
      </c>
      <c r="AI822" s="4">
        <v>0.11233333333333334</v>
      </c>
      <c r="AJ822" s="4">
        <f t="shared" si="383"/>
        <v>0</v>
      </c>
      <c r="AK822" s="4">
        <f t="shared" si="384"/>
        <v>0</v>
      </c>
      <c r="AL822" s="4">
        <f t="shared" si="385"/>
        <v>0</v>
      </c>
      <c r="AM822" s="4">
        <f t="shared" si="386"/>
        <v>0</v>
      </c>
      <c r="AN822" s="4">
        <f t="shared" si="387"/>
        <v>0</v>
      </c>
      <c r="AO822" s="4">
        <f t="shared" si="388"/>
        <v>0</v>
      </c>
      <c r="AP822" s="4">
        <f t="shared" si="389"/>
        <v>0</v>
      </c>
      <c r="AQ822" s="5">
        <f t="shared" si="390"/>
        <v>773.74523010686983</v>
      </c>
      <c r="AR822" s="5">
        <f t="shared" si="391"/>
        <v>21.779202109422947</v>
      </c>
      <c r="AS822" s="5">
        <f t="shared" si="392"/>
        <v>19.005469663571272</v>
      </c>
      <c r="AT822" s="5">
        <f t="shared" si="393"/>
        <v>2.9209624915585137</v>
      </c>
      <c r="AU822" s="5">
        <f t="shared" si="394"/>
        <v>2.1486551361846571</v>
      </c>
      <c r="AV822" s="5">
        <f t="shared" si="395"/>
        <v>7.9535487779769465</v>
      </c>
      <c r="AW822" s="5">
        <f t="shared" si="396"/>
        <v>2.9530791767881439</v>
      </c>
    </row>
    <row r="823" spans="1:49" x14ac:dyDescent="0.25">
      <c r="A823" s="1" t="s">
        <v>378</v>
      </c>
      <c r="B823" s="1" t="s">
        <v>100</v>
      </c>
      <c r="C823" s="2">
        <v>42794</v>
      </c>
      <c r="D823" s="3">
        <v>4.9756356744364716</v>
      </c>
      <c r="E823" s="4">
        <f t="shared" si="367"/>
        <v>12173.268468631211</v>
      </c>
      <c r="F823" s="3">
        <v>91.554091042762579</v>
      </c>
      <c r="G823" s="3">
        <v>1.6584160251925315</v>
      </c>
      <c r="H823" s="3">
        <v>1.5325444786112581</v>
      </c>
      <c r="I823" s="3">
        <v>0.17630777879627479</v>
      </c>
      <c r="J823" s="3">
        <v>0.23395236868292194</v>
      </c>
      <c r="K823" s="3">
        <v>0.70580070120601179</v>
      </c>
      <c r="L823" s="3">
        <v>0.36328984324063301</v>
      </c>
      <c r="M823" s="4">
        <f t="shared" si="368"/>
        <v>20.279955841343927</v>
      </c>
      <c r="N823" s="4">
        <f t="shared" si="369"/>
        <v>0.36735227639115248</v>
      </c>
      <c r="O823" s="4">
        <f t="shared" si="370"/>
        <v>0.33947073251609389</v>
      </c>
      <c r="P823" s="4">
        <f t="shared" si="371"/>
        <v>3.905356852708914E-2</v>
      </c>
      <c r="Q823" s="4">
        <f t="shared" si="372"/>
        <v>5.1822301459488199E-2</v>
      </c>
      <c r="R823" s="4">
        <f t="shared" si="373"/>
        <v>0.15634044192041596</v>
      </c>
      <c r="S823" s="4">
        <f t="shared" si="374"/>
        <v>8.0471575815084267E-2</v>
      </c>
      <c r="T823" s="5">
        <f t="shared" si="375"/>
        <v>1050.6163054643223</v>
      </c>
      <c r="U823" s="5">
        <f t="shared" si="376"/>
        <v>23.251578452998004</v>
      </c>
      <c r="V823" s="5">
        <f t="shared" si="377"/>
        <v>20.308385798904169</v>
      </c>
      <c r="W823" s="5">
        <f t="shared" si="378"/>
        <v>3.2401683687927316</v>
      </c>
      <c r="X823" s="5">
        <f t="shared" si="379"/>
        <v>1.7120750425745446</v>
      </c>
      <c r="Y823" s="5">
        <f t="shared" si="380"/>
        <v>8.3514857590848735</v>
      </c>
      <c r="Z823" s="5">
        <f t="shared" si="381"/>
        <v>3.4533087322763372</v>
      </c>
      <c r="AA823" s="4">
        <v>5.4679112879171754</v>
      </c>
      <c r="AB823" s="4">
        <f t="shared" si="382"/>
        <v>13377.657936744636</v>
      </c>
      <c r="AC823" s="4">
        <v>40.046326723731639</v>
      </c>
      <c r="AD823" s="4">
        <v>1.7661641739273042</v>
      </c>
      <c r="AE823" s="4">
        <v>1.6348662045813873</v>
      </c>
      <c r="AF823" s="4">
        <v>0.12247429665866462</v>
      </c>
      <c r="AG823" s="4">
        <v>9.4765786704957278E-2</v>
      </c>
      <c r="AH823" s="4">
        <v>0.54677664761687506</v>
      </c>
      <c r="AI823" s="4">
        <v>0.24204581714895981</v>
      </c>
      <c r="AJ823" s="4">
        <f t="shared" si="383"/>
        <v>6.9674039747151237</v>
      </c>
      <c r="AK823" s="4">
        <f t="shared" si="384"/>
        <v>0.30728359607894351</v>
      </c>
      <c r="AL823" s="4">
        <f t="shared" si="385"/>
        <v>0.28443990307799094</v>
      </c>
      <c r="AM823" s="4">
        <f t="shared" si="386"/>
        <v>2.1308518687041852E-2</v>
      </c>
      <c r="AN823" s="4">
        <f t="shared" si="387"/>
        <v>1.6487692454545278E-2</v>
      </c>
      <c r="AO823" s="4">
        <f t="shared" si="388"/>
        <v>9.5130167971926152E-2</v>
      </c>
      <c r="AP823" s="4">
        <f t="shared" si="389"/>
        <v>4.211200193468545E-2</v>
      </c>
      <c r="AQ823" s="5">
        <f t="shared" si="390"/>
        <v>780.71263408158495</v>
      </c>
      <c r="AR823" s="5">
        <f t="shared" si="391"/>
        <v>22.086485705501889</v>
      </c>
      <c r="AS823" s="5">
        <f t="shared" si="392"/>
        <v>19.289909566649264</v>
      </c>
      <c r="AT823" s="5">
        <f t="shared" si="393"/>
        <v>2.9422710102455554</v>
      </c>
      <c r="AU823" s="5">
        <f t="shared" si="394"/>
        <v>2.1651428286392025</v>
      </c>
      <c r="AV823" s="5">
        <f t="shared" si="395"/>
        <v>8.0486789459488719</v>
      </c>
      <c r="AW823" s="5">
        <f t="shared" si="396"/>
        <v>2.9951911787228296</v>
      </c>
    </row>
    <row r="824" spans="1:49" x14ac:dyDescent="0.25">
      <c r="A824" s="1" t="s">
        <v>378</v>
      </c>
      <c r="B824" s="1" t="s">
        <v>101</v>
      </c>
      <c r="C824" s="2">
        <v>42795</v>
      </c>
      <c r="D824" s="3">
        <v>7.8280532072197255</v>
      </c>
      <c r="E824" s="4">
        <f t="shared" si="367"/>
        <v>19151.923394995749</v>
      </c>
      <c r="F824" s="3">
        <v>81.749345270514155</v>
      </c>
      <c r="G824" s="3">
        <v>1.7080538454594025</v>
      </c>
      <c r="H824" s="3">
        <v>1.5491575797851767</v>
      </c>
      <c r="I824" s="3">
        <v>0.23699107684584442</v>
      </c>
      <c r="J824" s="3">
        <v>7.3255683767105659E-2</v>
      </c>
      <c r="K824" s="3">
        <v>0.88245713412543625</v>
      </c>
      <c r="L824" s="3">
        <v>0.48724717663065836</v>
      </c>
      <c r="M824" s="4">
        <f t="shared" si="368"/>
        <v>28.489099940368412</v>
      </c>
      <c r="N824" s="4">
        <f t="shared" si="369"/>
        <v>0.59524533861159634</v>
      </c>
      <c r="O824" s="4">
        <f t="shared" si="370"/>
        <v>0.53987105300765881</v>
      </c>
      <c r="P824" s="4">
        <f t="shared" si="371"/>
        <v>8.2589804858926766E-2</v>
      </c>
      <c r="Q824" s="4">
        <f t="shared" si="372"/>
        <v>2.5529115727289432E-2</v>
      </c>
      <c r="R824" s="4">
        <f t="shared" si="373"/>
        <v>0.30753040778491025</v>
      </c>
      <c r="S824" s="4">
        <f t="shared" si="374"/>
        <v>0.16980238147179308</v>
      </c>
      <c r="T824" s="5">
        <f t="shared" si="375"/>
        <v>1079.1054054046906</v>
      </c>
      <c r="U824" s="5">
        <f t="shared" si="376"/>
        <v>23.846823791609602</v>
      </c>
      <c r="V824" s="5">
        <f t="shared" si="377"/>
        <v>20.848256851911827</v>
      </c>
      <c r="W824" s="5">
        <f t="shared" si="378"/>
        <v>3.3227581736516583</v>
      </c>
      <c r="X824" s="5">
        <f t="shared" si="379"/>
        <v>1.737604158301834</v>
      </c>
      <c r="Y824" s="5">
        <f t="shared" si="380"/>
        <v>8.6590161668697831</v>
      </c>
      <c r="Z824" s="5">
        <f t="shared" si="381"/>
        <v>3.6231111137481302</v>
      </c>
      <c r="AA824" s="4">
        <v>13.486005328879612</v>
      </c>
      <c r="AB824" s="4">
        <f t="shared" si="382"/>
        <v>32994.530584564156</v>
      </c>
      <c r="AC824" s="4">
        <v>40.943608975844995</v>
      </c>
      <c r="AD824" s="4">
        <v>1.8130438205876376</v>
      </c>
      <c r="AE824" s="4">
        <v>1.6391612006319554</v>
      </c>
      <c r="AF824" s="4">
        <v>0.16043702347987002</v>
      </c>
      <c r="AG824" s="4">
        <v>7.892881783612514E-2</v>
      </c>
      <c r="AH824" s="4">
        <v>0.58297711382888917</v>
      </c>
      <c r="AI824" s="4">
        <v>0.30999045152857369</v>
      </c>
      <c r="AJ824" s="4">
        <f t="shared" si="383"/>
        <v>17.569374236034761</v>
      </c>
      <c r="AK824" s="4">
        <f t="shared" si="384"/>
        <v>0.77799798764752326</v>
      </c>
      <c r="AL824" s="4">
        <f t="shared" si="385"/>
        <v>0.70338295249158678</v>
      </c>
      <c r="AM824" s="4">
        <f t="shared" si="386"/>
        <v>6.8845374829959241E-2</v>
      </c>
      <c r="AN824" s="4">
        <f t="shared" si="387"/>
        <v>3.3869264905026092E-2</v>
      </c>
      <c r="AO824" s="4">
        <f t="shared" si="388"/>
        <v>0.25016219478712443</v>
      </c>
      <c r="AP824" s="4">
        <f t="shared" si="389"/>
        <v>0.13302047349358032</v>
      </c>
      <c r="AQ824" s="5">
        <f t="shared" si="390"/>
        <v>798.28200831761967</v>
      </c>
      <c r="AR824" s="5">
        <f t="shared" si="391"/>
        <v>22.864483693149413</v>
      </c>
      <c r="AS824" s="5">
        <f t="shared" si="392"/>
        <v>19.993292519140851</v>
      </c>
      <c r="AT824" s="5">
        <f t="shared" si="393"/>
        <v>3.0111163850755145</v>
      </c>
      <c r="AU824" s="5">
        <f t="shared" si="394"/>
        <v>2.1990120935442286</v>
      </c>
      <c r="AV824" s="5">
        <f t="shared" si="395"/>
        <v>8.2988411407359965</v>
      </c>
      <c r="AW824" s="5">
        <f t="shared" si="396"/>
        <v>3.1282116522164101</v>
      </c>
    </row>
    <row r="825" spans="1:49" x14ac:dyDescent="0.25">
      <c r="A825" s="1" t="s">
        <v>378</v>
      </c>
      <c r="B825" s="1" t="s">
        <v>102</v>
      </c>
      <c r="C825" s="2">
        <v>42796</v>
      </c>
      <c r="D825" s="3">
        <v>0.1236416677402269</v>
      </c>
      <c r="E825" s="4">
        <f t="shared" si="367"/>
        <v>302.49867831843369</v>
      </c>
      <c r="F825" s="3">
        <v>88.381967410564627</v>
      </c>
      <c r="G825" s="3">
        <v>1.6744753199847555</v>
      </c>
      <c r="H825" s="3">
        <v>1.5379193054616465</v>
      </c>
      <c r="I825" s="3">
        <v>0.19594061051819486</v>
      </c>
      <c r="J825" s="3">
        <v>0.18196226473957</v>
      </c>
      <c r="K825" s="3">
        <v>0.762954253032885</v>
      </c>
      <c r="L825" s="3">
        <v>0.40339368639622974</v>
      </c>
      <c r="M825" s="4">
        <f t="shared" si="368"/>
        <v>0.48648471100815854</v>
      </c>
      <c r="N825" s="4">
        <f t="shared" si="369"/>
        <v>9.216887403614241E-3</v>
      </c>
      <c r="O825" s="4">
        <f t="shared" si="370"/>
        <v>8.4652361877830835E-3</v>
      </c>
      <c r="P825" s="4">
        <f t="shared" si="371"/>
        <v>1.0785244329298779E-3</v>
      </c>
      <c r="Q825" s="4">
        <f t="shared" si="372"/>
        <v>1.0015828157004614E-3</v>
      </c>
      <c r="R825" s="4">
        <f t="shared" si="373"/>
        <v>4.1995623108835849E-3</v>
      </c>
      <c r="S825" s="4">
        <f t="shared" si="374"/>
        <v>2.2204174301456844E-3</v>
      </c>
      <c r="T825" s="5">
        <f t="shared" si="375"/>
        <v>1079.5918901156988</v>
      </c>
      <c r="U825" s="5">
        <f t="shared" si="376"/>
        <v>23.856040679013216</v>
      </c>
      <c r="V825" s="5">
        <f t="shared" si="377"/>
        <v>20.856722088099609</v>
      </c>
      <c r="W825" s="5">
        <f t="shared" si="378"/>
        <v>3.3238366980845879</v>
      </c>
      <c r="X825" s="5">
        <f t="shared" si="379"/>
        <v>1.7386057411175344</v>
      </c>
      <c r="Y825" s="5">
        <f t="shared" si="380"/>
        <v>8.6632157291806671</v>
      </c>
      <c r="Z825" s="5">
        <f t="shared" si="381"/>
        <v>3.6253315311782761</v>
      </c>
      <c r="AA825" s="4">
        <v>0.465240351570188</v>
      </c>
      <c r="AB825" s="4">
        <f t="shared" si="382"/>
        <v>1138.2456579773</v>
      </c>
      <c r="AC825" s="4">
        <v>40.943608975844995</v>
      </c>
      <c r="AD825" s="4">
        <v>1.8130438205876376</v>
      </c>
      <c r="AE825" s="4">
        <v>1.6391612006319554</v>
      </c>
      <c r="AF825" s="4">
        <v>0.16043702347987002</v>
      </c>
      <c r="AG825" s="4">
        <v>7.892881783612514E-2</v>
      </c>
      <c r="AH825" s="4">
        <v>0.58297711382888917</v>
      </c>
      <c r="AI825" s="4">
        <v>0.30999045152857369</v>
      </c>
      <c r="AJ825" s="4">
        <f t="shared" si="383"/>
        <v>0.60610845443882777</v>
      </c>
      <c r="AK825" s="4">
        <f t="shared" si="384"/>
        <v>2.6839382639047418E-2</v>
      </c>
      <c r="AL825" s="4">
        <f t="shared" si="385"/>
        <v>2.4265312383118361E-2</v>
      </c>
      <c r="AM825" s="4">
        <f t="shared" si="386"/>
        <v>2.3750284542214816E-3</v>
      </c>
      <c r="AN825" s="4">
        <f t="shared" si="387"/>
        <v>1.1684222516281071E-3</v>
      </c>
      <c r="AO825" s="4">
        <f t="shared" si="388"/>
        <v>8.6300979878079775E-3</v>
      </c>
      <c r="AP825" s="4">
        <f t="shared" si="389"/>
        <v>4.5889416728658204E-3</v>
      </c>
      <c r="AQ825" s="5">
        <f t="shared" si="390"/>
        <v>798.88811677205854</v>
      </c>
      <c r="AR825" s="5">
        <f t="shared" si="391"/>
        <v>22.89132307578846</v>
      </c>
      <c r="AS825" s="5">
        <f t="shared" si="392"/>
        <v>20.01755783152397</v>
      </c>
      <c r="AT825" s="5">
        <f t="shared" si="393"/>
        <v>3.0134914135297359</v>
      </c>
      <c r="AU825" s="5">
        <f t="shared" si="394"/>
        <v>2.2001805157958567</v>
      </c>
      <c r="AV825" s="5">
        <f t="shared" si="395"/>
        <v>8.3074712387238048</v>
      </c>
      <c r="AW825" s="5">
        <f t="shared" si="396"/>
        <v>3.132800593889276</v>
      </c>
    </row>
    <row r="826" spans="1:49" x14ac:dyDescent="0.25">
      <c r="A826" s="1" t="s">
        <v>378</v>
      </c>
      <c r="B826" s="1" t="s">
        <v>103</v>
      </c>
      <c r="C826" s="2">
        <v>42797</v>
      </c>
      <c r="D826" s="3">
        <v>4.0993954077784628E-4</v>
      </c>
      <c r="E826" s="4">
        <f t="shared" si="367"/>
        <v>1.0029480477107691</v>
      </c>
      <c r="F826" s="3">
        <v>99.310367063492052</v>
      </c>
      <c r="G826" s="3">
        <v>1.5791196759259278</v>
      </c>
      <c r="H826" s="3">
        <v>1.5127908217592607</v>
      </c>
      <c r="I826" s="3">
        <v>6.6328854166666604E-2</v>
      </c>
      <c r="J826" s="3">
        <v>0.43690259548611116</v>
      </c>
      <c r="K826" s="3">
        <v>0.40548848805147059</v>
      </c>
      <c r="L826" s="3">
        <v>0.13220972222222213</v>
      </c>
      <c r="M826" s="4">
        <f t="shared" si="368"/>
        <v>1.8124042592823526E-3</v>
      </c>
      <c r="N826" s="4">
        <f t="shared" si="369"/>
        <v>2.8818776037097485E-5</v>
      </c>
      <c r="O826" s="4">
        <f t="shared" si="370"/>
        <v>2.7608281087178223E-5</v>
      </c>
      <c r="P826" s="4">
        <f t="shared" si="371"/>
        <v>1.2104949499192545E-6</v>
      </c>
      <c r="Q826" s="4">
        <f t="shared" si="372"/>
        <v>7.973428639572878E-6</v>
      </c>
      <c r="R826" s="4">
        <f t="shared" si="373"/>
        <v>7.4001243230185389E-6</v>
      </c>
      <c r="S826" s="4">
        <f t="shared" si="374"/>
        <v>2.4128141981480906E-6</v>
      </c>
      <c r="T826" s="5">
        <f t="shared" si="375"/>
        <v>1079.593702519958</v>
      </c>
      <c r="U826" s="5">
        <f t="shared" si="376"/>
        <v>23.856069497789253</v>
      </c>
      <c r="V826" s="5">
        <f t="shared" si="377"/>
        <v>20.856749696380696</v>
      </c>
      <c r="W826" s="5">
        <f t="shared" si="378"/>
        <v>3.323837908579538</v>
      </c>
      <c r="X826" s="5">
        <f t="shared" si="379"/>
        <v>1.738613714546174</v>
      </c>
      <c r="Y826" s="5">
        <f t="shared" si="380"/>
        <v>8.6632231293049902</v>
      </c>
      <c r="Z826" s="5">
        <f t="shared" si="381"/>
        <v>3.6253339439924743</v>
      </c>
      <c r="AA826" s="4">
        <v>0.14856718205763045</v>
      </c>
      <c r="AB826" s="4">
        <f t="shared" si="382"/>
        <v>363.48083162667996</v>
      </c>
      <c r="AC826" s="4">
        <v>65.938257345611859</v>
      </c>
      <c r="AD826" s="4">
        <v>1.5840676031247864</v>
      </c>
      <c r="AE826" s="4">
        <v>1.499921150532461</v>
      </c>
      <c r="AF826" s="4">
        <v>0.10234743347010812</v>
      </c>
      <c r="AG826" s="4">
        <v>0.12837625569967692</v>
      </c>
      <c r="AH826" s="4">
        <v>0.68490687845542364</v>
      </c>
      <c r="AI826" s="4">
        <v>0.22211360542919045</v>
      </c>
      <c r="AJ826" s="4">
        <f t="shared" si="383"/>
        <v>0.3117074604689879</v>
      </c>
      <c r="AK826" s="4">
        <f t="shared" si="384"/>
        <v>7.4883035988224135E-3</v>
      </c>
      <c r="AL826" s="4">
        <f t="shared" si="385"/>
        <v>7.0905212172294408E-3</v>
      </c>
      <c r="AM826" s="4">
        <f t="shared" si="386"/>
        <v>4.8382319850024335E-4</v>
      </c>
      <c r="AN826" s="4">
        <f t="shared" si="387"/>
        <v>6.0686827737837926E-4</v>
      </c>
      <c r="AO826" s="4">
        <f t="shared" si="388"/>
        <v>3.2377346981143644E-3</v>
      </c>
      <c r="AP826" s="4">
        <f t="shared" si="389"/>
        <v>1.049989348688046E-3</v>
      </c>
      <c r="AQ826" s="5">
        <f t="shared" si="390"/>
        <v>799.19982423252748</v>
      </c>
      <c r="AR826" s="5">
        <f t="shared" si="391"/>
        <v>22.898811379387283</v>
      </c>
      <c r="AS826" s="5">
        <f t="shared" si="392"/>
        <v>20.024648352741199</v>
      </c>
      <c r="AT826" s="5">
        <f t="shared" si="393"/>
        <v>3.013975236728236</v>
      </c>
      <c r="AU826" s="5">
        <f t="shared" si="394"/>
        <v>2.200787384073235</v>
      </c>
      <c r="AV826" s="5">
        <f t="shared" si="395"/>
        <v>8.3107089734219191</v>
      </c>
      <c r="AW826" s="5">
        <f t="shared" si="396"/>
        <v>3.1338505832379639</v>
      </c>
    </row>
    <row r="827" spans="1:49" x14ac:dyDescent="0.25">
      <c r="A827" s="1" t="s">
        <v>378</v>
      </c>
      <c r="B827" s="1" t="s">
        <v>104</v>
      </c>
      <c r="C827" s="2">
        <v>42798</v>
      </c>
      <c r="D827" s="3">
        <v>7.5046710257809597E-4</v>
      </c>
      <c r="E827" s="4">
        <f t="shared" si="367"/>
        <v>1.8360744464261121</v>
      </c>
      <c r="F827" s="3">
        <v>61.482440476190568</v>
      </c>
      <c r="G827" s="3">
        <v>1.621045833333336</v>
      </c>
      <c r="H827" s="3">
        <v>1.5521802083333343</v>
      </c>
      <c r="I827" s="3">
        <v>6.8865624999999861E-2</v>
      </c>
      <c r="J827" s="3">
        <v>0.10026953125000003</v>
      </c>
      <c r="K827" s="3">
        <v>0.48704875919117585</v>
      </c>
      <c r="L827" s="3">
        <v>0.113375</v>
      </c>
      <c r="M827" s="4">
        <f t="shared" si="368"/>
        <v>2.0541087569696851E-3</v>
      </c>
      <c r="N827" s="4">
        <f t="shared" si="369"/>
        <v>5.4158625062853709E-5</v>
      </c>
      <c r="O827" s="4">
        <f t="shared" si="370"/>
        <v>5.1857846462149432E-5</v>
      </c>
      <c r="P827" s="4">
        <f t="shared" si="371"/>
        <v>2.3007786007042189E-6</v>
      </c>
      <c r="Q827" s="4">
        <f t="shared" si="372"/>
        <v>3.3499731078116766E-6</v>
      </c>
      <c r="R827" s="4">
        <f t="shared" si="373"/>
        <v>1.6272143941866526E-5</v>
      </c>
      <c r="S827" s="4">
        <f t="shared" si="374"/>
        <v>3.7878226452579404E-6</v>
      </c>
      <c r="T827" s="5">
        <f t="shared" si="375"/>
        <v>1079.595756628715</v>
      </c>
      <c r="U827" s="5">
        <f t="shared" si="376"/>
        <v>23.856123656414315</v>
      </c>
      <c r="V827" s="5">
        <f t="shared" si="377"/>
        <v>20.856801554227157</v>
      </c>
      <c r="W827" s="5">
        <f t="shared" si="378"/>
        <v>3.3238402093581385</v>
      </c>
      <c r="X827" s="5">
        <f t="shared" si="379"/>
        <v>1.7386170645192818</v>
      </c>
      <c r="Y827" s="5">
        <f t="shared" si="380"/>
        <v>8.6632394014489318</v>
      </c>
      <c r="Z827" s="5">
        <f t="shared" si="381"/>
        <v>3.6253377318151196</v>
      </c>
      <c r="AA827" s="4">
        <v>5.7780351827346981E-6</v>
      </c>
      <c r="AB827" s="4">
        <f t="shared" si="382"/>
        <v>1.4136399467911672E-2</v>
      </c>
      <c r="AC827" s="4">
        <v>39.193993055555609</v>
      </c>
      <c r="AD827" s="4">
        <v>1.6721215277777786</v>
      </c>
      <c r="AE827" s="4">
        <v>1.6224353549382704</v>
      </c>
      <c r="AF827" s="4">
        <v>5.042691358024682E-2</v>
      </c>
      <c r="AG827" s="4">
        <v>0.12563526234567901</v>
      </c>
      <c r="AH827" s="4">
        <v>0.48314869123931575</v>
      </c>
      <c r="AI827" s="4">
        <v>0.11361645299145301</v>
      </c>
      <c r="AJ827" s="4">
        <f t="shared" si="383"/>
        <v>7.2058719284618859E-6</v>
      </c>
      <c r="AK827" s="4">
        <f t="shared" si="384"/>
        <v>3.0742194501365772E-7</v>
      </c>
      <c r="AL827" s="4">
        <f t="shared" si="385"/>
        <v>2.9828707075908951E-7</v>
      </c>
      <c r="AM827" s="4">
        <f t="shared" si="386"/>
        <v>9.2710605038842203E-9</v>
      </c>
      <c r="AN827" s="4">
        <f t="shared" si="387"/>
        <v>2.3098223467010296E-8</v>
      </c>
      <c r="AO827" s="4">
        <f t="shared" si="388"/>
        <v>8.8827580964756887E-8</v>
      </c>
      <c r="AP827" s="4">
        <f t="shared" si="389"/>
        <v>2.0888548101287989E-8</v>
      </c>
      <c r="AQ827" s="5">
        <f t="shared" si="390"/>
        <v>799.19983143839943</v>
      </c>
      <c r="AR827" s="5">
        <f t="shared" si="391"/>
        <v>22.898811686809228</v>
      </c>
      <c r="AS827" s="5">
        <f t="shared" si="392"/>
        <v>20.024648651028269</v>
      </c>
      <c r="AT827" s="5">
        <f t="shared" si="393"/>
        <v>3.0139752459992963</v>
      </c>
      <c r="AU827" s="5">
        <f t="shared" si="394"/>
        <v>2.2007874071714584</v>
      </c>
      <c r="AV827" s="5">
        <f t="shared" si="395"/>
        <v>8.3107090622495008</v>
      </c>
      <c r="AW827" s="5">
        <f t="shared" si="396"/>
        <v>3.1338506041265122</v>
      </c>
    </row>
    <row r="828" spans="1:49" x14ac:dyDescent="0.25">
      <c r="A828" s="1" t="s">
        <v>378</v>
      </c>
      <c r="B828" s="1" t="s">
        <v>105</v>
      </c>
      <c r="C828" s="2">
        <v>42799</v>
      </c>
      <c r="D828" s="3">
        <v>2.0896407197948483E-2</v>
      </c>
      <c r="E828" s="4">
        <f t="shared" si="367"/>
        <v>51.124638437132901</v>
      </c>
      <c r="F828" s="3">
        <v>58.285714285714363</v>
      </c>
      <c r="G828" s="3">
        <v>1.6245888888888913</v>
      </c>
      <c r="H828" s="3">
        <v>1.5555088888888899</v>
      </c>
      <c r="I828" s="3">
        <v>6.907999999999985E-2</v>
      </c>
      <c r="J828" s="3">
        <v>7.1821666666666686E-2</v>
      </c>
      <c r="K828" s="3">
        <v>0.49394117647058761</v>
      </c>
      <c r="L828" s="3">
        <v>0.11178333333333333</v>
      </c>
      <c r="M828" s="4">
        <f t="shared" si="368"/>
        <v>5.4221861381893062E-2</v>
      </c>
      <c r="N828" s="4">
        <f t="shared" si="369"/>
        <v>1.5113177322335274E-3</v>
      </c>
      <c r="O828" s="4">
        <f t="shared" si="370"/>
        <v>1.4470541947584571E-3</v>
      </c>
      <c r="P828" s="4">
        <f t="shared" si="371"/>
        <v>6.4263537475068918E-5</v>
      </c>
      <c r="Q828" s="4">
        <f t="shared" si="372"/>
        <v>6.6814047008616862E-5</v>
      </c>
      <c r="R828" s="4">
        <f t="shared" si="373"/>
        <v>4.5950213237691529E-4</v>
      </c>
      <c r="S828" s="4">
        <f t="shared" si="374"/>
        <v>1.0398946772951365E-4</v>
      </c>
      <c r="T828" s="5">
        <f t="shared" si="375"/>
        <v>1079.6499784900968</v>
      </c>
      <c r="U828" s="5">
        <f t="shared" si="376"/>
        <v>23.857634974146549</v>
      </c>
      <c r="V828" s="5">
        <f t="shared" si="377"/>
        <v>20.858248608421917</v>
      </c>
      <c r="W828" s="5">
        <f t="shared" si="378"/>
        <v>3.3239044728956135</v>
      </c>
      <c r="X828" s="5">
        <f t="shared" si="379"/>
        <v>1.7386838785662904</v>
      </c>
      <c r="Y828" s="5">
        <f t="shared" si="380"/>
        <v>8.6636989035813095</v>
      </c>
      <c r="Z828" s="5">
        <f t="shared" si="381"/>
        <v>3.6254417212828494</v>
      </c>
      <c r="AA828" s="4">
        <v>0</v>
      </c>
      <c r="AB828" s="4">
        <f t="shared" si="382"/>
        <v>0</v>
      </c>
      <c r="AC828" s="4">
        <v>38.333333333333385</v>
      </c>
      <c r="AD828" s="4">
        <v>1.6766666666666674</v>
      </c>
      <c r="AE828" s="4">
        <v>1.6266666666666654</v>
      </c>
      <c r="AF828" s="4">
        <v>4.9999999999999913E-2</v>
      </c>
      <c r="AG828" s="4">
        <v>0.125</v>
      </c>
      <c r="AH828" s="4">
        <v>0.47766666666666624</v>
      </c>
      <c r="AI828" s="4">
        <v>0.11233333333333334</v>
      </c>
      <c r="AJ828" s="4">
        <f t="shared" si="383"/>
        <v>0</v>
      </c>
      <c r="AK828" s="4">
        <f t="shared" si="384"/>
        <v>0</v>
      </c>
      <c r="AL828" s="4">
        <f t="shared" si="385"/>
        <v>0</v>
      </c>
      <c r="AM828" s="4">
        <f t="shared" si="386"/>
        <v>0</v>
      </c>
      <c r="AN828" s="4">
        <f t="shared" si="387"/>
        <v>0</v>
      </c>
      <c r="AO828" s="4">
        <f t="shared" si="388"/>
        <v>0</v>
      </c>
      <c r="AP828" s="4">
        <f t="shared" si="389"/>
        <v>0</v>
      </c>
      <c r="AQ828" s="5">
        <f t="shared" si="390"/>
        <v>799.19983143839943</v>
      </c>
      <c r="AR828" s="5">
        <f t="shared" si="391"/>
        <v>22.898811686809228</v>
      </c>
      <c r="AS828" s="5">
        <f t="shared" si="392"/>
        <v>20.024648651028269</v>
      </c>
      <c r="AT828" s="5">
        <f t="shared" si="393"/>
        <v>3.0139752459992963</v>
      </c>
      <c r="AU828" s="5">
        <f t="shared" si="394"/>
        <v>2.2007874071714584</v>
      </c>
      <c r="AV828" s="5">
        <f t="shared" si="395"/>
        <v>8.3107090622495008</v>
      </c>
      <c r="AW828" s="5">
        <f t="shared" si="396"/>
        <v>3.1338506041265122</v>
      </c>
    </row>
    <row r="829" spans="1:49" x14ac:dyDescent="0.25">
      <c r="A829" s="1" t="s">
        <v>378</v>
      </c>
      <c r="B829" s="1" t="s">
        <v>106</v>
      </c>
      <c r="C829" s="2">
        <v>42800</v>
      </c>
      <c r="D829" s="3">
        <v>1.0832510592251194E-2</v>
      </c>
      <c r="E829" s="4">
        <f t="shared" si="367"/>
        <v>26.502555302885998</v>
      </c>
      <c r="F829" s="3">
        <v>58.285714285714363</v>
      </c>
      <c r="G829" s="3">
        <v>1.6245888888888913</v>
      </c>
      <c r="H829" s="3">
        <v>1.5555088888888899</v>
      </c>
      <c r="I829" s="3">
        <v>6.907999999999985E-2</v>
      </c>
      <c r="J829" s="3">
        <v>7.1821666666666686E-2</v>
      </c>
      <c r="K829" s="3">
        <v>0.49394117647058761</v>
      </c>
      <c r="L829" s="3">
        <v>0.11178333333333333</v>
      </c>
      <c r="M829" s="4">
        <f t="shared" si="368"/>
        <v>2.8108127975635777E-2</v>
      </c>
      <c r="N829" s="4">
        <f t="shared" si="369"/>
        <v>7.8345359504116135E-4</v>
      </c>
      <c r="O829" s="4">
        <f t="shared" si="370"/>
        <v>7.5013995199239001E-4</v>
      </c>
      <c r="P829" s="4">
        <f t="shared" si="371"/>
        <v>3.3313643048770561E-5</v>
      </c>
      <c r="Q829" s="4">
        <f t="shared" si="372"/>
        <v>3.4635804378997136E-5</v>
      </c>
      <c r="R829" s="4">
        <f t="shared" si="373"/>
        <v>2.3820179559975362E-4</v>
      </c>
      <c r="S829" s="4">
        <f t="shared" si="374"/>
        <v>5.3907209980723948E-5</v>
      </c>
      <c r="T829" s="5">
        <f t="shared" si="375"/>
        <v>1079.6780866180725</v>
      </c>
      <c r="U829" s="5">
        <f t="shared" si="376"/>
        <v>23.85841842774159</v>
      </c>
      <c r="V829" s="5">
        <f t="shared" si="377"/>
        <v>20.85899874837391</v>
      </c>
      <c r="W829" s="5">
        <f t="shared" si="378"/>
        <v>3.3239377865386621</v>
      </c>
      <c r="X829" s="5">
        <f t="shared" si="379"/>
        <v>1.7387185143706694</v>
      </c>
      <c r="Y829" s="5">
        <f t="shared" si="380"/>
        <v>8.6639371053769096</v>
      </c>
      <c r="Z829" s="5">
        <f t="shared" si="381"/>
        <v>3.6254956284928301</v>
      </c>
      <c r="AA829" s="4">
        <v>0</v>
      </c>
      <c r="AB829" s="4">
        <f t="shared" si="382"/>
        <v>0</v>
      </c>
      <c r="AC829" s="4">
        <v>38.333333333333385</v>
      </c>
      <c r="AD829" s="4">
        <v>1.6766666666666674</v>
      </c>
      <c r="AE829" s="4">
        <v>1.6266666666666654</v>
      </c>
      <c r="AF829" s="4">
        <v>4.9999999999999913E-2</v>
      </c>
      <c r="AG829" s="4">
        <v>0.125</v>
      </c>
      <c r="AH829" s="4">
        <v>0.47766666666666624</v>
      </c>
      <c r="AI829" s="4">
        <v>0.11233333333333334</v>
      </c>
      <c r="AJ829" s="4">
        <f t="shared" si="383"/>
        <v>0</v>
      </c>
      <c r="AK829" s="4">
        <f t="shared" si="384"/>
        <v>0</v>
      </c>
      <c r="AL829" s="4">
        <f t="shared" si="385"/>
        <v>0</v>
      </c>
      <c r="AM829" s="4">
        <f t="shared" si="386"/>
        <v>0</v>
      </c>
      <c r="AN829" s="4">
        <f t="shared" si="387"/>
        <v>0</v>
      </c>
      <c r="AO829" s="4">
        <f t="shared" si="388"/>
        <v>0</v>
      </c>
      <c r="AP829" s="4">
        <f t="shared" si="389"/>
        <v>0</v>
      </c>
      <c r="AQ829" s="5">
        <f t="shared" si="390"/>
        <v>799.19983143839943</v>
      </c>
      <c r="AR829" s="5">
        <f t="shared" si="391"/>
        <v>22.898811686809228</v>
      </c>
      <c r="AS829" s="5">
        <f t="shared" si="392"/>
        <v>20.024648651028269</v>
      </c>
      <c r="AT829" s="5">
        <f t="shared" si="393"/>
        <v>3.0139752459992963</v>
      </c>
      <c r="AU829" s="5">
        <f t="shared" si="394"/>
        <v>2.2007874071714584</v>
      </c>
      <c r="AV829" s="5">
        <f t="shared" si="395"/>
        <v>8.3107090622495008</v>
      </c>
      <c r="AW829" s="5">
        <f t="shared" si="396"/>
        <v>3.1338506041265122</v>
      </c>
    </row>
    <row r="830" spans="1:49" x14ac:dyDescent="0.25">
      <c r="A830" s="1" t="s">
        <v>378</v>
      </c>
      <c r="B830" s="1" t="s">
        <v>107</v>
      </c>
      <c r="C830" s="2">
        <v>42801</v>
      </c>
      <c r="D830" s="3">
        <v>0.98139124503058139</v>
      </c>
      <c r="E830" s="4">
        <f t="shared" si="367"/>
        <v>2401.0478017714913</v>
      </c>
      <c r="F830" s="3">
        <v>72.706070828455822</v>
      </c>
      <c r="G830" s="3">
        <v>1.675885060114517</v>
      </c>
      <c r="H830" s="3">
        <v>1.5516054801688972</v>
      </c>
      <c r="I830" s="3">
        <v>0.17227534931150887</v>
      </c>
      <c r="J830" s="3">
        <v>7.2702989676311475E-2</v>
      </c>
      <c r="K830" s="3">
        <v>0.7327166087792979</v>
      </c>
      <c r="L830" s="3">
        <v>0.34253715369314713</v>
      </c>
      <c r="M830" s="4">
        <f t="shared" si="368"/>
        <v>3.1765341691106759</v>
      </c>
      <c r="N830" s="4">
        <f t="shared" si="369"/>
        <v>7.3219555070115822E-2</v>
      </c>
      <c r="O830" s="4">
        <f t="shared" si="370"/>
        <v>6.7789770078001035E-2</v>
      </c>
      <c r="P830" s="4">
        <f t="shared" si="371"/>
        <v>7.5267240733535301E-3</v>
      </c>
      <c r="Q830" s="4">
        <f t="shared" si="372"/>
        <v>3.1763995533219914E-3</v>
      </c>
      <c r="R830" s="4">
        <f t="shared" si="373"/>
        <v>3.2012448445383451E-2</v>
      </c>
      <c r="S830" s="4">
        <f t="shared" si="374"/>
        <v>1.4965476204365898E-2</v>
      </c>
      <c r="T830" s="5">
        <f t="shared" si="375"/>
        <v>1082.8546207871832</v>
      </c>
      <c r="U830" s="5">
        <f t="shared" si="376"/>
        <v>23.931637982811704</v>
      </c>
      <c r="V830" s="5">
        <f t="shared" si="377"/>
        <v>20.926788518451911</v>
      </c>
      <c r="W830" s="5">
        <f t="shared" si="378"/>
        <v>3.3314645106120158</v>
      </c>
      <c r="X830" s="5">
        <f t="shared" si="379"/>
        <v>1.7418949139239914</v>
      </c>
      <c r="Y830" s="5">
        <f t="shared" si="380"/>
        <v>8.6959495538222935</v>
      </c>
      <c r="Z830" s="5">
        <f t="shared" si="381"/>
        <v>3.640461104697196</v>
      </c>
      <c r="AA830" s="4">
        <v>1.1341281163214194</v>
      </c>
      <c r="AB830" s="4">
        <f t="shared" si="382"/>
        <v>2774.7300930282208</v>
      </c>
      <c r="AC830" s="4">
        <v>40.798224960849218</v>
      </c>
      <c r="AD830" s="4">
        <v>1.7559366536250414</v>
      </c>
      <c r="AE830" s="4">
        <v>1.6301142872711054</v>
      </c>
      <c r="AF830" s="4">
        <v>0.11829966759391695</v>
      </c>
      <c r="AG830" s="4">
        <v>9.7320681640797727E-2</v>
      </c>
      <c r="AH830" s="4">
        <v>0.54787073689109866</v>
      </c>
      <c r="AI830" s="4">
        <v>0.23509322354894446</v>
      </c>
      <c r="AJ830" s="4">
        <f t="shared" si="383"/>
        <v>1.4722793856940084</v>
      </c>
      <c r="AK830" s="4">
        <f t="shared" si="384"/>
        <v>6.3366220961757661E-2</v>
      </c>
      <c r="AL830" s="4">
        <f t="shared" si="385"/>
        <v>5.8825688219955673E-2</v>
      </c>
      <c r="AM830" s="4">
        <f t="shared" si="386"/>
        <v>4.2690622471961599E-3</v>
      </c>
      <c r="AN830" s="4">
        <f t="shared" si="387"/>
        <v>3.5119967478715861E-3</v>
      </c>
      <c r="AO830" s="4">
        <f t="shared" si="388"/>
        <v>1.9770928581422292E-2</v>
      </c>
      <c r="AP830" s="4">
        <f t="shared" si="389"/>
        <v>8.4837736710263838E-3</v>
      </c>
      <c r="AQ830" s="5">
        <f t="shared" si="390"/>
        <v>800.67211082409347</v>
      </c>
      <c r="AR830" s="5">
        <f t="shared" si="391"/>
        <v>22.962177907770986</v>
      </c>
      <c r="AS830" s="5">
        <f t="shared" si="392"/>
        <v>20.083474339248223</v>
      </c>
      <c r="AT830" s="5">
        <f t="shared" si="393"/>
        <v>3.0182443082464925</v>
      </c>
      <c r="AU830" s="5">
        <f t="shared" si="394"/>
        <v>2.2042994039193298</v>
      </c>
      <c r="AV830" s="5">
        <f t="shared" si="395"/>
        <v>8.3304799908309235</v>
      </c>
      <c r="AW830" s="5">
        <f t="shared" si="396"/>
        <v>3.1423343777975385</v>
      </c>
    </row>
    <row r="831" spans="1:49" x14ac:dyDescent="0.25">
      <c r="A831" s="1" t="s">
        <v>378</v>
      </c>
      <c r="B831" s="1" t="s">
        <v>108</v>
      </c>
      <c r="C831" s="2">
        <v>42802</v>
      </c>
      <c r="D831" s="3">
        <v>0.29022676244948181</v>
      </c>
      <c r="E831" s="4">
        <f t="shared" si="367"/>
        <v>710.06169407275524</v>
      </c>
      <c r="F831" s="3">
        <v>81.749345270514155</v>
      </c>
      <c r="G831" s="3">
        <v>1.7080538454594025</v>
      </c>
      <c r="H831" s="3">
        <v>1.5491575797851767</v>
      </c>
      <c r="I831" s="3">
        <v>0.23699107684584442</v>
      </c>
      <c r="J831" s="3">
        <v>7.3255683767105659E-2</v>
      </c>
      <c r="K831" s="3">
        <v>0.88245713412543625</v>
      </c>
      <c r="L831" s="3">
        <v>0.48724717663065836</v>
      </c>
      <c r="M831" s="4">
        <f t="shared" si="368"/>
        <v>1.0562395300490661</v>
      </c>
      <c r="N831" s="4">
        <f t="shared" si="369"/>
        <v>2.2068849420831486E-2</v>
      </c>
      <c r="O831" s="4">
        <f t="shared" si="370"/>
        <v>2.0015835828772411E-2</v>
      </c>
      <c r="P831" s="4">
        <f t="shared" si="371"/>
        <v>3.0620348432779869E-3</v>
      </c>
      <c r="Q831" s="4">
        <f t="shared" si="372"/>
        <v>9.4649747639629072E-4</v>
      </c>
      <c r="R831" s="4">
        <f t="shared" si="373"/>
        <v>1.1401756253249002E-2</v>
      </c>
      <c r="S831" s="4">
        <f t="shared" si="374"/>
        <v>6.295459947221472E-3</v>
      </c>
      <c r="T831" s="5">
        <f t="shared" si="375"/>
        <v>1083.9108603172322</v>
      </c>
      <c r="U831" s="5">
        <f t="shared" si="376"/>
        <v>23.953706832232537</v>
      </c>
      <c r="V831" s="5">
        <f t="shared" si="377"/>
        <v>20.946804354280683</v>
      </c>
      <c r="W831" s="5">
        <f t="shared" si="378"/>
        <v>3.3345265454552937</v>
      </c>
      <c r="X831" s="5">
        <f t="shared" si="379"/>
        <v>1.7428414114003876</v>
      </c>
      <c r="Y831" s="5">
        <f t="shared" si="380"/>
        <v>8.7073513100755431</v>
      </c>
      <c r="Z831" s="5">
        <f t="shared" si="381"/>
        <v>3.6467565646444173</v>
      </c>
      <c r="AA831" s="4">
        <v>0.81883237210427007</v>
      </c>
      <c r="AB831" s="4">
        <f t="shared" si="382"/>
        <v>2003.3352416945891</v>
      </c>
      <c r="AC831" s="4">
        <v>40.943608975844995</v>
      </c>
      <c r="AD831" s="4">
        <v>1.8130438205876376</v>
      </c>
      <c r="AE831" s="4">
        <v>1.6391612006319554</v>
      </c>
      <c r="AF831" s="4">
        <v>0.16043702347987002</v>
      </c>
      <c r="AG831" s="4">
        <v>7.892881783612514E-2</v>
      </c>
      <c r="AH831" s="4">
        <v>0.58297711382888917</v>
      </c>
      <c r="AI831" s="4">
        <v>0.30999045152857369</v>
      </c>
      <c r="AJ831" s="4">
        <f t="shared" si="383"/>
        <v>1.0667630652104438</v>
      </c>
      <c r="AK831" s="4">
        <f t="shared" si="384"/>
        <v>4.7237853032251073E-2</v>
      </c>
      <c r="AL831" s="4">
        <f t="shared" si="385"/>
        <v>4.2707437631884719E-2</v>
      </c>
      <c r="AM831" s="4">
        <f t="shared" si="386"/>
        <v>4.1800978277610141E-3</v>
      </c>
      <c r="AN831" s="4">
        <f t="shared" si="387"/>
        <v>2.0564466531998939E-3</v>
      </c>
      <c r="AO831" s="4">
        <f t="shared" si="388"/>
        <v>1.5189145960790545E-2</v>
      </c>
      <c r="AP831" s="4">
        <f t="shared" si="389"/>
        <v>8.0766296017940609E-3</v>
      </c>
      <c r="AQ831" s="5">
        <f t="shared" si="390"/>
        <v>801.73887388930393</v>
      </c>
      <c r="AR831" s="5">
        <f t="shared" si="391"/>
        <v>23.009415760803236</v>
      </c>
      <c r="AS831" s="5">
        <f t="shared" si="392"/>
        <v>20.126181776880109</v>
      </c>
      <c r="AT831" s="5">
        <f t="shared" si="393"/>
        <v>3.0224244060742533</v>
      </c>
      <c r="AU831" s="5">
        <f t="shared" si="394"/>
        <v>2.2063558505725296</v>
      </c>
      <c r="AV831" s="5">
        <f t="shared" si="395"/>
        <v>8.3456691367917148</v>
      </c>
      <c r="AW831" s="5">
        <f t="shared" si="396"/>
        <v>3.1504110073993328</v>
      </c>
    </row>
    <row r="832" spans="1:49" x14ac:dyDescent="0.25">
      <c r="A832" s="1" t="s">
        <v>378</v>
      </c>
      <c r="B832" s="1" t="s">
        <v>109</v>
      </c>
      <c r="C832" s="2">
        <v>42803</v>
      </c>
      <c r="D832" s="3">
        <v>9.9234522656789462E-2</v>
      </c>
      <c r="E832" s="4">
        <f t="shared" si="367"/>
        <v>242.78475449157176</v>
      </c>
      <c r="F832" s="3">
        <v>66.595750259497791</v>
      </c>
      <c r="G832" s="3">
        <v>1.6541493943409484</v>
      </c>
      <c r="H832" s="3">
        <v>1.5532594669146602</v>
      </c>
      <c r="I832" s="3">
        <v>0.12854850638290313</v>
      </c>
      <c r="J832" s="3">
        <v>7.2329547723072152E-2</v>
      </c>
      <c r="K832" s="3">
        <v>0.63154057814001219</v>
      </c>
      <c r="L832" s="3">
        <v>0.24476011116780139</v>
      </c>
      <c r="M832" s="4">
        <f t="shared" si="368"/>
        <v>0.29420495152845161</v>
      </c>
      <c r="N832" s="4">
        <f t="shared" si="369"/>
        <v>7.3076576281005216E-3</v>
      </c>
      <c r="O832" s="4">
        <f t="shared" si="370"/>
        <v>6.8619487639087423E-3</v>
      </c>
      <c r="P832" s="4">
        <f t="shared" si="371"/>
        <v>5.6789820584749828E-4</v>
      </c>
      <c r="Q832" s="4">
        <f t="shared" si="372"/>
        <v>3.1953557094893431E-4</v>
      </c>
      <c r="R832" s="4">
        <f t="shared" si="373"/>
        <v>2.7900033328843495E-3</v>
      </c>
      <c r="S832" s="4">
        <f t="shared" si="374"/>
        <v>1.0812947727389184E-3</v>
      </c>
      <c r="T832" s="5">
        <f t="shared" si="375"/>
        <v>1084.2050652687606</v>
      </c>
      <c r="U832" s="5">
        <f t="shared" si="376"/>
        <v>23.961014489860638</v>
      </c>
      <c r="V832" s="5">
        <f t="shared" si="377"/>
        <v>20.953666303044592</v>
      </c>
      <c r="W832" s="5">
        <f t="shared" si="378"/>
        <v>3.3350944436611414</v>
      </c>
      <c r="X832" s="5">
        <f t="shared" si="379"/>
        <v>1.7431609469713365</v>
      </c>
      <c r="Y832" s="5">
        <f t="shared" si="380"/>
        <v>8.7101413134084282</v>
      </c>
      <c r="Z832" s="5">
        <f t="shared" si="381"/>
        <v>3.6478378594171561</v>
      </c>
      <c r="AA832" s="4">
        <v>0.13205576153629409</v>
      </c>
      <c r="AB832" s="4">
        <f t="shared" si="382"/>
        <v>323.0843942754949</v>
      </c>
      <c r="AC832" s="4">
        <v>65.938257345611859</v>
      </c>
      <c r="AD832" s="4">
        <v>1.5840676031247864</v>
      </c>
      <c r="AE832" s="4">
        <v>1.499921150532461</v>
      </c>
      <c r="AF832" s="4">
        <v>0.10234743347010812</v>
      </c>
      <c r="AG832" s="4">
        <v>0.12837625569967692</v>
      </c>
      <c r="AH832" s="4">
        <v>0.68490687845542364</v>
      </c>
      <c r="AI832" s="4">
        <v>0.22211360542919045</v>
      </c>
      <c r="AJ832" s="4">
        <f t="shared" si="383"/>
        <v>0.27706499846520005</v>
      </c>
      <c r="AK832" s="4">
        <f t="shared" si="384"/>
        <v>6.6560704770847242E-3</v>
      </c>
      <c r="AL832" s="4">
        <f t="shared" si="385"/>
        <v>6.3024967295083308E-3</v>
      </c>
      <c r="AM832" s="4">
        <f t="shared" si="386"/>
        <v>4.3005218273636716E-4</v>
      </c>
      <c r="AN832" s="4">
        <f t="shared" si="387"/>
        <v>5.39422309903769E-4</v>
      </c>
      <c r="AO832" s="4">
        <f t="shared" si="388"/>
        <v>2.8779001882536948E-3</v>
      </c>
      <c r="AP832" s="4">
        <f t="shared" si="389"/>
        <v>9.3329590778810814E-4</v>
      </c>
      <c r="AQ832" s="5">
        <f t="shared" si="390"/>
        <v>802.01593888776915</v>
      </c>
      <c r="AR832" s="5">
        <f t="shared" si="391"/>
        <v>23.016071831280321</v>
      </c>
      <c r="AS832" s="5">
        <f t="shared" si="392"/>
        <v>20.132484273609617</v>
      </c>
      <c r="AT832" s="5">
        <f t="shared" si="393"/>
        <v>3.0228544582569898</v>
      </c>
      <c r="AU832" s="5">
        <f t="shared" si="394"/>
        <v>2.2068952728824334</v>
      </c>
      <c r="AV832" s="5">
        <f t="shared" si="395"/>
        <v>8.3485470369799692</v>
      </c>
      <c r="AW832" s="5">
        <f t="shared" si="396"/>
        <v>3.1513443033071207</v>
      </c>
    </row>
    <row r="833" spans="1:49" x14ac:dyDescent="0.25">
      <c r="A833" s="1" t="s">
        <v>378</v>
      </c>
      <c r="B833" s="1" t="s">
        <v>110</v>
      </c>
      <c r="C833" s="2">
        <v>42804</v>
      </c>
      <c r="D833" s="3">
        <v>2.4207798847003161E-2</v>
      </c>
      <c r="E833" s="4">
        <f t="shared" si="367"/>
        <v>59.226208203551032</v>
      </c>
      <c r="F833" s="3">
        <v>58.285714285714363</v>
      </c>
      <c r="G833" s="3">
        <v>1.6245888888888913</v>
      </c>
      <c r="H833" s="3">
        <v>1.5555088888888899</v>
      </c>
      <c r="I833" s="3">
        <v>6.907999999999985E-2</v>
      </c>
      <c r="J833" s="3">
        <v>7.1821666666666686E-2</v>
      </c>
      <c r="K833" s="3">
        <v>0.49394117647058761</v>
      </c>
      <c r="L833" s="3">
        <v>0.11178333333333333</v>
      </c>
      <c r="M833" s="4">
        <f t="shared" si="368"/>
        <v>6.2814238878912174E-2</v>
      </c>
      <c r="N833" s="4">
        <f t="shared" si="369"/>
        <v>1.7508117691834618E-3</v>
      </c>
      <c r="O833" s="4">
        <f t="shared" si="370"/>
        <v>1.6763645795945226E-3</v>
      </c>
      <c r="P833" s="4">
        <f t="shared" si="371"/>
        <v>7.4447189588937906E-5</v>
      </c>
      <c r="Q833" s="4">
        <f t="shared" si="372"/>
        <v>7.7401870800909814E-5</v>
      </c>
      <c r="R833" s="4">
        <f t="shared" si="373"/>
        <v>5.3231807195264842E-4</v>
      </c>
      <c r="S833" s="4">
        <f t="shared" si="374"/>
        <v>1.2046837014403776E-4</v>
      </c>
      <c r="T833" s="5">
        <f t="shared" si="375"/>
        <v>1084.2678795076395</v>
      </c>
      <c r="U833" s="5">
        <f t="shared" si="376"/>
        <v>23.962765301629823</v>
      </c>
      <c r="V833" s="5">
        <f t="shared" si="377"/>
        <v>20.955342667624187</v>
      </c>
      <c r="W833" s="5">
        <f t="shared" si="378"/>
        <v>3.3351688908507304</v>
      </c>
      <c r="X833" s="5">
        <f t="shared" si="379"/>
        <v>1.7432383488421375</v>
      </c>
      <c r="Y833" s="5">
        <f t="shared" si="380"/>
        <v>8.7106736314803808</v>
      </c>
      <c r="Z833" s="5">
        <f t="shared" si="381"/>
        <v>3.6479583277873</v>
      </c>
      <c r="AA833" s="4">
        <v>3.1594801283948169E-2</v>
      </c>
      <c r="AB833" s="4">
        <f t="shared" si="382"/>
        <v>77.299067578157306</v>
      </c>
      <c r="AC833" s="4">
        <v>79.645000000000195</v>
      </c>
      <c r="AD833" s="4">
        <v>1.4584999999999992</v>
      </c>
      <c r="AE833" s="4">
        <v>1.4235637037037057</v>
      </c>
      <c r="AF833" s="4">
        <v>7.0491851851851819E-2</v>
      </c>
      <c r="AG833" s="4">
        <v>0.15549259259259252</v>
      </c>
      <c r="AH833" s="4">
        <v>0.74080384615384631</v>
      </c>
      <c r="AI833" s="4">
        <v>0.17392307692307665</v>
      </c>
      <c r="AJ833" s="4">
        <f t="shared" si="383"/>
        <v>8.0068370581562714E-2</v>
      </c>
      <c r="AK833" s="4">
        <f t="shared" si="384"/>
        <v>1.466252978758351E-3</v>
      </c>
      <c r="AL833" s="4">
        <f t="shared" si="385"/>
        <v>1.4311309708658416E-3</v>
      </c>
      <c r="AM833" s="4">
        <f t="shared" si="386"/>
        <v>7.0866566853596271E-5</v>
      </c>
      <c r="AN833" s="4">
        <f t="shared" si="387"/>
        <v>1.5631914779824999E-4</v>
      </c>
      <c r="AO833" s="4">
        <f t="shared" si="388"/>
        <v>7.4474175255311676E-4</v>
      </c>
      <c r="AP833" s="4">
        <f t="shared" si="389"/>
        <v>1.7484760343728427E-4</v>
      </c>
      <c r="AQ833" s="5">
        <f t="shared" si="390"/>
        <v>802.09600725835071</v>
      </c>
      <c r="AR833" s="5">
        <f t="shared" si="391"/>
        <v>23.01753808425908</v>
      </c>
      <c r="AS833" s="5">
        <f t="shared" si="392"/>
        <v>20.133915404580481</v>
      </c>
      <c r="AT833" s="5">
        <f t="shared" si="393"/>
        <v>3.0229253248238432</v>
      </c>
      <c r="AU833" s="5">
        <f t="shared" si="394"/>
        <v>2.2070515920302318</v>
      </c>
      <c r="AV833" s="5">
        <f t="shared" si="395"/>
        <v>8.3492917787325229</v>
      </c>
      <c r="AW833" s="5">
        <f t="shared" si="396"/>
        <v>3.1515191509105578</v>
      </c>
    </row>
    <row r="834" spans="1:49" x14ac:dyDescent="0.25">
      <c r="A834" s="1" t="s">
        <v>378</v>
      </c>
      <c r="B834" s="1" t="s">
        <v>111</v>
      </c>
      <c r="C834" s="2">
        <v>42805</v>
      </c>
      <c r="D834" s="3">
        <v>2.1100307060048718E-2</v>
      </c>
      <c r="E834" s="4">
        <f t="shared" si="367"/>
        <v>51.62349484955385</v>
      </c>
      <c r="F834" s="3">
        <v>58.285714285714363</v>
      </c>
      <c r="G834" s="3">
        <v>1.6245888888888913</v>
      </c>
      <c r="H834" s="3">
        <v>1.5555088888888899</v>
      </c>
      <c r="I834" s="3">
        <v>6.907999999999985E-2</v>
      </c>
      <c r="J834" s="3">
        <v>7.1821666666666686E-2</v>
      </c>
      <c r="K834" s="3">
        <v>0.49394117647058761</v>
      </c>
      <c r="L834" s="3">
        <v>0.11178333333333333</v>
      </c>
      <c r="M834" s="4">
        <f t="shared" si="368"/>
        <v>5.4750939416880404E-2</v>
      </c>
      <c r="N834" s="4">
        <f t="shared" si="369"/>
        <v>1.5260646441917854E-3</v>
      </c>
      <c r="O834" s="4">
        <f t="shared" si="370"/>
        <v>1.4611740455044637E-3</v>
      </c>
      <c r="P834" s="4">
        <f t="shared" si="371"/>
        <v>6.4890598687320094E-5</v>
      </c>
      <c r="Q834" s="4">
        <f t="shared" si="372"/>
        <v>6.7465995204417375E-5</v>
      </c>
      <c r="R834" s="4">
        <f t="shared" si="373"/>
        <v>4.6398579411545626E-4</v>
      </c>
      <c r="S834" s="4">
        <f t="shared" si="374"/>
        <v>1.050041607305194E-4</v>
      </c>
      <c r="T834" s="5">
        <f t="shared" si="375"/>
        <v>1084.3226304470563</v>
      </c>
      <c r="U834" s="5">
        <f t="shared" si="376"/>
        <v>23.964291366274015</v>
      </c>
      <c r="V834" s="5">
        <f t="shared" si="377"/>
        <v>20.956803841669693</v>
      </c>
      <c r="W834" s="5">
        <f t="shared" si="378"/>
        <v>3.3352337814494177</v>
      </c>
      <c r="X834" s="5">
        <f t="shared" si="379"/>
        <v>1.7433058148373419</v>
      </c>
      <c r="Y834" s="5">
        <f t="shared" si="380"/>
        <v>8.7111376172744954</v>
      </c>
      <c r="Z834" s="5">
        <f t="shared" si="381"/>
        <v>3.6480633319480305</v>
      </c>
      <c r="AA834" s="4">
        <v>2.1196584467997919E-4</v>
      </c>
      <c r="AB834" s="4">
        <f t="shared" si="382"/>
        <v>0.51859044799573506</v>
      </c>
      <c r="AC834" s="4">
        <v>43.066961805555614</v>
      </c>
      <c r="AD834" s="4">
        <v>1.6516684027777784</v>
      </c>
      <c r="AE834" s="4">
        <v>1.6033944521604926</v>
      </c>
      <c r="AF834" s="4">
        <v>5.2348024691357929E-2</v>
      </c>
      <c r="AG834" s="4">
        <v>0.12849394290123456</v>
      </c>
      <c r="AH834" s="4">
        <v>0.5078178018162387</v>
      </c>
      <c r="AI834" s="4">
        <v>0.11939049145299148</v>
      </c>
      <c r="AJ834" s="4">
        <f t="shared" si="383"/>
        <v>2.9046711220887179E-4</v>
      </c>
      <c r="AK834" s="4">
        <f t="shared" si="384"/>
        <v>1.1139753796600827E-5</v>
      </c>
      <c r="AL834" s="4">
        <f t="shared" si="385"/>
        <v>1.0814167907955486E-5</v>
      </c>
      <c r="AM834" s="4">
        <f t="shared" si="386"/>
        <v>3.5306366932937367E-7</v>
      </c>
      <c r="AN834" s="4">
        <f t="shared" si="387"/>
        <v>8.6663333019322884E-7</v>
      </c>
      <c r="AO834" s="4">
        <f t="shared" si="388"/>
        <v>3.4250006092324811E-6</v>
      </c>
      <c r="AP834" s="4">
        <f t="shared" si="389"/>
        <v>8.0523468161329278E-7</v>
      </c>
      <c r="AQ834" s="5">
        <f t="shared" si="390"/>
        <v>802.09629772546293</v>
      </c>
      <c r="AR834" s="5">
        <f t="shared" si="391"/>
        <v>23.017549224012875</v>
      </c>
      <c r="AS834" s="5">
        <f t="shared" si="392"/>
        <v>20.133926218748389</v>
      </c>
      <c r="AT834" s="5">
        <f t="shared" si="393"/>
        <v>3.0229256778875127</v>
      </c>
      <c r="AU834" s="5">
        <f t="shared" si="394"/>
        <v>2.2070524586635618</v>
      </c>
      <c r="AV834" s="5">
        <f t="shared" si="395"/>
        <v>8.3492952037331314</v>
      </c>
      <c r="AW834" s="5">
        <f t="shared" si="396"/>
        <v>3.1515199561452394</v>
      </c>
    </row>
    <row r="835" spans="1:49" x14ac:dyDescent="0.25">
      <c r="A835" s="1" t="s">
        <v>378</v>
      </c>
      <c r="B835" s="1" t="s">
        <v>112</v>
      </c>
      <c r="C835" s="2">
        <v>42806</v>
      </c>
      <c r="D835" s="3">
        <v>2.523880884691183E-2</v>
      </c>
      <c r="E835" s="4">
        <f t="shared" si="367"/>
        <v>61.748652036650441</v>
      </c>
      <c r="F835" s="3">
        <v>58.285714285714363</v>
      </c>
      <c r="G835" s="3">
        <v>1.6245888888888913</v>
      </c>
      <c r="H835" s="3">
        <v>1.5555088888888899</v>
      </c>
      <c r="I835" s="3">
        <v>6.907999999999985E-2</v>
      </c>
      <c r="J835" s="3">
        <v>7.1821666666666686E-2</v>
      </c>
      <c r="K835" s="3">
        <v>0.49394117647058761</v>
      </c>
      <c r="L835" s="3">
        <v>0.11178333333333333</v>
      </c>
      <c r="M835" s="4">
        <f t="shared" si="368"/>
        <v>6.5489496915800055E-2</v>
      </c>
      <c r="N835" s="4">
        <f t="shared" si="369"/>
        <v>1.8253788313684406E-3</v>
      </c>
      <c r="O835" s="4">
        <f t="shared" si="370"/>
        <v>1.7477609364453897E-3</v>
      </c>
      <c r="P835" s="4">
        <f t="shared" si="371"/>
        <v>7.7617894923049429E-5</v>
      </c>
      <c r="Q835" s="4">
        <f t="shared" si="372"/>
        <v>8.0698415989166608E-5</v>
      </c>
      <c r="R835" s="4">
        <f t="shared" si="373"/>
        <v>5.5498949527303958E-4</v>
      </c>
      <c r="S835" s="4">
        <f t="shared" si="374"/>
        <v>1.2559911726715248E-4</v>
      </c>
      <c r="T835" s="5">
        <f t="shared" si="375"/>
        <v>1084.388119943972</v>
      </c>
      <c r="U835" s="5">
        <f t="shared" si="376"/>
        <v>23.966116745105385</v>
      </c>
      <c r="V835" s="5">
        <f t="shared" si="377"/>
        <v>20.958551602606139</v>
      </c>
      <c r="W835" s="5">
        <f t="shared" si="378"/>
        <v>3.3353113993443406</v>
      </c>
      <c r="X835" s="5">
        <f t="shared" si="379"/>
        <v>1.743386513253331</v>
      </c>
      <c r="Y835" s="5">
        <f t="shared" si="380"/>
        <v>8.711692606769768</v>
      </c>
      <c r="Z835" s="5">
        <f t="shared" si="381"/>
        <v>3.6481889310652975</v>
      </c>
      <c r="AA835" s="4">
        <v>0</v>
      </c>
      <c r="AB835" s="4">
        <f t="shared" si="382"/>
        <v>0</v>
      </c>
      <c r="AC835" s="4">
        <v>38.333333333333385</v>
      </c>
      <c r="AD835" s="4">
        <v>1.6766666666666674</v>
      </c>
      <c r="AE835" s="4">
        <v>1.6266666666666654</v>
      </c>
      <c r="AF835" s="4">
        <v>4.9999999999999913E-2</v>
      </c>
      <c r="AG835" s="4">
        <v>0.125</v>
      </c>
      <c r="AH835" s="4">
        <v>0.47766666666666624</v>
      </c>
      <c r="AI835" s="4">
        <v>0.11233333333333334</v>
      </c>
      <c r="AJ835" s="4">
        <f t="shared" si="383"/>
        <v>0</v>
      </c>
      <c r="AK835" s="4">
        <f t="shared" si="384"/>
        <v>0</v>
      </c>
      <c r="AL835" s="4">
        <f t="shared" si="385"/>
        <v>0</v>
      </c>
      <c r="AM835" s="4">
        <f t="shared" si="386"/>
        <v>0</v>
      </c>
      <c r="AN835" s="4">
        <f t="shared" si="387"/>
        <v>0</v>
      </c>
      <c r="AO835" s="4">
        <f t="shared" si="388"/>
        <v>0</v>
      </c>
      <c r="AP835" s="4">
        <f t="shared" si="389"/>
        <v>0</v>
      </c>
      <c r="AQ835" s="5">
        <f t="shared" si="390"/>
        <v>802.09629772546293</v>
      </c>
      <c r="AR835" s="5">
        <f t="shared" si="391"/>
        <v>23.017549224012875</v>
      </c>
      <c r="AS835" s="5">
        <f t="shared" si="392"/>
        <v>20.133926218748389</v>
      </c>
      <c r="AT835" s="5">
        <f t="shared" si="393"/>
        <v>3.0229256778875127</v>
      </c>
      <c r="AU835" s="5">
        <f t="shared" si="394"/>
        <v>2.2070524586635618</v>
      </c>
      <c r="AV835" s="5">
        <f t="shared" si="395"/>
        <v>8.3492952037331314</v>
      </c>
      <c r="AW835" s="5">
        <f t="shared" si="396"/>
        <v>3.1515199561452394</v>
      </c>
    </row>
    <row r="836" spans="1:49" x14ac:dyDescent="0.25">
      <c r="A836" s="1" t="s">
        <v>378</v>
      </c>
      <c r="B836" s="1" t="s">
        <v>113</v>
      </c>
      <c r="C836" s="2">
        <v>42807</v>
      </c>
      <c r="D836" s="3">
        <v>1.584851802433062E-2</v>
      </c>
      <c r="E836" s="4">
        <f t="shared" ref="E836:E899" si="397">D836*1/35.314667*60*60*24</f>
        <v>38.774596325718306</v>
      </c>
      <c r="F836" s="3">
        <v>58.285714285714363</v>
      </c>
      <c r="G836" s="3">
        <v>1.6245888888888913</v>
      </c>
      <c r="H836" s="3">
        <v>1.5555088888888899</v>
      </c>
      <c r="I836" s="3">
        <v>6.907999999999985E-2</v>
      </c>
      <c r="J836" s="3">
        <v>7.1821666666666686E-2</v>
      </c>
      <c r="K836" s="3">
        <v>0.49394117647058761</v>
      </c>
      <c r="L836" s="3">
        <v>0.11178333333333333</v>
      </c>
      <c r="M836" s="4">
        <f t="shared" ref="M836:M899" si="398">$D836*1/35.314667*1000*60*60*24*F836*1/1000*1/135.8*1/0.404686*1/1000</f>
        <v>4.1123631411052061E-2</v>
      </c>
      <c r="N836" s="4">
        <f t="shared" ref="N836:N899" si="399">$D836*1/35.314667*1000*60*60*24*G836*1/1000*1/135.8*1/0.404686*1/1000</f>
        <v>1.1462327515394633E-3</v>
      </c>
      <c r="O836" s="4">
        <f t="shared" ref="O836:O899" si="400">$D836*1/35.314667*1000*60*60*24*H836*1/1000*1/135.8*1/0.404686*1/1000</f>
        <v>1.0974931848602263E-3</v>
      </c>
      <c r="P836" s="4">
        <f t="shared" ref="P836:P899" si="401">$D836*1/35.314667*1000*60*60*24*I836*1/1000*1/135.8*1/0.404686*1/1000</f>
        <v>4.8739566679235934E-5</v>
      </c>
      <c r="Q836" s="4">
        <f t="shared" ref="Q836:Q899" si="402">$D836*1/35.314667*1000*60*60*24*J836*1/1000*1/135.8*1/0.404686*1/1000</f>
        <v>5.0673956449245319E-5</v>
      </c>
      <c r="R836" s="4">
        <f t="shared" ref="R836:R899" si="403">$D836*1/35.314667*1000*60*60*24*K836*1/1000*1/135.8*1/0.404686*1/1000</f>
        <v>3.4850143176329626E-4</v>
      </c>
      <c r="S836" s="4">
        <f t="shared" ref="S836:S899" si="404">$D836*1/35.314667*1000*60*60*24*L836*1/1000*1/135.8*1/0.404686*1/1000</f>
        <v>7.8869010258067013E-5</v>
      </c>
      <c r="T836" s="5">
        <f t="shared" ref="T836:T899" si="405">T835+M836</f>
        <v>1084.429243575383</v>
      </c>
      <c r="U836" s="5">
        <f t="shared" ref="U836:U899" si="406">U835+N836</f>
        <v>23.967262977856926</v>
      </c>
      <c r="V836" s="5">
        <f t="shared" ref="V836:V899" si="407">V835+O836</f>
        <v>20.959649095791001</v>
      </c>
      <c r="W836" s="5">
        <f t="shared" ref="W836:W899" si="408">W835+P836</f>
        <v>3.3353601389110197</v>
      </c>
      <c r="X836" s="5">
        <f t="shared" ref="X836:X899" si="409">X835+Q836</f>
        <v>1.7434371872097802</v>
      </c>
      <c r="Y836" s="5">
        <f t="shared" ref="Y836:Y899" si="410">Y835+R836</f>
        <v>8.7120411082015305</v>
      </c>
      <c r="Z836" s="5">
        <f t="shared" ref="Z836:Z899" si="411">Z835+S836</f>
        <v>3.6482678000755557</v>
      </c>
      <c r="AA836" s="4">
        <v>0</v>
      </c>
      <c r="AB836" s="4">
        <f t="shared" ref="AB836:AB899" si="412">AA836*1/35.314667*60*60*24</f>
        <v>0</v>
      </c>
      <c r="AC836" s="4">
        <v>38.333333333333385</v>
      </c>
      <c r="AD836" s="4">
        <v>1.6766666666666674</v>
      </c>
      <c r="AE836" s="4">
        <v>1.6266666666666654</v>
      </c>
      <c r="AF836" s="4">
        <v>4.9999999999999913E-2</v>
      </c>
      <c r="AG836" s="4">
        <v>0.125</v>
      </c>
      <c r="AH836" s="4">
        <v>0.47766666666666624</v>
      </c>
      <c r="AI836" s="4">
        <v>0.11233333333333334</v>
      </c>
      <c r="AJ836" s="4">
        <f t="shared" ref="AJ836:AJ899" si="413">$AA836*1/35.314667*1000*60*60*24*AC836*1/1000*1/190*1/0.404686*1/1000</f>
        <v>0</v>
      </c>
      <c r="AK836" s="4">
        <f t="shared" ref="AK836:AK899" si="414">$AA836*1/35.314667*1000*60*60*24*AD836*1/1000*1/190*1/0.404686*1/1000</f>
        <v>0</v>
      </c>
      <c r="AL836" s="4">
        <f t="shared" ref="AL836:AL899" si="415">$AA836*1/35.314667*1000*60*60*24*AE836*1/1000*1/190*1/0.404686*1/1000</f>
        <v>0</v>
      </c>
      <c r="AM836" s="4">
        <f t="shared" ref="AM836:AM899" si="416">$AA836*1/35.314667*1000*60*60*24*AF836*1/1000*1/190*1/0.404686*1/1000</f>
        <v>0</v>
      </c>
      <c r="AN836" s="4">
        <f t="shared" ref="AN836:AN899" si="417">$AA836*1/35.314667*1000*60*60*24*AG836*1/1000*1/190*1/0.404686*1/1000</f>
        <v>0</v>
      </c>
      <c r="AO836" s="4">
        <f t="shared" ref="AO836:AO899" si="418">$AA836*1/35.314667*1000*60*60*24*AH836*1/1000*1/190*1/0.404686*1/1000</f>
        <v>0</v>
      </c>
      <c r="AP836" s="4">
        <f t="shared" ref="AP836:AP899" si="419">$AA836*1/35.314667*1000*60*60*24*AI836*1/1000*1/190*1/0.404686*1/1000</f>
        <v>0</v>
      </c>
      <c r="AQ836" s="5">
        <f t="shared" si="390"/>
        <v>802.09629772546293</v>
      </c>
      <c r="AR836" s="5">
        <f t="shared" si="391"/>
        <v>23.017549224012875</v>
      </c>
      <c r="AS836" s="5">
        <f t="shared" si="392"/>
        <v>20.133926218748389</v>
      </c>
      <c r="AT836" s="5">
        <f t="shared" si="393"/>
        <v>3.0229256778875127</v>
      </c>
      <c r="AU836" s="5">
        <f t="shared" si="394"/>
        <v>2.2070524586635618</v>
      </c>
      <c r="AV836" s="5">
        <f t="shared" si="395"/>
        <v>8.3492952037331314</v>
      </c>
      <c r="AW836" s="5">
        <f t="shared" si="396"/>
        <v>3.1515199561452394</v>
      </c>
    </row>
    <row r="837" spans="1:49" x14ac:dyDescent="0.25">
      <c r="A837" s="1" t="s">
        <v>378</v>
      </c>
      <c r="B837" s="1" t="s">
        <v>114</v>
      </c>
      <c r="C837" s="2">
        <v>42808</v>
      </c>
      <c r="D837" s="3">
        <v>1.9172674268550665E-2</v>
      </c>
      <c r="E837" s="4">
        <f t="shared" si="397"/>
        <v>46.907395638270572</v>
      </c>
      <c r="F837" s="3">
        <v>58.285714285714363</v>
      </c>
      <c r="G837" s="3">
        <v>1.6245888888888913</v>
      </c>
      <c r="H837" s="3">
        <v>1.5555088888888899</v>
      </c>
      <c r="I837" s="3">
        <v>6.907999999999985E-2</v>
      </c>
      <c r="J837" s="3">
        <v>7.1821666666666686E-2</v>
      </c>
      <c r="K837" s="3">
        <v>0.49394117647058761</v>
      </c>
      <c r="L837" s="3">
        <v>0.11178333333333333</v>
      </c>
      <c r="M837" s="4">
        <f t="shared" si="398"/>
        <v>4.9749130396521145E-2</v>
      </c>
      <c r="N837" s="4">
        <f t="shared" si="399"/>
        <v>1.3866499787218362E-3</v>
      </c>
      <c r="O837" s="4">
        <f t="shared" si="400"/>
        <v>1.3276875044705074E-3</v>
      </c>
      <c r="P837" s="4">
        <f t="shared" si="401"/>
        <v>5.8962474251327644E-5</v>
      </c>
      <c r="Q837" s="4">
        <f t="shared" si="402"/>
        <v>6.1302593681539968E-5</v>
      </c>
      <c r="R837" s="4">
        <f t="shared" si="403"/>
        <v>4.2159805876255897E-4</v>
      </c>
      <c r="S837" s="4">
        <f t="shared" si="404"/>
        <v>9.5411434762510957E-5</v>
      </c>
      <c r="T837" s="5">
        <f t="shared" si="405"/>
        <v>1084.4789927057795</v>
      </c>
      <c r="U837" s="5">
        <f t="shared" si="406"/>
        <v>23.968649627835649</v>
      </c>
      <c r="V837" s="5">
        <f t="shared" si="407"/>
        <v>20.960976783295472</v>
      </c>
      <c r="W837" s="5">
        <f t="shared" si="408"/>
        <v>3.3354191013852712</v>
      </c>
      <c r="X837" s="5">
        <f t="shared" si="409"/>
        <v>1.7434984898034618</v>
      </c>
      <c r="Y837" s="5">
        <f t="shared" si="410"/>
        <v>8.7124627062602933</v>
      </c>
      <c r="Z837" s="5">
        <f t="shared" si="411"/>
        <v>3.6483632115103184</v>
      </c>
      <c r="AA837" s="4">
        <v>0</v>
      </c>
      <c r="AB837" s="4">
        <f t="shared" si="412"/>
        <v>0</v>
      </c>
      <c r="AC837" s="4">
        <v>38.333333333333385</v>
      </c>
      <c r="AD837" s="4">
        <v>1.6766666666666674</v>
      </c>
      <c r="AE837" s="4">
        <v>1.6266666666666654</v>
      </c>
      <c r="AF837" s="4">
        <v>4.9999999999999913E-2</v>
      </c>
      <c r="AG837" s="4">
        <v>0.125</v>
      </c>
      <c r="AH837" s="4">
        <v>0.47766666666666624</v>
      </c>
      <c r="AI837" s="4">
        <v>0.11233333333333334</v>
      </c>
      <c r="AJ837" s="4">
        <f t="shared" si="413"/>
        <v>0</v>
      </c>
      <c r="AK837" s="4">
        <f t="shared" si="414"/>
        <v>0</v>
      </c>
      <c r="AL837" s="4">
        <f t="shared" si="415"/>
        <v>0</v>
      </c>
      <c r="AM837" s="4">
        <f t="shared" si="416"/>
        <v>0</v>
      </c>
      <c r="AN837" s="4">
        <f t="shared" si="417"/>
        <v>0</v>
      </c>
      <c r="AO837" s="4">
        <f t="shared" si="418"/>
        <v>0</v>
      </c>
      <c r="AP837" s="4">
        <f t="shared" si="419"/>
        <v>0</v>
      </c>
      <c r="AQ837" s="5">
        <f t="shared" ref="AQ837:AQ900" si="420">AQ836+AJ837</f>
        <v>802.09629772546293</v>
      </c>
      <c r="AR837" s="5">
        <f t="shared" ref="AR837:AR900" si="421">AR836+AK837</f>
        <v>23.017549224012875</v>
      </c>
      <c r="AS837" s="5">
        <f t="shared" ref="AS837:AS900" si="422">AS836+AL837</f>
        <v>20.133926218748389</v>
      </c>
      <c r="AT837" s="5">
        <f t="shared" ref="AT837:AT900" si="423">AT836+AM837</f>
        <v>3.0229256778875127</v>
      </c>
      <c r="AU837" s="5">
        <f t="shared" ref="AU837:AU900" si="424">AU836+AN837</f>
        <v>2.2070524586635618</v>
      </c>
      <c r="AV837" s="5">
        <f t="shared" ref="AV837:AV900" si="425">AV836+AO837</f>
        <v>8.3492952037331314</v>
      </c>
      <c r="AW837" s="5">
        <f t="shared" ref="AW837:AW900" si="426">AW836+AP837</f>
        <v>3.1515199561452394</v>
      </c>
    </row>
    <row r="838" spans="1:49" x14ac:dyDescent="0.25">
      <c r="A838" s="1" t="s">
        <v>378</v>
      </c>
      <c r="B838" s="1" t="s">
        <v>115</v>
      </c>
      <c r="C838" s="2">
        <v>42809</v>
      </c>
      <c r="D838" s="3">
        <v>2.3359860134052158E-2</v>
      </c>
      <c r="E838" s="4">
        <f t="shared" si="397"/>
        <v>57.151662100682032</v>
      </c>
      <c r="F838" s="3">
        <v>58.285714285714363</v>
      </c>
      <c r="G838" s="3">
        <v>1.6245888888888913</v>
      </c>
      <c r="H838" s="3">
        <v>1.5555088888888899</v>
      </c>
      <c r="I838" s="3">
        <v>6.907999999999985E-2</v>
      </c>
      <c r="J838" s="3">
        <v>7.1821666666666686E-2</v>
      </c>
      <c r="K838" s="3">
        <v>0.49394117647058761</v>
      </c>
      <c r="L838" s="3">
        <v>0.11178333333333333</v>
      </c>
      <c r="M838" s="4">
        <f t="shared" si="398"/>
        <v>6.0614013025805512E-2</v>
      </c>
      <c r="N838" s="4">
        <f t="shared" si="399"/>
        <v>1.689485207129486E-3</v>
      </c>
      <c r="O838" s="4">
        <f t="shared" si="400"/>
        <v>1.6176457165933121E-3</v>
      </c>
      <c r="P838" s="4">
        <f t="shared" si="401"/>
        <v>7.1839490536172596E-5</v>
      </c>
      <c r="Q838" s="4">
        <f t="shared" si="402"/>
        <v>7.4690676647251811E-5</v>
      </c>
      <c r="R838" s="4">
        <f t="shared" si="403"/>
        <v>5.1367229983330647E-4</v>
      </c>
      <c r="S838" s="4">
        <f t="shared" si="404"/>
        <v>1.1624866411554494E-4</v>
      </c>
      <c r="T838" s="5">
        <f t="shared" si="405"/>
        <v>1084.5396067188053</v>
      </c>
      <c r="U838" s="5">
        <f t="shared" si="406"/>
        <v>23.97033911304278</v>
      </c>
      <c r="V838" s="5">
        <f t="shared" si="407"/>
        <v>20.962594429012064</v>
      </c>
      <c r="W838" s="5">
        <f t="shared" si="408"/>
        <v>3.3354909408758076</v>
      </c>
      <c r="X838" s="5">
        <f t="shared" si="409"/>
        <v>1.7435731804801091</v>
      </c>
      <c r="Y838" s="5">
        <f t="shared" si="410"/>
        <v>8.7129763785601266</v>
      </c>
      <c r="Z838" s="5">
        <f t="shared" si="411"/>
        <v>3.6484794601744341</v>
      </c>
      <c r="AA838" s="4">
        <v>0</v>
      </c>
      <c r="AB838" s="4">
        <f t="shared" si="412"/>
        <v>0</v>
      </c>
      <c r="AC838" s="4">
        <v>38.333333333333385</v>
      </c>
      <c r="AD838" s="4">
        <v>1.6766666666666674</v>
      </c>
      <c r="AE838" s="4">
        <v>1.6266666666666654</v>
      </c>
      <c r="AF838" s="4">
        <v>4.9999999999999913E-2</v>
      </c>
      <c r="AG838" s="4">
        <v>0.125</v>
      </c>
      <c r="AH838" s="4">
        <v>0.47766666666666624</v>
      </c>
      <c r="AI838" s="4">
        <v>0.11233333333333334</v>
      </c>
      <c r="AJ838" s="4">
        <f t="shared" si="413"/>
        <v>0</v>
      </c>
      <c r="AK838" s="4">
        <f t="shared" si="414"/>
        <v>0</v>
      </c>
      <c r="AL838" s="4">
        <f t="shared" si="415"/>
        <v>0</v>
      </c>
      <c r="AM838" s="4">
        <f t="shared" si="416"/>
        <v>0</v>
      </c>
      <c r="AN838" s="4">
        <f t="shared" si="417"/>
        <v>0</v>
      </c>
      <c r="AO838" s="4">
        <f t="shared" si="418"/>
        <v>0</v>
      </c>
      <c r="AP838" s="4">
        <f t="shared" si="419"/>
        <v>0</v>
      </c>
      <c r="AQ838" s="5">
        <f t="shared" si="420"/>
        <v>802.09629772546293</v>
      </c>
      <c r="AR838" s="5">
        <f t="shared" si="421"/>
        <v>23.017549224012875</v>
      </c>
      <c r="AS838" s="5">
        <f t="shared" si="422"/>
        <v>20.133926218748389</v>
      </c>
      <c r="AT838" s="5">
        <f t="shared" si="423"/>
        <v>3.0229256778875127</v>
      </c>
      <c r="AU838" s="5">
        <f t="shared" si="424"/>
        <v>2.2070524586635618</v>
      </c>
      <c r="AV838" s="5">
        <f t="shared" si="425"/>
        <v>8.3492952037331314</v>
      </c>
      <c r="AW838" s="5">
        <f t="shared" si="426"/>
        <v>3.1515199561452394</v>
      </c>
    </row>
    <row r="839" spans="1:49" x14ac:dyDescent="0.25">
      <c r="A839" s="1" t="s">
        <v>378</v>
      </c>
      <c r="B839" s="1" t="s">
        <v>116</v>
      </c>
      <c r="C839" s="2">
        <v>42810</v>
      </c>
      <c r="D839" s="3">
        <v>3.0983417859754586E-2</v>
      </c>
      <c r="E839" s="4">
        <f t="shared" si="397"/>
        <v>75.803271855368095</v>
      </c>
      <c r="F839" s="3">
        <v>58.285714285714363</v>
      </c>
      <c r="G839" s="3">
        <v>1.6245888888888913</v>
      </c>
      <c r="H839" s="3">
        <v>1.5555088888888899</v>
      </c>
      <c r="I839" s="3">
        <v>6.907999999999985E-2</v>
      </c>
      <c r="J839" s="3">
        <v>7.1821666666666686E-2</v>
      </c>
      <c r="K839" s="3">
        <v>0.49394117647058761</v>
      </c>
      <c r="L839" s="3">
        <v>0.11178333333333333</v>
      </c>
      <c r="M839" s="4">
        <f t="shared" si="398"/>
        <v>8.0395570990491425E-2</v>
      </c>
      <c r="N839" s="4">
        <f t="shared" si="399"/>
        <v>2.2408535770323821E-3</v>
      </c>
      <c r="O839" s="4">
        <f t="shared" si="400"/>
        <v>2.1455690615711986E-3</v>
      </c>
      <c r="P839" s="4">
        <f t="shared" si="401"/>
        <v>9.5284515461181108E-5</v>
      </c>
      <c r="Q839" s="4">
        <f t="shared" si="402"/>
        <v>9.9066194382568218E-5</v>
      </c>
      <c r="R839" s="4">
        <f t="shared" si="403"/>
        <v>6.8131073633940055E-4</v>
      </c>
      <c r="S839" s="4">
        <f t="shared" si="404"/>
        <v>1.5418675091636341E-4</v>
      </c>
      <c r="T839" s="5">
        <f t="shared" si="405"/>
        <v>1084.6200022897958</v>
      </c>
      <c r="U839" s="5">
        <f t="shared" si="406"/>
        <v>23.972579966619811</v>
      </c>
      <c r="V839" s="5">
        <f t="shared" si="407"/>
        <v>20.964739998073636</v>
      </c>
      <c r="W839" s="5">
        <f t="shared" si="408"/>
        <v>3.3355862253912689</v>
      </c>
      <c r="X839" s="5">
        <f t="shared" si="409"/>
        <v>1.7436722466744916</v>
      </c>
      <c r="Y839" s="5">
        <f t="shared" si="410"/>
        <v>8.7136576892964666</v>
      </c>
      <c r="Z839" s="5">
        <f t="shared" si="411"/>
        <v>3.6486336469253504</v>
      </c>
      <c r="AA839" s="4">
        <v>0</v>
      </c>
      <c r="AB839" s="4">
        <f t="shared" si="412"/>
        <v>0</v>
      </c>
      <c r="AC839" s="4">
        <v>38.333333333333385</v>
      </c>
      <c r="AD839" s="4">
        <v>1.6766666666666674</v>
      </c>
      <c r="AE839" s="4">
        <v>1.6266666666666654</v>
      </c>
      <c r="AF839" s="4">
        <v>4.9999999999999913E-2</v>
      </c>
      <c r="AG839" s="4">
        <v>0.125</v>
      </c>
      <c r="AH839" s="4">
        <v>0.47766666666666624</v>
      </c>
      <c r="AI839" s="4">
        <v>0.11233333333333334</v>
      </c>
      <c r="AJ839" s="4">
        <f t="shared" si="413"/>
        <v>0</v>
      </c>
      <c r="AK839" s="4">
        <f t="shared" si="414"/>
        <v>0</v>
      </c>
      <c r="AL839" s="4">
        <f t="shared" si="415"/>
        <v>0</v>
      </c>
      <c r="AM839" s="4">
        <f t="shared" si="416"/>
        <v>0</v>
      </c>
      <c r="AN839" s="4">
        <f t="shared" si="417"/>
        <v>0</v>
      </c>
      <c r="AO839" s="4">
        <f t="shared" si="418"/>
        <v>0</v>
      </c>
      <c r="AP839" s="4">
        <f t="shared" si="419"/>
        <v>0</v>
      </c>
      <c r="AQ839" s="5">
        <f t="shared" si="420"/>
        <v>802.09629772546293</v>
      </c>
      <c r="AR839" s="5">
        <f t="shared" si="421"/>
        <v>23.017549224012875</v>
      </c>
      <c r="AS839" s="5">
        <f t="shared" si="422"/>
        <v>20.133926218748389</v>
      </c>
      <c r="AT839" s="5">
        <f t="shared" si="423"/>
        <v>3.0229256778875127</v>
      </c>
      <c r="AU839" s="5">
        <f t="shared" si="424"/>
        <v>2.2070524586635618</v>
      </c>
      <c r="AV839" s="5">
        <f t="shared" si="425"/>
        <v>8.3492952037331314</v>
      </c>
      <c r="AW839" s="5">
        <f t="shared" si="426"/>
        <v>3.1515199561452394</v>
      </c>
    </row>
    <row r="840" spans="1:49" x14ac:dyDescent="0.25">
      <c r="A840" s="1" t="s">
        <v>378</v>
      </c>
      <c r="B840" s="1" t="s">
        <v>117</v>
      </c>
      <c r="C840" s="2">
        <v>42811</v>
      </c>
      <c r="D840" s="3">
        <v>4.1602915416814157E-2</v>
      </c>
      <c r="E840" s="4">
        <f t="shared" si="397"/>
        <v>101.78467467958126</v>
      </c>
      <c r="F840" s="3">
        <v>58.285714285714363</v>
      </c>
      <c r="G840" s="3">
        <v>1.6245888888888913</v>
      </c>
      <c r="H840" s="3">
        <v>1.5555088888888899</v>
      </c>
      <c r="I840" s="3">
        <v>6.907999999999985E-2</v>
      </c>
      <c r="J840" s="3">
        <v>7.1821666666666686E-2</v>
      </c>
      <c r="K840" s="3">
        <v>0.49394117647058761</v>
      </c>
      <c r="L840" s="3">
        <v>0.11178333333333333</v>
      </c>
      <c r="M840" s="4">
        <f t="shared" si="398"/>
        <v>0.10795097412892024</v>
      </c>
      <c r="N840" s="4">
        <f t="shared" si="399"/>
        <v>3.0089011563775255E-3</v>
      </c>
      <c r="O840" s="4">
        <f t="shared" si="400"/>
        <v>2.8809580851770797E-3</v>
      </c>
      <c r="P840" s="4">
        <f t="shared" si="401"/>
        <v>1.2794307120044234E-4</v>
      </c>
      <c r="Q840" s="4">
        <f t="shared" si="402"/>
        <v>1.3302091216079608E-4</v>
      </c>
      <c r="R840" s="4">
        <f t="shared" si="403"/>
        <v>9.1482847582522863E-4</v>
      </c>
      <c r="S840" s="4">
        <f t="shared" si="404"/>
        <v>2.0703391684553384E-4</v>
      </c>
      <c r="T840" s="5">
        <f t="shared" si="405"/>
        <v>1084.7279532639247</v>
      </c>
      <c r="U840" s="5">
        <f t="shared" si="406"/>
        <v>23.975588867776189</v>
      </c>
      <c r="V840" s="5">
        <f t="shared" si="407"/>
        <v>20.967620956158814</v>
      </c>
      <c r="W840" s="5">
        <f t="shared" si="408"/>
        <v>3.3357141684624692</v>
      </c>
      <c r="X840" s="5">
        <f t="shared" si="409"/>
        <v>1.7438052675866524</v>
      </c>
      <c r="Y840" s="5">
        <f t="shared" si="410"/>
        <v>8.7145725177722912</v>
      </c>
      <c r="Z840" s="5">
        <f t="shared" si="411"/>
        <v>3.6488406808421958</v>
      </c>
      <c r="AA840" s="4">
        <v>0</v>
      </c>
      <c r="AB840" s="4">
        <f t="shared" si="412"/>
        <v>0</v>
      </c>
      <c r="AC840" s="4">
        <v>38.333333333333385</v>
      </c>
      <c r="AD840" s="4">
        <v>1.6766666666666674</v>
      </c>
      <c r="AE840" s="4">
        <v>1.6266666666666654</v>
      </c>
      <c r="AF840" s="4">
        <v>4.9999999999999913E-2</v>
      </c>
      <c r="AG840" s="4">
        <v>0.125</v>
      </c>
      <c r="AH840" s="4">
        <v>0.47766666666666624</v>
      </c>
      <c r="AI840" s="4">
        <v>0.11233333333333334</v>
      </c>
      <c r="AJ840" s="4">
        <f t="shared" si="413"/>
        <v>0</v>
      </c>
      <c r="AK840" s="4">
        <f t="shared" si="414"/>
        <v>0</v>
      </c>
      <c r="AL840" s="4">
        <f t="shared" si="415"/>
        <v>0</v>
      </c>
      <c r="AM840" s="4">
        <f t="shared" si="416"/>
        <v>0</v>
      </c>
      <c r="AN840" s="4">
        <f t="shared" si="417"/>
        <v>0</v>
      </c>
      <c r="AO840" s="4">
        <f t="shared" si="418"/>
        <v>0</v>
      </c>
      <c r="AP840" s="4">
        <f t="shared" si="419"/>
        <v>0</v>
      </c>
      <c r="AQ840" s="5">
        <f t="shared" si="420"/>
        <v>802.09629772546293</v>
      </c>
      <c r="AR840" s="5">
        <f t="shared" si="421"/>
        <v>23.017549224012875</v>
      </c>
      <c r="AS840" s="5">
        <f t="shared" si="422"/>
        <v>20.133926218748389</v>
      </c>
      <c r="AT840" s="5">
        <f t="shared" si="423"/>
        <v>3.0229256778875127</v>
      </c>
      <c r="AU840" s="5">
        <f t="shared" si="424"/>
        <v>2.2070524586635618</v>
      </c>
      <c r="AV840" s="5">
        <f t="shared" si="425"/>
        <v>8.3492952037331314</v>
      </c>
      <c r="AW840" s="5">
        <f t="shared" si="426"/>
        <v>3.1515199561452394</v>
      </c>
    </row>
    <row r="841" spans="1:49" x14ac:dyDescent="0.25">
      <c r="A841" s="1" t="s">
        <v>378</v>
      </c>
      <c r="B841" s="1" t="s">
        <v>118</v>
      </c>
      <c r="C841" s="2">
        <v>42812</v>
      </c>
      <c r="D841" s="3">
        <v>3.8583609395054765E-2</v>
      </c>
      <c r="E841" s="4">
        <f t="shared" si="397"/>
        <v>94.397714460474205</v>
      </c>
      <c r="F841" s="3">
        <v>58.285714285714363</v>
      </c>
      <c r="G841" s="3">
        <v>1.6245888888888913</v>
      </c>
      <c r="H841" s="3">
        <v>1.5555088888888899</v>
      </c>
      <c r="I841" s="3">
        <v>6.907999999999985E-2</v>
      </c>
      <c r="J841" s="3">
        <v>7.1821666666666686E-2</v>
      </c>
      <c r="K841" s="3">
        <v>0.49394117647058761</v>
      </c>
      <c r="L841" s="3">
        <v>0.11178333333333333</v>
      </c>
      <c r="M841" s="4">
        <f t="shared" si="398"/>
        <v>0.10011649851641276</v>
      </c>
      <c r="N841" s="4">
        <f t="shared" si="399"/>
        <v>2.7905320038960194E-3</v>
      </c>
      <c r="O841" s="4">
        <f t="shared" si="400"/>
        <v>2.6718743224680847E-3</v>
      </c>
      <c r="P841" s="4">
        <f t="shared" si="401"/>
        <v>1.1865768142793231E-4</v>
      </c>
      <c r="Q841" s="4">
        <f t="shared" si="402"/>
        <v>1.2336700120087578E-4</v>
      </c>
      <c r="R841" s="4">
        <f t="shared" si="403"/>
        <v>8.4843536134605099E-4</v>
      </c>
      <c r="S841" s="4">
        <f t="shared" si="404"/>
        <v>1.9200855755094185E-4</v>
      </c>
      <c r="T841" s="5">
        <f t="shared" si="405"/>
        <v>1084.8280697624411</v>
      </c>
      <c r="U841" s="5">
        <f t="shared" si="406"/>
        <v>23.978379399780085</v>
      </c>
      <c r="V841" s="5">
        <f t="shared" si="407"/>
        <v>20.970292830481284</v>
      </c>
      <c r="W841" s="5">
        <f t="shared" si="408"/>
        <v>3.3358328261438972</v>
      </c>
      <c r="X841" s="5">
        <f t="shared" si="409"/>
        <v>1.7439286345878533</v>
      </c>
      <c r="Y841" s="5">
        <f t="shared" si="410"/>
        <v>8.7154209531336377</v>
      </c>
      <c r="Z841" s="5">
        <f t="shared" si="411"/>
        <v>3.6490326893997467</v>
      </c>
      <c r="AA841" s="4">
        <v>0</v>
      </c>
      <c r="AB841" s="4">
        <f t="shared" si="412"/>
        <v>0</v>
      </c>
      <c r="AC841" s="4">
        <v>38.333333333333385</v>
      </c>
      <c r="AD841" s="4">
        <v>1.6766666666666674</v>
      </c>
      <c r="AE841" s="4">
        <v>1.6266666666666654</v>
      </c>
      <c r="AF841" s="4">
        <v>4.9999999999999913E-2</v>
      </c>
      <c r="AG841" s="4">
        <v>0.125</v>
      </c>
      <c r="AH841" s="4">
        <v>0.47766666666666624</v>
      </c>
      <c r="AI841" s="4">
        <v>0.11233333333333334</v>
      </c>
      <c r="AJ841" s="4">
        <f t="shared" si="413"/>
        <v>0</v>
      </c>
      <c r="AK841" s="4">
        <f t="shared" si="414"/>
        <v>0</v>
      </c>
      <c r="AL841" s="4">
        <f t="shared" si="415"/>
        <v>0</v>
      </c>
      <c r="AM841" s="4">
        <f t="shared" si="416"/>
        <v>0</v>
      </c>
      <c r="AN841" s="4">
        <f t="shared" si="417"/>
        <v>0</v>
      </c>
      <c r="AO841" s="4">
        <f t="shared" si="418"/>
        <v>0</v>
      </c>
      <c r="AP841" s="4">
        <f t="shared" si="419"/>
        <v>0</v>
      </c>
      <c r="AQ841" s="5">
        <f t="shared" si="420"/>
        <v>802.09629772546293</v>
      </c>
      <c r="AR841" s="5">
        <f t="shared" si="421"/>
        <v>23.017549224012875</v>
      </c>
      <c r="AS841" s="5">
        <f t="shared" si="422"/>
        <v>20.133926218748389</v>
      </c>
      <c r="AT841" s="5">
        <f t="shared" si="423"/>
        <v>3.0229256778875127</v>
      </c>
      <c r="AU841" s="5">
        <f t="shared" si="424"/>
        <v>2.2070524586635618</v>
      </c>
      <c r="AV841" s="5">
        <f t="shared" si="425"/>
        <v>8.3492952037331314</v>
      </c>
      <c r="AW841" s="5">
        <f t="shared" si="426"/>
        <v>3.1515199561452394</v>
      </c>
    </row>
    <row r="842" spans="1:49" x14ac:dyDescent="0.25">
      <c r="A842" s="1" t="s">
        <v>378</v>
      </c>
      <c r="B842" s="1" t="s">
        <v>119</v>
      </c>
      <c r="C842" s="2">
        <v>42813</v>
      </c>
      <c r="D842" s="3">
        <v>4.5864406487831778E-2</v>
      </c>
      <c r="E842" s="4">
        <f t="shared" si="397"/>
        <v>112.21073443928171</v>
      </c>
      <c r="F842" s="3">
        <v>58.285714285714363</v>
      </c>
      <c r="G842" s="3">
        <v>1.6245888888888913</v>
      </c>
      <c r="H842" s="3">
        <v>1.5555088888888899</v>
      </c>
      <c r="I842" s="3">
        <v>6.907999999999985E-2</v>
      </c>
      <c r="J842" s="3">
        <v>7.1821666666666686E-2</v>
      </c>
      <c r="K842" s="3">
        <v>0.49394117647058761</v>
      </c>
      <c r="L842" s="3">
        <v>0.11178333333333333</v>
      </c>
      <c r="M842" s="4">
        <f t="shared" si="398"/>
        <v>0.11900866342182304</v>
      </c>
      <c r="N842" s="4">
        <f t="shared" si="399"/>
        <v>3.3171104557261741E-3</v>
      </c>
      <c r="O842" s="4">
        <f t="shared" si="400"/>
        <v>3.1760618545392675E-3</v>
      </c>
      <c r="P842" s="4">
        <f t="shared" si="401"/>
        <v>1.4104860118690333E-4</v>
      </c>
      <c r="Q842" s="4">
        <f t="shared" si="402"/>
        <v>1.4664657814483784E-4</v>
      </c>
      <c r="R842" s="4">
        <f t="shared" si="403"/>
        <v>1.0085366532974795E-3</v>
      </c>
      <c r="S842" s="4">
        <f t="shared" si="404"/>
        <v>2.2824092071042332E-4</v>
      </c>
      <c r="T842" s="5">
        <f t="shared" si="405"/>
        <v>1084.9470784258629</v>
      </c>
      <c r="U842" s="5">
        <f t="shared" si="406"/>
        <v>23.98169651023581</v>
      </c>
      <c r="V842" s="5">
        <f t="shared" si="407"/>
        <v>20.973468892335823</v>
      </c>
      <c r="W842" s="5">
        <f t="shared" si="408"/>
        <v>3.335973874745084</v>
      </c>
      <c r="X842" s="5">
        <f t="shared" si="409"/>
        <v>1.7440752811659981</v>
      </c>
      <c r="Y842" s="5">
        <f t="shared" si="410"/>
        <v>8.7164294897869361</v>
      </c>
      <c r="Z842" s="5">
        <f t="shared" si="411"/>
        <v>3.6492609303204571</v>
      </c>
      <c r="AA842" s="4">
        <v>0</v>
      </c>
      <c r="AB842" s="4">
        <f t="shared" si="412"/>
        <v>0</v>
      </c>
      <c r="AC842" s="4">
        <v>38.333333333333385</v>
      </c>
      <c r="AD842" s="4">
        <v>1.6766666666666674</v>
      </c>
      <c r="AE842" s="4">
        <v>1.6266666666666654</v>
      </c>
      <c r="AF842" s="4">
        <v>4.9999999999999913E-2</v>
      </c>
      <c r="AG842" s="4">
        <v>0.125</v>
      </c>
      <c r="AH842" s="4">
        <v>0.47766666666666624</v>
      </c>
      <c r="AI842" s="4">
        <v>0.11233333333333334</v>
      </c>
      <c r="AJ842" s="4">
        <f t="shared" si="413"/>
        <v>0</v>
      </c>
      <c r="AK842" s="4">
        <f t="shared" si="414"/>
        <v>0</v>
      </c>
      <c r="AL842" s="4">
        <f t="shared" si="415"/>
        <v>0</v>
      </c>
      <c r="AM842" s="4">
        <f t="shared" si="416"/>
        <v>0</v>
      </c>
      <c r="AN842" s="4">
        <f t="shared" si="417"/>
        <v>0</v>
      </c>
      <c r="AO842" s="4">
        <f t="shared" si="418"/>
        <v>0</v>
      </c>
      <c r="AP842" s="4">
        <f t="shared" si="419"/>
        <v>0</v>
      </c>
      <c r="AQ842" s="5">
        <f t="shared" si="420"/>
        <v>802.09629772546293</v>
      </c>
      <c r="AR842" s="5">
        <f t="shared" si="421"/>
        <v>23.017549224012875</v>
      </c>
      <c r="AS842" s="5">
        <f t="shared" si="422"/>
        <v>20.133926218748389</v>
      </c>
      <c r="AT842" s="5">
        <f t="shared" si="423"/>
        <v>3.0229256778875127</v>
      </c>
      <c r="AU842" s="5">
        <f t="shared" si="424"/>
        <v>2.2070524586635618</v>
      </c>
      <c r="AV842" s="5">
        <f t="shared" si="425"/>
        <v>8.3492952037331314</v>
      </c>
      <c r="AW842" s="5">
        <f t="shared" si="426"/>
        <v>3.1515199561452394</v>
      </c>
    </row>
    <row r="843" spans="1:49" x14ac:dyDescent="0.25">
      <c r="A843" s="1" t="s">
        <v>378</v>
      </c>
      <c r="B843" s="1" t="s">
        <v>120</v>
      </c>
      <c r="C843" s="2">
        <v>42814</v>
      </c>
      <c r="D843" s="3">
        <v>0.63766322261756658</v>
      </c>
      <c r="E843" s="4">
        <f t="shared" si="397"/>
        <v>1560.0912344482181</v>
      </c>
      <c r="F843" s="3">
        <v>244.56025421694525</v>
      </c>
      <c r="G843" s="3">
        <v>4.5494836449285563</v>
      </c>
      <c r="H843" s="3">
        <v>4.1343249727270104</v>
      </c>
      <c r="I843" s="3">
        <v>0.41678564743428809</v>
      </c>
      <c r="J843" s="3">
        <v>1.6274462816062591</v>
      </c>
      <c r="K843" s="3">
        <v>5.4299415089217264</v>
      </c>
      <c r="L843" s="3">
        <v>4.5599081009020335</v>
      </c>
      <c r="M843" s="4">
        <f t="shared" si="398"/>
        <v>6.9425325336198256</v>
      </c>
      <c r="N843" s="4">
        <f t="shared" si="399"/>
        <v>0.12914992387957422</v>
      </c>
      <c r="O843" s="4">
        <f t="shared" si="400"/>
        <v>0.11736447412363459</v>
      </c>
      <c r="P843" s="4">
        <f t="shared" si="401"/>
        <v>1.1831636036375437E-2</v>
      </c>
      <c r="Q843" s="4">
        <f t="shared" si="402"/>
        <v>4.619965248624279E-2</v>
      </c>
      <c r="R843" s="4">
        <f t="shared" si="403"/>
        <v>0.1541442034481243</v>
      </c>
      <c r="S843" s="4">
        <f t="shared" si="404"/>
        <v>0.12944585146180906</v>
      </c>
      <c r="T843" s="5">
        <f t="shared" si="405"/>
        <v>1091.8896109594828</v>
      </c>
      <c r="U843" s="5">
        <f t="shared" si="406"/>
        <v>24.110846434115384</v>
      </c>
      <c r="V843" s="5">
        <f t="shared" si="407"/>
        <v>21.090833366459456</v>
      </c>
      <c r="W843" s="5">
        <f t="shared" si="408"/>
        <v>3.3478055107814595</v>
      </c>
      <c r="X843" s="5">
        <f t="shared" si="409"/>
        <v>1.7902749336522408</v>
      </c>
      <c r="Y843" s="5">
        <f t="shared" si="410"/>
        <v>8.8705736932350607</v>
      </c>
      <c r="Z843" s="5">
        <f t="shared" si="411"/>
        <v>3.7787067817822662</v>
      </c>
      <c r="AA843" s="4">
        <v>0.20346111774821019</v>
      </c>
      <c r="AB843" s="4">
        <f t="shared" si="412"/>
        <v>497.78299122699821</v>
      </c>
      <c r="AC843" s="4">
        <v>62.593749999999993</v>
      </c>
      <c r="AD843" s="4">
        <v>3.0830625000000045</v>
      </c>
      <c r="AE843" s="4">
        <v>2.8290624999999943</v>
      </c>
      <c r="AF843" s="4">
        <v>0.25400000000000011</v>
      </c>
      <c r="AG843" s="4">
        <v>1.5992187500000015</v>
      </c>
      <c r="AH843" s="4">
        <v>4.558906250000005</v>
      </c>
      <c r="AI843" s="4">
        <v>4.0529687499999953</v>
      </c>
      <c r="AJ843" s="4">
        <f t="shared" si="413"/>
        <v>0.40522781024397753</v>
      </c>
      <c r="AK843" s="4">
        <f t="shared" si="414"/>
        <v>1.9959543336520419E-2</v>
      </c>
      <c r="AL843" s="4">
        <f t="shared" si="415"/>
        <v>1.8315164084566758E-2</v>
      </c>
      <c r="AM843" s="4">
        <f t="shared" si="416"/>
        <v>1.6443792519535952E-3</v>
      </c>
      <c r="AN843" s="4">
        <f t="shared" si="417"/>
        <v>1.0353236739508522E-2</v>
      </c>
      <c r="AO843" s="4">
        <f t="shared" si="418"/>
        <v>2.9514058461029821E-2</v>
      </c>
      <c r="AP843" s="4">
        <f t="shared" si="419"/>
        <v>2.6238652446127112E-2</v>
      </c>
      <c r="AQ843" s="5">
        <f t="shared" si="420"/>
        <v>802.50152553570695</v>
      </c>
      <c r="AR843" s="5">
        <f t="shared" si="421"/>
        <v>23.037508767349394</v>
      </c>
      <c r="AS843" s="5">
        <f t="shared" si="422"/>
        <v>20.152241382832955</v>
      </c>
      <c r="AT843" s="5">
        <f t="shared" si="423"/>
        <v>3.0245700571394663</v>
      </c>
      <c r="AU843" s="5">
        <f t="shared" si="424"/>
        <v>2.2174056954030705</v>
      </c>
      <c r="AV843" s="5">
        <f t="shared" si="425"/>
        <v>8.3788092621941619</v>
      </c>
      <c r="AW843" s="5">
        <f t="shared" si="426"/>
        <v>3.1777586085913665</v>
      </c>
    </row>
    <row r="844" spans="1:49" x14ac:dyDescent="0.25">
      <c r="A844" s="1" t="s">
        <v>378</v>
      </c>
      <c r="B844" s="1" t="s">
        <v>121</v>
      </c>
      <c r="C844" s="2">
        <v>42815</v>
      </c>
      <c r="D844" s="3">
        <v>2.4766062709188579</v>
      </c>
      <c r="E844" s="4">
        <f t="shared" si="397"/>
        <v>6059.2042905965764</v>
      </c>
      <c r="F844" s="3">
        <v>408</v>
      </c>
      <c r="G844" s="3">
        <v>7.1269999999999927</v>
      </c>
      <c r="H844" s="3">
        <v>6.4100000000000037</v>
      </c>
      <c r="I844" s="3">
        <v>0.71699999999999919</v>
      </c>
      <c r="J844" s="3">
        <v>3</v>
      </c>
      <c r="K844" s="3">
        <v>9.7699999999999871</v>
      </c>
      <c r="L844" s="3">
        <v>8.4700000000000184</v>
      </c>
      <c r="M844" s="4">
        <f t="shared" si="398"/>
        <v>44.983972820328177</v>
      </c>
      <c r="N844" s="4">
        <f t="shared" si="399"/>
        <v>0.78578621149627115</v>
      </c>
      <c r="O844" s="4">
        <f t="shared" si="400"/>
        <v>0.70673349455466594</v>
      </c>
      <c r="P844" s="4">
        <f t="shared" si="401"/>
        <v>7.9052716941606038E-2</v>
      </c>
      <c r="Q844" s="4">
        <f t="shared" si="402"/>
        <v>0.33076450603182483</v>
      </c>
      <c r="R844" s="4">
        <f t="shared" si="403"/>
        <v>1.077189741310308</v>
      </c>
      <c r="S844" s="4">
        <f t="shared" si="404"/>
        <v>0.93385845536318735</v>
      </c>
      <c r="T844" s="5">
        <f t="shared" si="405"/>
        <v>1136.8735837798108</v>
      </c>
      <c r="U844" s="5">
        <f t="shared" si="406"/>
        <v>24.896632645611657</v>
      </c>
      <c r="V844" s="5">
        <f t="shared" si="407"/>
        <v>21.797566861014122</v>
      </c>
      <c r="W844" s="5">
        <f t="shared" si="408"/>
        <v>3.4268582277230655</v>
      </c>
      <c r="X844" s="5">
        <f t="shared" si="409"/>
        <v>2.1210394396840657</v>
      </c>
      <c r="Y844" s="5">
        <f t="shared" si="410"/>
        <v>9.9477634345453687</v>
      </c>
      <c r="Z844" s="5">
        <f t="shared" si="411"/>
        <v>4.7125652371454532</v>
      </c>
      <c r="AA844" s="4">
        <v>1.33949302054161</v>
      </c>
      <c r="AB844" s="4">
        <f t="shared" si="412"/>
        <v>3277.1708416447782</v>
      </c>
      <c r="AC844" s="4">
        <v>84</v>
      </c>
      <c r="AD844" s="4">
        <v>4.3240000000000078</v>
      </c>
      <c r="AE844" s="4">
        <v>3.8899999999999912</v>
      </c>
      <c r="AF844" s="4">
        <v>0.43399999999999972</v>
      </c>
      <c r="AG844" s="4">
        <v>2.9000000000000017</v>
      </c>
      <c r="AH844" s="4">
        <v>8.1599999999999966</v>
      </c>
      <c r="AI844" s="4">
        <v>7.5299999999999825</v>
      </c>
      <c r="AJ844" s="4">
        <f t="shared" si="413"/>
        <v>3.5801942181314499</v>
      </c>
      <c r="AK844" s="4">
        <f t="shared" si="414"/>
        <v>0.1842947595142907</v>
      </c>
      <c r="AL844" s="4">
        <f t="shared" si="415"/>
        <v>0.16579708938727747</v>
      </c>
      <c r="AM844" s="4">
        <f t="shared" si="416"/>
        <v>1.8497670127012481E-2</v>
      </c>
      <c r="AN844" s="4">
        <f t="shared" si="417"/>
        <v>0.12360194324501443</v>
      </c>
      <c r="AO844" s="4">
        <f t="shared" si="418"/>
        <v>0.34779029547562645</v>
      </c>
      <c r="AP844" s="4">
        <f t="shared" si="419"/>
        <v>0.32093883883963992</v>
      </c>
      <c r="AQ844" s="5">
        <f t="shared" si="420"/>
        <v>806.08171975383834</v>
      </c>
      <c r="AR844" s="5">
        <f t="shared" si="421"/>
        <v>23.221803526863685</v>
      </c>
      <c r="AS844" s="5">
        <f t="shared" si="422"/>
        <v>20.318038472220231</v>
      </c>
      <c r="AT844" s="5">
        <f t="shared" si="423"/>
        <v>3.0430677272664788</v>
      </c>
      <c r="AU844" s="5">
        <f t="shared" si="424"/>
        <v>2.3410076386480849</v>
      </c>
      <c r="AV844" s="5">
        <f t="shared" si="425"/>
        <v>8.7265995576697879</v>
      </c>
      <c r="AW844" s="5">
        <f t="shared" si="426"/>
        <v>3.4986974474310064</v>
      </c>
    </row>
    <row r="845" spans="1:49" x14ac:dyDescent="0.25">
      <c r="A845" s="1" t="s">
        <v>378</v>
      </c>
      <c r="B845" s="1" t="s">
        <v>122</v>
      </c>
      <c r="C845" s="2">
        <v>42816</v>
      </c>
      <c r="D845" s="3">
        <v>0.29932477769751153</v>
      </c>
      <c r="E845" s="4">
        <f t="shared" si="397"/>
        <v>732.32067551606815</v>
      </c>
      <c r="F845" s="3">
        <v>222.94752418256041</v>
      </c>
      <c r="G845" s="3">
        <v>4.2064523771150411</v>
      </c>
      <c r="H845" s="3">
        <v>3.8308531188127275</v>
      </c>
      <c r="I845" s="3">
        <v>0.37803972115143231</v>
      </c>
      <c r="J845" s="3">
        <v>1.4444500734510548</v>
      </c>
      <c r="K845" s="3">
        <v>4.8542348736767034</v>
      </c>
      <c r="L845" s="3">
        <v>4.0414306409363796</v>
      </c>
      <c r="M845" s="4">
        <f t="shared" si="398"/>
        <v>2.9708860826858055</v>
      </c>
      <c r="N845" s="4">
        <f t="shared" si="399"/>
        <v>5.6053059438411296E-2</v>
      </c>
      <c r="O845" s="4">
        <f t="shared" si="400"/>
        <v>5.1048013460669325E-2</v>
      </c>
      <c r="P845" s="4">
        <f t="shared" si="401"/>
        <v>5.0375663528407369E-3</v>
      </c>
      <c r="Q845" s="4">
        <f t="shared" si="402"/>
        <v>1.9248011997820183E-2</v>
      </c>
      <c r="R845" s="4">
        <f t="shared" si="403"/>
        <v>6.468508175262476E-2</v>
      </c>
      <c r="S845" s="4">
        <f t="shared" si="404"/>
        <v>5.3854063144770543E-2</v>
      </c>
      <c r="T845" s="5">
        <f t="shared" si="405"/>
        <v>1139.8444698624967</v>
      </c>
      <c r="U845" s="5">
        <f t="shared" si="406"/>
        <v>24.952685705050069</v>
      </c>
      <c r="V845" s="5">
        <f t="shared" si="407"/>
        <v>21.848614874474791</v>
      </c>
      <c r="W845" s="5">
        <f t="shared" si="408"/>
        <v>3.4318957940759063</v>
      </c>
      <c r="X845" s="5">
        <f t="shared" si="409"/>
        <v>2.1402874516818859</v>
      </c>
      <c r="Y845" s="5">
        <f t="shared" si="410"/>
        <v>10.012448516297994</v>
      </c>
      <c r="Z845" s="5">
        <f t="shared" si="411"/>
        <v>4.7664193002902238</v>
      </c>
      <c r="AA845" s="4">
        <v>0.22297494508092505</v>
      </c>
      <c r="AB845" s="4">
        <f t="shared" si="412"/>
        <v>545.52504360275918</v>
      </c>
      <c r="AC845" s="4">
        <v>80.476987780495364</v>
      </c>
      <c r="AD845" s="4">
        <v>2.8127826193933614</v>
      </c>
      <c r="AE845" s="4">
        <v>2.5864431393716001</v>
      </c>
      <c r="AF845" s="4">
        <v>0.24369708290967176</v>
      </c>
      <c r="AG845" s="4">
        <v>1.4395878218536771</v>
      </c>
      <c r="AH845" s="4">
        <v>4.2136199578840685</v>
      </c>
      <c r="AI845" s="4">
        <v>3.6263362400718013</v>
      </c>
      <c r="AJ845" s="4">
        <f t="shared" si="413"/>
        <v>0.57097175364257025</v>
      </c>
      <c r="AK845" s="4">
        <f t="shared" si="414"/>
        <v>1.9956256677882381E-2</v>
      </c>
      <c r="AL845" s="4">
        <f t="shared" si="415"/>
        <v>1.8350413151791884E-2</v>
      </c>
      <c r="AM845" s="4">
        <f t="shared" si="416"/>
        <v>1.7289930279949853E-3</v>
      </c>
      <c r="AN845" s="4">
        <f t="shared" si="417"/>
        <v>1.0213652446935837E-2</v>
      </c>
      <c r="AO845" s="4">
        <f t="shared" si="418"/>
        <v>2.9894980452032899E-2</v>
      </c>
      <c r="AP845" s="4">
        <f t="shared" si="419"/>
        <v>2.572829350843598E-2</v>
      </c>
      <c r="AQ845" s="5">
        <f t="shared" si="420"/>
        <v>806.65269150748088</v>
      </c>
      <c r="AR845" s="5">
        <f t="shared" si="421"/>
        <v>23.241759783541568</v>
      </c>
      <c r="AS845" s="5">
        <f t="shared" si="422"/>
        <v>20.336388885372024</v>
      </c>
      <c r="AT845" s="5">
        <f t="shared" si="423"/>
        <v>3.0447967202944737</v>
      </c>
      <c r="AU845" s="5">
        <f t="shared" si="424"/>
        <v>2.3512212910950208</v>
      </c>
      <c r="AV845" s="5">
        <f t="shared" si="425"/>
        <v>8.7564945381218209</v>
      </c>
      <c r="AW845" s="5">
        <f t="shared" si="426"/>
        <v>3.5244257409394426</v>
      </c>
    </row>
    <row r="846" spans="1:49" x14ac:dyDescent="0.25">
      <c r="A846" s="1" t="s">
        <v>378</v>
      </c>
      <c r="B846" s="1" t="s">
        <v>123</v>
      </c>
      <c r="C846" s="2">
        <v>42817</v>
      </c>
      <c r="D846" s="3">
        <v>0.26422454276771873</v>
      </c>
      <c r="E846" s="4">
        <f t="shared" si="397"/>
        <v>646.44529977108095</v>
      </c>
      <c r="F846" s="3">
        <v>65.744742063492211</v>
      </c>
      <c r="G846" s="3">
        <v>1.616321759259262</v>
      </c>
      <c r="H846" s="3">
        <v>1.5477419675925932</v>
      </c>
      <c r="I846" s="3">
        <v>6.8579791666666529E-2</v>
      </c>
      <c r="J846" s="3">
        <v>0.13820001736111112</v>
      </c>
      <c r="K846" s="3">
        <v>0.47785886948529344</v>
      </c>
      <c r="L846" s="3">
        <v>0.11549722222222221</v>
      </c>
      <c r="M846" s="4">
        <f t="shared" si="398"/>
        <v>0.77334780577942175</v>
      </c>
      <c r="N846" s="4">
        <f t="shared" si="399"/>
        <v>1.9012606129772819E-2</v>
      </c>
      <c r="O846" s="4">
        <f t="shared" si="400"/>
        <v>1.8205909963028268E-2</v>
      </c>
      <c r="P846" s="4">
        <f t="shared" si="401"/>
        <v>8.0669616674452084E-4</v>
      </c>
      <c r="Q846" s="4">
        <f t="shared" si="402"/>
        <v>1.6256308387624118E-3</v>
      </c>
      <c r="R846" s="4">
        <f t="shared" si="403"/>
        <v>5.6209986774576901E-3</v>
      </c>
      <c r="S846" s="4">
        <f t="shared" si="404"/>
        <v>1.3585804822675326E-3</v>
      </c>
      <c r="T846" s="5">
        <f t="shared" si="405"/>
        <v>1140.6178176682761</v>
      </c>
      <c r="U846" s="5">
        <f t="shared" si="406"/>
        <v>24.971698311179843</v>
      </c>
      <c r="V846" s="5">
        <f t="shared" si="407"/>
        <v>21.86682078443782</v>
      </c>
      <c r="W846" s="5">
        <f t="shared" si="408"/>
        <v>3.4327024902426508</v>
      </c>
      <c r="X846" s="5">
        <f t="shared" si="409"/>
        <v>2.1419130825206483</v>
      </c>
      <c r="Y846" s="5">
        <f t="shared" si="410"/>
        <v>10.018069514975451</v>
      </c>
      <c r="Z846" s="5">
        <f t="shared" si="411"/>
        <v>4.7677778807724911</v>
      </c>
      <c r="AA846" s="4">
        <v>1.9624648505780604E-3</v>
      </c>
      <c r="AB846" s="4">
        <f t="shared" si="412"/>
        <v>4.8013184745574531</v>
      </c>
      <c r="AC846" s="4">
        <v>48.661250000000031</v>
      </c>
      <c r="AD846" s="4">
        <v>1.6221250000000005</v>
      </c>
      <c r="AE846" s="4">
        <v>1.5758909259259248</v>
      </c>
      <c r="AF846" s="4">
        <v>5.5122962962962839E-2</v>
      </c>
      <c r="AG846" s="4">
        <v>0.13262314814814813</v>
      </c>
      <c r="AH846" s="4">
        <v>0.54345096153846095</v>
      </c>
      <c r="AI846" s="4">
        <v>0.12773076923076929</v>
      </c>
      <c r="AJ846" s="4">
        <f t="shared" si="413"/>
        <v>3.0385892248630843E-3</v>
      </c>
      <c r="AK846" s="4">
        <f t="shared" si="414"/>
        <v>1.0129151113834988E-4</v>
      </c>
      <c r="AL846" s="4">
        <f t="shared" si="415"/>
        <v>9.8404483795176258E-5</v>
      </c>
      <c r="AM846" s="4">
        <f t="shared" si="416"/>
        <v>3.4420825873109641E-6</v>
      </c>
      <c r="AN846" s="4">
        <f t="shared" si="417"/>
        <v>8.2814820607851877E-6</v>
      </c>
      <c r="AO846" s="4">
        <f t="shared" si="418"/>
        <v>3.393509694001385E-5</v>
      </c>
      <c r="AP846" s="4">
        <f t="shared" si="419"/>
        <v>7.9759837461653464E-6</v>
      </c>
      <c r="AQ846" s="5">
        <f t="shared" si="420"/>
        <v>806.65573009670572</v>
      </c>
      <c r="AR846" s="5">
        <f t="shared" si="421"/>
        <v>23.241861075052707</v>
      </c>
      <c r="AS846" s="5">
        <f t="shared" si="422"/>
        <v>20.336487289855818</v>
      </c>
      <c r="AT846" s="5">
        <f t="shared" si="423"/>
        <v>3.0448001623770611</v>
      </c>
      <c r="AU846" s="5">
        <f t="shared" si="424"/>
        <v>2.3512295725770818</v>
      </c>
      <c r="AV846" s="5">
        <f t="shared" si="425"/>
        <v>8.7565284732187614</v>
      </c>
      <c r="AW846" s="5">
        <f t="shared" si="426"/>
        <v>3.524433716923189</v>
      </c>
    </row>
    <row r="847" spans="1:49" x14ac:dyDescent="0.25">
      <c r="A847" s="1" t="s">
        <v>378</v>
      </c>
      <c r="B847" s="1" t="s">
        <v>124</v>
      </c>
      <c r="C847" s="2">
        <v>42818</v>
      </c>
      <c r="D847" s="3">
        <v>0.43635505167015193</v>
      </c>
      <c r="E847" s="4">
        <f t="shared" si="397"/>
        <v>1067.5755901733726</v>
      </c>
      <c r="F847" s="3">
        <v>58.285714285714363</v>
      </c>
      <c r="G847" s="3">
        <v>1.6245888888888913</v>
      </c>
      <c r="H847" s="3">
        <v>1.5555088888888899</v>
      </c>
      <c r="I847" s="3">
        <v>6.907999999999985E-2</v>
      </c>
      <c r="J847" s="3">
        <v>7.1821666666666686E-2</v>
      </c>
      <c r="K847" s="3">
        <v>0.49394117647058761</v>
      </c>
      <c r="L847" s="3">
        <v>0.11178333333333333</v>
      </c>
      <c r="M847" s="4">
        <f t="shared" si="398"/>
        <v>1.1322512478255398</v>
      </c>
      <c r="N847" s="4">
        <f t="shared" si="399"/>
        <v>3.1559067589548198E-2</v>
      </c>
      <c r="O847" s="4">
        <f t="shared" si="400"/>
        <v>3.0217127850826316E-2</v>
      </c>
      <c r="P847" s="4">
        <f t="shared" si="401"/>
        <v>1.3419397387218535E-3</v>
      </c>
      <c r="Q847" s="4">
        <f t="shared" si="402"/>
        <v>1.3951990243375066E-3</v>
      </c>
      <c r="R847" s="4">
        <f t="shared" si="403"/>
        <v>9.5952416516633856E-3</v>
      </c>
      <c r="S847" s="4">
        <f t="shared" si="404"/>
        <v>2.1714895357091996E-3</v>
      </c>
      <c r="T847" s="5">
        <f t="shared" si="405"/>
        <v>1141.7500689161016</v>
      </c>
      <c r="U847" s="5">
        <f t="shared" si="406"/>
        <v>25.003257378769391</v>
      </c>
      <c r="V847" s="5">
        <f t="shared" si="407"/>
        <v>21.897037912288646</v>
      </c>
      <c r="W847" s="5">
        <f t="shared" si="408"/>
        <v>3.4340444299813728</v>
      </c>
      <c r="X847" s="5">
        <f t="shared" si="409"/>
        <v>2.1433082815449858</v>
      </c>
      <c r="Y847" s="5">
        <f t="shared" si="410"/>
        <v>10.027664756627114</v>
      </c>
      <c r="Z847" s="5">
        <f t="shared" si="411"/>
        <v>4.7699493703082005</v>
      </c>
      <c r="AA847" s="4">
        <v>0</v>
      </c>
      <c r="AB847" s="4">
        <f t="shared" si="412"/>
        <v>0</v>
      </c>
      <c r="AC847" s="4">
        <v>38.333333333333385</v>
      </c>
      <c r="AD847" s="4">
        <v>1.6766666666666674</v>
      </c>
      <c r="AE847" s="4">
        <v>1.6266666666666654</v>
      </c>
      <c r="AF847" s="4">
        <v>4.9999999999999913E-2</v>
      </c>
      <c r="AG847" s="4">
        <v>0.125</v>
      </c>
      <c r="AH847" s="4">
        <v>0.47766666666666624</v>
      </c>
      <c r="AI847" s="4">
        <v>0.11233333333333334</v>
      </c>
      <c r="AJ847" s="4">
        <f t="shared" si="413"/>
        <v>0</v>
      </c>
      <c r="AK847" s="4">
        <f t="shared" si="414"/>
        <v>0</v>
      </c>
      <c r="AL847" s="4">
        <f t="shared" si="415"/>
        <v>0</v>
      </c>
      <c r="AM847" s="4">
        <f t="shared" si="416"/>
        <v>0</v>
      </c>
      <c r="AN847" s="4">
        <f t="shared" si="417"/>
        <v>0</v>
      </c>
      <c r="AO847" s="4">
        <f t="shared" si="418"/>
        <v>0</v>
      </c>
      <c r="AP847" s="4">
        <f t="shared" si="419"/>
        <v>0</v>
      </c>
      <c r="AQ847" s="5">
        <f t="shared" si="420"/>
        <v>806.65573009670572</v>
      </c>
      <c r="AR847" s="5">
        <f t="shared" si="421"/>
        <v>23.241861075052707</v>
      </c>
      <c r="AS847" s="5">
        <f t="shared" si="422"/>
        <v>20.336487289855818</v>
      </c>
      <c r="AT847" s="5">
        <f t="shared" si="423"/>
        <v>3.0448001623770611</v>
      </c>
      <c r="AU847" s="5">
        <f t="shared" si="424"/>
        <v>2.3512295725770818</v>
      </c>
      <c r="AV847" s="5">
        <f t="shared" si="425"/>
        <v>8.7565284732187614</v>
      </c>
      <c r="AW847" s="5">
        <f t="shared" si="426"/>
        <v>3.524433716923189</v>
      </c>
    </row>
    <row r="848" spans="1:49" x14ac:dyDescent="0.25">
      <c r="A848" s="1" t="s">
        <v>378</v>
      </c>
      <c r="B848" s="1" t="s">
        <v>125</v>
      </c>
      <c r="C848" s="2">
        <v>42819</v>
      </c>
      <c r="D848" s="3">
        <v>0.5200399778278455</v>
      </c>
      <c r="E848" s="4">
        <f t="shared" si="397"/>
        <v>1272.317082427136</v>
      </c>
      <c r="F848" s="3">
        <v>58.285714285714363</v>
      </c>
      <c r="G848" s="3">
        <v>1.6245888888888913</v>
      </c>
      <c r="H848" s="3">
        <v>1.5555088888888899</v>
      </c>
      <c r="I848" s="3">
        <v>6.907999999999985E-2</v>
      </c>
      <c r="J848" s="3">
        <v>7.1821666666666686E-2</v>
      </c>
      <c r="K848" s="3">
        <v>0.49394117647058761</v>
      </c>
      <c r="L848" s="3">
        <v>0.11178333333333333</v>
      </c>
      <c r="M848" s="4">
        <f t="shared" si="398"/>
        <v>1.3493963495118189</v>
      </c>
      <c r="N848" s="4">
        <f t="shared" si="399"/>
        <v>3.7611520129580633E-2</v>
      </c>
      <c r="O848" s="4">
        <f t="shared" si="400"/>
        <v>3.6012220867889591E-2</v>
      </c>
      <c r="P848" s="4">
        <f t="shared" si="401"/>
        <v>1.5992992616910117E-3</v>
      </c>
      <c r="Q848" s="4">
        <f t="shared" si="402"/>
        <v>1.6627727051739755E-3</v>
      </c>
      <c r="R848" s="4">
        <f t="shared" si="403"/>
        <v>1.1435433683384516E-2</v>
      </c>
      <c r="S848" s="4">
        <f t="shared" si="404"/>
        <v>2.5879415528280354E-3</v>
      </c>
      <c r="T848" s="5">
        <f t="shared" si="405"/>
        <v>1143.0994652656134</v>
      </c>
      <c r="U848" s="5">
        <f t="shared" si="406"/>
        <v>25.040868898898971</v>
      </c>
      <c r="V848" s="5">
        <f t="shared" si="407"/>
        <v>21.933050133156534</v>
      </c>
      <c r="W848" s="5">
        <f t="shared" si="408"/>
        <v>3.4356437292430639</v>
      </c>
      <c r="X848" s="5">
        <f t="shared" si="409"/>
        <v>2.1449710542501599</v>
      </c>
      <c r="Y848" s="5">
        <f t="shared" si="410"/>
        <v>10.039100190310499</v>
      </c>
      <c r="Z848" s="5">
        <f t="shared" si="411"/>
        <v>4.7725373118610284</v>
      </c>
      <c r="AA848" s="4">
        <v>0</v>
      </c>
      <c r="AB848" s="4">
        <f t="shared" si="412"/>
        <v>0</v>
      </c>
      <c r="AC848" s="4">
        <v>38.333333333333385</v>
      </c>
      <c r="AD848" s="4">
        <v>1.6766666666666674</v>
      </c>
      <c r="AE848" s="4">
        <v>1.6266666666666654</v>
      </c>
      <c r="AF848" s="4">
        <v>4.9999999999999913E-2</v>
      </c>
      <c r="AG848" s="4">
        <v>0.125</v>
      </c>
      <c r="AH848" s="4">
        <v>0.47766666666666624</v>
      </c>
      <c r="AI848" s="4">
        <v>0.11233333333333334</v>
      </c>
      <c r="AJ848" s="4">
        <f t="shared" si="413"/>
        <v>0</v>
      </c>
      <c r="AK848" s="4">
        <f t="shared" si="414"/>
        <v>0</v>
      </c>
      <c r="AL848" s="4">
        <f t="shared" si="415"/>
        <v>0</v>
      </c>
      <c r="AM848" s="4">
        <f t="shared" si="416"/>
        <v>0</v>
      </c>
      <c r="AN848" s="4">
        <f t="shared" si="417"/>
        <v>0</v>
      </c>
      <c r="AO848" s="4">
        <f t="shared" si="418"/>
        <v>0</v>
      </c>
      <c r="AP848" s="4">
        <f t="shared" si="419"/>
        <v>0</v>
      </c>
      <c r="AQ848" s="5">
        <f t="shared" si="420"/>
        <v>806.65573009670572</v>
      </c>
      <c r="AR848" s="5">
        <f t="shared" si="421"/>
        <v>23.241861075052707</v>
      </c>
      <c r="AS848" s="5">
        <f t="shared" si="422"/>
        <v>20.336487289855818</v>
      </c>
      <c r="AT848" s="5">
        <f t="shared" si="423"/>
        <v>3.0448001623770611</v>
      </c>
      <c r="AU848" s="5">
        <f t="shared" si="424"/>
        <v>2.3512295725770818</v>
      </c>
      <c r="AV848" s="5">
        <f t="shared" si="425"/>
        <v>8.7565284732187614</v>
      </c>
      <c r="AW848" s="5">
        <f t="shared" si="426"/>
        <v>3.524433716923189</v>
      </c>
    </row>
    <row r="849" spans="1:49" x14ac:dyDescent="0.25">
      <c r="A849" s="1" t="s">
        <v>378</v>
      </c>
      <c r="B849" s="1" t="s">
        <v>126</v>
      </c>
      <c r="C849" s="2">
        <v>42820</v>
      </c>
      <c r="D849" s="3">
        <v>1.2568614930326971</v>
      </c>
      <c r="E849" s="4">
        <f t="shared" si="397"/>
        <v>3075.0065687445112</v>
      </c>
      <c r="F849" s="3">
        <v>69.039878487080827</v>
      </c>
      <c r="G849" s="3">
        <v>1.6628436606503747</v>
      </c>
      <c r="H849" s="3">
        <v>1.5525978722163531</v>
      </c>
      <c r="I849" s="3">
        <v>0.14603924355434561</v>
      </c>
      <c r="J849" s="3">
        <v>7.2478924504367881E-2</v>
      </c>
      <c r="K849" s="3">
        <v>0.67201099039572798</v>
      </c>
      <c r="L849" s="3">
        <v>0.28387092817794024</v>
      </c>
      <c r="M849" s="4">
        <f t="shared" si="398"/>
        <v>3.8630303114822881</v>
      </c>
      <c r="N849" s="4">
        <f t="shared" si="399"/>
        <v>9.3042102696495821E-2</v>
      </c>
      <c r="O849" s="4">
        <f t="shared" si="400"/>
        <v>8.6873453044054957E-2</v>
      </c>
      <c r="P849" s="4">
        <f t="shared" si="401"/>
        <v>8.1714226165961398E-3</v>
      </c>
      <c r="Q849" s="4">
        <f t="shared" si="402"/>
        <v>4.0554573449372838E-3</v>
      </c>
      <c r="R849" s="4">
        <f t="shared" si="403"/>
        <v>3.760143966698478E-2</v>
      </c>
      <c r="S849" s="4">
        <f t="shared" si="404"/>
        <v>1.5883602696450255E-2</v>
      </c>
      <c r="T849" s="5">
        <f t="shared" si="405"/>
        <v>1146.9624955770958</v>
      </c>
      <c r="U849" s="5">
        <f t="shared" si="406"/>
        <v>25.133911001595468</v>
      </c>
      <c r="V849" s="5">
        <f t="shared" si="407"/>
        <v>22.019923586200591</v>
      </c>
      <c r="W849" s="5">
        <f t="shared" si="408"/>
        <v>3.4438151518596603</v>
      </c>
      <c r="X849" s="5">
        <f t="shared" si="409"/>
        <v>2.1490265115950971</v>
      </c>
      <c r="Y849" s="5">
        <f t="shared" si="410"/>
        <v>10.076701629977483</v>
      </c>
      <c r="Z849" s="5">
        <f t="shared" si="411"/>
        <v>4.788420914557479</v>
      </c>
      <c r="AA849" s="4">
        <v>0.61358010440276955</v>
      </c>
      <c r="AB849" s="4">
        <f t="shared" si="412"/>
        <v>1501.1700668280205</v>
      </c>
      <c r="AC849" s="4">
        <v>40.390369391706777</v>
      </c>
      <c r="AD849" s="4">
        <v>1.7346277233248895</v>
      </c>
      <c r="AE849" s="4">
        <v>1.6281620163390282</v>
      </c>
      <c r="AF849" s="4">
        <v>0.10104388267518721</v>
      </c>
      <c r="AG849" s="4">
        <v>0.10451930385390314</v>
      </c>
      <c r="AH849" s="4">
        <v>0.53141597952200159</v>
      </c>
      <c r="AI849" s="4">
        <v>0.20420929883093811</v>
      </c>
      <c r="AJ849" s="4">
        <f t="shared" si="413"/>
        <v>0.78856217203561474</v>
      </c>
      <c r="AK849" s="4">
        <f t="shared" si="414"/>
        <v>3.3866038508158003E-2</v>
      </c>
      <c r="AL849" s="4">
        <f t="shared" si="415"/>
        <v>3.1787453181693612E-2</v>
      </c>
      <c r="AM849" s="4">
        <f t="shared" si="416"/>
        <v>1.9727322327885853E-3</v>
      </c>
      <c r="AN849" s="4">
        <f t="shared" si="417"/>
        <v>2.040584686596287E-3</v>
      </c>
      <c r="AO849" s="4">
        <f t="shared" si="418"/>
        <v>1.0375110338860788E-2</v>
      </c>
      <c r="AP849" s="4">
        <f t="shared" si="419"/>
        <v>3.9868842662542864E-3</v>
      </c>
      <c r="AQ849" s="5">
        <f t="shared" si="420"/>
        <v>807.44429226874138</v>
      </c>
      <c r="AR849" s="5">
        <f t="shared" si="421"/>
        <v>23.275727113560865</v>
      </c>
      <c r="AS849" s="5">
        <f t="shared" si="422"/>
        <v>20.36827474303751</v>
      </c>
      <c r="AT849" s="5">
        <f t="shared" si="423"/>
        <v>3.0467728946098496</v>
      </c>
      <c r="AU849" s="5">
        <f t="shared" si="424"/>
        <v>2.3532701572636778</v>
      </c>
      <c r="AV849" s="5">
        <f t="shared" si="425"/>
        <v>8.7669035835576228</v>
      </c>
      <c r="AW849" s="5">
        <f t="shared" si="426"/>
        <v>3.5284206011894432</v>
      </c>
    </row>
    <row r="850" spans="1:49" x14ac:dyDescent="0.25">
      <c r="A850" s="1" t="s">
        <v>378</v>
      </c>
      <c r="B850" s="1" t="s">
        <v>127</v>
      </c>
      <c r="C850" s="2">
        <v>42821</v>
      </c>
      <c r="D850" s="3">
        <v>1.430178968240666</v>
      </c>
      <c r="E850" s="4">
        <f t="shared" si="397"/>
        <v>3499.0408618604142</v>
      </c>
      <c r="F850" s="3">
        <v>81.749345270514155</v>
      </c>
      <c r="G850" s="3">
        <v>1.7080538454594025</v>
      </c>
      <c r="H850" s="3">
        <v>1.5491575797851767</v>
      </c>
      <c r="I850" s="3">
        <v>0.23699107684584442</v>
      </c>
      <c r="J850" s="3">
        <v>7.3255683767105659E-2</v>
      </c>
      <c r="K850" s="3">
        <v>0.88245713412543625</v>
      </c>
      <c r="L850" s="3">
        <v>0.48724717663065836</v>
      </c>
      <c r="M850" s="4">
        <f t="shared" si="398"/>
        <v>5.2049354392792209</v>
      </c>
      <c r="N850" s="4">
        <f t="shared" si="399"/>
        <v>0.10875084030349301</v>
      </c>
      <c r="O850" s="4">
        <f t="shared" si="400"/>
        <v>9.8634003261677483E-2</v>
      </c>
      <c r="P850" s="4">
        <f t="shared" si="401"/>
        <v>1.508909032342789E-2</v>
      </c>
      <c r="Q850" s="4">
        <f t="shared" si="402"/>
        <v>4.6641487256726217E-3</v>
      </c>
      <c r="R850" s="4">
        <f t="shared" si="403"/>
        <v>5.6185555931430042E-2</v>
      </c>
      <c r="S850" s="4">
        <f t="shared" si="404"/>
        <v>3.1022757294771726E-2</v>
      </c>
      <c r="T850" s="5">
        <f t="shared" si="405"/>
        <v>1152.1674310163751</v>
      </c>
      <c r="U850" s="5">
        <f t="shared" si="406"/>
        <v>25.242661841898961</v>
      </c>
      <c r="V850" s="5">
        <f t="shared" si="407"/>
        <v>22.118557589462267</v>
      </c>
      <c r="W850" s="5">
        <f t="shared" si="408"/>
        <v>3.4589042421830882</v>
      </c>
      <c r="X850" s="5">
        <f t="shared" si="409"/>
        <v>2.1536906603207697</v>
      </c>
      <c r="Y850" s="5">
        <f t="shared" si="410"/>
        <v>10.132887185908913</v>
      </c>
      <c r="Z850" s="5">
        <f t="shared" si="411"/>
        <v>4.8194436718522509</v>
      </c>
      <c r="AA850" s="4">
        <v>1.2974328572349125</v>
      </c>
      <c r="AB850" s="4">
        <f t="shared" si="412"/>
        <v>3174.2674754683781</v>
      </c>
      <c r="AC850" s="4">
        <v>40.943608975844995</v>
      </c>
      <c r="AD850" s="4">
        <v>1.8130438205876376</v>
      </c>
      <c r="AE850" s="4">
        <v>1.6391612006319554</v>
      </c>
      <c r="AF850" s="4">
        <v>0.16043702347987002</v>
      </c>
      <c r="AG850" s="4">
        <v>7.892881783612514E-2</v>
      </c>
      <c r="AH850" s="4">
        <v>0.58297711382888917</v>
      </c>
      <c r="AI850" s="4">
        <v>0.30999045152857369</v>
      </c>
      <c r="AJ850" s="4">
        <f t="shared" si="413"/>
        <v>1.6902769099514965</v>
      </c>
      <c r="AK850" s="4">
        <f t="shared" si="414"/>
        <v>7.4847972206785199E-2</v>
      </c>
      <c r="AL850" s="4">
        <f t="shared" si="415"/>
        <v>6.7669567935526267E-2</v>
      </c>
      <c r="AM850" s="4">
        <f t="shared" si="416"/>
        <v>6.6233290878035915E-3</v>
      </c>
      <c r="AN850" s="4">
        <f t="shared" si="417"/>
        <v>3.2584220506032421E-3</v>
      </c>
      <c r="AO850" s="4">
        <f t="shared" si="418"/>
        <v>2.4067071251986528E-2</v>
      </c>
      <c r="AP850" s="4">
        <f t="shared" si="419"/>
        <v>1.2797350200206012E-2</v>
      </c>
      <c r="AQ850" s="5">
        <f t="shared" si="420"/>
        <v>809.13456917869291</v>
      </c>
      <c r="AR850" s="5">
        <f t="shared" si="421"/>
        <v>23.350575085767652</v>
      </c>
      <c r="AS850" s="5">
        <f t="shared" si="422"/>
        <v>20.435944310973035</v>
      </c>
      <c r="AT850" s="5">
        <f t="shared" si="423"/>
        <v>3.0533962236976531</v>
      </c>
      <c r="AU850" s="5">
        <f t="shared" si="424"/>
        <v>2.3565285793142809</v>
      </c>
      <c r="AV850" s="5">
        <f t="shared" si="425"/>
        <v>8.7909706548096089</v>
      </c>
      <c r="AW850" s="5">
        <f t="shared" si="426"/>
        <v>3.5412179513896493</v>
      </c>
    </row>
    <row r="851" spans="1:49" x14ac:dyDescent="0.25">
      <c r="A851" s="1" t="s">
        <v>378</v>
      </c>
      <c r="B851" s="1" t="s">
        <v>128</v>
      </c>
      <c r="C851" s="2">
        <v>42822</v>
      </c>
      <c r="D851" s="3">
        <v>0.78829018777896709</v>
      </c>
      <c r="E851" s="4">
        <f t="shared" si="397"/>
        <v>1928.6114810059726</v>
      </c>
      <c r="F851" s="3">
        <v>77.349914460864298</v>
      </c>
      <c r="G851" s="3">
        <v>1.6924041661024321</v>
      </c>
      <c r="H851" s="3">
        <v>1.5503484502421223</v>
      </c>
      <c r="I851" s="3">
        <v>0.20550774993724874</v>
      </c>
      <c r="J851" s="3">
        <v>7.2986805560773346E-2</v>
      </c>
      <c r="K851" s="3">
        <v>0.80961039206515262</v>
      </c>
      <c r="L851" s="3">
        <v>0.41684770601240989</v>
      </c>
      <c r="M851" s="4">
        <f t="shared" si="398"/>
        <v>2.7144799317390875</v>
      </c>
      <c r="N851" s="4">
        <f t="shared" si="399"/>
        <v>5.9392401107321718E-2</v>
      </c>
      <c r="O851" s="4">
        <f t="shared" si="400"/>
        <v>5.4407167541397843E-2</v>
      </c>
      <c r="P851" s="4">
        <f t="shared" si="401"/>
        <v>7.2119881050904406E-3</v>
      </c>
      <c r="Q851" s="4">
        <f t="shared" si="402"/>
        <v>2.5613631295830688E-3</v>
      </c>
      <c r="R851" s="4">
        <f t="shared" si="403"/>
        <v>2.8412069710822982E-2</v>
      </c>
      <c r="S851" s="4">
        <f t="shared" si="404"/>
        <v>1.4628648789710865E-2</v>
      </c>
      <c r="T851" s="5">
        <f t="shared" si="405"/>
        <v>1154.8819109481142</v>
      </c>
      <c r="U851" s="5">
        <f t="shared" si="406"/>
        <v>25.302054243006282</v>
      </c>
      <c r="V851" s="5">
        <f t="shared" si="407"/>
        <v>22.172964757003665</v>
      </c>
      <c r="W851" s="5">
        <f t="shared" si="408"/>
        <v>3.4661162302881787</v>
      </c>
      <c r="X851" s="5">
        <f t="shared" si="409"/>
        <v>2.1562520234503526</v>
      </c>
      <c r="Y851" s="5">
        <f t="shared" si="410"/>
        <v>10.161299255619737</v>
      </c>
      <c r="Z851" s="5">
        <f t="shared" si="411"/>
        <v>4.8340723206419618</v>
      </c>
      <c r="AA851" s="4">
        <v>0.87555521137496173</v>
      </c>
      <c r="AB851" s="4">
        <f t="shared" si="412"/>
        <v>2142.1119520338871</v>
      </c>
      <c r="AC851" s="4">
        <v>48.200119792874062</v>
      </c>
      <c r="AD851" s="4">
        <v>1.7465668542274531</v>
      </c>
      <c r="AE851" s="4">
        <v>1.5987366699579104</v>
      </c>
      <c r="AF851" s="4">
        <v>0.14357230379961652</v>
      </c>
      <c r="AG851" s="4">
        <v>9.3284525602962742E-2</v>
      </c>
      <c r="AH851" s="4">
        <v>0.61256962613981847</v>
      </c>
      <c r="AI851" s="4">
        <v>0.28447781879004325</v>
      </c>
      <c r="AJ851" s="4">
        <f t="shared" si="413"/>
        <v>1.3428221633274173</v>
      </c>
      <c r="AK851" s="4">
        <f t="shared" si="414"/>
        <v>4.8658150470746446E-2</v>
      </c>
      <c r="AL851" s="4">
        <f t="shared" si="415"/>
        <v>4.45397032822549E-2</v>
      </c>
      <c r="AM851" s="4">
        <f t="shared" si="416"/>
        <v>3.9998255691182892E-3</v>
      </c>
      <c r="AN851" s="4">
        <f t="shared" si="417"/>
        <v>2.5988426795084739E-3</v>
      </c>
      <c r="AO851" s="4">
        <f t="shared" si="418"/>
        <v>1.7065768178512863E-2</v>
      </c>
      <c r="AP851" s="4">
        <f t="shared" si="419"/>
        <v>7.9253562374503976E-3</v>
      </c>
      <c r="AQ851" s="5">
        <f t="shared" si="420"/>
        <v>810.47739134202038</v>
      </c>
      <c r="AR851" s="5">
        <f t="shared" si="421"/>
        <v>23.399233236238398</v>
      </c>
      <c r="AS851" s="5">
        <f t="shared" si="422"/>
        <v>20.480484014255289</v>
      </c>
      <c r="AT851" s="5">
        <f t="shared" si="423"/>
        <v>3.0573960492667713</v>
      </c>
      <c r="AU851" s="5">
        <f t="shared" si="424"/>
        <v>2.3591274219937892</v>
      </c>
      <c r="AV851" s="5">
        <f t="shared" si="425"/>
        <v>8.8080364229881223</v>
      </c>
      <c r="AW851" s="5">
        <f t="shared" si="426"/>
        <v>3.5491433076270997</v>
      </c>
    </row>
    <row r="852" spans="1:49" x14ac:dyDescent="0.25">
      <c r="A852" s="1" t="s">
        <v>378</v>
      </c>
      <c r="B852" s="1" t="s">
        <v>129</v>
      </c>
      <c r="C852" s="2">
        <v>42823</v>
      </c>
      <c r="D852" s="3">
        <v>0.24027153594210704</v>
      </c>
      <c r="E852" s="4">
        <f t="shared" si="397"/>
        <v>587.84245949135095</v>
      </c>
      <c r="F852" s="3">
        <v>58.285714285714363</v>
      </c>
      <c r="G852" s="3">
        <v>1.6245888888888913</v>
      </c>
      <c r="H852" s="3">
        <v>1.5555088888888899</v>
      </c>
      <c r="I852" s="3">
        <v>6.907999999999985E-2</v>
      </c>
      <c r="J852" s="3">
        <v>7.1821666666666686E-2</v>
      </c>
      <c r="K852" s="3">
        <v>0.49394117647058761</v>
      </c>
      <c r="L852" s="3">
        <v>0.11178333333333333</v>
      </c>
      <c r="M852" s="4">
        <f t="shared" si="398"/>
        <v>0.6234550175279171</v>
      </c>
      <c r="N852" s="4">
        <f t="shared" si="399"/>
        <v>1.7377467302414636E-2</v>
      </c>
      <c r="O852" s="4">
        <f t="shared" si="400"/>
        <v>1.6638550860562176E-2</v>
      </c>
      <c r="P852" s="4">
        <f t="shared" si="401"/>
        <v>7.3891644185244748E-4</v>
      </c>
      <c r="Q852" s="4">
        <f t="shared" si="402"/>
        <v>7.6824276753396025E-4</v>
      </c>
      <c r="R852" s="4">
        <f t="shared" si="403"/>
        <v>5.2834576809794326E-3</v>
      </c>
      <c r="S852" s="4">
        <f t="shared" si="404"/>
        <v>1.1956940203397932E-3</v>
      </c>
      <c r="T852" s="5">
        <f t="shared" si="405"/>
        <v>1155.5053659656421</v>
      </c>
      <c r="U852" s="5">
        <f t="shared" si="406"/>
        <v>25.319431710308695</v>
      </c>
      <c r="V852" s="5">
        <f t="shared" si="407"/>
        <v>22.189603307864228</v>
      </c>
      <c r="W852" s="5">
        <f t="shared" si="408"/>
        <v>3.466855146730031</v>
      </c>
      <c r="X852" s="5">
        <f t="shared" si="409"/>
        <v>2.1570202662178866</v>
      </c>
      <c r="Y852" s="5">
        <f t="shared" si="410"/>
        <v>10.166582713300716</v>
      </c>
      <c r="Z852" s="5">
        <f t="shared" si="411"/>
        <v>4.8352680146623017</v>
      </c>
      <c r="AA852" s="4">
        <v>0.23697074487272918</v>
      </c>
      <c r="AB852" s="4">
        <f t="shared" si="412"/>
        <v>579.76682484373418</v>
      </c>
      <c r="AC852" s="4">
        <v>79.645000000000195</v>
      </c>
      <c r="AD852" s="4">
        <v>1.4584999999999992</v>
      </c>
      <c r="AE852" s="4">
        <v>1.4235637037037057</v>
      </c>
      <c r="AF852" s="4">
        <v>7.0491851851851819E-2</v>
      </c>
      <c r="AG852" s="4">
        <v>0.15549259259259252</v>
      </c>
      <c r="AH852" s="4">
        <v>0.74080384615384631</v>
      </c>
      <c r="AI852" s="4">
        <v>0.17392307692307665</v>
      </c>
      <c r="AJ852" s="4">
        <f t="shared" si="413"/>
        <v>0.60053745066908715</v>
      </c>
      <c r="AK852" s="4">
        <f t="shared" si="414"/>
        <v>1.0997349134294192E-2</v>
      </c>
      <c r="AL852" s="4">
        <f t="shared" si="415"/>
        <v>1.0733923253026115E-2</v>
      </c>
      <c r="AM852" s="4">
        <f t="shared" si="416"/>
        <v>5.3152108737590487E-4</v>
      </c>
      <c r="AN852" s="4">
        <f t="shared" si="417"/>
        <v>1.1724417747941774E-3</v>
      </c>
      <c r="AO852" s="4">
        <f t="shared" si="418"/>
        <v>5.5857926199395355E-3</v>
      </c>
      <c r="AP852" s="4">
        <f t="shared" si="419"/>
        <v>1.3114109012230238E-3</v>
      </c>
      <c r="AQ852" s="5">
        <f t="shared" si="420"/>
        <v>811.07792879268948</v>
      </c>
      <c r="AR852" s="5">
        <f t="shared" si="421"/>
        <v>23.410230585372691</v>
      </c>
      <c r="AS852" s="5">
        <f t="shared" si="422"/>
        <v>20.491217937508313</v>
      </c>
      <c r="AT852" s="5">
        <f t="shared" si="423"/>
        <v>3.0579275703541473</v>
      </c>
      <c r="AU852" s="5">
        <f t="shared" si="424"/>
        <v>2.3602998637685833</v>
      </c>
      <c r="AV852" s="5">
        <f t="shared" si="425"/>
        <v>8.8136222156080617</v>
      </c>
      <c r="AW852" s="5">
        <f t="shared" si="426"/>
        <v>3.5504547185283228</v>
      </c>
    </row>
    <row r="853" spans="1:49" x14ac:dyDescent="0.25">
      <c r="A853" s="1" t="s">
        <v>378</v>
      </c>
      <c r="B853" s="1" t="s">
        <v>130</v>
      </c>
      <c r="C853" s="2">
        <v>42824</v>
      </c>
      <c r="D853" s="3">
        <v>0.37276074558343825</v>
      </c>
      <c r="E853" s="4">
        <f t="shared" si="397"/>
        <v>911.98731729253086</v>
      </c>
      <c r="F853" s="3">
        <v>58.285714285714363</v>
      </c>
      <c r="G853" s="3">
        <v>1.6245888888888913</v>
      </c>
      <c r="H853" s="3">
        <v>1.5555088888888899</v>
      </c>
      <c r="I853" s="3">
        <v>6.907999999999985E-2</v>
      </c>
      <c r="J853" s="3">
        <v>7.1821666666666686E-2</v>
      </c>
      <c r="K853" s="3">
        <v>0.49394117647058761</v>
      </c>
      <c r="L853" s="3">
        <v>0.11178333333333333</v>
      </c>
      <c r="M853" s="4">
        <f t="shared" si="398"/>
        <v>0.96723715632898821</v>
      </c>
      <c r="N853" s="4">
        <f t="shared" si="399"/>
        <v>2.6959654803058623E-2</v>
      </c>
      <c r="O853" s="4">
        <f t="shared" si="400"/>
        <v>2.5813289118464377E-2</v>
      </c>
      <c r="P853" s="4">
        <f t="shared" si="401"/>
        <v>1.1463656845942254E-3</v>
      </c>
      <c r="Q853" s="4">
        <f t="shared" si="402"/>
        <v>1.1918629715841314E-3</v>
      </c>
      <c r="R853" s="4">
        <f t="shared" si="403"/>
        <v>8.1968328736824452E-3</v>
      </c>
      <c r="S853" s="4">
        <f t="shared" si="404"/>
        <v>1.8550170446278436E-3</v>
      </c>
      <c r="T853" s="5">
        <f t="shared" si="405"/>
        <v>1156.4726031219711</v>
      </c>
      <c r="U853" s="5">
        <f t="shared" si="406"/>
        <v>25.346391365111753</v>
      </c>
      <c r="V853" s="5">
        <f t="shared" si="407"/>
        <v>22.215416596982692</v>
      </c>
      <c r="W853" s="5">
        <f t="shared" si="408"/>
        <v>3.4680015124146251</v>
      </c>
      <c r="X853" s="5">
        <f t="shared" si="409"/>
        <v>2.1582121291894705</v>
      </c>
      <c r="Y853" s="5">
        <f t="shared" si="410"/>
        <v>10.174779546174399</v>
      </c>
      <c r="Z853" s="5">
        <f t="shared" si="411"/>
        <v>4.8371230317069296</v>
      </c>
      <c r="AA853" s="4">
        <v>2.585907177725226E-2</v>
      </c>
      <c r="AB853" s="4">
        <f t="shared" si="412"/>
        <v>63.266172141863755</v>
      </c>
      <c r="AC853" s="4">
        <v>79.645000000000195</v>
      </c>
      <c r="AD853" s="4">
        <v>1.4584999999999992</v>
      </c>
      <c r="AE853" s="4">
        <v>1.4235637037037057</v>
      </c>
      <c r="AF853" s="4">
        <v>7.0491851851851819E-2</v>
      </c>
      <c r="AG853" s="4">
        <v>0.15549259259259252</v>
      </c>
      <c r="AH853" s="4">
        <v>0.74080384615384631</v>
      </c>
      <c r="AI853" s="4">
        <v>0.17392307692307665</v>
      </c>
      <c r="AJ853" s="4">
        <f t="shared" si="413"/>
        <v>6.5532735064492517E-2</v>
      </c>
      <c r="AK853" s="4">
        <f t="shared" si="414"/>
        <v>1.2000689822532747E-3</v>
      </c>
      <c r="AL853" s="4">
        <f t="shared" si="415"/>
        <v>1.1713230339913674E-3</v>
      </c>
      <c r="AM853" s="4">
        <f t="shared" si="416"/>
        <v>5.8001429488515928E-5</v>
      </c>
      <c r="AN853" s="4">
        <f t="shared" si="417"/>
        <v>1.2794092378506388E-4</v>
      </c>
      <c r="AO853" s="4">
        <f t="shared" si="418"/>
        <v>6.0954111601176423E-4</v>
      </c>
      <c r="AP853" s="4">
        <f t="shared" si="419"/>
        <v>1.431057181442816E-4</v>
      </c>
      <c r="AQ853" s="5">
        <f t="shared" si="420"/>
        <v>811.14346152775397</v>
      </c>
      <c r="AR853" s="5">
        <f t="shared" si="421"/>
        <v>23.411430654354945</v>
      </c>
      <c r="AS853" s="5">
        <f t="shared" si="422"/>
        <v>20.492389260542303</v>
      </c>
      <c r="AT853" s="5">
        <f t="shared" si="423"/>
        <v>3.0579855717836359</v>
      </c>
      <c r="AU853" s="5">
        <f t="shared" si="424"/>
        <v>2.3604278046923683</v>
      </c>
      <c r="AV853" s="5">
        <f t="shared" si="425"/>
        <v>8.8142317567240731</v>
      </c>
      <c r="AW853" s="5">
        <f t="shared" si="426"/>
        <v>3.5505978242464673</v>
      </c>
    </row>
    <row r="854" spans="1:49" x14ac:dyDescent="0.25">
      <c r="A854" s="1" t="s">
        <v>378</v>
      </c>
      <c r="B854" s="1" t="s">
        <v>131</v>
      </c>
      <c r="C854" s="2">
        <v>42825</v>
      </c>
      <c r="D854" s="3">
        <v>4.4972540806337573</v>
      </c>
      <c r="E854" s="4">
        <f t="shared" si="397"/>
        <v>11002.871769023241</v>
      </c>
      <c r="F854" s="3">
        <v>80.771693979480816</v>
      </c>
      <c r="G854" s="3">
        <v>1.7045761389356313</v>
      </c>
      <c r="H854" s="3">
        <v>1.5494222176644981</v>
      </c>
      <c r="I854" s="3">
        <v>0.22999478197726761</v>
      </c>
      <c r="J854" s="3">
        <v>7.3195933054587381E-2</v>
      </c>
      <c r="K854" s="3">
        <v>0.866268969223151</v>
      </c>
      <c r="L854" s="3">
        <v>0.47160284982660311</v>
      </c>
      <c r="M854" s="4">
        <f t="shared" si="398"/>
        <v>16.171387821694875</v>
      </c>
      <c r="N854" s="4">
        <f t="shared" si="399"/>
        <v>0.34127502416054351</v>
      </c>
      <c r="O854" s="4">
        <f t="shared" si="400"/>
        <v>0.31021149052251423</v>
      </c>
      <c r="P854" s="4">
        <f t="shared" si="401"/>
        <v>4.6047502944105763E-2</v>
      </c>
      <c r="Q854" s="4">
        <f t="shared" si="402"/>
        <v>1.4654636569801902E-2</v>
      </c>
      <c r="R854" s="4">
        <f t="shared" si="403"/>
        <v>0.17343664307407261</v>
      </c>
      <c r="S854" s="4">
        <f t="shared" si="404"/>
        <v>9.4420114357140372E-2</v>
      </c>
      <c r="T854" s="5">
        <f t="shared" si="405"/>
        <v>1172.643990943666</v>
      </c>
      <c r="U854" s="5">
        <f t="shared" si="406"/>
        <v>25.687666389272298</v>
      </c>
      <c r="V854" s="5">
        <f t="shared" si="407"/>
        <v>22.525628087505208</v>
      </c>
      <c r="W854" s="5">
        <f t="shared" si="408"/>
        <v>3.5140490153587307</v>
      </c>
      <c r="X854" s="5">
        <f t="shared" si="409"/>
        <v>2.1728667657592724</v>
      </c>
      <c r="Y854" s="5">
        <f t="shared" si="410"/>
        <v>10.348216189248472</v>
      </c>
      <c r="Z854" s="5">
        <f t="shared" si="411"/>
        <v>4.9315431460640697</v>
      </c>
      <c r="AA854" s="4">
        <v>5.2318876793659497</v>
      </c>
      <c r="AB854" s="4">
        <f t="shared" si="412"/>
        <v>12800.208352445121</v>
      </c>
      <c r="AC854" s="4">
        <v>42.556166935184798</v>
      </c>
      <c r="AD854" s="4">
        <v>1.7982711613964859</v>
      </c>
      <c r="AE854" s="4">
        <v>1.6301779715932785</v>
      </c>
      <c r="AF854" s="4">
        <v>0.15668930799536923</v>
      </c>
      <c r="AG854" s="4">
        <v>8.2118975117644641E-2</v>
      </c>
      <c r="AH854" s="4">
        <v>0.58955322767576235</v>
      </c>
      <c r="AI854" s="4">
        <v>0.30432097758667792</v>
      </c>
      <c r="AJ854" s="4">
        <f t="shared" si="413"/>
        <v>7.0844764563637179</v>
      </c>
      <c r="AK854" s="4">
        <f t="shared" si="414"/>
        <v>0.29936459560548817</v>
      </c>
      <c r="AL854" s="4">
        <f t="shared" si="415"/>
        <v>0.27138152449267788</v>
      </c>
      <c r="AM854" s="4">
        <f t="shared" si="416"/>
        <v>2.6084626351517908E-2</v>
      </c>
      <c r="AN854" s="4">
        <f t="shared" si="417"/>
        <v>1.3670637835586474E-2</v>
      </c>
      <c r="AO854" s="4">
        <f t="shared" si="418"/>
        <v>9.8145022497055867E-2</v>
      </c>
      <c r="AP854" s="4">
        <f t="shared" si="419"/>
        <v>5.0661395425345493E-2</v>
      </c>
      <c r="AQ854" s="5">
        <f t="shared" si="420"/>
        <v>818.22793798411772</v>
      </c>
      <c r="AR854" s="5">
        <f t="shared" si="421"/>
        <v>23.710795249960434</v>
      </c>
      <c r="AS854" s="5">
        <f t="shared" si="422"/>
        <v>20.763770785034982</v>
      </c>
      <c r="AT854" s="5">
        <f t="shared" si="423"/>
        <v>3.0840701981351537</v>
      </c>
      <c r="AU854" s="5">
        <f t="shared" si="424"/>
        <v>2.3740984425279548</v>
      </c>
      <c r="AV854" s="5">
        <f t="shared" si="425"/>
        <v>8.9123767792211286</v>
      </c>
      <c r="AW854" s="5">
        <f t="shared" si="426"/>
        <v>3.601259219671813</v>
      </c>
    </row>
    <row r="855" spans="1:49" x14ac:dyDescent="0.25">
      <c r="A855" s="1" t="s">
        <v>378</v>
      </c>
      <c r="B855" s="1" t="s">
        <v>132</v>
      </c>
      <c r="C855" s="2">
        <v>42826</v>
      </c>
      <c r="D855" s="3">
        <v>0.29980088897041079</v>
      </c>
      <c r="E855" s="4">
        <f t="shared" si="397"/>
        <v>733.48551770411689</v>
      </c>
      <c r="F855" s="3">
        <v>58.285714285714363</v>
      </c>
      <c r="G855" s="3">
        <v>1.6245888888888913</v>
      </c>
      <c r="H855" s="3">
        <v>1.5555088888888899</v>
      </c>
      <c r="I855" s="3">
        <v>6.907999999999985E-2</v>
      </c>
      <c r="J855" s="3">
        <v>7.1821666666666686E-2</v>
      </c>
      <c r="K855" s="3">
        <v>0.49394117647058761</v>
      </c>
      <c r="L855" s="3">
        <v>0.11178333333333333</v>
      </c>
      <c r="M855" s="4">
        <f t="shared" si="398"/>
        <v>0.77792139528740822</v>
      </c>
      <c r="N855" s="4">
        <f t="shared" si="399"/>
        <v>2.1682885261005039E-2</v>
      </c>
      <c r="O855" s="4">
        <f t="shared" si="400"/>
        <v>2.0760895873982523E-2</v>
      </c>
      <c r="P855" s="4">
        <f t="shared" si="401"/>
        <v>9.2198938702249468E-4</v>
      </c>
      <c r="Q855" s="4">
        <f t="shared" si="402"/>
        <v>9.5858156376569332E-4</v>
      </c>
      <c r="R855" s="4">
        <f t="shared" si="403"/>
        <v>6.5924800596306871E-3</v>
      </c>
      <c r="S855" s="4">
        <f t="shared" si="404"/>
        <v>1.4919375648426666E-3</v>
      </c>
      <c r="T855" s="5">
        <f t="shared" si="405"/>
        <v>1173.4219123389535</v>
      </c>
      <c r="U855" s="5">
        <f t="shared" si="406"/>
        <v>25.709349274533302</v>
      </c>
      <c r="V855" s="5">
        <f t="shared" si="407"/>
        <v>22.546388983379192</v>
      </c>
      <c r="W855" s="5">
        <f t="shared" si="408"/>
        <v>3.5149710047457532</v>
      </c>
      <c r="X855" s="5">
        <f t="shared" si="409"/>
        <v>2.1738253473230382</v>
      </c>
      <c r="Y855" s="5">
        <f t="shared" si="410"/>
        <v>10.354808669308103</v>
      </c>
      <c r="Z855" s="5">
        <f t="shared" si="411"/>
        <v>4.9330350836289121</v>
      </c>
      <c r="AA855" s="4">
        <v>0.81487126882241212</v>
      </c>
      <c r="AB855" s="4">
        <f t="shared" si="412"/>
        <v>1993.6441033482324</v>
      </c>
      <c r="AC855" s="4">
        <v>79.645000000000195</v>
      </c>
      <c r="AD855" s="4">
        <v>1.4584999999999992</v>
      </c>
      <c r="AE855" s="4">
        <v>1.4235637037037057</v>
      </c>
      <c r="AF855" s="4">
        <v>7.0491851851851819E-2</v>
      </c>
      <c r="AG855" s="4">
        <v>0.15549259259259252</v>
      </c>
      <c r="AH855" s="4">
        <v>0.74080384615384631</v>
      </c>
      <c r="AI855" s="4">
        <v>0.17392307692307665</v>
      </c>
      <c r="AJ855" s="4">
        <f t="shared" si="413"/>
        <v>2.0650680516066178</v>
      </c>
      <c r="AK855" s="4">
        <f t="shared" si="414"/>
        <v>3.7816583002928533E-2</v>
      </c>
      <c r="AL855" s="4">
        <f t="shared" si="415"/>
        <v>3.6910740460108039E-2</v>
      </c>
      <c r="AM855" s="4">
        <f t="shared" si="416"/>
        <v>1.8277414923453526E-3</v>
      </c>
      <c r="AN855" s="4">
        <f t="shared" si="417"/>
        <v>4.0316753747811646E-3</v>
      </c>
      <c r="AO855" s="4">
        <f t="shared" si="418"/>
        <v>1.9207864337994957E-2</v>
      </c>
      <c r="AP855" s="4">
        <f t="shared" si="419"/>
        <v>4.5095484913172815E-3</v>
      </c>
      <c r="AQ855" s="5">
        <f t="shared" si="420"/>
        <v>820.29300603572437</v>
      </c>
      <c r="AR855" s="5">
        <f t="shared" si="421"/>
        <v>23.748611832963363</v>
      </c>
      <c r="AS855" s="5">
        <f t="shared" si="422"/>
        <v>20.80068152549509</v>
      </c>
      <c r="AT855" s="5">
        <f t="shared" si="423"/>
        <v>3.085897939627499</v>
      </c>
      <c r="AU855" s="5">
        <f t="shared" si="424"/>
        <v>2.3781301179027361</v>
      </c>
      <c r="AV855" s="5">
        <f t="shared" si="425"/>
        <v>8.9315846435591233</v>
      </c>
      <c r="AW855" s="5">
        <f t="shared" si="426"/>
        <v>3.6057687681631303</v>
      </c>
    </row>
    <row r="856" spans="1:49" x14ac:dyDescent="0.25">
      <c r="A856" s="1" t="s">
        <v>378</v>
      </c>
      <c r="B856" s="1" t="s">
        <v>133</v>
      </c>
      <c r="C856" s="2">
        <v>42827</v>
      </c>
      <c r="D856" s="3">
        <v>0.29655551680064202</v>
      </c>
      <c r="E856" s="4">
        <f t="shared" si="397"/>
        <v>725.5454695799757</v>
      </c>
      <c r="F856" s="3">
        <v>58.285714285714363</v>
      </c>
      <c r="G856" s="3">
        <v>1.6245888888888913</v>
      </c>
      <c r="H856" s="3">
        <v>1.5555088888888899</v>
      </c>
      <c r="I856" s="3">
        <v>6.907999999999985E-2</v>
      </c>
      <c r="J856" s="3">
        <v>7.1821666666666686E-2</v>
      </c>
      <c r="K856" s="3">
        <v>0.49394117647058761</v>
      </c>
      <c r="L856" s="3">
        <v>0.11178333333333333</v>
      </c>
      <c r="M856" s="4">
        <f t="shared" si="398"/>
        <v>0.76950032470551755</v>
      </c>
      <c r="N856" s="4">
        <f t="shared" si="399"/>
        <v>2.1448166035761839E-2</v>
      </c>
      <c r="O856" s="4">
        <f t="shared" si="400"/>
        <v>2.0536157268569177E-2</v>
      </c>
      <c r="P856" s="4">
        <f t="shared" si="401"/>
        <v>9.1200876719264379E-4</v>
      </c>
      <c r="Q856" s="4">
        <f t="shared" si="402"/>
        <v>9.4820483026039127E-4</v>
      </c>
      <c r="R856" s="4">
        <f t="shared" si="403"/>
        <v>6.5211158572470434E-3</v>
      </c>
      <c r="S856" s="4">
        <f t="shared" si="404"/>
        <v>1.4757872036192518E-3</v>
      </c>
      <c r="T856" s="5">
        <f t="shared" si="405"/>
        <v>1174.1914126636589</v>
      </c>
      <c r="U856" s="5">
        <f t="shared" si="406"/>
        <v>25.730797440569063</v>
      </c>
      <c r="V856" s="5">
        <f t="shared" si="407"/>
        <v>22.566925140647761</v>
      </c>
      <c r="W856" s="5">
        <f t="shared" si="408"/>
        <v>3.515883013512946</v>
      </c>
      <c r="X856" s="5">
        <f t="shared" si="409"/>
        <v>2.1747735521532987</v>
      </c>
      <c r="Y856" s="5">
        <f t="shared" si="410"/>
        <v>10.361329785165349</v>
      </c>
      <c r="Z856" s="5">
        <f t="shared" si="411"/>
        <v>4.9345108708325309</v>
      </c>
      <c r="AA856" s="4">
        <v>0.19445852699829477</v>
      </c>
      <c r="AB856" s="4">
        <f t="shared" si="412"/>
        <v>475.75747302537695</v>
      </c>
      <c r="AC856" s="4">
        <v>79.645000000000195</v>
      </c>
      <c r="AD856" s="4">
        <v>1.4584999999999992</v>
      </c>
      <c r="AE856" s="4">
        <v>1.4235637037037057</v>
      </c>
      <c r="AF856" s="4">
        <v>7.0491851851851819E-2</v>
      </c>
      <c r="AG856" s="4">
        <v>0.15549259259259252</v>
      </c>
      <c r="AH856" s="4">
        <v>0.74080384615384631</v>
      </c>
      <c r="AI856" s="4">
        <v>0.17392307692307665</v>
      </c>
      <c r="AJ856" s="4">
        <f t="shared" si="413"/>
        <v>0.49280187783154872</v>
      </c>
      <c r="AK856" s="4">
        <f t="shared" si="414"/>
        <v>9.0244401885530984E-3</v>
      </c>
      <c r="AL856" s="4">
        <f t="shared" si="415"/>
        <v>8.8082725393686841E-3</v>
      </c>
      <c r="AM856" s="4">
        <f t="shared" si="416"/>
        <v>4.3616695290873037E-4</v>
      </c>
      <c r="AN856" s="4">
        <f t="shared" si="417"/>
        <v>9.6210737169345674E-4</v>
      </c>
      <c r="AO856" s="4">
        <f t="shared" si="418"/>
        <v>4.5837092910973477E-3</v>
      </c>
      <c r="AP856" s="4">
        <f t="shared" si="419"/>
        <v>1.0761456325686842E-3</v>
      </c>
      <c r="AQ856" s="5">
        <f t="shared" si="420"/>
        <v>820.78580791355591</v>
      </c>
      <c r="AR856" s="5">
        <f t="shared" si="421"/>
        <v>23.757636273151917</v>
      </c>
      <c r="AS856" s="5">
        <f t="shared" si="422"/>
        <v>20.809489798034459</v>
      </c>
      <c r="AT856" s="5">
        <f t="shared" si="423"/>
        <v>3.086334106580408</v>
      </c>
      <c r="AU856" s="5">
        <f t="shared" si="424"/>
        <v>2.3790922252744298</v>
      </c>
      <c r="AV856" s="5">
        <f t="shared" si="425"/>
        <v>8.9361683528502205</v>
      </c>
      <c r="AW856" s="5">
        <f t="shared" si="426"/>
        <v>3.6068449137956988</v>
      </c>
    </row>
    <row r="857" spans="1:49" x14ac:dyDescent="0.25">
      <c r="A857" s="1" t="s">
        <v>378</v>
      </c>
      <c r="B857" s="1" t="s">
        <v>134</v>
      </c>
      <c r="C857" s="2">
        <v>42828</v>
      </c>
      <c r="D857" s="3">
        <v>0.2402084625256283</v>
      </c>
      <c r="E857" s="4">
        <f t="shared" si="397"/>
        <v>587.68814561423687</v>
      </c>
      <c r="F857" s="3">
        <v>58.285714285714363</v>
      </c>
      <c r="G857" s="3">
        <v>1.6245888888888913</v>
      </c>
      <c r="H857" s="3">
        <v>1.5555088888888899</v>
      </c>
      <c r="I857" s="3">
        <v>6.907999999999985E-2</v>
      </c>
      <c r="J857" s="3">
        <v>7.1821666666666686E-2</v>
      </c>
      <c r="K857" s="3">
        <v>0.49394117647058761</v>
      </c>
      <c r="L857" s="3">
        <v>0.11178333333333333</v>
      </c>
      <c r="M857" s="4">
        <f t="shared" si="398"/>
        <v>0.62329135503738475</v>
      </c>
      <c r="N857" s="4">
        <f t="shared" si="399"/>
        <v>1.7372905562597168E-2</v>
      </c>
      <c r="O857" s="4">
        <f t="shared" si="400"/>
        <v>1.6634183092886674E-2</v>
      </c>
      <c r="P857" s="4">
        <f t="shared" si="401"/>
        <v>7.3872246971048202E-4</v>
      </c>
      <c r="Q857" s="4">
        <f t="shared" si="402"/>
        <v>7.6804109697051442E-4</v>
      </c>
      <c r="R857" s="4">
        <f t="shared" si="403"/>
        <v>5.2820707263181001E-3</v>
      </c>
      <c r="S857" s="4">
        <f t="shared" si="404"/>
        <v>1.1953801400183882E-3</v>
      </c>
      <c r="T857" s="5">
        <f t="shared" si="405"/>
        <v>1174.8147040186961</v>
      </c>
      <c r="U857" s="5">
        <f t="shared" si="406"/>
        <v>25.748170346131658</v>
      </c>
      <c r="V857" s="5">
        <f t="shared" si="407"/>
        <v>22.583559323740648</v>
      </c>
      <c r="W857" s="5">
        <f t="shared" si="408"/>
        <v>3.5166217359826564</v>
      </c>
      <c r="X857" s="5">
        <f t="shared" si="409"/>
        <v>2.1755415932502693</v>
      </c>
      <c r="Y857" s="5">
        <f t="shared" si="410"/>
        <v>10.366611855891668</v>
      </c>
      <c r="Z857" s="5">
        <f t="shared" si="411"/>
        <v>4.9357062509725491</v>
      </c>
      <c r="AA857" s="4">
        <v>1.921474200715282E-2</v>
      </c>
      <c r="AB857" s="4">
        <f t="shared" si="412"/>
        <v>47.010317537979432</v>
      </c>
      <c r="AC857" s="4">
        <v>79.645000000000195</v>
      </c>
      <c r="AD857" s="4">
        <v>1.4584999999999992</v>
      </c>
      <c r="AE857" s="4">
        <v>1.4235637037037057</v>
      </c>
      <c r="AF857" s="4">
        <v>7.0491851851851819E-2</v>
      </c>
      <c r="AG857" s="4">
        <v>0.15549259259259252</v>
      </c>
      <c r="AH857" s="4">
        <v>0.74080384615384631</v>
      </c>
      <c r="AI857" s="4">
        <v>0.17392307692307665</v>
      </c>
      <c r="AJ857" s="4">
        <f t="shared" si="413"/>
        <v>4.8694501029809233E-2</v>
      </c>
      <c r="AK857" s="4">
        <f t="shared" si="414"/>
        <v>8.9171862329055871E-4</v>
      </c>
      <c r="AL857" s="4">
        <f t="shared" si="415"/>
        <v>8.7035876999182584E-4</v>
      </c>
      <c r="AM857" s="4">
        <f t="shared" si="416"/>
        <v>4.3098318194402033E-5</v>
      </c>
      <c r="AN857" s="4">
        <f t="shared" si="417"/>
        <v>9.5067288720292374E-5</v>
      </c>
      <c r="AO857" s="4">
        <f t="shared" si="418"/>
        <v>4.5292326761786698E-4</v>
      </c>
      <c r="AP857" s="4">
        <f t="shared" si="419"/>
        <v>1.063355822504655E-4</v>
      </c>
      <c r="AQ857" s="5">
        <f t="shared" si="420"/>
        <v>820.8345024145857</v>
      </c>
      <c r="AR857" s="5">
        <f t="shared" si="421"/>
        <v>23.758527991775207</v>
      </c>
      <c r="AS857" s="5">
        <f t="shared" si="422"/>
        <v>20.81036015680445</v>
      </c>
      <c r="AT857" s="5">
        <f t="shared" si="423"/>
        <v>3.0863772048986022</v>
      </c>
      <c r="AU857" s="5">
        <f t="shared" si="424"/>
        <v>2.3791872925631501</v>
      </c>
      <c r="AV857" s="5">
        <f t="shared" si="425"/>
        <v>8.9366212761178385</v>
      </c>
      <c r="AW857" s="5">
        <f t="shared" si="426"/>
        <v>3.6069512493779494</v>
      </c>
    </row>
    <row r="858" spans="1:49" x14ac:dyDescent="0.25">
      <c r="A858" s="1" t="s">
        <v>378</v>
      </c>
      <c r="B858" s="1" t="s">
        <v>135</v>
      </c>
      <c r="C858" s="2">
        <v>42829</v>
      </c>
      <c r="D858" s="3">
        <v>0.47491039634213855</v>
      </c>
      <c r="E858" s="4">
        <f t="shared" si="397"/>
        <v>1161.904152854132</v>
      </c>
      <c r="F858" s="3">
        <v>58.285714285714363</v>
      </c>
      <c r="G858" s="3">
        <v>1.6245888888888913</v>
      </c>
      <c r="H858" s="3">
        <v>1.5555088888888899</v>
      </c>
      <c r="I858" s="3">
        <v>6.907999999999985E-2</v>
      </c>
      <c r="J858" s="3">
        <v>7.1821666666666686E-2</v>
      </c>
      <c r="K858" s="3">
        <v>0.49394117647058761</v>
      </c>
      <c r="L858" s="3">
        <v>0.11178333333333333</v>
      </c>
      <c r="M858" s="4">
        <f t="shared" si="398"/>
        <v>1.2322944052225111</v>
      </c>
      <c r="N858" s="4">
        <f t="shared" si="399"/>
        <v>3.4347555367527059E-2</v>
      </c>
      <c r="O858" s="4">
        <f t="shared" si="400"/>
        <v>3.2887044870984393E-2</v>
      </c>
      <c r="P858" s="4">
        <f t="shared" si="401"/>
        <v>1.4605104965426359E-3</v>
      </c>
      <c r="Q858" s="4">
        <f t="shared" si="402"/>
        <v>1.5184756520824157E-3</v>
      </c>
      <c r="R858" s="4">
        <f t="shared" si="403"/>
        <v>1.0443055485088495E-2</v>
      </c>
      <c r="S858" s="4">
        <f t="shared" si="404"/>
        <v>2.3633574358983499E-3</v>
      </c>
      <c r="T858" s="5">
        <f t="shared" si="405"/>
        <v>1176.0469984239187</v>
      </c>
      <c r="U858" s="5">
        <f t="shared" si="406"/>
        <v>25.782517901499187</v>
      </c>
      <c r="V858" s="5">
        <f t="shared" si="407"/>
        <v>22.616446368611633</v>
      </c>
      <c r="W858" s="5">
        <f t="shared" si="408"/>
        <v>3.518082246479199</v>
      </c>
      <c r="X858" s="5">
        <f t="shared" si="409"/>
        <v>2.1770600689023518</v>
      </c>
      <c r="Y858" s="5">
        <f t="shared" si="410"/>
        <v>10.377054911376757</v>
      </c>
      <c r="Z858" s="5">
        <f t="shared" si="411"/>
        <v>4.9380696084084477</v>
      </c>
      <c r="AA858" s="4">
        <v>0.25834770410119695</v>
      </c>
      <c r="AB858" s="4">
        <f t="shared" si="412"/>
        <v>632.06717011782712</v>
      </c>
      <c r="AC858" s="4">
        <v>79.645000000000195</v>
      </c>
      <c r="AD858" s="4">
        <v>1.4584999999999992</v>
      </c>
      <c r="AE858" s="4">
        <v>1.4235637037037057</v>
      </c>
      <c r="AF858" s="4">
        <v>7.0491851851851819E-2</v>
      </c>
      <c r="AG858" s="4">
        <v>0.15549259259259252</v>
      </c>
      <c r="AH858" s="4">
        <v>0.74080384615384631</v>
      </c>
      <c r="AI858" s="4">
        <v>0.17392307692307665</v>
      </c>
      <c r="AJ858" s="4">
        <f t="shared" si="413"/>
        <v>0.65471149905221482</v>
      </c>
      <c r="AK858" s="4">
        <f t="shared" si="414"/>
        <v>1.1989412032992058E-2</v>
      </c>
      <c r="AL858" s="4">
        <f t="shared" si="415"/>
        <v>1.1702222693805938E-2</v>
      </c>
      <c r="AM858" s="4">
        <f t="shared" si="416"/>
        <v>5.7946921962323354E-4</v>
      </c>
      <c r="AN858" s="4">
        <f t="shared" si="417"/>
        <v>1.2782068979573268E-3</v>
      </c>
      <c r="AO858" s="4">
        <f t="shared" si="418"/>
        <v>6.0896829257207595E-3</v>
      </c>
      <c r="AP858" s="4">
        <f t="shared" si="419"/>
        <v>1.4297123286092146E-3</v>
      </c>
      <c r="AQ858" s="5">
        <f t="shared" si="420"/>
        <v>821.48921391363797</v>
      </c>
      <c r="AR858" s="5">
        <f t="shared" si="421"/>
        <v>23.770517403808199</v>
      </c>
      <c r="AS858" s="5">
        <f t="shared" si="422"/>
        <v>20.822062379498256</v>
      </c>
      <c r="AT858" s="5">
        <f t="shared" si="423"/>
        <v>3.0869566741182255</v>
      </c>
      <c r="AU858" s="5">
        <f t="shared" si="424"/>
        <v>2.3804654994611076</v>
      </c>
      <c r="AV858" s="5">
        <f t="shared" si="425"/>
        <v>8.9427109590435592</v>
      </c>
      <c r="AW858" s="5">
        <f t="shared" si="426"/>
        <v>3.6083809617065588</v>
      </c>
    </row>
    <row r="859" spans="1:49" x14ac:dyDescent="0.25">
      <c r="A859" s="1" t="s">
        <v>378</v>
      </c>
      <c r="B859" s="1" t="s">
        <v>136</v>
      </c>
      <c r="C859" s="2">
        <v>42830</v>
      </c>
      <c r="D859" s="3">
        <v>1.5514238065974997</v>
      </c>
      <c r="E859" s="4">
        <f t="shared" si="397"/>
        <v>3795.6755160688326</v>
      </c>
      <c r="F859" s="3">
        <v>155.35714285714286</v>
      </c>
      <c r="G859" s="3">
        <v>2.0776847222222234</v>
      </c>
      <c r="H859" s="3">
        <v>2.008225972222224</v>
      </c>
      <c r="I859" s="3">
        <v>6.945875E-2</v>
      </c>
      <c r="J859" s="3">
        <v>6.7730104166666652E-2</v>
      </c>
      <c r="K859" s="3">
        <v>0.73320220588235319</v>
      </c>
      <c r="L859" s="3">
        <v>0.13076145833333316</v>
      </c>
      <c r="M859" s="4">
        <f t="shared" si="398"/>
        <v>10.730065023690491</v>
      </c>
      <c r="N859" s="4">
        <f t="shared" si="399"/>
        <v>0.14349962774915806</v>
      </c>
      <c r="O859" s="4">
        <f t="shared" si="400"/>
        <v>0.1387023143443307</v>
      </c>
      <c r="P859" s="4">
        <f t="shared" si="401"/>
        <v>4.7973134048274321E-3</v>
      </c>
      <c r="Q859" s="4">
        <f t="shared" si="402"/>
        <v>4.6779208757587523E-3</v>
      </c>
      <c r="R859" s="4">
        <f t="shared" si="403"/>
        <v>5.0640139229808423E-2</v>
      </c>
      <c r="S859" s="4">
        <f t="shared" si="404"/>
        <v>9.0313127848871879E-3</v>
      </c>
      <c r="T859" s="5">
        <f t="shared" si="405"/>
        <v>1186.7770634476092</v>
      </c>
      <c r="U859" s="5">
        <f t="shared" si="406"/>
        <v>25.926017529248345</v>
      </c>
      <c r="V859" s="5">
        <f t="shared" si="407"/>
        <v>22.755148682955966</v>
      </c>
      <c r="W859" s="5">
        <f t="shared" si="408"/>
        <v>3.5228795598840263</v>
      </c>
      <c r="X859" s="5">
        <f t="shared" si="409"/>
        <v>2.1817379897781106</v>
      </c>
      <c r="Y859" s="5">
        <f t="shared" si="410"/>
        <v>10.427695050606564</v>
      </c>
      <c r="Z859" s="5">
        <f t="shared" si="411"/>
        <v>4.9471009211933348</v>
      </c>
      <c r="AA859" s="4">
        <v>1.3528187861610481</v>
      </c>
      <c r="AB859" s="4">
        <f t="shared" si="412"/>
        <v>3309.7733336778892</v>
      </c>
      <c r="AC859" s="4">
        <v>86.086562500000127</v>
      </c>
      <c r="AD859" s="4">
        <v>1.3615062499999999</v>
      </c>
      <c r="AE859" s="4">
        <v>1.324083009259261</v>
      </c>
      <c r="AF859" s="4">
        <v>6.6312129629629527E-2</v>
      </c>
      <c r="AG859" s="4">
        <v>0.13571273148148155</v>
      </c>
      <c r="AH859" s="4">
        <v>0.82690312500000018</v>
      </c>
      <c r="AI859" s="4">
        <v>0.25906249999999981</v>
      </c>
      <c r="AJ859" s="4">
        <f t="shared" si="413"/>
        <v>3.7056281575877481</v>
      </c>
      <c r="AK859" s="4">
        <f t="shared" si="414"/>
        <v>5.8606543811430448E-2</v>
      </c>
      <c r="AL859" s="4">
        <f t="shared" si="415"/>
        <v>5.6995646470314437E-2</v>
      </c>
      <c r="AM859" s="4">
        <f t="shared" si="416"/>
        <v>2.8544303269765659E-3</v>
      </c>
      <c r="AN859" s="4">
        <f t="shared" si="417"/>
        <v>5.8418050914847757E-3</v>
      </c>
      <c r="AO859" s="4">
        <f t="shared" si="418"/>
        <v>3.5594353109375192E-2</v>
      </c>
      <c r="AP859" s="4">
        <f t="shared" si="419"/>
        <v>1.1151441835943601E-2</v>
      </c>
      <c r="AQ859" s="5">
        <f t="shared" si="420"/>
        <v>825.19484207122571</v>
      </c>
      <c r="AR859" s="5">
        <f t="shared" si="421"/>
        <v>23.829123947619628</v>
      </c>
      <c r="AS859" s="5">
        <f t="shared" si="422"/>
        <v>20.879058025968572</v>
      </c>
      <c r="AT859" s="5">
        <f t="shared" si="423"/>
        <v>3.0898111044452019</v>
      </c>
      <c r="AU859" s="5">
        <f t="shared" si="424"/>
        <v>2.3863073045525924</v>
      </c>
      <c r="AV859" s="5">
        <f t="shared" si="425"/>
        <v>8.9783053121529335</v>
      </c>
      <c r="AW859" s="5">
        <f t="shared" si="426"/>
        <v>3.6195324035425025</v>
      </c>
    </row>
    <row r="860" spans="1:49" x14ac:dyDescent="0.25">
      <c r="A860" s="1" t="s">
        <v>378</v>
      </c>
      <c r="B860" s="1" t="s">
        <v>137</v>
      </c>
      <c r="C860" s="2">
        <v>42831</v>
      </c>
      <c r="D860" s="3">
        <v>2.7257908245504385</v>
      </c>
      <c r="E860" s="4">
        <f t="shared" si="397"/>
        <v>6668.8531210320598</v>
      </c>
      <c r="F860" s="3">
        <v>576</v>
      </c>
      <c r="G860" s="3">
        <v>4.0410999999999904</v>
      </c>
      <c r="H860" s="3">
        <v>3.9700000000000082</v>
      </c>
      <c r="I860" s="3">
        <v>7.1100000000000121E-2</v>
      </c>
      <c r="J860" s="3">
        <v>4.9999999999999906E-2</v>
      </c>
      <c r="K860" s="3">
        <v>1.7700000000000016</v>
      </c>
      <c r="L860" s="3">
        <v>0.21299999999999988</v>
      </c>
      <c r="M860" s="4">
        <f t="shared" si="398"/>
        <v>69.896541211796333</v>
      </c>
      <c r="N860" s="4">
        <f t="shared" si="399"/>
        <v>0.49038005675519009</v>
      </c>
      <c r="O860" s="4">
        <f t="shared" si="400"/>
        <v>0.48175220244936118</v>
      </c>
      <c r="P860" s="4">
        <f t="shared" si="401"/>
        <v>8.6278543058311234E-3</v>
      </c>
      <c r="Q860" s="4">
        <f t="shared" si="402"/>
        <v>6.0674080913017542E-3</v>
      </c>
      <c r="R860" s="4">
        <f t="shared" si="403"/>
        <v>0.21478624643208263</v>
      </c>
      <c r="S860" s="4">
        <f t="shared" si="404"/>
        <v>2.5847158468945506E-2</v>
      </c>
      <c r="T860" s="5">
        <f t="shared" si="405"/>
        <v>1256.6736046594056</v>
      </c>
      <c r="U860" s="5">
        <f t="shared" si="406"/>
        <v>26.416397586003534</v>
      </c>
      <c r="V860" s="5">
        <f t="shared" si="407"/>
        <v>23.236900885405326</v>
      </c>
      <c r="W860" s="5">
        <f t="shared" si="408"/>
        <v>3.5315074141898575</v>
      </c>
      <c r="X860" s="5">
        <f t="shared" si="409"/>
        <v>2.1878053978694125</v>
      </c>
      <c r="Y860" s="5">
        <f t="shared" si="410"/>
        <v>10.642481297038646</v>
      </c>
      <c r="Z860" s="5">
        <f t="shared" si="411"/>
        <v>4.97294807966228</v>
      </c>
      <c r="AA860" s="4">
        <v>4.6103034202781332</v>
      </c>
      <c r="AB860" s="4">
        <f t="shared" si="412"/>
        <v>11279.455516656315</v>
      </c>
      <c r="AC860" s="4">
        <v>114</v>
      </c>
      <c r="AD860" s="4">
        <v>0.94119999999999893</v>
      </c>
      <c r="AE860" s="4">
        <v>0.89300000000000057</v>
      </c>
      <c r="AF860" s="4">
        <v>4.8199999999999958E-2</v>
      </c>
      <c r="AG860" s="4">
        <v>4.9999999999999906E-2</v>
      </c>
      <c r="AH860" s="4">
        <v>1.200000000000002</v>
      </c>
      <c r="AI860" s="4">
        <v>0.628</v>
      </c>
      <c r="AJ860" s="4">
        <f t="shared" si="413"/>
        <v>16.723270165001484</v>
      </c>
      <c r="AK860" s="4">
        <f t="shared" si="414"/>
        <v>0.13806966560788927</v>
      </c>
      <c r="AL860" s="4">
        <f t="shared" si="415"/>
        <v>0.13099894962584502</v>
      </c>
      <c r="AM860" s="4">
        <f t="shared" si="416"/>
        <v>7.0707159820444796E-3</v>
      </c>
      <c r="AN860" s="4">
        <f t="shared" si="417"/>
        <v>7.3347676162287051E-3</v>
      </c>
      <c r="AO860" s="4">
        <f t="shared" si="418"/>
        <v>0.17603442278948955</v>
      </c>
      <c r="AP860" s="4">
        <f t="shared" si="419"/>
        <v>9.2124681259832711E-2</v>
      </c>
      <c r="AQ860" s="5">
        <f t="shared" si="420"/>
        <v>841.91811223622722</v>
      </c>
      <c r="AR860" s="5">
        <f t="shared" si="421"/>
        <v>23.967193613227519</v>
      </c>
      <c r="AS860" s="5">
        <f t="shared" si="422"/>
        <v>21.010056975594416</v>
      </c>
      <c r="AT860" s="5">
        <f t="shared" si="423"/>
        <v>3.0968818204272464</v>
      </c>
      <c r="AU860" s="5">
        <f t="shared" si="424"/>
        <v>2.393642072168821</v>
      </c>
      <c r="AV860" s="5">
        <f t="shared" si="425"/>
        <v>9.1543397349424236</v>
      </c>
      <c r="AW860" s="5">
        <f t="shared" si="426"/>
        <v>3.7116570848023351</v>
      </c>
    </row>
    <row r="861" spans="1:49" x14ac:dyDescent="0.25">
      <c r="A861" s="1" t="s">
        <v>378</v>
      </c>
      <c r="B861" s="1" t="s">
        <v>138</v>
      </c>
      <c r="C861" s="2">
        <v>42832</v>
      </c>
      <c r="D861" s="3">
        <v>0.31995991080965391</v>
      </c>
      <c r="E861" s="4">
        <f t="shared" si="397"/>
        <v>782.80608716922325</v>
      </c>
      <c r="F861" s="3">
        <v>478.92857142857201</v>
      </c>
      <c r="G861" s="3">
        <v>3.5880041666666576</v>
      </c>
      <c r="H861" s="3">
        <v>3.5172829166666681</v>
      </c>
      <c r="I861" s="3">
        <v>7.0721249999999972E-2</v>
      </c>
      <c r="J861" s="3">
        <v>5.409156249999994E-2</v>
      </c>
      <c r="K861" s="3">
        <v>1.530738970588237</v>
      </c>
      <c r="L861" s="3">
        <v>0.19402187499999937</v>
      </c>
      <c r="M861" s="4">
        <f t="shared" si="398"/>
        <v>6.8219257829277113</v>
      </c>
      <c r="N861" s="4">
        <f t="shared" si="399"/>
        <v>5.1108034880491315E-2</v>
      </c>
      <c r="O861" s="4">
        <f t="shared" si="400"/>
        <v>5.0100671470668601E-2</v>
      </c>
      <c r="P861" s="4">
        <f t="shared" si="401"/>
        <v>1.0073634098228576E-3</v>
      </c>
      <c r="Q861" s="4">
        <f t="shared" si="402"/>
        <v>7.7048780730892309E-4</v>
      </c>
      <c r="R861" s="4">
        <f t="shared" si="403"/>
        <v>2.1804060716694027E-2</v>
      </c>
      <c r="S861" s="4">
        <f t="shared" si="404"/>
        <v>2.7636748159884572E-3</v>
      </c>
      <c r="T861" s="5">
        <f t="shared" si="405"/>
        <v>1263.4955304423333</v>
      </c>
      <c r="U861" s="5">
        <f t="shared" si="406"/>
        <v>26.467505620884026</v>
      </c>
      <c r="V861" s="5">
        <f t="shared" si="407"/>
        <v>23.287001556875996</v>
      </c>
      <c r="W861" s="5">
        <f t="shared" si="408"/>
        <v>3.5325147775996801</v>
      </c>
      <c r="X861" s="5">
        <f t="shared" si="409"/>
        <v>2.1885758856767215</v>
      </c>
      <c r="Y861" s="5">
        <f t="shared" si="410"/>
        <v>10.66428535775534</v>
      </c>
      <c r="Z861" s="5">
        <f t="shared" si="411"/>
        <v>4.9757117544782687</v>
      </c>
      <c r="AA861" s="4">
        <v>1.3370534264281362</v>
      </c>
      <c r="AB861" s="4">
        <f t="shared" si="412"/>
        <v>3271.2021903927616</v>
      </c>
      <c r="AC861" s="4">
        <v>107.55843750000008</v>
      </c>
      <c r="AD861" s="4">
        <v>1.03819375</v>
      </c>
      <c r="AE861" s="4">
        <v>0.99248069444444542</v>
      </c>
      <c r="AF861" s="4">
        <v>5.237972222222223E-2</v>
      </c>
      <c r="AG861" s="4">
        <v>6.9779861111111036E-2</v>
      </c>
      <c r="AH861" s="4">
        <v>1.1139007211538487</v>
      </c>
      <c r="AI861" s="4">
        <v>0.54286057692307643</v>
      </c>
      <c r="AJ861" s="4">
        <f t="shared" si="413"/>
        <v>4.5759375800031998</v>
      </c>
      <c r="AK861" s="4">
        <f t="shared" si="414"/>
        <v>4.4168638987057092E-2</v>
      </c>
      <c r="AL861" s="4">
        <f t="shared" si="415"/>
        <v>4.2223834900316469E-2</v>
      </c>
      <c r="AM861" s="4">
        <f t="shared" si="416"/>
        <v>2.2284289816574851E-3</v>
      </c>
      <c r="AN861" s="4">
        <f t="shared" si="417"/>
        <v>2.9686958662423538E-3</v>
      </c>
      <c r="AO861" s="4">
        <f t="shared" si="418"/>
        <v>4.738949624775423E-2</v>
      </c>
      <c r="AP861" s="4">
        <f t="shared" si="419"/>
        <v>2.3095316112643611E-2</v>
      </c>
      <c r="AQ861" s="5">
        <f t="shared" si="420"/>
        <v>846.49404981623047</v>
      </c>
      <c r="AR861" s="5">
        <f t="shared" si="421"/>
        <v>24.011362252214575</v>
      </c>
      <c r="AS861" s="5">
        <f t="shared" si="422"/>
        <v>21.052280810494732</v>
      </c>
      <c r="AT861" s="5">
        <f t="shared" si="423"/>
        <v>3.0991102494089038</v>
      </c>
      <c r="AU861" s="5">
        <f t="shared" si="424"/>
        <v>2.3966107680350635</v>
      </c>
      <c r="AV861" s="5">
        <f t="shared" si="425"/>
        <v>9.2017292311901784</v>
      </c>
      <c r="AW861" s="5">
        <f t="shared" si="426"/>
        <v>3.7347524009149788</v>
      </c>
    </row>
    <row r="862" spans="1:49" x14ac:dyDescent="0.25">
      <c r="A862" s="1" t="s">
        <v>378</v>
      </c>
      <c r="B862" s="1" t="s">
        <v>139</v>
      </c>
      <c r="C862" s="2">
        <v>42833</v>
      </c>
      <c r="D862" s="3">
        <v>0.23851269729000166</v>
      </c>
      <c r="E862" s="4">
        <f t="shared" si="397"/>
        <v>583.53932789048088</v>
      </c>
      <c r="F862" s="3">
        <v>62.548015873015991</v>
      </c>
      <c r="G862" s="3">
        <v>1.6198648148148174</v>
      </c>
      <c r="H862" s="3">
        <v>1.5510706481481489</v>
      </c>
      <c r="I862" s="3">
        <v>6.8794166666666531E-2</v>
      </c>
      <c r="J862" s="3">
        <v>0.10975215277777778</v>
      </c>
      <c r="K862" s="3">
        <v>0.48475128676470525</v>
      </c>
      <c r="L862" s="3">
        <v>0.11390555555555555</v>
      </c>
      <c r="M862" s="4">
        <f t="shared" si="398"/>
        <v>0.66414929846885851</v>
      </c>
      <c r="N862" s="4">
        <f t="shared" si="399"/>
        <v>1.720009924148171E-2</v>
      </c>
      <c r="O862" s="4">
        <f t="shared" si="400"/>
        <v>1.6469626869293666E-2</v>
      </c>
      <c r="P862" s="4">
        <f t="shared" si="401"/>
        <v>7.3047237218802608E-4</v>
      </c>
      <c r="Q862" s="4">
        <f t="shared" si="402"/>
        <v>1.1653737413636256E-3</v>
      </c>
      <c r="R862" s="4">
        <f t="shared" si="403"/>
        <v>5.147201274781724E-3</v>
      </c>
      <c r="S862" s="4">
        <f t="shared" si="404"/>
        <v>1.2094755326453818E-3</v>
      </c>
      <c r="T862" s="5">
        <f t="shared" si="405"/>
        <v>1264.1596797408022</v>
      </c>
      <c r="U862" s="5">
        <f t="shared" si="406"/>
        <v>26.484705720125508</v>
      </c>
      <c r="V862" s="5">
        <f t="shared" si="407"/>
        <v>23.303471183745291</v>
      </c>
      <c r="W862" s="5">
        <f t="shared" si="408"/>
        <v>3.5332452499718681</v>
      </c>
      <c r="X862" s="5">
        <f t="shared" si="409"/>
        <v>2.189741259418085</v>
      </c>
      <c r="Y862" s="5">
        <f t="shared" si="410"/>
        <v>10.66943255903012</v>
      </c>
      <c r="Z862" s="5">
        <f t="shared" si="411"/>
        <v>4.9769212300109142</v>
      </c>
      <c r="AA862" s="4">
        <v>0.3495641936195783</v>
      </c>
      <c r="AB862" s="4">
        <f t="shared" si="412"/>
        <v>855.23520096427831</v>
      </c>
      <c r="AC862" s="4">
        <v>79.645000000000195</v>
      </c>
      <c r="AD862" s="4">
        <v>1.4584999999999992</v>
      </c>
      <c r="AE862" s="4">
        <v>1.4235637037037057</v>
      </c>
      <c r="AF862" s="4">
        <v>7.0491851851851819E-2</v>
      </c>
      <c r="AG862" s="4">
        <v>0.15549259259259252</v>
      </c>
      <c r="AH862" s="4">
        <v>0.74080384615384631</v>
      </c>
      <c r="AI862" s="4">
        <v>0.17392307692307665</v>
      </c>
      <c r="AJ862" s="4">
        <f t="shared" si="413"/>
        <v>0.88587470910910404</v>
      </c>
      <c r="AK862" s="4">
        <f t="shared" si="414"/>
        <v>1.622259103817722E-2</v>
      </c>
      <c r="AL862" s="4">
        <f t="shared" si="415"/>
        <v>1.5834001907424147E-2</v>
      </c>
      <c r="AM862" s="4">
        <f t="shared" si="416"/>
        <v>7.8406615297659801E-4</v>
      </c>
      <c r="AN862" s="4">
        <f t="shared" si="417"/>
        <v>1.7295116483342708E-3</v>
      </c>
      <c r="AO862" s="4">
        <f t="shared" si="418"/>
        <v>8.2398065379928748E-3</v>
      </c>
      <c r="AP862" s="4">
        <f t="shared" si="419"/>
        <v>1.934510078179302E-3</v>
      </c>
      <c r="AQ862" s="5">
        <f t="shared" si="420"/>
        <v>847.37992452533956</v>
      </c>
      <c r="AR862" s="5">
        <f t="shared" si="421"/>
        <v>24.02758484325275</v>
      </c>
      <c r="AS862" s="5">
        <f t="shared" si="422"/>
        <v>21.068114812402158</v>
      </c>
      <c r="AT862" s="5">
        <f t="shared" si="423"/>
        <v>3.0998943155618806</v>
      </c>
      <c r="AU862" s="5">
        <f t="shared" si="424"/>
        <v>2.3983402796833979</v>
      </c>
      <c r="AV862" s="5">
        <f t="shared" si="425"/>
        <v>9.2099690377281718</v>
      </c>
      <c r="AW862" s="5">
        <f t="shared" si="426"/>
        <v>3.736686910993158</v>
      </c>
    </row>
    <row r="863" spans="1:49" x14ac:dyDescent="0.25">
      <c r="A863" s="1" t="s">
        <v>378</v>
      </c>
      <c r="B863" s="1" t="s">
        <v>140</v>
      </c>
      <c r="C863" s="2">
        <v>42834</v>
      </c>
      <c r="D863" s="3">
        <v>0.20427959801935558</v>
      </c>
      <c r="E863" s="4">
        <f t="shared" si="397"/>
        <v>499.7854650271039</v>
      </c>
      <c r="F863" s="3">
        <v>58.285714285714363</v>
      </c>
      <c r="G863" s="3">
        <v>1.6245888888888913</v>
      </c>
      <c r="H863" s="3">
        <v>1.5555088888888899</v>
      </c>
      <c r="I863" s="3">
        <v>6.907999999999985E-2</v>
      </c>
      <c r="J863" s="3">
        <v>7.1821666666666686E-2</v>
      </c>
      <c r="K863" s="3">
        <v>0.49394117647058761</v>
      </c>
      <c r="L863" s="3">
        <v>0.11178333333333333</v>
      </c>
      <c r="M863" s="4">
        <f t="shared" si="398"/>
        <v>0.53006337127856917</v>
      </c>
      <c r="N863" s="4">
        <f t="shared" si="399"/>
        <v>1.4774376087507467E-2</v>
      </c>
      <c r="O863" s="4">
        <f t="shared" si="400"/>
        <v>1.414614705854798E-2</v>
      </c>
      <c r="P863" s="4">
        <f t="shared" si="401"/>
        <v>6.2822902895947068E-4</v>
      </c>
      <c r="Q863" s="4">
        <f t="shared" si="402"/>
        <v>6.5316236115012867E-4</v>
      </c>
      <c r="R863" s="4">
        <f t="shared" si="403"/>
        <v>4.4920119521890045E-3</v>
      </c>
      <c r="S863" s="4">
        <f t="shared" si="404"/>
        <v>1.0165827294998985E-3</v>
      </c>
      <c r="T863" s="5">
        <f t="shared" si="405"/>
        <v>1264.6897431120808</v>
      </c>
      <c r="U863" s="5">
        <f t="shared" si="406"/>
        <v>26.499480096213016</v>
      </c>
      <c r="V863" s="5">
        <f t="shared" si="407"/>
        <v>23.317617330803838</v>
      </c>
      <c r="W863" s="5">
        <f t="shared" si="408"/>
        <v>3.5338734790008277</v>
      </c>
      <c r="X863" s="5">
        <f t="shared" si="409"/>
        <v>2.190394421779235</v>
      </c>
      <c r="Y863" s="5">
        <f t="shared" si="410"/>
        <v>10.67392457098231</v>
      </c>
      <c r="Z863" s="5">
        <f t="shared" si="411"/>
        <v>4.9779378127404144</v>
      </c>
      <c r="AA863" s="4">
        <v>8.3527344731272476E-2</v>
      </c>
      <c r="AB863" s="4">
        <f t="shared" si="412"/>
        <v>204.35595739248913</v>
      </c>
      <c r="AC863" s="4">
        <v>79.645000000000195</v>
      </c>
      <c r="AD863" s="4">
        <v>1.4584999999999992</v>
      </c>
      <c r="AE863" s="4">
        <v>1.4235637037037057</v>
      </c>
      <c r="AF863" s="4">
        <v>7.0491851851851819E-2</v>
      </c>
      <c r="AG863" s="4">
        <v>0.15549259259259252</v>
      </c>
      <c r="AH863" s="4">
        <v>0.74080384615384631</v>
      </c>
      <c r="AI863" s="4">
        <v>0.17392307692307665</v>
      </c>
      <c r="AJ863" s="4">
        <f t="shared" si="413"/>
        <v>0.21167717851845677</v>
      </c>
      <c r="AK863" s="4">
        <f t="shared" si="414"/>
        <v>3.8763408232678552E-3</v>
      </c>
      <c r="AL863" s="4">
        <f t="shared" si="415"/>
        <v>3.7834885836058024E-3</v>
      </c>
      <c r="AM863" s="4">
        <f t="shared" si="416"/>
        <v>1.8735032090578204E-4</v>
      </c>
      <c r="AN863" s="4">
        <f t="shared" si="417"/>
        <v>4.1326176508908031E-4</v>
      </c>
      <c r="AO863" s="4">
        <f t="shared" si="418"/>
        <v>1.9688777448611558E-3</v>
      </c>
      <c r="AP863" s="4">
        <f t="shared" si="419"/>
        <v>4.6224554212223357E-4</v>
      </c>
      <c r="AQ863" s="5">
        <f t="shared" si="420"/>
        <v>847.59160170385803</v>
      </c>
      <c r="AR863" s="5">
        <f t="shared" si="421"/>
        <v>24.031461184076019</v>
      </c>
      <c r="AS863" s="5">
        <f t="shared" si="422"/>
        <v>21.071898300985762</v>
      </c>
      <c r="AT863" s="5">
        <f t="shared" si="423"/>
        <v>3.1000816658827866</v>
      </c>
      <c r="AU863" s="5">
        <f t="shared" si="424"/>
        <v>2.3987535414484871</v>
      </c>
      <c r="AV863" s="5">
        <f t="shared" si="425"/>
        <v>9.2119379154730332</v>
      </c>
      <c r="AW863" s="5">
        <f t="shared" si="426"/>
        <v>3.7371491565352803</v>
      </c>
    </row>
    <row r="864" spans="1:49" x14ac:dyDescent="0.25">
      <c r="A864" s="1" t="s">
        <v>378</v>
      </c>
      <c r="B864" s="1" t="s">
        <v>141</v>
      </c>
      <c r="C864" s="2">
        <v>42835</v>
      </c>
      <c r="D864" s="3">
        <v>0.15989699850101066</v>
      </c>
      <c r="E864" s="4">
        <f t="shared" si="397"/>
        <v>391.20008325400096</v>
      </c>
      <c r="F864" s="3">
        <v>90.510416666666671</v>
      </c>
      <c r="G864" s="3">
        <v>1.3802146990740711</v>
      </c>
      <c r="H864" s="3">
        <v>1.3232584490740724</v>
      </c>
      <c r="I864" s="3">
        <v>5.6956249999999896E-2</v>
      </c>
      <c r="J864" s="3">
        <v>5.7955815972222123E-2</v>
      </c>
      <c r="K864" s="3">
        <v>0.55561397058823614</v>
      </c>
      <c r="L864" s="3">
        <v>0.1144626736111109</v>
      </c>
      <c r="M864" s="4">
        <f t="shared" si="398"/>
        <v>0.64428727281972542</v>
      </c>
      <c r="N864" s="4">
        <f t="shared" si="399"/>
        <v>9.8248886384767666E-3</v>
      </c>
      <c r="O864" s="4">
        <f t="shared" si="400"/>
        <v>9.4194525756014485E-3</v>
      </c>
      <c r="P864" s="4">
        <f t="shared" si="401"/>
        <v>4.0543606287532378E-4</v>
      </c>
      <c r="Q864" s="4">
        <f t="shared" si="402"/>
        <v>4.1255135035232467E-4</v>
      </c>
      <c r="R864" s="4">
        <f t="shared" si="403"/>
        <v>3.955069737102088E-3</v>
      </c>
      <c r="S864" s="4">
        <f t="shared" si="404"/>
        <v>8.1478846895770187E-4</v>
      </c>
      <c r="T864" s="5">
        <f t="shared" si="405"/>
        <v>1265.3340303849006</v>
      </c>
      <c r="U864" s="5">
        <f t="shared" si="406"/>
        <v>26.509304984851493</v>
      </c>
      <c r="V864" s="5">
        <f t="shared" si="407"/>
        <v>23.327036783379441</v>
      </c>
      <c r="W864" s="5">
        <f t="shared" si="408"/>
        <v>3.5342789150637031</v>
      </c>
      <c r="X864" s="5">
        <f t="shared" si="409"/>
        <v>2.1908069731295874</v>
      </c>
      <c r="Y864" s="5">
        <f t="shared" si="410"/>
        <v>10.677879640719413</v>
      </c>
      <c r="Z864" s="5">
        <f t="shared" si="411"/>
        <v>4.9787526012093721</v>
      </c>
      <c r="AA864" s="4">
        <v>2.2475212122975541E-2</v>
      </c>
      <c r="AB864" s="4">
        <f t="shared" si="412"/>
        <v>54.987303927432947</v>
      </c>
      <c r="AC864" s="4">
        <v>70.974739583333331</v>
      </c>
      <c r="AD864" s="4">
        <v>1.3768489583333332</v>
      </c>
      <c r="AE864" s="4">
        <v>1.3323409336419763</v>
      </c>
      <c r="AF864" s="4">
        <v>5.7470987654320869E-2</v>
      </c>
      <c r="AG864" s="4">
        <v>8.8460841049382663E-2</v>
      </c>
      <c r="AH864" s="4">
        <v>0.9118555689102571</v>
      </c>
      <c r="AI864" s="4">
        <v>0.32583653846153865</v>
      </c>
      <c r="AJ864" s="4">
        <f t="shared" si="413"/>
        <v>5.0756825586141967E-2</v>
      </c>
      <c r="AK864" s="4">
        <f t="shared" si="414"/>
        <v>9.8463880032321929E-4</v>
      </c>
      <c r="AL864" s="4">
        <f t="shared" si="415"/>
        <v>9.5280936269928195E-4</v>
      </c>
      <c r="AM864" s="4">
        <f t="shared" si="416"/>
        <v>4.1099761883715019E-5</v>
      </c>
      <c r="AN864" s="4">
        <f t="shared" si="417"/>
        <v>6.3261823948999838E-5</v>
      </c>
      <c r="AO864" s="4">
        <f t="shared" si="418"/>
        <v>6.5210375328800176E-4</v>
      </c>
      <c r="AP864" s="4">
        <f t="shared" si="419"/>
        <v>2.3301851404282148E-4</v>
      </c>
      <c r="AQ864" s="5">
        <f t="shared" si="420"/>
        <v>847.64235852944421</v>
      </c>
      <c r="AR864" s="5">
        <f t="shared" si="421"/>
        <v>24.03244582287634</v>
      </c>
      <c r="AS864" s="5">
        <f t="shared" si="422"/>
        <v>21.072851110348459</v>
      </c>
      <c r="AT864" s="5">
        <f t="shared" si="423"/>
        <v>3.1001227656446702</v>
      </c>
      <c r="AU864" s="5">
        <f t="shared" si="424"/>
        <v>2.3988168032724362</v>
      </c>
      <c r="AV864" s="5">
        <f t="shared" si="425"/>
        <v>9.2125900192263206</v>
      </c>
      <c r="AW864" s="5">
        <f t="shared" si="426"/>
        <v>3.7373821750493232</v>
      </c>
    </row>
    <row r="865" spans="1:49" x14ac:dyDescent="0.25">
      <c r="A865" s="1" t="s">
        <v>378</v>
      </c>
      <c r="B865" s="1" t="s">
        <v>142</v>
      </c>
      <c r="C865" s="2">
        <v>42836</v>
      </c>
      <c r="D865" s="3">
        <v>0.1678772468912435</v>
      </c>
      <c r="E865" s="4">
        <f t="shared" si="397"/>
        <v>410.72436365897033</v>
      </c>
      <c r="F865" s="3">
        <v>109</v>
      </c>
      <c r="G865" s="3">
        <v>1.239999999999998</v>
      </c>
      <c r="H865" s="3">
        <v>1.1899999999999984</v>
      </c>
      <c r="I865" s="3">
        <v>4.9999999999999906E-2</v>
      </c>
      <c r="J865" s="3">
        <v>4.9999999999999906E-2</v>
      </c>
      <c r="K865" s="3">
        <v>0.59100000000000064</v>
      </c>
      <c r="L865" s="3">
        <v>0.11599999999999981</v>
      </c>
      <c r="M865" s="4">
        <f t="shared" si="398"/>
        <v>0.81462739920148719</v>
      </c>
      <c r="N865" s="4">
        <f t="shared" si="399"/>
        <v>9.2673208716499301E-3</v>
      </c>
      <c r="O865" s="4">
        <f t="shared" si="400"/>
        <v>8.8936385784382423E-3</v>
      </c>
      <c r="P865" s="4">
        <f t="shared" si="401"/>
        <v>3.7368229321169073E-4</v>
      </c>
      <c r="Q865" s="4">
        <f t="shared" si="402"/>
        <v>3.7368229321169073E-4</v>
      </c>
      <c r="R865" s="4">
        <f t="shared" si="403"/>
        <v>4.416924705762197E-3</v>
      </c>
      <c r="S865" s="4">
        <f t="shared" si="404"/>
        <v>8.6694292025112259E-4</v>
      </c>
      <c r="T865" s="5">
        <f t="shared" si="405"/>
        <v>1266.1486577841022</v>
      </c>
      <c r="U865" s="5">
        <f t="shared" si="406"/>
        <v>26.518572305723144</v>
      </c>
      <c r="V865" s="5">
        <f t="shared" si="407"/>
        <v>23.33593042195788</v>
      </c>
      <c r="W865" s="5">
        <f t="shared" si="408"/>
        <v>3.5346525973569149</v>
      </c>
      <c r="X865" s="5">
        <f t="shared" si="409"/>
        <v>2.1911806554227993</v>
      </c>
      <c r="Y865" s="5">
        <f t="shared" si="410"/>
        <v>10.682296565425174</v>
      </c>
      <c r="Z865" s="5">
        <f t="shared" si="411"/>
        <v>4.9796195441296236</v>
      </c>
      <c r="AA865" s="4">
        <v>0.29831987345090033</v>
      </c>
      <c r="AB865" s="4">
        <f t="shared" si="412"/>
        <v>729.86210138008073</v>
      </c>
      <c r="AC865" s="4">
        <v>65.999999999999986</v>
      </c>
      <c r="AD865" s="4">
        <v>1.3299999999999985</v>
      </c>
      <c r="AE865" s="4">
        <v>1.2800000000000009</v>
      </c>
      <c r="AF865" s="4">
        <v>4.9999999999999906E-2</v>
      </c>
      <c r="AG865" s="4">
        <v>4.9999999999999906E-2</v>
      </c>
      <c r="AH865" s="4">
        <v>1.0100000000000013</v>
      </c>
      <c r="AI865" s="4">
        <v>0.41299999999999953</v>
      </c>
      <c r="AJ865" s="4">
        <f t="shared" si="413"/>
        <v>0.62648830387647281</v>
      </c>
      <c r="AK865" s="4">
        <f t="shared" si="414"/>
        <v>1.262468854781376E-2</v>
      </c>
      <c r="AL865" s="4">
        <f t="shared" si="415"/>
        <v>1.2150076196392211E-2</v>
      </c>
      <c r="AM865" s="4">
        <f t="shared" si="416"/>
        <v>4.7461235142156949E-4</v>
      </c>
      <c r="AN865" s="4">
        <f t="shared" si="417"/>
        <v>4.7461235142156949E-4</v>
      </c>
      <c r="AO865" s="4">
        <f t="shared" si="418"/>
        <v>9.5871694987157349E-3</v>
      </c>
      <c r="AP865" s="4">
        <f t="shared" si="419"/>
        <v>3.9202980227421675E-3</v>
      </c>
      <c r="AQ865" s="5">
        <f t="shared" si="420"/>
        <v>848.26884683332071</v>
      </c>
      <c r="AR865" s="5">
        <f t="shared" si="421"/>
        <v>24.045070511424154</v>
      </c>
      <c r="AS865" s="5">
        <f t="shared" si="422"/>
        <v>21.085001186544851</v>
      </c>
      <c r="AT865" s="5">
        <f t="shared" si="423"/>
        <v>3.1005973779960918</v>
      </c>
      <c r="AU865" s="5">
        <f t="shared" si="424"/>
        <v>2.3992914156238578</v>
      </c>
      <c r="AV865" s="5">
        <f t="shared" si="425"/>
        <v>9.2221771887250359</v>
      </c>
      <c r="AW865" s="5">
        <f t="shared" si="426"/>
        <v>3.7413024730720652</v>
      </c>
    </row>
    <row r="866" spans="1:49" x14ac:dyDescent="0.25">
      <c r="A866" s="1" t="s">
        <v>378</v>
      </c>
      <c r="B866" s="1" t="s">
        <v>143</v>
      </c>
      <c r="C866" s="2">
        <v>42837</v>
      </c>
      <c r="D866" s="3">
        <v>0.21002660022245345</v>
      </c>
      <c r="E866" s="4">
        <f t="shared" si="397"/>
        <v>513.84593996652939</v>
      </c>
      <c r="F866" s="3">
        <v>76.775297619047848</v>
      </c>
      <c r="G866" s="3">
        <v>1.4843741898148171</v>
      </c>
      <c r="H866" s="3">
        <v>1.4222504398148166</v>
      </c>
      <c r="I866" s="3">
        <v>6.2123749999999894E-2</v>
      </c>
      <c r="J866" s="3">
        <v>6.3865850694444462E-2</v>
      </c>
      <c r="K866" s="3">
        <v>0.52932720588235183</v>
      </c>
      <c r="L866" s="3">
        <v>0.11332065972222226</v>
      </c>
      <c r="M866" s="4">
        <f t="shared" si="398"/>
        <v>0.71785460013536562</v>
      </c>
      <c r="N866" s="4">
        <f t="shared" si="399"/>
        <v>1.3879006314869794E-2</v>
      </c>
      <c r="O866" s="4">
        <f t="shared" si="400"/>
        <v>1.3298144747436475E-2</v>
      </c>
      <c r="P866" s="4">
        <f t="shared" si="401"/>
        <v>5.8086156743331454E-4</v>
      </c>
      <c r="Q866" s="4">
        <f t="shared" si="402"/>
        <v>5.9715033525563268E-4</v>
      </c>
      <c r="R866" s="4">
        <f t="shared" si="403"/>
        <v>4.9492477594143972E-3</v>
      </c>
      <c r="S866" s="4">
        <f t="shared" si="404"/>
        <v>1.0595563859043828E-3</v>
      </c>
      <c r="T866" s="5">
        <f t="shared" si="405"/>
        <v>1266.8665123842375</v>
      </c>
      <c r="U866" s="5">
        <f t="shared" si="406"/>
        <v>26.532451312038013</v>
      </c>
      <c r="V866" s="5">
        <f t="shared" si="407"/>
        <v>23.349228566705317</v>
      </c>
      <c r="W866" s="5">
        <f t="shared" si="408"/>
        <v>3.5352334589243481</v>
      </c>
      <c r="X866" s="5">
        <f t="shared" si="409"/>
        <v>2.191777805758055</v>
      </c>
      <c r="Y866" s="5">
        <f t="shared" si="410"/>
        <v>10.687245813184589</v>
      </c>
      <c r="Z866" s="5">
        <f t="shared" si="411"/>
        <v>4.9806791005155278</v>
      </c>
      <c r="AA866" s="4">
        <v>0.63446363696004016</v>
      </c>
      <c r="AB866" s="4">
        <f t="shared" si="412"/>
        <v>1552.2632064843615</v>
      </c>
      <c r="AC866" s="4">
        <v>74.670260416666835</v>
      </c>
      <c r="AD866" s="4">
        <v>1.4116510416666659</v>
      </c>
      <c r="AE866" s="4">
        <v>1.3712227700617303</v>
      </c>
      <c r="AF866" s="4">
        <v>6.3020864197530849E-2</v>
      </c>
      <c r="AG866" s="4">
        <v>0.11703175154320984</v>
      </c>
      <c r="AH866" s="4">
        <v>0.838948277243591</v>
      </c>
      <c r="AI866" s="4">
        <v>0.26108653846153901</v>
      </c>
      <c r="AJ866" s="4">
        <f t="shared" si="413"/>
        <v>1.5074442103312014</v>
      </c>
      <c r="AK866" s="4">
        <f t="shared" si="414"/>
        <v>2.8498430002708897E-2</v>
      </c>
      <c r="AL866" s="4">
        <f t="shared" si="415"/>
        <v>2.7682263517893015E-2</v>
      </c>
      <c r="AM866" s="4">
        <f t="shared" si="416"/>
        <v>1.2722660445340045E-3</v>
      </c>
      <c r="AN866" s="4">
        <f t="shared" si="417"/>
        <v>2.3626385565591736E-3</v>
      </c>
      <c r="AO866" s="4">
        <f t="shared" si="418"/>
        <v>1.6936698978163807E-2</v>
      </c>
      <c r="AP866" s="4">
        <f t="shared" si="419"/>
        <v>5.270818510650508E-3</v>
      </c>
      <c r="AQ866" s="5">
        <f t="shared" si="420"/>
        <v>849.7762910436519</v>
      </c>
      <c r="AR866" s="5">
        <f t="shared" si="421"/>
        <v>24.073568941426863</v>
      </c>
      <c r="AS866" s="5">
        <f t="shared" si="422"/>
        <v>21.112683450062743</v>
      </c>
      <c r="AT866" s="5">
        <f t="shared" si="423"/>
        <v>3.1018696440406259</v>
      </c>
      <c r="AU866" s="5">
        <f t="shared" si="424"/>
        <v>2.4016540541804172</v>
      </c>
      <c r="AV866" s="5">
        <f t="shared" si="425"/>
        <v>9.2391138877031995</v>
      </c>
      <c r="AW866" s="5">
        <f t="shared" si="426"/>
        <v>3.7465732915827159</v>
      </c>
    </row>
    <row r="867" spans="1:49" x14ac:dyDescent="0.25">
      <c r="A867" s="1" t="s">
        <v>378</v>
      </c>
      <c r="B867" s="1" t="s">
        <v>144</v>
      </c>
      <c r="C867" s="2">
        <v>42838</v>
      </c>
      <c r="D867" s="3">
        <v>0.13207480594420926</v>
      </c>
      <c r="E867" s="4">
        <f t="shared" si="397"/>
        <v>323.13098785781216</v>
      </c>
      <c r="F867" s="3">
        <v>66.81031746031762</v>
      </c>
      <c r="G867" s="3">
        <v>1.6151407407407437</v>
      </c>
      <c r="H867" s="3">
        <v>1.546632407407408</v>
      </c>
      <c r="I867" s="3">
        <v>6.8508333333333199E-2</v>
      </c>
      <c r="J867" s="3">
        <v>0.14768263888888891</v>
      </c>
      <c r="K867" s="3">
        <v>0.47556139705882289</v>
      </c>
      <c r="L867" s="3">
        <v>0.11602777777777777</v>
      </c>
      <c r="M867" s="4">
        <f t="shared" si="398"/>
        <v>0.39282958972249937</v>
      </c>
      <c r="N867" s="4">
        <f t="shared" si="399"/>
        <v>9.4966630701332957E-3</v>
      </c>
      <c r="O867" s="4">
        <f t="shared" si="400"/>
        <v>9.0938495302651298E-3</v>
      </c>
      <c r="P867" s="4">
        <f t="shared" si="401"/>
        <v>4.0281353986815145E-4</v>
      </c>
      <c r="Q867" s="4">
        <f t="shared" si="402"/>
        <v>8.6834058943539784E-4</v>
      </c>
      <c r="R867" s="4">
        <f t="shared" si="403"/>
        <v>2.7961936957631673E-3</v>
      </c>
      <c r="S867" s="4">
        <f t="shared" si="404"/>
        <v>6.8221714958815712E-4</v>
      </c>
      <c r="T867" s="5">
        <f t="shared" si="405"/>
        <v>1267.2593419739599</v>
      </c>
      <c r="U867" s="5">
        <f t="shared" si="406"/>
        <v>26.541947975108148</v>
      </c>
      <c r="V867" s="5">
        <f t="shared" si="407"/>
        <v>23.358322416235584</v>
      </c>
      <c r="W867" s="5">
        <f t="shared" si="408"/>
        <v>3.5356362724642163</v>
      </c>
      <c r="X867" s="5">
        <f t="shared" si="409"/>
        <v>2.1926461463474904</v>
      </c>
      <c r="Y867" s="5">
        <f t="shared" si="410"/>
        <v>10.690042006880352</v>
      </c>
      <c r="Z867" s="5">
        <f t="shared" si="411"/>
        <v>4.9813613176651161</v>
      </c>
      <c r="AA867" s="4">
        <v>0.15355773345164986</v>
      </c>
      <c r="AB867" s="4">
        <f t="shared" si="412"/>
        <v>375.69059252979923</v>
      </c>
      <c r="AC867" s="4">
        <v>68.456423611111106</v>
      </c>
      <c r="AD867" s="4">
        <v>1.5175868055555564</v>
      </c>
      <c r="AE867" s="4">
        <v>1.4785707561728405</v>
      </c>
      <c r="AF867" s="4">
        <v>6.4941975308641903E-2</v>
      </c>
      <c r="AG867" s="4">
        <v>0.14723418209876538</v>
      </c>
      <c r="AH867" s="4">
        <v>0.6695375267094007</v>
      </c>
      <c r="AI867" s="4">
        <v>0.15724252136752134</v>
      </c>
      <c r="AJ867" s="4">
        <f t="shared" si="413"/>
        <v>0.33448199538367585</v>
      </c>
      <c r="AK867" s="4">
        <f t="shared" si="414"/>
        <v>7.4150158029548593E-3</v>
      </c>
      <c r="AL867" s="4">
        <f t="shared" si="415"/>
        <v>7.2243811574224763E-3</v>
      </c>
      <c r="AM867" s="4">
        <f t="shared" si="416"/>
        <v>3.1731020026389879E-4</v>
      </c>
      <c r="AN867" s="4">
        <f t="shared" si="417"/>
        <v>7.1939462243664817E-4</v>
      </c>
      <c r="AO867" s="4">
        <f t="shared" si="418"/>
        <v>3.271398593508508E-3</v>
      </c>
      <c r="AP867" s="4">
        <f t="shared" si="419"/>
        <v>7.6829593969078179E-4</v>
      </c>
      <c r="AQ867" s="5">
        <f t="shared" si="420"/>
        <v>850.11077303903562</v>
      </c>
      <c r="AR867" s="5">
        <f t="shared" si="421"/>
        <v>24.080983957229819</v>
      </c>
      <c r="AS867" s="5">
        <f t="shared" si="422"/>
        <v>21.119907831220164</v>
      </c>
      <c r="AT867" s="5">
        <f t="shared" si="423"/>
        <v>3.10218695424089</v>
      </c>
      <c r="AU867" s="5">
        <f t="shared" si="424"/>
        <v>2.4023734488028539</v>
      </c>
      <c r="AV867" s="5">
        <f t="shared" si="425"/>
        <v>9.2423852862967077</v>
      </c>
      <c r="AW867" s="5">
        <f t="shared" si="426"/>
        <v>3.7473415875224068</v>
      </c>
    </row>
    <row r="868" spans="1:49" x14ac:dyDescent="0.25">
      <c r="A868" s="1" t="s">
        <v>378</v>
      </c>
      <c r="B868" s="1" t="s">
        <v>145</v>
      </c>
      <c r="C868" s="2">
        <v>42839</v>
      </c>
      <c r="D868" s="3">
        <v>0.15410206571098609</v>
      </c>
      <c r="E868" s="4">
        <f t="shared" si="397"/>
        <v>377.0223425136416</v>
      </c>
      <c r="F868" s="3">
        <v>71.605406746031946</v>
      </c>
      <c r="G868" s="3">
        <v>1.6098261574074106</v>
      </c>
      <c r="H868" s="3">
        <v>1.5416393865740747</v>
      </c>
      <c r="I868" s="3">
        <v>6.8186770833333202E-2</v>
      </c>
      <c r="J868" s="3">
        <v>0.19035443576388955</v>
      </c>
      <c r="K868" s="3">
        <v>0.46522277113970523</v>
      </c>
      <c r="L868" s="3">
        <v>0.11841527777777776</v>
      </c>
      <c r="M868" s="4">
        <f t="shared" si="398"/>
        <v>0.49124139185202143</v>
      </c>
      <c r="N868" s="4">
        <f t="shared" si="399"/>
        <v>1.1044043713199508E-2</v>
      </c>
      <c r="O868" s="4">
        <f t="shared" si="400"/>
        <v>1.0576255514902332E-2</v>
      </c>
      <c r="P868" s="4">
        <f t="shared" si="401"/>
        <v>4.6778819829715757E-4</v>
      </c>
      <c r="Q868" s="4">
        <f t="shared" si="402"/>
        <v>1.3059066657007882E-3</v>
      </c>
      <c r="R868" s="4">
        <f t="shared" si="403"/>
        <v>3.1916120863120117E-3</v>
      </c>
      <c r="S868" s="4">
        <f t="shared" si="404"/>
        <v>8.1237560842879839E-4</v>
      </c>
      <c r="T868" s="5">
        <f t="shared" si="405"/>
        <v>1267.750583365812</v>
      </c>
      <c r="U868" s="5">
        <f t="shared" si="406"/>
        <v>26.552992018821346</v>
      </c>
      <c r="V868" s="5">
        <f t="shared" si="407"/>
        <v>23.368898671750486</v>
      </c>
      <c r="W868" s="5">
        <f t="shared" si="408"/>
        <v>3.5361040606625136</v>
      </c>
      <c r="X868" s="5">
        <f t="shared" si="409"/>
        <v>2.1939520530131911</v>
      </c>
      <c r="Y868" s="5">
        <f t="shared" si="410"/>
        <v>10.693233618966664</v>
      </c>
      <c r="Z868" s="5">
        <f t="shared" si="411"/>
        <v>4.9821736932735448</v>
      </c>
      <c r="AA868" s="4">
        <v>0.12062125891308344</v>
      </c>
      <c r="AB868" s="4">
        <f t="shared" si="412"/>
        <v>295.10902000266367</v>
      </c>
      <c r="AC868" s="4">
        <v>74.911371527777945</v>
      </c>
      <c r="AD868" s="4">
        <v>1.4834982638888883</v>
      </c>
      <c r="AE868" s="4">
        <v>1.4468359182098787</v>
      </c>
      <c r="AF868" s="4">
        <v>6.8143827160493789E-2</v>
      </c>
      <c r="AG868" s="4">
        <v>0.15199864969135796</v>
      </c>
      <c r="AH868" s="4">
        <v>0.71065271100427341</v>
      </c>
      <c r="AI868" s="4">
        <v>0.1668659188034185</v>
      </c>
      <c r="AJ868" s="4">
        <f t="shared" si="413"/>
        <v>0.28751363875641595</v>
      </c>
      <c r="AK868" s="4">
        <f t="shared" si="414"/>
        <v>5.6937414873169103E-3</v>
      </c>
      <c r="AL868" s="4">
        <f t="shared" si="415"/>
        <v>5.5530295473732007E-3</v>
      </c>
      <c r="AM868" s="4">
        <f t="shared" si="416"/>
        <v>2.6153946064699709E-4</v>
      </c>
      <c r="AN868" s="4">
        <f t="shared" si="417"/>
        <v>5.8337851740732115E-4</v>
      </c>
      <c r="AO868" s="4">
        <f t="shared" si="418"/>
        <v>2.7275211048189843E-3</v>
      </c>
      <c r="AP868" s="4">
        <f t="shared" si="419"/>
        <v>6.4043984940007927E-4</v>
      </c>
      <c r="AQ868" s="5">
        <f t="shared" si="420"/>
        <v>850.39828667779204</v>
      </c>
      <c r="AR868" s="5">
        <f t="shared" si="421"/>
        <v>24.086677698717136</v>
      </c>
      <c r="AS868" s="5">
        <f t="shared" si="422"/>
        <v>21.125460860767536</v>
      </c>
      <c r="AT868" s="5">
        <f t="shared" si="423"/>
        <v>3.1024484937015369</v>
      </c>
      <c r="AU868" s="5">
        <f t="shared" si="424"/>
        <v>2.4029568273202613</v>
      </c>
      <c r="AV868" s="5">
        <f t="shared" si="425"/>
        <v>9.2451128074015259</v>
      </c>
      <c r="AW868" s="5">
        <f t="shared" si="426"/>
        <v>3.747982027371807</v>
      </c>
    </row>
    <row r="869" spans="1:49" x14ac:dyDescent="0.25">
      <c r="A869" s="1" t="s">
        <v>378</v>
      </c>
      <c r="B869" s="1" t="s">
        <v>146</v>
      </c>
      <c r="C869" s="2">
        <v>42840</v>
      </c>
      <c r="D869" s="3">
        <v>8.5803781618568109E-2</v>
      </c>
      <c r="E869" s="4">
        <f t="shared" si="397"/>
        <v>209.92543216800783</v>
      </c>
      <c r="F869" s="3">
        <v>58.285714285714363</v>
      </c>
      <c r="G869" s="3">
        <v>1.6245888888888913</v>
      </c>
      <c r="H869" s="3">
        <v>1.5555088888888899</v>
      </c>
      <c r="I869" s="3">
        <v>6.907999999999985E-2</v>
      </c>
      <c r="J869" s="3">
        <v>7.1821666666666686E-2</v>
      </c>
      <c r="K869" s="3">
        <v>0.49394117647058761</v>
      </c>
      <c r="L869" s="3">
        <v>0.11178333333333333</v>
      </c>
      <c r="M869" s="4">
        <f t="shared" si="398"/>
        <v>0.22264309404446234</v>
      </c>
      <c r="N869" s="4">
        <f t="shared" si="399"/>
        <v>6.205697248547408E-3</v>
      </c>
      <c r="O869" s="4">
        <f t="shared" si="400"/>
        <v>5.9418215265960792E-3</v>
      </c>
      <c r="P869" s="4">
        <f t="shared" si="401"/>
        <v>2.6387572195132311E-4</v>
      </c>
      <c r="Q869" s="4">
        <f t="shared" si="402"/>
        <v>2.7434849657518803E-4</v>
      </c>
      <c r="R869" s="4">
        <f t="shared" si="403"/>
        <v>1.8867846633274824E-3</v>
      </c>
      <c r="S869" s="4">
        <f t="shared" si="404"/>
        <v>4.2699634894989569E-4</v>
      </c>
      <c r="T869" s="5">
        <f t="shared" si="405"/>
        <v>1267.9732264598565</v>
      </c>
      <c r="U869" s="5">
        <f t="shared" si="406"/>
        <v>26.559197716069892</v>
      </c>
      <c r="V869" s="5">
        <f t="shared" si="407"/>
        <v>23.374840493277084</v>
      </c>
      <c r="W869" s="5">
        <f t="shared" si="408"/>
        <v>3.5363679363844649</v>
      </c>
      <c r="X869" s="5">
        <f t="shared" si="409"/>
        <v>2.1942264015097663</v>
      </c>
      <c r="Y869" s="5">
        <f t="shared" si="410"/>
        <v>10.695120403629991</v>
      </c>
      <c r="Z869" s="5">
        <f t="shared" si="411"/>
        <v>4.9826006896224948</v>
      </c>
      <c r="AA869" s="4">
        <v>5.4706282533453415E-2</v>
      </c>
      <c r="AB869" s="4">
        <f t="shared" si="412"/>
        <v>133.84305197866865</v>
      </c>
      <c r="AC869" s="4">
        <v>79.645000000000195</v>
      </c>
      <c r="AD869" s="4">
        <v>1.4584999999999992</v>
      </c>
      <c r="AE869" s="4">
        <v>1.4235637037037057</v>
      </c>
      <c r="AF869" s="4">
        <v>7.0491851851851819E-2</v>
      </c>
      <c r="AG869" s="4">
        <v>0.15549259259259252</v>
      </c>
      <c r="AH869" s="4">
        <v>0.74080384615384631</v>
      </c>
      <c r="AI869" s="4">
        <v>0.17392307692307665</v>
      </c>
      <c r="AJ869" s="4">
        <f t="shared" si="413"/>
        <v>0.13863808997126417</v>
      </c>
      <c r="AK869" s="4">
        <f t="shared" si="414"/>
        <v>2.5388116545054695E-3</v>
      </c>
      <c r="AL869" s="4">
        <f t="shared" si="415"/>
        <v>2.4779980266670834E-3</v>
      </c>
      <c r="AM869" s="4">
        <f t="shared" si="416"/>
        <v>1.2270520056849809E-4</v>
      </c>
      <c r="AN869" s="4">
        <f t="shared" si="417"/>
        <v>2.7066603103417553E-4</v>
      </c>
      <c r="AO869" s="4">
        <f t="shared" si="418"/>
        <v>1.2895176128336397E-3</v>
      </c>
      <c r="AP869" s="4">
        <f t="shared" si="419"/>
        <v>3.0274798401080461E-4</v>
      </c>
      <c r="AQ869" s="5">
        <f t="shared" si="420"/>
        <v>850.53692476776325</v>
      </c>
      <c r="AR869" s="5">
        <f t="shared" si="421"/>
        <v>24.089216510371642</v>
      </c>
      <c r="AS869" s="5">
        <f t="shared" si="422"/>
        <v>21.127938858794202</v>
      </c>
      <c r="AT869" s="5">
        <f t="shared" si="423"/>
        <v>3.1025711989021052</v>
      </c>
      <c r="AU869" s="5">
        <f t="shared" si="424"/>
        <v>2.4032274933512956</v>
      </c>
      <c r="AV869" s="5">
        <f t="shared" si="425"/>
        <v>9.2464023250143601</v>
      </c>
      <c r="AW869" s="5">
        <f t="shared" si="426"/>
        <v>3.7482847753558177</v>
      </c>
    </row>
    <row r="870" spans="1:49" x14ac:dyDescent="0.25">
      <c r="A870" s="1" t="s">
        <v>378</v>
      </c>
      <c r="B870" s="1" t="s">
        <v>147</v>
      </c>
      <c r="C870" s="2">
        <v>42841</v>
      </c>
      <c r="D870" s="3">
        <v>1.3594292629463134</v>
      </c>
      <c r="E870" s="4">
        <f t="shared" si="397"/>
        <v>3325.9463643975878</v>
      </c>
      <c r="F870" s="3">
        <v>61.482440476190583</v>
      </c>
      <c r="G870" s="3">
        <v>1.621045833333336</v>
      </c>
      <c r="H870" s="3">
        <v>1.5521802083333343</v>
      </c>
      <c r="I870" s="3">
        <v>6.8865624999999861E-2</v>
      </c>
      <c r="J870" s="3">
        <v>0.10026953125</v>
      </c>
      <c r="K870" s="3">
        <v>0.48704875919117585</v>
      </c>
      <c r="L870" s="3">
        <v>0.11337499999999999</v>
      </c>
      <c r="M870" s="4">
        <f t="shared" si="398"/>
        <v>3.7209033466037629</v>
      </c>
      <c r="N870" s="4">
        <f t="shared" si="399"/>
        <v>9.8105326000907933E-2</v>
      </c>
      <c r="O870" s="4">
        <f t="shared" si="400"/>
        <v>9.3937594002245689E-2</v>
      </c>
      <c r="P870" s="4">
        <f t="shared" si="401"/>
        <v>4.1677319986621296E-3</v>
      </c>
      <c r="Q870" s="4">
        <f t="shared" si="402"/>
        <v>6.0682892790340356E-3</v>
      </c>
      <c r="R870" s="4">
        <f t="shared" si="403"/>
        <v>2.947608038974095E-2</v>
      </c>
      <c r="S870" s="4">
        <f t="shared" si="404"/>
        <v>6.8614292740147194E-3</v>
      </c>
      <c r="T870" s="5">
        <f t="shared" si="405"/>
        <v>1271.6941298064603</v>
      </c>
      <c r="U870" s="5">
        <f t="shared" si="406"/>
        <v>26.657303042070801</v>
      </c>
      <c r="V870" s="5">
        <f t="shared" si="407"/>
        <v>23.468778087279329</v>
      </c>
      <c r="W870" s="5">
        <f t="shared" si="408"/>
        <v>3.5405356683831268</v>
      </c>
      <c r="X870" s="5">
        <f t="shared" si="409"/>
        <v>2.2002946907888004</v>
      </c>
      <c r="Y870" s="5">
        <f t="shared" si="410"/>
        <v>10.724596484019733</v>
      </c>
      <c r="Z870" s="5">
        <f t="shared" si="411"/>
        <v>4.9894621188965091</v>
      </c>
      <c r="AA870" s="4">
        <v>2.4234014193649931</v>
      </c>
      <c r="AB870" s="4">
        <f t="shared" si="412"/>
        <v>5929.0346029069287</v>
      </c>
      <c r="AC870" s="4">
        <v>79.645000000000195</v>
      </c>
      <c r="AD870" s="4">
        <v>1.4584999999999992</v>
      </c>
      <c r="AE870" s="4">
        <v>1.4235637037037057</v>
      </c>
      <c r="AF870" s="4">
        <v>7.0491851851851819E-2</v>
      </c>
      <c r="AG870" s="4">
        <v>0.15549259259259252</v>
      </c>
      <c r="AH870" s="4">
        <v>0.74080384615384631</v>
      </c>
      <c r="AI870" s="4">
        <v>0.17392307692307665</v>
      </c>
      <c r="AJ870" s="4">
        <f t="shared" si="413"/>
        <v>6.141447169417166</v>
      </c>
      <c r="AK870" s="4">
        <f t="shared" si="414"/>
        <v>0.11246532358082631</v>
      </c>
      <c r="AL870" s="4">
        <f t="shared" si="415"/>
        <v>0.10977137646551724</v>
      </c>
      <c r="AM870" s="4">
        <f t="shared" si="416"/>
        <v>5.4356454770861772E-3</v>
      </c>
      <c r="AN870" s="4">
        <f t="shared" si="417"/>
        <v>1.1990075241924938E-2</v>
      </c>
      <c r="AO870" s="4">
        <f t="shared" si="418"/>
        <v>5.7123581945569449E-2</v>
      </c>
      <c r="AP870" s="4">
        <f t="shared" si="419"/>
        <v>1.3411254798989903E-2</v>
      </c>
      <c r="AQ870" s="5">
        <f t="shared" si="420"/>
        <v>856.67837193718037</v>
      </c>
      <c r="AR870" s="5">
        <f t="shared" si="421"/>
        <v>24.201681833952467</v>
      </c>
      <c r="AS870" s="5">
        <f t="shared" si="422"/>
        <v>21.237710235259719</v>
      </c>
      <c r="AT870" s="5">
        <f t="shared" si="423"/>
        <v>3.1080068443791915</v>
      </c>
      <c r="AU870" s="5">
        <f t="shared" si="424"/>
        <v>2.4152175685932207</v>
      </c>
      <c r="AV870" s="5">
        <f t="shared" si="425"/>
        <v>9.3035259069599299</v>
      </c>
      <c r="AW870" s="5">
        <f t="shared" si="426"/>
        <v>3.7616960301548077</v>
      </c>
    </row>
    <row r="871" spans="1:49" x14ac:dyDescent="0.25">
      <c r="A871" s="1" t="s">
        <v>378</v>
      </c>
      <c r="B871" s="1" t="s">
        <v>148</v>
      </c>
      <c r="C871" s="2">
        <v>42842</v>
      </c>
      <c r="D871" s="3">
        <v>1.5250974522604988</v>
      </c>
      <c r="E871" s="4">
        <f t="shared" si="397"/>
        <v>3731.2661018524423</v>
      </c>
      <c r="F871" s="3">
        <v>58.285714285714363</v>
      </c>
      <c r="G871" s="3">
        <v>1.6245888888888913</v>
      </c>
      <c r="H871" s="3">
        <v>1.5555088888888899</v>
      </c>
      <c r="I871" s="3">
        <v>6.907999999999985E-2</v>
      </c>
      <c r="J871" s="3">
        <v>7.1821666666666686E-2</v>
      </c>
      <c r="K871" s="3">
        <v>0.49394117647058761</v>
      </c>
      <c r="L871" s="3">
        <v>0.11178333333333333</v>
      </c>
      <c r="M871" s="4">
        <f t="shared" si="398"/>
        <v>3.9573129422203026</v>
      </c>
      <c r="N871" s="4">
        <f t="shared" si="399"/>
        <v>0.11030158443752726</v>
      </c>
      <c r="O871" s="4">
        <f t="shared" si="400"/>
        <v>0.10561139265728195</v>
      </c>
      <c r="P871" s="4">
        <f t="shared" si="401"/>
        <v>4.6901917802452033E-3</v>
      </c>
      <c r="Q871" s="4">
        <f t="shared" si="402"/>
        <v>4.8763374441735917E-3</v>
      </c>
      <c r="R871" s="4">
        <f t="shared" si="403"/>
        <v>3.3536173216661844E-2</v>
      </c>
      <c r="S871" s="4">
        <f t="shared" si="404"/>
        <v>7.5895377991952919E-3</v>
      </c>
      <c r="T871" s="5">
        <f t="shared" si="405"/>
        <v>1275.6514427486807</v>
      </c>
      <c r="U871" s="5">
        <f t="shared" si="406"/>
        <v>26.767604626508327</v>
      </c>
      <c r="V871" s="5">
        <f t="shared" si="407"/>
        <v>23.57438947993661</v>
      </c>
      <c r="W871" s="5">
        <f t="shared" si="408"/>
        <v>3.5452258601633719</v>
      </c>
      <c r="X871" s="5">
        <f t="shared" si="409"/>
        <v>2.2051710282329737</v>
      </c>
      <c r="Y871" s="5">
        <f t="shared" si="410"/>
        <v>10.758132657236395</v>
      </c>
      <c r="Z871" s="5">
        <f t="shared" si="411"/>
        <v>4.9970516566957048</v>
      </c>
      <c r="AA871" s="4">
        <v>4.8611878640004607</v>
      </c>
      <c r="AB871" s="4">
        <f t="shared" si="412"/>
        <v>11893.26325658514</v>
      </c>
      <c r="AC871" s="4">
        <v>79.645000000000195</v>
      </c>
      <c r="AD871" s="4">
        <v>1.4584999999999992</v>
      </c>
      <c r="AE871" s="4">
        <v>1.4235637037037057</v>
      </c>
      <c r="AF871" s="4">
        <v>7.0491851851851819E-2</v>
      </c>
      <c r="AG871" s="4">
        <v>0.15549259259259252</v>
      </c>
      <c r="AH871" s="4">
        <v>0.74080384615384631</v>
      </c>
      <c r="AI871" s="4">
        <v>0.17392307692307665</v>
      </c>
      <c r="AJ871" s="4">
        <f t="shared" si="413"/>
        <v>12.319349245571368</v>
      </c>
      <c r="AK871" s="4">
        <f t="shared" si="414"/>
        <v>0.22559822807038463</v>
      </c>
      <c r="AL871" s="4">
        <f t="shared" si="415"/>
        <v>0.22019434288712392</v>
      </c>
      <c r="AM871" s="4">
        <f t="shared" si="416"/>
        <v>1.0903556305229921E-2</v>
      </c>
      <c r="AN871" s="4">
        <f t="shared" si="417"/>
        <v>2.4051322157668226E-2</v>
      </c>
      <c r="AO871" s="4">
        <f t="shared" si="418"/>
        <v>0.11458624274256675</v>
      </c>
      <c r="AP871" s="4">
        <f t="shared" si="419"/>
        <v>2.6902117226188078E-2</v>
      </c>
      <c r="AQ871" s="5">
        <f t="shared" si="420"/>
        <v>868.99772118275177</v>
      </c>
      <c r="AR871" s="5">
        <f t="shared" si="421"/>
        <v>24.427280062022852</v>
      </c>
      <c r="AS871" s="5">
        <f t="shared" si="422"/>
        <v>21.457904578146842</v>
      </c>
      <c r="AT871" s="5">
        <f t="shared" si="423"/>
        <v>3.1189104006844213</v>
      </c>
      <c r="AU871" s="5">
        <f t="shared" si="424"/>
        <v>2.4392688907508888</v>
      </c>
      <c r="AV871" s="5">
        <f t="shared" si="425"/>
        <v>9.4181121497024964</v>
      </c>
      <c r="AW871" s="5">
        <f t="shared" si="426"/>
        <v>3.7885981473809958</v>
      </c>
    </row>
    <row r="872" spans="1:49" x14ac:dyDescent="0.25">
      <c r="A872" s="1" t="s">
        <v>378</v>
      </c>
      <c r="B872" s="1" t="s">
        <v>149</v>
      </c>
      <c r="C872" s="2">
        <v>42843</v>
      </c>
      <c r="D872" s="3">
        <v>5.4675590965292516E-2</v>
      </c>
      <c r="E872" s="4">
        <f t="shared" si="397"/>
        <v>133.76796273914385</v>
      </c>
      <c r="F872" s="3">
        <v>69.938938492063542</v>
      </c>
      <c r="G872" s="3">
        <v>1.7657775462962968</v>
      </c>
      <c r="H872" s="3">
        <v>1.7064786921296273</v>
      </c>
      <c r="I872" s="3">
        <v>5.9298854166666616E-2</v>
      </c>
      <c r="J872" s="3">
        <v>0.19931808159722283</v>
      </c>
      <c r="K872" s="3">
        <v>0.45973812040441131</v>
      </c>
      <c r="L872" s="3">
        <v>0.12232569444444456</v>
      </c>
      <c r="M872" s="4">
        <f t="shared" si="398"/>
        <v>0.17023670276753544</v>
      </c>
      <c r="N872" s="4">
        <f t="shared" si="399"/>
        <v>4.2980370274928025E-3</v>
      </c>
      <c r="O872" s="4">
        <f t="shared" si="400"/>
        <v>4.1536991003111902E-3</v>
      </c>
      <c r="P872" s="4">
        <f t="shared" si="401"/>
        <v>1.4433792718160555E-4</v>
      </c>
      <c r="Q872" s="4">
        <f t="shared" si="402"/>
        <v>4.8515539046839002E-4</v>
      </c>
      <c r="R872" s="4">
        <f t="shared" si="403"/>
        <v>1.1190375982482543E-3</v>
      </c>
      <c r="S872" s="4">
        <f t="shared" si="404"/>
        <v>2.9775005647725625E-4</v>
      </c>
      <c r="T872" s="5">
        <f t="shared" si="405"/>
        <v>1275.8216794514483</v>
      </c>
      <c r="U872" s="5">
        <f t="shared" si="406"/>
        <v>26.771902663535819</v>
      </c>
      <c r="V872" s="5">
        <f t="shared" si="407"/>
        <v>23.57854317903692</v>
      </c>
      <c r="W872" s="5">
        <f t="shared" si="408"/>
        <v>3.5453701980905534</v>
      </c>
      <c r="X872" s="5">
        <f t="shared" si="409"/>
        <v>2.2056561836234421</v>
      </c>
      <c r="Y872" s="5">
        <f t="shared" si="410"/>
        <v>10.759251694834644</v>
      </c>
      <c r="Z872" s="5">
        <f t="shared" si="411"/>
        <v>4.997349406752182</v>
      </c>
      <c r="AA872" s="4">
        <v>0.57680334280560785</v>
      </c>
      <c r="AB872" s="4">
        <f t="shared" si="412"/>
        <v>1411.1929419695371</v>
      </c>
      <c r="AC872" s="4">
        <v>125.18270833333334</v>
      </c>
      <c r="AD872" s="4">
        <v>1.986270833333337</v>
      </c>
      <c r="AE872" s="4">
        <v>1.9444303395061746</v>
      </c>
      <c r="AF872" s="4">
        <v>6.1099753086419656E-2</v>
      </c>
      <c r="AG872" s="4">
        <v>0.13189182098765392</v>
      </c>
      <c r="AH872" s="4">
        <v>0.80506041666666661</v>
      </c>
      <c r="AI872" s="4">
        <v>0.20741666666666661</v>
      </c>
      <c r="AJ872" s="4">
        <f t="shared" si="413"/>
        <v>2.2975181857256861</v>
      </c>
      <c r="AK872" s="4">
        <f t="shared" si="414"/>
        <v>3.6454662326112171E-2</v>
      </c>
      <c r="AL872" s="4">
        <f t="shared" si="415"/>
        <v>3.5686750393645605E-2</v>
      </c>
      <c r="AM872" s="4">
        <f t="shared" si="416"/>
        <v>1.121383262340066E-3</v>
      </c>
      <c r="AN872" s="4">
        <f t="shared" si="417"/>
        <v>2.4206526708203772E-3</v>
      </c>
      <c r="AO872" s="4">
        <f t="shared" si="418"/>
        <v>1.4775530682515574E-2</v>
      </c>
      <c r="AP872" s="4">
        <f t="shared" si="419"/>
        <v>3.8067842598543326E-3</v>
      </c>
      <c r="AQ872" s="5">
        <f t="shared" si="420"/>
        <v>871.2952393684775</v>
      </c>
      <c r="AR872" s="5">
        <f t="shared" si="421"/>
        <v>24.463734724348964</v>
      </c>
      <c r="AS872" s="5">
        <f t="shared" si="422"/>
        <v>21.493591328540486</v>
      </c>
      <c r="AT872" s="5">
        <f t="shared" si="423"/>
        <v>3.1200317839467613</v>
      </c>
      <c r="AU872" s="5">
        <f t="shared" si="424"/>
        <v>2.4416895434217092</v>
      </c>
      <c r="AV872" s="5">
        <f t="shared" si="425"/>
        <v>9.4328876803850115</v>
      </c>
      <c r="AW872" s="5">
        <f t="shared" si="426"/>
        <v>3.7924049316408501</v>
      </c>
    </row>
    <row r="873" spans="1:49" x14ac:dyDescent="0.25">
      <c r="A873" s="1" t="s">
        <v>378</v>
      </c>
      <c r="B873" s="1" t="s">
        <v>150</v>
      </c>
      <c r="C873" s="2">
        <v>42844</v>
      </c>
      <c r="D873" s="3">
        <v>4.564036487692278E-2</v>
      </c>
      <c r="E873" s="4">
        <f t="shared" si="397"/>
        <v>111.6625997171693</v>
      </c>
      <c r="F873" s="3">
        <v>50</v>
      </c>
      <c r="G873" s="3">
        <v>1.9699999999999991</v>
      </c>
      <c r="H873" s="3">
        <v>1.9199999999999973</v>
      </c>
      <c r="I873" s="3">
        <v>4.9999999999999906E-2</v>
      </c>
      <c r="J873" s="3">
        <v>4.9999999999999906E-2</v>
      </c>
      <c r="K873" s="3">
        <v>0.4919999999999996</v>
      </c>
      <c r="L873" s="3">
        <v>0.11800000000000017</v>
      </c>
      <c r="M873" s="4">
        <f t="shared" si="398"/>
        <v>0.10159206519079764</v>
      </c>
      <c r="N873" s="4">
        <f t="shared" si="399"/>
        <v>4.002727368517426E-3</v>
      </c>
      <c r="O873" s="4">
        <f t="shared" si="400"/>
        <v>3.9011353033266238E-3</v>
      </c>
      <c r="P873" s="4">
        <f t="shared" si="401"/>
        <v>1.0159206519079743E-4</v>
      </c>
      <c r="Q873" s="4">
        <f t="shared" si="402"/>
        <v>1.0159206519079743E-4</v>
      </c>
      <c r="R873" s="4">
        <f t="shared" si="403"/>
        <v>9.9966592147744801E-4</v>
      </c>
      <c r="S873" s="4">
        <f t="shared" si="404"/>
        <v>2.3975727385028278E-4</v>
      </c>
      <c r="T873" s="5">
        <f t="shared" si="405"/>
        <v>1275.923271516639</v>
      </c>
      <c r="U873" s="5">
        <f t="shared" si="406"/>
        <v>26.775905390904338</v>
      </c>
      <c r="V873" s="5">
        <f t="shared" si="407"/>
        <v>23.582444314340247</v>
      </c>
      <c r="W873" s="5">
        <f t="shared" si="408"/>
        <v>3.5454717901557444</v>
      </c>
      <c r="X873" s="5">
        <f t="shared" si="409"/>
        <v>2.2057577756886331</v>
      </c>
      <c r="Y873" s="5">
        <f t="shared" si="410"/>
        <v>10.760251360756122</v>
      </c>
      <c r="Z873" s="5">
        <f t="shared" si="411"/>
        <v>4.9975891640260324</v>
      </c>
      <c r="AA873" s="4">
        <v>9.987440443703316E-2</v>
      </c>
      <c r="AB873" s="4">
        <f t="shared" si="412"/>
        <v>244.3502735948116</v>
      </c>
      <c r="AC873" s="4">
        <v>179</v>
      </c>
      <c r="AD873" s="4">
        <v>2.6100000000000065</v>
      </c>
      <c r="AE873" s="4">
        <v>2.5600000000000018</v>
      </c>
      <c r="AF873" s="4">
        <v>4.9999999999999913E-2</v>
      </c>
      <c r="AG873" s="4">
        <v>0.10399999999999991</v>
      </c>
      <c r="AH873" s="4">
        <v>0.88100000000000012</v>
      </c>
      <c r="AI873" s="4">
        <v>0.24699999999999991</v>
      </c>
      <c r="AJ873" s="4">
        <f t="shared" si="413"/>
        <v>0.56884517578503724</v>
      </c>
      <c r="AK873" s="4">
        <f t="shared" si="414"/>
        <v>8.2943346860276587E-3</v>
      </c>
      <c r="AL873" s="4">
        <f t="shared" si="415"/>
        <v>8.1354393855290284E-3</v>
      </c>
      <c r="AM873" s="4">
        <f t="shared" si="416"/>
        <v>1.5889530049861348E-4</v>
      </c>
      <c r="AN873" s="4">
        <f t="shared" si="417"/>
        <v>3.3050222503711626E-4</v>
      </c>
      <c r="AO873" s="4">
        <f t="shared" si="418"/>
        <v>2.7997351947855746E-3</v>
      </c>
      <c r="AP873" s="4">
        <f t="shared" si="419"/>
        <v>7.8494278446315173E-4</v>
      </c>
      <c r="AQ873" s="5">
        <f t="shared" si="420"/>
        <v>871.86408454426248</v>
      </c>
      <c r="AR873" s="5">
        <f t="shared" si="421"/>
        <v>24.472029059034991</v>
      </c>
      <c r="AS873" s="5">
        <f t="shared" si="422"/>
        <v>21.501726767926016</v>
      </c>
      <c r="AT873" s="5">
        <f t="shared" si="423"/>
        <v>3.1201906792472598</v>
      </c>
      <c r="AU873" s="5">
        <f t="shared" si="424"/>
        <v>2.4420200456467462</v>
      </c>
      <c r="AV873" s="5">
        <f t="shared" si="425"/>
        <v>9.4356874155797978</v>
      </c>
      <c r="AW873" s="5">
        <f t="shared" si="426"/>
        <v>3.7931898744253134</v>
      </c>
    </row>
    <row r="874" spans="1:49" x14ac:dyDescent="0.25">
      <c r="A874" s="1" t="s">
        <v>378</v>
      </c>
      <c r="B874" s="1" t="s">
        <v>151</v>
      </c>
      <c r="C874" s="2">
        <v>42845</v>
      </c>
      <c r="D874" s="3">
        <v>3.443140509438098E-2</v>
      </c>
      <c r="E874" s="4">
        <f t="shared" si="397"/>
        <v>84.239033038440283</v>
      </c>
      <c r="F874" s="3">
        <v>55.395982142857186</v>
      </c>
      <c r="G874" s="3">
        <v>1.8099150462962983</v>
      </c>
      <c r="H874" s="3">
        <v>1.7512772337962963</v>
      </c>
      <c r="I874" s="3">
        <v>5.8637812499999893E-2</v>
      </c>
      <c r="J874" s="3">
        <v>7.4225529513888874E-2</v>
      </c>
      <c r="K874" s="3">
        <v>0.48944349724264652</v>
      </c>
      <c r="L874" s="3">
        <v>0.11594652777777781</v>
      </c>
      <c r="M874" s="4">
        <f t="shared" si="398"/>
        <v>8.4912903107565302E-2</v>
      </c>
      <c r="N874" s="4">
        <f t="shared" si="399"/>
        <v>2.7743012221130635E-3</v>
      </c>
      <c r="O874" s="4">
        <f t="shared" si="400"/>
        <v>2.6844191278049979E-3</v>
      </c>
      <c r="P874" s="4">
        <f t="shared" si="401"/>
        <v>8.9882094308063167E-5</v>
      </c>
      <c r="Q874" s="4">
        <f t="shared" si="402"/>
        <v>1.1377549331045215E-4</v>
      </c>
      <c r="R874" s="4">
        <f t="shared" si="403"/>
        <v>7.50236148008282E-4</v>
      </c>
      <c r="S874" s="4">
        <f t="shared" si="404"/>
        <v>1.777269018078515E-4</v>
      </c>
      <c r="T874" s="5">
        <f t="shared" si="405"/>
        <v>1276.0081844197466</v>
      </c>
      <c r="U874" s="5">
        <f t="shared" si="406"/>
        <v>26.778679692126452</v>
      </c>
      <c r="V874" s="5">
        <f t="shared" si="407"/>
        <v>23.585128733468053</v>
      </c>
      <c r="W874" s="5">
        <f t="shared" si="408"/>
        <v>3.5455616722500527</v>
      </c>
      <c r="X874" s="5">
        <f t="shared" si="409"/>
        <v>2.2058715511819433</v>
      </c>
      <c r="Y874" s="5">
        <f t="shared" si="410"/>
        <v>10.76100159690413</v>
      </c>
      <c r="Z874" s="5">
        <f t="shared" si="411"/>
        <v>4.9977668909278403</v>
      </c>
      <c r="AA874" s="4">
        <v>3.0909681665150745E-2</v>
      </c>
      <c r="AB874" s="4">
        <f t="shared" si="412"/>
        <v>75.622870686251247</v>
      </c>
      <c r="AC874" s="4">
        <v>133.46229166666686</v>
      </c>
      <c r="AD874" s="4">
        <v>2.0822291666666608</v>
      </c>
      <c r="AE874" s="4">
        <v>2.0391333641975331</v>
      </c>
      <c r="AF874" s="4">
        <v>5.9392098765432076E-2</v>
      </c>
      <c r="AG874" s="4">
        <v>0.12760077160493827</v>
      </c>
      <c r="AH874" s="4">
        <v>0.81674342948718059</v>
      </c>
      <c r="AI874" s="4">
        <v>0.21350641025641034</v>
      </c>
      <c r="AJ874" s="4">
        <f t="shared" si="413"/>
        <v>0.13126228371729262</v>
      </c>
      <c r="AK874" s="4">
        <f t="shared" si="414"/>
        <v>2.047905458734785E-3</v>
      </c>
      <c r="AL874" s="4">
        <f t="shared" si="415"/>
        <v>2.0055200524894345E-3</v>
      </c>
      <c r="AM874" s="4">
        <f t="shared" si="416"/>
        <v>5.8413072496796501E-5</v>
      </c>
      <c r="AN874" s="4">
        <f t="shared" si="417"/>
        <v>1.2549738563447796E-4</v>
      </c>
      <c r="AO874" s="4">
        <f t="shared" si="418"/>
        <v>8.0328013573557379E-4</v>
      </c>
      <c r="AP874" s="4">
        <f t="shared" si="419"/>
        <v>2.0998694573994895E-4</v>
      </c>
      <c r="AQ874" s="5">
        <f t="shared" si="420"/>
        <v>871.9953468279798</v>
      </c>
      <c r="AR874" s="5">
        <f t="shared" si="421"/>
        <v>24.474076964493726</v>
      </c>
      <c r="AS874" s="5">
        <f t="shared" si="422"/>
        <v>21.503732287978504</v>
      </c>
      <c r="AT874" s="5">
        <f t="shared" si="423"/>
        <v>3.1202490923197566</v>
      </c>
      <c r="AU874" s="5">
        <f t="shared" si="424"/>
        <v>2.4421455430323808</v>
      </c>
      <c r="AV874" s="5">
        <f t="shared" si="425"/>
        <v>9.4364906957155341</v>
      </c>
      <c r="AW874" s="5">
        <f t="shared" si="426"/>
        <v>3.7933998613710536</v>
      </c>
    </row>
    <row r="875" spans="1:49" x14ac:dyDescent="0.25">
      <c r="A875" s="1" t="s">
        <v>378</v>
      </c>
      <c r="B875" s="1" t="s">
        <v>152</v>
      </c>
      <c r="C875" s="2">
        <v>42846</v>
      </c>
      <c r="D875" s="3">
        <v>6.5965149252001582E-3</v>
      </c>
      <c r="E875" s="4">
        <f t="shared" si="397"/>
        <v>16.138871974562118</v>
      </c>
      <c r="F875" s="3">
        <v>92.384126984127079</v>
      </c>
      <c r="G875" s="3">
        <v>1.5867962962962994</v>
      </c>
      <c r="H875" s="3">
        <v>1.520002962962965</v>
      </c>
      <c r="I875" s="3">
        <v>6.6793333333333246E-2</v>
      </c>
      <c r="J875" s="3">
        <v>0.37526555555555619</v>
      </c>
      <c r="K875" s="3">
        <v>0.4204220588235294</v>
      </c>
      <c r="L875" s="3">
        <v>0.12876111111111102</v>
      </c>
      <c r="M875" s="4">
        <f t="shared" si="398"/>
        <v>2.7130174386271685E-2</v>
      </c>
      <c r="N875" s="4">
        <f t="shared" si="399"/>
        <v>4.6598979326183647E-4</v>
      </c>
      <c r="O875" s="4">
        <f t="shared" si="400"/>
        <v>4.4637479185055429E-4</v>
      </c>
      <c r="P875" s="4">
        <f t="shared" si="401"/>
        <v>1.9615001411281954E-5</v>
      </c>
      <c r="Q875" s="4">
        <f t="shared" si="402"/>
        <v>1.1020313008026378E-4</v>
      </c>
      <c r="R875" s="4">
        <f t="shared" si="403"/>
        <v>1.2346410735339266E-4</v>
      </c>
      <c r="S875" s="4">
        <f t="shared" si="404"/>
        <v>3.7812896139774606E-5</v>
      </c>
      <c r="T875" s="5">
        <f t="shared" si="405"/>
        <v>1276.0353145941328</v>
      </c>
      <c r="U875" s="5">
        <f t="shared" si="406"/>
        <v>26.779145681919715</v>
      </c>
      <c r="V875" s="5">
        <f t="shared" si="407"/>
        <v>23.585575108259903</v>
      </c>
      <c r="W875" s="5">
        <f t="shared" si="408"/>
        <v>3.5455812872514638</v>
      </c>
      <c r="X875" s="5">
        <f t="shared" si="409"/>
        <v>2.2059817543120235</v>
      </c>
      <c r="Y875" s="5">
        <f t="shared" si="410"/>
        <v>10.761125061011484</v>
      </c>
      <c r="Z875" s="5">
        <f t="shared" si="411"/>
        <v>4.9978047038239799</v>
      </c>
      <c r="AA875" s="4">
        <v>1.5219978716939484E-2</v>
      </c>
      <c r="AB875" s="4">
        <f t="shared" si="412"/>
        <v>37.236827438966685</v>
      </c>
      <c r="AC875" s="4">
        <v>70.608072916666842</v>
      </c>
      <c r="AD875" s="4">
        <v>1.5062239583333314</v>
      </c>
      <c r="AE875" s="4">
        <v>1.4679924768518529</v>
      </c>
      <c r="AF875" s="4">
        <v>6.6009259259259198E-2</v>
      </c>
      <c r="AG875" s="4">
        <v>0.1488223379629629</v>
      </c>
      <c r="AH875" s="4">
        <v>0.68324258814102512</v>
      </c>
      <c r="AI875" s="4">
        <v>0.16045032051282032</v>
      </c>
      <c r="AJ875" s="4">
        <f t="shared" si="413"/>
        <v>3.4194420612470959E-2</v>
      </c>
      <c r="AK875" s="4">
        <f t="shared" si="414"/>
        <v>7.2944145676681366E-4</v>
      </c>
      <c r="AL875" s="4">
        <f t="shared" si="415"/>
        <v>7.1092652916131911E-4</v>
      </c>
      <c r="AM875" s="4">
        <f t="shared" si="416"/>
        <v>3.1967284790404733E-5</v>
      </c>
      <c r="AN875" s="4">
        <f t="shared" si="417"/>
        <v>7.20724049053552E-5</v>
      </c>
      <c r="AO875" s="4">
        <f t="shared" si="418"/>
        <v>3.3088404022612379E-4</v>
      </c>
      <c r="AP875" s="4">
        <f t="shared" si="419"/>
        <v>7.770366079097566E-5</v>
      </c>
      <c r="AQ875" s="5">
        <f t="shared" si="420"/>
        <v>872.0295412485923</v>
      </c>
      <c r="AR875" s="5">
        <f t="shared" si="421"/>
        <v>24.474806405950492</v>
      </c>
      <c r="AS875" s="5">
        <f t="shared" si="422"/>
        <v>21.504443214507667</v>
      </c>
      <c r="AT875" s="5">
        <f t="shared" si="423"/>
        <v>3.1202810596045469</v>
      </c>
      <c r="AU875" s="5">
        <f t="shared" si="424"/>
        <v>2.4422176154372863</v>
      </c>
      <c r="AV875" s="5">
        <f t="shared" si="425"/>
        <v>9.43682157975576</v>
      </c>
      <c r="AW875" s="5">
        <f t="shared" si="426"/>
        <v>3.7934775650318446</v>
      </c>
    </row>
    <row r="876" spans="1:49" x14ac:dyDescent="0.25">
      <c r="A876" s="1" t="s">
        <v>378</v>
      </c>
      <c r="B876" s="1" t="s">
        <v>153</v>
      </c>
      <c r="C876" s="2">
        <v>42847</v>
      </c>
      <c r="D876" s="3">
        <v>0</v>
      </c>
      <c r="E876" s="4">
        <f t="shared" si="397"/>
        <v>0</v>
      </c>
      <c r="F876" s="3">
        <v>109.43333333333318</v>
      </c>
      <c r="G876" s="3">
        <v>1.5678999999999996</v>
      </c>
      <c r="H876" s="3">
        <v>1.5022500000000012</v>
      </c>
      <c r="I876" s="3">
        <v>6.5649999999999972E-2</v>
      </c>
      <c r="J876" s="3">
        <v>0.52698749999999916</v>
      </c>
      <c r="K876" s="3">
        <v>0.38366249999999985</v>
      </c>
      <c r="L876" s="3">
        <v>0.1372499999999999</v>
      </c>
      <c r="M876" s="4">
        <f t="shared" si="398"/>
        <v>0</v>
      </c>
      <c r="N876" s="4">
        <f t="shared" si="399"/>
        <v>0</v>
      </c>
      <c r="O876" s="4">
        <f t="shared" si="400"/>
        <v>0</v>
      </c>
      <c r="P876" s="4">
        <f t="shared" si="401"/>
        <v>0</v>
      </c>
      <c r="Q876" s="4">
        <f t="shared" si="402"/>
        <v>0</v>
      </c>
      <c r="R876" s="4">
        <f t="shared" si="403"/>
        <v>0</v>
      </c>
      <c r="S876" s="4">
        <f t="shared" si="404"/>
        <v>0</v>
      </c>
      <c r="T876" s="5">
        <f t="shared" si="405"/>
        <v>1276.0353145941328</v>
      </c>
      <c r="U876" s="5">
        <f t="shared" si="406"/>
        <v>26.779145681919715</v>
      </c>
      <c r="V876" s="5">
        <f t="shared" si="407"/>
        <v>23.585575108259903</v>
      </c>
      <c r="W876" s="5">
        <f t="shared" si="408"/>
        <v>3.5455812872514638</v>
      </c>
      <c r="X876" s="5">
        <f t="shared" si="409"/>
        <v>2.2059817543120235</v>
      </c>
      <c r="Y876" s="5">
        <f t="shared" si="410"/>
        <v>10.761125061011484</v>
      </c>
      <c r="Z876" s="5">
        <f t="shared" si="411"/>
        <v>4.9978047038239799</v>
      </c>
      <c r="AA876" s="4">
        <v>4.6553060637977005E-2</v>
      </c>
      <c r="AB876" s="4">
        <f t="shared" si="412"/>
        <v>113.89557882908011</v>
      </c>
      <c r="AC876" s="4">
        <v>79.645000000000195</v>
      </c>
      <c r="AD876" s="4">
        <v>1.4584999999999992</v>
      </c>
      <c r="AE876" s="4">
        <v>1.4235637037037057</v>
      </c>
      <c r="AF876" s="4">
        <v>7.0491851851851819E-2</v>
      </c>
      <c r="AG876" s="4">
        <v>0.15549259259259252</v>
      </c>
      <c r="AH876" s="4">
        <v>0.74080384615384631</v>
      </c>
      <c r="AI876" s="4">
        <v>0.17392307692307665</v>
      </c>
      <c r="AJ876" s="4">
        <f t="shared" si="413"/>
        <v>0.1179759821044114</v>
      </c>
      <c r="AK876" s="4">
        <f t="shared" si="414"/>
        <v>2.1604365609803945E-3</v>
      </c>
      <c r="AL876" s="4">
        <f t="shared" si="415"/>
        <v>2.1086863711800808E-3</v>
      </c>
      <c r="AM876" s="4">
        <f t="shared" si="416"/>
        <v>1.0441767157487437E-4</v>
      </c>
      <c r="AN876" s="4">
        <f t="shared" si="417"/>
        <v>2.3032696743137897E-4</v>
      </c>
      <c r="AO876" s="4">
        <f t="shared" si="418"/>
        <v>1.0973326799764589E-3</v>
      </c>
      <c r="AP876" s="4">
        <f t="shared" si="419"/>
        <v>2.5762754486309254E-4</v>
      </c>
      <c r="AQ876" s="5">
        <f t="shared" si="420"/>
        <v>872.14751723069674</v>
      </c>
      <c r="AR876" s="5">
        <f t="shared" si="421"/>
        <v>24.476966842511473</v>
      </c>
      <c r="AS876" s="5">
        <f t="shared" si="422"/>
        <v>21.506551900878847</v>
      </c>
      <c r="AT876" s="5">
        <f t="shared" si="423"/>
        <v>3.1203854772761219</v>
      </c>
      <c r="AU876" s="5">
        <f t="shared" si="424"/>
        <v>2.4424479424047179</v>
      </c>
      <c r="AV876" s="5">
        <f t="shared" si="425"/>
        <v>9.4379189124357357</v>
      </c>
      <c r="AW876" s="5">
        <f t="shared" si="426"/>
        <v>3.7937351925767078</v>
      </c>
    </row>
    <row r="877" spans="1:49" x14ac:dyDescent="0.25">
      <c r="A877" s="1" t="s">
        <v>378</v>
      </c>
      <c r="B877" s="1" t="s">
        <v>154</v>
      </c>
      <c r="C877" s="2">
        <v>42848</v>
      </c>
      <c r="D877" s="3">
        <v>0</v>
      </c>
      <c r="E877" s="4">
        <f t="shared" si="397"/>
        <v>0</v>
      </c>
      <c r="F877" s="3">
        <v>109.43333333333318</v>
      </c>
      <c r="G877" s="3">
        <v>1.5678999999999996</v>
      </c>
      <c r="H877" s="3">
        <v>1.5022500000000012</v>
      </c>
      <c r="I877" s="3">
        <v>6.5649999999999972E-2</v>
      </c>
      <c r="J877" s="3">
        <v>0.52698749999999916</v>
      </c>
      <c r="K877" s="3">
        <v>0.38366249999999985</v>
      </c>
      <c r="L877" s="3">
        <v>0.1372499999999999</v>
      </c>
      <c r="M877" s="4">
        <f t="shared" si="398"/>
        <v>0</v>
      </c>
      <c r="N877" s="4">
        <f t="shared" si="399"/>
        <v>0</v>
      </c>
      <c r="O877" s="4">
        <f t="shared" si="400"/>
        <v>0</v>
      </c>
      <c r="P877" s="4">
        <f t="shared" si="401"/>
        <v>0</v>
      </c>
      <c r="Q877" s="4">
        <f t="shared" si="402"/>
        <v>0</v>
      </c>
      <c r="R877" s="4">
        <f t="shared" si="403"/>
        <v>0</v>
      </c>
      <c r="S877" s="4">
        <f t="shared" si="404"/>
        <v>0</v>
      </c>
      <c r="T877" s="5">
        <f t="shared" si="405"/>
        <v>1276.0353145941328</v>
      </c>
      <c r="U877" s="5">
        <f t="shared" si="406"/>
        <v>26.779145681919715</v>
      </c>
      <c r="V877" s="5">
        <f t="shared" si="407"/>
        <v>23.585575108259903</v>
      </c>
      <c r="W877" s="5">
        <f t="shared" si="408"/>
        <v>3.5455812872514638</v>
      </c>
      <c r="X877" s="5">
        <f t="shared" si="409"/>
        <v>2.2059817543120235</v>
      </c>
      <c r="Y877" s="5">
        <f t="shared" si="410"/>
        <v>10.761125061011484</v>
      </c>
      <c r="Z877" s="5">
        <f t="shared" si="411"/>
        <v>4.9978047038239799</v>
      </c>
      <c r="AA877" s="4">
        <v>1.9098136265130159E-2</v>
      </c>
      <c r="AB877" s="4">
        <f t="shared" si="412"/>
        <v>46.725032783326128</v>
      </c>
      <c r="AC877" s="4">
        <v>71.899062500000056</v>
      </c>
      <c r="AD877" s="4">
        <v>1.4994062500000009</v>
      </c>
      <c r="AE877" s="4">
        <v>1.4616455092592606</v>
      </c>
      <c r="AF877" s="4">
        <v>6.6649629629629573E-2</v>
      </c>
      <c r="AG877" s="4">
        <v>0.14977523148148142</v>
      </c>
      <c r="AH877" s="4">
        <v>0.6914656249999992</v>
      </c>
      <c r="AI877" s="4">
        <v>0.16237499999999988</v>
      </c>
      <c r="AJ877" s="4">
        <f t="shared" si="413"/>
        <v>4.3691913085608901E-2</v>
      </c>
      <c r="AK877" s="4">
        <f t="shared" si="414"/>
        <v>9.1116525413691954E-4</v>
      </c>
      <c r="AL877" s="4">
        <f t="shared" si="415"/>
        <v>8.8821865448560099E-4</v>
      </c>
      <c r="AM877" s="4">
        <f t="shared" si="416"/>
        <v>4.0501916488351943E-5</v>
      </c>
      <c r="AN877" s="4">
        <f t="shared" si="417"/>
        <v>9.1016018411447792E-5</v>
      </c>
      <c r="AO877" s="4">
        <f t="shared" si="418"/>
        <v>4.2019262753511117E-4</v>
      </c>
      <c r="AP877" s="4">
        <f t="shared" si="419"/>
        <v>9.8672696702766259E-5</v>
      </c>
      <c r="AQ877" s="5">
        <f t="shared" si="420"/>
        <v>872.19120914378232</v>
      </c>
      <c r="AR877" s="5">
        <f t="shared" si="421"/>
        <v>24.477878007765611</v>
      </c>
      <c r="AS877" s="5">
        <f t="shared" si="422"/>
        <v>21.507440119533332</v>
      </c>
      <c r="AT877" s="5">
        <f t="shared" si="423"/>
        <v>3.1204259791926101</v>
      </c>
      <c r="AU877" s="5">
        <f t="shared" si="424"/>
        <v>2.4425389584231292</v>
      </c>
      <c r="AV877" s="5">
        <f t="shared" si="425"/>
        <v>9.438339105063271</v>
      </c>
      <c r="AW877" s="5">
        <f t="shared" si="426"/>
        <v>3.7938338652734105</v>
      </c>
    </row>
    <row r="878" spans="1:49" x14ac:dyDescent="0.25">
      <c r="A878" s="1" t="s">
        <v>378</v>
      </c>
      <c r="B878" s="1" t="s">
        <v>155</v>
      </c>
      <c r="C878" s="2">
        <v>42849</v>
      </c>
      <c r="D878" s="3">
        <v>4.5058248729807418E-3</v>
      </c>
      <c r="E878" s="4">
        <f t="shared" si="397"/>
        <v>11.023840859819975</v>
      </c>
      <c r="F878" s="3">
        <v>95.580853174603234</v>
      </c>
      <c r="G878" s="3">
        <v>1.5832532407407431</v>
      </c>
      <c r="H878" s="3">
        <v>1.5166742824074093</v>
      </c>
      <c r="I878" s="3">
        <v>6.6578958333333257E-2</v>
      </c>
      <c r="J878" s="3">
        <v>0.40371342013888922</v>
      </c>
      <c r="K878" s="3">
        <v>0.4135296415441177</v>
      </c>
      <c r="L878" s="3">
        <v>0.13035277777777768</v>
      </c>
      <c r="M878" s="4">
        <f t="shared" si="398"/>
        <v>1.9172815260145016E-2</v>
      </c>
      <c r="N878" s="4">
        <f t="shared" si="399"/>
        <v>3.1758894053075803E-4</v>
      </c>
      <c r="O878" s="4">
        <f t="shared" si="400"/>
        <v>3.042336917969343E-4</v>
      </c>
      <c r="P878" s="4">
        <f t="shared" si="401"/>
        <v>1.3355248733823514E-5</v>
      </c>
      <c r="Q878" s="4">
        <f t="shared" si="402"/>
        <v>8.0981939010572806E-5</v>
      </c>
      <c r="R878" s="4">
        <f t="shared" si="403"/>
        <v>8.2951000734800376E-5</v>
      </c>
      <c r="S878" s="4">
        <f t="shared" si="404"/>
        <v>2.6147807264437963E-5</v>
      </c>
      <c r="T878" s="5">
        <f t="shared" si="405"/>
        <v>1276.054487409393</v>
      </c>
      <c r="U878" s="5">
        <f t="shared" si="406"/>
        <v>26.779463270860244</v>
      </c>
      <c r="V878" s="5">
        <f t="shared" si="407"/>
        <v>23.585879341951699</v>
      </c>
      <c r="W878" s="5">
        <f t="shared" si="408"/>
        <v>3.5455946425001978</v>
      </c>
      <c r="X878" s="5">
        <f t="shared" si="409"/>
        <v>2.2060627362510341</v>
      </c>
      <c r="Y878" s="5">
        <f t="shared" si="410"/>
        <v>10.761208012012219</v>
      </c>
      <c r="Z878" s="5">
        <f t="shared" si="411"/>
        <v>4.9978308516312442</v>
      </c>
      <c r="AA878" s="4">
        <v>0</v>
      </c>
      <c r="AB878" s="4">
        <f t="shared" si="412"/>
        <v>0</v>
      </c>
      <c r="AC878" s="4">
        <v>38.333333333333385</v>
      </c>
      <c r="AD878" s="4">
        <v>1.6766666666666674</v>
      </c>
      <c r="AE878" s="4">
        <v>1.6266666666666654</v>
      </c>
      <c r="AF878" s="4">
        <v>4.9999999999999913E-2</v>
      </c>
      <c r="AG878" s="4">
        <v>0.125</v>
      </c>
      <c r="AH878" s="4">
        <v>0.47766666666666624</v>
      </c>
      <c r="AI878" s="4">
        <v>0.11233333333333334</v>
      </c>
      <c r="AJ878" s="4">
        <f t="shared" si="413"/>
        <v>0</v>
      </c>
      <c r="AK878" s="4">
        <f t="shared" si="414"/>
        <v>0</v>
      </c>
      <c r="AL878" s="4">
        <f t="shared" si="415"/>
        <v>0</v>
      </c>
      <c r="AM878" s="4">
        <f t="shared" si="416"/>
        <v>0</v>
      </c>
      <c r="AN878" s="4">
        <f t="shared" si="417"/>
        <v>0</v>
      </c>
      <c r="AO878" s="4">
        <f t="shared" si="418"/>
        <v>0</v>
      </c>
      <c r="AP878" s="4">
        <f t="shared" si="419"/>
        <v>0</v>
      </c>
      <c r="AQ878" s="5">
        <f t="shared" si="420"/>
        <v>872.19120914378232</v>
      </c>
      <c r="AR878" s="5">
        <f t="shared" si="421"/>
        <v>24.477878007765611</v>
      </c>
      <c r="AS878" s="5">
        <f t="shared" si="422"/>
        <v>21.507440119533332</v>
      </c>
      <c r="AT878" s="5">
        <f t="shared" si="423"/>
        <v>3.1204259791926101</v>
      </c>
      <c r="AU878" s="5">
        <f t="shared" si="424"/>
        <v>2.4425389584231292</v>
      </c>
      <c r="AV878" s="5">
        <f t="shared" si="425"/>
        <v>9.438339105063271</v>
      </c>
      <c r="AW878" s="5">
        <f t="shared" si="426"/>
        <v>3.7938338652734105</v>
      </c>
    </row>
    <row r="879" spans="1:49" x14ac:dyDescent="0.25">
      <c r="A879" s="1" t="s">
        <v>378</v>
      </c>
      <c r="B879" s="1" t="s">
        <v>156</v>
      </c>
      <c r="C879" s="2">
        <v>42850</v>
      </c>
      <c r="D879" s="3">
        <v>1.7661008434648993E-2</v>
      </c>
      <c r="E879" s="4">
        <f t="shared" si="397"/>
        <v>43.208991005172805</v>
      </c>
      <c r="F879" s="3">
        <v>89.720188492063642</v>
      </c>
      <c r="G879" s="3">
        <v>1.5897488425925959</v>
      </c>
      <c r="H879" s="3">
        <v>1.5227768634259278</v>
      </c>
      <c r="I879" s="3">
        <v>6.697197916666657E-2</v>
      </c>
      <c r="J879" s="3">
        <v>0.35155900173611193</v>
      </c>
      <c r="K879" s="3">
        <v>0.42616573988970569</v>
      </c>
      <c r="L879" s="3">
        <v>0.12743472222222216</v>
      </c>
      <c r="M879" s="4">
        <f t="shared" si="398"/>
        <v>7.0541769909544777E-2</v>
      </c>
      <c r="N879" s="4">
        <f t="shared" si="399"/>
        <v>1.2499271229022427E-3</v>
      </c>
      <c r="O879" s="4">
        <f t="shared" si="400"/>
        <v>1.1972709479190636E-3</v>
      </c>
      <c r="P879" s="4">
        <f t="shared" si="401"/>
        <v>5.2656174983178031E-5</v>
      </c>
      <c r="Q879" s="4">
        <f t="shared" si="402"/>
        <v>2.7641041137905944E-4</v>
      </c>
      <c r="R879" s="4">
        <f t="shared" si="403"/>
        <v>3.350693536415136E-4</v>
      </c>
      <c r="S879" s="4">
        <f t="shared" si="404"/>
        <v>1.0019451591190011E-4</v>
      </c>
      <c r="T879" s="5">
        <f t="shared" si="405"/>
        <v>1276.1250291793026</v>
      </c>
      <c r="U879" s="5">
        <f t="shared" si="406"/>
        <v>26.780713197983147</v>
      </c>
      <c r="V879" s="5">
        <f t="shared" si="407"/>
        <v>23.587076612899619</v>
      </c>
      <c r="W879" s="5">
        <f t="shared" si="408"/>
        <v>3.5456472986751808</v>
      </c>
      <c r="X879" s="5">
        <f t="shared" si="409"/>
        <v>2.2063391466624132</v>
      </c>
      <c r="Y879" s="5">
        <f t="shared" si="410"/>
        <v>10.761543081365859</v>
      </c>
      <c r="Z879" s="5">
        <f t="shared" si="411"/>
        <v>4.9979310461471558</v>
      </c>
      <c r="AA879" s="4">
        <v>0</v>
      </c>
      <c r="AB879" s="4">
        <f t="shared" si="412"/>
        <v>0</v>
      </c>
      <c r="AC879" s="4">
        <v>38.333333333333385</v>
      </c>
      <c r="AD879" s="4">
        <v>1.6766666666666674</v>
      </c>
      <c r="AE879" s="4">
        <v>1.6266666666666654</v>
      </c>
      <c r="AF879" s="4">
        <v>4.9999999999999913E-2</v>
      </c>
      <c r="AG879" s="4">
        <v>0.125</v>
      </c>
      <c r="AH879" s="4">
        <v>0.47766666666666624</v>
      </c>
      <c r="AI879" s="4">
        <v>0.11233333333333334</v>
      </c>
      <c r="AJ879" s="4">
        <f t="shared" si="413"/>
        <v>0</v>
      </c>
      <c r="AK879" s="4">
        <f t="shared" si="414"/>
        <v>0</v>
      </c>
      <c r="AL879" s="4">
        <f t="shared" si="415"/>
        <v>0</v>
      </c>
      <c r="AM879" s="4">
        <f t="shared" si="416"/>
        <v>0</v>
      </c>
      <c r="AN879" s="4">
        <f t="shared" si="417"/>
        <v>0</v>
      </c>
      <c r="AO879" s="4">
        <f t="shared" si="418"/>
        <v>0</v>
      </c>
      <c r="AP879" s="4">
        <f t="shared" si="419"/>
        <v>0</v>
      </c>
      <c r="AQ879" s="5">
        <f t="shared" si="420"/>
        <v>872.19120914378232</v>
      </c>
      <c r="AR879" s="5">
        <f t="shared" si="421"/>
        <v>24.477878007765611</v>
      </c>
      <c r="AS879" s="5">
        <f t="shared" si="422"/>
        <v>21.507440119533332</v>
      </c>
      <c r="AT879" s="5">
        <f t="shared" si="423"/>
        <v>3.1204259791926101</v>
      </c>
      <c r="AU879" s="5">
        <f t="shared" si="424"/>
        <v>2.4425389584231292</v>
      </c>
      <c r="AV879" s="5">
        <f t="shared" si="425"/>
        <v>9.438339105063271</v>
      </c>
      <c r="AW879" s="5">
        <f t="shared" si="426"/>
        <v>3.7938338652734105</v>
      </c>
    </row>
    <row r="880" spans="1:49" x14ac:dyDescent="0.25">
      <c r="A880" s="1" t="s">
        <v>378</v>
      </c>
      <c r="B880" s="1" t="s">
        <v>157</v>
      </c>
      <c r="C880" s="2">
        <v>42851</v>
      </c>
      <c r="D880" s="3">
        <v>6.7922789284309134E-3</v>
      </c>
      <c r="E880" s="4">
        <f t="shared" si="397"/>
        <v>16.617823393787937</v>
      </c>
      <c r="F880" s="3">
        <v>232.99632936507942</v>
      </c>
      <c r="G880" s="3">
        <v>1.6417055555555569</v>
      </c>
      <c r="H880" s="3">
        <v>1.5962140972222212</v>
      </c>
      <c r="I880" s="3">
        <v>4.5491458333333394E-2</v>
      </c>
      <c r="J880" s="3">
        <v>0.27992036458333397</v>
      </c>
      <c r="K880" s="3">
        <v>0.59558460477941266</v>
      </c>
      <c r="L880" s="3">
        <v>8.3293749999999805E-2</v>
      </c>
      <c r="M880" s="4">
        <f t="shared" si="398"/>
        <v>7.0453937220996091E-2</v>
      </c>
      <c r="N880" s="4">
        <f t="shared" si="399"/>
        <v>4.9642249927996974E-4</v>
      </c>
      <c r="O880" s="4">
        <f t="shared" si="400"/>
        <v>4.8266669309090989E-4</v>
      </c>
      <c r="P880" s="4">
        <f t="shared" si="401"/>
        <v>1.3755806189059181E-5</v>
      </c>
      <c r="Q880" s="4">
        <f t="shared" si="402"/>
        <v>8.4642929126712383E-5</v>
      </c>
      <c r="R880" s="4">
        <f t="shared" si="403"/>
        <v>1.800941691625186E-4</v>
      </c>
      <c r="S880" s="4">
        <f t="shared" si="404"/>
        <v>2.5186545424954915E-5</v>
      </c>
      <c r="T880" s="5">
        <f t="shared" si="405"/>
        <v>1276.1954831165235</v>
      </c>
      <c r="U880" s="5">
        <f t="shared" si="406"/>
        <v>26.781209620482425</v>
      </c>
      <c r="V880" s="5">
        <f t="shared" si="407"/>
        <v>23.58755927959271</v>
      </c>
      <c r="W880" s="5">
        <f t="shared" si="408"/>
        <v>3.54566105448137</v>
      </c>
      <c r="X880" s="5">
        <f t="shared" si="409"/>
        <v>2.2064237895915397</v>
      </c>
      <c r="Y880" s="5">
        <f t="shared" si="410"/>
        <v>10.761723175535021</v>
      </c>
      <c r="Z880" s="5">
        <f t="shared" si="411"/>
        <v>4.997956232692581</v>
      </c>
      <c r="AA880" s="4">
        <v>0</v>
      </c>
      <c r="AB880" s="4">
        <f t="shared" si="412"/>
        <v>0</v>
      </c>
      <c r="AC880" s="4">
        <v>53.213888888888953</v>
      </c>
      <c r="AD880" s="4">
        <v>1.8340277777777791</v>
      </c>
      <c r="AE880" s="4">
        <v>1.7840277777777767</v>
      </c>
      <c r="AF880" s="4">
        <v>4.9999999999999913E-2</v>
      </c>
      <c r="AG880" s="4">
        <v>9.0625000000000053E-2</v>
      </c>
      <c r="AH880" s="4">
        <v>0.66711111111111043</v>
      </c>
      <c r="AI880" s="4">
        <v>0.10438888888888892</v>
      </c>
      <c r="AJ880" s="4">
        <f t="shared" si="413"/>
        <v>0</v>
      </c>
      <c r="AK880" s="4">
        <f t="shared" si="414"/>
        <v>0</v>
      </c>
      <c r="AL880" s="4">
        <f t="shared" si="415"/>
        <v>0</v>
      </c>
      <c r="AM880" s="4">
        <f t="shared" si="416"/>
        <v>0</v>
      </c>
      <c r="AN880" s="4">
        <f t="shared" si="417"/>
        <v>0</v>
      </c>
      <c r="AO880" s="4">
        <f t="shared" si="418"/>
        <v>0</v>
      </c>
      <c r="AP880" s="4">
        <f t="shared" si="419"/>
        <v>0</v>
      </c>
      <c r="AQ880" s="5">
        <f t="shared" si="420"/>
        <v>872.19120914378232</v>
      </c>
      <c r="AR880" s="5">
        <f t="shared" si="421"/>
        <v>24.477878007765611</v>
      </c>
      <c r="AS880" s="5">
        <f t="shared" si="422"/>
        <v>21.507440119533332</v>
      </c>
      <c r="AT880" s="5">
        <f t="shared" si="423"/>
        <v>3.1204259791926101</v>
      </c>
      <c r="AU880" s="5">
        <f t="shared" si="424"/>
        <v>2.4425389584231292</v>
      </c>
      <c r="AV880" s="5">
        <f t="shared" si="425"/>
        <v>9.438339105063271</v>
      </c>
      <c r="AW880" s="5">
        <f t="shared" si="426"/>
        <v>3.7938338652734105</v>
      </c>
    </row>
    <row r="881" spans="1:49" x14ac:dyDescent="0.25">
      <c r="A881" s="1" t="s">
        <v>378</v>
      </c>
      <c r="B881" s="1" t="s">
        <v>158</v>
      </c>
      <c r="C881" s="2">
        <v>42852</v>
      </c>
      <c r="D881" s="3">
        <v>1.2907373438377942E-5</v>
      </c>
      <c r="E881" s="4">
        <f t="shared" si="397"/>
        <v>3.1578863962552842E-2</v>
      </c>
      <c r="F881" s="3">
        <v>386</v>
      </c>
      <c r="G881" s="3">
        <v>1.7212000000000014</v>
      </c>
      <c r="H881" s="3">
        <v>1.6999999999999991</v>
      </c>
      <c r="I881" s="3">
        <v>2.1200000000000052E-2</v>
      </c>
      <c r="J881" s="3">
        <v>4.9999999999999906E-2</v>
      </c>
      <c r="K881" s="3">
        <v>0.83100000000000163</v>
      </c>
      <c r="L881" s="3">
        <v>2.2999999999999979E-2</v>
      </c>
      <c r="M881" s="4">
        <f t="shared" si="398"/>
        <v>2.2180220370686925E-4</v>
      </c>
      <c r="N881" s="4">
        <f t="shared" si="399"/>
        <v>9.8903096637374002E-7</v>
      </c>
      <c r="O881" s="4">
        <f t="shared" si="400"/>
        <v>9.7684908368310219E-7</v>
      </c>
      <c r="P881" s="4">
        <f t="shared" si="401"/>
        <v>1.2181882690636374E-8</v>
      </c>
      <c r="Q881" s="4">
        <f t="shared" si="402"/>
        <v>2.8730855402444154E-8</v>
      </c>
      <c r="R881" s="4">
        <f t="shared" si="403"/>
        <v>4.775068167886236E-7</v>
      </c>
      <c r="S881" s="4">
        <f t="shared" si="404"/>
        <v>1.3216193485124321E-8</v>
      </c>
      <c r="T881" s="5">
        <f t="shared" si="405"/>
        <v>1276.1957049187272</v>
      </c>
      <c r="U881" s="5">
        <f t="shared" si="406"/>
        <v>26.781210609513391</v>
      </c>
      <c r="V881" s="5">
        <f t="shared" si="407"/>
        <v>23.587560256441794</v>
      </c>
      <c r="W881" s="5">
        <f t="shared" si="408"/>
        <v>3.5456610666632526</v>
      </c>
      <c r="X881" s="5">
        <f t="shared" si="409"/>
        <v>2.2064238183223952</v>
      </c>
      <c r="Y881" s="5">
        <f t="shared" si="410"/>
        <v>10.761723653041837</v>
      </c>
      <c r="Z881" s="5">
        <f t="shared" si="411"/>
        <v>4.9979562459087745</v>
      </c>
      <c r="AA881" s="4">
        <v>0</v>
      </c>
      <c r="AB881" s="4">
        <f t="shared" si="412"/>
        <v>0</v>
      </c>
      <c r="AC881" s="4">
        <v>70.800000000000111</v>
      </c>
      <c r="AD881" s="4">
        <v>2.0200000000000027</v>
      </c>
      <c r="AE881" s="4">
        <v>1.9699999999999991</v>
      </c>
      <c r="AF881" s="4">
        <v>4.9999999999999906E-2</v>
      </c>
      <c r="AG881" s="4">
        <v>4.9999999999999906E-2</v>
      </c>
      <c r="AH881" s="4">
        <v>0.89100000000000046</v>
      </c>
      <c r="AI881" s="4">
        <v>9.5000000000000015E-2</v>
      </c>
      <c r="AJ881" s="4">
        <f t="shared" si="413"/>
        <v>0</v>
      </c>
      <c r="AK881" s="4">
        <f t="shared" si="414"/>
        <v>0</v>
      </c>
      <c r="AL881" s="4">
        <f t="shared" si="415"/>
        <v>0</v>
      </c>
      <c r="AM881" s="4">
        <f t="shared" si="416"/>
        <v>0</v>
      </c>
      <c r="AN881" s="4">
        <f t="shared" si="417"/>
        <v>0</v>
      </c>
      <c r="AO881" s="4">
        <f t="shared" si="418"/>
        <v>0</v>
      </c>
      <c r="AP881" s="4">
        <f t="shared" si="419"/>
        <v>0</v>
      </c>
      <c r="AQ881" s="5">
        <f t="shared" si="420"/>
        <v>872.19120914378232</v>
      </c>
      <c r="AR881" s="5">
        <f t="shared" si="421"/>
        <v>24.477878007765611</v>
      </c>
      <c r="AS881" s="5">
        <f t="shared" si="422"/>
        <v>21.507440119533332</v>
      </c>
      <c r="AT881" s="5">
        <f t="shared" si="423"/>
        <v>3.1204259791926101</v>
      </c>
      <c r="AU881" s="5">
        <f t="shared" si="424"/>
        <v>2.4425389584231292</v>
      </c>
      <c r="AV881" s="5">
        <f t="shared" si="425"/>
        <v>9.438339105063271</v>
      </c>
      <c r="AW881" s="5">
        <f t="shared" si="426"/>
        <v>3.7938338652734105</v>
      </c>
    </row>
    <row r="882" spans="1:49" x14ac:dyDescent="0.25">
      <c r="A882" s="1" t="s">
        <v>378</v>
      </c>
      <c r="B882" s="1" t="s">
        <v>159</v>
      </c>
      <c r="C882" s="2">
        <v>42853</v>
      </c>
      <c r="D882" s="3">
        <v>0.51170382073839615</v>
      </c>
      <c r="E882" s="4">
        <f t="shared" si="397"/>
        <v>1251.9220445090823</v>
      </c>
      <c r="F882" s="3">
        <v>256.57633928571465</v>
      </c>
      <c r="G882" s="3">
        <v>1.6538900462962964</v>
      </c>
      <c r="H882" s="3">
        <v>1.612138483796298</v>
      </c>
      <c r="I882" s="3">
        <v>4.1751562500000061E-2</v>
      </c>
      <c r="J882" s="3">
        <v>0.24491271701388914</v>
      </c>
      <c r="K882" s="3">
        <v>0.63171399356617652</v>
      </c>
      <c r="L882" s="3">
        <v>7.4038194444444386E-2</v>
      </c>
      <c r="M882" s="4">
        <f t="shared" si="398"/>
        <v>5.8448846005282986</v>
      </c>
      <c r="N882" s="4">
        <f t="shared" si="399"/>
        <v>3.7676102517775985E-2</v>
      </c>
      <c r="O882" s="4">
        <f t="shared" si="400"/>
        <v>3.6724989623330602E-2</v>
      </c>
      <c r="P882" s="4">
        <f t="shared" si="401"/>
        <v>9.51112894445416E-4</v>
      </c>
      <c r="Q882" s="4">
        <f t="shared" si="402"/>
        <v>5.5791838488816036E-3</v>
      </c>
      <c r="R882" s="4">
        <f t="shared" si="403"/>
        <v>1.4390630886745812E-2</v>
      </c>
      <c r="S882" s="4">
        <f t="shared" si="404"/>
        <v>1.6866118823114207E-3</v>
      </c>
      <c r="T882" s="5">
        <f t="shared" si="405"/>
        <v>1282.0405895192555</v>
      </c>
      <c r="U882" s="5">
        <f t="shared" si="406"/>
        <v>26.818886712031166</v>
      </c>
      <c r="V882" s="5">
        <f t="shared" si="407"/>
        <v>23.624285246065124</v>
      </c>
      <c r="W882" s="5">
        <f t="shared" si="408"/>
        <v>3.5466121795576981</v>
      </c>
      <c r="X882" s="5">
        <f t="shared" si="409"/>
        <v>2.2120030021712767</v>
      </c>
      <c r="Y882" s="5">
        <f t="shared" si="410"/>
        <v>10.776114283928584</v>
      </c>
      <c r="Z882" s="5">
        <f t="shared" si="411"/>
        <v>4.9996428577910859</v>
      </c>
      <c r="AA882" s="4">
        <v>0.73616346301533608</v>
      </c>
      <c r="AB882" s="4">
        <f t="shared" si="412"/>
        <v>1801.0795119355093</v>
      </c>
      <c r="AC882" s="4">
        <v>58.071093749999989</v>
      </c>
      <c r="AD882" s="4">
        <v>1.8512760416666676</v>
      </c>
      <c r="AE882" s="4">
        <v>1.8020606095679004</v>
      </c>
      <c r="AF882" s="4">
        <v>5.1067283950617194E-2</v>
      </c>
      <c r="AG882" s="4">
        <v>8.5963155864197505E-2</v>
      </c>
      <c r="AH882" s="4">
        <v>0.71526061698717835</v>
      </c>
      <c r="AI882" s="4">
        <v>0.10615224358974351</v>
      </c>
      <c r="AJ882" s="4">
        <f t="shared" si="413"/>
        <v>1.3602574418166342</v>
      </c>
      <c r="AK882" s="4">
        <f t="shared" si="414"/>
        <v>4.3364294521040014E-2</v>
      </c>
      <c r="AL882" s="4">
        <f t="shared" si="415"/>
        <v>4.2211472119368459E-2</v>
      </c>
      <c r="AM882" s="4">
        <f t="shared" si="416"/>
        <v>1.196200183971741E-3</v>
      </c>
      <c r="AN882" s="4">
        <f t="shared" si="417"/>
        <v>2.0136011728953854E-3</v>
      </c>
      <c r="AO882" s="4">
        <f t="shared" si="418"/>
        <v>1.6754266439060597E-2</v>
      </c>
      <c r="AP882" s="4">
        <f t="shared" si="419"/>
        <v>2.4865104130827693E-3</v>
      </c>
      <c r="AQ882" s="5">
        <f t="shared" si="420"/>
        <v>873.55146658559897</v>
      </c>
      <c r="AR882" s="5">
        <f t="shared" si="421"/>
        <v>24.521242302286652</v>
      </c>
      <c r="AS882" s="5">
        <f t="shared" si="422"/>
        <v>21.549651591652701</v>
      </c>
      <c r="AT882" s="5">
        <f t="shared" si="423"/>
        <v>3.1216221793765819</v>
      </c>
      <c r="AU882" s="5">
        <f t="shared" si="424"/>
        <v>2.4445525595960245</v>
      </c>
      <c r="AV882" s="5">
        <f t="shared" si="425"/>
        <v>9.4550933715023309</v>
      </c>
      <c r="AW882" s="5">
        <f t="shared" si="426"/>
        <v>3.7963203756864932</v>
      </c>
    </row>
    <row r="883" spans="1:49" x14ac:dyDescent="0.25">
      <c r="A883" s="1" t="s">
        <v>378</v>
      </c>
      <c r="B883" s="1" t="s">
        <v>160</v>
      </c>
      <c r="C883" s="2">
        <v>42854</v>
      </c>
      <c r="D883" s="3">
        <v>6.7269838345933026</v>
      </c>
      <c r="E883" s="4">
        <f t="shared" si="397"/>
        <v>16458.074015220398</v>
      </c>
      <c r="F883" s="3">
        <v>58.285714285714363</v>
      </c>
      <c r="G883" s="3">
        <v>1.6245888888888913</v>
      </c>
      <c r="H883" s="3">
        <v>1.5555088888888899</v>
      </c>
      <c r="I883" s="3">
        <v>6.907999999999985E-2</v>
      </c>
      <c r="J883" s="3">
        <v>7.1821666666666686E-2</v>
      </c>
      <c r="K883" s="3">
        <v>0.49394117647058761</v>
      </c>
      <c r="L883" s="3">
        <v>0.11178333333333333</v>
      </c>
      <c r="M883" s="4">
        <f t="shared" si="398"/>
        <v>17.455133867862365</v>
      </c>
      <c r="N883" s="4">
        <f t="shared" si="399"/>
        <v>0.48652430331024854</v>
      </c>
      <c r="O883" s="4">
        <f t="shared" si="400"/>
        <v>0.46583654710156297</v>
      </c>
      <c r="P883" s="4">
        <f t="shared" si="401"/>
        <v>2.068775620868504E-2</v>
      </c>
      <c r="Q883" s="4">
        <f t="shared" si="402"/>
        <v>2.1508817754797977E-2</v>
      </c>
      <c r="R883" s="4">
        <f t="shared" si="403"/>
        <v>0.14792319977207027</v>
      </c>
      <c r="S883" s="4">
        <f t="shared" si="404"/>
        <v>3.3476351305648244E-2</v>
      </c>
      <c r="T883" s="5">
        <f t="shared" si="405"/>
        <v>1299.4957233871178</v>
      </c>
      <c r="U883" s="5">
        <f t="shared" si="406"/>
        <v>27.305411015341413</v>
      </c>
      <c r="V883" s="5">
        <f t="shared" si="407"/>
        <v>24.090121793166688</v>
      </c>
      <c r="W883" s="5">
        <f t="shared" si="408"/>
        <v>3.5672999357663833</v>
      </c>
      <c r="X883" s="5">
        <f t="shared" si="409"/>
        <v>2.2335118199260746</v>
      </c>
      <c r="Y883" s="5">
        <f t="shared" si="410"/>
        <v>10.924037483700653</v>
      </c>
      <c r="Z883" s="5">
        <f t="shared" si="411"/>
        <v>5.0331192090967338</v>
      </c>
      <c r="AA883" s="4">
        <v>14.665426435367154</v>
      </c>
      <c r="AB883" s="4">
        <f t="shared" si="412"/>
        <v>35880.07339884367</v>
      </c>
      <c r="AC883" s="4">
        <v>79.645000000000195</v>
      </c>
      <c r="AD883" s="4">
        <v>1.4584999999999992</v>
      </c>
      <c r="AE883" s="4">
        <v>1.4235637037037057</v>
      </c>
      <c r="AF883" s="4">
        <v>7.0491851851851819E-2</v>
      </c>
      <c r="AG883" s="4">
        <v>0.15549259259259252</v>
      </c>
      <c r="AH883" s="4">
        <v>0.74080384615384631</v>
      </c>
      <c r="AI883" s="4">
        <v>0.17392307692307665</v>
      </c>
      <c r="AJ883" s="4">
        <f t="shared" si="413"/>
        <v>37.165506692399987</v>
      </c>
      <c r="AK883" s="4">
        <f t="shared" si="414"/>
        <v>0.68059377877914762</v>
      </c>
      <c r="AL883" s="4">
        <f t="shared" si="415"/>
        <v>0.66429112131405188</v>
      </c>
      <c r="AM883" s="4">
        <f t="shared" si="416"/>
        <v>3.2894285790189728E-2</v>
      </c>
      <c r="AN883" s="4">
        <f t="shared" si="417"/>
        <v>7.2558992913787521E-2</v>
      </c>
      <c r="AO883" s="4">
        <f t="shared" si="418"/>
        <v>0.34568837092079052</v>
      </c>
      <c r="AP883" s="4">
        <f t="shared" si="419"/>
        <v>8.1159385766179773E-2</v>
      </c>
      <c r="AQ883" s="5">
        <f t="shared" si="420"/>
        <v>910.71697327799893</v>
      </c>
      <c r="AR883" s="5">
        <f t="shared" si="421"/>
        <v>25.2018360810658</v>
      </c>
      <c r="AS883" s="5">
        <f t="shared" si="422"/>
        <v>22.213942712966752</v>
      </c>
      <c r="AT883" s="5">
        <f t="shared" si="423"/>
        <v>3.1545164651667719</v>
      </c>
      <c r="AU883" s="5">
        <f t="shared" si="424"/>
        <v>2.517111552509812</v>
      </c>
      <c r="AV883" s="5">
        <f t="shared" si="425"/>
        <v>9.8007817424231209</v>
      </c>
      <c r="AW883" s="5">
        <f t="shared" si="426"/>
        <v>3.877479761452673</v>
      </c>
    </row>
    <row r="884" spans="1:49" x14ac:dyDescent="0.25">
      <c r="A884" s="1" t="s">
        <v>378</v>
      </c>
      <c r="B884" s="1" t="s">
        <v>161</v>
      </c>
      <c r="C884" s="2">
        <v>42855</v>
      </c>
      <c r="D884" s="3">
        <v>0.30337348146084131</v>
      </c>
      <c r="E884" s="4">
        <f t="shared" si="397"/>
        <v>742.22613505648201</v>
      </c>
      <c r="F884" s="3">
        <v>58.285714285714363</v>
      </c>
      <c r="G884" s="3">
        <v>1.6245888888888913</v>
      </c>
      <c r="H884" s="3">
        <v>1.5555088888888899</v>
      </c>
      <c r="I884" s="3">
        <v>6.907999999999985E-2</v>
      </c>
      <c r="J884" s="3">
        <v>7.1821666666666686E-2</v>
      </c>
      <c r="K884" s="3">
        <v>0.49394117647058761</v>
      </c>
      <c r="L884" s="3">
        <v>0.11178333333333333</v>
      </c>
      <c r="M884" s="4">
        <f t="shared" si="398"/>
        <v>0.78719153502746519</v>
      </c>
      <c r="N884" s="4">
        <f t="shared" si="399"/>
        <v>2.194127046233103E-2</v>
      </c>
      <c r="O884" s="4">
        <f t="shared" si="400"/>
        <v>2.1008294142042094E-2</v>
      </c>
      <c r="P884" s="4">
        <f t="shared" si="401"/>
        <v>9.3297632028892079E-4</v>
      </c>
      <c r="Q884" s="4">
        <f t="shared" si="402"/>
        <v>9.7000454956115061E-4</v>
      </c>
      <c r="R884" s="4">
        <f t="shared" si="403"/>
        <v>6.6710396824364556E-3</v>
      </c>
      <c r="S884" s="4">
        <f t="shared" si="404"/>
        <v>1.5097163144609646E-3</v>
      </c>
      <c r="T884" s="5">
        <f t="shared" si="405"/>
        <v>1300.2829149221452</v>
      </c>
      <c r="U884" s="5">
        <f t="shared" si="406"/>
        <v>27.327352285803745</v>
      </c>
      <c r="V884" s="5">
        <f t="shared" si="407"/>
        <v>24.11113008730873</v>
      </c>
      <c r="W884" s="5">
        <f t="shared" si="408"/>
        <v>3.568232912086672</v>
      </c>
      <c r="X884" s="5">
        <f t="shared" si="409"/>
        <v>2.2344818244756359</v>
      </c>
      <c r="Y884" s="5">
        <f t="shared" si="410"/>
        <v>10.930708523383089</v>
      </c>
      <c r="Z884" s="5">
        <f t="shared" si="411"/>
        <v>5.0346289254111944</v>
      </c>
      <c r="AA884" s="4">
        <v>1.2960764897751227</v>
      </c>
      <c r="AB884" s="4">
        <f t="shared" si="412"/>
        <v>3170.9490200366495</v>
      </c>
      <c r="AC884" s="4">
        <v>79.645000000000195</v>
      </c>
      <c r="AD884" s="4">
        <v>1.4584999999999992</v>
      </c>
      <c r="AE884" s="4">
        <v>1.4235637037037057</v>
      </c>
      <c r="AF884" s="4">
        <v>7.0491851851851819E-2</v>
      </c>
      <c r="AG884" s="4">
        <v>0.15549259259259252</v>
      </c>
      <c r="AH884" s="4">
        <v>0.74080384615384631</v>
      </c>
      <c r="AI884" s="4">
        <v>0.17392307692307665</v>
      </c>
      <c r="AJ884" s="4">
        <f t="shared" si="413"/>
        <v>3.2845508902785401</v>
      </c>
      <c r="AK884" s="4">
        <f t="shared" si="414"/>
        <v>6.0148376840620708E-2</v>
      </c>
      <c r="AL884" s="4">
        <f t="shared" si="415"/>
        <v>5.8707607889612795E-2</v>
      </c>
      <c r="AM884" s="4">
        <f t="shared" si="416"/>
        <v>2.9070760845926582E-3</v>
      </c>
      <c r="AN884" s="4">
        <f t="shared" si="417"/>
        <v>6.4124971238836937E-3</v>
      </c>
      <c r="AO884" s="4">
        <f t="shared" si="418"/>
        <v>3.0550667743190107E-2</v>
      </c>
      <c r="AP884" s="4">
        <f t="shared" si="419"/>
        <v>7.1725682358926863E-3</v>
      </c>
      <c r="AQ884" s="5">
        <f t="shared" si="420"/>
        <v>914.00152416827746</v>
      </c>
      <c r="AR884" s="5">
        <f t="shared" si="421"/>
        <v>25.261984457906419</v>
      </c>
      <c r="AS884" s="5">
        <f t="shared" si="422"/>
        <v>22.272650320856364</v>
      </c>
      <c r="AT884" s="5">
        <f t="shared" si="423"/>
        <v>3.1574235412513647</v>
      </c>
      <c r="AU884" s="5">
        <f t="shared" si="424"/>
        <v>2.5235240496336955</v>
      </c>
      <c r="AV884" s="5">
        <f t="shared" si="425"/>
        <v>9.8313324101663113</v>
      </c>
      <c r="AW884" s="5">
        <f t="shared" si="426"/>
        <v>3.8846523296885658</v>
      </c>
    </row>
    <row r="885" spans="1:49" x14ac:dyDescent="0.25">
      <c r="A885" s="1" t="s">
        <v>378</v>
      </c>
      <c r="B885" s="1" t="s">
        <v>162</v>
      </c>
      <c r="C885" s="2">
        <v>42856</v>
      </c>
      <c r="D885" s="3">
        <v>1.2552014088797989</v>
      </c>
      <c r="E885" s="4">
        <f t="shared" si="397"/>
        <v>3070.9450474845089</v>
      </c>
      <c r="F885" s="3">
        <v>58.285714285714363</v>
      </c>
      <c r="G885" s="3">
        <v>1.6245888888888913</v>
      </c>
      <c r="H885" s="3">
        <v>1.5555088888888899</v>
      </c>
      <c r="I885" s="3">
        <v>6.907999999999985E-2</v>
      </c>
      <c r="J885" s="3">
        <v>7.1821666666666686E-2</v>
      </c>
      <c r="K885" s="3">
        <v>0.49394117647058761</v>
      </c>
      <c r="L885" s="3">
        <v>0.11178333333333333</v>
      </c>
      <c r="M885" s="4">
        <f t="shared" si="398"/>
        <v>3.2569884456175369</v>
      </c>
      <c r="N885" s="4">
        <f t="shared" si="399"/>
        <v>9.078154578413776E-2</v>
      </c>
      <c r="O885" s="4">
        <f t="shared" si="400"/>
        <v>8.6921375850895488E-2</v>
      </c>
      <c r="P885" s="4">
        <f t="shared" si="401"/>
        <v>3.8601699332421824E-3</v>
      </c>
      <c r="Q885" s="4">
        <f t="shared" si="402"/>
        <v>4.0133734542850269E-3</v>
      </c>
      <c r="R885" s="4">
        <f t="shared" si="403"/>
        <v>2.7601286598176566E-2</v>
      </c>
      <c r="S885" s="4">
        <f t="shared" si="404"/>
        <v>6.2464195479288208E-3</v>
      </c>
      <c r="T885" s="5">
        <f t="shared" si="405"/>
        <v>1303.5399033677627</v>
      </c>
      <c r="U885" s="5">
        <f t="shared" si="406"/>
        <v>27.418133831587884</v>
      </c>
      <c r="V885" s="5">
        <f t="shared" si="407"/>
        <v>24.198051463159626</v>
      </c>
      <c r="W885" s="5">
        <f t="shared" si="408"/>
        <v>3.5720930820199142</v>
      </c>
      <c r="X885" s="5">
        <f t="shared" si="409"/>
        <v>2.2384951979299208</v>
      </c>
      <c r="Y885" s="5">
        <f t="shared" si="410"/>
        <v>10.958309809981266</v>
      </c>
      <c r="Z885" s="5">
        <f t="shared" si="411"/>
        <v>5.0408753449591233</v>
      </c>
      <c r="AA885" s="4">
        <v>3.3692514519238599</v>
      </c>
      <c r="AB885" s="4">
        <f t="shared" si="412"/>
        <v>8243.1281440717412</v>
      </c>
      <c r="AC885" s="4">
        <v>79.645000000000195</v>
      </c>
      <c r="AD885" s="4">
        <v>1.4584999999999992</v>
      </c>
      <c r="AE885" s="4">
        <v>1.4235637037037057</v>
      </c>
      <c r="AF885" s="4">
        <v>7.0491851851851819E-2</v>
      </c>
      <c r="AG885" s="4">
        <v>0.15549259259259252</v>
      </c>
      <c r="AH885" s="4">
        <v>0.74080384615384631</v>
      </c>
      <c r="AI885" s="4">
        <v>0.17392307692307665</v>
      </c>
      <c r="AJ885" s="4">
        <f t="shared" si="413"/>
        <v>8.538445024883428</v>
      </c>
      <c r="AK885" s="4">
        <f t="shared" si="414"/>
        <v>0.15636037502407488</v>
      </c>
      <c r="AL885" s="4">
        <f t="shared" si="415"/>
        <v>0.15261498428643985</v>
      </c>
      <c r="AM885" s="4">
        <f t="shared" si="416"/>
        <v>7.5571699634536067E-3</v>
      </c>
      <c r="AN885" s="4">
        <f t="shared" si="417"/>
        <v>1.6669784087242692E-2</v>
      </c>
      <c r="AO885" s="4">
        <f t="shared" si="418"/>
        <v>7.9418832501811823E-2</v>
      </c>
      <c r="AP885" s="4">
        <f t="shared" si="419"/>
        <v>1.8645647948600141E-2</v>
      </c>
      <c r="AQ885" s="5">
        <f t="shared" si="420"/>
        <v>922.53996919316091</v>
      </c>
      <c r="AR885" s="5">
        <f t="shared" si="421"/>
        <v>25.418344832930494</v>
      </c>
      <c r="AS885" s="5">
        <f t="shared" si="422"/>
        <v>22.425265305142805</v>
      </c>
      <c r="AT885" s="5">
        <f t="shared" si="423"/>
        <v>3.1649807112148185</v>
      </c>
      <c r="AU885" s="5">
        <f t="shared" si="424"/>
        <v>2.540193833720938</v>
      </c>
      <c r="AV885" s="5">
        <f t="shared" si="425"/>
        <v>9.9107512426681232</v>
      </c>
      <c r="AW885" s="5">
        <f t="shared" si="426"/>
        <v>3.9032979776371661</v>
      </c>
    </row>
    <row r="886" spans="1:49" x14ac:dyDescent="0.25">
      <c r="A886" s="1" t="s">
        <v>378</v>
      </c>
      <c r="B886" s="1" t="s">
        <v>163</v>
      </c>
      <c r="C886" s="2">
        <v>42857</v>
      </c>
      <c r="D886" s="3">
        <v>1.6244069405587681E-2</v>
      </c>
      <c r="E886" s="4">
        <f t="shared" si="397"/>
        <v>39.742342654477689</v>
      </c>
      <c r="F886" s="3">
        <v>78.53164682539699</v>
      </c>
      <c r="G886" s="3">
        <v>1.6021495370370407</v>
      </c>
      <c r="H886" s="3">
        <v>1.5344272453703727</v>
      </c>
      <c r="I886" s="3">
        <v>6.7722291666666559E-2</v>
      </c>
      <c r="J886" s="3">
        <v>0.25199147569444508</v>
      </c>
      <c r="K886" s="3">
        <v>0.4502892003676468</v>
      </c>
      <c r="L886" s="3">
        <v>0.12186388888888884</v>
      </c>
      <c r="M886" s="4">
        <f t="shared" si="398"/>
        <v>5.6791091795465751E-2</v>
      </c>
      <c r="N886" s="4">
        <f t="shared" si="399"/>
        <v>1.1586134393721671E-3</v>
      </c>
      <c r="O886" s="4">
        <f t="shared" si="400"/>
        <v>1.1096392609598374E-3</v>
      </c>
      <c r="P886" s="4">
        <f t="shared" si="401"/>
        <v>4.8974178412328526E-5</v>
      </c>
      <c r="Q886" s="4">
        <f t="shared" si="402"/>
        <v>1.8223062429412849E-4</v>
      </c>
      <c r="R886" s="4">
        <f t="shared" si="403"/>
        <v>3.2563197572364961E-4</v>
      </c>
      <c r="S886" s="4">
        <f t="shared" si="404"/>
        <v>8.8127316568677337E-5</v>
      </c>
      <c r="T886" s="5">
        <f t="shared" si="405"/>
        <v>1303.5966944595582</v>
      </c>
      <c r="U886" s="5">
        <f t="shared" si="406"/>
        <v>27.419292445027256</v>
      </c>
      <c r="V886" s="5">
        <f t="shared" si="407"/>
        <v>24.199161102420586</v>
      </c>
      <c r="W886" s="5">
        <f t="shared" si="408"/>
        <v>3.5721420561983264</v>
      </c>
      <c r="X886" s="5">
        <f t="shared" si="409"/>
        <v>2.2386774285542148</v>
      </c>
      <c r="Y886" s="5">
        <f t="shared" si="410"/>
        <v>10.958635441956989</v>
      </c>
      <c r="Z886" s="5">
        <f t="shared" si="411"/>
        <v>5.040963472275692</v>
      </c>
      <c r="AA886" s="4">
        <v>0.4500214034628614</v>
      </c>
      <c r="AB886" s="4">
        <f t="shared" si="412"/>
        <v>1101.0113520025893</v>
      </c>
      <c r="AC886" s="4">
        <v>72.329392361111175</v>
      </c>
      <c r="AD886" s="4">
        <v>1.4971336805555537</v>
      </c>
      <c r="AE886" s="4">
        <v>1.4595298533950629</v>
      </c>
      <c r="AF886" s="4">
        <v>6.6863086419753026E-2</v>
      </c>
      <c r="AG886" s="4">
        <v>0.15009286265432092</v>
      </c>
      <c r="AH886" s="4">
        <v>0.69420663728632415</v>
      </c>
      <c r="AI886" s="4">
        <v>0.16301655982905969</v>
      </c>
      <c r="AJ886" s="4">
        <f t="shared" si="413"/>
        <v>1.035702041024045</v>
      </c>
      <c r="AK886" s="4">
        <f t="shared" si="414"/>
        <v>2.1437818817774543E-2</v>
      </c>
      <c r="AL886" s="4">
        <f t="shared" si="415"/>
        <v>2.0899360533125997E-2</v>
      </c>
      <c r="AM886" s="4">
        <f t="shared" si="416"/>
        <v>9.5742868581512645E-4</v>
      </c>
      <c r="AN886" s="4">
        <f t="shared" si="417"/>
        <v>2.1492159566074598E-3</v>
      </c>
      <c r="AO886" s="4">
        <f t="shared" si="418"/>
        <v>9.9405125310641981E-3</v>
      </c>
      <c r="AP886" s="4">
        <f t="shared" si="419"/>
        <v>2.3342734982860522E-3</v>
      </c>
      <c r="AQ886" s="5">
        <f t="shared" si="420"/>
        <v>923.57567123418494</v>
      </c>
      <c r="AR886" s="5">
        <f t="shared" si="421"/>
        <v>25.439782651748267</v>
      </c>
      <c r="AS886" s="5">
        <f t="shared" si="422"/>
        <v>22.44616466567593</v>
      </c>
      <c r="AT886" s="5">
        <f t="shared" si="423"/>
        <v>3.1659381399006334</v>
      </c>
      <c r="AU886" s="5">
        <f t="shared" si="424"/>
        <v>2.5423430496775454</v>
      </c>
      <c r="AV886" s="5">
        <f t="shared" si="425"/>
        <v>9.9206917551991882</v>
      </c>
      <c r="AW886" s="5">
        <f t="shared" si="426"/>
        <v>3.9056322511354522</v>
      </c>
    </row>
    <row r="887" spans="1:49" x14ac:dyDescent="0.25">
      <c r="A887" s="1" t="s">
        <v>378</v>
      </c>
      <c r="B887" s="1" t="s">
        <v>164</v>
      </c>
      <c r="C887" s="2">
        <v>42858</v>
      </c>
      <c r="D887" s="3">
        <v>2.1385872002361379E-2</v>
      </c>
      <c r="E887" s="4">
        <f t="shared" si="397"/>
        <v>52.322151048572067</v>
      </c>
      <c r="F887" s="3">
        <v>91.851339285714403</v>
      </c>
      <c r="G887" s="3">
        <v>1.5873868055555589</v>
      </c>
      <c r="H887" s="3">
        <v>1.5205577430555575</v>
      </c>
      <c r="I887" s="3">
        <v>6.6829062499999911E-2</v>
      </c>
      <c r="J887" s="3">
        <v>0.37052424479166729</v>
      </c>
      <c r="K887" s="3">
        <v>0.4215707950367647</v>
      </c>
      <c r="L887" s="3">
        <v>0.12849583333333325</v>
      </c>
      <c r="M887" s="4">
        <f t="shared" si="398"/>
        <v>8.7448654770060738E-2</v>
      </c>
      <c r="N887" s="4">
        <f t="shared" si="399"/>
        <v>1.511299038479752E-3</v>
      </c>
      <c r="O887" s="4">
        <f t="shared" si="400"/>
        <v>1.4476732747117286E-3</v>
      </c>
      <c r="P887" s="4">
        <f t="shared" si="401"/>
        <v>6.3625763768022028E-5</v>
      </c>
      <c r="Q887" s="4">
        <f t="shared" si="402"/>
        <v>3.5276400996107676E-4</v>
      </c>
      <c r="R887" s="4">
        <f t="shared" si="403"/>
        <v>4.0136376021295309E-4</v>
      </c>
      <c r="S887" s="4">
        <f t="shared" si="404"/>
        <v>1.2233667854972234E-4</v>
      </c>
      <c r="T887" s="5">
        <f t="shared" si="405"/>
        <v>1303.6841431143282</v>
      </c>
      <c r="U887" s="5">
        <f t="shared" si="406"/>
        <v>27.420803744065736</v>
      </c>
      <c r="V887" s="5">
        <f t="shared" si="407"/>
        <v>24.200608775695297</v>
      </c>
      <c r="W887" s="5">
        <f t="shared" si="408"/>
        <v>3.5722056819620942</v>
      </c>
      <c r="X887" s="5">
        <f t="shared" si="409"/>
        <v>2.2390301925641758</v>
      </c>
      <c r="Y887" s="5">
        <f t="shared" si="410"/>
        <v>10.959036805717203</v>
      </c>
      <c r="Z887" s="5">
        <f t="shared" si="411"/>
        <v>5.0410858089542421</v>
      </c>
      <c r="AA887" s="4">
        <v>3.0105434612678009E-2</v>
      </c>
      <c r="AB887" s="4">
        <f t="shared" si="412"/>
        <v>73.655219530609756</v>
      </c>
      <c r="AC887" s="4">
        <v>76.63269097222242</v>
      </c>
      <c r="AD887" s="4">
        <v>1.4744079861111101</v>
      </c>
      <c r="AE887" s="4">
        <v>1.4383732947530881</v>
      </c>
      <c r="AF887" s="4">
        <v>6.8997654320987603E-2</v>
      </c>
      <c r="AG887" s="4">
        <v>0.15326917438271598</v>
      </c>
      <c r="AH887" s="4">
        <v>0.72161676014957254</v>
      </c>
      <c r="AI887" s="4">
        <v>0.16943215811965787</v>
      </c>
      <c r="AJ887" s="4">
        <f t="shared" si="413"/>
        <v>7.3408410949677413E-2</v>
      </c>
      <c r="AK887" s="4">
        <f t="shared" si="414"/>
        <v>1.4123730483529924E-3</v>
      </c>
      <c r="AL887" s="4">
        <f t="shared" si="415"/>
        <v>1.3778544976131616E-3</v>
      </c>
      <c r="AM887" s="4">
        <f t="shared" si="416"/>
        <v>6.6094614435434506E-5</v>
      </c>
      <c r="AN887" s="4">
        <f t="shared" si="417"/>
        <v>1.4682045477278752E-4</v>
      </c>
      <c r="AO887" s="4">
        <f t="shared" si="418"/>
        <v>6.9125511586740464E-4</v>
      </c>
      <c r="AP887" s="4">
        <f t="shared" si="419"/>
        <v>1.6230338950053266E-4</v>
      </c>
      <c r="AQ887" s="5">
        <f t="shared" si="420"/>
        <v>923.64907964513463</v>
      </c>
      <c r="AR887" s="5">
        <f t="shared" si="421"/>
        <v>25.44119502479662</v>
      </c>
      <c r="AS887" s="5">
        <f t="shared" si="422"/>
        <v>22.447542520173542</v>
      </c>
      <c r="AT887" s="5">
        <f t="shared" si="423"/>
        <v>3.1660042345150687</v>
      </c>
      <c r="AU887" s="5">
        <f t="shared" si="424"/>
        <v>2.5424898701323184</v>
      </c>
      <c r="AV887" s="5">
        <f t="shared" si="425"/>
        <v>9.921383010315056</v>
      </c>
      <c r="AW887" s="5">
        <f t="shared" si="426"/>
        <v>3.9057945545249528</v>
      </c>
    </row>
    <row r="888" spans="1:49" x14ac:dyDescent="0.25">
      <c r="A888" s="1" t="s">
        <v>378</v>
      </c>
      <c r="B888" s="1" t="s">
        <v>165</v>
      </c>
      <c r="C888" s="2">
        <v>42859</v>
      </c>
      <c r="D888" s="3">
        <v>7.9355728092027225E-4</v>
      </c>
      <c r="E888" s="4">
        <f t="shared" si="397"/>
        <v>1.941497822179989</v>
      </c>
      <c r="F888" s="3">
        <v>108.3677579365078</v>
      </c>
      <c r="G888" s="3">
        <v>1.569081018518518</v>
      </c>
      <c r="H888" s="3">
        <v>1.5033595601851861</v>
      </c>
      <c r="I888" s="3">
        <v>6.5721458333333302E-2</v>
      </c>
      <c r="J888" s="3">
        <v>0.51750487847222149</v>
      </c>
      <c r="K888" s="3">
        <v>0.3859599724264704</v>
      </c>
      <c r="L888" s="3">
        <v>0.13671944444444434</v>
      </c>
      <c r="M888" s="4">
        <f t="shared" si="398"/>
        <v>3.8284153212177169E-3</v>
      </c>
      <c r="N888" s="4">
        <f t="shared" si="399"/>
        <v>5.543248218762378E-5</v>
      </c>
      <c r="O888" s="4">
        <f t="shared" si="400"/>
        <v>5.3110675011696825E-5</v>
      </c>
      <c r="P888" s="4">
        <f t="shared" si="401"/>
        <v>2.3218071759270109E-6</v>
      </c>
      <c r="Q888" s="4">
        <f t="shared" si="402"/>
        <v>1.8282408377487665E-5</v>
      </c>
      <c r="R888" s="4">
        <f t="shared" si="403"/>
        <v>1.3635190945631591E-5</v>
      </c>
      <c r="S888" s="4">
        <f t="shared" si="404"/>
        <v>4.8300234847172349E-6</v>
      </c>
      <c r="T888" s="5">
        <f t="shared" si="405"/>
        <v>1303.6879715296495</v>
      </c>
      <c r="U888" s="5">
        <f t="shared" si="406"/>
        <v>27.420859176547925</v>
      </c>
      <c r="V888" s="5">
        <f t="shared" si="407"/>
        <v>24.200661886370309</v>
      </c>
      <c r="W888" s="5">
        <f t="shared" si="408"/>
        <v>3.5722080037692701</v>
      </c>
      <c r="X888" s="5">
        <f t="shared" si="409"/>
        <v>2.2390484749725532</v>
      </c>
      <c r="Y888" s="5">
        <f t="shared" si="410"/>
        <v>10.959050440908149</v>
      </c>
      <c r="Z888" s="5">
        <f t="shared" si="411"/>
        <v>5.0410906389777264</v>
      </c>
      <c r="AA888" s="4">
        <v>1.8047289599566186E-3</v>
      </c>
      <c r="AB888" s="4">
        <f t="shared" si="412"/>
        <v>4.4154057049511986</v>
      </c>
      <c r="AC888" s="4">
        <v>54.685868055555687</v>
      </c>
      <c r="AD888" s="4">
        <v>1.5903090277777743</v>
      </c>
      <c r="AE888" s="4">
        <v>1.54627174382716</v>
      </c>
      <c r="AF888" s="4">
        <v>5.8111358024691272E-2</v>
      </c>
      <c r="AG888" s="4">
        <v>0.1370699845679012</v>
      </c>
      <c r="AH888" s="4">
        <v>0.58182513354700827</v>
      </c>
      <c r="AI888" s="4">
        <v>0.13671260683760666</v>
      </c>
      <c r="AJ888" s="4">
        <f t="shared" si="413"/>
        <v>3.1403202768086227E-3</v>
      </c>
      <c r="AK888" s="4">
        <f t="shared" si="414"/>
        <v>9.132303945964316E-5</v>
      </c>
      <c r="AL888" s="4">
        <f t="shared" si="415"/>
        <v>8.8794211068637249E-5</v>
      </c>
      <c r="AM888" s="4">
        <f t="shared" si="416"/>
        <v>3.3370280550805662E-6</v>
      </c>
      <c r="AN888" s="4">
        <f t="shared" si="417"/>
        <v>7.8712045211229882E-6</v>
      </c>
      <c r="AO888" s="4">
        <f t="shared" si="418"/>
        <v>3.3411141294829151E-5</v>
      </c>
      <c r="AP888" s="4">
        <f t="shared" si="419"/>
        <v>7.8506822075376258E-6</v>
      </c>
      <c r="AQ888" s="5">
        <f t="shared" si="420"/>
        <v>923.6522199654114</v>
      </c>
      <c r="AR888" s="5">
        <f t="shared" si="421"/>
        <v>25.44128634783608</v>
      </c>
      <c r="AS888" s="5">
        <f t="shared" si="422"/>
        <v>22.447631314384612</v>
      </c>
      <c r="AT888" s="5">
        <f t="shared" si="423"/>
        <v>3.166007571543124</v>
      </c>
      <c r="AU888" s="5">
        <f t="shared" si="424"/>
        <v>2.5424977413368395</v>
      </c>
      <c r="AV888" s="5">
        <f t="shared" si="425"/>
        <v>9.9214164214563514</v>
      </c>
      <c r="AW888" s="5">
        <f t="shared" si="426"/>
        <v>3.9058024052071603</v>
      </c>
    </row>
    <row r="889" spans="1:49" x14ac:dyDescent="0.25">
      <c r="A889" s="1" t="s">
        <v>378</v>
      </c>
      <c r="B889" s="1" t="s">
        <v>166</v>
      </c>
      <c r="C889" s="2">
        <v>42860</v>
      </c>
      <c r="D889" s="3">
        <v>2.5536838649319571</v>
      </c>
      <c r="E889" s="4">
        <f t="shared" si="397"/>
        <v>6247.7804457315451</v>
      </c>
      <c r="F889" s="3">
        <v>58.285714285714363</v>
      </c>
      <c r="G889" s="3">
        <v>1.6245888888888913</v>
      </c>
      <c r="H889" s="3">
        <v>1.5555088888888899</v>
      </c>
      <c r="I889" s="3">
        <v>6.907999999999985E-2</v>
      </c>
      <c r="J889" s="3">
        <v>7.1821666666666686E-2</v>
      </c>
      <c r="K889" s="3">
        <v>0.49394117647058761</v>
      </c>
      <c r="L889" s="3">
        <v>0.11178333333333333</v>
      </c>
      <c r="M889" s="4">
        <f t="shared" si="398"/>
        <v>6.62628227072027</v>
      </c>
      <c r="N889" s="4">
        <f t="shared" si="399"/>
        <v>0.1846933624058214</v>
      </c>
      <c r="O889" s="4">
        <f t="shared" si="400"/>
        <v>0.17683991864398424</v>
      </c>
      <c r="P889" s="4">
        <f t="shared" si="401"/>
        <v>7.8534437618369684E-3</v>
      </c>
      <c r="Q889" s="4">
        <f t="shared" si="402"/>
        <v>8.1651334691382298E-3</v>
      </c>
      <c r="R889" s="4">
        <f t="shared" si="403"/>
        <v>5.6154302997500835E-2</v>
      </c>
      <c r="S889" s="4">
        <f t="shared" si="404"/>
        <v>1.2708224114707744E-2</v>
      </c>
      <c r="T889" s="5">
        <f t="shared" si="405"/>
        <v>1310.3142538003699</v>
      </c>
      <c r="U889" s="5">
        <f t="shared" si="406"/>
        <v>27.605552538953745</v>
      </c>
      <c r="V889" s="5">
        <f t="shared" si="407"/>
        <v>24.377501805014294</v>
      </c>
      <c r="W889" s="5">
        <f t="shared" si="408"/>
        <v>3.580061447531107</v>
      </c>
      <c r="X889" s="5">
        <f t="shared" si="409"/>
        <v>2.2472136084416916</v>
      </c>
      <c r="Y889" s="5">
        <f t="shared" si="410"/>
        <v>11.015204743905649</v>
      </c>
      <c r="Z889" s="5">
        <f t="shared" si="411"/>
        <v>5.0537988630924344</v>
      </c>
      <c r="AA889" s="4">
        <v>8.3679381048544954</v>
      </c>
      <c r="AB889" s="4">
        <f t="shared" si="412"/>
        <v>20472.79257254297</v>
      </c>
      <c r="AC889" s="4">
        <v>79.645000000000195</v>
      </c>
      <c r="AD889" s="4">
        <v>1.4584999999999992</v>
      </c>
      <c r="AE889" s="4">
        <v>1.4235637037037057</v>
      </c>
      <c r="AF889" s="4">
        <v>7.0491851851851819E-2</v>
      </c>
      <c r="AG889" s="4">
        <v>0.15549259259259252</v>
      </c>
      <c r="AH889" s="4">
        <v>0.74080384615384631</v>
      </c>
      <c r="AI889" s="4">
        <v>0.17392307692307665</v>
      </c>
      <c r="AJ889" s="4">
        <f t="shared" si="413"/>
        <v>21.20624729244518</v>
      </c>
      <c r="AK889" s="4">
        <f t="shared" si="414"/>
        <v>0.38833965316129321</v>
      </c>
      <c r="AL889" s="4">
        <f t="shared" si="415"/>
        <v>0.37903752824772252</v>
      </c>
      <c r="AM889" s="4">
        <f t="shared" si="416"/>
        <v>1.8769133561087017E-2</v>
      </c>
      <c r="AN889" s="4">
        <f t="shared" si="417"/>
        <v>4.1401398338400876E-2</v>
      </c>
      <c r="AO889" s="4">
        <f t="shared" si="418"/>
        <v>0.19724614924644282</v>
      </c>
      <c r="AP889" s="4">
        <f t="shared" si="419"/>
        <v>4.6308692059686352E-2</v>
      </c>
      <c r="AQ889" s="5">
        <f t="shared" si="420"/>
        <v>944.85846725785655</v>
      </c>
      <c r="AR889" s="5">
        <f t="shared" si="421"/>
        <v>25.829626000997372</v>
      </c>
      <c r="AS889" s="5">
        <f t="shared" si="422"/>
        <v>22.826668842632333</v>
      </c>
      <c r="AT889" s="5">
        <f t="shared" si="423"/>
        <v>3.1847767051042108</v>
      </c>
      <c r="AU889" s="5">
        <f t="shared" si="424"/>
        <v>2.5838991396752404</v>
      </c>
      <c r="AV889" s="5">
        <f t="shared" si="425"/>
        <v>10.118662570702794</v>
      </c>
      <c r="AW889" s="5">
        <f t="shared" si="426"/>
        <v>3.9521110972668465</v>
      </c>
    </row>
    <row r="890" spans="1:49" x14ac:dyDescent="0.25">
      <c r="A890" s="1" t="s">
        <v>378</v>
      </c>
      <c r="B890" s="1" t="s">
        <v>167</v>
      </c>
      <c r="C890" s="2">
        <v>42861</v>
      </c>
      <c r="D890" s="3">
        <v>4.5324644466386697E-2</v>
      </c>
      <c r="E890" s="4">
        <f t="shared" si="397"/>
        <v>110.89016588761294</v>
      </c>
      <c r="F890" s="3">
        <v>63.613591269841315</v>
      </c>
      <c r="G890" s="3">
        <v>1.618683796296299</v>
      </c>
      <c r="H890" s="3">
        <v>1.5499610879629653</v>
      </c>
      <c r="I890" s="3">
        <v>6.8722708333333202E-2</v>
      </c>
      <c r="J890" s="3">
        <v>0.11923477430555561</v>
      </c>
      <c r="K890" s="3">
        <v>0.48245381433823492</v>
      </c>
      <c r="L890" s="3">
        <v>0.11443611111111109</v>
      </c>
      <c r="M890" s="4">
        <f t="shared" si="398"/>
        <v>0.12835860749601755</v>
      </c>
      <c r="N890" s="4">
        <f t="shared" si="399"/>
        <v>3.2661573403019498E-3</v>
      </c>
      <c r="O890" s="4">
        <f t="shared" si="400"/>
        <v>3.1274896284351037E-3</v>
      </c>
      <c r="P890" s="4">
        <f t="shared" si="401"/>
        <v>1.3866771186684515E-4</v>
      </c>
      <c r="Q890" s="4">
        <f t="shared" si="402"/>
        <v>2.4059024635225928E-4</v>
      </c>
      <c r="R890" s="4">
        <f t="shared" si="403"/>
        <v>9.7348850384677398E-4</v>
      </c>
      <c r="S890" s="4">
        <f t="shared" si="404"/>
        <v>2.3090757142091471E-4</v>
      </c>
      <c r="T890" s="5">
        <f t="shared" si="405"/>
        <v>1310.4426124078659</v>
      </c>
      <c r="U890" s="5">
        <f t="shared" si="406"/>
        <v>27.608818696294048</v>
      </c>
      <c r="V890" s="5">
        <f t="shared" si="407"/>
        <v>24.380629294642731</v>
      </c>
      <c r="W890" s="5">
        <f t="shared" si="408"/>
        <v>3.5802001152429739</v>
      </c>
      <c r="X890" s="5">
        <f t="shared" si="409"/>
        <v>2.2474541986880441</v>
      </c>
      <c r="Y890" s="5">
        <f t="shared" si="410"/>
        <v>11.016178232409496</v>
      </c>
      <c r="Z890" s="5">
        <f t="shared" si="411"/>
        <v>5.0540297706638553</v>
      </c>
      <c r="AA890" s="4">
        <v>1.5664213673266005</v>
      </c>
      <c r="AB890" s="4">
        <f t="shared" si="412"/>
        <v>3832.3681811021547</v>
      </c>
      <c r="AC890" s="4">
        <v>79.645000000000195</v>
      </c>
      <c r="AD890" s="4">
        <v>1.4584999999999992</v>
      </c>
      <c r="AE890" s="4">
        <v>1.4235637037037057</v>
      </c>
      <c r="AF890" s="4">
        <v>7.0491851851851819E-2</v>
      </c>
      <c r="AG890" s="4">
        <v>0.15549259259259252</v>
      </c>
      <c r="AH890" s="4">
        <v>0.74080384615384631</v>
      </c>
      <c r="AI890" s="4">
        <v>0.17392307692307665</v>
      </c>
      <c r="AJ890" s="4">
        <f t="shared" si="413"/>
        <v>3.9696659396210476</v>
      </c>
      <c r="AK890" s="4">
        <f t="shared" si="414"/>
        <v>7.2694554246183457E-2</v>
      </c>
      <c r="AL890" s="4">
        <f t="shared" si="415"/>
        <v>7.0953259432147336E-2</v>
      </c>
      <c r="AM890" s="4">
        <f t="shared" si="416"/>
        <v>3.5134547469032372E-3</v>
      </c>
      <c r="AN890" s="4">
        <f t="shared" si="417"/>
        <v>7.7500615064120147E-3</v>
      </c>
      <c r="AO890" s="4">
        <f t="shared" si="418"/>
        <v>3.6923143901276753E-2</v>
      </c>
      <c r="AP890" s="4">
        <f t="shared" si="419"/>
        <v>8.668673671613121E-3</v>
      </c>
      <c r="AQ890" s="5">
        <f t="shared" si="420"/>
        <v>948.82813319747754</v>
      </c>
      <c r="AR890" s="5">
        <f t="shared" si="421"/>
        <v>25.902320555243556</v>
      </c>
      <c r="AS890" s="5">
        <f t="shared" si="422"/>
        <v>22.897622102064481</v>
      </c>
      <c r="AT890" s="5">
        <f t="shared" si="423"/>
        <v>3.188290159851114</v>
      </c>
      <c r="AU890" s="5">
        <f t="shared" si="424"/>
        <v>2.5916492011816525</v>
      </c>
      <c r="AV890" s="5">
        <f t="shared" si="425"/>
        <v>10.15558571460407</v>
      </c>
      <c r="AW890" s="5">
        <f t="shared" si="426"/>
        <v>3.9607797709384598</v>
      </c>
    </row>
    <row r="891" spans="1:49" x14ac:dyDescent="0.25">
      <c r="A891" s="1" t="s">
        <v>378</v>
      </c>
      <c r="B891" s="1" t="s">
        <v>168</v>
      </c>
      <c r="C891" s="2">
        <v>42862</v>
      </c>
      <c r="D891" s="3">
        <v>3.4531872009378059E-2</v>
      </c>
      <c r="E891" s="4">
        <f t="shared" si="397"/>
        <v>84.484832933870351</v>
      </c>
      <c r="F891" s="3">
        <v>90.252976190476318</v>
      </c>
      <c r="G891" s="3">
        <v>1.589158333333337</v>
      </c>
      <c r="H891" s="3">
        <v>1.5222220833333353</v>
      </c>
      <c r="I891" s="3">
        <v>6.6936249999999906E-2</v>
      </c>
      <c r="J891" s="3">
        <v>0.35630031250000077</v>
      </c>
      <c r="K891" s="3">
        <v>0.42501700367647044</v>
      </c>
      <c r="L891" s="3">
        <v>0.12769999999999992</v>
      </c>
      <c r="M891" s="4">
        <f t="shared" si="398"/>
        <v>0.13874659423828076</v>
      </c>
      <c r="N891" s="4">
        <f t="shared" si="399"/>
        <v>2.4430253246169359E-3</v>
      </c>
      <c r="O891" s="4">
        <f t="shared" si="400"/>
        <v>2.3401237128298411E-3</v>
      </c>
      <c r="P891" s="4">
        <f t="shared" si="401"/>
        <v>1.0290161178709262E-4</v>
      </c>
      <c r="Q891" s="4">
        <f t="shared" si="402"/>
        <v>5.4774320994221981E-4</v>
      </c>
      <c r="R891" s="4">
        <f t="shared" si="403"/>
        <v>6.5338190763942626E-4</v>
      </c>
      <c r="S891" s="4">
        <f t="shared" si="404"/>
        <v>1.9631419186482267E-4</v>
      </c>
      <c r="T891" s="5">
        <f t="shared" si="405"/>
        <v>1310.5813590021041</v>
      </c>
      <c r="U891" s="5">
        <f t="shared" si="406"/>
        <v>27.611261721618664</v>
      </c>
      <c r="V891" s="5">
        <f t="shared" si="407"/>
        <v>24.382969418355561</v>
      </c>
      <c r="W891" s="5">
        <f t="shared" si="408"/>
        <v>3.5803030168547609</v>
      </c>
      <c r="X891" s="5">
        <f t="shared" si="409"/>
        <v>2.2480019418979862</v>
      </c>
      <c r="Y891" s="5">
        <f t="shared" si="410"/>
        <v>11.016831614317136</v>
      </c>
      <c r="Z891" s="5">
        <f t="shared" si="411"/>
        <v>5.0542260848557197</v>
      </c>
      <c r="AA891" s="4">
        <v>0.22490422290267198</v>
      </c>
      <c r="AB891" s="4">
        <f t="shared" si="412"/>
        <v>550.24516750478949</v>
      </c>
      <c r="AC891" s="4">
        <v>79.645000000000195</v>
      </c>
      <c r="AD891" s="4">
        <v>1.4584999999999992</v>
      </c>
      <c r="AE891" s="4">
        <v>1.4235637037037057</v>
      </c>
      <c r="AF891" s="4">
        <v>7.0491851851851819E-2</v>
      </c>
      <c r="AG891" s="4">
        <v>0.15549259259259252</v>
      </c>
      <c r="AH891" s="4">
        <v>0.74080384615384631</v>
      </c>
      <c r="AI891" s="4">
        <v>0.17392307692307665</v>
      </c>
      <c r="AJ891" s="4">
        <f t="shared" si="413"/>
        <v>0.56995815554878626</v>
      </c>
      <c r="AK891" s="4">
        <f t="shared" si="414"/>
        <v>1.04373654324553E-2</v>
      </c>
      <c r="AL891" s="4">
        <f t="shared" si="415"/>
        <v>1.0187353165536581E-2</v>
      </c>
      <c r="AM891" s="4">
        <f t="shared" si="416"/>
        <v>5.0445609721513787E-4</v>
      </c>
      <c r="AN891" s="4">
        <f t="shared" si="417"/>
        <v>1.1127411799306006E-3</v>
      </c>
      <c r="AO891" s="4">
        <f t="shared" si="418"/>
        <v>5.3013647281975268E-3</v>
      </c>
      <c r="AP891" s="4">
        <f t="shared" si="419"/>
        <v>1.2446340150724616E-3</v>
      </c>
      <c r="AQ891" s="5">
        <f t="shared" si="420"/>
        <v>949.3980913530263</v>
      </c>
      <c r="AR891" s="5">
        <f t="shared" si="421"/>
        <v>25.912757920676011</v>
      </c>
      <c r="AS891" s="5">
        <f t="shared" si="422"/>
        <v>22.907809455230019</v>
      </c>
      <c r="AT891" s="5">
        <f t="shared" si="423"/>
        <v>3.1887946159483289</v>
      </c>
      <c r="AU891" s="5">
        <f t="shared" si="424"/>
        <v>2.5927619423615833</v>
      </c>
      <c r="AV891" s="5">
        <f t="shared" si="425"/>
        <v>10.160887079332268</v>
      </c>
      <c r="AW891" s="5">
        <f t="shared" si="426"/>
        <v>3.962024404953532</v>
      </c>
    </row>
    <row r="892" spans="1:49" x14ac:dyDescent="0.25">
      <c r="A892" s="1" t="s">
        <v>378</v>
      </c>
      <c r="B892" s="1" t="s">
        <v>169</v>
      </c>
      <c r="C892" s="2">
        <v>42863</v>
      </c>
      <c r="D892" s="3">
        <v>2.8784972651659583E-2</v>
      </c>
      <c r="E892" s="4">
        <f t="shared" si="397"/>
        <v>70.424609613433063</v>
      </c>
      <c r="F892" s="3">
        <v>89.720188492063642</v>
      </c>
      <c r="G892" s="3">
        <v>1.5897488425925959</v>
      </c>
      <c r="H892" s="3">
        <v>1.5227768634259278</v>
      </c>
      <c r="I892" s="3">
        <v>6.697197916666657E-2</v>
      </c>
      <c r="J892" s="3">
        <v>0.35155900173611193</v>
      </c>
      <c r="K892" s="3">
        <v>0.42616573988970569</v>
      </c>
      <c r="L892" s="3">
        <v>0.12743472222222216</v>
      </c>
      <c r="M892" s="4">
        <f t="shared" si="398"/>
        <v>0.11497321487385753</v>
      </c>
      <c r="N892" s="4">
        <f t="shared" si="399"/>
        <v>2.0372063227556956E-3</v>
      </c>
      <c r="O892" s="4">
        <f t="shared" si="400"/>
        <v>1.951384125091254E-3</v>
      </c>
      <c r="P892" s="4">
        <f t="shared" si="401"/>
        <v>8.5822197664439618E-5</v>
      </c>
      <c r="Q892" s="4">
        <f t="shared" si="402"/>
        <v>4.5051029569582622E-4</v>
      </c>
      <c r="R892" s="4">
        <f t="shared" si="403"/>
        <v>5.4611616412898853E-4</v>
      </c>
      <c r="S892" s="4">
        <f t="shared" si="404"/>
        <v>1.6330304189833406E-4</v>
      </c>
      <c r="T892" s="5">
        <f t="shared" si="405"/>
        <v>1310.6963322169779</v>
      </c>
      <c r="U892" s="5">
        <f t="shared" si="406"/>
        <v>27.613298927941418</v>
      </c>
      <c r="V892" s="5">
        <f t="shared" si="407"/>
        <v>24.384920802480654</v>
      </c>
      <c r="W892" s="5">
        <f t="shared" si="408"/>
        <v>3.5803888390524254</v>
      </c>
      <c r="X892" s="5">
        <f t="shared" si="409"/>
        <v>2.2484524521936819</v>
      </c>
      <c r="Y892" s="5">
        <f t="shared" si="410"/>
        <v>11.017377730481265</v>
      </c>
      <c r="Z892" s="5">
        <f t="shared" si="411"/>
        <v>5.0543893878976176</v>
      </c>
      <c r="AA892" s="4">
        <v>2.3610578492300797E-3</v>
      </c>
      <c r="AB892" s="4">
        <f t="shared" si="412"/>
        <v>5.7765063499955662</v>
      </c>
      <c r="AC892" s="4">
        <v>56.837517361111026</v>
      </c>
      <c r="AD892" s="4">
        <v>1.5789461805555556</v>
      </c>
      <c r="AE892" s="4">
        <v>1.5356934645061726</v>
      </c>
      <c r="AF892" s="4">
        <v>5.9178641975308532E-2</v>
      </c>
      <c r="AG892" s="4">
        <v>0.13865814043209873</v>
      </c>
      <c r="AH892" s="4">
        <v>0.59553019497863102</v>
      </c>
      <c r="AI892" s="4">
        <v>0.13992040598290625</v>
      </c>
      <c r="AJ892" s="4">
        <f t="shared" si="413"/>
        <v>4.2700068689310137E-3</v>
      </c>
      <c r="AK892" s="4">
        <f t="shared" si="414"/>
        <v>1.1862078693214794E-4</v>
      </c>
      <c r="AL892" s="4">
        <f t="shared" si="415"/>
        <v>1.1537135938489278E-4</v>
      </c>
      <c r="AM892" s="4">
        <f t="shared" si="416"/>
        <v>4.4458874958087565E-6</v>
      </c>
      <c r="AN892" s="4">
        <f t="shared" si="417"/>
        <v>1.0416908400776941E-5</v>
      </c>
      <c r="AO892" s="4">
        <f t="shared" si="418"/>
        <v>4.4740131893137154E-5</v>
      </c>
      <c r="AP892" s="4">
        <f t="shared" si="419"/>
        <v>1.0511738062989649E-5</v>
      </c>
      <c r="AQ892" s="5">
        <f t="shared" si="420"/>
        <v>949.40236135989528</v>
      </c>
      <c r="AR892" s="5">
        <f t="shared" si="421"/>
        <v>25.912876541462943</v>
      </c>
      <c r="AS892" s="5">
        <f t="shared" si="422"/>
        <v>22.907924826589404</v>
      </c>
      <c r="AT892" s="5">
        <f t="shared" si="423"/>
        <v>3.1887990618358248</v>
      </c>
      <c r="AU892" s="5">
        <f t="shared" si="424"/>
        <v>2.5927723592699841</v>
      </c>
      <c r="AV892" s="5">
        <f t="shared" si="425"/>
        <v>10.16093181946416</v>
      </c>
      <c r="AW892" s="5">
        <f t="shared" si="426"/>
        <v>3.9620349166915951</v>
      </c>
    </row>
    <row r="893" spans="1:49" x14ac:dyDescent="0.25">
      <c r="A893" s="1" t="s">
        <v>378</v>
      </c>
      <c r="B893" s="1" t="s">
        <v>170</v>
      </c>
      <c r="C893" s="2">
        <v>42864</v>
      </c>
      <c r="D893" s="3">
        <v>0.48647836825759039</v>
      </c>
      <c r="E893" s="4">
        <f t="shared" si="397"/>
        <v>1190.2060698308669</v>
      </c>
      <c r="F893" s="3">
        <v>137.91582341269842</v>
      </c>
      <c r="G893" s="3">
        <v>1.69366967592593</v>
      </c>
      <c r="H893" s="3">
        <v>1.1440860300925937</v>
      </c>
      <c r="I893" s="3">
        <v>0.54958364583333397</v>
      </c>
      <c r="J893" s="3">
        <v>0.32021129340277793</v>
      </c>
      <c r="K893" s="3">
        <v>0.68399404871323533</v>
      </c>
      <c r="L893" s="3">
        <v>0.2733493055555552</v>
      </c>
      <c r="M893" s="4">
        <f t="shared" si="398"/>
        <v>2.9868836607041671</v>
      </c>
      <c r="N893" s="4">
        <f t="shared" si="399"/>
        <v>3.6680303655334583E-2</v>
      </c>
      <c r="O893" s="4">
        <f t="shared" si="400"/>
        <v>2.4777808558614056E-2</v>
      </c>
      <c r="P893" s="4">
        <f t="shared" si="401"/>
        <v>1.1902495096720481E-2</v>
      </c>
      <c r="Q893" s="4">
        <f t="shared" si="402"/>
        <v>6.9349104154327436E-3</v>
      </c>
      <c r="R893" s="4">
        <f t="shared" si="403"/>
        <v>1.4813460831154673E-2</v>
      </c>
      <c r="S893" s="4">
        <f t="shared" si="404"/>
        <v>5.9200065244547117E-3</v>
      </c>
      <c r="T893" s="5">
        <f t="shared" si="405"/>
        <v>1313.6832158776822</v>
      </c>
      <c r="U893" s="5">
        <f t="shared" si="406"/>
        <v>27.649979231596753</v>
      </c>
      <c r="V893" s="5">
        <f t="shared" si="407"/>
        <v>24.409698611039268</v>
      </c>
      <c r="W893" s="5">
        <f t="shared" si="408"/>
        <v>3.592291334149146</v>
      </c>
      <c r="X893" s="5">
        <f t="shared" si="409"/>
        <v>2.2553873626091145</v>
      </c>
      <c r="Y893" s="5">
        <f t="shared" si="410"/>
        <v>11.032191191312419</v>
      </c>
      <c r="Z893" s="5">
        <f t="shared" si="411"/>
        <v>5.0603093944220721</v>
      </c>
      <c r="AA893" s="4">
        <v>2.1457894233064452</v>
      </c>
      <c r="AB893" s="4">
        <f t="shared" si="412"/>
        <v>5249.8358875556405</v>
      </c>
      <c r="AC893" s="4">
        <v>128.1657638888889</v>
      </c>
      <c r="AD893" s="4">
        <v>1.4413402777777771</v>
      </c>
      <c r="AE893" s="4">
        <v>1.060467932098762</v>
      </c>
      <c r="AF893" s="4">
        <v>0.38235382716049343</v>
      </c>
      <c r="AG893" s="4">
        <v>0.14197885802469132</v>
      </c>
      <c r="AH893" s="4">
        <v>0.83656127136752134</v>
      </c>
      <c r="AI893" s="4">
        <v>0.27776068376068391</v>
      </c>
      <c r="AJ893" s="4">
        <f t="shared" si="413"/>
        <v>8.7507640988435185</v>
      </c>
      <c r="AK893" s="4">
        <f t="shared" si="414"/>
        <v>9.8410280361059518E-2</v>
      </c>
      <c r="AL893" s="4">
        <f t="shared" si="415"/>
        <v>7.2405488225621054E-2</v>
      </c>
      <c r="AM893" s="4">
        <f t="shared" si="416"/>
        <v>2.6105943133707111E-2</v>
      </c>
      <c r="AN893" s="4">
        <f t="shared" si="417"/>
        <v>9.6938796750305912E-3</v>
      </c>
      <c r="AO893" s="4">
        <f t="shared" si="418"/>
        <v>5.7117830205515883E-2</v>
      </c>
      <c r="AP893" s="4">
        <f t="shared" si="419"/>
        <v>1.896464504850455E-2</v>
      </c>
      <c r="AQ893" s="5">
        <f t="shared" si="420"/>
        <v>958.15312545873883</v>
      </c>
      <c r="AR893" s="5">
        <f t="shared" si="421"/>
        <v>26.011286821824001</v>
      </c>
      <c r="AS893" s="5">
        <f t="shared" si="422"/>
        <v>22.980330314815024</v>
      </c>
      <c r="AT893" s="5">
        <f t="shared" si="423"/>
        <v>3.2149050049695318</v>
      </c>
      <c r="AU893" s="5">
        <f t="shared" si="424"/>
        <v>2.6024662389450146</v>
      </c>
      <c r="AV893" s="5">
        <f t="shared" si="425"/>
        <v>10.218049649669677</v>
      </c>
      <c r="AW893" s="5">
        <f t="shared" si="426"/>
        <v>3.9809995617400995</v>
      </c>
    </row>
    <row r="894" spans="1:49" x14ac:dyDescent="0.25">
      <c r="A894" s="1" t="s">
        <v>378</v>
      </c>
      <c r="B894" s="1" t="s">
        <v>171</v>
      </c>
      <c r="C894" s="2">
        <v>42865</v>
      </c>
      <c r="D894" s="3">
        <v>0.11456687996196711</v>
      </c>
      <c r="E894" s="4">
        <f t="shared" si="397"/>
        <v>280.29652463419689</v>
      </c>
      <c r="F894" s="3">
        <v>163</v>
      </c>
      <c r="G894" s="3">
        <v>1.7990000000000039</v>
      </c>
      <c r="H894" s="3">
        <v>0.84000000000000197</v>
      </c>
      <c r="I894" s="3">
        <v>0.95900000000000196</v>
      </c>
      <c r="J894" s="3">
        <v>0.15399999999999994</v>
      </c>
      <c r="K894" s="3">
        <v>0.93600000000000205</v>
      </c>
      <c r="L894" s="3">
        <v>0.38900000000000001</v>
      </c>
      <c r="M894" s="4">
        <f t="shared" si="398"/>
        <v>0.83135663484630451</v>
      </c>
      <c r="N894" s="4">
        <f t="shared" si="399"/>
        <v>9.1755250680276377E-3</v>
      </c>
      <c r="O894" s="4">
        <f t="shared" si="400"/>
        <v>4.284291860557652E-3</v>
      </c>
      <c r="P894" s="4">
        <f t="shared" si="401"/>
        <v>4.8912332074699857E-3</v>
      </c>
      <c r="Q894" s="4">
        <f t="shared" si="402"/>
        <v>7.8545350776890101E-4</v>
      </c>
      <c r="R894" s="4">
        <f t="shared" si="403"/>
        <v>4.773925216049954E-3</v>
      </c>
      <c r="S894" s="4">
        <f t="shared" si="404"/>
        <v>1.9840351592344324E-3</v>
      </c>
      <c r="T894" s="5">
        <f t="shared" si="405"/>
        <v>1314.5145725125285</v>
      </c>
      <c r="U894" s="5">
        <f t="shared" si="406"/>
        <v>27.65915475666478</v>
      </c>
      <c r="V894" s="5">
        <f t="shared" si="407"/>
        <v>24.413982902899825</v>
      </c>
      <c r="W894" s="5">
        <f t="shared" si="408"/>
        <v>3.597182567356616</v>
      </c>
      <c r="X894" s="5">
        <f t="shared" si="409"/>
        <v>2.2561728161168833</v>
      </c>
      <c r="Y894" s="5">
        <f t="shared" si="410"/>
        <v>11.036965116528469</v>
      </c>
      <c r="Z894" s="5">
        <f t="shared" si="411"/>
        <v>5.0622934295813069</v>
      </c>
      <c r="AA894" s="4">
        <v>0.61624299982794206</v>
      </c>
      <c r="AB894" s="4">
        <f t="shared" si="412"/>
        <v>1507.6850416042205</v>
      </c>
      <c r="AC894" s="4">
        <v>201</v>
      </c>
      <c r="AD894" s="4">
        <v>1.2590000000000001</v>
      </c>
      <c r="AE894" s="4">
        <v>0.59700000000000086</v>
      </c>
      <c r="AF894" s="4">
        <v>0.66199999999999914</v>
      </c>
      <c r="AG894" s="4">
        <v>0.15399999999999994</v>
      </c>
      <c r="AH894" s="4">
        <v>1.1200000000000012</v>
      </c>
      <c r="AI894" s="4">
        <v>0.41299999999999953</v>
      </c>
      <c r="AJ894" s="4">
        <f t="shared" si="413"/>
        <v>3.9412583344337961</v>
      </c>
      <c r="AK894" s="4">
        <f t="shared" si="414"/>
        <v>2.4686787278866418E-2</v>
      </c>
      <c r="AL894" s="4">
        <f t="shared" si="415"/>
        <v>1.1706125500780996E-2</v>
      </c>
      <c r="AM894" s="4">
        <f t="shared" si="416"/>
        <v>1.2980661778085425E-2</v>
      </c>
      <c r="AN894" s="4">
        <f t="shared" si="417"/>
        <v>3.0196705646905698E-3</v>
      </c>
      <c r="AO894" s="4">
        <f t="shared" si="418"/>
        <v>2.1961240470476897E-2</v>
      </c>
      <c r="AP894" s="4">
        <f t="shared" si="419"/>
        <v>8.0982074234883395E-3</v>
      </c>
      <c r="AQ894" s="5">
        <f t="shared" si="420"/>
        <v>962.0943837931726</v>
      </c>
      <c r="AR894" s="5">
        <f t="shared" si="421"/>
        <v>26.035973609102868</v>
      </c>
      <c r="AS894" s="5">
        <f t="shared" si="422"/>
        <v>22.992036440315804</v>
      </c>
      <c r="AT894" s="5">
        <f t="shared" si="423"/>
        <v>3.2278856667476172</v>
      </c>
      <c r="AU894" s="5">
        <f t="shared" si="424"/>
        <v>2.6054859095097052</v>
      </c>
      <c r="AV894" s="5">
        <f t="shared" si="425"/>
        <v>10.240010890140153</v>
      </c>
      <c r="AW894" s="5">
        <f t="shared" si="426"/>
        <v>3.989097769163588</v>
      </c>
    </row>
    <row r="895" spans="1:49" x14ac:dyDescent="0.25">
      <c r="A895" s="1" t="s">
        <v>378</v>
      </c>
      <c r="B895" s="1" t="s">
        <v>172</v>
      </c>
      <c r="C895" s="2">
        <v>42866</v>
      </c>
      <c r="D895" s="3">
        <v>4.1139516566530011E-2</v>
      </c>
      <c r="E895" s="4">
        <f t="shared" si="397"/>
        <v>100.65093439358193</v>
      </c>
      <c r="F895" s="3">
        <v>106.2797619047618</v>
      </c>
      <c r="G895" s="3">
        <v>1.7045273148148181</v>
      </c>
      <c r="H895" s="3">
        <v>1.2275673148148167</v>
      </c>
      <c r="I895" s="3">
        <v>0.47696000000000005</v>
      </c>
      <c r="J895" s="3">
        <v>0.10948673611111109</v>
      </c>
      <c r="K895" s="3">
        <v>0.69655147058823375</v>
      </c>
      <c r="L895" s="3">
        <v>0.23884097222222114</v>
      </c>
      <c r="M895" s="4">
        <f t="shared" si="398"/>
        <v>0.19464821863055617</v>
      </c>
      <c r="N895" s="4">
        <f t="shared" si="399"/>
        <v>3.1217910116616877E-3</v>
      </c>
      <c r="O895" s="4">
        <f t="shared" si="400"/>
        <v>2.2482529768171554E-3</v>
      </c>
      <c r="P895" s="4">
        <f t="shared" si="401"/>
        <v>8.7353803484452905E-4</v>
      </c>
      <c r="Q895" s="4">
        <f t="shared" si="402"/>
        <v>2.0052169637714174E-4</v>
      </c>
      <c r="R895" s="4">
        <f t="shared" si="403"/>
        <v>1.2757132732005043E-3</v>
      </c>
      <c r="S895" s="4">
        <f t="shared" si="404"/>
        <v>4.3743012729653604E-4</v>
      </c>
      <c r="T895" s="5">
        <f t="shared" si="405"/>
        <v>1314.7092207311591</v>
      </c>
      <c r="U895" s="5">
        <f t="shared" si="406"/>
        <v>27.662276547676441</v>
      </c>
      <c r="V895" s="5">
        <f t="shared" si="407"/>
        <v>24.416231155876641</v>
      </c>
      <c r="W895" s="5">
        <f t="shared" si="408"/>
        <v>3.5980561053914606</v>
      </c>
      <c r="X895" s="5">
        <f t="shared" si="409"/>
        <v>2.2563733378132604</v>
      </c>
      <c r="Y895" s="5">
        <f t="shared" si="410"/>
        <v>11.038240829801669</v>
      </c>
      <c r="Z895" s="5">
        <f t="shared" si="411"/>
        <v>5.0627308597086031</v>
      </c>
      <c r="AA895" s="4">
        <v>8.264671021345471E-2</v>
      </c>
      <c r="AB895" s="4">
        <f t="shared" si="412"/>
        <v>202.20141853362196</v>
      </c>
      <c r="AC895" s="4">
        <v>135.26604166666689</v>
      </c>
      <c r="AD895" s="4">
        <v>1.3670625000000001</v>
      </c>
      <c r="AE895" s="4">
        <v>1.0447220061728411</v>
      </c>
      <c r="AF895" s="4">
        <v>0.34159975308641982</v>
      </c>
      <c r="AG895" s="4">
        <v>0.1548084876543209</v>
      </c>
      <c r="AH895" s="4">
        <v>0.91460208333333493</v>
      </c>
      <c r="AI895" s="4">
        <v>0.28350000000000064</v>
      </c>
      <c r="AJ895" s="4">
        <f t="shared" si="413"/>
        <v>0.35571419640527091</v>
      </c>
      <c r="AK895" s="4">
        <f t="shared" si="414"/>
        <v>3.5950156641799164E-3</v>
      </c>
      <c r="AL895" s="4">
        <f t="shared" si="415"/>
        <v>2.7473447460557437E-3</v>
      </c>
      <c r="AM895" s="4">
        <f t="shared" si="416"/>
        <v>8.9831771643627905E-4</v>
      </c>
      <c r="AN895" s="4">
        <f t="shared" si="417"/>
        <v>4.0710570150617601E-4</v>
      </c>
      <c r="AO895" s="4">
        <f t="shared" si="418"/>
        <v>2.4051634918483421E-3</v>
      </c>
      <c r="AP895" s="4">
        <f t="shared" si="419"/>
        <v>7.4553061092306203E-4</v>
      </c>
      <c r="AQ895" s="5">
        <f t="shared" si="420"/>
        <v>962.4500979895779</v>
      </c>
      <c r="AR895" s="5">
        <f t="shared" si="421"/>
        <v>26.039568624767046</v>
      </c>
      <c r="AS895" s="5">
        <f t="shared" si="422"/>
        <v>22.994783785061859</v>
      </c>
      <c r="AT895" s="5">
        <f t="shared" si="423"/>
        <v>3.2287839844640533</v>
      </c>
      <c r="AU895" s="5">
        <f t="shared" si="424"/>
        <v>2.6058930152112114</v>
      </c>
      <c r="AV895" s="5">
        <f t="shared" si="425"/>
        <v>10.242416053632002</v>
      </c>
      <c r="AW895" s="5">
        <f t="shared" si="426"/>
        <v>3.989843299774511</v>
      </c>
    </row>
    <row r="896" spans="1:49" x14ac:dyDescent="0.25">
      <c r="A896" s="1" t="s">
        <v>378</v>
      </c>
      <c r="B896" s="1" t="s">
        <v>173</v>
      </c>
      <c r="C896" s="2">
        <v>42867</v>
      </c>
      <c r="D896" s="3">
        <v>2.3606246222753719E-4</v>
      </c>
      <c r="E896" s="4">
        <f t="shared" si="397"/>
        <v>0.57754464275308648</v>
      </c>
      <c r="F896" s="3">
        <v>96.113640873015925</v>
      </c>
      <c r="G896" s="3">
        <v>1.5826627314814841</v>
      </c>
      <c r="H896" s="3">
        <v>1.5161195023148164</v>
      </c>
      <c r="I896" s="3">
        <v>6.6543229166666593E-2</v>
      </c>
      <c r="J896" s="3">
        <v>0.40845473090277812</v>
      </c>
      <c r="K896" s="3">
        <v>0.41238090533088229</v>
      </c>
      <c r="L896" s="3">
        <v>0.13061805555555547</v>
      </c>
      <c r="M896" s="4">
        <f t="shared" si="398"/>
        <v>1.010072712126343E-3</v>
      </c>
      <c r="N896" s="4">
        <f t="shared" si="399"/>
        <v>1.6632440755010457E-5</v>
      </c>
      <c r="O896" s="4">
        <f t="shared" si="400"/>
        <v>1.5933127948342129E-5</v>
      </c>
      <c r="P896" s="4">
        <f t="shared" si="401"/>
        <v>6.9931280666831979E-7</v>
      </c>
      <c r="Q896" s="4">
        <f t="shared" si="402"/>
        <v>4.2925122186234256E-6</v>
      </c>
      <c r="R896" s="4">
        <f t="shared" si="403"/>
        <v>4.3337729763770077E-6</v>
      </c>
      <c r="S896" s="4">
        <f t="shared" si="404"/>
        <v>1.3726847971764842E-6</v>
      </c>
      <c r="T896" s="5">
        <f t="shared" si="405"/>
        <v>1314.7102308038714</v>
      </c>
      <c r="U896" s="5">
        <f t="shared" si="406"/>
        <v>27.662293180117196</v>
      </c>
      <c r="V896" s="5">
        <f t="shared" si="407"/>
        <v>24.416247089004589</v>
      </c>
      <c r="W896" s="5">
        <f t="shared" si="408"/>
        <v>3.5980568047042674</v>
      </c>
      <c r="X896" s="5">
        <f t="shared" si="409"/>
        <v>2.256377630325479</v>
      </c>
      <c r="Y896" s="5">
        <f t="shared" si="410"/>
        <v>11.038245163574645</v>
      </c>
      <c r="Z896" s="5">
        <f t="shared" si="411"/>
        <v>5.0627322323934001</v>
      </c>
      <c r="AA896" s="4">
        <v>9.0937995817948567E-3</v>
      </c>
      <c r="AB896" s="4">
        <f t="shared" si="412"/>
        <v>22.24866749747564</v>
      </c>
      <c r="AC896" s="4">
        <v>79.645000000000195</v>
      </c>
      <c r="AD896" s="4">
        <v>1.4584999999999992</v>
      </c>
      <c r="AE896" s="4">
        <v>1.4235637037037057</v>
      </c>
      <c r="AF896" s="4">
        <v>7.0491851851851819E-2</v>
      </c>
      <c r="AG896" s="4">
        <v>0.15549259259259252</v>
      </c>
      <c r="AH896" s="4">
        <v>0.74080384615384631</v>
      </c>
      <c r="AI896" s="4">
        <v>0.17392307692307665</v>
      </c>
      <c r="AJ896" s="4">
        <f t="shared" si="413"/>
        <v>2.3045744404777666E-2</v>
      </c>
      <c r="AK896" s="4">
        <f t="shared" si="414"/>
        <v>4.2202546568357235E-4</v>
      </c>
      <c r="AL896" s="4">
        <f t="shared" si="415"/>
        <v>4.1191644496797237E-4</v>
      </c>
      <c r="AM896" s="4">
        <f t="shared" si="416"/>
        <v>2.0397227702896927E-5</v>
      </c>
      <c r="AN896" s="4">
        <f t="shared" si="417"/>
        <v>4.4992686869547397E-5</v>
      </c>
      <c r="AO896" s="4">
        <f t="shared" si="418"/>
        <v>2.1435590548732166E-4</v>
      </c>
      <c r="AP896" s="4">
        <f t="shared" si="419"/>
        <v>5.0325654803963821E-5</v>
      </c>
      <c r="AQ896" s="5">
        <f t="shared" si="420"/>
        <v>962.47314373398262</v>
      </c>
      <c r="AR896" s="5">
        <f t="shared" si="421"/>
        <v>26.039990650232731</v>
      </c>
      <c r="AS896" s="5">
        <f t="shared" si="422"/>
        <v>22.995195701506827</v>
      </c>
      <c r="AT896" s="5">
        <f t="shared" si="423"/>
        <v>3.2288043816917562</v>
      </c>
      <c r="AU896" s="5">
        <f t="shared" si="424"/>
        <v>2.6059380078980809</v>
      </c>
      <c r="AV896" s="5">
        <f t="shared" si="425"/>
        <v>10.24263040953749</v>
      </c>
      <c r="AW896" s="5">
        <f t="shared" si="426"/>
        <v>3.9898936254293149</v>
      </c>
    </row>
    <row r="897" spans="1:49" x14ac:dyDescent="0.25">
      <c r="A897" s="1" t="s">
        <v>378</v>
      </c>
      <c r="B897" s="1" t="s">
        <v>174</v>
      </c>
      <c r="C897" s="2">
        <v>42868</v>
      </c>
      <c r="D897" s="3">
        <v>0</v>
      </c>
      <c r="E897" s="4">
        <f t="shared" si="397"/>
        <v>0</v>
      </c>
      <c r="F897" s="3">
        <v>109.43333333333318</v>
      </c>
      <c r="G897" s="3">
        <v>1.5678999999999996</v>
      </c>
      <c r="H897" s="3">
        <v>1.5022500000000012</v>
      </c>
      <c r="I897" s="3">
        <v>6.5649999999999972E-2</v>
      </c>
      <c r="J897" s="3">
        <v>0.52698749999999916</v>
      </c>
      <c r="K897" s="3">
        <v>0.38366249999999985</v>
      </c>
      <c r="L897" s="3">
        <v>0.1372499999999999</v>
      </c>
      <c r="M897" s="4">
        <f t="shared" si="398"/>
        <v>0</v>
      </c>
      <c r="N897" s="4">
        <f t="shared" si="399"/>
        <v>0</v>
      </c>
      <c r="O897" s="4">
        <f t="shared" si="400"/>
        <v>0</v>
      </c>
      <c r="P897" s="4">
        <f t="shared" si="401"/>
        <v>0</v>
      </c>
      <c r="Q897" s="4">
        <f t="shared" si="402"/>
        <v>0</v>
      </c>
      <c r="R897" s="4">
        <f t="shared" si="403"/>
        <v>0</v>
      </c>
      <c r="S897" s="4">
        <f t="shared" si="404"/>
        <v>0</v>
      </c>
      <c r="T897" s="5">
        <f t="shared" si="405"/>
        <v>1314.7102308038714</v>
      </c>
      <c r="U897" s="5">
        <f t="shared" si="406"/>
        <v>27.662293180117196</v>
      </c>
      <c r="V897" s="5">
        <f t="shared" si="407"/>
        <v>24.416247089004589</v>
      </c>
      <c r="W897" s="5">
        <f t="shared" si="408"/>
        <v>3.5980568047042674</v>
      </c>
      <c r="X897" s="5">
        <f t="shared" si="409"/>
        <v>2.256377630325479</v>
      </c>
      <c r="Y897" s="5">
        <f t="shared" si="410"/>
        <v>11.038245163574645</v>
      </c>
      <c r="Z897" s="5">
        <f t="shared" si="411"/>
        <v>5.0627322323934001</v>
      </c>
      <c r="AA897" s="4">
        <v>1.1638268778659525E-4</v>
      </c>
      <c r="AB897" s="4">
        <f t="shared" si="412"/>
        <v>0.2847390356183121</v>
      </c>
      <c r="AC897" s="4">
        <v>50.382569444444464</v>
      </c>
      <c r="AD897" s="4">
        <v>1.6130347222222226</v>
      </c>
      <c r="AE897" s="4">
        <v>1.5674283024691349</v>
      </c>
      <c r="AF897" s="4">
        <v>5.597679012345666E-2</v>
      </c>
      <c r="AG897" s="4">
        <v>0.13389367283950615</v>
      </c>
      <c r="AH897" s="4">
        <v>0.55441501068375987</v>
      </c>
      <c r="AI897" s="4">
        <v>0.13029700854700868</v>
      </c>
      <c r="AJ897" s="4">
        <f t="shared" si="413"/>
        <v>1.865758980332738E-4</v>
      </c>
      <c r="AK897" s="4">
        <f t="shared" si="414"/>
        <v>5.973363509959867E-6</v>
      </c>
      <c r="AL897" s="4">
        <f t="shared" si="415"/>
        <v>5.8044745704845307E-6</v>
      </c>
      <c r="AM897" s="4">
        <f t="shared" si="416"/>
        <v>2.0729232354495647E-7</v>
      </c>
      <c r="AN897" s="4">
        <f t="shared" si="417"/>
        <v>4.9583283517428547E-7</v>
      </c>
      <c r="AO897" s="4">
        <f t="shared" si="418"/>
        <v>2.0531004996779831E-6</v>
      </c>
      <c r="AP897" s="4">
        <f t="shared" si="419"/>
        <v>4.8251372744126538E-7</v>
      </c>
      <c r="AQ897" s="5">
        <f t="shared" si="420"/>
        <v>962.47333030988068</v>
      </c>
      <c r="AR897" s="5">
        <f t="shared" si="421"/>
        <v>26.039996623596242</v>
      </c>
      <c r="AS897" s="5">
        <f t="shared" si="422"/>
        <v>22.995201505981399</v>
      </c>
      <c r="AT897" s="5">
        <f t="shared" si="423"/>
        <v>3.22880458898408</v>
      </c>
      <c r="AU897" s="5">
        <f t="shared" si="424"/>
        <v>2.6059385037309162</v>
      </c>
      <c r="AV897" s="5">
        <f t="shared" si="425"/>
        <v>10.242632462637991</v>
      </c>
      <c r="AW897" s="5">
        <f t="shared" si="426"/>
        <v>3.9898941079430426</v>
      </c>
    </row>
    <row r="898" spans="1:49" x14ac:dyDescent="0.25">
      <c r="A898" s="1" t="s">
        <v>378</v>
      </c>
      <c r="B898" s="1" t="s">
        <v>175</v>
      </c>
      <c r="C898" s="2">
        <v>42869</v>
      </c>
      <c r="D898" s="3">
        <v>0</v>
      </c>
      <c r="E898" s="4">
        <f t="shared" si="397"/>
        <v>0</v>
      </c>
      <c r="F898" s="3">
        <v>109.43333333333318</v>
      </c>
      <c r="G898" s="3">
        <v>1.5678999999999996</v>
      </c>
      <c r="H898" s="3">
        <v>1.5022500000000012</v>
      </c>
      <c r="I898" s="3">
        <v>6.5649999999999972E-2</v>
      </c>
      <c r="J898" s="3">
        <v>0.52698749999999916</v>
      </c>
      <c r="K898" s="3">
        <v>0.38366249999999985</v>
      </c>
      <c r="L898" s="3">
        <v>0.1372499999999999</v>
      </c>
      <c r="M898" s="4">
        <f t="shared" si="398"/>
        <v>0</v>
      </c>
      <c r="N898" s="4">
        <f t="shared" si="399"/>
        <v>0</v>
      </c>
      <c r="O898" s="4">
        <f t="shared" si="400"/>
        <v>0</v>
      </c>
      <c r="P898" s="4">
        <f t="shared" si="401"/>
        <v>0</v>
      </c>
      <c r="Q898" s="4">
        <f t="shared" si="402"/>
        <v>0</v>
      </c>
      <c r="R898" s="4">
        <f t="shared" si="403"/>
        <v>0</v>
      </c>
      <c r="S898" s="4">
        <f t="shared" si="404"/>
        <v>0</v>
      </c>
      <c r="T898" s="5">
        <f t="shared" si="405"/>
        <v>1314.7102308038714</v>
      </c>
      <c r="U898" s="5">
        <f t="shared" si="406"/>
        <v>27.662293180117196</v>
      </c>
      <c r="V898" s="5">
        <f t="shared" si="407"/>
        <v>24.416247089004589</v>
      </c>
      <c r="W898" s="5">
        <f t="shared" si="408"/>
        <v>3.5980568047042674</v>
      </c>
      <c r="X898" s="5">
        <f t="shared" si="409"/>
        <v>2.256377630325479</v>
      </c>
      <c r="Y898" s="5">
        <f t="shared" si="410"/>
        <v>11.038245163574645</v>
      </c>
      <c r="Z898" s="5">
        <f t="shared" si="411"/>
        <v>5.0627322323934001</v>
      </c>
      <c r="AA898" s="4">
        <v>0</v>
      </c>
      <c r="AB898" s="4">
        <f t="shared" si="412"/>
        <v>0</v>
      </c>
      <c r="AC898" s="4">
        <v>38.333333333333385</v>
      </c>
      <c r="AD898" s="4">
        <v>1.6766666666666674</v>
      </c>
      <c r="AE898" s="4">
        <v>1.6266666666666654</v>
      </c>
      <c r="AF898" s="4">
        <v>4.9999999999999913E-2</v>
      </c>
      <c r="AG898" s="4">
        <v>0.125</v>
      </c>
      <c r="AH898" s="4">
        <v>0.47766666666666624</v>
      </c>
      <c r="AI898" s="4">
        <v>0.11233333333333334</v>
      </c>
      <c r="AJ898" s="4">
        <f t="shared" si="413"/>
        <v>0</v>
      </c>
      <c r="AK898" s="4">
        <f t="shared" si="414"/>
        <v>0</v>
      </c>
      <c r="AL898" s="4">
        <f t="shared" si="415"/>
        <v>0</v>
      </c>
      <c r="AM898" s="4">
        <f t="shared" si="416"/>
        <v>0</v>
      </c>
      <c r="AN898" s="4">
        <f t="shared" si="417"/>
        <v>0</v>
      </c>
      <c r="AO898" s="4">
        <f t="shared" si="418"/>
        <v>0</v>
      </c>
      <c r="AP898" s="4">
        <f t="shared" si="419"/>
        <v>0</v>
      </c>
      <c r="AQ898" s="5">
        <f t="shared" si="420"/>
        <v>962.47333030988068</v>
      </c>
      <c r="AR898" s="5">
        <f t="shared" si="421"/>
        <v>26.039996623596242</v>
      </c>
      <c r="AS898" s="5">
        <f t="shared" si="422"/>
        <v>22.995201505981399</v>
      </c>
      <c r="AT898" s="5">
        <f t="shared" si="423"/>
        <v>3.22880458898408</v>
      </c>
      <c r="AU898" s="5">
        <f t="shared" si="424"/>
        <v>2.6059385037309162</v>
      </c>
      <c r="AV898" s="5">
        <f t="shared" si="425"/>
        <v>10.242632462637991</v>
      </c>
      <c r="AW898" s="5">
        <f t="shared" si="426"/>
        <v>3.9898941079430426</v>
      </c>
    </row>
    <row r="899" spans="1:49" x14ac:dyDescent="0.25">
      <c r="A899" s="1" t="s">
        <v>378</v>
      </c>
      <c r="B899" s="1" t="s">
        <v>176</v>
      </c>
      <c r="C899" s="2">
        <v>42870</v>
      </c>
      <c r="D899" s="3">
        <v>0</v>
      </c>
      <c r="E899" s="4">
        <f t="shared" si="397"/>
        <v>0</v>
      </c>
      <c r="F899" s="3">
        <v>109.43333333333318</v>
      </c>
      <c r="G899" s="3">
        <v>1.5678999999999996</v>
      </c>
      <c r="H899" s="3">
        <v>1.5022500000000012</v>
      </c>
      <c r="I899" s="3">
        <v>6.5649999999999972E-2</v>
      </c>
      <c r="J899" s="3">
        <v>0.52698749999999916</v>
      </c>
      <c r="K899" s="3">
        <v>0.38366249999999985</v>
      </c>
      <c r="L899" s="3">
        <v>0.1372499999999999</v>
      </c>
      <c r="M899" s="4">
        <f t="shared" si="398"/>
        <v>0</v>
      </c>
      <c r="N899" s="4">
        <f t="shared" si="399"/>
        <v>0</v>
      </c>
      <c r="O899" s="4">
        <f t="shared" si="400"/>
        <v>0</v>
      </c>
      <c r="P899" s="4">
        <f t="shared" si="401"/>
        <v>0</v>
      </c>
      <c r="Q899" s="4">
        <f t="shared" si="402"/>
        <v>0</v>
      </c>
      <c r="R899" s="4">
        <f t="shared" si="403"/>
        <v>0</v>
      </c>
      <c r="S899" s="4">
        <f t="shared" si="404"/>
        <v>0</v>
      </c>
      <c r="T899" s="5">
        <f t="shared" si="405"/>
        <v>1314.7102308038714</v>
      </c>
      <c r="U899" s="5">
        <f t="shared" si="406"/>
        <v>27.662293180117196</v>
      </c>
      <c r="V899" s="5">
        <f t="shared" si="407"/>
        <v>24.416247089004589</v>
      </c>
      <c r="W899" s="5">
        <f t="shared" si="408"/>
        <v>3.5980568047042674</v>
      </c>
      <c r="X899" s="5">
        <f t="shared" si="409"/>
        <v>2.256377630325479</v>
      </c>
      <c r="Y899" s="5">
        <f t="shared" si="410"/>
        <v>11.038245163574645</v>
      </c>
      <c r="Z899" s="5">
        <f t="shared" si="411"/>
        <v>5.0627322323934001</v>
      </c>
      <c r="AA899" s="4">
        <v>0</v>
      </c>
      <c r="AB899" s="4">
        <f t="shared" si="412"/>
        <v>0</v>
      </c>
      <c r="AC899" s="4">
        <v>38.333333333333385</v>
      </c>
      <c r="AD899" s="4">
        <v>1.6766666666666674</v>
      </c>
      <c r="AE899" s="4">
        <v>1.6266666666666654</v>
      </c>
      <c r="AF899" s="4">
        <v>4.9999999999999913E-2</v>
      </c>
      <c r="AG899" s="4">
        <v>0.125</v>
      </c>
      <c r="AH899" s="4">
        <v>0.47766666666666624</v>
      </c>
      <c r="AI899" s="4">
        <v>0.11233333333333334</v>
      </c>
      <c r="AJ899" s="4">
        <f t="shared" si="413"/>
        <v>0</v>
      </c>
      <c r="AK899" s="4">
        <f t="shared" si="414"/>
        <v>0</v>
      </c>
      <c r="AL899" s="4">
        <f t="shared" si="415"/>
        <v>0</v>
      </c>
      <c r="AM899" s="4">
        <f t="shared" si="416"/>
        <v>0</v>
      </c>
      <c r="AN899" s="4">
        <f t="shared" si="417"/>
        <v>0</v>
      </c>
      <c r="AO899" s="4">
        <f t="shared" si="418"/>
        <v>0</v>
      </c>
      <c r="AP899" s="4">
        <f t="shared" si="419"/>
        <v>0</v>
      </c>
      <c r="AQ899" s="5">
        <f t="shared" si="420"/>
        <v>962.47333030988068</v>
      </c>
      <c r="AR899" s="5">
        <f t="shared" si="421"/>
        <v>26.039996623596242</v>
      </c>
      <c r="AS899" s="5">
        <f t="shared" si="422"/>
        <v>22.995201505981399</v>
      </c>
      <c r="AT899" s="5">
        <f t="shared" si="423"/>
        <v>3.22880458898408</v>
      </c>
      <c r="AU899" s="5">
        <f t="shared" si="424"/>
        <v>2.6059385037309162</v>
      </c>
      <c r="AV899" s="5">
        <f t="shared" si="425"/>
        <v>10.242632462637991</v>
      </c>
      <c r="AW899" s="5">
        <f t="shared" si="426"/>
        <v>3.9898941079430426</v>
      </c>
    </row>
    <row r="900" spans="1:49" x14ac:dyDescent="0.25">
      <c r="A900" s="1" t="s">
        <v>378</v>
      </c>
      <c r="B900" s="1" t="s">
        <v>177</v>
      </c>
      <c r="C900" s="2">
        <v>42871</v>
      </c>
      <c r="D900" s="3">
        <v>0</v>
      </c>
      <c r="E900" s="4">
        <f t="shared" ref="E900:E963" si="427">D900*1/35.314667*60*60*24</f>
        <v>0</v>
      </c>
      <c r="F900" s="3">
        <v>109.43333333333318</v>
      </c>
      <c r="G900" s="3">
        <v>1.5678999999999996</v>
      </c>
      <c r="H900" s="3">
        <v>1.5022500000000012</v>
      </c>
      <c r="I900" s="3">
        <v>6.5649999999999972E-2</v>
      </c>
      <c r="J900" s="3">
        <v>0.52698749999999916</v>
      </c>
      <c r="K900" s="3">
        <v>0.38366249999999985</v>
      </c>
      <c r="L900" s="3">
        <v>0.1372499999999999</v>
      </c>
      <c r="M900" s="4">
        <f t="shared" ref="M900:M963" si="428">$D900*1/35.314667*1000*60*60*24*F900*1/1000*1/135.8*1/0.404686*1/1000</f>
        <v>0</v>
      </c>
      <c r="N900" s="4">
        <f t="shared" ref="N900:N963" si="429">$D900*1/35.314667*1000*60*60*24*G900*1/1000*1/135.8*1/0.404686*1/1000</f>
        <v>0</v>
      </c>
      <c r="O900" s="4">
        <f t="shared" ref="O900:O963" si="430">$D900*1/35.314667*1000*60*60*24*H900*1/1000*1/135.8*1/0.404686*1/1000</f>
        <v>0</v>
      </c>
      <c r="P900" s="4">
        <f t="shared" ref="P900:P963" si="431">$D900*1/35.314667*1000*60*60*24*I900*1/1000*1/135.8*1/0.404686*1/1000</f>
        <v>0</v>
      </c>
      <c r="Q900" s="4">
        <f t="shared" ref="Q900:Q963" si="432">$D900*1/35.314667*1000*60*60*24*J900*1/1000*1/135.8*1/0.404686*1/1000</f>
        <v>0</v>
      </c>
      <c r="R900" s="4">
        <f t="shared" ref="R900:R963" si="433">$D900*1/35.314667*1000*60*60*24*K900*1/1000*1/135.8*1/0.404686*1/1000</f>
        <v>0</v>
      </c>
      <c r="S900" s="4">
        <f t="shared" ref="S900:S963" si="434">$D900*1/35.314667*1000*60*60*24*L900*1/1000*1/135.8*1/0.404686*1/1000</f>
        <v>0</v>
      </c>
      <c r="T900" s="5">
        <f t="shared" ref="T900:T963" si="435">T899+M900</f>
        <v>1314.7102308038714</v>
      </c>
      <c r="U900" s="5">
        <f t="shared" ref="U900:U963" si="436">U899+N900</f>
        <v>27.662293180117196</v>
      </c>
      <c r="V900" s="5">
        <f t="shared" ref="V900:V963" si="437">V899+O900</f>
        <v>24.416247089004589</v>
      </c>
      <c r="W900" s="5">
        <f t="shared" ref="W900:W963" si="438">W899+P900</f>
        <v>3.5980568047042674</v>
      </c>
      <c r="X900" s="5">
        <f t="shared" ref="X900:X963" si="439">X899+Q900</f>
        <v>2.256377630325479</v>
      </c>
      <c r="Y900" s="5">
        <f t="shared" ref="Y900:Y963" si="440">Y899+R900</f>
        <v>11.038245163574645</v>
      </c>
      <c r="Z900" s="5">
        <f t="shared" ref="Z900:Z963" si="441">Z899+S900</f>
        <v>5.0627322323934001</v>
      </c>
      <c r="AA900" s="4">
        <v>0</v>
      </c>
      <c r="AB900" s="4">
        <f t="shared" ref="AB900:AB963" si="442">AA900*1/35.314667*60*60*24</f>
        <v>0</v>
      </c>
      <c r="AC900" s="4">
        <v>38.333333333333385</v>
      </c>
      <c r="AD900" s="4">
        <v>1.6766666666666674</v>
      </c>
      <c r="AE900" s="4">
        <v>1.6266666666666654</v>
      </c>
      <c r="AF900" s="4">
        <v>4.9999999999999913E-2</v>
      </c>
      <c r="AG900" s="4">
        <v>0.125</v>
      </c>
      <c r="AH900" s="4">
        <v>0.47766666666666624</v>
      </c>
      <c r="AI900" s="4">
        <v>0.11233333333333334</v>
      </c>
      <c r="AJ900" s="4">
        <f t="shared" ref="AJ900:AJ963" si="443">$AA900*1/35.314667*1000*60*60*24*AC900*1/1000*1/190*1/0.404686*1/1000</f>
        <v>0</v>
      </c>
      <c r="AK900" s="4">
        <f t="shared" ref="AK900:AK963" si="444">$AA900*1/35.314667*1000*60*60*24*AD900*1/1000*1/190*1/0.404686*1/1000</f>
        <v>0</v>
      </c>
      <c r="AL900" s="4">
        <f t="shared" ref="AL900:AL963" si="445">$AA900*1/35.314667*1000*60*60*24*AE900*1/1000*1/190*1/0.404686*1/1000</f>
        <v>0</v>
      </c>
      <c r="AM900" s="4">
        <f t="shared" ref="AM900:AM963" si="446">$AA900*1/35.314667*1000*60*60*24*AF900*1/1000*1/190*1/0.404686*1/1000</f>
        <v>0</v>
      </c>
      <c r="AN900" s="4">
        <f t="shared" ref="AN900:AN963" si="447">$AA900*1/35.314667*1000*60*60*24*AG900*1/1000*1/190*1/0.404686*1/1000</f>
        <v>0</v>
      </c>
      <c r="AO900" s="4">
        <f t="shared" ref="AO900:AO963" si="448">$AA900*1/35.314667*1000*60*60*24*AH900*1/1000*1/190*1/0.404686*1/1000</f>
        <v>0</v>
      </c>
      <c r="AP900" s="4">
        <f t="shared" ref="AP900:AP963" si="449">$AA900*1/35.314667*1000*60*60*24*AI900*1/1000*1/190*1/0.404686*1/1000</f>
        <v>0</v>
      </c>
      <c r="AQ900" s="5">
        <f t="shared" si="420"/>
        <v>962.47333030988068</v>
      </c>
      <c r="AR900" s="5">
        <f t="shared" si="421"/>
        <v>26.039996623596242</v>
      </c>
      <c r="AS900" s="5">
        <f t="shared" si="422"/>
        <v>22.995201505981399</v>
      </c>
      <c r="AT900" s="5">
        <f t="shared" si="423"/>
        <v>3.22880458898408</v>
      </c>
      <c r="AU900" s="5">
        <f t="shared" si="424"/>
        <v>2.6059385037309162</v>
      </c>
      <c r="AV900" s="5">
        <f t="shared" si="425"/>
        <v>10.242632462637991</v>
      </c>
      <c r="AW900" s="5">
        <f t="shared" si="426"/>
        <v>3.9898941079430426</v>
      </c>
    </row>
    <row r="901" spans="1:49" x14ac:dyDescent="0.25">
      <c r="A901" s="1" t="s">
        <v>378</v>
      </c>
      <c r="B901" s="1" t="s">
        <v>178</v>
      </c>
      <c r="C901" s="2">
        <v>42872</v>
      </c>
      <c r="D901" s="3">
        <v>0</v>
      </c>
      <c r="E901" s="4">
        <f t="shared" si="427"/>
        <v>0</v>
      </c>
      <c r="F901" s="3">
        <v>109.43333333333318</v>
      </c>
      <c r="G901" s="3">
        <v>1.5678999999999996</v>
      </c>
      <c r="H901" s="3">
        <v>1.5022500000000012</v>
      </c>
      <c r="I901" s="3">
        <v>6.5649999999999972E-2</v>
      </c>
      <c r="J901" s="3">
        <v>0.52698749999999916</v>
      </c>
      <c r="K901" s="3">
        <v>0.38366249999999985</v>
      </c>
      <c r="L901" s="3">
        <v>0.1372499999999999</v>
      </c>
      <c r="M901" s="4">
        <f t="shared" si="428"/>
        <v>0</v>
      </c>
      <c r="N901" s="4">
        <f t="shared" si="429"/>
        <v>0</v>
      </c>
      <c r="O901" s="4">
        <f t="shared" si="430"/>
        <v>0</v>
      </c>
      <c r="P901" s="4">
        <f t="shared" si="431"/>
        <v>0</v>
      </c>
      <c r="Q901" s="4">
        <f t="shared" si="432"/>
        <v>0</v>
      </c>
      <c r="R901" s="4">
        <f t="shared" si="433"/>
        <v>0</v>
      </c>
      <c r="S901" s="4">
        <f t="shared" si="434"/>
        <v>0</v>
      </c>
      <c r="T901" s="5">
        <f t="shared" si="435"/>
        <v>1314.7102308038714</v>
      </c>
      <c r="U901" s="5">
        <f t="shared" si="436"/>
        <v>27.662293180117196</v>
      </c>
      <c r="V901" s="5">
        <f t="shared" si="437"/>
        <v>24.416247089004589</v>
      </c>
      <c r="W901" s="5">
        <f t="shared" si="438"/>
        <v>3.5980568047042674</v>
      </c>
      <c r="X901" s="5">
        <f t="shared" si="439"/>
        <v>2.256377630325479</v>
      </c>
      <c r="Y901" s="5">
        <f t="shared" si="440"/>
        <v>11.038245163574645</v>
      </c>
      <c r="Z901" s="5">
        <f t="shared" si="441"/>
        <v>5.0627322323934001</v>
      </c>
      <c r="AA901" s="4">
        <v>0</v>
      </c>
      <c r="AB901" s="4">
        <f t="shared" si="442"/>
        <v>0</v>
      </c>
      <c r="AC901" s="4">
        <v>38.333333333333385</v>
      </c>
      <c r="AD901" s="4">
        <v>1.6766666666666674</v>
      </c>
      <c r="AE901" s="4">
        <v>1.6266666666666654</v>
      </c>
      <c r="AF901" s="4">
        <v>4.9999999999999913E-2</v>
      </c>
      <c r="AG901" s="4">
        <v>0.125</v>
      </c>
      <c r="AH901" s="4">
        <v>0.47766666666666624</v>
      </c>
      <c r="AI901" s="4">
        <v>0.11233333333333334</v>
      </c>
      <c r="AJ901" s="4">
        <f t="shared" si="443"/>
        <v>0</v>
      </c>
      <c r="AK901" s="4">
        <f t="shared" si="444"/>
        <v>0</v>
      </c>
      <c r="AL901" s="4">
        <f t="shared" si="445"/>
        <v>0</v>
      </c>
      <c r="AM901" s="4">
        <f t="shared" si="446"/>
        <v>0</v>
      </c>
      <c r="AN901" s="4">
        <f t="shared" si="447"/>
        <v>0</v>
      </c>
      <c r="AO901" s="4">
        <f t="shared" si="448"/>
        <v>0</v>
      </c>
      <c r="AP901" s="4">
        <f t="shared" si="449"/>
        <v>0</v>
      </c>
      <c r="AQ901" s="5">
        <f t="shared" ref="AQ901:AQ964" si="450">AQ900+AJ901</f>
        <v>962.47333030988068</v>
      </c>
      <c r="AR901" s="5">
        <f t="shared" ref="AR901:AR964" si="451">AR900+AK901</f>
        <v>26.039996623596242</v>
      </c>
      <c r="AS901" s="5">
        <f t="shared" ref="AS901:AS964" si="452">AS900+AL901</f>
        <v>22.995201505981399</v>
      </c>
      <c r="AT901" s="5">
        <f t="shared" ref="AT901:AT964" si="453">AT900+AM901</f>
        <v>3.22880458898408</v>
      </c>
      <c r="AU901" s="5">
        <f t="shared" ref="AU901:AU964" si="454">AU900+AN901</f>
        <v>2.6059385037309162</v>
      </c>
      <c r="AV901" s="5">
        <f t="shared" ref="AV901:AV964" si="455">AV900+AO901</f>
        <v>10.242632462637991</v>
      </c>
      <c r="AW901" s="5">
        <f t="shared" ref="AW901:AW964" si="456">AW900+AP901</f>
        <v>3.9898941079430426</v>
      </c>
    </row>
    <row r="902" spans="1:49" x14ac:dyDescent="0.25">
      <c r="A902" s="1" t="s">
        <v>378</v>
      </c>
      <c r="B902" s="1" t="s">
        <v>179</v>
      </c>
      <c r="C902" s="2">
        <v>42873</v>
      </c>
      <c r="D902" s="3">
        <v>0</v>
      </c>
      <c r="E902" s="4">
        <f t="shared" si="427"/>
        <v>0</v>
      </c>
      <c r="F902" s="3">
        <v>109.43333333333318</v>
      </c>
      <c r="G902" s="3">
        <v>1.5678999999999996</v>
      </c>
      <c r="H902" s="3">
        <v>1.5022500000000012</v>
      </c>
      <c r="I902" s="3">
        <v>6.5649999999999972E-2</v>
      </c>
      <c r="J902" s="3">
        <v>0.52698749999999916</v>
      </c>
      <c r="K902" s="3">
        <v>0.38366249999999985</v>
      </c>
      <c r="L902" s="3">
        <v>0.1372499999999999</v>
      </c>
      <c r="M902" s="4">
        <f t="shared" si="428"/>
        <v>0</v>
      </c>
      <c r="N902" s="4">
        <f t="shared" si="429"/>
        <v>0</v>
      </c>
      <c r="O902" s="4">
        <f t="shared" si="430"/>
        <v>0</v>
      </c>
      <c r="P902" s="4">
        <f t="shared" si="431"/>
        <v>0</v>
      </c>
      <c r="Q902" s="4">
        <f t="shared" si="432"/>
        <v>0</v>
      </c>
      <c r="R902" s="4">
        <f t="shared" si="433"/>
        <v>0</v>
      </c>
      <c r="S902" s="4">
        <f t="shared" si="434"/>
        <v>0</v>
      </c>
      <c r="T902" s="5">
        <f t="shared" si="435"/>
        <v>1314.7102308038714</v>
      </c>
      <c r="U902" s="5">
        <f t="shared" si="436"/>
        <v>27.662293180117196</v>
      </c>
      <c r="V902" s="5">
        <f t="shared" si="437"/>
        <v>24.416247089004589</v>
      </c>
      <c r="W902" s="5">
        <f t="shared" si="438"/>
        <v>3.5980568047042674</v>
      </c>
      <c r="X902" s="5">
        <f t="shared" si="439"/>
        <v>2.256377630325479</v>
      </c>
      <c r="Y902" s="5">
        <f t="shared" si="440"/>
        <v>11.038245163574645</v>
      </c>
      <c r="Z902" s="5">
        <f t="shared" si="441"/>
        <v>5.0627322323934001</v>
      </c>
      <c r="AA902" s="4">
        <v>0</v>
      </c>
      <c r="AB902" s="4">
        <f t="shared" si="442"/>
        <v>0</v>
      </c>
      <c r="AC902" s="4">
        <v>38.333333333333385</v>
      </c>
      <c r="AD902" s="4">
        <v>1.6766666666666674</v>
      </c>
      <c r="AE902" s="4">
        <v>1.6266666666666654</v>
      </c>
      <c r="AF902" s="4">
        <v>4.9999999999999913E-2</v>
      </c>
      <c r="AG902" s="4">
        <v>0.125</v>
      </c>
      <c r="AH902" s="4">
        <v>0.47766666666666624</v>
      </c>
      <c r="AI902" s="4">
        <v>0.11233333333333334</v>
      </c>
      <c r="AJ902" s="4">
        <f t="shared" si="443"/>
        <v>0</v>
      </c>
      <c r="AK902" s="4">
        <f t="shared" si="444"/>
        <v>0</v>
      </c>
      <c r="AL902" s="4">
        <f t="shared" si="445"/>
        <v>0</v>
      </c>
      <c r="AM902" s="4">
        <f t="shared" si="446"/>
        <v>0</v>
      </c>
      <c r="AN902" s="4">
        <f t="shared" si="447"/>
        <v>0</v>
      </c>
      <c r="AO902" s="4">
        <f t="shared" si="448"/>
        <v>0</v>
      </c>
      <c r="AP902" s="4">
        <f t="shared" si="449"/>
        <v>0</v>
      </c>
      <c r="AQ902" s="5">
        <f t="shared" si="450"/>
        <v>962.47333030988068</v>
      </c>
      <c r="AR902" s="5">
        <f t="shared" si="451"/>
        <v>26.039996623596242</v>
      </c>
      <c r="AS902" s="5">
        <f t="shared" si="452"/>
        <v>22.995201505981399</v>
      </c>
      <c r="AT902" s="5">
        <f t="shared" si="453"/>
        <v>3.22880458898408</v>
      </c>
      <c r="AU902" s="5">
        <f t="shared" si="454"/>
        <v>2.6059385037309162</v>
      </c>
      <c r="AV902" s="5">
        <f t="shared" si="455"/>
        <v>10.242632462637991</v>
      </c>
      <c r="AW902" s="5">
        <f t="shared" si="456"/>
        <v>3.9898941079430426</v>
      </c>
    </row>
    <row r="903" spans="1:49" x14ac:dyDescent="0.25">
      <c r="A903" s="1" t="s">
        <v>378</v>
      </c>
      <c r="B903" s="1" t="s">
        <v>180</v>
      </c>
      <c r="C903" s="2">
        <v>42874</v>
      </c>
      <c r="D903" s="3">
        <v>0</v>
      </c>
      <c r="E903" s="4">
        <f t="shared" si="427"/>
        <v>0</v>
      </c>
      <c r="F903" s="3">
        <v>109.43333333333318</v>
      </c>
      <c r="G903" s="3">
        <v>1.5678999999999996</v>
      </c>
      <c r="H903" s="3">
        <v>1.5022500000000012</v>
      </c>
      <c r="I903" s="3">
        <v>6.5649999999999972E-2</v>
      </c>
      <c r="J903" s="3">
        <v>0.52698749999999916</v>
      </c>
      <c r="K903" s="3">
        <v>0.38366249999999985</v>
      </c>
      <c r="L903" s="3">
        <v>0.1372499999999999</v>
      </c>
      <c r="M903" s="4">
        <f t="shared" si="428"/>
        <v>0</v>
      </c>
      <c r="N903" s="4">
        <f t="shared" si="429"/>
        <v>0</v>
      </c>
      <c r="O903" s="4">
        <f t="shared" si="430"/>
        <v>0</v>
      </c>
      <c r="P903" s="4">
        <f t="shared" si="431"/>
        <v>0</v>
      </c>
      <c r="Q903" s="4">
        <f t="shared" si="432"/>
        <v>0</v>
      </c>
      <c r="R903" s="4">
        <f t="shared" si="433"/>
        <v>0</v>
      </c>
      <c r="S903" s="4">
        <f t="shared" si="434"/>
        <v>0</v>
      </c>
      <c r="T903" s="5">
        <f t="shared" si="435"/>
        <v>1314.7102308038714</v>
      </c>
      <c r="U903" s="5">
        <f t="shared" si="436"/>
        <v>27.662293180117196</v>
      </c>
      <c r="V903" s="5">
        <f t="shared" si="437"/>
        <v>24.416247089004589</v>
      </c>
      <c r="W903" s="5">
        <f t="shared" si="438"/>
        <v>3.5980568047042674</v>
      </c>
      <c r="X903" s="5">
        <f t="shared" si="439"/>
        <v>2.256377630325479</v>
      </c>
      <c r="Y903" s="5">
        <f t="shared" si="440"/>
        <v>11.038245163574645</v>
      </c>
      <c r="Z903" s="5">
        <f t="shared" si="441"/>
        <v>5.0627322323934001</v>
      </c>
      <c r="AA903" s="4">
        <v>0</v>
      </c>
      <c r="AB903" s="4">
        <f t="shared" si="442"/>
        <v>0</v>
      </c>
      <c r="AC903" s="4">
        <v>38.333333333333385</v>
      </c>
      <c r="AD903" s="4">
        <v>1.6766666666666674</v>
      </c>
      <c r="AE903" s="4">
        <v>1.6266666666666654</v>
      </c>
      <c r="AF903" s="4">
        <v>4.9999999999999913E-2</v>
      </c>
      <c r="AG903" s="4">
        <v>0.125</v>
      </c>
      <c r="AH903" s="4">
        <v>0.47766666666666624</v>
      </c>
      <c r="AI903" s="4">
        <v>0.11233333333333334</v>
      </c>
      <c r="AJ903" s="4">
        <f t="shared" si="443"/>
        <v>0</v>
      </c>
      <c r="AK903" s="4">
        <f t="shared" si="444"/>
        <v>0</v>
      </c>
      <c r="AL903" s="4">
        <f t="shared" si="445"/>
        <v>0</v>
      </c>
      <c r="AM903" s="4">
        <f t="shared" si="446"/>
        <v>0</v>
      </c>
      <c r="AN903" s="4">
        <f t="shared" si="447"/>
        <v>0</v>
      </c>
      <c r="AO903" s="4">
        <f t="shared" si="448"/>
        <v>0</v>
      </c>
      <c r="AP903" s="4">
        <f t="shared" si="449"/>
        <v>0</v>
      </c>
      <c r="AQ903" s="5">
        <f t="shared" si="450"/>
        <v>962.47333030988068</v>
      </c>
      <c r="AR903" s="5">
        <f t="shared" si="451"/>
        <v>26.039996623596242</v>
      </c>
      <c r="AS903" s="5">
        <f t="shared" si="452"/>
        <v>22.995201505981399</v>
      </c>
      <c r="AT903" s="5">
        <f t="shared" si="453"/>
        <v>3.22880458898408</v>
      </c>
      <c r="AU903" s="5">
        <f t="shared" si="454"/>
        <v>2.6059385037309162</v>
      </c>
      <c r="AV903" s="5">
        <f t="shared" si="455"/>
        <v>10.242632462637991</v>
      </c>
      <c r="AW903" s="5">
        <f t="shared" si="456"/>
        <v>3.9898941079430426</v>
      </c>
    </row>
    <row r="904" spans="1:49" x14ac:dyDescent="0.25">
      <c r="A904" s="1" t="s">
        <v>378</v>
      </c>
      <c r="B904" s="1" t="s">
        <v>181</v>
      </c>
      <c r="C904" s="2">
        <v>42875</v>
      </c>
      <c r="D904" s="3">
        <v>0</v>
      </c>
      <c r="E904" s="4">
        <f t="shared" si="427"/>
        <v>0</v>
      </c>
      <c r="F904" s="3">
        <v>109.43333333333318</v>
      </c>
      <c r="G904" s="3">
        <v>1.5678999999999996</v>
      </c>
      <c r="H904" s="3">
        <v>1.5022500000000012</v>
      </c>
      <c r="I904" s="3">
        <v>6.5649999999999972E-2</v>
      </c>
      <c r="J904" s="3">
        <v>0.52698749999999916</v>
      </c>
      <c r="K904" s="3">
        <v>0.38366249999999985</v>
      </c>
      <c r="L904" s="3">
        <v>0.1372499999999999</v>
      </c>
      <c r="M904" s="4">
        <f t="shared" si="428"/>
        <v>0</v>
      </c>
      <c r="N904" s="4">
        <f t="shared" si="429"/>
        <v>0</v>
      </c>
      <c r="O904" s="4">
        <f t="shared" si="430"/>
        <v>0</v>
      </c>
      <c r="P904" s="4">
        <f t="shared" si="431"/>
        <v>0</v>
      </c>
      <c r="Q904" s="4">
        <f t="shared" si="432"/>
        <v>0</v>
      </c>
      <c r="R904" s="4">
        <f t="shared" si="433"/>
        <v>0</v>
      </c>
      <c r="S904" s="4">
        <f t="shared" si="434"/>
        <v>0</v>
      </c>
      <c r="T904" s="5">
        <f t="shared" si="435"/>
        <v>1314.7102308038714</v>
      </c>
      <c r="U904" s="5">
        <f t="shared" si="436"/>
        <v>27.662293180117196</v>
      </c>
      <c r="V904" s="5">
        <f t="shared" si="437"/>
        <v>24.416247089004589</v>
      </c>
      <c r="W904" s="5">
        <f t="shared" si="438"/>
        <v>3.5980568047042674</v>
      </c>
      <c r="X904" s="5">
        <f t="shared" si="439"/>
        <v>2.256377630325479</v>
      </c>
      <c r="Y904" s="5">
        <f t="shared" si="440"/>
        <v>11.038245163574645</v>
      </c>
      <c r="Z904" s="5">
        <f t="shared" si="441"/>
        <v>5.0627322323934001</v>
      </c>
      <c r="AA904" s="4">
        <v>0</v>
      </c>
      <c r="AB904" s="4">
        <f t="shared" si="442"/>
        <v>0</v>
      </c>
      <c r="AC904" s="4">
        <v>38.333333333333385</v>
      </c>
      <c r="AD904" s="4">
        <v>1.6766666666666674</v>
      </c>
      <c r="AE904" s="4">
        <v>1.6266666666666654</v>
      </c>
      <c r="AF904" s="4">
        <v>4.9999999999999913E-2</v>
      </c>
      <c r="AG904" s="4">
        <v>0.125</v>
      </c>
      <c r="AH904" s="4">
        <v>0.47766666666666624</v>
      </c>
      <c r="AI904" s="4">
        <v>0.11233333333333334</v>
      </c>
      <c r="AJ904" s="4">
        <f t="shared" si="443"/>
        <v>0</v>
      </c>
      <c r="AK904" s="4">
        <f t="shared" si="444"/>
        <v>0</v>
      </c>
      <c r="AL904" s="4">
        <f t="shared" si="445"/>
        <v>0</v>
      </c>
      <c r="AM904" s="4">
        <f t="shared" si="446"/>
        <v>0</v>
      </c>
      <c r="AN904" s="4">
        <f t="shared" si="447"/>
        <v>0</v>
      </c>
      <c r="AO904" s="4">
        <f t="shared" si="448"/>
        <v>0</v>
      </c>
      <c r="AP904" s="4">
        <f t="shared" si="449"/>
        <v>0</v>
      </c>
      <c r="AQ904" s="5">
        <f t="shared" si="450"/>
        <v>962.47333030988068</v>
      </c>
      <c r="AR904" s="5">
        <f t="shared" si="451"/>
        <v>26.039996623596242</v>
      </c>
      <c r="AS904" s="5">
        <f t="shared" si="452"/>
        <v>22.995201505981399</v>
      </c>
      <c r="AT904" s="5">
        <f t="shared" si="453"/>
        <v>3.22880458898408</v>
      </c>
      <c r="AU904" s="5">
        <f t="shared" si="454"/>
        <v>2.6059385037309162</v>
      </c>
      <c r="AV904" s="5">
        <f t="shared" si="455"/>
        <v>10.242632462637991</v>
      </c>
      <c r="AW904" s="5">
        <f t="shared" si="456"/>
        <v>3.9898941079430426</v>
      </c>
    </row>
    <row r="905" spans="1:49" x14ac:dyDescent="0.25">
      <c r="A905" s="1" t="s">
        <v>378</v>
      </c>
      <c r="B905" s="1" t="s">
        <v>182</v>
      </c>
      <c r="C905" s="2">
        <v>42876</v>
      </c>
      <c r="D905" s="3">
        <v>0</v>
      </c>
      <c r="E905" s="4">
        <f t="shared" si="427"/>
        <v>0</v>
      </c>
      <c r="F905" s="3">
        <v>109.43333333333318</v>
      </c>
      <c r="G905" s="3">
        <v>1.5678999999999996</v>
      </c>
      <c r="H905" s="3">
        <v>1.5022500000000012</v>
      </c>
      <c r="I905" s="3">
        <v>6.5649999999999972E-2</v>
      </c>
      <c r="J905" s="3">
        <v>0.52698749999999916</v>
      </c>
      <c r="K905" s="3">
        <v>0.38366249999999985</v>
      </c>
      <c r="L905" s="3">
        <v>0.1372499999999999</v>
      </c>
      <c r="M905" s="4">
        <f t="shared" si="428"/>
        <v>0</v>
      </c>
      <c r="N905" s="4">
        <f t="shared" si="429"/>
        <v>0</v>
      </c>
      <c r="O905" s="4">
        <f t="shared" si="430"/>
        <v>0</v>
      </c>
      <c r="P905" s="4">
        <f t="shared" si="431"/>
        <v>0</v>
      </c>
      <c r="Q905" s="4">
        <f t="shared" si="432"/>
        <v>0</v>
      </c>
      <c r="R905" s="4">
        <f t="shared" si="433"/>
        <v>0</v>
      </c>
      <c r="S905" s="4">
        <f t="shared" si="434"/>
        <v>0</v>
      </c>
      <c r="T905" s="5">
        <f t="shared" si="435"/>
        <v>1314.7102308038714</v>
      </c>
      <c r="U905" s="5">
        <f t="shared" si="436"/>
        <v>27.662293180117196</v>
      </c>
      <c r="V905" s="5">
        <f t="shared" si="437"/>
        <v>24.416247089004589</v>
      </c>
      <c r="W905" s="5">
        <f t="shared" si="438"/>
        <v>3.5980568047042674</v>
      </c>
      <c r="X905" s="5">
        <f t="shared" si="439"/>
        <v>2.256377630325479</v>
      </c>
      <c r="Y905" s="5">
        <f t="shared" si="440"/>
        <v>11.038245163574645</v>
      </c>
      <c r="Z905" s="5">
        <f t="shared" si="441"/>
        <v>5.0627322323934001</v>
      </c>
      <c r="AA905" s="4">
        <v>0</v>
      </c>
      <c r="AB905" s="4">
        <f t="shared" si="442"/>
        <v>0</v>
      </c>
      <c r="AC905" s="4">
        <v>38.333333333333385</v>
      </c>
      <c r="AD905" s="4">
        <v>1.6766666666666674</v>
      </c>
      <c r="AE905" s="4">
        <v>1.6266666666666654</v>
      </c>
      <c r="AF905" s="4">
        <v>4.9999999999999913E-2</v>
      </c>
      <c r="AG905" s="4">
        <v>0.125</v>
      </c>
      <c r="AH905" s="4">
        <v>0.47766666666666624</v>
      </c>
      <c r="AI905" s="4">
        <v>0.11233333333333334</v>
      </c>
      <c r="AJ905" s="4">
        <f t="shared" si="443"/>
        <v>0</v>
      </c>
      <c r="AK905" s="4">
        <f t="shared" si="444"/>
        <v>0</v>
      </c>
      <c r="AL905" s="4">
        <f t="shared" si="445"/>
        <v>0</v>
      </c>
      <c r="AM905" s="4">
        <f t="shared" si="446"/>
        <v>0</v>
      </c>
      <c r="AN905" s="4">
        <f t="shared" si="447"/>
        <v>0</v>
      </c>
      <c r="AO905" s="4">
        <f t="shared" si="448"/>
        <v>0</v>
      </c>
      <c r="AP905" s="4">
        <f t="shared" si="449"/>
        <v>0</v>
      </c>
      <c r="AQ905" s="5">
        <f t="shared" si="450"/>
        <v>962.47333030988068</v>
      </c>
      <c r="AR905" s="5">
        <f t="shared" si="451"/>
        <v>26.039996623596242</v>
      </c>
      <c r="AS905" s="5">
        <f t="shared" si="452"/>
        <v>22.995201505981399</v>
      </c>
      <c r="AT905" s="5">
        <f t="shared" si="453"/>
        <v>3.22880458898408</v>
      </c>
      <c r="AU905" s="5">
        <f t="shared" si="454"/>
        <v>2.6059385037309162</v>
      </c>
      <c r="AV905" s="5">
        <f t="shared" si="455"/>
        <v>10.242632462637991</v>
      </c>
      <c r="AW905" s="5">
        <f t="shared" si="456"/>
        <v>3.9898941079430426</v>
      </c>
    </row>
    <row r="906" spans="1:49" x14ac:dyDescent="0.25">
      <c r="A906" s="1" t="s">
        <v>378</v>
      </c>
      <c r="B906" s="1" t="s">
        <v>183</v>
      </c>
      <c r="C906" s="2">
        <v>42877</v>
      </c>
      <c r="D906" s="3">
        <v>0</v>
      </c>
      <c r="E906" s="4">
        <f t="shared" si="427"/>
        <v>0</v>
      </c>
      <c r="F906" s="3">
        <v>109.43333333333318</v>
      </c>
      <c r="G906" s="3">
        <v>1.5678999999999996</v>
      </c>
      <c r="H906" s="3">
        <v>1.5022500000000012</v>
      </c>
      <c r="I906" s="3">
        <v>6.5649999999999972E-2</v>
      </c>
      <c r="J906" s="3">
        <v>0.52698749999999916</v>
      </c>
      <c r="K906" s="3">
        <v>0.38366249999999985</v>
      </c>
      <c r="L906" s="3">
        <v>0.1372499999999999</v>
      </c>
      <c r="M906" s="4">
        <f t="shared" si="428"/>
        <v>0</v>
      </c>
      <c r="N906" s="4">
        <f t="shared" si="429"/>
        <v>0</v>
      </c>
      <c r="O906" s="4">
        <f t="shared" si="430"/>
        <v>0</v>
      </c>
      <c r="P906" s="4">
        <f t="shared" si="431"/>
        <v>0</v>
      </c>
      <c r="Q906" s="4">
        <f t="shared" si="432"/>
        <v>0</v>
      </c>
      <c r="R906" s="4">
        <f t="shared" si="433"/>
        <v>0</v>
      </c>
      <c r="S906" s="4">
        <f t="shared" si="434"/>
        <v>0</v>
      </c>
      <c r="T906" s="5">
        <f t="shared" si="435"/>
        <v>1314.7102308038714</v>
      </c>
      <c r="U906" s="5">
        <f t="shared" si="436"/>
        <v>27.662293180117196</v>
      </c>
      <c r="V906" s="5">
        <f t="shared" si="437"/>
        <v>24.416247089004589</v>
      </c>
      <c r="W906" s="5">
        <f t="shared" si="438"/>
        <v>3.5980568047042674</v>
      </c>
      <c r="X906" s="5">
        <f t="shared" si="439"/>
        <v>2.256377630325479</v>
      </c>
      <c r="Y906" s="5">
        <f t="shared" si="440"/>
        <v>11.038245163574645</v>
      </c>
      <c r="Z906" s="5">
        <f t="shared" si="441"/>
        <v>5.0627322323934001</v>
      </c>
      <c r="AA906" s="4">
        <v>0</v>
      </c>
      <c r="AB906" s="4">
        <f t="shared" si="442"/>
        <v>0</v>
      </c>
      <c r="AC906" s="4">
        <v>38.333333333333385</v>
      </c>
      <c r="AD906" s="4">
        <v>1.6766666666666674</v>
      </c>
      <c r="AE906" s="4">
        <v>1.6266666666666654</v>
      </c>
      <c r="AF906" s="4">
        <v>4.9999999999999913E-2</v>
      </c>
      <c r="AG906" s="4">
        <v>0.125</v>
      </c>
      <c r="AH906" s="4">
        <v>0.47766666666666624</v>
      </c>
      <c r="AI906" s="4">
        <v>0.11233333333333334</v>
      </c>
      <c r="AJ906" s="4">
        <f t="shared" si="443"/>
        <v>0</v>
      </c>
      <c r="AK906" s="4">
        <f t="shared" si="444"/>
        <v>0</v>
      </c>
      <c r="AL906" s="4">
        <f t="shared" si="445"/>
        <v>0</v>
      </c>
      <c r="AM906" s="4">
        <f t="shared" si="446"/>
        <v>0</v>
      </c>
      <c r="AN906" s="4">
        <f t="shared" si="447"/>
        <v>0</v>
      </c>
      <c r="AO906" s="4">
        <f t="shared" si="448"/>
        <v>0</v>
      </c>
      <c r="AP906" s="4">
        <f t="shared" si="449"/>
        <v>0</v>
      </c>
      <c r="AQ906" s="5">
        <f t="shared" si="450"/>
        <v>962.47333030988068</v>
      </c>
      <c r="AR906" s="5">
        <f t="shared" si="451"/>
        <v>26.039996623596242</v>
      </c>
      <c r="AS906" s="5">
        <f t="shared" si="452"/>
        <v>22.995201505981399</v>
      </c>
      <c r="AT906" s="5">
        <f t="shared" si="453"/>
        <v>3.22880458898408</v>
      </c>
      <c r="AU906" s="5">
        <f t="shared" si="454"/>
        <v>2.6059385037309162</v>
      </c>
      <c r="AV906" s="5">
        <f t="shared" si="455"/>
        <v>10.242632462637991</v>
      </c>
      <c r="AW906" s="5">
        <f t="shared" si="456"/>
        <v>3.9898941079430426</v>
      </c>
    </row>
    <row r="907" spans="1:49" x14ac:dyDescent="0.25">
      <c r="A907" s="1" t="s">
        <v>378</v>
      </c>
      <c r="B907" s="1" t="s">
        <v>184</v>
      </c>
      <c r="C907" s="2">
        <v>42878</v>
      </c>
      <c r="D907" s="3">
        <v>0</v>
      </c>
      <c r="E907" s="4">
        <f t="shared" si="427"/>
        <v>0</v>
      </c>
      <c r="F907" s="3">
        <v>109.43333333333318</v>
      </c>
      <c r="G907" s="3">
        <v>1.5678999999999996</v>
      </c>
      <c r="H907" s="3">
        <v>1.5022500000000012</v>
      </c>
      <c r="I907" s="3">
        <v>6.5649999999999972E-2</v>
      </c>
      <c r="J907" s="3">
        <v>0.52698749999999916</v>
      </c>
      <c r="K907" s="3">
        <v>0.38366249999999985</v>
      </c>
      <c r="L907" s="3">
        <v>0.1372499999999999</v>
      </c>
      <c r="M907" s="4">
        <f t="shared" si="428"/>
        <v>0</v>
      </c>
      <c r="N907" s="4">
        <f t="shared" si="429"/>
        <v>0</v>
      </c>
      <c r="O907" s="4">
        <f t="shared" si="430"/>
        <v>0</v>
      </c>
      <c r="P907" s="4">
        <f t="shared" si="431"/>
        <v>0</v>
      </c>
      <c r="Q907" s="4">
        <f t="shared" si="432"/>
        <v>0</v>
      </c>
      <c r="R907" s="4">
        <f t="shared" si="433"/>
        <v>0</v>
      </c>
      <c r="S907" s="4">
        <f t="shared" si="434"/>
        <v>0</v>
      </c>
      <c r="T907" s="5">
        <f t="shared" si="435"/>
        <v>1314.7102308038714</v>
      </c>
      <c r="U907" s="5">
        <f t="shared" si="436"/>
        <v>27.662293180117196</v>
      </c>
      <c r="V907" s="5">
        <f t="shared" si="437"/>
        <v>24.416247089004589</v>
      </c>
      <c r="W907" s="5">
        <f t="shared" si="438"/>
        <v>3.5980568047042674</v>
      </c>
      <c r="X907" s="5">
        <f t="shared" si="439"/>
        <v>2.256377630325479</v>
      </c>
      <c r="Y907" s="5">
        <f t="shared" si="440"/>
        <v>11.038245163574645</v>
      </c>
      <c r="Z907" s="5">
        <f t="shared" si="441"/>
        <v>5.0627322323934001</v>
      </c>
      <c r="AA907" s="4">
        <v>0</v>
      </c>
      <c r="AB907" s="4">
        <f t="shared" si="442"/>
        <v>0</v>
      </c>
      <c r="AC907" s="4">
        <v>38.333333333333385</v>
      </c>
      <c r="AD907" s="4">
        <v>1.6766666666666674</v>
      </c>
      <c r="AE907" s="4">
        <v>1.6266666666666654</v>
      </c>
      <c r="AF907" s="4">
        <v>4.9999999999999913E-2</v>
      </c>
      <c r="AG907" s="4">
        <v>0.125</v>
      </c>
      <c r="AH907" s="4">
        <v>0.47766666666666624</v>
      </c>
      <c r="AI907" s="4">
        <v>0.11233333333333334</v>
      </c>
      <c r="AJ907" s="4">
        <f t="shared" si="443"/>
        <v>0</v>
      </c>
      <c r="AK907" s="4">
        <f t="shared" si="444"/>
        <v>0</v>
      </c>
      <c r="AL907" s="4">
        <f t="shared" si="445"/>
        <v>0</v>
      </c>
      <c r="AM907" s="4">
        <f t="shared" si="446"/>
        <v>0</v>
      </c>
      <c r="AN907" s="4">
        <f t="shared" si="447"/>
        <v>0</v>
      </c>
      <c r="AO907" s="4">
        <f t="shared" si="448"/>
        <v>0</v>
      </c>
      <c r="AP907" s="4">
        <f t="shared" si="449"/>
        <v>0</v>
      </c>
      <c r="AQ907" s="5">
        <f t="shared" si="450"/>
        <v>962.47333030988068</v>
      </c>
      <c r="AR907" s="5">
        <f t="shared" si="451"/>
        <v>26.039996623596242</v>
      </c>
      <c r="AS907" s="5">
        <f t="shared" si="452"/>
        <v>22.995201505981399</v>
      </c>
      <c r="AT907" s="5">
        <f t="shared" si="453"/>
        <v>3.22880458898408</v>
      </c>
      <c r="AU907" s="5">
        <f t="shared" si="454"/>
        <v>2.6059385037309162</v>
      </c>
      <c r="AV907" s="5">
        <f t="shared" si="455"/>
        <v>10.242632462637991</v>
      </c>
      <c r="AW907" s="5">
        <f t="shared" si="456"/>
        <v>3.9898941079430426</v>
      </c>
    </row>
    <row r="908" spans="1:49" x14ac:dyDescent="0.25">
      <c r="A908" s="1" t="s">
        <v>378</v>
      </c>
      <c r="B908" s="1" t="s">
        <v>185</v>
      </c>
      <c r="C908" s="2">
        <v>42879</v>
      </c>
      <c r="D908" s="3">
        <v>3.7195691062631743E-2</v>
      </c>
      <c r="E908" s="4">
        <f t="shared" si="427"/>
        <v>91.002067435929177</v>
      </c>
      <c r="F908" s="3">
        <v>123.21284722222212</v>
      </c>
      <c r="G908" s="3">
        <v>1.6348322916666662</v>
      </c>
      <c r="H908" s="3">
        <v>1.544841145833334</v>
      </c>
      <c r="I908" s="3">
        <v>8.9991145833333328E-2</v>
      </c>
      <c r="J908" s="3">
        <v>0.50214440104166591</v>
      </c>
      <c r="K908" s="3">
        <v>0.40961757812499977</v>
      </c>
      <c r="L908" s="3">
        <v>0.14129947916666655</v>
      </c>
      <c r="M908" s="4">
        <f t="shared" si="428"/>
        <v>0.20402777907275574</v>
      </c>
      <c r="N908" s="4">
        <f t="shared" si="429"/>
        <v>2.7071138208793512E-3</v>
      </c>
      <c r="O908" s="4">
        <f t="shared" si="430"/>
        <v>2.5580977561221385E-3</v>
      </c>
      <c r="P908" s="4">
        <f t="shared" si="431"/>
        <v>1.4901606475721486E-4</v>
      </c>
      <c r="Q908" s="4">
        <f t="shared" si="432"/>
        <v>8.3149938685835815E-4</v>
      </c>
      <c r="R908" s="4">
        <f t="shared" si="433"/>
        <v>6.7828450212886391E-4</v>
      </c>
      <c r="S908" s="4">
        <f t="shared" si="434"/>
        <v>2.3397737791512228E-4</v>
      </c>
      <c r="T908" s="5">
        <f t="shared" si="435"/>
        <v>1314.9142585829441</v>
      </c>
      <c r="U908" s="5">
        <f t="shared" si="436"/>
        <v>27.665000293938075</v>
      </c>
      <c r="V908" s="5">
        <f t="shared" si="437"/>
        <v>24.418805186760711</v>
      </c>
      <c r="W908" s="5">
        <f t="shared" si="438"/>
        <v>3.5982058207690244</v>
      </c>
      <c r="X908" s="5">
        <f t="shared" si="439"/>
        <v>2.2572091297123373</v>
      </c>
      <c r="Y908" s="5">
        <f t="shared" si="440"/>
        <v>11.038923448076774</v>
      </c>
      <c r="Z908" s="5">
        <f t="shared" si="441"/>
        <v>5.0629662097713153</v>
      </c>
      <c r="AA908" s="4">
        <v>0</v>
      </c>
      <c r="AB908" s="4">
        <f t="shared" si="442"/>
        <v>0</v>
      </c>
      <c r="AC908" s="4">
        <v>61.9618055555556</v>
      </c>
      <c r="AD908" s="4">
        <v>1.7826736111111108</v>
      </c>
      <c r="AE908" s="4">
        <v>1.7143402777777768</v>
      </c>
      <c r="AF908" s="4">
        <v>6.833333333333326E-2</v>
      </c>
      <c r="AG908" s="4">
        <v>0.1295833333333333</v>
      </c>
      <c r="AH908" s="4">
        <v>0.53195486111111101</v>
      </c>
      <c r="AI908" s="4">
        <v>0.11788888888888883</v>
      </c>
      <c r="AJ908" s="4">
        <f t="shared" si="443"/>
        <v>0</v>
      </c>
      <c r="AK908" s="4">
        <f t="shared" si="444"/>
        <v>0</v>
      </c>
      <c r="AL908" s="4">
        <f t="shared" si="445"/>
        <v>0</v>
      </c>
      <c r="AM908" s="4">
        <f t="shared" si="446"/>
        <v>0</v>
      </c>
      <c r="AN908" s="4">
        <f t="shared" si="447"/>
        <v>0</v>
      </c>
      <c r="AO908" s="4">
        <f t="shared" si="448"/>
        <v>0</v>
      </c>
      <c r="AP908" s="4">
        <f t="shared" si="449"/>
        <v>0</v>
      </c>
      <c r="AQ908" s="5">
        <f t="shared" si="450"/>
        <v>962.47333030988068</v>
      </c>
      <c r="AR908" s="5">
        <f t="shared" si="451"/>
        <v>26.039996623596242</v>
      </c>
      <c r="AS908" s="5">
        <f t="shared" si="452"/>
        <v>22.995201505981399</v>
      </c>
      <c r="AT908" s="5">
        <f t="shared" si="453"/>
        <v>3.22880458898408</v>
      </c>
      <c r="AU908" s="5">
        <f t="shared" si="454"/>
        <v>2.6059385037309162</v>
      </c>
      <c r="AV908" s="5">
        <f t="shared" si="455"/>
        <v>10.242632462637991</v>
      </c>
      <c r="AW908" s="5">
        <f t="shared" si="456"/>
        <v>3.9898941079430426</v>
      </c>
    </row>
    <row r="909" spans="1:49" x14ac:dyDescent="0.25">
      <c r="A909" s="1" t="s">
        <v>378</v>
      </c>
      <c r="B909" s="1" t="s">
        <v>186</v>
      </c>
      <c r="C909" s="2">
        <v>42880</v>
      </c>
      <c r="D909" s="3">
        <v>2.169780958024258</v>
      </c>
      <c r="E909" s="4">
        <f t="shared" si="427"/>
        <v>5308.5329892335067</v>
      </c>
      <c r="F909" s="3">
        <v>374</v>
      </c>
      <c r="G909" s="3">
        <v>2.8530000000000033</v>
      </c>
      <c r="H909" s="3">
        <v>2.3199999999999954</v>
      </c>
      <c r="I909" s="3">
        <v>0.53300000000000081</v>
      </c>
      <c r="J909" s="3">
        <v>4.9999999999999906E-2</v>
      </c>
      <c r="K909" s="3">
        <v>0.88200000000000067</v>
      </c>
      <c r="L909" s="3">
        <v>0.21499999999999989</v>
      </c>
      <c r="M909" s="4">
        <f t="shared" si="428"/>
        <v>36.126690001400384</v>
      </c>
      <c r="N909" s="4">
        <f t="shared" si="429"/>
        <v>0.27558675554544226</v>
      </c>
      <c r="O909" s="4">
        <f t="shared" si="430"/>
        <v>0.22410139252205535</v>
      </c>
      <c r="P909" s="4">
        <f t="shared" si="431"/>
        <v>5.1485363023386174E-2</v>
      </c>
      <c r="Q909" s="4">
        <f t="shared" si="432"/>
        <v>4.8297713905615398E-3</v>
      </c>
      <c r="R909" s="4">
        <f t="shared" si="433"/>
        <v>8.5197167329505774E-2</v>
      </c>
      <c r="S909" s="4">
        <f t="shared" si="434"/>
        <v>2.0768016979414643E-2</v>
      </c>
      <c r="T909" s="5">
        <f t="shared" si="435"/>
        <v>1351.0409485843445</v>
      </c>
      <c r="U909" s="5">
        <f t="shared" si="436"/>
        <v>27.940587049483518</v>
      </c>
      <c r="V909" s="5">
        <f t="shared" si="437"/>
        <v>24.642906579282766</v>
      </c>
      <c r="W909" s="5">
        <f t="shared" si="438"/>
        <v>3.6496911837924104</v>
      </c>
      <c r="X909" s="5">
        <f t="shared" si="439"/>
        <v>2.262038901102899</v>
      </c>
      <c r="Y909" s="5">
        <f t="shared" si="440"/>
        <v>11.12412061540628</v>
      </c>
      <c r="Z909" s="5">
        <f t="shared" si="441"/>
        <v>5.0837342267507299</v>
      </c>
      <c r="AA909" s="4">
        <v>4.3896008571969274</v>
      </c>
      <c r="AB909" s="4">
        <f t="shared" si="442"/>
        <v>10739.490027240368</v>
      </c>
      <c r="AC909" s="4">
        <v>492.00000000000006</v>
      </c>
      <c r="AD909" s="4">
        <v>3.711999999999994</v>
      </c>
      <c r="AE909" s="4">
        <v>3.3100000000000018</v>
      </c>
      <c r="AF909" s="4">
        <v>0.40200000000000041</v>
      </c>
      <c r="AG909" s="4">
        <v>0.21299999999999988</v>
      </c>
      <c r="AH909" s="4">
        <v>1.5200000000000002</v>
      </c>
      <c r="AI909" s="4">
        <v>0.21900000000000011</v>
      </c>
      <c r="AJ909" s="4">
        <f t="shared" si="443"/>
        <v>68.719023656317063</v>
      </c>
      <c r="AK909" s="4">
        <f t="shared" si="444"/>
        <v>0.51846547929318798</v>
      </c>
      <c r="AL909" s="4">
        <f t="shared" si="445"/>
        <v>0.46231700874473486</v>
      </c>
      <c r="AM909" s="4">
        <f t="shared" si="446"/>
        <v>5.6148470548454232E-2</v>
      </c>
      <c r="AN909" s="4">
        <f t="shared" si="447"/>
        <v>2.9750309021942121E-2</v>
      </c>
      <c r="AO909" s="4">
        <f t="shared" si="448"/>
        <v>0.21230267471057304</v>
      </c>
      <c r="AP909" s="4">
        <f t="shared" si="449"/>
        <v>3.0588345895799673E-2</v>
      </c>
      <c r="AQ909" s="5">
        <f t="shared" si="450"/>
        <v>1031.1923539661977</v>
      </c>
      <c r="AR909" s="5">
        <f t="shared" si="451"/>
        <v>26.558462102889429</v>
      </c>
      <c r="AS909" s="5">
        <f t="shared" si="452"/>
        <v>23.457518514726132</v>
      </c>
      <c r="AT909" s="5">
        <f t="shared" si="453"/>
        <v>3.2849530595325342</v>
      </c>
      <c r="AU909" s="5">
        <f t="shared" si="454"/>
        <v>2.6356888127528584</v>
      </c>
      <c r="AV909" s="5">
        <f t="shared" si="455"/>
        <v>10.454935137348564</v>
      </c>
      <c r="AW909" s="5">
        <f t="shared" si="456"/>
        <v>4.0204824538388424</v>
      </c>
    </row>
    <row r="910" spans="1:49" x14ac:dyDescent="0.25">
      <c r="A910" s="1" t="s">
        <v>378</v>
      </c>
      <c r="B910" s="1" t="s">
        <v>187</v>
      </c>
      <c r="C910" s="2">
        <v>42881</v>
      </c>
      <c r="D910" s="3">
        <v>8.3089202965348362E-5</v>
      </c>
      <c r="E910" s="4">
        <f t="shared" si="427"/>
        <v>0.20328401047094963</v>
      </c>
      <c r="F910" s="3">
        <v>360.22048611111114</v>
      </c>
      <c r="G910" s="3">
        <v>2.7860677083333365</v>
      </c>
      <c r="H910" s="3">
        <v>2.2774088541666626</v>
      </c>
      <c r="I910" s="3">
        <v>0.50865885416666734</v>
      </c>
      <c r="J910" s="3">
        <v>7.4843098958333229E-2</v>
      </c>
      <c r="K910" s="3">
        <v>0.85604492187500048</v>
      </c>
      <c r="L910" s="3">
        <v>0.21095052083333332</v>
      </c>
      <c r="M910" s="4">
        <f t="shared" si="428"/>
        <v>1.3324584573907703E-3</v>
      </c>
      <c r="N910" s="4">
        <f t="shared" si="429"/>
        <v>1.0305686722345378E-5</v>
      </c>
      <c r="O910" s="4">
        <f t="shared" si="430"/>
        <v>8.424153555039553E-6</v>
      </c>
      <c r="P910" s="4">
        <f t="shared" si="431"/>
        <v>1.881533167305801E-6</v>
      </c>
      <c r="Q910" s="4">
        <f t="shared" si="432"/>
        <v>2.768452212726315E-7</v>
      </c>
      <c r="R910" s="4">
        <f t="shared" si="433"/>
        <v>3.1665170084383543E-6</v>
      </c>
      <c r="S910" s="4">
        <f t="shared" si="434"/>
        <v>7.8030766270373066E-7</v>
      </c>
      <c r="T910" s="5">
        <f t="shared" si="435"/>
        <v>1351.042281042802</v>
      </c>
      <c r="U910" s="5">
        <f t="shared" si="436"/>
        <v>27.94059735517024</v>
      </c>
      <c r="V910" s="5">
        <f t="shared" si="437"/>
        <v>24.642915003436322</v>
      </c>
      <c r="W910" s="5">
        <f t="shared" si="438"/>
        <v>3.6496930653255779</v>
      </c>
      <c r="X910" s="5">
        <f t="shared" si="439"/>
        <v>2.2620391779481204</v>
      </c>
      <c r="Y910" s="5">
        <f t="shared" si="440"/>
        <v>11.124123781923288</v>
      </c>
      <c r="Z910" s="5">
        <f t="shared" si="441"/>
        <v>5.0837350070583929</v>
      </c>
      <c r="AA910" s="4">
        <v>0.44092892415198137</v>
      </c>
      <c r="AB910" s="4">
        <f t="shared" si="442"/>
        <v>1078.7659146476219</v>
      </c>
      <c r="AC910" s="4">
        <v>470.52317708333322</v>
      </c>
      <c r="AD910" s="4">
        <v>3.5946302083333284</v>
      </c>
      <c r="AE910" s="4">
        <v>3.2117481095679015</v>
      </c>
      <c r="AF910" s="4">
        <v>0.38473395061728449</v>
      </c>
      <c r="AG910" s="4">
        <v>0.21000482253086408</v>
      </c>
      <c r="AH910" s="4">
        <v>1.4794168669871794</v>
      </c>
      <c r="AI910" s="4">
        <v>0.21665224358974369</v>
      </c>
      <c r="AJ910" s="4">
        <f t="shared" si="443"/>
        <v>6.6014061778008397</v>
      </c>
      <c r="AK910" s="4">
        <f t="shared" si="444"/>
        <v>5.0432402100350646E-2</v>
      </c>
      <c r="AL910" s="4">
        <f t="shared" si="445"/>
        <v>4.506059391902531E-2</v>
      </c>
      <c r="AM910" s="4">
        <f t="shared" si="446"/>
        <v>5.3977895290051783E-3</v>
      </c>
      <c r="AN910" s="4">
        <f t="shared" si="447"/>
        <v>2.9463524866442147E-3</v>
      </c>
      <c r="AO910" s="4">
        <f t="shared" si="448"/>
        <v>2.0756111751626331E-2</v>
      </c>
      <c r="AP910" s="4">
        <f t="shared" si="449"/>
        <v>3.0396153238046453E-3</v>
      </c>
      <c r="AQ910" s="5">
        <f t="shared" si="450"/>
        <v>1037.7937601439985</v>
      </c>
      <c r="AR910" s="5">
        <f t="shared" si="451"/>
        <v>26.608894504989781</v>
      </c>
      <c r="AS910" s="5">
        <f t="shared" si="452"/>
        <v>23.502579108645158</v>
      </c>
      <c r="AT910" s="5">
        <f t="shared" si="453"/>
        <v>3.2903508490615394</v>
      </c>
      <c r="AU910" s="5">
        <f t="shared" si="454"/>
        <v>2.6386351652395028</v>
      </c>
      <c r="AV910" s="5">
        <f t="shared" si="455"/>
        <v>10.475691249100191</v>
      </c>
      <c r="AW910" s="5">
        <f t="shared" si="456"/>
        <v>4.023522069162647</v>
      </c>
    </row>
    <row r="911" spans="1:49" x14ac:dyDescent="0.25">
      <c r="A911" s="1" t="s">
        <v>378</v>
      </c>
      <c r="B911" s="1" t="s">
        <v>188</v>
      </c>
      <c r="C911" s="2">
        <v>42882</v>
      </c>
      <c r="D911" s="3">
        <v>0</v>
      </c>
      <c r="E911" s="4">
        <f t="shared" si="427"/>
        <v>0</v>
      </c>
      <c r="F911" s="3">
        <v>109.43333333333318</v>
      </c>
      <c r="G911" s="3">
        <v>1.5678999999999996</v>
      </c>
      <c r="H911" s="3">
        <v>1.5022500000000012</v>
      </c>
      <c r="I911" s="3">
        <v>6.5649999999999972E-2</v>
      </c>
      <c r="J911" s="3">
        <v>0.52698749999999916</v>
      </c>
      <c r="K911" s="3">
        <v>0.38366249999999985</v>
      </c>
      <c r="L911" s="3">
        <v>0.1372499999999999</v>
      </c>
      <c r="M911" s="4">
        <f t="shared" si="428"/>
        <v>0</v>
      </c>
      <c r="N911" s="4">
        <f t="shared" si="429"/>
        <v>0</v>
      </c>
      <c r="O911" s="4">
        <f t="shared" si="430"/>
        <v>0</v>
      </c>
      <c r="P911" s="4">
        <f t="shared" si="431"/>
        <v>0</v>
      </c>
      <c r="Q911" s="4">
        <f t="shared" si="432"/>
        <v>0</v>
      </c>
      <c r="R911" s="4">
        <f t="shared" si="433"/>
        <v>0</v>
      </c>
      <c r="S911" s="4">
        <f t="shared" si="434"/>
        <v>0</v>
      </c>
      <c r="T911" s="5">
        <f t="shared" si="435"/>
        <v>1351.042281042802</v>
      </c>
      <c r="U911" s="5">
        <f t="shared" si="436"/>
        <v>27.94059735517024</v>
      </c>
      <c r="V911" s="5">
        <f t="shared" si="437"/>
        <v>24.642915003436322</v>
      </c>
      <c r="W911" s="5">
        <f t="shared" si="438"/>
        <v>3.6496930653255779</v>
      </c>
      <c r="X911" s="5">
        <f t="shared" si="439"/>
        <v>2.2620391779481204</v>
      </c>
      <c r="Y911" s="5">
        <f t="shared" si="440"/>
        <v>11.124123781923288</v>
      </c>
      <c r="Z911" s="5">
        <f t="shared" si="441"/>
        <v>5.0837350070583929</v>
      </c>
      <c r="AA911" s="4">
        <v>9.040045341650084E-5</v>
      </c>
      <c r="AB911" s="4">
        <f t="shared" si="442"/>
        <v>0.22117153689105076</v>
      </c>
      <c r="AC911" s="4">
        <v>42.206302083333398</v>
      </c>
      <c r="AD911" s="4">
        <v>1.6562135416666672</v>
      </c>
      <c r="AE911" s="4">
        <v>1.6076257638888878</v>
      </c>
      <c r="AF911" s="4">
        <v>5.1921111111111022E-2</v>
      </c>
      <c r="AG911" s="4">
        <v>0.12785868055555555</v>
      </c>
      <c r="AH911" s="4">
        <v>0.50233577724358924</v>
      </c>
      <c r="AI911" s="4">
        <v>0.11810737179487181</v>
      </c>
      <c r="AJ911" s="4">
        <f t="shared" si="443"/>
        <v>1.2140449240124057E-4</v>
      </c>
      <c r="AK911" s="4">
        <f t="shared" si="444"/>
        <v>4.7640223002029521E-6</v>
      </c>
      <c r="AL911" s="4">
        <f t="shared" si="445"/>
        <v>4.6242617856151345E-6</v>
      </c>
      <c r="AM911" s="4">
        <f t="shared" si="446"/>
        <v>1.4934869505760327E-7</v>
      </c>
      <c r="AN911" s="4">
        <f t="shared" si="447"/>
        <v>3.6777963113876365E-7</v>
      </c>
      <c r="AO911" s="4">
        <f t="shared" si="448"/>
        <v>1.4449458265931085E-6</v>
      </c>
      <c r="AP911" s="4">
        <f t="shared" si="449"/>
        <v>3.3973043867454007E-7</v>
      </c>
      <c r="AQ911" s="5">
        <f t="shared" si="450"/>
        <v>1037.7938815484908</v>
      </c>
      <c r="AR911" s="5">
        <f t="shared" si="451"/>
        <v>26.608899269012081</v>
      </c>
      <c r="AS911" s="5">
        <f t="shared" si="452"/>
        <v>23.502583732906942</v>
      </c>
      <c r="AT911" s="5">
        <f t="shared" si="453"/>
        <v>3.2903509984102346</v>
      </c>
      <c r="AU911" s="5">
        <f t="shared" si="454"/>
        <v>2.638635533019134</v>
      </c>
      <c r="AV911" s="5">
        <f t="shared" si="455"/>
        <v>10.475692694046018</v>
      </c>
      <c r="AW911" s="5">
        <f t="shared" si="456"/>
        <v>4.0235224088930854</v>
      </c>
    </row>
    <row r="912" spans="1:49" x14ac:dyDescent="0.25">
      <c r="A912" s="1" t="s">
        <v>378</v>
      </c>
      <c r="B912" s="1" t="s">
        <v>189</v>
      </c>
      <c r="C912" s="2">
        <v>42883</v>
      </c>
      <c r="D912" s="3">
        <v>0</v>
      </c>
      <c r="E912" s="4">
        <f t="shared" si="427"/>
        <v>0</v>
      </c>
      <c r="F912" s="3">
        <v>109.43333333333318</v>
      </c>
      <c r="G912" s="3">
        <v>1.5678999999999996</v>
      </c>
      <c r="H912" s="3">
        <v>1.5022500000000012</v>
      </c>
      <c r="I912" s="3">
        <v>6.5649999999999972E-2</v>
      </c>
      <c r="J912" s="3">
        <v>0.52698749999999916</v>
      </c>
      <c r="K912" s="3">
        <v>0.38366249999999985</v>
      </c>
      <c r="L912" s="3">
        <v>0.1372499999999999</v>
      </c>
      <c r="M912" s="4">
        <f t="shared" si="428"/>
        <v>0</v>
      </c>
      <c r="N912" s="4">
        <f t="shared" si="429"/>
        <v>0</v>
      </c>
      <c r="O912" s="4">
        <f t="shared" si="430"/>
        <v>0</v>
      </c>
      <c r="P912" s="4">
        <f t="shared" si="431"/>
        <v>0</v>
      </c>
      <c r="Q912" s="4">
        <f t="shared" si="432"/>
        <v>0</v>
      </c>
      <c r="R912" s="4">
        <f t="shared" si="433"/>
        <v>0</v>
      </c>
      <c r="S912" s="4">
        <f t="shared" si="434"/>
        <v>0</v>
      </c>
      <c r="T912" s="5">
        <f t="shared" si="435"/>
        <v>1351.042281042802</v>
      </c>
      <c r="U912" s="5">
        <f t="shared" si="436"/>
        <v>27.94059735517024</v>
      </c>
      <c r="V912" s="5">
        <f t="shared" si="437"/>
        <v>24.642915003436322</v>
      </c>
      <c r="W912" s="5">
        <f t="shared" si="438"/>
        <v>3.6496930653255779</v>
      </c>
      <c r="X912" s="5">
        <f t="shared" si="439"/>
        <v>2.2620391779481204</v>
      </c>
      <c r="Y912" s="5">
        <f t="shared" si="440"/>
        <v>11.124123781923288</v>
      </c>
      <c r="Z912" s="5">
        <f t="shared" si="441"/>
        <v>5.0837350070583929</v>
      </c>
      <c r="AA912" s="4">
        <v>0</v>
      </c>
      <c r="AB912" s="4">
        <f t="shared" si="442"/>
        <v>0</v>
      </c>
      <c r="AC912" s="4">
        <v>38.333333333333385</v>
      </c>
      <c r="AD912" s="4">
        <v>1.6766666666666674</v>
      </c>
      <c r="AE912" s="4">
        <v>1.6266666666666654</v>
      </c>
      <c r="AF912" s="4">
        <v>4.9999999999999913E-2</v>
      </c>
      <c r="AG912" s="4">
        <v>0.125</v>
      </c>
      <c r="AH912" s="4">
        <v>0.47766666666666624</v>
      </c>
      <c r="AI912" s="4">
        <v>0.11233333333333334</v>
      </c>
      <c r="AJ912" s="4">
        <f t="shared" si="443"/>
        <v>0</v>
      </c>
      <c r="AK912" s="4">
        <f t="shared" si="444"/>
        <v>0</v>
      </c>
      <c r="AL912" s="4">
        <f t="shared" si="445"/>
        <v>0</v>
      </c>
      <c r="AM912" s="4">
        <f t="shared" si="446"/>
        <v>0</v>
      </c>
      <c r="AN912" s="4">
        <f t="shared" si="447"/>
        <v>0</v>
      </c>
      <c r="AO912" s="4">
        <f t="shared" si="448"/>
        <v>0</v>
      </c>
      <c r="AP912" s="4">
        <f t="shared" si="449"/>
        <v>0</v>
      </c>
      <c r="AQ912" s="5">
        <f t="shared" si="450"/>
        <v>1037.7938815484908</v>
      </c>
      <c r="AR912" s="5">
        <f t="shared" si="451"/>
        <v>26.608899269012081</v>
      </c>
      <c r="AS912" s="5">
        <f t="shared" si="452"/>
        <v>23.502583732906942</v>
      </c>
      <c r="AT912" s="5">
        <f t="shared" si="453"/>
        <v>3.2903509984102346</v>
      </c>
      <c r="AU912" s="5">
        <f t="shared" si="454"/>
        <v>2.638635533019134</v>
      </c>
      <c r="AV912" s="5">
        <f t="shared" si="455"/>
        <v>10.475692694046018</v>
      </c>
      <c r="AW912" s="5">
        <f t="shared" si="456"/>
        <v>4.0235224088930854</v>
      </c>
    </row>
    <row r="913" spans="1:49" x14ac:dyDescent="0.25">
      <c r="A913" s="1" t="s">
        <v>378</v>
      </c>
      <c r="B913" s="1" t="s">
        <v>190</v>
      </c>
      <c r="C913" s="2">
        <v>42884</v>
      </c>
      <c r="D913" s="3">
        <v>0</v>
      </c>
      <c r="E913" s="4">
        <f t="shared" si="427"/>
        <v>0</v>
      </c>
      <c r="F913" s="3">
        <v>109.43333333333318</v>
      </c>
      <c r="G913" s="3">
        <v>1.5678999999999996</v>
      </c>
      <c r="H913" s="3">
        <v>1.5022500000000012</v>
      </c>
      <c r="I913" s="3">
        <v>6.5649999999999972E-2</v>
      </c>
      <c r="J913" s="3">
        <v>0.52698749999999916</v>
      </c>
      <c r="K913" s="3">
        <v>0.38366249999999985</v>
      </c>
      <c r="L913" s="3">
        <v>0.1372499999999999</v>
      </c>
      <c r="M913" s="4">
        <f t="shared" si="428"/>
        <v>0</v>
      </c>
      <c r="N913" s="4">
        <f t="shared" si="429"/>
        <v>0</v>
      </c>
      <c r="O913" s="4">
        <f t="shared" si="430"/>
        <v>0</v>
      </c>
      <c r="P913" s="4">
        <f t="shared" si="431"/>
        <v>0</v>
      </c>
      <c r="Q913" s="4">
        <f t="shared" si="432"/>
        <v>0</v>
      </c>
      <c r="R913" s="4">
        <f t="shared" si="433"/>
        <v>0</v>
      </c>
      <c r="S913" s="4">
        <f t="shared" si="434"/>
        <v>0</v>
      </c>
      <c r="T913" s="5">
        <f t="shared" si="435"/>
        <v>1351.042281042802</v>
      </c>
      <c r="U913" s="5">
        <f t="shared" si="436"/>
        <v>27.94059735517024</v>
      </c>
      <c r="V913" s="5">
        <f t="shared" si="437"/>
        <v>24.642915003436322</v>
      </c>
      <c r="W913" s="5">
        <f t="shared" si="438"/>
        <v>3.6496930653255779</v>
      </c>
      <c r="X913" s="5">
        <f t="shared" si="439"/>
        <v>2.2620391779481204</v>
      </c>
      <c r="Y913" s="5">
        <f t="shared" si="440"/>
        <v>11.124123781923288</v>
      </c>
      <c r="Z913" s="5">
        <f t="shared" si="441"/>
        <v>5.0837350070583929</v>
      </c>
      <c r="AA913" s="4">
        <v>0</v>
      </c>
      <c r="AB913" s="4">
        <f t="shared" si="442"/>
        <v>0</v>
      </c>
      <c r="AC913" s="4">
        <v>38.333333333333385</v>
      </c>
      <c r="AD913" s="4">
        <v>1.6766666666666674</v>
      </c>
      <c r="AE913" s="4">
        <v>1.6266666666666654</v>
      </c>
      <c r="AF913" s="4">
        <v>4.9999999999999913E-2</v>
      </c>
      <c r="AG913" s="4">
        <v>0.125</v>
      </c>
      <c r="AH913" s="4">
        <v>0.47766666666666624</v>
      </c>
      <c r="AI913" s="4">
        <v>0.11233333333333334</v>
      </c>
      <c r="AJ913" s="4">
        <f t="shared" si="443"/>
        <v>0</v>
      </c>
      <c r="AK913" s="4">
        <f t="shared" si="444"/>
        <v>0</v>
      </c>
      <c r="AL913" s="4">
        <f t="shared" si="445"/>
        <v>0</v>
      </c>
      <c r="AM913" s="4">
        <f t="shared" si="446"/>
        <v>0</v>
      </c>
      <c r="AN913" s="4">
        <f t="shared" si="447"/>
        <v>0</v>
      </c>
      <c r="AO913" s="4">
        <f t="shared" si="448"/>
        <v>0</v>
      </c>
      <c r="AP913" s="4">
        <f t="shared" si="449"/>
        <v>0</v>
      </c>
      <c r="AQ913" s="5">
        <f t="shared" si="450"/>
        <v>1037.7938815484908</v>
      </c>
      <c r="AR913" s="5">
        <f t="shared" si="451"/>
        <v>26.608899269012081</v>
      </c>
      <c r="AS913" s="5">
        <f t="shared" si="452"/>
        <v>23.502583732906942</v>
      </c>
      <c r="AT913" s="5">
        <f t="shared" si="453"/>
        <v>3.2903509984102346</v>
      </c>
      <c r="AU913" s="5">
        <f t="shared" si="454"/>
        <v>2.638635533019134</v>
      </c>
      <c r="AV913" s="5">
        <f t="shared" si="455"/>
        <v>10.475692694046018</v>
      </c>
      <c r="AW913" s="5">
        <f t="shared" si="456"/>
        <v>4.0235224088930854</v>
      </c>
    </row>
    <row r="914" spans="1:49" x14ac:dyDescent="0.25">
      <c r="A914" s="1" t="s">
        <v>378</v>
      </c>
      <c r="B914" s="1" t="s">
        <v>191</v>
      </c>
      <c r="C914" s="2">
        <v>42885</v>
      </c>
      <c r="D914" s="3">
        <v>0</v>
      </c>
      <c r="E914" s="4">
        <f t="shared" si="427"/>
        <v>0</v>
      </c>
      <c r="F914" s="3">
        <v>109.43333333333318</v>
      </c>
      <c r="G914" s="3">
        <v>1.5678999999999996</v>
      </c>
      <c r="H914" s="3">
        <v>1.5022500000000012</v>
      </c>
      <c r="I914" s="3">
        <v>6.5649999999999972E-2</v>
      </c>
      <c r="J914" s="3">
        <v>0.52698749999999916</v>
      </c>
      <c r="K914" s="3">
        <v>0.38366249999999985</v>
      </c>
      <c r="L914" s="3">
        <v>0.1372499999999999</v>
      </c>
      <c r="M914" s="4">
        <f t="shared" si="428"/>
        <v>0</v>
      </c>
      <c r="N914" s="4">
        <f t="shared" si="429"/>
        <v>0</v>
      </c>
      <c r="O914" s="4">
        <f t="shared" si="430"/>
        <v>0</v>
      </c>
      <c r="P914" s="4">
        <f t="shared" si="431"/>
        <v>0</v>
      </c>
      <c r="Q914" s="4">
        <f t="shared" si="432"/>
        <v>0</v>
      </c>
      <c r="R914" s="4">
        <f t="shared" si="433"/>
        <v>0</v>
      </c>
      <c r="S914" s="4">
        <f t="shared" si="434"/>
        <v>0</v>
      </c>
      <c r="T914" s="5">
        <f t="shared" si="435"/>
        <v>1351.042281042802</v>
      </c>
      <c r="U914" s="5">
        <f t="shared" si="436"/>
        <v>27.94059735517024</v>
      </c>
      <c r="V914" s="5">
        <f t="shared" si="437"/>
        <v>24.642915003436322</v>
      </c>
      <c r="W914" s="5">
        <f t="shared" si="438"/>
        <v>3.6496930653255779</v>
      </c>
      <c r="X914" s="5">
        <f t="shared" si="439"/>
        <v>2.2620391779481204</v>
      </c>
      <c r="Y914" s="5">
        <f t="shared" si="440"/>
        <v>11.124123781923288</v>
      </c>
      <c r="Z914" s="5">
        <f t="shared" si="441"/>
        <v>5.0837350070583929</v>
      </c>
      <c r="AA914" s="4">
        <v>0</v>
      </c>
      <c r="AB914" s="4">
        <f t="shared" si="442"/>
        <v>0</v>
      </c>
      <c r="AC914" s="4">
        <v>38.333333333333385</v>
      </c>
      <c r="AD914" s="4">
        <v>1.6766666666666674</v>
      </c>
      <c r="AE914" s="4">
        <v>1.6266666666666654</v>
      </c>
      <c r="AF914" s="4">
        <v>4.9999999999999913E-2</v>
      </c>
      <c r="AG914" s="4">
        <v>0.125</v>
      </c>
      <c r="AH914" s="4">
        <v>0.47766666666666624</v>
      </c>
      <c r="AI914" s="4">
        <v>0.11233333333333334</v>
      </c>
      <c r="AJ914" s="4">
        <f t="shared" si="443"/>
        <v>0</v>
      </c>
      <c r="AK914" s="4">
        <f t="shared" si="444"/>
        <v>0</v>
      </c>
      <c r="AL914" s="4">
        <f t="shared" si="445"/>
        <v>0</v>
      </c>
      <c r="AM914" s="4">
        <f t="shared" si="446"/>
        <v>0</v>
      </c>
      <c r="AN914" s="4">
        <f t="shared" si="447"/>
        <v>0</v>
      </c>
      <c r="AO914" s="4">
        <f t="shared" si="448"/>
        <v>0</v>
      </c>
      <c r="AP914" s="4">
        <f t="shared" si="449"/>
        <v>0</v>
      </c>
      <c r="AQ914" s="5">
        <f t="shared" si="450"/>
        <v>1037.7938815484908</v>
      </c>
      <c r="AR914" s="5">
        <f t="shared" si="451"/>
        <v>26.608899269012081</v>
      </c>
      <c r="AS914" s="5">
        <f t="shared" si="452"/>
        <v>23.502583732906942</v>
      </c>
      <c r="AT914" s="5">
        <f t="shared" si="453"/>
        <v>3.2903509984102346</v>
      </c>
      <c r="AU914" s="5">
        <f t="shared" si="454"/>
        <v>2.638635533019134</v>
      </c>
      <c r="AV914" s="5">
        <f t="shared" si="455"/>
        <v>10.475692694046018</v>
      </c>
      <c r="AW914" s="5">
        <f t="shared" si="456"/>
        <v>4.0235224088930854</v>
      </c>
    </row>
    <row r="915" spans="1:49" x14ac:dyDescent="0.25">
      <c r="A915" s="1" t="s">
        <v>378</v>
      </c>
      <c r="B915" s="1" t="s">
        <v>192</v>
      </c>
      <c r="C915" s="2">
        <v>42886</v>
      </c>
      <c r="D915" s="3">
        <v>0</v>
      </c>
      <c r="E915" s="4">
        <f t="shared" si="427"/>
        <v>0</v>
      </c>
      <c r="F915" s="3">
        <v>109.43333333333318</v>
      </c>
      <c r="G915" s="3">
        <v>1.5678999999999996</v>
      </c>
      <c r="H915" s="3">
        <v>1.5022500000000012</v>
      </c>
      <c r="I915" s="3">
        <v>6.5649999999999972E-2</v>
      </c>
      <c r="J915" s="3">
        <v>0.52698749999999916</v>
      </c>
      <c r="K915" s="3">
        <v>0.38366249999999985</v>
      </c>
      <c r="L915" s="3">
        <v>0.1372499999999999</v>
      </c>
      <c r="M915" s="4">
        <f t="shared" si="428"/>
        <v>0</v>
      </c>
      <c r="N915" s="4">
        <f t="shared" si="429"/>
        <v>0</v>
      </c>
      <c r="O915" s="4">
        <f t="shared" si="430"/>
        <v>0</v>
      </c>
      <c r="P915" s="4">
        <f t="shared" si="431"/>
        <v>0</v>
      </c>
      <c r="Q915" s="4">
        <f t="shared" si="432"/>
        <v>0</v>
      </c>
      <c r="R915" s="4">
        <f t="shared" si="433"/>
        <v>0</v>
      </c>
      <c r="S915" s="4">
        <f t="shared" si="434"/>
        <v>0</v>
      </c>
      <c r="T915" s="5">
        <f t="shared" si="435"/>
        <v>1351.042281042802</v>
      </c>
      <c r="U915" s="5">
        <f t="shared" si="436"/>
        <v>27.94059735517024</v>
      </c>
      <c r="V915" s="5">
        <f t="shared" si="437"/>
        <v>24.642915003436322</v>
      </c>
      <c r="W915" s="5">
        <f t="shared" si="438"/>
        <v>3.6496930653255779</v>
      </c>
      <c r="X915" s="5">
        <f t="shared" si="439"/>
        <v>2.2620391779481204</v>
      </c>
      <c r="Y915" s="5">
        <f t="shared" si="440"/>
        <v>11.124123781923288</v>
      </c>
      <c r="Z915" s="5">
        <f t="shared" si="441"/>
        <v>5.0837350070583929</v>
      </c>
      <c r="AA915" s="4">
        <v>0</v>
      </c>
      <c r="AB915" s="4">
        <f t="shared" si="442"/>
        <v>0</v>
      </c>
      <c r="AC915" s="4">
        <v>38.333333333333385</v>
      </c>
      <c r="AD915" s="4">
        <v>1.6766666666666674</v>
      </c>
      <c r="AE915" s="4">
        <v>1.6266666666666654</v>
      </c>
      <c r="AF915" s="4">
        <v>4.9999999999999913E-2</v>
      </c>
      <c r="AG915" s="4">
        <v>0.125</v>
      </c>
      <c r="AH915" s="4">
        <v>0.47766666666666624</v>
      </c>
      <c r="AI915" s="4">
        <v>0.11233333333333334</v>
      </c>
      <c r="AJ915" s="4">
        <f t="shared" si="443"/>
        <v>0</v>
      </c>
      <c r="AK915" s="4">
        <f t="shared" si="444"/>
        <v>0</v>
      </c>
      <c r="AL915" s="4">
        <f t="shared" si="445"/>
        <v>0</v>
      </c>
      <c r="AM915" s="4">
        <f t="shared" si="446"/>
        <v>0</v>
      </c>
      <c r="AN915" s="4">
        <f t="shared" si="447"/>
        <v>0</v>
      </c>
      <c r="AO915" s="4">
        <f t="shared" si="448"/>
        <v>0</v>
      </c>
      <c r="AP915" s="4">
        <f t="shared" si="449"/>
        <v>0</v>
      </c>
      <c r="AQ915" s="5">
        <f t="shared" si="450"/>
        <v>1037.7938815484908</v>
      </c>
      <c r="AR915" s="5">
        <f t="shared" si="451"/>
        <v>26.608899269012081</v>
      </c>
      <c r="AS915" s="5">
        <f t="shared" si="452"/>
        <v>23.502583732906942</v>
      </c>
      <c r="AT915" s="5">
        <f t="shared" si="453"/>
        <v>3.2903509984102346</v>
      </c>
      <c r="AU915" s="5">
        <f t="shared" si="454"/>
        <v>2.638635533019134</v>
      </c>
      <c r="AV915" s="5">
        <f t="shared" si="455"/>
        <v>10.475692694046018</v>
      </c>
      <c r="AW915" s="5">
        <f t="shared" si="456"/>
        <v>4.0235224088930854</v>
      </c>
    </row>
    <row r="916" spans="1:49" x14ac:dyDescent="0.25">
      <c r="A916" s="1" t="s">
        <v>378</v>
      </c>
      <c r="B916" s="1" t="s">
        <v>193</v>
      </c>
      <c r="C916" s="2">
        <v>42887</v>
      </c>
      <c r="D916" s="3">
        <v>0</v>
      </c>
      <c r="E916" s="4">
        <f t="shared" si="427"/>
        <v>0</v>
      </c>
      <c r="F916" s="3">
        <v>70.048064635450046</v>
      </c>
      <c r="G916" s="3">
        <v>2.1258313712953187</v>
      </c>
      <c r="H916" s="3">
        <v>1.9571744770229911</v>
      </c>
      <c r="I916" s="3">
        <v>0.16381415860959869</v>
      </c>
      <c r="J916" s="3">
        <v>0.26703698028323725</v>
      </c>
      <c r="K916" s="3">
        <v>0.64159030767469505</v>
      </c>
      <c r="L916" s="3">
        <v>0.31770653918036584</v>
      </c>
      <c r="M916" s="4">
        <f t="shared" si="428"/>
        <v>0</v>
      </c>
      <c r="N916" s="4">
        <f t="shared" si="429"/>
        <v>0</v>
      </c>
      <c r="O916" s="4">
        <f t="shared" si="430"/>
        <v>0</v>
      </c>
      <c r="P916" s="4">
        <f t="shared" si="431"/>
        <v>0</v>
      </c>
      <c r="Q916" s="4">
        <f t="shared" si="432"/>
        <v>0</v>
      </c>
      <c r="R916" s="4">
        <f t="shared" si="433"/>
        <v>0</v>
      </c>
      <c r="S916" s="4">
        <f t="shared" si="434"/>
        <v>0</v>
      </c>
      <c r="T916" s="5">
        <f t="shared" si="435"/>
        <v>1351.042281042802</v>
      </c>
      <c r="U916" s="5">
        <f t="shared" si="436"/>
        <v>27.94059735517024</v>
      </c>
      <c r="V916" s="5">
        <f t="shared" si="437"/>
        <v>24.642915003436322</v>
      </c>
      <c r="W916" s="5">
        <f t="shared" si="438"/>
        <v>3.6496930653255779</v>
      </c>
      <c r="X916" s="5">
        <f t="shared" si="439"/>
        <v>2.2620391779481204</v>
      </c>
      <c r="Y916" s="5">
        <f t="shared" si="440"/>
        <v>11.124123781923288</v>
      </c>
      <c r="Z916" s="5">
        <f t="shared" si="441"/>
        <v>5.0837350070583929</v>
      </c>
      <c r="AA916" s="4">
        <v>0</v>
      </c>
      <c r="AB916" s="4">
        <f t="shared" si="442"/>
        <v>0</v>
      </c>
      <c r="AC916" s="4">
        <v>35.9652777777777</v>
      </c>
      <c r="AD916" s="4">
        <v>1.7244097222222223</v>
      </c>
      <c r="AE916" s="4">
        <v>1.6744097222222212</v>
      </c>
      <c r="AF916" s="4">
        <v>4.9999999999999913E-2</v>
      </c>
      <c r="AG916" s="4">
        <v>0.16223958333333319</v>
      </c>
      <c r="AH916" s="4">
        <v>0.35067013888888904</v>
      </c>
      <c r="AI916" s="4">
        <v>5.8861111111111176E-2</v>
      </c>
      <c r="AJ916" s="4">
        <f t="shared" si="443"/>
        <v>0</v>
      </c>
      <c r="AK916" s="4">
        <f t="shared" si="444"/>
        <v>0</v>
      </c>
      <c r="AL916" s="4">
        <f t="shared" si="445"/>
        <v>0</v>
      </c>
      <c r="AM916" s="4">
        <f t="shared" si="446"/>
        <v>0</v>
      </c>
      <c r="AN916" s="4">
        <f t="shared" si="447"/>
        <v>0</v>
      </c>
      <c r="AO916" s="4">
        <f t="shared" si="448"/>
        <v>0</v>
      </c>
      <c r="AP916" s="4">
        <f t="shared" si="449"/>
        <v>0</v>
      </c>
      <c r="AQ916" s="5">
        <f t="shared" si="450"/>
        <v>1037.7938815484908</v>
      </c>
      <c r="AR916" s="5">
        <f t="shared" si="451"/>
        <v>26.608899269012081</v>
      </c>
      <c r="AS916" s="5">
        <f t="shared" si="452"/>
        <v>23.502583732906942</v>
      </c>
      <c r="AT916" s="5">
        <f t="shared" si="453"/>
        <v>3.2903509984102346</v>
      </c>
      <c r="AU916" s="5">
        <f t="shared" si="454"/>
        <v>2.638635533019134</v>
      </c>
      <c r="AV916" s="5">
        <f t="shared" si="455"/>
        <v>10.475692694046018</v>
      </c>
      <c r="AW916" s="5">
        <f t="shared" si="456"/>
        <v>4.0235224088930854</v>
      </c>
    </row>
    <row r="917" spans="1:49" x14ac:dyDescent="0.25">
      <c r="A917" s="1" t="s">
        <v>378</v>
      </c>
      <c r="B917" s="1" t="s">
        <v>194</v>
      </c>
      <c r="C917" s="2">
        <v>42888</v>
      </c>
      <c r="D917" s="3">
        <v>0</v>
      </c>
      <c r="E917" s="4">
        <f t="shared" si="427"/>
        <v>0</v>
      </c>
      <c r="F917" s="3">
        <v>40.688137060663941</v>
      </c>
      <c r="G917" s="3">
        <v>2.5417438480791019</v>
      </c>
      <c r="H917" s="3">
        <v>2.296299996258313</v>
      </c>
      <c r="I917" s="3">
        <v>0.23699107684584442</v>
      </c>
      <c r="J917" s="3">
        <v>7.3255683767105659E-2</v>
      </c>
      <c r="K917" s="3">
        <v>0.83386376430492237</v>
      </c>
      <c r="L917" s="3">
        <v>0.45222868656936505</v>
      </c>
      <c r="M917" s="4">
        <f t="shared" si="428"/>
        <v>0</v>
      </c>
      <c r="N917" s="4">
        <f t="shared" si="429"/>
        <v>0</v>
      </c>
      <c r="O917" s="4">
        <f t="shared" si="430"/>
        <v>0</v>
      </c>
      <c r="P917" s="4">
        <f t="shared" si="431"/>
        <v>0</v>
      </c>
      <c r="Q917" s="4">
        <f t="shared" si="432"/>
        <v>0</v>
      </c>
      <c r="R917" s="4">
        <f t="shared" si="433"/>
        <v>0</v>
      </c>
      <c r="S917" s="4">
        <f t="shared" si="434"/>
        <v>0</v>
      </c>
      <c r="T917" s="5">
        <f t="shared" si="435"/>
        <v>1351.042281042802</v>
      </c>
      <c r="U917" s="5">
        <f t="shared" si="436"/>
        <v>27.94059735517024</v>
      </c>
      <c r="V917" s="5">
        <f t="shared" si="437"/>
        <v>24.642915003436322</v>
      </c>
      <c r="W917" s="5">
        <f t="shared" si="438"/>
        <v>3.6496930653255779</v>
      </c>
      <c r="X917" s="5">
        <f t="shared" si="439"/>
        <v>2.2620391779481204</v>
      </c>
      <c r="Y917" s="5">
        <f t="shared" si="440"/>
        <v>11.124123781923288</v>
      </c>
      <c r="Z917" s="5">
        <f t="shared" si="441"/>
        <v>5.0837350070583929</v>
      </c>
      <c r="AA917" s="4">
        <v>0</v>
      </c>
      <c r="AB917" s="4">
        <f t="shared" si="442"/>
        <v>0</v>
      </c>
      <c r="AC917" s="4">
        <v>34.199999999999953</v>
      </c>
      <c r="AD917" s="4">
        <v>1.7599999999999996</v>
      </c>
      <c r="AE917" s="4">
        <v>1.7099999999999997</v>
      </c>
      <c r="AF917" s="4">
        <v>4.9999999999999906E-2</v>
      </c>
      <c r="AG917" s="4">
        <v>0.19000000000000003</v>
      </c>
      <c r="AH917" s="4">
        <v>0.25600000000000017</v>
      </c>
      <c r="AI917" s="4">
        <v>1.8999999999999965E-2</v>
      </c>
      <c r="AJ917" s="4">
        <f t="shared" si="443"/>
        <v>0</v>
      </c>
      <c r="AK917" s="4">
        <f t="shared" si="444"/>
        <v>0</v>
      </c>
      <c r="AL917" s="4">
        <f t="shared" si="445"/>
        <v>0</v>
      </c>
      <c r="AM917" s="4">
        <f t="shared" si="446"/>
        <v>0</v>
      </c>
      <c r="AN917" s="4">
        <f t="shared" si="447"/>
        <v>0</v>
      </c>
      <c r="AO917" s="4">
        <f t="shared" si="448"/>
        <v>0</v>
      </c>
      <c r="AP917" s="4">
        <f t="shared" si="449"/>
        <v>0</v>
      </c>
      <c r="AQ917" s="5">
        <f t="shared" si="450"/>
        <v>1037.7938815484908</v>
      </c>
      <c r="AR917" s="5">
        <f t="shared" si="451"/>
        <v>26.608899269012081</v>
      </c>
      <c r="AS917" s="5">
        <f t="shared" si="452"/>
        <v>23.502583732906942</v>
      </c>
      <c r="AT917" s="5">
        <f t="shared" si="453"/>
        <v>3.2903509984102346</v>
      </c>
      <c r="AU917" s="5">
        <f t="shared" si="454"/>
        <v>2.638635533019134</v>
      </c>
      <c r="AV917" s="5">
        <f t="shared" si="455"/>
        <v>10.475692694046018</v>
      </c>
      <c r="AW917" s="5">
        <f t="shared" si="456"/>
        <v>4.0235224088930854</v>
      </c>
    </row>
    <row r="918" spans="1:49" x14ac:dyDescent="0.25">
      <c r="A918" s="1" t="s">
        <v>378</v>
      </c>
      <c r="B918" s="1" t="s">
        <v>195</v>
      </c>
      <c r="C918" s="2">
        <v>42889</v>
      </c>
      <c r="D918" s="3">
        <v>0</v>
      </c>
      <c r="E918" s="4">
        <f t="shared" si="427"/>
        <v>0</v>
      </c>
      <c r="F918" s="3">
        <v>80.073405758547509</v>
      </c>
      <c r="G918" s="3">
        <v>1.9838124767837841</v>
      </c>
      <c r="H918" s="3">
        <v>1.8413755192353232</v>
      </c>
      <c r="I918" s="3">
        <v>0.13882691823624613</v>
      </c>
      <c r="J918" s="3">
        <v>0.33320620348386831</v>
      </c>
      <c r="K918" s="3">
        <v>0.57593595663022712</v>
      </c>
      <c r="L918" s="3">
        <v>0.27177214738900074</v>
      </c>
      <c r="M918" s="4">
        <f t="shared" si="428"/>
        <v>0</v>
      </c>
      <c r="N918" s="4">
        <f t="shared" si="429"/>
        <v>0</v>
      </c>
      <c r="O918" s="4">
        <f t="shared" si="430"/>
        <v>0</v>
      </c>
      <c r="P918" s="4">
        <f t="shared" si="431"/>
        <v>0</v>
      </c>
      <c r="Q918" s="4">
        <f t="shared" si="432"/>
        <v>0</v>
      </c>
      <c r="R918" s="4">
        <f t="shared" si="433"/>
        <v>0</v>
      </c>
      <c r="S918" s="4">
        <f t="shared" si="434"/>
        <v>0</v>
      </c>
      <c r="T918" s="5">
        <f t="shared" si="435"/>
        <v>1351.042281042802</v>
      </c>
      <c r="U918" s="5">
        <f t="shared" si="436"/>
        <v>27.94059735517024</v>
      </c>
      <c r="V918" s="5">
        <f t="shared" si="437"/>
        <v>24.642915003436322</v>
      </c>
      <c r="W918" s="5">
        <f t="shared" si="438"/>
        <v>3.6496930653255779</v>
      </c>
      <c r="X918" s="5">
        <f t="shared" si="439"/>
        <v>2.2620391779481204</v>
      </c>
      <c r="Y918" s="5">
        <f t="shared" si="440"/>
        <v>11.124123781923288</v>
      </c>
      <c r="Z918" s="5">
        <f t="shared" si="441"/>
        <v>5.0837350070583929</v>
      </c>
      <c r="AA918" s="4">
        <v>0</v>
      </c>
      <c r="AB918" s="4">
        <f t="shared" si="442"/>
        <v>0</v>
      </c>
      <c r="AC918" s="4">
        <v>36.56805555555561</v>
      </c>
      <c r="AD918" s="4">
        <v>1.7122569444444451</v>
      </c>
      <c r="AE918" s="4">
        <v>1.6622569444444437</v>
      </c>
      <c r="AF918" s="4">
        <v>4.9999999999999906E-2</v>
      </c>
      <c r="AG918" s="4">
        <v>0.15276041666666673</v>
      </c>
      <c r="AH918" s="4">
        <v>0.38299652777777798</v>
      </c>
      <c r="AI918" s="4">
        <v>7.2472222222222146E-2</v>
      </c>
      <c r="AJ918" s="4">
        <f t="shared" si="443"/>
        <v>0</v>
      </c>
      <c r="AK918" s="4">
        <f t="shared" si="444"/>
        <v>0</v>
      </c>
      <c r="AL918" s="4">
        <f t="shared" si="445"/>
        <v>0</v>
      </c>
      <c r="AM918" s="4">
        <f t="shared" si="446"/>
        <v>0</v>
      </c>
      <c r="AN918" s="4">
        <f t="shared" si="447"/>
        <v>0</v>
      </c>
      <c r="AO918" s="4">
        <f t="shared" si="448"/>
        <v>0</v>
      </c>
      <c r="AP918" s="4">
        <f t="shared" si="449"/>
        <v>0</v>
      </c>
      <c r="AQ918" s="5">
        <f t="shared" si="450"/>
        <v>1037.7938815484908</v>
      </c>
      <c r="AR918" s="5">
        <f t="shared" si="451"/>
        <v>26.608899269012081</v>
      </c>
      <c r="AS918" s="5">
        <f t="shared" si="452"/>
        <v>23.502583732906942</v>
      </c>
      <c r="AT918" s="5">
        <f t="shared" si="453"/>
        <v>3.2903509984102346</v>
      </c>
      <c r="AU918" s="5">
        <f t="shared" si="454"/>
        <v>2.638635533019134</v>
      </c>
      <c r="AV918" s="5">
        <f t="shared" si="455"/>
        <v>10.475692694046018</v>
      </c>
      <c r="AW918" s="5">
        <f t="shared" si="456"/>
        <v>4.0235224088930854</v>
      </c>
    </row>
    <row r="919" spans="1:49" x14ac:dyDescent="0.25">
      <c r="A919" s="1" t="s">
        <v>378</v>
      </c>
      <c r="B919" s="1" t="s">
        <v>196</v>
      </c>
      <c r="C919" s="2">
        <v>42890</v>
      </c>
      <c r="D919" s="3">
        <v>0</v>
      </c>
      <c r="E919" s="4">
        <f t="shared" si="427"/>
        <v>0</v>
      </c>
      <c r="F919" s="3">
        <v>109.43333333333318</v>
      </c>
      <c r="G919" s="3">
        <v>1.5678999999999996</v>
      </c>
      <c r="H919" s="3">
        <v>1.5022500000000012</v>
      </c>
      <c r="I919" s="3">
        <v>6.5649999999999972E-2</v>
      </c>
      <c r="J919" s="3">
        <v>0.52698749999999916</v>
      </c>
      <c r="K919" s="3">
        <v>0.38366249999999985</v>
      </c>
      <c r="L919" s="3">
        <v>0.1372499999999999</v>
      </c>
      <c r="M919" s="4">
        <f t="shared" si="428"/>
        <v>0</v>
      </c>
      <c r="N919" s="4">
        <f t="shared" si="429"/>
        <v>0</v>
      </c>
      <c r="O919" s="4">
        <f t="shared" si="430"/>
        <v>0</v>
      </c>
      <c r="P919" s="4">
        <f t="shared" si="431"/>
        <v>0</v>
      </c>
      <c r="Q919" s="4">
        <f t="shared" si="432"/>
        <v>0</v>
      </c>
      <c r="R919" s="4">
        <f t="shared" si="433"/>
        <v>0</v>
      </c>
      <c r="S919" s="4">
        <f t="shared" si="434"/>
        <v>0</v>
      </c>
      <c r="T919" s="5">
        <f t="shared" si="435"/>
        <v>1351.042281042802</v>
      </c>
      <c r="U919" s="5">
        <f t="shared" si="436"/>
        <v>27.94059735517024</v>
      </c>
      <c r="V919" s="5">
        <f t="shared" si="437"/>
        <v>24.642915003436322</v>
      </c>
      <c r="W919" s="5">
        <f t="shared" si="438"/>
        <v>3.6496930653255779</v>
      </c>
      <c r="X919" s="5">
        <f t="shared" si="439"/>
        <v>2.2620391779481204</v>
      </c>
      <c r="Y919" s="5">
        <f t="shared" si="440"/>
        <v>11.124123781923288</v>
      </c>
      <c r="Z919" s="5">
        <f t="shared" si="441"/>
        <v>5.0837350070583929</v>
      </c>
      <c r="AA919" s="4">
        <v>0</v>
      </c>
      <c r="AB919" s="4">
        <f t="shared" si="442"/>
        <v>0</v>
      </c>
      <c r="AC919" s="4">
        <v>38.333333333333385</v>
      </c>
      <c r="AD919" s="4">
        <v>1.6766666666666674</v>
      </c>
      <c r="AE919" s="4">
        <v>1.6266666666666654</v>
      </c>
      <c r="AF919" s="4">
        <v>4.9999999999999913E-2</v>
      </c>
      <c r="AG919" s="4">
        <v>0.125</v>
      </c>
      <c r="AH919" s="4">
        <v>0.47766666666666624</v>
      </c>
      <c r="AI919" s="4">
        <v>0.11233333333333334</v>
      </c>
      <c r="AJ919" s="4">
        <f t="shared" si="443"/>
        <v>0</v>
      </c>
      <c r="AK919" s="4">
        <f t="shared" si="444"/>
        <v>0</v>
      </c>
      <c r="AL919" s="4">
        <f t="shared" si="445"/>
        <v>0</v>
      </c>
      <c r="AM919" s="4">
        <f t="shared" si="446"/>
        <v>0</v>
      </c>
      <c r="AN919" s="4">
        <f t="shared" si="447"/>
        <v>0</v>
      </c>
      <c r="AO919" s="4">
        <f t="shared" si="448"/>
        <v>0</v>
      </c>
      <c r="AP919" s="4">
        <f t="shared" si="449"/>
        <v>0</v>
      </c>
      <c r="AQ919" s="5">
        <f t="shared" si="450"/>
        <v>1037.7938815484908</v>
      </c>
      <c r="AR919" s="5">
        <f t="shared" si="451"/>
        <v>26.608899269012081</v>
      </c>
      <c r="AS919" s="5">
        <f t="shared" si="452"/>
        <v>23.502583732906942</v>
      </c>
      <c r="AT919" s="5">
        <f t="shared" si="453"/>
        <v>3.2903509984102346</v>
      </c>
      <c r="AU919" s="5">
        <f t="shared" si="454"/>
        <v>2.638635533019134</v>
      </c>
      <c r="AV919" s="5">
        <f t="shared" si="455"/>
        <v>10.475692694046018</v>
      </c>
      <c r="AW919" s="5">
        <f t="shared" si="456"/>
        <v>4.0235224088930854</v>
      </c>
    </row>
    <row r="920" spans="1:49" x14ac:dyDescent="0.25">
      <c r="A920" s="1" t="s">
        <v>378</v>
      </c>
      <c r="B920" s="1" t="s">
        <v>197</v>
      </c>
      <c r="C920" s="2">
        <v>42891</v>
      </c>
      <c r="D920" s="3">
        <v>0</v>
      </c>
      <c r="E920" s="4">
        <f t="shared" si="427"/>
        <v>0</v>
      </c>
      <c r="F920" s="3">
        <v>109.43333333333318</v>
      </c>
      <c r="G920" s="3">
        <v>1.5678999999999996</v>
      </c>
      <c r="H920" s="3">
        <v>1.5022500000000012</v>
      </c>
      <c r="I920" s="3">
        <v>6.5649999999999972E-2</v>
      </c>
      <c r="J920" s="3">
        <v>0.52698749999999916</v>
      </c>
      <c r="K920" s="3">
        <v>0.38366249999999985</v>
      </c>
      <c r="L920" s="3">
        <v>0.1372499999999999</v>
      </c>
      <c r="M920" s="4">
        <f t="shared" si="428"/>
        <v>0</v>
      </c>
      <c r="N920" s="4">
        <f t="shared" si="429"/>
        <v>0</v>
      </c>
      <c r="O920" s="4">
        <f t="shared" si="430"/>
        <v>0</v>
      </c>
      <c r="P920" s="4">
        <f t="shared" si="431"/>
        <v>0</v>
      </c>
      <c r="Q920" s="4">
        <f t="shared" si="432"/>
        <v>0</v>
      </c>
      <c r="R920" s="4">
        <f t="shared" si="433"/>
        <v>0</v>
      </c>
      <c r="S920" s="4">
        <f t="shared" si="434"/>
        <v>0</v>
      </c>
      <c r="T920" s="5">
        <f t="shared" si="435"/>
        <v>1351.042281042802</v>
      </c>
      <c r="U920" s="5">
        <f t="shared" si="436"/>
        <v>27.94059735517024</v>
      </c>
      <c r="V920" s="5">
        <f t="shared" si="437"/>
        <v>24.642915003436322</v>
      </c>
      <c r="W920" s="5">
        <f t="shared" si="438"/>
        <v>3.6496930653255779</v>
      </c>
      <c r="X920" s="5">
        <f t="shared" si="439"/>
        <v>2.2620391779481204</v>
      </c>
      <c r="Y920" s="5">
        <f t="shared" si="440"/>
        <v>11.124123781923288</v>
      </c>
      <c r="Z920" s="5">
        <f t="shared" si="441"/>
        <v>5.0837350070583929</v>
      </c>
      <c r="AA920" s="4">
        <v>0</v>
      </c>
      <c r="AB920" s="4">
        <f t="shared" si="442"/>
        <v>0</v>
      </c>
      <c r="AC920" s="4">
        <v>38.333333333333385</v>
      </c>
      <c r="AD920" s="4">
        <v>1.6766666666666674</v>
      </c>
      <c r="AE920" s="4">
        <v>1.6266666666666654</v>
      </c>
      <c r="AF920" s="4">
        <v>4.9999999999999913E-2</v>
      </c>
      <c r="AG920" s="4">
        <v>0.125</v>
      </c>
      <c r="AH920" s="4">
        <v>0.47766666666666624</v>
      </c>
      <c r="AI920" s="4">
        <v>0.11233333333333334</v>
      </c>
      <c r="AJ920" s="4">
        <f t="shared" si="443"/>
        <v>0</v>
      </c>
      <c r="AK920" s="4">
        <f t="shared" si="444"/>
        <v>0</v>
      </c>
      <c r="AL920" s="4">
        <f t="shared" si="445"/>
        <v>0</v>
      </c>
      <c r="AM920" s="4">
        <f t="shared" si="446"/>
        <v>0</v>
      </c>
      <c r="AN920" s="4">
        <f t="shared" si="447"/>
        <v>0</v>
      </c>
      <c r="AO920" s="4">
        <f t="shared" si="448"/>
        <v>0</v>
      </c>
      <c r="AP920" s="4">
        <f t="shared" si="449"/>
        <v>0</v>
      </c>
      <c r="AQ920" s="5">
        <f t="shared" si="450"/>
        <v>1037.7938815484908</v>
      </c>
      <c r="AR920" s="5">
        <f t="shared" si="451"/>
        <v>26.608899269012081</v>
      </c>
      <c r="AS920" s="5">
        <f t="shared" si="452"/>
        <v>23.502583732906942</v>
      </c>
      <c r="AT920" s="5">
        <f t="shared" si="453"/>
        <v>3.2903509984102346</v>
      </c>
      <c r="AU920" s="5">
        <f t="shared" si="454"/>
        <v>2.638635533019134</v>
      </c>
      <c r="AV920" s="5">
        <f t="shared" si="455"/>
        <v>10.475692694046018</v>
      </c>
      <c r="AW920" s="5">
        <f t="shared" si="456"/>
        <v>4.0235224088930854</v>
      </c>
    </row>
    <row r="921" spans="1:49" x14ac:dyDescent="0.25">
      <c r="A921" s="1" t="s">
        <v>378</v>
      </c>
      <c r="B921" s="1" t="s">
        <v>198</v>
      </c>
      <c r="C921" s="2">
        <v>42892</v>
      </c>
      <c r="D921" s="3">
        <v>0</v>
      </c>
      <c r="E921" s="4">
        <f t="shared" si="427"/>
        <v>0</v>
      </c>
      <c r="F921" s="3">
        <v>109.43333333333318</v>
      </c>
      <c r="G921" s="3">
        <v>1.5678999999999996</v>
      </c>
      <c r="H921" s="3">
        <v>1.5022500000000012</v>
      </c>
      <c r="I921" s="3">
        <v>6.5649999999999972E-2</v>
      </c>
      <c r="J921" s="3">
        <v>0.52698749999999916</v>
      </c>
      <c r="K921" s="3">
        <v>0.38366249999999985</v>
      </c>
      <c r="L921" s="3">
        <v>0.1372499999999999</v>
      </c>
      <c r="M921" s="4">
        <f t="shared" si="428"/>
        <v>0</v>
      </c>
      <c r="N921" s="4">
        <f t="shared" si="429"/>
        <v>0</v>
      </c>
      <c r="O921" s="4">
        <f t="shared" si="430"/>
        <v>0</v>
      </c>
      <c r="P921" s="4">
        <f t="shared" si="431"/>
        <v>0</v>
      </c>
      <c r="Q921" s="4">
        <f t="shared" si="432"/>
        <v>0</v>
      </c>
      <c r="R921" s="4">
        <f t="shared" si="433"/>
        <v>0</v>
      </c>
      <c r="S921" s="4">
        <f t="shared" si="434"/>
        <v>0</v>
      </c>
      <c r="T921" s="5">
        <f t="shared" si="435"/>
        <v>1351.042281042802</v>
      </c>
      <c r="U921" s="5">
        <f t="shared" si="436"/>
        <v>27.94059735517024</v>
      </c>
      <c r="V921" s="5">
        <f t="shared" si="437"/>
        <v>24.642915003436322</v>
      </c>
      <c r="W921" s="5">
        <f t="shared" si="438"/>
        <v>3.6496930653255779</v>
      </c>
      <c r="X921" s="5">
        <f t="shared" si="439"/>
        <v>2.2620391779481204</v>
      </c>
      <c r="Y921" s="5">
        <f t="shared" si="440"/>
        <v>11.124123781923288</v>
      </c>
      <c r="Z921" s="5">
        <f t="shared" si="441"/>
        <v>5.0837350070583929</v>
      </c>
      <c r="AA921" s="4">
        <v>0</v>
      </c>
      <c r="AB921" s="4">
        <f t="shared" si="442"/>
        <v>0</v>
      </c>
      <c r="AC921" s="4">
        <v>38.333333333333385</v>
      </c>
      <c r="AD921" s="4">
        <v>1.6766666666666674</v>
      </c>
      <c r="AE921" s="4">
        <v>1.6266666666666654</v>
      </c>
      <c r="AF921" s="4">
        <v>4.9999999999999913E-2</v>
      </c>
      <c r="AG921" s="4">
        <v>0.125</v>
      </c>
      <c r="AH921" s="4">
        <v>0.47766666666666624</v>
      </c>
      <c r="AI921" s="4">
        <v>0.11233333333333334</v>
      </c>
      <c r="AJ921" s="4">
        <f t="shared" si="443"/>
        <v>0</v>
      </c>
      <c r="AK921" s="4">
        <f t="shared" si="444"/>
        <v>0</v>
      </c>
      <c r="AL921" s="4">
        <f t="shared" si="445"/>
        <v>0</v>
      </c>
      <c r="AM921" s="4">
        <f t="shared" si="446"/>
        <v>0</v>
      </c>
      <c r="AN921" s="4">
        <f t="shared" si="447"/>
        <v>0</v>
      </c>
      <c r="AO921" s="4">
        <f t="shared" si="448"/>
        <v>0</v>
      </c>
      <c r="AP921" s="4">
        <f t="shared" si="449"/>
        <v>0</v>
      </c>
      <c r="AQ921" s="5">
        <f t="shared" si="450"/>
        <v>1037.7938815484908</v>
      </c>
      <c r="AR921" s="5">
        <f t="shared" si="451"/>
        <v>26.608899269012081</v>
      </c>
      <c r="AS921" s="5">
        <f t="shared" si="452"/>
        <v>23.502583732906942</v>
      </c>
      <c r="AT921" s="5">
        <f t="shared" si="453"/>
        <v>3.2903509984102346</v>
      </c>
      <c r="AU921" s="5">
        <f t="shared" si="454"/>
        <v>2.638635533019134</v>
      </c>
      <c r="AV921" s="5">
        <f t="shared" si="455"/>
        <v>10.475692694046018</v>
      </c>
      <c r="AW921" s="5">
        <f t="shared" si="456"/>
        <v>4.0235224088930854</v>
      </c>
    </row>
    <row r="922" spans="1:49" x14ac:dyDescent="0.25">
      <c r="A922" s="1" t="s">
        <v>378</v>
      </c>
      <c r="B922" s="1" t="s">
        <v>199</v>
      </c>
      <c r="C922" s="2">
        <v>42893</v>
      </c>
      <c r="D922" s="3">
        <v>0</v>
      </c>
      <c r="E922" s="4">
        <f t="shared" si="427"/>
        <v>0</v>
      </c>
      <c r="F922" s="3">
        <v>109.43333333333318</v>
      </c>
      <c r="G922" s="3">
        <v>1.5678999999999996</v>
      </c>
      <c r="H922" s="3">
        <v>1.5022500000000012</v>
      </c>
      <c r="I922" s="3">
        <v>6.5649999999999972E-2</v>
      </c>
      <c r="J922" s="3">
        <v>0.52698749999999916</v>
      </c>
      <c r="K922" s="3">
        <v>0.38366249999999985</v>
      </c>
      <c r="L922" s="3">
        <v>0.1372499999999999</v>
      </c>
      <c r="M922" s="4">
        <f t="shared" si="428"/>
        <v>0</v>
      </c>
      <c r="N922" s="4">
        <f t="shared" si="429"/>
        <v>0</v>
      </c>
      <c r="O922" s="4">
        <f t="shared" si="430"/>
        <v>0</v>
      </c>
      <c r="P922" s="4">
        <f t="shared" si="431"/>
        <v>0</v>
      </c>
      <c r="Q922" s="4">
        <f t="shared" si="432"/>
        <v>0</v>
      </c>
      <c r="R922" s="4">
        <f t="shared" si="433"/>
        <v>0</v>
      </c>
      <c r="S922" s="4">
        <f t="shared" si="434"/>
        <v>0</v>
      </c>
      <c r="T922" s="5">
        <f t="shared" si="435"/>
        <v>1351.042281042802</v>
      </c>
      <c r="U922" s="5">
        <f t="shared" si="436"/>
        <v>27.94059735517024</v>
      </c>
      <c r="V922" s="5">
        <f t="shared" si="437"/>
        <v>24.642915003436322</v>
      </c>
      <c r="W922" s="5">
        <f t="shared" si="438"/>
        <v>3.6496930653255779</v>
      </c>
      <c r="X922" s="5">
        <f t="shared" si="439"/>
        <v>2.2620391779481204</v>
      </c>
      <c r="Y922" s="5">
        <f t="shared" si="440"/>
        <v>11.124123781923288</v>
      </c>
      <c r="Z922" s="5">
        <f t="shared" si="441"/>
        <v>5.0837350070583929</v>
      </c>
      <c r="AA922" s="4">
        <v>0</v>
      </c>
      <c r="AB922" s="4">
        <f t="shared" si="442"/>
        <v>0</v>
      </c>
      <c r="AC922" s="4">
        <v>38.333333333333385</v>
      </c>
      <c r="AD922" s="4">
        <v>1.6766666666666674</v>
      </c>
      <c r="AE922" s="4">
        <v>1.6266666666666654</v>
      </c>
      <c r="AF922" s="4">
        <v>4.9999999999999913E-2</v>
      </c>
      <c r="AG922" s="4">
        <v>0.125</v>
      </c>
      <c r="AH922" s="4">
        <v>0.47766666666666624</v>
      </c>
      <c r="AI922" s="4">
        <v>0.11233333333333334</v>
      </c>
      <c r="AJ922" s="4">
        <f t="shared" si="443"/>
        <v>0</v>
      </c>
      <c r="AK922" s="4">
        <f t="shared" si="444"/>
        <v>0</v>
      </c>
      <c r="AL922" s="4">
        <f t="shared" si="445"/>
        <v>0</v>
      </c>
      <c r="AM922" s="4">
        <f t="shared" si="446"/>
        <v>0</v>
      </c>
      <c r="AN922" s="4">
        <f t="shared" si="447"/>
        <v>0</v>
      </c>
      <c r="AO922" s="4">
        <f t="shared" si="448"/>
        <v>0</v>
      </c>
      <c r="AP922" s="4">
        <f t="shared" si="449"/>
        <v>0</v>
      </c>
      <c r="AQ922" s="5">
        <f t="shared" si="450"/>
        <v>1037.7938815484908</v>
      </c>
      <c r="AR922" s="5">
        <f t="shared" si="451"/>
        <v>26.608899269012081</v>
      </c>
      <c r="AS922" s="5">
        <f t="shared" si="452"/>
        <v>23.502583732906942</v>
      </c>
      <c r="AT922" s="5">
        <f t="shared" si="453"/>
        <v>3.2903509984102346</v>
      </c>
      <c r="AU922" s="5">
        <f t="shared" si="454"/>
        <v>2.638635533019134</v>
      </c>
      <c r="AV922" s="5">
        <f t="shared" si="455"/>
        <v>10.475692694046018</v>
      </c>
      <c r="AW922" s="5">
        <f t="shared" si="456"/>
        <v>4.0235224088930854</v>
      </c>
    </row>
    <row r="923" spans="1:49" x14ac:dyDescent="0.25">
      <c r="A923" s="1" t="s">
        <v>378</v>
      </c>
      <c r="B923" s="1" t="s">
        <v>200</v>
      </c>
      <c r="C923" s="2">
        <v>42894</v>
      </c>
      <c r="D923" s="3">
        <v>0</v>
      </c>
      <c r="E923" s="4">
        <f t="shared" si="427"/>
        <v>0</v>
      </c>
      <c r="F923" s="3">
        <v>109.43333333333318</v>
      </c>
      <c r="G923" s="3">
        <v>1.5678999999999996</v>
      </c>
      <c r="H923" s="3">
        <v>1.5022500000000012</v>
      </c>
      <c r="I923" s="3">
        <v>6.5649999999999972E-2</v>
      </c>
      <c r="J923" s="3">
        <v>0.52698749999999916</v>
      </c>
      <c r="K923" s="3">
        <v>0.38366249999999985</v>
      </c>
      <c r="L923" s="3">
        <v>0.1372499999999999</v>
      </c>
      <c r="M923" s="4">
        <f t="shared" si="428"/>
        <v>0</v>
      </c>
      <c r="N923" s="4">
        <f t="shared" si="429"/>
        <v>0</v>
      </c>
      <c r="O923" s="4">
        <f t="shared" si="430"/>
        <v>0</v>
      </c>
      <c r="P923" s="4">
        <f t="shared" si="431"/>
        <v>0</v>
      </c>
      <c r="Q923" s="4">
        <f t="shared" si="432"/>
        <v>0</v>
      </c>
      <c r="R923" s="4">
        <f t="shared" si="433"/>
        <v>0</v>
      </c>
      <c r="S923" s="4">
        <f t="shared" si="434"/>
        <v>0</v>
      </c>
      <c r="T923" s="5">
        <f t="shared" si="435"/>
        <v>1351.042281042802</v>
      </c>
      <c r="U923" s="5">
        <f t="shared" si="436"/>
        <v>27.94059735517024</v>
      </c>
      <c r="V923" s="5">
        <f t="shared" si="437"/>
        <v>24.642915003436322</v>
      </c>
      <c r="W923" s="5">
        <f t="shared" si="438"/>
        <v>3.6496930653255779</v>
      </c>
      <c r="X923" s="5">
        <f t="shared" si="439"/>
        <v>2.2620391779481204</v>
      </c>
      <c r="Y923" s="5">
        <f t="shared" si="440"/>
        <v>11.124123781923288</v>
      </c>
      <c r="Z923" s="5">
        <f t="shared" si="441"/>
        <v>5.0837350070583929</v>
      </c>
      <c r="AA923" s="4">
        <v>0</v>
      </c>
      <c r="AB923" s="4">
        <f t="shared" si="442"/>
        <v>0</v>
      </c>
      <c r="AC923" s="4">
        <v>38.333333333333385</v>
      </c>
      <c r="AD923" s="4">
        <v>1.6766666666666674</v>
      </c>
      <c r="AE923" s="4">
        <v>1.6266666666666654</v>
      </c>
      <c r="AF923" s="4">
        <v>4.9999999999999913E-2</v>
      </c>
      <c r="AG923" s="4">
        <v>0.125</v>
      </c>
      <c r="AH923" s="4">
        <v>0.47766666666666624</v>
      </c>
      <c r="AI923" s="4">
        <v>0.11233333333333334</v>
      </c>
      <c r="AJ923" s="4">
        <f t="shared" si="443"/>
        <v>0</v>
      </c>
      <c r="AK923" s="4">
        <f t="shared" si="444"/>
        <v>0</v>
      </c>
      <c r="AL923" s="4">
        <f t="shared" si="445"/>
        <v>0</v>
      </c>
      <c r="AM923" s="4">
        <f t="shared" si="446"/>
        <v>0</v>
      </c>
      <c r="AN923" s="4">
        <f t="shared" si="447"/>
        <v>0</v>
      </c>
      <c r="AO923" s="4">
        <f t="shared" si="448"/>
        <v>0</v>
      </c>
      <c r="AP923" s="4">
        <f t="shared" si="449"/>
        <v>0</v>
      </c>
      <c r="AQ923" s="5">
        <f t="shared" si="450"/>
        <v>1037.7938815484908</v>
      </c>
      <c r="AR923" s="5">
        <f t="shared" si="451"/>
        <v>26.608899269012081</v>
      </c>
      <c r="AS923" s="5">
        <f t="shared" si="452"/>
        <v>23.502583732906942</v>
      </c>
      <c r="AT923" s="5">
        <f t="shared" si="453"/>
        <v>3.2903509984102346</v>
      </c>
      <c r="AU923" s="5">
        <f t="shared" si="454"/>
        <v>2.638635533019134</v>
      </c>
      <c r="AV923" s="5">
        <f t="shared" si="455"/>
        <v>10.475692694046018</v>
      </c>
      <c r="AW923" s="5">
        <f t="shared" si="456"/>
        <v>4.0235224088930854</v>
      </c>
    </row>
    <row r="924" spans="1:49" x14ac:dyDescent="0.25">
      <c r="A924" s="1" t="s">
        <v>378</v>
      </c>
      <c r="B924" s="1" t="s">
        <v>201</v>
      </c>
      <c r="C924" s="2">
        <v>42895</v>
      </c>
      <c r="D924" s="3">
        <v>0</v>
      </c>
      <c r="E924" s="4">
        <f t="shared" si="427"/>
        <v>0</v>
      </c>
      <c r="F924" s="3">
        <v>109.43333333333318</v>
      </c>
      <c r="G924" s="3">
        <v>1.5678999999999996</v>
      </c>
      <c r="H924" s="3">
        <v>1.5022500000000012</v>
      </c>
      <c r="I924" s="3">
        <v>6.5649999999999972E-2</v>
      </c>
      <c r="J924" s="3">
        <v>0.52698749999999916</v>
      </c>
      <c r="K924" s="3">
        <v>0.38366249999999985</v>
      </c>
      <c r="L924" s="3">
        <v>0.1372499999999999</v>
      </c>
      <c r="M924" s="4">
        <f t="shared" si="428"/>
        <v>0</v>
      </c>
      <c r="N924" s="4">
        <f t="shared" si="429"/>
        <v>0</v>
      </c>
      <c r="O924" s="4">
        <f t="shared" si="430"/>
        <v>0</v>
      </c>
      <c r="P924" s="4">
        <f t="shared" si="431"/>
        <v>0</v>
      </c>
      <c r="Q924" s="4">
        <f t="shared" si="432"/>
        <v>0</v>
      </c>
      <c r="R924" s="4">
        <f t="shared" si="433"/>
        <v>0</v>
      </c>
      <c r="S924" s="4">
        <f t="shared" si="434"/>
        <v>0</v>
      </c>
      <c r="T924" s="5">
        <f t="shared" si="435"/>
        <v>1351.042281042802</v>
      </c>
      <c r="U924" s="5">
        <f t="shared" si="436"/>
        <v>27.94059735517024</v>
      </c>
      <c r="V924" s="5">
        <f t="shared" si="437"/>
        <v>24.642915003436322</v>
      </c>
      <c r="W924" s="5">
        <f t="shared" si="438"/>
        <v>3.6496930653255779</v>
      </c>
      <c r="X924" s="5">
        <f t="shared" si="439"/>
        <v>2.2620391779481204</v>
      </c>
      <c r="Y924" s="5">
        <f t="shared" si="440"/>
        <v>11.124123781923288</v>
      </c>
      <c r="Z924" s="5">
        <f t="shared" si="441"/>
        <v>5.0837350070583929</v>
      </c>
      <c r="AA924" s="4">
        <v>0</v>
      </c>
      <c r="AB924" s="4">
        <f t="shared" si="442"/>
        <v>0</v>
      </c>
      <c r="AC924" s="4">
        <v>38.333333333333385</v>
      </c>
      <c r="AD924" s="4">
        <v>1.6766666666666674</v>
      </c>
      <c r="AE924" s="4">
        <v>1.6266666666666654</v>
      </c>
      <c r="AF924" s="4">
        <v>4.9999999999999913E-2</v>
      </c>
      <c r="AG924" s="4">
        <v>0.125</v>
      </c>
      <c r="AH924" s="4">
        <v>0.47766666666666624</v>
      </c>
      <c r="AI924" s="4">
        <v>0.11233333333333334</v>
      </c>
      <c r="AJ924" s="4">
        <f t="shared" si="443"/>
        <v>0</v>
      </c>
      <c r="AK924" s="4">
        <f t="shared" si="444"/>
        <v>0</v>
      </c>
      <c r="AL924" s="4">
        <f t="shared" si="445"/>
        <v>0</v>
      </c>
      <c r="AM924" s="4">
        <f t="shared" si="446"/>
        <v>0</v>
      </c>
      <c r="AN924" s="4">
        <f t="shared" si="447"/>
        <v>0</v>
      </c>
      <c r="AO924" s="4">
        <f t="shared" si="448"/>
        <v>0</v>
      </c>
      <c r="AP924" s="4">
        <f t="shared" si="449"/>
        <v>0</v>
      </c>
      <c r="AQ924" s="5">
        <f t="shared" si="450"/>
        <v>1037.7938815484908</v>
      </c>
      <c r="AR924" s="5">
        <f t="shared" si="451"/>
        <v>26.608899269012081</v>
      </c>
      <c r="AS924" s="5">
        <f t="shared" si="452"/>
        <v>23.502583732906942</v>
      </c>
      <c r="AT924" s="5">
        <f t="shared" si="453"/>
        <v>3.2903509984102346</v>
      </c>
      <c r="AU924" s="5">
        <f t="shared" si="454"/>
        <v>2.638635533019134</v>
      </c>
      <c r="AV924" s="5">
        <f t="shared" si="455"/>
        <v>10.475692694046018</v>
      </c>
      <c r="AW924" s="5">
        <f t="shared" si="456"/>
        <v>4.0235224088930854</v>
      </c>
    </row>
    <row r="925" spans="1:49" x14ac:dyDescent="0.25">
      <c r="A925" s="1" t="s">
        <v>378</v>
      </c>
      <c r="B925" s="1" t="s">
        <v>202</v>
      </c>
      <c r="C925" s="2">
        <v>42896</v>
      </c>
      <c r="D925" s="3">
        <v>0</v>
      </c>
      <c r="E925" s="4">
        <f t="shared" si="427"/>
        <v>0</v>
      </c>
      <c r="F925" s="3">
        <v>109.43333333333318</v>
      </c>
      <c r="G925" s="3">
        <v>1.5678999999999996</v>
      </c>
      <c r="H925" s="3">
        <v>1.5022500000000012</v>
      </c>
      <c r="I925" s="3">
        <v>6.5649999999999972E-2</v>
      </c>
      <c r="J925" s="3">
        <v>0.52698749999999916</v>
      </c>
      <c r="K925" s="3">
        <v>0.38366249999999985</v>
      </c>
      <c r="L925" s="3">
        <v>0.1372499999999999</v>
      </c>
      <c r="M925" s="4">
        <f t="shared" si="428"/>
        <v>0</v>
      </c>
      <c r="N925" s="4">
        <f t="shared" si="429"/>
        <v>0</v>
      </c>
      <c r="O925" s="4">
        <f t="shared" si="430"/>
        <v>0</v>
      </c>
      <c r="P925" s="4">
        <f t="shared" si="431"/>
        <v>0</v>
      </c>
      <c r="Q925" s="4">
        <f t="shared" si="432"/>
        <v>0</v>
      </c>
      <c r="R925" s="4">
        <f t="shared" si="433"/>
        <v>0</v>
      </c>
      <c r="S925" s="4">
        <f t="shared" si="434"/>
        <v>0</v>
      </c>
      <c r="T925" s="5">
        <f t="shared" si="435"/>
        <v>1351.042281042802</v>
      </c>
      <c r="U925" s="5">
        <f t="shared" si="436"/>
        <v>27.94059735517024</v>
      </c>
      <c r="V925" s="5">
        <f t="shared" si="437"/>
        <v>24.642915003436322</v>
      </c>
      <c r="W925" s="5">
        <f t="shared" si="438"/>
        <v>3.6496930653255779</v>
      </c>
      <c r="X925" s="5">
        <f t="shared" si="439"/>
        <v>2.2620391779481204</v>
      </c>
      <c r="Y925" s="5">
        <f t="shared" si="440"/>
        <v>11.124123781923288</v>
      </c>
      <c r="Z925" s="5">
        <f t="shared" si="441"/>
        <v>5.0837350070583929</v>
      </c>
      <c r="AA925" s="4">
        <v>0</v>
      </c>
      <c r="AB925" s="4">
        <f t="shared" si="442"/>
        <v>0</v>
      </c>
      <c r="AC925" s="4">
        <v>38.333333333333385</v>
      </c>
      <c r="AD925" s="4">
        <v>1.6766666666666674</v>
      </c>
      <c r="AE925" s="4">
        <v>1.6266666666666654</v>
      </c>
      <c r="AF925" s="4">
        <v>4.9999999999999913E-2</v>
      </c>
      <c r="AG925" s="4">
        <v>0.125</v>
      </c>
      <c r="AH925" s="4">
        <v>0.47766666666666624</v>
      </c>
      <c r="AI925" s="4">
        <v>0.11233333333333334</v>
      </c>
      <c r="AJ925" s="4">
        <f t="shared" si="443"/>
        <v>0</v>
      </c>
      <c r="AK925" s="4">
        <f t="shared" si="444"/>
        <v>0</v>
      </c>
      <c r="AL925" s="4">
        <f t="shared" si="445"/>
        <v>0</v>
      </c>
      <c r="AM925" s="4">
        <f t="shared" si="446"/>
        <v>0</v>
      </c>
      <c r="AN925" s="4">
        <f t="shared" si="447"/>
        <v>0</v>
      </c>
      <c r="AO925" s="4">
        <f t="shared" si="448"/>
        <v>0</v>
      </c>
      <c r="AP925" s="4">
        <f t="shared" si="449"/>
        <v>0</v>
      </c>
      <c r="AQ925" s="5">
        <f t="shared" si="450"/>
        <v>1037.7938815484908</v>
      </c>
      <c r="AR925" s="5">
        <f t="shared" si="451"/>
        <v>26.608899269012081</v>
      </c>
      <c r="AS925" s="5">
        <f t="shared" si="452"/>
        <v>23.502583732906942</v>
      </c>
      <c r="AT925" s="5">
        <f t="shared" si="453"/>
        <v>3.2903509984102346</v>
      </c>
      <c r="AU925" s="5">
        <f t="shared" si="454"/>
        <v>2.638635533019134</v>
      </c>
      <c r="AV925" s="5">
        <f t="shared" si="455"/>
        <v>10.475692694046018</v>
      </c>
      <c r="AW925" s="5">
        <f t="shared" si="456"/>
        <v>4.0235224088930854</v>
      </c>
    </row>
    <row r="926" spans="1:49" x14ac:dyDescent="0.25">
      <c r="A926" s="1" t="s">
        <v>378</v>
      </c>
      <c r="B926" s="1" t="s">
        <v>203</v>
      </c>
      <c r="C926" s="2">
        <v>42897</v>
      </c>
      <c r="D926" s="3">
        <v>0</v>
      </c>
      <c r="E926" s="4">
        <f t="shared" si="427"/>
        <v>0</v>
      </c>
      <c r="F926" s="3">
        <v>109.43333333333318</v>
      </c>
      <c r="G926" s="3">
        <v>1.5678999999999996</v>
      </c>
      <c r="H926" s="3">
        <v>1.5022500000000012</v>
      </c>
      <c r="I926" s="3">
        <v>6.5649999999999972E-2</v>
      </c>
      <c r="J926" s="3">
        <v>0.52698749999999916</v>
      </c>
      <c r="K926" s="3">
        <v>0.38366249999999985</v>
      </c>
      <c r="L926" s="3">
        <v>0.1372499999999999</v>
      </c>
      <c r="M926" s="4">
        <f t="shared" si="428"/>
        <v>0</v>
      </c>
      <c r="N926" s="4">
        <f t="shared" si="429"/>
        <v>0</v>
      </c>
      <c r="O926" s="4">
        <f t="shared" si="430"/>
        <v>0</v>
      </c>
      <c r="P926" s="4">
        <f t="shared" si="431"/>
        <v>0</v>
      </c>
      <c r="Q926" s="4">
        <f t="shared" si="432"/>
        <v>0</v>
      </c>
      <c r="R926" s="4">
        <f t="shared" si="433"/>
        <v>0</v>
      </c>
      <c r="S926" s="4">
        <f t="shared" si="434"/>
        <v>0</v>
      </c>
      <c r="T926" s="5">
        <f t="shared" si="435"/>
        <v>1351.042281042802</v>
      </c>
      <c r="U926" s="5">
        <f t="shared" si="436"/>
        <v>27.94059735517024</v>
      </c>
      <c r="V926" s="5">
        <f t="shared" si="437"/>
        <v>24.642915003436322</v>
      </c>
      <c r="W926" s="5">
        <f t="shared" si="438"/>
        <v>3.6496930653255779</v>
      </c>
      <c r="X926" s="5">
        <f t="shared" si="439"/>
        <v>2.2620391779481204</v>
      </c>
      <c r="Y926" s="5">
        <f t="shared" si="440"/>
        <v>11.124123781923288</v>
      </c>
      <c r="Z926" s="5">
        <f t="shared" si="441"/>
        <v>5.0837350070583929</v>
      </c>
      <c r="AA926" s="4">
        <v>0</v>
      </c>
      <c r="AB926" s="4">
        <f t="shared" si="442"/>
        <v>0</v>
      </c>
      <c r="AC926" s="4">
        <v>38.333333333333385</v>
      </c>
      <c r="AD926" s="4">
        <v>1.6766666666666674</v>
      </c>
      <c r="AE926" s="4">
        <v>1.6266666666666654</v>
      </c>
      <c r="AF926" s="4">
        <v>4.9999999999999913E-2</v>
      </c>
      <c r="AG926" s="4">
        <v>0.125</v>
      </c>
      <c r="AH926" s="4">
        <v>0.47766666666666624</v>
      </c>
      <c r="AI926" s="4">
        <v>0.11233333333333334</v>
      </c>
      <c r="AJ926" s="4">
        <f t="shared" si="443"/>
        <v>0</v>
      </c>
      <c r="AK926" s="4">
        <f t="shared" si="444"/>
        <v>0</v>
      </c>
      <c r="AL926" s="4">
        <f t="shared" si="445"/>
        <v>0</v>
      </c>
      <c r="AM926" s="4">
        <f t="shared" si="446"/>
        <v>0</v>
      </c>
      <c r="AN926" s="4">
        <f t="shared" si="447"/>
        <v>0</v>
      </c>
      <c r="AO926" s="4">
        <f t="shared" si="448"/>
        <v>0</v>
      </c>
      <c r="AP926" s="4">
        <f t="shared" si="449"/>
        <v>0</v>
      </c>
      <c r="AQ926" s="5">
        <f t="shared" si="450"/>
        <v>1037.7938815484908</v>
      </c>
      <c r="AR926" s="5">
        <f t="shared" si="451"/>
        <v>26.608899269012081</v>
      </c>
      <c r="AS926" s="5">
        <f t="shared" si="452"/>
        <v>23.502583732906942</v>
      </c>
      <c r="AT926" s="5">
        <f t="shared" si="453"/>
        <v>3.2903509984102346</v>
      </c>
      <c r="AU926" s="5">
        <f t="shared" si="454"/>
        <v>2.638635533019134</v>
      </c>
      <c r="AV926" s="5">
        <f t="shared" si="455"/>
        <v>10.475692694046018</v>
      </c>
      <c r="AW926" s="5">
        <f t="shared" si="456"/>
        <v>4.0235224088930854</v>
      </c>
    </row>
    <row r="927" spans="1:49" x14ac:dyDescent="0.25">
      <c r="A927" s="1" t="s">
        <v>378</v>
      </c>
      <c r="B927" s="1" t="s">
        <v>204</v>
      </c>
      <c r="C927" s="2">
        <v>42898</v>
      </c>
      <c r="D927" s="3">
        <v>0</v>
      </c>
      <c r="E927" s="4">
        <f t="shared" si="427"/>
        <v>0</v>
      </c>
      <c r="F927" s="3">
        <v>109.43333333333318</v>
      </c>
      <c r="G927" s="3">
        <v>1.5678999999999996</v>
      </c>
      <c r="H927" s="3">
        <v>1.5022500000000012</v>
      </c>
      <c r="I927" s="3">
        <v>6.5649999999999972E-2</v>
      </c>
      <c r="J927" s="3">
        <v>0.52698749999999916</v>
      </c>
      <c r="K927" s="3">
        <v>0.38366249999999985</v>
      </c>
      <c r="L927" s="3">
        <v>0.1372499999999999</v>
      </c>
      <c r="M927" s="4">
        <f t="shared" si="428"/>
        <v>0</v>
      </c>
      <c r="N927" s="4">
        <f t="shared" si="429"/>
        <v>0</v>
      </c>
      <c r="O927" s="4">
        <f t="shared" si="430"/>
        <v>0</v>
      </c>
      <c r="P927" s="4">
        <f t="shared" si="431"/>
        <v>0</v>
      </c>
      <c r="Q927" s="4">
        <f t="shared" si="432"/>
        <v>0</v>
      </c>
      <c r="R927" s="4">
        <f t="shared" si="433"/>
        <v>0</v>
      </c>
      <c r="S927" s="4">
        <f t="shared" si="434"/>
        <v>0</v>
      </c>
      <c r="T927" s="5">
        <f t="shared" si="435"/>
        <v>1351.042281042802</v>
      </c>
      <c r="U927" s="5">
        <f t="shared" si="436"/>
        <v>27.94059735517024</v>
      </c>
      <c r="V927" s="5">
        <f t="shared" si="437"/>
        <v>24.642915003436322</v>
      </c>
      <c r="W927" s="5">
        <f t="shared" si="438"/>
        <v>3.6496930653255779</v>
      </c>
      <c r="X927" s="5">
        <f t="shared" si="439"/>
        <v>2.2620391779481204</v>
      </c>
      <c r="Y927" s="5">
        <f t="shared" si="440"/>
        <v>11.124123781923288</v>
      </c>
      <c r="Z927" s="5">
        <f t="shared" si="441"/>
        <v>5.0837350070583929</v>
      </c>
      <c r="AA927" s="4">
        <v>0</v>
      </c>
      <c r="AB927" s="4">
        <f t="shared" si="442"/>
        <v>0</v>
      </c>
      <c r="AC927" s="4">
        <v>38.333333333333385</v>
      </c>
      <c r="AD927" s="4">
        <v>1.6766666666666674</v>
      </c>
      <c r="AE927" s="4">
        <v>1.6266666666666654</v>
      </c>
      <c r="AF927" s="4">
        <v>4.9999999999999913E-2</v>
      </c>
      <c r="AG927" s="4">
        <v>0.125</v>
      </c>
      <c r="AH927" s="4">
        <v>0.47766666666666624</v>
      </c>
      <c r="AI927" s="4">
        <v>0.11233333333333334</v>
      </c>
      <c r="AJ927" s="4">
        <f t="shared" si="443"/>
        <v>0</v>
      </c>
      <c r="AK927" s="4">
        <f t="shared" si="444"/>
        <v>0</v>
      </c>
      <c r="AL927" s="4">
        <f t="shared" si="445"/>
        <v>0</v>
      </c>
      <c r="AM927" s="4">
        <f t="shared" si="446"/>
        <v>0</v>
      </c>
      <c r="AN927" s="4">
        <f t="shared" si="447"/>
        <v>0</v>
      </c>
      <c r="AO927" s="4">
        <f t="shared" si="448"/>
        <v>0</v>
      </c>
      <c r="AP927" s="4">
        <f t="shared" si="449"/>
        <v>0</v>
      </c>
      <c r="AQ927" s="5">
        <f t="shared" si="450"/>
        <v>1037.7938815484908</v>
      </c>
      <c r="AR927" s="5">
        <f t="shared" si="451"/>
        <v>26.608899269012081</v>
      </c>
      <c r="AS927" s="5">
        <f t="shared" si="452"/>
        <v>23.502583732906942</v>
      </c>
      <c r="AT927" s="5">
        <f t="shared" si="453"/>
        <v>3.2903509984102346</v>
      </c>
      <c r="AU927" s="5">
        <f t="shared" si="454"/>
        <v>2.638635533019134</v>
      </c>
      <c r="AV927" s="5">
        <f t="shared" si="455"/>
        <v>10.475692694046018</v>
      </c>
      <c r="AW927" s="5">
        <f t="shared" si="456"/>
        <v>4.0235224088930854</v>
      </c>
    </row>
    <row r="928" spans="1:49" x14ac:dyDescent="0.25">
      <c r="A928" s="1" t="s">
        <v>378</v>
      </c>
      <c r="B928" s="1" t="s">
        <v>205</v>
      </c>
      <c r="C928" s="2">
        <v>42899</v>
      </c>
      <c r="D928" s="3">
        <v>2.8861696812126792E-3</v>
      </c>
      <c r="E928" s="4">
        <f t="shared" si="427"/>
        <v>7.0612321066704506</v>
      </c>
      <c r="F928" s="3">
        <v>97.712003968253995</v>
      </c>
      <c r="G928" s="3">
        <v>1.5808912037037048</v>
      </c>
      <c r="H928" s="3">
        <v>1.5144551620370386</v>
      </c>
      <c r="I928" s="3">
        <v>6.6436041666666598E-2</v>
      </c>
      <c r="J928" s="3">
        <v>0.42267866319444392</v>
      </c>
      <c r="K928" s="3">
        <v>0.40893469669117621</v>
      </c>
      <c r="L928" s="3">
        <v>0.1314138888888888</v>
      </c>
      <c r="M928" s="4">
        <f t="shared" si="428"/>
        <v>1.255481903629586E-2</v>
      </c>
      <c r="N928" s="4">
        <f t="shared" si="429"/>
        <v>2.0312553394177013E-4</v>
      </c>
      <c r="O928" s="4">
        <f t="shared" si="430"/>
        <v>1.945893004521387E-4</v>
      </c>
      <c r="P928" s="4">
        <f t="shared" si="431"/>
        <v>8.536233489631449E-6</v>
      </c>
      <c r="Q928" s="4">
        <f t="shared" si="432"/>
        <v>5.4309132055400162E-5</v>
      </c>
      <c r="R928" s="4">
        <f t="shared" si="433"/>
        <v>5.2543197418080691E-5</v>
      </c>
      <c r="S928" s="4">
        <f t="shared" si="434"/>
        <v>1.6885106505357571E-5</v>
      </c>
      <c r="T928" s="5">
        <f t="shared" si="435"/>
        <v>1351.0548358618382</v>
      </c>
      <c r="U928" s="5">
        <f t="shared" si="436"/>
        <v>27.940800480704183</v>
      </c>
      <c r="V928" s="5">
        <f t="shared" si="437"/>
        <v>24.643109592736774</v>
      </c>
      <c r="W928" s="5">
        <f t="shared" si="438"/>
        <v>3.6497016015590678</v>
      </c>
      <c r="X928" s="5">
        <f t="shared" si="439"/>
        <v>2.2620934870801759</v>
      </c>
      <c r="Y928" s="5">
        <f t="shared" si="440"/>
        <v>11.124176325120706</v>
      </c>
      <c r="Z928" s="5">
        <f t="shared" si="441"/>
        <v>5.0837518921648979</v>
      </c>
      <c r="AA928" s="4">
        <v>0</v>
      </c>
      <c r="AB928" s="4">
        <f t="shared" si="442"/>
        <v>0</v>
      </c>
      <c r="AC928" s="4">
        <v>38.333333333333385</v>
      </c>
      <c r="AD928" s="4">
        <v>1.6766666666666674</v>
      </c>
      <c r="AE928" s="4">
        <v>1.6266666666666654</v>
      </c>
      <c r="AF928" s="4">
        <v>4.9999999999999913E-2</v>
      </c>
      <c r="AG928" s="4">
        <v>0.125</v>
      </c>
      <c r="AH928" s="4">
        <v>0.47766666666666624</v>
      </c>
      <c r="AI928" s="4">
        <v>0.11233333333333334</v>
      </c>
      <c r="AJ928" s="4">
        <f t="shared" si="443"/>
        <v>0</v>
      </c>
      <c r="AK928" s="4">
        <f t="shared" si="444"/>
        <v>0</v>
      </c>
      <c r="AL928" s="4">
        <f t="shared" si="445"/>
        <v>0</v>
      </c>
      <c r="AM928" s="4">
        <f t="shared" si="446"/>
        <v>0</v>
      </c>
      <c r="AN928" s="4">
        <f t="shared" si="447"/>
        <v>0</v>
      </c>
      <c r="AO928" s="4">
        <f t="shared" si="448"/>
        <v>0</v>
      </c>
      <c r="AP928" s="4">
        <f t="shared" si="449"/>
        <v>0</v>
      </c>
      <c r="AQ928" s="5">
        <f t="shared" si="450"/>
        <v>1037.7938815484908</v>
      </c>
      <c r="AR928" s="5">
        <f t="shared" si="451"/>
        <v>26.608899269012081</v>
      </c>
      <c r="AS928" s="5">
        <f t="shared" si="452"/>
        <v>23.502583732906942</v>
      </c>
      <c r="AT928" s="5">
        <f t="shared" si="453"/>
        <v>3.2903509984102346</v>
      </c>
      <c r="AU928" s="5">
        <f t="shared" si="454"/>
        <v>2.638635533019134</v>
      </c>
      <c r="AV928" s="5">
        <f t="shared" si="455"/>
        <v>10.475692694046018</v>
      </c>
      <c r="AW928" s="5">
        <f t="shared" si="456"/>
        <v>4.0235224088930854</v>
      </c>
    </row>
    <row r="929" spans="1:49" x14ac:dyDescent="0.25">
      <c r="A929" s="1" t="s">
        <v>378</v>
      </c>
      <c r="B929" s="1" t="s">
        <v>206</v>
      </c>
      <c r="C929" s="2">
        <v>42900</v>
      </c>
      <c r="D929" s="3">
        <v>2.750791331180936</v>
      </c>
      <c r="E929" s="4">
        <f t="shared" si="427"/>
        <v>6730.0187486981795</v>
      </c>
      <c r="F929" s="3">
        <v>820.21597222222226</v>
      </c>
      <c r="G929" s="3">
        <v>2.3184229166666643</v>
      </c>
      <c r="H929" s="3">
        <v>1.2424635416666634</v>
      </c>
      <c r="I929" s="3">
        <v>0.49212604166666618</v>
      </c>
      <c r="J929" s="3">
        <v>0.38168307291666653</v>
      </c>
      <c r="K929" s="3">
        <v>0.6938804687499992</v>
      </c>
      <c r="L929" s="3">
        <v>0.22815104166666644</v>
      </c>
      <c r="M929" s="4">
        <f t="shared" si="428"/>
        <v>100.44458897151787</v>
      </c>
      <c r="N929" s="4">
        <f t="shared" si="429"/>
        <v>0.28391673024338299</v>
      </c>
      <c r="O929" s="4">
        <f t="shared" si="430"/>
        <v>0.15215351075971545</v>
      </c>
      <c r="P929" s="4">
        <f t="shared" si="431"/>
        <v>6.0266319666347407E-2</v>
      </c>
      <c r="Q929" s="4">
        <f t="shared" si="432"/>
        <v>4.6741347004778271E-2</v>
      </c>
      <c r="R929" s="4">
        <f t="shared" si="433"/>
        <v>8.4973398274759332E-2</v>
      </c>
      <c r="S929" s="4">
        <f t="shared" si="434"/>
        <v>2.7939638314459881E-2</v>
      </c>
      <c r="T929" s="5">
        <f t="shared" si="435"/>
        <v>1451.499424833356</v>
      </c>
      <c r="U929" s="5">
        <f t="shared" si="436"/>
        <v>28.224717210947567</v>
      </c>
      <c r="V929" s="5">
        <f t="shared" si="437"/>
        <v>24.795263103496488</v>
      </c>
      <c r="W929" s="5">
        <f t="shared" si="438"/>
        <v>3.7099679212254153</v>
      </c>
      <c r="X929" s="5">
        <f t="shared" si="439"/>
        <v>2.308834834084954</v>
      </c>
      <c r="Y929" s="5">
        <f t="shared" si="440"/>
        <v>11.209149723395464</v>
      </c>
      <c r="Z929" s="5">
        <f t="shared" si="441"/>
        <v>5.1116915304793578</v>
      </c>
      <c r="AA929" s="4">
        <v>2.6074278035796836</v>
      </c>
      <c r="AB929" s="4">
        <f t="shared" si="442"/>
        <v>6379.2690507115549</v>
      </c>
      <c r="AC929" s="4">
        <v>387.51388888888886</v>
      </c>
      <c r="AD929" s="4">
        <v>2.3181944444444404</v>
      </c>
      <c r="AE929" s="4">
        <v>1.2348611111111087</v>
      </c>
      <c r="AF929" s="4">
        <v>0.57699999999999985</v>
      </c>
      <c r="AG929" s="4">
        <v>0.28774999999999978</v>
      </c>
      <c r="AH929" s="4">
        <v>0.89250694444444478</v>
      </c>
      <c r="AI929" s="4">
        <v>0.32911805555555579</v>
      </c>
      <c r="AJ929" s="4">
        <f t="shared" si="443"/>
        <v>32.150402223605269</v>
      </c>
      <c r="AK929" s="4">
        <f t="shared" si="444"/>
        <v>0.19233087112081812</v>
      </c>
      <c r="AL929" s="4">
        <f t="shared" si="445"/>
        <v>0.10245124768648935</v>
      </c>
      <c r="AM929" s="4">
        <f t="shared" si="446"/>
        <v>4.7871270204561028E-2</v>
      </c>
      <c r="AN929" s="4">
        <f t="shared" si="447"/>
        <v>2.3873410747595199E-2</v>
      </c>
      <c r="AO929" s="4">
        <f t="shared" si="448"/>
        <v>7.404755822694481E-2</v>
      </c>
      <c r="AP929" s="4">
        <f t="shared" si="449"/>
        <v>2.7305544829635608E-2</v>
      </c>
      <c r="AQ929" s="5">
        <f t="shared" si="450"/>
        <v>1069.944283772096</v>
      </c>
      <c r="AR929" s="5">
        <f t="shared" si="451"/>
        <v>26.801230140132898</v>
      </c>
      <c r="AS929" s="5">
        <f t="shared" si="452"/>
        <v>23.60503498059343</v>
      </c>
      <c r="AT929" s="5">
        <f t="shared" si="453"/>
        <v>3.3382222686147958</v>
      </c>
      <c r="AU929" s="5">
        <f t="shared" si="454"/>
        <v>2.6625089437667291</v>
      </c>
      <c r="AV929" s="5">
        <f t="shared" si="455"/>
        <v>10.549740252272962</v>
      </c>
      <c r="AW929" s="5">
        <f t="shared" si="456"/>
        <v>4.0508279537227212</v>
      </c>
    </row>
    <row r="930" spans="1:49" x14ac:dyDescent="0.25">
      <c r="A930" s="1" t="s">
        <v>378</v>
      </c>
      <c r="B930" s="1" t="s">
        <v>207</v>
      </c>
      <c r="C930" s="2">
        <v>42901</v>
      </c>
      <c r="D930" s="3">
        <v>5.8292225275895636E-2</v>
      </c>
      <c r="E930" s="4">
        <f t="shared" si="427"/>
        <v>142.61633173087495</v>
      </c>
      <c r="F930" s="3">
        <v>1210</v>
      </c>
      <c r="G930" s="3">
        <v>2.7299999999999964</v>
      </c>
      <c r="H930" s="3">
        <v>1.0999999999999983</v>
      </c>
      <c r="I930" s="3">
        <v>0.7259999999999992</v>
      </c>
      <c r="J930" s="3">
        <v>0.30199999999999966</v>
      </c>
      <c r="K930" s="3">
        <v>0.86400000000000021</v>
      </c>
      <c r="L930" s="3">
        <v>0.27799999999999953</v>
      </c>
      <c r="M930" s="4">
        <f t="shared" si="428"/>
        <v>3.1400508542126828</v>
      </c>
      <c r="N930" s="4">
        <f t="shared" si="429"/>
        <v>7.0845775471079439E-3</v>
      </c>
      <c r="O930" s="4">
        <f t="shared" si="430"/>
        <v>2.8545916856478892E-3</v>
      </c>
      <c r="P930" s="4">
        <f t="shared" si="431"/>
        <v>1.8840305125276075E-3</v>
      </c>
      <c r="Q930" s="4">
        <f t="shared" si="432"/>
        <v>7.8371517187787536E-4</v>
      </c>
      <c r="R930" s="4">
        <f t="shared" si="433"/>
        <v>2.2421520149088913E-3</v>
      </c>
      <c r="S930" s="4">
        <f t="shared" si="434"/>
        <v>7.214331714637391E-4</v>
      </c>
      <c r="T930" s="5">
        <f t="shared" si="435"/>
        <v>1454.6394756875686</v>
      </c>
      <c r="U930" s="5">
        <f t="shared" si="436"/>
        <v>28.231801788494675</v>
      </c>
      <c r="V930" s="5">
        <f t="shared" si="437"/>
        <v>24.798117695182135</v>
      </c>
      <c r="W930" s="5">
        <f t="shared" si="438"/>
        <v>3.7118519517379429</v>
      </c>
      <c r="X930" s="5">
        <f t="shared" si="439"/>
        <v>2.309618549256832</v>
      </c>
      <c r="Y930" s="5">
        <f t="shared" si="440"/>
        <v>11.211391875410373</v>
      </c>
      <c r="Z930" s="5">
        <f t="shared" si="441"/>
        <v>5.1124129636508213</v>
      </c>
      <c r="AA930" s="4">
        <v>0.24263298934976008</v>
      </c>
      <c r="AB930" s="4">
        <f t="shared" si="442"/>
        <v>593.61993360490328</v>
      </c>
      <c r="AC930" s="4">
        <v>579</v>
      </c>
      <c r="AD930" s="4">
        <v>2.6699999999999946</v>
      </c>
      <c r="AE930" s="4">
        <v>1.0199999999999996</v>
      </c>
      <c r="AF930" s="4">
        <v>0.86599999999999977</v>
      </c>
      <c r="AG930" s="4">
        <v>0.37699999999999995</v>
      </c>
      <c r="AH930" s="4">
        <v>1.1200000000000012</v>
      </c>
      <c r="AI930" s="4">
        <v>0.44800000000000034</v>
      </c>
      <c r="AJ930" s="4">
        <f t="shared" si="443"/>
        <v>4.4700796167273937</v>
      </c>
      <c r="AK930" s="4">
        <f t="shared" si="444"/>
        <v>2.0613320512369804E-2</v>
      </c>
      <c r="AL930" s="4">
        <f t="shared" si="445"/>
        <v>7.8747516564109492E-3</v>
      </c>
      <c r="AM930" s="4">
        <f t="shared" si="446"/>
        <v>6.6858185631881225E-3</v>
      </c>
      <c r="AN930" s="4">
        <f t="shared" si="447"/>
        <v>2.9105699749675776E-3</v>
      </c>
      <c r="AO930" s="4">
        <f t="shared" si="448"/>
        <v>8.6467861325296835E-3</v>
      </c>
      <c r="AP930" s="4">
        <f t="shared" si="449"/>
        <v>3.4587144530118723E-3</v>
      </c>
      <c r="AQ930" s="5">
        <f t="shared" si="450"/>
        <v>1074.4143633888234</v>
      </c>
      <c r="AR930" s="5">
        <f t="shared" si="451"/>
        <v>26.821843460645269</v>
      </c>
      <c r="AS930" s="5">
        <f t="shared" si="452"/>
        <v>23.61290973224984</v>
      </c>
      <c r="AT930" s="5">
        <f t="shared" si="453"/>
        <v>3.3449080871779837</v>
      </c>
      <c r="AU930" s="5">
        <f t="shared" si="454"/>
        <v>2.6654195137416967</v>
      </c>
      <c r="AV930" s="5">
        <f t="shared" si="455"/>
        <v>10.558387038405492</v>
      </c>
      <c r="AW930" s="5">
        <f t="shared" si="456"/>
        <v>4.0542866681757328</v>
      </c>
    </row>
    <row r="931" spans="1:49" x14ac:dyDescent="0.25">
      <c r="A931" s="1" t="s">
        <v>378</v>
      </c>
      <c r="B931" s="1" t="s">
        <v>208</v>
      </c>
      <c r="C931" s="2">
        <v>42902</v>
      </c>
      <c r="D931" s="3">
        <v>8.648182099505632E-3</v>
      </c>
      <c r="E931" s="4">
        <f t="shared" si="427"/>
        <v>21.158430671236022</v>
      </c>
      <c r="F931" s="3">
        <v>466.18452380952584</v>
      </c>
      <c r="G931" s="3">
        <v>2.0160886574074106</v>
      </c>
      <c r="H931" s="3">
        <v>1.3941828240740761</v>
      </c>
      <c r="I931" s="3">
        <v>0.30173916666666617</v>
      </c>
      <c r="J931" s="3">
        <v>0.15334315972222215</v>
      </c>
      <c r="K931" s="3">
        <v>0.62500367647058674</v>
      </c>
      <c r="L931" s="3">
        <v>0.17065173611111104</v>
      </c>
      <c r="M931" s="4">
        <f t="shared" si="428"/>
        <v>0.17948301420266277</v>
      </c>
      <c r="N931" s="4">
        <f t="shared" si="429"/>
        <v>7.7620266364554003E-4</v>
      </c>
      <c r="O931" s="4">
        <f t="shared" si="430"/>
        <v>5.3676628638284869E-4</v>
      </c>
      <c r="P931" s="4">
        <f t="shared" si="431"/>
        <v>1.1617085589580923E-4</v>
      </c>
      <c r="Q931" s="4">
        <f t="shared" si="432"/>
        <v>5.9037765323908411E-5</v>
      </c>
      <c r="R931" s="4">
        <f t="shared" si="433"/>
        <v>2.4062905997823382E-4</v>
      </c>
      <c r="S931" s="4">
        <f t="shared" si="434"/>
        <v>6.570164047027454E-5</v>
      </c>
      <c r="T931" s="5">
        <f t="shared" si="435"/>
        <v>1454.8189587017712</v>
      </c>
      <c r="U931" s="5">
        <f t="shared" si="436"/>
        <v>28.232577991158319</v>
      </c>
      <c r="V931" s="5">
        <f t="shared" si="437"/>
        <v>24.798654461468519</v>
      </c>
      <c r="W931" s="5">
        <f t="shared" si="438"/>
        <v>3.7119681225938388</v>
      </c>
      <c r="X931" s="5">
        <f t="shared" si="439"/>
        <v>2.309677587022156</v>
      </c>
      <c r="Y931" s="5">
        <f t="shared" si="440"/>
        <v>11.211632504470352</v>
      </c>
      <c r="Z931" s="5">
        <f t="shared" si="441"/>
        <v>5.1124786652912917</v>
      </c>
      <c r="AA931" s="4">
        <v>0</v>
      </c>
      <c r="AB931" s="4">
        <f t="shared" si="442"/>
        <v>0</v>
      </c>
      <c r="AC931" s="4">
        <v>229.81944444444366</v>
      </c>
      <c r="AD931" s="4">
        <v>2.0284722222222258</v>
      </c>
      <c r="AE931" s="4">
        <v>1.4118055555555546</v>
      </c>
      <c r="AF931" s="4">
        <v>0.33899999999999997</v>
      </c>
      <c r="AG931" s="4">
        <v>0.21425000000000005</v>
      </c>
      <c r="AH931" s="4">
        <v>0.70515972222222079</v>
      </c>
      <c r="AI931" s="4">
        <v>0.23121527777777717</v>
      </c>
      <c r="AJ931" s="4">
        <f t="shared" si="443"/>
        <v>0</v>
      </c>
      <c r="AK931" s="4">
        <f t="shared" si="444"/>
        <v>0</v>
      </c>
      <c r="AL931" s="4">
        <f t="shared" si="445"/>
        <v>0</v>
      </c>
      <c r="AM931" s="4">
        <f t="shared" si="446"/>
        <v>0</v>
      </c>
      <c r="AN931" s="4">
        <f t="shared" si="447"/>
        <v>0</v>
      </c>
      <c r="AO931" s="4">
        <f t="shared" si="448"/>
        <v>0</v>
      </c>
      <c r="AP931" s="4">
        <f t="shared" si="449"/>
        <v>0</v>
      </c>
      <c r="AQ931" s="5">
        <f t="shared" si="450"/>
        <v>1074.4143633888234</v>
      </c>
      <c r="AR931" s="5">
        <f t="shared" si="451"/>
        <v>26.821843460645269</v>
      </c>
      <c r="AS931" s="5">
        <f t="shared" si="452"/>
        <v>23.61290973224984</v>
      </c>
      <c r="AT931" s="5">
        <f t="shared" si="453"/>
        <v>3.3449080871779837</v>
      </c>
      <c r="AU931" s="5">
        <f t="shared" si="454"/>
        <v>2.6654195137416967</v>
      </c>
      <c r="AV931" s="5">
        <f t="shared" si="455"/>
        <v>10.558387038405492</v>
      </c>
      <c r="AW931" s="5">
        <f t="shared" si="456"/>
        <v>4.0542866681757328</v>
      </c>
    </row>
    <row r="932" spans="1:49" x14ac:dyDescent="0.25">
      <c r="A932" s="1" t="s">
        <v>378</v>
      </c>
      <c r="B932" s="1" t="s">
        <v>209</v>
      </c>
      <c r="C932" s="2">
        <v>42903</v>
      </c>
      <c r="D932" s="3">
        <v>6.7166508960674686E-5</v>
      </c>
      <c r="E932" s="4">
        <f t="shared" si="427"/>
        <v>0.16432793700708812</v>
      </c>
      <c r="F932" s="3">
        <v>95.580853174603135</v>
      </c>
      <c r="G932" s="3">
        <v>1.5832532407407396</v>
      </c>
      <c r="H932" s="3">
        <v>1.5166742824074086</v>
      </c>
      <c r="I932" s="3">
        <v>6.6578958333333313E-2</v>
      </c>
      <c r="J932" s="3">
        <v>0.40371342013888878</v>
      </c>
      <c r="K932" s="3">
        <v>0.41352964154411764</v>
      </c>
      <c r="L932" s="3">
        <v>0.13035277777777768</v>
      </c>
      <c r="M932" s="4">
        <f t="shared" si="428"/>
        <v>2.8580140246773267E-4</v>
      </c>
      <c r="N932" s="4">
        <f t="shared" si="429"/>
        <v>4.734169884827092E-6</v>
      </c>
      <c r="O932" s="4">
        <f t="shared" si="430"/>
        <v>4.5350885936008407E-6</v>
      </c>
      <c r="P932" s="4">
        <f t="shared" si="431"/>
        <v>1.9908129122625823E-7</v>
      </c>
      <c r="Q932" s="4">
        <f t="shared" si="432"/>
        <v>1.2071650109668366E-6</v>
      </c>
      <c r="R932" s="4">
        <f t="shared" si="433"/>
        <v>1.2365170176854124E-6</v>
      </c>
      <c r="S932" s="4">
        <f t="shared" si="434"/>
        <v>3.8977478717832386E-7</v>
      </c>
      <c r="T932" s="5">
        <f t="shared" si="435"/>
        <v>1454.8192445031736</v>
      </c>
      <c r="U932" s="5">
        <f t="shared" si="436"/>
        <v>28.232582725328204</v>
      </c>
      <c r="V932" s="5">
        <f t="shared" si="437"/>
        <v>24.798658996557112</v>
      </c>
      <c r="W932" s="5">
        <f t="shared" si="438"/>
        <v>3.7119683216751298</v>
      </c>
      <c r="X932" s="5">
        <f t="shared" si="439"/>
        <v>2.309678794187167</v>
      </c>
      <c r="Y932" s="5">
        <f t="shared" si="440"/>
        <v>11.21163374098737</v>
      </c>
      <c r="Z932" s="5">
        <f t="shared" si="441"/>
        <v>5.1124790550660792</v>
      </c>
      <c r="AA932" s="4">
        <v>0</v>
      </c>
      <c r="AB932" s="4">
        <f t="shared" si="442"/>
        <v>0</v>
      </c>
      <c r="AC932" s="4">
        <v>38.333333333333385</v>
      </c>
      <c r="AD932" s="4">
        <v>1.6766666666666674</v>
      </c>
      <c r="AE932" s="4">
        <v>1.6266666666666654</v>
      </c>
      <c r="AF932" s="4">
        <v>4.9999999999999913E-2</v>
      </c>
      <c r="AG932" s="4">
        <v>0.125</v>
      </c>
      <c r="AH932" s="4">
        <v>0.47766666666666624</v>
      </c>
      <c r="AI932" s="4">
        <v>0.11233333333333334</v>
      </c>
      <c r="AJ932" s="4">
        <f t="shared" si="443"/>
        <v>0</v>
      </c>
      <c r="AK932" s="4">
        <f t="shared" si="444"/>
        <v>0</v>
      </c>
      <c r="AL932" s="4">
        <f t="shared" si="445"/>
        <v>0</v>
      </c>
      <c r="AM932" s="4">
        <f t="shared" si="446"/>
        <v>0</v>
      </c>
      <c r="AN932" s="4">
        <f t="shared" si="447"/>
        <v>0</v>
      </c>
      <c r="AO932" s="4">
        <f t="shared" si="448"/>
        <v>0</v>
      </c>
      <c r="AP932" s="4">
        <f t="shared" si="449"/>
        <v>0</v>
      </c>
      <c r="AQ932" s="5">
        <f t="shared" si="450"/>
        <v>1074.4143633888234</v>
      </c>
      <c r="AR932" s="5">
        <f t="shared" si="451"/>
        <v>26.821843460645269</v>
      </c>
      <c r="AS932" s="5">
        <f t="shared" si="452"/>
        <v>23.61290973224984</v>
      </c>
      <c r="AT932" s="5">
        <f t="shared" si="453"/>
        <v>3.3449080871779837</v>
      </c>
      <c r="AU932" s="5">
        <f t="shared" si="454"/>
        <v>2.6654195137416967</v>
      </c>
      <c r="AV932" s="5">
        <f t="shared" si="455"/>
        <v>10.558387038405492</v>
      </c>
      <c r="AW932" s="5">
        <f t="shared" si="456"/>
        <v>4.0542866681757328</v>
      </c>
    </row>
    <row r="933" spans="1:49" x14ac:dyDescent="0.25">
      <c r="A933" s="1" t="s">
        <v>378</v>
      </c>
      <c r="B933" s="1" t="s">
        <v>210</v>
      </c>
      <c r="C933" s="2">
        <v>42904</v>
      </c>
      <c r="D933" s="3">
        <v>0</v>
      </c>
      <c r="E933" s="4">
        <f t="shared" si="427"/>
        <v>0</v>
      </c>
      <c r="F933" s="3">
        <v>109.43333333333318</v>
      </c>
      <c r="G933" s="3">
        <v>1.5678999999999996</v>
      </c>
      <c r="H933" s="3">
        <v>1.5022500000000012</v>
      </c>
      <c r="I933" s="3">
        <v>6.5649999999999972E-2</v>
      </c>
      <c r="J933" s="3">
        <v>0.52698749999999916</v>
      </c>
      <c r="K933" s="3">
        <v>0.38366249999999985</v>
      </c>
      <c r="L933" s="3">
        <v>0.1372499999999999</v>
      </c>
      <c r="M933" s="4">
        <f t="shared" si="428"/>
        <v>0</v>
      </c>
      <c r="N933" s="4">
        <f t="shared" si="429"/>
        <v>0</v>
      </c>
      <c r="O933" s="4">
        <f t="shared" si="430"/>
        <v>0</v>
      </c>
      <c r="P933" s="4">
        <f t="shared" si="431"/>
        <v>0</v>
      </c>
      <c r="Q933" s="4">
        <f t="shared" si="432"/>
        <v>0</v>
      </c>
      <c r="R933" s="4">
        <f t="shared" si="433"/>
        <v>0</v>
      </c>
      <c r="S933" s="4">
        <f t="shared" si="434"/>
        <v>0</v>
      </c>
      <c r="T933" s="5">
        <f t="shared" si="435"/>
        <v>1454.8192445031736</v>
      </c>
      <c r="U933" s="5">
        <f t="shared" si="436"/>
        <v>28.232582725328204</v>
      </c>
      <c r="V933" s="5">
        <f t="shared" si="437"/>
        <v>24.798658996557112</v>
      </c>
      <c r="W933" s="5">
        <f t="shared" si="438"/>
        <v>3.7119683216751298</v>
      </c>
      <c r="X933" s="5">
        <f t="shared" si="439"/>
        <v>2.309678794187167</v>
      </c>
      <c r="Y933" s="5">
        <f t="shared" si="440"/>
        <v>11.21163374098737</v>
      </c>
      <c r="Z933" s="5">
        <f t="shared" si="441"/>
        <v>5.1124790550660792</v>
      </c>
      <c r="AA933" s="4">
        <v>0</v>
      </c>
      <c r="AB933" s="4">
        <f t="shared" si="442"/>
        <v>0</v>
      </c>
      <c r="AC933" s="4">
        <v>38.333333333333385</v>
      </c>
      <c r="AD933" s="4">
        <v>1.6766666666666674</v>
      </c>
      <c r="AE933" s="4">
        <v>1.6266666666666654</v>
      </c>
      <c r="AF933" s="4">
        <v>4.9999999999999913E-2</v>
      </c>
      <c r="AG933" s="4">
        <v>0.125</v>
      </c>
      <c r="AH933" s="4">
        <v>0.47766666666666624</v>
      </c>
      <c r="AI933" s="4">
        <v>0.11233333333333334</v>
      </c>
      <c r="AJ933" s="4">
        <f t="shared" si="443"/>
        <v>0</v>
      </c>
      <c r="AK933" s="4">
        <f t="shared" si="444"/>
        <v>0</v>
      </c>
      <c r="AL933" s="4">
        <f t="shared" si="445"/>
        <v>0</v>
      </c>
      <c r="AM933" s="4">
        <f t="shared" si="446"/>
        <v>0</v>
      </c>
      <c r="AN933" s="4">
        <f t="shared" si="447"/>
        <v>0</v>
      </c>
      <c r="AO933" s="4">
        <f t="shared" si="448"/>
        <v>0</v>
      </c>
      <c r="AP933" s="4">
        <f t="shared" si="449"/>
        <v>0</v>
      </c>
      <c r="AQ933" s="5">
        <f t="shared" si="450"/>
        <v>1074.4143633888234</v>
      </c>
      <c r="AR933" s="5">
        <f t="shared" si="451"/>
        <v>26.821843460645269</v>
      </c>
      <c r="AS933" s="5">
        <f t="shared" si="452"/>
        <v>23.61290973224984</v>
      </c>
      <c r="AT933" s="5">
        <f t="shared" si="453"/>
        <v>3.3449080871779837</v>
      </c>
      <c r="AU933" s="5">
        <f t="shared" si="454"/>
        <v>2.6654195137416967</v>
      </c>
      <c r="AV933" s="5">
        <f t="shared" si="455"/>
        <v>10.558387038405492</v>
      </c>
      <c r="AW933" s="5">
        <f t="shared" si="456"/>
        <v>4.0542866681757328</v>
      </c>
    </row>
    <row r="934" spans="1:49" x14ac:dyDescent="0.25">
      <c r="A934" s="1" t="s">
        <v>378</v>
      </c>
      <c r="B934" s="1" t="s">
        <v>211</v>
      </c>
      <c r="C934" s="2">
        <v>42905</v>
      </c>
      <c r="D934" s="3">
        <v>3.8277746871936031</v>
      </c>
      <c r="E934" s="4">
        <f t="shared" si="427"/>
        <v>9364.9398697013712</v>
      </c>
      <c r="F934" s="3">
        <v>101</v>
      </c>
      <c r="G934" s="3">
        <v>5.2699999999999934</v>
      </c>
      <c r="H934" s="3">
        <v>2.78</v>
      </c>
      <c r="I934" s="3">
        <v>4.4499999999999931</v>
      </c>
      <c r="J934" s="3">
        <v>4.9999999999999906E-2</v>
      </c>
      <c r="K934" s="3">
        <v>0.2800000000000003</v>
      </c>
      <c r="L934" s="3">
        <v>0.17600000000000002</v>
      </c>
      <c r="M934" s="4">
        <f t="shared" si="428"/>
        <v>17.211091627850685</v>
      </c>
      <c r="N934" s="4">
        <f t="shared" si="429"/>
        <v>0.89804408790864354</v>
      </c>
      <c r="O934" s="4">
        <f t="shared" si="430"/>
        <v>0.47373103688539508</v>
      </c>
      <c r="P934" s="4">
        <f t="shared" si="431"/>
        <v>0.75831047271223206</v>
      </c>
      <c r="Q934" s="4">
        <f t="shared" si="432"/>
        <v>8.5203423900250749E-3</v>
      </c>
      <c r="R934" s="4">
        <f t="shared" si="433"/>
        <v>4.7713917384140568E-2</v>
      </c>
      <c r="S934" s="4">
        <f t="shared" si="434"/>
        <v>2.9991605212888323E-2</v>
      </c>
      <c r="T934" s="5">
        <f t="shared" si="435"/>
        <v>1472.0303361310243</v>
      </c>
      <c r="U934" s="5">
        <f t="shared" si="436"/>
        <v>29.130626813236848</v>
      </c>
      <c r="V934" s="5">
        <f t="shared" si="437"/>
        <v>25.272390033442505</v>
      </c>
      <c r="W934" s="5">
        <f t="shared" si="438"/>
        <v>4.4702787943873616</v>
      </c>
      <c r="X934" s="5">
        <f t="shared" si="439"/>
        <v>2.3181991365771921</v>
      </c>
      <c r="Y934" s="5">
        <f t="shared" si="440"/>
        <v>11.25934765837151</v>
      </c>
      <c r="Z934" s="5">
        <f t="shared" si="441"/>
        <v>5.1424706602789678</v>
      </c>
      <c r="AA934" s="4">
        <v>4.8709240674697858</v>
      </c>
      <c r="AB934" s="4">
        <f t="shared" si="442"/>
        <v>11917.083613711819</v>
      </c>
      <c r="AC934" s="4">
        <v>10</v>
      </c>
      <c r="AD934" s="4">
        <v>1.4699999999999991</v>
      </c>
      <c r="AE934" s="4">
        <v>3.4399999999999982</v>
      </c>
      <c r="AF934" s="4">
        <v>8.3999999999999839E-2</v>
      </c>
      <c r="AG934" s="4">
        <v>0.23699999999999954</v>
      </c>
      <c r="AH934" s="4">
        <v>0.46800000000000103</v>
      </c>
      <c r="AI934" s="4">
        <v>0.22700000000000023</v>
      </c>
      <c r="AJ934" s="4">
        <f t="shared" si="443"/>
        <v>1.5498804679120708</v>
      </c>
      <c r="AK934" s="4">
        <f t="shared" si="444"/>
        <v>0.22783242878307425</v>
      </c>
      <c r="AL934" s="4">
        <f t="shared" si="445"/>
        <v>0.53315888096175201</v>
      </c>
      <c r="AM934" s="4">
        <f t="shared" si="446"/>
        <v>1.3018995930461373E-2</v>
      </c>
      <c r="AN934" s="4">
        <f t="shared" si="447"/>
        <v>3.6732167089516002E-2</v>
      </c>
      <c r="AO934" s="4">
        <f t="shared" si="448"/>
        <v>7.2534405898285068E-2</v>
      </c>
      <c r="AP934" s="4">
        <f t="shared" si="449"/>
        <v>3.5182286621604046E-2</v>
      </c>
      <c r="AQ934" s="5">
        <f t="shared" si="450"/>
        <v>1075.9642438567355</v>
      </c>
      <c r="AR934" s="5">
        <f t="shared" si="451"/>
        <v>27.049675889428343</v>
      </c>
      <c r="AS934" s="5">
        <f t="shared" si="452"/>
        <v>24.146068613211593</v>
      </c>
      <c r="AT934" s="5">
        <f t="shared" si="453"/>
        <v>3.3579270831084451</v>
      </c>
      <c r="AU934" s="5">
        <f t="shared" si="454"/>
        <v>2.7021516808312129</v>
      </c>
      <c r="AV934" s="5">
        <f t="shared" si="455"/>
        <v>10.630921444303777</v>
      </c>
      <c r="AW934" s="5">
        <f t="shared" si="456"/>
        <v>4.0894689547973364</v>
      </c>
    </row>
    <row r="935" spans="1:49" x14ac:dyDescent="0.25">
      <c r="A935" s="1" t="s">
        <v>378</v>
      </c>
      <c r="B935" s="1" t="s">
        <v>212</v>
      </c>
      <c r="C935" s="2">
        <v>42906</v>
      </c>
      <c r="D935" s="3">
        <v>1.9563442377522979E-3</v>
      </c>
      <c r="E935" s="4">
        <f t="shared" si="427"/>
        <v>4.786343933012267</v>
      </c>
      <c r="F935" s="3">
        <v>101</v>
      </c>
      <c r="G935" s="3">
        <v>5.2699999999999934</v>
      </c>
      <c r="H935" s="3">
        <v>2.78</v>
      </c>
      <c r="I935" s="3">
        <v>4.4499999999999931</v>
      </c>
      <c r="J935" s="3">
        <v>4.9999999999999906E-2</v>
      </c>
      <c r="K935" s="3">
        <v>0.2800000000000003</v>
      </c>
      <c r="L935" s="3">
        <v>0.17600000000000002</v>
      </c>
      <c r="M935" s="4">
        <f t="shared" si="428"/>
        <v>8.7964477230656531E-3</v>
      </c>
      <c r="N935" s="4">
        <f t="shared" si="429"/>
        <v>4.5898296535203884E-4</v>
      </c>
      <c r="O935" s="4">
        <f t="shared" si="430"/>
        <v>2.421200462388367E-4</v>
      </c>
      <c r="P935" s="4">
        <f t="shared" si="431"/>
        <v>3.8756626106576324E-4</v>
      </c>
      <c r="Q935" s="4">
        <f t="shared" si="432"/>
        <v>4.3546770906265517E-6</v>
      </c>
      <c r="R935" s="4">
        <f t="shared" si="433"/>
        <v>2.4386191707508761E-5</v>
      </c>
      <c r="S935" s="4">
        <f t="shared" si="434"/>
        <v>1.5328463359005495E-5</v>
      </c>
      <c r="T935" s="5">
        <f t="shared" si="435"/>
        <v>1472.0391325787475</v>
      </c>
      <c r="U935" s="5">
        <f t="shared" si="436"/>
        <v>29.1310857962022</v>
      </c>
      <c r="V935" s="5">
        <f t="shared" si="437"/>
        <v>25.272632153488743</v>
      </c>
      <c r="W935" s="5">
        <f t="shared" si="438"/>
        <v>4.4706663606484272</v>
      </c>
      <c r="X935" s="5">
        <f t="shared" si="439"/>
        <v>2.3182034912542826</v>
      </c>
      <c r="Y935" s="5">
        <f t="shared" si="440"/>
        <v>11.259372044563218</v>
      </c>
      <c r="Z935" s="5">
        <f t="shared" si="441"/>
        <v>5.1424859887423269</v>
      </c>
      <c r="AA935" s="4">
        <v>2.1235935513347296E-2</v>
      </c>
      <c r="AB935" s="4">
        <f t="shared" si="442"/>
        <v>51.95532010405779</v>
      </c>
      <c r="AC935" s="4">
        <v>10</v>
      </c>
      <c r="AD935" s="4">
        <v>1.4699999999999991</v>
      </c>
      <c r="AE935" s="4">
        <v>3.4399999999999982</v>
      </c>
      <c r="AF935" s="4">
        <v>8.3999999999999839E-2</v>
      </c>
      <c r="AG935" s="4">
        <v>0.23699999999999954</v>
      </c>
      <c r="AH935" s="4">
        <v>0.46800000000000103</v>
      </c>
      <c r="AI935" s="4">
        <v>0.22700000000000023</v>
      </c>
      <c r="AJ935" s="4">
        <f t="shared" si="443"/>
        <v>6.7570672862231835E-3</v>
      </c>
      <c r="AK935" s="4">
        <f t="shared" si="444"/>
        <v>9.9328889107480741E-4</v>
      </c>
      <c r="AL935" s="4">
        <f t="shared" si="445"/>
        <v>2.3244311464607737E-3</v>
      </c>
      <c r="AM935" s="4">
        <f t="shared" si="446"/>
        <v>5.6759365204274628E-5</v>
      </c>
      <c r="AN935" s="4">
        <f t="shared" si="447"/>
        <v>1.6014249468348913E-4</v>
      </c>
      <c r="AO935" s="4">
        <f t="shared" si="448"/>
        <v>3.1623074899524568E-4</v>
      </c>
      <c r="AP935" s="4">
        <f t="shared" si="449"/>
        <v>1.5338542739726642E-4</v>
      </c>
      <c r="AQ935" s="5">
        <f t="shared" si="450"/>
        <v>1075.9710009240216</v>
      </c>
      <c r="AR935" s="5">
        <f t="shared" si="451"/>
        <v>27.050669178319417</v>
      </c>
      <c r="AS935" s="5">
        <f t="shared" si="452"/>
        <v>24.148393044358055</v>
      </c>
      <c r="AT935" s="5">
        <f t="shared" si="453"/>
        <v>3.3579838424736494</v>
      </c>
      <c r="AU935" s="5">
        <f t="shared" si="454"/>
        <v>2.7023118233258963</v>
      </c>
      <c r="AV935" s="5">
        <f t="shared" si="455"/>
        <v>10.631237675052772</v>
      </c>
      <c r="AW935" s="5">
        <f t="shared" si="456"/>
        <v>4.089622340224734</v>
      </c>
    </row>
    <row r="936" spans="1:49" x14ac:dyDescent="0.25">
      <c r="A936" s="1" t="s">
        <v>378</v>
      </c>
      <c r="B936" s="1" t="s">
        <v>213</v>
      </c>
      <c r="C936" s="2">
        <v>42907</v>
      </c>
      <c r="D936" s="3">
        <v>0</v>
      </c>
      <c r="E936" s="4">
        <f t="shared" si="427"/>
        <v>0</v>
      </c>
      <c r="F936" s="3">
        <v>109.43333333333318</v>
      </c>
      <c r="G936" s="3">
        <v>1.5678999999999996</v>
      </c>
      <c r="H936" s="3">
        <v>1.5022500000000012</v>
      </c>
      <c r="I936" s="3">
        <v>6.5649999999999972E-2</v>
      </c>
      <c r="J936" s="3">
        <v>0.52698749999999916</v>
      </c>
      <c r="K936" s="3">
        <v>0.38366249999999985</v>
      </c>
      <c r="L936" s="3">
        <v>0.1372499999999999</v>
      </c>
      <c r="M936" s="4">
        <f t="shared" si="428"/>
        <v>0</v>
      </c>
      <c r="N936" s="4">
        <f t="shared" si="429"/>
        <v>0</v>
      </c>
      <c r="O936" s="4">
        <f t="shared" si="430"/>
        <v>0</v>
      </c>
      <c r="P936" s="4">
        <f t="shared" si="431"/>
        <v>0</v>
      </c>
      <c r="Q936" s="4">
        <f t="shared" si="432"/>
        <v>0</v>
      </c>
      <c r="R936" s="4">
        <f t="shared" si="433"/>
        <v>0</v>
      </c>
      <c r="S936" s="4">
        <f t="shared" si="434"/>
        <v>0</v>
      </c>
      <c r="T936" s="5">
        <f t="shared" si="435"/>
        <v>1472.0391325787475</v>
      </c>
      <c r="U936" s="5">
        <f t="shared" si="436"/>
        <v>29.1310857962022</v>
      </c>
      <c r="V936" s="5">
        <f t="shared" si="437"/>
        <v>25.272632153488743</v>
      </c>
      <c r="W936" s="5">
        <f t="shared" si="438"/>
        <v>4.4706663606484272</v>
      </c>
      <c r="X936" s="5">
        <f t="shared" si="439"/>
        <v>2.3182034912542826</v>
      </c>
      <c r="Y936" s="5">
        <f t="shared" si="440"/>
        <v>11.259372044563218</v>
      </c>
      <c r="Z936" s="5">
        <f t="shared" si="441"/>
        <v>5.1424859887423269</v>
      </c>
      <c r="AA936" s="4">
        <v>8.6617783393528533E-2</v>
      </c>
      <c r="AB936" s="4">
        <f t="shared" si="442"/>
        <v>211.91694898895312</v>
      </c>
      <c r="AC936" s="4">
        <v>79.645000000000195</v>
      </c>
      <c r="AD936" s="4">
        <v>1.4584999999999992</v>
      </c>
      <c r="AE936" s="4">
        <v>1.4235637037037057</v>
      </c>
      <c r="AF936" s="4">
        <v>7.0491851851851819E-2</v>
      </c>
      <c r="AG936" s="4">
        <v>0.15549259259259252</v>
      </c>
      <c r="AH936" s="4">
        <v>0.74080384615384631</v>
      </c>
      <c r="AI936" s="4">
        <v>0.17392307692307665</v>
      </c>
      <c r="AJ936" s="4">
        <f t="shared" si="443"/>
        <v>0.21950904888995432</v>
      </c>
      <c r="AK936" s="4">
        <f t="shared" si="444"/>
        <v>4.0197620416347214E-3</v>
      </c>
      <c r="AL936" s="4">
        <f t="shared" si="445"/>
        <v>3.9234743503579689E-3</v>
      </c>
      <c r="AM936" s="4">
        <f t="shared" si="446"/>
        <v>1.9428211883346756E-4</v>
      </c>
      <c r="AN936" s="4">
        <f t="shared" si="447"/>
        <v>4.2855208876179366E-4</v>
      </c>
      <c r="AO936" s="4">
        <f t="shared" si="448"/>
        <v>2.0417244985027369E-3</v>
      </c>
      <c r="AP936" s="4">
        <f t="shared" si="449"/>
        <v>4.793482226806306E-4</v>
      </c>
      <c r="AQ936" s="5">
        <f t="shared" si="450"/>
        <v>1076.1905099729115</v>
      </c>
      <c r="AR936" s="5">
        <f t="shared" si="451"/>
        <v>27.054688940361054</v>
      </c>
      <c r="AS936" s="5">
        <f t="shared" si="452"/>
        <v>24.152316518708414</v>
      </c>
      <c r="AT936" s="5">
        <f t="shared" si="453"/>
        <v>3.3581781245924831</v>
      </c>
      <c r="AU936" s="5">
        <f t="shared" si="454"/>
        <v>2.7027403754146579</v>
      </c>
      <c r="AV936" s="5">
        <f t="shared" si="455"/>
        <v>10.633279399551274</v>
      </c>
      <c r="AW936" s="5">
        <f t="shared" si="456"/>
        <v>4.0901016884474144</v>
      </c>
    </row>
    <row r="937" spans="1:49" x14ac:dyDescent="0.25">
      <c r="A937" s="1" t="s">
        <v>378</v>
      </c>
      <c r="B937" s="1" t="s">
        <v>214</v>
      </c>
      <c r="C937" s="2">
        <v>42908</v>
      </c>
      <c r="D937" s="3">
        <v>0</v>
      </c>
      <c r="E937" s="4">
        <f t="shared" si="427"/>
        <v>0</v>
      </c>
      <c r="F937" s="3">
        <v>109.43333333333318</v>
      </c>
      <c r="G937" s="3">
        <v>1.5678999999999996</v>
      </c>
      <c r="H937" s="3">
        <v>1.5022500000000012</v>
      </c>
      <c r="I937" s="3">
        <v>6.5649999999999972E-2</v>
      </c>
      <c r="J937" s="3">
        <v>0.52698749999999916</v>
      </c>
      <c r="K937" s="3">
        <v>0.38366249999999985</v>
      </c>
      <c r="L937" s="3">
        <v>0.1372499999999999</v>
      </c>
      <c r="M937" s="4">
        <f t="shared" si="428"/>
        <v>0</v>
      </c>
      <c r="N937" s="4">
        <f t="shared" si="429"/>
        <v>0</v>
      </c>
      <c r="O937" s="4">
        <f t="shared" si="430"/>
        <v>0</v>
      </c>
      <c r="P937" s="4">
        <f t="shared" si="431"/>
        <v>0</v>
      </c>
      <c r="Q937" s="4">
        <f t="shared" si="432"/>
        <v>0</v>
      </c>
      <c r="R937" s="4">
        <f t="shared" si="433"/>
        <v>0</v>
      </c>
      <c r="S937" s="4">
        <f t="shared" si="434"/>
        <v>0</v>
      </c>
      <c r="T937" s="5">
        <f t="shared" si="435"/>
        <v>1472.0391325787475</v>
      </c>
      <c r="U937" s="5">
        <f t="shared" si="436"/>
        <v>29.1310857962022</v>
      </c>
      <c r="V937" s="5">
        <f t="shared" si="437"/>
        <v>25.272632153488743</v>
      </c>
      <c r="W937" s="5">
        <f t="shared" si="438"/>
        <v>4.4706663606484272</v>
      </c>
      <c r="X937" s="5">
        <f t="shared" si="439"/>
        <v>2.3182034912542826</v>
      </c>
      <c r="Y937" s="5">
        <f t="shared" si="440"/>
        <v>11.259372044563218</v>
      </c>
      <c r="Z937" s="5">
        <f t="shared" si="441"/>
        <v>5.1424859887423269</v>
      </c>
      <c r="AA937" s="4">
        <v>1.6602639359372461E-2</v>
      </c>
      <c r="AB937" s="4">
        <f t="shared" si="442"/>
        <v>40.619611127857461</v>
      </c>
      <c r="AC937" s="4">
        <v>68.456423611111106</v>
      </c>
      <c r="AD937" s="4">
        <v>1.5175868055555533</v>
      </c>
      <c r="AE937" s="4">
        <v>1.4785707561728403</v>
      </c>
      <c r="AF937" s="4">
        <v>6.4941975308641903E-2</v>
      </c>
      <c r="AG937" s="4">
        <v>0.14723418209876538</v>
      </c>
      <c r="AH937" s="4">
        <v>0.6695375267094007</v>
      </c>
      <c r="AI937" s="4">
        <v>0.15724252136752134</v>
      </c>
      <c r="AJ937" s="4">
        <f t="shared" si="443"/>
        <v>3.6164143718017273E-2</v>
      </c>
      <c r="AK937" s="4">
        <f t="shared" si="444"/>
        <v>8.0171040854330993E-4</v>
      </c>
      <c r="AL937" s="4">
        <f t="shared" si="445"/>
        <v>7.8109901895040271E-4</v>
      </c>
      <c r="AM937" s="4">
        <f t="shared" si="446"/>
        <v>3.430753177722916E-5</v>
      </c>
      <c r="AN937" s="4">
        <f t="shared" si="447"/>
        <v>7.7780839850363534E-5</v>
      </c>
      <c r="AO937" s="4">
        <f t="shared" si="448"/>
        <v>3.5370313059408147E-4</v>
      </c>
      <c r="AP937" s="4">
        <f t="shared" si="449"/>
        <v>8.3068043017010105E-5</v>
      </c>
      <c r="AQ937" s="5">
        <f t="shared" si="450"/>
        <v>1076.2266741166295</v>
      </c>
      <c r="AR937" s="5">
        <f t="shared" si="451"/>
        <v>27.055490650769595</v>
      </c>
      <c r="AS937" s="5">
        <f t="shared" si="452"/>
        <v>24.153097617727365</v>
      </c>
      <c r="AT937" s="5">
        <f t="shared" si="453"/>
        <v>3.3582124321242603</v>
      </c>
      <c r="AU937" s="5">
        <f t="shared" si="454"/>
        <v>2.7028181562545082</v>
      </c>
      <c r="AV937" s="5">
        <f t="shared" si="455"/>
        <v>10.633633102681868</v>
      </c>
      <c r="AW937" s="5">
        <f t="shared" si="456"/>
        <v>4.090184756490431</v>
      </c>
    </row>
    <row r="938" spans="1:49" x14ac:dyDescent="0.25">
      <c r="A938" s="1" t="s">
        <v>378</v>
      </c>
      <c r="B938" s="1" t="s">
        <v>215</v>
      </c>
      <c r="C938" s="2">
        <v>42909</v>
      </c>
      <c r="D938" s="3">
        <v>10.442374817408561</v>
      </c>
      <c r="E938" s="4">
        <f t="shared" si="427"/>
        <v>25548.058664239983</v>
      </c>
      <c r="F938" s="3">
        <v>238.46968160746977</v>
      </c>
      <c r="G938" s="3">
        <v>1.2104677083333368</v>
      </c>
      <c r="H938" s="3">
        <v>1.0064557291666654</v>
      </c>
      <c r="I938" s="3">
        <v>0.20401197916666655</v>
      </c>
      <c r="J938" s="3">
        <v>0.18371471354166646</v>
      </c>
      <c r="K938" s="3">
        <v>0.34055768229166677</v>
      </c>
      <c r="L938" s="3">
        <v>0.11202864583333307</v>
      </c>
      <c r="M938" s="4">
        <f t="shared" si="428"/>
        <v>110.85955380563291</v>
      </c>
      <c r="N938" s="4">
        <f t="shared" si="429"/>
        <v>0.56272105173875198</v>
      </c>
      <c r="O938" s="4">
        <f t="shared" si="430"/>
        <v>0.4678801611527143</v>
      </c>
      <c r="P938" s="4">
        <f t="shared" si="431"/>
        <v>9.4840890586035342E-2</v>
      </c>
      <c r="Q938" s="4">
        <f t="shared" si="432"/>
        <v>8.5405117470165021E-2</v>
      </c>
      <c r="R938" s="4">
        <f t="shared" si="433"/>
        <v>0.15831812433950965</v>
      </c>
      <c r="S938" s="4">
        <f t="shared" si="434"/>
        <v>5.2079767989020351E-2</v>
      </c>
      <c r="T938" s="5">
        <f t="shared" si="435"/>
        <v>1582.8986863843804</v>
      </c>
      <c r="U938" s="5">
        <f t="shared" si="436"/>
        <v>29.693806847940952</v>
      </c>
      <c r="V938" s="5">
        <f t="shared" si="437"/>
        <v>25.740512314641457</v>
      </c>
      <c r="W938" s="5">
        <f t="shared" si="438"/>
        <v>4.5655072512344628</v>
      </c>
      <c r="X938" s="5">
        <f t="shared" si="439"/>
        <v>2.4036086087244475</v>
      </c>
      <c r="Y938" s="5">
        <f t="shared" si="440"/>
        <v>11.417690168902727</v>
      </c>
      <c r="Z938" s="5">
        <f t="shared" si="441"/>
        <v>5.1945657567313468</v>
      </c>
      <c r="AA938" s="4">
        <v>19.581805114285697</v>
      </c>
      <c r="AB938" s="4">
        <f t="shared" si="442"/>
        <v>47908.36515248139</v>
      </c>
      <c r="AC938" s="4">
        <v>126.92019968445784</v>
      </c>
      <c r="AD938" s="4">
        <v>1.1683697916666675</v>
      </c>
      <c r="AE938" s="4">
        <v>1.4733761086447987</v>
      </c>
      <c r="AF938" s="4">
        <v>0.17849216049382741</v>
      </c>
      <c r="AG938" s="4">
        <v>7.7294483024691357E-2</v>
      </c>
      <c r="AH938" s="4">
        <v>0.46942624198718086</v>
      </c>
      <c r="AI938" s="4">
        <v>0.15095432692307717</v>
      </c>
      <c r="AJ938" s="4">
        <f t="shared" si="443"/>
        <v>79.080665681916059</v>
      </c>
      <c r="AK938" s="4">
        <f t="shared" si="444"/>
        <v>0.72798074000316948</v>
      </c>
      <c r="AL938" s="4">
        <f t="shared" si="445"/>
        <v>0.91802221995503086</v>
      </c>
      <c r="AM938" s="4">
        <f t="shared" si="446"/>
        <v>0.11121380919623447</v>
      </c>
      <c r="AN938" s="4">
        <f t="shared" si="447"/>
        <v>4.8160176129006409E-2</v>
      </c>
      <c r="AO938" s="4">
        <f t="shared" si="448"/>
        <v>0.29248724629490447</v>
      </c>
      <c r="AP938" s="4">
        <f t="shared" si="449"/>
        <v>9.4055703428777032E-2</v>
      </c>
      <c r="AQ938" s="5">
        <f t="shared" si="450"/>
        <v>1155.3073397985456</v>
      </c>
      <c r="AR938" s="5">
        <f t="shared" si="451"/>
        <v>27.783471390772764</v>
      </c>
      <c r="AS938" s="5">
        <f t="shared" si="452"/>
        <v>25.071119837682396</v>
      </c>
      <c r="AT938" s="5">
        <f t="shared" si="453"/>
        <v>3.4694262413204946</v>
      </c>
      <c r="AU938" s="5">
        <f t="shared" si="454"/>
        <v>2.7509783323835144</v>
      </c>
      <c r="AV938" s="5">
        <f t="shared" si="455"/>
        <v>10.926120348976772</v>
      </c>
      <c r="AW938" s="5">
        <f t="shared" si="456"/>
        <v>4.1842404599192085</v>
      </c>
    </row>
    <row r="939" spans="1:49" x14ac:dyDescent="0.25">
      <c r="A939" s="1" t="s">
        <v>378</v>
      </c>
      <c r="B939" s="1" t="s">
        <v>216</v>
      </c>
      <c r="C939" s="2">
        <v>42910</v>
      </c>
      <c r="D939" s="3">
        <v>1.7853961816485608</v>
      </c>
      <c r="E939" s="4">
        <f t="shared" si="427"/>
        <v>4368.1066026882163</v>
      </c>
      <c r="F939" s="3">
        <v>300.01009386128868</v>
      </c>
      <c r="G939" s="3">
        <v>1.0400000000000018</v>
      </c>
      <c r="H939" s="3">
        <v>0.77000000000000079</v>
      </c>
      <c r="I939" s="3">
        <v>0.2699999999999998</v>
      </c>
      <c r="J939" s="3">
        <v>2.0000000000000014E-2</v>
      </c>
      <c r="K939" s="3">
        <v>0.32000000000000023</v>
      </c>
      <c r="L939" s="3">
        <v>9.9999999999999811E-2</v>
      </c>
      <c r="M939" s="4">
        <f t="shared" si="428"/>
        <v>23.845758716252618</v>
      </c>
      <c r="N939" s="4">
        <f t="shared" si="429"/>
        <v>8.2662515603121656E-2</v>
      </c>
      <c r="O939" s="4">
        <f t="shared" si="430"/>
        <v>6.1202054821541951E-2</v>
      </c>
      <c r="P939" s="4">
        <f t="shared" si="431"/>
        <v>2.1460460781579607E-2</v>
      </c>
      <c r="Q939" s="4">
        <f t="shared" si="432"/>
        <v>1.5896637615984918E-3</v>
      </c>
      <c r="R939" s="4">
        <f t="shared" si="433"/>
        <v>2.5434620185575869E-2</v>
      </c>
      <c r="S939" s="4">
        <f t="shared" si="434"/>
        <v>7.9483188079924379E-3</v>
      </c>
      <c r="T939" s="5">
        <f t="shared" si="435"/>
        <v>1606.7444451006331</v>
      </c>
      <c r="U939" s="5">
        <f t="shared" si="436"/>
        <v>29.776469363544074</v>
      </c>
      <c r="V939" s="5">
        <f t="shared" si="437"/>
        <v>25.801714369462999</v>
      </c>
      <c r="W939" s="5">
        <f t="shared" si="438"/>
        <v>4.5869677120160421</v>
      </c>
      <c r="X939" s="5">
        <f t="shared" si="439"/>
        <v>2.4051982724860461</v>
      </c>
      <c r="Y939" s="5">
        <f t="shared" si="440"/>
        <v>11.443124789088303</v>
      </c>
      <c r="Z939" s="5">
        <f t="shared" si="441"/>
        <v>5.2025140755393391</v>
      </c>
      <c r="AA939" s="4">
        <v>2.8981822533805208</v>
      </c>
      <c r="AB939" s="4">
        <f t="shared" si="442"/>
        <v>7090.6217717436502</v>
      </c>
      <c r="AC939" s="4">
        <v>149.46683338012232</v>
      </c>
      <c r="AD939" s="4">
        <v>1.0300000000000009</v>
      </c>
      <c r="AE939" s="4">
        <v>1.4971327940782446</v>
      </c>
      <c r="AF939" s="4">
        <v>0.23000000000000034</v>
      </c>
      <c r="AG939" s="4">
        <v>4.0000000000000029E-2</v>
      </c>
      <c r="AH939" s="4">
        <v>0.33999999999999991</v>
      </c>
      <c r="AI939" s="4">
        <v>0.14000000000000015</v>
      </c>
      <c r="AJ939" s="4">
        <f t="shared" si="443"/>
        <v>13.783432130989096</v>
      </c>
      <c r="AK939" s="4">
        <f t="shared" si="444"/>
        <v>9.4983848749998587E-2</v>
      </c>
      <c r="AL939" s="4">
        <f t="shared" si="445"/>
        <v>0.13806158725377735</v>
      </c>
      <c r="AM939" s="4">
        <f t="shared" si="446"/>
        <v>2.1209985643203581E-2</v>
      </c>
      <c r="AN939" s="4">
        <f t="shared" si="447"/>
        <v>3.68869315533975E-3</v>
      </c>
      <c r="AO939" s="4">
        <f t="shared" si="448"/>
        <v>3.135389182038785E-2</v>
      </c>
      <c r="AP939" s="4">
        <f t="shared" si="449"/>
        <v>1.2910426043689131E-2</v>
      </c>
      <c r="AQ939" s="5">
        <f t="shared" si="450"/>
        <v>1169.0907719295346</v>
      </c>
      <c r="AR939" s="5">
        <f t="shared" si="451"/>
        <v>27.878455239522761</v>
      </c>
      <c r="AS939" s="5">
        <f t="shared" si="452"/>
        <v>25.209181424936173</v>
      </c>
      <c r="AT939" s="5">
        <f t="shared" si="453"/>
        <v>3.4906362269636984</v>
      </c>
      <c r="AU939" s="5">
        <f t="shared" si="454"/>
        <v>2.7546670255388541</v>
      </c>
      <c r="AV939" s="5">
        <f t="shared" si="455"/>
        <v>10.957474240797159</v>
      </c>
      <c r="AW939" s="5">
        <f t="shared" si="456"/>
        <v>4.1971508859628974</v>
      </c>
    </row>
    <row r="940" spans="1:49" x14ac:dyDescent="0.25">
      <c r="A940" s="1" t="s">
        <v>378</v>
      </c>
      <c r="B940" s="1" t="s">
        <v>217</v>
      </c>
      <c r="C940" s="2">
        <v>42911</v>
      </c>
      <c r="D940" s="3">
        <v>1.3830041886680794E-2</v>
      </c>
      <c r="E940" s="4">
        <f t="shared" si="427"/>
        <v>33.836242007017105</v>
      </c>
      <c r="F940" s="3">
        <v>143.26878526969153</v>
      </c>
      <c r="G940" s="3">
        <v>1.4281387731481494</v>
      </c>
      <c r="H940" s="3">
        <v>1.2946428356481496</v>
      </c>
      <c r="I940" s="3">
        <v>0.1334959374999998</v>
      </c>
      <c r="J940" s="3">
        <v>0.11672462673611116</v>
      </c>
      <c r="K940" s="3">
        <v>0.42283910079656861</v>
      </c>
      <c r="L940" s="3">
        <v>0.11142690972222223</v>
      </c>
      <c r="M940" s="4">
        <f t="shared" si="428"/>
        <v>8.8209579315081013E-2</v>
      </c>
      <c r="N940" s="4">
        <f t="shared" si="429"/>
        <v>8.7929495699859352E-4</v>
      </c>
      <c r="O940" s="4">
        <f t="shared" si="430"/>
        <v>7.9710245103868974E-4</v>
      </c>
      <c r="P940" s="4">
        <f t="shared" si="431"/>
        <v>8.2192505959904021E-5</v>
      </c>
      <c r="Q940" s="4">
        <f t="shared" si="432"/>
        <v>7.1866528362897941E-5</v>
      </c>
      <c r="R940" s="4">
        <f t="shared" si="433"/>
        <v>2.6033904823734782E-4</v>
      </c>
      <c r="S940" s="4">
        <f t="shared" si="434"/>
        <v>6.8604761410342175E-5</v>
      </c>
      <c r="T940" s="5">
        <f t="shared" si="435"/>
        <v>1606.8326546799483</v>
      </c>
      <c r="U940" s="5">
        <f t="shared" si="436"/>
        <v>29.777348658501072</v>
      </c>
      <c r="V940" s="5">
        <f t="shared" si="437"/>
        <v>25.802511471914038</v>
      </c>
      <c r="W940" s="5">
        <f t="shared" si="438"/>
        <v>4.5870499045220017</v>
      </c>
      <c r="X940" s="5">
        <f t="shared" si="439"/>
        <v>2.4052701390144091</v>
      </c>
      <c r="Y940" s="5">
        <f t="shared" si="440"/>
        <v>11.443385128136541</v>
      </c>
      <c r="Z940" s="5">
        <f t="shared" si="441"/>
        <v>5.2025826803007496</v>
      </c>
      <c r="AA940" s="4">
        <v>0.45837928378791276</v>
      </c>
      <c r="AB940" s="4">
        <f t="shared" si="442"/>
        <v>1121.4595374572175</v>
      </c>
      <c r="AC940" s="4">
        <v>102.19163369566485</v>
      </c>
      <c r="AD940" s="4">
        <v>1.3201302083333339</v>
      </c>
      <c r="AE940" s="4">
        <v>1.4473203891371516</v>
      </c>
      <c r="AF940" s="4">
        <v>0.12199969135802473</v>
      </c>
      <c r="AG940" s="4">
        <v>0.11819810956790121</v>
      </c>
      <c r="AH940" s="4">
        <v>0.6113776041666662</v>
      </c>
      <c r="AI940" s="4">
        <v>0.16296874999999972</v>
      </c>
      <c r="AJ940" s="4">
        <f t="shared" si="443"/>
        <v>1.4904834892957644</v>
      </c>
      <c r="AK940" s="4">
        <f t="shared" si="444"/>
        <v>1.9254338227933456E-2</v>
      </c>
      <c r="AL940" s="4">
        <f t="shared" si="445"/>
        <v>2.1109430055246865E-2</v>
      </c>
      <c r="AM940" s="4">
        <f t="shared" si="446"/>
        <v>1.779387598497987E-3</v>
      </c>
      <c r="AN940" s="4">
        <f t="shared" si="447"/>
        <v>1.7239408394388164E-3</v>
      </c>
      <c r="AO940" s="4">
        <f t="shared" si="448"/>
        <v>8.9170531068070626E-3</v>
      </c>
      <c r="AP940" s="4">
        <f t="shared" si="449"/>
        <v>2.3769287402680313E-3</v>
      </c>
      <c r="AQ940" s="5">
        <f t="shared" si="450"/>
        <v>1170.5812554188303</v>
      </c>
      <c r="AR940" s="5">
        <f t="shared" si="451"/>
        <v>27.897709577750696</v>
      </c>
      <c r="AS940" s="5">
        <f t="shared" si="452"/>
        <v>25.23029085499142</v>
      </c>
      <c r="AT940" s="5">
        <f t="shared" si="453"/>
        <v>3.4924156145621965</v>
      </c>
      <c r="AU940" s="5">
        <f t="shared" si="454"/>
        <v>2.7563909663782931</v>
      </c>
      <c r="AV940" s="5">
        <f t="shared" si="455"/>
        <v>10.966391293903966</v>
      </c>
      <c r="AW940" s="5">
        <f t="shared" si="456"/>
        <v>4.1995278147031652</v>
      </c>
    </row>
    <row r="941" spans="1:49" x14ac:dyDescent="0.25">
      <c r="A941" s="1" t="s">
        <v>378</v>
      </c>
      <c r="B941" s="1" t="s">
        <v>218</v>
      </c>
      <c r="C941" s="2">
        <v>42912</v>
      </c>
      <c r="D941" s="3">
        <v>0</v>
      </c>
      <c r="E941" s="4">
        <f t="shared" si="427"/>
        <v>0</v>
      </c>
      <c r="F941" s="3">
        <v>80.073405758547622</v>
      </c>
      <c r="G941" s="3">
        <v>1.9838124767837828</v>
      </c>
      <c r="H941" s="3">
        <v>1.8413755192353207</v>
      </c>
      <c r="I941" s="3">
        <v>0.13882691823624635</v>
      </c>
      <c r="J941" s="3">
        <v>0.33320620348386792</v>
      </c>
      <c r="K941" s="3">
        <v>0.57593595663022723</v>
      </c>
      <c r="L941" s="3">
        <v>0.27177214738899991</v>
      </c>
      <c r="M941" s="4">
        <f t="shared" si="428"/>
        <v>0</v>
      </c>
      <c r="N941" s="4">
        <f t="shared" si="429"/>
        <v>0</v>
      </c>
      <c r="O941" s="4">
        <f t="shared" si="430"/>
        <v>0</v>
      </c>
      <c r="P941" s="4">
        <f t="shared" si="431"/>
        <v>0</v>
      </c>
      <c r="Q941" s="4">
        <f t="shared" si="432"/>
        <v>0</v>
      </c>
      <c r="R941" s="4">
        <f t="shared" si="433"/>
        <v>0</v>
      </c>
      <c r="S941" s="4">
        <f t="shared" si="434"/>
        <v>0</v>
      </c>
      <c r="T941" s="5">
        <f t="shared" si="435"/>
        <v>1606.8326546799483</v>
      </c>
      <c r="U941" s="5">
        <f t="shared" si="436"/>
        <v>29.777348658501072</v>
      </c>
      <c r="V941" s="5">
        <f t="shared" si="437"/>
        <v>25.802511471914038</v>
      </c>
      <c r="W941" s="5">
        <f t="shared" si="438"/>
        <v>4.5870499045220017</v>
      </c>
      <c r="X941" s="5">
        <f t="shared" si="439"/>
        <v>2.4052701390144091</v>
      </c>
      <c r="Y941" s="5">
        <f t="shared" si="440"/>
        <v>11.443385128136541</v>
      </c>
      <c r="Z941" s="5">
        <f t="shared" si="441"/>
        <v>5.2025826803007496</v>
      </c>
      <c r="AA941" s="4">
        <v>5.0091689470158962E-2</v>
      </c>
      <c r="AB941" s="4">
        <f t="shared" si="442"/>
        <v>122.55310152639225</v>
      </c>
      <c r="AC941" s="4">
        <v>50.840364583333269</v>
      </c>
      <c r="AD941" s="4">
        <v>1.2327864583333366</v>
      </c>
      <c r="AE941" s="4">
        <v>1.6014167052469157</v>
      </c>
      <c r="AF941" s="4">
        <v>6.174012345679003E-2</v>
      </c>
      <c r="AG941" s="4">
        <v>0.1104384645061731</v>
      </c>
      <c r="AH941" s="4">
        <v>0.7707834535256417</v>
      </c>
      <c r="AI941" s="4">
        <v>0.16797676282051285</v>
      </c>
      <c r="AJ941" s="4">
        <f t="shared" si="443"/>
        <v>8.103286267715866E-2</v>
      </c>
      <c r="AK941" s="4">
        <f t="shared" si="444"/>
        <v>1.964899673853529E-3</v>
      </c>
      <c r="AL941" s="4">
        <f t="shared" si="445"/>
        <v>2.5524478635962052E-3</v>
      </c>
      <c r="AM941" s="4">
        <f t="shared" si="446"/>
        <v>9.8405646512318484E-5</v>
      </c>
      <c r="AN941" s="4">
        <f t="shared" si="447"/>
        <v>1.7602440505587439E-4</v>
      </c>
      <c r="AO941" s="4">
        <f t="shared" si="448"/>
        <v>1.2285275736170658E-3</v>
      </c>
      <c r="AP941" s="4">
        <f t="shared" si="449"/>
        <v>2.6773289424935601E-4</v>
      </c>
      <c r="AQ941" s="5">
        <f t="shared" si="450"/>
        <v>1170.6622882815075</v>
      </c>
      <c r="AR941" s="5">
        <f t="shared" si="451"/>
        <v>27.899674477424551</v>
      </c>
      <c r="AS941" s="5">
        <f t="shared" si="452"/>
        <v>25.232843302855017</v>
      </c>
      <c r="AT941" s="5">
        <f t="shared" si="453"/>
        <v>3.4925140202087088</v>
      </c>
      <c r="AU941" s="5">
        <f t="shared" si="454"/>
        <v>2.756566990783349</v>
      </c>
      <c r="AV941" s="5">
        <f t="shared" si="455"/>
        <v>10.967619821477584</v>
      </c>
      <c r="AW941" s="5">
        <f t="shared" si="456"/>
        <v>4.1997955475974145</v>
      </c>
    </row>
    <row r="942" spans="1:49" x14ac:dyDescent="0.25">
      <c r="A942" s="1" t="s">
        <v>378</v>
      </c>
      <c r="B942" s="1" t="s">
        <v>219</v>
      </c>
      <c r="C942" s="2">
        <v>42913</v>
      </c>
      <c r="D942" s="3">
        <v>0</v>
      </c>
      <c r="E942" s="4">
        <f t="shared" si="427"/>
        <v>0</v>
      </c>
      <c r="F942" s="3">
        <v>40.688137060663941</v>
      </c>
      <c r="G942" s="3">
        <v>2.5417438480791019</v>
      </c>
      <c r="H942" s="3">
        <v>2.296299996258313</v>
      </c>
      <c r="I942" s="3">
        <v>0.23699107684584442</v>
      </c>
      <c r="J942" s="3">
        <v>7.3255683767105659E-2</v>
      </c>
      <c r="K942" s="3">
        <v>0.83386376430492237</v>
      </c>
      <c r="L942" s="3">
        <v>0.45222868656936505</v>
      </c>
      <c r="M942" s="4">
        <f t="shared" si="428"/>
        <v>0</v>
      </c>
      <c r="N942" s="4">
        <f t="shared" si="429"/>
        <v>0</v>
      </c>
      <c r="O942" s="4">
        <f t="shared" si="430"/>
        <v>0</v>
      </c>
      <c r="P942" s="4">
        <f t="shared" si="431"/>
        <v>0</v>
      </c>
      <c r="Q942" s="4">
        <f t="shared" si="432"/>
        <v>0</v>
      </c>
      <c r="R942" s="4">
        <f t="shared" si="433"/>
        <v>0</v>
      </c>
      <c r="S942" s="4">
        <f t="shared" si="434"/>
        <v>0</v>
      </c>
      <c r="T942" s="5">
        <f t="shared" si="435"/>
        <v>1606.8326546799483</v>
      </c>
      <c r="U942" s="5">
        <f t="shared" si="436"/>
        <v>29.777348658501072</v>
      </c>
      <c r="V942" s="5">
        <f t="shared" si="437"/>
        <v>25.802511471914038</v>
      </c>
      <c r="W942" s="5">
        <f t="shared" si="438"/>
        <v>4.5870499045220017</v>
      </c>
      <c r="X942" s="5">
        <f t="shared" si="439"/>
        <v>2.4052701390144091</v>
      </c>
      <c r="Y942" s="5">
        <f t="shared" si="440"/>
        <v>11.443385128136541</v>
      </c>
      <c r="Z942" s="5">
        <f t="shared" si="441"/>
        <v>5.2025826803007496</v>
      </c>
      <c r="AA942" s="4">
        <v>0</v>
      </c>
      <c r="AB942" s="4">
        <f t="shared" si="442"/>
        <v>0</v>
      </c>
      <c r="AC942" s="4">
        <v>12.200000000000022</v>
      </c>
      <c r="AD942" s="4">
        <v>0.93000000000000183</v>
      </c>
      <c r="AE942" s="4">
        <v>1.8400000000000027</v>
      </c>
      <c r="AF942" s="4">
        <v>4.9999999999999906E-2</v>
      </c>
      <c r="AG942" s="4">
        <v>4.9999999999999906E-2</v>
      </c>
      <c r="AH942" s="4">
        <v>0.81100000000000128</v>
      </c>
      <c r="AI942" s="4">
        <v>0.16000000000000011</v>
      </c>
      <c r="AJ942" s="4">
        <f t="shared" si="443"/>
        <v>0</v>
      </c>
      <c r="AK942" s="4">
        <f t="shared" si="444"/>
        <v>0</v>
      </c>
      <c r="AL942" s="4">
        <f t="shared" si="445"/>
        <v>0</v>
      </c>
      <c r="AM942" s="4">
        <f t="shared" si="446"/>
        <v>0</v>
      </c>
      <c r="AN942" s="4">
        <f t="shared" si="447"/>
        <v>0</v>
      </c>
      <c r="AO942" s="4">
        <f t="shared" si="448"/>
        <v>0</v>
      </c>
      <c r="AP942" s="4">
        <f t="shared" si="449"/>
        <v>0</v>
      </c>
      <c r="AQ942" s="5">
        <f t="shared" si="450"/>
        <v>1170.6622882815075</v>
      </c>
      <c r="AR942" s="5">
        <f t="shared" si="451"/>
        <v>27.899674477424551</v>
      </c>
      <c r="AS942" s="5">
        <f t="shared" si="452"/>
        <v>25.232843302855017</v>
      </c>
      <c r="AT942" s="5">
        <f t="shared" si="453"/>
        <v>3.4925140202087088</v>
      </c>
      <c r="AU942" s="5">
        <f t="shared" si="454"/>
        <v>2.756566990783349</v>
      </c>
      <c r="AV942" s="5">
        <f t="shared" si="455"/>
        <v>10.967619821477584</v>
      </c>
      <c r="AW942" s="5">
        <f t="shared" si="456"/>
        <v>4.1997955475974145</v>
      </c>
    </row>
    <row r="943" spans="1:49" x14ac:dyDescent="0.25">
      <c r="A943" s="1" t="s">
        <v>378</v>
      </c>
      <c r="B943" s="1" t="s">
        <v>220</v>
      </c>
      <c r="C943" s="2">
        <v>42914</v>
      </c>
      <c r="D943" s="3">
        <v>0</v>
      </c>
      <c r="E943" s="4">
        <f t="shared" si="427"/>
        <v>0</v>
      </c>
      <c r="F943" s="3">
        <v>70.04806463544989</v>
      </c>
      <c r="G943" s="3">
        <v>2.1258313712953201</v>
      </c>
      <c r="H943" s="3">
        <v>1.9571744770229931</v>
      </c>
      <c r="I943" s="3">
        <v>0.16381415860959855</v>
      </c>
      <c r="J943" s="3">
        <v>0.2670369802832378</v>
      </c>
      <c r="K943" s="3">
        <v>0.64159030767469505</v>
      </c>
      <c r="L943" s="3">
        <v>0.31770653918036645</v>
      </c>
      <c r="M943" s="4">
        <f t="shared" si="428"/>
        <v>0</v>
      </c>
      <c r="N943" s="4">
        <f t="shared" si="429"/>
        <v>0</v>
      </c>
      <c r="O943" s="4">
        <f t="shared" si="430"/>
        <v>0</v>
      </c>
      <c r="P943" s="4">
        <f t="shared" si="431"/>
        <v>0</v>
      </c>
      <c r="Q943" s="4">
        <f t="shared" si="432"/>
        <v>0</v>
      </c>
      <c r="R943" s="4">
        <f t="shared" si="433"/>
        <v>0</v>
      </c>
      <c r="S943" s="4">
        <f t="shared" si="434"/>
        <v>0</v>
      </c>
      <c r="T943" s="5">
        <f t="shared" si="435"/>
        <v>1606.8326546799483</v>
      </c>
      <c r="U943" s="5">
        <f t="shared" si="436"/>
        <v>29.777348658501072</v>
      </c>
      <c r="V943" s="5">
        <f t="shared" si="437"/>
        <v>25.802511471914038</v>
      </c>
      <c r="W943" s="5">
        <f t="shared" si="438"/>
        <v>4.5870499045220017</v>
      </c>
      <c r="X943" s="5">
        <f t="shared" si="439"/>
        <v>2.4052701390144091</v>
      </c>
      <c r="Y943" s="5">
        <f t="shared" si="440"/>
        <v>11.443385128136541</v>
      </c>
      <c r="Z943" s="5">
        <f t="shared" si="441"/>
        <v>5.2025826803007496</v>
      </c>
      <c r="AA943" s="4">
        <v>0</v>
      </c>
      <c r="AB943" s="4">
        <f t="shared" si="442"/>
        <v>0</v>
      </c>
      <c r="AC943" s="4">
        <v>23.361111111111104</v>
      </c>
      <c r="AD943" s="4">
        <v>1.2488888888888876</v>
      </c>
      <c r="AE943" s="4">
        <v>1.7488888888888896</v>
      </c>
      <c r="AF943" s="4">
        <v>4.9999999999999906E-2</v>
      </c>
      <c r="AG943" s="4">
        <v>8.2031249999999986E-2</v>
      </c>
      <c r="AH943" s="4">
        <v>0.66863888888888789</v>
      </c>
      <c r="AI943" s="4">
        <v>0.13964236111111136</v>
      </c>
      <c r="AJ943" s="4">
        <f t="shared" si="443"/>
        <v>0</v>
      </c>
      <c r="AK943" s="4">
        <f t="shared" si="444"/>
        <v>0</v>
      </c>
      <c r="AL943" s="4">
        <f t="shared" si="445"/>
        <v>0</v>
      </c>
      <c r="AM943" s="4">
        <f t="shared" si="446"/>
        <v>0</v>
      </c>
      <c r="AN943" s="4">
        <f t="shared" si="447"/>
        <v>0</v>
      </c>
      <c r="AO943" s="4">
        <f t="shared" si="448"/>
        <v>0</v>
      </c>
      <c r="AP943" s="4">
        <f t="shared" si="449"/>
        <v>0</v>
      </c>
      <c r="AQ943" s="5">
        <f t="shared" si="450"/>
        <v>1170.6622882815075</v>
      </c>
      <c r="AR943" s="5">
        <f t="shared" si="451"/>
        <v>27.899674477424551</v>
      </c>
      <c r="AS943" s="5">
        <f t="shared" si="452"/>
        <v>25.232843302855017</v>
      </c>
      <c r="AT943" s="5">
        <f t="shared" si="453"/>
        <v>3.4925140202087088</v>
      </c>
      <c r="AU943" s="5">
        <f t="shared" si="454"/>
        <v>2.756566990783349</v>
      </c>
      <c r="AV943" s="5">
        <f t="shared" si="455"/>
        <v>10.967619821477584</v>
      </c>
      <c r="AW943" s="5">
        <f t="shared" si="456"/>
        <v>4.1997955475974145</v>
      </c>
    </row>
    <row r="944" spans="1:49" x14ac:dyDescent="0.25">
      <c r="A944" s="1" t="s">
        <v>378</v>
      </c>
      <c r="B944" s="1" t="s">
        <v>221</v>
      </c>
      <c r="C944" s="2">
        <v>42915</v>
      </c>
      <c r="D944" s="3">
        <v>0</v>
      </c>
      <c r="E944" s="4">
        <f t="shared" si="427"/>
        <v>0</v>
      </c>
      <c r="F944" s="3">
        <v>109.43333333333318</v>
      </c>
      <c r="G944" s="3">
        <v>1.5678999999999996</v>
      </c>
      <c r="H944" s="3">
        <v>1.5022500000000012</v>
      </c>
      <c r="I944" s="3">
        <v>6.5649999999999972E-2</v>
      </c>
      <c r="J944" s="3">
        <v>0.52698749999999916</v>
      </c>
      <c r="K944" s="3">
        <v>0.38366249999999985</v>
      </c>
      <c r="L944" s="3">
        <v>0.1372499999999999</v>
      </c>
      <c r="M944" s="4">
        <f t="shared" si="428"/>
        <v>0</v>
      </c>
      <c r="N944" s="4">
        <f t="shared" si="429"/>
        <v>0</v>
      </c>
      <c r="O944" s="4">
        <f t="shared" si="430"/>
        <v>0</v>
      </c>
      <c r="P944" s="4">
        <f t="shared" si="431"/>
        <v>0</v>
      </c>
      <c r="Q944" s="4">
        <f t="shared" si="432"/>
        <v>0</v>
      </c>
      <c r="R944" s="4">
        <f t="shared" si="433"/>
        <v>0</v>
      </c>
      <c r="S944" s="4">
        <f t="shared" si="434"/>
        <v>0</v>
      </c>
      <c r="T944" s="5">
        <f t="shared" si="435"/>
        <v>1606.8326546799483</v>
      </c>
      <c r="U944" s="5">
        <f t="shared" si="436"/>
        <v>29.777348658501072</v>
      </c>
      <c r="V944" s="5">
        <f t="shared" si="437"/>
        <v>25.802511471914038</v>
      </c>
      <c r="W944" s="5">
        <f t="shared" si="438"/>
        <v>4.5870499045220017</v>
      </c>
      <c r="X944" s="5">
        <f t="shared" si="439"/>
        <v>2.4052701390144091</v>
      </c>
      <c r="Y944" s="5">
        <f t="shared" si="440"/>
        <v>11.443385128136541</v>
      </c>
      <c r="Z944" s="5">
        <f t="shared" si="441"/>
        <v>5.2025826803007496</v>
      </c>
      <c r="AA944" s="4">
        <v>0</v>
      </c>
      <c r="AB944" s="4">
        <f t="shared" si="442"/>
        <v>0</v>
      </c>
      <c r="AC944" s="4">
        <v>38.333333333333385</v>
      </c>
      <c r="AD944" s="4">
        <v>1.6766666666666674</v>
      </c>
      <c r="AE944" s="4">
        <v>1.6266666666666654</v>
      </c>
      <c r="AF944" s="4">
        <v>4.9999999999999913E-2</v>
      </c>
      <c r="AG944" s="4">
        <v>0.125</v>
      </c>
      <c r="AH944" s="4">
        <v>0.47766666666666624</v>
      </c>
      <c r="AI944" s="4">
        <v>0.11233333333333334</v>
      </c>
      <c r="AJ944" s="4">
        <f t="shared" si="443"/>
        <v>0</v>
      </c>
      <c r="AK944" s="4">
        <f t="shared" si="444"/>
        <v>0</v>
      </c>
      <c r="AL944" s="4">
        <f t="shared" si="445"/>
        <v>0</v>
      </c>
      <c r="AM944" s="4">
        <f t="shared" si="446"/>
        <v>0</v>
      </c>
      <c r="AN944" s="4">
        <f t="shared" si="447"/>
        <v>0</v>
      </c>
      <c r="AO944" s="4">
        <f t="shared" si="448"/>
        <v>0</v>
      </c>
      <c r="AP944" s="4">
        <f t="shared" si="449"/>
        <v>0</v>
      </c>
      <c r="AQ944" s="5">
        <f t="shared" si="450"/>
        <v>1170.6622882815075</v>
      </c>
      <c r="AR944" s="5">
        <f t="shared" si="451"/>
        <v>27.899674477424551</v>
      </c>
      <c r="AS944" s="5">
        <f t="shared" si="452"/>
        <v>25.232843302855017</v>
      </c>
      <c r="AT944" s="5">
        <f t="shared" si="453"/>
        <v>3.4925140202087088</v>
      </c>
      <c r="AU944" s="5">
        <f t="shared" si="454"/>
        <v>2.756566990783349</v>
      </c>
      <c r="AV944" s="5">
        <f t="shared" si="455"/>
        <v>10.967619821477584</v>
      </c>
      <c r="AW944" s="5">
        <f t="shared" si="456"/>
        <v>4.1997955475974145</v>
      </c>
    </row>
    <row r="945" spans="1:49" x14ac:dyDescent="0.25">
      <c r="A945" s="1" t="s">
        <v>378</v>
      </c>
      <c r="B945" s="1" t="s">
        <v>222</v>
      </c>
      <c r="C945" s="2">
        <v>42916</v>
      </c>
      <c r="D945" s="3">
        <v>0</v>
      </c>
      <c r="E945" s="4">
        <f t="shared" si="427"/>
        <v>0</v>
      </c>
      <c r="F945" s="3">
        <v>109.43333333333318</v>
      </c>
      <c r="G945" s="3">
        <v>1.5678999999999996</v>
      </c>
      <c r="H945" s="3">
        <v>1.5022500000000012</v>
      </c>
      <c r="I945" s="3">
        <v>6.5649999999999972E-2</v>
      </c>
      <c r="J945" s="3">
        <v>0.52698749999999916</v>
      </c>
      <c r="K945" s="3">
        <v>0.38366249999999985</v>
      </c>
      <c r="L945" s="3">
        <v>0.1372499999999999</v>
      </c>
      <c r="M945" s="4">
        <f t="shared" si="428"/>
        <v>0</v>
      </c>
      <c r="N945" s="4">
        <f t="shared" si="429"/>
        <v>0</v>
      </c>
      <c r="O945" s="4">
        <f t="shared" si="430"/>
        <v>0</v>
      </c>
      <c r="P945" s="4">
        <f t="shared" si="431"/>
        <v>0</v>
      </c>
      <c r="Q945" s="4">
        <f t="shared" si="432"/>
        <v>0</v>
      </c>
      <c r="R945" s="4">
        <f t="shared" si="433"/>
        <v>0</v>
      </c>
      <c r="S945" s="4">
        <f t="shared" si="434"/>
        <v>0</v>
      </c>
      <c r="T945" s="5">
        <f t="shared" si="435"/>
        <v>1606.8326546799483</v>
      </c>
      <c r="U945" s="5">
        <f t="shared" si="436"/>
        <v>29.777348658501072</v>
      </c>
      <c r="V945" s="5">
        <f t="shared" si="437"/>
        <v>25.802511471914038</v>
      </c>
      <c r="W945" s="5">
        <f t="shared" si="438"/>
        <v>4.5870499045220017</v>
      </c>
      <c r="X945" s="5">
        <f t="shared" si="439"/>
        <v>2.4052701390144091</v>
      </c>
      <c r="Y945" s="5">
        <f t="shared" si="440"/>
        <v>11.443385128136541</v>
      </c>
      <c r="Z945" s="5">
        <f t="shared" si="441"/>
        <v>5.2025826803007496</v>
      </c>
      <c r="AA945" s="4">
        <v>0</v>
      </c>
      <c r="AB945" s="4">
        <f t="shared" si="442"/>
        <v>0</v>
      </c>
      <c r="AC945" s="4">
        <v>38.333333333333385</v>
      </c>
      <c r="AD945" s="4">
        <v>1.6766666666666674</v>
      </c>
      <c r="AE945" s="4">
        <v>1.6266666666666654</v>
      </c>
      <c r="AF945" s="4">
        <v>4.9999999999999913E-2</v>
      </c>
      <c r="AG945" s="4">
        <v>0.125</v>
      </c>
      <c r="AH945" s="4">
        <v>0.47766666666666624</v>
      </c>
      <c r="AI945" s="4">
        <v>0.11233333333333334</v>
      </c>
      <c r="AJ945" s="4">
        <f t="shared" si="443"/>
        <v>0</v>
      </c>
      <c r="AK945" s="4">
        <f t="shared" si="444"/>
        <v>0</v>
      </c>
      <c r="AL945" s="4">
        <f t="shared" si="445"/>
        <v>0</v>
      </c>
      <c r="AM945" s="4">
        <f t="shared" si="446"/>
        <v>0</v>
      </c>
      <c r="AN945" s="4">
        <f t="shared" si="447"/>
        <v>0</v>
      </c>
      <c r="AO945" s="4">
        <f t="shared" si="448"/>
        <v>0</v>
      </c>
      <c r="AP945" s="4">
        <f t="shared" si="449"/>
        <v>0</v>
      </c>
      <c r="AQ945" s="5">
        <f t="shared" si="450"/>
        <v>1170.6622882815075</v>
      </c>
      <c r="AR945" s="5">
        <f t="shared" si="451"/>
        <v>27.899674477424551</v>
      </c>
      <c r="AS945" s="5">
        <f t="shared" si="452"/>
        <v>25.232843302855017</v>
      </c>
      <c r="AT945" s="5">
        <f t="shared" si="453"/>
        <v>3.4925140202087088</v>
      </c>
      <c r="AU945" s="5">
        <f t="shared" si="454"/>
        <v>2.756566990783349</v>
      </c>
      <c r="AV945" s="5">
        <f t="shared" si="455"/>
        <v>10.967619821477584</v>
      </c>
      <c r="AW945" s="5">
        <f t="shared" si="456"/>
        <v>4.1997955475974145</v>
      </c>
    </row>
    <row r="946" spans="1:49" x14ac:dyDescent="0.25">
      <c r="A946" s="1" t="s">
        <v>378</v>
      </c>
      <c r="B946" s="1" t="s">
        <v>223</v>
      </c>
      <c r="C946" s="2">
        <v>42917</v>
      </c>
      <c r="D946" s="3">
        <v>0</v>
      </c>
      <c r="E946" s="4">
        <f t="shared" si="427"/>
        <v>0</v>
      </c>
      <c r="F946" s="3">
        <v>109.43333333333318</v>
      </c>
      <c r="G946" s="3">
        <v>1.5678999999999996</v>
      </c>
      <c r="H946" s="3">
        <v>1.5022500000000012</v>
      </c>
      <c r="I946" s="3">
        <v>6.5649999999999972E-2</v>
      </c>
      <c r="J946" s="3">
        <v>0.52698749999999916</v>
      </c>
      <c r="K946" s="3">
        <v>0.38366249999999985</v>
      </c>
      <c r="L946" s="3">
        <v>0.1372499999999999</v>
      </c>
      <c r="M946" s="4">
        <f t="shared" si="428"/>
        <v>0</v>
      </c>
      <c r="N946" s="4">
        <f t="shared" si="429"/>
        <v>0</v>
      </c>
      <c r="O946" s="4">
        <f t="shared" si="430"/>
        <v>0</v>
      </c>
      <c r="P946" s="4">
        <f t="shared" si="431"/>
        <v>0</v>
      </c>
      <c r="Q946" s="4">
        <f t="shared" si="432"/>
        <v>0</v>
      </c>
      <c r="R946" s="4">
        <f t="shared" si="433"/>
        <v>0</v>
      </c>
      <c r="S946" s="4">
        <f t="shared" si="434"/>
        <v>0</v>
      </c>
      <c r="T946" s="5">
        <f t="shared" si="435"/>
        <v>1606.8326546799483</v>
      </c>
      <c r="U946" s="5">
        <f t="shared" si="436"/>
        <v>29.777348658501072</v>
      </c>
      <c r="V946" s="5">
        <f t="shared" si="437"/>
        <v>25.802511471914038</v>
      </c>
      <c r="W946" s="5">
        <f t="shared" si="438"/>
        <v>4.5870499045220017</v>
      </c>
      <c r="X946" s="5">
        <f t="shared" si="439"/>
        <v>2.4052701390144091</v>
      </c>
      <c r="Y946" s="5">
        <f t="shared" si="440"/>
        <v>11.443385128136541</v>
      </c>
      <c r="Z946" s="5">
        <f t="shared" si="441"/>
        <v>5.2025826803007496</v>
      </c>
      <c r="AA946" s="4">
        <v>0</v>
      </c>
      <c r="AB946" s="4">
        <f t="shared" si="442"/>
        <v>0</v>
      </c>
      <c r="AC946" s="4">
        <v>38.333333333333385</v>
      </c>
      <c r="AD946" s="4">
        <v>1.6766666666666674</v>
      </c>
      <c r="AE946" s="4">
        <v>1.6266666666666654</v>
      </c>
      <c r="AF946" s="4">
        <v>4.9999999999999913E-2</v>
      </c>
      <c r="AG946" s="4">
        <v>0.125</v>
      </c>
      <c r="AH946" s="4">
        <v>0.47766666666666624</v>
      </c>
      <c r="AI946" s="4">
        <v>0.11233333333333334</v>
      </c>
      <c r="AJ946" s="4">
        <f t="shared" si="443"/>
        <v>0</v>
      </c>
      <c r="AK946" s="4">
        <f t="shared" si="444"/>
        <v>0</v>
      </c>
      <c r="AL946" s="4">
        <f t="shared" si="445"/>
        <v>0</v>
      </c>
      <c r="AM946" s="4">
        <f t="shared" si="446"/>
        <v>0</v>
      </c>
      <c r="AN946" s="4">
        <f t="shared" si="447"/>
        <v>0</v>
      </c>
      <c r="AO946" s="4">
        <f t="shared" si="448"/>
        <v>0</v>
      </c>
      <c r="AP946" s="4">
        <f t="shared" si="449"/>
        <v>0</v>
      </c>
      <c r="AQ946" s="5">
        <f t="shared" si="450"/>
        <v>1170.6622882815075</v>
      </c>
      <c r="AR946" s="5">
        <f t="shared" si="451"/>
        <v>27.899674477424551</v>
      </c>
      <c r="AS946" s="5">
        <f t="shared" si="452"/>
        <v>25.232843302855017</v>
      </c>
      <c r="AT946" s="5">
        <f t="shared" si="453"/>
        <v>3.4925140202087088</v>
      </c>
      <c r="AU946" s="5">
        <f t="shared" si="454"/>
        <v>2.756566990783349</v>
      </c>
      <c r="AV946" s="5">
        <f t="shared" si="455"/>
        <v>10.967619821477584</v>
      </c>
      <c r="AW946" s="5">
        <f t="shared" si="456"/>
        <v>4.1997955475974145</v>
      </c>
    </row>
    <row r="947" spans="1:49" x14ac:dyDescent="0.25">
      <c r="A947" s="1" t="s">
        <v>378</v>
      </c>
      <c r="B947" s="1" t="s">
        <v>224</v>
      </c>
      <c r="C947" s="2">
        <v>42918</v>
      </c>
      <c r="D947" s="3">
        <v>0</v>
      </c>
      <c r="E947" s="4">
        <f t="shared" si="427"/>
        <v>0</v>
      </c>
      <c r="F947" s="3">
        <v>109.43333333333318</v>
      </c>
      <c r="G947" s="3">
        <v>1.5678999999999996</v>
      </c>
      <c r="H947" s="3">
        <v>1.5022500000000012</v>
      </c>
      <c r="I947" s="3">
        <v>6.5649999999999972E-2</v>
      </c>
      <c r="J947" s="3">
        <v>0.52698749999999916</v>
      </c>
      <c r="K947" s="3">
        <v>0.38366249999999985</v>
      </c>
      <c r="L947" s="3">
        <v>0.1372499999999999</v>
      </c>
      <c r="M947" s="4">
        <f t="shared" si="428"/>
        <v>0</v>
      </c>
      <c r="N947" s="4">
        <f t="shared" si="429"/>
        <v>0</v>
      </c>
      <c r="O947" s="4">
        <f t="shared" si="430"/>
        <v>0</v>
      </c>
      <c r="P947" s="4">
        <f t="shared" si="431"/>
        <v>0</v>
      </c>
      <c r="Q947" s="4">
        <f t="shared" si="432"/>
        <v>0</v>
      </c>
      <c r="R947" s="4">
        <f t="shared" si="433"/>
        <v>0</v>
      </c>
      <c r="S947" s="4">
        <f t="shared" si="434"/>
        <v>0</v>
      </c>
      <c r="T947" s="5">
        <f t="shared" si="435"/>
        <v>1606.8326546799483</v>
      </c>
      <c r="U947" s="5">
        <f t="shared" si="436"/>
        <v>29.777348658501072</v>
      </c>
      <c r="V947" s="5">
        <f t="shared" si="437"/>
        <v>25.802511471914038</v>
      </c>
      <c r="W947" s="5">
        <f t="shared" si="438"/>
        <v>4.5870499045220017</v>
      </c>
      <c r="X947" s="5">
        <f t="shared" si="439"/>
        <v>2.4052701390144091</v>
      </c>
      <c r="Y947" s="5">
        <f t="shared" si="440"/>
        <v>11.443385128136541</v>
      </c>
      <c r="Z947" s="5">
        <f t="shared" si="441"/>
        <v>5.2025826803007496</v>
      </c>
      <c r="AA947" s="4">
        <v>0</v>
      </c>
      <c r="AB947" s="4">
        <f t="shared" si="442"/>
        <v>0</v>
      </c>
      <c r="AC947" s="4">
        <v>38.333333333333385</v>
      </c>
      <c r="AD947" s="4">
        <v>1.6766666666666674</v>
      </c>
      <c r="AE947" s="4">
        <v>1.6266666666666654</v>
      </c>
      <c r="AF947" s="4">
        <v>4.9999999999999913E-2</v>
      </c>
      <c r="AG947" s="4">
        <v>0.125</v>
      </c>
      <c r="AH947" s="4">
        <v>0.47766666666666624</v>
      </c>
      <c r="AI947" s="4">
        <v>0.11233333333333334</v>
      </c>
      <c r="AJ947" s="4">
        <f t="shared" si="443"/>
        <v>0</v>
      </c>
      <c r="AK947" s="4">
        <f t="shared" si="444"/>
        <v>0</v>
      </c>
      <c r="AL947" s="4">
        <f t="shared" si="445"/>
        <v>0</v>
      </c>
      <c r="AM947" s="4">
        <f t="shared" si="446"/>
        <v>0</v>
      </c>
      <c r="AN947" s="4">
        <f t="shared" si="447"/>
        <v>0</v>
      </c>
      <c r="AO947" s="4">
        <f t="shared" si="448"/>
        <v>0</v>
      </c>
      <c r="AP947" s="4">
        <f t="shared" si="449"/>
        <v>0</v>
      </c>
      <c r="AQ947" s="5">
        <f t="shared" si="450"/>
        <v>1170.6622882815075</v>
      </c>
      <c r="AR947" s="5">
        <f t="shared" si="451"/>
        <v>27.899674477424551</v>
      </c>
      <c r="AS947" s="5">
        <f t="shared" si="452"/>
        <v>25.232843302855017</v>
      </c>
      <c r="AT947" s="5">
        <f t="shared" si="453"/>
        <v>3.4925140202087088</v>
      </c>
      <c r="AU947" s="5">
        <f t="shared" si="454"/>
        <v>2.756566990783349</v>
      </c>
      <c r="AV947" s="5">
        <f t="shared" si="455"/>
        <v>10.967619821477584</v>
      </c>
      <c r="AW947" s="5">
        <f t="shared" si="456"/>
        <v>4.1997955475974145</v>
      </c>
    </row>
    <row r="948" spans="1:49" x14ac:dyDescent="0.25">
      <c r="A948" s="1" t="s">
        <v>378</v>
      </c>
      <c r="B948" s="1" t="s">
        <v>225</v>
      </c>
      <c r="C948" s="2">
        <v>42919</v>
      </c>
      <c r="D948" s="3">
        <v>0</v>
      </c>
      <c r="E948" s="4">
        <f t="shared" si="427"/>
        <v>0</v>
      </c>
      <c r="F948" s="3">
        <v>109.43333333333318</v>
      </c>
      <c r="G948" s="3">
        <v>1.5678999999999996</v>
      </c>
      <c r="H948" s="3">
        <v>1.5022500000000012</v>
      </c>
      <c r="I948" s="3">
        <v>6.5649999999999972E-2</v>
      </c>
      <c r="J948" s="3">
        <v>0.52698749999999916</v>
      </c>
      <c r="K948" s="3">
        <v>0.38366249999999985</v>
      </c>
      <c r="L948" s="3">
        <v>0.1372499999999999</v>
      </c>
      <c r="M948" s="4">
        <f t="shared" si="428"/>
        <v>0</v>
      </c>
      <c r="N948" s="4">
        <f t="shared" si="429"/>
        <v>0</v>
      </c>
      <c r="O948" s="4">
        <f t="shared" si="430"/>
        <v>0</v>
      </c>
      <c r="P948" s="4">
        <f t="shared" si="431"/>
        <v>0</v>
      </c>
      <c r="Q948" s="4">
        <f t="shared" si="432"/>
        <v>0</v>
      </c>
      <c r="R948" s="4">
        <f t="shared" si="433"/>
        <v>0</v>
      </c>
      <c r="S948" s="4">
        <f t="shared" si="434"/>
        <v>0</v>
      </c>
      <c r="T948" s="5">
        <f t="shared" si="435"/>
        <v>1606.8326546799483</v>
      </c>
      <c r="U948" s="5">
        <f t="shared" si="436"/>
        <v>29.777348658501072</v>
      </c>
      <c r="V948" s="5">
        <f t="shared" si="437"/>
        <v>25.802511471914038</v>
      </c>
      <c r="W948" s="5">
        <f t="shared" si="438"/>
        <v>4.5870499045220017</v>
      </c>
      <c r="X948" s="5">
        <f t="shared" si="439"/>
        <v>2.4052701390144091</v>
      </c>
      <c r="Y948" s="5">
        <f t="shared" si="440"/>
        <v>11.443385128136541</v>
      </c>
      <c r="Z948" s="5">
        <f t="shared" si="441"/>
        <v>5.2025826803007496</v>
      </c>
      <c r="AA948" s="4">
        <v>0</v>
      </c>
      <c r="AB948" s="4">
        <f t="shared" si="442"/>
        <v>0</v>
      </c>
      <c r="AC948" s="4">
        <v>38.333333333333385</v>
      </c>
      <c r="AD948" s="4">
        <v>1.6766666666666674</v>
      </c>
      <c r="AE948" s="4">
        <v>1.6266666666666654</v>
      </c>
      <c r="AF948" s="4">
        <v>4.9999999999999913E-2</v>
      </c>
      <c r="AG948" s="4">
        <v>0.125</v>
      </c>
      <c r="AH948" s="4">
        <v>0.47766666666666624</v>
      </c>
      <c r="AI948" s="4">
        <v>0.11233333333333334</v>
      </c>
      <c r="AJ948" s="4">
        <f t="shared" si="443"/>
        <v>0</v>
      </c>
      <c r="AK948" s="4">
        <f t="shared" si="444"/>
        <v>0</v>
      </c>
      <c r="AL948" s="4">
        <f t="shared" si="445"/>
        <v>0</v>
      </c>
      <c r="AM948" s="4">
        <f t="shared" si="446"/>
        <v>0</v>
      </c>
      <c r="AN948" s="4">
        <f t="shared" si="447"/>
        <v>0</v>
      </c>
      <c r="AO948" s="4">
        <f t="shared" si="448"/>
        <v>0</v>
      </c>
      <c r="AP948" s="4">
        <f t="shared" si="449"/>
        <v>0</v>
      </c>
      <c r="AQ948" s="5">
        <f t="shared" si="450"/>
        <v>1170.6622882815075</v>
      </c>
      <c r="AR948" s="5">
        <f t="shared" si="451"/>
        <v>27.899674477424551</v>
      </c>
      <c r="AS948" s="5">
        <f t="shared" si="452"/>
        <v>25.232843302855017</v>
      </c>
      <c r="AT948" s="5">
        <f t="shared" si="453"/>
        <v>3.4925140202087088</v>
      </c>
      <c r="AU948" s="5">
        <f t="shared" si="454"/>
        <v>2.756566990783349</v>
      </c>
      <c r="AV948" s="5">
        <f t="shared" si="455"/>
        <v>10.967619821477584</v>
      </c>
      <c r="AW948" s="5">
        <f t="shared" si="456"/>
        <v>4.1997955475974145</v>
      </c>
    </row>
    <row r="949" spans="1:49" x14ac:dyDescent="0.25">
      <c r="A949" s="1" t="s">
        <v>378</v>
      </c>
      <c r="B949" s="1" t="s">
        <v>226</v>
      </c>
      <c r="C949" s="2">
        <v>42920</v>
      </c>
      <c r="D949" s="3">
        <v>0</v>
      </c>
      <c r="E949" s="4">
        <f t="shared" si="427"/>
        <v>0</v>
      </c>
      <c r="F949" s="3">
        <v>109.43333333333318</v>
      </c>
      <c r="G949" s="3">
        <v>1.5678999999999996</v>
      </c>
      <c r="H949" s="3">
        <v>1.5022500000000012</v>
      </c>
      <c r="I949" s="3">
        <v>6.5649999999999972E-2</v>
      </c>
      <c r="J949" s="3">
        <v>0.52698749999999916</v>
      </c>
      <c r="K949" s="3">
        <v>0.38366249999999985</v>
      </c>
      <c r="L949" s="3">
        <v>0.1372499999999999</v>
      </c>
      <c r="M949" s="4">
        <f t="shared" si="428"/>
        <v>0</v>
      </c>
      <c r="N949" s="4">
        <f t="shared" si="429"/>
        <v>0</v>
      </c>
      <c r="O949" s="4">
        <f t="shared" si="430"/>
        <v>0</v>
      </c>
      <c r="P949" s="4">
        <f t="shared" si="431"/>
        <v>0</v>
      </c>
      <c r="Q949" s="4">
        <f t="shared" si="432"/>
        <v>0</v>
      </c>
      <c r="R949" s="4">
        <f t="shared" si="433"/>
        <v>0</v>
      </c>
      <c r="S949" s="4">
        <f t="shared" si="434"/>
        <v>0</v>
      </c>
      <c r="T949" s="5">
        <f t="shared" si="435"/>
        <v>1606.8326546799483</v>
      </c>
      <c r="U949" s="5">
        <f t="shared" si="436"/>
        <v>29.777348658501072</v>
      </c>
      <c r="V949" s="5">
        <f t="shared" si="437"/>
        <v>25.802511471914038</v>
      </c>
      <c r="W949" s="5">
        <f t="shared" si="438"/>
        <v>4.5870499045220017</v>
      </c>
      <c r="X949" s="5">
        <f t="shared" si="439"/>
        <v>2.4052701390144091</v>
      </c>
      <c r="Y949" s="5">
        <f t="shared" si="440"/>
        <v>11.443385128136541</v>
      </c>
      <c r="Z949" s="5">
        <f t="shared" si="441"/>
        <v>5.2025826803007496</v>
      </c>
      <c r="AA949" s="4">
        <v>0</v>
      </c>
      <c r="AB949" s="4">
        <f t="shared" si="442"/>
        <v>0</v>
      </c>
      <c r="AC949" s="4">
        <v>38.333333333333385</v>
      </c>
      <c r="AD949" s="4">
        <v>1.6766666666666674</v>
      </c>
      <c r="AE949" s="4">
        <v>1.6266666666666654</v>
      </c>
      <c r="AF949" s="4">
        <v>4.9999999999999913E-2</v>
      </c>
      <c r="AG949" s="4">
        <v>0.125</v>
      </c>
      <c r="AH949" s="4">
        <v>0.47766666666666624</v>
      </c>
      <c r="AI949" s="4">
        <v>0.11233333333333334</v>
      </c>
      <c r="AJ949" s="4">
        <f t="shared" si="443"/>
        <v>0</v>
      </c>
      <c r="AK949" s="4">
        <f t="shared" si="444"/>
        <v>0</v>
      </c>
      <c r="AL949" s="4">
        <f t="shared" si="445"/>
        <v>0</v>
      </c>
      <c r="AM949" s="4">
        <f t="shared" si="446"/>
        <v>0</v>
      </c>
      <c r="AN949" s="4">
        <f t="shared" si="447"/>
        <v>0</v>
      </c>
      <c r="AO949" s="4">
        <f t="shared" si="448"/>
        <v>0</v>
      </c>
      <c r="AP949" s="4">
        <f t="shared" si="449"/>
        <v>0</v>
      </c>
      <c r="AQ949" s="5">
        <f t="shared" si="450"/>
        <v>1170.6622882815075</v>
      </c>
      <c r="AR949" s="5">
        <f t="shared" si="451"/>
        <v>27.899674477424551</v>
      </c>
      <c r="AS949" s="5">
        <f t="shared" si="452"/>
        <v>25.232843302855017</v>
      </c>
      <c r="AT949" s="5">
        <f t="shared" si="453"/>
        <v>3.4925140202087088</v>
      </c>
      <c r="AU949" s="5">
        <f t="shared" si="454"/>
        <v>2.756566990783349</v>
      </c>
      <c r="AV949" s="5">
        <f t="shared" si="455"/>
        <v>10.967619821477584</v>
      </c>
      <c r="AW949" s="5">
        <f t="shared" si="456"/>
        <v>4.1997955475974145</v>
      </c>
    </row>
    <row r="950" spans="1:49" x14ac:dyDescent="0.25">
      <c r="A950" s="1" t="s">
        <v>378</v>
      </c>
      <c r="B950" s="1" t="s">
        <v>227</v>
      </c>
      <c r="C950" s="2">
        <v>42921</v>
      </c>
      <c r="D950" s="3">
        <v>0</v>
      </c>
      <c r="E950" s="4">
        <f t="shared" si="427"/>
        <v>0</v>
      </c>
      <c r="F950" s="3">
        <v>109.43333333333318</v>
      </c>
      <c r="G950" s="3">
        <v>1.5678999999999996</v>
      </c>
      <c r="H950" s="3">
        <v>1.5022500000000012</v>
      </c>
      <c r="I950" s="3">
        <v>6.5649999999999972E-2</v>
      </c>
      <c r="J950" s="3">
        <v>0.52698749999999916</v>
      </c>
      <c r="K950" s="3">
        <v>0.38366249999999985</v>
      </c>
      <c r="L950" s="3">
        <v>0.1372499999999999</v>
      </c>
      <c r="M950" s="4">
        <f t="shared" si="428"/>
        <v>0</v>
      </c>
      <c r="N950" s="4">
        <f t="shared" si="429"/>
        <v>0</v>
      </c>
      <c r="O950" s="4">
        <f t="shared" si="430"/>
        <v>0</v>
      </c>
      <c r="P950" s="4">
        <f t="shared" si="431"/>
        <v>0</v>
      </c>
      <c r="Q950" s="4">
        <f t="shared" si="432"/>
        <v>0</v>
      </c>
      <c r="R950" s="4">
        <f t="shared" si="433"/>
        <v>0</v>
      </c>
      <c r="S950" s="4">
        <f t="shared" si="434"/>
        <v>0</v>
      </c>
      <c r="T950" s="5">
        <f t="shared" si="435"/>
        <v>1606.8326546799483</v>
      </c>
      <c r="U950" s="5">
        <f t="shared" si="436"/>
        <v>29.777348658501072</v>
      </c>
      <c r="V950" s="5">
        <f t="shared" si="437"/>
        <v>25.802511471914038</v>
      </c>
      <c r="W950" s="5">
        <f t="shared" si="438"/>
        <v>4.5870499045220017</v>
      </c>
      <c r="X950" s="5">
        <f t="shared" si="439"/>
        <v>2.4052701390144091</v>
      </c>
      <c r="Y950" s="5">
        <f t="shared" si="440"/>
        <v>11.443385128136541</v>
      </c>
      <c r="Z950" s="5">
        <f t="shared" si="441"/>
        <v>5.2025826803007496</v>
      </c>
      <c r="AA950" s="4">
        <v>0</v>
      </c>
      <c r="AB950" s="4">
        <f t="shared" si="442"/>
        <v>0</v>
      </c>
      <c r="AC950" s="4">
        <v>38.333333333333385</v>
      </c>
      <c r="AD950" s="4">
        <v>1.6766666666666674</v>
      </c>
      <c r="AE950" s="4">
        <v>1.6266666666666654</v>
      </c>
      <c r="AF950" s="4">
        <v>4.9999999999999913E-2</v>
      </c>
      <c r="AG950" s="4">
        <v>0.125</v>
      </c>
      <c r="AH950" s="4">
        <v>0.47766666666666624</v>
      </c>
      <c r="AI950" s="4">
        <v>0.11233333333333334</v>
      </c>
      <c r="AJ950" s="4">
        <f t="shared" si="443"/>
        <v>0</v>
      </c>
      <c r="AK950" s="4">
        <f t="shared" si="444"/>
        <v>0</v>
      </c>
      <c r="AL950" s="4">
        <f t="shared" si="445"/>
        <v>0</v>
      </c>
      <c r="AM950" s="4">
        <f t="shared" si="446"/>
        <v>0</v>
      </c>
      <c r="AN950" s="4">
        <f t="shared" si="447"/>
        <v>0</v>
      </c>
      <c r="AO950" s="4">
        <f t="shared" si="448"/>
        <v>0</v>
      </c>
      <c r="AP950" s="4">
        <f t="shared" si="449"/>
        <v>0</v>
      </c>
      <c r="AQ950" s="5">
        <f t="shared" si="450"/>
        <v>1170.6622882815075</v>
      </c>
      <c r="AR950" s="5">
        <f t="shared" si="451"/>
        <v>27.899674477424551</v>
      </c>
      <c r="AS950" s="5">
        <f t="shared" si="452"/>
        <v>25.232843302855017</v>
      </c>
      <c r="AT950" s="5">
        <f t="shared" si="453"/>
        <v>3.4925140202087088</v>
      </c>
      <c r="AU950" s="5">
        <f t="shared" si="454"/>
        <v>2.756566990783349</v>
      </c>
      <c r="AV950" s="5">
        <f t="shared" si="455"/>
        <v>10.967619821477584</v>
      </c>
      <c r="AW950" s="5">
        <f t="shared" si="456"/>
        <v>4.1997955475974145</v>
      </c>
    </row>
    <row r="951" spans="1:49" x14ac:dyDescent="0.25">
      <c r="A951" s="1" t="s">
        <v>378</v>
      </c>
      <c r="B951" s="1" t="s">
        <v>228</v>
      </c>
      <c r="C951" s="2">
        <v>42922</v>
      </c>
      <c r="D951" s="3">
        <v>0</v>
      </c>
      <c r="E951" s="4">
        <f t="shared" si="427"/>
        <v>0</v>
      </c>
      <c r="F951" s="3">
        <v>109.43333333333318</v>
      </c>
      <c r="G951" s="3">
        <v>1.5678999999999996</v>
      </c>
      <c r="H951" s="3">
        <v>1.5022500000000012</v>
      </c>
      <c r="I951" s="3">
        <v>6.5649999999999972E-2</v>
      </c>
      <c r="J951" s="3">
        <v>0.52698749999999916</v>
      </c>
      <c r="K951" s="3">
        <v>0.38366249999999985</v>
      </c>
      <c r="L951" s="3">
        <v>0.1372499999999999</v>
      </c>
      <c r="M951" s="4">
        <f t="shared" si="428"/>
        <v>0</v>
      </c>
      <c r="N951" s="4">
        <f t="shared" si="429"/>
        <v>0</v>
      </c>
      <c r="O951" s="4">
        <f t="shared" si="430"/>
        <v>0</v>
      </c>
      <c r="P951" s="4">
        <f t="shared" si="431"/>
        <v>0</v>
      </c>
      <c r="Q951" s="4">
        <f t="shared" si="432"/>
        <v>0</v>
      </c>
      <c r="R951" s="4">
        <f t="shared" si="433"/>
        <v>0</v>
      </c>
      <c r="S951" s="4">
        <f t="shared" si="434"/>
        <v>0</v>
      </c>
      <c r="T951" s="5">
        <f t="shared" si="435"/>
        <v>1606.8326546799483</v>
      </c>
      <c r="U951" s="5">
        <f t="shared" si="436"/>
        <v>29.777348658501072</v>
      </c>
      <c r="V951" s="5">
        <f t="shared" si="437"/>
        <v>25.802511471914038</v>
      </c>
      <c r="W951" s="5">
        <f t="shared" si="438"/>
        <v>4.5870499045220017</v>
      </c>
      <c r="X951" s="5">
        <f t="shared" si="439"/>
        <v>2.4052701390144091</v>
      </c>
      <c r="Y951" s="5">
        <f t="shared" si="440"/>
        <v>11.443385128136541</v>
      </c>
      <c r="Z951" s="5">
        <f t="shared" si="441"/>
        <v>5.2025826803007496</v>
      </c>
      <c r="AA951" s="4">
        <v>0</v>
      </c>
      <c r="AB951" s="4">
        <f t="shared" si="442"/>
        <v>0</v>
      </c>
      <c r="AC951" s="4">
        <v>38.333333333333385</v>
      </c>
      <c r="AD951" s="4">
        <v>1.6766666666666674</v>
      </c>
      <c r="AE951" s="4">
        <v>1.6266666666666654</v>
      </c>
      <c r="AF951" s="4">
        <v>4.9999999999999913E-2</v>
      </c>
      <c r="AG951" s="4">
        <v>0.125</v>
      </c>
      <c r="AH951" s="4">
        <v>0.47766666666666624</v>
      </c>
      <c r="AI951" s="4">
        <v>0.11233333333333334</v>
      </c>
      <c r="AJ951" s="4">
        <f t="shared" si="443"/>
        <v>0</v>
      </c>
      <c r="AK951" s="4">
        <f t="shared" si="444"/>
        <v>0</v>
      </c>
      <c r="AL951" s="4">
        <f t="shared" si="445"/>
        <v>0</v>
      </c>
      <c r="AM951" s="4">
        <f t="shared" si="446"/>
        <v>0</v>
      </c>
      <c r="AN951" s="4">
        <f t="shared" si="447"/>
        <v>0</v>
      </c>
      <c r="AO951" s="4">
        <f t="shared" si="448"/>
        <v>0</v>
      </c>
      <c r="AP951" s="4">
        <f t="shared" si="449"/>
        <v>0</v>
      </c>
      <c r="AQ951" s="5">
        <f t="shared" si="450"/>
        <v>1170.6622882815075</v>
      </c>
      <c r="AR951" s="5">
        <f t="shared" si="451"/>
        <v>27.899674477424551</v>
      </c>
      <c r="AS951" s="5">
        <f t="shared" si="452"/>
        <v>25.232843302855017</v>
      </c>
      <c r="AT951" s="5">
        <f t="shared" si="453"/>
        <v>3.4925140202087088</v>
      </c>
      <c r="AU951" s="5">
        <f t="shared" si="454"/>
        <v>2.756566990783349</v>
      </c>
      <c r="AV951" s="5">
        <f t="shared" si="455"/>
        <v>10.967619821477584</v>
      </c>
      <c r="AW951" s="5">
        <f t="shared" si="456"/>
        <v>4.1997955475974145</v>
      </c>
    </row>
    <row r="952" spans="1:49" x14ac:dyDescent="0.25">
      <c r="A952" s="1" t="s">
        <v>378</v>
      </c>
      <c r="B952" s="1" t="s">
        <v>229</v>
      </c>
      <c r="C952" s="2">
        <v>42923</v>
      </c>
      <c r="D952" s="3">
        <v>0.61062139503140378</v>
      </c>
      <c r="E952" s="4">
        <f t="shared" si="427"/>
        <v>1493.9313608907394</v>
      </c>
      <c r="F952" s="3">
        <v>82.261160714285936</v>
      </c>
      <c r="G952" s="3">
        <v>1.5980159722222254</v>
      </c>
      <c r="H952" s="3">
        <v>1.5305437847222227</v>
      </c>
      <c r="I952" s="3">
        <v>6.7472187499999878E-2</v>
      </c>
      <c r="J952" s="3">
        <v>0.28518065104166779</v>
      </c>
      <c r="K952" s="3">
        <v>0.44224804687499947</v>
      </c>
      <c r="L952" s="3">
        <v>0.12372083333333328</v>
      </c>
      <c r="M952" s="4">
        <f t="shared" si="428"/>
        <v>2.2361839550102265</v>
      </c>
      <c r="N952" s="4">
        <f t="shared" si="429"/>
        <v>4.3440399404828967E-2</v>
      </c>
      <c r="O952" s="4">
        <f t="shared" si="430"/>
        <v>4.1606238279617125E-2</v>
      </c>
      <c r="P952" s="4">
        <f t="shared" si="431"/>
        <v>1.8341611252117741E-3</v>
      </c>
      <c r="Q952" s="4">
        <f t="shared" si="432"/>
        <v>7.7523388996868165E-3</v>
      </c>
      <c r="R952" s="4">
        <f t="shared" si="433"/>
        <v>1.2022052423881465E-2</v>
      </c>
      <c r="S952" s="4">
        <f t="shared" si="434"/>
        <v>3.3632219628095695E-3</v>
      </c>
      <c r="T952" s="5">
        <f t="shared" si="435"/>
        <v>1609.0688386349584</v>
      </c>
      <c r="U952" s="5">
        <f t="shared" si="436"/>
        <v>29.820789057905902</v>
      </c>
      <c r="V952" s="5">
        <f t="shared" si="437"/>
        <v>25.844117710193654</v>
      </c>
      <c r="W952" s="5">
        <f t="shared" si="438"/>
        <v>4.5888840656472132</v>
      </c>
      <c r="X952" s="5">
        <f t="shared" si="439"/>
        <v>2.4130224779140961</v>
      </c>
      <c r="Y952" s="5">
        <f t="shared" si="440"/>
        <v>11.455407180560423</v>
      </c>
      <c r="Z952" s="5">
        <f t="shared" si="441"/>
        <v>5.2059459022635588</v>
      </c>
      <c r="AA952" s="4">
        <v>0.33482150975206376</v>
      </c>
      <c r="AB952" s="4">
        <f t="shared" si="442"/>
        <v>819.16611142272154</v>
      </c>
      <c r="AC952" s="4">
        <v>46.509600694444487</v>
      </c>
      <c r="AD952" s="4">
        <v>1.6334878472222183</v>
      </c>
      <c r="AE952" s="4">
        <v>1.5864692052469129</v>
      </c>
      <c r="AF952" s="4">
        <v>5.405567901234562E-2</v>
      </c>
      <c r="AG952" s="4">
        <v>0.1310349922839506</v>
      </c>
      <c r="AH952" s="4">
        <v>0.52974590010683753</v>
      </c>
      <c r="AI952" s="4">
        <v>0.12452297008546985</v>
      </c>
      <c r="AJ952" s="4">
        <f t="shared" si="443"/>
        <v>0.49549902815739399</v>
      </c>
      <c r="AK952" s="4">
        <f t="shared" si="444"/>
        <v>1.7402678774281623E-2</v>
      </c>
      <c r="AL952" s="4">
        <f t="shared" si="445"/>
        <v>1.6901756576365886E-2</v>
      </c>
      <c r="AM952" s="4">
        <f t="shared" si="446"/>
        <v>5.7589263328602762E-4</v>
      </c>
      <c r="AN952" s="4">
        <f t="shared" si="447"/>
        <v>1.3960066386694368E-3</v>
      </c>
      <c r="AO952" s="4">
        <f t="shared" si="448"/>
        <v>5.643750424730175E-3</v>
      </c>
      <c r="AP952" s="4">
        <f t="shared" si="449"/>
        <v>1.3266295504444667E-3</v>
      </c>
      <c r="AQ952" s="5">
        <f t="shared" si="450"/>
        <v>1171.1577873096649</v>
      </c>
      <c r="AR952" s="5">
        <f t="shared" si="451"/>
        <v>27.917077156198832</v>
      </c>
      <c r="AS952" s="5">
        <f t="shared" si="452"/>
        <v>25.249745059431383</v>
      </c>
      <c r="AT952" s="5">
        <f t="shared" si="453"/>
        <v>3.4930899128419948</v>
      </c>
      <c r="AU952" s="5">
        <f t="shared" si="454"/>
        <v>2.7579629974220183</v>
      </c>
      <c r="AV952" s="5">
        <f t="shared" si="455"/>
        <v>10.973263571902313</v>
      </c>
      <c r="AW952" s="5">
        <f t="shared" si="456"/>
        <v>4.2011221771478588</v>
      </c>
    </row>
    <row r="953" spans="1:49" x14ac:dyDescent="0.25">
      <c r="A953" s="1" t="s">
        <v>378</v>
      </c>
      <c r="B953" s="1" t="s">
        <v>230</v>
      </c>
      <c r="C953" s="2">
        <v>42924</v>
      </c>
      <c r="D953" s="3">
        <v>6.6498961358313721E-2</v>
      </c>
      <c r="E953" s="4">
        <f t="shared" si="427"/>
        <v>162.69473138054241</v>
      </c>
      <c r="F953" s="3">
        <v>60.949652777777835</v>
      </c>
      <c r="G953" s="3">
        <v>1.621636342592595</v>
      </c>
      <c r="H953" s="3">
        <v>1.5527349884259276</v>
      </c>
      <c r="I953" s="3">
        <v>6.8901354166666526E-2</v>
      </c>
      <c r="J953" s="3">
        <v>9.5528220486111134E-2</v>
      </c>
      <c r="K953" s="3">
        <v>0.48819749540441126</v>
      </c>
      <c r="L953" s="3">
        <v>0.11310972222222221</v>
      </c>
      <c r="M953" s="4">
        <f t="shared" si="428"/>
        <v>0.18043748899932385</v>
      </c>
      <c r="N953" s="4">
        <f t="shared" si="429"/>
        <v>4.8007490837443821E-3</v>
      </c>
      <c r="O953" s="4">
        <f t="shared" si="430"/>
        <v>4.5967710991639769E-3</v>
      </c>
      <c r="P953" s="4">
        <f t="shared" si="431"/>
        <v>2.0397798458040179E-4</v>
      </c>
      <c r="Q953" s="4">
        <f t="shared" si="432"/>
        <v>2.8280509317966457E-4</v>
      </c>
      <c r="R953" s="4">
        <f t="shared" si="433"/>
        <v>1.4452769817689282E-3</v>
      </c>
      <c r="S953" s="4">
        <f t="shared" si="434"/>
        <v>3.348539873328037E-4</v>
      </c>
      <c r="T953" s="5">
        <f t="shared" si="435"/>
        <v>1609.2492761239578</v>
      </c>
      <c r="U953" s="5">
        <f t="shared" si="436"/>
        <v>29.825589806989647</v>
      </c>
      <c r="V953" s="5">
        <f t="shared" si="437"/>
        <v>25.848714481292816</v>
      </c>
      <c r="W953" s="5">
        <f t="shared" si="438"/>
        <v>4.5890880436317936</v>
      </c>
      <c r="X953" s="5">
        <f t="shared" si="439"/>
        <v>2.4133052830072756</v>
      </c>
      <c r="Y953" s="5">
        <f t="shared" si="440"/>
        <v>11.456852457542192</v>
      </c>
      <c r="Z953" s="5">
        <f t="shared" si="441"/>
        <v>5.2062807562508917</v>
      </c>
      <c r="AA953" s="4">
        <v>0.44658860014456686</v>
      </c>
      <c r="AB953" s="4">
        <f t="shared" si="442"/>
        <v>1092.6127394176074</v>
      </c>
      <c r="AC953" s="4">
        <v>79.645000000000195</v>
      </c>
      <c r="AD953" s="4">
        <v>1.4584999999999992</v>
      </c>
      <c r="AE953" s="4">
        <v>1.4235637037037057</v>
      </c>
      <c r="AF953" s="4">
        <v>7.0491851851851819E-2</v>
      </c>
      <c r="AG953" s="4">
        <v>0.15549259259259252</v>
      </c>
      <c r="AH953" s="4">
        <v>0.74080384615384631</v>
      </c>
      <c r="AI953" s="4">
        <v>0.17392307692307665</v>
      </c>
      <c r="AJ953" s="4">
        <f t="shared" si="443"/>
        <v>1.1317564941306744</v>
      </c>
      <c r="AK953" s="4">
        <f t="shared" si="444"/>
        <v>2.0725304120655201E-2</v>
      </c>
      <c r="AL953" s="4">
        <f t="shared" si="445"/>
        <v>2.0228858892276731E-2</v>
      </c>
      <c r="AM953" s="4">
        <f t="shared" si="446"/>
        <v>1.0016901389494697E-3</v>
      </c>
      <c r="AN953" s="4">
        <f t="shared" si="447"/>
        <v>2.2095517792188003E-3</v>
      </c>
      <c r="AO953" s="4">
        <f t="shared" si="448"/>
        <v>1.0526832365642469E-2</v>
      </c>
      <c r="AP953" s="4">
        <f t="shared" si="449"/>
        <v>2.4714492031750941E-3</v>
      </c>
      <c r="AQ953" s="5">
        <f t="shared" si="450"/>
        <v>1172.2895438037956</v>
      </c>
      <c r="AR953" s="5">
        <f t="shared" si="451"/>
        <v>27.937802460319489</v>
      </c>
      <c r="AS953" s="5">
        <f t="shared" si="452"/>
        <v>25.269973918323661</v>
      </c>
      <c r="AT953" s="5">
        <f t="shared" si="453"/>
        <v>3.4940916029809443</v>
      </c>
      <c r="AU953" s="5">
        <f t="shared" si="454"/>
        <v>2.7601725492012372</v>
      </c>
      <c r="AV953" s="5">
        <f t="shared" si="455"/>
        <v>10.983790404267955</v>
      </c>
      <c r="AW953" s="5">
        <f t="shared" si="456"/>
        <v>4.2035936263510338</v>
      </c>
    </row>
    <row r="954" spans="1:49" x14ac:dyDescent="0.25">
      <c r="A954" s="1" t="s">
        <v>378</v>
      </c>
      <c r="B954" s="1" t="s">
        <v>231</v>
      </c>
      <c r="C954" s="2">
        <v>42925</v>
      </c>
      <c r="D954" s="3">
        <v>4.6721143673622663E-3</v>
      </c>
      <c r="E954" s="4">
        <f t="shared" si="427"/>
        <v>11.430680667046918</v>
      </c>
      <c r="F954" s="3">
        <v>93.982490079365164</v>
      </c>
      <c r="G954" s="3">
        <v>1.5850247685185215</v>
      </c>
      <c r="H954" s="3">
        <v>1.5183386226851869</v>
      </c>
      <c r="I954" s="3">
        <v>6.6686145833333252E-2</v>
      </c>
      <c r="J954" s="3">
        <v>0.38948948784722265</v>
      </c>
      <c r="K954" s="3">
        <v>0.4169758501838236</v>
      </c>
      <c r="L954" s="3">
        <v>0.12955694444444435</v>
      </c>
      <c r="M954" s="4">
        <f t="shared" si="428"/>
        <v>1.9547944147841327E-2</v>
      </c>
      <c r="N954" s="4">
        <f t="shared" si="429"/>
        <v>3.2967817326163857E-4</v>
      </c>
      <c r="O954" s="4">
        <f t="shared" si="430"/>
        <v>3.1580774853588397E-4</v>
      </c>
      <c r="P954" s="4">
        <f t="shared" si="431"/>
        <v>1.3870424725754459E-5</v>
      </c>
      <c r="Q954" s="4">
        <f t="shared" si="432"/>
        <v>8.1012098617298724E-5</v>
      </c>
      <c r="R954" s="4">
        <f t="shared" si="433"/>
        <v>8.6729140965607137E-5</v>
      </c>
      <c r="S954" s="4">
        <f t="shared" si="434"/>
        <v>2.6947274027601362E-5</v>
      </c>
      <c r="T954" s="5">
        <f t="shared" si="435"/>
        <v>1609.2688240681057</v>
      </c>
      <c r="U954" s="5">
        <f t="shared" si="436"/>
        <v>29.82591948516291</v>
      </c>
      <c r="V954" s="5">
        <f t="shared" si="437"/>
        <v>25.849030289041352</v>
      </c>
      <c r="W954" s="5">
        <f t="shared" si="438"/>
        <v>4.5891019140565197</v>
      </c>
      <c r="X954" s="5">
        <f t="shared" si="439"/>
        <v>2.4133862951058931</v>
      </c>
      <c r="Y954" s="5">
        <f t="shared" si="440"/>
        <v>11.456939186683158</v>
      </c>
      <c r="Z954" s="5">
        <f t="shared" si="441"/>
        <v>5.206307703524919</v>
      </c>
      <c r="AA954" s="4">
        <v>4.6947005879281658E-3</v>
      </c>
      <c r="AB954" s="4">
        <f t="shared" si="442"/>
        <v>11.485939561514019</v>
      </c>
      <c r="AC954" s="4">
        <v>55.116197916666607</v>
      </c>
      <c r="AD954" s="4">
        <v>1.5880364583333335</v>
      </c>
      <c r="AE954" s="4">
        <v>1.5441560879629626</v>
      </c>
      <c r="AF954" s="4">
        <v>5.8324814814814697E-2</v>
      </c>
      <c r="AG954" s="4">
        <v>0.13738761574074071</v>
      </c>
      <c r="AH954" s="4">
        <v>0.58456614583333211</v>
      </c>
      <c r="AI954" s="4">
        <v>0.13735416666666692</v>
      </c>
      <c r="AJ954" s="4">
        <f t="shared" si="443"/>
        <v>8.2333010639734118E-3</v>
      </c>
      <c r="AK954" s="4">
        <f t="shared" si="444"/>
        <v>2.3722213716180005E-4</v>
      </c>
      <c r="AL954" s="4">
        <f t="shared" si="445"/>
        <v>2.3066725286800021E-4</v>
      </c>
      <c r="AM954" s="4">
        <f t="shared" si="446"/>
        <v>8.7126067838880522E-6</v>
      </c>
      <c r="AN954" s="4">
        <f t="shared" si="447"/>
        <v>2.0523070269928046E-5</v>
      </c>
      <c r="AO954" s="4">
        <f t="shared" si="448"/>
        <v>8.7322951371379559E-5</v>
      </c>
      <c r="AP954" s="4">
        <f t="shared" si="449"/>
        <v>2.0518073620892554E-5</v>
      </c>
      <c r="AQ954" s="5">
        <f t="shared" si="450"/>
        <v>1172.2977771048595</v>
      </c>
      <c r="AR954" s="5">
        <f t="shared" si="451"/>
        <v>27.938039682456651</v>
      </c>
      <c r="AS954" s="5">
        <f t="shared" si="452"/>
        <v>25.270204585576529</v>
      </c>
      <c r="AT954" s="5">
        <f t="shared" si="453"/>
        <v>3.4941003155877284</v>
      </c>
      <c r="AU954" s="5">
        <f t="shared" si="454"/>
        <v>2.7601930722715071</v>
      </c>
      <c r="AV954" s="5">
        <f t="shared" si="455"/>
        <v>10.983877727219326</v>
      </c>
      <c r="AW954" s="5">
        <f t="shared" si="456"/>
        <v>4.2036141444246544</v>
      </c>
    </row>
    <row r="955" spans="1:49" x14ac:dyDescent="0.25">
      <c r="A955" s="1" t="s">
        <v>378</v>
      </c>
      <c r="B955" s="1" t="s">
        <v>232</v>
      </c>
      <c r="C955" s="2">
        <v>42926</v>
      </c>
      <c r="D955" s="3">
        <v>1.8875259307413661E-4</v>
      </c>
      <c r="E955" s="4">
        <f t="shared" si="427"/>
        <v>0.46179747473211075</v>
      </c>
      <c r="F955" s="3">
        <v>98.244791666666686</v>
      </c>
      <c r="G955" s="3">
        <v>1.5803006944444464</v>
      </c>
      <c r="H955" s="3">
        <v>1.5139003819444461</v>
      </c>
      <c r="I955" s="3">
        <v>6.6400312499999933E-2</v>
      </c>
      <c r="J955" s="3">
        <v>0.42741997395833348</v>
      </c>
      <c r="K955" s="3">
        <v>0.40778596047794119</v>
      </c>
      <c r="L955" s="3">
        <v>0.13167916666666657</v>
      </c>
      <c r="M955" s="4">
        <f t="shared" si="428"/>
        <v>8.2554953945109227E-4</v>
      </c>
      <c r="N955" s="4">
        <f t="shared" si="429"/>
        <v>1.3279243493327043E-5</v>
      </c>
      <c r="O955" s="4">
        <f t="shared" si="430"/>
        <v>1.2721282643964451E-5</v>
      </c>
      <c r="P955" s="4">
        <f t="shared" si="431"/>
        <v>5.5796084936258501E-7</v>
      </c>
      <c r="Q955" s="4">
        <f t="shared" si="432"/>
        <v>3.5916037549420564E-6</v>
      </c>
      <c r="R955" s="4">
        <f t="shared" si="433"/>
        <v>3.4266194284313012E-6</v>
      </c>
      <c r="S955" s="4">
        <f t="shared" si="434"/>
        <v>1.1064981008438888E-6</v>
      </c>
      <c r="T955" s="5">
        <f t="shared" si="435"/>
        <v>1609.2696496176452</v>
      </c>
      <c r="U955" s="5">
        <f t="shared" si="436"/>
        <v>29.825932764406403</v>
      </c>
      <c r="V955" s="5">
        <f t="shared" si="437"/>
        <v>25.849043010323996</v>
      </c>
      <c r="W955" s="5">
        <f t="shared" si="438"/>
        <v>4.5891024720173688</v>
      </c>
      <c r="X955" s="5">
        <f t="shared" si="439"/>
        <v>2.4133898867096479</v>
      </c>
      <c r="Y955" s="5">
        <f t="shared" si="440"/>
        <v>11.456942613302587</v>
      </c>
      <c r="Z955" s="5">
        <f t="shared" si="441"/>
        <v>5.2063088100230202</v>
      </c>
      <c r="AA955" s="4">
        <v>0</v>
      </c>
      <c r="AB955" s="4">
        <f t="shared" si="442"/>
        <v>0</v>
      </c>
      <c r="AC955" s="4">
        <v>38.333333333333385</v>
      </c>
      <c r="AD955" s="4">
        <v>1.6766666666666674</v>
      </c>
      <c r="AE955" s="4">
        <v>1.6266666666666654</v>
      </c>
      <c r="AF955" s="4">
        <v>4.9999999999999913E-2</v>
      </c>
      <c r="AG955" s="4">
        <v>0.125</v>
      </c>
      <c r="AH955" s="4">
        <v>0.47766666666666624</v>
      </c>
      <c r="AI955" s="4">
        <v>0.11233333333333334</v>
      </c>
      <c r="AJ955" s="4">
        <f t="shared" si="443"/>
        <v>0</v>
      </c>
      <c r="AK955" s="4">
        <f t="shared" si="444"/>
        <v>0</v>
      </c>
      <c r="AL955" s="4">
        <f t="shared" si="445"/>
        <v>0</v>
      </c>
      <c r="AM955" s="4">
        <f t="shared" si="446"/>
        <v>0</v>
      </c>
      <c r="AN955" s="4">
        <f t="shared" si="447"/>
        <v>0</v>
      </c>
      <c r="AO955" s="4">
        <f t="shared" si="448"/>
        <v>0</v>
      </c>
      <c r="AP955" s="4">
        <f t="shared" si="449"/>
        <v>0</v>
      </c>
      <c r="AQ955" s="5">
        <f t="shared" si="450"/>
        <v>1172.2977771048595</v>
      </c>
      <c r="AR955" s="5">
        <f t="shared" si="451"/>
        <v>27.938039682456651</v>
      </c>
      <c r="AS955" s="5">
        <f t="shared" si="452"/>
        <v>25.270204585576529</v>
      </c>
      <c r="AT955" s="5">
        <f t="shared" si="453"/>
        <v>3.4941003155877284</v>
      </c>
      <c r="AU955" s="5">
        <f t="shared" si="454"/>
        <v>2.7601930722715071</v>
      </c>
      <c r="AV955" s="5">
        <f t="shared" si="455"/>
        <v>10.983877727219326</v>
      </c>
      <c r="AW955" s="5">
        <f t="shared" si="456"/>
        <v>4.2036141444246544</v>
      </c>
    </row>
    <row r="956" spans="1:49" x14ac:dyDescent="0.25">
      <c r="A956" s="1" t="s">
        <v>378</v>
      </c>
      <c r="B956" s="1" t="s">
        <v>233</v>
      </c>
      <c r="C956" s="2">
        <v>42927</v>
      </c>
      <c r="D956" s="3">
        <v>0</v>
      </c>
      <c r="E956" s="4">
        <f t="shared" si="427"/>
        <v>0</v>
      </c>
      <c r="F956" s="3">
        <v>109.43333333333318</v>
      </c>
      <c r="G956" s="3">
        <v>1.5678999999999996</v>
      </c>
      <c r="H956" s="3">
        <v>1.5022500000000012</v>
      </c>
      <c r="I956" s="3">
        <v>6.5649999999999972E-2</v>
      </c>
      <c r="J956" s="3">
        <v>0.52698749999999916</v>
      </c>
      <c r="K956" s="3">
        <v>0.38366249999999985</v>
      </c>
      <c r="L956" s="3">
        <v>0.1372499999999999</v>
      </c>
      <c r="M956" s="4">
        <f t="shared" si="428"/>
        <v>0</v>
      </c>
      <c r="N956" s="4">
        <f t="shared" si="429"/>
        <v>0</v>
      </c>
      <c r="O956" s="4">
        <f t="shared" si="430"/>
        <v>0</v>
      </c>
      <c r="P956" s="4">
        <f t="shared" si="431"/>
        <v>0</v>
      </c>
      <c r="Q956" s="4">
        <f t="shared" si="432"/>
        <v>0</v>
      </c>
      <c r="R956" s="4">
        <f t="shared" si="433"/>
        <v>0</v>
      </c>
      <c r="S956" s="4">
        <f t="shared" si="434"/>
        <v>0</v>
      </c>
      <c r="T956" s="5">
        <f t="shared" si="435"/>
        <v>1609.2696496176452</v>
      </c>
      <c r="U956" s="5">
        <f t="shared" si="436"/>
        <v>29.825932764406403</v>
      </c>
      <c r="V956" s="5">
        <f t="shared" si="437"/>
        <v>25.849043010323996</v>
      </c>
      <c r="W956" s="5">
        <f t="shared" si="438"/>
        <v>4.5891024720173688</v>
      </c>
      <c r="X956" s="5">
        <f t="shared" si="439"/>
        <v>2.4133898867096479</v>
      </c>
      <c r="Y956" s="5">
        <f t="shared" si="440"/>
        <v>11.456942613302587</v>
      </c>
      <c r="Z956" s="5">
        <f t="shared" si="441"/>
        <v>5.2063088100230202</v>
      </c>
      <c r="AA956" s="4">
        <v>0</v>
      </c>
      <c r="AB956" s="4">
        <f t="shared" si="442"/>
        <v>0</v>
      </c>
      <c r="AC956" s="4">
        <v>38.333333333333385</v>
      </c>
      <c r="AD956" s="4">
        <v>1.6766666666666674</v>
      </c>
      <c r="AE956" s="4">
        <v>1.6266666666666654</v>
      </c>
      <c r="AF956" s="4">
        <v>4.9999999999999913E-2</v>
      </c>
      <c r="AG956" s="4">
        <v>0.125</v>
      </c>
      <c r="AH956" s="4">
        <v>0.47766666666666624</v>
      </c>
      <c r="AI956" s="4">
        <v>0.11233333333333334</v>
      </c>
      <c r="AJ956" s="4">
        <f t="shared" si="443"/>
        <v>0</v>
      </c>
      <c r="AK956" s="4">
        <f t="shared" si="444"/>
        <v>0</v>
      </c>
      <c r="AL956" s="4">
        <f t="shared" si="445"/>
        <v>0</v>
      </c>
      <c r="AM956" s="4">
        <f t="shared" si="446"/>
        <v>0</v>
      </c>
      <c r="AN956" s="4">
        <f t="shared" si="447"/>
        <v>0</v>
      </c>
      <c r="AO956" s="4">
        <f t="shared" si="448"/>
        <v>0</v>
      </c>
      <c r="AP956" s="4">
        <f t="shared" si="449"/>
        <v>0</v>
      </c>
      <c r="AQ956" s="5">
        <f t="shared" si="450"/>
        <v>1172.2977771048595</v>
      </c>
      <c r="AR956" s="5">
        <f t="shared" si="451"/>
        <v>27.938039682456651</v>
      </c>
      <c r="AS956" s="5">
        <f t="shared" si="452"/>
        <v>25.270204585576529</v>
      </c>
      <c r="AT956" s="5">
        <f t="shared" si="453"/>
        <v>3.4941003155877284</v>
      </c>
      <c r="AU956" s="5">
        <f t="shared" si="454"/>
        <v>2.7601930722715071</v>
      </c>
      <c r="AV956" s="5">
        <f t="shared" si="455"/>
        <v>10.983877727219326</v>
      </c>
      <c r="AW956" s="5">
        <f t="shared" si="456"/>
        <v>4.2036141444246544</v>
      </c>
    </row>
    <row r="957" spans="1:49" x14ac:dyDescent="0.25">
      <c r="A957" s="1" t="s">
        <v>378</v>
      </c>
      <c r="B957" s="1" t="s">
        <v>234</v>
      </c>
      <c r="C957" s="2">
        <v>42928</v>
      </c>
      <c r="D957" s="3">
        <v>4.7349683691370192E-4</v>
      </c>
      <c r="E957" s="4">
        <f t="shared" si="427"/>
        <v>1.1584457729516138</v>
      </c>
      <c r="F957" s="3">
        <v>96.646428571428615</v>
      </c>
      <c r="G957" s="3">
        <v>1.5820722222222245</v>
      </c>
      <c r="H957" s="3">
        <v>1.5155647222222239</v>
      </c>
      <c r="I957" s="3">
        <v>6.6507499999999928E-2</v>
      </c>
      <c r="J957" s="3">
        <v>0.4131960416666669</v>
      </c>
      <c r="K957" s="3">
        <v>0.4112321691176471</v>
      </c>
      <c r="L957" s="3">
        <v>0.13088333333333324</v>
      </c>
      <c r="M957" s="4">
        <f t="shared" si="428"/>
        <v>2.0372464459825451E-3</v>
      </c>
      <c r="N957" s="4">
        <f t="shared" si="429"/>
        <v>3.3349095870913159E-5</v>
      </c>
      <c r="O957" s="4">
        <f t="shared" si="430"/>
        <v>3.1947159244708224E-5</v>
      </c>
      <c r="P957" s="4">
        <f t="shared" si="431"/>
        <v>1.4019366262049254E-6</v>
      </c>
      <c r="Q957" s="4">
        <f t="shared" si="432"/>
        <v>8.7099148910333046E-6</v>
      </c>
      <c r="R957" s="4">
        <f t="shared" si="433"/>
        <v>8.6685176823625628E-6</v>
      </c>
      <c r="S957" s="4">
        <f t="shared" si="434"/>
        <v>2.758939048374816E-6</v>
      </c>
      <c r="T957" s="5">
        <f t="shared" si="435"/>
        <v>1609.2716868640912</v>
      </c>
      <c r="U957" s="5">
        <f t="shared" si="436"/>
        <v>29.825966113502275</v>
      </c>
      <c r="V957" s="5">
        <f t="shared" si="437"/>
        <v>25.849074957483239</v>
      </c>
      <c r="W957" s="5">
        <f t="shared" si="438"/>
        <v>4.5891038739539951</v>
      </c>
      <c r="X957" s="5">
        <f t="shared" si="439"/>
        <v>2.413398596624539</v>
      </c>
      <c r="Y957" s="5">
        <f t="shared" si="440"/>
        <v>11.45695128182027</v>
      </c>
      <c r="Z957" s="5">
        <f t="shared" si="441"/>
        <v>5.2063115689620689</v>
      </c>
      <c r="AA957" s="4">
        <v>0</v>
      </c>
      <c r="AB957" s="4">
        <f t="shared" si="442"/>
        <v>0</v>
      </c>
      <c r="AC957" s="4">
        <v>38.333333333333385</v>
      </c>
      <c r="AD957" s="4">
        <v>1.6766666666666674</v>
      </c>
      <c r="AE957" s="4">
        <v>1.6266666666666654</v>
      </c>
      <c r="AF957" s="4">
        <v>4.9999999999999913E-2</v>
      </c>
      <c r="AG957" s="4">
        <v>0.125</v>
      </c>
      <c r="AH957" s="4">
        <v>0.47766666666666624</v>
      </c>
      <c r="AI957" s="4">
        <v>0.11233333333333334</v>
      </c>
      <c r="AJ957" s="4">
        <f t="shared" si="443"/>
        <v>0</v>
      </c>
      <c r="AK957" s="4">
        <f t="shared" si="444"/>
        <v>0</v>
      </c>
      <c r="AL957" s="4">
        <f t="shared" si="445"/>
        <v>0</v>
      </c>
      <c r="AM957" s="4">
        <f t="shared" si="446"/>
        <v>0</v>
      </c>
      <c r="AN957" s="4">
        <f t="shared" si="447"/>
        <v>0</v>
      </c>
      <c r="AO957" s="4">
        <f t="shared" si="448"/>
        <v>0</v>
      </c>
      <c r="AP957" s="4">
        <f t="shared" si="449"/>
        <v>0</v>
      </c>
      <c r="AQ957" s="5">
        <f t="shared" si="450"/>
        <v>1172.2977771048595</v>
      </c>
      <c r="AR957" s="5">
        <f t="shared" si="451"/>
        <v>27.938039682456651</v>
      </c>
      <c r="AS957" s="5">
        <f t="shared" si="452"/>
        <v>25.270204585576529</v>
      </c>
      <c r="AT957" s="5">
        <f t="shared" si="453"/>
        <v>3.4941003155877284</v>
      </c>
      <c r="AU957" s="5">
        <f t="shared" si="454"/>
        <v>2.7601930722715071</v>
      </c>
      <c r="AV957" s="5">
        <f t="shared" si="455"/>
        <v>10.983877727219326</v>
      </c>
      <c r="AW957" s="5">
        <f t="shared" si="456"/>
        <v>4.2036141444246544</v>
      </c>
    </row>
    <row r="958" spans="1:49" x14ac:dyDescent="0.25">
      <c r="A958" s="1" t="s">
        <v>378</v>
      </c>
      <c r="B958" s="1" t="s">
        <v>235</v>
      </c>
      <c r="C958" s="2">
        <v>42929</v>
      </c>
      <c r="D958" s="3">
        <v>0.10787695244723079</v>
      </c>
      <c r="E958" s="4">
        <f t="shared" si="427"/>
        <v>263.92911170423156</v>
      </c>
      <c r="F958" s="3">
        <v>86.523462301587486</v>
      </c>
      <c r="G958" s="3">
        <v>1.5932918981481503</v>
      </c>
      <c r="H958" s="3">
        <v>1.5261055439814821</v>
      </c>
      <c r="I958" s="3">
        <v>6.7186354166666559E-2</v>
      </c>
      <c r="J958" s="3">
        <v>0.32311113715277878</v>
      </c>
      <c r="K958" s="3">
        <v>0.43305815716911705</v>
      </c>
      <c r="L958" s="3">
        <v>0.1258430555555555</v>
      </c>
      <c r="M958" s="4">
        <f t="shared" si="428"/>
        <v>0.41553081473135289</v>
      </c>
      <c r="N958" s="4">
        <f t="shared" si="429"/>
        <v>7.6518190896553784E-3</v>
      </c>
      <c r="O958" s="4">
        <f t="shared" si="430"/>
        <v>7.3291551584734101E-3</v>
      </c>
      <c r="P958" s="4">
        <f t="shared" si="431"/>
        <v>3.2266393118195825E-4</v>
      </c>
      <c r="Q958" s="4">
        <f t="shared" si="432"/>
        <v>1.5517482830481309E-3</v>
      </c>
      <c r="R958" s="4">
        <f t="shared" si="433"/>
        <v>2.0797712445591748E-3</v>
      </c>
      <c r="S958" s="4">
        <f t="shared" si="434"/>
        <v>6.0436401887171661E-4</v>
      </c>
      <c r="T958" s="5">
        <f t="shared" si="435"/>
        <v>1609.6872176788224</v>
      </c>
      <c r="U958" s="5">
        <f t="shared" si="436"/>
        <v>29.833617932591931</v>
      </c>
      <c r="V958" s="5">
        <f t="shared" si="437"/>
        <v>25.856404112641712</v>
      </c>
      <c r="W958" s="5">
        <f t="shared" si="438"/>
        <v>4.5894265378851768</v>
      </c>
      <c r="X958" s="5">
        <f t="shared" si="439"/>
        <v>2.4149503449075871</v>
      </c>
      <c r="Y958" s="5">
        <f t="shared" si="440"/>
        <v>11.45903105306483</v>
      </c>
      <c r="Z958" s="5">
        <f t="shared" si="441"/>
        <v>5.2069159329809409</v>
      </c>
      <c r="AA958" s="4">
        <v>6.5035822652124084E-2</v>
      </c>
      <c r="AB958" s="4">
        <f t="shared" si="442"/>
        <v>159.11505203046431</v>
      </c>
      <c r="AC958" s="4">
        <v>52.534218750000043</v>
      </c>
      <c r="AD958" s="4">
        <v>1.6016718749999972</v>
      </c>
      <c r="AE958" s="4">
        <v>1.5568500231481481</v>
      </c>
      <c r="AF958" s="4">
        <v>5.7044074074074032E-2</v>
      </c>
      <c r="AG958" s="4">
        <v>0.13548182870370368</v>
      </c>
      <c r="AH958" s="4">
        <v>0.56812007211538462</v>
      </c>
      <c r="AI958" s="4">
        <v>0.13350480769230741</v>
      </c>
      <c r="AJ958" s="4">
        <f t="shared" si="443"/>
        <v>0.10871307045574322</v>
      </c>
      <c r="AK958" s="4">
        <f t="shared" si="444"/>
        <v>3.3144619171453257E-3</v>
      </c>
      <c r="AL958" s="4">
        <f t="shared" si="445"/>
        <v>3.221708636440509E-3</v>
      </c>
      <c r="AM958" s="4">
        <f t="shared" si="446"/>
        <v>1.1804565845756375E-4</v>
      </c>
      <c r="AN958" s="4">
        <f t="shared" si="447"/>
        <v>2.8036289374415907E-4</v>
      </c>
      <c r="AO958" s="4">
        <f t="shared" si="448"/>
        <v>1.1756542477792474E-3</v>
      </c>
      <c r="AP958" s="4">
        <f t="shared" si="449"/>
        <v>2.7627169319681291E-4</v>
      </c>
      <c r="AQ958" s="5">
        <f t="shared" si="450"/>
        <v>1172.4064901753152</v>
      </c>
      <c r="AR958" s="5">
        <f t="shared" si="451"/>
        <v>27.941354144373797</v>
      </c>
      <c r="AS958" s="5">
        <f t="shared" si="452"/>
        <v>25.273426294212971</v>
      </c>
      <c r="AT958" s="5">
        <f t="shared" si="453"/>
        <v>3.4942183612461859</v>
      </c>
      <c r="AU958" s="5">
        <f t="shared" si="454"/>
        <v>2.7604734351652511</v>
      </c>
      <c r="AV958" s="5">
        <f t="shared" si="455"/>
        <v>10.985053381467106</v>
      </c>
      <c r="AW958" s="5">
        <f t="shared" si="456"/>
        <v>4.2038904161178516</v>
      </c>
    </row>
    <row r="959" spans="1:49" x14ac:dyDescent="0.25">
      <c r="A959" s="1" t="s">
        <v>378</v>
      </c>
      <c r="B959" s="1" t="s">
        <v>236</v>
      </c>
      <c r="C959" s="2">
        <v>42930</v>
      </c>
      <c r="D959" s="3">
        <v>2.7113722374391007</v>
      </c>
      <c r="E959" s="4">
        <f t="shared" si="427"/>
        <v>6633.5769586823035</v>
      </c>
      <c r="F959" s="3">
        <v>74.923214285714394</v>
      </c>
      <c r="G959" s="3">
        <v>4.8143236111111056</v>
      </c>
      <c r="H959" s="3">
        <v>1.0545636111111116</v>
      </c>
      <c r="I959" s="3">
        <v>0.46451000000000059</v>
      </c>
      <c r="J959" s="3">
        <v>5.2727708333333234E-2</v>
      </c>
      <c r="K959" s="3">
        <v>0.48174264705882286</v>
      </c>
      <c r="L959" s="3">
        <v>0.23359791666666685</v>
      </c>
      <c r="M959" s="4">
        <f t="shared" si="428"/>
        <v>9.0437015626321227</v>
      </c>
      <c r="N959" s="4">
        <f t="shared" si="429"/>
        <v>0.58111903473318904</v>
      </c>
      <c r="O959" s="4">
        <f t="shared" si="430"/>
        <v>0.12729243757924286</v>
      </c>
      <c r="P959" s="4">
        <f t="shared" si="431"/>
        <v>5.6069268422447222E-2</v>
      </c>
      <c r="Q959" s="4">
        <f t="shared" si="432"/>
        <v>6.3645648787801455E-3</v>
      </c>
      <c r="R959" s="4">
        <f t="shared" si="433"/>
        <v>5.8149356931995792E-2</v>
      </c>
      <c r="S959" s="4">
        <f t="shared" si="434"/>
        <v>2.8196732669926994E-2</v>
      </c>
      <c r="T959" s="5">
        <f t="shared" si="435"/>
        <v>1618.7309192414546</v>
      </c>
      <c r="U959" s="5">
        <f t="shared" si="436"/>
        <v>30.414736967325119</v>
      </c>
      <c r="V959" s="5">
        <f t="shared" si="437"/>
        <v>25.983696550220955</v>
      </c>
      <c r="W959" s="5">
        <f t="shared" si="438"/>
        <v>4.6454958063076237</v>
      </c>
      <c r="X959" s="5">
        <f t="shared" si="439"/>
        <v>2.4213149097863673</v>
      </c>
      <c r="Y959" s="5">
        <f t="shared" si="440"/>
        <v>11.517180409996826</v>
      </c>
      <c r="Z959" s="5">
        <f t="shared" si="441"/>
        <v>5.2351126656508677</v>
      </c>
      <c r="AA959" s="4">
        <v>1.9693401772514922</v>
      </c>
      <c r="AB959" s="4">
        <f t="shared" si="442"/>
        <v>4818.1394805316704</v>
      </c>
      <c r="AC959" s="4">
        <v>51.168125000000003</v>
      </c>
      <c r="AD959" s="4">
        <v>1.7258125000000011</v>
      </c>
      <c r="AE959" s="4">
        <v>1.5166954629629636</v>
      </c>
      <c r="AF959" s="4">
        <v>0.21356148148148182</v>
      </c>
      <c r="AG959" s="4">
        <v>6.3186574074073923E-2</v>
      </c>
      <c r="AH959" s="4">
        <v>0.52747548076923068</v>
      </c>
      <c r="AI959" s="4">
        <v>0.27024038461538441</v>
      </c>
      <c r="AJ959" s="4">
        <f t="shared" si="443"/>
        <v>3.2063216680701325</v>
      </c>
      <c r="AK959" s="4">
        <f t="shared" si="444"/>
        <v>0.10814369324215589</v>
      </c>
      <c r="AL959" s="4">
        <f t="shared" si="445"/>
        <v>9.5039900851590906E-2</v>
      </c>
      <c r="AM959" s="4">
        <f t="shared" si="446"/>
        <v>1.3382292306767804E-2</v>
      </c>
      <c r="AN959" s="4">
        <f t="shared" si="447"/>
        <v>3.9594275065740966E-3</v>
      </c>
      <c r="AO959" s="4">
        <f t="shared" si="448"/>
        <v>3.3052922368488086E-2</v>
      </c>
      <c r="AP959" s="4">
        <f t="shared" si="449"/>
        <v>1.6933933005751398E-2</v>
      </c>
      <c r="AQ959" s="5">
        <f t="shared" si="450"/>
        <v>1175.6128118433853</v>
      </c>
      <c r="AR959" s="5">
        <f t="shared" si="451"/>
        <v>28.049497837615952</v>
      </c>
      <c r="AS959" s="5">
        <f t="shared" si="452"/>
        <v>25.368466195064563</v>
      </c>
      <c r="AT959" s="5">
        <f t="shared" si="453"/>
        <v>3.5076006535529536</v>
      </c>
      <c r="AU959" s="5">
        <f t="shared" si="454"/>
        <v>2.7644328626718253</v>
      </c>
      <c r="AV959" s="5">
        <f t="shared" si="455"/>
        <v>11.018106303835594</v>
      </c>
      <c r="AW959" s="5">
        <f t="shared" si="456"/>
        <v>4.2208243491236033</v>
      </c>
    </row>
    <row r="960" spans="1:49" x14ac:dyDescent="0.25">
      <c r="A960" s="1" t="s">
        <v>378</v>
      </c>
      <c r="B960" s="1" t="s">
        <v>237</v>
      </c>
      <c r="C960" s="2">
        <v>42931</v>
      </c>
      <c r="D960" s="3">
        <v>2.0764429327921751E-3</v>
      </c>
      <c r="E960" s="4">
        <f t="shared" si="427"/>
        <v>5.0801744610318416</v>
      </c>
      <c r="F960" s="3">
        <v>77.300000000000125</v>
      </c>
      <c r="G960" s="3">
        <v>5.2699999999999934</v>
      </c>
      <c r="H960" s="3">
        <v>0.98300000000000043</v>
      </c>
      <c r="I960" s="3">
        <v>0.52100000000000068</v>
      </c>
      <c r="J960" s="3">
        <v>4.9999999999999913E-2</v>
      </c>
      <c r="K960" s="3">
        <v>0.47999999999999932</v>
      </c>
      <c r="L960" s="3">
        <v>0.25100000000000028</v>
      </c>
      <c r="M960" s="4">
        <f t="shared" si="428"/>
        <v>7.1456241718430933E-3</v>
      </c>
      <c r="N960" s="4">
        <f t="shared" si="429"/>
        <v>4.8715962982681741E-4</v>
      </c>
      <c r="O960" s="4">
        <f t="shared" si="430"/>
        <v>9.0868674785533654E-5</v>
      </c>
      <c r="P960" s="4">
        <f t="shared" si="431"/>
        <v>4.8161322037907505E-5</v>
      </c>
      <c r="Q960" s="4">
        <f t="shared" si="432"/>
        <v>4.6220078731197087E-6</v>
      </c>
      <c r="R960" s="4">
        <f t="shared" si="433"/>
        <v>4.4371275581949207E-5</v>
      </c>
      <c r="S960" s="4">
        <f t="shared" si="434"/>
        <v>2.3202479523061001E-5</v>
      </c>
      <c r="T960" s="5">
        <f t="shared" si="435"/>
        <v>1618.7380648656265</v>
      </c>
      <c r="U960" s="5">
        <f t="shared" si="436"/>
        <v>30.415224126954946</v>
      </c>
      <c r="V960" s="5">
        <f t="shared" si="437"/>
        <v>25.983787418895741</v>
      </c>
      <c r="W960" s="5">
        <f t="shared" si="438"/>
        <v>4.6455439676296617</v>
      </c>
      <c r="X960" s="5">
        <f t="shared" si="439"/>
        <v>2.4213195317942406</v>
      </c>
      <c r="Y960" s="5">
        <f t="shared" si="440"/>
        <v>11.517224781272407</v>
      </c>
      <c r="Z960" s="5">
        <f t="shared" si="441"/>
        <v>5.2351358681303912</v>
      </c>
      <c r="AA960" s="4">
        <v>8.9548869734938544E-2</v>
      </c>
      <c r="AB960" s="4">
        <f t="shared" si="442"/>
        <v>219.08807309718338</v>
      </c>
      <c r="AC960" s="4">
        <v>47.099999999999973</v>
      </c>
      <c r="AD960" s="4">
        <v>1.7640000000000013</v>
      </c>
      <c r="AE960" s="4">
        <v>1.5300000000000009</v>
      </c>
      <c r="AF960" s="4">
        <v>0.23400000000000051</v>
      </c>
      <c r="AG960" s="4">
        <v>4.9999999999999913E-2</v>
      </c>
      <c r="AH960" s="4">
        <v>0.49699999999999994</v>
      </c>
      <c r="AI960" s="4">
        <v>0.28399999999999975</v>
      </c>
      <c r="AJ960" s="4">
        <f t="shared" si="443"/>
        <v>0.13420474201151056</v>
      </c>
      <c r="AK960" s="4">
        <f t="shared" si="444"/>
        <v>5.0262667708769618E-3</v>
      </c>
      <c r="AL960" s="4">
        <f t="shared" si="445"/>
        <v>4.3595170971892023E-3</v>
      </c>
      <c r="AM960" s="4">
        <f t="shared" si="446"/>
        <v>6.667496736877614E-4</v>
      </c>
      <c r="AN960" s="4">
        <f t="shared" si="447"/>
        <v>1.4246787899311084E-4</v>
      </c>
      <c r="AO960" s="4">
        <f t="shared" si="448"/>
        <v>1.4161307171915241E-3</v>
      </c>
      <c r="AP960" s="4">
        <f t="shared" si="449"/>
        <v>8.0921755268087024E-4</v>
      </c>
      <c r="AQ960" s="5">
        <f t="shared" si="450"/>
        <v>1175.7470165853968</v>
      </c>
      <c r="AR960" s="5">
        <f t="shared" si="451"/>
        <v>28.054524104386829</v>
      </c>
      <c r="AS960" s="5">
        <f t="shared" si="452"/>
        <v>25.372825712161752</v>
      </c>
      <c r="AT960" s="5">
        <f t="shared" si="453"/>
        <v>3.5082674032266414</v>
      </c>
      <c r="AU960" s="5">
        <f t="shared" si="454"/>
        <v>2.7645753305508185</v>
      </c>
      <c r="AV960" s="5">
        <f t="shared" si="455"/>
        <v>11.019522434552785</v>
      </c>
      <c r="AW960" s="5">
        <f t="shared" si="456"/>
        <v>4.2216335666762843</v>
      </c>
    </row>
    <row r="961" spans="1:49" x14ac:dyDescent="0.25">
      <c r="A961" s="1" t="s">
        <v>378</v>
      </c>
      <c r="B961" s="1" t="s">
        <v>238</v>
      </c>
      <c r="C961" s="2">
        <v>42932</v>
      </c>
      <c r="D961" s="3">
        <v>0</v>
      </c>
      <c r="E961" s="4">
        <f t="shared" si="427"/>
        <v>0</v>
      </c>
      <c r="F961" s="3">
        <v>105.41666666666656</v>
      </c>
      <c r="G961" s="3">
        <v>2.0306625000000014</v>
      </c>
      <c r="H961" s="3">
        <v>1.437343750000001</v>
      </c>
      <c r="I961" s="3">
        <v>0.1225687499999998</v>
      </c>
      <c r="J961" s="3">
        <v>0.46736406249999951</v>
      </c>
      <c r="K961" s="3">
        <v>0.39570468749999987</v>
      </c>
      <c r="L961" s="3">
        <v>0.1514687499999999</v>
      </c>
      <c r="M961" s="4">
        <f t="shared" si="428"/>
        <v>0</v>
      </c>
      <c r="N961" s="4">
        <f t="shared" si="429"/>
        <v>0</v>
      </c>
      <c r="O961" s="4">
        <f t="shared" si="430"/>
        <v>0</v>
      </c>
      <c r="P961" s="4">
        <f t="shared" si="431"/>
        <v>0</v>
      </c>
      <c r="Q961" s="4">
        <f t="shared" si="432"/>
        <v>0</v>
      </c>
      <c r="R961" s="4">
        <f t="shared" si="433"/>
        <v>0</v>
      </c>
      <c r="S961" s="4">
        <f t="shared" si="434"/>
        <v>0</v>
      </c>
      <c r="T961" s="5">
        <f t="shared" si="435"/>
        <v>1618.7380648656265</v>
      </c>
      <c r="U961" s="5">
        <f t="shared" si="436"/>
        <v>30.415224126954946</v>
      </c>
      <c r="V961" s="5">
        <f t="shared" si="437"/>
        <v>25.983787418895741</v>
      </c>
      <c r="W961" s="5">
        <f t="shared" si="438"/>
        <v>4.6455439676296617</v>
      </c>
      <c r="X961" s="5">
        <f t="shared" si="439"/>
        <v>2.4213195317942406</v>
      </c>
      <c r="Y961" s="5">
        <f t="shared" si="440"/>
        <v>11.517224781272407</v>
      </c>
      <c r="Z961" s="5">
        <f t="shared" si="441"/>
        <v>5.2351358681303912</v>
      </c>
      <c r="AA961" s="4">
        <v>1.7235473555193704E-4</v>
      </c>
      <c r="AB961" s="4">
        <f t="shared" si="442"/>
        <v>0.42167887783530172</v>
      </c>
      <c r="AC961" s="4">
        <v>40.720156250000059</v>
      </c>
      <c r="AD961" s="4">
        <v>1.6807656250000009</v>
      </c>
      <c r="AE961" s="4">
        <v>1.6082363657407397</v>
      </c>
      <c r="AF961" s="4">
        <v>7.3640370370370231E-2</v>
      </c>
      <c r="AG961" s="4">
        <v>0.11657789351851851</v>
      </c>
      <c r="AH961" s="4">
        <v>0.48830637019230716</v>
      </c>
      <c r="AI961" s="4">
        <v>0.13571634615384623</v>
      </c>
      <c r="AJ961" s="4">
        <f t="shared" si="443"/>
        <v>2.2331582605536888E-4</v>
      </c>
      <c r="AK961" s="4">
        <f t="shared" si="444"/>
        <v>9.2175865349815063E-6</v>
      </c>
      <c r="AL961" s="4">
        <f t="shared" si="445"/>
        <v>8.8198245189119843E-6</v>
      </c>
      <c r="AM961" s="4">
        <f t="shared" si="446"/>
        <v>4.0385552646995351E-7</v>
      </c>
      <c r="AN961" s="4">
        <f t="shared" si="447"/>
        <v>6.3933174595524196E-7</v>
      </c>
      <c r="AO961" s="4">
        <f t="shared" si="448"/>
        <v>2.6779499508328553E-6</v>
      </c>
      <c r="AP961" s="4">
        <f t="shared" si="449"/>
        <v>7.4429007011883734E-7</v>
      </c>
      <c r="AQ961" s="5">
        <f t="shared" si="450"/>
        <v>1175.7472399012229</v>
      </c>
      <c r="AR961" s="5">
        <f t="shared" si="451"/>
        <v>28.054533321973363</v>
      </c>
      <c r="AS961" s="5">
        <f t="shared" si="452"/>
        <v>25.372834531986271</v>
      </c>
      <c r="AT961" s="5">
        <f t="shared" si="453"/>
        <v>3.5082678070821678</v>
      </c>
      <c r="AU961" s="5">
        <f t="shared" si="454"/>
        <v>2.7645759698825643</v>
      </c>
      <c r="AV961" s="5">
        <f t="shared" si="455"/>
        <v>11.019525112502736</v>
      </c>
      <c r="AW961" s="5">
        <f t="shared" si="456"/>
        <v>4.2216343109663548</v>
      </c>
    </row>
    <row r="962" spans="1:49" x14ac:dyDescent="0.25">
      <c r="A962" s="1" t="s">
        <v>378</v>
      </c>
      <c r="B962" s="1" t="s">
        <v>239</v>
      </c>
      <c r="C962" s="2">
        <v>42933</v>
      </c>
      <c r="D962" s="3">
        <v>0</v>
      </c>
      <c r="E962" s="4">
        <f t="shared" si="427"/>
        <v>0</v>
      </c>
      <c r="F962" s="3">
        <v>109.43333333333318</v>
      </c>
      <c r="G962" s="3">
        <v>1.5678999999999996</v>
      </c>
      <c r="H962" s="3">
        <v>1.5022500000000012</v>
      </c>
      <c r="I962" s="3">
        <v>6.5649999999999972E-2</v>
      </c>
      <c r="J962" s="3">
        <v>0.52698749999999916</v>
      </c>
      <c r="K962" s="3">
        <v>0.38366249999999985</v>
      </c>
      <c r="L962" s="3">
        <v>0.1372499999999999</v>
      </c>
      <c r="M962" s="4">
        <f t="shared" si="428"/>
        <v>0</v>
      </c>
      <c r="N962" s="4">
        <f t="shared" si="429"/>
        <v>0</v>
      </c>
      <c r="O962" s="4">
        <f t="shared" si="430"/>
        <v>0</v>
      </c>
      <c r="P962" s="4">
        <f t="shared" si="431"/>
        <v>0</v>
      </c>
      <c r="Q962" s="4">
        <f t="shared" si="432"/>
        <v>0</v>
      </c>
      <c r="R962" s="4">
        <f t="shared" si="433"/>
        <v>0</v>
      </c>
      <c r="S962" s="4">
        <f t="shared" si="434"/>
        <v>0</v>
      </c>
      <c r="T962" s="5">
        <f t="shared" si="435"/>
        <v>1618.7380648656265</v>
      </c>
      <c r="U962" s="5">
        <f t="shared" si="436"/>
        <v>30.415224126954946</v>
      </c>
      <c r="V962" s="5">
        <f t="shared" si="437"/>
        <v>25.983787418895741</v>
      </c>
      <c r="W962" s="5">
        <f t="shared" si="438"/>
        <v>4.6455439676296617</v>
      </c>
      <c r="X962" s="5">
        <f t="shared" si="439"/>
        <v>2.4213195317942406</v>
      </c>
      <c r="Y962" s="5">
        <f t="shared" si="440"/>
        <v>11.517224781272407</v>
      </c>
      <c r="Z962" s="5">
        <f t="shared" si="441"/>
        <v>5.2351358681303912</v>
      </c>
      <c r="AA962" s="4">
        <v>0</v>
      </c>
      <c r="AB962" s="4">
        <f t="shared" si="442"/>
        <v>0</v>
      </c>
      <c r="AC962" s="4">
        <v>38.333333333333385</v>
      </c>
      <c r="AD962" s="4">
        <v>1.6766666666666674</v>
      </c>
      <c r="AE962" s="4">
        <v>1.6266666666666654</v>
      </c>
      <c r="AF962" s="4">
        <v>4.9999999999999913E-2</v>
      </c>
      <c r="AG962" s="4">
        <v>0.125</v>
      </c>
      <c r="AH962" s="4">
        <v>0.47766666666666624</v>
      </c>
      <c r="AI962" s="4">
        <v>0.11233333333333334</v>
      </c>
      <c r="AJ962" s="4">
        <f t="shared" si="443"/>
        <v>0</v>
      </c>
      <c r="AK962" s="4">
        <f t="shared" si="444"/>
        <v>0</v>
      </c>
      <c r="AL962" s="4">
        <f t="shared" si="445"/>
        <v>0</v>
      </c>
      <c r="AM962" s="4">
        <f t="shared" si="446"/>
        <v>0</v>
      </c>
      <c r="AN962" s="4">
        <f t="shared" si="447"/>
        <v>0</v>
      </c>
      <c r="AO962" s="4">
        <f t="shared" si="448"/>
        <v>0</v>
      </c>
      <c r="AP962" s="4">
        <f t="shared" si="449"/>
        <v>0</v>
      </c>
      <c r="AQ962" s="5">
        <f t="shared" si="450"/>
        <v>1175.7472399012229</v>
      </c>
      <c r="AR962" s="5">
        <f t="shared" si="451"/>
        <v>28.054533321973363</v>
      </c>
      <c r="AS962" s="5">
        <f t="shared" si="452"/>
        <v>25.372834531986271</v>
      </c>
      <c r="AT962" s="5">
        <f t="shared" si="453"/>
        <v>3.5082678070821678</v>
      </c>
      <c r="AU962" s="5">
        <f t="shared" si="454"/>
        <v>2.7645759698825643</v>
      </c>
      <c r="AV962" s="5">
        <f t="shared" si="455"/>
        <v>11.019525112502736</v>
      </c>
      <c r="AW962" s="5">
        <f t="shared" si="456"/>
        <v>4.2216343109663548</v>
      </c>
    </row>
    <row r="963" spans="1:49" x14ac:dyDescent="0.25">
      <c r="A963" s="1" t="s">
        <v>378</v>
      </c>
      <c r="B963" s="1" t="s">
        <v>240</v>
      </c>
      <c r="C963" s="2">
        <v>42934</v>
      </c>
      <c r="D963" s="3">
        <v>0</v>
      </c>
      <c r="E963" s="4">
        <f t="shared" si="427"/>
        <v>0</v>
      </c>
      <c r="F963" s="3">
        <v>109.43333333333318</v>
      </c>
      <c r="G963" s="3">
        <v>1.5678999999999996</v>
      </c>
      <c r="H963" s="3">
        <v>1.5022500000000012</v>
      </c>
      <c r="I963" s="3">
        <v>6.5649999999999972E-2</v>
      </c>
      <c r="J963" s="3">
        <v>0.52698749999999916</v>
      </c>
      <c r="K963" s="3">
        <v>0.38366249999999985</v>
      </c>
      <c r="L963" s="3">
        <v>0.1372499999999999</v>
      </c>
      <c r="M963" s="4">
        <f t="shared" si="428"/>
        <v>0</v>
      </c>
      <c r="N963" s="4">
        <f t="shared" si="429"/>
        <v>0</v>
      </c>
      <c r="O963" s="4">
        <f t="shared" si="430"/>
        <v>0</v>
      </c>
      <c r="P963" s="4">
        <f t="shared" si="431"/>
        <v>0</v>
      </c>
      <c r="Q963" s="4">
        <f t="shared" si="432"/>
        <v>0</v>
      </c>
      <c r="R963" s="4">
        <f t="shared" si="433"/>
        <v>0</v>
      </c>
      <c r="S963" s="4">
        <f t="shared" si="434"/>
        <v>0</v>
      </c>
      <c r="T963" s="5">
        <f t="shared" si="435"/>
        <v>1618.7380648656265</v>
      </c>
      <c r="U963" s="5">
        <f t="shared" si="436"/>
        <v>30.415224126954946</v>
      </c>
      <c r="V963" s="5">
        <f t="shared" si="437"/>
        <v>25.983787418895741</v>
      </c>
      <c r="W963" s="5">
        <f t="shared" si="438"/>
        <v>4.6455439676296617</v>
      </c>
      <c r="X963" s="5">
        <f t="shared" si="439"/>
        <v>2.4213195317942406</v>
      </c>
      <c r="Y963" s="5">
        <f t="shared" si="440"/>
        <v>11.517224781272407</v>
      </c>
      <c r="Z963" s="5">
        <f t="shared" si="441"/>
        <v>5.2351358681303912</v>
      </c>
      <c r="AA963" s="4">
        <v>0</v>
      </c>
      <c r="AB963" s="4">
        <f t="shared" si="442"/>
        <v>0</v>
      </c>
      <c r="AC963" s="4">
        <v>38.333333333333385</v>
      </c>
      <c r="AD963" s="4">
        <v>1.6766666666666674</v>
      </c>
      <c r="AE963" s="4">
        <v>1.6266666666666654</v>
      </c>
      <c r="AF963" s="4">
        <v>4.9999999999999913E-2</v>
      </c>
      <c r="AG963" s="4">
        <v>0.125</v>
      </c>
      <c r="AH963" s="4">
        <v>0.47766666666666624</v>
      </c>
      <c r="AI963" s="4">
        <v>0.11233333333333334</v>
      </c>
      <c r="AJ963" s="4">
        <f t="shared" si="443"/>
        <v>0</v>
      </c>
      <c r="AK963" s="4">
        <f t="shared" si="444"/>
        <v>0</v>
      </c>
      <c r="AL963" s="4">
        <f t="shared" si="445"/>
        <v>0</v>
      </c>
      <c r="AM963" s="4">
        <f t="shared" si="446"/>
        <v>0</v>
      </c>
      <c r="AN963" s="4">
        <f t="shared" si="447"/>
        <v>0</v>
      </c>
      <c r="AO963" s="4">
        <f t="shared" si="448"/>
        <v>0</v>
      </c>
      <c r="AP963" s="4">
        <f t="shared" si="449"/>
        <v>0</v>
      </c>
      <c r="AQ963" s="5">
        <f t="shared" si="450"/>
        <v>1175.7472399012229</v>
      </c>
      <c r="AR963" s="5">
        <f t="shared" si="451"/>
        <v>28.054533321973363</v>
      </c>
      <c r="AS963" s="5">
        <f t="shared" si="452"/>
        <v>25.372834531986271</v>
      </c>
      <c r="AT963" s="5">
        <f t="shared" si="453"/>
        <v>3.5082678070821678</v>
      </c>
      <c r="AU963" s="5">
        <f t="shared" si="454"/>
        <v>2.7645759698825643</v>
      </c>
      <c r="AV963" s="5">
        <f t="shared" si="455"/>
        <v>11.019525112502736</v>
      </c>
      <c r="AW963" s="5">
        <f t="shared" si="456"/>
        <v>4.2216343109663548</v>
      </c>
    </row>
    <row r="964" spans="1:49" x14ac:dyDescent="0.25">
      <c r="A964" s="1" t="s">
        <v>378</v>
      </c>
      <c r="B964" s="1" t="s">
        <v>241</v>
      </c>
      <c r="C964" s="2">
        <v>42935</v>
      </c>
      <c r="D964" s="3">
        <v>0</v>
      </c>
      <c r="E964" s="4">
        <f t="shared" ref="E964:E1027" si="457">D964*1/35.314667*60*60*24</f>
        <v>0</v>
      </c>
      <c r="F964" s="3">
        <v>109.43333333333318</v>
      </c>
      <c r="G964" s="3">
        <v>1.5678999999999996</v>
      </c>
      <c r="H964" s="3">
        <v>1.5022500000000012</v>
      </c>
      <c r="I964" s="3">
        <v>6.5649999999999972E-2</v>
      </c>
      <c r="J964" s="3">
        <v>0.52698749999999916</v>
      </c>
      <c r="K964" s="3">
        <v>0.38366249999999985</v>
      </c>
      <c r="L964" s="3">
        <v>0.1372499999999999</v>
      </c>
      <c r="M964" s="4">
        <f t="shared" ref="M964:M1027" si="458">$D964*1/35.314667*1000*60*60*24*F964*1/1000*1/135.8*1/0.404686*1/1000</f>
        <v>0</v>
      </c>
      <c r="N964" s="4">
        <f t="shared" ref="N964:N1027" si="459">$D964*1/35.314667*1000*60*60*24*G964*1/1000*1/135.8*1/0.404686*1/1000</f>
        <v>0</v>
      </c>
      <c r="O964" s="4">
        <f t="shared" ref="O964:O1027" si="460">$D964*1/35.314667*1000*60*60*24*H964*1/1000*1/135.8*1/0.404686*1/1000</f>
        <v>0</v>
      </c>
      <c r="P964" s="4">
        <f t="shared" ref="P964:P1027" si="461">$D964*1/35.314667*1000*60*60*24*I964*1/1000*1/135.8*1/0.404686*1/1000</f>
        <v>0</v>
      </c>
      <c r="Q964" s="4">
        <f t="shared" ref="Q964:Q1027" si="462">$D964*1/35.314667*1000*60*60*24*J964*1/1000*1/135.8*1/0.404686*1/1000</f>
        <v>0</v>
      </c>
      <c r="R964" s="4">
        <f t="shared" ref="R964:R1027" si="463">$D964*1/35.314667*1000*60*60*24*K964*1/1000*1/135.8*1/0.404686*1/1000</f>
        <v>0</v>
      </c>
      <c r="S964" s="4">
        <f t="shared" ref="S964:S1027" si="464">$D964*1/35.314667*1000*60*60*24*L964*1/1000*1/135.8*1/0.404686*1/1000</f>
        <v>0</v>
      </c>
      <c r="T964" s="5">
        <f t="shared" ref="T964:T1027" si="465">T963+M964</f>
        <v>1618.7380648656265</v>
      </c>
      <c r="U964" s="5">
        <f t="shared" ref="U964:U1027" si="466">U963+N964</f>
        <v>30.415224126954946</v>
      </c>
      <c r="V964" s="5">
        <f t="shared" ref="V964:V1027" si="467">V963+O964</f>
        <v>25.983787418895741</v>
      </c>
      <c r="W964" s="5">
        <f t="shared" ref="W964:W1027" si="468">W963+P964</f>
        <v>4.6455439676296617</v>
      </c>
      <c r="X964" s="5">
        <f t="shared" ref="X964:X1027" si="469">X963+Q964</f>
        <v>2.4213195317942406</v>
      </c>
      <c r="Y964" s="5">
        <f t="shared" ref="Y964:Y1027" si="470">Y963+R964</f>
        <v>11.517224781272407</v>
      </c>
      <c r="Z964" s="5">
        <f t="shared" ref="Z964:Z1027" si="471">Z963+S964</f>
        <v>5.2351358681303912</v>
      </c>
      <c r="AA964" s="4">
        <v>0</v>
      </c>
      <c r="AB964" s="4">
        <f t="shared" ref="AB964:AB1027" si="472">AA964*1/35.314667*60*60*24</f>
        <v>0</v>
      </c>
      <c r="AC964" s="4">
        <v>38.333333333333385</v>
      </c>
      <c r="AD964" s="4">
        <v>1.6766666666666674</v>
      </c>
      <c r="AE964" s="4">
        <v>1.6266666666666654</v>
      </c>
      <c r="AF964" s="4">
        <v>4.9999999999999913E-2</v>
      </c>
      <c r="AG964" s="4">
        <v>0.125</v>
      </c>
      <c r="AH964" s="4">
        <v>0.47766666666666624</v>
      </c>
      <c r="AI964" s="4">
        <v>0.11233333333333334</v>
      </c>
      <c r="AJ964" s="4">
        <f t="shared" ref="AJ964:AJ1027" si="473">$AA964*1/35.314667*1000*60*60*24*AC964*1/1000*1/190*1/0.404686*1/1000</f>
        <v>0</v>
      </c>
      <c r="AK964" s="4">
        <f t="shared" ref="AK964:AK1027" si="474">$AA964*1/35.314667*1000*60*60*24*AD964*1/1000*1/190*1/0.404686*1/1000</f>
        <v>0</v>
      </c>
      <c r="AL964" s="4">
        <f t="shared" ref="AL964:AL1027" si="475">$AA964*1/35.314667*1000*60*60*24*AE964*1/1000*1/190*1/0.404686*1/1000</f>
        <v>0</v>
      </c>
      <c r="AM964" s="4">
        <f t="shared" ref="AM964:AM1027" si="476">$AA964*1/35.314667*1000*60*60*24*AF964*1/1000*1/190*1/0.404686*1/1000</f>
        <v>0</v>
      </c>
      <c r="AN964" s="4">
        <f t="shared" ref="AN964:AN1027" si="477">$AA964*1/35.314667*1000*60*60*24*AG964*1/1000*1/190*1/0.404686*1/1000</f>
        <v>0</v>
      </c>
      <c r="AO964" s="4">
        <f t="shared" ref="AO964:AO1027" si="478">$AA964*1/35.314667*1000*60*60*24*AH964*1/1000*1/190*1/0.404686*1/1000</f>
        <v>0</v>
      </c>
      <c r="AP964" s="4">
        <f t="shared" ref="AP964:AP1027" si="479">$AA964*1/35.314667*1000*60*60*24*AI964*1/1000*1/190*1/0.404686*1/1000</f>
        <v>0</v>
      </c>
      <c r="AQ964" s="5">
        <f t="shared" si="450"/>
        <v>1175.7472399012229</v>
      </c>
      <c r="AR964" s="5">
        <f t="shared" si="451"/>
        <v>28.054533321973363</v>
      </c>
      <c r="AS964" s="5">
        <f t="shared" si="452"/>
        <v>25.372834531986271</v>
      </c>
      <c r="AT964" s="5">
        <f t="shared" si="453"/>
        <v>3.5082678070821678</v>
      </c>
      <c r="AU964" s="5">
        <f t="shared" si="454"/>
        <v>2.7645759698825643</v>
      </c>
      <c r="AV964" s="5">
        <f t="shared" si="455"/>
        <v>11.019525112502736</v>
      </c>
      <c r="AW964" s="5">
        <f t="shared" si="456"/>
        <v>4.2216343109663548</v>
      </c>
    </row>
    <row r="965" spans="1:49" x14ac:dyDescent="0.25">
      <c r="A965" s="1" t="s">
        <v>378</v>
      </c>
      <c r="B965" s="1" t="s">
        <v>242</v>
      </c>
      <c r="C965" s="2">
        <v>42936</v>
      </c>
      <c r="D965" s="3">
        <v>0</v>
      </c>
      <c r="E965" s="4">
        <f t="shared" si="457"/>
        <v>0</v>
      </c>
      <c r="F965" s="3">
        <v>109.43333333333318</v>
      </c>
      <c r="G965" s="3">
        <v>1.5678999999999996</v>
      </c>
      <c r="H965" s="3">
        <v>1.5022500000000012</v>
      </c>
      <c r="I965" s="3">
        <v>6.5649999999999972E-2</v>
      </c>
      <c r="J965" s="3">
        <v>0.52698749999999916</v>
      </c>
      <c r="K965" s="3">
        <v>0.38366249999999985</v>
      </c>
      <c r="L965" s="3">
        <v>0.1372499999999999</v>
      </c>
      <c r="M965" s="4">
        <f t="shared" si="458"/>
        <v>0</v>
      </c>
      <c r="N965" s="4">
        <f t="shared" si="459"/>
        <v>0</v>
      </c>
      <c r="O965" s="4">
        <f t="shared" si="460"/>
        <v>0</v>
      </c>
      <c r="P965" s="4">
        <f t="shared" si="461"/>
        <v>0</v>
      </c>
      <c r="Q965" s="4">
        <f t="shared" si="462"/>
        <v>0</v>
      </c>
      <c r="R965" s="4">
        <f t="shared" si="463"/>
        <v>0</v>
      </c>
      <c r="S965" s="4">
        <f t="shared" si="464"/>
        <v>0</v>
      </c>
      <c r="T965" s="5">
        <f t="shared" si="465"/>
        <v>1618.7380648656265</v>
      </c>
      <c r="U965" s="5">
        <f t="shared" si="466"/>
        <v>30.415224126954946</v>
      </c>
      <c r="V965" s="5">
        <f t="shared" si="467"/>
        <v>25.983787418895741</v>
      </c>
      <c r="W965" s="5">
        <f t="shared" si="468"/>
        <v>4.6455439676296617</v>
      </c>
      <c r="X965" s="5">
        <f t="shared" si="469"/>
        <v>2.4213195317942406</v>
      </c>
      <c r="Y965" s="5">
        <f t="shared" si="470"/>
        <v>11.517224781272407</v>
      </c>
      <c r="Z965" s="5">
        <f t="shared" si="471"/>
        <v>5.2351358681303912</v>
      </c>
      <c r="AA965" s="4">
        <v>0</v>
      </c>
      <c r="AB965" s="4">
        <f t="shared" si="472"/>
        <v>0</v>
      </c>
      <c r="AC965" s="4">
        <v>38.333333333333385</v>
      </c>
      <c r="AD965" s="4">
        <v>1.6766666666666674</v>
      </c>
      <c r="AE965" s="4">
        <v>1.6266666666666654</v>
      </c>
      <c r="AF965" s="4">
        <v>4.9999999999999913E-2</v>
      </c>
      <c r="AG965" s="4">
        <v>0.125</v>
      </c>
      <c r="AH965" s="4">
        <v>0.47766666666666624</v>
      </c>
      <c r="AI965" s="4">
        <v>0.11233333333333334</v>
      </c>
      <c r="AJ965" s="4">
        <f t="shared" si="473"/>
        <v>0</v>
      </c>
      <c r="AK965" s="4">
        <f t="shared" si="474"/>
        <v>0</v>
      </c>
      <c r="AL965" s="4">
        <f t="shared" si="475"/>
        <v>0</v>
      </c>
      <c r="AM965" s="4">
        <f t="shared" si="476"/>
        <v>0</v>
      </c>
      <c r="AN965" s="4">
        <f t="shared" si="477"/>
        <v>0</v>
      </c>
      <c r="AO965" s="4">
        <f t="shared" si="478"/>
        <v>0</v>
      </c>
      <c r="AP965" s="4">
        <f t="shared" si="479"/>
        <v>0</v>
      </c>
      <c r="AQ965" s="5">
        <f t="shared" ref="AQ965:AQ1028" si="480">AQ964+AJ965</f>
        <v>1175.7472399012229</v>
      </c>
      <c r="AR965" s="5">
        <f t="shared" ref="AR965:AR1028" si="481">AR964+AK965</f>
        <v>28.054533321973363</v>
      </c>
      <c r="AS965" s="5">
        <f t="shared" ref="AS965:AS1028" si="482">AS964+AL965</f>
        <v>25.372834531986271</v>
      </c>
      <c r="AT965" s="5">
        <f t="shared" ref="AT965:AT1028" si="483">AT964+AM965</f>
        <v>3.5082678070821678</v>
      </c>
      <c r="AU965" s="5">
        <f t="shared" ref="AU965:AU1028" si="484">AU964+AN965</f>
        <v>2.7645759698825643</v>
      </c>
      <c r="AV965" s="5">
        <f t="shared" ref="AV965:AV1028" si="485">AV964+AO965</f>
        <v>11.019525112502736</v>
      </c>
      <c r="AW965" s="5">
        <f t="shared" ref="AW965:AW1028" si="486">AW964+AP965</f>
        <v>4.2216343109663548</v>
      </c>
    </row>
    <row r="966" spans="1:49" x14ac:dyDescent="0.25">
      <c r="A966" s="1" t="s">
        <v>378</v>
      </c>
      <c r="B966" s="1" t="s">
        <v>243</v>
      </c>
      <c r="C966" s="2">
        <v>42937</v>
      </c>
      <c r="D966" s="3">
        <v>1.7653905890549078E-4</v>
      </c>
      <c r="E966" s="4">
        <f t="shared" si="457"/>
        <v>0.43191614094603825</v>
      </c>
      <c r="F966" s="3">
        <v>101.44151785714281</v>
      </c>
      <c r="G966" s="3">
        <v>1.57675763888889</v>
      </c>
      <c r="H966" s="3">
        <v>1.5105717013888904</v>
      </c>
      <c r="I966" s="3">
        <v>6.6185937499999944E-2</v>
      </c>
      <c r="J966" s="3">
        <v>0.45586783854166651</v>
      </c>
      <c r="K966" s="3">
        <v>0.40089354319852938</v>
      </c>
      <c r="L966" s="3">
        <v>0.13327083333333323</v>
      </c>
      <c r="M966" s="4">
        <f t="shared" si="458"/>
        <v>7.9725494703928137E-4</v>
      </c>
      <c r="N966" s="4">
        <f t="shared" si="459"/>
        <v>1.2392143320020617E-5</v>
      </c>
      <c r="O966" s="4">
        <f t="shared" si="460"/>
        <v>1.1871971035427854E-5</v>
      </c>
      <c r="P966" s="4">
        <f t="shared" si="461"/>
        <v>5.2017228459276398E-7</v>
      </c>
      <c r="Q966" s="4">
        <f t="shared" si="462"/>
        <v>3.5827824459929132E-6</v>
      </c>
      <c r="R966" s="4">
        <f t="shared" si="463"/>
        <v>3.1507253371468387E-6</v>
      </c>
      <c r="S966" s="4">
        <f t="shared" si="464"/>
        <v>1.047409713650751E-6</v>
      </c>
      <c r="T966" s="5">
        <f t="shared" si="465"/>
        <v>1618.7388621205735</v>
      </c>
      <c r="U966" s="5">
        <f t="shared" si="466"/>
        <v>30.415236519098265</v>
      </c>
      <c r="V966" s="5">
        <f t="shared" si="467"/>
        <v>25.983799290866777</v>
      </c>
      <c r="W966" s="5">
        <f t="shared" si="468"/>
        <v>4.6455444878019465</v>
      </c>
      <c r="X966" s="5">
        <f t="shared" si="469"/>
        <v>2.4213231145766865</v>
      </c>
      <c r="Y966" s="5">
        <f t="shared" si="470"/>
        <v>11.517227931997745</v>
      </c>
      <c r="Z966" s="5">
        <f t="shared" si="471"/>
        <v>5.2351369155401049</v>
      </c>
      <c r="AA966" s="4">
        <v>0</v>
      </c>
      <c r="AB966" s="4">
        <f t="shared" si="472"/>
        <v>0</v>
      </c>
      <c r="AC966" s="4">
        <v>38.333333333333385</v>
      </c>
      <c r="AD966" s="4">
        <v>1.6766666666666674</v>
      </c>
      <c r="AE966" s="4">
        <v>1.6266666666666654</v>
      </c>
      <c r="AF966" s="4">
        <v>4.9999999999999913E-2</v>
      </c>
      <c r="AG966" s="4">
        <v>0.125</v>
      </c>
      <c r="AH966" s="4">
        <v>0.47766666666666624</v>
      </c>
      <c r="AI966" s="4">
        <v>0.11233333333333334</v>
      </c>
      <c r="AJ966" s="4">
        <f t="shared" si="473"/>
        <v>0</v>
      </c>
      <c r="AK966" s="4">
        <f t="shared" si="474"/>
        <v>0</v>
      </c>
      <c r="AL966" s="4">
        <f t="shared" si="475"/>
        <v>0</v>
      </c>
      <c r="AM966" s="4">
        <f t="shared" si="476"/>
        <v>0</v>
      </c>
      <c r="AN966" s="4">
        <f t="shared" si="477"/>
        <v>0</v>
      </c>
      <c r="AO966" s="4">
        <f t="shared" si="478"/>
        <v>0</v>
      </c>
      <c r="AP966" s="4">
        <f t="shared" si="479"/>
        <v>0</v>
      </c>
      <c r="AQ966" s="5">
        <f t="shared" si="480"/>
        <v>1175.7472399012229</v>
      </c>
      <c r="AR966" s="5">
        <f t="shared" si="481"/>
        <v>28.054533321973363</v>
      </c>
      <c r="AS966" s="5">
        <f t="shared" si="482"/>
        <v>25.372834531986271</v>
      </c>
      <c r="AT966" s="5">
        <f t="shared" si="483"/>
        <v>3.5082678070821678</v>
      </c>
      <c r="AU966" s="5">
        <f t="shared" si="484"/>
        <v>2.7645759698825643</v>
      </c>
      <c r="AV966" s="5">
        <f t="shared" si="485"/>
        <v>11.019525112502736</v>
      </c>
      <c r="AW966" s="5">
        <f t="shared" si="486"/>
        <v>4.2216343109663548</v>
      </c>
    </row>
    <row r="967" spans="1:49" x14ac:dyDescent="0.25">
      <c r="A967" s="1" t="s">
        <v>378</v>
      </c>
      <c r="B967" s="1" t="s">
        <v>244</v>
      </c>
      <c r="C967" s="2">
        <v>42938</v>
      </c>
      <c r="D967" s="3">
        <v>0</v>
      </c>
      <c r="E967" s="4">
        <f t="shared" si="457"/>
        <v>0</v>
      </c>
      <c r="F967" s="3">
        <v>109.43333333333318</v>
      </c>
      <c r="G967" s="3">
        <v>1.5678999999999996</v>
      </c>
      <c r="H967" s="3">
        <v>1.5022500000000012</v>
      </c>
      <c r="I967" s="3">
        <v>6.5649999999999972E-2</v>
      </c>
      <c r="J967" s="3">
        <v>0.52698749999999916</v>
      </c>
      <c r="K967" s="3">
        <v>0.38366249999999985</v>
      </c>
      <c r="L967" s="3">
        <v>0.1372499999999999</v>
      </c>
      <c r="M967" s="4">
        <f t="shared" si="458"/>
        <v>0</v>
      </c>
      <c r="N967" s="4">
        <f t="shared" si="459"/>
        <v>0</v>
      </c>
      <c r="O967" s="4">
        <f t="shared" si="460"/>
        <v>0</v>
      </c>
      <c r="P967" s="4">
        <f t="shared" si="461"/>
        <v>0</v>
      </c>
      <c r="Q967" s="4">
        <f t="shared" si="462"/>
        <v>0</v>
      </c>
      <c r="R967" s="4">
        <f t="shared" si="463"/>
        <v>0</v>
      </c>
      <c r="S967" s="4">
        <f t="shared" si="464"/>
        <v>0</v>
      </c>
      <c r="T967" s="5">
        <f t="shared" si="465"/>
        <v>1618.7388621205735</v>
      </c>
      <c r="U967" s="5">
        <f t="shared" si="466"/>
        <v>30.415236519098265</v>
      </c>
      <c r="V967" s="5">
        <f t="shared" si="467"/>
        <v>25.983799290866777</v>
      </c>
      <c r="W967" s="5">
        <f t="shared" si="468"/>
        <v>4.6455444878019465</v>
      </c>
      <c r="X967" s="5">
        <f t="shared" si="469"/>
        <v>2.4213231145766865</v>
      </c>
      <c r="Y967" s="5">
        <f t="shared" si="470"/>
        <v>11.517227931997745</v>
      </c>
      <c r="Z967" s="5">
        <f t="shared" si="471"/>
        <v>5.2351369155401049</v>
      </c>
      <c r="AA967" s="4">
        <v>0</v>
      </c>
      <c r="AB967" s="4">
        <f t="shared" si="472"/>
        <v>0</v>
      </c>
      <c r="AC967" s="4">
        <v>38.333333333333385</v>
      </c>
      <c r="AD967" s="4">
        <v>1.6766666666666674</v>
      </c>
      <c r="AE967" s="4">
        <v>1.6266666666666654</v>
      </c>
      <c r="AF967" s="4">
        <v>4.9999999999999913E-2</v>
      </c>
      <c r="AG967" s="4">
        <v>0.125</v>
      </c>
      <c r="AH967" s="4">
        <v>0.47766666666666624</v>
      </c>
      <c r="AI967" s="4">
        <v>0.11233333333333334</v>
      </c>
      <c r="AJ967" s="4">
        <f t="shared" si="473"/>
        <v>0</v>
      </c>
      <c r="AK967" s="4">
        <f t="shared" si="474"/>
        <v>0</v>
      </c>
      <c r="AL967" s="4">
        <f t="shared" si="475"/>
        <v>0</v>
      </c>
      <c r="AM967" s="4">
        <f t="shared" si="476"/>
        <v>0</v>
      </c>
      <c r="AN967" s="4">
        <f t="shared" si="477"/>
        <v>0</v>
      </c>
      <c r="AO967" s="4">
        <f t="shared" si="478"/>
        <v>0</v>
      </c>
      <c r="AP967" s="4">
        <f t="shared" si="479"/>
        <v>0</v>
      </c>
      <c r="AQ967" s="5">
        <f t="shared" si="480"/>
        <v>1175.7472399012229</v>
      </c>
      <c r="AR967" s="5">
        <f t="shared" si="481"/>
        <v>28.054533321973363</v>
      </c>
      <c r="AS967" s="5">
        <f t="shared" si="482"/>
        <v>25.372834531986271</v>
      </c>
      <c r="AT967" s="5">
        <f t="shared" si="483"/>
        <v>3.5082678070821678</v>
      </c>
      <c r="AU967" s="5">
        <f t="shared" si="484"/>
        <v>2.7645759698825643</v>
      </c>
      <c r="AV967" s="5">
        <f t="shared" si="485"/>
        <v>11.019525112502736</v>
      </c>
      <c r="AW967" s="5">
        <f t="shared" si="486"/>
        <v>4.2216343109663548</v>
      </c>
    </row>
    <row r="968" spans="1:49" x14ac:dyDescent="0.25">
      <c r="A968" s="1" t="s">
        <v>378</v>
      </c>
      <c r="B968" s="1" t="s">
        <v>245</v>
      </c>
      <c r="C968" s="2">
        <v>42939</v>
      </c>
      <c r="D968" s="3">
        <v>0.17746194273893959</v>
      </c>
      <c r="E968" s="4">
        <f t="shared" si="457"/>
        <v>434.17404594652919</v>
      </c>
      <c r="F968" s="3">
        <v>64.146378968254083</v>
      </c>
      <c r="G968" s="3">
        <v>1.6180932870370395</v>
      </c>
      <c r="H968" s="3">
        <v>1.5494063078703713</v>
      </c>
      <c r="I968" s="3">
        <v>6.8686979166666509E-2</v>
      </c>
      <c r="J968" s="3">
        <v>0.12397608506944445</v>
      </c>
      <c r="K968" s="3">
        <v>0.4813050781249994</v>
      </c>
      <c r="L968" s="3">
        <v>0.11470138888888888</v>
      </c>
      <c r="M968" s="4">
        <f t="shared" si="458"/>
        <v>0.50677835099705004</v>
      </c>
      <c r="N968" s="4">
        <f t="shared" si="459"/>
        <v>1.2783490836947338E-2</v>
      </c>
      <c r="O968" s="4">
        <f t="shared" si="460"/>
        <v>1.2240840190146526E-2</v>
      </c>
      <c r="P968" s="4">
        <f t="shared" si="461"/>
        <v>5.4265064680079499E-4</v>
      </c>
      <c r="Q968" s="4">
        <f t="shared" si="462"/>
        <v>9.7945350875778517E-4</v>
      </c>
      <c r="R968" s="4">
        <f t="shared" si="463"/>
        <v>3.8024748667326437E-3</v>
      </c>
      <c r="S968" s="4">
        <f t="shared" si="464"/>
        <v>9.0618023422569171E-4</v>
      </c>
      <c r="T968" s="5">
        <f t="shared" si="465"/>
        <v>1619.2456404715706</v>
      </c>
      <c r="U968" s="5">
        <f t="shared" si="466"/>
        <v>30.428020009935214</v>
      </c>
      <c r="V968" s="5">
        <f t="shared" si="467"/>
        <v>25.996040131056922</v>
      </c>
      <c r="W968" s="5">
        <f t="shared" si="468"/>
        <v>4.6460871384487472</v>
      </c>
      <c r="X968" s="5">
        <f t="shared" si="469"/>
        <v>2.4223025680854442</v>
      </c>
      <c r="Y968" s="5">
        <f t="shared" si="470"/>
        <v>11.521030406864478</v>
      </c>
      <c r="Z968" s="5">
        <f t="shared" si="471"/>
        <v>5.2360430957743302</v>
      </c>
      <c r="AA968" s="4">
        <v>0.15019192934160094</v>
      </c>
      <c r="AB968" s="4">
        <f t="shared" si="472"/>
        <v>367.45589856798938</v>
      </c>
      <c r="AC968" s="4">
        <v>69.317083333333485</v>
      </c>
      <c r="AD968" s="4">
        <v>1.5130416666666655</v>
      </c>
      <c r="AE968" s="4">
        <v>1.4743394444444462</v>
      </c>
      <c r="AF968" s="4">
        <v>6.5368888888888865E-2</v>
      </c>
      <c r="AG968" s="4">
        <v>0.14786944444444439</v>
      </c>
      <c r="AH968" s="4">
        <v>0.67501955128205093</v>
      </c>
      <c r="AI968" s="4">
        <v>0.15852564102564076</v>
      </c>
      <c r="AJ968" s="4">
        <f t="shared" si="473"/>
        <v>0.33126360401530613</v>
      </c>
      <c r="AK968" s="4">
        <f t="shared" si="474"/>
        <v>7.2307663771002673E-3</v>
      </c>
      <c r="AL968" s="4">
        <f t="shared" si="475"/>
        <v>7.0458099853969204E-3</v>
      </c>
      <c r="AM968" s="4">
        <f t="shared" si="476"/>
        <v>3.123953386739831E-4</v>
      </c>
      <c r="AN968" s="4">
        <f t="shared" si="477"/>
        <v>7.0666223584240479E-4</v>
      </c>
      <c r="AO968" s="4">
        <f t="shared" si="478"/>
        <v>3.225891779998723E-3</v>
      </c>
      <c r="AP968" s="4">
        <f t="shared" si="479"/>
        <v>7.5758777850563994E-4</v>
      </c>
      <c r="AQ968" s="5">
        <f t="shared" si="480"/>
        <v>1176.0785035052381</v>
      </c>
      <c r="AR968" s="5">
        <f t="shared" si="481"/>
        <v>28.061764088350461</v>
      </c>
      <c r="AS968" s="5">
        <f t="shared" si="482"/>
        <v>25.379880341971667</v>
      </c>
      <c r="AT968" s="5">
        <f t="shared" si="483"/>
        <v>3.5085802024208417</v>
      </c>
      <c r="AU968" s="5">
        <f t="shared" si="484"/>
        <v>2.7652826321184065</v>
      </c>
      <c r="AV968" s="5">
        <f t="shared" si="485"/>
        <v>11.022751004282734</v>
      </c>
      <c r="AW968" s="5">
        <f t="shared" si="486"/>
        <v>4.2223918987448608</v>
      </c>
    </row>
    <row r="969" spans="1:49" x14ac:dyDescent="0.25">
      <c r="A969" s="1" t="s">
        <v>378</v>
      </c>
      <c r="B969" s="1" t="s">
        <v>246</v>
      </c>
      <c r="C969" s="2">
        <v>42940</v>
      </c>
      <c r="D969" s="3">
        <v>5.9991346937851915E-2</v>
      </c>
      <c r="E969" s="4">
        <f t="shared" si="457"/>
        <v>146.77336120514474</v>
      </c>
      <c r="F969" s="3">
        <v>59.35128968253975</v>
      </c>
      <c r="G969" s="3">
        <v>1.6234078703703727</v>
      </c>
      <c r="H969" s="3">
        <v>1.554399328703705</v>
      </c>
      <c r="I969" s="3">
        <v>6.900854166666652E-2</v>
      </c>
      <c r="J969" s="3">
        <v>8.1304288194444449E-2</v>
      </c>
      <c r="K969" s="3">
        <v>0.49164370404411706</v>
      </c>
      <c r="L969" s="3">
        <v>0.11231388888888888</v>
      </c>
      <c r="M969" s="4">
        <f t="shared" si="458"/>
        <v>0.15851101617319283</v>
      </c>
      <c r="N969" s="4">
        <f t="shared" si="459"/>
        <v>4.3356771617326572E-3</v>
      </c>
      <c r="O969" s="4">
        <f t="shared" si="460"/>
        <v>4.151374274251652E-3</v>
      </c>
      <c r="P969" s="4">
        <f t="shared" si="461"/>
        <v>1.8430288748100111E-4</v>
      </c>
      <c r="Q969" s="4">
        <f t="shared" si="462"/>
        <v>2.1714145404208221E-4</v>
      </c>
      <c r="R969" s="4">
        <f t="shared" si="463"/>
        <v>1.3130454879754965E-3</v>
      </c>
      <c r="S969" s="4">
        <f t="shared" si="464"/>
        <v>2.9995959234190348E-4</v>
      </c>
      <c r="T969" s="5">
        <f t="shared" si="465"/>
        <v>1619.4041514877438</v>
      </c>
      <c r="U969" s="5">
        <f t="shared" si="466"/>
        <v>30.432355687096948</v>
      </c>
      <c r="V969" s="5">
        <f t="shared" si="467"/>
        <v>26.000191505331173</v>
      </c>
      <c r="W969" s="5">
        <f t="shared" si="468"/>
        <v>4.6462714413362285</v>
      </c>
      <c r="X969" s="5">
        <f t="shared" si="469"/>
        <v>2.4225197095394861</v>
      </c>
      <c r="Y969" s="5">
        <f t="shared" si="470"/>
        <v>11.522343452352453</v>
      </c>
      <c r="Z969" s="5">
        <f t="shared" si="471"/>
        <v>5.2363430553666719</v>
      </c>
      <c r="AA969" s="4">
        <v>7.0136478793568255E-2</v>
      </c>
      <c r="AB969" s="4">
        <f t="shared" si="472"/>
        <v>171.59419251395738</v>
      </c>
      <c r="AC969" s="4">
        <v>73.620381944444532</v>
      </c>
      <c r="AD969" s="4">
        <v>1.4903159722222235</v>
      </c>
      <c r="AE969" s="4">
        <v>1.4531828858024707</v>
      </c>
      <c r="AF969" s="4">
        <v>6.7503456790123401E-2</v>
      </c>
      <c r="AG969" s="4">
        <v>0.15104575617283944</v>
      </c>
      <c r="AH969" s="4">
        <v>0.70242967414529833</v>
      </c>
      <c r="AI969" s="4">
        <v>0.16494123931623914</v>
      </c>
      <c r="AJ969" s="4">
        <f t="shared" si="473"/>
        <v>0.16429671129463194</v>
      </c>
      <c r="AK969" s="4">
        <f t="shared" si="474"/>
        <v>3.325899792407288E-3</v>
      </c>
      <c r="AL969" s="4">
        <f t="shared" si="475"/>
        <v>3.2430308393014951E-3</v>
      </c>
      <c r="AM969" s="4">
        <f t="shared" si="476"/>
        <v>1.5064572688587458E-4</v>
      </c>
      <c r="AN969" s="4">
        <f t="shared" si="477"/>
        <v>3.3708492592357482E-4</v>
      </c>
      <c r="AO969" s="4">
        <f t="shared" si="478"/>
        <v>1.5675942222755769E-3</v>
      </c>
      <c r="AP969" s="4">
        <f t="shared" si="479"/>
        <v>3.6809511796568272E-4</v>
      </c>
      <c r="AQ969" s="5">
        <f t="shared" si="480"/>
        <v>1176.2428002165327</v>
      </c>
      <c r="AR969" s="5">
        <f t="shared" si="481"/>
        <v>28.065089988142869</v>
      </c>
      <c r="AS969" s="5">
        <f t="shared" si="482"/>
        <v>25.383123372810967</v>
      </c>
      <c r="AT969" s="5">
        <f t="shared" si="483"/>
        <v>3.5087308481477275</v>
      </c>
      <c r="AU969" s="5">
        <f t="shared" si="484"/>
        <v>2.7656197170443302</v>
      </c>
      <c r="AV969" s="5">
        <f t="shared" si="485"/>
        <v>11.02431859850501</v>
      </c>
      <c r="AW969" s="5">
        <f t="shared" si="486"/>
        <v>4.2227599938628266</v>
      </c>
    </row>
    <row r="970" spans="1:49" x14ac:dyDescent="0.25">
      <c r="A970" s="1" t="s">
        <v>378</v>
      </c>
      <c r="B970" s="1" t="s">
        <v>247</v>
      </c>
      <c r="C970" s="2">
        <v>42941</v>
      </c>
      <c r="D970" s="3">
        <v>0</v>
      </c>
      <c r="E970" s="4">
        <f t="shared" si="457"/>
        <v>0</v>
      </c>
      <c r="F970" s="3">
        <v>109.43333333333318</v>
      </c>
      <c r="G970" s="3">
        <v>1.5678999999999996</v>
      </c>
      <c r="H970" s="3">
        <v>1.5022500000000012</v>
      </c>
      <c r="I970" s="3">
        <v>6.5649999999999972E-2</v>
      </c>
      <c r="J970" s="3">
        <v>0.52698749999999916</v>
      </c>
      <c r="K970" s="3">
        <v>0.38366249999999985</v>
      </c>
      <c r="L970" s="3">
        <v>0.1372499999999999</v>
      </c>
      <c r="M970" s="4">
        <f t="shared" si="458"/>
        <v>0</v>
      </c>
      <c r="N970" s="4">
        <f t="shared" si="459"/>
        <v>0</v>
      </c>
      <c r="O970" s="4">
        <f t="shared" si="460"/>
        <v>0</v>
      </c>
      <c r="P970" s="4">
        <f t="shared" si="461"/>
        <v>0</v>
      </c>
      <c r="Q970" s="4">
        <f t="shared" si="462"/>
        <v>0</v>
      </c>
      <c r="R970" s="4">
        <f t="shared" si="463"/>
        <v>0</v>
      </c>
      <c r="S970" s="4">
        <f t="shared" si="464"/>
        <v>0</v>
      </c>
      <c r="T970" s="5">
        <f t="shared" si="465"/>
        <v>1619.4041514877438</v>
      </c>
      <c r="U970" s="5">
        <f t="shared" si="466"/>
        <v>30.432355687096948</v>
      </c>
      <c r="V970" s="5">
        <f t="shared" si="467"/>
        <v>26.000191505331173</v>
      </c>
      <c r="W970" s="5">
        <f t="shared" si="468"/>
        <v>4.6462714413362285</v>
      </c>
      <c r="X970" s="5">
        <f t="shared" si="469"/>
        <v>2.4225197095394861</v>
      </c>
      <c r="Y970" s="5">
        <f t="shared" si="470"/>
        <v>11.522343452352453</v>
      </c>
      <c r="Z970" s="5">
        <f t="shared" si="471"/>
        <v>5.2363430553666719</v>
      </c>
      <c r="AA970" s="4">
        <v>0</v>
      </c>
      <c r="AB970" s="4">
        <f t="shared" si="472"/>
        <v>0</v>
      </c>
      <c r="AC970" s="4">
        <v>38.333333333333385</v>
      </c>
      <c r="AD970" s="4">
        <v>1.6766666666666674</v>
      </c>
      <c r="AE970" s="4">
        <v>1.6266666666666654</v>
      </c>
      <c r="AF970" s="4">
        <v>4.9999999999999913E-2</v>
      </c>
      <c r="AG970" s="4">
        <v>0.125</v>
      </c>
      <c r="AH970" s="4">
        <v>0.47766666666666624</v>
      </c>
      <c r="AI970" s="4">
        <v>0.11233333333333334</v>
      </c>
      <c r="AJ970" s="4">
        <f t="shared" si="473"/>
        <v>0</v>
      </c>
      <c r="AK970" s="4">
        <f t="shared" si="474"/>
        <v>0</v>
      </c>
      <c r="AL970" s="4">
        <f t="shared" si="475"/>
        <v>0</v>
      </c>
      <c r="AM970" s="4">
        <f t="shared" si="476"/>
        <v>0</v>
      </c>
      <c r="AN970" s="4">
        <f t="shared" si="477"/>
        <v>0</v>
      </c>
      <c r="AO970" s="4">
        <f t="shared" si="478"/>
        <v>0</v>
      </c>
      <c r="AP970" s="4">
        <f t="shared" si="479"/>
        <v>0</v>
      </c>
      <c r="AQ970" s="5">
        <f t="shared" si="480"/>
        <v>1176.2428002165327</v>
      </c>
      <c r="AR970" s="5">
        <f t="shared" si="481"/>
        <v>28.065089988142869</v>
      </c>
      <c r="AS970" s="5">
        <f t="shared" si="482"/>
        <v>25.383123372810967</v>
      </c>
      <c r="AT970" s="5">
        <f t="shared" si="483"/>
        <v>3.5087308481477275</v>
      </c>
      <c r="AU970" s="5">
        <f t="shared" si="484"/>
        <v>2.7656197170443302</v>
      </c>
      <c r="AV970" s="5">
        <f t="shared" si="485"/>
        <v>11.02431859850501</v>
      </c>
      <c r="AW970" s="5">
        <f t="shared" si="486"/>
        <v>4.2227599938628266</v>
      </c>
    </row>
    <row r="971" spans="1:49" x14ac:dyDescent="0.25">
      <c r="A971" s="1" t="s">
        <v>378</v>
      </c>
      <c r="B971" s="1" t="s">
        <v>248</v>
      </c>
      <c r="C971" s="2">
        <v>42942</v>
      </c>
      <c r="D971" s="3">
        <v>0</v>
      </c>
      <c r="E971" s="4">
        <f t="shared" si="457"/>
        <v>0</v>
      </c>
      <c r="F971" s="3">
        <v>109.43333333333318</v>
      </c>
      <c r="G971" s="3">
        <v>1.5678999999999996</v>
      </c>
      <c r="H971" s="3">
        <v>1.5022500000000012</v>
      </c>
      <c r="I971" s="3">
        <v>6.5649999999999972E-2</v>
      </c>
      <c r="J971" s="3">
        <v>0.52698749999999916</v>
      </c>
      <c r="K971" s="3">
        <v>0.38366249999999985</v>
      </c>
      <c r="L971" s="3">
        <v>0.1372499999999999</v>
      </c>
      <c r="M971" s="4">
        <f t="shared" si="458"/>
        <v>0</v>
      </c>
      <c r="N971" s="4">
        <f t="shared" si="459"/>
        <v>0</v>
      </c>
      <c r="O971" s="4">
        <f t="shared" si="460"/>
        <v>0</v>
      </c>
      <c r="P971" s="4">
        <f t="shared" si="461"/>
        <v>0</v>
      </c>
      <c r="Q971" s="4">
        <f t="shared" si="462"/>
        <v>0</v>
      </c>
      <c r="R971" s="4">
        <f t="shared" si="463"/>
        <v>0</v>
      </c>
      <c r="S971" s="4">
        <f t="shared" si="464"/>
        <v>0</v>
      </c>
      <c r="T971" s="5">
        <f t="shared" si="465"/>
        <v>1619.4041514877438</v>
      </c>
      <c r="U971" s="5">
        <f t="shared" si="466"/>
        <v>30.432355687096948</v>
      </c>
      <c r="V971" s="5">
        <f t="shared" si="467"/>
        <v>26.000191505331173</v>
      </c>
      <c r="W971" s="5">
        <f t="shared" si="468"/>
        <v>4.6462714413362285</v>
      </c>
      <c r="X971" s="5">
        <f t="shared" si="469"/>
        <v>2.4225197095394861</v>
      </c>
      <c r="Y971" s="5">
        <f t="shared" si="470"/>
        <v>11.522343452352453</v>
      </c>
      <c r="Z971" s="5">
        <f t="shared" si="471"/>
        <v>5.2363430553666719</v>
      </c>
      <c r="AA971" s="4">
        <v>0</v>
      </c>
      <c r="AB971" s="4">
        <f t="shared" si="472"/>
        <v>0</v>
      </c>
      <c r="AC971" s="4">
        <v>38.333333333333385</v>
      </c>
      <c r="AD971" s="4">
        <v>1.6766666666666674</v>
      </c>
      <c r="AE971" s="4">
        <v>1.6266666666666654</v>
      </c>
      <c r="AF971" s="4">
        <v>4.9999999999999913E-2</v>
      </c>
      <c r="AG971" s="4">
        <v>0.125</v>
      </c>
      <c r="AH971" s="4">
        <v>0.47766666666666624</v>
      </c>
      <c r="AI971" s="4">
        <v>0.11233333333333334</v>
      </c>
      <c r="AJ971" s="4">
        <f t="shared" si="473"/>
        <v>0</v>
      </c>
      <c r="AK971" s="4">
        <f t="shared" si="474"/>
        <v>0</v>
      </c>
      <c r="AL971" s="4">
        <f t="shared" si="475"/>
        <v>0</v>
      </c>
      <c r="AM971" s="4">
        <f t="shared" si="476"/>
        <v>0</v>
      </c>
      <c r="AN971" s="4">
        <f t="shared" si="477"/>
        <v>0</v>
      </c>
      <c r="AO971" s="4">
        <f t="shared" si="478"/>
        <v>0</v>
      </c>
      <c r="AP971" s="4">
        <f t="shared" si="479"/>
        <v>0</v>
      </c>
      <c r="AQ971" s="5">
        <f t="shared" si="480"/>
        <v>1176.2428002165327</v>
      </c>
      <c r="AR971" s="5">
        <f t="shared" si="481"/>
        <v>28.065089988142869</v>
      </c>
      <c r="AS971" s="5">
        <f t="shared" si="482"/>
        <v>25.383123372810967</v>
      </c>
      <c r="AT971" s="5">
        <f t="shared" si="483"/>
        <v>3.5087308481477275</v>
      </c>
      <c r="AU971" s="5">
        <f t="shared" si="484"/>
        <v>2.7656197170443302</v>
      </c>
      <c r="AV971" s="5">
        <f t="shared" si="485"/>
        <v>11.02431859850501</v>
      </c>
      <c r="AW971" s="5">
        <f t="shared" si="486"/>
        <v>4.2227599938628266</v>
      </c>
    </row>
    <row r="972" spans="1:49" x14ac:dyDescent="0.25">
      <c r="A972" s="1" t="s">
        <v>378</v>
      </c>
      <c r="B972" s="1" t="s">
        <v>249</v>
      </c>
      <c r="C972" s="2">
        <v>42943</v>
      </c>
      <c r="D972" s="3">
        <v>0</v>
      </c>
      <c r="E972" s="4">
        <f t="shared" si="457"/>
        <v>0</v>
      </c>
      <c r="F972" s="3">
        <v>109.43333333333318</v>
      </c>
      <c r="G972" s="3">
        <v>1.5678999999999996</v>
      </c>
      <c r="H972" s="3">
        <v>1.5022500000000012</v>
      </c>
      <c r="I972" s="3">
        <v>6.5649999999999972E-2</v>
      </c>
      <c r="J972" s="3">
        <v>0.52698749999999916</v>
      </c>
      <c r="K972" s="3">
        <v>0.38366249999999985</v>
      </c>
      <c r="L972" s="3">
        <v>0.1372499999999999</v>
      </c>
      <c r="M972" s="4">
        <f t="shared" si="458"/>
        <v>0</v>
      </c>
      <c r="N972" s="4">
        <f t="shared" si="459"/>
        <v>0</v>
      </c>
      <c r="O972" s="4">
        <f t="shared" si="460"/>
        <v>0</v>
      </c>
      <c r="P972" s="4">
        <f t="shared" si="461"/>
        <v>0</v>
      </c>
      <c r="Q972" s="4">
        <f t="shared" si="462"/>
        <v>0</v>
      </c>
      <c r="R972" s="4">
        <f t="shared" si="463"/>
        <v>0</v>
      </c>
      <c r="S972" s="4">
        <f t="shared" si="464"/>
        <v>0</v>
      </c>
      <c r="T972" s="5">
        <f t="shared" si="465"/>
        <v>1619.4041514877438</v>
      </c>
      <c r="U972" s="5">
        <f t="shared" si="466"/>
        <v>30.432355687096948</v>
      </c>
      <c r="V972" s="5">
        <f t="shared" si="467"/>
        <v>26.000191505331173</v>
      </c>
      <c r="W972" s="5">
        <f t="shared" si="468"/>
        <v>4.6462714413362285</v>
      </c>
      <c r="X972" s="5">
        <f t="shared" si="469"/>
        <v>2.4225197095394861</v>
      </c>
      <c r="Y972" s="5">
        <f t="shared" si="470"/>
        <v>11.522343452352453</v>
      </c>
      <c r="Z972" s="5">
        <f t="shared" si="471"/>
        <v>5.2363430553666719</v>
      </c>
      <c r="AA972" s="4">
        <v>0</v>
      </c>
      <c r="AB972" s="4">
        <f t="shared" si="472"/>
        <v>0</v>
      </c>
      <c r="AC972" s="4">
        <v>38.333333333333385</v>
      </c>
      <c r="AD972" s="4">
        <v>1.6766666666666674</v>
      </c>
      <c r="AE972" s="4">
        <v>1.6266666666666654</v>
      </c>
      <c r="AF972" s="4">
        <v>4.9999999999999913E-2</v>
      </c>
      <c r="AG972" s="4">
        <v>0.125</v>
      </c>
      <c r="AH972" s="4">
        <v>0.47766666666666624</v>
      </c>
      <c r="AI972" s="4">
        <v>0.11233333333333334</v>
      </c>
      <c r="AJ972" s="4">
        <f t="shared" si="473"/>
        <v>0</v>
      </c>
      <c r="AK972" s="4">
        <f t="shared" si="474"/>
        <v>0</v>
      </c>
      <c r="AL972" s="4">
        <f t="shared" si="475"/>
        <v>0</v>
      </c>
      <c r="AM972" s="4">
        <f t="shared" si="476"/>
        <v>0</v>
      </c>
      <c r="AN972" s="4">
        <f t="shared" si="477"/>
        <v>0</v>
      </c>
      <c r="AO972" s="4">
        <f t="shared" si="478"/>
        <v>0</v>
      </c>
      <c r="AP972" s="4">
        <f t="shared" si="479"/>
        <v>0</v>
      </c>
      <c r="AQ972" s="5">
        <f t="shared" si="480"/>
        <v>1176.2428002165327</v>
      </c>
      <c r="AR972" s="5">
        <f t="shared" si="481"/>
        <v>28.065089988142869</v>
      </c>
      <c r="AS972" s="5">
        <f t="shared" si="482"/>
        <v>25.383123372810967</v>
      </c>
      <c r="AT972" s="5">
        <f t="shared" si="483"/>
        <v>3.5087308481477275</v>
      </c>
      <c r="AU972" s="5">
        <f t="shared" si="484"/>
        <v>2.7656197170443302</v>
      </c>
      <c r="AV972" s="5">
        <f t="shared" si="485"/>
        <v>11.02431859850501</v>
      </c>
      <c r="AW972" s="5">
        <f t="shared" si="486"/>
        <v>4.2227599938628266</v>
      </c>
    </row>
    <row r="973" spans="1:49" x14ac:dyDescent="0.25">
      <c r="A973" s="1" t="s">
        <v>378</v>
      </c>
      <c r="B973" s="1" t="s">
        <v>250</v>
      </c>
      <c r="C973" s="2">
        <v>42944</v>
      </c>
      <c r="D973" s="3">
        <v>0</v>
      </c>
      <c r="E973" s="4">
        <f t="shared" si="457"/>
        <v>0</v>
      </c>
      <c r="F973" s="3">
        <v>109.43333333333318</v>
      </c>
      <c r="G973" s="3">
        <v>1.5678999999999996</v>
      </c>
      <c r="H973" s="3">
        <v>1.5022500000000012</v>
      </c>
      <c r="I973" s="3">
        <v>6.5649999999999972E-2</v>
      </c>
      <c r="J973" s="3">
        <v>0.52698749999999916</v>
      </c>
      <c r="K973" s="3">
        <v>0.38366249999999985</v>
      </c>
      <c r="L973" s="3">
        <v>0.1372499999999999</v>
      </c>
      <c r="M973" s="4">
        <f t="shared" si="458"/>
        <v>0</v>
      </c>
      <c r="N973" s="4">
        <f t="shared" si="459"/>
        <v>0</v>
      </c>
      <c r="O973" s="4">
        <f t="shared" si="460"/>
        <v>0</v>
      </c>
      <c r="P973" s="4">
        <f t="shared" si="461"/>
        <v>0</v>
      </c>
      <c r="Q973" s="4">
        <f t="shared" si="462"/>
        <v>0</v>
      </c>
      <c r="R973" s="4">
        <f t="shared" si="463"/>
        <v>0</v>
      </c>
      <c r="S973" s="4">
        <f t="shared" si="464"/>
        <v>0</v>
      </c>
      <c r="T973" s="5">
        <f t="shared" si="465"/>
        <v>1619.4041514877438</v>
      </c>
      <c r="U973" s="5">
        <f t="shared" si="466"/>
        <v>30.432355687096948</v>
      </c>
      <c r="V973" s="5">
        <f t="shared" si="467"/>
        <v>26.000191505331173</v>
      </c>
      <c r="W973" s="5">
        <f t="shared" si="468"/>
        <v>4.6462714413362285</v>
      </c>
      <c r="X973" s="5">
        <f t="shared" si="469"/>
        <v>2.4225197095394861</v>
      </c>
      <c r="Y973" s="5">
        <f t="shared" si="470"/>
        <v>11.522343452352453</v>
      </c>
      <c r="Z973" s="5">
        <f t="shared" si="471"/>
        <v>5.2363430553666719</v>
      </c>
      <c r="AA973" s="4">
        <v>0</v>
      </c>
      <c r="AB973" s="4">
        <f t="shared" si="472"/>
        <v>0</v>
      </c>
      <c r="AC973" s="4">
        <v>38.333333333333385</v>
      </c>
      <c r="AD973" s="4">
        <v>1.6766666666666674</v>
      </c>
      <c r="AE973" s="4">
        <v>1.6266666666666654</v>
      </c>
      <c r="AF973" s="4">
        <v>4.9999999999999913E-2</v>
      </c>
      <c r="AG973" s="4">
        <v>0.125</v>
      </c>
      <c r="AH973" s="4">
        <v>0.47766666666666624</v>
      </c>
      <c r="AI973" s="4">
        <v>0.11233333333333334</v>
      </c>
      <c r="AJ973" s="4">
        <f t="shared" si="473"/>
        <v>0</v>
      </c>
      <c r="AK973" s="4">
        <f t="shared" si="474"/>
        <v>0</v>
      </c>
      <c r="AL973" s="4">
        <f t="shared" si="475"/>
        <v>0</v>
      </c>
      <c r="AM973" s="4">
        <f t="shared" si="476"/>
        <v>0</v>
      </c>
      <c r="AN973" s="4">
        <f t="shared" si="477"/>
        <v>0</v>
      </c>
      <c r="AO973" s="4">
        <f t="shared" si="478"/>
        <v>0</v>
      </c>
      <c r="AP973" s="4">
        <f t="shared" si="479"/>
        <v>0</v>
      </c>
      <c r="AQ973" s="5">
        <f t="shared" si="480"/>
        <v>1176.2428002165327</v>
      </c>
      <c r="AR973" s="5">
        <f t="shared" si="481"/>
        <v>28.065089988142869</v>
      </c>
      <c r="AS973" s="5">
        <f t="shared" si="482"/>
        <v>25.383123372810967</v>
      </c>
      <c r="AT973" s="5">
        <f t="shared" si="483"/>
        <v>3.5087308481477275</v>
      </c>
      <c r="AU973" s="5">
        <f t="shared" si="484"/>
        <v>2.7656197170443302</v>
      </c>
      <c r="AV973" s="5">
        <f t="shared" si="485"/>
        <v>11.02431859850501</v>
      </c>
      <c r="AW973" s="5">
        <f t="shared" si="486"/>
        <v>4.2227599938628266</v>
      </c>
    </row>
    <row r="974" spans="1:49" x14ac:dyDescent="0.25">
      <c r="A974" s="1" t="s">
        <v>378</v>
      </c>
      <c r="B974" s="1" t="s">
        <v>251</v>
      </c>
      <c r="C974" s="2">
        <v>42945</v>
      </c>
      <c r="D974" s="3">
        <v>0</v>
      </c>
      <c r="E974" s="4">
        <f t="shared" si="457"/>
        <v>0</v>
      </c>
      <c r="F974" s="3">
        <v>109.43333333333318</v>
      </c>
      <c r="G974" s="3">
        <v>1.5678999999999996</v>
      </c>
      <c r="H974" s="3">
        <v>1.5022500000000012</v>
      </c>
      <c r="I974" s="3">
        <v>6.5649999999999972E-2</v>
      </c>
      <c r="J974" s="3">
        <v>0.52698749999999916</v>
      </c>
      <c r="K974" s="3">
        <v>0.38366249999999985</v>
      </c>
      <c r="L974" s="3">
        <v>0.1372499999999999</v>
      </c>
      <c r="M974" s="4">
        <f t="shared" si="458"/>
        <v>0</v>
      </c>
      <c r="N974" s="4">
        <f t="shared" si="459"/>
        <v>0</v>
      </c>
      <c r="O974" s="4">
        <f t="shared" si="460"/>
        <v>0</v>
      </c>
      <c r="P974" s="4">
        <f t="shared" si="461"/>
        <v>0</v>
      </c>
      <c r="Q974" s="4">
        <f t="shared" si="462"/>
        <v>0</v>
      </c>
      <c r="R974" s="4">
        <f t="shared" si="463"/>
        <v>0</v>
      </c>
      <c r="S974" s="4">
        <f t="shared" si="464"/>
        <v>0</v>
      </c>
      <c r="T974" s="5">
        <f t="shared" si="465"/>
        <v>1619.4041514877438</v>
      </c>
      <c r="U974" s="5">
        <f t="shared" si="466"/>
        <v>30.432355687096948</v>
      </c>
      <c r="V974" s="5">
        <f t="shared" si="467"/>
        <v>26.000191505331173</v>
      </c>
      <c r="W974" s="5">
        <f t="shared" si="468"/>
        <v>4.6462714413362285</v>
      </c>
      <c r="X974" s="5">
        <f t="shared" si="469"/>
        <v>2.4225197095394861</v>
      </c>
      <c r="Y974" s="5">
        <f t="shared" si="470"/>
        <v>11.522343452352453</v>
      </c>
      <c r="Z974" s="5">
        <f t="shared" si="471"/>
        <v>5.2363430553666719</v>
      </c>
      <c r="AA974" s="4">
        <v>0</v>
      </c>
      <c r="AB974" s="4">
        <f t="shared" si="472"/>
        <v>0</v>
      </c>
      <c r="AC974" s="4">
        <v>38.333333333333385</v>
      </c>
      <c r="AD974" s="4">
        <v>1.6766666666666674</v>
      </c>
      <c r="AE974" s="4">
        <v>1.6266666666666654</v>
      </c>
      <c r="AF974" s="4">
        <v>4.9999999999999913E-2</v>
      </c>
      <c r="AG974" s="4">
        <v>0.125</v>
      </c>
      <c r="AH974" s="4">
        <v>0.47766666666666624</v>
      </c>
      <c r="AI974" s="4">
        <v>0.11233333333333334</v>
      </c>
      <c r="AJ974" s="4">
        <f t="shared" si="473"/>
        <v>0</v>
      </c>
      <c r="AK974" s="4">
        <f t="shared" si="474"/>
        <v>0</v>
      </c>
      <c r="AL974" s="4">
        <f t="shared" si="475"/>
        <v>0</v>
      </c>
      <c r="AM974" s="4">
        <f t="shared" si="476"/>
        <v>0</v>
      </c>
      <c r="AN974" s="4">
        <f t="shared" si="477"/>
        <v>0</v>
      </c>
      <c r="AO974" s="4">
        <f t="shared" si="478"/>
        <v>0</v>
      </c>
      <c r="AP974" s="4">
        <f t="shared" si="479"/>
        <v>0</v>
      </c>
      <c r="AQ974" s="5">
        <f t="shared" si="480"/>
        <v>1176.2428002165327</v>
      </c>
      <c r="AR974" s="5">
        <f t="shared" si="481"/>
        <v>28.065089988142869</v>
      </c>
      <c r="AS974" s="5">
        <f t="shared" si="482"/>
        <v>25.383123372810967</v>
      </c>
      <c r="AT974" s="5">
        <f t="shared" si="483"/>
        <v>3.5087308481477275</v>
      </c>
      <c r="AU974" s="5">
        <f t="shared" si="484"/>
        <v>2.7656197170443302</v>
      </c>
      <c r="AV974" s="5">
        <f t="shared" si="485"/>
        <v>11.02431859850501</v>
      </c>
      <c r="AW974" s="5">
        <f t="shared" si="486"/>
        <v>4.2227599938628266</v>
      </c>
    </row>
    <row r="975" spans="1:49" x14ac:dyDescent="0.25">
      <c r="A975" s="1" t="s">
        <v>378</v>
      </c>
      <c r="B975" s="1" t="s">
        <v>252</v>
      </c>
      <c r="C975" s="2">
        <v>42946</v>
      </c>
      <c r="D975" s="3">
        <v>0</v>
      </c>
      <c r="E975" s="4">
        <f t="shared" si="457"/>
        <v>0</v>
      </c>
      <c r="F975" s="3">
        <v>109.43333333333318</v>
      </c>
      <c r="G975" s="3">
        <v>1.5678999999999996</v>
      </c>
      <c r="H975" s="3">
        <v>1.5022500000000012</v>
      </c>
      <c r="I975" s="3">
        <v>6.5649999999999972E-2</v>
      </c>
      <c r="J975" s="3">
        <v>0.52698749999999916</v>
      </c>
      <c r="K975" s="3">
        <v>0.38366249999999985</v>
      </c>
      <c r="L975" s="3">
        <v>0.1372499999999999</v>
      </c>
      <c r="M975" s="4">
        <f t="shared" si="458"/>
        <v>0</v>
      </c>
      <c r="N975" s="4">
        <f t="shared" si="459"/>
        <v>0</v>
      </c>
      <c r="O975" s="4">
        <f t="shared" si="460"/>
        <v>0</v>
      </c>
      <c r="P975" s="4">
        <f t="shared" si="461"/>
        <v>0</v>
      </c>
      <c r="Q975" s="4">
        <f t="shared" si="462"/>
        <v>0</v>
      </c>
      <c r="R975" s="4">
        <f t="shared" si="463"/>
        <v>0</v>
      </c>
      <c r="S975" s="4">
        <f t="shared" si="464"/>
        <v>0</v>
      </c>
      <c r="T975" s="5">
        <f t="shared" si="465"/>
        <v>1619.4041514877438</v>
      </c>
      <c r="U975" s="5">
        <f t="shared" si="466"/>
        <v>30.432355687096948</v>
      </c>
      <c r="V975" s="5">
        <f t="shared" si="467"/>
        <v>26.000191505331173</v>
      </c>
      <c r="W975" s="5">
        <f t="shared" si="468"/>
        <v>4.6462714413362285</v>
      </c>
      <c r="X975" s="5">
        <f t="shared" si="469"/>
        <v>2.4225197095394861</v>
      </c>
      <c r="Y975" s="5">
        <f t="shared" si="470"/>
        <v>11.522343452352453</v>
      </c>
      <c r="Z975" s="5">
        <f t="shared" si="471"/>
        <v>5.2363430553666719</v>
      </c>
      <c r="AA975" s="4">
        <v>0</v>
      </c>
      <c r="AB975" s="4">
        <f t="shared" si="472"/>
        <v>0</v>
      </c>
      <c r="AC975" s="4">
        <v>38.333333333333385</v>
      </c>
      <c r="AD975" s="4">
        <v>1.6766666666666674</v>
      </c>
      <c r="AE975" s="4">
        <v>1.6266666666666654</v>
      </c>
      <c r="AF975" s="4">
        <v>4.9999999999999913E-2</v>
      </c>
      <c r="AG975" s="4">
        <v>0.125</v>
      </c>
      <c r="AH975" s="4">
        <v>0.47766666666666624</v>
      </c>
      <c r="AI975" s="4">
        <v>0.11233333333333334</v>
      </c>
      <c r="AJ975" s="4">
        <f t="shared" si="473"/>
        <v>0</v>
      </c>
      <c r="AK975" s="4">
        <f t="shared" si="474"/>
        <v>0</v>
      </c>
      <c r="AL975" s="4">
        <f t="shared" si="475"/>
        <v>0</v>
      </c>
      <c r="AM975" s="4">
        <f t="shared" si="476"/>
        <v>0</v>
      </c>
      <c r="AN975" s="4">
        <f t="shared" si="477"/>
        <v>0</v>
      </c>
      <c r="AO975" s="4">
        <f t="shared" si="478"/>
        <v>0</v>
      </c>
      <c r="AP975" s="4">
        <f t="shared" si="479"/>
        <v>0</v>
      </c>
      <c r="AQ975" s="5">
        <f t="shared" si="480"/>
        <v>1176.2428002165327</v>
      </c>
      <c r="AR975" s="5">
        <f t="shared" si="481"/>
        <v>28.065089988142869</v>
      </c>
      <c r="AS975" s="5">
        <f t="shared" si="482"/>
        <v>25.383123372810967</v>
      </c>
      <c r="AT975" s="5">
        <f t="shared" si="483"/>
        <v>3.5087308481477275</v>
      </c>
      <c r="AU975" s="5">
        <f t="shared" si="484"/>
        <v>2.7656197170443302</v>
      </c>
      <c r="AV975" s="5">
        <f t="shared" si="485"/>
        <v>11.02431859850501</v>
      </c>
      <c r="AW975" s="5">
        <f t="shared" si="486"/>
        <v>4.2227599938628266</v>
      </c>
    </row>
    <row r="976" spans="1:49" x14ac:dyDescent="0.25">
      <c r="A976" s="1" t="s">
        <v>378</v>
      </c>
      <c r="B976" s="1" t="s">
        <v>253</v>
      </c>
      <c r="C976" s="2">
        <v>42947</v>
      </c>
      <c r="D976" s="3">
        <v>0</v>
      </c>
      <c r="E976" s="4">
        <f t="shared" si="457"/>
        <v>0</v>
      </c>
      <c r="F976" s="3">
        <v>109.43333333333318</v>
      </c>
      <c r="G976" s="3">
        <v>1.5678999999999996</v>
      </c>
      <c r="H976" s="3">
        <v>1.5022500000000012</v>
      </c>
      <c r="I976" s="3">
        <v>6.5649999999999972E-2</v>
      </c>
      <c r="J976" s="3">
        <v>0.52698749999999916</v>
      </c>
      <c r="K976" s="3">
        <v>0.38366249999999985</v>
      </c>
      <c r="L976" s="3">
        <v>0.1372499999999999</v>
      </c>
      <c r="M976" s="4">
        <f t="shared" si="458"/>
        <v>0</v>
      </c>
      <c r="N976" s="4">
        <f t="shared" si="459"/>
        <v>0</v>
      </c>
      <c r="O976" s="4">
        <f t="shared" si="460"/>
        <v>0</v>
      </c>
      <c r="P976" s="4">
        <f t="shared" si="461"/>
        <v>0</v>
      </c>
      <c r="Q976" s="4">
        <f t="shared" si="462"/>
        <v>0</v>
      </c>
      <c r="R976" s="4">
        <f t="shared" si="463"/>
        <v>0</v>
      </c>
      <c r="S976" s="4">
        <f t="shared" si="464"/>
        <v>0</v>
      </c>
      <c r="T976" s="5">
        <f t="shared" si="465"/>
        <v>1619.4041514877438</v>
      </c>
      <c r="U976" s="5">
        <f t="shared" si="466"/>
        <v>30.432355687096948</v>
      </c>
      <c r="V976" s="5">
        <f t="shared" si="467"/>
        <v>26.000191505331173</v>
      </c>
      <c r="W976" s="5">
        <f t="shared" si="468"/>
        <v>4.6462714413362285</v>
      </c>
      <c r="X976" s="5">
        <f t="shared" si="469"/>
        <v>2.4225197095394861</v>
      </c>
      <c r="Y976" s="5">
        <f t="shared" si="470"/>
        <v>11.522343452352453</v>
      </c>
      <c r="Z976" s="5">
        <f t="shared" si="471"/>
        <v>5.2363430553666719</v>
      </c>
      <c r="AA976" s="4">
        <v>0</v>
      </c>
      <c r="AB976" s="4">
        <f t="shared" si="472"/>
        <v>0</v>
      </c>
      <c r="AC976" s="4">
        <v>38.333333333333385</v>
      </c>
      <c r="AD976" s="4">
        <v>1.6766666666666674</v>
      </c>
      <c r="AE976" s="4">
        <v>1.6266666666666654</v>
      </c>
      <c r="AF976" s="4">
        <v>4.9999999999999913E-2</v>
      </c>
      <c r="AG976" s="4">
        <v>0.125</v>
      </c>
      <c r="AH976" s="4">
        <v>0.47766666666666624</v>
      </c>
      <c r="AI976" s="4">
        <v>0.11233333333333334</v>
      </c>
      <c r="AJ976" s="4">
        <f t="shared" si="473"/>
        <v>0</v>
      </c>
      <c r="AK976" s="4">
        <f t="shared" si="474"/>
        <v>0</v>
      </c>
      <c r="AL976" s="4">
        <f t="shared" si="475"/>
        <v>0</v>
      </c>
      <c r="AM976" s="4">
        <f t="shared" si="476"/>
        <v>0</v>
      </c>
      <c r="AN976" s="4">
        <f t="shared" si="477"/>
        <v>0</v>
      </c>
      <c r="AO976" s="4">
        <f t="shared" si="478"/>
        <v>0</v>
      </c>
      <c r="AP976" s="4">
        <f t="shared" si="479"/>
        <v>0</v>
      </c>
      <c r="AQ976" s="5">
        <f t="shared" si="480"/>
        <v>1176.2428002165327</v>
      </c>
      <c r="AR976" s="5">
        <f t="shared" si="481"/>
        <v>28.065089988142869</v>
      </c>
      <c r="AS976" s="5">
        <f t="shared" si="482"/>
        <v>25.383123372810967</v>
      </c>
      <c r="AT976" s="5">
        <f t="shared" si="483"/>
        <v>3.5087308481477275</v>
      </c>
      <c r="AU976" s="5">
        <f t="shared" si="484"/>
        <v>2.7656197170443302</v>
      </c>
      <c r="AV976" s="5">
        <f t="shared" si="485"/>
        <v>11.02431859850501</v>
      </c>
      <c r="AW976" s="5">
        <f t="shared" si="486"/>
        <v>4.2227599938628266</v>
      </c>
    </row>
    <row r="977" spans="1:49" x14ac:dyDescent="0.25">
      <c r="A977" s="1" t="s">
        <v>378</v>
      </c>
      <c r="B977" s="1" t="s">
        <v>254</v>
      </c>
      <c r="C977" s="2">
        <v>42948</v>
      </c>
      <c r="D977" s="3">
        <v>0</v>
      </c>
      <c r="E977" s="4">
        <f t="shared" si="457"/>
        <v>0</v>
      </c>
      <c r="F977" s="3">
        <v>109.43333333333318</v>
      </c>
      <c r="G977" s="3">
        <v>1.5678999999999996</v>
      </c>
      <c r="H977" s="3">
        <v>1.5022500000000012</v>
      </c>
      <c r="I977" s="3">
        <v>6.5649999999999972E-2</v>
      </c>
      <c r="J977" s="3">
        <v>0.52698749999999916</v>
      </c>
      <c r="K977" s="3">
        <v>0.38366249999999985</v>
      </c>
      <c r="L977" s="3">
        <v>0.1372499999999999</v>
      </c>
      <c r="M977" s="4">
        <f t="shared" si="458"/>
        <v>0</v>
      </c>
      <c r="N977" s="4">
        <f t="shared" si="459"/>
        <v>0</v>
      </c>
      <c r="O977" s="4">
        <f t="shared" si="460"/>
        <v>0</v>
      </c>
      <c r="P977" s="4">
        <f t="shared" si="461"/>
        <v>0</v>
      </c>
      <c r="Q977" s="4">
        <f t="shared" si="462"/>
        <v>0</v>
      </c>
      <c r="R977" s="4">
        <f t="shared" si="463"/>
        <v>0</v>
      </c>
      <c r="S977" s="4">
        <f t="shared" si="464"/>
        <v>0</v>
      </c>
      <c r="T977" s="5">
        <f t="shared" si="465"/>
        <v>1619.4041514877438</v>
      </c>
      <c r="U977" s="5">
        <f t="shared" si="466"/>
        <v>30.432355687096948</v>
      </c>
      <c r="V977" s="5">
        <f t="shared" si="467"/>
        <v>26.000191505331173</v>
      </c>
      <c r="W977" s="5">
        <f t="shared" si="468"/>
        <v>4.6462714413362285</v>
      </c>
      <c r="X977" s="5">
        <f t="shared" si="469"/>
        <v>2.4225197095394861</v>
      </c>
      <c r="Y977" s="5">
        <f t="shared" si="470"/>
        <v>11.522343452352453</v>
      </c>
      <c r="Z977" s="5">
        <f t="shared" si="471"/>
        <v>5.2363430553666719</v>
      </c>
      <c r="AA977" s="4">
        <v>0</v>
      </c>
      <c r="AB977" s="4">
        <f t="shared" si="472"/>
        <v>0</v>
      </c>
      <c r="AC977" s="4">
        <v>38.333333333333385</v>
      </c>
      <c r="AD977" s="4">
        <v>1.6766666666666674</v>
      </c>
      <c r="AE977" s="4">
        <v>1.6266666666666654</v>
      </c>
      <c r="AF977" s="4">
        <v>4.9999999999999913E-2</v>
      </c>
      <c r="AG977" s="4">
        <v>0.125</v>
      </c>
      <c r="AH977" s="4">
        <v>0.47766666666666624</v>
      </c>
      <c r="AI977" s="4">
        <v>0.11233333333333334</v>
      </c>
      <c r="AJ977" s="4">
        <f t="shared" si="473"/>
        <v>0</v>
      </c>
      <c r="AK977" s="4">
        <f t="shared" si="474"/>
        <v>0</v>
      </c>
      <c r="AL977" s="4">
        <f t="shared" si="475"/>
        <v>0</v>
      </c>
      <c r="AM977" s="4">
        <f t="shared" si="476"/>
        <v>0</v>
      </c>
      <c r="AN977" s="4">
        <f t="shared" si="477"/>
        <v>0</v>
      </c>
      <c r="AO977" s="4">
        <f t="shared" si="478"/>
        <v>0</v>
      </c>
      <c r="AP977" s="4">
        <f t="shared" si="479"/>
        <v>0</v>
      </c>
      <c r="AQ977" s="5">
        <f t="shared" si="480"/>
        <v>1176.2428002165327</v>
      </c>
      <c r="AR977" s="5">
        <f t="shared" si="481"/>
        <v>28.065089988142869</v>
      </c>
      <c r="AS977" s="5">
        <f t="shared" si="482"/>
        <v>25.383123372810967</v>
      </c>
      <c r="AT977" s="5">
        <f t="shared" si="483"/>
        <v>3.5087308481477275</v>
      </c>
      <c r="AU977" s="5">
        <f t="shared" si="484"/>
        <v>2.7656197170443302</v>
      </c>
      <c r="AV977" s="5">
        <f t="shared" si="485"/>
        <v>11.02431859850501</v>
      </c>
      <c r="AW977" s="5">
        <f t="shared" si="486"/>
        <v>4.2227599938628266</v>
      </c>
    </row>
    <row r="978" spans="1:49" x14ac:dyDescent="0.25">
      <c r="A978" s="1" t="s">
        <v>378</v>
      </c>
      <c r="B978" s="1" t="s">
        <v>255</v>
      </c>
      <c r="C978" s="2">
        <v>42949</v>
      </c>
      <c r="D978" s="3">
        <v>0</v>
      </c>
      <c r="E978" s="4">
        <f t="shared" si="457"/>
        <v>0</v>
      </c>
      <c r="F978" s="3">
        <v>109.43333333333318</v>
      </c>
      <c r="G978" s="3">
        <v>1.5678999999999996</v>
      </c>
      <c r="H978" s="3">
        <v>1.5022500000000012</v>
      </c>
      <c r="I978" s="3">
        <v>6.5649999999999972E-2</v>
      </c>
      <c r="J978" s="3">
        <v>0.52698749999999916</v>
      </c>
      <c r="K978" s="3">
        <v>0.38366249999999985</v>
      </c>
      <c r="L978" s="3">
        <v>0.1372499999999999</v>
      </c>
      <c r="M978" s="4">
        <f t="shared" si="458"/>
        <v>0</v>
      </c>
      <c r="N978" s="4">
        <f t="shared" si="459"/>
        <v>0</v>
      </c>
      <c r="O978" s="4">
        <f t="shared" si="460"/>
        <v>0</v>
      </c>
      <c r="P978" s="4">
        <f t="shared" si="461"/>
        <v>0</v>
      </c>
      <c r="Q978" s="4">
        <f t="shared" si="462"/>
        <v>0</v>
      </c>
      <c r="R978" s="4">
        <f t="shared" si="463"/>
        <v>0</v>
      </c>
      <c r="S978" s="4">
        <f t="shared" si="464"/>
        <v>0</v>
      </c>
      <c r="T978" s="5">
        <f t="shared" si="465"/>
        <v>1619.4041514877438</v>
      </c>
      <c r="U978" s="5">
        <f t="shared" si="466"/>
        <v>30.432355687096948</v>
      </c>
      <c r="V978" s="5">
        <f t="shared" si="467"/>
        <v>26.000191505331173</v>
      </c>
      <c r="W978" s="5">
        <f t="shared" si="468"/>
        <v>4.6462714413362285</v>
      </c>
      <c r="X978" s="5">
        <f t="shared" si="469"/>
        <v>2.4225197095394861</v>
      </c>
      <c r="Y978" s="5">
        <f t="shared" si="470"/>
        <v>11.522343452352453</v>
      </c>
      <c r="Z978" s="5">
        <f t="shared" si="471"/>
        <v>5.2363430553666719</v>
      </c>
      <c r="AA978" s="4">
        <v>0</v>
      </c>
      <c r="AB978" s="4">
        <f t="shared" si="472"/>
        <v>0</v>
      </c>
      <c r="AC978" s="4">
        <v>38.333333333333385</v>
      </c>
      <c r="AD978" s="4">
        <v>1.6766666666666674</v>
      </c>
      <c r="AE978" s="4">
        <v>1.6266666666666654</v>
      </c>
      <c r="AF978" s="4">
        <v>4.9999999999999913E-2</v>
      </c>
      <c r="AG978" s="4">
        <v>0.125</v>
      </c>
      <c r="AH978" s="4">
        <v>0.47766666666666624</v>
      </c>
      <c r="AI978" s="4">
        <v>0.11233333333333334</v>
      </c>
      <c r="AJ978" s="4">
        <f t="shared" si="473"/>
        <v>0</v>
      </c>
      <c r="AK978" s="4">
        <f t="shared" si="474"/>
        <v>0</v>
      </c>
      <c r="AL978" s="4">
        <f t="shared" si="475"/>
        <v>0</v>
      </c>
      <c r="AM978" s="4">
        <f t="shared" si="476"/>
        <v>0</v>
      </c>
      <c r="AN978" s="4">
        <f t="shared" si="477"/>
        <v>0</v>
      </c>
      <c r="AO978" s="4">
        <f t="shared" si="478"/>
        <v>0</v>
      </c>
      <c r="AP978" s="4">
        <f t="shared" si="479"/>
        <v>0</v>
      </c>
      <c r="AQ978" s="5">
        <f t="shared" si="480"/>
        <v>1176.2428002165327</v>
      </c>
      <c r="AR978" s="5">
        <f t="shared" si="481"/>
        <v>28.065089988142869</v>
      </c>
      <c r="AS978" s="5">
        <f t="shared" si="482"/>
        <v>25.383123372810967</v>
      </c>
      <c r="AT978" s="5">
        <f t="shared" si="483"/>
        <v>3.5087308481477275</v>
      </c>
      <c r="AU978" s="5">
        <f t="shared" si="484"/>
        <v>2.7656197170443302</v>
      </c>
      <c r="AV978" s="5">
        <f t="shared" si="485"/>
        <v>11.02431859850501</v>
      </c>
      <c r="AW978" s="5">
        <f t="shared" si="486"/>
        <v>4.2227599938628266</v>
      </c>
    </row>
    <row r="979" spans="1:49" x14ac:dyDescent="0.25">
      <c r="A979" s="1" t="s">
        <v>378</v>
      </c>
      <c r="B979" s="1" t="s">
        <v>256</v>
      </c>
      <c r="C979" s="2">
        <v>42950</v>
      </c>
      <c r="D979" s="3">
        <v>0</v>
      </c>
      <c r="E979" s="4">
        <f t="shared" si="457"/>
        <v>0</v>
      </c>
      <c r="F979" s="3">
        <v>109.43333333333318</v>
      </c>
      <c r="G979" s="3">
        <v>1.5678999999999996</v>
      </c>
      <c r="H979" s="3">
        <v>1.5022500000000012</v>
      </c>
      <c r="I979" s="3">
        <v>6.5649999999999972E-2</v>
      </c>
      <c r="J979" s="3">
        <v>0.52698749999999916</v>
      </c>
      <c r="K979" s="3">
        <v>0.38366249999999985</v>
      </c>
      <c r="L979" s="3">
        <v>0.1372499999999999</v>
      </c>
      <c r="M979" s="4">
        <f t="shared" si="458"/>
        <v>0</v>
      </c>
      <c r="N979" s="4">
        <f t="shared" si="459"/>
        <v>0</v>
      </c>
      <c r="O979" s="4">
        <f t="shared" si="460"/>
        <v>0</v>
      </c>
      <c r="P979" s="4">
        <f t="shared" si="461"/>
        <v>0</v>
      </c>
      <c r="Q979" s="4">
        <f t="shared" si="462"/>
        <v>0</v>
      </c>
      <c r="R979" s="4">
        <f t="shared" si="463"/>
        <v>0</v>
      </c>
      <c r="S979" s="4">
        <f t="shared" si="464"/>
        <v>0</v>
      </c>
      <c r="T979" s="5">
        <f t="shared" si="465"/>
        <v>1619.4041514877438</v>
      </c>
      <c r="U979" s="5">
        <f t="shared" si="466"/>
        <v>30.432355687096948</v>
      </c>
      <c r="V979" s="5">
        <f t="shared" si="467"/>
        <v>26.000191505331173</v>
      </c>
      <c r="W979" s="5">
        <f t="shared" si="468"/>
        <v>4.6462714413362285</v>
      </c>
      <c r="X979" s="5">
        <f t="shared" si="469"/>
        <v>2.4225197095394861</v>
      </c>
      <c r="Y979" s="5">
        <f t="shared" si="470"/>
        <v>11.522343452352453</v>
      </c>
      <c r="Z979" s="5">
        <f t="shared" si="471"/>
        <v>5.2363430553666719</v>
      </c>
      <c r="AA979" s="4">
        <v>0</v>
      </c>
      <c r="AB979" s="4">
        <f t="shared" si="472"/>
        <v>0</v>
      </c>
      <c r="AC979" s="4">
        <v>38.333333333333385</v>
      </c>
      <c r="AD979" s="4">
        <v>1.6766666666666674</v>
      </c>
      <c r="AE979" s="4">
        <v>1.6266666666666654</v>
      </c>
      <c r="AF979" s="4">
        <v>4.9999999999999913E-2</v>
      </c>
      <c r="AG979" s="4">
        <v>0.125</v>
      </c>
      <c r="AH979" s="4">
        <v>0.47766666666666624</v>
      </c>
      <c r="AI979" s="4">
        <v>0.11233333333333334</v>
      </c>
      <c r="AJ979" s="4">
        <f t="shared" si="473"/>
        <v>0</v>
      </c>
      <c r="AK979" s="4">
        <f t="shared" si="474"/>
        <v>0</v>
      </c>
      <c r="AL979" s="4">
        <f t="shared" si="475"/>
        <v>0</v>
      </c>
      <c r="AM979" s="4">
        <f t="shared" si="476"/>
        <v>0</v>
      </c>
      <c r="AN979" s="4">
        <f t="shared" si="477"/>
        <v>0</v>
      </c>
      <c r="AO979" s="4">
        <f t="shared" si="478"/>
        <v>0</v>
      </c>
      <c r="AP979" s="4">
        <f t="shared" si="479"/>
        <v>0</v>
      </c>
      <c r="AQ979" s="5">
        <f t="shared" si="480"/>
        <v>1176.2428002165327</v>
      </c>
      <c r="AR979" s="5">
        <f t="shared" si="481"/>
        <v>28.065089988142869</v>
      </c>
      <c r="AS979" s="5">
        <f t="shared" si="482"/>
        <v>25.383123372810967</v>
      </c>
      <c r="AT979" s="5">
        <f t="shared" si="483"/>
        <v>3.5087308481477275</v>
      </c>
      <c r="AU979" s="5">
        <f t="shared" si="484"/>
        <v>2.7656197170443302</v>
      </c>
      <c r="AV979" s="5">
        <f t="shared" si="485"/>
        <v>11.02431859850501</v>
      </c>
      <c r="AW979" s="5">
        <f t="shared" si="486"/>
        <v>4.2227599938628266</v>
      </c>
    </row>
    <row r="980" spans="1:49" x14ac:dyDescent="0.25">
      <c r="A980" s="1" t="s">
        <v>378</v>
      </c>
      <c r="B980" s="1" t="s">
        <v>257</v>
      </c>
      <c r="C980" s="2">
        <v>42951</v>
      </c>
      <c r="D980" s="3">
        <v>0</v>
      </c>
      <c r="E980" s="4">
        <f t="shared" si="457"/>
        <v>0</v>
      </c>
      <c r="F980" s="3">
        <v>109.43333333333318</v>
      </c>
      <c r="G980" s="3">
        <v>1.5678999999999996</v>
      </c>
      <c r="H980" s="3">
        <v>1.5022500000000012</v>
      </c>
      <c r="I980" s="3">
        <v>6.5649999999999972E-2</v>
      </c>
      <c r="J980" s="3">
        <v>0.52698749999999916</v>
      </c>
      <c r="K980" s="3">
        <v>0.38366249999999985</v>
      </c>
      <c r="L980" s="3">
        <v>0.1372499999999999</v>
      </c>
      <c r="M980" s="4">
        <f t="shared" si="458"/>
        <v>0</v>
      </c>
      <c r="N980" s="4">
        <f t="shared" si="459"/>
        <v>0</v>
      </c>
      <c r="O980" s="4">
        <f t="shared" si="460"/>
        <v>0</v>
      </c>
      <c r="P980" s="4">
        <f t="shared" si="461"/>
        <v>0</v>
      </c>
      <c r="Q980" s="4">
        <f t="shared" si="462"/>
        <v>0</v>
      </c>
      <c r="R980" s="4">
        <f t="shared" si="463"/>
        <v>0</v>
      </c>
      <c r="S980" s="4">
        <f t="shared" si="464"/>
        <v>0</v>
      </c>
      <c r="T980" s="5">
        <f t="shared" si="465"/>
        <v>1619.4041514877438</v>
      </c>
      <c r="U980" s="5">
        <f t="shared" si="466"/>
        <v>30.432355687096948</v>
      </c>
      <c r="V980" s="5">
        <f t="shared" si="467"/>
        <v>26.000191505331173</v>
      </c>
      <c r="W980" s="5">
        <f t="shared" si="468"/>
        <v>4.6462714413362285</v>
      </c>
      <c r="X980" s="5">
        <f t="shared" si="469"/>
        <v>2.4225197095394861</v>
      </c>
      <c r="Y980" s="5">
        <f t="shared" si="470"/>
        <v>11.522343452352453</v>
      </c>
      <c r="Z980" s="5">
        <f t="shared" si="471"/>
        <v>5.2363430553666719</v>
      </c>
      <c r="AA980" s="4">
        <v>0</v>
      </c>
      <c r="AB980" s="4">
        <f t="shared" si="472"/>
        <v>0</v>
      </c>
      <c r="AC980" s="4">
        <v>38.333333333333385</v>
      </c>
      <c r="AD980" s="4">
        <v>1.6766666666666674</v>
      </c>
      <c r="AE980" s="4">
        <v>1.6266666666666654</v>
      </c>
      <c r="AF980" s="4">
        <v>4.9999999999999913E-2</v>
      </c>
      <c r="AG980" s="4">
        <v>0.125</v>
      </c>
      <c r="AH980" s="4">
        <v>0.47766666666666624</v>
      </c>
      <c r="AI980" s="4">
        <v>0.11233333333333334</v>
      </c>
      <c r="AJ980" s="4">
        <f t="shared" si="473"/>
        <v>0</v>
      </c>
      <c r="AK980" s="4">
        <f t="shared" si="474"/>
        <v>0</v>
      </c>
      <c r="AL980" s="4">
        <f t="shared" si="475"/>
        <v>0</v>
      </c>
      <c r="AM980" s="4">
        <f t="shared" si="476"/>
        <v>0</v>
      </c>
      <c r="AN980" s="4">
        <f t="shared" si="477"/>
        <v>0</v>
      </c>
      <c r="AO980" s="4">
        <f t="shared" si="478"/>
        <v>0</v>
      </c>
      <c r="AP980" s="4">
        <f t="shared" si="479"/>
        <v>0</v>
      </c>
      <c r="AQ980" s="5">
        <f t="shared" si="480"/>
        <v>1176.2428002165327</v>
      </c>
      <c r="AR980" s="5">
        <f t="shared" si="481"/>
        <v>28.065089988142869</v>
      </c>
      <c r="AS980" s="5">
        <f t="shared" si="482"/>
        <v>25.383123372810967</v>
      </c>
      <c r="AT980" s="5">
        <f t="shared" si="483"/>
        <v>3.5087308481477275</v>
      </c>
      <c r="AU980" s="5">
        <f t="shared" si="484"/>
        <v>2.7656197170443302</v>
      </c>
      <c r="AV980" s="5">
        <f t="shared" si="485"/>
        <v>11.02431859850501</v>
      </c>
      <c r="AW980" s="5">
        <f t="shared" si="486"/>
        <v>4.2227599938628266</v>
      </c>
    </row>
    <row r="981" spans="1:49" x14ac:dyDescent="0.25">
      <c r="A981" s="1" t="s">
        <v>378</v>
      </c>
      <c r="B981" s="1" t="s">
        <v>258</v>
      </c>
      <c r="C981" s="2">
        <v>42952</v>
      </c>
      <c r="D981" s="3">
        <v>0</v>
      </c>
      <c r="E981" s="4">
        <f t="shared" si="457"/>
        <v>0</v>
      </c>
      <c r="F981" s="3">
        <v>109.43333333333318</v>
      </c>
      <c r="G981" s="3">
        <v>1.5678999999999996</v>
      </c>
      <c r="H981" s="3">
        <v>1.5022500000000012</v>
      </c>
      <c r="I981" s="3">
        <v>6.5649999999999972E-2</v>
      </c>
      <c r="J981" s="3">
        <v>0.52698749999999916</v>
      </c>
      <c r="K981" s="3">
        <v>0.38366249999999985</v>
      </c>
      <c r="L981" s="3">
        <v>0.1372499999999999</v>
      </c>
      <c r="M981" s="4">
        <f t="shared" si="458"/>
        <v>0</v>
      </c>
      <c r="N981" s="4">
        <f t="shared" si="459"/>
        <v>0</v>
      </c>
      <c r="O981" s="4">
        <f t="shared" si="460"/>
        <v>0</v>
      </c>
      <c r="P981" s="4">
        <f t="shared" si="461"/>
        <v>0</v>
      </c>
      <c r="Q981" s="4">
        <f t="shared" si="462"/>
        <v>0</v>
      </c>
      <c r="R981" s="4">
        <f t="shared" si="463"/>
        <v>0</v>
      </c>
      <c r="S981" s="4">
        <f t="shared" si="464"/>
        <v>0</v>
      </c>
      <c r="T981" s="5">
        <f t="shared" si="465"/>
        <v>1619.4041514877438</v>
      </c>
      <c r="U981" s="5">
        <f t="shared" si="466"/>
        <v>30.432355687096948</v>
      </c>
      <c r="V981" s="5">
        <f t="shared" si="467"/>
        <v>26.000191505331173</v>
      </c>
      <c r="W981" s="5">
        <f t="shared" si="468"/>
        <v>4.6462714413362285</v>
      </c>
      <c r="X981" s="5">
        <f t="shared" si="469"/>
        <v>2.4225197095394861</v>
      </c>
      <c r="Y981" s="5">
        <f t="shared" si="470"/>
        <v>11.522343452352453</v>
      </c>
      <c r="Z981" s="5">
        <f t="shared" si="471"/>
        <v>5.2363430553666719</v>
      </c>
      <c r="AA981" s="4">
        <v>0</v>
      </c>
      <c r="AB981" s="4">
        <f t="shared" si="472"/>
        <v>0</v>
      </c>
      <c r="AC981" s="4">
        <v>38.333333333333385</v>
      </c>
      <c r="AD981" s="4">
        <v>1.6766666666666674</v>
      </c>
      <c r="AE981" s="4">
        <v>1.6266666666666654</v>
      </c>
      <c r="AF981" s="4">
        <v>4.9999999999999913E-2</v>
      </c>
      <c r="AG981" s="4">
        <v>0.125</v>
      </c>
      <c r="AH981" s="4">
        <v>0.47766666666666624</v>
      </c>
      <c r="AI981" s="4">
        <v>0.11233333333333334</v>
      </c>
      <c r="AJ981" s="4">
        <f t="shared" si="473"/>
        <v>0</v>
      </c>
      <c r="AK981" s="4">
        <f t="shared" si="474"/>
        <v>0</v>
      </c>
      <c r="AL981" s="4">
        <f t="shared" si="475"/>
        <v>0</v>
      </c>
      <c r="AM981" s="4">
        <f t="shared" si="476"/>
        <v>0</v>
      </c>
      <c r="AN981" s="4">
        <f t="shared" si="477"/>
        <v>0</v>
      </c>
      <c r="AO981" s="4">
        <f t="shared" si="478"/>
        <v>0</v>
      </c>
      <c r="AP981" s="4">
        <f t="shared" si="479"/>
        <v>0</v>
      </c>
      <c r="AQ981" s="5">
        <f t="shared" si="480"/>
        <v>1176.2428002165327</v>
      </c>
      <c r="AR981" s="5">
        <f t="shared" si="481"/>
        <v>28.065089988142869</v>
      </c>
      <c r="AS981" s="5">
        <f t="shared" si="482"/>
        <v>25.383123372810967</v>
      </c>
      <c r="AT981" s="5">
        <f t="shared" si="483"/>
        <v>3.5087308481477275</v>
      </c>
      <c r="AU981" s="5">
        <f t="shared" si="484"/>
        <v>2.7656197170443302</v>
      </c>
      <c r="AV981" s="5">
        <f t="shared" si="485"/>
        <v>11.02431859850501</v>
      </c>
      <c r="AW981" s="5">
        <f t="shared" si="486"/>
        <v>4.2227599938628266</v>
      </c>
    </row>
    <row r="982" spans="1:49" x14ac:dyDescent="0.25">
      <c r="A982" s="1" t="s">
        <v>378</v>
      </c>
      <c r="B982" s="1" t="s">
        <v>259</v>
      </c>
      <c r="C982" s="2">
        <v>42953</v>
      </c>
      <c r="D982" s="3">
        <v>0</v>
      </c>
      <c r="E982" s="4">
        <f t="shared" si="457"/>
        <v>0</v>
      </c>
      <c r="F982" s="3">
        <v>109.43333333333318</v>
      </c>
      <c r="G982" s="3">
        <v>1.5678999999999996</v>
      </c>
      <c r="H982" s="3">
        <v>1.5022500000000012</v>
      </c>
      <c r="I982" s="3">
        <v>6.5649999999999972E-2</v>
      </c>
      <c r="J982" s="3">
        <v>0.52698749999999916</v>
      </c>
      <c r="K982" s="3">
        <v>0.38366249999999985</v>
      </c>
      <c r="L982" s="3">
        <v>0.1372499999999999</v>
      </c>
      <c r="M982" s="4">
        <f t="shared" si="458"/>
        <v>0</v>
      </c>
      <c r="N982" s="4">
        <f t="shared" si="459"/>
        <v>0</v>
      </c>
      <c r="O982" s="4">
        <f t="shared" si="460"/>
        <v>0</v>
      </c>
      <c r="P982" s="4">
        <f t="shared" si="461"/>
        <v>0</v>
      </c>
      <c r="Q982" s="4">
        <f t="shared" si="462"/>
        <v>0</v>
      </c>
      <c r="R982" s="4">
        <f t="shared" si="463"/>
        <v>0</v>
      </c>
      <c r="S982" s="4">
        <f t="shared" si="464"/>
        <v>0</v>
      </c>
      <c r="T982" s="5">
        <f t="shared" si="465"/>
        <v>1619.4041514877438</v>
      </c>
      <c r="U982" s="5">
        <f t="shared" si="466"/>
        <v>30.432355687096948</v>
      </c>
      <c r="V982" s="5">
        <f t="shared" si="467"/>
        <v>26.000191505331173</v>
      </c>
      <c r="W982" s="5">
        <f t="shared" si="468"/>
        <v>4.6462714413362285</v>
      </c>
      <c r="X982" s="5">
        <f t="shared" si="469"/>
        <v>2.4225197095394861</v>
      </c>
      <c r="Y982" s="5">
        <f t="shared" si="470"/>
        <v>11.522343452352453</v>
      </c>
      <c r="Z982" s="5">
        <f t="shared" si="471"/>
        <v>5.2363430553666719</v>
      </c>
      <c r="AA982" s="4">
        <v>0</v>
      </c>
      <c r="AB982" s="4">
        <f t="shared" si="472"/>
        <v>0</v>
      </c>
      <c r="AC982" s="4">
        <v>38.333333333333385</v>
      </c>
      <c r="AD982" s="4">
        <v>1.6766666666666674</v>
      </c>
      <c r="AE982" s="4">
        <v>1.6266666666666654</v>
      </c>
      <c r="AF982" s="4">
        <v>4.9999999999999913E-2</v>
      </c>
      <c r="AG982" s="4">
        <v>0.125</v>
      </c>
      <c r="AH982" s="4">
        <v>0.47766666666666624</v>
      </c>
      <c r="AI982" s="4">
        <v>0.11233333333333334</v>
      </c>
      <c r="AJ982" s="4">
        <f t="shared" si="473"/>
        <v>0</v>
      </c>
      <c r="AK982" s="4">
        <f t="shared" si="474"/>
        <v>0</v>
      </c>
      <c r="AL982" s="4">
        <f t="shared" si="475"/>
        <v>0</v>
      </c>
      <c r="AM982" s="4">
        <f t="shared" si="476"/>
        <v>0</v>
      </c>
      <c r="AN982" s="4">
        <f t="shared" si="477"/>
        <v>0</v>
      </c>
      <c r="AO982" s="4">
        <f t="shared" si="478"/>
        <v>0</v>
      </c>
      <c r="AP982" s="4">
        <f t="shared" si="479"/>
        <v>0</v>
      </c>
      <c r="AQ982" s="5">
        <f t="shared" si="480"/>
        <v>1176.2428002165327</v>
      </c>
      <c r="AR982" s="5">
        <f t="shared" si="481"/>
        <v>28.065089988142869</v>
      </c>
      <c r="AS982" s="5">
        <f t="shared" si="482"/>
        <v>25.383123372810967</v>
      </c>
      <c r="AT982" s="5">
        <f t="shared" si="483"/>
        <v>3.5087308481477275</v>
      </c>
      <c r="AU982" s="5">
        <f t="shared" si="484"/>
        <v>2.7656197170443302</v>
      </c>
      <c r="AV982" s="5">
        <f t="shared" si="485"/>
        <v>11.02431859850501</v>
      </c>
      <c r="AW982" s="5">
        <f t="shared" si="486"/>
        <v>4.2227599938628266</v>
      </c>
    </row>
    <row r="983" spans="1:49" x14ac:dyDescent="0.25">
      <c r="A983" s="1" t="s">
        <v>378</v>
      </c>
      <c r="B983" s="1" t="s">
        <v>260</v>
      </c>
      <c r="C983" s="2">
        <v>42954</v>
      </c>
      <c r="D983" s="3">
        <v>0</v>
      </c>
      <c r="E983" s="4">
        <f t="shared" si="457"/>
        <v>0</v>
      </c>
      <c r="F983" s="3">
        <v>109.43333333333318</v>
      </c>
      <c r="G983" s="3">
        <v>1.5678999999999996</v>
      </c>
      <c r="H983" s="3">
        <v>1.5022500000000012</v>
      </c>
      <c r="I983" s="3">
        <v>6.5649999999999972E-2</v>
      </c>
      <c r="J983" s="3">
        <v>0.52698749999999916</v>
      </c>
      <c r="K983" s="3">
        <v>0.38366249999999985</v>
      </c>
      <c r="L983" s="3">
        <v>0.1372499999999999</v>
      </c>
      <c r="M983" s="4">
        <f t="shared" si="458"/>
        <v>0</v>
      </c>
      <c r="N983" s="4">
        <f t="shared" si="459"/>
        <v>0</v>
      </c>
      <c r="O983" s="4">
        <f t="shared" si="460"/>
        <v>0</v>
      </c>
      <c r="P983" s="4">
        <f t="shared" si="461"/>
        <v>0</v>
      </c>
      <c r="Q983" s="4">
        <f t="shared" si="462"/>
        <v>0</v>
      </c>
      <c r="R983" s="4">
        <f t="shared" si="463"/>
        <v>0</v>
      </c>
      <c r="S983" s="4">
        <f t="shared" si="464"/>
        <v>0</v>
      </c>
      <c r="T983" s="5">
        <f t="shared" si="465"/>
        <v>1619.4041514877438</v>
      </c>
      <c r="U983" s="5">
        <f t="shared" si="466"/>
        <v>30.432355687096948</v>
      </c>
      <c r="V983" s="5">
        <f t="shared" si="467"/>
        <v>26.000191505331173</v>
      </c>
      <c r="W983" s="5">
        <f t="shared" si="468"/>
        <v>4.6462714413362285</v>
      </c>
      <c r="X983" s="5">
        <f t="shared" si="469"/>
        <v>2.4225197095394861</v>
      </c>
      <c r="Y983" s="5">
        <f t="shared" si="470"/>
        <v>11.522343452352453</v>
      </c>
      <c r="Z983" s="5">
        <f t="shared" si="471"/>
        <v>5.2363430553666719</v>
      </c>
      <c r="AA983" s="4">
        <v>0</v>
      </c>
      <c r="AB983" s="4">
        <f t="shared" si="472"/>
        <v>0</v>
      </c>
      <c r="AC983" s="4">
        <v>38.333333333333385</v>
      </c>
      <c r="AD983" s="4">
        <v>1.6766666666666674</v>
      </c>
      <c r="AE983" s="4">
        <v>1.6266666666666654</v>
      </c>
      <c r="AF983" s="4">
        <v>4.9999999999999913E-2</v>
      </c>
      <c r="AG983" s="4">
        <v>0.125</v>
      </c>
      <c r="AH983" s="4">
        <v>0.47766666666666624</v>
      </c>
      <c r="AI983" s="4">
        <v>0.11233333333333334</v>
      </c>
      <c r="AJ983" s="4">
        <f t="shared" si="473"/>
        <v>0</v>
      </c>
      <c r="AK983" s="4">
        <f t="shared" si="474"/>
        <v>0</v>
      </c>
      <c r="AL983" s="4">
        <f t="shared" si="475"/>
        <v>0</v>
      </c>
      <c r="AM983" s="4">
        <f t="shared" si="476"/>
        <v>0</v>
      </c>
      <c r="AN983" s="4">
        <f t="shared" si="477"/>
        <v>0</v>
      </c>
      <c r="AO983" s="4">
        <f t="shared" si="478"/>
        <v>0</v>
      </c>
      <c r="AP983" s="4">
        <f t="shared" si="479"/>
        <v>0</v>
      </c>
      <c r="AQ983" s="5">
        <f t="shared" si="480"/>
        <v>1176.2428002165327</v>
      </c>
      <c r="AR983" s="5">
        <f t="shared" si="481"/>
        <v>28.065089988142869</v>
      </c>
      <c r="AS983" s="5">
        <f t="shared" si="482"/>
        <v>25.383123372810967</v>
      </c>
      <c r="AT983" s="5">
        <f t="shared" si="483"/>
        <v>3.5087308481477275</v>
      </c>
      <c r="AU983" s="5">
        <f t="shared" si="484"/>
        <v>2.7656197170443302</v>
      </c>
      <c r="AV983" s="5">
        <f t="shared" si="485"/>
        <v>11.02431859850501</v>
      </c>
      <c r="AW983" s="5">
        <f t="shared" si="486"/>
        <v>4.2227599938628266</v>
      </c>
    </row>
    <row r="984" spans="1:49" x14ac:dyDescent="0.25">
      <c r="A984" s="1" t="s">
        <v>378</v>
      </c>
      <c r="B984" s="1" t="s">
        <v>261</v>
      </c>
      <c r="C984" s="2">
        <v>42955</v>
      </c>
      <c r="D984" s="3">
        <v>0</v>
      </c>
      <c r="E984" s="4">
        <f t="shared" si="457"/>
        <v>0</v>
      </c>
      <c r="F984" s="3">
        <v>109.43333333333318</v>
      </c>
      <c r="G984" s="3">
        <v>1.5678999999999996</v>
      </c>
      <c r="H984" s="3">
        <v>1.5022500000000012</v>
      </c>
      <c r="I984" s="3">
        <v>6.5649999999999972E-2</v>
      </c>
      <c r="J984" s="3">
        <v>0.52698749999999916</v>
      </c>
      <c r="K984" s="3">
        <v>0.38366249999999985</v>
      </c>
      <c r="L984" s="3">
        <v>0.1372499999999999</v>
      </c>
      <c r="M984" s="4">
        <f t="shared" si="458"/>
        <v>0</v>
      </c>
      <c r="N984" s="4">
        <f t="shared" si="459"/>
        <v>0</v>
      </c>
      <c r="O984" s="4">
        <f t="shared" si="460"/>
        <v>0</v>
      </c>
      <c r="P984" s="4">
        <f t="shared" si="461"/>
        <v>0</v>
      </c>
      <c r="Q984" s="4">
        <f t="shared" si="462"/>
        <v>0</v>
      </c>
      <c r="R984" s="4">
        <f t="shared" si="463"/>
        <v>0</v>
      </c>
      <c r="S984" s="4">
        <f t="shared" si="464"/>
        <v>0</v>
      </c>
      <c r="T984" s="5">
        <f t="shared" si="465"/>
        <v>1619.4041514877438</v>
      </c>
      <c r="U984" s="5">
        <f t="shared" si="466"/>
        <v>30.432355687096948</v>
      </c>
      <c r="V984" s="5">
        <f t="shared" si="467"/>
        <v>26.000191505331173</v>
      </c>
      <c r="W984" s="5">
        <f t="shared" si="468"/>
        <v>4.6462714413362285</v>
      </c>
      <c r="X984" s="5">
        <f t="shared" si="469"/>
        <v>2.4225197095394861</v>
      </c>
      <c r="Y984" s="5">
        <f t="shared" si="470"/>
        <v>11.522343452352453</v>
      </c>
      <c r="Z984" s="5">
        <f t="shared" si="471"/>
        <v>5.2363430553666719</v>
      </c>
      <c r="AA984" s="4">
        <v>0</v>
      </c>
      <c r="AB984" s="4">
        <f t="shared" si="472"/>
        <v>0</v>
      </c>
      <c r="AC984" s="4">
        <v>38.333333333333385</v>
      </c>
      <c r="AD984" s="4">
        <v>1.6766666666666674</v>
      </c>
      <c r="AE984" s="4">
        <v>1.6266666666666654</v>
      </c>
      <c r="AF984" s="4">
        <v>4.9999999999999913E-2</v>
      </c>
      <c r="AG984" s="4">
        <v>0.125</v>
      </c>
      <c r="AH984" s="4">
        <v>0.47766666666666624</v>
      </c>
      <c r="AI984" s="4">
        <v>0.11233333333333334</v>
      </c>
      <c r="AJ984" s="4">
        <f t="shared" si="473"/>
        <v>0</v>
      </c>
      <c r="AK984" s="4">
        <f t="shared" si="474"/>
        <v>0</v>
      </c>
      <c r="AL984" s="4">
        <f t="shared" si="475"/>
        <v>0</v>
      </c>
      <c r="AM984" s="4">
        <f t="shared" si="476"/>
        <v>0</v>
      </c>
      <c r="AN984" s="4">
        <f t="shared" si="477"/>
        <v>0</v>
      </c>
      <c r="AO984" s="4">
        <f t="shared" si="478"/>
        <v>0</v>
      </c>
      <c r="AP984" s="4">
        <f t="shared" si="479"/>
        <v>0</v>
      </c>
      <c r="AQ984" s="5">
        <f t="shared" si="480"/>
        <v>1176.2428002165327</v>
      </c>
      <c r="AR984" s="5">
        <f t="shared" si="481"/>
        <v>28.065089988142869</v>
      </c>
      <c r="AS984" s="5">
        <f t="shared" si="482"/>
        <v>25.383123372810967</v>
      </c>
      <c r="AT984" s="5">
        <f t="shared" si="483"/>
        <v>3.5087308481477275</v>
      </c>
      <c r="AU984" s="5">
        <f t="shared" si="484"/>
        <v>2.7656197170443302</v>
      </c>
      <c r="AV984" s="5">
        <f t="shared" si="485"/>
        <v>11.02431859850501</v>
      </c>
      <c r="AW984" s="5">
        <f t="shared" si="486"/>
        <v>4.2227599938628266</v>
      </c>
    </row>
    <row r="985" spans="1:49" x14ac:dyDescent="0.25">
      <c r="A985" s="1" t="s">
        <v>378</v>
      </c>
      <c r="B985" s="1" t="s">
        <v>262</v>
      </c>
      <c r="C985" s="2">
        <v>42956</v>
      </c>
      <c r="D985" s="3">
        <v>0</v>
      </c>
      <c r="E985" s="4">
        <f t="shared" si="457"/>
        <v>0</v>
      </c>
      <c r="F985" s="3">
        <v>109.43333333333318</v>
      </c>
      <c r="G985" s="3">
        <v>1.5678999999999996</v>
      </c>
      <c r="H985" s="3">
        <v>1.5022500000000012</v>
      </c>
      <c r="I985" s="3">
        <v>6.5649999999999972E-2</v>
      </c>
      <c r="J985" s="3">
        <v>0.52698749999999916</v>
      </c>
      <c r="K985" s="3">
        <v>0.38366249999999985</v>
      </c>
      <c r="L985" s="3">
        <v>0.1372499999999999</v>
      </c>
      <c r="M985" s="4">
        <f t="shared" si="458"/>
        <v>0</v>
      </c>
      <c r="N985" s="4">
        <f t="shared" si="459"/>
        <v>0</v>
      </c>
      <c r="O985" s="4">
        <f t="shared" si="460"/>
        <v>0</v>
      </c>
      <c r="P985" s="4">
        <f t="shared" si="461"/>
        <v>0</v>
      </c>
      <c r="Q985" s="4">
        <f t="shared" si="462"/>
        <v>0</v>
      </c>
      <c r="R985" s="4">
        <f t="shared" si="463"/>
        <v>0</v>
      </c>
      <c r="S985" s="4">
        <f t="shared" si="464"/>
        <v>0</v>
      </c>
      <c r="T985" s="5">
        <f t="shared" si="465"/>
        <v>1619.4041514877438</v>
      </c>
      <c r="U985" s="5">
        <f t="shared" si="466"/>
        <v>30.432355687096948</v>
      </c>
      <c r="V985" s="5">
        <f t="shared" si="467"/>
        <v>26.000191505331173</v>
      </c>
      <c r="W985" s="5">
        <f t="shared" si="468"/>
        <v>4.6462714413362285</v>
      </c>
      <c r="X985" s="5">
        <f t="shared" si="469"/>
        <v>2.4225197095394861</v>
      </c>
      <c r="Y985" s="5">
        <f t="shared" si="470"/>
        <v>11.522343452352453</v>
      </c>
      <c r="Z985" s="5">
        <f t="shared" si="471"/>
        <v>5.2363430553666719</v>
      </c>
      <c r="AA985" s="4">
        <v>0</v>
      </c>
      <c r="AB985" s="4">
        <f t="shared" si="472"/>
        <v>0</v>
      </c>
      <c r="AC985" s="4">
        <v>38.333333333333385</v>
      </c>
      <c r="AD985" s="4">
        <v>1.6766666666666674</v>
      </c>
      <c r="AE985" s="4">
        <v>1.6266666666666654</v>
      </c>
      <c r="AF985" s="4">
        <v>4.9999999999999913E-2</v>
      </c>
      <c r="AG985" s="4">
        <v>0.125</v>
      </c>
      <c r="AH985" s="4">
        <v>0.47766666666666624</v>
      </c>
      <c r="AI985" s="4">
        <v>0.11233333333333334</v>
      </c>
      <c r="AJ985" s="4">
        <f t="shared" si="473"/>
        <v>0</v>
      </c>
      <c r="AK985" s="4">
        <f t="shared" si="474"/>
        <v>0</v>
      </c>
      <c r="AL985" s="4">
        <f t="shared" si="475"/>
        <v>0</v>
      </c>
      <c r="AM985" s="4">
        <f t="shared" si="476"/>
        <v>0</v>
      </c>
      <c r="AN985" s="4">
        <f t="shared" si="477"/>
        <v>0</v>
      </c>
      <c r="AO985" s="4">
        <f t="shared" si="478"/>
        <v>0</v>
      </c>
      <c r="AP985" s="4">
        <f t="shared" si="479"/>
        <v>0</v>
      </c>
      <c r="AQ985" s="5">
        <f t="shared" si="480"/>
        <v>1176.2428002165327</v>
      </c>
      <c r="AR985" s="5">
        <f t="shared" si="481"/>
        <v>28.065089988142869</v>
      </c>
      <c r="AS985" s="5">
        <f t="shared" si="482"/>
        <v>25.383123372810967</v>
      </c>
      <c r="AT985" s="5">
        <f t="shared" si="483"/>
        <v>3.5087308481477275</v>
      </c>
      <c r="AU985" s="5">
        <f t="shared" si="484"/>
        <v>2.7656197170443302</v>
      </c>
      <c r="AV985" s="5">
        <f t="shared" si="485"/>
        <v>11.02431859850501</v>
      </c>
      <c r="AW985" s="5">
        <f t="shared" si="486"/>
        <v>4.2227599938628266</v>
      </c>
    </row>
    <row r="986" spans="1:49" x14ac:dyDescent="0.25">
      <c r="A986" s="1" t="s">
        <v>378</v>
      </c>
      <c r="B986" s="1" t="s">
        <v>263</v>
      </c>
      <c r="C986" s="2">
        <v>42957</v>
      </c>
      <c r="D986" s="3">
        <v>0</v>
      </c>
      <c r="E986" s="4">
        <f t="shared" si="457"/>
        <v>0</v>
      </c>
      <c r="F986" s="3">
        <v>109.43333333333318</v>
      </c>
      <c r="G986" s="3">
        <v>1.5678999999999996</v>
      </c>
      <c r="H986" s="3">
        <v>1.5022500000000012</v>
      </c>
      <c r="I986" s="3">
        <v>6.5649999999999972E-2</v>
      </c>
      <c r="J986" s="3">
        <v>0.52698749999999916</v>
      </c>
      <c r="K986" s="3">
        <v>0.38366249999999985</v>
      </c>
      <c r="L986" s="3">
        <v>0.1372499999999999</v>
      </c>
      <c r="M986" s="4">
        <f t="shared" si="458"/>
        <v>0</v>
      </c>
      <c r="N986" s="4">
        <f t="shared" si="459"/>
        <v>0</v>
      </c>
      <c r="O986" s="4">
        <f t="shared" si="460"/>
        <v>0</v>
      </c>
      <c r="P986" s="4">
        <f t="shared" si="461"/>
        <v>0</v>
      </c>
      <c r="Q986" s="4">
        <f t="shared" si="462"/>
        <v>0</v>
      </c>
      <c r="R986" s="4">
        <f t="shared" si="463"/>
        <v>0</v>
      </c>
      <c r="S986" s="4">
        <f t="shared" si="464"/>
        <v>0</v>
      </c>
      <c r="T986" s="5">
        <f t="shared" si="465"/>
        <v>1619.4041514877438</v>
      </c>
      <c r="U986" s="5">
        <f t="shared" si="466"/>
        <v>30.432355687096948</v>
      </c>
      <c r="V986" s="5">
        <f t="shared" si="467"/>
        <v>26.000191505331173</v>
      </c>
      <c r="W986" s="5">
        <f t="shared" si="468"/>
        <v>4.6462714413362285</v>
      </c>
      <c r="X986" s="5">
        <f t="shared" si="469"/>
        <v>2.4225197095394861</v>
      </c>
      <c r="Y986" s="5">
        <f t="shared" si="470"/>
        <v>11.522343452352453</v>
      </c>
      <c r="Z986" s="5">
        <f t="shared" si="471"/>
        <v>5.2363430553666719</v>
      </c>
      <c r="AA986" s="4">
        <v>0</v>
      </c>
      <c r="AB986" s="4">
        <f t="shared" si="472"/>
        <v>0</v>
      </c>
      <c r="AC986" s="4">
        <v>38.333333333333385</v>
      </c>
      <c r="AD986" s="4">
        <v>1.6766666666666674</v>
      </c>
      <c r="AE986" s="4">
        <v>1.6266666666666654</v>
      </c>
      <c r="AF986" s="4">
        <v>4.9999999999999913E-2</v>
      </c>
      <c r="AG986" s="4">
        <v>0.125</v>
      </c>
      <c r="AH986" s="4">
        <v>0.47766666666666624</v>
      </c>
      <c r="AI986" s="4">
        <v>0.11233333333333334</v>
      </c>
      <c r="AJ986" s="4">
        <f t="shared" si="473"/>
        <v>0</v>
      </c>
      <c r="AK986" s="4">
        <f t="shared" si="474"/>
        <v>0</v>
      </c>
      <c r="AL986" s="4">
        <f t="shared" si="475"/>
        <v>0</v>
      </c>
      <c r="AM986" s="4">
        <f t="shared" si="476"/>
        <v>0</v>
      </c>
      <c r="AN986" s="4">
        <f t="shared" si="477"/>
        <v>0</v>
      </c>
      <c r="AO986" s="4">
        <f t="shared" si="478"/>
        <v>0</v>
      </c>
      <c r="AP986" s="4">
        <f t="shared" si="479"/>
        <v>0</v>
      </c>
      <c r="AQ986" s="5">
        <f t="shared" si="480"/>
        <v>1176.2428002165327</v>
      </c>
      <c r="AR986" s="5">
        <f t="shared" si="481"/>
        <v>28.065089988142869</v>
      </c>
      <c r="AS986" s="5">
        <f t="shared" si="482"/>
        <v>25.383123372810967</v>
      </c>
      <c r="AT986" s="5">
        <f t="shared" si="483"/>
        <v>3.5087308481477275</v>
      </c>
      <c r="AU986" s="5">
        <f t="shared" si="484"/>
        <v>2.7656197170443302</v>
      </c>
      <c r="AV986" s="5">
        <f t="shared" si="485"/>
        <v>11.02431859850501</v>
      </c>
      <c r="AW986" s="5">
        <f t="shared" si="486"/>
        <v>4.2227599938628266</v>
      </c>
    </row>
    <row r="987" spans="1:49" x14ac:dyDescent="0.25">
      <c r="A987" s="1" t="s">
        <v>378</v>
      </c>
      <c r="B987" s="1" t="s">
        <v>264</v>
      </c>
      <c r="C987" s="2">
        <v>42958</v>
      </c>
      <c r="D987" s="3">
        <v>0</v>
      </c>
      <c r="E987" s="4">
        <f t="shared" si="457"/>
        <v>0</v>
      </c>
      <c r="F987" s="3">
        <v>109.43333333333318</v>
      </c>
      <c r="G987" s="3">
        <v>1.5678999999999996</v>
      </c>
      <c r="H987" s="3">
        <v>1.5022500000000012</v>
      </c>
      <c r="I987" s="3">
        <v>6.5649999999999972E-2</v>
      </c>
      <c r="J987" s="3">
        <v>0.52698749999999916</v>
      </c>
      <c r="K987" s="3">
        <v>0.38366249999999985</v>
      </c>
      <c r="L987" s="3">
        <v>0.1372499999999999</v>
      </c>
      <c r="M987" s="4">
        <f t="shared" si="458"/>
        <v>0</v>
      </c>
      <c r="N987" s="4">
        <f t="shared" si="459"/>
        <v>0</v>
      </c>
      <c r="O987" s="4">
        <f t="shared" si="460"/>
        <v>0</v>
      </c>
      <c r="P987" s="4">
        <f t="shared" si="461"/>
        <v>0</v>
      </c>
      <c r="Q987" s="4">
        <f t="shared" si="462"/>
        <v>0</v>
      </c>
      <c r="R987" s="4">
        <f t="shared" si="463"/>
        <v>0</v>
      </c>
      <c r="S987" s="4">
        <f t="shared" si="464"/>
        <v>0</v>
      </c>
      <c r="T987" s="5">
        <f t="shared" si="465"/>
        <v>1619.4041514877438</v>
      </c>
      <c r="U987" s="5">
        <f t="shared" si="466"/>
        <v>30.432355687096948</v>
      </c>
      <c r="V987" s="5">
        <f t="shared" si="467"/>
        <v>26.000191505331173</v>
      </c>
      <c r="W987" s="5">
        <f t="shared" si="468"/>
        <v>4.6462714413362285</v>
      </c>
      <c r="X987" s="5">
        <f t="shared" si="469"/>
        <v>2.4225197095394861</v>
      </c>
      <c r="Y987" s="5">
        <f t="shared" si="470"/>
        <v>11.522343452352453</v>
      </c>
      <c r="Z987" s="5">
        <f t="shared" si="471"/>
        <v>5.2363430553666719</v>
      </c>
      <c r="AA987" s="4">
        <v>0</v>
      </c>
      <c r="AB987" s="4">
        <f t="shared" si="472"/>
        <v>0</v>
      </c>
      <c r="AC987" s="4">
        <v>38.333333333333385</v>
      </c>
      <c r="AD987" s="4">
        <v>1.6766666666666674</v>
      </c>
      <c r="AE987" s="4">
        <v>1.6266666666666654</v>
      </c>
      <c r="AF987" s="4">
        <v>4.9999999999999913E-2</v>
      </c>
      <c r="AG987" s="4">
        <v>0.125</v>
      </c>
      <c r="AH987" s="4">
        <v>0.47766666666666624</v>
      </c>
      <c r="AI987" s="4">
        <v>0.11233333333333334</v>
      </c>
      <c r="AJ987" s="4">
        <f t="shared" si="473"/>
        <v>0</v>
      </c>
      <c r="AK987" s="4">
        <f t="shared" si="474"/>
        <v>0</v>
      </c>
      <c r="AL987" s="4">
        <f t="shared" si="475"/>
        <v>0</v>
      </c>
      <c r="AM987" s="4">
        <f t="shared" si="476"/>
        <v>0</v>
      </c>
      <c r="AN987" s="4">
        <f t="shared" si="477"/>
        <v>0</v>
      </c>
      <c r="AO987" s="4">
        <f t="shared" si="478"/>
        <v>0</v>
      </c>
      <c r="AP987" s="4">
        <f t="shared" si="479"/>
        <v>0</v>
      </c>
      <c r="AQ987" s="5">
        <f t="shared" si="480"/>
        <v>1176.2428002165327</v>
      </c>
      <c r="AR987" s="5">
        <f t="shared" si="481"/>
        <v>28.065089988142869</v>
      </c>
      <c r="AS987" s="5">
        <f t="shared" si="482"/>
        <v>25.383123372810967</v>
      </c>
      <c r="AT987" s="5">
        <f t="shared" si="483"/>
        <v>3.5087308481477275</v>
      </c>
      <c r="AU987" s="5">
        <f t="shared" si="484"/>
        <v>2.7656197170443302</v>
      </c>
      <c r="AV987" s="5">
        <f t="shared" si="485"/>
        <v>11.02431859850501</v>
      </c>
      <c r="AW987" s="5">
        <f t="shared" si="486"/>
        <v>4.2227599938628266</v>
      </c>
    </row>
    <row r="988" spans="1:49" x14ac:dyDescent="0.25">
      <c r="A988" s="1" t="s">
        <v>378</v>
      </c>
      <c r="B988" s="1" t="s">
        <v>265</v>
      </c>
      <c r="C988" s="2">
        <v>42959</v>
      </c>
      <c r="D988" s="3">
        <v>0</v>
      </c>
      <c r="E988" s="4">
        <f t="shared" si="457"/>
        <v>0</v>
      </c>
      <c r="F988" s="3">
        <v>109.43333333333318</v>
      </c>
      <c r="G988" s="3">
        <v>1.5678999999999996</v>
      </c>
      <c r="H988" s="3">
        <v>1.5022500000000012</v>
      </c>
      <c r="I988" s="3">
        <v>6.5649999999999972E-2</v>
      </c>
      <c r="J988" s="3">
        <v>0.52698749999999916</v>
      </c>
      <c r="K988" s="3">
        <v>0.38366249999999985</v>
      </c>
      <c r="L988" s="3">
        <v>0.1372499999999999</v>
      </c>
      <c r="M988" s="4">
        <f t="shared" si="458"/>
        <v>0</v>
      </c>
      <c r="N988" s="4">
        <f t="shared" si="459"/>
        <v>0</v>
      </c>
      <c r="O988" s="4">
        <f t="shared" si="460"/>
        <v>0</v>
      </c>
      <c r="P988" s="4">
        <f t="shared" si="461"/>
        <v>0</v>
      </c>
      <c r="Q988" s="4">
        <f t="shared" si="462"/>
        <v>0</v>
      </c>
      <c r="R988" s="4">
        <f t="shared" si="463"/>
        <v>0</v>
      </c>
      <c r="S988" s="4">
        <f t="shared" si="464"/>
        <v>0</v>
      </c>
      <c r="T988" s="5">
        <f t="shared" si="465"/>
        <v>1619.4041514877438</v>
      </c>
      <c r="U988" s="5">
        <f t="shared" si="466"/>
        <v>30.432355687096948</v>
      </c>
      <c r="V988" s="5">
        <f t="shared" si="467"/>
        <v>26.000191505331173</v>
      </c>
      <c r="W988" s="5">
        <f t="shared" si="468"/>
        <v>4.6462714413362285</v>
      </c>
      <c r="X988" s="5">
        <f t="shared" si="469"/>
        <v>2.4225197095394861</v>
      </c>
      <c r="Y988" s="5">
        <f t="shared" si="470"/>
        <v>11.522343452352453</v>
      </c>
      <c r="Z988" s="5">
        <f t="shared" si="471"/>
        <v>5.2363430553666719</v>
      </c>
      <c r="AA988" s="4">
        <v>0</v>
      </c>
      <c r="AB988" s="4">
        <f t="shared" si="472"/>
        <v>0</v>
      </c>
      <c r="AC988" s="4">
        <v>38.333333333333385</v>
      </c>
      <c r="AD988" s="4">
        <v>1.6766666666666674</v>
      </c>
      <c r="AE988" s="4">
        <v>1.6266666666666654</v>
      </c>
      <c r="AF988" s="4">
        <v>4.9999999999999913E-2</v>
      </c>
      <c r="AG988" s="4">
        <v>0.125</v>
      </c>
      <c r="AH988" s="4">
        <v>0.47766666666666624</v>
      </c>
      <c r="AI988" s="4">
        <v>0.11233333333333334</v>
      </c>
      <c r="AJ988" s="4">
        <f t="shared" si="473"/>
        <v>0</v>
      </c>
      <c r="AK988" s="4">
        <f t="shared" si="474"/>
        <v>0</v>
      </c>
      <c r="AL988" s="4">
        <f t="shared" si="475"/>
        <v>0</v>
      </c>
      <c r="AM988" s="4">
        <f t="shared" si="476"/>
        <v>0</v>
      </c>
      <c r="AN988" s="4">
        <f t="shared" si="477"/>
        <v>0</v>
      </c>
      <c r="AO988" s="4">
        <f t="shared" si="478"/>
        <v>0</v>
      </c>
      <c r="AP988" s="4">
        <f t="shared" si="479"/>
        <v>0</v>
      </c>
      <c r="AQ988" s="5">
        <f t="shared" si="480"/>
        <v>1176.2428002165327</v>
      </c>
      <c r="AR988" s="5">
        <f t="shared" si="481"/>
        <v>28.065089988142869</v>
      </c>
      <c r="AS988" s="5">
        <f t="shared" si="482"/>
        <v>25.383123372810967</v>
      </c>
      <c r="AT988" s="5">
        <f t="shared" si="483"/>
        <v>3.5087308481477275</v>
      </c>
      <c r="AU988" s="5">
        <f t="shared" si="484"/>
        <v>2.7656197170443302</v>
      </c>
      <c r="AV988" s="5">
        <f t="shared" si="485"/>
        <v>11.02431859850501</v>
      </c>
      <c r="AW988" s="5">
        <f t="shared" si="486"/>
        <v>4.2227599938628266</v>
      </c>
    </row>
    <row r="989" spans="1:49" x14ac:dyDescent="0.25">
      <c r="A989" s="1" t="s">
        <v>378</v>
      </c>
      <c r="B989" s="1" t="s">
        <v>266</v>
      </c>
      <c r="C989" s="2">
        <v>42960</v>
      </c>
      <c r="D989" s="3">
        <v>0</v>
      </c>
      <c r="E989" s="4">
        <f t="shared" si="457"/>
        <v>0</v>
      </c>
      <c r="F989" s="3">
        <v>109.43333333333318</v>
      </c>
      <c r="G989" s="3">
        <v>1.5678999999999996</v>
      </c>
      <c r="H989" s="3">
        <v>1.5022500000000012</v>
      </c>
      <c r="I989" s="3">
        <v>6.5649999999999972E-2</v>
      </c>
      <c r="J989" s="3">
        <v>0.52698749999999916</v>
      </c>
      <c r="K989" s="3">
        <v>0.38366249999999985</v>
      </c>
      <c r="L989" s="3">
        <v>0.1372499999999999</v>
      </c>
      <c r="M989" s="4">
        <f t="shared" si="458"/>
        <v>0</v>
      </c>
      <c r="N989" s="4">
        <f t="shared" si="459"/>
        <v>0</v>
      </c>
      <c r="O989" s="4">
        <f t="shared" si="460"/>
        <v>0</v>
      </c>
      <c r="P989" s="4">
        <f t="shared" si="461"/>
        <v>0</v>
      </c>
      <c r="Q989" s="4">
        <f t="shared" si="462"/>
        <v>0</v>
      </c>
      <c r="R989" s="4">
        <f t="shared" si="463"/>
        <v>0</v>
      </c>
      <c r="S989" s="4">
        <f t="shared" si="464"/>
        <v>0</v>
      </c>
      <c r="T989" s="5">
        <f t="shared" si="465"/>
        <v>1619.4041514877438</v>
      </c>
      <c r="U989" s="5">
        <f t="shared" si="466"/>
        <v>30.432355687096948</v>
      </c>
      <c r="V989" s="5">
        <f t="shared" si="467"/>
        <v>26.000191505331173</v>
      </c>
      <c r="W989" s="5">
        <f t="shared" si="468"/>
        <v>4.6462714413362285</v>
      </c>
      <c r="X989" s="5">
        <f t="shared" si="469"/>
        <v>2.4225197095394861</v>
      </c>
      <c r="Y989" s="5">
        <f t="shared" si="470"/>
        <v>11.522343452352453</v>
      </c>
      <c r="Z989" s="5">
        <f t="shared" si="471"/>
        <v>5.2363430553666719</v>
      </c>
      <c r="AA989" s="4">
        <v>0</v>
      </c>
      <c r="AB989" s="4">
        <f t="shared" si="472"/>
        <v>0</v>
      </c>
      <c r="AC989" s="4">
        <v>38.333333333333385</v>
      </c>
      <c r="AD989" s="4">
        <v>1.6766666666666674</v>
      </c>
      <c r="AE989" s="4">
        <v>1.6266666666666654</v>
      </c>
      <c r="AF989" s="4">
        <v>4.9999999999999913E-2</v>
      </c>
      <c r="AG989" s="4">
        <v>0.125</v>
      </c>
      <c r="AH989" s="4">
        <v>0.47766666666666624</v>
      </c>
      <c r="AI989" s="4">
        <v>0.11233333333333334</v>
      </c>
      <c r="AJ989" s="4">
        <f t="shared" si="473"/>
        <v>0</v>
      </c>
      <c r="AK989" s="4">
        <f t="shared" si="474"/>
        <v>0</v>
      </c>
      <c r="AL989" s="4">
        <f t="shared" si="475"/>
        <v>0</v>
      </c>
      <c r="AM989" s="4">
        <f t="shared" si="476"/>
        <v>0</v>
      </c>
      <c r="AN989" s="4">
        <f t="shared" si="477"/>
        <v>0</v>
      </c>
      <c r="AO989" s="4">
        <f t="shared" si="478"/>
        <v>0</v>
      </c>
      <c r="AP989" s="4">
        <f t="shared" si="479"/>
        <v>0</v>
      </c>
      <c r="AQ989" s="5">
        <f t="shared" si="480"/>
        <v>1176.2428002165327</v>
      </c>
      <c r="AR989" s="5">
        <f t="shared" si="481"/>
        <v>28.065089988142869</v>
      </c>
      <c r="AS989" s="5">
        <f t="shared" si="482"/>
        <v>25.383123372810967</v>
      </c>
      <c r="AT989" s="5">
        <f t="shared" si="483"/>
        <v>3.5087308481477275</v>
      </c>
      <c r="AU989" s="5">
        <f t="shared" si="484"/>
        <v>2.7656197170443302</v>
      </c>
      <c r="AV989" s="5">
        <f t="shared" si="485"/>
        <v>11.02431859850501</v>
      </c>
      <c r="AW989" s="5">
        <f t="shared" si="486"/>
        <v>4.2227599938628266</v>
      </c>
    </row>
    <row r="990" spans="1:49" x14ac:dyDescent="0.25">
      <c r="A990" s="1" t="s">
        <v>378</v>
      </c>
      <c r="B990" s="1" t="s">
        <v>267</v>
      </c>
      <c r="C990" s="2">
        <v>42961</v>
      </c>
      <c r="D990" s="3">
        <v>0</v>
      </c>
      <c r="E990" s="4">
        <f t="shared" si="457"/>
        <v>0</v>
      </c>
      <c r="F990" s="3">
        <v>109.43333333333318</v>
      </c>
      <c r="G990" s="3">
        <v>1.5678999999999996</v>
      </c>
      <c r="H990" s="3">
        <v>1.5022500000000012</v>
      </c>
      <c r="I990" s="3">
        <v>6.5649999999999972E-2</v>
      </c>
      <c r="J990" s="3">
        <v>0.52698749999999916</v>
      </c>
      <c r="K990" s="3">
        <v>0.38366249999999985</v>
      </c>
      <c r="L990" s="3">
        <v>0.1372499999999999</v>
      </c>
      <c r="M990" s="4">
        <f t="shared" si="458"/>
        <v>0</v>
      </c>
      <c r="N990" s="4">
        <f t="shared" si="459"/>
        <v>0</v>
      </c>
      <c r="O990" s="4">
        <f t="shared" si="460"/>
        <v>0</v>
      </c>
      <c r="P990" s="4">
        <f t="shared" si="461"/>
        <v>0</v>
      </c>
      <c r="Q990" s="4">
        <f t="shared" si="462"/>
        <v>0</v>
      </c>
      <c r="R990" s="4">
        <f t="shared" si="463"/>
        <v>0</v>
      </c>
      <c r="S990" s="4">
        <f t="shared" si="464"/>
        <v>0</v>
      </c>
      <c r="T990" s="5">
        <f t="shared" si="465"/>
        <v>1619.4041514877438</v>
      </c>
      <c r="U990" s="5">
        <f t="shared" si="466"/>
        <v>30.432355687096948</v>
      </c>
      <c r="V990" s="5">
        <f t="shared" si="467"/>
        <v>26.000191505331173</v>
      </c>
      <c r="W990" s="5">
        <f t="shared" si="468"/>
        <v>4.6462714413362285</v>
      </c>
      <c r="X990" s="5">
        <f t="shared" si="469"/>
        <v>2.4225197095394861</v>
      </c>
      <c r="Y990" s="5">
        <f t="shared" si="470"/>
        <v>11.522343452352453</v>
      </c>
      <c r="Z990" s="5">
        <f t="shared" si="471"/>
        <v>5.2363430553666719</v>
      </c>
      <c r="AA990" s="4">
        <v>0</v>
      </c>
      <c r="AB990" s="4">
        <f t="shared" si="472"/>
        <v>0</v>
      </c>
      <c r="AC990" s="4">
        <v>38.333333333333385</v>
      </c>
      <c r="AD990" s="4">
        <v>1.6766666666666674</v>
      </c>
      <c r="AE990" s="4">
        <v>1.6266666666666654</v>
      </c>
      <c r="AF990" s="4">
        <v>4.9999999999999913E-2</v>
      </c>
      <c r="AG990" s="4">
        <v>0.125</v>
      </c>
      <c r="AH990" s="4">
        <v>0.47766666666666624</v>
      </c>
      <c r="AI990" s="4">
        <v>0.11233333333333334</v>
      </c>
      <c r="AJ990" s="4">
        <f t="shared" si="473"/>
        <v>0</v>
      </c>
      <c r="AK990" s="4">
        <f t="shared" si="474"/>
        <v>0</v>
      </c>
      <c r="AL990" s="4">
        <f t="shared" si="475"/>
        <v>0</v>
      </c>
      <c r="AM990" s="4">
        <f t="shared" si="476"/>
        <v>0</v>
      </c>
      <c r="AN990" s="4">
        <f t="shared" si="477"/>
        <v>0</v>
      </c>
      <c r="AO990" s="4">
        <f t="shared" si="478"/>
        <v>0</v>
      </c>
      <c r="AP990" s="4">
        <f t="shared" si="479"/>
        <v>0</v>
      </c>
      <c r="AQ990" s="5">
        <f t="shared" si="480"/>
        <v>1176.2428002165327</v>
      </c>
      <c r="AR990" s="5">
        <f t="shared" si="481"/>
        <v>28.065089988142869</v>
      </c>
      <c r="AS990" s="5">
        <f t="shared" si="482"/>
        <v>25.383123372810967</v>
      </c>
      <c r="AT990" s="5">
        <f t="shared" si="483"/>
        <v>3.5087308481477275</v>
      </c>
      <c r="AU990" s="5">
        <f t="shared" si="484"/>
        <v>2.7656197170443302</v>
      </c>
      <c r="AV990" s="5">
        <f t="shared" si="485"/>
        <v>11.02431859850501</v>
      </c>
      <c r="AW990" s="5">
        <f t="shared" si="486"/>
        <v>4.2227599938628266</v>
      </c>
    </row>
    <row r="991" spans="1:49" x14ac:dyDescent="0.25">
      <c r="A991" s="1" t="s">
        <v>378</v>
      </c>
      <c r="B991" s="1" t="s">
        <v>268</v>
      </c>
      <c r="C991" s="2">
        <v>42962</v>
      </c>
      <c r="D991" s="3">
        <v>0</v>
      </c>
      <c r="E991" s="4">
        <f t="shared" si="457"/>
        <v>0</v>
      </c>
      <c r="F991" s="3">
        <v>109.43333333333318</v>
      </c>
      <c r="G991" s="3">
        <v>1.5678999999999996</v>
      </c>
      <c r="H991" s="3">
        <v>1.5022500000000012</v>
      </c>
      <c r="I991" s="3">
        <v>6.5649999999999972E-2</v>
      </c>
      <c r="J991" s="3">
        <v>0.52698749999999916</v>
      </c>
      <c r="K991" s="3">
        <v>0.38366249999999985</v>
      </c>
      <c r="L991" s="3">
        <v>0.1372499999999999</v>
      </c>
      <c r="M991" s="4">
        <f t="shared" si="458"/>
        <v>0</v>
      </c>
      <c r="N991" s="4">
        <f t="shared" si="459"/>
        <v>0</v>
      </c>
      <c r="O991" s="4">
        <f t="shared" si="460"/>
        <v>0</v>
      </c>
      <c r="P991" s="4">
        <f t="shared" si="461"/>
        <v>0</v>
      </c>
      <c r="Q991" s="4">
        <f t="shared" si="462"/>
        <v>0</v>
      </c>
      <c r="R991" s="4">
        <f t="shared" si="463"/>
        <v>0</v>
      </c>
      <c r="S991" s="4">
        <f t="shared" si="464"/>
        <v>0</v>
      </c>
      <c r="T991" s="5">
        <f t="shared" si="465"/>
        <v>1619.4041514877438</v>
      </c>
      <c r="U991" s="5">
        <f t="shared" si="466"/>
        <v>30.432355687096948</v>
      </c>
      <c r="V991" s="5">
        <f t="shared" si="467"/>
        <v>26.000191505331173</v>
      </c>
      <c r="W991" s="5">
        <f t="shared" si="468"/>
        <v>4.6462714413362285</v>
      </c>
      <c r="X991" s="5">
        <f t="shared" si="469"/>
        <v>2.4225197095394861</v>
      </c>
      <c r="Y991" s="5">
        <f t="shared" si="470"/>
        <v>11.522343452352453</v>
      </c>
      <c r="Z991" s="5">
        <f t="shared" si="471"/>
        <v>5.2363430553666719</v>
      </c>
      <c r="AA991" s="4">
        <v>0</v>
      </c>
      <c r="AB991" s="4">
        <f t="shared" si="472"/>
        <v>0</v>
      </c>
      <c r="AC991" s="4">
        <v>38.333333333333385</v>
      </c>
      <c r="AD991" s="4">
        <v>1.6766666666666674</v>
      </c>
      <c r="AE991" s="4">
        <v>1.6266666666666654</v>
      </c>
      <c r="AF991" s="4">
        <v>4.9999999999999913E-2</v>
      </c>
      <c r="AG991" s="4">
        <v>0.125</v>
      </c>
      <c r="AH991" s="4">
        <v>0.47766666666666624</v>
      </c>
      <c r="AI991" s="4">
        <v>0.11233333333333334</v>
      </c>
      <c r="AJ991" s="4">
        <f t="shared" si="473"/>
        <v>0</v>
      </c>
      <c r="AK991" s="4">
        <f t="shared" si="474"/>
        <v>0</v>
      </c>
      <c r="AL991" s="4">
        <f t="shared" si="475"/>
        <v>0</v>
      </c>
      <c r="AM991" s="4">
        <f t="shared" si="476"/>
        <v>0</v>
      </c>
      <c r="AN991" s="4">
        <f t="shared" si="477"/>
        <v>0</v>
      </c>
      <c r="AO991" s="4">
        <f t="shared" si="478"/>
        <v>0</v>
      </c>
      <c r="AP991" s="4">
        <f t="shared" si="479"/>
        <v>0</v>
      </c>
      <c r="AQ991" s="5">
        <f t="shared" si="480"/>
        <v>1176.2428002165327</v>
      </c>
      <c r="AR991" s="5">
        <f t="shared" si="481"/>
        <v>28.065089988142869</v>
      </c>
      <c r="AS991" s="5">
        <f t="shared" si="482"/>
        <v>25.383123372810967</v>
      </c>
      <c r="AT991" s="5">
        <f t="shared" si="483"/>
        <v>3.5087308481477275</v>
      </c>
      <c r="AU991" s="5">
        <f t="shared" si="484"/>
        <v>2.7656197170443302</v>
      </c>
      <c r="AV991" s="5">
        <f t="shared" si="485"/>
        <v>11.02431859850501</v>
      </c>
      <c r="AW991" s="5">
        <f t="shared" si="486"/>
        <v>4.2227599938628266</v>
      </c>
    </row>
    <row r="992" spans="1:49" x14ac:dyDescent="0.25">
      <c r="A992" s="1" t="s">
        <v>378</v>
      </c>
      <c r="B992" s="1" t="s">
        <v>269</v>
      </c>
      <c r="C992" s="2">
        <v>42963</v>
      </c>
      <c r="D992" s="3">
        <v>0</v>
      </c>
      <c r="E992" s="4">
        <f t="shared" si="457"/>
        <v>0</v>
      </c>
      <c r="F992" s="3">
        <v>109.43333333333318</v>
      </c>
      <c r="G992" s="3">
        <v>1.5678999999999996</v>
      </c>
      <c r="H992" s="3">
        <v>1.5022500000000012</v>
      </c>
      <c r="I992" s="3">
        <v>6.5649999999999972E-2</v>
      </c>
      <c r="J992" s="3">
        <v>0.52698749999999916</v>
      </c>
      <c r="K992" s="3">
        <v>0.38366249999999985</v>
      </c>
      <c r="L992" s="3">
        <v>0.1372499999999999</v>
      </c>
      <c r="M992" s="4">
        <f t="shared" si="458"/>
        <v>0</v>
      </c>
      <c r="N992" s="4">
        <f t="shared" si="459"/>
        <v>0</v>
      </c>
      <c r="O992" s="4">
        <f t="shared" si="460"/>
        <v>0</v>
      </c>
      <c r="P992" s="4">
        <f t="shared" si="461"/>
        <v>0</v>
      </c>
      <c r="Q992" s="4">
        <f t="shared" si="462"/>
        <v>0</v>
      </c>
      <c r="R992" s="4">
        <f t="shared" si="463"/>
        <v>0</v>
      </c>
      <c r="S992" s="4">
        <f t="shared" si="464"/>
        <v>0</v>
      </c>
      <c r="T992" s="5">
        <f t="shared" si="465"/>
        <v>1619.4041514877438</v>
      </c>
      <c r="U992" s="5">
        <f t="shared" si="466"/>
        <v>30.432355687096948</v>
      </c>
      <c r="V992" s="5">
        <f t="shared" si="467"/>
        <v>26.000191505331173</v>
      </c>
      <c r="W992" s="5">
        <f t="shared" si="468"/>
        <v>4.6462714413362285</v>
      </c>
      <c r="X992" s="5">
        <f t="shared" si="469"/>
        <v>2.4225197095394861</v>
      </c>
      <c r="Y992" s="5">
        <f t="shared" si="470"/>
        <v>11.522343452352453</v>
      </c>
      <c r="Z992" s="5">
        <f t="shared" si="471"/>
        <v>5.2363430553666719</v>
      </c>
      <c r="AA992" s="4">
        <v>0</v>
      </c>
      <c r="AB992" s="4">
        <f t="shared" si="472"/>
        <v>0</v>
      </c>
      <c r="AC992" s="4">
        <v>38.333333333333385</v>
      </c>
      <c r="AD992" s="4">
        <v>1.6766666666666674</v>
      </c>
      <c r="AE992" s="4">
        <v>1.6266666666666654</v>
      </c>
      <c r="AF992" s="4">
        <v>4.9999999999999913E-2</v>
      </c>
      <c r="AG992" s="4">
        <v>0.125</v>
      </c>
      <c r="AH992" s="4">
        <v>0.47766666666666624</v>
      </c>
      <c r="AI992" s="4">
        <v>0.11233333333333334</v>
      </c>
      <c r="AJ992" s="4">
        <f t="shared" si="473"/>
        <v>0</v>
      </c>
      <c r="AK992" s="4">
        <f t="shared" si="474"/>
        <v>0</v>
      </c>
      <c r="AL992" s="4">
        <f t="shared" si="475"/>
        <v>0</v>
      </c>
      <c r="AM992" s="4">
        <f t="shared" si="476"/>
        <v>0</v>
      </c>
      <c r="AN992" s="4">
        <f t="shared" si="477"/>
        <v>0</v>
      </c>
      <c r="AO992" s="4">
        <f t="shared" si="478"/>
        <v>0</v>
      </c>
      <c r="AP992" s="4">
        <f t="shared" si="479"/>
        <v>0</v>
      </c>
      <c r="AQ992" s="5">
        <f t="shared" si="480"/>
        <v>1176.2428002165327</v>
      </c>
      <c r="AR992" s="5">
        <f t="shared" si="481"/>
        <v>28.065089988142869</v>
      </c>
      <c r="AS992" s="5">
        <f t="shared" si="482"/>
        <v>25.383123372810967</v>
      </c>
      <c r="AT992" s="5">
        <f t="shared" si="483"/>
        <v>3.5087308481477275</v>
      </c>
      <c r="AU992" s="5">
        <f t="shared" si="484"/>
        <v>2.7656197170443302</v>
      </c>
      <c r="AV992" s="5">
        <f t="shared" si="485"/>
        <v>11.02431859850501</v>
      </c>
      <c r="AW992" s="5">
        <f t="shared" si="486"/>
        <v>4.2227599938628266</v>
      </c>
    </row>
    <row r="993" spans="1:49" x14ac:dyDescent="0.25">
      <c r="A993" s="1" t="s">
        <v>378</v>
      </c>
      <c r="B993" s="1" t="s">
        <v>270</v>
      </c>
      <c r="C993" s="2">
        <v>42964</v>
      </c>
      <c r="D993" s="3">
        <v>0</v>
      </c>
      <c r="E993" s="4">
        <f t="shared" si="457"/>
        <v>0</v>
      </c>
      <c r="F993" s="3">
        <v>109.43333333333318</v>
      </c>
      <c r="G993" s="3">
        <v>1.5678999999999996</v>
      </c>
      <c r="H993" s="3">
        <v>1.5022500000000012</v>
      </c>
      <c r="I993" s="3">
        <v>6.5649999999999972E-2</v>
      </c>
      <c r="J993" s="3">
        <v>0.52698749999999916</v>
      </c>
      <c r="K993" s="3">
        <v>0.38366249999999985</v>
      </c>
      <c r="L993" s="3">
        <v>0.1372499999999999</v>
      </c>
      <c r="M993" s="4">
        <f t="shared" si="458"/>
        <v>0</v>
      </c>
      <c r="N993" s="4">
        <f t="shared" si="459"/>
        <v>0</v>
      </c>
      <c r="O993" s="4">
        <f t="shared" si="460"/>
        <v>0</v>
      </c>
      <c r="P993" s="4">
        <f t="shared" si="461"/>
        <v>0</v>
      </c>
      <c r="Q993" s="4">
        <f t="shared" si="462"/>
        <v>0</v>
      </c>
      <c r="R993" s="4">
        <f t="shared" si="463"/>
        <v>0</v>
      </c>
      <c r="S993" s="4">
        <f t="shared" si="464"/>
        <v>0</v>
      </c>
      <c r="T993" s="5">
        <f t="shared" si="465"/>
        <v>1619.4041514877438</v>
      </c>
      <c r="U993" s="5">
        <f t="shared" si="466"/>
        <v>30.432355687096948</v>
      </c>
      <c r="V993" s="5">
        <f t="shared" si="467"/>
        <v>26.000191505331173</v>
      </c>
      <c r="W993" s="5">
        <f t="shared" si="468"/>
        <v>4.6462714413362285</v>
      </c>
      <c r="X993" s="5">
        <f t="shared" si="469"/>
        <v>2.4225197095394861</v>
      </c>
      <c r="Y993" s="5">
        <f t="shared" si="470"/>
        <v>11.522343452352453</v>
      </c>
      <c r="Z993" s="5">
        <f t="shared" si="471"/>
        <v>5.2363430553666719</v>
      </c>
      <c r="AA993" s="4">
        <v>0</v>
      </c>
      <c r="AB993" s="4">
        <f t="shared" si="472"/>
        <v>0</v>
      </c>
      <c r="AC993" s="4">
        <v>38.333333333333385</v>
      </c>
      <c r="AD993" s="4">
        <v>1.6766666666666674</v>
      </c>
      <c r="AE993" s="4">
        <v>1.6266666666666654</v>
      </c>
      <c r="AF993" s="4">
        <v>4.9999999999999913E-2</v>
      </c>
      <c r="AG993" s="4">
        <v>0.125</v>
      </c>
      <c r="AH993" s="4">
        <v>0.47766666666666624</v>
      </c>
      <c r="AI993" s="4">
        <v>0.11233333333333334</v>
      </c>
      <c r="AJ993" s="4">
        <f t="shared" si="473"/>
        <v>0</v>
      </c>
      <c r="AK993" s="4">
        <f t="shared" si="474"/>
        <v>0</v>
      </c>
      <c r="AL993" s="4">
        <f t="shared" si="475"/>
        <v>0</v>
      </c>
      <c r="AM993" s="4">
        <f t="shared" si="476"/>
        <v>0</v>
      </c>
      <c r="AN993" s="4">
        <f t="shared" si="477"/>
        <v>0</v>
      </c>
      <c r="AO993" s="4">
        <f t="shared" si="478"/>
        <v>0</v>
      </c>
      <c r="AP993" s="4">
        <f t="shared" si="479"/>
        <v>0</v>
      </c>
      <c r="AQ993" s="5">
        <f t="shared" si="480"/>
        <v>1176.2428002165327</v>
      </c>
      <c r="AR993" s="5">
        <f t="shared" si="481"/>
        <v>28.065089988142869</v>
      </c>
      <c r="AS993" s="5">
        <f t="shared" si="482"/>
        <v>25.383123372810967</v>
      </c>
      <c r="AT993" s="5">
        <f t="shared" si="483"/>
        <v>3.5087308481477275</v>
      </c>
      <c r="AU993" s="5">
        <f t="shared" si="484"/>
        <v>2.7656197170443302</v>
      </c>
      <c r="AV993" s="5">
        <f t="shared" si="485"/>
        <v>11.02431859850501</v>
      </c>
      <c r="AW993" s="5">
        <f t="shared" si="486"/>
        <v>4.2227599938628266</v>
      </c>
    </row>
    <row r="994" spans="1:49" x14ac:dyDescent="0.25">
      <c r="A994" s="1" t="s">
        <v>378</v>
      </c>
      <c r="B994" s="1" t="s">
        <v>271</v>
      </c>
      <c r="C994" s="2">
        <v>42965</v>
      </c>
      <c r="D994" s="3">
        <v>0</v>
      </c>
      <c r="E994" s="4">
        <f t="shared" si="457"/>
        <v>0</v>
      </c>
      <c r="F994" s="3">
        <v>109.43333333333318</v>
      </c>
      <c r="G994" s="3">
        <v>1.5678999999999996</v>
      </c>
      <c r="H994" s="3">
        <v>1.5022500000000012</v>
      </c>
      <c r="I994" s="3">
        <v>6.5649999999999972E-2</v>
      </c>
      <c r="J994" s="3">
        <v>0.52698749999999916</v>
      </c>
      <c r="K994" s="3">
        <v>0.38366249999999985</v>
      </c>
      <c r="L994" s="3">
        <v>0.1372499999999999</v>
      </c>
      <c r="M994" s="4">
        <f t="shared" si="458"/>
        <v>0</v>
      </c>
      <c r="N994" s="4">
        <f t="shared" si="459"/>
        <v>0</v>
      </c>
      <c r="O994" s="4">
        <f t="shared" si="460"/>
        <v>0</v>
      </c>
      <c r="P994" s="4">
        <f t="shared" si="461"/>
        <v>0</v>
      </c>
      <c r="Q994" s="4">
        <f t="shared" si="462"/>
        <v>0</v>
      </c>
      <c r="R994" s="4">
        <f t="shared" si="463"/>
        <v>0</v>
      </c>
      <c r="S994" s="4">
        <f t="shared" si="464"/>
        <v>0</v>
      </c>
      <c r="T994" s="5">
        <f t="shared" si="465"/>
        <v>1619.4041514877438</v>
      </c>
      <c r="U994" s="5">
        <f t="shared" si="466"/>
        <v>30.432355687096948</v>
      </c>
      <c r="V994" s="5">
        <f t="shared" si="467"/>
        <v>26.000191505331173</v>
      </c>
      <c r="W994" s="5">
        <f t="shared" si="468"/>
        <v>4.6462714413362285</v>
      </c>
      <c r="X994" s="5">
        <f t="shared" si="469"/>
        <v>2.4225197095394861</v>
      </c>
      <c r="Y994" s="5">
        <f t="shared" si="470"/>
        <v>11.522343452352453</v>
      </c>
      <c r="Z994" s="5">
        <f t="shared" si="471"/>
        <v>5.2363430553666719</v>
      </c>
      <c r="AA994" s="4">
        <v>0</v>
      </c>
      <c r="AB994" s="4">
        <f t="shared" si="472"/>
        <v>0</v>
      </c>
      <c r="AC994" s="4">
        <v>38.333333333333385</v>
      </c>
      <c r="AD994" s="4">
        <v>1.6766666666666674</v>
      </c>
      <c r="AE994" s="4">
        <v>1.6266666666666654</v>
      </c>
      <c r="AF994" s="4">
        <v>4.9999999999999913E-2</v>
      </c>
      <c r="AG994" s="4">
        <v>0.125</v>
      </c>
      <c r="AH994" s="4">
        <v>0.47766666666666624</v>
      </c>
      <c r="AI994" s="4">
        <v>0.11233333333333334</v>
      </c>
      <c r="AJ994" s="4">
        <f t="shared" si="473"/>
        <v>0</v>
      </c>
      <c r="AK994" s="4">
        <f t="shared" si="474"/>
        <v>0</v>
      </c>
      <c r="AL994" s="4">
        <f t="shared" si="475"/>
        <v>0</v>
      </c>
      <c r="AM994" s="4">
        <f t="shared" si="476"/>
        <v>0</v>
      </c>
      <c r="AN994" s="4">
        <f t="shared" si="477"/>
        <v>0</v>
      </c>
      <c r="AO994" s="4">
        <f t="shared" si="478"/>
        <v>0</v>
      </c>
      <c r="AP994" s="4">
        <f t="shared" si="479"/>
        <v>0</v>
      </c>
      <c r="AQ994" s="5">
        <f t="shared" si="480"/>
        <v>1176.2428002165327</v>
      </c>
      <c r="AR994" s="5">
        <f t="shared" si="481"/>
        <v>28.065089988142869</v>
      </c>
      <c r="AS994" s="5">
        <f t="shared" si="482"/>
        <v>25.383123372810967</v>
      </c>
      <c r="AT994" s="5">
        <f t="shared" si="483"/>
        <v>3.5087308481477275</v>
      </c>
      <c r="AU994" s="5">
        <f t="shared" si="484"/>
        <v>2.7656197170443302</v>
      </c>
      <c r="AV994" s="5">
        <f t="shared" si="485"/>
        <v>11.02431859850501</v>
      </c>
      <c r="AW994" s="5">
        <f t="shared" si="486"/>
        <v>4.2227599938628266</v>
      </c>
    </row>
    <row r="995" spans="1:49" x14ac:dyDescent="0.25">
      <c r="A995" s="1" t="s">
        <v>378</v>
      </c>
      <c r="B995" s="1" t="s">
        <v>272</v>
      </c>
      <c r="C995" s="2">
        <v>42966</v>
      </c>
      <c r="D995" s="3">
        <v>0</v>
      </c>
      <c r="E995" s="4">
        <f t="shared" si="457"/>
        <v>0</v>
      </c>
      <c r="F995" s="3">
        <v>109.43333333333318</v>
      </c>
      <c r="G995" s="3">
        <v>1.5678999999999996</v>
      </c>
      <c r="H995" s="3">
        <v>1.5022500000000012</v>
      </c>
      <c r="I995" s="3">
        <v>6.5649999999999972E-2</v>
      </c>
      <c r="J995" s="3">
        <v>0.52698749999999916</v>
      </c>
      <c r="K995" s="3">
        <v>0.38366249999999985</v>
      </c>
      <c r="L995" s="3">
        <v>0.1372499999999999</v>
      </c>
      <c r="M995" s="4">
        <f t="shared" si="458"/>
        <v>0</v>
      </c>
      <c r="N995" s="4">
        <f t="shared" si="459"/>
        <v>0</v>
      </c>
      <c r="O995" s="4">
        <f t="shared" si="460"/>
        <v>0</v>
      </c>
      <c r="P995" s="4">
        <f t="shared" si="461"/>
        <v>0</v>
      </c>
      <c r="Q995" s="4">
        <f t="shared" si="462"/>
        <v>0</v>
      </c>
      <c r="R995" s="4">
        <f t="shared" si="463"/>
        <v>0</v>
      </c>
      <c r="S995" s="4">
        <f t="shared" si="464"/>
        <v>0</v>
      </c>
      <c r="T995" s="5">
        <f t="shared" si="465"/>
        <v>1619.4041514877438</v>
      </c>
      <c r="U995" s="5">
        <f t="shared" si="466"/>
        <v>30.432355687096948</v>
      </c>
      <c r="V995" s="5">
        <f t="shared" si="467"/>
        <v>26.000191505331173</v>
      </c>
      <c r="W995" s="5">
        <f t="shared" si="468"/>
        <v>4.6462714413362285</v>
      </c>
      <c r="X995" s="5">
        <f t="shared" si="469"/>
        <v>2.4225197095394861</v>
      </c>
      <c r="Y995" s="5">
        <f t="shared" si="470"/>
        <v>11.522343452352453</v>
      </c>
      <c r="Z995" s="5">
        <f t="shared" si="471"/>
        <v>5.2363430553666719</v>
      </c>
      <c r="AA995" s="4">
        <v>0</v>
      </c>
      <c r="AB995" s="4">
        <f t="shared" si="472"/>
        <v>0</v>
      </c>
      <c r="AC995" s="4">
        <v>38.333333333333385</v>
      </c>
      <c r="AD995" s="4">
        <v>1.6766666666666674</v>
      </c>
      <c r="AE995" s="4">
        <v>1.6266666666666654</v>
      </c>
      <c r="AF995" s="4">
        <v>4.9999999999999913E-2</v>
      </c>
      <c r="AG995" s="4">
        <v>0.125</v>
      </c>
      <c r="AH995" s="4">
        <v>0.47766666666666624</v>
      </c>
      <c r="AI995" s="4">
        <v>0.11233333333333334</v>
      </c>
      <c r="AJ995" s="4">
        <f t="shared" si="473"/>
        <v>0</v>
      </c>
      <c r="AK995" s="4">
        <f t="shared" si="474"/>
        <v>0</v>
      </c>
      <c r="AL995" s="4">
        <f t="shared" si="475"/>
        <v>0</v>
      </c>
      <c r="AM995" s="4">
        <f t="shared" si="476"/>
        <v>0</v>
      </c>
      <c r="AN995" s="4">
        <f t="shared" si="477"/>
        <v>0</v>
      </c>
      <c r="AO995" s="4">
        <f t="shared" si="478"/>
        <v>0</v>
      </c>
      <c r="AP995" s="4">
        <f t="shared" si="479"/>
        <v>0</v>
      </c>
      <c r="AQ995" s="5">
        <f t="shared" si="480"/>
        <v>1176.2428002165327</v>
      </c>
      <c r="AR995" s="5">
        <f t="shared" si="481"/>
        <v>28.065089988142869</v>
      </c>
      <c r="AS995" s="5">
        <f t="shared" si="482"/>
        <v>25.383123372810967</v>
      </c>
      <c r="AT995" s="5">
        <f t="shared" si="483"/>
        <v>3.5087308481477275</v>
      </c>
      <c r="AU995" s="5">
        <f t="shared" si="484"/>
        <v>2.7656197170443302</v>
      </c>
      <c r="AV995" s="5">
        <f t="shared" si="485"/>
        <v>11.02431859850501</v>
      </c>
      <c r="AW995" s="5">
        <f t="shared" si="486"/>
        <v>4.2227599938628266</v>
      </c>
    </row>
    <row r="996" spans="1:49" x14ac:dyDescent="0.25">
      <c r="A996" s="1" t="s">
        <v>378</v>
      </c>
      <c r="B996" s="1" t="s">
        <v>273</v>
      </c>
      <c r="C996" s="2">
        <v>42967</v>
      </c>
      <c r="D996" s="3">
        <v>0</v>
      </c>
      <c r="E996" s="4">
        <f t="shared" si="457"/>
        <v>0</v>
      </c>
      <c r="F996" s="3">
        <v>109.43333333333318</v>
      </c>
      <c r="G996" s="3">
        <v>1.5678999999999996</v>
      </c>
      <c r="H996" s="3">
        <v>1.5022500000000012</v>
      </c>
      <c r="I996" s="3">
        <v>6.5649999999999972E-2</v>
      </c>
      <c r="J996" s="3">
        <v>0.52698749999999916</v>
      </c>
      <c r="K996" s="3">
        <v>0.38366249999999985</v>
      </c>
      <c r="L996" s="3">
        <v>0.1372499999999999</v>
      </c>
      <c r="M996" s="4">
        <f t="shared" si="458"/>
        <v>0</v>
      </c>
      <c r="N996" s="4">
        <f t="shared" si="459"/>
        <v>0</v>
      </c>
      <c r="O996" s="4">
        <f t="shared" si="460"/>
        <v>0</v>
      </c>
      <c r="P996" s="4">
        <f t="shared" si="461"/>
        <v>0</v>
      </c>
      <c r="Q996" s="4">
        <f t="shared" si="462"/>
        <v>0</v>
      </c>
      <c r="R996" s="4">
        <f t="shared" si="463"/>
        <v>0</v>
      </c>
      <c r="S996" s="4">
        <f t="shared" si="464"/>
        <v>0</v>
      </c>
      <c r="T996" s="5">
        <f t="shared" si="465"/>
        <v>1619.4041514877438</v>
      </c>
      <c r="U996" s="5">
        <f t="shared" si="466"/>
        <v>30.432355687096948</v>
      </c>
      <c r="V996" s="5">
        <f t="shared" si="467"/>
        <v>26.000191505331173</v>
      </c>
      <c r="W996" s="5">
        <f t="shared" si="468"/>
        <v>4.6462714413362285</v>
      </c>
      <c r="X996" s="5">
        <f t="shared" si="469"/>
        <v>2.4225197095394861</v>
      </c>
      <c r="Y996" s="5">
        <f t="shared" si="470"/>
        <v>11.522343452352453</v>
      </c>
      <c r="Z996" s="5">
        <f t="shared" si="471"/>
        <v>5.2363430553666719</v>
      </c>
      <c r="AA996" s="4">
        <v>0</v>
      </c>
      <c r="AB996" s="4">
        <f t="shared" si="472"/>
        <v>0</v>
      </c>
      <c r="AC996" s="4">
        <v>38.333333333333385</v>
      </c>
      <c r="AD996" s="4">
        <v>1.6766666666666674</v>
      </c>
      <c r="AE996" s="4">
        <v>1.6266666666666654</v>
      </c>
      <c r="AF996" s="4">
        <v>4.9999999999999913E-2</v>
      </c>
      <c r="AG996" s="4">
        <v>0.125</v>
      </c>
      <c r="AH996" s="4">
        <v>0.47766666666666624</v>
      </c>
      <c r="AI996" s="4">
        <v>0.11233333333333334</v>
      </c>
      <c r="AJ996" s="4">
        <f t="shared" si="473"/>
        <v>0</v>
      </c>
      <c r="AK996" s="4">
        <f t="shared" si="474"/>
        <v>0</v>
      </c>
      <c r="AL996" s="4">
        <f t="shared" si="475"/>
        <v>0</v>
      </c>
      <c r="AM996" s="4">
        <f t="shared" si="476"/>
        <v>0</v>
      </c>
      <c r="AN996" s="4">
        <f t="shared" si="477"/>
        <v>0</v>
      </c>
      <c r="AO996" s="4">
        <f t="shared" si="478"/>
        <v>0</v>
      </c>
      <c r="AP996" s="4">
        <f t="shared" si="479"/>
        <v>0</v>
      </c>
      <c r="AQ996" s="5">
        <f t="shared" si="480"/>
        <v>1176.2428002165327</v>
      </c>
      <c r="AR996" s="5">
        <f t="shared" si="481"/>
        <v>28.065089988142869</v>
      </c>
      <c r="AS996" s="5">
        <f t="shared" si="482"/>
        <v>25.383123372810967</v>
      </c>
      <c r="AT996" s="5">
        <f t="shared" si="483"/>
        <v>3.5087308481477275</v>
      </c>
      <c r="AU996" s="5">
        <f t="shared" si="484"/>
        <v>2.7656197170443302</v>
      </c>
      <c r="AV996" s="5">
        <f t="shared" si="485"/>
        <v>11.02431859850501</v>
      </c>
      <c r="AW996" s="5">
        <f t="shared" si="486"/>
        <v>4.2227599938628266</v>
      </c>
    </row>
    <row r="997" spans="1:49" x14ac:dyDescent="0.25">
      <c r="A997" s="1" t="s">
        <v>378</v>
      </c>
      <c r="B997" s="1" t="s">
        <v>274</v>
      </c>
      <c r="C997" s="2">
        <v>42968</v>
      </c>
      <c r="D997" s="3">
        <v>0</v>
      </c>
      <c r="E997" s="4">
        <f t="shared" si="457"/>
        <v>0</v>
      </c>
      <c r="F997" s="3">
        <v>109.43333333333318</v>
      </c>
      <c r="G997" s="3">
        <v>1.5678999999999996</v>
      </c>
      <c r="H997" s="3">
        <v>1.5022500000000012</v>
      </c>
      <c r="I997" s="3">
        <v>6.5649999999999972E-2</v>
      </c>
      <c r="J997" s="3">
        <v>0.52698749999999916</v>
      </c>
      <c r="K997" s="3">
        <v>0.38366249999999985</v>
      </c>
      <c r="L997" s="3">
        <v>0.1372499999999999</v>
      </c>
      <c r="M997" s="4">
        <f t="shared" si="458"/>
        <v>0</v>
      </c>
      <c r="N997" s="4">
        <f t="shared" si="459"/>
        <v>0</v>
      </c>
      <c r="O997" s="4">
        <f t="shared" si="460"/>
        <v>0</v>
      </c>
      <c r="P997" s="4">
        <f t="shared" si="461"/>
        <v>0</v>
      </c>
      <c r="Q997" s="4">
        <f t="shared" si="462"/>
        <v>0</v>
      </c>
      <c r="R997" s="4">
        <f t="shared" si="463"/>
        <v>0</v>
      </c>
      <c r="S997" s="4">
        <f t="shared" si="464"/>
        <v>0</v>
      </c>
      <c r="T997" s="5">
        <f t="shared" si="465"/>
        <v>1619.4041514877438</v>
      </c>
      <c r="U997" s="5">
        <f t="shared" si="466"/>
        <v>30.432355687096948</v>
      </c>
      <c r="V997" s="5">
        <f t="shared" si="467"/>
        <v>26.000191505331173</v>
      </c>
      <c r="W997" s="5">
        <f t="shared" si="468"/>
        <v>4.6462714413362285</v>
      </c>
      <c r="X997" s="5">
        <f t="shared" si="469"/>
        <v>2.4225197095394861</v>
      </c>
      <c r="Y997" s="5">
        <f t="shared" si="470"/>
        <v>11.522343452352453</v>
      </c>
      <c r="Z997" s="5">
        <f t="shared" si="471"/>
        <v>5.2363430553666719</v>
      </c>
      <c r="AA997" s="4">
        <v>0</v>
      </c>
      <c r="AB997" s="4">
        <f t="shared" si="472"/>
        <v>0</v>
      </c>
      <c r="AC997" s="4">
        <v>38.333333333333385</v>
      </c>
      <c r="AD997" s="4">
        <v>1.6766666666666674</v>
      </c>
      <c r="AE997" s="4">
        <v>1.6266666666666654</v>
      </c>
      <c r="AF997" s="4">
        <v>4.9999999999999913E-2</v>
      </c>
      <c r="AG997" s="4">
        <v>0.125</v>
      </c>
      <c r="AH997" s="4">
        <v>0.47766666666666624</v>
      </c>
      <c r="AI997" s="4">
        <v>0.11233333333333334</v>
      </c>
      <c r="AJ997" s="4">
        <f t="shared" si="473"/>
        <v>0</v>
      </c>
      <c r="AK997" s="4">
        <f t="shared" si="474"/>
        <v>0</v>
      </c>
      <c r="AL997" s="4">
        <f t="shared" si="475"/>
        <v>0</v>
      </c>
      <c r="AM997" s="4">
        <f t="shared" si="476"/>
        <v>0</v>
      </c>
      <c r="AN997" s="4">
        <f t="shared" si="477"/>
        <v>0</v>
      </c>
      <c r="AO997" s="4">
        <f t="shared" si="478"/>
        <v>0</v>
      </c>
      <c r="AP997" s="4">
        <f t="shared" si="479"/>
        <v>0</v>
      </c>
      <c r="AQ997" s="5">
        <f t="shared" si="480"/>
        <v>1176.2428002165327</v>
      </c>
      <c r="AR997" s="5">
        <f t="shared" si="481"/>
        <v>28.065089988142869</v>
      </c>
      <c r="AS997" s="5">
        <f t="shared" si="482"/>
        <v>25.383123372810967</v>
      </c>
      <c r="AT997" s="5">
        <f t="shared" si="483"/>
        <v>3.5087308481477275</v>
      </c>
      <c r="AU997" s="5">
        <f t="shared" si="484"/>
        <v>2.7656197170443302</v>
      </c>
      <c r="AV997" s="5">
        <f t="shared" si="485"/>
        <v>11.02431859850501</v>
      </c>
      <c r="AW997" s="5">
        <f t="shared" si="486"/>
        <v>4.2227599938628266</v>
      </c>
    </row>
    <row r="998" spans="1:49" x14ac:dyDescent="0.25">
      <c r="A998" s="1" t="s">
        <v>378</v>
      </c>
      <c r="B998" s="1" t="s">
        <v>275</v>
      </c>
      <c r="C998" s="2">
        <v>42969</v>
      </c>
      <c r="D998" s="3">
        <v>0</v>
      </c>
      <c r="E998" s="4">
        <f t="shared" si="457"/>
        <v>0</v>
      </c>
      <c r="F998" s="3">
        <v>109.43333333333318</v>
      </c>
      <c r="G998" s="3">
        <v>1.5678999999999996</v>
      </c>
      <c r="H998" s="3">
        <v>1.5022500000000012</v>
      </c>
      <c r="I998" s="3">
        <v>6.5649999999999972E-2</v>
      </c>
      <c r="J998" s="3">
        <v>0.52698749999999916</v>
      </c>
      <c r="K998" s="3">
        <v>0.38366249999999985</v>
      </c>
      <c r="L998" s="3">
        <v>0.1372499999999999</v>
      </c>
      <c r="M998" s="4">
        <f t="shared" si="458"/>
        <v>0</v>
      </c>
      <c r="N998" s="4">
        <f t="shared" si="459"/>
        <v>0</v>
      </c>
      <c r="O998" s="4">
        <f t="shared" si="460"/>
        <v>0</v>
      </c>
      <c r="P998" s="4">
        <f t="shared" si="461"/>
        <v>0</v>
      </c>
      <c r="Q998" s="4">
        <f t="shared" si="462"/>
        <v>0</v>
      </c>
      <c r="R998" s="4">
        <f t="shared" si="463"/>
        <v>0</v>
      </c>
      <c r="S998" s="4">
        <f t="shared" si="464"/>
        <v>0</v>
      </c>
      <c r="T998" s="5">
        <f t="shared" si="465"/>
        <v>1619.4041514877438</v>
      </c>
      <c r="U998" s="5">
        <f t="shared" si="466"/>
        <v>30.432355687096948</v>
      </c>
      <c r="V998" s="5">
        <f t="shared" si="467"/>
        <v>26.000191505331173</v>
      </c>
      <c r="W998" s="5">
        <f t="shared" si="468"/>
        <v>4.6462714413362285</v>
      </c>
      <c r="X998" s="5">
        <f t="shared" si="469"/>
        <v>2.4225197095394861</v>
      </c>
      <c r="Y998" s="5">
        <f t="shared" si="470"/>
        <v>11.522343452352453</v>
      </c>
      <c r="Z998" s="5">
        <f t="shared" si="471"/>
        <v>5.2363430553666719</v>
      </c>
      <c r="AA998" s="4">
        <v>0</v>
      </c>
      <c r="AB998" s="4">
        <f t="shared" si="472"/>
        <v>0</v>
      </c>
      <c r="AC998" s="4">
        <v>38.333333333333385</v>
      </c>
      <c r="AD998" s="4">
        <v>1.6766666666666674</v>
      </c>
      <c r="AE998" s="4">
        <v>1.6266666666666654</v>
      </c>
      <c r="AF998" s="4">
        <v>4.9999999999999913E-2</v>
      </c>
      <c r="AG998" s="4">
        <v>0.125</v>
      </c>
      <c r="AH998" s="4">
        <v>0.47766666666666624</v>
      </c>
      <c r="AI998" s="4">
        <v>0.11233333333333334</v>
      </c>
      <c r="AJ998" s="4">
        <f t="shared" si="473"/>
        <v>0</v>
      </c>
      <c r="AK998" s="4">
        <f t="shared" si="474"/>
        <v>0</v>
      </c>
      <c r="AL998" s="4">
        <f t="shared" si="475"/>
        <v>0</v>
      </c>
      <c r="AM998" s="4">
        <f t="shared" si="476"/>
        <v>0</v>
      </c>
      <c r="AN998" s="4">
        <f t="shared" si="477"/>
        <v>0</v>
      </c>
      <c r="AO998" s="4">
        <f t="shared" si="478"/>
        <v>0</v>
      </c>
      <c r="AP998" s="4">
        <f t="shared" si="479"/>
        <v>0</v>
      </c>
      <c r="AQ998" s="5">
        <f t="shared" si="480"/>
        <v>1176.2428002165327</v>
      </c>
      <c r="AR998" s="5">
        <f t="shared" si="481"/>
        <v>28.065089988142869</v>
      </c>
      <c r="AS998" s="5">
        <f t="shared" si="482"/>
        <v>25.383123372810967</v>
      </c>
      <c r="AT998" s="5">
        <f t="shared" si="483"/>
        <v>3.5087308481477275</v>
      </c>
      <c r="AU998" s="5">
        <f t="shared" si="484"/>
        <v>2.7656197170443302</v>
      </c>
      <c r="AV998" s="5">
        <f t="shared" si="485"/>
        <v>11.02431859850501</v>
      </c>
      <c r="AW998" s="5">
        <f t="shared" si="486"/>
        <v>4.2227599938628266</v>
      </c>
    </row>
    <row r="999" spans="1:49" x14ac:dyDescent="0.25">
      <c r="A999" s="1" t="s">
        <v>378</v>
      </c>
      <c r="B999" s="1" t="s">
        <v>276</v>
      </c>
      <c r="C999" s="2">
        <v>42970</v>
      </c>
      <c r="D999" s="3">
        <v>0</v>
      </c>
      <c r="E999" s="4">
        <f t="shared" si="457"/>
        <v>0</v>
      </c>
      <c r="F999" s="3">
        <v>109.43333333333318</v>
      </c>
      <c r="G999" s="3">
        <v>1.5678999999999996</v>
      </c>
      <c r="H999" s="3">
        <v>1.5022500000000012</v>
      </c>
      <c r="I999" s="3">
        <v>6.5649999999999972E-2</v>
      </c>
      <c r="J999" s="3">
        <v>0.52698749999999916</v>
      </c>
      <c r="K999" s="3">
        <v>0.38366249999999985</v>
      </c>
      <c r="L999" s="3">
        <v>0.1372499999999999</v>
      </c>
      <c r="M999" s="4">
        <f t="shared" si="458"/>
        <v>0</v>
      </c>
      <c r="N999" s="4">
        <f t="shared" si="459"/>
        <v>0</v>
      </c>
      <c r="O999" s="4">
        <f t="shared" si="460"/>
        <v>0</v>
      </c>
      <c r="P999" s="4">
        <f t="shared" si="461"/>
        <v>0</v>
      </c>
      <c r="Q999" s="4">
        <f t="shared" si="462"/>
        <v>0</v>
      </c>
      <c r="R999" s="4">
        <f t="shared" si="463"/>
        <v>0</v>
      </c>
      <c r="S999" s="4">
        <f t="shared" si="464"/>
        <v>0</v>
      </c>
      <c r="T999" s="5">
        <f t="shared" si="465"/>
        <v>1619.4041514877438</v>
      </c>
      <c r="U999" s="5">
        <f t="shared" si="466"/>
        <v>30.432355687096948</v>
      </c>
      <c r="V999" s="5">
        <f t="shared" si="467"/>
        <v>26.000191505331173</v>
      </c>
      <c r="W999" s="5">
        <f t="shared" si="468"/>
        <v>4.6462714413362285</v>
      </c>
      <c r="X999" s="5">
        <f t="shared" si="469"/>
        <v>2.4225197095394861</v>
      </c>
      <c r="Y999" s="5">
        <f t="shared" si="470"/>
        <v>11.522343452352453</v>
      </c>
      <c r="Z999" s="5">
        <f t="shared" si="471"/>
        <v>5.2363430553666719</v>
      </c>
      <c r="AA999" s="4">
        <v>0</v>
      </c>
      <c r="AB999" s="4">
        <f t="shared" si="472"/>
        <v>0</v>
      </c>
      <c r="AC999" s="4">
        <v>38.333333333333385</v>
      </c>
      <c r="AD999" s="4">
        <v>1.6766666666666674</v>
      </c>
      <c r="AE999" s="4">
        <v>1.6266666666666654</v>
      </c>
      <c r="AF999" s="4">
        <v>4.9999999999999913E-2</v>
      </c>
      <c r="AG999" s="4">
        <v>0.125</v>
      </c>
      <c r="AH999" s="4">
        <v>0.47766666666666624</v>
      </c>
      <c r="AI999" s="4">
        <v>0.11233333333333334</v>
      </c>
      <c r="AJ999" s="4">
        <f t="shared" si="473"/>
        <v>0</v>
      </c>
      <c r="AK999" s="4">
        <f t="shared" si="474"/>
        <v>0</v>
      </c>
      <c r="AL999" s="4">
        <f t="shared" si="475"/>
        <v>0</v>
      </c>
      <c r="AM999" s="4">
        <f t="shared" si="476"/>
        <v>0</v>
      </c>
      <c r="AN999" s="4">
        <f t="shared" si="477"/>
        <v>0</v>
      </c>
      <c r="AO999" s="4">
        <f t="shared" si="478"/>
        <v>0</v>
      </c>
      <c r="AP999" s="4">
        <f t="shared" si="479"/>
        <v>0</v>
      </c>
      <c r="AQ999" s="5">
        <f t="shared" si="480"/>
        <v>1176.2428002165327</v>
      </c>
      <c r="AR999" s="5">
        <f t="shared" si="481"/>
        <v>28.065089988142869</v>
      </c>
      <c r="AS999" s="5">
        <f t="shared" si="482"/>
        <v>25.383123372810967</v>
      </c>
      <c r="AT999" s="5">
        <f t="shared" si="483"/>
        <v>3.5087308481477275</v>
      </c>
      <c r="AU999" s="5">
        <f t="shared" si="484"/>
        <v>2.7656197170443302</v>
      </c>
      <c r="AV999" s="5">
        <f t="shared" si="485"/>
        <v>11.02431859850501</v>
      </c>
      <c r="AW999" s="5">
        <f t="shared" si="486"/>
        <v>4.2227599938628266</v>
      </c>
    </row>
    <row r="1000" spans="1:49" x14ac:dyDescent="0.25">
      <c r="A1000" s="1" t="s">
        <v>378</v>
      </c>
      <c r="B1000" s="1" t="s">
        <v>277</v>
      </c>
      <c r="C1000" s="2">
        <v>42971</v>
      </c>
      <c r="D1000" s="3">
        <v>0</v>
      </c>
      <c r="E1000" s="4">
        <f t="shared" si="457"/>
        <v>0</v>
      </c>
      <c r="F1000" s="3">
        <v>109.43333333333318</v>
      </c>
      <c r="G1000" s="3">
        <v>1.5678999999999996</v>
      </c>
      <c r="H1000" s="3">
        <v>1.5022500000000012</v>
      </c>
      <c r="I1000" s="3">
        <v>6.5649999999999972E-2</v>
      </c>
      <c r="J1000" s="3">
        <v>0.52698749999999916</v>
      </c>
      <c r="K1000" s="3">
        <v>0.38366249999999985</v>
      </c>
      <c r="L1000" s="3">
        <v>0.1372499999999999</v>
      </c>
      <c r="M1000" s="4">
        <f t="shared" si="458"/>
        <v>0</v>
      </c>
      <c r="N1000" s="4">
        <f t="shared" si="459"/>
        <v>0</v>
      </c>
      <c r="O1000" s="4">
        <f t="shared" si="460"/>
        <v>0</v>
      </c>
      <c r="P1000" s="4">
        <f t="shared" si="461"/>
        <v>0</v>
      </c>
      <c r="Q1000" s="4">
        <f t="shared" si="462"/>
        <v>0</v>
      </c>
      <c r="R1000" s="4">
        <f t="shared" si="463"/>
        <v>0</v>
      </c>
      <c r="S1000" s="4">
        <f t="shared" si="464"/>
        <v>0</v>
      </c>
      <c r="T1000" s="5">
        <f t="shared" si="465"/>
        <v>1619.4041514877438</v>
      </c>
      <c r="U1000" s="5">
        <f t="shared" si="466"/>
        <v>30.432355687096948</v>
      </c>
      <c r="V1000" s="5">
        <f t="shared" si="467"/>
        <v>26.000191505331173</v>
      </c>
      <c r="W1000" s="5">
        <f t="shared" si="468"/>
        <v>4.6462714413362285</v>
      </c>
      <c r="X1000" s="5">
        <f t="shared" si="469"/>
        <v>2.4225197095394861</v>
      </c>
      <c r="Y1000" s="5">
        <f t="shared" si="470"/>
        <v>11.522343452352453</v>
      </c>
      <c r="Z1000" s="5">
        <f t="shared" si="471"/>
        <v>5.2363430553666719</v>
      </c>
      <c r="AA1000" s="4">
        <v>0</v>
      </c>
      <c r="AB1000" s="4">
        <f t="shared" si="472"/>
        <v>0</v>
      </c>
      <c r="AC1000" s="4">
        <v>38.333333333333385</v>
      </c>
      <c r="AD1000" s="4">
        <v>1.6766666666666674</v>
      </c>
      <c r="AE1000" s="4">
        <v>1.6266666666666654</v>
      </c>
      <c r="AF1000" s="4">
        <v>4.9999999999999913E-2</v>
      </c>
      <c r="AG1000" s="4">
        <v>0.125</v>
      </c>
      <c r="AH1000" s="4">
        <v>0.47766666666666624</v>
      </c>
      <c r="AI1000" s="4">
        <v>0.11233333333333334</v>
      </c>
      <c r="AJ1000" s="4">
        <f t="shared" si="473"/>
        <v>0</v>
      </c>
      <c r="AK1000" s="4">
        <f t="shared" si="474"/>
        <v>0</v>
      </c>
      <c r="AL1000" s="4">
        <f t="shared" si="475"/>
        <v>0</v>
      </c>
      <c r="AM1000" s="4">
        <f t="shared" si="476"/>
        <v>0</v>
      </c>
      <c r="AN1000" s="4">
        <f t="shared" si="477"/>
        <v>0</v>
      </c>
      <c r="AO1000" s="4">
        <f t="shared" si="478"/>
        <v>0</v>
      </c>
      <c r="AP1000" s="4">
        <f t="shared" si="479"/>
        <v>0</v>
      </c>
      <c r="AQ1000" s="5">
        <f t="shared" si="480"/>
        <v>1176.2428002165327</v>
      </c>
      <c r="AR1000" s="5">
        <f t="shared" si="481"/>
        <v>28.065089988142869</v>
      </c>
      <c r="AS1000" s="5">
        <f t="shared" si="482"/>
        <v>25.383123372810967</v>
      </c>
      <c r="AT1000" s="5">
        <f t="shared" si="483"/>
        <v>3.5087308481477275</v>
      </c>
      <c r="AU1000" s="5">
        <f t="shared" si="484"/>
        <v>2.7656197170443302</v>
      </c>
      <c r="AV1000" s="5">
        <f t="shared" si="485"/>
        <v>11.02431859850501</v>
      </c>
      <c r="AW1000" s="5">
        <f t="shared" si="486"/>
        <v>4.2227599938628266</v>
      </c>
    </row>
    <row r="1001" spans="1:49" x14ac:dyDescent="0.25">
      <c r="A1001" s="1" t="s">
        <v>378</v>
      </c>
      <c r="B1001" s="1" t="s">
        <v>278</v>
      </c>
      <c r="C1001" s="2">
        <v>42972</v>
      </c>
      <c r="D1001" s="3">
        <v>0</v>
      </c>
      <c r="E1001" s="4">
        <f t="shared" si="457"/>
        <v>0</v>
      </c>
      <c r="F1001" s="3">
        <v>109.43333333333318</v>
      </c>
      <c r="G1001" s="3">
        <v>1.5678999999999996</v>
      </c>
      <c r="H1001" s="3">
        <v>1.5022500000000012</v>
      </c>
      <c r="I1001" s="3">
        <v>6.5649999999999972E-2</v>
      </c>
      <c r="J1001" s="3">
        <v>0.52698749999999916</v>
      </c>
      <c r="K1001" s="3">
        <v>0.38366249999999985</v>
      </c>
      <c r="L1001" s="3">
        <v>0.1372499999999999</v>
      </c>
      <c r="M1001" s="4">
        <f t="shared" si="458"/>
        <v>0</v>
      </c>
      <c r="N1001" s="4">
        <f t="shared" si="459"/>
        <v>0</v>
      </c>
      <c r="O1001" s="4">
        <f t="shared" si="460"/>
        <v>0</v>
      </c>
      <c r="P1001" s="4">
        <f t="shared" si="461"/>
        <v>0</v>
      </c>
      <c r="Q1001" s="4">
        <f t="shared" si="462"/>
        <v>0</v>
      </c>
      <c r="R1001" s="4">
        <f t="shared" si="463"/>
        <v>0</v>
      </c>
      <c r="S1001" s="4">
        <f t="shared" si="464"/>
        <v>0</v>
      </c>
      <c r="T1001" s="5">
        <f t="shared" si="465"/>
        <v>1619.4041514877438</v>
      </c>
      <c r="U1001" s="5">
        <f t="shared" si="466"/>
        <v>30.432355687096948</v>
      </c>
      <c r="V1001" s="5">
        <f t="shared" si="467"/>
        <v>26.000191505331173</v>
      </c>
      <c r="W1001" s="5">
        <f t="shared" si="468"/>
        <v>4.6462714413362285</v>
      </c>
      <c r="X1001" s="5">
        <f t="shared" si="469"/>
        <v>2.4225197095394861</v>
      </c>
      <c r="Y1001" s="5">
        <f t="shared" si="470"/>
        <v>11.522343452352453</v>
      </c>
      <c r="Z1001" s="5">
        <f t="shared" si="471"/>
        <v>5.2363430553666719</v>
      </c>
      <c r="AA1001" s="4">
        <v>0</v>
      </c>
      <c r="AB1001" s="4">
        <f t="shared" si="472"/>
        <v>0</v>
      </c>
      <c r="AC1001" s="4">
        <v>38.333333333333385</v>
      </c>
      <c r="AD1001" s="4">
        <v>1.6766666666666674</v>
      </c>
      <c r="AE1001" s="4">
        <v>1.6266666666666654</v>
      </c>
      <c r="AF1001" s="4">
        <v>4.9999999999999913E-2</v>
      </c>
      <c r="AG1001" s="4">
        <v>0.125</v>
      </c>
      <c r="AH1001" s="4">
        <v>0.47766666666666624</v>
      </c>
      <c r="AI1001" s="4">
        <v>0.11233333333333334</v>
      </c>
      <c r="AJ1001" s="4">
        <f t="shared" si="473"/>
        <v>0</v>
      </c>
      <c r="AK1001" s="4">
        <f t="shared" si="474"/>
        <v>0</v>
      </c>
      <c r="AL1001" s="4">
        <f t="shared" si="475"/>
        <v>0</v>
      </c>
      <c r="AM1001" s="4">
        <f t="shared" si="476"/>
        <v>0</v>
      </c>
      <c r="AN1001" s="4">
        <f t="shared" si="477"/>
        <v>0</v>
      </c>
      <c r="AO1001" s="4">
        <f t="shared" si="478"/>
        <v>0</v>
      </c>
      <c r="AP1001" s="4">
        <f t="shared" si="479"/>
        <v>0</v>
      </c>
      <c r="AQ1001" s="5">
        <f t="shared" si="480"/>
        <v>1176.2428002165327</v>
      </c>
      <c r="AR1001" s="5">
        <f t="shared" si="481"/>
        <v>28.065089988142869</v>
      </c>
      <c r="AS1001" s="5">
        <f t="shared" si="482"/>
        <v>25.383123372810967</v>
      </c>
      <c r="AT1001" s="5">
        <f t="shared" si="483"/>
        <v>3.5087308481477275</v>
      </c>
      <c r="AU1001" s="5">
        <f t="shared" si="484"/>
        <v>2.7656197170443302</v>
      </c>
      <c r="AV1001" s="5">
        <f t="shared" si="485"/>
        <v>11.02431859850501</v>
      </c>
      <c r="AW1001" s="5">
        <f t="shared" si="486"/>
        <v>4.2227599938628266</v>
      </c>
    </row>
    <row r="1002" spans="1:49" x14ac:dyDescent="0.25">
      <c r="A1002" s="1" t="s">
        <v>378</v>
      </c>
      <c r="B1002" s="1" t="s">
        <v>279</v>
      </c>
      <c r="C1002" s="2">
        <v>42973</v>
      </c>
      <c r="D1002" s="3">
        <v>0</v>
      </c>
      <c r="E1002" s="4">
        <f t="shared" si="457"/>
        <v>0</v>
      </c>
      <c r="F1002" s="3">
        <v>109.43333333333318</v>
      </c>
      <c r="G1002" s="3">
        <v>1.5678999999999996</v>
      </c>
      <c r="H1002" s="3">
        <v>1.5022500000000012</v>
      </c>
      <c r="I1002" s="3">
        <v>6.5649999999999972E-2</v>
      </c>
      <c r="J1002" s="3">
        <v>0.52698749999999916</v>
      </c>
      <c r="K1002" s="3">
        <v>0.38366249999999985</v>
      </c>
      <c r="L1002" s="3">
        <v>0.1372499999999999</v>
      </c>
      <c r="M1002" s="4">
        <f t="shared" si="458"/>
        <v>0</v>
      </c>
      <c r="N1002" s="4">
        <f t="shared" si="459"/>
        <v>0</v>
      </c>
      <c r="O1002" s="4">
        <f t="shared" si="460"/>
        <v>0</v>
      </c>
      <c r="P1002" s="4">
        <f t="shared" si="461"/>
        <v>0</v>
      </c>
      <c r="Q1002" s="4">
        <f t="shared" si="462"/>
        <v>0</v>
      </c>
      <c r="R1002" s="4">
        <f t="shared" si="463"/>
        <v>0</v>
      </c>
      <c r="S1002" s="4">
        <f t="shared" si="464"/>
        <v>0</v>
      </c>
      <c r="T1002" s="5">
        <f t="shared" si="465"/>
        <v>1619.4041514877438</v>
      </c>
      <c r="U1002" s="5">
        <f t="shared" si="466"/>
        <v>30.432355687096948</v>
      </c>
      <c r="V1002" s="5">
        <f t="shared" si="467"/>
        <v>26.000191505331173</v>
      </c>
      <c r="W1002" s="5">
        <f t="shared" si="468"/>
        <v>4.6462714413362285</v>
      </c>
      <c r="X1002" s="5">
        <f t="shared" si="469"/>
        <v>2.4225197095394861</v>
      </c>
      <c r="Y1002" s="5">
        <f t="shared" si="470"/>
        <v>11.522343452352453</v>
      </c>
      <c r="Z1002" s="5">
        <f t="shared" si="471"/>
        <v>5.2363430553666719</v>
      </c>
      <c r="AA1002" s="4">
        <v>0</v>
      </c>
      <c r="AB1002" s="4">
        <f t="shared" si="472"/>
        <v>0</v>
      </c>
      <c r="AC1002" s="4">
        <v>38.333333333333385</v>
      </c>
      <c r="AD1002" s="4">
        <v>1.6766666666666674</v>
      </c>
      <c r="AE1002" s="4">
        <v>1.6266666666666654</v>
      </c>
      <c r="AF1002" s="4">
        <v>4.9999999999999913E-2</v>
      </c>
      <c r="AG1002" s="4">
        <v>0.125</v>
      </c>
      <c r="AH1002" s="4">
        <v>0.47766666666666624</v>
      </c>
      <c r="AI1002" s="4">
        <v>0.11233333333333334</v>
      </c>
      <c r="AJ1002" s="4">
        <f t="shared" si="473"/>
        <v>0</v>
      </c>
      <c r="AK1002" s="4">
        <f t="shared" si="474"/>
        <v>0</v>
      </c>
      <c r="AL1002" s="4">
        <f t="shared" si="475"/>
        <v>0</v>
      </c>
      <c r="AM1002" s="4">
        <f t="shared" si="476"/>
        <v>0</v>
      </c>
      <c r="AN1002" s="4">
        <f t="shared" si="477"/>
        <v>0</v>
      </c>
      <c r="AO1002" s="4">
        <f t="shared" si="478"/>
        <v>0</v>
      </c>
      <c r="AP1002" s="4">
        <f t="shared" si="479"/>
        <v>0</v>
      </c>
      <c r="AQ1002" s="5">
        <f t="shared" si="480"/>
        <v>1176.2428002165327</v>
      </c>
      <c r="AR1002" s="5">
        <f t="shared" si="481"/>
        <v>28.065089988142869</v>
      </c>
      <c r="AS1002" s="5">
        <f t="shared" si="482"/>
        <v>25.383123372810967</v>
      </c>
      <c r="AT1002" s="5">
        <f t="shared" si="483"/>
        <v>3.5087308481477275</v>
      </c>
      <c r="AU1002" s="5">
        <f t="shared" si="484"/>
        <v>2.7656197170443302</v>
      </c>
      <c r="AV1002" s="5">
        <f t="shared" si="485"/>
        <v>11.02431859850501</v>
      </c>
      <c r="AW1002" s="5">
        <f t="shared" si="486"/>
        <v>4.2227599938628266</v>
      </c>
    </row>
    <row r="1003" spans="1:49" x14ac:dyDescent="0.25">
      <c r="A1003" s="1" t="s">
        <v>378</v>
      </c>
      <c r="B1003" s="1" t="s">
        <v>280</v>
      </c>
      <c r="C1003" s="2">
        <v>42974</v>
      </c>
      <c r="D1003" s="3">
        <v>0</v>
      </c>
      <c r="E1003" s="4">
        <f t="shared" si="457"/>
        <v>0</v>
      </c>
      <c r="F1003" s="3">
        <v>109.43333333333318</v>
      </c>
      <c r="G1003" s="3">
        <v>1.5678999999999996</v>
      </c>
      <c r="H1003" s="3">
        <v>1.5022500000000012</v>
      </c>
      <c r="I1003" s="3">
        <v>6.5649999999999972E-2</v>
      </c>
      <c r="J1003" s="3">
        <v>0.52698749999999916</v>
      </c>
      <c r="K1003" s="3">
        <v>0.38366249999999985</v>
      </c>
      <c r="L1003" s="3">
        <v>0.1372499999999999</v>
      </c>
      <c r="M1003" s="4">
        <f t="shared" si="458"/>
        <v>0</v>
      </c>
      <c r="N1003" s="4">
        <f t="shared" si="459"/>
        <v>0</v>
      </c>
      <c r="O1003" s="4">
        <f t="shared" si="460"/>
        <v>0</v>
      </c>
      <c r="P1003" s="4">
        <f t="shared" si="461"/>
        <v>0</v>
      </c>
      <c r="Q1003" s="4">
        <f t="shared" si="462"/>
        <v>0</v>
      </c>
      <c r="R1003" s="4">
        <f t="shared" si="463"/>
        <v>0</v>
      </c>
      <c r="S1003" s="4">
        <f t="shared" si="464"/>
        <v>0</v>
      </c>
      <c r="T1003" s="5">
        <f t="shared" si="465"/>
        <v>1619.4041514877438</v>
      </c>
      <c r="U1003" s="5">
        <f t="shared" si="466"/>
        <v>30.432355687096948</v>
      </c>
      <c r="V1003" s="5">
        <f t="shared" si="467"/>
        <v>26.000191505331173</v>
      </c>
      <c r="W1003" s="5">
        <f t="shared" si="468"/>
        <v>4.6462714413362285</v>
      </c>
      <c r="X1003" s="5">
        <f t="shared" si="469"/>
        <v>2.4225197095394861</v>
      </c>
      <c r="Y1003" s="5">
        <f t="shared" si="470"/>
        <v>11.522343452352453</v>
      </c>
      <c r="Z1003" s="5">
        <f t="shared" si="471"/>
        <v>5.2363430553666719</v>
      </c>
      <c r="AA1003" s="4">
        <v>0</v>
      </c>
      <c r="AB1003" s="4">
        <f t="shared" si="472"/>
        <v>0</v>
      </c>
      <c r="AC1003" s="4">
        <v>38.333333333333385</v>
      </c>
      <c r="AD1003" s="4">
        <v>1.6766666666666674</v>
      </c>
      <c r="AE1003" s="4">
        <v>1.6266666666666654</v>
      </c>
      <c r="AF1003" s="4">
        <v>4.9999999999999913E-2</v>
      </c>
      <c r="AG1003" s="4">
        <v>0.125</v>
      </c>
      <c r="AH1003" s="4">
        <v>0.47766666666666624</v>
      </c>
      <c r="AI1003" s="4">
        <v>0.11233333333333334</v>
      </c>
      <c r="AJ1003" s="4">
        <f t="shared" si="473"/>
        <v>0</v>
      </c>
      <c r="AK1003" s="4">
        <f t="shared" si="474"/>
        <v>0</v>
      </c>
      <c r="AL1003" s="4">
        <f t="shared" si="475"/>
        <v>0</v>
      </c>
      <c r="AM1003" s="4">
        <f t="shared" si="476"/>
        <v>0</v>
      </c>
      <c r="AN1003" s="4">
        <f t="shared" si="477"/>
        <v>0</v>
      </c>
      <c r="AO1003" s="4">
        <f t="shared" si="478"/>
        <v>0</v>
      </c>
      <c r="AP1003" s="4">
        <f t="shared" si="479"/>
        <v>0</v>
      </c>
      <c r="AQ1003" s="5">
        <f t="shared" si="480"/>
        <v>1176.2428002165327</v>
      </c>
      <c r="AR1003" s="5">
        <f t="shared" si="481"/>
        <v>28.065089988142869</v>
      </c>
      <c r="AS1003" s="5">
        <f t="shared" si="482"/>
        <v>25.383123372810967</v>
      </c>
      <c r="AT1003" s="5">
        <f t="shared" si="483"/>
        <v>3.5087308481477275</v>
      </c>
      <c r="AU1003" s="5">
        <f t="shared" si="484"/>
        <v>2.7656197170443302</v>
      </c>
      <c r="AV1003" s="5">
        <f t="shared" si="485"/>
        <v>11.02431859850501</v>
      </c>
      <c r="AW1003" s="5">
        <f t="shared" si="486"/>
        <v>4.2227599938628266</v>
      </c>
    </row>
    <row r="1004" spans="1:49" x14ac:dyDescent="0.25">
      <c r="A1004" s="1" t="s">
        <v>378</v>
      </c>
      <c r="B1004" s="1" t="s">
        <v>281</v>
      </c>
      <c r="C1004" s="2">
        <v>42975</v>
      </c>
      <c r="D1004" s="3">
        <v>0</v>
      </c>
      <c r="E1004" s="4">
        <f t="shared" si="457"/>
        <v>0</v>
      </c>
      <c r="F1004" s="3">
        <v>109.43333333333318</v>
      </c>
      <c r="G1004" s="3">
        <v>1.5678999999999996</v>
      </c>
      <c r="H1004" s="3">
        <v>1.5022500000000012</v>
      </c>
      <c r="I1004" s="3">
        <v>6.5649999999999972E-2</v>
      </c>
      <c r="J1004" s="3">
        <v>0.52698749999999916</v>
      </c>
      <c r="K1004" s="3">
        <v>0.38366249999999985</v>
      </c>
      <c r="L1004" s="3">
        <v>0.1372499999999999</v>
      </c>
      <c r="M1004" s="4">
        <f t="shared" si="458"/>
        <v>0</v>
      </c>
      <c r="N1004" s="4">
        <f t="shared" si="459"/>
        <v>0</v>
      </c>
      <c r="O1004" s="4">
        <f t="shared" si="460"/>
        <v>0</v>
      </c>
      <c r="P1004" s="4">
        <f t="shared" si="461"/>
        <v>0</v>
      </c>
      <c r="Q1004" s="4">
        <f t="shared" si="462"/>
        <v>0</v>
      </c>
      <c r="R1004" s="4">
        <f t="shared" si="463"/>
        <v>0</v>
      </c>
      <c r="S1004" s="4">
        <f t="shared" si="464"/>
        <v>0</v>
      </c>
      <c r="T1004" s="5">
        <f t="shared" si="465"/>
        <v>1619.4041514877438</v>
      </c>
      <c r="U1004" s="5">
        <f t="shared" si="466"/>
        <v>30.432355687096948</v>
      </c>
      <c r="V1004" s="5">
        <f t="shared" si="467"/>
        <v>26.000191505331173</v>
      </c>
      <c r="W1004" s="5">
        <f t="shared" si="468"/>
        <v>4.6462714413362285</v>
      </c>
      <c r="X1004" s="5">
        <f t="shared" si="469"/>
        <v>2.4225197095394861</v>
      </c>
      <c r="Y1004" s="5">
        <f t="shared" si="470"/>
        <v>11.522343452352453</v>
      </c>
      <c r="Z1004" s="5">
        <f t="shared" si="471"/>
        <v>5.2363430553666719</v>
      </c>
      <c r="AA1004" s="4">
        <v>0</v>
      </c>
      <c r="AB1004" s="4">
        <f t="shared" si="472"/>
        <v>0</v>
      </c>
      <c r="AC1004" s="4">
        <v>38.333333333333385</v>
      </c>
      <c r="AD1004" s="4">
        <v>1.6766666666666674</v>
      </c>
      <c r="AE1004" s="4">
        <v>1.6266666666666654</v>
      </c>
      <c r="AF1004" s="4">
        <v>4.9999999999999913E-2</v>
      </c>
      <c r="AG1004" s="4">
        <v>0.125</v>
      </c>
      <c r="AH1004" s="4">
        <v>0.47766666666666624</v>
      </c>
      <c r="AI1004" s="4">
        <v>0.11233333333333334</v>
      </c>
      <c r="AJ1004" s="4">
        <f t="shared" si="473"/>
        <v>0</v>
      </c>
      <c r="AK1004" s="4">
        <f t="shared" si="474"/>
        <v>0</v>
      </c>
      <c r="AL1004" s="4">
        <f t="shared" si="475"/>
        <v>0</v>
      </c>
      <c r="AM1004" s="4">
        <f t="shared" si="476"/>
        <v>0</v>
      </c>
      <c r="AN1004" s="4">
        <f t="shared" si="477"/>
        <v>0</v>
      </c>
      <c r="AO1004" s="4">
        <f t="shared" si="478"/>
        <v>0</v>
      </c>
      <c r="AP1004" s="4">
        <f t="shared" si="479"/>
        <v>0</v>
      </c>
      <c r="AQ1004" s="5">
        <f t="shared" si="480"/>
        <v>1176.2428002165327</v>
      </c>
      <c r="AR1004" s="5">
        <f t="shared" si="481"/>
        <v>28.065089988142869</v>
      </c>
      <c r="AS1004" s="5">
        <f t="shared" si="482"/>
        <v>25.383123372810967</v>
      </c>
      <c r="AT1004" s="5">
        <f t="shared" si="483"/>
        <v>3.5087308481477275</v>
      </c>
      <c r="AU1004" s="5">
        <f t="shared" si="484"/>
        <v>2.7656197170443302</v>
      </c>
      <c r="AV1004" s="5">
        <f t="shared" si="485"/>
        <v>11.02431859850501</v>
      </c>
      <c r="AW1004" s="5">
        <f t="shared" si="486"/>
        <v>4.2227599938628266</v>
      </c>
    </row>
    <row r="1005" spans="1:49" x14ac:dyDescent="0.25">
      <c r="A1005" s="1" t="s">
        <v>378</v>
      </c>
      <c r="B1005" s="1" t="s">
        <v>282</v>
      </c>
      <c r="C1005" s="2">
        <v>42976</v>
      </c>
      <c r="D1005" s="3">
        <v>0</v>
      </c>
      <c r="E1005" s="4">
        <f t="shared" si="457"/>
        <v>0</v>
      </c>
      <c r="F1005" s="3">
        <v>109.43333333333318</v>
      </c>
      <c r="G1005" s="3">
        <v>1.5678999999999996</v>
      </c>
      <c r="H1005" s="3">
        <v>1.5022500000000012</v>
      </c>
      <c r="I1005" s="3">
        <v>6.5649999999999972E-2</v>
      </c>
      <c r="J1005" s="3">
        <v>0.52698749999999916</v>
      </c>
      <c r="K1005" s="3">
        <v>0.38366249999999985</v>
      </c>
      <c r="L1005" s="3">
        <v>0.1372499999999999</v>
      </c>
      <c r="M1005" s="4">
        <f t="shared" si="458"/>
        <v>0</v>
      </c>
      <c r="N1005" s="4">
        <f t="shared" si="459"/>
        <v>0</v>
      </c>
      <c r="O1005" s="4">
        <f t="shared" si="460"/>
        <v>0</v>
      </c>
      <c r="P1005" s="4">
        <f t="shared" si="461"/>
        <v>0</v>
      </c>
      <c r="Q1005" s="4">
        <f t="shared" si="462"/>
        <v>0</v>
      </c>
      <c r="R1005" s="4">
        <f t="shared" si="463"/>
        <v>0</v>
      </c>
      <c r="S1005" s="4">
        <f t="shared" si="464"/>
        <v>0</v>
      </c>
      <c r="T1005" s="5">
        <f t="shared" si="465"/>
        <v>1619.4041514877438</v>
      </c>
      <c r="U1005" s="5">
        <f t="shared" si="466"/>
        <v>30.432355687096948</v>
      </c>
      <c r="V1005" s="5">
        <f t="shared" si="467"/>
        <v>26.000191505331173</v>
      </c>
      <c r="W1005" s="5">
        <f t="shared" si="468"/>
        <v>4.6462714413362285</v>
      </c>
      <c r="X1005" s="5">
        <f t="shared" si="469"/>
        <v>2.4225197095394861</v>
      </c>
      <c r="Y1005" s="5">
        <f t="shared" si="470"/>
        <v>11.522343452352453</v>
      </c>
      <c r="Z1005" s="5">
        <f t="shared" si="471"/>
        <v>5.2363430553666719</v>
      </c>
      <c r="AA1005" s="4">
        <v>0</v>
      </c>
      <c r="AB1005" s="4">
        <f t="shared" si="472"/>
        <v>0</v>
      </c>
      <c r="AC1005" s="4">
        <v>38.333333333333385</v>
      </c>
      <c r="AD1005" s="4">
        <v>1.6766666666666674</v>
      </c>
      <c r="AE1005" s="4">
        <v>1.6266666666666654</v>
      </c>
      <c r="AF1005" s="4">
        <v>4.9999999999999913E-2</v>
      </c>
      <c r="AG1005" s="4">
        <v>0.125</v>
      </c>
      <c r="AH1005" s="4">
        <v>0.47766666666666624</v>
      </c>
      <c r="AI1005" s="4">
        <v>0.11233333333333334</v>
      </c>
      <c r="AJ1005" s="4">
        <f t="shared" si="473"/>
        <v>0</v>
      </c>
      <c r="AK1005" s="4">
        <f t="shared" si="474"/>
        <v>0</v>
      </c>
      <c r="AL1005" s="4">
        <f t="shared" si="475"/>
        <v>0</v>
      </c>
      <c r="AM1005" s="4">
        <f t="shared" si="476"/>
        <v>0</v>
      </c>
      <c r="AN1005" s="4">
        <f t="shared" si="477"/>
        <v>0</v>
      </c>
      <c r="AO1005" s="4">
        <f t="shared" si="478"/>
        <v>0</v>
      </c>
      <c r="AP1005" s="4">
        <f t="shared" si="479"/>
        <v>0</v>
      </c>
      <c r="AQ1005" s="5">
        <f t="shared" si="480"/>
        <v>1176.2428002165327</v>
      </c>
      <c r="AR1005" s="5">
        <f t="shared" si="481"/>
        <v>28.065089988142869</v>
      </c>
      <c r="AS1005" s="5">
        <f t="shared" si="482"/>
        <v>25.383123372810967</v>
      </c>
      <c r="AT1005" s="5">
        <f t="shared" si="483"/>
        <v>3.5087308481477275</v>
      </c>
      <c r="AU1005" s="5">
        <f t="shared" si="484"/>
        <v>2.7656197170443302</v>
      </c>
      <c r="AV1005" s="5">
        <f t="shared" si="485"/>
        <v>11.02431859850501</v>
      </c>
      <c r="AW1005" s="5">
        <f t="shared" si="486"/>
        <v>4.2227599938628266</v>
      </c>
    </row>
    <row r="1006" spans="1:49" x14ac:dyDescent="0.25">
      <c r="A1006" s="1" t="s">
        <v>378</v>
      </c>
      <c r="B1006" s="1" t="s">
        <v>283</v>
      </c>
      <c r="C1006" s="2">
        <v>42977</v>
      </c>
      <c r="D1006" s="3">
        <v>0</v>
      </c>
      <c r="E1006" s="4">
        <f t="shared" si="457"/>
        <v>0</v>
      </c>
      <c r="F1006" s="3">
        <v>109.43333333333318</v>
      </c>
      <c r="G1006" s="3">
        <v>1.5678999999999996</v>
      </c>
      <c r="H1006" s="3">
        <v>1.5022500000000012</v>
      </c>
      <c r="I1006" s="3">
        <v>6.5649999999999972E-2</v>
      </c>
      <c r="J1006" s="3">
        <v>0.52698749999999916</v>
      </c>
      <c r="K1006" s="3">
        <v>0.38366249999999985</v>
      </c>
      <c r="L1006" s="3">
        <v>0.1372499999999999</v>
      </c>
      <c r="M1006" s="4">
        <f t="shared" si="458"/>
        <v>0</v>
      </c>
      <c r="N1006" s="4">
        <f t="shared" si="459"/>
        <v>0</v>
      </c>
      <c r="O1006" s="4">
        <f t="shared" si="460"/>
        <v>0</v>
      </c>
      <c r="P1006" s="4">
        <f t="shared" si="461"/>
        <v>0</v>
      </c>
      <c r="Q1006" s="4">
        <f t="shared" si="462"/>
        <v>0</v>
      </c>
      <c r="R1006" s="4">
        <f t="shared" si="463"/>
        <v>0</v>
      </c>
      <c r="S1006" s="4">
        <f t="shared" si="464"/>
        <v>0</v>
      </c>
      <c r="T1006" s="5">
        <f t="shared" si="465"/>
        <v>1619.4041514877438</v>
      </c>
      <c r="U1006" s="5">
        <f t="shared" si="466"/>
        <v>30.432355687096948</v>
      </c>
      <c r="V1006" s="5">
        <f t="shared" si="467"/>
        <v>26.000191505331173</v>
      </c>
      <c r="W1006" s="5">
        <f t="shared" si="468"/>
        <v>4.6462714413362285</v>
      </c>
      <c r="X1006" s="5">
        <f t="shared" si="469"/>
        <v>2.4225197095394861</v>
      </c>
      <c r="Y1006" s="5">
        <f t="shared" si="470"/>
        <v>11.522343452352453</v>
      </c>
      <c r="Z1006" s="5">
        <f t="shared" si="471"/>
        <v>5.2363430553666719</v>
      </c>
      <c r="AA1006" s="4">
        <v>0</v>
      </c>
      <c r="AB1006" s="4">
        <f t="shared" si="472"/>
        <v>0</v>
      </c>
      <c r="AC1006" s="4">
        <v>38.333333333333385</v>
      </c>
      <c r="AD1006" s="4">
        <v>1.6766666666666674</v>
      </c>
      <c r="AE1006" s="4">
        <v>1.6266666666666654</v>
      </c>
      <c r="AF1006" s="4">
        <v>4.9999999999999913E-2</v>
      </c>
      <c r="AG1006" s="4">
        <v>0.125</v>
      </c>
      <c r="AH1006" s="4">
        <v>0.47766666666666624</v>
      </c>
      <c r="AI1006" s="4">
        <v>0.11233333333333334</v>
      </c>
      <c r="AJ1006" s="4">
        <f t="shared" si="473"/>
        <v>0</v>
      </c>
      <c r="AK1006" s="4">
        <f t="shared" si="474"/>
        <v>0</v>
      </c>
      <c r="AL1006" s="4">
        <f t="shared" si="475"/>
        <v>0</v>
      </c>
      <c r="AM1006" s="4">
        <f t="shared" si="476"/>
        <v>0</v>
      </c>
      <c r="AN1006" s="4">
        <f t="shared" si="477"/>
        <v>0</v>
      </c>
      <c r="AO1006" s="4">
        <f t="shared" si="478"/>
        <v>0</v>
      </c>
      <c r="AP1006" s="4">
        <f t="shared" si="479"/>
        <v>0</v>
      </c>
      <c r="AQ1006" s="5">
        <f t="shared" si="480"/>
        <v>1176.2428002165327</v>
      </c>
      <c r="AR1006" s="5">
        <f t="shared" si="481"/>
        <v>28.065089988142869</v>
      </c>
      <c r="AS1006" s="5">
        <f t="shared" si="482"/>
        <v>25.383123372810967</v>
      </c>
      <c r="AT1006" s="5">
        <f t="shared" si="483"/>
        <v>3.5087308481477275</v>
      </c>
      <c r="AU1006" s="5">
        <f t="shared" si="484"/>
        <v>2.7656197170443302</v>
      </c>
      <c r="AV1006" s="5">
        <f t="shared" si="485"/>
        <v>11.02431859850501</v>
      </c>
      <c r="AW1006" s="5">
        <f t="shared" si="486"/>
        <v>4.2227599938628266</v>
      </c>
    </row>
    <row r="1007" spans="1:49" x14ac:dyDescent="0.25">
      <c r="A1007" s="1" t="s">
        <v>378</v>
      </c>
      <c r="B1007" s="1" t="s">
        <v>284</v>
      </c>
      <c r="C1007" s="2">
        <v>42978</v>
      </c>
      <c r="D1007" s="3">
        <v>0</v>
      </c>
      <c r="E1007" s="4">
        <f t="shared" si="457"/>
        <v>0</v>
      </c>
      <c r="F1007" s="3">
        <v>109.43333333333318</v>
      </c>
      <c r="G1007" s="3">
        <v>1.5678999999999996</v>
      </c>
      <c r="H1007" s="3">
        <v>1.5022500000000012</v>
      </c>
      <c r="I1007" s="3">
        <v>6.5649999999999972E-2</v>
      </c>
      <c r="J1007" s="3">
        <v>0.52698749999999916</v>
      </c>
      <c r="K1007" s="3">
        <v>0.38366249999999985</v>
      </c>
      <c r="L1007" s="3">
        <v>0.1372499999999999</v>
      </c>
      <c r="M1007" s="4">
        <f t="shared" si="458"/>
        <v>0</v>
      </c>
      <c r="N1007" s="4">
        <f t="shared" si="459"/>
        <v>0</v>
      </c>
      <c r="O1007" s="4">
        <f t="shared" si="460"/>
        <v>0</v>
      </c>
      <c r="P1007" s="4">
        <f t="shared" si="461"/>
        <v>0</v>
      </c>
      <c r="Q1007" s="4">
        <f t="shared" si="462"/>
        <v>0</v>
      </c>
      <c r="R1007" s="4">
        <f t="shared" si="463"/>
        <v>0</v>
      </c>
      <c r="S1007" s="4">
        <f t="shared" si="464"/>
        <v>0</v>
      </c>
      <c r="T1007" s="5">
        <f t="shared" si="465"/>
        <v>1619.4041514877438</v>
      </c>
      <c r="U1007" s="5">
        <f t="shared" si="466"/>
        <v>30.432355687096948</v>
      </c>
      <c r="V1007" s="5">
        <f t="shared" si="467"/>
        <v>26.000191505331173</v>
      </c>
      <c r="W1007" s="5">
        <f t="shared" si="468"/>
        <v>4.6462714413362285</v>
      </c>
      <c r="X1007" s="5">
        <f t="shared" si="469"/>
        <v>2.4225197095394861</v>
      </c>
      <c r="Y1007" s="5">
        <f t="shared" si="470"/>
        <v>11.522343452352453</v>
      </c>
      <c r="Z1007" s="5">
        <f t="shared" si="471"/>
        <v>5.2363430553666719</v>
      </c>
      <c r="AA1007" s="4">
        <v>0</v>
      </c>
      <c r="AB1007" s="4">
        <f t="shared" si="472"/>
        <v>0</v>
      </c>
      <c r="AC1007" s="4">
        <v>38.333333333333385</v>
      </c>
      <c r="AD1007" s="4">
        <v>1.6766666666666674</v>
      </c>
      <c r="AE1007" s="4">
        <v>1.6266666666666654</v>
      </c>
      <c r="AF1007" s="4">
        <v>4.9999999999999913E-2</v>
      </c>
      <c r="AG1007" s="4">
        <v>0.125</v>
      </c>
      <c r="AH1007" s="4">
        <v>0.47766666666666624</v>
      </c>
      <c r="AI1007" s="4">
        <v>0.11233333333333334</v>
      </c>
      <c r="AJ1007" s="4">
        <f t="shared" si="473"/>
        <v>0</v>
      </c>
      <c r="AK1007" s="4">
        <f t="shared" si="474"/>
        <v>0</v>
      </c>
      <c r="AL1007" s="4">
        <f t="shared" si="475"/>
        <v>0</v>
      </c>
      <c r="AM1007" s="4">
        <f t="shared" si="476"/>
        <v>0</v>
      </c>
      <c r="AN1007" s="4">
        <f t="shared" si="477"/>
        <v>0</v>
      </c>
      <c r="AO1007" s="4">
        <f t="shared" si="478"/>
        <v>0</v>
      </c>
      <c r="AP1007" s="4">
        <f t="shared" si="479"/>
        <v>0</v>
      </c>
      <c r="AQ1007" s="5">
        <f t="shared" si="480"/>
        <v>1176.2428002165327</v>
      </c>
      <c r="AR1007" s="5">
        <f t="shared" si="481"/>
        <v>28.065089988142869</v>
      </c>
      <c r="AS1007" s="5">
        <f t="shared" si="482"/>
        <v>25.383123372810967</v>
      </c>
      <c r="AT1007" s="5">
        <f t="shared" si="483"/>
        <v>3.5087308481477275</v>
      </c>
      <c r="AU1007" s="5">
        <f t="shared" si="484"/>
        <v>2.7656197170443302</v>
      </c>
      <c r="AV1007" s="5">
        <f t="shared" si="485"/>
        <v>11.02431859850501</v>
      </c>
      <c r="AW1007" s="5">
        <f t="shared" si="486"/>
        <v>4.2227599938628266</v>
      </c>
    </row>
    <row r="1008" spans="1:49" x14ac:dyDescent="0.25">
      <c r="A1008" s="1" t="s">
        <v>378</v>
      </c>
      <c r="B1008" s="1" t="s">
        <v>285</v>
      </c>
      <c r="C1008" s="2">
        <v>42979</v>
      </c>
      <c r="D1008" s="3">
        <v>0</v>
      </c>
      <c r="E1008" s="4">
        <f t="shared" si="457"/>
        <v>0</v>
      </c>
      <c r="F1008" s="3">
        <v>109.43333333333318</v>
      </c>
      <c r="G1008" s="3">
        <v>1.5678999999999996</v>
      </c>
      <c r="H1008" s="3">
        <v>1.5022500000000012</v>
      </c>
      <c r="I1008" s="3">
        <v>6.5649999999999972E-2</v>
      </c>
      <c r="J1008" s="3">
        <v>0.52698749999999916</v>
      </c>
      <c r="K1008" s="3">
        <v>0.38366249999999985</v>
      </c>
      <c r="L1008" s="3">
        <v>0.1372499999999999</v>
      </c>
      <c r="M1008" s="4">
        <f t="shared" si="458"/>
        <v>0</v>
      </c>
      <c r="N1008" s="4">
        <f t="shared" si="459"/>
        <v>0</v>
      </c>
      <c r="O1008" s="4">
        <f t="shared" si="460"/>
        <v>0</v>
      </c>
      <c r="P1008" s="4">
        <f t="shared" si="461"/>
        <v>0</v>
      </c>
      <c r="Q1008" s="4">
        <f t="shared" si="462"/>
        <v>0</v>
      </c>
      <c r="R1008" s="4">
        <f t="shared" si="463"/>
        <v>0</v>
      </c>
      <c r="S1008" s="4">
        <f t="shared" si="464"/>
        <v>0</v>
      </c>
      <c r="T1008" s="5">
        <f t="shared" si="465"/>
        <v>1619.4041514877438</v>
      </c>
      <c r="U1008" s="5">
        <f t="shared" si="466"/>
        <v>30.432355687096948</v>
      </c>
      <c r="V1008" s="5">
        <f t="shared" si="467"/>
        <v>26.000191505331173</v>
      </c>
      <c r="W1008" s="5">
        <f t="shared" si="468"/>
        <v>4.6462714413362285</v>
      </c>
      <c r="X1008" s="5">
        <f t="shared" si="469"/>
        <v>2.4225197095394861</v>
      </c>
      <c r="Y1008" s="5">
        <f t="shared" si="470"/>
        <v>11.522343452352453</v>
      </c>
      <c r="Z1008" s="5">
        <f t="shared" si="471"/>
        <v>5.2363430553666719</v>
      </c>
      <c r="AA1008" s="4">
        <v>0</v>
      </c>
      <c r="AB1008" s="4">
        <f t="shared" si="472"/>
        <v>0</v>
      </c>
      <c r="AC1008" s="4">
        <v>38.333333333333385</v>
      </c>
      <c r="AD1008" s="4">
        <v>1.6766666666666674</v>
      </c>
      <c r="AE1008" s="4">
        <v>1.6266666666666654</v>
      </c>
      <c r="AF1008" s="4">
        <v>4.9999999999999913E-2</v>
      </c>
      <c r="AG1008" s="4">
        <v>0.125</v>
      </c>
      <c r="AH1008" s="4">
        <v>0.47766666666666624</v>
      </c>
      <c r="AI1008" s="4">
        <v>0.11233333333333334</v>
      </c>
      <c r="AJ1008" s="4">
        <f t="shared" si="473"/>
        <v>0</v>
      </c>
      <c r="AK1008" s="4">
        <f t="shared" si="474"/>
        <v>0</v>
      </c>
      <c r="AL1008" s="4">
        <f t="shared" si="475"/>
        <v>0</v>
      </c>
      <c r="AM1008" s="4">
        <f t="shared" si="476"/>
        <v>0</v>
      </c>
      <c r="AN1008" s="4">
        <f t="shared" si="477"/>
        <v>0</v>
      </c>
      <c r="AO1008" s="4">
        <f t="shared" si="478"/>
        <v>0</v>
      </c>
      <c r="AP1008" s="4">
        <f t="shared" si="479"/>
        <v>0</v>
      </c>
      <c r="AQ1008" s="5">
        <f t="shared" si="480"/>
        <v>1176.2428002165327</v>
      </c>
      <c r="AR1008" s="5">
        <f t="shared" si="481"/>
        <v>28.065089988142869</v>
      </c>
      <c r="AS1008" s="5">
        <f t="shared" si="482"/>
        <v>25.383123372810967</v>
      </c>
      <c r="AT1008" s="5">
        <f t="shared" si="483"/>
        <v>3.5087308481477275</v>
      </c>
      <c r="AU1008" s="5">
        <f t="shared" si="484"/>
        <v>2.7656197170443302</v>
      </c>
      <c r="AV1008" s="5">
        <f t="shared" si="485"/>
        <v>11.02431859850501</v>
      </c>
      <c r="AW1008" s="5">
        <f t="shared" si="486"/>
        <v>4.2227599938628266</v>
      </c>
    </row>
    <row r="1009" spans="1:49" x14ac:dyDescent="0.25">
      <c r="A1009" s="1" t="s">
        <v>378</v>
      </c>
      <c r="B1009" s="1" t="s">
        <v>286</v>
      </c>
      <c r="C1009" s="2">
        <v>42980</v>
      </c>
      <c r="D1009" s="3">
        <v>0</v>
      </c>
      <c r="E1009" s="4">
        <f t="shared" si="457"/>
        <v>0</v>
      </c>
      <c r="F1009" s="3">
        <v>109.43333333333318</v>
      </c>
      <c r="G1009" s="3">
        <v>1.5678999999999996</v>
      </c>
      <c r="H1009" s="3">
        <v>1.5022500000000012</v>
      </c>
      <c r="I1009" s="3">
        <v>6.5649999999999972E-2</v>
      </c>
      <c r="J1009" s="3">
        <v>0.52698749999999916</v>
      </c>
      <c r="K1009" s="3">
        <v>0.38366249999999985</v>
      </c>
      <c r="L1009" s="3">
        <v>0.1372499999999999</v>
      </c>
      <c r="M1009" s="4">
        <f t="shared" si="458"/>
        <v>0</v>
      </c>
      <c r="N1009" s="4">
        <f t="shared" si="459"/>
        <v>0</v>
      </c>
      <c r="O1009" s="4">
        <f t="shared" si="460"/>
        <v>0</v>
      </c>
      <c r="P1009" s="4">
        <f t="shared" si="461"/>
        <v>0</v>
      </c>
      <c r="Q1009" s="4">
        <f t="shared" si="462"/>
        <v>0</v>
      </c>
      <c r="R1009" s="4">
        <f t="shared" si="463"/>
        <v>0</v>
      </c>
      <c r="S1009" s="4">
        <f t="shared" si="464"/>
        <v>0</v>
      </c>
      <c r="T1009" s="5">
        <f t="shared" si="465"/>
        <v>1619.4041514877438</v>
      </c>
      <c r="U1009" s="5">
        <f t="shared" si="466"/>
        <v>30.432355687096948</v>
      </c>
      <c r="V1009" s="5">
        <f t="shared" si="467"/>
        <v>26.000191505331173</v>
      </c>
      <c r="W1009" s="5">
        <f t="shared" si="468"/>
        <v>4.6462714413362285</v>
      </c>
      <c r="X1009" s="5">
        <f t="shared" si="469"/>
        <v>2.4225197095394861</v>
      </c>
      <c r="Y1009" s="5">
        <f t="shared" si="470"/>
        <v>11.522343452352453</v>
      </c>
      <c r="Z1009" s="5">
        <f t="shared" si="471"/>
        <v>5.2363430553666719</v>
      </c>
      <c r="AA1009" s="4">
        <v>0</v>
      </c>
      <c r="AB1009" s="4">
        <f t="shared" si="472"/>
        <v>0</v>
      </c>
      <c r="AC1009" s="4">
        <v>38.333333333333385</v>
      </c>
      <c r="AD1009" s="4">
        <v>1.6766666666666674</v>
      </c>
      <c r="AE1009" s="4">
        <v>1.6266666666666654</v>
      </c>
      <c r="AF1009" s="4">
        <v>4.9999999999999913E-2</v>
      </c>
      <c r="AG1009" s="4">
        <v>0.125</v>
      </c>
      <c r="AH1009" s="4">
        <v>0.47766666666666624</v>
      </c>
      <c r="AI1009" s="4">
        <v>0.11233333333333334</v>
      </c>
      <c r="AJ1009" s="4">
        <f t="shared" si="473"/>
        <v>0</v>
      </c>
      <c r="AK1009" s="4">
        <f t="shared" si="474"/>
        <v>0</v>
      </c>
      <c r="AL1009" s="4">
        <f t="shared" si="475"/>
        <v>0</v>
      </c>
      <c r="AM1009" s="4">
        <f t="shared" si="476"/>
        <v>0</v>
      </c>
      <c r="AN1009" s="4">
        <f t="shared" si="477"/>
        <v>0</v>
      </c>
      <c r="AO1009" s="4">
        <f t="shared" si="478"/>
        <v>0</v>
      </c>
      <c r="AP1009" s="4">
        <f t="shared" si="479"/>
        <v>0</v>
      </c>
      <c r="AQ1009" s="5">
        <f t="shared" si="480"/>
        <v>1176.2428002165327</v>
      </c>
      <c r="AR1009" s="5">
        <f t="shared" si="481"/>
        <v>28.065089988142869</v>
      </c>
      <c r="AS1009" s="5">
        <f t="shared" si="482"/>
        <v>25.383123372810967</v>
      </c>
      <c r="AT1009" s="5">
        <f t="shared" si="483"/>
        <v>3.5087308481477275</v>
      </c>
      <c r="AU1009" s="5">
        <f t="shared" si="484"/>
        <v>2.7656197170443302</v>
      </c>
      <c r="AV1009" s="5">
        <f t="shared" si="485"/>
        <v>11.02431859850501</v>
      </c>
      <c r="AW1009" s="5">
        <f t="shared" si="486"/>
        <v>4.2227599938628266</v>
      </c>
    </row>
    <row r="1010" spans="1:49" x14ac:dyDescent="0.25">
      <c r="A1010" s="1" t="s">
        <v>378</v>
      </c>
      <c r="B1010" s="1" t="s">
        <v>287</v>
      </c>
      <c r="C1010" s="2">
        <v>42981</v>
      </c>
      <c r="D1010" s="3">
        <v>0</v>
      </c>
      <c r="E1010" s="4">
        <f t="shared" si="457"/>
        <v>0</v>
      </c>
      <c r="F1010" s="3">
        <v>109.43333333333318</v>
      </c>
      <c r="G1010" s="3">
        <v>1.5678999999999996</v>
      </c>
      <c r="H1010" s="3">
        <v>1.5022500000000012</v>
      </c>
      <c r="I1010" s="3">
        <v>6.5649999999999972E-2</v>
      </c>
      <c r="J1010" s="3">
        <v>0.52698749999999916</v>
      </c>
      <c r="K1010" s="3">
        <v>0.38366249999999985</v>
      </c>
      <c r="L1010" s="3">
        <v>0.1372499999999999</v>
      </c>
      <c r="M1010" s="4">
        <f t="shared" si="458"/>
        <v>0</v>
      </c>
      <c r="N1010" s="4">
        <f t="shared" si="459"/>
        <v>0</v>
      </c>
      <c r="O1010" s="4">
        <f t="shared" si="460"/>
        <v>0</v>
      </c>
      <c r="P1010" s="4">
        <f t="shared" si="461"/>
        <v>0</v>
      </c>
      <c r="Q1010" s="4">
        <f t="shared" si="462"/>
        <v>0</v>
      </c>
      <c r="R1010" s="4">
        <f t="shared" si="463"/>
        <v>0</v>
      </c>
      <c r="S1010" s="4">
        <f t="shared" si="464"/>
        <v>0</v>
      </c>
      <c r="T1010" s="5">
        <f t="shared" si="465"/>
        <v>1619.4041514877438</v>
      </c>
      <c r="U1010" s="5">
        <f t="shared" si="466"/>
        <v>30.432355687096948</v>
      </c>
      <c r="V1010" s="5">
        <f t="shared" si="467"/>
        <v>26.000191505331173</v>
      </c>
      <c r="W1010" s="5">
        <f t="shared" si="468"/>
        <v>4.6462714413362285</v>
      </c>
      <c r="X1010" s="5">
        <f t="shared" si="469"/>
        <v>2.4225197095394861</v>
      </c>
      <c r="Y1010" s="5">
        <f t="shared" si="470"/>
        <v>11.522343452352453</v>
      </c>
      <c r="Z1010" s="5">
        <f t="shared" si="471"/>
        <v>5.2363430553666719</v>
      </c>
      <c r="AA1010" s="4">
        <v>0</v>
      </c>
      <c r="AB1010" s="4">
        <f t="shared" si="472"/>
        <v>0</v>
      </c>
      <c r="AC1010" s="4">
        <v>38.333333333333385</v>
      </c>
      <c r="AD1010" s="4">
        <v>1.6766666666666674</v>
      </c>
      <c r="AE1010" s="4">
        <v>1.6266666666666654</v>
      </c>
      <c r="AF1010" s="4">
        <v>4.9999999999999913E-2</v>
      </c>
      <c r="AG1010" s="4">
        <v>0.125</v>
      </c>
      <c r="AH1010" s="4">
        <v>0.47766666666666624</v>
      </c>
      <c r="AI1010" s="4">
        <v>0.11233333333333334</v>
      </c>
      <c r="AJ1010" s="4">
        <f t="shared" si="473"/>
        <v>0</v>
      </c>
      <c r="AK1010" s="4">
        <f t="shared" si="474"/>
        <v>0</v>
      </c>
      <c r="AL1010" s="4">
        <f t="shared" si="475"/>
        <v>0</v>
      </c>
      <c r="AM1010" s="4">
        <f t="shared" si="476"/>
        <v>0</v>
      </c>
      <c r="AN1010" s="4">
        <f t="shared" si="477"/>
        <v>0</v>
      </c>
      <c r="AO1010" s="4">
        <f t="shared" si="478"/>
        <v>0</v>
      </c>
      <c r="AP1010" s="4">
        <f t="shared" si="479"/>
        <v>0</v>
      </c>
      <c r="AQ1010" s="5">
        <f t="shared" si="480"/>
        <v>1176.2428002165327</v>
      </c>
      <c r="AR1010" s="5">
        <f t="shared" si="481"/>
        <v>28.065089988142869</v>
      </c>
      <c r="AS1010" s="5">
        <f t="shared" si="482"/>
        <v>25.383123372810967</v>
      </c>
      <c r="AT1010" s="5">
        <f t="shared" si="483"/>
        <v>3.5087308481477275</v>
      </c>
      <c r="AU1010" s="5">
        <f t="shared" si="484"/>
        <v>2.7656197170443302</v>
      </c>
      <c r="AV1010" s="5">
        <f t="shared" si="485"/>
        <v>11.02431859850501</v>
      </c>
      <c r="AW1010" s="5">
        <f t="shared" si="486"/>
        <v>4.2227599938628266</v>
      </c>
    </row>
    <row r="1011" spans="1:49" x14ac:dyDescent="0.25">
      <c r="A1011" s="1" t="s">
        <v>378</v>
      </c>
      <c r="B1011" s="1" t="s">
        <v>288</v>
      </c>
      <c r="C1011" s="2">
        <v>42982</v>
      </c>
      <c r="D1011" s="3">
        <v>0</v>
      </c>
      <c r="E1011" s="4">
        <f t="shared" si="457"/>
        <v>0</v>
      </c>
      <c r="F1011" s="3">
        <v>109.43333333333318</v>
      </c>
      <c r="G1011" s="3">
        <v>1.5678999999999996</v>
      </c>
      <c r="H1011" s="3">
        <v>1.5022500000000012</v>
      </c>
      <c r="I1011" s="3">
        <v>6.5649999999999972E-2</v>
      </c>
      <c r="J1011" s="3">
        <v>0.52698749999999916</v>
      </c>
      <c r="K1011" s="3">
        <v>0.38366249999999985</v>
      </c>
      <c r="L1011" s="3">
        <v>0.1372499999999999</v>
      </c>
      <c r="M1011" s="4">
        <f t="shared" si="458"/>
        <v>0</v>
      </c>
      <c r="N1011" s="4">
        <f t="shared" si="459"/>
        <v>0</v>
      </c>
      <c r="O1011" s="4">
        <f t="shared" si="460"/>
        <v>0</v>
      </c>
      <c r="P1011" s="4">
        <f t="shared" si="461"/>
        <v>0</v>
      </c>
      <c r="Q1011" s="4">
        <f t="shared" si="462"/>
        <v>0</v>
      </c>
      <c r="R1011" s="4">
        <f t="shared" si="463"/>
        <v>0</v>
      </c>
      <c r="S1011" s="4">
        <f t="shared" si="464"/>
        <v>0</v>
      </c>
      <c r="T1011" s="5">
        <f t="shared" si="465"/>
        <v>1619.4041514877438</v>
      </c>
      <c r="U1011" s="5">
        <f t="shared" si="466"/>
        <v>30.432355687096948</v>
      </c>
      <c r="V1011" s="5">
        <f t="shared" si="467"/>
        <v>26.000191505331173</v>
      </c>
      <c r="W1011" s="5">
        <f t="shared" si="468"/>
        <v>4.6462714413362285</v>
      </c>
      <c r="X1011" s="5">
        <f t="shared" si="469"/>
        <v>2.4225197095394861</v>
      </c>
      <c r="Y1011" s="5">
        <f t="shared" si="470"/>
        <v>11.522343452352453</v>
      </c>
      <c r="Z1011" s="5">
        <f t="shared" si="471"/>
        <v>5.2363430553666719</v>
      </c>
      <c r="AA1011" s="4">
        <v>0</v>
      </c>
      <c r="AB1011" s="4">
        <f t="shared" si="472"/>
        <v>0</v>
      </c>
      <c r="AC1011" s="4">
        <v>38.333333333333385</v>
      </c>
      <c r="AD1011" s="4">
        <v>1.6766666666666674</v>
      </c>
      <c r="AE1011" s="4">
        <v>1.6266666666666654</v>
      </c>
      <c r="AF1011" s="4">
        <v>4.9999999999999913E-2</v>
      </c>
      <c r="AG1011" s="4">
        <v>0.125</v>
      </c>
      <c r="AH1011" s="4">
        <v>0.47766666666666624</v>
      </c>
      <c r="AI1011" s="4">
        <v>0.11233333333333334</v>
      </c>
      <c r="AJ1011" s="4">
        <f t="shared" si="473"/>
        <v>0</v>
      </c>
      <c r="AK1011" s="4">
        <f t="shared" si="474"/>
        <v>0</v>
      </c>
      <c r="AL1011" s="4">
        <f t="shared" si="475"/>
        <v>0</v>
      </c>
      <c r="AM1011" s="4">
        <f t="shared" si="476"/>
        <v>0</v>
      </c>
      <c r="AN1011" s="4">
        <f t="shared" si="477"/>
        <v>0</v>
      </c>
      <c r="AO1011" s="4">
        <f t="shared" si="478"/>
        <v>0</v>
      </c>
      <c r="AP1011" s="4">
        <f t="shared" si="479"/>
        <v>0</v>
      </c>
      <c r="AQ1011" s="5">
        <f t="shared" si="480"/>
        <v>1176.2428002165327</v>
      </c>
      <c r="AR1011" s="5">
        <f t="shared" si="481"/>
        <v>28.065089988142869</v>
      </c>
      <c r="AS1011" s="5">
        <f t="shared" si="482"/>
        <v>25.383123372810967</v>
      </c>
      <c r="AT1011" s="5">
        <f t="shared" si="483"/>
        <v>3.5087308481477275</v>
      </c>
      <c r="AU1011" s="5">
        <f t="shared" si="484"/>
        <v>2.7656197170443302</v>
      </c>
      <c r="AV1011" s="5">
        <f t="shared" si="485"/>
        <v>11.02431859850501</v>
      </c>
      <c r="AW1011" s="5">
        <f t="shared" si="486"/>
        <v>4.2227599938628266</v>
      </c>
    </row>
    <row r="1012" spans="1:49" x14ac:dyDescent="0.25">
      <c r="A1012" s="1" t="s">
        <v>378</v>
      </c>
      <c r="B1012" s="1" t="s">
        <v>289</v>
      </c>
      <c r="C1012" s="2">
        <v>42983</v>
      </c>
      <c r="D1012" s="3">
        <v>0</v>
      </c>
      <c r="E1012" s="4">
        <f t="shared" si="457"/>
        <v>0</v>
      </c>
      <c r="F1012" s="3">
        <v>109.43333333333318</v>
      </c>
      <c r="G1012" s="3">
        <v>1.5678999999999996</v>
      </c>
      <c r="H1012" s="3">
        <v>1.5022500000000012</v>
      </c>
      <c r="I1012" s="3">
        <v>6.5649999999999972E-2</v>
      </c>
      <c r="J1012" s="3">
        <v>0.52698749999999916</v>
      </c>
      <c r="K1012" s="3">
        <v>0.38366249999999985</v>
      </c>
      <c r="L1012" s="3">
        <v>0.1372499999999999</v>
      </c>
      <c r="M1012" s="4">
        <f t="shared" si="458"/>
        <v>0</v>
      </c>
      <c r="N1012" s="4">
        <f t="shared" si="459"/>
        <v>0</v>
      </c>
      <c r="O1012" s="4">
        <f t="shared" si="460"/>
        <v>0</v>
      </c>
      <c r="P1012" s="4">
        <f t="shared" si="461"/>
        <v>0</v>
      </c>
      <c r="Q1012" s="4">
        <f t="shared" si="462"/>
        <v>0</v>
      </c>
      <c r="R1012" s="4">
        <f t="shared" si="463"/>
        <v>0</v>
      </c>
      <c r="S1012" s="4">
        <f t="shared" si="464"/>
        <v>0</v>
      </c>
      <c r="T1012" s="5">
        <f t="shared" si="465"/>
        <v>1619.4041514877438</v>
      </c>
      <c r="U1012" s="5">
        <f t="shared" si="466"/>
        <v>30.432355687096948</v>
      </c>
      <c r="V1012" s="5">
        <f t="shared" si="467"/>
        <v>26.000191505331173</v>
      </c>
      <c r="W1012" s="5">
        <f t="shared" si="468"/>
        <v>4.6462714413362285</v>
      </c>
      <c r="X1012" s="5">
        <f t="shared" si="469"/>
        <v>2.4225197095394861</v>
      </c>
      <c r="Y1012" s="5">
        <f t="shared" si="470"/>
        <v>11.522343452352453</v>
      </c>
      <c r="Z1012" s="5">
        <f t="shared" si="471"/>
        <v>5.2363430553666719</v>
      </c>
      <c r="AA1012" s="4">
        <v>0</v>
      </c>
      <c r="AB1012" s="4">
        <f t="shared" si="472"/>
        <v>0</v>
      </c>
      <c r="AC1012" s="4">
        <v>38.333333333333385</v>
      </c>
      <c r="AD1012" s="4">
        <v>1.6766666666666674</v>
      </c>
      <c r="AE1012" s="4">
        <v>1.6266666666666654</v>
      </c>
      <c r="AF1012" s="4">
        <v>4.9999999999999913E-2</v>
      </c>
      <c r="AG1012" s="4">
        <v>0.125</v>
      </c>
      <c r="AH1012" s="4">
        <v>0.47766666666666624</v>
      </c>
      <c r="AI1012" s="4">
        <v>0.11233333333333334</v>
      </c>
      <c r="AJ1012" s="4">
        <f t="shared" si="473"/>
        <v>0</v>
      </c>
      <c r="AK1012" s="4">
        <f t="shared" si="474"/>
        <v>0</v>
      </c>
      <c r="AL1012" s="4">
        <f t="shared" si="475"/>
        <v>0</v>
      </c>
      <c r="AM1012" s="4">
        <f t="shared" si="476"/>
        <v>0</v>
      </c>
      <c r="AN1012" s="4">
        <f t="shared" si="477"/>
        <v>0</v>
      </c>
      <c r="AO1012" s="4">
        <f t="shared" si="478"/>
        <v>0</v>
      </c>
      <c r="AP1012" s="4">
        <f t="shared" si="479"/>
        <v>0</v>
      </c>
      <c r="AQ1012" s="5">
        <f t="shared" si="480"/>
        <v>1176.2428002165327</v>
      </c>
      <c r="AR1012" s="5">
        <f t="shared" si="481"/>
        <v>28.065089988142869</v>
      </c>
      <c r="AS1012" s="5">
        <f t="shared" si="482"/>
        <v>25.383123372810967</v>
      </c>
      <c r="AT1012" s="5">
        <f t="shared" si="483"/>
        <v>3.5087308481477275</v>
      </c>
      <c r="AU1012" s="5">
        <f t="shared" si="484"/>
        <v>2.7656197170443302</v>
      </c>
      <c r="AV1012" s="5">
        <f t="shared" si="485"/>
        <v>11.02431859850501</v>
      </c>
      <c r="AW1012" s="5">
        <f t="shared" si="486"/>
        <v>4.2227599938628266</v>
      </c>
    </row>
    <row r="1013" spans="1:49" x14ac:dyDescent="0.25">
      <c r="A1013" s="1" t="s">
        <v>378</v>
      </c>
      <c r="B1013" s="1" t="s">
        <v>290</v>
      </c>
      <c r="C1013" s="2">
        <v>42984</v>
      </c>
      <c r="D1013" s="3">
        <v>0</v>
      </c>
      <c r="E1013" s="4">
        <f t="shared" si="457"/>
        <v>0</v>
      </c>
      <c r="F1013" s="3">
        <v>109.43333333333318</v>
      </c>
      <c r="G1013" s="3">
        <v>1.5678999999999996</v>
      </c>
      <c r="H1013" s="3">
        <v>1.5022500000000012</v>
      </c>
      <c r="I1013" s="3">
        <v>6.5649999999999972E-2</v>
      </c>
      <c r="J1013" s="3">
        <v>0.52698749999999916</v>
      </c>
      <c r="K1013" s="3">
        <v>0.38366249999999985</v>
      </c>
      <c r="L1013" s="3">
        <v>0.1372499999999999</v>
      </c>
      <c r="M1013" s="4">
        <f t="shared" si="458"/>
        <v>0</v>
      </c>
      <c r="N1013" s="4">
        <f t="shared" si="459"/>
        <v>0</v>
      </c>
      <c r="O1013" s="4">
        <f t="shared" si="460"/>
        <v>0</v>
      </c>
      <c r="P1013" s="4">
        <f t="shared" si="461"/>
        <v>0</v>
      </c>
      <c r="Q1013" s="4">
        <f t="shared" si="462"/>
        <v>0</v>
      </c>
      <c r="R1013" s="4">
        <f t="shared" si="463"/>
        <v>0</v>
      </c>
      <c r="S1013" s="4">
        <f t="shared" si="464"/>
        <v>0</v>
      </c>
      <c r="T1013" s="5">
        <f t="shared" si="465"/>
        <v>1619.4041514877438</v>
      </c>
      <c r="U1013" s="5">
        <f t="shared" si="466"/>
        <v>30.432355687096948</v>
      </c>
      <c r="V1013" s="5">
        <f t="shared" si="467"/>
        <v>26.000191505331173</v>
      </c>
      <c r="W1013" s="5">
        <f t="shared" si="468"/>
        <v>4.6462714413362285</v>
      </c>
      <c r="X1013" s="5">
        <f t="shared" si="469"/>
        <v>2.4225197095394861</v>
      </c>
      <c r="Y1013" s="5">
        <f t="shared" si="470"/>
        <v>11.522343452352453</v>
      </c>
      <c r="Z1013" s="5">
        <f t="shared" si="471"/>
        <v>5.2363430553666719</v>
      </c>
      <c r="AA1013" s="4">
        <v>0</v>
      </c>
      <c r="AB1013" s="4">
        <f t="shared" si="472"/>
        <v>0</v>
      </c>
      <c r="AC1013" s="4">
        <v>38.333333333333385</v>
      </c>
      <c r="AD1013" s="4">
        <v>1.6766666666666674</v>
      </c>
      <c r="AE1013" s="4">
        <v>1.6266666666666654</v>
      </c>
      <c r="AF1013" s="4">
        <v>4.9999999999999913E-2</v>
      </c>
      <c r="AG1013" s="4">
        <v>0.125</v>
      </c>
      <c r="AH1013" s="4">
        <v>0.47766666666666624</v>
      </c>
      <c r="AI1013" s="4">
        <v>0.11233333333333334</v>
      </c>
      <c r="AJ1013" s="4">
        <f t="shared" si="473"/>
        <v>0</v>
      </c>
      <c r="AK1013" s="4">
        <f t="shared" si="474"/>
        <v>0</v>
      </c>
      <c r="AL1013" s="4">
        <f t="shared" si="475"/>
        <v>0</v>
      </c>
      <c r="AM1013" s="4">
        <f t="shared" si="476"/>
        <v>0</v>
      </c>
      <c r="AN1013" s="4">
        <f t="shared" si="477"/>
        <v>0</v>
      </c>
      <c r="AO1013" s="4">
        <f t="shared" si="478"/>
        <v>0</v>
      </c>
      <c r="AP1013" s="4">
        <f t="shared" si="479"/>
        <v>0</v>
      </c>
      <c r="AQ1013" s="5">
        <f t="shared" si="480"/>
        <v>1176.2428002165327</v>
      </c>
      <c r="AR1013" s="5">
        <f t="shared" si="481"/>
        <v>28.065089988142869</v>
      </c>
      <c r="AS1013" s="5">
        <f t="shared" si="482"/>
        <v>25.383123372810967</v>
      </c>
      <c r="AT1013" s="5">
        <f t="shared" si="483"/>
        <v>3.5087308481477275</v>
      </c>
      <c r="AU1013" s="5">
        <f t="shared" si="484"/>
        <v>2.7656197170443302</v>
      </c>
      <c r="AV1013" s="5">
        <f t="shared" si="485"/>
        <v>11.02431859850501</v>
      </c>
      <c r="AW1013" s="5">
        <f t="shared" si="486"/>
        <v>4.2227599938628266</v>
      </c>
    </row>
    <row r="1014" spans="1:49" x14ac:dyDescent="0.25">
      <c r="A1014" s="1" t="s">
        <v>378</v>
      </c>
      <c r="B1014" s="1" t="s">
        <v>291</v>
      </c>
      <c r="C1014" s="2">
        <v>42985</v>
      </c>
      <c r="D1014" s="3">
        <v>0</v>
      </c>
      <c r="E1014" s="4">
        <f t="shared" si="457"/>
        <v>0</v>
      </c>
      <c r="F1014" s="3">
        <v>109.43333333333318</v>
      </c>
      <c r="G1014" s="3">
        <v>1.5678999999999996</v>
      </c>
      <c r="H1014" s="3">
        <v>1.5022500000000012</v>
      </c>
      <c r="I1014" s="3">
        <v>6.5649999999999972E-2</v>
      </c>
      <c r="J1014" s="3">
        <v>0.52698749999999916</v>
      </c>
      <c r="K1014" s="3">
        <v>0.38366249999999985</v>
      </c>
      <c r="L1014" s="3">
        <v>0.1372499999999999</v>
      </c>
      <c r="M1014" s="4">
        <f t="shared" si="458"/>
        <v>0</v>
      </c>
      <c r="N1014" s="4">
        <f t="shared" si="459"/>
        <v>0</v>
      </c>
      <c r="O1014" s="4">
        <f t="shared" si="460"/>
        <v>0</v>
      </c>
      <c r="P1014" s="4">
        <f t="shared" si="461"/>
        <v>0</v>
      </c>
      <c r="Q1014" s="4">
        <f t="shared" si="462"/>
        <v>0</v>
      </c>
      <c r="R1014" s="4">
        <f t="shared" si="463"/>
        <v>0</v>
      </c>
      <c r="S1014" s="4">
        <f t="shared" si="464"/>
        <v>0</v>
      </c>
      <c r="T1014" s="5">
        <f t="shared" si="465"/>
        <v>1619.4041514877438</v>
      </c>
      <c r="U1014" s="5">
        <f t="shared" si="466"/>
        <v>30.432355687096948</v>
      </c>
      <c r="V1014" s="5">
        <f t="shared" si="467"/>
        <v>26.000191505331173</v>
      </c>
      <c r="W1014" s="5">
        <f t="shared" si="468"/>
        <v>4.6462714413362285</v>
      </c>
      <c r="X1014" s="5">
        <f t="shared" si="469"/>
        <v>2.4225197095394861</v>
      </c>
      <c r="Y1014" s="5">
        <f t="shared" si="470"/>
        <v>11.522343452352453</v>
      </c>
      <c r="Z1014" s="5">
        <f t="shared" si="471"/>
        <v>5.2363430553666719</v>
      </c>
      <c r="AA1014" s="4">
        <v>0</v>
      </c>
      <c r="AB1014" s="4">
        <f t="shared" si="472"/>
        <v>0</v>
      </c>
      <c r="AC1014" s="4">
        <v>38.333333333333385</v>
      </c>
      <c r="AD1014" s="4">
        <v>1.6766666666666674</v>
      </c>
      <c r="AE1014" s="4">
        <v>1.6266666666666654</v>
      </c>
      <c r="AF1014" s="4">
        <v>4.9999999999999913E-2</v>
      </c>
      <c r="AG1014" s="4">
        <v>0.125</v>
      </c>
      <c r="AH1014" s="4">
        <v>0.47766666666666624</v>
      </c>
      <c r="AI1014" s="4">
        <v>0.11233333333333334</v>
      </c>
      <c r="AJ1014" s="4">
        <f t="shared" si="473"/>
        <v>0</v>
      </c>
      <c r="AK1014" s="4">
        <f t="shared" si="474"/>
        <v>0</v>
      </c>
      <c r="AL1014" s="4">
        <f t="shared" si="475"/>
        <v>0</v>
      </c>
      <c r="AM1014" s="4">
        <f t="shared" si="476"/>
        <v>0</v>
      </c>
      <c r="AN1014" s="4">
        <f t="shared" si="477"/>
        <v>0</v>
      </c>
      <c r="AO1014" s="4">
        <f t="shared" si="478"/>
        <v>0</v>
      </c>
      <c r="AP1014" s="4">
        <f t="shared" si="479"/>
        <v>0</v>
      </c>
      <c r="AQ1014" s="5">
        <f t="shared" si="480"/>
        <v>1176.2428002165327</v>
      </c>
      <c r="AR1014" s="5">
        <f t="shared" si="481"/>
        <v>28.065089988142869</v>
      </c>
      <c r="AS1014" s="5">
        <f t="shared" si="482"/>
        <v>25.383123372810967</v>
      </c>
      <c r="AT1014" s="5">
        <f t="shared" si="483"/>
        <v>3.5087308481477275</v>
      </c>
      <c r="AU1014" s="5">
        <f t="shared" si="484"/>
        <v>2.7656197170443302</v>
      </c>
      <c r="AV1014" s="5">
        <f t="shared" si="485"/>
        <v>11.02431859850501</v>
      </c>
      <c r="AW1014" s="5">
        <f t="shared" si="486"/>
        <v>4.2227599938628266</v>
      </c>
    </row>
    <row r="1015" spans="1:49" x14ac:dyDescent="0.25">
      <c r="A1015" s="1" t="s">
        <v>378</v>
      </c>
      <c r="B1015" s="1" t="s">
        <v>292</v>
      </c>
      <c r="C1015" s="2">
        <v>42986</v>
      </c>
      <c r="D1015" s="3">
        <v>0</v>
      </c>
      <c r="E1015" s="4">
        <f t="shared" si="457"/>
        <v>0</v>
      </c>
      <c r="F1015" s="3">
        <v>109.43333333333318</v>
      </c>
      <c r="G1015" s="3">
        <v>1.5678999999999996</v>
      </c>
      <c r="H1015" s="3">
        <v>1.5022500000000012</v>
      </c>
      <c r="I1015" s="3">
        <v>6.5649999999999972E-2</v>
      </c>
      <c r="J1015" s="3">
        <v>0.52698749999999916</v>
      </c>
      <c r="K1015" s="3">
        <v>0.38366249999999985</v>
      </c>
      <c r="L1015" s="3">
        <v>0.1372499999999999</v>
      </c>
      <c r="M1015" s="4">
        <f t="shared" si="458"/>
        <v>0</v>
      </c>
      <c r="N1015" s="4">
        <f t="shared" si="459"/>
        <v>0</v>
      </c>
      <c r="O1015" s="4">
        <f t="shared" si="460"/>
        <v>0</v>
      </c>
      <c r="P1015" s="4">
        <f t="shared" si="461"/>
        <v>0</v>
      </c>
      <c r="Q1015" s="4">
        <f t="shared" si="462"/>
        <v>0</v>
      </c>
      <c r="R1015" s="4">
        <f t="shared" si="463"/>
        <v>0</v>
      </c>
      <c r="S1015" s="4">
        <f t="shared" si="464"/>
        <v>0</v>
      </c>
      <c r="T1015" s="5">
        <f t="shared" si="465"/>
        <v>1619.4041514877438</v>
      </c>
      <c r="U1015" s="5">
        <f t="shared" si="466"/>
        <v>30.432355687096948</v>
      </c>
      <c r="V1015" s="5">
        <f t="shared" si="467"/>
        <v>26.000191505331173</v>
      </c>
      <c r="W1015" s="5">
        <f t="shared" si="468"/>
        <v>4.6462714413362285</v>
      </c>
      <c r="X1015" s="5">
        <f t="shared" si="469"/>
        <v>2.4225197095394861</v>
      </c>
      <c r="Y1015" s="5">
        <f t="shared" si="470"/>
        <v>11.522343452352453</v>
      </c>
      <c r="Z1015" s="5">
        <f t="shared" si="471"/>
        <v>5.2363430553666719</v>
      </c>
      <c r="AA1015" s="4">
        <v>0</v>
      </c>
      <c r="AB1015" s="4">
        <f t="shared" si="472"/>
        <v>0</v>
      </c>
      <c r="AC1015" s="4">
        <v>38.333333333333385</v>
      </c>
      <c r="AD1015" s="4">
        <v>1.6766666666666674</v>
      </c>
      <c r="AE1015" s="4">
        <v>1.6266666666666654</v>
      </c>
      <c r="AF1015" s="4">
        <v>4.9999999999999913E-2</v>
      </c>
      <c r="AG1015" s="4">
        <v>0.125</v>
      </c>
      <c r="AH1015" s="4">
        <v>0.47766666666666624</v>
      </c>
      <c r="AI1015" s="4">
        <v>0.11233333333333334</v>
      </c>
      <c r="AJ1015" s="4">
        <f t="shared" si="473"/>
        <v>0</v>
      </c>
      <c r="AK1015" s="4">
        <f t="shared" si="474"/>
        <v>0</v>
      </c>
      <c r="AL1015" s="4">
        <f t="shared" si="475"/>
        <v>0</v>
      </c>
      <c r="AM1015" s="4">
        <f t="shared" si="476"/>
        <v>0</v>
      </c>
      <c r="AN1015" s="4">
        <f t="shared" si="477"/>
        <v>0</v>
      </c>
      <c r="AO1015" s="4">
        <f t="shared" si="478"/>
        <v>0</v>
      </c>
      <c r="AP1015" s="4">
        <f t="shared" si="479"/>
        <v>0</v>
      </c>
      <c r="AQ1015" s="5">
        <f t="shared" si="480"/>
        <v>1176.2428002165327</v>
      </c>
      <c r="AR1015" s="5">
        <f t="shared" si="481"/>
        <v>28.065089988142869</v>
      </c>
      <c r="AS1015" s="5">
        <f t="shared" si="482"/>
        <v>25.383123372810967</v>
      </c>
      <c r="AT1015" s="5">
        <f t="shared" si="483"/>
        <v>3.5087308481477275</v>
      </c>
      <c r="AU1015" s="5">
        <f t="shared" si="484"/>
        <v>2.7656197170443302</v>
      </c>
      <c r="AV1015" s="5">
        <f t="shared" si="485"/>
        <v>11.02431859850501</v>
      </c>
      <c r="AW1015" s="5">
        <f t="shared" si="486"/>
        <v>4.2227599938628266</v>
      </c>
    </row>
    <row r="1016" spans="1:49" x14ac:dyDescent="0.25">
      <c r="A1016" s="1" t="s">
        <v>378</v>
      </c>
      <c r="B1016" s="1" t="s">
        <v>293</v>
      </c>
      <c r="C1016" s="2">
        <v>42987</v>
      </c>
      <c r="D1016" s="3">
        <v>0</v>
      </c>
      <c r="E1016" s="4">
        <f t="shared" si="457"/>
        <v>0</v>
      </c>
      <c r="F1016" s="3">
        <v>109.43333333333318</v>
      </c>
      <c r="G1016" s="3">
        <v>1.5678999999999996</v>
      </c>
      <c r="H1016" s="3">
        <v>1.5022500000000012</v>
      </c>
      <c r="I1016" s="3">
        <v>6.5649999999999972E-2</v>
      </c>
      <c r="J1016" s="3">
        <v>0.52698749999999916</v>
      </c>
      <c r="K1016" s="3">
        <v>0.38366249999999985</v>
      </c>
      <c r="L1016" s="3">
        <v>0.1372499999999999</v>
      </c>
      <c r="M1016" s="4">
        <f t="shared" si="458"/>
        <v>0</v>
      </c>
      <c r="N1016" s="4">
        <f t="shared" si="459"/>
        <v>0</v>
      </c>
      <c r="O1016" s="4">
        <f t="shared" si="460"/>
        <v>0</v>
      </c>
      <c r="P1016" s="4">
        <f t="shared" si="461"/>
        <v>0</v>
      </c>
      <c r="Q1016" s="4">
        <f t="shared" si="462"/>
        <v>0</v>
      </c>
      <c r="R1016" s="4">
        <f t="shared" si="463"/>
        <v>0</v>
      </c>
      <c r="S1016" s="4">
        <f t="shared" si="464"/>
        <v>0</v>
      </c>
      <c r="T1016" s="5">
        <f t="shared" si="465"/>
        <v>1619.4041514877438</v>
      </c>
      <c r="U1016" s="5">
        <f t="shared" si="466"/>
        <v>30.432355687096948</v>
      </c>
      <c r="V1016" s="5">
        <f t="shared" si="467"/>
        <v>26.000191505331173</v>
      </c>
      <c r="W1016" s="5">
        <f t="shared" si="468"/>
        <v>4.6462714413362285</v>
      </c>
      <c r="X1016" s="5">
        <f t="shared" si="469"/>
        <v>2.4225197095394861</v>
      </c>
      <c r="Y1016" s="5">
        <f t="shared" si="470"/>
        <v>11.522343452352453</v>
      </c>
      <c r="Z1016" s="5">
        <f t="shared" si="471"/>
        <v>5.2363430553666719</v>
      </c>
      <c r="AA1016" s="4">
        <v>0</v>
      </c>
      <c r="AB1016" s="4">
        <f t="shared" si="472"/>
        <v>0</v>
      </c>
      <c r="AC1016" s="4">
        <v>38.333333333333385</v>
      </c>
      <c r="AD1016" s="4">
        <v>1.6766666666666674</v>
      </c>
      <c r="AE1016" s="4">
        <v>1.6266666666666654</v>
      </c>
      <c r="AF1016" s="4">
        <v>4.9999999999999913E-2</v>
      </c>
      <c r="AG1016" s="4">
        <v>0.125</v>
      </c>
      <c r="AH1016" s="4">
        <v>0.47766666666666624</v>
      </c>
      <c r="AI1016" s="4">
        <v>0.11233333333333334</v>
      </c>
      <c r="AJ1016" s="4">
        <f t="shared" si="473"/>
        <v>0</v>
      </c>
      <c r="AK1016" s="4">
        <f t="shared" si="474"/>
        <v>0</v>
      </c>
      <c r="AL1016" s="4">
        <f t="shared" si="475"/>
        <v>0</v>
      </c>
      <c r="AM1016" s="4">
        <f t="shared" si="476"/>
        <v>0</v>
      </c>
      <c r="AN1016" s="4">
        <f t="shared" si="477"/>
        <v>0</v>
      </c>
      <c r="AO1016" s="4">
        <f t="shared" si="478"/>
        <v>0</v>
      </c>
      <c r="AP1016" s="4">
        <f t="shared" si="479"/>
        <v>0</v>
      </c>
      <c r="AQ1016" s="5">
        <f t="shared" si="480"/>
        <v>1176.2428002165327</v>
      </c>
      <c r="AR1016" s="5">
        <f t="shared" si="481"/>
        <v>28.065089988142869</v>
      </c>
      <c r="AS1016" s="5">
        <f t="shared" si="482"/>
        <v>25.383123372810967</v>
      </c>
      <c r="AT1016" s="5">
        <f t="shared" si="483"/>
        <v>3.5087308481477275</v>
      </c>
      <c r="AU1016" s="5">
        <f t="shared" si="484"/>
        <v>2.7656197170443302</v>
      </c>
      <c r="AV1016" s="5">
        <f t="shared" si="485"/>
        <v>11.02431859850501</v>
      </c>
      <c r="AW1016" s="5">
        <f t="shared" si="486"/>
        <v>4.2227599938628266</v>
      </c>
    </row>
    <row r="1017" spans="1:49" x14ac:dyDescent="0.25">
      <c r="A1017" s="1" t="s">
        <v>378</v>
      </c>
      <c r="B1017" s="1" t="s">
        <v>294</v>
      </c>
      <c r="C1017" s="2">
        <v>42988</v>
      </c>
      <c r="D1017" s="3">
        <v>0</v>
      </c>
      <c r="E1017" s="4">
        <f t="shared" si="457"/>
        <v>0</v>
      </c>
      <c r="F1017" s="3">
        <v>109.43333333333318</v>
      </c>
      <c r="G1017" s="3">
        <v>1.5678999999999996</v>
      </c>
      <c r="H1017" s="3">
        <v>1.5022500000000012</v>
      </c>
      <c r="I1017" s="3">
        <v>6.5649999999999972E-2</v>
      </c>
      <c r="J1017" s="3">
        <v>0.52698749999999916</v>
      </c>
      <c r="K1017" s="3">
        <v>0.38366249999999985</v>
      </c>
      <c r="L1017" s="3">
        <v>0.1372499999999999</v>
      </c>
      <c r="M1017" s="4">
        <f t="shared" si="458"/>
        <v>0</v>
      </c>
      <c r="N1017" s="4">
        <f t="shared" si="459"/>
        <v>0</v>
      </c>
      <c r="O1017" s="4">
        <f t="shared" si="460"/>
        <v>0</v>
      </c>
      <c r="P1017" s="4">
        <f t="shared" si="461"/>
        <v>0</v>
      </c>
      <c r="Q1017" s="4">
        <f t="shared" si="462"/>
        <v>0</v>
      </c>
      <c r="R1017" s="4">
        <f t="shared" si="463"/>
        <v>0</v>
      </c>
      <c r="S1017" s="4">
        <f t="shared" si="464"/>
        <v>0</v>
      </c>
      <c r="T1017" s="5">
        <f t="shared" si="465"/>
        <v>1619.4041514877438</v>
      </c>
      <c r="U1017" s="5">
        <f t="shared" si="466"/>
        <v>30.432355687096948</v>
      </c>
      <c r="V1017" s="5">
        <f t="shared" si="467"/>
        <v>26.000191505331173</v>
      </c>
      <c r="W1017" s="5">
        <f t="shared" si="468"/>
        <v>4.6462714413362285</v>
      </c>
      <c r="X1017" s="5">
        <f t="shared" si="469"/>
        <v>2.4225197095394861</v>
      </c>
      <c r="Y1017" s="5">
        <f t="shared" si="470"/>
        <v>11.522343452352453</v>
      </c>
      <c r="Z1017" s="5">
        <f t="shared" si="471"/>
        <v>5.2363430553666719</v>
      </c>
      <c r="AA1017" s="4">
        <v>0</v>
      </c>
      <c r="AB1017" s="4">
        <f t="shared" si="472"/>
        <v>0</v>
      </c>
      <c r="AC1017" s="4">
        <v>38.333333333333385</v>
      </c>
      <c r="AD1017" s="4">
        <v>1.6766666666666674</v>
      </c>
      <c r="AE1017" s="4">
        <v>1.6266666666666654</v>
      </c>
      <c r="AF1017" s="4">
        <v>4.9999999999999913E-2</v>
      </c>
      <c r="AG1017" s="4">
        <v>0.125</v>
      </c>
      <c r="AH1017" s="4">
        <v>0.47766666666666624</v>
      </c>
      <c r="AI1017" s="4">
        <v>0.11233333333333334</v>
      </c>
      <c r="AJ1017" s="4">
        <f t="shared" si="473"/>
        <v>0</v>
      </c>
      <c r="AK1017" s="4">
        <f t="shared" si="474"/>
        <v>0</v>
      </c>
      <c r="AL1017" s="4">
        <f t="shared" si="475"/>
        <v>0</v>
      </c>
      <c r="AM1017" s="4">
        <f t="shared" si="476"/>
        <v>0</v>
      </c>
      <c r="AN1017" s="4">
        <f t="shared" si="477"/>
        <v>0</v>
      </c>
      <c r="AO1017" s="4">
        <f t="shared" si="478"/>
        <v>0</v>
      </c>
      <c r="AP1017" s="4">
        <f t="shared" si="479"/>
        <v>0</v>
      </c>
      <c r="AQ1017" s="5">
        <f t="shared" si="480"/>
        <v>1176.2428002165327</v>
      </c>
      <c r="AR1017" s="5">
        <f t="shared" si="481"/>
        <v>28.065089988142869</v>
      </c>
      <c r="AS1017" s="5">
        <f t="shared" si="482"/>
        <v>25.383123372810967</v>
      </c>
      <c r="AT1017" s="5">
        <f t="shared" si="483"/>
        <v>3.5087308481477275</v>
      </c>
      <c r="AU1017" s="5">
        <f t="shared" si="484"/>
        <v>2.7656197170443302</v>
      </c>
      <c r="AV1017" s="5">
        <f t="shared" si="485"/>
        <v>11.02431859850501</v>
      </c>
      <c r="AW1017" s="5">
        <f t="shared" si="486"/>
        <v>4.2227599938628266</v>
      </c>
    </row>
    <row r="1018" spans="1:49" x14ac:dyDescent="0.25">
      <c r="A1018" s="1" t="s">
        <v>378</v>
      </c>
      <c r="B1018" s="1" t="s">
        <v>295</v>
      </c>
      <c r="C1018" s="2">
        <v>42989</v>
      </c>
      <c r="D1018" s="3">
        <v>0</v>
      </c>
      <c r="E1018" s="4">
        <f t="shared" si="457"/>
        <v>0</v>
      </c>
      <c r="F1018" s="3">
        <v>109.43333333333318</v>
      </c>
      <c r="G1018" s="3">
        <v>1.5678999999999996</v>
      </c>
      <c r="H1018" s="3">
        <v>1.5022500000000012</v>
      </c>
      <c r="I1018" s="3">
        <v>6.5649999999999972E-2</v>
      </c>
      <c r="J1018" s="3">
        <v>0.52698749999999916</v>
      </c>
      <c r="K1018" s="3">
        <v>0.38366249999999985</v>
      </c>
      <c r="L1018" s="3">
        <v>0.1372499999999999</v>
      </c>
      <c r="M1018" s="4">
        <f t="shared" si="458"/>
        <v>0</v>
      </c>
      <c r="N1018" s="4">
        <f t="shared" si="459"/>
        <v>0</v>
      </c>
      <c r="O1018" s="4">
        <f t="shared" si="460"/>
        <v>0</v>
      </c>
      <c r="P1018" s="4">
        <f t="shared" si="461"/>
        <v>0</v>
      </c>
      <c r="Q1018" s="4">
        <f t="shared" si="462"/>
        <v>0</v>
      </c>
      <c r="R1018" s="4">
        <f t="shared" si="463"/>
        <v>0</v>
      </c>
      <c r="S1018" s="4">
        <f t="shared" si="464"/>
        <v>0</v>
      </c>
      <c r="T1018" s="5">
        <f t="shared" si="465"/>
        <v>1619.4041514877438</v>
      </c>
      <c r="U1018" s="5">
        <f t="shared" si="466"/>
        <v>30.432355687096948</v>
      </c>
      <c r="V1018" s="5">
        <f t="shared" si="467"/>
        <v>26.000191505331173</v>
      </c>
      <c r="W1018" s="5">
        <f t="shared" si="468"/>
        <v>4.6462714413362285</v>
      </c>
      <c r="X1018" s="5">
        <f t="shared" si="469"/>
        <v>2.4225197095394861</v>
      </c>
      <c r="Y1018" s="5">
        <f t="shared" si="470"/>
        <v>11.522343452352453</v>
      </c>
      <c r="Z1018" s="5">
        <f t="shared" si="471"/>
        <v>5.2363430553666719</v>
      </c>
      <c r="AA1018" s="4">
        <v>0</v>
      </c>
      <c r="AB1018" s="4">
        <f t="shared" si="472"/>
        <v>0</v>
      </c>
      <c r="AC1018" s="4">
        <v>38.333333333333385</v>
      </c>
      <c r="AD1018" s="4">
        <v>1.6766666666666674</v>
      </c>
      <c r="AE1018" s="4">
        <v>1.6266666666666654</v>
      </c>
      <c r="AF1018" s="4">
        <v>4.9999999999999913E-2</v>
      </c>
      <c r="AG1018" s="4">
        <v>0.125</v>
      </c>
      <c r="AH1018" s="4">
        <v>0.47766666666666624</v>
      </c>
      <c r="AI1018" s="4">
        <v>0.11233333333333334</v>
      </c>
      <c r="AJ1018" s="4">
        <f t="shared" si="473"/>
        <v>0</v>
      </c>
      <c r="AK1018" s="4">
        <f t="shared" si="474"/>
        <v>0</v>
      </c>
      <c r="AL1018" s="4">
        <f t="shared" si="475"/>
        <v>0</v>
      </c>
      <c r="AM1018" s="4">
        <f t="shared" si="476"/>
        <v>0</v>
      </c>
      <c r="AN1018" s="4">
        <f t="shared" si="477"/>
        <v>0</v>
      </c>
      <c r="AO1018" s="4">
        <f t="shared" si="478"/>
        <v>0</v>
      </c>
      <c r="AP1018" s="4">
        <f t="shared" si="479"/>
        <v>0</v>
      </c>
      <c r="AQ1018" s="5">
        <f t="shared" si="480"/>
        <v>1176.2428002165327</v>
      </c>
      <c r="AR1018" s="5">
        <f t="shared" si="481"/>
        <v>28.065089988142869</v>
      </c>
      <c r="AS1018" s="5">
        <f t="shared" si="482"/>
        <v>25.383123372810967</v>
      </c>
      <c r="AT1018" s="5">
        <f t="shared" si="483"/>
        <v>3.5087308481477275</v>
      </c>
      <c r="AU1018" s="5">
        <f t="shared" si="484"/>
        <v>2.7656197170443302</v>
      </c>
      <c r="AV1018" s="5">
        <f t="shared" si="485"/>
        <v>11.02431859850501</v>
      </c>
      <c r="AW1018" s="5">
        <f t="shared" si="486"/>
        <v>4.2227599938628266</v>
      </c>
    </row>
    <row r="1019" spans="1:49" x14ac:dyDescent="0.25">
      <c r="A1019" s="1" t="s">
        <v>378</v>
      </c>
      <c r="B1019" s="1" t="s">
        <v>296</v>
      </c>
      <c r="C1019" s="2">
        <v>42990</v>
      </c>
      <c r="D1019" s="3">
        <v>0</v>
      </c>
      <c r="E1019" s="4">
        <f t="shared" si="457"/>
        <v>0</v>
      </c>
      <c r="F1019" s="3">
        <v>109.43333333333318</v>
      </c>
      <c r="G1019" s="3">
        <v>1.5678999999999996</v>
      </c>
      <c r="H1019" s="3">
        <v>1.5022500000000012</v>
      </c>
      <c r="I1019" s="3">
        <v>6.5649999999999972E-2</v>
      </c>
      <c r="J1019" s="3">
        <v>0.52698749999999916</v>
      </c>
      <c r="K1019" s="3">
        <v>0.38366249999999985</v>
      </c>
      <c r="L1019" s="3">
        <v>0.1372499999999999</v>
      </c>
      <c r="M1019" s="4">
        <f t="shared" si="458"/>
        <v>0</v>
      </c>
      <c r="N1019" s="4">
        <f t="shared" si="459"/>
        <v>0</v>
      </c>
      <c r="O1019" s="4">
        <f t="shared" si="460"/>
        <v>0</v>
      </c>
      <c r="P1019" s="4">
        <f t="shared" si="461"/>
        <v>0</v>
      </c>
      <c r="Q1019" s="4">
        <f t="shared" si="462"/>
        <v>0</v>
      </c>
      <c r="R1019" s="4">
        <f t="shared" si="463"/>
        <v>0</v>
      </c>
      <c r="S1019" s="4">
        <f t="shared" si="464"/>
        <v>0</v>
      </c>
      <c r="T1019" s="5">
        <f t="shared" si="465"/>
        <v>1619.4041514877438</v>
      </c>
      <c r="U1019" s="5">
        <f t="shared" si="466"/>
        <v>30.432355687096948</v>
      </c>
      <c r="V1019" s="5">
        <f t="shared" si="467"/>
        <v>26.000191505331173</v>
      </c>
      <c r="W1019" s="5">
        <f t="shared" si="468"/>
        <v>4.6462714413362285</v>
      </c>
      <c r="X1019" s="5">
        <f t="shared" si="469"/>
        <v>2.4225197095394861</v>
      </c>
      <c r="Y1019" s="5">
        <f t="shared" si="470"/>
        <v>11.522343452352453</v>
      </c>
      <c r="Z1019" s="5">
        <f t="shared" si="471"/>
        <v>5.2363430553666719</v>
      </c>
      <c r="AA1019" s="4">
        <v>0</v>
      </c>
      <c r="AB1019" s="4">
        <f t="shared" si="472"/>
        <v>0</v>
      </c>
      <c r="AC1019" s="4">
        <v>38.333333333333385</v>
      </c>
      <c r="AD1019" s="4">
        <v>1.6766666666666674</v>
      </c>
      <c r="AE1019" s="4">
        <v>1.6266666666666654</v>
      </c>
      <c r="AF1019" s="4">
        <v>4.9999999999999913E-2</v>
      </c>
      <c r="AG1019" s="4">
        <v>0.125</v>
      </c>
      <c r="AH1019" s="4">
        <v>0.47766666666666624</v>
      </c>
      <c r="AI1019" s="4">
        <v>0.11233333333333334</v>
      </c>
      <c r="AJ1019" s="4">
        <f t="shared" si="473"/>
        <v>0</v>
      </c>
      <c r="AK1019" s="4">
        <f t="shared" si="474"/>
        <v>0</v>
      </c>
      <c r="AL1019" s="4">
        <f t="shared" si="475"/>
        <v>0</v>
      </c>
      <c r="AM1019" s="4">
        <f t="shared" si="476"/>
        <v>0</v>
      </c>
      <c r="AN1019" s="4">
        <f t="shared" si="477"/>
        <v>0</v>
      </c>
      <c r="AO1019" s="4">
        <f t="shared" si="478"/>
        <v>0</v>
      </c>
      <c r="AP1019" s="4">
        <f t="shared" si="479"/>
        <v>0</v>
      </c>
      <c r="AQ1019" s="5">
        <f t="shared" si="480"/>
        <v>1176.2428002165327</v>
      </c>
      <c r="AR1019" s="5">
        <f t="shared" si="481"/>
        <v>28.065089988142869</v>
      </c>
      <c r="AS1019" s="5">
        <f t="shared" si="482"/>
        <v>25.383123372810967</v>
      </c>
      <c r="AT1019" s="5">
        <f t="shared" si="483"/>
        <v>3.5087308481477275</v>
      </c>
      <c r="AU1019" s="5">
        <f t="shared" si="484"/>
        <v>2.7656197170443302</v>
      </c>
      <c r="AV1019" s="5">
        <f t="shared" si="485"/>
        <v>11.02431859850501</v>
      </c>
      <c r="AW1019" s="5">
        <f t="shared" si="486"/>
        <v>4.2227599938628266</v>
      </c>
    </row>
    <row r="1020" spans="1:49" x14ac:dyDescent="0.25">
      <c r="A1020" s="1" t="s">
        <v>378</v>
      </c>
      <c r="B1020" s="1" t="s">
        <v>297</v>
      </c>
      <c r="C1020" s="2">
        <v>42991</v>
      </c>
      <c r="D1020" s="3">
        <v>0</v>
      </c>
      <c r="E1020" s="4">
        <f t="shared" si="457"/>
        <v>0</v>
      </c>
      <c r="F1020" s="3">
        <v>109.43333333333318</v>
      </c>
      <c r="G1020" s="3">
        <v>1.5678999999999996</v>
      </c>
      <c r="H1020" s="3">
        <v>1.5022500000000012</v>
      </c>
      <c r="I1020" s="3">
        <v>6.5649999999999972E-2</v>
      </c>
      <c r="J1020" s="3">
        <v>0.52698749999999916</v>
      </c>
      <c r="K1020" s="3">
        <v>0.38366249999999985</v>
      </c>
      <c r="L1020" s="3">
        <v>0.1372499999999999</v>
      </c>
      <c r="M1020" s="4">
        <f t="shared" si="458"/>
        <v>0</v>
      </c>
      <c r="N1020" s="4">
        <f t="shared" si="459"/>
        <v>0</v>
      </c>
      <c r="O1020" s="4">
        <f t="shared" si="460"/>
        <v>0</v>
      </c>
      <c r="P1020" s="4">
        <f t="shared" si="461"/>
        <v>0</v>
      </c>
      <c r="Q1020" s="4">
        <f t="shared" si="462"/>
        <v>0</v>
      </c>
      <c r="R1020" s="4">
        <f t="shared" si="463"/>
        <v>0</v>
      </c>
      <c r="S1020" s="4">
        <f t="shared" si="464"/>
        <v>0</v>
      </c>
      <c r="T1020" s="5">
        <f t="shared" si="465"/>
        <v>1619.4041514877438</v>
      </c>
      <c r="U1020" s="5">
        <f t="shared" si="466"/>
        <v>30.432355687096948</v>
      </c>
      <c r="V1020" s="5">
        <f t="shared" si="467"/>
        <v>26.000191505331173</v>
      </c>
      <c r="W1020" s="5">
        <f t="shared" si="468"/>
        <v>4.6462714413362285</v>
      </c>
      <c r="X1020" s="5">
        <f t="shared" si="469"/>
        <v>2.4225197095394861</v>
      </c>
      <c r="Y1020" s="5">
        <f t="shared" si="470"/>
        <v>11.522343452352453</v>
      </c>
      <c r="Z1020" s="5">
        <f t="shared" si="471"/>
        <v>5.2363430553666719</v>
      </c>
      <c r="AA1020" s="4">
        <v>0</v>
      </c>
      <c r="AB1020" s="4">
        <f t="shared" si="472"/>
        <v>0</v>
      </c>
      <c r="AC1020" s="4">
        <v>38.333333333333385</v>
      </c>
      <c r="AD1020" s="4">
        <v>1.6766666666666674</v>
      </c>
      <c r="AE1020" s="4">
        <v>1.6266666666666654</v>
      </c>
      <c r="AF1020" s="4">
        <v>4.9999999999999913E-2</v>
      </c>
      <c r="AG1020" s="4">
        <v>0.125</v>
      </c>
      <c r="AH1020" s="4">
        <v>0.47766666666666624</v>
      </c>
      <c r="AI1020" s="4">
        <v>0.11233333333333334</v>
      </c>
      <c r="AJ1020" s="4">
        <f t="shared" si="473"/>
        <v>0</v>
      </c>
      <c r="AK1020" s="4">
        <f t="shared" si="474"/>
        <v>0</v>
      </c>
      <c r="AL1020" s="4">
        <f t="shared" si="475"/>
        <v>0</v>
      </c>
      <c r="AM1020" s="4">
        <f t="shared" si="476"/>
        <v>0</v>
      </c>
      <c r="AN1020" s="4">
        <f t="shared" si="477"/>
        <v>0</v>
      </c>
      <c r="AO1020" s="4">
        <f t="shared" si="478"/>
        <v>0</v>
      </c>
      <c r="AP1020" s="4">
        <f t="shared" si="479"/>
        <v>0</v>
      </c>
      <c r="AQ1020" s="5">
        <f t="shared" si="480"/>
        <v>1176.2428002165327</v>
      </c>
      <c r="AR1020" s="5">
        <f t="shared" si="481"/>
        <v>28.065089988142869</v>
      </c>
      <c r="AS1020" s="5">
        <f t="shared" si="482"/>
        <v>25.383123372810967</v>
      </c>
      <c r="AT1020" s="5">
        <f t="shared" si="483"/>
        <v>3.5087308481477275</v>
      </c>
      <c r="AU1020" s="5">
        <f t="shared" si="484"/>
        <v>2.7656197170443302</v>
      </c>
      <c r="AV1020" s="5">
        <f t="shared" si="485"/>
        <v>11.02431859850501</v>
      </c>
      <c r="AW1020" s="5">
        <f t="shared" si="486"/>
        <v>4.2227599938628266</v>
      </c>
    </row>
    <row r="1021" spans="1:49" x14ac:dyDescent="0.25">
      <c r="A1021" s="1" t="s">
        <v>378</v>
      </c>
      <c r="B1021" s="1" t="s">
        <v>298</v>
      </c>
      <c r="C1021" s="2">
        <v>42992</v>
      </c>
      <c r="D1021" s="3">
        <v>0</v>
      </c>
      <c r="E1021" s="4">
        <f t="shared" si="457"/>
        <v>0</v>
      </c>
      <c r="F1021" s="3">
        <v>109.43333333333318</v>
      </c>
      <c r="G1021" s="3">
        <v>1.5678999999999996</v>
      </c>
      <c r="H1021" s="3">
        <v>1.5022500000000012</v>
      </c>
      <c r="I1021" s="3">
        <v>6.5649999999999972E-2</v>
      </c>
      <c r="J1021" s="3">
        <v>0.52698749999999916</v>
      </c>
      <c r="K1021" s="3">
        <v>0.38366249999999985</v>
      </c>
      <c r="L1021" s="3">
        <v>0.1372499999999999</v>
      </c>
      <c r="M1021" s="4">
        <f t="shared" si="458"/>
        <v>0</v>
      </c>
      <c r="N1021" s="4">
        <f t="shared" si="459"/>
        <v>0</v>
      </c>
      <c r="O1021" s="4">
        <f t="shared" si="460"/>
        <v>0</v>
      </c>
      <c r="P1021" s="4">
        <f t="shared" si="461"/>
        <v>0</v>
      </c>
      <c r="Q1021" s="4">
        <f t="shared" si="462"/>
        <v>0</v>
      </c>
      <c r="R1021" s="4">
        <f t="shared" si="463"/>
        <v>0</v>
      </c>
      <c r="S1021" s="4">
        <f t="shared" si="464"/>
        <v>0</v>
      </c>
      <c r="T1021" s="5">
        <f t="shared" si="465"/>
        <v>1619.4041514877438</v>
      </c>
      <c r="U1021" s="5">
        <f t="shared" si="466"/>
        <v>30.432355687096948</v>
      </c>
      <c r="V1021" s="5">
        <f t="shared" si="467"/>
        <v>26.000191505331173</v>
      </c>
      <c r="W1021" s="5">
        <f t="shared" si="468"/>
        <v>4.6462714413362285</v>
      </c>
      <c r="X1021" s="5">
        <f t="shared" si="469"/>
        <v>2.4225197095394861</v>
      </c>
      <c r="Y1021" s="5">
        <f t="shared" si="470"/>
        <v>11.522343452352453</v>
      </c>
      <c r="Z1021" s="5">
        <f t="shared" si="471"/>
        <v>5.2363430553666719</v>
      </c>
      <c r="AA1021" s="4">
        <v>0</v>
      </c>
      <c r="AB1021" s="4">
        <f t="shared" si="472"/>
        <v>0</v>
      </c>
      <c r="AC1021" s="4">
        <v>38.333333333333385</v>
      </c>
      <c r="AD1021" s="4">
        <v>1.6766666666666674</v>
      </c>
      <c r="AE1021" s="4">
        <v>1.6266666666666654</v>
      </c>
      <c r="AF1021" s="4">
        <v>4.9999999999999913E-2</v>
      </c>
      <c r="AG1021" s="4">
        <v>0.125</v>
      </c>
      <c r="AH1021" s="4">
        <v>0.47766666666666624</v>
      </c>
      <c r="AI1021" s="4">
        <v>0.11233333333333334</v>
      </c>
      <c r="AJ1021" s="4">
        <f t="shared" si="473"/>
        <v>0</v>
      </c>
      <c r="AK1021" s="4">
        <f t="shared" si="474"/>
        <v>0</v>
      </c>
      <c r="AL1021" s="4">
        <f t="shared" si="475"/>
        <v>0</v>
      </c>
      <c r="AM1021" s="4">
        <f t="shared" si="476"/>
        <v>0</v>
      </c>
      <c r="AN1021" s="4">
        <f t="shared" si="477"/>
        <v>0</v>
      </c>
      <c r="AO1021" s="4">
        <f t="shared" si="478"/>
        <v>0</v>
      </c>
      <c r="AP1021" s="4">
        <f t="shared" si="479"/>
        <v>0</v>
      </c>
      <c r="AQ1021" s="5">
        <f t="shared" si="480"/>
        <v>1176.2428002165327</v>
      </c>
      <c r="AR1021" s="5">
        <f t="shared" si="481"/>
        <v>28.065089988142869</v>
      </c>
      <c r="AS1021" s="5">
        <f t="shared" si="482"/>
        <v>25.383123372810967</v>
      </c>
      <c r="AT1021" s="5">
        <f t="shared" si="483"/>
        <v>3.5087308481477275</v>
      </c>
      <c r="AU1021" s="5">
        <f t="shared" si="484"/>
        <v>2.7656197170443302</v>
      </c>
      <c r="AV1021" s="5">
        <f t="shared" si="485"/>
        <v>11.02431859850501</v>
      </c>
      <c r="AW1021" s="5">
        <f t="shared" si="486"/>
        <v>4.2227599938628266</v>
      </c>
    </row>
    <row r="1022" spans="1:49" x14ac:dyDescent="0.25">
      <c r="A1022" s="1" t="s">
        <v>378</v>
      </c>
      <c r="B1022" s="1" t="s">
        <v>299</v>
      </c>
      <c r="C1022" s="2">
        <v>42993</v>
      </c>
      <c r="D1022" s="3">
        <v>0</v>
      </c>
      <c r="E1022" s="4">
        <f t="shared" si="457"/>
        <v>0</v>
      </c>
      <c r="F1022" s="3">
        <v>109.43333333333318</v>
      </c>
      <c r="G1022" s="3">
        <v>1.5678999999999996</v>
      </c>
      <c r="H1022" s="3">
        <v>1.5022500000000012</v>
      </c>
      <c r="I1022" s="3">
        <v>6.5649999999999972E-2</v>
      </c>
      <c r="J1022" s="3">
        <v>0.52698749999999916</v>
      </c>
      <c r="K1022" s="3">
        <v>0.38366249999999985</v>
      </c>
      <c r="L1022" s="3">
        <v>0.1372499999999999</v>
      </c>
      <c r="M1022" s="4">
        <f t="shared" si="458"/>
        <v>0</v>
      </c>
      <c r="N1022" s="4">
        <f t="shared" si="459"/>
        <v>0</v>
      </c>
      <c r="O1022" s="4">
        <f t="shared" si="460"/>
        <v>0</v>
      </c>
      <c r="P1022" s="4">
        <f t="shared" si="461"/>
        <v>0</v>
      </c>
      <c r="Q1022" s="4">
        <f t="shared" si="462"/>
        <v>0</v>
      </c>
      <c r="R1022" s="4">
        <f t="shared" si="463"/>
        <v>0</v>
      </c>
      <c r="S1022" s="4">
        <f t="shared" si="464"/>
        <v>0</v>
      </c>
      <c r="T1022" s="5">
        <f t="shared" si="465"/>
        <v>1619.4041514877438</v>
      </c>
      <c r="U1022" s="5">
        <f t="shared" si="466"/>
        <v>30.432355687096948</v>
      </c>
      <c r="V1022" s="5">
        <f t="shared" si="467"/>
        <v>26.000191505331173</v>
      </c>
      <c r="W1022" s="5">
        <f t="shared" si="468"/>
        <v>4.6462714413362285</v>
      </c>
      <c r="X1022" s="5">
        <f t="shared" si="469"/>
        <v>2.4225197095394861</v>
      </c>
      <c r="Y1022" s="5">
        <f t="shared" si="470"/>
        <v>11.522343452352453</v>
      </c>
      <c r="Z1022" s="5">
        <f t="shared" si="471"/>
        <v>5.2363430553666719</v>
      </c>
      <c r="AA1022" s="4">
        <v>0</v>
      </c>
      <c r="AB1022" s="4">
        <f t="shared" si="472"/>
        <v>0</v>
      </c>
      <c r="AC1022" s="4">
        <v>38.333333333333385</v>
      </c>
      <c r="AD1022" s="4">
        <v>1.6766666666666674</v>
      </c>
      <c r="AE1022" s="4">
        <v>1.6266666666666654</v>
      </c>
      <c r="AF1022" s="4">
        <v>4.9999999999999913E-2</v>
      </c>
      <c r="AG1022" s="4">
        <v>0.125</v>
      </c>
      <c r="AH1022" s="4">
        <v>0.47766666666666624</v>
      </c>
      <c r="AI1022" s="4">
        <v>0.11233333333333334</v>
      </c>
      <c r="AJ1022" s="4">
        <f t="shared" si="473"/>
        <v>0</v>
      </c>
      <c r="AK1022" s="4">
        <f t="shared" si="474"/>
        <v>0</v>
      </c>
      <c r="AL1022" s="4">
        <f t="shared" si="475"/>
        <v>0</v>
      </c>
      <c r="AM1022" s="4">
        <f t="shared" si="476"/>
        <v>0</v>
      </c>
      <c r="AN1022" s="4">
        <f t="shared" si="477"/>
        <v>0</v>
      </c>
      <c r="AO1022" s="4">
        <f t="shared" si="478"/>
        <v>0</v>
      </c>
      <c r="AP1022" s="4">
        <f t="shared" si="479"/>
        <v>0</v>
      </c>
      <c r="AQ1022" s="5">
        <f t="shared" si="480"/>
        <v>1176.2428002165327</v>
      </c>
      <c r="AR1022" s="5">
        <f t="shared" si="481"/>
        <v>28.065089988142869</v>
      </c>
      <c r="AS1022" s="5">
        <f t="shared" si="482"/>
        <v>25.383123372810967</v>
      </c>
      <c r="AT1022" s="5">
        <f t="shared" si="483"/>
        <v>3.5087308481477275</v>
      </c>
      <c r="AU1022" s="5">
        <f t="shared" si="484"/>
        <v>2.7656197170443302</v>
      </c>
      <c r="AV1022" s="5">
        <f t="shared" si="485"/>
        <v>11.02431859850501</v>
      </c>
      <c r="AW1022" s="5">
        <f t="shared" si="486"/>
        <v>4.2227599938628266</v>
      </c>
    </row>
    <row r="1023" spans="1:49" x14ac:dyDescent="0.25">
      <c r="A1023" s="1" t="s">
        <v>378</v>
      </c>
      <c r="B1023" s="1" t="s">
        <v>300</v>
      </c>
      <c r="C1023" s="2">
        <v>42994</v>
      </c>
      <c r="D1023" s="3">
        <v>0</v>
      </c>
      <c r="E1023" s="4">
        <f t="shared" si="457"/>
        <v>0</v>
      </c>
      <c r="F1023" s="3">
        <v>109.43333333333318</v>
      </c>
      <c r="G1023" s="3">
        <v>1.5678999999999996</v>
      </c>
      <c r="H1023" s="3">
        <v>1.5022500000000012</v>
      </c>
      <c r="I1023" s="3">
        <v>6.5649999999999972E-2</v>
      </c>
      <c r="J1023" s="3">
        <v>0.52698749999999916</v>
      </c>
      <c r="K1023" s="3">
        <v>0.38366249999999985</v>
      </c>
      <c r="L1023" s="3">
        <v>0.1372499999999999</v>
      </c>
      <c r="M1023" s="4">
        <f t="shared" si="458"/>
        <v>0</v>
      </c>
      <c r="N1023" s="4">
        <f t="shared" si="459"/>
        <v>0</v>
      </c>
      <c r="O1023" s="4">
        <f t="shared" si="460"/>
        <v>0</v>
      </c>
      <c r="P1023" s="4">
        <f t="shared" si="461"/>
        <v>0</v>
      </c>
      <c r="Q1023" s="4">
        <f t="shared" si="462"/>
        <v>0</v>
      </c>
      <c r="R1023" s="4">
        <f t="shared" si="463"/>
        <v>0</v>
      </c>
      <c r="S1023" s="4">
        <f t="shared" si="464"/>
        <v>0</v>
      </c>
      <c r="T1023" s="5">
        <f t="shared" si="465"/>
        <v>1619.4041514877438</v>
      </c>
      <c r="U1023" s="5">
        <f t="shared" si="466"/>
        <v>30.432355687096948</v>
      </c>
      <c r="V1023" s="5">
        <f t="shared" si="467"/>
        <v>26.000191505331173</v>
      </c>
      <c r="W1023" s="5">
        <f t="shared" si="468"/>
        <v>4.6462714413362285</v>
      </c>
      <c r="X1023" s="5">
        <f t="shared" si="469"/>
        <v>2.4225197095394861</v>
      </c>
      <c r="Y1023" s="5">
        <f t="shared" si="470"/>
        <v>11.522343452352453</v>
      </c>
      <c r="Z1023" s="5">
        <f t="shared" si="471"/>
        <v>5.2363430553666719</v>
      </c>
      <c r="AA1023" s="4">
        <v>0</v>
      </c>
      <c r="AB1023" s="4">
        <f t="shared" si="472"/>
        <v>0</v>
      </c>
      <c r="AC1023" s="4">
        <v>38.333333333333385</v>
      </c>
      <c r="AD1023" s="4">
        <v>1.6766666666666674</v>
      </c>
      <c r="AE1023" s="4">
        <v>1.6266666666666654</v>
      </c>
      <c r="AF1023" s="4">
        <v>4.9999999999999913E-2</v>
      </c>
      <c r="AG1023" s="4">
        <v>0.125</v>
      </c>
      <c r="AH1023" s="4">
        <v>0.47766666666666624</v>
      </c>
      <c r="AI1023" s="4">
        <v>0.11233333333333334</v>
      </c>
      <c r="AJ1023" s="4">
        <f t="shared" si="473"/>
        <v>0</v>
      </c>
      <c r="AK1023" s="4">
        <f t="shared" si="474"/>
        <v>0</v>
      </c>
      <c r="AL1023" s="4">
        <f t="shared" si="475"/>
        <v>0</v>
      </c>
      <c r="AM1023" s="4">
        <f t="shared" si="476"/>
        <v>0</v>
      </c>
      <c r="AN1023" s="4">
        <f t="shared" si="477"/>
        <v>0</v>
      </c>
      <c r="AO1023" s="4">
        <f t="shared" si="478"/>
        <v>0</v>
      </c>
      <c r="AP1023" s="4">
        <f t="shared" si="479"/>
        <v>0</v>
      </c>
      <c r="AQ1023" s="5">
        <f t="shared" si="480"/>
        <v>1176.2428002165327</v>
      </c>
      <c r="AR1023" s="5">
        <f t="shared" si="481"/>
        <v>28.065089988142869</v>
      </c>
      <c r="AS1023" s="5">
        <f t="shared" si="482"/>
        <v>25.383123372810967</v>
      </c>
      <c r="AT1023" s="5">
        <f t="shared" si="483"/>
        <v>3.5087308481477275</v>
      </c>
      <c r="AU1023" s="5">
        <f t="shared" si="484"/>
        <v>2.7656197170443302</v>
      </c>
      <c r="AV1023" s="5">
        <f t="shared" si="485"/>
        <v>11.02431859850501</v>
      </c>
      <c r="AW1023" s="5">
        <f t="shared" si="486"/>
        <v>4.2227599938628266</v>
      </c>
    </row>
    <row r="1024" spans="1:49" x14ac:dyDescent="0.25">
      <c r="A1024" s="1" t="s">
        <v>378</v>
      </c>
      <c r="B1024" s="1" t="s">
        <v>301</v>
      </c>
      <c r="C1024" s="2">
        <v>42995</v>
      </c>
      <c r="D1024" s="3">
        <v>0</v>
      </c>
      <c r="E1024" s="4">
        <f t="shared" si="457"/>
        <v>0</v>
      </c>
      <c r="F1024" s="3">
        <v>109.43333333333318</v>
      </c>
      <c r="G1024" s="3">
        <v>1.5678999999999996</v>
      </c>
      <c r="H1024" s="3">
        <v>1.5022500000000012</v>
      </c>
      <c r="I1024" s="3">
        <v>6.5649999999999972E-2</v>
      </c>
      <c r="J1024" s="3">
        <v>0.52698749999999916</v>
      </c>
      <c r="K1024" s="3">
        <v>0.38366249999999985</v>
      </c>
      <c r="L1024" s="3">
        <v>0.1372499999999999</v>
      </c>
      <c r="M1024" s="4">
        <f t="shared" si="458"/>
        <v>0</v>
      </c>
      <c r="N1024" s="4">
        <f t="shared" si="459"/>
        <v>0</v>
      </c>
      <c r="O1024" s="4">
        <f t="shared" si="460"/>
        <v>0</v>
      </c>
      <c r="P1024" s="4">
        <f t="shared" si="461"/>
        <v>0</v>
      </c>
      <c r="Q1024" s="4">
        <f t="shared" si="462"/>
        <v>0</v>
      </c>
      <c r="R1024" s="4">
        <f t="shared" si="463"/>
        <v>0</v>
      </c>
      <c r="S1024" s="4">
        <f t="shared" si="464"/>
        <v>0</v>
      </c>
      <c r="T1024" s="5">
        <f t="shared" si="465"/>
        <v>1619.4041514877438</v>
      </c>
      <c r="U1024" s="5">
        <f t="shared" si="466"/>
        <v>30.432355687096948</v>
      </c>
      <c r="V1024" s="5">
        <f t="shared" si="467"/>
        <v>26.000191505331173</v>
      </c>
      <c r="W1024" s="5">
        <f t="shared" si="468"/>
        <v>4.6462714413362285</v>
      </c>
      <c r="X1024" s="5">
        <f t="shared" si="469"/>
        <v>2.4225197095394861</v>
      </c>
      <c r="Y1024" s="5">
        <f t="shared" si="470"/>
        <v>11.522343452352453</v>
      </c>
      <c r="Z1024" s="5">
        <f t="shared" si="471"/>
        <v>5.2363430553666719</v>
      </c>
      <c r="AA1024" s="4">
        <v>0</v>
      </c>
      <c r="AB1024" s="4">
        <f t="shared" si="472"/>
        <v>0</v>
      </c>
      <c r="AC1024" s="4">
        <v>38.333333333333385</v>
      </c>
      <c r="AD1024" s="4">
        <v>1.6766666666666674</v>
      </c>
      <c r="AE1024" s="4">
        <v>1.6266666666666654</v>
      </c>
      <c r="AF1024" s="4">
        <v>4.9999999999999913E-2</v>
      </c>
      <c r="AG1024" s="4">
        <v>0.125</v>
      </c>
      <c r="AH1024" s="4">
        <v>0.47766666666666624</v>
      </c>
      <c r="AI1024" s="4">
        <v>0.11233333333333334</v>
      </c>
      <c r="AJ1024" s="4">
        <f t="shared" si="473"/>
        <v>0</v>
      </c>
      <c r="AK1024" s="4">
        <f t="shared" si="474"/>
        <v>0</v>
      </c>
      <c r="AL1024" s="4">
        <f t="shared" si="475"/>
        <v>0</v>
      </c>
      <c r="AM1024" s="4">
        <f t="shared" si="476"/>
        <v>0</v>
      </c>
      <c r="AN1024" s="4">
        <f t="shared" si="477"/>
        <v>0</v>
      </c>
      <c r="AO1024" s="4">
        <f t="shared" si="478"/>
        <v>0</v>
      </c>
      <c r="AP1024" s="4">
        <f t="shared" si="479"/>
        <v>0</v>
      </c>
      <c r="AQ1024" s="5">
        <f t="shared" si="480"/>
        <v>1176.2428002165327</v>
      </c>
      <c r="AR1024" s="5">
        <f t="shared" si="481"/>
        <v>28.065089988142869</v>
      </c>
      <c r="AS1024" s="5">
        <f t="shared" si="482"/>
        <v>25.383123372810967</v>
      </c>
      <c r="AT1024" s="5">
        <f t="shared" si="483"/>
        <v>3.5087308481477275</v>
      </c>
      <c r="AU1024" s="5">
        <f t="shared" si="484"/>
        <v>2.7656197170443302</v>
      </c>
      <c r="AV1024" s="5">
        <f t="shared" si="485"/>
        <v>11.02431859850501</v>
      </c>
      <c r="AW1024" s="5">
        <f t="shared" si="486"/>
        <v>4.2227599938628266</v>
      </c>
    </row>
    <row r="1025" spans="1:49" x14ac:dyDescent="0.25">
      <c r="A1025" s="1" t="s">
        <v>378</v>
      </c>
      <c r="B1025" s="1" t="s">
        <v>302</v>
      </c>
      <c r="C1025" s="2">
        <v>42996</v>
      </c>
      <c r="D1025" s="3">
        <v>0</v>
      </c>
      <c r="E1025" s="4">
        <f t="shared" si="457"/>
        <v>0</v>
      </c>
      <c r="F1025" s="3">
        <v>109.43333333333318</v>
      </c>
      <c r="G1025" s="3">
        <v>1.5678999999999996</v>
      </c>
      <c r="H1025" s="3">
        <v>1.5022500000000012</v>
      </c>
      <c r="I1025" s="3">
        <v>6.5649999999999972E-2</v>
      </c>
      <c r="J1025" s="3">
        <v>0.52698749999999916</v>
      </c>
      <c r="K1025" s="3">
        <v>0.38366249999999985</v>
      </c>
      <c r="L1025" s="3">
        <v>0.1372499999999999</v>
      </c>
      <c r="M1025" s="4">
        <f t="shared" si="458"/>
        <v>0</v>
      </c>
      <c r="N1025" s="4">
        <f t="shared" si="459"/>
        <v>0</v>
      </c>
      <c r="O1025" s="4">
        <f t="shared" si="460"/>
        <v>0</v>
      </c>
      <c r="P1025" s="4">
        <f t="shared" si="461"/>
        <v>0</v>
      </c>
      <c r="Q1025" s="4">
        <f t="shared" si="462"/>
        <v>0</v>
      </c>
      <c r="R1025" s="4">
        <f t="shared" si="463"/>
        <v>0</v>
      </c>
      <c r="S1025" s="4">
        <f t="shared" si="464"/>
        <v>0</v>
      </c>
      <c r="T1025" s="5">
        <f t="shared" si="465"/>
        <v>1619.4041514877438</v>
      </c>
      <c r="U1025" s="5">
        <f t="shared" si="466"/>
        <v>30.432355687096948</v>
      </c>
      <c r="V1025" s="5">
        <f t="shared" si="467"/>
        <v>26.000191505331173</v>
      </c>
      <c r="W1025" s="5">
        <f t="shared" si="468"/>
        <v>4.6462714413362285</v>
      </c>
      <c r="X1025" s="5">
        <f t="shared" si="469"/>
        <v>2.4225197095394861</v>
      </c>
      <c r="Y1025" s="5">
        <f t="shared" si="470"/>
        <v>11.522343452352453</v>
      </c>
      <c r="Z1025" s="5">
        <f t="shared" si="471"/>
        <v>5.2363430553666719</v>
      </c>
      <c r="AA1025" s="4">
        <v>0</v>
      </c>
      <c r="AB1025" s="4">
        <f t="shared" si="472"/>
        <v>0</v>
      </c>
      <c r="AC1025" s="4">
        <v>38.333333333333385</v>
      </c>
      <c r="AD1025" s="4">
        <v>1.6766666666666674</v>
      </c>
      <c r="AE1025" s="4">
        <v>1.6266666666666654</v>
      </c>
      <c r="AF1025" s="4">
        <v>4.9999999999999913E-2</v>
      </c>
      <c r="AG1025" s="4">
        <v>0.125</v>
      </c>
      <c r="AH1025" s="4">
        <v>0.47766666666666624</v>
      </c>
      <c r="AI1025" s="4">
        <v>0.11233333333333334</v>
      </c>
      <c r="AJ1025" s="4">
        <f t="shared" si="473"/>
        <v>0</v>
      </c>
      <c r="AK1025" s="4">
        <f t="shared" si="474"/>
        <v>0</v>
      </c>
      <c r="AL1025" s="4">
        <f t="shared" si="475"/>
        <v>0</v>
      </c>
      <c r="AM1025" s="4">
        <f t="shared" si="476"/>
        <v>0</v>
      </c>
      <c r="AN1025" s="4">
        <f t="shared" si="477"/>
        <v>0</v>
      </c>
      <c r="AO1025" s="4">
        <f t="shared" si="478"/>
        <v>0</v>
      </c>
      <c r="AP1025" s="4">
        <f t="shared" si="479"/>
        <v>0</v>
      </c>
      <c r="AQ1025" s="5">
        <f t="shared" si="480"/>
        <v>1176.2428002165327</v>
      </c>
      <c r="AR1025" s="5">
        <f t="shared" si="481"/>
        <v>28.065089988142869</v>
      </c>
      <c r="AS1025" s="5">
        <f t="shared" si="482"/>
        <v>25.383123372810967</v>
      </c>
      <c r="AT1025" s="5">
        <f t="shared" si="483"/>
        <v>3.5087308481477275</v>
      </c>
      <c r="AU1025" s="5">
        <f t="shared" si="484"/>
        <v>2.7656197170443302</v>
      </c>
      <c r="AV1025" s="5">
        <f t="shared" si="485"/>
        <v>11.02431859850501</v>
      </c>
      <c r="AW1025" s="5">
        <f t="shared" si="486"/>
        <v>4.2227599938628266</v>
      </c>
    </row>
    <row r="1026" spans="1:49" x14ac:dyDescent="0.25">
      <c r="A1026" s="1" t="s">
        <v>378</v>
      </c>
      <c r="B1026" s="1" t="s">
        <v>303</v>
      </c>
      <c r="C1026" s="2">
        <v>42997</v>
      </c>
      <c r="D1026" s="3">
        <v>0</v>
      </c>
      <c r="E1026" s="4">
        <f t="shared" si="457"/>
        <v>0</v>
      </c>
      <c r="F1026" s="3">
        <v>109.43333333333318</v>
      </c>
      <c r="G1026" s="3">
        <v>1.5678999999999996</v>
      </c>
      <c r="H1026" s="3">
        <v>1.5022500000000012</v>
      </c>
      <c r="I1026" s="3">
        <v>6.5649999999999972E-2</v>
      </c>
      <c r="J1026" s="3">
        <v>0.52698749999999916</v>
      </c>
      <c r="K1026" s="3">
        <v>0.38366249999999985</v>
      </c>
      <c r="L1026" s="3">
        <v>0.1372499999999999</v>
      </c>
      <c r="M1026" s="4">
        <f t="shared" si="458"/>
        <v>0</v>
      </c>
      <c r="N1026" s="4">
        <f t="shared" si="459"/>
        <v>0</v>
      </c>
      <c r="O1026" s="4">
        <f t="shared" si="460"/>
        <v>0</v>
      </c>
      <c r="P1026" s="4">
        <f t="shared" si="461"/>
        <v>0</v>
      </c>
      <c r="Q1026" s="4">
        <f t="shared" si="462"/>
        <v>0</v>
      </c>
      <c r="R1026" s="4">
        <f t="shared" si="463"/>
        <v>0</v>
      </c>
      <c r="S1026" s="4">
        <f t="shared" si="464"/>
        <v>0</v>
      </c>
      <c r="T1026" s="5">
        <f t="shared" si="465"/>
        <v>1619.4041514877438</v>
      </c>
      <c r="U1026" s="5">
        <f t="shared" si="466"/>
        <v>30.432355687096948</v>
      </c>
      <c r="V1026" s="5">
        <f t="shared" si="467"/>
        <v>26.000191505331173</v>
      </c>
      <c r="W1026" s="5">
        <f t="shared" si="468"/>
        <v>4.6462714413362285</v>
      </c>
      <c r="X1026" s="5">
        <f t="shared" si="469"/>
        <v>2.4225197095394861</v>
      </c>
      <c r="Y1026" s="5">
        <f t="shared" si="470"/>
        <v>11.522343452352453</v>
      </c>
      <c r="Z1026" s="5">
        <f t="shared" si="471"/>
        <v>5.2363430553666719</v>
      </c>
      <c r="AA1026" s="4">
        <v>0</v>
      </c>
      <c r="AB1026" s="4">
        <f t="shared" si="472"/>
        <v>0</v>
      </c>
      <c r="AC1026" s="4">
        <v>38.333333333333385</v>
      </c>
      <c r="AD1026" s="4">
        <v>1.6766666666666674</v>
      </c>
      <c r="AE1026" s="4">
        <v>1.6266666666666654</v>
      </c>
      <c r="AF1026" s="4">
        <v>4.9999999999999913E-2</v>
      </c>
      <c r="AG1026" s="4">
        <v>0.125</v>
      </c>
      <c r="AH1026" s="4">
        <v>0.47766666666666624</v>
      </c>
      <c r="AI1026" s="4">
        <v>0.11233333333333334</v>
      </c>
      <c r="AJ1026" s="4">
        <f t="shared" si="473"/>
        <v>0</v>
      </c>
      <c r="AK1026" s="4">
        <f t="shared" si="474"/>
        <v>0</v>
      </c>
      <c r="AL1026" s="4">
        <f t="shared" si="475"/>
        <v>0</v>
      </c>
      <c r="AM1026" s="4">
        <f t="shared" si="476"/>
        <v>0</v>
      </c>
      <c r="AN1026" s="4">
        <f t="shared" si="477"/>
        <v>0</v>
      </c>
      <c r="AO1026" s="4">
        <f t="shared" si="478"/>
        <v>0</v>
      </c>
      <c r="AP1026" s="4">
        <f t="shared" si="479"/>
        <v>0</v>
      </c>
      <c r="AQ1026" s="5">
        <f t="shared" si="480"/>
        <v>1176.2428002165327</v>
      </c>
      <c r="AR1026" s="5">
        <f t="shared" si="481"/>
        <v>28.065089988142869</v>
      </c>
      <c r="AS1026" s="5">
        <f t="shared" si="482"/>
        <v>25.383123372810967</v>
      </c>
      <c r="AT1026" s="5">
        <f t="shared" si="483"/>
        <v>3.5087308481477275</v>
      </c>
      <c r="AU1026" s="5">
        <f t="shared" si="484"/>
        <v>2.7656197170443302</v>
      </c>
      <c r="AV1026" s="5">
        <f t="shared" si="485"/>
        <v>11.02431859850501</v>
      </c>
      <c r="AW1026" s="5">
        <f t="shared" si="486"/>
        <v>4.2227599938628266</v>
      </c>
    </row>
    <row r="1027" spans="1:49" x14ac:dyDescent="0.25">
      <c r="A1027" s="1" t="s">
        <v>378</v>
      </c>
      <c r="B1027" s="1" t="s">
        <v>304</v>
      </c>
      <c r="C1027" s="2">
        <v>42998</v>
      </c>
      <c r="D1027" s="3">
        <v>0</v>
      </c>
      <c r="E1027" s="4">
        <f t="shared" si="457"/>
        <v>0</v>
      </c>
      <c r="F1027" s="3">
        <v>109.43333333333318</v>
      </c>
      <c r="G1027" s="3">
        <v>1.5678999999999996</v>
      </c>
      <c r="H1027" s="3">
        <v>1.5022500000000012</v>
      </c>
      <c r="I1027" s="3">
        <v>6.5649999999999972E-2</v>
      </c>
      <c r="J1027" s="3">
        <v>0.52698749999999916</v>
      </c>
      <c r="K1027" s="3">
        <v>0.38366249999999985</v>
      </c>
      <c r="L1027" s="3">
        <v>0.1372499999999999</v>
      </c>
      <c r="M1027" s="4">
        <f t="shared" si="458"/>
        <v>0</v>
      </c>
      <c r="N1027" s="4">
        <f t="shared" si="459"/>
        <v>0</v>
      </c>
      <c r="O1027" s="4">
        <f t="shared" si="460"/>
        <v>0</v>
      </c>
      <c r="P1027" s="4">
        <f t="shared" si="461"/>
        <v>0</v>
      </c>
      <c r="Q1027" s="4">
        <f t="shared" si="462"/>
        <v>0</v>
      </c>
      <c r="R1027" s="4">
        <f t="shared" si="463"/>
        <v>0</v>
      </c>
      <c r="S1027" s="4">
        <f t="shared" si="464"/>
        <v>0</v>
      </c>
      <c r="T1027" s="5">
        <f t="shared" si="465"/>
        <v>1619.4041514877438</v>
      </c>
      <c r="U1027" s="5">
        <f t="shared" si="466"/>
        <v>30.432355687096948</v>
      </c>
      <c r="V1027" s="5">
        <f t="shared" si="467"/>
        <v>26.000191505331173</v>
      </c>
      <c r="W1027" s="5">
        <f t="shared" si="468"/>
        <v>4.6462714413362285</v>
      </c>
      <c r="X1027" s="5">
        <f t="shared" si="469"/>
        <v>2.4225197095394861</v>
      </c>
      <c r="Y1027" s="5">
        <f t="shared" si="470"/>
        <v>11.522343452352453</v>
      </c>
      <c r="Z1027" s="5">
        <f t="shared" si="471"/>
        <v>5.2363430553666719</v>
      </c>
      <c r="AA1027" s="4">
        <v>0</v>
      </c>
      <c r="AB1027" s="4">
        <f t="shared" si="472"/>
        <v>0</v>
      </c>
      <c r="AC1027" s="4">
        <v>38.333333333333385</v>
      </c>
      <c r="AD1027" s="4">
        <v>1.6766666666666674</v>
      </c>
      <c r="AE1027" s="4">
        <v>1.6266666666666654</v>
      </c>
      <c r="AF1027" s="4">
        <v>4.9999999999999913E-2</v>
      </c>
      <c r="AG1027" s="4">
        <v>0.125</v>
      </c>
      <c r="AH1027" s="4">
        <v>0.47766666666666624</v>
      </c>
      <c r="AI1027" s="4">
        <v>0.11233333333333334</v>
      </c>
      <c r="AJ1027" s="4">
        <f t="shared" si="473"/>
        <v>0</v>
      </c>
      <c r="AK1027" s="4">
        <f t="shared" si="474"/>
        <v>0</v>
      </c>
      <c r="AL1027" s="4">
        <f t="shared" si="475"/>
        <v>0</v>
      </c>
      <c r="AM1027" s="4">
        <f t="shared" si="476"/>
        <v>0</v>
      </c>
      <c r="AN1027" s="4">
        <f t="shared" si="477"/>
        <v>0</v>
      </c>
      <c r="AO1027" s="4">
        <f t="shared" si="478"/>
        <v>0</v>
      </c>
      <c r="AP1027" s="4">
        <f t="shared" si="479"/>
        <v>0</v>
      </c>
      <c r="AQ1027" s="5">
        <f t="shared" si="480"/>
        <v>1176.2428002165327</v>
      </c>
      <c r="AR1027" s="5">
        <f t="shared" si="481"/>
        <v>28.065089988142869</v>
      </c>
      <c r="AS1027" s="5">
        <f t="shared" si="482"/>
        <v>25.383123372810967</v>
      </c>
      <c r="AT1027" s="5">
        <f t="shared" si="483"/>
        <v>3.5087308481477275</v>
      </c>
      <c r="AU1027" s="5">
        <f t="shared" si="484"/>
        <v>2.7656197170443302</v>
      </c>
      <c r="AV1027" s="5">
        <f t="shared" si="485"/>
        <v>11.02431859850501</v>
      </c>
      <c r="AW1027" s="5">
        <f t="shared" si="486"/>
        <v>4.2227599938628266</v>
      </c>
    </row>
    <row r="1028" spans="1:49" x14ac:dyDescent="0.25">
      <c r="A1028" s="1" t="s">
        <v>378</v>
      </c>
      <c r="B1028" s="1" t="s">
        <v>305</v>
      </c>
      <c r="C1028" s="2">
        <v>42999</v>
      </c>
      <c r="D1028" s="3">
        <v>0</v>
      </c>
      <c r="E1028" s="4">
        <f t="shared" ref="E1028:E1054" si="487">D1028*1/35.314667*60*60*24</f>
        <v>0</v>
      </c>
      <c r="F1028" s="3">
        <v>109.43333333333318</v>
      </c>
      <c r="G1028" s="3">
        <v>1.5678999999999996</v>
      </c>
      <c r="H1028" s="3">
        <v>1.5022500000000012</v>
      </c>
      <c r="I1028" s="3">
        <v>6.5649999999999972E-2</v>
      </c>
      <c r="J1028" s="3">
        <v>0.52698749999999916</v>
      </c>
      <c r="K1028" s="3">
        <v>0.38366249999999985</v>
      </c>
      <c r="L1028" s="3">
        <v>0.1372499999999999</v>
      </c>
      <c r="M1028" s="4">
        <f t="shared" ref="M1028:M1054" si="488">$D1028*1/35.314667*1000*60*60*24*F1028*1/1000*1/135.8*1/0.404686*1/1000</f>
        <v>0</v>
      </c>
      <c r="N1028" s="4">
        <f t="shared" ref="N1028:N1054" si="489">$D1028*1/35.314667*1000*60*60*24*G1028*1/1000*1/135.8*1/0.404686*1/1000</f>
        <v>0</v>
      </c>
      <c r="O1028" s="4">
        <f t="shared" ref="O1028:O1054" si="490">$D1028*1/35.314667*1000*60*60*24*H1028*1/1000*1/135.8*1/0.404686*1/1000</f>
        <v>0</v>
      </c>
      <c r="P1028" s="4">
        <f t="shared" ref="P1028:P1054" si="491">$D1028*1/35.314667*1000*60*60*24*I1028*1/1000*1/135.8*1/0.404686*1/1000</f>
        <v>0</v>
      </c>
      <c r="Q1028" s="4">
        <f t="shared" ref="Q1028:Q1054" si="492">$D1028*1/35.314667*1000*60*60*24*J1028*1/1000*1/135.8*1/0.404686*1/1000</f>
        <v>0</v>
      </c>
      <c r="R1028" s="4">
        <f t="shared" ref="R1028:R1054" si="493">$D1028*1/35.314667*1000*60*60*24*K1028*1/1000*1/135.8*1/0.404686*1/1000</f>
        <v>0</v>
      </c>
      <c r="S1028" s="4">
        <f t="shared" ref="S1028:S1054" si="494">$D1028*1/35.314667*1000*60*60*24*L1028*1/1000*1/135.8*1/0.404686*1/1000</f>
        <v>0</v>
      </c>
      <c r="T1028" s="5">
        <f t="shared" ref="T1028:T1054" si="495">T1027+M1028</f>
        <v>1619.4041514877438</v>
      </c>
      <c r="U1028" s="5">
        <f t="shared" ref="U1028:U1054" si="496">U1027+N1028</f>
        <v>30.432355687096948</v>
      </c>
      <c r="V1028" s="5">
        <f t="shared" ref="V1028:V1054" si="497">V1027+O1028</f>
        <v>26.000191505331173</v>
      </c>
      <c r="W1028" s="5">
        <f t="shared" ref="W1028:W1054" si="498">W1027+P1028</f>
        <v>4.6462714413362285</v>
      </c>
      <c r="X1028" s="5">
        <f t="shared" ref="X1028:X1054" si="499">X1027+Q1028</f>
        <v>2.4225197095394861</v>
      </c>
      <c r="Y1028" s="5">
        <f t="shared" ref="Y1028:Y1054" si="500">Y1027+R1028</f>
        <v>11.522343452352453</v>
      </c>
      <c r="Z1028" s="5">
        <f t="shared" ref="Z1028:Z1054" si="501">Z1027+S1028</f>
        <v>5.2363430553666719</v>
      </c>
      <c r="AA1028" s="4">
        <v>0</v>
      </c>
      <c r="AB1028" s="4">
        <f t="shared" ref="AB1028:AB1054" si="502">AA1028*1/35.314667*60*60*24</f>
        <v>0</v>
      </c>
      <c r="AC1028" s="4">
        <v>38.333333333333385</v>
      </c>
      <c r="AD1028" s="4">
        <v>1.6766666666666674</v>
      </c>
      <c r="AE1028" s="4">
        <v>1.6266666666666654</v>
      </c>
      <c r="AF1028" s="4">
        <v>4.9999999999999913E-2</v>
      </c>
      <c r="AG1028" s="4">
        <v>0.125</v>
      </c>
      <c r="AH1028" s="4">
        <v>0.47766666666666624</v>
      </c>
      <c r="AI1028" s="4">
        <v>0.11233333333333334</v>
      </c>
      <c r="AJ1028" s="4">
        <f t="shared" ref="AJ1028:AJ1054" si="503">$AA1028*1/35.314667*1000*60*60*24*AC1028*1/1000*1/190*1/0.404686*1/1000</f>
        <v>0</v>
      </c>
      <c r="AK1028" s="4">
        <f t="shared" ref="AK1028:AK1054" si="504">$AA1028*1/35.314667*1000*60*60*24*AD1028*1/1000*1/190*1/0.404686*1/1000</f>
        <v>0</v>
      </c>
      <c r="AL1028" s="4">
        <f t="shared" ref="AL1028:AL1054" si="505">$AA1028*1/35.314667*1000*60*60*24*AE1028*1/1000*1/190*1/0.404686*1/1000</f>
        <v>0</v>
      </c>
      <c r="AM1028" s="4">
        <f t="shared" ref="AM1028:AM1054" si="506">$AA1028*1/35.314667*1000*60*60*24*AF1028*1/1000*1/190*1/0.404686*1/1000</f>
        <v>0</v>
      </c>
      <c r="AN1028" s="4">
        <f t="shared" ref="AN1028:AN1054" si="507">$AA1028*1/35.314667*1000*60*60*24*AG1028*1/1000*1/190*1/0.404686*1/1000</f>
        <v>0</v>
      </c>
      <c r="AO1028" s="4">
        <f t="shared" ref="AO1028:AO1054" si="508">$AA1028*1/35.314667*1000*60*60*24*AH1028*1/1000*1/190*1/0.404686*1/1000</f>
        <v>0</v>
      </c>
      <c r="AP1028" s="4">
        <f t="shared" ref="AP1028:AP1054" si="509">$AA1028*1/35.314667*1000*60*60*24*AI1028*1/1000*1/190*1/0.404686*1/1000</f>
        <v>0</v>
      </c>
      <c r="AQ1028" s="5">
        <f t="shared" si="480"/>
        <v>1176.2428002165327</v>
      </c>
      <c r="AR1028" s="5">
        <f t="shared" si="481"/>
        <v>28.065089988142869</v>
      </c>
      <c r="AS1028" s="5">
        <f t="shared" si="482"/>
        <v>25.383123372810967</v>
      </c>
      <c r="AT1028" s="5">
        <f t="shared" si="483"/>
        <v>3.5087308481477275</v>
      </c>
      <c r="AU1028" s="5">
        <f t="shared" si="484"/>
        <v>2.7656197170443302</v>
      </c>
      <c r="AV1028" s="5">
        <f t="shared" si="485"/>
        <v>11.02431859850501</v>
      </c>
      <c r="AW1028" s="5">
        <f t="shared" si="486"/>
        <v>4.2227599938628266</v>
      </c>
    </row>
    <row r="1029" spans="1:49" x14ac:dyDescent="0.25">
      <c r="A1029" s="1" t="s">
        <v>378</v>
      </c>
      <c r="B1029" s="1" t="s">
        <v>306</v>
      </c>
      <c r="C1029" s="2">
        <v>43000</v>
      </c>
      <c r="D1029" s="3">
        <v>0</v>
      </c>
      <c r="E1029" s="4">
        <f t="shared" si="487"/>
        <v>0</v>
      </c>
      <c r="F1029" s="3">
        <v>109.43333333333318</v>
      </c>
      <c r="G1029" s="3">
        <v>1.5678999999999996</v>
      </c>
      <c r="H1029" s="3">
        <v>1.5022500000000012</v>
      </c>
      <c r="I1029" s="3">
        <v>6.5649999999999972E-2</v>
      </c>
      <c r="J1029" s="3">
        <v>0.52698749999999916</v>
      </c>
      <c r="K1029" s="3">
        <v>0.38366249999999985</v>
      </c>
      <c r="L1029" s="3">
        <v>0.1372499999999999</v>
      </c>
      <c r="M1029" s="4">
        <f t="shared" si="488"/>
        <v>0</v>
      </c>
      <c r="N1029" s="4">
        <f t="shared" si="489"/>
        <v>0</v>
      </c>
      <c r="O1029" s="4">
        <f t="shared" si="490"/>
        <v>0</v>
      </c>
      <c r="P1029" s="4">
        <f t="shared" si="491"/>
        <v>0</v>
      </c>
      <c r="Q1029" s="4">
        <f t="shared" si="492"/>
        <v>0</v>
      </c>
      <c r="R1029" s="4">
        <f t="shared" si="493"/>
        <v>0</v>
      </c>
      <c r="S1029" s="4">
        <f t="shared" si="494"/>
        <v>0</v>
      </c>
      <c r="T1029" s="5">
        <f t="shared" si="495"/>
        <v>1619.4041514877438</v>
      </c>
      <c r="U1029" s="5">
        <f t="shared" si="496"/>
        <v>30.432355687096948</v>
      </c>
      <c r="V1029" s="5">
        <f t="shared" si="497"/>
        <v>26.000191505331173</v>
      </c>
      <c r="W1029" s="5">
        <f t="shared" si="498"/>
        <v>4.6462714413362285</v>
      </c>
      <c r="X1029" s="5">
        <f t="shared" si="499"/>
        <v>2.4225197095394861</v>
      </c>
      <c r="Y1029" s="5">
        <f t="shared" si="500"/>
        <v>11.522343452352453</v>
      </c>
      <c r="Z1029" s="5">
        <f t="shared" si="501"/>
        <v>5.2363430553666719</v>
      </c>
      <c r="AA1029" s="4">
        <v>0</v>
      </c>
      <c r="AB1029" s="4">
        <f t="shared" si="502"/>
        <v>0</v>
      </c>
      <c r="AC1029" s="4">
        <v>38.333333333333385</v>
      </c>
      <c r="AD1029" s="4">
        <v>1.6766666666666674</v>
      </c>
      <c r="AE1029" s="4">
        <v>1.6266666666666654</v>
      </c>
      <c r="AF1029" s="4">
        <v>4.9999999999999913E-2</v>
      </c>
      <c r="AG1029" s="4">
        <v>0.125</v>
      </c>
      <c r="AH1029" s="4">
        <v>0.47766666666666624</v>
      </c>
      <c r="AI1029" s="4">
        <v>0.11233333333333334</v>
      </c>
      <c r="AJ1029" s="4">
        <f t="shared" si="503"/>
        <v>0</v>
      </c>
      <c r="AK1029" s="4">
        <f t="shared" si="504"/>
        <v>0</v>
      </c>
      <c r="AL1029" s="4">
        <f t="shared" si="505"/>
        <v>0</v>
      </c>
      <c r="AM1029" s="4">
        <f t="shared" si="506"/>
        <v>0</v>
      </c>
      <c r="AN1029" s="4">
        <f t="shared" si="507"/>
        <v>0</v>
      </c>
      <c r="AO1029" s="4">
        <f t="shared" si="508"/>
        <v>0</v>
      </c>
      <c r="AP1029" s="4">
        <f t="shared" si="509"/>
        <v>0</v>
      </c>
      <c r="AQ1029" s="5">
        <f t="shared" ref="AQ1029:AQ1054" si="510">AQ1028+AJ1029</f>
        <v>1176.2428002165327</v>
      </c>
      <c r="AR1029" s="5">
        <f t="shared" ref="AR1029:AR1054" si="511">AR1028+AK1029</f>
        <v>28.065089988142869</v>
      </c>
      <c r="AS1029" s="5">
        <f t="shared" ref="AS1029:AS1054" si="512">AS1028+AL1029</f>
        <v>25.383123372810967</v>
      </c>
      <c r="AT1029" s="5">
        <f t="shared" ref="AT1029:AT1054" si="513">AT1028+AM1029</f>
        <v>3.5087308481477275</v>
      </c>
      <c r="AU1029" s="5">
        <f t="shared" ref="AU1029:AU1054" si="514">AU1028+AN1029</f>
        <v>2.7656197170443302</v>
      </c>
      <c r="AV1029" s="5">
        <f t="shared" ref="AV1029:AV1054" si="515">AV1028+AO1029</f>
        <v>11.02431859850501</v>
      </c>
      <c r="AW1029" s="5">
        <f t="shared" ref="AW1029:AW1054" si="516">AW1028+AP1029</f>
        <v>4.2227599938628266</v>
      </c>
    </row>
    <row r="1030" spans="1:49" x14ac:dyDescent="0.25">
      <c r="A1030" s="1" t="s">
        <v>378</v>
      </c>
      <c r="B1030" s="1" t="s">
        <v>307</v>
      </c>
      <c r="C1030" s="2">
        <v>43001</v>
      </c>
      <c r="D1030" s="3">
        <v>0</v>
      </c>
      <c r="E1030" s="4">
        <f t="shared" si="487"/>
        <v>0</v>
      </c>
      <c r="F1030" s="3">
        <v>109.43333333333318</v>
      </c>
      <c r="G1030" s="3">
        <v>1.5678999999999996</v>
      </c>
      <c r="H1030" s="3">
        <v>1.5022500000000012</v>
      </c>
      <c r="I1030" s="3">
        <v>6.5649999999999972E-2</v>
      </c>
      <c r="J1030" s="3">
        <v>0.52698749999999916</v>
      </c>
      <c r="K1030" s="3">
        <v>0.38366249999999985</v>
      </c>
      <c r="L1030" s="3">
        <v>0.1372499999999999</v>
      </c>
      <c r="M1030" s="4">
        <f t="shared" si="488"/>
        <v>0</v>
      </c>
      <c r="N1030" s="4">
        <f t="shared" si="489"/>
        <v>0</v>
      </c>
      <c r="O1030" s="4">
        <f t="shared" si="490"/>
        <v>0</v>
      </c>
      <c r="P1030" s="4">
        <f t="shared" si="491"/>
        <v>0</v>
      </c>
      <c r="Q1030" s="4">
        <f t="shared" si="492"/>
        <v>0</v>
      </c>
      <c r="R1030" s="4">
        <f t="shared" si="493"/>
        <v>0</v>
      </c>
      <c r="S1030" s="4">
        <f t="shared" si="494"/>
        <v>0</v>
      </c>
      <c r="T1030" s="5">
        <f t="shared" si="495"/>
        <v>1619.4041514877438</v>
      </c>
      <c r="U1030" s="5">
        <f t="shared" si="496"/>
        <v>30.432355687096948</v>
      </c>
      <c r="V1030" s="5">
        <f t="shared" si="497"/>
        <v>26.000191505331173</v>
      </c>
      <c r="W1030" s="5">
        <f t="shared" si="498"/>
        <v>4.6462714413362285</v>
      </c>
      <c r="X1030" s="5">
        <f t="shared" si="499"/>
        <v>2.4225197095394861</v>
      </c>
      <c r="Y1030" s="5">
        <f t="shared" si="500"/>
        <v>11.522343452352453</v>
      </c>
      <c r="Z1030" s="5">
        <f t="shared" si="501"/>
        <v>5.2363430553666719</v>
      </c>
      <c r="AA1030" s="4">
        <v>0</v>
      </c>
      <c r="AB1030" s="4">
        <f t="shared" si="502"/>
        <v>0</v>
      </c>
      <c r="AC1030" s="4">
        <v>38.333333333333385</v>
      </c>
      <c r="AD1030" s="4">
        <v>1.6766666666666674</v>
      </c>
      <c r="AE1030" s="4">
        <v>1.6266666666666654</v>
      </c>
      <c r="AF1030" s="4">
        <v>4.9999999999999913E-2</v>
      </c>
      <c r="AG1030" s="4">
        <v>0.125</v>
      </c>
      <c r="AH1030" s="4">
        <v>0.47766666666666624</v>
      </c>
      <c r="AI1030" s="4">
        <v>0.11233333333333334</v>
      </c>
      <c r="AJ1030" s="4">
        <f t="shared" si="503"/>
        <v>0</v>
      </c>
      <c r="AK1030" s="4">
        <f t="shared" si="504"/>
        <v>0</v>
      </c>
      <c r="AL1030" s="4">
        <f t="shared" si="505"/>
        <v>0</v>
      </c>
      <c r="AM1030" s="4">
        <f t="shared" si="506"/>
        <v>0</v>
      </c>
      <c r="AN1030" s="4">
        <f t="shared" si="507"/>
        <v>0</v>
      </c>
      <c r="AO1030" s="4">
        <f t="shared" si="508"/>
        <v>0</v>
      </c>
      <c r="AP1030" s="4">
        <f t="shared" si="509"/>
        <v>0</v>
      </c>
      <c r="AQ1030" s="5">
        <f t="shared" si="510"/>
        <v>1176.2428002165327</v>
      </c>
      <c r="AR1030" s="5">
        <f t="shared" si="511"/>
        <v>28.065089988142869</v>
      </c>
      <c r="AS1030" s="5">
        <f t="shared" si="512"/>
        <v>25.383123372810967</v>
      </c>
      <c r="AT1030" s="5">
        <f t="shared" si="513"/>
        <v>3.5087308481477275</v>
      </c>
      <c r="AU1030" s="5">
        <f t="shared" si="514"/>
        <v>2.7656197170443302</v>
      </c>
      <c r="AV1030" s="5">
        <f t="shared" si="515"/>
        <v>11.02431859850501</v>
      </c>
      <c r="AW1030" s="5">
        <f t="shared" si="516"/>
        <v>4.2227599938628266</v>
      </c>
    </row>
    <row r="1031" spans="1:49" x14ac:dyDescent="0.25">
      <c r="A1031" s="1" t="s">
        <v>378</v>
      </c>
      <c r="B1031" s="1" t="s">
        <v>308</v>
      </c>
      <c r="C1031" s="2">
        <v>43002</v>
      </c>
      <c r="D1031" s="3">
        <v>0</v>
      </c>
      <c r="E1031" s="4">
        <f t="shared" si="487"/>
        <v>0</v>
      </c>
      <c r="F1031" s="3">
        <v>109.43333333333318</v>
      </c>
      <c r="G1031" s="3">
        <v>1.5678999999999996</v>
      </c>
      <c r="H1031" s="3">
        <v>1.5022500000000012</v>
      </c>
      <c r="I1031" s="3">
        <v>6.5649999999999972E-2</v>
      </c>
      <c r="J1031" s="3">
        <v>0.52698749999999916</v>
      </c>
      <c r="K1031" s="3">
        <v>0.38366249999999985</v>
      </c>
      <c r="L1031" s="3">
        <v>0.1372499999999999</v>
      </c>
      <c r="M1031" s="4">
        <f t="shared" si="488"/>
        <v>0</v>
      </c>
      <c r="N1031" s="4">
        <f t="shared" si="489"/>
        <v>0</v>
      </c>
      <c r="O1031" s="4">
        <f t="shared" si="490"/>
        <v>0</v>
      </c>
      <c r="P1031" s="4">
        <f t="shared" si="491"/>
        <v>0</v>
      </c>
      <c r="Q1031" s="4">
        <f t="shared" si="492"/>
        <v>0</v>
      </c>
      <c r="R1031" s="4">
        <f t="shared" si="493"/>
        <v>0</v>
      </c>
      <c r="S1031" s="4">
        <f t="shared" si="494"/>
        <v>0</v>
      </c>
      <c r="T1031" s="5">
        <f t="shared" si="495"/>
        <v>1619.4041514877438</v>
      </c>
      <c r="U1031" s="5">
        <f t="shared" si="496"/>
        <v>30.432355687096948</v>
      </c>
      <c r="V1031" s="5">
        <f t="shared" si="497"/>
        <v>26.000191505331173</v>
      </c>
      <c r="W1031" s="5">
        <f t="shared" si="498"/>
        <v>4.6462714413362285</v>
      </c>
      <c r="X1031" s="5">
        <f t="shared" si="499"/>
        <v>2.4225197095394861</v>
      </c>
      <c r="Y1031" s="5">
        <f t="shared" si="500"/>
        <v>11.522343452352453</v>
      </c>
      <c r="Z1031" s="5">
        <f t="shared" si="501"/>
        <v>5.2363430553666719</v>
      </c>
      <c r="AA1031" s="4">
        <v>0</v>
      </c>
      <c r="AB1031" s="4">
        <f t="shared" si="502"/>
        <v>0</v>
      </c>
      <c r="AC1031" s="4">
        <v>38.333333333333385</v>
      </c>
      <c r="AD1031" s="4">
        <v>1.6766666666666674</v>
      </c>
      <c r="AE1031" s="4">
        <v>1.6266666666666654</v>
      </c>
      <c r="AF1031" s="4">
        <v>4.9999999999999913E-2</v>
      </c>
      <c r="AG1031" s="4">
        <v>0.125</v>
      </c>
      <c r="AH1031" s="4">
        <v>0.47766666666666624</v>
      </c>
      <c r="AI1031" s="4">
        <v>0.11233333333333334</v>
      </c>
      <c r="AJ1031" s="4">
        <f t="shared" si="503"/>
        <v>0</v>
      </c>
      <c r="AK1031" s="4">
        <f t="shared" si="504"/>
        <v>0</v>
      </c>
      <c r="AL1031" s="4">
        <f t="shared" si="505"/>
        <v>0</v>
      </c>
      <c r="AM1031" s="4">
        <f t="shared" si="506"/>
        <v>0</v>
      </c>
      <c r="AN1031" s="4">
        <f t="shared" si="507"/>
        <v>0</v>
      </c>
      <c r="AO1031" s="4">
        <f t="shared" si="508"/>
        <v>0</v>
      </c>
      <c r="AP1031" s="4">
        <f t="shared" si="509"/>
        <v>0</v>
      </c>
      <c r="AQ1031" s="5">
        <f t="shared" si="510"/>
        <v>1176.2428002165327</v>
      </c>
      <c r="AR1031" s="5">
        <f t="shared" si="511"/>
        <v>28.065089988142869</v>
      </c>
      <c r="AS1031" s="5">
        <f t="shared" si="512"/>
        <v>25.383123372810967</v>
      </c>
      <c r="AT1031" s="5">
        <f t="shared" si="513"/>
        <v>3.5087308481477275</v>
      </c>
      <c r="AU1031" s="5">
        <f t="shared" si="514"/>
        <v>2.7656197170443302</v>
      </c>
      <c r="AV1031" s="5">
        <f t="shared" si="515"/>
        <v>11.02431859850501</v>
      </c>
      <c r="AW1031" s="5">
        <f t="shared" si="516"/>
        <v>4.2227599938628266</v>
      </c>
    </row>
    <row r="1032" spans="1:49" x14ac:dyDescent="0.25">
      <c r="A1032" s="1" t="s">
        <v>378</v>
      </c>
      <c r="B1032" s="1" t="s">
        <v>309</v>
      </c>
      <c r="C1032" s="2">
        <v>43003</v>
      </c>
      <c r="D1032" s="3">
        <v>0</v>
      </c>
      <c r="E1032" s="4">
        <f t="shared" si="487"/>
        <v>0</v>
      </c>
      <c r="F1032" s="3">
        <v>109.43333333333318</v>
      </c>
      <c r="G1032" s="3">
        <v>1.5678999999999996</v>
      </c>
      <c r="H1032" s="3">
        <v>1.5022500000000012</v>
      </c>
      <c r="I1032" s="3">
        <v>6.5649999999999972E-2</v>
      </c>
      <c r="J1032" s="3">
        <v>0.52698749999999916</v>
      </c>
      <c r="K1032" s="3">
        <v>0.38366249999999985</v>
      </c>
      <c r="L1032" s="3">
        <v>0.1372499999999999</v>
      </c>
      <c r="M1032" s="4">
        <f t="shared" si="488"/>
        <v>0</v>
      </c>
      <c r="N1032" s="4">
        <f t="shared" si="489"/>
        <v>0</v>
      </c>
      <c r="O1032" s="4">
        <f t="shared" si="490"/>
        <v>0</v>
      </c>
      <c r="P1032" s="4">
        <f t="shared" si="491"/>
        <v>0</v>
      </c>
      <c r="Q1032" s="4">
        <f t="shared" si="492"/>
        <v>0</v>
      </c>
      <c r="R1032" s="4">
        <f t="shared" si="493"/>
        <v>0</v>
      </c>
      <c r="S1032" s="4">
        <f t="shared" si="494"/>
        <v>0</v>
      </c>
      <c r="T1032" s="5">
        <f t="shared" si="495"/>
        <v>1619.4041514877438</v>
      </c>
      <c r="U1032" s="5">
        <f t="shared" si="496"/>
        <v>30.432355687096948</v>
      </c>
      <c r="V1032" s="5">
        <f t="shared" si="497"/>
        <v>26.000191505331173</v>
      </c>
      <c r="W1032" s="5">
        <f t="shared" si="498"/>
        <v>4.6462714413362285</v>
      </c>
      <c r="X1032" s="5">
        <f t="shared" si="499"/>
        <v>2.4225197095394861</v>
      </c>
      <c r="Y1032" s="5">
        <f t="shared" si="500"/>
        <v>11.522343452352453</v>
      </c>
      <c r="Z1032" s="5">
        <f t="shared" si="501"/>
        <v>5.2363430553666719</v>
      </c>
      <c r="AA1032" s="4">
        <v>0</v>
      </c>
      <c r="AB1032" s="4">
        <f t="shared" si="502"/>
        <v>0</v>
      </c>
      <c r="AC1032" s="4">
        <v>38.333333333333385</v>
      </c>
      <c r="AD1032" s="4">
        <v>1.6766666666666674</v>
      </c>
      <c r="AE1032" s="4">
        <v>1.6266666666666654</v>
      </c>
      <c r="AF1032" s="4">
        <v>4.9999999999999913E-2</v>
      </c>
      <c r="AG1032" s="4">
        <v>0.125</v>
      </c>
      <c r="AH1032" s="4">
        <v>0.47766666666666624</v>
      </c>
      <c r="AI1032" s="4">
        <v>0.11233333333333334</v>
      </c>
      <c r="AJ1032" s="4">
        <f t="shared" si="503"/>
        <v>0</v>
      </c>
      <c r="AK1032" s="4">
        <f t="shared" si="504"/>
        <v>0</v>
      </c>
      <c r="AL1032" s="4">
        <f t="shared" si="505"/>
        <v>0</v>
      </c>
      <c r="AM1032" s="4">
        <f t="shared" si="506"/>
        <v>0</v>
      </c>
      <c r="AN1032" s="4">
        <f t="shared" si="507"/>
        <v>0</v>
      </c>
      <c r="AO1032" s="4">
        <f t="shared" si="508"/>
        <v>0</v>
      </c>
      <c r="AP1032" s="4">
        <f t="shared" si="509"/>
        <v>0</v>
      </c>
      <c r="AQ1032" s="5">
        <f t="shared" si="510"/>
        <v>1176.2428002165327</v>
      </c>
      <c r="AR1032" s="5">
        <f t="shared" si="511"/>
        <v>28.065089988142869</v>
      </c>
      <c r="AS1032" s="5">
        <f t="shared" si="512"/>
        <v>25.383123372810967</v>
      </c>
      <c r="AT1032" s="5">
        <f t="shared" si="513"/>
        <v>3.5087308481477275</v>
      </c>
      <c r="AU1032" s="5">
        <f t="shared" si="514"/>
        <v>2.7656197170443302</v>
      </c>
      <c r="AV1032" s="5">
        <f t="shared" si="515"/>
        <v>11.02431859850501</v>
      </c>
      <c r="AW1032" s="5">
        <f t="shared" si="516"/>
        <v>4.2227599938628266</v>
      </c>
    </row>
    <row r="1033" spans="1:49" x14ac:dyDescent="0.25">
      <c r="A1033" s="1" t="s">
        <v>378</v>
      </c>
      <c r="B1033" s="1" t="s">
        <v>310</v>
      </c>
      <c r="C1033" s="2">
        <v>43004</v>
      </c>
      <c r="D1033" s="3">
        <v>0</v>
      </c>
      <c r="E1033" s="4">
        <f t="shared" si="487"/>
        <v>0</v>
      </c>
      <c r="F1033" s="3">
        <v>109.43333333333318</v>
      </c>
      <c r="G1033" s="3">
        <v>1.5678999999999996</v>
      </c>
      <c r="H1033" s="3">
        <v>1.5022500000000012</v>
      </c>
      <c r="I1033" s="3">
        <v>6.5649999999999972E-2</v>
      </c>
      <c r="J1033" s="3">
        <v>0.52698749999999916</v>
      </c>
      <c r="K1033" s="3">
        <v>0.38366249999999985</v>
      </c>
      <c r="L1033" s="3">
        <v>0.1372499999999999</v>
      </c>
      <c r="M1033" s="4">
        <f t="shared" si="488"/>
        <v>0</v>
      </c>
      <c r="N1033" s="4">
        <f t="shared" si="489"/>
        <v>0</v>
      </c>
      <c r="O1033" s="4">
        <f t="shared" si="490"/>
        <v>0</v>
      </c>
      <c r="P1033" s="4">
        <f t="shared" si="491"/>
        <v>0</v>
      </c>
      <c r="Q1033" s="4">
        <f t="shared" si="492"/>
        <v>0</v>
      </c>
      <c r="R1033" s="4">
        <f t="shared" si="493"/>
        <v>0</v>
      </c>
      <c r="S1033" s="4">
        <f t="shared" si="494"/>
        <v>0</v>
      </c>
      <c r="T1033" s="5">
        <f t="shared" si="495"/>
        <v>1619.4041514877438</v>
      </c>
      <c r="U1033" s="5">
        <f t="shared" si="496"/>
        <v>30.432355687096948</v>
      </c>
      <c r="V1033" s="5">
        <f t="shared" si="497"/>
        <v>26.000191505331173</v>
      </c>
      <c r="W1033" s="5">
        <f t="shared" si="498"/>
        <v>4.6462714413362285</v>
      </c>
      <c r="X1033" s="5">
        <f t="shared" si="499"/>
        <v>2.4225197095394861</v>
      </c>
      <c r="Y1033" s="5">
        <f t="shared" si="500"/>
        <v>11.522343452352453</v>
      </c>
      <c r="Z1033" s="5">
        <f t="shared" si="501"/>
        <v>5.2363430553666719</v>
      </c>
      <c r="AA1033" s="4">
        <v>0</v>
      </c>
      <c r="AB1033" s="4">
        <f t="shared" si="502"/>
        <v>0</v>
      </c>
      <c r="AC1033" s="4">
        <v>38.333333333333385</v>
      </c>
      <c r="AD1033" s="4">
        <v>1.6766666666666674</v>
      </c>
      <c r="AE1033" s="4">
        <v>1.6266666666666654</v>
      </c>
      <c r="AF1033" s="4">
        <v>4.9999999999999913E-2</v>
      </c>
      <c r="AG1033" s="4">
        <v>0.125</v>
      </c>
      <c r="AH1033" s="4">
        <v>0.47766666666666624</v>
      </c>
      <c r="AI1033" s="4">
        <v>0.11233333333333334</v>
      </c>
      <c r="AJ1033" s="4">
        <f t="shared" si="503"/>
        <v>0</v>
      </c>
      <c r="AK1033" s="4">
        <f t="shared" si="504"/>
        <v>0</v>
      </c>
      <c r="AL1033" s="4">
        <f t="shared" si="505"/>
        <v>0</v>
      </c>
      <c r="AM1033" s="4">
        <f t="shared" si="506"/>
        <v>0</v>
      </c>
      <c r="AN1033" s="4">
        <f t="shared" si="507"/>
        <v>0</v>
      </c>
      <c r="AO1033" s="4">
        <f t="shared" si="508"/>
        <v>0</v>
      </c>
      <c r="AP1033" s="4">
        <f t="shared" si="509"/>
        <v>0</v>
      </c>
      <c r="AQ1033" s="5">
        <f t="shared" si="510"/>
        <v>1176.2428002165327</v>
      </c>
      <c r="AR1033" s="5">
        <f t="shared" si="511"/>
        <v>28.065089988142869</v>
      </c>
      <c r="AS1033" s="5">
        <f t="shared" si="512"/>
        <v>25.383123372810967</v>
      </c>
      <c r="AT1033" s="5">
        <f t="shared" si="513"/>
        <v>3.5087308481477275</v>
      </c>
      <c r="AU1033" s="5">
        <f t="shared" si="514"/>
        <v>2.7656197170443302</v>
      </c>
      <c r="AV1033" s="5">
        <f t="shared" si="515"/>
        <v>11.02431859850501</v>
      </c>
      <c r="AW1033" s="5">
        <f t="shared" si="516"/>
        <v>4.2227599938628266</v>
      </c>
    </row>
    <row r="1034" spans="1:49" x14ac:dyDescent="0.25">
      <c r="A1034" s="1" t="s">
        <v>378</v>
      </c>
      <c r="B1034" s="1" t="s">
        <v>311</v>
      </c>
      <c r="C1034" s="2">
        <v>43005</v>
      </c>
      <c r="D1034" s="3">
        <v>0</v>
      </c>
      <c r="E1034" s="4">
        <f t="shared" si="487"/>
        <v>0</v>
      </c>
      <c r="F1034" s="3">
        <v>109.43333333333318</v>
      </c>
      <c r="G1034" s="3">
        <v>1.5678999999999996</v>
      </c>
      <c r="H1034" s="3">
        <v>1.5022500000000012</v>
      </c>
      <c r="I1034" s="3">
        <v>6.5649999999999972E-2</v>
      </c>
      <c r="J1034" s="3">
        <v>0.52698749999999916</v>
      </c>
      <c r="K1034" s="3">
        <v>0.38366249999999985</v>
      </c>
      <c r="L1034" s="3">
        <v>0.1372499999999999</v>
      </c>
      <c r="M1034" s="4">
        <f t="shared" si="488"/>
        <v>0</v>
      </c>
      <c r="N1034" s="4">
        <f t="shared" si="489"/>
        <v>0</v>
      </c>
      <c r="O1034" s="4">
        <f t="shared" si="490"/>
        <v>0</v>
      </c>
      <c r="P1034" s="4">
        <f t="shared" si="491"/>
        <v>0</v>
      </c>
      <c r="Q1034" s="4">
        <f t="shared" si="492"/>
        <v>0</v>
      </c>
      <c r="R1034" s="4">
        <f t="shared" si="493"/>
        <v>0</v>
      </c>
      <c r="S1034" s="4">
        <f t="shared" si="494"/>
        <v>0</v>
      </c>
      <c r="T1034" s="5">
        <f t="shared" si="495"/>
        <v>1619.4041514877438</v>
      </c>
      <c r="U1034" s="5">
        <f t="shared" si="496"/>
        <v>30.432355687096948</v>
      </c>
      <c r="V1034" s="5">
        <f t="shared" si="497"/>
        <v>26.000191505331173</v>
      </c>
      <c r="W1034" s="5">
        <f t="shared" si="498"/>
        <v>4.6462714413362285</v>
      </c>
      <c r="X1034" s="5">
        <f t="shared" si="499"/>
        <v>2.4225197095394861</v>
      </c>
      <c r="Y1034" s="5">
        <f t="shared" si="500"/>
        <v>11.522343452352453</v>
      </c>
      <c r="Z1034" s="5">
        <f t="shared" si="501"/>
        <v>5.2363430553666719</v>
      </c>
      <c r="AA1034" s="4">
        <v>0</v>
      </c>
      <c r="AB1034" s="4">
        <f t="shared" si="502"/>
        <v>0</v>
      </c>
      <c r="AC1034" s="4">
        <v>38.333333333333385</v>
      </c>
      <c r="AD1034" s="4">
        <v>1.6766666666666674</v>
      </c>
      <c r="AE1034" s="4">
        <v>1.6266666666666654</v>
      </c>
      <c r="AF1034" s="4">
        <v>4.9999999999999913E-2</v>
      </c>
      <c r="AG1034" s="4">
        <v>0.125</v>
      </c>
      <c r="AH1034" s="4">
        <v>0.47766666666666624</v>
      </c>
      <c r="AI1034" s="4">
        <v>0.11233333333333334</v>
      </c>
      <c r="AJ1034" s="4">
        <f t="shared" si="503"/>
        <v>0</v>
      </c>
      <c r="AK1034" s="4">
        <f t="shared" si="504"/>
        <v>0</v>
      </c>
      <c r="AL1034" s="4">
        <f t="shared" si="505"/>
        <v>0</v>
      </c>
      <c r="AM1034" s="4">
        <f t="shared" si="506"/>
        <v>0</v>
      </c>
      <c r="AN1034" s="4">
        <f t="shared" si="507"/>
        <v>0</v>
      </c>
      <c r="AO1034" s="4">
        <f t="shared" si="508"/>
        <v>0</v>
      </c>
      <c r="AP1034" s="4">
        <f t="shared" si="509"/>
        <v>0</v>
      </c>
      <c r="AQ1034" s="5">
        <f t="shared" si="510"/>
        <v>1176.2428002165327</v>
      </c>
      <c r="AR1034" s="5">
        <f t="shared" si="511"/>
        <v>28.065089988142869</v>
      </c>
      <c r="AS1034" s="5">
        <f t="shared" si="512"/>
        <v>25.383123372810967</v>
      </c>
      <c r="AT1034" s="5">
        <f t="shared" si="513"/>
        <v>3.5087308481477275</v>
      </c>
      <c r="AU1034" s="5">
        <f t="shared" si="514"/>
        <v>2.7656197170443302</v>
      </c>
      <c r="AV1034" s="5">
        <f t="shared" si="515"/>
        <v>11.02431859850501</v>
      </c>
      <c r="AW1034" s="5">
        <f t="shared" si="516"/>
        <v>4.2227599938628266</v>
      </c>
    </row>
    <row r="1035" spans="1:49" x14ac:dyDescent="0.25">
      <c r="A1035" s="1" t="s">
        <v>378</v>
      </c>
      <c r="B1035" s="1" t="s">
        <v>312</v>
      </c>
      <c r="C1035" s="2">
        <v>43006</v>
      </c>
      <c r="D1035" s="3">
        <v>0</v>
      </c>
      <c r="E1035" s="4">
        <f t="shared" si="487"/>
        <v>0</v>
      </c>
      <c r="F1035" s="3">
        <v>109.43333333333318</v>
      </c>
      <c r="G1035" s="3">
        <v>1.5678999999999996</v>
      </c>
      <c r="H1035" s="3">
        <v>1.5022500000000012</v>
      </c>
      <c r="I1035" s="3">
        <v>6.5649999999999972E-2</v>
      </c>
      <c r="J1035" s="3">
        <v>0.52698749999999916</v>
      </c>
      <c r="K1035" s="3">
        <v>0.38366249999999985</v>
      </c>
      <c r="L1035" s="3">
        <v>0.1372499999999999</v>
      </c>
      <c r="M1035" s="4">
        <f t="shared" si="488"/>
        <v>0</v>
      </c>
      <c r="N1035" s="4">
        <f t="shared" si="489"/>
        <v>0</v>
      </c>
      <c r="O1035" s="4">
        <f t="shared" si="490"/>
        <v>0</v>
      </c>
      <c r="P1035" s="4">
        <f t="shared" si="491"/>
        <v>0</v>
      </c>
      <c r="Q1035" s="4">
        <f t="shared" si="492"/>
        <v>0</v>
      </c>
      <c r="R1035" s="4">
        <f t="shared" si="493"/>
        <v>0</v>
      </c>
      <c r="S1035" s="4">
        <f t="shared" si="494"/>
        <v>0</v>
      </c>
      <c r="T1035" s="5">
        <f t="shared" si="495"/>
        <v>1619.4041514877438</v>
      </c>
      <c r="U1035" s="5">
        <f t="shared" si="496"/>
        <v>30.432355687096948</v>
      </c>
      <c r="V1035" s="5">
        <f t="shared" si="497"/>
        <v>26.000191505331173</v>
      </c>
      <c r="W1035" s="5">
        <f t="shared" si="498"/>
        <v>4.6462714413362285</v>
      </c>
      <c r="X1035" s="5">
        <f t="shared" si="499"/>
        <v>2.4225197095394861</v>
      </c>
      <c r="Y1035" s="5">
        <f t="shared" si="500"/>
        <v>11.522343452352453</v>
      </c>
      <c r="Z1035" s="5">
        <f t="shared" si="501"/>
        <v>5.2363430553666719</v>
      </c>
      <c r="AA1035" s="4">
        <v>0</v>
      </c>
      <c r="AB1035" s="4">
        <f t="shared" si="502"/>
        <v>0</v>
      </c>
      <c r="AC1035" s="4">
        <v>38.333333333333385</v>
      </c>
      <c r="AD1035" s="4">
        <v>1.6766666666666674</v>
      </c>
      <c r="AE1035" s="4">
        <v>1.6266666666666654</v>
      </c>
      <c r="AF1035" s="4">
        <v>4.9999999999999913E-2</v>
      </c>
      <c r="AG1035" s="4">
        <v>0.125</v>
      </c>
      <c r="AH1035" s="4">
        <v>0.47766666666666624</v>
      </c>
      <c r="AI1035" s="4">
        <v>0.11233333333333334</v>
      </c>
      <c r="AJ1035" s="4">
        <f t="shared" si="503"/>
        <v>0</v>
      </c>
      <c r="AK1035" s="4">
        <f t="shared" si="504"/>
        <v>0</v>
      </c>
      <c r="AL1035" s="4">
        <f t="shared" si="505"/>
        <v>0</v>
      </c>
      <c r="AM1035" s="4">
        <f t="shared" si="506"/>
        <v>0</v>
      </c>
      <c r="AN1035" s="4">
        <f t="shared" si="507"/>
        <v>0</v>
      </c>
      <c r="AO1035" s="4">
        <f t="shared" si="508"/>
        <v>0</v>
      </c>
      <c r="AP1035" s="4">
        <f t="shared" si="509"/>
        <v>0</v>
      </c>
      <c r="AQ1035" s="5">
        <f t="shared" si="510"/>
        <v>1176.2428002165327</v>
      </c>
      <c r="AR1035" s="5">
        <f t="shared" si="511"/>
        <v>28.065089988142869</v>
      </c>
      <c r="AS1035" s="5">
        <f t="shared" si="512"/>
        <v>25.383123372810967</v>
      </c>
      <c r="AT1035" s="5">
        <f t="shared" si="513"/>
        <v>3.5087308481477275</v>
      </c>
      <c r="AU1035" s="5">
        <f t="shared" si="514"/>
        <v>2.7656197170443302</v>
      </c>
      <c r="AV1035" s="5">
        <f t="shared" si="515"/>
        <v>11.02431859850501</v>
      </c>
      <c r="AW1035" s="5">
        <f t="shared" si="516"/>
        <v>4.2227599938628266</v>
      </c>
    </row>
    <row r="1036" spans="1:49" x14ac:dyDescent="0.25">
      <c r="A1036" s="1" t="s">
        <v>378</v>
      </c>
      <c r="B1036" s="1" t="s">
        <v>313</v>
      </c>
      <c r="C1036" s="2">
        <v>43007</v>
      </c>
      <c r="D1036" s="3">
        <v>0</v>
      </c>
      <c r="E1036" s="4">
        <f t="shared" si="487"/>
        <v>0</v>
      </c>
      <c r="F1036" s="3">
        <v>109.43333333333318</v>
      </c>
      <c r="G1036" s="3">
        <v>1.5678999999999996</v>
      </c>
      <c r="H1036" s="3">
        <v>1.5022500000000012</v>
      </c>
      <c r="I1036" s="3">
        <v>6.5649999999999972E-2</v>
      </c>
      <c r="J1036" s="3">
        <v>0.52698749999999916</v>
      </c>
      <c r="K1036" s="3">
        <v>0.38366249999999985</v>
      </c>
      <c r="L1036" s="3">
        <v>0.1372499999999999</v>
      </c>
      <c r="M1036" s="4">
        <f t="shared" si="488"/>
        <v>0</v>
      </c>
      <c r="N1036" s="4">
        <f t="shared" si="489"/>
        <v>0</v>
      </c>
      <c r="O1036" s="4">
        <f t="shared" si="490"/>
        <v>0</v>
      </c>
      <c r="P1036" s="4">
        <f t="shared" si="491"/>
        <v>0</v>
      </c>
      <c r="Q1036" s="4">
        <f t="shared" si="492"/>
        <v>0</v>
      </c>
      <c r="R1036" s="4">
        <f t="shared" si="493"/>
        <v>0</v>
      </c>
      <c r="S1036" s="4">
        <f t="shared" si="494"/>
        <v>0</v>
      </c>
      <c r="T1036" s="5">
        <f t="shared" si="495"/>
        <v>1619.4041514877438</v>
      </c>
      <c r="U1036" s="5">
        <f t="shared" si="496"/>
        <v>30.432355687096948</v>
      </c>
      <c r="V1036" s="5">
        <f t="shared" si="497"/>
        <v>26.000191505331173</v>
      </c>
      <c r="W1036" s="5">
        <f t="shared" si="498"/>
        <v>4.6462714413362285</v>
      </c>
      <c r="X1036" s="5">
        <f t="shared" si="499"/>
        <v>2.4225197095394861</v>
      </c>
      <c r="Y1036" s="5">
        <f t="shared" si="500"/>
        <v>11.522343452352453</v>
      </c>
      <c r="Z1036" s="5">
        <f t="shared" si="501"/>
        <v>5.2363430553666719</v>
      </c>
      <c r="AA1036" s="4">
        <v>0</v>
      </c>
      <c r="AB1036" s="4">
        <f t="shared" si="502"/>
        <v>0</v>
      </c>
      <c r="AC1036" s="4">
        <v>38.333333333333385</v>
      </c>
      <c r="AD1036" s="4">
        <v>1.6766666666666674</v>
      </c>
      <c r="AE1036" s="4">
        <v>1.6266666666666654</v>
      </c>
      <c r="AF1036" s="4">
        <v>4.9999999999999913E-2</v>
      </c>
      <c r="AG1036" s="4">
        <v>0.125</v>
      </c>
      <c r="AH1036" s="4">
        <v>0.47766666666666624</v>
      </c>
      <c r="AI1036" s="4">
        <v>0.11233333333333334</v>
      </c>
      <c r="AJ1036" s="4">
        <f t="shared" si="503"/>
        <v>0</v>
      </c>
      <c r="AK1036" s="4">
        <f t="shared" si="504"/>
        <v>0</v>
      </c>
      <c r="AL1036" s="4">
        <f t="shared" si="505"/>
        <v>0</v>
      </c>
      <c r="AM1036" s="4">
        <f t="shared" si="506"/>
        <v>0</v>
      </c>
      <c r="AN1036" s="4">
        <f t="shared" si="507"/>
        <v>0</v>
      </c>
      <c r="AO1036" s="4">
        <f t="shared" si="508"/>
        <v>0</v>
      </c>
      <c r="AP1036" s="4">
        <f t="shared" si="509"/>
        <v>0</v>
      </c>
      <c r="AQ1036" s="5">
        <f t="shared" si="510"/>
        <v>1176.2428002165327</v>
      </c>
      <c r="AR1036" s="5">
        <f t="shared" si="511"/>
        <v>28.065089988142869</v>
      </c>
      <c r="AS1036" s="5">
        <f t="shared" si="512"/>
        <v>25.383123372810967</v>
      </c>
      <c r="AT1036" s="5">
        <f t="shared" si="513"/>
        <v>3.5087308481477275</v>
      </c>
      <c r="AU1036" s="5">
        <f t="shared" si="514"/>
        <v>2.7656197170443302</v>
      </c>
      <c r="AV1036" s="5">
        <f t="shared" si="515"/>
        <v>11.02431859850501</v>
      </c>
      <c r="AW1036" s="5">
        <f t="shared" si="516"/>
        <v>4.2227599938628266</v>
      </c>
    </row>
    <row r="1037" spans="1:49" x14ac:dyDescent="0.25">
      <c r="A1037" s="1" t="s">
        <v>378</v>
      </c>
      <c r="B1037" s="1" t="s">
        <v>314</v>
      </c>
      <c r="C1037" s="2">
        <v>43008</v>
      </c>
      <c r="D1037" s="3">
        <v>0</v>
      </c>
      <c r="E1037" s="4">
        <f t="shared" si="487"/>
        <v>0</v>
      </c>
      <c r="F1037" s="3">
        <v>109.43333333333318</v>
      </c>
      <c r="G1037" s="3">
        <v>1.5678999999999996</v>
      </c>
      <c r="H1037" s="3">
        <v>1.5022500000000012</v>
      </c>
      <c r="I1037" s="3">
        <v>6.5649999999999972E-2</v>
      </c>
      <c r="J1037" s="3">
        <v>0.52698749999999916</v>
      </c>
      <c r="K1037" s="3">
        <v>0.38366249999999985</v>
      </c>
      <c r="L1037" s="3">
        <v>0.1372499999999999</v>
      </c>
      <c r="M1037" s="4">
        <f t="shared" si="488"/>
        <v>0</v>
      </c>
      <c r="N1037" s="4">
        <f t="shared" si="489"/>
        <v>0</v>
      </c>
      <c r="O1037" s="4">
        <f t="shared" si="490"/>
        <v>0</v>
      </c>
      <c r="P1037" s="4">
        <f t="shared" si="491"/>
        <v>0</v>
      </c>
      <c r="Q1037" s="4">
        <f t="shared" si="492"/>
        <v>0</v>
      </c>
      <c r="R1037" s="4">
        <f t="shared" si="493"/>
        <v>0</v>
      </c>
      <c r="S1037" s="4">
        <f t="shared" si="494"/>
        <v>0</v>
      </c>
      <c r="T1037" s="5">
        <f t="shared" si="495"/>
        <v>1619.4041514877438</v>
      </c>
      <c r="U1037" s="5">
        <f t="shared" si="496"/>
        <v>30.432355687096948</v>
      </c>
      <c r="V1037" s="5">
        <f t="shared" si="497"/>
        <v>26.000191505331173</v>
      </c>
      <c r="W1037" s="5">
        <f t="shared" si="498"/>
        <v>4.6462714413362285</v>
      </c>
      <c r="X1037" s="5">
        <f t="shared" si="499"/>
        <v>2.4225197095394861</v>
      </c>
      <c r="Y1037" s="5">
        <f t="shared" si="500"/>
        <v>11.522343452352453</v>
      </c>
      <c r="Z1037" s="5">
        <f t="shared" si="501"/>
        <v>5.2363430553666719</v>
      </c>
      <c r="AA1037" s="4">
        <v>0</v>
      </c>
      <c r="AB1037" s="4">
        <f t="shared" si="502"/>
        <v>0</v>
      </c>
      <c r="AC1037" s="4">
        <v>38.333333333333385</v>
      </c>
      <c r="AD1037" s="4">
        <v>1.6766666666666674</v>
      </c>
      <c r="AE1037" s="4">
        <v>1.6266666666666654</v>
      </c>
      <c r="AF1037" s="4">
        <v>4.9999999999999913E-2</v>
      </c>
      <c r="AG1037" s="4">
        <v>0.125</v>
      </c>
      <c r="AH1037" s="4">
        <v>0.47766666666666624</v>
      </c>
      <c r="AI1037" s="4">
        <v>0.11233333333333334</v>
      </c>
      <c r="AJ1037" s="4">
        <f t="shared" si="503"/>
        <v>0</v>
      </c>
      <c r="AK1037" s="4">
        <f t="shared" si="504"/>
        <v>0</v>
      </c>
      <c r="AL1037" s="4">
        <f t="shared" si="505"/>
        <v>0</v>
      </c>
      <c r="AM1037" s="4">
        <f t="shared" si="506"/>
        <v>0</v>
      </c>
      <c r="AN1037" s="4">
        <f t="shared" si="507"/>
        <v>0</v>
      </c>
      <c r="AO1037" s="4">
        <f t="shared" si="508"/>
        <v>0</v>
      </c>
      <c r="AP1037" s="4">
        <f t="shared" si="509"/>
        <v>0</v>
      </c>
      <c r="AQ1037" s="5">
        <f t="shared" si="510"/>
        <v>1176.2428002165327</v>
      </c>
      <c r="AR1037" s="5">
        <f t="shared" si="511"/>
        <v>28.065089988142869</v>
      </c>
      <c r="AS1037" s="5">
        <f t="shared" si="512"/>
        <v>25.383123372810967</v>
      </c>
      <c r="AT1037" s="5">
        <f t="shared" si="513"/>
        <v>3.5087308481477275</v>
      </c>
      <c r="AU1037" s="5">
        <f t="shared" si="514"/>
        <v>2.7656197170443302</v>
      </c>
      <c r="AV1037" s="5">
        <f t="shared" si="515"/>
        <v>11.02431859850501</v>
      </c>
      <c r="AW1037" s="5">
        <f t="shared" si="516"/>
        <v>4.2227599938628266</v>
      </c>
    </row>
    <row r="1038" spans="1:49" x14ac:dyDescent="0.25">
      <c r="A1038" s="1" t="s">
        <v>378</v>
      </c>
      <c r="B1038" s="1" t="s">
        <v>315</v>
      </c>
      <c r="C1038" s="2">
        <v>43009</v>
      </c>
      <c r="D1038" s="3">
        <v>0</v>
      </c>
      <c r="E1038" s="4">
        <f t="shared" si="487"/>
        <v>0</v>
      </c>
      <c r="F1038" s="3">
        <v>109.43333333333318</v>
      </c>
      <c r="G1038" s="3">
        <v>1.5678999999999996</v>
      </c>
      <c r="H1038" s="3">
        <v>1.5022500000000012</v>
      </c>
      <c r="I1038" s="3">
        <v>6.5649999999999972E-2</v>
      </c>
      <c r="J1038" s="3">
        <v>0.52698749999999916</v>
      </c>
      <c r="K1038" s="3">
        <v>0.38366249999999985</v>
      </c>
      <c r="L1038" s="3">
        <v>0.1372499999999999</v>
      </c>
      <c r="M1038" s="4">
        <f t="shared" si="488"/>
        <v>0</v>
      </c>
      <c r="N1038" s="4">
        <f t="shared" si="489"/>
        <v>0</v>
      </c>
      <c r="O1038" s="4">
        <f t="shared" si="490"/>
        <v>0</v>
      </c>
      <c r="P1038" s="4">
        <f t="shared" si="491"/>
        <v>0</v>
      </c>
      <c r="Q1038" s="4">
        <f t="shared" si="492"/>
        <v>0</v>
      </c>
      <c r="R1038" s="4">
        <f t="shared" si="493"/>
        <v>0</v>
      </c>
      <c r="S1038" s="4">
        <f t="shared" si="494"/>
        <v>0</v>
      </c>
      <c r="T1038" s="5">
        <f t="shared" si="495"/>
        <v>1619.4041514877438</v>
      </c>
      <c r="U1038" s="5">
        <f t="shared" si="496"/>
        <v>30.432355687096948</v>
      </c>
      <c r="V1038" s="5">
        <f t="shared" si="497"/>
        <v>26.000191505331173</v>
      </c>
      <c r="W1038" s="5">
        <f t="shared" si="498"/>
        <v>4.6462714413362285</v>
      </c>
      <c r="X1038" s="5">
        <f t="shared" si="499"/>
        <v>2.4225197095394861</v>
      </c>
      <c r="Y1038" s="5">
        <f t="shared" si="500"/>
        <v>11.522343452352453</v>
      </c>
      <c r="Z1038" s="5">
        <f t="shared" si="501"/>
        <v>5.2363430553666719</v>
      </c>
      <c r="AA1038" s="4">
        <v>0</v>
      </c>
      <c r="AB1038" s="4">
        <f t="shared" si="502"/>
        <v>0</v>
      </c>
      <c r="AC1038" s="4">
        <v>38.333333333333385</v>
      </c>
      <c r="AD1038" s="4">
        <v>1.6766666666666674</v>
      </c>
      <c r="AE1038" s="4">
        <v>1.6266666666666654</v>
      </c>
      <c r="AF1038" s="4">
        <v>4.9999999999999913E-2</v>
      </c>
      <c r="AG1038" s="4">
        <v>0.125</v>
      </c>
      <c r="AH1038" s="4">
        <v>0.47766666666666624</v>
      </c>
      <c r="AI1038" s="4">
        <v>0.11233333333333334</v>
      </c>
      <c r="AJ1038" s="4">
        <f t="shared" si="503"/>
        <v>0</v>
      </c>
      <c r="AK1038" s="4">
        <f t="shared" si="504"/>
        <v>0</v>
      </c>
      <c r="AL1038" s="4">
        <f t="shared" si="505"/>
        <v>0</v>
      </c>
      <c r="AM1038" s="4">
        <f t="shared" si="506"/>
        <v>0</v>
      </c>
      <c r="AN1038" s="4">
        <f t="shared" si="507"/>
        <v>0</v>
      </c>
      <c r="AO1038" s="4">
        <f t="shared" si="508"/>
        <v>0</v>
      </c>
      <c r="AP1038" s="4">
        <f t="shared" si="509"/>
        <v>0</v>
      </c>
      <c r="AQ1038" s="5">
        <f t="shared" si="510"/>
        <v>1176.2428002165327</v>
      </c>
      <c r="AR1038" s="5">
        <f t="shared" si="511"/>
        <v>28.065089988142869</v>
      </c>
      <c r="AS1038" s="5">
        <f t="shared" si="512"/>
        <v>25.383123372810967</v>
      </c>
      <c r="AT1038" s="5">
        <f t="shared" si="513"/>
        <v>3.5087308481477275</v>
      </c>
      <c r="AU1038" s="5">
        <f t="shared" si="514"/>
        <v>2.7656197170443302</v>
      </c>
      <c r="AV1038" s="5">
        <f t="shared" si="515"/>
        <v>11.02431859850501</v>
      </c>
      <c r="AW1038" s="5">
        <f t="shared" si="516"/>
        <v>4.2227599938628266</v>
      </c>
    </row>
    <row r="1039" spans="1:49" x14ac:dyDescent="0.25">
      <c r="A1039" s="1" t="s">
        <v>378</v>
      </c>
      <c r="B1039" s="1" t="s">
        <v>316</v>
      </c>
      <c r="C1039" s="2">
        <v>43010</v>
      </c>
      <c r="D1039" s="3">
        <v>0</v>
      </c>
      <c r="E1039" s="4">
        <f t="shared" si="487"/>
        <v>0</v>
      </c>
      <c r="F1039" s="3">
        <v>109.43333333333318</v>
      </c>
      <c r="G1039" s="3">
        <v>1.5678999999999996</v>
      </c>
      <c r="H1039" s="3">
        <v>1.5022500000000012</v>
      </c>
      <c r="I1039" s="3">
        <v>6.5649999999999972E-2</v>
      </c>
      <c r="J1039" s="3">
        <v>0.52698749999999916</v>
      </c>
      <c r="K1039" s="3">
        <v>0.38366249999999985</v>
      </c>
      <c r="L1039" s="3">
        <v>0.1372499999999999</v>
      </c>
      <c r="M1039" s="4">
        <f t="shared" si="488"/>
        <v>0</v>
      </c>
      <c r="N1039" s="4">
        <f t="shared" si="489"/>
        <v>0</v>
      </c>
      <c r="O1039" s="4">
        <f t="shared" si="490"/>
        <v>0</v>
      </c>
      <c r="P1039" s="4">
        <f t="shared" si="491"/>
        <v>0</v>
      </c>
      <c r="Q1039" s="4">
        <f t="shared" si="492"/>
        <v>0</v>
      </c>
      <c r="R1039" s="4">
        <f t="shared" si="493"/>
        <v>0</v>
      </c>
      <c r="S1039" s="4">
        <f t="shared" si="494"/>
        <v>0</v>
      </c>
      <c r="T1039" s="5">
        <f t="shared" si="495"/>
        <v>1619.4041514877438</v>
      </c>
      <c r="U1039" s="5">
        <f t="shared" si="496"/>
        <v>30.432355687096948</v>
      </c>
      <c r="V1039" s="5">
        <f t="shared" si="497"/>
        <v>26.000191505331173</v>
      </c>
      <c r="W1039" s="5">
        <f t="shared" si="498"/>
        <v>4.6462714413362285</v>
      </c>
      <c r="X1039" s="5">
        <f t="shared" si="499"/>
        <v>2.4225197095394861</v>
      </c>
      <c r="Y1039" s="5">
        <f t="shared" si="500"/>
        <v>11.522343452352453</v>
      </c>
      <c r="Z1039" s="5">
        <f t="shared" si="501"/>
        <v>5.2363430553666719</v>
      </c>
      <c r="AA1039" s="4">
        <v>0</v>
      </c>
      <c r="AB1039" s="4">
        <f t="shared" si="502"/>
        <v>0</v>
      </c>
      <c r="AC1039" s="4">
        <v>38.333333333333385</v>
      </c>
      <c r="AD1039" s="4">
        <v>1.6766666666666674</v>
      </c>
      <c r="AE1039" s="4">
        <v>1.6266666666666654</v>
      </c>
      <c r="AF1039" s="4">
        <v>4.9999999999999913E-2</v>
      </c>
      <c r="AG1039" s="4">
        <v>0.125</v>
      </c>
      <c r="AH1039" s="4">
        <v>0.47766666666666624</v>
      </c>
      <c r="AI1039" s="4">
        <v>0.11233333333333334</v>
      </c>
      <c r="AJ1039" s="4">
        <f t="shared" si="503"/>
        <v>0</v>
      </c>
      <c r="AK1039" s="4">
        <f t="shared" si="504"/>
        <v>0</v>
      </c>
      <c r="AL1039" s="4">
        <f t="shared" si="505"/>
        <v>0</v>
      </c>
      <c r="AM1039" s="4">
        <f t="shared" si="506"/>
        <v>0</v>
      </c>
      <c r="AN1039" s="4">
        <f t="shared" si="507"/>
        <v>0</v>
      </c>
      <c r="AO1039" s="4">
        <f t="shared" si="508"/>
        <v>0</v>
      </c>
      <c r="AP1039" s="4">
        <f t="shared" si="509"/>
        <v>0</v>
      </c>
      <c r="AQ1039" s="5">
        <f t="shared" si="510"/>
        <v>1176.2428002165327</v>
      </c>
      <c r="AR1039" s="5">
        <f t="shared" si="511"/>
        <v>28.065089988142869</v>
      </c>
      <c r="AS1039" s="5">
        <f t="shared" si="512"/>
        <v>25.383123372810967</v>
      </c>
      <c r="AT1039" s="5">
        <f t="shared" si="513"/>
        <v>3.5087308481477275</v>
      </c>
      <c r="AU1039" s="5">
        <f t="shared" si="514"/>
        <v>2.7656197170443302</v>
      </c>
      <c r="AV1039" s="5">
        <f t="shared" si="515"/>
        <v>11.02431859850501</v>
      </c>
      <c r="AW1039" s="5">
        <f t="shared" si="516"/>
        <v>4.2227599938628266</v>
      </c>
    </row>
    <row r="1040" spans="1:49" x14ac:dyDescent="0.25">
      <c r="A1040" s="1" t="s">
        <v>378</v>
      </c>
      <c r="B1040" s="1" t="s">
        <v>317</v>
      </c>
      <c r="C1040" s="2">
        <v>43011</v>
      </c>
      <c r="D1040" s="3">
        <v>0</v>
      </c>
      <c r="E1040" s="4">
        <f t="shared" si="487"/>
        <v>0</v>
      </c>
      <c r="F1040" s="3">
        <v>109.43333333333318</v>
      </c>
      <c r="G1040" s="3">
        <v>1.5678999999999996</v>
      </c>
      <c r="H1040" s="3">
        <v>1.5022500000000012</v>
      </c>
      <c r="I1040" s="3">
        <v>6.5649999999999972E-2</v>
      </c>
      <c r="J1040" s="3">
        <v>0.52698749999999916</v>
      </c>
      <c r="K1040" s="3">
        <v>0.38366249999999985</v>
      </c>
      <c r="L1040" s="3">
        <v>0.1372499999999999</v>
      </c>
      <c r="M1040" s="4">
        <f t="shared" si="488"/>
        <v>0</v>
      </c>
      <c r="N1040" s="4">
        <f t="shared" si="489"/>
        <v>0</v>
      </c>
      <c r="O1040" s="4">
        <f t="shared" si="490"/>
        <v>0</v>
      </c>
      <c r="P1040" s="4">
        <f t="shared" si="491"/>
        <v>0</v>
      </c>
      <c r="Q1040" s="4">
        <f t="shared" si="492"/>
        <v>0</v>
      </c>
      <c r="R1040" s="4">
        <f t="shared" si="493"/>
        <v>0</v>
      </c>
      <c r="S1040" s="4">
        <f t="shared" si="494"/>
        <v>0</v>
      </c>
      <c r="T1040" s="5">
        <f t="shared" si="495"/>
        <v>1619.4041514877438</v>
      </c>
      <c r="U1040" s="5">
        <f t="shared" si="496"/>
        <v>30.432355687096948</v>
      </c>
      <c r="V1040" s="5">
        <f t="shared" si="497"/>
        <v>26.000191505331173</v>
      </c>
      <c r="W1040" s="5">
        <f t="shared" si="498"/>
        <v>4.6462714413362285</v>
      </c>
      <c r="X1040" s="5">
        <f t="shared" si="499"/>
        <v>2.4225197095394861</v>
      </c>
      <c r="Y1040" s="5">
        <f t="shared" si="500"/>
        <v>11.522343452352453</v>
      </c>
      <c r="Z1040" s="5">
        <f t="shared" si="501"/>
        <v>5.2363430553666719</v>
      </c>
      <c r="AA1040" s="4">
        <v>0</v>
      </c>
      <c r="AB1040" s="4">
        <f t="shared" si="502"/>
        <v>0</v>
      </c>
      <c r="AC1040" s="4">
        <v>38.333333333333385</v>
      </c>
      <c r="AD1040" s="4">
        <v>1.6766666666666674</v>
      </c>
      <c r="AE1040" s="4">
        <v>1.6266666666666654</v>
      </c>
      <c r="AF1040" s="4">
        <v>4.9999999999999913E-2</v>
      </c>
      <c r="AG1040" s="4">
        <v>0.125</v>
      </c>
      <c r="AH1040" s="4">
        <v>0.47766666666666624</v>
      </c>
      <c r="AI1040" s="4">
        <v>0.11233333333333334</v>
      </c>
      <c r="AJ1040" s="4">
        <f t="shared" si="503"/>
        <v>0</v>
      </c>
      <c r="AK1040" s="4">
        <f t="shared" si="504"/>
        <v>0</v>
      </c>
      <c r="AL1040" s="4">
        <f t="shared" si="505"/>
        <v>0</v>
      </c>
      <c r="AM1040" s="4">
        <f t="shared" si="506"/>
        <v>0</v>
      </c>
      <c r="AN1040" s="4">
        <f t="shared" si="507"/>
        <v>0</v>
      </c>
      <c r="AO1040" s="4">
        <f t="shared" si="508"/>
        <v>0</v>
      </c>
      <c r="AP1040" s="4">
        <f t="shared" si="509"/>
        <v>0</v>
      </c>
      <c r="AQ1040" s="5">
        <f t="shared" si="510"/>
        <v>1176.2428002165327</v>
      </c>
      <c r="AR1040" s="5">
        <f t="shared" si="511"/>
        <v>28.065089988142869</v>
      </c>
      <c r="AS1040" s="5">
        <f t="shared" si="512"/>
        <v>25.383123372810967</v>
      </c>
      <c r="AT1040" s="5">
        <f t="shared" si="513"/>
        <v>3.5087308481477275</v>
      </c>
      <c r="AU1040" s="5">
        <f t="shared" si="514"/>
        <v>2.7656197170443302</v>
      </c>
      <c r="AV1040" s="5">
        <f t="shared" si="515"/>
        <v>11.02431859850501</v>
      </c>
      <c r="AW1040" s="5">
        <f t="shared" si="516"/>
        <v>4.2227599938628266</v>
      </c>
    </row>
    <row r="1041" spans="1:49" x14ac:dyDescent="0.25">
      <c r="A1041" s="1" t="s">
        <v>378</v>
      </c>
      <c r="B1041" s="1" t="s">
        <v>318</v>
      </c>
      <c r="C1041" s="2">
        <v>43012</v>
      </c>
      <c r="D1041" s="3">
        <v>0</v>
      </c>
      <c r="E1041" s="4">
        <f t="shared" si="487"/>
        <v>0</v>
      </c>
      <c r="F1041" s="3">
        <v>109.43333333333318</v>
      </c>
      <c r="G1041" s="3">
        <v>1.5678999999999996</v>
      </c>
      <c r="H1041" s="3">
        <v>1.5022500000000012</v>
      </c>
      <c r="I1041" s="3">
        <v>6.5649999999999972E-2</v>
      </c>
      <c r="J1041" s="3">
        <v>0.52698749999999916</v>
      </c>
      <c r="K1041" s="3">
        <v>0.38366249999999985</v>
      </c>
      <c r="L1041" s="3">
        <v>0.1372499999999999</v>
      </c>
      <c r="M1041" s="4">
        <f t="shared" si="488"/>
        <v>0</v>
      </c>
      <c r="N1041" s="4">
        <f t="shared" si="489"/>
        <v>0</v>
      </c>
      <c r="O1041" s="4">
        <f t="shared" si="490"/>
        <v>0</v>
      </c>
      <c r="P1041" s="4">
        <f t="shared" si="491"/>
        <v>0</v>
      </c>
      <c r="Q1041" s="4">
        <f t="shared" si="492"/>
        <v>0</v>
      </c>
      <c r="R1041" s="4">
        <f t="shared" si="493"/>
        <v>0</v>
      </c>
      <c r="S1041" s="4">
        <f t="shared" si="494"/>
        <v>0</v>
      </c>
      <c r="T1041" s="5">
        <f t="shared" si="495"/>
        <v>1619.4041514877438</v>
      </c>
      <c r="U1041" s="5">
        <f t="shared" si="496"/>
        <v>30.432355687096948</v>
      </c>
      <c r="V1041" s="5">
        <f t="shared" si="497"/>
        <v>26.000191505331173</v>
      </c>
      <c r="W1041" s="5">
        <f t="shared" si="498"/>
        <v>4.6462714413362285</v>
      </c>
      <c r="X1041" s="5">
        <f t="shared" si="499"/>
        <v>2.4225197095394861</v>
      </c>
      <c r="Y1041" s="5">
        <f t="shared" si="500"/>
        <v>11.522343452352453</v>
      </c>
      <c r="Z1041" s="5">
        <f t="shared" si="501"/>
        <v>5.2363430553666719</v>
      </c>
      <c r="AA1041" s="4">
        <v>0</v>
      </c>
      <c r="AB1041" s="4">
        <f t="shared" si="502"/>
        <v>0</v>
      </c>
      <c r="AC1041" s="4">
        <v>38.333333333333385</v>
      </c>
      <c r="AD1041" s="4">
        <v>1.6766666666666674</v>
      </c>
      <c r="AE1041" s="4">
        <v>1.6266666666666654</v>
      </c>
      <c r="AF1041" s="4">
        <v>4.9999999999999913E-2</v>
      </c>
      <c r="AG1041" s="4">
        <v>0.125</v>
      </c>
      <c r="AH1041" s="4">
        <v>0.47766666666666624</v>
      </c>
      <c r="AI1041" s="4">
        <v>0.11233333333333334</v>
      </c>
      <c r="AJ1041" s="4">
        <f t="shared" si="503"/>
        <v>0</v>
      </c>
      <c r="AK1041" s="4">
        <f t="shared" si="504"/>
        <v>0</v>
      </c>
      <c r="AL1041" s="4">
        <f t="shared" si="505"/>
        <v>0</v>
      </c>
      <c r="AM1041" s="4">
        <f t="shared" si="506"/>
        <v>0</v>
      </c>
      <c r="AN1041" s="4">
        <f t="shared" si="507"/>
        <v>0</v>
      </c>
      <c r="AO1041" s="4">
        <f t="shared" si="508"/>
        <v>0</v>
      </c>
      <c r="AP1041" s="4">
        <f t="shared" si="509"/>
        <v>0</v>
      </c>
      <c r="AQ1041" s="5">
        <f t="shared" si="510"/>
        <v>1176.2428002165327</v>
      </c>
      <c r="AR1041" s="5">
        <f t="shared" si="511"/>
        <v>28.065089988142869</v>
      </c>
      <c r="AS1041" s="5">
        <f t="shared" si="512"/>
        <v>25.383123372810967</v>
      </c>
      <c r="AT1041" s="5">
        <f t="shared" si="513"/>
        <v>3.5087308481477275</v>
      </c>
      <c r="AU1041" s="5">
        <f t="shared" si="514"/>
        <v>2.7656197170443302</v>
      </c>
      <c r="AV1041" s="5">
        <f t="shared" si="515"/>
        <v>11.02431859850501</v>
      </c>
      <c r="AW1041" s="5">
        <f t="shared" si="516"/>
        <v>4.2227599938628266</v>
      </c>
    </row>
    <row r="1042" spans="1:49" x14ac:dyDescent="0.25">
      <c r="A1042" s="1" t="s">
        <v>378</v>
      </c>
      <c r="B1042" s="1" t="s">
        <v>319</v>
      </c>
      <c r="C1042" s="2">
        <v>43013</v>
      </c>
      <c r="D1042" s="3">
        <v>0</v>
      </c>
      <c r="E1042" s="4">
        <f t="shared" si="487"/>
        <v>0</v>
      </c>
      <c r="F1042" s="3">
        <v>109.43333333333318</v>
      </c>
      <c r="G1042" s="3">
        <v>1.5678999999999996</v>
      </c>
      <c r="H1042" s="3">
        <v>1.5022500000000012</v>
      </c>
      <c r="I1042" s="3">
        <v>6.5649999999999972E-2</v>
      </c>
      <c r="J1042" s="3">
        <v>0.52698749999999916</v>
      </c>
      <c r="K1042" s="3">
        <v>0.38366249999999985</v>
      </c>
      <c r="L1042" s="3">
        <v>0.1372499999999999</v>
      </c>
      <c r="M1042" s="4">
        <f t="shared" si="488"/>
        <v>0</v>
      </c>
      <c r="N1042" s="4">
        <f t="shared" si="489"/>
        <v>0</v>
      </c>
      <c r="O1042" s="4">
        <f t="shared" si="490"/>
        <v>0</v>
      </c>
      <c r="P1042" s="4">
        <f t="shared" si="491"/>
        <v>0</v>
      </c>
      <c r="Q1042" s="4">
        <f t="shared" si="492"/>
        <v>0</v>
      </c>
      <c r="R1042" s="4">
        <f t="shared" si="493"/>
        <v>0</v>
      </c>
      <c r="S1042" s="4">
        <f t="shared" si="494"/>
        <v>0</v>
      </c>
      <c r="T1042" s="5">
        <f t="shared" si="495"/>
        <v>1619.4041514877438</v>
      </c>
      <c r="U1042" s="5">
        <f t="shared" si="496"/>
        <v>30.432355687096948</v>
      </c>
      <c r="V1042" s="5">
        <f t="shared" si="497"/>
        <v>26.000191505331173</v>
      </c>
      <c r="W1042" s="5">
        <f t="shared" si="498"/>
        <v>4.6462714413362285</v>
      </c>
      <c r="X1042" s="5">
        <f t="shared" si="499"/>
        <v>2.4225197095394861</v>
      </c>
      <c r="Y1042" s="5">
        <f t="shared" si="500"/>
        <v>11.522343452352453</v>
      </c>
      <c r="Z1042" s="5">
        <f t="shared" si="501"/>
        <v>5.2363430553666719</v>
      </c>
      <c r="AA1042" s="4">
        <v>0</v>
      </c>
      <c r="AB1042" s="4">
        <f t="shared" si="502"/>
        <v>0</v>
      </c>
      <c r="AC1042" s="4">
        <v>38.333333333333385</v>
      </c>
      <c r="AD1042" s="4">
        <v>1.6766666666666674</v>
      </c>
      <c r="AE1042" s="4">
        <v>1.6266666666666654</v>
      </c>
      <c r="AF1042" s="4">
        <v>4.9999999999999913E-2</v>
      </c>
      <c r="AG1042" s="4">
        <v>0.125</v>
      </c>
      <c r="AH1042" s="4">
        <v>0.47766666666666624</v>
      </c>
      <c r="AI1042" s="4">
        <v>0.11233333333333334</v>
      </c>
      <c r="AJ1042" s="4">
        <f t="shared" si="503"/>
        <v>0</v>
      </c>
      <c r="AK1042" s="4">
        <f t="shared" si="504"/>
        <v>0</v>
      </c>
      <c r="AL1042" s="4">
        <f t="shared" si="505"/>
        <v>0</v>
      </c>
      <c r="AM1042" s="4">
        <f t="shared" si="506"/>
        <v>0</v>
      </c>
      <c r="AN1042" s="4">
        <f t="shared" si="507"/>
        <v>0</v>
      </c>
      <c r="AO1042" s="4">
        <f t="shared" si="508"/>
        <v>0</v>
      </c>
      <c r="AP1042" s="4">
        <f t="shared" si="509"/>
        <v>0</v>
      </c>
      <c r="AQ1042" s="5">
        <f t="shared" si="510"/>
        <v>1176.2428002165327</v>
      </c>
      <c r="AR1042" s="5">
        <f t="shared" si="511"/>
        <v>28.065089988142869</v>
      </c>
      <c r="AS1042" s="5">
        <f t="shared" si="512"/>
        <v>25.383123372810967</v>
      </c>
      <c r="AT1042" s="5">
        <f t="shared" si="513"/>
        <v>3.5087308481477275</v>
      </c>
      <c r="AU1042" s="5">
        <f t="shared" si="514"/>
        <v>2.7656197170443302</v>
      </c>
      <c r="AV1042" s="5">
        <f t="shared" si="515"/>
        <v>11.02431859850501</v>
      </c>
      <c r="AW1042" s="5">
        <f t="shared" si="516"/>
        <v>4.2227599938628266</v>
      </c>
    </row>
    <row r="1043" spans="1:49" x14ac:dyDescent="0.25">
      <c r="A1043" s="1" t="s">
        <v>378</v>
      </c>
      <c r="B1043" s="1" t="s">
        <v>320</v>
      </c>
      <c r="C1043" s="2">
        <v>43014</v>
      </c>
      <c r="D1043" s="3">
        <v>0</v>
      </c>
      <c r="E1043" s="4">
        <f t="shared" si="487"/>
        <v>0</v>
      </c>
      <c r="F1043" s="3">
        <v>109.43333333333318</v>
      </c>
      <c r="G1043" s="3">
        <v>1.5678999999999996</v>
      </c>
      <c r="H1043" s="3">
        <v>1.5022500000000012</v>
      </c>
      <c r="I1043" s="3">
        <v>6.5649999999999972E-2</v>
      </c>
      <c r="J1043" s="3">
        <v>0.52698749999999916</v>
      </c>
      <c r="K1043" s="3">
        <v>0.38366249999999985</v>
      </c>
      <c r="L1043" s="3">
        <v>0.1372499999999999</v>
      </c>
      <c r="M1043" s="4">
        <f t="shared" si="488"/>
        <v>0</v>
      </c>
      <c r="N1043" s="4">
        <f t="shared" si="489"/>
        <v>0</v>
      </c>
      <c r="O1043" s="4">
        <f t="shared" si="490"/>
        <v>0</v>
      </c>
      <c r="P1043" s="4">
        <f t="shared" si="491"/>
        <v>0</v>
      </c>
      <c r="Q1043" s="4">
        <f t="shared" si="492"/>
        <v>0</v>
      </c>
      <c r="R1043" s="4">
        <f t="shared" si="493"/>
        <v>0</v>
      </c>
      <c r="S1043" s="4">
        <f t="shared" si="494"/>
        <v>0</v>
      </c>
      <c r="T1043" s="5">
        <f t="shared" si="495"/>
        <v>1619.4041514877438</v>
      </c>
      <c r="U1043" s="5">
        <f t="shared" si="496"/>
        <v>30.432355687096948</v>
      </c>
      <c r="V1043" s="5">
        <f t="shared" si="497"/>
        <v>26.000191505331173</v>
      </c>
      <c r="W1043" s="5">
        <f t="shared" si="498"/>
        <v>4.6462714413362285</v>
      </c>
      <c r="X1043" s="5">
        <f t="shared" si="499"/>
        <v>2.4225197095394861</v>
      </c>
      <c r="Y1043" s="5">
        <f t="shared" si="500"/>
        <v>11.522343452352453</v>
      </c>
      <c r="Z1043" s="5">
        <f t="shared" si="501"/>
        <v>5.2363430553666719</v>
      </c>
      <c r="AA1043" s="4">
        <v>0</v>
      </c>
      <c r="AB1043" s="4">
        <f t="shared" si="502"/>
        <v>0</v>
      </c>
      <c r="AC1043" s="4">
        <v>38.333333333333385</v>
      </c>
      <c r="AD1043" s="4">
        <v>1.6766666666666674</v>
      </c>
      <c r="AE1043" s="4">
        <v>1.6266666666666654</v>
      </c>
      <c r="AF1043" s="4">
        <v>4.9999999999999913E-2</v>
      </c>
      <c r="AG1043" s="4">
        <v>0.125</v>
      </c>
      <c r="AH1043" s="4">
        <v>0.47766666666666624</v>
      </c>
      <c r="AI1043" s="4">
        <v>0.11233333333333334</v>
      </c>
      <c r="AJ1043" s="4">
        <f t="shared" si="503"/>
        <v>0</v>
      </c>
      <c r="AK1043" s="4">
        <f t="shared" si="504"/>
        <v>0</v>
      </c>
      <c r="AL1043" s="4">
        <f t="shared" si="505"/>
        <v>0</v>
      </c>
      <c r="AM1043" s="4">
        <f t="shared" si="506"/>
        <v>0</v>
      </c>
      <c r="AN1043" s="4">
        <f t="shared" si="507"/>
        <v>0</v>
      </c>
      <c r="AO1043" s="4">
        <f t="shared" si="508"/>
        <v>0</v>
      </c>
      <c r="AP1043" s="4">
        <f t="shared" si="509"/>
        <v>0</v>
      </c>
      <c r="AQ1043" s="5">
        <f t="shared" si="510"/>
        <v>1176.2428002165327</v>
      </c>
      <c r="AR1043" s="5">
        <f t="shared" si="511"/>
        <v>28.065089988142869</v>
      </c>
      <c r="AS1043" s="5">
        <f t="shared" si="512"/>
        <v>25.383123372810967</v>
      </c>
      <c r="AT1043" s="5">
        <f t="shared" si="513"/>
        <v>3.5087308481477275</v>
      </c>
      <c r="AU1043" s="5">
        <f t="shared" si="514"/>
        <v>2.7656197170443302</v>
      </c>
      <c r="AV1043" s="5">
        <f t="shared" si="515"/>
        <v>11.02431859850501</v>
      </c>
      <c r="AW1043" s="5">
        <f t="shared" si="516"/>
        <v>4.2227599938628266</v>
      </c>
    </row>
    <row r="1044" spans="1:49" x14ac:dyDescent="0.25">
      <c r="A1044" s="1" t="s">
        <v>378</v>
      </c>
      <c r="B1044" s="1" t="s">
        <v>321</v>
      </c>
      <c r="C1044" s="2">
        <v>43015</v>
      </c>
      <c r="D1044" s="3">
        <v>0</v>
      </c>
      <c r="E1044" s="4">
        <f t="shared" si="487"/>
        <v>0</v>
      </c>
      <c r="F1044" s="3">
        <v>109.43333333333318</v>
      </c>
      <c r="G1044" s="3">
        <v>1.5678999999999996</v>
      </c>
      <c r="H1044" s="3">
        <v>1.5022500000000012</v>
      </c>
      <c r="I1044" s="3">
        <v>6.5649999999999972E-2</v>
      </c>
      <c r="J1044" s="3">
        <v>0.52698749999999916</v>
      </c>
      <c r="K1044" s="3">
        <v>0.38366249999999985</v>
      </c>
      <c r="L1044" s="3">
        <v>0.1372499999999999</v>
      </c>
      <c r="M1044" s="4">
        <f t="shared" si="488"/>
        <v>0</v>
      </c>
      <c r="N1044" s="4">
        <f t="shared" si="489"/>
        <v>0</v>
      </c>
      <c r="O1044" s="4">
        <f t="shared" si="490"/>
        <v>0</v>
      </c>
      <c r="P1044" s="4">
        <f t="shared" si="491"/>
        <v>0</v>
      </c>
      <c r="Q1044" s="4">
        <f t="shared" si="492"/>
        <v>0</v>
      </c>
      <c r="R1044" s="4">
        <f t="shared" si="493"/>
        <v>0</v>
      </c>
      <c r="S1044" s="4">
        <f t="shared" si="494"/>
        <v>0</v>
      </c>
      <c r="T1044" s="5">
        <f t="shared" si="495"/>
        <v>1619.4041514877438</v>
      </c>
      <c r="U1044" s="5">
        <f t="shared" si="496"/>
        <v>30.432355687096948</v>
      </c>
      <c r="V1044" s="5">
        <f t="shared" si="497"/>
        <v>26.000191505331173</v>
      </c>
      <c r="W1044" s="5">
        <f t="shared" si="498"/>
        <v>4.6462714413362285</v>
      </c>
      <c r="X1044" s="5">
        <f t="shared" si="499"/>
        <v>2.4225197095394861</v>
      </c>
      <c r="Y1044" s="5">
        <f t="shared" si="500"/>
        <v>11.522343452352453</v>
      </c>
      <c r="Z1044" s="5">
        <f t="shared" si="501"/>
        <v>5.2363430553666719</v>
      </c>
      <c r="AA1044" s="4">
        <v>0</v>
      </c>
      <c r="AB1044" s="4">
        <f t="shared" si="502"/>
        <v>0</v>
      </c>
      <c r="AC1044" s="4">
        <v>38.333333333333385</v>
      </c>
      <c r="AD1044" s="4">
        <v>1.6766666666666674</v>
      </c>
      <c r="AE1044" s="4">
        <v>1.6266666666666654</v>
      </c>
      <c r="AF1044" s="4">
        <v>4.9999999999999913E-2</v>
      </c>
      <c r="AG1044" s="4">
        <v>0.125</v>
      </c>
      <c r="AH1044" s="4">
        <v>0.47766666666666624</v>
      </c>
      <c r="AI1044" s="4">
        <v>0.11233333333333334</v>
      </c>
      <c r="AJ1044" s="4">
        <f t="shared" si="503"/>
        <v>0</v>
      </c>
      <c r="AK1044" s="4">
        <f t="shared" si="504"/>
        <v>0</v>
      </c>
      <c r="AL1044" s="4">
        <f t="shared" si="505"/>
        <v>0</v>
      </c>
      <c r="AM1044" s="4">
        <f t="shared" si="506"/>
        <v>0</v>
      </c>
      <c r="AN1044" s="4">
        <f t="shared" si="507"/>
        <v>0</v>
      </c>
      <c r="AO1044" s="4">
        <f t="shared" si="508"/>
        <v>0</v>
      </c>
      <c r="AP1044" s="4">
        <f t="shared" si="509"/>
        <v>0</v>
      </c>
      <c r="AQ1044" s="5">
        <f t="shared" si="510"/>
        <v>1176.2428002165327</v>
      </c>
      <c r="AR1044" s="5">
        <f t="shared" si="511"/>
        <v>28.065089988142869</v>
      </c>
      <c r="AS1044" s="5">
        <f t="shared" si="512"/>
        <v>25.383123372810967</v>
      </c>
      <c r="AT1044" s="5">
        <f t="shared" si="513"/>
        <v>3.5087308481477275</v>
      </c>
      <c r="AU1044" s="5">
        <f t="shared" si="514"/>
        <v>2.7656197170443302</v>
      </c>
      <c r="AV1044" s="5">
        <f t="shared" si="515"/>
        <v>11.02431859850501</v>
      </c>
      <c r="AW1044" s="5">
        <f t="shared" si="516"/>
        <v>4.2227599938628266</v>
      </c>
    </row>
    <row r="1045" spans="1:49" x14ac:dyDescent="0.25">
      <c r="A1045" s="1" t="s">
        <v>378</v>
      </c>
      <c r="B1045" s="1" t="s">
        <v>322</v>
      </c>
      <c r="C1045" s="2">
        <v>43016</v>
      </c>
      <c r="D1045" s="3">
        <v>0.14083149557879174</v>
      </c>
      <c r="E1045" s="4">
        <f t="shared" si="487"/>
        <v>344.55489040878132</v>
      </c>
      <c r="F1045" s="3">
        <v>90.3072916666667</v>
      </c>
      <c r="G1045" s="3">
        <v>1.8658593750000001</v>
      </c>
      <c r="H1045" s="3">
        <v>1.8036328124999994</v>
      </c>
      <c r="I1045" s="3">
        <v>6.2226562499999992E-2</v>
      </c>
      <c r="J1045" s="3">
        <v>0.42264648437499924</v>
      </c>
      <c r="K1045" s="3">
        <v>0.47254882812499971</v>
      </c>
      <c r="L1045" s="3">
        <v>0.22753906250000008</v>
      </c>
      <c r="M1045" s="4">
        <f t="shared" si="488"/>
        <v>0.56619142284445156</v>
      </c>
      <c r="N1045" s="4">
        <f t="shared" si="489"/>
        <v>1.1698209024563727E-2</v>
      </c>
      <c r="O1045" s="4">
        <f t="shared" si="490"/>
        <v>1.1308072798458755E-2</v>
      </c>
      <c r="P1045" s="4">
        <f t="shared" si="491"/>
        <v>3.9013622610497038E-4</v>
      </c>
      <c r="Q1045" s="4">
        <f t="shared" si="492"/>
        <v>2.649828268926081E-3</v>
      </c>
      <c r="R1045" s="4">
        <f t="shared" si="493"/>
        <v>2.9626964602940055E-3</v>
      </c>
      <c r="S1045" s="4">
        <f t="shared" si="494"/>
        <v>1.4265809899946351E-3</v>
      </c>
      <c r="T1045" s="5">
        <f t="shared" si="495"/>
        <v>1619.9703429105882</v>
      </c>
      <c r="U1045" s="5">
        <f t="shared" si="496"/>
        <v>30.44405389612151</v>
      </c>
      <c r="V1045" s="5">
        <f t="shared" si="497"/>
        <v>26.011499578129634</v>
      </c>
      <c r="W1045" s="5">
        <f t="shared" si="498"/>
        <v>4.6466615775623339</v>
      </c>
      <c r="X1045" s="5">
        <f t="shared" si="499"/>
        <v>2.4251695378084124</v>
      </c>
      <c r="Y1045" s="5">
        <f t="shared" si="500"/>
        <v>11.525306148812748</v>
      </c>
      <c r="Z1045" s="5">
        <f t="shared" si="501"/>
        <v>5.2377696363566661</v>
      </c>
      <c r="AA1045" s="4">
        <v>0</v>
      </c>
      <c r="AB1045" s="4">
        <f t="shared" si="502"/>
        <v>0</v>
      </c>
      <c r="AC1045" s="4">
        <v>35.854166666666686</v>
      </c>
      <c r="AD1045" s="4">
        <v>2.0291020833333331</v>
      </c>
      <c r="AE1045" s="4">
        <v>1.9773958333333301</v>
      </c>
      <c r="AF1045" s="4">
        <v>5.1706249999999988E-2</v>
      </c>
      <c r="AG1045" s="4">
        <v>0.10859375000000016</v>
      </c>
      <c r="AH1045" s="4">
        <v>0.55036458333333393</v>
      </c>
      <c r="AI1045" s="4">
        <v>0.21026041666666653</v>
      </c>
      <c r="AJ1045" s="4">
        <f t="shared" si="503"/>
        <v>0</v>
      </c>
      <c r="AK1045" s="4">
        <f t="shared" si="504"/>
        <v>0</v>
      </c>
      <c r="AL1045" s="4">
        <f t="shared" si="505"/>
        <v>0</v>
      </c>
      <c r="AM1045" s="4">
        <f t="shared" si="506"/>
        <v>0</v>
      </c>
      <c r="AN1045" s="4">
        <f t="shared" si="507"/>
        <v>0</v>
      </c>
      <c r="AO1045" s="4">
        <f t="shared" si="508"/>
        <v>0</v>
      </c>
      <c r="AP1045" s="4">
        <f t="shared" si="509"/>
        <v>0</v>
      </c>
      <c r="AQ1045" s="5">
        <f t="shared" si="510"/>
        <v>1176.2428002165327</v>
      </c>
      <c r="AR1045" s="5">
        <f t="shared" si="511"/>
        <v>28.065089988142869</v>
      </c>
      <c r="AS1045" s="5">
        <f t="shared" si="512"/>
        <v>25.383123372810967</v>
      </c>
      <c r="AT1045" s="5">
        <f t="shared" si="513"/>
        <v>3.5087308481477275</v>
      </c>
      <c r="AU1045" s="5">
        <f t="shared" si="514"/>
        <v>2.7656197170443302</v>
      </c>
      <c r="AV1045" s="5">
        <f t="shared" si="515"/>
        <v>11.02431859850501</v>
      </c>
      <c r="AW1045" s="5">
        <f t="shared" si="516"/>
        <v>4.2227599938628266</v>
      </c>
    </row>
    <row r="1046" spans="1:49" x14ac:dyDescent="0.25">
      <c r="A1046" s="1" t="s">
        <v>378</v>
      </c>
      <c r="B1046" s="1" t="s">
        <v>323</v>
      </c>
      <c r="C1046" s="2">
        <v>43017</v>
      </c>
      <c r="D1046" s="3">
        <v>0.73383565789334826</v>
      </c>
      <c r="E1046" s="4">
        <f t="shared" si="487"/>
        <v>1795.3843608941659</v>
      </c>
      <c r="F1046" s="3">
        <v>21.999999999999996</v>
      </c>
      <c r="G1046" s="3">
        <v>2.930000000000005</v>
      </c>
      <c r="H1046" s="3">
        <v>2.8799999999999972</v>
      </c>
      <c r="I1046" s="3">
        <v>4.9999999999999906E-2</v>
      </c>
      <c r="J1046" s="3">
        <v>4.9999999999999906E-2</v>
      </c>
      <c r="K1046" s="3">
        <v>0.79000000000000037</v>
      </c>
      <c r="L1046" s="3">
        <v>0.54999999999999916</v>
      </c>
      <c r="M1046" s="4">
        <f t="shared" si="488"/>
        <v>0.71872403489132985</v>
      </c>
      <c r="N1046" s="4">
        <f t="shared" si="489"/>
        <v>9.572097373780003E-2</v>
      </c>
      <c r="O1046" s="4">
        <f t="shared" si="490"/>
        <v>9.4087510022137652E-2</v>
      </c>
      <c r="P1046" s="4">
        <f t="shared" si="491"/>
        <v>1.6334637156621107E-3</v>
      </c>
      <c r="Q1046" s="4">
        <f t="shared" si="492"/>
        <v>1.6334637156621107E-3</v>
      </c>
      <c r="R1046" s="4">
        <f t="shared" si="493"/>
        <v>2.5808726707461409E-2</v>
      </c>
      <c r="S1046" s="4">
        <f t="shared" si="494"/>
        <v>1.7968100872283222E-2</v>
      </c>
      <c r="T1046" s="5">
        <f t="shared" si="495"/>
        <v>1620.6890669454795</v>
      </c>
      <c r="U1046" s="5">
        <f t="shared" si="496"/>
        <v>30.539774869859311</v>
      </c>
      <c r="V1046" s="5">
        <f t="shared" si="497"/>
        <v>26.105587088151772</v>
      </c>
      <c r="W1046" s="5">
        <f t="shared" si="498"/>
        <v>4.6482950412779962</v>
      </c>
      <c r="X1046" s="5">
        <f t="shared" si="499"/>
        <v>2.4268030015240747</v>
      </c>
      <c r="Y1046" s="5">
        <f t="shared" si="500"/>
        <v>11.551114875520209</v>
      </c>
      <c r="Z1046" s="5">
        <f t="shared" si="501"/>
        <v>5.2557377372289498</v>
      </c>
      <c r="AA1046" s="4">
        <v>0.11301556998356127</v>
      </c>
      <c r="AB1046" s="4">
        <f t="shared" si="502"/>
        <v>276.50112760739597</v>
      </c>
      <c r="AC1046" s="4">
        <v>27</v>
      </c>
      <c r="AD1046" s="4">
        <v>3.2878000000000029</v>
      </c>
      <c r="AE1046" s="4">
        <v>3.23</v>
      </c>
      <c r="AF1046" s="4">
        <v>5.7800000000000039E-2</v>
      </c>
      <c r="AG1046" s="4">
        <v>4.9999999999999906E-2</v>
      </c>
      <c r="AH1046" s="4">
        <v>0.81000000000000105</v>
      </c>
      <c r="AI1046" s="4">
        <v>0.56000000000000061</v>
      </c>
      <c r="AJ1046" s="4">
        <f t="shared" si="503"/>
        <v>9.7093216721368253E-2</v>
      </c>
      <c r="AK1046" s="4">
        <f t="shared" si="504"/>
        <v>1.1823076960611661E-2</v>
      </c>
      <c r="AL1046" s="4">
        <f t="shared" si="505"/>
        <v>1.1615225555926648E-2</v>
      </c>
      <c r="AM1046" s="4">
        <f t="shared" si="506"/>
        <v>2.0785140468500333E-4</v>
      </c>
      <c r="AN1046" s="4">
        <f t="shared" si="507"/>
        <v>1.798022531877186E-4</v>
      </c>
      <c r="AO1046" s="4">
        <f t="shared" si="508"/>
        <v>2.9127965016410512E-3</v>
      </c>
      <c r="AP1046" s="4">
        <f t="shared" si="509"/>
        <v>2.0137852357024547E-3</v>
      </c>
      <c r="AQ1046" s="5">
        <f t="shared" si="510"/>
        <v>1176.339893433254</v>
      </c>
      <c r="AR1046" s="5">
        <f t="shared" si="511"/>
        <v>28.076913065103479</v>
      </c>
      <c r="AS1046" s="5">
        <f t="shared" si="512"/>
        <v>25.394738598366892</v>
      </c>
      <c r="AT1046" s="5">
        <f t="shared" si="513"/>
        <v>3.5089386995524126</v>
      </c>
      <c r="AU1046" s="5">
        <f t="shared" si="514"/>
        <v>2.7657995192975178</v>
      </c>
      <c r="AV1046" s="5">
        <f t="shared" si="515"/>
        <v>11.027231395006652</v>
      </c>
      <c r="AW1046" s="5">
        <f t="shared" si="516"/>
        <v>4.2247737790985287</v>
      </c>
    </row>
    <row r="1047" spans="1:49" x14ac:dyDescent="0.25">
      <c r="A1047" s="1" t="s">
        <v>378</v>
      </c>
      <c r="B1047" s="1" t="s">
        <v>324</v>
      </c>
      <c r="C1047" s="2">
        <v>43018</v>
      </c>
      <c r="D1047" s="3">
        <v>9.3689203492779607E-2</v>
      </c>
      <c r="E1047" s="4">
        <f t="shared" si="487"/>
        <v>229.21771233963946</v>
      </c>
      <c r="F1047" s="3">
        <v>29.937499999999986</v>
      </c>
      <c r="G1047" s="3">
        <v>2.6444413194444492</v>
      </c>
      <c r="H1047" s="3">
        <v>2.5902675694444404</v>
      </c>
      <c r="I1047" s="3">
        <v>5.4173749999999875E-2</v>
      </c>
      <c r="J1047" s="3">
        <v>5.4773489583333279E-2</v>
      </c>
      <c r="K1047" s="3">
        <v>0.72523713235294007</v>
      </c>
      <c r="L1047" s="3">
        <v>0.45414010416666684</v>
      </c>
      <c r="M1047" s="4">
        <f t="shared" si="488"/>
        <v>0.12486644699553773</v>
      </c>
      <c r="N1047" s="4">
        <f t="shared" si="489"/>
        <v>1.1029711627464561E-2</v>
      </c>
      <c r="O1047" s="4">
        <f t="shared" si="490"/>
        <v>1.0803758101521324E-2</v>
      </c>
      <c r="P1047" s="4">
        <f t="shared" si="491"/>
        <v>2.2595352594319832E-4</v>
      </c>
      <c r="Q1047" s="4">
        <f t="shared" si="492"/>
        <v>2.2845498234047348E-4</v>
      </c>
      <c r="R1047" s="4">
        <f t="shared" si="493"/>
        <v>3.0248946620841486E-3</v>
      </c>
      <c r="S1047" s="4">
        <f t="shared" si="494"/>
        <v>1.894174905903135E-3</v>
      </c>
      <c r="T1047" s="5">
        <f t="shared" si="495"/>
        <v>1620.8139333924751</v>
      </c>
      <c r="U1047" s="5">
        <f t="shared" si="496"/>
        <v>30.550804581486776</v>
      </c>
      <c r="V1047" s="5">
        <f t="shared" si="497"/>
        <v>26.116390846253292</v>
      </c>
      <c r="W1047" s="5">
        <f t="shared" si="498"/>
        <v>4.6485209948039392</v>
      </c>
      <c r="X1047" s="5">
        <f t="shared" si="499"/>
        <v>2.4270314565064153</v>
      </c>
      <c r="Y1047" s="5">
        <f t="shared" si="500"/>
        <v>11.554139770182294</v>
      </c>
      <c r="Z1047" s="5">
        <f t="shared" si="501"/>
        <v>5.2576319121348529</v>
      </c>
      <c r="AA1047" s="4">
        <v>1.0320707943005469E-2</v>
      </c>
      <c r="AB1047" s="4">
        <f t="shared" si="502"/>
        <v>25.250391466969585</v>
      </c>
      <c r="AC1047" s="4">
        <v>29.4791666666667</v>
      </c>
      <c r="AD1047" s="4">
        <v>2.9353645833333375</v>
      </c>
      <c r="AE1047" s="4">
        <v>2.8792708333333308</v>
      </c>
      <c r="AF1047" s="4">
        <v>5.6093749999999935E-2</v>
      </c>
      <c r="AG1047" s="4">
        <v>6.6406249999999944E-2</v>
      </c>
      <c r="AH1047" s="4">
        <v>0.73730208333333336</v>
      </c>
      <c r="AI1047" s="4">
        <v>0.46207291666666656</v>
      </c>
      <c r="AJ1047" s="4">
        <f t="shared" si="503"/>
        <v>9.680806437497547E-3</v>
      </c>
      <c r="AK1047" s="4">
        <f t="shared" si="504"/>
        <v>9.6395860425958378E-4</v>
      </c>
      <c r="AL1047" s="4">
        <f t="shared" si="505"/>
        <v>9.4553770579105709E-4</v>
      </c>
      <c r="AM1047" s="4">
        <f t="shared" si="506"/>
        <v>1.842089846852444E-5</v>
      </c>
      <c r="AN1047" s="4">
        <f t="shared" si="507"/>
        <v>2.1807470331818634E-5</v>
      </c>
      <c r="AO1047" s="4">
        <f t="shared" si="508"/>
        <v>2.4212620510689507E-4</v>
      </c>
      <c r="AP1047" s="4">
        <f t="shared" si="509"/>
        <v>1.5174236493319899E-4</v>
      </c>
      <c r="AQ1047" s="5">
        <f t="shared" si="510"/>
        <v>1176.3495742396915</v>
      </c>
      <c r="AR1047" s="5">
        <f t="shared" si="511"/>
        <v>28.077877023707739</v>
      </c>
      <c r="AS1047" s="5">
        <f t="shared" si="512"/>
        <v>25.395684136072685</v>
      </c>
      <c r="AT1047" s="5">
        <f t="shared" si="513"/>
        <v>3.5089571204508809</v>
      </c>
      <c r="AU1047" s="5">
        <f t="shared" si="514"/>
        <v>2.7658213267678495</v>
      </c>
      <c r="AV1047" s="5">
        <f t="shared" si="515"/>
        <v>11.027473521211759</v>
      </c>
      <c r="AW1047" s="5">
        <f t="shared" si="516"/>
        <v>4.2249255214634616</v>
      </c>
    </row>
    <row r="1048" spans="1:49" x14ac:dyDescent="0.25">
      <c r="A1048" s="1" t="s">
        <v>378</v>
      </c>
      <c r="B1048" s="1" t="s">
        <v>325</v>
      </c>
      <c r="C1048" s="2">
        <v>43019</v>
      </c>
      <c r="D1048" s="3">
        <v>0.51742376095534115</v>
      </c>
      <c r="E1048" s="4">
        <f t="shared" si="487"/>
        <v>1265.9163102554946</v>
      </c>
      <c r="F1048" s="3">
        <v>58.285714285714363</v>
      </c>
      <c r="G1048" s="3">
        <v>1.6245888888888913</v>
      </c>
      <c r="H1048" s="3">
        <v>1.5555088888888899</v>
      </c>
      <c r="I1048" s="3">
        <v>6.907999999999985E-2</v>
      </c>
      <c r="J1048" s="3">
        <v>7.1821666666666686E-2</v>
      </c>
      <c r="K1048" s="3">
        <v>0.49394117647058761</v>
      </c>
      <c r="L1048" s="3">
        <v>0.11178333333333333</v>
      </c>
      <c r="M1048" s="4">
        <f t="shared" si="488"/>
        <v>1.3426078070000789</v>
      </c>
      <c r="N1048" s="4">
        <f t="shared" si="489"/>
        <v>3.7422304112045696E-2</v>
      </c>
      <c r="O1048" s="4">
        <f t="shared" si="490"/>
        <v>3.5831050604317828E-2</v>
      </c>
      <c r="P1048" s="4">
        <f t="shared" si="491"/>
        <v>1.591253507727833E-3</v>
      </c>
      <c r="Q1048" s="4">
        <f t="shared" si="492"/>
        <v>1.6544076290415863E-3</v>
      </c>
      <c r="R1048" s="4">
        <f t="shared" si="493"/>
        <v>1.1377904309062492E-2</v>
      </c>
      <c r="S1048" s="4">
        <f t="shared" si="494"/>
        <v>2.5749221376979831E-3</v>
      </c>
      <c r="T1048" s="5">
        <f t="shared" si="495"/>
        <v>1622.1565411994752</v>
      </c>
      <c r="U1048" s="5">
        <f t="shared" si="496"/>
        <v>30.588226885598822</v>
      </c>
      <c r="V1048" s="5">
        <f t="shared" si="497"/>
        <v>26.152221896857611</v>
      </c>
      <c r="W1048" s="5">
        <f t="shared" si="498"/>
        <v>4.6501122483116673</v>
      </c>
      <c r="X1048" s="5">
        <f t="shared" si="499"/>
        <v>2.4286858641354567</v>
      </c>
      <c r="Y1048" s="5">
        <f t="shared" si="500"/>
        <v>11.565517674491357</v>
      </c>
      <c r="Z1048" s="5">
        <f t="shared" si="501"/>
        <v>5.2602068342725508</v>
      </c>
      <c r="AA1048" s="4">
        <v>0.32313610371600382</v>
      </c>
      <c r="AB1048" s="4">
        <f t="shared" si="502"/>
        <v>790.57688300055975</v>
      </c>
      <c r="AC1048" s="4">
        <v>74.911371527777945</v>
      </c>
      <c r="AD1048" s="4">
        <v>1.4834982638888883</v>
      </c>
      <c r="AE1048" s="4">
        <v>1.4468359182098787</v>
      </c>
      <c r="AF1048" s="4">
        <v>6.8143827160493789E-2</v>
      </c>
      <c r="AG1048" s="4">
        <v>0.15199864969135796</v>
      </c>
      <c r="AH1048" s="4">
        <v>0.71065271100427341</v>
      </c>
      <c r="AI1048" s="4">
        <v>0.1668659188034185</v>
      </c>
      <c r="AJ1048" s="4">
        <f t="shared" si="503"/>
        <v>0.77022937606632469</v>
      </c>
      <c r="AK1048" s="4">
        <f t="shared" si="504"/>
        <v>1.52531440672784E-2</v>
      </c>
      <c r="AL1048" s="4">
        <f t="shared" si="505"/>
        <v>1.487618640302044E-2</v>
      </c>
      <c r="AM1048" s="4">
        <f t="shared" si="506"/>
        <v>7.0064632920431959E-4</v>
      </c>
      <c r="AN1048" s="4">
        <f t="shared" si="507"/>
        <v>1.5628311526947045E-3</v>
      </c>
      <c r="AO1048" s="4">
        <f t="shared" si="508"/>
        <v>7.3068425131382697E-3</v>
      </c>
      <c r="AP1048" s="4">
        <f t="shared" si="509"/>
        <v>1.7156945588565624E-3</v>
      </c>
      <c r="AQ1048" s="5">
        <f t="shared" si="510"/>
        <v>1177.1198036157577</v>
      </c>
      <c r="AR1048" s="5">
        <f t="shared" si="511"/>
        <v>28.093130167775016</v>
      </c>
      <c r="AS1048" s="5">
        <f t="shared" si="512"/>
        <v>25.410560322475707</v>
      </c>
      <c r="AT1048" s="5">
        <f t="shared" si="513"/>
        <v>3.5096577667800855</v>
      </c>
      <c r="AU1048" s="5">
        <f t="shared" si="514"/>
        <v>2.767384157920544</v>
      </c>
      <c r="AV1048" s="5">
        <f t="shared" si="515"/>
        <v>11.034780363724897</v>
      </c>
      <c r="AW1048" s="5">
        <f t="shared" si="516"/>
        <v>4.2266412160223181</v>
      </c>
    </row>
    <row r="1049" spans="1:49" x14ac:dyDescent="0.25">
      <c r="A1049" s="1" t="s">
        <v>378</v>
      </c>
      <c r="B1049" s="1" t="s">
        <v>326</v>
      </c>
      <c r="C1049" s="2">
        <v>43020</v>
      </c>
      <c r="D1049" s="3">
        <v>0.11940790406401684</v>
      </c>
      <c r="E1049" s="4">
        <f t="shared" si="487"/>
        <v>292.14045572427614</v>
      </c>
      <c r="F1049" s="3">
        <v>58.285714285714363</v>
      </c>
      <c r="G1049" s="3">
        <v>1.6245888888888913</v>
      </c>
      <c r="H1049" s="3">
        <v>1.5555088888888899</v>
      </c>
      <c r="I1049" s="3">
        <v>6.907999999999985E-2</v>
      </c>
      <c r="J1049" s="3">
        <v>7.1821666666666686E-2</v>
      </c>
      <c r="K1049" s="3">
        <v>0.49394117647058761</v>
      </c>
      <c r="L1049" s="3">
        <v>0.11178333333333333</v>
      </c>
      <c r="M1049" s="4">
        <f t="shared" si="488"/>
        <v>0.30983885223566793</v>
      </c>
      <c r="N1049" s="4">
        <f t="shared" si="489"/>
        <v>8.636091413767321E-3</v>
      </c>
      <c r="O1049" s="4">
        <f t="shared" si="490"/>
        <v>8.2688716211519221E-3</v>
      </c>
      <c r="P1049" s="4">
        <f t="shared" si="491"/>
        <v>3.6721979261538973E-4</v>
      </c>
      <c r="Q1049" s="4">
        <f t="shared" si="492"/>
        <v>3.8179411607737473E-4</v>
      </c>
      <c r="R1049" s="4">
        <f t="shared" si="493"/>
        <v>2.6257234566840074E-3</v>
      </c>
      <c r="S1049" s="4">
        <f t="shared" si="494"/>
        <v>5.9422484777828233E-4</v>
      </c>
      <c r="T1049" s="5">
        <f t="shared" si="495"/>
        <v>1622.466380051711</v>
      </c>
      <c r="U1049" s="5">
        <f t="shared" si="496"/>
        <v>30.596862977012588</v>
      </c>
      <c r="V1049" s="5">
        <f t="shared" si="497"/>
        <v>26.160490768478763</v>
      </c>
      <c r="W1049" s="5">
        <f t="shared" si="498"/>
        <v>4.6504794681042823</v>
      </c>
      <c r="X1049" s="5">
        <f t="shared" si="499"/>
        <v>2.429067658251534</v>
      </c>
      <c r="Y1049" s="5">
        <f t="shared" si="500"/>
        <v>11.568143397948042</v>
      </c>
      <c r="Z1049" s="5">
        <f t="shared" si="501"/>
        <v>5.2608010591203289</v>
      </c>
      <c r="AA1049" s="4">
        <v>1.5018253761678447E-2</v>
      </c>
      <c r="AB1049" s="4">
        <f t="shared" si="502"/>
        <v>36.743292100390413</v>
      </c>
      <c r="AC1049" s="4">
        <v>56.407187499999914</v>
      </c>
      <c r="AD1049" s="4">
        <v>1.5812187499999999</v>
      </c>
      <c r="AE1049" s="4">
        <v>1.5378091203703701</v>
      </c>
      <c r="AF1049" s="4">
        <v>5.8965185185185072E-2</v>
      </c>
      <c r="AG1049" s="4">
        <v>0.13834050925925923</v>
      </c>
      <c r="AH1049" s="4">
        <v>0.59278918269230629</v>
      </c>
      <c r="AI1049" s="4">
        <v>0.13927884615384642</v>
      </c>
      <c r="AJ1049" s="4">
        <f t="shared" si="503"/>
        <v>2.6955086515080925E-2</v>
      </c>
      <c r="AK1049" s="4">
        <f t="shared" si="504"/>
        <v>7.5561094418185931E-4</v>
      </c>
      <c r="AL1049" s="4">
        <f t="shared" si="505"/>
        <v>7.3486695083430434E-4</v>
      </c>
      <c r="AM1049" s="4">
        <f t="shared" si="506"/>
        <v>2.8177467065601064E-5</v>
      </c>
      <c r="AN1049" s="4">
        <f t="shared" si="507"/>
        <v>6.6108248981988196E-5</v>
      </c>
      <c r="AO1049" s="4">
        <f t="shared" si="508"/>
        <v>2.8327389492119695E-4</v>
      </c>
      <c r="AP1049" s="4">
        <f t="shared" si="509"/>
        <v>6.6556648437711638E-5</v>
      </c>
      <c r="AQ1049" s="5">
        <f t="shared" si="510"/>
        <v>1177.1467587022728</v>
      </c>
      <c r="AR1049" s="5">
        <f t="shared" si="511"/>
        <v>28.093885778719198</v>
      </c>
      <c r="AS1049" s="5">
        <f t="shared" si="512"/>
        <v>25.411295189426543</v>
      </c>
      <c r="AT1049" s="5">
        <f t="shared" si="513"/>
        <v>3.5096859442471509</v>
      </c>
      <c r="AU1049" s="5">
        <f t="shared" si="514"/>
        <v>2.7674502661695262</v>
      </c>
      <c r="AV1049" s="5">
        <f t="shared" si="515"/>
        <v>11.035063637619817</v>
      </c>
      <c r="AW1049" s="5">
        <f t="shared" si="516"/>
        <v>4.226707772670756</v>
      </c>
    </row>
    <row r="1050" spans="1:49" x14ac:dyDescent="0.25">
      <c r="A1050" s="1" t="s">
        <v>378</v>
      </c>
      <c r="B1050" s="1" t="s">
        <v>327</v>
      </c>
      <c r="C1050" s="2">
        <v>43021</v>
      </c>
      <c r="D1050" s="3">
        <v>1.3099779637733096E-2</v>
      </c>
      <c r="E1050" s="4">
        <f t="shared" si="487"/>
        <v>32.049600260994666</v>
      </c>
      <c r="F1050" s="3">
        <v>66.277529761904788</v>
      </c>
      <c r="G1050" s="3">
        <v>1.6157312500000029</v>
      </c>
      <c r="H1050" s="3">
        <v>1.5471871875000025</v>
      </c>
      <c r="I1050" s="3">
        <v>6.8544062499999878E-2</v>
      </c>
      <c r="J1050" s="3">
        <v>0.14294132812500007</v>
      </c>
      <c r="K1050" s="3">
        <v>0.47671013327205863</v>
      </c>
      <c r="L1050" s="3">
        <v>0.11576249999999998</v>
      </c>
      <c r="M1050" s="4">
        <f t="shared" si="488"/>
        <v>3.86519118358188E-2</v>
      </c>
      <c r="N1050" s="4">
        <f t="shared" si="489"/>
        <v>9.4226658793299307E-4</v>
      </c>
      <c r="O1050" s="4">
        <f t="shared" si="490"/>
        <v>9.0229287331000663E-4</v>
      </c>
      <c r="P1050" s="4">
        <f t="shared" si="491"/>
        <v>3.9973714622986097E-5</v>
      </c>
      <c r="Q1050" s="4">
        <f t="shared" si="492"/>
        <v>8.3360916320058772E-5</v>
      </c>
      <c r="R1050" s="4">
        <f t="shared" si="493"/>
        <v>2.7800912479185151E-4</v>
      </c>
      <c r="S1050" s="4">
        <f t="shared" si="494"/>
        <v>6.7510692688275278E-5</v>
      </c>
      <c r="T1050" s="5">
        <f t="shared" si="495"/>
        <v>1622.5050319635468</v>
      </c>
      <c r="U1050" s="5">
        <f t="shared" si="496"/>
        <v>30.597805243600522</v>
      </c>
      <c r="V1050" s="5">
        <f t="shared" si="497"/>
        <v>26.161393061352072</v>
      </c>
      <c r="W1050" s="5">
        <f t="shared" si="498"/>
        <v>4.6505194418189051</v>
      </c>
      <c r="X1050" s="5">
        <f t="shared" si="499"/>
        <v>2.429151019167854</v>
      </c>
      <c r="Y1050" s="5">
        <f t="shared" si="500"/>
        <v>11.568421407072833</v>
      </c>
      <c r="Z1050" s="5">
        <f t="shared" si="501"/>
        <v>5.2608685698130175</v>
      </c>
      <c r="AA1050" s="4">
        <v>0</v>
      </c>
      <c r="AB1050" s="4">
        <f t="shared" si="502"/>
        <v>0</v>
      </c>
      <c r="AC1050" s="4">
        <v>38.333333333333385</v>
      </c>
      <c r="AD1050" s="4">
        <v>1.6766666666666674</v>
      </c>
      <c r="AE1050" s="4">
        <v>1.6266666666666654</v>
      </c>
      <c r="AF1050" s="4">
        <v>4.9999999999999913E-2</v>
      </c>
      <c r="AG1050" s="4">
        <v>0.125</v>
      </c>
      <c r="AH1050" s="4">
        <v>0.47766666666666624</v>
      </c>
      <c r="AI1050" s="4">
        <v>0.11233333333333334</v>
      </c>
      <c r="AJ1050" s="4">
        <f t="shared" si="503"/>
        <v>0</v>
      </c>
      <c r="AK1050" s="4">
        <f t="shared" si="504"/>
        <v>0</v>
      </c>
      <c r="AL1050" s="4">
        <f t="shared" si="505"/>
        <v>0</v>
      </c>
      <c r="AM1050" s="4">
        <f t="shared" si="506"/>
        <v>0</v>
      </c>
      <c r="AN1050" s="4">
        <f t="shared" si="507"/>
        <v>0</v>
      </c>
      <c r="AO1050" s="4">
        <f t="shared" si="508"/>
        <v>0</v>
      </c>
      <c r="AP1050" s="4">
        <f t="shared" si="509"/>
        <v>0</v>
      </c>
      <c r="AQ1050" s="5">
        <f t="shared" si="510"/>
        <v>1177.1467587022728</v>
      </c>
      <c r="AR1050" s="5">
        <f t="shared" si="511"/>
        <v>28.093885778719198</v>
      </c>
      <c r="AS1050" s="5">
        <f t="shared" si="512"/>
        <v>25.411295189426543</v>
      </c>
      <c r="AT1050" s="5">
        <f t="shared" si="513"/>
        <v>3.5096859442471509</v>
      </c>
      <c r="AU1050" s="5">
        <f t="shared" si="514"/>
        <v>2.7674502661695262</v>
      </c>
      <c r="AV1050" s="5">
        <f t="shared" si="515"/>
        <v>11.035063637619817</v>
      </c>
      <c r="AW1050" s="5">
        <f t="shared" si="516"/>
        <v>4.226707772670756</v>
      </c>
    </row>
    <row r="1051" spans="1:49" x14ac:dyDescent="0.25">
      <c r="A1051" s="1" t="s">
        <v>378</v>
      </c>
      <c r="B1051" s="1" t="s">
        <v>328</v>
      </c>
      <c r="C1051" s="2">
        <v>43022</v>
      </c>
      <c r="D1051" s="3">
        <v>0</v>
      </c>
      <c r="E1051" s="4">
        <f t="shared" si="487"/>
        <v>0</v>
      </c>
      <c r="F1051" s="3">
        <v>109.43333333333318</v>
      </c>
      <c r="G1051" s="3">
        <v>1.5678999999999996</v>
      </c>
      <c r="H1051" s="3">
        <v>1.5022500000000012</v>
      </c>
      <c r="I1051" s="3">
        <v>6.5649999999999972E-2</v>
      </c>
      <c r="J1051" s="3">
        <v>0.52698749999999916</v>
      </c>
      <c r="K1051" s="3">
        <v>0.38366249999999985</v>
      </c>
      <c r="L1051" s="3">
        <v>0.1372499999999999</v>
      </c>
      <c r="M1051" s="4">
        <f t="shared" si="488"/>
        <v>0</v>
      </c>
      <c r="N1051" s="4">
        <f t="shared" si="489"/>
        <v>0</v>
      </c>
      <c r="O1051" s="4">
        <f t="shared" si="490"/>
        <v>0</v>
      </c>
      <c r="P1051" s="4">
        <f t="shared" si="491"/>
        <v>0</v>
      </c>
      <c r="Q1051" s="4">
        <f t="shared" si="492"/>
        <v>0</v>
      </c>
      <c r="R1051" s="4">
        <f t="shared" si="493"/>
        <v>0</v>
      </c>
      <c r="S1051" s="4">
        <f t="shared" si="494"/>
        <v>0</v>
      </c>
      <c r="T1051" s="5">
        <f t="shared" si="495"/>
        <v>1622.5050319635468</v>
      </c>
      <c r="U1051" s="5">
        <f t="shared" si="496"/>
        <v>30.597805243600522</v>
      </c>
      <c r="V1051" s="5">
        <f t="shared" si="497"/>
        <v>26.161393061352072</v>
      </c>
      <c r="W1051" s="5">
        <f t="shared" si="498"/>
        <v>4.6505194418189051</v>
      </c>
      <c r="X1051" s="5">
        <f t="shared" si="499"/>
        <v>2.429151019167854</v>
      </c>
      <c r="Y1051" s="5">
        <f t="shared" si="500"/>
        <v>11.568421407072833</v>
      </c>
      <c r="Z1051" s="5">
        <f t="shared" si="501"/>
        <v>5.2608685698130175</v>
      </c>
      <c r="AA1051" s="4">
        <v>0</v>
      </c>
      <c r="AB1051" s="4">
        <f t="shared" si="502"/>
        <v>0</v>
      </c>
      <c r="AC1051" s="4">
        <v>38.333333333333385</v>
      </c>
      <c r="AD1051" s="4">
        <v>1.6766666666666674</v>
      </c>
      <c r="AE1051" s="4">
        <v>1.6266666666666654</v>
      </c>
      <c r="AF1051" s="4">
        <v>4.9999999999999913E-2</v>
      </c>
      <c r="AG1051" s="4">
        <v>0.125</v>
      </c>
      <c r="AH1051" s="4">
        <v>0.47766666666666624</v>
      </c>
      <c r="AI1051" s="4">
        <v>0.11233333333333334</v>
      </c>
      <c r="AJ1051" s="4">
        <f t="shared" si="503"/>
        <v>0</v>
      </c>
      <c r="AK1051" s="4">
        <f t="shared" si="504"/>
        <v>0</v>
      </c>
      <c r="AL1051" s="4">
        <f t="shared" si="505"/>
        <v>0</v>
      </c>
      <c r="AM1051" s="4">
        <f t="shared" si="506"/>
        <v>0</v>
      </c>
      <c r="AN1051" s="4">
        <f t="shared" si="507"/>
        <v>0</v>
      </c>
      <c r="AO1051" s="4">
        <f t="shared" si="508"/>
        <v>0</v>
      </c>
      <c r="AP1051" s="4">
        <f t="shared" si="509"/>
        <v>0</v>
      </c>
      <c r="AQ1051" s="5">
        <f t="shared" si="510"/>
        <v>1177.1467587022728</v>
      </c>
      <c r="AR1051" s="5">
        <f t="shared" si="511"/>
        <v>28.093885778719198</v>
      </c>
      <c r="AS1051" s="5">
        <f t="shared" si="512"/>
        <v>25.411295189426543</v>
      </c>
      <c r="AT1051" s="5">
        <f t="shared" si="513"/>
        <v>3.5096859442471509</v>
      </c>
      <c r="AU1051" s="5">
        <f t="shared" si="514"/>
        <v>2.7674502661695262</v>
      </c>
      <c r="AV1051" s="5">
        <f t="shared" si="515"/>
        <v>11.035063637619817</v>
      </c>
      <c r="AW1051" s="5">
        <f t="shared" si="516"/>
        <v>4.226707772670756</v>
      </c>
    </row>
    <row r="1052" spans="1:49" x14ac:dyDescent="0.25">
      <c r="A1052" s="1" t="s">
        <v>378</v>
      </c>
      <c r="B1052" s="1" t="s">
        <v>329</v>
      </c>
      <c r="C1052" s="2">
        <v>43023</v>
      </c>
      <c r="D1052" s="3">
        <v>0</v>
      </c>
      <c r="E1052" s="4">
        <f t="shared" si="487"/>
        <v>0</v>
      </c>
      <c r="F1052" s="3">
        <v>109.43333333333318</v>
      </c>
      <c r="G1052" s="3">
        <v>1.5678999999999996</v>
      </c>
      <c r="H1052" s="3">
        <v>1.5022500000000012</v>
      </c>
      <c r="I1052" s="3">
        <v>6.5649999999999972E-2</v>
      </c>
      <c r="J1052" s="3">
        <v>0.52698749999999916</v>
      </c>
      <c r="K1052" s="3">
        <v>0.38366249999999985</v>
      </c>
      <c r="L1052" s="3">
        <v>0.1372499999999999</v>
      </c>
      <c r="M1052" s="4">
        <f t="shared" si="488"/>
        <v>0</v>
      </c>
      <c r="N1052" s="4">
        <f t="shared" si="489"/>
        <v>0</v>
      </c>
      <c r="O1052" s="4">
        <f t="shared" si="490"/>
        <v>0</v>
      </c>
      <c r="P1052" s="4">
        <f t="shared" si="491"/>
        <v>0</v>
      </c>
      <c r="Q1052" s="4">
        <f t="shared" si="492"/>
        <v>0</v>
      </c>
      <c r="R1052" s="4">
        <f t="shared" si="493"/>
        <v>0</v>
      </c>
      <c r="S1052" s="4">
        <f t="shared" si="494"/>
        <v>0</v>
      </c>
      <c r="T1052" s="5">
        <f t="shared" si="495"/>
        <v>1622.5050319635468</v>
      </c>
      <c r="U1052" s="5">
        <f t="shared" si="496"/>
        <v>30.597805243600522</v>
      </c>
      <c r="V1052" s="5">
        <f t="shared" si="497"/>
        <v>26.161393061352072</v>
      </c>
      <c r="W1052" s="5">
        <f t="shared" si="498"/>
        <v>4.6505194418189051</v>
      </c>
      <c r="X1052" s="5">
        <f t="shared" si="499"/>
        <v>2.429151019167854</v>
      </c>
      <c r="Y1052" s="5">
        <f t="shared" si="500"/>
        <v>11.568421407072833</v>
      </c>
      <c r="Z1052" s="5">
        <f t="shared" si="501"/>
        <v>5.2608685698130175</v>
      </c>
      <c r="AA1052" s="4">
        <v>0</v>
      </c>
      <c r="AB1052" s="4">
        <f t="shared" si="502"/>
        <v>0</v>
      </c>
      <c r="AC1052" s="4">
        <v>38.333333333333385</v>
      </c>
      <c r="AD1052" s="4">
        <v>1.6766666666666674</v>
      </c>
      <c r="AE1052" s="4">
        <v>1.6266666666666654</v>
      </c>
      <c r="AF1052" s="4">
        <v>4.9999999999999913E-2</v>
      </c>
      <c r="AG1052" s="4">
        <v>0.125</v>
      </c>
      <c r="AH1052" s="4">
        <v>0.47766666666666624</v>
      </c>
      <c r="AI1052" s="4">
        <v>0.11233333333333334</v>
      </c>
      <c r="AJ1052" s="4">
        <f t="shared" si="503"/>
        <v>0</v>
      </c>
      <c r="AK1052" s="4">
        <f t="shared" si="504"/>
        <v>0</v>
      </c>
      <c r="AL1052" s="4">
        <f t="shared" si="505"/>
        <v>0</v>
      </c>
      <c r="AM1052" s="4">
        <f t="shared" si="506"/>
        <v>0</v>
      </c>
      <c r="AN1052" s="4">
        <f t="shared" si="507"/>
        <v>0</v>
      </c>
      <c r="AO1052" s="4">
        <f t="shared" si="508"/>
        <v>0</v>
      </c>
      <c r="AP1052" s="4">
        <f t="shared" si="509"/>
        <v>0</v>
      </c>
      <c r="AQ1052" s="5">
        <f t="shared" si="510"/>
        <v>1177.1467587022728</v>
      </c>
      <c r="AR1052" s="5">
        <f t="shared" si="511"/>
        <v>28.093885778719198</v>
      </c>
      <c r="AS1052" s="5">
        <f t="shared" si="512"/>
        <v>25.411295189426543</v>
      </c>
      <c r="AT1052" s="5">
        <f t="shared" si="513"/>
        <v>3.5096859442471509</v>
      </c>
      <c r="AU1052" s="5">
        <f t="shared" si="514"/>
        <v>2.7674502661695262</v>
      </c>
      <c r="AV1052" s="5">
        <f t="shared" si="515"/>
        <v>11.035063637619817</v>
      </c>
      <c r="AW1052" s="5">
        <f t="shared" si="516"/>
        <v>4.226707772670756</v>
      </c>
    </row>
    <row r="1053" spans="1:49" x14ac:dyDescent="0.25">
      <c r="A1053" s="1" t="s">
        <v>378</v>
      </c>
      <c r="B1053" s="1" t="s">
        <v>330</v>
      </c>
      <c r="C1053" s="2">
        <v>43024</v>
      </c>
      <c r="D1053" s="3">
        <v>0</v>
      </c>
      <c r="E1053" s="4">
        <f t="shared" si="487"/>
        <v>0</v>
      </c>
      <c r="F1053" s="3">
        <v>109.43333333333318</v>
      </c>
      <c r="G1053" s="3">
        <v>1.5678999999999996</v>
      </c>
      <c r="H1053" s="3">
        <v>1.5022500000000012</v>
      </c>
      <c r="I1053" s="3">
        <v>6.5649999999999972E-2</v>
      </c>
      <c r="J1053" s="3">
        <v>0.52698749999999916</v>
      </c>
      <c r="K1053" s="3">
        <v>0.38366249999999985</v>
      </c>
      <c r="L1053" s="3">
        <v>0.1372499999999999</v>
      </c>
      <c r="M1053" s="4">
        <f t="shared" si="488"/>
        <v>0</v>
      </c>
      <c r="N1053" s="4">
        <f t="shared" si="489"/>
        <v>0</v>
      </c>
      <c r="O1053" s="4">
        <f t="shared" si="490"/>
        <v>0</v>
      </c>
      <c r="P1053" s="4">
        <f t="shared" si="491"/>
        <v>0</v>
      </c>
      <c r="Q1053" s="4">
        <f t="shared" si="492"/>
        <v>0</v>
      </c>
      <c r="R1053" s="4">
        <f t="shared" si="493"/>
        <v>0</v>
      </c>
      <c r="S1053" s="4">
        <f t="shared" si="494"/>
        <v>0</v>
      </c>
      <c r="T1053" s="5">
        <f t="shared" si="495"/>
        <v>1622.5050319635468</v>
      </c>
      <c r="U1053" s="5">
        <f t="shared" si="496"/>
        <v>30.597805243600522</v>
      </c>
      <c r="V1053" s="5">
        <f t="shared" si="497"/>
        <v>26.161393061352072</v>
      </c>
      <c r="W1053" s="5">
        <f t="shared" si="498"/>
        <v>4.6505194418189051</v>
      </c>
      <c r="X1053" s="5">
        <f t="shared" si="499"/>
        <v>2.429151019167854</v>
      </c>
      <c r="Y1053" s="5">
        <f t="shared" si="500"/>
        <v>11.568421407072833</v>
      </c>
      <c r="Z1053" s="5">
        <f t="shared" si="501"/>
        <v>5.2608685698130175</v>
      </c>
      <c r="AA1053" s="4">
        <v>0</v>
      </c>
      <c r="AB1053" s="4">
        <f t="shared" si="502"/>
        <v>0</v>
      </c>
      <c r="AC1053" s="4">
        <v>38.333333333333385</v>
      </c>
      <c r="AD1053" s="4">
        <v>1.6766666666666674</v>
      </c>
      <c r="AE1053" s="4">
        <v>1.6266666666666654</v>
      </c>
      <c r="AF1053" s="4">
        <v>4.9999999999999913E-2</v>
      </c>
      <c r="AG1053" s="4">
        <v>0.125</v>
      </c>
      <c r="AH1053" s="4">
        <v>0.47766666666666624</v>
      </c>
      <c r="AI1053" s="4">
        <v>0.11233333333333334</v>
      </c>
      <c r="AJ1053" s="4">
        <f t="shared" si="503"/>
        <v>0</v>
      </c>
      <c r="AK1053" s="4">
        <f t="shared" si="504"/>
        <v>0</v>
      </c>
      <c r="AL1053" s="4">
        <f t="shared" si="505"/>
        <v>0</v>
      </c>
      <c r="AM1053" s="4">
        <f t="shared" si="506"/>
        <v>0</v>
      </c>
      <c r="AN1053" s="4">
        <f t="shared" si="507"/>
        <v>0</v>
      </c>
      <c r="AO1053" s="4">
        <f t="shared" si="508"/>
        <v>0</v>
      </c>
      <c r="AP1053" s="4">
        <f t="shared" si="509"/>
        <v>0</v>
      </c>
      <c r="AQ1053" s="5">
        <f t="shared" si="510"/>
        <v>1177.1467587022728</v>
      </c>
      <c r="AR1053" s="5">
        <f t="shared" si="511"/>
        <v>28.093885778719198</v>
      </c>
      <c r="AS1053" s="5">
        <f t="shared" si="512"/>
        <v>25.411295189426543</v>
      </c>
      <c r="AT1053" s="5">
        <f t="shared" si="513"/>
        <v>3.5096859442471509</v>
      </c>
      <c r="AU1053" s="5">
        <f t="shared" si="514"/>
        <v>2.7674502661695262</v>
      </c>
      <c r="AV1053" s="5">
        <f t="shared" si="515"/>
        <v>11.035063637619817</v>
      </c>
      <c r="AW1053" s="5">
        <f t="shared" si="516"/>
        <v>4.226707772670756</v>
      </c>
    </row>
    <row r="1054" spans="1:49" x14ac:dyDescent="0.25">
      <c r="A1054" s="1" t="s">
        <v>378</v>
      </c>
      <c r="B1054" s="1" t="s">
        <v>331</v>
      </c>
      <c r="C1054" s="2">
        <v>43025</v>
      </c>
      <c r="D1054" s="3">
        <v>0</v>
      </c>
      <c r="E1054" s="4">
        <f t="shared" si="487"/>
        <v>0</v>
      </c>
      <c r="F1054" s="3">
        <v>109.43333333333318</v>
      </c>
      <c r="G1054" s="3">
        <v>1.5678999999999996</v>
      </c>
      <c r="H1054" s="3">
        <v>1.5022500000000012</v>
      </c>
      <c r="I1054" s="3">
        <v>6.5649999999999972E-2</v>
      </c>
      <c r="J1054" s="3">
        <v>0.52698749999999916</v>
      </c>
      <c r="K1054" s="3">
        <v>0.38366249999999985</v>
      </c>
      <c r="L1054" s="3">
        <v>0.1372499999999999</v>
      </c>
      <c r="M1054" s="4">
        <f t="shared" si="488"/>
        <v>0</v>
      </c>
      <c r="N1054" s="4">
        <f t="shared" si="489"/>
        <v>0</v>
      </c>
      <c r="O1054" s="4">
        <f t="shared" si="490"/>
        <v>0</v>
      </c>
      <c r="P1054" s="4">
        <f t="shared" si="491"/>
        <v>0</v>
      </c>
      <c r="Q1054" s="4">
        <f t="shared" si="492"/>
        <v>0</v>
      </c>
      <c r="R1054" s="4">
        <f t="shared" si="493"/>
        <v>0</v>
      </c>
      <c r="S1054" s="4">
        <f t="shared" si="494"/>
        <v>0</v>
      </c>
      <c r="T1054" s="5">
        <f t="shared" si="495"/>
        <v>1622.5050319635468</v>
      </c>
      <c r="U1054" s="5">
        <f t="shared" si="496"/>
        <v>30.597805243600522</v>
      </c>
      <c r="V1054" s="5">
        <f t="shared" si="497"/>
        <v>26.161393061352072</v>
      </c>
      <c r="W1054" s="5">
        <f t="shared" si="498"/>
        <v>4.6505194418189051</v>
      </c>
      <c r="X1054" s="5">
        <f t="shared" si="499"/>
        <v>2.429151019167854</v>
      </c>
      <c r="Y1054" s="5">
        <f t="shared" si="500"/>
        <v>11.568421407072833</v>
      </c>
      <c r="Z1054" s="5">
        <f t="shared" si="501"/>
        <v>5.2608685698130175</v>
      </c>
      <c r="AA1054" s="4">
        <v>0</v>
      </c>
      <c r="AB1054" s="4">
        <f t="shared" si="502"/>
        <v>0</v>
      </c>
      <c r="AC1054" s="4">
        <v>38.333333333333385</v>
      </c>
      <c r="AD1054" s="4">
        <v>1.6766666666666674</v>
      </c>
      <c r="AE1054" s="4">
        <v>1.6266666666666654</v>
      </c>
      <c r="AF1054" s="4">
        <v>4.9999999999999913E-2</v>
      </c>
      <c r="AG1054" s="4">
        <v>0.125</v>
      </c>
      <c r="AH1054" s="4">
        <v>0.47766666666666624</v>
      </c>
      <c r="AI1054" s="4">
        <v>0.11233333333333334</v>
      </c>
      <c r="AJ1054" s="4">
        <f t="shared" si="503"/>
        <v>0</v>
      </c>
      <c r="AK1054" s="4">
        <f t="shared" si="504"/>
        <v>0</v>
      </c>
      <c r="AL1054" s="4">
        <f t="shared" si="505"/>
        <v>0</v>
      </c>
      <c r="AM1054" s="4">
        <f t="shared" si="506"/>
        <v>0</v>
      </c>
      <c r="AN1054" s="4">
        <f t="shared" si="507"/>
        <v>0</v>
      </c>
      <c r="AO1054" s="4">
        <f t="shared" si="508"/>
        <v>0</v>
      </c>
      <c r="AP1054" s="4">
        <f t="shared" si="509"/>
        <v>0</v>
      </c>
      <c r="AQ1054" s="5">
        <f t="shared" si="510"/>
        <v>1177.1467587022728</v>
      </c>
      <c r="AR1054" s="5">
        <f t="shared" si="511"/>
        <v>28.093885778719198</v>
      </c>
      <c r="AS1054" s="5">
        <f t="shared" si="512"/>
        <v>25.411295189426543</v>
      </c>
      <c r="AT1054" s="5">
        <f t="shared" si="513"/>
        <v>3.5096859442471509</v>
      </c>
      <c r="AU1054" s="5">
        <f t="shared" si="514"/>
        <v>2.7674502661695262</v>
      </c>
      <c r="AV1054" s="5">
        <f t="shared" si="515"/>
        <v>11.035063637619817</v>
      </c>
      <c r="AW1054" s="5">
        <f t="shared" si="516"/>
        <v>4.226707772670756</v>
      </c>
    </row>
    <row r="1055" spans="1:49" x14ac:dyDescent="0.25">
      <c r="A1055" s="1"/>
      <c r="B1055" s="1"/>
      <c r="C1055" s="1"/>
      <c r="D1055" s="1"/>
      <c r="E1055" s="302">
        <f>SUM(E3:E1054)</f>
        <v>870640.91468309192</v>
      </c>
      <c r="F1055" s="1"/>
      <c r="G1055" s="1"/>
      <c r="H1055" s="1"/>
      <c r="I1055" s="1"/>
      <c r="J1055" s="1"/>
      <c r="K1055" s="1"/>
      <c r="L1055" s="1"/>
      <c r="AB1055" s="302">
        <f>SUM(AB3:AB1054)</f>
        <v>1218127.84865329</v>
      </c>
    </row>
    <row r="1056" spans="1:49" x14ac:dyDescent="0.25">
      <c r="E1056" s="302">
        <f>E1055/$BF$3</f>
        <v>302075.98275601573</v>
      </c>
      <c r="AB1056" s="302">
        <f>AB1055/BF3</f>
        <v>422639.41516963003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4488A-2671-4C70-ADFA-003BA868C81D}">
  <dimension ref="A1:P274"/>
  <sheetViews>
    <sheetView topLeftCell="H1" workbookViewId="0">
      <selection activeCell="S26" sqref="S26"/>
    </sheetView>
  </sheetViews>
  <sheetFormatPr defaultRowHeight="15" x14ac:dyDescent="0.25"/>
  <cols>
    <col min="1" max="1" width="10.42578125" customWidth="1"/>
  </cols>
  <sheetData>
    <row r="1" spans="1:16" x14ac:dyDescent="0.25">
      <c r="P1" t="s">
        <v>606</v>
      </c>
    </row>
    <row r="2" spans="1:16" x14ac:dyDescent="0.25">
      <c r="A2" s="12" t="s">
        <v>445</v>
      </c>
      <c r="B2" s="12" t="s">
        <v>445</v>
      </c>
      <c r="C2" s="12" t="s">
        <v>446</v>
      </c>
      <c r="D2" s="12" t="s">
        <v>446</v>
      </c>
      <c r="E2" s="12" t="s">
        <v>447</v>
      </c>
      <c r="F2" s="12" t="s">
        <v>447</v>
      </c>
      <c r="G2" s="12" t="s">
        <v>454</v>
      </c>
      <c r="H2" s="12" t="s">
        <v>454</v>
      </c>
      <c r="I2" s="12" t="s">
        <v>448</v>
      </c>
      <c r="J2" s="12" t="s">
        <v>448</v>
      </c>
      <c r="K2" s="12" t="s">
        <v>449</v>
      </c>
      <c r="L2" s="12" t="s">
        <v>449</v>
      </c>
      <c r="M2" s="12" t="s">
        <v>450</v>
      </c>
      <c r="N2" s="12" t="s">
        <v>450</v>
      </c>
    </row>
    <row r="3" spans="1:16" x14ac:dyDescent="0.25">
      <c r="A3" s="12" t="s">
        <v>457</v>
      </c>
      <c r="B3" s="12" t="s">
        <v>458</v>
      </c>
      <c r="C3" s="12" t="s">
        <v>457</v>
      </c>
      <c r="D3" s="12" t="s">
        <v>458</v>
      </c>
      <c r="E3" s="12" t="s">
        <v>457</v>
      </c>
      <c r="F3" s="12" t="s">
        <v>458</v>
      </c>
      <c r="G3" s="12" t="s">
        <v>457</v>
      </c>
      <c r="H3" s="12" t="s">
        <v>458</v>
      </c>
      <c r="I3" s="12" t="s">
        <v>457</v>
      </c>
      <c r="J3" s="12" t="s">
        <v>458</v>
      </c>
      <c r="K3" s="12" t="s">
        <v>457</v>
      </c>
      <c r="L3" s="12" t="s">
        <v>458</v>
      </c>
      <c r="M3" s="12" t="s">
        <v>457</v>
      </c>
      <c r="N3" s="12" t="s">
        <v>458</v>
      </c>
    </row>
    <row r="4" spans="1:16" x14ac:dyDescent="0.25">
      <c r="A4" s="12">
        <v>6.3</v>
      </c>
      <c r="B4" s="19">
        <v>36.416578947368308</v>
      </c>
      <c r="C4" s="12">
        <v>0.8919999999999999</v>
      </c>
      <c r="D4" s="19">
        <v>1.5655526315789459</v>
      </c>
      <c r="E4" s="12">
        <v>0.42999999999999977</v>
      </c>
      <c r="F4" s="19">
        <v>1.4800000000000002</v>
      </c>
      <c r="G4" s="12">
        <v>4.340000000000007E-3</v>
      </c>
      <c r="H4" s="19">
        <v>4.9999999999999906E-2</v>
      </c>
      <c r="I4" s="12">
        <v>7.4899999999999975E-3</v>
      </c>
      <c r="J4" s="19">
        <v>4.9999999999999906E-2</v>
      </c>
      <c r="K4" s="12">
        <v>0.22500000000000056</v>
      </c>
      <c r="L4" s="19">
        <v>0.6632435222672074</v>
      </c>
      <c r="M4" s="12">
        <v>2.2999999999999979E-2</v>
      </c>
      <c r="N4" s="19">
        <v>0.33376113360323867</v>
      </c>
    </row>
    <row r="5" spans="1:16" x14ac:dyDescent="0.25">
      <c r="A5" s="12">
        <v>18.465625000000021</v>
      </c>
      <c r="B5" s="19">
        <v>11.200000000000019</v>
      </c>
      <c r="C5" s="12">
        <v>0.91391084064118333</v>
      </c>
      <c r="D5" s="19">
        <v>1.6279999999999974</v>
      </c>
      <c r="E5" s="12">
        <v>0.69813150349019926</v>
      </c>
      <c r="F5" s="19">
        <v>2.3199999999999954</v>
      </c>
      <c r="G5" s="12">
        <v>7.0375000000000082E-3</v>
      </c>
      <c r="H5" s="19">
        <v>0.14470752436647188</v>
      </c>
      <c r="I5" s="12">
        <v>1.0170486111111109E-2</v>
      </c>
      <c r="J5" s="19">
        <v>4.9999999999999913E-2</v>
      </c>
      <c r="K5" s="12">
        <v>0.23730000000000018</v>
      </c>
      <c r="L5" s="19">
        <v>0.61800000000000066</v>
      </c>
      <c r="M5" s="12">
        <v>3.699999999999995E-2</v>
      </c>
      <c r="N5" s="19">
        <v>0.42699999999999966</v>
      </c>
    </row>
    <row r="6" spans="1:16" x14ac:dyDescent="0.25">
      <c r="A6" s="12">
        <v>21.999999999999996</v>
      </c>
      <c r="B6" s="19">
        <v>53.978125000000055</v>
      </c>
      <c r="C6" s="12">
        <v>0.95000000000000162</v>
      </c>
      <c r="D6" s="19">
        <v>1.5220624999999985</v>
      </c>
      <c r="E6" s="12">
        <v>0.77000000000000079</v>
      </c>
      <c r="F6" s="19">
        <v>1.433944522417153</v>
      </c>
      <c r="G6" s="12">
        <v>1.5835706346275666E-2</v>
      </c>
      <c r="H6" s="19">
        <v>0.18800000000000008</v>
      </c>
      <c r="I6" s="12">
        <v>1.1600000000000029E-2</v>
      </c>
      <c r="J6" s="19">
        <v>0.15399999999999994</v>
      </c>
      <c r="K6" s="12">
        <v>0.24200000000000058</v>
      </c>
      <c r="L6" s="19">
        <v>0.69475240384615355</v>
      </c>
      <c r="M6" s="12">
        <v>4.6529838297918104E-2</v>
      </c>
      <c r="N6" s="19">
        <v>0.26882692307692352</v>
      </c>
    </row>
    <row r="7" spans="1:16" x14ac:dyDescent="0.25">
      <c r="A7" s="12">
        <v>22.599999999999962</v>
      </c>
      <c r="B7" s="19">
        <v>79.645000000000195</v>
      </c>
      <c r="C7" s="12">
        <v>1.0198333333333318</v>
      </c>
      <c r="D7" s="19">
        <v>1.4584999999999992</v>
      </c>
      <c r="E7" s="12">
        <v>0.84000000000000197</v>
      </c>
      <c r="F7" s="19">
        <v>1.4399999999999986</v>
      </c>
      <c r="G7" s="12">
        <v>1.8513333333333305E-2</v>
      </c>
      <c r="H7" s="19">
        <v>0.11455740740740737</v>
      </c>
      <c r="I7" s="12">
        <v>2.0000000000000014E-2</v>
      </c>
      <c r="J7" s="19">
        <v>8.8865692007797203E-2</v>
      </c>
      <c r="K7" s="12">
        <v>0.24699999999999991</v>
      </c>
      <c r="L7" s="19">
        <v>0.74080384615384631</v>
      </c>
      <c r="M7" s="12">
        <v>4.8499999999999939E-2</v>
      </c>
      <c r="N7" s="19">
        <v>0.17392307692307665</v>
      </c>
    </row>
    <row r="8" spans="1:16" x14ac:dyDescent="0.25">
      <c r="A8" s="12">
        <v>25.762499999999964</v>
      </c>
      <c r="B8" s="19">
        <v>42.781197916666542</v>
      </c>
      <c r="C8" s="12">
        <v>1.0400000000000018</v>
      </c>
      <c r="D8" s="19">
        <v>1.5204531250000002</v>
      </c>
      <c r="E8" s="12">
        <v>0.84529999999999983</v>
      </c>
      <c r="F8" s="19">
        <v>1.4297273148148164</v>
      </c>
      <c r="G8" s="12">
        <v>1.8608846640740473E-2</v>
      </c>
      <c r="H8" s="19">
        <v>7.0491851851851819E-2</v>
      </c>
      <c r="I8" s="12">
        <v>2.7136944444444519E-2</v>
      </c>
      <c r="J8" s="19">
        <v>0.11593287037037033</v>
      </c>
      <c r="K8" s="12">
        <v>0.26784479166666658</v>
      </c>
      <c r="L8" s="19">
        <v>0.7091137419871808</v>
      </c>
      <c r="M8" s="12">
        <v>5.9713888888888816E-2</v>
      </c>
      <c r="N8" s="19">
        <v>0.39402724358974356</v>
      </c>
    </row>
    <row r="9" spans="1:16" x14ac:dyDescent="0.25">
      <c r="A9" s="12">
        <v>29.300000000000026</v>
      </c>
      <c r="B9" s="19">
        <v>25.2</v>
      </c>
      <c r="C9" s="12">
        <v>1.0989832490390219</v>
      </c>
      <c r="D9" s="19">
        <v>1.5499999999999998</v>
      </c>
      <c r="E9" s="12">
        <v>0.86414087139059015</v>
      </c>
      <c r="F9" s="19">
        <v>1.4235637037037057</v>
      </c>
      <c r="G9" s="12">
        <v>2.0599999999999966E-2</v>
      </c>
      <c r="H9" s="19">
        <v>0.13109632716049391</v>
      </c>
      <c r="I9" s="12">
        <v>4.0200000000000007E-2</v>
      </c>
      <c r="J9" s="19">
        <v>0.15549259259259252</v>
      </c>
      <c r="K9" s="12">
        <v>0.2800000000000003</v>
      </c>
      <c r="L9" s="19">
        <v>0.69400000000000095</v>
      </c>
      <c r="M9" s="12">
        <v>6.3522935963390703E-2</v>
      </c>
      <c r="N9" s="19">
        <v>0.49900000000000039</v>
      </c>
    </row>
    <row r="10" spans="1:16" x14ac:dyDescent="0.25">
      <c r="A10" s="12">
        <v>29.937499999999986</v>
      </c>
      <c r="B10" s="19">
        <v>62.063802083333435</v>
      </c>
      <c r="C10" s="12">
        <v>1.0999999999999983</v>
      </c>
      <c r="D10" s="19">
        <v>1.4880468749999987</v>
      </c>
      <c r="E10" s="12">
        <v>0.97891041666666878</v>
      </c>
      <c r="F10" s="19">
        <v>1.4008382793209877</v>
      </c>
      <c r="G10" s="12">
        <v>2.1200000000000052E-2</v>
      </c>
      <c r="H10" s="19">
        <v>0.16000000000000011</v>
      </c>
      <c r="I10" s="12">
        <v>4.4871874999999929E-2</v>
      </c>
      <c r="J10" s="19">
        <v>8.4065316358024555E-2</v>
      </c>
      <c r="K10" s="12">
        <v>0.28699999999999981</v>
      </c>
      <c r="L10" s="19">
        <v>0.72569010416666646</v>
      </c>
      <c r="M10" s="12">
        <v>7.279999999999999E-2</v>
      </c>
      <c r="N10" s="19">
        <v>0.27889583333333401</v>
      </c>
    </row>
    <row r="11" spans="1:16" x14ac:dyDescent="0.25">
      <c r="A11" s="12">
        <v>32.372783201002299</v>
      </c>
      <c r="B11" s="19">
        <v>68.026093750000015</v>
      </c>
      <c r="C11" s="12">
        <v>1.1316170671413164</v>
      </c>
      <c r="D11" s="19">
        <v>1.5198593750000009</v>
      </c>
      <c r="E11" s="12">
        <v>0.98300000000000043</v>
      </c>
      <c r="F11" s="19">
        <v>1.39</v>
      </c>
      <c r="G11" s="12">
        <v>2.7000000000000007E-2</v>
      </c>
      <c r="H11" s="19">
        <v>9.9395524691358025E-2</v>
      </c>
      <c r="I11" s="12">
        <v>4.9422986111111122E-2</v>
      </c>
      <c r="J11" s="19">
        <v>0.12142727623456785</v>
      </c>
      <c r="K11" s="12">
        <v>0.32000000000000023</v>
      </c>
      <c r="L11" s="19">
        <v>0.66679651442307597</v>
      </c>
      <c r="M11" s="12">
        <v>7.4038194444444386E-2</v>
      </c>
      <c r="N11" s="19">
        <v>0.15660096153846154</v>
      </c>
    </row>
    <row r="12" spans="1:16" x14ac:dyDescent="0.25">
      <c r="A12" s="12">
        <v>33.300000000000047</v>
      </c>
      <c r="B12" s="19">
        <v>38.333333333333385</v>
      </c>
      <c r="C12" s="12">
        <v>1.1424926575388812</v>
      </c>
      <c r="D12" s="19">
        <v>1.6766666666666674</v>
      </c>
      <c r="E12" s="12">
        <v>1.0064557291666654</v>
      </c>
      <c r="F12" s="19">
        <v>1.4127254243827181</v>
      </c>
      <c r="G12" s="12">
        <v>3.4739999999999986E-2</v>
      </c>
      <c r="H12" s="19">
        <v>6.4728518518518449E-2</v>
      </c>
      <c r="I12" s="12">
        <v>4.9841666666666583E-2</v>
      </c>
      <c r="J12" s="19">
        <v>0.14691655092592587</v>
      </c>
      <c r="K12" s="12">
        <v>0.34055768229166677</v>
      </c>
      <c r="L12" s="19">
        <v>0.47766666666666624</v>
      </c>
      <c r="M12" s="12">
        <v>7.4424305555555542E-2</v>
      </c>
      <c r="N12" s="19">
        <v>0.11233333333333334</v>
      </c>
    </row>
    <row r="13" spans="1:16" x14ac:dyDescent="0.25">
      <c r="A13" s="12">
        <v>33.375892857142929</v>
      </c>
      <c r="B13" s="19">
        <v>40.915312500000041</v>
      </c>
      <c r="C13" s="12">
        <v>1.1826673434847155</v>
      </c>
      <c r="D13" s="19">
        <v>1.6630312499999993</v>
      </c>
      <c r="E13" s="12">
        <v>1.0441846259474377</v>
      </c>
      <c r="F13" s="19">
        <v>1.480686412037038</v>
      </c>
      <c r="G13" s="12">
        <v>3.6099999999999924E-2</v>
      </c>
      <c r="H13" s="19">
        <v>4.9999999999999913E-2</v>
      </c>
      <c r="I13" s="12">
        <v>4.9999999999999906E-2</v>
      </c>
      <c r="J13" s="19">
        <v>0.125</v>
      </c>
      <c r="K13" s="12">
        <v>0.36100000000000021</v>
      </c>
      <c r="L13" s="19">
        <v>0.49411274038461506</v>
      </c>
      <c r="M13" s="12">
        <v>7.5949652777777765E-2</v>
      </c>
      <c r="N13" s="19">
        <v>0.11618269230769224</v>
      </c>
    </row>
    <row r="14" spans="1:16" x14ac:dyDescent="0.25">
      <c r="A14" s="12">
        <v>37.699999999999939</v>
      </c>
      <c r="B14" s="19">
        <v>76.632690972222377</v>
      </c>
      <c r="C14" s="12">
        <v>1.2104677083333368</v>
      </c>
      <c r="D14" s="19">
        <v>1.4744079861111119</v>
      </c>
      <c r="E14" s="12">
        <v>1.0545636111111116</v>
      </c>
      <c r="F14" s="19">
        <v>1.6266666666666654</v>
      </c>
      <c r="G14" s="12">
        <v>3.7300000000000076E-2</v>
      </c>
      <c r="H14" s="19">
        <v>5.1280740740740662E-2</v>
      </c>
      <c r="I14" s="12">
        <v>4.9999999999999913E-2</v>
      </c>
      <c r="J14" s="19">
        <v>0.12690578703703703</v>
      </c>
      <c r="K14" s="12">
        <v>0.36275367647058826</v>
      </c>
      <c r="L14" s="19">
        <v>0.72161676014957221</v>
      </c>
      <c r="M14" s="12">
        <v>7.9836309722244619E-2</v>
      </c>
      <c r="N14" s="19">
        <v>0.16943215811965781</v>
      </c>
    </row>
    <row r="15" spans="1:16" x14ac:dyDescent="0.25">
      <c r="A15" s="12">
        <v>38.659970238095333</v>
      </c>
      <c r="B15" s="19">
        <v>54.685868055555581</v>
      </c>
      <c r="C15" s="12">
        <v>1.239999999999998</v>
      </c>
      <c r="D15" s="19">
        <v>1.5903090277777769</v>
      </c>
      <c r="E15" s="12">
        <v>1.0627000000000022</v>
      </c>
      <c r="F15" s="19">
        <v>1.6139727314814805</v>
      </c>
      <c r="G15" s="12">
        <v>3.7500000000000061E-2</v>
      </c>
      <c r="H15" s="19">
        <v>6.8997654320987603E-2</v>
      </c>
      <c r="I15" s="12">
        <v>5.0027736842793574E-2</v>
      </c>
      <c r="J15" s="19">
        <v>0.15326917438271598</v>
      </c>
      <c r="K15" s="12">
        <v>0.37300000000000016</v>
      </c>
      <c r="L15" s="19">
        <v>0.58182513354700816</v>
      </c>
      <c r="M15" s="12">
        <v>8.3293749999999805E-2</v>
      </c>
      <c r="N15" s="19">
        <v>0.13671260683760666</v>
      </c>
    </row>
    <row r="16" spans="1:16" x14ac:dyDescent="0.25">
      <c r="A16" s="12">
        <v>40.688137060663941</v>
      </c>
      <c r="B16" s="19">
        <v>49.952239583333331</v>
      </c>
      <c r="C16" s="12">
        <v>1.2766527611009517</v>
      </c>
      <c r="D16" s="19">
        <v>1.6153072916666664</v>
      </c>
      <c r="E16" s="12">
        <v>1.0997444782687475</v>
      </c>
      <c r="F16" s="19">
        <v>1.4383732947530881</v>
      </c>
      <c r="G16" s="12">
        <v>3.9815625000000042E-2</v>
      </c>
      <c r="H16" s="19">
        <v>5.8111358024691306E-2</v>
      </c>
      <c r="I16" s="12">
        <v>5.0823887349948194E-2</v>
      </c>
      <c r="J16" s="19">
        <v>0.1370699845679012</v>
      </c>
      <c r="K16" s="12">
        <v>0.37321936274509815</v>
      </c>
      <c r="L16" s="19">
        <v>0.55167399839743558</v>
      </c>
      <c r="M16" s="12">
        <v>9.3032897262285572E-2</v>
      </c>
      <c r="N16" s="19">
        <v>0.12965544871794857</v>
      </c>
    </row>
    <row r="17" spans="1:14" x14ac:dyDescent="0.25">
      <c r="A17" s="12">
        <v>41</v>
      </c>
      <c r="B17" s="19">
        <v>48.23092013888887</v>
      </c>
      <c r="C17" s="12">
        <v>1.3400000000000025</v>
      </c>
      <c r="D17" s="19">
        <v>1.6243975694444452</v>
      </c>
      <c r="E17" s="12">
        <v>1.0999999999999983</v>
      </c>
      <c r="F17" s="19">
        <v>1.5462717438271607</v>
      </c>
      <c r="G17" s="12">
        <v>4.0922916666666725E-2</v>
      </c>
      <c r="H17" s="19">
        <v>5.5763333333333269E-2</v>
      </c>
      <c r="I17" s="12">
        <v>5.2573702293008041E-2</v>
      </c>
      <c r="J17" s="19">
        <v>0.13357604166666665</v>
      </c>
      <c r="K17" s="12">
        <v>0.37803921568627463</v>
      </c>
      <c r="L17" s="19">
        <v>0.54070994925213622</v>
      </c>
      <c r="M17" s="12">
        <v>9.6156250000000013E-2</v>
      </c>
      <c r="N17" s="19">
        <v>0.12708920940170937</v>
      </c>
    </row>
    <row r="18" spans="1:14" x14ac:dyDescent="0.25">
      <c r="A18" s="12">
        <v>41.186309523809499</v>
      </c>
      <c r="B18" s="19">
        <v>63.722795138888991</v>
      </c>
      <c r="C18" s="12">
        <v>1.3581811665926118</v>
      </c>
      <c r="D18" s="19">
        <v>1.5425850694444432</v>
      </c>
      <c r="E18" s="12">
        <v>1.1377248458204265</v>
      </c>
      <c r="F18" s="19">
        <v>1.5695439583333328</v>
      </c>
      <c r="G18" s="12">
        <v>4.1751562500000061E-2</v>
      </c>
      <c r="H18" s="19">
        <v>5.4909506172839413E-2</v>
      </c>
      <c r="I18" s="12">
        <v>5.2727708333333234E-2</v>
      </c>
      <c r="J18" s="19">
        <v>0.13230551697530862</v>
      </c>
      <c r="K18" s="12">
        <v>0.37818750000000018</v>
      </c>
      <c r="L18" s="19">
        <v>0.63938639155982857</v>
      </c>
      <c r="M18" s="12">
        <v>9.9355079134419086E-2</v>
      </c>
      <c r="N18" s="19">
        <v>0.150185363247863</v>
      </c>
    </row>
    <row r="19" spans="1:14" x14ac:dyDescent="0.25">
      <c r="A19" s="12">
        <v>43</v>
      </c>
      <c r="B19" s="19">
        <v>51.828375201388575</v>
      </c>
      <c r="C19" s="12">
        <v>1.3769999999999987</v>
      </c>
      <c r="D19" s="19">
        <v>1.7133283710473648</v>
      </c>
      <c r="E19" s="12">
        <v>1.1440860300925937</v>
      </c>
      <c r="F19" s="19">
        <v>1.5780065817901228</v>
      </c>
      <c r="G19" s="12">
        <v>4.2326255581189513E-2</v>
      </c>
      <c r="H19" s="19">
        <v>6.2593950617283942E-2</v>
      </c>
      <c r="I19" s="12">
        <v>5.409156249999994E-2</v>
      </c>
      <c r="J19" s="19">
        <v>0.14374023919753082</v>
      </c>
      <c r="K19" s="12">
        <v>0.38366249999999985</v>
      </c>
      <c r="L19" s="19">
        <v>0.62736588229528334</v>
      </c>
      <c r="M19" s="12">
        <v>9.9700018176226021E-2</v>
      </c>
      <c r="N19" s="19">
        <v>0.27172150242077769</v>
      </c>
    </row>
    <row r="20" spans="1:14" x14ac:dyDescent="0.25">
      <c r="A20" s="12">
        <v>43.851388888888891</v>
      </c>
      <c r="B20" s="19">
        <v>40.943608975844995</v>
      </c>
      <c r="C20" s="12">
        <v>1.3802146990740711</v>
      </c>
      <c r="D20" s="19">
        <v>1.8130438205876376</v>
      </c>
      <c r="E20" s="12">
        <v>1.1550000000000009</v>
      </c>
      <c r="F20" s="19">
        <v>1.5018429706790135</v>
      </c>
      <c r="G20" s="12">
        <v>4.2748179270132608E-2</v>
      </c>
      <c r="H20" s="19">
        <v>0.13513994395948983</v>
      </c>
      <c r="I20" s="12">
        <v>5.4773489583333279E-2</v>
      </c>
      <c r="J20" s="19">
        <v>0.10046237948638176</v>
      </c>
      <c r="K20" s="12">
        <v>0.38481123621323515</v>
      </c>
      <c r="L20" s="19">
        <v>0.58297711382888917</v>
      </c>
      <c r="M20" s="12">
        <v>9.9999999999999811E-2</v>
      </c>
      <c r="N20" s="19">
        <v>0.30999045152857369</v>
      </c>
    </row>
    <row r="21" spans="1:14" x14ac:dyDescent="0.25">
      <c r="A21" s="12">
        <v>44.787500000000016</v>
      </c>
      <c r="B21" s="19">
        <v>59.48802550825264</v>
      </c>
      <c r="C21" s="12">
        <v>1.39</v>
      </c>
      <c r="D21" s="19">
        <v>1.6431582398893918</v>
      </c>
      <c r="E21" s="12">
        <v>1.1899999999999984</v>
      </c>
      <c r="F21" s="19">
        <v>1.5785244046208851</v>
      </c>
      <c r="G21" s="12">
        <v>4.3200000000000023E-2</v>
      </c>
      <c r="H21" s="19">
        <v>0.16043702347987002</v>
      </c>
      <c r="I21" s="12">
        <v>5.5571674235869013E-2</v>
      </c>
      <c r="J21" s="19">
        <v>7.892881783612514E-2</v>
      </c>
      <c r="K21" s="12">
        <v>0.3859599724264704</v>
      </c>
      <c r="L21" s="19">
        <v>0.65860242306793071</v>
      </c>
      <c r="M21" s="12">
        <v>0.10000238404061253</v>
      </c>
      <c r="N21" s="19">
        <v>0.24479150119677359</v>
      </c>
    </row>
    <row r="22" spans="1:14" x14ac:dyDescent="0.25">
      <c r="A22" s="12">
        <v>44.874787804014183</v>
      </c>
      <c r="B22" s="19">
        <v>79.214670138889076</v>
      </c>
      <c r="C22" s="12">
        <v>1.4081805853435194</v>
      </c>
      <c r="D22" s="19">
        <v>1.460772569444444</v>
      </c>
      <c r="E22" s="12">
        <v>1.2170266303220159</v>
      </c>
      <c r="F22" s="19">
        <v>1.6391612006319554</v>
      </c>
      <c r="G22" s="12">
        <v>4.4942497664288213E-2</v>
      </c>
      <c r="H22" s="19">
        <v>0.11733829540811108</v>
      </c>
      <c r="I22" s="12">
        <v>5.5682725694444331E-2</v>
      </c>
      <c r="J22" s="19">
        <v>0.11561562657359899</v>
      </c>
      <c r="K22" s="12">
        <v>0.38710870863970565</v>
      </c>
      <c r="L22" s="19">
        <v>0.73806283386752147</v>
      </c>
      <c r="M22" s="12">
        <v>0.10070696110598502</v>
      </c>
      <c r="N22" s="19">
        <v>0.17328151709401682</v>
      </c>
    </row>
    <row r="23" spans="1:14" x14ac:dyDescent="0.25">
      <c r="A23" s="12">
        <v>45.820763751303666</v>
      </c>
      <c r="B23" s="19">
        <v>46.587561833534266</v>
      </c>
      <c r="C23" s="12">
        <v>1.4224035879629653</v>
      </c>
      <c r="D23" s="19">
        <v>1.761339513418607</v>
      </c>
      <c r="E23" s="12">
        <v>1.2275673148148167</v>
      </c>
      <c r="F23" s="19">
        <v>1.5358540666871698</v>
      </c>
      <c r="G23" s="12">
        <v>4.5491458333333394E-2</v>
      </c>
      <c r="H23" s="19">
        <v>7.0278395061728352E-2</v>
      </c>
      <c r="I23" s="12">
        <v>5.6700000000000111E-2</v>
      </c>
      <c r="J23" s="19">
        <v>0.15517496141975301</v>
      </c>
      <c r="K23" s="12">
        <v>0.39170365349264674</v>
      </c>
      <c r="L23" s="19">
        <v>0.6059935122929454</v>
      </c>
      <c r="M23" s="12">
        <v>0.11002547995167261</v>
      </c>
      <c r="N23" s="19">
        <v>0.29014729273193868</v>
      </c>
    </row>
    <row r="24" spans="1:14" x14ac:dyDescent="0.25">
      <c r="A24" s="12">
        <v>47.297631455166787</v>
      </c>
      <c r="B24" s="19">
        <v>78.032442040660399</v>
      </c>
      <c r="C24" s="12">
        <v>1.4230050925925957</v>
      </c>
      <c r="D24" s="19">
        <v>1.4732726591911509</v>
      </c>
      <c r="E24" s="12">
        <v>1.2424635416666634</v>
      </c>
      <c r="F24" s="19">
        <v>1.4256793595679031</v>
      </c>
      <c r="G24" s="12">
        <v>4.6700000000000019E-2</v>
      </c>
      <c r="H24" s="19">
        <v>0.14732001928411734</v>
      </c>
      <c r="I24" s="12">
        <v>5.7046579861111002E-2</v>
      </c>
      <c r="J24" s="19">
        <v>9.0094368321443394E-2</v>
      </c>
      <c r="K24" s="12">
        <v>0.39400112591911757</v>
      </c>
      <c r="L24" s="19">
        <v>0.73422773230697302</v>
      </c>
      <c r="M24" s="12">
        <v>0.11015902777777781</v>
      </c>
      <c r="N24" s="19">
        <v>0.17959255086497239</v>
      </c>
    </row>
    <row r="25" spans="1:14" x14ac:dyDescent="0.25">
      <c r="A25" s="12">
        <v>47.400000000000027</v>
      </c>
      <c r="B25" s="19">
        <v>76.01674459148559</v>
      </c>
      <c r="C25" s="12">
        <v>1.4281387731481494</v>
      </c>
      <c r="D25" s="19">
        <v>1.4917384831800915</v>
      </c>
      <c r="E25" s="12">
        <v>1.267760256922454</v>
      </c>
      <c r="F25" s="19">
        <v>1.6077198989965857</v>
      </c>
      <c r="G25" s="12">
        <v>4.9445607143922515E-2</v>
      </c>
      <c r="H25" s="19">
        <v>7.4239567336352549E-2</v>
      </c>
      <c r="I25" s="12">
        <v>5.7746420322082055E-2</v>
      </c>
      <c r="J25" s="19">
        <v>0.15230243531107304</v>
      </c>
      <c r="K25" s="12">
        <v>0.39514986213235254</v>
      </c>
      <c r="L25" s="19">
        <v>0.726007589998381</v>
      </c>
      <c r="M25" s="12">
        <v>0.11113602842713988</v>
      </c>
      <c r="N25" s="19">
        <v>0.18667939329234196</v>
      </c>
    </row>
    <row r="26" spans="1:14" x14ac:dyDescent="0.25">
      <c r="A26" s="12">
        <v>47.951111950053843</v>
      </c>
      <c r="B26" s="19">
        <v>48.603259282709018</v>
      </c>
      <c r="C26" s="12">
        <v>1.4525339015725434</v>
      </c>
      <c r="D26" s="19">
        <v>1.742873689429665</v>
      </c>
      <c r="E26" s="12">
        <v>1.2762921370788607</v>
      </c>
      <c r="F26" s="19">
        <v>1.432546932742383</v>
      </c>
      <c r="G26" s="12">
        <v>4.9769969250591878E-2</v>
      </c>
      <c r="H26" s="19">
        <v>7.8924211691978483E-2</v>
      </c>
      <c r="I26" s="12">
        <v>5.7955815972222123E-2</v>
      </c>
      <c r="J26" s="19">
        <v>0.14831473870917372</v>
      </c>
      <c r="K26" s="12">
        <v>0.39570468749999987</v>
      </c>
      <c r="L26" s="19">
        <v>0.61421365460153676</v>
      </c>
      <c r="M26" s="12">
        <v>0.11142690972222223</v>
      </c>
      <c r="N26" s="19">
        <v>0.28306045030456933</v>
      </c>
    </row>
    <row r="27" spans="1:14" x14ac:dyDescent="0.25">
      <c r="A27" s="12">
        <v>48.387077096623472</v>
      </c>
      <c r="B27" s="19">
        <v>74.404186632145766</v>
      </c>
      <c r="C27" s="12">
        <v>1.4546688301137378</v>
      </c>
      <c r="D27" s="19">
        <v>1.5065111423712432</v>
      </c>
      <c r="E27" s="12">
        <v>1.2900000000000027</v>
      </c>
      <c r="F27" s="19">
        <v>1.4437759690407288</v>
      </c>
      <c r="G27" s="12">
        <v>4.9999999999999906E-2</v>
      </c>
      <c r="H27" s="19">
        <v>0.14263537492849132</v>
      </c>
      <c r="I27" s="12">
        <v>5.8254569534813568E-2</v>
      </c>
      <c r="J27" s="19">
        <v>9.408206492334259E-2</v>
      </c>
      <c r="K27" s="12">
        <v>0.39859607077205833</v>
      </c>
      <c r="L27" s="19">
        <v>0.71943147615150782</v>
      </c>
      <c r="M27" s="12">
        <v>0.11178333333333333</v>
      </c>
      <c r="N27" s="19">
        <v>0.19234886723423769</v>
      </c>
    </row>
    <row r="28" spans="1:14" x14ac:dyDescent="0.25">
      <c r="A28" s="12">
        <v>49.176339285714285</v>
      </c>
      <c r="B28" s="19">
        <v>56.666049079407991</v>
      </c>
      <c r="C28" s="12">
        <v>1.4749999999999972</v>
      </c>
      <c r="D28" s="19">
        <v>1.6690103934739069</v>
      </c>
      <c r="E28" s="12">
        <v>1.2946428356481496</v>
      </c>
      <c r="F28" s="19">
        <v>1.596490862698241</v>
      </c>
      <c r="G28" s="12">
        <v>5.3738333333333277E-2</v>
      </c>
      <c r="H28" s="19">
        <v>8.2671927176479212E-2</v>
      </c>
      <c r="I28" s="12">
        <v>5.8356554657289915E-2</v>
      </c>
      <c r="J28" s="19">
        <v>0.14512458142765425</v>
      </c>
      <c r="K28" s="12">
        <v>0.39977450980392154</v>
      </c>
      <c r="L28" s="19">
        <v>0.64709422383590265</v>
      </c>
      <c r="M28" s="12">
        <v>0.11202864583333307</v>
      </c>
      <c r="N28" s="19">
        <v>0.25471308059509107</v>
      </c>
    </row>
    <row r="29" spans="1:14" x14ac:dyDescent="0.25">
      <c r="A29" s="12">
        <v>50</v>
      </c>
      <c r="B29" s="19">
        <v>59.048263488526381</v>
      </c>
      <c r="C29" s="12">
        <v>1.4843741898148171</v>
      </c>
      <c r="D29" s="19">
        <v>1.5954266191379611</v>
      </c>
      <c r="E29" s="12">
        <v>1.2988437500000027</v>
      </c>
      <c r="F29" s="19">
        <v>1.4527591980794059</v>
      </c>
      <c r="G29" s="12">
        <v>5.4173749999999875E-2</v>
      </c>
      <c r="H29" s="19">
        <v>0.12389679750598744</v>
      </c>
      <c r="I29" s="12">
        <v>6.0683524305555563E-2</v>
      </c>
      <c r="J29" s="19">
        <v>0.11003285133093992</v>
      </c>
      <c r="K29" s="12">
        <v>0.40089354319852938</v>
      </c>
      <c r="L29" s="19">
        <v>0.62623995296684754</v>
      </c>
      <c r="M29" s="12">
        <v>0.1120486111111111</v>
      </c>
      <c r="N29" s="19">
        <v>0.17954735496075272</v>
      </c>
    </row>
    <row r="30" spans="1:14" x14ac:dyDescent="0.25">
      <c r="A30" s="12">
        <v>50.470907901903068</v>
      </c>
      <c r="B30" s="19">
        <v>38.763663194444497</v>
      </c>
      <c r="C30" s="12">
        <v>1.4846553150262622</v>
      </c>
      <c r="D30" s="19">
        <v>1.6743940972222227</v>
      </c>
      <c r="E30" s="12">
        <v>1.299999999999998</v>
      </c>
      <c r="F30" s="19">
        <v>1.5515747175048549</v>
      </c>
      <c r="G30" s="12">
        <v>5.4798623091583613E-2</v>
      </c>
      <c r="H30" s="19">
        <v>8.0739411038277961E-2</v>
      </c>
      <c r="I30" s="12">
        <v>6.1138142361111113E-2</v>
      </c>
      <c r="J30" s="19">
        <v>0.13129031846773026</v>
      </c>
      <c r="K30" s="12">
        <v>0.40548848805147059</v>
      </c>
      <c r="L30" s="19">
        <v>0.48040767895299102</v>
      </c>
      <c r="M30" s="12">
        <v>0.11231388888888888</v>
      </c>
      <c r="N30" s="19">
        <v>0.11297489316239316</v>
      </c>
    </row>
    <row r="31" spans="1:14" x14ac:dyDescent="0.25">
      <c r="A31" s="12">
        <v>50.566071428571462</v>
      </c>
      <c r="B31" s="19">
        <v>49.52190972222224</v>
      </c>
      <c r="C31" s="12">
        <v>1.4999635416666692</v>
      </c>
      <c r="D31" s="19">
        <v>1.617579861111109</v>
      </c>
      <c r="E31" s="12">
        <v>1.3194000000000015</v>
      </c>
      <c r="F31" s="19">
        <v>1.529573566167876</v>
      </c>
      <c r="G31" s="12">
        <v>5.4939999999999954E-2</v>
      </c>
      <c r="H31" s="19">
        <v>5.0213456790123373E-2</v>
      </c>
      <c r="I31" s="12">
        <v>6.1536947010024733E-2</v>
      </c>
      <c r="J31" s="19">
        <v>0.12531763117283951</v>
      </c>
      <c r="K31" s="12">
        <v>0.40663722426470533</v>
      </c>
      <c r="L31" s="19">
        <v>0.54893298611111108</v>
      </c>
      <c r="M31" s="12">
        <v>0.11257916666666666</v>
      </c>
      <c r="N31" s="19">
        <v>0.12901388888888862</v>
      </c>
    </row>
    <row r="32" spans="1:14" x14ac:dyDescent="0.25">
      <c r="A32" s="12">
        <v>50.586774249754825</v>
      </c>
      <c r="B32" s="19">
        <v>78.784340277777972</v>
      </c>
      <c r="C32" s="12">
        <v>1.5146253472222206</v>
      </c>
      <c r="D32" s="19">
        <v>1.4630451388888883</v>
      </c>
      <c r="E32" s="12">
        <v>1.3232584490740724</v>
      </c>
      <c r="F32" s="19">
        <v>1.6245510108024679</v>
      </c>
      <c r="G32" s="12">
        <v>5.5374993904318687E-2</v>
      </c>
      <c r="H32" s="19">
        <v>5.5549876543209808E-2</v>
      </c>
      <c r="I32" s="12">
        <v>6.2598680555555439E-2</v>
      </c>
      <c r="J32" s="19">
        <v>0.13325841049382714</v>
      </c>
      <c r="K32" s="12">
        <v>0.40663722426470589</v>
      </c>
      <c r="L32" s="19">
        <v>0.73532182158119674</v>
      </c>
      <c r="M32" s="12">
        <v>0.11257916666666667</v>
      </c>
      <c r="N32" s="19">
        <v>0.17263995726495698</v>
      </c>
    </row>
    <row r="33" spans="1:14" x14ac:dyDescent="0.25">
      <c r="A33" s="12">
        <v>51.311176853164426</v>
      </c>
      <c r="B33" s="19">
        <v>76.632690972222406</v>
      </c>
      <c r="C33" s="12">
        <v>1.5163607517060278</v>
      </c>
      <c r="D33" s="19">
        <v>1.4744079861111101</v>
      </c>
      <c r="E33" s="12">
        <v>1.3427385416666695</v>
      </c>
      <c r="F33" s="19">
        <v>1.5716596141975305</v>
      </c>
      <c r="G33" s="12">
        <v>5.6250624999999936E-2</v>
      </c>
      <c r="H33" s="19">
        <v>7.0064938271604899E-2</v>
      </c>
      <c r="I33" s="12">
        <v>6.2956614583333348E-2</v>
      </c>
      <c r="J33" s="19">
        <v>0.1548573302469135</v>
      </c>
      <c r="K33" s="12">
        <v>0.40778596047794119</v>
      </c>
      <c r="L33" s="19">
        <v>0.72161676014957254</v>
      </c>
      <c r="M33" s="12">
        <v>0.11310972222222221</v>
      </c>
      <c r="N33" s="19">
        <v>0.16943215811965787</v>
      </c>
    </row>
    <row r="34" spans="1:14" x14ac:dyDescent="0.25">
      <c r="A34" s="12">
        <v>51.454601397924932</v>
      </c>
      <c r="B34" s="19">
        <v>66.205444979065831</v>
      </c>
      <c r="C34" s="12">
        <v>1.5233047453703668</v>
      </c>
      <c r="D34" s="19">
        <v>1.5732714615602834</v>
      </c>
      <c r="E34" s="12">
        <v>1.3499999999999976</v>
      </c>
      <c r="F34" s="19">
        <v>1.4277950154321006</v>
      </c>
      <c r="G34" s="12">
        <v>5.6831458333333258E-2</v>
      </c>
      <c r="H34" s="19">
        <v>9.5658576292739772E-2</v>
      </c>
      <c r="I34" s="12">
        <v>6.2967882675718193E-2</v>
      </c>
      <c r="J34" s="19">
        <v>0.13157333575775873</v>
      </c>
      <c r="K34" s="12">
        <v>0.40793817401960769</v>
      </c>
      <c r="L34" s="19">
        <v>0.68106598779410943</v>
      </c>
      <c r="M34" s="12">
        <v>0.11332065972222226</v>
      </c>
      <c r="N34" s="19">
        <v>0.21040159537104761</v>
      </c>
    </row>
    <row r="35" spans="1:14" x14ac:dyDescent="0.25">
      <c r="A35" s="12">
        <v>52.07589285714289</v>
      </c>
      <c r="B35" s="19">
        <v>71.985349693136129</v>
      </c>
      <c r="C35" s="12">
        <v>1.5254017497639321</v>
      </c>
      <c r="D35" s="19">
        <v>1.5286701311579687</v>
      </c>
      <c r="E35" s="12">
        <v>1.3528055914392041</v>
      </c>
      <c r="F35" s="19">
        <v>1.4970245862954326</v>
      </c>
      <c r="G35" s="12">
        <v>5.6956249999999896E-2</v>
      </c>
      <c r="H35" s="19">
        <v>8.8293500403230349E-2</v>
      </c>
      <c r="I35" s="12">
        <v>6.3638541666666687E-2</v>
      </c>
      <c r="J35" s="19">
        <v>0.140339345505375</v>
      </c>
      <c r="K35" s="12">
        <v>0.40893469669117621</v>
      </c>
      <c r="L35" s="19">
        <v>0.70956730538119828</v>
      </c>
      <c r="M35" s="12">
        <v>0.11337499999999999</v>
      </c>
      <c r="N35" s="19">
        <v>0.20085307814708134</v>
      </c>
    </row>
    <row r="36" spans="1:14" x14ac:dyDescent="0.25">
      <c r="A36" s="12">
        <v>53.153087595074659</v>
      </c>
      <c r="B36" s="19">
        <v>63.116280916767003</v>
      </c>
      <c r="C36" s="12">
        <v>1.5343221064814843</v>
      </c>
      <c r="D36" s="19">
        <v>1.6099197567093038</v>
      </c>
      <c r="E36" s="12">
        <v>1.3655721296296317</v>
      </c>
      <c r="F36" s="19">
        <v>1.4662340416374224</v>
      </c>
      <c r="G36" s="12">
        <v>5.8637812499999893E-2</v>
      </c>
      <c r="H36" s="19">
        <v>0.10890593556798454</v>
      </c>
      <c r="I36" s="12">
        <v>6.3865850694444462E-2</v>
      </c>
      <c r="J36" s="19">
        <v>0.122793480457018</v>
      </c>
      <c r="K36" s="12">
        <v>0.40961757812499977</v>
      </c>
      <c r="L36" s="19">
        <v>0.67339867922339558</v>
      </c>
      <c r="M36" s="12">
        <v>0.113375</v>
      </c>
      <c r="N36" s="19">
        <v>0.23203518482750776</v>
      </c>
    </row>
    <row r="37" spans="1:14" x14ac:dyDescent="0.25">
      <c r="A37" s="12">
        <v>54.087282086852241</v>
      </c>
      <c r="B37" s="19">
        <v>53.440933160728399</v>
      </c>
      <c r="C37" s="12">
        <v>1.5415837962962982</v>
      </c>
      <c r="D37" s="19">
        <v>1.6985557118562096</v>
      </c>
      <c r="E37" s="12">
        <v>1.3677703472222229</v>
      </c>
      <c r="F37" s="19">
        <v>1.515641801350146</v>
      </c>
      <c r="G37" s="12">
        <v>5.9298854166666616E-2</v>
      </c>
      <c r="H37" s="19">
        <v>0.13139222847498899</v>
      </c>
      <c r="I37" s="12">
        <v>6.55000000000001E-2</v>
      </c>
      <c r="J37" s="19">
        <v>0.10365253676790098</v>
      </c>
      <c r="K37" s="12">
        <v>0.41008343290441124</v>
      </c>
      <c r="L37" s="19">
        <v>0.63394199614215629</v>
      </c>
      <c r="M37" s="12">
        <v>0.11390555555555554</v>
      </c>
      <c r="N37" s="19">
        <v>0.26605202847888237</v>
      </c>
    </row>
    <row r="38" spans="1:14" x14ac:dyDescent="0.25">
      <c r="A38" s="12">
        <v>55.395982142857186</v>
      </c>
      <c r="B38" s="19">
        <v>63.922559896436915</v>
      </c>
      <c r="C38" s="12">
        <v>1.5624314814814813</v>
      </c>
      <c r="D38" s="19">
        <v>1.6025334271137279</v>
      </c>
      <c r="E38" s="12">
        <v>1.369671230743901</v>
      </c>
      <c r="F38" s="19">
        <v>1.5695411755822093</v>
      </c>
      <c r="G38" s="12">
        <v>5.9626130778935506E-2</v>
      </c>
      <c r="H38" s="19">
        <v>0.10703207782573415</v>
      </c>
      <c r="I38" s="12">
        <v>6.5746035883977802E-2</v>
      </c>
      <c r="J38" s="19">
        <v>0.12438855909777774</v>
      </c>
      <c r="K38" s="12">
        <v>0.4112321691176471</v>
      </c>
      <c r="L38" s="19">
        <v>0.67668673614683217</v>
      </c>
      <c r="M38" s="12">
        <v>0.11390555555555555</v>
      </c>
      <c r="N38" s="19">
        <v>0.22920044785655991</v>
      </c>
    </row>
    <row r="39" spans="1:14" x14ac:dyDescent="0.25">
      <c r="A39" s="12">
        <v>55.491665579288828</v>
      </c>
      <c r="B39" s="19">
        <v>69.566512754126421</v>
      </c>
      <c r="C39" s="12">
        <v>1.5678999999999996</v>
      </c>
      <c r="D39" s="19">
        <v>1.5508291199446955</v>
      </c>
      <c r="E39" s="12">
        <v>1.3825080787037021</v>
      </c>
      <c r="F39" s="19">
        <v>1.5111501868308075</v>
      </c>
      <c r="G39" s="12">
        <v>6.2123749999999894E-2</v>
      </c>
      <c r="H39" s="19">
        <v>9.3915073629981458E-2</v>
      </c>
      <c r="I39" s="12">
        <v>6.7643499306155944E-2</v>
      </c>
      <c r="J39" s="19">
        <v>0.13555410958309574</v>
      </c>
      <c r="K39" s="12">
        <v>0.41238090533088229</v>
      </c>
      <c r="L39" s="19">
        <v>0.69970313461088829</v>
      </c>
      <c r="M39" s="12">
        <v>0.11417083333333332</v>
      </c>
      <c r="N39" s="19">
        <v>0.20935728905992493</v>
      </c>
    </row>
    <row r="40" spans="1:14" x14ac:dyDescent="0.25">
      <c r="A40" s="12">
        <v>55.870026341617283</v>
      </c>
      <c r="B40" s="19">
        <v>47.393840813204157</v>
      </c>
      <c r="C40" s="12">
        <v>1.5684905092592587</v>
      </c>
      <c r="D40" s="19">
        <v>0.97058333333333424</v>
      </c>
      <c r="E40" s="12">
        <v>1.3882650925925946</v>
      </c>
      <c r="F40" s="19">
        <v>1.4797088851954381</v>
      </c>
      <c r="G40" s="12">
        <v>6.2226562499999992E-2</v>
      </c>
      <c r="H40" s="19">
        <v>1.3248641975308659E-2</v>
      </c>
      <c r="I40" s="12">
        <v>6.7730104166666652E-2</v>
      </c>
      <c r="J40" s="19">
        <v>7.8332098765432054E-2</v>
      </c>
      <c r="K40" s="12">
        <v>0.41352964154411764</v>
      </c>
      <c r="L40" s="19">
        <v>0.36680064102564214</v>
      </c>
      <c r="M40" s="12">
        <v>0.11422864583333357</v>
      </c>
      <c r="N40" s="19">
        <v>0.15315384615384575</v>
      </c>
    </row>
    <row r="41" spans="1:14" x14ac:dyDescent="0.25">
      <c r="A41" s="12">
        <v>56.976003954577436</v>
      </c>
      <c r="B41" s="19">
        <v>47.658034928093969</v>
      </c>
      <c r="C41" s="12">
        <v>1.569081018518518</v>
      </c>
      <c r="D41" s="19">
        <v>1.9079877926332858</v>
      </c>
      <c r="E41" s="12">
        <v>1.3941828240740761</v>
      </c>
      <c r="F41" s="19">
        <v>0.96327728395061563</v>
      </c>
      <c r="G41" s="12">
        <v>6.2798538872812615E-2</v>
      </c>
      <c r="H41" s="19">
        <v>4.3370875608883287E-2</v>
      </c>
      <c r="I41" s="12">
        <v>6.8334099003517959E-2</v>
      </c>
      <c r="J41" s="19">
        <v>5.3535754869512432E-2</v>
      </c>
      <c r="K41" s="12">
        <v>0.4135296415441177</v>
      </c>
      <c r="L41" s="19">
        <v>0.56848454103193646</v>
      </c>
      <c r="M41" s="12">
        <v>0.11443611111111109</v>
      </c>
      <c r="N41" s="19">
        <v>0.30610471151766416</v>
      </c>
    </row>
    <row r="42" spans="1:14" x14ac:dyDescent="0.25">
      <c r="A42" s="12">
        <v>57.218352896997267</v>
      </c>
      <c r="B42" s="19">
        <v>49.538074194723684</v>
      </c>
      <c r="C42" s="12">
        <v>1.5696715277777773</v>
      </c>
      <c r="D42" s="19">
        <v>2.1353177079039392</v>
      </c>
      <c r="E42" s="12">
        <v>1.4222504398148166</v>
      </c>
      <c r="F42" s="19">
        <v>1.8646202503577374</v>
      </c>
      <c r="G42" s="12">
        <v>6.5649999999999972E-2</v>
      </c>
      <c r="H42" s="19">
        <v>4.5530720779370613E-2</v>
      </c>
      <c r="I42" s="12">
        <v>6.8463281250000049E-2</v>
      </c>
      <c r="J42" s="19">
        <v>5.2320432899642631E-2</v>
      </c>
      <c r="K42" s="12">
        <v>0.41418259803921553</v>
      </c>
      <c r="L42" s="19">
        <v>0.62830021252087864</v>
      </c>
      <c r="M42" s="12">
        <v>0.1144626736111109</v>
      </c>
      <c r="N42" s="19">
        <v>0.3375606974092768</v>
      </c>
    </row>
    <row r="43" spans="1:14" x14ac:dyDescent="0.25">
      <c r="A43" s="12">
        <v>57.557709041191316</v>
      </c>
      <c r="B43" s="19">
        <v>70.595784134104591</v>
      </c>
      <c r="C43" s="12">
        <v>1.572033564814814</v>
      </c>
      <c r="D43" s="19">
        <v>1.6082345992952007</v>
      </c>
      <c r="E43" s="12">
        <v>1.4236019263441317</v>
      </c>
      <c r="F43" s="19">
        <v>2.0897869871245707</v>
      </c>
      <c r="G43" s="12">
        <v>6.5685729166666637E-2</v>
      </c>
      <c r="H43" s="19">
        <v>7.5700952051023465E-2</v>
      </c>
      <c r="I43" s="12">
        <v>6.8858385416666723E-2</v>
      </c>
      <c r="J43" s="19">
        <v>0.13032183943996883</v>
      </c>
      <c r="K43" s="12">
        <v>0.414678377757353</v>
      </c>
      <c r="L43" s="19">
        <v>0.70561295593116868</v>
      </c>
      <c r="M43" s="12">
        <v>0.11455468750000002</v>
      </c>
      <c r="N43" s="19">
        <v>0.2153696985255161</v>
      </c>
    </row>
    <row r="44" spans="1:14" x14ac:dyDescent="0.25">
      <c r="A44" s="12">
        <v>57.83661652910444</v>
      </c>
      <c r="B44" s="19">
        <v>70.177743055555581</v>
      </c>
      <c r="C44" s="12">
        <v>1.5732145833333337</v>
      </c>
      <c r="D44" s="19">
        <v>1.5084965277777771</v>
      </c>
      <c r="E44" s="12">
        <v>1.437343750000001</v>
      </c>
      <c r="F44" s="19">
        <v>1.5570589902038765</v>
      </c>
      <c r="G44" s="12">
        <v>6.5721458333333302E-2</v>
      </c>
      <c r="H44" s="19">
        <v>6.5795802469135731E-2</v>
      </c>
      <c r="I44" s="12">
        <v>6.9060342615458764E-2</v>
      </c>
      <c r="J44" s="19">
        <v>0.1485047067901234</v>
      </c>
      <c r="K44" s="12">
        <v>0.41582711397058825</v>
      </c>
      <c r="L44" s="19">
        <v>0.68050157585470006</v>
      </c>
      <c r="M44" s="12">
        <v>0.11467208550105655</v>
      </c>
      <c r="N44" s="19">
        <v>0.15980876068376063</v>
      </c>
    </row>
    <row r="45" spans="1:14" x14ac:dyDescent="0.25">
      <c r="A45" s="12">
        <v>57.969526194459696</v>
      </c>
      <c r="B45" s="19">
        <v>77.06302083333351</v>
      </c>
      <c r="C45" s="12">
        <v>1.5738050925925917</v>
      </c>
      <c r="D45" s="19">
        <v>1.472135416666666</v>
      </c>
      <c r="E45" s="12">
        <v>1.4386110071525253</v>
      </c>
      <c r="F45" s="19">
        <v>1.4701081327160506</v>
      </c>
      <c r="G45" s="12">
        <v>6.5757187499999967E-2</v>
      </c>
      <c r="H45" s="19">
        <v>6.9211111111111071E-2</v>
      </c>
      <c r="I45" s="12">
        <v>6.9141180555555556E-2</v>
      </c>
      <c r="J45" s="19">
        <v>0.15358680555555548</v>
      </c>
      <c r="K45" s="12">
        <v>0.4169758501838236</v>
      </c>
      <c r="L45" s="19">
        <v>0.72435777243589738</v>
      </c>
      <c r="M45" s="12">
        <v>0.11470138888888887</v>
      </c>
      <c r="N45" s="19">
        <v>0.17007371794871765</v>
      </c>
    </row>
    <row r="46" spans="1:14" x14ac:dyDescent="0.25">
      <c r="A46" s="12">
        <v>58.243611371032181</v>
      </c>
      <c r="B46" s="19">
        <v>63.292465277777687</v>
      </c>
      <c r="C46" s="12">
        <v>1.5755766203703694</v>
      </c>
      <c r="D46" s="19">
        <v>1.5448576388888882</v>
      </c>
      <c r="E46" s="12">
        <v>1.4626032108911173</v>
      </c>
      <c r="F46" s="19">
        <v>1.4362576388888908</v>
      </c>
      <c r="G46" s="12">
        <v>6.5900104166666626E-2</v>
      </c>
      <c r="H46" s="19">
        <v>6.2380493827160405E-2</v>
      </c>
      <c r="I46" s="12">
        <v>7.003831155026162E-2</v>
      </c>
      <c r="J46" s="19">
        <v>0.14342260802469131</v>
      </c>
      <c r="K46" s="12">
        <v>0.41812458639705885</v>
      </c>
      <c r="L46" s="19">
        <v>0.63664537927350306</v>
      </c>
      <c r="M46" s="12">
        <v>0.11470138888888888</v>
      </c>
      <c r="N46" s="19">
        <v>0.14954380341880355</v>
      </c>
    </row>
    <row r="47" spans="1:14" x14ac:dyDescent="0.25">
      <c r="A47" s="12">
        <v>58.285714285714363</v>
      </c>
      <c r="B47" s="19">
        <v>42.206302083333398</v>
      </c>
      <c r="C47" s="12">
        <v>1.57675763888889</v>
      </c>
      <c r="D47" s="19">
        <v>1.6562135416666672</v>
      </c>
      <c r="E47" s="12">
        <v>1.4687004446462124</v>
      </c>
      <c r="F47" s="19">
        <v>1.5039586265432103</v>
      </c>
      <c r="G47" s="12">
        <v>6.5971562499999956E-2</v>
      </c>
      <c r="H47" s="19">
        <v>5.1921111111111022E-2</v>
      </c>
      <c r="I47" s="12">
        <v>7.0814933939663746E-2</v>
      </c>
      <c r="J47" s="19">
        <v>0.12785868055555555</v>
      </c>
      <c r="K47" s="12">
        <v>0.4204220588235294</v>
      </c>
      <c r="L47" s="19">
        <v>0.50233577724358913</v>
      </c>
      <c r="M47" s="12">
        <v>0.11496666666666665</v>
      </c>
      <c r="N47" s="19">
        <v>0.11810737179487181</v>
      </c>
    </row>
    <row r="48" spans="1:14" x14ac:dyDescent="0.25">
      <c r="A48" s="12">
        <v>58.81850198412706</v>
      </c>
      <c r="B48" s="19">
        <v>42.963895835282926</v>
      </c>
      <c r="C48" s="12">
        <v>1.5791196759259278</v>
      </c>
      <c r="D48" s="19">
        <v>1.6801388888888888</v>
      </c>
      <c r="E48" s="12">
        <v>1.4800000000000002</v>
      </c>
      <c r="F48" s="19">
        <v>1.6076257638888878</v>
      </c>
      <c r="G48" s="12">
        <v>6.600729166666662E-2</v>
      </c>
      <c r="H48" s="19">
        <v>4.8474999999999914E-2</v>
      </c>
      <c r="I48" s="12">
        <v>7.1210299097407961E-2</v>
      </c>
      <c r="J48" s="19">
        <v>0.12691666666666665</v>
      </c>
      <c r="K48" s="12">
        <v>0.4215707950367647</v>
      </c>
      <c r="L48" s="19">
        <v>0.48834722222222199</v>
      </c>
      <c r="M48" s="12">
        <v>0.11523194444444441</v>
      </c>
      <c r="N48" s="19">
        <v>0.1164027777777778</v>
      </c>
    </row>
    <row r="49" spans="1:14" x14ac:dyDescent="0.25">
      <c r="A49" s="12">
        <v>58.818501984127067</v>
      </c>
      <c r="B49" s="19">
        <v>149.46683338012232</v>
      </c>
      <c r="C49" s="12">
        <v>1.5794328703703699</v>
      </c>
      <c r="D49" s="19">
        <v>1.7599999999999996</v>
      </c>
      <c r="E49" s="12">
        <v>1.4805837731481499</v>
      </c>
      <c r="F49" s="19">
        <v>1.6316638888888877</v>
      </c>
      <c r="G49" s="12">
        <v>6.6114479166666615E-2</v>
      </c>
      <c r="H49" s="19">
        <v>1.3400000000000009E-2</v>
      </c>
      <c r="I49" s="12">
        <v>7.1821666666666686E-2</v>
      </c>
      <c r="J49" s="19">
        <v>0.17099999999999974</v>
      </c>
      <c r="K49" s="12">
        <v>0.42283910079656861</v>
      </c>
      <c r="L49" s="19">
        <v>0.73399999999999987</v>
      </c>
      <c r="M49" s="12">
        <v>0.11549722222222221</v>
      </c>
      <c r="N49" s="19">
        <v>0.21000000000000049</v>
      </c>
    </row>
    <row r="50" spans="1:14" x14ac:dyDescent="0.25">
      <c r="A50" s="12">
        <v>59.018952753989367</v>
      </c>
      <c r="B50" s="19">
        <v>144.83627087817283</v>
      </c>
      <c r="C50" s="12">
        <v>1.5797101851851847</v>
      </c>
      <c r="D50" s="19">
        <v>1.7565277777777781</v>
      </c>
      <c r="E50" s="12">
        <v>1.4866437962962979</v>
      </c>
      <c r="F50" s="19">
        <v>1.7466000000000006</v>
      </c>
      <c r="G50" s="12">
        <v>6.6185937499999944E-2</v>
      </c>
      <c r="H50" s="19">
        <v>1.4925000000000008E-2</v>
      </c>
      <c r="I50" s="12">
        <v>7.1866479701055391E-2</v>
      </c>
      <c r="J50" s="19">
        <v>0.16908333333333311</v>
      </c>
      <c r="K50" s="12">
        <v>0.42386826746323475</v>
      </c>
      <c r="L50" s="19">
        <v>0.7233194444444444</v>
      </c>
      <c r="M50" s="12">
        <v>0.11576249999999998</v>
      </c>
      <c r="N50" s="19">
        <v>0.20593055555555595</v>
      </c>
    </row>
    <row r="51" spans="1:14" x14ac:dyDescent="0.25">
      <c r="A51" s="12">
        <v>59.263365576747702</v>
      </c>
      <c r="B51" s="19">
        <v>60.174178605259129</v>
      </c>
      <c r="C51" s="12">
        <v>1.5797101851851869</v>
      </c>
      <c r="D51" s="19">
        <v>1.6586720155866972</v>
      </c>
      <c r="E51" s="12">
        <v>1.4956253703703715</v>
      </c>
      <c r="F51" s="19">
        <v>1.7416027777777783</v>
      </c>
      <c r="G51" s="12">
        <v>6.6306859705535057E-2</v>
      </c>
      <c r="H51" s="19">
        <v>5.7950084603657699E-2</v>
      </c>
      <c r="I51" s="12">
        <v>7.1881417379184964E-2</v>
      </c>
      <c r="J51" s="19">
        <v>0.13443425925925925</v>
      </c>
      <c r="K51" s="12">
        <v>0.42501700367647044</v>
      </c>
      <c r="L51" s="19">
        <v>0.61106629455853123</v>
      </c>
      <c r="M51" s="12">
        <v>0.11576249999999999</v>
      </c>
      <c r="N51" s="19">
        <v>0.14284161297279938</v>
      </c>
    </row>
    <row r="52" spans="1:14" x14ac:dyDescent="0.25">
      <c r="A52" s="12">
        <v>59.35128968253975</v>
      </c>
      <c r="B52" s="19">
        <v>110.65956255430795</v>
      </c>
      <c r="C52" s="12">
        <v>1.5803006944444464</v>
      </c>
      <c r="D52" s="19">
        <v>3.1637693659312744</v>
      </c>
      <c r="E52" s="12">
        <v>1.5022500000000012</v>
      </c>
      <c r="F52" s="19">
        <v>1.6162774865385965</v>
      </c>
      <c r="G52" s="12">
        <v>6.6328854166666604E-2</v>
      </c>
      <c r="H52" s="19">
        <v>3.0510068834673106E-2</v>
      </c>
      <c r="I52" s="12">
        <v>7.1896355057314537E-2</v>
      </c>
      <c r="J52" s="19">
        <v>5.5494405864197453E-2</v>
      </c>
      <c r="K52" s="12">
        <v>0.4250170036764705</v>
      </c>
      <c r="L52" s="19">
        <v>0.82858721449816208</v>
      </c>
      <c r="M52" s="12">
        <v>0.11594652777777781</v>
      </c>
      <c r="N52" s="19">
        <v>0.18073845625724036</v>
      </c>
    </row>
    <row r="53" spans="1:14" x14ac:dyDescent="0.25">
      <c r="A53" s="12">
        <v>59.351289682539772</v>
      </c>
      <c r="B53" s="19">
        <v>109.0442207546044</v>
      </c>
      <c r="C53" s="12">
        <v>1.5808912037037048</v>
      </c>
      <c r="D53" s="19">
        <v>3.0749532531223545</v>
      </c>
      <c r="E53" s="12">
        <v>1.5028047800925937</v>
      </c>
      <c r="F53" s="19">
        <v>3.1332592970966053</v>
      </c>
      <c r="G53" s="12">
        <v>6.6364583333333269E-2</v>
      </c>
      <c r="H53" s="19">
        <v>3.2592453366817827E-2</v>
      </c>
      <c r="I53" s="12">
        <v>7.1956105769832843E-2</v>
      </c>
      <c r="J53" s="19">
        <v>0.14532839506172834</v>
      </c>
      <c r="K53" s="12">
        <v>0.42603793659614492</v>
      </c>
      <c r="L53" s="19">
        <v>0.8240151640635629</v>
      </c>
      <c r="M53" s="12">
        <v>0.11599999999999981</v>
      </c>
      <c r="N53" s="19">
        <v>0.18038348858358599</v>
      </c>
    </row>
    <row r="54" spans="1:14" x14ac:dyDescent="0.25">
      <c r="A54" s="12">
        <v>59.507778399506037</v>
      </c>
      <c r="B54" s="19">
        <v>65.874444444444407</v>
      </c>
      <c r="C54" s="12">
        <v>1.5814817129629628</v>
      </c>
      <c r="D54" s="19">
        <v>1.5312222222222192</v>
      </c>
      <c r="E54" s="12">
        <v>1.5033595601851861</v>
      </c>
      <c r="F54" s="19">
        <v>3.0442126516073889</v>
      </c>
      <c r="G54" s="12">
        <v>6.6382499999999858E-2</v>
      </c>
      <c r="H54" s="19">
        <v>6.3661234567901154E-2</v>
      </c>
      <c r="I54" s="12">
        <v>7.1985981126091989E-2</v>
      </c>
      <c r="J54" s="19">
        <v>0.13992866512345675</v>
      </c>
      <c r="K54" s="12">
        <v>0.42616573988970569</v>
      </c>
      <c r="L54" s="19">
        <v>0.65309145299145188</v>
      </c>
      <c r="M54" s="12">
        <v>0.11602777777777774</v>
      </c>
      <c r="N54" s="19">
        <v>0.15339316239316245</v>
      </c>
    </row>
    <row r="55" spans="1:14" x14ac:dyDescent="0.25">
      <c r="A55" s="12">
        <v>59.56741960787275</v>
      </c>
      <c r="B55" s="19">
        <v>79.21467013888909</v>
      </c>
      <c r="C55" s="12">
        <v>1.5820722222222245</v>
      </c>
      <c r="D55" s="19">
        <v>1.5698559027777781</v>
      </c>
      <c r="E55" s="12">
        <v>1.5039143402777786</v>
      </c>
      <c r="F55" s="19">
        <v>1.4912646913580252</v>
      </c>
      <c r="G55" s="12">
        <v>6.6400312499999933E-2</v>
      </c>
      <c r="H55" s="19">
        <v>6.0032469135802367E-2</v>
      </c>
      <c r="I55" s="12">
        <v>7.2015856482351134E-2</v>
      </c>
      <c r="J55" s="19">
        <v>0.12627052469135802</v>
      </c>
      <c r="K55" s="12">
        <v>0.42727096354166649</v>
      </c>
      <c r="L55" s="19">
        <v>0.73806283386752158</v>
      </c>
      <c r="M55" s="12">
        <v>0.11602777777777777</v>
      </c>
      <c r="N55" s="19">
        <v>0.14248664529914556</v>
      </c>
    </row>
    <row r="56" spans="1:14" x14ac:dyDescent="0.25">
      <c r="A56" s="12">
        <v>59.884077380952448</v>
      </c>
      <c r="B56" s="19">
        <v>58.558836805555444</v>
      </c>
      <c r="C56" s="12">
        <v>1.5826627314814841</v>
      </c>
      <c r="D56" s="19">
        <v>1.6675763888888895</v>
      </c>
      <c r="E56" s="12">
        <v>1.5061334606481485</v>
      </c>
      <c r="F56" s="19">
        <v>1.5272308410493827</v>
      </c>
      <c r="G56" s="12">
        <v>6.6436041666666598E-2</v>
      </c>
      <c r="H56" s="19">
        <v>5.0853827160493727E-2</v>
      </c>
      <c r="I56" s="12">
        <v>7.2030794160480693E-2</v>
      </c>
      <c r="J56" s="19">
        <v>5.0790491743084027</v>
      </c>
      <c r="K56" s="12">
        <v>0.42846321231617651</v>
      </c>
      <c r="L56" s="19">
        <v>0.60649424412393038</v>
      </c>
      <c r="M56" s="12">
        <v>0.11655833333333332</v>
      </c>
      <c r="N56" s="19">
        <v>0.11489957264957268</v>
      </c>
    </row>
    <row r="57" spans="1:14" x14ac:dyDescent="0.25">
      <c r="A57" s="12">
        <v>59.884077380952469</v>
      </c>
      <c r="B57" s="19">
        <v>40.054652777777839</v>
      </c>
      <c r="C57" s="12">
        <v>1.5832532407407396</v>
      </c>
      <c r="D57" s="19">
        <v>13.297256686023189</v>
      </c>
      <c r="E57" s="12">
        <v>1.5072430208333347</v>
      </c>
      <c r="F57" s="19">
        <v>1.6182040432098754</v>
      </c>
      <c r="G57" s="12">
        <v>6.6471770833333263E-2</v>
      </c>
      <c r="H57" s="19">
        <v>7.025754199386661</v>
      </c>
      <c r="I57" s="12">
        <v>7.204573183861028E-2</v>
      </c>
      <c r="J57" s="19">
        <v>5.8549845871518862</v>
      </c>
      <c r="K57" s="12">
        <v>0.42961194852941159</v>
      </c>
      <c r="L57" s="19">
        <v>0.48863071581196521</v>
      </c>
      <c r="M57" s="12">
        <v>0.11700000000000026</v>
      </c>
      <c r="N57" s="19">
        <v>0.59278759097918388</v>
      </c>
    </row>
    <row r="58" spans="1:14" x14ac:dyDescent="0.25">
      <c r="A58" s="12">
        <v>60.485429690539291</v>
      </c>
      <c r="B58" s="19">
        <v>34.813963209806879</v>
      </c>
      <c r="C58" s="12">
        <v>1.5832532407407431</v>
      </c>
      <c r="D58" s="19">
        <v>15.117349098693486</v>
      </c>
      <c r="E58" s="12">
        <v>1.5077978009259259</v>
      </c>
      <c r="F58" s="19">
        <v>6.2715024866365638</v>
      </c>
      <c r="G58" s="12">
        <v>6.6507499999999928E-2</v>
      </c>
      <c r="H58" s="19">
        <v>8.1183422065195128</v>
      </c>
      <c r="I58" s="12">
        <v>7.2105482551128558E-2</v>
      </c>
      <c r="J58" s="19">
        <v>2.8271294650422525</v>
      </c>
      <c r="K58" s="12">
        <v>0.42961194852941187</v>
      </c>
      <c r="L58" s="19">
        <v>0.73329863149744046</v>
      </c>
      <c r="M58" s="12">
        <v>0.11708888888888887</v>
      </c>
      <c r="N58" s="19">
        <v>0.66803946265865433</v>
      </c>
    </row>
    <row r="59" spans="1:14" x14ac:dyDescent="0.25">
      <c r="A59" s="12">
        <v>60.949652777777835</v>
      </c>
      <c r="B59" s="19">
        <v>34.262736563953354</v>
      </c>
      <c r="C59" s="12">
        <v>1.5838437500000027</v>
      </c>
      <c r="D59" s="19">
        <v>7.8610855150125589</v>
      </c>
      <c r="E59" s="12">
        <v>1.5094621412037037</v>
      </c>
      <c r="F59" s="19">
        <v>6.9990068921740232</v>
      </c>
      <c r="G59" s="12">
        <v>6.6543229166666593E-2</v>
      </c>
      <c r="H59" s="19">
        <v>3.8429217056023113</v>
      </c>
      <c r="I59" s="12">
        <v>7.2135357907387704E-2</v>
      </c>
      <c r="J59" s="19">
        <v>0.1310349922839506</v>
      </c>
      <c r="K59" s="12">
        <v>0.43076068474264656</v>
      </c>
      <c r="L59" s="19">
        <v>0.77333737297695881</v>
      </c>
      <c r="M59" s="12">
        <v>0.11735416666666665</v>
      </c>
      <c r="N59" s="19">
        <v>0.40554013273662776</v>
      </c>
    </row>
    <row r="60" spans="1:14" x14ac:dyDescent="0.25">
      <c r="A60" s="12">
        <v>60.97425533605594</v>
      </c>
      <c r="B60" s="19">
        <v>58.372064014353242</v>
      </c>
      <c r="C60" s="12">
        <v>1.5844342592592582</v>
      </c>
      <c r="D60" s="19">
        <v>1.5312222222222227</v>
      </c>
      <c r="E60" s="12">
        <v>1.5105717013888904</v>
      </c>
      <c r="F60" s="19">
        <v>4.0370526982991466</v>
      </c>
      <c r="G60" s="12">
        <v>6.6578958333333257E-2</v>
      </c>
      <c r="H60" s="19">
        <v>5.405567901234562E-2</v>
      </c>
      <c r="I60" s="12">
        <v>7.2135357907387718E-2</v>
      </c>
      <c r="J60" s="19">
        <v>0.15168101851851845</v>
      </c>
      <c r="K60" s="12">
        <v>0.43305815716911705</v>
      </c>
      <c r="L60" s="19">
        <v>0.75605393685218047</v>
      </c>
      <c r="M60" s="12">
        <v>0.1178847222222222</v>
      </c>
      <c r="N60" s="19">
        <v>0.12452297008547021</v>
      </c>
    </row>
    <row r="61" spans="1:14" x14ac:dyDescent="0.25">
      <c r="A61" s="12">
        <v>61.463080981572595</v>
      </c>
      <c r="B61" s="19">
        <v>65.874444444444393</v>
      </c>
      <c r="C61" s="12">
        <v>1.5850247685185215</v>
      </c>
      <c r="D61" s="19">
        <v>1.6334878472222236</v>
      </c>
      <c r="E61" s="12">
        <v>1.5127908217592607</v>
      </c>
      <c r="F61" s="19">
        <v>1.4912646913580254</v>
      </c>
      <c r="G61" s="12">
        <v>6.6578958333333313E-2</v>
      </c>
      <c r="H61" s="19">
        <v>6.7930370370370335E-2</v>
      </c>
      <c r="I61" s="12">
        <v>7.2195108619905995E-2</v>
      </c>
      <c r="J61" s="19">
        <v>0.15136338734567895</v>
      </c>
      <c r="K61" s="12">
        <v>0.43305815716911772</v>
      </c>
      <c r="L61" s="19">
        <v>0.52974590010683664</v>
      </c>
      <c r="M61" s="12">
        <v>0.11800000000000017</v>
      </c>
      <c r="N61" s="19">
        <v>0.16622435897435869</v>
      </c>
    </row>
    <row r="62" spans="1:14" x14ac:dyDescent="0.25">
      <c r="A62" s="12">
        <v>61.482440476190568</v>
      </c>
      <c r="B62" s="19">
        <v>46.509600694444437</v>
      </c>
      <c r="C62" s="12">
        <v>1.5856152777777766</v>
      </c>
      <c r="D62" s="19">
        <v>1.4857708333333324</v>
      </c>
      <c r="E62" s="12">
        <v>1.5133456018518519</v>
      </c>
      <c r="F62" s="19">
        <v>1.5864692052469132</v>
      </c>
      <c r="G62" s="12">
        <v>6.6614687499999922E-2</v>
      </c>
      <c r="H62" s="19">
        <v>6.7716913580246854E-2</v>
      </c>
      <c r="I62" s="12">
        <v>7.2224983976165141E-2</v>
      </c>
      <c r="J62" s="19">
        <v>0.15263391203703697</v>
      </c>
      <c r="K62" s="12">
        <v>0.43535562959558788</v>
      </c>
      <c r="L62" s="19">
        <v>0.70791169871794868</v>
      </c>
      <c r="M62" s="12">
        <v>0.11814999999999998</v>
      </c>
      <c r="N62" s="19">
        <v>0.16558279914529897</v>
      </c>
    </row>
    <row r="63" spans="1:14" x14ac:dyDescent="0.25">
      <c r="A63" s="12">
        <v>61.482440476190583</v>
      </c>
      <c r="B63" s="19">
        <v>74.481041666666826</v>
      </c>
      <c r="C63" s="12">
        <v>1.5867962962962994</v>
      </c>
      <c r="D63" s="19">
        <v>1.4880434027777774</v>
      </c>
      <c r="E63" s="12">
        <v>1.5133456018518536</v>
      </c>
      <c r="F63" s="19">
        <v>1.4489515740740762</v>
      </c>
      <c r="G63" s="12">
        <v>6.6650416666666643E-2</v>
      </c>
      <c r="H63" s="19">
        <v>6.8570740740740696E-2</v>
      </c>
      <c r="I63" s="12">
        <v>7.2254859332424287E-2</v>
      </c>
      <c r="J63" s="19">
        <v>9.8699999999999857E-2</v>
      </c>
      <c r="K63" s="12">
        <v>0.43765310202205893</v>
      </c>
      <c r="L63" s="19">
        <v>0.70517068643162351</v>
      </c>
      <c r="M63" s="12">
        <v>0.11841527777777776</v>
      </c>
      <c r="N63" s="19">
        <v>0.16814903846153825</v>
      </c>
    </row>
    <row r="64" spans="1:14" x14ac:dyDescent="0.25">
      <c r="A64" s="12">
        <v>61.597769498379989</v>
      </c>
      <c r="B64" s="19">
        <v>74.05071180555565</v>
      </c>
      <c r="C64" s="12">
        <v>1.5873868055555542</v>
      </c>
      <c r="D64" s="19">
        <v>1.4789531249999988</v>
      </c>
      <c r="E64" s="12">
        <v>1.5139003819444461</v>
      </c>
      <c r="F64" s="19">
        <v>1.451067229938273</v>
      </c>
      <c r="G64" s="12">
        <v>6.6686145833333252E-2</v>
      </c>
      <c r="H64" s="19">
        <v>7.7200000000000157E-2</v>
      </c>
      <c r="I64" s="12">
        <v>7.2284734688683433E-2</v>
      </c>
      <c r="J64" s="19">
        <v>8.4988973785075903E-2</v>
      </c>
      <c r="K64" s="12">
        <v>0.44109931066176472</v>
      </c>
      <c r="L64" s="19">
        <v>0.71613473557692287</v>
      </c>
      <c r="M64" s="12">
        <v>0.11868055555555553</v>
      </c>
      <c r="N64" s="19">
        <v>0.27977985506736858</v>
      </c>
    </row>
    <row r="65" spans="1:14" x14ac:dyDescent="0.25">
      <c r="A65" s="12">
        <v>61.703967240627627</v>
      </c>
      <c r="B65" s="19">
        <v>75.77203125000014</v>
      </c>
      <c r="C65" s="12">
        <v>1.5873868055555589</v>
      </c>
      <c r="D65" s="19">
        <v>2.3000000000000038</v>
      </c>
      <c r="E65" s="12">
        <v>1.5144551620370386</v>
      </c>
      <c r="F65" s="19">
        <v>1.442604606481483</v>
      </c>
      <c r="G65" s="12">
        <v>6.6721874999999972E-2</v>
      </c>
      <c r="H65" s="19">
        <v>1.3256671283124175</v>
      </c>
      <c r="I65" s="12">
        <v>7.2284734688683447E-2</v>
      </c>
      <c r="J65" s="19">
        <v>5.8801915370855433E-2</v>
      </c>
      <c r="K65" s="12">
        <v>0.44224804687499947</v>
      </c>
      <c r="L65" s="19">
        <v>3.4599999999999973</v>
      </c>
      <c r="M65" s="12">
        <v>0.11894583333333331</v>
      </c>
      <c r="N65" s="19">
        <v>0.44659209079261264</v>
      </c>
    </row>
    <row r="66" spans="1:14" x14ac:dyDescent="0.25">
      <c r="A66" s="12">
        <v>61.707493804331051</v>
      </c>
      <c r="B66" s="19">
        <v>102.30949431315777</v>
      </c>
      <c r="C66" s="12">
        <v>1.5885208382979972</v>
      </c>
      <c r="D66" s="19">
        <v>3.4409326879849389</v>
      </c>
      <c r="E66" s="12">
        <v>1.5150099421296297</v>
      </c>
      <c r="F66" s="19">
        <v>2.2228000000000043</v>
      </c>
      <c r="G66" s="12">
        <v>6.6793333333333246E-2</v>
      </c>
      <c r="H66" s="19">
        <v>1.791875088140624</v>
      </c>
      <c r="I66" s="12">
        <v>7.2329547723072152E-2</v>
      </c>
      <c r="J66" s="19">
        <v>0.12930553417837207</v>
      </c>
      <c r="K66" s="12">
        <v>0.44224804687500013</v>
      </c>
      <c r="L66" s="19">
        <v>0.87553635660443385</v>
      </c>
      <c r="M66" s="12">
        <v>0.11921111111111109</v>
      </c>
      <c r="N66" s="19">
        <v>0.54786915308701201</v>
      </c>
    </row>
    <row r="67" spans="1:14" x14ac:dyDescent="0.25">
      <c r="A67" s="12">
        <v>61.951906627089244</v>
      </c>
      <c r="B67" s="19">
        <v>110.72773505804491</v>
      </c>
      <c r="C67" s="12">
        <v>1.5885678240740753</v>
      </c>
      <c r="D67" s="19">
        <v>4.1772648292364876</v>
      </c>
      <c r="E67" s="12">
        <v>1.5155647222222239</v>
      </c>
      <c r="F67" s="19">
        <v>2.1248951893021437</v>
      </c>
      <c r="G67" s="12">
        <v>6.6795832317386325E-2</v>
      </c>
      <c r="H67" s="19">
        <v>0.5366998116800642</v>
      </c>
      <c r="I67" s="12">
        <v>7.2334150357324906E-2</v>
      </c>
      <c r="J67" s="19">
        <v>0.15199864969135796</v>
      </c>
      <c r="K67" s="12">
        <v>0.44339678308823477</v>
      </c>
      <c r="L67" s="19">
        <v>0.92557986048608043</v>
      </c>
      <c r="M67" s="12">
        <v>0.11947638888888885</v>
      </c>
      <c r="N67" s="19">
        <v>0.27520013921747649</v>
      </c>
    </row>
    <row r="68" spans="1:14" x14ac:dyDescent="0.25">
      <c r="A68" s="12">
        <v>62.548015873015963</v>
      </c>
      <c r="B68" s="19">
        <v>88.063240744887423</v>
      </c>
      <c r="C68" s="12">
        <v>1.589158333333337</v>
      </c>
      <c r="D68" s="19">
        <v>2.1948321412515384</v>
      </c>
      <c r="E68" s="12">
        <v>1.5161195023148164</v>
      </c>
      <c r="F68" s="19">
        <v>2.38538974109585</v>
      </c>
      <c r="G68" s="12">
        <v>6.6829062499999911E-2</v>
      </c>
      <c r="H68" s="19">
        <v>6.8143827160493775E-2</v>
      </c>
      <c r="I68" s="12">
        <v>7.2344485401201739E-2</v>
      </c>
      <c r="J68" s="19">
        <v>0.14977523148148142</v>
      </c>
      <c r="K68" s="12">
        <v>0.44339678308823549</v>
      </c>
      <c r="L68" s="19">
        <v>0.79084735003549322</v>
      </c>
      <c r="M68" s="12">
        <v>0.1197274017945722</v>
      </c>
      <c r="N68" s="19">
        <v>0.16686591880341861</v>
      </c>
    </row>
    <row r="69" spans="1:14" x14ac:dyDescent="0.25">
      <c r="A69" s="12">
        <v>62.54801587301597</v>
      </c>
      <c r="B69" s="19">
        <v>74.911371527777902</v>
      </c>
      <c r="C69" s="12">
        <v>1.5897488425925959</v>
      </c>
      <c r="D69" s="19">
        <v>1.4834982638888876</v>
      </c>
      <c r="E69" s="12">
        <v>1.5166742824074086</v>
      </c>
      <c r="F69" s="19">
        <v>1.6840582554974122</v>
      </c>
      <c r="G69" s="12">
        <v>6.6829062499999967E-2</v>
      </c>
      <c r="H69" s="19">
        <v>6.6649629629629573E-2</v>
      </c>
      <c r="I69" s="12">
        <v>7.2371875000000058E-2</v>
      </c>
      <c r="J69" s="19">
        <v>0.14818707561728389</v>
      </c>
      <c r="K69" s="12">
        <v>0.44454551930147007</v>
      </c>
      <c r="L69" s="19">
        <v>0.71065271100427319</v>
      </c>
      <c r="M69" s="12">
        <v>0.11974166666666664</v>
      </c>
      <c r="N69" s="19">
        <v>0.16237499999999988</v>
      </c>
    </row>
    <row r="70" spans="1:14" x14ac:dyDescent="0.25">
      <c r="A70" s="12">
        <v>62.548015873015991</v>
      </c>
      <c r="B70" s="19">
        <v>71.899062500000099</v>
      </c>
      <c r="C70" s="12">
        <v>1.5909298611111138</v>
      </c>
      <c r="D70" s="19">
        <v>1.4994062499999989</v>
      </c>
      <c r="E70" s="12">
        <v>1.5166742824074093</v>
      </c>
      <c r="F70" s="19">
        <v>1.446835918209878</v>
      </c>
      <c r="G70" s="12">
        <v>6.6900520833333241E-2</v>
      </c>
      <c r="H70" s="19">
        <v>6.5582345679012277E-2</v>
      </c>
      <c r="I70" s="12">
        <v>7.2374360757460884E-2</v>
      </c>
      <c r="J70" s="19">
        <v>0.70365300925925967</v>
      </c>
      <c r="K70" s="12">
        <v>0.44569425551470571</v>
      </c>
      <c r="L70" s="19">
        <v>0.69146562499999942</v>
      </c>
      <c r="M70" s="12">
        <v>0.12000694444444442</v>
      </c>
      <c r="N70" s="19">
        <v>0.15916720085470079</v>
      </c>
    </row>
    <row r="71" spans="1:14" x14ac:dyDescent="0.25">
      <c r="A71" s="12">
        <v>62.929557918122732</v>
      </c>
      <c r="B71" s="19">
        <v>69.747413194444462</v>
      </c>
      <c r="C71" s="12">
        <v>1.5915203703703689</v>
      </c>
      <c r="D71" s="19">
        <v>1.5107690972222203</v>
      </c>
      <c r="E71" s="12">
        <v>1.5172290625000018</v>
      </c>
      <c r="F71" s="19">
        <v>1.4616455092592604</v>
      </c>
      <c r="G71" s="12">
        <v>6.6936249999999906E-2</v>
      </c>
      <c r="H71" s="19">
        <v>5.4521435185185048E-2</v>
      </c>
      <c r="I71" s="12">
        <v>7.2389298435590457E-2</v>
      </c>
      <c r="J71" s="19">
        <v>1.1299999999999988</v>
      </c>
      <c r="K71" s="12">
        <v>0.44799172794117587</v>
      </c>
      <c r="L71" s="19">
        <v>0.67776056356837522</v>
      </c>
      <c r="M71" s="12">
        <v>0.12106805555555551</v>
      </c>
      <c r="N71" s="19">
        <v>0.43102884615384629</v>
      </c>
    </row>
    <row r="72" spans="1:14" x14ac:dyDescent="0.25">
      <c r="A72" s="12">
        <v>63.080803571428682</v>
      </c>
      <c r="B72" s="19">
        <v>118.91978127631886</v>
      </c>
      <c r="C72" s="12">
        <v>1.5915203703703742</v>
      </c>
      <c r="D72" s="19">
        <v>2.2862187500000011</v>
      </c>
      <c r="E72" s="12">
        <v>1.5177838425925938</v>
      </c>
      <c r="F72" s="19">
        <v>1.472223788580248</v>
      </c>
      <c r="G72" s="12">
        <v>6.697197916666657E-2</v>
      </c>
      <c r="H72" s="19">
        <v>4.2100000000000019E-2</v>
      </c>
      <c r="I72" s="12">
        <v>7.240423611372003E-2</v>
      </c>
      <c r="J72" s="19">
        <v>0.56468750000000012</v>
      </c>
      <c r="K72" s="12">
        <v>0.44914046415441117</v>
      </c>
      <c r="L72" s="19">
        <v>1.3984766826923059</v>
      </c>
      <c r="M72" s="12">
        <v>0.12133333333333329</v>
      </c>
      <c r="N72" s="19">
        <v>0.63100000000000012</v>
      </c>
    </row>
    <row r="73" spans="1:14" x14ac:dyDescent="0.25">
      <c r="A73" s="12">
        <v>63.418383563639196</v>
      </c>
      <c r="B73" s="19">
        <v>86.954239603803501</v>
      </c>
      <c r="C73" s="12">
        <v>1.5915203703703744</v>
      </c>
      <c r="D73" s="19">
        <v>2.9300000000000015</v>
      </c>
      <c r="E73" s="12">
        <v>1.5183386226851869</v>
      </c>
      <c r="F73" s="19">
        <v>2.2472528703703718</v>
      </c>
      <c r="G73" s="12">
        <v>6.7043437499999928E-2</v>
      </c>
      <c r="H73" s="19">
        <v>4.6543749999999919E-2</v>
      </c>
      <c r="I73" s="12">
        <v>7.2434111469979162E-2</v>
      </c>
      <c r="J73" s="19">
        <v>0.13452893518518516</v>
      </c>
      <c r="K73" s="12">
        <v>0.44914046415441194</v>
      </c>
      <c r="L73" s="19">
        <v>1.9099999999999973</v>
      </c>
      <c r="M73" s="12">
        <v>0.12159861111111107</v>
      </c>
      <c r="N73" s="19">
        <v>0.33924999999999939</v>
      </c>
    </row>
    <row r="74" spans="1:14" x14ac:dyDescent="0.25">
      <c r="A74" s="12">
        <v>63.418383563639416</v>
      </c>
      <c r="B74" s="19">
        <v>49.95223958333338</v>
      </c>
      <c r="C74" s="12">
        <v>1.5921108796296315</v>
      </c>
      <c r="D74" s="19">
        <v>2.2250000000000036</v>
      </c>
      <c r="E74" s="12">
        <v>1.5188934027777792</v>
      </c>
      <c r="F74" s="19">
        <v>2.8879000000000015</v>
      </c>
      <c r="G74" s="12">
        <v>6.7079166666666565E-2</v>
      </c>
      <c r="H74" s="19">
        <v>5.5763333333333283E-2</v>
      </c>
      <c r="I74" s="12">
        <v>7.2449049148108735E-2</v>
      </c>
      <c r="J74" s="19">
        <v>0.12817631172839505</v>
      </c>
      <c r="K74" s="12">
        <v>0.45028920036764647</v>
      </c>
      <c r="L74" s="19">
        <v>1.1043124999999978</v>
      </c>
      <c r="M74" s="12">
        <v>0.12186388888888884</v>
      </c>
      <c r="N74" s="19">
        <v>0.1296554487179484</v>
      </c>
    </row>
    <row r="75" spans="1:14" x14ac:dyDescent="0.25">
      <c r="A75" s="12">
        <v>63.613591269841315</v>
      </c>
      <c r="B75" s="19">
        <v>51.243229166666673</v>
      </c>
      <c r="C75" s="12">
        <v>1.593291898148147</v>
      </c>
      <c r="D75" s="19">
        <v>1.6153072916666631</v>
      </c>
      <c r="E75" s="12">
        <v>1.5193275462962965</v>
      </c>
      <c r="F75" s="19">
        <v>2.17845625</v>
      </c>
      <c r="G75" s="12">
        <v>6.707916666666662E-2</v>
      </c>
      <c r="H75" s="19">
        <v>5.6403703703703574E-2</v>
      </c>
      <c r="I75" s="12">
        <v>7.2478924504367881E-2</v>
      </c>
      <c r="J75" s="19">
        <v>0.14151682098765428</v>
      </c>
      <c r="K75" s="12">
        <v>0.4502892003676468</v>
      </c>
      <c r="L75" s="19">
        <v>0.55167399839743592</v>
      </c>
      <c r="M75" s="12">
        <v>0.12212916666666662</v>
      </c>
      <c r="N75" s="19">
        <v>0.13158012820512835</v>
      </c>
    </row>
    <row r="76" spans="1:14" x14ac:dyDescent="0.25">
      <c r="A76" s="12">
        <v>63.613591269841358</v>
      </c>
      <c r="B76" s="19">
        <v>42.636631944444481</v>
      </c>
      <c r="C76" s="12">
        <v>1.5932918981481503</v>
      </c>
      <c r="D76" s="19">
        <v>1.6084895833333339</v>
      </c>
      <c r="E76" s="12">
        <v>1.519327546296297</v>
      </c>
      <c r="F76" s="19">
        <v>1.569543958333333</v>
      </c>
      <c r="G76" s="12">
        <v>6.711489583333323E-2</v>
      </c>
      <c r="H76" s="19">
        <v>5.2134567901234496E-2</v>
      </c>
      <c r="I76" s="12">
        <v>7.2568550573145318E-2</v>
      </c>
      <c r="J76" s="19">
        <v>9.9245833333333255E-2</v>
      </c>
      <c r="K76" s="12">
        <v>0.45143793658088177</v>
      </c>
      <c r="L76" s="19">
        <v>0.55989703525640933</v>
      </c>
      <c r="M76" s="12">
        <v>0.12232569444444456</v>
      </c>
      <c r="N76" s="19">
        <v>0.11874893162393151</v>
      </c>
    </row>
    <row r="77" spans="1:14" x14ac:dyDescent="0.25">
      <c r="A77" s="12">
        <v>64.146378968254041</v>
      </c>
      <c r="B77" s="19">
        <v>60.710486111111202</v>
      </c>
      <c r="C77" s="12">
        <v>1.5944729166666705</v>
      </c>
      <c r="D77" s="19">
        <v>1.6539409722222205</v>
      </c>
      <c r="E77" s="12">
        <v>1.520002962962965</v>
      </c>
      <c r="F77" s="19">
        <v>1.5631969907407399</v>
      </c>
      <c r="G77" s="12">
        <v>6.7186354166666559E-2</v>
      </c>
      <c r="H77" s="19">
        <v>6.1099753086419739E-2</v>
      </c>
      <c r="I77" s="12">
        <v>7.262830128566361E-2</v>
      </c>
      <c r="J77" s="19">
        <v>3.6700000000000059E-2</v>
      </c>
      <c r="K77" s="12">
        <v>0.45258667279411702</v>
      </c>
      <c r="L77" s="19">
        <v>0.50507678952991431</v>
      </c>
      <c r="M77" s="12">
        <v>0.1223944444444444</v>
      </c>
      <c r="N77" s="19">
        <v>0.14569444444444418</v>
      </c>
    </row>
    <row r="78" spans="1:14" x14ac:dyDescent="0.25">
      <c r="A78" s="12">
        <v>64.146378968254069</v>
      </c>
      <c r="B78" s="19">
        <v>74.911371527777888</v>
      </c>
      <c r="C78" s="12">
        <v>1.5956539351851846</v>
      </c>
      <c r="D78" s="19">
        <v>1.5584930555555541</v>
      </c>
      <c r="E78" s="12">
        <v>1.520557743055557</v>
      </c>
      <c r="F78" s="19">
        <v>1.6055101080246905</v>
      </c>
      <c r="G78" s="12">
        <v>6.7186354166666615E-2</v>
      </c>
      <c r="H78" s="19">
        <v>5.4024999999999899E-2</v>
      </c>
      <c r="I78" s="12">
        <v>7.2643238963793169E-2</v>
      </c>
      <c r="J78" s="19">
        <v>7.1347839506172822E-2</v>
      </c>
      <c r="K78" s="12">
        <v>0.45258667279411791</v>
      </c>
      <c r="L78" s="19">
        <v>0.62019930555555514</v>
      </c>
      <c r="M78" s="12">
        <v>0.12292499999999995</v>
      </c>
      <c r="N78" s="19">
        <v>0.16686591880341858</v>
      </c>
    </row>
    <row r="79" spans="1:14" x14ac:dyDescent="0.25">
      <c r="A79" s="12">
        <v>64.146378968254083</v>
      </c>
      <c r="B79" s="19">
        <v>35.135013032112163</v>
      </c>
      <c r="C79" s="12">
        <v>1.5974254629629654</v>
      </c>
      <c r="D79" s="19">
        <v>1.4834982638888903</v>
      </c>
      <c r="E79" s="12">
        <v>1.5205577430555575</v>
      </c>
      <c r="F79" s="19">
        <v>1.5166525617283959</v>
      </c>
      <c r="G79" s="12">
        <v>6.7257812499999889E-2</v>
      </c>
      <c r="H79" s="19">
        <v>6.3799999999999898E-2</v>
      </c>
      <c r="I79" s="12">
        <v>7.2673114320052315E-2</v>
      </c>
      <c r="J79" s="19">
        <v>0.13738761574074071</v>
      </c>
      <c r="K79" s="12">
        <v>0.45373540900735271</v>
      </c>
      <c r="L79" s="19">
        <v>0.71065271100427285</v>
      </c>
      <c r="M79" s="12">
        <v>0.12313897483771512</v>
      </c>
      <c r="N79" s="19">
        <v>0.21694444444444436</v>
      </c>
    </row>
    <row r="80" spans="1:14" x14ac:dyDescent="0.25">
      <c r="A80" s="12">
        <v>64.396034854672749</v>
      </c>
      <c r="B80" s="19">
        <v>27.367663729146269</v>
      </c>
      <c r="C80" s="12">
        <v>1.598015972222222</v>
      </c>
      <c r="D80" s="19">
        <v>1.5522222222222215</v>
      </c>
      <c r="E80" s="12">
        <v>1.5216673032407411</v>
      </c>
      <c r="F80" s="19">
        <v>1.4468359182098782</v>
      </c>
      <c r="G80" s="12">
        <v>6.7291249999999858E-2</v>
      </c>
      <c r="H80" s="19">
        <v>6.5751790123456791E-2</v>
      </c>
      <c r="I80" s="12">
        <v>7.2688051998181888E-2</v>
      </c>
      <c r="J80" s="19">
        <v>0.12595289351851852</v>
      </c>
      <c r="K80" s="12">
        <v>0.45516666666666605</v>
      </c>
      <c r="L80" s="19">
        <v>0.48330555555555582</v>
      </c>
      <c r="M80" s="12">
        <v>0.12319027777777773</v>
      </c>
      <c r="N80" s="19">
        <v>0.47099999999999898</v>
      </c>
    </row>
    <row r="81" spans="1:14" x14ac:dyDescent="0.25">
      <c r="A81" s="12">
        <v>64.679166666666774</v>
      </c>
      <c r="B81" s="19">
        <v>42.615220141478567</v>
      </c>
      <c r="C81" s="12">
        <v>1.5980159722222254</v>
      </c>
      <c r="D81" s="19">
        <v>1.25</v>
      </c>
      <c r="E81" s="12">
        <v>1.5217250059806087</v>
      </c>
      <c r="F81" s="19">
        <v>1.4981972222222231</v>
      </c>
      <c r="G81" s="12">
        <v>6.7329270833333274E-2</v>
      </c>
      <c r="H81" s="19">
        <v>5.8324814814814711E-2</v>
      </c>
      <c r="I81" s="12">
        <v>7.2702989676311475E-2</v>
      </c>
      <c r="J81" s="19">
        <v>0.13834050925925923</v>
      </c>
      <c r="K81" s="12">
        <v>0.45559083572344489</v>
      </c>
      <c r="L81" s="19">
        <v>0.49699999999999994</v>
      </c>
      <c r="M81" s="12">
        <v>0.12338715277777756</v>
      </c>
      <c r="N81" s="19">
        <v>0.38435256410256335</v>
      </c>
    </row>
    <row r="82" spans="1:14" x14ac:dyDescent="0.25">
      <c r="A82" s="12">
        <v>64.81257752691063</v>
      </c>
      <c r="B82" s="19">
        <v>55.1161979166666</v>
      </c>
      <c r="C82" s="12">
        <v>1.5986064814814815</v>
      </c>
      <c r="D82" s="19">
        <v>1.3108125000000002</v>
      </c>
      <c r="E82" s="12">
        <v>1.5222220833333353</v>
      </c>
      <c r="F82" s="19">
        <v>1.1861999999999997</v>
      </c>
      <c r="G82" s="12">
        <v>6.7436458333333241E-2</v>
      </c>
      <c r="H82" s="19">
        <v>5.0640370370370287E-2</v>
      </c>
      <c r="I82" s="12">
        <v>7.2747802710700193E-2</v>
      </c>
      <c r="J82" s="19">
        <v>8.9513921000767063E-2</v>
      </c>
      <c r="K82" s="12">
        <v>0.45833035386029347</v>
      </c>
      <c r="L82" s="19">
        <v>0.56810945512820488</v>
      </c>
      <c r="M82" s="12">
        <v>0.1234555555555555</v>
      </c>
      <c r="N82" s="19">
        <v>0.13735416666666692</v>
      </c>
    </row>
    <row r="83" spans="1:14" x14ac:dyDescent="0.25">
      <c r="A83" s="12">
        <v>64.884860500189433</v>
      </c>
      <c r="B83" s="19">
        <v>39.624322916666713</v>
      </c>
      <c r="C83" s="12">
        <v>1.5986064814814844</v>
      </c>
      <c r="D83" s="19">
        <v>1.5880364583333335</v>
      </c>
      <c r="E83" s="12">
        <v>1.5227768634259278</v>
      </c>
      <c r="F83" s="19">
        <v>1.2554310802469142</v>
      </c>
      <c r="G83" s="12">
        <v>6.7472187499999878E-2</v>
      </c>
      <c r="H83" s="19">
        <v>5.8965185185185086E-2</v>
      </c>
      <c r="I83" s="12">
        <v>7.2777678066959339E-2</v>
      </c>
      <c r="J83" s="19">
        <v>5.1792054583061908E-2</v>
      </c>
      <c r="K83" s="12">
        <v>0.45833035386029436</v>
      </c>
      <c r="L83" s="19">
        <v>0.58456614583333211</v>
      </c>
      <c r="M83" s="12">
        <v>0.12351657843637474</v>
      </c>
      <c r="N83" s="19">
        <v>0.11425801282051279</v>
      </c>
    </row>
    <row r="84" spans="1:14" x14ac:dyDescent="0.25">
      <c r="A84" s="12">
        <v>65.211954365079492</v>
      </c>
      <c r="B84" s="19">
        <v>56.407187499999907</v>
      </c>
      <c r="C84" s="12">
        <v>1.5988200498213816</v>
      </c>
      <c r="D84" s="19">
        <v>1.6698489583333334</v>
      </c>
      <c r="E84" s="12">
        <v>1.5238864236111127</v>
      </c>
      <c r="F84" s="19">
        <v>1.5441560879629626</v>
      </c>
      <c r="G84" s="12">
        <v>6.7472187499999933E-2</v>
      </c>
      <c r="H84" s="19">
        <v>0.12963324093414222</v>
      </c>
      <c r="I84" s="12">
        <v>7.2792615745088898E-2</v>
      </c>
      <c r="J84" s="19">
        <v>8.8003875085906194E-2</v>
      </c>
      <c r="K84" s="12">
        <v>0.45947909007352966</v>
      </c>
      <c r="L84" s="19">
        <v>0.48588970352564065</v>
      </c>
      <c r="M84" s="12">
        <v>0.12372083333333328</v>
      </c>
      <c r="N84" s="19">
        <v>0.13927884615384639</v>
      </c>
    </row>
    <row r="85" spans="1:14" x14ac:dyDescent="0.25">
      <c r="A85" s="12">
        <v>65.373686145706102</v>
      </c>
      <c r="B85" s="19">
        <v>32.699249763905847</v>
      </c>
      <c r="C85" s="12">
        <v>1.599196990740744</v>
      </c>
      <c r="D85" s="19">
        <v>1.5812187500000003</v>
      </c>
      <c r="E85" s="12">
        <v>1.5242379280242997</v>
      </c>
      <c r="F85" s="19">
        <v>1.6203196990740729</v>
      </c>
      <c r="G85" s="12">
        <v>6.7507916666666543E-2</v>
      </c>
      <c r="H85" s="19">
        <v>0.20441116665122894</v>
      </c>
      <c r="I85" s="12">
        <v>7.2852366457607204E-2</v>
      </c>
      <c r="J85" s="19">
        <v>0.11798045619553432</v>
      </c>
      <c r="K85" s="12">
        <v>0.45973812040441131</v>
      </c>
      <c r="L85" s="19">
        <v>0.5927891826923064</v>
      </c>
      <c r="M85" s="12">
        <v>0.12398611111111106</v>
      </c>
      <c r="N85" s="19">
        <v>0.39362179088763344</v>
      </c>
    </row>
    <row r="86" spans="1:14" x14ac:dyDescent="0.25">
      <c r="A86" s="12">
        <v>65.744742063492154</v>
      </c>
      <c r="B86" s="19">
        <v>26.848011531300799</v>
      </c>
      <c r="C86" s="12">
        <v>1.5997874999999988</v>
      </c>
      <c r="D86" s="19">
        <v>2.5297304113622681</v>
      </c>
      <c r="E86" s="12">
        <v>1.5244412037037052</v>
      </c>
      <c r="F86" s="19">
        <v>1.5378091203703701</v>
      </c>
      <c r="G86" s="12">
        <v>6.7507916666666598E-2</v>
      </c>
      <c r="H86" s="19">
        <v>0.1330218894845317</v>
      </c>
      <c r="I86" s="12">
        <v>7.2897179491995923E-2</v>
      </c>
      <c r="J86" s="19">
        <v>5.0124866085699084E-2</v>
      </c>
      <c r="K86" s="12">
        <v>0.46000000000000069</v>
      </c>
      <c r="L86" s="19">
        <v>0.73469923884586763</v>
      </c>
      <c r="M86" s="12">
        <v>0.12478194444444439</v>
      </c>
      <c r="N86" s="19">
        <v>0.67594802599546711</v>
      </c>
    </row>
    <row r="87" spans="1:14" x14ac:dyDescent="0.25">
      <c r="A87" s="12">
        <v>65.744742063492211</v>
      </c>
      <c r="B87" s="19">
        <v>32.45950152690893</v>
      </c>
      <c r="C87" s="12">
        <v>1.6009685185185172</v>
      </c>
      <c r="D87" s="19">
        <v>3.4049657933994273</v>
      </c>
      <c r="E87" s="12">
        <v>1.5244412037037058</v>
      </c>
      <c r="F87" s="19">
        <v>2.4000971704281211</v>
      </c>
      <c r="G87" s="12">
        <v>6.7543645833333207E-2</v>
      </c>
      <c r="H87" s="19">
        <v>0.15306174585722948</v>
      </c>
      <c r="I87" s="12">
        <v>7.2971867882643773E-2</v>
      </c>
      <c r="J87" s="19">
        <v>0.13902888532589042</v>
      </c>
      <c r="K87" s="12">
        <v>0.46062782628676407</v>
      </c>
      <c r="L87" s="19">
        <v>1.0009748103176779</v>
      </c>
      <c r="M87" s="12">
        <v>0.12531249999999994</v>
      </c>
      <c r="N87" s="19">
        <v>0.4055915124856882</v>
      </c>
    </row>
    <row r="88" spans="1:14" x14ac:dyDescent="0.25">
      <c r="A88" s="12">
        <v>65.862511791222488</v>
      </c>
      <c r="B88" s="19">
        <v>38.807580790471135</v>
      </c>
      <c r="C88" s="12">
        <v>1.6015590277777783</v>
      </c>
      <c r="D88" s="19">
        <v>2.5660309962429362</v>
      </c>
      <c r="E88" s="12">
        <v>1.5249959837962968</v>
      </c>
      <c r="F88" s="19">
        <v>3.2005546267481928</v>
      </c>
      <c r="G88" s="12">
        <v>6.7579374999999928E-2</v>
      </c>
      <c r="H88" s="19">
        <v>1.1493252891437788</v>
      </c>
      <c r="I88" s="12">
        <v>7.2986805560773346E-2</v>
      </c>
      <c r="J88" s="19">
        <v>0.13294077932098763</v>
      </c>
      <c r="K88" s="12">
        <v>0.46177656249999943</v>
      </c>
      <c r="L88" s="19">
        <v>0.74563679510881142</v>
      </c>
      <c r="M88" s="12">
        <v>0.1258430555555555</v>
      </c>
      <c r="N88" s="19">
        <v>0.14189730876294715</v>
      </c>
    </row>
    <row r="89" spans="1:14" x14ac:dyDescent="0.25">
      <c r="A89" s="12">
        <v>65.862511791222786</v>
      </c>
      <c r="B89" s="19">
        <v>43.391972876136144</v>
      </c>
      <c r="C89" s="12">
        <v>1.6015590277777811</v>
      </c>
      <c r="D89" s="19">
        <v>1.8188721098328322</v>
      </c>
      <c r="E89" s="12">
        <v>1.5261055439814821</v>
      </c>
      <c r="F89" s="19">
        <v>2.433009106758397</v>
      </c>
      <c r="G89" s="12">
        <v>6.7650833333333257E-2</v>
      </c>
      <c r="H89" s="19">
        <v>0.23905957642871586</v>
      </c>
      <c r="I89" s="12">
        <v>7.3031618595162065E-2</v>
      </c>
      <c r="J89" s="19">
        <v>7.3481766107424781E-2</v>
      </c>
      <c r="K89" s="12">
        <v>0.46292529871323485</v>
      </c>
      <c r="L89" s="19">
        <v>0.49613281309327228</v>
      </c>
      <c r="M89" s="12">
        <v>0.12637361111111106</v>
      </c>
      <c r="N89" s="19">
        <v>0.42768240458254786</v>
      </c>
    </row>
    <row r="90" spans="1:14" x14ac:dyDescent="0.25">
      <c r="A90" s="12">
        <v>66.277529761904788</v>
      </c>
      <c r="B90" s="19">
        <v>73.980464511896443</v>
      </c>
      <c r="C90" s="12">
        <v>1.6021495370370404</v>
      </c>
      <c r="D90" s="19">
        <v>3.1935247271057734</v>
      </c>
      <c r="E90" s="12">
        <v>1.5261055439814832</v>
      </c>
      <c r="F90" s="19">
        <v>1.6658103639756023</v>
      </c>
      <c r="G90" s="12">
        <v>6.7686562499999867E-2</v>
      </c>
      <c r="H90" s="19">
        <v>5.5336419753086293E-2</v>
      </c>
      <c r="I90" s="12">
        <v>7.3031618595162079E-2</v>
      </c>
      <c r="J90" s="19">
        <v>6.3941352423614609E-2</v>
      </c>
      <c r="K90" s="12">
        <v>0.46407403492647009</v>
      </c>
      <c r="L90" s="19">
        <v>0.67463889521712739</v>
      </c>
      <c r="M90" s="12">
        <v>0.12663888888888883</v>
      </c>
      <c r="N90" s="19">
        <v>0.2135729718698692</v>
      </c>
    </row>
    <row r="91" spans="1:14" x14ac:dyDescent="0.25">
      <c r="A91" s="12">
        <v>66.277529761904859</v>
      </c>
      <c r="B91" s="19">
        <v>49.091579861111143</v>
      </c>
      <c r="C91" s="12">
        <v>1.6021495370370407</v>
      </c>
      <c r="D91" s="19">
        <v>1.7295976136102738</v>
      </c>
      <c r="E91" s="12">
        <v>1.5268843068175169</v>
      </c>
      <c r="F91" s="19">
        <v>2.0441994379619923</v>
      </c>
      <c r="G91" s="12">
        <v>6.7686562499999922E-2</v>
      </c>
      <c r="H91" s="19">
        <v>9.4403222747849791E-2</v>
      </c>
      <c r="I91" s="12">
        <v>7.3046556273291652E-2</v>
      </c>
      <c r="J91" s="19">
        <v>0.10019492442209348</v>
      </c>
      <c r="K91" s="12">
        <v>0.46407403492647048</v>
      </c>
      <c r="L91" s="19">
        <v>0.7304655725699839</v>
      </c>
      <c r="M91" s="12">
        <v>0.1269041666666666</v>
      </c>
      <c r="N91" s="19">
        <v>0.12837232905982915</v>
      </c>
    </row>
    <row r="92" spans="1:14" x14ac:dyDescent="0.25">
      <c r="A92" s="12">
        <v>66.595750259497791</v>
      </c>
      <c r="B92" s="19">
        <v>57.27318456051114</v>
      </c>
      <c r="C92" s="12">
        <v>1.6027400462962997</v>
      </c>
      <c r="D92" s="19">
        <v>1.6198524305555562</v>
      </c>
      <c r="E92" s="12">
        <v>1.5272151041666684</v>
      </c>
      <c r="F92" s="19">
        <v>1.5205380371815636</v>
      </c>
      <c r="G92" s="12">
        <v>6.7722291666666531E-2</v>
      </c>
      <c r="H92" s="19">
        <v>0.10262604177522937</v>
      </c>
      <c r="I92" s="12">
        <v>7.3061493951421225E-2</v>
      </c>
      <c r="J92" s="19">
        <v>9.4531250000000011E-2</v>
      </c>
      <c r="K92" s="12">
        <v>0.46522277113970523</v>
      </c>
      <c r="L92" s="19">
        <v>0.54619197382478568</v>
      </c>
      <c r="M92" s="12">
        <v>0.12742766013738852</v>
      </c>
      <c r="N92" s="19">
        <v>0.77921636334979361</v>
      </c>
    </row>
    <row r="93" spans="1:14" x14ac:dyDescent="0.25">
      <c r="A93" s="12">
        <v>66.810317460317563</v>
      </c>
      <c r="B93" s="19">
        <v>60.780564417395929</v>
      </c>
      <c r="C93" s="12">
        <v>1.6033305555555566</v>
      </c>
      <c r="D93" s="19">
        <v>1.6839740404029202</v>
      </c>
      <c r="E93" s="12">
        <v>1.5283246643518538</v>
      </c>
      <c r="F93" s="19">
        <v>1.5737752700617273</v>
      </c>
      <c r="G93" s="12">
        <v>6.7722291666666559E-2</v>
      </c>
      <c r="H93" s="19">
        <v>7.1379329471186817E-2</v>
      </c>
      <c r="I93" s="12">
        <v>7.3106306985809943E-2</v>
      </c>
      <c r="J93" s="19">
        <v>0.13579945987654318</v>
      </c>
      <c r="K93" s="12">
        <v>0.46522277113970562</v>
      </c>
      <c r="L93" s="19">
        <v>0.90449120778736303</v>
      </c>
      <c r="M93" s="12">
        <v>0.12743472222222216</v>
      </c>
      <c r="N93" s="19">
        <v>0.90271322076024907</v>
      </c>
    </row>
    <row r="94" spans="1:14" x14ac:dyDescent="0.25">
      <c r="A94" s="12">
        <v>66.81031746031762</v>
      </c>
      <c r="B94" s="19">
        <v>47.452520961233802</v>
      </c>
      <c r="C94" s="12">
        <v>1.6033305555555588</v>
      </c>
      <c r="D94" s="19">
        <v>1.685327257761486</v>
      </c>
      <c r="E94" s="12">
        <v>1.5299890046296314</v>
      </c>
      <c r="F94" s="19">
        <v>1.5895708176550709</v>
      </c>
      <c r="G94" s="12">
        <v>6.7758020833333196E-2</v>
      </c>
      <c r="H94" s="19">
        <v>2.3600000000000027E-2</v>
      </c>
      <c r="I94" s="12">
        <v>7.3121244663939516E-2</v>
      </c>
      <c r="J94" s="19">
        <v>0.13770524691358021</v>
      </c>
      <c r="K94" s="12">
        <v>0.4663715073529407</v>
      </c>
      <c r="L94" s="19">
        <v>0.98353278947638112</v>
      </c>
      <c r="M94" s="12">
        <v>0.12769999999999992</v>
      </c>
      <c r="N94" s="19">
        <v>0.43342516260051783</v>
      </c>
    </row>
    <row r="95" spans="1:14" x14ac:dyDescent="0.25">
      <c r="A95" s="12">
        <v>66.840163082255827</v>
      </c>
      <c r="B95" s="19">
        <v>16.799999999999972</v>
      </c>
      <c r="C95" s="12">
        <v>1.6039210648148139</v>
      </c>
      <c r="D95" s="19">
        <v>1.6801850317989373</v>
      </c>
      <c r="E95" s="12">
        <v>1.5305437847222227</v>
      </c>
      <c r="F95" s="19">
        <v>1.5827012159862568</v>
      </c>
      <c r="G95" s="12">
        <v>6.7793749999999861E-2</v>
      </c>
      <c r="H95" s="19">
        <v>3.737500000000004E-2</v>
      </c>
      <c r="I95" s="12">
        <v>7.3151120020198648E-2</v>
      </c>
      <c r="J95" s="19">
        <v>8.9296829001063505E-2</v>
      </c>
      <c r="K95" s="12">
        <v>0.467520243566176</v>
      </c>
      <c r="L95" s="19">
        <v>0.68317477905811141</v>
      </c>
      <c r="M95" s="12">
        <v>0.12796527777777772</v>
      </c>
      <c r="N95" s="19">
        <v>0.22100000000000006</v>
      </c>
    </row>
    <row r="96" spans="1:14" x14ac:dyDescent="0.25">
      <c r="A96" s="12">
        <v>67.328988727772497</v>
      </c>
      <c r="B96" s="19">
        <v>26.300000000000008</v>
      </c>
      <c r="C96" s="12">
        <v>1.6049999999999993</v>
      </c>
      <c r="D96" s="19">
        <v>1.4335999999999995</v>
      </c>
      <c r="E96" s="12">
        <v>1.5305437847222241</v>
      </c>
      <c r="F96" s="19">
        <v>1.6088057023277489</v>
      </c>
      <c r="G96" s="12">
        <v>6.7793749999999917E-2</v>
      </c>
      <c r="H96" s="19">
        <v>4.6800000000000085E-2</v>
      </c>
      <c r="I96" s="12">
        <v>7.3166057698328221E-2</v>
      </c>
      <c r="J96" s="19">
        <v>0.13395903094233602</v>
      </c>
      <c r="K96" s="12">
        <v>0.46752024356617605</v>
      </c>
      <c r="L96" s="19">
        <v>0.5319999999999987</v>
      </c>
      <c r="M96" s="12">
        <v>0.12849583333333325</v>
      </c>
      <c r="N96" s="19">
        <v>0.16696875000000047</v>
      </c>
    </row>
    <row r="97" spans="1:14" x14ac:dyDescent="0.25">
      <c r="A97" s="12">
        <v>67.328988727772796</v>
      </c>
      <c r="B97" s="19">
        <v>32.800000000000047</v>
      </c>
      <c r="C97" s="12">
        <v>1.6062831018518533</v>
      </c>
      <c r="D97" s="19">
        <v>1.488937499999998</v>
      </c>
      <c r="E97" s="12">
        <v>1.5310985648148154</v>
      </c>
      <c r="F97" s="19">
        <v>1.4099999999999975</v>
      </c>
      <c r="G97" s="12">
        <v>6.7829479166666581E-2</v>
      </c>
      <c r="H97" s="19">
        <v>4.8699999999999889E-2</v>
      </c>
      <c r="I97" s="12">
        <v>7.3166057698328235E-2</v>
      </c>
      <c r="J97" s="19">
        <v>0.15390443672839499</v>
      </c>
      <c r="K97" s="12">
        <v>0.4698177159926466</v>
      </c>
      <c r="L97" s="19">
        <v>0.43343749999999975</v>
      </c>
      <c r="M97" s="12">
        <v>0.12876111111111102</v>
      </c>
      <c r="N97" s="19">
        <v>0.13000000000000023</v>
      </c>
    </row>
    <row r="98" spans="1:14" x14ac:dyDescent="0.25">
      <c r="A98" s="12">
        <v>67.368418216728756</v>
      </c>
      <c r="B98" s="19">
        <v>36.085416666666696</v>
      </c>
      <c r="C98" s="12">
        <v>1.6062831018518551</v>
      </c>
      <c r="D98" s="19">
        <v>1.526799999999999</v>
      </c>
      <c r="E98" s="12">
        <v>1.5310985648148165</v>
      </c>
      <c r="F98" s="19">
        <v>1.4515625000000003</v>
      </c>
      <c r="G98" s="12">
        <v>6.7972395833333185E-2</v>
      </c>
      <c r="H98" s="19">
        <v>5.7257530864197492E-2</v>
      </c>
      <c r="I98" s="12">
        <v>7.3180995376457808E-2</v>
      </c>
      <c r="J98" s="19">
        <v>5.8200000000000009E-2</v>
      </c>
      <c r="K98" s="12">
        <v>0.47096645220588185</v>
      </c>
      <c r="L98" s="19">
        <v>0.36599999999999971</v>
      </c>
      <c r="M98" s="12">
        <v>0.12911584633967266</v>
      </c>
      <c r="N98" s="19">
        <v>0.11951041666666669</v>
      </c>
    </row>
    <row r="99" spans="1:14" x14ac:dyDescent="0.25">
      <c r="A99" s="12">
        <v>67.573401550530818</v>
      </c>
      <c r="B99" s="19">
        <v>52.964548611111162</v>
      </c>
      <c r="C99" s="12">
        <v>1.6068736111111128</v>
      </c>
      <c r="D99" s="19">
        <v>1.6157833333333338</v>
      </c>
      <c r="E99" s="12">
        <v>1.5316533449074081</v>
      </c>
      <c r="F99" s="19">
        <v>1.5670833333333321</v>
      </c>
      <c r="G99" s="12">
        <v>6.7972395833333241E-2</v>
      </c>
      <c r="H99" s="19">
        <v>5.8538271604938193E-2</v>
      </c>
      <c r="I99" s="12">
        <v>7.3195933054587381E-2</v>
      </c>
      <c r="J99" s="19">
        <v>7.3748958333333281E-2</v>
      </c>
      <c r="K99" s="12">
        <v>0.47254882812499971</v>
      </c>
      <c r="L99" s="19">
        <v>0.43230208333333314</v>
      </c>
      <c r="M99" s="12">
        <v>0.12929166666666658</v>
      </c>
      <c r="N99" s="19">
        <v>0.13414636752136722</v>
      </c>
    </row>
    <row r="100" spans="1:14" x14ac:dyDescent="0.25">
      <c r="A100" s="12">
        <v>67.796895918747808</v>
      </c>
      <c r="B100" s="19">
        <v>55.546527777777833</v>
      </c>
      <c r="C100" s="12">
        <v>1.6074641203703697</v>
      </c>
      <c r="D100" s="19">
        <v>1.5993993055555527</v>
      </c>
      <c r="E100" s="12">
        <v>1.5322081250000006</v>
      </c>
      <c r="F100" s="19">
        <v>1.5547343672839506</v>
      </c>
      <c r="G100" s="12">
        <v>6.8008124999999905E-2</v>
      </c>
      <c r="H100" s="19">
        <v>5.5549876543209829E-2</v>
      </c>
      <c r="I100" s="12">
        <v>7.3210870732716954E-2</v>
      </c>
      <c r="J100" s="19">
        <v>8.3499999999999922E-2</v>
      </c>
      <c r="K100" s="12">
        <v>0.47326392463235251</v>
      </c>
      <c r="L100" s="19">
        <v>0.57086108440170935</v>
      </c>
      <c r="M100" s="12">
        <v>0.12955694444444435</v>
      </c>
      <c r="N100" s="19">
        <v>0.13799572649572625</v>
      </c>
    </row>
    <row r="101" spans="1:14" x14ac:dyDescent="0.25">
      <c r="A101" s="12">
        <v>67.817814373289153</v>
      </c>
      <c r="B101" s="19">
        <v>49.521909722222269</v>
      </c>
      <c r="C101" s="12">
        <v>1.6080546296296288</v>
      </c>
      <c r="D101" s="19">
        <v>1.5857638888888881</v>
      </c>
      <c r="E101" s="12">
        <v>1.5325444786112581</v>
      </c>
      <c r="F101" s="19">
        <v>1.5420404320987651</v>
      </c>
      <c r="G101" s="12">
        <v>6.804385416666657E-2</v>
      </c>
      <c r="H101" s="19">
        <v>0.14825694815524251</v>
      </c>
      <c r="I101" s="12">
        <v>7.3240746088976086E-2</v>
      </c>
      <c r="J101" s="19">
        <v>0.10900520833333331</v>
      </c>
      <c r="K101" s="12">
        <v>0.47556139705882289</v>
      </c>
      <c r="L101" s="19">
        <v>0.58730715811965795</v>
      </c>
      <c r="M101" s="12">
        <v>0.12982222222222214</v>
      </c>
      <c r="N101" s="19">
        <v>0.12901388888888857</v>
      </c>
    </row>
    <row r="102" spans="1:14" x14ac:dyDescent="0.25">
      <c r="A102" s="12">
        <v>67.875892857142944</v>
      </c>
      <c r="B102" s="19">
        <v>46.184422343699318</v>
      </c>
      <c r="C102" s="12">
        <v>1.6086451388888883</v>
      </c>
      <c r="D102" s="19">
        <v>1.6175798611111076</v>
      </c>
      <c r="E102" s="12">
        <v>1.5333176851851853</v>
      </c>
      <c r="F102" s="19">
        <v>1.6099657062562549</v>
      </c>
      <c r="G102" s="12">
        <v>6.8079583333333235E-2</v>
      </c>
      <c r="H102" s="19">
        <v>9.5788931372231823E-2</v>
      </c>
      <c r="I102" s="12">
        <v>7.3255683767105659E-2</v>
      </c>
      <c r="J102" s="19">
        <v>7.6880131172839386E-2</v>
      </c>
      <c r="K102" s="12">
        <v>0.47671013327205825</v>
      </c>
      <c r="L102" s="19">
        <v>0.60434948383122711</v>
      </c>
      <c r="M102" s="12">
        <v>0.13008749999999991</v>
      </c>
      <c r="N102" s="19">
        <v>0.29156466121741265</v>
      </c>
    </row>
    <row r="103" spans="1:14" x14ac:dyDescent="0.25">
      <c r="A103" s="12">
        <v>68.269586028080766</v>
      </c>
      <c r="B103" s="19">
        <v>68.760233774456523</v>
      </c>
      <c r="C103" s="12">
        <v>1.6092356481481476</v>
      </c>
      <c r="D103" s="19">
        <v>1.765032678216395</v>
      </c>
      <c r="E103" s="12">
        <v>1.5335217198567834</v>
      </c>
      <c r="F103" s="19">
        <v>1.4842004997147764</v>
      </c>
      <c r="G103" s="12">
        <v>6.81153124999999E-2</v>
      </c>
      <c r="H103" s="19">
        <v>6.9424567901234524E-2</v>
      </c>
      <c r="I103" s="12">
        <v>7.4225529513888874E-2</v>
      </c>
      <c r="J103" s="19">
        <v>0.11703175154320984</v>
      </c>
      <c r="K103" s="12">
        <v>0.47671013327205863</v>
      </c>
      <c r="L103" s="19">
        <v>0.6964150776874517</v>
      </c>
      <c r="M103" s="12">
        <v>0.13035277777777768</v>
      </c>
      <c r="N103" s="19">
        <v>0.21219202603087284</v>
      </c>
    </row>
    <row r="104" spans="1:14" x14ac:dyDescent="0.25">
      <c r="A104" s="12">
        <v>68.306640018805822</v>
      </c>
      <c r="B104" s="19">
        <v>77.493350694444601</v>
      </c>
      <c r="C104" s="12">
        <v>1.6092356481481485</v>
      </c>
      <c r="D104" s="19">
        <v>1.5582154495402714</v>
      </c>
      <c r="E104" s="12">
        <v>1.5338724652777784</v>
      </c>
      <c r="F104" s="19">
        <v>1.4341419830246931</v>
      </c>
      <c r="G104" s="12">
        <v>6.8151041666666565E-2</v>
      </c>
      <c r="H104" s="19">
        <v>5.0853827160493748E-2</v>
      </c>
      <c r="I104" s="12">
        <v>7.4843098958333229E-2</v>
      </c>
      <c r="J104" s="19">
        <v>0.12318033939547957</v>
      </c>
      <c r="K104" s="12">
        <v>0.47785886948529344</v>
      </c>
      <c r="L104" s="19">
        <v>0.727098784722222</v>
      </c>
      <c r="M104" s="12">
        <v>0.13061805555555547</v>
      </c>
      <c r="N104" s="19">
        <v>0.17071527777777742</v>
      </c>
    </row>
    <row r="105" spans="1:14" x14ac:dyDescent="0.25">
      <c r="A105" s="12">
        <v>68.357563434696615</v>
      </c>
      <c r="B105" s="19">
        <v>39.339377070551393</v>
      </c>
      <c r="C105" s="12">
        <v>1.6098261574074071</v>
      </c>
      <c r="D105" s="19">
        <v>1.4698628472222228</v>
      </c>
      <c r="E105" s="12">
        <v>1.5338724652777798</v>
      </c>
      <c r="F105" s="19">
        <v>0.73819999999999997</v>
      </c>
      <c r="G105" s="12">
        <v>6.8186770833333202E-2</v>
      </c>
      <c r="H105" s="19">
        <v>2.3800000000000029E-2</v>
      </c>
      <c r="I105" s="12">
        <v>7.5063691350264306E-2</v>
      </c>
      <c r="J105" s="19">
        <v>8.7701750360303657E-2</v>
      </c>
      <c r="K105" s="12">
        <v>0.47785886948529349</v>
      </c>
      <c r="L105" s="19">
        <v>0.27710000000000051</v>
      </c>
      <c r="M105" s="12">
        <v>0.13076145833333316</v>
      </c>
      <c r="N105" s="19">
        <v>0.11489957264957269</v>
      </c>
    </row>
    <row r="106" spans="1:14" x14ac:dyDescent="0.25">
      <c r="A106" s="12">
        <v>68.941468253968353</v>
      </c>
      <c r="B106" s="19">
        <v>33.453672267362187</v>
      </c>
      <c r="C106" s="12">
        <v>1.6098261574074106</v>
      </c>
      <c r="D106" s="19">
        <v>1.6675763888888897</v>
      </c>
      <c r="E106" s="12">
        <v>1.5344272453703711</v>
      </c>
      <c r="F106" s="19">
        <v>0.71503020833333275</v>
      </c>
      <c r="G106" s="12">
        <v>6.818677083333323E-2</v>
      </c>
      <c r="H106" s="19">
        <v>1.9313541666666649E-2</v>
      </c>
      <c r="I106" s="12">
        <v>7.5248975597154419E-2</v>
      </c>
      <c r="J106" s="19">
        <v>0.13076887366081666</v>
      </c>
      <c r="K106" s="12">
        <v>0.47900760569852879</v>
      </c>
      <c r="L106" s="19">
        <v>0.23610729166666666</v>
      </c>
      <c r="M106" s="12">
        <v>0.13088333333333324</v>
      </c>
      <c r="N106" s="19">
        <v>0.12599999999999989</v>
      </c>
    </row>
    <row r="107" spans="1:14" x14ac:dyDescent="0.25">
      <c r="A107" s="12">
        <v>68.946711317628456</v>
      </c>
      <c r="B107" s="19">
        <v>30.111411897851053</v>
      </c>
      <c r="C107" s="12">
        <v>1.6104166666666664</v>
      </c>
      <c r="D107" s="19">
        <v>0.76200000000000034</v>
      </c>
      <c r="E107" s="12">
        <v>1.5344272453703727</v>
      </c>
      <c r="F107" s="19">
        <v>0.70049999999999979</v>
      </c>
      <c r="G107" s="12">
        <v>6.8222499999999894E-2</v>
      </c>
      <c r="H107" s="19">
        <v>1.6499999999999976E-2</v>
      </c>
      <c r="I107" s="12">
        <v>7.5821649305555544E-2</v>
      </c>
      <c r="J107" s="19">
        <v>0.10125991880676138</v>
      </c>
      <c r="K107" s="12">
        <v>0.47999999999999932</v>
      </c>
      <c r="L107" s="19">
        <v>0.21039999999999995</v>
      </c>
      <c r="M107" s="12">
        <v>0.13114861111111104</v>
      </c>
      <c r="N107" s="19">
        <v>0.14873958333333348</v>
      </c>
    </row>
    <row r="108" spans="1:14" x14ac:dyDescent="0.25">
      <c r="A108" s="12">
        <v>69.039878487080827</v>
      </c>
      <c r="B108" s="19">
        <v>61.585879337758264</v>
      </c>
      <c r="C108" s="12">
        <v>1.6110071759259259</v>
      </c>
      <c r="D108" s="19">
        <v>0.73434374999999941</v>
      </c>
      <c r="E108" s="12">
        <v>1.5349820254629636</v>
      </c>
      <c r="F108" s="19">
        <v>1.2697065972222215</v>
      </c>
      <c r="G108" s="12">
        <v>6.8258229166666559E-2</v>
      </c>
      <c r="H108" s="19">
        <v>3.708854166666662E-2</v>
      </c>
      <c r="I108" s="12">
        <v>7.6518055555555506E-2</v>
      </c>
      <c r="J108" s="19">
        <v>0.1367523533950617</v>
      </c>
      <c r="K108" s="12">
        <v>0.48015634191176404</v>
      </c>
      <c r="L108" s="19">
        <v>0.37465763888888892</v>
      </c>
      <c r="M108" s="12">
        <v>0.13133874183840233</v>
      </c>
      <c r="N108" s="19">
        <v>0.16300000000000023</v>
      </c>
    </row>
    <row r="109" spans="1:14" x14ac:dyDescent="0.25">
      <c r="A109" s="12">
        <v>69.284291309839162</v>
      </c>
      <c r="B109" s="19">
        <v>49.521909722222254</v>
      </c>
      <c r="C109" s="12">
        <v>1.6121316615520322</v>
      </c>
      <c r="D109" s="19">
        <v>0.71699999999999919</v>
      </c>
      <c r="E109" s="12">
        <v>1.5354762023478354</v>
      </c>
      <c r="F109" s="19">
        <v>2.7989133042791408</v>
      </c>
      <c r="G109" s="12">
        <v>6.8329687499999889E-2</v>
      </c>
      <c r="H109" s="19">
        <v>5.0213456790123366E-2</v>
      </c>
      <c r="I109" s="12">
        <v>7.6562977430555568E-2</v>
      </c>
      <c r="J109" s="19">
        <v>8.7517495281849086E-2</v>
      </c>
      <c r="K109" s="12">
        <v>0.4813050781249994</v>
      </c>
      <c r="L109" s="19">
        <v>0.71402614683528798</v>
      </c>
      <c r="M109" s="12">
        <v>0.1314138888888888</v>
      </c>
      <c r="N109" s="19">
        <v>0.13186111111111135</v>
      </c>
    </row>
    <row r="110" spans="1:14" x14ac:dyDescent="0.25">
      <c r="A110" s="12">
        <v>69.474255952381043</v>
      </c>
      <c r="B110" s="19">
        <v>50.092907519021573</v>
      </c>
      <c r="C110" s="12">
        <v>1.6121881944444445</v>
      </c>
      <c r="D110" s="19">
        <v>1.3067951388888877</v>
      </c>
      <c r="E110" s="12">
        <v>1.5355368055555563</v>
      </c>
      <c r="F110" s="19">
        <v>3.445034088824098</v>
      </c>
      <c r="G110" s="12">
        <v>6.8365416666666554E-2</v>
      </c>
      <c r="H110" s="19">
        <v>6.3020864197530849E-2</v>
      </c>
      <c r="I110" s="12">
        <v>7.7288159367021145E-2</v>
      </c>
      <c r="J110" s="19">
        <v>5.0240829014666845E-2</v>
      </c>
      <c r="K110" s="12">
        <v>0.48130507812499945</v>
      </c>
      <c r="L110" s="19">
        <v>0.83939848790377003</v>
      </c>
      <c r="M110" s="12">
        <v>0.13167916666666657</v>
      </c>
      <c r="N110" s="19">
        <v>0.22376561583305321</v>
      </c>
    </row>
    <row r="111" spans="1:14" x14ac:dyDescent="0.25">
      <c r="A111" s="12">
        <v>69.938938492063542</v>
      </c>
      <c r="B111" s="19">
        <v>45.378143364029427</v>
      </c>
      <c r="C111" s="12">
        <v>1.6127787037037038</v>
      </c>
      <c r="D111" s="19">
        <v>2.8487563906988957</v>
      </c>
      <c r="E111" s="12">
        <v>1.5355368055555576</v>
      </c>
      <c r="F111" s="19">
        <v>2.1605581149455158</v>
      </c>
      <c r="G111" s="12">
        <v>6.8436874999999883E-2</v>
      </c>
      <c r="H111" s="19">
        <v>5.5549876543209753E-2</v>
      </c>
      <c r="I111" s="12">
        <v>8.1304288194444449E-2</v>
      </c>
      <c r="J111" s="19">
        <v>0.11273406363906019</v>
      </c>
      <c r="K111" s="12">
        <v>0.48130507812499951</v>
      </c>
      <c r="L111" s="19">
        <v>0.77674980929184034</v>
      </c>
      <c r="M111" s="12">
        <v>0.13194444444444434</v>
      </c>
      <c r="N111" s="19">
        <v>0.2838802587588713</v>
      </c>
    </row>
    <row r="112" spans="1:14" x14ac:dyDescent="0.25">
      <c r="A112" s="12">
        <v>70.007589285714189</v>
      </c>
      <c r="B112" s="19">
        <v>67.147675815116557</v>
      </c>
      <c r="C112" s="12">
        <v>1.6139597222222226</v>
      </c>
      <c r="D112" s="19">
        <v>3.4950340888240916</v>
      </c>
      <c r="E112" s="12">
        <v>1.5360915856481485</v>
      </c>
      <c r="F112" s="19">
        <v>1.5716596141975299</v>
      </c>
      <c r="G112" s="12">
        <v>6.8508333333333199E-2</v>
      </c>
      <c r="H112" s="19">
        <v>7.9707975429431324E-2</v>
      </c>
      <c r="I112" s="12">
        <v>8.2200000000000092E-2</v>
      </c>
      <c r="J112" s="19">
        <v>0.11307418981481455</v>
      </c>
      <c r="K112" s="12">
        <v>0.48156678921568569</v>
      </c>
      <c r="L112" s="19">
        <v>0.54893298611111041</v>
      </c>
      <c r="M112" s="12">
        <v>0.13194444444444436</v>
      </c>
      <c r="N112" s="19">
        <v>0.21401163280071056</v>
      </c>
    </row>
    <row r="113" spans="1:14" x14ac:dyDescent="0.25">
      <c r="A113" s="12">
        <v>70.04806463544989</v>
      </c>
      <c r="B113" s="19">
        <v>52.231514691223559</v>
      </c>
      <c r="C113" s="12">
        <v>1.6151407407407412</v>
      </c>
      <c r="D113" s="19">
        <v>2.2009863865504444</v>
      </c>
      <c r="E113" s="12">
        <v>1.5379193054616465</v>
      </c>
      <c r="F113" s="19">
        <v>1.5743927935024369</v>
      </c>
      <c r="G113" s="12">
        <v>6.8508333333333213E-2</v>
      </c>
      <c r="H113" s="19">
        <v>0.15013080589749286</v>
      </c>
      <c r="I113" s="12">
        <v>8.4736736111111141E-2</v>
      </c>
      <c r="J113" s="19">
        <v>6.5000000000000127E-2</v>
      </c>
      <c r="K113" s="12">
        <v>0.48174264705882286</v>
      </c>
      <c r="L113" s="19">
        <v>0.57196964642784709</v>
      </c>
      <c r="M113" s="12">
        <v>0.13220972222222213</v>
      </c>
      <c r="N113" s="19">
        <v>0.12901388888888898</v>
      </c>
    </row>
    <row r="114" spans="1:14" x14ac:dyDescent="0.25">
      <c r="A114" s="12">
        <v>70.048064635450046</v>
      </c>
      <c r="B114" s="19">
        <v>71.899062500000056</v>
      </c>
      <c r="C114" s="12">
        <v>1.6151407407407437</v>
      </c>
      <c r="D114" s="19">
        <v>1.6175798611111116</v>
      </c>
      <c r="E114" s="12">
        <v>1.5383107060185193</v>
      </c>
      <c r="F114" s="19">
        <v>1.6144573207755946</v>
      </c>
      <c r="G114" s="12">
        <v>6.8544062499999878E-2</v>
      </c>
      <c r="H114" s="19">
        <v>9.9536646856732636E-2</v>
      </c>
      <c r="I114" s="12">
        <v>8.6045598958333344E-2</v>
      </c>
      <c r="J114" s="19">
        <v>0.10741840277777774</v>
      </c>
      <c r="K114" s="12">
        <v>0.4824538143382347</v>
      </c>
      <c r="L114" s="19">
        <v>0.60106142690779041</v>
      </c>
      <c r="M114" s="12">
        <v>0.13299999999999967</v>
      </c>
      <c r="N114" s="19">
        <v>0.1722513834940976</v>
      </c>
    </row>
    <row r="115" spans="1:14" x14ac:dyDescent="0.25">
      <c r="A115" s="12">
        <v>70.506355423631177</v>
      </c>
      <c r="B115" s="19">
        <v>54.25553819444449</v>
      </c>
      <c r="C115" s="12">
        <v>1.6152025462962987</v>
      </c>
      <c r="D115" s="19">
        <v>1.6474123635313236</v>
      </c>
      <c r="E115" s="12">
        <v>1.5383107060185208</v>
      </c>
      <c r="F115" s="19">
        <v>1.4931837287534531</v>
      </c>
      <c r="G115" s="12">
        <v>6.8579791666666529E-2</v>
      </c>
      <c r="H115" s="19">
        <v>0.13420301508836457</v>
      </c>
      <c r="I115" s="12">
        <v>8.9954666561639141E-2</v>
      </c>
      <c r="J115" s="19">
        <v>0.13484656635802467</v>
      </c>
      <c r="K115" s="12">
        <v>0.48245381433823492</v>
      </c>
      <c r="L115" s="19">
        <v>0.68983896384057852</v>
      </c>
      <c r="M115" s="12">
        <v>0.13300815972222221</v>
      </c>
      <c r="N115" s="19">
        <v>0.29439939818836064</v>
      </c>
    </row>
    <row r="116" spans="1:14" x14ac:dyDescent="0.25">
      <c r="A116" s="12">
        <v>70.539831349206437</v>
      </c>
      <c r="B116" s="19">
        <v>65.068833424746103</v>
      </c>
      <c r="C116" s="12">
        <v>1.6157312500000007</v>
      </c>
      <c r="D116" s="19">
        <v>1.7724190078119693</v>
      </c>
      <c r="E116" s="12">
        <v>1.5388654861111133</v>
      </c>
      <c r="F116" s="19">
        <v>1.5762785973612174</v>
      </c>
      <c r="G116" s="12">
        <v>6.8579791666666542E-2</v>
      </c>
      <c r="H116" s="19">
        <v>5.7897901234567867E-2</v>
      </c>
      <c r="I116" s="12">
        <v>9.5528220486111134E-2</v>
      </c>
      <c r="J116" s="19">
        <v>0.16429166666666695</v>
      </c>
      <c r="K116" s="12">
        <v>0.48360255055146989</v>
      </c>
      <c r="L116" s="19">
        <v>0.62900991075700141</v>
      </c>
      <c r="M116" s="12">
        <v>0.13327083333333323</v>
      </c>
      <c r="N116" s="19">
        <v>0.21786149997276846</v>
      </c>
    </row>
    <row r="117" spans="1:14" x14ac:dyDescent="0.25">
      <c r="A117" s="12">
        <v>70.750768246389512</v>
      </c>
      <c r="B117" s="19">
        <v>57.075451754445588</v>
      </c>
      <c r="C117" s="12">
        <v>1.6157312500000029</v>
      </c>
      <c r="D117" s="19">
        <v>1.572988108731425</v>
      </c>
      <c r="E117" s="12">
        <v>1.5388965467071707</v>
      </c>
      <c r="F117" s="19">
        <v>1.4616455092592606</v>
      </c>
      <c r="G117" s="12">
        <v>6.8615520833333207E-2</v>
      </c>
      <c r="H117" s="19">
        <v>0.11220565656727617</v>
      </c>
      <c r="I117" s="12">
        <v>9.9999999999999825E-2</v>
      </c>
      <c r="J117" s="19">
        <v>0.20700000000000038</v>
      </c>
      <c r="K117" s="12">
        <v>0.48475128676470525</v>
      </c>
      <c r="L117" s="19">
        <v>0.6914656249999992</v>
      </c>
      <c r="M117" s="12">
        <v>0.13380138888888879</v>
      </c>
      <c r="N117" s="19">
        <v>0.27030413393530411</v>
      </c>
    </row>
    <row r="118" spans="1:14" x14ac:dyDescent="0.25">
      <c r="A118" s="12">
        <v>71.072619047619128</v>
      </c>
      <c r="B118" s="19">
        <v>70.476121025243671</v>
      </c>
      <c r="C118" s="12">
        <v>1.61632175925926</v>
      </c>
      <c r="D118" s="19">
        <v>1.7096352062495732</v>
      </c>
      <c r="E118" s="12">
        <v>1.5394202662037042</v>
      </c>
      <c r="F118" s="19">
        <v>1.5483873996913584</v>
      </c>
      <c r="G118" s="12">
        <v>6.8651249999999872E-2</v>
      </c>
      <c r="H118" s="19">
        <v>0.13508096883057338</v>
      </c>
      <c r="I118" s="12">
        <v>0.10026953125</v>
      </c>
      <c r="J118" s="19">
        <v>0.18150000000000022</v>
      </c>
      <c r="K118" s="12">
        <v>0.4847512867647053</v>
      </c>
      <c r="L118" s="19">
        <v>0.57908412126068332</v>
      </c>
      <c r="M118" s="12">
        <v>0.13459722222222212</v>
      </c>
      <c r="N118" s="19">
        <v>0.13607104700854686</v>
      </c>
    </row>
    <row r="119" spans="1:14" x14ac:dyDescent="0.25">
      <c r="A119" s="12">
        <v>71.072619047619142</v>
      </c>
      <c r="B119" s="19">
        <v>61.503722957427179</v>
      </c>
      <c r="C119" s="12">
        <v>1.616321759259262</v>
      </c>
      <c r="D119" s="19">
        <v>1.4994062500000009</v>
      </c>
      <c r="E119" s="12">
        <v>1.5399750462962967</v>
      </c>
      <c r="F119" s="19">
        <v>1.3371331474730452</v>
      </c>
      <c r="G119" s="12">
        <v>6.8686979166666509E-2</v>
      </c>
      <c r="H119" s="19">
        <v>9.6731180624457416E-2</v>
      </c>
      <c r="I119" s="12">
        <v>0.10026953125000003</v>
      </c>
      <c r="J119" s="19">
        <v>0.16629166666666662</v>
      </c>
      <c r="K119" s="12">
        <v>0.48475128676470541</v>
      </c>
      <c r="L119" s="19">
        <v>0.61451694950346525</v>
      </c>
      <c r="M119" s="12">
        <v>0.13465012952618782</v>
      </c>
      <c r="N119" s="19">
        <v>0.33760840458612579</v>
      </c>
    </row>
    <row r="120" spans="1:14" x14ac:dyDescent="0.25">
      <c r="A120" s="12">
        <v>71.528769780591702</v>
      </c>
      <c r="B120" s="19">
        <v>59.084886018417684</v>
      </c>
      <c r="C120" s="12">
        <v>1.6169122685185195</v>
      </c>
      <c r="D120" s="19">
        <v>1.5925815972222208</v>
      </c>
      <c r="E120" s="12">
        <v>1.5405298263888894</v>
      </c>
      <c r="F120" s="19">
        <v>1.2897357456691367</v>
      </c>
      <c r="G120" s="12">
        <v>6.8686979166666537E-2</v>
      </c>
      <c r="H120" s="19">
        <v>0.15463629629629627</v>
      </c>
      <c r="I120" s="12">
        <v>0.10065711805555554</v>
      </c>
      <c r="J120" s="19">
        <v>0.17299999999999996</v>
      </c>
      <c r="K120" s="12">
        <v>0.48704875919117585</v>
      </c>
      <c r="L120" s="19">
        <v>0.54526284488874122</v>
      </c>
      <c r="M120" s="12">
        <v>0.13486249999999991</v>
      </c>
      <c r="N120" s="19">
        <v>0.42737132620779766</v>
      </c>
    </row>
    <row r="121" spans="1:14" x14ac:dyDescent="0.25">
      <c r="A121" s="12">
        <v>71.605406746031804</v>
      </c>
      <c r="B121" s="19">
        <v>51.673559027777706</v>
      </c>
      <c r="C121" s="12">
        <v>1.6175027777777788</v>
      </c>
      <c r="D121" s="19">
        <v>1.436746211447731</v>
      </c>
      <c r="E121" s="12">
        <v>1.5410677726475199</v>
      </c>
      <c r="F121" s="19">
        <v>1.3691960957521632</v>
      </c>
      <c r="G121" s="12">
        <v>6.8722708333333202E-2</v>
      </c>
      <c r="H121" s="19">
        <v>0.25</v>
      </c>
      <c r="I121" s="12">
        <v>0.10100000000000015</v>
      </c>
      <c r="J121" s="19">
        <v>0.16388155864197526</v>
      </c>
      <c r="K121" s="12">
        <v>0.48819749540441126</v>
      </c>
      <c r="L121" s="19">
        <v>0.6613653143898971</v>
      </c>
      <c r="M121" s="12">
        <v>0.13539305555555545</v>
      </c>
      <c r="N121" s="19">
        <v>0.27688642819499537</v>
      </c>
    </row>
    <row r="122" spans="1:14" x14ac:dyDescent="0.25">
      <c r="A122" s="12">
        <v>71.605406746031946</v>
      </c>
      <c r="B122" s="19">
        <v>54.225694444444429</v>
      </c>
      <c r="C122" s="12">
        <v>1.6180932870370384</v>
      </c>
      <c r="D122" s="19">
        <v>1.4248167144997124</v>
      </c>
      <c r="E122" s="12">
        <v>1.5410846064814818</v>
      </c>
      <c r="F122" s="19">
        <v>1.2765807175925932</v>
      </c>
      <c r="G122" s="12">
        <v>6.8758437499999867E-2</v>
      </c>
      <c r="H122" s="19">
        <v>0.16585555555555553</v>
      </c>
      <c r="I122" s="12">
        <v>0.10449045138888889</v>
      </c>
      <c r="J122" s="19">
        <v>0.15068824880213966</v>
      </c>
      <c r="K122" s="12">
        <v>0.48890196078431308</v>
      </c>
      <c r="L122" s="19">
        <v>0.50670829326923006</v>
      </c>
      <c r="M122" s="12">
        <v>0.13599999999999976</v>
      </c>
      <c r="N122" s="19">
        <v>0.1434903846153846</v>
      </c>
    </row>
    <row r="123" spans="1:14" x14ac:dyDescent="0.25">
      <c r="A123" s="12">
        <v>71.728419537422809</v>
      </c>
      <c r="B123" s="19">
        <v>71.5</v>
      </c>
      <c r="C123" s="12">
        <v>1.6180932870370395</v>
      </c>
      <c r="D123" s="19">
        <v>1.4448161652655074</v>
      </c>
      <c r="E123" s="12">
        <v>1.5416393865740747</v>
      </c>
      <c r="F123" s="19">
        <v>1.1099999999999997</v>
      </c>
      <c r="G123" s="12">
        <v>6.8794166666666531E-2</v>
      </c>
      <c r="H123" s="19">
        <v>5.6617160493827097E-2</v>
      </c>
      <c r="I123" s="12">
        <v>0.10948673611111109</v>
      </c>
      <c r="J123" s="19">
        <v>7.831736605456735E-2</v>
      </c>
      <c r="K123" s="12">
        <v>0.48944349724264652</v>
      </c>
      <c r="L123" s="19">
        <v>0.24139999999999973</v>
      </c>
      <c r="M123" s="12">
        <v>0.13645416666666657</v>
      </c>
      <c r="N123" s="19">
        <v>0.109</v>
      </c>
    </row>
    <row r="124" spans="1:14" x14ac:dyDescent="0.25">
      <c r="A124" s="12">
        <v>72.138194444444494</v>
      </c>
      <c r="B124" s="19">
        <v>37.5</v>
      </c>
      <c r="C124" s="12">
        <v>1.6186837962962974</v>
      </c>
      <c r="D124" s="19">
        <v>1.4123281250000008</v>
      </c>
      <c r="E124" s="12">
        <v>1.5421941666666672</v>
      </c>
      <c r="F124" s="19">
        <v>1.2569829861111121</v>
      </c>
      <c r="G124" s="12">
        <v>6.8865624999999861E-2</v>
      </c>
      <c r="H124" s="19">
        <v>0.1745833333333334</v>
      </c>
      <c r="I124" s="12">
        <v>0.10975215277777778</v>
      </c>
      <c r="J124" s="19">
        <v>8.4748634932736114E-2</v>
      </c>
      <c r="K124" s="12">
        <v>0.4904949678308817</v>
      </c>
      <c r="L124" s="19">
        <v>0.47549555288461515</v>
      </c>
      <c r="M124" s="12">
        <v>0.13653350694444447</v>
      </c>
      <c r="N124" s="19">
        <v>0.13943269230769209</v>
      </c>
    </row>
    <row r="125" spans="1:14" x14ac:dyDescent="0.25">
      <c r="A125" s="12">
        <v>72.138194444444537</v>
      </c>
      <c r="B125" s="19">
        <v>21.614583333333311</v>
      </c>
      <c r="C125" s="12">
        <v>1.618683796296299</v>
      </c>
      <c r="D125" s="19">
        <v>1.3599999999999997</v>
      </c>
      <c r="E125" s="12">
        <v>1.5427489467592599</v>
      </c>
      <c r="F125" s="19">
        <v>1.5610813348765431</v>
      </c>
      <c r="G125" s="12">
        <v>6.8901354166666526E-2</v>
      </c>
      <c r="H125" s="19">
        <v>0.3099999999999995</v>
      </c>
      <c r="I125" s="12">
        <v>0.10975215277777782</v>
      </c>
      <c r="J125" s="19">
        <v>8.2916514438024516E-2</v>
      </c>
      <c r="K125" s="12">
        <v>0.49049496783088181</v>
      </c>
      <c r="L125" s="19">
        <v>0.5626380475427345</v>
      </c>
      <c r="M125" s="12">
        <v>0.13671944444444434</v>
      </c>
      <c r="N125" s="19">
        <v>0.13222168803418796</v>
      </c>
    </row>
    <row r="126" spans="1:14" x14ac:dyDescent="0.25">
      <c r="A126" s="12">
        <v>72.217245182939465</v>
      </c>
      <c r="B126" s="19">
        <v>34.599999999999945</v>
      </c>
      <c r="C126" s="12">
        <v>1.619274305555557</v>
      </c>
      <c r="D126" s="19">
        <v>1.4061718749999994</v>
      </c>
      <c r="E126" s="12">
        <v>1.543858506944445</v>
      </c>
      <c r="F126" s="19">
        <v>1.5707638888888884</v>
      </c>
      <c r="G126" s="12">
        <v>6.8972812499999855E-2</v>
      </c>
      <c r="H126" s="19">
        <v>0.22499999999999953</v>
      </c>
      <c r="I126" s="12">
        <v>0.11449346354166667</v>
      </c>
      <c r="J126" s="19">
        <v>0.13874426686461525</v>
      </c>
      <c r="K126" s="12">
        <v>0.491643704044117</v>
      </c>
      <c r="L126" s="19">
        <v>0.40643055555555591</v>
      </c>
      <c r="M126" s="12">
        <v>0.13698472222222211</v>
      </c>
      <c r="N126" s="19">
        <v>0.10834027777777756</v>
      </c>
    </row>
    <row r="127" spans="1:14" x14ac:dyDescent="0.25">
      <c r="A127" s="12">
        <v>72.461658005697785</v>
      </c>
      <c r="B127" s="19">
        <v>58.060937500000072</v>
      </c>
      <c r="C127" s="12">
        <v>1.6198648148148163</v>
      </c>
      <c r="D127" s="19">
        <v>1.6062170138888903</v>
      </c>
      <c r="E127" s="12">
        <v>1.5439181481481479</v>
      </c>
      <c r="F127" s="19">
        <v>1.5100000000000005</v>
      </c>
      <c r="G127" s="12">
        <v>6.900854166666652E-2</v>
      </c>
      <c r="H127" s="19">
        <v>9.7916666666666888E-2</v>
      </c>
      <c r="I127" s="12">
        <v>0.1148519678167762</v>
      </c>
      <c r="J127" s="19">
        <v>8.6904211039923893E-2</v>
      </c>
      <c r="K127" s="12">
        <v>0.49164370404411706</v>
      </c>
      <c r="L127" s="19">
        <v>0.32900000000000046</v>
      </c>
      <c r="M127" s="12">
        <v>0.1372499999999999</v>
      </c>
      <c r="N127" s="19">
        <v>0.10399999999999988</v>
      </c>
    </row>
    <row r="128" spans="1:14" x14ac:dyDescent="0.25">
      <c r="A128" s="12">
        <v>72.670982142857227</v>
      </c>
      <c r="B128" s="19">
        <v>77.630035997232326</v>
      </c>
      <c r="C128" s="12">
        <v>1.6198648148148174</v>
      </c>
      <c r="D128" s="19">
        <v>1.7453472222222191</v>
      </c>
      <c r="E128" s="12">
        <v>1.5444132870370375</v>
      </c>
      <c r="F128" s="19">
        <v>1.1508750000000012</v>
      </c>
      <c r="G128" s="12">
        <v>6.9044270833333185E-2</v>
      </c>
      <c r="H128" s="19">
        <v>6.0672839506172811E-2</v>
      </c>
      <c r="I128" s="12">
        <v>0.11672462673611116</v>
      </c>
      <c r="J128" s="19">
        <v>0.11162792997169967</v>
      </c>
      <c r="K128" s="12">
        <v>0.4919999999999996</v>
      </c>
      <c r="L128" s="19">
        <v>0.25037500000000051</v>
      </c>
      <c r="M128" s="12">
        <v>0.14129947916666655</v>
      </c>
      <c r="N128" s="19">
        <v>7.6374999999999818E-2</v>
      </c>
    </row>
    <row r="129" spans="1:14" x14ac:dyDescent="0.25">
      <c r="A129" s="12">
        <v>72.706070828455822</v>
      </c>
      <c r="B129" s="19">
        <v>53.867542935584332</v>
      </c>
      <c r="C129" s="12">
        <v>1.6210458333333351</v>
      </c>
      <c r="D129" s="19">
        <v>1.8199999999999958</v>
      </c>
      <c r="E129" s="12">
        <v>1.544841145833334</v>
      </c>
      <c r="F129" s="19">
        <v>0.92045833333333338</v>
      </c>
      <c r="G129" s="12">
        <v>6.907999999999985E-2</v>
      </c>
      <c r="H129" s="19">
        <v>7.2953889657082036E-2</v>
      </c>
      <c r="I129" s="12">
        <v>0.11874947916666696</v>
      </c>
      <c r="J129" s="19">
        <v>0.12518609841815762</v>
      </c>
      <c r="K129" s="12">
        <v>0.4927924402573523</v>
      </c>
      <c r="L129" s="19">
        <v>0.39036308011921306</v>
      </c>
      <c r="M129" s="12">
        <v>0.14486790850506892</v>
      </c>
      <c r="N129" s="19">
        <v>4.1583333333333361E-2</v>
      </c>
    </row>
    <row r="130" spans="1:14" x14ac:dyDescent="0.25">
      <c r="A130" s="12">
        <v>72.899999999999878</v>
      </c>
      <c r="B130" s="19">
        <v>56.015664357618995</v>
      </c>
      <c r="C130" s="12">
        <v>1.621045833333336</v>
      </c>
      <c r="D130" s="19">
        <v>1.3758749999999971</v>
      </c>
      <c r="E130" s="12">
        <v>1.5455228472222229</v>
      </c>
      <c r="F130" s="19">
        <v>1</v>
      </c>
      <c r="G130" s="12">
        <v>6.945875E-2</v>
      </c>
      <c r="H130" s="19">
        <v>5.933188999120096E-2</v>
      </c>
      <c r="I130" s="12">
        <v>0.11923477430555557</v>
      </c>
      <c r="J130" s="19">
        <v>0.10923531201056004</v>
      </c>
      <c r="K130" s="12">
        <v>0.49394117647058761</v>
      </c>
      <c r="L130" s="19">
        <v>0.66517853691480389</v>
      </c>
      <c r="M130" s="12">
        <v>0.14698306864245755</v>
      </c>
      <c r="N130" s="19">
        <v>3.2000000000000021E-2</v>
      </c>
    </row>
    <row r="131" spans="1:14" x14ac:dyDescent="0.25">
      <c r="A131" s="12">
        <v>73.203769841269931</v>
      </c>
      <c r="B131" s="19">
        <v>42.959306425019747</v>
      </c>
      <c r="C131" s="12">
        <v>1.621636342592595</v>
      </c>
      <c r="D131" s="19">
        <v>1.0183749999999991</v>
      </c>
      <c r="E131" s="12">
        <v>1.546632407407408</v>
      </c>
      <c r="F131" s="19">
        <v>1.2206060956790139</v>
      </c>
      <c r="G131" s="12">
        <v>7.0721249999999972E-2</v>
      </c>
      <c r="H131" s="19">
        <v>6.0261886812921862E-2</v>
      </c>
      <c r="I131" s="12">
        <v>0.11923477430555561</v>
      </c>
      <c r="J131" s="19">
        <v>0.12757871637929721</v>
      </c>
      <c r="K131" s="12">
        <v>0.49426041976731921</v>
      </c>
      <c r="L131" s="19">
        <v>0.72396640554971514</v>
      </c>
      <c r="M131" s="12">
        <v>0.14813567599889665</v>
      </c>
      <c r="N131" s="19">
        <v>0.10591826923076919</v>
      </c>
    </row>
    <row r="132" spans="1:14" x14ac:dyDescent="0.25">
      <c r="A132" s="12">
        <v>73.439309296730826</v>
      </c>
      <c r="B132" s="19">
        <v>71.179070713466231</v>
      </c>
      <c r="C132" s="12">
        <v>1.6228173611111136</v>
      </c>
      <c r="D132" s="19">
        <v>1.0499999999999983</v>
      </c>
      <c r="E132" s="12">
        <v>1.5471871875000005</v>
      </c>
      <c r="F132" s="19">
        <v>1.4242489467441537</v>
      </c>
      <c r="G132" s="12">
        <v>7.1100000000000121E-2</v>
      </c>
      <c r="H132" s="19">
        <v>0.15575237912424406</v>
      </c>
      <c r="I132" s="12">
        <v>0.12397608506944445</v>
      </c>
      <c r="J132" s="19">
        <v>0.15020360029665125</v>
      </c>
      <c r="K132" s="12">
        <v>0.49995912337850262</v>
      </c>
      <c r="L132" s="19">
        <v>0.35983247914661204</v>
      </c>
      <c r="M132" s="12">
        <v>0.15114209173678253</v>
      </c>
      <c r="N132" s="19">
        <v>0.17586826689381527</v>
      </c>
    </row>
    <row r="133" spans="1:14" x14ac:dyDescent="0.25">
      <c r="A133" s="12">
        <v>73.736557539682636</v>
      </c>
      <c r="B133" s="19">
        <v>44.975003874194478</v>
      </c>
      <c r="C133" s="12">
        <v>1.6234078703703725</v>
      </c>
      <c r="D133" s="19">
        <v>1.2627604166666668</v>
      </c>
      <c r="E133" s="12">
        <v>1.5471871875000025</v>
      </c>
      <c r="F133" s="19">
        <v>1.2298939840697927</v>
      </c>
      <c r="G133" s="12">
        <v>7.1594883444602811E-2</v>
      </c>
      <c r="H133" s="19">
        <v>9.0167358145480714E-2</v>
      </c>
      <c r="I133" s="12">
        <v>0.12397608506944446</v>
      </c>
      <c r="J133" s="19">
        <v>0.16758152393102008</v>
      </c>
      <c r="K133" s="12">
        <v>0.50608230014730149</v>
      </c>
      <c r="L133" s="19">
        <v>0.39158009306388153</v>
      </c>
      <c r="M133" s="12">
        <v>0.1514687499999999</v>
      </c>
      <c r="N133" s="19">
        <v>0.10010178138121673</v>
      </c>
    </row>
    <row r="134" spans="1:14" x14ac:dyDescent="0.25">
      <c r="A134" s="12">
        <v>73.928134942247496</v>
      </c>
      <c r="B134" s="19">
        <v>57.472328059077888</v>
      </c>
      <c r="C134" s="12">
        <v>1.6234078703703727</v>
      </c>
      <c r="D134" s="19">
        <v>1.4642896779577701</v>
      </c>
      <c r="E134" s="12">
        <v>1.5477419675925932</v>
      </c>
      <c r="F134" s="19">
        <v>1.2460331273726191</v>
      </c>
      <c r="G134" s="12">
        <v>7.3504351753624173E-2</v>
      </c>
      <c r="H134" s="19">
        <v>0.15106773476861809</v>
      </c>
      <c r="I134" s="12">
        <v>0.12871739583333336</v>
      </c>
      <c r="J134" s="19">
        <v>0.15662592990557014</v>
      </c>
      <c r="K134" s="12">
        <v>0.50734131356653978</v>
      </c>
      <c r="L134" s="19">
        <v>0.59119725613748064</v>
      </c>
      <c r="M134" s="12">
        <v>0.15362760416666657</v>
      </c>
      <c r="N134" s="19">
        <v>0.10625355600970506</v>
      </c>
    </row>
    <row r="135" spans="1:14" x14ac:dyDescent="0.25">
      <c r="A135" s="12">
        <v>74.157510388963317</v>
      </c>
      <c r="B135" s="19">
        <v>64.325699386271864</v>
      </c>
      <c r="C135" s="12">
        <v>1.623998379629632</v>
      </c>
      <c r="D135" s="19">
        <v>1.2892258740609923</v>
      </c>
      <c r="E135" s="12">
        <v>1.5482967476851857</v>
      </c>
      <c r="F135" s="19">
        <v>1.6279321643336091</v>
      </c>
      <c r="G135" s="12">
        <v>7.3534936387582323E-2</v>
      </c>
      <c r="H135" s="19">
        <v>0.12202293976373706</v>
      </c>
      <c r="I135" s="12">
        <v>0.13199999999999981</v>
      </c>
      <c r="J135" s="19">
        <v>0.14352950278689453</v>
      </c>
      <c r="K135" s="12">
        <v>0.5101293413728728</v>
      </c>
      <c r="L135" s="19">
        <v>0.70627924845776169</v>
      </c>
      <c r="M135" s="12">
        <v>0.15367847222222211</v>
      </c>
      <c r="N135" s="19">
        <v>0.30290360910120401</v>
      </c>
    </row>
    <row r="136" spans="1:14" x14ac:dyDescent="0.25">
      <c r="A136" s="12">
        <v>74.172547765006058</v>
      </c>
      <c r="B136" s="19">
        <v>56.262909589573042</v>
      </c>
      <c r="C136" s="12">
        <v>1.6245888888888913</v>
      </c>
      <c r="D136" s="19">
        <v>1.3033320512225768</v>
      </c>
      <c r="E136" s="12">
        <v>1.5488515277777786</v>
      </c>
      <c r="F136" s="19">
        <v>1.470725656156761</v>
      </c>
      <c r="G136" s="12">
        <v>7.4327221151432463E-2</v>
      </c>
      <c r="H136" s="19">
        <v>0.10609514895460896</v>
      </c>
      <c r="I136" s="12">
        <v>0.13345870659722223</v>
      </c>
      <c r="J136" s="19">
        <v>9.089190764182313E-2</v>
      </c>
      <c r="K136" s="12">
        <v>0.51066843723005351</v>
      </c>
      <c r="L136" s="19">
        <v>0.59941739844607211</v>
      </c>
      <c r="M136" s="12">
        <v>0.15480523204448518</v>
      </c>
      <c r="N136" s="19">
        <v>0.20368781511802922</v>
      </c>
    </row>
    <row r="137" spans="1:14" x14ac:dyDescent="0.25">
      <c r="A137" s="12">
        <v>74.269345238095227</v>
      </c>
      <c r="B137" s="19">
        <v>65.535117855776733</v>
      </c>
      <c r="C137" s="12">
        <v>1.6271971687817199</v>
      </c>
      <c r="D137" s="19">
        <v>1.7945779965986981</v>
      </c>
      <c r="E137" s="12">
        <v>1.548928040779628</v>
      </c>
      <c r="F137" s="19">
        <v>1.6167031280352626</v>
      </c>
      <c r="G137" s="12">
        <v>7.597796601948234E-2</v>
      </c>
      <c r="H137" s="19">
        <v>0.12483372637711264</v>
      </c>
      <c r="I137" s="12">
        <v>0.13419868920154296</v>
      </c>
      <c r="J137" s="19">
        <v>7.9726357156505015E-2</v>
      </c>
      <c r="K137" s="12">
        <v>0.51417638259844411</v>
      </c>
      <c r="L137" s="19">
        <v>0.65038228075933924</v>
      </c>
      <c r="M137" s="12">
        <v>0.15675046201313855</v>
      </c>
      <c r="N137" s="19">
        <v>0.29581676667383439</v>
      </c>
    </row>
    <row r="138" spans="1:14" x14ac:dyDescent="0.25">
      <c r="A138" s="12">
        <v>74.802132936507931</v>
      </c>
      <c r="B138" s="19">
        <v>36.925875670028937</v>
      </c>
      <c r="C138" s="12">
        <v>1.6280665954126627</v>
      </c>
      <c r="D138" s="19">
        <v>1.5360564607535443</v>
      </c>
      <c r="E138" s="12">
        <v>1.5491575797851767</v>
      </c>
      <c r="F138" s="19">
        <v>1.5470831029855161</v>
      </c>
      <c r="G138" s="12">
        <v>7.6003181085720975E-2</v>
      </c>
      <c r="H138" s="19">
        <v>0.10328436234123339</v>
      </c>
      <c r="I138" s="12">
        <v>0.1342635959147081</v>
      </c>
      <c r="J138" s="19">
        <v>0.10604515472904082</v>
      </c>
      <c r="K138" s="12">
        <v>0.51565686274509892</v>
      </c>
      <c r="L138" s="19">
        <v>0.67833076460855046</v>
      </c>
      <c r="M138" s="12">
        <v>0.15942708333333341</v>
      </c>
      <c r="N138" s="19">
        <v>0.25187834362414324</v>
      </c>
    </row>
    <row r="139" spans="1:14" x14ac:dyDescent="0.25">
      <c r="A139" s="12">
        <v>74.802132936508158</v>
      </c>
      <c r="B139" s="19">
        <v>13.220187352549061</v>
      </c>
      <c r="C139" s="12">
        <v>1.6289360220436055</v>
      </c>
      <c r="D139" s="19">
        <v>1.7761121726097586</v>
      </c>
      <c r="E139" s="12">
        <v>1.549223739255007</v>
      </c>
      <c r="F139" s="19">
        <v>1.5089043795711381</v>
      </c>
      <c r="G139" s="12">
        <v>7.6076294868576685E-2</v>
      </c>
      <c r="H139" s="19">
        <v>7.3232575042186318E-2</v>
      </c>
      <c r="I139" s="12">
        <v>0.13721378616097199</v>
      </c>
      <c r="J139" s="19">
        <v>9.5483732057823303E-2</v>
      </c>
      <c r="K139" s="12">
        <v>0.52131388367224929</v>
      </c>
      <c r="L139" s="19">
        <v>0.64545019537418435</v>
      </c>
      <c r="M139" s="12">
        <v>0.1600977556009823</v>
      </c>
      <c r="N139" s="19">
        <v>0.22778307937108599</v>
      </c>
    </row>
    <row r="140" spans="1:14" x14ac:dyDescent="0.25">
      <c r="A140" s="12">
        <v>74.923214285714394</v>
      </c>
      <c r="B140" s="19">
        <v>73.417673814301637</v>
      </c>
      <c r="C140" s="12">
        <v>1.6324137285673765</v>
      </c>
      <c r="D140" s="19">
        <v>1.6616240638783311</v>
      </c>
      <c r="E140" s="12">
        <v>1.5493560581946679</v>
      </c>
      <c r="F140" s="19">
        <v>1.5538205247645243</v>
      </c>
      <c r="G140" s="12">
        <v>7.7323141009551052E-2</v>
      </c>
      <c r="H140" s="19">
        <v>8.4545784918729591E-2</v>
      </c>
      <c r="I140" s="12">
        <v>0.13762599813203066</v>
      </c>
      <c r="J140" s="19">
        <v>7.4353851587834127E-2</v>
      </c>
      <c r="K140" s="12">
        <v>0.52765035191768583</v>
      </c>
      <c r="L140" s="19">
        <v>0.68326284999370535</v>
      </c>
      <c r="M140" s="12">
        <v>0.16262739544651278</v>
      </c>
      <c r="N140" s="19">
        <v>0.25613044908056498</v>
      </c>
    </row>
    <row r="141" spans="1:14" x14ac:dyDescent="0.25">
      <c r="A141" s="12">
        <v>75.150199056039156</v>
      </c>
      <c r="B141" s="19">
        <v>73.597907652475854</v>
      </c>
      <c r="C141" s="12">
        <v>1.6327968745298047</v>
      </c>
      <c r="D141" s="19">
        <v>1.5988402623159403</v>
      </c>
      <c r="E141" s="12">
        <v>1.549406307870371</v>
      </c>
      <c r="F141" s="19">
        <v>1.5021669577921302</v>
      </c>
      <c r="G141" s="12">
        <v>7.7749744553501712E-2</v>
      </c>
      <c r="H141" s="19">
        <v>0.14638309041299211</v>
      </c>
      <c r="I141" s="12">
        <v>0.13820001736111112</v>
      </c>
      <c r="J141" s="19">
        <v>0.11576841730901279</v>
      </c>
      <c r="K141" s="12">
        <v>0.52932720588235183</v>
      </c>
      <c r="L141" s="19">
        <v>0.61967494941561063</v>
      </c>
      <c r="M141" s="12">
        <v>0.16317986111111119</v>
      </c>
      <c r="N141" s="19">
        <v>0.22353097391466417</v>
      </c>
    </row>
    <row r="142" spans="1:14" x14ac:dyDescent="0.25">
      <c r="A142" s="12">
        <v>75.883437524314161</v>
      </c>
      <c r="B142" s="19">
        <v>46.990701323369223</v>
      </c>
      <c r="C142" s="12">
        <v>1.6335971150590953</v>
      </c>
      <c r="D142" s="19">
        <v>1.6727035582716947</v>
      </c>
      <c r="E142" s="12">
        <v>1.5494063078703713</v>
      </c>
      <c r="F142" s="19">
        <v>1.6687612096030195</v>
      </c>
      <c r="G142" s="12">
        <v>7.782536858572088E-2</v>
      </c>
      <c r="H142" s="19">
        <v>0.15950009460874481</v>
      </c>
      <c r="I142" s="12">
        <v>0.13820001736111115</v>
      </c>
      <c r="J142" s="19">
        <v>0.13791049382716056</v>
      </c>
      <c r="K142" s="12">
        <v>0.53036454750073003</v>
      </c>
      <c r="L142" s="19">
        <v>0.56606850460674718</v>
      </c>
      <c r="M142" s="12">
        <v>0.16653847714752648</v>
      </c>
      <c r="N142" s="19">
        <v>0.19041343198122027</v>
      </c>
    </row>
    <row r="143" spans="1:14" x14ac:dyDescent="0.25">
      <c r="A143" s="12">
        <v>76.775297619047848</v>
      </c>
      <c r="B143" s="19">
        <v>41.346748465679944</v>
      </c>
      <c r="C143" s="12">
        <v>1.6341525818292622</v>
      </c>
      <c r="D143" s="19">
        <v>1.5877607679225765</v>
      </c>
      <c r="E143" s="12">
        <v>1.5494222176644981</v>
      </c>
      <c r="F143" s="19">
        <v>1.8066768756359766</v>
      </c>
      <c r="G143" s="12">
        <v>8.2862670828644167E-2</v>
      </c>
      <c r="H143" s="19">
        <v>0.12858144186161352</v>
      </c>
      <c r="I143" s="12">
        <v>0.14000000000000015</v>
      </c>
      <c r="J143" s="19">
        <v>0.10714182098765429</v>
      </c>
      <c r="K143" s="12">
        <v>0.53087223676823714</v>
      </c>
      <c r="L143" s="19">
        <v>0.72442240788380563</v>
      </c>
      <c r="M143" s="12">
        <v>0.16807083165420558</v>
      </c>
      <c r="N143" s="19">
        <v>0.16528276497023375</v>
      </c>
    </row>
    <row r="144" spans="1:14" x14ac:dyDescent="0.25">
      <c r="A144" s="12">
        <v>76.933283730158777</v>
      </c>
      <c r="B144" s="19">
        <v>54.65035163023316</v>
      </c>
      <c r="C144" s="12">
        <v>1.6348322916666662</v>
      </c>
      <c r="D144" s="19">
        <v>1.7337242887241766</v>
      </c>
      <c r="E144" s="12">
        <v>1.5494883771343284</v>
      </c>
      <c r="F144" s="19">
        <v>1.459480563572356</v>
      </c>
      <c r="G144" s="12">
        <v>8.32983383620957E-2</v>
      </c>
      <c r="H144" s="19">
        <v>6.5725945166318966E-2</v>
      </c>
      <c r="I144" s="12">
        <v>0.14294132812500004</v>
      </c>
      <c r="J144" s="19">
        <v>0.15104575617283944</v>
      </c>
      <c r="K144" s="12">
        <v>0.53176046486508555</v>
      </c>
      <c r="L144" s="19">
        <v>0.71614341922807123</v>
      </c>
      <c r="M144" s="12">
        <v>0.16999999999999996</v>
      </c>
      <c r="N144" s="19">
        <v>0.17311304767749758</v>
      </c>
    </row>
    <row r="145" spans="1:14" x14ac:dyDescent="0.25">
      <c r="A145" s="12">
        <v>77.105501638105963</v>
      </c>
      <c r="B145" s="19">
        <v>111.27215604330974</v>
      </c>
      <c r="C145" s="12">
        <v>1.6358914350911478</v>
      </c>
      <c r="D145" s="19">
        <v>1.8566768756359717</v>
      </c>
      <c r="E145" s="12">
        <v>1.5495545366041583</v>
      </c>
      <c r="F145" s="19">
        <v>1.4572508125987442</v>
      </c>
      <c r="G145" s="12">
        <v>8.380749999999991E-2</v>
      </c>
      <c r="H145" s="19">
        <v>6.4047809009441237E-2</v>
      </c>
      <c r="I145" s="12">
        <v>0.14294132812500007</v>
      </c>
      <c r="J145" s="19">
        <v>0.154539699074074</v>
      </c>
      <c r="K145" s="12">
        <v>0.53422960588620538</v>
      </c>
      <c r="L145" s="19">
        <v>0.60763754075466359</v>
      </c>
      <c r="M145" s="12">
        <v>0.17044955884854038</v>
      </c>
      <c r="N145" s="19">
        <v>0.19518360420518555</v>
      </c>
    </row>
    <row r="146" spans="1:14" x14ac:dyDescent="0.25">
      <c r="A146" s="12">
        <v>77.300000000000125</v>
      </c>
      <c r="B146" s="19">
        <v>122.40847859377089</v>
      </c>
      <c r="C146" s="12">
        <v>1.636760861722091</v>
      </c>
      <c r="D146" s="19">
        <v>1.4958290820908717</v>
      </c>
      <c r="E146" s="12">
        <v>1.5495545366041588</v>
      </c>
      <c r="F146" s="19">
        <v>1.6054740917369179</v>
      </c>
      <c r="G146" s="12">
        <v>8.4434723286102478E-2</v>
      </c>
      <c r="H146" s="19">
        <v>6.7336955876921664E-2</v>
      </c>
      <c r="I146" s="12">
        <v>0.1472257173701482</v>
      </c>
      <c r="J146" s="19">
        <v>0.13167025462962961</v>
      </c>
      <c r="K146" s="12">
        <v>0.53845862995187288</v>
      </c>
      <c r="L146" s="19">
        <v>0.58462114229060747</v>
      </c>
      <c r="M146" s="12">
        <v>0.17065173611111104</v>
      </c>
      <c r="N146" s="19">
        <v>0.28872992424646499</v>
      </c>
    </row>
    <row r="147" spans="1:14" x14ac:dyDescent="0.25">
      <c r="A147" s="12">
        <v>77.349914460864298</v>
      </c>
      <c r="B147" s="19">
        <v>100.58128639486735</v>
      </c>
      <c r="C147" s="12">
        <v>1.6376302883530334</v>
      </c>
      <c r="D147" s="19">
        <v>1.5138974719668188</v>
      </c>
      <c r="E147" s="12">
        <v>1.5496206960739887</v>
      </c>
      <c r="F147" s="19">
        <v>1.6369153933722862</v>
      </c>
      <c r="G147" s="12">
        <v>8.47823557571631E-2</v>
      </c>
      <c r="H147" s="19">
        <v>6.4728518518518477E-2</v>
      </c>
      <c r="I147" s="12">
        <v>0.14768263888888891</v>
      </c>
      <c r="J147" s="19">
        <v>0.15295154320987647</v>
      </c>
      <c r="K147" s="12">
        <v>0.54299999999999937</v>
      </c>
      <c r="L147" s="19">
        <v>0.6388740815273114</v>
      </c>
      <c r="M147" s="12">
        <v>0.17551980689541816</v>
      </c>
      <c r="N147" s="19">
        <v>0.30857308304309972</v>
      </c>
    </row>
    <row r="148" spans="1:14" x14ac:dyDescent="0.25">
      <c r="A148" s="12">
        <v>77.466071428571425</v>
      </c>
      <c r="B148" s="19">
        <v>68.026093750000157</v>
      </c>
      <c r="C148" s="12">
        <v>1.6384000096673317</v>
      </c>
      <c r="D148" s="19">
        <v>1.7576463486208171</v>
      </c>
      <c r="E148" s="12">
        <v>1.5497530150136496</v>
      </c>
      <c r="F148" s="19">
        <v>1.5628037538032002</v>
      </c>
      <c r="G148" s="12">
        <v>8.4821663454297855E-2</v>
      </c>
      <c r="H148" s="19">
        <v>7.4194198856161783E-2</v>
      </c>
      <c r="I148" s="12">
        <v>0.15334315972222215</v>
      </c>
      <c r="J148" s="19">
        <v>0.12912920524691357</v>
      </c>
      <c r="K148" s="12">
        <v>0.54655271240301562</v>
      </c>
      <c r="L148" s="19">
        <v>0.52707595030601018</v>
      </c>
      <c r="M148" s="12">
        <v>0.17600000000000002</v>
      </c>
      <c r="N148" s="19">
        <v>0.26179992302246025</v>
      </c>
    </row>
    <row r="149" spans="1:14" x14ac:dyDescent="0.25">
      <c r="A149" s="12">
        <v>77.466071428571681</v>
      </c>
      <c r="B149" s="19">
        <v>84.465270982150358</v>
      </c>
      <c r="C149" s="12">
        <v>1.6401405446981843</v>
      </c>
      <c r="D149" s="19">
        <v>1.8093506557898495</v>
      </c>
      <c r="E149" s="12">
        <v>1.5498191744834797</v>
      </c>
      <c r="F149" s="19">
        <v>0.99859869501704512</v>
      </c>
      <c r="G149" s="12">
        <v>8.83198108885863E-2</v>
      </c>
      <c r="H149" s="19">
        <v>9.2705933877711658E-2</v>
      </c>
      <c r="I149" s="12">
        <v>0.15399999999999994</v>
      </c>
      <c r="J149" s="19">
        <v>0.15072812499999994</v>
      </c>
      <c r="K149" s="12">
        <v>0.54733586093229925</v>
      </c>
      <c r="L149" s="19">
        <v>0.45181964895113885</v>
      </c>
      <c r="M149" s="12">
        <v>0.17783729506810161</v>
      </c>
      <c r="N149" s="19">
        <v>9.4915090879927777E-2</v>
      </c>
    </row>
    <row r="150" spans="1:14" x14ac:dyDescent="0.25">
      <c r="A150" s="12">
        <v>77.838740106380826</v>
      </c>
      <c r="B150" s="19">
        <v>108.56662589290137</v>
      </c>
      <c r="C150" s="12">
        <v>1.641107994876805</v>
      </c>
      <c r="D150" s="19">
        <v>1.6874762174628495</v>
      </c>
      <c r="E150" s="12">
        <v>1.5499610879629637</v>
      </c>
      <c r="F150" s="19">
        <v>0.84896312857808198</v>
      </c>
      <c r="G150" s="12">
        <v>8.9991145833333328E-2</v>
      </c>
      <c r="H150" s="19">
        <v>8.0673306113704255E-2</v>
      </c>
      <c r="I150" s="12">
        <v>0.15716526041666673</v>
      </c>
      <c r="J150" s="19">
        <v>0.13961103395061725</v>
      </c>
      <c r="K150" s="12">
        <v>0.55059975362858582</v>
      </c>
      <c r="L150" s="19">
        <v>0.59932199960668719</v>
      </c>
      <c r="M150" s="12">
        <v>0.17954551149236356</v>
      </c>
      <c r="N150" s="19">
        <v>6.7095377484452698E-2</v>
      </c>
    </row>
    <row r="151" spans="1:14" x14ac:dyDescent="0.25">
      <c r="A151" s="12">
        <v>77.998859126984385</v>
      </c>
      <c r="B151" s="19">
        <v>92.900745200913363</v>
      </c>
      <c r="C151" s="12">
        <v>1.6417055555555569</v>
      </c>
      <c r="D151" s="19">
        <v>1.055065380924108</v>
      </c>
      <c r="E151" s="12">
        <v>1.5499610879629653</v>
      </c>
      <c r="F151" s="19">
        <v>1.1422488387984531</v>
      </c>
      <c r="G151" s="12">
        <v>9.0420909670158575E-2</v>
      </c>
      <c r="H151" s="19">
        <v>6.7503456790123401E-2</v>
      </c>
      <c r="I151" s="12">
        <v>0.16664788194444449</v>
      </c>
      <c r="J151" s="19">
        <v>0.14024629629629626</v>
      </c>
      <c r="K151" s="12">
        <v>0.55331521176632925</v>
      </c>
      <c r="L151" s="19">
        <v>0.66679651442307664</v>
      </c>
      <c r="M151" s="12">
        <v>0.18609388565259519</v>
      </c>
      <c r="N151" s="19">
        <v>0.12162201573958369</v>
      </c>
    </row>
    <row r="152" spans="1:14" x14ac:dyDescent="0.25">
      <c r="A152" s="12">
        <v>78.08315292913916</v>
      </c>
      <c r="B152" s="19">
        <v>76.632690972222363</v>
      </c>
      <c r="C152" s="12">
        <v>1.6428468481386902</v>
      </c>
      <c r="D152" s="19">
        <v>0.91301093758752438</v>
      </c>
      <c r="E152" s="12">
        <v>1.5500176528929706</v>
      </c>
      <c r="F152" s="19">
        <v>1.4806864120370387</v>
      </c>
      <c r="G152" s="12">
        <v>9.1817958322874746E-2</v>
      </c>
      <c r="H152" s="19">
        <v>6.9851481481481445E-2</v>
      </c>
      <c r="I152" s="12">
        <v>0.17138919270833353</v>
      </c>
      <c r="J152" s="19">
        <v>0.1307173611111111</v>
      </c>
      <c r="K152" s="12">
        <v>0.55406414776440638</v>
      </c>
      <c r="L152" s="19">
        <v>0.7254857179480364</v>
      </c>
      <c r="M152" s="12">
        <v>0.19391604905462267</v>
      </c>
      <c r="N152" s="19">
        <v>0.15660096153846123</v>
      </c>
    </row>
    <row r="153" spans="1:14" x14ac:dyDescent="0.25">
      <c r="A153" s="12">
        <v>78.083152929139274</v>
      </c>
      <c r="B153" s="19">
        <v>73.620381944444532</v>
      </c>
      <c r="C153" s="12">
        <v>1.6428468481386911</v>
      </c>
      <c r="D153" s="19">
        <v>1.1914376465272252</v>
      </c>
      <c r="E153" s="12">
        <v>1.5500838123628009</v>
      </c>
      <c r="F153" s="19">
        <v>1.4637764075783013</v>
      </c>
      <c r="G153" s="12">
        <v>9.3567032040018747E-2</v>
      </c>
      <c r="H153" s="19">
        <v>5.4482592592592534E-2</v>
      </c>
      <c r="I153" s="12">
        <v>0.17250951856805138</v>
      </c>
      <c r="J153" s="19">
        <v>0.14119918981481477</v>
      </c>
      <c r="K153" s="12">
        <v>0.55464679485415835</v>
      </c>
      <c r="L153" s="19">
        <v>0.64889507691899151</v>
      </c>
      <c r="M153" s="12">
        <v>0.19391604905462312</v>
      </c>
      <c r="N153" s="19">
        <v>0.17270675605754537</v>
      </c>
    </row>
    <row r="154" spans="1:14" x14ac:dyDescent="0.25">
      <c r="A154" s="12">
        <v>78.327565751897495</v>
      </c>
      <c r="B154" s="19">
        <v>78.354010416666839</v>
      </c>
      <c r="C154" s="12">
        <v>1.6448143518518545</v>
      </c>
      <c r="D154" s="19">
        <v>1.5448576388888895</v>
      </c>
      <c r="E154" s="12">
        <v>1.5501499718326313</v>
      </c>
      <c r="F154" s="19">
        <v>1.6648399269512792</v>
      </c>
      <c r="G154" s="12">
        <v>9.5316105757163191E-2</v>
      </c>
      <c r="H154" s="19">
        <v>6.878419753086415E-2</v>
      </c>
      <c r="I154" s="12">
        <v>0.18087181423611154</v>
      </c>
      <c r="J154" s="19">
        <v>0.14310497685185181</v>
      </c>
      <c r="K154" s="12">
        <v>0.55561397058823614</v>
      </c>
      <c r="L154" s="19">
        <v>0.69867899358787178</v>
      </c>
      <c r="M154" s="12">
        <v>0.19402187499999937</v>
      </c>
      <c r="N154" s="19">
        <v>0.16662515172988926</v>
      </c>
    </row>
    <row r="155" spans="1:14" x14ac:dyDescent="0.25">
      <c r="A155" s="12">
        <v>78.53164682539699</v>
      </c>
      <c r="B155" s="19">
        <v>47.370260416666703</v>
      </c>
      <c r="C155" s="12">
        <v>1.6463245546624625</v>
      </c>
      <c r="D155" s="19">
        <v>1.5198593749999982</v>
      </c>
      <c r="E155" s="12">
        <v>1.5503484502421223</v>
      </c>
      <c r="F155" s="19">
        <v>1.5341486393588442</v>
      </c>
      <c r="G155" s="12">
        <v>9.587499999999978E-2</v>
      </c>
      <c r="H155" s="19">
        <v>5.2774938271604871E-2</v>
      </c>
      <c r="I155" s="12">
        <v>0.18196226473957</v>
      </c>
      <c r="J155" s="19">
        <v>5.3124999999999901E-2</v>
      </c>
      <c r="K155" s="12">
        <v>0.55611587785079208</v>
      </c>
      <c r="L155" s="19">
        <v>0.70242967414529867</v>
      </c>
      <c r="M155" s="12">
        <v>0.19750761360716393</v>
      </c>
      <c r="N155" s="19">
        <v>0.17057819454286571</v>
      </c>
    </row>
    <row r="156" spans="1:14" x14ac:dyDescent="0.25">
      <c r="A156" s="12">
        <v>78.531646825397075</v>
      </c>
      <c r="B156" s="19">
        <v>76.202361111111244</v>
      </c>
      <c r="C156" s="12">
        <v>1.6480634079243481</v>
      </c>
      <c r="D156" s="19">
        <v>1.5083409768048333</v>
      </c>
      <c r="E156" s="12">
        <v>1.5504146097119529</v>
      </c>
      <c r="F156" s="19">
        <v>1.4383732947530883</v>
      </c>
      <c r="G156" s="12">
        <v>0.10043464163267496</v>
      </c>
      <c r="H156" s="19">
        <v>6.7289999999999947E-2</v>
      </c>
      <c r="I156" s="12">
        <v>0.18371471354166646</v>
      </c>
      <c r="J156" s="19">
        <v>0.121875</v>
      </c>
      <c r="K156" s="12">
        <v>0.55813261015501536</v>
      </c>
      <c r="L156" s="19">
        <v>0.73258080929487168</v>
      </c>
      <c r="M156" s="12">
        <v>0.19858211805555562</v>
      </c>
      <c r="N156" s="19">
        <v>0.16494123931623914</v>
      </c>
    </row>
    <row r="157" spans="1:14" x14ac:dyDescent="0.25">
      <c r="A157" s="12">
        <v>78.571978574655816</v>
      </c>
      <c r="B157" s="19">
        <v>43.927621527777809</v>
      </c>
      <c r="C157" s="12">
        <v>1.649802261186234</v>
      </c>
      <c r="D157" s="19">
        <v>1.7575458608289951</v>
      </c>
      <c r="E157" s="12">
        <v>1.5505158680555562</v>
      </c>
      <c r="F157" s="19">
        <v>1.4531828858024705</v>
      </c>
      <c r="G157" s="12">
        <v>0.10231240062573982</v>
      </c>
      <c r="H157" s="19">
        <v>6.5795802469135772E-2</v>
      </c>
      <c r="I157" s="12">
        <v>0.18561312500000046</v>
      </c>
      <c r="J157" s="19">
        <v>0.20334375000000013</v>
      </c>
      <c r="K157" s="12">
        <v>0.56023809069033237</v>
      </c>
      <c r="L157" s="19">
        <v>0.5352279246794871</v>
      </c>
      <c r="M157" s="12">
        <v>0.19901256574690437</v>
      </c>
      <c r="N157" s="19">
        <v>0.17199839743589709</v>
      </c>
    </row>
    <row r="158" spans="1:14" x14ac:dyDescent="0.25">
      <c r="A158" s="12">
        <v>79.064434523809524</v>
      </c>
      <c r="B158" s="19">
        <v>73.190052083333413</v>
      </c>
      <c r="C158" s="12">
        <v>1.6515411144481182</v>
      </c>
      <c r="D158" s="19">
        <v>1.5955626862132857</v>
      </c>
      <c r="E158" s="12">
        <v>1.5507454070611038</v>
      </c>
      <c r="F158" s="19">
        <v>1.4299106712962981</v>
      </c>
      <c r="G158" s="12">
        <v>0.10470447909221048</v>
      </c>
      <c r="H158" s="19">
        <v>5.9819012345678907E-2</v>
      </c>
      <c r="I158" s="12">
        <v>0.18561312500000049</v>
      </c>
      <c r="J158" s="19">
        <v>0.45200000000000018</v>
      </c>
      <c r="K158" s="12">
        <v>0.56585408409106508</v>
      </c>
      <c r="L158" s="19">
        <v>0.71887574786324737</v>
      </c>
      <c r="M158" s="12">
        <v>0.20803679415766449</v>
      </c>
      <c r="N158" s="19">
        <v>0.12580608974358948</v>
      </c>
    </row>
    <row r="159" spans="1:14" x14ac:dyDescent="0.25">
      <c r="A159" s="12">
        <v>79.064434523809766</v>
      </c>
      <c r="B159" s="19">
        <v>70.177743055555709</v>
      </c>
      <c r="C159" s="12">
        <v>1.65154111444812</v>
      </c>
      <c r="D159" s="19">
        <v>1.4744079861111121</v>
      </c>
      <c r="E159" s="12">
        <v>1.5509438854705946</v>
      </c>
      <c r="F159" s="19">
        <v>1.582237893518518</v>
      </c>
      <c r="G159" s="12">
        <v>0.10510468749999981</v>
      </c>
      <c r="H159" s="19">
        <v>6.0245925925925821E-2</v>
      </c>
      <c r="I159" s="12">
        <v>0.18787286599449052</v>
      </c>
      <c r="J159" s="19">
        <v>0.37365625000000063</v>
      </c>
      <c r="K159" s="12">
        <v>0.56898961553317762</v>
      </c>
      <c r="L159" s="19">
        <v>0.51329982638888871</v>
      </c>
      <c r="M159" s="12">
        <v>0.20866643094182394</v>
      </c>
      <c r="N159" s="19">
        <v>0.16879059829059803</v>
      </c>
    </row>
    <row r="160" spans="1:14" x14ac:dyDescent="0.25">
      <c r="A160" s="12">
        <v>79.305217042930821</v>
      </c>
      <c r="B160" s="19">
        <v>58.128506944444332</v>
      </c>
      <c r="C160" s="12">
        <v>1.6538900462962964</v>
      </c>
      <c r="D160" s="19">
        <v>1.4903159722222206</v>
      </c>
      <c r="E160" s="12">
        <v>1.5510706481481489</v>
      </c>
      <c r="F160" s="19">
        <v>1.4404889506172858</v>
      </c>
      <c r="G160" s="12">
        <v>0.10581054806002826</v>
      </c>
      <c r="H160" s="19">
        <v>5.1280740740740648E-2</v>
      </c>
      <c r="I160" s="12">
        <v>0.1903544357638893</v>
      </c>
      <c r="J160" s="19">
        <v>9.0926521524634332E-2</v>
      </c>
      <c r="K160" s="12">
        <v>0.56921612127515553</v>
      </c>
      <c r="L160" s="19">
        <v>0.6996886618589736</v>
      </c>
      <c r="M160" s="12">
        <v>0.20956037585867762</v>
      </c>
      <c r="N160" s="19">
        <v>0.12067361111111095</v>
      </c>
    </row>
    <row r="161" spans="1:14" x14ac:dyDescent="0.25">
      <c r="A161" s="12">
        <v>79.549629865689155</v>
      </c>
      <c r="B161" s="19">
        <v>58.989166666666542</v>
      </c>
      <c r="C161" s="12">
        <v>1.6541493943409484</v>
      </c>
      <c r="D161" s="19">
        <v>1.4653177083333333</v>
      </c>
      <c r="E161" s="12">
        <v>1.5510706481481493</v>
      </c>
      <c r="F161" s="19">
        <v>1.5991631404320981</v>
      </c>
      <c r="G161" s="12">
        <v>0.10581054806002853</v>
      </c>
      <c r="H161" s="19">
        <v>5.3842222222222159E-2</v>
      </c>
      <c r="I161" s="12">
        <v>0.19035443576388955</v>
      </c>
      <c r="J161" s="19">
        <v>8.371405375840435E-2</v>
      </c>
      <c r="K161" s="12">
        <v>0.57083495975644227</v>
      </c>
      <c r="L161" s="19">
        <v>0.6805015758547005</v>
      </c>
      <c r="M161" s="12">
        <v>0.20977760416666591</v>
      </c>
      <c r="N161" s="19">
        <v>0.16429967948717933</v>
      </c>
    </row>
    <row r="162" spans="1:14" x14ac:dyDescent="0.25">
      <c r="A162" s="12">
        <v>79.597222222222328</v>
      </c>
      <c r="B162" s="19">
        <v>58.558836805555636</v>
      </c>
      <c r="C162" s="12">
        <v>1.6550188209718895</v>
      </c>
      <c r="D162" s="19">
        <v>1.6289427083333294</v>
      </c>
      <c r="E162" s="12">
        <v>1.551208523349918</v>
      </c>
      <c r="F162" s="19">
        <v>1.4552985416666682</v>
      </c>
      <c r="G162" s="12">
        <v>0.10687624193502222</v>
      </c>
      <c r="H162" s="19">
        <v>6.0886296296296195E-2</v>
      </c>
      <c r="I162" s="12">
        <v>0.194291666666667</v>
      </c>
      <c r="J162" s="19">
        <v>8.7567164491851646E-2</v>
      </c>
      <c r="K162" s="12">
        <v>0.57593595663022712</v>
      </c>
      <c r="L162" s="19">
        <v>0.60375323183760543</v>
      </c>
      <c r="M162" s="12">
        <v>0.21095052083333332</v>
      </c>
      <c r="N162" s="19">
        <v>0.1598087606837604</v>
      </c>
    </row>
    <row r="163" spans="1:14" x14ac:dyDescent="0.25">
      <c r="A163" s="12">
        <v>80.038455511205868</v>
      </c>
      <c r="B163" s="19">
        <v>40.915312500000063</v>
      </c>
      <c r="C163" s="12">
        <v>1.6567576742337751</v>
      </c>
      <c r="D163" s="19">
        <v>1.4766805555555569</v>
      </c>
      <c r="E163" s="12">
        <v>1.5512746828197459</v>
      </c>
      <c r="F163" s="19">
        <v>1.4701081327160512</v>
      </c>
      <c r="G163" s="12">
        <v>0.10804564265287155</v>
      </c>
      <c r="H163" s="19">
        <v>6.4728518518518505E-2</v>
      </c>
      <c r="I163" s="12">
        <v>0.19509574652777809</v>
      </c>
      <c r="J163" s="19">
        <v>6.4843749999999853E-2</v>
      </c>
      <c r="K163" s="12">
        <v>0.57593595663022723</v>
      </c>
      <c r="L163" s="19">
        <v>0.60923525641025511</v>
      </c>
      <c r="M163" s="12">
        <v>0.21299999999999988</v>
      </c>
      <c r="N163" s="19">
        <v>0.14184508547008576</v>
      </c>
    </row>
    <row r="164" spans="1:14" x14ac:dyDescent="0.25">
      <c r="A164" s="12">
        <v>80.073405758547509</v>
      </c>
      <c r="B164" s="19">
        <v>46.079270833333375</v>
      </c>
      <c r="C164" s="12">
        <v>1.6576271008647179</v>
      </c>
      <c r="D164" s="19">
        <v>1.6471232638888864</v>
      </c>
      <c r="E164" s="12">
        <v>1.5514070017594064</v>
      </c>
      <c r="F164" s="19">
        <v>1.5293464969135802</v>
      </c>
      <c r="G164" s="12">
        <v>0.11073620671146121</v>
      </c>
      <c r="H164" s="19">
        <v>5.57633333333332E-2</v>
      </c>
      <c r="I164" s="12">
        <v>0.19509574652777828</v>
      </c>
      <c r="J164" s="19">
        <v>9.2527311632896306E-2</v>
      </c>
      <c r="K164" s="12">
        <v>0.57892904220758501</v>
      </c>
      <c r="L164" s="19">
        <v>0.60649424412393083</v>
      </c>
      <c r="M164" s="12">
        <v>0.21499999999999989</v>
      </c>
      <c r="N164" s="19">
        <v>0.1431282051282054</v>
      </c>
    </row>
    <row r="165" spans="1:14" x14ac:dyDescent="0.25">
      <c r="A165" s="12">
        <v>80.073405758547622</v>
      </c>
      <c r="B165" s="19">
        <v>60.280156249999855</v>
      </c>
      <c r="C165" s="12">
        <v>1.6584160251925315</v>
      </c>
      <c r="D165" s="19">
        <v>1.4925885416666678</v>
      </c>
      <c r="E165" s="12">
        <v>1.5516054801688972</v>
      </c>
      <c r="F165" s="19">
        <v>1.5251151851851852</v>
      </c>
      <c r="G165" s="12">
        <v>0.11280684292860516</v>
      </c>
      <c r="H165" s="19">
        <v>6.2167037037037028E-2</v>
      </c>
      <c r="I165" s="12">
        <v>0.19931808159722283</v>
      </c>
      <c r="J165" s="19">
        <v>0.12754104938271604</v>
      </c>
      <c r="K165" s="12">
        <v>0.57892904220758667</v>
      </c>
      <c r="L165" s="19">
        <v>0.49411274038461483</v>
      </c>
      <c r="M165" s="12">
        <v>0.21738253926070514</v>
      </c>
      <c r="N165" s="19">
        <v>0.14248664529914531</v>
      </c>
    </row>
    <row r="166" spans="1:14" x14ac:dyDescent="0.25">
      <c r="A166" s="12">
        <v>80.282868333964146</v>
      </c>
      <c r="B166" s="19">
        <v>68.026093750000129</v>
      </c>
      <c r="C166" s="12">
        <v>1.6584965274956607</v>
      </c>
      <c r="D166" s="19">
        <v>1.5084965277777764</v>
      </c>
      <c r="E166" s="12">
        <v>1.5516716396387309</v>
      </c>
      <c r="F166" s="19">
        <v>1.6139727314814802</v>
      </c>
      <c r="G166" s="12">
        <v>0.1163049903628936</v>
      </c>
      <c r="H166" s="19">
        <v>5.8538271604938158E-2</v>
      </c>
      <c r="I166" s="12">
        <v>0.19983705729166712</v>
      </c>
      <c r="J166" s="19">
        <v>0.12598363773853746</v>
      </c>
      <c r="K166" s="12">
        <v>0.58073153996518345</v>
      </c>
      <c r="L166" s="19">
        <v>0.52700488782051269</v>
      </c>
      <c r="M166" s="12">
        <v>0.21999999999999995</v>
      </c>
      <c r="N166" s="19">
        <v>0.11618269230769233</v>
      </c>
    </row>
    <row r="167" spans="1:14" x14ac:dyDescent="0.25">
      <c r="A167" s="12">
        <v>80.282868333964203</v>
      </c>
      <c r="B167" s="19">
        <v>49.952239583333352</v>
      </c>
      <c r="C167" s="12">
        <v>1.6602353807575463</v>
      </c>
      <c r="D167" s="19">
        <v>1.5721284722222222</v>
      </c>
      <c r="E167" s="12">
        <v>1.5517377991085615</v>
      </c>
      <c r="F167" s="19">
        <v>1.5885848611111104</v>
      </c>
      <c r="G167" s="12">
        <v>0.11980313779718205</v>
      </c>
      <c r="H167" s="19">
        <v>0.74575000000000102</v>
      </c>
      <c r="I167" s="12">
        <v>0.19983705729166715</v>
      </c>
      <c r="J167" s="19">
        <v>8.6106671719544017E-2</v>
      </c>
      <c r="K167" s="12">
        <v>0.58221752450980335</v>
      </c>
      <c r="L167" s="19">
        <v>0.61745829326922952</v>
      </c>
      <c r="M167" s="12">
        <v>0.2252047026627326</v>
      </c>
      <c r="N167" s="19">
        <v>0.12388141025641003</v>
      </c>
    </row>
    <row r="168" spans="1:14" x14ac:dyDescent="0.25">
      <c r="A168" s="12">
        <v>80.527281156722481</v>
      </c>
      <c r="B168" s="19">
        <v>62.862135416666767</v>
      </c>
      <c r="C168" s="12">
        <v>1.6613358969729362</v>
      </c>
      <c r="D168" s="19">
        <v>1.5675833333333333</v>
      </c>
      <c r="E168" s="12">
        <v>1.5518701180482222</v>
      </c>
      <c r="F168" s="19">
        <v>1.5187682175925927</v>
      </c>
      <c r="G168" s="12">
        <v>0.1225687499999998</v>
      </c>
      <c r="H168" s="19">
        <v>0.7760000000000008</v>
      </c>
      <c r="I168" s="12">
        <v>0.20110012152777801</v>
      </c>
      <c r="J168" s="19">
        <v>0.14432704210727434</v>
      </c>
      <c r="K168" s="12">
        <v>0.58537132352941046</v>
      </c>
      <c r="L168" s="19">
        <v>0.66679651442307641</v>
      </c>
      <c r="M168" s="12">
        <v>0.22699680763138766</v>
      </c>
      <c r="N168" s="19">
        <v>0.14505288461538485</v>
      </c>
    </row>
    <row r="169" spans="1:14" x14ac:dyDescent="0.25">
      <c r="A169" s="12">
        <v>80.662797619047666</v>
      </c>
      <c r="B169" s="19">
        <v>55.546527777777705</v>
      </c>
      <c r="C169" s="12">
        <v>1.6628436606503747</v>
      </c>
      <c r="D169" s="19">
        <v>1.569855902777775</v>
      </c>
      <c r="E169" s="12">
        <v>1.5521802083333343</v>
      </c>
      <c r="F169" s="19">
        <v>1.5695439583333324</v>
      </c>
      <c r="G169" s="12">
        <v>0.12330128523147049</v>
      </c>
      <c r="H169" s="19">
        <v>8.0249999999999835E-2</v>
      </c>
      <c r="I169" s="12">
        <v>0.20457836805555607</v>
      </c>
      <c r="J169" s="19">
        <v>9.0891907641823255E-2</v>
      </c>
      <c r="K169" s="12">
        <v>0.58667828366956642</v>
      </c>
      <c r="L169" s="19">
        <v>0.55167399839743514</v>
      </c>
      <c r="M169" s="12">
        <v>0.22753906250000008</v>
      </c>
      <c r="N169" s="19">
        <v>0.15660096153846129</v>
      </c>
    </row>
    <row r="170" spans="1:14" x14ac:dyDescent="0.25">
      <c r="A170" s="12">
        <v>80.771693979480816</v>
      </c>
      <c r="B170" s="19">
        <v>23.638888888888889</v>
      </c>
      <c r="C170" s="12">
        <v>1.6671756405337448</v>
      </c>
      <c r="D170" s="19">
        <v>1.6630312500000006</v>
      </c>
      <c r="E170" s="12">
        <v>1.5522009153973741</v>
      </c>
      <c r="F170" s="19">
        <v>1.5060742824074085</v>
      </c>
      <c r="G170" s="12">
        <v>0.12330128523147076</v>
      </c>
      <c r="H170" s="19">
        <v>0.19422916666666656</v>
      </c>
      <c r="I170" s="12">
        <v>0.2048125000000002</v>
      </c>
      <c r="J170" s="19">
        <v>0.10445007608828109</v>
      </c>
      <c r="K170" s="12">
        <v>0.5870348094416612</v>
      </c>
      <c r="L170" s="19">
        <v>0.633904366987179</v>
      </c>
      <c r="M170" s="12">
        <v>0.22815104166666644</v>
      </c>
      <c r="N170" s="19">
        <v>0.12965544871794882</v>
      </c>
    </row>
    <row r="171" spans="1:14" x14ac:dyDescent="0.25">
      <c r="A171" s="12">
        <v>81.01610680223915</v>
      </c>
      <c r="B171" s="19">
        <v>23</v>
      </c>
      <c r="C171" s="12">
        <v>1.6680602204360335</v>
      </c>
      <c r="D171" s="19">
        <v>1.6357604166666631</v>
      </c>
      <c r="E171" s="12">
        <v>1.5525978722163531</v>
      </c>
      <c r="F171" s="19">
        <v>1.0452777777777773</v>
      </c>
      <c r="G171" s="12">
        <v>0.1237999999999997</v>
      </c>
      <c r="H171" s="19">
        <v>0.65200000000000069</v>
      </c>
      <c r="I171" s="12">
        <v>0.20559413016836661</v>
      </c>
      <c r="J171" s="19">
        <v>7.2510054641785171E-2</v>
      </c>
      <c r="K171" s="12">
        <v>0.59008581553410167</v>
      </c>
      <c r="L171" s="19">
        <v>0.58730715811965684</v>
      </c>
      <c r="M171" s="12">
        <v>0.22879320840635162</v>
      </c>
      <c r="N171" s="19">
        <v>0.14890224358974333</v>
      </c>
    </row>
    <row r="172" spans="1:14" x14ac:dyDescent="0.25">
      <c r="A172" s="12">
        <v>81.195585317460555</v>
      </c>
      <c r="B172" s="19">
        <v>37.694444444444493</v>
      </c>
      <c r="C172" s="12">
        <v>1.6722218749999997</v>
      </c>
      <c r="D172" s="19">
        <v>1.5607656250000002</v>
      </c>
      <c r="E172" s="12">
        <v>1.5527349884259276</v>
      </c>
      <c r="F172" s="19">
        <v>1.0199999999999996</v>
      </c>
      <c r="G172" s="12">
        <v>0.125</v>
      </c>
      <c r="H172" s="19">
        <v>0.50777083333333306</v>
      </c>
      <c r="I172" s="12">
        <v>0.20931967881944499</v>
      </c>
      <c r="J172" s="19">
        <v>9.765625E-2</v>
      </c>
      <c r="K172" s="12">
        <v>0.59100000000000064</v>
      </c>
      <c r="L172" s="19">
        <v>0.82873611111111067</v>
      </c>
      <c r="M172" s="12">
        <v>0.23302686606476009</v>
      </c>
      <c r="N172" s="19">
        <v>0.13799572649572675</v>
      </c>
    </row>
    <row r="173" spans="1:14" x14ac:dyDescent="0.25">
      <c r="A173" s="12">
        <v>81.50493244775582</v>
      </c>
      <c r="B173" s="19">
        <v>50.831597222222236</v>
      </c>
      <c r="C173" s="12">
        <v>1.6724073535907475</v>
      </c>
      <c r="D173" s="19">
        <v>1.5198593749999987</v>
      </c>
      <c r="E173" s="12">
        <v>1.5527963506258444</v>
      </c>
      <c r="F173" s="19">
        <v>1.6013888888888876</v>
      </c>
      <c r="G173" s="12">
        <v>0.12854850638290313</v>
      </c>
      <c r="H173" s="19">
        <v>0.1316773819486538</v>
      </c>
      <c r="I173" s="12">
        <v>0.21406098958333344</v>
      </c>
      <c r="J173" s="19">
        <v>8.1808266721367345E-2</v>
      </c>
      <c r="K173" s="12">
        <v>0.59511720710987026</v>
      </c>
      <c r="L173" s="19">
        <v>0.84399999999999942</v>
      </c>
      <c r="M173" s="12">
        <v>0.233026866064761</v>
      </c>
      <c r="N173" s="19">
        <v>0.58351388888888833</v>
      </c>
    </row>
    <row r="174" spans="1:14" x14ac:dyDescent="0.25">
      <c r="A174" s="12">
        <v>81.659311756627815</v>
      </c>
      <c r="B174" s="19">
        <v>90.499999999999986</v>
      </c>
      <c r="C174" s="12">
        <v>1.6741462068526332</v>
      </c>
      <c r="D174" s="19">
        <v>1.6153072916666673</v>
      </c>
      <c r="E174" s="12">
        <v>1.5529286695655051</v>
      </c>
      <c r="F174" s="19">
        <v>1.3284652777777779</v>
      </c>
      <c r="G174" s="12">
        <v>0.13029758010004763</v>
      </c>
      <c r="H174" s="19">
        <v>0.15481545025311885</v>
      </c>
      <c r="I174" s="12">
        <v>0.21880230034722237</v>
      </c>
      <c r="J174" s="19">
        <v>0.15150489599069317</v>
      </c>
      <c r="K174" s="12">
        <v>0.59558460477941266</v>
      </c>
      <c r="L174" s="19">
        <v>0.49293055555555504</v>
      </c>
      <c r="M174" s="12">
        <v>0.23359791666666685</v>
      </c>
      <c r="N174" s="19">
        <v>0.60399999999999932</v>
      </c>
    </row>
    <row r="175" spans="1:14" x14ac:dyDescent="0.25">
      <c r="A175" s="12">
        <v>81.728373015873032</v>
      </c>
      <c r="B175" s="19">
        <v>78.001736111111029</v>
      </c>
      <c r="C175" s="12">
        <v>1.6744753199847555</v>
      </c>
      <c r="D175" s="19">
        <v>1.547130208333332</v>
      </c>
      <c r="E175" s="12">
        <v>1.5529948290353357</v>
      </c>
      <c r="F175" s="19">
        <v>0.38200000000000028</v>
      </c>
      <c r="G175" s="12">
        <v>0.1334959374999998</v>
      </c>
      <c r="H175" s="19">
        <v>0.13973008157739444</v>
      </c>
      <c r="I175" s="12">
        <v>0.21880230034722351</v>
      </c>
      <c r="J175" s="19">
        <v>9.1081875722772987E-2</v>
      </c>
      <c r="K175" s="12">
        <v>0.60321128956101289</v>
      </c>
      <c r="L175" s="19">
        <v>0.49643402777777729</v>
      </c>
      <c r="M175" s="12">
        <v>0.23660347222222181</v>
      </c>
      <c r="N175" s="19">
        <v>0.13281944444444455</v>
      </c>
    </row>
    <row r="176" spans="1:14" x14ac:dyDescent="0.25">
      <c r="A176" s="12">
        <v>81.728373015873245</v>
      </c>
      <c r="B176" s="19">
        <v>40.263849693940941</v>
      </c>
      <c r="C176" s="12">
        <v>1.675015633483576</v>
      </c>
      <c r="D176" s="19">
        <v>1.585763888888889</v>
      </c>
      <c r="E176" s="12">
        <v>1.5530609885051661</v>
      </c>
      <c r="F176" s="19">
        <v>0.68020138888888892</v>
      </c>
      <c r="G176" s="12">
        <v>0.13379572753433608</v>
      </c>
      <c r="H176" s="19">
        <v>0.11496875000000016</v>
      </c>
      <c r="I176" s="12">
        <v>0.22449962251140346</v>
      </c>
      <c r="J176" s="19">
        <v>0.13912420302651465</v>
      </c>
      <c r="K176" s="12">
        <v>0.60399999999999932</v>
      </c>
      <c r="L176" s="19">
        <v>0.55599999999999938</v>
      </c>
      <c r="M176" s="12">
        <v>0.23884097222222114</v>
      </c>
      <c r="N176" s="19">
        <v>0.14387847222222205</v>
      </c>
    </row>
    <row r="177" spans="1:14" x14ac:dyDescent="0.25">
      <c r="A177" s="12">
        <v>81.749345270514155</v>
      </c>
      <c r="B177" s="19">
        <v>43.362445914854675</v>
      </c>
      <c r="C177" s="12">
        <v>1.675885060114517</v>
      </c>
      <c r="D177" s="19">
        <v>1.7910277777777781</v>
      </c>
      <c r="E177" s="12">
        <v>1.553193307444827</v>
      </c>
      <c r="F177" s="19">
        <v>1.6359074157451614</v>
      </c>
      <c r="G177" s="12">
        <v>0.1355448012514803</v>
      </c>
      <c r="H177" s="19">
        <v>0.1310000000000002</v>
      </c>
      <c r="I177" s="12">
        <v>0.23300000000000029</v>
      </c>
      <c r="J177" s="19">
        <v>9.4765786704957278E-2</v>
      </c>
      <c r="K177" s="12">
        <v>0.61130537201215551</v>
      </c>
      <c r="L177" s="19">
        <v>0.53723263888888828</v>
      </c>
      <c r="M177" s="12">
        <v>0.24476011116780139</v>
      </c>
      <c r="N177" s="19">
        <v>0.2439999999999998</v>
      </c>
    </row>
    <row r="178" spans="1:14" x14ac:dyDescent="0.25">
      <c r="A178" s="12">
        <v>81.92114951544535</v>
      </c>
      <c r="B178" s="19">
        <v>40.454182292874066</v>
      </c>
      <c r="C178" s="12">
        <v>1.6773951917651599</v>
      </c>
      <c r="D178" s="19">
        <v>1.7960000000000003</v>
      </c>
      <c r="E178" s="12">
        <v>1.5532594669146602</v>
      </c>
      <c r="F178" s="19">
        <v>1.6256863570739404</v>
      </c>
      <c r="G178" s="12">
        <v>0.13729387496862452</v>
      </c>
      <c r="H178" s="19">
        <v>0.12193738547916612</v>
      </c>
      <c r="I178" s="12">
        <v>0.23395236868292194</v>
      </c>
      <c r="J178" s="19">
        <v>0.12837625569967692</v>
      </c>
      <c r="K178" s="12">
        <v>0.61747248474629912</v>
      </c>
      <c r="L178" s="19">
        <v>0.55555251821372698</v>
      </c>
      <c r="M178" s="12">
        <v>0.24800000000000019</v>
      </c>
      <c r="N178" s="19">
        <v>0.21245486111111067</v>
      </c>
    </row>
    <row r="179" spans="1:14" x14ac:dyDescent="0.25">
      <c r="A179" s="12">
        <v>82.261160714285737</v>
      </c>
      <c r="B179" s="19">
        <v>48.493055555555564</v>
      </c>
      <c r="C179" s="12">
        <v>1.6784933400073456</v>
      </c>
      <c r="D179" s="19">
        <v>1.6816388888888893</v>
      </c>
      <c r="E179" s="12">
        <v>1.5534579453241486</v>
      </c>
      <c r="F179" s="19">
        <v>1.6368184755134652</v>
      </c>
      <c r="G179" s="12">
        <v>0.13882691823624613</v>
      </c>
      <c r="H179" s="19">
        <v>5.1707654320987582E-2</v>
      </c>
      <c r="I179" s="12">
        <v>0.23776754340277814</v>
      </c>
      <c r="J179" s="19">
        <v>0.12563526234567901</v>
      </c>
      <c r="K179" s="12">
        <v>0.61939945446329825</v>
      </c>
      <c r="L179" s="19">
        <v>0.59284128459919894</v>
      </c>
      <c r="M179" s="12">
        <v>0.24867119286881614</v>
      </c>
      <c r="N179" s="19">
        <v>0.25851724366522982</v>
      </c>
    </row>
    <row r="180" spans="1:14" x14ac:dyDescent="0.25">
      <c r="A180" s="12">
        <v>82.261160714285936</v>
      </c>
      <c r="B180" s="19">
        <v>51.000000000000007</v>
      </c>
      <c r="C180" s="12">
        <v>1.6802321932692312</v>
      </c>
      <c r="D180" s="19">
        <v>1.5226944444444424</v>
      </c>
      <c r="E180" s="12">
        <v>1.553457945324151</v>
      </c>
      <c r="F180" s="19">
        <v>1.7817361111111067</v>
      </c>
      <c r="G180" s="12">
        <v>0.13882691823624635</v>
      </c>
      <c r="H180" s="19">
        <v>0.10515822008348379</v>
      </c>
      <c r="I180" s="12">
        <v>0.24250885416666682</v>
      </c>
      <c r="J180" s="19">
        <v>9.7320681640797727E-2</v>
      </c>
      <c r="K180" s="12">
        <v>0.61939945446330058</v>
      </c>
      <c r="L180" s="19">
        <v>0.56323140498597202</v>
      </c>
      <c r="M180" s="12">
        <v>0.25100000000000028</v>
      </c>
      <c r="N180" s="19">
        <v>0.30148624061573021</v>
      </c>
    </row>
    <row r="181" spans="1:14" x14ac:dyDescent="0.25">
      <c r="A181" s="12">
        <v>82.739147946137507</v>
      </c>
      <c r="B181" s="19">
        <v>48.115652912036786</v>
      </c>
      <c r="C181" s="12">
        <v>1.6811016199001756</v>
      </c>
      <c r="D181" s="19">
        <v>1.0340000000000018</v>
      </c>
      <c r="E181" s="12">
        <v>1.5535902642638115</v>
      </c>
      <c r="F181" s="19">
        <v>1.8199999999999958</v>
      </c>
      <c r="G181" s="12">
        <v>0.14052414879042621</v>
      </c>
      <c r="H181" s="19">
        <v>0.1520046636397433</v>
      </c>
      <c r="I181" s="12">
        <v>0.24250885416666787</v>
      </c>
      <c r="J181" s="19">
        <v>0.12849394290123456</v>
      </c>
      <c r="K181" s="12">
        <v>0.62432827171755256</v>
      </c>
      <c r="L181" s="19">
        <v>0.45547569444444491</v>
      </c>
      <c r="M181" s="12">
        <v>0.25649335627084374</v>
      </c>
      <c r="N181" s="19">
        <v>0.27292974186696589</v>
      </c>
    </row>
    <row r="182" spans="1:14" x14ac:dyDescent="0.25">
      <c r="A182" s="12">
        <v>82.793948412698498</v>
      </c>
      <c r="B182" s="19">
        <v>41.775972222222258</v>
      </c>
      <c r="C182" s="12">
        <v>1.6837233796296289</v>
      </c>
      <c r="D182" s="19">
        <v>1.1879722222222215</v>
      </c>
      <c r="E182" s="12">
        <v>1.553722583203472</v>
      </c>
      <c r="F182" s="19">
        <v>1.6412983376484922</v>
      </c>
      <c r="G182" s="12">
        <v>0.14079202240291297</v>
      </c>
      <c r="H182" s="19">
        <v>8.360885604760443E-2</v>
      </c>
      <c r="I182" s="12">
        <v>0.24491271701388914</v>
      </c>
      <c r="J182" s="19">
        <v>1.5992187500000015</v>
      </c>
      <c r="K182" s="12">
        <v>0.62500367647058674</v>
      </c>
      <c r="L182" s="19">
        <v>0.45000000000000034</v>
      </c>
      <c r="M182" s="12">
        <v>0.25917742011645345</v>
      </c>
      <c r="N182" s="19">
        <v>0.12971180555555575</v>
      </c>
    </row>
    <row r="183" spans="1:14" x14ac:dyDescent="0.25">
      <c r="A183" s="12">
        <v>82.861398574616018</v>
      </c>
      <c r="B183" s="19">
        <v>64.728838876106821</v>
      </c>
      <c r="C183" s="12">
        <v>1.6845793264239457</v>
      </c>
      <c r="D183" s="19">
        <v>1.7775289367540514</v>
      </c>
      <c r="E183" s="12">
        <v>1.5538445486111119</v>
      </c>
      <c r="F183" s="19">
        <v>1.6097414197530855</v>
      </c>
      <c r="G183" s="12">
        <v>0.14079666666666685</v>
      </c>
      <c r="H183" s="19">
        <v>0.14638309041299213</v>
      </c>
      <c r="I183" s="12">
        <v>0.24725016493055677</v>
      </c>
      <c r="J183" s="19">
        <v>2.9000000000000017</v>
      </c>
      <c r="K183" s="12">
        <v>0.63154057814001219</v>
      </c>
      <c r="L183" s="19">
        <v>0.56102640016266692</v>
      </c>
      <c r="M183" s="12">
        <v>0.26040443797185753</v>
      </c>
      <c r="N183" s="19">
        <v>0.1340000000000002</v>
      </c>
    </row>
    <row r="184" spans="1:14" x14ac:dyDescent="0.25">
      <c r="A184" s="12">
        <v>83.906575070544008</v>
      </c>
      <c r="B184" s="19">
        <v>44.571864384359536</v>
      </c>
      <c r="C184" s="12">
        <v>1.6871876063167743</v>
      </c>
      <c r="D184" s="19">
        <v>1.7908848318009094</v>
      </c>
      <c r="E184" s="12">
        <v>1.5538445486111125</v>
      </c>
      <c r="F184" s="19">
        <v>1.5066585723114689</v>
      </c>
      <c r="G184" s="12">
        <v>0.14254109612005691</v>
      </c>
      <c r="H184" s="19">
        <v>0.1304552996038639</v>
      </c>
      <c r="I184" s="12">
        <v>0.24787737299748916</v>
      </c>
      <c r="J184" s="19">
        <v>1.4395878218536771</v>
      </c>
      <c r="K184" s="12">
        <v>0.63171399356617652</v>
      </c>
      <c r="L184" s="19">
        <v>0.49959476495726468</v>
      </c>
      <c r="M184" s="12">
        <v>0.26072817537409637</v>
      </c>
      <c r="N184" s="19">
        <v>0.22031406785316796</v>
      </c>
    </row>
    <row r="185" spans="1:14" x14ac:dyDescent="0.25">
      <c r="A185" s="12">
        <v>84.392311507936526</v>
      </c>
      <c r="B185" s="19">
        <v>74.001047142310881</v>
      </c>
      <c r="C185" s="12">
        <v>1.6915347394714892</v>
      </c>
      <c r="D185" s="19">
        <v>1.7874731042274574</v>
      </c>
      <c r="E185" s="12">
        <v>1.5538549021431327</v>
      </c>
      <c r="F185" s="19">
        <v>1.618948935294932</v>
      </c>
      <c r="G185" s="12">
        <v>0.14596612977148987</v>
      </c>
      <c r="H185" s="19">
        <v>6.6996023410157937E-2</v>
      </c>
      <c r="I185" s="12">
        <v>0.25199147569444508</v>
      </c>
      <c r="J185" s="19">
        <v>0.13262314814814813</v>
      </c>
      <c r="K185" s="12">
        <v>0.632443027937998</v>
      </c>
      <c r="L185" s="19">
        <v>0.67997479307026876</v>
      </c>
      <c r="M185" s="12">
        <v>0.26431551967287131</v>
      </c>
      <c r="N185" s="19">
        <v>0.11746581196581186</v>
      </c>
    </row>
    <row r="186" spans="1:14" x14ac:dyDescent="0.25">
      <c r="A186" s="12">
        <v>85.457886904762105</v>
      </c>
      <c r="B186" s="19">
        <v>46.990701323369215</v>
      </c>
      <c r="C186" s="12">
        <v>1.6924041661024321</v>
      </c>
      <c r="D186" s="19">
        <v>1.8967048611111068</v>
      </c>
      <c r="E186" s="12">
        <v>1.5541195400224528</v>
      </c>
      <c r="F186" s="19">
        <v>1.455005005339076</v>
      </c>
      <c r="G186" s="12">
        <v>0.14603924355434561</v>
      </c>
      <c r="H186" s="19">
        <v>3.5499999999999969E-2</v>
      </c>
      <c r="I186" s="12">
        <v>0.25199147569444563</v>
      </c>
      <c r="J186" s="19">
        <v>0.10451930385390314</v>
      </c>
      <c r="K186" s="12">
        <v>0.63403340223925941</v>
      </c>
      <c r="L186" s="19">
        <v>0.59777336998435382</v>
      </c>
      <c r="M186" s="12">
        <v>0.27177214738899991</v>
      </c>
      <c r="N186" s="19">
        <v>0.22636571088561205</v>
      </c>
    </row>
    <row r="187" spans="1:14" x14ac:dyDescent="0.25">
      <c r="A187" s="12">
        <v>86.523462301587301</v>
      </c>
      <c r="B187" s="19">
        <v>53.844072650563277</v>
      </c>
      <c r="C187" s="12">
        <v>1.69366967592593</v>
      </c>
      <c r="D187" s="19">
        <v>1.9509999999999958</v>
      </c>
      <c r="E187" s="12">
        <v>1.5541195400224537</v>
      </c>
      <c r="F187" s="19">
        <v>1.6054740917369161</v>
      </c>
      <c r="G187" s="12">
        <v>0.14685499999999993</v>
      </c>
      <c r="H187" s="19">
        <v>4.4713541666666599E-2</v>
      </c>
      <c r="I187" s="12">
        <v>0.25673278645833353</v>
      </c>
      <c r="J187" s="19">
        <v>9.3284525602962742E-2</v>
      </c>
      <c r="K187" s="12">
        <v>0.63558761936558594</v>
      </c>
      <c r="L187" s="19">
        <v>0.71778744768978997</v>
      </c>
      <c r="M187" s="12">
        <v>0.27177214738900074</v>
      </c>
      <c r="N187" s="19">
        <v>0.29723413515930835</v>
      </c>
    </row>
    <row r="188" spans="1:14" x14ac:dyDescent="0.25">
      <c r="A188" s="12">
        <v>86.523462301587486</v>
      </c>
      <c r="B188" s="19">
        <v>172.8390331199677</v>
      </c>
      <c r="C188" s="12">
        <v>1.6948340277777809</v>
      </c>
      <c r="D188" s="19">
        <v>1.7644932195871323</v>
      </c>
      <c r="E188" s="12">
        <v>1.5542518589621144</v>
      </c>
      <c r="F188" s="19">
        <v>1.567295368322539</v>
      </c>
      <c r="G188" s="12">
        <v>0.1565336858572107</v>
      </c>
      <c r="H188" s="19">
        <v>0.1535347095123781</v>
      </c>
      <c r="I188" s="12">
        <v>0.25673278645833453</v>
      </c>
      <c r="J188" s="19">
        <v>8.2118975117644641E-2</v>
      </c>
      <c r="K188" s="12">
        <v>0.64159030767469505</v>
      </c>
      <c r="L188" s="19">
        <v>0.6076375407546637</v>
      </c>
      <c r="M188" s="12">
        <v>0.27213768307489888</v>
      </c>
      <c r="N188" s="19">
        <v>0.19376623571971172</v>
      </c>
    </row>
    <row r="189" spans="1:14" x14ac:dyDescent="0.25">
      <c r="A189" s="12">
        <v>86.679951018553652</v>
      </c>
      <c r="B189" s="19">
        <v>239</v>
      </c>
      <c r="C189" s="12">
        <v>1.6950124459952602</v>
      </c>
      <c r="D189" s="19">
        <v>1.6584861111111098</v>
      </c>
      <c r="E189" s="12">
        <v>1.5543993287037046</v>
      </c>
      <c r="F189" s="19">
        <v>2.0380904121686911</v>
      </c>
      <c r="G189" s="12">
        <v>0.15722499999999975</v>
      </c>
      <c r="H189" s="19">
        <v>7.5176496207477753E-2</v>
      </c>
      <c r="I189" s="12">
        <v>0.26147409722222281</v>
      </c>
      <c r="J189" s="19">
        <v>0.13571273148148155</v>
      </c>
      <c r="K189" s="12">
        <v>0.64265730864810766</v>
      </c>
      <c r="L189" s="19">
        <v>0.63558602460387481</v>
      </c>
      <c r="M189" s="12">
        <v>0.2733493055555552</v>
      </c>
      <c r="N189" s="19">
        <v>0.28872992424646476</v>
      </c>
    </row>
    <row r="190" spans="1:14" x14ac:dyDescent="0.25">
      <c r="A190" s="12">
        <v>87.589037698412866</v>
      </c>
      <c r="B190" s="19">
        <v>111.49305555555594</v>
      </c>
      <c r="C190" s="12">
        <v>1.6950124459952605</v>
      </c>
      <c r="D190" s="19">
        <v>1.5951470975181523</v>
      </c>
      <c r="E190" s="12">
        <v>1.554399328703705</v>
      </c>
      <c r="F190" s="19">
        <v>1.8794444444444431</v>
      </c>
      <c r="G190" s="12">
        <v>0.16352998072578781</v>
      </c>
      <c r="H190" s="19">
        <v>5.4482592592592471E-2</v>
      </c>
      <c r="I190" s="12">
        <v>0.26703698028323725</v>
      </c>
      <c r="J190" s="19">
        <v>6.9779861111111036E-2</v>
      </c>
      <c r="K190" s="12">
        <v>0.64368170181672868</v>
      </c>
      <c r="L190" s="19">
        <v>0.67309999967589029</v>
      </c>
      <c r="M190" s="12">
        <v>0.27680897772261898</v>
      </c>
      <c r="N190" s="19">
        <v>0.26463465999340813</v>
      </c>
    </row>
    <row r="191" spans="1:14" x14ac:dyDescent="0.25">
      <c r="A191" s="12">
        <v>87.805217659255888</v>
      </c>
      <c r="B191" s="19">
        <v>40.780466748188026</v>
      </c>
      <c r="C191" s="12">
        <v>1.695881872626203</v>
      </c>
      <c r="D191" s="19">
        <v>1.7798053374075467</v>
      </c>
      <c r="E191" s="12">
        <v>1.5545164968414353</v>
      </c>
      <c r="F191" s="19">
        <v>1.6383802922591251</v>
      </c>
      <c r="G191" s="12">
        <v>0.16381415860959855</v>
      </c>
      <c r="H191" s="19">
        <v>0.13325468119014935</v>
      </c>
      <c r="I191" s="12">
        <v>0.2670369802832378</v>
      </c>
      <c r="J191" s="19">
        <v>8.8460841049382663E-2</v>
      </c>
      <c r="K191" s="12">
        <v>0.64772874304229999</v>
      </c>
      <c r="L191" s="19">
        <v>0.68600000000000028</v>
      </c>
      <c r="M191" s="12">
        <v>0.27799999999999953</v>
      </c>
      <c r="N191" s="19">
        <v>0.19787140817101714</v>
      </c>
    </row>
    <row r="192" spans="1:14" x14ac:dyDescent="0.25">
      <c r="A192" s="12">
        <v>88.1218253968254</v>
      </c>
      <c r="B192" s="19">
        <v>77.629302550825443</v>
      </c>
      <c r="C192" s="12">
        <v>1.6967512992571459</v>
      </c>
      <c r="D192" s="19">
        <v>1.5102043071690294</v>
      </c>
      <c r="E192" s="12">
        <v>1.5545826563112657</v>
      </c>
      <c r="F192" s="19">
        <v>1.4347927400020521</v>
      </c>
      <c r="G192" s="12">
        <v>0.16381415860959869</v>
      </c>
      <c r="H192" s="19">
        <v>6.391053969979521E-2</v>
      </c>
      <c r="I192" s="12">
        <v>0.27095671875000032</v>
      </c>
      <c r="J192" s="19">
        <v>0.14723418209876538</v>
      </c>
      <c r="K192" s="12">
        <v>0.65177578426787142</v>
      </c>
      <c r="L192" s="19">
        <v>0.55362152777777685</v>
      </c>
      <c r="M192" s="12">
        <v>0.28387092817794024</v>
      </c>
      <c r="N192" s="19">
        <v>0.16699999999999984</v>
      </c>
    </row>
    <row r="193" spans="1:14" x14ac:dyDescent="0.25">
      <c r="A193" s="12">
        <v>88.121825396825557</v>
      </c>
      <c r="B193" s="19">
        <v>41.151699787439334</v>
      </c>
      <c r="C193" s="12">
        <v>1.6993595791499743</v>
      </c>
      <c r="D193" s="19">
        <v>1.7576463486208194</v>
      </c>
      <c r="E193" s="12">
        <v>1.5546488157810963</v>
      </c>
      <c r="F193" s="19">
        <v>1.5822378935185173</v>
      </c>
      <c r="G193" s="12">
        <v>0.16439583333333352</v>
      </c>
      <c r="H193" s="19">
        <v>0.12247429665866462</v>
      </c>
      <c r="I193" s="12">
        <v>0.27569802951389005</v>
      </c>
      <c r="J193" s="19">
        <v>0.13189182098765392</v>
      </c>
      <c r="K193" s="12">
        <v>0.65817741968055588</v>
      </c>
      <c r="L193" s="19">
        <v>0.57639521088125023</v>
      </c>
      <c r="M193" s="12">
        <v>0.2880000000000002</v>
      </c>
      <c r="N193" s="19">
        <v>0.13226388888888899</v>
      </c>
    </row>
    <row r="194" spans="1:14" x14ac:dyDescent="0.25">
      <c r="A194" s="12">
        <v>88.381967410564627</v>
      </c>
      <c r="B194" s="19">
        <v>59.501067641606134</v>
      </c>
      <c r="C194" s="12">
        <v>1.7002290057809173</v>
      </c>
      <c r="D194" s="19">
        <v>1.6948625470584251</v>
      </c>
      <c r="E194" s="12">
        <v>1.5547811347207567</v>
      </c>
      <c r="F194" s="19">
        <v>1.6318062554122381</v>
      </c>
      <c r="G194" s="12">
        <v>0.16527905444293181</v>
      </c>
      <c r="H194" s="19">
        <v>0.10234743347010812</v>
      </c>
      <c r="I194" s="12">
        <v>0.27992036458333397</v>
      </c>
      <c r="J194" s="19">
        <v>0.10399999999999991</v>
      </c>
      <c r="K194" s="12">
        <v>0.65986986671901404</v>
      </c>
      <c r="L194" s="19">
        <v>0.73258370384525484</v>
      </c>
      <c r="M194" s="12">
        <v>0.29295991409155497</v>
      </c>
      <c r="N194" s="19">
        <v>0.29763688164137114</v>
      </c>
    </row>
    <row r="195" spans="1:14" x14ac:dyDescent="0.25">
      <c r="A195" s="12">
        <v>88.65461309523819</v>
      </c>
      <c r="B195" s="19">
        <v>75.772031250000168</v>
      </c>
      <c r="C195" s="12">
        <v>1.7019678590428029</v>
      </c>
      <c r="D195" s="19">
        <v>2.102332045955762</v>
      </c>
      <c r="E195" s="12">
        <v>1.5549134536604174</v>
      </c>
      <c r="F195" s="19">
        <v>1.5233899835074032</v>
      </c>
      <c r="G195" s="12">
        <v>0.16877720187722026</v>
      </c>
      <c r="H195" s="19">
        <v>5.042691358024682E-2</v>
      </c>
      <c r="I195" s="12">
        <v>0.280439340277778</v>
      </c>
      <c r="J195" s="19">
        <v>0.12760077160493827</v>
      </c>
      <c r="K195" s="12">
        <v>0.66594479477488377</v>
      </c>
      <c r="L195" s="19">
        <v>0.53522792467948666</v>
      </c>
      <c r="M195" s="12">
        <v>0.30131117654562062</v>
      </c>
      <c r="N195" s="19">
        <v>0.1810099193504463</v>
      </c>
    </row>
    <row r="196" spans="1:14" x14ac:dyDescent="0.25">
      <c r="A196" s="12">
        <v>89.720188492063642</v>
      </c>
      <c r="B196" s="19">
        <v>40.046326723731639</v>
      </c>
      <c r="C196" s="12">
        <v>1.7028372856737457</v>
      </c>
      <c r="D196" s="19">
        <v>2.3555000000000041</v>
      </c>
      <c r="E196" s="12">
        <v>1.554954108796297</v>
      </c>
      <c r="F196" s="19">
        <v>1.4426046064814837</v>
      </c>
      <c r="G196" s="12">
        <v>0.17052083333333337</v>
      </c>
      <c r="H196" s="19">
        <v>0.11829966759391695</v>
      </c>
      <c r="I196" s="12">
        <v>0.28043934027777889</v>
      </c>
      <c r="J196" s="19">
        <v>0.1488223379629629</v>
      </c>
      <c r="K196" s="12">
        <v>0.6674982568215545</v>
      </c>
      <c r="L196" s="19">
        <v>0.56213152661098309</v>
      </c>
      <c r="M196" s="12">
        <v>0.30328384452860163</v>
      </c>
      <c r="N196" s="19">
        <v>0.12580608974358981</v>
      </c>
    </row>
    <row r="197" spans="1:14" x14ac:dyDescent="0.25">
      <c r="A197" s="12">
        <v>89.823841788836475</v>
      </c>
      <c r="B197" s="19">
        <v>65.938257345611859</v>
      </c>
      <c r="C197" s="12">
        <v>1.7037067123046885</v>
      </c>
      <c r="D197" s="19">
        <v>1.9241579861111138</v>
      </c>
      <c r="E197" s="12">
        <v>1.5549541087962975</v>
      </c>
      <c r="F197" s="19">
        <v>1.6348662045813873</v>
      </c>
      <c r="G197" s="12">
        <v>0.17052627559436451</v>
      </c>
      <c r="H197" s="19">
        <v>5.2348024691357929E-2</v>
      </c>
      <c r="I197" s="12">
        <v>0.28518065104166684</v>
      </c>
      <c r="J197" s="19">
        <v>9.0625000000000053E-2</v>
      </c>
      <c r="K197" s="12">
        <v>0.67201099039572798</v>
      </c>
      <c r="L197" s="19">
        <v>0.61526722017039936</v>
      </c>
      <c r="M197" s="12">
        <v>0.30531963606776141</v>
      </c>
      <c r="N197" s="19">
        <v>0.26185929163788324</v>
      </c>
    </row>
    <row r="198" spans="1:14" x14ac:dyDescent="0.25">
      <c r="A198" s="12">
        <v>90.252976190476318</v>
      </c>
      <c r="B198" s="19">
        <v>39.193993055555609</v>
      </c>
      <c r="C198" s="12">
        <v>1.7045273148148181</v>
      </c>
      <c r="D198" s="19">
        <v>1.8045202484675766</v>
      </c>
      <c r="E198" s="12">
        <v>1.5551780915397382</v>
      </c>
      <c r="F198" s="19">
        <v>1.499921150532461</v>
      </c>
      <c r="G198" s="12">
        <v>0.17227534931150887</v>
      </c>
      <c r="H198" s="19">
        <v>0.25400000000000011</v>
      </c>
      <c r="I198" s="12">
        <v>0.28518065104166779</v>
      </c>
      <c r="J198" s="19">
        <v>8.5963155864197505E-2</v>
      </c>
      <c r="K198" s="12">
        <v>0.68010507284686872</v>
      </c>
      <c r="L198" s="19">
        <v>0.71613473557692309</v>
      </c>
      <c r="M198" s="12">
        <v>0.30733741838402223</v>
      </c>
      <c r="N198" s="19">
        <v>0.14994654990086642</v>
      </c>
    </row>
    <row r="199" spans="1:14" x14ac:dyDescent="0.25">
      <c r="A199" s="12">
        <v>90.3072916666667</v>
      </c>
      <c r="B199" s="19">
        <v>40.798224960849218</v>
      </c>
      <c r="C199" s="12">
        <v>1.7045761389356313</v>
      </c>
      <c r="D199" s="19">
        <v>1.4769658239889389</v>
      </c>
      <c r="E199" s="12">
        <v>1.5552442510095685</v>
      </c>
      <c r="F199" s="19">
        <v>1.6224353549382704</v>
      </c>
      <c r="G199" s="12">
        <v>0.17500000000000029</v>
      </c>
      <c r="H199" s="19">
        <v>0.43399999999999972</v>
      </c>
      <c r="I199" s="12">
        <v>0.28992196180555574</v>
      </c>
      <c r="J199" s="19">
        <v>0.15009286265432092</v>
      </c>
      <c r="K199" s="12">
        <v>0.68336165074935507</v>
      </c>
      <c r="L199" s="19">
        <v>0.54677664761687506</v>
      </c>
      <c r="M199" s="12">
        <v>0.31770653918036584</v>
      </c>
      <c r="N199" s="19">
        <v>0.16814903846153817</v>
      </c>
    </row>
    <row r="200" spans="1:14" x14ac:dyDescent="0.25">
      <c r="A200" s="12">
        <v>90.510416666666671</v>
      </c>
      <c r="B200" s="19">
        <v>43.066961805555614</v>
      </c>
      <c r="C200" s="12">
        <v>1.7054455655665741</v>
      </c>
      <c r="D200" s="19">
        <v>1.6289427083333339</v>
      </c>
      <c r="E200" s="12">
        <v>1.5553104104793987</v>
      </c>
      <c r="F200" s="19">
        <v>1.6301142872711054</v>
      </c>
      <c r="G200" s="12">
        <v>0.17630777879627479</v>
      </c>
      <c r="H200" s="19">
        <v>0.24369708290967176</v>
      </c>
      <c r="I200" s="12">
        <v>0.29346236979166723</v>
      </c>
      <c r="J200" s="19">
        <v>0.13865814043209873</v>
      </c>
      <c r="K200" s="12">
        <v>0.68399404871323533</v>
      </c>
      <c r="L200" s="19">
        <v>0.68490687845542364</v>
      </c>
      <c r="M200" s="12">
        <v>0.31770653918036645</v>
      </c>
      <c r="N200" s="19">
        <v>0.24204581714895981</v>
      </c>
    </row>
    <row r="201" spans="1:14" x14ac:dyDescent="0.25">
      <c r="A201" s="12">
        <v>90.78576388888898</v>
      </c>
      <c r="B201" s="19">
        <v>62.593749999999993</v>
      </c>
      <c r="C201" s="12">
        <v>1.7071844188284597</v>
      </c>
      <c r="D201" s="19">
        <v>1.7744043932185061</v>
      </c>
      <c r="E201" s="12">
        <v>1.5555088888888899</v>
      </c>
      <c r="F201" s="19">
        <v>1.6033944521604926</v>
      </c>
      <c r="G201" s="12">
        <v>0.17752257046294148</v>
      </c>
      <c r="H201" s="19">
        <v>5.5122962962962839E-2</v>
      </c>
      <c r="I201" s="12">
        <v>0.30199999999999966</v>
      </c>
      <c r="J201" s="19">
        <v>0.14197885802469132</v>
      </c>
      <c r="K201" s="12">
        <v>0.68514763212740137</v>
      </c>
      <c r="L201" s="19">
        <v>0.48314869123931575</v>
      </c>
      <c r="M201" s="12">
        <v>0.32689282688909127</v>
      </c>
      <c r="N201" s="19">
        <v>0.22211360542919045</v>
      </c>
    </row>
    <row r="202" spans="1:14" x14ac:dyDescent="0.25">
      <c r="A202" s="12">
        <v>90.977341291453783</v>
      </c>
      <c r="B202" s="19">
        <v>84</v>
      </c>
      <c r="C202" s="12">
        <v>1.7080538454594025</v>
      </c>
      <c r="D202" s="19">
        <v>1.5695725499489195</v>
      </c>
      <c r="E202" s="12">
        <v>1.5671171875000012</v>
      </c>
      <c r="F202" s="19">
        <v>2.8290624999999943</v>
      </c>
      <c r="G202" s="12">
        <v>0.17944821001940436</v>
      </c>
      <c r="H202" s="19">
        <v>0.10104388267518721</v>
      </c>
      <c r="I202" s="12">
        <v>0.30414589409722242</v>
      </c>
      <c r="J202" s="19">
        <v>0.1548084876543209</v>
      </c>
      <c r="K202" s="12">
        <v>0.6938804687499992</v>
      </c>
      <c r="L202" s="19">
        <v>0.54787073689109866</v>
      </c>
      <c r="M202" s="12">
        <v>0.3347149902911189</v>
      </c>
      <c r="N202" s="19">
        <v>0.11361645299145301</v>
      </c>
    </row>
    <row r="203" spans="1:14" x14ac:dyDescent="0.25">
      <c r="A203" s="12">
        <v>91.554091042762579</v>
      </c>
      <c r="B203" s="19">
        <v>80.476987780495364</v>
      </c>
      <c r="C203" s="12">
        <v>1.7189624440482876</v>
      </c>
      <c r="D203" s="19">
        <v>1.4789531249999992</v>
      </c>
      <c r="E203" s="12">
        <v>1.5711087596673299</v>
      </c>
      <c r="F203" s="19">
        <v>3.8899999999999912</v>
      </c>
      <c r="G203" s="12">
        <v>0.17987738456389665</v>
      </c>
      <c r="H203" s="19">
        <v>0.14357230379961652</v>
      </c>
      <c r="I203" s="12">
        <v>0.31326949249179464</v>
      </c>
      <c r="J203" s="19">
        <v>0.13389367283950615</v>
      </c>
      <c r="K203" s="12">
        <v>0.6962932377491543</v>
      </c>
      <c r="L203" s="19">
        <v>0.5078178018162387</v>
      </c>
      <c r="M203" s="12">
        <v>0.33862607199213285</v>
      </c>
      <c r="N203" s="19">
        <v>0.23509322354894446</v>
      </c>
    </row>
    <row r="204" spans="1:14" x14ac:dyDescent="0.25">
      <c r="A204" s="12">
        <v>91.821851877151843</v>
      </c>
      <c r="B204" s="19">
        <v>48.661250000000031</v>
      </c>
      <c r="C204" s="12">
        <v>1.7212000000000014</v>
      </c>
      <c r="D204" s="19">
        <v>1.7661641739273042</v>
      </c>
      <c r="E204" s="12">
        <v>1.5784318518518532</v>
      </c>
      <c r="F204" s="19">
        <v>2.5864431393716001</v>
      </c>
      <c r="G204" s="12">
        <v>0.18000366826762162</v>
      </c>
      <c r="H204" s="19">
        <v>0.15668930799536923</v>
      </c>
      <c r="I204" s="12">
        <v>0.31362851562500105</v>
      </c>
      <c r="J204" s="19">
        <v>0.1295833333333333</v>
      </c>
      <c r="K204" s="12">
        <v>0.69655147058823375</v>
      </c>
      <c r="L204" s="19">
        <v>4.558906250000005</v>
      </c>
      <c r="M204" s="12">
        <v>0.34094621803692754</v>
      </c>
      <c r="N204" s="19">
        <v>0.11939049145299148</v>
      </c>
    </row>
    <row r="205" spans="1:14" x14ac:dyDescent="0.25">
      <c r="A205" s="12">
        <v>91.851339285714275</v>
      </c>
      <c r="B205" s="19">
        <v>40.390369391706777</v>
      </c>
      <c r="C205" s="12">
        <v>1.7269255945681368</v>
      </c>
      <c r="D205" s="19">
        <v>1.5840676031247864</v>
      </c>
      <c r="E205" s="12">
        <v>1.5902083333333328</v>
      </c>
      <c r="F205" s="19">
        <v>1.5758909259259248</v>
      </c>
      <c r="G205" s="12">
        <v>0.18102071789722987</v>
      </c>
      <c r="H205" s="19">
        <v>6.6312129629629527E-2</v>
      </c>
      <c r="I205" s="12">
        <v>0.31370320401564811</v>
      </c>
      <c r="J205" s="19">
        <v>0.21299999999999988</v>
      </c>
      <c r="K205" s="12">
        <v>0.70140933731185173</v>
      </c>
      <c r="L205" s="19">
        <v>8.1599999999999966</v>
      </c>
      <c r="M205" s="12">
        <v>0.34253715369314713</v>
      </c>
      <c r="N205" s="19">
        <v>4.0529687499999953</v>
      </c>
    </row>
    <row r="206" spans="1:14" x14ac:dyDescent="0.25">
      <c r="A206" s="12">
        <v>91.851339285714403</v>
      </c>
      <c r="B206" s="19">
        <v>48.200119792874062</v>
      </c>
      <c r="C206" s="12">
        <v>1.7330577124537572</v>
      </c>
      <c r="D206" s="19">
        <v>1.6721215277777786</v>
      </c>
      <c r="E206" s="12">
        <v>1.5924551671752403</v>
      </c>
      <c r="F206" s="19">
        <v>1.6281620163390282</v>
      </c>
      <c r="G206" s="12">
        <v>0.18276979161437404</v>
      </c>
      <c r="H206" s="19">
        <v>4.8199999999999958E-2</v>
      </c>
      <c r="I206" s="12">
        <v>0.31430071114083058</v>
      </c>
      <c r="J206" s="19">
        <v>0.21000482253086408</v>
      </c>
      <c r="K206" s="12">
        <v>0.70580070120601179</v>
      </c>
      <c r="L206" s="19">
        <v>4.2136199578840685</v>
      </c>
      <c r="M206" s="12">
        <v>0.34899999999999998</v>
      </c>
      <c r="N206" s="19">
        <v>7.5299999999999825</v>
      </c>
    </row>
    <row r="207" spans="1:14" x14ac:dyDescent="0.25">
      <c r="A207" s="12">
        <v>92.384126984127079</v>
      </c>
      <c r="B207" s="19">
        <v>42.556166935184798</v>
      </c>
      <c r="C207" s="12">
        <v>1.7432000000000014</v>
      </c>
      <c r="D207" s="19">
        <v>1.7559366536250414</v>
      </c>
      <c r="E207" s="12">
        <v>1.5962140972222212</v>
      </c>
      <c r="F207" s="19">
        <v>1.5987366699579104</v>
      </c>
      <c r="G207" s="12">
        <v>0.18701659609914059</v>
      </c>
      <c r="H207" s="19">
        <v>5.237972222222223E-2</v>
      </c>
      <c r="I207" s="12">
        <v>0.32021129340277793</v>
      </c>
      <c r="J207" s="19">
        <v>0.16223958333333319</v>
      </c>
      <c r="K207" s="12">
        <v>0.71619225608362502</v>
      </c>
      <c r="L207" s="19">
        <v>0.54345096153846095</v>
      </c>
      <c r="M207" s="12">
        <v>0.3530000000000007</v>
      </c>
      <c r="N207" s="19">
        <v>3.6263362400718013</v>
      </c>
    </row>
    <row r="208" spans="1:14" x14ac:dyDescent="0.25">
      <c r="A208" s="12">
        <v>93.449702380952331</v>
      </c>
      <c r="B208" s="19">
        <v>86.086562500000127</v>
      </c>
      <c r="C208" s="12">
        <v>1.7479999999999993</v>
      </c>
      <c r="D208" s="19">
        <v>1.6516684027777784</v>
      </c>
      <c r="E208" s="12">
        <v>1.6021874999999983</v>
      </c>
      <c r="F208" s="19">
        <v>1.6301779715932785</v>
      </c>
      <c r="G208" s="12">
        <v>0.1897660864829509</v>
      </c>
      <c r="H208" s="19">
        <v>5.7470987654320869E-2</v>
      </c>
      <c r="I208" s="12">
        <v>0.32311113715277801</v>
      </c>
      <c r="J208" s="19">
        <v>0.19000000000000003</v>
      </c>
      <c r="K208" s="12">
        <v>0.71652844387701109</v>
      </c>
      <c r="L208" s="19">
        <v>0.53141597952200159</v>
      </c>
      <c r="M208" s="12">
        <v>0.3542703987961886</v>
      </c>
      <c r="N208" s="19">
        <v>0.12773076923076929</v>
      </c>
    </row>
    <row r="209" spans="1:14" x14ac:dyDescent="0.25">
      <c r="A209" s="12">
        <v>93.982490079365164</v>
      </c>
      <c r="B209" s="19">
        <v>114</v>
      </c>
      <c r="C209" s="12">
        <v>1.7607291666666658</v>
      </c>
      <c r="D209" s="19">
        <v>3.0830625000000045</v>
      </c>
      <c r="E209" s="12">
        <v>1.612138483796298</v>
      </c>
      <c r="F209" s="19">
        <v>1.324083009259261</v>
      </c>
      <c r="G209" s="12">
        <v>0.19501330763438351</v>
      </c>
      <c r="H209" s="19">
        <v>6.4941975308641903E-2</v>
      </c>
      <c r="I209" s="12">
        <v>0.32311113715277878</v>
      </c>
      <c r="J209" s="19">
        <v>0.15276041666666673</v>
      </c>
      <c r="K209" s="12">
        <v>0.71900000000000031</v>
      </c>
      <c r="L209" s="19">
        <v>0.61256962613981847</v>
      </c>
      <c r="M209" s="12">
        <v>0.36209256219821623</v>
      </c>
      <c r="N209" s="19">
        <v>0.20420929883093811</v>
      </c>
    </row>
    <row r="210" spans="1:14" x14ac:dyDescent="0.25">
      <c r="A210" s="12">
        <v>94.515277777777726</v>
      </c>
      <c r="B210" s="19">
        <v>107.55843750000008</v>
      </c>
      <c r="C210" s="12">
        <v>1.7657775462962968</v>
      </c>
      <c r="D210" s="19">
        <v>4.3240000000000078</v>
      </c>
      <c r="E210" s="12">
        <v>1.6385834027777781</v>
      </c>
      <c r="F210" s="19">
        <v>0.89300000000000057</v>
      </c>
      <c r="G210" s="12">
        <v>0.19594061051819486</v>
      </c>
      <c r="H210" s="19">
        <v>6.8143827160493789E-2</v>
      </c>
      <c r="I210" s="12">
        <v>0.33259375868055657</v>
      </c>
      <c r="J210" s="19">
        <v>0.28774999999999978</v>
      </c>
      <c r="K210" s="12">
        <v>0.71907112158154229</v>
      </c>
      <c r="L210" s="19">
        <v>0.58955322767576235</v>
      </c>
      <c r="M210" s="12">
        <v>0.36328984324063301</v>
      </c>
      <c r="N210" s="19">
        <v>0.28447781879004325</v>
      </c>
    </row>
    <row r="211" spans="1:14" x14ac:dyDescent="0.25">
      <c r="A211" s="12">
        <v>95.04806547619053</v>
      </c>
      <c r="B211" s="19">
        <v>70.974739583333331</v>
      </c>
      <c r="C211" s="12">
        <v>1.7719033771946424</v>
      </c>
      <c r="D211" s="19">
        <v>2.8127826193933614</v>
      </c>
      <c r="E211" s="12">
        <v>1.6463824025366947</v>
      </c>
      <c r="F211" s="19">
        <v>0.99248069444444542</v>
      </c>
      <c r="G211" s="12">
        <v>0.1983571854080288</v>
      </c>
      <c r="H211" s="19">
        <v>6.1099753086419656E-2</v>
      </c>
      <c r="I211" s="12">
        <v>0.33320620348386792</v>
      </c>
      <c r="J211" s="19">
        <v>0.37699999999999995</v>
      </c>
      <c r="K211" s="12">
        <v>0.72462252632815394</v>
      </c>
      <c r="L211" s="19">
        <v>0.82690312500000018</v>
      </c>
      <c r="M211" s="12">
        <v>0.3660036438992304</v>
      </c>
      <c r="N211" s="19">
        <v>0.30432097758667792</v>
      </c>
    </row>
    <row r="212" spans="1:14" x14ac:dyDescent="0.25">
      <c r="A212" s="12">
        <v>95.580853174603135</v>
      </c>
      <c r="B212" s="19">
        <v>65.999999999999986</v>
      </c>
      <c r="C212" s="12">
        <v>1.7719075105255822</v>
      </c>
      <c r="D212" s="19">
        <v>1.6221250000000005</v>
      </c>
      <c r="E212" s="12">
        <v>1.6517621323697489</v>
      </c>
      <c r="F212" s="19">
        <v>1.3323409336419763</v>
      </c>
      <c r="G212" s="12">
        <v>0.19951021628581656</v>
      </c>
      <c r="H212" s="19">
        <v>5.9392098765432076E-2</v>
      </c>
      <c r="I212" s="12">
        <v>0.33320620348386831</v>
      </c>
      <c r="J212" s="19">
        <v>0.21425000000000005</v>
      </c>
      <c r="K212" s="12">
        <v>0.72523713235294007</v>
      </c>
      <c r="L212" s="19">
        <v>1.200000000000002</v>
      </c>
      <c r="M212" s="12">
        <v>0.37058145108710522</v>
      </c>
      <c r="N212" s="19">
        <v>0.25906249999999981</v>
      </c>
    </row>
    <row r="213" spans="1:14" x14ac:dyDescent="0.25">
      <c r="A213" s="12">
        <v>95.580853174603234</v>
      </c>
      <c r="B213" s="19">
        <v>74.670260416666835</v>
      </c>
      <c r="C213" s="12">
        <v>1.7754406250000037</v>
      </c>
      <c r="D213" s="19">
        <v>1.7346277233248895</v>
      </c>
      <c r="E213" s="12">
        <v>1.6667508527482227</v>
      </c>
      <c r="F213" s="19">
        <v>1.2800000000000009</v>
      </c>
      <c r="G213" s="12">
        <v>0.20375867622010455</v>
      </c>
      <c r="H213" s="19">
        <v>6.6009259259259198E-2</v>
      </c>
      <c r="I213" s="12">
        <v>0.33733506944444475</v>
      </c>
      <c r="J213" s="19">
        <v>0.23699999999999954</v>
      </c>
      <c r="K213" s="12">
        <v>0.72866956755372536</v>
      </c>
      <c r="L213" s="19">
        <v>1.1139007211538487</v>
      </c>
      <c r="M213" s="12">
        <v>0.38164797070328532</v>
      </c>
      <c r="N213" s="19">
        <v>0.628</v>
      </c>
    </row>
    <row r="214" spans="1:14" x14ac:dyDescent="0.25">
      <c r="A214" s="12">
        <v>96.113640873015925</v>
      </c>
      <c r="B214" s="19">
        <v>68.456423611111106</v>
      </c>
      <c r="C214" s="12">
        <v>1.7788291666666673</v>
      </c>
      <c r="D214" s="19">
        <v>1.7465668542274531</v>
      </c>
      <c r="E214" s="12">
        <v>1.6975291327920654</v>
      </c>
      <c r="F214" s="19">
        <v>1.3712227700617303</v>
      </c>
      <c r="G214" s="12">
        <v>0.20401197916666655</v>
      </c>
      <c r="H214" s="19">
        <v>5.1067283950617194E-2</v>
      </c>
      <c r="I214" s="12">
        <v>0.33733506944444541</v>
      </c>
      <c r="J214" s="19">
        <v>7.7294483024691357E-2</v>
      </c>
      <c r="K214" s="12">
        <v>0.7327166087792979</v>
      </c>
      <c r="L214" s="19">
        <v>0.9118555689102571</v>
      </c>
      <c r="M214" s="12">
        <v>0.38516466678004962</v>
      </c>
      <c r="N214" s="19">
        <v>0.54286057692307643</v>
      </c>
    </row>
    <row r="215" spans="1:14" x14ac:dyDescent="0.25">
      <c r="A215" s="12">
        <v>96.456463928886876</v>
      </c>
      <c r="B215" s="19">
        <v>74.911371527777945</v>
      </c>
      <c r="C215" s="12">
        <v>1.7880000000000011</v>
      </c>
      <c r="D215" s="19">
        <v>1.7982711613964859</v>
      </c>
      <c r="E215" s="12">
        <v>1.6999999999999991</v>
      </c>
      <c r="F215" s="19">
        <v>1.4785707561728405</v>
      </c>
      <c r="G215" s="12">
        <v>0.20550774993724874</v>
      </c>
      <c r="H215" s="19">
        <v>6.6863086419753026E-2</v>
      </c>
      <c r="I215" s="12">
        <v>0.34207638020833403</v>
      </c>
      <c r="J215" s="19">
        <v>4.0000000000000029E-2</v>
      </c>
      <c r="K215" s="12">
        <v>0.73320220588235319</v>
      </c>
      <c r="L215" s="19">
        <v>1.0100000000000013</v>
      </c>
      <c r="M215" s="12">
        <v>0.38838754460107588</v>
      </c>
      <c r="N215" s="19">
        <v>0.32583653846153865</v>
      </c>
    </row>
    <row r="216" spans="1:14" x14ac:dyDescent="0.25">
      <c r="A216" s="12">
        <v>96.646428571428615</v>
      </c>
      <c r="B216" s="19">
        <v>125.18270833333334</v>
      </c>
      <c r="C216" s="12">
        <v>1.7975000000000032</v>
      </c>
      <c r="D216" s="19">
        <v>1.3615062499999999</v>
      </c>
      <c r="E216" s="12">
        <v>1.7064786921296273</v>
      </c>
      <c r="F216" s="19">
        <v>1.4468359182098787</v>
      </c>
      <c r="G216" s="12">
        <v>0.21075497108868135</v>
      </c>
      <c r="H216" s="19">
        <v>5.8111358024691272E-2</v>
      </c>
      <c r="I216" s="12">
        <v>0.35155900173611193</v>
      </c>
      <c r="J216" s="19">
        <v>0.11819810956790121</v>
      </c>
      <c r="K216" s="12">
        <v>0.73356697615516675</v>
      </c>
      <c r="L216" s="19">
        <v>0.838948277243591</v>
      </c>
      <c r="M216" s="12">
        <v>0.38900000000000001</v>
      </c>
      <c r="N216" s="19">
        <v>0.41299999999999953</v>
      </c>
    </row>
    <row r="217" spans="1:14" x14ac:dyDescent="0.25">
      <c r="A217" s="12">
        <v>97.17921626984122</v>
      </c>
      <c r="B217" s="19">
        <v>179</v>
      </c>
      <c r="C217" s="12">
        <v>1.7990000000000039</v>
      </c>
      <c r="D217" s="19">
        <v>0.94119999999999893</v>
      </c>
      <c r="E217" s="12">
        <v>1.7219075105255861</v>
      </c>
      <c r="F217" s="19">
        <v>1.9444303395061746</v>
      </c>
      <c r="G217" s="12">
        <v>0.21250404480582555</v>
      </c>
      <c r="H217" s="19">
        <v>5.9178641975308532E-2</v>
      </c>
      <c r="I217" s="12">
        <v>0.35630031250000077</v>
      </c>
      <c r="J217" s="19">
        <v>0.1104384645061731</v>
      </c>
      <c r="K217" s="12">
        <v>0.73697536583885181</v>
      </c>
      <c r="L217" s="19">
        <v>0.6695375267094007</v>
      </c>
      <c r="M217" s="12">
        <v>0.39009618790533968</v>
      </c>
      <c r="N217" s="19">
        <v>0.26108653846153901</v>
      </c>
    </row>
    <row r="218" spans="1:14" x14ac:dyDescent="0.25">
      <c r="A218" s="12">
        <v>97.712003968253995</v>
      </c>
      <c r="B218" s="19">
        <v>133.46229166666686</v>
      </c>
      <c r="C218" s="12">
        <v>1.8016955866516542</v>
      </c>
      <c r="D218" s="19">
        <v>1.03819375</v>
      </c>
      <c r="E218" s="12">
        <v>1.7356250000000004</v>
      </c>
      <c r="F218" s="19">
        <v>2.5600000000000018</v>
      </c>
      <c r="G218" s="12">
        <v>0.21425311852296977</v>
      </c>
      <c r="H218" s="19">
        <v>0.38235382716049343</v>
      </c>
      <c r="I218" s="12">
        <v>0.3610416232638885</v>
      </c>
      <c r="J218" s="19">
        <v>8.2031249999999986E-2</v>
      </c>
      <c r="K218" s="12">
        <v>0.74409100102732018</v>
      </c>
      <c r="L218" s="19">
        <v>0.71065271100427341</v>
      </c>
      <c r="M218" s="12">
        <v>0.39338121580632673</v>
      </c>
      <c r="N218" s="19">
        <v>0.15724252136752134</v>
      </c>
    </row>
    <row r="219" spans="1:14" x14ac:dyDescent="0.25">
      <c r="A219" s="12">
        <v>98.244791666666686</v>
      </c>
      <c r="B219" s="19">
        <v>70.608072916666842</v>
      </c>
      <c r="C219" s="12">
        <v>1.8099150462962983</v>
      </c>
      <c r="D219" s="19">
        <v>1.3768489583333332</v>
      </c>
      <c r="E219" s="12">
        <v>1.7474644478554868</v>
      </c>
      <c r="F219" s="19">
        <v>2.0391333641975331</v>
      </c>
      <c r="G219" s="12">
        <v>0.21499999999999989</v>
      </c>
      <c r="H219" s="19">
        <v>0.66199999999999914</v>
      </c>
      <c r="I219" s="12">
        <v>0.37052424479166673</v>
      </c>
      <c r="J219" s="19">
        <v>0.13548182870370368</v>
      </c>
      <c r="K219" s="12">
        <v>0.74485773245601183</v>
      </c>
      <c r="L219" s="19">
        <v>0.80506041666666661</v>
      </c>
      <c r="M219" s="12">
        <v>0.39728125000000086</v>
      </c>
      <c r="N219" s="19">
        <v>0.1668659188034185</v>
      </c>
    </row>
    <row r="220" spans="1:14" x14ac:dyDescent="0.25">
      <c r="A220" s="12">
        <v>98.777579365079291</v>
      </c>
      <c r="B220" s="19">
        <v>53.213888888888953</v>
      </c>
      <c r="C220" s="12">
        <v>1.8446875000000036</v>
      </c>
      <c r="D220" s="19">
        <v>1.3299999999999985</v>
      </c>
      <c r="E220" s="12">
        <v>1.748443055555555</v>
      </c>
      <c r="F220" s="19">
        <v>1.4679924768518529</v>
      </c>
      <c r="G220" s="12">
        <v>0.21697312494770712</v>
      </c>
      <c r="H220" s="19">
        <v>0.34159975308641982</v>
      </c>
      <c r="I220" s="12">
        <v>0.37052424479166729</v>
      </c>
      <c r="J220" s="19">
        <v>6.3186574074073923E-2</v>
      </c>
      <c r="K220" s="12">
        <v>0.75295181490715446</v>
      </c>
      <c r="L220" s="19">
        <v>0.88100000000000012</v>
      </c>
      <c r="M220" s="12">
        <v>0.40049382575393389</v>
      </c>
      <c r="N220" s="19">
        <v>0.20741666666666661</v>
      </c>
    </row>
    <row r="221" spans="1:14" x14ac:dyDescent="0.25">
      <c r="A221" s="12">
        <v>98.777579365079376</v>
      </c>
      <c r="B221" s="19">
        <v>70.800000000000111</v>
      </c>
      <c r="C221" s="12">
        <v>1.8658593750000001</v>
      </c>
      <c r="D221" s="19">
        <v>1.4116510416666659</v>
      </c>
      <c r="E221" s="12">
        <v>1.7512772337962963</v>
      </c>
      <c r="F221" s="19">
        <v>1.7840277777777767</v>
      </c>
      <c r="G221" s="12">
        <v>0.21950033967440238</v>
      </c>
      <c r="H221" s="19">
        <v>5.597679012345666E-2</v>
      </c>
      <c r="I221" s="12">
        <v>0.37526555555555619</v>
      </c>
      <c r="J221" s="19">
        <v>0.11657789351851851</v>
      </c>
      <c r="K221" s="12">
        <v>0.756998856132725</v>
      </c>
      <c r="L221" s="19">
        <v>0.81674342948718059</v>
      </c>
      <c r="M221" s="12">
        <v>0.40339368639622974</v>
      </c>
      <c r="N221" s="19">
        <v>0.24699999999999991</v>
      </c>
    </row>
    <row r="222" spans="1:14" x14ac:dyDescent="0.25">
      <c r="A222" s="12">
        <v>99.310367063492052</v>
      </c>
      <c r="B222" s="19">
        <v>58.071093749999989</v>
      </c>
      <c r="C222" s="12">
        <v>1.8722430555555583</v>
      </c>
      <c r="D222" s="19">
        <v>1.5175868055555564</v>
      </c>
      <c r="E222" s="12">
        <v>1.7599999999999996</v>
      </c>
      <c r="F222" s="19">
        <v>1.9699999999999991</v>
      </c>
      <c r="G222" s="12">
        <v>0.22124941339154658</v>
      </c>
      <c r="H222" s="19">
        <v>6.833333333333326E-2</v>
      </c>
      <c r="I222" s="12">
        <v>0.38168307291666653</v>
      </c>
      <c r="J222" s="19">
        <v>0.14786944444444439</v>
      </c>
      <c r="K222" s="12">
        <v>0.762954253032885</v>
      </c>
      <c r="L222" s="19">
        <v>0.68324258814102512</v>
      </c>
      <c r="M222" s="12">
        <v>0.41068529424270178</v>
      </c>
      <c r="N222" s="19">
        <v>0.21350641025641034</v>
      </c>
    </row>
    <row r="223" spans="1:14" x14ac:dyDescent="0.25">
      <c r="A223" s="12">
        <v>100.15419954980875</v>
      </c>
      <c r="B223" s="19">
        <v>72.329392361111175</v>
      </c>
      <c r="C223" s="12">
        <v>1.9025436244121325</v>
      </c>
      <c r="D223" s="19">
        <v>1.4834982638888883</v>
      </c>
      <c r="E223" s="12">
        <v>1.7756736342592614</v>
      </c>
      <c r="F223" s="19">
        <v>1.8020606095679004</v>
      </c>
      <c r="G223" s="12">
        <v>0.224747560825835</v>
      </c>
      <c r="H223" s="19">
        <v>0.40200000000000041</v>
      </c>
      <c r="I223" s="12">
        <v>0.38474817708333325</v>
      </c>
      <c r="J223" s="19">
        <v>0.10859375000000016</v>
      </c>
      <c r="K223" s="12">
        <v>0.77318702103501102</v>
      </c>
      <c r="L223" s="19">
        <v>0.66711111111111043</v>
      </c>
      <c r="M223" s="12">
        <v>0.41293662431139611</v>
      </c>
      <c r="N223" s="19">
        <v>0.16045032051282032</v>
      </c>
    </row>
    <row r="224" spans="1:14" x14ac:dyDescent="0.25">
      <c r="A224" s="12">
        <v>101</v>
      </c>
      <c r="B224" s="19">
        <v>76.63269097222242</v>
      </c>
      <c r="C224" s="12">
        <v>1.9383207534972124</v>
      </c>
      <c r="D224" s="19">
        <v>1.986270833333337</v>
      </c>
      <c r="E224" s="12">
        <v>1.8036328124999994</v>
      </c>
      <c r="F224" s="19">
        <v>1.4595298533950629</v>
      </c>
      <c r="G224" s="12">
        <v>0.22622416666666692</v>
      </c>
      <c r="H224" s="19">
        <v>0.38473395061728449</v>
      </c>
      <c r="I224" s="12">
        <v>0.38948948784722265</v>
      </c>
      <c r="J224" s="19">
        <v>6.6406249999999944E-2</v>
      </c>
      <c r="K224" s="12">
        <v>0.77334580791049812</v>
      </c>
      <c r="L224" s="19">
        <v>0.89100000000000046</v>
      </c>
      <c r="M224" s="12">
        <v>0.41616396631801794</v>
      </c>
      <c r="N224" s="19">
        <v>0.10438888888888892</v>
      </c>
    </row>
    <row r="225" spans="1:14" x14ac:dyDescent="0.25">
      <c r="A225" s="12">
        <v>101.44151785714281</v>
      </c>
      <c r="B225" s="19">
        <v>54.685868055555687</v>
      </c>
      <c r="C225" s="12">
        <v>1.9557368786577431</v>
      </c>
      <c r="D225" s="19">
        <v>2.6100000000000065</v>
      </c>
      <c r="E225" s="12">
        <v>1.8124893016243255</v>
      </c>
      <c r="F225" s="19">
        <v>1.54627174382716</v>
      </c>
      <c r="G225" s="12">
        <v>0.22649663454297919</v>
      </c>
      <c r="H225" s="19">
        <v>0.57699999999999985</v>
      </c>
      <c r="I225" s="12">
        <v>0.39423079861111104</v>
      </c>
      <c r="J225" s="19"/>
      <c r="K225" s="12">
        <v>0.78532814471172496</v>
      </c>
      <c r="L225" s="19">
        <v>0.71526061698717835</v>
      </c>
      <c r="M225" s="12">
        <v>0.41684770601240989</v>
      </c>
      <c r="N225" s="19">
        <v>9.5000000000000015E-2</v>
      </c>
    </row>
    <row r="226" spans="1:14" x14ac:dyDescent="0.25">
      <c r="A226" s="12">
        <v>102.20277777777768</v>
      </c>
      <c r="B226" s="19">
        <v>56.837517361111026</v>
      </c>
      <c r="C226" s="12">
        <v>1.9699999999999991</v>
      </c>
      <c r="D226" s="19">
        <v>2.0822291666666608</v>
      </c>
      <c r="E226" s="12">
        <v>1.8181089011260256</v>
      </c>
      <c r="F226" s="19">
        <v>1.5356934645061726</v>
      </c>
      <c r="G226" s="12">
        <v>0.22824570826012344</v>
      </c>
      <c r="H226" s="19">
        <v>0.86599999999999977</v>
      </c>
      <c r="I226" s="12">
        <v>0.39897210937500044</v>
      </c>
      <c r="J226" s="19"/>
      <c r="K226" s="12">
        <v>0.79000000000000037</v>
      </c>
      <c r="L226" s="19">
        <v>0.69420663728632415</v>
      </c>
      <c r="M226" s="12">
        <v>0.42858095111545108</v>
      </c>
      <c r="N226" s="19">
        <v>0.10615224358974351</v>
      </c>
    </row>
    <row r="227" spans="1:14" x14ac:dyDescent="0.25">
      <c r="A227" s="12">
        <v>102.50709325396815</v>
      </c>
      <c r="B227" s="19">
        <v>128.1657638888889</v>
      </c>
      <c r="C227" s="12">
        <v>1.9838124767837828</v>
      </c>
      <c r="D227" s="19">
        <v>1.5062239583333314</v>
      </c>
      <c r="E227" s="12">
        <v>1.8300000000000025</v>
      </c>
      <c r="F227" s="19">
        <v>1.060467932098762</v>
      </c>
      <c r="G227" s="12">
        <v>0.22999478197726761</v>
      </c>
      <c r="H227" s="19">
        <v>0.33899999999999997</v>
      </c>
      <c r="I227" s="12">
        <v>0.40371342013888878</v>
      </c>
      <c r="J227" s="19"/>
      <c r="K227" s="12">
        <v>0.79837732229286706</v>
      </c>
      <c r="L227" s="19">
        <v>0.58182513354700827</v>
      </c>
      <c r="M227" s="12">
        <v>0.4285809511154513</v>
      </c>
      <c r="N227" s="19">
        <v>0.16301655982905969</v>
      </c>
    </row>
    <row r="228" spans="1:14" x14ac:dyDescent="0.25">
      <c r="A228" s="12">
        <v>103.99782721438875</v>
      </c>
      <c r="B228" s="19">
        <v>201</v>
      </c>
      <c r="C228" s="12">
        <v>1.9838124767837841</v>
      </c>
      <c r="D228" s="19">
        <v>1.8340277777777791</v>
      </c>
      <c r="E228" s="12">
        <v>1.8413755192353207</v>
      </c>
      <c r="F228" s="19">
        <v>0.59700000000000086</v>
      </c>
      <c r="G228" s="12">
        <v>0.2317438556944118</v>
      </c>
      <c r="H228" s="19">
        <v>8.3999999999999839E-2</v>
      </c>
      <c r="I228" s="12">
        <v>0.40371342013888922</v>
      </c>
      <c r="J228" s="19"/>
      <c r="K228" s="12">
        <v>0.8055633508395813</v>
      </c>
      <c r="L228" s="19">
        <v>0.59553019497863102</v>
      </c>
      <c r="M228" s="12">
        <v>0.43249203281646492</v>
      </c>
      <c r="N228" s="19">
        <v>0.13992040598290625</v>
      </c>
    </row>
    <row r="229" spans="1:14" x14ac:dyDescent="0.25">
      <c r="A229" s="12">
        <v>104.10545634920624</v>
      </c>
      <c r="B229" s="19">
        <v>135.26604166666689</v>
      </c>
      <c r="C229" s="12">
        <v>2.0018978009259247</v>
      </c>
      <c r="D229" s="19">
        <v>2.0200000000000027</v>
      </c>
      <c r="E229" s="12">
        <v>1.8413755192353232</v>
      </c>
      <c r="F229" s="19">
        <v>1.0447220061728411</v>
      </c>
      <c r="G229" s="12">
        <v>0.23499999999999968</v>
      </c>
      <c r="H229" s="19">
        <v>0.17849216049382741</v>
      </c>
      <c r="I229" s="12">
        <v>0.40845473090277812</v>
      </c>
      <c r="J229" s="19"/>
      <c r="K229" s="12">
        <v>0.80961039206515262</v>
      </c>
      <c r="L229" s="19">
        <v>0.83656127136752134</v>
      </c>
      <c r="M229" s="12">
        <v>0.43640311451747876</v>
      </c>
      <c r="N229" s="19">
        <v>0.27776068376068391</v>
      </c>
    </row>
    <row r="230" spans="1:14" x14ac:dyDescent="0.25">
      <c r="A230" s="12">
        <v>104.45079365079356</v>
      </c>
      <c r="B230" s="19">
        <v>50.382569444444464</v>
      </c>
      <c r="C230" s="12">
        <v>2.0160886574074106</v>
      </c>
      <c r="D230" s="19">
        <v>1.8512760416666676</v>
      </c>
      <c r="E230" s="12">
        <v>1.879046669683504</v>
      </c>
      <c r="F230" s="19">
        <v>1.5674283024691349</v>
      </c>
      <c r="G230" s="12">
        <v>0.23524200312870025</v>
      </c>
      <c r="H230" s="19">
        <v>0.23000000000000034</v>
      </c>
      <c r="I230" s="12">
        <v>0.4131960416666669</v>
      </c>
      <c r="J230" s="19"/>
      <c r="K230" s="12">
        <v>0.81510458305233302</v>
      </c>
      <c r="L230" s="19">
        <v>1.1200000000000012</v>
      </c>
      <c r="M230" s="12">
        <v>0.44813635962052017</v>
      </c>
      <c r="N230" s="19">
        <v>0.28350000000000064</v>
      </c>
    </row>
    <row r="231" spans="1:14" x14ac:dyDescent="0.25">
      <c r="A231" s="12">
        <v>104.63824404761897</v>
      </c>
      <c r="B231" s="19">
        <v>61.9618055555556</v>
      </c>
      <c r="C231" s="12">
        <v>2.0258441835346082</v>
      </c>
      <c r="D231" s="19">
        <v>1.4971336805555537</v>
      </c>
      <c r="E231" s="12">
        <v>1.8796049983630103</v>
      </c>
      <c r="F231" s="19">
        <v>1.7143402777777768</v>
      </c>
      <c r="G231" s="12">
        <v>0.23699107684584442</v>
      </c>
      <c r="H231" s="19">
        <v>0.12199969135802473</v>
      </c>
      <c r="I231" s="12">
        <v>0.41793735243055502</v>
      </c>
      <c r="J231" s="19"/>
      <c r="K231" s="12">
        <v>0.82175151574186656</v>
      </c>
      <c r="L231" s="19">
        <v>0.91460208333333493</v>
      </c>
      <c r="M231" s="12">
        <v>0.45204744132153402</v>
      </c>
      <c r="N231" s="19">
        <v>0.13029700854700868</v>
      </c>
    </row>
    <row r="232" spans="1:14" x14ac:dyDescent="0.25">
      <c r="A232" s="12">
        <v>105.41666666666656</v>
      </c>
      <c r="B232" s="19">
        <v>492.00000000000006</v>
      </c>
      <c r="C232" s="12">
        <v>2.0306625000000014</v>
      </c>
      <c r="D232" s="19">
        <v>1.5903090277777743</v>
      </c>
      <c r="E232" s="12">
        <v>1.8955444504868624</v>
      </c>
      <c r="F232" s="19">
        <v>3.3100000000000018</v>
      </c>
      <c r="G232" s="12">
        <v>0.2424999999999998</v>
      </c>
      <c r="H232" s="19">
        <v>6.174012345679003E-2</v>
      </c>
      <c r="I232" s="12">
        <v>0.42264648437499924</v>
      </c>
      <c r="J232" s="19"/>
      <c r="K232" s="12">
        <v>0.82579855696743787</v>
      </c>
      <c r="L232" s="19">
        <v>0.55441501068375987</v>
      </c>
      <c r="M232" s="12">
        <v>0.45222868656936505</v>
      </c>
      <c r="N232" s="19">
        <v>0.11788888888888883</v>
      </c>
    </row>
    <row r="233" spans="1:14" x14ac:dyDescent="0.25">
      <c r="A233" s="12">
        <v>105.70381944444432</v>
      </c>
      <c r="B233" s="19">
        <v>470.52317708333322</v>
      </c>
      <c r="C233" s="12">
        <v>2.0586798373237936</v>
      </c>
      <c r="D233" s="19">
        <v>1.5789461805555556</v>
      </c>
      <c r="E233" s="12">
        <v>1.9199999999999973</v>
      </c>
      <c r="F233" s="19">
        <v>3.2117481095679015</v>
      </c>
      <c r="G233" s="12">
        <v>0.25820774586567352</v>
      </c>
      <c r="H233" s="19">
        <v>5.8324814814814697E-2</v>
      </c>
      <c r="I233" s="12">
        <v>0.42267866319444392</v>
      </c>
      <c r="J233" s="19"/>
      <c r="K233" s="12">
        <v>0.82984559819300918</v>
      </c>
      <c r="L233" s="19">
        <v>0.53195486111111101</v>
      </c>
      <c r="M233" s="12">
        <v>0.45414010416666684</v>
      </c>
      <c r="N233" s="19">
        <v>0.21900000000000011</v>
      </c>
    </row>
    <row r="234" spans="1:14" x14ac:dyDescent="0.25">
      <c r="A234" s="12">
        <v>106.2797619047618</v>
      </c>
      <c r="B234" s="19">
        <v>35.9652777777777</v>
      </c>
      <c r="C234" s="12">
        <v>2.0601407915693861</v>
      </c>
      <c r="D234" s="19">
        <v>1.4413402777777771</v>
      </c>
      <c r="E234" s="12">
        <v>1.9571744770229911</v>
      </c>
      <c r="F234" s="19">
        <v>1.6744097222222212</v>
      </c>
      <c r="G234" s="12">
        <v>0.26500000000000035</v>
      </c>
      <c r="H234" s="19">
        <v>5.7044074074074032E-2</v>
      </c>
      <c r="I234" s="12">
        <v>0.42741997395833348</v>
      </c>
      <c r="J234" s="19"/>
      <c r="K234" s="12">
        <v>0.83100000000000163</v>
      </c>
      <c r="L234" s="19">
        <v>1.5200000000000002</v>
      </c>
      <c r="M234" s="12">
        <v>0.45986960472356175</v>
      </c>
      <c r="N234" s="19">
        <v>0.21665224358974369</v>
      </c>
    </row>
    <row r="235" spans="1:14" x14ac:dyDescent="0.25">
      <c r="A235" s="12">
        <v>107.79411397106087</v>
      </c>
      <c r="B235" s="19">
        <v>34.199999999999953</v>
      </c>
      <c r="C235" s="12">
        <v>2.0776847222222234</v>
      </c>
      <c r="D235" s="19">
        <v>1.2590000000000001</v>
      </c>
      <c r="E235" s="12">
        <v>1.9571744770229931</v>
      </c>
      <c r="F235" s="19">
        <v>1.7099999999999997</v>
      </c>
      <c r="G235" s="12">
        <v>0.2680000000000004</v>
      </c>
      <c r="H235" s="19">
        <v>0.21356148148148182</v>
      </c>
      <c r="I235" s="12">
        <v>0.43216128472222165</v>
      </c>
      <c r="J235" s="19"/>
      <c r="K235" s="12">
        <v>0.83386376430492237</v>
      </c>
      <c r="L235" s="19">
        <v>1.4794168669871794</v>
      </c>
      <c r="M235" s="12">
        <v>0.4620000000000008</v>
      </c>
      <c r="N235" s="19">
        <v>5.8861111111111176E-2</v>
      </c>
    </row>
    <row r="236" spans="1:14" x14ac:dyDescent="0.25">
      <c r="A236" s="12">
        <v>107.8349702380951</v>
      </c>
      <c r="B236" s="19">
        <v>36.56805555555561</v>
      </c>
      <c r="C236" s="12">
        <v>2.0897745370370413</v>
      </c>
      <c r="D236" s="19">
        <v>1.3670625000000001</v>
      </c>
      <c r="E236" s="12">
        <v>1.9722038867841896</v>
      </c>
      <c r="F236" s="19">
        <v>1.6622569444444437</v>
      </c>
      <c r="G236" s="12">
        <v>0.2699999999999998</v>
      </c>
      <c r="H236" s="19">
        <v>0.23400000000000051</v>
      </c>
      <c r="I236" s="12">
        <v>0.43216128472222226</v>
      </c>
      <c r="J236" s="19"/>
      <c r="K236" s="12">
        <v>0.83566715702554539</v>
      </c>
      <c r="L236" s="19">
        <v>0.50233577724358924</v>
      </c>
      <c r="M236" s="12">
        <v>0.46378068642457548</v>
      </c>
      <c r="N236" s="19">
        <v>1.8999999999999965E-2</v>
      </c>
    </row>
    <row r="237" spans="1:14" x14ac:dyDescent="0.25">
      <c r="A237" s="12">
        <v>108.3677579365078</v>
      </c>
      <c r="B237" s="19">
        <v>387.51388888888886</v>
      </c>
      <c r="C237" s="12">
        <v>2.0949999999999993</v>
      </c>
      <c r="D237" s="19">
        <v>1.6130347222222226</v>
      </c>
      <c r="E237" s="12">
        <v>2.008225972222224</v>
      </c>
      <c r="F237" s="19">
        <v>1.2348611111111087</v>
      </c>
      <c r="G237" s="12">
        <v>0.30173916666666617</v>
      </c>
      <c r="H237" s="19">
        <v>7.3640370370370231E-2</v>
      </c>
      <c r="I237" s="12">
        <v>0.43690259548611116</v>
      </c>
      <c r="J237" s="19"/>
      <c r="K237" s="12">
        <v>0.83631927083333313</v>
      </c>
      <c r="L237" s="19">
        <v>0.35067013888888904</v>
      </c>
      <c r="M237" s="12">
        <v>0.46378068642457554</v>
      </c>
      <c r="N237" s="19">
        <v>7.2472222222222146E-2</v>
      </c>
    </row>
    <row r="238" spans="1:14" x14ac:dyDescent="0.25">
      <c r="A238" s="12">
        <v>108.90054563492049</v>
      </c>
      <c r="B238" s="19">
        <v>579</v>
      </c>
      <c r="C238" s="12">
        <v>2.1100000000000048</v>
      </c>
      <c r="D238" s="19">
        <v>1.7826736111111108</v>
      </c>
      <c r="E238" s="12">
        <v>2.0163535817426044</v>
      </c>
      <c r="F238" s="19">
        <v>1.4118055555555546</v>
      </c>
      <c r="G238" s="12">
        <v>0.37803972115143231</v>
      </c>
      <c r="H238" s="19">
        <v>6.5368888888888865E-2</v>
      </c>
      <c r="I238" s="12">
        <v>0.45586783854166651</v>
      </c>
      <c r="J238" s="19"/>
      <c r="K238" s="12">
        <v>0.84198672186972312</v>
      </c>
      <c r="L238" s="19">
        <v>0.25600000000000017</v>
      </c>
      <c r="M238" s="12">
        <v>0.46383804136381218</v>
      </c>
      <c r="N238" s="19">
        <v>0.32911805555555579</v>
      </c>
    </row>
    <row r="239" spans="1:14" x14ac:dyDescent="0.25">
      <c r="A239" s="12">
        <v>109</v>
      </c>
      <c r="B239" s="19">
        <v>229.81944444444366</v>
      </c>
      <c r="C239" s="12">
        <v>2.1103672598953249</v>
      </c>
      <c r="D239" s="19">
        <v>3.711999999999994</v>
      </c>
      <c r="E239" s="12">
        <v>2.0699999999999954</v>
      </c>
      <c r="F239" s="19">
        <v>3.4399999999999982</v>
      </c>
      <c r="G239" s="12">
        <v>0.41678564743428809</v>
      </c>
      <c r="H239" s="19">
        <v>5.1706249999999988E-2</v>
      </c>
      <c r="I239" s="12">
        <v>0.46535046006944381</v>
      </c>
      <c r="J239" s="19"/>
      <c r="K239" s="12">
        <v>0.84603376309529443</v>
      </c>
      <c r="L239" s="19">
        <v>0.38299652777777798</v>
      </c>
      <c r="M239" s="12">
        <v>0.46769176812558927</v>
      </c>
      <c r="N239" s="19">
        <v>0.44800000000000034</v>
      </c>
    </row>
    <row r="240" spans="1:14" x14ac:dyDescent="0.25">
      <c r="A240" s="12">
        <v>109.43333333333318</v>
      </c>
      <c r="B240" s="19">
        <v>10</v>
      </c>
      <c r="C240" s="12">
        <v>2.1258313712953187</v>
      </c>
      <c r="D240" s="19">
        <v>3.5946302083333284</v>
      </c>
      <c r="E240" s="12">
        <v>2.0820155649115581</v>
      </c>
      <c r="F240" s="19">
        <v>1.4785707561728403</v>
      </c>
      <c r="G240" s="12">
        <v>0.45219577882765094</v>
      </c>
      <c r="H240" s="19">
        <v>5.7800000000000039E-2</v>
      </c>
      <c r="I240" s="12">
        <v>0.46736406249999951</v>
      </c>
      <c r="J240" s="19"/>
      <c r="K240" s="12">
        <v>0.84940624999999859</v>
      </c>
      <c r="L240" s="19">
        <v>0.89250694444444478</v>
      </c>
      <c r="M240" s="12">
        <v>0.47160284982660311</v>
      </c>
      <c r="N240" s="19">
        <v>0.23121527777777717</v>
      </c>
    </row>
    <row r="241" spans="1:14" x14ac:dyDescent="0.25">
      <c r="A241" s="12">
        <v>116.00000000000001</v>
      </c>
      <c r="B241" s="19">
        <v>126.92019968445784</v>
      </c>
      <c r="C241" s="12">
        <v>2.1258313712953201</v>
      </c>
      <c r="D241" s="19">
        <v>1.7244097222222223</v>
      </c>
      <c r="E241" s="12">
        <v>2.0827370370370368</v>
      </c>
      <c r="F241" s="19">
        <v>1.4733761086447987</v>
      </c>
      <c r="G241" s="12">
        <v>0.46451000000000059</v>
      </c>
      <c r="H241" s="19">
        <v>5.6093749999999935E-2</v>
      </c>
      <c r="I241" s="12">
        <v>0.4688024739583328</v>
      </c>
      <c r="J241" s="19"/>
      <c r="K241" s="12">
        <v>0.85412784554643706</v>
      </c>
      <c r="L241" s="19">
        <v>0.70515972222222079</v>
      </c>
      <c r="M241" s="12">
        <v>0.47551393152761695</v>
      </c>
      <c r="N241" s="19">
        <v>0.22700000000000023</v>
      </c>
    </row>
    <row r="242" spans="1:14" x14ac:dyDescent="0.25">
      <c r="A242" s="12">
        <v>123.11433663011861</v>
      </c>
      <c r="B242" s="19">
        <v>102.19163369566485</v>
      </c>
      <c r="C242" s="12">
        <v>2.1404885534333831</v>
      </c>
      <c r="D242" s="19">
        <v>1.7122569444444451</v>
      </c>
      <c r="E242" s="12">
        <v>2.0925872129155891</v>
      </c>
      <c r="F242" s="19">
        <v>1.4971327940782446</v>
      </c>
      <c r="G242" s="12">
        <v>0.47696000000000005</v>
      </c>
      <c r="H242" s="19">
        <v>5.8965185185185072E-2</v>
      </c>
      <c r="I242" s="12">
        <v>0.47957439236111044</v>
      </c>
      <c r="J242" s="19"/>
      <c r="K242" s="12">
        <v>0.85599999999999976</v>
      </c>
      <c r="L242" s="19">
        <v>0.46800000000000103</v>
      </c>
      <c r="M242" s="12">
        <v>0.48333609492964452</v>
      </c>
      <c r="N242" s="19">
        <v>0.15095432692307717</v>
      </c>
    </row>
    <row r="243" spans="1:14" x14ac:dyDescent="0.25">
      <c r="A243" s="12">
        <v>123.21284722222212</v>
      </c>
      <c r="B243" s="19">
        <v>50.840364583333269</v>
      </c>
      <c r="C243" s="12">
        <v>2.1864435251077889</v>
      </c>
      <c r="D243" s="19">
        <v>2.3181944444444404</v>
      </c>
      <c r="E243" s="12">
        <v>2.1056599999999999</v>
      </c>
      <c r="F243" s="19">
        <v>1.4473203891371516</v>
      </c>
      <c r="G243" s="12">
        <v>0.47998541666666622</v>
      </c>
      <c r="H243" s="19"/>
      <c r="I243" s="12">
        <v>0.48431570312499961</v>
      </c>
      <c r="J243" s="19"/>
      <c r="K243" s="12">
        <v>0.85604492187500048</v>
      </c>
      <c r="L243" s="19">
        <v>0.46942624198718086</v>
      </c>
      <c r="M243" s="12">
        <v>0.48724717663065836</v>
      </c>
      <c r="N243" s="19">
        <v>0.14000000000000015</v>
      </c>
    </row>
    <row r="244" spans="1:14" x14ac:dyDescent="0.25">
      <c r="A244" s="12">
        <v>128.74308144399564</v>
      </c>
      <c r="B244" s="19">
        <v>12.200000000000022</v>
      </c>
      <c r="C244" s="12">
        <v>2.1930218545482663</v>
      </c>
      <c r="D244" s="19">
        <v>2.6699999999999946</v>
      </c>
      <c r="E244" s="12">
        <v>2.1369979179638672</v>
      </c>
      <c r="F244" s="19">
        <v>1.6014167052469157</v>
      </c>
      <c r="G244" s="12">
        <v>0.49212604166666618</v>
      </c>
      <c r="H244" s="19"/>
      <c r="I244" s="12">
        <v>0.49027277777777717</v>
      </c>
      <c r="J244" s="19"/>
      <c r="K244" s="12">
        <v>0.85817488677200837</v>
      </c>
      <c r="L244" s="19">
        <v>0.33999999999999991</v>
      </c>
      <c r="M244" s="12">
        <v>0.50861356698019844</v>
      </c>
      <c r="N244" s="19">
        <v>0.16296874999999972</v>
      </c>
    </row>
    <row r="245" spans="1:14" x14ac:dyDescent="0.25">
      <c r="A245" s="12">
        <v>133.9310054545069</v>
      </c>
      <c r="B245" s="19">
        <v>23.361111111111104</v>
      </c>
      <c r="C245" s="12">
        <v>2.284999999999997</v>
      </c>
      <c r="D245" s="19">
        <v>2.0284722222222258</v>
      </c>
      <c r="E245" s="12">
        <v>2.201908919011069</v>
      </c>
      <c r="F245" s="19">
        <v>1.8400000000000027</v>
      </c>
      <c r="G245" s="12">
        <v>0.4979999999999995</v>
      </c>
      <c r="H245" s="19"/>
      <c r="I245" s="12">
        <v>0.49379832465277707</v>
      </c>
      <c r="J245" s="19"/>
      <c r="K245" s="12">
        <v>0.86222192799757968</v>
      </c>
      <c r="L245" s="19">
        <v>0.6113776041666662</v>
      </c>
      <c r="M245" s="12">
        <v>0.5395104166666671</v>
      </c>
      <c r="N245" s="19">
        <v>0.16797676282051285</v>
      </c>
    </row>
    <row r="246" spans="1:14" x14ac:dyDescent="0.25">
      <c r="A246" s="12">
        <v>137.91582341269842</v>
      </c>
      <c r="B246" s="19">
        <v>46.509600694444487</v>
      </c>
      <c r="C246" s="12">
        <v>2.3087851609460932</v>
      </c>
      <c r="D246" s="19">
        <v>1.4699999999999991</v>
      </c>
      <c r="E246" s="12">
        <v>2.2473792308689098</v>
      </c>
      <c r="F246" s="19">
        <v>1.7488888888888896</v>
      </c>
      <c r="G246" s="12">
        <v>0.50865885416666734</v>
      </c>
      <c r="H246" s="19"/>
      <c r="I246" s="12">
        <v>0.49519550306198318</v>
      </c>
      <c r="J246" s="19"/>
      <c r="K246" s="12">
        <v>0.86400000000000021</v>
      </c>
      <c r="L246" s="19">
        <v>0.7707834535256417</v>
      </c>
      <c r="M246" s="12">
        <v>0.54546127355112783</v>
      </c>
      <c r="N246" s="19">
        <v>0.16000000000000011</v>
      </c>
    </row>
    <row r="247" spans="1:14" x14ac:dyDescent="0.25">
      <c r="A247" s="12">
        <v>140.80785010621537</v>
      </c>
      <c r="B247" s="19">
        <v>55.116197916666607</v>
      </c>
      <c r="C247" s="12">
        <v>2.3184229166666643</v>
      </c>
      <c r="D247" s="19">
        <v>1.5175868055555533</v>
      </c>
      <c r="E247" s="12">
        <v>2.2774088541666626</v>
      </c>
      <c r="F247" s="19">
        <v>1.5864692052469129</v>
      </c>
      <c r="G247" s="12">
        <v>0.52000000000000091</v>
      </c>
      <c r="H247" s="19"/>
      <c r="I247" s="12">
        <v>0.50214440104166591</v>
      </c>
      <c r="J247" s="19"/>
      <c r="K247" s="12">
        <v>0.866268969223151</v>
      </c>
      <c r="L247" s="19">
        <v>0.81100000000000128</v>
      </c>
      <c r="M247" s="12">
        <v>0.54999999999999916</v>
      </c>
      <c r="N247" s="19">
        <v>0.13964236111111136</v>
      </c>
    </row>
    <row r="248" spans="1:14" x14ac:dyDescent="0.25">
      <c r="A248" s="12">
        <v>143.26878526969153</v>
      </c>
      <c r="B248" s="19">
        <v>52.534218750000043</v>
      </c>
      <c r="C248" s="12">
        <v>2.3661624297147088</v>
      </c>
      <c r="D248" s="19">
        <v>1.1683697916666675</v>
      </c>
      <c r="E248" s="12">
        <v>2.296299996258313</v>
      </c>
      <c r="F248" s="19">
        <v>1.5568500231481481</v>
      </c>
      <c r="G248" s="12">
        <v>0.52100000000000068</v>
      </c>
      <c r="H248" s="19"/>
      <c r="I248" s="12">
        <v>0.51276356770833253</v>
      </c>
      <c r="J248" s="19"/>
      <c r="K248" s="12">
        <v>0.8668307765751565</v>
      </c>
      <c r="L248" s="19">
        <v>0.66863888888888789</v>
      </c>
      <c r="M248" s="12">
        <v>0.55700000000000049</v>
      </c>
      <c r="N248" s="19">
        <v>0.12452297008546985</v>
      </c>
    </row>
    <row r="249" spans="1:14" x14ac:dyDescent="0.25">
      <c r="A249" s="12">
        <v>155.35714285714286</v>
      </c>
      <c r="B249" s="19">
        <v>51.168125000000003</v>
      </c>
      <c r="C249" s="12">
        <v>2.5417438480791019</v>
      </c>
      <c r="D249" s="19">
        <v>1.0300000000000009</v>
      </c>
      <c r="E249" s="12">
        <v>2.3199999999999954</v>
      </c>
      <c r="F249" s="19">
        <v>1.5166954629629636</v>
      </c>
      <c r="G249" s="12">
        <v>0.53300000000000081</v>
      </c>
      <c r="H249" s="19"/>
      <c r="I249" s="12">
        <v>0.51750487847222149</v>
      </c>
      <c r="J249" s="19"/>
      <c r="K249" s="12">
        <v>0.87031601044872231</v>
      </c>
      <c r="L249" s="19">
        <v>0.52974590010683753</v>
      </c>
      <c r="M249" s="12">
        <v>0.63183402584367587</v>
      </c>
      <c r="N249" s="19">
        <v>0.13350480769230741</v>
      </c>
    </row>
    <row r="250" spans="1:14" x14ac:dyDescent="0.25">
      <c r="A250" s="12">
        <v>163</v>
      </c>
      <c r="B250" s="19">
        <v>47.099999999999973</v>
      </c>
      <c r="C250" s="12">
        <v>2.6444413194444492</v>
      </c>
      <c r="D250" s="19">
        <v>1.3201302083333339</v>
      </c>
      <c r="E250" s="12">
        <v>2.4644384498692191</v>
      </c>
      <c r="F250" s="19">
        <v>1.5300000000000009</v>
      </c>
      <c r="G250" s="12">
        <v>0.54958364583333397</v>
      </c>
      <c r="H250" s="19"/>
      <c r="I250" s="12">
        <v>0.52224618923611033</v>
      </c>
      <c r="J250" s="19"/>
      <c r="K250" s="12">
        <v>0.87300000000000033</v>
      </c>
      <c r="L250" s="19">
        <v>0.56812007211538462</v>
      </c>
      <c r="M250" s="12">
        <v>0.64530707549977961</v>
      </c>
      <c r="N250" s="19">
        <v>0.27024038461538441</v>
      </c>
    </row>
    <row r="251" spans="1:14" x14ac:dyDescent="0.25">
      <c r="A251" s="12">
        <v>212.01087899469235</v>
      </c>
      <c r="B251" s="19">
        <v>40.720156250000059</v>
      </c>
      <c r="C251" s="12">
        <v>2.6725828340910951</v>
      </c>
      <c r="D251" s="19">
        <v>1.2327864583333366</v>
      </c>
      <c r="E251" s="12">
        <v>2.5043596436043463</v>
      </c>
      <c r="F251" s="19">
        <v>1.6082363657407397</v>
      </c>
      <c r="G251" s="12">
        <v>0.55367312809037916</v>
      </c>
      <c r="H251" s="19"/>
      <c r="I251" s="12">
        <v>0.52698749999999916</v>
      </c>
      <c r="J251" s="19"/>
      <c r="K251" s="12">
        <v>0.87841009289986494</v>
      </c>
      <c r="L251" s="19">
        <v>0.52747548076923068</v>
      </c>
      <c r="M251" s="12">
        <v>0.65600765376331938</v>
      </c>
      <c r="N251" s="19">
        <v>0.28399999999999975</v>
      </c>
    </row>
    <row r="252" spans="1:14" x14ac:dyDescent="0.25">
      <c r="A252" s="12">
        <v>222.94752418256041</v>
      </c>
      <c r="B252" s="19">
        <v>69.317083333333485</v>
      </c>
      <c r="C252" s="12">
        <v>2.7299999999999964</v>
      </c>
      <c r="D252" s="19">
        <v>0.93000000000000183</v>
      </c>
      <c r="E252" s="12">
        <v>2.56787835499888</v>
      </c>
      <c r="F252" s="19">
        <v>1.4743394444444462</v>
      </c>
      <c r="G252" s="12">
        <v>0.71699999999999919</v>
      </c>
      <c r="H252" s="19"/>
      <c r="I252" s="12">
        <v>1.40120226265896</v>
      </c>
      <c r="J252" s="19"/>
      <c r="K252" s="12">
        <v>0.88200000000000067</v>
      </c>
      <c r="L252" s="19">
        <v>0.48830637019230716</v>
      </c>
      <c r="M252" s="12">
        <v>0.66916961805555619</v>
      </c>
      <c r="N252" s="19">
        <v>0.13571634615384623</v>
      </c>
    </row>
    <row r="253" spans="1:14" x14ac:dyDescent="0.25">
      <c r="A253" s="12">
        <v>231.38922000692344</v>
      </c>
      <c r="B253" s="19">
        <v>35.854166666666686</v>
      </c>
      <c r="C253" s="12">
        <v>2.747344549450371</v>
      </c>
      <c r="D253" s="19">
        <v>1.2488888888888876</v>
      </c>
      <c r="E253" s="12">
        <v>2.5902675694444404</v>
      </c>
      <c r="F253" s="19">
        <v>1.4531828858024707</v>
      </c>
      <c r="G253" s="12">
        <v>0.7259999999999992</v>
      </c>
      <c r="H253" s="19"/>
      <c r="I253" s="12">
        <v>1.4444500734510548</v>
      </c>
      <c r="J253" s="19"/>
      <c r="K253" s="12">
        <v>0.88245713412543625</v>
      </c>
      <c r="L253" s="19">
        <v>0.67501955128205093</v>
      </c>
      <c r="M253" s="12">
        <v>0.68486458333333455</v>
      </c>
      <c r="N253" s="19">
        <v>0.15852564102564076</v>
      </c>
    </row>
    <row r="254" spans="1:14" x14ac:dyDescent="0.25">
      <c r="A254" s="12">
        <v>232.99632936507942</v>
      </c>
      <c r="B254" s="19">
        <v>27</v>
      </c>
      <c r="C254" s="12">
        <v>2.7860677083333365</v>
      </c>
      <c r="D254" s="19">
        <v>1.6334878472222183</v>
      </c>
      <c r="E254" s="12">
        <v>2.6392989067974919</v>
      </c>
      <c r="F254" s="19">
        <v>1.9773958333333301</v>
      </c>
      <c r="G254" s="12">
        <v>0.95900000000000196</v>
      </c>
      <c r="H254" s="19"/>
      <c r="I254" s="12">
        <v>1.6274462816062591</v>
      </c>
      <c r="J254" s="19"/>
      <c r="K254" s="12">
        <v>0.89274279352428276</v>
      </c>
      <c r="L254" s="19">
        <v>0.70242967414529833</v>
      </c>
      <c r="M254" s="12">
        <v>0.93500000000000127</v>
      </c>
      <c r="N254" s="19">
        <v>0.21026041666666653</v>
      </c>
    </row>
    <row r="255" spans="1:14" x14ac:dyDescent="0.25">
      <c r="A255" s="12">
        <v>238.46968160746977</v>
      </c>
      <c r="B255" s="19">
        <v>29.4791666666667</v>
      </c>
      <c r="C255" s="12">
        <v>2.8530000000000033</v>
      </c>
      <c r="D255" s="19">
        <v>1.6016718749999972</v>
      </c>
      <c r="E255" s="12">
        <v>2.78</v>
      </c>
      <c r="F255" s="19">
        <v>3.23</v>
      </c>
      <c r="G255" s="12">
        <v>1.2794975735403116</v>
      </c>
      <c r="H255" s="19"/>
      <c r="I255" s="12">
        <v>2.5237903214968926</v>
      </c>
      <c r="J255" s="19"/>
      <c r="K255" s="12">
        <v>0.93600000000000205</v>
      </c>
      <c r="L255" s="19">
        <v>0.55036458333333393</v>
      </c>
      <c r="M255" s="12">
        <v>1.1599700776411632</v>
      </c>
      <c r="N255" s="19">
        <v>0.56000000000000061</v>
      </c>
    </row>
    <row r="256" spans="1:14" x14ac:dyDescent="0.25">
      <c r="A256" s="12">
        <v>240.90040163995687</v>
      </c>
      <c r="B256" s="19">
        <v>56.407187499999914</v>
      </c>
      <c r="C256" s="12">
        <v>2.930000000000005</v>
      </c>
      <c r="D256" s="19">
        <v>1.7258125000000011</v>
      </c>
      <c r="E256" s="12">
        <v>2.8799999999999972</v>
      </c>
      <c r="F256" s="19">
        <v>2.8792708333333308</v>
      </c>
      <c r="G256" s="12">
        <v>1.3737538063971757</v>
      </c>
      <c r="H256" s="19"/>
      <c r="I256" s="12">
        <v>2.9078336047835545</v>
      </c>
      <c r="J256" s="19"/>
      <c r="K256" s="12">
        <v>0.95785329216488668</v>
      </c>
      <c r="L256" s="19">
        <v>0.81000000000000105</v>
      </c>
      <c r="M256" s="12">
        <v>1.6399999999999979</v>
      </c>
      <c r="N256" s="19">
        <v>0.46207291666666656</v>
      </c>
    </row>
    <row r="257" spans="1:14" x14ac:dyDescent="0.25">
      <c r="A257" s="12">
        <v>244.56025421694525</v>
      </c>
      <c r="B257" s="19"/>
      <c r="C257" s="12">
        <v>3.069999999999995</v>
      </c>
      <c r="D257" s="19">
        <v>1.7640000000000013</v>
      </c>
      <c r="E257" s="12">
        <v>3.0338999999999978</v>
      </c>
      <c r="F257" s="19"/>
      <c r="G257" s="12">
        <v>1.8583469344875521</v>
      </c>
      <c r="H257" s="19"/>
      <c r="I257" s="12">
        <v>3</v>
      </c>
      <c r="J257" s="19"/>
      <c r="K257" s="12">
        <v>0.95846017156862917</v>
      </c>
      <c r="L257" s="19">
        <v>0.73730208333333336</v>
      </c>
      <c r="M257" s="12">
        <v>4.0414306409363796</v>
      </c>
      <c r="N257" s="19">
        <v>0.13927884615384642</v>
      </c>
    </row>
    <row r="258" spans="1:14" x14ac:dyDescent="0.25">
      <c r="A258" s="12">
        <v>253.42073635974427</v>
      </c>
      <c r="B258" s="19"/>
      <c r="C258" s="12">
        <v>3.5880041666666576</v>
      </c>
      <c r="D258" s="19">
        <v>1.6807656250000009</v>
      </c>
      <c r="E258" s="12">
        <v>3.1162555153172842</v>
      </c>
      <c r="F258" s="19"/>
      <c r="G258" s="12">
        <v>2.0633345331676538</v>
      </c>
      <c r="H258" s="19"/>
      <c r="I258" s="12"/>
      <c r="J258" s="19"/>
      <c r="K258" s="12">
        <v>0.97853868456409643</v>
      </c>
      <c r="L258" s="19">
        <v>0.59278918269230629</v>
      </c>
      <c r="M258" s="12">
        <v>4.5599081009020335</v>
      </c>
      <c r="N258" s="19"/>
    </row>
    <row r="259" spans="1:14" x14ac:dyDescent="0.25">
      <c r="A259" s="12">
        <v>256.57633928571465</v>
      </c>
      <c r="B259" s="19"/>
      <c r="C259" s="12">
        <v>3.5987214777694594</v>
      </c>
      <c r="D259" s="19">
        <v>1.5130416666666655</v>
      </c>
      <c r="E259" s="12">
        <v>3.5172829166666681</v>
      </c>
      <c r="F259" s="19"/>
      <c r="G259" s="12">
        <v>3.7473716945092099</v>
      </c>
      <c r="H259" s="19"/>
      <c r="I259" s="12"/>
      <c r="J259" s="19"/>
      <c r="K259" s="12">
        <v>0.99625207658219972</v>
      </c>
      <c r="L259" s="19"/>
      <c r="M259" s="12">
        <v>8.4700000000000184</v>
      </c>
      <c r="N259" s="19"/>
    </row>
    <row r="260" spans="1:14" x14ac:dyDescent="0.25">
      <c r="A260" s="12">
        <v>289.93824471230636</v>
      </c>
      <c r="B260" s="19"/>
      <c r="C260" s="12">
        <v>3.621133037266087</v>
      </c>
      <c r="D260" s="19">
        <v>1.4903159722222235</v>
      </c>
      <c r="E260" s="12">
        <v>3.5801126311287326</v>
      </c>
      <c r="F260" s="19"/>
      <c r="G260" s="12">
        <v>4.3234896707576382</v>
      </c>
      <c r="H260" s="19"/>
      <c r="I260" s="12"/>
      <c r="J260" s="19"/>
      <c r="K260" s="12">
        <v>1.0053326280425676</v>
      </c>
      <c r="L260" s="19"/>
      <c r="M260" s="12"/>
      <c r="N260" s="19"/>
    </row>
    <row r="261" spans="1:14" x14ac:dyDescent="0.25">
      <c r="A261" s="12">
        <v>300.01009386128868</v>
      </c>
      <c r="B261" s="19"/>
      <c r="C261" s="12">
        <v>3.707190301334327</v>
      </c>
      <c r="D261" s="19">
        <v>2.0291020833333331</v>
      </c>
      <c r="E261" s="12">
        <v>3.666071239217668</v>
      </c>
      <c r="F261" s="19"/>
      <c r="G261" s="12">
        <v>4.4499999999999931</v>
      </c>
      <c r="H261" s="19"/>
      <c r="I261" s="12"/>
      <c r="J261" s="19"/>
      <c r="K261" s="12">
        <v>1.0400000000000018</v>
      </c>
      <c r="L261" s="19"/>
      <c r="M261" s="12"/>
      <c r="N261" s="19"/>
    </row>
    <row r="262" spans="1:14" x14ac:dyDescent="0.25">
      <c r="A262" s="12">
        <v>353.06415188690886</v>
      </c>
      <c r="B262" s="19"/>
      <c r="C262" s="12">
        <v>3.7439360234095234</v>
      </c>
      <c r="D262" s="19">
        <v>3.2878000000000029</v>
      </c>
      <c r="E262" s="12">
        <v>3.6913545949880651</v>
      </c>
      <c r="F262" s="19"/>
      <c r="G262" s="12"/>
      <c r="H262" s="19"/>
      <c r="I262" s="12"/>
      <c r="J262" s="19"/>
      <c r="K262" s="12">
        <v>1.0887132352941153</v>
      </c>
      <c r="L262" s="19"/>
      <c r="M262" s="12"/>
      <c r="N262" s="19"/>
    </row>
    <row r="263" spans="1:14" x14ac:dyDescent="0.25">
      <c r="A263" s="12">
        <v>360.22048611111114</v>
      </c>
      <c r="B263" s="19"/>
      <c r="C263" s="12">
        <v>3.8065953880081014</v>
      </c>
      <c r="D263" s="19">
        <v>2.9353645833333375</v>
      </c>
      <c r="E263" s="12">
        <v>3.8308531188127275</v>
      </c>
      <c r="F263" s="19"/>
      <c r="G263" s="12"/>
      <c r="H263" s="19"/>
      <c r="I263" s="12"/>
      <c r="J263" s="19"/>
      <c r="K263" s="12">
        <v>1.1096945907640889</v>
      </c>
      <c r="L263" s="19"/>
      <c r="M263" s="12"/>
      <c r="N263" s="19"/>
    </row>
    <row r="264" spans="1:14" x14ac:dyDescent="0.25">
      <c r="A264" s="12">
        <v>374</v>
      </c>
      <c r="B264" s="19"/>
      <c r="C264" s="12">
        <v>4.0410999999999904</v>
      </c>
      <c r="D264" s="19">
        <v>1.5812187499999999</v>
      </c>
      <c r="E264" s="12">
        <v>3.9700000000000082</v>
      </c>
      <c r="F264" s="19"/>
      <c r="G264" s="12"/>
      <c r="H264" s="19"/>
      <c r="I264" s="12"/>
      <c r="J264" s="19"/>
      <c r="K264" s="12">
        <v>1.1114404544892116</v>
      </c>
      <c r="L264" s="19"/>
      <c r="M264" s="12"/>
      <c r="N264" s="19"/>
    </row>
    <row r="265" spans="1:14" x14ac:dyDescent="0.25">
      <c r="A265" s="12">
        <v>386</v>
      </c>
      <c r="B265" s="19"/>
      <c r="C265" s="12">
        <v>4.2064523771150411</v>
      </c>
      <c r="D265" s="19"/>
      <c r="E265" s="12">
        <v>4.1343249727270104</v>
      </c>
      <c r="F265" s="19"/>
      <c r="G265" s="12"/>
      <c r="H265" s="19"/>
      <c r="I265" s="12"/>
      <c r="J265" s="19"/>
      <c r="K265" s="12">
        <v>1.1800000000000028</v>
      </c>
      <c r="L265" s="19"/>
      <c r="M265" s="12"/>
      <c r="N265" s="19"/>
    </row>
    <row r="266" spans="1:14" x14ac:dyDescent="0.25">
      <c r="A266" s="12">
        <v>408</v>
      </c>
      <c r="C266" s="12">
        <v>4.3627065780919017</v>
      </c>
      <c r="E266" s="12">
        <v>4.4342193331901596</v>
      </c>
      <c r="G266" s="12"/>
      <c r="I266" s="12"/>
      <c r="K266" s="12">
        <v>1.530738970588237</v>
      </c>
      <c r="M266" s="12"/>
    </row>
    <row r="267" spans="1:14" x14ac:dyDescent="0.25">
      <c r="A267" s="12">
        <v>456.85937639437179</v>
      </c>
      <c r="C267" s="12">
        <v>4.5494836449285563</v>
      </c>
      <c r="E267" s="12">
        <v>4.8851016919361419</v>
      </c>
      <c r="G267" s="12"/>
      <c r="I267" s="12"/>
      <c r="K267" s="12">
        <v>1.5815450135497102</v>
      </c>
      <c r="M267" s="12"/>
    </row>
    <row r="268" spans="1:14" x14ac:dyDescent="0.25">
      <c r="A268" s="12">
        <v>466.18452380952584</v>
      </c>
      <c r="C268" s="12">
        <v>4.8143236111111056</v>
      </c>
      <c r="E268" s="12">
        <v>6.4100000000000037</v>
      </c>
      <c r="G268" s="12"/>
      <c r="I268" s="12"/>
      <c r="K268" s="12">
        <v>1.7700000000000016</v>
      </c>
      <c r="M268" s="12"/>
    </row>
    <row r="269" spans="1:14" x14ac:dyDescent="0.25">
      <c r="A269" s="12">
        <v>478.92857142857201</v>
      </c>
      <c r="C269" s="12">
        <v>5.1795900484849158</v>
      </c>
      <c r="E269" s="12"/>
      <c r="G269" s="12"/>
      <c r="I269" s="12"/>
      <c r="K269" s="12">
        <v>2.0800000000000036</v>
      </c>
      <c r="M269" s="12"/>
    </row>
    <row r="270" spans="1:14" x14ac:dyDescent="0.25">
      <c r="A270" s="12">
        <v>576</v>
      </c>
      <c r="C270" s="12">
        <v>5.2699999999999934</v>
      </c>
      <c r="E270" s="12"/>
      <c r="G270" s="12"/>
      <c r="I270" s="12"/>
      <c r="K270" s="12">
        <v>4.8542348736767034</v>
      </c>
      <c r="M270" s="12"/>
    </row>
    <row r="271" spans="1:14" x14ac:dyDescent="0.25">
      <c r="A271" s="12">
        <v>820.21597222222226</v>
      </c>
      <c r="C271" s="12">
        <v>7.1269999999999927</v>
      </c>
      <c r="E271" s="12"/>
      <c r="G271" s="12"/>
      <c r="I271" s="12"/>
      <c r="K271" s="12">
        <v>5.4299415089217264</v>
      </c>
      <c r="M271" s="12"/>
    </row>
    <row r="272" spans="1:14" x14ac:dyDescent="0.25">
      <c r="A272" s="12">
        <v>1210</v>
      </c>
      <c r="C272" s="12">
        <v>8.1815910276993744</v>
      </c>
      <c r="E272" s="12"/>
      <c r="G272" s="12"/>
      <c r="I272" s="12"/>
      <c r="K272" s="12">
        <v>9.7699999999999871</v>
      </c>
      <c r="M272" s="12"/>
    </row>
    <row r="273" spans="1:13" x14ac:dyDescent="0.25">
      <c r="A273" s="12"/>
      <c r="C273" s="12">
        <v>9.2085913626937934</v>
      </c>
      <c r="E273" s="12"/>
      <c r="G273" s="12"/>
      <c r="I273" s="12"/>
      <c r="K273" s="12"/>
      <c r="M273" s="12"/>
    </row>
    <row r="274" spans="1:13" x14ac:dyDescent="0.25">
      <c r="A274" s="12"/>
      <c r="C274" s="12"/>
      <c r="E274" s="12"/>
      <c r="G274" s="12"/>
      <c r="I274" s="12"/>
      <c r="K274" s="12"/>
      <c r="M274"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AAEA0-6ACE-4DA9-BE53-F0AD01893651}">
  <dimension ref="A1:AD274"/>
  <sheetViews>
    <sheetView topLeftCell="Z1" zoomScale="140" zoomScaleNormal="140" workbookViewId="0">
      <pane ySplit="3" topLeftCell="A4" activePane="bottomLeft" state="frozen"/>
      <selection activeCell="G1" sqref="G1"/>
      <selection pane="bottomLeft" activeCell="AS5" sqref="AS5"/>
    </sheetView>
  </sheetViews>
  <sheetFormatPr defaultRowHeight="15" x14ac:dyDescent="0.25"/>
  <cols>
    <col min="2" max="2" width="10.42578125" customWidth="1"/>
  </cols>
  <sheetData>
    <row r="1" spans="1:29" x14ac:dyDescent="0.25">
      <c r="A1" t="s">
        <v>656</v>
      </c>
    </row>
    <row r="2" spans="1:29" x14ac:dyDescent="0.25">
      <c r="A2" s="292" t="s">
        <v>445</v>
      </c>
      <c r="B2" t="s">
        <v>445</v>
      </c>
      <c r="C2" t="s">
        <v>445</v>
      </c>
      <c r="D2" s="292" t="s">
        <v>445</v>
      </c>
      <c r="E2" s="292" t="s">
        <v>446</v>
      </c>
      <c r="F2" t="s">
        <v>446</v>
      </c>
      <c r="G2" t="s">
        <v>446</v>
      </c>
      <c r="H2" s="292" t="s">
        <v>446</v>
      </c>
      <c r="I2" s="292" t="s">
        <v>447</v>
      </c>
      <c r="J2" t="s">
        <v>447</v>
      </c>
      <c r="K2" t="s">
        <v>447</v>
      </c>
      <c r="L2" s="292" t="s">
        <v>447</v>
      </c>
      <c r="M2" s="292" t="s">
        <v>454</v>
      </c>
      <c r="N2" t="s">
        <v>454</v>
      </c>
      <c r="O2" t="s">
        <v>454</v>
      </c>
      <c r="P2" s="292" t="s">
        <v>454</v>
      </c>
      <c r="Q2" s="292" t="s">
        <v>448</v>
      </c>
      <c r="R2" t="s">
        <v>448</v>
      </c>
      <c r="S2" t="s">
        <v>448</v>
      </c>
      <c r="T2" s="292" t="s">
        <v>448</v>
      </c>
      <c r="U2" s="292" t="s">
        <v>449</v>
      </c>
      <c r="V2" t="s">
        <v>449</v>
      </c>
      <c r="W2" t="s">
        <v>449</v>
      </c>
      <c r="X2" s="292" t="s">
        <v>449</v>
      </c>
      <c r="Y2" s="292" t="s">
        <v>450</v>
      </c>
      <c r="Z2" t="s">
        <v>450</v>
      </c>
      <c r="AA2" t="s">
        <v>450</v>
      </c>
      <c r="AB2" s="292" t="s">
        <v>450</v>
      </c>
    </row>
    <row r="3" spans="1:29" x14ac:dyDescent="0.25">
      <c r="A3" s="292" t="s">
        <v>457</v>
      </c>
      <c r="B3" t="s">
        <v>455</v>
      </c>
      <c r="C3" t="s">
        <v>456</v>
      </c>
      <c r="D3" s="292" t="s">
        <v>458</v>
      </c>
      <c r="E3" s="292" t="s">
        <v>457</v>
      </c>
      <c r="F3" t="s">
        <v>455</v>
      </c>
      <c r="G3" t="s">
        <v>456</v>
      </c>
      <c r="H3" s="292" t="s">
        <v>458</v>
      </c>
      <c r="I3" s="292" t="s">
        <v>457</v>
      </c>
      <c r="J3" t="s">
        <v>455</v>
      </c>
      <c r="K3" t="s">
        <v>456</v>
      </c>
      <c r="L3" s="292" t="s">
        <v>458</v>
      </c>
      <c r="M3" s="292" t="s">
        <v>457</v>
      </c>
      <c r="N3" t="s">
        <v>455</v>
      </c>
      <c r="O3" t="s">
        <v>456</v>
      </c>
      <c r="P3" s="292" t="s">
        <v>458</v>
      </c>
      <c r="Q3" s="292" t="s">
        <v>457</v>
      </c>
      <c r="R3" t="s">
        <v>455</v>
      </c>
      <c r="S3" t="s">
        <v>456</v>
      </c>
      <c r="T3" s="292" t="s">
        <v>458</v>
      </c>
      <c r="U3" s="292" t="s">
        <v>457</v>
      </c>
      <c r="V3" t="s">
        <v>455</v>
      </c>
      <c r="W3" t="s">
        <v>456</v>
      </c>
      <c r="X3" s="292" t="s">
        <v>458</v>
      </c>
      <c r="Y3" s="292" t="s">
        <v>457</v>
      </c>
      <c r="Z3" t="s">
        <v>455</v>
      </c>
      <c r="AA3" t="s">
        <v>456</v>
      </c>
      <c r="AB3" s="292" t="s">
        <v>458</v>
      </c>
    </row>
    <row r="4" spans="1:29" x14ac:dyDescent="0.25">
      <c r="A4" s="292">
        <v>6.3</v>
      </c>
      <c r="B4" s="292">
        <v>27.649342105263173</v>
      </c>
      <c r="C4" s="19">
        <v>114</v>
      </c>
      <c r="D4" s="19">
        <v>36.416578947368308</v>
      </c>
      <c r="E4" s="292">
        <v>0.8919999999999999</v>
      </c>
      <c r="F4" s="292">
        <v>1.7862105263157895</v>
      </c>
      <c r="G4" s="19">
        <v>2.6100000000000065</v>
      </c>
      <c r="H4" s="19">
        <v>1.5655526315789459</v>
      </c>
      <c r="I4" s="292">
        <v>0.42999999999999977</v>
      </c>
      <c r="J4" s="292">
        <v>1.568428947368423</v>
      </c>
      <c r="K4" s="19">
        <v>1.0199999999999996</v>
      </c>
      <c r="L4" s="19">
        <v>1.4800000000000002</v>
      </c>
      <c r="M4" s="292">
        <v>4.340000000000007E-3</v>
      </c>
      <c r="N4" s="292">
        <v>4.9999999999999906E-2</v>
      </c>
      <c r="O4" s="19">
        <v>4.9999999999999906E-2</v>
      </c>
      <c r="P4" s="19">
        <v>4.9999999999999906E-2</v>
      </c>
      <c r="Q4" s="292">
        <v>7.4899999999999975E-3</v>
      </c>
      <c r="R4" s="292">
        <v>4.9999999999999906E-2</v>
      </c>
      <c r="S4" s="19">
        <v>4.9999999999999906E-2</v>
      </c>
      <c r="T4" s="19">
        <v>4.9999999999999906E-2</v>
      </c>
      <c r="U4" s="292">
        <v>0.22500000000000056</v>
      </c>
      <c r="V4" s="292">
        <v>0.24699999999999991</v>
      </c>
      <c r="W4" s="19">
        <v>1.0100000000000013</v>
      </c>
      <c r="X4" s="19">
        <v>0.6632435222672074</v>
      </c>
      <c r="Y4" s="292">
        <v>2.2999999999999979E-2</v>
      </c>
      <c r="Z4" s="292">
        <v>0.32525182186234797</v>
      </c>
      <c r="AA4" s="19">
        <v>0.21000000000000049</v>
      </c>
      <c r="AB4" s="19">
        <v>0.33376113360323867</v>
      </c>
      <c r="AC4" s="14"/>
    </row>
    <row r="5" spans="1:29" x14ac:dyDescent="0.25">
      <c r="A5" s="292">
        <v>18.465625000000021</v>
      </c>
      <c r="B5" s="292">
        <v>29.800000000000029</v>
      </c>
      <c r="C5" s="19">
        <v>14.315789473684191</v>
      </c>
      <c r="D5" s="19">
        <v>11.200000000000019</v>
      </c>
      <c r="E5" s="292">
        <v>0.91391084064118333</v>
      </c>
      <c r="F5" s="292">
        <v>1.9600000000000006</v>
      </c>
      <c r="G5" s="19">
        <v>1.1608362573099382</v>
      </c>
      <c r="H5" s="19">
        <v>1.6279999999999974</v>
      </c>
      <c r="I5" s="292">
        <v>0.69813150349019926</v>
      </c>
      <c r="J5" s="292">
        <v>1.8400000000000027</v>
      </c>
      <c r="K5" s="19">
        <v>1.2800000000000009</v>
      </c>
      <c r="L5" s="19">
        <v>2.3199999999999954</v>
      </c>
      <c r="M5" s="292">
        <v>7.0375000000000082E-3</v>
      </c>
      <c r="N5" s="292">
        <v>0.2285973684210531</v>
      </c>
      <c r="O5" s="19">
        <v>4.9999999999999913E-2</v>
      </c>
      <c r="P5" s="19">
        <v>0.14470752436647188</v>
      </c>
      <c r="Q5" s="292">
        <v>1.0170486111111109E-2</v>
      </c>
      <c r="R5" s="292">
        <v>4.9999999999999913E-2</v>
      </c>
      <c r="S5" s="19">
        <v>4.9999999999999913E-2</v>
      </c>
      <c r="T5" s="19">
        <v>4.9999999999999913E-2</v>
      </c>
      <c r="U5" s="292">
        <v>0.23730000000000018</v>
      </c>
      <c r="V5" s="292">
        <v>0.4919999999999996</v>
      </c>
      <c r="W5" s="19">
        <v>0.71675657894736966</v>
      </c>
      <c r="X5" s="19">
        <v>0.61800000000000066</v>
      </c>
      <c r="Y5" s="292">
        <v>3.699999999999995E-2</v>
      </c>
      <c r="Z5" s="292">
        <v>0.45900000000000069</v>
      </c>
      <c r="AA5" s="19">
        <v>0.109</v>
      </c>
      <c r="AB5" s="19">
        <v>0.42699999999999966</v>
      </c>
      <c r="AC5" s="14"/>
    </row>
    <row r="6" spans="1:29" x14ac:dyDescent="0.25">
      <c r="A6" s="292">
        <v>21.999999999999996</v>
      </c>
      <c r="B6" s="292">
        <v>26.15156250000005</v>
      </c>
      <c r="C6" s="19">
        <v>6.7999999999999963</v>
      </c>
      <c r="D6" s="19">
        <v>53.978125000000055</v>
      </c>
      <c r="E6" s="292">
        <v>0.95000000000000162</v>
      </c>
      <c r="F6" s="292">
        <v>1.6651785714285714</v>
      </c>
      <c r="G6" s="19">
        <v>0.97199999999999875</v>
      </c>
      <c r="H6" s="19">
        <v>1.5220624999999985</v>
      </c>
      <c r="I6" s="292">
        <v>0.77000000000000079</v>
      </c>
      <c r="J6" s="292">
        <v>1.3792991071428602</v>
      </c>
      <c r="K6" s="19">
        <v>1.5300000000000009</v>
      </c>
      <c r="L6" s="19">
        <v>1.433944522417153</v>
      </c>
      <c r="M6" s="292">
        <v>1.5835706346275666E-2</v>
      </c>
      <c r="N6" s="292">
        <v>0.11999999999999983</v>
      </c>
      <c r="O6" s="19">
        <v>5.412263157894727E-2</v>
      </c>
      <c r="P6" s="19">
        <v>0.18800000000000008</v>
      </c>
      <c r="Q6" s="292">
        <v>1.1600000000000029E-2</v>
      </c>
      <c r="R6" s="292">
        <v>9.9999999999999825E-2</v>
      </c>
      <c r="S6" s="19">
        <v>2.9000000000000017</v>
      </c>
      <c r="T6" s="19">
        <v>0.15399999999999994</v>
      </c>
      <c r="U6" s="292">
        <v>0.24200000000000058</v>
      </c>
      <c r="V6" s="292">
        <v>0.62402105263157781</v>
      </c>
      <c r="W6" s="19">
        <v>0.64800000000000146</v>
      </c>
      <c r="X6" s="19">
        <v>0.69475240384615355</v>
      </c>
      <c r="Y6" s="292">
        <v>4.6529838297918104E-2</v>
      </c>
      <c r="Z6" s="292">
        <v>0.23210576923076956</v>
      </c>
      <c r="AA6" s="19">
        <v>0.28399999999999975</v>
      </c>
      <c r="AB6" s="19">
        <v>0.26882692307692352</v>
      </c>
      <c r="AC6" s="14"/>
    </row>
    <row r="7" spans="1:29" x14ac:dyDescent="0.25">
      <c r="A7" s="292">
        <v>22.599999999999962</v>
      </c>
      <c r="B7" s="292">
        <v>23.962500000000045</v>
      </c>
      <c r="C7" s="19">
        <v>19.550000000000022</v>
      </c>
      <c r="D7" s="19">
        <v>79.645000000000195</v>
      </c>
      <c r="E7" s="292">
        <v>1.0198333333333318</v>
      </c>
      <c r="F7" s="292">
        <v>1.4882857142857133</v>
      </c>
      <c r="G7" s="19">
        <v>1.2923472222222232</v>
      </c>
      <c r="H7" s="19">
        <v>1.4584999999999992</v>
      </c>
      <c r="I7" s="292">
        <v>0.84000000000000197</v>
      </c>
      <c r="J7" s="292">
        <v>1.1028785714285727</v>
      </c>
      <c r="K7" s="19">
        <v>1.1382925730994127</v>
      </c>
      <c r="L7" s="19">
        <v>1.4399999999999986</v>
      </c>
      <c r="M7" s="292">
        <v>1.8513333333333305E-2</v>
      </c>
      <c r="N7" s="292">
        <v>0.30422767857142813</v>
      </c>
      <c r="O7" s="19">
        <v>5.6993749999999926E-2</v>
      </c>
      <c r="P7" s="19">
        <v>0.11455740740740737</v>
      </c>
      <c r="Q7" s="292">
        <v>2.0000000000000014E-2</v>
      </c>
      <c r="R7" s="292">
        <v>7.0026315789473562E-2</v>
      </c>
      <c r="S7" s="19">
        <v>0.12331578947368464</v>
      </c>
      <c r="T7" s="19">
        <v>8.8865692007797203E-2</v>
      </c>
      <c r="U7" s="292">
        <v>0.24699999999999991</v>
      </c>
      <c r="V7" s="292">
        <v>0.79099999999999826</v>
      </c>
      <c r="W7" s="19">
        <v>0.76464062500000107</v>
      </c>
      <c r="X7" s="19">
        <v>0.74080384615384631</v>
      </c>
      <c r="Y7" s="292">
        <v>4.8499999999999939E-2</v>
      </c>
      <c r="Z7" s="292">
        <v>9.5969230769230751E-2</v>
      </c>
      <c r="AA7" s="19">
        <v>0.31274269005847938</v>
      </c>
      <c r="AB7" s="19">
        <v>0.17392307692307665</v>
      </c>
      <c r="AC7" s="14"/>
    </row>
    <row r="8" spans="1:29" x14ac:dyDescent="0.25">
      <c r="A8" s="292">
        <v>25.762499999999964</v>
      </c>
      <c r="B8" s="292">
        <v>24.868098958333331</v>
      </c>
      <c r="C8" s="19">
        <v>27.199999999999989</v>
      </c>
      <c r="D8" s="19">
        <v>42.781197916666542</v>
      </c>
      <c r="E8" s="292">
        <v>1.0400000000000018</v>
      </c>
      <c r="F8" s="292">
        <v>1.3946547619047591</v>
      </c>
      <c r="G8" s="19">
        <v>1.4845555555555554</v>
      </c>
      <c r="H8" s="19">
        <v>1.5204531250000002</v>
      </c>
      <c r="I8" s="292">
        <v>0.84529999999999983</v>
      </c>
      <c r="J8" s="292">
        <v>1.134783705357145</v>
      </c>
      <c r="K8" s="19">
        <v>0.97199999999999875</v>
      </c>
      <c r="L8" s="19">
        <v>1.4297273148148164</v>
      </c>
      <c r="M8" s="292">
        <v>1.8608846640740473E-2</v>
      </c>
      <c r="N8" s="292">
        <v>0.41476428571428486</v>
      </c>
      <c r="O8" s="19">
        <v>6.1189999999999918E-2</v>
      </c>
      <c r="P8" s="19">
        <v>7.0491851851851819E-2</v>
      </c>
      <c r="Q8" s="292">
        <v>2.7136944444444519E-2</v>
      </c>
      <c r="R8" s="292">
        <v>8.3973214285714456E-2</v>
      </c>
      <c r="S8" s="19">
        <v>0.17437500000000014</v>
      </c>
      <c r="T8" s="19">
        <v>0.11593287037037033</v>
      </c>
      <c r="U8" s="292">
        <v>0.26784479166666658</v>
      </c>
      <c r="V8" s="292">
        <v>0.50773214285714319</v>
      </c>
      <c r="W8" s="19">
        <v>0.83462500000000128</v>
      </c>
      <c r="X8" s="19">
        <v>0.7091137419871808</v>
      </c>
      <c r="Y8" s="292">
        <v>5.9713888888888816E-2</v>
      </c>
      <c r="Z8" s="292">
        <v>0.40000048076923145</v>
      </c>
      <c r="AA8" s="19">
        <v>0.40100000000000047</v>
      </c>
      <c r="AB8" s="19">
        <v>0.39402724358974356</v>
      </c>
      <c r="AC8" s="14"/>
    </row>
    <row r="9" spans="1:29" x14ac:dyDescent="0.25">
      <c r="A9" s="292">
        <v>29.300000000000026</v>
      </c>
      <c r="B9" s="292">
        <v>25.3</v>
      </c>
      <c r="C9" s="19">
        <v>85.970833333333346</v>
      </c>
      <c r="D9" s="19">
        <v>25.2</v>
      </c>
      <c r="E9" s="292">
        <v>1.0989832490390219</v>
      </c>
      <c r="F9" s="292">
        <v>1.3499999999999976</v>
      </c>
      <c r="G9" s="19">
        <v>1.486887731481481</v>
      </c>
      <c r="H9" s="19">
        <v>1.5499999999999998</v>
      </c>
      <c r="I9" s="292">
        <v>0.86414087139059015</v>
      </c>
      <c r="J9" s="292">
        <v>1.1500000000000019</v>
      </c>
      <c r="K9" s="19">
        <v>1.2541034722222255</v>
      </c>
      <c r="L9" s="19">
        <v>1.4235637037037057</v>
      </c>
      <c r="M9" s="292">
        <v>2.0599999999999966E-2</v>
      </c>
      <c r="N9" s="292">
        <v>0.26935096726190433</v>
      </c>
      <c r="O9" s="19">
        <v>0.16059260416666679</v>
      </c>
      <c r="P9" s="19">
        <v>0.13109632716049391</v>
      </c>
      <c r="Q9" s="292">
        <v>4.0200000000000007E-2</v>
      </c>
      <c r="R9" s="292">
        <v>0.10435714285714308</v>
      </c>
      <c r="S9" s="19">
        <v>0.24899999999999975</v>
      </c>
      <c r="T9" s="19">
        <v>0.15549259259259252</v>
      </c>
      <c r="U9" s="292">
        <v>0.2800000000000003</v>
      </c>
      <c r="V9" s="292">
        <v>0.33777142857142883</v>
      </c>
      <c r="W9" s="19">
        <v>0.72993098958333358</v>
      </c>
      <c r="X9" s="19">
        <v>0.69400000000000095</v>
      </c>
      <c r="Y9" s="292">
        <v>6.3522935963390703E-2</v>
      </c>
      <c r="Z9" s="292">
        <v>0.54500000000000115</v>
      </c>
      <c r="AA9" s="19">
        <v>0.25127777777777816</v>
      </c>
      <c r="AB9" s="19">
        <v>0.49900000000000039</v>
      </c>
      <c r="AC9" s="14"/>
    </row>
    <row r="10" spans="1:29" x14ac:dyDescent="0.25">
      <c r="A10" s="292">
        <v>29.937499999999986</v>
      </c>
      <c r="B10" s="292">
        <v>48.083213934787665</v>
      </c>
      <c r="C10" s="19">
        <v>66.472239847539157</v>
      </c>
      <c r="D10" s="19">
        <v>62.063802083333435</v>
      </c>
      <c r="E10" s="292">
        <v>1.0999999999999983</v>
      </c>
      <c r="F10" s="292">
        <v>1.7232838696778947</v>
      </c>
      <c r="G10" s="19">
        <v>1.4879999999999998</v>
      </c>
      <c r="H10" s="19">
        <v>1.4880468749999987</v>
      </c>
      <c r="I10" s="292">
        <v>0.97891041666666878</v>
      </c>
      <c r="J10" s="292">
        <v>1.5171872351485398</v>
      </c>
      <c r="K10" s="19">
        <v>1.4233655555555595</v>
      </c>
      <c r="L10" s="19">
        <v>1.4008382793209877</v>
      </c>
      <c r="M10" s="292">
        <v>2.1200000000000052E-2</v>
      </c>
      <c r="N10" s="292">
        <v>0.19999999999999962</v>
      </c>
      <c r="O10" s="19">
        <v>0.20799999999999982</v>
      </c>
      <c r="P10" s="19">
        <v>0.16000000000000011</v>
      </c>
      <c r="Q10" s="292">
        <v>4.4871874999999929E-2</v>
      </c>
      <c r="R10" s="292">
        <v>6.7552827380952252E-2</v>
      </c>
      <c r="S10" s="19">
        <v>0.11426041666666707</v>
      </c>
      <c r="T10" s="19">
        <v>8.4065316358024555E-2</v>
      </c>
      <c r="U10" s="292">
        <v>0.28699999999999981</v>
      </c>
      <c r="V10" s="292">
        <v>0.61688452380952385</v>
      </c>
      <c r="W10" s="19">
        <v>0.67999999999999983</v>
      </c>
      <c r="X10" s="19">
        <v>0.72569010416666646</v>
      </c>
      <c r="Y10" s="292">
        <v>7.279999999999999E-2</v>
      </c>
      <c r="Z10" s="292">
        <v>0.36329752847030933</v>
      </c>
      <c r="AA10" s="19">
        <v>0.16144444444444475</v>
      </c>
      <c r="AB10" s="19">
        <v>0.27889583333333401</v>
      </c>
      <c r="AC10" s="14"/>
    </row>
    <row r="11" spans="1:29" x14ac:dyDescent="0.25">
      <c r="A11" s="292">
        <v>32.372783201002299</v>
      </c>
      <c r="B11" s="292">
        <v>34.166911707806015</v>
      </c>
      <c r="C11" s="19">
        <v>31.697229272348949</v>
      </c>
      <c r="D11" s="19">
        <v>68.026093750000015</v>
      </c>
      <c r="E11" s="292">
        <v>1.1316170671413164</v>
      </c>
      <c r="F11" s="292">
        <v>1.6087515863520885</v>
      </c>
      <c r="G11" s="19">
        <v>1.5033638088355443</v>
      </c>
      <c r="H11" s="19">
        <v>1.5198593750000009</v>
      </c>
      <c r="I11" s="292">
        <v>0.98300000000000043</v>
      </c>
      <c r="J11" s="292">
        <v>1.2747952842617907</v>
      </c>
      <c r="K11" s="19">
        <v>1.3262951273148156</v>
      </c>
      <c r="L11" s="19">
        <v>1.39</v>
      </c>
      <c r="M11" s="292">
        <v>2.7000000000000007E-2</v>
      </c>
      <c r="N11" s="292">
        <v>0.18080299538761727</v>
      </c>
      <c r="O11" s="19">
        <v>0.15599954008488767</v>
      </c>
      <c r="P11" s="19">
        <v>9.9395524691358025E-2</v>
      </c>
      <c r="Q11" s="292">
        <v>4.9422986111111122E-2</v>
      </c>
      <c r="R11" s="292">
        <v>6.6153606003183915E-2</v>
      </c>
      <c r="S11" s="19">
        <v>9.3495627344757096E-2</v>
      </c>
      <c r="T11" s="19">
        <v>0.12142727623456785</v>
      </c>
      <c r="U11" s="292">
        <v>0.32000000000000023</v>
      </c>
      <c r="V11" s="292">
        <v>0.75</v>
      </c>
      <c r="W11" s="19">
        <v>0.5676882373843597</v>
      </c>
      <c r="X11" s="19">
        <v>0.66679651442307597</v>
      </c>
      <c r="Y11" s="292">
        <v>7.4038194444444386E-2</v>
      </c>
      <c r="Z11" s="292">
        <v>0.14866470457182626</v>
      </c>
      <c r="AA11" s="19">
        <v>0.34395601851851865</v>
      </c>
      <c r="AB11" s="19">
        <v>0.15660096153846154</v>
      </c>
      <c r="AC11" s="14"/>
    </row>
    <row r="12" spans="1:29" x14ac:dyDescent="0.25">
      <c r="A12" s="292">
        <v>33.300000000000047</v>
      </c>
      <c r="B12" s="292">
        <v>52.38907547174523</v>
      </c>
      <c r="C12" s="19">
        <v>37.405251041099653</v>
      </c>
      <c r="D12" s="19">
        <v>38.333333333333385</v>
      </c>
      <c r="E12" s="292">
        <v>1.1424926575388812</v>
      </c>
      <c r="F12" s="292">
        <v>1.8238692150420441</v>
      </c>
      <c r="G12" s="19">
        <v>1.4916339494601452</v>
      </c>
      <c r="H12" s="19">
        <v>1.6766666666666674</v>
      </c>
      <c r="I12" s="292">
        <v>1.0064557291666654</v>
      </c>
      <c r="J12" s="292">
        <v>1.5817894143211049</v>
      </c>
      <c r="K12" s="19">
        <v>1.3527602844862852</v>
      </c>
      <c r="L12" s="19">
        <v>1.4127254243827181</v>
      </c>
      <c r="M12" s="292">
        <v>3.4739999999999986E-2</v>
      </c>
      <c r="N12" s="292">
        <v>0.34385522347100245</v>
      </c>
      <c r="O12" s="19">
        <v>8.0150857700621511E-2</v>
      </c>
      <c r="P12" s="19">
        <v>6.4728518518518449E-2</v>
      </c>
      <c r="Q12" s="292">
        <v>4.9841666666666583E-2</v>
      </c>
      <c r="R12" s="292">
        <v>9.5461452622617127E-2</v>
      </c>
      <c r="S12" s="19">
        <v>0.21250241760456942</v>
      </c>
      <c r="T12" s="19">
        <v>0.14691655092592587</v>
      </c>
      <c r="U12" s="292">
        <v>0.34055768229166677</v>
      </c>
      <c r="V12" s="292">
        <v>0.65616336700893874</v>
      </c>
      <c r="W12" s="19">
        <v>0.74782269078707786</v>
      </c>
      <c r="X12" s="19">
        <v>0.47766666666666624</v>
      </c>
      <c r="Y12" s="292">
        <v>7.4424305555555542E-2</v>
      </c>
      <c r="Z12" s="292">
        <v>0.24276376493360216</v>
      </c>
      <c r="AA12" s="19">
        <v>0.43099999999999961</v>
      </c>
      <c r="AB12" s="19">
        <v>0.11233333333333334</v>
      </c>
      <c r="AC12" s="14"/>
    </row>
    <row r="13" spans="1:29" x14ac:dyDescent="0.25">
      <c r="A13" s="292">
        <v>33.375892857142929</v>
      </c>
      <c r="B13" s="292">
        <v>58.949054426763404</v>
      </c>
      <c r="C13" s="19">
        <v>43.805154236365532</v>
      </c>
      <c r="D13" s="19">
        <v>40.915312500000041</v>
      </c>
      <c r="E13" s="292">
        <v>1.1826673434847155</v>
      </c>
      <c r="F13" s="292">
        <v>1.9013115613704279</v>
      </c>
      <c r="G13" s="19">
        <v>1.5006180648005818</v>
      </c>
      <c r="H13" s="19">
        <v>1.6630312499999993</v>
      </c>
      <c r="I13" s="292">
        <v>1.0441846259474377</v>
      </c>
      <c r="J13" s="292">
        <v>1.6923073011424583</v>
      </c>
      <c r="K13" s="19">
        <v>1.4136414980537759</v>
      </c>
      <c r="L13" s="19">
        <v>1.480686412037038</v>
      </c>
      <c r="M13" s="292">
        <v>3.6099999999999924E-2</v>
      </c>
      <c r="N13" s="292">
        <v>0.2172318980365692</v>
      </c>
      <c r="O13" s="19">
        <v>0.10421656170525694</v>
      </c>
      <c r="P13" s="19">
        <v>4.9999999999999913E-2</v>
      </c>
      <c r="Q13" s="292">
        <v>4.9999999999999906E-2</v>
      </c>
      <c r="R13" s="292">
        <v>7.9576291489535003E-2</v>
      </c>
      <c r="S13" s="19">
        <v>0.16617856302575426</v>
      </c>
      <c r="T13" s="19">
        <v>0.125</v>
      </c>
      <c r="U13" s="292">
        <v>0.36100000000000021</v>
      </c>
      <c r="V13" s="292">
        <v>0.4175828276932278</v>
      </c>
      <c r="W13" s="19">
        <v>0.63765052909375253</v>
      </c>
      <c r="X13" s="19">
        <v>0.49411274038461506</v>
      </c>
      <c r="Y13" s="292">
        <v>7.5949652777777765E-2</v>
      </c>
      <c r="Z13" s="292">
        <v>0.27663942666384173</v>
      </c>
      <c r="AA13" s="19">
        <v>0.2972164910993445</v>
      </c>
      <c r="AB13" s="19">
        <v>0.11618269230769224</v>
      </c>
      <c r="AC13" s="14"/>
    </row>
    <row r="14" spans="1:29" x14ac:dyDescent="0.25">
      <c r="A14" s="292">
        <v>37.699999999999939</v>
      </c>
      <c r="B14" s="292">
        <v>69.209568806949605</v>
      </c>
      <c r="C14" s="19">
        <v>30.643185116477415</v>
      </c>
      <c r="D14" s="19">
        <v>76.632690972222377</v>
      </c>
      <c r="E14" s="292">
        <v>1.2104677083333368</v>
      </c>
      <c r="F14" s="292">
        <v>1.6698371255922071</v>
      </c>
      <c r="G14" s="19">
        <v>1.5106911638186522</v>
      </c>
      <c r="H14" s="19">
        <v>1.4744079861111119</v>
      </c>
      <c r="I14" s="292">
        <v>1.0545636111111116</v>
      </c>
      <c r="J14" s="292">
        <v>1.3837653542261681</v>
      </c>
      <c r="K14" s="19">
        <v>1.4012994250707422</v>
      </c>
      <c r="L14" s="19">
        <v>1.6266666666666654</v>
      </c>
      <c r="M14" s="292">
        <v>3.7300000000000076E-2</v>
      </c>
      <c r="N14" s="292">
        <v>0.17164750088017341</v>
      </c>
      <c r="O14" s="19">
        <v>0.13119932074075699</v>
      </c>
      <c r="P14" s="19">
        <v>5.1280740740740662E-2</v>
      </c>
      <c r="Q14" s="292">
        <v>4.9999999999999913E-2</v>
      </c>
      <c r="R14" s="292">
        <v>7.3857633481625468E-2</v>
      </c>
      <c r="S14" s="19">
        <v>0.11423969577071828</v>
      </c>
      <c r="T14" s="19">
        <v>0.12690578703703703</v>
      </c>
      <c r="U14" s="292">
        <v>0.36275367647058826</v>
      </c>
      <c r="V14" s="292">
        <v>0.56010318326786857</v>
      </c>
      <c r="W14" s="19">
        <v>0.51412416598305344</v>
      </c>
      <c r="X14" s="19">
        <v>0.72161676014957221</v>
      </c>
      <c r="Y14" s="292">
        <v>7.9836309722244619E-2</v>
      </c>
      <c r="Z14" s="292">
        <v>0.11986403263874185</v>
      </c>
      <c r="AA14" s="19">
        <v>0.1809356705138121</v>
      </c>
      <c r="AB14" s="19">
        <v>0.16943215811965781</v>
      </c>
      <c r="AC14" s="14"/>
    </row>
    <row r="15" spans="1:29" x14ac:dyDescent="0.25">
      <c r="A15" s="292">
        <v>38.659970238095333</v>
      </c>
      <c r="B15" s="292">
        <v>36.369600694444507</v>
      </c>
      <c r="C15" s="19">
        <v>27.964999999999975</v>
      </c>
      <c r="D15" s="19">
        <v>54.685868055555581</v>
      </c>
      <c r="E15" s="292">
        <v>1.239999999999998</v>
      </c>
      <c r="F15" s="292">
        <v>1.534011328124999</v>
      </c>
      <c r="G15" s="19">
        <v>1.3138219876988873</v>
      </c>
      <c r="H15" s="19">
        <v>1.5903090277777769</v>
      </c>
      <c r="I15" s="292">
        <v>1.0627000000000022</v>
      </c>
      <c r="J15" s="292">
        <v>1.174360677083335</v>
      </c>
      <c r="K15" s="19">
        <v>1.387461343241281</v>
      </c>
      <c r="L15" s="19">
        <v>1.6139727314814805</v>
      </c>
      <c r="M15" s="292">
        <v>3.7500000000000061E-2</v>
      </c>
      <c r="N15" s="292">
        <v>0.28412610681667605</v>
      </c>
      <c r="O15" s="19">
        <v>7.9519547955247599E-2</v>
      </c>
      <c r="P15" s="19">
        <v>6.8997654320987603E-2</v>
      </c>
      <c r="Q15" s="292">
        <v>5.0027736842793574E-2</v>
      </c>
      <c r="R15" s="292">
        <v>0.20302774132716805</v>
      </c>
      <c r="S15" s="19">
        <v>0.17019550498805835</v>
      </c>
      <c r="T15" s="19">
        <v>0.15326917438271598</v>
      </c>
      <c r="U15" s="292">
        <v>0.37300000000000016</v>
      </c>
      <c r="V15" s="292">
        <v>0.61141051127473955</v>
      </c>
      <c r="W15" s="19">
        <v>0.60366042531161879</v>
      </c>
      <c r="X15" s="19">
        <v>0.58182513354700816</v>
      </c>
      <c r="Y15" s="292">
        <v>8.3293749999999805E-2</v>
      </c>
      <c r="Z15" s="292">
        <v>0.10010777243589747</v>
      </c>
      <c r="AA15" s="19">
        <v>0.20567453437108549</v>
      </c>
      <c r="AB15" s="19">
        <v>0.13671260683760666</v>
      </c>
      <c r="AC15" s="14"/>
    </row>
    <row r="16" spans="1:29" x14ac:dyDescent="0.25">
      <c r="A16" s="292">
        <v>40.688137060663941</v>
      </c>
      <c r="B16" s="292">
        <v>28.448572208622213</v>
      </c>
      <c r="C16" s="19">
        <v>29.102673922916892</v>
      </c>
      <c r="D16" s="19">
        <v>49.952239583333331</v>
      </c>
      <c r="E16" s="292">
        <v>1.2766527611009517</v>
      </c>
      <c r="F16" s="292">
        <v>1.5373702700528586</v>
      </c>
      <c r="G16" s="19">
        <v>1.4334944618055554</v>
      </c>
      <c r="H16" s="19">
        <v>1.6153072916666664</v>
      </c>
      <c r="I16" s="292">
        <v>1.0997444782687475</v>
      </c>
      <c r="J16" s="292">
        <v>1.1731665917975744</v>
      </c>
      <c r="K16" s="19">
        <v>1.2342909553771513</v>
      </c>
      <c r="L16" s="19">
        <v>1.4383732947530881</v>
      </c>
      <c r="M16" s="292">
        <v>3.9815625000000042E-2</v>
      </c>
      <c r="N16" s="292">
        <v>0.38105690104166595</v>
      </c>
      <c r="O16" s="19">
        <v>6.5546562499999905E-2</v>
      </c>
      <c r="P16" s="19">
        <v>5.8111358024691306E-2</v>
      </c>
      <c r="Q16" s="292">
        <v>5.0823887349948194E-2</v>
      </c>
      <c r="R16" s="292">
        <v>0.13300260416666695</v>
      </c>
      <c r="S16" s="19">
        <v>0.22770093749999984</v>
      </c>
      <c r="T16" s="19">
        <v>0.1370699845679012</v>
      </c>
      <c r="U16" s="292">
        <v>0.37321936274509815</v>
      </c>
      <c r="V16" s="292">
        <v>0.48311582524000457</v>
      </c>
      <c r="W16" s="19">
        <v>0.77104984375000118</v>
      </c>
      <c r="X16" s="19">
        <v>0.55167399839743558</v>
      </c>
      <c r="Y16" s="292">
        <v>9.3032897262285572E-2</v>
      </c>
      <c r="Z16" s="292">
        <v>0.11683019872830865</v>
      </c>
      <c r="AA16" s="19">
        <v>0.23341204839287752</v>
      </c>
      <c r="AB16" s="19">
        <v>0.12965544871794857</v>
      </c>
      <c r="AC16" s="14"/>
    </row>
    <row r="17" spans="1:29" x14ac:dyDescent="0.25">
      <c r="A17" s="292">
        <v>41</v>
      </c>
      <c r="B17" s="292">
        <v>59.261128583145222</v>
      </c>
      <c r="C17" s="19">
        <v>42.792695073297217</v>
      </c>
      <c r="D17" s="19">
        <v>48.23092013888887</v>
      </c>
      <c r="E17" s="292">
        <v>1.3400000000000025</v>
      </c>
      <c r="F17" s="292">
        <v>1.8817471580859773</v>
      </c>
      <c r="G17" s="19">
        <v>1.4875502606690356</v>
      </c>
      <c r="H17" s="19">
        <v>1.6243975694444452</v>
      </c>
      <c r="I17" s="292">
        <v>1.0999999999999983</v>
      </c>
      <c r="J17" s="292">
        <v>1.6658239934698695</v>
      </c>
      <c r="K17" s="19">
        <v>1.367821336805559</v>
      </c>
      <c r="L17" s="19">
        <v>1.5462717438271607</v>
      </c>
      <c r="M17" s="292">
        <v>4.0922916666666725E-2</v>
      </c>
      <c r="N17" s="292">
        <v>0.38561071624668625</v>
      </c>
      <c r="O17" s="19">
        <v>6.9211901334878353E-2</v>
      </c>
      <c r="P17" s="19">
        <v>5.5763333333333269E-2</v>
      </c>
      <c r="Q17" s="292">
        <v>5.2573702293008041E-2</v>
      </c>
      <c r="R17" s="292">
        <v>0.10196415591976966</v>
      </c>
      <c r="S17" s="19">
        <v>0.23355871514039453</v>
      </c>
      <c r="T17" s="19">
        <v>0.13357604166666665</v>
      </c>
      <c r="U17" s="292">
        <v>0.37803921568627463</v>
      </c>
      <c r="V17" s="292">
        <v>0.37522638888888921</v>
      </c>
      <c r="W17" s="19">
        <v>0.79790094610222528</v>
      </c>
      <c r="X17" s="19">
        <v>0.54070994925213622</v>
      </c>
      <c r="Y17" s="292">
        <v>9.6156250000000013E-2</v>
      </c>
      <c r="Z17" s="292">
        <v>0.26442060629011599</v>
      </c>
      <c r="AA17" s="19">
        <v>0.20908656502046277</v>
      </c>
      <c r="AB17" s="19">
        <v>0.12708920940170937</v>
      </c>
      <c r="AC17" s="14"/>
    </row>
    <row r="18" spans="1:29" x14ac:dyDescent="0.25">
      <c r="A18" s="292">
        <v>41.186309523809499</v>
      </c>
      <c r="B18" s="292">
        <v>48.380199443678578</v>
      </c>
      <c r="C18" s="19">
        <v>27.313333333333318</v>
      </c>
      <c r="D18" s="19">
        <v>63.722795138888991</v>
      </c>
      <c r="E18" s="292">
        <v>1.3581811665926118</v>
      </c>
      <c r="F18" s="292">
        <v>1.7765433367302543</v>
      </c>
      <c r="G18" s="19">
        <v>1.49554738104021</v>
      </c>
      <c r="H18" s="19">
        <v>1.5425850694444432</v>
      </c>
      <c r="I18" s="292">
        <v>1.1377248458204265</v>
      </c>
      <c r="J18" s="292">
        <v>1.5142507057080559</v>
      </c>
      <c r="K18" s="19">
        <v>1.4192515312278819</v>
      </c>
      <c r="L18" s="19">
        <v>1.5695439583333328</v>
      </c>
      <c r="M18" s="292">
        <v>4.1751562500000061E-2</v>
      </c>
      <c r="N18" s="292">
        <v>0.18159613920885129</v>
      </c>
      <c r="O18" s="19">
        <v>0.12722395360341007</v>
      </c>
      <c r="P18" s="19">
        <v>5.4909506172839413E-2</v>
      </c>
      <c r="Q18" s="292">
        <v>5.2727708333333234E-2</v>
      </c>
      <c r="R18" s="292">
        <v>8.2692047111685485E-2</v>
      </c>
      <c r="S18" s="19">
        <v>0.11854398878743673</v>
      </c>
      <c r="T18" s="19">
        <v>0.13230551697530862</v>
      </c>
      <c r="U18" s="292">
        <v>0.37818750000000018</v>
      </c>
      <c r="V18" s="292">
        <v>0.37056648219467525</v>
      </c>
      <c r="W18" s="19">
        <v>0.52101157054678915</v>
      </c>
      <c r="X18" s="19">
        <v>0.63938639155982857</v>
      </c>
      <c r="Y18" s="292">
        <v>9.9355079134419086E-2</v>
      </c>
      <c r="Z18" s="292">
        <v>0.22206197165401131</v>
      </c>
      <c r="AA18" s="19">
        <v>0.17446788194444482</v>
      </c>
      <c r="AB18" s="19">
        <v>0.150185363247863</v>
      </c>
      <c r="AC18" s="14"/>
    </row>
    <row r="19" spans="1:29" x14ac:dyDescent="0.25">
      <c r="A19" s="292">
        <v>43</v>
      </c>
      <c r="B19" s="292">
        <v>63.658491888939295</v>
      </c>
      <c r="C19" s="19">
        <v>38.443073180872496</v>
      </c>
      <c r="D19" s="19">
        <v>51.828375201388575</v>
      </c>
      <c r="E19" s="292">
        <v>1.3769999999999987</v>
      </c>
      <c r="F19" s="292">
        <v>1.7825438284667394</v>
      </c>
      <c r="G19" s="19">
        <v>1.476990949074074</v>
      </c>
      <c r="H19" s="19">
        <v>1.7133283710473648</v>
      </c>
      <c r="I19" s="292">
        <v>1.1440860300925937</v>
      </c>
      <c r="J19" s="292">
        <v>1.5335917305057445</v>
      </c>
      <c r="K19" s="19">
        <v>1.3756790057132708</v>
      </c>
      <c r="L19" s="19">
        <v>1.5780065817901228</v>
      </c>
      <c r="M19" s="292">
        <v>4.2326255581189513E-2</v>
      </c>
      <c r="N19" s="292">
        <v>0.2450890296321446</v>
      </c>
      <c r="O19" s="19">
        <v>6.1835416666666587E-2</v>
      </c>
      <c r="P19" s="19">
        <v>6.2593950617283942E-2</v>
      </c>
      <c r="Q19" s="292">
        <v>5.409156249999994E-2</v>
      </c>
      <c r="R19" s="292">
        <v>8.3071026938813075E-2</v>
      </c>
      <c r="S19" s="19">
        <v>0.24584458333333306</v>
      </c>
      <c r="T19" s="19">
        <v>0.14374023919753082</v>
      </c>
      <c r="U19" s="292">
        <v>0.38366249999999985</v>
      </c>
      <c r="V19" s="292">
        <v>0.60010111387524212</v>
      </c>
      <c r="W19" s="19">
        <v>0.8252064583333345</v>
      </c>
      <c r="X19" s="19">
        <v>0.62736588229528334</v>
      </c>
      <c r="Y19" s="292">
        <v>9.9700018176226021E-2</v>
      </c>
      <c r="Z19" s="292">
        <v>0.19723115170793007</v>
      </c>
      <c r="AA19" s="19">
        <v>0.16969073239686924</v>
      </c>
      <c r="AB19" s="19">
        <v>0.27172150242077769</v>
      </c>
      <c r="AC19" s="14"/>
    </row>
    <row r="20" spans="1:29" x14ac:dyDescent="0.25">
      <c r="A20" s="292">
        <v>43.851388888888891</v>
      </c>
      <c r="B20" s="292">
        <v>42.184663763939199</v>
      </c>
      <c r="C20" s="19">
        <v>37.151851164773753</v>
      </c>
      <c r="D20" s="19">
        <v>40.943608975844995</v>
      </c>
      <c r="E20" s="292">
        <v>1.3802146990740711</v>
      </c>
      <c r="F20" s="292">
        <v>1.7034033429756701</v>
      </c>
      <c r="G20" s="19">
        <v>1.5022515403170253</v>
      </c>
      <c r="H20" s="19">
        <v>1.8130438205876376</v>
      </c>
      <c r="I20" s="292">
        <v>1.1550000000000009</v>
      </c>
      <c r="J20" s="292">
        <v>1.4098727014878885</v>
      </c>
      <c r="K20" s="19">
        <v>1.4151367824074113</v>
      </c>
      <c r="L20" s="19">
        <v>1.5018429706790135</v>
      </c>
      <c r="M20" s="292">
        <v>4.2748179270132608E-2</v>
      </c>
      <c r="N20" s="292">
        <v>0.22980125603878118</v>
      </c>
      <c r="O20" s="19">
        <v>0.10859214425155424</v>
      </c>
      <c r="P20" s="19">
        <v>0.13513994395948983</v>
      </c>
      <c r="Q20" s="292">
        <v>5.4773489583333279E-2</v>
      </c>
      <c r="R20" s="292">
        <v>0.13805066475977495</v>
      </c>
      <c r="S20" s="19">
        <v>0.15775604401142412</v>
      </c>
      <c r="T20" s="19">
        <v>0.10046237948638176</v>
      </c>
      <c r="U20" s="292">
        <v>0.38481123621323515</v>
      </c>
      <c r="V20" s="292">
        <v>0.52874870504144755</v>
      </c>
      <c r="W20" s="19">
        <v>0.61761922696769322</v>
      </c>
      <c r="X20" s="19">
        <v>0.58297711382888917</v>
      </c>
      <c r="Y20" s="292">
        <v>9.9999999999999811E-2</v>
      </c>
      <c r="Z20" s="292">
        <v>0.19006829113100723</v>
      </c>
      <c r="AA20" s="19">
        <v>0.23154085736423016</v>
      </c>
      <c r="AB20" s="19">
        <v>0.30999045152857369</v>
      </c>
      <c r="AC20" s="14"/>
    </row>
    <row r="21" spans="1:29" x14ac:dyDescent="0.25">
      <c r="A21" s="292">
        <v>44.787500000000016</v>
      </c>
      <c r="B21" s="292">
        <v>40.726890662824111</v>
      </c>
      <c r="C21" s="19">
        <v>27.341666666666651</v>
      </c>
      <c r="D21" s="19">
        <v>59.48802550825264</v>
      </c>
      <c r="E21" s="292">
        <v>1.39</v>
      </c>
      <c r="F21" s="292">
        <v>1.6861939326804745</v>
      </c>
      <c r="G21" s="19">
        <v>1.411174876988883</v>
      </c>
      <c r="H21" s="19">
        <v>1.6431582398893918</v>
      </c>
      <c r="I21" s="292">
        <v>1.1899999999999984</v>
      </c>
      <c r="J21" s="292">
        <v>1.3853131710831441</v>
      </c>
      <c r="K21" s="19">
        <v>1.3990554118010998</v>
      </c>
      <c r="L21" s="19">
        <v>1.5785244046208851</v>
      </c>
      <c r="M21" s="292">
        <v>4.3200000000000023E-2</v>
      </c>
      <c r="N21" s="292">
        <v>0.28814096027985198</v>
      </c>
      <c r="O21" s="19">
        <v>0.10507547955247737</v>
      </c>
      <c r="P21" s="19">
        <v>0.16043702347987002</v>
      </c>
      <c r="Q21" s="292">
        <v>5.5571674235869013E-2</v>
      </c>
      <c r="R21" s="292">
        <v>8.8471981724060941E-2</v>
      </c>
      <c r="S21" s="19">
        <v>0.14252504988058248</v>
      </c>
      <c r="T21" s="19">
        <v>7.892881783612514E-2</v>
      </c>
      <c r="U21" s="292">
        <v>0.3859599724264704</v>
      </c>
      <c r="V21" s="292">
        <v>0.54511767700321256</v>
      </c>
      <c r="W21" s="19">
        <v>0.55938425311617435</v>
      </c>
      <c r="X21" s="19">
        <v>0.65860242306793071</v>
      </c>
      <c r="Y21" s="292">
        <v>0.10000238404061253</v>
      </c>
      <c r="Z21" s="292">
        <v>0.18254036630206569</v>
      </c>
      <c r="AA21" s="19">
        <v>0.16337384259259288</v>
      </c>
      <c r="AB21" s="19">
        <v>0.24479150119677359</v>
      </c>
      <c r="AC21" s="14"/>
    </row>
    <row r="22" spans="1:29" x14ac:dyDescent="0.25">
      <c r="A22" s="292">
        <v>44.874787804014183</v>
      </c>
      <c r="B22" s="292">
        <v>65.001371527777906</v>
      </c>
      <c r="C22" s="19">
        <v>35.156636404925159</v>
      </c>
      <c r="D22" s="19">
        <v>79.214670138889076</v>
      </c>
      <c r="E22" s="292">
        <v>1.4081805853435194</v>
      </c>
      <c r="F22" s="292">
        <v>1.6395319754464259</v>
      </c>
      <c r="G22" s="19">
        <v>1.4750997974537035</v>
      </c>
      <c r="H22" s="19">
        <v>1.460772569444444</v>
      </c>
      <c r="I22" s="292">
        <v>1.2170266303220159</v>
      </c>
      <c r="J22" s="292">
        <v>1.3393193824404743</v>
      </c>
      <c r="K22" s="19">
        <v>1.3100345537714999</v>
      </c>
      <c r="L22" s="19">
        <v>1.6391612006319554</v>
      </c>
      <c r="M22" s="292">
        <v>4.4942497664288213E-2</v>
      </c>
      <c r="N22" s="292">
        <v>0.29827082631460661</v>
      </c>
      <c r="O22" s="19">
        <v>6.1996770833333249E-2</v>
      </c>
      <c r="P22" s="19">
        <v>0.11733829540811108</v>
      </c>
      <c r="Q22" s="292">
        <v>5.5682725694444331E-2</v>
      </c>
      <c r="R22" s="292">
        <v>8.9742794614707577E-2</v>
      </c>
      <c r="S22" s="19">
        <v>0.2450557291666664</v>
      </c>
      <c r="T22" s="19">
        <v>0.11561562657359899</v>
      </c>
      <c r="U22" s="292">
        <v>0.38710870863970565</v>
      </c>
      <c r="V22" s="292">
        <v>0.4802917841460696</v>
      </c>
      <c r="W22" s="19">
        <v>0.82285182291666781</v>
      </c>
      <c r="X22" s="19">
        <v>0.73806283386752147</v>
      </c>
      <c r="Y22" s="292">
        <v>0.10070696110598502</v>
      </c>
      <c r="Z22" s="292">
        <v>0.10965825320512827</v>
      </c>
      <c r="AA22" s="19">
        <v>0.21017250961786257</v>
      </c>
      <c r="AB22" s="19">
        <v>0.17328151709401682</v>
      </c>
      <c r="AC22" s="14"/>
    </row>
    <row r="23" spans="1:29" x14ac:dyDescent="0.25">
      <c r="A23" s="292">
        <v>45.820763751303666</v>
      </c>
      <c r="B23" s="292">
        <v>69.773333333333468</v>
      </c>
      <c r="C23" s="19">
        <v>33.253962482008212</v>
      </c>
      <c r="D23" s="19">
        <v>46.587561833534266</v>
      </c>
      <c r="E23" s="292">
        <v>1.4224035879629653</v>
      </c>
      <c r="F23" s="292">
        <v>1.6571187499999975</v>
      </c>
      <c r="G23" s="19">
        <v>1.4970788678482874</v>
      </c>
      <c r="H23" s="19">
        <v>1.761339513418607</v>
      </c>
      <c r="I23" s="292">
        <v>1.2275673148148167</v>
      </c>
      <c r="J23" s="292">
        <v>1.3668124999999982</v>
      </c>
      <c r="K23" s="19">
        <v>1.4130795891203742</v>
      </c>
      <c r="L23" s="19">
        <v>1.5358540666871698</v>
      </c>
      <c r="M23" s="292">
        <v>4.5491458333333394E-2</v>
      </c>
      <c r="N23" s="292">
        <v>0.30327062872023847</v>
      </c>
      <c r="O23" s="19">
        <v>9.4736132854946073E-2</v>
      </c>
      <c r="P23" s="19">
        <v>7.0278395061728352E-2</v>
      </c>
      <c r="Q23" s="292">
        <v>5.6700000000000111E-2</v>
      </c>
      <c r="R23" s="292">
        <v>0.19910751488095244</v>
      </c>
      <c r="S23" s="19">
        <v>0.18442735422346923</v>
      </c>
      <c r="T23" s="19">
        <v>0.15517496141975301</v>
      </c>
      <c r="U23" s="292">
        <v>0.39170365349264674</v>
      </c>
      <c r="V23" s="292">
        <v>0.46889015570009845</v>
      </c>
      <c r="W23" s="19">
        <v>0.68105168370021396</v>
      </c>
      <c r="X23" s="19">
        <v>0.6059935122929454</v>
      </c>
      <c r="Y23" s="292">
        <v>0.11002547995167261</v>
      </c>
      <c r="Z23" s="292">
        <v>0.11125000000000006</v>
      </c>
      <c r="AA23" s="19">
        <v>0.2211156502046239</v>
      </c>
      <c r="AB23" s="19">
        <v>0.29014729273193868</v>
      </c>
      <c r="AC23" s="14"/>
    </row>
    <row r="24" spans="1:29" x14ac:dyDescent="0.25">
      <c r="A24" s="292">
        <v>47.297631455166787</v>
      </c>
      <c r="B24" s="292">
        <v>25.871284722222271</v>
      </c>
      <c r="C24" s="19">
        <v>29.381666666666703</v>
      </c>
      <c r="D24" s="19">
        <v>78.032442040660399</v>
      </c>
      <c r="E24" s="292">
        <v>1.4230050925925957</v>
      </c>
      <c r="F24" s="292">
        <v>1.4953204241071418</v>
      </c>
      <c r="G24" s="19">
        <v>1.4940841627348105</v>
      </c>
      <c r="H24" s="19">
        <v>1.4732726591911509</v>
      </c>
      <c r="I24" s="292">
        <v>1.2424635416666634</v>
      </c>
      <c r="J24" s="292">
        <v>1.1138758184523823</v>
      </c>
      <c r="K24" s="19">
        <v>1.4061614538216345</v>
      </c>
      <c r="L24" s="19">
        <v>1.4256793595679031</v>
      </c>
      <c r="M24" s="292">
        <v>4.6700000000000019E-2</v>
      </c>
      <c r="N24" s="292">
        <v>0.29030625000000038</v>
      </c>
      <c r="O24" s="19">
        <v>8.6714231520067478E-2</v>
      </c>
      <c r="P24" s="19">
        <v>0.14732001928411734</v>
      </c>
      <c r="Q24" s="292">
        <v>5.7046579861111002E-2</v>
      </c>
      <c r="R24" s="292">
        <v>0.21012500000000012</v>
      </c>
      <c r="S24" s="19">
        <v>0.19986863908307437</v>
      </c>
      <c r="T24" s="19">
        <v>9.0094368321443394E-2</v>
      </c>
      <c r="U24" s="292">
        <v>0.39400112591911757</v>
      </c>
      <c r="V24" s="292">
        <v>0.46166091269841347</v>
      </c>
      <c r="W24" s="19">
        <v>0.71777573759798896</v>
      </c>
      <c r="X24" s="19">
        <v>0.73422773230697302</v>
      </c>
      <c r="Y24" s="292">
        <v>0.11015902777777781</v>
      </c>
      <c r="Z24" s="292">
        <v>9.6605929487179484E-2</v>
      </c>
      <c r="AA24" s="19">
        <v>0.16385619212962993</v>
      </c>
      <c r="AB24" s="19">
        <v>0.17959255086497239</v>
      </c>
      <c r="AC24" s="14"/>
    </row>
    <row r="25" spans="1:29" x14ac:dyDescent="0.25">
      <c r="A25" s="292">
        <v>47.400000000000027</v>
      </c>
      <c r="B25" s="292">
        <v>55.874260310842509</v>
      </c>
      <c r="C25" s="19">
        <v>29.920000000000041</v>
      </c>
      <c r="D25" s="19">
        <v>76.01674459148559</v>
      </c>
      <c r="E25" s="292">
        <v>1.4281387731481494</v>
      </c>
      <c r="F25" s="292">
        <v>1.6325275347713319</v>
      </c>
      <c r="G25" s="19">
        <v>1.3389368807870363</v>
      </c>
      <c r="H25" s="19">
        <v>1.4917384831800915</v>
      </c>
      <c r="I25" s="292">
        <v>1.267760256922454</v>
      </c>
      <c r="J25" s="292">
        <v>1.3230962201963903</v>
      </c>
      <c r="K25" s="19">
        <v>1.4102754781493123</v>
      </c>
      <c r="L25" s="19">
        <v>1.6077198989965857</v>
      </c>
      <c r="M25" s="292">
        <v>4.9445607143922515E-2</v>
      </c>
      <c r="N25" s="292">
        <v>0.40957853422618967</v>
      </c>
      <c r="O25" s="19">
        <v>7.3614270833333217E-2</v>
      </c>
      <c r="P25" s="19">
        <v>7.4239567336352549E-2</v>
      </c>
      <c r="Q25" s="292">
        <v>5.7746420322082055E-2</v>
      </c>
      <c r="R25" s="292">
        <v>0.10876413690476215</v>
      </c>
      <c r="S25" s="19">
        <v>0.18825822916666668</v>
      </c>
      <c r="T25" s="19">
        <v>0.15230243531107304</v>
      </c>
      <c r="U25" s="292">
        <v>0.39514986213235254</v>
      </c>
      <c r="V25" s="292">
        <v>0.47606666666666747</v>
      </c>
      <c r="W25" s="19">
        <v>0.65331807291666844</v>
      </c>
      <c r="X25" s="19">
        <v>0.726007589998381</v>
      </c>
      <c r="Y25" s="292">
        <v>0.11113602842713988</v>
      </c>
      <c r="Z25" s="292">
        <v>0.12245754240358132</v>
      </c>
      <c r="AA25" s="19">
        <v>0.1959289213364018</v>
      </c>
      <c r="AB25" s="19">
        <v>0.18667939329234196</v>
      </c>
      <c r="AC25" s="14"/>
    </row>
    <row r="26" spans="1:29" x14ac:dyDescent="0.25">
      <c r="A26" s="292">
        <v>47.951111950053843</v>
      </c>
      <c r="B26" s="292">
        <v>61.091359627022008</v>
      </c>
      <c r="C26" s="19">
        <v>27.936666666666657</v>
      </c>
      <c r="D26" s="19">
        <v>48.603259282709018</v>
      </c>
      <c r="E26" s="292">
        <v>1.4525339015725434</v>
      </c>
      <c r="F26" s="292">
        <v>1.8529817341200312</v>
      </c>
      <c r="G26" s="19">
        <v>1.3030049999999991</v>
      </c>
      <c r="H26" s="19">
        <v>1.742873689429665</v>
      </c>
      <c r="I26" s="292">
        <v>1.2762921370788607</v>
      </c>
      <c r="J26" s="292">
        <v>1.627886455083017</v>
      </c>
      <c r="K26" s="19">
        <v>1.2649616724537052</v>
      </c>
      <c r="L26" s="19">
        <v>1.432546932742383</v>
      </c>
      <c r="M26" s="292">
        <v>4.9769969250591878E-2</v>
      </c>
      <c r="N26" s="292">
        <v>0.3141858148146594</v>
      </c>
      <c r="O26" s="19">
        <v>7.6679999999999873E-2</v>
      </c>
      <c r="P26" s="19">
        <v>7.8924211691978483E-2</v>
      </c>
      <c r="Q26" s="292">
        <v>5.7955815972222123E-2</v>
      </c>
      <c r="R26" s="292">
        <v>0.1676027245674736</v>
      </c>
      <c r="S26" s="19">
        <v>0.17327000000000006</v>
      </c>
      <c r="T26" s="19">
        <v>0.14831473870917372</v>
      </c>
      <c r="U26" s="292">
        <v>0.39570468749999987</v>
      </c>
      <c r="V26" s="292">
        <v>0.34353373015873045</v>
      </c>
      <c r="W26" s="19">
        <v>0.60858000000000156</v>
      </c>
      <c r="X26" s="19">
        <v>0.61421365460153676</v>
      </c>
      <c r="Y26" s="292">
        <v>0.11142690972222223</v>
      </c>
      <c r="Z26" s="292">
        <v>0.24390610263662274</v>
      </c>
      <c r="AA26" s="19">
        <v>0.1876826333839777</v>
      </c>
      <c r="AB26" s="19">
        <v>0.28306045030456933</v>
      </c>
      <c r="AC26" s="14"/>
    </row>
    <row r="27" spans="1:29" x14ac:dyDescent="0.25">
      <c r="A27" s="292">
        <v>48.387077096623472</v>
      </c>
      <c r="B27" s="292">
        <v>37.766990009179786</v>
      </c>
      <c r="C27" s="19">
        <v>30.456733209659305</v>
      </c>
      <c r="D27" s="19">
        <v>74.404186632145766</v>
      </c>
      <c r="E27" s="292">
        <v>1.4546688301137378</v>
      </c>
      <c r="F27" s="292">
        <v>1.5776311693968854</v>
      </c>
      <c r="G27" s="19">
        <v>1.4353856134259255</v>
      </c>
      <c r="H27" s="19">
        <v>1.5065111423712432</v>
      </c>
      <c r="I27" s="292">
        <v>1.2900000000000027</v>
      </c>
      <c r="J27" s="292">
        <v>1.2349339686070882</v>
      </c>
      <c r="K27" s="19">
        <v>1.2258750000000014</v>
      </c>
      <c r="L27" s="19">
        <v>1.4437759690407288</v>
      </c>
      <c r="M27" s="292">
        <v>4.9999999999999906E-2</v>
      </c>
      <c r="N27" s="292">
        <v>0.19513204497680592</v>
      </c>
      <c r="O27" s="19">
        <v>6.5385208333333222E-2</v>
      </c>
      <c r="P27" s="19">
        <v>0.14263537492849132</v>
      </c>
      <c r="Q27" s="292">
        <v>5.8254569534813568E-2</v>
      </c>
      <c r="R27" s="292">
        <v>0.10082721643838699</v>
      </c>
      <c r="S27" s="19">
        <v>0.22848979166666647</v>
      </c>
      <c r="T27" s="19">
        <v>9.408206492334259E-2</v>
      </c>
      <c r="U27" s="292">
        <v>0.39859607077205833</v>
      </c>
      <c r="V27" s="292">
        <v>0.44985961638438843</v>
      </c>
      <c r="W27" s="19">
        <v>0.77340447916666788</v>
      </c>
      <c r="X27" s="19">
        <v>0.71943147615150782</v>
      </c>
      <c r="Y27" s="292">
        <v>0.11178333333333333</v>
      </c>
      <c r="Z27" s="292">
        <v>0.12345930537354897</v>
      </c>
      <c r="AA27" s="19">
        <v>0.19858535879629668</v>
      </c>
      <c r="AB27" s="19">
        <v>0.19234886723423769</v>
      </c>
      <c r="AC27" s="14"/>
    </row>
    <row r="28" spans="1:29" x14ac:dyDescent="0.25">
      <c r="A28" s="292">
        <v>49.176339285714285</v>
      </c>
      <c r="B28" s="292">
        <v>48.70028826754325</v>
      </c>
      <c r="C28" s="19">
        <v>41.057050793751536</v>
      </c>
      <c r="D28" s="19">
        <v>56.666049079407991</v>
      </c>
      <c r="E28" s="292">
        <v>1.4749999999999972</v>
      </c>
      <c r="F28" s="292">
        <v>1.706701746610862</v>
      </c>
      <c r="G28" s="19">
        <v>1.3735366716079975</v>
      </c>
      <c r="H28" s="19">
        <v>1.6690103934739069</v>
      </c>
      <c r="I28" s="292">
        <v>1.2946428356481496</v>
      </c>
      <c r="J28" s="292">
        <v>1.4191304466426782</v>
      </c>
      <c r="K28" s="19">
        <v>1.3698785300925957</v>
      </c>
      <c r="L28" s="19">
        <v>1.596490862698241</v>
      </c>
      <c r="M28" s="292">
        <v>5.3738333333333277E-2</v>
      </c>
      <c r="N28" s="292">
        <v>0.35720990153288074</v>
      </c>
      <c r="O28" s="19">
        <v>7.7434623819445894E-2</v>
      </c>
      <c r="P28" s="19">
        <v>8.2671927176479212E-2</v>
      </c>
      <c r="Q28" s="292">
        <v>5.8356554657289915E-2</v>
      </c>
      <c r="R28" s="292">
        <v>0.12116022268873196</v>
      </c>
      <c r="S28" s="19">
        <v>0.18903497147850482</v>
      </c>
      <c r="T28" s="19">
        <v>0.14512458142765425</v>
      </c>
      <c r="U28" s="292">
        <v>0.39977450980392154</v>
      </c>
      <c r="V28" s="292">
        <v>0.5846237086960584</v>
      </c>
      <c r="W28" s="19">
        <v>0.66329992181091291</v>
      </c>
      <c r="X28" s="19">
        <v>0.64709422383590265</v>
      </c>
      <c r="Y28" s="292">
        <v>0.11202864583333307</v>
      </c>
      <c r="Z28" s="292">
        <v>0.17991874159061538</v>
      </c>
      <c r="AA28" s="19">
        <v>0.20775000000000043</v>
      </c>
      <c r="AB28" s="19">
        <v>0.25471308059509107</v>
      </c>
      <c r="AC28" s="14"/>
    </row>
    <row r="29" spans="1:29" x14ac:dyDescent="0.25">
      <c r="A29" s="292">
        <v>50</v>
      </c>
      <c r="B29" s="292">
        <v>24.439696180555597</v>
      </c>
      <c r="C29" s="19">
        <v>29.183333333333376</v>
      </c>
      <c r="D29" s="19">
        <v>59.048263488526381</v>
      </c>
      <c r="E29" s="292">
        <v>1.4843741898148171</v>
      </c>
      <c r="F29" s="292">
        <v>1.4900443917410706</v>
      </c>
      <c r="G29" s="19">
        <v>1.469586610562879</v>
      </c>
      <c r="H29" s="19">
        <v>1.5954266191379611</v>
      </c>
      <c r="I29" s="292">
        <v>1.2988437500000027</v>
      </c>
      <c r="J29" s="292">
        <v>1.105627883184525</v>
      </c>
      <c r="K29" s="19">
        <v>1.2965679384288717</v>
      </c>
      <c r="L29" s="19">
        <v>1.4527591980794059</v>
      </c>
      <c r="M29" s="292">
        <v>5.4173749999999875E-2</v>
      </c>
      <c r="N29" s="292">
        <v>0.28123590627222045</v>
      </c>
      <c r="O29" s="19">
        <v>0.1204090385108154</v>
      </c>
      <c r="P29" s="19">
        <v>0.12389679750598744</v>
      </c>
      <c r="Q29" s="292">
        <v>6.0683524305555563E-2</v>
      </c>
      <c r="R29" s="292">
        <v>0.11162912600888282</v>
      </c>
      <c r="S29" s="19">
        <v>0.12592277681609695</v>
      </c>
      <c r="T29" s="19">
        <v>0.11003285133093992</v>
      </c>
      <c r="U29" s="292">
        <v>0.40089354319852938</v>
      </c>
      <c r="V29" s="292">
        <v>0.40219765356051829</v>
      </c>
      <c r="W29" s="19">
        <v>0.53281854979890764</v>
      </c>
      <c r="X29" s="19">
        <v>0.62623995296684754</v>
      </c>
      <c r="Y29" s="292">
        <v>0.1120486111111111</v>
      </c>
      <c r="Z29" s="292">
        <v>9.6128405448717924E-2</v>
      </c>
      <c r="AA29" s="19">
        <v>0.17398553240740774</v>
      </c>
      <c r="AB29" s="19">
        <v>0.17954735496075272</v>
      </c>
      <c r="AC29" s="14"/>
    </row>
    <row r="30" spans="1:29" x14ac:dyDescent="0.25">
      <c r="A30" s="292">
        <v>50.470907901903068</v>
      </c>
      <c r="B30" s="292">
        <v>34.895798258363534</v>
      </c>
      <c r="C30" s="19">
        <v>31.035281302841202</v>
      </c>
      <c r="D30" s="19">
        <v>38.763663194444497</v>
      </c>
      <c r="E30" s="292">
        <v>1.4846553150262622</v>
      </c>
      <c r="F30" s="292">
        <v>1.6173562914996864</v>
      </c>
      <c r="G30" s="19">
        <v>1.3521749421296285</v>
      </c>
      <c r="H30" s="19">
        <v>1.6743940972222227</v>
      </c>
      <c r="I30" s="292">
        <v>1.299999999999998</v>
      </c>
      <c r="J30" s="292">
        <v>1.2870750494641625</v>
      </c>
      <c r="K30" s="19">
        <v>1.3554807128081106</v>
      </c>
      <c r="L30" s="19">
        <v>1.5515747175048549</v>
      </c>
      <c r="M30" s="292">
        <v>5.4798623091583613E-2</v>
      </c>
      <c r="N30" s="292">
        <v>0.41346784784226109</v>
      </c>
      <c r="O30" s="19">
        <v>7.2484791666666493E-2</v>
      </c>
      <c r="P30" s="19">
        <v>8.0739411038277961E-2</v>
      </c>
      <c r="Q30" s="292">
        <v>6.1138142361111113E-2</v>
      </c>
      <c r="R30" s="292">
        <v>0.10545889136904783</v>
      </c>
      <c r="S30" s="19">
        <v>0.19378020833333329</v>
      </c>
      <c r="T30" s="19">
        <v>0.13129031846773026</v>
      </c>
      <c r="U30" s="292">
        <v>0.40548848805147059</v>
      </c>
      <c r="V30" s="292">
        <v>0.48770986690530238</v>
      </c>
      <c r="W30" s="19">
        <v>0.66980052083333497</v>
      </c>
      <c r="X30" s="19">
        <v>0.48040767895299102</v>
      </c>
      <c r="Y30" s="292">
        <v>0.11231388888888888</v>
      </c>
      <c r="Z30" s="292">
        <v>0.15242866698629659</v>
      </c>
      <c r="AA30" s="19">
        <v>0.19713237953683263</v>
      </c>
      <c r="AB30" s="19">
        <v>0.11297489316239316</v>
      </c>
      <c r="AC30" s="14"/>
    </row>
    <row r="31" spans="1:29" x14ac:dyDescent="0.25">
      <c r="A31" s="292">
        <v>50.566071428571462</v>
      </c>
      <c r="B31" s="292">
        <v>67.631028133074807</v>
      </c>
      <c r="C31" s="19">
        <v>38.164310327842067</v>
      </c>
      <c r="D31" s="19">
        <v>49.52190972222224</v>
      </c>
      <c r="E31" s="292">
        <v>1.4999635416666692</v>
      </c>
      <c r="F31" s="292">
        <v>1.7054485772503944</v>
      </c>
      <c r="G31" s="19">
        <v>1.3821902617671078</v>
      </c>
      <c r="H31" s="19">
        <v>1.617579861111109</v>
      </c>
      <c r="I31" s="292">
        <v>1.3194000000000015</v>
      </c>
      <c r="J31" s="292">
        <v>1.4312333460594437</v>
      </c>
      <c r="K31" s="19">
        <v>1.2793620254629641</v>
      </c>
      <c r="L31" s="19">
        <v>1.529573566167876</v>
      </c>
      <c r="M31" s="292">
        <v>5.4939999999999954E-2</v>
      </c>
      <c r="N31" s="292">
        <v>0.33879029045362524</v>
      </c>
      <c r="O31" s="19">
        <v>7.97062621836441E-2</v>
      </c>
      <c r="P31" s="19">
        <v>5.0213456790123373E-2</v>
      </c>
      <c r="Q31" s="292">
        <v>6.1536947010024733E-2</v>
      </c>
      <c r="R31" s="292">
        <v>9.4826046177293691E-2</v>
      </c>
      <c r="S31" s="19">
        <v>0.18657537546895139</v>
      </c>
      <c r="T31" s="19">
        <v>0.12531763117283951</v>
      </c>
      <c r="U31" s="292">
        <v>0.40663722426470533</v>
      </c>
      <c r="V31" s="292">
        <v>0.33921200396825424</v>
      </c>
      <c r="W31" s="19">
        <v>0.6593642620602066</v>
      </c>
      <c r="X31" s="19">
        <v>0.54893298611111108</v>
      </c>
      <c r="Y31" s="292">
        <v>0.11257916666666666</v>
      </c>
      <c r="Z31" s="292">
        <v>0.14398332402721883</v>
      </c>
      <c r="AA31" s="19">
        <v>0.22833310131512044</v>
      </c>
      <c r="AB31" s="19">
        <v>0.12901388888888862</v>
      </c>
      <c r="AC31" s="14"/>
    </row>
    <row r="32" spans="1:29" x14ac:dyDescent="0.25">
      <c r="A32" s="292">
        <v>50.586774249754825</v>
      </c>
      <c r="B32" s="292">
        <v>65.150464216985924</v>
      </c>
      <c r="C32" s="19">
        <v>29.211666666666673</v>
      </c>
      <c r="D32" s="19">
        <v>78.784340277777972</v>
      </c>
      <c r="E32" s="292">
        <v>1.5146253472222206</v>
      </c>
      <c r="F32" s="292">
        <v>1.7614094298561191</v>
      </c>
      <c r="G32" s="19">
        <v>1.4263186597673263</v>
      </c>
      <c r="H32" s="19">
        <v>1.4630451388888883</v>
      </c>
      <c r="I32" s="292">
        <v>1.3232584490740724</v>
      </c>
      <c r="J32" s="292">
        <v>1.5058259046545925</v>
      </c>
      <c r="K32" s="19">
        <v>1.3033007027305914</v>
      </c>
      <c r="L32" s="19">
        <v>1.6245510108024679</v>
      </c>
      <c r="M32" s="292">
        <v>5.5374993904318687E-2</v>
      </c>
      <c r="N32" s="292">
        <v>0.26682170590336801</v>
      </c>
      <c r="O32" s="19">
        <v>0.10905084668982427</v>
      </c>
      <c r="P32" s="19">
        <v>5.5549876543209808E-2</v>
      </c>
      <c r="Q32" s="292">
        <v>6.2598680555555439E-2</v>
      </c>
      <c r="R32" s="292">
        <v>0.18315541704323832</v>
      </c>
      <c r="S32" s="19">
        <v>0.13822075686386401</v>
      </c>
      <c r="T32" s="19">
        <v>0.13325841049382714</v>
      </c>
      <c r="U32" s="292">
        <v>0.40663722426470589</v>
      </c>
      <c r="V32" s="292">
        <v>0.42328364191621332</v>
      </c>
      <c r="W32" s="19">
        <v>0.55249684855243852</v>
      </c>
      <c r="X32" s="19">
        <v>0.73532182158119674</v>
      </c>
      <c r="Y32" s="292">
        <v>0.11257916666666667</v>
      </c>
      <c r="Z32" s="292">
        <v>0.18188506763768239</v>
      </c>
      <c r="AA32" s="19">
        <v>0.19520891203703741</v>
      </c>
      <c r="AB32" s="19">
        <v>0.17263995726495698</v>
      </c>
      <c r="AC32" s="14"/>
    </row>
    <row r="33" spans="1:29" x14ac:dyDescent="0.25">
      <c r="A33" s="292">
        <v>51.311176853164426</v>
      </c>
      <c r="B33" s="292">
        <v>62.444394490343257</v>
      </c>
      <c r="C33" s="19">
        <v>28.418333333333379</v>
      </c>
      <c r="D33" s="19">
        <v>76.632690972222406</v>
      </c>
      <c r="E33" s="292">
        <v>1.5163607517060278</v>
      </c>
      <c r="F33" s="292">
        <v>1.8224576326987278</v>
      </c>
      <c r="G33" s="19">
        <v>1.3502837905092584</v>
      </c>
      <c r="H33" s="19">
        <v>1.4744079861111101</v>
      </c>
      <c r="I33" s="292">
        <v>1.3427385416666695</v>
      </c>
      <c r="J33" s="292">
        <v>1.5871996049402084</v>
      </c>
      <c r="K33" s="19">
        <v>1.3218168912995101</v>
      </c>
      <c r="L33" s="19">
        <v>1.5716596141975305</v>
      </c>
      <c r="M33" s="292">
        <v>5.6250624999999936E-2</v>
      </c>
      <c r="N33" s="292">
        <v>0.23962907589674073</v>
      </c>
      <c r="O33" s="19">
        <v>7.2646145833333203E-2</v>
      </c>
      <c r="P33" s="19">
        <v>7.0064938271604899E-2</v>
      </c>
      <c r="Q33" s="292">
        <v>6.2956614583333348E-2</v>
      </c>
      <c r="R33" s="292">
        <v>0.15192747888277713</v>
      </c>
      <c r="S33" s="19">
        <v>0.19299135416666668</v>
      </c>
      <c r="T33" s="19">
        <v>0.1548573302469135</v>
      </c>
      <c r="U33" s="292">
        <v>0.40778596047794119</v>
      </c>
      <c r="V33" s="292">
        <v>0.50285346924534846</v>
      </c>
      <c r="W33" s="19">
        <v>0.66744588541666816</v>
      </c>
      <c r="X33" s="19">
        <v>0.72161676014957254</v>
      </c>
      <c r="Y33" s="292">
        <v>0.11310972222222221</v>
      </c>
      <c r="Z33" s="292">
        <v>0.22323242430364235</v>
      </c>
      <c r="AA33" s="19">
        <v>0.19820163155320256</v>
      </c>
      <c r="AB33" s="19">
        <v>0.16943215811965787</v>
      </c>
      <c r="AC33" s="14"/>
    </row>
    <row r="34" spans="1:29" x14ac:dyDescent="0.25">
      <c r="A34" s="292">
        <v>51.454601397924932</v>
      </c>
      <c r="B34" s="292">
        <v>65.375970027539481</v>
      </c>
      <c r="C34" s="19">
        <v>29.523333333333337</v>
      </c>
      <c r="D34" s="19">
        <v>66.205444979065831</v>
      </c>
      <c r="E34" s="292">
        <v>1.5233047453703668</v>
      </c>
      <c r="F34" s="292">
        <v>1.7563220796192349</v>
      </c>
      <c r="G34" s="19">
        <v>1.4032360358796294</v>
      </c>
      <c r="H34" s="19">
        <v>1.5732714615602834</v>
      </c>
      <c r="I34" s="292">
        <v>1.3499999999999976</v>
      </c>
      <c r="J34" s="292">
        <v>1.4990447629641244</v>
      </c>
      <c r="K34" s="19">
        <v>1.2773048321759275</v>
      </c>
      <c r="L34" s="19">
        <v>1.4277950154321006</v>
      </c>
      <c r="M34" s="292">
        <v>5.6831458333333258E-2</v>
      </c>
      <c r="N34" s="292">
        <v>0.20996438861678435</v>
      </c>
      <c r="O34" s="19">
        <v>6.8128229166666526E-2</v>
      </c>
      <c r="P34" s="19">
        <v>9.5658576292739772E-2</v>
      </c>
      <c r="Q34" s="292">
        <v>6.2967882675718193E-2</v>
      </c>
      <c r="R34" s="292">
        <v>0.11786063725318374</v>
      </c>
      <c r="S34" s="19">
        <v>0.21507927083333314</v>
      </c>
      <c r="T34" s="19">
        <v>0.13157333575775873</v>
      </c>
      <c r="U34" s="292">
        <v>0.40793817401960769</v>
      </c>
      <c r="V34" s="292">
        <v>0.53386976696803157</v>
      </c>
      <c r="W34" s="19">
        <v>0.73337567708333495</v>
      </c>
      <c r="X34" s="19">
        <v>0.68106598779410943</v>
      </c>
      <c r="Y34" s="292">
        <v>0.11332065972222226</v>
      </c>
      <c r="Z34" s="292">
        <v>0.17843945458218569</v>
      </c>
      <c r="AA34" s="19">
        <v>0.22298684123327114</v>
      </c>
      <c r="AB34" s="19">
        <v>0.21040159537104761</v>
      </c>
      <c r="AC34" s="14"/>
    </row>
    <row r="35" spans="1:29" x14ac:dyDescent="0.25">
      <c r="A35" s="292">
        <v>52.07589285714289</v>
      </c>
      <c r="B35" s="292">
        <v>66.954510701414179</v>
      </c>
      <c r="C35" s="19">
        <v>27.965000000000007</v>
      </c>
      <c r="D35" s="19">
        <v>71.985349693136129</v>
      </c>
      <c r="E35" s="292">
        <v>1.5254017497639321</v>
      </c>
      <c r="F35" s="292">
        <v>1.720710627961046</v>
      </c>
      <c r="G35" s="19">
        <v>1.3294811226851848</v>
      </c>
      <c r="H35" s="19">
        <v>1.5286701311579687</v>
      </c>
      <c r="I35" s="292">
        <v>1.3528055914392041</v>
      </c>
      <c r="J35" s="292">
        <v>1.4515767711308472</v>
      </c>
      <c r="K35" s="19">
        <v>1.3349062442129647</v>
      </c>
      <c r="L35" s="19">
        <v>1.4970245862954326</v>
      </c>
      <c r="M35" s="292">
        <v>5.6956249999999896E-2</v>
      </c>
      <c r="N35" s="292">
        <v>0.24210113317007045</v>
      </c>
      <c r="O35" s="19">
        <v>7.4421041666666563E-2</v>
      </c>
      <c r="P35" s="19">
        <v>8.8293500403230349E-2</v>
      </c>
      <c r="Q35" s="292">
        <v>6.3638541666666687E-2</v>
      </c>
      <c r="R35" s="292">
        <v>0.15476638235190995</v>
      </c>
      <c r="S35" s="19">
        <v>0.18431395833333339</v>
      </c>
      <c r="T35" s="19">
        <v>0.140339345505375</v>
      </c>
      <c r="U35" s="292">
        <v>0.40893469669117621</v>
      </c>
      <c r="V35" s="292">
        <v>0.56770572812004927</v>
      </c>
      <c r="W35" s="19">
        <v>0.64154489583333474</v>
      </c>
      <c r="X35" s="19">
        <v>0.70956730538119828</v>
      </c>
      <c r="Y35" s="292">
        <v>0.11337499999999999</v>
      </c>
      <c r="Z35" s="292">
        <v>0.15432016319370898</v>
      </c>
      <c r="AA35" s="19">
        <v>0.19569126157407449</v>
      </c>
      <c r="AB35" s="19">
        <v>0.20085307814708134</v>
      </c>
      <c r="AC35" s="14"/>
    </row>
    <row r="36" spans="1:29" x14ac:dyDescent="0.25">
      <c r="A36" s="292">
        <v>53.153087595074659</v>
      </c>
      <c r="B36" s="292">
        <v>28.734461805555622</v>
      </c>
      <c r="C36" s="19">
        <v>27.483333333333345</v>
      </c>
      <c r="D36" s="19">
        <v>63.116280916767003</v>
      </c>
      <c r="E36" s="292">
        <v>1.5343221064814843</v>
      </c>
      <c r="F36" s="292">
        <v>1.5058724888392847</v>
      </c>
      <c r="G36" s="19">
        <v>1.4334944618055543</v>
      </c>
      <c r="H36" s="19">
        <v>1.6099197567093038</v>
      </c>
      <c r="I36" s="292">
        <v>1.3655721296296317</v>
      </c>
      <c r="J36" s="292">
        <v>1.1303716889880966</v>
      </c>
      <c r="K36" s="19">
        <v>1.2546757060185205</v>
      </c>
      <c r="L36" s="19">
        <v>1.4662340416374224</v>
      </c>
      <c r="M36" s="292">
        <v>5.8637812499999893E-2</v>
      </c>
      <c r="N36" s="292">
        <v>0.25940553408337891</v>
      </c>
      <c r="O36" s="19">
        <v>6.5546562499999891E-2</v>
      </c>
      <c r="P36" s="19">
        <v>0.10890593556798454</v>
      </c>
      <c r="Q36" s="292">
        <v>6.3865850694444462E-2</v>
      </c>
      <c r="R36" s="292">
        <v>0.17463870663583983</v>
      </c>
      <c r="S36" s="19">
        <v>0.22770093749999978</v>
      </c>
      <c r="T36" s="19">
        <v>0.122793480457018</v>
      </c>
      <c r="U36" s="292">
        <v>0.40961757812499977</v>
      </c>
      <c r="V36" s="292">
        <v>0.53105010353869686</v>
      </c>
      <c r="W36" s="19">
        <v>0.77104984375000152</v>
      </c>
      <c r="X36" s="19">
        <v>0.67339867922339558</v>
      </c>
      <c r="Y36" s="292">
        <v>0.113375</v>
      </c>
      <c r="Z36" s="292">
        <v>9.756097756410255E-2</v>
      </c>
      <c r="AA36" s="19">
        <v>0.18218547453703735</v>
      </c>
      <c r="AB36" s="19">
        <v>0.23203518482750776</v>
      </c>
      <c r="AC36" s="14"/>
    </row>
    <row r="37" spans="1:29" x14ac:dyDescent="0.25">
      <c r="A37" s="292">
        <v>54.087282086852241</v>
      </c>
      <c r="B37" s="292">
        <v>51.162682291666748</v>
      </c>
      <c r="C37" s="19">
        <v>27.879999999999971</v>
      </c>
      <c r="D37" s="19">
        <v>53.440933160728399</v>
      </c>
      <c r="E37" s="292">
        <v>1.5415837962962982</v>
      </c>
      <c r="F37" s="292">
        <v>1.5885303292410689</v>
      </c>
      <c r="G37" s="19">
        <v>1.4656440393518535</v>
      </c>
      <c r="H37" s="19">
        <v>1.6985557118562096</v>
      </c>
      <c r="I37" s="292">
        <v>1.3677703472222229</v>
      </c>
      <c r="J37" s="292">
        <v>1.259589341517855</v>
      </c>
      <c r="K37" s="19">
        <v>1.3678213368055581</v>
      </c>
      <c r="L37" s="19">
        <v>1.515641801350146</v>
      </c>
      <c r="M37" s="292">
        <v>5.9298854166666616E-2</v>
      </c>
      <c r="N37" s="292">
        <v>0.40179990699404677</v>
      </c>
      <c r="O37" s="19">
        <v>6.2803541666666574E-2</v>
      </c>
      <c r="P37" s="19">
        <v>0.13139222847498899</v>
      </c>
      <c r="Q37" s="292">
        <v>6.55000000000001E-2</v>
      </c>
      <c r="R37" s="292">
        <v>0.11537462797619075</v>
      </c>
      <c r="S37" s="19">
        <v>0.24111145833333306</v>
      </c>
      <c r="T37" s="19">
        <v>0.10365253676790098</v>
      </c>
      <c r="U37" s="292">
        <v>0.41008343290441124</v>
      </c>
      <c r="V37" s="292">
        <v>0.51131245953335314</v>
      </c>
      <c r="W37" s="19">
        <v>0.81107864583333467</v>
      </c>
      <c r="X37" s="19">
        <v>0.63394199614215629</v>
      </c>
      <c r="Y37" s="292">
        <v>0.11390555555555554</v>
      </c>
      <c r="Z37" s="292">
        <v>0.10504218750000001</v>
      </c>
      <c r="AA37" s="19">
        <v>0.20099710648148192</v>
      </c>
      <c r="AB37" s="19">
        <v>0.26605202847888237</v>
      </c>
      <c r="AC37" s="14"/>
    </row>
    <row r="38" spans="1:29" x14ac:dyDescent="0.25">
      <c r="A38" s="292">
        <v>55.395982142857186</v>
      </c>
      <c r="B38" s="292">
        <v>64.524175347222297</v>
      </c>
      <c r="C38" s="19">
        <v>28.560000000000045</v>
      </c>
      <c r="D38" s="19">
        <v>63.922559896436915</v>
      </c>
      <c r="E38" s="292">
        <v>1.5624314814814813</v>
      </c>
      <c r="F38" s="292">
        <v>1.6377732979910704</v>
      </c>
      <c r="G38" s="19">
        <v>1.4391679166666667</v>
      </c>
      <c r="H38" s="19">
        <v>1.6025334271137279</v>
      </c>
      <c r="I38" s="292">
        <v>1.369671230743901</v>
      </c>
      <c r="J38" s="292">
        <v>1.3365700706845229</v>
      </c>
      <c r="K38" s="19">
        <v>1.4027936226851887</v>
      </c>
      <c r="L38" s="19">
        <v>1.5695411755822093</v>
      </c>
      <c r="M38" s="292">
        <v>5.9626130778935506E-2</v>
      </c>
      <c r="N38" s="292">
        <v>0.34086732700892886</v>
      </c>
      <c r="O38" s="19">
        <v>6.5062499999999926E-2</v>
      </c>
      <c r="P38" s="19">
        <v>0.10703207782573415</v>
      </c>
      <c r="Q38" s="292">
        <v>6.5746035883977802E-2</v>
      </c>
      <c r="R38" s="292">
        <v>0.16715680803571409</v>
      </c>
      <c r="S38" s="19">
        <v>0.23006749999999979</v>
      </c>
      <c r="T38" s="19">
        <v>0.12438855909777774</v>
      </c>
      <c r="U38" s="292">
        <v>0.4112321691176471</v>
      </c>
      <c r="V38" s="292">
        <v>0.35217718253968289</v>
      </c>
      <c r="W38" s="19">
        <v>0.77811375000000116</v>
      </c>
      <c r="X38" s="19">
        <v>0.67668673614683217</v>
      </c>
      <c r="Y38" s="292">
        <v>0.11390555555555555</v>
      </c>
      <c r="Z38" s="292">
        <v>0.10949907852564116</v>
      </c>
      <c r="AA38" s="19">
        <v>0.17446788194444474</v>
      </c>
      <c r="AB38" s="19">
        <v>0.22920044785655991</v>
      </c>
      <c r="AC38" s="14"/>
    </row>
    <row r="39" spans="1:29" x14ac:dyDescent="0.25">
      <c r="A39" s="292">
        <v>55.491665579288828</v>
      </c>
      <c r="B39" s="292">
        <v>53.117962022302805</v>
      </c>
      <c r="C39" s="19">
        <v>28.644999999999968</v>
      </c>
      <c r="D39" s="19">
        <v>69.566512754126421</v>
      </c>
      <c r="E39" s="292">
        <v>1.5678999999999996</v>
      </c>
      <c r="F39" s="292">
        <v>1.5480476190476207</v>
      </c>
      <c r="G39" s="19">
        <v>1.393780277777777</v>
      </c>
      <c r="H39" s="19">
        <v>1.5508291199446955</v>
      </c>
      <c r="I39" s="292">
        <v>1.3825080787037021</v>
      </c>
      <c r="J39" s="292">
        <v>1.2479797619047626</v>
      </c>
      <c r="K39" s="19">
        <v>1.3739929166666702</v>
      </c>
      <c r="L39" s="19">
        <v>1.5111501868308075</v>
      </c>
      <c r="M39" s="292">
        <v>6.2123749999999894E-2</v>
      </c>
      <c r="N39" s="292">
        <v>0.30456706659226201</v>
      </c>
      <c r="O39" s="19">
        <v>6.8934999999999871E-2</v>
      </c>
      <c r="P39" s="19">
        <v>9.3915073629981458E-2</v>
      </c>
      <c r="Q39" s="292">
        <v>6.7643499306155944E-2</v>
      </c>
      <c r="R39" s="292">
        <v>0.19800576636904763</v>
      </c>
      <c r="S39" s="19">
        <v>0.21113499999999985</v>
      </c>
      <c r="T39" s="19">
        <v>0.13555410958309574</v>
      </c>
      <c r="U39" s="292">
        <v>0.41238090533088229</v>
      </c>
      <c r="V39" s="292">
        <v>0.41988422619047688</v>
      </c>
      <c r="W39" s="19">
        <v>0.7216025000000017</v>
      </c>
      <c r="X39" s="19">
        <v>0.69970313461088829</v>
      </c>
      <c r="Y39" s="292">
        <v>0.11417083333333332</v>
      </c>
      <c r="Z39" s="292">
        <v>6.1744871794871758E-2</v>
      </c>
      <c r="AA39" s="19">
        <v>0.16626793981481511</v>
      </c>
      <c r="AB39" s="19">
        <v>0.20935728905992493</v>
      </c>
      <c r="AC39" s="14"/>
    </row>
    <row r="40" spans="1:29" x14ac:dyDescent="0.25">
      <c r="A40" s="292">
        <v>55.870026341617283</v>
      </c>
      <c r="B40" s="292">
        <v>70.540555658324152</v>
      </c>
      <c r="C40" s="19">
        <v>32.56208105549306</v>
      </c>
      <c r="D40" s="19">
        <v>47.393840813204157</v>
      </c>
      <c r="E40" s="292">
        <v>1.5684905092592587</v>
      </c>
      <c r="F40" s="292">
        <v>2.2279640257040416</v>
      </c>
      <c r="G40" s="19">
        <v>1.3881068229166675</v>
      </c>
      <c r="H40" s="19">
        <v>0.97058333333333424</v>
      </c>
      <c r="I40" s="292">
        <v>1.3882650925925946</v>
      </c>
      <c r="J40" s="292">
        <v>2.0937753517329116</v>
      </c>
      <c r="K40" s="19">
        <v>1.3246202777777791</v>
      </c>
      <c r="L40" s="19">
        <v>1.4797088851954381</v>
      </c>
      <c r="M40" s="292">
        <v>6.2226562499999992E-2</v>
      </c>
      <c r="N40" s="292">
        <v>0.30496071428571475</v>
      </c>
      <c r="O40" s="19">
        <v>6.9419062499999962E-2</v>
      </c>
      <c r="P40" s="19">
        <v>1.3248641975308659E-2</v>
      </c>
      <c r="Q40" s="292">
        <v>6.7730104166666652E-2</v>
      </c>
      <c r="R40" s="292">
        <v>8.8476190476190583E-2</v>
      </c>
      <c r="S40" s="19">
        <v>0.20876843749999988</v>
      </c>
      <c r="T40" s="19">
        <v>7.8332098765432054E-2</v>
      </c>
      <c r="U40" s="292">
        <v>0.41352964154411764</v>
      </c>
      <c r="V40" s="292">
        <v>0.46022033730158801</v>
      </c>
      <c r="W40" s="19">
        <v>0.71453859375000117</v>
      </c>
      <c r="X40" s="19">
        <v>0.36680064102564214</v>
      </c>
      <c r="Y40" s="292">
        <v>0.11422864583333357</v>
      </c>
      <c r="Z40" s="292">
        <v>0.30593451922984649</v>
      </c>
      <c r="AA40" s="19">
        <v>0.17302083333333371</v>
      </c>
      <c r="AB40" s="19">
        <v>0.15315384615384575</v>
      </c>
      <c r="AC40" s="14"/>
    </row>
    <row r="41" spans="1:29" x14ac:dyDescent="0.25">
      <c r="A41" s="292">
        <v>56.976003954577436</v>
      </c>
      <c r="B41" s="292">
        <v>73.786176003161216</v>
      </c>
      <c r="C41" s="19">
        <v>32.668103442614068</v>
      </c>
      <c r="D41" s="19">
        <v>47.658034928093969</v>
      </c>
      <c r="E41" s="292">
        <v>1.569081018518518</v>
      </c>
      <c r="F41" s="292">
        <v>2.3996606195678392</v>
      </c>
      <c r="G41" s="19">
        <v>1.4929951790571794</v>
      </c>
      <c r="H41" s="19">
        <v>1.9079877926332858</v>
      </c>
      <c r="I41" s="292">
        <v>1.3941828240740761</v>
      </c>
      <c r="J41" s="292">
        <v>2.2958724502181265</v>
      </c>
      <c r="K41" s="19">
        <v>1.3184486979166703</v>
      </c>
      <c r="L41" s="19">
        <v>0.96327728395061563</v>
      </c>
      <c r="M41" s="292">
        <v>6.2798538872812615E-2</v>
      </c>
      <c r="N41" s="292">
        <v>0.13418867397113113</v>
      </c>
      <c r="O41" s="19">
        <v>8.3797176489202777E-2</v>
      </c>
      <c r="P41" s="19">
        <v>4.3370875608883287E-2</v>
      </c>
      <c r="Q41" s="292">
        <v>6.8334099003517959E-2</v>
      </c>
      <c r="R41" s="292">
        <v>5.5354670496241098E-2</v>
      </c>
      <c r="S41" s="19">
        <v>0.20548365175929417</v>
      </c>
      <c r="T41" s="19">
        <v>5.3535754869512432E-2</v>
      </c>
      <c r="U41" s="292">
        <v>0.4135296415441177</v>
      </c>
      <c r="V41" s="292">
        <v>0.27546190476190541</v>
      </c>
      <c r="W41" s="19">
        <v>0.73112993901536116</v>
      </c>
      <c r="X41" s="19">
        <v>0.56848454103193646</v>
      </c>
      <c r="Y41" s="292">
        <v>0.11443611111111109</v>
      </c>
      <c r="Z41" s="292">
        <v>0.35401751794753705</v>
      </c>
      <c r="AA41" s="19">
        <v>0.18459722222222252</v>
      </c>
      <c r="AB41" s="19">
        <v>0.30610471151766416</v>
      </c>
      <c r="AC41" s="14"/>
    </row>
    <row r="42" spans="1:29" x14ac:dyDescent="0.25">
      <c r="A42" s="292">
        <v>57.218352896997267</v>
      </c>
      <c r="B42" s="292">
        <v>69.314611392203744</v>
      </c>
      <c r="C42" s="19">
        <v>35.850117955114449</v>
      </c>
      <c r="D42" s="19">
        <v>49.538074194723684</v>
      </c>
      <c r="E42" s="292">
        <v>1.5696715277777773</v>
      </c>
      <c r="F42" s="292">
        <v>1.8063124794457226</v>
      </c>
      <c r="G42" s="19">
        <v>1.344109553255775</v>
      </c>
      <c r="H42" s="19">
        <v>2.1353177079039392</v>
      </c>
      <c r="I42" s="292">
        <v>1.4222504398148166</v>
      </c>
      <c r="J42" s="292">
        <v>1.5555615334886923</v>
      </c>
      <c r="K42" s="19">
        <v>1.4117714869957405</v>
      </c>
      <c r="L42" s="19">
        <v>1.8646202503577374</v>
      </c>
      <c r="M42" s="292">
        <v>6.5649999999999972E-2</v>
      </c>
      <c r="N42" s="292">
        <v>0.10378816934971462</v>
      </c>
      <c r="O42" s="19">
        <v>8.7470282229941243E-2</v>
      </c>
      <c r="P42" s="19">
        <v>4.5530720779370613E-2</v>
      </c>
      <c r="Q42" s="292">
        <v>6.8463281250000049E-2</v>
      </c>
      <c r="R42" s="292">
        <v>5.0083311568521881E-2</v>
      </c>
      <c r="S42" s="19">
        <v>0.16158691895462143</v>
      </c>
      <c r="T42" s="19">
        <v>5.2320432899642631E-2</v>
      </c>
      <c r="U42" s="292">
        <v>0.41418259803921553</v>
      </c>
      <c r="V42" s="292">
        <v>0.62238880524782969</v>
      </c>
      <c r="W42" s="19">
        <v>0.58988561618414725</v>
      </c>
      <c r="X42" s="19">
        <v>0.62830021252087864</v>
      </c>
      <c r="Y42" s="292">
        <v>0.1144626736111109</v>
      </c>
      <c r="Z42" s="292">
        <v>0.16893931826873979</v>
      </c>
      <c r="AA42" s="19">
        <v>0.18604427083333375</v>
      </c>
      <c r="AB42" s="19">
        <v>0.3375606974092768</v>
      </c>
      <c r="AC42" s="14"/>
    </row>
    <row r="43" spans="1:29" x14ac:dyDescent="0.25">
      <c r="A43" s="292">
        <v>57.557709041191316</v>
      </c>
      <c r="B43" s="292">
        <v>31.597638888888955</v>
      </c>
      <c r="C43" s="19">
        <v>39.321406514205854</v>
      </c>
      <c r="D43" s="19">
        <v>70.595784134104591</v>
      </c>
      <c r="E43" s="292">
        <v>1.572033564814814</v>
      </c>
      <c r="F43" s="292">
        <v>1.5164245535714267</v>
      </c>
      <c r="G43" s="19">
        <v>1.3917042991308808</v>
      </c>
      <c r="H43" s="19">
        <v>1.6082345992952007</v>
      </c>
      <c r="I43" s="292">
        <v>1.4236019263441317</v>
      </c>
      <c r="J43" s="292">
        <v>1.14686755952381</v>
      </c>
      <c r="K43" s="19">
        <v>1.2578556304331709</v>
      </c>
      <c r="L43" s="19">
        <v>2.0897869871245707</v>
      </c>
      <c r="M43" s="292">
        <v>6.5685729166666637E-2</v>
      </c>
      <c r="N43" s="292">
        <v>0.24685961685830418</v>
      </c>
      <c r="O43" s="19">
        <v>9.9964293233031701E-2</v>
      </c>
      <c r="P43" s="19">
        <v>7.5700952051023465E-2</v>
      </c>
      <c r="Q43" s="292">
        <v>6.8858385416666723E-2</v>
      </c>
      <c r="R43" s="292">
        <v>0.16925686791575612</v>
      </c>
      <c r="S43" s="19">
        <v>0.14805914090207775</v>
      </c>
      <c r="T43" s="19">
        <v>0.13032183943996883</v>
      </c>
      <c r="U43" s="292">
        <v>0.414678377757353</v>
      </c>
      <c r="V43" s="292">
        <v>0.69955100405055581</v>
      </c>
      <c r="W43" s="19">
        <v>0.56823948755526332</v>
      </c>
      <c r="X43" s="19">
        <v>0.70561295593116868</v>
      </c>
      <c r="Y43" s="292">
        <v>0.11455468750000002</v>
      </c>
      <c r="Z43" s="292">
        <v>9.8516025641025587E-2</v>
      </c>
      <c r="AA43" s="19">
        <v>0.18468398321945925</v>
      </c>
      <c r="AB43" s="19">
        <v>0.2153696985255161</v>
      </c>
      <c r="AC43" s="14"/>
    </row>
    <row r="44" spans="1:29" x14ac:dyDescent="0.25">
      <c r="A44" s="292">
        <v>57.83661652910444</v>
      </c>
      <c r="B44" s="292">
        <v>65.955763888888981</v>
      </c>
      <c r="C44" s="19">
        <v>35.560843908523502</v>
      </c>
      <c r="D44" s="19">
        <v>70.177743055555581</v>
      </c>
      <c r="E44" s="292">
        <v>1.5732145833333337</v>
      </c>
      <c r="F44" s="292">
        <v>1.6430493303571414</v>
      </c>
      <c r="G44" s="19">
        <v>1.4436258400855475</v>
      </c>
      <c r="H44" s="19">
        <v>1.5084965277777771</v>
      </c>
      <c r="I44" s="292">
        <v>1.437343750000001</v>
      </c>
      <c r="J44" s="292">
        <v>1.3448180059523798</v>
      </c>
      <c r="K44" s="19">
        <v>1.2948858340926324</v>
      </c>
      <c r="L44" s="19">
        <v>1.5570589902038765</v>
      </c>
      <c r="M44" s="292">
        <v>6.5721458333333302E-2</v>
      </c>
      <c r="N44" s="292">
        <v>0.3940212797619041</v>
      </c>
      <c r="O44" s="19">
        <v>0.11359412341822071</v>
      </c>
      <c r="P44" s="19">
        <v>6.5795802469135731E-2</v>
      </c>
      <c r="Q44" s="292">
        <v>6.9060342615458764E-2</v>
      </c>
      <c r="R44" s="292">
        <v>0.12198511904761926</v>
      </c>
      <c r="S44" s="19">
        <v>0.13330156484475716</v>
      </c>
      <c r="T44" s="19">
        <v>0.1485047067901234</v>
      </c>
      <c r="U44" s="292">
        <v>0.41582711397058825</v>
      </c>
      <c r="V44" s="292">
        <v>0.52741237337732338</v>
      </c>
      <c r="W44" s="19">
        <v>0.54462552905102612</v>
      </c>
      <c r="X44" s="19">
        <v>0.68050157585470006</v>
      </c>
      <c r="Y44" s="292">
        <v>0.11467208550105655</v>
      </c>
      <c r="Z44" s="292">
        <v>0.10997660256410267</v>
      </c>
      <c r="AA44" s="19">
        <v>0.21282894707775743</v>
      </c>
      <c r="AB44" s="19">
        <v>0.15980876068376063</v>
      </c>
      <c r="AC44" s="14"/>
    </row>
    <row r="45" spans="1:29" x14ac:dyDescent="0.25">
      <c r="A45" s="292">
        <v>57.969526194459696</v>
      </c>
      <c r="B45" s="292">
        <v>38.27838541666673</v>
      </c>
      <c r="C45" s="19">
        <v>33.535925582386916</v>
      </c>
      <c r="D45" s="19">
        <v>77.06302083333351</v>
      </c>
      <c r="E45" s="292">
        <v>1.5738050925925917</v>
      </c>
      <c r="F45" s="292">
        <v>1.5410460379464261</v>
      </c>
      <c r="G45" s="19">
        <v>1.3873775040513256</v>
      </c>
      <c r="H45" s="19">
        <v>1.472135416666666</v>
      </c>
      <c r="I45" s="292">
        <v>1.4386110071525253</v>
      </c>
      <c r="J45" s="292">
        <v>1.185357924107141</v>
      </c>
      <c r="K45" s="19">
        <v>1.3352824199029503</v>
      </c>
      <c r="L45" s="19">
        <v>1.4701081327160506</v>
      </c>
      <c r="M45" s="292">
        <v>6.5757187499999967E-2</v>
      </c>
      <c r="N45" s="292">
        <v>0.30067775297619065</v>
      </c>
      <c r="O45" s="19">
        <v>9.8828474050932591E-2</v>
      </c>
      <c r="P45" s="19">
        <v>6.9211111111111071E-2</v>
      </c>
      <c r="Q45" s="292">
        <v>6.9141180555555556E-2</v>
      </c>
      <c r="R45" s="292">
        <v>0.20131101190476194</v>
      </c>
      <c r="S45" s="19">
        <v>0.14928893890685446</v>
      </c>
      <c r="T45" s="19">
        <v>0.15358680555555548</v>
      </c>
      <c r="U45" s="292">
        <v>0.4169758501838236</v>
      </c>
      <c r="V45" s="292">
        <v>0.36082063492063532</v>
      </c>
      <c r="W45" s="19">
        <v>0.57020731743061648</v>
      </c>
      <c r="X45" s="19">
        <v>0.72435777243589738</v>
      </c>
      <c r="Y45" s="292">
        <v>0.11470138888888887</v>
      </c>
      <c r="Z45" s="292">
        <v>0.10074447115384609</v>
      </c>
      <c r="AA45" s="19">
        <v>0.21870983316779161</v>
      </c>
      <c r="AB45" s="19">
        <v>0.17007371794871765</v>
      </c>
      <c r="AC45" s="14"/>
    </row>
    <row r="46" spans="1:29" x14ac:dyDescent="0.25">
      <c r="A46" s="292">
        <v>58.243611371032181</v>
      </c>
      <c r="B46" s="292">
        <v>58.797821180555665</v>
      </c>
      <c r="C46" s="19">
        <v>29.381666666666657</v>
      </c>
      <c r="D46" s="19">
        <v>63.292465277777687</v>
      </c>
      <c r="E46" s="292">
        <v>1.5755766203703694</v>
      </c>
      <c r="F46" s="292">
        <v>1.6166691685267829</v>
      </c>
      <c r="G46" s="19">
        <v>1.3570899384944408</v>
      </c>
      <c r="H46" s="19">
        <v>1.5448576388888882</v>
      </c>
      <c r="I46" s="292">
        <v>1.4626032108911173</v>
      </c>
      <c r="J46" s="292">
        <v>1.3035783296130956</v>
      </c>
      <c r="K46" s="19">
        <v>1.2915194519417723</v>
      </c>
      <c r="L46" s="19">
        <v>1.4362576388888908</v>
      </c>
      <c r="M46" s="292">
        <v>6.5900104166666626E-2</v>
      </c>
      <c r="N46" s="292">
        <v>0.37587114955357115</v>
      </c>
      <c r="O46" s="19">
        <v>9.0877739776238517E-2</v>
      </c>
      <c r="P46" s="19">
        <v>6.2380493827160405E-2</v>
      </c>
      <c r="Q46" s="292">
        <v>7.003831155026162E-2</v>
      </c>
      <c r="R46" s="292">
        <v>0.13740959821428572</v>
      </c>
      <c r="S46" s="19">
        <v>0.15789752494029133</v>
      </c>
      <c r="T46" s="19">
        <v>0.14342260802469131</v>
      </c>
      <c r="U46" s="292">
        <v>0.41812458639705885</v>
      </c>
      <c r="V46" s="292">
        <v>0.46454206349206423</v>
      </c>
      <c r="W46" s="19">
        <v>0.58398212655808801</v>
      </c>
      <c r="X46" s="19">
        <v>0.63664537927350306</v>
      </c>
      <c r="Y46" s="292">
        <v>0.11470138888888888</v>
      </c>
      <c r="Z46" s="292">
        <v>0.10758898237179487</v>
      </c>
      <c r="AA46" s="19">
        <v>0.2251253452660108</v>
      </c>
      <c r="AB46" s="19">
        <v>0.14954380341880355</v>
      </c>
      <c r="AC46" s="14"/>
    </row>
    <row r="47" spans="1:29" x14ac:dyDescent="0.25">
      <c r="A47" s="292">
        <v>58.285714285714363</v>
      </c>
      <c r="B47" s="292">
        <v>39.232777777777841</v>
      </c>
      <c r="C47" s="19">
        <v>41.037628530304609</v>
      </c>
      <c r="D47" s="19">
        <v>42.206302083333398</v>
      </c>
      <c r="E47" s="292">
        <v>1.57675763888889</v>
      </c>
      <c r="F47" s="292">
        <v>1.5445633928571423</v>
      </c>
      <c r="G47" s="19">
        <v>1.3389368807870368</v>
      </c>
      <c r="H47" s="19">
        <v>1.6562135416666672</v>
      </c>
      <c r="I47" s="292">
        <v>1.4687004446462124</v>
      </c>
      <c r="J47" s="292">
        <v>1.1908565476190496</v>
      </c>
      <c r="K47" s="19">
        <v>1.2679547768857511</v>
      </c>
      <c r="L47" s="19">
        <v>1.5039586265432103</v>
      </c>
      <c r="M47" s="292">
        <v>6.5971562499999956E-2</v>
      </c>
      <c r="N47" s="292">
        <v>0.32012432105654759</v>
      </c>
      <c r="O47" s="19">
        <v>7.3614270833333245E-2</v>
      </c>
      <c r="P47" s="19">
        <v>5.1921111111111022E-2</v>
      </c>
      <c r="Q47" s="292">
        <v>7.0814933939663746E-2</v>
      </c>
      <c r="R47" s="292">
        <v>0.18478478422619057</v>
      </c>
      <c r="S47" s="19">
        <v>0.19233333333333311</v>
      </c>
      <c r="T47" s="19">
        <v>0.12785868055555555</v>
      </c>
      <c r="U47" s="292">
        <v>0.4204220588235294</v>
      </c>
      <c r="V47" s="292">
        <v>0.38098869047619099</v>
      </c>
      <c r="W47" s="19">
        <v>0.65331807291666799</v>
      </c>
      <c r="X47" s="19">
        <v>0.50233577724358913</v>
      </c>
      <c r="Y47" s="292">
        <v>0.11496666666666665</v>
      </c>
      <c r="Z47" s="292">
        <v>0.10106282051282058</v>
      </c>
      <c r="AA47" s="19">
        <v>0.2181752071596067</v>
      </c>
      <c r="AB47" s="19">
        <v>0.11810737179487181</v>
      </c>
      <c r="AC47" s="14"/>
    </row>
    <row r="48" spans="1:29" x14ac:dyDescent="0.25">
      <c r="A48" s="292">
        <v>58.81850198412706</v>
      </c>
      <c r="B48" s="292">
        <v>30.885529350050462</v>
      </c>
      <c r="C48" s="19">
        <v>61.960585879983284</v>
      </c>
      <c r="D48" s="19">
        <v>42.963895835282926</v>
      </c>
      <c r="E48" s="292">
        <v>1.5791196759259278</v>
      </c>
      <c r="F48" s="292">
        <v>1.5229404761904746</v>
      </c>
      <c r="G48" s="19">
        <v>1.0807592592592592</v>
      </c>
      <c r="H48" s="19">
        <v>1.6801388888888888</v>
      </c>
      <c r="I48" s="292">
        <v>1.4800000000000002</v>
      </c>
      <c r="J48" s="292">
        <v>1.1511461309523823</v>
      </c>
      <c r="K48" s="19">
        <v>1.2649616724537058</v>
      </c>
      <c r="L48" s="19">
        <v>1.6076257638888878</v>
      </c>
      <c r="M48" s="292">
        <v>6.600729166666662E-2</v>
      </c>
      <c r="N48" s="292">
        <v>0.37327827380952311</v>
      </c>
      <c r="O48" s="19">
        <v>1.4873333333333245E-2</v>
      </c>
      <c r="P48" s="19">
        <v>4.8474999999999914E-2</v>
      </c>
      <c r="Q48" s="292">
        <v>7.1210299097407961E-2</v>
      </c>
      <c r="R48" s="292">
        <v>0.13961309523809548</v>
      </c>
      <c r="S48" s="19">
        <v>7.3236592568126882E-2</v>
      </c>
      <c r="T48" s="19">
        <v>0.12691666666666665</v>
      </c>
      <c r="U48" s="292">
        <v>0.4215707950367647</v>
      </c>
      <c r="V48" s="292">
        <v>0.44293343253968315</v>
      </c>
      <c r="W48" s="19">
        <v>0.3982708333333333</v>
      </c>
      <c r="X48" s="19">
        <v>0.48834722222222199</v>
      </c>
      <c r="Y48" s="292">
        <v>0.11523194444444441</v>
      </c>
      <c r="Z48" s="292">
        <v>9.7262179487179468E-2</v>
      </c>
      <c r="AA48" s="19">
        <v>0.21443282510231229</v>
      </c>
      <c r="AB48" s="19">
        <v>0.1164027777777778</v>
      </c>
      <c r="AC48" s="14"/>
    </row>
    <row r="49" spans="1:29" x14ac:dyDescent="0.25">
      <c r="A49" s="292">
        <v>58.818501984127067</v>
      </c>
      <c r="B49" s="292">
        <v>190.11520440121032</v>
      </c>
      <c r="C49" s="19">
        <v>67.044106740196241</v>
      </c>
      <c r="D49" s="19">
        <v>149.46683338012232</v>
      </c>
      <c r="E49" s="292">
        <v>1.5794328703703699</v>
      </c>
      <c r="F49" s="292">
        <v>2.3199999999999954</v>
      </c>
      <c r="G49" s="19">
        <v>1.945764546286654</v>
      </c>
      <c r="H49" s="19">
        <v>1.7599999999999996</v>
      </c>
      <c r="I49" s="292">
        <v>1.4805837731481499</v>
      </c>
      <c r="J49" s="292">
        <v>2.2613000000000034</v>
      </c>
      <c r="K49" s="19">
        <v>1.065885925925925</v>
      </c>
      <c r="L49" s="19">
        <v>1.6316638888888877</v>
      </c>
      <c r="M49" s="292">
        <v>6.6114479166666615E-2</v>
      </c>
      <c r="N49" s="292">
        <v>0.39992827380952312</v>
      </c>
      <c r="O49" s="19">
        <v>8.4890539489831759E-2</v>
      </c>
      <c r="P49" s="19">
        <v>1.3400000000000009E-2</v>
      </c>
      <c r="Q49" s="292">
        <v>7.1821666666666686E-2</v>
      </c>
      <c r="R49" s="292">
        <v>0.10120476190476213</v>
      </c>
      <c r="S49" s="19">
        <v>5.065617182053591E-2</v>
      </c>
      <c r="T49" s="19">
        <v>0.17099999999999974</v>
      </c>
      <c r="U49" s="292">
        <v>0.42283910079656861</v>
      </c>
      <c r="V49" s="292">
        <v>0.38386984126984153</v>
      </c>
      <c r="W49" s="19">
        <v>0.55914961641118166</v>
      </c>
      <c r="X49" s="19">
        <v>0.73399999999999987</v>
      </c>
      <c r="Y49" s="292">
        <v>0.11549722222222221</v>
      </c>
      <c r="Z49" s="292">
        <v>0.12700000000000014</v>
      </c>
      <c r="AA49" s="19">
        <v>0.19858535879629671</v>
      </c>
      <c r="AB49" s="19">
        <v>0.21000000000000049</v>
      </c>
      <c r="AC49" s="14"/>
    </row>
    <row r="50" spans="1:29" x14ac:dyDescent="0.25">
      <c r="A50" s="292">
        <v>59.018952753989367</v>
      </c>
      <c r="B50" s="292">
        <v>183.19217505116001</v>
      </c>
      <c r="C50" s="19">
        <v>36.873721356320786</v>
      </c>
      <c r="D50" s="19">
        <v>144.83627087817283</v>
      </c>
      <c r="E50" s="292">
        <v>1.5797101851851847</v>
      </c>
      <c r="F50" s="292">
        <v>2.2853452380952342</v>
      </c>
      <c r="G50" s="19">
        <v>2.1765325416590073</v>
      </c>
      <c r="H50" s="19">
        <v>1.7565277777777781</v>
      </c>
      <c r="I50" s="292">
        <v>1.4866437962962979</v>
      </c>
      <c r="J50" s="292">
        <v>2.2130324404761934</v>
      </c>
      <c r="K50" s="19">
        <v>1.8647682869750819</v>
      </c>
      <c r="L50" s="19">
        <v>1.7466000000000006</v>
      </c>
      <c r="M50" s="292">
        <v>6.6185937499999944E-2</v>
      </c>
      <c r="N50" s="292">
        <v>5.8699999999999981E-2</v>
      </c>
      <c r="O50" s="19">
        <v>9.4263090546984618E-2</v>
      </c>
      <c r="P50" s="19">
        <v>1.4925000000000008E-2</v>
      </c>
      <c r="Q50" s="292">
        <v>7.1866479701055391E-2</v>
      </c>
      <c r="R50" s="292">
        <v>2.8700000000000017E-2</v>
      </c>
      <c r="S50" s="19">
        <v>0.16561787194620589</v>
      </c>
      <c r="T50" s="19">
        <v>0.16908333333333311</v>
      </c>
      <c r="U50" s="292">
        <v>0.42386826746323475</v>
      </c>
      <c r="V50" s="292">
        <v>0.3533226190476193</v>
      </c>
      <c r="W50" s="19">
        <v>0.61283150900631245</v>
      </c>
      <c r="X50" s="19">
        <v>0.7233194444444444</v>
      </c>
      <c r="Y50" s="292">
        <v>0.11576249999999998</v>
      </c>
      <c r="Z50" s="292">
        <v>0.12570705128205142</v>
      </c>
      <c r="AA50" s="19">
        <v>0.16440740740740697</v>
      </c>
      <c r="AB50" s="19">
        <v>0.20593055555555595</v>
      </c>
      <c r="AC50" s="14"/>
    </row>
    <row r="51" spans="1:29" x14ac:dyDescent="0.25">
      <c r="A51" s="292">
        <v>59.263365576747702</v>
      </c>
      <c r="B51" s="292">
        <v>27.210556438458724</v>
      </c>
      <c r="C51" s="19">
        <v>27.823333333333377</v>
      </c>
      <c r="D51" s="19">
        <v>60.174178605259129</v>
      </c>
      <c r="E51" s="292">
        <v>1.5797101851851869</v>
      </c>
      <c r="F51" s="292">
        <v>1.6002445679701875</v>
      </c>
      <c r="G51" s="19">
        <v>1.5156145378964982</v>
      </c>
      <c r="H51" s="19">
        <v>1.6586720155866972</v>
      </c>
      <c r="I51" s="292">
        <v>1.4956253703703715</v>
      </c>
      <c r="J51" s="292">
        <v>1.232446846039007</v>
      </c>
      <c r="K51" s="19">
        <v>2.0822694511120186</v>
      </c>
      <c r="L51" s="19">
        <v>1.7416027777777783</v>
      </c>
      <c r="M51" s="292">
        <v>6.6306859705535057E-2</v>
      </c>
      <c r="N51" s="292">
        <v>7.3536011904761903E-2</v>
      </c>
      <c r="O51" s="19">
        <v>8.1417111001659437E-2</v>
      </c>
      <c r="P51" s="19">
        <v>5.7950084603657699E-2</v>
      </c>
      <c r="Q51" s="292">
        <v>7.1881417379184964E-2</v>
      </c>
      <c r="R51" s="292">
        <v>3.1852380952380958E-2</v>
      </c>
      <c r="S51" s="19">
        <v>0.23164520833333305</v>
      </c>
      <c r="T51" s="19">
        <v>0.13443425925925925</v>
      </c>
      <c r="U51" s="292">
        <v>0.42501700367647044</v>
      </c>
      <c r="V51" s="292">
        <v>0.71099999999999897</v>
      </c>
      <c r="W51" s="19">
        <v>0.6559606854576211</v>
      </c>
      <c r="X51" s="19">
        <v>0.61106629455853123</v>
      </c>
      <c r="Y51" s="292">
        <v>0.11576249999999999</v>
      </c>
      <c r="Z51" s="292">
        <v>9.8679876842292583E-2</v>
      </c>
      <c r="AA51" s="19">
        <v>0.27504660641389472</v>
      </c>
      <c r="AB51" s="19">
        <v>0.14284161297279938</v>
      </c>
      <c r="AC51" s="14"/>
    </row>
    <row r="52" spans="1:29" x14ac:dyDescent="0.25">
      <c r="A52" s="292">
        <v>59.35128968253975</v>
      </c>
      <c r="B52" s="292">
        <v>86.325183618406982</v>
      </c>
      <c r="C52" s="19">
        <v>29.211666666666641</v>
      </c>
      <c r="D52" s="19">
        <v>110.65956255430795</v>
      </c>
      <c r="E52" s="292">
        <v>1.5803006944444464</v>
      </c>
      <c r="F52" s="292">
        <v>3.6378957050276366</v>
      </c>
      <c r="G52" s="19">
        <v>1.4429502199074087</v>
      </c>
      <c r="H52" s="19">
        <v>3.1637693659312744</v>
      </c>
      <c r="I52" s="292">
        <v>1.5022500000000012</v>
      </c>
      <c r="J52" s="292">
        <v>3.5905894439489061</v>
      </c>
      <c r="K52" s="19">
        <v>1.434811958161861</v>
      </c>
      <c r="L52" s="19">
        <v>1.6162774865385965</v>
      </c>
      <c r="M52" s="292">
        <v>6.6328854166666604E-2</v>
      </c>
      <c r="N52" s="292">
        <v>0.39562584693118352</v>
      </c>
      <c r="O52" s="19">
        <v>6.4739791666666532E-2</v>
      </c>
      <c r="P52" s="19">
        <v>3.0510068834673106E-2</v>
      </c>
      <c r="Q52" s="292">
        <v>7.1896355057314537E-2</v>
      </c>
      <c r="R52" s="292">
        <v>0.10292028341000088</v>
      </c>
      <c r="S52" s="19">
        <v>0.19299135416666666</v>
      </c>
      <c r="T52" s="19">
        <v>5.5494405864197453E-2</v>
      </c>
      <c r="U52" s="292">
        <v>0.4250170036764705</v>
      </c>
      <c r="V52" s="292">
        <v>0.69544880952380861</v>
      </c>
      <c r="W52" s="19">
        <v>0.78282302083333477</v>
      </c>
      <c r="X52" s="19">
        <v>0.82858721449816208</v>
      </c>
      <c r="Y52" s="292">
        <v>0.11594652777777781</v>
      </c>
      <c r="Z52" s="292">
        <v>0.14801363537201886</v>
      </c>
      <c r="AA52" s="19">
        <v>0.29852632287645187</v>
      </c>
      <c r="AB52" s="19">
        <v>0.18073845625724036</v>
      </c>
      <c r="AC52" s="14"/>
    </row>
    <row r="53" spans="1:29" x14ac:dyDescent="0.25">
      <c r="A53" s="292">
        <v>59.351289682539772</v>
      </c>
      <c r="B53" s="292">
        <v>83.077127179948278</v>
      </c>
      <c r="C53" s="19">
        <v>27.653333333333364</v>
      </c>
      <c r="D53" s="19">
        <v>109.0442207546044</v>
      </c>
      <c r="E53" s="292">
        <v>1.5808912037037048</v>
      </c>
      <c r="F53" s="292">
        <v>3.5259368513431624</v>
      </c>
      <c r="G53" s="19">
        <v>1.3502837905092593</v>
      </c>
      <c r="H53" s="19">
        <v>3.0749532531223545</v>
      </c>
      <c r="I53" s="292">
        <v>1.5028047800925937</v>
      </c>
      <c r="J53" s="292">
        <v>3.4610211693384727</v>
      </c>
      <c r="K53" s="19">
        <v>1.3781073032407436</v>
      </c>
      <c r="L53" s="19">
        <v>3.1332592970966053</v>
      </c>
      <c r="M53" s="292">
        <v>6.6364583333333269E-2</v>
      </c>
      <c r="N53" s="292">
        <v>4.7306261078735069E-2</v>
      </c>
      <c r="O53" s="19">
        <v>7.2646145833333259E-2</v>
      </c>
      <c r="P53" s="19">
        <v>3.2592453366817827E-2</v>
      </c>
      <c r="Q53" s="292">
        <v>7.1956105769832843E-2</v>
      </c>
      <c r="R53" s="292">
        <v>7.676944147201302E-2</v>
      </c>
      <c r="S53" s="19">
        <v>0.23637833333333305</v>
      </c>
      <c r="T53" s="19">
        <v>0.14532839506172834</v>
      </c>
      <c r="U53" s="292">
        <v>0.42603793659614492</v>
      </c>
      <c r="V53" s="292">
        <v>0.36138630191412369</v>
      </c>
      <c r="W53" s="19">
        <v>0.66744588541666794</v>
      </c>
      <c r="X53" s="19">
        <v>0.8240151640635629</v>
      </c>
      <c r="Y53" s="292">
        <v>0.11599999999999981</v>
      </c>
      <c r="Z53" s="292">
        <v>0.14530298929895702</v>
      </c>
      <c r="AA53" s="19">
        <v>0.21397612829811177</v>
      </c>
      <c r="AB53" s="19">
        <v>0.18038348858358599</v>
      </c>
      <c r="AC53" s="14"/>
    </row>
    <row r="54" spans="1:29" x14ac:dyDescent="0.25">
      <c r="A54" s="292">
        <v>59.507778399506037</v>
      </c>
      <c r="B54" s="292">
        <v>44.481935763888913</v>
      </c>
      <c r="C54" s="19">
        <v>29.069999999999965</v>
      </c>
      <c r="D54" s="19">
        <v>65.874444444444407</v>
      </c>
      <c r="E54" s="292">
        <v>1.5814817129629628</v>
      </c>
      <c r="F54" s="292">
        <v>1.563908844866071</v>
      </c>
      <c r="G54" s="19">
        <v>1.4542971296296312</v>
      </c>
      <c r="H54" s="19">
        <v>1.5312222222222192</v>
      </c>
      <c r="I54" s="292">
        <v>1.5033595601851861</v>
      </c>
      <c r="J54" s="292">
        <v>1.2210989769345233</v>
      </c>
      <c r="K54" s="19">
        <v>1.2773048321759284</v>
      </c>
      <c r="L54" s="19">
        <v>3.0442126516073889</v>
      </c>
      <c r="M54" s="292">
        <v>6.6382499999999858E-2</v>
      </c>
      <c r="N54" s="292">
        <v>6.6444699861836667E-2</v>
      </c>
      <c r="O54" s="19">
        <v>6.3771666666666546E-2</v>
      </c>
      <c r="P54" s="19">
        <v>6.3661234567901154E-2</v>
      </c>
      <c r="Q54" s="292">
        <v>7.1985981126091989E-2</v>
      </c>
      <c r="R54" s="292">
        <v>7.8206300919155203E-2</v>
      </c>
      <c r="S54" s="19">
        <v>0.19693562499999995</v>
      </c>
      <c r="T54" s="19">
        <v>0.13992866512345675</v>
      </c>
      <c r="U54" s="292">
        <v>0.42616573988970569</v>
      </c>
      <c r="V54" s="292">
        <v>0.79117699675117137</v>
      </c>
      <c r="W54" s="19">
        <v>0.79695083333333472</v>
      </c>
      <c r="X54" s="19">
        <v>0.65309145299145188</v>
      </c>
      <c r="Y54" s="292">
        <v>0.11602777777777774</v>
      </c>
      <c r="Z54" s="292">
        <v>0.10281374198717959</v>
      </c>
      <c r="AA54" s="19">
        <v>0.17205613425925956</v>
      </c>
      <c r="AB54" s="19">
        <v>0.15339316239316245</v>
      </c>
      <c r="AC54" s="14"/>
    </row>
    <row r="55" spans="1:29" x14ac:dyDescent="0.25">
      <c r="A55" s="292">
        <v>59.56741960787275</v>
      </c>
      <c r="B55" s="292">
        <v>39.7099739583334</v>
      </c>
      <c r="C55" s="19">
        <v>34.830892182428649</v>
      </c>
      <c r="D55" s="19">
        <v>79.21467013888909</v>
      </c>
      <c r="E55" s="292">
        <v>1.5820722222222245</v>
      </c>
      <c r="F55" s="292">
        <v>1.5463220703124978</v>
      </c>
      <c r="G55" s="19">
        <v>1.3597395486111115</v>
      </c>
      <c r="H55" s="19">
        <v>1.5698559027777781</v>
      </c>
      <c r="I55" s="292">
        <v>1.5039143402777786</v>
      </c>
      <c r="J55" s="292">
        <v>1.1936058593749979</v>
      </c>
      <c r="K55" s="19">
        <v>1.3904504629629661</v>
      </c>
      <c r="L55" s="19">
        <v>1.4912646913580252</v>
      </c>
      <c r="M55" s="292">
        <v>6.6400312499999933E-2</v>
      </c>
      <c r="N55" s="292">
        <v>0.35901745721726191</v>
      </c>
      <c r="O55" s="19">
        <v>7.1839374999999941E-2</v>
      </c>
      <c r="P55" s="19">
        <v>6.0032469135802367E-2</v>
      </c>
      <c r="Q55" s="292">
        <v>7.2015856482351134E-2</v>
      </c>
      <c r="R55" s="292">
        <v>0.15173232886904753</v>
      </c>
      <c r="S55" s="19">
        <v>0.2469999999999998</v>
      </c>
      <c r="T55" s="19">
        <v>0.12627052469135802</v>
      </c>
      <c r="U55" s="292">
        <v>0.42727096354166649</v>
      </c>
      <c r="V55" s="292">
        <v>0.76756212340847618</v>
      </c>
      <c r="W55" s="19">
        <v>0.6792190625000013</v>
      </c>
      <c r="X55" s="19">
        <v>0.73806283386752158</v>
      </c>
      <c r="Y55" s="292">
        <v>0.11602777777777777</v>
      </c>
      <c r="Z55" s="292">
        <v>0.10122199519230764</v>
      </c>
      <c r="AA55" s="19">
        <v>0.16916203703703733</v>
      </c>
      <c r="AB55" s="19">
        <v>0.14248664529914556</v>
      </c>
      <c r="AC55" s="14"/>
    </row>
    <row r="56" spans="1:29" x14ac:dyDescent="0.25">
      <c r="A56" s="292">
        <v>59.884077380952448</v>
      </c>
      <c r="B56" s="292">
        <v>31.597638888888962</v>
      </c>
      <c r="C56" s="19">
        <v>210.34141237828734</v>
      </c>
      <c r="D56" s="19">
        <v>58.558836805555444</v>
      </c>
      <c r="E56" s="292">
        <v>1.5826627314814841</v>
      </c>
      <c r="F56" s="292">
        <v>1.5164245535714276</v>
      </c>
      <c r="G56" s="19">
        <v>1.5022824074074075</v>
      </c>
      <c r="H56" s="19">
        <v>1.6675763888888895</v>
      </c>
      <c r="I56" s="292">
        <v>1.5061334606481485</v>
      </c>
      <c r="J56" s="292">
        <v>1.1468675595238109</v>
      </c>
      <c r="K56" s="19">
        <v>1.2875907986111139</v>
      </c>
      <c r="L56" s="19">
        <v>1.5272308410493827</v>
      </c>
      <c r="M56" s="292">
        <v>6.6436041666666598E-2</v>
      </c>
      <c r="N56" s="292">
        <v>0.37198183593749978</v>
      </c>
      <c r="O56" s="19">
        <v>5.9352916666666596E-2</v>
      </c>
      <c r="P56" s="19">
        <v>5.0853827160493727E-2</v>
      </c>
      <c r="Q56" s="292">
        <v>7.2030794160480693E-2</v>
      </c>
      <c r="R56" s="292">
        <v>0.14071484374999998</v>
      </c>
      <c r="S56" s="19">
        <v>0.20100000000000021</v>
      </c>
      <c r="T56" s="19">
        <v>5.0790491743084027</v>
      </c>
      <c r="U56" s="292">
        <v>0.42846321231617651</v>
      </c>
      <c r="V56" s="292">
        <v>0.39971617063492121</v>
      </c>
      <c r="W56" s="19">
        <v>0.82926562500000134</v>
      </c>
      <c r="X56" s="19">
        <v>0.60649424412393038</v>
      </c>
      <c r="Y56" s="292">
        <v>0.11655833333333332</v>
      </c>
      <c r="Z56" s="292">
        <v>9.8516025641025642E-2</v>
      </c>
      <c r="AA56" s="19">
        <v>0.19327951388888931</v>
      </c>
      <c r="AB56" s="19">
        <v>0.11489957264957268</v>
      </c>
      <c r="AC56" s="14"/>
    </row>
    <row r="57" spans="1:29" x14ac:dyDescent="0.25">
      <c r="A57" s="292">
        <v>59.884077380952469</v>
      </c>
      <c r="B57" s="292">
        <v>31.212023008162205</v>
      </c>
      <c r="C57" s="19">
        <v>202.71052019585878</v>
      </c>
      <c r="D57" s="19">
        <v>40.054652777777839</v>
      </c>
      <c r="E57" s="292">
        <v>1.5832532407407396</v>
      </c>
      <c r="F57" s="292">
        <v>9.6213413619587858</v>
      </c>
      <c r="G57" s="19">
        <v>1.9099999999999973</v>
      </c>
      <c r="H57" s="19">
        <v>13.297256686023189</v>
      </c>
      <c r="I57" s="292">
        <v>1.5072430208333347</v>
      </c>
      <c r="J57" s="292">
        <v>4.9192328645782828</v>
      </c>
      <c r="K57" s="19">
        <v>1.4429294907407444</v>
      </c>
      <c r="L57" s="19">
        <v>1.6182040432098754</v>
      </c>
      <c r="M57" s="292">
        <v>6.6471770833333263E-2</v>
      </c>
      <c r="N57" s="292">
        <v>0.39402127976190399</v>
      </c>
      <c r="O57" s="19">
        <v>1.7099999999999959E-2</v>
      </c>
      <c r="P57" s="19">
        <v>7.025754199386661</v>
      </c>
      <c r="Q57" s="292">
        <v>7.204573183861028E-2</v>
      </c>
      <c r="R57" s="292">
        <v>0.12198511904761934</v>
      </c>
      <c r="S57" s="19">
        <v>0.20300000000000015</v>
      </c>
      <c r="T57" s="19">
        <v>5.8549845871518862</v>
      </c>
      <c r="U57" s="292">
        <v>0.42961194852941159</v>
      </c>
      <c r="V57" s="292">
        <v>0.38531041666666721</v>
      </c>
      <c r="W57" s="19">
        <v>0.7060000000000014</v>
      </c>
      <c r="X57" s="19">
        <v>0.48863071581196521</v>
      </c>
      <c r="Y57" s="292">
        <v>0.11700000000000026</v>
      </c>
      <c r="Z57" s="292">
        <v>0.43743484152276263</v>
      </c>
      <c r="AA57" s="19">
        <v>0.16284259259259287</v>
      </c>
      <c r="AB57" s="19">
        <v>0.59278759097918388</v>
      </c>
      <c r="AC57" s="14"/>
    </row>
    <row r="58" spans="1:29" x14ac:dyDescent="0.25">
      <c r="A58" s="292">
        <v>60.485429690539291</v>
      </c>
      <c r="B58" s="292">
        <v>26.276175206227744</v>
      </c>
      <c r="C58" s="19">
        <v>35.811448232359403</v>
      </c>
      <c r="D58" s="19">
        <v>34.813963209806879</v>
      </c>
      <c r="E58" s="292">
        <v>1.5832532407407431</v>
      </c>
      <c r="F58" s="292">
        <v>10.872817988788817</v>
      </c>
      <c r="G58" s="19">
        <v>1.892273148148145</v>
      </c>
      <c r="H58" s="19">
        <v>15.117349098693486</v>
      </c>
      <c r="I58" s="292">
        <v>1.5077978009259259</v>
      </c>
      <c r="J58" s="292">
        <v>5.4819959079115437</v>
      </c>
      <c r="K58" s="19">
        <v>1.892899999999998</v>
      </c>
      <c r="L58" s="19">
        <v>6.2715024866365638</v>
      </c>
      <c r="M58" s="292">
        <v>6.6507499999999928E-2</v>
      </c>
      <c r="N58" s="292">
        <v>4.7027201045233316</v>
      </c>
      <c r="O58" s="19">
        <v>1.8937083333333302E-2</v>
      </c>
      <c r="P58" s="19">
        <v>8.1183422065195128</v>
      </c>
      <c r="Q58" s="292">
        <v>7.2105482551128558E-2</v>
      </c>
      <c r="R58" s="292">
        <v>2.988680640309449</v>
      </c>
      <c r="S58" s="19">
        <v>0.23882125805469848</v>
      </c>
      <c r="T58" s="19">
        <v>2.8271294650422525</v>
      </c>
      <c r="U58" s="292">
        <v>0.42961194852941187</v>
      </c>
      <c r="V58" s="292">
        <v>0.57670513158901759</v>
      </c>
      <c r="W58" s="19">
        <v>0.71135937500000146</v>
      </c>
      <c r="X58" s="19">
        <v>0.73329863149744046</v>
      </c>
      <c r="Y58" s="292">
        <v>0.11708888888888887</v>
      </c>
      <c r="Z58" s="292">
        <v>0.48889224487526178</v>
      </c>
      <c r="AA58" s="19">
        <v>0.1950000000000002</v>
      </c>
      <c r="AB58" s="19">
        <v>0.66803946265865433</v>
      </c>
      <c r="AC58" s="14"/>
    </row>
    <row r="59" spans="1:29" x14ac:dyDescent="0.25">
      <c r="A59" s="292">
        <v>60.949652777777835</v>
      </c>
      <c r="B59" s="292">
        <v>49.38404046125266</v>
      </c>
      <c r="C59" s="19">
        <v>192.53980606130065</v>
      </c>
      <c r="D59" s="19">
        <v>34.262736563953354</v>
      </c>
      <c r="E59" s="292">
        <v>1.5838437500000027</v>
      </c>
      <c r="F59" s="292">
        <v>5.9769777681822545</v>
      </c>
      <c r="G59" s="19">
        <v>1.5823066887140633</v>
      </c>
      <c r="H59" s="19">
        <v>7.8610855150125589</v>
      </c>
      <c r="I59" s="292">
        <v>1.5094621412037037</v>
      </c>
      <c r="J59" s="292">
        <v>3.2958047224585285</v>
      </c>
      <c r="K59" s="19">
        <v>1.8733360648148132</v>
      </c>
      <c r="L59" s="19">
        <v>6.9990068921740232</v>
      </c>
      <c r="M59" s="292">
        <v>6.6543229166666593E-2</v>
      </c>
      <c r="N59" s="292">
        <v>5.3908220808772427</v>
      </c>
      <c r="O59" s="19">
        <v>5.9288308155546636E-2</v>
      </c>
      <c r="P59" s="19">
        <v>3.8429217056023113</v>
      </c>
      <c r="Q59" s="292">
        <v>7.2135357907387704E-2</v>
      </c>
      <c r="R59" s="292">
        <v>3.4264247251083471</v>
      </c>
      <c r="S59" s="19">
        <v>5.3568154650214063E-2</v>
      </c>
      <c r="T59" s="19">
        <v>0.1310349922839506</v>
      </c>
      <c r="U59" s="292">
        <v>0.43076068474264656</v>
      </c>
      <c r="V59" s="292">
        <v>0.59580019809722284</v>
      </c>
      <c r="W59" s="19">
        <v>0.84100246876436824</v>
      </c>
      <c r="X59" s="19">
        <v>0.77333737297695881</v>
      </c>
      <c r="Y59" s="292">
        <v>0.11735416666666665</v>
      </c>
      <c r="Z59" s="292">
        <v>0.28826980228527849</v>
      </c>
      <c r="AA59" s="19">
        <v>0.19360185185185208</v>
      </c>
      <c r="AB59" s="19">
        <v>0.40554013273662776</v>
      </c>
      <c r="AC59" s="14"/>
    </row>
    <row r="60" spans="1:29" x14ac:dyDescent="0.25">
      <c r="A60" s="292">
        <v>60.97425533605594</v>
      </c>
      <c r="B60" s="292">
        <v>59.752213541666684</v>
      </c>
      <c r="C60" s="19">
        <v>183.9283578289413</v>
      </c>
      <c r="D60" s="19">
        <v>58.372064014353242</v>
      </c>
      <c r="E60" s="292">
        <v>1.5844342592592582</v>
      </c>
      <c r="F60" s="292">
        <v>1.6201865234374999</v>
      </c>
      <c r="G60" s="19">
        <v>3.3613773121989028</v>
      </c>
      <c r="H60" s="19">
        <v>1.5312222222222227</v>
      </c>
      <c r="I60" s="292">
        <v>1.5105717013888904</v>
      </c>
      <c r="J60" s="292">
        <v>1.3090769531250002</v>
      </c>
      <c r="K60" s="19">
        <v>1.5230183805585209</v>
      </c>
      <c r="L60" s="19">
        <v>4.0370526982991466</v>
      </c>
      <c r="M60" s="292">
        <v>6.6578958333333257E-2</v>
      </c>
      <c r="N60" s="292">
        <v>2.6811730457237082</v>
      </c>
      <c r="O60" s="19">
        <v>2.4677516586496352E-2</v>
      </c>
      <c r="P60" s="19">
        <v>5.405567901234562E-2</v>
      </c>
      <c r="Q60" s="292">
        <v>7.2135357907387718E-2</v>
      </c>
      <c r="R60" s="292">
        <v>1.7177654961445403</v>
      </c>
      <c r="S60" s="19">
        <v>6.3746896595515412E-2</v>
      </c>
      <c r="T60" s="19">
        <v>0.15168101851851845</v>
      </c>
      <c r="U60" s="292">
        <v>0.43305815716911705</v>
      </c>
      <c r="V60" s="292">
        <v>0.53219175952474063</v>
      </c>
      <c r="W60" s="19">
        <v>0.95707240027585316</v>
      </c>
      <c r="X60" s="19">
        <v>0.75605393685218047</v>
      </c>
      <c r="Y60" s="292">
        <v>0.1178847222222222</v>
      </c>
      <c r="Z60" s="292">
        <v>0.10790733173076943</v>
      </c>
      <c r="AA60" s="19">
        <v>0.16204158203032396</v>
      </c>
      <c r="AB60" s="19">
        <v>0.12452297008547021</v>
      </c>
      <c r="AC60" s="14"/>
    </row>
    <row r="61" spans="1:29" x14ac:dyDescent="0.25">
      <c r="A61" s="292">
        <v>61.463080981572595</v>
      </c>
      <c r="B61" s="292">
        <v>47.822309027777841</v>
      </c>
      <c r="C61" s="19">
        <v>28.956666666666717</v>
      </c>
      <c r="D61" s="19">
        <v>65.874444444444393</v>
      </c>
      <c r="E61" s="292">
        <v>1.5850247685185215</v>
      </c>
      <c r="F61" s="292">
        <v>1.5762195870535691</v>
      </c>
      <c r="G61" s="19">
        <v>3.2636261790403966</v>
      </c>
      <c r="H61" s="19">
        <v>1.6334878472222236</v>
      </c>
      <c r="I61" s="292">
        <v>1.5127908217592607</v>
      </c>
      <c r="J61" s="292">
        <v>1.2403441592261881</v>
      </c>
      <c r="K61" s="19">
        <v>3.3366997956124109</v>
      </c>
      <c r="L61" s="19">
        <v>1.4912646913580254</v>
      </c>
      <c r="M61" s="292">
        <v>6.6578958333333313E-2</v>
      </c>
      <c r="N61" s="292">
        <v>0.31753144531249994</v>
      </c>
      <c r="O61" s="19">
        <v>2.6579208430949661E-2</v>
      </c>
      <c r="P61" s="19">
        <v>6.7930370370370335E-2</v>
      </c>
      <c r="Q61" s="292">
        <v>7.2195108619905995E-2</v>
      </c>
      <c r="R61" s="292">
        <v>0.18698828124999989</v>
      </c>
      <c r="S61" s="19">
        <v>0.20009104166666661</v>
      </c>
      <c r="T61" s="19">
        <v>0.15136338734567895</v>
      </c>
      <c r="U61" s="292">
        <v>0.43305815716911772</v>
      </c>
      <c r="V61" s="292">
        <v>0.44581458333333396</v>
      </c>
      <c r="W61" s="19">
        <v>0.95069493151148621</v>
      </c>
      <c r="X61" s="19">
        <v>0.52974590010683664</v>
      </c>
      <c r="Y61" s="292">
        <v>0.11800000000000017</v>
      </c>
      <c r="Z61" s="292">
        <v>0.10392796474358973</v>
      </c>
      <c r="AA61" s="19">
        <v>0.17290948609332615</v>
      </c>
      <c r="AB61" s="19">
        <v>0.16622435897435869</v>
      </c>
      <c r="AC61" s="14"/>
    </row>
    <row r="62" spans="1:29" x14ac:dyDescent="0.25">
      <c r="A62" s="292">
        <v>61.482440476190568</v>
      </c>
      <c r="B62" s="292">
        <v>55.93464409722219</v>
      </c>
      <c r="C62" s="19">
        <v>28.956666666666635</v>
      </c>
      <c r="D62" s="19">
        <v>46.509600694444437</v>
      </c>
      <c r="E62" s="292">
        <v>1.5856152777777766</v>
      </c>
      <c r="F62" s="292">
        <v>1.6061171037946427</v>
      </c>
      <c r="G62" s="19">
        <v>1.3673041550925917</v>
      </c>
      <c r="H62" s="19">
        <v>1.4857708333333324</v>
      </c>
      <c r="I62" s="292">
        <v>1.5133456018518519</v>
      </c>
      <c r="J62" s="292">
        <v>1.2870824590773819</v>
      </c>
      <c r="K62" s="19">
        <v>3.2370469706094513</v>
      </c>
      <c r="L62" s="19">
        <v>1.5864692052469132</v>
      </c>
      <c r="M62" s="292">
        <v>6.6614687499999922E-2</v>
      </c>
      <c r="N62" s="292">
        <v>0.34994239211309536</v>
      </c>
      <c r="O62" s="19">
        <v>7.1193958333333224E-2</v>
      </c>
      <c r="P62" s="19">
        <v>6.7716913580246854E-2</v>
      </c>
      <c r="Q62" s="292">
        <v>7.2224983976165141E-2</v>
      </c>
      <c r="R62" s="292">
        <v>0.15944456845238081</v>
      </c>
      <c r="S62" s="19">
        <v>0.21981239583333309</v>
      </c>
      <c r="T62" s="19">
        <v>0.15263391203703697</v>
      </c>
      <c r="U62" s="292">
        <v>0.43535562959558788</v>
      </c>
      <c r="V62" s="292">
        <v>0.4098001984126991</v>
      </c>
      <c r="W62" s="19">
        <v>0.68863760416666853</v>
      </c>
      <c r="X62" s="19">
        <v>0.70791169871794868</v>
      </c>
      <c r="Y62" s="292">
        <v>0.11814999999999998</v>
      </c>
      <c r="Z62" s="292">
        <v>0.106633934294872</v>
      </c>
      <c r="AA62" s="19">
        <v>0.17231234850744701</v>
      </c>
      <c r="AB62" s="19">
        <v>0.16558279914529897</v>
      </c>
      <c r="AC62" s="14"/>
    </row>
    <row r="63" spans="1:29" x14ac:dyDescent="0.25">
      <c r="A63" s="292">
        <v>61.482440476190583</v>
      </c>
      <c r="B63" s="292">
        <v>33.506423611111167</v>
      </c>
      <c r="C63" s="19">
        <v>28.248333333333377</v>
      </c>
      <c r="D63" s="19">
        <v>74.481041666666826</v>
      </c>
      <c r="E63" s="292">
        <v>1.5867962962962994</v>
      </c>
      <c r="F63" s="292">
        <v>1.5234592633928548</v>
      </c>
      <c r="G63" s="19">
        <v>1.3673041550925928</v>
      </c>
      <c r="H63" s="19">
        <v>1.4880434027777774</v>
      </c>
      <c r="I63" s="292">
        <v>1.5133456018518536</v>
      </c>
      <c r="J63" s="292">
        <v>1.1578648065476183</v>
      </c>
      <c r="K63" s="19">
        <v>1.2958195717592607</v>
      </c>
      <c r="L63" s="19">
        <v>1.4489515740740762</v>
      </c>
      <c r="M63" s="292">
        <v>6.6650416666666643E-2</v>
      </c>
      <c r="N63" s="292">
        <v>0.32790294828869021</v>
      </c>
      <c r="O63" s="19">
        <v>7.1193958333333279E-2</v>
      </c>
      <c r="P63" s="19">
        <v>6.8570740740740696E-2</v>
      </c>
      <c r="Q63" s="292">
        <v>7.2254859332424287E-2</v>
      </c>
      <c r="R63" s="292">
        <v>0.17817429315476185</v>
      </c>
      <c r="S63" s="19">
        <v>0.18668052083333334</v>
      </c>
      <c r="T63" s="19">
        <v>9.8699999999999857E-2</v>
      </c>
      <c r="U63" s="292">
        <v>0.43765310202205893</v>
      </c>
      <c r="V63" s="292">
        <v>0.43428998015873072</v>
      </c>
      <c r="W63" s="19">
        <v>0.68863760416666786</v>
      </c>
      <c r="X63" s="19">
        <v>0.70517068643162351</v>
      </c>
      <c r="Y63" s="292">
        <v>0.11841527777777776</v>
      </c>
      <c r="Z63" s="292">
        <v>9.9152724358974265E-2</v>
      </c>
      <c r="AA63" s="19">
        <v>0.19135011574074109</v>
      </c>
      <c r="AB63" s="19">
        <v>0.16814903846153825</v>
      </c>
      <c r="AC63" s="14"/>
    </row>
    <row r="64" spans="1:29" x14ac:dyDescent="0.25">
      <c r="A64" s="292">
        <v>61.597769498379989</v>
      </c>
      <c r="B64" s="292">
        <v>24.916892361111156</v>
      </c>
      <c r="C64" s="19">
        <v>29.438333333333329</v>
      </c>
      <c r="D64" s="19">
        <v>74.05071180555565</v>
      </c>
      <c r="E64" s="292">
        <v>1.5873868055555542</v>
      </c>
      <c r="F64" s="292">
        <v>1.4918030691964275</v>
      </c>
      <c r="G64" s="19">
        <v>1.4145829456018519</v>
      </c>
      <c r="H64" s="19">
        <v>1.4789531249999988</v>
      </c>
      <c r="I64" s="292">
        <v>1.5139003819444461</v>
      </c>
      <c r="J64" s="292">
        <v>1.1083771949404773</v>
      </c>
      <c r="K64" s="19">
        <v>1.2958195717592622</v>
      </c>
      <c r="L64" s="19">
        <v>1.451067229938273</v>
      </c>
      <c r="M64" s="292">
        <v>6.6686145833333252E-2</v>
      </c>
      <c r="N64" s="292">
        <v>0.38883552827380902</v>
      </c>
      <c r="O64" s="19">
        <v>6.7160104166666526E-2</v>
      </c>
      <c r="P64" s="19">
        <v>7.7200000000000157E-2</v>
      </c>
      <c r="Q64" s="292">
        <v>7.2284734688683433E-2</v>
      </c>
      <c r="R64" s="292">
        <v>0.12639211309523818</v>
      </c>
      <c r="S64" s="19">
        <v>2.354869426165489</v>
      </c>
      <c r="T64" s="19">
        <v>8.4988973785075903E-2</v>
      </c>
      <c r="U64" s="292">
        <v>0.44109931066176472</v>
      </c>
      <c r="V64" s="292">
        <v>0.36658293650793694</v>
      </c>
      <c r="W64" s="19">
        <v>0.7475034895833349</v>
      </c>
      <c r="X64" s="19">
        <v>0.71613473557692287</v>
      </c>
      <c r="Y64" s="292">
        <v>0.11868055555555553</v>
      </c>
      <c r="Z64" s="292">
        <v>9.6287580128205111E-2</v>
      </c>
      <c r="AA64" s="19">
        <v>0.19135011574074115</v>
      </c>
      <c r="AB64" s="19">
        <v>0.27977985506736858</v>
      </c>
      <c r="AC64" s="14"/>
    </row>
    <row r="65" spans="1:29" x14ac:dyDescent="0.25">
      <c r="A65" s="292">
        <v>61.703967240627627</v>
      </c>
      <c r="B65" s="292">
        <v>69.905541596979432</v>
      </c>
      <c r="C65" s="19">
        <v>20.73789405784769</v>
      </c>
      <c r="D65" s="19">
        <v>75.77203125000014</v>
      </c>
      <c r="E65" s="292">
        <v>1.5873868055555589</v>
      </c>
      <c r="F65" s="292">
        <v>2.9000000000000017</v>
      </c>
      <c r="G65" s="19">
        <v>1.3351545775462961</v>
      </c>
      <c r="H65" s="19">
        <v>2.3000000000000038</v>
      </c>
      <c r="I65" s="292">
        <v>1.5144551620370386</v>
      </c>
      <c r="J65" s="292">
        <v>1.5</v>
      </c>
      <c r="K65" s="19">
        <v>1.3472494039351872</v>
      </c>
      <c r="L65" s="19">
        <v>1.442604606481483</v>
      </c>
      <c r="M65" s="292">
        <v>6.6721874999999972E-2</v>
      </c>
      <c r="N65" s="292">
        <v>0.41217140997023721</v>
      </c>
      <c r="O65" s="19">
        <v>7.3936979166666569E-2</v>
      </c>
      <c r="P65" s="19">
        <v>1.3256671283124175</v>
      </c>
      <c r="Q65" s="292">
        <v>7.2284734688683447E-2</v>
      </c>
      <c r="R65" s="292">
        <v>0.10656063988095262</v>
      </c>
      <c r="S65" s="19">
        <v>2.6847043965287587</v>
      </c>
      <c r="T65" s="19">
        <v>5.8801915370855433E-2</v>
      </c>
      <c r="U65" s="292">
        <v>0.44224804687499947</v>
      </c>
      <c r="V65" s="292">
        <v>0.34065257936507964</v>
      </c>
      <c r="W65" s="19">
        <v>0.64860880208333471</v>
      </c>
      <c r="X65" s="19">
        <v>3.4599999999999973</v>
      </c>
      <c r="Y65" s="292">
        <v>0.11894583333333331</v>
      </c>
      <c r="Z65" s="292">
        <v>0.20395815026518485</v>
      </c>
      <c r="AA65" s="19">
        <v>0.17929137731481512</v>
      </c>
      <c r="AB65" s="19">
        <v>0.44659209079261264</v>
      </c>
      <c r="AC65" s="14"/>
    </row>
    <row r="66" spans="1:29" x14ac:dyDescent="0.25">
      <c r="A66" s="292">
        <v>61.707493804331051</v>
      </c>
      <c r="B66" s="292">
        <v>86.97009990442892</v>
      </c>
      <c r="C66" s="19">
        <v>19.725756982570815</v>
      </c>
      <c r="D66" s="19">
        <v>102.30949431315777</v>
      </c>
      <c r="E66" s="292">
        <v>1.5885208382979972</v>
      </c>
      <c r="F66" s="292">
        <v>2.9279673588810238</v>
      </c>
      <c r="G66" s="19">
        <v>8.1277754398552755</v>
      </c>
      <c r="H66" s="19">
        <v>3.4409326879849389</v>
      </c>
      <c r="I66" s="292">
        <v>1.5150099421296297</v>
      </c>
      <c r="J66" s="292">
        <v>1.8704670832040324</v>
      </c>
      <c r="K66" s="19">
        <v>1.2608472858796318</v>
      </c>
      <c r="L66" s="19">
        <v>2.2228000000000043</v>
      </c>
      <c r="M66" s="292">
        <v>6.6793333333333246E-2</v>
      </c>
      <c r="N66" s="292">
        <v>1.4000000000000024</v>
      </c>
      <c r="O66" s="19">
        <v>4.0444005551453754</v>
      </c>
      <c r="P66" s="19">
        <v>1.791875088140624</v>
      </c>
      <c r="Q66" s="292">
        <v>7.2329547723072152E-2</v>
      </c>
      <c r="R66" s="292">
        <v>0.15499999999999975</v>
      </c>
      <c r="S66" s="19">
        <v>1.3505048733728566</v>
      </c>
      <c r="T66" s="19">
        <v>0.12930553417837207</v>
      </c>
      <c r="U66" s="292">
        <v>0.44224804687500013</v>
      </c>
      <c r="V66" s="292">
        <v>0.39399999999999907</v>
      </c>
      <c r="W66" s="19">
        <v>0.55765983413191733</v>
      </c>
      <c r="X66" s="19">
        <v>0.87553635660443385</v>
      </c>
      <c r="Y66" s="292">
        <v>0.11921111111111109</v>
      </c>
      <c r="Z66" s="292">
        <v>0.3807962616148568</v>
      </c>
      <c r="AA66" s="19">
        <v>0.19955005787037081</v>
      </c>
      <c r="AB66" s="19">
        <v>0.54786915308701201</v>
      </c>
      <c r="AC66" s="14"/>
    </row>
    <row r="67" spans="1:29" x14ac:dyDescent="0.25">
      <c r="A67" s="292">
        <v>61.951906627089244</v>
      </c>
      <c r="B67" s="292">
        <v>74.430790946338533</v>
      </c>
      <c r="C67" s="19">
        <v>25.141448585580093</v>
      </c>
      <c r="D67" s="19">
        <v>110.72773505804491</v>
      </c>
      <c r="E67" s="292">
        <v>1.5885678240740753</v>
      </c>
      <c r="F67" s="292">
        <v>3.4627062554449921</v>
      </c>
      <c r="G67" s="19">
        <v>9.168279759082937</v>
      </c>
      <c r="H67" s="19">
        <v>4.1772648292364876</v>
      </c>
      <c r="I67" s="292">
        <v>1.5155647222222239</v>
      </c>
      <c r="J67" s="292">
        <v>2.155571387577774</v>
      </c>
      <c r="K67" s="19">
        <v>4.0833748847099161</v>
      </c>
      <c r="L67" s="19">
        <v>2.1248951893021437</v>
      </c>
      <c r="M67" s="292">
        <v>6.6795832317386325E-2</v>
      </c>
      <c r="N67" s="292">
        <v>1.0654511685341339</v>
      </c>
      <c r="O67" s="19">
        <v>4.6682769071560974</v>
      </c>
      <c r="P67" s="19">
        <v>0.5366998116800642</v>
      </c>
      <c r="Q67" s="292">
        <v>7.2334150357324906E-2</v>
      </c>
      <c r="R67" s="292">
        <v>0.13359840844949411</v>
      </c>
      <c r="S67" s="19">
        <v>0.24268916666666643</v>
      </c>
      <c r="T67" s="19">
        <v>0.15199864969135796</v>
      </c>
      <c r="U67" s="292">
        <v>0.44339678308823477</v>
      </c>
      <c r="V67" s="292">
        <v>0.77490831800104187</v>
      </c>
      <c r="W67" s="19">
        <v>0.5142797479116149</v>
      </c>
      <c r="X67" s="19">
        <v>0.92557986048608043</v>
      </c>
      <c r="Y67" s="292">
        <v>0.11947638888888885</v>
      </c>
      <c r="Z67" s="292">
        <v>0.48658915878608927</v>
      </c>
      <c r="AA67" s="19">
        <v>0.3670969278059068</v>
      </c>
      <c r="AB67" s="19">
        <v>0.27520013921747649</v>
      </c>
      <c r="AC67" s="14"/>
    </row>
    <row r="68" spans="1:29" x14ac:dyDescent="0.25">
      <c r="A68" s="292">
        <v>62.548015873015963</v>
      </c>
      <c r="B68" s="292">
        <v>26.825677083333385</v>
      </c>
      <c r="C68" s="19">
        <v>27.426666666666659</v>
      </c>
      <c r="D68" s="19">
        <v>88.063240744887423</v>
      </c>
      <c r="E68" s="292">
        <v>1.589158333333337</v>
      </c>
      <c r="F68" s="292">
        <v>2.1461320327246836</v>
      </c>
      <c r="G68" s="19">
        <v>4.9898525433201293</v>
      </c>
      <c r="H68" s="19">
        <v>2.1948321412515384</v>
      </c>
      <c r="I68" s="292">
        <v>1.5161195023148164</v>
      </c>
      <c r="J68" s="292">
        <v>1.5804346987189806</v>
      </c>
      <c r="K68" s="19">
        <v>4.5000028519268644</v>
      </c>
      <c r="L68" s="19">
        <v>2.38538974109585</v>
      </c>
      <c r="M68" s="292">
        <v>6.6829062499999911E-2</v>
      </c>
      <c r="N68" s="292">
        <v>1.3071348678672203</v>
      </c>
      <c r="O68" s="19">
        <v>2.2289910502294252</v>
      </c>
      <c r="P68" s="19">
        <v>6.8143827160493775E-2</v>
      </c>
      <c r="Q68" s="292">
        <v>7.2344485401201739E-2</v>
      </c>
      <c r="R68" s="292">
        <v>0.14445944995522467</v>
      </c>
      <c r="S68" s="19">
        <v>0.18589166666666668</v>
      </c>
      <c r="T68" s="19">
        <v>0.14977523148148142</v>
      </c>
      <c r="U68" s="292">
        <v>0.44339678308823549</v>
      </c>
      <c r="V68" s="292">
        <v>0.93727344836061244</v>
      </c>
      <c r="W68" s="19">
        <v>0.56437675683357058</v>
      </c>
      <c r="X68" s="19">
        <v>0.79084735003549322</v>
      </c>
      <c r="Y68" s="292">
        <v>0.1197274017945722</v>
      </c>
      <c r="Z68" s="292">
        <v>0.21290435550456546</v>
      </c>
      <c r="AA68" s="19">
        <v>0.39930755772999121</v>
      </c>
      <c r="AB68" s="19">
        <v>0.16686591880341861</v>
      </c>
      <c r="AC68" s="14"/>
    </row>
    <row r="69" spans="1:29" x14ac:dyDescent="0.25">
      <c r="A69" s="292">
        <v>62.54801587301597</v>
      </c>
      <c r="B69" s="292">
        <v>53.071467013888821</v>
      </c>
      <c r="C69" s="19">
        <v>29.466666666666708</v>
      </c>
      <c r="D69" s="19">
        <v>74.911371527777902</v>
      </c>
      <c r="E69" s="292">
        <v>1.5897488425925959</v>
      </c>
      <c r="F69" s="292">
        <v>1.4988377790178553</v>
      </c>
      <c r="G69" s="19">
        <v>1.4694263425925926</v>
      </c>
      <c r="H69" s="19">
        <v>1.4834982638888876</v>
      </c>
      <c r="I69" s="292">
        <v>1.5166742824074086</v>
      </c>
      <c r="J69" s="292">
        <v>1.1193744419642864</v>
      </c>
      <c r="K69" s="19">
        <v>2.7606224305907161</v>
      </c>
      <c r="L69" s="19">
        <v>1.6840582554974122</v>
      </c>
      <c r="M69" s="292">
        <v>6.6829062499999967E-2</v>
      </c>
      <c r="N69" s="292">
        <v>0.56569733400570643</v>
      </c>
      <c r="O69" s="19">
        <v>6.2480833333333242E-2</v>
      </c>
      <c r="P69" s="19">
        <v>6.6649629629629573E-2</v>
      </c>
      <c r="Q69" s="292">
        <v>7.2371875000000058E-2</v>
      </c>
      <c r="R69" s="292">
        <v>0.19234058019620673</v>
      </c>
      <c r="S69" s="19">
        <v>0.21665697916666651</v>
      </c>
      <c r="T69" s="19">
        <v>0.14818707561728389</v>
      </c>
      <c r="U69" s="292">
        <v>0.44454551930147007</v>
      </c>
      <c r="V69" s="292">
        <v>0.60097683670877733</v>
      </c>
      <c r="W69" s="19">
        <v>0.81578791666666783</v>
      </c>
      <c r="X69" s="19">
        <v>0.71065271100427319</v>
      </c>
      <c r="Y69" s="292">
        <v>0.11974166666666664</v>
      </c>
      <c r="Z69" s="292">
        <v>9.6924278846153789E-2</v>
      </c>
      <c r="AA69" s="19">
        <v>0.29754260518593417</v>
      </c>
      <c r="AB69" s="19">
        <v>0.16237499999999988</v>
      </c>
      <c r="AC69" s="14"/>
    </row>
    <row r="70" spans="1:29" x14ac:dyDescent="0.25">
      <c r="A70" s="292">
        <v>62.548015873015991</v>
      </c>
      <c r="B70" s="292">
        <v>117.42339622568086</v>
      </c>
      <c r="C70" s="19">
        <v>28.361666666666633</v>
      </c>
      <c r="D70" s="19">
        <v>71.899062500000099</v>
      </c>
      <c r="E70" s="292">
        <v>1.5909298611111138</v>
      </c>
      <c r="F70" s="292">
        <v>1.5955650390624996</v>
      </c>
      <c r="G70" s="19">
        <v>1.3332634259259251</v>
      </c>
      <c r="H70" s="19">
        <v>1.4994062499999989</v>
      </c>
      <c r="I70" s="292">
        <v>1.5166742824074093</v>
      </c>
      <c r="J70" s="292">
        <v>1.2705865885416683</v>
      </c>
      <c r="K70" s="19">
        <v>1.406908009259263</v>
      </c>
      <c r="L70" s="19">
        <v>1.446835918209878</v>
      </c>
      <c r="M70" s="292">
        <v>6.6900520833333241E-2</v>
      </c>
      <c r="N70" s="292">
        <v>0.40698565848214213</v>
      </c>
      <c r="O70" s="19">
        <v>7.4098333333333211E-2</v>
      </c>
      <c r="P70" s="19">
        <v>6.5582345679012277E-2</v>
      </c>
      <c r="Q70" s="292">
        <v>7.2374360757460884E-2</v>
      </c>
      <c r="R70" s="292">
        <v>0.1109676339285716</v>
      </c>
      <c r="S70" s="19">
        <v>0.19614677083333329</v>
      </c>
      <c r="T70" s="19">
        <v>0.70365300925925967</v>
      </c>
      <c r="U70" s="292">
        <v>0.44569425551470571</v>
      </c>
      <c r="V70" s="292">
        <v>0.34641488095238127</v>
      </c>
      <c r="W70" s="19">
        <v>0.64625416666666835</v>
      </c>
      <c r="X70" s="19">
        <v>0.69146562499999942</v>
      </c>
      <c r="Y70" s="292">
        <v>0.12000694444444442</v>
      </c>
      <c r="Z70" s="292">
        <v>0.10567888621794889</v>
      </c>
      <c r="AA70" s="19">
        <v>0.16530324074074104</v>
      </c>
      <c r="AB70" s="19">
        <v>0.15916720085470079</v>
      </c>
      <c r="AC70" s="14"/>
    </row>
    <row r="71" spans="1:29" x14ac:dyDescent="0.25">
      <c r="A71" s="292">
        <v>62.929557918122732</v>
      </c>
      <c r="B71" s="292">
        <v>96.654308175529351</v>
      </c>
      <c r="C71" s="19">
        <v>29.098333333333382</v>
      </c>
      <c r="D71" s="19">
        <v>69.747413194444462</v>
      </c>
      <c r="E71" s="292">
        <v>1.5915203703703689</v>
      </c>
      <c r="F71" s="292">
        <v>1.6186249999999998</v>
      </c>
      <c r="G71" s="19">
        <v>1.4070183391203708</v>
      </c>
      <c r="H71" s="19">
        <v>1.5107690972222203</v>
      </c>
      <c r="I71" s="292">
        <v>1.5172290625000018</v>
      </c>
      <c r="J71" s="292">
        <v>0.82000937499999882</v>
      </c>
      <c r="K71" s="19">
        <v>1.2587900925925941</v>
      </c>
      <c r="L71" s="19">
        <v>1.4616455092592604</v>
      </c>
      <c r="M71" s="292">
        <v>6.6936249999999906E-2</v>
      </c>
      <c r="N71" s="292">
        <v>0.33568157552083294</v>
      </c>
      <c r="O71" s="19">
        <v>6.7805520833333272E-2</v>
      </c>
      <c r="P71" s="19">
        <v>5.4521435185185048E-2</v>
      </c>
      <c r="Q71" s="292">
        <v>7.2389298435590457E-2</v>
      </c>
      <c r="R71" s="292">
        <v>0.17156380208333333</v>
      </c>
      <c r="S71" s="19">
        <v>0.20797958333333322</v>
      </c>
      <c r="T71" s="19">
        <v>1.1299999999999988</v>
      </c>
      <c r="U71" s="292">
        <v>0.44799172794117587</v>
      </c>
      <c r="V71" s="292">
        <v>0.42564652777777828</v>
      </c>
      <c r="W71" s="19">
        <v>0.7380849479166679</v>
      </c>
      <c r="X71" s="19">
        <v>0.67776056356837522</v>
      </c>
      <c r="Y71" s="292">
        <v>0.12106805555555551</v>
      </c>
      <c r="Z71" s="292">
        <v>8.4905288461538331E-2</v>
      </c>
      <c r="AA71" s="19">
        <v>0.2000324074074078</v>
      </c>
      <c r="AB71" s="19">
        <v>0.43102884615384629</v>
      </c>
      <c r="AC71" s="14"/>
    </row>
    <row r="72" spans="1:29" x14ac:dyDescent="0.25">
      <c r="A72" s="292">
        <v>63.080803571428682</v>
      </c>
      <c r="B72" s="292">
        <v>44.959131944444515</v>
      </c>
      <c r="C72" s="19">
        <v>28.6733333333333</v>
      </c>
      <c r="D72" s="19">
        <v>118.91978127631886</v>
      </c>
      <c r="E72" s="292">
        <v>1.5915203703703742</v>
      </c>
      <c r="F72" s="292">
        <v>1.7199999999999991</v>
      </c>
      <c r="G72" s="19">
        <v>1.3578483969907398</v>
      </c>
      <c r="H72" s="19">
        <v>2.2862187500000011</v>
      </c>
      <c r="I72" s="292">
        <v>1.5177838425925938</v>
      </c>
      <c r="J72" s="292">
        <v>0.60000000000000087</v>
      </c>
      <c r="K72" s="19">
        <v>1.3390206307870407</v>
      </c>
      <c r="L72" s="19">
        <v>1.472223788580248</v>
      </c>
      <c r="M72" s="292">
        <v>6.697197916666657E-2</v>
      </c>
      <c r="N72" s="292">
        <v>0.81145937499999998</v>
      </c>
      <c r="O72" s="19">
        <v>7.2000729166666555E-2</v>
      </c>
      <c r="P72" s="19">
        <v>4.2100000000000019E-2</v>
      </c>
      <c r="Q72" s="292">
        <v>7.240423611372003E-2</v>
      </c>
      <c r="R72" s="292">
        <v>0.2639062500000004</v>
      </c>
      <c r="S72" s="19">
        <v>0.3859999999999999</v>
      </c>
      <c r="T72" s="19">
        <v>0.56468750000000012</v>
      </c>
      <c r="U72" s="292">
        <v>0.44914046415441117</v>
      </c>
      <c r="V72" s="292">
        <v>0.35533749999999992</v>
      </c>
      <c r="W72" s="19">
        <v>0.67686442708333505</v>
      </c>
      <c r="X72" s="19">
        <v>1.3984766826923059</v>
      </c>
      <c r="Y72" s="292">
        <v>0.12133333333333329</v>
      </c>
      <c r="Z72" s="292">
        <v>7.6299999999999868E-2</v>
      </c>
      <c r="AA72" s="19">
        <v>0.18122077546296336</v>
      </c>
      <c r="AB72" s="19">
        <v>0.63100000000000012</v>
      </c>
      <c r="AC72" s="14"/>
    </row>
    <row r="73" spans="1:29" x14ac:dyDescent="0.25">
      <c r="A73" s="292">
        <v>63.418383563639196</v>
      </c>
      <c r="B73" s="292">
        <v>54.980251736111065</v>
      </c>
      <c r="C73" s="19">
        <v>27.653333333333361</v>
      </c>
      <c r="D73" s="19">
        <v>86.954239603803501</v>
      </c>
      <c r="E73" s="292">
        <v>1.5915203703703744</v>
      </c>
      <c r="F73" s="292">
        <v>1.5896607142857135</v>
      </c>
      <c r="G73" s="19">
        <v>1.386215671296297</v>
      </c>
      <c r="H73" s="19">
        <v>2.9300000000000015</v>
      </c>
      <c r="I73" s="292">
        <v>1.5183386226851869</v>
      </c>
      <c r="J73" s="292">
        <v>0.88286919642857187</v>
      </c>
      <c r="K73" s="19">
        <v>1.2855336053240756</v>
      </c>
      <c r="L73" s="19">
        <v>2.2472528703703718</v>
      </c>
      <c r="M73" s="292">
        <v>6.7043437499999928E-2</v>
      </c>
      <c r="N73" s="292">
        <v>1.1200000000000012</v>
      </c>
      <c r="O73" s="19">
        <v>6.9580416666666631E-2</v>
      </c>
      <c r="P73" s="19">
        <v>4.6543749999999919E-2</v>
      </c>
      <c r="Q73" s="292">
        <v>7.2434111469979162E-2</v>
      </c>
      <c r="R73" s="292">
        <v>0.3880000000000004</v>
      </c>
      <c r="S73" s="19">
        <v>8.3385624999999866E-2</v>
      </c>
      <c r="T73" s="19">
        <v>0.13452893518518516</v>
      </c>
      <c r="U73" s="292">
        <v>0.44914046415441194</v>
      </c>
      <c r="V73" s="292">
        <v>0.36899999999999983</v>
      </c>
      <c r="W73" s="19">
        <v>0.71218395833333448</v>
      </c>
      <c r="X73" s="19">
        <v>1.9099999999999973</v>
      </c>
      <c r="Y73" s="292">
        <v>0.12159861111111107</v>
      </c>
      <c r="Z73" s="292">
        <v>8.7363942307692219E-2</v>
      </c>
      <c r="AA73" s="19">
        <v>0.19376186342592627</v>
      </c>
      <c r="AB73" s="19">
        <v>0.33924999999999939</v>
      </c>
      <c r="AC73" s="14"/>
    </row>
    <row r="74" spans="1:29" x14ac:dyDescent="0.25">
      <c r="A74" s="292">
        <v>63.418383563639416</v>
      </c>
      <c r="B74" s="292">
        <v>26.347228045774589</v>
      </c>
      <c r="C74" s="19">
        <v>39.336960026750617</v>
      </c>
      <c r="D74" s="19">
        <v>49.95223958333338</v>
      </c>
      <c r="E74" s="292">
        <v>1.5921108796296315</v>
      </c>
      <c r="F74" s="292">
        <v>1.5656675223214263</v>
      </c>
      <c r="G74" s="19">
        <v>1.5400000000000016</v>
      </c>
      <c r="H74" s="19">
        <v>2.2250000000000036</v>
      </c>
      <c r="I74" s="292">
        <v>1.5188934027777792</v>
      </c>
      <c r="J74" s="292">
        <v>1.2238482886904736</v>
      </c>
      <c r="K74" s="19">
        <v>1.3163915046296333</v>
      </c>
      <c r="L74" s="19">
        <v>2.8879000000000015</v>
      </c>
      <c r="M74" s="292">
        <v>6.7079166666666565E-2</v>
      </c>
      <c r="N74" s="292">
        <v>0.72330491071428471</v>
      </c>
      <c r="O74" s="19">
        <v>1.9600000000000017E-2</v>
      </c>
      <c r="P74" s="19">
        <v>5.5763333333333283E-2</v>
      </c>
      <c r="Q74" s="292">
        <v>7.2449049148108735E-2</v>
      </c>
      <c r="R74" s="292">
        <v>0.22845089285714307</v>
      </c>
      <c r="S74" s="19">
        <v>0.13988437500000006</v>
      </c>
      <c r="T74" s="19">
        <v>0.12817631172839505</v>
      </c>
      <c r="U74" s="292">
        <v>0.45028920036764647</v>
      </c>
      <c r="V74" s="292">
        <v>0.35143392857142874</v>
      </c>
      <c r="W74" s="19">
        <v>1.299999999999998</v>
      </c>
      <c r="X74" s="19">
        <v>1.1043124999999978</v>
      </c>
      <c r="Y74" s="292">
        <v>0.12186388888888884</v>
      </c>
      <c r="Z74" s="292">
        <v>0.10297291666666664</v>
      </c>
      <c r="AA74" s="19">
        <v>0.18652662037037079</v>
      </c>
      <c r="AB74" s="19">
        <v>0.1296554487179484</v>
      </c>
      <c r="AC74" s="14"/>
    </row>
    <row r="75" spans="1:29" x14ac:dyDescent="0.25">
      <c r="A75" s="292">
        <v>63.613591269841315</v>
      </c>
      <c r="B75" s="292">
        <v>32.13871044265565</v>
      </c>
      <c r="C75" s="19">
        <v>42.834688036686543</v>
      </c>
      <c r="D75" s="19">
        <v>51.243229166666673</v>
      </c>
      <c r="E75" s="292">
        <v>1.593291898148147</v>
      </c>
      <c r="F75" s="292">
        <v>1.6025997488839285</v>
      </c>
      <c r="G75" s="19">
        <v>2.9050516528216987</v>
      </c>
      <c r="H75" s="19">
        <v>1.6153072916666631</v>
      </c>
      <c r="I75" s="292">
        <v>1.5193275462962965</v>
      </c>
      <c r="J75" s="292">
        <v>1.2815838355654774</v>
      </c>
      <c r="K75" s="19">
        <v>1.5203999999999978</v>
      </c>
      <c r="L75" s="19">
        <v>2.17845625</v>
      </c>
      <c r="M75" s="292">
        <v>6.707916666666662E-2</v>
      </c>
      <c r="N75" s="292">
        <v>0.35772101934523809</v>
      </c>
      <c r="O75" s="19">
        <v>0.89905983953903801</v>
      </c>
      <c r="P75" s="19">
        <v>5.6403703703703574E-2</v>
      </c>
      <c r="Q75" s="292">
        <v>7.2478924504367881E-2</v>
      </c>
      <c r="R75" s="292">
        <v>0.15283407738095228</v>
      </c>
      <c r="S75" s="19">
        <v>0.24347802083333306</v>
      </c>
      <c r="T75" s="19">
        <v>0.14151682098765428</v>
      </c>
      <c r="U75" s="292">
        <v>0.4502892003676468</v>
      </c>
      <c r="V75" s="292">
        <v>0.40115674603174667</v>
      </c>
      <c r="W75" s="19">
        <v>0.73588007655821108</v>
      </c>
      <c r="X75" s="19">
        <v>0.55167399839743592</v>
      </c>
      <c r="Y75" s="292">
        <v>0.12212916666666662</v>
      </c>
      <c r="Z75" s="292">
        <v>0.10631558493589761</v>
      </c>
      <c r="AA75" s="19">
        <v>0.32999999999999918</v>
      </c>
      <c r="AB75" s="19">
        <v>0.13158012820512835</v>
      </c>
      <c r="AC75" s="14"/>
    </row>
    <row r="76" spans="1:29" x14ac:dyDescent="0.25">
      <c r="A76" s="292">
        <v>63.613591269841358</v>
      </c>
      <c r="B76" s="292">
        <v>29.753982396881071</v>
      </c>
      <c r="C76" s="19">
        <v>33.417728009935963</v>
      </c>
      <c r="D76" s="19">
        <v>42.636631944444481</v>
      </c>
      <c r="E76" s="292">
        <v>1.5932918981481503</v>
      </c>
      <c r="F76" s="292">
        <v>1.4275357142857137</v>
      </c>
      <c r="G76" s="19">
        <v>3.5000975524411828</v>
      </c>
      <c r="H76" s="19">
        <v>1.6084895833333339</v>
      </c>
      <c r="I76" s="292">
        <v>1.519327546296297</v>
      </c>
      <c r="J76" s="292">
        <v>1.1286973214285718</v>
      </c>
      <c r="K76" s="19">
        <v>2.0058699382826597</v>
      </c>
      <c r="L76" s="19">
        <v>1.569543958333333</v>
      </c>
      <c r="M76" s="292">
        <v>6.711489583333323E-2</v>
      </c>
      <c r="N76" s="292">
        <v>0.33049582403273781</v>
      </c>
      <c r="O76" s="19">
        <v>1.2045152085106816</v>
      </c>
      <c r="P76" s="19">
        <v>5.2134567901234496E-2</v>
      </c>
      <c r="Q76" s="292">
        <v>7.2568550573145318E-2</v>
      </c>
      <c r="R76" s="292">
        <v>0.17597079613095234</v>
      </c>
      <c r="S76" s="19">
        <v>0.2308563541666665</v>
      </c>
      <c r="T76" s="19">
        <v>9.9245833333333255E-2</v>
      </c>
      <c r="U76" s="292">
        <v>0.45143793658088177</v>
      </c>
      <c r="V76" s="292">
        <v>0.4314088293650799</v>
      </c>
      <c r="W76" s="19">
        <v>0.78316296213697489</v>
      </c>
      <c r="X76" s="19">
        <v>0.55989703525640933</v>
      </c>
      <c r="Y76" s="292">
        <v>0.12232569444444456</v>
      </c>
      <c r="Z76" s="292">
        <v>0.20097820512820494</v>
      </c>
      <c r="AA76" s="19">
        <v>0.3914369273078992</v>
      </c>
      <c r="AB76" s="19">
        <v>0.11874893162393151</v>
      </c>
      <c r="AC76" s="14"/>
    </row>
    <row r="77" spans="1:29" x14ac:dyDescent="0.25">
      <c r="A77" s="292">
        <v>64.146378968254041</v>
      </c>
      <c r="B77" s="292">
        <v>36.59988297083455</v>
      </c>
      <c r="C77" s="19">
        <v>27.398333333333341</v>
      </c>
      <c r="D77" s="19">
        <v>60.710486111111202</v>
      </c>
      <c r="E77" s="292">
        <v>1.5944729166666705</v>
      </c>
      <c r="F77" s="292">
        <v>1.2800000000000009</v>
      </c>
      <c r="G77" s="19">
        <v>1.898050899619494</v>
      </c>
      <c r="H77" s="19">
        <v>1.6539409722222205</v>
      </c>
      <c r="I77" s="292">
        <v>1.520002962962965</v>
      </c>
      <c r="J77" s="292">
        <v>1.1914000000000013</v>
      </c>
      <c r="K77" s="19">
        <v>2.2955823439305054</v>
      </c>
      <c r="L77" s="19">
        <v>1.5631969907407399</v>
      </c>
      <c r="M77" s="292">
        <v>6.7186354166666559E-2</v>
      </c>
      <c r="N77" s="292">
        <v>0.3196330357142852</v>
      </c>
      <c r="O77" s="19">
        <v>0.38213536897164468</v>
      </c>
      <c r="P77" s="19">
        <v>6.1099753086419739E-2</v>
      </c>
      <c r="Q77" s="292">
        <v>7.262830128566361E-2</v>
      </c>
      <c r="R77" s="292">
        <v>7.8061309523809561E-2</v>
      </c>
      <c r="S77" s="19">
        <v>0.85706249999999917</v>
      </c>
      <c r="T77" s="19">
        <v>3.6700000000000059E-2</v>
      </c>
      <c r="U77" s="292">
        <v>0.45258667279411702</v>
      </c>
      <c r="V77" s="292">
        <v>0.3897547619047616</v>
      </c>
      <c r="W77" s="19">
        <v>0.65586288557876571</v>
      </c>
      <c r="X77" s="19">
        <v>0.50507678952991431</v>
      </c>
      <c r="Y77" s="292">
        <v>0.1223944444444444</v>
      </c>
      <c r="Z77" s="292">
        <v>0.45600000000000046</v>
      </c>
      <c r="AA77" s="19">
        <v>0.45966350030797604</v>
      </c>
      <c r="AB77" s="19">
        <v>0.14569444444444418</v>
      </c>
      <c r="AC77" s="14"/>
    </row>
    <row r="78" spans="1:29" x14ac:dyDescent="0.25">
      <c r="A78" s="292">
        <v>64.146378968254069</v>
      </c>
      <c r="B78" s="292">
        <v>49.040180399297384</v>
      </c>
      <c r="C78" s="19">
        <v>27.851666666666645</v>
      </c>
      <c r="D78" s="19">
        <v>74.911371527777888</v>
      </c>
      <c r="E78" s="292">
        <v>1.5956539351851846</v>
      </c>
      <c r="F78" s="292">
        <v>1.340749999999999</v>
      </c>
      <c r="G78" s="19">
        <v>1.4713174942129645</v>
      </c>
      <c r="H78" s="19">
        <v>1.5584930555555541</v>
      </c>
      <c r="I78" s="292">
        <v>1.520557743055557</v>
      </c>
      <c r="J78" s="292">
        <v>1.1655812500000022</v>
      </c>
      <c r="K78" s="19">
        <v>1.5155874056478471</v>
      </c>
      <c r="L78" s="19">
        <v>1.6055101080246905</v>
      </c>
      <c r="M78" s="292">
        <v>6.7186354166666615E-2</v>
      </c>
      <c r="N78" s="292">
        <v>8.8599999999999776E-2</v>
      </c>
      <c r="O78" s="19">
        <v>6.2319479166666573E-2</v>
      </c>
      <c r="P78" s="19">
        <v>5.4024999999999899E-2</v>
      </c>
      <c r="Q78" s="292">
        <v>7.2643238963793169E-2</v>
      </c>
      <c r="R78" s="292">
        <v>1.4199999999999992E-2</v>
      </c>
      <c r="S78" s="19">
        <v>1.3299999999999985</v>
      </c>
      <c r="T78" s="19">
        <v>7.1347839506172822E-2</v>
      </c>
      <c r="U78" s="292">
        <v>0.45258667279411791</v>
      </c>
      <c r="V78" s="292">
        <v>0.51599999999999879</v>
      </c>
      <c r="W78" s="19">
        <v>0.81814255208333464</v>
      </c>
      <c r="X78" s="19">
        <v>0.62019930555555514</v>
      </c>
      <c r="Y78" s="292">
        <v>0.12292499999999995</v>
      </c>
      <c r="Z78" s="292">
        <v>0.35099102564102491</v>
      </c>
      <c r="AA78" s="19">
        <v>0.27597657300007766</v>
      </c>
      <c r="AB78" s="19">
        <v>0.16686591880341858</v>
      </c>
      <c r="AC78" s="14"/>
    </row>
    <row r="79" spans="1:29" x14ac:dyDescent="0.25">
      <c r="A79" s="292">
        <v>64.146378968254083</v>
      </c>
      <c r="B79" s="292">
        <v>37.137643948316885</v>
      </c>
      <c r="C79" s="19">
        <v>130.21704446278684</v>
      </c>
      <c r="D79" s="19">
        <v>35.135013032112163</v>
      </c>
      <c r="E79" s="292">
        <v>1.5974254629629654</v>
      </c>
      <c r="F79" s="292">
        <v>2.5042776354124059</v>
      </c>
      <c r="G79" s="19">
        <v>1.4410590682870372</v>
      </c>
      <c r="H79" s="19">
        <v>1.4834982638888903</v>
      </c>
      <c r="I79" s="292">
        <v>1.5205577430555575</v>
      </c>
      <c r="J79" s="292">
        <v>2.215615532944109</v>
      </c>
      <c r="K79" s="19">
        <v>1.4089652025463</v>
      </c>
      <c r="L79" s="19">
        <v>1.5166525617283959</v>
      </c>
      <c r="M79" s="292">
        <v>6.7257812499999889E-2</v>
      </c>
      <c r="N79" s="292">
        <v>0.1837312499999999</v>
      </c>
      <c r="O79" s="19">
        <v>6.4901145833333243E-2</v>
      </c>
      <c r="P79" s="19">
        <v>6.3799999999999898E-2</v>
      </c>
      <c r="Q79" s="292">
        <v>7.2673114320052315E-2</v>
      </c>
      <c r="R79" s="292">
        <v>4.0495833333333321E-2</v>
      </c>
      <c r="S79" s="19">
        <v>0.72193749999999923</v>
      </c>
      <c r="T79" s="19">
        <v>0.13738761574074071</v>
      </c>
      <c r="U79" s="292">
        <v>0.45373540900735271</v>
      </c>
      <c r="V79" s="292">
        <v>0.46401666666666613</v>
      </c>
      <c r="W79" s="19">
        <v>0.78046838541666785</v>
      </c>
      <c r="X79" s="19">
        <v>0.71065271100427285</v>
      </c>
      <c r="Y79" s="292">
        <v>0.12313897483771512</v>
      </c>
      <c r="Z79" s="292">
        <v>0.35749146194753861</v>
      </c>
      <c r="AA79" s="19">
        <v>0.164820891203704</v>
      </c>
      <c r="AB79" s="19">
        <v>0.21694444444444436</v>
      </c>
      <c r="AC79" s="14"/>
    </row>
    <row r="80" spans="1:29" x14ac:dyDescent="0.25">
      <c r="A80" s="292">
        <v>64.396034854672749</v>
      </c>
      <c r="B80" s="292">
        <v>23.718186488911723</v>
      </c>
      <c r="C80" s="19">
        <v>107.32436791550127</v>
      </c>
      <c r="D80" s="19">
        <v>27.367663729146269</v>
      </c>
      <c r="E80" s="292">
        <v>1.598015972222222</v>
      </c>
      <c r="F80" s="292">
        <v>3.5579406196725043</v>
      </c>
      <c r="G80" s="19">
        <v>1.948868055555556</v>
      </c>
      <c r="H80" s="19">
        <v>1.5522222222222215</v>
      </c>
      <c r="I80" s="292">
        <v>1.5216673032407411</v>
      </c>
      <c r="J80" s="292">
        <v>3.3774028783161345</v>
      </c>
      <c r="K80" s="19">
        <v>1.376050109953707</v>
      </c>
      <c r="L80" s="19">
        <v>1.4468359182098782</v>
      </c>
      <c r="M80" s="292">
        <v>6.7291249999999858E-2</v>
      </c>
      <c r="N80" s="292">
        <v>0.30364647746829154</v>
      </c>
      <c r="O80" s="19">
        <v>6.9576875000000066E-2</v>
      </c>
      <c r="P80" s="19">
        <v>6.5751790123456791E-2</v>
      </c>
      <c r="Q80" s="292">
        <v>7.2688051998181888E-2</v>
      </c>
      <c r="R80" s="292">
        <v>7.7744791666666604E-2</v>
      </c>
      <c r="S80" s="19">
        <v>0.22848979166666639</v>
      </c>
      <c r="T80" s="19">
        <v>0.12595289351851852</v>
      </c>
      <c r="U80" s="292">
        <v>0.45516666666666605</v>
      </c>
      <c r="V80" s="292">
        <v>0.69261539885595325</v>
      </c>
      <c r="W80" s="19">
        <v>1.2988984374999979</v>
      </c>
      <c r="X80" s="19">
        <v>0.48330555555555582</v>
      </c>
      <c r="Y80" s="292">
        <v>0.12319027777777773</v>
      </c>
      <c r="Z80" s="292">
        <v>0.62078938509706649</v>
      </c>
      <c r="AA80" s="19">
        <v>0.17253848379629666</v>
      </c>
      <c r="AB80" s="19">
        <v>0.47099999999999898</v>
      </c>
      <c r="AC80" s="14"/>
    </row>
    <row r="81" spans="1:29" x14ac:dyDescent="0.25">
      <c r="A81" s="292">
        <v>64.679166666666774</v>
      </c>
      <c r="B81" s="292">
        <v>21.356489215058176</v>
      </c>
      <c r="C81" s="19">
        <v>27.93666666666671</v>
      </c>
      <c r="D81" s="19">
        <v>42.615220141478567</v>
      </c>
      <c r="E81" s="292">
        <v>1.5980159722222254</v>
      </c>
      <c r="F81" s="292">
        <v>2.5475113341837572</v>
      </c>
      <c r="G81" s="19">
        <v>2.3100000000000018</v>
      </c>
      <c r="H81" s="19">
        <v>1.25</v>
      </c>
      <c r="I81" s="292">
        <v>1.5217250059806087</v>
      </c>
      <c r="J81" s="292">
        <v>2.2629660419447677</v>
      </c>
      <c r="K81" s="19">
        <v>1.8792911805555585</v>
      </c>
      <c r="L81" s="19">
        <v>1.4981972222222231</v>
      </c>
      <c r="M81" s="292">
        <v>6.7329270833333274E-2</v>
      </c>
      <c r="N81" s="292">
        <v>0.18053774135637191</v>
      </c>
      <c r="O81" s="19">
        <v>7.6100000000000098E-2</v>
      </c>
      <c r="P81" s="19">
        <v>5.8324814814814711E-2</v>
      </c>
      <c r="Q81" s="292">
        <v>7.2702989676311475E-2</v>
      </c>
      <c r="R81" s="292">
        <v>4.990624999999993E-2</v>
      </c>
      <c r="S81" s="19">
        <v>0.21350156249999985</v>
      </c>
      <c r="T81" s="19">
        <v>0.13834050925925923</v>
      </c>
      <c r="U81" s="292">
        <v>0.45559083572344489</v>
      </c>
      <c r="V81" s="292">
        <v>1.0599524828669724</v>
      </c>
      <c r="W81" s="19">
        <v>1.6599999999999975</v>
      </c>
      <c r="X81" s="19">
        <v>0.49699999999999994</v>
      </c>
      <c r="Y81" s="292">
        <v>0.12338715277777756</v>
      </c>
      <c r="Z81" s="292">
        <v>0.36862006752959336</v>
      </c>
      <c r="AA81" s="19">
        <v>0.44413194444444498</v>
      </c>
      <c r="AB81" s="19">
        <v>0.38435256410256335</v>
      </c>
      <c r="AC81" s="14"/>
    </row>
    <row r="82" spans="1:29" x14ac:dyDescent="0.25">
      <c r="A82" s="292">
        <v>64.81257752691063</v>
      </c>
      <c r="B82" s="292">
        <v>37.394000050963989</v>
      </c>
      <c r="C82" s="19">
        <v>28.474999999999966</v>
      </c>
      <c r="D82" s="19">
        <v>55.1161979166666</v>
      </c>
      <c r="E82" s="292">
        <v>1.5986064814814815</v>
      </c>
      <c r="F82" s="292">
        <v>1.6789265564954625</v>
      </c>
      <c r="G82" s="19">
        <v>1.8456874999999977</v>
      </c>
      <c r="H82" s="19">
        <v>1.3108125000000002</v>
      </c>
      <c r="I82" s="292">
        <v>1.5222220833333353</v>
      </c>
      <c r="J82" s="292">
        <v>1.2023299099470395</v>
      </c>
      <c r="K82" s="19">
        <v>2.2339000000000033</v>
      </c>
      <c r="L82" s="19">
        <v>1.1861999999999997</v>
      </c>
      <c r="M82" s="292">
        <v>6.7436458333333241E-2</v>
      </c>
      <c r="N82" s="292">
        <v>0.29891806009612082</v>
      </c>
      <c r="O82" s="19">
        <v>6.7713124999999902E-2</v>
      </c>
      <c r="P82" s="19">
        <v>5.0640370370370287E-2</v>
      </c>
      <c r="Q82" s="292">
        <v>7.2747802710700193E-2</v>
      </c>
      <c r="R82" s="292">
        <v>7.661235119047631E-2</v>
      </c>
      <c r="S82" s="19">
        <v>0.20955729166666651</v>
      </c>
      <c r="T82" s="19">
        <v>8.9513921000767063E-2</v>
      </c>
      <c r="U82" s="292">
        <v>0.45833035386029347</v>
      </c>
      <c r="V82" s="292">
        <v>0.70771514227231613</v>
      </c>
      <c r="W82" s="19">
        <v>1.1957265625000006</v>
      </c>
      <c r="X82" s="19">
        <v>0.56810945512820488</v>
      </c>
      <c r="Y82" s="292">
        <v>0.1234555555555555</v>
      </c>
      <c r="Z82" s="292">
        <v>0.11572221778736991</v>
      </c>
      <c r="AA82" s="19">
        <v>0.66400000000000103</v>
      </c>
      <c r="AB82" s="19">
        <v>0.13735416666666692</v>
      </c>
      <c r="AC82" s="14"/>
    </row>
    <row r="83" spans="1:29" x14ac:dyDescent="0.25">
      <c r="A83" s="292">
        <v>64.884860500189433</v>
      </c>
      <c r="B83" s="292">
        <v>27.131646341919417</v>
      </c>
      <c r="C83" s="19">
        <v>28.616666666666717</v>
      </c>
      <c r="D83" s="19">
        <v>39.624322916666713</v>
      </c>
      <c r="E83" s="292">
        <v>1.5986064814814844</v>
      </c>
      <c r="F83" s="292">
        <v>3.5217880311897152</v>
      </c>
      <c r="G83" s="19">
        <v>1.4353856134259269</v>
      </c>
      <c r="H83" s="19">
        <v>1.5880364583333335</v>
      </c>
      <c r="I83" s="292">
        <v>1.5227768634259278</v>
      </c>
      <c r="J83" s="292">
        <v>2.163692848958894</v>
      </c>
      <c r="K83" s="19">
        <v>1.7779743750000045</v>
      </c>
      <c r="L83" s="19">
        <v>1.2554310802469142</v>
      </c>
      <c r="M83" s="292">
        <v>6.7472187499999878E-2</v>
      </c>
      <c r="N83" s="292">
        <v>0.50320155726271076</v>
      </c>
      <c r="O83" s="19">
        <v>6.5385208333333195E-2</v>
      </c>
      <c r="P83" s="19">
        <v>5.8965185185185086E-2</v>
      </c>
      <c r="Q83" s="292">
        <v>7.2777678066959339E-2</v>
      </c>
      <c r="R83" s="292">
        <v>9.9261160714285965E-2</v>
      </c>
      <c r="S83" s="19">
        <v>0.22296781249999983</v>
      </c>
      <c r="T83" s="19">
        <v>5.1792054583061908E-2</v>
      </c>
      <c r="U83" s="292">
        <v>0.45833035386029436</v>
      </c>
      <c r="V83" s="292">
        <v>0.35712955663042539</v>
      </c>
      <c r="W83" s="19">
        <v>0.77340447916666821</v>
      </c>
      <c r="X83" s="19">
        <v>0.58456614583333211</v>
      </c>
      <c r="Y83" s="292">
        <v>0.12351657843637474</v>
      </c>
      <c r="Z83" s="292">
        <v>0.30666775896271664</v>
      </c>
      <c r="AA83" s="19">
        <v>0.38131249999999955</v>
      </c>
      <c r="AB83" s="19">
        <v>0.11425801282051279</v>
      </c>
      <c r="AC83" s="14"/>
    </row>
    <row r="84" spans="1:29" x14ac:dyDescent="0.25">
      <c r="A84" s="292">
        <v>65.211954365079492</v>
      </c>
      <c r="B84" s="292">
        <v>27.718525294126717</v>
      </c>
      <c r="C84" s="19">
        <v>28.134999999999966</v>
      </c>
      <c r="D84" s="19">
        <v>56.407187499999907</v>
      </c>
      <c r="E84" s="292">
        <v>1.5988200498213816</v>
      </c>
      <c r="F84" s="292">
        <v>1.8570220975073211</v>
      </c>
      <c r="G84" s="19">
        <v>1.3994537326388894</v>
      </c>
      <c r="H84" s="19">
        <v>1.6698489583333334</v>
      </c>
      <c r="I84" s="292">
        <v>1.5238864236111127</v>
      </c>
      <c r="J84" s="292">
        <v>1.3483608432153009</v>
      </c>
      <c r="K84" s="19">
        <v>1.3698785300925953</v>
      </c>
      <c r="L84" s="19">
        <v>1.5441560879629626</v>
      </c>
      <c r="M84" s="292">
        <v>6.7472187499999933E-2</v>
      </c>
      <c r="N84" s="292">
        <v>1.3580951822308267</v>
      </c>
      <c r="O84" s="19">
        <v>6.8450937499999948E-2</v>
      </c>
      <c r="P84" s="19">
        <v>0.12963324093414222</v>
      </c>
      <c r="Q84" s="292">
        <v>7.2792615745088898E-2</v>
      </c>
      <c r="R84" s="292">
        <v>0.12781454613095236</v>
      </c>
      <c r="S84" s="19">
        <v>0.1822958333333331</v>
      </c>
      <c r="T84" s="19">
        <v>8.8003875085906194E-2</v>
      </c>
      <c r="U84" s="292">
        <v>0.45947909007352966</v>
      </c>
      <c r="V84" s="292">
        <v>0.54425812786739247</v>
      </c>
      <c r="W84" s="19">
        <v>0.72866640625000112</v>
      </c>
      <c r="X84" s="19">
        <v>0.48588970352564065</v>
      </c>
      <c r="Y84" s="292">
        <v>0.12372083333333328</v>
      </c>
      <c r="Z84" s="292">
        <v>0.13350694150459116</v>
      </c>
      <c r="AA84" s="19">
        <v>0.17398553240740769</v>
      </c>
      <c r="AB84" s="19">
        <v>0.13927884615384639</v>
      </c>
      <c r="AC84" s="14"/>
    </row>
    <row r="85" spans="1:29" x14ac:dyDescent="0.25">
      <c r="A85" s="292">
        <v>65.373686145706102</v>
      </c>
      <c r="B85" s="292">
        <v>25.488385275739031</v>
      </c>
      <c r="C85" s="19">
        <v>50.736838961171593</v>
      </c>
      <c r="D85" s="19">
        <v>32.699249763905847</v>
      </c>
      <c r="E85" s="292">
        <v>1.599196990740744</v>
      </c>
      <c r="F85" s="292">
        <v>2.2584671271322927</v>
      </c>
      <c r="G85" s="19">
        <v>1.3899979745370363</v>
      </c>
      <c r="H85" s="19">
        <v>1.5812187500000003</v>
      </c>
      <c r="I85" s="292">
        <v>1.5242379280242997</v>
      </c>
      <c r="J85" s="292">
        <v>2.1408024089863278</v>
      </c>
      <c r="K85" s="19">
        <v>1.3307918576388926</v>
      </c>
      <c r="L85" s="19">
        <v>1.6203196990740729</v>
      </c>
      <c r="M85" s="292">
        <v>6.7507916666666543E-2</v>
      </c>
      <c r="N85" s="292">
        <v>0.52456304000630405</v>
      </c>
      <c r="O85" s="19">
        <v>6.9257708333333209E-2</v>
      </c>
      <c r="P85" s="19">
        <v>0.20441116665122894</v>
      </c>
      <c r="Q85" s="292">
        <v>7.2852366457607204E-2</v>
      </c>
      <c r="R85" s="292">
        <v>6.691362481106726E-2</v>
      </c>
      <c r="S85" s="19">
        <v>2.0299999999999988E-2</v>
      </c>
      <c r="T85" s="19">
        <v>0.11798045619553432</v>
      </c>
      <c r="U85" s="292">
        <v>0.45973812040441131</v>
      </c>
      <c r="V85" s="292">
        <v>0.41181166184436008</v>
      </c>
      <c r="W85" s="19">
        <v>0.71689322916666842</v>
      </c>
      <c r="X85" s="19">
        <v>0.5927891826923064</v>
      </c>
      <c r="Y85" s="292">
        <v>0.12398611111111106</v>
      </c>
      <c r="Z85" s="292">
        <v>5.9622761265110437E-2</v>
      </c>
      <c r="AA85" s="19">
        <v>0.18315017361111152</v>
      </c>
      <c r="AB85" s="19">
        <v>0.39362179088763344</v>
      </c>
      <c r="AC85" s="14"/>
    </row>
    <row r="86" spans="1:29" x14ac:dyDescent="0.25">
      <c r="A86" s="292">
        <v>65.744742063492154</v>
      </c>
      <c r="B86" s="292">
        <v>39.599999999999937</v>
      </c>
      <c r="C86" s="19">
        <v>107.89773358115968</v>
      </c>
      <c r="D86" s="19">
        <v>26.848011531300799</v>
      </c>
      <c r="E86" s="292">
        <v>1.5997874999999988</v>
      </c>
      <c r="F86" s="292">
        <v>2.4010933146964741</v>
      </c>
      <c r="G86" s="19">
        <v>1.4221475520833335</v>
      </c>
      <c r="H86" s="19">
        <v>2.5297304113622681</v>
      </c>
      <c r="I86" s="292">
        <v>1.5244412037037052</v>
      </c>
      <c r="J86" s="292">
        <v>2.3330105270525787</v>
      </c>
      <c r="K86" s="19">
        <v>1.3205058912037051</v>
      </c>
      <c r="L86" s="19">
        <v>1.5378091203703701</v>
      </c>
      <c r="M86" s="292">
        <v>6.7507916666666598E-2</v>
      </c>
      <c r="N86" s="292">
        <v>0.12225177171738917</v>
      </c>
      <c r="O86" s="19">
        <v>6.6514687499999919E-2</v>
      </c>
      <c r="P86" s="19">
        <v>0.1330218894845317</v>
      </c>
      <c r="Q86" s="292">
        <v>7.2897179491995923E-2</v>
      </c>
      <c r="R86" s="292">
        <v>5.9979639987719956E-2</v>
      </c>
      <c r="S86" s="19">
        <v>6.4916249999999939E-2</v>
      </c>
      <c r="T86" s="19">
        <v>5.0124866085699084E-2</v>
      </c>
      <c r="U86" s="292">
        <v>0.46000000000000069</v>
      </c>
      <c r="V86" s="292">
        <v>0.89219546765995605</v>
      </c>
      <c r="W86" s="19">
        <v>0.75692203125000113</v>
      </c>
      <c r="X86" s="19">
        <v>0.73469923884586763</v>
      </c>
      <c r="Y86" s="292">
        <v>0.12478194444444439</v>
      </c>
      <c r="Z86" s="292">
        <v>5.2891933579162227E-2</v>
      </c>
      <c r="AA86" s="19">
        <v>0.18556192129629659</v>
      </c>
      <c r="AB86" s="19">
        <v>0.67594802599546711</v>
      </c>
      <c r="AC86" s="14"/>
    </row>
    <row r="87" spans="1:29" x14ac:dyDescent="0.25">
      <c r="A87" s="292">
        <v>65.744742063492211</v>
      </c>
      <c r="B87" s="292">
        <v>25.943749999999937</v>
      </c>
      <c r="C87" s="19">
        <v>85.154227953321467</v>
      </c>
      <c r="D87" s="19">
        <v>32.45950152690893</v>
      </c>
      <c r="E87" s="292">
        <v>1.6009685185185172</v>
      </c>
      <c r="F87" s="292">
        <v>1.8591138019525848</v>
      </c>
      <c r="G87" s="19">
        <v>1.3490601851851842</v>
      </c>
      <c r="H87" s="19">
        <v>3.4049657933994273</v>
      </c>
      <c r="I87" s="292">
        <v>1.5244412037037058</v>
      </c>
      <c r="J87" s="292">
        <v>1.6026196784008235</v>
      </c>
      <c r="K87" s="19">
        <v>1.3554781770833368</v>
      </c>
      <c r="L87" s="19">
        <v>2.4000971704281211</v>
      </c>
      <c r="M87" s="292">
        <v>6.7543645833333207E-2</v>
      </c>
      <c r="N87" s="292">
        <v>6.8082787643889267E-2</v>
      </c>
      <c r="O87" s="19">
        <v>5.8713749999999891E-2</v>
      </c>
      <c r="P87" s="19">
        <v>0.15306174585722948</v>
      </c>
      <c r="Q87" s="292">
        <v>7.2971867882643773E-2</v>
      </c>
      <c r="R87" s="292">
        <v>8.6328782316439978E-2</v>
      </c>
      <c r="S87" s="19">
        <v>0.24111145833333311</v>
      </c>
      <c r="T87" s="19">
        <v>0.13902888532589042</v>
      </c>
      <c r="U87" s="292">
        <v>0.46062782628676407</v>
      </c>
      <c r="V87" s="292">
        <v>0.99486658600968292</v>
      </c>
      <c r="W87" s="19">
        <v>0.72331770833333475</v>
      </c>
      <c r="X87" s="19">
        <v>1.0009748103176779</v>
      </c>
      <c r="Y87" s="292">
        <v>0.12531249999999994</v>
      </c>
      <c r="Z87" s="292">
        <v>7.8469078785765325E-2</v>
      </c>
      <c r="AA87" s="19">
        <v>0.17736197916666704</v>
      </c>
      <c r="AB87" s="19">
        <v>0.4055915124856882</v>
      </c>
      <c r="AC87" s="14"/>
    </row>
    <row r="88" spans="1:29" x14ac:dyDescent="0.25">
      <c r="A88" s="292">
        <v>65.862511791222488</v>
      </c>
      <c r="B88" s="292">
        <v>16.599999999999977</v>
      </c>
      <c r="C88" s="19">
        <v>27.48333333333332</v>
      </c>
      <c r="D88" s="19">
        <v>38.807580790471135</v>
      </c>
      <c r="E88" s="292">
        <v>1.6015590277777783</v>
      </c>
      <c r="F88" s="292">
        <v>1.8979999999999981</v>
      </c>
      <c r="G88" s="19">
        <v>1.0199999999999996</v>
      </c>
      <c r="H88" s="19">
        <v>2.5660309962429362</v>
      </c>
      <c r="I88" s="292">
        <v>1.5249959837962968</v>
      </c>
      <c r="J88" s="292">
        <v>1.8100000000000016</v>
      </c>
      <c r="K88" s="19">
        <v>1.2903464351851854</v>
      </c>
      <c r="L88" s="19">
        <v>3.2005546267481928</v>
      </c>
      <c r="M88" s="292">
        <v>6.7579374999999928E-2</v>
      </c>
      <c r="N88" s="292">
        <v>0.27392492712318689</v>
      </c>
      <c r="O88" s="19">
        <v>5.2700000000000018E-2</v>
      </c>
      <c r="P88" s="19">
        <v>1.1493252891437788</v>
      </c>
      <c r="Q88" s="292">
        <v>7.2986805560773346E-2</v>
      </c>
      <c r="R88" s="292">
        <v>8.2274553571428724E-2</v>
      </c>
      <c r="S88" s="19">
        <v>0.62421281039007426</v>
      </c>
      <c r="T88" s="19">
        <v>0.13294077932098763</v>
      </c>
      <c r="U88" s="292">
        <v>0.46177656249999943</v>
      </c>
      <c r="V88" s="292">
        <v>0.60471633628072052</v>
      </c>
      <c r="W88" s="19">
        <v>0.45300000000000051</v>
      </c>
      <c r="X88" s="19">
        <v>0.74563679510881142</v>
      </c>
      <c r="Y88" s="292">
        <v>0.1258430555555555</v>
      </c>
      <c r="Z88" s="292">
        <v>0.49300000000000027</v>
      </c>
      <c r="AA88" s="19">
        <v>0.23131481481481486</v>
      </c>
      <c r="AB88" s="19">
        <v>0.14189730876294715</v>
      </c>
      <c r="AC88" s="14"/>
    </row>
    <row r="89" spans="1:29" x14ac:dyDescent="0.25">
      <c r="A89" s="292">
        <v>65.862511791222786</v>
      </c>
      <c r="B89" s="292">
        <v>20.971484375000042</v>
      </c>
      <c r="C89" s="19">
        <v>179.97256723192336</v>
      </c>
      <c r="D89" s="19">
        <v>43.391972876136144</v>
      </c>
      <c r="E89" s="292">
        <v>1.6015590277777811</v>
      </c>
      <c r="F89" s="292">
        <v>1.5922187500000005</v>
      </c>
      <c r="G89" s="19">
        <v>1.1025431250000004</v>
      </c>
      <c r="H89" s="19">
        <v>1.8188721098328322</v>
      </c>
      <c r="I89" s="292">
        <v>1.5261055439814821</v>
      </c>
      <c r="J89" s="292">
        <v>1.4893749999999997</v>
      </c>
      <c r="K89" s="19">
        <v>0.96729999999999905</v>
      </c>
      <c r="L89" s="19">
        <v>2.433009106758397</v>
      </c>
      <c r="M89" s="292">
        <v>6.7650833333333257E-2</v>
      </c>
      <c r="N89" s="292">
        <v>8.8000000000000009E-2</v>
      </c>
      <c r="O89" s="19">
        <v>5.9694166666666638E-2</v>
      </c>
      <c r="P89" s="19">
        <v>0.23905957642871586</v>
      </c>
      <c r="Q89" s="292">
        <v>7.3031618595162065E-2</v>
      </c>
      <c r="R89" s="292">
        <v>0.13961309523809523</v>
      </c>
      <c r="S89" s="19">
        <v>0.9748132848770249</v>
      </c>
      <c r="T89" s="19">
        <v>7.3481766107424781E-2</v>
      </c>
      <c r="U89" s="292">
        <v>0.46292529871323485</v>
      </c>
      <c r="V89" s="292">
        <v>0.94700000000000151</v>
      </c>
      <c r="W89" s="19">
        <v>0.49837750000000064</v>
      </c>
      <c r="X89" s="19">
        <v>0.49613281309327228</v>
      </c>
      <c r="Y89" s="292">
        <v>0.12637361111111106</v>
      </c>
      <c r="Z89" s="292">
        <v>0.31428125000000007</v>
      </c>
      <c r="AA89" s="19">
        <v>0.34463541666666658</v>
      </c>
      <c r="AB89" s="19">
        <v>0.42768240458254786</v>
      </c>
      <c r="AC89" s="14"/>
    </row>
    <row r="90" spans="1:29" x14ac:dyDescent="0.25">
      <c r="A90" s="292">
        <v>66.277529761904788</v>
      </c>
      <c r="B90" s="292">
        <v>46.867916666666673</v>
      </c>
      <c r="C90" s="19">
        <v>329.60657972198698</v>
      </c>
      <c r="D90" s="19">
        <v>73.980464511896443</v>
      </c>
      <c r="E90" s="292">
        <v>1.6021495370370404</v>
      </c>
      <c r="F90" s="292">
        <v>1.3829999999999989</v>
      </c>
      <c r="G90" s="19">
        <v>1.4656440393518517</v>
      </c>
      <c r="H90" s="19">
        <v>3.1935247271057734</v>
      </c>
      <c r="I90" s="292">
        <v>1.5261055439814832</v>
      </c>
      <c r="J90" s="292">
        <v>1.2699999999999989</v>
      </c>
      <c r="K90" s="19">
        <v>1.0427177083333345</v>
      </c>
      <c r="L90" s="19">
        <v>1.6658103639756023</v>
      </c>
      <c r="M90" s="292">
        <v>6.7686562499999867E-2</v>
      </c>
      <c r="N90" s="292">
        <v>0.10284375000000011</v>
      </c>
      <c r="O90" s="19">
        <v>6.2803541666666587E-2</v>
      </c>
      <c r="P90" s="19">
        <v>5.5336419753086293E-2</v>
      </c>
      <c r="Q90" s="292">
        <v>7.3031618595162079E-2</v>
      </c>
      <c r="R90" s="292">
        <v>0.15724107142857155</v>
      </c>
      <c r="S90" s="19">
        <v>0.64017931295986541</v>
      </c>
      <c r="T90" s="19">
        <v>6.3941352423614609E-2</v>
      </c>
      <c r="U90" s="292">
        <v>0.46407403492647009</v>
      </c>
      <c r="V90" s="292">
        <v>0.84725000000000028</v>
      </c>
      <c r="W90" s="19">
        <v>0.81107864583333455</v>
      </c>
      <c r="X90" s="19">
        <v>0.67463889521712739</v>
      </c>
      <c r="Y90" s="292">
        <v>0.12663888888888883</v>
      </c>
      <c r="Z90" s="292">
        <v>0.19200000000000014</v>
      </c>
      <c r="AA90" s="19">
        <v>0.16626793981481514</v>
      </c>
      <c r="AB90" s="19">
        <v>0.2135729718698692</v>
      </c>
      <c r="AC90" s="14"/>
    </row>
    <row r="91" spans="1:29" x14ac:dyDescent="0.25">
      <c r="A91" s="292">
        <v>66.277529761904859</v>
      </c>
      <c r="B91" s="292">
        <v>33.983619791666726</v>
      </c>
      <c r="C91" s="19">
        <v>186.47352753966516</v>
      </c>
      <c r="D91" s="19">
        <v>49.091579861111143</v>
      </c>
      <c r="E91" s="292">
        <v>1.6021495370370407</v>
      </c>
      <c r="F91" s="292">
        <v>1.4455133928571415</v>
      </c>
      <c r="G91" s="19">
        <v>3.3674657878120922</v>
      </c>
      <c r="H91" s="19">
        <v>1.7295976136102738</v>
      </c>
      <c r="I91" s="292">
        <v>1.5268843068175169</v>
      </c>
      <c r="J91" s="292">
        <v>1.1707716517857165</v>
      </c>
      <c r="K91" s="19">
        <v>1.4027936226851889</v>
      </c>
      <c r="L91" s="19">
        <v>2.0441994379619923</v>
      </c>
      <c r="M91" s="292">
        <v>6.7686562499999922E-2</v>
      </c>
      <c r="N91" s="292">
        <v>0.11300000000000004</v>
      </c>
      <c r="O91" s="19">
        <v>4.4452949678618764E-2</v>
      </c>
      <c r="P91" s="19">
        <v>9.4403222747849791E-2</v>
      </c>
      <c r="Q91" s="292">
        <v>7.3046556273291652E-2</v>
      </c>
      <c r="R91" s="292">
        <v>0.12749386160714293</v>
      </c>
      <c r="S91" s="19">
        <v>0.25087348482644506</v>
      </c>
      <c r="T91" s="19">
        <v>0.10019492442209348</v>
      </c>
      <c r="U91" s="292">
        <v>0.46407403492647048</v>
      </c>
      <c r="V91" s="292">
        <v>0.77900000000000091</v>
      </c>
      <c r="W91" s="19">
        <v>1.0895592999430044</v>
      </c>
      <c r="X91" s="19">
        <v>0.7304655725699839</v>
      </c>
      <c r="Y91" s="292">
        <v>0.1269041666666666</v>
      </c>
      <c r="Z91" s="292">
        <v>0.13498173076923117</v>
      </c>
      <c r="AA91" s="19">
        <v>0.39137389544303997</v>
      </c>
      <c r="AB91" s="19">
        <v>0.12837232905982915</v>
      </c>
      <c r="AC91" s="14"/>
    </row>
    <row r="92" spans="1:29" x14ac:dyDescent="0.25">
      <c r="A92" s="292">
        <v>66.595750259497791</v>
      </c>
      <c r="B92" s="292">
        <v>60.414842195361437</v>
      </c>
      <c r="C92" s="19">
        <v>27.410244421106341</v>
      </c>
      <c r="D92" s="19">
        <v>57.27318456051114</v>
      </c>
      <c r="E92" s="292">
        <v>1.6027400462962997</v>
      </c>
      <c r="F92" s="292">
        <v>1.5445633928571405</v>
      </c>
      <c r="G92" s="19">
        <v>5.2363123655833244</v>
      </c>
      <c r="H92" s="19">
        <v>1.6198524305555562</v>
      </c>
      <c r="I92" s="292">
        <v>1.5272151041666684</v>
      </c>
      <c r="J92" s="292">
        <v>1.1908565476190456</v>
      </c>
      <c r="K92" s="19">
        <v>3.3230128381334776</v>
      </c>
      <c r="L92" s="19">
        <v>1.5205380371815636</v>
      </c>
      <c r="M92" s="292">
        <v>6.7722291666666531E-2</v>
      </c>
      <c r="N92" s="292">
        <v>0.29217254464285675</v>
      </c>
      <c r="O92" s="19">
        <v>2.6432697597863795E-2</v>
      </c>
      <c r="P92" s="19">
        <v>0.10262604177522937</v>
      </c>
      <c r="Q92" s="292">
        <v>7.3061493951421225E-2</v>
      </c>
      <c r="R92" s="292">
        <v>9.231050603098867E-2</v>
      </c>
      <c r="S92" s="19">
        <v>0.26898383814874899</v>
      </c>
      <c r="T92" s="19">
        <v>9.4531250000000011E-2</v>
      </c>
      <c r="U92" s="292">
        <v>0.46522277113970523</v>
      </c>
      <c r="V92" s="292">
        <v>0.51702053571428597</v>
      </c>
      <c r="W92" s="19">
        <v>1.3392442901366604</v>
      </c>
      <c r="X92" s="19">
        <v>0.54619197382478568</v>
      </c>
      <c r="Y92" s="292">
        <v>0.12742766013738852</v>
      </c>
      <c r="Z92" s="292">
        <v>0.10106282051282045</v>
      </c>
      <c r="AA92" s="19">
        <v>0.62623248793339437</v>
      </c>
      <c r="AB92" s="19">
        <v>0.77921636334979361</v>
      </c>
      <c r="AC92" s="14"/>
    </row>
    <row r="93" spans="1:29" x14ac:dyDescent="0.25">
      <c r="A93" s="292">
        <v>66.810317460317563</v>
      </c>
      <c r="B93" s="292">
        <v>66.729004890860637</v>
      </c>
      <c r="C93" s="19">
        <v>29.442607158467592</v>
      </c>
      <c r="D93" s="19">
        <v>60.780564417395929</v>
      </c>
      <c r="E93" s="292">
        <v>1.6033305555555566</v>
      </c>
      <c r="F93" s="292">
        <v>1.5727022321428565</v>
      </c>
      <c r="G93" s="19">
        <v>3.4475896274825928</v>
      </c>
      <c r="H93" s="19">
        <v>1.6839740404029202</v>
      </c>
      <c r="I93" s="292">
        <v>1.5283246643518538</v>
      </c>
      <c r="J93" s="292">
        <v>1.2348455357142887</v>
      </c>
      <c r="K93" s="19">
        <v>5.209879667985466</v>
      </c>
      <c r="L93" s="19">
        <v>1.5737752700617273</v>
      </c>
      <c r="M93" s="292">
        <v>6.7722291666666559E-2</v>
      </c>
      <c r="N93" s="292">
        <v>0.37327827380952355</v>
      </c>
      <c r="O93" s="19">
        <v>4.3740734771325958E-2</v>
      </c>
      <c r="P93" s="19">
        <v>7.1379329471186817E-2</v>
      </c>
      <c r="Q93" s="292">
        <v>7.3106306985809943E-2</v>
      </c>
      <c r="R93" s="292">
        <v>0.17179980316670698</v>
      </c>
      <c r="S93" s="19">
        <v>0.1913807038774086</v>
      </c>
      <c r="T93" s="19">
        <v>0.13579945987654318</v>
      </c>
      <c r="U93" s="292">
        <v>0.46522277113970562</v>
      </c>
      <c r="V93" s="292">
        <v>0.3838698412698418</v>
      </c>
      <c r="W93" s="19">
        <v>1.100407568025686</v>
      </c>
      <c r="X93" s="19">
        <v>0.90449120778736303</v>
      </c>
      <c r="Y93" s="292">
        <v>0.12743472222222216</v>
      </c>
      <c r="Z93" s="292">
        <v>0.10360961538461551</v>
      </c>
      <c r="AA93" s="19">
        <v>0.40115812740042561</v>
      </c>
      <c r="AB93" s="19">
        <v>0.90271322076024907</v>
      </c>
      <c r="AC93" s="14"/>
    </row>
    <row r="94" spans="1:29" x14ac:dyDescent="0.25">
      <c r="A94" s="292">
        <v>66.81031746031762</v>
      </c>
      <c r="B94" s="292">
        <v>65.478567708333415</v>
      </c>
      <c r="C94" s="19">
        <v>29.732074035177273</v>
      </c>
      <c r="D94" s="19">
        <v>47.452520961233802</v>
      </c>
      <c r="E94" s="292">
        <v>1.6033305555555588</v>
      </c>
      <c r="F94" s="292">
        <v>1.5252179408482121</v>
      </c>
      <c r="G94" s="19">
        <v>1.6512096474269418</v>
      </c>
      <c r="H94" s="19">
        <v>1.685327257761486</v>
      </c>
      <c r="I94" s="292">
        <v>1.5299890046296314</v>
      </c>
      <c r="J94" s="292">
        <v>1.1606141183035705</v>
      </c>
      <c r="K94" s="19">
        <v>3.4038488927112636</v>
      </c>
      <c r="L94" s="19">
        <v>1.5895708176550709</v>
      </c>
      <c r="M94" s="292">
        <v>6.7758020833333196E-2</v>
      </c>
      <c r="N94" s="292">
        <v>0.35253526785714229</v>
      </c>
      <c r="O94" s="19">
        <v>0.16676920319768937</v>
      </c>
      <c r="P94" s="19">
        <v>2.3600000000000027E-2</v>
      </c>
      <c r="Q94" s="292">
        <v>7.3121244663939516E-2</v>
      </c>
      <c r="R94" s="292">
        <v>0.20020926339285716</v>
      </c>
      <c r="S94" s="19">
        <v>0.23716718749999977</v>
      </c>
      <c r="T94" s="19">
        <v>0.13770524691358021</v>
      </c>
      <c r="U94" s="292">
        <v>0.4663715073529407</v>
      </c>
      <c r="V94" s="292">
        <v>0.40691904761904801</v>
      </c>
      <c r="W94" s="19">
        <v>0.80783588905556813</v>
      </c>
      <c r="X94" s="19">
        <v>0.98353278947638112</v>
      </c>
      <c r="Y94" s="292">
        <v>0.12769999999999992</v>
      </c>
      <c r="Z94" s="292">
        <v>9.9311899038461451E-2</v>
      </c>
      <c r="AA94" s="19">
        <v>0.17291735509125172</v>
      </c>
      <c r="AB94" s="19">
        <v>0.43342516260051783</v>
      </c>
      <c r="AC94" s="14"/>
    </row>
    <row r="95" spans="1:29" x14ac:dyDescent="0.25">
      <c r="A95" s="292">
        <v>66.840163082255827</v>
      </c>
      <c r="B95" s="292">
        <v>37.44690118531507</v>
      </c>
      <c r="C95" s="19">
        <v>27.624999999999986</v>
      </c>
      <c r="D95" s="19">
        <v>16.799999999999972</v>
      </c>
      <c r="E95" s="292">
        <v>1.6039210648148139</v>
      </c>
      <c r="F95" s="292">
        <v>1.8682437848306825</v>
      </c>
      <c r="G95" s="19">
        <v>3.2621992021836594</v>
      </c>
      <c r="H95" s="19">
        <v>1.6801850317989373</v>
      </c>
      <c r="I95" s="292">
        <v>1.5305437847222227</v>
      </c>
      <c r="J95" s="292">
        <v>1.6482298801544173</v>
      </c>
      <c r="K95" s="19">
        <v>1.4844404442292538</v>
      </c>
      <c r="L95" s="19">
        <v>1.5827012159862568</v>
      </c>
      <c r="M95" s="292">
        <v>6.7793749999999861E-2</v>
      </c>
      <c r="N95" s="292">
        <v>0.38753909040178525</v>
      </c>
      <c r="O95" s="19">
        <v>1.1873681674420198</v>
      </c>
      <c r="P95" s="19">
        <v>3.737500000000004E-2</v>
      </c>
      <c r="Q95" s="292">
        <v>7.3151120020198648E-2</v>
      </c>
      <c r="R95" s="292">
        <v>1.9500000000000024E-2</v>
      </c>
      <c r="S95" s="19">
        <v>9.0721967773570944E-2</v>
      </c>
      <c r="T95" s="19">
        <v>8.9296829001063505E-2</v>
      </c>
      <c r="U95" s="292">
        <v>0.467520243566176</v>
      </c>
      <c r="V95" s="292">
        <v>0.36802351190476235</v>
      </c>
      <c r="W95" s="19">
        <v>0.54887448325938248</v>
      </c>
      <c r="X95" s="19">
        <v>0.68317477905811141</v>
      </c>
      <c r="Y95" s="292">
        <v>0.12796527777777772</v>
      </c>
      <c r="Z95" s="292">
        <v>0.25424294180311313</v>
      </c>
      <c r="AA95" s="19">
        <v>0.28382215801038685</v>
      </c>
      <c r="AB95" s="19">
        <v>0.22100000000000006</v>
      </c>
      <c r="AC95" s="14"/>
    </row>
    <row r="96" spans="1:29" x14ac:dyDescent="0.25">
      <c r="A96" s="292">
        <v>67.328988727772497</v>
      </c>
      <c r="B96" s="292">
        <v>46.052709275343439</v>
      </c>
      <c r="C96" s="19">
        <v>34.662833372886872</v>
      </c>
      <c r="D96" s="19">
        <v>26.300000000000008</v>
      </c>
      <c r="E96" s="292">
        <v>1.6049999999999993</v>
      </c>
      <c r="F96" s="292">
        <v>1.7257979781979298</v>
      </c>
      <c r="G96" s="19">
        <v>1.6166937005726802</v>
      </c>
      <c r="H96" s="19">
        <v>1.4335999999999995</v>
      </c>
      <c r="I96" s="292">
        <v>1.5305437847222241</v>
      </c>
      <c r="J96" s="292">
        <v>1.4583579128213149</v>
      </c>
      <c r="K96" s="19">
        <v>2.0748310347416368</v>
      </c>
      <c r="L96" s="19">
        <v>1.6088057023277489</v>
      </c>
      <c r="M96" s="292">
        <v>6.7793749999999917E-2</v>
      </c>
      <c r="N96" s="292">
        <v>0.18771587315681648</v>
      </c>
      <c r="O96" s="19">
        <v>0.24957960949614877</v>
      </c>
      <c r="P96" s="19">
        <v>4.6800000000000085E-2</v>
      </c>
      <c r="Q96" s="292">
        <v>7.3166057698328221E-2</v>
      </c>
      <c r="R96" s="292">
        <v>2.3187500000000031E-2</v>
      </c>
      <c r="S96" s="19">
        <v>6.1411221064972814E-2</v>
      </c>
      <c r="T96" s="19">
        <v>0.13395903094233602</v>
      </c>
      <c r="U96" s="292">
        <v>0.46752024356617605</v>
      </c>
      <c r="V96" s="292">
        <v>0.59308269898406296</v>
      </c>
      <c r="W96" s="19">
        <v>0.60866955467594674</v>
      </c>
      <c r="X96" s="19">
        <v>0.5319999999999987</v>
      </c>
      <c r="Y96" s="292">
        <v>0.12849583333333325</v>
      </c>
      <c r="Z96" s="292">
        <v>0.15776577624920571</v>
      </c>
      <c r="AA96" s="19">
        <v>0.2177068765409752</v>
      </c>
      <c r="AB96" s="19">
        <v>0.16696875000000047</v>
      </c>
      <c r="AC96" s="14"/>
    </row>
    <row r="97" spans="1:29" x14ac:dyDescent="0.25">
      <c r="A97" s="292">
        <v>67.328988727772796</v>
      </c>
      <c r="B97" s="292">
        <v>58.166695006983325</v>
      </c>
      <c r="C97" s="19">
        <v>36.044839553051105</v>
      </c>
      <c r="D97" s="19">
        <v>32.800000000000047</v>
      </c>
      <c r="E97" s="292">
        <v>1.6062831018518533</v>
      </c>
      <c r="F97" s="292">
        <v>1.6412906529017846</v>
      </c>
      <c r="G97" s="19">
        <v>1.45618828125</v>
      </c>
      <c r="H97" s="19">
        <v>1.488937499999998</v>
      </c>
      <c r="I97" s="292">
        <v>1.5310985648148154</v>
      </c>
      <c r="J97" s="292">
        <v>1.3420686941964275</v>
      </c>
      <c r="K97" s="19">
        <v>1.3667531535765309</v>
      </c>
      <c r="L97" s="19">
        <v>1.4099999999999975</v>
      </c>
      <c r="M97" s="292">
        <v>6.7829479166666581E-2</v>
      </c>
      <c r="N97" s="292">
        <v>0.25693347681004919</v>
      </c>
      <c r="O97" s="19">
        <v>6.3610312499999919E-2</v>
      </c>
      <c r="P97" s="19">
        <v>4.8699999999999889E-2</v>
      </c>
      <c r="Q97" s="292">
        <v>7.3166057698328235E-2</v>
      </c>
      <c r="R97" s="292">
        <v>2.550000000000004E-2</v>
      </c>
      <c r="S97" s="19">
        <v>0.17279205855764526</v>
      </c>
      <c r="T97" s="19">
        <v>0.15390443672839499</v>
      </c>
      <c r="U97" s="292">
        <v>0.4698177159926466</v>
      </c>
      <c r="V97" s="292">
        <v>0.51413212296268795</v>
      </c>
      <c r="W97" s="19">
        <v>0.79930546875000108</v>
      </c>
      <c r="X97" s="19">
        <v>0.43343749999999975</v>
      </c>
      <c r="Y97" s="292">
        <v>0.12876111111111102</v>
      </c>
      <c r="Z97" s="292">
        <v>0.1098174278846155</v>
      </c>
      <c r="AA97" s="19">
        <v>0.16867968750000031</v>
      </c>
      <c r="AB97" s="19">
        <v>0.13000000000000023</v>
      </c>
      <c r="AC97" s="14"/>
    </row>
    <row r="98" spans="1:29" x14ac:dyDescent="0.25">
      <c r="A98" s="292">
        <v>67.368418216728756</v>
      </c>
      <c r="B98" s="292">
        <v>36.432779429629434</v>
      </c>
      <c r="C98" s="19">
        <v>30.793216068426943</v>
      </c>
      <c r="D98" s="19">
        <v>36.085416666666696</v>
      </c>
      <c r="E98" s="292">
        <v>1.6062831018518551</v>
      </c>
      <c r="F98" s="292">
        <v>0.76700000000000068</v>
      </c>
      <c r="G98" s="19">
        <v>1.6181389184755985</v>
      </c>
      <c r="H98" s="19">
        <v>1.526799999999999</v>
      </c>
      <c r="I98" s="292">
        <v>1.5310985648148165</v>
      </c>
      <c r="J98" s="292">
        <v>0.52199999999999902</v>
      </c>
      <c r="K98" s="19">
        <v>1.3925076562500038</v>
      </c>
      <c r="L98" s="19">
        <v>1.4515625000000003</v>
      </c>
      <c r="M98" s="292">
        <v>6.7972395833333185E-2</v>
      </c>
      <c r="N98" s="292">
        <v>0.30197419084821447</v>
      </c>
      <c r="O98" s="19">
        <v>5.6461708651821187E-2</v>
      </c>
      <c r="P98" s="19">
        <v>5.7257530864197492E-2</v>
      </c>
      <c r="Q98" s="292">
        <v>7.3180995376457808E-2</v>
      </c>
      <c r="R98" s="292">
        <v>7.396428571428583E-2</v>
      </c>
      <c r="S98" s="19">
        <v>0.16815625000000015</v>
      </c>
      <c r="T98" s="19">
        <v>5.8200000000000009E-2</v>
      </c>
      <c r="U98" s="292">
        <v>0.47096645220588185</v>
      </c>
      <c r="V98" s="292">
        <v>0.46310148809523882</v>
      </c>
      <c r="W98" s="19">
        <v>0.91709401188238715</v>
      </c>
      <c r="X98" s="19">
        <v>0.36599999999999971</v>
      </c>
      <c r="Y98" s="292">
        <v>0.12911584633967266</v>
      </c>
      <c r="Z98" s="292">
        <v>6.9600000000000078E-2</v>
      </c>
      <c r="AA98" s="19">
        <v>0.76328711189618248</v>
      </c>
      <c r="AB98" s="19">
        <v>0.11951041666666669</v>
      </c>
      <c r="AC98" s="14"/>
    </row>
    <row r="99" spans="1:29" x14ac:dyDescent="0.25">
      <c r="A99" s="292">
        <v>67.573401550530818</v>
      </c>
      <c r="B99" s="292">
        <v>40.205340030854487</v>
      </c>
      <c r="C99" s="19">
        <v>49.599999999999994</v>
      </c>
      <c r="D99" s="19">
        <v>52.964548611111162</v>
      </c>
      <c r="E99" s="292">
        <v>1.6068736111111128</v>
      </c>
      <c r="F99" s="292">
        <v>0.75778125000000029</v>
      </c>
      <c r="G99" s="19">
        <v>1.642876578275607</v>
      </c>
      <c r="H99" s="19">
        <v>1.6157833333333338</v>
      </c>
      <c r="I99" s="292">
        <v>1.5316533449074081</v>
      </c>
      <c r="J99" s="292">
        <v>0.51708333333333412</v>
      </c>
      <c r="K99" s="19">
        <v>1.561677209823779</v>
      </c>
      <c r="L99" s="19">
        <v>1.5670833333333321</v>
      </c>
      <c r="M99" s="292">
        <v>6.7972395833333241E-2</v>
      </c>
      <c r="N99" s="292">
        <v>0.24500000000000008</v>
      </c>
      <c r="O99" s="19">
        <v>5.558609914289922E-2</v>
      </c>
      <c r="P99" s="19">
        <v>5.8538271604938193E-2</v>
      </c>
      <c r="Q99" s="292">
        <v>7.3195933054587381E-2</v>
      </c>
      <c r="R99" s="292">
        <v>0.18676046066990062</v>
      </c>
      <c r="S99" s="19">
        <v>0.22139010416666641</v>
      </c>
      <c r="T99" s="19">
        <v>7.3748958333333281E-2</v>
      </c>
      <c r="U99" s="292">
        <v>0.47254882812499971</v>
      </c>
      <c r="V99" s="292">
        <v>0.14119999999999969</v>
      </c>
      <c r="W99" s="19">
        <v>0.93236605111986626</v>
      </c>
      <c r="X99" s="19">
        <v>0.43230208333333314</v>
      </c>
      <c r="Y99" s="292">
        <v>0.12929166666666658</v>
      </c>
      <c r="Z99" s="292">
        <v>7.7097916666666752E-2</v>
      </c>
      <c r="AA99" s="19">
        <v>0.87473945772057837</v>
      </c>
      <c r="AB99" s="19">
        <v>0.13414636752136722</v>
      </c>
      <c r="AC99" s="14"/>
    </row>
    <row r="100" spans="1:29" x14ac:dyDescent="0.25">
      <c r="A100" s="292">
        <v>67.796895918747808</v>
      </c>
      <c r="B100" s="292">
        <v>66.503499080307094</v>
      </c>
      <c r="C100" s="19">
        <v>39.921875000000085</v>
      </c>
      <c r="D100" s="19">
        <v>55.546527777777833</v>
      </c>
      <c r="E100" s="292">
        <v>1.6074641203703697</v>
      </c>
      <c r="F100" s="292">
        <v>0.75200000000000033</v>
      </c>
      <c r="G100" s="19">
        <v>1.5488734710355778</v>
      </c>
      <c r="H100" s="19">
        <v>1.5993993055555527</v>
      </c>
      <c r="I100" s="292">
        <v>1.5322081250000006</v>
      </c>
      <c r="J100" s="292">
        <v>0.51400000000000079</v>
      </c>
      <c r="K100" s="19">
        <v>1.5872904791327096</v>
      </c>
      <c r="L100" s="19">
        <v>1.5547343672839506</v>
      </c>
      <c r="M100" s="292">
        <v>6.8008124999999905E-2</v>
      </c>
      <c r="N100" s="292">
        <v>0.2406979166666664</v>
      </c>
      <c r="O100" s="19">
        <v>5.8913415276802772E-2</v>
      </c>
      <c r="P100" s="19">
        <v>5.5549876543209829E-2</v>
      </c>
      <c r="Q100" s="292">
        <v>7.3210870732716954E-2</v>
      </c>
      <c r="R100" s="292">
        <v>0.2319493768898003</v>
      </c>
      <c r="S100" s="19">
        <v>0.2190235416666664</v>
      </c>
      <c r="T100" s="19">
        <v>8.3499999999999922E-2</v>
      </c>
      <c r="U100" s="292">
        <v>0.47326392463235251</v>
      </c>
      <c r="V100" s="292">
        <v>0.16910208333333346</v>
      </c>
      <c r="W100" s="19">
        <v>0.87433230201744661</v>
      </c>
      <c r="X100" s="19">
        <v>0.57086108440170935</v>
      </c>
      <c r="Y100" s="292">
        <v>0.12955694444444435</v>
      </c>
      <c r="Z100" s="292">
        <v>8.1800000000000136E-2</v>
      </c>
      <c r="AA100" s="19">
        <v>0.45122054358787156</v>
      </c>
      <c r="AB100" s="19">
        <v>0.13799572649572625</v>
      </c>
      <c r="AC100" s="14"/>
    </row>
    <row r="101" spans="1:29" x14ac:dyDescent="0.25">
      <c r="A101" s="292">
        <v>67.817814373289153</v>
      </c>
      <c r="B101" s="292">
        <v>43.527543402777837</v>
      </c>
      <c r="C101" s="19">
        <v>33.300000000000047</v>
      </c>
      <c r="D101" s="19">
        <v>49.521909722222269</v>
      </c>
      <c r="E101" s="292">
        <v>1.6080546296296288</v>
      </c>
      <c r="F101" s="292">
        <v>1.204508928571427</v>
      </c>
      <c r="G101" s="19">
        <v>1.5070000000000023</v>
      </c>
      <c r="H101" s="19">
        <v>1.5857638888888881</v>
      </c>
      <c r="I101" s="292">
        <v>1.5325444786112581</v>
      </c>
      <c r="J101" s="292">
        <v>0.87591495535714303</v>
      </c>
      <c r="K101" s="19">
        <v>1.4899600557587791</v>
      </c>
      <c r="L101" s="19">
        <v>1.5420404320987651</v>
      </c>
      <c r="M101" s="292">
        <v>6.804385416666657E-2</v>
      </c>
      <c r="N101" s="292">
        <v>0.23799999999999963</v>
      </c>
      <c r="O101" s="19">
        <v>5.7000000000000078E-2</v>
      </c>
      <c r="P101" s="19">
        <v>0.14825694815524251</v>
      </c>
      <c r="Q101" s="292">
        <v>7.3240746088976086E-2</v>
      </c>
      <c r="R101" s="292">
        <v>0.1508751448482161</v>
      </c>
      <c r="S101" s="19">
        <v>0.20324645833333321</v>
      </c>
      <c r="T101" s="19">
        <v>0.10900520833333331</v>
      </c>
      <c r="U101" s="292">
        <v>0.47556139705882289</v>
      </c>
      <c r="V101" s="292">
        <v>0.18660000000000002</v>
      </c>
      <c r="W101" s="19">
        <v>0.80500000000000105</v>
      </c>
      <c r="X101" s="19">
        <v>0.58730715811965795</v>
      </c>
      <c r="Y101" s="292">
        <v>0.12982222222222214</v>
      </c>
      <c r="Z101" s="292">
        <v>9.0508173076923035E-2</v>
      </c>
      <c r="AA101" s="19">
        <v>0.17237500000000008</v>
      </c>
      <c r="AB101" s="19">
        <v>0.12901388888888857</v>
      </c>
      <c r="AC101" s="14"/>
    </row>
    <row r="102" spans="1:29" x14ac:dyDescent="0.25">
      <c r="A102" s="292">
        <v>67.875892857142944</v>
      </c>
      <c r="B102" s="292">
        <v>36.745291347984526</v>
      </c>
      <c r="C102" s="19">
        <v>29.678124999999948</v>
      </c>
      <c r="D102" s="19">
        <v>46.184422343699318</v>
      </c>
      <c r="E102" s="292">
        <v>1.6086451388888883</v>
      </c>
      <c r="F102" s="292">
        <v>2.6806084582104006</v>
      </c>
      <c r="G102" s="19">
        <v>1.5273656250000034</v>
      </c>
      <c r="H102" s="19">
        <v>1.6175798611111076</v>
      </c>
      <c r="I102" s="292">
        <v>1.5333176851851853</v>
      </c>
      <c r="J102" s="292">
        <v>2.4910236581183356</v>
      </c>
      <c r="K102" s="19">
        <v>1.4500000000000008</v>
      </c>
      <c r="L102" s="19">
        <v>1.6099657062562549</v>
      </c>
      <c r="M102" s="292">
        <v>6.8079583333333235E-2</v>
      </c>
      <c r="N102" s="292">
        <v>0.34663638392857071</v>
      </c>
      <c r="O102" s="19">
        <v>5.3615625000000035E-2</v>
      </c>
      <c r="P102" s="19">
        <v>9.5788931372231823E-2</v>
      </c>
      <c r="Q102" s="292">
        <v>7.3255683767105659E-2</v>
      </c>
      <c r="R102" s="292">
        <v>0.117516848395534</v>
      </c>
      <c r="S102" s="19">
        <v>0.12223338280176688</v>
      </c>
      <c r="T102" s="19">
        <v>7.6880131172839386E-2</v>
      </c>
      <c r="U102" s="292">
        <v>0.47671013327205825</v>
      </c>
      <c r="V102" s="292">
        <v>0.27950744047619075</v>
      </c>
      <c r="W102" s="19">
        <v>0.60787499999999939</v>
      </c>
      <c r="X102" s="19">
        <v>0.60434948383122711</v>
      </c>
      <c r="Y102" s="292">
        <v>0.13008749999999991</v>
      </c>
      <c r="Z102" s="292">
        <v>0.19727199158034595</v>
      </c>
      <c r="AA102" s="19">
        <v>9.6000000000000071E-2</v>
      </c>
      <c r="AB102" s="19">
        <v>0.29156466121741265</v>
      </c>
      <c r="AC102" s="14"/>
    </row>
    <row r="103" spans="1:29" x14ac:dyDescent="0.25">
      <c r="A103" s="292">
        <v>68.269586028080766</v>
      </c>
      <c r="B103" s="292">
        <v>43.755209183976042</v>
      </c>
      <c r="C103" s="19">
        <v>28.191666666666709</v>
      </c>
      <c r="D103" s="19">
        <v>68.760233774456523</v>
      </c>
      <c r="E103" s="292">
        <v>1.6092356481481476</v>
      </c>
      <c r="F103" s="292">
        <v>3.3344628661690945</v>
      </c>
      <c r="G103" s="19">
        <v>1.5413000000000039</v>
      </c>
      <c r="H103" s="19">
        <v>1.765032678216395</v>
      </c>
      <c r="I103" s="292">
        <v>1.5335217198567834</v>
      </c>
      <c r="J103" s="292">
        <v>3.252264512109496</v>
      </c>
      <c r="K103" s="19">
        <v>1.473749999999999</v>
      </c>
      <c r="L103" s="19">
        <v>1.4842004997147764</v>
      </c>
      <c r="M103" s="292">
        <v>6.81153124999999E-2</v>
      </c>
      <c r="N103" s="292">
        <v>0.19998212152063188</v>
      </c>
      <c r="O103" s="19">
        <v>5.1300000000000012E-2</v>
      </c>
      <c r="P103" s="19">
        <v>6.9424567901234524E-2</v>
      </c>
      <c r="Q103" s="292">
        <v>7.4225529513888874E-2</v>
      </c>
      <c r="R103" s="292">
        <v>0.16896089969757419</v>
      </c>
      <c r="S103" s="19">
        <v>0.15666772693551459</v>
      </c>
      <c r="T103" s="19">
        <v>0.11703175154320984</v>
      </c>
      <c r="U103" s="292">
        <v>0.47671013327205863</v>
      </c>
      <c r="V103" s="292">
        <v>0.6784968202370788</v>
      </c>
      <c r="W103" s="19">
        <v>0.47299999999999948</v>
      </c>
      <c r="X103" s="19">
        <v>0.6964150776874517</v>
      </c>
      <c r="Y103" s="292">
        <v>0.13035277777777768</v>
      </c>
      <c r="Z103" s="292">
        <v>0.25282511847676398</v>
      </c>
      <c r="AA103" s="19">
        <v>0.1348576388888891</v>
      </c>
      <c r="AB103" s="19">
        <v>0.21219202603087284</v>
      </c>
      <c r="AC103" s="14"/>
    </row>
    <row r="104" spans="1:29" x14ac:dyDescent="0.25">
      <c r="A104" s="292">
        <v>68.306640018805822</v>
      </c>
      <c r="B104" s="292">
        <v>45.364781161545814</v>
      </c>
      <c r="C104" s="19">
        <v>28.27666666666671</v>
      </c>
      <c r="D104" s="19">
        <v>77.493350694444601</v>
      </c>
      <c r="E104" s="292">
        <v>1.6092356481481485</v>
      </c>
      <c r="F104" s="292">
        <v>2.1613711342432009</v>
      </c>
      <c r="G104" s="19">
        <v>1.5076079861111114</v>
      </c>
      <c r="H104" s="19">
        <v>1.5582154495402714</v>
      </c>
      <c r="I104" s="292">
        <v>1.5338724652777784</v>
      </c>
      <c r="J104" s="292">
        <v>1.8865088623018229</v>
      </c>
      <c r="K104" s="19">
        <v>1.4899999999999991</v>
      </c>
      <c r="L104" s="19">
        <v>1.4341419830246931</v>
      </c>
      <c r="M104" s="292">
        <v>6.8151041666666565E-2</v>
      </c>
      <c r="N104" s="292">
        <v>8.2198354059595691E-2</v>
      </c>
      <c r="O104" s="19">
        <v>5.7172187499999895E-2</v>
      </c>
      <c r="P104" s="19">
        <v>5.0853827160493748E-2</v>
      </c>
      <c r="Q104" s="292">
        <v>7.4843098958333229E-2</v>
      </c>
      <c r="R104" s="292">
        <v>0.14952883184523827</v>
      </c>
      <c r="S104" s="19">
        <v>0.10299999999999991</v>
      </c>
      <c r="T104" s="19">
        <v>0.12318033939547957</v>
      </c>
      <c r="U104" s="292">
        <v>0.47785886948529344</v>
      </c>
      <c r="V104" s="292">
        <v>0.86534622856985333</v>
      </c>
      <c r="W104" s="19">
        <v>0.68771484375000103</v>
      </c>
      <c r="X104" s="19">
        <v>0.727098784722222</v>
      </c>
      <c r="Y104" s="292">
        <v>0.13061805555555547</v>
      </c>
      <c r="Z104" s="292">
        <v>0.15315627316260269</v>
      </c>
      <c r="AA104" s="19">
        <v>0.17832667824074103</v>
      </c>
      <c r="AB104" s="19">
        <v>0.17071527777777742</v>
      </c>
      <c r="AC104" s="14"/>
    </row>
    <row r="105" spans="1:29" x14ac:dyDescent="0.25">
      <c r="A105" s="292">
        <v>68.357563434696615</v>
      </c>
      <c r="B105" s="292">
        <v>40.362447387545281</v>
      </c>
      <c r="C105" s="19">
        <v>28.84333333333338</v>
      </c>
      <c r="D105" s="19">
        <v>39.339377070551393</v>
      </c>
      <c r="E105" s="292">
        <v>1.6098261574074071</v>
      </c>
      <c r="F105" s="292">
        <v>1.610291312531922</v>
      </c>
      <c r="G105" s="19">
        <v>1.4183652488425931</v>
      </c>
      <c r="H105" s="19">
        <v>1.4698628472222228</v>
      </c>
      <c r="I105" s="292">
        <v>1.5338724652777798</v>
      </c>
      <c r="J105" s="292">
        <v>1.2813037176606266</v>
      </c>
      <c r="K105" s="19">
        <v>1.4504357986111154</v>
      </c>
      <c r="L105" s="19">
        <v>0.73819999999999997</v>
      </c>
      <c r="M105" s="292">
        <v>6.8186770833333202E-2</v>
      </c>
      <c r="N105" s="292">
        <v>0.29351628979851285</v>
      </c>
      <c r="O105" s="19">
        <v>6.6837395833333188E-2</v>
      </c>
      <c r="P105" s="19">
        <v>2.3800000000000029E-2</v>
      </c>
      <c r="Q105" s="292">
        <v>7.5063691350264306E-2</v>
      </c>
      <c r="R105" s="292">
        <v>9.5192821167630573E-2</v>
      </c>
      <c r="S105" s="19">
        <v>7.9707291666666805E-2</v>
      </c>
      <c r="T105" s="19">
        <v>8.7701750360303657E-2</v>
      </c>
      <c r="U105" s="292">
        <v>0.47785886948529349</v>
      </c>
      <c r="V105" s="292">
        <v>0.53011640773752167</v>
      </c>
      <c r="W105" s="19">
        <v>0.75221276041666829</v>
      </c>
      <c r="X105" s="19">
        <v>0.27710000000000051</v>
      </c>
      <c r="Y105" s="292">
        <v>0.13076145833333316</v>
      </c>
      <c r="Z105" s="292">
        <v>0.13835598035194605</v>
      </c>
      <c r="AA105" s="19">
        <v>0.17977372685185214</v>
      </c>
      <c r="AB105" s="19">
        <v>0.11489957264957269</v>
      </c>
      <c r="AC105" s="14"/>
    </row>
    <row r="106" spans="1:29" x14ac:dyDescent="0.25">
      <c r="A106" s="292">
        <v>68.941468253968353</v>
      </c>
      <c r="B106" s="292">
        <v>64.022935164218083</v>
      </c>
      <c r="C106" s="19">
        <v>41.924872933524362</v>
      </c>
      <c r="D106" s="19">
        <v>33.453672267362187</v>
      </c>
      <c r="E106" s="292">
        <v>1.6098261574074106</v>
      </c>
      <c r="F106" s="292">
        <v>1.7308853284348136</v>
      </c>
      <c r="G106" s="19">
        <v>1.4126917939814818</v>
      </c>
      <c r="H106" s="19">
        <v>1.6675763888888897</v>
      </c>
      <c r="I106" s="292">
        <v>1.5344272453703711</v>
      </c>
      <c r="J106" s="292">
        <v>1.4651390545117826</v>
      </c>
      <c r="K106" s="19">
        <v>1.3513637905092615</v>
      </c>
      <c r="L106" s="19">
        <v>0.71503020833333275</v>
      </c>
      <c r="M106" s="292">
        <v>6.818677083333323E-2</v>
      </c>
      <c r="N106" s="292">
        <v>0.33824660733539491</v>
      </c>
      <c r="O106" s="19">
        <v>6.7321458333333181E-2</v>
      </c>
      <c r="P106" s="19">
        <v>1.9313541666666649E-2</v>
      </c>
      <c r="Q106" s="292">
        <v>7.5248975597154419E-2</v>
      </c>
      <c r="R106" s="292">
        <v>9.0167225402414189E-2</v>
      </c>
      <c r="S106" s="19">
        <v>6.5100000000000088E-2</v>
      </c>
      <c r="T106" s="19">
        <v>0.13076887366081666</v>
      </c>
      <c r="U106" s="292">
        <v>0.47900760569852879</v>
      </c>
      <c r="V106" s="292">
        <v>0.4235603350556354</v>
      </c>
      <c r="W106" s="19">
        <v>0.7451488541666681</v>
      </c>
      <c r="X106" s="19">
        <v>0.23610729166666666</v>
      </c>
      <c r="Y106" s="292">
        <v>0.13088333333333324</v>
      </c>
      <c r="Z106" s="292">
        <v>0.16121138930470241</v>
      </c>
      <c r="AA106" s="19">
        <v>0.18942071759259294</v>
      </c>
      <c r="AB106" s="19">
        <v>0.12599999999999989</v>
      </c>
      <c r="AC106" s="14"/>
    </row>
    <row r="107" spans="1:29" x14ac:dyDescent="0.25">
      <c r="A107" s="292">
        <v>68.946711317628456</v>
      </c>
      <c r="B107" s="292">
        <v>38.755581597222282</v>
      </c>
      <c r="C107" s="19">
        <v>33.825199628977863</v>
      </c>
      <c r="D107" s="19">
        <v>30.111411897851053</v>
      </c>
      <c r="E107" s="292">
        <v>1.6104166666666664</v>
      </c>
      <c r="F107" s="292">
        <v>1.5603914899553566</v>
      </c>
      <c r="G107" s="19">
        <v>1.3748687615740733</v>
      </c>
      <c r="H107" s="19">
        <v>0.76200000000000034</v>
      </c>
      <c r="I107" s="292">
        <v>1.5344272453703727</v>
      </c>
      <c r="J107" s="292">
        <v>1.2156003534226196</v>
      </c>
      <c r="K107" s="19">
        <v>1.3451922106481502</v>
      </c>
      <c r="L107" s="19">
        <v>0.70049999999999979</v>
      </c>
      <c r="M107" s="292">
        <v>6.8222499999999894E-2</v>
      </c>
      <c r="N107" s="292">
        <v>0.25446141953671947</v>
      </c>
      <c r="O107" s="19">
        <v>7.0548541666666534E-2</v>
      </c>
      <c r="P107" s="19">
        <v>1.6499999999999976E-2</v>
      </c>
      <c r="Q107" s="292">
        <v>7.5821649305555544E-2</v>
      </c>
      <c r="R107" s="292">
        <v>0.12944144722449269</v>
      </c>
      <c r="S107" s="19">
        <v>0.1347348958333334</v>
      </c>
      <c r="T107" s="19">
        <v>0.10125991880676138</v>
      </c>
      <c r="U107" s="292">
        <v>0.47999999999999932</v>
      </c>
      <c r="V107" s="292">
        <v>0.51695178639202266</v>
      </c>
      <c r="W107" s="19">
        <v>0.69805614583333497</v>
      </c>
      <c r="X107" s="19">
        <v>0.21039999999999995</v>
      </c>
      <c r="Y107" s="292">
        <v>0.13114861111111104</v>
      </c>
      <c r="Z107" s="292">
        <v>0.10249539262820523</v>
      </c>
      <c r="AA107" s="19">
        <v>0.22993697933967538</v>
      </c>
      <c r="AB107" s="19">
        <v>0.14873958333333348</v>
      </c>
      <c r="AC107" s="14"/>
    </row>
    <row r="108" spans="1:29" x14ac:dyDescent="0.25">
      <c r="A108" s="292">
        <v>69.039878487080827</v>
      </c>
      <c r="B108" s="292">
        <v>18.038802083333291</v>
      </c>
      <c r="C108" s="19">
        <v>35.158236528599261</v>
      </c>
      <c r="D108" s="19">
        <v>61.585879337758264</v>
      </c>
      <c r="E108" s="292">
        <v>1.6110071759259259</v>
      </c>
      <c r="F108" s="292">
        <v>1.5648672414729885</v>
      </c>
      <c r="G108" s="19">
        <v>1.4825669958015426</v>
      </c>
      <c r="H108" s="19">
        <v>0.73434374999999941</v>
      </c>
      <c r="I108" s="292">
        <v>1.5349820254629636</v>
      </c>
      <c r="J108" s="292">
        <v>1.2853340703791878</v>
      </c>
      <c r="K108" s="19">
        <v>1.3040483449074085</v>
      </c>
      <c r="L108" s="19">
        <v>1.2697065972222215</v>
      </c>
      <c r="M108" s="292">
        <v>6.8258229166666559E-2</v>
      </c>
      <c r="N108" s="292">
        <v>0.36161033296130912</v>
      </c>
      <c r="O108" s="19">
        <v>0.12381649605711283</v>
      </c>
      <c r="P108" s="19">
        <v>3.708854166666662E-2</v>
      </c>
      <c r="Q108" s="292">
        <v>7.6518055555555506E-2</v>
      </c>
      <c r="R108" s="292">
        <v>8.7783482142857208E-2</v>
      </c>
      <c r="S108" s="19">
        <v>0.12923660204489323</v>
      </c>
      <c r="T108" s="19">
        <v>0.1367523533950617</v>
      </c>
      <c r="U108" s="292">
        <v>0.48015634191176404</v>
      </c>
      <c r="V108" s="292">
        <v>0.39683501984127023</v>
      </c>
      <c r="W108" s="19">
        <v>0.52691506017284839</v>
      </c>
      <c r="X108" s="19">
        <v>0.37465763888888892</v>
      </c>
      <c r="Y108" s="292">
        <v>0.13133874183840233</v>
      </c>
      <c r="Z108" s="292">
        <v>0.14106256696448896</v>
      </c>
      <c r="AA108" s="19">
        <v>0.21496745111049723</v>
      </c>
      <c r="AB108" s="19">
        <v>0.16300000000000023</v>
      </c>
      <c r="AC108" s="14"/>
    </row>
    <row r="109" spans="1:29" x14ac:dyDescent="0.25">
      <c r="A109" s="292">
        <v>69.284291309839162</v>
      </c>
      <c r="B109" s="292">
        <v>11.600000000000007</v>
      </c>
      <c r="C109" s="19">
        <v>35.374276655244572</v>
      </c>
      <c r="D109" s="19">
        <v>49.521909722222254</v>
      </c>
      <c r="E109" s="292">
        <v>1.6121316615520322</v>
      </c>
      <c r="F109" s="292">
        <v>1.6068635628337515</v>
      </c>
      <c r="G109" s="19">
        <v>1.3614167335739964</v>
      </c>
      <c r="H109" s="19">
        <v>0.71699999999999919</v>
      </c>
      <c r="I109" s="292">
        <v>1.5354762023478354</v>
      </c>
      <c r="J109" s="292">
        <v>1.3853903117392041</v>
      </c>
      <c r="K109" s="19">
        <v>1.3655798592606911</v>
      </c>
      <c r="L109" s="19">
        <v>2.7989133042791408</v>
      </c>
      <c r="M109" s="292">
        <v>6.8329687499999889E-2</v>
      </c>
      <c r="N109" s="292">
        <v>0.2899304925223693</v>
      </c>
      <c r="O109" s="19">
        <v>9.2013558958337585E-2</v>
      </c>
      <c r="P109" s="19">
        <v>5.0213456790123366E-2</v>
      </c>
      <c r="Q109" s="292">
        <v>7.6562977430555568E-2</v>
      </c>
      <c r="R109" s="292">
        <v>6.8999999999999964E-2</v>
      </c>
      <c r="S109" s="19">
        <v>0.10508925477918986</v>
      </c>
      <c r="T109" s="19">
        <v>8.7517495281849086E-2</v>
      </c>
      <c r="U109" s="292">
        <v>0.4813050781249994</v>
      </c>
      <c r="V109" s="292">
        <v>0.47249018970540835</v>
      </c>
      <c r="W109" s="19">
        <v>0.58201429668273497</v>
      </c>
      <c r="X109" s="19">
        <v>0.71402614683528798</v>
      </c>
      <c r="Y109" s="292">
        <v>0.1314138888888888</v>
      </c>
      <c r="Z109" s="292">
        <v>0.16579117068446933</v>
      </c>
      <c r="AA109" s="19">
        <v>0.20100000000000021</v>
      </c>
      <c r="AB109" s="19">
        <v>0.13186111111111135</v>
      </c>
      <c r="AC109" s="14"/>
    </row>
    <row r="110" spans="1:29" x14ac:dyDescent="0.25">
      <c r="A110" s="292">
        <v>69.474255952381043</v>
      </c>
      <c r="B110" s="292">
        <v>9.4218750000000036</v>
      </c>
      <c r="C110" s="19">
        <v>38.365331595217405</v>
      </c>
      <c r="D110" s="19">
        <v>50.092907519021573</v>
      </c>
      <c r="E110" s="292">
        <v>1.6121881944444445</v>
      </c>
      <c r="F110" s="292">
        <v>1.5857009340083534</v>
      </c>
      <c r="G110" s="19">
        <v>0.81199999999999883</v>
      </c>
      <c r="H110" s="19">
        <v>1.3067951388888877</v>
      </c>
      <c r="I110" s="292">
        <v>1.5355368055555563</v>
      </c>
      <c r="J110" s="292">
        <v>1.2946296950964331</v>
      </c>
      <c r="K110" s="19">
        <v>1.2713211590366109</v>
      </c>
      <c r="L110" s="19">
        <v>3.445034088824098</v>
      </c>
      <c r="M110" s="292">
        <v>6.8365416666666554E-2</v>
      </c>
      <c r="N110" s="292">
        <v>0.22147325109454494</v>
      </c>
      <c r="O110" s="19">
        <v>1.1399999999999995E-2</v>
      </c>
      <c r="P110" s="19">
        <v>6.3020864197530849E-2</v>
      </c>
      <c r="Q110" s="292">
        <v>7.7288159367021145E-2</v>
      </c>
      <c r="R110" s="292">
        <v>0.13515234374999985</v>
      </c>
      <c r="S110" s="19">
        <v>0.14841243663824638</v>
      </c>
      <c r="T110" s="19">
        <v>5.0240829014666845E-2</v>
      </c>
      <c r="U110" s="292">
        <v>0.48130507812499945</v>
      </c>
      <c r="V110" s="292">
        <v>0.54636822000468765</v>
      </c>
      <c r="W110" s="19">
        <v>0.43200000000000011</v>
      </c>
      <c r="X110" s="19">
        <v>0.83939848790377003</v>
      </c>
      <c r="Y110" s="292">
        <v>0.13167916666666657</v>
      </c>
      <c r="Z110" s="292">
        <v>0.12879128488543742</v>
      </c>
      <c r="AA110" s="19">
        <v>0.29134374999999973</v>
      </c>
      <c r="AB110" s="19">
        <v>0.22376561583305321</v>
      </c>
      <c r="AC110" s="14"/>
    </row>
    <row r="111" spans="1:29" x14ac:dyDescent="0.25">
      <c r="A111" s="292">
        <v>69.938938492063542</v>
      </c>
      <c r="B111" s="292">
        <v>7.4479166666666545</v>
      </c>
      <c r="C111" s="19">
        <v>32.999027144089716</v>
      </c>
      <c r="D111" s="19">
        <v>45.378143364029427</v>
      </c>
      <c r="E111" s="292">
        <v>1.6127787037037038</v>
      </c>
      <c r="F111" s="292">
        <v>1.4515892857142842</v>
      </c>
      <c r="G111" s="19">
        <v>0.7407083333333323</v>
      </c>
      <c r="H111" s="19">
        <v>2.8487563906988957</v>
      </c>
      <c r="I111" s="292">
        <v>1.5355368055555576</v>
      </c>
      <c r="J111" s="292">
        <v>1.1521542410714274</v>
      </c>
      <c r="K111" s="19">
        <v>0.80060000000000142</v>
      </c>
      <c r="L111" s="19">
        <v>2.1605581149455158</v>
      </c>
      <c r="M111" s="292">
        <v>6.8436874999999883E-2</v>
      </c>
      <c r="N111" s="292">
        <v>0.29993954248334931</v>
      </c>
      <c r="O111" s="19">
        <v>1.201458333333332E-2</v>
      </c>
      <c r="P111" s="19">
        <v>5.5549876543209753E-2</v>
      </c>
      <c r="Q111" s="292">
        <v>8.1304288194444449E-2</v>
      </c>
      <c r="R111" s="292">
        <v>0.13851134672619073</v>
      </c>
      <c r="S111" s="19">
        <v>0.18875587094984458</v>
      </c>
      <c r="T111" s="19">
        <v>0.11273406363906019</v>
      </c>
      <c r="U111" s="292">
        <v>0.48130507812499951</v>
      </c>
      <c r="V111" s="292">
        <v>0.46284998620230183</v>
      </c>
      <c r="W111" s="19">
        <v>0.42523958333333312</v>
      </c>
      <c r="X111" s="19">
        <v>0.77674980929184034</v>
      </c>
      <c r="Y111" s="292">
        <v>0.13194444444444434</v>
      </c>
      <c r="Z111" s="292">
        <v>0.10301490384615385</v>
      </c>
      <c r="AA111" s="19">
        <v>0.34799999999999964</v>
      </c>
      <c r="AB111" s="19">
        <v>0.2838802587588713</v>
      </c>
      <c r="AC111" s="14"/>
    </row>
    <row r="112" spans="1:29" x14ac:dyDescent="0.25">
      <c r="A112" s="292">
        <v>70.007589285714189</v>
      </c>
      <c r="B112" s="292">
        <v>7.399999999999987</v>
      </c>
      <c r="C112" s="19">
        <v>31.937377489204987</v>
      </c>
      <c r="D112" s="19">
        <v>67.147675815116557</v>
      </c>
      <c r="E112" s="292">
        <v>1.6139597222222226</v>
      </c>
      <c r="F112" s="292">
        <v>1.4099999999999975</v>
      </c>
      <c r="G112" s="19">
        <v>0.69599999999999929</v>
      </c>
      <c r="H112" s="19">
        <v>3.4950340888240916</v>
      </c>
      <c r="I112" s="292">
        <v>1.5360915856481485</v>
      </c>
      <c r="J112" s="292">
        <v>1.2079999999999986</v>
      </c>
      <c r="K112" s="19">
        <v>0.72869374999999892</v>
      </c>
      <c r="L112" s="19">
        <v>1.5716596141975299</v>
      </c>
      <c r="M112" s="292">
        <v>6.8508333333333199E-2</v>
      </c>
      <c r="N112" s="292">
        <v>0.31503102678571498</v>
      </c>
      <c r="O112" s="19">
        <v>1.2399999999999986E-2</v>
      </c>
      <c r="P112" s="19">
        <v>7.9707975429431324E-2</v>
      </c>
      <c r="Q112" s="292">
        <v>8.2200000000000092E-2</v>
      </c>
      <c r="R112" s="292">
        <v>0.13054017857142877</v>
      </c>
      <c r="S112" s="19">
        <v>0.15543792893073791</v>
      </c>
      <c r="T112" s="19">
        <v>0.11307418981481455</v>
      </c>
      <c r="U112" s="292">
        <v>0.48156678921568569</v>
      </c>
      <c r="V112" s="292">
        <v>0.29522232142857147</v>
      </c>
      <c r="W112" s="19">
        <v>0.42099999999999954</v>
      </c>
      <c r="X112" s="19">
        <v>0.54893298611111041</v>
      </c>
      <c r="Y112" s="292">
        <v>0.13194444444444436</v>
      </c>
      <c r="Z112" s="292">
        <v>0.11100000000000011</v>
      </c>
      <c r="AA112" s="19">
        <v>0.25987528935185239</v>
      </c>
      <c r="AB112" s="19">
        <v>0.21401163280071056</v>
      </c>
      <c r="AC112" s="14"/>
    </row>
    <row r="113" spans="1:29" x14ac:dyDescent="0.25">
      <c r="A113" s="292">
        <v>70.04806463544989</v>
      </c>
      <c r="B113" s="292">
        <v>39.886111111111155</v>
      </c>
      <c r="C113" s="19">
        <v>34.11447367556881</v>
      </c>
      <c r="D113" s="19">
        <v>52.231514691223559</v>
      </c>
      <c r="E113" s="292">
        <v>1.6151407407407412</v>
      </c>
      <c r="F113" s="292">
        <v>1.5258369140624968</v>
      </c>
      <c r="G113" s="19">
        <v>1.0766197627314811</v>
      </c>
      <c r="H113" s="19">
        <v>2.2009863865504444</v>
      </c>
      <c r="I113" s="292">
        <v>1.5379193054616465</v>
      </c>
      <c r="J113" s="292">
        <v>1.2824433593749969</v>
      </c>
      <c r="K113" s="19">
        <v>0.68359999999999888</v>
      </c>
      <c r="L113" s="19">
        <v>1.5743927935024369</v>
      </c>
      <c r="M113" s="292">
        <v>6.8508333333333213E-2</v>
      </c>
      <c r="N113" s="292">
        <v>0.20200000000000029</v>
      </c>
      <c r="O113" s="19">
        <v>5.1259999999999979E-2</v>
      </c>
      <c r="P113" s="19">
        <v>0.15013080589749286</v>
      </c>
      <c r="Q113" s="292">
        <v>8.4736736111111141E-2</v>
      </c>
      <c r="R113" s="292">
        <v>0.15900000000000025</v>
      </c>
      <c r="S113" s="19">
        <v>0.23006749999999984</v>
      </c>
      <c r="T113" s="19">
        <v>6.5000000000000127E-2</v>
      </c>
      <c r="U113" s="292">
        <v>0.48174264705882286</v>
      </c>
      <c r="V113" s="292">
        <v>0.35437500000000038</v>
      </c>
      <c r="W113" s="19">
        <v>0.54570208333333436</v>
      </c>
      <c r="X113" s="19">
        <v>0.57196964642784709</v>
      </c>
      <c r="Y113" s="292">
        <v>0.13220972222222213</v>
      </c>
      <c r="Z113" s="292">
        <v>0.11111718750000003</v>
      </c>
      <c r="AA113" s="19">
        <v>0.21279849610772636</v>
      </c>
      <c r="AB113" s="19">
        <v>0.12901388888888898</v>
      </c>
      <c r="AC113" s="14"/>
    </row>
    <row r="114" spans="1:29" x14ac:dyDescent="0.25">
      <c r="A114" s="292">
        <v>70.048064635450046</v>
      </c>
      <c r="B114" s="292">
        <v>70.222919051461034</v>
      </c>
      <c r="C114" s="19">
        <v>27.879999999999985</v>
      </c>
      <c r="D114" s="19">
        <v>71.899062500000056</v>
      </c>
      <c r="E114" s="292">
        <v>1.6151407407407437</v>
      </c>
      <c r="F114" s="292">
        <v>1.542804715401785</v>
      </c>
      <c r="G114" s="19">
        <v>2.6057662553014365</v>
      </c>
      <c r="H114" s="19">
        <v>1.6175798611111116</v>
      </c>
      <c r="I114" s="292">
        <v>1.5383107060185193</v>
      </c>
      <c r="J114" s="292">
        <v>1.1881072358630973</v>
      </c>
      <c r="K114" s="19">
        <v>1.0251019502314824</v>
      </c>
      <c r="L114" s="19">
        <v>1.6144573207755946</v>
      </c>
      <c r="M114" s="292">
        <v>6.8544062499999878E-2</v>
      </c>
      <c r="N114" s="292">
        <v>0.24339355468750021</v>
      </c>
      <c r="O114" s="19">
        <v>5.9449166666666574E-2</v>
      </c>
      <c r="P114" s="19">
        <v>9.9536646856732636E-2</v>
      </c>
      <c r="Q114" s="292">
        <v>8.6045598958333344E-2</v>
      </c>
      <c r="R114" s="292">
        <v>0.26896874999999976</v>
      </c>
      <c r="S114" s="19">
        <v>0.2355894791666665</v>
      </c>
      <c r="T114" s="19">
        <v>0.10741840277777774</v>
      </c>
      <c r="U114" s="292">
        <v>0.4824538143382347</v>
      </c>
      <c r="V114" s="292">
        <v>0.38242926587301612</v>
      </c>
      <c r="W114" s="19">
        <v>0.73179269417965565</v>
      </c>
      <c r="X114" s="19">
        <v>0.60106142690779041</v>
      </c>
      <c r="Y114" s="292">
        <v>0.13299999999999967</v>
      </c>
      <c r="Z114" s="292">
        <v>0.10090364583333339</v>
      </c>
      <c r="AA114" s="19">
        <v>0.21556702623131829</v>
      </c>
      <c r="AB114" s="19">
        <v>0.1722513834940976</v>
      </c>
      <c r="AC114" s="14"/>
    </row>
    <row r="115" spans="1:29" x14ac:dyDescent="0.25">
      <c r="A115" s="292">
        <v>70.506355423631177</v>
      </c>
      <c r="B115" s="292">
        <v>94.98435521998546</v>
      </c>
      <c r="C115" s="19">
        <v>27.681666666666654</v>
      </c>
      <c r="D115" s="19">
        <v>54.25553819444449</v>
      </c>
      <c r="E115" s="292">
        <v>1.6152025462962987</v>
      </c>
      <c r="F115" s="292">
        <v>1.6165654761904762</v>
      </c>
      <c r="G115" s="19">
        <v>3.320183717886096</v>
      </c>
      <c r="H115" s="19">
        <v>1.6474123635313236</v>
      </c>
      <c r="I115" s="292">
        <v>1.5383107060185208</v>
      </c>
      <c r="J115" s="292">
        <v>1.2883742559523785</v>
      </c>
      <c r="K115" s="19">
        <v>2.5461577136347668</v>
      </c>
      <c r="L115" s="19">
        <v>1.4931837287534531</v>
      </c>
      <c r="M115" s="292">
        <v>6.8579791666666529E-2</v>
      </c>
      <c r="N115" s="292">
        <v>0.37457471168154693</v>
      </c>
      <c r="O115" s="19">
        <v>6.6952916666666584E-2</v>
      </c>
      <c r="P115" s="19">
        <v>0.13420301508836457</v>
      </c>
      <c r="Q115" s="292">
        <v>8.9954666561639141E-2</v>
      </c>
      <c r="R115" s="292">
        <v>0.36808333333333337</v>
      </c>
      <c r="S115" s="19">
        <v>0.11087465365017833</v>
      </c>
      <c r="T115" s="19">
        <v>0.13484656635802467</v>
      </c>
      <c r="U115" s="292">
        <v>0.48245381433823492</v>
      </c>
      <c r="V115" s="292">
        <v>0.29044345238095282</v>
      </c>
      <c r="W115" s="19">
        <v>0.7993609458265637</v>
      </c>
      <c r="X115" s="19">
        <v>0.68983896384057852</v>
      </c>
      <c r="Y115" s="292">
        <v>0.13300815972222221</v>
      </c>
      <c r="Z115" s="292">
        <v>0.10317147435897435</v>
      </c>
      <c r="AA115" s="19">
        <v>0.2105999574801686</v>
      </c>
      <c r="AB115" s="19">
        <v>0.29439939818836064</v>
      </c>
      <c r="AC115" s="14"/>
    </row>
    <row r="116" spans="1:29" x14ac:dyDescent="0.25">
      <c r="A116" s="292">
        <v>70.539831349206437</v>
      </c>
      <c r="B116" s="292">
        <v>92.883436729431068</v>
      </c>
      <c r="C116" s="19">
        <v>27.851666666666656</v>
      </c>
      <c r="D116" s="19">
        <v>65.068833424746103</v>
      </c>
      <c r="E116" s="292">
        <v>1.6157312500000007</v>
      </c>
      <c r="F116" s="292">
        <v>1.7560000000000002</v>
      </c>
      <c r="G116" s="19">
        <v>2.0384347408959793</v>
      </c>
      <c r="H116" s="19">
        <v>1.7724190078119693</v>
      </c>
      <c r="I116" s="292">
        <v>1.5388654861111133</v>
      </c>
      <c r="J116" s="292">
        <v>1.4899999999999991</v>
      </c>
      <c r="K116" s="19">
        <v>3.27018371788609</v>
      </c>
      <c r="L116" s="19">
        <v>1.5762785973612174</v>
      </c>
      <c r="M116" s="292">
        <v>6.8579791666666542E-2</v>
      </c>
      <c r="N116" s="292">
        <v>0.34348139880952289</v>
      </c>
      <c r="O116" s="19">
        <v>8.2797351412040587E-2</v>
      </c>
      <c r="P116" s="19">
        <v>5.7897901234567867E-2</v>
      </c>
      <c r="Q116" s="292">
        <v>9.5528220486111134E-2</v>
      </c>
      <c r="R116" s="292">
        <v>0.37000000000000005</v>
      </c>
      <c r="S116" s="19">
        <v>5.2228818555115297E-2</v>
      </c>
      <c r="T116" s="19">
        <v>0.16429166666666695</v>
      </c>
      <c r="U116" s="292">
        <v>0.48360255055146989</v>
      </c>
      <c r="V116" s="292">
        <v>0.23900000000000046</v>
      </c>
      <c r="W116" s="19">
        <v>0.67813555316593643</v>
      </c>
      <c r="X116" s="19">
        <v>0.62900991075700141</v>
      </c>
      <c r="Y116" s="292">
        <v>0.13327083333333323</v>
      </c>
      <c r="Z116" s="292">
        <v>9.9312500000000234E-2</v>
      </c>
      <c r="AA116" s="19">
        <v>0.19599898975260888</v>
      </c>
      <c r="AB116" s="19">
        <v>0.21786149997276846</v>
      </c>
      <c r="AC116" s="14"/>
    </row>
    <row r="117" spans="1:29" x14ac:dyDescent="0.25">
      <c r="A117" s="292">
        <v>70.750768246389512</v>
      </c>
      <c r="B117" s="292">
        <v>40.18717013888898</v>
      </c>
      <c r="C117" s="19">
        <v>31.67410122153095</v>
      </c>
      <c r="D117" s="19">
        <v>57.075451754445588</v>
      </c>
      <c r="E117" s="292">
        <v>1.6157312500000029</v>
      </c>
      <c r="F117" s="292">
        <v>1.7623750000000005</v>
      </c>
      <c r="G117" s="19">
        <v>1.4165178066686617</v>
      </c>
      <c r="H117" s="19">
        <v>1.572988108731425</v>
      </c>
      <c r="I117" s="292">
        <v>1.5388965467071707</v>
      </c>
      <c r="J117" s="292">
        <v>1.4953125</v>
      </c>
      <c r="K117" s="19">
        <v>1.9711958867293078</v>
      </c>
      <c r="L117" s="19">
        <v>1.4616455092592606</v>
      </c>
      <c r="M117" s="292">
        <v>6.8615520833333207E-2</v>
      </c>
      <c r="N117" s="292">
        <v>0.26599999999999935</v>
      </c>
      <c r="O117" s="19">
        <v>9.3149378140436681E-2</v>
      </c>
      <c r="P117" s="19">
        <v>0.11220565656727617</v>
      </c>
      <c r="Q117" s="292">
        <v>9.9999999999999825E-2</v>
      </c>
      <c r="R117" s="292">
        <v>0.28673177083333395</v>
      </c>
      <c r="S117" s="19">
        <v>0.12409702003801559</v>
      </c>
      <c r="T117" s="19">
        <v>0.20700000000000038</v>
      </c>
      <c r="U117" s="292">
        <v>0.48475128676470525</v>
      </c>
      <c r="V117" s="292">
        <v>0.20181250000000031</v>
      </c>
      <c r="W117" s="19">
        <v>0.67268466130879434</v>
      </c>
      <c r="X117" s="19">
        <v>0.6914656249999992</v>
      </c>
      <c r="Y117" s="292">
        <v>0.13380138888888879</v>
      </c>
      <c r="Z117" s="292">
        <v>5.5666666666666843E-2</v>
      </c>
      <c r="AA117" s="19">
        <v>0.21550207711868219</v>
      </c>
      <c r="AB117" s="19">
        <v>0.27030413393530411</v>
      </c>
      <c r="AC117" s="14"/>
    </row>
    <row r="118" spans="1:29" x14ac:dyDescent="0.25">
      <c r="A118" s="292">
        <v>71.072619047619128</v>
      </c>
      <c r="B118" s="292">
        <v>34.460815972222285</v>
      </c>
      <c r="C118" s="19">
        <v>33.513447052693067</v>
      </c>
      <c r="D118" s="19">
        <v>70.476121025243671</v>
      </c>
      <c r="E118" s="292">
        <v>1.61632175925926</v>
      </c>
      <c r="F118" s="292">
        <v>1.7195625000000021</v>
      </c>
      <c r="G118" s="19">
        <v>1.365743528653552</v>
      </c>
      <c r="H118" s="19">
        <v>1.7096352062495732</v>
      </c>
      <c r="I118" s="292">
        <v>1.5394202662037042</v>
      </c>
      <c r="J118" s="292">
        <v>1.458333333333333</v>
      </c>
      <c r="K118" s="19">
        <v>1.3352809709173652</v>
      </c>
      <c r="L118" s="19">
        <v>1.5483873996913584</v>
      </c>
      <c r="M118" s="292">
        <v>6.8651249999999872E-2</v>
      </c>
      <c r="N118" s="292">
        <v>0.26706250000000037</v>
      </c>
      <c r="O118" s="19">
        <v>6.3933020833333257E-2</v>
      </c>
      <c r="P118" s="19">
        <v>0.13508096883057338</v>
      </c>
      <c r="Q118" s="292">
        <v>0.10026953125</v>
      </c>
      <c r="R118" s="292">
        <v>0.20117975467110394</v>
      </c>
      <c r="S118" s="19">
        <v>0.12172156249999988</v>
      </c>
      <c r="T118" s="19">
        <v>0.18150000000000022</v>
      </c>
      <c r="U118" s="292">
        <v>0.4847512867647053</v>
      </c>
      <c r="V118" s="292">
        <v>0.39942214128892628</v>
      </c>
      <c r="W118" s="19">
        <v>0.58004646680738181</v>
      </c>
      <c r="X118" s="19">
        <v>0.57908412126068332</v>
      </c>
      <c r="Y118" s="292">
        <v>0.13459722222222212</v>
      </c>
      <c r="Z118" s="292">
        <v>2.4999999999999956E-2</v>
      </c>
      <c r="AA118" s="19">
        <v>0.17302083333333362</v>
      </c>
      <c r="AB118" s="19">
        <v>0.13607104700854686</v>
      </c>
      <c r="AC118" s="14"/>
    </row>
    <row r="119" spans="1:29" x14ac:dyDescent="0.25">
      <c r="A119" s="292">
        <v>71.072619047619142</v>
      </c>
      <c r="B119" s="292">
        <v>59.512818953147253</v>
      </c>
      <c r="C119" s="19">
        <v>31.379837865156571</v>
      </c>
      <c r="D119" s="19">
        <v>61.503722957427179</v>
      </c>
      <c r="E119" s="292">
        <v>1.616321759259262</v>
      </c>
      <c r="F119" s="292">
        <v>1.6750000000000007</v>
      </c>
      <c r="G119" s="19">
        <v>1.4391679166666658</v>
      </c>
      <c r="H119" s="19">
        <v>1.4994062500000009</v>
      </c>
      <c r="I119" s="292">
        <v>1.5399750462962967</v>
      </c>
      <c r="J119" s="292">
        <v>1.4200000000000006</v>
      </c>
      <c r="K119" s="19">
        <v>1.2746875411874707</v>
      </c>
      <c r="L119" s="19">
        <v>1.3371331474730452</v>
      </c>
      <c r="M119" s="292">
        <v>6.8686979166666509E-2</v>
      </c>
      <c r="N119" s="292">
        <v>0.26122916666666646</v>
      </c>
      <c r="O119" s="19">
        <v>6.4901145833333257E-2</v>
      </c>
      <c r="P119" s="19">
        <v>9.6731180624457416E-2</v>
      </c>
      <c r="Q119" s="292">
        <v>0.10026953125000003</v>
      </c>
      <c r="R119" s="292">
        <v>6.0144515993697516E-2</v>
      </c>
      <c r="S119" s="19">
        <v>6.3299999999999926E-2</v>
      </c>
      <c r="T119" s="19">
        <v>0.16629166666666662</v>
      </c>
      <c r="U119" s="292">
        <v>0.48475128676470541</v>
      </c>
      <c r="V119" s="292">
        <v>0.54091892554136833</v>
      </c>
      <c r="W119" s="19">
        <v>0.77811375000000138</v>
      </c>
      <c r="X119" s="19">
        <v>0.61451694950346525</v>
      </c>
      <c r="Y119" s="292">
        <v>0.13465012952618782</v>
      </c>
      <c r="Z119" s="292">
        <v>6.9921875000000036E-2</v>
      </c>
      <c r="AA119" s="19">
        <v>0.16964438657407435</v>
      </c>
      <c r="AB119" s="19">
        <v>0.33760840458612579</v>
      </c>
      <c r="AC119" s="14"/>
    </row>
    <row r="120" spans="1:29" x14ac:dyDescent="0.25">
      <c r="A120" s="292">
        <v>71.528769780591702</v>
      </c>
      <c r="B120" s="292">
        <v>60.527595100638216</v>
      </c>
      <c r="C120" s="19">
        <v>36.428666048296343</v>
      </c>
      <c r="D120" s="19">
        <v>59.084886018417684</v>
      </c>
      <c r="E120" s="292">
        <v>1.6169122685185195</v>
      </c>
      <c r="F120" s="292">
        <v>1.6656868489583303</v>
      </c>
      <c r="G120" s="19">
        <v>1.4524059780092584</v>
      </c>
      <c r="H120" s="19">
        <v>1.5925815972222208</v>
      </c>
      <c r="I120" s="292">
        <v>1.5405298263888894</v>
      </c>
      <c r="J120" s="292">
        <v>1.3922981770833316</v>
      </c>
      <c r="K120" s="19">
        <v>1.3739929166666693</v>
      </c>
      <c r="L120" s="19">
        <v>1.2897357456691367</v>
      </c>
      <c r="M120" s="292">
        <v>6.8686979166666537E-2</v>
      </c>
      <c r="N120" s="292">
        <v>0.25499999999999989</v>
      </c>
      <c r="O120" s="19">
        <v>0.11397115671677523</v>
      </c>
      <c r="P120" s="19">
        <v>0.15463629629629627</v>
      </c>
      <c r="Q120" s="292">
        <v>0.10065711805555554</v>
      </c>
      <c r="R120" s="292">
        <v>7.2642889660889345E-2</v>
      </c>
      <c r="S120" s="19">
        <v>0.11484843749999996</v>
      </c>
      <c r="T120" s="19">
        <v>0.17299999999999996</v>
      </c>
      <c r="U120" s="292">
        <v>0.48704875919117585</v>
      </c>
      <c r="V120" s="292">
        <v>0.47910716090148669</v>
      </c>
      <c r="W120" s="19">
        <v>0.79459619791666813</v>
      </c>
      <c r="X120" s="19">
        <v>0.54526284488874122</v>
      </c>
      <c r="Y120" s="292">
        <v>0.13486249999999991</v>
      </c>
      <c r="Z120" s="292">
        <v>0.11620690727705656</v>
      </c>
      <c r="AA120" s="19">
        <v>0.17253848379629658</v>
      </c>
      <c r="AB120" s="19">
        <v>0.42737132620779766</v>
      </c>
      <c r="AC120" s="14"/>
    </row>
    <row r="121" spans="1:29" x14ac:dyDescent="0.25">
      <c r="A121" s="292">
        <v>71.605406746031804</v>
      </c>
      <c r="B121" s="292">
        <v>67.405522322521264</v>
      </c>
      <c r="C121" s="19">
        <v>37.296488188069226</v>
      </c>
      <c r="D121" s="19">
        <v>51.673559027777706</v>
      </c>
      <c r="E121" s="292">
        <v>1.6175027777777788</v>
      </c>
      <c r="F121" s="292">
        <v>1.6530840957854227</v>
      </c>
      <c r="G121" s="19">
        <v>1.4410590682870359</v>
      </c>
      <c r="H121" s="19">
        <v>1.436746211447731</v>
      </c>
      <c r="I121" s="292">
        <v>1.5410677726475199</v>
      </c>
      <c r="J121" s="292">
        <v>1.3717787730424282</v>
      </c>
      <c r="K121" s="19">
        <v>1.3883932696759291</v>
      </c>
      <c r="L121" s="19">
        <v>1.3691960957521632</v>
      </c>
      <c r="M121" s="292">
        <v>6.8722708333333202E-2</v>
      </c>
      <c r="N121" s="292">
        <v>0.27338867187500032</v>
      </c>
      <c r="O121" s="19">
        <v>0.13941792007758746</v>
      </c>
      <c r="P121" s="19">
        <v>0.25</v>
      </c>
      <c r="Q121" s="292">
        <v>0.10100000000000015</v>
      </c>
      <c r="R121" s="292">
        <v>0.14181659226190496</v>
      </c>
      <c r="S121" s="19">
        <v>0.19220249999999997</v>
      </c>
      <c r="T121" s="19">
        <v>0.16388155864197526</v>
      </c>
      <c r="U121" s="292">
        <v>0.48819749540441126</v>
      </c>
      <c r="V121" s="292">
        <v>0.43801863757281034</v>
      </c>
      <c r="W121" s="19">
        <v>0.78046838541666819</v>
      </c>
      <c r="X121" s="19">
        <v>0.6613653143898971</v>
      </c>
      <c r="Y121" s="292">
        <v>0.13539305555555545</v>
      </c>
      <c r="Z121" s="292">
        <v>0.10448160620196738</v>
      </c>
      <c r="AA121" s="19">
        <v>0.14249346978060584</v>
      </c>
      <c r="AB121" s="19">
        <v>0.27688642819499537</v>
      </c>
      <c r="AC121" s="14"/>
    </row>
    <row r="122" spans="1:29" x14ac:dyDescent="0.25">
      <c r="A122" s="292">
        <v>71.605406746031946</v>
      </c>
      <c r="B122" s="292">
        <v>60.076583479531116</v>
      </c>
      <c r="C122" s="19">
        <v>29.239999999999977</v>
      </c>
      <c r="D122" s="19">
        <v>54.225694444444429</v>
      </c>
      <c r="E122" s="292">
        <v>1.6180932870370384</v>
      </c>
      <c r="F122" s="292">
        <v>1.2838170037631649</v>
      </c>
      <c r="G122" s="19">
        <v>1.3898424934048397</v>
      </c>
      <c r="H122" s="19">
        <v>1.4248167144997124</v>
      </c>
      <c r="I122" s="292">
        <v>1.5410846064814818</v>
      </c>
      <c r="J122" s="292">
        <v>1.2002384362153011</v>
      </c>
      <c r="K122" s="19">
        <v>1.3760501099537066</v>
      </c>
      <c r="L122" s="19">
        <v>1.2765807175925932</v>
      </c>
      <c r="M122" s="292">
        <v>6.8758437499999867E-2</v>
      </c>
      <c r="N122" s="292">
        <v>0.2801379240133765</v>
      </c>
      <c r="O122" s="19">
        <v>0.10216728003151976</v>
      </c>
      <c r="P122" s="19">
        <v>0.16585555555555553</v>
      </c>
      <c r="Q122" s="292">
        <v>0.10449045138888889</v>
      </c>
      <c r="R122" s="292">
        <v>0.12859561011904769</v>
      </c>
      <c r="S122" s="19">
        <v>0.19629166666666642</v>
      </c>
      <c r="T122" s="19">
        <v>0.15068824880213966</v>
      </c>
      <c r="U122" s="292">
        <v>0.48890196078431308</v>
      </c>
      <c r="V122" s="292">
        <v>0.44118930666396516</v>
      </c>
      <c r="W122" s="19">
        <v>0.5517067487996089</v>
      </c>
      <c r="X122" s="19">
        <v>0.50670829326923006</v>
      </c>
      <c r="Y122" s="292">
        <v>0.13599999999999976</v>
      </c>
      <c r="Z122" s="292">
        <v>0.10504563901847015</v>
      </c>
      <c r="AA122" s="19">
        <v>0.12164490661369821</v>
      </c>
      <c r="AB122" s="19">
        <v>0.1434903846153846</v>
      </c>
      <c r="AC122" s="14"/>
    </row>
    <row r="123" spans="1:29" x14ac:dyDescent="0.25">
      <c r="A123" s="292">
        <v>71.728419537422809</v>
      </c>
      <c r="B123" s="292">
        <v>63.571923543110991</v>
      </c>
      <c r="C123" s="19">
        <v>16.562500000000014</v>
      </c>
      <c r="D123" s="19">
        <v>71.5</v>
      </c>
      <c r="E123" s="292">
        <v>1.6180932870370395</v>
      </c>
      <c r="F123" s="292">
        <v>1.3149254826162344</v>
      </c>
      <c r="G123" s="19">
        <v>1.3788983589637658</v>
      </c>
      <c r="H123" s="19">
        <v>1.4448161652655074</v>
      </c>
      <c r="I123" s="292">
        <v>1.5416393865740747</v>
      </c>
      <c r="J123" s="292">
        <v>1.2141196081973591</v>
      </c>
      <c r="K123" s="19">
        <v>1.275805711688063</v>
      </c>
      <c r="L123" s="19">
        <v>1.1099999999999997</v>
      </c>
      <c r="M123" s="292">
        <v>6.8794166666666531E-2</v>
      </c>
      <c r="N123" s="292">
        <v>8.3578567547865731E-2</v>
      </c>
      <c r="O123" s="19">
        <v>0.13307999999999984</v>
      </c>
      <c r="P123" s="19">
        <v>5.6617160493827097E-2</v>
      </c>
      <c r="Q123" s="292">
        <v>0.10948673611111109</v>
      </c>
      <c r="R123" s="292">
        <v>8.0954892154457503E-2</v>
      </c>
      <c r="S123" s="19">
        <v>0.13899999999999985</v>
      </c>
      <c r="T123" s="19">
        <v>7.831736605456735E-2</v>
      </c>
      <c r="U123" s="292">
        <v>0.48944349724264652</v>
      </c>
      <c r="V123" s="292">
        <v>0.38675099206349262</v>
      </c>
      <c r="W123" s="19">
        <v>0.44760044975423324</v>
      </c>
      <c r="X123" s="19">
        <v>0.24139999999999973</v>
      </c>
      <c r="Y123" s="292">
        <v>0.13645416666666657</v>
      </c>
      <c r="Z123" s="292">
        <v>0.10138116987179492</v>
      </c>
      <c r="AA123" s="19">
        <v>0.17276980581181522</v>
      </c>
      <c r="AB123" s="19">
        <v>0.109</v>
      </c>
      <c r="AC123" s="14"/>
    </row>
    <row r="124" spans="1:29" x14ac:dyDescent="0.25">
      <c r="A124" s="292">
        <v>72.138194444444494</v>
      </c>
      <c r="B124" s="292">
        <v>65.488722932816259</v>
      </c>
      <c r="C124" s="19">
        <v>5.0000000000000009</v>
      </c>
      <c r="D124" s="19">
        <v>37.5</v>
      </c>
      <c r="E124" s="292">
        <v>1.6186837962962974</v>
      </c>
      <c r="F124" s="292">
        <v>1.5480807477678564</v>
      </c>
      <c r="G124" s="19">
        <v>1.3338366770790291</v>
      </c>
      <c r="H124" s="19">
        <v>1.4123281250000008</v>
      </c>
      <c r="I124" s="292">
        <v>1.5421941666666672</v>
      </c>
      <c r="J124" s="292">
        <v>1.1963551711309524</v>
      </c>
      <c r="K124" s="19">
        <v>1.239480438886176</v>
      </c>
      <c r="L124" s="19">
        <v>1.2569829861111121</v>
      </c>
      <c r="M124" s="292">
        <v>6.8865624999999861E-2</v>
      </c>
      <c r="N124" s="292">
        <v>0.10080587441887695</v>
      </c>
      <c r="O124" s="19">
        <v>0.19699999999999954</v>
      </c>
      <c r="P124" s="19">
        <v>0.1745833333333334</v>
      </c>
      <c r="Q124" s="292">
        <v>0.10975215277777778</v>
      </c>
      <c r="R124" s="292">
        <v>9.3729957765555053E-2</v>
      </c>
      <c r="S124" s="19">
        <v>0.12784375000000023</v>
      </c>
      <c r="T124" s="19">
        <v>8.4748634932736114E-2</v>
      </c>
      <c r="U124" s="292">
        <v>0.4904949678308817</v>
      </c>
      <c r="V124" s="292">
        <v>0.36946408730158775</v>
      </c>
      <c r="W124" s="19">
        <v>0.54318205771265837</v>
      </c>
      <c r="X124" s="19">
        <v>0.47549555288461515</v>
      </c>
      <c r="Y124" s="292">
        <v>0.13653350694444447</v>
      </c>
      <c r="Z124" s="292">
        <v>9.9471073717948624E-2</v>
      </c>
      <c r="AA124" s="19">
        <v>0.15864843749999996</v>
      </c>
      <c r="AB124" s="19">
        <v>0.13943269230769209</v>
      </c>
      <c r="AC124" s="14"/>
    </row>
    <row r="125" spans="1:29" x14ac:dyDescent="0.25">
      <c r="A125" s="292">
        <v>72.138194444444537</v>
      </c>
      <c r="B125" s="292">
        <v>63.23366482728067</v>
      </c>
      <c r="C125" s="19">
        <v>4.628125000000006</v>
      </c>
      <c r="D125" s="19">
        <v>21.614583333333311</v>
      </c>
      <c r="E125" s="292">
        <v>1.618683796296299</v>
      </c>
      <c r="F125" s="292">
        <v>1.5269766183035689</v>
      </c>
      <c r="G125" s="19">
        <v>1.3015964062499983</v>
      </c>
      <c r="H125" s="19">
        <v>1.3599999999999997</v>
      </c>
      <c r="I125" s="292">
        <v>1.5427489467592599</v>
      </c>
      <c r="J125" s="292">
        <v>1.1633634300595228</v>
      </c>
      <c r="K125" s="19">
        <v>1.2314022095475103</v>
      </c>
      <c r="L125" s="19">
        <v>1.5610813348765431</v>
      </c>
      <c r="M125" s="292">
        <v>6.8901354166666526E-2</v>
      </c>
      <c r="N125" s="292">
        <v>0.37068539806547579</v>
      </c>
      <c r="O125" s="19">
        <v>0.14059999999999975</v>
      </c>
      <c r="P125" s="19">
        <v>0.3099999999999995</v>
      </c>
      <c r="Q125" s="292">
        <v>0.10975215277777782</v>
      </c>
      <c r="R125" s="292">
        <v>0.18031651357410547</v>
      </c>
      <c r="S125" s="19">
        <v>8.2583333333333245E-2</v>
      </c>
      <c r="T125" s="19">
        <v>8.2916514438024516E-2</v>
      </c>
      <c r="U125" s="292">
        <v>0.49049496783088181</v>
      </c>
      <c r="V125" s="292">
        <v>0.60436135270140234</v>
      </c>
      <c r="W125" s="19">
        <v>0.43421437500000115</v>
      </c>
      <c r="X125" s="19">
        <v>0.5626380475427345</v>
      </c>
      <c r="Y125" s="292">
        <v>0.13671944444444434</v>
      </c>
      <c r="Z125" s="292">
        <v>0.26802539402509995</v>
      </c>
      <c r="AA125" s="19">
        <v>0.10299999999999991</v>
      </c>
      <c r="AB125" s="19">
        <v>0.13222168803418796</v>
      </c>
      <c r="AC125" s="14"/>
    </row>
    <row r="126" spans="1:29" x14ac:dyDescent="0.25">
      <c r="A126" s="292">
        <v>72.217245182939465</v>
      </c>
      <c r="B126" s="292">
        <v>65.826981648646566</v>
      </c>
      <c r="C126" s="19">
        <v>9.5604166666666579</v>
      </c>
      <c r="D126" s="19">
        <v>34.599999999999945</v>
      </c>
      <c r="E126" s="292">
        <v>1.619274305555557</v>
      </c>
      <c r="F126" s="292">
        <v>1.8885931857782179</v>
      </c>
      <c r="G126" s="19">
        <v>1.299999999999998</v>
      </c>
      <c r="H126" s="19">
        <v>1.4061718749999994</v>
      </c>
      <c r="I126" s="292">
        <v>1.543858506944445</v>
      </c>
      <c r="J126" s="292">
        <v>1.6753544469162887</v>
      </c>
      <c r="K126" s="19">
        <v>1.1682773437499978</v>
      </c>
      <c r="L126" s="19">
        <v>1.5707638888888884</v>
      </c>
      <c r="M126" s="292">
        <v>6.8972812499999855E-2</v>
      </c>
      <c r="N126" s="292">
        <v>0.38624265252976148</v>
      </c>
      <c r="O126" s="19">
        <v>7.2807499999999928E-2</v>
      </c>
      <c r="P126" s="19">
        <v>0.22499999999999953</v>
      </c>
      <c r="Q126" s="292">
        <v>0.11449346354166667</v>
      </c>
      <c r="R126" s="292">
        <v>8.8052150827289469E-2</v>
      </c>
      <c r="S126" s="19">
        <v>0.114203125</v>
      </c>
      <c r="T126" s="19">
        <v>0.13874426686461525</v>
      </c>
      <c r="U126" s="292">
        <v>0.491643704044117</v>
      </c>
      <c r="V126" s="292">
        <v>0.59167286726939561</v>
      </c>
      <c r="W126" s="19">
        <v>0.23659999999999956</v>
      </c>
      <c r="X126" s="19">
        <v>0.40643055555555591</v>
      </c>
      <c r="Y126" s="292">
        <v>0.13698472222222211</v>
      </c>
      <c r="Z126" s="292">
        <v>0.25252013527536482</v>
      </c>
      <c r="AA126" s="19">
        <v>0.15210156250000026</v>
      </c>
      <c r="AB126" s="19">
        <v>0.10834027777777756</v>
      </c>
      <c r="AC126" s="14"/>
    </row>
    <row r="127" spans="1:29" x14ac:dyDescent="0.25">
      <c r="A127" s="292">
        <v>72.461658005697785</v>
      </c>
      <c r="B127" s="292">
        <v>65.964805561427099</v>
      </c>
      <c r="C127" s="19">
        <v>14.400000000000011</v>
      </c>
      <c r="D127" s="19">
        <v>58.060937500000072</v>
      </c>
      <c r="E127" s="292">
        <v>1.6198648148148163</v>
      </c>
      <c r="F127" s="292">
        <v>1.8657001097122405</v>
      </c>
      <c r="G127" s="19">
        <v>1.3014085937499988</v>
      </c>
      <c r="H127" s="19">
        <v>1.6062170138888903</v>
      </c>
      <c r="I127" s="292">
        <v>1.5439181481481479</v>
      </c>
      <c r="J127" s="292">
        <v>1.6448393093091831</v>
      </c>
      <c r="K127" s="19">
        <v>1.1029999999999984</v>
      </c>
      <c r="L127" s="19">
        <v>1.5100000000000005</v>
      </c>
      <c r="M127" s="292">
        <v>6.900854166666652E-2</v>
      </c>
      <c r="N127" s="292">
        <v>0.17782764406349769</v>
      </c>
      <c r="O127" s="19">
        <v>0.18041145833333347</v>
      </c>
      <c r="P127" s="19">
        <v>9.7916666666666888E-2</v>
      </c>
      <c r="Q127" s="292">
        <v>0.1148519678167762</v>
      </c>
      <c r="R127" s="292">
        <v>0.1320551545988477</v>
      </c>
      <c r="S127" s="19">
        <v>0.16781160195298353</v>
      </c>
      <c r="T127" s="19">
        <v>8.6904211039923893E-2</v>
      </c>
      <c r="U127" s="292">
        <v>0.49164370404411706</v>
      </c>
      <c r="V127" s="292">
        <v>0.50567313267468339</v>
      </c>
      <c r="W127" s="19">
        <v>0.41096562500000028</v>
      </c>
      <c r="X127" s="19">
        <v>0.32900000000000046</v>
      </c>
      <c r="Y127" s="292">
        <v>0.1372499999999999</v>
      </c>
      <c r="Z127" s="292">
        <v>0.14742893708271557</v>
      </c>
      <c r="AA127" s="19">
        <v>0.19617361111111153</v>
      </c>
      <c r="AB127" s="19">
        <v>0.10399999999999988</v>
      </c>
      <c r="AC127" s="14"/>
    </row>
    <row r="128" spans="1:29" x14ac:dyDescent="0.25">
      <c r="A128" s="292">
        <v>72.670982142857227</v>
      </c>
      <c r="B128" s="292">
        <v>65.938343097400335</v>
      </c>
      <c r="C128" s="19">
        <v>22.483333333333348</v>
      </c>
      <c r="D128" s="19">
        <v>77.630035997232326</v>
      </c>
      <c r="E128" s="292">
        <v>1.6198648148148174</v>
      </c>
      <c r="F128" s="292">
        <v>1.7105359274872782</v>
      </c>
      <c r="G128" s="19">
        <v>1.3483926388888889</v>
      </c>
      <c r="H128" s="19">
        <v>1.7453472222222191</v>
      </c>
      <c r="I128" s="292">
        <v>1.5444132870370375</v>
      </c>
      <c r="J128" s="292">
        <v>1.4380144877499115</v>
      </c>
      <c r="K128" s="19">
        <v>1.1605976562500013</v>
      </c>
      <c r="L128" s="19">
        <v>1.1508750000000012</v>
      </c>
      <c r="M128" s="292">
        <v>6.9044270833333185E-2</v>
      </c>
      <c r="N128" s="292">
        <v>0.18895190179348131</v>
      </c>
      <c r="O128" s="19">
        <v>0.30999999999999961</v>
      </c>
      <c r="P128" s="19">
        <v>6.0672839506172811E-2</v>
      </c>
      <c r="Q128" s="292">
        <v>0.11672462673611116</v>
      </c>
      <c r="R128" s="292">
        <v>0.15618583408647635</v>
      </c>
      <c r="S128" s="19">
        <v>5.7631566724750442E-2</v>
      </c>
      <c r="T128" s="19">
        <v>0.11162792997169967</v>
      </c>
      <c r="U128" s="292">
        <v>0.4919999999999996</v>
      </c>
      <c r="V128" s="292">
        <v>0.59731219412806535</v>
      </c>
      <c r="W128" s="19">
        <v>0.66509125000000135</v>
      </c>
      <c r="X128" s="19">
        <v>0.25037500000000051</v>
      </c>
      <c r="Y128" s="292">
        <v>0.14129947916666655</v>
      </c>
      <c r="Z128" s="292">
        <v>0.25941136138635817</v>
      </c>
      <c r="AA128" s="19">
        <v>0.13391898148148104</v>
      </c>
      <c r="AB128" s="19">
        <v>7.6374999999999818E-2</v>
      </c>
      <c r="AC128" s="14"/>
    </row>
    <row r="129" spans="1:29" x14ac:dyDescent="0.25">
      <c r="A129" s="292">
        <v>72.706070828455822</v>
      </c>
      <c r="B129" s="292">
        <v>59.392683207047973</v>
      </c>
      <c r="C129" s="19">
        <v>30.635109460599519</v>
      </c>
      <c r="D129" s="19">
        <v>53.867542935584332</v>
      </c>
      <c r="E129" s="292">
        <v>1.6210458333333351</v>
      </c>
      <c r="F129" s="292">
        <v>1.8758748101860083</v>
      </c>
      <c r="G129" s="19">
        <v>1.5398726851851821</v>
      </c>
      <c r="H129" s="19">
        <v>1.8199999999999958</v>
      </c>
      <c r="I129" s="292">
        <v>1.544841145833334</v>
      </c>
      <c r="J129" s="292">
        <v>1.658401592690119</v>
      </c>
      <c r="K129" s="19">
        <v>1.2752476388888914</v>
      </c>
      <c r="L129" s="19">
        <v>0.92045833333333338</v>
      </c>
      <c r="M129" s="292">
        <v>6.907999999999985E-2</v>
      </c>
      <c r="N129" s="292">
        <v>0.26434964863003835</v>
      </c>
      <c r="O129" s="19">
        <v>0.23137499999999989</v>
      </c>
      <c r="P129" s="19">
        <v>7.2953889657082036E-2</v>
      </c>
      <c r="Q129" s="292">
        <v>0.11874947916666696</v>
      </c>
      <c r="R129" s="292">
        <v>0.12779679939514851</v>
      </c>
      <c r="S129" s="19">
        <v>6.7268102831021206E-2</v>
      </c>
      <c r="T129" s="19">
        <v>0.12518609841815762</v>
      </c>
      <c r="U129" s="292">
        <v>0.4927924402573523</v>
      </c>
      <c r="V129" s="292">
        <v>0.55360741097337496</v>
      </c>
      <c r="W129" s="19">
        <v>0.54011718749999948</v>
      </c>
      <c r="X129" s="19">
        <v>0.39036308011921306</v>
      </c>
      <c r="Y129" s="292">
        <v>0.14486790850506892</v>
      </c>
      <c r="Z129" s="292">
        <v>0.20600435902615885</v>
      </c>
      <c r="AA129" s="19">
        <v>0.10399999999999991</v>
      </c>
      <c r="AB129" s="19">
        <v>4.1583333333333361E-2</v>
      </c>
      <c r="AC129" s="14"/>
    </row>
    <row r="130" spans="1:29" x14ac:dyDescent="0.25">
      <c r="A130" s="292">
        <v>72.899999999999878</v>
      </c>
      <c r="B130" s="292">
        <v>48.776701388888959</v>
      </c>
      <c r="C130" s="19">
        <v>38.918348502817942</v>
      </c>
      <c r="D130" s="19">
        <v>56.015664357618995</v>
      </c>
      <c r="E130" s="292">
        <v>1.621045833333336</v>
      </c>
      <c r="F130" s="292">
        <v>1.7970208815143069</v>
      </c>
      <c r="G130" s="19">
        <v>1.599999999999997</v>
      </c>
      <c r="H130" s="19">
        <v>1.3758749999999971</v>
      </c>
      <c r="I130" s="292">
        <v>1.5455228472222229</v>
      </c>
      <c r="J130" s="292">
        <v>1.5532938964878678</v>
      </c>
      <c r="K130" s="19">
        <v>1.3594612268518551</v>
      </c>
      <c r="L130" s="19">
        <v>1</v>
      </c>
      <c r="M130" s="292">
        <v>6.945875E-2</v>
      </c>
      <c r="N130" s="292">
        <v>0.1840077872468219</v>
      </c>
      <c r="O130" s="19">
        <v>0.10366666666666691</v>
      </c>
      <c r="P130" s="19">
        <v>5.933188999120096E-2</v>
      </c>
      <c r="Q130" s="292">
        <v>0.11923477430555557</v>
      </c>
      <c r="R130" s="292">
        <v>0.16044418929017557</v>
      </c>
      <c r="S130" s="19">
        <v>0.20245760416666658</v>
      </c>
      <c r="T130" s="19">
        <v>0.10923531201056004</v>
      </c>
      <c r="U130" s="292">
        <v>0.49394117647058761</v>
      </c>
      <c r="V130" s="292">
        <v>0.5296402718240294</v>
      </c>
      <c r="W130" s="19">
        <v>0.21999999999999995</v>
      </c>
      <c r="X130" s="19">
        <v>0.66517853691480389</v>
      </c>
      <c r="Y130" s="292">
        <v>0.14698306864245755</v>
      </c>
      <c r="Z130" s="292">
        <v>0.17671664805443732</v>
      </c>
      <c r="AA130" s="19">
        <v>7.9031250000000233E-2</v>
      </c>
      <c r="AB130" s="19">
        <v>3.2000000000000021E-2</v>
      </c>
      <c r="AC130" s="14"/>
    </row>
    <row r="131" spans="1:29" x14ac:dyDescent="0.25">
      <c r="A131" s="292">
        <v>73.203769841269931</v>
      </c>
      <c r="B131" s="292">
        <v>67.387352430555666</v>
      </c>
      <c r="C131" s="19">
        <v>38.168486127583115</v>
      </c>
      <c r="D131" s="19">
        <v>42.959306425019747</v>
      </c>
      <c r="E131" s="292">
        <v>1.621636342592595</v>
      </c>
      <c r="F131" s="292">
        <v>1.7537784045007931</v>
      </c>
      <c r="G131" s="19">
        <v>1.3094062499999986</v>
      </c>
      <c r="H131" s="19">
        <v>1.0183749999999991</v>
      </c>
      <c r="I131" s="292">
        <v>1.546632407407408</v>
      </c>
      <c r="J131" s="292">
        <v>1.4956541921188904</v>
      </c>
      <c r="K131" s="19">
        <v>1.2900000000000029</v>
      </c>
      <c r="L131" s="19">
        <v>1.2206060956790139</v>
      </c>
      <c r="M131" s="292">
        <v>7.0721249999999972E-2</v>
      </c>
      <c r="N131" s="292">
        <v>0.22232467498343303</v>
      </c>
      <c r="O131" s="19">
        <v>6.3895833333333249E-2</v>
      </c>
      <c r="P131" s="19">
        <v>6.0261886812921862E-2</v>
      </c>
      <c r="Q131" s="292">
        <v>0.11923477430555561</v>
      </c>
      <c r="R131" s="292">
        <v>0.11947820832918017</v>
      </c>
      <c r="S131" s="19">
        <v>0.11731419078266005</v>
      </c>
      <c r="T131" s="19">
        <v>0.12757871637929721</v>
      </c>
      <c r="U131" s="292">
        <v>0.49426041976731921</v>
      </c>
      <c r="V131" s="292">
        <v>0.55783690611737724</v>
      </c>
      <c r="W131" s="19">
        <v>0.16368750000000043</v>
      </c>
      <c r="X131" s="19">
        <v>0.72396640554971514</v>
      </c>
      <c r="Y131" s="292">
        <v>0.14813567599889665</v>
      </c>
      <c r="Z131" s="292">
        <v>0.21117277860940378</v>
      </c>
      <c r="AA131" s="19">
        <v>4.9708333333333403E-2</v>
      </c>
      <c r="AB131" s="19">
        <v>0.10591826923076919</v>
      </c>
      <c r="AC131" s="14"/>
    </row>
    <row r="132" spans="1:29" x14ac:dyDescent="0.25">
      <c r="A132" s="292">
        <v>73.439309296730826</v>
      </c>
      <c r="B132" s="292">
        <v>29.906345309737347</v>
      </c>
      <c r="C132" s="19">
        <v>29.211666666666684</v>
      </c>
      <c r="D132" s="19">
        <v>71.179070713466231</v>
      </c>
      <c r="E132" s="292">
        <v>1.6228173611111136</v>
      </c>
      <c r="F132" s="292">
        <v>1.8046519068696332</v>
      </c>
      <c r="G132" s="19">
        <v>1.0040416666666681</v>
      </c>
      <c r="H132" s="19">
        <v>1.0499999999999983</v>
      </c>
      <c r="I132" s="292">
        <v>1.5471871875000005</v>
      </c>
      <c r="J132" s="292">
        <v>1.5634656090235699</v>
      </c>
      <c r="K132" s="19">
        <v>1.0780312500000022</v>
      </c>
      <c r="L132" s="19">
        <v>1.4242489467441537</v>
      </c>
      <c r="M132" s="292">
        <v>7.1100000000000121E-2</v>
      </c>
      <c r="N132" s="292">
        <v>0.24333716180673534</v>
      </c>
      <c r="O132" s="19">
        <v>7.7701777335474939E-2</v>
      </c>
      <c r="P132" s="19">
        <v>0.15575237912424406</v>
      </c>
      <c r="Q132" s="292">
        <v>0.12397608506944445</v>
      </c>
      <c r="R132" s="292">
        <v>8.4500820705225119E-2</v>
      </c>
      <c r="S132" s="19">
        <v>0.12284828180415525</v>
      </c>
      <c r="T132" s="19">
        <v>0.15020360029665125</v>
      </c>
      <c r="U132" s="292">
        <v>0.49995912337850262</v>
      </c>
      <c r="V132" s="292">
        <v>0.52541077668002723</v>
      </c>
      <c r="W132" s="19">
        <v>0.32239800311617295</v>
      </c>
      <c r="X132" s="19">
        <v>0.35983247914661204</v>
      </c>
      <c r="Y132" s="292">
        <v>0.15114209173678253</v>
      </c>
      <c r="Z132" s="292">
        <v>0.1715482284711923</v>
      </c>
      <c r="AA132" s="19">
        <v>4.3000000000000059E-2</v>
      </c>
      <c r="AB132" s="19">
        <v>0.17586826689381527</v>
      </c>
      <c r="AC132" s="14"/>
    </row>
    <row r="133" spans="1:29" x14ac:dyDescent="0.25">
      <c r="A133" s="292">
        <v>73.736557539682636</v>
      </c>
      <c r="B133" s="292">
        <v>60.640348005914937</v>
      </c>
      <c r="C133" s="19">
        <v>28.871666666666716</v>
      </c>
      <c r="D133" s="19">
        <v>44.975003874194478</v>
      </c>
      <c r="E133" s="292">
        <v>1.6234078703703725</v>
      </c>
      <c r="F133" s="292">
        <v>1.7461473791454669</v>
      </c>
      <c r="G133" s="19">
        <v>0.95900000000000196</v>
      </c>
      <c r="H133" s="19">
        <v>1.2627604166666668</v>
      </c>
      <c r="I133" s="292">
        <v>1.5471871875000025</v>
      </c>
      <c r="J133" s="292">
        <v>1.4854824795831885</v>
      </c>
      <c r="K133" s="19">
        <v>0.9003750000000007</v>
      </c>
      <c r="L133" s="19">
        <v>1.2298939840697927</v>
      </c>
      <c r="M133" s="292">
        <v>7.1594883444602811E-2</v>
      </c>
      <c r="N133" s="292">
        <v>0.21861658907343842</v>
      </c>
      <c r="O133" s="19">
        <v>5.4857553994444232E-2</v>
      </c>
      <c r="P133" s="19">
        <v>9.0167358145480714E-2</v>
      </c>
      <c r="Q133" s="292">
        <v>0.12397608506944446</v>
      </c>
      <c r="R133" s="292">
        <v>0.17521101444111478</v>
      </c>
      <c r="S133" s="19">
        <v>0.16035712094984472</v>
      </c>
      <c r="T133" s="19">
        <v>0.16758152393102008</v>
      </c>
      <c r="U133" s="292">
        <v>0.50608230014730149</v>
      </c>
      <c r="V133" s="292">
        <v>0.57071653814888068</v>
      </c>
      <c r="W133" s="19">
        <v>0.56331991286688055</v>
      </c>
      <c r="X133" s="19">
        <v>0.39158009306388153</v>
      </c>
      <c r="Y133" s="292">
        <v>0.1514687499999999</v>
      </c>
      <c r="Z133" s="292">
        <v>0.1354126702568007</v>
      </c>
      <c r="AA133" s="19">
        <v>0.1288072916666668</v>
      </c>
      <c r="AB133" s="19">
        <v>0.10010178138121673</v>
      </c>
      <c r="AC133" s="14"/>
    </row>
    <row r="134" spans="1:29" x14ac:dyDescent="0.25">
      <c r="A134" s="292">
        <v>73.928134942247496</v>
      </c>
      <c r="B134" s="292">
        <v>59.061807332040168</v>
      </c>
      <c r="C134" s="19">
        <v>43.081969119888164</v>
      </c>
      <c r="D134" s="19">
        <v>57.472328059077888</v>
      </c>
      <c r="E134" s="292">
        <v>1.6234078703703727</v>
      </c>
      <c r="F134" s="292">
        <v>1.6198738679558995</v>
      </c>
      <c r="G134" s="19">
        <v>1.1381692708333331</v>
      </c>
      <c r="H134" s="19">
        <v>1.4642896779577701</v>
      </c>
      <c r="I134" s="292">
        <v>1.5477419675925932</v>
      </c>
      <c r="J134" s="292">
        <v>1.4766410935804528</v>
      </c>
      <c r="K134" s="19">
        <v>0.90900000000000114</v>
      </c>
      <c r="L134" s="19">
        <v>1.2460331273726191</v>
      </c>
      <c r="M134" s="292">
        <v>7.3504351753624173E-2</v>
      </c>
      <c r="N134" s="292">
        <v>0.24704524771672995</v>
      </c>
      <c r="O134" s="19">
        <v>5.6676091161573849E-2</v>
      </c>
      <c r="P134" s="19">
        <v>0.15106773476861809</v>
      </c>
      <c r="Q134" s="292">
        <v>0.12871739583333336</v>
      </c>
      <c r="R134" s="292">
        <v>0.16164806547619032</v>
      </c>
      <c r="S134" s="19">
        <v>0.12038868579460182</v>
      </c>
      <c r="T134" s="19">
        <v>0.15662592990557014</v>
      </c>
      <c r="U134" s="292">
        <v>0.50734131356653978</v>
      </c>
      <c r="V134" s="292">
        <v>0.6092030816321653</v>
      </c>
      <c r="W134" s="19">
        <v>0.59724527360135837</v>
      </c>
      <c r="X134" s="19">
        <v>0.59119725613748064</v>
      </c>
      <c r="Y134" s="292">
        <v>0.15362760416666657</v>
      </c>
      <c r="Z134" s="292">
        <v>0.10820801782443877</v>
      </c>
      <c r="AA134" s="19">
        <v>0.20484006963147861</v>
      </c>
      <c r="AB134" s="19">
        <v>0.10625355600970506</v>
      </c>
      <c r="AC134" s="14"/>
    </row>
    <row r="135" spans="1:29" x14ac:dyDescent="0.25">
      <c r="A135" s="292">
        <v>74.157510388963317</v>
      </c>
      <c r="B135" s="292">
        <v>62.782653206173656</v>
      </c>
      <c r="C135" s="19">
        <v>41.780235910228889</v>
      </c>
      <c r="D135" s="19">
        <v>64.325699386271864</v>
      </c>
      <c r="E135" s="292">
        <v>1.623998379629632</v>
      </c>
      <c r="F135" s="292">
        <v>1.5205451491171695</v>
      </c>
      <c r="G135" s="19">
        <v>1.3007329954955937</v>
      </c>
      <c r="H135" s="19">
        <v>1.2892258740609923</v>
      </c>
      <c r="I135" s="292">
        <v>1.5482967476851857</v>
      </c>
      <c r="J135" s="292">
        <v>1.4736261408789906</v>
      </c>
      <c r="K135" s="19">
        <v>1.0740390625000009</v>
      </c>
      <c r="L135" s="19">
        <v>1.6279321643336091</v>
      </c>
      <c r="M135" s="292">
        <v>7.3534936387582323E-2</v>
      </c>
      <c r="N135" s="292">
        <v>0.13739578072735717</v>
      </c>
      <c r="O135" s="19">
        <v>7.2646145833333189E-2</v>
      </c>
      <c r="P135" s="19">
        <v>0.12202293976373706</v>
      </c>
      <c r="Q135" s="292">
        <v>0.13199999999999981</v>
      </c>
      <c r="R135" s="292">
        <v>0.20461625744047626</v>
      </c>
      <c r="S135" s="19">
        <v>0.13945055486864072</v>
      </c>
      <c r="T135" s="19">
        <v>0.14352950278689453</v>
      </c>
      <c r="U135" s="292">
        <v>0.5101293413728728</v>
      </c>
      <c r="V135" s="292">
        <v>0.45829612223634936</v>
      </c>
      <c r="W135" s="19">
        <v>0.34032458926036574</v>
      </c>
      <c r="X135" s="19">
        <v>0.70627924845776169</v>
      </c>
      <c r="Y135" s="292">
        <v>0.15367847222222211</v>
      </c>
      <c r="Z135" s="292">
        <v>0.10762214590181056</v>
      </c>
      <c r="AA135" s="19">
        <v>8.8970179814426217E-2</v>
      </c>
      <c r="AB135" s="19">
        <v>0.30290360910120401</v>
      </c>
      <c r="AC135" s="14"/>
    </row>
    <row r="136" spans="1:29" x14ac:dyDescent="0.25">
      <c r="A136" s="292">
        <v>74.172547765006058</v>
      </c>
      <c r="B136" s="292">
        <v>44.959131944444472</v>
      </c>
      <c r="C136" s="19">
        <v>32.957377489205015</v>
      </c>
      <c r="D136" s="19">
        <v>56.262909589573042</v>
      </c>
      <c r="E136" s="292">
        <v>1.6245888888888913</v>
      </c>
      <c r="F136" s="292">
        <v>1.6073827483547347</v>
      </c>
      <c r="G136" s="19">
        <v>1.022614692040378</v>
      </c>
      <c r="H136" s="19">
        <v>1.3033320512225768</v>
      </c>
      <c r="I136" s="292">
        <v>1.5488515277777786</v>
      </c>
      <c r="J136" s="292">
        <v>1.3190907319574052</v>
      </c>
      <c r="K136" s="19">
        <v>1.222858390040227</v>
      </c>
      <c r="L136" s="19">
        <v>1.470725656156761</v>
      </c>
      <c r="M136" s="292">
        <v>7.4327221151432463E-2</v>
      </c>
      <c r="N136" s="292">
        <v>4.6919008238182534E-2</v>
      </c>
      <c r="O136" s="19">
        <v>7.0709895833333217E-2</v>
      </c>
      <c r="P136" s="19">
        <v>0.10609514895460896</v>
      </c>
      <c r="Q136" s="292">
        <v>0.13345870659722223</v>
      </c>
      <c r="R136" s="292">
        <v>0.10069334302912307</v>
      </c>
      <c r="S136" s="19">
        <v>0.1499038379092428</v>
      </c>
      <c r="T136" s="19">
        <v>9.089190764182313E-2</v>
      </c>
      <c r="U136" s="292">
        <v>0.51066843723005351</v>
      </c>
      <c r="V136" s="292">
        <v>0.41268134920634991</v>
      </c>
      <c r="W136" s="19">
        <v>0.36267920682200211</v>
      </c>
      <c r="X136" s="19">
        <v>0.59941739844607211</v>
      </c>
      <c r="Y136" s="292">
        <v>0.15480523204448518</v>
      </c>
      <c r="Z136" s="292">
        <v>0.10424631410256409</v>
      </c>
      <c r="AA136" s="19">
        <v>9.8868498163224086E-2</v>
      </c>
      <c r="AB136" s="19">
        <v>0.20368781511802922</v>
      </c>
      <c r="AC136" s="14"/>
    </row>
    <row r="137" spans="1:29" x14ac:dyDescent="0.25">
      <c r="A137" s="292">
        <v>74.269345238095227</v>
      </c>
      <c r="B137" s="292">
        <v>77.511427617528412</v>
      </c>
      <c r="C137" s="19">
        <v>42.358784003410783</v>
      </c>
      <c r="D137" s="19">
        <v>65.535117855776733</v>
      </c>
      <c r="E137" s="292">
        <v>1.6271971687817199</v>
      </c>
      <c r="F137" s="292">
        <v>1.5797369419642833</v>
      </c>
      <c r="G137" s="19">
        <v>1.045980551037013</v>
      </c>
      <c r="H137" s="19">
        <v>1.7945779965986981</v>
      </c>
      <c r="I137" s="292">
        <v>1.548928040779628</v>
      </c>
      <c r="J137" s="292">
        <v>1.2458427827380929</v>
      </c>
      <c r="K137" s="19">
        <v>0.96775713804593577</v>
      </c>
      <c r="L137" s="19">
        <v>1.6167031280352626</v>
      </c>
      <c r="M137" s="292">
        <v>7.597796601948234E-2</v>
      </c>
      <c r="N137" s="292">
        <v>0.29471389139732951</v>
      </c>
      <c r="O137" s="19">
        <v>0.12835977278550922</v>
      </c>
      <c r="P137" s="19">
        <v>0.12483372637711264</v>
      </c>
      <c r="Q137" s="292">
        <v>0.13419868920154296</v>
      </c>
      <c r="R137" s="292">
        <v>9.5149409500121407E-2</v>
      </c>
      <c r="S137" s="19">
        <v>0.13760585786147564</v>
      </c>
      <c r="T137" s="19">
        <v>7.9726357156505015E-2</v>
      </c>
      <c r="U137" s="292">
        <v>0.51417638259844411</v>
      </c>
      <c r="V137" s="292">
        <v>0.46886378968254044</v>
      </c>
      <c r="W137" s="19">
        <v>0.6957015104166685</v>
      </c>
      <c r="X137" s="19">
        <v>0.65038228075933924</v>
      </c>
      <c r="Y137" s="292">
        <v>0.15675046201313855</v>
      </c>
      <c r="Z137" s="292">
        <v>0.11045412660256419</v>
      </c>
      <c r="AA137" s="19">
        <v>0.19569126157407446</v>
      </c>
      <c r="AB137" s="19">
        <v>0.29581676667383439</v>
      </c>
      <c r="AC137" s="14"/>
    </row>
    <row r="138" spans="1:29" x14ac:dyDescent="0.25">
      <c r="A138" s="292">
        <v>74.802132936507931</v>
      </c>
      <c r="B138" s="292">
        <v>80.236108703512642</v>
      </c>
      <c r="C138" s="19">
        <v>37.87503628125112</v>
      </c>
      <c r="D138" s="19">
        <v>36.925875670028937</v>
      </c>
      <c r="E138" s="292">
        <v>1.6280665954126627</v>
      </c>
      <c r="F138" s="292">
        <v>1.6483253627232124</v>
      </c>
      <c r="G138" s="19">
        <v>1.3502837905092582</v>
      </c>
      <c r="H138" s="19">
        <v>1.5360564607535443</v>
      </c>
      <c r="I138" s="292">
        <v>1.5491575797851767</v>
      </c>
      <c r="J138" s="292">
        <v>1.3530659412202362</v>
      </c>
      <c r="K138" s="19">
        <v>0.989266959875441</v>
      </c>
      <c r="L138" s="19">
        <v>1.5470831029855161</v>
      </c>
      <c r="M138" s="292">
        <v>7.6003181085720975E-2</v>
      </c>
      <c r="N138" s="292">
        <v>0.34734951636904782</v>
      </c>
      <c r="O138" s="19">
        <v>0.12324858646606328</v>
      </c>
      <c r="P138" s="19">
        <v>0.10328436234123339</v>
      </c>
      <c r="Q138" s="292">
        <v>0.1342635959147081</v>
      </c>
      <c r="R138" s="292">
        <v>7.5277085216191877E-2</v>
      </c>
      <c r="S138" s="19">
        <v>0.15174853491640786</v>
      </c>
      <c r="T138" s="19">
        <v>0.10604515472904082</v>
      </c>
      <c r="U138" s="292">
        <v>0.51565686274509892</v>
      </c>
      <c r="V138" s="292">
        <v>0.38196811064064651</v>
      </c>
      <c r="W138" s="19">
        <v>0.5190437406714361</v>
      </c>
      <c r="X138" s="19">
        <v>0.67833076460855046</v>
      </c>
      <c r="Y138" s="292">
        <v>0.15942708333333341</v>
      </c>
      <c r="Z138" s="292">
        <v>0.12435812355725077</v>
      </c>
      <c r="AA138" s="19">
        <v>0.18990306712962998</v>
      </c>
      <c r="AB138" s="19">
        <v>0.25187834362414324</v>
      </c>
      <c r="AC138" s="14"/>
    </row>
    <row r="139" spans="1:29" x14ac:dyDescent="0.25">
      <c r="A139" s="292">
        <v>74.802132936508158</v>
      </c>
      <c r="B139" s="292">
        <v>74.895733774983825</v>
      </c>
      <c r="C139" s="19">
        <v>35.416206885228029</v>
      </c>
      <c r="D139" s="19">
        <v>13.220187352549061</v>
      </c>
      <c r="E139" s="292">
        <v>1.6289360220436055</v>
      </c>
      <c r="F139" s="292">
        <v>1.5545796803480556</v>
      </c>
      <c r="G139" s="19">
        <v>1.372977609953703</v>
      </c>
      <c r="H139" s="19">
        <v>1.7761121726097586</v>
      </c>
      <c r="I139" s="292">
        <v>1.549223739255007</v>
      </c>
      <c r="J139" s="292">
        <v>1.1977261222023199</v>
      </c>
      <c r="K139" s="19">
        <v>1.3019911516203717</v>
      </c>
      <c r="L139" s="19">
        <v>1.5089043795711381</v>
      </c>
      <c r="M139" s="292">
        <v>7.6076294868576685E-2</v>
      </c>
      <c r="N139" s="292">
        <v>0.29678843936011928</v>
      </c>
      <c r="O139" s="19">
        <v>8.8606101412040325E-2</v>
      </c>
      <c r="P139" s="19">
        <v>7.3232575042186318E-2</v>
      </c>
      <c r="Q139" s="292">
        <v>0.13721378616097199</v>
      </c>
      <c r="R139" s="292">
        <v>0.12211899245688274</v>
      </c>
      <c r="S139" s="19">
        <v>0.18219869516294698</v>
      </c>
      <c r="T139" s="19">
        <v>9.5483732057823303E-2</v>
      </c>
      <c r="U139" s="292">
        <v>0.52131388367224929</v>
      </c>
      <c r="V139" s="292">
        <v>0.59026303555472814</v>
      </c>
      <c r="W139" s="19">
        <v>0.52789897511052497</v>
      </c>
      <c r="X139" s="19">
        <v>0.64545019537418435</v>
      </c>
      <c r="Y139" s="292">
        <v>0.1600977556009823</v>
      </c>
      <c r="Z139" s="292">
        <v>0.25079732874761623</v>
      </c>
      <c r="AA139" s="19">
        <v>0.23207548337241515</v>
      </c>
      <c r="AB139" s="19">
        <v>0.22778307937108599</v>
      </c>
      <c r="AC139" s="14"/>
    </row>
    <row r="140" spans="1:29" x14ac:dyDescent="0.25">
      <c r="A140" s="292">
        <v>74.923214285714394</v>
      </c>
      <c r="B140" s="292">
        <v>43.050347222222285</v>
      </c>
      <c r="C140" s="19">
        <v>38.30894735113754</v>
      </c>
      <c r="D140" s="19">
        <v>73.417673814301637</v>
      </c>
      <c r="E140" s="292">
        <v>1.6324137285673765</v>
      </c>
      <c r="F140" s="292">
        <v>1.863156434593799</v>
      </c>
      <c r="G140" s="19">
        <v>1.4998741761197636</v>
      </c>
      <c r="H140" s="19">
        <v>1.6616240638783311</v>
      </c>
      <c r="I140" s="292">
        <v>1.5493560581946679</v>
      </c>
      <c r="J140" s="292">
        <v>1.641448738463952</v>
      </c>
      <c r="K140" s="19">
        <v>1.3790453878641313</v>
      </c>
      <c r="L140" s="19">
        <v>1.5538205247645243</v>
      </c>
      <c r="M140" s="292">
        <v>7.7323141009551052E-2</v>
      </c>
      <c r="N140" s="292">
        <v>0.37548085021193178</v>
      </c>
      <c r="O140" s="19">
        <v>0.12552022483026148</v>
      </c>
      <c r="P140" s="19">
        <v>8.4545784918729591E-2</v>
      </c>
      <c r="Q140" s="292">
        <v>0.13762599813203066</v>
      </c>
      <c r="R140" s="292">
        <v>0.15283407738095253</v>
      </c>
      <c r="S140" s="19">
        <v>0.20614942073739928</v>
      </c>
      <c r="T140" s="19">
        <v>7.4353851587834127E-2</v>
      </c>
      <c r="U140" s="292">
        <v>0.52765035191768583</v>
      </c>
      <c r="V140" s="292">
        <v>0.61000067956007209</v>
      </c>
      <c r="W140" s="19">
        <v>0.58791778630879421</v>
      </c>
      <c r="X140" s="19">
        <v>0.68326284999370535</v>
      </c>
      <c r="Y140" s="292">
        <v>0.16262739544651278</v>
      </c>
      <c r="Z140" s="292">
        <v>0.27491662013609336</v>
      </c>
      <c r="AA140" s="19">
        <v>0.22966966633558292</v>
      </c>
      <c r="AB140" s="19">
        <v>0.25613044908056498</v>
      </c>
      <c r="AC140" s="14"/>
    </row>
    <row r="141" spans="1:29" x14ac:dyDescent="0.25">
      <c r="A141" s="292">
        <v>75.150199056039156</v>
      </c>
      <c r="B141" s="292">
        <v>61.081689747758837</v>
      </c>
      <c r="C141" s="19">
        <v>34.982295815341608</v>
      </c>
      <c r="D141" s="19">
        <v>73.597907652475854</v>
      </c>
      <c r="E141" s="292">
        <v>1.6327968745298047</v>
      </c>
      <c r="F141" s="292">
        <v>1.8987678862519859</v>
      </c>
      <c r="G141" s="19">
        <v>1.4804035982617647</v>
      </c>
      <c r="H141" s="19">
        <v>1.5988402623159403</v>
      </c>
      <c r="I141" s="292">
        <v>1.549406307870371</v>
      </c>
      <c r="J141" s="292">
        <v>1.6889167302972243</v>
      </c>
      <c r="K141" s="19">
        <v>1.3638966681852611</v>
      </c>
      <c r="L141" s="19">
        <v>1.5021669577921302</v>
      </c>
      <c r="M141" s="292">
        <v>7.7749744553501712E-2</v>
      </c>
      <c r="N141" s="292">
        <v>0.19018793043014645</v>
      </c>
      <c r="O141" s="19">
        <v>0.10791502750772515</v>
      </c>
      <c r="P141" s="19">
        <v>0.14638309041299211</v>
      </c>
      <c r="Q141" s="292">
        <v>0.13820001736111112</v>
      </c>
      <c r="R141" s="292">
        <v>0.10656063988095259</v>
      </c>
      <c r="S141" s="19">
        <v>0.17635244569413125</v>
      </c>
      <c r="T141" s="19">
        <v>0.11576841730901279</v>
      </c>
      <c r="U141" s="292">
        <v>0.52932720588235183</v>
      </c>
      <c r="V141" s="292">
        <v>0.56347623297604699</v>
      </c>
      <c r="W141" s="19">
        <v>0.52396331535981877</v>
      </c>
      <c r="X141" s="19">
        <v>0.61967494941561063</v>
      </c>
      <c r="Y141" s="292">
        <v>0.16317986111111119</v>
      </c>
      <c r="Z141" s="292">
        <v>0.21806400472039777</v>
      </c>
      <c r="AA141" s="19">
        <v>0.21336357308594237</v>
      </c>
      <c r="AB141" s="19">
        <v>0.22353097391466417</v>
      </c>
      <c r="AC141" s="14"/>
    </row>
    <row r="142" spans="1:29" x14ac:dyDescent="0.25">
      <c r="A142" s="292">
        <v>75.883437524314161</v>
      </c>
      <c r="B142" s="292">
        <v>109.24513848655255</v>
      </c>
      <c r="C142" s="19">
        <v>31.427399843640234</v>
      </c>
      <c r="D142" s="19">
        <v>46.990701323369223</v>
      </c>
      <c r="E142" s="292">
        <v>1.6335971150590953</v>
      </c>
      <c r="F142" s="292">
        <v>1.8148266073434016</v>
      </c>
      <c r="G142" s="19">
        <v>1.3484363483353305</v>
      </c>
      <c r="H142" s="19">
        <v>1.6727035582716947</v>
      </c>
      <c r="I142" s="292">
        <v>1.5494063078703713</v>
      </c>
      <c r="J142" s="292">
        <v>1.5770278924045051</v>
      </c>
      <c r="K142" s="19">
        <v>1.261222012584031</v>
      </c>
      <c r="L142" s="19">
        <v>1.6687612096030195</v>
      </c>
      <c r="M142" s="292">
        <v>7.782536858572088E-2</v>
      </c>
      <c r="N142" s="292">
        <v>0.17288352951683827</v>
      </c>
      <c r="O142" s="19">
        <v>9.8260564459883029E-2</v>
      </c>
      <c r="P142" s="19">
        <v>0.15950009460874481</v>
      </c>
      <c r="Q142" s="292">
        <v>0.13820001736111115</v>
      </c>
      <c r="R142" s="292">
        <v>0.11088378280608162</v>
      </c>
      <c r="S142" s="19">
        <v>0.22636599413084113</v>
      </c>
      <c r="T142" s="19">
        <v>0.13791049382716056</v>
      </c>
      <c r="U142" s="292">
        <v>0.53036454750073003</v>
      </c>
      <c r="V142" s="292">
        <v>0.40115674603174639</v>
      </c>
      <c r="W142" s="19">
        <v>0.55446467842779157</v>
      </c>
      <c r="X142" s="19">
        <v>0.56606850460674718</v>
      </c>
      <c r="Y142" s="292">
        <v>0.16653847714752648</v>
      </c>
      <c r="Z142" s="292">
        <v>0.10297291666666676</v>
      </c>
      <c r="AA142" s="19">
        <v>0.23073891835195282</v>
      </c>
      <c r="AB142" s="19">
        <v>0.19041343198122027</v>
      </c>
      <c r="AC142" s="14"/>
    </row>
    <row r="143" spans="1:29" x14ac:dyDescent="0.25">
      <c r="A143" s="292">
        <v>76.775297619047848</v>
      </c>
      <c r="B143" s="292">
        <v>87.864577361892202</v>
      </c>
      <c r="C143" s="19">
        <v>28.720623989509065</v>
      </c>
      <c r="D143" s="19">
        <v>41.346748465679944</v>
      </c>
      <c r="E143" s="292">
        <v>1.6341525818292622</v>
      </c>
      <c r="F143" s="292">
        <v>1.565667522321428</v>
      </c>
      <c r="G143" s="19">
        <v>1.4890571884208754</v>
      </c>
      <c r="H143" s="19">
        <v>1.5877607679225765</v>
      </c>
      <c r="I143" s="292">
        <v>1.5494222176644981</v>
      </c>
      <c r="J143" s="292">
        <v>1.2238482886904791</v>
      </c>
      <c r="K143" s="19">
        <v>1.3706294324869812</v>
      </c>
      <c r="L143" s="19">
        <v>1.8066768756359766</v>
      </c>
      <c r="M143" s="292">
        <v>8.2862670828644167E-2</v>
      </c>
      <c r="N143" s="292">
        <v>0.21367247452677848</v>
      </c>
      <c r="O143" s="19">
        <v>0.10961875628087382</v>
      </c>
      <c r="P143" s="19">
        <v>0.12858144186161352</v>
      </c>
      <c r="Q143" s="292">
        <v>0.14000000000000015</v>
      </c>
      <c r="R143" s="292">
        <v>7.5939692244842746E-2</v>
      </c>
      <c r="S143" s="19">
        <v>0.12346318080654355</v>
      </c>
      <c r="T143" s="19">
        <v>0.10714182098765429</v>
      </c>
      <c r="U143" s="292">
        <v>0.53087223676823714</v>
      </c>
      <c r="V143" s="292">
        <v>0.42422615958552612</v>
      </c>
      <c r="W143" s="19">
        <v>0.57119123236829294</v>
      </c>
      <c r="X143" s="19">
        <v>0.72442240788380563</v>
      </c>
      <c r="Y143" s="292">
        <v>0.16807083165420558</v>
      </c>
      <c r="Z143" s="292">
        <v>9.6287580128205097E-2</v>
      </c>
      <c r="AA143" s="19">
        <v>0.22245221522508621</v>
      </c>
      <c r="AB143" s="19">
        <v>0.16528276497023375</v>
      </c>
      <c r="AC143" s="14"/>
    </row>
    <row r="144" spans="1:29" x14ac:dyDescent="0.25">
      <c r="A144" s="292">
        <v>76.933283730158777</v>
      </c>
      <c r="B144" s="292">
        <v>63.092586805555612</v>
      </c>
      <c r="C144" s="19">
        <v>29.807558499016519</v>
      </c>
      <c r="D144" s="19">
        <v>54.65035163023316</v>
      </c>
      <c r="E144" s="292">
        <v>1.6348322916666662</v>
      </c>
      <c r="F144" s="292">
        <v>1.4918030691964272</v>
      </c>
      <c r="G144" s="19">
        <v>1.4219918646877712</v>
      </c>
      <c r="H144" s="19">
        <v>1.7337242887241766</v>
      </c>
      <c r="I144" s="292">
        <v>1.5494883771343284</v>
      </c>
      <c r="J144" s="292">
        <v>1.0317562830948295</v>
      </c>
      <c r="K144" s="19">
        <v>1.31845050914865</v>
      </c>
      <c r="L144" s="19">
        <v>1.459480563572356</v>
      </c>
      <c r="M144" s="292">
        <v>8.32983383620957E-2</v>
      </c>
      <c r="N144" s="292">
        <v>0.35772101934523753</v>
      </c>
      <c r="O144" s="19">
        <v>9.6556835686734357E-2</v>
      </c>
      <c r="P144" s="19">
        <v>6.5725945166318966E-2</v>
      </c>
      <c r="Q144" s="292">
        <v>0.14294132812500004</v>
      </c>
      <c r="R144" s="292">
        <v>0.14443010974487078</v>
      </c>
      <c r="S144" s="19">
        <v>0.11485459477310662</v>
      </c>
      <c r="T144" s="19">
        <v>0.15104575617283944</v>
      </c>
      <c r="U144" s="292">
        <v>0.53176046486508555</v>
      </c>
      <c r="V144" s="292">
        <v>0.40597245990906855</v>
      </c>
      <c r="W144" s="19">
        <v>0.55151293361476195</v>
      </c>
      <c r="X144" s="19">
        <v>0.71614341922807123</v>
      </c>
      <c r="Y144" s="292">
        <v>0.16999999999999996</v>
      </c>
      <c r="Z144" s="292">
        <v>6.9471446162509984E-2</v>
      </c>
      <c r="AA144" s="19">
        <v>0.21790789415551426</v>
      </c>
      <c r="AB144" s="19">
        <v>0.17311304767749758</v>
      </c>
      <c r="AC144" s="14"/>
    </row>
    <row r="145" spans="1:29" x14ac:dyDescent="0.25">
      <c r="A145" s="292">
        <v>77.105501638105963</v>
      </c>
      <c r="B145" s="292">
        <v>63.092586805555669</v>
      </c>
      <c r="C145" s="19">
        <v>29.098333333333301</v>
      </c>
      <c r="D145" s="19">
        <v>111.27215604330974</v>
      </c>
      <c r="E145" s="292">
        <v>1.6358914350911478</v>
      </c>
      <c r="F145" s="292">
        <v>1.1436367602279951</v>
      </c>
      <c r="G145" s="19">
        <v>1.3852141065115482</v>
      </c>
      <c r="H145" s="19">
        <v>1.8566768756359717</v>
      </c>
      <c r="I145" s="292">
        <v>1.5495545366041583</v>
      </c>
      <c r="J145" s="292">
        <v>0.91377874193103592</v>
      </c>
      <c r="K145" s="19">
        <v>1.2898362608663423</v>
      </c>
      <c r="L145" s="19">
        <v>1.4572508125987442</v>
      </c>
      <c r="M145" s="292">
        <v>8.380749999999991E-2</v>
      </c>
      <c r="N145" s="292">
        <v>0.41217140997023732</v>
      </c>
      <c r="O145" s="19">
        <v>6.8532069241782331E-2</v>
      </c>
      <c r="P145" s="19">
        <v>6.4047809009441237E-2</v>
      </c>
      <c r="Q145" s="292">
        <v>0.14294132812500007</v>
      </c>
      <c r="R145" s="292">
        <v>0.14842708333333327</v>
      </c>
      <c r="S145" s="19">
        <v>0.13514626185192233</v>
      </c>
      <c r="T145" s="19">
        <v>0.154539699074074</v>
      </c>
      <c r="U145" s="292">
        <v>0.53422960588620538</v>
      </c>
      <c r="V145" s="292">
        <v>0.44174971127492685</v>
      </c>
      <c r="W145" s="19">
        <v>0.57414297718132257</v>
      </c>
      <c r="X145" s="19">
        <v>0.60763754075466359</v>
      </c>
      <c r="Y145" s="292">
        <v>0.17044955884854038</v>
      </c>
      <c r="Z145" s="292">
        <v>5.476068776902776E-2</v>
      </c>
      <c r="AA145" s="19">
        <v>0.22325415423736358</v>
      </c>
      <c r="AB145" s="19">
        <v>0.19518360420518555</v>
      </c>
      <c r="AC145" s="14"/>
    </row>
    <row r="146" spans="1:29" x14ac:dyDescent="0.25">
      <c r="A146" s="292">
        <v>77.300000000000125</v>
      </c>
      <c r="B146" s="292">
        <v>51.162682291666592</v>
      </c>
      <c r="C146" s="19">
        <v>29.851222016098802</v>
      </c>
      <c r="D146" s="19">
        <v>122.40847859377089</v>
      </c>
      <c r="E146" s="292">
        <v>1.636760861722091</v>
      </c>
      <c r="F146" s="292">
        <v>0.96283324270263904</v>
      </c>
      <c r="G146" s="19">
        <v>1.428482057307104</v>
      </c>
      <c r="H146" s="19">
        <v>1.4958290820908717</v>
      </c>
      <c r="I146" s="292">
        <v>1.5495545366041588</v>
      </c>
      <c r="J146" s="292">
        <v>1.1450147226120679</v>
      </c>
      <c r="K146" s="19">
        <v>1.3235000823749401</v>
      </c>
      <c r="L146" s="19">
        <v>1.6054740917369179</v>
      </c>
      <c r="M146" s="292">
        <v>8.4434723286102478E-2</v>
      </c>
      <c r="N146" s="292">
        <v>0.11188047713316394</v>
      </c>
      <c r="O146" s="19">
        <v>4.6491487473580201E-2</v>
      </c>
      <c r="P146" s="19">
        <v>6.7336955876921664E-2</v>
      </c>
      <c r="Q146" s="292">
        <v>0.1472257173701482</v>
      </c>
      <c r="R146" s="292">
        <v>0.15651488095238095</v>
      </c>
      <c r="S146" s="19">
        <v>0.19062479166666657</v>
      </c>
      <c r="T146" s="19">
        <v>0.13167025462962961</v>
      </c>
      <c r="U146" s="292">
        <v>0.53845862995187288</v>
      </c>
      <c r="V146" s="292">
        <v>0.39539444444444505</v>
      </c>
      <c r="W146" s="19">
        <v>0.57693524528219398</v>
      </c>
      <c r="X146" s="19">
        <v>0.58462114229060747</v>
      </c>
      <c r="Y146" s="292">
        <v>0.17065173611111104</v>
      </c>
      <c r="Z146" s="292">
        <v>8.3593774220253256E-2</v>
      </c>
      <c r="AA146" s="19">
        <v>0.21710595514323686</v>
      </c>
      <c r="AB146" s="19">
        <v>0.28872992424646499</v>
      </c>
      <c r="AC146" s="14"/>
    </row>
    <row r="147" spans="1:29" x14ac:dyDescent="0.25">
      <c r="A147" s="292">
        <v>77.349914460864298</v>
      </c>
      <c r="B147" s="292">
        <v>53.54866319444438</v>
      </c>
      <c r="C147" s="19">
        <v>41.63559888693343</v>
      </c>
      <c r="D147" s="19">
        <v>100.58128639486735</v>
      </c>
      <c r="E147" s="292">
        <v>1.6376302883530334</v>
      </c>
      <c r="F147" s="292">
        <v>1.317208137052331</v>
      </c>
      <c r="G147" s="19">
        <v>1.3787239138922152</v>
      </c>
      <c r="H147" s="19">
        <v>1.5138974719668188</v>
      </c>
      <c r="I147" s="292">
        <v>1.5496206960739887</v>
      </c>
      <c r="J147" s="292">
        <v>1.212851041666664</v>
      </c>
      <c r="K147" s="19">
        <v>1.2847866876400522</v>
      </c>
      <c r="L147" s="19">
        <v>1.6369153933722862</v>
      </c>
      <c r="M147" s="292">
        <v>8.47823557571631E-2</v>
      </c>
      <c r="N147" s="292">
        <v>4.9054500771601887E-2</v>
      </c>
      <c r="O147" s="19">
        <v>7.3849826950648012E-2</v>
      </c>
      <c r="P147" s="19">
        <v>6.4728518518518477E-2</v>
      </c>
      <c r="Q147" s="292">
        <v>0.14768263888888891</v>
      </c>
      <c r="R147" s="292">
        <v>0.15965104166666652</v>
      </c>
      <c r="S147" s="19">
        <v>0.11363420954695845</v>
      </c>
      <c r="T147" s="19">
        <v>0.15295154320987647</v>
      </c>
      <c r="U147" s="292">
        <v>0.54299999999999937</v>
      </c>
      <c r="V147" s="292">
        <v>0.45136283757789708</v>
      </c>
      <c r="W147" s="19">
        <v>0.57799398221405285</v>
      </c>
      <c r="X147" s="19">
        <v>0.6388740815273114</v>
      </c>
      <c r="Y147" s="292">
        <v>0.17551980689541816</v>
      </c>
      <c r="Z147" s="292">
        <v>0.1023362179487179</v>
      </c>
      <c r="AA147" s="19">
        <v>0.1902227940522043</v>
      </c>
      <c r="AB147" s="19">
        <v>0.30857308304309972</v>
      </c>
      <c r="AC147" s="14"/>
    </row>
    <row r="148" spans="1:29" x14ac:dyDescent="0.25">
      <c r="A148" s="292">
        <v>77.466071428571425</v>
      </c>
      <c r="B148" s="292">
        <v>30.643246527777833</v>
      </c>
      <c r="C148" s="19">
        <v>43.660517213070058</v>
      </c>
      <c r="D148" s="19">
        <v>68.026093750000157</v>
      </c>
      <c r="E148" s="292">
        <v>1.6384000096673317</v>
      </c>
      <c r="F148" s="292">
        <v>1.5586328124999975</v>
      </c>
      <c r="G148" s="19">
        <v>1.5322681368464668</v>
      </c>
      <c r="H148" s="19">
        <v>1.7576463486208171</v>
      </c>
      <c r="I148" s="292">
        <v>1.5497530150136496</v>
      </c>
      <c r="J148" s="292">
        <v>1.2649249947891934</v>
      </c>
      <c r="K148" s="19">
        <v>1.4648500520052146</v>
      </c>
      <c r="L148" s="19">
        <v>1.5628037538032002</v>
      </c>
      <c r="M148" s="292">
        <v>8.4821663454297855E-2</v>
      </c>
      <c r="N148" s="292">
        <v>0.17219341444026359</v>
      </c>
      <c r="O148" s="19">
        <v>7.2000729166666597E-2</v>
      </c>
      <c r="P148" s="19">
        <v>7.4194198856161783E-2</v>
      </c>
      <c r="Q148" s="292">
        <v>0.15334315972222215</v>
      </c>
      <c r="R148" s="292">
        <v>0.19470052083333331</v>
      </c>
      <c r="S148" s="19">
        <v>9.2635691781803142E-2</v>
      </c>
      <c r="T148" s="19">
        <v>0.12912920524691357</v>
      </c>
      <c r="U148" s="292">
        <v>0.54655271240301562</v>
      </c>
      <c r="V148" s="292">
        <v>0.60443416832452213</v>
      </c>
      <c r="W148" s="19">
        <v>0.60571256083256886</v>
      </c>
      <c r="X148" s="19">
        <v>0.52707595030601018</v>
      </c>
      <c r="Y148" s="292">
        <v>0.17600000000000002</v>
      </c>
      <c r="Z148" s="292">
        <v>0.10742989008648256</v>
      </c>
      <c r="AA148" s="19">
        <v>0.16873976420978212</v>
      </c>
      <c r="AB148" s="19">
        <v>0.26179992302246025</v>
      </c>
      <c r="AC148" s="14"/>
    </row>
    <row r="149" spans="1:29" x14ac:dyDescent="0.25">
      <c r="A149" s="292">
        <v>77.466071428571681</v>
      </c>
      <c r="B149" s="292">
        <v>31.597638888888948</v>
      </c>
      <c r="C149" s="19">
        <v>38.887495444319399</v>
      </c>
      <c r="D149" s="19">
        <v>84.465270982150358</v>
      </c>
      <c r="E149" s="292">
        <v>1.6401405446981843</v>
      </c>
      <c r="F149" s="292">
        <v>1.5494068136962531</v>
      </c>
      <c r="G149" s="19">
        <v>1.6594949750939831</v>
      </c>
      <c r="H149" s="19">
        <v>1.8093506557898495</v>
      </c>
      <c r="I149" s="292">
        <v>1.5498191744834797</v>
      </c>
      <c r="J149" s="292">
        <v>1.2833553258780055</v>
      </c>
      <c r="K149" s="19">
        <v>1.6130034876204038</v>
      </c>
      <c r="L149" s="19">
        <v>0.99859869501704512</v>
      </c>
      <c r="M149" s="292">
        <v>8.83198108885863E-2</v>
      </c>
      <c r="N149" s="292">
        <v>0.36290677083333328</v>
      </c>
      <c r="O149" s="19">
        <v>7.2451664699076573E-2</v>
      </c>
      <c r="P149" s="19">
        <v>9.2705933877711658E-2</v>
      </c>
      <c r="Q149" s="292">
        <v>0.15399999999999994</v>
      </c>
      <c r="R149" s="292">
        <v>0.19470052083333333</v>
      </c>
      <c r="S149" s="19">
        <v>0.13379278660150792</v>
      </c>
      <c r="T149" s="19">
        <v>0.15072812499999994</v>
      </c>
      <c r="U149" s="292">
        <v>0.54733586093229925</v>
      </c>
      <c r="V149" s="292">
        <v>0.53490177159318397</v>
      </c>
      <c r="W149" s="19">
        <v>0.67686442708333461</v>
      </c>
      <c r="X149" s="19">
        <v>0.45181964895113885</v>
      </c>
      <c r="Y149" s="292">
        <v>0.17783729506810161</v>
      </c>
      <c r="Z149" s="292">
        <v>0.11889087898043312</v>
      </c>
      <c r="AA149" s="19">
        <v>0.20409279039466752</v>
      </c>
      <c r="AB149" s="19">
        <v>9.4915090879927777E-2</v>
      </c>
      <c r="AC149" s="14"/>
    </row>
    <row r="150" spans="1:29" x14ac:dyDescent="0.25">
      <c r="A150" s="292">
        <v>77.838740106380826</v>
      </c>
      <c r="B150" s="292">
        <v>54.503055555555505</v>
      </c>
      <c r="C150" s="19">
        <v>29.296666666666695</v>
      </c>
      <c r="D150" s="19">
        <v>108.56662589290137</v>
      </c>
      <c r="E150" s="292">
        <v>1.641107994876805</v>
      </c>
      <c r="F150" s="292">
        <v>1.3485132036061005</v>
      </c>
      <c r="G150" s="19">
        <v>1.3364259351650603</v>
      </c>
      <c r="H150" s="19">
        <v>1.6874762174628495</v>
      </c>
      <c r="I150" s="292">
        <v>1.5499610879629637</v>
      </c>
      <c r="J150" s="292">
        <v>1.3285612951940833</v>
      </c>
      <c r="K150" s="19">
        <v>1.2621682957144142</v>
      </c>
      <c r="L150" s="19">
        <v>0.84896312857808198</v>
      </c>
      <c r="M150" s="292">
        <v>8.9991145833333328E-2</v>
      </c>
      <c r="N150" s="292">
        <v>0.29426753319277726</v>
      </c>
      <c r="O150" s="19">
        <v>0.12268067687501362</v>
      </c>
      <c r="P150" s="19">
        <v>8.0673306113704255E-2</v>
      </c>
      <c r="Q150" s="292">
        <v>0.15716526041666673</v>
      </c>
      <c r="R150" s="292">
        <v>0.20461625744047629</v>
      </c>
      <c r="S150" s="19">
        <v>0.20403531249999993</v>
      </c>
      <c r="T150" s="19">
        <v>0.13961103395061725</v>
      </c>
      <c r="U150" s="292">
        <v>0.55059975362858582</v>
      </c>
      <c r="V150" s="292">
        <v>0.4558986111111118</v>
      </c>
      <c r="W150" s="19">
        <v>0.77983747385151891</v>
      </c>
      <c r="X150" s="19">
        <v>0.59932199960668719</v>
      </c>
      <c r="Y150" s="292">
        <v>0.17954551149236356</v>
      </c>
      <c r="Z150" s="292">
        <v>0.11475206953269845</v>
      </c>
      <c r="AA150" s="19">
        <v>0.19376186342592636</v>
      </c>
      <c r="AB150" s="19">
        <v>6.7095377484452698E-2</v>
      </c>
      <c r="AC150" s="14"/>
    </row>
    <row r="151" spans="1:29" x14ac:dyDescent="0.25">
      <c r="A151" s="292">
        <v>77.998859126984385</v>
      </c>
      <c r="B151" s="292">
        <v>59.752213541666769</v>
      </c>
      <c r="C151" s="19">
        <v>69.01879317331003</v>
      </c>
      <c r="D151" s="19">
        <v>92.900745200913363</v>
      </c>
      <c r="E151" s="292">
        <v>1.6417055555555569</v>
      </c>
      <c r="F151" s="292">
        <v>1.5156745412361259</v>
      </c>
      <c r="G151" s="19">
        <v>1.3578483969907411</v>
      </c>
      <c r="H151" s="19">
        <v>1.055065380924108</v>
      </c>
      <c r="I151" s="292">
        <v>1.5499610879629653</v>
      </c>
      <c r="J151" s="292">
        <v>1.3283221354166661</v>
      </c>
      <c r="K151" s="19">
        <v>1.2855336053240769</v>
      </c>
      <c r="L151" s="19">
        <v>1.1422488387984531</v>
      </c>
      <c r="M151" s="292">
        <v>9.0420909670158575E-2</v>
      </c>
      <c r="N151" s="292">
        <v>6.5157877728094504E-2</v>
      </c>
      <c r="O151" s="19">
        <v>0.13063141114970744</v>
      </c>
      <c r="P151" s="19">
        <v>6.7503456790123401E-2</v>
      </c>
      <c r="Q151" s="292">
        <v>0.16664788194444449</v>
      </c>
      <c r="R151" s="292">
        <v>0.16715680803571431</v>
      </c>
      <c r="S151" s="19">
        <v>0.20640187499999987</v>
      </c>
      <c r="T151" s="19">
        <v>0.14024629629629626</v>
      </c>
      <c r="U151" s="292">
        <v>0.55331521176632925</v>
      </c>
      <c r="V151" s="292">
        <v>0.45589861111111185</v>
      </c>
      <c r="W151" s="19">
        <v>0.52888289004820155</v>
      </c>
      <c r="X151" s="19">
        <v>0.66679651442307664</v>
      </c>
      <c r="Y151" s="292">
        <v>0.18609388565259519</v>
      </c>
      <c r="Z151" s="292">
        <v>0.10902155448717964</v>
      </c>
      <c r="AA151" s="19">
        <v>0.17365408163546128</v>
      </c>
      <c r="AB151" s="19">
        <v>0.12162201573958369</v>
      </c>
      <c r="AC151" s="14"/>
    </row>
    <row r="152" spans="1:29" x14ac:dyDescent="0.25">
      <c r="A152" s="292">
        <v>78.08315292913916</v>
      </c>
      <c r="B152" s="292">
        <v>26.825677083333371</v>
      </c>
      <c r="C152" s="19">
        <v>82.785973868137475</v>
      </c>
      <c r="D152" s="19">
        <v>76.632690972222363</v>
      </c>
      <c r="E152" s="292">
        <v>1.6428468481386902</v>
      </c>
      <c r="F152" s="292">
        <v>1.6324972656249994</v>
      </c>
      <c r="G152" s="19">
        <v>1.4848569411059236</v>
      </c>
      <c r="H152" s="19">
        <v>0.91301093758752438</v>
      </c>
      <c r="I152" s="292">
        <v>1.5500176528929706</v>
      </c>
      <c r="J152" s="292">
        <v>1.3283221354166648</v>
      </c>
      <c r="K152" s="19">
        <v>1.4136411358073795</v>
      </c>
      <c r="L152" s="19">
        <v>1.4806864120370387</v>
      </c>
      <c r="M152" s="292">
        <v>9.1817958322874746E-2</v>
      </c>
      <c r="N152" s="292">
        <v>0.18711324604204346</v>
      </c>
      <c r="O152" s="19">
        <v>0.11189039464507228</v>
      </c>
      <c r="P152" s="19">
        <v>6.9851481481481445E-2</v>
      </c>
      <c r="Q152" s="292">
        <v>0.17138919270833353</v>
      </c>
      <c r="R152" s="292">
        <v>0.1087641369047621</v>
      </c>
      <c r="S152" s="19">
        <v>0.21744583333333312</v>
      </c>
      <c r="T152" s="19">
        <v>0.1307173611111111</v>
      </c>
      <c r="U152" s="292">
        <v>0.55406414776440638</v>
      </c>
      <c r="V152" s="292">
        <v>0.41988422619047666</v>
      </c>
      <c r="W152" s="19">
        <v>0.5151080809207299</v>
      </c>
      <c r="X152" s="19">
        <v>0.7254857179480364</v>
      </c>
      <c r="Y152" s="292">
        <v>0.19391604905462267</v>
      </c>
      <c r="Z152" s="292">
        <v>0.10902155448717954</v>
      </c>
      <c r="AA152" s="19">
        <v>0.22940235333149037</v>
      </c>
      <c r="AB152" s="19">
        <v>0.15660096153846123</v>
      </c>
      <c r="AC152" s="14"/>
    </row>
    <row r="153" spans="1:29" x14ac:dyDescent="0.25">
      <c r="A153" s="292">
        <v>78.083152929139274</v>
      </c>
      <c r="B153" s="292">
        <v>37.801189236111178</v>
      </c>
      <c r="C153" s="19">
        <v>55.802299706275782</v>
      </c>
      <c r="D153" s="19">
        <v>73.620381944444532</v>
      </c>
      <c r="E153" s="292">
        <v>1.6428468481386911</v>
      </c>
      <c r="F153" s="292">
        <v>1.6324972656249974</v>
      </c>
      <c r="G153" s="19">
        <v>1.4782402007219895</v>
      </c>
      <c r="H153" s="19">
        <v>1.1914376465272252</v>
      </c>
      <c r="I153" s="292">
        <v>1.5500838123628009</v>
      </c>
      <c r="J153" s="292">
        <v>1.3530659412202368</v>
      </c>
      <c r="K153" s="19">
        <v>1.3622134771098307</v>
      </c>
      <c r="L153" s="19">
        <v>1.4637764075783013</v>
      </c>
      <c r="M153" s="292">
        <v>9.3567032040018747E-2</v>
      </c>
      <c r="N153" s="292">
        <v>0.30845638020833338</v>
      </c>
      <c r="O153" s="19">
        <v>7.3130208333333238E-2</v>
      </c>
      <c r="P153" s="19">
        <v>5.4482592592592534E-2</v>
      </c>
      <c r="Q153" s="292">
        <v>0.17250951856805138</v>
      </c>
      <c r="R153" s="292">
        <v>0.17266555059523811</v>
      </c>
      <c r="S153" s="19">
        <v>0.16105833333333333</v>
      </c>
      <c r="T153" s="19">
        <v>0.14119918981481477</v>
      </c>
      <c r="U153" s="292">
        <v>0.55464679485415835</v>
      </c>
      <c r="V153" s="292">
        <v>0.42708710317460369</v>
      </c>
      <c r="W153" s="19">
        <v>0.54757727386405597</v>
      </c>
      <c r="X153" s="19">
        <v>0.64889507691899151</v>
      </c>
      <c r="Y153" s="292">
        <v>0.19391604905462312</v>
      </c>
      <c r="Z153" s="292">
        <v>0.11045412660256415</v>
      </c>
      <c r="AA153" s="19">
        <v>0.23314473538878502</v>
      </c>
      <c r="AB153" s="19">
        <v>0.17270675605754537</v>
      </c>
      <c r="AC153" s="14"/>
    </row>
    <row r="154" spans="1:29" x14ac:dyDescent="0.25">
      <c r="A154" s="292">
        <v>78.327565751897495</v>
      </c>
      <c r="B154" s="292">
        <v>29.688854166666733</v>
      </c>
      <c r="C154" s="19">
        <v>28.814999999999966</v>
      </c>
      <c r="D154" s="19">
        <v>78.354010416666839</v>
      </c>
      <c r="E154" s="292">
        <v>1.6448143518518545</v>
      </c>
      <c r="F154" s="292">
        <v>1.6483253627232115</v>
      </c>
      <c r="G154" s="19">
        <v>1.5085277662788743</v>
      </c>
      <c r="H154" s="19">
        <v>1.5448576388888895</v>
      </c>
      <c r="I154" s="292">
        <v>1.5501499718326313</v>
      </c>
      <c r="J154" s="292">
        <v>1.2595893415178592</v>
      </c>
      <c r="K154" s="19">
        <v>1.385778152165851</v>
      </c>
      <c r="L154" s="19">
        <v>1.6648399269512792</v>
      </c>
      <c r="M154" s="292">
        <v>9.5316105757163191E-2</v>
      </c>
      <c r="N154" s="292">
        <v>0.30845638020833371</v>
      </c>
      <c r="O154" s="19">
        <v>5.6846689242328656E-2</v>
      </c>
      <c r="P154" s="19">
        <v>6.878419753086415E-2</v>
      </c>
      <c r="Q154" s="292">
        <v>0.18087181423611154</v>
      </c>
      <c r="R154" s="292">
        <v>0.11978162202380964</v>
      </c>
      <c r="S154" s="19">
        <v>9.9999999999999811E-2</v>
      </c>
      <c r="T154" s="19">
        <v>0.14310497685185181</v>
      </c>
      <c r="U154" s="292">
        <v>0.55561397058823614</v>
      </c>
      <c r="V154" s="292">
        <v>0.35793948412698451</v>
      </c>
      <c r="W154" s="19">
        <v>0.66038197916666797</v>
      </c>
      <c r="X154" s="19">
        <v>0.69867899358787178</v>
      </c>
      <c r="Y154" s="292">
        <v>0.19402187499999937</v>
      </c>
      <c r="Z154" s="292">
        <v>0.10504218750000016</v>
      </c>
      <c r="AA154" s="19">
        <v>0.22432340625373337</v>
      </c>
      <c r="AB154" s="19">
        <v>0.16662515172988926</v>
      </c>
      <c r="AC154" s="14"/>
    </row>
    <row r="155" spans="1:29" x14ac:dyDescent="0.25">
      <c r="A155" s="292">
        <v>78.53164682539699</v>
      </c>
      <c r="B155" s="292">
        <v>60.706605902777888</v>
      </c>
      <c r="C155" s="19">
        <v>28.73000000000005</v>
      </c>
      <c r="D155" s="19">
        <v>47.370260416666703</v>
      </c>
      <c r="E155" s="292">
        <v>1.6463245546624625</v>
      </c>
      <c r="F155" s="292">
        <v>1.5885303292410711</v>
      </c>
      <c r="G155" s="19">
        <v>1.4371356474662116</v>
      </c>
      <c r="H155" s="19">
        <v>1.5198593749999982</v>
      </c>
      <c r="I155" s="292">
        <v>1.5503484502421223</v>
      </c>
      <c r="J155" s="292">
        <v>1.1138758184523818</v>
      </c>
      <c r="K155" s="19">
        <v>1.3302328466766615</v>
      </c>
      <c r="L155" s="19">
        <v>1.5341486393588442</v>
      </c>
      <c r="M155" s="292">
        <v>9.587499999999978E-2</v>
      </c>
      <c r="N155" s="292">
        <v>0.34086732700892813</v>
      </c>
      <c r="O155" s="19">
        <v>4.9863129116388093E-2</v>
      </c>
      <c r="P155" s="19">
        <v>5.2774938271604871E-2</v>
      </c>
      <c r="Q155" s="292">
        <v>0.18196226473957</v>
      </c>
      <c r="R155" s="292">
        <v>0.12198511904761915</v>
      </c>
      <c r="S155" s="19">
        <v>0.13968791666666674</v>
      </c>
      <c r="T155" s="19">
        <v>5.3124999999999901E-2</v>
      </c>
      <c r="U155" s="292">
        <v>0.55611587785079208</v>
      </c>
      <c r="V155" s="292">
        <v>0.4299682539682545</v>
      </c>
      <c r="W155" s="19">
        <v>0.45747831149392687</v>
      </c>
      <c r="X155" s="19">
        <v>0.70242967414529867</v>
      </c>
      <c r="Y155" s="292">
        <v>0.19750761360716393</v>
      </c>
      <c r="Z155" s="292">
        <v>9.6605929487179443E-2</v>
      </c>
      <c r="AA155" s="19">
        <v>0.1971383101851856</v>
      </c>
      <c r="AB155" s="19">
        <v>0.17057819454286571</v>
      </c>
      <c r="AC155" s="14"/>
    </row>
    <row r="156" spans="1:29" x14ac:dyDescent="0.25">
      <c r="A156" s="292">
        <v>78.531646825397075</v>
      </c>
      <c r="B156" s="292">
        <v>33.029227430555615</v>
      </c>
      <c r="C156" s="19">
        <v>28.559999999999963</v>
      </c>
      <c r="D156" s="19">
        <v>76.202361111111244</v>
      </c>
      <c r="E156" s="292">
        <v>1.6480634079243481</v>
      </c>
      <c r="F156" s="292">
        <v>1.4953204241071412</v>
      </c>
      <c r="G156" s="19">
        <v>1.3446103356481485</v>
      </c>
      <c r="H156" s="19">
        <v>1.5083409768048333</v>
      </c>
      <c r="I156" s="292">
        <v>1.5504146097119529</v>
      </c>
      <c r="J156" s="292">
        <v>1.2733359002976206</v>
      </c>
      <c r="K156" s="19">
        <v>1.2711332523148171</v>
      </c>
      <c r="L156" s="19">
        <v>1.4383732947530883</v>
      </c>
      <c r="M156" s="292">
        <v>0.10043464163267496</v>
      </c>
      <c r="N156" s="292">
        <v>0.40957853422618973</v>
      </c>
      <c r="O156" s="19">
        <v>6.3550906963231624E-2</v>
      </c>
      <c r="P156" s="19">
        <v>6.7289999999999947E-2</v>
      </c>
      <c r="Q156" s="292">
        <v>0.18371471354166646</v>
      </c>
      <c r="R156" s="292">
        <v>0.17486904761904762</v>
      </c>
      <c r="S156" s="19">
        <v>0.23243406249999984</v>
      </c>
      <c r="T156" s="19">
        <v>0.121875</v>
      </c>
      <c r="U156" s="292">
        <v>0.55813261015501536</v>
      </c>
      <c r="V156" s="292">
        <v>0.37954811507936559</v>
      </c>
      <c r="W156" s="19">
        <v>0.40427349159742282</v>
      </c>
      <c r="X156" s="19">
        <v>0.73258080929487168</v>
      </c>
      <c r="Y156" s="292">
        <v>0.19858211805555562</v>
      </c>
      <c r="Z156" s="292">
        <v>0.10583806089743608</v>
      </c>
      <c r="AA156" s="19">
        <v>9.3753491910767303E-2</v>
      </c>
      <c r="AB156" s="19">
        <v>0.16494123931623914</v>
      </c>
      <c r="AC156" s="14"/>
    </row>
    <row r="157" spans="1:29" x14ac:dyDescent="0.25">
      <c r="A157" s="292">
        <v>78.571978574655816</v>
      </c>
      <c r="B157" s="292">
        <v>41.141562500000084</v>
      </c>
      <c r="C157" s="19">
        <v>28.333333333333382</v>
      </c>
      <c r="D157" s="19">
        <v>43.927621527777809</v>
      </c>
      <c r="E157" s="292">
        <v>1.649802261186234</v>
      </c>
      <c r="F157" s="292">
        <v>1.5973237165178569</v>
      </c>
      <c r="G157" s="19">
        <v>0.98164481520074676</v>
      </c>
      <c r="H157" s="19">
        <v>1.7575458608289951</v>
      </c>
      <c r="I157" s="292">
        <v>1.5505158680555562</v>
      </c>
      <c r="J157" s="292">
        <v>1.1413689360119046</v>
      </c>
      <c r="K157" s="19">
        <v>0.92468093845842037</v>
      </c>
      <c r="L157" s="19">
        <v>1.4531828858024705</v>
      </c>
      <c r="M157" s="292">
        <v>0.10231240062573982</v>
      </c>
      <c r="N157" s="292">
        <v>0.33438513764880917</v>
      </c>
      <c r="O157" s="19">
        <v>7.0387187499999962E-2</v>
      </c>
      <c r="P157" s="19">
        <v>6.5795802469135772E-2</v>
      </c>
      <c r="Q157" s="292">
        <v>0.18561312500000046</v>
      </c>
      <c r="R157" s="292">
        <v>0.18698828124999997</v>
      </c>
      <c r="S157" s="19">
        <v>0.2379560416666664</v>
      </c>
      <c r="T157" s="19">
        <v>0.20334375000000013</v>
      </c>
      <c r="U157" s="292">
        <v>0.56023809069033237</v>
      </c>
      <c r="V157" s="292">
        <v>0.3550583333333337</v>
      </c>
      <c r="W157" s="19">
        <v>0.50855493859457279</v>
      </c>
      <c r="X157" s="19">
        <v>0.5352279246794871</v>
      </c>
      <c r="Y157" s="292">
        <v>0.19901256574690437</v>
      </c>
      <c r="Z157" s="292">
        <v>9.8197676282051172E-2</v>
      </c>
      <c r="AA157" s="19">
        <v>5.3613876386389599E-2</v>
      </c>
      <c r="AB157" s="19">
        <v>0.17199839743589709</v>
      </c>
      <c r="AC157" s="14"/>
    </row>
    <row r="158" spans="1:29" x14ac:dyDescent="0.25">
      <c r="A158" s="292">
        <v>79.064434523809524</v>
      </c>
      <c r="B158" s="292">
        <v>26.825677083333389</v>
      </c>
      <c r="C158" s="19">
        <v>39.177351119762498</v>
      </c>
      <c r="D158" s="19">
        <v>73.190052083333413</v>
      </c>
      <c r="E158" s="292">
        <v>1.6515411144481182</v>
      </c>
      <c r="F158" s="292">
        <v>1.5129071986607119</v>
      </c>
      <c r="G158" s="19">
        <v>0.86848982055312396</v>
      </c>
      <c r="H158" s="19">
        <v>1.5955626862132857</v>
      </c>
      <c r="I158" s="292">
        <v>1.5507454070611038</v>
      </c>
      <c r="J158" s="292">
        <v>1.1468675595238091</v>
      </c>
      <c r="K158" s="19">
        <v>0.81862669143673816</v>
      </c>
      <c r="L158" s="19">
        <v>1.4299106712962981</v>
      </c>
      <c r="M158" s="292">
        <v>0.10470447909221048</v>
      </c>
      <c r="N158" s="292">
        <v>0.39661415550595186</v>
      </c>
      <c r="O158" s="19">
        <v>6.9903124999999885E-2</v>
      </c>
      <c r="P158" s="19">
        <v>5.9819012345678907E-2</v>
      </c>
      <c r="Q158" s="292">
        <v>0.18561312500000049</v>
      </c>
      <c r="R158" s="292">
        <v>0.13630784970238097</v>
      </c>
      <c r="S158" s="19">
        <v>0.20955729166666656</v>
      </c>
      <c r="T158" s="19">
        <v>0.45200000000000018</v>
      </c>
      <c r="U158" s="292">
        <v>0.56585408409106508</v>
      </c>
      <c r="V158" s="292">
        <v>0.44869573412698477</v>
      </c>
      <c r="W158" s="19">
        <v>0.70041078125000122</v>
      </c>
      <c r="X158" s="19">
        <v>0.71887574786324737</v>
      </c>
      <c r="Y158" s="292">
        <v>0.20803679415766449</v>
      </c>
      <c r="Z158" s="292">
        <v>9.8516025641025531E-2</v>
      </c>
      <c r="AA158" s="19">
        <v>0.13228752281417006</v>
      </c>
      <c r="AB158" s="19">
        <v>0.12580608974358948</v>
      </c>
      <c r="AC158" s="14"/>
    </row>
    <row r="159" spans="1:29" x14ac:dyDescent="0.25">
      <c r="A159" s="292">
        <v>79.064434523809766</v>
      </c>
      <c r="B159" s="292">
        <v>31.665104166666666</v>
      </c>
      <c r="C159" s="19">
        <v>85.464106718574826</v>
      </c>
      <c r="D159" s="19">
        <v>70.177743055555709</v>
      </c>
      <c r="E159" s="292">
        <v>1.65154111444812</v>
      </c>
      <c r="F159" s="292">
        <v>1.516424553571426</v>
      </c>
      <c r="G159" s="19">
        <v>1.090273610062467</v>
      </c>
      <c r="H159" s="19">
        <v>1.4744079861111121</v>
      </c>
      <c r="I159" s="292">
        <v>1.5509438854705946</v>
      </c>
      <c r="J159" s="292">
        <v>1.2788345238095251</v>
      </c>
      <c r="K159" s="19">
        <v>1.0264930155992373</v>
      </c>
      <c r="L159" s="19">
        <v>1.582237893518518</v>
      </c>
      <c r="M159" s="292">
        <v>0.10510468749999981</v>
      </c>
      <c r="N159" s="292">
        <v>0.39402127976190426</v>
      </c>
      <c r="O159" s="19">
        <v>6.8934999999999955E-2</v>
      </c>
      <c r="P159" s="19">
        <v>6.0245925925925821E-2</v>
      </c>
      <c r="Q159" s="292">
        <v>0.18787286599449052</v>
      </c>
      <c r="R159" s="292">
        <v>0.11757812500000027</v>
      </c>
      <c r="S159" s="19">
        <v>0.20166874999999992</v>
      </c>
      <c r="T159" s="19">
        <v>0.37365625000000063</v>
      </c>
      <c r="U159" s="292">
        <v>0.56898961553317762</v>
      </c>
      <c r="V159" s="292">
        <v>0.36514236111111154</v>
      </c>
      <c r="W159" s="19">
        <v>0.70747468750000175</v>
      </c>
      <c r="X159" s="19">
        <v>0.51329982638888871</v>
      </c>
      <c r="Y159" s="292">
        <v>0.20866643094182394</v>
      </c>
      <c r="Z159" s="292">
        <v>0.10615641025641044</v>
      </c>
      <c r="AA159" s="19">
        <v>0.18893836805555597</v>
      </c>
      <c r="AB159" s="19">
        <v>0.16879059829059803</v>
      </c>
      <c r="AC159" s="14"/>
    </row>
    <row r="160" spans="1:29" x14ac:dyDescent="0.25">
      <c r="A160" s="292">
        <v>79.305217042930821</v>
      </c>
      <c r="B160" s="292">
        <v>32</v>
      </c>
      <c r="C160" s="19">
        <v>55.37771557934682</v>
      </c>
      <c r="D160" s="19">
        <v>58.128506944444332</v>
      </c>
      <c r="E160" s="292">
        <v>1.6538900462962964</v>
      </c>
      <c r="F160" s="292">
        <v>1.6008410714285712</v>
      </c>
      <c r="G160" s="19">
        <v>1.376759913194445</v>
      </c>
      <c r="H160" s="19">
        <v>1.4903159722222206</v>
      </c>
      <c r="I160" s="292">
        <v>1.5510706481481489</v>
      </c>
      <c r="J160" s="292">
        <v>1.3090769531249979</v>
      </c>
      <c r="K160" s="19">
        <v>1.3061055381944477</v>
      </c>
      <c r="L160" s="19">
        <v>1.4404889506172858</v>
      </c>
      <c r="M160" s="292">
        <v>0.10581054806002826</v>
      </c>
      <c r="N160" s="292">
        <v>0.33179226190476158</v>
      </c>
      <c r="O160" s="19">
        <v>6.7644166666666519E-2</v>
      </c>
      <c r="P160" s="19">
        <v>5.1280740740740648E-2</v>
      </c>
      <c r="Q160" s="292">
        <v>0.1903544357638893</v>
      </c>
      <c r="R160" s="292">
        <v>0.18919177827380951</v>
      </c>
      <c r="S160" s="19">
        <v>0.23716718749999974</v>
      </c>
      <c r="T160" s="19">
        <v>9.0926521524634332E-2</v>
      </c>
      <c r="U160" s="292">
        <v>0.56921612127515553</v>
      </c>
      <c r="V160" s="292">
        <v>0.38963214285714343</v>
      </c>
      <c r="W160" s="19">
        <v>0.72160250000000115</v>
      </c>
      <c r="X160" s="19">
        <v>0.6996886618589736</v>
      </c>
      <c r="Y160" s="292">
        <v>0.20956037585867762</v>
      </c>
      <c r="Z160" s="292">
        <v>0.10790733173076929</v>
      </c>
      <c r="AA160" s="19">
        <v>0.18749131944444478</v>
      </c>
      <c r="AB160" s="19">
        <v>0.12067361111111095</v>
      </c>
      <c r="AC160" s="14"/>
    </row>
    <row r="161" spans="1:29" x14ac:dyDescent="0.25">
      <c r="A161" s="292">
        <v>79.549629865689155</v>
      </c>
      <c r="B161" s="292">
        <v>26.683376736111168</v>
      </c>
      <c r="C161" s="19">
        <v>27.794999999999977</v>
      </c>
      <c r="D161" s="19">
        <v>58.989166666666542</v>
      </c>
      <c r="E161" s="292">
        <v>1.6541493943409484</v>
      </c>
      <c r="F161" s="292">
        <v>1.6201865234374975</v>
      </c>
      <c r="G161" s="19">
        <v>1.3824333680555547</v>
      </c>
      <c r="H161" s="19">
        <v>1.4653177083333333</v>
      </c>
      <c r="I161" s="292">
        <v>1.5510706481481493</v>
      </c>
      <c r="J161" s="292">
        <v>1.1826086123511887</v>
      </c>
      <c r="K161" s="19">
        <v>1.3122771180555568</v>
      </c>
      <c r="L161" s="19">
        <v>1.5991631404320981</v>
      </c>
      <c r="M161" s="292">
        <v>0.10581054806002853</v>
      </c>
      <c r="N161" s="292">
        <v>0.31753144531250038</v>
      </c>
      <c r="O161" s="19">
        <v>7.7835897187109745E-2</v>
      </c>
      <c r="P161" s="19">
        <v>5.3842222222222159E-2</v>
      </c>
      <c r="Q161" s="292">
        <v>0.19035443576388955</v>
      </c>
      <c r="R161" s="292">
        <v>0.1252903645833334</v>
      </c>
      <c r="S161" s="19">
        <v>0.22060124999999986</v>
      </c>
      <c r="T161" s="19">
        <v>8.371405375840435E-2</v>
      </c>
      <c r="U161" s="292">
        <v>0.57083495975644227</v>
      </c>
      <c r="V161" s="292">
        <v>1.2982404761904787</v>
      </c>
      <c r="W161" s="19">
        <v>0.74043958333333493</v>
      </c>
      <c r="X161" s="19">
        <v>0.6805015758547005</v>
      </c>
      <c r="Y161" s="292">
        <v>0.20977760416666591</v>
      </c>
      <c r="Z161" s="292">
        <v>9.6924278846153844E-2</v>
      </c>
      <c r="AA161" s="19">
        <v>0.18459722222222263</v>
      </c>
      <c r="AB161" s="19">
        <v>0.16429967948717933</v>
      </c>
      <c r="AC161" s="14"/>
    </row>
    <row r="162" spans="1:29" x14ac:dyDescent="0.25">
      <c r="A162" s="292">
        <v>79.597222222222328</v>
      </c>
      <c r="B162" s="292">
        <v>35.260241533642322</v>
      </c>
      <c r="C162" s="19">
        <v>27.313333333333333</v>
      </c>
      <c r="D162" s="19">
        <v>58.558836805555636</v>
      </c>
      <c r="E162" s="292">
        <v>1.6550188209718895</v>
      </c>
      <c r="F162" s="292">
        <v>1.4988377790178562</v>
      </c>
      <c r="G162" s="19">
        <v>1.3937802777777784</v>
      </c>
      <c r="H162" s="19">
        <v>1.6289427083333294</v>
      </c>
      <c r="I162" s="292">
        <v>1.551208523349918</v>
      </c>
      <c r="J162" s="292">
        <v>1.1358703125000014</v>
      </c>
      <c r="K162" s="19">
        <v>1.3246202777777814</v>
      </c>
      <c r="L162" s="19">
        <v>1.4552985416666682</v>
      </c>
      <c r="M162" s="292">
        <v>0.10687624193502222</v>
      </c>
      <c r="N162" s="292">
        <v>0.37716758742559492</v>
      </c>
      <c r="O162" s="19">
        <v>8.3615383122658982E-2</v>
      </c>
      <c r="P162" s="19">
        <v>6.0886296296296195E-2</v>
      </c>
      <c r="Q162" s="292">
        <v>0.194291666666667</v>
      </c>
      <c r="R162" s="292">
        <v>0.14402008928571433</v>
      </c>
      <c r="S162" s="19">
        <v>0.18983593750000002</v>
      </c>
      <c r="T162" s="19">
        <v>8.7567164491851646E-2</v>
      </c>
      <c r="U162" s="292">
        <v>0.57593595663022712</v>
      </c>
      <c r="V162" s="292">
        <v>1.3400000000000025</v>
      </c>
      <c r="W162" s="19">
        <v>0.61106604921675423</v>
      </c>
      <c r="X162" s="19">
        <v>0.60375323183760543</v>
      </c>
      <c r="Y162" s="292">
        <v>0.21095052083333332</v>
      </c>
      <c r="Z162" s="292">
        <v>0.10058529647435892</v>
      </c>
      <c r="AA162" s="19">
        <v>0.18073842592592623</v>
      </c>
      <c r="AB162" s="19">
        <v>0.1598087606837604</v>
      </c>
      <c r="AC162" s="14"/>
    </row>
    <row r="163" spans="1:29" x14ac:dyDescent="0.25">
      <c r="A163" s="292">
        <v>80.038455511205868</v>
      </c>
      <c r="B163" s="292">
        <v>51.660188921187547</v>
      </c>
      <c r="C163" s="19">
        <v>28.729999999999965</v>
      </c>
      <c r="D163" s="19">
        <v>40.915312500000063</v>
      </c>
      <c r="E163" s="292">
        <v>1.6567576742337751</v>
      </c>
      <c r="F163" s="292">
        <v>1.5392873604910691</v>
      </c>
      <c r="G163" s="19">
        <v>1.4089094907407407</v>
      </c>
      <c r="H163" s="19">
        <v>1.4766805555555569</v>
      </c>
      <c r="I163" s="292">
        <v>1.5512746828197459</v>
      </c>
      <c r="J163" s="292">
        <v>1.3145755766369027</v>
      </c>
      <c r="K163" s="19">
        <v>1.3410778240740759</v>
      </c>
      <c r="L163" s="19">
        <v>1.4701081327160512</v>
      </c>
      <c r="M163" s="292">
        <v>0.10804564265287155</v>
      </c>
      <c r="N163" s="292">
        <v>0.39920703124999918</v>
      </c>
      <c r="O163" s="19">
        <v>7.985871726455189E-2</v>
      </c>
      <c r="P163" s="19">
        <v>6.4728518518518505E-2</v>
      </c>
      <c r="Q163" s="292">
        <v>0.19509574652777809</v>
      </c>
      <c r="R163" s="292">
        <v>0.11096763392857167</v>
      </c>
      <c r="S163" s="19">
        <v>0.23953374999999977</v>
      </c>
      <c r="T163" s="19">
        <v>6.4843749999999853E-2</v>
      </c>
      <c r="U163" s="292">
        <v>0.57593595663022723</v>
      </c>
      <c r="V163" s="292">
        <v>0.38673382936507977</v>
      </c>
      <c r="W163" s="19">
        <v>0.62349629530052131</v>
      </c>
      <c r="X163" s="19">
        <v>0.60923525641025511</v>
      </c>
      <c r="Y163" s="292">
        <v>0.21299999999999988</v>
      </c>
      <c r="Z163" s="292">
        <v>9.7879326923076923E-2</v>
      </c>
      <c r="AA163" s="19">
        <v>0.19525299139323204</v>
      </c>
      <c r="AB163" s="19">
        <v>0.14184508547008576</v>
      </c>
      <c r="AC163" s="14"/>
    </row>
    <row r="164" spans="1:29" x14ac:dyDescent="0.25">
      <c r="A164" s="292">
        <v>80.073405758547509</v>
      </c>
      <c r="B164" s="292">
        <v>53.566846620001989</v>
      </c>
      <c r="C164" s="19">
        <v>27.596666666666692</v>
      </c>
      <c r="D164" s="19">
        <v>46.079270833333375</v>
      </c>
      <c r="E164" s="292">
        <v>1.6576271008647179</v>
      </c>
      <c r="F164" s="292">
        <v>1.5093898437499991</v>
      </c>
      <c r="G164" s="19">
        <v>1.3892407227242174</v>
      </c>
      <c r="H164" s="19">
        <v>1.6471232638888864</v>
      </c>
      <c r="I164" s="292">
        <v>1.5514070017594064</v>
      </c>
      <c r="J164" s="292">
        <v>1.155115494791666</v>
      </c>
      <c r="K164" s="19">
        <v>1.3110298255371089</v>
      </c>
      <c r="L164" s="19">
        <v>1.5293464969135802</v>
      </c>
      <c r="M164" s="292">
        <v>0.11073620671146121</v>
      </c>
      <c r="N164" s="292">
        <v>0.31493856956845273</v>
      </c>
      <c r="O164" s="19">
        <v>6.4578437499999961E-2</v>
      </c>
      <c r="P164" s="19">
        <v>5.57633333333332E-2</v>
      </c>
      <c r="Q164" s="292">
        <v>0.19509574652777828</v>
      </c>
      <c r="R164" s="292">
        <v>0.10880654761904762</v>
      </c>
      <c r="S164" s="19">
        <v>0.22612322916666638</v>
      </c>
      <c r="T164" s="19">
        <v>9.2527311632896306E-2</v>
      </c>
      <c r="U164" s="292">
        <v>0.57892904220758501</v>
      </c>
      <c r="V164" s="292">
        <v>0.42613404902770607</v>
      </c>
      <c r="W164" s="19">
        <v>0.6154166353460746</v>
      </c>
      <c r="X164" s="19">
        <v>0.60649424412393083</v>
      </c>
      <c r="Y164" s="292">
        <v>0.21499999999999989</v>
      </c>
      <c r="Z164" s="292">
        <v>0.10822568108974363</v>
      </c>
      <c r="AA164" s="19">
        <v>0.13276794835939032</v>
      </c>
      <c r="AB164" s="19">
        <v>0.1431282051282054</v>
      </c>
      <c r="AC164" s="14"/>
    </row>
    <row r="165" spans="1:29" x14ac:dyDescent="0.25">
      <c r="A165" s="292">
        <v>80.073405758547622</v>
      </c>
      <c r="B165" s="292">
        <v>92.699999999999946</v>
      </c>
      <c r="C165" s="19">
        <v>28.616666666666632</v>
      </c>
      <c r="D165" s="19">
        <v>60.280156249999855</v>
      </c>
      <c r="E165" s="292">
        <v>1.6584160251925315</v>
      </c>
      <c r="F165" s="292">
        <v>1.6237038783482118</v>
      </c>
      <c r="G165" s="19">
        <v>1.8204193363453081</v>
      </c>
      <c r="H165" s="19">
        <v>1.4925885416666678</v>
      </c>
      <c r="I165" s="292">
        <v>1.5516054801688972</v>
      </c>
      <c r="J165" s="292">
        <v>1.2018537946428554</v>
      </c>
      <c r="K165" s="19">
        <v>1.7368039532226474</v>
      </c>
      <c r="L165" s="19">
        <v>1.5251151851851852</v>
      </c>
      <c r="M165" s="292">
        <v>0.11280684292860516</v>
      </c>
      <c r="N165" s="292">
        <v>0.39013196614583284</v>
      </c>
      <c r="O165" s="19">
        <v>6.183541666666658E-2</v>
      </c>
      <c r="P165" s="19">
        <v>6.2167037037037028E-2</v>
      </c>
      <c r="Q165" s="292">
        <v>0.19931808159722283</v>
      </c>
      <c r="R165" s="292">
        <v>0.109</v>
      </c>
      <c r="S165" s="19">
        <v>0.22454552083333321</v>
      </c>
      <c r="T165" s="19">
        <v>0.12754104938271604</v>
      </c>
      <c r="U165" s="292">
        <v>0.57892904220758667</v>
      </c>
      <c r="V165" s="292">
        <v>0.55440236904488283</v>
      </c>
      <c r="W165" s="19">
        <v>0.78517765625000135</v>
      </c>
      <c r="X165" s="19">
        <v>0.49411274038461483</v>
      </c>
      <c r="Y165" s="292">
        <v>0.21738253926070514</v>
      </c>
      <c r="Z165" s="292">
        <v>9.8993549679487092E-2</v>
      </c>
      <c r="AA165" s="19">
        <v>0.17338322633138747</v>
      </c>
      <c r="AB165" s="19">
        <v>0.14248664529914531</v>
      </c>
      <c r="AC165" s="14"/>
    </row>
    <row r="166" spans="1:29" x14ac:dyDescent="0.25">
      <c r="A166" s="292">
        <v>80.282868333964146</v>
      </c>
      <c r="B166" s="292">
        <v>84.613835956412061</v>
      </c>
      <c r="C166" s="19">
        <v>28.899999999999967</v>
      </c>
      <c r="D166" s="19">
        <v>68.026093750000129</v>
      </c>
      <c r="E166" s="292">
        <v>1.6584965274956607</v>
      </c>
      <c r="F166" s="292">
        <v>1.5217005859374977</v>
      </c>
      <c r="G166" s="19">
        <v>1.5401532374916</v>
      </c>
      <c r="H166" s="19">
        <v>1.5084965277777764</v>
      </c>
      <c r="I166" s="292">
        <v>1.5516716396387309</v>
      </c>
      <c r="J166" s="292">
        <v>1.119374441964287</v>
      </c>
      <c r="K166" s="19">
        <v>1.4600507702270475</v>
      </c>
      <c r="L166" s="19">
        <v>1.6139727314814802</v>
      </c>
      <c r="M166" s="292">
        <v>0.1163049903628936</v>
      </c>
      <c r="N166" s="292">
        <v>0.36809252232142836</v>
      </c>
      <c r="O166" s="19">
        <v>6.9903124999999969E-2</v>
      </c>
      <c r="P166" s="19">
        <v>5.8538271604938158E-2</v>
      </c>
      <c r="Q166" s="292">
        <v>0.19983705729166712</v>
      </c>
      <c r="R166" s="292">
        <v>0.1100593377976193</v>
      </c>
      <c r="S166" s="19">
        <v>0.18904708333333331</v>
      </c>
      <c r="T166" s="19">
        <v>0.12598363773853746</v>
      </c>
      <c r="U166" s="292">
        <v>0.58073153996518345</v>
      </c>
      <c r="V166" s="292">
        <v>0.42314863168330391</v>
      </c>
      <c r="W166" s="19">
        <v>0.82520645833333461</v>
      </c>
      <c r="X166" s="19">
        <v>0.52700488782051269</v>
      </c>
      <c r="Y166" s="292">
        <v>0.21999999999999995</v>
      </c>
      <c r="Z166" s="292">
        <v>0.10169951923076916</v>
      </c>
      <c r="AA166" s="19">
        <v>0.17157378472222254</v>
      </c>
      <c r="AB166" s="19">
        <v>0.11618269230769233</v>
      </c>
      <c r="AC166" s="14"/>
    </row>
    <row r="167" spans="1:29" x14ac:dyDescent="0.25">
      <c r="A167" s="292">
        <v>80.282868333964203</v>
      </c>
      <c r="B167" s="292">
        <v>49.870031214725351</v>
      </c>
      <c r="C167" s="19">
        <v>27.625000000000028</v>
      </c>
      <c r="D167" s="19">
        <v>49.952239583333352</v>
      </c>
      <c r="E167" s="292">
        <v>1.6602353807575463</v>
      </c>
      <c r="F167" s="292">
        <v>1.551598102678569</v>
      </c>
      <c r="G167" s="19">
        <v>1.4448413715277779</v>
      </c>
      <c r="H167" s="19">
        <v>1.5721284722222222</v>
      </c>
      <c r="I167" s="292">
        <v>1.5517377991085615</v>
      </c>
      <c r="J167" s="292">
        <v>1.0330366071428581</v>
      </c>
      <c r="K167" s="19">
        <v>1.3801644965277819</v>
      </c>
      <c r="L167" s="19">
        <v>1.5885848611111104</v>
      </c>
      <c r="M167" s="292">
        <v>0.11980313779718205</v>
      </c>
      <c r="N167" s="292">
        <v>0.40698565848214202</v>
      </c>
      <c r="O167" s="19">
        <v>6.3448958333333222E-2</v>
      </c>
      <c r="P167" s="19">
        <v>0.74575000000000102</v>
      </c>
      <c r="Q167" s="292">
        <v>0.19983705729166715</v>
      </c>
      <c r="R167" s="292">
        <v>9.4508342954632063E-2</v>
      </c>
      <c r="S167" s="19">
        <v>0.23243406249999973</v>
      </c>
      <c r="T167" s="19">
        <v>8.6106671719544017E-2</v>
      </c>
      <c r="U167" s="292">
        <v>0.58221752450980335</v>
      </c>
      <c r="V167" s="292">
        <v>0.51400000000000079</v>
      </c>
      <c r="W167" s="19">
        <v>0.7074746875000012</v>
      </c>
      <c r="X167" s="19">
        <v>0.61745829326922952</v>
      </c>
      <c r="Y167" s="292">
        <v>0.2252047026627326</v>
      </c>
      <c r="Z167" s="292">
        <v>9.692427884615383E-2</v>
      </c>
      <c r="AA167" s="19">
        <v>0.18749131944444486</v>
      </c>
      <c r="AB167" s="19">
        <v>0.12388141025641003</v>
      </c>
      <c r="AC167" s="14"/>
    </row>
    <row r="168" spans="1:29" x14ac:dyDescent="0.25">
      <c r="A168" s="292">
        <v>80.527281156722481</v>
      </c>
      <c r="B168" s="292">
        <v>37.323993055555611</v>
      </c>
      <c r="C168" s="19">
        <v>28.219999999999967</v>
      </c>
      <c r="D168" s="19">
        <v>62.862135416666767</v>
      </c>
      <c r="E168" s="292">
        <v>1.6613358969729362</v>
      </c>
      <c r="F168" s="292">
        <v>2.4290952380952371</v>
      </c>
      <c r="G168" s="19">
        <v>1.4769909490740749</v>
      </c>
      <c r="H168" s="19">
        <v>1.5675833333333333</v>
      </c>
      <c r="I168" s="292">
        <v>1.5518701180482222</v>
      </c>
      <c r="J168" s="292">
        <v>1.0300000000000009</v>
      </c>
      <c r="K168" s="19">
        <v>1.312277118055559</v>
      </c>
      <c r="L168" s="19">
        <v>1.5187682175925927</v>
      </c>
      <c r="M168" s="292">
        <v>0.1225687499999998</v>
      </c>
      <c r="N168" s="292">
        <v>1.397281845238094</v>
      </c>
      <c r="O168" s="19">
        <v>6.9257708333333293E-2</v>
      </c>
      <c r="P168" s="19">
        <v>0.7760000000000008</v>
      </c>
      <c r="Q168" s="292">
        <v>0.20110012152777801</v>
      </c>
      <c r="R168" s="292">
        <v>8.02116979348583E-2</v>
      </c>
      <c r="S168" s="19">
        <v>0.17563656250000007</v>
      </c>
      <c r="T168" s="19">
        <v>0.14432704210727434</v>
      </c>
      <c r="U168" s="292">
        <v>0.58537132352941046</v>
      </c>
      <c r="V168" s="292">
        <v>0.53733793499290672</v>
      </c>
      <c r="W168" s="19">
        <v>0.80166010416666811</v>
      </c>
      <c r="X168" s="19">
        <v>0.66679651442307641</v>
      </c>
      <c r="Y168" s="292">
        <v>0.22699680763138766</v>
      </c>
      <c r="Z168" s="292">
        <v>1.4414987179487178</v>
      </c>
      <c r="AA168" s="19">
        <v>0.16819733796296324</v>
      </c>
      <c r="AB168" s="19">
        <v>0.14505288461538485</v>
      </c>
      <c r="AC168" s="14"/>
    </row>
    <row r="169" spans="1:29" x14ac:dyDescent="0.25">
      <c r="A169" s="292">
        <v>80.662797619047666</v>
      </c>
      <c r="B169" s="292">
        <v>59.625571858424017</v>
      </c>
      <c r="C169" s="19">
        <v>29.325000000000042</v>
      </c>
      <c r="D169" s="19">
        <v>55.546527777777705</v>
      </c>
      <c r="E169" s="292">
        <v>1.6628436606503747</v>
      </c>
      <c r="F169" s="292">
        <v>2.4699999999999993</v>
      </c>
      <c r="G169" s="19">
        <v>1.3824333680555563</v>
      </c>
      <c r="H169" s="19">
        <v>1.569855902777775</v>
      </c>
      <c r="I169" s="292">
        <v>1.5521802083333343</v>
      </c>
      <c r="J169" s="292">
        <v>1.1135885230654774</v>
      </c>
      <c r="K169" s="19">
        <v>1.3945648495370404</v>
      </c>
      <c r="L169" s="19">
        <v>1.5695439583333324</v>
      </c>
      <c r="M169" s="292">
        <v>0.12330128523147049</v>
      </c>
      <c r="N169" s="292">
        <v>1.4399999999999986</v>
      </c>
      <c r="O169" s="19">
        <v>7.0871249999999955E-2</v>
      </c>
      <c r="P169" s="19">
        <v>8.0249999999999835E-2</v>
      </c>
      <c r="Q169" s="292">
        <v>0.20457836805555607</v>
      </c>
      <c r="R169" s="292">
        <v>0.14929204891181966</v>
      </c>
      <c r="S169" s="19">
        <v>0.20324645833333324</v>
      </c>
      <c r="T169" s="19">
        <v>9.0891907641823255E-2</v>
      </c>
      <c r="U169" s="292">
        <v>0.58667828366956642</v>
      </c>
      <c r="V169" s="292">
        <v>0.42123257054082841</v>
      </c>
      <c r="W169" s="19">
        <v>0.71689322916666776</v>
      </c>
      <c r="X169" s="19">
        <v>0.55167399839743514</v>
      </c>
      <c r="Y169" s="292">
        <v>0.22753906250000008</v>
      </c>
      <c r="Z169" s="292">
        <v>1.5</v>
      </c>
      <c r="AA169" s="19">
        <v>0.1855619212962967</v>
      </c>
      <c r="AB169" s="19">
        <v>0.15660096153846129</v>
      </c>
      <c r="AC169" s="14"/>
    </row>
    <row r="170" spans="1:29" x14ac:dyDescent="0.25">
      <c r="A170" s="292">
        <v>80.771693979480816</v>
      </c>
      <c r="B170" s="292">
        <v>68.082039754181935</v>
      </c>
      <c r="C170" s="19">
        <v>27.539999999999981</v>
      </c>
      <c r="D170" s="19">
        <v>23.638888888888889</v>
      </c>
      <c r="E170" s="292">
        <v>1.6671756405337448</v>
      </c>
      <c r="F170" s="292">
        <v>1.5379838634672611</v>
      </c>
      <c r="G170" s="19">
        <v>1.4580794328703721</v>
      </c>
      <c r="H170" s="19">
        <v>1.6630312500000006</v>
      </c>
      <c r="I170" s="292">
        <v>1.5522009153973741</v>
      </c>
      <c r="J170" s="292">
        <v>1.2932149320653488</v>
      </c>
      <c r="K170" s="19">
        <v>1.3205058912037073</v>
      </c>
      <c r="L170" s="19">
        <v>1.5060742824074085</v>
      </c>
      <c r="M170" s="292">
        <v>0.12330128523147076</v>
      </c>
      <c r="N170" s="292">
        <v>0.45100025111607045</v>
      </c>
      <c r="O170" s="19">
        <v>6.3610312499999891E-2</v>
      </c>
      <c r="P170" s="19">
        <v>0.19422916666666656</v>
      </c>
      <c r="Q170" s="292">
        <v>0.2048125000000002</v>
      </c>
      <c r="R170" s="292">
        <v>0.17500000000000029</v>
      </c>
      <c r="S170" s="19">
        <v>0.45408333333333378</v>
      </c>
      <c r="T170" s="19">
        <v>0.10445007608828109</v>
      </c>
      <c r="U170" s="292">
        <v>0.5870348094416612</v>
      </c>
      <c r="V170" s="292">
        <v>0.37810753968254018</v>
      </c>
      <c r="W170" s="19">
        <v>0.69334687500000125</v>
      </c>
      <c r="X170" s="19">
        <v>0.633904366987179</v>
      </c>
      <c r="Y170" s="292">
        <v>0.22815104166666644</v>
      </c>
      <c r="Z170" s="292">
        <v>0.15526638621794922</v>
      </c>
      <c r="AA170" s="19">
        <v>0.19038541666666708</v>
      </c>
      <c r="AB170" s="19">
        <v>0.12965544871794882</v>
      </c>
      <c r="AC170" s="14"/>
    </row>
    <row r="171" spans="1:29" x14ac:dyDescent="0.25">
      <c r="A171" s="292">
        <v>81.01610680223915</v>
      </c>
      <c r="B171" s="292">
        <v>59.738324763700781</v>
      </c>
      <c r="C171" s="19">
        <v>28.021666666666707</v>
      </c>
      <c r="D171" s="19">
        <v>23</v>
      </c>
      <c r="E171" s="292">
        <v>1.6680602204360335</v>
      </c>
      <c r="F171" s="292">
        <v>1.6216586440734855</v>
      </c>
      <c r="G171" s="19">
        <v>1.3899979745370379</v>
      </c>
      <c r="H171" s="19">
        <v>1.6357604166666631</v>
      </c>
      <c r="I171" s="292">
        <v>1.5525978722163531</v>
      </c>
      <c r="J171" s="292">
        <v>1.5695096491187319</v>
      </c>
      <c r="K171" s="19">
        <v>1.2999339583333365</v>
      </c>
      <c r="L171" s="19">
        <v>1.0452777777777773</v>
      </c>
      <c r="M171" s="292">
        <v>0.1237999999999997</v>
      </c>
      <c r="N171" s="292">
        <v>0.33625782394493653</v>
      </c>
      <c r="O171" s="19">
        <v>6.6998749999999926E-2</v>
      </c>
      <c r="P171" s="19">
        <v>0.65200000000000069</v>
      </c>
      <c r="Q171" s="292">
        <v>0.20559413016836661</v>
      </c>
      <c r="R171" s="292">
        <v>0.15076797468830608</v>
      </c>
      <c r="S171" s="19">
        <v>0.46300000000000047</v>
      </c>
      <c r="T171" s="19">
        <v>7.2510054641785171E-2</v>
      </c>
      <c r="U171" s="292">
        <v>0.59008581553410167</v>
      </c>
      <c r="V171" s="292">
        <v>0.60295152098673499</v>
      </c>
      <c r="W171" s="19">
        <v>0.79930546875000141</v>
      </c>
      <c r="X171" s="19">
        <v>0.58730715811965684</v>
      </c>
      <c r="Y171" s="292">
        <v>0.22879320840635162</v>
      </c>
      <c r="Z171" s="292">
        <v>0.1543106481935321</v>
      </c>
      <c r="AA171" s="19">
        <v>0.16867968750000029</v>
      </c>
      <c r="AB171" s="19">
        <v>0.14890224358974333</v>
      </c>
      <c r="AC171" s="14"/>
    </row>
    <row r="172" spans="1:29" x14ac:dyDescent="0.25">
      <c r="A172" s="292">
        <v>81.195585317460555</v>
      </c>
      <c r="B172" s="292">
        <v>64.524175347222339</v>
      </c>
      <c r="C172" s="19">
        <v>28.078333333333319</v>
      </c>
      <c r="D172" s="19">
        <v>37.694444444444493</v>
      </c>
      <c r="E172" s="292">
        <v>1.6722218749999997</v>
      </c>
      <c r="F172" s="292">
        <v>1.8152645098944493</v>
      </c>
      <c r="G172" s="19">
        <v>1.3710864583333338</v>
      </c>
      <c r="H172" s="19">
        <v>1.5607656250000002</v>
      </c>
      <c r="I172" s="292">
        <v>1.5527349884259276</v>
      </c>
      <c r="J172" s="292">
        <v>1.1310862012142755</v>
      </c>
      <c r="K172" s="19">
        <v>1.3925076562500032</v>
      </c>
      <c r="L172" s="19">
        <v>1.0199999999999996</v>
      </c>
      <c r="M172" s="292">
        <v>0.125</v>
      </c>
      <c r="N172" s="292">
        <v>0.22229683105394671</v>
      </c>
      <c r="O172" s="19">
        <v>7.3291562499999879E-2</v>
      </c>
      <c r="P172" s="19">
        <v>0.50777083333333306</v>
      </c>
      <c r="Q172" s="292">
        <v>0.20931967881944499</v>
      </c>
      <c r="R172" s="292">
        <v>0.1606949558082055</v>
      </c>
      <c r="S172" s="19">
        <v>0.18691979166666664</v>
      </c>
      <c r="T172" s="19">
        <v>9.765625E-2</v>
      </c>
      <c r="U172" s="292">
        <v>0.59100000000000064</v>
      </c>
      <c r="V172" s="292">
        <v>0.49721414238667888</v>
      </c>
      <c r="W172" s="19">
        <v>0.74985812500000115</v>
      </c>
      <c r="X172" s="19">
        <v>0.82873611111111067</v>
      </c>
      <c r="Y172" s="292">
        <v>0.23302686606476009</v>
      </c>
      <c r="Z172" s="292">
        <v>0.2389998025191313</v>
      </c>
      <c r="AA172" s="19">
        <v>0.17880902777777816</v>
      </c>
      <c r="AB172" s="19">
        <v>0.13799572649572675</v>
      </c>
      <c r="AC172" s="14"/>
    </row>
    <row r="173" spans="1:29" x14ac:dyDescent="0.25">
      <c r="A173" s="292">
        <v>81.50493244775582</v>
      </c>
      <c r="B173" s="292">
        <v>56.399930555555592</v>
      </c>
      <c r="C173" s="19">
        <v>29.353333333333371</v>
      </c>
      <c r="D173" s="19">
        <v>50.831597222222236</v>
      </c>
      <c r="E173" s="292">
        <v>1.6724073535907475</v>
      </c>
      <c r="F173" s="292">
        <v>1.5679434142249769</v>
      </c>
      <c r="G173" s="19">
        <v>1.4561882812500018</v>
      </c>
      <c r="H173" s="19">
        <v>1.5198593749999987</v>
      </c>
      <c r="I173" s="292">
        <v>1.5527963506258444</v>
      </c>
      <c r="J173" s="292">
        <v>0.87099999999999955</v>
      </c>
      <c r="K173" s="19">
        <v>1.3493065972222258</v>
      </c>
      <c r="L173" s="19">
        <v>1.6013888888888876</v>
      </c>
      <c r="M173" s="292">
        <v>0.12854850638290313</v>
      </c>
      <c r="N173" s="292">
        <v>0.44984010790524159</v>
      </c>
      <c r="O173" s="19">
        <v>6.3126249999999912E-2</v>
      </c>
      <c r="P173" s="19">
        <v>0.1316773819486538</v>
      </c>
      <c r="Q173" s="292">
        <v>0.21406098958333344</v>
      </c>
      <c r="R173" s="292">
        <v>0.13520610119047621</v>
      </c>
      <c r="S173" s="19">
        <v>0.1928498732377992</v>
      </c>
      <c r="T173" s="19">
        <v>8.1808266721367345E-2</v>
      </c>
      <c r="U173" s="292">
        <v>0.59511720710987026</v>
      </c>
      <c r="V173" s="292">
        <v>0.60154168927206753</v>
      </c>
      <c r="W173" s="19">
        <v>0.65802734375000171</v>
      </c>
      <c r="X173" s="19">
        <v>0.84399999999999942</v>
      </c>
      <c r="Y173" s="292">
        <v>0.233026866064761</v>
      </c>
      <c r="Z173" s="292">
        <v>0.14436868997857374</v>
      </c>
      <c r="AA173" s="19">
        <v>0.19762065972222262</v>
      </c>
      <c r="AB173" s="19">
        <v>0.58351388888888833</v>
      </c>
      <c r="AC173" s="14"/>
    </row>
    <row r="174" spans="1:29" x14ac:dyDescent="0.25">
      <c r="A174" s="292">
        <v>81.659311756627815</v>
      </c>
      <c r="B174" s="292">
        <v>53.100000000000023</v>
      </c>
      <c r="C174" s="19">
        <v>27.795000000000041</v>
      </c>
      <c r="D174" s="19">
        <v>90.499999999999986</v>
      </c>
      <c r="E174" s="292">
        <v>1.6741462068526332</v>
      </c>
      <c r="F174" s="292">
        <v>1.593999999999997</v>
      </c>
      <c r="G174" s="19">
        <v>1.4164740972222225</v>
      </c>
      <c r="H174" s="19">
        <v>1.6153072916666673</v>
      </c>
      <c r="I174" s="292">
        <v>1.5529286695655051</v>
      </c>
      <c r="J174" s="292">
        <v>1.0677715408987158</v>
      </c>
      <c r="K174" s="19">
        <v>1.2690760590277794</v>
      </c>
      <c r="L174" s="19">
        <v>1.3284652777777779</v>
      </c>
      <c r="M174" s="292">
        <v>0.13029758010004763</v>
      </c>
      <c r="N174" s="292">
        <v>0.72299999999999942</v>
      </c>
      <c r="O174" s="19">
        <v>6.5869270833333188E-2</v>
      </c>
      <c r="P174" s="19">
        <v>0.15481545025311885</v>
      </c>
      <c r="Q174" s="292">
        <v>0.21880230034722237</v>
      </c>
      <c r="R174" s="292">
        <v>8.2374343889023843E-2</v>
      </c>
      <c r="S174" s="19">
        <v>0.1845203877330226</v>
      </c>
      <c r="T174" s="19">
        <v>0.15150489599069317</v>
      </c>
      <c r="U174" s="292">
        <v>0.59558460477941266</v>
      </c>
      <c r="V174" s="292">
        <v>0.46558611111111164</v>
      </c>
      <c r="W174" s="19">
        <v>0.80636937500000128</v>
      </c>
      <c r="X174" s="19">
        <v>0.49293055555555504</v>
      </c>
      <c r="Y174" s="292">
        <v>0.23359791666666685</v>
      </c>
      <c r="Z174" s="292">
        <v>0.26500000000000035</v>
      </c>
      <c r="AA174" s="19">
        <v>0.1672326388888892</v>
      </c>
      <c r="AB174" s="19">
        <v>0.60399999999999932</v>
      </c>
      <c r="AC174" s="14"/>
    </row>
    <row r="175" spans="1:29" x14ac:dyDescent="0.25">
      <c r="A175" s="292">
        <v>81.728373015873032</v>
      </c>
      <c r="B175" s="292">
        <v>61.286769135046363</v>
      </c>
      <c r="C175" s="19">
        <v>29.835000000000036</v>
      </c>
      <c r="D175" s="19">
        <v>78.001736111111029</v>
      </c>
      <c r="E175" s="292">
        <v>1.6744753199847555</v>
      </c>
      <c r="F175" s="292">
        <v>1.6676267282449959</v>
      </c>
      <c r="G175" s="19">
        <v>1.342719184027777</v>
      </c>
      <c r="H175" s="19">
        <v>1.547130208333332</v>
      </c>
      <c r="I175" s="292">
        <v>1.5529948290353357</v>
      </c>
      <c r="J175" s="292">
        <v>1.2642624305416514</v>
      </c>
      <c r="K175" s="19">
        <v>1.3986792361111149</v>
      </c>
      <c r="L175" s="19">
        <v>0.38200000000000028</v>
      </c>
      <c r="M175" s="292">
        <v>0.1334959374999998</v>
      </c>
      <c r="N175" s="292">
        <v>0.59090513041920856</v>
      </c>
      <c r="O175" s="19">
        <v>6.6191979166666609E-2</v>
      </c>
      <c r="P175" s="19">
        <v>0.13973008157739444</v>
      </c>
      <c r="Q175" s="292">
        <v>0.21880230034722351</v>
      </c>
      <c r="R175" s="292">
        <v>0.18883322398150404</v>
      </c>
      <c r="S175" s="19">
        <v>0.20548365175929437</v>
      </c>
      <c r="T175" s="19">
        <v>9.1081875722772987E-2</v>
      </c>
      <c r="U175" s="292">
        <v>0.60321128956101289</v>
      </c>
      <c r="V175" s="292">
        <v>0.46300000000000047</v>
      </c>
      <c r="W175" s="19">
        <v>0.76634057291666824</v>
      </c>
      <c r="X175" s="19">
        <v>0.49643402777777729</v>
      </c>
      <c r="Y175" s="292">
        <v>0.23660347222222181</v>
      </c>
      <c r="Z175" s="292">
        <v>0.26778861263821224</v>
      </c>
      <c r="AA175" s="19">
        <v>0.1754325810185188</v>
      </c>
      <c r="AB175" s="19">
        <v>0.13281944444444455</v>
      </c>
      <c r="AC175" s="14"/>
    </row>
    <row r="176" spans="1:29" x14ac:dyDescent="0.25">
      <c r="A176" s="292">
        <v>81.728373015873245</v>
      </c>
      <c r="B176" s="292">
        <v>45.913524305555626</v>
      </c>
      <c r="C176" s="19">
        <v>28.843333333333302</v>
      </c>
      <c r="D176" s="19">
        <v>40.263849693940941</v>
      </c>
      <c r="E176" s="292">
        <v>1.675015633483576</v>
      </c>
      <c r="F176" s="292">
        <v>1.5926439996856807</v>
      </c>
      <c r="G176" s="19">
        <v>1.4618617361111108</v>
      </c>
      <c r="H176" s="19">
        <v>1.585763888888889</v>
      </c>
      <c r="I176" s="292">
        <v>1.5530609885051661</v>
      </c>
      <c r="J176" s="292">
        <v>1.1798593005952367</v>
      </c>
      <c r="K176" s="19">
        <v>1.363706950231484</v>
      </c>
      <c r="L176" s="19">
        <v>0.68020138888888892</v>
      </c>
      <c r="M176" s="292">
        <v>0.13379572753433608</v>
      </c>
      <c r="N176" s="292">
        <v>0.33975211684298162</v>
      </c>
      <c r="O176" s="19">
        <v>7.3452916666666548E-2</v>
      </c>
      <c r="P176" s="19">
        <v>0.11496875000000016</v>
      </c>
      <c r="Q176" s="292">
        <v>0.22449962251140346</v>
      </c>
      <c r="R176" s="292">
        <v>8.3793795623590239E-2</v>
      </c>
      <c r="S176" s="19">
        <v>0.1696009683662526</v>
      </c>
      <c r="T176" s="19">
        <v>0.13912420302651465</v>
      </c>
      <c r="U176" s="292">
        <v>0.60399999999999932</v>
      </c>
      <c r="V176" s="292">
        <v>0.53833281443025705</v>
      </c>
      <c r="W176" s="19">
        <v>0.76163130208333463</v>
      </c>
      <c r="X176" s="19">
        <v>0.55599999999999938</v>
      </c>
      <c r="Y176" s="292">
        <v>0.23884097222222114</v>
      </c>
      <c r="Z176" s="292">
        <v>0.10989225772427068</v>
      </c>
      <c r="AA176" s="19">
        <v>0.17639728009259292</v>
      </c>
      <c r="AB176" s="19">
        <v>0.14387847222222205</v>
      </c>
      <c r="AC176" s="14"/>
    </row>
    <row r="177" spans="1:29" x14ac:dyDescent="0.25">
      <c r="A177" s="292">
        <v>81.749345270514155</v>
      </c>
      <c r="B177" s="292">
        <v>65.601475838093023</v>
      </c>
      <c r="C177" s="19">
        <v>33.333333333333279</v>
      </c>
      <c r="D177" s="19">
        <v>43.362445914854675</v>
      </c>
      <c r="E177" s="292">
        <v>1.675885060114517</v>
      </c>
      <c r="F177" s="292">
        <v>1.5375286830357136</v>
      </c>
      <c r="G177" s="19">
        <v>1.4297121585648156</v>
      </c>
      <c r="H177" s="19">
        <v>1.7910277777777781</v>
      </c>
      <c r="I177" s="292">
        <v>1.553193307444827</v>
      </c>
      <c r="J177" s="292">
        <v>1.6719638760710558</v>
      </c>
      <c r="K177" s="19">
        <v>1.3595925636574107</v>
      </c>
      <c r="L177" s="19">
        <v>1.6359074157451614</v>
      </c>
      <c r="M177" s="292">
        <v>0.1355448012514803</v>
      </c>
      <c r="N177" s="292">
        <v>0.37846402529761874</v>
      </c>
      <c r="O177" s="19">
        <v>6.4578437499999877E-2</v>
      </c>
      <c r="P177" s="19">
        <v>0.1310000000000002</v>
      </c>
      <c r="Q177" s="292">
        <v>0.23300000000000029</v>
      </c>
      <c r="R177" s="292">
        <v>0.19800576636904774</v>
      </c>
      <c r="S177" s="19">
        <v>0.17565093116189012</v>
      </c>
      <c r="T177" s="19">
        <v>9.4765786704957278E-2</v>
      </c>
      <c r="U177" s="292">
        <v>0.61130537201215551</v>
      </c>
      <c r="V177" s="292">
        <v>0.37810753968253996</v>
      </c>
      <c r="W177" s="19">
        <v>0.65567270833333502</v>
      </c>
      <c r="X177" s="19">
        <v>0.53723263888888828</v>
      </c>
      <c r="Y177" s="292">
        <v>0.24476011116780139</v>
      </c>
      <c r="Z177" s="292">
        <v>0.10042612179487186</v>
      </c>
      <c r="AA177" s="19">
        <v>0.19810300925925964</v>
      </c>
      <c r="AB177" s="19">
        <v>0.2439999999999998</v>
      </c>
      <c r="AC177" s="14"/>
    </row>
    <row r="178" spans="1:29" x14ac:dyDescent="0.25">
      <c r="A178" s="292">
        <v>81.92114951544535</v>
      </c>
      <c r="B178" s="292">
        <v>64.135688069494861</v>
      </c>
      <c r="C178" s="19">
        <v>33.599999999999945</v>
      </c>
      <c r="D178" s="19">
        <v>40.454182292874066</v>
      </c>
      <c r="E178" s="292">
        <v>1.6773951917651599</v>
      </c>
      <c r="F178" s="292">
        <v>1.8860495106597763</v>
      </c>
      <c r="G178" s="19">
        <v>1.425929855324074</v>
      </c>
      <c r="H178" s="19">
        <v>1.7960000000000003</v>
      </c>
      <c r="I178" s="292">
        <v>1.5532594669146602</v>
      </c>
      <c r="J178" s="292">
        <v>1.4176710626785081</v>
      </c>
      <c r="K178" s="19">
        <v>1.2670188657407422</v>
      </c>
      <c r="L178" s="19">
        <v>1.6256863570739404</v>
      </c>
      <c r="M178" s="292">
        <v>0.13729387496862452</v>
      </c>
      <c r="N178" s="292">
        <v>0.17906367270016263</v>
      </c>
      <c r="O178" s="19">
        <v>7.619593749999988E-2</v>
      </c>
      <c r="P178" s="19">
        <v>0.12193738547916612</v>
      </c>
      <c r="Q178" s="292">
        <v>0.23395236868292194</v>
      </c>
      <c r="R178" s="292">
        <v>0.14104557291666683</v>
      </c>
      <c r="S178" s="19">
        <v>0.16200000000000037</v>
      </c>
      <c r="T178" s="19">
        <v>0.12837625569967692</v>
      </c>
      <c r="U178" s="292">
        <v>0.61747248474629912</v>
      </c>
      <c r="V178" s="292">
        <v>0.40403789682539748</v>
      </c>
      <c r="W178" s="19">
        <v>0.78517765625000147</v>
      </c>
      <c r="X178" s="19">
        <v>0.55555251821372698</v>
      </c>
      <c r="Y178" s="292">
        <v>0.24800000000000019</v>
      </c>
      <c r="Z178" s="292">
        <v>0.26630258749735153</v>
      </c>
      <c r="AA178" s="19">
        <v>0.17157378472222251</v>
      </c>
      <c r="AB178" s="19">
        <v>0.21245486111111067</v>
      </c>
      <c r="AC178" s="14"/>
    </row>
    <row r="179" spans="1:29" x14ac:dyDescent="0.25">
      <c r="A179" s="292">
        <v>82.261160714285737</v>
      </c>
      <c r="B179" s="292">
        <v>59.963830574254352</v>
      </c>
      <c r="C179" s="19">
        <v>30.016666666666698</v>
      </c>
      <c r="D179" s="19">
        <v>48.493055555555564</v>
      </c>
      <c r="E179" s="292">
        <v>1.6784933400073456</v>
      </c>
      <c r="F179" s="292">
        <v>1.6952738767766264</v>
      </c>
      <c r="G179" s="19">
        <v>1.3408280324074067</v>
      </c>
      <c r="H179" s="19">
        <v>1.6816388888888893</v>
      </c>
      <c r="I179" s="292">
        <v>1.5534579453241486</v>
      </c>
      <c r="J179" s="292">
        <v>1.668573305225822</v>
      </c>
      <c r="K179" s="19">
        <v>1.3801644965277806</v>
      </c>
      <c r="L179" s="19">
        <v>1.6368184755134652</v>
      </c>
      <c r="M179" s="292">
        <v>0.13882691823624613</v>
      </c>
      <c r="N179" s="292">
        <v>0.27176582045002734</v>
      </c>
      <c r="O179" s="19">
        <v>7.0548541666666617E-2</v>
      </c>
      <c r="P179" s="19">
        <v>5.1707654320987582E-2</v>
      </c>
      <c r="Q179" s="292">
        <v>0.23776754340277814</v>
      </c>
      <c r="R179" s="292">
        <v>0.1240000000000001</v>
      </c>
      <c r="S179" s="19">
        <v>0.15055742711173489</v>
      </c>
      <c r="T179" s="19">
        <v>0.12563526234567901</v>
      </c>
      <c r="U179" s="292">
        <v>0.61939945446329825</v>
      </c>
      <c r="V179" s="292">
        <v>0.52823044010936204</v>
      </c>
      <c r="W179" s="19">
        <v>0.61564390625000154</v>
      </c>
      <c r="X179" s="19">
        <v>0.59284128459919894</v>
      </c>
      <c r="Y179" s="292">
        <v>0.24867119286881614</v>
      </c>
      <c r="Z179" s="292">
        <v>0.13709209791622526</v>
      </c>
      <c r="AA179" s="19">
        <v>0.20630295138888932</v>
      </c>
      <c r="AB179" s="19">
        <v>0.25851724366522982</v>
      </c>
      <c r="AC179" s="14"/>
    </row>
    <row r="180" spans="1:29" x14ac:dyDescent="0.25">
      <c r="A180" s="292">
        <v>82.261160714285936</v>
      </c>
      <c r="B180" s="292">
        <v>68.19479265945867</v>
      </c>
      <c r="C180" s="19">
        <v>34.118814265152317</v>
      </c>
      <c r="D180" s="19">
        <v>51.000000000000007</v>
      </c>
      <c r="E180" s="292">
        <v>1.6802321932692312</v>
      </c>
      <c r="F180" s="292">
        <v>1.8835058355413343</v>
      </c>
      <c r="G180" s="19">
        <v>1.4448413715277793</v>
      </c>
      <c r="H180" s="19">
        <v>1.5226944444444424</v>
      </c>
      <c r="I180" s="292">
        <v>1.553457945324151</v>
      </c>
      <c r="J180" s="292">
        <v>1.3365700706845216</v>
      </c>
      <c r="K180" s="19">
        <v>1.2320465798611124</v>
      </c>
      <c r="L180" s="19">
        <v>1.7817361111111067</v>
      </c>
      <c r="M180" s="292">
        <v>0.13882691823624635</v>
      </c>
      <c r="N180" s="292">
        <v>0.18029970133682749</v>
      </c>
      <c r="O180" s="19">
        <v>1.0567162499999985</v>
      </c>
      <c r="P180" s="19">
        <v>0.10515822008348379</v>
      </c>
      <c r="Q180" s="292">
        <v>0.24250885416666682</v>
      </c>
      <c r="R180" s="292">
        <v>0.12778464729327876</v>
      </c>
      <c r="S180" s="19">
        <v>0.17142530299283507</v>
      </c>
      <c r="T180" s="19">
        <v>9.7320681640797727E-2</v>
      </c>
      <c r="U180" s="292">
        <v>0.61939945446330058</v>
      </c>
      <c r="V180" s="292">
        <v>0.54655825240003797</v>
      </c>
      <c r="W180" s="19">
        <v>0.69805614583333453</v>
      </c>
      <c r="X180" s="19">
        <v>0.56323140498597202</v>
      </c>
      <c r="Y180" s="292">
        <v>0.25100000000000028</v>
      </c>
      <c r="Z180" s="292">
        <v>0.26457978096960316</v>
      </c>
      <c r="AA180" s="19">
        <v>0.18942071759259302</v>
      </c>
      <c r="AB180" s="19">
        <v>0.30148624061573021</v>
      </c>
      <c r="AC180" s="14"/>
    </row>
    <row r="181" spans="1:29" x14ac:dyDescent="0.25">
      <c r="A181" s="292">
        <v>82.739147946137507</v>
      </c>
      <c r="B181" s="292">
        <v>60.64034800591498</v>
      </c>
      <c r="C181" s="19">
        <v>34.663088311743174</v>
      </c>
      <c r="D181" s="19">
        <v>48.115652912036786</v>
      </c>
      <c r="E181" s="292">
        <v>1.6811016199001756</v>
      </c>
      <c r="F181" s="292">
        <v>1.6377732979910686</v>
      </c>
      <c r="G181" s="19">
        <v>1.3086784548611103</v>
      </c>
      <c r="H181" s="19">
        <v>1.0340000000000018</v>
      </c>
      <c r="I181" s="292">
        <v>1.5535902642638115</v>
      </c>
      <c r="J181" s="292">
        <v>1.5217649739583352</v>
      </c>
      <c r="K181" s="19">
        <v>1.3040483449074107</v>
      </c>
      <c r="L181" s="19">
        <v>1.8199999999999958</v>
      </c>
      <c r="M181" s="292">
        <v>0.14052414879042621</v>
      </c>
      <c r="N181" s="292">
        <v>0.30456706659226224</v>
      </c>
      <c r="O181" s="19">
        <v>1.0999999999999983</v>
      </c>
      <c r="P181" s="19">
        <v>0.1520046636397433</v>
      </c>
      <c r="Q181" s="292">
        <v>0.24250885416666787</v>
      </c>
      <c r="R181" s="292">
        <v>0.13520610119047646</v>
      </c>
      <c r="S181" s="19">
        <v>0.11792908978504839</v>
      </c>
      <c r="T181" s="19">
        <v>0.12849394290123456</v>
      </c>
      <c r="U181" s="292">
        <v>0.62432827171755256</v>
      </c>
      <c r="V181" s="292">
        <v>0.59872202584273271</v>
      </c>
      <c r="W181" s="19">
        <v>1.0793593750000021</v>
      </c>
      <c r="X181" s="19">
        <v>0.45547569444444491</v>
      </c>
      <c r="Y181" s="292">
        <v>0.25649335627084374</v>
      </c>
      <c r="Z181" s="292">
        <v>0.10949907852564106</v>
      </c>
      <c r="AA181" s="19">
        <v>0.78681018518518409</v>
      </c>
      <c r="AB181" s="19">
        <v>0.27292974186696589</v>
      </c>
      <c r="AC181" s="14"/>
    </row>
    <row r="182" spans="1:29" x14ac:dyDescent="0.25">
      <c r="A182" s="292">
        <v>82.793948412698498</v>
      </c>
      <c r="B182" s="292">
        <v>62.557147395620113</v>
      </c>
      <c r="C182" s="19">
        <v>32.562081055492968</v>
      </c>
      <c r="D182" s="19">
        <v>41.775972222222258</v>
      </c>
      <c r="E182" s="292">
        <v>1.6837233796296289</v>
      </c>
      <c r="F182" s="292">
        <v>1.7661068359375036</v>
      </c>
      <c r="G182" s="19">
        <v>1.3748687615740744</v>
      </c>
      <c r="H182" s="19">
        <v>1.1879722222222215</v>
      </c>
      <c r="I182" s="292">
        <v>1.553722583203472</v>
      </c>
      <c r="J182" s="292">
        <v>1.5600000000000016</v>
      </c>
      <c r="K182" s="19">
        <v>1.1422235648148134</v>
      </c>
      <c r="L182" s="19">
        <v>1.6412983376484922</v>
      </c>
      <c r="M182" s="292">
        <v>0.14079202240291297</v>
      </c>
      <c r="N182" s="292">
        <v>0.24434186197916699</v>
      </c>
      <c r="O182" s="19">
        <v>0.11899562499999966</v>
      </c>
      <c r="P182" s="19">
        <v>8.360885604760443E-2</v>
      </c>
      <c r="Q182" s="292">
        <v>0.24491271701388914</v>
      </c>
      <c r="R182" s="292">
        <v>0.15503757440476179</v>
      </c>
      <c r="S182" s="19">
        <v>0.16404651496417488</v>
      </c>
      <c r="T182" s="19">
        <v>1.5992187500000015</v>
      </c>
      <c r="U182" s="292">
        <v>0.62500367647058674</v>
      </c>
      <c r="V182" s="292">
        <v>0.49580431067201136</v>
      </c>
      <c r="W182" s="19">
        <v>1.0900000000000023</v>
      </c>
      <c r="X182" s="19">
        <v>0.45000000000000034</v>
      </c>
      <c r="Y182" s="292">
        <v>0.25917742011645345</v>
      </c>
      <c r="Z182" s="292">
        <v>0.13270572916666659</v>
      </c>
      <c r="AA182" s="19">
        <v>0.81399999999999872</v>
      </c>
      <c r="AB182" s="19">
        <v>0.12971180555555575</v>
      </c>
      <c r="AC182" s="14"/>
    </row>
    <row r="183" spans="1:29" x14ac:dyDescent="0.25">
      <c r="A183" s="292">
        <v>82.861398574616018</v>
      </c>
      <c r="B183" s="292">
        <v>31.443553005575684</v>
      </c>
      <c r="C183" s="19">
        <v>36.914673304546568</v>
      </c>
      <c r="D183" s="19">
        <v>64.728838876106821</v>
      </c>
      <c r="E183" s="292">
        <v>1.6845793264239457</v>
      </c>
      <c r="F183" s="292">
        <v>1.7930000000000037</v>
      </c>
      <c r="G183" s="19">
        <v>2.1989398148148114</v>
      </c>
      <c r="H183" s="19">
        <v>1.7775289367540514</v>
      </c>
      <c r="I183" s="292">
        <v>1.5538445486111119</v>
      </c>
      <c r="J183" s="292">
        <v>1.5610137849224295</v>
      </c>
      <c r="K183" s="19">
        <v>1.1299999999999988</v>
      </c>
      <c r="L183" s="19">
        <v>1.6097414197530855</v>
      </c>
      <c r="M183" s="292">
        <v>0.14079666666666685</v>
      </c>
      <c r="N183" s="292">
        <v>0.23300000000000029</v>
      </c>
      <c r="O183" s="19">
        <v>9.0360550308648757E-2</v>
      </c>
      <c r="P183" s="19">
        <v>0.14638309041299213</v>
      </c>
      <c r="Q183" s="292">
        <v>0.24725016493055677</v>
      </c>
      <c r="R183" s="292">
        <v>0.15760528582104275</v>
      </c>
      <c r="S183" s="19">
        <v>0.13134510416666698</v>
      </c>
      <c r="T183" s="19">
        <v>2.9000000000000017</v>
      </c>
      <c r="U183" s="292">
        <v>0.63154057814001219</v>
      </c>
      <c r="V183" s="292">
        <v>0.5662958964053818</v>
      </c>
      <c r="W183" s="19">
        <v>0.63334843750000169</v>
      </c>
      <c r="X183" s="19">
        <v>0.56102640016266692</v>
      </c>
      <c r="Y183" s="292">
        <v>0.26040443797185753</v>
      </c>
      <c r="Z183" s="292">
        <v>0.13799999999999993</v>
      </c>
      <c r="AA183" s="19">
        <v>0.2320457175925931</v>
      </c>
      <c r="AB183" s="19">
        <v>0.1340000000000002</v>
      </c>
      <c r="AC183" s="14"/>
    </row>
    <row r="184" spans="1:29" x14ac:dyDescent="0.25">
      <c r="A184" s="292">
        <v>83.906575070544008</v>
      </c>
      <c r="B184" s="292">
        <v>12.999999999999998</v>
      </c>
      <c r="C184" s="19">
        <v>31.630940713257683</v>
      </c>
      <c r="D184" s="19">
        <v>44.571864384359536</v>
      </c>
      <c r="E184" s="292">
        <v>1.6871876063167743</v>
      </c>
      <c r="F184" s="292">
        <v>1.8010209695108303</v>
      </c>
      <c r="G184" s="19">
        <v>2.2299999999999964</v>
      </c>
      <c r="H184" s="19">
        <v>1.7908848318009094</v>
      </c>
      <c r="I184" s="292">
        <v>1.5538445486111125</v>
      </c>
      <c r="J184" s="292">
        <v>1.17985930059524</v>
      </c>
      <c r="K184" s="19">
        <v>1.2259945949074087</v>
      </c>
      <c r="L184" s="19">
        <v>1.5066585723114689</v>
      </c>
      <c r="M184" s="292">
        <v>0.14254109612005691</v>
      </c>
      <c r="N184" s="292">
        <v>0.22210707073424987</v>
      </c>
      <c r="O184" s="19">
        <v>9.294855699074768E-2</v>
      </c>
      <c r="P184" s="19">
        <v>0.1304552996038639</v>
      </c>
      <c r="Q184" s="292">
        <v>0.24787737299748916</v>
      </c>
      <c r="R184" s="292">
        <v>0.13915241327167971</v>
      </c>
      <c r="S184" s="19">
        <v>0.12100000000000029</v>
      </c>
      <c r="T184" s="19">
        <v>1.4395878218536771</v>
      </c>
      <c r="U184" s="292">
        <v>0.63171399356617652</v>
      </c>
      <c r="V184" s="292">
        <v>0.46673135651557168</v>
      </c>
      <c r="W184" s="19">
        <v>0.70108298582627293</v>
      </c>
      <c r="X184" s="19">
        <v>0.49959476495726468</v>
      </c>
      <c r="Y184" s="292">
        <v>0.26072817537409637</v>
      </c>
      <c r="Z184" s="292">
        <v>0.19579337110975711</v>
      </c>
      <c r="AA184" s="19">
        <v>0.19143094608962477</v>
      </c>
      <c r="AB184" s="19">
        <v>0.22031406785316796</v>
      </c>
      <c r="AC184" s="14"/>
    </row>
    <row r="185" spans="1:29" x14ac:dyDescent="0.25">
      <c r="A185" s="292">
        <v>84.392311507936526</v>
      </c>
      <c r="B185" s="292">
        <v>49.074722222222299</v>
      </c>
      <c r="C185" s="19">
        <v>36.800000000000061</v>
      </c>
      <c r="D185" s="19">
        <v>74.001047142310881</v>
      </c>
      <c r="E185" s="292">
        <v>1.6915347394714892</v>
      </c>
      <c r="F185" s="292">
        <v>1.5691848772321404</v>
      </c>
      <c r="G185" s="19">
        <v>1.3454120949074062</v>
      </c>
      <c r="H185" s="19">
        <v>1.7874731042274574</v>
      </c>
      <c r="I185" s="292">
        <v>1.5538549021431327</v>
      </c>
      <c r="J185" s="292">
        <v>1.2293469122023784</v>
      </c>
      <c r="K185" s="19">
        <v>1.4084054670912769</v>
      </c>
      <c r="L185" s="19">
        <v>1.618948935294932</v>
      </c>
      <c r="M185" s="292">
        <v>0.14596612977148987</v>
      </c>
      <c r="N185" s="292">
        <v>0.37846402529761836</v>
      </c>
      <c r="O185" s="19">
        <v>8.3797176489202638E-2</v>
      </c>
      <c r="P185" s="19">
        <v>6.6996023410157937E-2</v>
      </c>
      <c r="Q185" s="292">
        <v>0.25199147569444508</v>
      </c>
      <c r="R185" s="292">
        <v>8.6632699092723087E-2</v>
      </c>
      <c r="S185" s="19">
        <v>0.1346395417234692</v>
      </c>
      <c r="T185" s="19">
        <v>0.13262314814814813</v>
      </c>
      <c r="U185" s="292">
        <v>0.632443027937998</v>
      </c>
      <c r="V185" s="292">
        <v>0.41700000000000087</v>
      </c>
      <c r="W185" s="19">
        <v>0.67792343720091974</v>
      </c>
      <c r="X185" s="19">
        <v>0.67997479307026876</v>
      </c>
      <c r="Y185" s="292">
        <v>0.26431551967287131</v>
      </c>
      <c r="Z185" s="292">
        <v>0.103291266025641</v>
      </c>
      <c r="AA185" s="19">
        <v>0.19630671793114349</v>
      </c>
      <c r="AB185" s="19">
        <v>0.11746581196581186</v>
      </c>
      <c r="AC185" s="14"/>
    </row>
    <row r="186" spans="1:29" x14ac:dyDescent="0.25">
      <c r="A186" s="292">
        <v>85.457886904762105</v>
      </c>
      <c r="B186" s="292">
        <v>58.332920781482592</v>
      </c>
      <c r="C186" s="19">
        <v>38.478318202462589</v>
      </c>
      <c r="D186" s="19">
        <v>46.990701323369215</v>
      </c>
      <c r="E186" s="292">
        <v>1.6924041661024321</v>
      </c>
      <c r="F186" s="292">
        <v>1.7512347293823509</v>
      </c>
      <c r="G186" s="19">
        <v>1.4954453923318443</v>
      </c>
      <c r="H186" s="19">
        <v>1.8967048611111068</v>
      </c>
      <c r="I186" s="292">
        <v>1.5541195400224528</v>
      </c>
      <c r="J186" s="292">
        <v>1.4922636212736562</v>
      </c>
      <c r="K186" s="19">
        <v>1.3932571096588033</v>
      </c>
      <c r="L186" s="19">
        <v>1.455005005339076</v>
      </c>
      <c r="M186" s="292">
        <v>0.14603924355434561</v>
      </c>
      <c r="N186" s="292">
        <v>0.35512814360119055</v>
      </c>
      <c r="O186" s="19">
        <v>0.10219012459877493</v>
      </c>
      <c r="P186" s="19">
        <v>3.5499999999999969E-2</v>
      </c>
      <c r="Q186" s="292">
        <v>0.25199147569444563</v>
      </c>
      <c r="R186" s="292">
        <v>0.19025267571607032</v>
      </c>
      <c r="S186" s="19">
        <v>0.15051873691163117</v>
      </c>
      <c r="T186" s="19">
        <v>0.10451930385390314</v>
      </c>
      <c r="U186" s="292">
        <v>0.63403340223925941</v>
      </c>
      <c r="V186" s="292">
        <v>0.45453194444444517</v>
      </c>
      <c r="W186" s="19">
        <v>0.73112993901536161</v>
      </c>
      <c r="X186" s="19">
        <v>0.59777336998435382</v>
      </c>
      <c r="Y186" s="292">
        <v>0.27177214738899991</v>
      </c>
      <c r="Z186" s="292">
        <v>0.17499384152668898</v>
      </c>
      <c r="AA186" s="19">
        <v>0.18468398321945964</v>
      </c>
      <c r="AB186" s="19">
        <v>0.22636571088561205</v>
      </c>
      <c r="AC186" s="14"/>
    </row>
    <row r="187" spans="1:29" x14ac:dyDescent="0.25">
      <c r="A187" s="292">
        <v>86.523462301587301</v>
      </c>
      <c r="B187" s="292">
        <v>61.655124153405929</v>
      </c>
      <c r="C187" s="19">
        <v>30.353911069886465</v>
      </c>
      <c r="D187" s="19">
        <v>53.844072650563277</v>
      </c>
      <c r="E187" s="292">
        <v>1.69366967592593</v>
      </c>
      <c r="F187" s="292">
        <v>1.7843025059220965</v>
      </c>
      <c r="G187" s="19">
        <v>1.4827518228280698</v>
      </c>
      <c r="H187" s="19">
        <v>1.9509999999999958</v>
      </c>
      <c r="I187" s="292">
        <v>1.5541195400224537</v>
      </c>
      <c r="J187" s="292">
        <v>1.5363410422616972</v>
      </c>
      <c r="K187" s="19">
        <v>1.4117714869957403</v>
      </c>
      <c r="L187" s="19">
        <v>1.6054740917369161</v>
      </c>
      <c r="M187" s="292">
        <v>0.14685499999999993</v>
      </c>
      <c r="N187" s="292">
        <v>0.2445731904434002</v>
      </c>
      <c r="O187" s="19">
        <v>0.14272665251543235</v>
      </c>
      <c r="P187" s="19">
        <v>4.4713541666666599E-2</v>
      </c>
      <c r="Q187" s="292">
        <v>0.25673278645833353</v>
      </c>
      <c r="R187" s="292">
        <v>9.5149409500121462E-2</v>
      </c>
      <c r="S187" s="19">
        <v>0.11977378679221347</v>
      </c>
      <c r="T187" s="19">
        <v>9.3284525602962742E-2</v>
      </c>
      <c r="U187" s="292">
        <v>0.63558761936558594</v>
      </c>
      <c r="V187" s="292">
        <v>0.38531041666666693</v>
      </c>
      <c r="W187" s="19">
        <v>0.64531154474011554</v>
      </c>
      <c r="X187" s="19">
        <v>0.71778744768978997</v>
      </c>
      <c r="Y187" s="292">
        <v>0.27177214738900074</v>
      </c>
      <c r="Z187" s="292">
        <v>0.19739032638741724</v>
      </c>
      <c r="AA187" s="19">
        <v>0.20390789628473396</v>
      </c>
      <c r="AB187" s="19">
        <v>0.29723413515930835</v>
      </c>
      <c r="AC187" s="14"/>
    </row>
    <row r="188" spans="1:29" x14ac:dyDescent="0.25">
      <c r="A188" s="292">
        <v>86.523462301587486</v>
      </c>
      <c r="B188" s="292">
        <v>69.435074617503162</v>
      </c>
      <c r="C188" s="19">
        <v>42.937332096592691</v>
      </c>
      <c r="D188" s="19">
        <v>172.8390331199677</v>
      </c>
      <c r="E188" s="292">
        <v>1.6948340277777809</v>
      </c>
      <c r="F188" s="292">
        <v>1.8784184853044501</v>
      </c>
      <c r="G188" s="19">
        <v>1.492995179057182</v>
      </c>
      <c r="H188" s="19">
        <v>1.7644932195871323</v>
      </c>
      <c r="I188" s="292">
        <v>1.5542518589621144</v>
      </c>
      <c r="J188" s="292">
        <v>1.6617921635353528</v>
      </c>
      <c r="K188" s="19">
        <v>1.4003642384185264</v>
      </c>
      <c r="L188" s="19">
        <v>1.567295368322539</v>
      </c>
      <c r="M188" s="292">
        <v>0.1565336858572107</v>
      </c>
      <c r="N188" s="292">
        <v>0.22850481816675738</v>
      </c>
      <c r="O188" s="19">
        <v>0.3530000000000007</v>
      </c>
      <c r="P188" s="19">
        <v>0.1535347095123781</v>
      </c>
      <c r="Q188" s="292">
        <v>0.25673278645833453</v>
      </c>
      <c r="R188" s="292">
        <v>0.11928008898774999</v>
      </c>
      <c r="S188" s="19">
        <v>0.1646614139665632</v>
      </c>
      <c r="T188" s="19">
        <v>8.2118975117644641E-2</v>
      </c>
      <c r="U188" s="292">
        <v>0.64159030767469505</v>
      </c>
      <c r="V188" s="292">
        <v>0.60429986533708646</v>
      </c>
      <c r="W188" s="19">
        <v>0.55463321179131497</v>
      </c>
      <c r="X188" s="19">
        <v>0.6076375407546637</v>
      </c>
      <c r="Y188" s="292">
        <v>0.27213768307489888</v>
      </c>
      <c r="Z188" s="292">
        <v>0.26113416791410654</v>
      </c>
      <c r="AA188" s="19">
        <v>0.19011072554522213</v>
      </c>
      <c r="AB188" s="19">
        <v>0.19376623571971172</v>
      </c>
      <c r="AC188" s="14"/>
    </row>
    <row r="189" spans="1:29" x14ac:dyDescent="0.25">
      <c r="A189" s="292">
        <v>86.679951018553652</v>
      </c>
      <c r="B189" s="292">
        <v>50.208289930555502</v>
      </c>
      <c r="C189" s="19">
        <v>32.089555349432139</v>
      </c>
      <c r="D189" s="19">
        <v>239</v>
      </c>
      <c r="E189" s="292">
        <v>1.6950124459952602</v>
      </c>
      <c r="F189" s="292">
        <v>1.6927302016581847</v>
      </c>
      <c r="G189" s="19">
        <v>1.4979101754219897</v>
      </c>
      <c r="H189" s="19">
        <v>1.6584861111111098</v>
      </c>
      <c r="I189" s="292">
        <v>1.5543993287037046</v>
      </c>
      <c r="J189" s="292">
        <v>1.4142804918332736</v>
      </c>
      <c r="K189" s="19">
        <v>1.1278538763638226</v>
      </c>
      <c r="L189" s="19">
        <v>2.0380904121686911</v>
      </c>
      <c r="M189" s="292">
        <v>0.15722499999999975</v>
      </c>
      <c r="N189" s="292">
        <v>0.18277175861015707</v>
      </c>
      <c r="O189" s="19">
        <v>0.29986025392747301</v>
      </c>
      <c r="P189" s="19">
        <v>7.5176496207477753E-2</v>
      </c>
      <c r="Q189" s="292">
        <v>0.26147409722222281</v>
      </c>
      <c r="R189" s="292">
        <v>7.9989871558671849E-2</v>
      </c>
      <c r="S189" s="19">
        <v>0.1234631808065436</v>
      </c>
      <c r="T189" s="19">
        <v>0.13571273148148155</v>
      </c>
      <c r="U189" s="292">
        <v>0.64265730864810766</v>
      </c>
      <c r="V189" s="292">
        <v>0.5775745501227213</v>
      </c>
      <c r="W189" s="19">
        <v>0.31299999999999961</v>
      </c>
      <c r="X189" s="19">
        <v>0.63558602460387481</v>
      </c>
      <c r="Y189" s="292">
        <v>0.2733493055555552</v>
      </c>
      <c r="Z189" s="292">
        <v>0.13536929138847706</v>
      </c>
      <c r="AA189" s="19">
        <v>0.1479999999999998</v>
      </c>
      <c r="AB189" s="19">
        <v>0.28872992424646476</v>
      </c>
      <c r="AC189" s="14"/>
    </row>
    <row r="190" spans="1:29" x14ac:dyDescent="0.25">
      <c r="A190" s="292">
        <v>87.589037698412866</v>
      </c>
      <c r="B190" s="292">
        <v>45.436328125000067</v>
      </c>
      <c r="C190" s="19">
        <v>17.952916666666667</v>
      </c>
      <c r="D190" s="19">
        <v>111.49305555555594</v>
      </c>
      <c r="E190" s="292">
        <v>1.6950124459952605</v>
      </c>
      <c r="F190" s="292">
        <v>1.8631564345937985</v>
      </c>
      <c r="G190" s="19">
        <v>1.2707098101258516</v>
      </c>
      <c r="H190" s="19">
        <v>1.5951470975181523</v>
      </c>
      <c r="I190" s="292">
        <v>1.554399328703705</v>
      </c>
      <c r="J190" s="292">
        <v>1.6414487384639493</v>
      </c>
      <c r="K190" s="19">
        <v>0.73399999999999987</v>
      </c>
      <c r="L190" s="19">
        <v>1.8794444444444431</v>
      </c>
      <c r="M190" s="292">
        <v>0.16352998072578781</v>
      </c>
      <c r="N190" s="292">
        <v>0.27300184908669234</v>
      </c>
      <c r="O190" s="19">
        <v>7.8383728773148503E-2</v>
      </c>
      <c r="P190" s="19">
        <v>5.4482592592592471E-2</v>
      </c>
      <c r="Q190" s="292">
        <v>0.26703698028323725</v>
      </c>
      <c r="R190" s="292">
        <v>0.15174609374999984</v>
      </c>
      <c r="S190" s="19">
        <v>0.13391646384714564</v>
      </c>
      <c r="T190" s="19">
        <v>6.9779861111111036E-2</v>
      </c>
      <c r="U190" s="292">
        <v>0.64368170181672868</v>
      </c>
      <c r="V190" s="292">
        <v>0.48029616181066975</v>
      </c>
      <c r="W190" s="19">
        <v>0.36118599810010626</v>
      </c>
      <c r="X190" s="19">
        <v>0.67309999967589029</v>
      </c>
      <c r="Y190" s="292">
        <v>0.27680897772261898</v>
      </c>
      <c r="Z190" s="292">
        <v>0.25079732874761645</v>
      </c>
      <c r="AA190" s="19">
        <v>0.16846330326079328</v>
      </c>
      <c r="AB190" s="19">
        <v>0.26463465999340813</v>
      </c>
      <c r="AC190" s="14"/>
    </row>
    <row r="191" spans="1:29" x14ac:dyDescent="0.25">
      <c r="A191" s="292">
        <v>87.805217659255888</v>
      </c>
      <c r="B191" s="292">
        <v>49.253897569444526</v>
      </c>
      <c r="C191" s="19">
        <v>14.999999999999998</v>
      </c>
      <c r="D191" s="19">
        <v>40.780466748188026</v>
      </c>
      <c r="E191" s="292">
        <v>1.695881872626203</v>
      </c>
      <c r="F191" s="292">
        <v>1.8199139575802856</v>
      </c>
      <c r="G191" s="19">
        <v>1.0870000000000022</v>
      </c>
      <c r="H191" s="19">
        <v>1.7798053374075467</v>
      </c>
      <c r="I191" s="292">
        <v>1.5545164968414353</v>
      </c>
      <c r="J191" s="292">
        <v>1.5838090340949729</v>
      </c>
      <c r="K191" s="19">
        <v>0.89055844681822383</v>
      </c>
      <c r="L191" s="19">
        <v>1.6383802922591251</v>
      </c>
      <c r="M191" s="292">
        <v>0.16381415860959855</v>
      </c>
      <c r="N191" s="292">
        <v>0.19018793043014617</v>
      </c>
      <c r="O191" s="19">
        <v>0.12779186319445965</v>
      </c>
      <c r="P191" s="19">
        <v>0.13325468119014935</v>
      </c>
      <c r="Q191" s="292">
        <v>0.2670369802832378</v>
      </c>
      <c r="R191" s="292">
        <v>0.14071484375000023</v>
      </c>
      <c r="S191" s="19">
        <v>8.2644207452232818E-2</v>
      </c>
      <c r="T191" s="19">
        <v>8.8460841049382663E-2</v>
      </c>
      <c r="U191" s="292">
        <v>0.64772874304229999</v>
      </c>
      <c r="V191" s="292">
        <v>0.41700307539682585</v>
      </c>
      <c r="W191" s="19">
        <v>0.60562825518697194</v>
      </c>
      <c r="X191" s="19">
        <v>0.68600000000000028</v>
      </c>
      <c r="Y191" s="292">
        <v>0.27799999999999953</v>
      </c>
      <c r="Z191" s="292">
        <v>0.22150961777589448</v>
      </c>
      <c r="AA191" s="19">
        <v>0.20855193901227784</v>
      </c>
      <c r="AB191" s="19">
        <v>0.19787140817101714</v>
      </c>
      <c r="AC191" s="14"/>
    </row>
    <row r="192" spans="1:29" x14ac:dyDescent="0.25">
      <c r="A192" s="292">
        <v>88.1218253968254</v>
      </c>
      <c r="B192" s="292">
        <v>47.764065798397773</v>
      </c>
      <c r="C192" s="19">
        <v>33.620386404925178</v>
      </c>
      <c r="D192" s="19">
        <v>77.629302550825443</v>
      </c>
      <c r="E192" s="292">
        <v>1.6967512992571459</v>
      </c>
      <c r="F192" s="292">
        <v>1.2781845049730054</v>
      </c>
      <c r="G192" s="19">
        <v>1.1885093413315528</v>
      </c>
      <c r="H192" s="19">
        <v>1.5102043071690294</v>
      </c>
      <c r="I192" s="292">
        <v>1.5545826563112657</v>
      </c>
      <c r="J192" s="292">
        <v>1.1589722241963496</v>
      </c>
      <c r="K192" s="19">
        <v>1.2309245732262912</v>
      </c>
      <c r="L192" s="19">
        <v>1.4347927400020521</v>
      </c>
      <c r="M192" s="292">
        <v>0.16381415860959869</v>
      </c>
      <c r="N192" s="292">
        <v>0.21120041725344874</v>
      </c>
      <c r="O192" s="19">
        <v>8.5198643865743218E-2</v>
      </c>
      <c r="P192" s="19">
        <v>6.391053969979521E-2</v>
      </c>
      <c r="Q192" s="292">
        <v>0.27095671875000032</v>
      </c>
      <c r="R192" s="292">
        <v>7.5912491661515161E-2</v>
      </c>
      <c r="S192" s="19">
        <v>0.12832781250000003</v>
      </c>
      <c r="T192" s="19">
        <v>0.14723418209876538</v>
      </c>
      <c r="U192" s="292">
        <v>0.65177578426787142</v>
      </c>
      <c r="V192" s="292">
        <v>0.40259732142857207</v>
      </c>
      <c r="W192" s="19">
        <v>0.52002765560911268</v>
      </c>
      <c r="X192" s="19">
        <v>0.55362152777777685</v>
      </c>
      <c r="Y192" s="292">
        <v>0.28387092817794024</v>
      </c>
      <c r="Z192" s="292">
        <v>0.18557852638830022</v>
      </c>
      <c r="AA192" s="19">
        <v>0.23180817036832266</v>
      </c>
      <c r="AB192" s="19">
        <v>0.16699999999999984</v>
      </c>
      <c r="AC192" s="14"/>
    </row>
    <row r="193" spans="1:29" x14ac:dyDescent="0.25">
      <c r="A193" s="292">
        <v>88.121825396825557</v>
      </c>
      <c r="B193" s="292">
        <v>65.93973455392323</v>
      </c>
      <c r="C193" s="19">
        <v>35.271569861932555</v>
      </c>
      <c r="D193" s="19">
        <v>41.151699787439334</v>
      </c>
      <c r="E193" s="292">
        <v>1.6993595791499743</v>
      </c>
      <c r="F193" s="292">
        <v>0.98069999999999913</v>
      </c>
      <c r="G193" s="19">
        <v>1.3094951926193319</v>
      </c>
      <c r="H193" s="19">
        <v>1.7576463486208194</v>
      </c>
      <c r="I193" s="292">
        <v>1.5546488157810963</v>
      </c>
      <c r="J193" s="292">
        <v>0.93300000000000194</v>
      </c>
      <c r="K193" s="19">
        <v>1.3773621967887009</v>
      </c>
      <c r="L193" s="19">
        <v>1.5822378935185173</v>
      </c>
      <c r="M193" s="292">
        <v>0.16439583333333352</v>
      </c>
      <c r="N193" s="292">
        <v>0.11142962257920336</v>
      </c>
      <c r="O193" s="19">
        <v>8.4396041666666491E-2</v>
      </c>
      <c r="P193" s="19">
        <v>0.12247429665866462</v>
      </c>
      <c r="Q193" s="292">
        <v>0.27569802951389005</v>
      </c>
      <c r="R193" s="292">
        <v>0.10792447511121894</v>
      </c>
      <c r="S193" s="19">
        <v>0.18036968750000004</v>
      </c>
      <c r="T193" s="19">
        <v>0.13189182098765392</v>
      </c>
      <c r="U193" s="292">
        <v>0.65817741968055588</v>
      </c>
      <c r="V193" s="292">
        <v>0.41412192460317504</v>
      </c>
      <c r="W193" s="19">
        <v>0.59382127593485345</v>
      </c>
      <c r="X193" s="19">
        <v>0.57639521088125023</v>
      </c>
      <c r="Y193" s="292">
        <v>0.2880000000000002</v>
      </c>
      <c r="Z193" s="292">
        <v>0.17399999999999982</v>
      </c>
      <c r="AA193" s="19">
        <v>0.21175969506138759</v>
      </c>
      <c r="AB193" s="19">
        <v>0.13226388888888899</v>
      </c>
      <c r="AC193" s="14"/>
    </row>
    <row r="194" spans="1:29" x14ac:dyDescent="0.25">
      <c r="A194" s="292">
        <v>88.381967410564627</v>
      </c>
      <c r="B194" s="292">
        <v>63.120911922003984</v>
      </c>
      <c r="C194" s="19">
        <v>42.503421026706263</v>
      </c>
      <c r="D194" s="19">
        <v>59.501067641606134</v>
      </c>
      <c r="E194" s="292">
        <v>1.7002290057809173</v>
      </c>
      <c r="F194" s="292">
        <v>1.4105077473958314</v>
      </c>
      <c r="G194" s="19">
        <v>1.4977107785799875</v>
      </c>
      <c r="H194" s="19">
        <v>1.6948625470584251</v>
      </c>
      <c r="I194" s="292">
        <v>1.5547811347207567</v>
      </c>
      <c r="J194" s="292">
        <v>1.2086516927083315</v>
      </c>
      <c r="K194" s="19">
        <v>1.2511228661314517</v>
      </c>
      <c r="L194" s="19">
        <v>1.6318062554122381</v>
      </c>
      <c r="M194" s="292">
        <v>0.16527905444293181</v>
      </c>
      <c r="N194" s="292">
        <v>4.7699999999999937E-2</v>
      </c>
      <c r="O194" s="19">
        <v>8.6299999999999821E-2</v>
      </c>
      <c r="P194" s="19">
        <v>0.10234743347010812</v>
      </c>
      <c r="Q194" s="292">
        <v>0.27992036458333397</v>
      </c>
      <c r="R194" s="292">
        <v>0.20586664479630087</v>
      </c>
      <c r="S194" s="19">
        <v>0.20876843749999985</v>
      </c>
      <c r="T194" s="19">
        <v>0.10399999999999991</v>
      </c>
      <c r="U194" s="292">
        <v>0.65986986671901404</v>
      </c>
      <c r="V194" s="292">
        <v>0.52163805910379446</v>
      </c>
      <c r="W194" s="19">
        <v>0.311343958333333</v>
      </c>
      <c r="X194" s="19">
        <v>0.73258370384525484</v>
      </c>
      <c r="Y194" s="292">
        <v>0.29295991409155497</v>
      </c>
      <c r="Z194" s="292">
        <v>0.13412760416666675</v>
      </c>
      <c r="AA194" s="19">
        <v>0.13816927083333366</v>
      </c>
      <c r="AB194" s="19">
        <v>0.29763688164137114</v>
      </c>
      <c r="AC194" s="14"/>
    </row>
    <row r="195" spans="1:29" x14ac:dyDescent="0.25">
      <c r="A195" s="292">
        <v>88.65461309523819</v>
      </c>
      <c r="B195" s="292">
        <v>51.639878472222144</v>
      </c>
      <c r="C195" s="19">
        <v>31.94491832613669</v>
      </c>
      <c r="D195" s="19">
        <v>75.772031250000168</v>
      </c>
      <c r="E195" s="292">
        <v>1.7019678590428029</v>
      </c>
      <c r="F195" s="292">
        <v>1.5463220703124991</v>
      </c>
      <c r="G195" s="19">
        <v>1.3354559630966631</v>
      </c>
      <c r="H195" s="19">
        <v>2.102332045955762</v>
      </c>
      <c r="I195" s="292">
        <v>1.5549134536604174</v>
      </c>
      <c r="J195" s="292">
        <v>1.1936058593750021</v>
      </c>
      <c r="K195" s="19">
        <v>0.68697526041666768</v>
      </c>
      <c r="L195" s="19">
        <v>1.5233899835074032</v>
      </c>
      <c r="M195" s="292">
        <v>0.16877720187722026</v>
      </c>
      <c r="N195" s="292">
        <v>0.20185605468750023</v>
      </c>
      <c r="O195" s="19">
        <v>0.10470779952161262</v>
      </c>
      <c r="P195" s="19">
        <v>5.042691358024682E-2</v>
      </c>
      <c r="Q195" s="292">
        <v>0.280439340277778</v>
      </c>
      <c r="R195" s="292">
        <v>0.16495331101190483</v>
      </c>
      <c r="S195" s="19">
        <v>0.11608439277788334</v>
      </c>
      <c r="T195" s="19">
        <v>0.12760077160493827</v>
      </c>
      <c r="U195" s="292">
        <v>0.66594479477488377</v>
      </c>
      <c r="V195" s="292">
        <v>0.52400094496535965</v>
      </c>
      <c r="W195" s="19">
        <v>0.2379999999999998</v>
      </c>
      <c r="X195" s="19">
        <v>0.53522792467948666</v>
      </c>
      <c r="Y195" s="292">
        <v>0.30131117654562062</v>
      </c>
      <c r="Z195" s="292">
        <v>0.10122199519230775</v>
      </c>
      <c r="AA195" s="19">
        <v>0.12100000000000029</v>
      </c>
      <c r="AB195" s="19">
        <v>0.1810099193504463</v>
      </c>
      <c r="AC195" s="14"/>
    </row>
    <row r="196" spans="1:29" x14ac:dyDescent="0.25">
      <c r="A196" s="292">
        <v>89.720188492063642</v>
      </c>
      <c r="B196" s="292">
        <v>93.242558425557561</v>
      </c>
      <c r="C196" s="19">
        <v>41.635598886933415</v>
      </c>
      <c r="D196" s="19">
        <v>40.046326723731639</v>
      </c>
      <c r="E196" s="292">
        <v>1.7028372856737457</v>
      </c>
      <c r="F196" s="292">
        <v>1.8901631811043875</v>
      </c>
      <c r="G196" s="19">
        <v>0.77146036458333433</v>
      </c>
      <c r="H196" s="19">
        <v>2.3555000000000041</v>
      </c>
      <c r="I196" s="292">
        <v>1.554954108796297</v>
      </c>
      <c r="J196" s="292">
        <v>1.6766369650948516</v>
      </c>
      <c r="K196" s="19">
        <v>0.55400000000000038</v>
      </c>
      <c r="L196" s="19">
        <v>1.4426046064814837</v>
      </c>
      <c r="M196" s="292">
        <v>0.17052083333333337</v>
      </c>
      <c r="N196" s="292">
        <v>0.37198183593749934</v>
      </c>
      <c r="O196" s="19">
        <v>9.7692654868833481E-2</v>
      </c>
      <c r="P196" s="19">
        <v>0.11829966759391695</v>
      </c>
      <c r="Q196" s="292">
        <v>0.28043934027777889</v>
      </c>
      <c r="R196" s="292">
        <v>0.15393582589285704</v>
      </c>
      <c r="S196" s="19">
        <v>0.1289972718280388</v>
      </c>
      <c r="T196" s="19">
        <v>0.1488223379629629</v>
      </c>
      <c r="U196" s="292">
        <v>0.6674982568215545</v>
      </c>
      <c r="V196" s="292">
        <v>0.55924673783204482</v>
      </c>
      <c r="W196" s="19">
        <v>0.4899759545335467</v>
      </c>
      <c r="X196" s="19">
        <v>0.56213152661098309</v>
      </c>
      <c r="Y196" s="292">
        <v>0.30328384452860163</v>
      </c>
      <c r="Z196" s="292">
        <v>0.27115265772162228</v>
      </c>
      <c r="AA196" s="19">
        <v>0.20287712735492056</v>
      </c>
      <c r="AB196" s="19">
        <v>0.12580608974358981</v>
      </c>
      <c r="AC196" s="14"/>
    </row>
    <row r="197" spans="1:29" x14ac:dyDescent="0.25">
      <c r="A197" s="292">
        <v>89.823841788836475</v>
      </c>
      <c r="B197" s="292">
        <v>153</v>
      </c>
      <c r="C197" s="19">
        <v>39.176769490910345</v>
      </c>
      <c r="D197" s="19">
        <v>65.938257345611859</v>
      </c>
      <c r="E197" s="292">
        <v>1.7037067123046885</v>
      </c>
      <c r="F197" s="292">
        <v>1.840263358527821</v>
      </c>
      <c r="G197" s="19">
        <v>0.64030000000000165</v>
      </c>
      <c r="H197" s="19">
        <v>1.9241579861111138</v>
      </c>
      <c r="I197" s="292">
        <v>1.5549541087962975</v>
      </c>
      <c r="J197" s="292">
        <v>1.6109336008568442</v>
      </c>
      <c r="K197" s="19">
        <v>1.1703265290531133</v>
      </c>
      <c r="L197" s="19">
        <v>1.6348662045813873</v>
      </c>
      <c r="M197" s="292">
        <v>0.17052627559436451</v>
      </c>
      <c r="N197" s="292">
        <v>0.17794846253421559</v>
      </c>
      <c r="O197" s="19">
        <v>0.12608813442131103</v>
      </c>
      <c r="P197" s="19">
        <v>5.2348024691357929E-2</v>
      </c>
      <c r="Q197" s="292">
        <v>0.28518065104166684</v>
      </c>
      <c r="R197" s="292">
        <v>0.16274981398809532</v>
      </c>
      <c r="S197" s="19">
        <v>0.20087989583333324</v>
      </c>
      <c r="T197" s="19">
        <v>9.0625000000000053E-2</v>
      </c>
      <c r="U197" s="292">
        <v>0.67201099039572798</v>
      </c>
      <c r="V197" s="292">
        <v>0.42132480158730207</v>
      </c>
      <c r="W197" s="19">
        <v>0.57217514730596952</v>
      </c>
      <c r="X197" s="19">
        <v>0.61526722017039936</v>
      </c>
      <c r="Y197" s="292">
        <v>0.30531963606776141</v>
      </c>
      <c r="Z197" s="292">
        <v>0.2352920699978813</v>
      </c>
      <c r="AA197" s="19">
        <v>0.21764058115142179</v>
      </c>
      <c r="AB197" s="19">
        <v>0.26185929163788324</v>
      </c>
      <c r="AC197" s="14"/>
    </row>
    <row r="198" spans="1:29" x14ac:dyDescent="0.25">
      <c r="A198" s="292">
        <v>90.252976190476318</v>
      </c>
      <c r="B198" s="292">
        <v>108.44757461750284</v>
      </c>
      <c r="C198" s="19">
        <v>27.398990465909552</v>
      </c>
      <c r="D198" s="19">
        <v>39.193993055555609</v>
      </c>
      <c r="E198" s="292">
        <v>1.7045273148148181</v>
      </c>
      <c r="F198" s="292">
        <v>1.6647497753553233</v>
      </c>
      <c r="G198" s="19">
        <v>1.2713609222464382</v>
      </c>
      <c r="H198" s="19">
        <v>1.8045202484675766</v>
      </c>
      <c r="I198" s="292">
        <v>1.5551780915397382</v>
      </c>
      <c r="J198" s="292">
        <v>1.3769842125357004</v>
      </c>
      <c r="K198" s="19">
        <v>1.2881530697909123</v>
      </c>
      <c r="L198" s="19">
        <v>1.499921150532461</v>
      </c>
      <c r="M198" s="292">
        <v>0.17227534931150887</v>
      </c>
      <c r="N198" s="292">
        <v>0.20131218816012986</v>
      </c>
      <c r="O198" s="19">
        <v>8.4630734274693517E-2</v>
      </c>
      <c r="P198" s="19">
        <v>0.25400000000000011</v>
      </c>
      <c r="Q198" s="292">
        <v>0.28518065104166779</v>
      </c>
      <c r="R198" s="292">
        <v>8.5125885118702768E-2</v>
      </c>
      <c r="S198" s="19">
        <v>0.15236343391879614</v>
      </c>
      <c r="T198" s="19">
        <v>8.5963155864197505E-2</v>
      </c>
      <c r="U198" s="292">
        <v>0.68010507284686872</v>
      </c>
      <c r="V198" s="292">
        <v>4.9824686713658393</v>
      </c>
      <c r="W198" s="19">
        <v>0.5229794004221423</v>
      </c>
      <c r="X198" s="19">
        <v>0.71613473557692309</v>
      </c>
      <c r="Y198" s="292">
        <v>0.30733741838402223</v>
      </c>
      <c r="Z198" s="292">
        <v>0.11641841958324513</v>
      </c>
      <c r="AA198" s="19">
        <v>0.23100623135604526</v>
      </c>
      <c r="AB198" s="19">
        <v>0.14994654990086642</v>
      </c>
      <c r="AC198" s="14"/>
    </row>
    <row r="199" spans="1:29" x14ac:dyDescent="0.25">
      <c r="A199" s="292">
        <v>90.3072916666667</v>
      </c>
      <c r="B199" s="292">
        <v>64.812205501155603</v>
      </c>
      <c r="C199" s="19">
        <v>21.400000000000038</v>
      </c>
      <c r="D199" s="19">
        <v>40.798224960849218</v>
      </c>
      <c r="E199" s="292">
        <v>1.7045761389356313</v>
      </c>
      <c r="F199" s="292">
        <v>1.5850129743303567</v>
      </c>
      <c r="G199" s="19">
        <v>1.3830507089717703</v>
      </c>
      <c r="H199" s="19">
        <v>1.4769658239889389</v>
      </c>
      <c r="I199" s="292">
        <v>1.5552442510095685</v>
      </c>
      <c r="J199" s="292">
        <v>1.2540907180059546</v>
      </c>
      <c r="K199" s="19">
        <v>1.3723126235624112</v>
      </c>
      <c r="L199" s="19">
        <v>1.6224353549382704</v>
      </c>
      <c r="M199" s="292">
        <v>0.17500000000000029</v>
      </c>
      <c r="N199" s="292">
        <v>0.28659816409000577</v>
      </c>
      <c r="O199" s="19">
        <v>0.12268067687501373</v>
      </c>
      <c r="P199" s="19">
        <v>0.43399999999999972</v>
      </c>
      <c r="Q199" s="292">
        <v>0.28992196180555574</v>
      </c>
      <c r="R199" s="292">
        <v>0.16186364102474216</v>
      </c>
      <c r="S199" s="19">
        <v>0.13699095885908741</v>
      </c>
      <c r="T199" s="19">
        <v>0.15009286265432092</v>
      </c>
      <c r="U199" s="292">
        <v>0.68336165074935507</v>
      </c>
      <c r="V199" s="292">
        <v>9.0700000000000163</v>
      </c>
      <c r="W199" s="19">
        <v>0.59480519087253003</v>
      </c>
      <c r="X199" s="19">
        <v>0.54677664761687506</v>
      </c>
      <c r="Y199" s="292">
        <v>0.31770653918036584</v>
      </c>
      <c r="Z199" s="292">
        <v>0.1047238381410258</v>
      </c>
      <c r="AA199" s="19">
        <v>0.21149238205729504</v>
      </c>
      <c r="AB199" s="19">
        <v>0.16814903846153817</v>
      </c>
      <c r="AC199" s="14"/>
    </row>
    <row r="200" spans="1:29" x14ac:dyDescent="0.25">
      <c r="A200" s="292">
        <v>90.510416666666671</v>
      </c>
      <c r="B200" s="292">
        <v>60.978606721745244</v>
      </c>
      <c r="C200" s="19">
        <v>26.813750000000027</v>
      </c>
      <c r="D200" s="19">
        <v>43.066961805555614</v>
      </c>
      <c r="E200" s="292">
        <v>1.7054455655665741</v>
      </c>
      <c r="F200" s="292">
        <v>1.5674261997767835</v>
      </c>
      <c r="G200" s="19">
        <v>1.4912205859606533</v>
      </c>
      <c r="H200" s="19">
        <v>1.6289427083333339</v>
      </c>
      <c r="I200" s="292">
        <v>1.5553104104793987</v>
      </c>
      <c r="J200" s="292">
        <v>1.2265976004464261</v>
      </c>
      <c r="K200" s="19">
        <v>1.249439675056021</v>
      </c>
      <c r="L200" s="19">
        <v>1.6301142872711054</v>
      </c>
      <c r="M200" s="292">
        <v>0.17630777879627479</v>
      </c>
      <c r="N200" s="292">
        <v>0.34346020275297579</v>
      </c>
      <c r="O200" s="19">
        <v>0.11302621382717137</v>
      </c>
      <c r="P200" s="19">
        <v>0.24369708290967176</v>
      </c>
      <c r="Q200" s="292">
        <v>0.29346236979166723</v>
      </c>
      <c r="R200" s="292">
        <v>0.12637734766058187</v>
      </c>
      <c r="S200" s="19">
        <v>0.20009104166666666</v>
      </c>
      <c r="T200" s="19">
        <v>0.13865814043209873</v>
      </c>
      <c r="U200" s="292">
        <v>0.68399404871323533</v>
      </c>
      <c r="V200" s="292">
        <v>4.5087024118106678</v>
      </c>
      <c r="W200" s="19">
        <v>0.54560944398870281</v>
      </c>
      <c r="X200" s="19">
        <v>0.68490687845542364</v>
      </c>
      <c r="Y200" s="292">
        <v>0.31770653918036645</v>
      </c>
      <c r="Z200" s="292">
        <v>0.10313209134615382</v>
      </c>
      <c r="AA200" s="19">
        <v>0.22940235333149042</v>
      </c>
      <c r="AB200" s="19">
        <v>0.24204581714895981</v>
      </c>
      <c r="AC200" s="14"/>
    </row>
    <row r="201" spans="1:29" x14ac:dyDescent="0.25">
      <c r="A201" s="292">
        <v>90.78576388888898</v>
      </c>
      <c r="B201" s="292">
        <v>59.400066047870489</v>
      </c>
      <c r="C201" s="19">
        <v>29.665000000000017</v>
      </c>
      <c r="D201" s="19">
        <v>62.593749999999993</v>
      </c>
      <c r="E201" s="292">
        <v>1.7071844188284597</v>
      </c>
      <c r="F201" s="292">
        <v>1.581495619419641</v>
      </c>
      <c r="G201" s="19">
        <v>1.3332925655568864</v>
      </c>
      <c r="H201" s="19">
        <v>1.7744043932185061</v>
      </c>
      <c r="I201" s="292">
        <v>1.5555088888888899</v>
      </c>
      <c r="J201" s="292">
        <v>1.2485920944940496</v>
      </c>
      <c r="K201" s="19">
        <v>1.3622134771098313</v>
      </c>
      <c r="L201" s="19">
        <v>1.6033944521604926</v>
      </c>
      <c r="M201" s="292">
        <v>0.17752257046294148</v>
      </c>
      <c r="N201" s="292">
        <v>0.35642458147321432</v>
      </c>
      <c r="O201" s="19">
        <v>7.108527515432421E-2</v>
      </c>
      <c r="P201" s="19">
        <v>5.5122962962962839E-2</v>
      </c>
      <c r="Q201" s="292">
        <v>0.30199999999999966</v>
      </c>
      <c r="R201" s="292">
        <v>0.16825855654761909</v>
      </c>
      <c r="S201" s="19">
        <v>0.22533437499999973</v>
      </c>
      <c r="T201" s="19">
        <v>0.14197885802469132</v>
      </c>
      <c r="U201" s="292">
        <v>0.68514763212740137</v>
      </c>
      <c r="V201" s="292">
        <v>0.53809926211203385</v>
      </c>
      <c r="W201" s="19">
        <v>0.48432482624646989</v>
      </c>
      <c r="X201" s="19">
        <v>0.48314869123931575</v>
      </c>
      <c r="Y201" s="292">
        <v>0.32689282688909127</v>
      </c>
      <c r="Z201" s="292">
        <v>0.10440548878205132</v>
      </c>
      <c r="AA201" s="19">
        <v>0.22485803226191833</v>
      </c>
      <c r="AB201" s="19">
        <v>0.22211360542919045</v>
      </c>
      <c r="AC201" s="14"/>
    </row>
    <row r="202" spans="1:29" x14ac:dyDescent="0.25">
      <c r="A202" s="292">
        <v>90.977341291453783</v>
      </c>
      <c r="B202" s="292">
        <v>122.87833333333343</v>
      </c>
      <c r="C202" s="19">
        <v>28.645000000000049</v>
      </c>
      <c r="D202" s="19">
        <v>84</v>
      </c>
      <c r="E202" s="292">
        <v>1.7080538454594025</v>
      </c>
      <c r="F202" s="292">
        <v>1.7653949564642144</v>
      </c>
      <c r="G202" s="19">
        <v>1.478240200721987</v>
      </c>
      <c r="H202" s="19">
        <v>1.5695725499489195</v>
      </c>
      <c r="I202" s="292">
        <v>1.5671171875000012</v>
      </c>
      <c r="J202" s="292">
        <v>1.4985803696604494</v>
      </c>
      <c r="K202" s="19">
        <v>1.3335992288275216</v>
      </c>
      <c r="L202" s="19">
        <v>2.8290624999999943</v>
      </c>
      <c r="M202" s="292">
        <v>0.17944821001940436</v>
      </c>
      <c r="N202" s="292">
        <v>0.34605307849702344</v>
      </c>
      <c r="O202" s="19">
        <v>7.5227812499999894E-2</v>
      </c>
      <c r="P202" s="19">
        <v>0.10104388267518721</v>
      </c>
      <c r="Q202" s="292">
        <v>0.30414589409722242</v>
      </c>
      <c r="R202" s="292">
        <v>2.5239070042689615</v>
      </c>
      <c r="S202" s="19">
        <v>0.23795604166666642</v>
      </c>
      <c r="T202" s="19">
        <v>0.1548084876543209</v>
      </c>
      <c r="U202" s="292">
        <v>0.6938804687499992</v>
      </c>
      <c r="V202" s="292">
        <v>0.58603354041072586</v>
      </c>
      <c r="W202" s="19">
        <v>0.44400000000000045</v>
      </c>
      <c r="X202" s="19">
        <v>0.54787073689109866</v>
      </c>
      <c r="Y202" s="292">
        <v>0.3347149902911189</v>
      </c>
      <c r="Z202" s="292">
        <v>0.2165752027117919</v>
      </c>
      <c r="AA202" s="19">
        <v>0.19355719758184919</v>
      </c>
      <c r="AB202" s="19">
        <v>0.11361645299145301</v>
      </c>
      <c r="AC202" s="14"/>
    </row>
    <row r="203" spans="1:29" x14ac:dyDescent="0.25">
      <c r="A203" s="292">
        <v>91.554091042762579</v>
      </c>
      <c r="B203" s="292">
        <v>352.99999999999994</v>
      </c>
      <c r="C203" s="19">
        <v>43.371243166479111</v>
      </c>
      <c r="D203" s="19">
        <v>80.476987780495364</v>
      </c>
      <c r="E203" s="292">
        <v>1.7189624440482876</v>
      </c>
      <c r="F203" s="292">
        <v>1.7436037040270234</v>
      </c>
      <c r="G203" s="19">
        <v>1.4414624425457667</v>
      </c>
      <c r="H203" s="19">
        <v>1.4789531249999992</v>
      </c>
      <c r="I203" s="292">
        <v>1.5711087596673299</v>
      </c>
      <c r="J203" s="292">
        <v>1.4820919087379523</v>
      </c>
      <c r="K203" s="19">
        <v>1.4527849152586005</v>
      </c>
      <c r="L203" s="19">
        <v>3.8899999999999912</v>
      </c>
      <c r="M203" s="292">
        <v>0.17987738456389665</v>
      </c>
      <c r="N203" s="292">
        <v>0.25138999128618683</v>
      </c>
      <c r="O203" s="19">
        <v>6.9419062499999878E-2</v>
      </c>
      <c r="P203" s="19">
        <v>0.14357230379961652</v>
      </c>
      <c r="Q203" s="292">
        <v>0.31326949249179464</v>
      </c>
      <c r="R203" s="292">
        <v>4.6600000000000099</v>
      </c>
      <c r="S203" s="19">
        <v>1.6482254103285581</v>
      </c>
      <c r="T203" s="19">
        <v>0.13389367283950615</v>
      </c>
      <c r="U203" s="292">
        <v>0.6962932377491543</v>
      </c>
      <c r="V203" s="292">
        <v>0.60577118441606981</v>
      </c>
      <c r="W203" s="19">
        <v>0.5485768750000013</v>
      </c>
      <c r="X203" s="19">
        <v>0.5078178018162387</v>
      </c>
      <c r="Y203" s="292">
        <v>0.33862607199213285</v>
      </c>
      <c r="Z203" s="292">
        <v>0.1698254219434441</v>
      </c>
      <c r="AA203" s="19">
        <v>0.17699999999999971</v>
      </c>
      <c r="AB203" s="19">
        <v>0.23509322354894446</v>
      </c>
      <c r="AC203" s="14"/>
    </row>
    <row r="204" spans="1:29" x14ac:dyDescent="0.25">
      <c r="A204" s="292">
        <v>91.821851877151843</v>
      </c>
      <c r="B204" s="292">
        <v>299.89500000000015</v>
      </c>
      <c r="C204" s="19">
        <v>40.33386567727414</v>
      </c>
      <c r="D204" s="19">
        <v>48.661250000000031</v>
      </c>
      <c r="E204" s="292">
        <v>1.7212000000000014</v>
      </c>
      <c r="F204" s="292">
        <v>1.8071955819880763</v>
      </c>
      <c r="G204" s="19">
        <v>1.5222801903788872</v>
      </c>
      <c r="H204" s="19">
        <v>1.7661641739273042</v>
      </c>
      <c r="I204" s="292">
        <v>1.5784318518518532</v>
      </c>
      <c r="J204" s="292">
        <v>1.5668561798688037</v>
      </c>
      <c r="K204" s="19">
        <v>1.3367539062500013</v>
      </c>
      <c r="L204" s="19">
        <v>2.5864431393716001</v>
      </c>
      <c r="M204" s="292">
        <v>0.18000366826762162</v>
      </c>
      <c r="N204" s="292">
        <v>0.24828127635339514</v>
      </c>
      <c r="O204" s="19">
        <v>0.12949559196760832</v>
      </c>
      <c r="P204" s="19">
        <v>0.15668930799536923</v>
      </c>
      <c r="Q204" s="292">
        <v>0.31362851562500105</v>
      </c>
      <c r="R204" s="292">
        <v>2.2917455510463025</v>
      </c>
      <c r="S204" s="19">
        <v>1.449579990492837</v>
      </c>
      <c r="T204" s="19">
        <v>0.1295833333333333</v>
      </c>
      <c r="U204" s="292">
        <v>0.69655147058823375</v>
      </c>
      <c r="V204" s="292">
        <v>0.63055416666666664</v>
      </c>
      <c r="W204" s="19">
        <v>0.62977171875000149</v>
      </c>
      <c r="X204" s="19">
        <v>4.558906250000005</v>
      </c>
      <c r="Y204" s="292">
        <v>0.34094621803692754</v>
      </c>
      <c r="Z204" s="292">
        <v>0.2128955851371527</v>
      </c>
      <c r="AA204" s="19">
        <v>0.19653906250000033</v>
      </c>
      <c r="AB204" s="19">
        <v>0.11939049145299148</v>
      </c>
      <c r="AC204" s="14"/>
    </row>
    <row r="205" spans="1:29" x14ac:dyDescent="0.25">
      <c r="A205" s="292">
        <v>91.851339285714275</v>
      </c>
      <c r="B205" s="292">
        <v>51.490277777777784</v>
      </c>
      <c r="C205" s="19">
        <v>28.928333333333299</v>
      </c>
      <c r="D205" s="19">
        <v>40.390369391706777</v>
      </c>
      <c r="E205" s="292">
        <v>1.7269255945681368</v>
      </c>
      <c r="F205" s="292">
        <v>1.5902890066964284</v>
      </c>
      <c r="G205" s="19">
        <v>1.580000000000001</v>
      </c>
      <c r="H205" s="19">
        <v>1.5840676031247864</v>
      </c>
      <c r="I205" s="292">
        <v>1.5902083333333328</v>
      </c>
      <c r="J205" s="292">
        <v>1.2623386532738115</v>
      </c>
      <c r="K205" s="19">
        <v>1.244389739583335</v>
      </c>
      <c r="L205" s="19">
        <v>1.5758909259259248</v>
      </c>
      <c r="M205" s="292">
        <v>0.18102071789722987</v>
      </c>
      <c r="N205" s="292">
        <v>0.21738056043677309</v>
      </c>
      <c r="O205" s="19">
        <v>0.11756949055556777</v>
      </c>
      <c r="P205" s="19">
        <v>6.6312129629629527E-2</v>
      </c>
      <c r="Q205" s="292">
        <v>0.31370320401564811</v>
      </c>
      <c r="R205" s="292">
        <v>0.14766912367907792</v>
      </c>
      <c r="S205" s="19">
        <v>0.1462144438949127</v>
      </c>
      <c r="T205" s="19">
        <v>0.21299999999999988</v>
      </c>
      <c r="U205" s="292">
        <v>0.70140933731185173</v>
      </c>
      <c r="V205" s="292">
        <v>1.299999999999998</v>
      </c>
      <c r="W205" s="19">
        <v>0.71453859375000173</v>
      </c>
      <c r="X205" s="19">
        <v>8.1599999999999966</v>
      </c>
      <c r="Y205" s="292">
        <v>0.34253715369314713</v>
      </c>
      <c r="Z205" s="292">
        <v>0.10520136217948733</v>
      </c>
      <c r="AA205" s="19">
        <v>0.2034088541666671</v>
      </c>
      <c r="AB205" s="19">
        <v>4.0529687499999953</v>
      </c>
      <c r="AC205" s="14"/>
    </row>
    <row r="206" spans="1:29" x14ac:dyDescent="0.25">
      <c r="A206" s="292">
        <v>91.851339285714403</v>
      </c>
      <c r="B206" s="292">
        <v>41.000000000000007</v>
      </c>
      <c r="C206" s="19">
        <v>29.438333333333372</v>
      </c>
      <c r="D206" s="19">
        <v>48.200119792874062</v>
      </c>
      <c r="E206" s="292">
        <v>1.7330577124537572</v>
      </c>
      <c r="F206" s="292">
        <v>4.2666761337190264</v>
      </c>
      <c r="G206" s="19">
        <v>1.4039927604166669</v>
      </c>
      <c r="H206" s="19">
        <v>1.6721215277777786</v>
      </c>
      <c r="I206" s="292">
        <v>1.5924551671752403</v>
      </c>
      <c r="J206" s="292">
        <v>3.7539415955595135</v>
      </c>
      <c r="K206" s="19">
        <v>1.3184486979166679</v>
      </c>
      <c r="L206" s="19">
        <v>1.6281620163390282</v>
      </c>
      <c r="M206" s="292">
        <v>0.18276979161437404</v>
      </c>
      <c r="N206" s="292">
        <v>0.33957088913690431</v>
      </c>
      <c r="O206" s="19">
        <v>7.103260416666661E-2</v>
      </c>
      <c r="P206" s="19">
        <v>4.8199999999999958E-2</v>
      </c>
      <c r="Q206" s="292">
        <v>0.31430071114083058</v>
      </c>
      <c r="R206" s="292">
        <v>9.9407764703820609E-2</v>
      </c>
      <c r="S206" s="19">
        <v>0.12530787781370858</v>
      </c>
      <c r="T206" s="19">
        <v>0.21000482253086408</v>
      </c>
      <c r="U206" s="292">
        <v>0.70580070120601179</v>
      </c>
      <c r="V206" s="292">
        <v>1.1455124999999988</v>
      </c>
      <c r="W206" s="19">
        <v>0.51707591079608306</v>
      </c>
      <c r="X206" s="19">
        <v>4.2136199578840685</v>
      </c>
      <c r="Y206" s="292">
        <v>0.34899999999999998</v>
      </c>
      <c r="Z206" s="292">
        <v>5.626874539337547</v>
      </c>
      <c r="AA206" s="19">
        <v>0.18604427083333364</v>
      </c>
      <c r="AB206" s="19">
        <v>7.5299999999999825</v>
      </c>
      <c r="AC206" s="14"/>
    </row>
    <row r="207" spans="1:29" x14ac:dyDescent="0.25">
      <c r="A207" s="292">
        <v>92.384126984127079</v>
      </c>
      <c r="B207" s="292">
        <v>59.28305555555567</v>
      </c>
      <c r="C207" s="19">
        <v>34.837658792046177</v>
      </c>
      <c r="D207" s="19">
        <v>42.556166935184798</v>
      </c>
      <c r="E207" s="292">
        <v>1.7432000000000014</v>
      </c>
      <c r="F207" s="292">
        <v>6.7019999999999991</v>
      </c>
      <c r="G207" s="19">
        <v>1.3200253645833329</v>
      </c>
      <c r="H207" s="19">
        <v>1.7559366536250414</v>
      </c>
      <c r="I207" s="292">
        <v>1.5962140972222212</v>
      </c>
      <c r="J207" s="292">
        <v>6.0700000000000029</v>
      </c>
      <c r="K207" s="19">
        <v>1.3824117700149909</v>
      </c>
      <c r="L207" s="19">
        <v>1.5987366699579104</v>
      </c>
      <c r="M207" s="292">
        <v>0.18701659609914059</v>
      </c>
      <c r="N207" s="292">
        <v>0.5251058259111937</v>
      </c>
      <c r="O207" s="19">
        <v>7.3936979166666542E-2</v>
      </c>
      <c r="P207" s="19">
        <v>5.237972222222223E-2</v>
      </c>
      <c r="Q207" s="292">
        <v>0.32021129340277793</v>
      </c>
      <c r="R207" s="292">
        <v>7.9535440419891093E-2</v>
      </c>
      <c r="S207" s="19">
        <v>0.11669929178027171</v>
      </c>
      <c r="T207" s="19">
        <v>0.16223958333333319</v>
      </c>
      <c r="U207" s="292">
        <v>0.71619225608362502</v>
      </c>
      <c r="V207" s="292">
        <v>0.52812847222222203</v>
      </c>
      <c r="W207" s="19">
        <v>0.53773812448729041</v>
      </c>
      <c r="X207" s="19">
        <v>0.54345096153846095</v>
      </c>
      <c r="Y207" s="292">
        <v>0.3530000000000007</v>
      </c>
      <c r="Z207" s="292">
        <v>10.5</v>
      </c>
      <c r="AA207" s="19">
        <v>0.23261010938060012</v>
      </c>
      <c r="AB207" s="19">
        <v>3.6263362400718013</v>
      </c>
      <c r="AC207" s="14"/>
    </row>
    <row r="208" spans="1:29" x14ac:dyDescent="0.25">
      <c r="A208" s="292">
        <v>93.449702380952331</v>
      </c>
      <c r="B208" s="292">
        <v>65.29388888888893</v>
      </c>
      <c r="C208" s="19">
        <v>38.453584374432971</v>
      </c>
      <c r="D208" s="19">
        <v>86.086562500000127</v>
      </c>
      <c r="E208" s="292">
        <v>1.7479999999999993</v>
      </c>
      <c r="F208" s="292">
        <v>4.0295378612928241</v>
      </c>
      <c r="G208" s="19">
        <v>1.388106822916666</v>
      </c>
      <c r="H208" s="19">
        <v>1.6516684027777784</v>
      </c>
      <c r="I208" s="292">
        <v>1.6021874999999983</v>
      </c>
      <c r="J208" s="292">
        <v>3.5816033531606917</v>
      </c>
      <c r="K208" s="19">
        <v>1.3470647574309611</v>
      </c>
      <c r="L208" s="19">
        <v>1.6301779715932785</v>
      </c>
      <c r="M208" s="292">
        <v>0.1897660864829509</v>
      </c>
      <c r="N208" s="292">
        <v>0.63199999999999934</v>
      </c>
      <c r="O208" s="19">
        <v>9.5988926095684449E-2</v>
      </c>
      <c r="P208" s="19">
        <v>5.7470987654320869E-2</v>
      </c>
      <c r="Q208" s="292">
        <v>0.32311113715277801</v>
      </c>
      <c r="R208" s="292">
        <v>0.18010156249999998</v>
      </c>
      <c r="S208" s="19">
        <v>0.15015687500000019</v>
      </c>
      <c r="T208" s="19">
        <v>0.19000000000000003</v>
      </c>
      <c r="U208" s="292">
        <v>0.71652844387701109</v>
      </c>
      <c r="V208" s="292">
        <v>0.55799999999999994</v>
      </c>
      <c r="W208" s="19">
        <v>0.69099223958333456</v>
      </c>
      <c r="X208" s="19">
        <v>0.53141597952200159</v>
      </c>
      <c r="Y208" s="292">
        <v>0.3542703987961886</v>
      </c>
      <c r="Z208" s="292">
        <v>4.9861449820832373</v>
      </c>
      <c r="AA208" s="19">
        <v>0.22699653629465813</v>
      </c>
      <c r="AB208" s="19">
        <v>0.12773076923076929</v>
      </c>
      <c r="AC208" s="14"/>
    </row>
    <row r="209" spans="1:29" x14ac:dyDescent="0.25">
      <c r="A209" s="292">
        <v>93.982490079365164</v>
      </c>
      <c r="B209" s="292">
        <v>60</v>
      </c>
      <c r="C209" s="19">
        <v>28.956666666666653</v>
      </c>
      <c r="D209" s="19">
        <v>114</v>
      </c>
      <c r="E209" s="292">
        <v>1.7607291666666658</v>
      </c>
      <c r="F209" s="292">
        <v>1.7690404552114456</v>
      </c>
      <c r="G209" s="19">
        <v>1.5042009711993192</v>
      </c>
      <c r="H209" s="19">
        <v>3.0830625000000045</v>
      </c>
      <c r="I209" s="292">
        <v>1.612138483796298</v>
      </c>
      <c r="J209" s="292">
        <v>1.5159976171902947</v>
      </c>
      <c r="K209" s="19">
        <v>1.2978767650462995</v>
      </c>
      <c r="L209" s="19">
        <v>1.324083009259261</v>
      </c>
      <c r="M209" s="292">
        <v>0.19501330763438351</v>
      </c>
      <c r="N209" s="292">
        <v>0.44676710940250586</v>
      </c>
      <c r="O209" s="19">
        <v>0.11018666587192362</v>
      </c>
      <c r="P209" s="19">
        <v>6.4941975308641903E-2</v>
      </c>
      <c r="Q209" s="292">
        <v>0.32311113715277878</v>
      </c>
      <c r="R209" s="292">
        <v>8.0023437499999878E-2</v>
      </c>
      <c r="S209" s="19">
        <v>7.3113124999999862E-2</v>
      </c>
      <c r="T209" s="19">
        <v>0.15276041666666673</v>
      </c>
      <c r="U209" s="292">
        <v>0.71900000000000031</v>
      </c>
      <c r="V209" s="292">
        <v>0.50593819444444521</v>
      </c>
      <c r="W209" s="19">
        <v>0.64860880208333505</v>
      </c>
      <c r="X209" s="19">
        <v>0.61256962613981847</v>
      </c>
      <c r="Y209" s="292">
        <v>0.36209256219821623</v>
      </c>
      <c r="Z209" s="292">
        <v>0.18705348722092743</v>
      </c>
      <c r="AA209" s="19">
        <v>0.19086776620370413</v>
      </c>
      <c r="AB209" s="19">
        <v>0.20420929883093811</v>
      </c>
      <c r="AC209" s="14"/>
    </row>
    <row r="210" spans="1:29" x14ac:dyDescent="0.25">
      <c r="A210" s="292">
        <v>94.515277777777726</v>
      </c>
      <c r="B210" s="292">
        <v>64.479444444444539</v>
      </c>
      <c r="C210" s="19">
        <v>28.050000000000043</v>
      </c>
      <c r="D210" s="19">
        <v>107.55843750000008</v>
      </c>
      <c r="E210" s="292">
        <v>1.7657775462962968</v>
      </c>
      <c r="F210" s="292">
        <v>1.8555254092384732</v>
      </c>
      <c r="G210" s="19">
        <v>1.4587696228639881</v>
      </c>
      <c r="H210" s="19">
        <v>4.3240000000000078</v>
      </c>
      <c r="I210" s="292">
        <v>1.6385834027777781</v>
      </c>
      <c r="J210" s="292">
        <v>1.6312770259282507</v>
      </c>
      <c r="K210" s="19">
        <v>1.2608472858796311</v>
      </c>
      <c r="L210" s="19">
        <v>0.89300000000000057</v>
      </c>
      <c r="M210" s="292">
        <v>0.19594061051819486</v>
      </c>
      <c r="N210" s="292">
        <v>0.23592098998674613</v>
      </c>
      <c r="O210" s="19">
        <v>6.6030624999999857E-2</v>
      </c>
      <c r="P210" s="19">
        <v>6.8143827160493789E-2</v>
      </c>
      <c r="Q210" s="292">
        <v>0.33259375868055657</v>
      </c>
      <c r="R210" s="292">
        <v>0.1452330729166669</v>
      </c>
      <c r="S210" s="19">
        <v>9.4942187500000053E-2</v>
      </c>
      <c r="T210" s="19">
        <v>0.28774999999999978</v>
      </c>
      <c r="U210" s="292">
        <v>0.71907112158154229</v>
      </c>
      <c r="V210" s="292">
        <v>0.57778611111111144</v>
      </c>
      <c r="W210" s="19">
        <v>0.57512689211899903</v>
      </c>
      <c r="X210" s="19">
        <v>0.58955322767576235</v>
      </c>
      <c r="Y210" s="292">
        <v>0.36328984324063301</v>
      </c>
      <c r="Z210" s="292">
        <v>0.24562890916437111</v>
      </c>
      <c r="AA210" s="19">
        <v>0.19955005787037075</v>
      </c>
      <c r="AB210" s="19">
        <v>0.28447781879004325</v>
      </c>
      <c r="AC210" s="14"/>
    </row>
    <row r="211" spans="1:29" x14ac:dyDescent="0.25">
      <c r="A211" s="292">
        <v>95.04806547619053</v>
      </c>
      <c r="B211" s="292">
        <v>50.685486111111054</v>
      </c>
      <c r="C211" s="19">
        <v>27.59666666666665</v>
      </c>
      <c r="D211" s="19">
        <v>70.974739583333331</v>
      </c>
      <c r="E211" s="292">
        <v>1.7719033771946424</v>
      </c>
      <c r="F211" s="292">
        <v>1.8911368608966599</v>
      </c>
      <c r="G211" s="19">
        <v>1.3691953067129632</v>
      </c>
      <c r="H211" s="19">
        <v>2.8127826193933614</v>
      </c>
      <c r="I211" s="292">
        <v>1.6463824025366947</v>
      </c>
      <c r="J211" s="292">
        <v>1.6787450177615224</v>
      </c>
      <c r="K211" s="19">
        <v>1.2831034965646204</v>
      </c>
      <c r="L211" s="19">
        <v>0.99248069444444542</v>
      </c>
      <c r="M211" s="292">
        <v>0.1983571854080288</v>
      </c>
      <c r="N211" s="292">
        <v>0.19389601634014106</v>
      </c>
      <c r="O211" s="19">
        <v>6.344895833333325E-2</v>
      </c>
      <c r="P211" s="19">
        <v>6.1099753086419656E-2</v>
      </c>
      <c r="Q211" s="292">
        <v>0.33320620348386792</v>
      </c>
      <c r="R211" s="292">
        <v>0.10800000000000003</v>
      </c>
      <c r="S211" s="19">
        <v>0.11677125000000026</v>
      </c>
      <c r="T211" s="19">
        <v>0.37699999999999995</v>
      </c>
      <c r="U211" s="292">
        <v>0.72462252632815394</v>
      </c>
      <c r="V211" s="292">
        <v>0.69799999999999995</v>
      </c>
      <c r="W211" s="19">
        <v>0.55052901867708559</v>
      </c>
      <c r="X211" s="19">
        <v>0.82690312500000018</v>
      </c>
      <c r="Y211" s="292">
        <v>0.3660036438992304</v>
      </c>
      <c r="Z211" s="292">
        <v>0.26974820055284832</v>
      </c>
      <c r="AA211" s="19">
        <v>0.21683864213914458</v>
      </c>
      <c r="AB211" s="19">
        <v>0.30432097758667792</v>
      </c>
      <c r="AC211" s="14"/>
    </row>
    <row r="212" spans="1:29" x14ac:dyDescent="0.25">
      <c r="A212" s="292">
        <v>95.580853174603135</v>
      </c>
      <c r="B212" s="292">
        <v>33.87968749999996</v>
      </c>
      <c r="C212" s="19">
        <v>156.22885737992428</v>
      </c>
      <c r="D212" s="19">
        <v>65.999999999999986</v>
      </c>
      <c r="E212" s="292">
        <v>1.7719075105255822</v>
      </c>
      <c r="F212" s="292">
        <v>1.4973464843749997</v>
      </c>
      <c r="G212" s="19">
        <v>1.3351545775462954</v>
      </c>
      <c r="H212" s="19">
        <v>1.6221250000000005</v>
      </c>
      <c r="I212" s="292">
        <v>1.6517621323697489</v>
      </c>
      <c r="J212" s="292">
        <v>1.2520976562499981</v>
      </c>
      <c r="K212" s="19">
        <v>1.3251832734503717</v>
      </c>
      <c r="L212" s="19">
        <v>1.3323409336419763</v>
      </c>
      <c r="M212" s="292">
        <v>0.19951021628581656</v>
      </c>
      <c r="N212" s="292">
        <v>0.1765916154268328</v>
      </c>
      <c r="O212" s="19">
        <v>0.24711967334876561</v>
      </c>
      <c r="P212" s="19">
        <v>5.9392098765432076E-2</v>
      </c>
      <c r="Q212" s="292">
        <v>0.33320620348386831</v>
      </c>
      <c r="R212" s="292">
        <v>0.1728919270833332</v>
      </c>
      <c r="S212" s="19">
        <v>0.10649874999999996</v>
      </c>
      <c r="T212" s="19">
        <v>0.21425000000000005</v>
      </c>
      <c r="U212" s="292">
        <v>0.72523713235294007</v>
      </c>
      <c r="V212" s="292">
        <v>0.59628055555555626</v>
      </c>
      <c r="W212" s="19">
        <v>0.68863760416666808</v>
      </c>
      <c r="X212" s="19">
        <v>1.200000000000002</v>
      </c>
      <c r="Y212" s="292">
        <v>0.37058145108710522</v>
      </c>
      <c r="Z212" s="292">
        <v>0.16145312499999995</v>
      </c>
      <c r="AA212" s="19">
        <v>0.22352146724145594</v>
      </c>
      <c r="AB212" s="19">
        <v>0.25906249999999981</v>
      </c>
      <c r="AC212" s="14"/>
    </row>
    <row r="213" spans="1:29" x14ac:dyDescent="0.25">
      <c r="A213" s="292">
        <v>95.580853174603234</v>
      </c>
      <c r="B213" s="292">
        <v>45.599999999999966</v>
      </c>
      <c r="C213" s="19">
        <v>269</v>
      </c>
      <c r="D213" s="19">
        <v>74.670260416666835</v>
      </c>
      <c r="E213" s="292">
        <v>1.7754406250000037</v>
      </c>
      <c r="F213" s="292">
        <v>0.80500000000000105</v>
      </c>
      <c r="G213" s="19">
        <v>1.3765605163524404</v>
      </c>
      <c r="H213" s="19">
        <v>1.7346277233248895</v>
      </c>
      <c r="I213" s="292">
        <v>1.6667508527482227</v>
      </c>
      <c r="J213" s="292">
        <v>0.75500000000000045</v>
      </c>
      <c r="K213" s="19">
        <v>1.2958195717592613</v>
      </c>
      <c r="L213" s="19">
        <v>1.2800000000000009</v>
      </c>
      <c r="M213" s="292">
        <v>0.20375867622010455</v>
      </c>
      <c r="N213" s="292">
        <v>0.2452488281250004</v>
      </c>
      <c r="O213" s="19">
        <v>0.40599999999999942</v>
      </c>
      <c r="P213" s="19">
        <v>6.6009259259259198E-2</v>
      </c>
      <c r="Q213" s="292">
        <v>0.33733506944444475</v>
      </c>
      <c r="R213" s="292">
        <v>0.13673437500000021</v>
      </c>
      <c r="S213" s="19">
        <v>0.2048241666666665</v>
      </c>
      <c r="T213" s="19">
        <v>0.23699999999999954</v>
      </c>
      <c r="U213" s="292">
        <v>0.72866956755372536</v>
      </c>
      <c r="V213" s="292">
        <v>0.41844365079365126</v>
      </c>
      <c r="W213" s="19">
        <v>0.76398593750000154</v>
      </c>
      <c r="X213" s="19">
        <v>1.1139007211538487</v>
      </c>
      <c r="Y213" s="292">
        <v>0.38164797070328532</v>
      </c>
      <c r="Z213" s="292">
        <v>0.37900000000000017</v>
      </c>
      <c r="AA213" s="19">
        <v>0.19135011574074112</v>
      </c>
      <c r="AB213" s="19">
        <v>0.628</v>
      </c>
      <c r="AC213" s="14"/>
    </row>
    <row r="214" spans="1:29" x14ac:dyDescent="0.25">
      <c r="A214" s="292">
        <v>96.113640873015925</v>
      </c>
      <c r="B214" s="292">
        <v>38.068793402777807</v>
      </c>
      <c r="C214" s="19">
        <v>142.42266106988649</v>
      </c>
      <c r="D214" s="19">
        <v>68.456423611111106</v>
      </c>
      <c r="E214" s="292">
        <v>1.7788291666666673</v>
      </c>
      <c r="F214" s="292">
        <v>0.96477226562499896</v>
      </c>
      <c r="G214" s="19">
        <v>1.4306454548468786</v>
      </c>
      <c r="H214" s="19">
        <v>1.7465668542274531</v>
      </c>
      <c r="I214" s="292">
        <v>1.6975291327920654</v>
      </c>
      <c r="J214" s="292">
        <v>0.86971484375000008</v>
      </c>
      <c r="K214" s="19">
        <v>1.3616497569444468</v>
      </c>
      <c r="L214" s="19">
        <v>1.3712227700617303</v>
      </c>
      <c r="M214" s="292">
        <v>0.20401197916666655</v>
      </c>
      <c r="N214" s="292">
        <v>9.5057421875000006E-2</v>
      </c>
      <c r="O214" s="19">
        <v>0.23275247877314845</v>
      </c>
      <c r="P214" s="19">
        <v>5.1067283950617194E-2</v>
      </c>
      <c r="Q214" s="292">
        <v>0.33733506944444541</v>
      </c>
      <c r="R214" s="292">
        <v>0.12339062499999986</v>
      </c>
      <c r="S214" s="19">
        <v>0.25106291666666658</v>
      </c>
      <c r="T214" s="19">
        <v>7.7294483024691357E-2</v>
      </c>
      <c r="U214" s="292">
        <v>0.7327166087792979</v>
      </c>
      <c r="V214" s="292">
        <v>0.39539444444444483</v>
      </c>
      <c r="W214" s="19">
        <v>0.80166010416666778</v>
      </c>
      <c r="X214" s="19">
        <v>0.9118555689102571</v>
      </c>
      <c r="Y214" s="292">
        <v>0.38516466678004962</v>
      </c>
      <c r="Z214" s="292">
        <v>0.32879687500000004</v>
      </c>
      <c r="AA214" s="19">
        <v>0.17591493055555585</v>
      </c>
      <c r="AB214" s="19">
        <v>0.54286057692307643</v>
      </c>
      <c r="AC214" s="14"/>
    </row>
    <row r="215" spans="1:29" x14ac:dyDescent="0.25">
      <c r="A215" s="292">
        <v>96.456463928886876</v>
      </c>
      <c r="B215" s="292">
        <v>79.646111111111139</v>
      </c>
      <c r="C215" s="19">
        <v>36.284029025000869</v>
      </c>
      <c r="D215" s="19">
        <v>74.911371527777945</v>
      </c>
      <c r="E215" s="292">
        <v>1.7880000000000011</v>
      </c>
      <c r="F215" s="292">
        <v>1.8355953776041647</v>
      </c>
      <c r="G215" s="19">
        <v>1.367304155092592</v>
      </c>
      <c r="H215" s="19">
        <v>1.7982711613964859</v>
      </c>
      <c r="I215" s="292">
        <v>1.6999999999999991</v>
      </c>
      <c r="J215" s="292">
        <v>1.5149837239583308</v>
      </c>
      <c r="K215" s="19">
        <v>1.3945648495370409</v>
      </c>
      <c r="L215" s="19">
        <v>1.4785707561728405</v>
      </c>
      <c r="M215" s="292">
        <v>0.20550774993724874</v>
      </c>
      <c r="N215" s="292">
        <v>0.32061165364583372</v>
      </c>
      <c r="O215" s="19">
        <v>0.10166802200618037</v>
      </c>
      <c r="P215" s="19">
        <v>6.6863086419753026E-2</v>
      </c>
      <c r="Q215" s="292">
        <v>0.34207638020833403</v>
      </c>
      <c r="R215" s="292">
        <v>0.16605505952380958</v>
      </c>
      <c r="S215" s="19">
        <v>0.34300000000000014</v>
      </c>
      <c r="T215" s="19">
        <v>4.0000000000000029E-2</v>
      </c>
      <c r="U215" s="292">
        <v>0.73320220588235319</v>
      </c>
      <c r="V215" s="292">
        <v>0.36445952380952423</v>
      </c>
      <c r="W215" s="19">
        <v>4.3182162847079795</v>
      </c>
      <c r="X215" s="19">
        <v>1.0100000000000013</v>
      </c>
      <c r="Y215" s="292">
        <v>0.38838754460107588</v>
      </c>
      <c r="Z215" s="292">
        <v>9.3934895833333129E-2</v>
      </c>
      <c r="AA215" s="19">
        <v>0.16819733796296329</v>
      </c>
      <c r="AB215" s="19">
        <v>0.32583653846153865</v>
      </c>
      <c r="AC215" s="14"/>
    </row>
    <row r="216" spans="1:29" x14ac:dyDescent="0.25">
      <c r="A216" s="292">
        <v>96.646428571428615</v>
      </c>
      <c r="B216" s="292">
        <v>88</v>
      </c>
      <c r="C216" s="19">
        <v>41.201687817047009</v>
      </c>
      <c r="D216" s="19">
        <v>125.18270833333334</v>
      </c>
      <c r="E216" s="292">
        <v>1.7975000000000032</v>
      </c>
      <c r="F216" s="292">
        <v>1.9379999999999977</v>
      </c>
      <c r="G216" s="19">
        <v>1.427821006944445</v>
      </c>
      <c r="H216" s="19">
        <v>1.3615062499999999</v>
      </c>
      <c r="I216" s="292">
        <v>1.7064786921296273</v>
      </c>
      <c r="J216" s="292">
        <v>1.599999999999997</v>
      </c>
      <c r="K216" s="19">
        <v>2.721872053447159</v>
      </c>
      <c r="L216" s="19">
        <v>1.4468359182098787</v>
      </c>
      <c r="M216" s="292">
        <v>0.21075497108868135</v>
      </c>
      <c r="N216" s="292">
        <v>0.3380000000000003</v>
      </c>
      <c r="O216" s="19">
        <v>0.12097694810186495</v>
      </c>
      <c r="P216" s="19">
        <v>5.8111358024691272E-2</v>
      </c>
      <c r="Q216" s="292">
        <v>0.35155900173611193</v>
      </c>
      <c r="R216" s="292">
        <v>0.14842708333333343</v>
      </c>
      <c r="S216" s="19">
        <v>0.2951835416666661</v>
      </c>
      <c r="T216" s="19">
        <v>0.11819810956790121</v>
      </c>
      <c r="U216" s="292">
        <v>0.73356697615516675</v>
      </c>
      <c r="V216" s="292">
        <v>0.39600000000000057</v>
      </c>
      <c r="W216" s="19">
        <v>7.4400000000000146</v>
      </c>
      <c r="X216" s="19">
        <v>0.838948277243591</v>
      </c>
      <c r="Y216" s="292">
        <v>0.38900000000000001</v>
      </c>
      <c r="Z216" s="292">
        <v>8.3999999999999839E-2</v>
      </c>
      <c r="AA216" s="19">
        <v>3.5182227047118921</v>
      </c>
      <c r="AB216" s="19">
        <v>0.41299999999999953</v>
      </c>
      <c r="AC216" s="14"/>
    </row>
    <row r="217" spans="1:29" x14ac:dyDescent="0.25">
      <c r="A217" s="292">
        <v>97.17921626984122</v>
      </c>
      <c r="B217" s="292">
        <v>78.127222222222329</v>
      </c>
      <c r="C217" s="19">
        <v>43.226606143183638</v>
      </c>
      <c r="D217" s="19">
        <v>179</v>
      </c>
      <c r="E217" s="292">
        <v>1.7990000000000039</v>
      </c>
      <c r="F217" s="292">
        <v>1.7595233723958306</v>
      </c>
      <c r="G217" s="19">
        <v>1.4580794328703703</v>
      </c>
      <c r="H217" s="19">
        <v>0.94119999999999893</v>
      </c>
      <c r="I217" s="292">
        <v>1.7219075105255861</v>
      </c>
      <c r="J217" s="292">
        <v>1.4518287760416653</v>
      </c>
      <c r="K217" s="19">
        <v>3.8999999999999955</v>
      </c>
      <c r="L217" s="19">
        <v>1.9444303395061746</v>
      </c>
      <c r="M217" s="292">
        <v>0.21250404480582555</v>
      </c>
      <c r="N217" s="292">
        <v>0.30769459635416685</v>
      </c>
      <c r="O217" s="19">
        <v>0.1289276823765588</v>
      </c>
      <c r="P217" s="19">
        <v>5.9178641975308532E-2</v>
      </c>
      <c r="Q217" s="292">
        <v>0.35630031250000077</v>
      </c>
      <c r="R217" s="292">
        <v>0.11198511904761928</v>
      </c>
      <c r="S217" s="19">
        <v>0.10649875000000024</v>
      </c>
      <c r="T217" s="19">
        <v>0.1104384645061731</v>
      </c>
      <c r="U217" s="292">
        <v>0.73697536583885181</v>
      </c>
      <c r="V217" s="292">
        <v>0.3765147817460322</v>
      </c>
      <c r="W217" s="19">
        <v>3.8078563801869785</v>
      </c>
      <c r="X217" s="19">
        <v>0.6695375267094007</v>
      </c>
      <c r="Y217" s="292">
        <v>0.39009618790533968</v>
      </c>
      <c r="Z217" s="292">
        <v>0.10131510416666673</v>
      </c>
      <c r="AA217" s="19">
        <v>6.4700000000000157</v>
      </c>
      <c r="AB217" s="19">
        <v>0.26108653846153901</v>
      </c>
      <c r="AC217" s="14"/>
    </row>
    <row r="218" spans="1:29" x14ac:dyDescent="0.25">
      <c r="A218" s="292">
        <v>97.712003968253995</v>
      </c>
      <c r="B218" s="292">
        <v>51.672786458333377</v>
      </c>
      <c r="C218" s="19">
        <v>173.56000000000003</v>
      </c>
      <c r="D218" s="19">
        <v>133.46229166666686</v>
      </c>
      <c r="E218" s="292">
        <v>1.8016955866516542</v>
      </c>
      <c r="F218" s="292">
        <v>1.1550518229166671</v>
      </c>
      <c r="G218" s="19">
        <v>2.9688631955425198</v>
      </c>
      <c r="H218" s="19">
        <v>1.03819375</v>
      </c>
      <c r="I218" s="292">
        <v>1.7356250000000004</v>
      </c>
      <c r="J218" s="292">
        <v>0.97273177083333595</v>
      </c>
      <c r="K218" s="19">
        <v>2.4844206669762925</v>
      </c>
      <c r="L218" s="19">
        <v>2.5600000000000018</v>
      </c>
      <c r="M218" s="292">
        <v>0.21425311852296977</v>
      </c>
      <c r="N218" s="292">
        <v>0.18232005208333368</v>
      </c>
      <c r="O218" s="19">
        <v>7.1677499999999908E-2</v>
      </c>
      <c r="P218" s="19">
        <v>0.38235382716049343</v>
      </c>
      <c r="Q218" s="292">
        <v>0.3610416232638885</v>
      </c>
      <c r="R218" s="292">
        <v>0.12100000000000027</v>
      </c>
      <c r="S218" s="19">
        <v>0.11677124999999999</v>
      </c>
      <c r="T218" s="19">
        <v>8.2031249999999986E-2</v>
      </c>
      <c r="U218" s="292">
        <v>0.74409100102732018</v>
      </c>
      <c r="V218" s="292">
        <v>0.57353055555555499</v>
      </c>
      <c r="W218" s="19">
        <v>0.5652877427422337</v>
      </c>
      <c r="X218" s="19">
        <v>0.71065271100427341</v>
      </c>
      <c r="Y218" s="292">
        <v>0.39338121580632673</v>
      </c>
      <c r="Z218" s="292">
        <v>0.14230208333333347</v>
      </c>
      <c r="AA218" s="19">
        <v>3.1439816265122675</v>
      </c>
      <c r="AB218" s="19">
        <v>0.15724252136752134</v>
      </c>
      <c r="AC218" s="14"/>
    </row>
    <row r="219" spans="1:29" x14ac:dyDescent="0.25">
      <c r="A219" s="292">
        <v>98.244791666666686</v>
      </c>
      <c r="B219" s="292">
        <v>556.00000000000011</v>
      </c>
      <c r="C219" s="19">
        <v>796</v>
      </c>
      <c r="D219" s="19">
        <v>70.608072916666842</v>
      </c>
      <c r="E219" s="292">
        <v>1.8099150462962983</v>
      </c>
      <c r="F219" s="292">
        <v>0.56170000000000031</v>
      </c>
      <c r="G219" s="19">
        <v>4.3059999999999965</v>
      </c>
      <c r="H219" s="19">
        <v>1.3768489583333332</v>
      </c>
      <c r="I219" s="292">
        <v>1.7474644478554868</v>
      </c>
      <c r="J219" s="292">
        <v>0.50699999999999967</v>
      </c>
      <c r="K219" s="19">
        <v>1.2999354073189224</v>
      </c>
      <c r="L219" s="19">
        <v>2.0391333641975331</v>
      </c>
      <c r="M219" s="292">
        <v>0.21499999999999989</v>
      </c>
      <c r="N219" s="292">
        <v>5.4700000000000082E-2</v>
      </c>
      <c r="O219" s="19">
        <v>5.5002499999999878E-2</v>
      </c>
      <c r="P219" s="19">
        <v>0.66199999999999914</v>
      </c>
      <c r="Q219" s="292">
        <v>0.37052424479166673</v>
      </c>
      <c r="R219" s="292">
        <v>0.11888076636904783</v>
      </c>
      <c r="S219" s="19">
        <v>0.24889583333333312</v>
      </c>
      <c r="T219" s="19">
        <v>0.13548182870370368</v>
      </c>
      <c r="U219" s="292">
        <v>0.74485773245601183</v>
      </c>
      <c r="V219" s="292">
        <v>0.65599999999999914</v>
      </c>
      <c r="W219" s="19">
        <v>0.53183463486123117</v>
      </c>
      <c r="X219" s="19">
        <v>0.80506041666666661</v>
      </c>
      <c r="Y219" s="292">
        <v>0.39728125000000086</v>
      </c>
      <c r="Z219" s="292">
        <v>0.17900000000000005</v>
      </c>
      <c r="AA219" s="19">
        <v>0.21951177218006901</v>
      </c>
      <c r="AB219" s="19">
        <v>0.1668659188034185</v>
      </c>
      <c r="AC219" s="14"/>
    </row>
    <row r="220" spans="1:29" x14ac:dyDescent="0.25">
      <c r="A220" s="292">
        <v>98.777579365079291</v>
      </c>
      <c r="B220" s="292">
        <v>530.67569444444439</v>
      </c>
      <c r="C220" s="19">
        <v>652.35999999999967</v>
      </c>
      <c r="D220" s="19">
        <v>53.213888888888953</v>
      </c>
      <c r="E220" s="292">
        <v>1.8446875000000036</v>
      </c>
      <c r="F220" s="292">
        <v>1.0637669270833321</v>
      </c>
      <c r="G220" s="19">
        <v>2.7171490988693399</v>
      </c>
      <c r="H220" s="19">
        <v>1.3299999999999985</v>
      </c>
      <c r="I220" s="292">
        <v>1.748443055555555</v>
      </c>
      <c r="J220" s="292">
        <v>0.90108072916666648</v>
      </c>
      <c r="K220" s="19">
        <v>1.3571639038835406</v>
      </c>
      <c r="L220" s="19">
        <v>1.4679924768518529</v>
      </c>
      <c r="M220" s="292">
        <v>0.21697312494770712</v>
      </c>
      <c r="N220" s="292">
        <v>0.16268619791666683</v>
      </c>
      <c r="O220" s="19">
        <v>5.9727083333333236E-2</v>
      </c>
      <c r="P220" s="19">
        <v>0.34159975308641982</v>
      </c>
      <c r="Q220" s="292">
        <v>0.37052424479166729</v>
      </c>
      <c r="R220" s="292">
        <v>0.16564062499999999</v>
      </c>
      <c r="S220" s="19">
        <v>0.24699999999999991</v>
      </c>
      <c r="T220" s="19">
        <v>6.3186574074073923E-2</v>
      </c>
      <c r="U220" s="292">
        <v>0.75295181490715446</v>
      </c>
      <c r="V220" s="292">
        <v>0.55853611111111168</v>
      </c>
      <c r="W220" s="19">
        <v>0.51805982573375953</v>
      </c>
      <c r="X220" s="19">
        <v>0.88100000000000012</v>
      </c>
      <c r="Y220" s="292">
        <v>0.40049382575393389</v>
      </c>
      <c r="Z220" s="292">
        <v>0.14794791666666676</v>
      </c>
      <c r="AA220" s="19">
        <v>0.22860041431921294</v>
      </c>
      <c r="AB220" s="19">
        <v>0.20741666666666661</v>
      </c>
      <c r="AC220" s="14"/>
    </row>
    <row r="221" spans="1:29" x14ac:dyDescent="0.25">
      <c r="A221" s="292">
        <v>98.777579365079376</v>
      </c>
      <c r="B221" s="292">
        <v>49.253897569444405</v>
      </c>
      <c r="C221" s="19">
        <v>36.96041666666666</v>
      </c>
      <c r="D221" s="19">
        <v>70.800000000000111</v>
      </c>
      <c r="E221" s="292">
        <v>1.8658593750000001</v>
      </c>
      <c r="F221" s="292">
        <v>1.586771651785714</v>
      </c>
      <c r="G221" s="19">
        <v>1.3981944917502138</v>
      </c>
      <c r="H221" s="19">
        <v>1.4116510416666659</v>
      </c>
      <c r="I221" s="292">
        <v>1.7512772337962963</v>
      </c>
      <c r="J221" s="292">
        <v>1.2568400297619069</v>
      </c>
      <c r="K221" s="19">
        <v>1.3807285789395609</v>
      </c>
      <c r="L221" s="19">
        <v>1.7840277777777767</v>
      </c>
      <c r="M221" s="292">
        <v>0.21950033967440238</v>
      </c>
      <c r="N221" s="292">
        <v>0.3421637648809519</v>
      </c>
      <c r="O221" s="19">
        <v>6.4451666666666615E-2</v>
      </c>
      <c r="P221" s="19">
        <v>5.597679012345666E-2</v>
      </c>
      <c r="Q221" s="292">
        <v>0.37526555555555619</v>
      </c>
      <c r="R221" s="292">
        <v>0.12800000000000009</v>
      </c>
      <c r="S221" s="19">
        <v>0.2431598958333332</v>
      </c>
      <c r="T221" s="19">
        <v>0.11657789351851851</v>
      </c>
      <c r="U221" s="292">
        <v>0.756998856132725</v>
      </c>
      <c r="V221" s="292">
        <v>0.39570000000000038</v>
      </c>
      <c r="W221" s="19">
        <v>0.68759625000000113</v>
      </c>
      <c r="X221" s="19">
        <v>0.81674342948718059</v>
      </c>
      <c r="Y221" s="292">
        <v>0.40339368639622974</v>
      </c>
      <c r="Z221" s="292">
        <v>0.10488301282051297</v>
      </c>
      <c r="AA221" s="19">
        <v>0.23234279637650765</v>
      </c>
      <c r="AB221" s="19">
        <v>0.24699999999999991</v>
      </c>
      <c r="AC221" s="14"/>
    </row>
    <row r="222" spans="1:29" x14ac:dyDescent="0.25">
      <c r="A222" s="292">
        <v>99.310367063492052</v>
      </c>
      <c r="B222" s="292">
        <v>21.635026041666709</v>
      </c>
      <c r="C222" s="19">
        <v>41.000000000000007</v>
      </c>
      <c r="D222" s="19">
        <v>58.071093749999989</v>
      </c>
      <c r="E222" s="292">
        <v>1.8722430555555583</v>
      </c>
      <c r="F222" s="292">
        <v>1.5586328124999993</v>
      </c>
      <c r="G222" s="19">
        <v>1.4717500081026567</v>
      </c>
      <c r="H222" s="19">
        <v>1.5175868055555564</v>
      </c>
      <c r="I222" s="292">
        <v>1.7599999999999996</v>
      </c>
      <c r="J222" s="292">
        <v>1.2128510416666691</v>
      </c>
      <c r="K222" s="19">
        <v>1.1683359375000004</v>
      </c>
      <c r="L222" s="19">
        <v>1.9699999999999991</v>
      </c>
      <c r="M222" s="292">
        <v>0.22124941339154658</v>
      </c>
      <c r="N222" s="292">
        <v>0.36290677083333284</v>
      </c>
      <c r="O222" s="19">
        <v>6.222833333333324E-2</v>
      </c>
      <c r="P222" s="19">
        <v>6.833333333333326E-2</v>
      </c>
      <c r="Q222" s="292">
        <v>0.38168307291666653</v>
      </c>
      <c r="R222" s="292">
        <v>0.17248437499999991</v>
      </c>
      <c r="S222" s="19">
        <v>0.18904708333333334</v>
      </c>
      <c r="T222" s="19">
        <v>0.14786944444444439</v>
      </c>
      <c r="U222" s="292">
        <v>0.762954253032885</v>
      </c>
      <c r="V222" s="292">
        <v>1.4500000000000011</v>
      </c>
      <c r="W222" s="19">
        <v>1.0300000000000009</v>
      </c>
      <c r="X222" s="19">
        <v>0.68324258814102512</v>
      </c>
      <c r="Y222" s="292">
        <v>0.41068529424270178</v>
      </c>
      <c r="Z222" s="292">
        <v>0.10233621794871807</v>
      </c>
      <c r="AA222" s="19">
        <v>0.24960937500000047</v>
      </c>
      <c r="AB222" s="19">
        <v>0.21350641025641034</v>
      </c>
      <c r="AC222" s="14"/>
    </row>
    <row r="223" spans="1:29" x14ac:dyDescent="0.25">
      <c r="A223" s="292">
        <v>100.15419954980875</v>
      </c>
      <c r="B223" s="292">
        <v>19.900000000000034</v>
      </c>
      <c r="C223" s="19">
        <v>33.959583333333377</v>
      </c>
      <c r="D223" s="19">
        <v>72.329392361111175</v>
      </c>
      <c r="E223" s="292">
        <v>1.9025436244121325</v>
      </c>
      <c r="F223" s="292">
        <v>1.2181964285714288</v>
      </c>
      <c r="G223" s="19">
        <v>1.5020375736595415</v>
      </c>
      <c r="H223" s="19">
        <v>1.4834982638888883</v>
      </c>
      <c r="I223" s="292">
        <v>1.7756736342592614</v>
      </c>
      <c r="J223" s="292">
        <v>0.98651755952381015</v>
      </c>
      <c r="K223" s="19">
        <v>0.91899999999999826</v>
      </c>
      <c r="L223" s="19">
        <v>1.8020606095679004</v>
      </c>
      <c r="M223" s="292">
        <v>0.224747560825835</v>
      </c>
      <c r="N223" s="292">
        <v>0.24758065476190494</v>
      </c>
      <c r="O223" s="19">
        <v>7.0225833333333279E-2</v>
      </c>
      <c r="P223" s="19">
        <v>0.40200000000000041</v>
      </c>
      <c r="Q223" s="292">
        <v>0.38474817708333325</v>
      </c>
      <c r="R223" s="292">
        <v>0.1015260416666669</v>
      </c>
      <c r="S223" s="19">
        <v>0.61910416666666757</v>
      </c>
      <c r="T223" s="19">
        <v>0.10859375000000016</v>
      </c>
      <c r="U223" s="292">
        <v>0.77318702103501102</v>
      </c>
      <c r="V223" s="292">
        <v>1.3992743055555572</v>
      </c>
      <c r="W223" s="19">
        <v>0.95098375000000124</v>
      </c>
      <c r="X223" s="19">
        <v>0.66711111111111043</v>
      </c>
      <c r="Y223" s="292">
        <v>0.41293662431139611</v>
      </c>
      <c r="Z223" s="292">
        <v>6.5733333333333394E-2</v>
      </c>
      <c r="AA223" s="19">
        <v>0.38914062499999957</v>
      </c>
      <c r="AB223" s="19">
        <v>0.16045032051282032</v>
      </c>
      <c r="AC223" s="14"/>
    </row>
    <row r="224" spans="1:29" x14ac:dyDescent="0.25">
      <c r="A224" s="292">
        <v>101</v>
      </c>
      <c r="B224" s="292">
        <v>22.227473958333366</v>
      </c>
      <c r="C224" s="19">
        <v>38.665000000000006</v>
      </c>
      <c r="D224" s="19">
        <v>76.63269097222242</v>
      </c>
      <c r="E224" s="292">
        <v>1.9383207534972124</v>
      </c>
      <c r="F224" s="292">
        <v>0.8990000000000008</v>
      </c>
      <c r="G224" s="19">
        <v>1.2403790624999982</v>
      </c>
      <c r="H224" s="19">
        <v>1.986270833333337</v>
      </c>
      <c r="I224" s="292">
        <v>1.8036328124999994</v>
      </c>
      <c r="J224" s="292">
        <v>0.84899999999999942</v>
      </c>
      <c r="K224" s="19">
        <v>0.97653906249999922</v>
      </c>
      <c r="L224" s="19">
        <v>1.4595298533950629</v>
      </c>
      <c r="M224" s="292">
        <v>0.22622416666666692</v>
      </c>
      <c r="N224" s="292">
        <v>0.21070144159226187</v>
      </c>
      <c r="O224" s="19">
        <v>5.6096874999999914E-2</v>
      </c>
      <c r="P224" s="19">
        <v>0.38473395061728449</v>
      </c>
      <c r="Q224" s="292">
        <v>0.38948948784722265</v>
      </c>
      <c r="R224" s="292">
        <v>5.8339843749999905E-2</v>
      </c>
      <c r="S224" s="19">
        <v>0.89500000000000002</v>
      </c>
      <c r="T224" s="19">
        <v>6.6406249999999944E-2</v>
      </c>
      <c r="U224" s="292">
        <v>0.77334580791049812</v>
      </c>
      <c r="V224" s="292">
        <v>0.21816279761904811</v>
      </c>
      <c r="W224" s="19">
        <v>0.86364895833333388</v>
      </c>
      <c r="X224" s="19">
        <v>0.89100000000000046</v>
      </c>
      <c r="Y224" s="292">
        <v>0.41616396631801794</v>
      </c>
      <c r="Z224" s="292">
        <v>2.9999999999999957E-2</v>
      </c>
      <c r="AA224" s="19">
        <v>0.34515885416666636</v>
      </c>
      <c r="AB224" s="19">
        <v>0.10438888888888892</v>
      </c>
      <c r="AC224" s="14"/>
    </row>
    <row r="225" spans="1:29" x14ac:dyDescent="0.25">
      <c r="A225" s="292">
        <v>101.44151785714281</v>
      </c>
      <c r="B225" s="292">
        <v>384.36171874999997</v>
      </c>
      <c r="C225" s="19">
        <v>49</v>
      </c>
      <c r="D225" s="19">
        <v>54.685868055555687</v>
      </c>
      <c r="E225" s="292">
        <v>1.9557368786577431</v>
      </c>
      <c r="F225" s="292">
        <v>1.1778826729910703</v>
      </c>
      <c r="G225" s="19">
        <v>0.96899999999999864</v>
      </c>
      <c r="H225" s="19">
        <v>2.6100000000000065</v>
      </c>
      <c r="I225" s="292">
        <v>1.8124893016243255</v>
      </c>
      <c r="J225" s="292">
        <v>0.97910757068452359</v>
      </c>
      <c r="K225" s="19">
        <v>1.088704427083335</v>
      </c>
      <c r="L225" s="19">
        <v>1.54627174382716</v>
      </c>
      <c r="M225" s="292">
        <v>0.22649663454297919</v>
      </c>
      <c r="N225" s="292">
        <v>0.28309869791666714</v>
      </c>
      <c r="O225" s="19">
        <v>0.17435333333333325</v>
      </c>
      <c r="P225" s="19">
        <v>0.57699999999999985</v>
      </c>
      <c r="Q225" s="292">
        <v>0.39423079861111104</v>
      </c>
      <c r="R225" s="292">
        <v>0.17597079613095237</v>
      </c>
      <c r="S225" s="19">
        <v>0.52489583333333478</v>
      </c>
      <c r="T225" s="19"/>
      <c r="U225" s="292">
        <v>0.78532814471172496</v>
      </c>
      <c r="V225" s="292">
        <v>0.1289999999999997</v>
      </c>
      <c r="W225" s="19">
        <v>0.75493104166666891</v>
      </c>
      <c r="X225" s="19">
        <v>0.71526061698717835</v>
      </c>
      <c r="Y225" s="292">
        <v>0.41684770601240989</v>
      </c>
      <c r="Z225" s="292">
        <v>6.1031770833333283E-2</v>
      </c>
      <c r="AA225" s="19">
        <v>0.42399999999999965</v>
      </c>
      <c r="AB225" s="19">
        <v>9.5000000000000015E-2</v>
      </c>
      <c r="AC225" s="14"/>
    </row>
    <row r="226" spans="1:29" x14ac:dyDescent="0.25">
      <c r="A226" s="292">
        <v>102.20277777777768</v>
      </c>
      <c r="B226" s="292">
        <v>582</v>
      </c>
      <c r="C226" s="19">
        <v>40.255000000000031</v>
      </c>
      <c r="D226" s="19">
        <v>56.837517361111026</v>
      </c>
      <c r="E226" s="292">
        <v>1.9699999999999991</v>
      </c>
      <c r="F226" s="292">
        <v>1.2968460937500024</v>
      </c>
      <c r="G226" s="19">
        <v>1.0316259374999996</v>
      </c>
      <c r="H226" s="19">
        <v>2.0822291666666608</v>
      </c>
      <c r="I226" s="292">
        <v>1.8181089011260256</v>
      </c>
      <c r="J226" s="292">
        <v>1.0137473958333356</v>
      </c>
      <c r="K226" s="19">
        <v>1.0100000000000013</v>
      </c>
      <c r="L226" s="19">
        <v>1.5356934645061726</v>
      </c>
      <c r="M226" s="292">
        <v>0.22824570826012344</v>
      </c>
      <c r="N226" s="292">
        <v>0.27700000000000019</v>
      </c>
      <c r="O226" s="19">
        <v>0.25700000000000039</v>
      </c>
      <c r="P226" s="19">
        <v>0.86599999999999977</v>
      </c>
      <c r="Q226" s="292">
        <v>0.39897210937500044</v>
      </c>
      <c r="R226" s="292">
        <v>7.3215029761904651E-2</v>
      </c>
      <c r="S226" s="19">
        <v>0.38333333333333375</v>
      </c>
      <c r="T226" s="19"/>
      <c r="U226" s="292">
        <v>0.79000000000000037</v>
      </c>
      <c r="V226" s="292">
        <v>0.24860863095238109</v>
      </c>
      <c r="W226" s="19">
        <v>0.75589750000000056</v>
      </c>
      <c r="X226" s="19">
        <v>0.69420663728632415</v>
      </c>
      <c r="Y226" s="292">
        <v>0.42858095111545108</v>
      </c>
      <c r="Z226" s="292">
        <v>0.20482291666666674</v>
      </c>
      <c r="AA226" s="19">
        <v>0.28659114583333373</v>
      </c>
      <c r="AB226" s="19">
        <v>0.10615224358974351</v>
      </c>
      <c r="AC226" s="14"/>
    </row>
    <row r="227" spans="1:29" x14ac:dyDescent="0.25">
      <c r="A227" s="292">
        <v>102.50709325396815</v>
      </c>
      <c r="B227" s="292">
        <v>221.60078125000095</v>
      </c>
      <c r="C227" s="19">
        <v>28.786666666666651</v>
      </c>
      <c r="D227" s="19">
        <v>128.1657638888889</v>
      </c>
      <c r="E227" s="292">
        <v>1.9838124767837828</v>
      </c>
      <c r="F227" s="292">
        <v>0.99200000000000077</v>
      </c>
      <c r="G227" s="19">
        <v>1.1485955729166677</v>
      </c>
      <c r="H227" s="19">
        <v>1.5062239583333314</v>
      </c>
      <c r="I227" s="292">
        <v>1.8300000000000025</v>
      </c>
      <c r="J227" s="292">
        <v>0.71500000000000175</v>
      </c>
      <c r="K227" s="19">
        <v>1.1471705729166681</v>
      </c>
      <c r="L227" s="19">
        <v>1.060467932098762</v>
      </c>
      <c r="M227" s="292">
        <v>0.22999478197726761</v>
      </c>
      <c r="N227" s="292">
        <v>0.28420755208333348</v>
      </c>
      <c r="O227" s="19">
        <v>0.15932666666666639</v>
      </c>
      <c r="P227" s="19">
        <v>0.33899999999999997</v>
      </c>
      <c r="Q227" s="292">
        <v>0.40371342013888878</v>
      </c>
      <c r="R227" s="292">
        <v>8.114211309523825E-2</v>
      </c>
      <c r="S227" s="19">
        <v>0.45700000000000057</v>
      </c>
      <c r="T227" s="19"/>
      <c r="U227" s="292">
        <v>0.79837732229286706</v>
      </c>
      <c r="V227" s="292">
        <v>0.58850238095238039</v>
      </c>
      <c r="W227" s="19">
        <v>0.93000000000000183</v>
      </c>
      <c r="X227" s="19">
        <v>0.58182513354700827</v>
      </c>
      <c r="Y227" s="292">
        <v>0.4285809511154513</v>
      </c>
      <c r="Z227" s="292">
        <v>0.28399999999999975</v>
      </c>
      <c r="AA227" s="19">
        <v>0.27019791666666698</v>
      </c>
      <c r="AB227" s="19">
        <v>0.16301655982905969</v>
      </c>
      <c r="AC227" s="14"/>
    </row>
    <row r="228" spans="1:29" x14ac:dyDescent="0.25">
      <c r="A228" s="292">
        <v>103.99782721438875</v>
      </c>
      <c r="B228" s="292">
        <v>14.5</v>
      </c>
      <c r="C228" s="19">
        <v>35.915000000000006</v>
      </c>
      <c r="D228" s="19">
        <v>201</v>
      </c>
      <c r="E228" s="292">
        <v>1.9838124767837841</v>
      </c>
      <c r="F228" s="292">
        <v>1.3522726562499983</v>
      </c>
      <c r="G228" s="19">
        <v>1.0600000000000014</v>
      </c>
      <c r="H228" s="19">
        <v>1.8340277777777791</v>
      </c>
      <c r="I228" s="292">
        <v>1.8413755192353207</v>
      </c>
      <c r="J228" s="292">
        <v>1.0680651041666656</v>
      </c>
      <c r="K228" s="19">
        <v>1.1058489583333331</v>
      </c>
      <c r="L228" s="19">
        <v>0.59700000000000086</v>
      </c>
      <c r="M228" s="292">
        <v>0.2317438556944118</v>
      </c>
      <c r="N228" s="292">
        <v>0.34346020275297567</v>
      </c>
      <c r="O228" s="19">
        <v>8.5294687499999924E-2</v>
      </c>
      <c r="P228" s="19">
        <v>8.3999999999999839E-2</v>
      </c>
      <c r="Q228" s="292">
        <v>0.40371342013888922</v>
      </c>
      <c r="R228" s="292">
        <v>0.22941815476190439</v>
      </c>
      <c r="S228" s="19">
        <v>0.27375770833333263</v>
      </c>
      <c r="T228" s="19"/>
      <c r="U228" s="292">
        <v>0.8055633508395813</v>
      </c>
      <c r="V228" s="292">
        <v>0.7259999999999992</v>
      </c>
      <c r="W228" s="19">
        <v>0.78268250000000139</v>
      </c>
      <c r="X228" s="19">
        <v>0.59553019497863102</v>
      </c>
      <c r="Y228" s="292">
        <v>0.43249203281646492</v>
      </c>
      <c r="Z228" s="292">
        <v>0.19042708333333305</v>
      </c>
      <c r="AA228" s="19">
        <v>0.34400000000000047</v>
      </c>
      <c r="AB228" s="19">
        <v>0.13992040598290625</v>
      </c>
      <c r="AC228" s="14"/>
    </row>
    <row r="229" spans="1:29" x14ac:dyDescent="0.25">
      <c r="A229" s="292">
        <v>104.10545634920624</v>
      </c>
      <c r="B229" s="292">
        <v>136.46172693831957</v>
      </c>
      <c r="C229" s="19">
        <v>43.000000000000007</v>
      </c>
      <c r="D229" s="19">
        <v>135.26604166666689</v>
      </c>
      <c r="E229" s="292">
        <v>2.0018978009259247</v>
      </c>
      <c r="F229" s="292">
        <v>1.5870729166666646</v>
      </c>
      <c r="G229" s="19">
        <v>1.2144094270833325</v>
      </c>
      <c r="H229" s="19">
        <v>2.0200000000000027</v>
      </c>
      <c r="I229" s="292">
        <v>1.8413755192353232</v>
      </c>
      <c r="J229" s="292">
        <v>1.2037703125000012</v>
      </c>
      <c r="K229" s="19">
        <v>0.96399999999999897</v>
      </c>
      <c r="L229" s="19">
        <v>1.0447220061728411</v>
      </c>
      <c r="M229" s="292">
        <v>0.23499999999999968</v>
      </c>
      <c r="N229" s="292">
        <v>0.41113072916666588</v>
      </c>
      <c r="O229" s="19">
        <v>0.5240000000000008</v>
      </c>
      <c r="P229" s="19">
        <v>0.17849216049382741</v>
      </c>
      <c r="Q229" s="292">
        <v>0.40845473090277812</v>
      </c>
      <c r="R229" s="292">
        <v>0.29799999999999921</v>
      </c>
      <c r="S229" s="19">
        <v>0.24821114583333306</v>
      </c>
      <c r="T229" s="19"/>
      <c r="U229" s="292">
        <v>0.80961039206515262</v>
      </c>
      <c r="V229" s="292">
        <v>0.4752690476190477</v>
      </c>
      <c r="W229" s="19">
        <v>0.70276541666666781</v>
      </c>
      <c r="X229" s="19">
        <v>0.83656127136752134</v>
      </c>
      <c r="Y229" s="292">
        <v>0.43640311451747876</v>
      </c>
      <c r="Z229" s="292">
        <v>0.10524166666666664</v>
      </c>
      <c r="AA229" s="19">
        <v>0.28155208333333365</v>
      </c>
      <c r="AB229" s="19">
        <v>0.27776068376068391</v>
      </c>
      <c r="AC229" s="14"/>
    </row>
    <row r="230" spans="1:29" x14ac:dyDescent="0.25">
      <c r="A230" s="292">
        <v>104.45079365079356</v>
      </c>
      <c r="B230" s="292">
        <v>108.63372919900178</v>
      </c>
      <c r="C230" s="19">
        <v>35.928333333333271</v>
      </c>
      <c r="D230" s="19">
        <v>50.382569444444464</v>
      </c>
      <c r="E230" s="292">
        <v>2.0160886574074106</v>
      </c>
      <c r="F230" s="292">
        <v>3.3849999999999949</v>
      </c>
      <c r="G230" s="19">
        <v>1.1705443749999975</v>
      </c>
      <c r="H230" s="19">
        <v>1.8512760416666676</v>
      </c>
      <c r="I230" s="292">
        <v>1.879046669683504</v>
      </c>
      <c r="J230" s="292">
        <v>3.0400000000000005</v>
      </c>
      <c r="K230" s="19">
        <v>1.0840260416666672</v>
      </c>
      <c r="L230" s="19">
        <v>1.5674283024691349</v>
      </c>
      <c r="M230" s="292">
        <v>0.23524200312870025</v>
      </c>
      <c r="N230" s="292">
        <v>0.34499999999999958</v>
      </c>
      <c r="O230" s="19">
        <v>0.50070208333333421</v>
      </c>
      <c r="P230" s="19">
        <v>0.23000000000000034</v>
      </c>
      <c r="Q230" s="292">
        <v>0.4131960416666669</v>
      </c>
      <c r="R230" s="292">
        <v>0.17293898809523833</v>
      </c>
      <c r="S230" s="19">
        <v>7.6264270833333467E-2</v>
      </c>
      <c r="T230" s="19"/>
      <c r="U230" s="292">
        <v>0.81510458305233302</v>
      </c>
      <c r="V230" s="292">
        <v>0.32400000000000073</v>
      </c>
      <c r="W230" s="19">
        <v>1.2233975000000012</v>
      </c>
      <c r="X230" s="19">
        <v>1.1200000000000012</v>
      </c>
      <c r="Y230" s="292">
        <v>0.44813635962052017</v>
      </c>
      <c r="Z230" s="292">
        <v>0.27400000000000063</v>
      </c>
      <c r="AA230" s="19">
        <v>0.18845601851851893</v>
      </c>
      <c r="AB230" s="19">
        <v>0.28350000000000064</v>
      </c>
      <c r="AC230" s="14"/>
    </row>
    <row r="231" spans="1:29" x14ac:dyDescent="0.25">
      <c r="A231" s="292">
        <v>104.63824404761897</v>
      </c>
      <c r="B231" s="292">
        <v>44.293532986111082</v>
      </c>
      <c r="C231" s="19">
        <v>49.463333333333331</v>
      </c>
      <c r="D231" s="19">
        <v>61.9618055555556</v>
      </c>
      <c r="E231" s="292">
        <v>2.0258441835346082</v>
      </c>
      <c r="F231" s="292">
        <v>3.2950061848958287</v>
      </c>
      <c r="G231" s="19">
        <v>1.0139999999999993</v>
      </c>
      <c r="H231" s="19">
        <v>1.4971336805555537</v>
      </c>
      <c r="I231" s="292">
        <v>1.8796049983630103</v>
      </c>
      <c r="J231" s="292">
        <v>2.9528548177083316</v>
      </c>
      <c r="K231" s="19">
        <v>1.3081627314814845</v>
      </c>
      <c r="L231" s="19">
        <v>1.7143402777777768</v>
      </c>
      <c r="M231" s="292">
        <v>0.23699107684584442</v>
      </c>
      <c r="N231" s="292">
        <v>0.34215136718749961</v>
      </c>
      <c r="O231" s="19">
        <v>7.3452916666666576E-2</v>
      </c>
      <c r="P231" s="19">
        <v>0.12199969135802473</v>
      </c>
      <c r="Q231" s="292">
        <v>0.41793735243055502</v>
      </c>
      <c r="R231" s="292">
        <v>0.15841796874999983</v>
      </c>
      <c r="S231" s="19">
        <v>2.9999999999999957E-2</v>
      </c>
      <c r="T231" s="19"/>
      <c r="U231" s="292">
        <v>0.82175151574186656</v>
      </c>
      <c r="V231" s="292">
        <v>0.28511369047619112</v>
      </c>
      <c r="W231" s="19">
        <v>1.9499999999999977</v>
      </c>
      <c r="X231" s="19">
        <v>0.91460208333333493</v>
      </c>
      <c r="Y231" s="292">
        <v>0.45204744132153402</v>
      </c>
      <c r="Z231" s="292">
        <v>0.26552343750000046</v>
      </c>
      <c r="AA231" s="19">
        <v>0.19640625</v>
      </c>
      <c r="AB231" s="19">
        <v>0.13029700854700868</v>
      </c>
      <c r="AC231" s="14"/>
    </row>
    <row r="232" spans="1:29" x14ac:dyDescent="0.25">
      <c r="A232" s="292">
        <v>105.41666666666656</v>
      </c>
      <c r="B232" s="292">
        <v>15.700000000000026</v>
      </c>
      <c r="C232" s="19">
        <v>66</v>
      </c>
      <c r="D232" s="19">
        <v>492.00000000000006</v>
      </c>
      <c r="E232" s="292">
        <v>2.0306625000000014</v>
      </c>
      <c r="F232" s="292">
        <v>1.6025997488839281</v>
      </c>
      <c r="G232" s="19">
        <v>1.146460625</v>
      </c>
      <c r="H232" s="19">
        <v>1.5903090277777743</v>
      </c>
      <c r="I232" s="292">
        <v>1.8955444504868624</v>
      </c>
      <c r="J232" s="292">
        <v>1.2485920944940501</v>
      </c>
      <c r="K232" s="19">
        <v>1.6402656249999985</v>
      </c>
      <c r="L232" s="19">
        <v>3.3100000000000018</v>
      </c>
      <c r="M232" s="292">
        <v>0.2424999999999998</v>
      </c>
      <c r="N232" s="292">
        <v>0.34605307849702333</v>
      </c>
      <c r="O232" s="19">
        <v>5.4779062499999899E-2</v>
      </c>
      <c r="P232" s="19">
        <v>6.174012345679003E-2</v>
      </c>
      <c r="Q232" s="292">
        <v>0.42264648437499924</v>
      </c>
      <c r="R232" s="292">
        <v>0.17680245535714259</v>
      </c>
      <c r="S232" s="19">
        <v>0.12700572916666672</v>
      </c>
      <c r="T232" s="19"/>
      <c r="U232" s="292">
        <v>0.82579855696743787</v>
      </c>
      <c r="V232" s="292">
        <v>0.26000000000000045</v>
      </c>
      <c r="W232" s="19">
        <v>1.4246586458333337</v>
      </c>
      <c r="X232" s="19">
        <v>0.55441501068375987</v>
      </c>
      <c r="Y232" s="292">
        <v>0.45222868656936505</v>
      </c>
      <c r="Z232" s="292">
        <v>0.10440548878205143</v>
      </c>
      <c r="AA232" s="19">
        <v>0.18299999999999986</v>
      </c>
      <c r="AB232" s="19">
        <v>0.11788888888888883</v>
      </c>
      <c r="AC232" s="14"/>
    </row>
    <row r="233" spans="1:29" x14ac:dyDescent="0.25">
      <c r="A233" s="292">
        <v>105.70381944444432</v>
      </c>
      <c r="B233" s="292">
        <v>19.228776041666706</v>
      </c>
      <c r="C233" s="19">
        <v>46.456666666666706</v>
      </c>
      <c r="D233" s="19">
        <v>470.52317708333322</v>
      </c>
      <c r="E233" s="292">
        <v>2.0586798373237936</v>
      </c>
      <c r="F233" s="292">
        <v>1.5814956194196423</v>
      </c>
      <c r="G233" s="19">
        <v>1.3786510648148163</v>
      </c>
      <c r="H233" s="19">
        <v>1.5789461805555556</v>
      </c>
      <c r="I233" s="292">
        <v>1.9199999999999973</v>
      </c>
      <c r="J233" s="292">
        <v>1.6684168898809542</v>
      </c>
      <c r="K233" s="19">
        <v>2.1299999999999972</v>
      </c>
      <c r="L233" s="19">
        <v>3.2117481095679015</v>
      </c>
      <c r="M233" s="292">
        <v>0.25820774586567352</v>
      </c>
      <c r="N233" s="292">
        <v>0.50140974702381003</v>
      </c>
      <c r="O233" s="19">
        <v>5.6410937499999925E-2</v>
      </c>
      <c r="P233" s="19">
        <v>5.8324814814814697E-2</v>
      </c>
      <c r="Q233" s="292">
        <v>0.42267866319444392</v>
      </c>
      <c r="R233" s="292">
        <v>0.14499999999999971</v>
      </c>
      <c r="S233" s="19">
        <v>0.12062343750000025</v>
      </c>
      <c r="T233" s="19"/>
      <c r="U233" s="292">
        <v>0.82984559819300918</v>
      </c>
      <c r="V233" s="292">
        <v>0.40629513888888941</v>
      </c>
      <c r="W233" s="19">
        <v>0.6380574999999985</v>
      </c>
      <c r="X233" s="19">
        <v>0.53195486111111101</v>
      </c>
      <c r="Y233" s="292">
        <v>0.45414010416666684</v>
      </c>
      <c r="Z233" s="292">
        <v>5.4736858974358954E-2</v>
      </c>
      <c r="AA233" s="19">
        <v>0.17601446759259287</v>
      </c>
      <c r="AB233" s="19">
        <v>0.21900000000000011</v>
      </c>
      <c r="AC233" s="14"/>
    </row>
    <row r="234" spans="1:29" x14ac:dyDescent="0.25">
      <c r="A234" s="292">
        <v>106.2797619047618</v>
      </c>
      <c r="B234" s="292">
        <v>24.916892361111152</v>
      </c>
      <c r="C234" s="19">
        <v>35.991666666666667</v>
      </c>
      <c r="D234" s="19">
        <v>35.9652777777777</v>
      </c>
      <c r="E234" s="292">
        <v>2.0601407915693861</v>
      </c>
      <c r="F234" s="292">
        <v>2.1572886904761939</v>
      </c>
      <c r="G234" s="19">
        <v>1.7049610416666692</v>
      </c>
      <c r="H234" s="19">
        <v>1.4413402777777771</v>
      </c>
      <c r="I234" s="292">
        <v>1.9571744770229911</v>
      </c>
      <c r="J234" s="292">
        <v>2.090000000000003</v>
      </c>
      <c r="K234" s="19">
        <v>1.7937827199074097</v>
      </c>
      <c r="L234" s="19">
        <v>1.6744097222222212</v>
      </c>
      <c r="M234" s="292">
        <v>0.26500000000000035</v>
      </c>
      <c r="N234" s="292">
        <v>0.56600000000000084</v>
      </c>
      <c r="O234" s="19">
        <v>2.6372964583333363</v>
      </c>
      <c r="P234" s="19">
        <v>5.7044074074074032E-2</v>
      </c>
      <c r="Q234" s="292">
        <v>0.42741997395833348</v>
      </c>
      <c r="R234" s="292">
        <v>0.12764211309523812</v>
      </c>
      <c r="S234" s="19">
        <v>0.13498958333333338</v>
      </c>
      <c r="T234" s="19"/>
      <c r="U234" s="292">
        <v>0.83100000000000163</v>
      </c>
      <c r="V234" s="292">
        <v>0.35266865079365123</v>
      </c>
      <c r="W234" s="19">
        <v>0.66299999999999848</v>
      </c>
      <c r="X234" s="19">
        <v>1.5200000000000002</v>
      </c>
      <c r="Y234" s="292">
        <v>0.45986960472356175</v>
      </c>
      <c r="Z234" s="292">
        <v>2.4000000000000018E-2</v>
      </c>
      <c r="AA234" s="19">
        <v>0.23226041666666675</v>
      </c>
      <c r="AB234" s="19">
        <v>0.21665224358974369</v>
      </c>
      <c r="AC234" s="14"/>
    </row>
    <row r="235" spans="1:29" x14ac:dyDescent="0.25">
      <c r="A235" s="292">
        <v>107.79411397106087</v>
      </c>
      <c r="B235" s="292">
        <v>41.618758680555622</v>
      </c>
      <c r="C235" s="19">
        <v>196</v>
      </c>
      <c r="D235" s="19">
        <v>34.199999999999953</v>
      </c>
      <c r="E235" s="292">
        <v>2.0776847222222234</v>
      </c>
      <c r="F235" s="292">
        <v>2.6560000000000041</v>
      </c>
      <c r="G235" s="19">
        <v>2.1800000000000046</v>
      </c>
      <c r="H235" s="19">
        <v>1.2590000000000001</v>
      </c>
      <c r="I235" s="292">
        <v>1.9571744770229931</v>
      </c>
      <c r="J235" s="292">
        <v>1.52446168154762</v>
      </c>
      <c r="K235" s="19">
        <v>0.87006770833333491</v>
      </c>
      <c r="L235" s="19">
        <v>1.7099999999999997</v>
      </c>
      <c r="M235" s="292">
        <v>0.2680000000000004</v>
      </c>
      <c r="N235" s="292">
        <v>0.47935453869047523</v>
      </c>
      <c r="O235" s="19">
        <v>4.0500000000000069</v>
      </c>
      <c r="P235" s="19">
        <v>0.21356148148148182</v>
      </c>
      <c r="Q235" s="292">
        <v>0.43216128472222165</v>
      </c>
      <c r="R235" s="292">
        <v>0.145121837797619</v>
      </c>
      <c r="S235" s="19">
        <v>0.23322291666666639</v>
      </c>
      <c r="T235" s="19"/>
      <c r="U235" s="292">
        <v>0.83386376430492237</v>
      </c>
      <c r="V235" s="292">
        <v>0.20400000000000032</v>
      </c>
      <c r="W235" s="19">
        <v>0.63352250000000176</v>
      </c>
      <c r="X235" s="19">
        <v>1.4794168669871794</v>
      </c>
      <c r="Y235" s="292">
        <v>0.4620000000000008</v>
      </c>
      <c r="Z235" s="292">
        <v>6.5232371794871721E-2</v>
      </c>
      <c r="AA235" s="19">
        <v>0.25300000000000006</v>
      </c>
      <c r="AB235" s="19">
        <v>5.8861111111111176E-2</v>
      </c>
      <c r="AC235" s="14"/>
    </row>
    <row r="236" spans="1:29" x14ac:dyDescent="0.25">
      <c r="A236" s="292">
        <v>107.8349702380951</v>
      </c>
      <c r="B236" s="292">
        <v>59.471666666666664</v>
      </c>
      <c r="C236" s="19">
        <v>187.34999999999991</v>
      </c>
      <c r="D236" s="19">
        <v>36.56805555555561</v>
      </c>
      <c r="E236" s="292">
        <v>2.0897745370370413</v>
      </c>
      <c r="F236" s="292">
        <v>1.986997023809528</v>
      </c>
      <c r="G236" s="19">
        <v>1.8499077199074068</v>
      </c>
      <c r="H236" s="19">
        <v>1.3670625000000001</v>
      </c>
      <c r="I236" s="292">
        <v>1.9722038867841896</v>
      </c>
      <c r="J236" s="292">
        <v>0.98476949404762015</v>
      </c>
      <c r="K236" s="19">
        <v>0.56900000000000073</v>
      </c>
      <c r="L236" s="19">
        <v>1.6622569444444437</v>
      </c>
      <c r="M236" s="292">
        <v>0.2699999999999998</v>
      </c>
      <c r="N236" s="292">
        <v>0.80564568452380991</v>
      </c>
      <c r="O236" s="19">
        <v>1.4838975000000063</v>
      </c>
      <c r="P236" s="19">
        <v>0.23400000000000051</v>
      </c>
      <c r="Q236" s="292">
        <v>0.43216128472222226</v>
      </c>
      <c r="R236" s="292">
        <v>7.0015624999999845E-2</v>
      </c>
      <c r="S236" s="19">
        <v>0.19772447916666661</v>
      </c>
      <c r="T236" s="19"/>
      <c r="U236" s="292">
        <v>0.83566715702554539</v>
      </c>
      <c r="V236" s="292">
        <v>0.26113154761904789</v>
      </c>
      <c r="W236" s="19">
        <v>0.85105078125000144</v>
      </c>
      <c r="X236" s="19">
        <v>0.50233577724358924</v>
      </c>
      <c r="Y236" s="292">
        <v>0.46378068642457548</v>
      </c>
      <c r="Z236" s="292">
        <v>0.22450993589743617</v>
      </c>
      <c r="AA236" s="19">
        <v>0.22848958333333377</v>
      </c>
      <c r="AB236" s="19">
        <v>1.8999999999999965E-2</v>
      </c>
      <c r="AC236" s="14"/>
    </row>
    <row r="237" spans="1:29" x14ac:dyDescent="0.25">
      <c r="A237" s="292">
        <v>108.3677579365078</v>
      </c>
      <c r="B237" s="292">
        <v>57.999999999999993</v>
      </c>
      <c r="C237" s="19">
        <v>29.353333333333321</v>
      </c>
      <c r="D237" s="19">
        <v>387.51388888888886</v>
      </c>
      <c r="E237" s="292">
        <v>2.0949999999999993</v>
      </c>
      <c r="F237" s="292">
        <v>2.1287678571428548</v>
      </c>
      <c r="G237" s="19">
        <v>1.0446272916666632</v>
      </c>
      <c r="H237" s="19">
        <v>1.6130347222222226</v>
      </c>
      <c r="I237" s="292">
        <v>2.008225972222224</v>
      </c>
      <c r="J237" s="292">
        <v>0.92000000000000137</v>
      </c>
      <c r="K237" s="19">
        <v>0.9248072916666672</v>
      </c>
      <c r="L237" s="19">
        <v>1.2348611111111087</v>
      </c>
      <c r="M237" s="292">
        <v>0.30173916666666617</v>
      </c>
      <c r="N237" s="292">
        <v>1.0199999999999996</v>
      </c>
      <c r="O237" s="19">
        <v>6.1351354166666587E-2</v>
      </c>
      <c r="P237" s="19">
        <v>7.3640370370370231E-2</v>
      </c>
      <c r="Q237" s="292">
        <v>0.43690259548611116</v>
      </c>
      <c r="R237" s="292">
        <v>0.13281845238095255</v>
      </c>
      <c r="S237" s="19">
        <v>0.22296781249999989</v>
      </c>
      <c r="T237" s="19"/>
      <c r="U237" s="292">
        <v>0.83631927083333313</v>
      </c>
      <c r="V237" s="292">
        <v>0.39107271825396883</v>
      </c>
      <c r="W237" s="19">
        <v>1.1500000000000019</v>
      </c>
      <c r="X237" s="19">
        <v>0.35067013888888904</v>
      </c>
      <c r="Y237" s="292">
        <v>0.46378068642457554</v>
      </c>
      <c r="Z237" s="292">
        <v>0.29500000000000071</v>
      </c>
      <c r="AA237" s="19">
        <v>0.15871296296296322</v>
      </c>
      <c r="AB237" s="19">
        <v>7.2472222222222146E-2</v>
      </c>
      <c r="AC237" s="14"/>
    </row>
    <row r="238" spans="1:29" x14ac:dyDescent="0.25">
      <c r="A238" s="292">
        <v>108.90054563492049</v>
      </c>
      <c r="B238" s="292">
        <v>43.487465277777829</v>
      </c>
      <c r="C238" s="19">
        <v>40.26250000000001</v>
      </c>
      <c r="D238" s="19">
        <v>579</v>
      </c>
      <c r="E238" s="292">
        <v>2.1100000000000048</v>
      </c>
      <c r="F238" s="292">
        <v>2.479999999999996</v>
      </c>
      <c r="G238" s="19">
        <v>0.82599999999999907</v>
      </c>
      <c r="H238" s="19">
        <v>1.7826736111111108</v>
      </c>
      <c r="I238" s="292">
        <v>2.0163535817426044</v>
      </c>
      <c r="J238" s="292">
        <v>1.0381090773809534</v>
      </c>
      <c r="K238" s="19">
        <v>1.4830860995370403</v>
      </c>
      <c r="L238" s="19">
        <v>1.4118055555555546</v>
      </c>
      <c r="M238" s="292">
        <v>0.37803972115143231</v>
      </c>
      <c r="N238" s="292">
        <v>0.62911860119047514</v>
      </c>
      <c r="O238" s="19">
        <v>1.5699999999999961</v>
      </c>
      <c r="P238" s="19">
        <v>6.5368888888888865E-2</v>
      </c>
      <c r="Q238" s="292">
        <v>0.45586783854166651</v>
      </c>
      <c r="R238" s="292">
        <v>0.18258128720238087</v>
      </c>
      <c r="S238" s="19">
        <v>6.5408749999999835E-2</v>
      </c>
      <c r="T238" s="19"/>
      <c r="U238" s="292">
        <v>0.84198672186972312</v>
      </c>
      <c r="V238" s="292">
        <v>0.49000833333333293</v>
      </c>
      <c r="W238" s="19">
        <v>1.1218010416666684</v>
      </c>
      <c r="X238" s="19">
        <v>0.25600000000000017</v>
      </c>
      <c r="Y238" s="292">
        <v>0.46383804136381218</v>
      </c>
      <c r="Z238" s="292">
        <v>0.16645929487179531</v>
      </c>
      <c r="AA238" s="19">
        <v>0.11414322916666671</v>
      </c>
      <c r="AB238" s="19">
        <v>0.32911805555555579</v>
      </c>
      <c r="AC238" s="14"/>
    </row>
    <row r="239" spans="1:29" x14ac:dyDescent="0.25">
      <c r="A239" s="292">
        <v>109</v>
      </c>
      <c r="B239" s="292">
        <v>57.843428819444433</v>
      </c>
      <c r="C239" s="19">
        <v>50</v>
      </c>
      <c r="D239" s="19">
        <v>229.81944444444366</v>
      </c>
      <c r="E239" s="292">
        <v>2.1103672598953249</v>
      </c>
      <c r="F239" s="292">
        <v>1.8395178571428585</v>
      </c>
      <c r="G239" s="19">
        <v>1.084377708333333</v>
      </c>
      <c r="H239" s="19">
        <v>3.711999999999994</v>
      </c>
      <c r="I239" s="292">
        <v>2.0699999999999954</v>
      </c>
      <c r="J239" s="292">
        <v>0.95999999999999863</v>
      </c>
      <c r="K239" s="19">
        <v>2.569999999999995</v>
      </c>
      <c r="L239" s="19">
        <v>3.4399999999999982</v>
      </c>
      <c r="M239" s="292">
        <v>0.41678564743428809</v>
      </c>
      <c r="N239" s="292">
        <v>2.6299999999999968</v>
      </c>
      <c r="O239" s="19">
        <v>0.34299041666666635</v>
      </c>
      <c r="P239" s="19">
        <v>5.1706249999999988E-2</v>
      </c>
      <c r="Q239" s="292">
        <v>0.46535046006944381</v>
      </c>
      <c r="R239" s="292">
        <v>9.2466517857143118E-2</v>
      </c>
      <c r="S239" s="19">
        <v>0.17363833333333342</v>
      </c>
      <c r="T239" s="19"/>
      <c r="U239" s="292">
        <v>0.84603376309529443</v>
      </c>
      <c r="V239" s="292">
        <v>0.40314841269841306</v>
      </c>
      <c r="W239" s="19">
        <v>0.65567270833333469</v>
      </c>
      <c r="X239" s="19">
        <v>0.38299652777777798</v>
      </c>
      <c r="Y239" s="292">
        <v>0.46769176812558927</v>
      </c>
      <c r="Z239" s="292">
        <v>0.16900000000000015</v>
      </c>
      <c r="AA239" s="19">
        <v>0.19810300925925969</v>
      </c>
      <c r="AB239" s="19">
        <v>0.44800000000000034</v>
      </c>
      <c r="AC239" s="14"/>
    </row>
    <row r="240" spans="1:29" x14ac:dyDescent="0.25">
      <c r="A240" s="292">
        <v>109.43333333333318</v>
      </c>
      <c r="B240" s="292">
        <v>24.626953125000025</v>
      </c>
      <c r="C240" s="19">
        <v>36.937499999999893</v>
      </c>
      <c r="D240" s="19">
        <v>10</v>
      </c>
      <c r="E240" s="292">
        <v>2.1258313712953187</v>
      </c>
      <c r="F240" s="292">
        <v>3.7799999999999923</v>
      </c>
      <c r="G240" s="19">
        <v>1.568380787037037</v>
      </c>
      <c r="H240" s="19">
        <v>3.5946302083333284</v>
      </c>
      <c r="I240" s="292">
        <v>2.0820155649115581</v>
      </c>
      <c r="J240" s="292">
        <v>0.89103370535714443</v>
      </c>
      <c r="K240" s="19">
        <v>2.4999934895833289</v>
      </c>
      <c r="L240" s="19">
        <v>1.4785707561728403</v>
      </c>
      <c r="M240" s="292">
        <v>0.45219577882765094</v>
      </c>
      <c r="N240" s="292">
        <v>0.45893430059523749</v>
      </c>
      <c r="O240" s="19">
        <v>0.46999999999999936</v>
      </c>
      <c r="P240" s="19">
        <v>5.7800000000000039E-2</v>
      </c>
      <c r="Q240" s="292">
        <v>0.46736406249999951</v>
      </c>
      <c r="R240" s="292">
        <v>6.1890625000000025E-2</v>
      </c>
      <c r="S240" s="19">
        <v>0.23401177083333313</v>
      </c>
      <c r="T240" s="19"/>
      <c r="U240" s="292">
        <v>0.84940624999999859</v>
      </c>
      <c r="V240" s="292">
        <v>0.44005228174603234</v>
      </c>
      <c r="W240" s="19">
        <v>1.4278085937500011</v>
      </c>
      <c r="X240" s="19">
        <v>0.89250694444444478</v>
      </c>
      <c r="Y240" s="292">
        <v>0.47160284982660311</v>
      </c>
      <c r="Z240" s="292">
        <v>0.1190108974358976</v>
      </c>
      <c r="AA240" s="19">
        <v>9.4731481481481403E-2</v>
      </c>
      <c r="AB240" s="19">
        <v>0.23121527777777717</v>
      </c>
      <c r="AC240" s="14"/>
    </row>
    <row r="241" spans="1:30" x14ac:dyDescent="0.25">
      <c r="A241" s="292">
        <v>116.00000000000001</v>
      </c>
      <c r="B241" s="292">
        <v>27</v>
      </c>
      <c r="C241" s="19">
        <v>72.279166666666683</v>
      </c>
      <c r="D241" s="19">
        <v>126.92019968445784</v>
      </c>
      <c r="E241" s="292">
        <v>2.1258313712953201</v>
      </c>
      <c r="F241" s="292">
        <v>1.3404880952380938</v>
      </c>
      <c r="G241" s="19">
        <v>3.0939999999999959</v>
      </c>
      <c r="H241" s="19">
        <v>1.7244097222222223</v>
      </c>
      <c r="I241" s="292">
        <v>2.0827370370370368</v>
      </c>
      <c r="J241" s="292">
        <v>0.79000000000000037</v>
      </c>
      <c r="K241" s="19">
        <v>1.2670188657407431</v>
      </c>
      <c r="L241" s="19">
        <v>1.4733761086447987</v>
      </c>
      <c r="M241" s="292">
        <v>0.46451000000000059</v>
      </c>
      <c r="N241" s="292">
        <v>0.47999999999999926</v>
      </c>
      <c r="O241" s="19">
        <v>0.20368958333333317</v>
      </c>
      <c r="P241" s="19">
        <v>5.6093749999999935E-2</v>
      </c>
      <c r="Q241" s="292">
        <v>0.4688024739583328</v>
      </c>
      <c r="R241" s="292">
        <v>0.10986588541666692</v>
      </c>
      <c r="S241" s="19">
        <v>0.20546875000000017</v>
      </c>
      <c r="T241" s="19"/>
      <c r="U241" s="292">
        <v>0.85412784554643706</v>
      </c>
      <c r="V241" s="292">
        <v>0.44763392857142925</v>
      </c>
      <c r="W241" s="19">
        <v>1.8700000000000025</v>
      </c>
      <c r="X241" s="19">
        <v>0.70515972222222079</v>
      </c>
      <c r="Y241" s="292">
        <v>0.47551393152761695</v>
      </c>
      <c r="Z241" s="292">
        <v>0.13000000000000023</v>
      </c>
      <c r="AA241" s="19">
        <v>4.4999999999999957E-2</v>
      </c>
      <c r="AB241" s="19">
        <v>0.22700000000000023</v>
      </c>
      <c r="AC241" s="14"/>
    </row>
    <row r="242" spans="1:30" x14ac:dyDescent="0.25">
      <c r="A242" s="292">
        <v>123.11433663011861</v>
      </c>
      <c r="B242" s="292">
        <v>26.33554687500002</v>
      </c>
      <c r="C242" s="19">
        <v>97</v>
      </c>
      <c r="D242" s="19">
        <v>102.19163369566485</v>
      </c>
      <c r="E242" s="292">
        <v>2.1404885534333831</v>
      </c>
      <c r="F242" s="292">
        <v>1.2699999999999989</v>
      </c>
      <c r="G242" s="19">
        <v>3.0007190104166619</v>
      </c>
      <c r="H242" s="19">
        <v>1.7122569444444451</v>
      </c>
      <c r="I242" s="292">
        <v>2.0925872129155891</v>
      </c>
      <c r="J242" s="292">
        <v>1.1805501302083317</v>
      </c>
      <c r="K242" s="19">
        <v>1.6907082060185161</v>
      </c>
      <c r="L242" s="19">
        <v>1.4971327940782446</v>
      </c>
      <c r="M242" s="292">
        <v>0.47696000000000005</v>
      </c>
      <c r="N242" s="292">
        <v>0.3515615234375003</v>
      </c>
      <c r="O242" s="19">
        <v>6.528541666666661E-2</v>
      </c>
      <c r="P242" s="19">
        <v>5.8965185185185072E-2</v>
      </c>
      <c r="Q242" s="292">
        <v>0.47957439236111044</v>
      </c>
      <c r="R242" s="292">
        <v>3.0007190104166619</v>
      </c>
      <c r="S242" s="19">
        <v>9.3531249999999913E-2</v>
      </c>
      <c r="T242" s="19"/>
      <c r="U242" s="292">
        <v>0.85599999999999976</v>
      </c>
      <c r="V242" s="292">
        <v>0.84000000000000197</v>
      </c>
      <c r="W242" s="19">
        <v>1.2768164062500016</v>
      </c>
      <c r="X242" s="19">
        <v>0.46800000000000103</v>
      </c>
      <c r="Y242" s="292">
        <v>0.48333609492964452</v>
      </c>
      <c r="Z242" s="292">
        <v>0.11730468750000002</v>
      </c>
      <c r="AA242" s="19">
        <v>0.11171296296296301</v>
      </c>
      <c r="AB242" s="19">
        <v>0.15095432692307717</v>
      </c>
      <c r="AC242" s="14"/>
    </row>
    <row r="243" spans="1:30" x14ac:dyDescent="0.25">
      <c r="A243" s="292">
        <v>123.21284722222212</v>
      </c>
      <c r="B243" s="292">
        <v>26.348480902777826</v>
      </c>
      <c r="C243" s="19">
        <v>53.677500000000045</v>
      </c>
      <c r="D243" s="19">
        <v>50.840364583333269</v>
      </c>
      <c r="E243" s="292">
        <v>2.1864435251077889</v>
      </c>
      <c r="F243" s="292">
        <v>1.5321116536458312</v>
      </c>
      <c r="G243" s="19">
        <v>1.3408280324074073</v>
      </c>
      <c r="H243" s="19">
        <v>2.3181944444444404</v>
      </c>
      <c r="I243" s="292">
        <v>2.1056599999999999</v>
      </c>
      <c r="J243" s="292">
        <v>1.1741981026785693</v>
      </c>
      <c r="K243" s="19">
        <v>1.8899999999999961</v>
      </c>
      <c r="L243" s="19">
        <v>1.4473203891371516</v>
      </c>
      <c r="M243" s="292">
        <v>0.47998541666666622</v>
      </c>
      <c r="N243" s="292">
        <v>0.49866806175595246</v>
      </c>
      <c r="O243" s="19">
        <v>5.477906249999992E-2</v>
      </c>
      <c r="P243" s="19"/>
      <c r="Q243" s="292">
        <v>0.48431570312499961</v>
      </c>
      <c r="R243" s="292">
        <v>1.3408280324074073</v>
      </c>
      <c r="S243" s="19">
        <v>0.18194739583333339</v>
      </c>
      <c r="T243" s="19"/>
      <c r="U243" s="292">
        <v>0.85604492187500048</v>
      </c>
      <c r="V243" s="292">
        <v>0.73013750000000133</v>
      </c>
      <c r="W243" s="19">
        <v>0.67792968749999905</v>
      </c>
      <c r="X243" s="19">
        <v>0.46942624198718086</v>
      </c>
      <c r="Y243" s="292">
        <v>0.48724717663065836</v>
      </c>
      <c r="Z243" s="292">
        <v>8.2159855769230752E-2</v>
      </c>
      <c r="AA243" s="19">
        <v>0.30259490740740719</v>
      </c>
      <c r="AB243" s="19">
        <v>0.14000000000000015</v>
      </c>
      <c r="AC243" s="14"/>
    </row>
    <row r="244" spans="1:30" x14ac:dyDescent="0.25">
      <c r="A244" s="292">
        <v>128.74308144399564</v>
      </c>
      <c r="B244" s="292"/>
      <c r="C244" s="19">
        <v>27.228333333333325</v>
      </c>
      <c r="D244" s="19">
        <v>12.200000000000022</v>
      </c>
      <c r="E244" s="292">
        <v>2.1930218545482663</v>
      </c>
      <c r="F244" s="292">
        <v>1.4958058965773808</v>
      </c>
      <c r="G244" s="19">
        <v>1.7454872685185165</v>
      </c>
      <c r="H244" s="19">
        <v>2.6699999999999946</v>
      </c>
      <c r="I244" s="292">
        <v>2.1369979179638672</v>
      </c>
      <c r="J244" s="292">
        <v>0.94799999999999818</v>
      </c>
      <c r="K244" s="19">
        <v>1.6226573495370413</v>
      </c>
      <c r="L244" s="19">
        <v>1.6014167052469157</v>
      </c>
      <c r="M244" s="292">
        <v>0.49212604166666618</v>
      </c>
      <c r="N244" s="292">
        <v>0.76300000000000023</v>
      </c>
      <c r="O244" s="19">
        <v>6.4417083333333208E-2</v>
      </c>
      <c r="P244" s="19"/>
      <c r="Q244" s="292">
        <v>0.49027277777777717</v>
      </c>
      <c r="R244" s="292">
        <v>1.7454872685185165</v>
      </c>
      <c r="S244" s="19">
        <v>1.6226573495370413</v>
      </c>
      <c r="T244" s="19"/>
      <c r="U244" s="292">
        <v>0.85817488677200837</v>
      </c>
      <c r="V244" s="292">
        <v>0.34497430555555586</v>
      </c>
      <c r="W244" s="19">
        <v>0.59199999999999919</v>
      </c>
      <c r="X244" s="19">
        <v>0.33999999999999991</v>
      </c>
      <c r="Y244" s="292">
        <v>0.50861356698019844</v>
      </c>
      <c r="Z244" s="292">
        <v>4.4999999999999957E-2</v>
      </c>
      <c r="AA244" s="19">
        <v>0.38000000000000006</v>
      </c>
      <c r="AB244" s="19">
        <v>0.16296874999999972</v>
      </c>
      <c r="AC244" s="14"/>
    </row>
    <row r="245" spans="1:30" x14ac:dyDescent="0.25">
      <c r="A245" s="292">
        <v>133.9310054545069</v>
      </c>
      <c r="B245" s="292"/>
      <c r="C245" s="19">
        <v>9</v>
      </c>
      <c r="D245" s="19">
        <v>23.361111111111104</v>
      </c>
      <c r="E245" s="292">
        <v>2.284999999999997</v>
      </c>
      <c r="F245" s="292">
        <v>1.299999999999998</v>
      </c>
      <c r="G245" s="19">
        <v>1.9399999999999984</v>
      </c>
      <c r="H245" s="19">
        <v>2.0284722222222258</v>
      </c>
      <c r="I245" s="292">
        <v>2.201908919011069</v>
      </c>
      <c r="J245" s="292">
        <v>1.0141460565476204</v>
      </c>
      <c r="K245" s="19">
        <v>1.983066967592592</v>
      </c>
      <c r="L245" s="19">
        <v>1.8400000000000027</v>
      </c>
      <c r="M245" s="292">
        <v>0.4979999999999995</v>
      </c>
      <c r="N245" s="292">
        <v>0.6142743303571423</v>
      </c>
      <c r="O245" s="19">
        <v>7.1678020833333272E-2</v>
      </c>
      <c r="P245" s="19"/>
      <c r="Q245" s="292">
        <v>0.49379832465277707</v>
      </c>
      <c r="R245" s="292">
        <v>1.9399999999999984</v>
      </c>
      <c r="S245" s="19">
        <v>1.983066967592592</v>
      </c>
      <c r="T245" s="19"/>
      <c r="U245" s="292">
        <v>0.86222192799757968</v>
      </c>
      <c r="V245" s="295">
        <v>0.71678020833333278</v>
      </c>
      <c r="W245" s="19">
        <v>0.60270791666666812</v>
      </c>
      <c r="X245" s="19">
        <v>0.6113776041666662</v>
      </c>
      <c r="Y245" s="292">
        <v>0.5395104166666671</v>
      </c>
      <c r="Z245" s="292">
        <v>6.6768108974358878E-2</v>
      </c>
      <c r="AA245" s="19">
        <v>0.26875520833333394</v>
      </c>
      <c r="AB245" s="19">
        <v>0.16797676282051285</v>
      </c>
      <c r="AC245" s="14"/>
      <c r="AD245" s="292">
        <v>7.1678020833333272E-2</v>
      </c>
    </row>
    <row r="246" spans="1:30" x14ac:dyDescent="0.25">
      <c r="A246" s="292">
        <v>137.91582341269842</v>
      </c>
      <c r="B246" s="292"/>
      <c r="C246" s="19">
        <v>28.843333333333305</v>
      </c>
      <c r="D246" s="19">
        <v>46.509600694444487</v>
      </c>
      <c r="E246" s="292">
        <v>2.3087851609460932</v>
      </c>
      <c r="F246" s="292">
        <v>1.3804136904761881</v>
      </c>
      <c r="G246" s="19">
        <v>1.6790682870370353</v>
      </c>
      <c r="H246" s="19">
        <v>1.4699999999999991</v>
      </c>
      <c r="I246" s="292">
        <v>2.2473792308689098</v>
      </c>
      <c r="J246" s="292">
        <v>1.204603106398807</v>
      </c>
      <c r="K246" s="19">
        <v>2.2899999999999983</v>
      </c>
      <c r="L246" s="19">
        <v>1.7488888888888896</v>
      </c>
      <c r="M246" s="292">
        <v>0.50865885416666734</v>
      </c>
      <c r="N246" s="292">
        <v>0.36679608444940465</v>
      </c>
      <c r="O246" s="19">
        <v>6.6514687499999961E-2</v>
      </c>
      <c r="P246" s="19"/>
      <c r="Q246" s="292">
        <v>0.49519550306198318</v>
      </c>
      <c r="R246" s="292">
        <v>1.6790682870370353</v>
      </c>
      <c r="S246" s="19">
        <v>2.2899999999999983</v>
      </c>
      <c r="T246" s="19"/>
      <c r="U246" s="292">
        <v>0.86400000000000021</v>
      </c>
      <c r="V246" s="295">
        <v>0.66514687499999958</v>
      </c>
      <c r="W246" s="19">
        <v>0.83227036458333459</v>
      </c>
      <c r="X246" s="19">
        <v>0.7707834535256417</v>
      </c>
      <c r="Y246" s="292">
        <v>0.54546127355112783</v>
      </c>
      <c r="Z246" s="292">
        <v>0.10185869391025637</v>
      </c>
      <c r="AA246" s="19">
        <v>0.16192679398148177</v>
      </c>
      <c r="AB246" s="19">
        <v>0.16000000000000011</v>
      </c>
      <c r="AC246" s="14"/>
      <c r="AD246" s="292">
        <v>6.6514687499999961E-2</v>
      </c>
    </row>
    <row r="247" spans="1:30" x14ac:dyDescent="0.25">
      <c r="A247" s="292">
        <v>140.80785010621537</v>
      </c>
      <c r="B247" s="292"/>
      <c r="C247" s="19">
        <v>152.08033129779895</v>
      </c>
      <c r="D247" s="19">
        <v>55.116197916666607</v>
      </c>
      <c r="E247" s="292">
        <v>2.3184229166666643</v>
      </c>
      <c r="F247" s="292">
        <v>1.5533567801339263</v>
      </c>
      <c r="G247" s="19">
        <v>3.8130717592592549</v>
      </c>
      <c r="H247" s="19">
        <v>1.5175868055555533</v>
      </c>
      <c r="I247" s="292">
        <v>2.2774088541666626</v>
      </c>
      <c r="J247" s="292">
        <v>2.2183515625000028</v>
      </c>
      <c r="K247" s="19">
        <v>1.6027526041666682</v>
      </c>
      <c r="L247" s="19">
        <v>1.5864692052469129</v>
      </c>
      <c r="M247" s="292">
        <v>0.52000000000000091</v>
      </c>
      <c r="N247" s="292">
        <v>0.31278828124999969</v>
      </c>
      <c r="O247" s="19">
        <v>7.5560000000000085E-2</v>
      </c>
      <c r="P247" s="19"/>
      <c r="Q247" s="292">
        <v>0.50214440104166591</v>
      </c>
      <c r="R247" s="292">
        <v>3.8130717592592549</v>
      </c>
      <c r="S247" s="19">
        <v>1.6027526041666682</v>
      </c>
      <c r="T247" s="19"/>
      <c r="U247" s="292">
        <v>0.866268969223151</v>
      </c>
      <c r="V247" s="295">
        <v>0.75560000000000083</v>
      </c>
      <c r="W247" s="19">
        <v>0.34499999999999953</v>
      </c>
      <c r="X247" s="19">
        <v>0.81100000000000128</v>
      </c>
      <c r="Y247" s="292">
        <v>0.54999999999999916</v>
      </c>
      <c r="Z247" s="292">
        <v>0.22653124999999982</v>
      </c>
      <c r="AA247" s="19">
        <v>0.19000000000000003</v>
      </c>
      <c r="AB247" s="19">
        <v>0.13964236111111136</v>
      </c>
      <c r="AC247" s="14"/>
      <c r="AD247" s="292">
        <v>7.5560000000000085E-2</v>
      </c>
    </row>
    <row r="248" spans="1:30" x14ac:dyDescent="0.25">
      <c r="A248" s="292">
        <v>143.26878526969153</v>
      </c>
      <c r="B248" s="292"/>
      <c r="C248" s="19">
        <v>88.181081080488767</v>
      </c>
      <c r="D248" s="19">
        <v>52.534218750000043</v>
      </c>
      <c r="E248" s="292">
        <v>2.3661624297147088</v>
      </c>
      <c r="F248" s="292">
        <v>2.5311398437500041</v>
      </c>
      <c r="G248" s="19">
        <v>5.0899999999999901</v>
      </c>
      <c r="H248" s="19">
        <v>1.1683697916666675</v>
      </c>
      <c r="I248" s="292">
        <v>2.296299996258313</v>
      </c>
      <c r="J248" s="292">
        <v>2.340000000000003</v>
      </c>
      <c r="K248" s="19">
        <v>1.4213083622685225</v>
      </c>
      <c r="L248" s="19">
        <v>1.5568500231481481</v>
      </c>
      <c r="M248" s="292">
        <v>0.52100000000000068</v>
      </c>
      <c r="N248" s="292">
        <v>0.31599999999999967</v>
      </c>
      <c r="O248" s="19">
        <v>7.5400000000000092E-2</v>
      </c>
      <c r="P248" s="19"/>
      <c r="Q248" s="292">
        <v>0.51276356770833253</v>
      </c>
      <c r="R248" s="292">
        <v>5.0899999999999901</v>
      </c>
      <c r="S248" s="19">
        <v>1.4213083622685225</v>
      </c>
      <c r="T248" s="19"/>
      <c r="U248" s="292">
        <v>0.8668307765751565</v>
      </c>
      <c r="V248" s="295">
        <v>0.75400000000000089</v>
      </c>
      <c r="W248" s="19">
        <v>0.41995812499999885</v>
      </c>
      <c r="X248" s="19">
        <v>0.66863888888888789</v>
      </c>
      <c r="Y248" s="292">
        <v>0.55700000000000049</v>
      </c>
      <c r="Z248" s="292">
        <v>0.24299999999999969</v>
      </c>
      <c r="AA248" s="19">
        <v>0.20927343750000049</v>
      </c>
      <c r="AB248" s="19">
        <v>0.12452297008546985</v>
      </c>
      <c r="AC248" s="14"/>
      <c r="AD248" s="292">
        <v>7.5400000000000092E-2</v>
      </c>
    </row>
    <row r="249" spans="1:30" x14ac:dyDescent="0.25">
      <c r="A249" s="292">
        <v>155.35714285714286</v>
      </c>
      <c r="B249" s="292"/>
      <c r="C249" s="19">
        <v>23.206249999999997</v>
      </c>
      <c r="D249" s="19">
        <v>51.168125000000003</v>
      </c>
      <c r="E249" s="292">
        <v>2.5417438480791019</v>
      </c>
      <c r="F249" s="292">
        <v>1.6905276785714289</v>
      </c>
      <c r="G249" s="19">
        <v>2.6442323958333427</v>
      </c>
      <c r="H249" s="19">
        <v>1.0300000000000009</v>
      </c>
      <c r="I249" s="292">
        <v>2.3199999999999954</v>
      </c>
      <c r="J249" s="292">
        <v>1.3454967261904784</v>
      </c>
      <c r="K249" s="19">
        <v>1.0864804687499992</v>
      </c>
      <c r="L249" s="19">
        <v>1.5166954629629636</v>
      </c>
      <c r="M249" s="292">
        <v>0.53300000000000081</v>
      </c>
      <c r="N249" s="292">
        <v>0.36093273809523757</v>
      </c>
      <c r="O249" s="19">
        <v>7.3292916666666583E-2</v>
      </c>
      <c r="P249" s="19"/>
      <c r="Q249" s="292">
        <v>0.51750487847222149</v>
      </c>
      <c r="R249" s="292">
        <v>2.6442323958333427</v>
      </c>
      <c r="S249" s="19">
        <v>1.0864804687499992</v>
      </c>
      <c r="T249" s="19"/>
      <c r="U249" s="292">
        <v>0.87031601044872231</v>
      </c>
      <c r="V249" s="295">
        <v>0.73292916666666585</v>
      </c>
      <c r="W249" s="19">
        <v>0.32999999999999918</v>
      </c>
      <c r="X249" s="19">
        <v>0.52974590010683753</v>
      </c>
      <c r="Y249" s="292">
        <v>0.63183402584367587</v>
      </c>
      <c r="Z249" s="292">
        <v>0.1194416666666669</v>
      </c>
      <c r="AA249" s="19">
        <v>0.20847656250000043</v>
      </c>
      <c r="AB249" s="19">
        <v>0.13350480769230741</v>
      </c>
      <c r="AC249" s="14"/>
      <c r="AD249" s="292">
        <v>7.3292916666666583E-2</v>
      </c>
    </row>
    <row r="250" spans="1:30" x14ac:dyDescent="0.25">
      <c r="A250" s="292">
        <v>163</v>
      </c>
      <c r="B250" s="292"/>
      <c r="C250" s="19">
        <v>14.200000000000024</v>
      </c>
      <c r="D250" s="19">
        <v>47.099999999999973</v>
      </c>
      <c r="E250" s="292">
        <v>2.6444413194444492</v>
      </c>
      <c r="F250" s="292">
        <v>1.6131518136160714</v>
      </c>
      <c r="G250" s="19">
        <v>1.4826644039351853</v>
      </c>
      <c r="H250" s="19">
        <v>1.3201302083333339</v>
      </c>
      <c r="I250" s="292">
        <v>2.4644384498692191</v>
      </c>
      <c r="J250" s="292">
        <v>1.2980797061011911</v>
      </c>
      <c r="K250" s="19">
        <v>1.1593945312500014</v>
      </c>
      <c r="L250" s="19">
        <v>1.5300000000000009</v>
      </c>
      <c r="M250" s="292">
        <v>0.54958364583333397</v>
      </c>
      <c r="N250" s="292">
        <v>0.32271719680059507</v>
      </c>
      <c r="O250" s="19">
        <v>6.4255729166666581E-2</v>
      </c>
      <c r="P250" s="19"/>
      <c r="Q250" s="292">
        <v>0.52224618923611033</v>
      </c>
      <c r="R250" s="292">
        <v>1.4826644039351853</v>
      </c>
      <c r="S250" s="19">
        <v>1.1593945312500014</v>
      </c>
      <c r="T250" s="19"/>
      <c r="U250" s="292">
        <v>0.87300000000000033</v>
      </c>
      <c r="V250" s="295">
        <v>0.64255729166666575</v>
      </c>
      <c r="W250" s="19">
        <v>0.51862187500000101</v>
      </c>
      <c r="X250" s="19">
        <v>0.56812007211538462</v>
      </c>
      <c r="Y250" s="292">
        <v>0.64530707549977961</v>
      </c>
      <c r="Z250" s="292">
        <v>0.10727063301282073</v>
      </c>
      <c r="AA250" s="19">
        <v>0.22921093749999974</v>
      </c>
      <c r="AB250" s="19">
        <v>0.27024038461538441</v>
      </c>
      <c r="AC250" s="14"/>
      <c r="AD250" s="292">
        <v>6.4255729166666581E-2</v>
      </c>
    </row>
    <row r="251" spans="1:30" x14ac:dyDescent="0.25">
      <c r="A251" s="292">
        <v>212.01087899469235</v>
      </c>
      <c r="B251" s="292"/>
      <c r="C251" s="19">
        <v>19.752083333333356</v>
      </c>
      <c r="D251" s="19">
        <v>40.720156250000059</v>
      </c>
      <c r="E251" s="292">
        <v>2.6725828340910951</v>
      </c>
      <c r="F251" s="292">
        <v>1.9436607142857116</v>
      </c>
      <c r="G251" s="19">
        <v>1.3748687615740753</v>
      </c>
      <c r="H251" s="19">
        <v>1.2327864583333366</v>
      </c>
      <c r="I251" s="292">
        <v>2.5043596436043463</v>
      </c>
      <c r="J251" s="292">
        <v>1.6316238839285722</v>
      </c>
      <c r="K251" s="19">
        <v>1.0657721354166667</v>
      </c>
      <c r="L251" s="19">
        <v>1.6082363657407397</v>
      </c>
      <c r="M251" s="292">
        <v>0.55367312809037916</v>
      </c>
      <c r="N251" s="292">
        <v>0.3349720982142852</v>
      </c>
      <c r="O251" s="19">
        <v>5.8589062499999879E-2</v>
      </c>
      <c r="P251" s="19"/>
      <c r="Q251" s="292">
        <v>0.52698749999999916</v>
      </c>
      <c r="R251" s="292">
        <v>1.3748687615740753</v>
      </c>
      <c r="S251" s="19">
        <v>1.0657721354166667</v>
      </c>
      <c r="T251" s="19"/>
      <c r="U251" s="292">
        <v>0.87841009289986494</v>
      </c>
      <c r="V251" s="295">
        <v>0.58589062499999878</v>
      </c>
      <c r="W251" s="19">
        <v>0.78856145833333391</v>
      </c>
      <c r="X251" s="19">
        <v>0.52747548076923068</v>
      </c>
      <c r="Y251" s="292">
        <v>0.65600765376331938</v>
      </c>
      <c r="Z251" s="292">
        <v>0.20841346153846133</v>
      </c>
      <c r="AA251" s="19">
        <v>0.2579999999999994</v>
      </c>
      <c r="AB251" s="19">
        <v>0.28399999999999975</v>
      </c>
      <c r="AC251" s="14"/>
      <c r="AD251" s="292">
        <v>5.8589062499999879E-2</v>
      </c>
    </row>
    <row r="252" spans="1:30" x14ac:dyDescent="0.25">
      <c r="A252" s="292">
        <v>222.94752418256041</v>
      </c>
      <c r="B252" s="292"/>
      <c r="C252" s="19">
        <v>27.766666666666708</v>
      </c>
      <c r="D252" s="19">
        <v>69.317083333333485</v>
      </c>
      <c r="E252" s="292">
        <v>2.7299999999999964</v>
      </c>
      <c r="F252" s="292">
        <v>3.5699999999999945</v>
      </c>
      <c r="G252" s="19">
        <v>1.4296161979166648</v>
      </c>
      <c r="H252" s="19">
        <v>0.93000000000000183</v>
      </c>
      <c r="I252" s="292">
        <v>2.56787835499888</v>
      </c>
      <c r="J252" s="292">
        <v>3.5199999999999991</v>
      </c>
      <c r="K252" s="19">
        <v>0.8509999999999992</v>
      </c>
      <c r="L252" s="19">
        <v>1.4743394444444462</v>
      </c>
      <c r="M252" s="292">
        <v>0.71699999999999919</v>
      </c>
      <c r="N252" s="292">
        <v>0.12979218749999999</v>
      </c>
      <c r="O252" s="19">
        <v>4.9299999999999983E-2</v>
      </c>
      <c r="P252" s="19"/>
      <c r="Q252" s="292">
        <v>1.40120226265896</v>
      </c>
      <c r="R252" s="292">
        <v>1.4296161979166648</v>
      </c>
      <c r="S252" s="19">
        <v>0.8509999999999992</v>
      </c>
      <c r="T252" s="19"/>
      <c r="U252" s="292">
        <v>0.88200000000000067</v>
      </c>
      <c r="V252" s="295">
        <v>0.49299999999999983</v>
      </c>
      <c r="W252" s="19">
        <v>0.94655859375000151</v>
      </c>
      <c r="X252" s="19">
        <v>0.48830637019230716</v>
      </c>
      <c r="Y252" s="292">
        <v>0.66916961805555619</v>
      </c>
      <c r="Z252" s="292">
        <v>0.60999999999999954</v>
      </c>
      <c r="AA252" s="19">
        <v>0.21676273148148159</v>
      </c>
      <c r="AB252" s="19">
        <v>0.13571634615384623</v>
      </c>
      <c r="AC252" s="14"/>
      <c r="AD252" s="292">
        <v>4.9299999999999983E-2</v>
      </c>
    </row>
    <row r="253" spans="1:30" x14ac:dyDescent="0.25">
      <c r="A253" s="292">
        <v>231.38922000692344</v>
      </c>
      <c r="B253" s="292"/>
      <c r="C253" s="19">
        <v>29.041666666666632</v>
      </c>
      <c r="D253" s="19">
        <v>35.854166666666686</v>
      </c>
      <c r="E253" s="292">
        <v>2.747344549450371</v>
      </c>
      <c r="F253" s="292">
        <v>3.114624999999998</v>
      </c>
      <c r="G253" s="19">
        <v>1.4899999999999991</v>
      </c>
      <c r="H253" s="19">
        <v>1.2488888888888876</v>
      </c>
      <c r="I253" s="292">
        <v>2.5902675694444404</v>
      </c>
      <c r="J253" s="292">
        <v>2.991254687500001</v>
      </c>
      <c r="K253" s="19">
        <v>1.0954477893518535</v>
      </c>
      <c r="L253" s="19">
        <v>1.4531828858024707</v>
      </c>
      <c r="M253" s="292">
        <v>0.7259999999999992</v>
      </c>
      <c r="N253" s="292">
        <v>0.40828209635416585</v>
      </c>
      <c r="O253" s="19">
        <v>5.1900937499999994E-2</v>
      </c>
      <c r="P253" s="19"/>
      <c r="Q253" s="292">
        <v>1.4444500734510548</v>
      </c>
      <c r="R253" s="292">
        <v>1.4899999999999991</v>
      </c>
      <c r="S253" s="19">
        <v>1.0954477893518535</v>
      </c>
      <c r="T253" s="19"/>
      <c r="U253" s="292">
        <v>0.88245713412543625</v>
      </c>
      <c r="V253" s="295">
        <v>0.519009375</v>
      </c>
      <c r="W253" s="19">
        <v>0.78753229166666816</v>
      </c>
      <c r="X253" s="19">
        <v>0.67501955128205093</v>
      </c>
      <c r="Y253" s="292">
        <v>0.68486458333333455</v>
      </c>
      <c r="Z253" s="292">
        <v>0.49755576923076822</v>
      </c>
      <c r="AA253" s="19">
        <v>0.17109143518518546</v>
      </c>
      <c r="AB253" s="19">
        <v>0.15852564102564076</v>
      </c>
      <c r="AC253" s="14"/>
      <c r="AD253" s="292">
        <v>5.1900937499999994E-2</v>
      </c>
    </row>
    <row r="254" spans="1:30" x14ac:dyDescent="0.25">
      <c r="A254" s="292">
        <v>232.99632936507942</v>
      </c>
      <c r="B254" s="292"/>
      <c r="C254" s="19">
        <v>28.134999999999977</v>
      </c>
      <c r="D254" s="19">
        <v>27</v>
      </c>
      <c r="E254" s="292">
        <v>2.7860677083333365</v>
      </c>
      <c r="F254" s="292">
        <v>1.4970791015624989</v>
      </c>
      <c r="G254" s="19">
        <v>1.3633888020833329</v>
      </c>
      <c r="H254" s="19">
        <v>1.6334878472222183</v>
      </c>
      <c r="I254" s="292">
        <v>2.6392989067974919</v>
      </c>
      <c r="J254" s="292">
        <v>1.1166251302083345</v>
      </c>
      <c r="K254" s="19">
        <v>1.3822216898148179</v>
      </c>
      <c r="L254" s="19">
        <v>1.9773958333333301</v>
      </c>
      <c r="M254" s="292">
        <v>0.95900000000000196</v>
      </c>
      <c r="N254" s="292">
        <v>9.6765104166666657E-2</v>
      </c>
      <c r="O254" s="19">
        <v>7.4905104166666542E-2</v>
      </c>
      <c r="P254" s="19"/>
      <c r="Q254" s="292">
        <v>1.6274462816062591</v>
      </c>
      <c r="R254" s="292">
        <v>1.3633888020833329</v>
      </c>
      <c r="S254" s="19">
        <v>1.3822216898148179</v>
      </c>
      <c r="T254" s="19"/>
      <c r="U254" s="292">
        <v>0.89274279352428276</v>
      </c>
      <c r="V254" s="295">
        <v>0.74905104166666536</v>
      </c>
      <c r="W254" s="19">
        <v>0.68157369791666789</v>
      </c>
      <c r="X254" s="19">
        <v>0.70242967414529833</v>
      </c>
      <c r="Y254" s="292">
        <v>0.93500000000000127</v>
      </c>
      <c r="Z254" s="292">
        <v>9.6765104166666657E-2</v>
      </c>
      <c r="AA254" s="19">
        <v>0.19279716435185226</v>
      </c>
      <c r="AB254" s="19">
        <v>0.21026041666666653</v>
      </c>
      <c r="AC254" s="14"/>
      <c r="AD254" s="292">
        <v>7.4905104166666542E-2</v>
      </c>
    </row>
    <row r="255" spans="1:30" x14ac:dyDescent="0.25">
      <c r="A255" s="292">
        <v>238.46968160746977</v>
      </c>
      <c r="B255" s="292"/>
      <c r="C255" s="19">
        <v>50.640000000000008</v>
      </c>
      <c r="D255" s="19">
        <v>29.4791666666667</v>
      </c>
      <c r="E255" s="292">
        <v>2.8530000000000033</v>
      </c>
      <c r="F255" s="292"/>
      <c r="G255" s="19">
        <v>1.1351591145833313</v>
      </c>
      <c r="H255" s="19">
        <v>1.6016718749999972</v>
      </c>
      <c r="I255" s="292">
        <v>2.78</v>
      </c>
      <c r="J255" s="292"/>
      <c r="K255" s="19">
        <v>1.2896479918981509</v>
      </c>
      <c r="L255" s="19">
        <v>3.23</v>
      </c>
      <c r="M255" s="292">
        <v>1.2794975735403116</v>
      </c>
      <c r="N255" s="292"/>
      <c r="O255" s="19">
        <v>50.640000000000008</v>
      </c>
      <c r="P255" s="19"/>
      <c r="Q255" s="292">
        <v>2.5237903214968926</v>
      </c>
      <c r="R255" s="292">
        <v>1.1351591145833313</v>
      </c>
      <c r="S255" s="19">
        <v>1.2896479918981509</v>
      </c>
      <c r="T255" s="19"/>
      <c r="U255" s="292">
        <v>0.93600000000000205</v>
      </c>
      <c r="V255" s="292"/>
      <c r="W255" s="19">
        <v>0.75692203125000146</v>
      </c>
      <c r="X255" s="19">
        <v>0.55036458333333393</v>
      </c>
      <c r="Y255" s="292">
        <v>1.1599700776411632</v>
      </c>
      <c r="Z255" s="292">
        <v>0.75692203125000146</v>
      </c>
      <c r="AA255" s="19">
        <v>0.17736197916666699</v>
      </c>
      <c r="AB255" s="19">
        <v>0.56000000000000061</v>
      </c>
      <c r="AC255" s="14"/>
    </row>
    <row r="256" spans="1:30" x14ac:dyDescent="0.25">
      <c r="A256" s="292">
        <v>240.90040163995687</v>
      </c>
      <c r="B256" s="292"/>
      <c r="C256" s="19">
        <v>53.600000000000023</v>
      </c>
      <c r="D256" s="19">
        <v>56.407187499999914</v>
      </c>
      <c r="E256" s="292">
        <v>2.930000000000005</v>
      </c>
      <c r="F256" s="292"/>
      <c r="G256" s="19">
        <v>0.90999999999999792</v>
      </c>
      <c r="H256" s="19">
        <v>1.7258125000000011</v>
      </c>
      <c r="I256" s="292">
        <v>2.8799999999999972</v>
      </c>
      <c r="J256" s="292"/>
      <c r="K256" s="19">
        <v>1.7544843750000021</v>
      </c>
      <c r="L256" s="19">
        <v>2.8792708333333308</v>
      </c>
      <c r="M256" s="292">
        <v>1.3737538063971757</v>
      </c>
      <c r="N256" s="292"/>
      <c r="O256" s="19">
        <v>53.600000000000023</v>
      </c>
      <c r="P256" s="19"/>
      <c r="Q256" s="292">
        <v>2.9078336047835545</v>
      </c>
      <c r="R256" s="292">
        <v>0.90999999999999792</v>
      </c>
      <c r="S256" s="19">
        <v>1.7544843750000021</v>
      </c>
      <c r="T256" s="19"/>
      <c r="U256" s="292">
        <v>0.95785329216488668</v>
      </c>
      <c r="V256" s="292"/>
      <c r="W256" s="19">
        <v>0.52144750000000029</v>
      </c>
      <c r="X256" s="19">
        <v>0.81000000000000105</v>
      </c>
      <c r="Y256" s="292">
        <v>1.6399999999999979</v>
      </c>
      <c r="Z256" s="292">
        <v>0.52144750000000029</v>
      </c>
      <c r="AA256" s="19">
        <v>0.25171874999999944</v>
      </c>
      <c r="AB256" s="19">
        <v>0.46207291666666656</v>
      </c>
      <c r="AC256" s="14"/>
    </row>
    <row r="257" spans="1:29" x14ac:dyDescent="0.25">
      <c r="A257" s="292">
        <v>244.56025421694525</v>
      </c>
      <c r="B257" s="292"/>
      <c r="C257" s="19">
        <v>32.313333333333325</v>
      </c>
      <c r="D257" s="19"/>
      <c r="E257" s="292">
        <v>3.069999999999995</v>
      </c>
      <c r="F257" s="292"/>
      <c r="G257" s="19">
        <v>1.1553831018518521</v>
      </c>
      <c r="H257" s="19">
        <v>1.7640000000000013</v>
      </c>
      <c r="I257" s="292">
        <v>3.0338999999999978</v>
      </c>
      <c r="J257" s="292"/>
      <c r="K257" s="19">
        <v>1.8300000000000025</v>
      </c>
      <c r="L257" s="19"/>
      <c r="M257" s="292">
        <v>1.8583469344875521</v>
      </c>
      <c r="N257" s="292"/>
      <c r="O257" s="19">
        <v>32.313333333333325</v>
      </c>
      <c r="P257" s="19"/>
      <c r="Q257" s="292">
        <v>3</v>
      </c>
      <c r="R257" s="292">
        <v>1.1553831018518521</v>
      </c>
      <c r="S257" s="19">
        <v>1.8300000000000025</v>
      </c>
      <c r="T257" s="19"/>
      <c r="U257" s="292">
        <v>0.95846017156862917</v>
      </c>
      <c r="V257" s="292"/>
      <c r="W257" s="19">
        <v>0.50900000000000023</v>
      </c>
      <c r="X257" s="19">
        <v>0.73730208333333336</v>
      </c>
      <c r="Y257" s="292">
        <v>4.0414306409363796</v>
      </c>
      <c r="Z257" s="292">
        <v>0.50900000000000023</v>
      </c>
      <c r="AA257" s="19">
        <v>0.20438425925925971</v>
      </c>
      <c r="AB257" s="19">
        <v>0.13927884615384642</v>
      </c>
      <c r="AC257" s="14"/>
    </row>
    <row r="258" spans="1:29" x14ac:dyDescent="0.25">
      <c r="A258" s="292">
        <v>253.42073635974427</v>
      </c>
      <c r="B258" s="292"/>
      <c r="C258" s="19">
        <v>27.738333333333316</v>
      </c>
      <c r="D258" s="19"/>
      <c r="E258" s="292">
        <v>3.5880041666666576</v>
      </c>
      <c r="F258" s="292"/>
      <c r="G258" s="19">
        <v>1.4467325231481496</v>
      </c>
      <c r="H258" s="19">
        <v>1.6807656250000009</v>
      </c>
      <c r="I258" s="292">
        <v>3.1162555153172842</v>
      </c>
      <c r="J258" s="292"/>
      <c r="K258" s="19">
        <v>1.342534490740743</v>
      </c>
      <c r="L258" s="19"/>
      <c r="M258" s="292">
        <v>2.0633345331676538</v>
      </c>
      <c r="N258" s="292"/>
      <c r="O258" s="19">
        <v>27.738333333333316</v>
      </c>
      <c r="P258" s="19"/>
      <c r="Q258" s="292"/>
      <c r="R258" s="292">
        <v>1.4467325231481496</v>
      </c>
      <c r="S258" s="19">
        <v>1.342534490740743</v>
      </c>
      <c r="T258" s="19"/>
      <c r="U258" s="292">
        <v>0.97853868456409643</v>
      </c>
      <c r="V258" s="292"/>
      <c r="W258" s="19">
        <v>0.64322520833333463</v>
      </c>
      <c r="X258" s="19">
        <v>0.59278918269230629</v>
      </c>
      <c r="Y258" s="292">
        <v>4.5599081009020335</v>
      </c>
      <c r="Z258" s="292">
        <v>0.64322520833333463</v>
      </c>
      <c r="AA258" s="19">
        <v>0.17060908564814847</v>
      </c>
      <c r="AB258" s="19"/>
      <c r="AC258" s="14"/>
    </row>
    <row r="259" spans="1:29" x14ac:dyDescent="0.25">
      <c r="A259" s="292">
        <v>256.57633928571465</v>
      </c>
      <c r="B259" s="292"/>
      <c r="C259" s="19">
        <v>26.281250000000025</v>
      </c>
      <c r="D259" s="19"/>
      <c r="E259" s="292">
        <v>3.5987214777694594</v>
      </c>
      <c r="F259" s="292"/>
      <c r="G259" s="19">
        <v>1.3616307002314818</v>
      </c>
      <c r="H259" s="19">
        <v>1.5130416666666655</v>
      </c>
      <c r="I259" s="292">
        <v>3.5172829166666681</v>
      </c>
      <c r="J259" s="292"/>
      <c r="K259" s="19">
        <v>1.3842788831018555</v>
      </c>
      <c r="L259" s="19"/>
      <c r="M259" s="292">
        <v>3.7473716945092099</v>
      </c>
      <c r="N259" s="292"/>
      <c r="O259" s="19">
        <v>26.281250000000025</v>
      </c>
      <c r="P259" s="19"/>
      <c r="Q259" s="292"/>
      <c r="R259" s="292">
        <v>1.3616307002314818</v>
      </c>
      <c r="S259" s="19">
        <v>1.3842788831018555</v>
      </c>
      <c r="T259" s="19"/>
      <c r="U259" s="292">
        <v>0.99625207658219972</v>
      </c>
      <c r="V259" s="292"/>
      <c r="W259" s="19">
        <v>0.78988692708333452</v>
      </c>
      <c r="X259" s="19"/>
      <c r="Y259" s="292">
        <v>8.4700000000000184</v>
      </c>
      <c r="Z259" s="292">
        <v>0.78988692708333452</v>
      </c>
      <c r="AA259" s="19">
        <v>0.25081597222222241</v>
      </c>
      <c r="AB259" s="19"/>
      <c r="AC259" s="14"/>
    </row>
    <row r="260" spans="1:29" x14ac:dyDescent="0.25">
      <c r="A260" s="292">
        <v>289.93824471230636</v>
      </c>
      <c r="B260" s="292"/>
      <c r="C260" s="19">
        <v>22.999999999999996</v>
      </c>
      <c r="D260" s="19"/>
      <c r="E260" s="292">
        <v>3.621133037266087</v>
      </c>
      <c r="F260" s="292"/>
      <c r="G260" s="19">
        <v>1.4221475520833333</v>
      </c>
      <c r="H260" s="19">
        <v>1.4903159722222235</v>
      </c>
      <c r="I260" s="292">
        <v>3.5801126311287326</v>
      </c>
      <c r="J260" s="292"/>
      <c r="K260" s="19">
        <v>1.8207543402777813</v>
      </c>
      <c r="L260" s="19"/>
      <c r="M260" s="292">
        <v>4.3234896707576382</v>
      </c>
      <c r="N260" s="292"/>
      <c r="O260" s="19">
        <v>22.999999999999996</v>
      </c>
      <c r="P260" s="19"/>
      <c r="Q260" s="292"/>
      <c r="R260" s="292">
        <v>1.4221475520833333</v>
      </c>
      <c r="S260" s="19">
        <v>1.8207543402777813</v>
      </c>
      <c r="T260" s="19"/>
      <c r="U260" s="292">
        <v>1.0053326280425676</v>
      </c>
      <c r="V260" s="292"/>
      <c r="W260" s="19">
        <v>0.83580078125000146</v>
      </c>
      <c r="X260" s="19"/>
      <c r="Y260" s="292"/>
      <c r="Z260" s="292">
        <v>0.83580078125000146</v>
      </c>
      <c r="AA260" s="19">
        <v>0.57000000000000017</v>
      </c>
      <c r="AB260" s="19"/>
      <c r="AC260" s="14"/>
    </row>
    <row r="261" spans="1:29" x14ac:dyDescent="0.25">
      <c r="A261" s="292">
        <v>300.01009386128868</v>
      </c>
      <c r="B261" s="292"/>
      <c r="C261" s="19">
        <v>23.918749999999985</v>
      </c>
      <c r="D261" s="19"/>
      <c r="E261" s="292">
        <v>3.707190301334327</v>
      </c>
      <c r="F261" s="292"/>
      <c r="G261" s="19">
        <v>1.8301006249999963</v>
      </c>
      <c r="H261" s="19">
        <v>2.0291020833333331</v>
      </c>
      <c r="I261" s="292">
        <v>3.666071239217668</v>
      </c>
      <c r="J261" s="292"/>
      <c r="K261" s="19">
        <v>3.2400000000000042</v>
      </c>
      <c r="L261" s="19"/>
      <c r="M261" s="292">
        <v>4.4499999999999931</v>
      </c>
      <c r="N261" s="292"/>
      <c r="O261" s="19">
        <v>23.918749999999985</v>
      </c>
      <c r="P261" s="19"/>
      <c r="Q261" s="292"/>
      <c r="R261" s="292">
        <v>1.8301006249999963</v>
      </c>
      <c r="S261" s="19">
        <v>3.2400000000000042</v>
      </c>
      <c r="T261" s="19"/>
      <c r="U261" s="292">
        <v>1.0400000000000018</v>
      </c>
      <c r="V261" s="292"/>
      <c r="W261" s="19">
        <v>0.84000000000000197</v>
      </c>
      <c r="X261" s="19"/>
      <c r="Y261" s="292"/>
      <c r="Z261" s="292">
        <v>0.84000000000000197</v>
      </c>
      <c r="AA261" s="19">
        <v>0.48062847222222177</v>
      </c>
      <c r="AB261" s="19"/>
      <c r="AC261" s="14"/>
    </row>
    <row r="262" spans="1:29" x14ac:dyDescent="0.25">
      <c r="A262" s="292">
        <v>353.06415188690886</v>
      </c>
      <c r="B262" s="292"/>
      <c r="C262" s="19">
        <v>29.608333333333373</v>
      </c>
      <c r="D262" s="19"/>
      <c r="E262" s="292">
        <v>3.7439360234095234</v>
      </c>
      <c r="F262" s="292"/>
      <c r="G262" s="19">
        <v>1.9053999999999958</v>
      </c>
      <c r="H262" s="19">
        <v>3.2878000000000029</v>
      </c>
      <c r="I262" s="292">
        <v>3.6913545949880651</v>
      </c>
      <c r="J262" s="292"/>
      <c r="K262" s="19">
        <v>2.8426112152777816</v>
      </c>
      <c r="L262" s="19"/>
      <c r="M262" s="292"/>
      <c r="N262" s="292"/>
      <c r="O262" s="19">
        <v>29.608333333333373</v>
      </c>
      <c r="P262" s="19"/>
      <c r="Q262" s="292"/>
      <c r="R262" s="292">
        <v>1.9053999999999958</v>
      </c>
      <c r="S262" s="19">
        <v>2.8426112152777816</v>
      </c>
      <c r="T262" s="19"/>
      <c r="U262" s="292">
        <v>1.0887132352941153</v>
      </c>
      <c r="V262" s="292"/>
      <c r="W262" s="19">
        <v>0.83882421875000179</v>
      </c>
      <c r="X262" s="19"/>
      <c r="Y262" s="292"/>
      <c r="Z262" s="292">
        <v>0.83882421875000179</v>
      </c>
      <c r="AA262" s="19">
        <v>0.20244415509259298</v>
      </c>
      <c r="AB262" s="19"/>
      <c r="AC262" s="14"/>
    </row>
    <row r="263" spans="1:29" x14ac:dyDescent="0.25">
      <c r="A263" s="292">
        <v>360.22048611111114</v>
      </c>
      <c r="B263" s="292"/>
      <c r="C263" s="19"/>
      <c r="D263" s="19"/>
      <c r="E263" s="292">
        <v>3.8065953880081014</v>
      </c>
      <c r="F263" s="292"/>
      <c r="G263" s="19">
        <v>1.4161274074074066</v>
      </c>
      <c r="H263" s="19">
        <v>2.9353645833333375</v>
      </c>
      <c r="I263" s="292">
        <v>3.8308531188127275</v>
      </c>
      <c r="J263" s="292"/>
      <c r="K263" s="19">
        <v>1.2485041261574088</v>
      </c>
      <c r="L263" s="19"/>
      <c r="M263" s="292"/>
      <c r="N263" s="292"/>
      <c r="O263" s="19"/>
      <c r="P263" s="19"/>
      <c r="Q263" s="292"/>
      <c r="R263" s="292">
        <v>1.4161274074074066</v>
      </c>
      <c r="S263" s="19">
        <v>1.2485041261574088</v>
      </c>
      <c r="T263" s="19"/>
      <c r="U263" s="292">
        <v>1.1096945907640889</v>
      </c>
      <c r="V263" s="292"/>
      <c r="W263" s="19">
        <v>0.63448098958333499</v>
      </c>
      <c r="X263" s="19"/>
      <c r="Y263" s="292"/>
      <c r="Z263" s="292">
        <v>0.63448098958333499</v>
      </c>
      <c r="AA263" s="19"/>
      <c r="AB263" s="19"/>
      <c r="AC263" s="14"/>
    </row>
    <row r="264" spans="1:29" x14ac:dyDescent="0.25">
      <c r="A264" s="292">
        <v>374</v>
      </c>
      <c r="B264" s="292"/>
      <c r="C264" s="19"/>
      <c r="D264" s="19"/>
      <c r="E264" s="292">
        <v>4.0410999999999904</v>
      </c>
      <c r="F264" s="292"/>
      <c r="G264" s="19">
        <v>1.4486236747685182</v>
      </c>
      <c r="H264" s="19">
        <v>1.5812187499999999</v>
      </c>
      <c r="I264" s="292">
        <v>3.9700000000000082</v>
      </c>
      <c r="J264" s="292"/>
      <c r="K264" s="19"/>
      <c r="L264" s="19"/>
      <c r="M264" s="292"/>
      <c r="N264" s="292"/>
      <c r="O264" s="19"/>
      <c r="P264" s="19"/>
      <c r="Q264" s="292"/>
      <c r="R264" s="292">
        <v>1.4486236747685182</v>
      </c>
      <c r="S264" s="19"/>
      <c r="T264" s="19"/>
      <c r="U264" s="292">
        <v>1.1114404544892116</v>
      </c>
      <c r="V264" s="292"/>
      <c r="W264" s="19"/>
      <c r="X264" s="19"/>
      <c r="Y264" s="292"/>
      <c r="Z264" s="292"/>
      <c r="AA264" s="19"/>
      <c r="AB264" s="19"/>
      <c r="AC264" s="14"/>
    </row>
    <row r="265" spans="1:29" x14ac:dyDescent="0.25">
      <c r="A265" s="292">
        <v>386</v>
      </c>
      <c r="B265" s="292"/>
      <c r="C265" s="19"/>
      <c r="D265" s="19"/>
      <c r="E265" s="292">
        <v>4.2064523771150411</v>
      </c>
      <c r="F265" s="292"/>
      <c r="G265" s="19">
        <v>1.8793434027777776</v>
      </c>
      <c r="H265" s="19"/>
      <c r="I265" s="292">
        <v>4.1343249727270104</v>
      </c>
      <c r="J265" s="292"/>
      <c r="K265" s="19"/>
      <c r="L265" s="19"/>
      <c r="M265" s="292"/>
      <c r="N265" s="292"/>
      <c r="O265" s="19"/>
      <c r="P265" s="19"/>
      <c r="Q265" s="292"/>
      <c r="R265" s="292">
        <v>1.8793434027777776</v>
      </c>
      <c r="S265" s="19"/>
      <c r="T265" s="19"/>
      <c r="U265" s="292">
        <v>1.1800000000000028</v>
      </c>
      <c r="V265" s="292">
        <f>AVERAGE(V4:V254)</f>
        <v>0.58106155090583644</v>
      </c>
      <c r="W265" s="19">
        <f>AVERAGE(W4:W263)</f>
        <v>0.74622514809109475</v>
      </c>
      <c r="X265" s="19"/>
      <c r="Y265" s="292"/>
      <c r="Z265" s="19">
        <f>AVERAGE(Z4:Z263)</f>
        <v>0.27483270593052156</v>
      </c>
      <c r="AA265" s="19">
        <f>AVERAGE(AA4:AA262)</f>
        <v>0.27177471241475315</v>
      </c>
      <c r="AB265" s="19"/>
      <c r="AC265" s="14">
        <f>AA265/W265</f>
        <v>0.3641993480251573</v>
      </c>
    </row>
    <row r="266" spans="1:29" x14ac:dyDescent="0.25">
      <c r="A266" s="292">
        <v>408</v>
      </c>
      <c r="B266" s="292"/>
      <c r="E266" s="292">
        <v>4.3627065780919017</v>
      </c>
      <c r="F266" s="292"/>
      <c r="G266">
        <v>3.289300000000003</v>
      </c>
      <c r="I266" s="292">
        <v>4.4342193331901596</v>
      </c>
      <c r="J266" s="292"/>
      <c r="M266" s="292"/>
      <c r="N266" s="292"/>
      <c r="Q266" s="292"/>
      <c r="R266" s="292">
        <v>3.289300000000003</v>
      </c>
      <c r="U266" s="292">
        <v>1.530738970588237</v>
      </c>
      <c r="V266" s="292">
        <f>MEDIAN(V4:V254)</f>
        <v>0.47606666666666747</v>
      </c>
      <c r="W266" s="19">
        <f>MEDIAN(W4:W263)</f>
        <v>0.6773939321421274</v>
      </c>
      <c r="Y266" s="292"/>
      <c r="Z266" s="19">
        <f>MEDIAN(Z4:Z263)</f>
        <v>0.1313528645833334</v>
      </c>
      <c r="AA266" s="19">
        <f>MEDIAN(AA4:AA262)</f>
        <v>0.19713237953683263</v>
      </c>
      <c r="AC266" s="14"/>
    </row>
    <row r="267" spans="1:29" x14ac:dyDescent="0.25">
      <c r="A267" s="292">
        <v>456.85937639437179</v>
      </c>
      <c r="B267" s="292"/>
      <c r="E267" s="292">
        <v>4.5494836449285563</v>
      </c>
      <c r="F267" s="292"/>
      <c r="G267">
        <v>2.8945121527777782</v>
      </c>
      <c r="I267" s="292">
        <v>4.8851016919361419</v>
      </c>
      <c r="J267" s="292"/>
      <c r="M267" s="292"/>
      <c r="N267" s="292"/>
      <c r="Q267" s="292"/>
      <c r="R267" s="292">
        <v>2.8945121527777782</v>
      </c>
      <c r="U267" s="292">
        <v>1.5815450135497102</v>
      </c>
      <c r="V267" s="292"/>
      <c r="Y267" s="292"/>
      <c r="Z267" s="292"/>
      <c r="AC267" s="14"/>
    </row>
    <row r="268" spans="1:29" x14ac:dyDescent="0.25">
      <c r="A268" s="292">
        <v>466.18452380952584</v>
      </c>
      <c r="B268" s="292"/>
      <c r="E268" s="292">
        <v>4.8143236111111056</v>
      </c>
      <c r="F268" s="292"/>
      <c r="G268">
        <v>1.3238076678240731</v>
      </c>
      <c r="I268" s="292">
        <v>6.4100000000000037</v>
      </c>
      <c r="J268" s="292"/>
      <c r="M268" s="292"/>
      <c r="N268" s="292"/>
      <c r="Q268" s="292"/>
      <c r="R268" s="292">
        <v>1.3238076678240731</v>
      </c>
      <c r="U268" s="292">
        <v>1.7700000000000016</v>
      </c>
      <c r="V268" s="292"/>
      <c r="Y268" s="292"/>
      <c r="Z268" s="292"/>
      <c r="AC268" s="14"/>
    </row>
    <row r="269" spans="1:29" x14ac:dyDescent="0.25">
      <c r="A269" s="292">
        <v>478.92857142857201</v>
      </c>
      <c r="B269" s="292"/>
      <c r="E269" s="292">
        <v>5.1795900484849158</v>
      </c>
      <c r="F269" s="292"/>
      <c r="I269" s="292"/>
      <c r="J269" s="292"/>
      <c r="M269" s="292"/>
      <c r="N269" s="292"/>
      <c r="Q269" s="292"/>
      <c r="R269" s="292"/>
      <c r="U269" s="292">
        <v>2.0800000000000036</v>
      </c>
      <c r="V269" s="292"/>
      <c r="Y269" s="292"/>
      <c r="Z269" s="292"/>
    </row>
    <row r="270" spans="1:29" x14ac:dyDescent="0.25">
      <c r="A270" s="292">
        <v>576</v>
      </c>
      <c r="B270" s="292"/>
      <c r="E270" s="292">
        <v>5.2699999999999934</v>
      </c>
      <c r="F270" s="292"/>
      <c r="I270" s="292"/>
      <c r="J270" s="292"/>
      <c r="M270" s="292"/>
      <c r="N270" s="292"/>
      <c r="Q270" s="292"/>
      <c r="R270" s="292"/>
      <c r="U270" s="292">
        <v>4.8542348736767034</v>
      </c>
      <c r="V270" s="292"/>
      <c r="Y270" s="292"/>
      <c r="Z270" s="292"/>
    </row>
    <row r="271" spans="1:29" x14ac:dyDescent="0.25">
      <c r="A271" s="292">
        <v>820.21597222222226</v>
      </c>
      <c r="B271" s="292"/>
      <c r="E271" s="292">
        <v>7.1269999999999927</v>
      </c>
      <c r="F271" s="292"/>
      <c r="I271" s="292"/>
      <c r="J271" s="292"/>
      <c r="M271" s="292"/>
      <c r="N271" s="292"/>
      <c r="Q271" s="292"/>
      <c r="R271" s="292"/>
      <c r="U271" s="292">
        <v>5.4299415089217264</v>
      </c>
      <c r="V271" s="292"/>
      <c r="Y271" s="292"/>
      <c r="Z271" s="292"/>
    </row>
    <row r="272" spans="1:29" x14ac:dyDescent="0.25">
      <c r="A272" s="292">
        <v>1210</v>
      </c>
      <c r="B272" s="292"/>
      <c r="E272" s="292">
        <v>8.1815910276993744</v>
      </c>
      <c r="F272" s="292"/>
      <c r="I272" s="292"/>
      <c r="J272" s="292"/>
      <c r="M272" s="292"/>
      <c r="N272" s="292"/>
      <c r="Q272" s="292"/>
      <c r="R272" s="292"/>
      <c r="U272" s="292">
        <v>9.7699999999999871</v>
      </c>
      <c r="V272" s="292"/>
      <c r="Y272" s="292"/>
      <c r="Z272" s="292"/>
    </row>
    <row r="273" spans="1:26" x14ac:dyDescent="0.25">
      <c r="A273" s="292"/>
      <c r="B273" s="292"/>
      <c r="E273" s="292">
        <v>9.2085913626937934</v>
      </c>
      <c r="F273" s="292"/>
      <c r="I273" s="292"/>
      <c r="J273" s="292"/>
      <c r="M273" s="292"/>
      <c r="N273" s="292"/>
      <c r="Q273" s="292"/>
      <c r="R273" s="292"/>
      <c r="U273" s="292"/>
      <c r="V273" s="292"/>
      <c r="Y273" s="292"/>
      <c r="Z273" s="292"/>
    </row>
    <row r="274" spans="1:26" x14ac:dyDescent="0.25">
      <c r="B274" s="292"/>
      <c r="F274" s="292"/>
      <c r="J274" s="292"/>
      <c r="N274" s="292"/>
      <c r="R274" s="292"/>
      <c r="V274" s="292"/>
      <c r="Z274" s="292"/>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7DB-C65A-44BA-8FEE-A98525882231}">
  <dimension ref="A2:O13"/>
  <sheetViews>
    <sheetView workbookViewId="0">
      <selection activeCell="B23" sqref="B23"/>
    </sheetView>
  </sheetViews>
  <sheetFormatPr defaultRowHeight="15" x14ac:dyDescent="0.25"/>
  <cols>
    <col min="1" max="1" width="19.42578125" customWidth="1"/>
    <col min="2" max="2" width="11.140625" customWidth="1"/>
    <col min="3" max="3" width="9.85546875" customWidth="1"/>
    <col min="4" max="4" width="10" customWidth="1"/>
    <col min="5" max="5" width="10.85546875" customWidth="1"/>
    <col min="6" max="6" width="10.7109375" customWidth="1"/>
    <col min="7" max="7" width="12.42578125" customWidth="1"/>
    <col min="8" max="8" width="12" customWidth="1"/>
    <col min="9" max="9" width="13.7109375" bestFit="1" customWidth="1"/>
    <col min="10" max="10" width="11.7109375" customWidth="1"/>
    <col min="11" max="13" width="14.7109375" bestFit="1" customWidth="1"/>
    <col min="14" max="15" width="15.42578125" bestFit="1" customWidth="1"/>
    <col min="21" max="21" width="30" customWidth="1"/>
  </cols>
  <sheetData>
    <row r="2" spans="1:15" x14ac:dyDescent="0.25">
      <c r="A2" t="s">
        <v>662</v>
      </c>
      <c r="I2" s="225">
        <v>2.882191780821918</v>
      </c>
      <c r="J2" s="296" t="s">
        <v>418</v>
      </c>
    </row>
    <row r="3" spans="1:15" ht="45" x14ac:dyDescent="0.25">
      <c r="A3" s="296" t="s">
        <v>650</v>
      </c>
      <c r="B3" s="1" t="s">
        <v>394</v>
      </c>
      <c r="C3" s="1" t="s">
        <v>395</v>
      </c>
      <c r="D3" s="1" t="s">
        <v>396</v>
      </c>
      <c r="E3" s="1" t="s">
        <v>397</v>
      </c>
      <c r="F3" s="1" t="s">
        <v>398</v>
      </c>
      <c r="G3" s="1" t="s">
        <v>399</v>
      </c>
      <c r="H3" s="1" t="s">
        <v>400</v>
      </c>
      <c r="I3" s="1" t="s">
        <v>610</v>
      </c>
      <c r="J3" s="1" t="s">
        <v>611</v>
      </c>
      <c r="K3" s="1" t="s">
        <v>612</v>
      </c>
      <c r="L3" s="1" t="s">
        <v>613</v>
      </c>
      <c r="M3" s="1" t="s">
        <v>614</v>
      </c>
      <c r="N3" s="1" t="s">
        <v>615</v>
      </c>
      <c r="O3" s="1" t="s">
        <v>616</v>
      </c>
    </row>
    <row r="4" spans="1:15" x14ac:dyDescent="0.25">
      <c r="A4" s="296" t="s">
        <v>649</v>
      </c>
      <c r="B4" s="225">
        <v>44.325258005923892</v>
      </c>
      <c r="C4" s="225">
        <v>21.616033927242526</v>
      </c>
      <c r="D4" s="225">
        <v>27.628903748490973</v>
      </c>
      <c r="E4" s="225">
        <v>18.602205512121014</v>
      </c>
      <c r="F4" s="225">
        <v>19.015657066175809</v>
      </c>
      <c r="G4" s="225">
        <v>35.175485616420339</v>
      </c>
      <c r="H4" s="225">
        <v>33.320273848432223</v>
      </c>
      <c r="I4" s="225">
        <v>13712.997584515651</v>
      </c>
      <c r="J4" s="225">
        <v>126.11343771833273</v>
      </c>
      <c r="K4" s="225">
        <v>137.82233207695378</v>
      </c>
      <c r="L4" s="225">
        <v>16.495328821280577</v>
      </c>
      <c r="M4" s="225">
        <v>8.8076678230090746</v>
      </c>
      <c r="N4" s="225">
        <v>77.590629828820227</v>
      </c>
      <c r="O4" s="225">
        <v>33.424205218848876</v>
      </c>
    </row>
    <row r="5" spans="1:15" x14ac:dyDescent="0.25">
      <c r="A5" s="292" t="s">
        <v>651</v>
      </c>
      <c r="B5" s="225">
        <v>37.826111593124999</v>
      </c>
      <c r="C5" s="225">
        <v>25.322631885334673</v>
      </c>
      <c r="D5" s="225">
        <v>19.431124180838342</v>
      </c>
      <c r="E5" s="225">
        <v>46.359280275619682</v>
      </c>
      <c r="F5" s="225">
        <v>12.48611735092175</v>
      </c>
      <c r="G5" s="225">
        <v>6.5760254398624527</v>
      </c>
      <c r="H5" s="225">
        <v>9.2766963613984981</v>
      </c>
      <c r="I5" s="225">
        <v>2086.6894322025219</v>
      </c>
      <c r="J5" s="225">
        <v>37.111932956572701</v>
      </c>
      <c r="K5" s="225">
        <v>23.317117481889607</v>
      </c>
      <c r="L5" s="225">
        <v>11.853816207493656</v>
      </c>
      <c r="M5" s="225">
        <v>1.8179307075406081</v>
      </c>
      <c r="N5" s="225">
        <v>3.034718207635128</v>
      </c>
      <c r="O5" s="225">
        <v>1.8029638018744616</v>
      </c>
    </row>
    <row r="6" spans="1:15" x14ac:dyDescent="0.25">
      <c r="A6" s="225" t="s">
        <v>652</v>
      </c>
      <c r="B6" s="225">
        <v>51.070176240654149</v>
      </c>
      <c r="C6" s="225">
        <v>27.977075354774794</v>
      </c>
      <c r="D6" s="225">
        <v>32.30322890966788</v>
      </c>
      <c r="E6" s="225">
        <v>31.970058168094273</v>
      </c>
      <c r="F6" s="225">
        <v>22.94054928501658</v>
      </c>
      <c r="G6" s="225">
        <v>36.551266260269522</v>
      </c>
      <c r="H6" s="225">
        <v>35.117631398863644</v>
      </c>
      <c r="I6" s="225">
        <v>15799.687016718173</v>
      </c>
      <c r="J6" s="225">
        <v>163.22537067490543</v>
      </c>
      <c r="K6" s="225">
        <v>161.13944955884338</v>
      </c>
      <c r="L6" s="225">
        <v>28.349145028774231</v>
      </c>
      <c r="M6" s="225">
        <v>10.625598530549683</v>
      </c>
      <c r="N6" s="225">
        <v>80.62534803645535</v>
      </c>
      <c r="O6" s="225">
        <v>35.227169020723338</v>
      </c>
    </row>
    <row r="7" spans="1:15" ht="30" x14ac:dyDescent="0.25">
      <c r="A7" s="1" t="s">
        <v>653</v>
      </c>
      <c r="I7" s="273">
        <f t="shared" ref="I7:O7" si="0">I6*1/135.8*1/0.404686</f>
        <v>287.49515727956441</v>
      </c>
      <c r="J7" s="273">
        <f t="shared" si="0"/>
        <v>2.9700907090464916</v>
      </c>
      <c r="K7" s="273">
        <f t="shared" si="0"/>
        <v>2.9321347534189868</v>
      </c>
      <c r="L7" s="273">
        <f t="shared" si="0"/>
        <v>0.51584831396752273</v>
      </c>
      <c r="M7" s="298">
        <f t="shared" si="0"/>
        <v>0.19334611612859767</v>
      </c>
      <c r="N7" s="273">
        <f t="shared" si="0"/>
        <v>1.4670795117608002</v>
      </c>
      <c r="O7" s="298">
        <f t="shared" si="0"/>
        <v>0.64100260260916941</v>
      </c>
    </row>
    <row r="9" spans="1:15" ht="17.25" x14ac:dyDescent="0.25">
      <c r="A9" s="303" t="s">
        <v>451</v>
      </c>
      <c r="B9" s="303"/>
      <c r="C9" s="303"/>
      <c r="D9" s="303"/>
      <c r="E9" s="303"/>
      <c r="F9" s="303"/>
      <c r="G9" s="303"/>
      <c r="H9" s="303"/>
    </row>
    <row r="10" spans="1:15" x14ac:dyDescent="0.25">
      <c r="A10" s="17" t="s">
        <v>489</v>
      </c>
      <c r="B10" s="17"/>
      <c r="C10" s="17"/>
      <c r="D10" s="17"/>
      <c r="E10" s="17"/>
      <c r="F10" s="17"/>
      <c r="G10" s="17"/>
      <c r="H10" s="17"/>
    </row>
    <row r="11" spans="1:15" ht="15.75" thickBot="1" x14ac:dyDescent="0.3">
      <c r="A11" s="21" t="s">
        <v>452</v>
      </c>
      <c r="B11" s="22" t="s">
        <v>445</v>
      </c>
      <c r="C11" s="22" t="s">
        <v>446</v>
      </c>
      <c r="D11" s="22" t="s">
        <v>461</v>
      </c>
      <c r="E11" s="22" t="s">
        <v>462</v>
      </c>
      <c r="F11" s="22" t="s">
        <v>449</v>
      </c>
      <c r="G11" s="22" t="s">
        <v>450</v>
      </c>
      <c r="H11" s="215" t="s">
        <v>447</v>
      </c>
    </row>
    <row r="12" spans="1:15" ht="15.75" thickTop="1" x14ac:dyDescent="0.25">
      <c r="A12" s="23" t="s">
        <v>459</v>
      </c>
      <c r="B12" s="24" t="s">
        <v>637</v>
      </c>
      <c r="C12" s="24" t="s">
        <v>630</v>
      </c>
      <c r="D12" s="24" t="s">
        <v>644</v>
      </c>
      <c r="E12" s="294" t="s">
        <v>645</v>
      </c>
      <c r="F12" s="24" t="s">
        <v>638</v>
      </c>
      <c r="G12" s="24" t="s">
        <v>631</v>
      </c>
      <c r="H12" s="273" t="s">
        <v>654</v>
      </c>
    </row>
    <row r="13" spans="1:15" x14ac:dyDescent="0.25">
      <c r="A13" s="25" t="s">
        <v>460</v>
      </c>
      <c r="B13" s="26" t="s">
        <v>632</v>
      </c>
      <c r="C13" s="26" t="s">
        <v>633</v>
      </c>
      <c r="D13" s="26" t="s">
        <v>634</v>
      </c>
      <c r="E13" s="26" t="s">
        <v>635</v>
      </c>
      <c r="F13" s="27" t="s">
        <v>636</v>
      </c>
      <c r="G13" s="27" t="s">
        <v>648</v>
      </c>
      <c r="H13" s="216" t="s">
        <v>628</v>
      </c>
    </row>
  </sheetData>
  <mergeCells count="1">
    <mergeCell ref="A9:H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653B5-A9C9-4618-962C-F9D266F7BAAA}">
  <dimension ref="A1:CJ1050"/>
  <sheetViews>
    <sheetView topLeftCell="Z1" zoomScaleNormal="100" workbookViewId="0">
      <selection activeCell="W4" sqref="W4:W93"/>
    </sheetView>
  </sheetViews>
  <sheetFormatPr defaultRowHeight="15" x14ac:dyDescent="0.25"/>
  <cols>
    <col min="1" max="1" width="4.5703125" bestFit="1" customWidth="1"/>
    <col min="2" max="2" width="6.140625" bestFit="1" customWidth="1"/>
    <col min="3" max="3" width="6.140625" customWidth="1"/>
    <col min="4" max="4" width="8.7109375" style="49" bestFit="1" customWidth="1"/>
    <col min="5" max="7" width="13.140625" style="49" customWidth="1"/>
    <col min="8" max="8" width="15" style="55" customWidth="1"/>
    <col min="9" max="9" width="6.28515625" style="49" bestFit="1" customWidth="1"/>
    <col min="10" max="10" width="8.5703125" style="49" bestFit="1" customWidth="1"/>
    <col min="11" max="11" width="10.5703125" style="49" customWidth="1"/>
    <col min="12" max="12" width="8.42578125" style="49" bestFit="1" customWidth="1"/>
    <col min="13" max="13" width="12.140625" style="49" customWidth="1"/>
    <col min="14" max="14" width="4.5703125" style="49" customWidth="1"/>
    <col min="15" max="15" width="6.28515625" style="49" bestFit="1" customWidth="1"/>
    <col min="16" max="16" width="6.140625" style="49" bestFit="1" customWidth="1"/>
    <col min="17" max="17" width="12" style="49" bestFit="1" customWidth="1"/>
    <col min="18" max="18" width="9.7109375" style="49" customWidth="1"/>
    <col min="19" max="19" width="9.140625" style="49" customWidth="1"/>
    <col min="20" max="20" width="8.5703125" style="49" customWidth="1"/>
    <col min="21" max="21" width="12.5703125" style="49" bestFit="1" customWidth="1"/>
    <col min="22" max="22" width="4.140625" customWidth="1"/>
    <col min="23" max="23" width="14.140625" bestFit="1" customWidth="1"/>
    <col min="24" max="24" width="17.85546875" bestFit="1" customWidth="1"/>
    <col min="25" max="25" width="11.7109375" bestFit="1" customWidth="1"/>
    <col min="26" max="26" width="12" bestFit="1" customWidth="1"/>
    <col min="27" max="27" width="9.42578125" bestFit="1" customWidth="1"/>
    <col min="28" max="28" width="11.5703125" bestFit="1" customWidth="1"/>
    <col min="39" max="39" width="13.7109375" customWidth="1"/>
    <col min="41" max="41" width="11.28515625" customWidth="1"/>
    <col min="42" max="42" width="10.5703125" customWidth="1"/>
    <col min="43" max="43" width="14.5703125" customWidth="1"/>
    <col min="44" max="47" width="15.5703125" customWidth="1"/>
    <col min="48" max="48" width="11.7109375" customWidth="1"/>
    <col min="49" max="50" width="15.5703125" customWidth="1"/>
    <col min="51" max="51" width="15.5703125" style="69" customWidth="1"/>
    <col min="52" max="52" width="14.42578125" style="65" customWidth="1"/>
    <col min="53" max="53" width="14.85546875" style="65" customWidth="1"/>
    <col min="54" max="54" width="16" style="65" customWidth="1"/>
    <col min="55" max="55" width="13.42578125" style="65" customWidth="1"/>
    <col min="56" max="56" width="12.140625" style="65" customWidth="1"/>
    <col min="57" max="57" width="13" style="65" customWidth="1"/>
    <col min="58" max="59" width="14" style="65" customWidth="1"/>
    <col min="60" max="60" width="12.28515625" style="65" customWidth="1"/>
    <col min="61" max="61" width="12.140625" style="65" customWidth="1"/>
    <col min="62" max="62" width="5.5703125" style="65" customWidth="1"/>
    <col min="63" max="64" width="13.140625" style="65" customWidth="1"/>
    <col min="65" max="66" width="11.140625" style="65" customWidth="1"/>
    <col min="67" max="86" width="9.140625" style="65"/>
    <col min="87" max="87" width="15.42578125" style="65" customWidth="1"/>
    <col min="88" max="88" width="12" style="65" customWidth="1"/>
  </cols>
  <sheetData>
    <row r="1" spans="1:88" ht="45.75" thickBot="1" x14ac:dyDescent="0.3">
      <c r="A1" s="213" t="s">
        <v>518</v>
      </c>
      <c r="B1" s="212" t="s">
        <v>512</v>
      </c>
      <c r="C1" s="212" t="s">
        <v>517</v>
      </c>
      <c r="D1" s="207" t="s">
        <v>516</v>
      </c>
      <c r="E1" s="207" t="s">
        <v>511</v>
      </c>
      <c r="F1" s="207" t="s">
        <v>510</v>
      </c>
      <c r="G1" s="207" t="s">
        <v>515</v>
      </c>
      <c r="H1" s="211" t="s">
        <v>514</v>
      </c>
      <c r="I1" s="209" t="s">
        <v>506</v>
      </c>
      <c r="J1" s="207" t="s">
        <v>509</v>
      </c>
      <c r="K1" s="207" t="s">
        <v>508</v>
      </c>
      <c r="L1" s="207" t="s">
        <v>513</v>
      </c>
      <c r="M1" s="209" t="s">
        <v>507</v>
      </c>
      <c r="N1" s="210"/>
      <c r="O1" s="209" t="s">
        <v>506</v>
      </c>
      <c r="P1" s="208" t="s">
        <v>512</v>
      </c>
      <c r="Q1" s="207" t="s">
        <v>511</v>
      </c>
      <c r="R1" s="207" t="s">
        <v>510</v>
      </c>
      <c r="S1" s="207" t="s">
        <v>509</v>
      </c>
      <c r="T1" s="207" t="s">
        <v>508</v>
      </c>
      <c r="U1" s="214" t="s">
        <v>519</v>
      </c>
      <c r="W1" s="18" t="s">
        <v>512</v>
      </c>
      <c r="X1" t="s">
        <v>607</v>
      </c>
      <c r="AN1" s="63" t="s">
        <v>492</v>
      </c>
      <c r="AP1" s="63"/>
      <c r="AQ1" s="63"/>
      <c r="AR1" s="63"/>
      <c r="AS1" s="63"/>
      <c r="AT1" s="63"/>
      <c r="AU1" s="63"/>
      <c r="AV1" s="63"/>
      <c r="AW1" s="63"/>
      <c r="AX1" s="63"/>
      <c r="AY1" s="15"/>
      <c r="AZ1" s="221"/>
      <c r="BA1" s="221"/>
      <c r="BB1" s="221"/>
      <c r="BC1" s="221"/>
      <c r="BD1" s="222"/>
      <c r="BE1" s="222"/>
      <c r="BF1" s="222"/>
      <c r="BG1" s="222"/>
      <c r="BH1" s="221"/>
      <c r="BI1" s="221"/>
      <c r="BJ1" s="69"/>
      <c r="BK1" s="221"/>
      <c r="BL1" s="221"/>
      <c r="BM1" s="221"/>
      <c r="BN1" s="221"/>
      <c r="BP1" s="217"/>
      <c r="BQ1" s="217"/>
      <c r="BR1" s="217"/>
      <c r="BS1" s="217"/>
      <c r="BT1" s="217"/>
      <c r="BU1" s="217"/>
      <c r="BV1" s="217"/>
      <c r="BW1" s="217"/>
      <c r="BX1" s="217"/>
      <c r="BY1" s="217"/>
      <c r="BZ1" s="217"/>
      <c r="CA1" s="217"/>
      <c r="CB1" s="217"/>
      <c r="CC1" s="217"/>
      <c r="CD1" s="217"/>
      <c r="CE1" s="217"/>
      <c r="CF1" s="217"/>
      <c r="CG1" s="217"/>
      <c r="CH1" s="217"/>
      <c r="CI1" s="217"/>
      <c r="CJ1" s="217"/>
    </row>
    <row r="2" spans="1:88" ht="62.25" thickBot="1" x14ac:dyDescent="0.3">
      <c r="A2" s="127">
        <v>3</v>
      </c>
      <c r="B2" s="125" t="s">
        <v>493</v>
      </c>
      <c r="C2" s="125">
        <v>1002</v>
      </c>
      <c r="D2" s="181">
        <v>11.197504090000001</v>
      </c>
      <c r="E2" s="181">
        <v>5.8936330750000003</v>
      </c>
      <c r="F2" s="181">
        <v>589.36330750000002</v>
      </c>
      <c r="G2" s="124">
        <v>8.3950653E-2</v>
      </c>
      <c r="H2" s="126">
        <v>2647803.5860000001</v>
      </c>
      <c r="I2" s="183">
        <v>6</v>
      </c>
      <c r="J2" s="182">
        <v>1.5762759999999999E-3</v>
      </c>
      <c r="K2" s="181">
        <v>0.15759999999999999</v>
      </c>
      <c r="L2" s="124">
        <v>2.6745399999999998E-4</v>
      </c>
      <c r="M2" s="107">
        <v>708.16563959999996</v>
      </c>
      <c r="N2" s="62"/>
      <c r="O2" s="145">
        <v>6</v>
      </c>
      <c r="P2" s="147" t="s">
        <v>497</v>
      </c>
      <c r="Q2" s="196">
        <v>1.4327996599999999</v>
      </c>
      <c r="R2" s="197">
        <v>143.279966</v>
      </c>
      <c r="S2" s="196">
        <v>5.6921433E-2</v>
      </c>
      <c r="T2" s="196">
        <v>5.6921999999999997</v>
      </c>
      <c r="U2" s="195">
        <v>27723.552309999999</v>
      </c>
      <c r="AN2" s="44" t="s">
        <v>481</v>
      </c>
      <c r="AO2" s="22" t="s">
        <v>426</v>
      </c>
      <c r="AP2" s="22" t="s">
        <v>419</v>
      </c>
      <c r="AQ2" s="22" t="s">
        <v>463</v>
      </c>
      <c r="AR2" s="22" t="s">
        <v>464</v>
      </c>
      <c r="AS2" s="22" t="s">
        <v>487</v>
      </c>
      <c r="AT2" s="22" t="s">
        <v>486</v>
      </c>
      <c r="AU2" s="22" t="s">
        <v>485</v>
      </c>
      <c r="AV2" s="22" t="s">
        <v>482</v>
      </c>
      <c r="AW2" s="22" t="s">
        <v>483</v>
      </c>
      <c r="AX2" s="50" t="s">
        <v>484</v>
      </c>
      <c r="AY2" s="68"/>
      <c r="AZ2" s="93"/>
      <c r="BA2" s="93"/>
      <c r="BB2" s="93"/>
      <c r="BC2" s="93"/>
      <c r="BD2" s="93"/>
      <c r="BE2" s="93"/>
      <c r="BF2" s="93"/>
      <c r="BG2" s="93"/>
      <c r="BH2" s="93"/>
      <c r="BI2" s="93"/>
      <c r="BJ2" s="69"/>
      <c r="BK2" s="93"/>
      <c r="BL2" s="93"/>
      <c r="BM2" s="93"/>
      <c r="BN2" s="93"/>
      <c r="BP2" s="93"/>
      <c r="BQ2" s="93"/>
      <c r="BR2" s="93"/>
      <c r="BS2" s="93"/>
      <c r="BT2" s="93"/>
      <c r="BU2" s="93"/>
      <c r="BV2" s="93"/>
      <c r="BW2" s="93"/>
      <c r="BX2" s="93"/>
      <c r="BY2" s="93"/>
      <c r="BZ2" s="93"/>
      <c r="CA2" s="93"/>
      <c r="CB2" s="93"/>
      <c r="CC2" s="93"/>
      <c r="CD2" s="93"/>
      <c r="CE2" s="93"/>
      <c r="CF2" s="93"/>
      <c r="CG2" s="93"/>
      <c r="CH2" s="93"/>
      <c r="CI2" s="93"/>
      <c r="CJ2" s="93"/>
    </row>
    <row r="3" spans="1:88" ht="45.75" thickTop="1" x14ac:dyDescent="0.25">
      <c r="A3" s="106">
        <v>13</v>
      </c>
      <c r="B3" s="103" t="s">
        <v>497</v>
      </c>
      <c r="C3" s="103">
        <v>1002</v>
      </c>
      <c r="D3" s="178">
        <v>17.605006320000001</v>
      </c>
      <c r="E3" s="178">
        <v>0.96059764000000003</v>
      </c>
      <c r="F3" s="178">
        <v>96.059764000000001</v>
      </c>
      <c r="G3" s="102">
        <v>1.4833377999999999E-2</v>
      </c>
      <c r="H3" s="104">
        <v>467844.74040000001</v>
      </c>
      <c r="I3" s="180">
        <v>6</v>
      </c>
      <c r="J3" s="179">
        <v>5.6866632E-2</v>
      </c>
      <c r="K3" s="178">
        <v>5.6867000000000001</v>
      </c>
      <c r="L3" s="102">
        <v>5.9199221000000003E-2</v>
      </c>
      <c r="M3" s="101">
        <v>27696.044190000001</v>
      </c>
      <c r="N3" s="62"/>
      <c r="O3" s="145">
        <v>6</v>
      </c>
      <c r="P3" s="144" t="s">
        <v>498</v>
      </c>
      <c r="Q3" s="193">
        <v>4.462555246</v>
      </c>
      <c r="R3" s="194">
        <v>446.2555246</v>
      </c>
      <c r="S3" s="193">
        <v>6.5326749000000003E-2</v>
      </c>
      <c r="T3" s="193">
        <v>6.5326000000000004</v>
      </c>
      <c r="U3" s="152">
        <v>28899.09348</v>
      </c>
      <c r="W3" s="274" t="s">
        <v>506</v>
      </c>
      <c r="X3" s="17" t="s">
        <v>505</v>
      </c>
      <c r="Y3" s="17" t="s">
        <v>504</v>
      </c>
      <c r="Z3" s="17" t="s">
        <v>503</v>
      </c>
      <c r="AA3" s="17" t="s">
        <v>502</v>
      </c>
      <c r="AB3" s="17" t="s">
        <v>501</v>
      </c>
      <c r="AN3" s="8">
        <v>6</v>
      </c>
      <c r="AO3" s="28">
        <v>1</v>
      </c>
      <c r="AP3" s="28">
        <v>53</v>
      </c>
      <c r="AQ3" s="29">
        <f>AP3/AO3</f>
        <v>53</v>
      </c>
      <c r="AR3" s="30">
        <f>AO3*2.471*33890</f>
        <v>83742.19</v>
      </c>
      <c r="AS3" s="46">
        <v>183002.54516554688</v>
      </c>
      <c r="AT3" s="46">
        <v>28972.345504020723</v>
      </c>
      <c r="AU3" s="46">
        <v>241755.13</v>
      </c>
      <c r="AV3" s="45">
        <f>AW3+AX3</f>
        <v>87.681651541196914</v>
      </c>
      <c r="AW3" s="45">
        <f>AS3/AU3*100</f>
        <v>75.697481648288857</v>
      </c>
      <c r="AX3" s="45">
        <f>AT3/AU3*100</f>
        <v>11.984169892908051</v>
      </c>
      <c r="AY3" s="64"/>
      <c r="AZ3" s="72"/>
      <c r="BA3" s="72"/>
      <c r="BB3" s="73"/>
      <c r="BC3" s="74"/>
      <c r="BD3" s="72"/>
      <c r="BE3" s="72"/>
      <c r="BF3" s="73"/>
      <c r="BG3" s="73"/>
      <c r="BH3" s="73"/>
      <c r="BI3" s="73"/>
      <c r="BJ3" s="69"/>
      <c r="BK3" s="94"/>
      <c r="BL3" s="94"/>
      <c r="BM3" s="95"/>
      <c r="BN3" s="94"/>
      <c r="BP3" s="218"/>
      <c r="BQ3" s="218"/>
      <c r="BR3" s="218"/>
      <c r="BS3" s="218"/>
      <c r="BT3" s="218"/>
      <c r="BU3" s="218"/>
      <c r="BV3" s="218"/>
      <c r="BW3" s="219"/>
      <c r="BX3" s="220"/>
      <c r="BY3" s="72"/>
      <c r="BZ3" s="72"/>
      <c r="CA3" s="72"/>
      <c r="CB3" s="72"/>
      <c r="CC3" s="72"/>
      <c r="CD3" s="72"/>
      <c r="CE3" s="72"/>
      <c r="CF3" s="72"/>
      <c r="CG3" s="72"/>
      <c r="CH3" s="72"/>
      <c r="CI3" s="77"/>
      <c r="CJ3" s="74"/>
    </row>
    <row r="4" spans="1:88" x14ac:dyDescent="0.25">
      <c r="A4" s="106">
        <v>13</v>
      </c>
      <c r="B4" s="103" t="s">
        <v>498</v>
      </c>
      <c r="C4" s="103">
        <v>1002</v>
      </c>
      <c r="D4" s="178">
        <v>17.605006320000001</v>
      </c>
      <c r="E4" s="178">
        <v>2.241591471</v>
      </c>
      <c r="F4" s="178">
        <v>224.15914710000001</v>
      </c>
      <c r="G4" s="102">
        <v>3.1440391999999998E-2</v>
      </c>
      <c r="H4" s="104">
        <v>991629.95629999996</v>
      </c>
      <c r="I4" s="180">
        <v>6</v>
      </c>
      <c r="J4" s="179">
        <v>6.5278036999999997E-2</v>
      </c>
      <c r="K4" s="178">
        <v>6.5277000000000003</v>
      </c>
      <c r="L4" s="102">
        <v>2.9121291000000001E-2</v>
      </c>
      <c r="M4" s="101">
        <v>28877.544259999999</v>
      </c>
      <c r="N4" s="62"/>
      <c r="O4" s="145">
        <v>6</v>
      </c>
      <c r="P4" s="144" t="s">
        <v>496</v>
      </c>
      <c r="Q4" s="193">
        <v>5.1507022899999999</v>
      </c>
      <c r="R4" s="194">
        <v>515.07022900000004</v>
      </c>
      <c r="S4" s="193">
        <v>6.5816817999999999E-2</v>
      </c>
      <c r="T4" s="193">
        <v>6.5816999999999997</v>
      </c>
      <c r="U4" s="152">
        <v>28972.269619999999</v>
      </c>
      <c r="W4" s="52">
        <v>6</v>
      </c>
      <c r="X4" s="62">
        <v>0.40013921099999999</v>
      </c>
      <c r="Y4" s="62">
        <v>40.014099999999999</v>
      </c>
      <c r="Z4" s="62">
        <v>24.248744741000003</v>
      </c>
      <c r="AA4" s="62">
        <v>0.35069990699999998</v>
      </c>
      <c r="AB4" s="62">
        <v>183001.71130223002</v>
      </c>
      <c r="AN4" s="8">
        <v>114</v>
      </c>
      <c r="AO4" s="28">
        <v>1.5</v>
      </c>
      <c r="AP4" s="28">
        <v>76</v>
      </c>
      <c r="AQ4" s="29">
        <f>AP4/AO4</f>
        <v>50.666666666666664</v>
      </c>
      <c r="AR4" s="30">
        <f>AO4*2.471*33890</f>
        <v>125613.285</v>
      </c>
      <c r="AS4" s="46">
        <v>321283.85666861705</v>
      </c>
      <c r="AT4" s="46">
        <v>8250.8219050559055</v>
      </c>
      <c r="AU4" s="46">
        <v>358678.82</v>
      </c>
      <c r="AV4" s="45">
        <f t="shared" ref="AV4:AV14" si="0">AW4+AX4</f>
        <v>91.874585338959506</v>
      </c>
      <c r="AW4" s="45">
        <f t="shared" ref="AW4:AW14" si="1">AS4/AU4*100</f>
        <v>89.574248256035034</v>
      </c>
      <c r="AX4" s="45">
        <f t="shared" ref="AX4:AX14" si="2">AT4/AU4*100</f>
        <v>2.3003370829244685</v>
      </c>
      <c r="AY4" s="64"/>
      <c r="AZ4" s="72"/>
      <c r="BA4" s="72"/>
      <c r="BB4" s="73"/>
      <c r="BC4" s="74"/>
      <c r="BD4" s="72"/>
      <c r="BE4" s="72"/>
      <c r="BF4" s="73"/>
      <c r="BG4" s="73"/>
      <c r="BH4" s="73"/>
      <c r="BI4" s="73"/>
      <c r="BJ4" s="69"/>
      <c r="BK4" s="75"/>
      <c r="BL4" s="75"/>
      <c r="BM4" s="76"/>
      <c r="BN4" s="75"/>
    </row>
    <row r="5" spans="1:88" x14ac:dyDescent="0.25">
      <c r="A5" s="106">
        <v>13</v>
      </c>
      <c r="B5" s="103" t="s">
        <v>496</v>
      </c>
      <c r="C5" s="103">
        <v>1002</v>
      </c>
      <c r="D5" s="178">
        <v>17.605006320000001</v>
      </c>
      <c r="E5" s="178">
        <v>4.1814999200000003</v>
      </c>
      <c r="F5" s="178">
        <v>418.149992</v>
      </c>
      <c r="G5" s="102">
        <v>5.8359787000000003E-2</v>
      </c>
      <c r="H5" s="104">
        <v>1840667.6769999999</v>
      </c>
      <c r="I5" s="180">
        <v>6</v>
      </c>
      <c r="J5" s="179">
        <v>6.5803455999999996E-2</v>
      </c>
      <c r="K5" s="178">
        <v>6.5804</v>
      </c>
      <c r="L5" s="102">
        <v>1.5736806999999998E-2</v>
      </c>
      <c r="M5" s="101">
        <v>28966.231479999999</v>
      </c>
      <c r="N5" s="62"/>
      <c r="O5" s="145">
        <v>6</v>
      </c>
      <c r="P5" s="144" t="s">
        <v>495</v>
      </c>
      <c r="Q5" s="193">
        <v>3.28900053</v>
      </c>
      <c r="R5" s="194">
        <v>328.90005300000001</v>
      </c>
      <c r="S5" s="193">
        <v>5.1077190000000001E-3</v>
      </c>
      <c r="T5" s="193">
        <v>0.51080000000000003</v>
      </c>
      <c r="U5" s="152">
        <v>1681.8696090000001</v>
      </c>
      <c r="W5" s="52">
        <v>7</v>
      </c>
      <c r="X5" s="62">
        <v>0.44055631699999998</v>
      </c>
      <c r="Y5" s="62">
        <v>44.055600000000005</v>
      </c>
      <c r="Z5" s="62">
        <v>11.662959473999999</v>
      </c>
      <c r="AA5" s="62">
        <v>0.19916963499999998</v>
      </c>
      <c r="AB5" s="62">
        <v>240269.32106359999</v>
      </c>
      <c r="AN5" s="8">
        <v>115</v>
      </c>
      <c r="AO5" s="28">
        <v>0.5</v>
      </c>
      <c r="AP5" s="28">
        <v>38</v>
      </c>
      <c r="AQ5" s="29">
        <f t="shared" ref="AQ5:AQ14" si="3">AP5/AO5</f>
        <v>76</v>
      </c>
      <c r="AR5" s="30">
        <f t="shared" ref="AR5:AR12" si="4">AO5*2.471*33890</f>
        <v>41871.095000000001</v>
      </c>
      <c r="AS5" s="46">
        <v>100068.98722744838</v>
      </c>
      <c r="AT5" s="46">
        <v>43852.577684440519</v>
      </c>
      <c r="AU5" s="46">
        <v>175558.88</v>
      </c>
      <c r="AV5" s="45">
        <f t="shared" si="0"/>
        <v>81.979085826868385</v>
      </c>
      <c r="AW5" s="45">
        <f t="shared" si="1"/>
        <v>57.00024244142385</v>
      </c>
      <c r="AX5" s="45">
        <f t="shared" si="2"/>
        <v>24.978843385444542</v>
      </c>
      <c r="AY5" s="64"/>
      <c r="AZ5" s="72"/>
      <c r="BA5" s="72"/>
      <c r="BB5" s="73"/>
      <c r="BC5" s="74"/>
      <c r="BD5" s="72"/>
      <c r="BE5" s="72"/>
      <c r="BF5" s="73"/>
      <c r="BG5" s="73"/>
      <c r="BH5" s="73"/>
      <c r="BI5" s="73"/>
      <c r="BJ5" s="69"/>
      <c r="BK5" s="75"/>
      <c r="BL5" s="75"/>
      <c r="BM5" s="76"/>
      <c r="BN5" s="75"/>
    </row>
    <row r="6" spans="1:88" x14ac:dyDescent="0.25">
      <c r="A6" s="106">
        <v>13</v>
      </c>
      <c r="B6" s="103" t="s">
        <v>495</v>
      </c>
      <c r="C6" s="103">
        <v>1002</v>
      </c>
      <c r="D6" s="178">
        <v>17.605006320000001</v>
      </c>
      <c r="E6" s="178">
        <v>3.28900053</v>
      </c>
      <c r="F6" s="178">
        <v>328.90005300000001</v>
      </c>
      <c r="G6" s="102">
        <v>3.4337412999999997E-2</v>
      </c>
      <c r="H6" s="104">
        <v>1083002.014</v>
      </c>
      <c r="I6" s="180">
        <v>6</v>
      </c>
      <c r="J6" s="179">
        <v>5.1077190000000001E-3</v>
      </c>
      <c r="K6" s="178">
        <v>0.51080000000000003</v>
      </c>
      <c r="L6" s="102">
        <v>1.5529700000000001E-3</v>
      </c>
      <c r="M6" s="101">
        <v>1681.8696090000001</v>
      </c>
      <c r="N6" s="62"/>
      <c r="O6" s="145">
        <v>6</v>
      </c>
      <c r="P6" s="144" t="s">
        <v>494</v>
      </c>
      <c r="Q6" s="193">
        <v>1.7699599999999999E-2</v>
      </c>
      <c r="R6" s="194">
        <v>1.76996</v>
      </c>
      <c r="S6" s="193">
        <v>2.9967299999999997E-4</v>
      </c>
      <c r="T6" s="193">
        <v>0.03</v>
      </c>
      <c r="U6" s="152">
        <v>375.73111790000002</v>
      </c>
      <c r="W6" s="52">
        <v>8</v>
      </c>
      <c r="X6" s="62">
        <v>0.28149101299999996</v>
      </c>
      <c r="Y6" s="62">
        <v>28.1492</v>
      </c>
      <c r="Z6" s="62">
        <v>0.73009460400000004</v>
      </c>
      <c r="AA6" s="62">
        <v>1.2314375999999998E-2</v>
      </c>
      <c r="AB6" s="62">
        <v>147978.74391219998</v>
      </c>
      <c r="AN6" s="8">
        <v>137</v>
      </c>
      <c r="AO6" s="28">
        <v>0.8</v>
      </c>
      <c r="AP6" s="28">
        <v>45</v>
      </c>
      <c r="AQ6" s="29">
        <f t="shared" si="3"/>
        <v>56.25</v>
      </c>
      <c r="AR6" s="30">
        <f t="shared" si="4"/>
        <v>66993.752000000008</v>
      </c>
      <c r="AS6" s="46">
        <v>88830.202275902615</v>
      </c>
      <c r="AT6" s="46">
        <v>105086.0795532479</v>
      </c>
      <c r="AU6" s="46">
        <v>208270.53</v>
      </c>
      <c r="AV6" s="45">
        <f t="shared" si="0"/>
        <v>93.107883208032604</v>
      </c>
      <c r="AW6" s="45">
        <f t="shared" si="1"/>
        <v>42.651354599185311</v>
      </c>
      <c r="AX6" s="45">
        <f t="shared" si="2"/>
        <v>50.456528608847293</v>
      </c>
      <c r="AY6" s="64"/>
      <c r="AZ6" s="72"/>
      <c r="BA6" s="72"/>
      <c r="BB6" s="73"/>
      <c r="BC6" s="74"/>
      <c r="BD6" s="72"/>
      <c r="BE6" s="72"/>
      <c r="BF6" s="73"/>
      <c r="BG6" s="73"/>
      <c r="BH6" s="73"/>
      <c r="BI6" s="73"/>
      <c r="BJ6" s="69"/>
      <c r="BK6" s="75"/>
      <c r="BL6" s="75"/>
      <c r="BM6" s="76"/>
      <c r="BN6" s="75"/>
    </row>
    <row r="7" spans="1:88" ht="15.75" thickBot="1" x14ac:dyDescent="0.3">
      <c r="A7" s="106">
        <v>13</v>
      </c>
      <c r="B7" s="103" t="s">
        <v>494</v>
      </c>
      <c r="C7" s="103">
        <v>1002</v>
      </c>
      <c r="D7" s="178">
        <v>17.605006320000001</v>
      </c>
      <c r="E7" s="178">
        <v>1.7699599999999999E-2</v>
      </c>
      <c r="F7" s="178">
        <v>1.76996</v>
      </c>
      <c r="G7" s="102">
        <v>7.0360900000000001E-4</v>
      </c>
      <c r="H7" s="104">
        <v>22191.814139999999</v>
      </c>
      <c r="I7" s="180">
        <v>6</v>
      </c>
      <c r="J7" s="179">
        <v>2.9967299999999997E-4</v>
      </c>
      <c r="K7" s="178">
        <v>0.03</v>
      </c>
      <c r="L7" s="102">
        <v>1.6931068000000001E-2</v>
      </c>
      <c r="M7" s="101">
        <v>375.73111790000002</v>
      </c>
      <c r="N7" s="62"/>
      <c r="O7" s="142">
        <v>6</v>
      </c>
      <c r="P7" s="141" t="s">
        <v>493</v>
      </c>
      <c r="Q7" s="205">
        <v>19.786189490000002</v>
      </c>
      <c r="R7" s="206">
        <v>1978.6189489999999</v>
      </c>
      <c r="S7" s="205">
        <v>0.33481247400000003</v>
      </c>
      <c r="T7" s="205">
        <v>33.481499999999997</v>
      </c>
      <c r="U7" s="149">
        <v>154102.61780000001</v>
      </c>
      <c r="W7" s="52">
        <v>16</v>
      </c>
      <c r="X7" s="62">
        <v>0.44055631699999998</v>
      </c>
      <c r="Y7" s="62">
        <v>44.055600000000005</v>
      </c>
      <c r="Z7" s="62">
        <v>11.662959473999999</v>
      </c>
      <c r="AA7" s="62">
        <v>0.19916963499999998</v>
      </c>
      <c r="AB7" s="62">
        <v>240269.32106359999</v>
      </c>
      <c r="AN7" s="8">
        <v>138</v>
      </c>
      <c r="AO7" s="28">
        <v>0.5</v>
      </c>
      <c r="AP7" s="28">
        <v>35</v>
      </c>
      <c r="AQ7" s="29">
        <f t="shared" si="3"/>
        <v>70</v>
      </c>
      <c r="AR7" s="30">
        <f t="shared" si="4"/>
        <v>41871.095000000001</v>
      </c>
      <c r="AS7" s="46">
        <v>45976.783750393573</v>
      </c>
      <c r="AT7" s="46">
        <v>80224.604632135888</v>
      </c>
      <c r="AU7" s="46">
        <v>160856.95000000001</v>
      </c>
      <c r="AV7" s="45">
        <f t="shared" si="0"/>
        <v>78.455664105610268</v>
      </c>
      <c r="AW7" s="45">
        <f t="shared" si="1"/>
        <v>28.582404273109475</v>
      </c>
      <c r="AX7" s="45">
        <f t="shared" si="2"/>
        <v>49.873259832500793</v>
      </c>
      <c r="AY7" s="64"/>
      <c r="AZ7" s="72"/>
      <c r="BA7" s="72"/>
      <c r="BB7" s="73"/>
      <c r="BC7" s="74"/>
      <c r="BD7" s="72"/>
      <c r="BE7" s="72"/>
      <c r="BF7" s="73"/>
      <c r="BG7" s="73"/>
      <c r="BH7" s="73"/>
      <c r="BI7" s="73"/>
      <c r="BJ7" s="69"/>
      <c r="BK7" s="75"/>
      <c r="BL7" s="75"/>
      <c r="BM7" s="76"/>
      <c r="BN7" s="75"/>
    </row>
    <row r="8" spans="1:88" x14ac:dyDescent="0.25">
      <c r="A8" s="106">
        <v>13</v>
      </c>
      <c r="B8" s="103" t="s">
        <v>493</v>
      </c>
      <c r="C8" s="103">
        <v>1002</v>
      </c>
      <c r="D8" s="178">
        <v>17.605006320000001</v>
      </c>
      <c r="E8" s="178">
        <v>6.851017755</v>
      </c>
      <c r="F8" s="178">
        <v>685.10177550000003</v>
      </c>
      <c r="G8" s="102">
        <v>9.9982070000000006E-2</v>
      </c>
      <c r="H8" s="104">
        <v>3153434.4780000001</v>
      </c>
      <c r="I8" s="180">
        <v>6</v>
      </c>
      <c r="J8" s="179">
        <v>0.33163109299999999</v>
      </c>
      <c r="K8" s="178">
        <v>33.163400000000003</v>
      </c>
      <c r="L8" s="102">
        <v>4.8406105999999997E-2</v>
      </c>
      <c r="M8" s="101">
        <v>152645.4841</v>
      </c>
      <c r="N8" s="62"/>
      <c r="O8" s="139">
        <v>7</v>
      </c>
      <c r="P8" s="138" t="s">
        <v>497</v>
      </c>
      <c r="Q8" s="203">
        <v>2.4570958840000001</v>
      </c>
      <c r="R8" s="204">
        <v>245.7095884</v>
      </c>
      <c r="S8" s="203">
        <v>7.3980483999999999E-2</v>
      </c>
      <c r="T8" s="203">
        <v>7.3979999999999997</v>
      </c>
      <c r="U8" s="158">
        <v>43354.641320000002</v>
      </c>
      <c r="W8" s="52">
        <v>17</v>
      </c>
      <c r="X8" s="62">
        <v>0.12206162399999999</v>
      </c>
      <c r="Y8" s="62">
        <v>12.206199999999999</v>
      </c>
      <c r="Z8" s="62">
        <v>13.569169301999999</v>
      </c>
      <c r="AA8" s="62">
        <v>0.20605558600000001</v>
      </c>
      <c r="AB8" s="62">
        <v>57779.636645699997</v>
      </c>
      <c r="AN8" s="8">
        <v>146</v>
      </c>
      <c r="AO8" s="28">
        <v>0.7</v>
      </c>
      <c r="AP8" s="28">
        <v>43</v>
      </c>
      <c r="AQ8" s="29">
        <f t="shared" si="3"/>
        <v>61.428571428571431</v>
      </c>
      <c r="AR8" s="30">
        <f t="shared" si="4"/>
        <v>58619.533000000003</v>
      </c>
      <c r="AS8" s="46">
        <v>176623.94771307308</v>
      </c>
      <c r="AT8" s="46">
        <v>0</v>
      </c>
      <c r="AU8" s="46">
        <v>200723.18</v>
      </c>
      <c r="AV8" s="45">
        <f t="shared" si="0"/>
        <v>87.993797085654521</v>
      </c>
      <c r="AW8" s="45">
        <f t="shared" si="1"/>
        <v>87.993797085654521</v>
      </c>
      <c r="AX8" s="45">
        <f t="shared" si="2"/>
        <v>0</v>
      </c>
      <c r="AY8" s="64"/>
      <c r="AZ8" s="72"/>
      <c r="BA8" s="72"/>
      <c r="BB8" s="73"/>
      <c r="BC8" s="74"/>
      <c r="BD8" s="72"/>
      <c r="BE8" s="72"/>
      <c r="BF8" s="73"/>
      <c r="BG8" s="73"/>
      <c r="BH8" s="73"/>
      <c r="BI8" s="73"/>
      <c r="BJ8" s="69"/>
      <c r="BK8" s="75"/>
      <c r="BL8" s="75"/>
      <c r="BM8" s="76"/>
      <c r="BN8" s="75"/>
    </row>
    <row r="9" spans="1:88" x14ac:dyDescent="0.25">
      <c r="A9" s="111">
        <v>20</v>
      </c>
      <c r="B9" s="109" t="s">
        <v>497</v>
      </c>
      <c r="C9" s="109">
        <v>1006</v>
      </c>
      <c r="D9" s="175">
        <v>12.46220634</v>
      </c>
      <c r="E9" s="175">
        <v>0.47220202</v>
      </c>
      <c r="F9" s="175">
        <v>47.220202</v>
      </c>
      <c r="G9" s="108">
        <v>7.515168E-3</v>
      </c>
      <c r="H9" s="110">
        <v>237028.3909</v>
      </c>
      <c r="I9" s="177">
        <v>6</v>
      </c>
      <c r="J9" s="176">
        <v>5.4799999999999997E-5</v>
      </c>
      <c r="K9" s="175">
        <v>5.4999999999999997E-3</v>
      </c>
      <c r="L9" s="108">
        <v>1.16054E-4</v>
      </c>
      <c r="M9" s="107">
        <v>27.508117200000001</v>
      </c>
      <c r="N9" s="62"/>
      <c r="O9" s="136">
        <v>7</v>
      </c>
      <c r="P9" s="135" t="s">
        <v>496</v>
      </c>
      <c r="Q9" s="201">
        <v>6.7717031240000001</v>
      </c>
      <c r="R9" s="202">
        <v>677.17031239999994</v>
      </c>
      <c r="S9" s="201">
        <v>0.18562421600000001</v>
      </c>
      <c r="T9" s="201">
        <v>18.5624</v>
      </c>
      <c r="U9" s="155">
        <v>96049.437290000002</v>
      </c>
      <c r="W9" s="52">
        <v>20</v>
      </c>
      <c r="X9" s="62">
        <v>8.2013668000000012E-2</v>
      </c>
      <c r="Y9" s="62">
        <v>8.2014000000000014</v>
      </c>
      <c r="Z9" s="62">
        <v>1.2400663869999999</v>
      </c>
      <c r="AA9" s="62">
        <v>2.1178780000000001E-2</v>
      </c>
      <c r="AB9" s="62">
        <v>44284.234682000002</v>
      </c>
      <c r="AN9" s="8">
        <v>233</v>
      </c>
      <c r="AO9" s="28">
        <v>0.6</v>
      </c>
      <c r="AP9" s="28">
        <v>40</v>
      </c>
      <c r="AQ9" s="29">
        <f t="shared" si="3"/>
        <v>66.666666666666671</v>
      </c>
      <c r="AR9" s="30">
        <f t="shared" si="4"/>
        <v>50245.313999999998</v>
      </c>
      <c r="AS9" s="46">
        <v>196809.88221518265</v>
      </c>
      <c r="AT9" s="46">
        <v>0</v>
      </c>
      <c r="AU9" s="46">
        <v>201004.12</v>
      </c>
      <c r="AV9" s="45">
        <f t="shared" si="0"/>
        <v>97.913357305901314</v>
      </c>
      <c r="AW9" s="45">
        <f t="shared" si="1"/>
        <v>97.913357305901314</v>
      </c>
      <c r="AX9" s="45">
        <f t="shared" si="2"/>
        <v>0</v>
      </c>
      <c r="AY9" s="64"/>
      <c r="AZ9" s="72"/>
      <c r="BA9" s="72"/>
      <c r="BB9" s="73"/>
      <c r="BC9" s="74"/>
      <c r="BD9" s="72"/>
      <c r="BE9" s="72"/>
      <c r="BF9" s="73"/>
      <c r="BG9" s="73"/>
      <c r="BH9" s="73"/>
      <c r="BI9" s="73"/>
      <c r="BJ9" s="69"/>
      <c r="BK9" s="75"/>
      <c r="BL9" s="75"/>
      <c r="BM9" s="76"/>
      <c r="BN9" s="75"/>
    </row>
    <row r="10" spans="1:88" x14ac:dyDescent="0.25">
      <c r="A10" s="111">
        <v>20</v>
      </c>
      <c r="B10" s="109" t="s">
        <v>498</v>
      </c>
      <c r="C10" s="109">
        <v>1006</v>
      </c>
      <c r="D10" s="175">
        <v>12.46220634</v>
      </c>
      <c r="E10" s="175">
        <v>2.2209637760000001</v>
      </c>
      <c r="F10" s="175">
        <v>222.09637760000001</v>
      </c>
      <c r="G10" s="108">
        <v>3.115128E-2</v>
      </c>
      <c r="H10" s="110">
        <v>982511.36259999999</v>
      </c>
      <c r="I10" s="177">
        <v>6</v>
      </c>
      <c r="J10" s="176">
        <v>4.8699999999999998E-5</v>
      </c>
      <c r="K10" s="175">
        <v>4.8999999999999998E-3</v>
      </c>
      <c r="L10" s="108">
        <v>2.19E-5</v>
      </c>
      <c r="M10" s="107">
        <v>21.549223829999999</v>
      </c>
      <c r="N10" s="62"/>
      <c r="O10" s="136">
        <v>7</v>
      </c>
      <c r="P10" s="135" t="s">
        <v>495</v>
      </c>
      <c r="Q10" s="201">
        <v>11.21099972</v>
      </c>
      <c r="R10" s="202">
        <v>1121.099972</v>
      </c>
      <c r="S10" s="201">
        <v>0.227545055</v>
      </c>
      <c r="T10" s="201">
        <v>22.7545</v>
      </c>
      <c r="U10" s="155">
        <v>94694.817580000003</v>
      </c>
      <c r="W10" s="52">
        <v>33</v>
      </c>
      <c r="X10" s="62">
        <v>5.4175445000000003E-2</v>
      </c>
      <c r="Y10" s="62">
        <v>5.4175999999999993</v>
      </c>
      <c r="Z10" s="62">
        <v>1.189476779</v>
      </c>
      <c r="AA10" s="62">
        <v>2.0367345000000002E-2</v>
      </c>
      <c r="AB10" s="62">
        <v>29346.3315649</v>
      </c>
      <c r="AN10" s="8">
        <v>230</v>
      </c>
      <c r="AO10" s="28">
        <v>0.2</v>
      </c>
      <c r="AP10" s="28">
        <v>44</v>
      </c>
      <c r="AQ10" s="29">
        <f t="shared" si="3"/>
        <v>220</v>
      </c>
      <c r="AR10" s="30">
        <f t="shared" si="4"/>
        <v>16748.438000000002</v>
      </c>
      <c r="AS10" s="46">
        <v>128814.03984971982</v>
      </c>
      <c r="AT10" s="46">
        <v>56287.974907997574</v>
      </c>
      <c r="AU10" s="46">
        <v>216485.33</v>
      </c>
      <c r="AV10" s="45">
        <f t="shared" si="0"/>
        <v>85.503260085899313</v>
      </c>
      <c r="AW10" s="45">
        <f t="shared" si="1"/>
        <v>59.502433652072327</v>
      </c>
      <c r="AX10" s="45">
        <f t="shared" si="2"/>
        <v>26.000826433826983</v>
      </c>
      <c r="AY10" s="64"/>
      <c r="AZ10" s="72"/>
      <c r="BA10" s="72"/>
      <c r="BB10" s="73"/>
      <c r="BC10" s="74"/>
      <c r="BD10" s="72"/>
      <c r="BE10" s="72"/>
      <c r="BF10" s="73"/>
      <c r="BG10" s="73"/>
      <c r="BH10" s="73"/>
      <c r="BI10" s="73"/>
      <c r="BJ10" s="69"/>
      <c r="BK10" s="75"/>
      <c r="BL10" s="75"/>
      <c r="BM10" s="76"/>
      <c r="BN10" s="75"/>
    </row>
    <row r="11" spans="1:88" x14ac:dyDescent="0.25">
      <c r="A11" s="111">
        <v>20</v>
      </c>
      <c r="B11" s="109" t="s">
        <v>496</v>
      </c>
      <c r="C11" s="109">
        <v>1006</v>
      </c>
      <c r="D11" s="175">
        <v>12.46220634</v>
      </c>
      <c r="E11" s="175">
        <v>0.96920236999999998</v>
      </c>
      <c r="F11" s="175">
        <v>96.920237</v>
      </c>
      <c r="G11" s="108">
        <v>1.3886310000000001E-2</v>
      </c>
      <c r="H11" s="110">
        <v>437974.21370000002</v>
      </c>
      <c r="I11" s="177">
        <v>6</v>
      </c>
      <c r="J11" s="176">
        <v>1.34E-5</v>
      </c>
      <c r="K11" s="175">
        <v>1.2999999999999999E-3</v>
      </c>
      <c r="L11" s="108">
        <v>1.38E-5</v>
      </c>
      <c r="M11" s="107">
        <v>6.0381452629999997</v>
      </c>
      <c r="N11" s="62"/>
      <c r="O11" s="136">
        <v>7</v>
      </c>
      <c r="P11" s="135" t="s">
        <v>499</v>
      </c>
      <c r="Q11" s="201">
        <v>2.6399980999999999E-2</v>
      </c>
      <c r="R11" s="202">
        <v>2.6399981000000001</v>
      </c>
      <c r="S11" s="201">
        <v>1.798678E-3</v>
      </c>
      <c r="T11" s="201">
        <v>0.1799</v>
      </c>
      <c r="U11" s="155">
        <v>958.79016639999998</v>
      </c>
      <c r="W11" s="52">
        <v>34</v>
      </c>
      <c r="X11" s="62">
        <v>5.8708320000000001E-2</v>
      </c>
      <c r="Y11" s="62">
        <v>5.8708999999999998</v>
      </c>
      <c r="Z11" s="62">
        <v>1.189476779</v>
      </c>
      <c r="AA11" s="62">
        <v>2.0367345000000002E-2</v>
      </c>
      <c r="AB11" s="62">
        <v>31802.3179475</v>
      </c>
      <c r="AM11" s="78"/>
      <c r="AN11" s="8">
        <v>227</v>
      </c>
      <c r="AO11" s="28">
        <v>1</v>
      </c>
      <c r="AP11" s="28">
        <v>62</v>
      </c>
      <c r="AQ11" s="29">
        <f t="shared" si="3"/>
        <v>62</v>
      </c>
      <c r="AR11" s="30">
        <f t="shared" si="4"/>
        <v>83742.19</v>
      </c>
      <c r="AS11" s="46">
        <v>275165.21190247493</v>
      </c>
      <c r="AT11" s="46">
        <v>0</v>
      </c>
      <c r="AU11" s="46">
        <v>300210.32</v>
      </c>
      <c r="AV11" s="45">
        <f t="shared" si="0"/>
        <v>91.657479297338924</v>
      </c>
      <c r="AW11" s="45">
        <f t="shared" si="1"/>
        <v>91.657479297338924</v>
      </c>
      <c r="AX11" s="45">
        <f t="shared" si="2"/>
        <v>0</v>
      </c>
      <c r="AY11" s="64"/>
      <c r="AZ11" s="72"/>
      <c r="BA11" s="72"/>
      <c r="BB11" s="73"/>
      <c r="BC11" s="74"/>
      <c r="BD11" s="72"/>
      <c r="BE11" s="72"/>
      <c r="BF11" s="73"/>
      <c r="BG11" s="73"/>
      <c r="BH11" s="73"/>
      <c r="BI11" s="73"/>
      <c r="BJ11" s="69"/>
      <c r="BK11" s="75"/>
      <c r="BL11" s="75"/>
      <c r="BM11" s="76"/>
      <c r="BN11" s="75"/>
    </row>
    <row r="12" spans="1:88" ht="15.75" thickBot="1" x14ac:dyDescent="0.3">
      <c r="A12" s="121">
        <v>20</v>
      </c>
      <c r="B12" s="119" t="s">
        <v>493</v>
      </c>
      <c r="C12" s="119">
        <v>1006</v>
      </c>
      <c r="D12" s="184">
        <v>12.46220634</v>
      </c>
      <c r="E12" s="184">
        <v>7.0415386639999999</v>
      </c>
      <c r="F12" s="184">
        <v>704.15386639999997</v>
      </c>
      <c r="G12" s="118">
        <v>0.104175512</v>
      </c>
      <c r="H12" s="120">
        <v>3285695.6329999999</v>
      </c>
      <c r="I12" s="186">
        <v>6</v>
      </c>
      <c r="J12" s="185">
        <v>1.6051049999999999E-3</v>
      </c>
      <c r="K12" s="184">
        <v>0.1605</v>
      </c>
      <c r="L12" s="118">
        <v>2.2794800000000001E-4</v>
      </c>
      <c r="M12" s="117">
        <v>748.96807879999994</v>
      </c>
      <c r="N12" s="62"/>
      <c r="O12" s="136">
        <v>7</v>
      </c>
      <c r="P12" s="135" t="s">
        <v>494</v>
      </c>
      <c r="Q12" s="201">
        <v>3.6699770999999999E-2</v>
      </c>
      <c r="R12" s="202">
        <v>3.6699771000000001</v>
      </c>
      <c r="S12" s="201">
        <v>2.6692170000000002E-3</v>
      </c>
      <c r="T12" s="201">
        <v>0.26700000000000002</v>
      </c>
      <c r="U12" s="155">
        <v>3841.753064</v>
      </c>
      <c r="W12" s="52">
        <v>40</v>
      </c>
      <c r="X12" s="62">
        <v>0.326424732</v>
      </c>
      <c r="Y12" s="62">
        <v>32.642399999999995</v>
      </c>
      <c r="Z12" s="62">
        <v>4.575068634</v>
      </c>
      <c r="AA12" s="62">
        <v>7.8778477E-2</v>
      </c>
      <c r="AB12" s="62">
        <v>178316.41721099999</v>
      </c>
      <c r="AN12" s="8">
        <v>325</v>
      </c>
      <c r="AO12" s="28">
        <v>2.1</v>
      </c>
      <c r="AP12" s="28">
        <v>109</v>
      </c>
      <c r="AQ12" s="29">
        <f t="shared" si="3"/>
        <v>51.904761904761905</v>
      </c>
      <c r="AR12" s="30">
        <f t="shared" si="4"/>
        <v>175858.59900000002</v>
      </c>
      <c r="AS12" s="46">
        <v>469023.75464856118</v>
      </c>
      <c r="AT12" s="46">
        <v>7840.8011895122072</v>
      </c>
      <c r="AU12" s="46">
        <v>516179.23</v>
      </c>
      <c r="AV12" s="45">
        <f t="shared" si="0"/>
        <v>92.383522645433331</v>
      </c>
      <c r="AW12" s="45">
        <f t="shared" si="1"/>
        <v>90.864515150786133</v>
      </c>
      <c r="AX12" s="45">
        <f t="shared" si="2"/>
        <v>1.5190074946471999</v>
      </c>
      <c r="AY12" s="64"/>
      <c r="AZ12" s="72"/>
      <c r="BA12" s="72"/>
      <c r="BB12" s="73"/>
      <c r="BC12" s="74"/>
      <c r="BD12" s="72"/>
      <c r="BE12" s="72"/>
      <c r="BF12" s="73"/>
      <c r="BG12" s="73"/>
      <c r="BH12" s="73"/>
      <c r="BI12" s="73"/>
      <c r="BJ12" s="69"/>
      <c r="BK12" s="75"/>
      <c r="BL12" s="75"/>
      <c r="BM12" s="76"/>
      <c r="BN12" s="75"/>
    </row>
    <row r="13" spans="1:88" ht="15.75" thickBot="1" x14ac:dyDescent="0.3">
      <c r="A13" s="116">
        <v>75</v>
      </c>
      <c r="B13" s="114" t="s">
        <v>497</v>
      </c>
      <c r="C13" s="114">
        <v>1103</v>
      </c>
      <c r="D13" s="187">
        <v>23.00671195</v>
      </c>
      <c r="E13" s="187">
        <v>1.9499960439999999</v>
      </c>
      <c r="F13" s="187">
        <v>194.99960440000001</v>
      </c>
      <c r="G13" s="113">
        <v>3.7332087E-2</v>
      </c>
      <c r="H13" s="115">
        <v>1177454.02</v>
      </c>
      <c r="I13" s="189">
        <v>7</v>
      </c>
      <c r="J13" s="188">
        <v>4.1900000000000002E-5</v>
      </c>
      <c r="K13" s="187">
        <v>4.1999999999999997E-3</v>
      </c>
      <c r="L13" s="113">
        <v>2.1500000000000001E-5</v>
      </c>
      <c r="M13" s="112">
        <v>25.302945829999999</v>
      </c>
      <c r="N13" s="62"/>
      <c r="O13" s="133">
        <v>7</v>
      </c>
      <c r="P13" s="132" t="s">
        <v>493</v>
      </c>
      <c r="Q13" s="199">
        <v>11.662959470000001</v>
      </c>
      <c r="R13" s="200">
        <v>1166.2959470000001</v>
      </c>
      <c r="S13" s="199">
        <v>0.44055631699999998</v>
      </c>
      <c r="T13" s="199">
        <v>44.055599999999998</v>
      </c>
      <c r="U13" s="198">
        <v>240269.321</v>
      </c>
      <c r="W13" s="52">
        <v>42</v>
      </c>
      <c r="X13" s="62">
        <v>0.38298322200000001</v>
      </c>
      <c r="Y13" s="62">
        <v>38.298299999999998</v>
      </c>
      <c r="Z13" s="62">
        <v>10.055746578999999</v>
      </c>
      <c r="AA13" s="62">
        <v>0.170857069</v>
      </c>
      <c r="AB13" s="62">
        <v>201751.72774199999</v>
      </c>
      <c r="AN13" s="8">
        <v>129</v>
      </c>
      <c r="AO13" s="28">
        <v>0.7</v>
      </c>
      <c r="AP13" s="28">
        <v>36</v>
      </c>
      <c r="AQ13" s="29">
        <f t="shared" si="3"/>
        <v>51.428571428571431</v>
      </c>
      <c r="AR13" s="30">
        <f>AO13*2.471*33890</f>
        <v>58619.533000000003</v>
      </c>
      <c r="AS13" s="46">
        <v>125182.19605689601</v>
      </c>
      <c r="AT13" s="46">
        <v>43655.296897107051</v>
      </c>
      <c r="AU13" s="46">
        <v>183049.61</v>
      </c>
      <c r="AV13" s="45">
        <f t="shared" si="0"/>
        <v>92.235920608627936</v>
      </c>
      <c r="AW13" s="45">
        <f t="shared" si="1"/>
        <v>68.387032377122253</v>
      </c>
      <c r="AX13" s="45">
        <f t="shared" si="2"/>
        <v>23.848888231505686</v>
      </c>
      <c r="AY13" s="64"/>
      <c r="AZ13" s="72"/>
      <c r="BA13" s="72"/>
      <c r="BB13" s="73"/>
      <c r="BC13" s="74"/>
      <c r="BD13" s="72"/>
      <c r="BE13" s="72"/>
      <c r="BF13" s="73"/>
      <c r="BG13" s="73"/>
      <c r="BH13" s="73"/>
      <c r="BI13" s="73"/>
      <c r="BJ13" s="69"/>
      <c r="BK13" s="75"/>
      <c r="BL13" s="75"/>
      <c r="BM13" s="76"/>
      <c r="BN13" s="75"/>
    </row>
    <row r="14" spans="1:88" x14ac:dyDescent="0.25">
      <c r="A14" s="106">
        <v>75</v>
      </c>
      <c r="B14" s="103" t="s">
        <v>496</v>
      </c>
      <c r="C14" s="103">
        <v>1103</v>
      </c>
      <c r="D14" s="178">
        <v>23.00671195</v>
      </c>
      <c r="E14" s="178">
        <v>4.3519025940000002</v>
      </c>
      <c r="F14" s="178">
        <v>435.1902594</v>
      </c>
      <c r="G14" s="102">
        <v>7.1087797999999994E-2</v>
      </c>
      <c r="H14" s="104">
        <v>2242109.1439999999</v>
      </c>
      <c r="I14" s="180">
        <v>7</v>
      </c>
      <c r="J14" s="179">
        <v>1.4857100000000001E-4</v>
      </c>
      <c r="K14" s="178">
        <v>1.49E-2</v>
      </c>
      <c r="L14" s="102">
        <v>3.4100000000000002E-5</v>
      </c>
      <c r="M14" s="101">
        <v>76.544285060000007</v>
      </c>
      <c r="N14" s="62"/>
      <c r="O14" s="148">
        <v>8</v>
      </c>
      <c r="P14" s="147" t="s">
        <v>497</v>
      </c>
      <c r="Q14" s="196">
        <v>0.28349946999999998</v>
      </c>
      <c r="R14" s="197">
        <v>28.349947</v>
      </c>
      <c r="S14" s="196">
        <v>4.1098002000000002E-2</v>
      </c>
      <c r="T14" s="196">
        <v>4.1098999999999997</v>
      </c>
      <c r="U14" s="195">
        <v>23801.81394</v>
      </c>
      <c r="W14" s="52">
        <v>51</v>
      </c>
      <c r="X14" s="62">
        <v>2.3549058000000001E-2</v>
      </c>
      <c r="Y14" s="62">
        <v>2.355</v>
      </c>
      <c r="Z14" s="62">
        <v>1.2136716089999999</v>
      </c>
      <c r="AA14" s="62">
        <v>2.0845320000000001E-2</v>
      </c>
      <c r="AB14" s="62">
        <v>12716.129532088999</v>
      </c>
      <c r="AN14" s="8">
        <v>126</v>
      </c>
      <c r="AO14" s="28">
        <v>1.04</v>
      </c>
      <c r="AP14" s="43">
        <v>85.003</v>
      </c>
      <c r="AQ14" s="29">
        <f t="shared" si="3"/>
        <v>81.733653846153842</v>
      </c>
      <c r="AR14" s="30">
        <f>AO14*2.471*33890</f>
        <v>87091.877600000007</v>
      </c>
      <c r="AS14" s="46">
        <v>272667.52018586075</v>
      </c>
      <c r="AT14" s="46">
        <v>27515.775871190057</v>
      </c>
      <c r="AU14" s="46">
        <v>387227.33</v>
      </c>
      <c r="AV14" s="45">
        <f t="shared" si="0"/>
        <v>77.521205968868671</v>
      </c>
      <c r="AW14" s="45">
        <f t="shared" si="1"/>
        <v>70.415360451407381</v>
      </c>
      <c r="AX14" s="45">
        <f t="shared" si="2"/>
        <v>7.1058455174612938</v>
      </c>
      <c r="AY14" s="64"/>
      <c r="AZ14" s="72"/>
      <c r="BA14" s="72"/>
      <c r="BB14" s="73"/>
      <c r="BC14" s="74"/>
      <c r="BD14" s="72"/>
      <c r="BE14" s="72"/>
      <c r="BF14" s="73"/>
      <c r="BG14" s="73"/>
      <c r="BH14" s="73"/>
      <c r="BI14" s="73"/>
      <c r="BJ14" s="69"/>
      <c r="BK14" s="75"/>
      <c r="BL14" s="75"/>
      <c r="BM14" s="76"/>
      <c r="BN14" s="75"/>
    </row>
    <row r="15" spans="1:88" x14ac:dyDescent="0.25">
      <c r="A15" s="106">
        <v>75</v>
      </c>
      <c r="B15" s="103" t="s">
        <v>495</v>
      </c>
      <c r="C15" s="103">
        <v>1103</v>
      </c>
      <c r="D15" s="178">
        <v>23.00671195</v>
      </c>
      <c r="E15" s="178">
        <v>6.5492995499999997</v>
      </c>
      <c r="F15" s="178">
        <v>654.92995499999995</v>
      </c>
      <c r="G15" s="102">
        <v>8.6127825000000005E-2</v>
      </c>
      <c r="H15" s="104">
        <v>2716471.594</v>
      </c>
      <c r="I15" s="180">
        <v>7</v>
      </c>
      <c r="J15" s="179">
        <v>1.730774E-3</v>
      </c>
      <c r="K15" s="178">
        <v>0.1731</v>
      </c>
      <c r="L15" s="102">
        <v>2.6426899999999997E-4</v>
      </c>
      <c r="M15" s="101">
        <v>717.87805219999996</v>
      </c>
      <c r="N15" s="62"/>
      <c r="O15" s="145">
        <v>8</v>
      </c>
      <c r="P15" s="144" t="s">
        <v>498</v>
      </c>
      <c r="Q15" s="193">
        <v>0.20271606</v>
      </c>
      <c r="R15" s="194">
        <v>20.271605999999998</v>
      </c>
      <c r="S15" s="193">
        <v>0.18342058899999999</v>
      </c>
      <c r="T15" s="193">
        <v>18.342099999999999</v>
      </c>
      <c r="U15" s="152">
        <v>95045.849889999998</v>
      </c>
      <c r="W15" s="52">
        <v>52</v>
      </c>
      <c r="X15" s="62">
        <v>0.10479535700000001</v>
      </c>
      <c r="Y15" s="62">
        <v>10.4795</v>
      </c>
      <c r="Z15" s="62">
        <v>1.2400663869999999</v>
      </c>
      <c r="AA15" s="62">
        <v>2.1178780000000001E-2</v>
      </c>
      <c r="AB15" s="62">
        <v>56585.969582000005</v>
      </c>
      <c r="AN15" s="8"/>
      <c r="AO15" s="31" t="s">
        <v>429</v>
      </c>
      <c r="AP15" s="31"/>
      <c r="AQ15" s="31"/>
      <c r="AR15" s="31" t="s">
        <v>609</v>
      </c>
      <c r="AS15" s="47"/>
      <c r="AT15" s="47"/>
      <c r="AU15" s="47"/>
      <c r="AV15" s="47"/>
      <c r="AW15" s="47"/>
      <c r="AZ15" s="72"/>
      <c r="BA15" s="72"/>
      <c r="BB15" s="73"/>
      <c r="BC15" s="74"/>
      <c r="BD15" s="72"/>
      <c r="BE15" s="72"/>
      <c r="BF15" s="73"/>
      <c r="BG15" s="73"/>
      <c r="BH15" s="73"/>
      <c r="BI15" s="73"/>
      <c r="BJ15" s="69"/>
      <c r="BK15" s="75"/>
      <c r="BL15" s="75"/>
      <c r="BM15" s="76"/>
      <c r="BN15" s="75"/>
    </row>
    <row r="16" spans="1:88" ht="15.75" x14ac:dyDescent="0.3">
      <c r="A16" s="106">
        <v>75</v>
      </c>
      <c r="B16" s="103" t="s">
        <v>493</v>
      </c>
      <c r="C16" s="103">
        <v>1103</v>
      </c>
      <c r="D16" s="178">
        <v>23.00671195</v>
      </c>
      <c r="E16" s="178">
        <v>8.5050905409999995</v>
      </c>
      <c r="F16" s="178">
        <v>850.50905409999996</v>
      </c>
      <c r="G16" s="102">
        <v>0.144750988</v>
      </c>
      <c r="H16" s="104">
        <v>4565446.1500000004</v>
      </c>
      <c r="I16" s="180">
        <v>7</v>
      </c>
      <c r="J16" s="179">
        <v>5.8308199999999996E-4</v>
      </c>
      <c r="K16" s="178">
        <v>5.8299999999999998E-2</v>
      </c>
      <c r="L16" s="102">
        <v>6.86E-5</v>
      </c>
      <c r="M16" s="101">
        <v>312.99235010000001</v>
      </c>
      <c r="N16" s="62"/>
      <c r="O16" s="145">
        <v>8</v>
      </c>
      <c r="P16" s="144" t="s">
        <v>496</v>
      </c>
      <c r="Q16" s="193">
        <v>0.87909946000000005</v>
      </c>
      <c r="R16" s="194">
        <v>87.909946000000005</v>
      </c>
      <c r="S16" s="193">
        <v>0.10329711</v>
      </c>
      <c r="T16" s="193">
        <v>10.329700000000001</v>
      </c>
      <c r="U16" s="152">
        <v>52973.537279999997</v>
      </c>
      <c r="W16" s="52">
        <v>53</v>
      </c>
      <c r="X16" s="62">
        <v>9.8634851999999995E-2</v>
      </c>
      <c r="Y16" s="62">
        <v>9.8635999999999999</v>
      </c>
      <c r="Z16" s="62">
        <v>2.190717195</v>
      </c>
      <c r="AA16" s="62">
        <v>3.7869172000000006E-2</v>
      </c>
      <c r="AB16" s="62">
        <v>53733.981684099999</v>
      </c>
      <c r="AN16" s="86"/>
      <c r="AO16" s="20">
        <f>SUM(AO3:AO14)</f>
        <v>10.64</v>
      </c>
      <c r="AP16" s="20">
        <f>SUM(AP3:AP14)</f>
        <v>666.00300000000004</v>
      </c>
      <c r="AQ16" s="38"/>
      <c r="AR16" s="51">
        <f>SUM(AR3:AR14)</f>
        <v>891016.9016000001</v>
      </c>
      <c r="AS16" s="39">
        <f>SUM(AS3:AS14)</f>
        <v>2383448.9276596769</v>
      </c>
      <c r="AT16" s="39">
        <f>SUM(AT3:AT14)</f>
        <v>401686.27814470785</v>
      </c>
      <c r="AU16" s="39">
        <f>SUM(AU3:AU14)</f>
        <v>3149999.43</v>
      </c>
      <c r="AV16" s="39"/>
      <c r="AW16" s="39"/>
      <c r="AX16" s="71"/>
      <c r="AY16" s="66"/>
      <c r="AZ16" s="69"/>
      <c r="BA16" s="69"/>
      <c r="BB16" s="69"/>
      <c r="BC16" s="69"/>
      <c r="BD16" s="69"/>
      <c r="BE16" s="69"/>
      <c r="BF16" s="88"/>
      <c r="BG16" s="88"/>
      <c r="BH16" s="88"/>
      <c r="BI16" s="88"/>
      <c r="BJ16" s="69"/>
      <c r="BK16" s="89"/>
      <c r="BL16" s="89"/>
      <c r="BM16" s="89"/>
      <c r="BN16" s="89"/>
    </row>
    <row r="17" spans="1:66" ht="15.75" x14ac:dyDescent="0.3">
      <c r="A17" s="111">
        <v>77</v>
      </c>
      <c r="B17" s="109" t="s">
        <v>496</v>
      </c>
      <c r="C17" s="109">
        <v>1103</v>
      </c>
      <c r="D17" s="175">
        <v>6.3339027400000001</v>
      </c>
      <c r="E17" s="175">
        <v>0.77470086999999999</v>
      </c>
      <c r="F17" s="175">
        <v>77.470087000000007</v>
      </c>
      <c r="G17" s="108">
        <v>1.2579819000000001E-2</v>
      </c>
      <c r="H17" s="110">
        <v>396767.47930000001</v>
      </c>
      <c r="I17" s="177">
        <v>7</v>
      </c>
      <c r="J17" s="176">
        <v>2.5299999999999998E-5</v>
      </c>
      <c r="K17" s="175">
        <v>2.5000000000000001E-3</v>
      </c>
      <c r="L17" s="108">
        <v>3.2700000000000002E-5</v>
      </c>
      <c r="M17" s="107">
        <v>12.968211459999999</v>
      </c>
      <c r="N17" s="62"/>
      <c r="O17" s="145">
        <v>8</v>
      </c>
      <c r="P17" s="144" t="s">
        <v>495</v>
      </c>
      <c r="Q17" s="193">
        <v>7.9899003799999999</v>
      </c>
      <c r="R17" s="194">
        <v>798.99003800000003</v>
      </c>
      <c r="S17" s="193">
        <v>6.2026378E-2</v>
      </c>
      <c r="T17" s="193">
        <v>6.2027000000000001</v>
      </c>
      <c r="U17" s="152">
        <v>29546.434000000001</v>
      </c>
      <c r="W17" s="52">
        <v>55</v>
      </c>
      <c r="X17" s="62">
        <v>9.1868617999999999E-2</v>
      </c>
      <c r="Y17" s="62">
        <v>9.1870000000000012</v>
      </c>
      <c r="Z17" s="62">
        <v>1.1137039660000001</v>
      </c>
      <c r="AA17" s="62">
        <v>1.9272230000000001E-2</v>
      </c>
      <c r="AB17" s="62">
        <v>49967.427264400001</v>
      </c>
      <c r="AN17" s="85" t="s">
        <v>429</v>
      </c>
      <c r="AO17" s="15" t="s">
        <v>437</v>
      </c>
      <c r="AP17" s="15" t="s">
        <v>440</v>
      </c>
      <c r="AQ17" s="238">
        <f>AVERAGE(AQ3:AQ14)</f>
        <v>75.089907661782675</v>
      </c>
      <c r="AR17" s="70">
        <f>CJ3*12</f>
        <v>0</v>
      </c>
      <c r="AS17" s="70"/>
      <c r="AT17" s="70"/>
      <c r="AU17" s="70"/>
      <c r="AV17" s="70"/>
      <c r="AW17" s="70"/>
      <c r="AX17" s="67"/>
      <c r="AY17" s="67"/>
      <c r="AZ17" s="90"/>
      <c r="BA17" s="90"/>
      <c r="BB17" s="77"/>
      <c r="BC17" s="77"/>
      <c r="BD17" s="69"/>
      <c r="BE17" s="69"/>
      <c r="BF17" s="69"/>
      <c r="BG17" s="69"/>
      <c r="BH17" s="69"/>
      <c r="BI17" s="69"/>
      <c r="BJ17" s="69"/>
      <c r="BK17" s="69"/>
      <c r="BL17" s="69"/>
      <c r="BM17" s="69"/>
      <c r="BN17" s="69"/>
    </row>
    <row r="18" spans="1:66" x14ac:dyDescent="0.25">
      <c r="A18" s="111">
        <v>77</v>
      </c>
      <c r="B18" s="109" t="s">
        <v>495</v>
      </c>
      <c r="C18" s="109">
        <v>1103</v>
      </c>
      <c r="D18" s="175">
        <v>6.3339027400000001</v>
      </c>
      <c r="E18" s="175">
        <v>3.0469004000000002</v>
      </c>
      <c r="F18" s="175">
        <v>304.69004000000001</v>
      </c>
      <c r="G18" s="108">
        <v>4.6097766999999998E-2</v>
      </c>
      <c r="H18" s="110">
        <v>1453923.56</v>
      </c>
      <c r="I18" s="177">
        <v>7</v>
      </c>
      <c r="J18" s="176">
        <v>4.6313600000000001E-4</v>
      </c>
      <c r="K18" s="175">
        <v>4.6300000000000001E-2</v>
      </c>
      <c r="L18" s="108">
        <v>1.5200200000000001E-4</v>
      </c>
      <c r="M18" s="107">
        <v>220.99979959999999</v>
      </c>
      <c r="N18" s="62"/>
      <c r="O18" s="145">
        <v>8</v>
      </c>
      <c r="P18" s="144" t="s">
        <v>494</v>
      </c>
      <c r="Q18" s="193">
        <v>2.1798682E-2</v>
      </c>
      <c r="R18" s="194">
        <v>2.1798682</v>
      </c>
      <c r="S18" s="193">
        <v>1.880992E-3</v>
      </c>
      <c r="T18" s="193">
        <v>0.18820000000000001</v>
      </c>
      <c r="U18" s="152">
        <v>2723.4291579999999</v>
      </c>
      <c r="W18" s="52">
        <v>56</v>
      </c>
      <c r="X18" s="62">
        <v>1.764325E-3</v>
      </c>
      <c r="Y18" s="62">
        <v>0.17649999999999999</v>
      </c>
      <c r="Z18" s="62">
        <v>3.1344257839999998</v>
      </c>
      <c r="AA18" s="62">
        <v>4.8397136E-2</v>
      </c>
      <c r="AB18" s="62">
        <v>859.21530240000004</v>
      </c>
      <c r="AN18" s="69"/>
      <c r="AO18" s="69"/>
      <c r="AP18" s="69"/>
      <c r="AQ18" s="69"/>
      <c r="AR18" s="69"/>
      <c r="AS18" s="69"/>
      <c r="AT18" s="69"/>
      <c r="AU18" s="69"/>
      <c r="AV18" s="69"/>
      <c r="AW18" s="69"/>
      <c r="AX18" s="70"/>
      <c r="AY18" s="70"/>
      <c r="AZ18" s="76"/>
      <c r="BA18" s="76"/>
      <c r="BB18" s="76"/>
      <c r="BC18" s="70"/>
      <c r="BD18" s="69"/>
      <c r="BE18" s="69"/>
      <c r="BF18" s="69"/>
      <c r="BG18" s="69"/>
      <c r="BH18" s="69"/>
      <c r="BI18" s="69"/>
      <c r="BJ18" s="69"/>
      <c r="BK18" s="69"/>
      <c r="BL18" s="69"/>
      <c r="BM18" s="69"/>
      <c r="BN18" s="69"/>
    </row>
    <row r="19" spans="1:66" ht="15.75" thickBot="1" x14ac:dyDescent="0.3">
      <c r="A19" s="111">
        <v>77</v>
      </c>
      <c r="B19" s="109" t="s">
        <v>493</v>
      </c>
      <c r="C19" s="109">
        <v>1103</v>
      </c>
      <c r="D19" s="175">
        <v>6.3339027400000001</v>
      </c>
      <c r="E19" s="175">
        <v>1.099600369</v>
      </c>
      <c r="F19" s="175">
        <v>109.96003690000001</v>
      </c>
      <c r="G19" s="108">
        <v>1.8826130999999999E-2</v>
      </c>
      <c r="H19" s="110">
        <v>593776.18420000002</v>
      </c>
      <c r="I19" s="177">
        <v>7</v>
      </c>
      <c r="J19" s="176">
        <v>1.264652E-3</v>
      </c>
      <c r="K19" s="175">
        <v>0.1265</v>
      </c>
      <c r="L19" s="108">
        <v>1.1501020000000001E-3</v>
      </c>
      <c r="M19" s="107">
        <v>682.90311350000002</v>
      </c>
      <c r="N19" s="62"/>
      <c r="O19" s="142">
        <v>8</v>
      </c>
      <c r="P19" s="141" t="s">
        <v>493</v>
      </c>
      <c r="Q19" s="205">
        <v>0.52737854399999995</v>
      </c>
      <c r="R19" s="206">
        <v>52.737854390000003</v>
      </c>
      <c r="S19" s="205">
        <v>9.8070423000000004E-2</v>
      </c>
      <c r="T19" s="205">
        <v>9.8071000000000002</v>
      </c>
      <c r="U19" s="149">
        <v>52932.894010000004</v>
      </c>
      <c r="W19" s="52">
        <v>57</v>
      </c>
      <c r="X19" s="62">
        <v>0.201475142</v>
      </c>
      <c r="Y19" s="62">
        <v>20.1477</v>
      </c>
      <c r="Z19" s="62">
        <v>2.2206451060000001</v>
      </c>
      <c r="AA19" s="62">
        <v>3.7986683000000007E-2</v>
      </c>
      <c r="AB19" s="62">
        <v>109714.94559341999</v>
      </c>
      <c r="AN19" s="69"/>
      <c r="AO19" s="69"/>
      <c r="AP19" s="69"/>
      <c r="AQ19" s="69"/>
      <c r="AR19" s="69"/>
      <c r="AS19" s="69"/>
      <c r="AT19" s="69"/>
      <c r="AU19" s="69"/>
      <c r="AV19" s="69"/>
      <c r="AW19" s="69"/>
      <c r="AX19" s="69"/>
      <c r="AZ19" s="91"/>
      <c r="BA19" s="91"/>
      <c r="BB19" s="91"/>
      <c r="BC19" s="92"/>
      <c r="BD19" s="69"/>
      <c r="BE19" s="69"/>
      <c r="BF19" s="69"/>
      <c r="BG19" s="69"/>
      <c r="BH19" s="69"/>
      <c r="BI19" s="69"/>
      <c r="BJ19" s="69"/>
      <c r="BK19" s="69"/>
      <c r="BL19" s="69"/>
      <c r="BM19" s="69"/>
      <c r="BN19" s="69"/>
    </row>
    <row r="20" spans="1:66" x14ac:dyDescent="0.25">
      <c r="A20" s="106">
        <v>91</v>
      </c>
      <c r="B20" s="103" t="s">
        <v>497</v>
      </c>
      <c r="C20" s="103">
        <v>1202</v>
      </c>
      <c r="D20" s="178">
        <v>6.1879992340000003</v>
      </c>
      <c r="E20" s="178">
        <v>0.50709983999999997</v>
      </c>
      <c r="F20" s="178">
        <v>50.709983999999999</v>
      </c>
      <c r="G20" s="102">
        <v>9.4219920000000006E-3</v>
      </c>
      <c r="H20" s="104">
        <v>297169.63179999997</v>
      </c>
      <c r="I20" s="180">
        <v>7</v>
      </c>
      <c r="J20" s="179">
        <v>7.3938580000000004E-2</v>
      </c>
      <c r="K20" s="178">
        <v>7.3937999999999997</v>
      </c>
      <c r="L20" s="102">
        <v>0.14580675100000001</v>
      </c>
      <c r="M20" s="101">
        <v>43329.338380000001</v>
      </c>
      <c r="N20" s="62"/>
      <c r="O20" s="139">
        <v>16</v>
      </c>
      <c r="P20" s="138" t="s">
        <v>497</v>
      </c>
      <c r="Q20" s="203">
        <v>2.4570958840000001</v>
      </c>
      <c r="R20" s="204">
        <v>245.7095884</v>
      </c>
      <c r="S20" s="203">
        <v>8.0494159999999995E-2</v>
      </c>
      <c r="T20" s="203">
        <v>8.0494000000000003</v>
      </c>
      <c r="U20" s="158">
        <v>47171.772599999997</v>
      </c>
      <c r="W20" s="52">
        <v>59</v>
      </c>
      <c r="X20" s="62">
        <v>3.8915143999999999E-2</v>
      </c>
      <c r="Y20" s="62">
        <v>3.8915000000000002</v>
      </c>
      <c r="Z20" s="62">
        <v>3.1344257839999998</v>
      </c>
      <c r="AA20" s="62">
        <v>4.8397136E-2</v>
      </c>
      <c r="AB20" s="62">
        <v>18951.430690000001</v>
      </c>
      <c r="AM20" t="s">
        <v>490</v>
      </c>
      <c r="AN20" s="69">
        <v>142</v>
      </c>
      <c r="AO20" s="79">
        <v>0.74</v>
      </c>
      <c r="AP20" s="80">
        <v>50.731999999999999</v>
      </c>
      <c r="AQ20" s="61">
        <f>AP20/AO20</f>
        <v>68.556756756756755</v>
      </c>
      <c r="AR20" s="81">
        <f>AO20*2.471*33890</f>
        <v>61969.220600000001</v>
      </c>
      <c r="AS20" s="82">
        <v>82887.996454972454</v>
      </c>
      <c r="AT20" s="82">
        <v>83650.871931663525</v>
      </c>
      <c r="AU20" s="82">
        <v>234517.83</v>
      </c>
      <c r="AV20" s="64">
        <f>AW20+AX20</f>
        <v>71.013307767104948</v>
      </c>
      <c r="AW20" s="64">
        <f>AS20/AU20*100</f>
        <v>35.344006233970546</v>
      </c>
      <c r="AX20" s="64">
        <f>AT20/AU20*100</f>
        <v>35.669301533134401</v>
      </c>
      <c r="AY20" s="64"/>
      <c r="AZ20" s="69"/>
      <c r="BA20" s="69"/>
      <c r="BB20" s="69"/>
      <c r="BC20" s="69"/>
      <c r="BD20" s="69"/>
      <c r="BE20" s="69"/>
      <c r="BF20" s="69"/>
      <c r="BG20" s="69"/>
      <c r="BH20" s="69"/>
      <c r="BI20" s="69"/>
      <c r="BJ20" s="69"/>
      <c r="BK20" s="69"/>
      <c r="BL20" s="69"/>
      <c r="BM20" s="69"/>
      <c r="BN20" s="69"/>
    </row>
    <row r="21" spans="1:66" x14ac:dyDescent="0.25">
      <c r="A21" s="106">
        <v>91</v>
      </c>
      <c r="B21" s="103" t="s">
        <v>496</v>
      </c>
      <c r="C21" s="103">
        <v>1202</v>
      </c>
      <c r="D21" s="178">
        <v>6.1879992340000003</v>
      </c>
      <c r="E21" s="178">
        <v>1.6450996600000001</v>
      </c>
      <c r="F21" s="178">
        <v>164.50996599999999</v>
      </c>
      <c r="G21" s="102">
        <v>2.6989374999999999E-2</v>
      </c>
      <c r="H21" s="104">
        <v>851244.88670000003</v>
      </c>
      <c r="I21" s="180">
        <v>7</v>
      </c>
      <c r="J21" s="179">
        <v>0.185450324</v>
      </c>
      <c r="K21" s="178">
        <v>18.545000000000002</v>
      </c>
      <c r="L21" s="102">
        <v>0.11272892900000001</v>
      </c>
      <c r="M21" s="101">
        <v>95959.924790000005</v>
      </c>
      <c r="N21" s="62"/>
      <c r="O21" s="136">
        <v>16</v>
      </c>
      <c r="P21" s="135" t="s">
        <v>496</v>
      </c>
      <c r="Q21" s="201">
        <v>6.7717031240000001</v>
      </c>
      <c r="R21" s="202">
        <v>677.17031239999994</v>
      </c>
      <c r="S21" s="201">
        <v>0.25399855100000002</v>
      </c>
      <c r="T21" s="201">
        <v>25.399799999999999</v>
      </c>
      <c r="U21" s="155">
        <v>131429.24119999999</v>
      </c>
      <c r="W21" s="52">
        <v>60</v>
      </c>
      <c r="X21" s="62">
        <v>0.25252455499999998</v>
      </c>
      <c r="Y21" s="62">
        <v>25.252400000000002</v>
      </c>
      <c r="Z21" s="62">
        <v>5.4018353860000001</v>
      </c>
      <c r="AA21" s="62">
        <v>8.5181940999999997E-2</v>
      </c>
      <c r="AB21" s="62">
        <v>126172.09702591</v>
      </c>
      <c r="AN21" s="69">
        <v>169</v>
      </c>
      <c r="AO21" s="79">
        <v>1.1000000000000001</v>
      </c>
      <c r="AP21" s="79">
        <v>68</v>
      </c>
      <c r="AQ21" s="61">
        <f>AP21/AO21</f>
        <v>61.818181818181813</v>
      </c>
      <c r="AR21" s="81">
        <f>AO21*2.471*33890</f>
        <v>92116.409</v>
      </c>
      <c r="AS21" s="82">
        <v>1370.4162498651699</v>
      </c>
      <c r="AT21" s="82">
        <v>238.56527491786116</v>
      </c>
      <c r="AU21" s="82">
        <v>1751.5</v>
      </c>
      <c r="AV21" s="64">
        <f>AW21+AX21</f>
        <v>91.863061649045449</v>
      </c>
      <c r="AW21" s="64">
        <f>AS21/AU21*100</f>
        <v>78.242435047968598</v>
      </c>
      <c r="AX21" s="64">
        <f>AT21/AU21*100</f>
        <v>13.620626601076857</v>
      </c>
      <c r="AY21" s="64"/>
      <c r="AZ21" s="72"/>
      <c r="BA21" s="72"/>
      <c r="BB21" s="73"/>
      <c r="BC21" s="74"/>
      <c r="BD21" s="72"/>
      <c r="BE21" s="72"/>
      <c r="BF21" s="73"/>
      <c r="BG21" s="73"/>
      <c r="BH21" s="73"/>
      <c r="BI21" s="73"/>
      <c r="BJ21" s="69"/>
      <c r="BK21" s="75"/>
      <c r="BL21" s="75"/>
      <c r="BM21" s="76"/>
      <c r="BN21" s="75"/>
    </row>
    <row r="22" spans="1:66" x14ac:dyDescent="0.25">
      <c r="A22" s="106">
        <v>91</v>
      </c>
      <c r="B22" s="103" t="s">
        <v>495</v>
      </c>
      <c r="C22" s="103">
        <v>1202</v>
      </c>
      <c r="D22" s="178">
        <v>6.1879992340000003</v>
      </c>
      <c r="E22" s="178">
        <v>1.6147997709999999</v>
      </c>
      <c r="F22" s="178">
        <v>161.47997710000001</v>
      </c>
      <c r="G22" s="102">
        <v>2.1300804999999999E-2</v>
      </c>
      <c r="H22" s="104">
        <v>671827.38390000002</v>
      </c>
      <c r="I22" s="180">
        <v>7</v>
      </c>
      <c r="J22" s="179">
        <v>0.225351145</v>
      </c>
      <c r="K22" s="178">
        <v>22.5351</v>
      </c>
      <c r="L22" s="102">
        <v>0.13955361399999999</v>
      </c>
      <c r="M22" s="101">
        <v>93755.939729999998</v>
      </c>
      <c r="N22" s="62"/>
      <c r="O22" s="136">
        <v>16</v>
      </c>
      <c r="P22" s="135" t="s">
        <v>495</v>
      </c>
      <c r="Q22" s="201">
        <v>11.21099972</v>
      </c>
      <c r="R22" s="202">
        <v>1121.099972</v>
      </c>
      <c r="S22" s="201">
        <v>0.40028559899999999</v>
      </c>
      <c r="T22" s="201">
        <v>40.028599999999997</v>
      </c>
      <c r="U22" s="155">
        <v>166562.4448</v>
      </c>
      <c r="W22" s="52">
        <v>62</v>
      </c>
      <c r="X22" s="62">
        <v>0.447703456</v>
      </c>
      <c r="Y22" s="62">
        <v>44.770299999999999</v>
      </c>
      <c r="Z22" s="62">
        <v>19.643254622999997</v>
      </c>
      <c r="AA22" s="62">
        <v>0.32542702899999998</v>
      </c>
      <c r="AB22" s="62">
        <v>238375.6842468</v>
      </c>
      <c r="AN22" s="69"/>
      <c r="AO22" s="69"/>
      <c r="AP22" s="69"/>
      <c r="AQ22" s="69"/>
      <c r="AR22" s="69"/>
      <c r="AS22" s="69"/>
      <c r="AT22" s="69"/>
      <c r="AU22" s="69"/>
      <c r="AV22" s="69"/>
      <c r="AW22" s="69"/>
      <c r="AX22" s="69"/>
    </row>
    <row r="23" spans="1:66" x14ac:dyDescent="0.25">
      <c r="A23" s="106">
        <v>91</v>
      </c>
      <c r="B23" s="103" t="s">
        <v>499</v>
      </c>
      <c r="C23" s="103">
        <v>1202</v>
      </c>
      <c r="D23" s="178">
        <v>6.1879992340000003</v>
      </c>
      <c r="E23" s="178">
        <v>2.6399980999999999E-2</v>
      </c>
      <c r="F23" s="178">
        <v>2.6399981000000001</v>
      </c>
      <c r="G23" s="102">
        <v>4.4618199999999999E-4</v>
      </c>
      <c r="H23" s="104">
        <v>14072.58473</v>
      </c>
      <c r="I23" s="180">
        <v>7</v>
      </c>
      <c r="J23" s="179">
        <v>1.798678E-3</v>
      </c>
      <c r="K23" s="178">
        <v>0.1799</v>
      </c>
      <c r="L23" s="102">
        <v>6.8131774000000006E-2</v>
      </c>
      <c r="M23" s="101">
        <v>958.79016639999998</v>
      </c>
      <c r="N23" s="62"/>
      <c r="O23" s="136">
        <v>16</v>
      </c>
      <c r="P23" s="135" t="s">
        <v>499</v>
      </c>
      <c r="Q23" s="201">
        <v>2.6399980999999999E-2</v>
      </c>
      <c r="R23" s="202">
        <v>2.6399981000000001</v>
      </c>
      <c r="S23" s="201">
        <v>6.2946699999999996E-3</v>
      </c>
      <c r="T23" s="201">
        <v>0.62949999999999995</v>
      </c>
      <c r="U23" s="155">
        <v>3355.3918079999999</v>
      </c>
      <c r="W23" s="52">
        <v>65</v>
      </c>
      <c r="X23" s="62">
        <v>0.38298322200000001</v>
      </c>
      <c r="Y23" s="62">
        <v>38.298299999999998</v>
      </c>
      <c r="Z23" s="62">
        <v>10.055746578999999</v>
      </c>
      <c r="AA23" s="62">
        <v>0.170857069</v>
      </c>
      <c r="AB23" s="62">
        <v>201751.72774199999</v>
      </c>
      <c r="AM23" t="s">
        <v>491</v>
      </c>
      <c r="AN23" s="69">
        <v>120</v>
      </c>
      <c r="AO23" s="83">
        <v>0.28000000000000003</v>
      </c>
      <c r="AP23" s="83">
        <v>315</v>
      </c>
      <c r="AQ23" s="61">
        <f>AP23/AO23</f>
        <v>1125</v>
      </c>
      <c r="AR23" s="223">
        <v>375000</v>
      </c>
      <c r="AS23" s="84">
        <v>1025989.478</v>
      </c>
      <c r="AT23" s="84">
        <v>203151.62</v>
      </c>
      <c r="AU23" s="84">
        <v>2859404.759722</v>
      </c>
      <c r="AV23" s="64">
        <f>AW23+AX23</f>
        <v>42.985907952377502</v>
      </c>
      <c r="AW23" s="64">
        <f>AS23/AU23*100</f>
        <v>35.881225786997355</v>
      </c>
      <c r="AX23" s="64">
        <f>AT23/AU23*100</f>
        <v>7.1046821653801482</v>
      </c>
      <c r="AY23" s="64"/>
    </row>
    <row r="24" spans="1:66" x14ac:dyDescent="0.25">
      <c r="A24" s="106">
        <v>91</v>
      </c>
      <c r="B24" s="103" t="s">
        <v>494</v>
      </c>
      <c r="C24" s="103">
        <v>1202</v>
      </c>
      <c r="D24" s="178">
        <v>6.1879992340000003</v>
      </c>
      <c r="E24" s="178">
        <v>3.6699770999999999E-2</v>
      </c>
      <c r="F24" s="178">
        <v>3.6699771000000001</v>
      </c>
      <c r="G24" s="102">
        <v>1.674739E-3</v>
      </c>
      <c r="H24" s="104">
        <v>52821.277880000001</v>
      </c>
      <c r="I24" s="180">
        <v>7</v>
      </c>
      <c r="J24" s="179">
        <v>2.6692170000000002E-3</v>
      </c>
      <c r="K24" s="178">
        <v>0.26700000000000002</v>
      </c>
      <c r="L24" s="102">
        <v>7.2731165E-2</v>
      </c>
      <c r="M24" s="101">
        <v>3841.753064</v>
      </c>
      <c r="N24" s="62"/>
      <c r="O24" s="136">
        <v>16</v>
      </c>
      <c r="P24" s="135" t="s">
        <v>494</v>
      </c>
      <c r="Q24" s="201">
        <v>3.6699770999999999E-2</v>
      </c>
      <c r="R24" s="202">
        <v>3.6699771000000001</v>
      </c>
      <c r="S24" s="201">
        <v>3.5886780000000001E-3</v>
      </c>
      <c r="T24" s="201">
        <v>0.3589</v>
      </c>
      <c r="U24" s="155">
        <v>5165.114834</v>
      </c>
      <c r="W24" s="52">
        <v>71</v>
      </c>
      <c r="X24" s="62">
        <v>0.14327789600000002</v>
      </c>
      <c r="Y24" s="62">
        <v>14.3279</v>
      </c>
      <c r="Z24" s="62">
        <v>1.8384905730000003</v>
      </c>
      <c r="AA24" s="62">
        <v>3.1070522000000003E-2</v>
      </c>
      <c r="AB24" s="62">
        <v>77685.070735899993</v>
      </c>
      <c r="AP24" s="9"/>
    </row>
    <row r="25" spans="1:66" ht="15.75" thickBot="1" x14ac:dyDescent="0.3">
      <c r="A25" s="100">
        <v>91</v>
      </c>
      <c r="B25" s="98" t="s">
        <v>493</v>
      </c>
      <c r="C25" s="98">
        <v>1202</v>
      </c>
      <c r="D25" s="190">
        <v>6.1879992340000003</v>
      </c>
      <c r="E25" s="190">
        <v>2.058268564</v>
      </c>
      <c r="F25" s="190">
        <v>205.8268564</v>
      </c>
      <c r="G25" s="97">
        <v>3.5592515999999998E-2</v>
      </c>
      <c r="H25" s="99">
        <v>1122587.953</v>
      </c>
      <c r="I25" s="192">
        <v>7</v>
      </c>
      <c r="J25" s="191">
        <v>0.43870858299999999</v>
      </c>
      <c r="K25" s="190">
        <v>43.870800000000003</v>
      </c>
      <c r="L25" s="97">
        <v>0.21314448</v>
      </c>
      <c r="M25" s="96">
        <v>239273.42559999999</v>
      </c>
      <c r="N25" s="62"/>
      <c r="O25" s="133">
        <v>16</v>
      </c>
      <c r="P25" s="132" t="s">
        <v>493</v>
      </c>
      <c r="Q25" s="199">
        <v>11.662959470000001</v>
      </c>
      <c r="R25" s="200">
        <v>1166.2959470000001</v>
      </c>
      <c r="S25" s="199">
        <v>0.44055631699999998</v>
      </c>
      <c r="T25" s="199">
        <v>44.055599999999998</v>
      </c>
      <c r="U25" s="198">
        <v>240269.321</v>
      </c>
      <c r="W25" s="52">
        <v>79</v>
      </c>
      <c r="X25" s="62">
        <v>1.4838380999999999E-2</v>
      </c>
      <c r="Y25" s="62">
        <v>1.4838</v>
      </c>
      <c r="Z25" s="62">
        <v>3.1344257839999998</v>
      </c>
      <c r="AA25" s="62">
        <v>4.8397136E-2</v>
      </c>
      <c r="AB25" s="62">
        <v>7226.1985029999996</v>
      </c>
      <c r="AP25" s="9"/>
    </row>
    <row r="26" spans="1:66" x14ac:dyDescent="0.25">
      <c r="A26" s="127">
        <v>98</v>
      </c>
      <c r="B26" s="125" t="s">
        <v>497</v>
      </c>
      <c r="C26" s="125">
        <v>1202</v>
      </c>
      <c r="D26" s="181">
        <v>3.7913986510000002</v>
      </c>
      <c r="E26" s="181">
        <v>9.3600340000000004E-2</v>
      </c>
      <c r="F26" s="181">
        <v>9.3600340000000006</v>
      </c>
      <c r="G26" s="124">
        <v>1.693855E-3</v>
      </c>
      <c r="H26" s="126">
        <v>53424.201489999999</v>
      </c>
      <c r="I26" s="183">
        <v>8</v>
      </c>
      <c r="J26" s="182">
        <v>2.9313680000000002E-3</v>
      </c>
      <c r="K26" s="181">
        <v>0.29310000000000003</v>
      </c>
      <c r="L26" s="124">
        <v>3.1317919E-2</v>
      </c>
      <c r="M26" s="123">
        <v>1673.1348149999999</v>
      </c>
      <c r="N26" s="62"/>
      <c r="O26" s="148">
        <v>17</v>
      </c>
      <c r="P26" s="147" t="s">
        <v>497</v>
      </c>
      <c r="Q26" s="196">
        <v>1.4814994960000001</v>
      </c>
      <c r="R26" s="197">
        <v>148.14994960000001</v>
      </c>
      <c r="S26" s="196">
        <v>7.152849E-2</v>
      </c>
      <c r="T26" s="196">
        <v>7.1527000000000003</v>
      </c>
      <c r="U26" s="195">
        <v>38165.404419999999</v>
      </c>
      <c r="W26" s="52">
        <v>80</v>
      </c>
      <c r="X26" s="62">
        <v>0.257003235</v>
      </c>
      <c r="Y26" s="62">
        <v>25.700300000000002</v>
      </c>
      <c r="Z26" s="62">
        <v>5.7431209360000004</v>
      </c>
      <c r="AA26" s="62">
        <v>9.4764430999999996E-2</v>
      </c>
      <c r="AB26" s="62">
        <v>131563.47765869999</v>
      </c>
      <c r="AP26" s="9"/>
    </row>
    <row r="27" spans="1:66" x14ac:dyDescent="0.25">
      <c r="A27" s="111">
        <v>98</v>
      </c>
      <c r="B27" s="109" t="s">
        <v>498</v>
      </c>
      <c r="C27" s="109">
        <v>1202</v>
      </c>
      <c r="D27" s="175">
        <v>3.7913986510000002</v>
      </c>
      <c r="E27" s="175">
        <v>6.5289584999999997E-2</v>
      </c>
      <c r="F27" s="175">
        <v>6.5289584740000004</v>
      </c>
      <c r="G27" s="108">
        <v>1.04039E-3</v>
      </c>
      <c r="H27" s="110">
        <v>32813.894630000003</v>
      </c>
      <c r="I27" s="177">
        <v>8</v>
      </c>
      <c r="J27" s="176">
        <v>4.2377739999999997E-3</v>
      </c>
      <c r="K27" s="175">
        <v>0.42370000000000002</v>
      </c>
      <c r="L27" s="108">
        <v>6.4907354E-2</v>
      </c>
      <c r="M27" s="107">
        <v>2129.863077</v>
      </c>
      <c r="N27" s="62"/>
      <c r="O27" s="145">
        <v>17</v>
      </c>
      <c r="P27" s="144" t="s">
        <v>498</v>
      </c>
      <c r="Q27" s="193">
        <v>2.2564433949999998</v>
      </c>
      <c r="R27" s="194">
        <v>225.6443395</v>
      </c>
      <c r="S27" s="193">
        <v>9.1623890999999999E-2</v>
      </c>
      <c r="T27" s="193">
        <v>9.1623999999999999</v>
      </c>
      <c r="U27" s="152">
        <v>42929.267930000002</v>
      </c>
      <c r="W27" s="52">
        <v>84</v>
      </c>
      <c r="X27" s="62">
        <v>0.52030351399999997</v>
      </c>
      <c r="Y27" s="62">
        <v>52.030299999999997</v>
      </c>
      <c r="Z27" s="62">
        <v>11.364271202999999</v>
      </c>
      <c r="AA27" s="62">
        <v>0.17867634500000001</v>
      </c>
      <c r="AB27" s="62">
        <v>268390.45009191602</v>
      </c>
      <c r="AP27" s="9"/>
    </row>
    <row r="28" spans="1:66" x14ac:dyDescent="0.25">
      <c r="A28" s="111">
        <v>98</v>
      </c>
      <c r="B28" s="109" t="s">
        <v>495</v>
      </c>
      <c r="C28" s="109">
        <v>1202</v>
      </c>
      <c r="D28" s="175">
        <v>3.7913986510000002</v>
      </c>
      <c r="E28" s="175">
        <v>3.1858002000000001</v>
      </c>
      <c r="F28" s="175">
        <v>318.58001999999999</v>
      </c>
      <c r="G28" s="108">
        <v>4.7598024000000003E-2</v>
      </c>
      <c r="H28" s="110">
        <v>1501241.692</v>
      </c>
      <c r="I28" s="177">
        <v>8</v>
      </c>
      <c r="J28" s="176">
        <v>9.7525800000000001E-4</v>
      </c>
      <c r="K28" s="175">
        <v>9.7500000000000003E-2</v>
      </c>
      <c r="L28" s="108">
        <v>3.0612599999999999E-4</v>
      </c>
      <c r="M28" s="107">
        <v>459.56977419999998</v>
      </c>
      <c r="N28" s="62"/>
      <c r="O28" s="145">
        <v>17</v>
      </c>
      <c r="P28" s="144" t="s">
        <v>496</v>
      </c>
      <c r="Q28" s="193">
        <v>3.1287978359999999</v>
      </c>
      <c r="R28" s="194">
        <v>312.8797836</v>
      </c>
      <c r="S28" s="193">
        <v>0.150089323</v>
      </c>
      <c r="T28" s="193">
        <v>15.008699999999999</v>
      </c>
      <c r="U28" s="152">
        <v>69017.134290000002</v>
      </c>
      <c r="W28" s="52">
        <v>85</v>
      </c>
      <c r="X28" s="62">
        <v>0.30031912999999999</v>
      </c>
      <c r="Y28" s="62">
        <v>30.032100000000003</v>
      </c>
      <c r="Z28" s="62">
        <v>7.5281997980000002</v>
      </c>
      <c r="AA28" s="62">
        <v>0.12393122200000001</v>
      </c>
      <c r="AB28" s="62">
        <v>156090.79984299999</v>
      </c>
      <c r="AP28" s="9"/>
    </row>
    <row r="29" spans="1:66" x14ac:dyDescent="0.25">
      <c r="A29" s="111">
        <v>98</v>
      </c>
      <c r="B29" s="109" t="s">
        <v>494</v>
      </c>
      <c r="C29" s="109">
        <v>1202</v>
      </c>
      <c r="D29" s="175">
        <v>3.7913986510000002</v>
      </c>
      <c r="E29" s="175">
        <v>5.6990219999999998E-3</v>
      </c>
      <c r="F29" s="175">
        <v>0.56990220000000003</v>
      </c>
      <c r="G29" s="108">
        <v>2.5387199999999998E-4</v>
      </c>
      <c r="H29" s="110">
        <v>8007.1076709999998</v>
      </c>
      <c r="I29" s="177">
        <v>8</v>
      </c>
      <c r="J29" s="176">
        <v>8.2399999999999997E-5</v>
      </c>
      <c r="K29" s="175">
        <v>8.2000000000000007E-3</v>
      </c>
      <c r="L29" s="108">
        <v>1.4451079E-2</v>
      </c>
      <c r="M29" s="107">
        <v>115.7113469</v>
      </c>
      <c r="N29" s="62"/>
      <c r="O29" s="145">
        <v>17</v>
      </c>
      <c r="P29" s="144" t="s">
        <v>495</v>
      </c>
      <c r="Q29" s="193">
        <v>2.7063997</v>
      </c>
      <c r="R29" s="194">
        <v>270.63997000000001</v>
      </c>
      <c r="S29" s="193">
        <v>7.9116399999999993E-3</v>
      </c>
      <c r="T29" s="193">
        <v>0.79120000000000001</v>
      </c>
      <c r="U29" s="152">
        <v>2853.744412</v>
      </c>
      <c r="W29" s="52">
        <v>91</v>
      </c>
      <c r="X29" s="62">
        <v>6.2728559000000003E-2</v>
      </c>
      <c r="Y29" s="62">
        <v>6.2728999999999999</v>
      </c>
      <c r="Z29" s="62">
        <v>1.0770132290000001</v>
      </c>
      <c r="AA29" s="62">
        <v>1.8596942000000002E-2</v>
      </c>
      <c r="AB29" s="62">
        <v>34162.330860000002</v>
      </c>
      <c r="AP29" s="9"/>
    </row>
    <row r="30" spans="1:66" x14ac:dyDescent="0.25">
      <c r="A30" s="111">
        <v>98</v>
      </c>
      <c r="B30" s="109" t="s">
        <v>493</v>
      </c>
      <c r="C30" s="109">
        <v>1202</v>
      </c>
      <c r="D30" s="175">
        <v>3.7913986510000002</v>
      </c>
      <c r="E30" s="175">
        <v>8.9010501000000006E-2</v>
      </c>
      <c r="F30" s="175">
        <v>8.9010501259999995</v>
      </c>
      <c r="G30" s="108">
        <v>1.511458E-3</v>
      </c>
      <c r="H30" s="110">
        <v>47671.374389999997</v>
      </c>
      <c r="I30" s="177">
        <v>8</v>
      </c>
      <c r="J30" s="176">
        <v>1.1183554E-2</v>
      </c>
      <c r="K30" s="175">
        <v>1.1184000000000001</v>
      </c>
      <c r="L30" s="108">
        <v>0.12564308199999999</v>
      </c>
      <c r="M30" s="107">
        <v>5989.5784219999996</v>
      </c>
      <c r="N30" s="62"/>
      <c r="O30" s="145">
        <v>17</v>
      </c>
      <c r="P30" s="144" t="s">
        <v>499</v>
      </c>
      <c r="Q30" s="193">
        <v>0.17069946999999999</v>
      </c>
      <c r="R30" s="194">
        <v>17.069946999999999</v>
      </c>
      <c r="S30" s="193">
        <v>3.8612650999999998E-2</v>
      </c>
      <c r="T30" s="193">
        <v>3.8613</v>
      </c>
      <c r="U30" s="152">
        <v>18661.409919999998</v>
      </c>
      <c r="W30" s="52">
        <v>96</v>
      </c>
      <c r="X30" s="62">
        <v>3.7041075999999999E-2</v>
      </c>
      <c r="Y30" s="62">
        <v>3.7040999999999999</v>
      </c>
      <c r="Z30" s="62">
        <v>1.099600369</v>
      </c>
      <c r="AA30" s="62">
        <v>1.8826130999999999E-2</v>
      </c>
      <c r="AB30" s="62">
        <v>20001.911120000001</v>
      </c>
      <c r="AP30" s="9"/>
    </row>
    <row r="31" spans="1:66" x14ac:dyDescent="0.25">
      <c r="A31" s="106">
        <v>99</v>
      </c>
      <c r="B31" s="103" t="s">
        <v>497</v>
      </c>
      <c r="C31" s="103">
        <v>1201</v>
      </c>
      <c r="D31" s="178">
        <v>5.5465980300000002</v>
      </c>
      <c r="E31" s="178">
        <v>0.18989913</v>
      </c>
      <c r="F31" s="178">
        <v>18.989913000000001</v>
      </c>
      <c r="G31" s="102">
        <v>3.4908640000000002E-3</v>
      </c>
      <c r="H31" s="104">
        <v>110101.8463</v>
      </c>
      <c r="I31" s="180">
        <v>8</v>
      </c>
      <c r="J31" s="179">
        <v>3.8166633999999998E-2</v>
      </c>
      <c r="K31" s="178">
        <v>3.8168000000000002</v>
      </c>
      <c r="L31" s="102">
        <v>0.200983724</v>
      </c>
      <c r="M31" s="101">
        <v>22128.679120000001</v>
      </c>
      <c r="N31" s="62"/>
      <c r="O31" s="145">
        <v>17</v>
      </c>
      <c r="P31" s="144" t="s">
        <v>494</v>
      </c>
      <c r="Q31" s="193">
        <v>2.4098433999999998E-2</v>
      </c>
      <c r="R31" s="194">
        <v>2.4098434000000002</v>
      </c>
      <c r="S31" s="193">
        <v>7.9903099999999996E-4</v>
      </c>
      <c r="T31" s="193">
        <v>0.08</v>
      </c>
      <c r="U31" s="152">
        <v>1085.431683</v>
      </c>
      <c r="W31" s="52">
        <v>111</v>
      </c>
      <c r="X31" s="62">
        <v>0.38847152300000004</v>
      </c>
      <c r="Y31" s="62">
        <v>38.847200000000001</v>
      </c>
      <c r="Z31" s="62">
        <v>11.662959473999999</v>
      </c>
      <c r="AA31" s="62">
        <v>0.19916963500000001</v>
      </c>
      <c r="AB31" s="62">
        <v>209368.257193</v>
      </c>
    </row>
    <row r="32" spans="1:66" ht="15.75" thickBot="1" x14ac:dyDescent="0.3">
      <c r="A32" s="106">
        <v>99</v>
      </c>
      <c r="B32" s="103" t="s">
        <v>498</v>
      </c>
      <c r="C32" s="103">
        <v>1201</v>
      </c>
      <c r="D32" s="178">
        <v>5.5465980300000002</v>
      </c>
      <c r="E32" s="178">
        <v>0.13742647499999999</v>
      </c>
      <c r="F32" s="178">
        <v>13.742647529999999</v>
      </c>
      <c r="G32" s="102">
        <v>2.2594500000000001E-3</v>
      </c>
      <c r="H32" s="104">
        <v>71263.064929999993</v>
      </c>
      <c r="I32" s="180">
        <v>8</v>
      </c>
      <c r="J32" s="179">
        <v>0.179182815</v>
      </c>
      <c r="K32" s="178">
        <v>17.918399999999998</v>
      </c>
      <c r="L32" s="102">
        <v>1.3038449430000001</v>
      </c>
      <c r="M32" s="101">
        <v>92915.986820000006</v>
      </c>
      <c r="N32" s="62"/>
      <c r="O32" s="142">
        <v>17</v>
      </c>
      <c r="P32" s="141" t="s">
        <v>493</v>
      </c>
      <c r="Q32" s="205">
        <v>11.312725909999999</v>
      </c>
      <c r="R32" s="206">
        <v>1131.2725909999999</v>
      </c>
      <c r="S32" s="205">
        <v>3.0437731999999999E-2</v>
      </c>
      <c r="T32" s="205">
        <v>3.0438000000000001</v>
      </c>
      <c r="U32" s="149">
        <v>14850.368710000001</v>
      </c>
      <c r="W32" s="52">
        <v>113</v>
      </c>
      <c r="X32" s="62">
        <v>0.18474006799999998</v>
      </c>
      <c r="Y32" s="62">
        <v>18.474</v>
      </c>
      <c r="Z32" s="62">
        <v>4.5049994170000005</v>
      </c>
      <c r="AA32" s="62">
        <v>7.1306521999999997E-2</v>
      </c>
      <c r="AB32" s="62">
        <v>92337.492903999999</v>
      </c>
    </row>
    <row r="33" spans="1:42" x14ac:dyDescent="0.25">
      <c r="A33" s="106">
        <v>99</v>
      </c>
      <c r="B33" s="103" t="s">
        <v>496</v>
      </c>
      <c r="C33" s="103">
        <v>1201</v>
      </c>
      <c r="D33" s="178">
        <v>5.5465980300000002</v>
      </c>
      <c r="E33" s="178">
        <v>0.87909946000000005</v>
      </c>
      <c r="F33" s="178">
        <v>87.909946000000005</v>
      </c>
      <c r="G33" s="102">
        <v>1.4293781E-2</v>
      </c>
      <c r="H33" s="104">
        <v>450825.85479999997</v>
      </c>
      <c r="I33" s="180">
        <v>8</v>
      </c>
      <c r="J33" s="179">
        <v>0.10329711</v>
      </c>
      <c r="K33" s="178">
        <v>10.329700000000001</v>
      </c>
      <c r="L33" s="102">
        <v>0.11750332600000001</v>
      </c>
      <c r="M33" s="101">
        <v>52973.537279999997</v>
      </c>
      <c r="N33" s="62"/>
      <c r="O33" s="139">
        <v>20</v>
      </c>
      <c r="P33" s="138" t="s">
        <v>497</v>
      </c>
      <c r="Q33" s="203">
        <v>0.46069949999999998</v>
      </c>
      <c r="R33" s="204">
        <v>46.069949999999999</v>
      </c>
      <c r="S33" s="203">
        <v>2.1939818E-2</v>
      </c>
      <c r="T33" s="203">
        <v>2.194</v>
      </c>
      <c r="U33" s="158">
        <v>12724.57618</v>
      </c>
      <c r="W33" s="52">
        <v>114</v>
      </c>
      <c r="X33" s="62">
        <v>0.68561828000000002</v>
      </c>
      <c r="Y33" s="62">
        <v>68.561999999999998</v>
      </c>
      <c r="Z33" s="62">
        <v>9.0022842700000005</v>
      </c>
      <c r="AA33" s="62">
        <v>0.13804191199999999</v>
      </c>
      <c r="AB33" s="62">
        <v>321283.02889459999</v>
      </c>
      <c r="AP33" s="9"/>
    </row>
    <row r="34" spans="1:42" x14ac:dyDescent="0.25">
      <c r="A34" s="106">
        <v>99</v>
      </c>
      <c r="B34" s="103" t="s">
        <v>495</v>
      </c>
      <c r="C34" s="103">
        <v>1201</v>
      </c>
      <c r="D34" s="178">
        <v>5.5465980300000002</v>
      </c>
      <c r="E34" s="178">
        <v>4.0156001799999999</v>
      </c>
      <c r="F34" s="178">
        <v>401.56001800000001</v>
      </c>
      <c r="G34" s="102">
        <v>6.0669753999999999E-2</v>
      </c>
      <c r="H34" s="104">
        <v>1913524.0490000001</v>
      </c>
      <c r="I34" s="180">
        <v>8</v>
      </c>
      <c r="J34" s="179">
        <v>6.086221E-2</v>
      </c>
      <c r="K34" s="178">
        <v>6.0862999999999996</v>
      </c>
      <c r="L34" s="102">
        <v>1.5156441999999999E-2</v>
      </c>
      <c r="M34" s="101">
        <v>29002.215690000001</v>
      </c>
      <c r="N34" s="62"/>
      <c r="O34" s="136">
        <v>20</v>
      </c>
      <c r="P34" s="135" t="s">
        <v>496</v>
      </c>
      <c r="Q34" s="201">
        <v>4.4301007759999997</v>
      </c>
      <c r="R34" s="202">
        <v>443.01007759999999</v>
      </c>
      <c r="S34" s="201">
        <v>0.13197252100000001</v>
      </c>
      <c r="T34" s="201">
        <v>13.1972</v>
      </c>
      <c r="U34" s="155">
        <v>68182.237259999994</v>
      </c>
      <c r="W34" s="52">
        <v>115</v>
      </c>
      <c r="X34" s="62">
        <v>0.21352924700000001</v>
      </c>
      <c r="Y34" s="62">
        <v>21.352900000000002</v>
      </c>
      <c r="Z34" s="62">
        <v>7.2082955989999995</v>
      </c>
      <c r="AA34" s="62">
        <v>0.10995037299999999</v>
      </c>
      <c r="AB34" s="62">
        <v>100069.09212299999</v>
      </c>
      <c r="AP34" s="9"/>
    </row>
    <row r="35" spans="1:42" x14ac:dyDescent="0.25">
      <c r="A35" s="111">
        <v>99</v>
      </c>
      <c r="B35" s="109" t="s">
        <v>494</v>
      </c>
      <c r="C35" s="109">
        <v>1201</v>
      </c>
      <c r="D35" s="175">
        <v>5.5465980300000002</v>
      </c>
      <c r="E35" s="175">
        <v>1.6099659999999998E-2</v>
      </c>
      <c r="F35" s="175">
        <v>1.609966</v>
      </c>
      <c r="G35" s="108">
        <v>7.4007000000000001E-4</v>
      </c>
      <c r="H35" s="110">
        <v>23341.793949999999</v>
      </c>
      <c r="I35" s="177">
        <v>8</v>
      </c>
      <c r="J35" s="176">
        <v>1.798635E-3</v>
      </c>
      <c r="K35" s="175">
        <v>0.18</v>
      </c>
      <c r="L35" s="108">
        <v>0.11171882599999999</v>
      </c>
      <c r="M35" s="107">
        <v>2607.717811</v>
      </c>
      <c r="N35" s="62"/>
      <c r="O35" s="136">
        <v>20</v>
      </c>
      <c r="P35" s="135" t="s">
        <v>495</v>
      </c>
      <c r="Q35" s="201">
        <v>5.79260032</v>
      </c>
      <c r="R35" s="202">
        <v>579.26003200000002</v>
      </c>
      <c r="S35" s="201">
        <v>0.26404516099999997</v>
      </c>
      <c r="T35" s="201">
        <v>26.404499999999999</v>
      </c>
      <c r="U35" s="155">
        <v>114147.9856</v>
      </c>
      <c r="W35" s="52">
        <v>116</v>
      </c>
      <c r="X35" s="62">
        <v>9.9961252E-2</v>
      </c>
      <c r="Y35" s="62">
        <v>9.9961000000000002</v>
      </c>
      <c r="Z35" s="62">
        <v>2.0010417060000001</v>
      </c>
      <c r="AA35" s="62">
        <v>3.1711283E-2</v>
      </c>
      <c r="AB35" s="62">
        <v>49963.291599999997</v>
      </c>
      <c r="AP35" s="9"/>
    </row>
    <row r="36" spans="1:42" x14ac:dyDescent="0.25">
      <c r="A36" s="111">
        <v>99</v>
      </c>
      <c r="B36" s="109" t="s">
        <v>493</v>
      </c>
      <c r="C36" s="109">
        <v>1201</v>
      </c>
      <c r="D36" s="175">
        <v>5.5465980300000002</v>
      </c>
      <c r="E36" s="175">
        <v>0.28997308500000002</v>
      </c>
      <c r="F36" s="175">
        <v>28.99730847</v>
      </c>
      <c r="G36" s="108">
        <v>4.9672739999999998E-3</v>
      </c>
      <c r="H36" s="110">
        <v>156667.82689999999</v>
      </c>
      <c r="I36" s="177">
        <v>8</v>
      </c>
      <c r="J36" s="176">
        <v>8.6680704999999997E-2</v>
      </c>
      <c r="K36" s="175">
        <v>8.6681000000000008</v>
      </c>
      <c r="L36" s="108">
        <v>0.298926727</v>
      </c>
      <c r="M36" s="107">
        <v>46832.200720000001</v>
      </c>
      <c r="N36" s="62"/>
      <c r="O36" s="136">
        <v>20</v>
      </c>
      <c r="P36" s="135" t="s">
        <v>494</v>
      </c>
      <c r="Q36" s="201">
        <v>3.3298311999999997E-2</v>
      </c>
      <c r="R36" s="202">
        <v>3.3298312000000001</v>
      </c>
      <c r="S36" s="201">
        <v>5.0135700000000002E-4</v>
      </c>
      <c r="T36" s="201">
        <v>5.0200000000000002E-2</v>
      </c>
      <c r="U36" s="155">
        <v>762.45129569999995</v>
      </c>
      <c r="W36" s="52">
        <v>117</v>
      </c>
      <c r="X36" s="62">
        <v>0.78902608799999996</v>
      </c>
      <c r="Y36" s="62">
        <v>78.902800000000013</v>
      </c>
      <c r="Z36" s="62">
        <v>12.896274933000001</v>
      </c>
      <c r="AA36" s="62">
        <v>0.21857528599999998</v>
      </c>
      <c r="AB36" s="62">
        <v>422894.848872</v>
      </c>
      <c r="AP36" s="9"/>
    </row>
    <row r="37" spans="1:42" ht="15.75" thickBot="1" x14ac:dyDescent="0.3">
      <c r="A37" s="106">
        <v>106</v>
      </c>
      <c r="B37" s="103" t="s">
        <v>495</v>
      </c>
      <c r="C37" s="103">
        <v>1202</v>
      </c>
      <c r="D37" s="178">
        <v>1.4764005</v>
      </c>
      <c r="E37" s="178">
        <v>0.78849999999999998</v>
      </c>
      <c r="F37" s="178">
        <v>78.849999999999994</v>
      </c>
      <c r="G37" s="102">
        <v>1.1202215999999999E-2</v>
      </c>
      <c r="H37" s="104">
        <v>353317.88299999997</v>
      </c>
      <c r="I37" s="180">
        <v>8</v>
      </c>
      <c r="J37" s="179">
        <v>1.8891000000000001E-4</v>
      </c>
      <c r="K37" s="178">
        <v>1.89E-2</v>
      </c>
      <c r="L37" s="102">
        <v>2.3958200000000001E-4</v>
      </c>
      <c r="M37" s="101">
        <v>84.648540499999996</v>
      </c>
      <c r="N37" s="62"/>
      <c r="O37" s="133">
        <v>20</v>
      </c>
      <c r="P37" s="132" t="s">
        <v>493</v>
      </c>
      <c r="Q37" s="199">
        <v>1.2400663869999999</v>
      </c>
      <c r="R37" s="200">
        <v>124.0066387</v>
      </c>
      <c r="S37" s="199">
        <v>8.2013666999999998E-2</v>
      </c>
      <c r="T37" s="199">
        <v>8.2013999999999996</v>
      </c>
      <c r="U37" s="198">
        <v>44284.234680000001</v>
      </c>
      <c r="W37" s="52">
        <v>118</v>
      </c>
      <c r="X37" s="62">
        <v>4.9729597E-2</v>
      </c>
      <c r="Y37" s="62">
        <v>4.9729999999999999</v>
      </c>
      <c r="Z37" s="62">
        <v>3.8594321209999998</v>
      </c>
      <c r="AA37" s="62">
        <v>6.267209E-2</v>
      </c>
      <c r="AB37" s="62">
        <v>25548.818699900003</v>
      </c>
      <c r="AP37" s="9"/>
    </row>
    <row r="38" spans="1:42" ht="15.75" thickBot="1" x14ac:dyDescent="0.3">
      <c r="A38" s="100">
        <v>106</v>
      </c>
      <c r="B38" s="98" t="s">
        <v>493</v>
      </c>
      <c r="C38" s="98">
        <v>1202</v>
      </c>
      <c r="D38" s="190">
        <v>1.4764005</v>
      </c>
      <c r="E38" s="190">
        <v>0.14839495799999999</v>
      </c>
      <c r="F38" s="190">
        <v>14.839495790000001</v>
      </c>
      <c r="G38" s="97">
        <v>2.535804E-3</v>
      </c>
      <c r="H38" s="99">
        <v>79979.270310000007</v>
      </c>
      <c r="I38" s="192">
        <v>8</v>
      </c>
      <c r="J38" s="191">
        <v>2.0616499999999999E-4</v>
      </c>
      <c r="K38" s="190">
        <v>2.06E-2</v>
      </c>
      <c r="L38" s="97">
        <v>1.3892959999999999E-3</v>
      </c>
      <c r="M38" s="96">
        <v>111.11487320000001</v>
      </c>
      <c r="N38" s="62"/>
      <c r="O38" s="148">
        <v>30</v>
      </c>
      <c r="P38" s="147" t="s">
        <v>497</v>
      </c>
      <c r="Q38" s="196">
        <v>1.203897456</v>
      </c>
      <c r="R38" s="197">
        <v>120.3897456</v>
      </c>
      <c r="S38" s="196">
        <v>1.2394212E-2</v>
      </c>
      <c r="T38" s="196">
        <v>1.2394000000000001</v>
      </c>
      <c r="U38" s="195">
        <v>6612.195076</v>
      </c>
      <c r="W38" s="52">
        <v>120</v>
      </c>
      <c r="X38" s="62">
        <v>2.159108823</v>
      </c>
      <c r="Y38" s="62">
        <v>215.91090000000003</v>
      </c>
      <c r="Z38" s="62">
        <v>20.228134741000002</v>
      </c>
      <c r="AA38" s="62">
        <v>0.30367635400000004</v>
      </c>
      <c r="AB38" s="62">
        <v>1025989.477837</v>
      </c>
      <c r="AP38" s="9"/>
    </row>
    <row r="39" spans="1:42" x14ac:dyDescent="0.25">
      <c r="A39" s="127">
        <v>75</v>
      </c>
      <c r="B39" s="125" t="s">
        <v>497</v>
      </c>
      <c r="C39" s="125">
        <v>1103</v>
      </c>
      <c r="D39" s="181">
        <v>23.00671195</v>
      </c>
      <c r="E39" s="181">
        <v>1.9499960439999999</v>
      </c>
      <c r="F39" s="181">
        <v>194.99960440000001</v>
      </c>
      <c r="G39" s="124">
        <v>3.7332087E-2</v>
      </c>
      <c r="H39" s="126">
        <v>1177454.02</v>
      </c>
      <c r="I39" s="183">
        <v>16</v>
      </c>
      <c r="J39" s="182">
        <v>4.1900000000000002E-5</v>
      </c>
      <c r="K39" s="181">
        <v>4.1999999999999997E-3</v>
      </c>
      <c r="L39" s="124">
        <v>2.1500000000000001E-5</v>
      </c>
      <c r="M39" s="123">
        <v>25.302945829999999</v>
      </c>
      <c r="N39" s="62"/>
      <c r="O39" s="145">
        <v>30</v>
      </c>
      <c r="P39" s="144" t="s">
        <v>496</v>
      </c>
      <c r="Q39" s="193">
        <v>4.1575973020000001</v>
      </c>
      <c r="R39" s="194">
        <v>415.75973019999998</v>
      </c>
      <c r="S39" s="193">
        <v>0.34111807700000002</v>
      </c>
      <c r="T39" s="193">
        <v>34.111800000000002</v>
      </c>
      <c r="U39" s="152">
        <v>156854.0025</v>
      </c>
      <c r="W39" s="52">
        <v>121</v>
      </c>
      <c r="X39" s="62">
        <v>0.20409295700000002</v>
      </c>
      <c r="Y39" s="62">
        <v>20.409400000000002</v>
      </c>
      <c r="Z39" s="62">
        <v>3.582052043</v>
      </c>
      <c r="AA39" s="62">
        <v>5.9873901E-2</v>
      </c>
      <c r="AB39" s="62">
        <v>107483.7256181</v>
      </c>
    </row>
    <row r="40" spans="1:42" x14ac:dyDescent="0.25">
      <c r="A40" s="111">
        <v>75</v>
      </c>
      <c r="B40" s="109" t="s">
        <v>496</v>
      </c>
      <c r="C40" s="109">
        <v>1103</v>
      </c>
      <c r="D40" s="175">
        <v>23.00671195</v>
      </c>
      <c r="E40" s="175">
        <v>4.3519025940000002</v>
      </c>
      <c r="F40" s="175">
        <v>435.1902594</v>
      </c>
      <c r="G40" s="108">
        <v>7.1087797999999994E-2</v>
      </c>
      <c r="H40" s="110">
        <v>2242109.1439999999</v>
      </c>
      <c r="I40" s="177">
        <v>16</v>
      </c>
      <c r="J40" s="176">
        <v>1.4857100000000001E-4</v>
      </c>
      <c r="K40" s="175">
        <v>1.49E-2</v>
      </c>
      <c r="L40" s="108">
        <v>3.4100000000000002E-5</v>
      </c>
      <c r="M40" s="107">
        <v>76.544285060000007</v>
      </c>
      <c r="N40" s="62"/>
      <c r="O40" s="145">
        <v>30</v>
      </c>
      <c r="P40" s="144" t="s">
        <v>495</v>
      </c>
      <c r="Q40" s="193">
        <v>4.0133989159999999</v>
      </c>
      <c r="R40" s="194">
        <v>401.33989159999999</v>
      </c>
      <c r="S40" s="193">
        <v>0.53797645100000002</v>
      </c>
      <c r="T40" s="193">
        <v>53.797600000000003</v>
      </c>
      <c r="U40" s="152">
        <v>194041.26579999999</v>
      </c>
      <c r="W40" s="52">
        <v>123</v>
      </c>
      <c r="X40" s="62">
        <v>0.43088119699999999</v>
      </c>
      <c r="Y40" s="62">
        <v>43.087899999999998</v>
      </c>
      <c r="Z40" s="62">
        <v>3.8396970850000001</v>
      </c>
      <c r="AA40" s="62">
        <v>6.0982125999999998E-2</v>
      </c>
      <c r="AB40" s="62">
        <v>219258.78148599999</v>
      </c>
    </row>
    <row r="41" spans="1:42" ht="15.75" thickBot="1" x14ac:dyDescent="0.3">
      <c r="A41" s="111">
        <v>75</v>
      </c>
      <c r="B41" s="109" t="s">
        <v>495</v>
      </c>
      <c r="C41" s="109">
        <v>1103</v>
      </c>
      <c r="D41" s="175">
        <v>23.00671195</v>
      </c>
      <c r="E41" s="175">
        <v>6.5492995499999997</v>
      </c>
      <c r="F41" s="175">
        <v>654.92995499999995</v>
      </c>
      <c r="G41" s="108">
        <v>8.6127825000000005E-2</v>
      </c>
      <c r="H41" s="110">
        <v>2716471.594</v>
      </c>
      <c r="I41" s="177">
        <v>16</v>
      </c>
      <c r="J41" s="176">
        <v>1.730774E-3</v>
      </c>
      <c r="K41" s="175">
        <v>0.1731</v>
      </c>
      <c r="L41" s="108">
        <v>2.6426899999999997E-4</v>
      </c>
      <c r="M41" s="107">
        <v>717.87805219999996</v>
      </c>
      <c r="N41" s="62"/>
      <c r="O41" s="142">
        <v>30</v>
      </c>
      <c r="P41" s="141" t="s">
        <v>494</v>
      </c>
      <c r="Q41" s="205">
        <v>2.4098433999999998E-2</v>
      </c>
      <c r="R41" s="206">
        <v>2.4098434000000002</v>
      </c>
      <c r="S41" s="205">
        <v>2.2764310000000002E-3</v>
      </c>
      <c r="T41" s="205">
        <v>0.2276</v>
      </c>
      <c r="U41" s="149">
        <v>3092.3834120000001</v>
      </c>
      <c r="W41" s="52">
        <v>126</v>
      </c>
      <c r="X41" s="62">
        <v>0.56425092499999996</v>
      </c>
      <c r="Y41" s="62">
        <v>56.4251</v>
      </c>
      <c r="Z41" s="62">
        <v>13.716824846000002</v>
      </c>
      <c r="AA41" s="62">
        <v>0.209328191</v>
      </c>
      <c r="AB41" s="62">
        <v>272667.47937799996</v>
      </c>
    </row>
    <row r="42" spans="1:42" x14ac:dyDescent="0.25">
      <c r="A42" s="111">
        <v>75</v>
      </c>
      <c r="B42" s="109" t="s">
        <v>493</v>
      </c>
      <c r="C42" s="109">
        <v>1103</v>
      </c>
      <c r="D42" s="175">
        <v>23.00671195</v>
      </c>
      <c r="E42" s="175">
        <v>8.5050905409999995</v>
      </c>
      <c r="F42" s="175">
        <v>850.50905409999996</v>
      </c>
      <c r="G42" s="108">
        <v>0.144750988</v>
      </c>
      <c r="H42" s="110">
        <v>4565446.1500000004</v>
      </c>
      <c r="I42" s="177">
        <v>16</v>
      </c>
      <c r="J42" s="176">
        <v>5.8308199999999996E-4</v>
      </c>
      <c r="K42" s="175">
        <v>5.8299999999999998E-2</v>
      </c>
      <c r="L42" s="108">
        <v>6.86E-5</v>
      </c>
      <c r="M42" s="107">
        <v>312.99235010000001</v>
      </c>
      <c r="N42" s="62"/>
      <c r="O42" s="139">
        <v>33</v>
      </c>
      <c r="P42" s="138" t="s">
        <v>497</v>
      </c>
      <c r="Q42" s="203">
        <v>1.6838969859999999</v>
      </c>
      <c r="R42" s="204">
        <v>168.3896986</v>
      </c>
      <c r="S42" s="203">
        <v>8.3618882000000005E-2</v>
      </c>
      <c r="T42" s="203">
        <v>8.3619000000000003</v>
      </c>
      <c r="U42" s="158">
        <v>48540.55917</v>
      </c>
      <c r="W42" s="52">
        <v>129</v>
      </c>
      <c r="X42" s="62">
        <v>0.24228207299999999</v>
      </c>
      <c r="Y42" s="62">
        <v>24.228400000000001</v>
      </c>
      <c r="Z42" s="62">
        <v>5.0088476310000001</v>
      </c>
      <c r="AA42" s="62">
        <v>8.2065600999999988E-2</v>
      </c>
      <c r="AB42" s="62">
        <v>125181.19456500001</v>
      </c>
    </row>
    <row r="43" spans="1:42" x14ac:dyDescent="0.25">
      <c r="A43" s="106">
        <v>77</v>
      </c>
      <c r="B43" s="103" t="s">
        <v>496</v>
      </c>
      <c r="C43" s="103">
        <v>1103</v>
      </c>
      <c r="D43" s="178">
        <v>6.3339027400000001</v>
      </c>
      <c r="E43" s="178">
        <v>0.77470086999999999</v>
      </c>
      <c r="F43" s="178">
        <v>77.470087000000007</v>
      </c>
      <c r="G43" s="102">
        <v>1.2579819000000001E-2</v>
      </c>
      <c r="H43" s="104">
        <v>396767.47930000001</v>
      </c>
      <c r="I43" s="180">
        <v>16</v>
      </c>
      <c r="J43" s="179">
        <v>2.5299999999999998E-5</v>
      </c>
      <c r="K43" s="178">
        <v>2.5000000000000001E-3</v>
      </c>
      <c r="L43" s="102">
        <v>3.2700000000000002E-5</v>
      </c>
      <c r="M43" s="101">
        <v>12.968211459999999</v>
      </c>
      <c r="N43" s="62"/>
      <c r="O43" s="136">
        <v>33</v>
      </c>
      <c r="P43" s="135" t="s">
        <v>496</v>
      </c>
      <c r="Q43" s="201">
        <v>8.8039983979999992</v>
      </c>
      <c r="R43" s="202">
        <v>880.3998398</v>
      </c>
      <c r="S43" s="201">
        <v>0.58360885900000004</v>
      </c>
      <c r="T43" s="201">
        <v>58.360799999999998</v>
      </c>
      <c r="U43" s="155">
        <v>293961.87809999997</v>
      </c>
      <c r="W43" s="52">
        <v>137</v>
      </c>
      <c r="X43" s="62">
        <v>0.18604673199999999</v>
      </c>
      <c r="Y43" s="62">
        <v>18.604800000000001</v>
      </c>
      <c r="Z43" s="62">
        <v>5.2643064299999995</v>
      </c>
      <c r="AA43" s="62">
        <v>8.1359016999999992E-2</v>
      </c>
      <c r="AB43" s="62">
        <v>88829.580243999997</v>
      </c>
    </row>
    <row r="44" spans="1:42" x14ac:dyDescent="0.25">
      <c r="A44" s="106">
        <v>77</v>
      </c>
      <c r="B44" s="103" t="s">
        <v>495</v>
      </c>
      <c r="C44" s="103">
        <v>1103</v>
      </c>
      <c r="D44" s="178">
        <v>6.3339027400000001</v>
      </c>
      <c r="E44" s="178">
        <v>3.0469004000000002</v>
      </c>
      <c r="F44" s="178">
        <v>304.69004000000001</v>
      </c>
      <c r="G44" s="102">
        <v>4.6097766999999998E-2</v>
      </c>
      <c r="H44" s="104">
        <v>1453923.56</v>
      </c>
      <c r="I44" s="180">
        <v>16</v>
      </c>
      <c r="J44" s="179">
        <v>4.6313600000000001E-4</v>
      </c>
      <c r="K44" s="178">
        <v>4.6300000000000001E-2</v>
      </c>
      <c r="L44" s="102">
        <v>1.5200200000000001E-4</v>
      </c>
      <c r="M44" s="101">
        <v>220.99979959999999</v>
      </c>
      <c r="N44" s="62"/>
      <c r="O44" s="136">
        <v>33</v>
      </c>
      <c r="P44" s="135" t="s">
        <v>495</v>
      </c>
      <c r="Q44" s="201">
        <v>12.29969945</v>
      </c>
      <c r="R44" s="202">
        <v>1229.9699450000001</v>
      </c>
      <c r="S44" s="201">
        <v>0.84750665000000003</v>
      </c>
      <c r="T44" s="201">
        <v>84.750600000000006</v>
      </c>
      <c r="U44" s="155">
        <v>341147.46340000001</v>
      </c>
      <c r="W44" s="52">
        <v>138</v>
      </c>
      <c r="X44" s="62">
        <v>9.4570664999999998E-2</v>
      </c>
      <c r="Y44" s="62">
        <v>9.4572000000000003</v>
      </c>
      <c r="Z44" s="62">
        <v>7.9494049899999997</v>
      </c>
      <c r="AA44" s="62">
        <v>0.12252016299999999</v>
      </c>
      <c r="AB44" s="62">
        <v>45976.125817699998</v>
      </c>
    </row>
    <row r="45" spans="1:42" x14ac:dyDescent="0.25">
      <c r="A45" s="106">
        <v>77</v>
      </c>
      <c r="B45" s="103" t="s">
        <v>493</v>
      </c>
      <c r="C45" s="103">
        <v>1103</v>
      </c>
      <c r="D45" s="178">
        <v>6.3339027400000001</v>
      </c>
      <c r="E45" s="178">
        <v>1.099600369</v>
      </c>
      <c r="F45" s="178">
        <v>109.96003690000001</v>
      </c>
      <c r="G45" s="102">
        <v>1.8826130999999999E-2</v>
      </c>
      <c r="H45" s="104">
        <v>593776.18420000002</v>
      </c>
      <c r="I45" s="180">
        <v>16</v>
      </c>
      <c r="J45" s="179">
        <v>1.264652E-3</v>
      </c>
      <c r="K45" s="178">
        <v>0.1265</v>
      </c>
      <c r="L45" s="102">
        <v>1.1501020000000001E-3</v>
      </c>
      <c r="M45" s="101">
        <v>682.90311350000002</v>
      </c>
      <c r="N45" s="62"/>
      <c r="O45" s="136">
        <v>33</v>
      </c>
      <c r="P45" s="135" t="s">
        <v>499</v>
      </c>
      <c r="Q45" s="201">
        <v>1.3099980000000001E-2</v>
      </c>
      <c r="R45" s="202">
        <v>1.309998</v>
      </c>
      <c r="S45" s="201">
        <v>7.9740729999999999E-3</v>
      </c>
      <c r="T45" s="201">
        <v>0.79749999999999999</v>
      </c>
      <c r="U45" s="155">
        <v>4124.2643310000003</v>
      </c>
      <c r="W45" s="52">
        <v>139</v>
      </c>
      <c r="X45" s="62">
        <v>0.33022989399999997</v>
      </c>
      <c r="Y45" s="62">
        <v>33.0229</v>
      </c>
      <c r="Z45" s="62">
        <v>6.3857371809999997</v>
      </c>
      <c r="AA45" s="62">
        <v>0.10889401</v>
      </c>
      <c r="AB45" s="62">
        <v>177576.3289474</v>
      </c>
    </row>
    <row r="46" spans="1:42" x14ac:dyDescent="0.25">
      <c r="A46" s="111">
        <v>91</v>
      </c>
      <c r="B46" s="109" t="s">
        <v>497</v>
      </c>
      <c r="C46" s="109">
        <v>1202</v>
      </c>
      <c r="D46" s="175">
        <v>6.1879992340000003</v>
      </c>
      <c r="E46" s="175">
        <v>0.50709983999999997</v>
      </c>
      <c r="F46" s="175">
        <v>50.709983999999999</v>
      </c>
      <c r="G46" s="108">
        <v>9.4219920000000006E-3</v>
      </c>
      <c r="H46" s="110">
        <v>297169.63179999997</v>
      </c>
      <c r="I46" s="177">
        <v>16</v>
      </c>
      <c r="J46" s="176">
        <v>8.0452256E-2</v>
      </c>
      <c r="K46" s="175">
        <v>8.0451999999999995</v>
      </c>
      <c r="L46" s="108">
        <v>0.158651708</v>
      </c>
      <c r="M46" s="107">
        <v>47146.469649999999</v>
      </c>
      <c r="N46" s="62"/>
      <c r="O46" s="136">
        <v>33</v>
      </c>
      <c r="P46" s="135" t="s">
        <v>494</v>
      </c>
      <c r="Q46" s="201">
        <v>5.9596396000000003E-2</v>
      </c>
      <c r="R46" s="202">
        <v>5.9596396</v>
      </c>
      <c r="S46" s="201">
        <v>6.0006690000000001E-3</v>
      </c>
      <c r="T46" s="201">
        <v>0.6</v>
      </c>
      <c r="U46" s="155">
        <v>9076.5366190000004</v>
      </c>
      <c r="W46" s="52">
        <v>141</v>
      </c>
      <c r="X46" s="62">
        <v>0.28863978500000004</v>
      </c>
      <c r="Y46" s="62">
        <v>28.863800000000001</v>
      </c>
      <c r="Z46" s="62">
        <v>13.696004072000001</v>
      </c>
      <c r="AA46" s="62">
        <v>0.21836123399999999</v>
      </c>
      <c r="AB46" s="62">
        <v>146435.63345912998</v>
      </c>
    </row>
    <row r="47" spans="1:42" ht="15.75" thickBot="1" x14ac:dyDescent="0.3">
      <c r="A47" s="111">
        <v>91</v>
      </c>
      <c r="B47" s="109" t="s">
        <v>496</v>
      </c>
      <c r="C47" s="109">
        <v>1202</v>
      </c>
      <c r="D47" s="175">
        <v>6.1879992340000003</v>
      </c>
      <c r="E47" s="175">
        <v>1.6450996600000001</v>
      </c>
      <c r="F47" s="175">
        <v>164.50996599999999</v>
      </c>
      <c r="G47" s="108">
        <v>2.6989374999999999E-2</v>
      </c>
      <c r="H47" s="110">
        <v>851244.88670000003</v>
      </c>
      <c r="I47" s="177">
        <v>16</v>
      </c>
      <c r="J47" s="176">
        <v>0.25382465900000001</v>
      </c>
      <c r="K47" s="175">
        <v>25.382400000000001</v>
      </c>
      <c r="L47" s="108">
        <v>0.15429135699999999</v>
      </c>
      <c r="M47" s="107">
        <v>131339.72870000001</v>
      </c>
      <c r="N47" s="62"/>
      <c r="O47" s="133">
        <v>33</v>
      </c>
      <c r="P47" s="132" t="s">
        <v>493</v>
      </c>
      <c r="Q47" s="199">
        <v>1.189476779</v>
      </c>
      <c r="R47" s="200">
        <v>118.9476779</v>
      </c>
      <c r="S47" s="199">
        <v>5.4175445000000003E-2</v>
      </c>
      <c r="T47" s="199">
        <v>5.4176000000000002</v>
      </c>
      <c r="U47" s="198">
        <v>29346.331559999999</v>
      </c>
      <c r="W47" s="52">
        <v>142</v>
      </c>
      <c r="X47" s="62">
        <v>0.171521227</v>
      </c>
      <c r="Y47" s="62">
        <v>17.152000000000001</v>
      </c>
      <c r="Z47" s="62">
        <v>13.186596077000001</v>
      </c>
      <c r="AA47" s="62">
        <v>0.19950084200000001</v>
      </c>
      <c r="AB47" s="62">
        <v>82888.603096639999</v>
      </c>
    </row>
    <row r="48" spans="1:42" x14ac:dyDescent="0.25">
      <c r="A48" s="111">
        <v>91</v>
      </c>
      <c r="B48" s="109" t="s">
        <v>495</v>
      </c>
      <c r="C48" s="109">
        <v>1202</v>
      </c>
      <c r="D48" s="175">
        <v>6.1879992340000003</v>
      </c>
      <c r="E48" s="175">
        <v>1.6147997709999999</v>
      </c>
      <c r="F48" s="175">
        <v>161.47997710000001</v>
      </c>
      <c r="G48" s="108">
        <v>2.1300804999999999E-2</v>
      </c>
      <c r="H48" s="110">
        <v>671827.38390000002</v>
      </c>
      <c r="I48" s="177">
        <v>16</v>
      </c>
      <c r="J48" s="176">
        <v>0.39809168900000003</v>
      </c>
      <c r="K48" s="175">
        <v>39.809199999999997</v>
      </c>
      <c r="L48" s="108">
        <v>0.24652696700000001</v>
      </c>
      <c r="M48" s="107">
        <v>165623.56700000001</v>
      </c>
      <c r="N48" s="62"/>
      <c r="O48" s="148">
        <v>34</v>
      </c>
      <c r="P48" s="147" t="s">
        <v>497</v>
      </c>
      <c r="Q48" s="196">
        <v>0.55399986999999995</v>
      </c>
      <c r="R48" s="197">
        <v>55.399987000000003</v>
      </c>
      <c r="S48" s="196">
        <v>7.9538214999999995E-2</v>
      </c>
      <c r="T48" s="196">
        <v>7.9539</v>
      </c>
      <c r="U48" s="195">
        <v>46497.797729999998</v>
      </c>
      <c r="W48" s="52">
        <v>143</v>
      </c>
      <c r="X48" s="62">
        <v>0.66011719599999996</v>
      </c>
      <c r="Y48" s="62">
        <v>66.011899999999997</v>
      </c>
      <c r="Z48" s="62">
        <v>9.4299100720000002</v>
      </c>
      <c r="AA48" s="62">
        <v>0.15348093199999999</v>
      </c>
      <c r="AB48" s="62">
        <v>349923.51855819998</v>
      </c>
    </row>
    <row r="49" spans="1:28" x14ac:dyDescent="0.25">
      <c r="A49" s="111">
        <v>91</v>
      </c>
      <c r="B49" s="109" t="s">
        <v>499</v>
      </c>
      <c r="C49" s="109">
        <v>1202</v>
      </c>
      <c r="D49" s="175">
        <v>6.1879992340000003</v>
      </c>
      <c r="E49" s="175">
        <v>2.6399980999999999E-2</v>
      </c>
      <c r="F49" s="175">
        <v>2.6399981000000001</v>
      </c>
      <c r="G49" s="108">
        <v>4.4618199999999999E-4</v>
      </c>
      <c r="H49" s="110">
        <v>14072.58473</v>
      </c>
      <c r="I49" s="177">
        <v>16</v>
      </c>
      <c r="J49" s="176">
        <v>6.2946699999999996E-3</v>
      </c>
      <c r="K49" s="175">
        <v>0.62949999999999995</v>
      </c>
      <c r="L49" s="108">
        <v>0.238434649</v>
      </c>
      <c r="M49" s="107">
        <v>3355.3918079999999</v>
      </c>
      <c r="N49" s="62"/>
      <c r="O49" s="145">
        <v>34</v>
      </c>
      <c r="P49" s="144" t="s">
        <v>496</v>
      </c>
      <c r="Q49" s="193">
        <v>4.6519011160000003</v>
      </c>
      <c r="R49" s="194">
        <v>465.19011160000002</v>
      </c>
      <c r="S49" s="193">
        <v>0.50217118400000005</v>
      </c>
      <c r="T49" s="193">
        <v>50.217100000000002</v>
      </c>
      <c r="U49" s="152">
        <v>261189.69409999999</v>
      </c>
      <c r="W49" s="52">
        <v>146</v>
      </c>
      <c r="X49" s="62">
        <v>0.37065384699999998</v>
      </c>
      <c r="Y49" s="62">
        <v>37.065399999999997</v>
      </c>
      <c r="Z49" s="62">
        <v>18.452710799999998</v>
      </c>
      <c r="AA49" s="62">
        <v>0.27815550300000003</v>
      </c>
      <c r="AB49" s="62">
        <v>176623.87453000003</v>
      </c>
    </row>
    <row r="50" spans="1:28" x14ac:dyDescent="0.25">
      <c r="A50" s="111">
        <v>91</v>
      </c>
      <c r="B50" s="109" t="s">
        <v>494</v>
      </c>
      <c r="C50" s="109">
        <v>1202</v>
      </c>
      <c r="D50" s="175">
        <v>6.1879992340000003</v>
      </c>
      <c r="E50" s="175">
        <v>3.6699770999999999E-2</v>
      </c>
      <c r="F50" s="175">
        <v>3.6699771000000001</v>
      </c>
      <c r="G50" s="108">
        <v>1.674739E-3</v>
      </c>
      <c r="H50" s="110">
        <v>52821.277880000001</v>
      </c>
      <c r="I50" s="177">
        <v>16</v>
      </c>
      <c r="J50" s="176">
        <v>3.5886780000000001E-3</v>
      </c>
      <c r="K50" s="175">
        <v>0.3589</v>
      </c>
      <c r="L50" s="108">
        <v>9.7784737999999996E-2</v>
      </c>
      <c r="M50" s="107">
        <v>5165.114834</v>
      </c>
      <c r="N50" s="62"/>
      <c r="O50" s="145">
        <v>34</v>
      </c>
      <c r="P50" s="144" t="s">
        <v>495</v>
      </c>
      <c r="Q50" s="193">
        <v>8.9990004999999993</v>
      </c>
      <c r="R50" s="194">
        <v>899.90004999999996</v>
      </c>
      <c r="S50" s="193">
        <v>0.82390930399999995</v>
      </c>
      <c r="T50" s="193">
        <v>82.390699999999995</v>
      </c>
      <c r="U50" s="152">
        <v>365062.95980000001</v>
      </c>
      <c r="W50" s="52">
        <v>155</v>
      </c>
      <c r="X50" s="62">
        <v>0.37791736799999998</v>
      </c>
      <c r="Y50" s="62">
        <v>37.791699999999999</v>
      </c>
      <c r="Z50" s="62">
        <v>1.6042017</v>
      </c>
      <c r="AA50" s="62">
        <v>2.6997284999999999E-2</v>
      </c>
      <c r="AB50" s="62">
        <v>198283.34501000002</v>
      </c>
    </row>
    <row r="51" spans="1:28" ht="15.75" thickBot="1" x14ac:dyDescent="0.3">
      <c r="A51" s="121">
        <v>91</v>
      </c>
      <c r="B51" s="119" t="s">
        <v>493</v>
      </c>
      <c r="C51" s="119">
        <v>1202</v>
      </c>
      <c r="D51" s="184">
        <v>6.1879992340000003</v>
      </c>
      <c r="E51" s="184">
        <v>2.058268564</v>
      </c>
      <c r="F51" s="184">
        <v>205.8268564</v>
      </c>
      <c r="G51" s="118">
        <v>3.5592515999999998E-2</v>
      </c>
      <c r="H51" s="120">
        <v>1122587.953</v>
      </c>
      <c r="I51" s="186">
        <v>16</v>
      </c>
      <c r="J51" s="185">
        <v>0.43870858299999999</v>
      </c>
      <c r="K51" s="184">
        <v>43.870800000000003</v>
      </c>
      <c r="L51" s="118">
        <v>0.21314448</v>
      </c>
      <c r="M51" s="117">
        <v>239273.42559999999</v>
      </c>
      <c r="N51" s="62"/>
      <c r="O51" s="145">
        <v>34</v>
      </c>
      <c r="P51" s="144" t="s">
        <v>499</v>
      </c>
      <c r="Q51" s="193">
        <v>1.3099980000000001E-2</v>
      </c>
      <c r="R51" s="194">
        <v>1.309998</v>
      </c>
      <c r="S51" s="193">
        <v>7.9937749999999998E-3</v>
      </c>
      <c r="T51" s="193">
        <v>0.7994</v>
      </c>
      <c r="U51" s="152">
        <v>4134.4546350000001</v>
      </c>
      <c r="W51" s="52">
        <v>156</v>
      </c>
      <c r="X51" s="62">
        <v>0.16636795099999999</v>
      </c>
      <c r="Y51" s="62">
        <v>16.636800000000001</v>
      </c>
      <c r="Z51" s="62">
        <v>5.4860416159999996</v>
      </c>
      <c r="AA51" s="62">
        <v>8.6478736E-2</v>
      </c>
      <c r="AB51" s="62">
        <v>81179.141271200002</v>
      </c>
    </row>
    <row r="52" spans="1:28" x14ac:dyDescent="0.25">
      <c r="A52" s="116">
        <v>12</v>
      </c>
      <c r="B52" s="114" t="s">
        <v>497</v>
      </c>
      <c r="C52" s="114">
        <v>1001</v>
      </c>
      <c r="D52" s="187">
        <v>13.256503970000001</v>
      </c>
      <c r="E52" s="187">
        <v>0.56670224000000002</v>
      </c>
      <c r="F52" s="187">
        <v>56.670223999999997</v>
      </c>
      <c r="G52" s="113">
        <v>9.1261229999999999E-3</v>
      </c>
      <c r="H52" s="115">
        <v>287837.9325</v>
      </c>
      <c r="I52" s="189">
        <v>17</v>
      </c>
      <c r="J52" s="188">
        <v>6.3500000000000002E-6</v>
      </c>
      <c r="K52" s="187">
        <v>5.9999999999999995E-4</v>
      </c>
      <c r="L52" s="113">
        <v>1.1199999999999999E-5</v>
      </c>
      <c r="M52" s="112">
        <v>3.2250724009999998</v>
      </c>
      <c r="N52" s="62"/>
      <c r="O52" s="145">
        <v>34</v>
      </c>
      <c r="P52" s="144" t="s">
        <v>494</v>
      </c>
      <c r="Q52" s="193">
        <v>3.5497962000000001E-2</v>
      </c>
      <c r="R52" s="194">
        <v>3.5497961999999998</v>
      </c>
      <c r="S52" s="193">
        <v>5.9219030000000001E-3</v>
      </c>
      <c r="T52" s="193">
        <v>0.59219999999999995</v>
      </c>
      <c r="U52" s="152">
        <v>9113.9649439999994</v>
      </c>
      <c r="W52" s="52">
        <v>160</v>
      </c>
      <c r="X52" s="62">
        <v>0.26565039500000004</v>
      </c>
      <c r="Y52" s="62">
        <v>26.565300000000001</v>
      </c>
      <c r="Z52" s="62">
        <v>3.752510891</v>
      </c>
      <c r="AA52" s="62">
        <v>5.7289473999999993E-2</v>
      </c>
      <c r="AB52" s="62">
        <v>123574.75525214999</v>
      </c>
    </row>
    <row r="53" spans="1:28" ht="15.75" thickBot="1" x14ac:dyDescent="0.3">
      <c r="A53" s="106">
        <v>12</v>
      </c>
      <c r="B53" s="103" t="s">
        <v>493</v>
      </c>
      <c r="C53" s="103">
        <v>1001</v>
      </c>
      <c r="D53" s="178">
        <v>13.256503970000001</v>
      </c>
      <c r="E53" s="178">
        <v>4.535619144</v>
      </c>
      <c r="F53" s="178">
        <v>453.56191439999998</v>
      </c>
      <c r="G53" s="102">
        <v>6.7647517000000004E-2</v>
      </c>
      <c r="H53" s="104">
        <v>2133602.6910000001</v>
      </c>
      <c r="I53" s="180">
        <v>17</v>
      </c>
      <c r="J53" s="179">
        <v>4.1943999999999998E-4</v>
      </c>
      <c r="K53" s="178">
        <v>4.2000000000000003E-2</v>
      </c>
      <c r="L53" s="102">
        <v>9.2499999999999999E-5</v>
      </c>
      <c r="M53" s="101">
        <v>197.30893570000001</v>
      </c>
      <c r="N53" s="62"/>
      <c r="O53" s="142">
        <v>34</v>
      </c>
      <c r="P53" s="141" t="s">
        <v>493</v>
      </c>
      <c r="Q53" s="205">
        <v>1.189476779</v>
      </c>
      <c r="R53" s="206">
        <v>118.9476779</v>
      </c>
      <c r="S53" s="205">
        <v>5.8708321000000001E-2</v>
      </c>
      <c r="T53" s="205">
        <v>5.8708999999999998</v>
      </c>
      <c r="U53" s="149">
        <v>31802.317950000001</v>
      </c>
      <c r="W53" s="52">
        <v>164</v>
      </c>
      <c r="X53" s="62">
        <v>0.17455045300000002</v>
      </c>
      <c r="Y53" s="62">
        <v>17.455199999999998</v>
      </c>
      <c r="Z53" s="62">
        <v>0.42170576899999995</v>
      </c>
      <c r="AA53" s="62">
        <v>7.1661669999999993E-3</v>
      </c>
      <c r="AB53" s="62">
        <v>91812.856027197005</v>
      </c>
    </row>
    <row r="54" spans="1:28" x14ac:dyDescent="0.25">
      <c r="A54" s="111">
        <v>30</v>
      </c>
      <c r="B54" s="109" t="s">
        <v>497</v>
      </c>
      <c r="C54" s="109">
        <v>1003</v>
      </c>
      <c r="D54" s="175">
        <v>15.99198376</v>
      </c>
      <c r="E54" s="175">
        <v>0.91479725599999995</v>
      </c>
      <c r="F54" s="175">
        <v>91.479725599999995</v>
      </c>
      <c r="G54" s="108">
        <v>1.5475897000000001E-2</v>
      </c>
      <c r="H54" s="110">
        <v>488109.79149999999</v>
      </c>
      <c r="I54" s="177">
        <v>17</v>
      </c>
      <c r="J54" s="176">
        <v>7.1522139999999998E-2</v>
      </c>
      <c r="K54" s="175">
        <v>7.1520999999999999</v>
      </c>
      <c r="L54" s="108">
        <v>7.8183596999999994E-2</v>
      </c>
      <c r="M54" s="107">
        <v>38162.179340000002</v>
      </c>
      <c r="N54" s="62"/>
      <c r="O54" s="139">
        <v>40</v>
      </c>
      <c r="P54" s="138" t="s">
        <v>497</v>
      </c>
      <c r="Q54" s="203">
        <v>1.4378004099999999</v>
      </c>
      <c r="R54" s="204">
        <v>143.78004100000001</v>
      </c>
      <c r="S54" s="203">
        <v>8.6532018000000002E-2</v>
      </c>
      <c r="T54" s="203">
        <v>8.6532999999999998</v>
      </c>
      <c r="U54" s="158">
        <v>50837.807419999997</v>
      </c>
      <c r="W54" s="52">
        <v>169</v>
      </c>
      <c r="X54" s="62">
        <v>2.8522210000000003E-3</v>
      </c>
      <c r="Y54" s="62">
        <v>0.2853</v>
      </c>
      <c r="Z54" s="62">
        <v>2.6850985600000001</v>
      </c>
      <c r="AA54" s="62">
        <v>4.1161145999999996E-2</v>
      </c>
      <c r="AB54" s="62">
        <v>1370.0504698</v>
      </c>
    </row>
    <row r="55" spans="1:28" x14ac:dyDescent="0.25">
      <c r="A55" s="111">
        <v>30</v>
      </c>
      <c r="B55" s="109" t="s">
        <v>498</v>
      </c>
      <c r="C55" s="109">
        <v>1003</v>
      </c>
      <c r="D55" s="175">
        <v>15.99198376</v>
      </c>
      <c r="E55" s="175">
        <v>2.2564433949999998</v>
      </c>
      <c r="F55" s="175">
        <v>225.6443395</v>
      </c>
      <c r="G55" s="108">
        <v>3.3520269999999998E-2</v>
      </c>
      <c r="H55" s="110">
        <v>1057229.311</v>
      </c>
      <c r="I55" s="177">
        <v>17</v>
      </c>
      <c r="J55" s="176">
        <v>9.1623890999999999E-2</v>
      </c>
      <c r="K55" s="175">
        <v>9.1623999999999999</v>
      </c>
      <c r="L55" s="108">
        <v>4.0605446000000003E-2</v>
      </c>
      <c r="M55" s="107">
        <v>42929.267930000002</v>
      </c>
      <c r="N55" s="62"/>
      <c r="O55" s="136">
        <v>40</v>
      </c>
      <c r="P55" s="135" t="s">
        <v>498</v>
      </c>
      <c r="Q55" s="201">
        <v>0.75675266900000004</v>
      </c>
      <c r="R55" s="202">
        <v>75.675266949999994</v>
      </c>
      <c r="S55" s="201">
        <v>1.6392520000000001E-2</v>
      </c>
      <c r="T55" s="201">
        <v>1.6393</v>
      </c>
      <c r="U55" s="155">
        <v>8634.6648719999994</v>
      </c>
      <c r="W55" s="52">
        <v>173</v>
      </c>
      <c r="X55" s="62">
        <v>1.2042476E-2</v>
      </c>
      <c r="Y55" s="62">
        <v>1.2042999999999999</v>
      </c>
      <c r="Z55" s="62">
        <v>1.2400663869999999</v>
      </c>
      <c r="AA55" s="62">
        <v>2.1178780000000001E-2</v>
      </c>
      <c r="AB55" s="62">
        <v>6442.4352843799998</v>
      </c>
    </row>
    <row r="56" spans="1:28" x14ac:dyDescent="0.25">
      <c r="A56" s="111">
        <v>30</v>
      </c>
      <c r="B56" s="109" t="s">
        <v>496</v>
      </c>
      <c r="C56" s="109">
        <v>1003</v>
      </c>
      <c r="D56" s="175">
        <v>15.99198376</v>
      </c>
      <c r="E56" s="175">
        <v>3.1287978359999999</v>
      </c>
      <c r="F56" s="175">
        <v>312.8797836</v>
      </c>
      <c r="G56" s="108">
        <v>4.5616602999999999E-2</v>
      </c>
      <c r="H56" s="110">
        <v>1438747.6429999999</v>
      </c>
      <c r="I56" s="177">
        <v>17</v>
      </c>
      <c r="J56" s="176">
        <v>0.150089323</v>
      </c>
      <c r="K56" s="175">
        <v>15.008699999999999</v>
      </c>
      <c r="L56" s="108">
        <v>4.7970285000000001E-2</v>
      </c>
      <c r="M56" s="107">
        <v>69017.134290000002</v>
      </c>
      <c r="N56" s="62"/>
      <c r="O56" s="136">
        <v>40</v>
      </c>
      <c r="P56" s="135" t="s">
        <v>496</v>
      </c>
      <c r="Q56" s="201">
        <v>5.9535980200000003</v>
      </c>
      <c r="R56" s="202">
        <v>595.35980199999995</v>
      </c>
      <c r="S56" s="201">
        <v>0.107723993</v>
      </c>
      <c r="T56" s="201">
        <v>10.7723</v>
      </c>
      <c r="U56" s="155">
        <v>55856.715980000001</v>
      </c>
      <c r="W56" s="52">
        <v>176</v>
      </c>
      <c r="X56" s="62">
        <v>0.45275690099999999</v>
      </c>
      <c r="Y56" s="62">
        <v>45.275700000000001</v>
      </c>
      <c r="Z56" s="62">
        <v>6.424883243</v>
      </c>
      <c r="AA56" s="62">
        <v>9.9388259000000007E-2</v>
      </c>
      <c r="AB56" s="62">
        <v>215255.80373699998</v>
      </c>
    </row>
    <row r="57" spans="1:28" x14ac:dyDescent="0.25">
      <c r="A57" s="111">
        <v>30</v>
      </c>
      <c r="B57" s="109" t="s">
        <v>495</v>
      </c>
      <c r="C57" s="109">
        <v>1003</v>
      </c>
      <c r="D57" s="175">
        <v>15.99198376</v>
      </c>
      <c r="E57" s="175">
        <v>2.7063997</v>
      </c>
      <c r="F57" s="175">
        <v>270.63997000000001</v>
      </c>
      <c r="G57" s="108">
        <v>3.0951293000000001E-2</v>
      </c>
      <c r="H57" s="110">
        <v>976203.77430000005</v>
      </c>
      <c r="I57" s="177">
        <v>17</v>
      </c>
      <c r="J57" s="176">
        <v>7.9116399999999993E-3</v>
      </c>
      <c r="K57" s="175">
        <v>0.79120000000000001</v>
      </c>
      <c r="L57" s="108">
        <v>2.9233079999999999E-3</v>
      </c>
      <c r="M57" s="107">
        <v>2853.744412</v>
      </c>
      <c r="N57" s="62"/>
      <c r="O57" s="136">
        <v>40</v>
      </c>
      <c r="P57" s="135" t="s">
        <v>495</v>
      </c>
      <c r="Q57" s="201">
        <v>11.918200560000001</v>
      </c>
      <c r="R57" s="202">
        <v>1191.820056</v>
      </c>
      <c r="S57" s="201">
        <v>0.29459010699999999</v>
      </c>
      <c r="T57" s="201">
        <v>29.459</v>
      </c>
      <c r="U57" s="155">
        <v>125732.3082</v>
      </c>
      <c r="W57" s="52">
        <v>178</v>
      </c>
      <c r="X57" s="62">
        <v>0.245545874</v>
      </c>
      <c r="Y57" s="62">
        <v>24.5547</v>
      </c>
      <c r="Z57" s="62">
        <v>6.1937683369999998</v>
      </c>
      <c r="AA57" s="62">
        <v>0.102246516</v>
      </c>
      <c r="AB57" s="62">
        <v>129125.94852239999</v>
      </c>
    </row>
    <row r="58" spans="1:28" x14ac:dyDescent="0.25">
      <c r="A58" s="111">
        <v>30</v>
      </c>
      <c r="B58" s="109" t="s">
        <v>499</v>
      </c>
      <c r="C58" s="109">
        <v>1003</v>
      </c>
      <c r="D58" s="175">
        <v>15.99198376</v>
      </c>
      <c r="E58" s="175">
        <v>0.17069946999999999</v>
      </c>
      <c r="F58" s="175">
        <v>17.069946999999999</v>
      </c>
      <c r="G58" s="108">
        <v>2.6156840000000001E-3</v>
      </c>
      <c r="H58" s="110">
        <v>82498.682109999994</v>
      </c>
      <c r="I58" s="177">
        <v>17</v>
      </c>
      <c r="J58" s="176">
        <v>3.8612650999999998E-2</v>
      </c>
      <c r="K58" s="175">
        <v>3.8613</v>
      </c>
      <c r="L58" s="108">
        <v>0.22620252199999999</v>
      </c>
      <c r="M58" s="107">
        <v>18661.409919999998</v>
      </c>
      <c r="N58" s="62"/>
      <c r="O58" s="136">
        <v>40</v>
      </c>
      <c r="P58" s="135" t="s">
        <v>494</v>
      </c>
      <c r="Q58" s="201">
        <v>9.5600810999999994E-2</v>
      </c>
      <c r="R58" s="202">
        <v>9.5600810999999997</v>
      </c>
      <c r="S58" s="201">
        <v>2.8456200000000001E-3</v>
      </c>
      <c r="T58" s="201">
        <v>0.28470000000000001</v>
      </c>
      <c r="U58" s="155">
        <v>4091.371979</v>
      </c>
      <c r="W58" s="52">
        <v>187</v>
      </c>
      <c r="X58" s="62">
        <v>0.32520129699999994</v>
      </c>
      <c r="Y58" s="62">
        <v>32.519900000000007</v>
      </c>
      <c r="Z58" s="62">
        <v>7.6988648140000002</v>
      </c>
      <c r="AA58" s="62">
        <v>0.12672269899999999</v>
      </c>
      <c r="AB58" s="62">
        <v>167687.08439440001</v>
      </c>
    </row>
    <row r="59" spans="1:28" ht="15.75" thickBot="1" x14ac:dyDescent="0.3">
      <c r="A59" s="111">
        <v>30</v>
      </c>
      <c r="B59" s="109" t="s">
        <v>494</v>
      </c>
      <c r="C59" s="109">
        <v>1003</v>
      </c>
      <c r="D59" s="175">
        <v>15.99198376</v>
      </c>
      <c r="E59" s="175">
        <v>2.4098433999999998E-2</v>
      </c>
      <c r="F59" s="175">
        <v>2.4098434000000002</v>
      </c>
      <c r="G59" s="108">
        <v>1.0379250000000001E-3</v>
      </c>
      <c r="H59" s="110">
        <v>32736.15884</v>
      </c>
      <c r="I59" s="177">
        <v>17</v>
      </c>
      <c r="J59" s="176">
        <v>7.9903099999999996E-4</v>
      </c>
      <c r="K59" s="175">
        <v>0.08</v>
      </c>
      <c r="L59" s="108">
        <v>3.3156964999999997E-2</v>
      </c>
      <c r="M59" s="107">
        <v>1085.431683</v>
      </c>
      <c r="N59" s="62"/>
      <c r="O59" s="133">
        <v>40</v>
      </c>
      <c r="P59" s="132" t="s">
        <v>493</v>
      </c>
      <c r="Q59" s="199">
        <v>3.818315965</v>
      </c>
      <c r="R59" s="200">
        <v>381.83159649999999</v>
      </c>
      <c r="S59" s="199">
        <v>0.310032211</v>
      </c>
      <c r="T59" s="199">
        <v>31.0031</v>
      </c>
      <c r="U59" s="198">
        <v>169681.7524</v>
      </c>
      <c r="W59" s="52">
        <v>189</v>
      </c>
      <c r="X59" s="62">
        <v>6.1328462E-2</v>
      </c>
      <c r="Y59" s="62">
        <v>6.133</v>
      </c>
      <c r="Z59" s="62">
        <v>0.42170576899999995</v>
      </c>
      <c r="AA59" s="62">
        <v>7.1661669999999993E-3</v>
      </c>
      <c r="AB59" s="62">
        <v>32480.358138751999</v>
      </c>
    </row>
    <row r="60" spans="1:28" ht="15.75" thickBot="1" x14ac:dyDescent="0.3">
      <c r="A60" s="121">
        <v>30</v>
      </c>
      <c r="B60" s="119" t="s">
        <v>493</v>
      </c>
      <c r="C60" s="119">
        <v>1003</v>
      </c>
      <c r="D60" s="184">
        <v>15.99198376</v>
      </c>
      <c r="E60" s="184">
        <v>6.7771067629999999</v>
      </c>
      <c r="F60" s="184">
        <v>677.71067630000005</v>
      </c>
      <c r="G60" s="118">
        <v>0.104887799</v>
      </c>
      <c r="H60" s="120">
        <v>3308161.1949999998</v>
      </c>
      <c r="I60" s="186">
        <v>17</v>
      </c>
      <c r="J60" s="185">
        <v>3.0018293000000001E-2</v>
      </c>
      <c r="K60" s="184">
        <v>3.0017999999999998</v>
      </c>
      <c r="L60" s="118">
        <v>4.429367E-3</v>
      </c>
      <c r="M60" s="117">
        <v>14653.05978</v>
      </c>
      <c r="N60" s="62"/>
      <c r="O60" s="148">
        <v>42</v>
      </c>
      <c r="P60" s="147" t="s">
        <v>497</v>
      </c>
      <c r="Q60" s="196">
        <v>3.9280965120000002</v>
      </c>
      <c r="R60" s="197">
        <v>392.80965120000002</v>
      </c>
      <c r="S60" s="196">
        <v>0.25998079000000002</v>
      </c>
      <c r="T60" s="196">
        <v>25.998000000000001</v>
      </c>
      <c r="U60" s="195">
        <v>157939.73009999999</v>
      </c>
      <c r="W60" s="52">
        <v>194</v>
      </c>
      <c r="X60" s="62">
        <v>0.18906329499999999</v>
      </c>
      <c r="Y60" s="62">
        <v>18.906200000000002</v>
      </c>
      <c r="Z60" s="62">
        <v>9.0279567020000009</v>
      </c>
      <c r="AA60" s="62">
        <v>0.14761698000000001</v>
      </c>
      <c r="AB60" s="62">
        <v>97072.998599137005</v>
      </c>
    </row>
    <row r="61" spans="1:28" x14ac:dyDescent="0.25">
      <c r="A61" s="116">
        <v>80</v>
      </c>
      <c r="B61" s="114" t="s">
        <v>497</v>
      </c>
      <c r="C61" s="114">
        <v>1103</v>
      </c>
      <c r="D61" s="187">
        <v>3.3708011199999999</v>
      </c>
      <c r="E61" s="187">
        <v>7.7699820000000003E-2</v>
      </c>
      <c r="F61" s="187">
        <v>7.7699819999999997</v>
      </c>
      <c r="G61" s="113">
        <v>1.4149849999999999E-3</v>
      </c>
      <c r="H61" s="115">
        <v>44628.627560000001</v>
      </c>
      <c r="I61" s="189">
        <v>20</v>
      </c>
      <c r="J61" s="188">
        <v>6.3200000000000005E-5</v>
      </c>
      <c r="K61" s="187">
        <v>6.3E-3</v>
      </c>
      <c r="L61" s="113">
        <v>8.1362299999999997E-4</v>
      </c>
      <c r="M61" s="112">
        <v>36.310891730000002</v>
      </c>
      <c r="N61" s="62"/>
      <c r="O61" s="145">
        <v>42</v>
      </c>
      <c r="P61" s="144" t="s">
        <v>498</v>
      </c>
      <c r="Q61" s="193">
        <v>0.44938754600000003</v>
      </c>
      <c r="R61" s="194">
        <v>44.938754629999998</v>
      </c>
      <c r="S61" s="193">
        <v>0.185228161</v>
      </c>
      <c r="T61" s="193">
        <v>18.5228</v>
      </c>
      <c r="U61" s="152">
        <v>95511.959239999996</v>
      </c>
      <c r="W61" s="52">
        <v>195</v>
      </c>
      <c r="X61" s="62">
        <v>0.489767813</v>
      </c>
      <c r="Y61" s="62">
        <v>48.976900000000001</v>
      </c>
      <c r="Z61" s="62">
        <v>11.693342020999999</v>
      </c>
      <c r="AA61" s="62">
        <v>0.19948405800000002</v>
      </c>
      <c r="AB61" s="62">
        <v>263926.56012330001</v>
      </c>
    </row>
    <row r="62" spans="1:28" x14ac:dyDescent="0.25">
      <c r="A62" s="106">
        <v>80</v>
      </c>
      <c r="B62" s="103" t="s">
        <v>496</v>
      </c>
      <c r="C62" s="103">
        <v>1103</v>
      </c>
      <c r="D62" s="178">
        <v>3.3708011199999999</v>
      </c>
      <c r="E62" s="178">
        <v>0.67460059000000006</v>
      </c>
      <c r="F62" s="178">
        <v>67.460059000000001</v>
      </c>
      <c r="G62" s="102">
        <v>1.0799298000000001E-2</v>
      </c>
      <c r="H62" s="104">
        <v>340609.86300000001</v>
      </c>
      <c r="I62" s="180">
        <v>20</v>
      </c>
      <c r="J62" s="179">
        <v>7.9699999999999999E-5</v>
      </c>
      <c r="K62" s="178">
        <v>7.9000000000000008E-3</v>
      </c>
      <c r="L62" s="102">
        <v>1.18175E-4</v>
      </c>
      <c r="M62" s="101">
        <v>40.251644929999998</v>
      </c>
      <c r="N62" s="62"/>
      <c r="O62" s="145">
        <v>42</v>
      </c>
      <c r="P62" s="144" t="s">
        <v>496</v>
      </c>
      <c r="Q62" s="193">
        <v>6.8386044540000004</v>
      </c>
      <c r="R62" s="194">
        <v>683.8604454</v>
      </c>
      <c r="S62" s="193">
        <v>0.76183871800000003</v>
      </c>
      <c r="T62" s="193">
        <v>76.183800000000005</v>
      </c>
      <c r="U62" s="152">
        <v>389961.58010000002</v>
      </c>
      <c r="W62" s="52">
        <v>200</v>
      </c>
      <c r="X62" s="62">
        <v>0.24499354000000001</v>
      </c>
      <c r="Y62" s="62">
        <v>24.499300000000002</v>
      </c>
      <c r="Z62" s="62">
        <v>17.043140487999999</v>
      </c>
      <c r="AA62" s="62">
        <v>0.26028090999999998</v>
      </c>
      <c r="AB62" s="62">
        <v>116759.2364291</v>
      </c>
    </row>
    <row r="63" spans="1:28" x14ac:dyDescent="0.25">
      <c r="A63" s="106">
        <v>80</v>
      </c>
      <c r="B63" s="103" t="s">
        <v>495</v>
      </c>
      <c r="C63" s="103">
        <v>1103</v>
      </c>
      <c r="D63" s="178">
        <v>3.3708011199999999</v>
      </c>
      <c r="E63" s="178">
        <v>2.2544002999999999</v>
      </c>
      <c r="F63" s="178">
        <v>225.44003000000001</v>
      </c>
      <c r="G63" s="102">
        <v>3.1072143999999999E-2</v>
      </c>
      <c r="H63" s="104">
        <v>980015.42830000003</v>
      </c>
      <c r="I63" s="180">
        <v>20</v>
      </c>
      <c r="J63" s="179">
        <v>2.1141749999999998E-3</v>
      </c>
      <c r="K63" s="178">
        <v>0.2114</v>
      </c>
      <c r="L63" s="102">
        <v>9.3779900000000001E-4</v>
      </c>
      <c r="M63" s="101">
        <v>919.05774220000001</v>
      </c>
      <c r="N63" s="62"/>
      <c r="O63" s="145">
        <v>42</v>
      </c>
      <c r="P63" s="144" t="s">
        <v>495</v>
      </c>
      <c r="Q63" s="193">
        <v>10.323900419999999</v>
      </c>
      <c r="R63" s="194">
        <v>1032.390042</v>
      </c>
      <c r="S63" s="193">
        <v>1.097423584</v>
      </c>
      <c r="T63" s="193">
        <v>109.7423</v>
      </c>
      <c r="U63" s="152">
        <v>498816.53</v>
      </c>
      <c r="W63" s="52">
        <v>211</v>
      </c>
      <c r="X63" s="62">
        <v>0.55827124800000005</v>
      </c>
      <c r="Y63" s="62">
        <v>55.827100000000002</v>
      </c>
      <c r="Z63" s="62">
        <v>15.856402178</v>
      </c>
      <c r="AA63" s="62">
        <v>0.25144618199999996</v>
      </c>
      <c r="AB63" s="62">
        <v>266382.23632889998</v>
      </c>
    </row>
    <row r="64" spans="1:28" x14ac:dyDescent="0.25">
      <c r="A64" s="106">
        <v>80</v>
      </c>
      <c r="B64" s="103" t="s">
        <v>494</v>
      </c>
      <c r="C64" s="103">
        <v>1103</v>
      </c>
      <c r="D64" s="178">
        <v>3.3708011199999999</v>
      </c>
      <c r="E64" s="178">
        <v>4.0003599999999997E-3</v>
      </c>
      <c r="F64" s="178">
        <v>0.400036</v>
      </c>
      <c r="G64" s="102">
        <v>1.9078899999999999E-4</v>
      </c>
      <c r="H64" s="104">
        <v>6017.4965229999998</v>
      </c>
      <c r="I64" s="180">
        <v>20</v>
      </c>
      <c r="J64" s="179">
        <v>2.6400000000000001E-6</v>
      </c>
      <c r="K64" s="178">
        <v>2.9999999999999997E-4</v>
      </c>
      <c r="L64" s="102">
        <v>6.6078199999999995E-4</v>
      </c>
      <c r="M64" s="101">
        <v>3.976255997</v>
      </c>
      <c r="N64" s="62"/>
      <c r="O64" s="145">
        <v>42</v>
      </c>
      <c r="P64" s="144" t="s">
        <v>499</v>
      </c>
      <c r="Q64" s="193">
        <v>2.9001000000000001E-3</v>
      </c>
      <c r="R64" s="194">
        <v>0.29000999999999999</v>
      </c>
      <c r="S64" s="193">
        <v>2.897607E-3</v>
      </c>
      <c r="T64" s="193">
        <v>0.2898</v>
      </c>
      <c r="U64" s="152">
        <v>1527.1461899999999</v>
      </c>
      <c r="W64" s="52">
        <v>212</v>
      </c>
      <c r="X64" s="62">
        <v>0.148465653</v>
      </c>
      <c r="Y64" s="62">
        <v>14.846499999999999</v>
      </c>
      <c r="Z64" s="62">
        <v>7.9038393789999999</v>
      </c>
      <c r="AA64" s="62">
        <v>0.12966235599999998</v>
      </c>
      <c r="AB64" s="62">
        <v>76698.281749999995</v>
      </c>
    </row>
    <row r="65" spans="1:28" x14ac:dyDescent="0.25">
      <c r="A65" s="106">
        <v>80</v>
      </c>
      <c r="B65" s="103" t="s">
        <v>493</v>
      </c>
      <c r="C65" s="103">
        <v>1103</v>
      </c>
      <c r="D65" s="178">
        <v>3.3708011199999999</v>
      </c>
      <c r="E65" s="178">
        <v>0.32580006</v>
      </c>
      <c r="F65" s="178">
        <v>32.580005999999997</v>
      </c>
      <c r="G65" s="102">
        <v>5.5259999999999997E-3</v>
      </c>
      <c r="H65" s="104">
        <v>174290.05439999999</v>
      </c>
      <c r="I65" s="180">
        <v>20</v>
      </c>
      <c r="J65" s="179">
        <v>3.5598100000000001E-4</v>
      </c>
      <c r="K65" s="178">
        <v>3.56E-2</v>
      </c>
      <c r="L65" s="102">
        <v>1.0926359999999999E-3</v>
      </c>
      <c r="M65" s="101">
        <v>190.43553199999999</v>
      </c>
      <c r="N65" s="62"/>
      <c r="O65" s="145">
        <v>42</v>
      </c>
      <c r="P65" s="144" t="s">
        <v>494</v>
      </c>
      <c r="Q65" s="193">
        <v>0.11330092</v>
      </c>
      <c r="R65" s="194">
        <v>11.330092</v>
      </c>
      <c r="S65" s="193">
        <v>4.2992489999999998E-3</v>
      </c>
      <c r="T65" s="193">
        <v>0.43</v>
      </c>
      <c r="U65" s="152">
        <v>6490.9325419999996</v>
      </c>
      <c r="W65" s="52">
        <v>214</v>
      </c>
      <c r="X65" s="62">
        <v>6.8525319999999997E-3</v>
      </c>
      <c r="Y65" s="62">
        <v>0.68530000000000002</v>
      </c>
      <c r="Z65" s="62">
        <v>7.7684654799999997</v>
      </c>
      <c r="AA65" s="62">
        <v>0.13558574800000001</v>
      </c>
      <c r="AB65" s="62">
        <v>3742.0415269</v>
      </c>
    </row>
    <row r="66" spans="1:28" ht="15.75" thickBot="1" x14ac:dyDescent="0.3">
      <c r="A66" s="111">
        <v>89</v>
      </c>
      <c r="B66" s="109" t="s">
        <v>496</v>
      </c>
      <c r="C66" s="109">
        <v>1202</v>
      </c>
      <c r="D66" s="175">
        <v>2.1292001699999998</v>
      </c>
      <c r="E66" s="175">
        <v>0.48390028000000002</v>
      </c>
      <c r="F66" s="175">
        <v>48.390028000000001</v>
      </c>
      <c r="G66" s="108">
        <v>7.9893289999999999E-3</v>
      </c>
      <c r="H66" s="110">
        <v>251983.432</v>
      </c>
      <c r="I66" s="177">
        <v>20</v>
      </c>
      <c r="J66" s="176">
        <v>1.67011E-4</v>
      </c>
      <c r="K66" s="175">
        <v>1.67E-2</v>
      </c>
      <c r="L66" s="108">
        <v>3.4513399999999998E-4</v>
      </c>
      <c r="M66" s="107">
        <v>86.968173759999999</v>
      </c>
      <c r="N66" s="62"/>
      <c r="O66" s="142">
        <v>42</v>
      </c>
      <c r="P66" s="141" t="s">
        <v>493</v>
      </c>
      <c r="Q66" s="205">
        <v>9.6063590330000004</v>
      </c>
      <c r="R66" s="206">
        <v>960.6359033</v>
      </c>
      <c r="S66" s="205">
        <v>0.19775506100000001</v>
      </c>
      <c r="T66" s="205">
        <v>19.775500000000001</v>
      </c>
      <c r="U66" s="149">
        <v>106239.76850000001</v>
      </c>
      <c r="W66" s="52">
        <v>217</v>
      </c>
      <c r="X66" s="62">
        <v>0.22371676599999998</v>
      </c>
      <c r="Y66" s="62">
        <v>22.371700000000001</v>
      </c>
      <c r="Z66" s="62">
        <v>6.2612483870000002</v>
      </c>
      <c r="AA66" s="62">
        <v>0.102803568</v>
      </c>
      <c r="AB66" s="62">
        <v>115350.1591659</v>
      </c>
    </row>
    <row r="67" spans="1:28" x14ac:dyDescent="0.25">
      <c r="A67" s="106">
        <v>95</v>
      </c>
      <c r="B67" s="103" t="s">
        <v>497</v>
      </c>
      <c r="C67" s="103">
        <v>1202</v>
      </c>
      <c r="D67" s="178">
        <v>8.4039941819999999</v>
      </c>
      <c r="E67" s="178">
        <v>0.38299968000000001</v>
      </c>
      <c r="F67" s="178">
        <v>38.299968</v>
      </c>
      <c r="G67" s="102">
        <v>7.0430240000000002E-3</v>
      </c>
      <c r="H67" s="104">
        <v>222136.9669</v>
      </c>
      <c r="I67" s="180">
        <v>20</v>
      </c>
      <c r="J67" s="179">
        <v>2.18766E-2</v>
      </c>
      <c r="K67" s="178">
        <v>2.1877</v>
      </c>
      <c r="L67" s="102">
        <v>5.7119108000000002E-2</v>
      </c>
      <c r="M67" s="101">
        <v>12688.265289999999</v>
      </c>
      <c r="N67" s="62"/>
      <c r="O67" s="139">
        <v>51</v>
      </c>
      <c r="P67" s="138" t="s">
        <v>497</v>
      </c>
      <c r="Q67" s="203">
        <v>0.38299968000000001</v>
      </c>
      <c r="R67" s="204">
        <v>38.299968</v>
      </c>
      <c r="S67" s="203">
        <v>1.8328527000000001E-2</v>
      </c>
      <c r="T67" s="203">
        <v>1.833</v>
      </c>
      <c r="U67" s="158">
        <v>10630.409149999999</v>
      </c>
      <c r="W67" s="52">
        <v>219</v>
      </c>
      <c r="X67" s="62">
        <v>0.129224953</v>
      </c>
      <c r="Y67" s="62">
        <v>12.922300000000002</v>
      </c>
      <c r="Z67" s="62">
        <v>3.7580062760000001</v>
      </c>
      <c r="AA67" s="62">
        <v>6.4222775999999995E-2</v>
      </c>
      <c r="AB67" s="62">
        <v>69517.099739409998</v>
      </c>
    </row>
    <row r="68" spans="1:28" x14ac:dyDescent="0.25">
      <c r="A68" s="106">
        <v>95</v>
      </c>
      <c r="B68" s="103" t="s">
        <v>496</v>
      </c>
      <c r="C68" s="103">
        <v>1202</v>
      </c>
      <c r="D68" s="178">
        <v>8.4039941819999999</v>
      </c>
      <c r="E68" s="178">
        <v>3.2715999060000001</v>
      </c>
      <c r="F68" s="178">
        <v>327.15999060000001</v>
      </c>
      <c r="G68" s="102">
        <v>5.3590503999999997E-2</v>
      </c>
      <c r="H68" s="104">
        <v>1690244.48</v>
      </c>
      <c r="I68" s="180">
        <v>20</v>
      </c>
      <c r="J68" s="179">
        <v>0.13172579000000001</v>
      </c>
      <c r="K68" s="178">
        <v>13.172599999999999</v>
      </c>
      <c r="L68" s="102">
        <v>4.0263416000000003E-2</v>
      </c>
      <c r="M68" s="101">
        <v>68055.017439999996</v>
      </c>
      <c r="N68" s="62"/>
      <c r="O68" s="136">
        <v>51</v>
      </c>
      <c r="P68" s="135" t="s">
        <v>496</v>
      </c>
      <c r="Q68" s="201">
        <v>5.5083007159999999</v>
      </c>
      <c r="R68" s="202">
        <v>550.8300716</v>
      </c>
      <c r="S68" s="201">
        <v>0.175825026</v>
      </c>
      <c r="T68" s="201">
        <v>17.5824</v>
      </c>
      <c r="U68" s="155">
        <v>90825.769499999995</v>
      </c>
      <c r="W68" s="52">
        <v>220</v>
      </c>
      <c r="X68" s="62">
        <v>0.24219048999999998</v>
      </c>
      <c r="Y68" s="62">
        <v>24.218900000000001</v>
      </c>
      <c r="Z68" s="62">
        <v>13.431023155</v>
      </c>
      <c r="AA68" s="62">
        <v>0.221797731</v>
      </c>
      <c r="AB68" s="62">
        <v>126244.961593</v>
      </c>
    </row>
    <row r="69" spans="1:28" x14ac:dyDescent="0.25">
      <c r="A69" s="106">
        <v>95</v>
      </c>
      <c r="B69" s="103" t="s">
        <v>495</v>
      </c>
      <c r="C69" s="103">
        <v>1202</v>
      </c>
      <c r="D69" s="178">
        <v>8.4039941819999999</v>
      </c>
      <c r="E69" s="178">
        <v>3.5382000200000001</v>
      </c>
      <c r="F69" s="178">
        <v>353.82000199999999</v>
      </c>
      <c r="G69" s="102">
        <v>4.8494357000000002E-2</v>
      </c>
      <c r="H69" s="104">
        <v>1529512.031</v>
      </c>
      <c r="I69" s="180">
        <v>20</v>
      </c>
      <c r="J69" s="179">
        <v>0.26193098599999998</v>
      </c>
      <c r="K69" s="178">
        <v>26.193100000000001</v>
      </c>
      <c r="L69" s="102">
        <v>7.4029445999999999E-2</v>
      </c>
      <c r="M69" s="101">
        <v>113228.9278</v>
      </c>
      <c r="N69" s="62"/>
      <c r="O69" s="136">
        <v>51</v>
      </c>
      <c r="P69" s="135" t="s">
        <v>495</v>
      </c>
      <c r="Q69" s="201">
        <v>11.068503740000001</v>
      </c>
      <c r="R69" s="202">
        <v>1106.8503740000001</v>
      </c>
      <c r="S69" s="201">
        <v>0.23794480100000001</v>
      </c>
      <c r="T69" s="201">
        <v>23.794599999999999</v>
      </c>
      <c r="U69" s="155">
        <v>102851.8723</v>
      </c>
      <c r="W69" s="52">
        <v>223</v>
      </c>
      <c r="X69" s="62">
        <v>0.309363838</v>
      </c>
      <c r="Y69" s="62">
        <v>30.936499999999999</v>
      </c>
      <c r="Z69" s="62">
        <v>8.1440904619999994</v>
      </c>
      <c r="AA69" s="62">
        <v>0.142063247</v>
      </c>
      <c r="AB69" s="62">
        <v>168796.3507947</v>
      </c>
    </row>
    <row r="70" spans="1:28" x14ac:dyDescent="0.25">
      <c r="A70" s="106">
        <v>95</v>
      </c>
      <c r="B70" s="103" t="s">
        <v>494</v>
      </c>
      <c r="C70" s="103">
        <v>1202</v>
      </c>
      <c r="D70" s="178">
        <v>8.4039941819999999</v>
      </c>
      <c r="E70" s="178">
        <v>2.9297951999999999E-2</v>
      </c>
      <c r="F70" s="178">
        <v>2.9297952</v>
      </c>
      <c r="G70" s="102">
        <v>1.412752E-3</v>
      </c>
      <c r="H70" s="104">
        <v>44558.194790000001</v>
      </c>
      <c r="I70" s="180">
        <v>20</v>
      </c>
      <c r="J70" s="179">
        <v>4.9871300000000002E-4</v>
      </c>
      <c r="K70" s="178">
        <v>4.99E-2</v>
      </c>
      <c r="L70" s="102">
        <v>1.7022122000000001E-2</v>
      </c>
      <c r="M70" s="101">
        <v>758.47503970000002</v>
      </c>
      <c r="N70" s="62"/>
      <c r="O70" s="136">
        <v>51</v>
      </c>
      <c r="P70" s="135" t="s">
        <v>494</v>
      </c>
      <c r="Q70" s="201">
        <v>2.9297951999999999E-2</v>
      </c>
      <c r="R70" s="202">
        <v>2.9297952</v>
      </c>
      <c r="S70" s="201">
        <v>4.99586E-4</v>
      </c>
      <c r="T70" s="201">
        <v>0.05</v>
      </c>
      <c r="U70" s="155">
        <v>759.80280479999999</v>
      </c>
      <c r="W70" s="52">
        <v>227</v>
      </c>
      <c r="X70" s="62">
        <v>0.70477679100000001</v>
      </c>
      <c r="Y70" s="62">
        <v>70.477999999999994</v>
      </c>
      <c r="Z70" s="62">
        <v>10.343021001</v>
      </c>
      <c r="AA70" s="62">
        <v>0.168348953</v>
      </c>
      <c r="AB70" s="62">
        <v>350721.6786709</v>
      </c>
    </row>
    <row r="71" spans="1:28" ht="15.75" thickBot="1" x14ac:dyDescent="0.3">
      <c r="A71" s="100">
        <v>95</v>
      </c>
      <c r="B71" s="98" t="s">
        <v>493</v>
      </c>
      <c r="C71" s="98">
        <v>1202</v>
      </c>
      <c r="D71" s="190">
        <v>8.4039941819999999</v>
      </c>
      <c r="E71" s="190">
        <v>0.91426632699999999</v>
      </c>
      <c r="F71" s="190">
        <v>91.426632679999997</v>
      </c>
      <c r="G71" s="97">
        <v>1.5652780000000002E-2</v>
      </c>
      <c r="H71" s="99">
        <v>493688.68290000001</v>
      </c>
      <c r="I71" s="192">
        <v>20</v>
      </c>
      <c r="J71" s="191">
        <v>8.1657687000000007E-2</v>
      </c>
      <c r="K71" s="190">
        <v>8.1658000000000008</v>
      </c>
      <c r="L71" s="97">
        <v>8.9314988999999997E-2</v>
      </c>
      <c r="M71" s="96">
        <v>44093.799149999999</v>
      </c>
      <c r="N71" s="62"/>
      <c r="O71" s="133">
        <v>51</v>
      </c>
      <c r="P71" s="132" t="s">
        <v>493</v>
      </c>
      <c r="Q71" s="199">
        <v>1.2136716089999999</v>
      </c>
      <c r="R71" s="200">
        <v>121.3671609</v>
      </c>
      <c r="S71" s="199">
        <v>2.3549055999999999E-2</v>
      </c>
      <c r="T71" s="199">
        <v>2.355</v>
      </c>
      <c r="U71" s="198">
        <v>12716.12953</v>
      </c>
      <c r="W71" s="52">
        <v>230</v>
      </c>
      <c r="X71" s="62">
        <v>0.25291025299999997</v>
      </c>
      <c r="Y71" s="62">
        <v>25.2911</v>
      </c>
      <c r="Z71" s="62">
        <v>8.2728036960000004</v>
      </c>
      <c r="AA71" s="62">
        <v>0.13327440200000001</v>
      </c>
      <c r="AB71" s="62">
        <v>128813.659721</v>
      </c>
    </row>
    <row r="72" spans="1:28" x14ac:dyDescent="0.25">
      <c r="A72" s="127">
        <v>29</v>
      </c>
      <c r="B72" s="125" t="s">
        <v>497</v>
      </c>
      <c r="C72" s="125">
        <v>1003</v>
      </c>
      <c r="D72" s="181">
        <v>6.0437977219999999</v>
      </c>
      <c r="E72" s="181">
        <v>0.28910019999999997</v>
      </c>
      <c r="F72" s="181">
        <v>28.910019999999999</v>
      </c>
      <c r="G72" s="124">
        <v>4.7997680000000003E-3</v>
      </c>
      <c r="H72" s="126">
        <v>151384.67989999999</v>
      </c>
      <c r="I72" s="183">
        <v>30</v>
      </c>
      <c r="J72" s="182">
        <v>1.01074E-4</v>
      </c>
      <c r="K72" s="181">
        <v>1.01E-2</v>
      </c>
      <c r="L72" s="124">
        <v>3.4961600000000002E-4</v>
      </c>
      <c r="M72" s="123">
        <v>52.926487010000002</v>
      </c>
      <c r="N72" s="62"/>
      <c r="O72" s="148">
        <v>52</v>
      </c>
      <c r="P72" s="147" t="s">
        <v>497</v>
      </c>
      <c r="Q72" s="196">
        <v>0.55769935000000004</v>
      </c>
      <c r="R72" s="197">
        <v>55.769934999999997</v>
      </c>
      <c r="S72" s="196">
        <v>6.6606248000000007E-2</v>
      </c>
      <c r="T72" s="196">
        <v>6.6605999999999996</v>
      </c>
      <c r="U72" s="195">
        <v>38630.90105</v>
      </c>
      <c r="W72" s="52">
        <v>232</v>
      </c>
      <c r="X72" s="62">
        <v>0.22895795699999999</v>
      </c>
      <c r="Y72" s="62">
        <v>22.895800000000001</v>
      </c>
      <c r="Z72" s="62">
        <v>6.2612483870000002</v>
      </c>
      <c r="AA72" s="62">
        <v>0.102803568</v>
      </c>
      <c r="AB72" s="62">
        <v>118052.5385659</v>
      </c>
    </row>
    <row r="73" spans="1:28" x14ac:dyDescent="0.25">
      <c r="A73" s="111">
        <v>29</v>
      </c>
      <c r="B73" s="109" t="s">
        <v>496</v>
      </c>
      <c r="C73" s="109">
        <v>1003</v>
      </c>
      <c r="D73" s="175">
        <v>6.0437977219999999</v>
      </c>
      <c r="E73" s="175">
        <v>1.0287994659999999</v>
      </c>
      <c r="F73" s="175">
        <v>102.8799466</v>
      </c>
      <c r="G73" s="108">
        <v>1.485741E-2</v>
      </c>
      <c r="H73" s="110">
        <v>468602.72129999998</v>
      </c>
      <c r="I73" s="177">
        <v>30</v>
      </c>
      <c r="J73" s="176">
        <v>1.347745E-3</v>
      </c>
      <c r="K73" s="175">
        <v>0.1348</v>
      </c>
      <c r="L73" s="108">
        <v>1.3100169999999999E-3</v>
      </c>
      <c r="M73" s="107">
        <v>613.8774952</v>
      </c>
      <c r="N73" s="62"/>
      <c r="O73" s="145">
        <v>52</v>
      </c>
      <c r="P73" s="144" t="s">
        <v>496</v>
      </c>
      <c r="Q73" s="193">
        <v>4.4301007759999997</v>
      </c>
      <c r="R73" s="194">
        <v>443.01007759999999</v>
      </c>
      <c r="S73" s="193">
        <v>0.33306567100000001</v>
      </c>
      <c r="T73" s="193">
        <v>33.306399999999996</v>
      </c>
      <c r="U73" s="152">
        <v>172078.4676</v>
      </c>
      <c r="W73" s="52">
        <v>233</v>
      </c>
      <c r="X73" s="62">
        <v>0.53882021299999994</v>
      </c>
      <c r="Y73" s="62">
        <v>53.881999999999998</v>
      </c>
      <c r="Z73" s="62">
        <v>14.315838293000001</v>
      </c>
      <c r="AA73" s="62">
        <v>0.22703585499999998</v>
      </c>
      <c r="AB73" s="62">
        <v>272123.88372629997</v>
      </c>
    </row>
    <row r="74" spans="1:28" x14ac:dyDescent="0.25">
      <c r="A74" s="111">
        <v>29</v>
      </c>
      <c r="B74" s="109" t="s">
        <v>495</v>
      </c>
      <c r="C74" s="109">
        <v>1003</v>
      </c>
      <c r="D74" s="175">
        <v>6.0437977219999999</v>
      </c>
      <c r="E74" s="175">
        <v>1.3069992159999999</v>
      </c>
      <c r="F74" s="175">
        <v>130.69992160000001</v>
      </c>
      <c r="G74" s="108">
        <v>1.4589693000000001E-2</v>
      </c>
      <c r="H74" s="110">
        <v>460158.92170000001</v>
      </c>
      <c r="I74" s="177">
        <v>30</v>
      </c>
      <c r="J74" s="176">
        <v>9.1713500000000002E-4</v>
      </c>
      <c r="K74" s="175">
        <v>9.1700000000000004E-2</v>
      </c>
      <c r="L74" s="108">
        <v>7.0171100000000004E-4</v>
      </c>
      <c r="M74" s="107">
        <v>322.8984676</v>
      </c>
      <c r="N74" s="62"/>
      <c r="O74" s="145">
        <v>52</v>
      </c>
      <c r="P74" s="144" t="s">
        <v>495</v>
      </c>
      <c r="Q74" s="193">
        <v>7.1845004599999998</v>
      </c>
      <c r="R74" s="194">
        <v>718.45004600000004</v>
      </c>
      <c r="S74" s="193">
        <v>0.41338729000000002</v>
      </c>
      <c r="T74" s="193">
        <v>41.3386</v>
      </c>
      <c r="U74" s="152">
        <v>178707.07709999999</v>
      </c>
      <c r="W74" s="52">
        <v>234</v>
      </c>
      <c r="X74" s="62">
        <v>0.12894765899999999</v>
      </c>
      <c r="Y74" s="62">
        <v>12.8948</v>
      </c>
      <c r="Z74" s="62">
        <v>10.497693247999999</v>
      </c>
      <c r="AA74" s="62">
        <v>0.18200902199999999</v>
      </c>
      <c r="AB74" s="62">
        <v>69372.22868890001</v>
      </c>
    </row>
    <row r="75" spans="1:28" x14ac:dyDescent="0.25">
      <c r="A75" s="106">
        <v>30</v>
      </c>
      <c r="B75" s="103" t="s">
        <v>497</v>
      </c>
      <c r="C75" s="103">
        <v>1003</v>
      </c>
      <c r="D75" s="178">
        <v>15.99198376</v>
      </c>
      <c r="E75" s="178">
        <v>0.91479725599999995</v>
      </c>
      <c r="F75" s="178">
        <v>91.479725599999995</v>
      </c>
      <c r="G75" s="102">
        <v>1.5475897000000001E-2</v>
      </c>
      <c r="H75" s="104">
        <v>488109.79149999999</v>
      </c>
      <c r="I75" s="180">
        <v>30</v>
      </c>
      <c r="J75" s="179">
        <v>1.2293138E-2</v>
      </c>
      <c r="K75" s="178">
        <v>1.2293000000000001</v>
      </c>
      <c r="L75" s="102">
        <v>1.3438100999999999E-2</v>
      </c>
      <c r="M75" s="101">
        <v>6559.2685890000002</v>
      </c>
      <c r="N75" s="62"/>
      <c r="O75" s="145">
        <v>52</v>
      </c>
      <c r="P75" s="144" t="s">
        <v>494</v>
      </c>
      <c r="Q75" s="144">
        <v>3.9498322000000002E-2</v>
      </c>
      <c r="R75" s="144">
        <v>3.9498321999999999</v>
      </c>
      <c r="S75" s="144">
        <v>2.798516E-3</v>
      </c>
      <c r="T75" s="144">
        <v>0.27989999999999998</v>
      </c>
      <c r="U75" s="143">
        <v>4257.9411819999996</v>
      </c>
      <c r="W75" s="52">
        <v>238</v>
      </c>
      <c r="X75" s="62">
        <v>0.201736057</v>
      </c>
      <c r="Y75" s="62">
        <v>20.1737</v>
      </c>
      <c r="Z75" s="62">
        <v>11.648579792</v>
      </c>
      <c r="AA75" s="62">
        <v>0.201526978</v>
      </c>
      <c r="AB75" s="62">
        <v>108298.868657</v>
      </c>
    </row>
    <row r="76" spans="1:28" ht="15.75" thickBot="1" x14ac:dyDescent="0.3">
      <c r="A76" s="106">
        <v>30</v>
      </c>
      <c r="B76" s="103" t="s">
        <v>496</v>
      </c>
      <c r="C76" s="103">
        <v>1003</v>
      </c>
      <c r="D76" s="178">
        <v>15.99198376</v>
      </c>
      <c r="E76" s="178">
        <v>3.1287978359999999</v>
      </c>
      <c r="F76" s="178">
        <v>312.8797836</v>
      </c>
      <c r="G76" s="102">
        <v>4.5616602999999999E-2</v>
      </c>
      <c r="H76" s="104">
        <v>1438747.6429999999</v>
      </c>
      <c r="I76" s="180">
        <v>30</v>
      </c>
      <c r="J76" s="179">
        <v>0.33977033200000001</v>
      </c>
      <c r="K76" s="178">
        <v>33.976999999999997</v>
      </c>
      <c r="L76" s="102">
        <v>0.10859453099999999</v>
      </c>
      <c r="M76" s="101">
        <v>156240.125</v>
      </c>
      <c r="N76" s="62"/>
      <c r="O76" s="142">
        <v>52</v>
      </c>
      <c r="P76" s="141" t="s">
        <v>493</v>
      </c>
      <c r="Q76" s="141">
        <v>1.2400663869999999</v>
      </c>
      <c r="R76" s="141">
        <v>124.0066387</v>
      </c>
      <c r="S76" s="141">
        <v>0.10479535600000001</v>
      </c>
      <c r="T76" s="141">
        <v>10.4795</v>
      </c>
      <c r="U76" s="140">
        <v>56585.969579999997</v>
      </c>
      <c r="W76" s="52">
        <v>241</v>
      </c>
      <c r="X76" s="62">
        <v>7.0394406000000007E-2</v>
      </c>
      <c r="Y76" s="62">
        <v>7.0393999999999997</v>
      </c>
      <c r="Z76" s="62">
        <v>8.003738298</v>
      </c>
      <c r="AA76" s="62">
        <v>0.132278905</v>
      </c>
      <c r="AB76" s="62">
        <v>36694.210679999997</v>
      </c>
    </row>
    <row r="77" spans="1:28" x14ac:dyDescent="0.25">
      <c r="A77" s="106">
        <v>30</v>
      </c>
      <c r="B77" s="103" t="s">
        <v>495</v>
      </c>
      <c r="C77" s="103">
        <v>1003</v>
      </c>
      <c r="D77" s="178">
        <v>15.99198376</v>
      </c>
      <c r="E77" s="178">
        <v>2.7063997</v>
      </c>
      <c r="F77" s="178">
        <v>270.63997000000001</v>
      </c>
      <c r="G77" s="102">
        <v>3.0951293000000001E-2</v>
      </c>
      <c r="H77" s="104">
        <v>976203.77430000005</v>
      </c>
      <c r="I77" s="180">
        <v>30</v>
      </c>
      <c r="J77" s="179">
        <v>0.53705931600000001</v>
      </c>
      <c r="K77" s="178">
        <v>53.7059</v>
      </c>
      <c r="L77" s="102">
        <v>0.19844050199999999</v>
      </c>
      <c r="M77" s="101">
        <v>193718.36739999999</v>
      </c>
      <c r="N77" s="62"/>
      <c r="O77" s="139">
        <v>53</v>
      </c>
      <c r="P77" s="138" t="s">
        <v>497</v>
      </c>
      <c r="Q77" s="138">
        <v>3.1543001300000002</v>
      </c>
      <c r="R77" s="138">
        <v>315.43001299999997</v>
      </c>
      <c r="S77" s="138">
        <v>2.5855545000000001E-2</v>
      </c>
      <c r="T77" s="138">
        <v>2.5857000000000001</v>
      </c>
      <c r="U77" s="137">
        <v>15259.22532</v>
      </c>
      <c r="W77" s="52">
        <v>242</v>
      </c>
      <c r="X77" s="62">
        <v>0.43913612499999999</v>
      </c>
      <c r="Y77" s="62">
        <v>43.913600000000002</v>
      </c>
      <c r="Z77" s="62">
        <v>11.648579792</v>
      </c>
      <c r="AA77" s="62">
        <v>0.201526978</v>
      </c>
      <c r="AB77" s="62">
        <v>236054.0668496</v>
      </c>
    </row>
    <row r="78" spans="1:28" ht="15.75" thickBot="1" x14ac:dyDescent="0.3">
      <c r="A78" s="100">
        <v>30</v>
      </c>
      <c r="B78" s="98" t="s">
        <v>494</v>
      </c>
      <c r="C78" s="98">
        <v>1003</v>
      </c>
      <c r="D78" s="190">
        <v>15.99198376</v>
      </c>
      <c r="E78" s="190">
        <v>2.4098433999999998E-2</v>
      </c>
      <c r="F78" s="190">
        <v>2.4098434000000002</v>
      </c>
      <c r="G78" s="97">
        <v>1.0379250000000001E-3</v>
      </c>
      <c r="H78" s="99">
        <v>32736.15884</v>
      </c>
      <c r="I78" s="192">
        <v>30</v>
      </c>
      <c r="J78" s="191">
        <v>2.2764310000000002E-3</v>
      </c>
      <c r="K78" s="190">
        <v>0.2276</v>
      </c>
      <c r="L78" s="97">
        <v>9.4463844000000005E-2</v>
      </c>
      <c r="M78" s="96">
        <v>3092.3834120000001</v>
      </c>
      <c r="N78" s="62"/>
      <c r="O78" s="136">
        <v>53</v>
      </c>
      <c r="P78" s="135" t="s">
        <v>496</v>
      </c>
      <c r="Q78" s="135">
        <v>6.9070983589999999</v>
      </c>
      <c r="R78" s="135">
        <v>690.70983590000003</v>
      </c>
      <c r="S78" s="135">
        <v>0.20875724500000001</v>
      </c>
      <c r="T78" s="135">
        <v>20.875800000000002</v>
      </c>
      <c r="U78" s="134">
        <v>107883.5095</v>
      </c>
      <c r="W78" s="52">
        <v>243</v>
      </c>
      <c r="X78" s="62">
        <v>0.11903852700000001</v>
      </c>
      <c r="Y78" s="62">
        <v>11.904000000000002</v>
      </c>
      <c r="Z78" s="62">
        <v>10.497693247999999</v>
      </c>
      <c r="AA78" s="62">
        <v>0.18200902199999999</v>
      </c>
      <c r="AB78" s="62">
        <v>64048.726157999998</v>
      </c>
    </row>
    <row r="79" spans="1:28" x14ac:dyDescent="0.25">
      <c r="A79" s="116">
        <v>29</v>
      </c>
      <c r="B79" s="114" t="s">
        <v>497</v>
      </c>
      <c r="C79" s="114">
        <v>1003</v>
      </c>
      <c r="D79" s="187">
        <v>6.0437977219999999</v>
      </c>
      <c r="E79" s="187">
        <v>0.28910019999999997</v>
      </c>
      <c r="F79" s="187">
        <v>28.910019999999999</v>
      </c>
      <c r="G79" s="113">
        <v>4.7997680000000003E-3</v>
      </c>
      <c r="H79" s="115">
        <v>151384.67989999999</v>
      </c>
      <c r="I79" s="189">
        <v>33</v>
      </c>
      <c r="J79" s="188">
        <v>1.01074E-4</v>
      </c>
      <c r="K79" s="187">
        <v>1.01E-2</v>
      </c>
      <c r="L79" s="113">
        <v>3.4961600000000002E-4</v>
      </c>
      <c r="M79" s="112">
        <v>52.926487010000002</v>
      </c>
      <c r="N79" s="62"/>
      <c r="O79" s="136">
        <v>53</v>
      </c>
      <c r="P79" s="135" t="s">
        <v>495</v>
      </c>
      <c r="Q79" s="135">
        <v>12.89410052</v>
      </c>
      <c r="R79" s="135">
        <v>1289.410052</v>
      </c>
      <c r="S79" s="135">
        <v>0.27148868700000001</v>
      </c>
      <c r="T79" s="135">
        <v>27.149000000000001</v>
      </c>
      <c r="U79" s="134">
        <v>116489.5239</v>
      </c>
      <c r="W79" s="52">
        <v>245</v>
      </c>
      <c r="X79" s="62">
        <v>0.163597356</v>
      </c>
      <c r="Y79" s="62">
        <v>16.3596</v>
      </c>
      <c r="Z79" s="62">
        <v>12.098395902</v>
      </c>
      <c r="AA79" s="62">
        <v>0.18722340599999998</v>
      </c>
      <c r="AB79" s="62">
        <v>77782.683283699997</v>
      </c>
    </row>
    <row r="80" spans="1:28" x14ac:dyDescent="0.25">
      <c r="A80" s="106">
        <v>29</v>
      </c>
      <c r="B80" s="103" t="s">
        <v>496</v>
      </c>
      <c r="C80" s="103">
        <v>1003</v>
      </c>
      <c r="D80" s="178">
        <v>6.0437977219999999</v>
      </c>
      <c r="E80" s="178">
        <v>1.0287994659999999</v>
      </c>
      <c r="F80" s="178">
        <v>102.8799466</v>
      </c>
      <c r="G80" s="102">
        <v>1.485741E-2</v>
      </c>
      <c r="H80" s="104">
        <v>468602.72129999998</v>
      </c>
      <c r="I80" s="180">
        <v>33</v>
      </c>
      <c r="J80" s="179">
        <v>1.347745E-3</v>
      </c>
      <c r="K80" s="178">
        <v>0.1348</v>
      </c>
      <c r="L80" s="102">
        <v>1.3100169999999999E-3</v>
      </c>
      <c r="M80" s="101">
        <v>613.8774952</v>
      </c>
      <c r="N80" s="62"/>
      <c r="O80" s="136">
        <v>53</v>
      </c>
      <c r="P80" s="135" t="s">
        <v>494</v>
      </c>
      <c r="Q80" s="135">
        <v>6.6899809000000005E-2</v>
      </c>
      <c r="R80" s="135">
        <v>6.6899809000000001</v>
      </c>
      <c r="S80" s="135">
        <v>4.6059760000000003E-3</v>
      </c>
      <c r="T80" s="135">
        <v>0.4607</v>
      </c>
      <c r="U80" s="134">
        <v>6745.4884609999999</v>
      </c>
      <c r="W80" s="52">
        <v>261</v>
      </c>
      <c r="X80" s="62">
        <v>0.22827276199999999</v>
      </c>
      <c r="Y80" s="62">
        <v>22.827300000000001</v>
      </c>
      <c r="Z80" s="62">
        <v>6.2612483870000002</v>
      </c>
      <c r="AA80" s="62">
        <v>0.102803568</v>
      </c>
      <c r="AB80" s="62">
        <v>117704.117692</v>
      </c>
    </row>
    <row r="81" spans="1:28" ht="15.75" thickBot="1" x14ac:dyDescent="0.3">
      <c r="A81" s="106">
        <v>29</v>
      </c>
      <c r="B81" s="103" t="s">
        <v>495</v>
      </c>
      <c r="C81" s="103">
        <v>1003</v>
      </c>
      <c r="D81" s="178">
        <v>6.0437977219999999</v>
      </c>
      <c r="E81" s="178">
        <v>1.3069992159999999</v>
      </c>
      <c r="F81" s="178">
        <v>130.69992160000001</v>
      </c>
      <c r="G81" s="102">
        <v>1.4589693000000001E-2</v>
      </c>
      <c r="H81" s="104">
        <v>460158.92170000001</v>
      </c>
      <c r="I81" s="180">
        <v>33</v>
      </c>
      <c r="J81" s="179">
        <v>9.1713500000000002E-4</v>
      </c>
      <c r="K81" s="178">
        <v>9.1700000000000004E-2</v>
      </c>
      <c r="L81" s="102">
        <v>7.0171100000000004E-4</v>
      </c>
      <c r="M81" s="101">
        <v>322.8984676</v>
      </c>
      <c r="N81" s="62"/>
      <c r="O81" s="133">
        <v>53</v>
      </c>
      <c r="P81" s="132" t="s">
        <v>493</v>
      </c>
      <c r="Q81" s="132">
        <v>2.190717195</v>
      </c>
      <c r="R81" s="132">
        <v>219.0717195</v>
      </c>
      <c r="S81" s="132">
        <v>9.8634852999999995E-2</v>
      </c>
      <c r="T81" s="132">
        <v>9.8635999999999999</v>
      </c>
      <c r="U81" s="131">
        <v>53733.981679999997</v>
      </c>
      <c r="W81" s="52">
        <v>275</v>
      </c>
      <c r="X81" s="62">
        <v>0.162154875</v>
      </c>
      <c r="Y81" s="62">
        <v>16.215399999999999</v>
      </c>
      <c r="Z81" s="62">
        <v>8.7119280330000013</v>
      </c>
      <c r="AA81" s="62">
        <v>0.14124036299999998</v>
      </c>
      <c r="AB81" s="62">
        <v>83457.719668270001</v>
      </c>
    </row>
    <row r="82" spans="1:28" x14ac:dyDescent="0.25">
      <c r="A82" s="106">
        <v>30</v>
      </c>
      <c r="B82" s="103" t="s">
        <v>497</v>
      </c>
      <c r="C82" s="103">
        <v>1003</v>
      </c>
      <c r="D82" s="178">
        <v>15.99198376</v>
      </c>
      <c r="E82" s="178">
        <v>0.91479725599999995</v>
      </c>
      <c r="F82" s="178">
        <v>91.479725599999995</v>
      </c>
      <c r="G82" s="102">
        <v>1.5475897000000001E-2</v>
      </c>
      <c r="H82" s="104">
        <v>488109.79149999999</v>
      </c>
      <c r="I82" s="180">
        <v>33</v>
      </c>
      <c r="J82" s="179">
        <v>6.641068E-3</v>
      </c>
      <c r="K82" s="178">
        <v>0.66410000000000002</v>
      </c>
      <c r="L82" s="102">
        <v>7.259606E-3</v>
      </c>
      <c r="M82" s="101">
        <v>3543.4848969999998</v>
      </c>
      <c r="N82" s="62"/>
      <c r="O82" s="148">
        <v>55</v>
      </c>
      <c r="P82" s="147" t="s">
        <v>497</v>
      </c>
      <c r="Q82" s="147">
        <v>2.6190995899999998</v>
      </c>
      <c r="R82" s="147">
        <v>261.90995900000001</v>
      </c>
      <c r="S82" s="147">
        <v>3.1349081000000001E-2</v>
      </c>
      <c r="T82" s="147">
        <v>3.1349</v>
      </c>
      <c r="U82" s="146">
        <v>19372.976569999999</v>
      </c>
      <c r="W82" s="52">
        <v>276</v>
      </c>
      <c r="X82" s="62">
        <v>0.12928209899999998</v>
      </c>
      <c r="Y82" s="62">
        <v>12.9284</v>
      </c>
      <c r="Z82" s="62">
        <v>9.2379908030000006</v>
      </c>
      <c r="AA82" s="62">
        <v>0.153291439</v>
      </c>
      <c r="AB82" s="62">
        <v>69285.589349579997</v>
      </c>
    </row>
    <row r="83" spans="1:28" x14ac:dyDescent="0.25">
      <c r="A83" s="106">
        <v>30</v>
      </c>
      <c r="B83" s="103" t="s">
        <v>496</v>
      </c>
      <c r="C83" s="103">
        <v>1003</v>
      </c>
      <c r="D83" s="178">
        <v>15.99198376</v>
      </c>
      <c r="E83" s="178">
        <v>3.1287978359999999</v>
      </c>
      <c r="F83" s="178">
        <v>312.8797836</v>
      </c>
      <c r="G83" s="102">
        <v>4.5616602999999999E-2</v>
      </c>
      <c r="H83" s="104">
        <v>1438747.6429999999</v>
      </c>
      <c r="I83" s="180">
        <v>33</v>
      </c>
      <c r="J83" s="179">
        <v>0.15694633999999999</v>
      </c>
      <c r="K83" s="178">
        <v>15.694599999999999</v>
      </c>
      <c r="L83" s="102">
        <v>5.0161866999999999E-2</v>
      </c>
      <c r="M83" s="101">
        <v>72170.26771</v>
      </c>
      <c r="N83" s="62"/>
      <c r="O83" s="145">
        <v>55</v>
      </c>
      <c r="P83" s="144" t="s">
        <v>496</v>
      </c>
      <c r="Q83" s="144">
        <v>6.9070983589999999</v>
      </c>
      <c r="R83" s="144">
        <v>690.70983590000003</v>
      </c>
      <c r="S83" s="144">
        <v>0.134230658</v>
      </c>
      <c r="T83" s="144">
        <v>13.4229</v>
      </c>
      <c r="U83" s="143">
        <v>69665.167170000001</v>
      </c>
      <c r="W83" s="52">
        <v>284</v>
      </c>
      <c r="X83" s="62">
        <v>0.43331463500000006</v>
      </c>
      <c r="Y83" s="62">
        <v>43.331400000000002</v>
      </c>
      <c r="Z83" s="62">
        <v>9.9100959249999985</v>
      </c>
      <c r="AA83" s="62">
        <v>0.172608394</v>
      </c>
      <c r="AB83" s="62">
        <v>238672.09067237898</v>
      </c>
    </row>
    <row r="84" spans="1:28" x14ac:dyDescent="0.25">
      <c r="A84" s="106">
        <v>30</v>
      </c>
      <c r="B84" s="103" t="s">
        <v>495</v>
      </c>
      <c r="C84" s="103">
        <v>1003</v>
      </c>
      <c r="D84" s="178">
        <v>15.99198376</v>
      </c>
      <c r="E84" s="178">
        <v>2.7063997</v>
      </c>
      <c r="F84" s="178">
        <v>270.63997000000001</v>
      </c>
      <c r="G84" s="102">
        <v>3.0951293000000001E-2</v>
      </c>
      <c r="H84" s="104">
        <v>976203.77430000005</v>
      </c>
      <c r="I84" s="180">
        <v>33</v>
      </c>
      <c r="J84" s="179">
        <v>0.41557240099999998</v>
      </c>
      <c r="K84" s="178">
        <v>41.557200000000002</v>
      </c>
      <c r="L84" s="102">
        <v>0.15355174599999999</v>
      </c>
      <c r="M84" s="101">
        <v>149897.79449999999</v>
      </c>
      <c r="N84" s="62"/>
      <c r="O84" s="145">
        <v>55</v>
      </c>
      <c r="P84" s="144" t="s">
        <v>495</v>
      </c>
      <c r="Q84" s="144">
        <v>6.1243002200000003</v>
      </c>
      <c r="R84" s="144">
        <v>612.43002200000001</v>
      </c>
      <c r="S84" s="144">
        <v>0.105814958</v>
      </c>
      <c r="T84" s="144">
        <v>10.5816</v>
      </c>
      <c r="U84" s="143">
        <v>44839.75591</v>
      </c>
      <c r="W84" s="52">
        <v>285</v>
      </c>
      <c r="X84" s="62">
        <v>0.21761524099999999</v>
      </c>
      <c r="Y84" s="62">
        <v>21.761700000000001</v>
      </c>
      <c r="Z84" s="62">
        <v>14.239582112000001</v>
      </c>
      <c r="AA84" s="62">
        <v>0.22014787199999997</v>
      </c>
      <c r="AB84" s="62">
        <v>107055.70372999999</v>
      </c>
    </row>
    <row r="85" spans="1:28" x14ac:dyDescent="0.25">
      <c r="A85" s="111">
        <v>30</v>
      </c>
      <c r="B85" s="109" t="s">
        <v>494</v>
      </c>
      <c r="C85" s="109">
        <v>1003</v>
      </c>
      <c r="D85" s="175">
        <v>15.99198376</v>
      </c>
      <c r="E85" s="175">
        <v>2.4098433999999998E-2</v>
      </c>
      <c r="F85" s="175">
        <v>2.4098434000000002</v>
      </c>
      <c r="G85" s="108">
        <v>1.0379250000000001E-3</v>
      </c>
      <c r="H85" s="110">
        <v>32736.15884</v>
      </c>
      <c r="I85" s="177">
        <v>33</v>
      </c>
      <c r="J85" s="176">
        <v>8.7814499999999999E-4</v>
      </c>
      <c r="K85" s="175">
        <v>8.7800000000000003E-2</v>
      </c>
      <c r="L85" s="108">
        <v>3.6439921E-2</v>
      </c>
      <c r="M85" s="107">
        <v>1192.903026</v>
      </c>
      <c r="N85" s="62"/>
      <c r="O85" s="145">
        <v>55</v>
      </c>
      <c r="P85" s="144" t="s">
        <v>494</v>
      </c>
      <c r="Q85" s="144">
        <v>2.230004E-2</v>
      </c>
      <c r="R85" s="144">
        <v>2.2300040000000001</v>
      </c>
      <c r="S85" s="144">
        <v>8.1714899999999998E-4</v>
      </c>
      <c r="T85" s="144">
        <v>8.1799999999999998E-2</v>
      </c>
      <c r="U85" s="143">
        <v>1337.996533</v>
      </c>
      <c r="W85" s="52">
        <v>291</v>
      </c>
      <c r="X85" s="62">
        <v>0.46135751599999997</v>
      </c>
      <c r="Y85" s="62">
        <v>46.135999999999996</v>
      </c>
      <c r="Z85" s="62">
        <v>10.055746579000001</v>
      </c>
      <c r="AA85" s="62">
        <v>0.170857069</v>
      </c>
      <c r="AB85" s="62">
        <v>245502.08859990002</v>
      </c>
    </row>
    <row r="86" spans="1:28" ht="15.75" thickBot="1" x14ac:dyDescent="0.3">
      <c r="A86" s="111">
        <v>80</v>
      </c>
      <c r="B86" s="109" t="s">
        <v>496</v>
      </c>
      <c r="C86" s="109">
        <v>1103</v>
      </c>
      <c r="D86" s="175">
        <v>3.3708011199999999</v>
      </c>
      <c r="E86" s="175">
        <v>0.67460059000000006</v>
      </c>
      <c r="F86" s="175">
        <v>67.460059000000001</v>
      </c>
      <c r="G86" s="108">
        <v>1.0799298000000001E-2</v>
      </c>
      <c r="H86" s="110">
        <v>340609.86300000001</v>
      </c>
      <c r="I86" s="177">
        <v>33</v>
      </c>
      <c r="J86" s="176">
        <v>1.7724324E-2</v>
      </c>
      <c r="K86" s="175">
        <v>1.7724</v>
      </c>
      <c r="L86" s="108">
        <v>2.6273805000000001E-2</v>
      </c>
      <c r="M86" s="107">
        <v>8949.1169680000003</v>
      </c>
      <c r="N86" s="62"/>
      <c r="O86" s="142">
        <v>55</v>
      </c>
      <c r="P86" s="141" t="s">
        <v>493</v>
      </c>
      <c r="Q86" s="141">
        <v>1.113703965</v>
      </c>
      <c r="R86" s="141">
        <v>111.3703965</v>
      </c>
      <c r="S86" s="141">
        <v>9.1868618999999999E-2</v>
      </c>
      <c r="T86" s="141">
        <v>9.1869999999999994</v>
      </c>
      <c r="U86" s="140">
        <v>49967.42727</v>
      </c>
      <c r="W86" s="52">
        <v>293</v>
      </c>
      <c r="X86" s="62">
        <v>0.61894834700000012</v>
      </c>
      <c r="Y86" s="62">
        <v>61.894799999999996</v>
      </c>
      <c r="Z86" s="62">
        <v>18.107634704000002</v>
      </c>
      <c r="AA86" s="62">
        <v>0.30494900600000002</v>
      </c>
      <c r="AB86" s="62">
        <v>333940.49489457003</v>
      </c>
    </row>
    <row r="87" spans="1:28" x14ac:dyDescent="0.25">
      <c r="A87" s="111">
        <v>80</v>
      </c>
      <c r="B87" s="109" t="s">
        <v>495</v>
      </c>
      <c r="C87" s="109">
        <v>1103</v>
      </c>
      <c r="D87" s="175">
        <v>3.3708011199999999</v>
      </c>
      <c r="E87" s="175">
        <v>2.2544002999999999</v>
      </c>
      <c r="F87" s="175">
        <v>225.44003000000001</v>
      </c>
      <c r="G87" s="108">
        <v>3.1072143999999999E-2</v>
      </c>
      <c r="H87" s="110">
        <v>980015.42830000003</v>
      </c>
      <c r="I87" s="177">
        <v>33</v>
      </c>
      <c r="J87" s="176">
        <v>2.9241879999999999E-3</v>
      </c>
      <c r="K87" s="175">
        <v>0.29239999999999999</v>
      </c>
      <c r="L87" s="108">
        <v>1.2971020000000001E-3</v>
      </c>
      <c r="M87" s="107">
        <v>1271.1802889999999</v>
      </c>
      <c r="N87" s="62"/>
      <c r="O87" s="139">
        <v>56</v>
      </c>
      <c r="P87" s="138" t="s">
        <v>497</v>
      </c>
      <c r="Q87" s="138">
        <v>1.203897456</v>
      </c>
      <c r="R87" s="138">
        <v>120.3897456</v>
      </c>
      <c r="S87" s="138">
        <v>2.8908351999999998E-2</v>
      </c>
      <c r="T87" s="138">
        <v>2.8908</v>
      </c>
      <c r="U87" s="137">
        <v>15138.587090000001</v>
      </c>
      <c r="W87" s="52">
        <v>296</v>
      </c>
      <c r="X87" s="62">
        <v>0.33513826700000005</v>
      </c>
      <c r="Y87" s="62">
        <v>33.5137</v>
      </c>
      <c r="Z87" s="62">
        <v>10.568604857</v>
      </c>
      <c r="AA87" s="62">
        <v>0.168573998</v>
      </c>
      <c r="AB87" s="62">
        <v>166563.7497826</v>
      </c>
    </row>
    <row r="88" spans="1:28" x14ac:dyDescent="0.25">
      <c r="A88" s="111">
        <v>89</v>
      </c>
      <c r="B88" s="109" t="s">
        <v>497</v>
      </c>
      <c r="C88" s="109">
        <v>1202</v>
      </c>
      <c r="D88" s="175">
        <v>2.1292001699999998</v>
      </c>
      <c r="E88" s="175">
        <v>9.6999849999999999E-2</v>
      </c>
      <c r="F88" s="175">
        <v>9.6999849999999999</v>
      </c>
      <c r="G88" s="108">
        <v>1.7980380000000001E-3</v>
      </c>
      <c r="H88" s="110">
        <v>56710.111290000001</v>
      </c>
      <c r="I88" s="177">
        <v>33</v>
      </c>
      <c r="J88" s="176">
        <v>7.6626326999999994E-2</v>
      </c>
      <c r="K88" s="175">
        <v>7.6626000000000003</v>
      </c>
      <c r="L88" s="108">
        <v>0.78996335799999995</v>
      </c>
      <c r="M88" s="107">
        <v>44798.909950000001</v>
      </c>
      <c r="N88" s="62"/>
      <c r="O88" s="136">
        <v>56</v>
      </c>
      <c r="P88" s="135" t="s">
        <v>496</v>
      </c>
      <c r="Q88" s="135">
        <v>4.1575973020000001</v>
      </c>
      <c r="R88" s="135">
        <v>415.75973019999998</v>
      </c>
      <c r="S88" s="135">
        <v>0.228778483</v>
      </c>
      <c r="T88" s="135">
        <v>22.877800000000001</v>
      </c>
      <c r="U88" s="134">
        <v>104213.5658</v>
      </c>
      <c r="W88" s="52">
        <v>298</v>
      </c>
      <c r="X88" s="62">
        <v>0.21771147499999999</v>
      </c>
      <c r="Y88" s="62">
        <v>21.7713</v>
      </c>
      <c r="Z88" s="62">
        <v>14.239582112000001</v>
      </c>
      <c r="AA88" s="62">
        <v>0.22014787199999997</v>
      </c>
      <c r="AB88" s="62">
        <v>107103.07862999999</v>
      </c>
    </row>
    <row r="89" spans="1:28" x14ac:dyDescent="0.25">
      <c r="A89" s="111">
        <v>89</v>
      </c>
      <c r="B89" s="109" t="s">
        <v>496</v>
      </c>
      <c r="C89" s="109">
        <v>1202</v>
      </c>
      <c r="D89" s="175">
        <v>2.1292001699999998</v>
      </c>
      <c r="E89" s="175">
        <v>0.48390028000000002</v>
      </c>
      <c r="F89" s="175">
        <v>48.390028000000001</v>
      </c>
      <c r="G89" s="108">
        <v>7.9893289999999999E-3</v>
      </c>
      <c r="H89" s="110">
        <v>251983.432</v>
      </c>
      <c r="I89" s="177">
        <v>33</v>
      </c>
      <c r="J89" s="176">
        <v>0.40429028500000003</v>
      </c>
      <c r="K89" s="175">
        <v>40.429000000000002</v>
      </c>
      <c r="L89" s="108">
        <v>0.83548264400000005</v>
      </c>
      <c r="M89" s="107">
        <v>210527.78409999999</v>
      </c>
      <c r="N89" s="62"/>
      <c r="O89" s="136">
        <v>56</v>
      </c>
      <c r="P89" s="135" t="s">
        <v>495</v>
      </c>
      <c r="Q89" s="135">
        <v>4.0133989159999999</v>
      </c>
      <c r="R89" s="135">
        <v>401.33989159999999</v>
      </c>
      <c r="S89" s="135">
        <v>0.288195533</v>
      </c>
      <c r="T89" s="135">
        <v>28.819600000000001</v>
      </c>
      <c r="U89" s="134">
        <v>101471.8471</v>
      </c>
      <c r="W89" s="52">
        <v>305</v>
      </c>
      <c r="X89" s="62">
        <v>0.170458523</v>
      </c>
      <c r="Y89" s="62">
        <v>17.0459</v>
      </c>
      <c r="Z89" s="62">
        <v>6.1505433050000002</v>
      </c>
      <c r="AA89" s="62">
        <v>9.8740461000000002E-2</v>
      </c>
      <c r="AB89" s="62">
        <v>84775.307071499992</v>
      </c>
    </row>
    <row r="90" spans="1:28" x14ac:dyDescent="0.25">
      <c r="A90" s="106">
        <v>89</v>
      </c>
      <c r="B90" s="103" t="s">
        <v>495</v>
      </c>
      <c r="C90" s="103">
        <v>1202</v>
      </c>
      <c r="D90" s="178">
        <v>2.1292001699999998</v>
      </c>
      <c r="E90" s="178">
        <v>1.39190014</v>
      </c>
      <c r="F90" s="178">
        <v>139.19001399999999</v>
      </c>
      <c r="G90" s="102">
        <v>1.9555257999999999E-2</v>
      </c>
      <c r="H90" s="104">
        <v>616772.82609999995</v>
      </c>
      <c r="I90" s="180">
        <v>33</v>
      </c>
      <c r="J90" s="179">
        <v>0.422656908</v>
      </c>
      <c r="K90" s="178">
        <v>42.265799999999999</v>
      </c>
      <c r="L90" s="102">
        <v>0.30365461999999999</v>
      </c>
      <c r="M90" s="101">
        <v>187285.91810000001</v>
      </c>
      <c r="N90" s="62"/>
      <c r="O90" s="136">
        <v>56</v>
      </c>
      <c r="P90" s="135" t="s">
        <v>494</v>
      </c>
      <c r="Q90" s="135">
        <v>3.6897937999999998E-2</v>
      </c>
      <c r="R90" s="135">
        <v>3.6897937999999999</v>
      </c>
      <c r="S90" s="135">
        <v>2.4580750000000001E-3</v>
      </c>
      <c r="T90" s="135">
        <v>0.24579999999999999</v>
      </c>
      <c r="U90" s="134">
        <v>3230.7341919999999</v>
      </c>
      <c r="W90" s="52">
        <v>318</v>
      </c>
      <c r="X90" s="62">
        <v>0.16819611900000001</v>
      </c>
      <c r="Y90" s="62">
        <v>16.819700000000001</v>
      </c>
      <c r="Z90" s="62">
        <v>0.91903177400000002</v>
      </c>
      <c r="AA90" s="62">
        <v>1.5262883E-2</v>
      </c>
      <c r="AB90" s="62">
        <v>86134.416120000009</v>
      </c>
    </row>
    <row r="91" spans="1:28" ht="15.75" thickBot="1" x14ac:dyDescent="0.3">
      <c r="A91" s="106">
        <v>89</v>
      </c>
      <c r="B91" s="103" t="s">
        <v>499</v>
      </c>
      <c r="C91" s="103">
        <v>1202</v>
      </c>
      <c r="D91" s="178">
        <v>2.1292001699999998</v>
      </c>
      <c r="E91" s="178">
        <v>1.3099980000000001E-2</v>
      </c>
      <c r="F91" s="178">
        <v>1.309998</v>
      </c>
      <c r="G91" s="102">
        <v>2.1482000000000001E-4</v>
      </c>
      <c r="H91" s="104">
        <v>6775.4312250000003</v>
      </c>
      <c r="I91" s="180">
        <v>33</v>
      </c>
      <c r="J91" s="179">
        <v>7.9740729999999999E-3</v>
      </c>
      <c r="K91" s="178">
        <v>0.79749999999999999</v>
      </c>
      <c r="L91" s="102">
        <v>0.60870875899999999</v>
      </c>
      <c r="M91" s="101">
        <v>4124.2643310000003</v>
      </c>
      <c r="N91" s="62"/>
      <c r="O91" s="133">
        <v>56</v>
      </c>
      <c r="P91" s="132" t="s">
        <v>493</v>
      </c>
      <c r="Q91" s="132">
        <v>3.1344257839999998</v>
      </c>
      <c r="R91" s="132">
        <v>313.4425784</v>
      </c>
      <c r="S91" s="132">
        <v>1.764325E-3</v>
      </c>
      <c r="T91" s="132">
        <v>0.17649999999999999</v>
      </c>
      <c r="U91" s="131">
        <v>859.21530240000004</v>
      </c>
      <c r="W91" s="52">
        <v>325</v>
      </c>
      <c r="X91" s="62">
        <v>0.97249444400000007</v>
      </c>
      <c r="Y91" s="62">
        <v>97.249499999999998</v>
      </c>
      <c r="Z91" s="62">
        <v>13.897102498999999</v>
      </c>
      <c r="AA91" s="62">
        <v>0.215496573</v>
      </c>
      <c r="AB91" s="62">
        <v>469023.47311100003</v>
      </c>
    </row>
    <row r="92" spans="1:28" x14ac:dyDescent="0.25">
      <c r="A92" s="106">
        <v>89</v>
      </c>
      <c r="B92" s="103" t="s">
        <v>494</v>
      </c>
      <c r="C92" s="103">
        <v>1202</v>
      </c>
      <c r="D92" s="178">
        <v>2.1292001699999998</v>
      </c>
      <c r="E92" s="178">
        <v>6.2000099999999997E-3</v>
      </c>
      <c r="F92" s="178">
        <v>0.62000100000000002</v>
      </c>
      <c r="G92" s="102">
        <v>3.0255199999999999E-4</v>
      </c>
      <c r="H92" s="104">
        <v>9542.4947819999998</v>
      </c>
      <c r="I92" s="180">
        <v>33</v>
      </c>
      <c r="J92" s="179">
        <v>5.0955219999999999E-3</v>
      </c>
      <c r="K92" s="178">
        <v>0.50949999999999995</v>
      </c>
      <c r="L92" s="102">
        <v>0.82185706000000003</v>
      </c>
      <c r="M92" s="101">
        <v>7842.5667059999996</v>
      </c>
      <c r="N92" s="62"/>
      <c r="O92" s="148">
        <v>57</v>
      </c>
      <c r="P92" s="147" t="s">
        <v>497</v>
      </c>
      <c r="Q92" s="147">
        <v>0.53520053999999995</v>
      </c>
      <c r="R92" s="147">
        <v>53.520054000000002</v>
      </c>
      <c r="S92" s="147">
        <v>1.2472932000000001E-2</v>
      </c>
      <c r="T92" s="147">
        <v>1.2473000000000001</v>
      </c>
      <c r="U92" s="146">
        <v>7353.2185749999999</v>
      </c>
      <c r="W92" s="52">
        <v>344</v>
      </c>
      <c r="X92" s="62">
        <v>0.20052084199999998</v>
      </c>
      <c r="Y92" s="62">
        <v>20.0519</v>
      </c>
      <c r="Z92" s="62">
        <v>9.4120724429999996</v>
      </c>
      <c r="AA92" s="62">
        <v>0.15691606299999999</v>
      </c>
      <c r="AB92" s="62">
        <v>105510.827116</v>
      </c>
    </row>
    <row r="93" spans="1:28" x14ac:dyDescent="0.25">
      <c r="A93" s="106">
        <v>89</v>
      </c>
      <c r="B93" s="103" t="s">
        <v>493</v>
      </c>
      <c r="C93" s="103">
        <v>1202</v>
      </c>
      <c r="D93" s="178">
        <v>2.1292001699999998</v>
      </c>
      <c r="E93" s="178">
        <v>0.12765781600000001</v>
      </c>
      <c r="F93" s="178">
        <v>12.765781580000001</v>
      </c>
      <c r="G93" s="102">
        <v>2.1930780000000002E-3</v>
      </c>
      <c r="H93" s="104">
        <v>69169.674329999994</v>
      </c>
      <c r="I93" s="180">
        <v>33</v>
      </c>
      <c r="J93" s="179">
        <v>5.0119733E-2</v>
      </c>
      <c r="K93" s="178">
        <v>5.0119999999999996</v>
      </c>
      <c r="L93" s="102">
        <v>0.39260998699999999</v>
      </c>
      <c r="M93" s="101">
        <v>27156.70492</v>
      </c>
      <c r="N93" s="62"/>
      <c r="O93" s="145">
        <v>57</v>
      </c>
      <c r="P93" s="144" t="s">
        <v>498</v>
      </c>
      <c r="Q93" s="144">
        <v>0.490891191</v>
      </c>
      <c r="R93" s="144">
        <v>49.089119050000001</v>
      </c>
      <c r="S93" s="144">
        <v>5.6943599999999999E-4</v>
      </c>
      <c r="T93" s="144">
        <v>5.7000000000000002E-2</v>
      </c>
      <c r="U93" s="143">
        <v>300.78807719999998</v>
      </c>
      <c r="W93" s="52">
        <v>348</v>
      </c>
      <c r="X93" s="62">
        <v>0.30387518900000005</v>
      </c>
      <c r="Y93" s="62">
        <v>30.3873</v>
      </c>
      <c r="Z93" s="62">
        <v>12.140924123999998</v>
      </c>
      <c r="AA93" s="62">
        <v>0.18888114099999997</v>
      </c>
      <c r="AB93" s="62">
        <v>148320.50625599996</v>
      </c>
    </row>
    <row r="94" spans="1:28" x14ac:dyDescent="0.25">
      <c r="A94" s="106">
        <v>93</v>
      </c>
      <c r="B94" s="103" t="s">
        <v>496</v>
      </c>
      <c r="C94" s="103">
        <v>1202</v>
      </c>
      <c r="D94" s="178">
        <v>1.5806010800000001</v>
      </c>
      <c r="E94" s="178">
        <v>0.21630031999999999</v>
      </c>
      <c r="F94" s="178">
        <v>21.630032</v>
      </c>
      <c r="G94" s="102">
        <v>3.4676059999999998E-3</v>
      </c>
      <c r="H94" s="104">
        <v>109368.2913</v>
      </c>
      <c r="I94" s="180">
        <v>33</v>
      </c>
      <c r="J94" s="179">
        <v>3.7877499999999998E-4</v>
      </c>
      <c r="K94" s="178">
        <v>3.7900000000000003E-2</v>
      </c>
      <c r="L94" s="102">
        <v>1.7511510000000001E-3</v>
      </c>
      <c r="M94" s="101">
        <v>191.5204047</v>
      </c>
      <c r="N94" s="62"/>
      <c r="O94" s="145">
        <v>57</v>
      </c>
      <c r="P94" s="144" t="s">
        <v>495</v>
      </c>
      <c r="Q94" s="144">
        <v>12.0286998</v>
      </c>
      <c r="R94" s="144">
        <v>1202.8699799999999</v>
      </c>
      <c r="S94" s="144">
        <v>0.19478346499999999</v>
      </c>
      <c r="T94" s="144">
        <v>19.478300000000001</v>
      </c>
      <c r="U94" s="143">
        <v>83592.780410000007</v>
      </c>
      <c r="W94" s="52" t="s">
        <v>453</v>
      </c>
      <c r="X94" s="62">
        <v>25.776085969</v>
      </c>
      <c r="Y94" s="62">
        <v>2577.6110999999996</v>
      </c>
      <c r="Z94" s="62">
        <v>717.38893148</v>
      </c>
      <c r="AA94" s="62">
        <v>11.596970931</v>
      </c>
      <c r="AB94" s="62">
        <v>13135761.176286759</v>
      </c>
    </row>
    <row r="95" spans="1:28" x14ac:dyDescent="0.25">
      <c r="A95" s="106">
        <v>93</v>
      </c>
      <c r="B95" s="103" t="s">
        <v>495</v>
      </c>
      <c r="C95" s="103">
        <v>1202</v>
      </c>
      <c r="D95" s="178">
        <v>1.5806010800000001</v>
      </c>
      <c r="E95" s="178">
        <v>1.1018000699999999</v>
      </c>
      <c r="F95" s="178">
        <v>110.180007</v>
      </c>
      <c r="G95" s="102">
        <v>1.6857291E-2</v>
      </c>
      <c r="H95" s="104">
        <v>531678.95019999996</v>
      </c>
      <c r="I95" s="180">
        <v>33</v>
      </c>
      <c r="J95" s="179">
        <v>3.9310700000000002E-4</v>
      </c>
      <c r="K95" s="178">
        <v>3.9300000000000002E-2</v>
      </c>
      <c r="L95" s="102">
        <v>3.56786E-4</v>
      </c>
      <c r="M95" s="101">
        <v>189.69561100000001</v>
      </c>
      <c r="N95" s="62"/>
      <c r="O95" s="145">
        <v>57</v>
      </c>
      <c r="P95" s="144" t="s">
        <v>494</v>
      </c>
      <c r="Q95" s="144">
        <v>4.490036E-2</v>
      </c>
      <c r="R95" s="144">
        <v>4.4900359999999999</v>
      </c>
      <c r="S95" s="144">
        <v>1.9985599999999999E-4</v>
      </c>
      <c r="T95" s="144">
        <v>0.02</v>
      </c>
      <c r="U95" s="143">
        <v>292.68127500000003</v>
      </c>
    </row>
    <row r="96" spans="1:28" ht="15.75" thickBot="1" x14ac:dyDescent="0.3">
      <c r="A96" s="106">
        <v>93</v>
      </c>
      <c r="B96" s="103" t="s">
        <v>493</v>
      </c>
      <c r="C96" s="103">
        <v>1202</v>
      </c>
      <c r="D96" s="178">
        <v>1.5806010800000001</v>
      </c>
      <c r="E96" s="178">
        <v>0.14755263599999999</v>
      </c>
      <c r="F96" s="178">
        <v>14.75526363</v>
      </c>
      <c r="G96" s="102">
        <v>2.5214870000000002E-3</v>
      </c>
      <c r="H96" s="104">
        <v>79527.695959999997</v>
      </c>
      <c r="I96" s="180">
        <v>33</v>
      </c>
      <c r="J96" s="179">
        <v>3.8861599999999999E-4</v>
      </c>
      <c r="K96" s="178">
        <v>3.8899999999999997E-2</v>
      </c>
      <c r="L96" s="102">
        <v>2.6337439999999999E-3</v>
      </c>
      <c r="M96" s="101">
        <v>209.45557389999999</v>
      </c>
      <c r="N96" s="62"/>
      <c r="O96" s="142">
        <v>57</v>
      </c>
      <c r="P96" s="141" t="s">
        <v>493</v>
      </c>
      <c r="Q96" s="141">
        <v>1.7297539150000001</v>
      </c>
      <c r="R96" s="141">
        <v>172.9753915</v>
      </c>
      <c r="S96" s="141">
        <v>0.20090566400000001</v>
      </c>
      <c r="T96" s="141">
        <v>20.090699999999998</v>
      </c>
      <c r="U96" s="140">
        <v>109414.1575</v>
      </c>
    </row>
    <row r="97" spans="1:21" x14ac:dyDescent="0.25">
      <c r="A97" s="111">
        <v>95</v>
      </c>
      <c r="B97" s="109" t="s">
        <v>497</v>
      </c>
      <c r="C97" s="109">
        <v>1202</v>
      </c>
      <c r="D97" s="175">
        <v>8.4039941819999999</v>
      </c>
      <c r="E97" s="175">
        <v>0.38299968000000001</v>
      </c>
      <c r="F97" s="175">
        <v>38.299968</v>
      </c>
      <c r="G97" s="108">
        <v>7.0430240000000002E-3</v>
      </c>
      <c r="H97" s="110">
        <v>222136.9669</v>
      </c>
      <c r="I97" s="177">
        <v>33</v>
      </c>
      <c r="J97" s="176">
        <v>2.50413E-4</v>
      </c>
      <c r="K97" s="175">
        <v>2.5100000000000001E-2</v>
      </c>
      <c r="L97" s="108">
        <v>6.5382099999999996E-4</v>
      </c>
      <c r="M97" s="107">
        <v>145.23782890000001</v>
      </c>
      <c r="N97" s="62"/>
      <c r="O97" s="139">
        <v>59</v>
      </c>
      <c r="P97" s="138" t="s">
        <v>497</v>
      </c>
      <c r="Q97" s="138">
        <v>0.28910019999999997</v>
      </c>
      <c r="R97" s="138">
        <v>28.910019999999999</v>
      </c>
      <c r="S97" s="138">
        <v>6.2726786000000007E-2</v>
      </c>
      <c r="T97" s="138">
        <v>6.2725999999999997</v>
      </c>
      <c r="U97" s="137">
        <v>32846.308550000002</v>
      </c>
    </row>
    <row r="98" spans="1:21" x14ac:dyDescent="0.25">
      <c r="A98" s="111">
        <v>95</v>
      </c>
      <c r="B98" s="109" t="s">
        <v>496</v>
      </c>
      <c r="C98" s="109">
        <v>1202</v>
      </c>
      <c r="D98" s="175">
        <v>8.4039941819999999</v>
      </c>
      <c r="E98" s="175">
        <v>3.2715999060000001</v>
      </c>
      <c r="F98" s="175">
        <v>327.15999060000001</v>
      </c>
      <c r="G98" s="108">
        <v>5.3590503999999997E-2</v>
      </c>
      <c r="H98" s="110">
        <v>1690244.48</v>
      </c>
      <c r="I98" s="177">
        <v>33</v>
      </c>
      <c r="J98" s="176">
        <v>2.9213899999999998E-3</v>
      </c>
      <c r="K98" s="175">
        <v>0.29210000000000003</v>
      </c>
      <c r="L98" s="108">
        <v>8.9295399999999995E-4</v>
      </c>
      <c r="M98" s="107">
        <v>1509.3113840000001</v>
      </c>
      <c r="N98" s="62"/>
      <c r="O98" s="136">
        <v>59</v>
      </c>
      <c r="P98" s="135" t="s">
        <v>496</v>
      </c>
      <c r="Q98" s="135">
        <v>1.0287994659999999</v>
      </c>
      <c r="R98" s="135">
        <v>102.8799466</v>
      </c>
      <c r="S98" s="135">
        <v>0.240917038</v>
      </c>
      <c r="T98" s="135">
        <v>24.091699999999999</v>
      </c>
      <c r="U98" s="134">
        <v>109734.0963</v>
      </c>
    </row>
    <row r="99" spans="1:21" x14ac:dyDescent="0.25">
      <c r="A99" s="111">
        <v>95</v>
      </c>
      <c r="B99" s="109" t="s">
        <v>495</v>
      </c>
      <c r="C99" s="109">
        <v>1202</v>
      </c>
      <c r="D99" s="175">
        <v>8.4039941819999999</v>
      </c>
      <c r="E99" s="175">
        <v>3.5382000200000001</v>
      </c>
      <c r="F99" s="175">
        <v>353.82000199999999</v>
      </c>
      <c r="G99" s="108">
        <v>4.8494357000000002E-2</v>
      </c>
      <c r="H99" s="110">
        <v>1529512.031</v>
      </c>
      <c r="I99" s="177">
        <v>33</v>
      </c>
      <c r="J99" s="176">
        <v>5.0429109999999997E-3</v>
      </c>
      <c r="K99" s="175">
        <v>0.50419999999999998</v>
      </c>
      <c r="L99" s="108">
        <v>1.4252760000000001E-3</v>
      </c>
      <c r="M99" s="107">
        <v>2179.9765130000001</v>
      </c>
      <c r="N99" s="62"/>
      <c r="O99" s="136">
        <v>59</v>
      </c>
      <c r="P99" s="135" t="s">
        <v>495</v>
      </c>
      <c r="Q99" s="135">
        <v>1.3069992159999999</v>
      </c>
      <c r="R99" s="135">
        <v>130.69992160000001</v>
      </c>
      <c r="S99" s="135">
        <v>0.29710599500000001</v>
      </c>
      <c r="T99" s="135">
        <v>29.710599999999999</v>
      </c>
      <c r="U99" s="134">
        <v>104602.9506</v>
      </c>
    </row>
    <row r="100" spans="1:21" x14ac:dyDescent="0.25">
      <c r="A100" s="111">
        <v>95</v>
      </c>
      <c r="B100" s="109" t="s">
        <v>494</v>
      </c>
      <c r="C100" s="109">
        <v>1202</v>
      </c>
      <c r="D100" s="175">
        <v>8.4039941819999999</v>
      </c>
      <c r="E100" s="175">
        <v>2.9297951999999999E-2</v>
      </c>
      <c r="F100" s="175">
        <v>2.9297952</v>
      </c>
      <c r="G100" s="108">
        <v>1.412752E-3</v>
      </c>
      <c r="H100" s="110">
        <v>44558.194790000001</v>
      </c>
      <c r="I100" s="177">
        <v>33</v>
      </c>
      <c r="J100" s="176">
        <v>2.6999999999999999E-5</v>
      </c>
      <c r="K100" s="175">
        <v>2.7000000000000001E-3</v>
      </c>
      <c r="L100" s="108">
        <v>9.2164600000000003E-4</v>
      </c>
      <c r="M100" s="107">
        <v>41.066887270000002</v>
      </c>
      <c r="N100" s="62"/>
      <c r="O100" s="136">
        <v>59</v>
      </c>
      <c r="P100" s="135" t="s">
        <v>494</v>
      </c>
      <c r="Q100" s="135">
        <v>1.2799504E-2</v>
      </c>
      <c r="R100" s="135">
        <v>1.2799503999999999</v>
      </c>
      <c r="S100" s="135">
        <v>6.4424340000000004E-3</v>
      </c>
      <c r="T100" s="135">
        <v>0.64419999999999999</v>
      </c>
      <c r="U100" s="134">
        <v>8466.1945629999991</v>
      </c>
    </row>
    <row r="101" spans="1:21" ht="15.75" thickBot="1" x14ac:dyDescent="0.3">
      <c r="A101" s="121">
        <v>95</v>
      </c>
      <c r="B101" s="119" t="s">
        <v>493</v>
      </c>
      <c r="C101" s="119">
        <v>1202</v>
      </c>
      <c r="D101" s="184">
        <v>8.4039941819999999</v>
      </c>
      <c r="E101" s="184">
        <v>0.91426632699999999</v>
      </c>
      <c r="F101" s="184">
        <v>91.426632679999997</v>
      </c>
      <c r="G101" s="118">
        <v>1.5652780000000002E-2</v>
      </c>
      <c r="H101" s="120">
        <v>493688.68290000001</v>
      </c>
      <c r="I101" s="186">
        <v>33</v>
      </c>
      <c r="J101" s="185">
        <v>3.6670959999999999E-3</v>
      </c>
      <c r="K101" s="184">
        <v>0.36670000000000003</v>
      </c>
      <c r="L101" s="118">
        <v>4.0109710000000003E-3</v>
      </c>
      <c r="M101" s="117">
        <v>1980.171071</v>
      </c>
      <c r="N101" s="62"/>
      <c r="O101" s="133">
        <v>59</v>
      </c>
      <c r="P101" s="132" t="s">
        <v>493</v>
      </c>
      <c r="Q101" s="132">
        <v>3.1344257839999998</v>
      </c>
      <c r="R101" s="132">
        <v>313.4425784</v>
      </c>
      <c r="S101" s="132">
        <v>3.8915143999999999E-2</v>
      </c>
      <c r="T101" s="132">
        <v>3.8915000000000002</v>
      </c>
      <c r="U101" s="131">
        <v>18951.430690000001</v>
      </c>
    </row>
    <row r="102" spans="1:21" x14ac:dyDescent="0.25">
      <c r="A102" s="127">
        <v>80</v>
      </c>
      <c r="B102" s="125" t="s">
        <v>496</v>
      </c>
      <c r="C102" s="125">
        <v>1103</v>
      </c>
      <c r="D102" s="181">
        <v>3.3708011199999999</v>
      </c>
      <c r="E102" s="181">
        <v>0.67460059000000006</v>
      </c>
      <c r="F102" s="181">
        <v>67.460059000000001</v>
      </c>
      <c r="G102" s="124">
        <v>1.0799298000000001E-2</v>
      </c>
      <c r="H102" s="126">
        <v>340609.86300000001</v>
      </c>
      <c r="I102" s="183">
        <v>34</v>
      </c>
      <c r="J102" s="182">
        <v>1.8113461000000001E-2</v>
      </c>
      <c r="K102" s="181">
        <v>1.8112999999999999</v>
      </c>
      <c r="L102" s="124">
        <v>2.6850644999999999E-2</v>
      </c>
      <c r="M102" s="123">
        <v>9145.5944500000005</v>
      </c>
      <c r="N102" s="62"/>
      <c r="O102" s="148">
        <v>60</v>
      </c>
      <c r="P102" s="147" t="s">
        <v>497</v>
      </c>
      <c r="Q102" s="147">
        <v>1.35129831</v>
      </c>
      <c r="R102" s="147">
        <v>135.129831</v>
      </c>
      <c r="S102" s="147">
        <v>3.09986E-4</v>
      </c>
      <c r="T102" s="147">
        <v>3.1E-2</v>
      </c>
      <c r="U102" s="146">
        <v>175.2917544</v>
      </c>
    </row>
    <row r="103" spans="1:21" x14ac:dyDescent="0.25">
      <c r="A103" s="111">
        <v>80</v>
      </c>
      <c r="B103" s="109" t="s">
        <v>495</v>
      </c>
      <c r="C103" s="109">
        <v>1103</v>
      </c>
      <c r="D103" s="175">
        <v>3.3708011199999999</v>
      </c>
      <c r="E103" s="175">
        <v>2.2544002999999999</v>
      </c>
      <c r="F103" s="175">
        <v>225.44003000000001</v>
      </c>
      <c r="G103" s="108">
        <v>3.1072143999999999E-2</v>
      </c>
      <c r="H103" s="110">
        <v>980015.42830000003</v>
      </c>
      <c r="I103" s="177">
        <v>34</v>
      </c>
      <c r="J103" s="176">
        <v>3.5933150000000001E-3</v>
      </c>
      <c r="K103" s="175">
        <v>0.35930000000000001</v>
      </c>
      <c r="L103" s="108">
        <v>1.5939109999999999E-3</v>
      </c>
      <c r="M103" s="107">
        <v>1562.057855</v>
      </c>
      <c r="N103" s="62"/>
      <c r="O103" s="145">
        <v>60</v>
      </c>
      <c r="P103" s="144" t="s">
        <v>496</v>
      </c>
      <c r="Q103" s="144">
        <v>0.25579967999999997</v>
      </c>
      <c r="R103" s="144">
        <v>25.579968000000001</v>
      </c>
      <c r="S103" s="164">
        <v>2.2699999999999999E-6</v>
      </c>
      <c r="T103" s="164">
        <v>2.0000000000000001E-4</v>
      </c>
      <c r="U103" s="143">
        <v>1.057494573</v>
      </c>
    </row>
    <row r="104" spans="1:21" x14ac:dyDescent="0.25">
      <c r="A104" s="106">
        <v>81</v>
      </c>
      <c r="B104" s="103" t="s">
        <v>496</v>
      </c>
      <c r="C104" s="103">
        <v>1103</v>
      </c>
      <c r="D104" s="178">
        <v>0.90390000000000004</v>
      </c>
      <c r="E104" s="178">
        <v>5.5000200000000004E-3</v>
      </c>
      <c r="F104" s="178">
        <v>0.55000199999999999</v>
      </c>
      <c r="G104" s="102">
        <v>8.9499999999999994E-5</v>
      </c>
      <c r="H104" s="104">
        <v>2823.630236</v>
      </c>
      <c r="I104" s="180">
        <v>34</v>
      </c>
      <c r="J104" s="179">
        <v>4.9556700000000003E-4</v>
      </c>
      <c r="K104" s="178">
        <v>4.9599999999999998E-2</v>
      </c>
      <c r="L104" s="102">
        <v>9.0102715999999999E-2</v>
      </c>
      <c r="M104" s="101">
        <v>254.4167535</v>
      </c>
      <c r="N104" s="62"/>
      <c r="O104" s="145">
        <v>60</v>
      </c>
      <c r="P104" s="144" t="s">
        <v>495</v>
      </c>
      <c r="Q104" s="144">
        <v>6.1888000999999999</v>
      </c>
      <c r="R104" s="144">
        <v>618.88000999999997</v>
      </c>
      <c r="S104" s="144">
        <v>8.6212052999999997E-2</v>
      </c>
      <c r="T104" s="144">
        <v>8.6212999999999997</v>
      </c>
      <c r="U104" s="143">
        <v>33136.341039999999</v>
      </c>
    </row>
    <row r="105" spans="1:21" x14ac:dyDescent="0.25">
      <c r="A105" s="106">
        <v>81</v>
      </c>
      <c r="B105" s="103" t="s">
        <v>495</v>
      </c>
      <c r="C105" s="103">
        <v>1103</v>
      </c>
      <c r="D105" s="178">
        <v>0.90390000000000004</v>
      </c>
      <c r="E105" s="178">
        <v>0.71269996999999996</v>
      </c>
      <c r="F105" s="178">
        <v>71.269997000000004</v>
      </c>
      <c r="G105" s="102">
        <v>1.0191239E-2</v>
      </c>
      <c r="H105" s="104">
        <v>321431.67019999999</v>
      </c>
      <c r="I105" s="180">
        <v>34</v>
      </c>
      <c r="J105" s="179">
        <v>1.7130019999999999E-3</v>
      </c>
      <c r="K105" s="178">
        <v>0.17130000000000001</v>
      </c>
      <c r="L105" s="102">
        <v>2.4035390000000001E-3</v>
      </c>
      <c r="M105" s="101">
        <v>772.57366690000003</v>
      </c>
      <c r="N105" s="62"/>
      <c r="O105" s="145">
        <v>60</v>
      </c>
      <c r="P105" s="144" t="s">
        <v>494</v>
      </c>
      <c r="Q105" s="144">
        <v>2.5000544E-2</v>
      </c>
      <c r="R105" s="144">
        <v>2.5000543999999998</v>
      </c>
      <c r="S105" s="144">
        <v>1.2671399999999999E-4</v>
      </c>
      <c r="T105" s="144">
        <v>1.26E-2</v>
      </c>
      <c r="U105" s="143">
        <v>183.16862399999999</v>
      </c>
    </row>
    <row r="106" spans="1:21" ht="15.75" thickBot="1" x14ac:dyDescent="0.3">
      <c r="A106" s="106">
        <v>89</v>
      </c>
      <c r="B106" s="103" t="s">
        <v>497</v>
      </c>
      <c r="C106" s="103">
        <v>1202</v>
      </c>
      <c r="D106" s="178">
        <v>2.1292001699999998</v>
      </c>
      <c r="E106" s="178">
        <v>9.6999849999999999E-2</v>
      </c>
      <c r="F106" s="178">
        <v>9.6999849999999999</v>
      </c>
      <c r="G106" s="102">
        <v>1.7980380000000001E-3</v>
      </c>
      <c r="H106" s="104">
        <v>56710.111290000001</v>
      </c>
      <c r="I106" s="180">
        <v>34</v>
      </c>
      <c r="J106" s="179">
        <v>7.9087146999999997E-2</v>
      </c>
      <c r="K106" s="178">
        <v>7.9086999999999996</v>
      </c>
      <c r="L106" s="102">
        <v>0.81533267099999995</v>
      </c>
      <c r="M106" s="101">
        <v>46237.606489999998</v>
      </c>
      <c r="N106" s="62"/>
      <c r="O106" s="142">
        <v>60</v>
      </c>
      <c r="P106" s="141" t="s">
        <v>493</v>
      </c>
      <c r="Q106" s="141">
        <v>5.4018353860000001</v>
      </c>
      <c r="R106" s="141">
        <v>540.18353860000002</v>
      </c>
      <c r="S106" s="141">
        <v>0.25252455499999998</v>
      </c>
      <c r="T106" s="141">
        <v>25.252400000000002</v>
      </c>
      <c r="U106" s="140">
        <v>126172.09699999999</v>
      </c>
    </row>
    <row r="107" spans="1:21" x14ac:dyDescent="0.25">
      <c r="A107" s="106">
        <v>89</v>
      </c>
      <c r="B107" s="103" t="s">
        <v>496</v>
      </c>
      <c r="C107" s="103">
        <v>1202</v>
      </c>
      <c r="D107" s="178">
        <v>2.1292001699999998</v>
      </c>
      <c r="E107" s="178">
        <v>0.48390028000000002</v>
      </c>
      <c r="F107" s="178">
        <v>48.390028000000001</v>
      </c>
      <c r="G107" s="102">
        <v>7.9893289999999999E-3</v>
      </c>
      <c r="H107" s="104">
        <v>251983.432</v>
      </c>
      <c r="I107" s="180">
        <v>34</v>
      </c>
      <c r="J107" s="179">
        <v>0.48026199200000003</v>
      </c>
      <c r="K107" s="178">
        <v>48.026200000000003</v>
      </c>
      <c r="L107" s="102">
        <v>0.99248132700000002</v>
      </c>
      <c r="M107" s="101">
        <v>250088.8511</v>
      </c>
      <c r="N107" s="62"/>
      <c r="O107" s="139">
        <v>62</v>
      </c>
      <c r="P107" s="138" t="s">
        <v>497</v>
      </c>
      <c r="Q107" s="138">
        <v>2.2390962440000002</v>
      </c>
      <c r="R107" s="138">
        <v>223.90962440000001</v>
      </c>
      <c r="S107" s="138">
        <v>6.3574493999999995E-2</v>
      </c>
      <c r="T107" s="138">
        <v>6.3574000000000002</v>
      </c>
      <c r="U107" s="137">
        <v>33358.17525</v>
      </c>
    </row>
    <row r="108" spans="1:21" x14ac:dyDescent="0.25">
      <c r="A108" s="106">
        <v>89</v>
      </c>
      <c r="B108" s="103" t="s">
        <v>495</v>
      </c>
      <c r="C108" s="103">
        <v>1202</v>
      </c>
      <c r="D108" s="178">
        <v>2.1292001699999998</v>
      </c>
      <c r="E108" s="178">
        <v>1.39190014</v>
      </c>
      <c r="F108" s="178">
        <v>139.19001399999999</v>
      </c>
      <c r="G108" s="102">
        <v>1.9555257999999999E-2</v>
      </c>
      <c r="H108" s="104">
        <v>616772.82609999995</v>
      </c>
      <c r="I108" s="180">
        <v>34</v>
      </c>
      <c r="J108" s="179">
        <v>0.81236591899999999</v>
      </c>
      <c r="K108" s="178">
        <v>81.236500000000007</v>
      </c>
      <c r="L108" s="102">
        <v>0.58363807499999998</v>
      </c>
      <c r="M108" s="101">
        <v>359972.10509999999</v>
      </c>
      <c r="N108" s="62"/>
      <c r="O108" s="136">
        <v>62</v>
      </c>
      <c r="P108" s="135" t="s">
        <v>496</v>
      </c>
      <c r="Q108" s="135">
        <v>11.522098</v>
      </c>
      <c r="R108" s="135">
        <v>1152.2098000000001</v>
      </c>
      <c r="S108" s="135">
        <v>0.22904016199999999</v>
      </c>
      <c r="T108" s="135">
        <v>22.904</v>
      </c>
      <c r="U108" s="134">
        <v>105649.5978</v>
      </c>
    </row>
    <row r="109" spans="1:21" x14ac:dyDescent="0.25">
      <c r="A109" s="111">
        <v>89</v>
      </c>
      <c r="B109" s="109" t="s">
        <v>499</v>
      </c>
      <c r="C109" s="109">
        <v>1202</v>
      </c>
      <c r="D109" s="175">
        <v>2.1292001699999998</v>
      </c>
      <c r="E109" s="175">
        <v>1.3099980000000001E-2</v>
      </c>
      <c r="F109" s="175">
        <v>1.309998</v>
      </c>
      <c r="G109" s="108">
        <v>2.1482000000000001E-4</v>
      </c>
      <c r="H109" s="110">
        <v>6775.4312250000003</v>
      </c>
      <c r="I109" s="177">
        <v>34</v>
      </c>
      <c r="J109" s="176">
        <v>7.9937749999999998E-3</v>
      </c>
      <c r="K109" s="175">
        <v>0.7994</v>
      </c>
      <c r="L109" s="108">
        <v>0.61021276700000004</v>
      </c>
      <c r="M109" s="107">
        <v>4134.4546350000001</v>
      </c>
      <c r="N109" s="62"/>
      <c r="O109" s="136">
        <v>62</v>
      </c>
      <c r="P109" s="135" t="s">
        <v>495</v>
      </c>
      <c r="Q109" s="135">
        <v>14.3022042</v>
      </c>
      <c r="R109" s="135">
        <v>1430.2204200000001</v>
      </c>
      <c r="S109" s="135">
        <v>0.41283015099999998</v>
      </c>
      <c r="T109" s="135">
        <v>41.283099999999997</v>
      </c>
      <c r="U109" s="134">
        <v>155485.4209</v>
      </c>
    </row>
    <row r="110" spans="1:21" x14ac:dyDescent="0.25">
      <c r="A110" s="111">
        <v>89</v>
      </c>
      <c r="B110" s="109" t="s">
        <v>494</v>
      </c>
      <c r="C110" s="109">
        <v>1202</v>
      </c>
      <c r="D110" s="175">
        <v>2.1292001699999998</v>
      </c>
      <c r="E110" s="175">
        <v>6.2000099999999997E-3</v>
      </c>
      <c r="F110" s="175">
        <v>0.62000100000000002</v>
      </c>
      <c r="G110" s="108">
        <v>3.0255199999999999E-4</v>
      </c>
      <c r="H110" s="110">
        <v>9542.4947819999998</v>
      </c>
      <c r="I110" s="177">
        <v>34</v>
      </c>
      <c r="J110" s="176">
        <v>5.8949010000000001E-3</v>
      </c>
      <c r="K110" s="175">
        <v>0.58950000000000002</v>
      </c>
      <c r="L110" s="108">
        <v>0.950788894</v>
      </c>
      <c r="M110" s="107">
        <v>9072.8980570000003</v>
      </c>
      <c r="N110" s="62"/>
      <c r="O110" s="136">
        <v>62</v>
      </c>
      <c r="P110" s="135" t="s">
        <v>494</v>
      </c>
      <c r="Q110" s="135">
        <v>0.106199978</v>
      </c>
      <c r="R110" s="135">
        <v>10.6199978</v>
      </c>
      <c r="S110" s="135">
        <v>7.73028E-3</v>
      </c>
      <c r="T110" s="135">
        <v>0.77300000000000002</v>
      </c>
      <c r="U110" s="134">
        <v>10345.6095</v>
      </c>
    </row>
    <row r="111" spans="1:21" ht="15.75" thickBot="1" x14ac:dyDescent="0.3">
      <c r="A111" s="111">
        <v>89</v>
      </c>
      <c r="B111" s="109" t="s">
        <v>493</v>
      </c>
      <c r="C111" s="109">
        <v>1202</v>
      </c>
      <c r="D111" s="175">
        <v>2.1292001699999998</v>
      </c>
      <c r="E111" s="175">
        <v>0.12765781600000001</v>
      </c>
      <c r="F111" s="175">
        <v>12.765781580000001</v>
      </c>
      <c r="G111" s="108">
        <v>2.1930780000000002E-3</v>
      </c>
      <c r="H111" s="110">
        <v>69169.674329999994</v>
      </c>
      <c r="I111" s="177">
        <v>34</v>
      </c>
      <c r="J111" s="176">
        <v>5.4620641999999997E-2</v>
      </c>
      <c r="K111" s="175">
        <v>5.4621000000000004</v>
      </c>
      <c r="L111" s="108">
        <v>0.42786759200000002</v>
      </c>
      <c r="M111" s="107">
        <v>29595.462009999999</v>
      </c>
      <c r="N111" s="62"/>
      <c r="O111" s="133">
        <v>62</v>
      </c>
      <c r="P111" s="132" t="s">
        <v>493</v>
      </c>
      <c r="Q111" s="132">
        <v>19.64325462</v>
      </c>
      <c r="R111" s="132">
        <v>1964.325462</v>
      </c>
      <c r="S111" s="132">
        <v>0.447703456</v>
      </c>
      <c r="T111" s="132">
        <v>44.770299999999999</v>
      </c>
      <c r="U111" s="131">
        <v>238375.68419999999</v>
      </c>
    </row>
    <row r="112" spans="1:21" x14ac:dyDescent="0.25">
      <c r="A112" s="111">
        <v>93</v>
      </c>
      <c r="B112" s="109" t="s">
        <v>497</v>
      </c>
      <c r="C112" s="109">
        <v>1202</v>
      </c>
      <c r="D112" s="175">
        <v>1.5806010800000001</v>
      </c>
      <c r="E112" s="175">
        <v>7.4000339999999998E-2</v>
      </c>
      <c r="F112" s="175">
        <v>7.4000339999999998</v>
      </c>
      <c r="G112" s="108">
        <v>1.344135E-3</v>
      </c>
      <c r="H112" s="110">
        <v>42394.022239999998</v>
      </c>
      <c r="I112" s="177">
        <v>34</v>
      </c>
      <c r="J112" s="176">
        <v>2.00655E-4</v>
      </c>
      <c r="K112" s="175">
        <v>2.01E-2</v>
      </c>
      <c r="L112" s="108">
        <v>2.7115479999999998E-3</v>
      </c>
      <c r="M112" s="107">
        <v>114.9534104</v>
      </c>
      <c r="N112" s="62"/>
      <c r="O112" s="148">
        <v>65</v>
      </c>
      <c r="P112" s="147" t="s">
        <v>497</v>
      </c>
      <c r="Q112" s="147">
        <v>3.9280965120000002</v>
      </c>
      <c r="R112" s="147">
        <v>392.80965120000002</v>
      </c>
      <c r="S112" s="147">
        <v>0.28440237600000001</v>
      </c>
      <c r="T112" s="147">
        <v>28.440200000000001</v>
      </c>
      <c r="U112" s="146">
        <v>172905.22750000001</v>
      </c>
    </row>
    <row r="113" spans="1:21" x14ac:dyDescent="0.25">
      <c r="A113" s="111">
        <v>93</v>
      </c>
      <c r="B113" s="109" t="s">
        <v>496</v>
      </c>
      <c r="C113" s="109">
        <v>1202</v>
      </c>
      <c r="D113" s="175">
        <v>1.5806010800000001</v>
      </c>
      <c r="E113" s="175">
        <v>0.21630031999999999</v>
      </c>
      <c r="F113" s="175">
        <v>21.630032</v>
      </c>
      <c r="G113" s="108">
        <v>3.4676059999999998E-3</v>
      </c>
      <c r="H113" s="110">
        <v>109368.2913</v>
      </c>
      <c r="I113" s="177">
        <v>34</v>
      </c>
      <c r="J113" s="176">
        <v>3.7877499999999998E-4</v>
      </c>
      <c r="K113" s="175">
        <v>3.7900000000000003E-2</v>
      </c>
      <c r="L113" s="108">
        <v>1.7511510000000001E-3</v>
      </c>
      <c r="M113" s="107">
        <v>191.5204047</v>
      </c>
      <c r="N113" s="62"/>
      <c r="O113" s="145">
        <v>65</v>
      </c>
      <c r="P113" s="144" t="s">
        <v>498</v>
      </c>
      <c r="Q113" s="144">
        <v>0.44938754600000003</v>
      </c>
      <c r="R113" s="144">
        <v>44.938754629999998</v>
      </c>
      <c r="S113" s="144">
        <v>0.185228161</v>
      </c>
      <c r="T113" s="144">
        <v>18.5228</v>
      </c>
      <c r="U113" s="143">
        <v>95511.959239999996</v>
      </c>
    </row>
    <row r="114" spans="1:21" x14ac:dyDescent="0.25">
      <c r="A114" s="111">
        <v>93</v>
      </c>
      <c r="B114" s="109" t="s">
        <v>495</v>
      </c>
      <c r="C114" s="109">
        <v>1202</v>
      </c>
      <c r="D114" s="175">
        <v>1.5806010800000001</v>
      </c>
      <c r="E114" s="175">
        <v>1.1018000699999999</v>
      </c>
      <c r="F114" s="175">
        <v>110.180007</v>
      </c>
      <c r="G114" s="108">
        <v>1.6857291E-2</v>
      </c>
      <c r="H114" s="110">
        <v>531678.95019999996</v>
      </c>
      <c r="I114" s="177">
        <v>34</v>
      </c>
      <c r="J114" s="176">
        <v>1.1941580000000001E-3</v>
      </c>
      <c r="K114" s="175">
        <v>0.11940000000000001</v>
      </c>
      <c r="L114" s="108">
        <v>1.0838239999999999E-3</v>
      </c>
      <c r="M114" s="107">
        <v>576.24666319999994</v>
      </c>
      <c r="N114" s="62"/>
      <c r="O114" s="145">
        <v>65</v>
      </c>
      <c r="P114" s="144" t="s">
        <v>496</v>
      </c>
      <c r="Q114" s="144">
        <v>6.8386044540000004</v>
      </c>
      <c r="R114" s="144">
        <v>683.8604454</v>
      </c>
      <c r="S114" s="144">
        <v>0.76382959100000003</v>
      </c>
      <c r="T114" s="144">
        <v>76.382999999999996</v>
      </c>
      <c r="U114" s="143">
        <v>390990.22009999998</v>
      </c>
    </row>
    <row r="115" spans="1:21" x14ac:dyDescent="0.25">
      <c r="A115" s="111">
        <v>93</v>
      </c>
      <c r="B115" s="109" t="s">
        <v>493</v>
      </c>
      <c r="C115" s="109">
        <v>1202</v>
      </c>
      <c r="D115" s="175">
        <v>1.5806010800000001</v>
      </c>
      <c r="E115" s="175">
        <v>0.14755263599999999</v>
      </c>
      <c r="F115" s="175">
        <v>14.75526363</v>
      </c>
      <c r="G115" s="108">
        <v>2.5214870000000002E-3</v>
      </c>
      <c r="H115" s="110">
        <v>79527.695959999997</v>
      </c>
      <c r="I115" s="177">
        <v>34</v>
      </c>
      <c r="J115" s="176">
        <v>4.2058200000000002E-4</v>
      </c>
      <c r="K115" s="175">
        <v>4.2099999999999999E-2</v>
      </c>
      <c r="L115" s="108">
        <v>2.850389E-3</v>
      </c>
      <c r="M115" s="107">
        <v>226.6848665</v>
      </c>
      <c r="N115" s="62"/>
      <c r="O115" s="145">
        <v>65</v>
      </c>
      <c r="P115" s="144" t="s">
        <v>495</v>
      </c>
      <c r="Q115" s="144">
        <v>10.323900419999999</v>
      </c>
      <c r="R115" s="144">
        <v>1032.390042</v>
      </c>
      <c r="S115" s="144">
        <v>1.1373411179999999</v>
      </c>
      <c r="T115" s="144">
        <v>113.73390000000001</v>
      </c>
      <c r="U115" s="143">
        <v>516072.10940000002</v>
      </c>
    </row>
    <row r="116" spans="1:21" x14ac:dyDescent="0.25">
      <c r="A116" s="111">
        <v>95</v>
      </c>
      <c r="B116" s="109" t="s">
        <v>497</v>
      </c>
      <c r="C116" s="109">
        <v>1202</v>
      </c>
      <c r="D116" s="175">
        <v>8.4039941819999999</v>
      </c>
      <c r="E116" s="175">
        <v>0.38299968000000001</v>
      </c>
      <c r="F116" s="175">
        <v>38.299968</v>
      </c>
      <c r="G116" s="108">
        <v>7.0430240000000002E-3</v>
      </c>
      <c r="H116" s="110">
        <v>222136.9669</v>
      </c>
      <c r="I116" s="177">
        <v>34</v>
      </c>
      <c r="J116" s="176">
        <v>2.50413E-4</v>
      </c>
      <c r="K116" s="175">
        <v>2.5100000000000001E-2</v>
      </c>
      <c r="L116" s="108">
        <v>6.5382099999999996E-4</v>
      </c>
      <c r="M116" s="107">
        <v>145.23782890000001</v>
      </c>
      <c r="N116" s="62"/>
      <c r="O116" s="145">
        <v>65</v>
      </c>
      <c r="P116" s="144" t="s">
        <v>499</v>
      </c>
      <c r="Q116" s="144">
        <v>2.9001000000000001E-3</v>
      </c>
      <c r="R116" s="144">
        <v>0.29000999999999999</v>
      </c>
      <c r="S116" s="144">
        <v>2.897607E-3</v>
      </c>
      <c r="T116" s="144">
        <v>0.2898</v>
      </c>
      <c r="U116" s="143">
        <v>1527.1461899999999</v>
      </c>
    </row>
    <row r="117" spans="1:21" x14ac:dyDescent="0.25">
      <c r="A117" s="106">
        <v>95</v>
      </c>
      <c r="B117" s="103" t="s">
        <v>496</v>
      </c>
      <c r="C117" s="103">
        <v>1202</v>
      </c>
      <c r="D117" s="103">
        <v>8.4039941819999999</v>
      </c>
      <c r="E117" s="103">
        <v>3.2715999060000001</v>
      </c>
      <c r="F117" s="103">
        <v>327.15999060000001</v>
      </c>
      <c r="G117" s="103">
        <v>5.3590503999999997E-2</v>
      </c>
      <c r="H117" s="104">
        <v>1690244.48</v>
      </c>
      <c r="I117" s="103">
        <v>34</v>
      </c>
      <c r="J117" s="103">
        <v>2.9213899999999998E-3</v>
      </c>
      <c r="K117" s="103">
        <v>0.29210000000000003</v>
      </c>
      <c r="L117" s="102">
        <v>8.9295399999999995E-4</v>
      </c>
      <c r="M117" s="101">
        <v>1509.3113840000001</v>
      </c>
      <c r="N117" s="62"/>
      <c r="O117" s="145">
        <v>65</v>
      </c>
      <c r="P117" s="144" t="s">
        <v>494</v>
      </c>
      <c r="Q117" s="144">
        <v>0.11330092</v>
      </c>
      <c r="R117" s="144">
        <v>11.330092</v>
      </c>
      <c r="S117" s="144">
        <v>4.2992489999999998E-3</v>
      </c>
      <c r="T117" s="144">
        <v>0.43</v>
      </c>
      <c r="U117" s="143">
        <v>6490.9325419999996</v>
      </c>
    </row>
    <row r="118" spans="1:21" ht="15.75" thickBot="1" x14ac:dyDescent="0.3">
      <c r="A118" s="106">
        <v>95</v>
      </c>
      <c r="B118" s="103" t="s">
        <v>495</v>
      </c>
      <c r="C118" s="103">
        <v>1202</v>
      </c>
      <c r="D118" s="103">
        <v>8.4039941819999999</v>
      </c>
      <c r="E118" s="103">
        <v>3.5382000200000001</v>
      </c>
      <c r="F118" s="103">
        <v>353.82000199999999</v>
      </c>
      <c r="G118" s="103">
        <v>4.8494357000000002E-2</v>
      </c>
      <c r="H118" s="104">
        <v>1529512.031</v>
      </c>
      <c r="I118" s="103">
        <v>34</v>
      </c>
      <c r="J118" s="103">
        <v>5.0429109999999997E-3</v>
      </c>
      <c r="K118" s="103">
        <v>0.50419999999999998</v>
      </c>
      <c r="L118" s="102">
        <v>1.4252760000000001E-3</v>
      </c>
      <c r="M118" s="101">
        <v>2179.9765130000001</v>
      </c>
      <c r="N118" s="62"/>
      <c r="O118" s="142">
        <v>65</v>
      </c>
      <c r="P118" s="141" t="s">
        <v>493</v>
      </c>
      <c r="Q118" s="141">
        <v>9.6063590330000004</v>
      </c>
      <c r="R118" s="141">
        <v>960.6359033</v>
      </c>
      <c r="S118" s="141">
        <v>0.19775506100000001</v>
      </c>
      <c r="T118" s="141">
        <v>19.775500000000001</v>
      </c>
      <c r="U118" s="140">
        <v>106239.76850000001</v>
      </c>
    </row>
    <row r="119" spans="1:21" x14ac:dyDescent="0.25">
      <c r="A119" s="106">
        <v>95</v>
      </c>
      <c r="B119" s="103" t="s">
        <v>494</v>
      </c>
      <c r="C119" s="103">
        <v>1202</v>
      </c>
      <c r="D119" s="103">
        <v>8.4039941819999999</v>
      </c>
      <c r="E119" s="103">
        <v>2.9297951999999999E-2</v>
      </c>
      <c r="F119" s="103">
        <v>2.9297952</v>
      </c>
      <c r="G119" s="103">
        <v>1.412752E-3</v>
      </c>
      <c r="H119" s="104">
        <v>44558.194790000001</v>
      </c>
      <c r="I119" s="103">
        <v>34</v>
      </c>
      <c r="J119" s="105">
        <v>2.6999999999999999E-5</v>
      </c>
      <c r="K119" s="103">
        <v>2.7000000000000001E-3</v>
      </c>
      <c r="L119" s="102">
        <v>9.2164600000000003E-4</v>
      </c>
      <c r="M119" s="101">
        <v>41.066887270000002</v>
      </c>
      <c r="N119" s="62"/>
      <c r="O119" s="139">
        <v>71</v>
      </c>
      <c r="P119" s="138" t="s">
        <v>497</v>
      </c>
      <c r="Q119" s="138">
        <v>1.057399977</v>
      </c>
      <c r="R119" s="138">
        <v>105.7399977</v>
      </c>
      <c r="S119" s="138">
        <v>3.9185251999999997E-2</v>
      </c>
      <c r="T119" s="138">
        <v>3.9188000000000001</v>
      </c>
      <c r="U119" s="137">
        <v>23989.600890000002</v>
      </c>
    </row>
    <row r="120" spans="1:21" ht="15.75" thickBot="1" x14ac:dyDescent="0.3">
      <c r="A120" s="100">
        <v>95</v>
      </c>
      <c r="B120" s="98" t="s">
        <v>493</v>
      </c>
      <c r="C120" s="98">
        <v>1202</v>
      </c>
      <c r="D120" s="98">
        <v>8.4039941819999999</v>
      </c>
      <c r="E120" s="98">
        <v>0.91426632699999999</v>
      </c>
      <c r="F120" s="98">
        <v>91.426632679999997</v>
      </c>
      <c r="G120" s="98">
        <v>1.5652780000000002E-2</v>
      </c>
      <c r="H120" s="99">
        <v>493688.68290000001</v>
      </c>
      <c r="I120" s="98">
        <v>34</v>
      </c>
      <c r="J120" s="98">
        <v>3.6670959999999999E-3</v>
      </c>
      <c r="K120" s="98">
        <v>0.36670000000000003</v>
      </c>
      <c r="L120" s="97">
        <v>4.0109710000000003E-3</v>
      </c>
      <c r="M120" s="96">
        <v>1980.171071</v>
      </c>
      <c r="N120" s="62"/>
      <c r="O120" s="136">
        <v>71</v>
      </c>
      <c r="P120" s="135" t="s">
        <v>498</v>
      </c>
      <c r="Q120" s="135">
        <v>1.1004115880000001</v>
      </c>
      <c r="R120" s="135">
        <v>110.04115880000001</v>
      </c>
      <c r="S120" s="135">
        <v>5.1830300000000003E-2</v>
      </c>
      <c r="T120" s="135">
        <v>5.1830999999999996</v>
      </c>
      <c r="U120" s="134">
        <v>27685.956180000001</v>
      </c>
    </row>
    <row r="121" spans="1:21" x14ac:dyDescent="0.25">
      <c r="A121" s="127">
        <v>91</v>
      </c>
      <c r="B121" s="125" t="s">
        <v>497</v>
      </c>
      <c r="C121" s="125">
        <v>1202</v>
      </c>
      <c r="D121" s="125">
        <v>6.1879992340000003</v>
      </c>
      <c r="E121" s="125">
        <v>0.50709983999999997</v>
      </c>
      <c r="F121" s="125">
        <v>50.709983999999999</v>
      </c>
      <c r="G121" s="125">
        <v>9.4219920000000006E-3</v>
      </c>
      <c r="H121" s="126">
        <v>297169.63179999997</v>
      </c>
      <c r="I121" s="125">
        <v>40</v>
      </c>
      <c r="J121" s="125">
        <v>1.7038229999999999E-3</v>
      </c>
      <c r="K121" s="125">
        <v>0.1704</v>
      </c>
      <c r="L121" s="124">
        <v>3.359936E-3</v>
      </c>
      <c r="M121" s="123">
        <v>998.47092669999995</v>
      </c>
      <c r="N121" s="62"/>
      <c r="O121" s="136">
        <v>71</v>
      </c>
      <c r="P121" s="135" t="s">
        <v>496</v>
      </c>
      <c r="Q121" s="135">
        <v>4.0122996789999998</v>
      </c>
      <c r="R121" s="135">
        <v>401.22996790000002</v>
      </c>
      <c r="S121" s="135">
        <v>0.28825606100000001</v>
      </c>
      <c r="T121" s="135">
        <v>28.825600000000001</v>
      </c>
      <c r="U121" s="134">
        <v>150582.08059999999</v>
      </c>
    </row>
    <row r="122" spans="1:21" x14ac:dyDescent="0.25">
      <c r="A122" s="111">
        <v>91</v>
      </c>
      <c r="B122" s="109" t="s">
        <v>496</v>
      </c>
      <c r="C122" s="109">
        <v>1202</v>
      </c>
      <c r="D122" s="109">
        <v>6.1879992340000003</v>
      </c>
      <c r="E122" s="109">
        <v>1.6450996600000001</v>
      </c>
      <c r="F122" s="109">
        <v>164.50996599999999</v>
      </c>
      <c r="G122" s="109">
        <v>2.6989374999999999E-2</v>
      </c>
      <c r="H122" s="110">
        <v>851244.88670000003</v>
      </c>
      <c r="I122" s="109">
        <v>40</v>
      </c>
      <c r="J122" s="109">
        <v>1.8186157000000001E-2</v>
      </c>
      <c r="K122" s="109">
        <v>1.8186</v>
      </c>
      <c r="L122" s="108">
        <v>1.1054745E-2</v>
      </c>
      <c r="M122" s="107">
        <v>9410.2949289999997</v>
      </c>
      <c r="N122" s="62"/>
      <c r="O122" s="136">
        <v>71</v>
      </c>
      <c r="P122" s="135" t="s">
        <v>495</v>
      </c>
      <c r="Q122" s="135">
        <v>4.56360017</v>
      </c>
      <c r="R122" s="135">
        <v>456.36001700000003</v>
      </c>
      <c r="S122" s="135">
        <v>0.36156834300000001</v>
      </c>
      <c r="T122" s="135">
        <v>36.156799999999997</v>
      </c>
      <c r="U122" s="134">
        <v>152102.86619999999</v>
      </c>
    </row>
    <row r="123" spans="1:21" x14ac:dyDescent="0.25">
      <c r="A123" s="111">
        <v>91</v>
      </c>
      <c r="B123" s="109" t="s">
        <v>495</v>
      </c>
      <c r="C123" s="109">
        <v>1202</v>
      </c>
      <c r="D123" s="109">
        <v>6.1879992340000003</v>
      </c>
      <c r="E123" s="109">
        <v>1.6147997709999999</v>
      </c>
      <c r="F123" s="109">
        <v>161.47997710000001</v>
      </c>
      <c r="G123" s="109">
        <v>2.1300804999999999E-2</v>
      </c>
      <c r="H123" s="110">
        <v>671827.38390000002</v>
      </c>
      <c r="I123" s="109">
        <v>40</v>
      </c>
      <c r="J123" s="109">
        <v>1.99824E-4</v>
      </c>
      <c r="K123" s="109">
        <v>0.02</v>
      </c>
      <c r="L123" s="108">
        <v>1.2374599999999999E-4</v>
      </c>
      <c r="M123" s="107">
        <v>83.135653039999994</v>
      </c>
      <c r="N123" s="62"/>
      <c r="O123" s="136">
        <v>71</v>
      </c>
      <c r="P123" s="135" t="s">
        <v>494</v>
      </c>
      <c r="Q123" s="135">
        <v>5.0099948999999998E-2</v>
      </c>
      <c r="R123" s="135">
        <v>5.0099948999999997</v>
      </c>
      <c r="S123" s="135">
        <v>2.2797109999999998E-3</v>
      </c>
      <c r="T123" s="135">
        <v>0.22800000000000001</v>
      </c>
      <c r="U123" s="134">
        <v>3394.5063300000002</v>
      </c>
    </row>
    <row r="124" spans="1:21" ht="15.75" thickBot="1" x14ac:dyDescent="0.3">
      <c r="A124" s="111">
        <v>91</v>
      </c>
      <c r="B124" s="109" t="s">
        <v>494</v>
      </c>
      <c r="C124" s="109">
        <v>1202</v>
      </c>
      <c r="D124" s="109">
        <v>6.1879992340000003</v>
      </c>
      <c r="E124" s="109">
        <v>3.6699770999999999E-2</v>
      </c>
      <c r="F124" s="109">
        <v>3.6699771000000001</v>
      </c>
      <c r="G124" s="109">
        <v>1.674739E-3</v>
      </c>
      <c r="H124" s="110">
        <v>52821.277880000001</v>
      </c>
      <c r="I124" s="109">
        <v>40</v>
      </c>
      <c r="J124" s="109">
        <v>1.99824E-4</v>
      </c>
      <c r="K124" s="109">
        <v>0.02</v>
      </c>
      <c r="L124" s="108">
        <v>5.4448250000000004E-3</v>
      </c>
      <c r="M124" s="107">
        <v>287.60260349999999</v>
      </c>
      <c r="N124" s="62"/>
      <c r="O124" s="133">
        <v>71</v>
      </c>
      <c r="P124" s="132" t="s">
        <v>493</v>
      </c>
      <c r="Q124" s="132">
        <v>0.73807898400000005</v>
      </c>
      <c r="R124" s="132">
        <v>73.807898390000005</v>
      </c>
      <c r="S124" s="132">
        <v>9.1447597000000005E-2</v>
      </c>
      <c r="T124" s="132">
        <v>9.1448</v>
      </c>
      <c r="U124" s="131">
        <v>49999.114560000002</v>
      </c>
    </row>
    <row r="125" spans="1:21" x14ac:dyDescent="0.25">
      <c r="A125" s="111">
        <v>91</v>
      </c>
      <c r="B125" s="109" t="s">
        <v>493</v>
      </c>
      <c r="C125" s="109">
        <v>1202</v>
      </c>
      <c r="D125" s="109">
        <v>6.1879992340000003</v>
      </c>
      <c r="E125" s="109">
        <v>2.058268564</v>
      </c>
      <c r="F125" s="109">
        <v>205.8268564</v>
      </c>
      <c r="G125" s="109">
        <v>3.5592515999999998E-2</v>
      </c>
      <c r="H125" s="110">
        <v>1122587.953</v>
      </c>
      <c r="I125" s="109">
        <v>40</v>
      </c>
      <c r="J125" s="109">
        <v>1.6657443000000001E-2</v>
      </c>
      <c r="K125" s="109">
        <v>1.6657</v>
      </c>
      <c r="L125" s="108">
        <v>8.0929390000000004E-3</v>
      </c>
      <c r="M125" s="107">
        <v>9085.0361389999998</v>
      </c>
      <c r="N125" s="62"/>
      <c r="O125" s="148">
        <v>72</v>
      </c>
      <c r="P125" s="147" t="s">
        <v>497</v>
      </c>
      <c r="Q125" s="147">
        <v>0.64429877700000004</v>
      </c>
      <c r="R125" s="147">
        <v>64.429877700000006</v>
      </c>
      <c r="S125" s="147">
        <v>4.5680519000000003E-2</v>
      </c>
      <c r="T125" s="147">
        <v>4.5679999999999996</v>
      </c>
      <c r="U125" s="146">
        <v>27979.114320000001</v>
      </c>
    </row>
    <row r="126" spans="1:21" x14ac:dyDescent="0.25">
      <c r="A126" s="106">
        <v>92</v>
      </c>
      <c r="B126" s="103" t="s">
        <v>497</v>
      </c>
      <c r="C126" s="103">
        <v>1202</v>
      </c>
      <c r="D126" s="103">
        <v>5.4208016900000002</v>
      </c>
      <c r="E126" s="103">
        <v>0.25210043999999998</v>
      </c>
      <c r="F126" s="103">
        <v>25.210044</v>
      </c>
      <c r="G126" s="103">
        <v>4.6708219999999998E-3</v>
      </c>
      <c r="H126" s="104">
        <v>147317.71780000001</v>
      </c>
      <c r="I126" s="103">
        <v>40</v>
      </c>
      <c r="J126" s="103">
        <v>3.280541E-2</v>
      </c>
      <c r="K126" s="103">
        <v>3.2806000000000002</v>
      </c>
      <c r="L126" s="102">
        <v>0.13012833400000001</v>
      </c>
      <c r="M126" s="101">
        <v>19170.209190000001</v>
      </c>
      <c r="N126" s="62"/>
      <c r="O126" s="145">
        <v>72</v>
      </c>
      <c r="P126" s="144" t="s">
        <v>496</v>
      </c>
      <c r="Q126" s="144">
        <v>5.0352977589999997</v>
      </c>
      <c r="R126" s="144">
        <v>503.5297759</v>
      </c>
      <c r="S126" s="144">
        <v>0.16269589600000001</v>
      </c>
      <c r="T126" s="144">
        <v>16.2697</v>
      </c>
      <c r="U126" s="143">
        <v>84986.913799999995</v>
      </c>
    </row>
    <row r="127" spans="1:21" x14ac:dyDescent="0.25">
      <c r="A127" s="106">
        <v>92</v>
      </c>
      <c r="B127" s="103" t="s">
        <v>498</v>
      </c>
      <c r="C127" s="103">
        <v>1202</v>
      </c>
      <c r="D127" s="103">
        <v>5.4208016900000002</v>
      </c>
      <c r="E127" s="103">
        <v>0.75675266900000004</v>
      </c>
      <c r="F127" s="103">
        <v>75.675266949999994</v>
      </c>
      <c r="G127" s="103">
        <v>1.2638398E-2</v>
      </c>
      <c r="H127" s="104">
        <v>398615.07520000002</v>
      </c>
      <c r="I127" s="103">
        <v>40</v>
      </c>
      <c r="J127" s="103">
        <v>1.6392520000000001E-2</v>
      </c>
      <c r="K127" s="103">
        <v>1.6393</v>
      </c>
      <c r="L127" s="102">
        <v>2.1661662000000002E-2</v>
      </c>
      <c r="M127" s="101">
        <v>8634.6648719999994</v>
      </c>
      <c r="N127" s="62"/>
      <c r="O127" s="145">
        <v>72</v>
      </c>
      <c r="P127" s="144" t="s">
        <v>495</v>
      </c>
      <c r="Q127" s="144">
        <v>9.4164003699999999</v>
      </c>
      <c r="R127" s="144">
        <v>941.64003700000001</v>
      </c>
      <c r="S127" s="144">
        <v>0.30347886499999999</v>
      </c>
      <c r="T127" s="144">
        <v>30.347999999999999</v>
      </c>
      <c r="U127" s="143">
        <v>127680.72749999999</v>
      </c>
    </row>
    <row r="128" spans="1:21" x14ac:dyDescent="0.25">
      <c r="A128" s="106">
        <v>92</v>
      </c>
      <c r="B128" s="103" t="s">
        <v>496</v>
      </c>
      <c r="C128" s="103">
        <v>1202</v>
      </c>
      <c r="D128" s="103">
        <v>5.4208016900000002</v>
      </c>
      <c r="E128" s="103">
        <v>0.82570010000000005</v>
      </c>
      <c r="F128" s="103">
        <v>82.570009999999996</v>
      </c>
      <c r="G128" s="103">
        <v>1.3626189E-2</v>
      </c>
      <c r="H128" s="104">
        <v>429769.9889</v>
      </c>
      <c r="I128" s="103">
        <v>40</v>
      </c>
      <c r="J128" s="103">
        <v>4.9138277000000001E-2</v>
      </c>
      <c r="K128" s="103">
        <v>4.9138000000000002</v>
      </c>
      <c r="L128" s="102">
        <v>5.9511045999999998E-2</v>
      </c>
      <c r="M128" s="101">
        <v>25576.06163</v>
      </c>
      <c r="N128" s="62"/>
      <c r="O128" s="145">
        <v>72</v>
      </c>
      <c r="P128" s="144" t="s">
        <v>499</v>
      </c>
      <c r="Q128" s="144">
        <v>3.3899600000000002E-2</v>
      </c>
      <c r="R128" s="144">
        <v>3.3899599999999999</v>
      </c>
      <c r="S128" s="144">
        <v>3.3105090000000001E-3</v>
      </c>
      <c r="T128" s="144">
        <v>0.33110000000000001</v>
      </c>
      <c r="U128" s="143">
        <v>1781.248032</v>
      </c>
    </row>
    <row r="129" spans="1:21" ht="15.75" thickBot="1" x14ac:dyDescent="0.3">
      <c r="A129" s="106">
        <v>92</v>
      </c>
      <c r="B129" s="103" t="s">
        <v>495</v>
      </c>
      <c r="C129" s="103">
        <v>1202</v>
      </c>
      <c r="D129" s="103">
        <v>5.4208016900000002</v>
      </c>
      <c r="E129" s="103">
        <v>1.7809004900000001</v>
      </c>
      <c r="F129" s="103">
        <v>178.09004899999999</v>
      </c>
      <c r="G129" s="103">
        <v>2.3237641E-2</v>
      </c>
      <c r="H129" s="104">
        <v>732915.21180000005</v>
      </c>
      <c r="I129" s="103">
        <v>40</v>
      </c>
      <c r="J129" s="103">
        <v>3.9337559000000001E-2</v>
      </c>
      <c r="K129" s="103">
        <v>3.9337</v>
      </c>
      <c r="L129" s="102">
        <v>2.2088578000000001E-2</v>
      </c>
      <c r="M129" s="101">
        <v>16189.05479</v>
      </c>
      <c r="N129" s="62"/>
      <c r="O129" s="142">
        <v>72</v>
      </c>
      <c r="P129" s="141" t="s">
        <v>494</v>
      </c>
      <c r="Q129" s="141">
        <v>2.1999449000000001E-2</v>
      </c>
      <c r="R129" s="141">
        <v>2.1999449000000002</v>
      </c>
      <c r="S129" s="141">
        <v>2.7572109999999999E-3</v>
      </c>
      <c r="T129" s="141">
        <v>0.27579999999999999</v>
      </c>
      <c r="U129" s="140">
        <v>4105.4241259999999</v>
      </c>
    </row>
    <row r="130" spans="1:21" x14ac:dyDescent="0.25">
      <c r="A130" s="106">
        <v>92</v>
      </c>
      <c r="B130" s="103" t="s">
        <v>494</v>
      </c>
      <c r="C130" s="103">
        <v>1202</v>
      </c>
      <c r="D130" s="103">
        <v>5.4208016900000002</v>
      </c>
      <c r="E130" s="103">
        <v>1.400068E-2</v>
      </c>
      <c r="F130" s="103">
        <v>1.4000680000000001</v>
      </c>
      <c r="G130" s="103">
        <v>6.1451099999999999E-4</v>
      </c>
      <c r="H130" s="104">
        <v>19381.665679999998</v>
      </c>
      <c r="I130" s="103">
        <v>40</v>
      </c>
      <c r="J130" s="103">
        <v>8.8477300000000005E-4</v>
      </c>
      <c r="K130" s="103">
        <v>8.8499999999999995E-2</v>
      </c>
      <c r="L130" s="102">
        <v>6.3195005999999998E-2</v>
      </c>
      <c r="M130" s="101">
        <v>1224.8244790000001</v>
      </c>
      <c r="N130" s="62"/>
      <c r="O130" s="139">
        <v>75</v>
      </c>
      <c r="P130" s="138" t="s">
        <v>497</v>
      </c>
      <c r="Q130" s="138">
        <v>3.8495966680000002</v>
      </c>
      <c r="R130" s="138">
        <v>384.95966679999998</v>
      </c>
      <c r="S130" s="138">
        <v>0.429806566</v>
      </c>
      <c r="T130" s="138">
        <v>42.980600000000003</v>
      </c>
      <c r="U130" s="137">
        <v>260228.23790000001</v>
      </c>
    </row>
    <row r="131" spans="1:21" x14ac:dyDescent="0.25">
      <c r="A131" s="106">
        <v>92</v>
      </c>
      <c r="B131" s="103" t="s">
        <v>493</v>
      </c>
      <c r="C131" s="103">
        <v>1202</v>
      </c>
      <c r="D131" s="103">
        <v>5.4208016900000002</v>
      </c>
      <c r="E131" s="103">
        <v>1.760047401</v>
      </c>
      <c r="F131" s="103">
        <v>176.00474009999999</v>
      </c>
      <c r="G131" s="103">
        <v>3.0547563E-2</v>
      </c>
      <c r="H131" s="104">
        <v>963470.15119999996</v>
      </c>
      <c r="I131" s="103">
        <v>40</v>
      </c>
      <c r="J131" s="103">
        <v>0.29337476899999998</v>
      </c>
      <c r="K131" s="103">
        <v>29.337399999999999</v>
      </c>
      <c r="L131" s="102">
        <v>0.16668572000000001</v>
      </c>
      <c r="M131" s="101">
        <v>160596.7162</v>
      </c>
      <c r="N131" s="62"/>
      <c r="O131" s="136">
        <v>75</v>
      </c>
      <c r="P131" s="135" t="s">
        <v>496</v>
      </c>
      <c r="Q131" s="135">
        <v>3.7938983400000001</v>
      </c>
      <c r="R131" s="135">
        <v>379.38983400000001</v>
      </c>
      <c r="S131" s="135">
        <v>0.131575367</v>
      </c>
      <c r="T131" s="135">
        <v>13.1576</v>
      </c>
      <c r="U131" s="134">
        <v>67387.031700000007</v>
      </c>
    </row>
    <row r="132" spans="1:21" x14ac:dyDescent="0.25">
      <c r="A132" s="111">
        <v>97</v>
      </c>
      <c r="B132" s="109" t="s">
        <v>497</v>
      </c>
      <c r="C132" s="109">
        <v>1203</v>
      </c>
      <c r="D132" s="109">
        <v>2.62010006</v>
      </c>
      <c r="E132" s="109">
        <v>0.14339958999999999</v>
      </c>
      <c r="F132" s="109">
        <v>14.339959</v>
      </c>
      <c r="G132" s="109">
        <v>2.6743629999999999E-3</v>
      </c>
      <c r="H132" s="110">
        <v>84349.409119999997</v>
      </c>
      <c r="I132" s="109">
        <v>40</v>
      </c>
      <c r="J132" s="122">
        <v>5.8E-5</v>
      </c>
      <c r="K132" s="109">
        <v>5.7999999999999996E-3</v>
      </c>
      <c r="L132" s="108">
        <v>4.04674E-4</v>
      </c>
      <c r="M132" s="107">
        <v>34.13403881</v>
      </c>
      <c r="N132" s="62"/>
      <c r="O132" s="136">
        <v>75</v>
      </c>
      <c r="P132" s="135" t="s">
        <v>495</v>
      </c>
      <c r="Q132" s="135">
        <v>9.7731018699999996</v>
      </c>
      <c r="R132" s="135">
        <v>977.31018700000004</v>
      </c>
      <c r="S132" s="135">
        <v>0.25998843399999999</v>
      </c>
      <c r="T132" s="135">
        <v>25.998799999999999</v>
      </c>
      <c r="U132" s="134">
        <v>124006.84149999999</v>
      </c>
    </row>
    <row r="133" spans="1:21" x14ac:dyDescent="0.25">
      <c r="A133" s="111">
        <v>97</v>
      </c>
      <c r="B133" s="109" t="s">
        <v>496</v>
      </c>
      <c r="C133" s="109">
        <v>1203</v>
      </c>
      <c r="D133" s="109">
        <v>2.62010006</v>
      </c>
      <c r="E133" s="109">
        <v>0.55010018000000005</v>
      </c>
      <c r="F133" s="109">
        <v>55.010018000000002</v>
      </c>
      <c r="G133" s="109">
        <v>8.8874999999999996E-3</v>
      </c>
      <c r="H133" s="110">
        <v>280311.73810000002</v>
      </c>
      <c r="I133" s="109">
        <v>40</v>
      </c>
      <c r="J133" s="109">
        <v>9.6872799999999997E-4</v>
      </c>
      <c r="K133" s="109">
        <v>9.6799999999999997E-2</v>
      </c>
      <c r="L133" s="108">
        <v>1.7610029999999999E-3</v>
      </c>
      <c r="M133" s="107">
        <v>493.62972559999997</v>
      </c>
      <c r="N133" s="62"/>
      <c r="O133" s="136">
        <v>75</v>
      </c>
      <c r="P133" s="135" t="s">
        <v>499</v>
      </c>
      <c r="Q133" s="135">
        <v>8.4899150000000007E-2</v>
      </c>
      <c r="R133" s="135">
        <v>8.4899149999999999</v>
      </c>
      <c r="S133" s="135">
        <v>2.5098690000000001E-3</v>
      </c>
      <c r="T133" s="135">
        <v>0.251</v>
      </c>
      <c r="U133" s="134">
        <v>1348.64562</v>
      </c>
    </row>
    <row r="134" spans="1:21" ht="15.75" thickBot="1" x14ac:dyDescent="0.3">
      <c r="A134" s="111">
        <v>97</v>
      </c>
      <c r="B134" s="109" t="s">
        <v>495</v>
      </c>
      <c r="C134" s="109">
        <v>1203</v>
      </c>
      <c r="D134" s="109">
        <v>2.62010006</v>
      </c>
      <c r="E134" s="109">
        <v>1.7526999999999999</v>
      </c>
      <c r="F134" s="109">
        <v>175.27</v>
      </c>
      <c r="G134" s="109">
        <v>2.2884143999999999E-2</v>
      </c>
      <c r="H134" s="110">
        <v>721765.90449999995</v>
      </c>
      <c r="I134" s="109">
        <v>40</v>
      </c>
      <c r="J134" s="122">
        <v>5.8199999999999998E-5</v>
      </c>
      <c r="K134" s="109">
        <v>5.7999999999999996E-3</v>
      </c>
      <c r="L134" s="108">
        <v>3.3200000000000001E-5</v>
      </c>
      <c r="M134" s="107">
        <v>23.94762094</v>
      </c>
      <c r="N134" s="62"/>
      <c r="O134" s="133">
        <v>75</v>
      </c>
      <c r="P134" s="132" t="s">
        <v>494</v>
      </c>
      <c r="Q134" s="132">
        <v>1.350062E-2</v>
      </c>
      <c r="R134" s="132">
        <v>1.3500620000000001</v>
      </c>
      <c r="S134" s="132">
        <v>4.3951839999999999E-3</v>
      </c>
      <c r="T134" s="132">
        <v>0.4395</v>
      </c>
      <c r="U134" s="131">
        <v>6535.9767869999996</v>
      </c>
    </row>
    <row r="135" spans="1:21" x14ac:dyDescent="0.25">
      <c r="A135" s="106">
        <v>104</v>
      </c>
      <c r="B135" s="103" t="s">
        <v>497</v>
      </c>
      <c r="C135" s="103">
        <v>1201</v>
      </c>
      <c r="D135" s="103">
        <v>11.894304460000001</v>
      </c>
      <c r="E135" s="103">
        <v>0.53520053999999995</v>
      </c>
      <c r="F135" s="103">
        <v>53.520054000000002</v>
      </c>
      <c r="G135" s="103">
        <v>1.0003771E-2</v>
      </c>
      <c r="H135" s="104">
        <v>315518.95140000002</v>
      </c>
      <c r="I135" s="103">
        <v>40</v>
      </c>
      <c r="J135" s="103">
        <v>5.1964755000000001E-2</v>
      </c>
      <c r="K135" s="103">
        <v>5.1965000000000003</v>
      </c>
      <c r="L135" s="102">
        <v>9.7093988000000006E-2</v>
      </c>
      <c r="M135" s="101">
        <v>30634.993259999999</v>
      </c>
      <c r="N135" s="62"/>
      <c r="O135" s="148">
        <v>79</v>
      </c>
      <c r="P135" s="147" t="s">
        <v>497</v>
      </c>
      <c r="Q135" s="147">
        <v>0.28910019999999997</v>
      </c>
      <c r="R135" s="147">
        <v>28.910019999999999</v>
      </c>
      <c r="S135" s="147">
        <v>5.7230807000000002E-2</v>
      </c>
      <c r="T135" s="147">
        <v>5.7230999999999996</v>
      </c>
      <c r="U135" s="146">
        <v>29968.389719999999</v>
      </c>
    </row>
    <row r="136" spans="1:21" x14ac:dyDescent="0.25">
      <c r="A136" s="106">
        <v>104</v>
      </c>
      <c r="B136" s="103" t="s">
        <v>496</v>
      </c>
      <c r="C136" s="103">
        <v>1201</v>
      </c>
      <c r="D136" s="103">
        <v>11.894304460000001</v>
      </c>
      <c r="E136" s="103">
        <v>2.9326980800000002</v>
      </c>
      <c r="F136" s="103">
        <v>293.26980800000001</v>
      </c>
      <c r="G136" s="103">
        <v>4.8051198000000003E-2</v>
      </c>
      <c r="H136" s="104">
        <v>1515534.7749999999</v>
      </c>
      <c r="I136" s="103">
        <v>40</v>
      </c>
      <c r="J136" s="103">
        <v>3.9430831E-2</v>
      </c>
      <c r="K136" s="103">
        <v>3.9430999999999998</v>
      </c>
      <c r="L136" s="102">
        <v>1.3445241E-2</v>
      </c>
      <c r="M136" s="101">
        <v>20376.7297</v>
      </c>
      <c r="N136" s="62"/>
      <c r="O136" s="145">
        <v>79</v>
      </c>
      <c r="P136" s="144" t="s">
        <v>496</v>
      </c>
      <c r="Q136" s="144">
        <v>1.0287994659999999</v>
      </c>
      <c r="R136" s="144">
        <v>102.8799466</v>
      </c>
      <c r="S136" s="144">
        <v>0.172113182</v>
      </c>
      <c r="T136" s="144">
        <v>17.211300000000001</v>
      </c>
      <c r="U136" s="143">
        <v>78394.972330000004</v>
      </c>
    </row>
    <row r="137" spans="1:21" x14ac:dyDescent="0.25">
      <c r="A137" s="106">
        <v>104</v>
      </c>
      <c r="B137" s="103" t="s">
        <v>495</v>
      </c>
      <c r="C137" s="103">
        <v>1201</v>
      </c>
      <c r="D137" s="103">
        <v>11.894304460000001</v>
      </c>
      <c r="E137" s="103">
        <v>6.7698003</v>
      </c>
      <c r="F137" s="103">
        <v>676.98003000000006</v>
      </c>
      <c r="G137" s="103">
        <v>9.2117920000000006E-2</v>
      </c>
      <c r="H137" s="104">
        <v>2905399.1910000001</v>
      </c>
      <c r="I137" s="103">
        <v>40</v>
      </c>
      <c r="J137" s="103">
        <v>0.25499456999999998</v>
      </c>
      <c r="K137" s="103">
        <v>25.499500000000001</v>
      </c>
      <c r="L137" s="102">
        <v>3.7666483000000001E-2</v>
      </c>
      <c r="M137" s="101">
        <v>109436.1701</v>
      </c>
      <c r="N137" s="62"/>
      <c r="O137" s="145">
        <v>79</v>
      </c>
      <c r="P137" s="144" t="s">
        <v>495</v>
      </c>
      <c r="Q137" s="144">
        <v>1.3069992159999999</v>
      </c>
      <c r="R137" s="144">
        <v>130.69992160000001</v>
      </c>
      <c r="S137" s="144">
        <v>9.0744731999999995E-2</v>
      </c>
      <c r="T137" s="144">
        <v>9.0745000000000005</v>
      </c>
      <c r="U137" s="143">
        <v>31948.75505</v>
      </c>
    </row>
    <row r="138" spans="1:21" ht="15.75" thickBot="1" x14ac:dyDescent="0.3">
      <c r="A138" s="100">
        <v>104</v>
      </c>
      <c r="B138" s="98" t="s">
        <v>494</v>
      </c>
      <c r="C138" s="98">
        <v>1201</v>
      </c>
      <c r="D138" s="98">
        <v>11.894304460000001</v>
      </c>
      <c r="E138" s="98">
        <v>4.490036E-2</v>
      </c>
      <c r="F138" s="98">
        <v>4.4900359999999999</v>
      </c>
      <c r="G138" s="98">
        <v>2.084804E-3</v>
      </c>
      <c r="H138" s="99">
        <v>65754.707739999998</v>
      </c>
      <c r="I138" s="98">
        <v>40</v>
      </c>
      <c r="J138" s="98">
        <v>1.761023E-3</v>
      </c>
      <c r="K138" s="98">
        <v>0.1762</v>
      </c>
      <c r="L138" s="97">
        <v>3.9220687999999997E-2</v>
      </c>
      <c r="M138" s="96">
        <v>2578.944896</v>
      </c>
      <c r="N138" s="62"/>
      <c r="O138" s="145">
        <v>79</v>
      </c>
      <c r="P138" s="144" t="s">
        <v>494</v>
      </c>
      <c r="Q138" s="144">
        <v>1.2799504E-2</v>
      </c>
      <c r="R138" s="144">
        <v>1.2799503999999999</v>
      </c>
      <c r="S138" s="144">
        <v>5.6761049999999999E-3</v>
      </c>
      <c r="T138" s="144">
        <v>0.56759999999999999</v>
      </c>
      <c r="U138" s="143">
        <v>7459.13843</v>
      </c>
    </row>
    <row r="139" spans="1:21" ht="15.75" thickBot="1" x14ac:dyDescent="0.3">
      <c r="A139" s="127">
        <v>71</v>
      </c>
      <c r="B139" s="125" t="s">
        <v>497</v>
      </c>
      <c r="C139" s="125">
        <v>1102</v>
      </c>
      <c r="D139" s="125">
        <v>3.13100004</v>
      </c>
      <c r="E139" s="125">
        <v>1.0640997780000001</v>
      </c>
      <c r="F139" s="125">
        <v>106.40997779999999</v>
      </c>
      <c r="G139" s="125">
        <v>2.1033033999999999E-2</v>
      </c>
      <c r="H139" s="126">
        <v>663381.88199999998</v>
      </c>
      <c r="I139" s="125">
        <v>42</v>
      </c>
      <c r="J139" s="125">
        <v>1.6981900000000001E-4</v>
      </c>
      <c r="K139" s="125">
        <v>1.7000000000000001E-2</v>
      </c>
      <c r="L139" s="124">
        <v>1.5958899999999999E-4</v>
      </c>
      <c r="M139" s="123">
        <v>105.8684097</v>
      </c>
      <c r="N139" s="62"/>
      <c r="O139" s="142">
        <v>79</v>
      </c>
      <c r="P139" s="141" t="s">
        <v>493</v>
      </c>
      <c r="Q139" s="141">
        <v>3.1344257839999998</v>
      </c>
      <c r="R139" s="141">
        <v>313.4425784</v>
      </c>
      <c r="S139" s="141">
        <v>1.4838380999999999E-2</v>
      </c>
      <c r="T139" s="141">
        <v>1.4838</v>
      </c>
      <c r="U139" s="140">
        <v>7226.1985029999996</v>
      </c>
    </row>
    <row r="140" spans="1:21" x14ac:dyDescent="0.25">
      <c r="A140" s="111">
        <v>71</v>
      </c>
      <c r="B140" s="109" t="s">
        <v>496</v>
      </c>
      <c r="C140" s="109">
        <v>1102</v>
      </c>
      <c r="D140" s="109">
        <v>3.13100004</v>
      </c>
      <c r="E140" s="109">
        <v>0.81830031000000003</v>
      </c>
      <c r="F140" s="109">
        <v>81.830031000000005</v>
      </c>
      <c r="G140" s="109">
        <v>1.3285989E-2</v>
      </c>
      <c r="H140" s="110">
        <v>419040.09169999999</v>
      </c>
      <c r="I140" s="109">
        <v>42</v>
      </c>
      <c r="J140" s="109">
        <v>1.0711402E-2</v>
      </c>
      <c r="K140" s="109">
        <v>1.0710999999999999</v>
      </c>
      <c r="L140" s="108">
        <v>1.3089818E-2</v>
      </c>
      <c r="M140" s="107">
        <v>5485.1585059999998</v>
      </c>
      <c r="N140" s="62"/>
      <c r="O140" s="139">
        <v>80</v>
      </c>
      <c r="P140" s="138" t="s">
        <v>497</v>
      </c>
      <c r="Q140" s="138">
        <v>0.55920014900000004</v>
      </c>
      <c r="R140" s="138">
        <v>55.920014899999998</v>
      </c>
      <c r="S140" s="138">
        <v>2.0782538E-2</v>
      </c>
      <c r="T140" s="138">
        <v>2.0783</v>
      </c>
      <c r="U140" s="137">
        <v>12138.360489999999</v>
      </c>
    </row>
    <row r="141" spans="1:21" x14ac:dyDescent="0.25">
      <c r="A141" s="111">
        <v>71</v>
      </c>
      <c r="B141" s="109" t="s">
        <v>495</v>
      </c>
      <c r="C141" s="109">
        <v>1102</v>
      </c>
      <c r="D141" s="109">
        <v>3.13100004</v>
      </c>
      <c r="E141" s="109">
        <v>1.0578004400000001</v>
      </c>
      <c r="F141" s="109">
        <v>105.780044</v>
      </c>
      <c r="G141" s="109">
        <v>1.443617E-2</v>
      </c>
      <c r="H141" s="110">
        <v>455316.78970000002</v>
      </c>
      <c r="I141" s="109">
        <v>42</v>
      </c>
      <c r="J141" s="109">
        <v>1.4660300000000001E-4</v>
      </c>
      <c r="K141" s="109">
        <v>1.4500000000000001E-2</v>
      </c>
      <c r="L141" s="108">
        <v>1.3859300000000001E-4</v>
      </c>
      <c r="M141" s="107">
        <v>63.103595390000002</v>
      </c>
      <c r="N141" s="62"/>
      <c r="O141" s="136">
        <v>80</v>
      </c>
      <c r="P141" s="135" t="s">
        <v>498</v>
      </c>
      <c r="Q141" s="135">
        <v>0.93237945099999997</v>
      </c>
      <c r="R141" s="135">
        <v>93.23794513</v>
      </c>
      <c r="S141" s="135">
        <v>0.174987588</v>
      </c>
      <c r="T141" s="135">
        <v>17.498799999999999</v>
      </c>
      <c r="U141" s="134">
        <v>88130.391319999995</v>
      </c>
    </row>
    <row r="142" spans="1:21" x14ac:dyDescent="0.25">
      <c r="A142" s="111">
        <v>71</v>
      </c>
      <c r="B142" s="109" t="s">
        <v>494</v>
      </c>
      <c r="C142" s="109">
        <v>1102</v>
      </c>
      <c r="D142" s="109">
        <v>3.13100004</v>
      </c>
      <c r="E142" s="109">
        <v>5.699806E-3</v>
      </c>
      <c r="F142" s="109">
        <v>0.56998059999999995</v>
      </c>
      <c r="G142" s="109">
        <v>2.5619400000000001E-4</v>
      </c>
      <c r="H142" s="110">
        <v>8080.3725919999997</v>
      </c>
      <c r="I142" s="109">
        <v>42</v>
      </c>
      <c r="J142" s="122">
        <v>2.8500000000000002E-5</v>
      </c>
      <c r="K142" s="109">
        <v>2.8999999999999998E-3</v>
      </c>
      <c r="L142" s="108">
        <v>5.0053650000000003E-3</v>
      </c>
      <c r="M142" s="107">
        <v>40.445217919999997</v>
      </c>
      <c r="N142" s="62"/>
      <c r="O142" s="136">
        <v>80</v>
      </c>
      <c r="P142" s="135" t="s">
        <v>496</v>
      </c>
      <c r="Q142" s="135">
        <v>2.4811008700000001</v>
      </c>
      <c r="R142" s="135">
        <v>248.11008699999999</v>
      </c>
      <c r="S142" s="135">
        <v>0.101092917</v>
      </c>
      <c r="T142" s="135">
        <v>10.109400000000001</v>
      </c>
      <c r="U142" s="134">
        <v>50713.265350000001</v>
      </c>
    </row>
    <row r="143" spans="1:21" x14ac:dyDescent="0.25">
      <c r="A143" s="106">
        <v>72</v>
      </c>
      <c r="B143" s="103" t="s">
        <v>497</v>
      </c>
      <c r="C143" s="103">
        <v>1102</v>
      </c>
      <c r="D143" s="103">
        <v>4.7278021099999998</v>
      </c>
      <c r="E143" s="103">
        <v>0.37250033999999999</v>
      </c>
      <c r="F143" s="103">
        <v>37.250033999999999</v>
      </c>
      <c r="G143" s="103">
        <v>7.1711860000000004E-3</v>
      </c>
      <c r="H143" s="104">
        <v>226179.2052</v>
      </c>
      <c r="I143" s="103">
        <v>42</v>
      </c>
      <c r="J143" s="103">
        <v>0.230320476</v>
      </c>
      <c r="K143" s="103">
        <v>23.0319</v>
      </c>
      <c r="L143" s="102">
        <v>0.61830943900000002</v>
      </c>
      <c r="M143" s="101">
        <v>139848.73759999999</v>
      </c>
      <c r="N143" s="62"/>
      <c r="O143" s="136">
        <v>80</v>
      </c>
      <c r="P143" s="135" t="s">
        <v>495</v>
      </c>
      <c r="Q143" s="135">
        <v>3.91360018</v>
      </c>
      <c r="R143" s="135">
        <v>391.36001800000003</v>
      </c>
      <c r="S143" s="135">
        <v>9.6418458999999998E-2</v>
      </c>
      <c r="T143" s="135">
        <v>9.6419999999999995</v>
      </c>
      <c r="U143" s="134">
        <v>38854.407809999997</v>
      </c>
    </row>
    <row r="144" spans="1:21" ht="15.75" thickBot="1" x14ac:dyDescent="0.3">
      <c r="A144" s="106">
        <v>72</v>
      </c>
      <c r="B144" s="103" t="s">
        <v>498</v>
      </c>
      <c r="C144" s="103">
        <v>1102</v>
      </c>
      <c r="D144" s="103">
        <v>4.7278021099999998</v>
      </c>
      <c r="E144" s="103">
        <v>0.44938754600000003</v>
      </c>
      <c r="F144" s="103">
        <v>44.938754629999998</v>
      </c>
      <c r="G144" s="103">
        <v>7.3470009999999997E-3</v>
      </c>
      <c r="H144" s="104">
        <v>231724.4025</v>
      </c>
      <c r="I144" s="103">
        <v>42</v>
      </c>
      <c r="J144" s="103">
        <v>0.185228161</v>
      </c>
      <c r="K144" s="103">
        <v>18.5228</v>
      </c>
      <c r="L144" s="102">
        <v>0.41217911499999998</v>
      </c>
      <c r="M144" s="101">
        <v>95511.959239999996</v>
      </c>
      <c r="N144" s="62"/>
      <c r="O144" s="133">
        <v>80</v>
      </c>
      <c r="P144" s="132" t="s">
        <v>493</v>
      </c>
      <c r="Q144" s="132">
        <v>4.8107414860000004</v>
      </c>
      <c r="R144" s="132">
        <v>481.0741486</v>
      </c>
      <c r="S144" s="132">
        <v>8.2015647999999997E-2</v>
      </c>
      <c r="T144" s="132">
        <v>8.2014999999999993</v>
      </c>
      <c r="U144" s="131">
        <v>43433.086329999998</v>
      </c>
    </row>
    <row r="145" spans="1:21" x14ac:dyDescent="0.25">
      <c r="A145" s="106">
        <v>72</v>
      </c>
      <c r="B145" s="103" t="s">
        <v>496</v>
      </c>
      <c r="C145" s="103">
        <v>1102</v>
      </c>
      <c r="D145" s="103">
        <v>4.7278021099999998</v>
      </c>
      <c r="E145" s="103">
        <v>1.3516008100000001</v>
      </c>
      <c r="F145" s="103">
        <v>135.16008099999999</v>
      </c>
      <c r="G145" s="103">
        <v>2.1929304E-2</v>
      </c>
      <c r="H145" s="104">
        <v>691650.25950000004</v>
      </c>
      <c r="I145" s="103">
        <v>42</v>
      </c>
      <c r="J145" s="103">
        <v>0.72279218599999995</v>
      </c>
      <c r="K145" s="103">
        <v>72.279200000000003</v>
      </c>
      <c r="L145" s="102">
        <v>0.53476749999999995</v>
      </c>
      <c r="M145" s="101">
        <v>369872.08020000003</v>
      </c>
      <c r="N145" s="62"/>
      <c r="O145" s="148">
        <v>84</v>
      </c>
      <c r="P145" s="147" t="s">
        <v>497</v>
      </c>
      <c r="Q145" s="147">
        <v>2.4366000959999998</v>
      </c>
      <c r="R145" s="147">
        <v>243.6600096</v>
      </c>
      <c r="S145" s="147">
        <v>7.2539447000000007E-2</v>
      </c>
      <c r="T145" s="147">
        <v>7.2541000000000002</v>
      </c>
      <c r="U145" s="146">
        <v>41933.448940000002</v>
      </c>
    </row>
    <row r="146" spans="1:21" x14ac:dyDescent="0.25">
      <c r="A146" s="106">
        <v>72</v>
      </c>
      <c r="B146" s="103" t="s">
        <v>495</v>
      </c>
      <c r="C146" s="103">
        <v>1102</v>
      </c>
      <c r="D146" s="103">
        <v>4.7278021099999998</v>
      </c>
      <c r="E146" s="103">
        <v>1.5069001099999999</v>
      </c>
      <c r="F146" s="103">
        <v>150.690011</v>
      </c>
      <c r="G146" s="103">
        <v>2.1727967000000001E-2</v>
      </c>
      <c r="H146" s="104">
        <v>685300.07920000004</v>
      </c>
      <c r="I146" s="103">
        <v>42</v>
      </c>
      <c r="J146" s="103">
        <v>1.086618146</v>
      </c>
      <c r="K146" s="103">
        <v>108.6618</v>
      </c>
      <c r="L146" s="102">
        <v>0.72109500699999995</v>
      </c>
      <c r="M146" s="101">
        <v>494166.4656</v>
      </c>
      <c r="N146" s="62"/>
      <c r="O146" s="145">
        <v>84</v>
      </c>
      <c r="P146" s="144" t="s">
        <v>496</v>
      </c>
      <c r="Q146" s="144">
        <v>7.3078961619999996</v>
      </c>
      <c r="R146" s="144">
        <v>730.78961619999995</v>
      </c>
      <c r="S146" s="144">
        <v>0.191643272</v>
      </c>
      <c r="T146" s="144">
        <v>19.164100000000001</v>
      </c>
      <c r="U146" s="143">
        <v>98285.744030000002</v>
      </c>
    </row>
    <row r="147" spans="1:21" x14ac:dyDescent="0.25">
      <c r="A147" s="106">
        <v>72</v>
      </c>
      <c r="B147" s="103" t="s">
        <v>499</v>
      </c>
      <c r="C147" s="103">
        <v>1102</v>
      </c>
      <c r="D147" s="103">
        <v>4.7278021099999998</v>
      </c>
      <c r="E147" s="103">
        <v>2.9001000000000001E-3</v>
      </c>
      <c r="F147" s="103">
        <v>0.29000999999999999</v>
      </c>
      <c r="G147" s="105">
        <v>4.85E-5</v>
      </c>
      <c r="H147" s="104">
        <v>1528.4600989999999</v>
      </c>
      <c r="I147" s="103">
        <v>42</v>
      </c>
      <c r="J147" s="103">
        <v>2.897607E-3</v>
      </c>
      <c r="K147" s="103">
        <v>0.2898</v>
      </c>
      <c r="L147" s="102">
        <v>0.99914037</v>
      </c>
      <c r="M147" s="101">
        <v>1527.1461899999999</v>
      </c>
      <c r="N147" s="62"/>
      <c r="O147" s="145">
        <v>84</v>
      </c>
      <c r="P147" s="144" t="s">
        <v>495</v>
      </c>
      <c r="Q147" s="144">
        <v>10.04549899</v>
      </c>
      <c r="R147" s="144">
        <v>1004.549899</v>
      </c>
      <c r="S147" s="144">
        <v>0.16705715199999999</v>
      </c>
      <c r="T147" s="144">
        <v>16.705500000000001</v>
      </c>
      <c r="U147" s="143">
        <v>65655.740349999993</v>
      </c>
    </row>
    <row r="148" spans="1:21" x14ac:dyDescent="0.25">
      <c r="A148" s="106">
        <v>72</v>
      </c>
      <c r="B148" s="103" t="s">
        <v>494</v>
      </c>
      <c r="C148" s="103">
        <v>1102</v>
      </c>
      <c r="D148" s="103">
        <v>4.7278021099999998</v>
      </c>
      <c r="E148" s="103">
        <v>1.420064E-2</v>
      </c>
      <c r="F148" s="103">
        <v>1.420064</v>
      </c>
      <c r="G148" s="103">
        <v>6.8360399999999998E-4</v>
      </c>
      <c r="H148" s="104">
        <v>21560.877369999998</v>
      </c>
      <c r="I148" s="103">
        <v>42</v>
      </c>
      <c r="J148" s="103">
        <v>3.6980720000000002E-3</v>
      </c>
      <c r="K148" s="103">
        <v>0.36990000000000001</v>
      </c>
      <c r="L148" s="102">
        <v>0.26041584699999998</v>
      </c>
      <c r="M148" s="101">
        <v>5614.7941440000004</v>
      </c>
      <c r="N148" s="62"/>
      <c r="O148" s="145">
        <v>84</v>
      </c>
      <c r="P148" s="144" t="s">
        <v>494</v>
      </c>
      <c r="Q148" s="144">
        <v>2.959993E-2</v>
      </c>
      <c r="R148" s="144">
        <v>2.9599929999999999</v>
      </c>
      <c r="S148" s="144">
        <v>1.627961E-3</v>
      </c>
      <c r="T148" s="144">
        <v>0.1628</v>
      </c>
      <c r="U148" s="143">
        <v>2476.9981699999998</v>
      </c>
    </row>
    <row r="149" spans="1:21" ht="15.75" thickBot="1" x14ac:dyDescent="0.3">
      <c r="A149" s="106">
        <v>72</v>
      </c>
      <c r="B149" s="103" t="s">
        <v>493</v>
      </c>
      <c r="C149" s="103">
        <v>1102</v>
      </c>
      <c r="D149" s="103">
        <v>4.7278021099999998</v>
      </c>
      <c r="E149" s="103">
        <v>1.101268492</v>
      </c>
      <c r="F149" s="103">
        <v>110.1268492</v>
      </c>
      <c r="G149" s="103">
        <v>1.8759080000000001E-2</v>
      </c>
      <c r="H149" s="104">
        <v>591661.37210000004</v>
      </c>
      <c r="I149" s="103">
        <v>42</v>
      </c>
      <c r="J149" s="103">
        <v>0.186963715</v>
      </c>
      <c r="K149" s="103">
        <v>18.696300000000001</v>
      </c>
      <c r="L149" s="102">
        <v>0.16977123799999999</v>
      </c>
      <c r="M149" s="101">
        <v>100447.0834</v>
      </c>
      <c r="N149" s="62"/>
      <c r="O149" s="142">
        <v>84</v>
      </c>
      <c r="P149" s="141" t="s">
        <v>493</v>
      </c>
      <c r="Q149" s="141">
        <v>11.364271199999999</v>
      </c>
      <c r="R149" s="141">
        <v>1136.4271200000001</v>
      </c>
      <c r="S149" s="141">
        <v>0.52030351799999996</v>
      </c>
      <c r="T149" s="141">
        <v>52.030299999999997</v>
      </c>
      <c r="U149" s="140">
        <v>268390.45010000002</v>
      </c>
    </row>
    <row r="150" spans="1:21" x14ac:dyDescent="0.25">
      <c r="A150" s="111">
        <v>74</v>
      </c>
      <c r="B150" s="109" t="s">
        <v>497</v>
      </c>
      <c r="C150" s="109">
        <v>1103</v>
      </c>
      <c r="D150" s="109">
        <v>2.42320248</v>
      </c>
      <c r="E150" s="109">
        <v>0.54150034999999996</v>
      </c>
      <c r="F150" s="109">
        <v>54.150035000000003</v>
      </c>
      <c r="G150" s="109">
        <v>1.0522205999999999E-2</v>
      </c>
      <c r="H150" s="110">
        <v>331870.3836</v>
      </c>
      <c r="I150" s="109">
        <v>42</v>
      </c>
      <c r="J150" s="109">
        <v>1.9679299000000001E-2</v>
      </c>
      <c r="K150" s="109">
        <v>1.968</v>
      </c>
      <c r="L150" s="108">
        <v>3.6342171999999999E-2</v>
      </c>
      <c r="M150" s="107">
        <v>12060.89064</v>
      </c>
      <c r="N150" s="62"/>
      <c r="O150" s="139">
        <v>85</v>
      </c>
      <c r="P150" s="138" t="s">
        <v>497</v>
      </c>
      <c r="Q150" s="138">
        <v>0.53100024999999995</v>
      </c>
      <c r="R150" s="138">
        <v>53.100025000000002</v>
      </c>
      <c r="S150" s="138">
        <v>2.7221E-4</v>
      </c>
      <c r="T150" s="138">
        <v>2.7199999999999998E-2</v>
      </c>
      <c r="U150" s="137">
        <v>153.45438949999999</v>
      </c>
    </row>
    <row r="151" spans="1:21" x14ac:dyDescent="0.25">
      <c r="A151" s="111">
        <v>74</v>
      </c>
      <c r="B151" s="109" t="s">
        <v>496</v>
      </c>
      <c r="C151" s="109">
        <v>1103</v>
      </c>
      <c r="D151" s="109">
        <v>2.42320248</v>
      </c>
      <c r="E151" s="109">
        <v>0.31680074000000003</v>
      </c>
      <c r="F151" s="109">
        <v>31.680074000000001</v>
      </c>
      <c r="G151" s="109">
        <v>5.1897250000000001E-3</v>
      </c>
      <c r="H151" s="110">
        <v>163683.94130000001</v>
      </c>
      <c r="I151" s="109">
        <v>42</v>
      </c>
      <c r="J151" s="109">
        <v>4.0818870000000002E-3</v>
      </c>
      <c r="K151" s="109">
        <v>0.40820000000000001</v>
      </c>
      <c r="L151" s="108">
        <v>1.2884715E-2</v>
      </c>
      <c r="M151" s="107">
        <v>2109.0209679999998</v>
      </c>
      <c r="N151" s="62"/>
      <c r="O151" s="136">
        <v>85</v>
      </c>
      <c r="P151" s="135" t="s">
        <v>498</v>
      </c>
      <c r="Q151" s="135">
        <v>1.667662735</v>
      </c>
      <c r="R151" s="135">
        <v>166.76627350000001</v>
      </c>
      <c r="S151" s="135">
        <v>5.3721062E-2</v>
      </c>
      <c r="T151" s="135">
        <v>5.3720999999999997</v>
      </c>
      <c r="U151" s="134">
        <v>27394.58079</v>
      </c>
    </row>
    <row r="152" spans="1:21" x14ac:dyDescent="0.25">
      <c r="A152" s="111">
        <v>74</v>
      </c>
      <c r="B152" s="109" t="s">
        <v>495</v>
      </c>
      <c r="C152" s="109">
        <v>1103</v>
      </c>
      <c r="D152" s="109">
        <v>2.42320248</v>
      </c>
      <c r="E152" s="109">
        <v>1.20990032</v>
      </c>
      <c r="F152" s="109">
        <v>120.990032</v>
      </c>
      <c r="G152" s="109">
        <v>1.6582642000000002E-2</v>
      </c>
      <c r="H152" s="110">
        <v>523016.54190000001</v>
      </c>
      <c r="I152" s="109">
        <v>42</v>
      </c>
      <c r="J152" s="109">
        <v>9.4794879999999995E-3</v>
      </c>
      <c r="K152" s="109">
        <v>0.94810000000000005</v>
      </c>
      <c r="L152" s="108">
        <v>7.8349330000000005E-3</v>
      </c>
      <c r="M152" s="107">
        <v>4097.7997850000002</v>
      </c>
      <c r="N152" s="62"/>
      <c r="O152" s="136">
        <v>85</v>
      </c>
      <c r="P152" s="135" t="s">
        <v>495</v>
      </c>
      <c r="Q152" s="135">
        <v>1.84199964</v>
      </c>
      <c r="R152" s="135">
        <v>184.19996399999999</v>
      </c>
      <c r="S152" s="135">
        <v>7.7204338999999997E-2</v>
      </c>
      <c r="T152" s="135">
        <v>7.7203999999999997</v>
      </c>
      <c r="U152" s="134">
        <v>30559.808260000002</v>
      </c>
    </row>
    <row r="153" spans="1:21" x14ac:dyDescent="0.25">
      <c r="A153" s="106">
        <v>75</v>
      </c>
      <c r="B153" s="103" t="s">
        <v>497</v>
      </c>
      <c r="C153" s="103">
        <v>1103</v>
      </c>
      <c r="D153" s="103">
        <v>23.00671195</v>
      </c>
      <c r="E153" s="103">
        <v>1.9499960439999999</v>
      </c>
      <c r="F153" s="103">
        <v>194.99960440000001</v>
      </c>
      <c r="G153" s="103">
        <v>3.7332087E-2</v>
      </c>
      <c r="H153" s="104">
        <v>1177454.02</v>
      </c>
      <c r="I153" s="103">
        <v>42</v>
      </c>
      <c r="J153" s="103">
        <v>9.8111959999999995E-3</v>
      </c>
      <c r="K153" s="103">
        <v>0.98109999999999997</v>
      </c>
      <c r="L153" s="102">
        <v>5.0313930000000003E-3</v>
      </c>
      <c r="M153" s="101">
        <v>5924.2334570000003</v>
      </c>
      <c r="N153" s="62"/>
      <c r="O153" s="136">
        <v>85</v>
      </c>
      <c r="P153" s="135" t="s">
        <v>494</v>
      </c>
      <c r="Q153" s="135">
        <v>1.0599839999999999E-2</v>
      </c>
      <c r="R153" s="135">
        <v>1.059984</v>
      </c>
      <c r="S153" s="135">
        <v>1.99817E-4</v>
      </c>
      <c r="T153" s="135">
        <v>0.02</v>
      </c>
      <c r="U153" s="134">
        <v>265.32631629999997</v>
      </c>
    </row>
    <row r="154" spans="1:21" ht="15.75" thickBot="1" x14ac:dyDescent="0.3">
      <c r="A154" s="106">
        <v>75</v>
      </c>
      <c r="B154" s="103" t="s">
        <v>496</v>
      </c>
      <c r="C154" s="103">
        <v>1103</v>
      </c>
      <c r="D154" s="103">
        <v>23.00671195</v>
      </c>
      <c r="E154" s="103">
        <v>4.3519025940000002</v>
      </c>
      <c r="F154" s="103">
        <v>435.1902594</v>
      </c>
      <c r="G154" s="103">
        <v>7.1087797999999994E-2</v>
      </c>
      <c r="H154" s="104">
        <v>2242109.1439999999</v>
      </c>
      <c r="I154" s="103">
        <v>42</v>
      </c>
      <c r="J154" s="103">
        <v>2.4253243000000001E-2</v>
      </c>
      <c r="K154" s="103">
        <v>2.4253</v>
      </c>
      <c r="L154" s="102">
        <v>5.5730210000000001E-3</v>
      </c>
      <c r="M154" s="101">
        <v>12495.3205</v>
      </c>
      <c r="N154" s="62"/>
      <c r="O154" s="133">
        <v>85</v>
      </c>
      <c r="P154" s="132" t="s">
        <v>493</v>
      </c>
      <c r="Q154" s="132">
        <v>5.8605370629999998</v>
      </c>
      <c r="R154" s="132">
        <v>586.05370630000004</v>
      </c>
      <c r="S154" s="132">
        <v>0.246598067</v>
      </c>
      <c r="T154" s="132">
        <v>24.66</v>
      </c>
      <c r="U154" s="131">
        <v>128696.219</v>
      </c>
    </row>
    <row r="155" spans="1:21" x14ac:dyDescent="0.25">
      <c r="A155" s="106">
        <v>75</v>
      </c>
      <c r="B155" s="103" t="s">
        <v>495</v>
      </c>
      <c r="C155" s="103">
        <v>1103</v>
      </c>
      <c r="D155" s="103">
        <v>23.00671195</v>
      </c>
      <c r="E155" s="103">
        <v>6.5492995499999997</v>
      </c>
      <c r="F155" s="103">
        <v>654.92995499999995</v>
      </c>
      <c r="G155" s="103">
        <v>8.6127825000000005E-2</v>
      </c>
      <c r="H155" s="104">
        <v>2716471.594</v>
      </c>
      <c r="I155" s="103">
        <v>42</v>
      </c>
      <c r="J155" s="103">
        <v>1.1793470000000001E-3</v>
      </c>
      <c r="K155" s="103">
        <v>0.1179</v>
      </c>
      <c r="L155" s="102">
        <v>1.8007200000000001E-4</v>
      </c>
      <c r="M155" s="101">
        <v>489.16096850000002</v>
      </c>
      <c r="N155" s="62"/>
      <c r="O155" s="148">
        <v>91</v>
      </c>
      <c r="P155" s="147" t="s">
        <v>496</v>
      </c>
      <c r="Q155" s="147">
        <v>2.9326980800000002</v>
      </c>
      <c r="R155" s="147">
        <v>293.26980800000001</v>
      </c>
      <c r="S155" s="147">
        <v>3.9766315000000003E-2</v>
      </c>
      <c r="T155" s="147">
        <v>3.9765999999999999</v>
      </c>
      <c r="U155" s="146">
        <v>20550.098269999999</v>
      </c>
    </row>
    <row r="156" spans="1:21" x14ac:dyDescent="0.25">
      <c r="A156" s="106">
        <v>75</v>
      </c>
      <c r="B156" s="103" t="s">
        <v>494</v>
      </c>
      <c r="C156" s="103">
        <v>1103</v>
      </c>
      <c r="D156" s="103">
        <v>23.00671195</v>
      </c>
      <c r="E156" s="103">
        <v>9.3400473999999997E-2</v>
      </c>
      <c r="F156" s="103">
        <v>9.3400473999999996</v>
      </c>
      <c r="G156" s="103">
        <v>4.3216180000000002E-3</v>
      </c>
      <c r="H156" s="104">
        <v>136303.84469999999</v>
      </c>
      <c r="I156" s="103">
        <v>42</v>
      </c>
      <c r="J156" s="103">
        <v>5.7264800000000004E-4</v>
      </c>
      <c r="K156" s="103">
        <v>5.7200000000000001E-2</v>
      </c>
      <c r="L156" s="102">
        <v>6.1311050000000004E-3</v>
      </c>
      <c r="M156" s="101">
        <v>835.69318050000004</v>
      </c>
      <c r="N156" s="62"/>
      <c r="O156" s="145">
        <v>91</v>
      </c>
      <c r="P156" s="144" t="s">
        <v>495</v>
      </c>
      <c r="Q156" s="144">
        <v>6.7698003</v>
      </c>
      <c r="R156" s="144">
        <v>676.98003000000006</v>
      </c>
      <c r="S156" s="144">
        <v>0.43204946500000002</v>
      </c>
      <c r="T156" s="144">
        <v>43.204999999999998</v>
      </c>
      <c r="U156" s="143">
        <v>185422.92389999999</v>
      </c>
    </row>
    <row r="157" spans="1:21" ht="15.75" thickBot="1" x14ac:dyDescent="0.3">
      <c r="A157" s="100">
        <v>75</v>
      </c>
      <c r="B157" s="98" t="s">
        <v>493</v>
      </c>
      <c r="C157" s="98">
        <v>1103</v>
      </c>
      <c r="D157" s="98">
        <v>23.00671195</v>
      </c>
      <c r="E157" s="98">
        <v>8.5050905409999995</v>
      </c>
      <c r="F157" s="98">
        <v>850.50905409999996</v>
      </c>
      <c r="G157" s="98">
        <v>0.144750988</v>
      </c>
      <c r="H157" s="99">
        <v>4565446.1500000004</v>
      </c>
      <c r="I157" s="98">
        <v>42</v>
      </c>
      <c r="J157" s="98">
        <v>1.0791346E-2</v>
      </c>
      <c r="K157" s="98">
        <v>1.0791999999999999</v>
      </c>
      <c r="L157" s="97">
        <v>1.26881E-3</v>
      </c>
      <c r="M157" s="96">
        <v>5792.6851020000004</v>
      </c>
      <c r="N157" s="62"/>
      <c r="O157" s="145">
        <v>91</v>
      </c>
      <c r="P157" s="144" t="s">
        <v>499</v>
      </c>
      <c r="Q157" s="144">
        <v>4.3800760000000001E-2</v>
      </c>
      <c r="R157" s="144">
        <v>4.3800759999999999</v>
      </c>
      <c r="S157" s="144">
        <v>5.3962039999999999E-3</v>
      </c>
      <c r="T157" s="144">
        <v>0.53959999999999997</v>
      </c>
      <c r="U157" s="143">
        <v>2853.4592940000002</v>
      </c>
    </row>
    <row r="158" spans="1:21" x14ac:dyDescent="0.25">
      <c r="A158" s="127">
        <v>95</v>
      </c>
      <c r="B158" s="125" t="s">
        <v>497</v>
      </c>
      <c r="C158" s="125">
        <v>1202</v>
      </c>
      <c r="D158" s="125">
        <v>8.4039941819999999</v>
      </c>
      <c r="E158" s="125">
        <v>0.38299968000000001</v>
      </c>
      <c r="F158" s="125">
        <v>38.299968</v>
      </c>
      <c r="G158" s="125">
        <v>7.0430240000000002E-3</v>
      </c>
      <c r="H158" s="126">
        <v>222136.9669</v>
      </c>
      <c r="I158" s="125">
        <v>51</v>
      </c>
      <c r="J158" s="125">
        <v>1.8328527000000001E-2</v>
      </c>
      <c r="K158" s="125">
        <v>1.833</v>
      </c>
      <c r="L158" s="124">
        <v>4.7855201E-2</v>
      </c>
      <c r="M158" s="123">
        <v>10630.409149999999</v>
      </c>
      <c r="N158" s="62"/>
      <c r="O158" s="145">
        <v>91</v>
      </c>
      <c r="P158" s="144" t="s">
        <v>494</v>
      </c>
      <c r="Q158" s="144">
        <v>4.490036E-2</v>
      </c>
      <c r="R158" s="144">
        <v>4.4900359999999999</v>
      </c>
      <c r="S158" s="144">
        <v>1.9986099999999999E-4</v>
      </c>
      <c r="T158" s="144">
        <v>0.02</v>
      </c>
      <c r="U158" s="143">
        <v>292.6876742</v>
      </c>
    </row>
    <row r="159" spans="1:21" ht="15.75" thickBot="1" x14ac:dyDescent="0.3">
      <c r="A159" s="111">
        <v>95</v>
      </c>
      <c r="B159" s="109" t="s">
        <v>496</v>
      </c>
      <c r="C159" s="109">
        <v>1202</v>
      </c>
      <c r="D159" s="109">
        <v>8.4039941819999999</v>
      </c>
      <c r="E159" s="109">
        <v>3.2715999060000001</v>
      </c>
      <c r="F159" s="109">
        <v>327.15999060000001</v>
      </c>
      <c r="G159" s="109">
        <v>5.3590503999999997E-2</v>
      </c>
      <c r="H159" s="110">
        <v>1690244.48</v>
      </c>
      <c r="I159" s="109">
        <v>51</v>
      </c>
      <c r="J159" s="109">
        <v>0.17395232399999999</v>
      </c>
      <c r="K159" s="109">
        <v>17.395199999999999</v>
      </c>
      <c r="L159" s="108">
        <v>5.3170414999999999E-2</v>
      </c>
      <c r="M159" s="107">
        <v>89871.000209999998</v>
      </c>
      <c r="N159" s="62"/>
      <c r="O159" s="142">
        <v>91</v>
      </c>
      <c r="P159" s="141" t="s">
        <v>493</v>
      </c>
      <c r="Q159" s="141">
        <v>1.0770132290000001</v>
      </c>
      <c r="R159" s="141">
        <v>107.70132289999999</v>
      </c>
      <c r="S159" s="141">
        <v>6.2728559000000003E-2</v>
      </c>
      <c r="T159" s="141">
        <v>6.2728999999999999</v>
      </c>
      <c r="U159" s="140">
        <v>34162.330860000002</v>
      </c>
    </row>
    <row r="160" spans="1:21" x14ac:dyDescent="0.25">
      <c r="A160" s="111">
        <v>95</v>
      </c>
      <c r="B160" s="109" t="s">
        <v>495</v>
      </c>
      <c r="C160" s="109">
        <v>1202</v>
      </c>
      <c r="D160" s="109">
        <v>8.4039941819999999</v>
      </c>
      <c r="E160" s="109">
        <v>3.5382000200000001</v>
      </c>
      <c r="F160" s="109">
        <v>353.82000199999999</v>
      </c>
      <c r="G160" s="109">
        <v>4.8494357000000002E-2</v>
      </c>
      <c r="H160" s="110">
        <v>1529512.031</v>
      </c>
      <c r="I160" s="109">
        <v>51</v>
      </c>
      <c r="J160" s="109">
        <v>0.233153838</v>
      </c>
      <c r="K160" s="109">
        <v>23.3155</v>
      </c>
      <c r="L160" s="108">
        <v>6.5896172000000003E-2</v>
      </c>
      <c r="M160" s="107">
        <v>100788.9883</v>
      </c>
      <c r="N160" s="62"/>
      <c r="O160" s="139">
        <v>96</v>
      </c>
      <c r="P160" s="138" t="s">
        <v>497</v>
      </c>
      <c r="Q160" s="138">
        <v>3.8495966680000002</v>
      </c>
      <c r="R160" s="138">
        <v>384.95966679999998</v>
      </c>
      <c r="S160" s="138">
        <v>0.46371375599999998</v>
      </c>
      <c r="T160" s="138">
        <v>46.371299999999998</v>
      </c>
      <c r="U160" s="137">
        <v>280754.95130000002</v>
      </c>
    </row>
    <row r="161" spans="1:21" x14ac:dyDescent="0.25">
      <c r="A161" s="111">
        <v>95</v>
      </c>
      <c r="B161" s="109" t="s">
        <v>494</v>
      </c>
      <c r="C161" s="109">
        <v>1202</v>
      </c>
      <c r="D161" s="109">
        <v>8.4039941819999999</v>
      </c>
      <c r="E161" s="109">
        <v>2.9297951999999999E-2</v>
      </c>
      <c r="F161" s="109">
        <v>2.9297952</v>
      </c>
      <c r="G161" s="109">
        <v>1.412752E-3</v>
      </c>
      <c r="H161" s="110">
        <v>44558.194790000001</v>
      </c>
      <c r="I161" s="109">
        <v>51</v>
      </c>
      <c r="J161" s="109">
        <v>4.99586E-4</v>
      </c>
      <c r="K161" s="109">
        <v>0.05</v>
      </c>
      <c r="L161" s="108">
        <v>1.7051921000000001E-2</v>
      </c>
      <c r="M161" s="107">
        <v>759.80280479999999</v>
      </c>
      <c r="N161" s="62"/>
      <c r="O161" s="136">
        <v>96</v>
      </c>
      <c r="P161" s="135" t="s">
        <v>496</v>
      </c>
      <c r="Q161" s="135">
        <v>3.7938983400000001</v>
      </c>
      <c r="R161" s="135">
        <v>379.38983400000001</v>
      </c>
      <c r="S161" s="135">
        <v>0.196007129</v>
      </c>
      <c r="T161" s="135">
        <v>19.6006</v>
      </c>
      <c r="U161" s="134">
        <v>100386.1269</v>
      </c>
    </row>
    <row r="162" spans="1:21" x14ac:dyDescent="0.25">
      <c r="A162" s="111">
        <v>95</v>
      </c>
      <c r="B162" s="109" t="s">
        <v>493</v>
      </c>
      <c r="C162" s="109">
        <v>1202</v>
      </c>
      <c r="D162" s="109">
        <v>8.4039941819999999</v>
      </c>
      <c r="E162" s="109">
        <v>0.91426632699999999</v>
      </c>
      <c r="F162" s="109">
        <v>91.426632679999997</v>
      </c>
      <c r="G162" s="109">
        <v>1.5652780000000002E-2</v>
      </c>
      <c r="H162" s="110">
        <v>493688.68290000001</v>
      </c>
      <c r="I162" s="109">
        <v>51</v>
      </c>
      <c r="J162" s="109">
        <v>2.3544898000000002E-2</v>
      </c>
      <c r="K162" s="109">
        <v>2.3546</v>
      </c>
      <c r="L162" s="108">
        <v>2.5752778E-2</v>
      </c>
      <c r="M162" s="107">
        <v>12713.855079999999</v>
      </c>
      <c r="N162" s="62"/>
      <c r="O162" s="136">
        <v>96</v>
      </c>
      <c r="P162" s="135" t="s">
        <v>495</v>
      </c>
      <c r="Q162" s="135">
        <v>9.7731018699999996</v>
      </c>
      <c r="R162" s="135">
        <v>977.31018700000004</v>
      </c>
      <c r="S162" s="135">
        <v>0.34702763599999997</v>
      </c>
      <c r="T162" s="135">
        <v>34.7027</v>
      </c>
      <c r="U162" s="134">
        <v>165531.9455</v>
      </c>
    </row>
    <row r="163" spans="1:21" x14ac:dyDescent="0.25">
      <c r="A163" s="106">
        <v>101</v>
      </c>
      <c r="B163" s="103" t="s">
        <v>495</v>
      </c>
      <c r="C163" s="103">
        <v>1202</v>
      </c>
      <c r="D163" s="103">
        <v>3.04340089</v>
      </c>
      <c r="E163" s="103">
        <v>1.71410007</v>
      </c>
      <c r="F163" s="103">
        <v>171.41000700000001</v>
      </c>
      <c r="G163" s="103">
        <v>2.5131704000000001E-2</v>
      </c>
      <c r="H163" s="104">
        <v>792653.95920000004</v>
      </c>
      <c r="I163" s="103">
        <v>51</v>
      </c>
      <c r="J163" s="103">
        <v>1.1428300000000001E-3</v>
      </c>
      <c r="K163" s="103">
        <v>0.1143</v>
      </c>
      <c r="L163" s="102">
        <v>6.6672300000000003E-4</v>
      </c>
      <c r="M163" s="101">
        <v>528.48079900000005</v>
      </c>
      <c r="N163" s="62"/>
      <c r="O163" s="136">
        <v>96</v>
      </c>
      <c r="P163" s="135" t="s">
        <v>499</v>
      </c>
      <c r="Q163" s="135">
        <v>8.4899150000000007E-2</v>
      </c>
      <c r="R163" s="135">
        <v>8.4899149999999999</v>
      </c>
      <c r="S163" s="135">
        <v>6.0952200000000002E-3</v>
      </c>
      <c r="T163" s="135">
        <v>0.60950000000000004</v>
      </c>
      <c r="U163" s="134">
        <v>3275.1871540000002</v>
      </c>
    </row>
    <row r="164" spans="1:21" x14ac:dyDescent="0.25">
      <c r="A164" s="106">
        <v>101</v>
      </c>
      <c r="B164" s="103" t="s">
        <v>493</v>
      </c>
      <c r="C164" s="103">
        <v>1202</v>
      </c>
      <c r="D164" s="103">
        <v>3.04340089</v>
      </c>
      <c r="E164" s="103">
        <v>0.29940528199999999</v>
      </c>
      <c r="F164" s="103">
        <v>29.94052821</v>
      </c>
      <c r="G164" s="103">
        <v>5.1925399999999998E-3</v>
      </c>
      <c r="H164" s="104">
        <v>163772.7273</v>
      </c>
      <c r="I164" s="103">
        <v>51</v>
      </c>
      <c r="J164" s="105">
        <v>4.16E-6</v>
      </c>
      <c r="K164" s="105">
        <v>4.0000000000000002E-4</v>
      </c>
      <c r="L164" s="102">
        <v>1.3900000000000001E-5</v>
      </c>
      <c r="M164" s="101">
        <v>2.274452089</v>
      </c>
      <c r="N164" s="62"/>
      <c r="O164" s="136">
        <v>96</v>
      </c>
      <c r="P164" s="135" t="s">
        <v>494</v>
      </c>
      <c r="Q164" s="135">
        <v>1.350062E-2</v>
      </c>
      <c r="R164" s="135">
        <v>1.3500620000000001</v>
      </c>
      <c r="S164" s="135">
        <v>5.5956189999999996E-3</v>
      </c>
      <c r="T164" s="135">
        <v>0.5595</v>
      </c>
      <c r="U164" s="134">
        <v>8321.1151730000001</v>
      </c>
    </row>
    <row r="165" spans="1:21" ht="15.75" thickBot="1" x14ac:dyDescent="0.3">
      <c r="A165" s="106">
        <v>102</v>
      </c>
      <c r="B165" s="103" t="s">
        <v>496</v>
      </c>
      <c r="C165" s="103">
        <v>1202</v>
      </c>
      <c r="D165" s="103">
        <v>12.16681105</v>
      </c>
      <c r="E165" s="103">
        <v>2.2367008099999999</v>
      </c>
      <c r="F165" s="103">
        <v>223.67008100000001</v>
      </c>
      <c r="G165" s="103">
        <v>3.6155640000000003E-2</v>
      </c>
      <c r="H165" s="104">
        <v>1140348.8910000001</v>
      </c>
      <c r="I165" s="103">
        <v>51</v>
      </c>
      <c r="J165" s="103">
        <v>1.872702E-3</v>
      </c>
      <c r="K165" s="103">
        <v>0.18720000000000001</v>
      </c>
      <c r="L165" s="102">
        <v>8.3726099999999995E-4</v>
      </c>
      <c r="M165" s="101">
        <v>954.76929059999998</v>
      </c>
      <c r="N165" s="62"/>
      <c r="O165" s="133">
        <v>96</v>
      </c>
      <c r="P165" s="132" t="s">
        <v>493</v>
      </c>
      <c r="Q165" s="132">
        <v>1.099600369</v>
      </c>
      <c r="R165" s="132">
        <v>109.96003690000001</v>
      </c>
      <c r="S165" s="132">
        <v>3.7041075999999999E-2</v>
      </c>
      <c r="T165" s="132">
        <v>3.7040999999999999</v>
      </c>
      <c r="U165" s="131">
        <v>20001.911120000001</v>
      </c>
    </row>
    <row r="166" spans="1:21" ht="15.75" thickBot="1" x14ac:dyDescent="0.3">
      <c r="A166" s="100">
        <v>102</v>
      </c>
      <c r="B166" s="98" t="s">
        <v>495</v>
      </c>
      <c r="C166" s="98">
        <v>1202</v>
      </c>
      <c r="D166" s="98">
        <v>12.16681105</v>
      </c>
      <c r="E166" s="98">
        <v>5.8162036500000003</v>
      </c>
      <c r="F166" s="98">
        <v>581.62036499999999</v>
      </c>
      <c r="G166" s="98">
        <v>7.7561605000000006E-2</v>
      </c>
      <c r="H166" s="99">
        <v>2446293.0359999998</v>
      </c>
      <c r="I166" s="98">
        <v>51</v>
      </c>
      <c r="J166" s="98">
        <v>3.648133E-3</v>
      </c>
      <c r="K166" s="98">
        <v>0.36480000000000001</v>
      </c>
      <c r="L166" s="97">
        <v>6.2723599999999998E-4</v>
      </c>
      <c r="M166" s="96">
        <v>1534.403215</v>
      </c>
      <c r="N166" s="62"/>
      <c r="O166" s="148">
        <v>111</v>
      </c>
      <c r="P166" s="147" t="s">
        <v>496</v>
      </c>
      <c r="Q166" s="147">
        <v>5.1266034640000004</v>
      </c>
      <c r="R166" s="147">
        <v>512.66034639999998</v>
      </c>
      <c r="S166" s="147">
        <v>1.2744567E-2</v>
      </c>
      <c r="T166" s="147">
        <v>1.2745</v>
      </c>
      <c r="U166" s="146">
        <v>6560.6835769999998</v>
      </c>
    </row>
    <row r="167" spans="1:21" x14ac:dyDescent="0.25">
      <c r="A167" s="127">
        <v>80</v>
      </c>
      <c r="B167" s="125" t="s">
        <v>497</v>
      </c>
      <c r="C167" s="125">
        <v>1103</v>
      </c>
      <c r="D167" s="125">
        <v>3.3708011199999999</v>
      </c>
      <c r="E167" s="125">
        <v>7.7699820000000003E-2</v>
      </c>
      <c r="F167" s="125">
        <v>7.7699819999999997</v>
      </c>
      <c r="G167" s="125">
        <v>1.4149849999999999E-3</v>
      </c>
      <c r="H167" s="126">
        <v>44628.627560000001</v>
      </c>
      <c r="I167" s="125">
        <v>52</v>
      </c>
      <c r="J167" s="128">
        <v>6.3200000000000005E-5</v>
      </c>
      <c r="K167" s="125">
        <v>6.3E-3</v>
      </c>
      <c r="L167" s="124">
        <v>8.1362299999999997E-4</v>
      </c>
      <c r="M167" s="123">
        <v>36.310891730000002</v>
      </c>
      <c r="N167" s="62"/>
      <c r="O167" s="145">
        <v>111</v>
      </c>
      <c r="P167" s="144" t="s">
        <v>495</v>
      </c>
      <c r="Q167" s="144">
        <v>14.74919974</v>
      </c>
      <c r="R167" s="144">
        <v>1474.9199739999999</v>
      </c>
      <c r="S167" s="144">
        <v>0.235983884</v>
      </c>
      <c r="T167" s="144">
        <v>23.598400000000002</v>
      </c>
      <c r="U167" s="143">
        <v>109491.00380000001</v>
      </c>
    </row>
    <row r="168" spans="1:21" ht="15.75" thickBot="1" x14ac:dyDescent="0.3">
      <c r="A168" s="111">
        <v>80</v>
      </c>
      <c r="B168" s="109" t="s">
        <v>496</v>
      </c>
      <c r="C168" s="109">
        <v>1103</v>
      </c>
      <c r="D168" s="109">
        <v>3.3708011199999999</v>
      </c>
      <c r="E168" s="109">
        <v>0.67460059000000006</v>
      </c>
      <c r="F168" s="109">
        <v>67.460059000000001</v>
      </c>
      <c r="G168" s="109">
        <v>1.0799298000000001E-2</v>
      </c>
      <c r="H168" s="110">
        <v>340609.86300000001</v>
      </c>
      <c r="I168" s="109">
        <v>52</v>
      </c>
      <c r="J168" s="122">
        <v>7.9699999999999999E-5</v>
      </c>
      <c r="K168" s="109">
        <v>7.9000000000000008E-3</v>
      </c>
      <c r="L168" s="108">
        <v>1.18175E-4</v>
      </c>
      <c r="M168" s="107">
        <v>40.251644929999998</v>
      </c>
      <c r="N168" s="62"/>
      <c r="O168" s="142">
        <v>111</v>
      </c>
      <c r="P168" s="141" t="s">
        <v>493</v>
      </c>
      <c r="Q168" s="141">
        <v>11.662959470000001</v>
      </c>
      <c r="R168" s="141">
        <v>1166.2959470000001</v>
      </c>
      <c r="S168" s="141">
        <v>0.38847152200000001</v>
      </c>
      <c r="T168" s="141">
        <v>38.847200000000001</v>
      </c>
      <c r="U168" s="140">
        <v>209368.25719999999</v>
      </c>
    </row>
    <row r="169" spans="1:21" x14ac:dyDescent="0.25">
      <c r="A169" s="111">
        <v>80</v>
      </c>
      <c r="B169" s="109" t="s">
        <v>495</v>
      </c>
      <c r="C169" s="109">
        <v>1103</v>
      </c>
      <c r="D169" s="109">
        <v>3.3708011199999999</v>
      </c>
      <c r="E169" s="109">
        <v>2.2544002999999999</v>
      </c>
      <c r="F169" s="109">
        <v>225.44003000000001</v>
      </c>
      <c r="G169" s="109">
        <v>3.1072143999999999E-2</v>
      </c>
      <c r="H169" s="110">
        <v>980015.42830000003</v>
      </c>
      <c r="I169" s="109">
        <v>52</v>
      </c>
      <c r="J169" s="109">
        <v>2.1141749999999998E-3</v>
      </c>
      <c r="K169" s="109">
        <v>0.2114</v>
      </c>
      <c r="L169" s="108">
        <v>9.3779900000000001E-4</v>
      </c>
      <c r="M169" s="107">
        <v>919.05774220000001</v>
      </c>
      <c r="N169" s="62"/>
      <c r="O169" s="139">
        <v>113</v>
      </c>
      <c r="P169" s="138" t="s">
        <v>497</v>
      </c>
      <c r="Q169" s="138">
        <v>1.4318979000000001</v>
      </c>
      <c r="R169" s="138">
        <v>143.18978999999999</v>
      </c>
      <c r="S169" s="138">
        <v>4.0086667999999999E-2</v>
      </c>
      <c r="T169" s="138">
        <v>4.0087000000000002</v>
      </c>
      <c r="U169" s="137">
        <v>22682.208739999998</v>
      </c>
    </row>
    <row r="170" spans="1:21" x14ac:dyDescent="0.25">
      <c r="A170" s="111">
        <v>80</v>
      </c>
      <c r="B170" s="109" t="s">
        <v>494</v>
      </c>
      <c r="C170" s="109">
        <v>1103</v>
      </c>
      <c r="D170" s="109">
        <v>3.3708011199999999</v>
      </c>
      <c r="E170" s="109">
        <v>4.0003599999999997E-3</v>
      </c>
      <c r="F170" s="109">
        <v>0.400036</v>
      </c>
      <c r="G170" s="109">
        <v>1.9078899999999999E-4</v>
      </c>
      <c r="H170" s="110">
        <v>6017.4965229999998</v>
      </c>
      <c r="I170" s="109">
        <v>52</v>
      </c>
      <c r="J170" s="122">
        <v>2.6400000000000001E-6</v>
      </c>
      <c r="K170" s="122">
        <v>2.9999999999999997E-4</v>
      </c>
      <c r="L170" s="108">
        <v>6.6078199999999995E-4</v>
      </c>
      <c r="M170" s="107">
        <v>3.976255997</v>
      </c>
      <c r="N170" s="62"/>
      <c r="O170" s="136">
        <v>113</v>
      </c>
      <c r="P170" s="135" t="s">
        <v>496</v>
      </c>
      <c r="Q170" s="135">
        <v>1.79820275</v>
      </c>
      <c r="R170" s="135">
        <v>179.82027500000001</v>
      </c>
      <c r="S170" s="135">
        <v>1.6729609999999999E-2</v>
      </c>
      <c r="T170" s="135">
        <v>1.673</v>
      </c>
      <c r="U170" s="134">
        <v>8148.8194890000004</v>
      </c>
    </row>
    <row r="171" spans="1:21" x14ac:dyDescent="0.25">
      <c r="A171" s="111">
        <v>80</v>
      </c>
      <c r="B171" s="109" t="s">
        <v>493</v>
      </c>
      <c r="C171" s="109">
        <v>1103</v>
      </c>
      <c r="D171" s="109">
        <v>3.3708011199999999</v>
      </c>
      <c r="E171" s="109">
        <v>0.32580006</v>
      </c>
      <c r="F171" s="109">
        <v>32.580005999999997</v>
      </c>
      <c r="G171" s="109">
        <v>5.5259999999999997E-3</v>
      </c>
      <c r="H171" s="110">
        <v>174290.05439999999</v>
      </c>
      <c r="I171" s="109">
        <v>52</v>
      </c>
      <c r="J171" s="109">
        <v>3.5598100000000001E-4</v>
      </c>
      <c r="K171" s="109">
        <v>3.56E-2</v>
      </c>
      <c r="L171" s="108">
        <v>1.0926359999999999E-3</v>
      </c>
      <c r="M171" s="107">
        <v>190.43553199999999</v>
      </c>
      <c r="N171" s="62"/>
      <c r="O171" s="136">
        <v>113</v>
      </c>
      <c r="P171" s="135" t="s">
        <v>495</v>
      </c>
      <c r="Q171" s="135">
        <v>6.1888000999999999</v>
      </c>
      <c r="R171" s="135">
        <v>618.88000999999997</v>
      </c>
      <c r="S171" s="135">
        <v>0.14530136900000001</v>
      </c>
      <c r="T171" s="135">
        <v>14.530200000000001</v>
      </c>
      <c r="U171" s="134">
        <v>55565.480150000003</v>
      </c>
    </row>
    <row r="172" spans="1:21" ht="15.75" thickBot="1" x14ac:dyDescent="0.3">
      <c r="A172" s="106">
        <v>89</v>
      </c>
      <c r="B172" s="103" t="s">
        <v>497</v>
      </c>
      <c r="C172" s="103">
        <v>1202</v>
      </c>
      <c r="D172" s="103">
        <v>2.1292001699999998</v>
      </c>
      <c r="E172" s="103">
        <v>9.6999849999999999E-2</v>
      </c>
      <c r="F172" s="103">
        <v>9.6999849999999999</v>
      </c>
      <c r="G172" s="103">
        <v>1.7980380000000001E-3</v>
      </c>
      <c r="H172" s="104">
        <v>56710.111290000001</v>
      </c>
      <c r="I172" s="103">
        <v>52</v>
      </c>
      <c r="J172" s="105">
        <v>2.7500000000000001E-5</v>
      </c>
      <c r="K172" s="103">
        <v>2.7000000000000001E-3</v>
      </c>
      <c r="L172" s="102">
        <v>2.8313200000000001E-4</v>
      </c>
      <c r="M172" s="101">
        <v>16.05644543</v>
      </c>
      <c r="N172" s="62"/>
      <c r="O172" s="133">
        <v>113</v>
      </c>
      <c r="P172" s="132" t="s">
        <v>493</v>
      </c>
      <c r="Q172" s="132">
        <v>4.5049994169999996</v>
      </c>
      <c r="R172" s="132">
        <v>450.49994170000002</v>
      </c>
      <c r="S172" s="132">
        <v>0.18474006700000001</v>
      </c>
      <c r="T172" s="132">
        <v>18.474</v>
      </c>
      <c r="U172" s="131">
        <v>92337.492899999997</v>
      </c>
    </row>
    <row r="173" spans="1:21" x14ac:dyDescent="0.25">
      <c r="A173" s="106">
        <v>89</v>
      </c>
      <c r="B173" s="103" t="s">
        <v>496</v>
      </c>
      <c r="C173" s="103">
        <v>1202</v>
      </c>
      <c r="D173" s="103">
        <v>2.1292001699999998</v>
      </c>
      <c r="E173" s="103">
        <v>0.48390028000000002</v>
      </c>
      <c r="F173" s="103">
        <v>48.390028000000001</v>
      </c>
      <c r="G173" s="103">
        <v>7.9893289999999999E-3</v>
      </c>
      <c r="H173" s="104">
        <v>251983.432</v>
      </c>
      <c r="I173" s="103">
        <v>52</v>
      </c>
      <c r="J173" s="103">
        <v>9.3705000000000004E-4</v>
      </c>
      <c r="K173" s="103">
        <v>9.3700000000000006E-2</v>
      </c>
      <c r="L173" s="102">
        <v>1.936452E-3</v>
      </c>
      <c r="M173" s="101">
        <v>487.9537535</v>
      </c>
      <c r="N173" s="62"/>
      <c r="O173" s="148">
        <v>114</v>
      </c>
      <c r="P173" s="147" t="s">
        <v>497</v>
      </c>
      <c r="Q173" s="147">
        <v>0.79960015600000001</v>
      </c>
      <c r="R173" s="147">
        <v>79.960015600000006</v>
      </c>
      <c r="S173" s="147">
        <v>3.2664934E-2</v>
      </c>
      <c r="T173" s="147">
        <v>3.2665000000000002</v>
      </c>
      <c r="U173" s="146">
        <v>17290.483980000001</v>
      </c>
    </row>
    <row r="174" spans="1:21" x14ac:dyDescent="0.25">
      <c r="A174" s="106">
        <v>89</v>
      </c>
      <c r="B174" s="103" t="s">
        <v>495</v>
      </c>
      <c r="C174" s="103">
        <v>1202</v>
      </c>
      <c r="D174" s="103">
        <v>2.1292001699999998</v>
      </c>
      <c r="E174" s="103">
        <v>1.39190014</v>
      </c>
      <c r="F174" s="103">
        <v>139.19001399999999</v>
      </c>
      <c r="G174" s="103">
        <v>1.9555257999999999E-2</v>
      </c>
      <c r="H174" s="104">
        <v>616772.82609999995</v>
      </c>
      <c r="I174" s="103">
        <v>52</v>
      </c>
      <c r="J174" s="105">
        <v>6.2500000000000001E-5</v>
      </c>
      <c r="K174" s="103">
        <v>6.3E-3</v>
      </c>
      <c r="L174" s="102">
        <v>4.49E-5</v>
      </c>
      <c r="M174" s="101">
        <v>27.71199786</v>
      </c>
      <c r="N174" s="62"/>
      <c r="O174" s="145">
        <v>114</v>
      </c>
      <c r="P174" s="144" t="s">
        <v>496</v>
      </c>
      <c r="Q174" s="144">
        <v>1.94510015</v>
      </c>
      <c r="R174" s="144">
        <v>194.51001500000001</v>
      </c>
      <c r="S174" s="144">
        <v>1.7788414999999998E-2</v>
      </c>
      <c r="T174" s="144">
        <v>1.7787999999999999</v>
      </c>
      <c r="U174" s="143">
        <v>8251.02369</v>
      </c>
    </row>
    <row r="175" spans="1:21" x14ac:dyDescent="0.25">
      <c r="A175" s="106">
        <v>89</v>
      </c>
      <c r="B175" s="103" t="s">
        <v>494</v>
      </c>
      <c r="C175" s="103">
        <v>1202</v>
      </c>
      <c r="D175" s="103">
        <v>2.1292001699999998</v>
      </c>
      <c r="E175" s="103">
        <v>6.2000099999999997E-3</v>
      </c>
      <c r="F175" s="103">
        <v>0.62000100000000002</v>
      </c>
      <c r="G175" s="103">
        <v>3.0255199999999999E-4</v>
      </c>
      <c r="H175" s="104">
        <v>9542.4947819999998</v>
      </c>
      <c r="I175" s="103">
        <v>52</v>
      </c>
      <c r="J175" s="105">
        <v>9.9900000000000002E-5</v>
      </c>
      <c r="K175" s="103">
        <v>0.01</v>
      </c>
      <c r="L175" s="102">
        <v>1.6116116E-2</v>
      </c>
      <c r="M175" s="101">
        <v>153.78795629999999</v>
      </c>
      <c r="N175" s="62"/>
      <c r="O175" s="145">
        <v>114</v>
      </c>
      <c r="P175" s="144" t="s">
        <v>495</v>
      </c>
      <c r="Q175" s="144">
        <v>3.235700622</v>
      </c>
      <c r="R175" s="144">
        <v>323.5700622</v>
      </c>
      <c r="S175" s="144">
        <v>1.7136044999999999E-2</v>
      </c>
      <c r="T175" s="144">
        <v>1.7135</v>
      </c>
      <c r="U175" s="143">
        <v>6075.663751</v>
      </c>
    </row>
    <row r="176" spans="1:21" x14ac:dyDescent="0.25">
      <c r="A176" s="111">
        <v>95</v>
      </c>
      <c r="B176" s="109" t="s">
        <v>497</v>
      </c>
      <c r="C176" s="109">
        <v>1202</v>
      </c>
      <c r="D176" s="109">
        <v>8.4039941819999999</v>
      </c>
      <c r="E176" s="109">
        <v>0.38299968000000001</v>
      </c>
      <c r="F176" s="109">
        <v>38.299968</v>
      </c>
      <c r="G176" s="109">
        <v>7.0430240000000002E-3</v>
      </c>
      <c r="H176" s="110">
        <v>222136.9669</v>
      </c>
      <c r="I176" s="109">
        <v>52</v>
      </c>
      <c r="J176" s="109">
        <v>6.6515565999999998E-2</v>
      </c>
      <c r="K176" s="109">
        <v>6.6516000000000002</v>
      </c>
      <c r="L176" s="108">
        <v>0.17367003</v>
      </c>
      <c r="M176" s="107">
        <v>38578.533710000003</v>
      </c>
      <c r="N176" s="62"/>
      <c r="O176" s="145">
        <v>114</v>
      </c>
      <c r="P176" s="144" t="s">
        <v>499</v>
      </c>
      <c r="Q176" s="144">
        <v>1.50350183</v>
      </c>
      <c r="R176" s="144">
        <v>150.35018299999999</v>
      </c>
      <c r="S176" s="144">
        <v>1.0503294E-2</v>
      </c>
      <c r="T176" s="144">
        <v>1.0503</v>
      </c>
      <c r="U176" s="143">
        <v>5052.7724619999999</v>
      </c>
    </row>
    <row r="177" spans="1:21" x14ac:dyDescent="0.25">
      <c r="A177" s="111">
        <v>95</v>
      </c>
      <c r="B177" s="109" t="s">
        <v>496</v>
      </c>
      <c r="C177" s="109">
        <v>1202</v>
      </c>
      <c r="D177" s="109">
        <v>8.4039941819999999</v>
      </c>
      <c r="E177" s="109">
        <v>3.2715999060000001</v>
      </c>
      <c r="F177" s="109">
        <v>327.15999060000001</v>
      </c>
      <c r="G177" s="109">
        <v>5.3590503999999997E-2</v>
      </c>
      <c r="H177" s="110">
        <v>1690244.48</v>
      </c>
      <c r="I177" s="109">
        <v>52</v>
      </c>
      <c r="J177" s="109">
        <v>0.33204890100000001</v>
      </c>
      <c r="K177" s="109">
        <v>33.204799999999999</v>
      </c>
      <c r="L177" s="108">
        <v>0.101494348</v>
      </c>
      <c r="M177" s="107">
        <v>171550.2622</v>
      </c>
      <c r="N177" s="62"/>
      <c r="O177" s="145">
        <v>114</v>
      </c>
      <c r="P177" s="144" t="s">
        <v>494</v>
      </c>
      <c r="Q177" s="144">
        <v>8.9006220000000004E-3</v>
      </c>
      <c r="R177" s="144">
        <v>0.89006220000000003</v>
      </c>
      <c r="S177" s="144">
        <v>5.9601900000000004E-4</v>
      </c>
      <c r="T177" s="144">
        <v>5.9700000000000003E-2</v>
      </c>
      <c r="U177" s="143">
        <v>725.84940180000001</v>
      </c>
    </row>
    <row r="178" spans="1:21" ht="15.75" thickBot="1" x14ac:dyDescent="0.3">
      <c r="A178" s="111">
        <v>95</v>
      </c>
      <c r="B178" s="109" t="s">
        <v>495</v>
      </c>
      <c r="C178" s="109">
        <v>1202</v>
      </c>
      <c r="D178" s="109">
        <v>8.4039941819999999</v>
      </c>
      <c r="E178" s="109">
        <v>3.5382000200000001</v>
      </c>
      <c r="F178" s="109">
        <v>353.82000199999999</v>
      </c>
      <c r="G178" s="109">
        <v>4.8494357000000002E-2</v>
      </c>
      <c r="H178" s="110">
        <v>1529512.031</v>
      </c>
      <c r="I178" s="109">
        <v>52</v>
      </c>
      <c r="J178" s="109">
        <v>0.41121057599999999</v>
      </c>
      <c r="K178" s="109">
        <v>41.120899999999999</v>
      </c>
      <c r="L178" s="108">
        <v>0.116220274</v>
      </c>
      <c r="M178" s="107">
        <v>177760.30739999999</v>
      </c>
      <c r="N178" s="62"/>
      <c r="O178" s="142">
        <v>114</v>
      </c>
      <c r="P178" s="141" t="s">
        <v>493</v>
      </c>
      <c r="Q178" s="141">
        <v>9.0022842690000004</v>
      </c>
      <c r="R178" s="141">
        <v>900.22842690000004</v>
      </c>
      <c r="S178" s="141">
        <v>0.68561827900000005</v>
      </c>
      <c r="T178" s="141">
        <v>68.561999999999998</v>
      </c>
      <c r="U178" s="140">
        <v>321283.02889999998</v>
      </c>
    </row>
    <row r="179" spans="1:21" x14ac:dyDescent="0.25">
      <c r="A179" s="111">
        <v>95</v>
      </c>
      <c r="B179" s="109" t="s">
        <v>494</v>
      </c>
      <c r="C179" s="109">
        <v>1202</v>
      </c>
      <c r="D179" s="109">
        <v>8.4039941819999999</v>
      </c>
      <c r="E179" s="109">
        <v>2.9297951999999999E-2</v>
      </c>
      <c r="F179" s="109">
        <v>2.9297952</v>
      </c>
      <c r="G179" s="109">
        <v>1.412752E-3</v>
      </c>
      <c r="H179" s="110">
        <v>44558.194790000001</v>
      </c>
      <c r="I179" s="109">
        <v>52</v>
      </c>
      <c r="J179" s="109">
        <v>2.6959530000000001E-3</v>
      </c>
      <c r="K179" s="109">
        <v>0.26960000000000001</v>
      </c>
      <c r="L179" s="108">
        <v>9.2018471000000004E-2</v>
      </c>
      <c r="M179" s="107">
        <v>4100.1769700000004</v>
      </c>
      <c r="N179" s="62"/>
      <c r="O179" s="139">
        <v>115</v>
      </c>
      <c r="P179" s="138" t="s">
        <v>497</v>
      </c>
      <c r="Q179" s="138">
        <v>0.36299933600000001</v>
      </c>
      <c r="R179" s="138">
        <v>36.299933600000003</v>
      </c>
      <c r="S179" s="138">
        <v>2.6381569000000001E-2</v>
      </c>
      <c r="T179" s="138">
        <v>2.6381999999999999</v>
      </c>
      <c r="U179" s="137">
        <v>13827.86909</v>
      </c>
    </row>
    <row r="180" spans="1:21" ht="15.75" thickBot="1" x14ac:dyDescent="0.3">
      <c r="A180" s="121">
        <v>95</v>
      </c>
      <c r="B180" s="119" t="s">
        <v>493</v>
      </c>
      <c r="C180" s="119">
        <v>1202</v>
      </c>
      <c r="D180" s="119">
        <v>8.4039941819999999</v>
      </c>
      <c r="E180" s="119">
        <v>0.91426632699999999</v>
      </c>
      <c r="F180" s="119">
        <v>91.426632679999997</v>
      </c>
      <c r="G180" s="119">
        <v>1.5652780000000002E-2</v>
      </c>
      <c r="H180" s="120">
        <v>493688.68290000001</v>
      </c>
      <c r="I180" s="119">
        <v>52</v>
      </c>
      <c r="J180" s="119">
        <v>0.104439376</v>
      </c>
      <c r="K180" s="119">
        <v>10.443899999999999</v>
      </c>
      <c r="L180" s="118">
        <v>0.11423298899999999</v>
      </c>
      <c r="M180" s="117">
        <v>56395.534050000002</v>
      </c>
      <c r="N180" s="62"/>
      <c r="O180" s="136">
        <v>115</v>
      </c>
      <c r="P180" s="135" t="s">
        <v>496</v>
      </c>
      <c r="Q180" s="135">
        <v>0.54950003000000003</v>
      </c>
      <c r="R180" s="135">
        <v>54.950003000000002</v>
      </c>
      <c r="S180" s="135">
        <v>9.5792779999999994E-2</v>
      </c>
      <c r="T180" s="135">
        <v>9.5792999999999999</v>
      </c>
      <c r="U180" s="134">
        <v>43852.477180000002</v>
      </c>
    </row>
    <row r="181" spans="1:21" x14ac:dyDescent="0.25">
      <c r="A181" s="116">
        <v>104</v>
      </c>
      <c r="B181" s="114" t="s">
        <v>497</v>
      </c>
      <c r="C181" s="114">
        <v>1201</v>
      </c>
      <c r="D181" s="114">
        <v>11.894304460000001</v>
      </c>
      <c r="E181" s="114">
        <v>0.53520053999999995</v>
      </c>
      <c r="F181" s="114">
        <v>53.520054000000002</v>
      </c>
      <c r="G181" s="114">
        <v>1.0003771E-2</v>
      </c>
      <c r="H181" s="115">
        <v>315518.95140000002</v>
      </c>
      <c r="I181" s="114">
        <v>53</v>
      </c>
      <c r="J181" s="114">
        <v>2.5275399E-2</v>
      </c>
      <c r="K181" s="114">
        <v>2.5276999999999998</v>
      </c>
      <c r="L181" s="113">
        <v>4.7226035E-2</v>
      </c>
      <c r="M181" s="112">
        <v>14900.70901</v>
      </c>
      <c r="N181" s="62"/>
      <c r="O181" s="136">
        <v>115</v>
      </c>
      <c r="P181" s="135" t="s">
        <v>495</v>
      </c>
      <c r="Q181" s="135">
        <v>2.6833008619999998</v>
      </c>
      <c r="R181" s="135">
        <v>268.33008619999998</v>
      </c>
      <c r="S181" s="135">
        <v>4.6552652999999999E-2</v>
      </c>
      <c r="T181" s="135">
        <v>4.6553000000000004</v>
      </c>
      <c r="U181" s="134">
        <v>16502.958350000001</v>
      </c>
    </row>
    <row r="182" spans="1:21" x14ac:dyDescent="0.25">
      <c r="A182" s="106">
        <v>104</v>
      </c>
      <c r="B182" s="103" t="s">
        <v>496</v>
      </c>
      <c r="C182" s="103">
        <v>1201</v>
      </c>
      <c r="D182" s="103">
        <v>11.894304460000001</v>
      </c>
      <c r="E182" s="103">
        <v>2.9326980800000002</v>
      </c>
      <c r="F182" s="103">
        <v>293.26980800000001</v>
      </c>
      <c r="G182" s="103">
        <v>4.8051198000000003E-2</v>
      </c>
      <c r="H182" s="104">
        <v>1515534.7749999999</v>
      </c>
      <c r="I182" s="103">
        <v>53</v>
      </c>
      <c r="J182" s="103">
        <v>0.207625741</v>
      </c>
      <c r="K182" s="103">
        <v>20.762599999999999</v>
      </c>
      <c r="L182" s="102">
        <v>7.0796835000000002E-2</v>
      </c>
      <c r="M182" s="101">
        <v>107295.0649</v>
      </c>
      <c r="N182" s="62"/>
      <c r="O182" s="136">
        <v>115</v>
      </c>
      <c r="P182" s="135" t="s">
        <v>494</v>
      </c>
      <c r="Q182" s="135">
        <v>7.2004219999999997E-3</v>
      </c>
      <c r="R182" s="135">
        <v>0.72004219999999997</v>
      </c>
      <c r="S182" s="135">
        <v>1.098725E-3</v>
      </c>
      <c r="T182" s="135">
        <v>0.11</v>
      </c>
      <c r="U182" s="134">
        <v>1306.482818</v>
      </c>
    </row>
    <row r="183" spans="1:21" ht="15.75" thickBot="1" x14ac:dyDescent="0.3">
      <c r="A183" s="106">
        <v>104</v>
      </c>
      <c r="B183" s="103" t="s">
        <v>495</v>
      </c>
      <c r="C183" s="103">
        <v>1201</v>
      </c>
      <c r="D183" s="103">
        <v>11.894304460000001</v>
      </c>
      <c r="E183" s="103">
        <v>6.7698003</v>
      </c>
      <c r="F183" s="103">
        <v>676.98003000000006</v>
      </c>
      <c r="G183" s="103">
        <v>9.2117920000000006E-2</v>
      </c>
      <c r="H183" s="104">
        <v>2905399.1910000001</v>
      </c>
      <c r="I183" s="103">
        <v>53</v>
      </c>
      <c r="J183" s="103">
        <v>0.26779139400000002</v>
      </c>
      <c r="K183" s="103">
        <v>26.779299999999999</v>
      </c>
      <c r="L183" s="102">
        <v>3.9556764000000001E-2</v>
      </c>
      <c r="M183" s="101">
        <v>114928.19070000001</v>
      </c>
      <c r="N183" s="62"/>
      <c r="O183" s="133">
        <v>115</v>
      </c>
      <c r="P183" s="132" t="s">
        <v>493</v>
      </c>
      <c r="Q183" s="132">
        <v>7.2082955990000004</v>
      </c>
      <c r="R183" s="132">
        <v>720.82955990000005</v>
      </c>
      <c r="S183" s="132">
        <v>0.213529248</v>
      </c>
      <c r="T183" s="132">
        <v>21.352900000000002</v>
      </c>
      <c r="U183" s="131">
        <v>100069.09209999999</v>
      </c>
    </row>
    <row r="184" spans="1:21" x14ac:dyDescent="0.25">
      <c r="A184" s="106">
        <v>104</v>
      </c>
      <c r="B184" s="103" t="s">
        <v>494</v>
      </c>
      <c r="C184" s="103">
        <v>1201</v>
      </c>
      <c r="D184" s="103">
        <v>11.894304460000001</v>
      </c>
      <c r="E184" s="103">
        <v>4.490036E-2</v>
      </c>
      <c r="F184" s="103">
        <v>4.4900359999999999</v>
      </c>
      <c r="G184" s="103">
        <v>2.084804E-3</v>
      </c>
      <c r="H184" s="104">
        <v>65754.707739999998</v>
      </c>
      <c r="I184" s="103">
        <v>53</v>
      </c>
      <c r="J184" s="103">
        <v>4.5966510000000002E-3</v>
      </c>
      <c r="K184" s="103">
        <v>0.45979999999999999</v>
      </c>
      <c r="L184" s="102">
        <v>0.102374485</v>
      </c>
      <c r="M184" s="101">
        <v>6731.6043719999998</v>
      </c>
      <c r="N184" s="62"/>
      <c r="O184" s="148">
        <v>116</v>
      </c>
      <c r="P184" s="147" t="s">
        <v>497</v>
      </c>
      <c r="Q184" s="147">
        <v>0.99199811999999998</v>
      </c>
      <c r="R184" s="147">
        <v>99.199811999999994</v>
      </c>
      <c r="S184" s="147">
        <v>3.3539089000000001E-2</v>
      </c>
      <c r="T184" s="147">
        <v>3.3538999999999999</v>
      </c>
      <c r="U184" s="146">
        <v>18990.84088</v>
      </c>
    </row>
    <row r="185" spans="1:21" x14ac:dyDescent="0.25">
      <c r="A185" s="106">
        <v>104</v>
      </c>
      <c r="B185" s="103" t="s">
        <v>493</v>
      </c>
      <c r="C185" s="103">
        <v>1201</v>
      </c>
      <c r="D185" s="103">
        <v>11.894304460000001</v>
      </c>
      <c r="E185" s="103">
        <v>1.0770132290000001</v>
      </c>
      <c r="F185" s="103">
        <v>107.70132289999999</v>
      </c>
      <c r="G185" s="103">
        <v>1.8596942000000002E-2</v>
      </c>
      <c r="H185" s="104">
        <v>586547.54599999997</v>
      </c>
      <c r="I185" s="103">
        <v>53</v>
      </c>
      <c r="J185" s="103">
        <v>8.9026552999999994E-2</v>
      </c>
      <c r="K185" s="103">
        <v>8.9027999999999992</v>
      </c>
      <c r="L185" s="102">
        <v>8.2660594000000004E-2</v>
      </c>
      <c r="M185" s="101">
        <v>48484.368589999998</v>
      </c>
      <c r="N185" s="62"/>
      <c r="O185" s="145">
        <v>116</v>
      </c>
      <c r="P185" s="144" t="s">
        <v>496</v>
      </c>
      <c r="Q185" s="144">
        <v>1.06080234</v>
      </c>
      <c r="R185" s="144">
        <v>106.080234</v>
      </c>
      <c r="S185" s="144">
        <v>0.13763454899999999</v>
      </c>
      <c r="T185" s="144">
        <v>13.763299999999999</v>
      </c>
      <c r="U185" s="143">
        <v>67041.674530000004</v>
      </c>
    </row>
    <row r="186" spans="1:21" x14ac:dyDescent="0.25">
      <c r="A186" s="111">
        <v>107</v>
      </c>
      <c r="B186" s="109" t="s">
        <v>497</v>
      </c>
      <c r="C186" s="109">
        <v>1201</v>
      </c>
      <c r="D186" s="109">
        <v>8.4240984300000008</v>
      </c>
      <c r="E186" s="109">
        <v>2.6190995899999998</v>
      </c>
      <c r="F186" s="109">
        <v>261.90995900000001</v>
      </c>
      <c r="G186" s="109">
        <v>5.1317070999999999E-2</v>
      </c>
      <c r="H186" s="110">
        <v>1618540.412</v>
      </c>
      <c r="I186" s="109">
        <v>53</v>
      </c>
      <c r="J186" s="109">
        <v>5.8014600000000003E-4</v>
      </c>
      <c r="K186" s="109">
        <v>5.8000000000000003E-2</v>
      </c>
      <c r="L186" s="108">
        <v>2.21506E-4</v>
      </c>
      <c r="M186" s="107">
        <v>358.51630499999999</v>
      </c>
      <c r="N186" s="62"/>
      <c r="O186" s="145">
        <v>116</v>
      </c>
      <c r="P186" s="144" t="s">
        <v>495</v>
      </c>
      <c r="Q186" s="144">
        <v>4.1609003900000001</v>
      </c>
      <c r="R186" s="144">
        <v>416.09003899999999</v>
      </c>
      <c r="S186" s="144">
        <v>9.5435135000000004E-2</v>
      </c>
      <c r="T186" s="144">
        <v>9.5434999999999999</v>
      </c>
      <c r="U186" s="143">
        <v>36488.254509999999</v>
      </c>
    </row>
    <row r="187" spans="1:21" ht="15.75" thickBot="1" x14ac:dyDescent="0.3">
      <c r="A187" s="111">
        <v>107</v>
      </c>
      <c r="B187" s="109" t="s">
        <v>496</v>
      </c>
      <c r="C187" s="109">
        <v>1201</v>
      </c>
      <c r="D187" s="109">
        <v>8.4240984300000008</v>
      </c>
      <c r="E187" s="109">
        <v>1.8718006</v>
      </c>
      <c r="F187" s="109">
        <v>187.18006</v>
      </c>
      <c r="G187" s="109">
        <v>3.0801268E-2</v>
      </c>
      <c r="H187" s="110">
        <v>971471.98549999995</v>
      </c>
      <c r="I187" s="109">
        <v>53</v>
      </c>
      <c r="J187" s="109">
        <v>7.8130099999999998E-4</v>
      </c>
      <c r="K187" s="109">
        <v>7.8200000000000006E-2</v>
      </c>
      <c r="L187" s="108">
        <v>4.1740599999999999E-4</v>
      </c>
      <c r="M187" s="107">
        <v>405.49833489999997</v>
      </c>
      <c r="N187" s="62"/>
      <c r="O187" s="142">
        <v>116</v>
      </c>
      <c r="P187" s="141" t="s">
        <v>493</v>
      </c>
      <c r="Q187" s="141">
        <v>2.0010417060000001</v>
      </c>
      <c r="R187" s="141">
        <v>200.1041706</v>
      </c>
      <c r="S187" s="141">
        <v>9.9961252E-2</v>
      </c>
      <c r="T187" s="141">
        <v>9.9961000000000002</v>
      </c>
      <c r="U187" s="140">
        <v>49963.291599999997</v>
      </c>
    </row>
    <row r="188" spans="1:21" x14ac:dyDescent="0.25">
      <c r="A188" s="111">
        <v>107</v>
      </c>
      <c r="B188" s="109" t="s">
        <v>495</v>
      </c>
      <c r="C188" s="109">
        <v>1201</v>
      </c>
      <c r="D188" s="109">
        <v>8.4240984300000008</v>
      </c>
      <c r="E188" s="109">
        <v>3.47770015</v>
      </c>
      <c r="F188" s="109">
        <v>347.770015</v>
      </c>
      <c r="G188" s="109">
        <v>4.6726428E-2</v>
      </c>
      <c r="H188" s="110">
        <v>1473751.5419999999</v>
      </c>
      <c r="I188" s="109">
        <v>53</v>
      </c>
      <c r="J188" s="109">
        <v>1.9079259999999999E-3</v>
      </c>
      <c r="K188" s="109">
        <v>0.1908</v>
      </c>
      <c r="L188" s="108">
        <v>5.4861700000000005E-4</v>
      </c>
      <c r="M188" s="107">
        <v>808.52520400000003</v>
      </c>
      <c r="N188" s="62"/>
      <c r="O188" s="139">
        <v>117</v>
      </c>
      <c r="P188" s="138" t="s">
        <v>497</v>
      </c>
      <c r="Q188" s="138">
        <v>3.1372961140000002</v>
      </c>
      <c r="R188" s="138">
        <v>313.72961140000001</v>
      </c>
      <c r="S188" s="138">
        <v>9.3712925000000002E-2</v>
      </c>
      <c r="T188" s="138">
        <v>9.3713999999999995</v>
      </c>
      <c r="U188" s="137">
        <v>56715.862090000002</v>
      </c>
    </row>
    <row r="189" spans="1:21" x14ac:dyDescent="0.25">
      <c r="A189" s="111">
        <v>107</v>
      </c>
      <c r="B189" s="109" t="s">
        <v>493</v>
      </c>
      <c r="C189" s="109">
        <v>1201</v>
      </c>
      <c r="D189" s="109">
        <v>8.4240984300000008</v>
      </c>
      <c r="E189" s="109">
        <v>0.375624982</v>
      </c>
      <c r="F189" s="109">
        <v>37.562498159999997</v>
      </c>
      <c r="G189" s="109">
        <v>6.4774990000000003E-3</v>
      </c>
      <c r="H189" s="110">
        <v>204300.32190000001</v>
      </c>
      <c r="I189" s="109">
        <v>53</v>
      </c>
      <c r="J189" s="109">
        <v>1.3088240000000001E-3</v>
      </c>
      <c r="K189" s="109">
        <v>0.13089999999999999</v>
      </c>
      <c r="L189" s="108">
        <v>3.4843909999999999E-3</v>
      </c>
      <c r="M189" s="107">
        <v>711.86214010000003</v>
      </c>
      <c r="N189" s="62"/>
      <c r="O189" s="136">
        <v>117</v>
      </c>
      <c r="P189" s="135" t="s">
        <v>498</v>
      </c>
      <c r="Q189" s="135">
        <v>2.0515176359999998</v>
      </c>
      <c r="R189" s="135">
        <v>205.15176360000001</v>
      </c>
      <c r="S189" s="135">
        <v>0.14989164899999999</v>
      </c>
      <c r="T189" s="135">
        <v>14.9893</v>
      </c>
      <c r="U189" s="134">
        <v>77782.003559999997</v>
      </c>
    </row>
    <row r="190" spans="1:21" x14ac:dyDescent="0.25">
      <c r="A190" s="106">
        <v>112</v>
      </c>
      <c r="B190" s="103" t="s">
        <v>496</v>
      </c>
      <c r="C190" s="103">
        <v>1201</v>
      </c>
      <c r="D190" s="103">
        <v>6.4674974120000002</v>
      </c>
      <c r="E190" s="103">
        <v>2.1025996789999999</v>
      </c>
      <c r="F190" s="103">
        <v>210.25996789999999</v>
      </c>
      <c r="G190" s="103">
        <v>3.4825645000000002E-2</v>
      </c>
      <c r="H190" s="104">
        <v>1098400.8289999999</v>
      </c>
      <c r="I190" s="103">
        <v>53</v>
      </c>
      <c r="J190" s="103">
        <v>3.5020299999999999E-4</v>
      </c>
      <c r="K190" s="103">
        <v>3.5000000000000003E-2</v>
      </c>
      <c r="L190" s="102">
        <v>1.6655700000000001E-4</v>
      </c>
      <c r="M190" s="101">
        <v>182.94630169999999</v>
      </c>
      <c r="N190" s="62"/>
      <c r="O190" s="136">
        <v>117</v>
      </c>
      <c r="P190" s="135" t="s">
        <v>496</v>
      </c>
      <c r="Q190" s="135">
        <v>8.3982033699999992</v>
      </c>
      <c r="R190" s="135">
        <v>839.82033699999999</v>
      </c>
      <c r="S190" s="135">
        <v>0.24651341299999999</v>
      </c>
      <c r="T190" s="135">
        <v>24.651499999999999</v>
      </c>
      <c r="U190" s="134">
        <v>126258.6109</v>
      </c>
    </row>
    <row r="191" spans="1:21" x14ac:dyDescent="0.25">
      <c r="A191" s="106">
        <v>112</v>
      </c>
      <c r="B191" s="103" t="s">
        <v>495</v>
      </c>
      <c r="C191" s="103">
        <v>1201</v>
      </c>
      <c r="D191" s="103">
        <v>6.4674974120000002</v>
      </c>
      <c r="E191" s="103">
        <v>2.6466000699999999</v>
      </c>
      <c r="F191" s="103">
        <v>264.66000700000001</v>
      </c>
      <c r="G191" s="103">
        <v>3.5302976999999999E-2</v>
      </c>
      <c r="H191" s="104">
        <v>1113455.8810000001</v>
      </c>
      <c r="I191" s="103">
        <v>53</v>
      </c>
      <c r="J191" s="103">
        <v>1.789367E-3</v>
      </c>
      <c r="K191" s="103">
        <v>0.1789</v>
      </c>
      <c r="L191" s="102">
        <v>6.7610000000000001E-4</v>
      </c>
      <c r="M191" s="101">
        <v>752.80796850000002</v>
      </c>
      <c r="N191" s="62"/>
      <c r="O191" s="136">
        <v>117</v>
      </c>
      <c r="P191" s="135" t="s">
        <v>495</v>
      </c>
      <c r="Q191" s="135">
        <v>15.388800270000001</v>
      </c>
      <c r="R191" s="135">
        <v>1538.8800269999999</v>
      </c>
      <c r="S191" s="135">
        <v>0.208603233</v>
      </c>
      <c r="T191" s="135">
        <v>20.860499999999998</v>
      </c>
      <c r="U191" s="134">
        <v>99302.558860000005</v>
      </c>
    </row>
    <row r="192" spans="1:21" x14ac:dyDescent="0.25">
      <c r="A192" s="106">
        <v>112</v>
      </c>
      <c r="B192" s="103" t="s">
        <v>494</v>
      </c>
      <c r="C192" s="103">
        <v>1201</v>
      </c>
      <c r="D192" s="103">
        <v>6.4674974120000002</v>
      </c>
      <c r="E192" s="103">
        <v>2.1999449000000001E-2</v>
      </c>
      <c r="F192" s="103">
        <v>2.1999449000000002</v>
      </c>
      <c r="G192" s="103">
        <v>1.038576E-3</v>
      </c>
      <c r="H192" s="104">
        <v>32756.676299999999</v>
      </c>
      <c r="I192" s="103">
        <v>53</v>
      </c>
      <c r="J192" s="105">
        <v>9.3200000000000006E-6</v>
      </c>
      <c r="K192" s="105">
        <v>8.9999999999999998E-4</v>
      </c>
      <c r="L192" s="102">
        <v>4.23855E-4</v>
      </c>
      <c r="M192" s="101">
        <v>13.88408969</v>
      </c>
      <c r="N192" s="62"/>
      <c r="O192" s="136">
        <v>117</v>
      </c>
      <c r="P192" s="135" t="s">
        <v>499</v>
      </c>
      <c r="Q192" s="135">
        <v>8.4899150000000007E-2</v>
      </c>
      <c r="R192" s="135">
        <v>8.4899149999999999</v>
      </c>
      <c r="S192" s="135">
        <v>4.4068019999999996E-3</v>
      </c>
      <c r="T192" s="135">
        <v>0.44069999999999998</v>
      </c>
      <c r="U192" s="134">
        <v>2367.9373599999999</v>
      </c>
    </row>
    <row r="193" spans="1:22" ht="15.75" thickBot="1" x14ac:dyDescent="0.3">
      <c r="A193" s="100">
        <v>112</v>
      </c>
      <c r="B193" s="98" t="s">
        <v>493</v>
      </c>
      <c r="C193" s="98">
        <v>1201</v>
      </c>
      <c r="D193" s="98">
        <v>6.4674974120000002</v>
      </c>
      <c r="E193" s="98">
        <v>0.73807898400000005</v>
      </c>
      <c r="F193" s="98">
        <v>73.807898390000005</v>
      </c>
      <c r="G193" s="98">
        <v>1.2794731E-2</v>
      </c>
      <c r="H193" s="99">
        <v>403545.8224</v>
      </c>
      <c r="I193" s="98">
        <v>53</v>
      </c>
      <c r="J193" s="98">
        <v>8.2994750000000006E-3</v>
      </c>
      <c r="K193" s="98">
        <v>0.82989999999999997</v>
      </c>
      <c r="L193" s="97">
        <v>1.1244697999999999E-2</v>
      </c>
      <c r="M193" s="96">
        <v>4537.7509540000001</v>
      </c>
      <c r="N193" s="62"/>
      <c r="O193" s="136">
        <v>117</v>
      </c>
      <c r="P193" s="135" t="s">
        <v>494</v>
      </c>
      <c r="Q193" s="135">
        <v>4.2798572E-2</v>
      </c>
      <c r="R193" s="135">
        <v>4.2798572000000004</v>
      </c>
      <c r="S193" s="135">
        <v>3.2993670000000001E-3</v>
      </c>
      <c r="T193" s="135">
        <v>0.33</v>
      </c>
      <c r="U193" s="134">
        <v>4910.1668419999996</v>
      </c>
    </row>
    <row r="194" spans="1:22" ht="15.75" thickBot="1" x14ac:dyDescent="0.3">
      <c r="A194" s="127">
        <v>104</v>
      </c>
      <c r="B194" s="125" t="s">
        <v>496</v>
      </c>
      <c r="C194" s="125">
        <v>1201</v>
      </c>
      <c r="D194" s="125">
        <v>11.894304460000001</v>
      </c>
      <c r="E194" s="125">
        <v>2.9326980800000002</v>
      </c>
      <c r="F194" s="125">
        <v>293.26980800000001</v>
      </c>
      <c r="G194" s="125">
        <v>4.8051198000000003E-2</v>
      </c>
      <c r="H194" s="126">
        <v>1515534.7749999999</v>
      </c>
      <c r="I194" s="125">
        <v>55</v>
      </c>
      <c r="J194" s="125">
        <v>6.8458099999999997E-4</v>
      </c>
      <c r="K194" s="125">
        <v>6.8400000000000002E-2</v>
      </c>
      <c r="L194" s="124">
        <v>2.3342999999999999E-4</v>
      </c>
      <c r="M194" s="123">
        <v>353.77184990000001</v>
      </c>
      <c r="N194" s="62"/>
      <c r="O194" s="133">
        <v>117</v>
      </c>
      <c r="P194" s="132" t="s">
        <v>493</v>
      </c>
      <c r="Q194" s="132">
        <v>10.844757299999999</v>
      </c>
      <c r="R194" s="132">
        <v>1084.4757300000001</v>
      </c>
      <c r="S194" s="132">
        <v>0.639134439</v>
      </c>
      <c r="T194" s="132">
        <v>63.913499999999999</v>
      </c>
      <c r="U194" s="131">
        <v>345112.84529999999</v>
      </c>
    </row>
    <row r="195" spans="1:22" x14ac:dyDescent="0.25">
      <c r="A195" s="106">
        <v>107</v>
      </c>
      <c r="B195" s="103" t="s">
        <v>497</v>
      </c>
      <c r="C195" s="103">
        <v>1201</v>
      </c>
      <c r="D195" s="103">
        <v>8.4240984300000008</v>
      </c>
      <c r="E195" s="103">
        <v>2.6190995899999998</v>
      </c>
      <c r="F195" s="103">
        <v>261.90995900000001</v>
      </c>
      <c r="G195" s="103">
        <v>5.1317070999999999E-2</v>
      </c>
      <c r="H195" s="104">
        <v>1618540.412</v>
      </c>
      <c r="I195" s="103">
        <v>55</v>
      </c>
      <c r="J195" s="103">
        <v>3.1349081000000001E-2</v>
      </c>
      <c r="K195" s="103">
        <v>3.1349</v>
      </c>
      <c r="L195" s="102">
        <v>1.1969412E-2</v>
      </c>
      <c r="M195" s="101">
        <v>19372.976569999999</v>
      </c>
      <c r="N195" s="62"/>
      <c r="O195" s="148">
        <v>118</v>
      </c>
      <c r="P195" s="147" t="s">
        <v>497</v>
      </c>
      <c r="Q195" s="147">
        <v>0.82729718799999996</v>
      </c>
      <c r="R195" s="147">
        <v>82.729718800000001</v>
      </c>
      <c r="S195" s="147">
        <v>1.2164993000000001E-2</v>
      </c>
      <c r="T195" s="147">
        <v>1.2164999999999999</v>
      </c>
      <c r="U195" s="146">
        <v>6853.6622129999996</v>
      </c>
    </row>
    <row r="196" spans="1:22" x14ac:dyDescent="0.25">
      <c r="A196" s="106">
        <v>107</v>
      </c>
      <c r="B196" s="103" t="s">
        <v>496</v>
      </c>
      <c r="C196" s="103">
        <v>1201</v>
      </c>
      <c r="D196" s="103">
        <v>8.4240984300000008</v>
      </c>
      <c r="E196" s="103">
        <v>1.8718006</v>
      </c>
      <c r="F196" s="103">
        <v>187.18006</v>
      </c>
      <c r="G196" s="103">
        <v>3.0801268E-2</v>
      </c>
      <c r="H196" s="104">
        <v>971471.98549999995</v>
      </c>
      <c r="I196" s="103">
        <v>55</v>
      </c>
      <c r="J196" s="103">
        <v>0.13341424199999999</v>
      </c>
      <c r="K196" s="103">
        <v>13.3413</v>
      </c>
      <c r="L196" s="102">
        <v>7.1275883999999998E-2</v>
      </c>
      <c r="M196" s="101">
        <v>69242.524139999994</v>
      </c>
      <c r="N196" s="62"/>
      <c r="O196" s="145">
        <v>118</v>
      </c>
      <c r="P196" s="144" t="s">
        <v>496</v>
      </c>
      <c r="Q196" s="144">
        <v>2.6633992000000002</v>
      </c>
      <c r="R196" s="144">
        <v>266.33992000000001</v>
      </c>
      <c r="S196" s="144">
        <v>0.15229674000000001</v>
      </c>
      <c r="T196" s="144">
        <v>15.229799999999999</v>
      </c>
      <c r="U196" s="143">
        <v>74350.931700000001</v>
      </c>
    </row>
    <row r="197" spans="1:22" x14ac:dyDescent="0.25">
      <c r="A197" s="106">
        <v>107</v>
      </c>
      <c r="B197" s="103" t="s">
        <v>495</v>
      </c>
      <c r="C197" s="103">
        <v>1201</v>
      </c>
      <c r="D197" s="103">
        <v>8.4240984300000008</v>
      </c>
      <c r="E197" s="103">
        <v>3.47770015</v>
      </c>
      <c r="F197" s="103">
        <v>347.770015</v>
      </c>
      <c r="G197" s="103">
        <v>4.6726428E-2</v>
      </c>
      <c r="H197" s="104">
        <v>1473751.5419999999</v>
      </c>
      <c r="I197" s="103">
        <v>55</v>
      </c>
      <c r="J197" s="103">
        <v>0.105276412</v>
      </c>
      <c r="K197" s="103">
        <v>10.527699999999999</v>
      </c>
      <c r="L197" s="102">
        <v>3.0271849E-2</v>
      </c>
      <c r="M197" s="101">
        <v>44613.18346</v>
      </c>
      <c r="N197" s="62"/>
      <c r="O197" s="145">
        <v>118</v>
      </c>
      <c r="P197" s="144" t="s">
        <v>495</v>
      </c>
      <c r="Q197" s="144">
        <v>5.5599004499999998</v>
      </c>
      <c r="R197" s="144">
        <v>555.99004500000001</v>
      </c>
      <c r="S197" s="144">
        <v>0.11954387299999999</v>
      </c>
      <c r="T197" s="144">
        <v>11.9544</v>
      </c>
      <c r="U197" s="143">
        <v>50166.965490000002</v>
      </c>
    </row>
    <row r="198" spans="1:22" x14ac:dyDescent="0.25">
      <c r="A198" s="106">
        <v>107</v>
      </c>
      <c r="B198" s="103" t="s">
        <v>494</v>
      </c>
      <c r="C198" s="103">
        <v>1201</v>
      </c>
      <c r="D198" s="103">
        <v>8.4240984300000008</v>
      </c>
      <c r="E198" s="103">
        <v>2.230004E-2</v>
      </c>
      <c r="F198" s="103">
        <v>2.2300040000000001</v>
      </c>
      <c r="G198" s="103">
        <v>1.1577040000000001E-3</v>
      </c>
      <c r="H198" s="104">
        <v>36513.991320000001</v>
      </c>
      <c r="I198" s="103">
        <v>55</v>
      </c>
      <c r="J198" s="103">
        <v>8.1714899999999998E-4</v>
      </c>
      <c r="K198" s="103">
        <v>8.1799999999999998E-2</v>
      </c>
      <c r="L198" s="102">
        <v>3.6643393000000003E-2</v>
      </c>
      <c r="M198" s="101">
        <v>1337.996533</v>
      </c>
      <c r="N198" s="62"/>
      <c r="O198" s="145">
        <v>118</v>
      </c>
      <c r="P198" s="144" t="s">
        <v>499</v>
      </c>
      <c r="Q198" s="144">
        <v>2.4099880000000001E-2</v>
      </c>
      <c r="R198" s="144">
        <v>2.4099879999999998</v>
      </c>
      <c r="S198" s="144">
        <v>1.1205923E-2</v>
      </c>
      <c r="T198" s="144">
        <v>1.1207</v>
      </c>
      <c r="U198" s="143">
        <v>5594.3249159999996</v>
      </c>
    </row>
    <row r="199" spans="1:22" x14ac:dyDescent="0.25">
      <c r="A199" s="106">
        <v>107</v>
      </c>
      <c r="B199" s="103" t="s">
        <v>493</v>
      </c>
      <c r="C199" s="103">
        <v>1201</v>
      </c>
      <c r="D199" s="103">
        <v>8.4240984300000008</v>
      </c>
      <c r="E199" s="103">
        <v>0.375624982</v>
      </c>
      <c r="F199" s="103">
        <v>37.562498159999997</v>
      </c>
      <c r="G199" s="103">
        <v>6.4774990000000003E-3</v>
      </c>
      <c r="H199" s="104">
        <v>204300.32190000001</v>
      </c>
      <c r="I199" s="103">
        <v>55</v>
      </c>
      <c r="J199" s="103">
        <v>9.1658422000000003E-2</v>
      </c>
      <c r="K199" s="103">
        <v>9.1660000000000004</v>
      </c>
      <c r="L199" s="102">
        <v>0.24401577799999999</v>
      </c>
      <c r="M199" s="101">
        <v>49852.502090000002</v>
      </c>
      <c r="N199" s="62"/>
      <c r="O199" s="145">
        <v>118</v>
      </c>
      <c r="P199" s="144" t="s">
        <v>494</v>
      </c>
      <c r="Q199" s="144">
        <v>1.9199069999999999E-2</v>
      </c>
      <c r="R199" s="144">
        <v>1.919907</v>
      </c>
      <c r="S199" s="144">
        <v>1.9982999999999999E-4</v>
      </c>
      <c r="T199" s="144">
        <v>0.02</v>
      </c>
      <c r="U199" s="143">
        <v>274.61095299999999</v>
      </c>
    </row>
    <row r="200" spans="1:22" ht="15.75" thickBot="1" x14ac:dyDescent="0.3">
      <c r="A200" s="111">
        <v>112</v>
      </c>
      <c r="B200" s="109" t="s">
        <v>496</v>
      </c>
      <c r="C200" s="109">
        <v>1201</v>
      </c>
      <c r="D200" s="109">
        <v>6.4674974120000002</v>
      </c>
      <c r="E200" s="109">
        <v>2.1025996789999999</v>
      </c>
      <c r="F200" s="109">
        <v>210.25996789999999</v>
      </c>
      <c r="G200" s="109">
        <v>3.4825645000000002E-2</v>
      </c>
      <c r="H200" s="110">
        <v>1098400.8289999999</v>
      </c>
      <c r="I200" s="109">
        <v>55</v>
      </c>
      <c r="J200" s="109">
        <v>1.31836E-4</v>
      </c>
      <c r="K200" s="109">
        <v>1.32E-2</v>
      </c>
      <c r="L200" s="108">
        <v>6.2700000000000006E-5</v>
      </c>
      <c r="M200" s="107">
        <v>68.871184670000005</v>
      </c>
      <c r="N200" s="62"/>
      <c r="O200" s="142">
        <v>118</v>
      </c>
      <c r="P200" s="141" t="s">
        <v>493</v>
      </c>
      <c r="Q200" s="141">
        <v>3.8594321210000002</v>
      </c>
      <c r="R200" s="141">
        <v>385.94321209999998</v>
      </c>
      <c r="S200" s="141">
        <v>4.9729598E-2</v>
      </c>
      <c r="T200" s="141">
        <v>4.9729999999999999</v>
      </c>
      <c r="U200" s="140">
        <v>25548.8187</v>
      </c>
    </row>
    <row r="201" spans="1:22" x14ac:dyDescent="0.25">
      <c r="A201" s="111">
        <v>112</v>
      </c>
      <c r="B201" s="109" t="s">
        <v>495</v>
      </c>
      <c r="C201" s="109">
        <v>1201</v>
      </c>
      <c r="D201" s="109">
        <v>6.4674974120000002</v>
      </c>
      <c r="E201" s="109">
        <v>2.6466000699999999</v>
      </c>
      <c r="F201" s="109">
        <v>264.66000700000001</v>
      </c>
      <c r="G201" s="109">
        <v>3.5302976999999999E-2</v>
      </c>
      <c r="H201" s="110">
        <v>1113455.8810000001</v>
      </c>
      <c r="I201" s="109">
        <v>55</v>
      </c>
      <c r="J201" s="109">
        <v>5.3854599999999999E-4</v>
      </c>
      <c r="K201" s="109">
        <v>5.3900000000000003E-2</v>
      </c>
      <c r="L201" s="108">
        <v>2.0348600000000001E-4</v>
      </c>
      <c r="M201" s="107">
        <v>226.5724506</v>
      </c>
      <c r="N201" s="62"/>
      <c r="O201" s="174">
        <v>120</v>
      </c>
      <c r="P201" s="173" t="s">
        <v>497</v>
      </c>
      <c r="Q201" s="173">
        <v>1.3401042000000001</v>
      </c>
      <c r="R201" s="173">
        <v>134.01042000000001</v>
      </c>
      <c r="S201" s="173">
        <v>0.1091608</v>
      </c>
      <c r="T201" s="173">
        <v>10.9162</v>
      </c>
      <c r="U201" s="172">
        <v>1458403.3859999999</v>
      </c>
    </row>
    <row r="202" spans="1:22" ht="15.75" thickBot="1" x14ac:dyDescent="0.3">
      <c r="A202" s="121">
        <v>112</v>
      </c>
      <c r="B202" s="119" t="s">
        <v>493</v>
      </c>
      <c r="C202" s="119">
        <v>1201</v>
      </c>
      <c r="D202" s="119">
        <v>6.4674974120000002</v>
      </c>
      <c r="E202" s="119">
        <v>0.73807898400000005</v>
      </c>
      <c r="F202" s="119">
        <v>73.807898390000005</v>
      </c>
      <c r="G202" s="119">
        <v>1.2794731E-2</v>
      </c>
      <c r="H202" s="120">
        <v>403545.8224</v>
      </c>
      <c r="I202" s="119">
        <v>55</v>
      </c>
      <c r="J202" s="119">
        <v>2.10196E-4</v>
      </c>
      <c r="K202" s="119">
        <v>2.1000000000000001E-2</v>
      </c>
      <c r="L202" s="118">
        <v>2.8478800000000001E-4</v>
      </c>
      <c r="M202" s="117">
        <v>114.9251744</v>
      </c>
      <c r="N202" s="62"/>
      <c r="O202" s="171">
        <v>120</v>
      </c>
      <c r="P202" s="170" t="s">
        <v>498</v>
      </c>
      <c r="Q202" s="170">
        <v>2.5945552869999999</v>
      </c>
      <c r="R202" s="170">
        <v>259.4555287</v>
      </c>
      <c r="S202" s="170">
        <v>0.56042197199999999</v>
      </c>
      <c r="T202" s="170">
        <v>56.042200000000001</v>
      </c>
      <c r="U202" s="169">
        <v>253459.79740000001</v>
      </c>
    </row>
    <row r="203" spans="1:22" x14ac:dyDescent="0.25">
      <c r="A203" s="116">
        <v>29</v>
      </c>
      <c r="B203" s="114" t="s">
        <v>497</v>
      </c>
      <c r="C203" s="114">
        <v>1003</v>
      </c>
      <c r="D203" s="114">
        <v>6.0437977219999999</v>
      </c>
      <c r="E203" s="114">
        <v>0.28910019999999997</v>
      </c>
      <c r="F203" s="114">
        <v>28.910019999999999</v>
      </c>
      <c r="G203" s="114">
        <v>4.7997680000000003E-3</v>
      </c>
      <c r="H203" s="115">
        <v>151384.67989999999</v>
      </c>
      <c r="I203" s="114">
        <v>56</v>
      </c>
      <c r="J203" s="114">
        <v>2.8808389E-2</v>
      </c>
      <c r="K203" s="114">
        <v>2.8807999999999998</v>
      </c>
      <c r="L203" s="113">
        <v>9.9648456999999996E-2</v>
      </c>
      <c r="M203" s="112">
        <v>15085.24984</v>
      </c>
      <c r="N203" s="62"/>
      <c r="O203" s="171">
        <v>120</v>
      </c>
      <c r="P203" s="170" t="s">
        <v>496</v>
      </c>
      <c r="Q203" s="170">
        <v>3.3258018100000002</v>
      </c>
      <c r="R203" s="170">
        <v>332.58018099999998</v>
      </c>
      <c r="S203" s="170">
        <v>0.44071922200000002</v>
      </c>
      <c r="T203" s="170">
        <v>44.0717</v>
      </c>
      <c r="U203" s="169">
        <v>203151.6244</v>
      </c>
    </row>
    <row r="204" spans="1:22" x14ac:dyDescent="0.25">
      <c r="A204" s="106">
        <v>29</v>
      </c>
      <c r="B204" s="103" t="s">
        <v>496</v>
      </c>
      <c r="C204" s="103">
        <v>1003</v>
      </c>
      <c r="D204" s="103">
        <v>6.0437977219999999</v>
      </c>
      <c r="E204" s="103">
        <v>1.0287994659999999</v>
      </c>
      <c r="F204" s="103">
        <v>102.8799466</v>
      </c>
      <c r="G204" s="103">
        <v>1.485741E-2</v>
      </c>
      <c r="H204" s="104">
        <v>468602.72129999998</v>
      </c>
      <c r="I204" s="103">
        <v>56</v>
      </c>
      <c r="J204" s="103">
        <v>0.22685007400000001</v>
      </c>
      <c r="K204" s="103">
        <v>22.684999999999999</v>
      </c>
      <c r="L204" s="102">
        <v>0.220499798</v>
      </c>
      <c r="M204" s="101">
        <v>103326.8054</v>
      </c>
      <c r="N204" s="62"/>
      <c r="O204" s="171">
        <v>120</v>
      </c>
      <c r="P204" s="170" t="s">
        <v>495</v>
      </c>
      <c r="Q204" s="170">
        <v>5.9675011600000003</v>
      </c>
      <c r="R204" s="170">
        <v>596.75011600000005</v>
      </c>
      <c r="S204" s="170">
        <v>0.43453920899999998</v>
      </c>
      <c r="T204" s="170">
        <v>43.454000000000001</v>
      </c>
      <c r="U204" s="169">
        <v>163388.5999</v>
      </c>
    </row>
    <row r="205" spans="1:22" x14ac:dyDescent="0.25">
      <c r="A205" s="106">
        <v>29</v>
      </c>
      <c r="B205" s="103" t="s">
        <v>495</v>
      </c>
      <c r="C205" s="103">
        <v>1003</v>
      </c>
      <c r="D205" s="103">
        <v>6.0437977219999999</v>
      </c>
      <c r="E205" s="103">
        <v>1.3069992159999999</v>
      </c>
      <c r="F205" s="103">
        <v>130.69992160000001</v>
      </c>
      <c r="G205" s="103">
        <v>1.4589693000000001E-2</v>
      </c>
      <c r="H205" s="104">
        <v>460158.92170000001</v>
      </c>
      <c r="I205" s="103">
        <v>56</v>
      </c>
      <c r="J205" s="103">
        <v>0.287496961</v>
      </c>
      <c r="K205" s="103">
        <v>28.749700000000001</v>
      </c>
      <c r="L205" s="102">
        <v>0.219967203</v>
      </c>
      <c r="M205" s="101">
        <v>101219.8707</v>
      </c>
      <c r="N205" s="62"/>
      <c r="O205" s="171">
        <v>120</v>
      </c>
      <c r="P205" s="170" t="s">
        <v>494</v>
      </c>
      <c r="Q205" s="170">
        <v>3.3302379999999999E-2</v>
      </c>
      <c r="R205" s="170">
        <v>3.330238</v>
      </c>
      <c r="S205" s="170">
        <v>6.7496700000000001E-3</v>
      </c>
      <c r="T205" s="170">
        <v>0.67510000000000003</v>
      </c>
      <c r="U205" s="169">
        <v>8471.6715220000006</v>
      </c>
    </row>
    <row r="206" spans="1:22" ht="15.75" thickBot="1" x14ac:dyDescent="0.3">
      <c r="A206" s="106">
        <v>29</v>
      </c>
      <c r="B206" s="103" t="s">
        <v>494</v>
      </c>
      <c r="C206" s="103">
        <v>1003</v>
      </c>
      <c r="D206" s="103">
        <v>6.0437977219999999</v>
      </c>
      <c r="E206" s="103">
        <v>1.2799504E-2</v>
      </c>
      <c r="F206" s="103">
        <v>1.2799503999999999</v>
      </c>
      <c r="G206" s="103">
        <v>5.3329799999999998E-4</v>
      </c>
      <c r="H206" s="104">
        <v>16820.208640000001</v>
      </c>
      <c r="I206" s="103">
        <v>56</v>
      </c>
      <c r="J206" s="103">
        <v>2.4466959999999999E-3</v>
      </c>
      <c r="K206" s="103">
        <v>0.2447</v>
      </c>
      <c r="L206" s="102">
        <v>0.19115549900000001</v>
      </c>
      <c r="M206" s="101">
        <v>3215.2753819999998</v>
      </c>
      <c r="N206" s="62"/>
      <c r="O206" s="168">
        <v>120</v>
      </c>
      <c r="P206" s="167" t="s">
        <v>493</v>
      </c>
      <c r="Q206" s="167">
        <v>17.63357946</v>
      </c>
      <c r="R206" s="167">
        <v>1763.3579460000001</v>
      </c>
      <c r="S206" s="167">
        <v>1.5986868510000001</v>
      </c>
      <c r="T206" s="167">
        <v>159.86869999999999</v>
      </c>
      <c r="U206" s="166">
        <v>772529.68050000002</v>
      </c>
      <c r="V206" s="49">
        <f>SUM(U201:U206)</f>
        <v>2859404.759722</v>
      </c>
    </row>
    <row r="207" spans="1:22" x14ac:dyDescent="0.25">
      <c r="A207" s="106">
        <v>29</v>
      </c>
      <c r="B207" s="103" t="s">
        <v>493</v>
      </c>
      <c r="C207" s="103">
        <v>1003</v>
      </c>
      <c r="D207" s="103">
        <v>6.0437977219999999</v>
      </c>
      <c r="E207" s="103">
        <v>3.1344257839999998</v>
      </c>
      <c r="F207" s="103">
        <v>313.4425784</v>
      </c>
      <c r="G207" s="103">
        <v>4.8397136E-2</v>
      </c>
      <c r="H207" s="104">
        <v>1526445.682</v>
      </c>
      <c r="I207" s="103">
        <v>56</v>
      </c>
      <c r="J207" s="103">
        <v>1.764325E-3</v>
      </c>
      <c r="K207" s="103">
        <v>0.17649999999999999</v>
      </c>
      <c r="L207" s="102">
        <v>5.6288599999999996E-4</v>
      </c>
      <c r="M207" s="101">
        <v>859.21530240000004</v>
      </c>
      <c r="N207" s="62"/>
      <c r="O207" s="139">
        <v>121</v>
      </c>
      <c r="P207" s="138" t="s">
        <v>497</v>
      </c>
      <c r="Q207" s="138">
        <v>0.45450032499999998</v>
      </c>
      <c r="R207" s="138">
        <v>45.450032499999999</v>
      </c>
      <c r="S207" s="138">
        <v>7.2742859999999996E-3</v>
      </c>
      <c r="T207" s="138">
        <v>0.72750000000000004</v>
      </c>
      <c r="U207" s="137">
        <v>4149.4702559999996</v>
      </c>
    </row>
    <row r="208" spans="1:22" x14ac:dyDescent="0.25">
      <c r="A208" s="111">
        <v>30</v>
      </c>
      <c r="B208" s="109" t="s">
        <v>497</v>
      </c>
      <c r="C208" s="109">
        <v>1003</v>
      </c>
      <c r="D208" s="109">
        <v>15.99198376</v>
      </c>
      <c r="E208" s="109">
        <v>0.91479725599999995</v>
      </c>
      <c r="F208" s="109">
        <v>91.479725599999995</v>
      </c>
      <c r="G208" s="109">
        <v>1.5475897000000001E-2</v>
      </c>
      <c r="H208" s="110">
        <v>488109.79149999999</v>
      </c>
      <c r="I208" s="109">
        <v>56</v>
      </c>
      <c r="J208" s="122">
        <v>1E-4</v>
      </c>
      <c r="K208" s="109">
        <v>0.01</v>
      </c>
      <c r="L208" s="108">
        <v>1.09273E-4</v>
      </c>
      <c r="M208" s="107">
        <v>53.337252560000003</v>
      </c>
      <c r="N208" s="62"/>
      <c r="O208" s="136">
        <v>121</v>
      </c>
      <c r="P208" s="135" t="s">
        <v>495</v>
      </c>
      <c r="Q208" s="135">
        <v>3.2140002000000001</v>
      </c>
      <c r="R208" s="135">
        <v>321.40001999999998</v>
      </c>
      <c r="S208" s="135">
        <v>0.18160674399999999</v>
      </c>
      <c r="T208" s="135">
        <v>18.160900000000002</v>
      </c>
      <c r="U208" s="134">
        <v>73550.751680000001</v>
      </c>
    </row>
    <row r="209" spans="1:28" x14ac:dyDescent="0.25">
      <c r="A209" s="111">
        <v>30</v>
      </c>
      <c r="B209" s="109" t="s">
        <v>496</v>
      </c>
      <c r="C209" s="109">
        <v>1003</v>
      </c>
      <c r="D209" s="109">
        <v>15.99198376</v>
      </c>
      <c r="E209" s="109">
        <v>3.1287978359999999</v>
      </c>
      <c r="F209" s="109">
        <v>312.8797836</v>
      </c>
      <c r="G209" s="109">
        <v>4.5616602999999999E-2</v>
      </c>
      <c r="H209" s="110">
        <v>1438747.6429999999</v>
      </c>
      <c r="I209" s="109">
        <v>56</v>
      </c>
      <c r="J209" s="109">
        <v>1.9284090000000001E-3</v>
      </c>
      <c r="K209" s="109">
        <v>0.1928</v>
      </c>
      <c r="L209" s="108">
        <v>6.1634199999999997E-4</v>
      </c>
      <c r="M209" s="107">
        <v>886.7603742</v>
      </c>
      <c r="N209" s="62"/>
      <c r="O209" s="136">
        <v>121</v>
      </c>
      <c r="P209" s="135" t="s">
        <v>494</v>
      </c>
      <c r="Q209" s="135">
        <v>1.0200205E-2</v>
      </c>
      <c r="R209" s="135">
        <v>1.0200205</v>
      </c>
      <c r="S209" s="135">
        <v>1.9983800000000001E-4</v>
      </c>
      <c r="T209" s="135">
        <v>0.02</v>
      </c>
      <c r="U209" s="134">
        <v>305.26958450000001</v>
      </c>
    </row>
    <row r="210" spans="1:28" ht="15.75" thickBot="1" x14ac:dyDescent="0.3">
      <c r="A210" s="111">
        <v>30</v>
      </c>
      <c r="B210" s="109" t="s">
        <v>495</v>
      </c>
      <c r="C210" s="109">
        <v>1003</v>
      </c>
      <c r="D210" s="109">
        <v>15.99198376</v>
      </c>
      <c r="E210" s="109">
        <v>2.7063997</v>
      </c>
      <c r="F210" s="109">
        <v>270.63997000000001</v>
      </c>
      <c r="G210" s="109">
        <v>3.0951293000000001E-2</v>
      </c>
      <c r="H210" s="110">
        <v>976203.77430000005</v>
      </c>
      <c r="I210" s="109">
        <v>56</v>
      </c>
      <c r="J210" s="109">
        <v>6.9857199999999995E-4</v>
      </c>
      <c r="K210" s="109">
        <v>6.9900000000000004E-2</v>
      </c>
      <c r="L210" s="108">
        <v>2.5811900000000001E-4</v>
      </c>
      <c r="M210" s="107">
        <v>251.9763921</v>
      </c>
      <c r="N210" s="62"/>
      <c r="O210" s="133">
        <v>121</v>
      </c>
      <c r="P210" s="132" t="s">
        <v>493</v>
      </c>
      <c r="Q210" s="132">
        <v>3.5820520440000001</v>
      </c>
      <c r="R210" s="132">
        <v>358.20520440000001</v>
      </c>
      <c r="S210" s="132">
        <v>0.20409295699999999</v>
      </c>
      <c r="T210" s="132">
        <v>20.409400000000002</v>
      </c>
      <c r="U210" s="131">
        <v>107483.72560000001</v>
      </c>
    </row>
    <row r="211" spans="1:28" ht="15.75" thickBot="1" x14ac:dyDescent="0.3">
      <c r="A211" s="121">
        <v>30</v>
      </c>
      <c r="B211" s="119" t="s">
        <v>494</v>
      </c>
      <c r="C211" s="119">
        <v>1003</v>
      </c>
      <c r="D211" s="119">
        <v>15.99198376</v>
      </c>
      <c r="E211" s="119">
        <v>2.4098433999999998E-2</v>
      </c>
      <c r="F211" s="119">
        <v>2.4098434000000002</v>
      </c>
      <c r="G211" s="119">
        <v>1.0379250000000001E-3</v>
      </c>
      <c r="H211" s="120">
        <v>32736.15884</v>
      </c>
      <c r="I211" s="119">
        <v>56</v>
      </c>
      <c r="J211" s="129">
        <v>1.1399999999999999E-5</v>
      </c>
      <c r="K211" s="119">
        <v>1.1000000000000001E-3</v>
      </c>
      <c r="L211" s="118">
        <v>4.7222399999999998E-4</v>
      </c>
      <c r="M211" s="117">
        <v>15.45881007</v>
      </c>
      <c r="N211" s="62"/>
      <c r="O211" s="148">
        <v>123</v>
      </c>
      <c r="P211" s="147" t="s">
        <v>497</v>
      </c>
      <c r="Q211" s="147">
        <v>0.37539919500000002</v>
      </c>
      <c r="R211" s="147">
        <v>37.539919500000003</v>
      </c>
      <c r="S211" s="147">
        <v>3.5280273000000001E-2</v>
      </c>
      <c r="T211" s="147">
        <v>3.5280999999999998</v>
      </c>
      <c r="U211" s="146">
        <v>19462.905760000001</v>
      </c>
    </row>
    <row r="212" spans="1:28" x14ac:dyDescent="0.25">
      <c r="A212" s="116">
        <v>100</v>
      </c>
      <c r="B212" s="114" t="s">
        <v>495</v>
      </c>
      <c r="C212" s="114">
        <v>1203</v>
      </c>
      <c r="D212" s="114">
        <v>8.2196969479999993</v>
      </c>
      <c r="E212" s="114">
        <v>5.2588995000000001</v>
      </c>
      <c r="F212" s="114">
        <v>525.88995</v>
      </c>
      <c r="G212" s="114">
        <v>7.1355083999999999E-2</v>
      </c>
      <c r="H212" s="115">
        <v>2250539.34</v>
      </c>
      <c r="I212" s="114">
        <v>57</v>
      </c>
      <c r="J212" s="114">
        <v>2.0904180000000001E-3</v>
      </c>
      <c r="K212" s="114">
        <v>0.20899999999999999</v>
      </c>
      <c r="L212" s="113">
        <v>3.9750099999999997E-4</v>
      </c>
      <c r="M212" s="112">
        <v>894.59191840000005</v>
      </c>
      <c r="N212" s="62"/>
      <c r="O212" s="145">
        <v>123</v>
      </c>
      <c r="P212" s="144" t="s">
        <v>498</v>
      </c>
      <c r="Q212" s="144">
        <v>1.0458784560000001</v>
      </c>
      <c r="R212" s="144">
        <v>104.58784559999999</v>
      </c>
      <c r="S212" s="144">
        <v>7.2220990000000001E-3</v>
      </c>
      <c r="T212" s="144">
        <v>0.72230000000000005</v>
      </c>
      <c r="U212" s="143">
        <v>3454.407886</v>
      </c>
      <c r="Y212" s="165"/>
      <c r="AA212" s="165"/>
      <c r="AB212" s="165"/>
    </row>
    <row r="213" spans="1:28" x14ac:dyDescent="0.25">
      <c r="A213" s="106">
        <v>100</v>
      </c>
      <c r="B213" s="103" t="s">
        <v>493</v>
      </c>
      <c r="C213" s="103">
        <v>1203</v>
      </c>
      <c r="D213" s="103">
        <v>8.2196969479999993</v>
      </c>
      <c r="E213" s="103">
        <v>0.65274068600000001</v>
      </c>
      <c r="F213" s="103">
        <v>65.274068569999997</v>
      </c>
      <c r="G213" s="103">
        <v>1.1168465000000001E-2</v>
      </c>
      <c r="H213" s="104">
        <v>352253.39610000001</v>
      </c>
      <c r="I213" s="103">
        <v>57</v>
      </c>
      <c r="J213" s="105">
        <v>4.3000000000000002E-5</v>
      </c>
      <c r="K213" s="103">
        <v>4.3E-3</v>
      </c>
      <c r="L213" s="102">
        <v>6.58E-5</v>
      </c>
      <c r="M213" s="101">
        <v>23.182316220000001</v>
      </c>
      <c r="N213" s="62"/>
      <c r="O213" s="145">
        <v>123</v>
      </c>
      <c r="P213" s="144" t="s">
        <v>495</v>
      </c>
      <c r="Q213" s="144">
        <v>1.98069955</v>
      </c>
      <c r="R213" s="144">
        <v>198.06995499999999</v>
      </c>
      <c r="S213" s="144">
        <v>0.156177556</v>
      </c>
      <c r="T213" s="144">
        <v>15.617599999999999</v>
      </c>
      <c r="U213" s="143">
        <v>60390.892339999999</v>
      </c>
    </row>
    <row r="214" spans="1:28" x14ac:dyDescent="0.25">
      <c r="A214" s="111">
        <v>104</v>
      </c>
      <c r="B214" s="109" t="s">
        <v>497</v>
      </c>
      <c r="C214" s="109">
        <v>1201</v>
      </c>
      <c r="D214" s="109">
        <v>11.894304460000001</v>
      </c>
      <c r="E214" s="109">
        <v>0.53520053999999995</v>
      </c>
      <c r="F214" s="109">
        <v>53.520054000000002</v>
      </c>
      <c r="G214" s="109">
        <v>1.0003771E-2</v>
      </c>
      <c r="H214" s="110">
        <v>315518.95140000002</v>
      </c>
      <c r="I214" s="109">
        <v>57</v>
      </c>
      <c r="J214" s="109">
        <v>1.2472932000000001E-2</v>
      </c>
      <c r="K214" s="109">
        <v>1.2473000000000001</v>
      </c>
      <c r="L214" s="108">
        <v>2.3305157E-2</v>
      </c>
      <c r="M214" s="107">
        <v>7353.2185749999999</v>
      </c>
      <c r="N214" s="62"/>
      <c r="O214" s="145">
        <v>123</v>
      </c>
      <c r="P214" s="144" t="s">
        <v>494</v>
      </c>
      <c r="Q214" s="144">
        <v>5.2986700000000001E-3</v>
      </c>
      <c r="R214" s="144">
        <v>0.52986699999999998</v>
      </c>
      <c r="S214" s="144">
        <v>1.9981999999999999E-4</v>
      </c>
      <c r="T214" s="144">
        <v>0.02</v>
      </c>
      <c r="U214" s="143">
        <v>276.29856009999997</v>
      </c>
    </row>
    <row r="215" spans="1:28" ht="15.75" thickBot="1" x14ac:dyDescent="0.3">
      <c r="A215" s="111">
        <v>104</v>
      </c>
      <c r="B215" s="109" t="s">
        <v>498</v>
      </c>
      <c r="C215" s="109">
        <v>1201</v>
      </c>
      <c r="D215" s="109">
        <v>11.894304460000001</v>
      </c>
      <c r="E215" s="109">
        <v>0.490891191</v>
      </c>
      <c r="F215" s="109">
        <v>49.089119050000001</v>
      </c>
      <c r="G215" s="109">
        <v>8.2212759999999996E-3</v>
      </c>
      <c r="H215" s="110">
        <v>259299.03950000001</v>
      </c>
      <c r="I215" s="109">
        <v>57</v>
      </c>
      <c r="J215" s="109">
        <v>5.6943599999999999E-4</v>
      </c>
      <c r="K215" s="109">
        <v>5.7000000000000002E-2</v>
      </c>
      <c r="L215" s="108">
        <v>1.160005E-3</v>
      </c>
      <c r="M215" s="107">
        <v>300.78807719999998</v>
      </c>
      <c r="N215" s="62"/>
      <c r="O215" s="142">
        <v>123</v>
      </c>
      <c r="P215" s="141" t="s">
        <v>493</v>
      </c>
      <c r="Q215" s="141">
        <v>2.793818629</v>
      </c>
      <c r="R215" s="141">
        <v>279.38186289999999</v>
      </c>
      <c r="S215" s="141">
        <v>0.42365909800000001</v>
      </c>
      <c r="T215" s="141">
        <v>42.365600000000001</v>
      </c>
      <c r="U215" s="140">
        <v>215804.37359999999</v>
      </c>
    </row>
    <row r="216" spans="1:28" x14ac:dyDescent="0.25">
      <c r="A216" s="111">
        <v>104</v>
      </c>
      <c r="B216" s="109" t="s">
        <v>495</v>
      </c>
      <c r="C216" s="109">
        <v>1201</v>
      </c>
      <c r="D216" s="109">
        <v>11.894304460000001</v>
      </c>
      <c r="E216" s="109">
        <v>6.7698003</v>
      </c>
      <c r="F216" s="109">
        <v>676.98003000000006</v>
      </c>
      <c r="G216" s="109">
        <v>9.2117920000000006E-2</v>
      </c>
      <c r="H216" s="110">
        <v>2905399.1910000001</v>
      </c>
      <c r="I216" s="109">
        <v>57</v>
      </c>
      <c r="J216" s="109">
        <v>0.19269304600000001</v>
      </c>
      <c r="K216" s="109">
        <v>19.269300000000001</v>
      </c>
      <c r="L216" s="108">
        <v>2.8463623E-2</v>
      </c>
      <c r="M216" s="107">
        <v>82698.188500000004</v>
      </c>
      <c r="N216" s="62"/>
      <c r="O216" s="139">
        <v>126</v>
      </c>
      <c r="P216" s="138" t="s">
        <v>497</v>
      </c>
      <c r="Q216" s="138">
        <v>1.1341018899999999</v>
      </c>
      <c r="R216" s="138">
        <v>113.410189</v>
      </c>
      <c r="S216" s="138">
        <v>5.9994979999999998E-3</v>
      </c>
      <c r="T216" s="138">
        <v>0.59989999999999999</v>
      </c>
      <c r="U216" s="137">
        <v>3140.6616829999998</v>
      </c>
    </row>
    <row r="217" spans="1:28" x14ac:dyDescent="0.25">
      <c r="A217" s="111">
        <v>104</v>
      </c>
      <c r="B217" s="109" t="s">
        <v>494</v>
      </c>
      <c r="C217" s="109">
        <v>1201</v>
      </c>
      <c r="D217" s="109">
        <v>11.894304460000001</v>
      </c>
      <c r="E217" s="109">
        <v>4.490036E-2</v>
      </c>
      <c r="F217" s="109">
        <v>4.4900359999999999</v>
      </c>
      <c r="G217" s="109">
        <v>2.084804E-3</v>
      </c>
      <c r="H217" s="110">
        <v>65754.707739999998</v>
      </c>
      <c r="I217" s="109">
        <v>57</v>
      </c>
      <c r="J217" s="109">
        <v>1.9985599999999999E-4</v>
      </c>
      <c r="K217" s="109">
        <v>0.02</v>
      </c>
      <c r="L217" s="108">
        <v>4.4511079999999996E-3</v>
      </c>
      <c r="M217" s="107">
        <v>292.68127500000003</v>
      </c>
      <c r="N217" s="62"/>
      <c r="O217" s="136">
        <v>126</v>
      </c>
      <c r="P217" s="135" t="s">
        <v>496</v>
      </c>
      <c r="Q217" s="135">
        <v>2.3565994400000001</v>
      </c>
      <c r="R217" s="135">
        <v>235.659944</v>
      </c>
      <c r="S217" s="135">
        <v>5.9692158000000002E-2</v>
      </c>
      <c r="T217" s="135">
        <v>5.9691999999999998</v>
      </c>
      <c r="U217" s="134">
        <v>27515.848699999999</v>
      </c>
    </row>
    <row r="218" spans="1:28" ht="15.75" thickBot="1" x14ac:dyDescent="0.3">
      <c r="A218" s="121">
        <v>104</v>
      </c>
      <c r="B218" s="119" t="s">
        <v>493</v>
      </c>
      <c r="C218" s="119">
        <v>1201</v>
      </c>
      <c r="D218" s="119">
        <v>11.894304460000001</v>
      </c>
      <c r="E218" s="119">
        <v>1.0770132290000001</v>
      </c>
      <c r="F218" s="119">
        <v>107.70132289999999</v>
      </c>
      <c r="G218" s="119">
        <v>1.8596942000000002E-2</v>
      </c>
      <c r="H218" s="120">
        <v>586547.54599999997</v>
      </c>
      <c r="I218" s="119">
        <v>57</v>
      </c>
      <c r="J218" s="119">
        <v>0.200862706</v>
      </c>
      <c r="K218" s="119">
        <v>20.086400000000001</v>
      </c>
      <c r="L218" s="118">
        <v>0.18649975799999999</v>
      </c>
      <c r="M218" s="117">
        <v>109390.9752</v>
      </c>
      <c r="N218" s="62"/>
      <c r="O218" s="136">
        <v>126</v>
      </c>
      <c r="P218" s="135" t="s">
        <v>495</v>
      </c>
      <c r="Q218" s="135">
        <v>4.8723023799999998</v>
      </c>
      <c r="R218" s="135">
        <v>487.23023799999999</v>
      </c>
      <c r="S218" s="135">
        <v>0.21880924800000001</v>
      </c>
      <c r="T218" s="135">
        <v>21.880800000000001</v>
      </c>
      <c r="U218" s="134">
        <v>82296.507710000005</v>
      </c>
    </row>
    <row r="219" spans="1:28" x14ac:dyDescent="0.25">
      <c r="A219" s="116">
        <v>29</v>
      </c>
      <c r="B219" s="114" t="s">
        <v>497</v>
      </c>
      <c r="C219" s="114">
        <v>1003</v>
      </c>
      <c r="D219" s="114">
        <v>6.0437977219999999</v>
      </c>
      <c r="E219" s="114">
        <v>0.28910019999999997</v>
      </c>
      <c r="F219" s="114">
        <v>28.910019999999999</v>
      </c>
      <c r="G219" s="114">
        <v>4.7997680000000003E-3</v>
      </c>
      <c r="H219" s="115">
        <v>151384.67989999999</v>
      </c>
      <c r="I219" s="114">
        <v>59</v>
      </c>
      <c r="J219" s="114">
        <v>6.2726786000000007E-2</v>
      </c>
      <c r="K219" s="114">
        <v>6.2725999999999997</v>
      </c>
      <c r="L219" s="113">
        <v>0.216972474</v>
      </c>
      <c r="M219" s="112">
        <v>32846.308550000002</v>
      </c>
      <c r="N219" s="62"/>
      <c r="O219" s="136">
        <v>126</v>
      </c>
      <c r="P219" s="135" t="s">
        <v>494</v>
      </c>
      <c r="Q219" s="135">
        <v>3.3302379999999999E-2</v>
      </c>
      <c r="R219" s="135">
        <v>3.330238</v>
      </c>
      <c r="S219" s="135">
        <v>1.2802149999999999E-3</v>
      </c>
      <c r="T219" s="135">
        <v>0.128</v>
      </c>
      <c r="U219" s="134">
        <v>1606.828446</v>
      </c>
    </row>
    <row r="220" spans="1:28" ht="15.75" thickBot="1" x14ac:dyDescent="0.3">
      <c r="A220" s="106">
        <v>29</v>
      </c>
      <c r="B220" s="103" t="s">
        <v>496</v>
      </c>
      <c r="C220" s="103">
        <v>1003</v>
      </c>
      <c r="D220" s="103">
        <v>6.0437977219999999</v>
      </c>
      <c r="E220" s="103">
        <v>1.0287994659999999</v>
      </c>
      <c r="F220" s="103">
        <v>102.8799466</v>
      </c>
      <c r="G220" s="103">
        <v>1.485741E-2</v>
      </c>
      <c r="H220" s="104">
        <v>468602.72129999998</v>
      </c>
      <c r="I220" s="103">
        <v>59</v>
      </c>
      <c r="J220" s="103">
        <v>0.240917038</v>
      </c>
      <c r="K220" s="103">
        <v>24.091699999999999</v>
      </c>
      <c r="L220" s="102">
        <v>0.234172981</v>
      </c>
      <c r="M220" s="101">
        <v>109734.0963</v>
      </c>
      <c r="N220" s="62"/>
      <c r="O220" s="133">
        <v>126</v>
      </c>
      <c r="P220" s="132" t="s">
        <v>493</v>
      </c>
      <c r="Q220" s="132">
        <v>13.71682485</v>
      </c>
      <c r="R220" s="132">
        <v>1371.682485</v>
      </c>
      <c r="S220" s="132">
        <v>0.56425092499999996</v>
      </c>
      <c r="T220" s="132">
        <v>56.4251</v>
      </c>
      <c r="U220" s="131">
        <v>272667.47940000001</v>
      </c>
    </row>
    <row r="221" spans="1:28" x14ac:dyDescent="0.25">
      <c r="A221" s="106">
        <v>29</v>
      </c>
      <c r="B221" s="103" t="s">
        <v>495</v>
      </c>
      <c r="C221" s="103">
        <v>1003</v>
      </c>
      <c r="D221" s="103">
        <v>6.0437977219999999</v>
      </c>
      <c r="E221" s="103">
        <v>1.3069992159999999</v>
      </c>
      <c r="F221" s="103">
        <v>130.69992160000001</v>
      </c>
      <c r="G221" s="103">
        <v>1.4589693000000001E-2</v>
      </c>
      <c r="H221" s="104">
        <v>460158.92170000001</v>
      </c>
      <c r="I221" s="103">
        <v>59</v>
      </c>
      <c r="J221" s="103">
        <v>0.29710599500000001</v>
      </c>
      <c r="K221" s="103">
        <v>29.710599999999999</v>
      </c>
      <c r="L221" s="102">
        <v>0.22731918400000001</v>
      </c>
      <c r="M221" s="101">
        <v>104602.9506</v>
      </c>
      <c r="N221" s="62"/>
      <c r="O221" s="148">
        <v>129</v>
      </c>
      <c r="P221" s="147" t="s">
        <v>497</v>
      </c>
      <c r="Q221" s="147">
        <v>0.61729840000000002</v>
      </c>
      <c r="R221" s="147">
        <v>61.729840000000003</v>
      </c>
      <c r="S221" s="147">
        <v>2.0147937000000001E-2</v>
      </c>
      <c r="T221" s="147">
        <v>2.0146999999999999</v>
      </c>
      <c r="U221" s="146">
        <v>11252.5247</v>
      </c>
    </row>
    <row r="222" spans="1:28" x14ac:dyDescent="0.25">
      <c r="A222" s="106">
        <v>29</v>
      </c>
      <c r="B222" s="103" t="s">
        <v>494</v>
      </c>
      <c r="C222" s="103">
        <v>1003</v>
      </c>
      <c r="D222" s="103">
        <v>6.0437977219999999</v>
      </c>
      <c r="E222" s="103">
        <v>1.2799504E-2</v>
      </c>
      <c r="F222" s="103">
        <v>1.2799503999999999</v>
      </c>
      <c r="G222" s="103">
        <v>5.3329799999999998E-4</v>
      </c>
      <c r="H222" s="104">
        <v>16820.208640000001</v>
      </c>
      <c r="I222" s="103">
        <v>59</v>
      </c>
      <c r="J222" s="103">
        <v>6.4424340000000004E-3</v>
      </c>
      <c r="K222" s="103">
        <v>0.64419999999999999</v>
      </c>
      <c r="L222" s="102">
        <v>0.50333469399999997</v>
      </c>
      <c r="M222" s="101">
        <v>8466.1945629999991</v>
      </c>
      <c r="N222" s="62"/>
      <c r="O222" s="145">
        <v>129</v>
      </c>
      <c r="P222" s="144" t="s">
        <v>498</v>
      </c>
      <c r="Q222" s="144">
        <v>0.54604054000000002</v>
      </c>
      <c r="R222" s="144">
        <v>54.604054009999999</v>
      </c>
      <c r="S222" s="144">
        <v>5.754665E-3</v>
      </c>
      <c r="T222" s="144">
        <v>0.57550000000000001</v>
      </c>
      <c r="U222" s="143">
        <v>2920.0838549999999</v>
      </c>
    </row>
    <row r="223" spans="1:28" ht="15.75" thickBot="1" x14ac:dyDescent="0.3">
      <c r="A223" s="100">
        <v>29</v>
      </c>
      <c r="B223" s="98" t="s">
        <v>493</v>
      </c>
      <c r="C223" s="98">
        <v>1003</v>
      </c>
      <c r="D223" s="98">
        <v>6.0437977219999999</v>
      </c>
      <c r="E223" s="98">
        <v>3.1344257839999998</v>
      </c>
      <c r="F223" s="98">
        <v>313.4425784</v>
      </c>
      <c r="G223" s="98">
        <v>4.8397136E-2</v>
      </c>
      <c r="H223" s="99">
        <v>1526445.682</v>
      </c>
      <c r="I223" s="98">
        <v>59</v>
      </c>
      <c r="J223" s="98">
        <v>3.8915143999999999E-2</v>
      </c>
      <c r="K223" s="98">
        <v>3.8915000000000002</v>
      </c>
      <c r="L223" s="97">
        <v>1.2415397999999999E-2</v>
      </c>
      <c r="M223" s="96">
        <v>18951.430690000001</v>
      </c>
      <c r="N223" s="62"/>
      <c r="O223" s="145">
        <v>129</v>
      </c>
      <c r="P223" s="144" t="s">
        <v>496</v>
      </c>
      <c r="Q223" s="144">
        <v>1.903499348</v>
      </c>
      <c r="R223" s="144">
        <v>190.3499348</v>
      </c>
      <c r="S223" s="144">
        <v>8.9200776999999995E-2</v>
      </c>
      <c r="T223" s="144">
        <v>8.9200999999999997</v>
      </c>
      <c r="U223" s="143">
        <v>43655.187769999997</v>
      </c>
    </row>
    <row r="224" spans="1:28" x14ac:dyDescent="0.25">
      <c r="A224" s="127">
        <v>40</v>
      </c>
      <c r="B224" s="125" t="s">
        <v>497</v>
      </c>
      <c r="C224" s="125">
        <v>1006</v>
      </c>
      <c r="D224" s="125">
        <v>2.5437986600000002</v>
      </c>
      <c r="E224" s="125">
        <v>0.35930019000000002</v>
      </c>
      <c r="F224" s="125">
        <v>35.930019000000001</v>
      </c>
      <c r="G224" s="125">
        <v>6.1809439999999998E-3</v>
      </c>
      <c r="H224" s="126">
        <v>194946.98259999999</v>
      </c>
      <c r="I224" s="125">
        <v>60</v>
      </c>
      <c r="J224" s="128">
        <v>9.7799999999999995E-6</v>
      </c>
      <c r="K224" s="125">
        <v>1E-3</v>
      </c>
      <c r="L224" s="124">
        <v>2.72E-5</v>
      </c>
      <c r="M224" s="123">
        <v>5.3077701509999997</v>
      </c>
      <c r="N224" s="62"/>
      <c r="O224" s="145">
        <v>129</v>
      </c>
      <c r="P224" s="144" t="s">
        <v>495</v>
      </c>
      <c r="Q224" s="144">
        <v>4.4991000300000001</v>
      </c>
      <c r="R224" s="144">
        <v>449.91000300000002</v>
      </c>
      <c r="S224" s="144">
        <v>6.2474920000000003E-3</v>
      </c>
      <c r="T224" s="144">
        <v>0.62480000000000002</v>
      </c>
      <c r="U224" s="143">
        <v>2518.1249889999999</v>
      </c>
    </row>
    <row r="225" spans="1:21" x14ac:dyDescent="0.25">
      <c r="A225" s="111">
        <v>40</v>
      </c>
      <c r="B225" s="109" t="s">
        <v>496</v>
      </c>
      <c r="C225" s="109">
        <v>1006</v>
      </c>
      <c r="D225" s="109">
        <v>2.5437986600000002</v>
      </c>
      <c r="E225" s="109">
        <v>0.25579967999999997</v>
      </c>
      <c r="F225" s="109">
        <v>25.579968000000001</v>
      </c>
      <c r="G225" s="109">
        <v>3.7803870000000001E-3</v>
      </c>
      <c r="H225" s="110">
        <v>119233.3949</v>
      </c>
      <c r="I225" s="109">
        <v>60</v>
      </c>
      <c r="J225" s="122">
        <v>2.2699999999999999E-6</v>
      </c>
      <c r="K225" s="122">
        <v>2.0000000000000001E-4</v>
      </c>
      <c r="L225" s="108">
        <v>8.8699999999999998E-6</v>
      </c>
      <c r="M225" s="107">
        <v>1.057494573</v>
      </c>
      <c r="N225" s="62"/>
      <c r="O225" s="145">
        <v>129</v>
      </c>
      <c r="P225" s="144" t="s">
        <v>494</v>
      </c>
      <c r="Q225" s="144">
        <v>3.4598160000000003E-2</v>
      </c>
      <c r="R225" s="144">
        <v>3.459816</v>
      </c>
      <c r="S225" s="144">
        <v>3.2175200000000002E-4</v>
      </c>
      <c r="T225" s="144">
        <v>3.2199999999999999E-2</v>
      </c>
      <c r="U225" s="143">
        <v>442.5818898</v>
      </c>
    </row>
    <row r="226" spans="1:21" ht="15.75" thickBot="1" x14ac:dyDescent="0.3">
      <c r="A226" s="111">
        <v>40</v>
      </c>
      <c r="B226" s="109" t="s">
        <v>493</v>
      </c>
      <c r="C226" s="109">
        <v>1006</v>
      </c>
      <c r="D226" s="109">
        <v>2.5437986600000002</v>
      </c>
      <c r="E226" s="109">
        <v>0.89683596899999996</v>
      </c>
      <c r="F226" s="109">
        <v>89.683596890000004</v>
      </c>
      <c r="G226" s="109">
        <v>1.3875419E-2</v>
      </c>
      <c r="H226" s="110">
        <v>437630.70809999999</v>
      </c>
      <c r="I226" s="109">
        <v>60</v>
      </c>
      <c r="J226" s="109">
        <v>3.8976200000000001E-3</v>
      </c>
      <c r="K226" s="109">
        <v>0.38969999999999999</v>
      </c>
      <c r="L226" s="108">
        <v>4.3459670000000001E-3</v>
      </c>
      <c r="M226" s="107">
        <v>1901.9287380000001</v>
      </c>
      <c r="N226" s="62"/>
      <c r="O226" s="142">
        <v>129</v>
      </c>
      <c r="P226" s="141" t="s">
        <v>493</v>
      </c>
      <c r="Q226" s="141">
        <v>4.4628070910000002</v>
      </c>
      <c r="R226" s="141">
        <v>446.28070910000002</v>
      </c>
      <c r="S226" s="141">
        <v>0.23652740799999999</v>
      </c>
      <c r="T226" s="141">
        <v>23.652899999999999</v>
      </c>
      <c r="U226" s="140">
        <v>122261.1107</v>
      </c>
    </row>
    <row r="227" spans="1:21" x14ac:dyDescent="0.25">
      <c r="A227" s="106">
        <v>43</v>
      </c>
      <c r="B227" s="103" t="s">
        <v>497</v>
      </c>
      <c r="C227" s="103">
        <v>1101</v>
      </c>
      <c r="D227" s="103">
        <v>8.6548997760000006</v>
      </c>
      <c r="E227" s="103">
        <v>0.99199811999999998</v>
      </c>
      <c r="F227" s="103">
        <v>99.199811999999994</v>
      </c>
      <c r="G227" s="103">
        <v>1.7809104999999999E-2</v>
      </c>
      <c r="H227" s="104">
        <v>561699.16209999996</v>
      </c>
      <c r="I227" s="103">
        <v>60</v>
      </c>
      <c r="J227" s="103">
        <v>3.0020300000000003E-4</v>
      </c>
      <c r="K227" s="103">
        <v>0.03</v>
      </c>
      <c r="L227" s="102">
        <v>3.02625E-4</v>
      </c>
      <c r="M227" s="101">
        <v>169.9839843</v>
      </c>
      <c r="N227" s="62"/>
      <c r="O227" s="139">
        <v>137</v>
      </c>
      <c r="P227" s="138" t="s">
        <v>497</v>
      </c>
      <c r="Q227" s="138">
        <v>0.69800163999999998</v>
      </c>
      <c r="R227" s="138">
        <v>69.800163999999995</v>
      </c>
      <c r="S227" s="138">
        <v>8.0339409999999993E-3</v>
      </c>
      <c r="T227" s="138">
        <v>0.8034</v>
      </c>
      <c r="U227" s="137">
        <v>4367.1250899999995</v>
      </c>
    </row>
    <row r="228" spans="1:21" x14ac:dyDescent="0.25">
      <c r="A228" s="106">
        <v>43</v>
      </c>
      <c r="B228" s="103" t="s">
        <v>495</v>
      </c>
      <c r="C228" s="103">
        <v>1101</v>
      </c>
      <c r="D228" s="103">
        <v>8.6548997760000006</v>
      </c>
      <c r="E228" s="103">
        <v>4.1609003900000001</v>
      </c>
      <c r="F228" s="103">
        <v>416.09003899999999</v>
      </c>
      <c r="G228" s="103">
        <v>5.0439459999999998E-2</v>
      </c>
      <c r="H228" s="104">
        <v>1590860.5689999999</v>
      </c>
      <c r="I228" s="103">
        <v>60</v>
      </c>
      <c r="J228" s="103">
        <v>8.1385342999999999E-2</v>
      </c>
      <c r="K228" s="103">
        <v>8.1386000000000003</v>
      </c>
      <c r="L228" s="102">
        <v>1.9559551000000001E-2</v>
      </c>
      <c r="M228" s="101">
        <v>31116.518339999999</v>
      </c>
      <c r="N228" s="62"/>
      <c r="O228" s="136">
        <v>137</v>
      </c>
      <c r="P228" s="135" t="s">
        <v>498</v>
      </c>
      <c r="Q228" s="135">
        <v>1.0674123310000001</v>
      </c>
      <c r="R228" s="135">
        <v>106.7412331</v>
      </c>
      <c r="S228" s="135">
        <v>0.17382202399999999</v>
      </c>
      <c r="T228" s="135">
        <v>17.382200000000001</v>
      </c>
      <c r="U228" s="134">
        <v>82836.858330000003</v>
      </c>
    </row>
    <row r="229" spans="1:21" x14ac:dyDescent="0.25">
      <c r="A229" s="106">
        <v>43</v>
      </c>
      <c r="B229" s="103" t="s">
        <v>494</v>
      </c>
      <c r="C229" s="103">
        <v>1101</v>
      </c>
      <c r="D229" s="103">
        <v>8.6548997760000006</v>
      </c>
      <c r="E229" s="103">
        <v>9.1002440000000004E-3</v>
      </c>
      <c r="F229" s="103">
        <v>0.91002439999999996</v>
      </c>
      <c r="G229" s="103">
        <v>4.2479699999999998E-4</v>
      </c>
      <c r="H229" s="104">
        <v>13398.092119999999</v>
      </c>
      <c r="I229" s="103">
        <v>60</v>
      </c>
      <c r="J229" s="105">
        <v>8.03E-5</v>
      </c>
      <c r="K229" s="103">
        <v>8.0000000000000002E-3</v>
      </c>
      <c r="L229" s="102">
        <v>8.8237839999999994E-3</v>
      </c>
      <c r="M229" s="101">
        <v>118.2218673</v>
      </c>
      <c r="N229" s="62"/>
      <c r="O229" s="136">
        <v>137</v>
      </c>
      <c r="P229" s="135" t="s">
        <v>496</v>
      </c>
      <c r="Q229" s="135">
        <v>2.16580065</v>
      </c>
      <c r="R229" s="135">
        <v>216.58006499999999</v>
      </c>
      <c r="S229" s="135">
        <v>0.22439279400000001</v>
      </c>
      <c r="T229" s="135">
        <v>22.4392</v>
      </c>
      <c r="U229" s="134">
        <v>105086.45140000001</v>
      </c>
    </row>
    <row r="230" spans="1:21" x14ac:dyDescent="0.25">
      <c r="A230" s="106">
        <v>43</v>
      </c>
      <c r="B230" s="103" t="s">
        <v>493</v>
      </c>
      <c r="C230" s="103">
        <v>1101</v>
      </c>
      <c r="D230" s="103">
        <v>8.6548997760000006</v>
      </c>
      <c r="E230" s="103">
        <v>2.0010417060000001</v>
      </c>
      <c r="F230" s="103">
        <v>200.1041706</v>
      </c>
      <c r="G230" s="103">
        <v>3.1711283E-2</v>
      </c>
      <c r="H230" s="104">
        <v>1000173.853</v>
      </c>
      <c r="I230" s="103">
        <v>60</v>
      </c>
      <c r="J230" s="103">
        <v>0.24845604399999999</v>
      </c>
      <c r="K230" s="103">
        <v>24.845600000000001</v>
      </c>
      <c r="L230" s="102">
        <v>0.12416335100000001</v>
      </c>
      <c r="M230" s="101">
        <v>124184.9372</v>
      </c>
      <c r="N230" s="62"/>
      <c r="O230" s="136">
        <v>137</v>
      </c>
      <c r="P230" s="135" t="s">
        <v>495</v>
      </c>
      <c r="Q230" s="135">
        <v>1.73860094</v>
      </c>
      <c r="R230" s="135">
        <v>173.860094</v>
      </c>
      <c r="S230" s="135">
        <v>2.6550806E-2</v>
      </c>
      <c r="T230" s="135">
        <v>2.6551</v>
      </c>
      <c r="U230" s="134">
        <v>9583.1924039999994</v>
      </c>
    </row>
    <row r="231" spans="1:21" x14ac:dyDescent="0.25">
      <c r="A231" s="111">
        <v>51</v>
      </c>
      <c r="B231" s="109" t="s">
        <v>495</v>
      </c>
      <c r="C231" s="109">
        <v>1101</v>
      </c>
      <c r="D231" s="109">
        <v>6.7517022100000004</v>
      </c>
      <c r="E231" s="109">
        <v>2.0278997099999998</v>
      </c>
      <c r="F231" s="109">
        <v>202.78997100000001</v>
      </c>
      <c r="G231" s="109">
        <v>2.6905855999999999E-2</v>
      </c>
      <c r="H231" s="110">
        <v>848610.70519999997</v>
      </c>
      <c r="I231" s="109">
        <v>60</v>
      </c>
      <c r="J231" s="109">
        <v>4.8267099999999997E-3</v>
      </c>
      <c r="K231" s="109">
        <v>0.48270000000000002</v>
      </c>
      <c r="L231" s="108">
        <v>2.380152E-3</v>
      </c>
      <c r="M231" s="107">
        <v>2019.8226999999999</v>
      </c>
      <c r="N231" s="62"/>
      <c r="O231" s="136">
        <v>137</v>
      </c>
      <c r="P231" s="135" t="s">
        <v>494</v>
      </c>
      <c r="Q231" s="135">
        <v>1.7801859999999999E-2</v>
      </c>
      <c r="R231" s="135">
        <v>1.780186</v>
      </c>
      <c r="S231" s="135">
        <v>2.9964E-4</v>
      </c>
      <c r="T231" s="135">
        <v>0.03</v>
      </c>
      <c r="U231" s="134">
        <v>404.18004309999998</v>
      </c>
    </row>
    <row r="232" spans="1:21" ht="15.75" thickBot="1" x14ac:dyDescent="0.3">
      <c r="A232" s="111">
        <v>51</v>
      </c>
      <c r="B232" s="109" t="s">
        <v>494</v>
      </c>
      <c r="C232" s="109">
        <v>1101</v>
      </c>
      <c r="D232" s="109">
        <v>6.7517022100000004</v>
      </c>
      <c r="E232" s="109">
        <v>1.5900299999999999E-2</v>
      </c>
      <c r="F232" s="109">
        <v>1.5900300000000001</v>
      </c>
      <c r="G232" s="109">
        <v>7.0540299999999995E-4</v>
      </c>
      <c r="H232" s="110">
        <v>22248.420630000001</v>
      </c>
      <c r="I232" s="109">
        <v>60</v>
      </c>
      <c r="J232" s="122">
        <v>4.6400000000000003E-5</v>
      </c>
      <c r="K232" s="109">
        <v>4.5999999999999999E-3</v>
      </c>
      <c r="L232" s="108">
        <v>2.9191629999999998E-3</v>
      </c>
      <c r="M232" s="107">
        <v>64.946756710000002</v>
      </c>
      <c r="N232" s="62"/>
      <c r="O232" s="133">
        <v>137</v>
      </c>
      <c r="P232" s="132" t="s">
        <v>493</v>
      </c>
      <c r="Q232" s="132">
        <v>4.1968940989999997</v>
      </c>
      <c r="R232" s="132">
        <v>419.68940989999999</v>
      </c>
      <c r="S232" s="132">
        <v>1.2224708000000001E-2</v>
      </c>
      <c r="T232" s="132">
        <v>1.2225999999999999</v>
      </c>
      <c r="U232" s="131">
        <v>5992.7219139999997</v>
      </c>
    </row>
    <row r="233" spans="1:21" ht="15.75" thickBot="1" x14ac:dyDescent="0.3">
      <c r="A233" s="121">
        <v>51</v>
      </c>
      <c r="B233" s="119" t="s">
        <v>493</v>
      </c>
      <c r="C233" s="119">
        <v>1101</v>
      </c>
      <c r="D233" s="119">
        <v>6.7517022100000004</v>
      </c>
      <c r="E233" s="119">
        <v>2.503957711</v>
      </c>
      <c r="F233" s="119">
        <v>250.39577109999999</v>
      </c>
      <c r="G233" s="119">
        <v>3.9595238999999997E-2</v>
      </c>
      <c r="H233" s="120">
        <v>1248833.8400000001</v>
      </c>
      <c r="I233" s="119">
        <v>60</v>
      </c>
      <c r="J233" s="119">
        <v>1.70891E-4</v>
      </c>
      <c r="K233" s="119">
        <v>1.7100000000000001E-2</v>
      </c>
      <c r="L233" s="118">
        <v>6.8200000000000004E-5</v>
      </c>
      <c r="M233" s="117">
        <v>85.231087909999999</v>
      </c>
      <c r="N233" s="62"/>
      <c r="O233" s="148">
        <v>138</v>
      </c>
      <c r="P233" s="147" t="s">
        <v>497</v>
      </c>
      <c r="Q233" s="147">
        <v>1.13460246</v>
      </c>
      <c r="R233" s="147">
        <v>113.460246</v>
      </c>
      <c r="S233" s="147">
        <v>2.5650996999999998E-2</v>
      </c>
      <c r="T233" s="147">
        <v>2.5651999999999999</v>
      </c>
      <c r="U233" s="146">
        <v>13948.207770000001</v>
      </c>
    </row>
    <row r="234" spans="1:21" x14ac:dyDescent="0.25">
      <c r="A234" s="116">
        <v>29</v>
      </c>
      <c r="B234" s="114" t="s">
        <v>497</v>
      </c>
      <c r="C234" s="114">
        <v>1003</v>
      </c>
      <c r="D234" s="114">
        <v>6.0437977219999999</v>
      </c>
      <c r="E234" s="114">
        <v>0.28910019999999997</v>
      </c>
      <c r="F234" s="114">
        <v>28.910019999999999</v>
      </c>
      <c r="G234" s="114">
        <v>4.7997680000000003E-3</v>
      </c>
      <c r="H234" s="115">
        <v>151384.67989999999</v>
      </c>
      <c r="I234" s="114">
        <v>62</v>
      </c>
      <c r="J234" s="114">
        <v>6.2726786000000007E-2</v>
      </c>
      <c r="K234" s="114">
        <v>6.2725999999999997</v>
      </c>
      <c r="L234" s="113">
        <v>0.216972474</v>
      </c>
      <c r="M234" s="112">
        <v>32846.308550000002</v>
      </c>
      <c r="N234" s="62"/>
      <c r="O234" s="145">
        <v>138</v>
      </c>
      <c r="P234" s="144" t="s">
        <v>498</v>
      </c>
      <c r="Q234" s="144">
        <v>1.958522221</v>
      </c>
      <c r="R234" s="144">
        <v>195.85222210000001</v>
      </c>
      <c r="S234" s="144">
        <v>2.7160035999999999E-2</v>
      </c>
      <c r="T234" s="144">
        <v>2.7160000000000002</v>
      </c>
      <c r="U234" s="143">
        <v>12927.30783</v>
      </c>
    </row>
    <row r="235" spans="1:21" x14ac:dyDescent="0.25">
      <c r="A235" s="106">
        <v>29</v>
      </c>
      <c r="B235" s="103" t="s">
        <v>496</v>
      </c>
      <c r="C235" s="103">
        <v>1003</v>
      </c>
      <c r="D235" s="103">
        <v>6.0437977219999999</v>
      </c>
      <c r="E235" s="103">
        <v>1.0287994659999999</v>
      </c>
      <c r="F235" s="103">
        <v>102.8799466</v>
      </c>
      <c r="G235" s="103">
        <v>1.485741E-2</v>
      </c>
      <c r="H235" s="104">
        <v>468602.72129999998</v>
      </c>
      <c r="I235" s="103">
        <v>62</v>
      </c>
      <c r="J235" s="103">
        <v>0.20682205200000001</v>
      </c>
      <c r="K235" s="103">
        <v>20.682200000000002</v>
      </c>
      <c r="L235" s="102">
        <v>0.20103242599999999</v>
      </c>
      <c r="M235" s="101">
        <v>94204.341780000002</v>
      </c>
      <c r="N235" s="62"/>
      <c r="O235" s="145">
        <v>138</v>
      </c>
      <c r="P235" s="144" t="s">
        <v>496</v>
      </c>
      <c r="Q235" s="144">
        <v>3.5614007700000001</v>
      </c>
      <c r="R235" s="144">
        <v>356.14007700000002</v>
      </c>
      <c r="S235" s="144">
        <v>0.17125319999999999</v>
      </c>
      <c r="T235" s="144">
        <v>17.125499999999999</v>
      </c>
      <c r="U235" s="143">
        <v>80223.755179999993</v>
      </c>
    </row>
    <row r="236" spans="1:21" x14ac:dyDescent="0.25">
      <c r="A236" s="106">
        <v>29</v>
      </c>
      <c r="B236" s="103" t="s">
        <v>495</v>
      </c>
      <c r="C236" s="103">
        <v>1003</v>
      </c>
      <c r="D236" s="103">
        <v>6.0437977219999999</v>
      </c>
      <c r="E236" s="103">
        <v>1.3069992159999999</v>
      </c>
      <c r="F236" s="103">
        <v>130.69992160000001</v>
      </c>
      <c r="G236" s="103">
        <v>1.4589693000000001E-2</v>
      </c>
      <c r="H236" s="104">
        <v>460158.92170000001</v>
      </c>
      <c r="I236" s="103">
        <v>62</v>
      </c>
      <c r="J236" s="103">
        <v>0.25111978099999999</v>
      </c>
      <c r="K236" s="103">
        <v>25.111999999999998</v>
      </c>
      <c r="L236" s="102">
        <v>0.19213460700000001</v>
      </c>
      <c r="M236" s="101">
        <v>88412.453519999995</v>
      </c>
      <c r="N236" s="62"/>
      <c r="O236" s="145">
        <v>138</v>
      </c>
      <c r="P236" s="144" t="s">
        <v>495</v>
      </c>
      <c r="Q236" s="144">
        <v>2.2910007000000001</v>
      </c>
      <c r="R236" s="144">
        <v>229.10006999999999</v>
      </c>
      <c r="S236" s="144">
        <v>5.7002527999999997E-2</v>
      </c>
      <c r="T236" s="144">
        <v>5.7003000000000004</v>
      </c>
      <c r="U236" s="143">
        <v>20574.139080000001</v>
      </c>
    </row>
    <row r="237" spans="1:21" x14ac:dyDescent="0.25">
      <c r="A237" s="106">
        <v>29</v>
      </c>
      <c r="B237" s="103" t="s">
        <v>494</v>
      </c>
      <c r="C237" s="103">
        <v>1003</v>
      </c>
      <c r="D237" s="103">
        <v>6.0437977219999999</v>
      </c>
      <c r="E237" s="103">
        <v>1.2799504E-2</v>
      </c>
      <c r="F237" s="103">
        <v>1.2799503999999999</v>
      </c>
      <c r="G237" s="103">
        <v>5.3329799999999998E-4</v>
      </c>
      <c r="H237" s="104">
        <v>16820.208640000001</v>
      </c>
      <c r="I237" s="103">
        <v>62</v>
      </c>
      <c r="J237" s="103">
        <v>6.4424340000000004E-3</v>
      </c>
      <c r="K237" s="103">
        <v>0.64419999999999999</v>
      </c>
      <c r="L237" s="102">
        <v>0.50333469399999997</v>
      </c>
      <c r="M237" s="101">
        <v>8466.1945629999991</v>
      </c>
      <c r="N237" s="62"/>
      <c r="O237" s="145">
        <v>138</v>
      </c>
      <c r="P237" s="144" t="s">
        <v>494</v>
      </c>
      <c r="Q237" s="144">
        <v>1.7801859999999999E-2</v>
      </c>
      <c r="R237" s="144">
        <v>1.780186</v>
      </c>
      <c r="S237" s="164">
        <v>9.9900000000000002E-5</v>
      </c>
      <c r="T237" s="144">
        <v>0.01</v>
      </c>
      <c r="U237" s="143">
        <v>134.72709689999999</v>
      </c>
    </row>
    <row r="238" spans="1:21" ht="15.75" thickBot="1" x14ac:dyDescent="0.3">
      <c r="A238" s="106">
        <v>29</v>
      </c>
      <c r="B238" s="103" t="s">
        <v>493</v>
      </c>
      <c r="C238" s="103">
        <v>1003</v>
      </c>
      <c r="D238" s="103">
        <v>6.0437977219999999</v>
      </c>
      <c r="E238" s="103">
        <v>3.1344257839999998</v>
      </c>
      <c r="F238" s="103">
        <v>313.4425784</v>
      </c>
      <c r="G238" s="103">
        <v>4.8397136E-2</v>
      </c>
      <c r="H238" s="104">
        <v>1526445.682</v>
      </c>
      <c r="I238" s="103">
        <v>62</v>
      </c>
      <c r="J238" s="103">
        <v>3.8915143999999999E-2</v>
      </c>
      <c r="K238" s="103">
        <v>3.8915000000000002</v>
      </c>
      <c r="L238" s="102">
        <v>1.2415397999999999E-2</v>
      </c>
      <c r="M238" s="101">
        <v>18951.430690000001</v>
      </c>
      <c r="N238" s="62"/>
      <c r="O238" s="142">
        <v>138</v>
      </c>
      <c r="P238" s="141" t="s">
        <v>493</v>
      </c>
      <c r="Q238" s="141">
        <v>5.9908827689999997</v>
      </c>
      <c r="R238" s="141">
        <v>599.08827689999998</v>
      </c>
      <c r="S238" s="141">
        <v>6.7410629E-2</v>
      </c>
      <c r="T238" s="141">
        <v>6.7412000000000001</v>
      </c>
      <c r="U238" s="140">
        <v>33048.817999999999</v>
      </c>
    </row>
    <row r="239" spans="1:21" x14ac:dyDescent="0.25">
      <c r="A239" s="111">
        <v>68</v>
      </c>
      <c r="B239" s="109" t="s">
        <v>496</v>
      </c>
      <c r="C239" s="109">
        <v>1102</v>
      </c>
      <c r="D239" s="109">
        <v>23.865107080000001</v>
      </c>
      <c r="E239" s="109">
        <v>6.1413959399999998</v>
      </c>
      <c r="F239" s="109">
        <v>614.13959399999999</v>
      </c>
      <c r="G239" s="109">
        <v>9.7391554000000005E-2</v>
      </c>
      <c r="H239" s="110">
        <v>3071729.611</v>
      </c>
      <c r="I239" s="109">
        <v>62</v>
      </c>
      <c r="J239" s="109">
        <v>1.03743E-4</v>
      </c>
      <c r="K239" s="109">
        <v>1.04E-2</v>
      </c>
      <c r="L239" s="108">
        <v>1.6900000000000001E-5</v>
      </c>
      <c r="M239" s="107">
        <v>51.888686380000003</v>
      </c>
      <c r="N239" s="62"/>
      <c r="O239" s="139">
        <v>139</v>
      </c>
      <c r="P239" s="138" t="s">
        <v>496</v>
      </c>
      <c r="Q239" s="138">
        <v>2.2367008099999999</v>
      </c>
      <c r="R239" s="138">
        <v>223.67008100000001</v>
      </c>
      <c r="S239" s="138">
        <v>2.1891705000000001E-2</v>
      </c>
      <c r="T239" s="138">
        <v>2.1892</v>
      </c>
      <c r="U239" s="137">
        <v>11161.16275</v>
      </c>
    </row>
    <row r="240" spans="1:21" x14ac:dyDescent="0.25">
      <c r="A240" s="111">
        <v>68</v>
      </c>
      <c r="B240" s="109" t="s">
        <v>495</v>
      </c>
      <c r="C240" s="109">
        <v>1102</v>
      </c>
      <c r="D240" s="109">
        <v>23.865107080000001</v>
      </c>
      <c r="E240" s="109">
        <v>6.4459054299999998</v>
      </c>
      <c r="F240" s="109">
        <v>644.59054300000003</v>
      </c>
      <c r="G240" s="109">
        <v>8.4415456E-2</v>
      </c>
      <c r="H240" s="110">
        <v>2662463.48</v>
      </c>
      <c r="I240" s="109">
        <v>62</v>
      </c>
      <c r="J240" s="122">
        <v>5.9500000000000003E-5</v>
      </c>
      <c r="K240" s="109">
        <v>5.8999999999999999E-3</v>
      </c>
      <c r="L240" s="108">
        <v>9.2199999999999998E-6</v>
      </c>
      <c r="M240" s="107">
        <v>24.556613370000001</v>
      </c>
      <c r="N240" s="62"/>
      <c r="O240" s="136">
        <v>139</v>
      </c>
      <c r="P240" s="135" t="s">
        <v>495</v>
      </c>
      <c r="Q240" s="135">
        <v>10.56770369</v>
      </c>
      <c r="R240" s="135">
        <v>1056.7703690000001</v>
      </c>
      <c r="S240" s="135">
        <v>9.1477588999999998E-2</v>
      </c>
      <c r="T240" s="135">
        <v>9.1477000000000004</v>
      </c>
      <c r="U240" s="134">
        <v>38470.89112</v>
      </c>
    </row>
    <row r="241" spans="1:21" x14ac:dyDescent="0.25">
      <c r="A241" s="111">
        <v>68</v>
      </c>
      <c r="B241" s="109" t="s">
        <v>493</v>
      </c>
      <c r="C241" s="109">
        <v>1102</v>
      </c>
      <c r="D241" s="109">
        <v>23.865107080000001</v>
      </c>
      <c r="E241" s="109">
        <v>8.003738298</v>
      </c>
      <c r="F241" s="109">
        <v>800.37382979999995</v>
      </c>
      <c r="G241" s="109">
        <v>0.132278905</v>
      </c>
      <c r="H241" s="110">
        <v>4172076.6609999998</v>
      </c>
      <c r="I241" s="109">
        <v>62</v>
      </c>
      <c r="J241" s="109">
        <v>5.89874E-4</v>
      </c>
      <c r="K241" s="109">
        <v>5.8900000000000001E-2</v>
      </c>
      <c r="L241" s="108">
        <v>7.3700000000000002E-5</v>
      </c>
      <c r="M241" s="107">
        <v>307.48115680000001</v>
      </c>
      <c r="N241" s="62"/>
      <c r="O241" s="136">
        <v>139</v>
      </c>
      <c r="P241" s="135" t="s">
        <v>494</v>
      </c>
      <c r="Q241" s="135">
        <v>4.5801040000000001E-2</v>
      </c>
      <c r="R241" s="135">
        <v>4.5801040000000004</v>
      </c>
      <c r="S241" s="135">
        <v>1.9982999999999999E-4</v>
      </c>
      <c r="T241" s="135">
        <v>0.02</v>
      </c>
      <c r="U241" s="134">
        <v>286.91196020000001</v>
      </c>
    </row>
    <row r="242" spans="1:21" ht="15.75" thickBot="1" x14ac:dyDescent="0.3">
      <c r="A242" s="106">
        <v>75</v>
      </c>
      <c r="B242" s="103" t="s">
        <v>497</v>
      </c>
      <c r="C242" s="103">
        <v>1103</v>
      </c>
      <c r="D242" s="103">
        <v>23.00671195</v>
      </c>
      <c r="E242" s="103">
        <v>1.9499960439999999</v>
      </c>
      <c r="F242" s="103">
        <v>194.99960440000001</v>
      </c>
      <c r="G242" s="103">
        <v>3.7332087E-2</v>
      </c>
      <c r="H242" s="104">
        <v>1177454.02</v>
      </c>
      <c r="I242" s="103">
        <v>62</v>
      </c>
      <c r="J242" s="103">
        <v>8.4770899999999998E-4</v>
      </c>
      <c r="K242" s="103">
        <v>8.48E-2</v>
      </c>
      <c r="L242" s="102">
        <v>4.3472299999999998E-4</v>
      </c>
      <c r="M242" s="101">
        <v>511.8666996</v>
      </c>
      <c r="N242" s="62"/>
      <c r="O242" s="133">
        <v>139</v>
      </c>
      <c r="P242" s="132" t="s">
        <v>493</v>
      </c>
      <c r="Q242" s="132">
        <v>6.3857371809999997</v>
      </c>
      <c r="R242" s="132">
        <v>638.57371809999995</v>
      </c>
      <c r="S242" s="132">
        <v>0.33022989400000002</v>
      </c>
      <c r="T242" s="132">
        <v>33.0229</v>
      </c>
      <c r="U242" s="131">
        <v>177576.32889999999</v>
      </c>
    </row>
    <row r="243" spans="1:21" x14ac:dyDescent="0.25">
      <c r="A243" s="106">
        <v>75</v>
      </c>
      <c r="B243" s="103" t="s">
        <v>496</v>
      </c>
      <c r="C243" s="103">
        <v>1103</v>
      </c>
      <c r="D243" s="103">
        <v>23.00671195</v>
      </c>
      <c r="E243" s="103">
        <v>4.3519025940000002</v>
      </c>
      <c r="F243" s="103">
        <v>435.1902594</v>
      </c>
      <c r="G243" s="103">
        <v>7.1087797999999994E-2</v>
      </c>
      <c r="H243" s="104">
        <v>2242109.1439999999</v>
      </c>
      <c r="I243" s="103">
        <v>62</v>
      </c>
      <c r="J243" s="103">
        <v>2.2114366999999999E-2</v>
      </c>
      <c r="K243" s="103">
        <v>2.2113999999999998</v>
      </c>
      <c r="L243" s="102">
        <v>5.0815399999999998E-3</v>
      </c>
      <c r="M243" s="101">
        <v>11393.36731</v>
      </c>
      <c r="N243" s="62"/>
      <c r="O243" s="148">
        <v>141</v>
      </c>
      <c r="P243" s="147" t="s">
        <v>497</v>
      </c>
      <c r="Q243" s="147">
        <v>2.8973001040000002</v>
      </c>
      <c r="R243" s="147">
        <v>289.73001040000003</v>
      </c>
      <c r="S243" s="147">
        <v>7.3609994999999998E-2</v>
      </c>
      <c r="T243" s="147">
        <v>7.3609999999999998</v>
      </c>
      <c r="U243" s="146">
        <v>40457.378750000003</v>
      </c>
    </row>
    <row r="244" spans="1:21" x14ac:dyDescent="0.25">
      <c r="A244" s="106">
        <v>75</v>
      </c>
      <c r="B244" s="103" t="s">
        <v>495</v>
      </c>
      <c r="C244" s="103">
        <v>1103</v>
      </c>
      <c r="D244" s="103">
        <v>23.00671195</v>
      </c>
      <c r="E244" s="103">
        <v>6.5492995499999997</v>
      </c>
      <c r="F244" s="103">
        <v>654.92995499999995</v>
      </c>
      <c r="G244" s="103">
        <v>8.6127825000000005E-2</v>
      </c>
      <c r="H244" s="104">
        <v>2716471.594</v>
      </c>
      <c r="I244" s="103">
        <v>62</v>
      </c>
      <c r="J244" s="103">
        <v>0.161650918</v>
      </c>
      <c r="K244" s="103">
        <v>16.165199999999999</v>
      </c>
      <c r="L244" s="102">
        <v>2.4682169E-2</v>
      </c>
      <c r="M244" s="101">
        <v>67048.410780000006</v>
      </c>
      <c r="N244" s="62"/>
      <c r="O244" s="145">
        <v>141</v>
      </c>
      <c r="P244" s="144" t="s">
        <v>498</v>
      </c>
      <c r="Q244" s="144">
        <v>2.2216870449999999</v>
      </c>
      <c r="R244" s="144">
        <v>222.16870449999999</v>
      </c>
      <c r="S244" s="164">
        <v>4.6299999999999997E-6</v>
      </c>
      <c r="T244" s="164">
        <v>5.0000000000000001E-4</v>
      </c>
      <c r="U244" s="143">
        <v>2.2828141300000002</v>
      </c>
    </row>
    <row r="245" spans="1:21" x14ac:dyDescent="0.25">
      <c r="A245" s="106">
        <v>75</v>
      </c>
      <c r="B245" s="103" t="s">
        <v>494</v>
      </c>
      <c r="C245" s="103">
        <v>1103</v>
      </c>
      <c r="D245" s="103">
        <v>23.00671195</v>
      </c>
      <c r="E245" s="103">
        <v>9.3400473999999997E-2</v>
      </c>
      <c r="F245" s="103">
        <v>9.3400473999999996</v>
      </c>
      <c r="G245" s="103">
        <v>4.3216180000000002E-3</v>
      </c>
      <c r="H245" s="104">
        <v>136303.84469999999</v>
      </c>
      <c r="I245" s="103">
        <v>62</v>
      </c>
      <c r="J245" s="103">
        <v>1.2878449999999999E-3</v>
      </c>
      <c r="K245" s="103">
        <v>0.1288</v>
      </c>
      <c r="L245" s="102">
        <v>1.3788422E-2</v>
      </c>
      <c r="M245" s="101">
        <v>1879.414941</v>
      </c>
      <c r="N245" s="62"/>
      <c r="O245" s="145">
        <v>141</v>
      </c>
      <c r="P245" s="144" t="s">
        <v>496</v>
      </c>
      <c r="Q245" s="144">
        <v>3.9031985740000001</v>
      </c>
      <c r="R245" s="144">
        <v>390.31985739999999</v>
      </c>
      <c r="S245" s="144">
        <v>7.1256193999999995E-2</v>
      </c>
      <c r="T245" s="144">
        <v>7.1257000000000001</v>
      </c>
      <c r="U245" s="143">
        <v>34369.369059999997</v>
      </c>
    </row>
    <row r="246" spans="1:21" ht="15.75" thickBot="1" x14ac:dyDescent="0.3">
      <c r="A246" s="100">
        <v>75</v>
      </c>
      <c r="B246" s="98" t="s">
        <v>493</v>
      </c>
      <c r="C246" s="98">
        <v>1103</v>
      </c>
      <c r="D246" s="98">
        <v>23.00671195</v>
      </c>
      <c r="E246" s="98">
        <v>8.5050905409999995</v>
      </c>
      <c r="F246" s="98">
        <v>850.50905409999996</v>
      </c>
      <c r="G246" s="98">
        <v>0.144750988</v>
      </c>
      <c r="H246" s="99">
        <v>4565446.1500000004</v>
      </c>
      <c r="I246" s="98">
        <v>62</v>
      </c>
      <c r="J246" s="98">
        <v>0.408198438</v>
      </c>
      <c r="K246" s="98">
        <v>40.819899999999997</v>
      </c>
      <c r="L246" s="97">
        <v>4.7994601999999997E-2</v>
      </c>
      <c r="M246" s="96">
        <v>219116.77239999999</v>
      </c>
      <c r="N246" s="62"/>
      <c r="O246" s="145">
        <v>141</v>
      </c>
      <c r="P246" s="144" t="s">
        <v>495</v>
      </c>
      <c r="Q246" s="144">
        <v>6.9036023499999999</v>
      </c>
      <c r="R246" s="144">
        <v>690.36023499999999</v>
      </c>
      <c r="S246" s="144">
        <v>0.19105149499999999</v>
      </c>
      <c r="T246" s="144">
        <v>19.1051</v>
      </c>
      <c r="U246" s="143">
        <v>73297.289309999993</v>
      </c>
    </row>
    <row r="247" spans="1:21" x14ac:dyDescent="0.25">
      <c r="A247" s="127">
        <v>71</v>
      </c>
      <c r="B247" s="125" t="s">
        <v>497</v>
      </c>
      <c r="C247" s="125">
        <v>1102</v>
      </c>
      <c r="D247" s="125">
        <v>3.13100004</v>
      </c>
      <c r="E247" s="125">
        <v>1.0640997780000001</v>
      </c>
      <c r="F247" s="125">
        <v>106.40997779999999</v>
      </c>
      <c r="G247" s="125">
        <v>2.1033033999999999E-2</v>
      </c>
      <c r="H247" s="126">
        <v>663381.88199999998</v>
      </c>
      <c r="I247" s="125">
        <v>65</v>
      </c>
      <c r="J247" s="125">
        <v>1.6981900000000001E-4</v>
      </c>
      <c r="K247" s="125">
        <v>1.7000000000000001E-2</v>
      </c>
      <c r="L247" s="124">
        <v>1.5958899999999999E-4</v>
      </c>
      <c r="M247" s="123">
        <v>105.8684097</v>
      </c>
      <c r="N247" s="62"/>
      <c r="O247" s="145">
        <v>141</v>
      </c>
      <c r="P247" s="144" t="s">
        <v>494</v>
      </c>
      <c r="Q247" s="144">
        <v>1.6096606999999999E-2</v>
      </c>
      <c r="R247" s="144">
        <v>1.6096607000000001</v>
      </c>
      <c r="S247" s="144">
        <v>1.9982600000000001E-4</v>
      </c>
      <c r="T247" s="144">
        <v>0.02</v>
      </c>
      <c r="U247" s="143">
        <v>277.52810799999997</v>
      </c>
    </row>
    <row r="248" spans="1:21" ht="15.75" thickBot="1" x14ac:dyDescent="0.3">
      <c r="A248" s="111">
        <v>71</v>
      </c>
      <c r="B248" s="109" t="s">
        <v>496</v>
      </c>
      <c r="C248" s="109">
        <v>1102</v>
      </c>
      <c r="D248" s="109">
        <v>3.13100004</v>
      </c>
      <c r="E248" s="109">
        <v>0.81830031000000003</v>
      </c>
      <c r="F248" s="109">
        <v>81.830031000000005</v>
      </c>
      <c r="G248" s="109">
        <v>1.3285989E-2</v>
      </c>
      <c r="H248" s="110">
        <v>419040.09169999999</v>
      </c>
      <c r="I248" s="109">
        <v>65</v>
      </c>
      <c r="J248" s="109">
        <v>1.0711402E-2</v>
      </c>
      <c r="K248" s="109">
        <v>1.0710999999999999</v>
      </c>
      <c r="L248" s="108">
        <v>1.3089818E-2</v>
      </c>
      <c r="M248" s="107">
        <v>5485.1585059999998</v>
      </c>
      <c r="N248" s="62"/>
      <c r="O248" s="142">
        <v>141</v>
      </c>
      <c r="P248" s="141" t="s">
        <v>493</v>
      </c>
      <c r="Q248" s="141">
        <v>11.47431703</v>
      </c>
      <c r="R248" s="141">
        <v>1147.431703</v>
      </c>
      <c r="S248" s="141">
        <v>0.28863515499999998</v>
      </c>
      <c r="T248" s="141">
        <v>28.863299999999999</v>
      </c>
      <c r="U248" s="140">
        <v>146433.35060000001</v>
      </c>
    </row>
    <row r="249" spans="1:21" x14ac:dyDescent="0.25">
      <c r="A249" s="111">
        <v>71</v>
      </c>
      <c r="B249" s="109" t="s">
        <v>495</v>
      </c>
      <c r="C249" s="109">
        <v>1102</v>
      </c>
      <c r="D249" s="109">
        <v>3.13100004</v>
      </c>
      <c r="E249" s="109">
        <v>1.0578004400000001</v>
      </c>
      <c r="F249" s="109">
        <v>105.780044</v>
      </c>
      <c r="G249" s="109">
        <v>1.443617E-2</v>
      </c>
      <c r="H249" s="110">
        <v>455316.78970000002</v>
      </c>
      <c r="I249" s="109">
        <v>65</v>
      </c>
      <c r="J249" s="109">
        <v>1.4660300000000001E-4</v>
      </c>
      <c r="K249" s="109">
        <v>1.4500000000000001E-2</v>
      </c>
      <c r="L249" s="108">
        <v>1.3859300000000001E-4</v>
      </c>
      <c r="M249" s="107">
        <v>63.103595390000002</v>
      </c>
      <c r="N249" s="62"/>
      <c r="O249" s="139">
        <v>142</v>
      </c>
      <c r="P249" s="138" t="s">
        <v>497</v>
      </c>
      <c r="Q249" s="138">
        <v>0.86790217999999997</v>
      </c>
      <c r="R249" s="138">
        <v>86.790217999999996</v>
      </c>
      <c r="S249" s="138">
        <v>4.4785389000000002E-2</v>
      </c>
      <c r="T249" s="138">
        <v>4.4785000000000004</v>
      </c>
      <c r="U249" s="137">
        <v>23550.372510000001</v>
      </c>
    </row>
    <row r="250" spans="1:21" x14ac:dyDescent="0.25">
      <c r="A250" s="111">
        <v>71</v>
      </c>
      <c r="B250" s="109" t="s">
        <v>494</v>
      </c>
      <c r="C250" s="109">
        <v>1102</v>
      </c>
      <c r="D250" s="109">
        <v>3.13100004</v>
      </c>
      <c r="E250" s="109">
        <v>5.699806E-3</v>
      </c>
      <c r="F250" s="109">
        <v>0.56998059999999995</v>
      </c>
      <c r="G250" s="109">
        <v>2.5619400000000001E-4</v>
      </c>
      <c r="H250" s="110">
        <v>8080.3725919999997</v>
      </c>
      <c r="I250" s="109">
        <v>65</v>
      </c>
      <c r="J250" s="122">
        <v>2.8500000000000002E-5</v>
      </c>
      <c r="K250" s="109">
        <v>2.8999999999999998E-3</v>
      </c>
      <c r="L250" s="108">
        <v>5.0053650000000003E-3</v>
      </c>
      <c r="M250" s="107">
        <v>40.445217919999997</v>
      </c>
      <c r="N250" s="62"/>
      <c r="O250" s="136">
        <v>142</v>
      </c>
      <c r="P250" s="135" t="s">
        <v>498</v>
      </c>
      <c r="Q250" s="135">
        <v>2.5945552869999999</v>
      </c>
      <c r="R250" s="135">
        <v>259.4555287</v>
      </c>
      <c r="S250" s="162">
        <v>8.6100000000000006E-5</v>
      </c>
      <c r="T250" s="135">
        <v>8.6E-3</v>
      </c>
      <c r="U250" s="134">
        <v>38.957006640000003</v>
      </c>
    </row>
    <row r="251" spans="1:21" x14ac:dyDescent="0.25">
      <c r="A251" s="106">
        <v>72</v>
      </c>
      <c r="B251" s="103" t="s">
        <v>497</v>
      </c>
      <c r="C251" s="103">
        <v>1102</v>
      </c>
      <c r="D251" s="103">
        <v>4.7278021099999998</v>
      </c>
      <c r="E251" s="103">
        <v>0.37250033999999999</v>
      </c>
      <c r="F251" s="103">
        <v>37.250033999999999</v>
      </c>
      <c r="G251" s="103">
        <v>7.1711860000000004E-3</v>
      </c>
      <c r="H251" s="104">
        <v>226179.2052</v>
      </c>
      <c r="I251" s="103">
        <v>65</v>
      </c>
      <c r="J251" s="103">
        <v>0.23063879600000001</v>
      </c>
      <c r="K251" s="103">
        <v>23.063700000000001</v>
      </c>
      <c r="L251" s="102">
        <v>0.61916398900000003</v>
      </c>
      <c r="M251" s="101">
        <v>140042.0189</v>
      </c>
      <c r="N251" s="62"/>
      <c r="O251" s="136">
        <v>142</v>
      </c>
      <c r="P251" s="135" t="s">
        <v>496</v>
      </c>
      <c r="Q251" s="135">
        <v>2.3565994400000001</v>
      </c>
      <c r="R251" s="135">
        <v>235.659944</v>
      </c>
      <c r="S251" s="135">
        <v>0.181469987</v>
      </c>
      <c r="T251" s="135">
        <v>18.146999999999998</v>
      </c>
      <c r="U251" s="134">
        <v>83650.866049999997</v>
      </c>
    </row>
    <row r="252" spans="1:21" x14ac:dyDescent="0.25">
      <c r="A252" s="106">
        <v>72</v>
      </c>
      <c r="B252" s="103" t="s">
        <v>498</v>
      </c>
      <c r="C252" s="103">
        <v>1102</v>
      </c>
      <c r="D252" s="103">
        <v>4.7278021099999998</v>
      </c>
      <c r="E252" s="103">
        <v>0.44938754600000003</v>
      </c>
      <c r="F252" s="103">
        <v>44.938754629999998</v>
      </c>
      <c r="G252" s="103">
        <v>7.3470009999999997E-3</v>
      </c>
      <c r="H252" s="104">
        <v>231724.4025</v>
      </c>
      <c r="I252" s="103">
        <v>65</v>
      </c>
      <c r="J252" s="103">
        <v>0.185228161</v>
      </c>
      <c r="K252" s="103">
        <v>18.5228</v>
      </c>
      <c r="L252" s="102">
        <v>0.41217911499999998</v>
      </c>
      <c r="M252" s="101">
        <v>95511.959239999996</v>
      </c>
      <c r="N252" s="62"/>
      <c r="O252" s="136">
        <v>142</v>
      </c>
      <c r="P252" s="135" t="s">
        <v>495</v>
      </c>
      <c r="Q252" s="135">
        <v>4.2201023800000002</v>
      </c>
      <c r="R252" s="135">
        <v>422.01023800000002</v>
      </c>
      <c r="S252" s="135">
        <v>0.105886939</v>
      </c>
      <c r="T252" s="135">
        <v>10.5886</v>
      </c>
      <c r="U252" s="134">
        <v>39837.504569999997</v>
      </c>
    </row>
    <row r="253" spans="1:21" x14ac:dyDescent="0.25">
      <c r="A253" s="106">
        <v>72</v>
      </c>
      <c r="B253" s="103" t="s">
        <v>496</v>
      </c>
      <c r="C253" s="103">
        <v>1102</v>
      </c>
      <c r="D253" s="103">
        <v>4.7278021099999998</v>
      </c>
      <c r="E253" s="103">
        <v>1.3516008100000001</v>
      </c>
      <c r="F253" s="103">
        <v>135.16008099999999</v>
      </c>
      <c r="G253" s="103">
        <v>2.1929304E-2</v>
      </c>
      <c r="H253" s="104">
        <v>691650.25950000004</v>
      </c>
      <c r="I253" s="103">
        <v>65</v>
      </c>
      <c r="J253" s="103">
        <v>0.72279218599999995</v>
      </c>
      <c r="K253" s="103">
        <v>72.279200000000003</v>
      </c>
      <c r="L253" s="102">
        <v>0.53476749999999995</v>
      </c>
      <c r="M253" s="101">
        <v>369872.08020000003</v>
      </c>
      <c r="N253" s="62"/>
      <c r="O253" s="136">
        <v>142</v>
      </c>
      <c r="P253" s="135" t="s">
        <v>494</v>
      </c>
      <c r="Q253" s="135">
        <v>3.3302379999999999E-2</v>
      </c>
      <c r="R253" s="135">
        <v>3.330238</v>
      </c>
      <c r="S253" s="135">
        <v>3.657394E-3</v>
      </c>
      <c r="T253" s="135">
        <v>0.3659</v>
      </c>
      <c r="U253" s="134">
        <v>4590.4820399999999</v>
      </c>
    </row>
    <row r="254" spans="1:21" ht="15.75" thickBot="1" x14ac:dyDescent="0.3">
      <c r="A254" s="106">
        <v>72</v>
      </c>
      <c r="B254" s="103" t="s">
        <v>495</v>
      </c>
      <c r="C254" s="103">
        <v>1102</v>
      </c>
      <c r="D254" s="103">
        <v>4.7278021099999998</v>
      </c>
      <c r="E254" s="103">
        <v>1.5069001099999999</v>
      </c>
      <c r="F254" s="103">
        <v>150.690011</v>
      </c>
      <c r="G254" s="103">
        <v>2.1727967000000001E-2</v>
      </c>
      <c r="H254" s="104">
        <v>685300.07920000004</v>
      </c>
      <c r="I254" s="103">
        <v>65</v>
      </c>
      <c r="J254" s="103">
        <v>1.086618168</v>
      </c>
      <c r="K254" s="103">
        <v>108.6618</v>
      </c>
      <c r="L254" s="102">
        <v>0.72109502199999997</v>
      </c>
      <c r="M254" s="101">
        <v>494166.47580000001</v>
      </c>
      <c r="N254" s="62"/>
      <c r="O254" s="133">
        <v>142</v>
      </c>
      <c r="P254" s="132" t="s">
        <v>493</v>
      </c>
      <c r="Q254" s="132">
        <v>10.59204079</v>
      </c>
      <c r="R254" s="132">
        <v>1059.2040790000001</v>
      </c>
      <c r="S254" s="132">
        <v>0.17143512699999999</v>
      </c>
      <c r="T254" s="132">
        <v>17.1434</v>
      </c>
      <c r="U254" s="131">
        <v>82849.646089999995</v>
      </c>
    </row>
    <row r="255" spans="1:21" x14ac:dyDescent="0.25">
      <c r="A255" s="106">
        <v>72</v>
      </c>
      <c r="B255" s="103" t="s">
        <v>499</v>
      </c>
      <c r="C255" s="103">
        <v>1102</v>
      </c>
      <c r="D255" s="103">
        <v>4.7278021099999998</v>
      </c>
      <c r="E255" s="103">
        <v>2.9001000000000001E-3</v>
      </c>
      <c r="F255" s="103">
        <v>0.29000999999999999</v>
      </c>
      <c r="G255" s="105">
        <v>4.85E-5</v>
      </c>
      <c r="H255" s="104">
        <v>1528.4600989999999</v>
      </c>
      <c r="I255" s="103">
        <v>65</v>
      </c>
      <c r="J255" s="103">
        <v>2.897607E-3</v>
      </c>
      <c r="K255" s="103">
        <v>0.2898</v>
      </c>
      <c r="L255" s="102">
        <v>0.99914037</v>
      </c>
      <c r="M255" s="101">
        <v>1527.1461899999999</v>
      </c>
      <c r="N255" s="62"/>
      <c r="O255" s="148">
        <v>143</v>
      </c>
      <c r="P255" s="147" t="s">
        <v>497</v>
      </c>
      <c r="Q255" s="147">
        <v>3.0322991699999999</v>
      </c>
      <c r="R255" s="147">
        <v>303.229917</v>
      </c>
      <c r="S255" s="147">
        <v>0.15626841399999999</v>
      </c>
      <c r="T255" s="147">
        <v>15.627000000000001</v>
      </c>
      <c r="U255" s="146">
        <v>88409.627489999999</v>
      </c>
    </row>
    <row r="256" spans="1:21" x14ac:dyDescent="0.25">
      <c r="A256" s="106">
        <v>72</v>
      </c>
      <c r="B256" s="103" t="s">
        <v>494</v>
      </c>
      <c r="C256" s="103">
        <v>1102</v>
      </c>
      <c r="D256" s="103">
        <v>4.7278021099999998</v>
      </c>
      <c r="E256" s="103">
        <v>1.420064E-2</v>
      </c>
      <c r="F256" s="103">
        <v>1.420064</v>
      </c>
      <c r="G256" s="103">
        <v>6.8360399999999998E-4</v>
      </c>
      <c r="H256" s="104">
        <v>21560.877369999998</v>
      </c>
      <c r="I256" s="103">
        <v>65</v>
      </c>
      <c r="J256" s="103">
        <v>3.6980720000000002E-3</v>
      </c>
      <c r="K256" s="103">
        <v>0.36990000000000001</v>
      </c>
      <c r="L256" s="102">
        <v>0.26041584699999998</v>
      </c>
      <c r="M256" s="101">
        <v>5614.7941440000004</v>
      </c>
      <c r="N256" s="62"/>
      <c r="O256" s="145">
        <v>143</v>
      </c>
      <c r="P256" s="144" t="s">
        <v>498</v>
      </c>
      <c r="Q256" s="144">
        <v>1.7075323570000001</v>
      </c>
      <c r="R256" s="144">
        <v>170.7532357</v>
      </c>
      <c r="S256" s="144">
        <v>0.14231064299999999</v>
      </c>
      <c r="T256" s="144">
        <v>14.231</v>
      </c>
      <c r="U256" s="143">
        <v>71776.430699999997</v>
      </c>
    </row>
    <row r="257" spans="1:21" x14ac:dyDescent="0.25">
      <c r="A257" s="106">
        <v>72</v>
      </c>
      <c r="B257" s="103" t="s">
        <v>493</v>
      </c>
      <c r="C257" s="103">
        <v>1102</v>
      </c>
      <c r="D257" s="103">
        <v>4.7278021099999998</v>
      </c>
      <c r="E257" s="103">
        <v>1.101268492</v>
      </c>
      <c r="F257" s="103">
        <v>110.1268492</v>
      </c>
      <c r="G257" s="103">
        <v>1.8759080000000001E-2</v>
      </c>
      <c r="H257" s="104">
        <v>591661.37210000004</v>
      </c>
      <c r="I257" s="103">
        <v>65</v>
      </c>
      <c r="J257" s="103">
        <v>0.186963715</v>
      </c>
      <c r="K257" s="103">
        <v>18.696300000000001</v>
      </c>
      <c r="L257" s="102">
        <v>0.16977123799999999</v>
      </c>
      <c r="M257" s="101">
        <v>100447.0834</v>
      </c>
      <c r="N257" s="62"/>
      <c r="O257" s="145">
        <v>143</v>
      </c>
      <c r="P257" s="144" t="s">
        <v>496</v>
      </c>
      <c r="Q257" s="144">
        <v>8.4288041160000002</v>
      </c>
      <c r="R257" s="144">
        <v>842.8804116</v>
      </c>
      <c r="S257" s="144">
        <v>0.47861185499999997</v>
      </c>
      <c r="T257" s="144">
        <v>47.861199999999997</v>
      </c>
      <c r="U257" s="143">
        <v>239485.7899</v>
      </c>
    </row>
    <row r="258" spans="1:21" x14ac:dyDescent="0.25">
      <c r="A258" s="111">
        <v>74</v>
      </c>
      <c r="B258" s="109" t="s">
        <v>497</v>
      </c>
      <c r="C258" s="109">
        <v>1103</v>
      </c>
      <c r="D258" s="109">
        <v>2.42320248</v>
      </c>
      <c r="E258" s="109">
        <v>0.54150034999999996</v>
      </c>
      <c r="F258" s="109">
        <v>54.150035000000003</v>
      </c>
      <c r="G258" s="109">
        <v>1.0522205999999999E-2</v>
      </c>
      <c r="H258" s="110">
        <v>331870.3836</v>
      </c>
      <c r="I258" s="109">
        <v>65</v>
      </c>
      <c r="J258" s="109">
        <v>4.3782565000000002E-2</v>
      </c>
      <c r="K258" s="109">
        <v>4.3784000000000001</v>
      </c>
      <c r="L258" s="108">
        <v>8.0854176999999999E-2</v>
      </c>
      <c r="M258" s="107">
        <v>26833.10672</v>
      </c>
      <c r="N258" s="62"/>
      <c r="O258" s="145">
        <v>143</v>
      </c>
      <c r="P258" s="144" t="s">
        <v>495</v>
      </c>
      <c r="Q258" s="144">
        <v>16.945300920000001</v>
      </c>
      <c r="R258" s="144">
        <v>1694.530092</v>
      </c>
      <c r="S258" s="144">
        <v>0.49284478100000001</v>
      </c>
      <c r="T258" s="144">
        <v>49.284500000000001</v>
      </c>
      <c r="U258" s="143">
        <v>211454.5166</v>
      </c>
    </row>
    <row r="259" spans="1:21" x14ac:dyDescent="0.25">
      <c r="A259" s="111">
        <v>74</v>
      </c>
      <c r="B259" s="109" t="s">
        <v>496</v>
      </c>
      <c r="C259" s="109">
        <v>1103</v>
      </c>
      <c r="D259" s="109">
        <v>2.42320248</v>
      </c>
      <c r="E259" s="109">
        <v>0.31680074000000003</v>
      </c>
      <c r="F259" s="109">
        <v>31.680074000000001</v>
      </c>
      <c r="G259" s="109">
        <v>5.1897250000000001E-3</v>
      </c>
      <c r="H259" s="110">
        <v>163683.94130000001</v>
      </c>
      <c r="I259" s="109">
        <v>65</v>
      </c>
      <c r="J259" s="109">
        <v>6.07276E-3</v>
      </c>
      <c r="K259" s="109">
        <v>0.60740000000000005</v>
      </c>
      <c r="L259" s="108">
        <v>1.9169021000000001E-2</v>
      </c>
      <c r="M259" s="107">
        <v>3137.6608890000002</v>
      </c>
      <c r="N259" s="62"/>
      <c r="O259" s="145">
        <v>143</v>
      </c>
      <c r="P259" s="144" t="s">
        <v>499</v>
      </c>
      <c r="Q259" s="144">
        <v>3.4299990000000002E-2</v>
      </c>
      <c r="R259" s="144">
        <v>3.429999</v>
      </c>
      <c r="S259" s="144">
        <v>4.2965570000000003E-3</v>
      </c>
      <c r="T259" s="144">
        <v>0.42959999999999998</v>
      </c>
      <c r="U259" s="143">
        <v>2253.5914939999998</v>
      </c>
    </row>
    <row r="260" spans="1:21" x14ac:dyDescent="0.25">
      <c r="A260" s="111">
        <v>74</v>
      </c>
      <c r="B260" s="109" t="s">
        <v>495</v>
      </c>
      <c r="C260" s="109">
        <v>1103</v>
      </c>
      <c r="D260" s="109">
        <v>2.42320248</v>
      </c>
      <c r="E260" s="109">
        <v>1.20990032</v>
      </c>
      <c r="F260" s="109">
        <v>120.990032</v>
      </c>
      <c r="G260" s="109">
        <v>1.6582642000000002E-2</v>
      </c>
      <c r="H260" s="110">
        <v>523016.54190000001</v>
      </c>
      <c r="I260" s="109">
        <v>65</v>
      </c>
      <c r="J260" s="109">
        <v>4.9397000000000003E-2</v>
      </c>
      <c r="K260" s="109">
        <v>4.9397000000000002</v>
      </c>
      <c r="L260" s="108">
        <v>4.0827330000000002E-2</v>
      </c>
      <c r="M260" s="107">
        <v>21353.3691</v>
      </c>
      <c r="N260" s="62"/>
      <c r="O260" s="145">
        <v>143</v>
      </c>
      <c r="P260" s="144" t="s">
        <v>494</v>
      </c>
      <c r="Q260" s="144">
        <v>4.8001160000000001E-2</v>
      </c>
      <c r="R260" s="144">
        <v>4.800116</v>
      </c>
      <c r="S260" s="144">
        <v>6.8086830000000003E-3</v>
      </c>
      <c r="T260" s="144">
        <v>0.68089999999999995</v>
      </c>
      <c r="U260" s="143">
        <v>10056.159589999999</v>
      </c>
    </row>
    <row r="261" spans="1:21" ht="15.75" thickBot="1" x14ac:dyDescent="0.3">
      <c r="A261" s="106">
        <v>75</v>
      </c>
      <c r="B261" s="103" t="s">
        <v>497</v>
      </c>
      <c r="C261" s="103">
        <v>1103</v>
      </c>
      <c r="D261" s="103">
        <v>23.00671195</v>
      </c>
      <c r="E261" s="103">
        <v>1.9499960439999999</v>
      </c>
      <c r="F261" s="103">
        <v>194.99960440000001</v>
      </c>
      <c r="G261" s="103">
        <v>3.7332087E-2</v>
      </c>
      <c r="H261" s="104">
        <v>1177454.02</v>
      </c>
      <c r="I261" s="103">
        <v>65</v>
      </c>
      <c r="J261" s="103">
        <v>9.8111959999999995E-3</v>
      </c>
      <c r="K261" s="103">
        <v>0.98109999999999997</v>
      </c>
      <c r="L261" s="102">
        <v>5.0313930000000003E-3</v>
      </c>
      <c r="M261" s="101">
        <v>5924.2334570000003</v>
      </c>
      <c r="N261" s="62"/>
      <c r="O261" s="142">
        <v>143</v>
      </c>
      <c r="P261" s="141" t="s">
        <v>493</v>
      </c>
      <c r="Q261" s="141">
        <v>7.7223777150000004</v>
      </c>
      <c r="R261" s="141">
        <v>772.23777150000001</v>
      </c>
      <c r="S261" s="141">
        <v>0.51780655399999997</v>
      </c>
      <c r="T261" s="141">
        <v>51.780900000000003</v>
      </c>
      <c r="U261" s="140">
        <v>278147.08789999998</v>
      </c>
    </row>
    <row r="262" spans="1:21" x14ac:dyDescent="0.25">
      <c r="A262" s="106">
        <v>75</v>
      </c>
      <c r="B262" s="103" t="s">
        <v>496</v>
      </c>
      <c r="C262" s="103">
        <v>1103</v>
      </c>
      <c r="D262" s="103">
        <v>23.00671195</v>
      </c>
      <c r="E262" s="103">
        <v>4.3519025940000002</v>
      </c>
      <c r="F262" s="103">
        <v>435.1902594</v>
      </c>
      <c r="G262" s="103">
        <v>7.1087797999999994E-2</v>
      </c>
      <c r="H262" s="104">
        <v>2242109.1439999999</v>
      </c>
      <c r="I262" s="103">
        <v>65</v>
      </c>
      <c r="J262" s="103">
        <v>2.4253243000000001E-2</v>
      </c>
      <c r="K262" s="103">
        <v>2.4253</v>
      </c>
      <c r="L262" s="102">
        <v>5.5730210000000001E-3</v>
      </c>
      <c r="M262" s="101">
        <v>12495.3205</v>
      </c>
      <c r="N262" s="62"/>
      <c r="O262" s="139">
        <v>145</v>
      </c>
      <c r="P262" s="138" t="s">
        <v>497</v>
      </c>
      <c r="Q262" s="138">
        <v>7.7699820000000003E-2</v>
      </c>
      <c r="R262" s="138">
        <v>7.7699819999999997</v>
      </c>
      <c r="S262" s="138">
        <v>2.5753970000000001E-2</v>
      </c>
      <c r="T262" s="138">
        <v>2.5754000000000001</v>
      </c>
      <c r="U262" s="137">
        <v>14792.36778</v>
      </c>
    </row>
    <row r="263" spans="1:21" x14ac:dyDescent="0.25">
      <c r="A263" s="106">
        <v>75</v>
      </c>
      <c r="B263" s="103" t="s">
        <v>495</v>
      </c>
      <c r="C263" s="103">
        <v>1103</v>
      </c>
      <c r="D263" s="103">
        <v>23.00671195</v>
      </c>
      <c r="E263" s="103">
        <v>6.5492995499999997</v>
      </c>
      <c r="F263" s="103">
        <v>654.92995499999995</v>
      </c>
      <c r="G263" s="103">
        <v>8.6127825000000005E-2</v>
      </c>
      <c r="H263" s="104">
        <v>2716471.594</v>
      </c>
      <c r="I263" s="103">
        <v>65</v>
      </c>
      <c r="J263" s="103">
        <v>1.1793470000000001E-3</v>
      </c>
      <c r="K263" s="103">
        <v>0.1179</v>
      </c>
      <c r="L263" s="102">
        <v>1.8007200000000001E-4</v>
      </c>
      <c r="M263" s="101">
        <v>489.16096850000002</v>
      </c>
      <c r="N263" s="62"/>
      <c r="O263" s="136">
        <v>145</v>
      </c>
      <c r="P263" s="135" t="s">
        <v>496</v>
      </c>
      <c r="Q263" s="135">
        <v>0.67460059000000006</v>
      </c>
      <c r="R263" s="135">
        <v>67.460059000000001</v>
      </c>
      <c r="S263" s="135">
        <v>1.8629007E-2</v>
      </c>
      <c r="T263" s="135">
        <v>1.863</v>
      </c>
      <c r="U263" s="134">
        <v>9405.8966450000007</v>
      </c>
    </row>
    <row r="264" spans="1:21" x14ac:dyDescent="0.25">
      <c r="A264" s="106">
        <v>75</v>
      </c>
      <c r="B264" s="103" t="s">
        <v>494</v>
      </c>
      <c r="C264" s="103">
        <v>1103</v>
      </c>
      <c r="D264" s="103">
        <v>23.00671195</v>
      </c>
      <c r="E264" s="103">
        <v>9.3400473999999997E-2</v>
      </c>
      <c r="F264" s="103">
        <v>9.3400473999999996</v>
      </c>
      <c r="G264" s="103">
        <v>4.3216180000000002E-3</v>
      </c>
      <c r="H264" s="104">
        <v>136303.84469999999</v>
      </c>
      <c r="I264" s="103">
        <v>65</v>
      </c>
      <c r="J264" s="103">
        <v>5.7264800000000004E-4</v>
      </c>
      <c r="K264" s="103">
        <v>5.7200000000000001E-2</v>
      </c>
      <c r="L264" s="102">
        <v>6.1311050000000004E-3</v>
      </c>
      <c r="M264" s="101">
        <v>835.69318050000004</v>
      </c>
      <c r="N264" s="62"/>
      <c r="O264" s="136">
        <v>145</v>
      </c>
      <c r="P264" s="135" t="s">
        <v>495</v>
      </c>
      <c r="Q264" s="135">
        <v>2.2544002999999999</v>
      </c>
      <c r="R264" s="135">
        <v>225.44003000000001</v>
      </c>
      <c r="S264" s="135">
        <v>0.43024734799999997</v>
      </c>
      <c r="T264" s="135">
        <v>43.024799999999999</v>
      </c>
      <c r="U264" s="134">
        <v>187033.79310000001</v>
      </c>
    </row>
    <row r="265" spans="1:21" ht="15.75" thickBot="1" x14ac:dyDescent="0.3">
      <c r="A265" s="100">
        <v>75</v>
      </c>
      <c r="B265" s="98" t="s">
        <v>493</v>
      </c>
      <c r="C265" s="98">
        <v>1103</v>
      </c>
      <c r="D265" s="98">
        <v>23.00671195</v>
      </c>
      <c r="E265" s="98">
        <v>8.5050905409999995</v>
      </c>
      <c r="F265" s="98">
        <v>850.50905409999996</v>
      </c>
      <c r="G265" s="98">
        <v>0.144750988</v>
      </c>
      <c r="H265" s="99">
        <v>4565446.1500000004</v>
      </c>
      <c r="I265" s="98">
        <v>65</v>
      </c>
      <c r="J265" s="98">
        <v>1.0791346E-2</v>
      </c>
      <c r="K265" s="98">
        <v>1.0791999999999999</v>
      </c>
      <c r="L265" s="97">
        <v>1.26881E-3</v>
      </c>
      <c r="M265" s="96">
        <v>5792.6851020000004</v>
      </c>
      <c r="N265" s="62"/>
      <c r="O265" s="133">
        <v>145</v>
      </c>
      <c r="P265" s="132" t="s">
        <v>494</v>
      </c>
      <c r="Q265" s="132">
        <v>4.0003599999999997E-3</v>
      </c>
      <c r="R265" s="132">
        <v>0.400036</v>
      </c>
      <c r="S265" s="132">
        <v>1.0106379999999999E-3</v>
      </c>
      <c r="T265" s="132">
        <v>0.10100000000000001</v>
      </c>
      <c r="U265" s="131">
        <v>1520.2409029999999</v>
      </c>
    </row>
    <row r="266" spans="1:21" x14ac:dyDescent="0.25">
      <c r="A266" s="127">
        <v>112</v>
      </c>
      <c r="B266" s="125" t="s">
        <v>497</v>
      </c>
      <c r="C266" s="125">
        <v>1201</v>
      </c>
      <c r="D266" s="125">
        <v>6.4674974120000002</v>
      </c>
      <c r="E266" s="125">
        <v>0.64429877700000004</v>
      </c>
      <c r="F266" s="125">
        <v>64.429877700000006</v>
      </c>
      <c r="G266" s="125">
        <v>1.2512051999999999E-2</v>
      </c>
      <c r="H266" s="126">
        <v>394630.12920000002</v>
      </c>
      <c r="I266" s="125">
        <v>71</v>
      </c>
      <c r="J266" s="125">
        <v>3.8852464000000003E-2</v>
      </c>
      <c r="K266" s="125">
        <v>3.8855</v>
      </c>
      <c r="L266" s="124">
        <v>6.0301936E-2</v>
      </c>
      <c r="M266" s="123">
        <v>23796.96096</v>
      </c>
      <c r="N266" s="62"/>
      <c r="O266" s="148">
        <v>146</v>
      </c>
      <c r="P266" s="147" t="s">
        <v>497</v>
      </c>
      <c r="Q266" s="147">
        <v>0.95659927</v>
      </c>
      <c r="R266" s="147">
        <v>95.659926999999996</v>
      </c>
      <c r="S266" s="147">
        <v>3.4507240000000001E-3</v>
      </c>
      <c r="T266" s="147">
        <v>0.34510000000000002</v>
      </c>
      <c r="U266" s="146">
        <v>1849.278047</v>
      </c>
    </row>
    <row r="267" spans="1:21" x14ac:dyDescent="0.25">
      <c r="A267" s="111">
        <v>112</v>
      </c>
      <c r="B267" s="109" t="s">
        <v>498</v>
      </c>
      <c r="C267" s="109">
        <v>1201</v>
      </c>
      <c r="D267" s="109">
        <v>6.4674974120000002</v>
      </c>
      <c r="E267" s="109">
        <v>0.37392143100000003</v>
      </c>
      <c r="F267" s="109">
        <v>37.392143060000002</v>
      </c>
      <c r="G267" s="109">
        <v>6.3346160000000004E-3</v>
      </c>
      <c r="H267" s="110">
        <v>199793.7959</v>
      </c>
      <c r="I267" s="109">
        <v>71</v>
      </c>
      <c r="J267" s="109">
        <v>5.1325817000000003E-2</v>
      </c>
      <c r="K267" s="109">
        <v>5.1326000000000001</v>
      </c>
      <c r="L267" s="108">
        <v>0.13726364199999999</v>
      </c>
      <c r="M267" s="107">
        <v>27424.424129999999</v>
      </c>
      <c r="N267" s="62"/>
      <c r="O267" s="145">
        <v>146</v>
      </c>
      <c r="P267" s="144" t="s">
        <v>495</v>
      </c>
      <c r="Q267" s="144">
        <v>7.0170984199999999</v>
      </c>
      <c r="R267" s="144">
        <v>701.70984199999998</v>
      </c>
      <c r="S267" s="144">
        <v>5.9416455E-2</v>
      </c>
      <c r="T267" s="144">
        <v>5.9417</v>
      </c>
      <c r="U267" s="143">
        <v>22250.025460000001</v>
      </c>
    </row>
    <row r="268" spans="1:21" ht="15.75" thickBot="1" x14ac:dyDescent="0.3">
      <c r="A268" s="111">
        <v>112</v>
      </c>
      <c r="B268" s="109" t="s">
        <v>496</v>
      </c>
      <c r="C268" s="109">
        <v>1201</v>
      </c>
      <c r="D268" s="109">
        <v>6.4674974120000002</v>
      </c>
      <c r="E268" s="109">
        <v>2.1025996789999999</v>
      </c>
      <c r="F268" s="109">
        <v>210.25996789999999</v>
      </c>
      <c r="G268" s="109">
        <v>3.4825645000000002E-2</v>
      </c>
      <c r="H268" s="110">
        <v>1098400.8289999999</v>
      </c>
      <c r="I268" s="109">
        <v>71</v>
      </c>
      <c r="J268" s="109">
        <v>0.28786613</v>
      </c>
      <c r="K268" s="109">
        <v>28.7867</v>
      </c>
      <c r="L268" s="108">
        <v>0.13690962300000001</v>
      </c>
      <c r="M268" s="107">
        <v>150381.64360000001</v>
      </c>
      <c r="N268" s="62"/>
      <c r="O268" s="142">
        <v>146</v>
      </c>
      <c r="P268" s="141" t="s">
        <v>493</v>
      </c>
      <c r="Q268" s="141">
        <v>18.452710799999998</v>
      </c>
      <c r="R268" s="141">
        <v>1845.27108</v>
      </c>
      <c r="S268" s="141">
        <v>0.37065384800000001</v>
      </c>
      <c r="T268" s="141">
        <v>37.065399999999997</v>
      </c>
      <c r="U268" s="140">
        <v>176623.87460000001</v>
      </c>
    </row>
    <row r="269" spans="1:21" x14ac:dyDescent="0.25">
      <c r="A269" s="111">
        <v>112</v>
      </c>
      <c r="B269" s="109" t="s">
        <v>495</v>
      </c>
      <c r="C269" s="109">
        <v>1201</v>
      </c>
      <c r="D269" s="109">
        <v>6.4674974120000002</v>
      </c>
      <c r="E269" s="109">
        <v>2.6466000699999999</v>
      </c>
      <c r="F269" s="109">
        <v>264.66000700000001</v>
      </c>
      <c r="G269" s="109">
        <v>3.5302976999999999E-2</v>
      </c>
      <c r="H269" s="110">
        <v>1113455.8810000001</v>
      </c>
      <c r="I269" s="109">
        <v>71</v>
      </c>
      <c r="J269" s="109">
        <v>0.36017407899999998</v>
      </c>
      <c r="K269" s="109">
        <v>36.017400000000002</v>
      </c>
      <c r="L269" s="108">
        <v>0.136089348</v>
      </c>
      <c r="M269" s="107">
        <v>151529.48540000001</v>
      </c>
      <c r="N269" s="62"/>
      <c r="O269" s="139">
        <v>155</v>
      </c>
      <c r="P269" s="138" t="s">
        <v>497</v>
      </c>
      <c r="Q269" s="138">
        <v>0.4131012</v>
      </c>
      <c r="R269" s="138">
        <v>41.310119999999998</v>
      </c>
      <c r="S269" s="138">
        <v>9.4668753999999994E-2</v>
      </c>
      <c r="T269" s="138">
        <v>9.4669000000000008</v>
      </c>
      <c r="U269" s="137">
        <v>54800.599490000001</v>
      </c>
    </row>
    <row r="270" spans="1:21" x14ac:dyDescent="0.25">
      <c r="A270" s="111">
        <v>112</v>
      </c>
      <c r="B270" s="109" t="s">
        <v>494</v>
      </c>
      <c r="C270" s="109">
        <v>1201</v>
      </c>
      <c r="D270" s="109">
        <v>6.4674974120000002</v>
      </c>
      <c r="E270" s="109">
        <v>2.1999449000000001E-2</v>
      </c>
      <c r="F270" s="109">
        <v>2.1999449000000002</v>
      </c>
      <c r="G270" s="109">
        <v>1.038576E-3</v>
      </c>
      <c r="H270" s="110">
        <v>32756.676299999999</v>
      </c>
      <c r="I270" s="109">
        <v>71</v>
      </c>
      <c r="J270" s="109">
        <v>2.2772299999999999E-3</v>
      </c>
      <c r="K270" s="109">
        <v>0.2278</v>
      </c>
      <c r="L270" s="108">
        <v>0.103513034</v>
      </c>
      <c r="M270" s="107">
        <v>3390.7429360000001</v>
      </c>
      <c r="N270" s="62"/>
      <c r="O270" s="136">
        <v>155</v>
      </c>
      <c r="P270" s="135" t="s">
        <v>498</v>
      </c>
      <c r="Q270" s="135">
        <v>0.72649015800000005</v>
      </c>
      <c r="R270" s="135">
        <v>72.649015790000007</v>
      </c>
      <c r="S270" s="135">
        <v>0.27335554400000001</v>
      </c>
      <c r="T270" s="135">
        <v>27.335599999999999</v>
      </c>
      <c r="U270" s="134">
        <v>141712.09220000001</v>
      </c>
    </row>
    <row r="271" spans="1:21" x14ac:dyDescent="0.25">
      <c r="A271" s="111">
        <v>112</v>
      </c>
      <c r="B271" s="109" t="s">
        <v>493</v>
      </c>
      <c r="C271" s="109">
        <v>1201</v>
      </c>
      <c r="D271" s="109">
        <v>6.4674974120000002</v>
      </c>
      <c r="E271" s="109">
        <v>0.73807898400000005</v>
      </c>
      <c r="F271" s="109">
        <v>73.807898390000005</v>
      </c>
      <c r="G271" s="109">
        <v>1.2794731E-2</v>
      </c>
      <c r="H271" s="110">
        <v>403545.8224</v>
      </c>
      <c r="I271" s="109">
        <v>71</v>
      </c>
      <c r="J271" s="109">
        <v>9.1447597000000005E-2</v>
      </c>
      <c r="K271" s="109">
        <v>9.1448</v>
      </c>
      <c r="L271" s="108">
        <v>0.123899473</v>
      </c>
      <c r="M271" s="107">
        <v>49999.114560000002</v>
      </c>
      <c r="N271" s="62"/>
      <c r="O271" s="136">
        <v>155</v>
      </c>
      <c r="P271" s="135" t="s">
        <v>496</v>
      </c>
      <c r="Q271" s="135">
        <v>1.9097</v>
      </c>
      <c r="R271" s="135">
        <v>190.97</v>
      </c>
      <c r="S271" s="135">
        <v>0.16972696300000001</v>
      </c>
      <c r="T271" s="135">
        <v>16.972799999999999</v>
      </c>
      <c r="U271" s="134">
        <v>87245.126099999994</v>
      </c>
    </row>
    <row r="272" spans="1:21" x14ac:dyDescent="0.25">
      <c r="A272" s="106">
        <v>114</v>
      </c>
      <c r="B272" s="103" t="s">
        <v>497</v>
      </c>
      <c r="C272" s="103">
        <v>1201</v>
      </c>
      <c r="D272" s="103">
        <v>5.8721034999999997</v>
      </c>
      <c r="E272" s="103">
        <v>0.4131012</v>
      </c>
      <c r="F272" s="103">
        <v>41.310119999999998</v>
      </c>
      <c r="G272" s="103">
        <v>7.5818190000000001E-3</v>
      </c>
      <c r="H272" s="104">
        <v>239130.5724</v>
      </c>
      <c r="I272" s="103">
        <v>71</v>
      </c>
      <c r="J272" s="103">
        <v>3.3278799999999999E-4</v>
      </c>
      <c r="K272" s="103">
        <v>3.3300000000000003E-2</v>
      </c>
      <c r="L272" s="102">
        <v>8.0558500000000005E-4</v>
      </c>
      <c r="M272" s="101">
        <v>192.6399351</v>
      </c>
      <c r="N272" s="62"/>
      <c r="O272" s="136">
        <v>155</v>
      </c>
      <c r="P272" s="135" t="s">
        <v>495</v>
      </c>
      <c r="Q272" s="135">
        <v>1.9170001000000001</v>
      </c>
      <c r="R272" s="135">
        <v>191.70000999999999</v>
      </c>
      <c r="S272" s="135">
        <v>0.49521794099999999</v>
      </c>
      <c r="T272" s="135">
        <v>49.521700000000003</v>
      </c>
      <c r="U272" s="134">
        <v>203654.7346</v>
      </c>
    </row>
    <row r="273" spans="1:21" x14ac:dyDescent="0.25">
      <c r="A273" s="106">
        <v>114</v>
      </c>
      <c r="B273" s="103" t="s">
        <v>498</v>
      </c>
      <c r="C273" s="103">
        <v>1201</v>
      </c>
      <c r="D273" s="103">
        <v>5.8721034999999997</v>
      </c>
      <c r="E273" s="103">
        <v>0.72649015800000005</v>
      </c>
      <c r="F273" s="103">
        <v>72.649015790000007</v>
      </c>
      <c r="G273" s="103">
        <v>1.1941175E-2</v>
      </c>
      <c r="H273" s="104">
        <v>376624.66600000003</v>
      </c>
      <c r="I273" s="103">
        <v>71</v>
      </c>
      <c r="J273" s="103">
        <v>5.04482E-4</v>
      </c>
      <c r="K273" s="103">
        <v>5.0500000000000003E-2</v>
      </c>
      <c r="L273" s="102">
        <v>6.9441000000000001E-4</v>
      </c>
      <c r="M273" s="101">
        <v>261.53204590000001</v>
      </c>
      <c r="N273" s="62"/>
      <c r="O273" s="136">
        <v>155</v>
      </c>
      <c r="P273" s="135" t="s">
        <v>494</v>
      </c>
      <c r="Q273" s="135">
        <v>2.81005E-2</v>
      </c>
      <c r="R273" s="135">
        <v>2.8100499999999999</v>
      </c>
      <c r="S273" s="135">
        <v>3.597285E-3</v>
      </c>
      <c r="T273" s="135">
        <v>0.35980000000000001</v>
      </c>
      <c r="U273" s="134">
        <v>5456.0913369999998</v>
      </c>
    </row>
    <row r="274" spans="1:21" ht="15.75" thickBot="1" x14ac:dyDescent="0.3">
      <c r="A274" s="106">
        <v>114</v>
      </c>
      <c r="B274" s="103" t="s">
        <v>496</v>
      </c>
      <c r="C274" s="103">
        <v>1201</v>
      </c>
      <c r="D274" s="103">
        <v>5.8721034999999997</v>
      </c>
      <c r="E274" s="103">
        <v>1.9097</v>
      </c>
      <c r="F274" s="103">
        <v>190.97</v>
      </c>
      <c r="G274" s="103">
        <v>3.1123884000000001E-2</v>
      </c>
      <c r="H274" s="104">
        <v>981647.31559999997</v>
      </c>
      <c r="I274" s="103">
        <v>71</v>
      </c>
      <c r="J274" s="103">
        <v>3.8993099999999999E-4</v>
      </c>
      <c r="K274" s="103">
        <v>3.8899999999999997E-2</v>
      </c>
      <c r="L274" s="102">
        <v>2.04184E-4</v>
      </c>
      <c r="M274" s="101">
        <v>200.43696199999999</v>
      </c>
      <c r="N274" s="62"/>
      <c r="O274" s="133">
        <v>155</v>
      </c>
      <c r="P274" s="132" t="s">
        <v>493</v>
      </c>
      <c r="Q274" s="132">
        <v>0.87771154200000001</v>
      </c>
      <c r="R274" s="132">
        <v>87.771154210000006</v>
      </c>
      <c r="S274" s="132">
        <v>0.104561824</v>
      </c>
      <c r="T274" s="132">
        <v>10.456099999999999</v>
      </c>
      <c r="U274" s="131">
        <v>56571.252809999998</v>
      </c>
    </row>
    <row r="275" spans="1:21" x14ac:dyDescent="0.25">
      <c r="A275" s="106">
        <v>114</v>
      </c>
      <c r="B275" s="103" t="s">
        <v>495</v>
      </c>
      <c r="C275" s="103">
        <v>1201</v>
      </c>
      <c r="D275" s="103">
        <v>5.8721034999999997</v>
      </c>
      <c r="E275" s="103">
        <v>1.9170001000000001</v>
      </c>
      <c r="F275" s="103">
        <v>191.70000999999999</v>
      </c>
      <c r="G275" s="103">
        <v>2.4995313000000002E-2</v>
      </c>
      <c r="H275" s="104">
        <v>788352.18709999998</v>
      </c>
      <c r="I275" s="103">
        <v>71</v>
      </c>
      <c r="J275" s="103">
        <v>1.3942640000000001E-3</v>
      </c>
      <c r="K275" s="103">
        <v>0.1394</v>
      </c>
      <c r="L275" s="102">
        <v>7.2731499999999997E-4</v>
      </c>
      <c r="M275" s="101">
        <v>573.38072060000002</v>
      </c>
      <c r="N275" s="62"/>
      <c r="O275" s="148">
        <v>156</v>
      </c>
      <c r="P275" s="147" t="s">
        <v>497</v>
      </c>
      <c r="Q275" s="147">
        <v>1.4318979000000001</v>
      </c>
      <c r="R275" s="147">
        <v>143.18978999999999</v>
      </c>
      <c r="S275" s="147">
        <v>6.6612110000000002E-2</v>
      </c>
      <c r="T275" s="147">
        <v>6.6611000000000002</v>
      </c>
      <c r="U275" s="146">
        <v>36608.319190000002</v>
      </c>
    </row>
    <row r="276" spans="1:21" ht="15.75" thickBot="1" x14ac:dyDescent="0.3">
      <c r="A276" s="100">
        <v>114</v>
      </c>
      <c r="B276" s="98" t="s">
        <v>494</v>
      </c>
      <c r="C276" s="98">
        <v>1201</v>
      </c>
      <c r="D276" s="98">
        <v>5.8721034999999997</v>
      </c>
      <c r="E276" s="98">
        <v>2.81005E-2</v>
      </c>
      <c r="F276" s="98">
        <v>2.8100499999999999</v>
      </c>
      <c r="G276" s="98">
        <v>1.351323E-3</v>
      </c>
      <c r="H276" s="99">
        <v>42620.725449999998</v>
      </c>
      <c r="I276" s="98">
        <v>71</v>
      </c>
      <c r="J276" s="163">
        <v>2.48E-6</v>
      </c>
      <c r="K276" s="163">
        <v>2.0000000000000001E-4</v>
      </c>
      <c r="L276" s="97">
        <v>8.8300000000000005E-5</v>
      </c>
      <c r="M276" s="96">
        <v>3.7633938090000001</v>
      </c>
      <c r="N276" s="62"/>
      <c r="O276" s="145">
        <v>156</v>
      </c>
      <c r="P276" s="144" t="s">
        <v>498</v>
      </c>
      <c r="Q276" s="144">
        <v>0.981042199</v>
      </c>
      <c r="R276" s="144">
        <v>98.104219950000001</v>
      </c>
      <c r="S276" s="144">
        <v>0.163868926</v>
      </c>
      <c r="T276" s="144">
        <v>16.386900000000001</v>
      </c>
      <c r="U276" s="143">
        <v>79931.792879999994</v>
      </c>
    </row>
    <row r="277" spans="1:21" x14ac:dyDescent="0.25">
      <c r="A277" s="127">
        <v>104</v>
      </c>
      <c r="B277" s="125" t="s">
        <v>496</v>
      </c>
      <c r="C277" s="125">
        <v>1201</v>
      </c>
      <c r="D277" s="125">
        <v>11.894304460000001</v>
      </c>
      <c r="E277" s="125">
        <v>2.9326980800000002</v>
      </c>
      <c r="F277" s="125">
        <v>293.26980800000001</v>
      </c>
      <c r="G277" s="125">
        <v>4.8051198000000003E-2</v>
      </c>
      <c r="H277" s="126">
        <v>1515534.7749999999</v>
      </c>
      <c r="I277" s="125">
        <v>72</v>
      </c>
      <c r="J277" s="125">
        <v>1.001013E-3</v>
      </c>
      <c r="K277" s="125">
        <v>0.10009999999999999</v>
      </c>
      <c r="L277" s="124">
        <v>3.4132800000000001E-4</v>
      </c>
      <c r="M277" s="123">
        <v>517.29502669999999</v>
      </c>
      <c r="N277" s="62"/>
      <c r="O277" s="145">
        <v>156</v>
      </c>
      <c r="P277" s="144" t="s">
        <v>496</v>
      </c>
      <c r="Q277" s="144">
        <v>1.79820275</v>
      </c>
      <c r="R277" s="144">
        <v>179.82027500000001</v>
      </c>
      <c r="S277" s="144">
        <v>0.212979004</v>
      </c>
      <c r="T277" s="144">
        <v>21.297899999999998</v>
      </c>
      <c r="U277" s="143">
        <v>103502.3526</v>
      </c>
    </row>
    <row r="278" spans="1:21" x14ac:dyDescent="0.25">
      <c r="A278" s="111">
        <v>104</v>
      </c>
      <c r="B278" s="109" t="s">
        <v>495</v>
      </c>
      <c r="C278" s="109">
        <v>1201</v>
      </c>
      <c r="D278" s="109">
        <v>11.894304460000001</v>
      </c>
      <c r="E278" s="109">
        <v>6.7698003</v>
      </c>
      <c r="F278" s="109">
        <v>676.98003000000006</v>
      </c>
      <c r="G278" s="109">
        <v>9.2117920000000006E-2</v>
      </c>
      <c r="H278" s="110">
        <v>2905399.1910000001</v>
      </c>
      <c r="I278" s="109">
        <v>72</v>
      </c>
      <c r="J278" s="109">
        <v>4.24134E-4</v>
      </c>
      <c r="K278" s="109">
        <v>4.24E-2</v>
      </c>
      <c r="L278" s="108">
        <v>6.2700000000000006E-5</v>
      </c>
      <c r="M278" s="107">
        <v>182.0259197</v>
      </c>
      <c r="N278" s="62"/>
      <c r="O278" s="145">
        <v>156</v>
      </c>
      <c r="P278" s="144" t="s">
        <v>495</v>
      </c>
      <c r="Q278" s="144">
        <v>6.1888000999999999</v>
      </c>
      <c r="R278" s="144">
        <v>618.88000999999997</v>
      </c>
      <c r="S278" s="144">
        <v>0.17631391399999999</v>
      </c>
      <c r="T278" s="144">
        <v>17.631399999999999</v>
      </c>
      <c r="U278" s="143">
        <v>73741.453469999993</v>
      </c>
    </row>
    <row r="279" spans="1:21" x14ac:dyDescent="0.25">
      <c r="A279" s="106">
        <v>112</v>
      </c>
      <c r="B279" s="103" t="s">
        <v>497</v>
      </c>
      <c r="C279" s="103">
        <v>1201</v>
      </c>
      <c r="D279" s="103">
        <v>6.4674974120000002</v>
      </c>
      <c r="E279" s="103">
        <v>0.64429877700000004</v>
      </c>
      <c r="F279" s="103">
        <v>64.429877700000006</v>
      </c>
      <c r="G279" s="103">
        <v>1.2512051999999999E-2</v>
      </c>
      <c r="H279" s="104">
        <v>394630.12920000002</v>
      </c>
      <c r="I279" s="103">
        <v>72</v>
      </c>
      <c r="J279" s="103">
        <v>4.5680519000000003E-2</v>
      </c>
      <c r="K279" s="103">
        <v>4.5679999999999996</v>
      </c>
      <c r="L279" s="102">
        <v>7.0899589999999998E-2</v>
      </c>
      <c r="M279" s="101">
        <v>27979.114320000001</v>
      </c>
      <c r="N279" s="62"/>
      <c r="O279" s="145">
        <v>156</v>
      </c>
      <c r="P279" s="144" t="s">
        <v>494</v>
      </c>
      <c r="Q279" s="144">
        <v>1.5900299999999999E-2</v>
      </c>
      <c r="R279" s="144">
        <v>1.5900300000000001</v>
      </c>
      <c r="S279" s="144">
        <v>2.372767E-3</v>
      </c>
      <c r="T279" s="144">
        <v>0.23730000000000001</v>
      </c>
      <c r="U279" s="143">
        <v>3320.083361</v>
      </c>
    </row>
    <row r="280" spans="1:21" ht="15.75" thickBot="1" x14ac:dyDescent="0.3">
      <c r="A280" s="106">
        <v>112</v>
      </c>
      <c r="B280" s="103" t="s">
        <v>496</v>
      </c>
      <c r="C280" s="103">
        <v>1201</v>
      </c>
      <c r="D280" s="103">
        <v>6.4674974120000002</v>
      </c>
      <c r="E280" s="103">
        <v>2.1025996789999999</v>
      </c>
      <c r="F280" s="103">
        <v>210.25996789999999</v>
      </c>
      <c r="G280" s="103">
        <v>3.4825645000000002E-2</v>
      </c>
      <c r="H280" s="104">
        <v>1098400.8289999999</v>
      </c>
      <c r="I280" s="103">
        <v>72</v>
      </c>
      <c r="J280" s="103">
        <v>0.16169488300000001</v>
      </c>
      <c r="K280" s="103">
        <v>16.169599999999999</v>
      </c>
      <c r="L280" s="102">
        <v>7.6902363000000001E-2</v>
      </c>
      <c r="M280" s="101">
        <v>84469.618770000001</v>
      </c>
      <c r="N280" s="62"/>
      <c r="O280" s="142">
        <v>156</v>
      </c>
      <c r="P280" s="141" t="s">
        <v>493</v>
      </c>
      <c r="Q280" s="141">
        <v>4.5049994169999996</v>
      </c>
      <c r="R280" s="141">
        <v>450.49994170000002</v>
      </c>
      <c r="S280" s="141">
        <v>2.4990250000000002E-3</v>
      </c>
      <c r="T280" s="141">
        <v>0.24990000000000001</v>
      </c>
      <c r="U280" s="140">
        <v>1247.348391</v>
      </c>
    </row>
    <row r="281" spans="1:21" x14ac:dyDescent="0.25">
      <c r="A281" s="106">
        <v>112</v>
      </c>
      <c r="B281" s="103" t="s">
        <v>495</v>
      </c>
      <c r="C281" s="103">
        <v>1201</v>
      </c>
      <c r="D281" s="103">
        <v>6.4674974120000002</v>
      </c>
      <c r="E281" s="103">
        <v>2.6466000699999999</v>
      </c>
      <c r="F281" s="103">
        <v>264.66000700000001</v>
      </c>
      <c r="G281" s="103">
        <v>3.5302976999999999E-2</v>
      </c>
      <c r="H281" s="104">
        <v>1113455.8810000001</v>
      </c>
      <c r="I281" s="103">
        <v>72</v>
      </c>
      <c r="J281" s="103">
        <v>0.30305473100000002</v>
      </c>
      <c r="K281" s="103">
        <v>30.305599999999998</v>
      </c>
      <c r="L281" s="102">
        <v>0.114507188</v>
      </c>
      <c r="M281" s="101">
        <v>127498.7016</v>
      </c>
      <c r="N281" s="62"/>
      <c r="O281" s="139">
        <v>160</v>
      </c>
      <c r="P281" s="138" t="s">
        <v>497</v>
      </c>
      <c r="Q281" s="138">
        <v>0.43660082</v>
      </c>
      <c r="R281" s="138">
        <v>43.660082000000003</v>
      </c>
      <c r="S281" s="138">
        <v>5.7791908000000003E-2</v>
      </c>
      <c r="T281" s="138">
        <v>5.7789999999999999</v>
      </c>
      <c r="U281" s="137">
        <v>32749.914939999999</v>
      </c>
    </row>
    <row r="282" spans="1:21" x14ac:dyDescent="0.25">
      <c r="A282" s="106">
        <v>112</v>
      </c>
      <c r="B282" s="103" t="s">
        <v>499</v>
      </c>
      <c r="C282" s="103">
        <v>1201</v>
      </c>
      <c r="D282" s="103">
        <v>6.4674974120000002</v>
      </c>
      <c r="E282" s="103">
        <v>3.3899600000000002E-2</v>
      </c>
      <c r="F282" s="103">
        <v>3.3899599999999999</v>
      </c>
      <c r="G282" s="103">
        <v>5.7831199999999999E-4</v>
      </c>
      <c r="H282" s="104">
        <v>18239.97437</v>
      </c>
      <c r="I282" s="103">
        <v>72</v>
      </c>
      <c r="J282" s="103">
        <v>3.3105090000000001E-3</v>
      </c>
      <c r="K282" s="103">
        <v>0.33110000000000001</v>
      </c>
      <c r="L282" s="102">
        <v>9.7656278999999999E-2</v>
      </c>
      <c r="M282" s="101">
        <v>1781.248032</v>
      </c>
      <c r="N282" s="62"/>
      <c r="O282" s="136">
        <v>160</v>
      </c>
      <c r="P282" s="135" t="s">
        <v>498</v>
      </c>
      <c r="Q282" s="135">
        <v>1.958522221</v>
      </c>
      <c r="R282" s="135">
        <v>195.85222210000001</v>
      </c>
      <c r="S282" s="135">
        <v>0.24372949799999999</v>
      </c>
      <c r="T282" s="135">
        <v>24.373000000000001</v>
      </c>
      <c r="U282" s="134">
        <v>112748.56020000001</v>
      </c>
    </row>
    <row r="283" spans="1:21" ht="15.75" thickBot="1" x14ac:dyDescent="0.3">
      <c r="A283" s="100">
        <v>112</v>
      </c>
      <c r="B283" s="98" t="s">
        <v>494</v>
      </c>
      <c r="C283" s="98">
        <v>1201</v>
      </c>
      <c r="D283" s="98">
        <v>6.4674974120000002</v>
      </c>
      <c r="E283" s="98">
        <v>2.1999449000000001E-2</v>
      </c>
      <c r="F283" s="98">
        <v>2.1999449000000002</v>
      </c>
      <c r="G283" s="98">
        <v>1.038576E-3</v>
      </c>
      <c r="H283" s="99">
        <v>32756.676299999999</v>
      </c>
      <c r="I283" s="98">
        <v>72</v>
      </c>
      <c r="J283" s="98">
        <v>2.7572109999999999E-3</v>
      </c>
      <c r="K283" s="98">
        <v>0.27579999999999999</v>
      </c>
      <c r="L283" s="97">
        <v>0.12533091199999999</v>
      </c>
      <c r="M283" s="96">
        <v>4105.4241259999999</v>
      </c>
      <c r="N283" s="62"/>
      <c r="O283" s="136">
        <v>160</v>
      </c>
      <c r="P283" s="135" t="s">
        <v>496</v>
      </c>
      <c r="Q283" s="135">
        <v>3.5614007700000001</v>
      </c>
      <c r="R283" s="135">
        <v>356.14007700000002</v>
      </c>
      <c r="S283" s="135">
        <v>0.115831718</v>
      </c>
      <c r="T283" s="135">
        <v>11.5832</v>
      </c>
      <c r="U283" s="134">
        <v>54828.138359999997</v>
      </c>
    </row>
    <row r="284" spans="1:21" x14ac:dyDescent="0.25">
      <c r="A284" s="127">
        <v>71</v>
      </c>
      <c r="B284" s="125" t="s">
        <v>497</v>
      </c>
      <c r="C284" s="125">
        <v>1102</v>
      </c>
      <c r="D284" s="125">
        <v>3.13100004</v>
      </c>
      <c r="E284" s="125">
        <v>1.0640997780000001</v>
      </c>
      <c r="F284" s="125">
        <v>106.40997779999999</v>
      </c>
      <c r="G284" s="125">
        <v>2.1033033999999999E-2</v>
      </c>
      <c r="H284" s="126">
        <v>663381.88199999998</v>
      </c>
      <c r="I284" s="125">
        <v>75</v>
      </c>
      <c r="J284" s="125">
        <v>2.3791979999999999E-3</v>
      </c>
      <c r="K284" s="125">
        <v>0.23780000000000001</v>
      </c>
      <c r="L284" s="124">
        <v>2.2358790000000001E-3</v>
      </c>
      <c r="M284" s="123">
        <v>1483.241462</v>
      </c>
      <c r="N284" s="62"/>
      <c r="O284" s="136">
        <v>160</v>
      </c>
      <c r="P284" s="135" t="s">
        <v>495</v>
      </c>
      <c r="Q284" s="135">
        <v>2.2910007000000001</v>
      </c>
      <c r="R284" s="135">
        <v>229.10006999999999</v>
      </c>
      <c r="S284" s="135">
        <v>8.3051878999999995E-2</v>
      </c>
      <c r="T284" s="135">
        <v>8.3051999999999992</v>
      </c>
      <c r="U284" s="134">
        <v>29882.58481</v>
      </c>
    </row>
    <row r="285" spans="1:21" x14ac:dyDescent="0.25">
      <c r="A285" s="111">
        <v>71</v>
      </c>
      <c r="B285" s="109" t="s">
        <v>496</v>
      </c>
      <c r="C285" s="109">
        <v>1102</v>
      </c>
      <c r="D285" s="109">
        <v>3.13100004</v>
      </c>
      <c r="E285" s="109">
        <v>0.81830031000000003</v>
      </c>
      <c r="F285" s="109">
        <v>81.830031000000005</v>
      </c>
      <c r="G285" s="109">
        <v>1.3285989E-2</v>
      </c>
      <c r="H285" s="110">
        <v>419040.09169999999</v>
      </c>
      <c r="I285" s="109">
        <v>75</v>
      </c>
      <c r="J285" s="109">
        <v>1.9268599999999999E-4</v>
      </c>
      <c r="K285" s="109">
        <v>1.9300000000000001E-2</v>
      </c>
      <c r="L285" s="108">
        <v>2.3547100000000001E-4</v>
      </c>
      <c r="M285" s="107">
        <v>98.671833500000005</v>
      </c>
      <c r="N285" s="62"/>
      <c r="O285" s="136">
        <v>160</v>
      </c>
      <c r="P285" s="135" t="s">
        <v>494</v>
      </c>
      <c r="Q285" s="135">
        <v>1.7002E-3</v>
      </c>
      <c r="R285" s="135">
        <v>0.17002</v>
      </c>
      <c r="S285" s="135">
        <v>2.9963899999999998E-4</v>
      </c>
      <c r="T285" s="135">
        <v>0.03</v>
      </c>
      <c r="U285" s="134">
        <v>407.68378209999997</v>
      </c>
    </row>
    <row r="286" spans="1:21" ht="15.75" thickBot="1" x14ac:dyDescent="0.3">
      <c r="A286" s="111">
        <v>71</v>
      </c>
      <c r="B286" s="109" t="s">
        <v>495</v>
      </c>
      <c r="C286" s="109">
        <v>1102</v>
      </c>
      <c r="D286" s="109">
        <v>3.13100004</v>
      </c>
      <c r="E286" s="109">
        <v>1.0578004400000001</v>
      </c>
      <c r="F286" s="109">
        <v>105.780044</v>
      </c>
      <c r="G286" s="109">
        <v>1.443617E-2</v>
      </c>
      <c r="H286" s="110">
        <v>455316.78970000002</v>
      </c>
      <c r="I286" s="109">
        <v>75</v>
      </c>
      <c r="J286" s="109">
        <v>3.16996E-4</v>
      </c>
      <c r="K286" s="109">
        <v>3.1699999999999999E-2</v>
      </c>
      <c r="L286" s="108">
        <v>2.9967399999999999E-4</v>
      </c>
      <c r="M286" s="107">
        <v>136.4467066</v>
      </c>
      <c r="N286" s="62"/>
      <c r="O286" s="133">
        <v>160</v>
      </c>
      <c r="P286" s="132" t="s">
        <v>493</v>
      </c>
      <c r="Q286" s="132">
        <v>1.7939886709999999</v>
      </c>
      <c r="R286" s="132">
        <v>179.39886709999999</v>
      </c>
      <c r="S286" s="132">
        <v>2.1920897000000002E-2</v>
      </c>
      <c r="T286" s="132">
        <v>2.1922999999999999</v>
      </c>
      <c r="U286" s="131">
        <v>10826.19506</v>
      </c>
    </row>
    <row r="287" spans="1:21" x14ac:dyDescent="0.25">
      <c r="A287" s="106">
        <v>74</v>
      </c>
      <c r="B287" s="103" t="s">
        <v>497</v>
      </c>
      <c r="C287" s="103">
        <v>1103</v>
      </c>
      <c r="D287" s="103">
        <v>2.42320248</v>
      </c>
      <c r="E287" s="103">
        <v>0.54150034999999996</v>
      </c>
      <c r="F287" s="103">
        <v>54.150035000000003</v>
      </c>
      <c r="G287" s="103">
        <v>1.0522205999999999E-2</v>
      </c>
      <c r="H287" s="104">
        <v>331870.3836</v>
      </c>
      <c r="I287" s="103">
        <v>75</v>
      </c>
      <c r="J287" s="103">
        <v>1.0895600000000001E-3</v>
      </c>
      <c r="K287" s="103">
        <v>0.109</v>
      </c>
      <c r="L287" s="102">
        <v>2.0121119999999999E-3</v>
      </c>
      <c r="M287" s="101">
        <v>667.76053639999998</v>
      </c>
      <c r="N287" s="62"/>
      <c r="O287" s="148">
        <v>164</v>
      </c>
      <c r="P287" s="147" t="s">
        <v>497</v>
      </c>
      <c r="Q287" s="147">
        <v>0.89149824799999999</v>
      </c>
      <c r="R287" s="147">
        <v>89.149824800000005</v>
      </c>
      <c r="S287" s="147">
        <v>0.117613991</v>
      </c>
      <c r="T287" s="147">
        <v>11.761100000000001</v>
      </c>
      <c r="U287" s="146">
        <v>68704.761410000006</v>
      </c>
    </row>
    <row r="288" spans="1:21" x14ac:dyDescent="0.25">
      <c r="A288" s="111">
        <v>77</v>
      </c>
      <c r="B288" s="109" t="s">
        <v>497</v>
      </c>
      <c r="C288" s="109">
        <v>1103</v>
      </c>
      <c r="D288" s="109">
        <v>6.3339027400000001</v>
      </c>
      <c r="E288" s="109">
        <v>0.72660057</v>
      </c>
      <c r="F288" s="109">
        <v>72.660056999999995</v>
      </c>
      <c r="G288" s="109">
        <v>1.3946385E-2</v>
      </c>
      <c r="H288" s="110">
        <v>439868.99459999998</v>
      </c>
      <c r="I288" s="109">
        <v>75</v>
      </c>
      <c r="J288" s="109">
        <v>0.42426258500000003</v>
      </c>
      <c r="K288" s="109">
        <v>42.426200000000001</v>
      </c>
      <c r="L288" s="108">
        <v>0.58390070500000002</v>
      </c>
      <c r="M288" s="107">
        <v>256839.8162</v>
      </c>
      <c r="N288" s="62"/>
      <c r="O288" s="145">
        <v>164</v>
      </c>
      <c r="P288" s="144" t="s">
        <v>498</v>
      </c>
      <c r="Q288" s="144">
        <v>0.101168853</v>
      </c>
      <c r="R288" s="144">
        <v>10.1168853</v>
      </c>
      <c r="S288" s="144">
        <v>9.2546703999999994E-2</v>
      </c>
      <c r="T288" s="144">
        <v>9.2547999999999995</v>
      </c>
      <c r="U288" s="143">
        <v>47615.879529999998</v>
      </c>
    </row>
    <row r="289" spans="1:21" x14ac:dyDescent="0.25">
      <c r="A289" s="111">
        <v>77</v>
      </c>
      <c r="B289" s="109" t="s">
        <v>496</v>
      </c>
      <c r="C289" s="109">
        <v>1103</v>
      </c>
      <c r="D289" s="109">
        <v>6.3339027400000001</v>
      </c>
      <c r="E289" s="109">
        <v>0.77470086999999999</v>
      </c>
      <c r="F289" s="109">
        <v>77.470087000000007</v>
      </c>
      <c r="G289" s="109">
        <v>1.2579819000000001E-2</v>
      </c>
      <c r="H289" s="110">
        <v>396767.47930000001</v>
      </c>
      <c r="I289" s="109">
        <v>75</v>
      </c>
      <c r="J289" s="109">
        <v>0.131110478</v>
      </c>
      <c r="K289" s="109">
        <v>13.1111</v>
      </c>
      <c r="L289" s="108">
        <v>0.16924013299999999</v>
      </c>
      <c r="M289" s="107">
        <v>67148.980859999996</v>
      </c>
      <c r="N289" s="62"/>
      <c r="O289" s="145">
        <v>164</v>
      </c>
      <c r="P289" s="144" t="s">
        <v>496</v>
      </c>
      <c r="Q289" s="144">
        <v>7.1322993029999999</v>
      </c>
      <c r="R289" s="144">
        <v>713.22993029999998</v>
      </c>
      <c r="S289" s="144">
        <v>0.31700790899999998</v>
      </c>
      <c r="T289" s="144">
        <v>31.700800000000001</v>
      </c>
      <c r="U289" s="143">
        <v>164000.5938</v>
      </c>
    </row>
    <row r="290" spans="1:21" x14ac:dyDescent="0.25">
      <c r="A290" s="111">
        <v>77</v>
      </c>
      <c r="B290" s="109" t="s">
        <v>495</v>
      </c>
      <c r="C290" s="109">
        <v>1103</v>
      </c>
      <c r="D290" s="109">
        <v>6.3339027400000001</v>
      </c>
      <c r="E290" s="109">
        <v>3.0469004000000002</v>
      </c>
      <c r="F290" s="109">
        <v>304.69004000000001</v>
      </c>
      <c r="G290" s="109">
        <v>4.6097766999999998E-2</v>
      </c>
      <c r="H290" s="110">
        <v>1453923.56</v>
      </c>
      <c r="I290" s="109">
        <v>75</v>
      </c>
      <c r="J290" s="109">
        <v>0.25890347899999999</v>
      </c>
      <c r="K290" s="109">
        <v>25.8904</v>
      </c>
      <c r="L290" s="108">
        <v>8.4972741000000004E-2</v>
      </c>
      <c r="M290" s="107">
        <v>123543.8704</v>
      </c>
      <c r="N290" s="62"/>
      <c r="O290" s="145">
        <v>164</v>
      </c>
      <c r="P290" s="144" t="s">
        <v>495</v>
      </c>
      <c r="Q290" s="144">
        <v>14.419800650000001</v>
      </c>
      <c r="R290" s="144">
        <v>1441.980065</v>
      </c>
      <c r="S290" s="144">
        <v>0.40380729799999998</v>
      </c>
      <c r="T290" s="144">
        <v>40.380600000000001</v>
      </c>
      <c r="U290" s="143">
        <v>180871.65979999999</v>
      </c>
    </row>
    <row r="291" spans="1:21" x14ac:dyDescent="0.25">
      <c r="A291" s="111">
        <v>77</v>
      </c>
      <c r="B291" s="109" t="s">
        <v>499</v>
      </c>
      <c r="C291" s="109">
        <v>1103</v>
      </c>
      <c r="D291" s="109">
        <v>6.3339027400000001</v>
      </c>
      <c r="E291" s="109">
        <v>8.4899150000000007E-2</v>
      </c>
      <c r="F291" s="109">
        <v>8.4899149999999999</v>
      </c>
      <c r="G291" s="109">
        <v>1.4464E-3</v>
      </c>
      <c r="H291" s="110">
        <v>45619.450299999997</v>
      </c>
      <c r="I291" s="109">
        <v>75</v>
      </c>
      <c r="J291" s="109">
        <v>2.5098690000000001E-3</v>
      </c>
      <c r="K291" s="109">
        <v>0.251</v>
      </c>
      <c r="L291" s="108">
        <v>2.9562952E-2</v>
      </c>
      <c r="M291" s="107">
        <v>1348.64562</v>
      </c>
      <c r="N291" s="62"/>
      <c r="O291" s="145">
        <v>164</v>
      </c>
      <c r="P291" s="144" t="s">
        <v>494</v>
      </c>
      <c r="Q291" s="144">
        <v>2.0999999999999999E-3</v>
      </c>
      <c r="R291" s="144">
        <v>0.21</v>
      </c>
      <c r="S291" s="144">
        <v>1.0875189999999999E-3</v>
      </c>
      <c r="T291" s="144">
        <v>0.10879999999999999</v>
      </c>
      <c r="U291" s="143">
        <v>2094.7859010000002</v>
      </c>
    </row>
    <row r="292" spans="1:21" ht="15.75" thickBot="1" x14ac:dyDescent="0.3">
      <c r="A292" s="111">
        <v>77</v>
      </c>
      <c r="B292" s="109" t="s">
        <v>494</v>
      </c>
      <c r="C292" s="109">
        <v>1103</v>
      </c>
      <c r="D292" s="109">
        <v>6.3339027400000001</v>
      </c>
      <c r="E292" s="109">
        <v>1.350062E-2</v>
      </c>
      <c r="F292" s="109">
        <v>1.3500620000000001</v>
      </c>
      <c r="G292" s="109">
        <v>6.3654E-4</v>
      </c>
      <c r="H292" s="110">
        <v>20076.4594</v>
      </c>
      <c r="I292" s="109">
        <v>75</v>
      </c>
      <c r="J292" s="109">
        <v>4.3951839999999999E-3</v>
      </c>
      <c r="K292" s="109">
        <v>0.4395</v>
      </c>
      <c r="L292" s="108">
        <v>0.32555425500000001</v>
      </c>
      <c r="M292" s="107">
        <v>6535.9767869999996</v>
      </c>
      <c r="N292" s="62"/>
      <c r="O292" s="142">
        <v>164</v>
      </c>
      <c r="P292" s="141" t="s">
        <v>493</v>
      </c>
      <c r="Q292" s="141">
        <v>0.32053691600000001</v>
      </c>
      <c r="R292" s="141">
        <v>32.053691579999999</v>
      </c>
      <c r="S292" s="141">
        <v>8.2003723000000001E-2</v>
      </c>
      <c r="T292" s="141">
        <v>8.2004000000000001</v>
      </c>
      <c r="U292" s="140">
        <v>44196.976490000001</v>
      </c>
    </row>
    <row r="293" spans="1:21" x14ac:dyDescent="0.25">
      <c r="A293" s="106">
        <v>79</v>
      </c>
      <c r="B293" s="103" t="s">
        <v>497</v>
      </c>
      <c r="C293" s="103">
        <v>1103</v>
      </c>
      <c r="D293" s="103">
        <v>13.47698327</v>
      </c>
      <c r="E293" s="103">
        <v>1.5173959699999999</v>
      </c>
      <c r="F293" s="103">
        <v>151.739597</v>
      </c>
      <c r="G293" s="103">
        <v>2.8687285E-2</v>
      </c>
      <c r="H293" s="104">
        <v>904796.978</v>
      </c>
      <c r="I293" s="103">
        <v>75</v>
      </c>
      <c r="J293" s="103">
        <v>2.0752230000000002E-3</v>
      </c>
      <c r="K293" s="103">
        <v>0.20760000000000001</v>
      </c>
      <c r="L293" s="102">
        <v>1.3676210000000001E-3</v>
      </c>
      <c r="M293" s="101">
        <v>1237.4197200000001</v>
      </c>
      <c r="N293" s="62"/>
      <c r="O293" s="139">
        <v>169</v>
      </c>
      <c r="P293" s="138" t="s">
        <v>497</v>
      </c>
      <c r="Q293" s="138">
        <v>0.43660082</v>
      </c>
      <c r="R293" s="138">
        <v>43.660082000000003</v>
      </c>
      <c r="S293" s="138">
        <v>1.63392E-4</v>
      </c>
      <c r="T293" s="138">
        <v>1.6299999999999999E-2</v>
      </c>
      <c r="U293" s="137">
        <v>92.59203986</v>
      </c>
    </row>
    <row r="294" spans="1:21" x14ac:dyDescent="0.25">
      <c r="A294" s="106">
        <v>79</v>
      </c>
      <c r="B294" s="103" t="s">
        <v>496</v>
      </c>
      <c r="C294" s="103">
        <v>1103</v>
      </c>
      <c r="D294" s="103">
        <v>13.47698327</v>
      </c>
      <c r="E294" s="103">
        <v>2.2008971599999998</v>
      </c>
      <c r="F294" s="103">
        <v>220.08971600000001</v>
      </c>
      <c r="G294" s="103">
        <v>3.5730845999999997E-2</v>
      </c>
      <c r="H294" s="104">
        <v>1126950.882</v>
      </c>
      <c r="I294" s="103">
        <v>75</v>
      </c>
      <c r="J294" s="103">
        <v>2.7220199999999998E-4</v>
      </c>
      <c r="K294" s="103">
        <v>2.7199999999999998E-2</v>
      </c>
      <c r="L294" s="102">
        <v>1.23678E-4</v>
      </c>
      <c r="M294" s="101">
        <v>139.37900060000001</v>
      </c>
      <c r="N294" s="62"/>
      <c r="O294" s="136">
        <v>169</v>
      </c>
      <c r="P294" s="135" t="s">
        <v>498</v>
      </c>
      <c r="Q294" s="135">
        <v>0.89110988899999999</v>
      </c>
      <c r="R294" s="135">
        <v>89.110988950000007</v>
      </c>
      <c r="S294" s="135">
        <v>1.2333960000000001E-3</v>
      </c>
      <c r="T294" s="135">
        <v>0.1234</v>
      </c>
      <c r="U294" s="134">
        <v>570.55215029999999</v>
      </c>
    </row>
    <row r="295" spans="1:21" ht="15.75" thickBot="1" x14ac:dyDescent="0.3">
      <c r="A295" s="100">
        <v>79</v>
      </c>
      <c r="B295" s="98" t="s">
        <v>495</v>
      </c>
      <c r="C295" s="98">
        <v>1103</v>
      </c>
      <c r="D295" s="98">
        <v>13.47698327</v>
      </c>
      <c r="E295" s="98">
        <v>5.6684010300000001</v>
      </c>
      <c r="F295" s="98">
        <v>566.840103</v>
      </c>
      <c r="G295" s="98">
        <v>7.6414570000000001E-2</v>
      </c>
      <c r="H295" s="99">
        <v>2410115.5410000002</v>
      </c>
      <c r="I295" s="98">
        <v>75</v>
      </c>
      <c r="J295" s="98">
        <v>7.6796000000000004E-4</v>
      </c>
      <c r="K295" s="98">
        <v>7.6700000000000004E-2</v>
      </c>
      <c r="L295" s="97">
        <v>1.3548100000000001E-4</v>
      </c>
      <c r="M295" s="96">
        <v>326.52440080000002</v>
      </c>
      <c r="N295" s="62"/>
      <c r="O295" s="136">
        <v>169</v>
      </c>
      <c r="P295" s="135" t="s">
        <v>496</v>
      </c>
      <c r="Q295" s="135">
        <v>1.3956001200000001</v>
      </c>
      <c r="R295" s="135">
        <v>139.560012</v>
      </c>
      <c r="S295" s="135">
        <v>5.0405999999999997E-4</v>
      </c>
      <c r="T295" s="135">
        <v>5.04E-2</v>
      </c>
      <c r="U295" s="134">
        <v>238.59383940000001</v>
      </c>
    </row>
    <row r="296" spans="1:21" x14ac:dyDescent="0.25">
      <c r="A296" s="127">
        <v>29</v>
      </c>
      <c r="B296" s="125" t="s">
        <v>497</v>
      </c>
      <c r="C296" s="125">
        <v>1003</v>
      </c>
      <c r="D296" s="125">
        <v>6.0437977219999999</v>
      </c>
      <c r="E296" s="125">
        <v>0.28910019999999997</v>
      </c>
      <c r="F296" s="125">
        <v>28.910019999999999</v>
      </c>
      <c r="G296" s="125">
        <v>4.7997680000000003E-3</v>
      </c>
      <c r="H296" s="126">
        <v>151384.67989999999</v>
      </c>
      <c r="I296" s="125">
        <v>79</v>
      </c>
      <c r="J296" s="125">
        <v>5.7230807000000002E-2</v>
      </c>
      <c r="K296" s="125">
        <v>5.7230999999999996</v>
      </c>
      <c r="L296" s="124">
        <v>0.19796184</v>
      </c>
      <c r="M296" s="123">
        <v>29968.389719999999</v>
      </c>
      <c r="N296" s="62"/>
      <c r="O296" s="136">
        <v>169</v>
      </c>
      <c r="P296" s="135" t="s">
        <v>495</v>
      </c>
      <c r="Q296" s="135">
        <v>0.55239976000000002</v>
      </c>
      <c r="R296" s="135">
        <v>55.239975999999999</v>
      </c>
      <c r="S296" s="135">
        <v>1.3969000000000001E-4</v>
      </c>
      <c r="T296" s="135">
        <v>1.3899999999999999E-2</v>
      </c>
      <c r="U296" s="134">
        <v>50.261139020000002</v>
      </c>
    </row>
    <row r="297" spans="1:21" ht="15.75" thickBot="1" x14ac:dyDescent="0.3">
      <c r="A297" s="111">
        <v>29</v>
      </c>
      <c r="B297" s="109" t="s">
        <v>496</v>
      </c>
      <c r="C297" s="109">
        <v>1003</v>
      </c>
      <c r="D297" s="109">
        <v>6.0437977219999999</v>
      </c>
      <c r="E297" s="109">
        <v>1.0287994659999999</v>
      </c>
      <c r="F297" s="109">
        <v>102.8799466</v>
      </c>
      <c r="G297" s="109">
        <v>1.485741E-2</v>
      </c>
      <c r="H297" s="110">
        <v>468602.72129999998</v>
      </c>
      <c r="I297" s="109">
        <v>79</v>
      </c>
      <c r="J297" s="109">
        <v>0.172113182</v>
      </c>
      <c r="K297" s="109">
        <v>17.211300000000001</v>
      </c>
      <c r="L297" s="108">
        <v>0.16729517099999999</v>
      </c>
      <c r="M297" s="107">
        <v>78394.972330000004</v>
      </c>
      <c r="N297" s="62"/>
      <c r="O297" s="133">
        <v>169</v>
      </c>
      <c r="P297" s="132" t="s">
        <v>493</v>
      </c>
      <c r="Q297" s="132">
        <v>1.7939886709999999</v>
      </c>
      <c r="R297" s="132">
        <v>179.39886709999999</v>
      </c>
      <c r="S297" s="132">
        <v>1.618825E-3</v>
      </c>
      <c r="T297" s="132">
        <v>0.16189999999999999</v>
      </c>
      <c r="U297" s="131">
        <v>799.49831949999998</v>
      </c>
    </row>
    <row r="298" spans="1:21" x14ac:dyDescent="0.25">
      <c r="A298" s="111">
        <v>29</v>
      </c>
      <c r="B298" s="109" t="s">
        <v>495</v>
      </c>
      <c r="C298" s="109">
        <v>1003</v>
      </c>
      <c r="D298" s="109">
        <v>6.0437977219999999</v>
      </c>
      <c r="E298" s="109">
        <v>1.3069992159999999</v>
      </c>
      <c r="F298" s="109">
        <v>130.69992160000001</v>
      </c>
      <c r="G298" s="109">
        <v>1.4589693000000001E-2</v>
      </c>
      <c r="H298" s="110">
        <v>460158.92170000001</v>
      </c>
      <c r="I298" s="109">
        <v>79</v>
      </c>
      <c r="J298" s="109">
        <v>9.0744731999999995E-2</v>
      </c>
      <c r="K298" s="109">
        <v>9.0745000000000005</v>
      </c>
      <c r="L298" s="108">
        <v>6.9429828999999998E-2</v>
      </c>
      <c r="M298" s="107">
        <v>31948.75505</v>
      </c>
      <c r="N298" s="62"/>
      <c r="O298" s="148">
        <v>173</v>
      </c>
      <c r="P298" s="147" t="s">
        <v>497</v>
      </c>
      <c r="Q298" s="147">
        <v>7.7699820000000003E-2</v>
      </c>
      <c r="R298" s="147">
        <v>7.7699819999999997</v>
      </c>
      <c r="S298" s="147">
        <v>1.887604E-3</v>
      </c>
      <c r="T298" s="147">
        <v>0.1888</v>
      </c>
      <c r="U298" s="146">
        <v>1084.1875460000001</v>
      </c>
    </row>
    <row r="299" spans="1:21" x14ac:dyDescent="0.25">
      <c r="A299" s="111">
        <v>29</v>
      </c>
      <c r="B299" s="109" t="s">
        <v>494</v>
      </c>
      <c r="C299" s="109">
        <v>1003</v>
      </c>
      <c r="D299" s="109">
        <v>6.0437977219999999</v>
      </c>
      <c r="E299" s="109">
        <v>1.2799504E-2</v>
      </c>
      <c r="F299" s="109">
        <v>1.2799503999999999</v>
      </c>
      <c r="G299" s="109">
        <v>5.3329799999999998E-4</v>
      </c>
      <c r="H299" s="110">
        <v>16820.208640000001</v>
      </c>
      <c r="I299" s="109">
        <v>79</v>
      </c>
      <c r="J299" s="109">
        <v>5.6761049999999999E-3</v>
      </c>
      <c r="K299" s="109">
        <v>0.56759999999999999</v>
      </c>
      <c r="L299" s="108">
        <v>0.443462896</v>
      </c>
      <c r="M299" s="107">
        <v>7459.13843</v>
      </c>
      <c r="N299" s="62"/>
      <c r="O299" s="145">
        <v>173</v>
      </c>
      <c r="P299" s="144" t="s">
        <v>496</v>
      </c>
      <c r="Q299" s="144">
        <v>4.4301007759999997</v>
      </c>
      <c r="R299" s="144">
        <v>443.01007759999999</v>
      </c>
      <c r="S299" s="144">
        <v>0.23427071699999999</v>
      </c>
      <c r="T299" s="144">
        <v>23.427099999999999</v>
      </c>
      <c r="U299" s="143">
        <v>118309.0466</v>
      </c>
    </row>
    <row r="300" spans="1:21" ht="15.75" thickBot="1" x14ac:dyDescent="0.3">
      <c r="A300" s="121">
        <v>29</v>
      </c>
      <c r="B300" s="119" t="s">
        <v>493</v>
      </c>
      <c r="C300" s="119">
        <v>1003</v>
      </c>
      <c r="D300" s="119">
        <v>6.0437977219999999</v>
      </c>
      <c r="E300" s="119">
        <v>3.1344257839999998</v>
      </c>
      <c r="F300" s="119">
        <v>313.4425784</v>
      </c>
      <c r="G300" s="119">
        <v>4.8397136E-2</v>
      </c>
      <c r="H300" s="120">
        <v>1526445.682</v>
      </c>
      <c r="I300" s="119">
        <v>79</v>
      </c>
      <c r="J300" s="119">
        <v>1.4838380999999999E-2</v>
      </c>
      <c r="K300" s="119">
        <v>1.4838</v>
      </c>
      <c r="L300" s="118">
        <v>4.7340029999999996E-3</v>
      </c>
      <c r="M300" s="117">
        <v>7226.1985029999996</v>
      </c>
      <c r="N300" s="62"/>
      <c r="O300" s="145">
        <v>173</v>
      </c>
      <c r="P300" s="144" t="s">
        <v>495</v>
      </c>
      <c r="Q300" s="144">
        <v>5.79260032</v>
      </c>
      <c r="R300" s="144">
        <v>579.26003200000002</v>
      </c>
      <c r="S300" s="144">
        <v>0.33829908600000003</v>
      </c>
      <c r="T300" s="144">
        <v>33.83</v>
      </c>
      <c r="U300" s="143">
        <v>147059.55530000001</v>
      </c>
    </row>
    <row r="301" spans="1:21" x14ac:dyDescent="0.25">
      <c r="A301" s="116">
        <v>55</v>
      </c>
      <c r="B301" s="114" t="s">
        <v>497</v>
      </c>
      <c r="C301" s="114">
        <v>1101</v>
      </c>
      <c r="D301" s="114">
        <v>1.396900502</v>
      </c>
      <c r="E301" s="114">
        <v>4.9699913999999998E-2</v>
      </c>
      <c r="F301" s="114">
        <v>4.9699913999999996</v>
      </c>
      <c r="G301" s="114">
        <v>8.6320799999999997E-4</v>
      </c>
      <c r="H301" s="115">
        <v>27225.58942</v>
      </c>
      <c r="I301" s="114">
        <v>80</v>
      </c>
      <c r="J301" s="130">
        <v>6.0900000000000003E-5</v>
      </c>
      <c r="K301" s="114">
        <v>6.1000000000000004E-3</v>
      </c>
      <c r="L301" s="113">
        <v>1.2261290000000001E-3</v>
      </c>
      <c r="M301" s="112">
        <v>33.382072710000003</v>
      </c>
      <c r="N301" s="62"/>
      <c r="O301" s="145">
        <v>173</v>
      </c>
      <c r="P301" s="144" t="s">
        <v>494</v>
      </c>
      <c r="Q301" s="144">
        <v>4.0003599999999997E-3</v>
      </c>
      <c r="R301" s="144">
        <v>0.400036</v>
      </c>
      <c r="S301" s="144">
        <v>4.9960300000000005E-4</v>
      </c>
      <c r="T301" s="144">
        <v>0.05</v>
      </c>
      <c r="U301" s="143">
        <v>751.52220780000005</v>
      </c>
    </row>
    <row r="302" spans="1:21" ht="15.75" thickBot="1" x14ac:dyDescent="0.3">
      <c r="A302" s="106">
        <v>55</v>
      </c>
      <c r="B302" s="103" t="s">
        <v>498</v>
      </c>
      <c r="C302" s="103">
        <v>1101</v>
      </c>
      <c r="D302" s="103">
        <v>1.396900502</v>
      </c>
      <c r="E302" s="103">
        <v>0.24489501799999999</v>
      </c>
      <c r="F302" s="103">
        <v>24.489501839999999</v>
      </c>
      <c r="G302" s="103">
        <v>3.798081E-3</v>
      </c>
      <c r="H302" s="104">
        <v>119791.4592</v>
      </c>
      <c r="I302" s="103">
        <v>80</v>
      </c>
      <c r="J302" s="103">
        <v>1.6420880000000001E-3</v>
      </c>
      <c r="K302" s="103">
        <v>0.1641</v>
      </c>
      <c r="L302" s="102">
        <v>6.7052730000000003E-3</v>
      </c>
      <c r="M302" s="101">
        <v>803.23445230000004</v>
      </c>
      <c r="N302" s="62"/>
      <c r="O302" s="142">
        <v>173</v>
      </c>
      <c r="P302" s="141" t="s">
        <v>493</v>
      </c>
      <c r="Q302" s="141">
        <v>1.2400663869999999</v>
      </c>
      <c r="R302" s="141">
        <v>124.0066387</v>
      </c>
      <c r="S302" s="141">
        <v>1.2042429E-2</v>
      </c>
      <c r="T302" s="141">
        <v>1.2042999999999999</v>
      </c>
      <c r="U302" s="140">
        <v>6442.4352849999996</v>
      </c>
    </row>
    <row r="303" spans="1:21" x14ac:dyDescent="0.25">
      <c r="A303" s="111">
        <v>56</v>
      </c>
      <c r="B303" s="109" t="s">
        <v>497</v>
      </c>
      <c r="C303" s="109">
        <v>1102</v>
      </c>
      <c r="D303" s="109">
        <v>1.4021001200000001</v>
      </c>
      <c r="E303" s="109">
        <v>5.4999909999999999E-2</v>
      </c>
      <c r="F303" s="109">
        <v>5.4999909999999996</v>
      </c>
      <c r="G303" s="109">
        <v>1.020644E-3</v>
      </c>
      <c r="H303" s="110">
        <v>32191.1181</v>
      </c>
      <c r="I303" s="109">
        <v>80</v>
      </c>
      <c r="J303" s="109">
        <v>1.9157436999999999E-2</v>
      </c>
      <c r="K303" s="109">
        <v>1.9157999999999999</v>
      </c>
      <c r="L303" s="108">
        <v>0.348317604</v>
      </c>
      <c r="M303" s="107">
        <v>11212.733120000001</v>
      </c>
      <c r="N303" s="62"/>
      <c r="O303" s="139">
        <v>176</v>
      </c>
      <c r="P303" s="138" t="s">
        <v>497</v>
      </c>
      <c r="Q303" s="138">
        <v>1.0121003200000001</v>
      </c>
      <c r="R303" s="138">
        <v>101.210032</v>
      </c>
      <c r="S303" s="138">
        <v>2.6427210999999999E-2</v>
      </c>
      <c r="T303" s="138">
        <v>2.6427999999999998</v>
      </c>
      <c r="U303" s="137">
        <v>13638.25784</v>
      </c>
    </row>
    <row r="304" spans="1:21" x14ac:dyDescent="0.25">
      <c r="A304" s="111">
        <v>56</v>
      </c>
      <c r="B304" s="109" t="s">
        <v>498</v>
      </c>
      <c r="C304" s="109">
        <v>1102</v>
      </c>
      <c r="D304" s="109">
        <v>1.4021001200000001</v>
      </c>
      <c r="E304" s="109">
        <v>0.19677371499999999</v>
      </c>
      <c r="F304" s="109">
        <v>19.677371470000001</v>
      </c>
      <c r="G304" s="109">
        <v>3.1438080000000001E-3</v>
      </c>
      <c r="H304" s="110">
        <v>99155.692890000006</v>
      </c>
      <c r="I304" s="109">
        <v>80</v>
      </c>
      <c r="J304" s="109">
        <v>0.16914960500000001</v>
      </c>
      <c r="K304" s="109">
        <v>16.915099999999999</v>
      </c>
      <c r="L304" s="108">
        <v>0.85961484099999996</v>
      </c>
      <c r="M304" s="107">
        <v>85235.705140000005</v>
      </c>
      <c r="N304" s="62"/>
      <c r="O304" s="136">
        <v>176</v>
      </c>
      <c r="P304" s="135" t="s">
        <v>496</v>
      </c>
      <c r="Q304" s="135">
        <v>2.7548004399999999</v>
      </c>
      <c r="R304" s="135">
        <v>275.48004400000002</v>
      </c>
      <c r="S304" s="135">
        <v>0.269505202</v>
      </c>
      <c r="T304" s="135">
        <v>26.950600000000001</v>
      </c>
      <c r="U304" s="134">
        <v>122646.26609999999</v>
      </c>
    </row>
    <row r="305" spans="1:21" x14ac:dyDescent="0.25">
      <c r="A305" s="111">
        <v>56</v>
      </c>
      <c r="B305" s="109" t="s">
        <v>496</v>
      </c>
      <c r="C305" s="109">
        <v>1102</v>
      </c>
      <c r="D305" s="109">
        <v>1.4021001200000001</v>
      </c>
      <c r="E305" s="109">
        <v>0.31319989999999998</v>
      </c>
      <c r="F305" s="109">
        <v>31.319990000000001</v>
      </c>
      <c r="G305" s="109">
        <v>4.9815399999999996E-3</v>
      </c>
      <c r="H305" s="110">
        <v>157117.7775</v>
      </c>
      <c r="I305" s="109">
        <v>80</v>
      </c>
      <c r="J305" s="109">
        <v>9.8194743000000001E-2</v>
      </c>
      <c r="K305" s="109">
        <v>9.8194999999999997</v>
      </c>
      <c r="L305" s="108">
        <v>0.31352099</v>
      </c>
      <c r="M305" s="107">
        <v>49259.721149999998</v>
      </c>
      <c r="N305" s="62"/>
      <c r="O305" s="136">
        <v>176</v>
      </c>
      <c r="P305" s="135" t="s">
        <v>495</v>
      </c>
      <c r="Q305" s="135">
        <v>5.833298825</v>
      </c>
      <c r="R305" s="135">
        <v>583.32988250000005</v>
      </c>
      <c r="S305" s="135">
        <v>0.28982720000000001</v>
      </c>
      <c r="T305" s="135">
        <v>28.982900000000001</v>
      </c>
      <c r="U305" s="134">
        <v>103375.71339999999</v>
      </c>
    </row>
    <row r="306" spans="1:21" x14ac:dyDescent="0.25">
      <c r="A306" s="111">
        <v>56</v>
      </c>
      <c r="B306" s="109" t="s">
        <v>495</v>
      </c>
      <c r="C306" s="109">
        <v>1102</v>
      </c>
      <c r="D306" s="109">
        <v>1.4021001200000001</v>
      </c>
      <c r="E306" s="109">
        <v>0.22330030000000001</v>
      </c>
      <c r="F306" s="109">
        <v>22.330030000000001</v>
      </c>
      <c r="G306" s="109">
        <v>2.8491860000000001E-3</v>
      </c>
      <c r="H306" s="110">
        <v>89863.332410000003</v>
      </c>
      <c r="I306" s="109">
        <v>80</v>
      </c>
      <c r="J306" s="109">
        <v>8.7284165999999996E-2</v>
      </c>
      <c r="K306" s="109">
        <v>8.7285000000000004</v>
      </c>
      <c r="L306" s="108">
        <v>0.39088244</v>
      </c>
      <c r="M306" s="107">
        <v>35125.998630000002</v>
      </c>
      <c r="N306" s="62"/>
      <c r="O306" s="136">
        <v>176</v>
      </c>
      <c r="P306" s="135" t="s">
        <v>494</v>
      </c>
      <c r="Q306" s="135">
        <v>1.5199850000000001E-2</v>
      </c>
      <c r="R306" s="135">
        <v>1.5199849999999999</v>
      </c>
      <c r="S306" s="135">
        <v>1.9815850000000001E-3</v>
      </c>
      <c r="T306" s="135">
        <v>0.19819999999999999</v>
      </c>
      <c r="U306" s="134">
        <v>2780.8974950000002</v>
      </c>
    </row>
    <row r="307" spans="1:21" ht="15.75" thickBot="1" x14ac:dyDescent="0.3">
      <c r="A307" s="111">
        <v>56</v>
      </c>
      <c r="B307" s="109" t="s">
        <v>493</v>
      </c>
      <c r="C307" s="109">
        <v>1102</v>
      </c>
      <c r="D307" s="109">
        <v>1.4021001200000001</v>
      </c>
      <c r="E307" s="109">
        <v>0.61382629499999997</v>
      </c>
      <c r="F307" s="109">
        <v>61.382629530000003</v>
      </c>
      <c r="G307" s="109">
        <v>1.0312205E-2</v>
      </c>
      <c r="H307" s="110">
        <v>325246.93209999998</v>
      </c>
      <c r="I307" s="109">
        <v>80</v>
      </c>
      <c r="J307" s="109">
        <v>7.4972180999999999E-2</v>
      </c>
      <c r="K307" s="109">
        <v>7.4970999999999997</v>
      </c>
      <c r="L307" s="108">
        <v>0.122139083</v>
      </c>
      <c r="M307" s="107">
        <v>39725.362159999997</v>
      </c>
      <c r="N307" s="62"/>
      <c r="O307" s="133">
        <v>176</v>
      </c>
      <c r="P307" s="132" t="s">
        <v>493</v>
      </c>
      <c r="Q307" s="132">
        <v>6.424883243</v>
      </c>
      <c r="R307" s="132">
        <v>642.48832430000004</v>
      </c>
      <c r="S307" s="132">
        <v>0.45275690099999999</v>
      </c>
      <c r="T307" s="132">
        <v>45.275700000000001</v>
      </c>
      <c r="U307" s="131">
        <v>215255.80369999999</v>
      </c>
    </row>
    <row r="308" spans="1:21" x14ac:dyDescent="0.25">
      <c r="A308" s="106">
        <v>57</v>
      </c>
      <c r="B308" s="103" t="s">
        <v>496</v>
      </c>
      <c r="C308" s="103">
        <v>1102</v>
      </c>
      <c r="D308" s="103">
        <v>10.285105290000001</v>
      </c>
      <c r="E308" s="103">
        <v>1.6016999999999999</v>
      </c>
      <c r="F308" s="103">
        <v>160.16999999999999</v>
      </c>
      <c r="G308" s="103">
        <v>2.5005254000000001E-2</v>
      </c>
      <c r="H308" s="104">
        <v>788665.72239999997</v>
      </c>
      <c r="I308" s="103">
        <v>80</v>
      </c>
      <c r="J308" s="103">
        <v>1.4119499999999999E-4</v>
      </c>
      <c r="K308" s="103">
        <v>1.41E-2</v>
      </c>
      <c r="L308" s="102">
        <v>8.8200000000000003E-5</v>
      </c>
      <c r="M308" s="101">
        <v>69.523243359999995</v>
      </c>
      <c r="N308" s="62"/>
      <c r="O308" s="148">
        <v>178</v>
      </c>
      <c r="P308" s="147" t="s">
        <v>497</v>
      </c>
      <c r="Q308" s="147">
        <v>0.52809979200000001</v>
      </c>
      <c r="R308" s="147">
        <v>52.809979200000001</v>
      </c>
      <c r="S308" s="147">
        <v>3.8734388000000002E-2</v>
      </c>
      <c r="T308" s="147">
        <v>3.8733</v>
      </c>
      <c r="U308" s="146">
        <v>22319.889439999999</v>
      </c>
    </row>
    <row r="309" spans="1:21" x14ac:dyDescent="0.25">
      <c r="A309" s="111">
        <v>65</v>
      </c>
      <c r="B309" s="109" t="s">
        <v>497</v>
      </c>
      <c r="C309" s="109">
        <v>1102</v>
      </c>
      <c r="D309" s="109">
        <v>8.1527010650000005</v>
      </c>
      <c r="E309" s="109">
        <v>0.45450032499999998</v>
      </c>
      <c r="F309" s="109">
        <v>45.450032499999999</v>
      </c>
      <c r="G309" s="109">
        <v>8.2200559999999999E-3</v>
      </c>
      <c r="H309" s="110">
        <v>259260.57610000001</v>
      </c>
      <c r="I309" s="109">
        <v>80</v>
      </c>
      <c r="J309" s="109">
        <v>1.5641629999999999E-3</v>
      </c>
      <c r="K309" s="109">
        <v>0.15640000000000001</v>
      </c>
      <c r="L309" s="108">
        <v>3.4415000000000001E-3</v>
      </c>
      <c r="M309" s="107">
        <v>892.24529470000004</v>
      </c>
      <c r="N309" s="62"/>
      <c r="O309" s="145">
        <v>178</v>
      </c>
      <c r="P309" s="144" t="s">
        <v>498</v>
      </c>
      <c r="Q309" s="144">
        <v>2.1193377070000001</v>
      </c>
      <c r="R309" s="144">
        <v>211.9337707</v>
      </c>
      <c r="S309" s="144">
        <v>5.2483289000000002E-2</v>
      </c>
      <c r="T309" s="144">
        <v>5.2484000000000002</v>
      </c>
      <c r="U309" s="143">
        <v>27991.30026</v>
      </c>
    </row>
    <row r="310" spans="1:21" x14ac:dyDescent="0.25">
      <c r="A310" s="111">
        <v>65</v>
      </c>
      <c r="B310" s="109" t="s">
        <v>496</v>
      </c>
      <c r="C310" s="109">
        <v>1102</v>
      </c>
      <c r="D310" s="109">
        <v>8.1527010650000005</v>
      </c>
      <c r="E310" s="109">
        <v>0.42910069000000001</v>
      </c>
      <c r="F310" s="109">
        <v>42.910069</v>
      </c>
      <c r="G310" s="109">
        <v>6.8127109999999999E-3</v>
      </c>
      <c r="H310" s="110">
        <v>214872.90109999999</v>
      </c>
      <c r="I310" s="109">
        <v>80</v>
      </c>
      <c r="J310" s="109">
        <v>2.4352459999999999E-3</v>
      </c>
      <c r="K310" s="109">
        <v>0.24360000000000001</v>
      </c>
      <c r="L310" s="108">
        <v>5.675233E-3</v>
      </c>
      <c r="M310" s="107">
        <v>1219.453745</v>
      </c>
      <c r="N310" s="62"/>
      <c r="O310" s="145">
        <v>178</v>
      </c>
      <c r="P310" s="144" t="s">
        <v>496</v>
      </c>
      <c r="Q310" s="144">
        <v>2.3357000299999999</v>
      </c>
      <c r="R310" s="144">
        <v>233.57000300000001</v>
      </c>
      <c r="S310" s="144">
        <v>6.5964395999999995E-2</v>
      </c>
      <c r="T310" s="144">
        <v>6.5963000000000003</v>
      </c>
      <c r="U310" s="143">
        <v>33733.195970000001</v>
      </c>
    </row>
    <row r="311" spans="1:21" x14ac:dyDescent="0.25">
      <c r="A311" s="111">
        <v>65</v>
      </c>
      <c r="B311" s="109" t="s">
        <v>495</v>
      </c>
      <c r="C311" s="109">
        <v>1102</v>
      </c>
      <c r="D311" s="109">
        <v>8.1527010650000005</v>
      </c>
      <c r="E311" s="109">
        <v>2.9906999000000001</v>
      </c>
      <c r="F311" s="109">
        <v>299.06999000000002</v>
      </c>
      <c r="G311" s="109">
        <v>3.8404804000000001E-2</v>
      </c>
      <c r="H311" s="110">
        <v>1211287.5160000001</v>
      </c>
      <c r="I311" s="109">
        <v>80</v>
      </c>
      <c r="J311" s="109">
        <v>8.7389930000000005E-3</v>
      </c>
      <c r="K311" s="109">
        <v>0.874</v>
      </c>
      <c r="L311" s="108">
        <v>2.9220560000000001E-3</v>
      </c>
      <c r="M311" s="107">
        <v>3539.4499219999998</v>
      </c>
      <c r="N311" s="62"/>
      <c r="O311" s="145">
        <v>178</v>
      </c>
      <c r="P311" s="144" t="s">
        <v>495</v>
      </c>
      <c r="Q311" s="144">
        <v>7.4132005599999999</v>
      </c>
      <c r="R311" s="144">
        <v>741.32005600000002</v>
      </c>
      <c r="S311" s="144">
        <v>0.29292305200000002</v>
      </c>
      <c r="T311" s="144">
        <v>29.292300000000001</v>
      </c>
      <c r="U311" s="143">
        <v>138031.16269999999</v>
      </c>
    </row>
    <row r="312" spans="1:21" x14ac:dyDescent="0.25">
      <c r="A312" s="111">
        <v>65</v>
      </c>
      <c r="B312" s="109" t="s">
        <v>493</v>
      </c>
      <c r="C312" s="109">
        <v>1102</v>
      </c>
      <c r="D312" s="109">
        <v>8.1527010650000005</v>
      </c>
      <c r="E312" s="109">
        <v>2.9682257480000001</v>
      </c>
      <c r="F312" s="109">
        <v>296.82257479999998</v>
      </c>
      <c r="G312" s="109">
        <v>4.9561696000000002E-2</v>
      </c>
      <c r="H312" s="110">
        <v>1563175.878</v>
      </c>
      <c r="I312" s="109">
        <v>80</v>
      </c>
      <c r="J312" s="109">
        <v>6.847433E-3</v>
      </c>
      <c r="K312" s="109">
        <v>0.68479999999999996</v>
      </c>
      <c r="L312" s="108">
        <v>2.306911E-3</v>
      </c>
      <c r="M312" s="107">
        <v>3606.1079909999999</v>
      </c>
      <c r="N312" s="62"/>
      <c r="O312" s="145">
        <v>178</v>
      </c>
      <c r="P312" s="144" t="s">
        <v>494</v>
      </c>
      <c r="Q312" s="144">
        <v>2.1500069E-2</v>
      </c>
      <c r="R312" s="144">
        <v>2.1500069000000002</v>
      </c>
      <c r="S312" s="144">
        <v>2.9975599999999998E-4</v>
      </c>
      <c r="T312" s="144">
        <v>0.03</v>
      </c>
      <c r="U312" s="143">
        <v>455.94844389999997</v>
      </c>
    </row>
    <row r="313" spans="1:21" ht="15.75" thickBot="1" x14ac:dyDescent="0.3">
      <c r="A313" s="106">
        <v>66</v>
      </c>
      <c r="B313" s="103" t="s">
        <v>498</v>
      </c>
      <c r="C313" s="103">
        <v>1102</v>
      </c>
      <c r="D313" s="103">
        <v>2.6859997039999999</v>
      </c>
      <c r="E313" s="103">
        <v>0.49071071799999999</v>
      </c>
      <c r="F313" s="103">
        <v>49.071071809999999</v>
      </c>
      <c r="G313" s="103">
        <v>7.7550960000000004E-3</v>
      </c>
      <c r="H313" s="104">
        <v>244595.72440000001</v>
      </c>
      <c r="I313" s="103">
        <v>80</v>
      </c>
      <c r="J313" s="103">
        <v>4.1958940000000004E-3</v>
      </c>
      <c r="K313" s="103">
        <v>0.41959999999999997</v>
      </c>
      <c r="L313" s="102">
        <v>8.5506469999999998E-3</v>
      </c>
      <c r="M313" s="101">
        <v>2091.4517369999999</v>
      </c>
      <c r="N313" s="62"/>
      <c r="O313" s="142">
        <v>178</v>
      </c>
      <c r="P313" s="141" t="s">
        <v>493</v>
      </c>
      <c r="Q313" s="141">
        <v>4.0744306290000001</v>
      </c>
      <c r="R313" s="141">
        <v>407.44306289999997</v>
      </c>
      <c r="S313" s="141">
        <v>0.19306258500000001</v>
      </c>
      <c r="T313" s="141">
        <v>19.3063</v>
      </c>
      <c r="U313" s="140">
        <v>101134.6482</v>
      </c>
    </row>
    <row r="314" spans="1:21" x14ac:dyDescent="0.25">
      <c r="A314" s="106">
        <v>66</v>
      </c>
      <c r="B314" s="103" t="s">
        <v>496</v>
      </c>
      <c r="C314" s="103">
        <v>1102</v>
      </c>
      <c r="D314" s="103">
        <v>2.6859997039999999</v>
      </c>
      <c r="E314" s="103">
        <v>0.13710027999999999</v>
      </c>
      <c r="F314" s="103">
        <v>13.710027999999999</v>
      </c>
      <c r="G314" s="103">
        <v>2.2234300000000002E-3</v>
      </c>
      <c r="H314" s="104">
        <v>70126.987240000002</v>
      </c>
      <c r="I314" s="103">
        <v>80</v>
      </c>
      <c r="J314" s="103">
        <v>3.2173400000000001E-4</v>
      </c>
      <c r="K314" s="103">
        <v>3.2199999999999999E-2</v>
      </c>
      <c r="L314" s="102">
        <v>2.3467029999999999E-3</v>
      </c>
      <c r="M314" s="101">
        <v>164.56721350000001</v>
      </c>
      <c r="N314" s="62"/>
      <c r="O314" s="139">
        <v>186</v>
      </c>
      <c r="P314" s="138" t="s">
        <v>496</v>
      </c>
      <c r="Q314" s="138">
        <v>4.9773003300000003</v>
      </c>
      <c r="R314" s="138">
        <v>497.73003299999999</v>
      </c>
      <c r="S314" s="138">
        <v>0.22317648000000001</v>
      </c>
      <c r="T314" s="138">
        <v>22.317599999999999</v>
      </c>
      <c r="U314" s="137">
        <v>115002.4902</v>
      </c>
    </row>
    <row r="315" spans="1:21" x14ac:dyDescent="0.25">
      <c r="A315" s="106">
        <v>66</v>
      </c>
      <c r="B315" s="103" t="s">
        <v>495</v>
      </c>
      <c r="C315" s="103">
        <v>1102</v>
      </c>
      <c r="D315" s="103">
        <v>2.6859997039999999</v>
      </c>
      <c r="E315" s="103">
        <v>0.69959998000000001</v>
      </c>
      <c r="F315" s="103">
        <v>69.959997999999999</v>
      </c>
      <c r="G315" s="103">
        <v>1.0602993E-2</v>
      </c>
      <c r="H315" s="104">
        <v>334418.41470000002</v>
      </c>
      <c r="I315" s="103">
        <v>80</v>
      </c>
      <c r="J315" s="103">
        <v>3.9530099999999997E-4</v>
      </c>
      <c r="K315" s="103">
        <v>3.95E-2</v>
      </c>
      <c r="L315" s="102">
        <v>5.6503800000000002E-4</v>
      </c>
      <c r="M315" s="101">
        <v>188.95926499999999</v>
      </c>
      <c r="N315" s="62"/>
      <c r="O315" s="136">
        <v>186</v>
      </c>
      <c r="P315" s="135" t="s">
        <v>495</v>
      </c>
      <c r="Q315" s="135">
        <v>10.619403950000001</v>
      </c>
      <c r="R315" s="135">
        <v>1061.9403950000001</v>
      </c>
      <c r="S315" s="135">
        <v>0.17939317299999999</v>
      </c>
      <c r="T315" s="135">
        <v>17.939299999999999</v>
      </c>
      <c r="U315" s="134">
        <v>77846.575899999996</v>
      </c>
    </row>
    <row r="316" spans="1:21" ht="15.75" thickBot="1" x14ac:dyDescent="0.3">
      <c r="A316" s="100">
        <v>66</v>
      </c>
      <c r="B316" s="98" t="s">
        <v>493</v>
      </c>
      <c r="C316" s="98">
        <v>1102</v>
      </c>
      <c r="D316" s="98">
        <v>2.6859997039999999</v>
      </c>
      <c r="E316" s="98">
        <v>1.2286894420000001</v>
      </c>
      <c r="F316" s="98">
        <v>122.8689442</v>
      </c>
      <c r="G316" s="98">
        <v>2.0193545E-2</v>
      </c>
      <c r="H316" s="99">
        <v>636904.42229999998</v>
      </c>
      <c r="I316" s="98">
        <v>80</v>
      </c>
      <c r="J316" s="98">
        <v>1.9603399999999999E-4</v>
      </c>
      <c r="K316" s="98">
        <v>1.9599999999999999E-2</v>
      </c>
      <c r="L316" s="97">
        <v>1.5954700000000001E-4</v>
      </c>
      <c r="M316" s="96">
        <v>101.6161784</v>
      </c>
      <c r="N316" s="62"/>
      <c r="O316" s="136">
        <v>186</v>
      </c>
      <c r="P316" s="135" t="s">
        <v>499</v>
      </c>
      <c r="Q316" s="135">
        <v>0.11029791999999999</v>
      </c>
      <c r="R316" s="135">
        <v>11.029792</v>
      </c>
      <c r="S316" s="135">
        <v>4.885337E-3</v>
      </c>
      <c r="T316" s="135">
        <v>0.48859999999999998</v>
      </c>
      <c r="U316" s="134">
        <v>2586.6769260000001</v>
      </c>
    </row>
    <row r="317" spans="1:21" ht="15.75" thickBot="1" x14ac:dyDescent="0.3">
      <c r="A317" s="116">
        <v>29</v>
      </c>
      <c r="B317" s="114" t="s">
        <v>497</v>
      </c>
      <c r="C317" s="114">
        <v>1003</v>
      </c>
      <c r="D317" s="114">
        <v>6.0437977219999999</v>
      </c>
      <c r="E317" s="114">
        <v>0.28910019999999997</v>
      </c>
      <c r="F317" s="114">
        <v>28.910019999999999</v>
      </c>
      <c r="G317" s="114">
        <v>4.7997680000000003E-3</v>
      </c>
      <c r="H317" s="115">
        <v>151384.67989999999</v>
      </c>
      <c r="I317" s="114">
        <v>84</v>
      </c>
      <c r="J317" s="114">
        <v>6.4528299999999997E-4</v>
      </c>
      <c r="K317" s="114">
        <v>6.4500000000000002E-2</v>
      </c>
      <c r="L317" s="113">
        <v>2.232038E-3</v>
      </c>
      <c r="M317" s="112">
        <v>337.89641949999998</v>
      </c>
      <c r="N317" s="62"/>
      <c r="O317" s="133">
        <v>186</v>
      </c>
      <c r="P317" s="132" t="s">
        <v>494</v>
      </c>
      <c r="Q317" s="132">
        <v>2.2499585999999999E-2</v>
      </c>
      <c r="R317" s="132">
        <v>2.2499585999999998</v>
      </c>
      <c r="S317" s="132">
        <v>1.1990219999999999E-3</v>
      </c>
      <c r="T317" s="132">
        <v>0.12</v>
      </c>
      <c r="U317" s="131">
        <v>1815.7373620000001</v>
      </c>
    </row>
    <row r="318" spans="1:21" x14ac:dyDescent="0.25">
      <c r="A318" s="106">
        <v>29</v>
      </c>
      <c r="B318" s="103" t="s">
        <v>496</v>
      </c>
      <c r="C318" s="103">
        <v>1003</v>
      </c>
      <c r="D318" s="103">
        <v>6.0437977219999999</v>
      </c>
      <c r="E318" s="103">
        <v>1.0287994659999999</v>
      </c>
      <c r="F318" s="103">
        <v>102.8799466</v>
      </c>
      <c r="G318" s="103">
        <v>1.485741E-2</v>
      </c>
      <c r="H318" s="104">
        <v>468602.72129999998</v>
      </c>
      <c r="I318" s="103">
        <v>84</v>
      </c>
      <c r="J318" s="105">
        <v>9.2299999999999994E-5</v>
      </c>
      <c r="K318" s="103">
        <v>9.1999999999999998E-3</v>
      </c>
      <c r="L318" s="102">
        <v>8.9699999999999998E-5</v>
      </c>
      <c r="M318" s="101">
        <v>42.049955869999998</v>
      </c>
      <c r="N318" s="62"/>
      <c r="O318" s="148">
        <v>187</v>
      </c>
      <c r="P318" s="147" t="s">
        <v>497</v>
      </c>
      <c r="Q318" s="147">
        <v>1.012101068</v>
      </c>
      <c r="R318" s="147">
        <v>101.21010680000001</v>
      </c>
      <c r="S318" s="147">
        <v>2.2736915E-2</v>
      </c>
      <c r="T318" s="147">
        <v>2.2736000000000001</v>
      </c>
      <c r="U318" s="146">
        <v>12478.52392</v>
      </c>
    </row>
    <row r="319" spans="1:21" x14ac:dyDescent="0.25">
      <c r="A319" s="106">
        <v>29</v>
      </c>
      <c r="B319" s="103" t="s">
        <v>495</v>
      </c>
      <c r="C319" s="103">
        <v>1003</v>
      </c>
      <c r="D319" s="103">
        <v>6.0437977219999999</v>
      </c>
      <c r="E319" s="103">
        <v>1.3069992159999999</v>
      </c>
      <c r="F319" s="103">
        <v>130.69992160000001</v>
      </c>
      <c r="G319" s="103">
        <v>1.4589693000000001E-2</v>
      </c>
      <c r="H319" s="104">
        <v>460158.92170000001</v>
      </c>
      <c r="I319" s="103">
        <v>84</v>
      </c>
      <c r="J319" s="103">
        <v>1.0942778E-2</v>
      </c>
      <c r="K319" s="103">
        <v>1.0943000000000001</v>
      </c>
      <c r="L319" s="102">
        <v>8.3724439999999997E-3</v>
      </c>
      <c r="M319" s="101">
        <v>3852.6548520000001</v>
      </c>
      <c r="N319" s="62"/>
      <c r="O319" s="145">
        <v>187</v>
      </c>
      <c r="P319" s="144" t="s">
        <v>496</v>
      </c>
      <c r="Q319" s="144">
        <v>3.4751001399999999</v>
      </c>
      <c r="R319" s="144">
        <v>347.51001400000001</v>
      </c>
      <c r="S319" s="144">
        <v>3.1967369999999998E-3</v>
      </c>
      <c r="T319" s="144">
        <v>0.3196</v>
      </c>
      <c r="U319" s="143">
        <v>1555.636401</v>
      </c>
    </row>
    <row r="320" spans="1:21" x14ac:dyDescent="0.25">
      <c r="A320" s="106">
        <v>29</v>
      </c>
      <c r="B320" s="103" t="s">
        <v>493</v>
      </c>
      <c r="C320" s="103">
        <v>1003</v>
      </c>
      <c r="D320" s="103">
        <v>6.0437977219999999</v>
      </c>
      <c r="E320" s="103">
        <v>3.1344257839999998</v>
      </c>
      <c r="F320" s="103">
        <v>313.4425784</v>
      </c>
      <c r="G320" s="103">
        <v>4.8397136E-2</v>
      </c>
      <c r="H320" s="104">
        <v>1526445.682</v>
      </c>
      <c r="I320" s="103">
        <v>84</v>
      </c>
      <c r="J320" s="103">
        <v>8.6763489999999999E-3</v>
      </c>
      <c r="K320" s="103">
        <v>0.86770000000000003</v>
      </c>
      <c r="L320" s="102">
        <v>2.7680819999999998E-3</v>
      </c>
      <c r="M320" s="101">
        <v>4225.3274689999998</v>
      </c>
      <c r="N320" s="62"/>
      <c r="O320" s="145">
        <v>187</v>
      </c>
      <c r="P320" s="144" t="s">
        <v>495</v>
      </c>
      <c r="Q320" s="144">
        <v>1.4375000200000001</v>
      </c>
      <c r="R320" s="144">
        <v>143.75000199999999</v>
      </c>
      <c r="S320" s="144">
        <v>4.1201321999999999E-2</v>
      </c>
      <c r="T320" s="144">
        <v>4.1200999999999999</v>
      </c>
      <c r="U320" s="143">
        <v>15726.90021</v>
      </c>
    </row>
    <row r="321" spans="1:21" x14ac:dyDescent="0.25">
      <c r="A321" s="111">
        <v>30</v>
      </c>
      <c r="B321" s="109" t="s">
        <v>497</v>
      </c>
      <c r="C321" s="109">
        <v>1003</v>
      </c>
      <c r="D321" s="109">
        <v>15.99198376</v>
      </c>
      <c r="E321" s="109">
        <v>0.91479725599999995</v>
      </c>
      <c r="F321" s="109">
        <v>91.479725599999995</v>
      </c>
      <c r="G321" s="109">
        <v>1.5475897000000001E-2</v>
      </c>
      <c r="H321" s="110">
        <v>488109.79149999999</v>
      </c>
      <c r="I321" s="109">
        <v>84</v>
      </c>
      <c r="J321" s="109">
        <v>1.2347741000000001E-2</v>
      </c>
      <c r="K321" s="109">
        <v>1.2347999999999999</v>
      </c>
      <c r="L321" s="108">
        <v>1.3497790000000001E-2</v>
      </c>
      <c r="M321" s="107">
        <v>6588.4032509999997</v>
      </c>
      <c r="N321" s="62"/>
      <c r="O321" s="145">
        <v>187</v>
      </c>
      <c r="P321" s="144" t="s">
        <v>494</v>
      </c>
      <c r="Q321" s="144">
        <v>1.7099713999999998E-2</v>
      </c>
      <c r="R321" s="144">
        <v>1.7099713999999999</v>
      </c>
      <c r="S321" s="144">
        <v>4.9958100000000003E-4</v>
      </c>
      <c r="T321" s="144">
        <v>0.05</v>
      </c>
      <c r="U321" s="143">
        <v>708.58498080000004</v>
      </c>
    </row>
    <row r="322" spans="1:21" ht="15.75" thickBot="1" x14ac:dyDescent="0.3">
      <c r="A322" s="111">
        <v>30</v>
      </c>
      <c r="B322" s="109" t="s">
        <v>496</v>
      </c>
      <c r="C322" s="109">
        <v>1003</v>
      </c>
      <c r="D322" s="109">
        <v>15.99198376</v>
      </c>
      <c r="E322" s="109">
        <v>3.1287978359999999</v>
      </c>
      <c r="F322" s="109">
        <v>312.8797836</v>
      </c>
      <c r="G322" s="109">
        <v>4.5616602999999999E-2</v>
      </c>
      <c r="H322" s="110">
        <v>1438747.6429999999</v>
      </c>
      <c r="I322" s="109">
        <v>84</v>
      </c>
      <c r="J322" s="109">
        <v>2.9478157000000001E-2</v>
      </c>
      <c r="K322" s="109">
        <v>2.9478</v>
      </c>
      <c r="L322" s="108">
        <v>9.4215600000000007E-3</v>
      </c>
      <c r="M322" s="107">
        <v>13555.247300000001</v>
      </c>
      <c r="N322" s="62"/>
      <c r="O322" s="142">
        <v>187</v>
      </c>
      <c r="P322" s="141" t="s">
        <v>493</v>
      </c>
      <c r="Q322" s="141">
        <v>7.6988648140000002</v>
      </c>
      <c r="R322" s="141">
        <v>769.88648139999998</v>
      </c>
      <c r="S322" s="141">
        <v>0.325201297</v>
      </c>
      <c r="T322" s="141">
        <v>32.5199</v>
      </c>
      <c r="U322" s="140">
        <v>167687.08439999999</v>
      </c>
    </row>
    <row r="323" spans="1:21" x14ac:dyDescent="0.25">
      <c r="A323" s="111">
        <v>30</v>
      </c>
      <c r="B323" s="109" t="s">
        <v>495</v>
      </c>
      <c r="C323" s="109">
        <v>1003</v>
      </c>
      <c r="D323" s="109">
        <v>15.99198376</v>
      </c>
      <c r="E323" s="109">
        <v>2.7063997</v>
      </c>
      <c r="F323" s="109">
        <v>270.63997000000001</v>
      </c>
      <c r="G323" s="109">
        <v>3.0951293000000001E-2</v>
      </c>
      <c r="H323" s="110">
        <v>976203.77430000005</v>
      </c>
      <c r="I323" s="109">
        <v>84</v>
      </c>
      <c r="J323" s="109">
        <v>7.2571068000000002E-2</v>
      </c>
      <c r="K323" s="109">
        <v>7.2571000000000003</v>
      </c>
      <c r="L323" s="108">
        <v>2.6814615999999999E-2</v>
      </c>
      <c r="M323" s="107">
        <v>26176.529159999998</v>
      </c>
      <c r="N323" s="62"/>
      <c r="O323" s="139">
        <v>189</v>
      </c>
      <c r="P323" s="138" t="s">
        <v>497</v>
      </c>
      <c r="Q323" s="138">
        <v>0.89149824799999999</v>
      </c>
      <c r="R323" s="138">
        <v>89.149824800000005</v>
      </c>
      <c r="S323" s="138">
        <v>8.6045084999999993E-2</v>
      </c>
      <c r="T323" s="138">
        <v>8.6043000000000003</v>
      </c>
      <c r="U323" s="137">
        <v>50263.596969999999</v>
      </c>
    </row>
    <row r="324" spans="1:21" x14ac:dyDescent="0.25">
      <c r="A324" s="111">
        <v>30</v>
      </c>
      <c r="B324" s="109" t="s">
        <v>493</v>
      </c>
      <c r="C324" s="109">
        <v>1003</v>
      </c>
      <c r="D324" s="109">
        <v>15.99198376</v>
      </c>
      <c r="E324" s="109">
        <v>6.7771067629999999</v>
      </c>
      <c r="F324" s="109">
        <v>677.71067630000005</v>
      </c>
      <c r="G324" s="109">
        <v>0.104887799</v>
      </c>
      <c r="H324" s="110">
        <v>3308161.1949999998</v>
      </c>
      <c r="I324" s="109">
        <v>84</v>
      </c>
      <c r="J324" s="109">
        <v>0.32850328200000001</v>
      </c>
      <c r="K324" s="109">
        <v>32.850099999999998</v>
      </c>
      <c r="L324" s="108">
        <v>4.8472495999999997E-2</v>
      </c>
      <c r="M324" s="107">
        <v>160354.83110000001</v>
      </c>
      <c r="N324" s="62"/>
      <c r="O324" s="136">
        <v>189</v>
      </c>
      <c r="P324" s="135" t="s">
        <v>498</v>
      </c>
      <c r="Q324" s="135">
        <v>0.101168853</v>
      </c>
      <c r="R324" s="135">
        <v>10.1168853</v>
      </c>
      <c r="S324" s="135">
        <v>2.3446763999999998E-2</v>
      </c>
      <c r="T324" s="135">
        <v>2.3447</v>
      </c>
      <c r="U324" s="134">
        <v>12063.509410000001</v>
      </c>
    </row>
    <row r="325" spans="1:21" x14ac:dyDescent="0.25">
      <c r="A325" s="106">
        <v>113</v>
      </c>
      <c r="B325" s="103" t="s">
        <v>497</v>
      </c>
      <c r="C325" s="103">
        <v>1201</v>
      </c>
      <c r="D325" s="103">
        <v>7.1154015700000004</v>
      </c>
      <c r="E325" s="103">
        <v>0.81960144000000001</v>
      </c>
      <c r="F325" s="103">
        <v>81.960144</v>
      </c>
      <c r="G325" s="103">
        <v>1.5277455000000001E-2</v>
      </c>
      <c r="H325" s="104">
        <v>481850.94030000002</v>
      </c>
      <c r="I325" s="103">
        <v>84</v>
      </c>
      <c r="J325" s="103">
        <v>5.9466817999999998E-2</v>
      </c>
      <c r="K325" s="103">
        <v>5.9467999999999996</v>
      </c>
      <c r="L325" s="102">
        <v>7.2555775000000003E-2</v>
      </c>
      <c r="M325" s="101">
        <v>34961.068339999998</v>
      </c>
      <c r="N325" s="62"/>
      <c r="O325" s="136">
        <v>189</v>
      </c>
      <c r="P325" s="135" t="s">
        <v>496</v>
      </c>
      <c r="Q325" s="135">
        <v>6.253199843</v>
      </c>
      <c r="R325" s="135">
        <v>625.31998429999999</v>
      </c>
      <c r="S325" s="135">
        <v>0.27528936900000001</v>
      </c>
      <c r="T325" s="135">
        <v>27.529</v>
      </c>
      <c r="U325" s="134">
        <v>142421.3406</v>
      </c>
    </row>
    <row r="326" spans="1:21" x14ac:dyDescent="0.25">
      <c r="A326" s="106">
        <v>113</v>
      </c>
      <c r="B326" s="103" t="s">
        <v>496</v>
      </c>
      <c r="C326" s="103">
        <v>1201</v>
      </c>
      <c r="D326" s="103">
        <v>7.1154015700000004</v>
      </c>
      <c r="E326" s="103">
        <v>1.24059886</v>
      </c>
      <c r="F326" s="103">
        <v>124.05988600000001</v>
      </c>
      <c r="G326" s="103">
        <v>2.0554975E-2</v>
      </c>
      <c r="H326" s="104">
        <v>648303.91689999995</v>
      </c>
      <c r="I326" s="103">
        <v>84</v>
      </c>
      <c r="J326" s="103">
        <v>0.161314192</v>
      </c>
      <c r="K326" s="103">
        <v>16.1312</v>
      </c>
      <c r="L326" s="102">
        <v>0.13002929299999999</v>
      </c>
      <c r="M326" s="101">
        <v>84298.499720000007</v>
      </c>
      <c r="N326" s="62"/>
      <c r="O326" s="136">
        <v>189</v>
      </c>
      <c r="P326" s="135" t="s">
        <v>495</v>
      </c>
      <c r="Q326" s="135">
        <v>14.419800650000001</v>
      </c>
      <c r="R326" s="135">
        <v>1441.980065</v>
      </c>
      <c r="S326" s="135">
        <v>0.32028293699999999</v>
      </c>
      <c r="T326" s="135">
        <v>32.028199999999998</v>
      </c>
      <c r="U326" s="134">
        <v>143442.08319999999</v>
      </c>
    </row>
    <row r="327" spans="1:21" x14ac:dyDescent="0.25">
      <c r="A327" s="106">
        <v>113</v>
      </c>
      <c r="B327" s="103" t="s">
        <v>495</v>
      </c>
      <c r="C327" s="103">
        <v>1201</v>
      </c>
      <c r="D327" s="103">
        <v>7.1154015700000004</v>
      </c>
      <c r="E327" s="103">
        <v>4.1150999700000002</v>
      </c>
      <c r="F327" s="103">
        <v>411.509997</v>
      </c>
      <c r="G327" s="103">
        <v>5.5659913999999998E-2</v>
      </c>
      <c r="H327" s="104">
        <v>1755513.6850000001</v>
      </c>
      <c r="I327" s="103">
        <v>84</v>
      </c>
      <c r="J327" s="103">
        <v>8.2679875999999999E-2</v>
      </c>
      <c r="K327" s="103">
        <v>8.2678999999999991</v>
      </c>
      <c r="L327" s="102">
        <v>2.0091827E-2</v>
      </c>
      <c r="M327" s="101">
        <v>35271.47696</v>
      </c>
      <c r="N327" s="62"/>
      <c r="O327" s="136">
        <v>189</v>
      </c>
      <c r="P327" s="135" t="s">
        <v>494</v>
      </c>
      <c r="Q327" s="135">
        <v>2.0999999999999999E-3</v>
      </c>
      <c r="R327" s="135">
        <v>0.21</v>
      </c>
      <c r="S327" s="135">
        <v>1.9984199999999999E-4</v>
      </c>
      <c r="T327" s="135">
        <v>0.02</v>
      </c>
      <c r="U327" s="134">
        <v>384.9358704</v>
      </c>
    </row>
    <row r="328" spans="1:21" ht="15.75" thickBot="1" x14ac:dyDescent="0.3">
      <c r="A328" s="106">
        <v>113</v>
      </c>
      <c r="B328" s="103" t="s">
        <v>494</v>
      </c>
      <c r="C328" s="103">
        <v>1201</v>
      </c>
      <c r="D328" s="103">
        <v>7.1154015700000004</v>
      </c>
      <c r="E328" s="103">
        <v>2.959993E-2</v>
      </c>
      <c r="F328" s="103">
        <v>2.9599929999999999</v>
      </c>
      <c r="G328" s="103">
        <v>1.4279430000000001E-3</v>
      </c>
      <c r="H328" s="104">
        <v>45037.306879999996</v>
      </c>
      <c r="I328" s="103">
        <v>84</v>
      </c>
      <c r="J328" s="103">
        <v>1.627961E-3</v>
      </c>
      <c r="K328" s="103">
        <v>0.1628</v>
      </c>
      <c r="L328" s="102">
        <v>5.4998806999999997E-2</v>
      </c>
      <c r="M328" s="101">
        <v>2476.9981699999998</v>
      </c>
      <c r="N328" s="62"/>
      <c r="O328" s="133">
        <v>189</v>
      </c>
      <c r="P328" s="132" t="s">
        <v>493</v>
      </c>
      <c r="Q328" s="132">
        <v>0.32053691600000001</v>
      </c>
      <c r="R328" s="132">
        <v>32.053691579999999</v>
      </c>
      <c r="S328" s="132">
        <v>3.7881696999999999E-2</v>
      </c>
      <c r="T328" s="132">
        <v>3.7883</v>
      </c>
      <c r="U328" s="131">
        <v>20416.848720000002</v>
      </c>
    </row>
    <row r="329" spans="1:21" x14ac:dyDescent="0.25">
      <c r="A329" s="106">
        <v>113</v>
      </c>
      <c r="B329" s="103" t="s">
        <v>493</v>
      </c>
      <c r="C329" s="103">
        <v>1201</v>
      </c>
      <c r="D329" s="103">
        <v>7.1154015700000004</v>
      </c>
      <c r="E329" s="103">
        <v>0.57502711399999995</v>
      </c>
      <c r="F329" s="103">
        <v>57.502711419999997</v>
      </c>
      <c r="G329" s="103">
        <v>1.03353E-2</v>
      </c>
      <c r="H329" s="104">
        <v>325975.37030000001</v>
      </c>
      <c r="I329" s="103">
        <v>84</v>
      </c>
      <c r="J329" s="103">
        <v>0.18311417299999999</v>
      </c>
      <c r="K329" s="103">
        <v>18.311499999999999</v>
      </c>
      <c r="L329" s="102">
        <v>0.31844441499999998</v>
      </c>
      <c r="M329" s="101">
        <v>103805.0362</v>
      </c>
      <c r="N329" s="62"/>
      <c r="O329" s="148">
        <v>194</v>
      </c>
      <c r="P329" s="147" t="s">
        <v>498</v>
      </c>
      <c r="Q329" s="147">
        <v>1.1241173229999999</v>
      </c>
      <c r="R329" s="147">
        <v>112.4117323</v>
      </c>
      <c r="S329" s="147">
        <v>7.7922066999999998E-2</v>
      </c>
      <c r="T329" s="147">
        <v>7.7920999999999996</v>
      </c>
      <c r="U329" s="146">
        <v>39254.262759999998</v>
      </c>
    </row>
    <row r="330" spans="1:21" x14ac:dyDescent="0.25">
      <c r="A330" s="111">
        <v>114</v>
      </c>
      <c r="B330" s="109" t="s">
        <v>497</v>
      </c>
      <c r="C330" s="109">
        <v>1201</v>
      </c>
      <c r="D330" s="109">
        <v>5.8721034999999997</v>
      </c>
      <c r="E330" s="109">
        <v>0.4131012</v>
      </c>
      <c r="F330" s="109">
        <v>41.310119999999998</v>
      </c>
      <c r="G330" s="109">
        <v>7.5818190000000001E-3</v>
      </c>
      <c r="H330" s="110">
        <v>239130.5724</v>
      </c>
      <c r="I330" s="109">
        <v>84</v>
      </c>
      <c r="J330" s="122">
        <v>7.9599999999999997E-5</v>
      </c>
      <c r="K330" s="109">
        <v>8.0000000000000002E-3</v>
      </c>
      <c r="L330" s="108">
        <v>1.92702E-4</v>
      </c>
      <c r="M330" s="107">
        <v>46.080932930000003</v>
      </c>
      <c r="N330" s="62"/>
      <c r="O330" s="145">
        <v>194</v>
      </c>
      <c r="P330" s="144" t="s">
        <v>496</v>
      </c>
      <c r="Q330" s="144">
        <v>2.4648023299999999</v>
      </c>
      <c r="R330" s="144">
        <v>246.480233</v>
      </c>
      <c r="S330" s="144">
        <v>6.3311515999999998E-2</v>
      </c>
      <c r="T330" s="144">
        <v>6.3311999999999999</v>
      </c>
      <c r="U330" s="143">
        <v>31428.80272</v>
      </c>
    </row>
    <row r="331" spans="1:21" x14ac:dyDescent="0.25">
      <c r="A331" s="111">
        <v>114</v>
      </c>
      <c r="B331" s="109" t="s">
        <v>496</v>
      </c>
      <c r="C331" s="109">
        <v>1201</v>
      </c>
      <c r="D331" s="109">
        <v>5.8721034999999997</v>
      </c>
      <c r="E331" s="109">
        <v>1.9097</v>
      </c>
      <c r="F331" s="109">
        <v>190.97</v>
      </c>
      <c r="G331" s="109">
        <v>3.1123884000000001E-2</v>
      </c>
      <c r="H331" s="110">
        <v>981647.31559999997</v>
      </c>
      <c r="I331" s="109">
        <v>84</v>
      </c>
      <c r="J331" s="109">
        <v>7.5860399999999996E-4</v>
      </c>
      <c r="K331" s="109">
        <v>7.5899999999999995E-2</v>
      </c>
      <c r="L331" s="108">
        <v>3.9723699999999999E-4</v>
      </c>
      <c r="M331" s="107">
        <v>389.94705499999998</v>
      </c>
      <c r="N331" s="62"/>
      <c r="O331" s="145">
        <v>194</v>
      </c>
      <c r="P331" s="144" t="s">
        <v>495</v>
      </c>
      <c r="Q331" s="144">
        <v>7.6231000399999997</v>
      </c>
      <c r="R331" s="144">
        <v>762.31000400000005</v>
      </c>
      <c r="S331" s="144">
        <v>0.116679703</v>
      </c>
      <c r="T331" s="144">
        <v>11.667999999999999</v>
      </c>
      <c r="U331" s="143">
        <v>47289.775699999998</v>
      </c>
    </row>
    <row r="332" spans="1:21" x14ac:dyDescent="0.25">
      <c r="A332" s="111">
        <v>114</v>
      </c>
      <c r="B332" s="109" t="s">
        <v>495</v>
      </c>
      <c r="C332" s="109">
        <v>1201</v>
      </c>
      <c r="D332" s="109">
        <v>5.8721034999999997</v>
      </c>
      <c r="E332" s="109">
        <v>1.9170001000000001</v>
      </c>
      <c r="F332" s="109">
        <v>191.70000999999999</v>
      </c>
      <c r="G332" s="109">
        <v>2.4995313000000002E-2</v>
      </c>
      <c r="H332" s="110">
        <v>788352.18709999998</v>
      </c>
      <c r="I332" s="109">
        <v>84</v>
      </c>
      <c r="J332" s="109">
        <v>8.6342999999999999E-4</v>
      </c>
      <c r="K332" s="109">
        <v>8.6199999999999999E-2</v>
      </c>
      <c r="L332" s="108">
        <v>4.50407E-4</v>
      </c>
      <c r="M332" s="107">
        <v>355.07938480000001</v>
      </c>
      <c r="N332" s="62"/>
      <c r="O332" s="145">
        <v>194</v>
      </c>
      <c r="P332" s="144" t="s">
        <v>494</v>
      </c>
      <c r="Q332" s="144">
        <v>7.2001570000000001E-2</v>
      </c>
      <c r="R332" s="144">
        <v>7.2001569999999999</v>
      </c>
      <c r="S332" s="144">
        <v>4.0297880000000003E-3</v>
      </c>
      <c r="T332" s="144">
        <v>0.40300000000000002</v>
      </c>
      <c r="U332" s="143">
        <v>5658.0473510000002</v>
      </c>
    </row>
    <row r="333" spans="1:21" ht="15.75" thickBot="1" x14ac:dyDescent="0.3">
      <c r="A333" s="121">
        <v>114</v>
      </c>
      <c r="B333" s="119" t="s">
        <v>493</v>
      </c>
      <c r="C333" s="119">
        <v>1201</v>
      </c>
      <c r="D333" s="119">
        <v>5.8721034999999997</v>
      </c>
      <c r="E333" s="119">
        <v>0.87771154200000001</v>
      </c>
      <c r="F333" s="119">
        <v>87.771154210000006</v>
      </c>
      <c r="G333" s="119">
        <v>1.5056109999999999E-2</v>
      </c>
      <c r="H333" s="120">
        <v>474869.69750000001</v>
      </c>
      <c r="I333" s="119">
        <v>84</v>
      </c>
      <c r="J333" s="129">
        <v>9.7100000000000002E-6</v>
      </c>
      <c r="K333" s="119">
        <v>1E-3</v>
      </c>
      <c r="L333" s="118">
        <v>1.11E-5</v>
      </c>
      <c r="M333" s="117">
        <v>5.2553229159999999</v>
      </c>
      <c r="N333" s="62"/>
      <c r="O333" s="142">
        <v>194</v>
      </c>
      <c r="P333" s="141" t="s">
        <v>493</v>
      </c>
      <c r="Q333" s="141">
        <v>7.9038393789999999</v>
      </c>
      <c r="R333" s="141">
        <v>790.38393789999998</v>
      </c>
      <c r="S333" s="141">
        <v>0.11114122799999999</v>
      </c>
      <c r="T333" s="141">
        <v>11.114100000000001</v>
      </c>
      <c r="U333" s="140">
        <v>57818.735840000001</v>
      </c>
    </row>
    <row r="334" spans="1:21" x14ac:dyDescent="0.25">
      <c r="A334" s="116">
        <v>62</v>
      </c>
      <c r="B334" s="114" t="s">
        <v>497</v>
      </c>
      <c r="C334" s="114">
        <v>1102</v>
      </c>
      <c r="D334" s="114">
        <v>7.3934006500000002</v>
      </c>
      <c r="E334" s="114">
        <v>0.53100024999999995</v>
      </c>
      <c r="F334" s="114">
        <v>53.100025000000002</v>
      </c>
      <c r="G334" s="114">
        <v>9.490933E-3</v>
      </c>
      <c r="H334" s="115">
        <v>299344.02230000001</v>
      </c>
      <c r="I334" s="114">
        <v>85</v>
      </c>
      <c r="J334" s="114">
        <v>2.7221E-4</v>
      </c>
      <c r="K334" s="114">
        <v>2.7199999999999998E-2</v>
      </c>
      <c r="L334" s="113">
        <v>5.1263600000000002E-4</v>
      </c>
      <c r="M334" s="112">
        <v>153.45438949999999</v>
      </c>
      <c r="N334" s="62"/>
      <c r="O334" s="139">
        <v>195</v>
      </c>
      <c r="P334" s="138" t="s">
        <v>497</v>
      </c>
      <c r="Q334" s="138">
        <v>0.51359944999999996</v>
      </c>
      <c r="R334" s="138">
        <v>51.359945000000003</v>
      </c>
      <c r="S334" s="138">
        <v>2.0506027999999999E-2</v>
      </c>
      <c r="T334" s="138">
        <v>2.0506000000000002</v>
      </c>
      <c r="U334" s="137">
        <v>11903.634969999999</v>
      </c>
    </row>
    <row r="335" spans="1:21" x14ac:dyDescent="0.25">
      <c r="A335" s="106">
        <v>62</v>
      </c>
      <c r="B335" s="103" t="s">
        <v>498</v>
      </c>
      <c r="C335" s="103">
        <v>1102</v>
      </c>
      <c r="D335" s="103">
        <v>7.3934006500000002</v>
      </c>
      <c r="E335" s="103">
        <v>1.261331242</v>
      </c>
      <c r="F335" s="103">
        <v>126.1331242</v>
      </c>
      <c r="G335" s="103">
        <v>2.0348898000000001E-2</v>
      </c>
      <c r="H335" s="104">
        <v>641804.23829999997</v>
      </c>
      <c r="I335" s="103">
        <v>85</v>
      </c>
      <c r="J335" s="103">
        <v>4.5471292000000003E-2</v>
      </c>
      <c r="K335" s="103">
        <v>4.5471000000000004</v>
      </c>
      <c r="L335" s="102">
        <v>3.6050237999999998E-2</v>
      </c>
      <c r="M335" s="101">
        <v>23137.19585</v>
      </c>
      <c r="N335" s="62"/>
      <c r="O335" s="136">
        <v>195</v>
      </c>
      <c r="P335" s="135" t="s">
        <v>498</v>
      </c>
      <c r="Q335" s="135">
        <v>1.229528011</v>
      </c>
      <c r="R335" s="135">
        <v>122.9528011</v>
      </c>
      <c r="S335" s="135">
        <v>9.3368063000000001E-2</v>
      </c>
      <c r="T335" s="135">
        <v>9.3368000000000002</v>
      </c>
      <c r="U335" s="134">
        <v>49257.914049999999</v>
      </c>
    </row>
    <row r="336" spans="1:21" x14ac:dyDescent="0.25">
      <c r="A336" s="106">
        <v>62</v>
      </c>
      <c r="B336" s="103" t="s">
        <v>495</v>
      </c>
      <c r="C336" s="103">
        <v>1102</v>
      </c>
      <c r="D336" s="103">
        <v>7.3934006500000002</v>
      </c>
      <c r="E336" s="103">
        <v>0.91110000000000002</v>
      </c>
      <c r="F336" s="103">
        <v>91.11</v>
      </c>
      <c r="G336" s="103">
        <v>1.1432428E-2</v>
      </c>
      <c r="H336" s="104">
        <v>360578.79070000001</v>
      </c>
      <c r="I336" s="103">
        <v>85</v>
      </c>
      <c r="J336" s="103">
        <v>7.0161510999999996E-2</v>
      </c>
      <c r="K336" s="103">
        <v>7.0160999999999998</v>
      </c>
      <c r="L336" s="102">
        <v>7.7007476000000005E-2</v>
      </c>
      <c r="M336" s="101">
        <v>27767.262569999999</v>
      </c>
      <c r="N336" s="62"/>
      <c r="O336" s="136">
        <v>195</v>
      </c>
      <c r="P336" s="135" t="s">
        <v>496</v>
      </c>
      <c r="Q336" s="135">
        <v>5.9249990600000002</v>
      </c>
      <c r="R336" s="135">
        <v>592.49990600000001</v>
      </c>
      <c r="S336" s="135">
        <v>8.0689980000000008E-3</v>
      </c>
      <c r="T336" s="135">
        <v>0.80689999999999995</v>
      </c>
      <c r="U336" s="134">
        <v>4175.1131420000002</v>
      </c>
    </row>
    <row r="337" spans="1:21" x14ac:dyDescent="0.25">
      <c r="A337" s="106">
        <v>62</v>
      </c>
      <c r="B337" s="103" t="s">
        <v>494</v>
      </c>
      <c r="C337" s="103">
        <v>1102</v>
      </c>
      <c r="D337" s="103">
        <v>7.3934006500000002</v>
      </c>
      <c r="E337" s="103">
        <v>1.0599839999999999E-2</v>
      </c>
      <c r="F337" s="103">
        <v>1.059984</v>
      </c>
      <c r="G337" s="103">
        <v>4.4625900000000001E-4</v>
      </c>
      <c r="H337" s="104">
        <v>14074.996139999999</v>
      </c>
      <c r="I337" s="103">
        <v>85</v>
      </c>
      <c r="J337" s="103">
        <v>1.99817E-4</v>
      </c>
      <c r="K337" s="103">
        <v>0.02</v>
      </c>
      <c r="L337" s="102">
        <v>1.8850898000000001E-2</v>
      </c>
      <c r="M337" s="101">
        <v>265.32631629999997</v>
      </c>
      <c r="N337" s="62"/>
      <c r="O337" s="136">
        <v>195</v>
      </c>
      <c r="P337" s="135" t="s">
        <v>495</v>
      </c>
      <c r="Q337" s="135">
        <v>1.7521002000000001</v>
      </c>
      <c r="R337" s="135">
        <v>175.21001999999999</v>
      </c>
      <c r="S337" s="135">
        <v>0.13282160600000001</v>
      </c>
      <c r="T337" s="135">
        <v>13.282299999999999</v>
      </c>
      <c r="U337" s="134">
        <v>55314.36189</v>
      </c>
    </row>
    <row r="338" spans="1:21" x14ac:dyDescent="0.25">
      <c r="A338" s="106">
        <v>62</v>
      </c>
      <c r="B338" s="103" t="s">
        <v>493</v>
      </c>
      <c r="C338" s="103">
        <v>1102</v>
      </c>
      <c r="D338" s="103">
        <v>7.3934006500000002</v>
      </c>
      <c r="E338" s="103">
        <v>4.4793685180000002</v>
      </c>
      <c r="F338" s="103">
        <v>447.9368518</v>
      </c>
      <c r="G338" s="103">
        <v>7.4121443999999995E-2</v>
      </c>
      <c r="H338" s="104">
        <v>2337790.3560000001</v>
      </c>
      <c r="I338" s="103">
        <v>85</v>
      </c>
      <c r="J338" s="103">
        <v>0.24270519400000001</v>
      </c>
      <c r="K338" s="103">
        <v>24.270700000000001</v>
      </c>
      <c r="L338" s="102">
        <v>5.4182903999999997E-2</v>
      </c>
      <c r="M338" s="101">
        <v>126668.27</v>
      </c>
      <c r="N338" s="62"/>
      <c r="O338" s="136">
        <v>195</v>
      </c>
      <c r="P338" s="135" t="s">
        <v>494</v>
      </c>
      <c r="Q338" s="135">
        <v>1.460097E-2</v>
      </c>
      <c r="R338" s="135">
        <v>1.460097</v>
      </c>
      <c r="S338" s="135">
        <v>3.2575300000000002E-4</v>
      </c>
      <c r="T338" s="135">
        <v>3.2599999999999997E-2</v>
      </c>
      <c r="U338" s="134">
        <v>468.65412930000002</v>
      </c>
    </row>
    <row r="339" spans="1:21" ht="15.75" thickBot="1" x14ac:dyDescent="0.3">
      <c r="A339" s="111">
        <v>63</v>
      </c>
      <c r="B339" s="109" t="s">
        <v>498</v>
      </c>
      <c r="C339" s="109">
        <v>1102</v>
      </c>
      <c r="D339" s="109">
        <v>4.0814001940000004</v>
      </c>
      <c r="E339" s="109">
        <v>0.40633149299999999</v>
      </c>
      <c r="F339" s="109">
        <v>40.633149250000002</v>
      </c>
      <c r="G339" s="109">
        <v>6.6484420000000001E-3</v>
      </c>
      <c r="H339" s="110">
        <v>209691.85219999999</v>
      </c>
      <c r="I339" s="109">
        <v>85</v>
      </c>
      <c r="J339" s="109">
        <v>8.24977E-3</v>
      </c>
      <c r="K339" s="109">
        <v>0.82499999999999996</v>
      </c>
      <c r="L339" s="108">
        <v>2.0303054000000001E-2</v>
      </c>
      <c r="M339" s="107">
        <v>4257.384935</v>
      </c>
      <c r="N339" s="62"/>
      <c r="O339" s="133">
        <v>195</v>
      </c>
      <c r="P339" s="132" t="s">
        <v>493</v>
      </c>
      <c r="Q339" s="132">
        <v>10.46381401</v>
      </c>
      <c r="R339" s="132">
        <v>1046.3814010000001</v>
      </c>
      <c r="S339" s="132">
        <v>0.39639975</v>
      </c>
      <c r="T339" s="132">
        <v>39.640099999999997</v>
      </c>
      <c r="U339" s="131">
        <v>214668.64610000001</v>
      </c>
    </row>
    <row r="340" spans="1:21" x14ac:dyDescent="0.25">
      <c r="A340" s="111">
        <v>63</v>
      </c>
      <c r="B340" s="109" t="s">
        <v>495</v>
      </c>
      <c r="C340" s="109">
        <v>1102</v>
      </c>
      <c r="D340" s="109">
        <v>4.0814001940000004</v>
      </c>
      <c r="E340" s="109">
        <v>0.93089964000000003</v>
      </c>
      <c r="F340" s="109">
        <v>93.089963999999995</v>
      </c>
      <c r="G340" s="109">
        <v>1.1702924E-2</v>
      </c>
      <c r="H340" s="110">
        <v>369110.23180000001</v>
      </c>
      <c r="I340" s="109">
        <v>85</v>
      </c>
      <c r="J340" s="109">
        <v>7.0428280000000001E-3</v>
      </c>
      <c r="K340" s="109">
        <v>0.70430000000000004</v>
      </c>
      <c r="L340" s="108">
        <v>7.565614E-3</v>
      </c>
      <c r="M340" s="107">
        <v>2792.5456939999999</v>
      </c>
      <c r="N340" s="62"/>
      <c r="O340" s="148">
        <v>200</v>
      </c>
      <c r="P340" s="147" t="s">
        <v>497</v>
      </c>
      <c r="Q340" s="147">
        <v>0.76770194999999997</v>
      </c>
      <c r="R340" s="147">
        <v>76.770195000000001</v>
      </c>
      <c r="S340" s="147">
        <v>4.9746778999999998E-2</v>
      </c>
      <c r="T340" s="147">
        <v>4.9748000000000001</v>
      </c>
      <c r="U340" s="146">
        <v>26272.939170000001</v>
      </c>
    </row>
    <row r="341" spans="1:21" ht="15.75" thickBot="1" x14ac:dyDescent="0.3">
      <c r="A341" s="121">
        <v>63</v>
      </c>
      <c r="B341" s="119" t="s">
        <v>493</v>
      </c>
      <c r="C341" s="119">
        <v>1102</v>
      </c>
      <c r="D341" s="119">
        <v>4.0814001940000004</v>
      </c>
      <c r="E341" s="119">
        <v>1.381168545</v>
      </c>
      <c r="F341" s="119">
        <v>138.11685449999999</v>
      </c>
      <c r="G341" s="119">
        <v>2.2812438000000001E-2</v>
      </c>
      <c r="H341" s="120">
        <v>719504.28319999995</v>
      </c>
      <c r="I341" s="119">
        <v>85</v>
      </c>
      <c r="J341" s="119">
        <v>3.8928740000000002E-3</v>
      </c>
      <c r="K341" s="119">
        <v>0.38929999999999998</v>
      </c>
      <c r="L341" s="118">
        <v>2.818536E-3</v>
      </c>
      <c r="M341" s="117">
        <v>2027.9490579999999</v>
      </c>
      <c r="N341" s="62"/>
      <c r="O341" s="145">
        <v>200</v>
      </c>
      <c r="P341" s="144" t="s">
        <v>496</v>
      </c>
      <c r="Q341" s="144">
        <v>1.7424999000000001</v>
      </c>
      <c r="R341" s="144">
        <v>174.24999</v>
      </c>
      <c r="S341" s="144">
        <v>9.8545682999999995E-2</v>
      </c>
      <c r="T341" s="144">
        <v>9.8546999999999993</v>
      </c>
      <c r="U341" s="143">
        <v>44957.741710000002</v>
      </c>
    </row>
    <row r="342" spans="1:21" x14ac:dyDescent="0.25">
      <c r="A342" s="116">
        <v>104</v>
      </c>
      <c r="B342" s="114" t="s">
        <v>496</v>
      </c>
      <c r="C342" s="114">
        <v>1201</v>
      </c>
      <c r="D342" s="114">
        <v>11.894304460000001</v>
      </c>
      <c r="E342" s="114">
        <v>2.9326980800000002</v>
      </c>
      <c r="F342" s="114">
        <v>293.26980800000001</v>
      </c>
      <c r="G342" s="114">
        <v>4.8051198000000003E-2</v>
      </c>
      <c r="H342" s="115">
        <v>1515534.7749999999</v>
      </c>
      <c r="I342" s="114">
        <v>91</v>
      </c>
      <c r="J342" s="114">
        <v>3.9766315000000003E-2</v>
      </c>
      <c r="K342" s="114">
        <v>3.9765999999999999</v>
      </c>
      <c r="L342" s="113">
        <v>1.3559635E-2</v>
      </c>
      <c r="M342" s="112">
        <v>20550.098269999999</v>
      </c>
      <c r="N342" s="62"/>
      <c r="O342" s="145">
        <v>200</v>
      </c>
      <c r="P342" s="144" t="s">
        <v>495</v>
      </c>
      <c r="Q342" s="144">
        <v>5.3944022800000004</v>
      </c>
      <c r="R342" s="144">
        <v>539.44022800000005</v>
      </c>
      <c r="S342" s="144">
        <v>9.0562305999999995E-2</v>
      </c>
      <c r="T342" s="144">
        <v>9.0562000000000005</v>
      </c>
      <c r="U342" s="143">
        <v>33947.463710000004</v>
      </c>
    </row>
    <row r="343" spans="1:21" x14ac:dyDescent="0.25">
      <c r="A343" s="106">
        <v>104</v>
      </c>
      <c r="B343" s="103" t="s">
        <v>495</v>
      </c>
      <c r="C343" s="103">
        <v>1201</v>
      </c>
      <c r="D343" s="103">
        <v>11.894304460000001</v>
      </c>
      <c r="E343" s="103">
        <v>6.7698003</v>
      </c>
      <c r="F343" s="103">
        <v>676.98003000000006</v>
      </c>
      <c r="G343" s="103">
        <v>9.2117920000000006E-2</v>
      </c>
      <c r="H343" s="104">
        <v>2905399.1910000001</v>
      </c>
      <c r="I343" s="103">
        <v>91</v>
      </c>
      <c r="J343" s="103">
        <v>0.43204946500000002</v>
      </c>
      <c r="K343" s="103">
        <v>43.204999999999998</v>
      </c>
      <c r="L343" s="102">
        <v>6.3820119999999994E-2</v>
      </c>
      <c r="M343" s="101">
        <v>185422.92389999999</v>
      </c>
      <c r="N343" s="62"/>
      <c r="O343" s="145">
        <v>200</v>
      </c>
      <c r="P343" s="144" t="s">
        <v>494</v>
      </c>
      <c r="Q343" s="144">
        <v>5.3002600000000002E-3</v>
      </c>
      <c r="R343" s="144">
        <v>0.530026</v>
      </c>
      <c r="S343" s="144">
        <v>1.18737E-4</v>
      </c>
      <c r="T343" s="144">
        <v>1.1900000000000001E-2</v>
      </c>
      <c r="U343" s="143">
        <v>163.3707053</v>
      </c>
    </row>
    <row r="344" spans="1:21" ht="15.75" thickBot="1" x14ac:dyDescent="0.3">
      <c r="A344" s="106">
        <v>104</v>
      </c>
      <c r="B344" s="103" t="s">
        <v>499</v>
      </c>
      <c r="C344" s="103">
        <v>1201</v>
      </c>
      <c r="D344" s="103">
        <v>11.894304460000001</v>
      </c>
      <c r="E344" s="103">
        <v>4.3800760000000001E-2</v>
      </c>
      <c r="F344" s="103">
        <v>4.3800759999999999</v>
      </c>
      <c r="G344" s="103">
        <v>7.3435000000000004E-4</v>
      </c>
      <c r="H344" s="104">
        <v>23161.408090000001</v>
      </c>
      <c r="I344" s="103">
        <v>91</v>
      </c>
      <c r="J344" s="103">
        <v>5.3962039999999999E-3</v>
      </c>
      <c r="K344" s="103">
        <v>0.53959999999999997</v>
      </c>
      <c r="L344" s="102">
        <v>0.12319887</v>
      </c>
      <c r="M344" s="101">
        <v>2853.4592940000002</v>
      </c>
      <c r="N344" s="62"/>
      <c r="O344" s="142">
        <v>200</v>
      </c>
      <c r="P344" s="141" t="s">
        <v>493</v>
      </c>
      <c r="Q344" s="141">
        <v>17.043140489999999</v>
      </c>
      <c r="R344" s="141">
        <v>1704.3140490000001</v>
      </c>
      <c r="S344" s="141">
        <v>0.24499354100000001</v>
      </c>
      <c r="T344" s="141">
        <v>24.499300000000002</v>
      </c>
      <c r="U344" s="140">
        <v>116759.2365</v>
      </c>
    </row>
    <row r="345" spans="1:21" x14ac:dyDescent="0.25">
      <c r="A345" s="106">
        <v>104</v>
      </c>
      <c r="B345" s="103" t="s">
        <v>494</v>
      </c>
      <c r="C345" s="103">
        <v>1201</v>
      </c>
      <c r="D345" s="103">
        <v>11.894304460000001</v>
      </c>
      <c r="E345" s="103">
        <v>4.490036E-2</v>
      </c>
      <c r="F345" s="103">
        <v>4.4900359999999999</v>
      </c>
      <c r="G345" s="103">
        <v>2.084804E-3</v>
      </c>
      <c r="H345" s="104">
        <v>65754.707739999998</v>
      </c>
      <c r="I345" s="103">
        <v>91</v>
      </c>
      <c r="J345" s="103">
        <v>1.9986099999999999E-4</v>
      </c>
      <c r="K345" s="103">
        <v>0.02</v>
      </c>
      <c r="L345" s="102">
        <v>4.4512049999999997E-3</v>
      </c>
      <c r="M345" s="101">
        <v>292.6876742</v>
      </c>
      <c r="N345" s="62"/>
      <c r="O345" s="139">
        <v>211</v>
      </c>
      <c r="P345" s="138" t="s">
        <v>497</v>
      </c>
      <c r="Q345" s="138">
        <v>3.7210046060000002</v>
      </c>
      <c r="R345" s="138">
        <v>372.10046060000002</v>
      </c>
      <c r="S345" s="138">
        <v>2.0741763E-2</v>
      </c>
      <c r="T345" s="138">
        <v>2.0743999999999998</v>
      </c>
      <c r="U345" s="137">
        <v>12118.837740000001</v>
      </c>
    </row>
    <row r="346" spans="1:21" ht="15.75" thickBot="1" x14ac:dyDescent="0.3">
      <c r="A346" s="100">
        <v>104</v>
      </c>
      <c r="B346" s="98" t="s">
        <v>493</v>
      </c>
      <c r="C346" s="98">
        <v>1201</v>
      </c>
      <c r="D346" s="98">
        <v>11.894304460000001</v>
      </c>
      <c r="E346" s="98">
        <v>1.0770132290000001</v>
      </c>
      <c r="F346" s="98">
        <v>107.70132289999999</v>
      </c>
      <c r="G346" s="98">
        <v>1.8596942000000002E-2</v>
      </c>
      <c r="H346" s="99">
        <v>586547.54599999997</v>
      </c>
      <c r="I346" s="98">
        <v>91</v>
      </c>
      <c r="J346" s="98">
        <v>6.2728559000000003E-2</v>
      </c>
      <c r="K346" s="98">
        <v>6.2728999999999999</v>
      </c>
      <c r="L346" s="97">
        <v>5.8243072E-2</v>
      </c>
      <c r="M346" s="96">
        <v>34162.330860000002</v>
      </c>
      <c r="N346" s="62"/>
      <c r="O346" s="136">
        <v>211</v>
      </c>
      <c r="P346" s="135" t="s">
        <v>496</v>
      </c>
      <c r="Q346" s="135">
        <v>11.386699180000001</v>
      </c>
      <c r="R346" s="135">
        <v>1138.6699180000001</v>
      </c>
      <c r="S346" s="135">
        <v>0.227313456</v>
      </c>
      <c r="T346" s="135">
        <v>22.7318</v>
      </c>
      <c r="U346" s="134">
        <v>115462.00629999999</v>
      </c>
    </row>
    <row r="347" spans="1:21" x14ac:dyDescent="0.25">
      <c r="A347" s="127">
        <v>71</v>
      </c>
      <c r="B347" s="125" t="s">
        <v>497</v>
      </c>
      <c r="C347" s="125">
        <v>1102</v>
      </c>
      <c r="D347" s="125">
        <v>3.13100004</v>
      </c>
      <c r="E347" s="125">
        <v>1.0640997780000001</v>
      </c>
      <c r="F347" s="125">
        <v>106.40997779999999</v>
      </c>
      <c r="G347" s="125">
        <v>2.1033033999999999E-2</v>
      </c>
      <c r="H347" s="126">
        <v>663381.88199999998</v>
      </c>
      <c r="I347" s="125">
        <v>96</v>
      </c>
      <c r="J347" s="125">
        <v>2.3791979999999999E-3</v>
      </c>
      <c r="K347" s="125">
        <v>0.23780000000000001</v>
      </c>
      <c r="L347" s="124">
        <v>2.2358790000000001E-3</v>
      </c>
      <c r="M347" s="123">
        <v>1483.241462</v>
      </c>
      <c r="N347" s="62"/>
      <c r="O347" s="136">
        <v>211</v>
      </c>
      <c r="P347" s="135" t="s">
        <v>495</v>
      </c>
      <c r="Q347" s="135">
        <v>21.8252013</v>
      </c>
      <c r="R347" s="135">
        <v>2182.5201299999999</v>
      </c>
      <c r="S347" s="135">
        <v>0.92266905600000004</v>
      </c>
      <c r="T347" s="135">
        <v>92.266800000000003</v>
      </c>
      <c r="U347" s="134">
        <v>388323.85440000001</v>
      </c>
    </row>
    <row r="348" spans="1:21" x14ac:dyDescent="0.25">
      <c r="A348" s="111">
        <v>71</v>
      </c>
      <c r="B348" s="109" t="s">
        <v>496</v>
      </c>
      <c r="C348" s="109">
        <v>1102</v>
      </c>
      <c r="D348" s="109">
        <v>3.13100004</v>
      </c>
      <c r="E348" s="109">
        <v>0.81830031000000003</v>
      </c>
      <c r="F348" s="109">
        <v>81.830031000000005</v>
      </c>
      <c r="G348" s="109">
        <v>1.3285989E-2</v>
      </c>
      <c r="H348" s="110">
        <v>419040.09169999999</v>
      </c>
      <c r="I348" s="109">
        <v>96</v>
      </c>
      <c r="J348" s="109">
        <v>1.9268599999999999E-4</v>
      </c>
      <c r="K348" s="109">
        <v>1.9300000000000001E-2</v>
      </c>
      <c r="L348" s="108">
        <v>2.3547100000000001E-4</v>
      </c>
      <c r="M348" s="107">
        <v>98.671833500000005</v>
      </c>
      <c r="N348" s="62"/>
      <c r="O348" s="136">
        <v>211</v>
      </c>
      <c r="P348" s="135" t="s">
        <v>499</v>
      </c>
      <c r="Q348" s="135">
        <v>7.3199440000000005E-2</v>
      </c>
      <c r="R348" s="135">
        <v>7.3199439999999996</v>
      </c>
      <c r="S348" s="135">
        <v>1.3988344E-2</v>
      </c>
      <c r="T348" s="135">
        <v>1.3989</v>
      </c>
      <c r="U348" s="134">
        <v>7408.6390350000001</v>
      </c>
    </row>
    <row r="349" spans="1:21" x14ac:dyDescent="0.25">
      <c r="A349" s="111">
        <v>71</v>
      </c>
      <c r="B349" s="109" t="s">
        <v>495</v>
      </c>
      <c r="C349" s="109">
        <v>1102</v>
      </c>
      <c r="D349" s="109">
        <v>3.13100004</v>
      </c>
      <c r="E349" s="109">
        <v>1.0578004400000001</v>
      </c>
      <c r="F349" s="109">
        <v>105.780044</v>
      </c>
      <c r="G349" s="109">
        <v>1.443617E-2</v>
      </c>
      <c r="H349" s="110">
        <v>455316.78970000002</v>
      </c>
      <c r="I349" s="109">
        <v>96</v>
      </c>
      <c r="J349" s="109">
        <v>3.16996E-4</v>
      </c>
      <c r="K349" s="109">
        <v>3.1699999999999999E-2</v>
      </c>
      <c r="L349" s="108">
        <v>2.9967399999999999E-4</v>
      </c>
      <c r="M349" s="107">
        <v>136.4467066</v>
      </c>
      <c r="N349" s="62"/>
      <c r="O349" s="136">
        <v>211</v>
      </c>
      <c r="P349" s="135" t="s">
        <v>494</v>
      </c>
      <c r="Q349" s="135">
        <v>8.3500476000000004E-2</v>
      </c>
      <c r="R349" s="135">
        <v>8.3500475999999999</v>
      </c>
      <c r="S349" s="135">
        <v>1.5590199999999999E-3</v>
      </c>
      <c r="T349" s="135">
        <v>0.156</v>
      </c>
      <c r="U349" s="134">
        <v>2336.722949</v>
      </c>
    </row>
    <row r="350" spans="1:21" ht="15.75" thickBot="1" x14ac:dyDescent="0.3">
      <c r="A350" s="106">
        <v>74</v>
      </c>
      <c r="B350" s="103" t="s">
        <v>497</v>
      </c>
      <c r="C350" s="103">
        <v>1103</v>
      </c>
      <c r="D350" s="103">
        <v>2.42320248</v>
      </c>
      <c r="E350" s="103">
        <v>0.54150034999999996</v>
      </c>
      <c r="F350" s="103">
        <v>54.150035000000003</v>
      </c>
      <c r="G350" s="103">
        <v>1.0522205999999999E-2</v>
      </c>
      <c r="H350" s="104">
        <v>331870.3836</v>
      </c>
      <c r="I350" s="103">
        <v>96</v>
      </c>
      <c r="J350" s="103">
        <v>1.0895600000000001E-3</v>
      </c>
      <c r="K350" s="103">
        <v>0.109</v>
      </c>
      <c r="L350" s="102">
        <v>2.0121119999999999E-3</v>
      </c>
      <c r="M350" s="101">
        <v>667.76053639999998</v>
      </c>
      <c r="N350" s="62"/>
      <c r="O350" s="133">
        <v>211</v>
      </c>
      <c r="P350" s="132" t="s">
        <v>493</v>
      </c>
      <c r="Q350" s="132">
        <v>15.85640218</v>
      </c>
      <c r="R350" s="132">
        <v>1585.640218</v>
      </c>
      <c r="S350" s="132">
        <v>0.55827124800000005</v>
      </c>
      <c r="T350" s="132">
        <v>55.827100000000002</v>
      </c>
      <c r="U350" s="131">
        <v>266382.23629999999</v>
      </c>
    </row>
    <row r="351" spans="1:21" x14ac:dyDescent="0.25">
      <c r="A351" s="111">
        <v>77</v>
      </c>
      <c r="B351" s="109" t="s">
        <v>497</v>
      </c>
      <c r="C351" s="109">
        <v>1103</v>
      </c>
      <c r="D351" s="109">
        <v>6.3339027400000001</v>
      </c>
      <c r="E351" s="109">
        <v>0.72660057</v>
      </c>
      <c r="F351" s="109">
        <v>72.660056999999995</v>
      </c>
      <c r="G351" s="109">
        <v>1.3946385E-2</v>
      </c>
      <c r="H351" s="110">
        <v>439868.99459999998</v>
      </c>
      <c r="I351" s="109">
        <v>96</v>
      </c>
      <c r="J351" s="109">
        <v>0.45816977599999997</v>
      </c>
      <c r="K351" s="109">
        <v>45.816899999999997</v>
      </c>
      <c r="L351" s="108">
        <v>0.63056622100000004</v>
      </c>
      <c r="M351" s="107">
        <v>277366.52960000001</v>
      </c>
      <c r="N351" s="62"/>
      <c r="O351" s="148">
        <v>212</v>
      </c>
      <c r="P351" s="147" t="s">
        <v>497</v>
      </c>
      <c r="Q351" s="147">
        <v>1.3063025800000001</v>
      </c>
      <c r="R351" s="147">
        <v>130.630258</v>
      </c>
      <c r="S351" s="147">
        <v>3.0000332000000001E-2</v>
      </c>
      <c r="T351" s="147">
        <v>3</v>
      </c>
      <c r="U351" s="146">
        <v>16903.2955</v>
      </c>
    </row>
    <row r="352" spans="1:21" x14ac:dyDescent="0.25">
      <c r="A352" s="111">
        <v>77</v>
      </c>
      <c r="B352" s="109" t="s">
        <v>496</v>
      </c>
      <c r="C352" s="109">
        <v>1103</v>
      </c>
      <c r="D352" s="109">
        <v>6.3339027400000001</v>
      </c>
      <c r="E352" s="109">
        <v>0.77470086999999999</v>
      </c>
      <c r="F352" s="109">
        <v>77.470087000000007</v>
      </c>
      <c r="G352" s="109">
        <v>1.2579819000000001E-2</v>
      </c>
      <c r="H352" s="110">
        <v>396767.47930000001</v>
      </c>
      <c r="I352" s="109">
        <v>96</v>
      </c>
      <c r="J352" s="109">
        <v>0.19554224000000001</v>
      </c>
      <c r="K352" s="109">
        <v>19.554099999999998</v>
      </c>
      <c r="L352" s="108">
        <v>0.252409991</v>
      </c>
      <c r="M352" s="107">
        <v>100148.076</v>
      </c>
      <c r="N352" s="62"/>
      <c r="O352" s="145">
        <v>212</v>
      </c>
      <c r="P352" s="144" t="s">
        <v>496</v>
      </c>
      <c r="Q352" s="144">
        <v>2.4648023299999999</v>
      </c>
      <c r="R352" s="144">
        <v>246.480233</v>
      </c>
      <c r="S352" s="144">
        <v>3.6012773999999997E-2</v>
      </c>
      <c r="T352" s="144">
        <v>3.6012</v>
      </c>
      <c r="U352" s="143">
        <v>17877.290690000002</v>
      </c>
    </row>
    <row r="353" spans="1:21" x14ac:dyDescent="0.25">
      <c r="A353" s="111">
        <v>77</v>
      </c>
      <c r="B353" s="109" t="s">
        <v>495</v>
      </c>
      <c r="C353" s="109">
        <v>1103</v>
      </c>
      <c r="D353" s="109">
        <v>6.3339027400000001</v>
      </c>
      <c r="E353" s="109">
        <v>3.0469004000000002</v>
      </c>
      <c r="F353" s="109">
        <v>304.69004000000001</v>
      </c>
      <c r="G353" s="109">
        <v>4.6097766999999998E-2</v>
      </c>
      <c r="H353" s="110">
        <v>1453923.56</v>
      </c>
      <c r="I353" s="109">
        <v>96</v>
      </c>
      <c r="J353" s="109">
        <v>0.34578179100000001</v>
      </c>
      <c r="K353" s="109">
        <v>34.578200000000002</v>
      </c>
      <c r="L353" s="108">
        <v>0.113486411</v>
      </c>
      <c r="M353" s="107">
        <v>165000.56659999999</v>
      </c>
      <c r="N353" s="62"/>
      <c r="O353" s="145">
        <v>212</v>
      </c>
      <c r="P353" s="144" t="s">
        <v>495</v>
      </c>
      <c r="Q353" s="144">
        <v>7.6231000399999997</v>
      </c>
      <c r="R353" s="144">
        <v>762.31000400000005</v>
      </c>
      <c r="S353" s="144">
        <v>0.133580215</v>
      </c>
      <c r="T353" s="144">
        <v>13.358000000000001</v>
      </c>
      <c r="U353" s="143">
        <v>53373.199249999998</v>
      </c>
    </row>
    <row r="354" spans="1:21" x14ac:dyDescent="0.25">
      <c r="A354" s="111">
        <v>77</v>
      </c>
      <c r="B354" s="109" t="s">
        <v>499</v>
      </c>
      <c r="C354" s="109">
        <v>1103</v>
      </c>
      <c r="D354" s="109">
        <v>6.3339027400000001</v>
      </c>
      <c r="E354" s="109">
        <v>8.4899150000000007E-2</v>
      </c>
      <c r="F354" s="109">
        <v>8.4899149999999999</v>
      </c>
      <c r="G354" s="109">
        <v>1.4464E-3</v>
      </c>
      <c r="H354" s="110">
        <v>45619.450299999997</v>
      </c>
      <c r="I354" s="109">
        <v>96</v>
      </c>
      <c r="J354" s="109">
        <v>6.0952200000000002E-3</v>
      </c>
      <c r="K354" s="109">
        <v>0.60950000000000004</v>
      </c>
      <c r="L354" s="108">
        <v>7.1793656999999997E-2</v>
      </c>
      <c r="M354" s="107">
        <v>3275.1871540000002</v>
      </c>
      <c r="N354" s="62"/>
      <c r="O354" s="145">
        <v>212</v>
      </c>
      <c r="P354" s="144" t="s">
        <v>494</v>
      </c>
      <c r="Q354" s="144">
        <v>7.2001570000000001E-2</v>
      </c>
      <c r="R354" s="144">
        <v>7.2001569999999999</v>
      </c>
      <c r="S354" s="144">
        <v>7.0006300000000001E-4</v>
      </c>
      <c r="T354" s="144">
        <v>7.0099999999999996E-2</v>
      </c>
      <c r="U354" s="143">
        <v>982.92690059999995</v>
      </c>
    </row>
    <row r="355" spans="1:21" ht="15.75" thickBot="1" x14ac:dyDescent="0.3">
      <c r="A355" s="111">
        <v>77</v>
      </c>
      <c r="B355" s="109" t="s">
        <v>494</v>
      </c>
      <c r="C355" s="109">
        <v>1103</v>
      </c>
      <c r="D355" s="109">
        <v>6.3339027400000001</v>
      </c>
      <c r="E355" s="109">
        <v>1.350062E-2</v>
      </c>
      <c r="F355" s="109">
        <v>1.3500620000000001</v>
      </c>
      <c r="G355" s="109">
        <v>6.3654E-4</v>
      </c>
      <c r="H355" s="110">
        <v>20076.4594</v>
      </c>
      <c r="I355" s="109">
        <v>96</v>
      </c>
      <c r="J355" s="109">
        <v>5.5956189999999996E-3</v>
      </c>
      <c r="K355" s="109">
        <v>0.5595</v>
      </c>
      <c r="L355" s="108">
        <v>0.41447124699999999</v>
      </c>
      <c r="M355" s="107">
        <v>8321.1151730000001</v>
      </c>
      <c r="N355" s="62"/>
      <c r="O355" s="142">
        <v>212</v>
      </c>
      <c r="P355" s="141" t="s">
        <v>493</v>
      </c>
      <c r="Q355" s="141">
        <v>7.9038393789999999</v>
      </c>
      <c r="R355" s="141">
        <v>790.38393789999998</v>
      </c>
      <c r="S355" s="141">
        <v>0.148465653</v>
      </c>
      <c r="T355" s="141">
        <v>14.846500000000001</v>
      </c>
      <c r="U355" s="140">
        <v>76698.281749999995</v>
      </c>
    </row>
    <row r="356" spans="1:21" x14ac:dyDescent="0.25">
      <c r="A356" s="111">
        <v>77</v>
      </c>
      <c r="B356" s="109" t="s">
        <v>493</v>
      </c>
      <c r="C356" s="109">
        <v>1103</v>
      </c>
      <c r="D356" s="109">
        <v>6.3339027400000001</v>
      </c>
      <c r="E356" s="109">
        <v>1.099600369</v>
      </c>
      <c r="F356" s="109">
        <v>109.96003690000001</v>
      </c>
      <c r="G356" s="109">
        <v>1.8826130999999999E-2</v>
      </c>
      <c r="H356" s="110">
        <v>593776.18420000002</v>
      </c>
      <c r="I356" s="109">
        <v>96</v>
      </c>
      <c r="J356" s="109">
        <v>3.7041075999999999E-2</v>
      </c>
      <c r="K356" s="109">
        <v>3.7040999999999999</v>
      </c>
      <c r="L356" s="108">
        <v>3.3685944000000002E-2</v>
      </c>
      <c r="M356" s="107">
        <v>20001.911120000001</v>
      </c>
      <c r="N356" s="62"/>
      <c r="O356" s="139">
        <v>214</v>
      </c>
      <c r="P356" s="138" t="s">
        <v>497</v>
      </c>
      <c r="Q356" s="138">
        <v>0.38559855599999998</v>
      </c>
      <c r="R356" s="138">
        <v>38.559855599999999</v>
      </c>
      <c r="S356" s="138">
        <v>6.1084400000000004E-4</v>
      </c>
      <c r="T356" s="138">
        <v>6.1100000000000002E-2</v>
      </c>
      <c r="U356" s="137">
        <v>359.01180890000001</v>
      </c>
    </row>
    <row r="357" spans="1:21" x14ac:dyDescent="0.25">
      <c r="A357" s="106">
        <v>79</v>
      </c>
      <c r="B357" s="103" t="s">
        <v>497</v>
      </c>
      <c r="C357" s="103">
        <v>1103</v>
      </c>
      <c r="D357" s="103">
        <v>13.47698327</v>
      </c>
      <c r="E357" s="103">
        <v>1.5173959699999999</v>
      </c>
      <c r="F357" s="103">
        <v>151.739597</v>
      </c>
      <c r="G357" s="103">
        <v>2.8687285E-2</v>
      </c>
      <c r="H357" s="104">
        <v>904796.978</v>
      </c>
      <c r="I357" s="103">
        <v>96</v>
      </c>
      <c r="J357" s="103">
        <v>2.0752230000000002E-3</v>
      </c>
      <c r="K357" s="103">
        <v>0.20760000000000001</v>
      </c>
      <c r="L357" s="102">
        <v>1.3676210000000001E-3</v>
      </c>
      <c r="M357" s="101">
        <v>1237.4197200000001</v>
      </c>
      <c r="N357" s="62"/>
      <c r="O357" s="136">
        <v>214</v>
      </c>
      <c r="P357" s="135" t="s">
        <v>496</v>
      </c>
      <c r="Q357" s="135">
        <v>6.0959982799999999</v>
      </c>
      <c r="R357" s="135">
        <v>609.599828</v>
      </c>
      <c r="S357" s="135">
        <v>0.222529383</v>
      </c>
      <c r="T357" s="135">
        <v>22.252800000000001</v>
      </c>
      <c r="U357" s="134">
        <v>114685.11810000001</v>
      </c>
    </row>
    <row r="358" spans="1:21" x14ac:dyDescent="0.25">
      <c r="A358" s="106">
        <v>79</v>
      </c>
      <c r="B358" s="103" t="s">
        <v>496</v>
      </c>
      <c r="C358" s="103">
        <v>1103</v>
      </c>
      <c r="D358" s="103">
        <v>13.47698327</v>
      </c>
      <c r="E358" s="103">
        <v>2.2008971599999998</v>
      </c>
      <c r="F358" s="103">
        <v>220.08971600000001</v>
      </c>
      <c r="G358" s="103">
        <v>3.5730845999999997E-2</v>
      </c>
      <c r="H358" s="104">
        <v>1126950.882</v>
      </c>
      <c r="I358" s="103">
        <v>96</v>
      </c>
      <c r="J358" s="103">
        <v>2.7220199999999998E-4</v>
      </c>
      <c r="K358" s="103">
        <v>2.7199999999999998E-2</v>
      </c>
      <c r="L358" s="102">
        <v>1.23678E-4</v>
      </c>
      <c r="M358" s="101">
        <v>139.37900060000001</v>
      </c>
      <c r="N358" s="62"/>
      <c r="O358" s="136">
        <v>214</v>
      </c>
      <c r="P358" s="135" t="s">
        <v>495</v>
      </c>
      <c r="Q358" s="135">
        <v>10.61379792</v>
      </c>
      <c r="R358" s="135">
        <v>1061.379792</v>
      </c>
      <c r="S358" s="135">
        <v>0.214120159</v>
      </c>
      <c r="T358" s="135">
        <v>21.411999999999999</v>
      </c>
      <c r="U358" s="134">
        <v>92921.855379999994</v>
      </c>
    </row>
    <row r="359" spans="1:21" ht="15.75" thickBot="1" x14ac:dyDescent="0.3">
      <c r="A359" s="100">
        <v>79</v>
      </c>
      <c r="B359" s="98" t="s">
        <v>495</v>
      </c>
      <c r="C359" s="98">
        <v>1103</v>
      </c>
      <c r="D359" s="98">
        <v>13.47698327</v>
      </c>
      <c r="E359" s="98">
        <v>5.6684010300000001</v>
      </c>
      <c r="F359" s="98">
        <v>566.840103</v>
      </c>
      <c r="G359" s="98">
        <v>7.6414570000000001E-2</v>
      </c>
      <c r="H359" s="99">
        <v>2410115.5410000002</v>
      </c>
      <c r="I359" s="98">
        <v>96</v>
      </c>
      <c r="J359" s="98">
        <v>9.2884900000000004E-4</v>
      </c>
      <c r="K359" s="98">
        <v>9.2799999999999994E-2</v>
      </c>
      <c r="L359" s="97">
        <v>1.63864E-4</v>
      </c>
      <c r="M359" s="96">
        <v>394.932256</v>
      </c>
      <c r="N359" s="62"/>
      <c r="O359" s="136">
        <v>214</v>
      </c>
      <c r="P359" s="135" t="s">
        <v>494</v>
      </c>
      <c r="Q359" s="135">
        <v>2.2499585999999999E-2</v>
      </c>
      <c r="R359" s="135">
        <v>2.2499585999999998</v>
      </c>
      <c r="S359" s="135">
        <v>7.9934699999999995E-4</v>
      </c>
      <c r="T359" s="135">
        <v>0.08</v>
      </c>
      <c r="U359" s="134">
        <v>1210.4895630000001</v>
      </c>
    </row>
    <row r="360" spans="1:21" x14ac:dyDescent="0.25">
      <c r="A360" s="127">
        <v>75</v>
      </c>
      <c r="B360" s="125" t="s">
        <v>496</v>
      </c>
      <c r="C360" s="125">
        <v>1103</v>
      </c>
      <c r="D360" s="125">
        <v>23.00671195</v>
      </c>
      <c r="E360" s="125">
        <v>4.3519025940000002</v>
      </c>
      <c r="F360" s="125">
        <v>435.1902594</v>
      </c>
      <c r="G360" s="125">
        <v>7.1087797999999994E-2</v>
      </c>
      <c r="H360" s="126">
        <v>2242109.1439999999</v>
      </c>
      <c r="I360" s="125">
        <v>111</v>
      </c>
      <c r="J360" s="125">
        <v>1.0990496000000001E-2</v>
      </c>
      <c r="K360" s="125">
        <v>1.0991</v>
      </c>
      <c r="L360" s="124">
        <v>2.5254460000000002E-3</v>
      </c>
      <c r="M360" s="123">
        <v>5662.3260300000002</v>
      </c>
      <c r="N360" s="62"/>
      <c r="O360" s="136">
        <v>214</v>
      </c>
      <c r="P360" s="135" t="s">
        <v>493</v>
      </c>
      <c r="Q360" s="135">
        <v>7.7684654799999997</v>
      </c>
      <c r="R360" s="135">
        <v>776.84654799999998</v>
      </c>
      <c r="S360" s="135">
        <v>6.8525319999999997E-3</v>
      </c>
      <c r="T360" s="135">
        <v>0.68530000000000002</v>
      </c>
      <c r="U360" s="134">
        <v>3742.0415269999999</v>
      </c>
    </row>
    <row r="361" spans="1:21" ht="15.75" thickBot="1" x14ac:dyDescent="0.3">
      <c r="A361" s="111">
        <v>75</v>
      </c>
      <c r="B361" s="109" t="s">
        <v>495</v>
      </c>
      <c r="C361" s="109">
        <v>1103</v>
      </c>
      <c r="D361" s="109">
        <v>23.00671195</v>
      </c>
      <c r="E361" s="109">
        <v>6.5492995499999997</v>
      </c>
      <c r="F361" s="109">
        <v>654.92995499999995</v>
      </c>
      <c r="G361" s="109">
        <v>8.6127825000000005E-2</v>
      </c>
      <c r="H361" s="110">
        <v>2716471.594</v>
      </c>
      <c r="I361" s="109">
        <v>111</v>
      </c>
      <c r="J361" s="109">
        <v>4.6483626E-2</v>
      </c>
      <c r="K361" s="109">
        <v>4.6482999999999999</v>
      </c>
      <c r="L361" s="108">
        <v>7.097496E-3</v>
      </c>
      <c r="M361" s="107">
        <v>19280.1456</v>
      </c>
      <c r="N361" s="62"/>
      <c r="O361" s="133">
        <v>214</v>
      </c>
      <c r="P361" s="132" t="s">
        <v>500</v>
      </c>
      <c r="Q361" s="132">
        <v>1.6006499999999999E-3</v>
      </c>
      <c r="R361" s="132">
        <v>0.16006500000000001</v>
      </c>
      <c r="S361" s="132">
        <v>1.5986939999999999E-3</v>
      </c>
      <c r="T361" s="132">
        <v>0.15989999999999999</v>
      </c>
      <c r="U361" s="131">
        <v>798.35294959999999</v>
      </c>
    </row>
    <row r="362" spans="1:21" x14ac:dyDescent="0.25">
      <c r="A362" s="111">
        <v>75</v>
      </c>
      <c r="B362" s="109" t="s">
        <v>493</v>
      </c>
      <c r="C362" s="109">
        <v>1103</v>
      </c>
      <c r="D362" s="109">
        <v>23.00671195</v>
      </c>
      <c r="E362" s="109">
        <v>8.5050905409999995</v>
      </c>
      <c r="F362" s="109">
        <v>850.50905409999996</v>
      </c>
      <c r="G362" s="109">
        <v>0.144750988</v>
      </c>
      <c r="H362" s="110">
        <v>4565446.1500000004</v>
      </c>
      <c r="I362" s="109">
        <v>111</v>
      </c>
      <c r="J362" s="109">
        <v>0.13069103500000001</v>
      </c>
      <c r="K362" s="109">
        <v>13.069100000000001</v>
      </c>
      <c r="L362" s="108">
        <v>1.5366213E-2</v>
      </c>
      <c r="M362" s="107">
        <v>70153.618900000001</v>
      </c>
      <c r="N362" s="62"/>
      <c r="O362" s="148">
        <v>217</v>
      </c>
      <c r="P362" s="147" t="s">
        <v>497</v>
      </c>
      <c r="Q362" s="147">
        <v>1.012101068</v>
      </c>
      <c r="R362" s="147">
        <v>101.21010680000001</v>
      </c>
      <c r="S362" s="147">
        <v>1.2840083E-2</v>
      </c>
      <c r="T362" s="147">
        <v>1.284</v>
      </c>
      <c r="U362" s="146">
        <v>7134.5185739999997</v>
      </c>
    </row>
    <row r="363" spans="1:21" x14ac:dyDescent="0.25">
      <c r="A363" s="106">
        <v>77</v>
      </c>
      <c r="B363" s="103" t="s">
        <v>496</v>
      </c>
      <c r="C363" s="103">
        <v>1103</v>
      </c>
      <c r="D363" s="103">
        <v>6.3339027400000001</v>
      </c>
      <c r="E363" s="103">
        <v>0.77470086999999999</v>
      </c>
      <c r="F363" s="103">
        <v>77.470087000000007</v>
      </c>
      <c r="G363" s="103">
        <v>1.2579819000000001E-2</v>
      </c>
      <c r="H363" s="104">
        <v>396767.47930000001</v>
      </c>
      <c r="I363" s="103">
        <v>111</v>
      </c>
      <c r="J363" s="103">
        <v>1.7540710000000001E-3</v>
      </c>
      <c r="K363" s="103">
        <v>0.1754</v>
      </c>
      <c r="L363" s="102">
        <v>2.264191E-3</v>
      </c>
      <c r="M363" s="101">
        <v>898.35754689999999</v>
      </c>
      <c r="N363" s="62"/>
      <c r="O363" s="145">
        <v>217</v>
      </c>
      <c r="P363" s="144" t="s">
        <v>496</v>
      </c>
      <c r="Q363" s="144">
        <v>3.4751001399999999</v>
      </c>
      <c r="R363" s="144">
        <v>347.51001400000001</v>
      </c>
      <c r="S363" s="144">
        <v>0.120401436</v>
      </c>
      <c r="T363" s="144">
        <v>12.0402</v>
      </c>
      <c r="U363" s="143">
        <v>58604.773520000002</v>
      </c>
    </row>
    <row r="364" spans="1:21" x14ac:dyDescent="0.25">
      <c r="A364" s="106">
        <v>77</v>
      </c>
      <c r="B364" s="103" t="s">
        <v>495</v>
      </c>
      <c r="C364" s="103">
        <v>1103</v>
      </c>
      <c r="D364" s="103">
        <v>6.3339027400000001</v>
      </c>
      <c r="E364" s="103">
        <v>3.0469004000000002</v>
      </c>
      <c r="F364" s="103">
        <v>304.69004000000001</v>
      </c>
      <c r="G364" s="103">
        <v>4.6097766999999998E-2</v>
      </c>
      <c r="H364" s="104">
        <v>1453923.56</v>
      </c>
      <c r="I364" s="103">
        <v>111</v>
      </c>
      <c r="J364" s="103">
        <v>0.185978486</v>
      </c>
      <c r="K364" s="103">
        <v>18.597899999999999</v>
      </c>
      <c r="L364" s="102">
        <v>6.1038584E-2</v>
      </c>
      <c r="M364" s="101">
        <v>88745.435270000002</v>
      </c>
      <c r="N364" s="62"/>
      <c r="O364" s="145">
        <v>217</v>
      </c>
      <c r="P364" s="144" t="s">
        <v>495</v>
      </c>
      <c r="Q364" s="144">
        <v>3.3402999200000001</v>
      </c>
      <c r="R364" s="144">
        <v>334.02999199999999</v>
      </c>
      <c r="S364" s="144">
        <v>0.133759558</v>
      </c>
      <c r="T364" s="144">
        <v>13.3759</v>
      </c>
      <c r="U364" s="143">
        <v>51070.802060000002</v>
      </c>
    </row>
    <row r="365" spans="1:21" x14ac:dyDescent="0.25">
      <c r="A365" s="106">
        <v>77</v>
      </c>
      <c r="B365" s="103" t="s">
        <v>493</v>
      </c>
      <c r="C365" s="103">
        <v>1103</v>
      </c>
      <c r="D365" s="103">
        <v>6.3339027400000001</v>
      </c>
      <c r="E365" s="103">
        <v>1.099600369</v>
      </c>
      <c r="F365" s="103">
        <v>109.96003690000001</v>
      </c>
      <c r="G365" s="103">
        <v>1.8826130999999999E-2</v>
      </c>
      <c r="H365" s="104">
        <v>593776.18420000002</v>
      </c>
      <c r="I365" s="103">
        <v>111</v>
      </c>
      <c r="J365" s="103">
        <v>0.25499853700000003</v>
      </c>
      <c r="K365" s="103">
        <v>25.4999</v>
      </c>
      <c r="L365" s="102">
        <v>0.231901102</v>
      </c>
      <c r="M365" s="101">
        <v>137697.3512</v>
      </c>
      <c r="N365" s="62"/>
      <c r="O365" s="145">
        <v>217</v>
      </c>
      <c r="P365" s="144" t="s">
        <v>494</v>
      </c>
      <c r="Q365" s="144">
        <v>1.7099713999999998E-2</v>
      </c>
      <c r="R365" s="144">
        <v>1.7099713999999999</v>
      </c>
      <c r="S365" s="144">
        <v>1.2526200000000001E-3</v>
      </c>
      <c r="T365" s="144">
        <v>0.12520000000000001</v>
      </c>
      <c r="U365" s="143">
        <v>1776.664115</v>
      </c>
    </row>
    <row r="366" spans="1:21" ht="15.75" thickBot="1" x14ac:dyDescent="0.3">
      <c r="A366" s="111">
        <v>91</v>
      </c>
      <c r="B366" s="109" t="s">
        <v>495</v>
      </c>
      <c r="C366" s="109">
        <v>1202</v>
      </c>
      <c r="D366" s="109">
        <v>6.1879992340000003</v>
      </c>
      <c r="E366" s="109">
        <v>1.6147997709999999</v>
      </c>
      <c r="F366" s="109">
        <v>161.47997710000001</v>
      </c>
      <c r="G366" s="109">
        <v>2.1300804999999999E-2</v>
      </c>
      <c r="H366" s="110">
        <v>671827.38390000002</v>
      </c>
      <c r="I366" s="109">
        <v>111</v>
      </c>
      <c r="J366" s="109">
        <v>3.508756E-3</v>
      </c>
      <c r="K366" s="109">
        <v>0.35089999999999999</v>
      </c>
      <c r="L366" s="108">
        <v>2.172874E-3</v>
      </c>
      <c r="M366" s="107">
        <v>1459.7962199999999</v>
      </c>
      <c r="N366" s="62"/>
      <c r="O366" s="142">
        <v>217</v>
      </c>
      <c r="P366" s="141" t="s">
        <v>493</v>
      </c>
      <c r="Q366" s="141">
        <v>6.2612483870000002</v>
      </c>
      <c r="R366" s="141">
        <v>626.12483870000005</v>
      </c>
      <c r="S366" s="141">
        <v>0.22371676600000001</v>
      </c>
      <c r="T366" s="141">
        <v>22.371700000000001</v>
      </c>
      <c r="U366" s="140">
        <v>115350.1591</v>
      </c>
    </row>
    <row r="367" spans="1:21" x14ac:dyDescent="0.25">
      <c r="A367" s="111">
        <v>91</v>
      </c>
      <c r="B367" s="109" t="s">
        <v>493</v>
      </c>
      <c r="C367" s="109">
        <v>1202</v>
      </c>
      <c r="D367" s="109">
        <v>6.1879992340000003</v>
      </c>
      <c r="E367" s="109">
        <v>2.058268564</v>
      </c>
      <c r="F367" s="109">
        <v>205.8268564</v>
      </c>
      <c r="G367" s="109">
        <v>3.5592515999999998E-2</v>
      </c>
      <c r="H367" s="110">
        <v>1122587.953</v>
      </c>
      <c r="I367" s="109">
        <v>111</v>
      </c>
      <c r="J367" s="109">
        <v>2.781951E-3</v>
      </c>
      <c r="K367" s="109">
        <v>0.2782</v>
      </c>
      <c r="L367" s="108">
        <v>1.3515980000000001E-3</v>
      </c>
      <c r="M367" s="107">
        <v>1517.2870929999999</v>
      </c>
      <c r="N367" s="62"/>
      <c r="O367" s="139">
        <v>219</v>
      </c>
      <c r="P367" s="138" t="s">
        <v>496</v>
      </c>
      <c r="Q367" s="138">
        <v>7.4759981800000004</v>
      </c>
      <c r="R367" s="138">
        <v>747.59981800000003</v>
      </c>
      <c r="S367" s="138">
        <v>6.0284496E-2</v>
      </c>
      <c r="T367" s="138">
        <v>6.0284000000000004</v>
      </c>
      <c r="U367" s="137">
        <v>31029.654920000001</v>
      </c>
    </row>
    <row r="368" spans="1:21" ht="15.75" thickBot="1" x14ac:dyDescent="0.3">
      <c r="A368" s="100">
        <v>95</v>
      </c>
      <c r="B368" s="98" t="s">
        <v>495</v>
      </c>
      <c r="C368" s="98">
        <v>1202</v>
      </c>
      <c r="D368" s="98">
        <v>8.4039941819999999</v>
      </c>
      <c r="E368" s="98">
        <v>3.5382000200000001</v>
      </c>
      <c r="F368" s="98">
        <v>353.82000199999999</v>
      </c>
      <c r="G368" s="98">
        <v>4.8494357000000002E-2</v>
      </c>
      <c r="H368" s="99">
        <v>1529512.031</v>
      </c>
      <c r="I368" s="98">
        <v>111</v>
      </c>
      <c r="J368" s="163">
        <v>1.2999999999999999E-5</v>
      </c>
      <c r="K368" s="98">
        <v>1.2999999999999999E-3</v>
      </c>
      <c r="L368" s="97">
        <v>3.6799999999999999E-6</v>
      </c>
      <c r="M368" s="96">
        <v>5.6266803100000002</v>
      </c>
      <c r="N368" s="62"/>
      <c r="O368" s="136">
        <v>219</v>
      </c>
      <c r="P368" s="135" t="s">
        <v>495</v>
      </c>
      <c r="Q368" s="135">
        <v>9.554700339</v>
      </c>
      <c r="R368" s="135">
        <v>955.47003389999998</v>
      </c>
      <c r="S368" s="135">
        <v>0.15052859199999999</v>
      </c>
      <c r="T368" s="135">
        <v>15.0528</v>
      </c>
      <c r="U368" s="134">
        <v>62091.400809999999</v>
      </c>
    </row>
    <row r="369" spans="1:21" ht="15.75" thickBot="1" x14ac:dyDescent="0.3">
      <c r="A369" s="127">
        <v>43</v>
      </c>
      <c r="B369" s="125" t="s">
        <v>497</v>
      </c>
      <c r="C369" s="125">
        <v>1101</v>
      </c>
      <c r="D369" s="125">
        <v>8.6548997760000006</v>
      </c>
      <c r="E369" s="125">
        <v>0.99199811999999998</v>
      </c>
      <c r="F369" s="125">
        <v>99.199811999999994</v>
      </c>
      <c r="G369" s="125">
        <v>1.7809104999999999E-2</v>
      </c>
      <c r="H369" s="126">
        <v>561699.16209999996</v>
      </c>
      <c r="I369" s="125">
        <v>113</v>
      </c>
      <c r="J369" s="125">
        <v>3.9123175000000003E-2</v>
      </c>
      <c r="K369" s="125">
        <v>3.9123000000000001</v>
      </c>
      <c r="L369" s="124">
        <v>3.9438760000000003E-2</v>
      </c>
      <c r="M369" s="123">
        <v>22152.718290000001</v>
      </c>
      <c r="N369" s="62"/>
      <c r="O369" s="133">
        <v>219</v>
      </c>
      <c r="P369" s="132" t="s">
        <v>493</v>
      </c>
      <c r="Q369" s="132">
        <v>3.7580062760000001</v>
      </c>
      <c r="R369" s="132">
        <v>375.80062759999998</v>
      </c>
      <c r="S369" s="132">
        <v>0.129224953</v>
      </c>
      <c r="T369" s="132">
        <v>12.9223</v>
      </c>
      <c r="U369" s="131">
        <v>69517.099740000005</v>
      </c>
    </row>
    <row r="370" spans="1:21" x14ac:dyDescent="0.25">
      <c r="A370" s="111">
        <v>43</v>
      </c>
      <c r="B370" s="109" t="s">
        <v>496</v>
      </c>
      <c r="C370" s="109">
        <v>1101</v>
      </c>
      <c r="D370" s="109">
        <v>8.6548997760000006</v>
      </c>
      <c r="E370" s="109">
        <v>1.06080234</v>
      </c>
      <c r="F370" s="109">
        <v>106.080234</v>
      </c>
      <c r="G370" s="109">
        <v>1.6382877000000001E-2</v>
      </c>
      <c r="H370" s="110">
        <v>516715.94040000002</v>
      </c>
      <c r="I370" s="109">
        <v>113</v>
      </c>
      <c r="J370" s="109">
        <v>1.6588029000000001E-2</v>
      </c>
      <c r="K370" s="109">
        <v>1.6588000000000001</v>
      </c>
      <c r="L370" s="108">
        <v>1.5637247999999999E-2</v>
      </c>
      <c r="M370" s="107">
        <v>8080.0153259999997</v>
      </c>
      <c r="N370" s="62"/>
      <c r="O370" s="148">
        <v>220</v>
      </c>
      <c r="P370" s="147" t="s">
        <v>497</v>
      </c>
      <c r="Q370" s="147">
        <v>2.10780295</v>
      </c>
      <c r="R370" s="147">
        <v>210.780295</v>
      </c>
      <c r="S370" s="147">
        <v>2.7035467000000001E-2</v>
      </c>
      <c r="T370" s="147">
        <v>2.7035</v>
      </c>
      <c r="U370" s="146">
        <v>15676.308559999999</v>
      </c>
    </row>
    <row r="371" spans="1:21" x14ac:dyDescent="0.25">
      <c r="A371" s="111">
        <v>43</v>
      </c>
      <c r="B371" s="109" t="s">
        <v>495</v>
      </c>
      <c r="C371" s="109">
        <v>1101</v>
      </c>
      <c r="D371" s="109">
        <v>8.6548997760000006</v>
      </c>
      <c r="E371" s="109">
        <v>4.1609003900000001</v>
      </c>
      <c r="F371" s="109">
        <v>416.09003899999999</v>
      </c>
      <c r="G371" s="109">
        <v>5.0439459999999998E-2</v>
      </c>
      <c r="H371" s="110">
        <v>1590860.5689999999</v>
      </c>
      <c r="I371" s="109">
        <v>113</v>
      </c>
      <c r="J371" s="109">
        <v>0.14498070699999999</v>
      </c>
      <c r="K371" s="109">
        <v>14.498100000000001</v>
      </c>
      <c r="L371" s="108">
        <v>3.4843590000000001E-2</v>
      </c>
      <c r="M371" s="107">
        <v>55431.293409999998</v>
      </c>
      <c r="N371" s="62"/>
      <c r="O371" s="145">
        <v>220</v>
      </c>
      <c r="P371" s="144" t="s">
        <v>496</v>
      </c>
      <c r="Q371" s="144">
        <v>8.6061982700000002</v>
      </c>
      <c r="R371" s="144">
        <v>860.61982699999999</v>
      </c>
      <c r="S371" s="144">
        <v>9.4703891999999998E-2</v>
      </c>
      <c r="T371" s="144">
        <v>9.4704999999999995</v>
      </c>
      <c r="U371" s="143">
        <v>47366.518029999999</v>
      </c>
    </row>
    <row r="372" spans="1:21" x14ac:dyDescent="0.25">
      <c r="A372" s="111">
        <v>43</v>
      </c>
      <c r="B372" s="109" t="s">
        <v>493</v>
      </c>
      <c r="C372" s="109">
        <v>1101</v>
      </c>
      <c r="D372" s="109">
        <v>8.6548997760000006</v>
      </c>
      <c r="E372" s="109">
        <v>2.0010417060000001</v>
      </c>
      <c r="F372" s="109">
        <v>200.1041706</v>
      </c>
      <c r="G372" s="109">
        <v>3.1711283E-2</v>
      </c>
      <c r="H372" s="110">
        <v>1000173.853</v>
      </c>
      <c r="I372" s="109">
        <v>113</v>
      </c>
      <c r="J372" s="109">
        <v>0.18427353199999999</v>
      </c>
      <c r="K372" s="109">
        <v>18.427299999999999</v>
      </c>
      <c r="L372" s="108">
        <v>9.2088800999999998E-2</v>
      </c>
      <c r="M372" s="107">
        <v>92104.811079999999</v>
      </c>
      <c r="N372" s="62"/>
      <c r="O372" s="145">
        <v>220</v>
      </c>
      <c r="P372" s="144" t="s">
        <v>495</v>
      </c>
      <c r="Q372" s="144">
        <v>11.38260562</v>
      </c>
      <c r="R372" s="144">
        <v>1138.2605619999999</v>
      </c>
      <c r="S372" s="144">
        <v>0.112690158</v>
      </c>
      <c r="T372" s="144">
        <v>11.2691</v>
      </c>
      <c r="U372" s="143">
        <v>46534.283340000002</v>
      </c>
    </row>
    <row r="373" spans="1:21" x14ac:dyDescent="0.25">
      <c r="A373" s="106">
        <v>51</v>
      </c>
      <c r="B373" s="103" t="s">
        <v>497</v>
      </c>
      <c r="C373" s="103">
        <v>1101</v>
      </c>
      <c r="D373" s="103">
        <v>6.7517022100000004</v>
      </c>
      <c r="E373" s="103">
        <v>0.43989978000000002</v>
      </c>
      <c r="F373" s="103">
        <v>43.989978000000001</v>
      </c>
      <c r="G373" s="103">
        <v>7.6648200000000001E-3</v>
      </c>
      <c r="H373" s="104">
        <v>241748.4375</v>
      </c>
      <c r="I373" s="103">
        <v>113</v>
      </c>
      <c r="J373" s="103">
        <v>9.6349200000000004E-4</v>
      </c>
      <c r="K373" s="103">
        <v>9.64E-2</v>
      </c>
      <c r="L373" s="102">
        <v>2.190254E-3</v>
      </c>
      <c r="M373" s="101">
        <v>529.49045939999996</v>
      </c>
      <c r="N373" s="62"/>
      <c r="O373" s="145">
        <v>220</v>
      </c>
      <c r="P373" s="144" t="s">
        <v>494</v>
      </c>
      <c r="Q373" s="144">
        <v>0.10119939</v>
      </c>
      <c r="R373" s="144">
        <v>10.119939</v>
      </c>
      <c r="S373" s="144">
        <v>1.1990010000000001E-3</v>
      </c>
      <c r="T373" s="144">
        <v>0.12</v>
      </c>
      <c r="U373" s="143">
        <v>1736.3468600000001</v>
      </c>
    </row>
    <row r="374" spans="1:21" ht="15.75" thickBot="1" x14ac:dyDescent="0.3">
      <c r="A374" s="106">
        <v>51</v>
      </c>
      <c r="B374" s="103" t="s">
        <v>496</v>
      </c>
      <c r="C374" s="103">
        <v>1101</v>
      </c>
      <c r="D374" s="103">
        <v>6.7517022100000004</v>
      </c>
      <c r="E374" s="103">
        <v>0.73740041000000001</v>
      </c>
      <c r="F374" s="103">
        <v>73.740041000000005</v>
      </c>
      <c r="G374" s="103">
        <v>1.1361965999999999E-2</v>
      </c>
      <c r="H374" s="104">
        <v>358356.39649999997</v>
      </c>
      <c r="I374" s="103">
        <v>113</v>
      </c>
      <c r="J374" s="103">
        <v>1.4158000000000001E-4</v>
      </c>
      <c r="K374" s="103">
        <v>1.4200000000000001E-2</v>
      </c>
      <c r="L374" s="102">
        <v>1.9199899999999999E-4</v>
      </c>
      <c r="M374" s="101">
        <v>68.804163239999994</v>
      </c>
      <c r="N374" s="62"/>
      <c r="O374" s="142">
        <v>220</v>
      </c>
      <c r="P374" s="141" t="s">
        <v>493</v>
      </c>
      <c r="Q374" s="141">
        <v>13.431023160000001</v>
      </c>
      <c r="R374" s="141">
        <v>1343.102316</v>
      </c>
      <c r="S374" s="141">
        <v>0.24219049000000001</v>
      </c>
      <c r="T374" s="141">
        <v>24.218900000000001</v>
      </c>
      <c r="U374" s="140">
        <v>126244.9616</v>
      </c>
    </row>
    <row r="375" spans="1:21" x14ac:dyDescent="0.25">
      <c r="A375" s="106">
        <v>51</v>
      </c>
      <c r="B375" s="103" t="s">
        <v>495</v>
      </c>
      <c r="C375" s="103">
        <v>1101</v>
      </c>
      <c r="D375" s="103">
        <v>6.7517022100000004</v>
      </c>
      <c r="E375" s="103">
        <v>2.0278997099999998</v>
      </c>
      <c r="F375" s="103">
        <v>202.78997100000001</v>
      </c>
      <c r="G375" s="103">
        <v>2.6905855999999999E-2</v>
      </c>
      <c r="H375" s="104">
        <v>848610.70519999997</v>
      </c>
      <c r="I375" s="103">
        <v>113</v>
      </c>
      <c r="J375" s="103">
        <v>3.2066199999999999E-4</v>
      </c>
      <c r="K375" s="103">
        <v>3.2099999999999997E-2</v>
      </c>
      <c r="L375" s="102">
        <v>1.5812500000000001E-4</v>
      </c>
      <c r="M375" s="101">
        <v>134.1867455</v>
      </c>
      <c r="N375" s="62"/>
      <c r="O375" s="139">
        <v>223</v>
      </c>
      <c r="P375" s="138" t="s">
        <v>497</v>
      </c>
      <c r="Q375" s="138">
        <v>4.6261024659999999</v>
      </c>
      <c r="R375" s="138">
        <v>462.61024659999998</v>
      </c>
      <c r="S375" s="138">
        <v>0.13575435999999999</v>
      </c>
      <c r="T375" s="138">
        <v>13.5754</v>
      </c>
      <c r="U375" s="137">
        <v>79828.732149999996</v>
      </c>
    </row>
    <row r="376" spans="1:21" ht="15.75" thickBot="1" x14ac:dyDescent="0.3">
      <c r="A376" s="100">
        <v>51</v>
      </c>
      <c r="B376" s="98" t="s">
        <v>493</v>
      </c>
      <c r="C376" s="98">
        <v>1101</v>
      </c>
      <c r="D376" s="98">
        <v>6.7517022100000004</v>
      </c>
      <c r="E376" s="98">
        <v>2.503957711</v>
      </c>
      <c r="F376" s="98">
        <v>250.39577109999999</v>
      </c>
      <c r="G376" s="98">
        <v>3.9595238999999997E-2</v>
      </c>
      <c r="H376" s="99">
        <v>1248833.8400000001</v>
      </c>
      <c r="I376" s="98">
        <v>113</v>
      </c>
      <c r="J376" s="98">
        <v>4.6653599999999998E-4</v>
      </c>
      <c r="K376" s="98">
        <v>4.6699999999999998E-2</v>
      </c>
      <c r="L376" s="97">
        <v>1.86319E-4</v>
      </c>
      <c r="M376" s="96">
        <v>232.68182400000001</v>
      </c>
      <c r="N376" s="62"/>
      <c r="O376" s="136">
        <v>223</v>
      </c>
      <c r="P376" s="135" t="s">
        <v>496</v>
      </c>
      <c r="Q376" s="135">
        <v>7.9677988800000001</v>
      </c>
      <c r="R376" s="135">
        <v>796.77988800000003</v>
      </c>
      <c r="S376" s="135">
        <v>0.43009945900000002</v>
      </c>
      <c r="T376" s="135">
        <v>43.009900000000002</v>
      </c>
      <c r="U376" s="134">
        <v>221653.3383</v>
      </c>
    </row>
    <row r="377" spans="1:21" x14ac:dyDescent="0.25">
      <c r="A377" s="127">
        <v>31</v>
      </c>
      <c r="B377" s="125" t="s">
        <v>495</v>
      </c>
      <c r="C377" s="125">
        <v>1003</v>
      </c>
      <c r="D377" s="125">
        <v>10.3123127</v>
      </c>
      <c r="E377" s="125">
        <v>1.73860094</v>
      </c>
      <c r="F377" s="125">
        <v>173.860094</v>
      </c>
      <c r="G377" s="125">
        <v>1.9896226999999999E-2</v>
      </c>
      <c r="H377" s="126">
        <v>627526.9852</v>
      </c>
      <c r="I377" s="125">
        <v>114</v>
      </c>
      <c r="J377" s="128">
        <v>5.0500000000000001E-5</v>
      </c>
      <c r="K377" s="125">
        <v>5.0000000000000001E-3</v>
      </c>
      <c r="L377" s="124">
        <v>2.9E-5</v>
      </c>
      <c r="M377" s="123">
        <v>18.220280850000002</v>
      </c>
      <c r="N377" s="62"/>
      <c r="O377" s="136">
        <v>223</v>
      </c>
      <c r="P377" s="135" t="s">
        <v>495</v>
      </c>
      <c r="Q377" s="135">
        <v>14.09149807</v>
      </c>
      <c r="R377" s="135">
        <v>1409.149807</v>
      </c>
      <c r="S377" s="135">
        <v>0.38534806199999999</v>
      </c>
      <c r="T377" s="135">
        <v>38.5349</v>
      </c>
      <c r="U377" s="134">
        <v>167185.9062</v>
      </c>
    </row>
    <row r="378" spans="1:21" x14ac:dyDescent="0.25">
      <c r="A378" s="111">
        <v>31</v>
      </c>
      <c r="B378" s="109" t="s">
        <v>499</v>
      </c>
      <c r="C378" s="109">
        <v>1003</v>
      </c>
      <c r="D378" s="109">
        <v>10.3123127</v>
      </c>
      <c r="E378" s="109">
        <v>0.42780118</v>
      </c>
      <c r="F378" s="109">
        <v>42.780118000000002</v>
      </c>
      <c r="G378" s="109">
        <v>6.809079E-3</v>
      </c>
      <c r="H378" s="110">
        <v>214758.35879999999</v>
      </c>
      <c r="I378" s="109">
        <v>114</v>
      </c>
      <c r="J378" s="109">
        <v>5.6216999999999997E-4</v>
      </c>
      <c r="K378" s="109">
        <v>5.62E-2</v>
      </c>
      <c r="L378" s="108">
        <v>1.314092E-3</v>
      </c>
      <c r="M378" s="107">
        <v>282.21230559999998</v>
      </c>
      <c r="N378" s="62"/>
      <c r="O378" s="136">
        <v>223</v>
      </c>
      <c r="P378" s="135" t="s">
        <v>499</v>
      </c>
      <c r="Q378" s="135">
        <v>7.3199440000000005E-2</v>
      </c>
      <c r="R378" s="135">
        <v>7.3199439999999996</v>
      </c>
      <c r="S378" s="135">
        <v>6.9943239999999997E-3</v>
      </c>
      <c r="T378" s="135">
        <v>0.69940000000000002</v>
      </c>
      <c r="U378" s="134">
        <v>3704.3998489999999</v>
      </c>
    </row>
    <row r="379" spans="1:21" x14ac:dyDescent="0.25">
      <c r="A379" s="111">
        <v>31</v>
      </c>
      <c r="B379" s="109" t="s">
        <v>493</v>
      </c>
      <c r="C379" s="109">
        <v>1003</v>
      </c>
      <c r="D379" s="109">
        <v>10.3123127</v>
      </c>
      <c r="E379" s="109">
        <v>4.1968940989999997</v>
      </c>
      <c r="F379" s="109">
        <v>419.68940989999999</v>
      </c>
      <c r="G379" s="109">
        <v>6.5230688999999994E-2</v>
      </c>
      <c r="H379" s="110">
        <v>2057375.9369999999</v>
      </c>
      <c r="I379" s="109">
        <v>114</v>
      </c>
      <c r="J379" s="109">
        <v>1.9869010000000001E-3</v>
      </c>
      <c r="K379" s="109">
        <v>0.19869999999999999</v>
      </c>
      <c r="L379" s="108">
        <v>4.7342199999999998E-4</v>
      </c>
      <c r="M379" s="107">
        <v>974.00642960000005</v>
      </c>
      <c r="N379" s="62"/>
      <c r="O379" s="136">
        <v>223</v>
      </c>
      <c r="P379" s="135" t="s">
        <v>494</v>
      </c>
      <c r="Q379" s="135">
        <v>8.9196085999999994E-2</v>
      </c>
      <c r="R379" s="135">
        <v>8.9196086000000001</v>
      </c>
      <c r="S379" s="135">
        <v>5.7990530000000002E-3</v>
      </c>
      <c r="T379" s="135">
        <v>0.57989999999999997</v>
      </c>
      <c r="U379" s="134">
        <v>8772.8734870000008</v>
      </c>
    </row>
    <row r="380" spans="1:21" ht="15.75" thickBot="1" x14ac:dyDescent="0.3">
      <c r="A380" s="106">
        <v>34</v>
      </c>
      <c r="B380" s="103" t="s">
        <v>497</v>
      </c>
      <c r="C380" s="103">
        <v>1004</v>
      </c>
      <c r="D380" s="103">
        <v>5.7197017399999996</v>
      </c>
      <c r="E380" s="103">
        <v>0.36299933600000001</v>
      </c>
      <c r="F380" s="103">
        <v>36.299933600000003</v>
      </c>
      <c r="G380" s="103">
        <v>6.0325200000000004E-3</v>
      </c>
      <c r="H380" s="104">
        <v>190265.68359999999</v>
      </c>
      <c r="I380" s="103">
        <v>114</v>
      </c>
      <c r="J380" s="103">
        <v>2.8687399999999998E-2</v>
      </c>
      <c r="K380" s="103">
        <v>2.8689</v>
      </c>
      <c r="L380" s="102">
        <v>7.9028793999999999E-2</v>
      </c>
      <c r="M380" s="101">
        <v>15036.46744</v>
      </c>
      <c r="N380" s="62"/>
      <c r="O380" s="133">
        <v>223</v>
      </c>
      <c r="P380" s="132" t="s">
        <v>493</v>
      </c>
      <c r="Q380" s="132">
        <v>8.1440904619999994</v>
      </c>
      <c r="R380" s="132">
        <v>814.40904620000003</v>
      </c>
      <c r="S380" s="132">
        <v>0.309363838</v>
      </c>
      <c r="T380" s="132">
        <v>30.936499999999999</v>
      </c>
      <c r="U380" s="131">
        <v>168796.35079999999</v>
      </c>
    </row>
    <row r="381" spans="1:21" x14ac:dyDescent="0.25">
      <c r="A381" s="106">
        <v>34</v>
      </c>
      <c r="B381" s="103" t="s">
        <v>496</v>
      </c>
      <c r="C381" s="103">
        <v>1004</v>
      </c>
      <c r="D381" s="103">
        <v>5.7197017399999996</v>
      </c>
      <c r="E381" s="103">
        <v>0.54950003000000003</v>
      </c>
      <c r="F381" s="103">
        <v>54.950003000000002</v>
      </c>
      <c r="G381" s="103">
        <v>7.9756740000000003E-3</v>
      </c>
      <c r="H381" s="104">
        <v>251552.7518</v>
      </c>
      <c r="I381" s="103">
        <v>114</v>
      </c>
      <c r="J381" s="103">
        <v>1.0862657E-2</v>
      </c>
      <c r="K381" s="103">
        <v>1.0863</v>
      </c>
      <c r="L381" s="102">
        <v>1.9768254999999998E-2</v>
      </c>
      <c r="M381" s="101">
        <v>4972.7589479999997</v>
      </c>
      <c r="N381" s="62"/>
      <c r="O381" s="148">
        <v>227</v>
      </c>
      <c r="P381" s="147" t="s">
        <v>497</v>
      </c>
      <c r="Q381" s="147">
        <v>1.274500642</v>
      </c>
      <c r="R381" s="147">
        <v>127.4500642</v>
      </c>
      <c r="S381" s="147">
        <v>3.0352244E-2</v>
      </c>
      <c r="T381" s="147">
        <v>3.0354000000000001</v>
      </c>
      <c r="U381" s="146">
        <v>16767.547610000001</v>
      </c>
    </row>
    <row r="382" spans="1:21" x14ac:dyDescent="0.25">
      <c r="A382" s="106">
        <v>34</v>
      </c>
      <c r="B382" s="103" t="s">
        <v>495</v>
      </c>
      <c r="C382" s="103">
        <v>1004</v>
      </c>
      <c r="D382" s="103">
        <v>5.7197017399999996</v>
      </c>
      <c r="E382" s="103">
        <v>0.94469992199999997</v>
      </c>
      <c r="F382" s="103">
        <v>94.469992199999993</v>
      </c>
      <c r="G382" s="103">
        <v>1.061497E-2</v>
      </c>
      <c r="H382" s="104">
        <v>334796.14189999999</v>
      </c>
      <c r="I382" s="103">
        <v>114</v>
      </c>
      <c r="J382" s="103">
        <v>1.6638435E-2</v>
      </c>
      <c r="K382" s="103">
        <v>1.6637999999999999</v>
      </c>
      <c r="L382" s="102">
        <v>1.7612401999999999E-2</v>
      </c>
      <c r="M382" s="101">
        <v>5896.5643659999996</v>
      </c>
      <c r="N382" s="62"/>
      <c r="O382" s="145">
        <v>227</v>
      </c>
      <c r="P382" s="144" t="s">
        <v>496</v>
      </c>
      <c r="Q382" s="144">
        <v>7.910895</v>
      </c>
      <c r="R382" s="144">
        <v>791.08950000000004</v>
      </c>
      <c r="S382" s="144">
        <v>0.141744763</v>
      </c>
      <c r="T382" s="144">
        <v>14.1744</v>
      </c>
      <c r="U382" s="143">
        <v>72488.479619999998</v>
      </c>
    </row>
    <row r="383" spans="1:21" x14ac:dyDescent="0.25">
      <c r="A383" s="106">
        <v>34</v>
      </c>
      <c r="B383" s="103" t="s">
        <v>499</v>
      </c>
      <c r="C383" s="103">
        <v>1004</v>
      </c>
      <c r="D383" s="103">
        <v>5.7197017399999996</v>
      </c>
      <c r="E383" s="103">
        <v>1.4900450000000001E-2</v>
      </c>
      <c r="F383" s="103">
        <v>1.4900450000000001</v>
      </c>
      <c r="G383" s="103">
        <v>2.25835E-4</v>
      </c>
      <c r="H383" s="104">
        <v>7122.8290589999997</v>
      </c>
      <c r="I383" s="103">
        <v>114</v>
      </c>
      <c r="J383" s="103">
        <v>9.5556259999999994E-3</v>
      </c>
      <c r="K383" s="103">
        <v>0.9556</v>
      </c>
      <c r="L383" s="102">
        <v>0.64129782999999996</v>
      </c>
      <c r="M383" s="101">
        <v>4567.854816</v>
      </c>
      <c r="N383" s="62"/>
      <c r="O383" s="145">
        <v>227</v>
      </c>
      <c r="P383" s="144" t="s">
        <v>495</v>
      </c>
      <c r="Q383" s="144">
        <v>6.1946006899999997</v>
      </c>
      <c r="R383" s="144">
        <v>619.46006899999998</v>
      </c>
      <c r="S383" s="144">
        <v>0.140888242</v>
      </c>
      <c r="T383" s="144">
        <v>14.088900000000001</v>
      </c>
      <c r="U383" s="143">
        <v>62782.333400000003</v>
      </c>
    </row>
    <row r="384" spans="1:21" x14ac:dyDescent="0.25">
      <c r="A384" s="106">
        <v>34</v>
      </c>
      <c r="B384" s="103" t="s">
        <v>494</v>
      </c>
      <c r="C384" s="103">
        <v>1004</v>
      </c>
      <c r="D384" s="103">
        <v>5.7197017399999996</v>
      </c>
      <c r="E384" s="103">
        <v>7.2004219999999997E-3</v>
      </c>
      <c r="F384" s="103">
        <v>0.72004219999999997</v>
      </c>
      <c r="G384" s="103">
        <v>2.71463E-4</v>
      </c>
      <c r="H384" s="104">
        <v>8561.9511989999992</v>
      </c>
      <c r="I384" s="103">
        <v>114</v>
      </c>
      <c r="J384" s="103">
        <v>4.9613399999999996E-4</v>
      </c>
      <c r="K384" s="103">
        <v>4.9700000000000001E-2</v>
      </c>
      <c r="L384" s="102">
        <v>6.8903513E-2</v>
      </c>
      <c r="M384" s="101">
        <v>589.94851870000002</v>
      </c>
      <c r="N384" s="62"/>
      <c r="O384" s="145">
        <v>227</v>
      </c>
      <c r="P384" s="144" t="s">
        <v>494</v>
      </c>
      <c r="Q384" s="144">
        <v>2.6500198999999999E-2</v>
      </c>
      <c r="R384" s="144">
        <v>2.6500199000000002</v>
      </c>
      <c r="S384" s="144">
        <v>9.17595E-4</v>
      </c>
      <c r="T384" s="144">
        <v>9.1800000000000007E-2</v>
      </c>
      <c r="U384" s="143">
        <v>1325.332578</v>
      </c>
    </row>
    <row r="385" spans="1:21" ht="15.75" thickBot="1" x14ac:dyDescent="0.3">
      <c r="A385" s="106">
        <v>34</v>
      </c>
      <c r="B385" s="103" t="s">
        <v>493</v>
      </c>
      <c r="C385" s="103">
        <v>1004</v>
      </c>
      <c r="D385" s="103">
        <v>5.7197017399999996</v>
      </c>
      <c r="E385" s="103">
        <v>3.0114014999999998</v>
      </c>
      <c r="F385" s="103">
        <v>301.14015000000001</v>
      </c>
      <c r="G385" s="103">
        <v>4.4719684000000003E-2</v>
      </c>
      <c r="H385" s="104">
        <v>1410458.838</v>
      </c>
      <c r="I385" s="103">
        <v>114</v>
      </c>
      <c r="J385" s="103">
        <v>0.679137145</v>
      </c>
      <c r="K385" s="103">
        <v>67.913799999999995</v>
      </c>
      <c r="L385" s="102">
        <v>0.225521952</v>
      </c>
      <c r="M385" s="101">
        <v>318089.43040000001</v>
      </c>
      <c r="N385" s="62"/>
      <c r="O385" s="142">
        <v>227</v>
      </c>
      <c r="P385" s="141" t="s">
        <v>493</v>
      </c>
      <c r="Q385" s="141">
        <v>10.343021</v>
      </c>
      <c r="R385" s="141">
        <v>1034.3021000000001</v>
      </c>
      <c r="S385" s="141">
        <v>0.70477679199999999</v>
      </c>
      <c r="T385" s="141">
        <v>70.477999999999994</v>
      </c>
      <c r="U385" s="140">
        <v>350721.67869999999</v>
      </c>
    </row>
    <row r="386" spans="1:21" x14ac:dyDescent="0.25">
      <c r="A386" s="111">
        <v>37</v>
      </c>
      <c r="B386" s="109" t="s">
        <v>497</v>
      </c>
      <c r="C386" s="109">
        <v>1003</v>
      </c>
      <c r="D386" s="109">
        <v>6.1321996600000004</v>
      </c>
      <c r="E386" s="109">
        <v>0.43660082</v>
      </c>
      <c r="F386" s="109">
        <v>43.660082000000003</v>
      </c>
      <c r="G386" s="109">
        <v>7.8445129999999991E-3</v>
      </c>
      <c r="H386" s="110">
        <v>247415.9497</v>
      </c>
      <c r="I386" s="109">
        <v>114</v>
      </c>
      <c r="J386" s="109">
        <v>3.9775339999999996E-3</v>
      </c>
      <c r="K386" s="109">
        <v>0.39760000000000001</v>
      </c>
      <c r="L386" s="108">
        <v>9.1102309999999999E-3</v>
      </c>
      <c r="M386" s="107">
        <v>2254.016537</v>
      </c>
      <c r="N386" s="62"/>
      <c r="O386" s="139">
        <v>230</v>
      </c>
      <c r="P386" s="138" t="s">
        <v>497</v>
      </c>
      <c r="Q386" s="138">
        <v>2.4667972389999999</v>
      </c>
      <c r="R386" s="138">
        <v>246.6797239</v>
      </c>
      <c r="S386" s="138">
        <v>3.5983384E-2</v>
      </c>
      <c r="T386" s="138">
        <v>3.5981999999999998</v>
      </c>
      <c r="U386" s="137">
        <v>19849.391530000001</v>
      </c>
    </row>
    <row r="387" spans="1:21" x14ac:dyDescent="0.25">
      <c r="A387" s="111">
        <v>37</v>
      </c>
      <c r="B387" s="109" t="s">
        <v>496</v>
      </c>
      <c r="C387" s="109">
        <v>1003</v>
      </c>
      <c r="D387" s="109">
        <v>6.1321996600000004</v>
      </c>
      <c r="E387" s="109">
        <v>1.3956001200000001</v>
      </c>
      <c r="F387" s="109">
        <v>139.560012</v>
      </c>
      <c r="G387" s="109">
        <v>2.0944790000000001E-2</v>
      </c>
      <c r="H387" s="110">
        <v>660598.66330000001</v>
      </c>
      <c r="I387" s="109">
        <v>114</v>
      </c>
      <c r="J387" s="109">
        <v>6.9257579999999997E-3</v>
      </c>
      <c r="K387" s="109">
        <v>0.6925</v>
      </c>
      <c r="L387" s="108">
        <v>4.9625659999999999E-3</v>
      </c>
      <c r="M387" s="107">
        <v>3278.2647419999998</v>
      </c>
      <c r="N387" s="62"/>
      <c r="O387" s="136">
        <v>230</v>
      </c>
      <c r="P387" s="135" t="s">
        <v>496</v>
      </c>
      <c r="Q387" s="135">
        <v>0.56810020000000006</v>
      </c>
      <c r="R387" s="135">
        <v>56.810020000000002</v>
      </c>
      <c r="S387" s="135">
        <v>0.11567427800000001</v>
      </c>
      <c r="T387" s="135">
        <v>11.567600000000001</v>
      </c>
      <c r="U387" s="134">
        <v>56287.13682</v>
      </c>
    </row>
    <row r="388" spans="1:21" x14ac:dyDescent="0.25">
      <c r="A388" s="111">
        <v>37</v>
      </c>
      <c r="B388" s="109" t="s">
        <v>495</v>
      </c>
      <c r="C388" s="109">
        <v>1003</v>
      </c>
      <c r="D388" s="109">
        <v>6.1321996600000004</v>
      </c>
      <c r="E388" s="109">
        <v>0.55239976000000002</v>
      </c>
      <c r="F388" s="109">
        <v>55.239975999999999</v>
      </c>
      <c r="G388" s="109">
        <v>6.3017109999999998E-3</v>
      </c>
      <c r="H388" s="110">
        <v>198755.9755</v>
      </c>
      <c r="I388" s="109">
        <v>114</v>
      </c>
      <c r="J388" s="109">
        <v>4.4712899999999999E-4</v>
      </c>
      <c r="K388" s="109">
        <v>4.4699999999999997E-2</v>
      </c>
      <c r="L388" s="108">
        <v>8.0942999999999998E-4</v>
      </c>
      <c r="M388" s="107">
        <v>160.8791042</v>
      </c>
      <c r="N388" s="62"/>
      <c r="O388" s="136">
        <v>230</v>
      </c>
      <c r="P388" s="135" t="s">
        <v>495</v>
      </c>
      <c r="Q388" s="135">
        <v>1.98069955</v>
      </c>
      <c r="R388" s="135">
        <v>198.06995499999999</v>
      </c>
      <c r="S388" s="135">
        <v>2.8402096000000002E-2</v>
      </c>
      <c r="T388" s="135">
        <v>2.8401999999999998</v>
      </c>
      <c r="U388" s="134">
        <v>10982.55062</v>
      </c>
    </row>
    <row r="389" spans="1:21" x14ac:dyDescent="0.25">
      <c r="A389" s="111">
        <v>37</v>
      </c>
      <c r="B389" s="109" t="s">
        <v>499</v>
      </c>
      <c r="C389" s="109">
        <v>1003</v>
      </c>
      <c r="D389" s="109">
        <v>6.1321996600000004</v>
      </c>
      <c r="E389" s="109">
        <v>1.0608002000000001</v>
      </c>
      <c r="F389" s="109">
        <v>106.08002</v>
      </c>
      <c r="G389" s="109">
        <v>1.7685411000000002E-2</v>
      </c>
      <c r="H389" s="110">
        <v>557797.86670000001</v>
      </c>
      <c r="I389" s="109">
        <v>114</v>
      </c>
      <c r="J389" s="109">
        <v>3.8549800000000001E-4</v>
      </c>
      <c r="K389" s="109">
        <v>3.85E-2</v>
      </c>
      <c r="L389" s="108">
        <v>3.6340299999999999E-4</v>
      </c>
      <c r="M389" s="107">
        <v>202.70534019999999</v>
      </c>
      <c r="N389" s="62"/>
      <c r="O389" s="136">
        <v>230</v>
      </c>
      <c r="P389" s="135" t="s">
        <v>494</v>
      </c>
      <c r="Q389" s="135">
        <v>5.2986700000000001E-3</v>
      </c>
      <c r="R389" s="135">
        <v>0.52986699999999998</v>
      </c>
      <c r="S389" s="135">
        <v>3.9963999999999999E-4</v>
      </c>
      <c r="T389" s="135">
        <v>0.04</v>
      </c>
      <c r="U389" s="134">
        <v>552.5961499</v>
      </c>
    </row>
    <row r="390" spans="1:21" ht="15.75" thickBot="1" x14ac:dyDescent="0.3">
      <c r="A390" s="111">
        <v>37</v>
      </c>
      <c r="B390" s="109" t="s">
        <v>494</v>
      </c>
      <c r="C390" s="109">
        <v>1003</v>
      </c>
      <c r="D390" s="109">
        <v>6.1321996600000004</v>
      </c>
      <c r="E390" s="109">
        <v>1.7002E-3</v>
      </c>
      <c r="F390" s="109">
        <v>0.17002</v>
      </c>
      <c r="G390" s="122">
        <v>7.3300000000000006E-5</v>
      </c>
      <c r="H390" s="110">
        <v>2313.2630680000002</v>
      </c>
      <c r="I390" s="109">
        <v>114</v>
      </c>
      <c r="J390" s="122">
        <v>9.9900000000000002E-5</v>
      </c>
      <c r="K390" s="109">
        <v>0.01</v>
      </c>
      <c r="L390" s="108">
        <v>5.8748564000000003E-2</v>
      </c>
      <c r="M390" s="107">
        <v>135.90088309999999</v>
      </c>
      <c r="N390" s="62"/>
      <c r="O390" s="133">
        <v>230</v>
      </c>
      <c r="P390" s="132" t="s">
        <v>493</v>
      </c>
      <c r="Q390" s="132">
        <v>8.2728036960000004</v>
      </c>
      <c r="R390" s="132">
        <v>827.28036959999997</v>
      </c>
      <c r="S390" s="132">
        <v>0.25291025299999997</v>
      </c>
      <c r="T390" s="132">
        <v>25.2911</v>
      </c>
      <c r="U390" s="131">
        <v>128813.6597</v>
      </c>
    </row>
    <row r="391" spans="1:21" ht="15.75" thickBot="1" x14ac:dyDescent="0.3">
      <c r="A391" s="121">
        <v>37</v>
      </c>
      <c r="B391" s="119" t="s">
        <v>493</v>
      </c>
      <c r="C391" s="119">
        <v>1003</v>
      </c>
      <c r="D391" s="119">
        <v>6.1321996600000004</v>
      </c>
      <c r="E391" s="119">
        <v>1.7939886709999999</v>
      </c>
      <c r="F391" s="119">
        <v>179.39886709999999</v>
      </c>
      <c r="G391" s="119">
        <v>2.8091538999999999E-2</v>
      </c>
      <c r="H391" s="120">
        <v>886007.12600000005</v>
      </c>
      <c r="I391" s="119">
        <v>114</v>
      </c>
      <c r="J391" s="119">
        <v>4.4942339999999997E-3</v>
      </c>
      <c r="K391" s="119">
        <v>0.44950000000000001</v>
      </c>
      <c r="L391" s="118">
        <v>2.5051629999999999E-3</v>
      </c>
      <c r="M391" s="117">
        <v>2219.5920649999998</v>
      </c>
      <c r="N391" s="62"/>
      <c r="O391" s="148">
        <v>232</v>
      </c>
      <c r="P391" s="147" t="s">
        <v>497</v>
      </c>
      <c r="Q391" s="147">
        <v>1.012101068</v>
      </c>
      <c r="R391" s="147">
        <v>101.21010680000001</v>
      </c>
      <c r="S391" s="147">
        <v>1.3010321E-2</v>
      </c>
      <c r="T391" s="147">
        <v>1.3009999999999999</v>
      </c>
      <c r="U391" s="146">
        <v>7227.9376400000001</v>
      </c>
    </row>
    <row r="392" spans="1:21" x14ac:dyDescent="0.25">
      <c r="A392" s="116">
        <v>31</v>
      </c>
      <c r="B392" s="114" t="s">
        <v>495</v>
      </c>
      <c r="C392" s="114">
        <v>1003</v>
      </c>
      <c r="D392" s="114">
        <v>10.3123127</v>
      </c>
      <c r="E392" s="114">
        <v>1.73860094</v>
      </c>
      <c r="F392" s="114">
        <v>173.860094</v>
      </c>
      <c r="G392" s="114">
        <v>1.9896226999999999E-2</v>
      </c>
      <c r="H392" s="115">
        <v>627526.9852</v>
      </c>
      <c r="I392" s="114">
        <v>115</v>
      </c>
      <c r="J392" s="114">
        <v>7.5944399999999996E-4</v>
      </c>
      <c r="K392" s="114">
        <v>7.5899999999999995E-2</v>
      </c>
      <c r="L392" s="113">
        <v>4.3681299999999998E-4</v>
      </c>
      <c r="M392" s="112">
        <v>274.11214210000003</v>
      </c>
      <c r="N392" s="62"/>
      <c r="O392" s="145">
        <v>232</v>
      </c>
      <c r="P392" s="144" t="s">
        <v>496</v>
      </c>
      <c r="Q392" s="144">
        <v>3.4751001399999999</v>
      </c>
      <c r="R392" s="144">
        <v>347.51001400000001</v>
      </c>
      <c r="S392" s="144">
        <v>0.14019377299999999</v>
      </c>
      <c r="T392" s="144">
        <v>14.019399999999999</v>
      </c>
      <c r="U392" s="143">
        <v>68235.672380000004</v>
      </c>
    </row>
    <row r="393" spans="1:21" x14ac:dyDescent="0.25">
      <c r="A393" s="106">
        <v>31</v>
      </c>
      <c r="B393" s="103" t="s">
        <v>493</v>
      </c>
      <c r="C393" s="103">
        <v>1003</v>
      </c>
      <c r="D393" s="103">
        <v>10.3123127</v>
      </c>
      <c r="E393" s="103">
        <v>4.1968940989999997</v>
      </c>
      <c r="F393" s="103">
        <v>419.68940989999999</v>
      </c>
      <c r="G393" s="103">
        <v>6.5230688999999994E-2</v>
      </c>
      <c r="H393" s="104">
        <v>2057375.9369999999</v>
      </c>
      <c r="I393" s="103">
        <v>115</v>
      </c>
      <c r="J393" s="103">
        <v>2.6454949999999999E-3</v>
      </c>
      <c r="K393" s="103">
        <v>0.2646</v>
      </c>
      <c r="L393" s="102">
        <v>6.3034600000000005E-4</v>
      </c>
      <c r="M393" s="101">
        <v>1296.8585029999999</v>
      </c>
      <c r="N393" s="62"/>
      <c r="O393" s="145">
        <v>232</v>
      </c>
      <c r="P393" s="144" t="s">
        <v>495</v>
      </c>
      <c r="Q393" s="144">
        <v>3.3402999200000001</v>
      </c>
      <c r="R393" s="144">
        <v>334.02999199999999</v>
      </c>
      <c r="S393" s="144">
        <v>0.15231378500000001</v>
      </c>
      <c r="T393" s="144">
        <v>15.231299999999999</v>
      </c>
      <c r="U393" s="143">
        <v>58153.110489999999</v>
      </c>
    </row>
    <row r="394" spans="1:21" x14ac:dyDescent="0.25">
      <c r="A394" s="111">
        <v>34</v>
      </c>
      <c r="B394" s="109" t="s">
        <v>497</v>
      </c>
      <c r="C394" s="109">
        <v>1004</v>
      </c>
      <c r="D394" s="109">
        <v>5.7197017399999996</v>
      </c>
      <c r="E394" s="109">
        <v>0.36299933600000001</v>
      </c>
      <c r="F394" s="109">
        <v>36.299933600000003</v>
      </c>
      <c r="G394" s="109">
        <v>6.0325200000000004E-3</v>
      </c>
      <c r="H394" s="110">
        <v>190265.68359999999</v>
      </c>
      <c r="I394" s="109">
        <v>115</v>
      </c>
      <c r="J394" s="109">
        <v>2.6381569000000001E-2</v>
      </c>
      <c r="K394" s="109">
        <v>2.6381999999999999</v>
      </c>
      <c r="L394" s="108">
        <v>7.2676632000000005E-2</v>
      </c>
      <c r="M394" s="107">
        <v>13827.86909</v>
      </c>
      <c r="N394" s="62"/>
      <c r="O394" s="145">
        <v>232</v>
      </c>
      <c r="P394" s="144" t="s">
        <v>494</v>
      </c>
      <c r="Q394" s="144">
        <v>1.7099713999999998E-2</v>
      </c>
      <c r="R394" s="144">
        <v>1.7099713999999999</v>
      </c>
      <c r="S394" s="144">
        <v>1.2526200000000001E-3</v>
      </c>
      <c r="T394" s="144">
        <v>0.12520000000000001</v>
      </c>
      <c r="U394" s="143">
        <v>1776.664115</v>
      </c>
    </row>
    <row r="395" spans="1:21" ht="15.75" thickBot="1" x14ac:dyDescent="0.3">
      <c r="A395" s="111">
        <v>34</v>
      </c>
      <c r="B395" s="109" t="s">
        <v>496</v>
      </c>
      <c r="C395" s="109">
        <v>1004</v>
      </c>
      <c r="D395" s="109">
        <v>5.7197017399999996</v>
      </c>
      <c r="E395" s="109">
        <v>0.54950003000000003</v>
      </c>
      <c r="F395" s="109">
        <v>54.950003000000002</v>
      </c>
      <c r="G395" s="109">
        <v>7.9756740000000003E-3</v>
      </c>
      <c r="H395" s="110">
        <v>251552.7518</v>
      </c>
      <c r="I395" s="109">
        <v>115</v>
      </c>
      <c r="J395" s="109">
        <v>9.5792779999999994E-2</v>
      </c>
      <c r="K395" s="109">
        <v>9.5792999999999999</v>
      </c>
      <c r="L395" s="108">
        <v>0.17432716200000001</v>
      </c>
      <c r="M395" s="107">
        <v>43852.477180000002</v>
      </c>
      <c r="N395" s="62"/>
      <c r="O395" s="142">
        <v>232</v>
      </c>
      <c r="P395" s="141" t="s">
        <v>493</v>
      </c>
      <c r="Q395" s="141">
        <v>6.2612483870000002</v>
      </c>
      <c r="R395" s="141">
        <v>626.12483870000005</v>
      </c>
      <c r="S395" s="141">
        <v>0.22895795699999999</v>
      </c>
      <c r="T395" s="141">
        <v>22.895800000000001</v>
      </c>
      <c r="U395" s="140">
        <v>118052.5385</v>
      </c>
    </row>
    <row r="396" spans="1:21" x14ac:dyDescent="0.25">
      <c r="A396" s="111">
        <v>34</v>
      </c>
      <c r="B396" s="109" t="s">
        <v>495</v>
      </c>
      <c r="C396" s="109">
        <v>1004</v>
      </c>
      <c r="D396" s="109">
        <v>5.7197017399999996</v>
      </c>
      <c r="E396" s="109">
        <v>0.94469992199999997</v>
      </c>
      <c r="F396" s="109">
        <v>94.469992199999993</v>
      </c>
      <c r="G396" s="109">
        <v>1.061497E-2</v>
      </c>
      <c r="H396" s="110">
        <v>334796.14189999999</v>
      </c>
      <c r="I396" s="109">
        <v>115</v>
      </c>
      <c r="J396" s="109">
        <v>4.5793209000000001E-2</v>
      </c>
      <c r="K396" s="109">
        <v>4.5793999999999997</v>
      </c>
      <c r="L396" s="108">
        <v>4.8473815000000003E-2</v>
      </c>
      <c r="M396" s="107">
        <v>16228.8462</v>
      </c>
      <c r="N396" s="62"/>
      <c r="O396" s="139">
        <v>233</v>
      </c>
      <c r="P396" s="138" t="s">
        <v>497</v>
      </c>
      <c r="Q396" s="138">
        <v>0.70879923499999997</v>
      </c>
      <c r="R396" s="138">
        <v>70.879923500000004</v>
      </c>
      <c r="S396" s="138">
        <v>1.8940637E-2</v>
      </c>
      <c r="T396" s="138">
        <v>1.8939999999999999</v>
      </c>
      <c r="U396" s="137">
        <v>10443.554</v>
      </c>
    </row>
    <row r="397" spans="1:21" x14ac:dyDescent="0.25">
      <c r="A397" s="111">
        <v>34</v>
      </c>
      <c r="B397" s="109" t="s">
        <v>494</v>
      </c>
      <c r="C397" s="109">
        <v>1004</v>
      </c>
      <c r="D397" s="109">
        <v>5.7197017399999996</v>
      </c>
      <c r="E397" s="109">
        <v>7.2004219999999997E-3</v>
      </c>
      <c r="F397" s="109">
        <v>0.72004219999999997</v>
      </c>
      <c r="G397" s="109">
        <v>2.71463E-4</v>
      </c>
      <c r="H397" s="110">
        <v>8561.9511989999992</v>
      </c>
      <c r="I397" s="109">
        <v>115</v>
      </c>
      <c r="J397" s="109">
        <v>1.098725E-3</v>
      </c>
      <c r="K397" s="109">
        <v>0.11</v>
      </c>
      <c r="L397" s="108">
        <v>0.15259171499999999</v>
      </c>
      <c r="M397" s="107">
        <v>1306.482818</v>
      </c>
      <c r="N397" s="62"/>
      <c r="O397" s="136">
        <v>233</v>
      </c>
      <c r="P397" s="135" t="s">
        <v>498</v>
      </c>
      <c r="Q397" s="135">
        <v>2.7780135540000002</v>
      </c>
      <c r="R397" s="135">
        <v>277.80135539999998</v>
      </c>
      <c r="S397" s="135">
        <v>0.12902720400000001</v>
      </c>
      <c r="T397" s="135">
        <v>12.902699999999999</v>
      </c>
      <c r="U397" s="134">
        <v>63673.135719999998</v>
      </c>
    </row>
    <row r="398" spans="1:21" x14ac:dyDescent="0.25">
      <c r="A398" s="111">
        <v>34</v>
      </c>
      <c r="B398" s="109" t="s">
        <v>493</v>
      </c>
      <c r="C398" s="109">
        <v>1004</v>
      </c>
      <c r="D398" s="109">
        <v>5.7197017399999996</v>
      </c>
      <c r="E398" s="109">
        <v>3.0114014999999998</v>
      </c>
      <c r="F398" s="109">
        <v>301.14015000000001</v>
      </c>
      <c r="G398" s="109">
        <v>4.4719684000000003E-2</v>
      </c>
      <c r="H398" s="110">
        <v>1410458.838</v>
      </c>
      <c r="I398" s="109">
        <v>115</v>
      </c>
      <c r="J398" s="109">
        <v>0.21088375200000001</v>
      </c>
      <c r="K398" s="109">
        <v>21.0883</v>
      </c>
      <c r="L398" s="108">
        <v>7.0028440999999997E-2</v>
      </c>
      <c r="M398" s="107">
        <v>98772.233619999999</v>
      </c>
      <c r="N398" s="62"/>
      <c r="O398" s="136">
        <v>233</v>
      </c>
      <c r="P398" s="135" t="s">
        <v>496</v>
      </c>
      <c r="Q398" s="135">
        <v>1.07419971</v>
      </c>
      <c r="R398" s="135">
        <v>107.419971</v>
      </c>
      <c r="S398" s="135">
        <v>0.15575204000000001</v>
      </c>
      <c r="T398" s="135">
        <v>15.575100000000001</v>
      </c>
      <c r="U398" s="134">
        <v>75773.149340000004</v>
      </c>
    </row>
    <row r="399" spans="1:21" x14ac:dyDescent="0.25">
      <c r="A399" s="106">
        <v>43</v>
      </c>
      <c r="B399" s="103" t="s">
        <v>497</v>
      </c>
      <c r="C399" s="103">
        <v>1101</v>
      </c>
      <c r="D399" s="103">
        <v>8.6548997760000006</v>
      </c>
      <c r="E399" s="103">
        <v>0.99199811999999998</v>
      </c>
      <c r="F399" s="103">
        <v>99.199811999999994</v>
      </c>
      <c r="G399" s="103">
        <v>1.7809104999999999E-2</v>
      </c>
      <c r="H399" s="104">
        <v>561699.16209999996</v>
      </c>
      <c r="I399" s="103">
        <v>116</v>
      </c>
      <c r="J399" s="103">
        <v>3.3539089000000001E-2</v>
      </c>
      <c r="K399" s="103">
        <v>3.3538999999999999</v>
      </c>
      <c r="L399" s="102">
        <v>3.380963E-2</v>
      </c>
      <c r="M399" s="101">
        <v>18990.84088</v>
      </c>
      <c r="N399" s="62"/>
      <c r="O399" s="136">
        <v>233</v>
      </c>
      <c r="P399" s="135" t="s">
        <v>495</v>
      </c>
      <c r="Q399" s="135">
        <v>6.1069009899999998</v>
      </c>
      <c r="R399" s="135">
        <v>610.69009900000003</v>
      </c>
      <c r="S399" s="135">
        <v>0.14696500400000001</v>
      </c>
      <c r="T399" s="135">
        <v>14.6965</v>
      </c>
      <c r="U399" s="134">
        <v>57135.561379999999</v>
      </c>
    </row>
    <row r="400" spans="1:21" x14ac:dyDescent="0.25">
      <c r="A400" s="106">
        <v>43</v>
      </c>
      <c r="B400" s="103" t="s">
        <v>496</v>
      </c>
      <c r="C400" s="103">
        <v>1101</v>
      </c>
      <c r="D400" s="103">
        <v>8.6548997760000006</v>
      </c>
      <c r="E400" s="103">
        <v>1.06080234</v>
      </c>
      <c r="F400" s="103">
        <v>106.080234</v>
      </c>
      <c r="G400" s="103">
        <v>1.6382877000000001E-2</v>
      </c>
      <c r="H400" s="104">
        <v>516715.94040000002</v>
      </c>
      <c r="I400" s="103">
        <v>116</v>
      </c>
      <c r="J400" s="103">
        <v>0.13763454899999999</v>
      </c>
      <c r="K400" s="103">
        <v>13.763299999999999</v>
      </c>
      <c r="L400" s="102">
        <v>0.12974570599999999</v>
      </c>
      <c r="M400" s="101">
        <v>67041.674530000004</v>
      </c>
      <c r="N400" s="62"/>
      <c r="O400" s="136">
        <v>233</v>
      </c>
      <c r="P400" s="135" t="s">
        <v>494</v>
      </c>
      <c r="Q400" s="135">
        <v>2.740107E-2</v>
      </c>
      <c r="R400" s="135">
        <v>2.7401070000000001</v>
      </c>
      <c r="S400" s="162">
        <v>1.2099999999999999E-5</v>
      </c>
      <c r="T400" s="135">
        <v>1.1999999999999999E-3</v>
      </c>
      <c r="U400" s="134">
        <v>16.502647790000001</v>
      </c>
    </row>
    <row r="401" spans="1:21" ht="15.75" thickBot="1" x14ac:dyDescent="0.3">
      <c r="A401" s="106">
        <v>43</v>
      </c>
      <c r="B401" s="103" t="s">
        <v>495</v>
      </c>
      <c r="C401" s="103">
        <v>1101</v>
      </c>
      <c r="D401" s="103">
        <v>8.6548997760000006</v>
      </c>
      <c r="E401" s="103">
        <v>4.1609003900000001</v>
      </c>
      <c r="F401" s="103">
        <v>416.09003899999999</v>
      </c>
      <c r="G401" s="103">
        <v>5.0439459999999998E-2</v>
      </c>
      <c r="H401" s="104">
        <v>1590860.5689999999</v>
      </c>
      <c r="I401" s="103">
        <v>116</v>
      </c>
      <c r="J401" s="103">
        <v>9.5435135000000004E-2</v>
      </c>
      <c r="K401" s="103">
        <v>9.5434999999999999</v>
      </c>
      <c r="L401" s="102">
        <v>2.2936174E-2</v>
      </c>
      <c r="M401" s="101">
        <v>36488.254509999999</v>
      </c>
      <c r="N401" s="62"/>
      <c r="O401" s="133">
        <v>233</v>
      </c>
      <c r="P401" s="132" t="s">
        <v>493</v>
      </c>
      <c r="Q401" s="132">
        <v>11.53782474</v>
      </c>
      <c r="R401" s="132">
        <v>1153.7824740000001</v>
      </c>
      <c r="S401" s="132">
        <v>0.40979300899999999</v>
      </c>
      <c r="T401" s="132">
        <v>40.979300000000002</v>
      </c>
      <c r="U401" s="131">
        <v>208450.74799999999</v>
      </c>
    </row>
    <row r="402" spans="1:21" ht="15.75" thickBot="1" x14ac:dyDescent="0.3">
      <c r="A402" s="100">
        <v>43</v>
      </c>
      <c r="B402" s="98" t="s">
        <v>493</v>
      </c>
      <c r="C402" s="98">
        <v>1101</v>
      </c>
      <c r="D402" s="98">
        <v>8.6548997760000006</v>
      </c>
      <c r="E402" s="98">
        <v>2.0010417060000001</v>
      </c>
      <c r="F402" s="98">
        <v>200.1041706</v>
      </c>
      <c r="G402" s="98">
        <v>3.1711283E-2</v>
      </c>
      <c r="H402" s="99">
        <v>1000173.853</v>
      </c>
      <c r="I402" s="98">
        <v>116</v>
      </c>
      <c r="J402" s="98">
        <v>9.9961252E-2</v>
      </c>
      <c r="K402" s="98">
        <v>9.9961000000000002</v>
      </c>
      <c r="L402" s="97">
        <v>4.9954606999999998E-2</v>
      </c>
      <c r="M402" s="96">
        <v>49963.291599999997</v>
      </c>
      <c r="N402" s="62"/>
      <c r="O402" s="148">
        <v>234</v>
      </c>
      <c r="P402" s="147" t="s">
        <v>496</v>
      </c>
      <c r="Q402" s="147">
        <v>8.0907974199999995</v>
      </c>
      <c r="R402" s="147">
        <v>809.07974200000001</v>
      </c>
      <c r="S402" s="147">
        <v>0.455320699</v>
      </c>
      <c r="T402" s="147">
        <v>45.5319</v>
      </c>
      <c r="U402" s="146">
        <v>234360.6752</v>
      </c>
    </row>
    <row r="403" spans="1:21" x14ac:dyDescent="0.25">
      <c r="A403" s="127">
        <v>75</v>
      </c>
      <c r="B403" s="125" t="s">
        <v>497</v>
      </c>
      <c r="C403" s="125">
        <v>1103</v>
      </c>
      <c r="D403" s="125">
        <v>23.00671195</v>
      </c>
      <c r="E403" s="125">
        <v>1.9499960439999999</v>
      </c>
      <c r="F403" s="125">
        <v>194.99960440000001</v>
      </c>
      <c r="G403" s="125">
        <v>3.7332087E-2</v>
      </c>
      <c r="H403" s="126">
        <v>1177454.02</v>
      </c>
      <c r="I403" s="125">
        <v>117</v>
      </c>
      <c r="J403" s="128">
        <v>8.1800000000000005E-7</v>
      </c>
      <c r="K403" s="128">
        <v>1E-4</v>
      </c>
      <c r="L403" s="124">
        <v>4.2E-7</v>
      </c>
      <c r="M403" s="123">
        <v>0.49410034899999999</v>
      </c>
      <c r="N403" s="62"/>
      <c r="O403" s="145">
        <v>234</v>
      </c>
      <c r="P403" s="144" t="s">
        <v>495</v>
      </c>
      <c r="Q403" s="144">
        <v>10.562097659999999</v>
      </c>
      <c r="R403" s="144">
        <v>1056.2097659999999</v>
      </c>
      <c r="S403" s="144">
        <v>0.27149287500000002</v>
      </c>
      <c r="T403" s="144">
        <v>27.1493</v>
      </c>
      <c r="U403" s="143">
        <v>111987.0822</v>
      </c>
    </row>
    <row r="404" spans="1:21" x14ac:dyDescent="0.25">
      <c r="A404" s="111">
        <v>75</v>
      </c>
      <c r="B404" s="109" t="s">
        <v>498</v>
      </c>
      <c r="C404" s="109">
        <v>1103</v>
      </c>
      <c r="D404" s="109">
        <v>23.00671195</v>
      </c>
      <c r="E404" s="109">
        <v>1.5203181450000001</v>
      </c>
      <c r="F404" s="109">
        <v>152.0318145</v>
      </c>
      <c r="G404" s="109">
        <v>2.5079786E-2</v>
      </c>
      <c r="H404" s="110">
        <v>791016.43530000001</v>
      </c>
      <c r="I404" s="109">
        <v>117</v>
      </c>
      <c r="J404" s="109">
        <v>7.8041999999999999E-4</v>
      </c>
      <c r="K404" s="109">
        <v>7.8100000000000003E-2</v>
      </c>
      <c r="L404" s="108">
        <v>5.1332700000000005E-4</v>
      </c>
      <c r="M404" s="107">
        <v>406.0500902</v>
      </c>
      <c r="N404" s="62"/>
      <c r="O404" s="145">
        <v>234</v>
      </c>
      <c r="P404" s="144" t="s">
        <v>494</v>
      </c>
      <c r="Q404" s="144">
        <v>3.4698987000000001E-2</v>
      </c>
      <c r="R404" s="144">
        <v>3.4698986999999999</v>
      </c>
      <c r="S404" s="144">
        <v>2.0982209999999999E-3</v>
      </c>
      <c r="T404" s="144">
        <v>0.2099</v>
      </c>
      <c r="U404" s="143">
        <v>2952.6693270000001</v>
      </c>
    </row>
    <row r="405" spans="1:21" ht="15.75" thickBot="1" x14ac:dyDescent="0.3">
      <c r="A405" s="111">
        <v>75</v>
      </c>
      <c r="B405" s="109" t="s">
        <v>496</v>
      </c>
      <c r="C405" s="109">
        <v>1103</v>
      </c>
      <c r="D405" s="109">
        <v>23.00671195</v>
      </c>
      <c r="E405" s="109">
        <v>4.3519025940000002</v>
      </c>
      <c r="F405" s="109">
        <v>435.1902594</v>
      </c>
      <c r="G405" s="109">
        <v>7.1087797999999994E-2</v>
      </c>
      <c r="H405" s="110">
        <v>2242109.1439999999</v>
      </c>
      <c r="I405" s="109">
        <v>117</v>
      </c>
      <c r="J405" s="109">
        <v>1.25023E-3</v>
      </c>
      <c r="K405" s="109">
        <v>0.12509999999999999</v>
      </c>
      <c r="L405" s="108">
        <v>2.8728299999999999E-4</v>
      </c>
      <c r="M405" s="107">
        <v>644.12095039999997</v>
      </c>
      <c r="N405" s="62"/>
      <c r="O405" s="142">
        <v>234</v>
      </c>
      <c r="P405" s="141" t="s">
        <v>493</v>
      </c>
      <c r="Q405" s="141">
        <v>10.497693249999999</v>
      </c>
      <c r="R405" s="141">
        <v>1049.769325</v>
      </c>
      <c r="S405" s="141">
        <v>0.12894765899999999</v>
      </c>
      <c r="T405" s="141">
        <v>12.8948</v>
      </c>
      <c r="U405" s="140">
        <v>69372.228690000004</v>
      </c>
    </row>
    <row r="406" spans="1:21" x14ac:dyDescent="0.25">
      <c r="A406" s="111">
        <v>75</v>
      </c>
      <c r="B406" s="109" t="s">
        <v>495</v>
      </c>
      <c r="C406" s="109">
        <v>1103</v>
      </c>
      <c r="D406" s="109">
        <v>23.00671195</v>
      </c>
      <c r="E406" s="109">
        <v>6.5492995499999997</v>
      </c>
      <c r="F406" s="109">
        <v>654.92995499999995</v>
      </c>
      <c r="G406" s="109">
        <v>8.6127825000000005E-2</v>
      </c>
      <c r="H406" s="110">
        <v>2716471.594</v>
      </c>
      <c r="I406" s="109">
        <v>117</v>
      </c>
      <c r="J406" s="109">
        <v>2.4980660000000002E-3</v>
      </c>
      <c r="K406" s="109">
        <v>0.24990000000000001</v>
      </c>
      <c r="L406" s="108">
        <v>3.8142500000000001E-4</v>
      </c>
      <c r="M406" s="107">
        <v>1036.130024</v>
      </c>
      <c r="N406" s="62"/>
      <c r="O406" s="139">
        <v>238</v>
      </c>
      <c r="P406" s="138" t="s">
        <v>497</v>
      </c>
      <c r="Q406" s="138">
        <v>0.87250083</v>
      </c>
      <c r="R406" s="138">
        <v>87.250083000000004</v>
      </c>
      <c r="S406" s="138">
        <v>1.4607168E-2</v>
      </c>
      <c r="T406" s="138">
        <v>1.4608000000000001</v>
      </c>
      <c r="U406" s="137">
        <v>8563.4243580000002</v>
      </c>
    </row>
    <row r="407" spans="1:21" x14ac:dyDescent="0.25">
      <c r="A407" s="111">
        <v>75</v>
      </c>
      <c r="B407" s="109" t="s">
        <v>493</v>
      </c>
      <c r="C407" s="109">
        <v>1103</v>
      </c>
      <c r="D407" s="109">
        <v>23.00671195</v>
      </c>
      <c r="E407" s="109">
        <v>8.5050905409999995</v>
      </c>
      <c r="F407" s="109">
        <v>850.50905409999996</v>
      </c>
      <c r="G407" s="109">
        <v>0.144750988</v>
      </c>
      <c r="H407" s="110">
        <v>4565446.1500000004</v>
      </c>
      <c r="I407" s="109">
        <v>117</v>
      </c>
      <c r="J407" s="109">
        <v>8.9464000000000004E-4</v>
      </c>
      <c r="K407" s="109">
        <v>8.9499999999999996E-2</v>
      </c>
      <c r="L407" s="108">
        <v>1.05189E-4</v>
      </c>
      <c r="M407" s="107">
        <v>480.2334462</v>
      </c>
      <c r="N407" s="62"/>
      <c r="O407" s="136">
        <v>238</v>
      </c>
      <c r="P407" s="135" t="s">
        <v>498</v>
      </c>
      <c r="Q407" s="135">
        <v>1.150886544</v>
      </c>
      <c r="R407" s="135">
        <v>115.0886544</v>
      </c>
      <c r="S407" s="135">
        <v>8.1794433E-2</v>
      </c>
      <c r="T407" s="135">
        <v>8.1795000000000009</v>
      </c>
      <c r="U407" s="134">
        <v>43750.925479999998</v>
      </c>
    </row>
    <row r="408" spans="1:21" x14ac:dyDescent="0.25">
      <c r="A408" s="106">
        <v>77</v>
      </c>
      <c r="B408" s="103" t="s">
        <v>497</v>
      </c>
      <c r="C408" s="103">
        <v>1103</v>
      </c>
      <c r="D408" s="103">
        <v>6.3339027400000001</v>
      </c>
      <c r="E408" s="103">
        <v>0.72660057</v>
      </c>
      <c r="F408" s="103">
        <v>72.660056999999995</v>
      </c>
      <c r="G408" s="103">
        <v>1.3946385E-2</v>
      </c>
      <c r="H408" s="104">
        <v>439868.99459999998</v>
      </c>
      <c r="I408" s="103">
        <v>117</v>
      </c>
      <c r="J408" s="103">
        <v>9.3131079000000005E-2</v>
      </c>
      <c r="K408" s="103">
        <v>9.3132000000000001</v>
      </c>
      <c r="L408" s="102">
        <v>0.128173694</v>
      </c>
      <c r="M408" s="101">
        <v>56379.633970000003</v>
      </c>
      <c r="N408" s="62"/>
      <c r="O408" s="136">
        <v>238</v>
      </c>
      <c r="P408" s="135" t="s">
        <v>496</v>
      </c>
      <c r="Q408" s="135">
        <v>8.0907974199999995</v>
      </c>
      <c r="R408" s="135">
        <v>809.07974200000001</v>
      </c>
      <c r="S408" s="135">
        <v>0.36908532500000002</v>
      </c>
      <c r="T408" s="135">
        <v>36.908499999999997</v>
      </c>
      <c r="U408" s="134">
        <v>189974.23579999999</v>
      </c>
    </row>
    <row r="409" spans="1:21" x14ac:dyDescent="0.25">
      <c r="A409" s="106">
        <v>77</v>
      </c>
      <c r="B409" s="103" t="s">
        <v>498</v>
      </c>
      <c r="C409" s="103">
        <v>1103</v>
      </c>
      <c r="D409" s="103">
        <v>6.3339027400000001</v>
      </c>
      <c r="E409" s="103">
        <v>0.53119949099999997</v>
      </c>
      <c r="F409" s="103">
        <v>53.119949050000002</v>
      </c>
      <c r="G409" s="103">
        <v>8.7396009999999996E-3</v>
      </c>
      <c r="H409" s="104">
        <v>275647.02830000001</v>
      </c>
      <c r="I409" s="103">
        <v>117</v>
      </c>
      <c r="J409" s="103">
        <v>0.14911122900000001</v>
      </c>
      <c r="K409" s="103">
        <v>14.911199999999999</v>
      </c>
      <c r="L409" s="102">
        <v>0.280706648</v>
      </c>
      <c r="M409" s="101">
        <v>77375.953469999993</v>
      </c>
      <c r="N409" s="62"/>
      <c r="O409" s="136">
        <v>238</v>
      </c>
      <c r="P409" s="135" t="s">
        <v>495</v>
      </c>
      <c r="Q409" s="135">
        <v>10.562097659999999</v>
      </c>
      <c r="R409" s="135">
        <v>1056.2097659999999</v>
      </c>
      <c r="S409" s="135">
        <v>0.14040786599999999</v>
      </c>
      <c r="T409" s="135">
        <v>14.040699999999999</v>
      </c>
      <c r="U409" s="134">
        <v>57901.261989999999</v>
      </c>
    </row>
    <row r="410" spans="1:21" x14ac:dyDescent="0.25">
      <c r="A410" s="106">
        <v>77</v>
      </c>
      <c r="B410" s="103" t="s">
        <v>496</v>
      </c>
      <c r="C410" s="103">
        <v>1103</v>
      </c>
      <c r="D410" s="103">
        <v>6.3339027400000001</v>
      </c>
      <c r="E410" s="103">
        <v>0.77470086999999999</v>
      </c>
      <c r="F410" s="103">
        <v>77.470087000000007</v>
      </c>
      <c r="G410" s="103">
        <v>1.2579819000000001E-2</v>
      </c>
      <c r="H410" s="104">
        <v>396767.47930000001</v>
      </c>
      <c r="I410" s="103">
        <v>117</v>
      </c>
      <c r="J410" s="103">
        <v>0.24491798100000001</v>
      </c>
      <c r="K410" s="103">
        <v>24.491900000000001</v>
      </c>
      <c r="L410" s="102">
        <v>0.31614522499999997</v>
      </c>
      <c r="M410" s="101">
        <v>125436.1441</v>
      </c>
      <c r="N410" s="62"/>
      <c r="O410" s="136">
        <v>238</v>
      </c>
      <c r="P410" s="135" t="s">
        <v>494</v>
      </c>
      <c r="Q410" s="135">
        <v>3.4698987000000001E-2</v>
      </c>
      <c r="R410" s="135">
        <v>3.4698986999999999</v>
      </c>
      <c r="S410" s="135">
        <v>2.9974400000000001E-4</v>
      </c>
      <c r="T410" s="135">
        <v>0.03</v>
      </c>
      <c r="U410" s="134">
        <v>421.80758020000002</v>
      </c>
    </row>
    <row r="411" spans="1:21" ht="15.75" thickBot="1" x14ac:dyDescent="0.3">
      <c r="A411" s="106">
        <v>77</v>
      </c>
      <c r="B411" s="103" t="s">
        <v>495</v>
      </c>
      <c r="C411" s="103">
        <v>1103</v>
      </c>
      <c r="D411" s="103">
        <v>6.3339027400000001</v>
      </c>
      <c r="E411" s="103">
        <v>3.0469004000000002</v>
      </c>
      <c r="F411" s="103">
        <v>304.69004000000001</v>
      </c>
      <c r="G411" s="103">
        <v>4.6097766999999998E-2</v>
      </c>
      <c r="H411" s="104">
        <v>1453923.56</v>
      </c>
      <c r="I411" s="103">
        <v>117</v>
      </c>
      <c r="J411" s="103">
        <v>0.20425152999999999</v>
      </c>
      <c r="K411" s="103">
        <v>20.4253</v>
      </c>
      <c r="L411" s="102">
        <v>6.7035840999999999E-2</v>
      </c>
      <c r="M411" s="101">
        <v>97464.988039999997</v>
      </c>
      <c r="N411" s="62"/>
      <c r="O411" s="133">
        <v>238</v>
      </c>
      <c r="P411" s="132" t="s">
        <v>493</v>
      </c>
      <c r="Q411" s="132">
        <v>10.497693249999999</v>
      </c>
      <c r="R411" s="132">
        <v>1049.769325</v>
      </c>
      <c r="S411" s="132">
        <v>0.119941624</v>
      </c>
      <c r="T411" s="132">
        <v>11.994199999999999</v>
      </c>
      <c r="U411" s="131">
        <v>64547.943169999999</v>
      </c>
    </row>
    <row r="412" spans="1:21" x14ac:dyDescent="0.25">
      <c r="A412" s="106">
        <v>77</v>
      </c>
      <c r="B412" s="103" t="s">
        <v>499</v>
      </c>
      <c r="C412" s="103">
        <v>1103</v>
      </c>
      <c r="D412" s="103">
        <v>6.3339027400000001</v>
      </c>
      <c r="E412" s="103">
        <v>8.4899150000000007E-2</v>
      </c>
      <c r="F412" s="103">
        <v>8.4899149999999999</v>
      </c>
      <c r="G412" s="103">
        <v>1.4464E-3</v>
      </c>
      <c r="H412" s="104">
        <v>45619.450299999997</v>
      </c>
      <c r="I412" s="103">
        <v>117</v>
      </c>
      <c r="J412" s="103">
        <v>4.4068019999999996E-3</v>
      </c>
      <c r="K412" s="103">
        <v>0.44069999999999998</v>
      </c>
      <c r="L412" s="102">
        <v>5.1906310999999997E-2</v>
      </c>
      <c r="M412" s="101">
        <v>2367.9373599999999</v>
      </c>
      <c r="N412" s="62"/>
      <c r="O412" s="148">
        <v>241</v>
      </c>
      <c r="P412" s="147" t="s">
        <v>497</v>
      </c>
      <c r="Q412" s="147">
        <v>2.10780295</v>
      </c>
      <c r="R412" s="147">
        <v>210.780295</v>
      </c>
      <c r="S412" s="147">
        <v>3.4039921000000001E-2</v>
      </c>
      <c r="T412" s="147">
        <v>3.4039999999999999</v>
      </c>
      <c r="U412" s="146">
        <v>19737.787700000001</v>
      </c>
    </row>
    <row r="413" spans="1:21" x14ac:dyDescent="0.25">
      <c r="A413" s="106">
        <v>77</v>
      </c>
      <c r="B413" s="103" t="s">
        <v>494</v>
      </c>
      <c r="C413" s="103">
        <v>1103</v>
      </c>
      <c r="D413" s="103">
        <v>6.3339027400000001</v>
      </c>
      <c r="E413" s="103">
        <v>1.350062E-2</v>
      </c>
      <c r="F413" s="103">
        <v>1.3500620000000001</v>
      </c>
      <c r="G413" s="103">
        <v>6.3654E-4</v>
      </c>
      <c r="H413" s="104">
        <v>20076.4594</v>
      </c>
      <c r="I413" s="103">
        <v>117</v>
      </c>
      <c r="J413" s="103">
        <v>3.1882260000000002E-3</v>
      </c>
      <c r="K413" s="103">
        <v>0.31890000000000002</v>
      </c>
      <c r="L413" s="102">
        <v>0.23615402699999999</v>
      </c>
      <c r="M413" s="101">
        <v>4741.1367270000001</v>
      </c>
      <c r="N413" s="62"/>
      <c r="O413" s="145">
        <v>241</v>
      </c>
      <c r="P413" s="144" t="s">
        <v>496</v>
      </c>
      <c r="Q413" s="144">
        <v>6.1413959399999998</v>
      </c>
      <c r="R413" s="144">
        <v>614.13959399999999</v>
      </c>
      <c r="S413" s="144">
        <v>0.41896441299999998</v>
      </c>
      <c r="T413" s="144">
        <v>41.8964</v>
      </c>
      <c r="U413" s="143">
        <v>209552.58480000001</v>
      </c>
    </row>
    <row r="414" spans="1:21" x14ac:dyDescent="0.25">
      <c r="A414" s="106">
        <v>77</v>
      </c>
      <c r="B414" s="103" t="s">
        <v>493</v>
      </c>
      <c r="C414" s="103">
        <v>1103</v>
      </c>
      <c r="D414" s="103">
        <v>6.3339027400000001</v>
      </c>
      <c r="E414" s="103">
        <v>1.099600369</v>
      </c>
      <c r="F414" s="103">
        <v>109.96003690000001</v>
      </c>
      <c r="G414" s="103">
        <v>1.8826130999999999E-2</v>
      </c>
      <c r="H414" s="104">
        <v>593776.18420000002</v>
      </c>
      <c r="I414" s="103">
        <v>117</v>
      </c>
      <c r="J414" s="103">
        <v>0.63479163500000002</v>
      </c>
      <c r="K414" s="103">
        <v>63.479300000000002</v>
      </c>
      <c r="L414" s="102">
        <v>0.57729303499999995</v>
      </c>
      <c r="M414" s="101">
        <v>342782.85560000001</v>
      </c>
      <c r="N414" s="62"/>
      <c r="O414" s="145">
        <v>241</v>
      </c>
      <c r="P414" s="144" t="s">
        <v>495</v>
      </c>
      <c r="Q414" s="144">
        <v>6.4459054299999998</v>
      </c>
      <c r="R414" s="144">
        <v>644.59054300000003</v>
      </c>
      <c r="S414" s="144">
        <v>0.23188332</v>
      </c>
      <c r="T414" s="144">
        <v>23.188600000000001</v>
      </c>
      <c r="U414" s="143">
        <v>95778.766369999998</v>
      </c>
    </row>
    <row r="415" spans="1:21" x14ac:dyDescent="0.25">
      <c r="A415" s="111">
        <v>80</v>
      </c>
      <c r="B415" s="109" t="s">
        <v>497</v>
      </c>
      <c r="C415" s="109">
        <v>1103</v>
      </c>
      <c r="D415" s="109">
        <v>3.3708011199999999</v>
      </c>
      <c r="E415" s="109">
        <v>7.7699820000000003E-2</v>
      </c>
      <c r="F415" s="109">
        <v>7.7699819999999997</v>
      </c>
      <c r="G415" s="109">
        <v>1.4149849999999999E-3</v>
      </c>
      <c r="H415" s="110">
        <v>44628.627560000001</v>
      </c>
      <c r="I415" s="109">
        <v>117</v>
      </c>
      <c r="J415" s="109">
        <v>2.2375300000000001E-4</v>
      </c>
      <c r="K415" s="109">
        <v>2.24E-2</v>
      </c>
      <c r="L415" s="108">
        <v>2.879717E-3</v>
      </c>
      <c r="M415" s="107">
        <v>128.51779690000001</v>
      </c>
      <c r="N415" s="62"/>
      <c r="O415" s="145">
        <v>241</v>
      </c>
      <c r="P415" s="144" t="s">
        <v>494</v>
      </c>
      <c r="Q415" s="144">
        <v>0.10119939</v>
      </c>
      <c r="R415" s="144">
        <v>10.119939</v>
      </c>
      <c r="S415" s="144">
        <v>3.2246169999999999E-3</v>
      </c>
      <c r="T415" s="144">
        <v>0.32250000000000001</v>
      </c>
      <c r="U415" s="143">
        <v>4669.7652969999999</v>
      </c>
    </row>
    <row r="416" spans="1:21" ht="15.75" thickBot="1" x14ac:dyDescent="0.3">
      <c r="A416" s="111">
        <v>80</v>
      </c>
      <c r="B416" s="109" t="s">
        <v>495</v>
      </c>
      <c r="C416" s="109">
        <v>1103</v>
      </c>
      <c r="D416" s="109">
        <v>3.3708011199999999</v>
      </c>
      <c r="E416" s="109">
        <v>2.2544002999999999</v>
      </c>
      <c r="F416" s="109">
        <v>225.44003000000001</v>
      </c>
      <c r="G416" s="109">
        <v>3.1072143999999999E-2</v>
      </c>
      <c r="H416" s="110">
        <v>980015.42830000003</v>
      </c>
      <c r="I416" s="109">
        <v>117</v>
      </c>
      <c r="J416" s="122">
        <v>5.7899999999999998E-5</v>
      </c>
      <c r="K416" s="109">
        <v>5.7999999999999996E-3</v>
      </c>
      <c r="L416" s="108">
        <v>2.5700000000000001E-5</v>
      </c>
      <c r="M416" s="107">
        <v>25.1755517</v>
      </c>
      <c r="N416" s="62"/>
      <c r="O416" s="142">
        <v>241</v>
      </c>
      <c r="P416" s="141" t="s">
        <v>493</v>
      </c>
      <c r="Q416" s="141">
        <v>8.003738298</v>
      </c>
      <c r="R416" s="141">
        <v>800.37382979999995</v>
      </c>
      <c r="S416" s="141">
        <v>7.0394406000000007E-2</v>
      </c>
      <c r="T416" s="141">
        <v>7.0393999999999997</v>
      </c>
      <c r="U416" s="140">
        <v>36694.210679999997</v>
      </c>
    </row>
    <row r="417" spans="1:21" x14ac:dyDescent="0.25">
      <c r="A417" s="111">
        <v>80</v>
      </c>
      <c r="B417" s="109" t="s">
        <v>493</v>
      </c>
      <c r="C417" s="109">
        <v>1103</v>
      </c>
      <c r="D417" s="109">
        <v>3.3708011199999999</v>
      </c>
      <c r="E417" s="109">
        <v>0.32580006</v>
      </c>
      <c r="F417" s="109">
        <v>32.580005999999997</v>
      </c>
      <c r="G417" s="109">
        <v>5.5259999999999997E-3</v>
      </c>
      <c r="H417" s="110">
        <v>174290.05439999999</v>
      </c>
      <c r="I417" s="109">
        <v>117</v>
      </c>
      <c r="J417" s="109">
        <v>2.4278289999999998E-3</v>
      </c>
      <c r="K417" s="109">
        <v>0.2427</v>
      </c>
      <c r="L417" s="108">
        <v>7.4519E-3</v>
      </c>
      <c r="M417" s="107">
        <v>1298.792066</v>
      </c>
      <c r="N417" s="62"/>
      <c r="O417" s="139">
        <v>242</v>
      </c>
      <c r="P417" s="138" t="s">
        <v>497</v>
      </c>
      <c r="Q417" s="138">
        <v>0.87250083</v>
      </c>
      <c r="R417" s="138">
        <v>87.250083000000004</v>
      </c>
      <c r="S417" s="138">
        <v>5.7680028000000001E-2</v>
      </c>
      <c r="T417" s="138">
        <v>5.7680999999999996</v>
      </c>
      <c r="U417" s="137">
        <v>33814.805990000001</v>
      </c>
    </row>
    <row r="418" spans="1:21" x14ac:dyDescent="0.25">
      <c r="A418" s="106">
        <v>95</v>
      </c>
      <c r="B418" s="103" t="s">
        <v>497</v>
      </c>
      <c r="C418" s="103">
        <v>1202</v>
      </c>
      <c r="D418" s="103">
        <v>8.4039941819999999</v>
      </c>
      <c r="E418" s="103">
        <v>0.38299968000000001</v>
      </c>
      <c r="F418" s="103">
        <v>38.299968</v>
      </c>
      <c r="G418" s="103">
        <v>7.0430240000000002E-3</v>
      </c>
      <c r="H418" s="104">
        <v>222136.9669</v>
      </c>
      <c r="I418" s="103">
        <v>117</v>
      </c>
      <c r="J418" s="103">
        <v>3.5727399999999998E-4</v>
      </c>
      <c r="K418" s="103">
        <v>3.5700000000000003E-2</v>
      </c>
      <c r="L418" s="102">
        <v>9.3283099999999996E-4</v>
      </c>
      <c r="M418" s="101">
        <v>207.21623</v>
      </c>
      <c r="N418" s="62"/>
      <c r="O418" s="136">
        <v>242</v>
      </c>
      <c r="P418" s="135" t="s">
        <v>498</v>
      </c>
      <c r="Q418" s="135">
        <v>1.150886544</v>
      </c>
      <c r="R418" s="135">
        <v>115.0886544</v>
      </c>
      <c r="S418" s="135">
        <v>6.1782239000000003E-2</v>
      </c>
      <c r="T418" s="135">
        <v>6.1782000000000004</v>
      </c>
      <c r="U418" s="134">
        <v>33046.627260000001</v>
      </c>
    </row>
    <row r="419" spans="1:21" x14ac:dyDescent="0.25">
      <c r="A419" s="106">
        <v>95</v>
      </c>
      <c r="B419" s="103" t="s">
        <v>496</v>
      </c>
      <c r="C419" s="103">
        <v>1202</v>
      </c>
      <c r="D419" s="103">
        <v>8.4039941819999999</v>
      </c>
      <c r="E419" s="103">
        <v>3.2715999060000001</v>
      </c>
      <c r="F419" s="103">
        <v>327.15999060000001</v>
      </c>
      <c r="G419" s="103">
        <v>5.3590503999999997E-2</v>
      </c>
      <c r="H419" s="104">
        <v>1690244.48</v>
      </c>
      <c r="I419" s="103">
        <v>117</v>
      </c>
      <c r="J419" s="103">
        <v>3.4520200000000002E-4</v>
      </c>
      <c r="K419" s="103">
        <v>3.4500000000000003E-2</v>
      </c>
      <c r="L419" s="102">
        <v>1.05515E-4</v>
      </c>
      <c r="M419" s="101">
        <v>178.34584340000001</v>
      </c>
      <c r="N419" s="62"/>
      <c r="O419" s="136">
        <v>242</v>
      </c>
      <c r="P419" s="135" t="s">
        <v>496</v>
      </c>
      <c r="Q419" s="135">
        <v>4.7353986600000004</v>
      </c>
      <c r="R419" s="135">
        <v>473.53986600000002</v>
      </c>
      <c r="S419" s="135">
        <v>0.12259611199999999</v>
      </c>
      <c r="T419" s="135">
        <v>12.259600000000001</v>
      </c>
      <c r="U419" s="134">
        <v>63102.067029999998</v>
      </c>
    </row>
    <row r="420" spans="1:21" x14ac:dyDescent="0.25">
      <c r="A420" s="106">
        <v>95</v>
      </c>
      <c r="B420" s="103" t="s">
        <v>495</v>
      </c>
      <c r="C420" s="103">
        <v>1202</v>
      </c>
      <c r="D420" s="103">
        <v>8.4039941819999999</v>
      </c>
      <c r="E420" s="103">
        <v>3.5382000200000001</v>
      </c>
      <c r="F420" s="103">
        <v>353.82000199999999</v>
      </c>
      <c r="G420" s="103">
        <v>4.8494357000000002E-2</v>
      </c>
      <c r="H420" s="104">
        <v>1529512.031</v>
      </c>
      <c r="I420" s="103">
        <v>117</v>
      </c>
      <c r="J420" s="103">
        <v>1.7957240000000001E-3</v>
      </c>
      <c r="K420" s="103">
        <v>0.17949999999999999</v>
      </c>
      <c r="L420" s="102">
        <v>5.0752499999999999E-4</v>
      </c>
      <c r="M420" s="101">
        <v>776.26524210000002</v>
      </c>
      <c r="N420" s="62"/>
      <c r="O420" s="136">
        <v>242</v>
      </c>
      <c r="P420" s="135" t="s">
        <v>495</v>
      </c>
      <c r="Q420" s="135">
        <v>10.562097659999999</v>
      </c>
      <c r="R420" s="135">
        <v>1056.2097659999999</v>
      </c>
      <c r="S420" s="135">
        <v>0.280505371</v>
      </c>
      <c r="T420" s="135">
        <v>28.050599999999999</v>
      </c>
      <c r="U420" s="134">
        <v>115705.0178</v>
      </c>
    </row>
    <row r="421" spans="1:21" x14ac:dyDescent="0.25">
      <c r="A421" s="106">
        <v>95</v>
      </c>
      <c r="B421" s="103" t="s">
        <v>494</v>
      </c>
      <c r="C421" s="103">
        <v>1202</v>
      </c>
      <c r="D421" s="103">
        <v>8.4039941819999999</v>
      </c>
      <c r="E421" s="103">
        <v>2.9297951999999999E-2</v>
      </c>
      <c r="F421" s="103">
        <v>2.9297952</v>
      </c>
      <c r="G421" s="103">
        <v>1.412752E-3</v>
      </c>
      <c r="H421" s="104">
        <v>44558.194790000001</v>
      </c>
      <c r="I421" s="103">
        <v>117</v>
      </c>
      <c r="J421" s="103">
        <v>1.11141E-4</v>
      </c>
      <c r="K421" s="103">
        <v>1.11E-2</v>
      </c>
      <c r="L421" s="102">
        <v>3.7934689999999998E-3</v>
      </c>
      <c r="M421" s="101">
        <v>169.03011459999999</v>
      </c>
      <c r="N421" s="62"/>
      <c r="O421" s="136">
        <v>242</v>
      </c>
      <c r="P421" s="135" t="s">
        <v>499</v>
      </c>
      <c r="Q421" s="135">
        <v>3.3202469999999998E-2</v>
      </c>
      <c r="R421" s="135">
        <v>3.3202470000000002</v>
      </c>
      <c r="S421" s="135">
        <v>5.3953150000000004E-3</v>
      </c>
      <c r="T421" s="135">
        <v>0.53949999999999998</v>
      </c>
      <c r="U421" s="134">
        <v>2887.8978689999999</v>
      </c>
    </row>
    <row r="422" spans="1:21" ht="15.75" thickBot="1" x14ac:dyDescent="0.3">
      <c r="A422" s="100">
        <v>95</v>
      </c>
      <c r="B422" s="98" t="s">
        <v>493</v>
      </c>
      <c r="C422" s="98">
        <v>1202</v>
      </c>
      <c r="D422" s="98">
        <v>8.4039941819999999</v>
      </c>
      <c r="E422" s="98">
        <v>0.91426632699999999</v>
      </c>
      <c r="F422" s="98">
        <v>91.426632679999997</v>
      </c>
      <c r="G422" s="98">
        <v>1.5652780000000002E-2</v>
      </c>
      <c r="H422" s="99">
        <v>493688.68290000001</v>
      </c>
      <c r="I422" s="98">
        <v>117</v>
      </c>
      <c r="J422" s="98">
        <v>1.020335E-3</v>
      </c>
      <c r="K422" s="98">
        <v>0.10199999999999999</v>
      </c>
      <c r="L422" s="97">
        <v>1.1160149999999999E-3</v>
      </c>
      <c r="M422" s="96">
        <v>550.96419960000003</v>
      </c>
      <c r="N422" s="62"/>
      <c r="O422" s="136">
        <v>242</v>
      </c>
      <c r="P422" s="135" t="s">
        <v>494</v>
      </c>
      <c r="Q422" s="135">
        <v>3.4698987000000001E-2</v>
      </c>
      <c r="R422" s="135">
        <v>3.4698986999999999</v>
      </c>
      <c r="S422" s="135">
        <v>9.9913699999999999E-4</v>
      </c>
      <c r="T422" s="135">
        <v>0.1</v>
      </c>
      <c r="U422" s="134">
        <v>1406.0108150000001</v>
      </c>
    </row>
    <row r="423" spans="1:21" ht="15.75" thickBot="1" x14ac:dyDescent="0.3">
      <c r="A423" s="127">
        <v>59</v>
      </c>
      <c r="B423" s="125" t="s">
        <v>497</v>
      </c>
      <c r="C423" s="125">
        <v>1101</v>
      </c>
      <c r="D423" s="125">
        <v>5.024195046</v>
      </c>
      <c r="E423" s="125">
        <v>0.41499830799999998</v>
      </c>
      <c r="F423" s="125">
        <v>41.499830799999998</v>
      </c>
      <c r="G423" s="125">
        <v>7.4173559999999999E-3</v>
      </c>
      <c r="H423" s="126">
        <v>233943.41070000001</v>
      </c>
      <c r="I423" s="125">
        <v>118</v>
      </c>
      <c r="J423" s="125">
        <v>1.1765329999999999E-2</v>
      </c>
      <c r="K423" s="125">
        <v>1.1765000000000001</v>
      </c>
      <c r="L423" s="124">
        <v>2.8350309000000001E-2</v>
      </c>
      <c r="M423" s="123">
        <v>6632.3678769999997</v>
      </c>
      <c r="N423" s="62"/>
      <c r="O423" s="133">
        <v>242</v>
      </c>
      <c r="P423" s="132" t="s">
        <v>493</v>
      </c>
      <c r="Q423" s="132">
        <v>10.497693249999999</v>
      </c>
      <c r="R423" s="132">
        <v>1049.769325</v>
      </c>
      <c r="S423" s="132">
        <v>0.37735388600000003</v>
      </c>
      <c r="T423" s="132">
        <v>37.735399999999998</v>
      </c>
      <c r="U423" s="131">
        <v>203007.43960000001</v>
      </c>
    </row>
    <row r="424" spans="1:21" x14ac:dyDescent="0.25">
      <c r="A424" s="111">
        <v>59</v>
      </c>
      <c r="B424" s="109" t="s">
        <v>496</v>
      </c>
      <c r="C424" s="109">
        <v>1101</v>
      </c>
      <c r="D424" s="109">
        <v>5.024195046</v>
      </c>
      <c r="E424" s="109">
        <v>0.75989985199999999</v>
      </c>
      <c r="F424" s="109">
        <v>75.989985200000007</v>
      </c>
      <c r="G424" s="109">
        <v>1.1761034E-2</v>
      </c>
      <c r="H424" s="110">
        <v>370943.0025</v>
      </c>
      <c r="I424" s="109">
        <v>118</v>
      </c>
      <c r="J424" s="109">
        <v>0.14882105300000001</v>
      </c>
      <c r="K424" s="109">
        <v>14.882199999999999</v>
      </c>
      <c r="L424" s="108">
        <v>0.195842981</v>
      </c>
      <c r="M424" s="107">
        <v>72646.583559999999</v>
      </c>
      <c r="N424" s="62"/>
      <c r="O424" s="148">
        <v>243</v>
      </c>
      <c r="P424" s="147" t="s">
        <v>497</v>
      </c>
      <c r="Q424" s="147">
        <v>2.4939051499999998</v>
      </c>
      <c r="R424" s="147">
        <v>249.39051499999999</v>
      </c>
      <c r="S424" s="147">
        <v>5.6896316000000002E-2</v>
      </c>
      <c r="T424" s="147">
        <v>5.6894999999999998</v>
      </c>
      <c r="U424" s="146">
        <v>33355.38927</v>
      </c>
    </row>
    <row r="425" spans="1:21" x14ac:dyDescent="0.25">
      <c r="A425" s="111">
        <v>59</v>
      </c>
      <c r="B425" s="109" t="s">
        <v>495</v>
      </c>
      <c r="C425" s="109">
        <v>1101</v>
      </c>
      <c r="D425" s="109">
        <v>5.024195046</v>
      </c>
      <c r="E425" s="109">
        <v>1.0608004200000001</v>
      </c>
      <c r="F425" s="109">
        <v>106.08004200000001</v>
      </c>
      <c r="G425" s="109">
        <v>1.4200371E-2</v>
      </c>
      <c r="H425" s="110">
        <v>447879.69069999998</v>
      </c>
      <c r="I425" s="109">
        <v>118</v>
      </c>
      <c r="J425" s="109">
        <v>0.110185064</v>
      </c>
      <c r="K425" s="109">
        <v>11.0185</v>
      </c>
      <c r="L425" s="108">
        <v>0.103869741</v>
      </c>
      <c r="M425" s="107">
        <v>46521.14731</v>
      </c>
      <c r="N425" s="62"/>
      <c r="O425" s="145">
        <v>243</v>
      </c>
      <c r="P425" s="144" t="s">
        <v>496</v>
      </c>
      <c r="Q425" s="144">
        <v>8.0907974199999995</v>
      </c>
      <c r="R425" s="144">
        <v>809.07974200000001</v>
      </c>
      <c r="S425" s="144">
        <v>0.28752570500000002</v>
      </c>
      <c r="T425" s="144">
        <v>28.752500000000001</v>
      </c>
      <c r="U425" s="143">
        <v>148004.1465</v>
      </c>
    </row>
    <row r="426" spans="1:21" x14ac:dyDescent="0.25">
      <c r="A426" s="111">
        <v>59</v>
      </c>
      <c r="B426" s="109" t="s">
        <v>499</v>
      </c>
      <c r="C426" s="109">
        <v>1101</v>
      </c>
      <c r="D426" s="109">
        <v>5.024195046</v>
      </c>
      <c r="E426" s="109">
        <v>1.1000022E-2</v>
      </c>
      <c r="F426" s="109">
        <v>1.1000022</v>
      </c>
      <c r="G426" s="109">
        <v>1.7407100000000001E-4</v>
      </c>
      <c r="H426" s="110">
        <v>5490.192849</v>
      </c>
      <c r="I426" s="109">
        <v>118</v>
      </c>
      <c r="J426" s="109">
        <v>1.0984173999999999E-2</v>
      </c>
      <c r="K426" s="109">
        <v>1.0985</v>
      </c>
      <c r="L426" s="108">
        <v>0.99855929099999996</v>
      </c>
      <c r="M426" s="107">
        <v>5482.2830809999996</v>
      </c>
      <c r="N426" s="62"/>
      <c r="O426" s="145">
        <v>243</v>
      </c>
      <c r="P426" s="144" t="s">
        <v>495</v>
      </c>
      <c r="Q426" s="144">
        <v>10.562097659999999</v>
      </c>
      <c r="R426" s="144">
        <v>1056.2097659999999</v>
      </c>
      <c r="S426" s="144">
        <v>9.8130547999999998E-2</v>
      </c>
      <c r="T426" s="144">
        <v>9.8130000000000006</v>
      </c>
      <c r="U426" s="143">
        <v>40531.38884</v>
      </c>
    </row>
    <row r="427" spans="1:21" x14ac:dyDescent="0.25">
      <c r="A427" s="111">
        <v>59</v>
      </c>
      <c r="B427" s="109" t="s">
        <v>494</v>
      </c>
      <c r="C427" s="109">
        <v>1101</v>
      </c>
      <c r="D427" s="109">
        <v>5.024195046</v>
      </c>
      <c r="E427" s="109">
        <v>1.9199069999999999E-2</v>
      </c>
      <c r="F427" s="109">
        <v>1.919907</v>
      </c>
      <c r="G427" s="109">
        <v>8.3651699999999995E-4</v>
      </c>
      <c r="H427" s="110">
        <v>26383.735410000001</v>
      </c>
      <c r="I427" s="109">
        <v>118</v>
      </c>
      <c r="J427" s="109">
        <v>1.9982999999999999E-4</v>
      </c>
      <c r="K427" s="109">
        <v>0.02</v>
      </c>
      <c r="L427" s="108">
        <v>1.0408341999999999E-2</v>
      </c>
      <c r="M427" s="107">
        <v>274.61095299999999</v>
      </c>
      <c r="N427" s="62"/>
      <c r="O427" s="145">
        <v>243</v>
      </c>
      <c r="P427" s="144" t="s">
        <v>499</v>
      </c>
      <c r="Q427" s="144">
        <v>3.3202469999999998E-2</v>
      </c>
      <c r="R427" s="144">
        <v>3.3202470000000002</v>
      </c>
      <c r="S427" s="144">
        <v>1.220247E-3</v>
      </c>
      <c r="T427" s="144">
        <v>0.122</v>
      </c>
      <c r="U427" s="143">
        <v>653.14984159999995</v>
      </c>
    </row>
    <row r="428" spans="1:21" x14ac:dyDescent="0.25">
      <c r="A428" s="111">
        <v>59</v>
      </c>
      <c r="B428" s="109" t="s">
        <v>493</v>
      </c>
      <c r="C428" s="109">
        <v>1101</v>
      </c>
      <c r="D428" s="109">
        <v>5.024195046</v>
      </c>
      <c r="E428" s="109">
        <v>1.382877599</v>
      </c>
      <c r="F428" s="109">
        <v>138.2877599</v>
      </c>
      <c r="G428" s="109">
        <v>2.252856E-2</v>
      </c>
      <c r="H428" s="110">
        <v>710550.77789999999</v>
      </c>
      <c r="I428" s="109">
        <v>118</v>
      </c>
      <c r="J428" s="109">
        <v>4.8461641E-2</v>
      </c>
      <c r="K428" s="109">
        <v>4.8461999999999996</v>
      </c>
      <c r="L428" s="108">
        <v>3.5044057000000003E-2</v>
      </c>
      <c r="M428" s="107">
        <v>24900.581870000002</v>
      </c>
      <c r="N428" s="62"/>
      <c r="O428" s="145">
        <v>243</v>
      </c>
      <c r="P428" s="144" t="s">
        <v>494</v>
      </c>
      <c r="Q428" s="144">
        <v>3.4698987000000001E-2</v>
      </c>
      <c r="R428" s="144">
        <v>3.4698986999999999</v>
      </c>
      <c r="S428" s="144">
        <v>2.778123E-3</v>
      </c>
      <c r="T428" s="144">
        <v>0.27789999999999998</v>
      </c>
      <c r="U428" s="143">
        <v>3909.4439929999999</v>
      </c>
    </row>
    <row r="429" spans="1:21" ht="15.75" thickBot="1" x14ac:dyDescent="0.3">
      <c r="A429" s="106">
        <v>60</v>
      </c>
      <c r="B429" s="103" t="s">
        <v>496</v>
      </c>
      <c r="C429" s="103">
        <v>1101</v>
      </c>
      <c r="D429" s="103">
        <v>5.0195989699999997</v>
      </c>
      <c r="E429" s="103">
        <v>0.4421002</v>
      </c>
      <c r="F429" s="103">
        <v>44.21002</v>
      </c>
      <c r="G429" s="103">
        <v>6.9916800000000001E-3</v>
      </c>
      <c r="H429" s="104">
        <v>220517.59669999999</v>
      </c>
      <c r="I429" s="103">
        <v>118</v>
      </c>
      <c r="J429" s="103">
        <v>7.4837099999999995E-4</v>
      </c>
      <c r="K429" s="103">
        <v>7.4800000000000005E-2</v>
      </c>
      <c r="L429" s="102">
        <v>1.692764E-3</v>
      </c>
      <c r="M429" s="101">
        <v>373.28416240000001</v>
      </c>
      <c r="N429" s="62"/>
      <c r="O429" s="142">
        <v>243</v>
      </c>
      <c r="P429" s="141" t="s">
        <v>493</v>
      </c>
      <c r="Q429" s="141">
        <v>10.497693249999999</v>
      </c>
      <c r="R429" s="141">
        <v>1049.769325</v>
      </c>
      <c r="S429" s="141">
        <v>0.11903852700000001</v>
      </c>
      <c r="T429" s="141">
        <v>11.904</v>
      </c>
      <c r="U429" s="140">
        <v>64048.726159999998</v>
      </c>
    </row>
    <row r="430" spans="1:21" x14ac:dyDescent="0.25">
      <c r="A430" s="106">
        <v>60</v>
      </c>
      <c r="B430" s="103" t="s">
        <v>495</v>
      </c>
      <c r="C430" s="103">
        <v>1101</v>
      </c>
      <c r="D430" s="103">
        <v>5.0195989699999997</v>
      </c>
      <c r="E430" s="103">
        <v>1.81270018</v>
      </c>
      <c r="F430" s="103">
        <v>181.27001799999999</v>
      </c>
      <c r="G430" s="103">
        <v>2.3277923999999998E-2</v>
      </c>
      <c r="H430" s="104">
        <v>734185.73030000005</v>
      </c>
      <c r="I430" s="103">
        <v>118</v>
      </c>
      <c r="J430" s="103">
        <v>1.00519E-4</v>
      </c>
      <c r="K430" s="103">
        <v>1.01E-2</v>
      </c>
      <c r="L430" s="102">
        <v>5.5500000000000001E-5</v>
      </c>
      <c r="M430" s="101">
        <v>40.712671919999998</v>
      </c>
      <c r="N430" s="62"/>
      <c r="O430" s="139">
        <v>245</v>
      </c>
      <c r="P430" s="138" t="s">
        <v>497</v>
      </c>
      <c r="Q430" s="138">
        <v>1.7948034500000001</v>
      </c>
      <c r="R430" s="138">
        <v>179.480345</v>
      </c>
      <c r="S430" s="138">
        <v>1.3423832E-2</v>
      </c>
      <c r="T430" s="138">
        <v>1.3424</v>
      </c>
      <c r="U430" s="137">
        <v>6935.4120800000001</v>
      </c>
    </row>
    <row r="431" spans="1:21" x14ac:dyDescent="0.25">
      <c r="A431" s="111">
        <v>61</v>
      </c>
      <c r="B431" s="109" t="s">
        <v>497</v>
      </c>
      <c r="C431" s="109">
        <v>1102</v>
      </c>
      <c r="D431" s="109">
        <v>7.6165909379999999</v>
      </c>
      <c r="E431" s="109">
        <v>0.41229887999999998</v>
      </c>
      <c r="F431" s="109">
        <v>41.229888000000003</v>
      </c>
      <c r="G431" s="109">
        <v>7.2381479999999998E-3</v>
      </c>
      <c r="H431" s="110">
        <v>228291.1839</v>
      </c>
      <c r="I431" s="109">
        <v>118</v>
      </c>
      <c r="J431" s="109">
        <v>3.9966200000000001E-4</v>
      </c>
      <c r="K431" s="109">
        <v>0.04</v>
      </c>
      <c r="L431" s="108">
        <v>9.6935100000000002E-4</v>
      </c>
      <c r="M431" s="107">
        <v>221.29433549999999</v>
      </c>
      <c r="N431" s="62"/>
      <c r="O431" s="136">
        <v>245</v>
      </c>
      <c r="P431" s="135" t="s">
        <v>496</v>
      </c>
      <c r="Q431" s="135">
        <v>3.7047008699999999</v>
      </c>
      <c r="R431" s="135">
        <v>370.47008699999998</v>
      </c>
      <c r="S431" s="135">
        <v>0.102674186</v>
      </c>
      <c r="T431" s="135">
        <v>10.2674</v>
      </c>
      <c r="U431" s="134">
        <v>46806.095480000004</v>
      </c>
    </row>
    <row r="432" spans="1:21" x14ac:dyDescent="0.25">
      <c r="A432" s="111">
        <v>61</v>
      </c>
      <c r="B432" s="109" t="s">
        <v>496</v>
      </c>
      <c r="C432" s="109">
        <v>1102</v>
      </c>
      <c r="D432" s="109">
        <v>7.6165909379999999</v>
      </c>
      <c r="E432" s="109">
        <v>1.4613991479999999</v>
      </c>
      <c r="F432" s="109">
        <v>146.13991480000001</v>
      </c>
      <c r="G432" s="109">
        <v>2.2613642E-2</v>
      </c>
      <c r="H432" s="110">
        <v>713234.27080000006</v>
      </c>
      <c r="I432" s="109">
        <v>118</v>
      </c>
      <c r="J432" s="109">
        <v>2.7273169999999999E-3</v>
      </c>
      <c r="K432" s="109">
        <v>0.27279999999999999</v>
      </c>
      <c r="L432" s="108">
        <v>1.866237E-3</v>
      </c>
      <c r="M432" s="107">
        <v>1331.0639719999999</v>
      </c>
      <c r="N432" s="62"/>
      <c r="O432" s="136">
        <v>245</v>
      </c>
      <c r="P432" s="135" t="s">
        <v>495</v>
      </c>
      <c r="Q432" s="135">
        <v>6.4542973149999998</v>
      </c>
      <c r="R432" s="135">
        <v>645.4297315</v>
      </c>
      <c r="S432" s="135">
        <v>0.16348602100000001</v>
      </c>
      <c r="T432" s="135">
        <v>16.348700000000001</v>
      </c>
      <c r="U432" s="134">
        <v>58311.598489999997</v>
      </c>
    </row>
    <row r="433" spans="1:21" x14ac:dyDescent="0.25">
      <c r="A433" s="111">
        <v>61</v>
      </c>
      <c r="B433" s="109" t="s">
        <v>495</v>
      </c>
      <c r="C433" s="109">
        <v>1102</v>
      </c>
      <c r="D433" s="109">
        <v>7.6165909379999999</v>
      </c>
      <c r="E433" s="109">
        <v>2.6863998499999999</v>
      </c>
      <c r="F433" s="109">
        <v>268.63998500000002</v>
      </c>
      <c r="G433" s="109">
        <v>3.3166237000000001E-2</v>
      </c>
      <c r="H433" s="110">
        <v>1046063.102</v>
      </c>
      <c r="I433" s="109">
        <v>118</v>
      </c>
      <c r="J433" s="109">
        <v>9.2582889999999994E-3</v>
      </c>
      <c r="K433" s="109">
        <v>0.92579999999999996</v>
      </c>
      <c r="L433" s="108">
        <v>3.4463559999999998E-3</v>
      </c>
      <c r="M433" s="107">
        <v>3605.1055059999999</v>
      </c>
      <c r="N433" s="62"/>
      <c r="O433" s="136">
        <v>245</v>
      </c>
      <c r="P433" s="135" t="s">
        <v>494</v>
      </c>
      <c r="Q433" s="135">
        <v>1.5199850000000001E-2</v>
      </c>
      <c r="R433" s="135">
        <v>1.5199849999999999</v>
      </c>
      <c r="S433" s="135">
        <v>1.9980900000000001E-4</v>
      </c>
      <c r="T433" s="135">
        <v>0.02</v>
      </c>
      <c r="U433" s="134">
        <v>280.4054999</v>
      </c>
    </row>
    <row r="434" spans="1:21" ht="15.75" thickBot="1" x14ac:dyDescent="0.3">
      <c r="A434" s="111">
        <v>61</v>
      </c>
      <c r="B434" s="109" t="s">
        <v>499</v>
      </c>
      <c r="C434" s="109">
        <v>1102</v>
      </c>
      <c r="D434" s="109">
        <v>7.6165909379999999</v>
      </c>
      <c r="E434" s="109">
        <v>1.3099858000000001E-2</v>
      </c>
      <c r="F434" s="109">
        <v>1.3099858</v>
      </c>
      <c r="G434" s="109">
        <v>2.0985700000000001E-4</v>
      </c>
      <c r="H434" s="110">
        <v>6618.8938420000004</v>
      </c>
      <c r="I434" s="109">
        <v>118</v>
      </c>
      <c r="J434" s="109">
        <v>2.2174900000000001E-4</v>
      </c>
      <c r="K434" s="109">
        <v>2.2200000000000001E-2</v>
      </c>
      <c r="L434" s="108">
        <v>1.6927576999999999E-2</v>
      </c>
      <c r="M434" s="107">
        <v>112.04183519999999</v>
      </c>
      <c r="N434" s="62"/>
      <c r="O434" s="133">
        <v>245</v>
      </c>
      <c r="P434" s="132" t="s">
        <v>493</v>
      </c>
      <c r="Q434" s="132">
        <v>12.0983959</v>
      </c>
      <c r="R434" s="132">
        <v>1209.83959</v>
      </c>
      <c r="S434" s="132">
        <v>0.163597355</v>
      </c>
      <c r="T434" s="132">
        <v>16.3596</v>
      </c>
      <c r="U434" s="131">
        <v>77782.683279999997</v>
      </c>
    </row>
    <row r="435" spans="1:21" ht="15.75" thickBot="1" x14ac:dyDescent="0.3">
      <c r="A435" s="111">
        <v>61</v>
      </c>
      <c r="B435" s="109" t="s">
        <v>493</v>
      </c>
      <c r="C435" s="109">
        <v>1102</v>
      </c>
      <c r="D435" s="109">
        <v>7.6165909379999999</v>
      </c>
      <c r="E435" s="109">
        <v>2.4765545219999998</v>
      </c>
      <c r="F435" s="109">
        <v>247.65545220000001</v>
      </c>
      <c r="G435" s="109">
        <v>4.0143529999999997E-2</v>
      </c>
      <c r="H435" s="110">
        <v>1266126.936</v>
      </c>
      <c r="I435" s="109">
        <v>118</v>
      </c>
      <c r="J435" s="109">
        <v>1.267956E-3</v>
      </c>
      <c r="K435" s="109">
        <v>0.1268</v>
      </c>
      <c r="L435" s="108">
        <v>5.1198400000000005E-4</v>
      </c>
      <c r="M435" s="107">
        <v>648.23682989999998</v>
      </c>
      <c r="N435" s="62"/>
      <c r="O435" s="148">
        <v>261</v>
      </c>
      <c r="P435" s="147" t="s">
        <v>497</v>
      </c>
      <c r="Q435" s="147">
        <v>1.012101068</v>
      </c>
      <c r="R435" s="147">
        <v>101.21010680000001</v>
      </c>
      <c r="S435" s="147">
        <v>4.086915E-2</v>
      </c>
      <c r="T435" s="147">
        <v>4.0869999999999997</v>
      </c>
      <c r="U435" s="146">
        <v>22427.15641</v>
      </c>
    </row>
    <row r="436" spans="1:21" x14ac:dyDescent="0.25">
      <c r="A436" s="116">
        <v>20</v>
      </c>
      <c r="B436" s="114" t="s">
        <v>497</v>
      </c>
      <c r="C436" s="114">
        <v>1006</v>
      </c>
      <c r="D436" s="138">
        <v>12.46220634</v>
      </c>
      <c r="E436" s="138">
        <v>0.47220202</v>
      </c>
      <c r="F436" s="138">
        <v>47.220202</v>
      </c>
      <c r="G436" s="138">
        <v>7.515168E-3</v>
      </c>
      <c r="H436" s="161">
        <v>237028.3909</v>
      </c>
      <c r="I436" s="138">
        <v>120</v>
      </c>
      <c r="J436" s="160">
        <v>5.6899999999999997E-6</v>
      </c>
      <c r="K436" s="160">
        <v>5.9999999999999995E-4</v>
      </c>
      <c r="L436" s="159">
        <v>1.2099999999999999E-5</v>
      </c>
      <c r="M436" s="158">
        <v>2.8581788339999998</v>
      </c>
      <c r="N436" s="14"/>
      <c r="O436" s="145">
        <v>261</v>
      </c>
      <c r="P436" s="144" t="s">
        <v>496</v>
      </c>
      <c r="Q436" s="144">
        <v>3.4751001399999999</v>
      </c>
      <c r="R436" s="144">
        <v>347.51001400000001</v>
      </c>
      <c r="S436" s="144">
        <v>0.13328467199999999</v>
      </c>
      <c r="T436" s="144">
        <v>13.3283</v>
      </c>
      <c r="U436" s="143">
        <v>64862.318350000001</v>
      </c>
    </row>
    <row r="437" spans="1:21" x14ac:dyDescent="0.25">
      <c r="A437" s="106">
        <v>20</v>
      </c>
      <c r="B437" s="103" t="s">
        <v>496</v>
      </c>
      <c r="C437" s="103">
        <v>1006</v>
      </c>
      <c r="D437" s="135">
        <v>12.46220634</v>
      </c>
      <c r="E437" s="135">
        <v>0.96920236999999998</v>
      </c>
      <c r="F437" s="135">
        <v>96.920237</v>
      </c>
      <c r="G437" s="135">
        <v>1.3886310000000001E-2</v>
      </c>
      <c r="H437" s="157">
        <v>437974.21370000002</v>
      </c>
      <c r="I437" s="135">
        <v>120</v>
      </c>
      <c r="J437" s="135">
        <v>3.7782199999999999E-4</v>
      </c>
      <c r="K437" s="135">
        <v>3.78E-2</v>
      </c>
      <c r="L437" s="156">
        <v>3.89828E-4</v>
      </c>
      <c r="M437" s="155">
        <v>170.7344196</v>
      </c>
      <c r="N437" s="14"/>
      <c r="O437" s="145">
        <v>261</v>
      </c>
      <c r="P437" s="144" t="s">
        <v>495</v>
      </c>
      <c r="Q437" s="144">
        <v>3.3402999200000001</v>
      </c>
      <c r="R437" s="144">
        <v>334.02999199999999</v>
      </c>
      <c r="S437" s="144">
        <v>4.8440083000000002E-2</v>
      </c>
      <c r="T437" s="144">
        <v>4.8441999999999998</v>
      </c>
      <c r="U437" s="143">
        <v>18490.34736</v>
      </c>
    </row>
    <row r="438" spans="1:21" x14ac:dyDescent="0.25">
      <c r="A438" s="106">
        <v>20</v>
      </c>
      <c r="B438" s="103" t="s">
        <v>495</v>
      </c>
      <c r="C438" s="103">
        <v>1006</v>
      </c>
      <c r="D438" s="135">
        <v>12.46220634</v>
      </c>
      <c r="E438" s="135">
        <v>1.7473987799999999</v>
      </c>
      <c r="F438" s="135">
        <v>174.739878</v>
      </c>
      <c r="G438" s="135">
        <v>1.9743591000000001E-2</v>
      </c>
      <c r="H438" s="157">
        <v>622712.84959999996</v>
      </c>
      <c r="I438" s="135">
        <v>120</v>
      </c>
      <c r="J438" s="135">
        <v>4.8686420000000003E-3</v>
      </c>
      <c r="K438" s="135">
        <v>0.4869</v>
      </c>
      <c r="L438" s="156">
        <v>2.7862220000000001E-3</v>
      </c>
      <c r="M438" s="155">
        <v>1735.0165320000001</v>
      </c>
      <c r="N438" s="14"/>
      <c r="O438" s="145">
        <v>261</v>
      </c>
      <c r="P438" s="144" t="s">
        <v>494</v>
      </c>
      <c r="Q438" s="144">
        <v>1.7099713999999998E-2</v>
      </c>
      <c r="R438" s="144">
        <v>1.7099713999999999</v>
      </c>
      <c r="S438" s="144">
        <v>8.9734600000000004E-4</v>
      </c>
      <c r="T438" s="144">
        <v>8.9800000000000005E-2</v>
      </c>
      <c r="U438" s="143">
        <v>1272.7583090000001</v>
      </c>
    </row>
    <row r="439" spans="1:21" ht="15.75" thickBot="1" x14ac:dyDescent="0.3">
      <c r="A439" s="106">
        <v>20</v>
      </c>
      <c r="B439" s="103" t="s">
        <v>493</v>
      </c>
      <c r="C439" s="103">
        <v>1006</v>
      </c>
      <c r="D439" s="135">
        <v>12.46220634</v>
      </c>
      <c r="E439" s="135">
        <v>7.0415386639999999</v>
      </c>
      <c r="F439" s="135">
        <v>704.15386639999997</v>
      </c>
      <c r="G439" s="135">
        <v>0.104175512</v>
      </c>
      <c r="H439" s="157">
        <v>3285695.6329999999</v>
      </c>
      <c r="I439" s="135">
        <v>120</v>
      </c>
      <c r="J439" s="135">
        <v>4.1733999999999999E-3</v>
      </c>
      <c r="K439" s="135">
        <v>0.4173</v>
      </c>
      <c r="L439" s="156">
        <v>5.9268299999999999E-4</v>
      </c>
      <c r="M439" s="155">
        <v>1947.3756370000001</v>
      </c>
      <c r="N439" s="14"/>
      <c r="O439" s="142">
        <v>261</v>
      </c>
      <c r="P439" s="141" t="s">
        <v>493</v>
      </c>
      <c r="Q439" s="141">
        <v>6.2612483870000002</v>
      </c>
      <c r="R439" s="141">
        <v>626.12483870000005</v>
      </c>
      <c r="S439" s="141">
        <v>0.22827276199999999</v>
      </c>
      <c r="T439" s="141">
        <v>22.827300000000001</v>
      </c>
      <c r="U439" s="140">
        <v>117704.1177</v>
      </c>
    </row>
    <row r="440" spans="1:21" x14ac:dyDescent="0.25">
      <c r="A440" s="111">
        <v>21</v>
      </c>
      <c r="B440" s="109" t="s">
        <v>497</v>
      </c>
      <c r="C440" s="109">
        <v>1006</v>
      </c>
      <c r="D440" s="144">
        <v>20.71919896</v>
      </c>
      <c r="E440" s="144">
        <v>0.86790217999999997</v>
      </c>
      <c r="F440" s="144">
        <v>86.790217999999996</v>
      </c>
      <c r="G440" s="144">
        <v>1.4470066E-2</v>
      </c>
      <c r="H440" s="154">
        <v>456385.89250000002</v>
      </c>
      <c r="I440" s="144">
        <v>120</v>
      </c>
      <c r="J440" s="144">
        <v>0.109155106</v>
      </c>
      <c r="K440" s="144">
        <v>10.9156</v>
      </c>
      <c r="L440" s="153">
        <v>0.12576890399999999</v>
      </c>
      <c r="M440" s="152">
        <v>57399.153680000003</v>
      </c>
      <c r="N440" s="14"/>
      <c r="O440" s="139">
        <v>275</v>
      </c>
      <c r="P440" s="138" t="s">
        <v>497</v>
      </c>
      <c r="Q440" s="138">
        <v>0.36569976799999998</v>
      </c>
      <c r="R440" s="138">
        <v>36.569976799999999</v>
      </c>
      <c r="S440" s="138">
        <v>1.892216E-3</v>
      </c>
      <c r="T440" s="138">
        <v>0.18920000000000001</v>
      </c>
      <c r="U440" s="137">
        <v>1038.358745</v>
      </c>
    </row>
    <row r="441" spans="1:21" x14ac:dyDescent="0.25">
      <c r="A441" s="111">
        <v>21</v>
      </c>
      <c r="B441" s="109" t="s">
        <v>498</v>
      </c>
      <c r="C441" s="109">
        <v>1006</v>
      </c>
      <c r="D441" s="144">
        <v>20.71919896</v>
      </c>
      <c r="E441" s="144">
        <v>2.5945552869999999</v>
      </c>
      <c r="F441" s="144">
        <v>259.4555287</v>
      </c>
      <c r="G441" s="144">
        <v>3.7204474000000001E-2</v>
      </c>
      <c r="H441" s="154">
        <v>1173429.1140000001</v>
      </c>
      <c r="I441" s="144">
        <v>120</v>
      </c>
      <c r="J441" s="144">
        <v>0.56042197199999999</v>
      </c>
      <c r="K441" s="144">
        <v>56.042200000000001</v>
      </c>
      <c r="L441" s="153">
        <v>0.21599924100000001</v>
      </c>
      <c r="M441" s="152">
        <v>253459.79740000001</v>
      </c>
      <c r="N441" s="14"/>
      <c r="O441" s="136">
        <v>275</v>
      </c>
      <c r="P441" s="135" t="s">
        <v>498</v>
      </c>
      <c r="Q441" s="135">
        <v>1.836853351</v>
      </c>
      <c r="R441" s="135">
        <v>183.6853351</v>
      </c>
      <c r="S441" s="135">
        <v>8.8707130000000006E-3</v>
      </c>
      <c r="T441" s="135">
        <v>0.88700000000000001</v>
      </c>
      <c r="U441" s="134">
        <v>4299.9028630000003</v>
      </c>
    </row>
    <row r="442" spans="1:21" x14ac:dyDescent="0.25">
      <c r="A442" s="111">
        <v>21</v>
      </c>
      <c r="B442" s="109" t="s">
        <v>496</v>
      </c>
      <c r="C442" s="109">
        <v>1006</v>
      </c>
      <c r="D442" s="144">
        <v>20.71919896</v>
      </c>
      <c r="E442" s="144">
        <v>2.3565994400000001</v>
      </c>
      <c r="F442" s="144">
        <v>235.659944</v>
      </c>
      <c r="G442" s="144">
        <v>3.4442107E-2</v>
      </c>
      <c r="H442" s="154">
        <v>1086304.061</v>
      </c>
      <c r="I442" s="144">
        <v>120</v>
      </c>
      <c r="J442" s="144">
        <v>0.44034139999999999</v>
      </c>
      <c r="K442" s="144">
        <v>44.033900000000003</v>
      </c>
      <c r="L442" s="153">
        <v>0.18685458099999999</v>
      </c>
      <c r="M442" s="152">
        <v>202980.89</v>
      </c>
      <c r="N442" s="14"/>
      <c r="O442" s="136">
        <v>275</v>
      </c>
      <c r="P442" s="135" t="s">
        <v>496</v>
      </c>
      <c r="Q442" s="135">
        <v>2.1866000400000001</v>
      </c>
      <c r="R442" s="135">
        <v>218.66000399999999</v>
      </c>
      <c r="S442" s="135">
        <v>7.3602264000000001E-2</v>
      </c>
      <c r="T442" s="135">
        <v>7.3601999999999999</v>
      </c>
      <c r="U442" s="134">
        <v>35819.891459999999</v>
      </c>
    </row>
    <row r="443" spans="1:21" x14ac:dyDescent="0.25">
      <c r="A443" s="111">
        <v>21</v>
      </c>
      <c r="B443" s="109" t="s">
        <v>495</v>
      </c>
      <c r="C443" s="109">
        <v>1006</v>
      </c>
      <c r="D443" s="144">
        <v>20.71919896</v>
      </c>
      <c r="E443" s="144">
        <v>4.2201023800000002</v>
      </c>
      <c r="F443" s="144">
        <v>422.01023800000002</v>
      </c>
      <c r="G443" s="144">
        <v>5.0339746999999997E-2</v>
      </c>
      <c r="H443" s="154">
        <v>1587715.621</v>
      </c>
      <c r="I443" s="144">
        <v>120</v>
      </c>
      <c r="J443" s="144">
        <v>0.429670567</v>
      </c>
      <c r="K443" s="144">
        <v>42.967100000000002</v>
      </c>
      <c r="L443" s="153">
        <v>0.10181519999999999</v>
      </c>
      <c r="M443" s="152">
        <v>161653.5833</v>
      </c>
      <c r="N443" s="14"/>
      <c r="O443" s="136">
        <v>275</v>
      </c>
      <c r="P443" s="135" t="s">
        <v>495</v>
      </c>
      <c r="Q443" s="135">
        <v>3.5636002200000001</v>
      </c>
      <c r="R443" s="135">
        <v>356.36002200000001</v>
      </c>
      <c r="S443" s="135">
        <v>0.10512463800000001</v>
      </c>
      <c r="T443" s="135">
        <v>10.5124</v>
      </c>
      <c r="U443" s="134">
        <v>40206.400439999998</v>
      </c>
    </row>
    <row r="444" spans="1:21" ht="15.75" thickBot="1" x14ac:dyDescent="0.3">
      <c r="A444" s="111">
        <v>21</v>
      </c>
      <c r="B444" s="109" t="s">
        <v>494</v>
      </c>
      <c r="C444" s="109">
        <v>1006</v>
      </c>
      <c r="D444" s="144">
        <v>20.71919896</v>
      </c>
      <c r="E444" s="144">
        <v>3.3302379999999999E-2</v>
      </c>
      <c r="F444" s="144">
        <v>3.330238</v>
      </c>
      <c r="G444" s="144">
        <v>1.325257E-3</v>
      </c>
      <c r="H444" s="154">
        <v>41798.610930000003</v>
      </c>
      <c r="I444" s="144">
        <v>120</v>
      </c>
      <c r="J444" s="144">
        <v>6.7496700000000001E-3</v>
      </c>
      <c r="K444" s="144">
        <v>0.67510000000000003</v>
      </c>
      <c r="L444" s="153">
        <v>0.202678303</v>
      </c>
      <c r="M444" s="152">
        <v>8471.6715220000006</v>
      </c>
      <c r="N444" s="14"/>
      <c r="O444" s="133">
        <v>275</v>
      </c>
      <c r="P444" s="132" t="s">
        <v>493</v>
      </c>
      <c r="Q444" s="132">
        <v>6.8750746820000002</v>
      </c>
      <c r="R444" s="132">
        <v>687.50746819999995</v>
      </c>
      <c r="S444" s="132">
        <v>0.15328414300000001</v>
      </c>
      <c r="T444" s="132">
        <v>15.3284</v>
      </c>
      <c r="U444" s="131">
        <v>79157.816800000001</v>
      </c>
    </row>
    <row r="445" spans="1:21" ht="15.75" thickBot="1" x14ac:dyDescent="0.3">
      <c r="A445" s="121">
        <v>21</v>
      </c>
      <c r="B445" s="119" t="s">
        <v>493</v>
      </c>
      <c r="C445" s="119">
        <v>1006</v>
      </c>
      <c r="D445" s="141">
        <v>20.71919896</v>
      </c>
      <c r="E445" s="141">
        <v>10.59204079</v>
      </c>
      <c r="F445" s="141">
        <v>1059.2040790000001</v>
      </c>
      <c r="G445" s="141">
        <v>0.162296368</v>
      </c>
      <c r="H445" s="151">
        <v>5118827.4400000004</v>
      </c>
      <c r="I445" s="141">
        <v>120</v>
      </c>
      <c r="J445" s="141">
        <v>1.5945134510000001</v>
      </c>
      <c r="K445" s="141">
        <v>159.45140000000001</v>
      </c>
      <c r="L445" s="150">
        <v>0.15053883200000001</v>
      </c>
      <c r="M445" s="149">
        <v>770582.30480000004</v>
      </c>
      <c r="N445" s="14"/>
      <c r="O445" s="148">
        <v>276</v>
      </c>
      <c r="P445" s="147" t="s">
        <v>497</v>
      </c>
      <c r="Q445" s="147">
        <v>3.5444030679999998</v>
      </c>
      <c r="R445" s="147">
        <v>354.44030679999997</v>
      </c>
      <c r="S445" s="147">
        <v>0.14322053200000001</v>
      </c>
      <c r="T445" s="147">
        <v>14.321999999999999</v>
      </c>
      <c r="U445" s="146">
        <v>84884.361340000003</v>
      </c>
    </row>
    <row r="446" spans="1:21" x14ac:dyDescent="0.25">
      <c r="A446" s="116">
        <v>56</v>
      </c>
      <c r="B446" s="114" t="s">
        <v>495</v>
      </c>
      <c r="C446" s="114">
        <v>1102</v>
      </c>
      <c r="D446" s="114">
        <v>1.4021001200000001</v>
      </c>
      <c r="E446" s="114">
        <v>0.22330030000000001</v>
      </c>
      <c r="F446" s="114">
        <v>22.330030000000001</v>
      </c>
      <c r="G446" s="114">
        <v>2.8491860000000001E-3</v>
      </c>
      <c r="H446" s="115">
        <v>89863.332410000003</v>
      </c>
      <c r="I446" s="114">
        <v>121</v>
      </c>
      <c r="J446" s="114">
        <v>1.261692E-3</v>
      </c>
      <c r="K446" s="114">
        <v>0.12620000000000001</v>
      </c>
      <c r="L446" s="113">
        <v>5.6502009999999997E-3</v>
      </c>
      <c r="M446" s="112">
        <v>507.74587320000001</v>
      </c>
      <c r="N446" s="62"/>
      <c r="O446" s="145">
        <v>276</v>
      </c>
      <c r="P446" s="144" t="s">
        <v>496</v>
      </c>
      <c r="Q446" s="144">
        <v>8.3112970599999993</v>
      </c>
      <c r="R446" s="144">
        <v>831.12970600000006</v>
      </c>
      <c r="S446" s="144">
        <v>0.18245333</v>
      </c>
      <c r="T446" s="144">
        <v>18.2453</v>
      </c>
      <c r="U446" s="143">
        <v>93062.785839999997</v>
      </c>
    </row>
    <row r="447" spans="1:21" x14ac:dyDescent="0.25">
      <c r="A447" s="106">
        <v>56</v>
      </c>
      <c r="B447" s="103" t="s">
        <v>493</v>
      </c>
      <c r="C447" s="103">
        <v>1102</v>
      </c>
      <c r="D447" s="103">
        <v>1.4021001200000001</v>
      </c>
      <c r="E447" s="103">
        <v>0.61382629499999997</v>
      </c>
      <c r="F447" s="103">
        <v>61.382629530000003</v>
      </c>
      <c r="G447" s="103">
        <v>1.0312205E-2</v>
      </c>
      <c r="H447" s="104">
        <v>325246.93209999998</v>
      </c>
      <c r="I447" s="103">
        <v>121</v>
      </c>
      <c r="J447" s="103">
        <v>2.8931300000000003E-4</v>
      </c>
      <c r="K447" s="103">
        <v>2.9000000000000001E-2</v>
      </c>
      <c r="L447" s="102">
        <v>4.7132700000000001E-4</v>
      </c>
      <c r="M447" s="101">
        <v>153.2977181</v>
      </c>
      <c r="N447" s="62"/>
      <c r="O447" s="145">
        <v>276</v>
      </c>
      <c r="P447" s="144" t="s">
        <v>495</v>
      </c>
      <c r="Q447" s="144">
        <v>9.0106059799999993</v>
      </c>
      <c r="R447" s="144">
        <v>901.06059800000003</v>
      </c>
      <c r="S447" s="144">
        <v>9.0423655000000006E-2</v>
      </c>
      <c r="T447" s="144">
        <v>9.0422999999999991</v>
      </c>
      <c r="U447" s="143">
        <v>40862.720070000003</v>
      </c>
    </row>
    <row r="448" spans="1:21" x14ac:dyDescent="0.25">
      <c r="A448" s="111">
        <v>65</v>
      </c>
      <c r="B448" s="109" t="s">
        <v>497</v>
      </c>
      <c r="C448" s="109">
        <v>1102</v>
      </c>
      <c r="D448" s="109">
        <v>8.1527010650000005</v>
      </c>
      <c r="E448" s="109">
        <v>0.45450032499999998</v>
      </c>
      <c r="F448" s="109">
        <v>45.450032499999999</v>
      </c>
      <c r="G448" s="109">
        <v>8.2200559999999999E-3</v>
      </c>
      <c r="H448" s="110">
        <v>259260.57610000001</v>
      </c>
      <c r="I448" s="109">
        <v>121</v>
      </c>
      <c r="J448" s="109">
        <v>7.2742859999999996E-3</v>
      </c>
      <c r="K448" s="109">
        <v>0.72750000000000004</v>
      </c>
      <c r="L448" s="108">
        <v>1.6005017999999999E-2</v>
      </c>
      <c r="M448" s="107">
        <v>4149.4702559999996</v>
      </c>
      <c r="N448" s="62"/>
      <c r="O448" s="145">
        <v>276</v>
      </c>
      <c r="P448" s="144" t="s">
        <v>499</v>
      </c>
      <c r="Q448" s="144">
        <v>4.8400940000000003E-2</v>
      </c>
      <c r="R448" s="144">
        <v>4.8400939999999997</v>
      </c>
      <c r="S448" s="144">
        <v>2.2998350000000001E-3</v>
      </c>
      <c r="T448" s="144">
        <v>0.23</v>
      </c>
      <c r="U448" s="143">
        <v>1176.860919</v>
      </c>
    </row>
    <row r="449" spans="1:21" x14ac:dyDescent="0.25">
      <c r="A449" s="111">
        <v>65</v>
      </c>
      <c r="B449" s="109" t="s">
        <v>495</v>
      </c>
      <c r="C449" s="109">
        <v>1102</v>
      </c>
      <c r="D449" s="109">
        <v>8.1527010650000005</v>
      </c>
      <c r="E449" s="109">
        <v>2.9906999000000001</v>
      </c>
      <c r="F449" s="109">
        <v>299.06999000000002</v>
      </c>
      <c r="G449" s="109">
        <v>3.8404804000000001E-2</v>
      </c>
      <c r="H449" s="110">
        <v>1211287.5160000001</v>
      </c>
      <c r="I449" s="109">
        <v>121</v>
      </c>
      <c r="J449" s="109">
        <v>0.18034505200000001</v>
      </c>
      <c r="K449" s="109">
        <v>18.034700000000001</v>
      </c>
      <c r="L449" s="108">
        <v>6.0301954999999997E-2</v>
      </c>
      <c r="M449" s="107">
        <v>73043.005810000002</v>
      </c>
      <c r="N449" s="62"/>
      <c r="O449" s="145">
        <v>276</v>
      </c>
      <c r="P449" s="144" t="s">
        <v>494</v>
      </c>
      <c r="Q449" s="144">
        <v>0.11540003</v>
      </c>
      <c r="R449" s="144">
        <v>11.540003</v>
      </c>
      <c r="S449" s="144">
        <v>4.0966199999999996E-3</v>
      </c>
      <c r="T449" s="144">
        <v>0.40970000000000001</v>
      </c>
      <c r="U449" s="143">
        <v>6191.8777360000004</v>
      </c>
    </row>
    <row r="450" spans="1:21" ht="15.75" thickBot="1" x14ac:dyDescent="0.3">
      <c r="A450" s="111">
        <v>65</v>
      </c>
      <c r="B450" s="109" t="s">
        <v>494</v>
      </c>
      <c r="C450" s="109">
        <v>1102</v>
      </c>
      <c r="D450" s="109">
        <v>8.1527010650000005</v>
      </c>
      <c r="E450" s="109">
        <v>1.0200205E-2</v>
      </c>
      <c r="F450" s="109">
        <v>1.0200205</v>
      </c>
      <c r="G450" s="109">
        <v>4.9402799999999998E-4</v>
      </c>
      <c r="H450" s="110">
        <v>15581.64986</v>
      </c>
      <c r="I450" s="109">
        <v>121</v>
      </c>
      <c r="J450" s="109">
        <v>1.9983800000000001E-4</v>
      </c>
      <c r="K450" s="109">
        <v>0.02</v>
      </c>
      <c r="L450" s="108">
        <v>1.9591608999999999E-2</v>
      </c>
      <c r="M450" s="107">
        <v>305.26958450000001</v>
      </c>
      <c r="N450" s="62"/>
      <c r="O450" s="142">
        <v>276</v>
      </c>
      <c r="P450" s="141" t="s">
        <v>493</v>
      </c>
      <c r="Q450" s="141">
        <v>9.2379908030000006</v>
      </c>
      <c r="R450" s="141">
        <v>923.79908030000001</v>
      </c>
      <c r="S450" s="141">
        <v>0.12928209900000001</v>
      </c>
      <c r="T450" s="141">
        <v>12.9284</v>
      </c>
      <c r="U450" s="140">
        <v>69285.589349999995</v>
      </c>
    </row>
    <row r="451" spans="1:21" ht="15.75" thickBot="1" x14ac:dyDescent="0.3">
      <c r="A451" s="121">
        <v>65</v>
      </c>
      <c r="B451" s="119" t="s">
        <v>493</v>
      </c>
      <c r="C451" s="119">
        <v>1102</v>
      </c>
      <c r="D451" s="119">
        <v>8.1527010650000005</v>
      </c>
      <c r="E451" s="119">
        <v>2.9682257480000001</v>
      </c>
      <c r="F451" s="119">
        <v>296.82257479999998</v>
      </c>
      <c r="G451" s="119">
        <v>4.9561696000000002E-2</v>
      </c>
      <c r="H451" s="120">
        <v>1563175.878</v>
      </c>
      <c r="I451" s="119">
        <v>121</v>
      </c>
      <c r="J451" s="119">
        <v>0.20380364400000001</v>
      </c>
      <c r="K451" s="119">
        <v>20.380400000000002</v>
      </c>
      <c r="L451" s="118">
        <v>6.8661772999999995E-2</v>
      </c>
      <c r="M451" s="117">
        <v>107330.4279</v>
      </c>
      <c r="N451" s="62"/>
      <c r="O451" s="139">
        <v>284</v>
      </c>
      <c r="P451" s="138" t="s">
        <v>497</v>
      </c>
      <c r="Q451" s="138">
        <v>2.3054024759999998</v>
      </c>
      <c r="R451" s="138">
        <v>230.54024759999999</v>
      </c>
      <c r="S451" s="138">
        <v>8.9379226000000006E-2</v>
      </c>
      <c r="T451" s="138">
        <v>8.9379000000000008</v>
      </c>
      <c r="U451" s="137">
        <v>54304.22135</v>
      </c>
    </row>
    <row r="452" spans="1:21" x14ac:dyDescent="0.25">
      <c r="A452" s="106">
        <v>25</v>
      </c>
      <c r="B452" s="103" t="s">
        <v>497</v>
      </c>
      <c r="C452" s="103">
        <v>1006</v>
      </c>
      <c r="D452" s="103">
        <v>6.7796947449999996</v>
      </c>
      <c r="E452" s="103">
        <v>0.37539919500000002</v>
      </c>
      <c r="F452" s="103">
        <v>37.539919500000003</v>
      </c>
      <c r="G452" s="103">
        <v>6.5660980000000002E-3</v>
      </c>
      <c r="H452" s="104">
        <v>207094.74299999999</v>
      </c>
      <c r="I452" s="103">
        <v>123</v>
      </c>
      <c r="J452" s="103">
        <v>3.5280273000000001E-2</v>
      </c>
      <c r="K452" s="103">
        <v>3.5280999999999998</v>
      </c>
      <c r="L452" s="102">
        <v>9.3980684999999994E-2</v>
      </c>
      <c r="M452" s="101">
        <v>19462.905760000001</v>
      </c>
      <c r="N452" s="62"/>
      <c r="O452" s="136">
        <v>284</v>
      </c>
      <c r="P452" s="135" t="s">
        <v>496</v>
      </c>
      <c r="Q452" s="135">
        <v>8.0767985800000002</v>
      </c>
      <c r="R452" s="135">
        <v>807.67985799999997</v>
      </c>
      <c r="S452" s="135">
        <v>0.27021606999999997</v>
      </c>
      <c r="T452" s="135">
        <v>27.021599999999999</v>
      </c>
      <c r="U452" s="134">
        <v>140934.1777</v>
      </c>
    </row>
    <row r="453" spans="1:21" x14ac:dyDescent="0.25">
      <c r="A453" s="106">
        <v>25</v>
      </c>
      <c r="B453" s="103" t="s">
        <v>498</v>
      </c>
      <c r="C453" s="103">
        <v>1006</v>
      </c>
      <c r="D453" s="103">
        <v>6.7796947449999996</v>
      </c>
      <c r="E453" s="103">
        <v>1.0458784560000001</v>
      </c>
      <c r="F453" s="103">
        <v>104.58784559999999</v>
      </c>
      <c r="G453" s="103">
        <v>1.5860968999999999E-2</v>
      </c>
      <c r="H453" s="104">
        <v>500254.97070000001</v>
      </c>
      <c r="I453" s="103">
        <v>123</v>
      </c>
      <c r="J453" s="103">
        <v>7.2220990000000001E-3</v>
      </c>
      <c r="K453" s="103">
        <v>0.72230000000000005</v>
      </c>
      <c r="L453" s="102">
        <v>6.9052940000000002E-3</v>
      </c>
      <c r="M453" s="101">
        <v>3454.407886</v>
      </c>
      <c r="N453" s="62"/>
      <c r="O453" s="136">
        <v>284</v>
      </c>
      <c r="P453" s="135" t="s">
        <v>495</v>
      </c>
      <c r="Q453" s="135">
        <v>12.17429782</v>
      </c>
      <c r="R453" s="135">
        <v>1217.4297819999999</v>
      </c>
      <c r="S453" s="135">
        <v>0.32531080000000001</v>
      </c>
      <c r="T453" s="135">
        <v>32.530999999999999</v>
      </c>
      <c r="U453" s="134">
        <v>139027.5484</v>
      </c>
    </row>
    <row r="454" spans="1:21" x14ac:dyDescent="0.25">
      <c r="A454" s="106">
        <v>25</v>
      </c>
      <c r="B454" s="103" t="s">
        <v>495</v>
      </c>
      <c r="C454" s="103">
        <v>1006</v>
      </c>
      <c r="D454" s="103">
        <v>6.7796947449999996</v>
      </c>
      <c r="E454" s="103">
        <v>1.98069955</v>
      </c>
      <c r="F454" s="103">
        <v>198.06995499999999</v>
      </c>
      <c r="G454" s="103">
        <v>2.4283414E-2</v>
      </c>
      <c r="H454" s="104">
        <v>765898.86750000005</v>
      </c>
      <c r="I454" s="103">
        <v>123</v>
      </c>
      <c r="J454" s="103">
        <v>0.156177556</v>
      </c>
      <c r="K454" s="103">
        <v>15.617599999999999</v>
      </c>
      <c r="L454" s="102">
        <v>7.8849694999999997E-2</v>
      </c>
      <c r="M454" s="101">
        <v>60390.892339999999</v>
      </c>
      <c r="N454" s="62"/>
      <c r="O454" s="136">
        <v>284</v>
      </c>
      <c r="P454" s="135" t="s">
        <v>494</v>
      </c>
      <c r="Q454" s="135">
        <v>0.105095006</v>
      </c>
      <c r="R454" s="135">
        <v>10.509500600000001</v>
      </c>
      <c r="S454" s="135">
        <v>3.9132050000000003E-3</v>
      </c>
      <c r="T454" s="135">
        <v>0.39129999999999998</v>
      </c>
      <c r="U454" s="134">
        <v>5665.5189149999997</v>
      </c>
    </row>
    <row r="455" spans="1:21" ht="15.75" thickBot="1" x14ac:dyDescent="0.3">
      <c r="A455" s="106">
        <v>25</v>
      </c>
      <c r="B455" s="103" t="s">
        <v>494</v>
      </c>
      <c r="C455" s="103">
        <v>1006</v>
      </c>
      <c r="D455" s="103">
        <v>6.7796947449999996</v>
      </c>
      <c r="E455" s="103">
        <v>5.2986700000000001E-3</v>
      </c>
      <c r="F455" s="103">
        <v>0.52986699999999998</v>
      </c>
      <c r="G455" s="103">
        <v>2.32298E-4</v>
      </c>
      <c r="H455" s="104">
        <v>7326.6632470000004</v>
      </c>
      <c r="I455" s="103">
        <v>123</v>
      </c>
      <c r="J455" s="103">
        <v>1.9981999999999999E-4</v>
      </c>
      <c r="K455" s="103">
        <v>0.02</v>
      </c>
      <c r="L455" s="102">
        <v>3.7711376999999997E-2</v>
      </c>
      <c r="M455" s="101">
        <v>276.29856009999997</v>
      </c>
      <c r="N455" s="62"/>
      <c r="O455" s="133">
        <v>284</v>
      </c>
      <c r="P455" s="132" t="s">
        <v>493</v>
      </c>
      <c r="Q455" s="132">
        <v>9.9100959250000002</v>
      </c>
      <c r="R455" s="132">
        <v>991.00959250000005</v>
      </c>
      <c r="S455" s="132">
        <v>0.433314635</v>
      </c>
      <c r="T455" s="132">
        <v>43.331400000000002</v>
      </c>
      <c r="U455" s="131">
        <v>238672.0907</v>
      </c>
    </row>
    <row r="456" spans="1:21" ht="15.75" thickBot="1" x14ac:dyDescent="0.3">
      <c r="A456" s="100">
        <v>25</v>
      </c>
      <c r="B456" s="98" t="s">
        <v>493</v>
      </c>
      <c r="C456" s="98">
        <v>1006</v>
      </c>
      <c r="D456" s="98">
        <v>6.7796947449999996</v>
      </c>
      <c r="E456" s="98">
        <v>2.793818629</v>
      </c>
      <c r="F456" s="98">
        <v>279.38186289999999</v>
      </c>
      <c r="G456" s="98">
        <v>4.5121157000000002E-2</v>
      </c>
      <c r="H456" s="99">
        <v>1423121.284</v>
      </c>
      <c r="I456" s="98">
        <v>123</v>
      </c>
      <c r="J456" s="98">
        <v>0.42365909800000001</v>
      </c>
      <c r="K456" s="98">
        <v>42.365600000000001</v>
      </c>
      <c r="L456" s="97">
        <v>0.15164158999999999</v>
      </c>
      <c r="M456" s="96">
        <v>215804.37359999999</v>
      </c>
      <c r="N456" s="62"/>
      <c r="O456" s="148">
        <v>285</v>
      </c>
      <c r="P456" s="147" t="s">
        <v>497</v>
      </c>
      <c r="Q456" s="147">
        <v>1.7948034500000001</v>
      </c>
      <c r="R456" s="147">
        <v>179.480345</v>
      </c>
      <c r="S456" s="147">
        <v>1.3580985E-2</v>
      </c>
      <c r="T456" s="147">
        <v>1.3581000000000001</v>
      </c>
      <c r="U456" s="146">
        <v>7253.4914930000004</v>
      </c>
    </row>
    <row r="457" spans="1:21" x14ac:dyDescent="0.25">
      <c r="A457" s="127">
        <v>18</v>
      </c>
      <c r="B457" s="125" t="s">
        <v>497</v>
      </c>
      <c r="C457" s="125">
        <v>1006</v>
      </c>
      <c r="D457" s="125">
        <v>5.6492981689999997</v>
      </c>
      <c r="E457" s="125">
        <v>0.26619970999999998</v>
      </c>
      <c r="F457" s="125">
        <v>26.619971</v>
      </c>
      <c r="G457" s="125">
        <v>4.355411E-3</v>
      </c>
      <c r="H457" s="126">
        <v>137369.6514</v>
      </c>
      <c r="I457" s="125">
        <v>126</v>
      </c>
      <c r="J457" s="125">
        <v>1.4445829999999999E-3</v>
      </c>
      <c r="K457" s="125">
        <v>0.1444</v>
      </c>
      <c r="L457" s="124">
        <v>5.4266899999999996E-3</v>
      </c>
      <c r="M457" s="123">
        <v>745.46251299999994</v>
      </c>
      <c r="N457" s="62"/>
      <c r="O457" s="145">
        <v>285</v>
      </c>
      <c r="P457" s="144" t="s">
        <v>496</v>
      </c>
      <c r="Q457" s="144">
        <v>3.7047008699999999</v>
      </c>
      <c r="R457" s="144">
        <v>370.47008699999998</v>
      </c>
      <c r="S457" s="144">
        <v>4.4847475999999997E-2</v>
      </c>
      <c r="T457" s="144">
        <v>4.4847000000000001</v>
      </c>
      <c r="U457" s="143">
        <v>20868.69299</v>
      </c>
    </row>
    <row r="458" spans="1:21" x14ac:dyDescent="0.25">
      <c r="A458" s="111">
        <v>18</v>
      </c>
      <c r="B458" s="109" t="s">
        <v>495</v>
      </c>
      <c r="C458" s="109">
        <v>1006</v>
      </c>
      <c r="D458" s="109">
        <v>5.6492981689999997</v>
      </c>
      <c r="E458" s="109">
        <v>0.6522</v>
      </c>
      <c r="F458" s="109">
        <v>65.22</v>
      </c>
      <c r="G458" s="109">
        <v>7.1598349999999998E-3</v>
      </c>
      <c r="H458" s="110">
        <v>225821.1894</v>
      </c>
      <c r="I458" s="109">
        <v>126</v>
      </c>
      <c r="J458" s="109">
        <v>8.4705499999999999E-4</v>
      </c>
      <c r="K458" s="109">
        <v>8.4699999999999998E-2</v>
      </c>
      <c r="L458" s="108">
        <v>1.298766E-3</v>
      </c>
      <c r="M458" s="107">
        <v>293.28886929999999</v>
      </c>
      <c r="N458" s="62"/>
      <c r="O458" s="145">
        <v>285</v>
      </c>
      <c r="P458" s="144" t="s">
        <v>495</v>
      </c>
      <c r="Q458" s="144">
        <v>6.4542973149999998</v>
      </c>
      <c r="R458" s="144">
        <v>645.4297315</v>
      </c>
      <c r="S458" s="144">
        <v>0.20583549600000001</v>
      </c>
      <c r="T458" s="144">
        <v>20.583600000000001</v>
      </c>
      <c r="U458" s="143">
        <v>74315.864279999994</v>
      </c>
    </row>
    <row r="459" spans="1:21" x14ac:dyDescent="0.25">
      <c r="A459" s="111">
        <v>18</v>
      </c>
      <c r="B459" s="109" t="s">
        <v>493</v>
      </c>
      <c r="C459" s="109">
        <v>1006</v>
      </c>
      <c r="D459" s="109">
        <v>5.6492981689999997</v>
      </c>
      <c r="E459" s="109">
        <v>3.1247840560000002</v>
      </c>
      <c r="F459" s="109">
        <v>312.47840559999997</v>
      </c>
      <c r="G459" s="109">
        <v>4.7031823E-2</v>
      </c>
      <c r="H459" s="110">
        <v>1483383.702</v>
      </c>
      <c r="I459" s="109">
        <v>126</v>
      </c>
      <c r="J459" s="109">
        <v>2.1854999999999999E-3</v>
      </c>
      <c r="K459" s="109">
        <v>0.2185</v>
      </c>
      <c r="L459" s="108">
        <v>6.99408E-4</v>
      </c>
      <c r="M459" s="107">
        <v>1037.4907780000001</v>
      </c>
      <c r="N459" s="62"/>
      <c r="O459" s="145">
        <v>285</v>
      </c>
      <c r="P459" s="144" t="s">
        <v>494</v>
      </c>
      <c r="Q459" s="144">
        <v>2.5201899999999999E-2</v>
      </c>
      <c r="R459" s="144">
        <v>2.5201899999999999</v>
      </c>
      <c r="S459" s="144">
        <v>1.0989470000000001E-3</v>
      </c>
      <c r="T459" s="144">
        <v>0.11</v>
      </c>
      <c r="U459" s="143">
        <v>1465.721041</v>
      </c>
    </row>
    <row r="460" spans="1:21" ht="15.75" thickBot="1" x14ac:dyDescent="0.3">
      <c r="A460" s="106">
        <v>21</v>
      </c>
      <c r="B460" s="103" t="s">
        <v>497</v>
      </c>
      <c r="C460" s="103">
        <v>1006</v>
      </c>
      <c r="D460" s="103">
        <v>20.71919896</v>
      </c>
      <c r="E460" s="103">
        <v>0.86790217999999997</v>
      </c>
      <c r="F460" s="103">
        <v>86.790217999999996</v>
      </c>
      <c r="G460" s="103">
        <v>1.4470066E-2</v>
      </c>
      <c r="H460" s="104">
        <v>456385.89250000002</v>
      </c>
      <c r="I460" s="103">
        <v>126</v>
      </c>
      <c r="J460" s="103">
        <v>4.5549140000000002E-3</v>
      </c>
      <c r="K460" s="103">
        <v>0.45550000000000002</v>
      </c>
      <c r="L460" s="102">
        <v>5.248188E-3</v>
      </c>
      <c r="M460" s="101">
        <v>2395.1991699999999</v>
      </c>
      <c r="N460" s="62"/>
      <c r="O460" s="142">
        <v>285</v>
      </c>
      <c r="P460" s="141" t="s">
        <v>493</v>
      </c>
      <c r="Q460" s="141">
        <v>14.239582110000001</v>
      </c>
      <c r="R460" s="141">
        <v>1423.9582109999999</v>
      </c>
      <c r="S460" s="141">
        <v>0.21761524099999999</v>
      </c>
      <c r="T460" s="141">
        <v>21.761700000000001</v>
      </c>
      <c r="U460" s="140">
        <v>107055.7037</v>
      </c>
    </row>
    <row r="461" spans="1:21" x14ac:dyDescent="0.25">
      <c r="A461" s="106">
        <v>21</v>
      </c>
      <c r="B461" s="103" t="s">
        <v>496</v>
      </c>
      <c r="C461" s="103">
        <v>1006</v>
      </c>
      <c r="D461" s="103">
        <v>20.71919896</v>
      </c>
      <c r="E461" s="103">
        <v>2.3565994400000001</v>
      </c>
      <c r="F461" s="103">
        <v>235.659944</v>
      </c>
      <c r="G461" s="103">
        <v>3.4442107E-2</v>
      </c>
      <c r="H461" s="104">
        <v>1086304.061</v>
      </c>
      <c r="I461" s="103">
        <v>126</v>
      </c>
      <c r="J461" s="103">
        <v>5.9692158000000002E-2</v>
      </c>
      <c r="K461" s="103">
        <v>5.9691999999999998</v>
      </c>
      <c r="L461" s="102">
        <v>2.5329785E-2</v>
      </c>
      <c r="M461" s="101">
        <v>27515.848699999999</v>
      </c>
      <c r="N461" s="62"/>
      <c r="O461" s="139">
        <v>291</v>
      </c>
      <c r="P461" s="138" t="s">
        <v>497</v>
      </c>
      <c r="Q461" s="138">
        <v>2.3224963839999999</v>
      </c>
      <c r="R461" s="138">
        <v>232.24963840000001</v>
      </c>
      <c r="S461" s="138">
        <v>1.1578806000000001E-2</v>
      </c>
      <c r="T461" s="138">
        <v>1.1578999999999999</v>
      </c>
      <c r="U461" s="137">
        <v>7029.8515180000004</v>
      </c>
    </row>
    <row r="462" spans="1:21" x14ac:dyDescent="0.25">
      <c r="A462" s="106">
        <v>21</v>
      </c>
      <c r="B462" s="103" t="s">
        <v>495</v>
      </c>
      <c r="C462" s="103">
        <v>1006</v>
      </c>
      <c r="D462" s="103">
        <v>20.71919896</v>
      </c>
      <c r="E462" s="103">
        <v>4.2201023800000002</v>
      </c>
      <c r="F462" s="103">
        <v>422.01023800000002</v>
      </c>
      <c r="G462" s="103">
        <v>5.0339746999999997E-2</v>
      </c>
      <c r="H462" s="104">
        <v>1587715.621</v>
      </c>
      <c r="I462" s="103">
        <v>126</v>
      </c>
      <c r="J462" s="103">
        <v>0.217962193</v>
      </c>
      <c r="K462" s="103">
        <v>21.796099999999999</v>
      </c>
      <c r="L462" s="102">
        <v>5.1648555999999998E-2</v>
      </c>
      <c r="M462" s="101">
        <v>82003.218840000001</v>
      </c>
      <c r="N462" s="62"/>
      <c r="O462" s="136">
        <v>291</v>
      </c>
      <c r="P462" s="135" t="s">
        <v>498</v>
      </c>
      <c r="Q462" s="135">
        <v>0.44938754600000003</v>
      </c>
      <c r="R462" s="135">
        <v>44.938754629999998</v>
      </c>
      <c r="S462" s="135">
        <v>0.10940128</v>
      </c>
      <c r="T462" s="135">
        <v>10.940200000000001</v>
      </c>
      <c r="U462" s="134">
        <v>56412.213470000002</v>
      </c>
    </row>
    <row r="463" spans="1:21" x14ac:dyDescent="0.25">
      <c r="A463" s="106">
        <v>21</v>
      </c>
      <c r="B463" s="103" t="s">
        <v>494</v>
      </c>
      <c r="C463" s="103">
        <v>1006</v>
      </c>
      <c r="D463" s="103">
        <v>20.71919896</v>
      </c>
      <c r="E463" s="103">
        <v>3.3302379999999999E-2</v>
      </c>
      <c r="F463" s="103">
        <v>3.330238</v>
      </c>
      <c r="G463" s="103">
        <v>1.325257E-3</v>
      </c>
      <c r="H463" s="104">
        <v>41798.610930000003</v>
      </c>
      <c r="I463" s="103">
        <v>126</v>
      </c>
      <c r="J463" s="103">
        <v>1.2802149999999999E-3</v>
      </c>
      <c r="K463" s="103">
        <v>0.128</v>
      </c>
      <c r="L463" s="102">
        <v>3.8442149000000002E-2</v>
      </c>
      <c r="M463" s="101">
        <v>1606.828446</v>
      </c>
      <c r="N463" s="62"/>
      <c r="O463" s="136">
        <v>291</v>
      </c>
      <c r="P463" s="135" t="s">
        <v>496</v>
      </c>
      <c r="Q463" s="135">
        <v>5.7035034040000001</v>
      </c>
      <c r="R463" s="135">
        <v>570.35034040000005</v>
      </c>
      <c r="S463" s="135">
        <v>0.14414807700000001</v>
      </c>
      <c r="T463" s="135">
        <v>14.4148</v>
      </c>
      <c r="U463" s="134">
        <v>73772.447660000005</v>
      </c>
    </row>
    <row r="464" spans="1:21" ht="15.75" thickBot="1" x14ac:dyDescent="0.3">
      <c r="A464" s="106">
        <v>21</v>
      </c>
      <c r="B464" s="103" t="s">
        <v>493</v>
      </c>
      <c r="C464" s="103">
        <v>1006</v>
      </c>
      <c r="D464" s="103">
        <v>20.71919896</v>
      </c>
      <c r="E464" s="103">
        <v>10.59204079</v>
      </c>
      <c r="F464" s="103">
        <v>1059.2040790000001</v>
      </c>
      <c r="G464" s="103">
        <v>0.162296368</v>
      </c>
      <c r="H464" s="104">
        <v>5118827.4400000004</v>
      </c>
      <c r="I464" s="103">
        <v>126</v>
      </c>
      <c r="J464" s="103">
        <v>0.56206542500000001</v>
      </c>
      <c r="K464" s="103">
        <v>56.206600000000002</v>
      </c>
      <c r="L464" s="102">
        <v>5.3064884999999999E-2</v>
      </c>
      <c r="M464" s="101">
        <v>271629.98859999998</v>
      </c>
      <c r="N464" s="62"/>
      <c r="O464" s="136">
        <v>291</v>
      </c>
      <c r="P464" s="135" t="s">
        <v>495</v>
      </c>
      <c r="Q464" s="135">
        <v>1.5069001099999999</v>
      </c>
      <c r="R464" s="135">
        <v>150.690011</v>
      </c>
      <c r="S464" s="135">
        <v>0.15690458199999999</v>
      </c>
      <c r="T464" s="135">
        <v>15.6905</v>
      </c>
      <c r="U464" s="134">
        <v>71356.237859999994</v>
      </c>
    </row>
    <row r="465" spans="1:21" x14ac:dyDescent="0.25">
      <c r="A465" s="127">
        <v>60</v>
      </c>
      <c r="B465" s="125" t="s">
        <v>497</v>
      </c>
      <c r="C465" s="125">
        <v>1101</v>
      </c>
      <c r="D465" s="125">
        <v>5.0195989699999997</v>
      </c>
      <c r="E465" s="125">
        <v>0.20499951999999999</v>
      </c>
      <c r="F465" s="125">
        <v>20.499952</v>
      </c>
      <c r="G465" s="125">
        <v>3.7034469999999999E-3</v>
      </c>
      <c r="H465" s="126">
        <v>116806.708</v>
      </c>
      <c r="I465" s="125">
        <v>129</v>
      </c>
      <c r="J465" s="125">
        <v>6.0016679999999999E-3</v>
      </c>
      <c r="K465" s="125">
        <v>0.60009999999999997</v>
      </c>
      <c r="L465" s="124">
        <v>2.9276498000000001E-2</v>
      </c>
      <c r="M465" s="123">
        <v>3419.6914080000001</v>
      </c>
      <c r="N465" s="62"/>
      <c r="O465" s="136">
        <v>291</v>
      </c>
      <c r="P465" s="135" t="s">
        <v>494</v>
      </c>
      <c r="Q465" s="135">
        <v>0.107601114</v>
      </c>
      <c r="R465" s="135">
        <v>10.7601114</v>
      </c>
      <c r="S465" s="135">
        <v>2.7440199999999998E-3</v>
      </c>
      <c r="T465" s="135">
        <v>0.27439999999999998</v>
      </c>
      <c r="U465" s="134">
        <v>4158.2951819999998</v>
      </c>
    </row>
    <row r="466" spans="1:21" ht="15.75" thickBot="1" x14ac:dyDescent="0.3">
      <c r="A466" s="111">
        <v>60</v>
      </c>
      <c r="B466" s="109" t="s">
        <v>496</v>
      </c>
      <c r="C466" s="109">
        <v>1101</v>
      </c>
      <c r="D466" s="109">
        <v>5.0195989699999997</v>
      </c>
      <c r="E466" s="109">
        <v>0.4421002</v>
      </c>
      <c r="F466" s="109">
        <v>44.21002</v>
      </c>
      <c r="G466" s="109">
        <v>6.9916800000000001E-3</v>
      </c>
      <c r="H466" s="110">
        <v>220517.59669999999</v>
      </c>
      <c r="I466" s="109">
        <v>129</v>
      </c>
      <c r="J466" s="109">
        <v>1.124498E-2</v>
      </c>
      <c r="K466" s="109">
        <v>1.1245000000000001</v>
      </c>
      <c r="L466" s="108">
        <v>2.5435363999999999E-2</v>
      </c>
      <c r="M466" s="107">
        <v>5608.9453949999997</v>
      </c>
      <c r="N466" s="62"/>
      <c r="O466" s="133">
        <v>291</v>
      </c>
      <c r="P466" s="132" t="s">
        <v>493</v>
      </c>
      <c r="Q466" s="132">
        <v>9.6063590330000004</v>
      </c>
      <c r="R466" s="132">
        <v>960.6359033</v>
      </c>
      <c r="S466" s="132">
        <v>0.35195623599999998</v>
      </c>
      <c r="T466" s="132">
        <v>35.195799999999998</v>
      </c>
      <c r="U466" s="131">
        <v>189089.8751</v>
      </c>
    </row>
    <row r="467" spans="1:21" x14ac:dyDescent="0.25">
      <c r="A467" s="111">
        <v>60</v>
      </c>
      <c r="B467" s="109" t="s">
        <v>495</v>
      </c>
      <c r="C467" s="109">
        <v>1101</v>
      </c>
      <c r="D467" s="109">
        <v>5.0195989699999997</v>
      </c>
      <c r="E467" s="109">
        <v>1.81270018</v>
      </c>
      <c r="F467" s="109">
        <v>181.27001799999999</v>
      </c>
      <c r="G467" s="109">
        <v>2.3277923999999998E-2</v>
      </c>
      <c r="H467" s="110">
        <v>734185.73030000005</v>
      </c>
      <c r="I467" s="109">
        <v>129</v>
      </c>
      <c r="J467" s="109">
        <v>5.4635079999999997E-3</v>
      </c>
      <c r="K467" s="109">
        <v>0.5464</v>
      </c>
      <c r="L467" s="108">
        <v>3.014016E-3</v>
      </c>
      <c r="M467" s="107">
        <v>2212.8478540000001</v>
      </c>
      <c r="N467" s="62"/>
      <c r="O467" s="148">
        <v>293</v>
      </c>
      <c r="P467" s="147" t="s">
        <v>497</v>
      </c>
      <c r="Q467" s="147">
        <v>2.3902035119999998</v>
      </c>
      <c r="R467" s="147">
        <v>239.02035119999999</v>
      </c>
      <c r="S467" s="147">
        <v>8.2177550000000002E-2</v>
      </c>
      <c r="T467" s="147">
        <v>8.2178000000000004</v>
      </c>
      <c r="U467" s="146">
        <v>47065.714590000003</v>
      </c>
    </row>
    <row r="468" spans="1:21" x14ac:dyDescent="0.25">
      <c r="A468" s="111">
        <v>60</v>
      </c>
      <c r="B468" s="109" t="s">
        <v>494</v>
      </c>
      <c r="C468" s="109">
        <v>1101</v>
      </c>
      <c r="D468" s="109">
        <v>5.0195989699999997</v>
      </c>
      <c r="E468" s="109">
        <v>1.380002E-2</v>
      </c>
      <c r="F468" s="109">
        <v>1.380002</v>
      </c>
      <c r="G468" s="109">
        <v>5.9816800000000005E-4</v>
      </c>
      <c r="H468" s="110">
        <v>18866.219779999999</v>
      </c>
      <c r="I468" s="109">
        <v>129</v>
      </c>
      <c r="J468" s="109">
        <v>1.99822E-4</v>
      </c>
      <c r="K468" s="109">
        <v>0.02</v>
      </c>
      <c r="L468" s="108">
        <v>1.4479828E-2</v>
      </c>
      <c r="M468" s="107">
        <v>273.17961680000002</v>
      </c>
      <c r="N468" s="62"/>
      <c r="O468" s="145">
        <v>293</v>
      </c>
      <c r="P468" s="144" t="s">
        <v>498</v>
      </c>
      <c r="Q468" s="144">
        <v>1.836853351</v>
      </c>
      <c r="R468" s="144">
        <v>183.6853351</v>
      </c>
      <c r="S468" s="144">
        <v>8.8707130000000006E-3</v>
      </c>
      <c r="T468" s="144">
        <v>0.88700000000000001</v>
      </c>
      <c r="U468" s="143">
        <v>4299.9028630000003</v>
      </c>
    </row>
    <row r="469" spans="1:21" x14ac:dyDescent="0.25">
      <c r="A469" s="111">
        <v>60</v>
      </c>
      <c r="B469" s="109" t="s">
        <v>493</v>
      </c>
      <c r="C469" s="109">
        <v>1101</v>
      </c>
      <c r="D469" s="109">
        <v>5.0195989699999997</v>
      </c>
      <c r="E469" s="109">
        <v>1.9862525689999999</v>
      </c>
      <c r="F469" s="109">
        <v>198.62525690000001</v>
      </c>
      <c r="G469" s="109">
        <v>3.3137136999999997E-2</v>
      </c>
      <c r="H469" s="110">
        <v>1045145.301</v>
      </c>
      <c r="I469" s="109">
        <v>129</v>
      </c>
      <c r="J469" s="109">
        <v>8.9504841000000002E-2</v>
      </c>
      <c r="K469" s="109">
        <v>8.9505999999999997</v>
      </c>
      <c r="L469" s="108">
        <v>4.5062165000000001E-2</v>
      </c>
      <c r="M469" s="107">
        <v>47096.50995</v>
      </c>
      <c r="N469" s="62"/>
      <c r="O469" s="145">
        <v>293</v>
      </c>
      <c r="P469" s="144" t="s">
        <v>496</v>
      </c>
      <c r="Q469" s="144">
        <v>7.7349990999999996</v>
      </c>
      <c r="R469" s="144">
        <v>773.49991</v>
      </c>
      <c r="S469" s="144">
        <v>0.34601728199999998</v>
      </c>
      <c r="T469" s="144">
        <v>34.601500000000001</v>
      </c>
      <c r="U469" s="143">
        <v>172953.34469999999</v>
      </c>
    </row>
    <row r="470" spans="1:21" x14ac:dyDescent="0.25">
      <c r="A470" s="106">
        <v>61</v>
      </c>
      <c r="B470" s="103" t="s">
        <v>497</v>
      </c>
      <c r="C470" s="103">
        <v>1102</v>
      </c>
      <c r="D470" s="103">
        <v>7.6165909379999999</v>
      </c>
      <c r="E470" s="103">
        <v>0.41229887999999998</v>
      </c>
      <c r="F470" s="103">
        <v>41.229888000000003</v>
      </c>
      <c r="G470" s="103">
        <v>7.2381479999999998E-3</v>
      </c>
      <c r="H470" s="104">
        <v>228291.1839</v>
      </c>
      <c r="I470" s="103">
        <v>129</v>
      </c>
      <c r="J470" s="103">
        <v>1.4146269E-2</v>
      </c>
      <c r="K470" s="103">
        <v>1.4146000000000001</v>
      </c>
      <c r="L470" s="102">
        <v>3.4310713E-2</v>
      </c>
      <c r="M470" s="101">
        <v>7832.8332870000004</v>
      </c>
      <c r="N470" s="62"/>
      <c r="O470" s="145">
        <v>293</v>
      </c>
      <c r="P470" s="144" t="s">
        <v>495</v>
      </c>
      <c r="Q470" s="144">
        <v>11.50049776</v>
      </c>
      <c r="R470" s="144">
        <v>1150.0497760000001</v>
      </c>
      <c r="S470" s="144">
        <v>0.33434385300000002</v>
      </c>
      <c r="T470" s="144">
        <v>33.434399999999997</v>
      </c>
      <c r="U470" s="143">
        <v>135975.2874</v>
      </c>
    </row>
    <row r="471" spans="1:21" x14ac:dyDescent="0.25">
      <c r="A471" s="106">
        <v>61</v>
      </c>
      <c r="B471" s="103" t="s">
        <v>498</v>
      </c>
      <c r="C471" s="103">
        <v>1102</v>
      </c>
      <c r="D471" s="103">
        <v>7.6165909379999999</v>
      </c>
      <c r="E471" s="103">
        <v>0.54604054000000002</v>
      </c>
      <c r="F471" s="103">
        <v>54.604054009999999</v>
      </c>
      <c r="G471" s="103">
        <v>8.7849339999999995E-3</v>
      </c>
      <c r="H471" s="104">
        <v>277076.8075</v>
      </c>
      <c r="I471" s="103">
        <v>129</v>
      </c>
      <c r="J471" s="103">
        <v>5.754665E-3</v>
      </c>
      <c r="K471" s="103">
        <v>0.57550000000000001</v>
      </c>
      <c r="L471" s="102">
        <v>1.0538897E-2</v>
      </c>
      <c r="M471" s="101">
        <v>2920.0838549999999</v>
      </c>
      <c r="N471" s="62"/>
      <c r="O471" s="145">
        <v>293</v>
      </c>
      <c r="P471" s="144" t="s">
        <v>494</v>
      </c>
      <c r="Q471" s="144">
        <v>0.103495198</v>
      </c>
      <c r="R471" s="144">
        <v>10.349519799999999</v>
      </c>
      <c r="S471" s="144">
        <v>2.2660689999999999E-3</v>
      </c>
      <c r="T471" s="144">
        <v>0.2266</v>
      </c>
      <c r="U471" s="143">
        <v>3256.1576279999999</v>
      </c>
    </row>
    <row r="472" spans="1:21" ht="15.75" thickBot="1" x14ac:dyDescent="0.3">
      <c r="A472" s="106">
        <v>61</v>
      </c>
      <c r="B472" s="103" t="s">
        <v>496</v>
      </c>
      <c r="C472" s="103">
        <v>1102</v>
      </c>
      <c r="D472" s="103">
        <v>7.6165909379999999</v>
      </c>
      <c r="E472" s="103">
        <v>1.4613991479999999</v>
      </c>
      <c r="F472" s="103">
        <v>146.13991480000001</v>
      </c>
      <c r="G472" s="103">
        <v>2.2613642E-2</v>
      </c>
      <c r="H472" s="104">
        <v>713234.27080000006</v>
      </c>
      <c r="I472" s="103">
        <v>129</v>
      </c>
      <c r="J472" s="103">
        <v>7.7955796999999993E-2</v>
      </c>
      <c r="K472" s="103">
        <v>7.7956000000000003</v>
      </c>
      <c r="L472" s="102">
        <v>5.3343262000000002E-2</v>
      </c>
      <c r="M472" s="101">
        <v>38046.24237</v>
      </c>
      <c r="N472" s="62"/>
      <c r="O472" s="142">
        <v>293</v>
      </c>
      <c r="P472" s="141" t="s">
        <v>493</v>
      </c>
      <c r="Q472" s="141">
        <v>16.27078135</v>
      </c>
      <c r="R472" s="141">
        <v>1627.078135</v>
      </c>
      <c r="S472" s="141">
        <v>0.61007761500000002</v>
      </c>
      <c r="T472" s="141">
        <v>61.007800000000003</v>
      </c>
      <c r="U472" s="140">
        <v>329640.59210000001</v>
      </c>
    </row>
    <row r="473" spans="1:21" x14ac:dyDescent="0.25">
      <c r="A473" s="106">
        <v>61</v>
      </c>
      <c r="B473" s="103" t="s">
        <v>495</v>
      </c>
      <c r="C473" s="103">
        <v>1102</v>
      </c>
      <c r="D473" s="103">
        <v>7.6165909379999999</v>
      </c>
      <c r="E473" s="103">
        <v>2.6863998499999999</v>
      </c>
      <c r="F473" s="103">
        <v>268.63998500000002</v>
      </c>
      <c r="G473" s="103">
        <v>3.3166237000000001E-2</v>
      </c>
      <c r="H473" s="104">
        <v>1046063.102</v>
      </c>
      <c r="I473" s="103">
        <v>129</v>
      </c>
      <c r="J473" s="103">
        <v>7.8398400000000005E-4</v>
      </c>
      <c r="K473" s="103">
        <v>7.8399999999999997E-2</v>
      </c>
      <c r="L473" s="102">
        <v>2.9183399999999998E-4</v>
      </c>
      <c r="M473" s="101">
        <v>305.2771343</v>
      </c>
      <c r="N473" s="62"/>
      <c r="O473" s="139">
        <v>296</v>
      </c>
      <c r="P473" s="138" t="s">
        <v>497</v>
      </c>
      <c r="Q473" s="138">
        <v>1.3683003060000001</v>
      </c>
      <c r="R473" s="138">
        <v>136.83003059999999</v>
      </c>
      <c r="S473" s="138">
        <v>0.165086067</v>
      </c>
      <c r="T473" s="138">
        <v>16.508400000000002</v>
      </c>
      <c r="U473" s="137">
        <v>93012.202099999995</v>
      </c>
    </row>
    <row r="474" spans="1:21" x14ac:dyDescent="0.25">
      <c r="A474" s="106">
        <v>61</v>
      </c>
      <c r="B474" s="103" t="s">
        <v>494</v>
      </c>
      <c r="C474" s="103">
        <v>1102</v>
      </c>
      <c r="D474" s="103">
        <v>7.6165909379999999</v>
      </c>
      <c r="E474" s="103">
        <v>2.079814E-2</v>
      </c>
      <c r="F474" s="103">
        <v>2.0798139999999998</v>
      </c>
      <c r="G474" s="103">
        <v>9.1615999999999996E-4</v>
      </c>
      <c r="H474" s="104">
        <v>28895.70045</v>
      </c>
      <c r="I474" s="103">
        <v>129</v>
      </c>
      <c r="J474" s="103">
        <v>1.2193000000000001E-4</v>
      </c>
      <c r="K474" s="103">
        <v>1.2200000000000001E-2</v>
      </c>
      <c r="L474" s="102">
        <v>5.8625429999999996E-3</v>
      </c>
      <c r="M474" s="101">
        <v>169.40227300000001</v>
      </c>
      <c r="N474" s="62"/>
      <c r="O474" s="136">
        <v>296</v>
      </c>
      <c r="P474" s="135" t="s">
        <v>498</v>
      </c>
      <c r="Q474" s="135">
        <v>4.1287335460000003</v>
      </c>
      <c r="R474" s="135">
        <v>412.87335460000003</v>
      </c>
      <c r="S474" s="135">
        <v>0.21669442999999999</v>
      </c>
      <c r="T474" s="135">
        <v>21.669499999999999</v>
      </c>
      <c r="U474" s="134">
        <v>105707.7227</v>
      </c>
    </row>
    <row r="475" spans="1:21" ht="15.75" thickBot="1" x14ac:dyDescent="0.3">
      <c r="A475" s="100">
        <v>61</v>
      </c>
      <c r="B475" s="98" t="s">
        <v>493</v>
      </c>
      <c r="C475" s="98">
        <v>1102</v>
      </c>
      <c r="D475" s="98">
        <v>7.6165909379999999</v>
      </c>
      <c r="E475" s="98">
        <v>2.4765545219999998</v>
      </c>
      <c r="F475" s="98">
        <v>247.65545220000001</v>
      </c>
      <c r="G475" s="98">
        <v>4.0143529999999997E-2</v>
      </c>
      <c r="H475" s="99">
        <v>1266126.936</v>
      </c>
      <c r="I475" s="98">
        <v>129</v>
      </c>
      <c r="J475" s="98">
        <v>0.14702256699999999</v>
      </c>
      <c r="K475" s="98">
        <v>14.702299999999999</v>
      </c>
      <c r="L475" s="97">
        <v>5.9365769999999998E-2</v>
      </c>
      <c r="M475" s="96">
        <v>75164.600760000001</v>
      </c>
      <c r="N475" s="62"/>
      <c r="O475" s="136">
        <v>296</v>
      </c>
      <c r="P475" s="135" t="s">
        <v>496</v>
      </c>
      <c r="Q475" s="135">
        <v>3.8488008119999999</v>
      </c>
      <c r="R475" s="135">
        <v>384.88008120000001</v>
      </c>
      <c r="S475" s="135">
        <v>0.216098663</v>
      </c>
      <c r="T475" s="135">
        <v>21.6099</v>
      </c>
      <c r="U475" s="134">
        <v>105457.2463</v>
      </c>
    </row>
    <row r="476" spans="1:21" x14ac:dyDescent="0.25">
      <c r="A476" s="106">
        <v>31</v>
      </c>
      <c r="B476" s="103" t="s">
        <v>497</v>
      </c>
      <c r="C476" s="103">
        <v>1003</v>
      </c>
      <c r="D476" s="103">
        <v>10.3123127</v>
      </c>
      <c r="E476" s="103">
        <v>0.69800163999999998</v>
      </c>
      <c r="F476" s="103">
        <v>69.800163999999995</v>
      </c>
      <c r="G476" s="103">
        <v>1.2029893E-2</v>
      </c>
      <c r="H476" s="104">
        <v>379422.82579999999</v>
      </c>
      <c r="I476" s="103">
        <v>137</v>
      </c>
      <c r="J476" s="103">
        <v>8.0339409999999993E-3</v>
      </c>
      <c r="K476" s="103">
        <v>0.8034</v>
      </c>
      <c r="L476" s="102">
        <v>1.1509917E-2</v>
      </c>
      <c r="M476" s="101">
        <v>4367.1250899999995</v>
      </c>
      <c r="N476" s="62"/>
      <c r="O476" s="136">
        <v>296</v>
      </c>
      <c r="P476" s="135" t="s">
        <v>495</v>
      </c>
      <c r="Q476" s="135">
        <v>5.4137016400000002</v>
      </c>
      <c r="R476" s="135">
        <v>541.37016400000005</v>
      </c>
      <c r="S476" s="135">
        <v>0.109944263</v>
      </c>
      <c r="T476" s="135">
        <v>10.9945</v>
      </c>
      <c r="U476" s="134">
        <v>46379.157420000003</v>
      </c>
    </row>
    <row r="477" spans="1:21" x14ac:dyDescent="0.25">
      <c r="A477" s="106">
        <v>31</v>
      </c>
      <c r="B477" s="103" t="s">
        <v>498</v>
      </c>
      <c r="C477" s="103">
        <v>1003</v>
      </c>
      <c r="D477" s="103">
        <v>10.3123127</v>
      </c>
      <c r="E477" s="103">
        <v>1.0674123310000001</v>
      </c>
      <c r="F477" s="103">
        <v>106.7412331</v>
      </c>
      <c r="G477" s="103">
        <v>1.6128328000000001E-2</v>
      </c>
      <c r="H477" s="104">
        <v>508687.46039999998</v>
      </c>
      <c r="I477" s="103">
        <v>137</v>
      </c>
      <c r="J477" s="103">
        <v>0.17382202399999999</v>
      </c>
      <c r="K477" s="103">
        <v>17.382200000000001</v>
      </c>
      <c r="L477" s="102">
        <v>0.16284430999999999</v>
      </c>
      <c r="M477" s="101">
        <v>82836.858330000003</v>
      </c>
      <c r="N477" s="62"/>
      <c r="O477" s="136">
        <v>296</v>
      </c>
      <c r="P477" s="135" t="s">
        <v>494</v>
      </c>
      <c r="Q477" s="135">
        <v>6.3699854E-2</v>
      </c>
      <c r="R477" s="135">
        <v>6.3699854</v>
      </c>
      <c r="S477" s="135">
        <v>1.0117858E-2</v>
      </c>
      <c r="T477" s="135">
        <v>1.0118</v>
      </c>
      <c r="U477" s="134">
        <v>13893.19724</v>
      </c>
    </row>
    <row r="478" spans="1:21" ht="15.75" thickBot="1" x14ac:dyDescent="0.3">
      <c r="A478" s="106">
        <v>31</v>
      </c>
      <c r="B478" s="103" t="s">
        <v>496</v>
      </c>
      <c r="C478" s="103">
        <v>1003</v>
      </c>
      <c r="D478" s="103">
        <v>10.3123127</v>
      </c>
      <c r="E478" s="103">
        <v>2.16580065</v>
      </c>
      <c r="F478" s="103">
        <v>216.58006499999999</v>
      </c>
      <c r="G478" s="103">
        <v>3.2158412999999997E-2</v>
      </c>
      <c r="H478" s="104">
        <v>1014276.353</v>
      </c>
      <c r="I478" s="103">
        <v>137</v>
      </c>
      <c r="J478" s="103">
        <v>0.22439279400000001</v>
      </c>
      <c r="K478" s="103">
        <v>22.4392</v>
      </c>
      <c r="L478" s="102">
        <v>0.103607317</v>
      </c>
      <c r="M478" s="101">
        <v>105086.45140000001</v>
      </c>
      <c r="N478" s="62"/>
      <c r="O478" s="133">
        <v>296</v>
      </c>
      <c r="P478" s="132" t="s">
        <v>493</v>
      </c>
      <c r="Q478" s="132">
        <v>6.4398713110000001</v>
      </c>
      <c r="R478" s="132">
        <v>643.98713110000006</v>
      </c>
      <c r="S478" s="132">
        <v>0.118443838</v>
      </c>
      <c r="T478" s="132">
        <v>11.844200000000001</v>
      </c>
      <c r="U478" s="131">
        <v>60856.027049999997</v>
      </c>
    </row>
    <row r="479" spans="1:21" x14ac:dyDescent="0.25">
      <c r="A479" s="106">
        <v>31</v>
      </c>
      <c r="B479" s="103" t="s">
        <v>495</v>
      </c>
      <c r="C479" s="103">
        <v>1003</v>
      </c>
      <c r="D479" s="103">
        <v>10.3123127</v>
      </c>
      <c r="E479" s="103">
        <v>1.73860094</v>
      </c>
      <c r="F479" s="103">
        <v>173.860094</v>
      </c>
      <c r="G479" s="103">
        <v>1.9896226999999999E-2</v>
      </c>
      <c r="H479" s="104">
        <v>627526.9852</v>
      </c>
      <c r="I479" s="103">
        <v>137</v>
      </c>
      <c r="J479" s="103">
        <v>2.6550806E-2</v>
      </c>
      <c r="K479" s="103">
        <v>2.6551</v>
      </c>
      <c r="L479" s="102">
        <v>1.5271363E-2</v>
      </c>
      <c r="M479" s="101">
        <v>9583.1924039999994</v>
      </c>
      <c r="N479" s="62"/>
      <c r="O479" s="148">
        <v>298</v>
      </c>
      <c r="P479" s="147" t="s">
        <v>497</v>
      </c>
      <c r="Q479" s="147">
        <v>1.7948034500000001</v>
      </c>
      <c r="R479" s="147">
        <v>179.480345</v>
      </c>
      <c r="S479" s="147">
        <v>1.3580985E-2</v>
      </c>
      <c r="T479" s="147">
        <v>1.3581000000000001</v>
      </c>
      <c r="U479" s="146">
        <v>7253.4914930000004</v>
      </c>
    </row>
    <row r="480" spans="1:21" x14ac:dyDescent="0.25">
      <c r="A480" s="106">
        <v>31</v>
      </c>
      <c r="B480" s="103" t="s">
        <v>494</v>
      </c>
      <c r="C480" s="103">
        <v>1003</v>
      </c>
      <c r="D480" s="103">
        <v>10.3123127</v>
      </c>
      <c r="E480" s="103">
        <v>1.7801859999999999E-2</v>
      </c>
      <c r="F480" s="103">
        <v>1.780186</v>
      </c>
      <c r="G480" s="103">
        <v>7.6134100000000001E-4</v>
      </c>
      <c r="H480" s="104">
        <v>24012.680530000001</v>
      </c>
      <c r="I480" s="103">
        <v>137</v>
      </c>
      <c r="J480" s="103">
        <v>2.9964E-4</v>
      </c>
      <c r="K480" s="103">
        <v>0.03</v>
      </c>
      <c r="L480" s="102">
        <v>1.6831941999999999E-2</v>
      </c>
      <c r="M480" s="101">
        <v>404.18004309999998</v>
      </c>
      <c r="N480" s="62"/>
      <c r="O480" s="145">
        <v>298</v>
      </c>
      <c r="P480" s="144" t="s">
        <v>496</v>
      </c>
      <c r="Q480" s="144">
        <v>3.7047008699999999</v>
      </c>
      <c r="R480" s="144">
        <v>370.47008699999998</v>
      </c>
      <c r="S480" s="144">
        <v>4.4847475999999997E-2</v>
      </c>
      <c r="T480" s="144">
        <v>4.4847000000000001</v>
      </c>
      <c r="U480" s="143">
        <v>20868.69299</v>
      </c>
    </row>
    <row r="481" spans="1:21" ht="15.75" thickBot="1" x14ac:dyDescent="0.3">
      <c r="A481" s="100">
        <v>31</v>
      </c>
      <c r="B481" s="98" t="s">
        <v>493</v>
      </c>
      <c r="C481" s="98">
        <v>1003</v>
      </c>
      <c r="D481" s="98">
        <v>10.3123127</v>
      </c>
      <c r="E481" s="98">
        <v>4.1968940989999997</v>
      </c>
      <c r="F481" s="98">
        <v>419.68940989999999</v>
      </c>
      <c r="G481" s="98">
        <v>6.5230688999999994E-2</v>
      </c>
      <c r="H481" s="99">
        <v>2057375.9369999999</v>
      </c>
      <c r="I481" s="98">
        <v>137</v>
      </c>
      <c r="J481" s="98">
        <v>1.2224708000000001E-2</v>
      </c>
      <c r="K481" s="98">
        <v>1.2225999999999999</v>
      </c>
      <c r="L481" s="97">
        <v>2.9127990000000002E-3</v>
      </c>
      <c r="M481" s="96">
        <v>5992.7219139999997</v>
      </c>
      <c r="N481" s="62"/>
      <c r="O481" s="145">
        <v>298</v>
      </c>
      <c r="P481" s="144" t="s">
        <v>495</v>
      </c>
      <c r="Q481" s="144">
        <v>6.4542973149999998</v>
      </c>
      <c r="R481" s="144">
        <v>645.4297315</v>
      </c>
      <c r="S481" s="144">
        <v>0.25151325699999999</v>
      </c>
      <c r="T481" s="144">
        <v>25.151199999999999</v>
      </c>
      <c r="U481" s="143">
        <v>90807.917400000006</v>
      </c>
    </row>
    <row r="482" spans="1:21" x14ac:dyDescent="0.25">
      <c r="A482" s="127">
        <v>31</v>
      </c>
      <c r="B482" s="125" t="s">
        <v>497</v>
      </c>
      <c r="C482" s="125">
        <v>1003</v>
      </c>
      <c r="D482" s="125">
        <v>10.3123127</v>
      </c>
      <c r="E482" s="125">
        <v>0.69800163999999998</v>
      </c>
      <c r="F482" s="125">
        <v>69.800163999999995</v>
      </c>
      <c r="G482" s="125">
        <v>1.2029893E-2</v>
      </c>
      <c r="H482" s="126">
        <v>379422.82579999999</v>
      </c>
      <c r="I482" s="125">
        <v>138</v>
      </c>
      <c r="J482" s="125">
        <v>2.5446462999999999E-2</v>
      </c>
      <c r="K482" s="125">
        <v>2.5447000000000002</v>
      </c>
      <c r="L482" s="124">
        <v>3.6456164999999999E-2</v>
      </c>
      <c r="M482" s="123">
        <v>13832.301149999999</v>
      </c>
      <c r="N482" s="62"/>
      <c r="O482" s="145">
        <v>298</v>
      </c>
      <c r="P482" s="144" t="s">
        <v>494</v>
      </c>
      <c r="Q482" s="144">
        <v>2.5201899999999999E-2</v>
      </c>
      <c r="R482" s="144">
        <v>2.5201899999999999</v>
      </c>
      <c r="S482" s="144">
        <v>1.0989470000000001E-3</v>
      </c>
      <c r="T482" s="144">
        <v>0.11</v>
      </c>
      <c r="U482" s="143">
        <v>1465.721041</v>
      </c>
    </row>
    <row r="483" spans="1:21" ht="15.75" thickBot="1" x14ac:dyDescent="0.3">
      <c r="A483" s="111">
        <v>31</v>
      </c>
      <c r="B483" s="109" t="s">
        <v>498</v>
      </c>
      <c r="C483" s="109">
        <v>1003</v>
      </c>
      <c r="D483" s="109">
        <v>10.3123127</v>
      </c>
      <c r="E483" s="109">
        <v>1.0674123310000001</v>
      </c>
      <c r="F483" s="109">
        <v>106.7412331</v>
      </c>
      <c r="G483" s="109">
        <v>1.6128328000000001E-2</v>
      </c>
      <c r="H483" s="110">
        <v>508687.46039999998</v>
      </c>
      <c r="I483" s="109">
        <v>138</v>
      </c>
      <c r="J483" s="109">
        <v>2.6006843000000002E-2</v>
      </c>
      <c r="K483" s="109">
        <v>2.6006999999999998</v>
      </c>
      <c r="L483" s="108">
        <v>2.4364383E-2</v>
      </c>
      <c r="M483" s="107">
        <v>12393.85621</v>
      </c>
      <c r="N483" s="62"/>
      <c r="O483" s="142">
        <v>298</v>
      </c>
      <c r="P483" s="141" t="s">
        <v>493</v>
      </c>
      <c r="Q483" s="141">
        <v>14.239582110000001</v>
      </c>
      <c r="R483" s="141">
        <v>1423.9582109999999</v>
      </c>
      <c r="S483" s="141">
        <v>0.21771147599999999</v>
      </c>
      <c r="T483" s="141">
        <v>21.7713</v>
      </c>
      <c r="U483" s="140">
        <v>107103.0787</v>
      </c>
    </row>
    <row r="484" spans="1:21" x14ac:dyDescent="0.25">
      <c r="A484" s="111">
        <v>31</v>
      </c>
      <c r="B484" s="109" t="s">
        <v>496</v>
      </c>
      <c r="C484" s="109">
        <v>1003</v>
      </c>
      <c r="D484" s="109">
        <v>10.3123127</v>
      </c>
      <c r="E484" s="109">
        <v>2.16580065</v>
      </c>
      <c r="F484" s="109">
        <v>216.58006499999999</v>
      </c>
      <c r="G484" s="109">
        <v>3.2158412999999997E-2</v>
      </c>
      <c r="H484" s="110">
        <v>1014276.353</v>
      </c>
      <c r="I484" s="109">
        <v>138</v>
      </c>
      <c r="J484" s="109">
        <v>0.16660847400000001</v>
      </c>
      <c r="K484" s="109">
        <v>16.660900000000002</v>
      </c>
      <c r="L484" s="108">
        <v>7.6926966999999999E-2</v>
      </c>
      <c r="M484" s="107">
        <v>78025.203229999999</v>
      </c>
      <c r="N484" s="62"/>
      <c r="O484" s="139">
        <v>305</v>
      </c>
      <c r="P484" s="138" t="s">
        <v>497</v>
      </c>
      <c r="Q484" s="138">
        <v>2.147598254</v>
      </c>
      <c r="R484" s="138">
        <v>214.75982540000001</v>
      </c>
      <c r="S484" s="138">
        <v>1.7717072E-2</v>
      </c>
      <c r="T484" s="138">
        <v>1.7717000000000001</v>
      </c>
      <c r="U484" s="137">
        <v>9414.6995100000004</v>
      </c>
    </row>
    <row r="485" spans="1:21" x14ac:dyDescent="0.25">
      <c r="A485" s="111">
        <v>31</v>
      </c>
      <c r="B485" s="109" t="s">
        <v>495</v>
      </c>
      <c r="C485" s="109">
        <v>1003</v>
      </c>
      <c r="D485" s="109">
        <v>10.3123127</v>
      </c>
      <c r="E485" s="109">
        <v>1.73860094</v>
      </c>
      <c r="F485" s="109">
        <v>173.860094</v>
      </c>
      <c r="G485" s="109">
        <v>1.9896226999999999E-2</v>
      </c>
      <c r="H485" s="110">
        <v>627526.9852</v>
      </c>
      <c r="I485" s="109">
        <v>138</v>
      </c>
      <c r="J485" s="109">
        <v>5.6795876000000002E-2</v>
      </c>
      <c r="K485" s="109">
        <v>5.6795999999999998</v>
      </c>
      <c r="L485" s="108">
        <v>3.2667574999999997E-2</v>
      </c>
      <c r="M485" s="107">
        <v>20499.78472</v>
      </c>
      <c r="N485" s="62"/>
      <c r="O485" s="136">
        <v>305</v>
      </c>
      <c r="P485" s="135" t="s">
        <v>496</v>
      </c>
      <c r="Q485" s="135">
        <v>0.53390013000000003</v>
      </c>
      <c r="R485" s="135">
        <v>53.390013000000003</v>
      </c>
      <c r="S485" s="135">
        <v>1.4251115999999999E-2</v>
      </c>
      <c r="T485" s="135">
        <v>1.4252</v>
      </c>
      <c r="U485" s="134">
        <v>6592.3386689999998</v>
      </c>
    </row>
    <row r="486" spans="1:21" x14ac:dyDescent="0.25">
      <c r="A486" s="111">
        <v>31</v>
      </c>
      <c r="B486" s="109" t="s">
        <v>494</v>
      </c>
      <c r="C486" s="109">
        <v>1003</v>
      </c>
      <c r="D486" s="109">
        <v>10.3123127</v>
      </c>
      <c r="E486" s="109">
        <v>1.7801859999999999E-2</v>
      </c>
      <c r="F486" s="109">
        <v>1.780186</v>
      </c>
      <c r="G486" s="109">
        <v>7.6134100000000001E-4</v>
      </c>
      <c r="H486" s="110">
        <v>24012.680530000001</v>
      </c>
      <c r="I486" s="109">
        <v>138</v>
      </c>
      <c r="J486" s="122">
        <v>9.9900000000000002E-5</v>
      </c>
      <c r="K486" s="109">
        <v>0.01</v>
      </c>
      <c r="L486" s="108">
        <v>5.6106649999999999E-3</v>
      </c>
      <c r="M486" s="107">
        <v>134.72709689999999</v>
      </c>
      <c r="N486" s="62"/>
      <c r="O486" s="136">
        <v>305</v>
      </c>
      <c r="P486" s="135" t="s">
        <v>495</v>
      </c>
      <c r="Q486" s="135">
        <v>5.32560155</v>
      </c>
      <c r="R486" s="135">
        <v>532.56015500000001</v>
      </c>
      <c r="S486" s="135">
        <v>0.29108645799999999</v>
      </c>
      <c r="T486" s="135">
        <v>29.108599999999999</v>
      </c>
      <c r="U486" s="134">
        <v>109381.56879999999</v>
      </c>
    </row>
    <row r="487" spans="1:21" x14ac:dyDescent="0.25">
      <c r="A487" s="111">
        <v>31</v>
      </c>
      <c r="B487" s="109" t="s">
        <v>493</v>
      </c>
      <c r="C487" s="109">
        <v>1003</v>
      </c>
      <c r="D487" s="109">
        <v>10.3123127</v>
      </c>
      <c r="E487" s="109">
        <v>4.1968940989999997</v>
      </c>
      <c r="F487" s="109">
        <v>419.68940989999999</v>
      </c>
      <c r="G487" s="109">
        <v>6.5230688999999994E-2</v>
      </c>
      <c r="H487" s="110">
        <v>2057375.9369999999</v>
      </c>
      <c r="I487" s="109">
        <v>138</v>
      </c>
      <c r="J487" s="109">
        <v>6.6539717999999998E-2</v>
      </c>
      <c r="K487" s="109">
        <v>6.6540999999999997</v>
      </c>
      <c r="L487" s="108">
        <v>1.5854514E-2</v>
      </c>
      <c r="M487" s="107">
        <v>32618.696260000001</v>
      </c>
      <c r="N487" s="62"/>
      <c r="O487" s="136">
        <v>305</v>
      </c>
      <c r="P487" s="135" t="s">
        <v>494</v>
      </c>
      <c r="Q487" s="135">
        <v>1.30042E-3</v>
      </c>
      <c r="R487" s="135">
        <v>0.13004199999999999</v>
      </c>
      <c r="S487" s="135">
        <v>1.9981799999999999E-4</v>
      </c>
      <c r="T487" s="135">
        <v>0.02</v>
      </c>
      <c r="U487" s="134">
        <v>314.04077710000001</v>
      </c>
    </row>
    <row r="488" spans="1:21" ht="15.75" thickBot="1" x14ac:dyDescent="0.3">
      <c r="A488" s="106">
        <v>37</v>
      </c>
      <c r="B488" s="103" t="s">
        <v>497</v>
      </c>
      <c r="C488" s="103">
        <v>1003</v>
      </c>
      <c r="D488" s="103">
        <v>6.1321996600000004</v>
      </c>
      <c r="E488" s="103">
        <v>0.43660082</v>
      </c>
      <c r="F488" s="103">
        <v>43.660082000000003</v>
      </c>
      <c r="G488" s="103">
        <v>7.8445129999999991E-3</v>
      </c>
      <c r="H488" s="104">
        <v>247415.9497</v>
      </c>
      <c r="I488" s="103">
        <v>138</v>
      </c>
      <c r="J488" s="103">
        <v>2.04534E-4</v>
      </c>
      <c r="K488" s="103">
        <v>2.0500000000000001E-2</v>
      </c>
      <c r="L488" s="102">
        <v>4.68469E-4</v>
      </c>
      <c r="M488" s="101">
        <v>115.9066201</v>
      </c>
      <c r="N488" s="62"/>
      <c r="O488" s="133">
        <v>305</v>
      </c>
      <c r="P488" s="132" t="s">
        <v>493</v>
      </c>
      <c r="Q488" s="132">
        <v>6.1505433060000003</v>
      </c>
      <c r="R488" s="132">
        <v>615.05433059999996</v>
      </c>
      <c r="S488" s="132">
        <v>0.170458524</v>
      </c>
      <c r="T488" s="132">
        <v>17.0459</v>
      </c>
      <c r="U488" s="131">
        <v>84775.307069999995</v>
      </c>
    </row>
    <row r="489" spans="1:21" x14ac:dyDescent="0.25">
      <c r="A489" s="106">
        <v>37</v>
      </c>
      <c r="B489" s="103" t="s">
        <v>498</v>
      </c>
      <c r="C489" s="103">
        <v>1003</v>
      </c>
      <c r="D489" s="103">
        <v>6.1321996600000004</v>
      </c>
      <c r="E489" s="103">
        <v>0.89110988899999999</v>
      </c>
      <c r="F489" s="103">
        <v>89.110988950000007</v>
      </c>
      <c r="G489" s="103">
        <v>1.3069607E-2</v>
      </c>
      <c r="H489" s="104">
        <v>412215.41029999999</v>
      </c>
      <c r="I489" s="103">
        <v>138</v>
      </c>
      <c r="J489" s="103">
        <v>1.1531930000000001E-3</v>
      </c>
      <c r="K489" s="103">
        <v>0.1153</v>
      </c>
      <c r="L489" s="102">
        <v>1.2941090000000001E-3</v>
      </c>
      <c r="M489" s="101">
        <v>533.45161229999997</v>
      </c>
      <c r="N489" s="62"/>
      <c r="O489" s="148">
        <v>318</v>
      </c>
      <c r="P489" s="147" t="s">
        <v>497</v>
      </c>
      <c r="Q489" s="147">
        <v>0.47039959199999998</v>
      </c>
      <c r="R489" s="147">
        <v>47.039959199999998</v>
      </c>
      <c r="S489" s="147">
        <v>2.3503914000000001E-2</v>
      </c>
      <c r="T489" s="147">
        <v>2.3502999999999998</v>
      </c>
      <c r="U489" s="146">
        <v>12892.54515</v>
      </c>
    </row>
    <row r="490" spans="1:21" x14ac:dyDescent="0.25">
      <c r="A490" s="106">
        <v>37</v>
      </c>
      <c r="B490" s="103" t="s">
        <v>496</v>
      </c>
      <c r="C490" s="103">
        <v>1003</v>
      </c>
      <c r="D490" s="103">
        <v>6.1321996600000004</v>
      </c>
      <c r="E490" s="103">
        <v>1.3956001200000001</v>
      </c>
      <c r="F490" s="103">
        <v>139.560012</v>
      </c>
      <c r="G490" s="103">
        <v>2.0944790000000001E-2</v>
      </c>
      <c r="H490" s="104">
        <v>660598.66330000001</v>
      </c>
      <c r="I490" s="103">
        <v>138</v>
      </c>
      <c r="J490" s="103">
        <v>4.6447249999999997E-3</v>
      </c>
      <c r="K490" s="103">
        <v>0.46460000000000001</v>
      </c>
      <c r="L490" s="102">
        <v>3.3281199999999999E-3</v>
      </c>
      <c r="M490" s="101">
        <v>2198.551946</v>
      </c>
      <c r="N490" s="62"/>
      <c r="O490" s="145">
        <v>318</v>
      </c>
      <c r="P490" s="144" t="s">
        <v>496</v>
      </c>
      <c r="Q490" s="144">
        <v>2.0856001399999999</v>
      </c>
      <c r="R490" s="144">
        <v>208.560014</v>
      </c>
      <c r="S490" s="144">
        <v>0.18549317500000001</v>
      </c>
      <c r="T490" s="144">
        <v>18.549399999999999</v>
      </c>
      <c r="U490" s="143">
        <v>90007.166790000003</v>
      </c>
    </row>
    <row r="491" spans="1:21" x14ac:dyDescent="0.25">
      <c r="A491" s="106">
        <v>37</v>
      </c>
      <c r="B491" s="103" t="s">
        <v>495</v>
      </c>
      <c r="C491" s="103">
        <v>1003</v>
      </c>
      <c r="D491" s="103">
        <v>6.1321996600000004</v>
      </c>
      <c r="E491" s="103">
        <v>0.55239976000000002</v>
      </c>
      <c r="F491" s="103">
        <v>55.239975999999999</v>
      </c>
      <c r="G491" s="103">
        <v>6.3017109999999998E-3</v>
      </c>
      <c r="H491" s="104">
        <v>198755.9755</v>
      </c>
      <c r="I491" s="103">
        <v>138</v>
      </c>
      <c r="J491" s="103">
        <v>2.0665200000000001E-4</v>
      </c>
      <c r="K491" s="103">
        <v>2.07E-2</v>
      </c>
      <c r="L491" s="102">
        <v>3.7409900000000002E-4</v>
      </c>
      <c r="M491" s="101">
        <v>74.354355990000002</v>
      </c>
      <c r="N491" s="62"/>
      <c r="O491" s="145">
        <v>318</v>
      </c>
      <c r="P491" s="144" t="s">
        <v>495</v>
      </c>
      <c r="Q491" s="144">
        <v>2.2266003400000001</v>
      </c>
      <c r="R491" s="144">
        <v>222.660034</v>
      </c>
      <c r="S491" s="144">
        <v>0.25916139700000002</v>
      </c>
      <c r="T491" s="144">
        <v>25.9163</v>
      </c>
      <c r="U491" s="143">
        <v>99253.716270000004</v>
      </c>
    </row>
    <row r="492" spans="1:21" ht="15.75" thickBot="1" x14ac:dyDescent="0.3">
      <c r="A492" s="100">
        <v>37</v>
      </c>
      <c r="B492" s="98" t="s">
        <v>493</v>
      </c>
      <c r="C492" s="98">
        <v>1003</v>
      </c>
      <c r="D492" s="98">
        <v>6.1321996600000004</v>
      </c>
      <c r="E492" s="98">
        <v>1.7939886709999999</v>
      </c>
      <c r="F492" s="98">
        <v>179.39886709999999</v>
      </c>
      <c r="G492" s="98">
        <v>2.8091538999999999E-2</v>
      </c>
      <c r="H492" s="99">
        <v>886007.12600000005</v>
      </c>
      <c r="I492" s="98">
        <v>138</v>
      </c>
      <c r="J492" s="98">
        <v>8.7091100000000004E-4</v>
      </c>
      <c r="K492" s="98">
        <v>8.7099999999999997E-2</v>
      </c>
      <c r="L492" s="97">
        <v>4.8546100000000002E-4</v>
      </c>
      <c r="M492" s="96">
        <v>430.12173539999998</v>
      </c>
      <c r="N492" s="62"/>
      <c r="O492" s="145">
        <v>318</v>
      </c>
      <c r="P492" s="144" t="s">
        <v>494</v>
      </c>
      <c r="Q492" s="144">
        <v>2.0899778000000001E-2</v>
      </c>
      <c r="R492" s="144">
        <v>2.0899778000000002</v>
      </c>
      <c r="S492" s="144">
        <v>2.5632860000000001E-3</v>
      </c>
      <c r="T492" s="144">
        <v>0.25640000000000002</v>
      </c>
      <c r="U492" s="143">
        <v>4015.3004420000002</v>
      </c>
    </row>
    <row r="493" spans="1:21" ht="15.75" thickBot="1" x14ac:dyDescent="0.3">
      <c r="A493" s="127">
        <v>102</v>
      </c>
      <c r="B493" s="125" t="s">
        <v>496</v>
      </c>
      <c r="C493" s="125">
        <v>1202</v>
      </c>
      <c r="D493" s="125">
        <v>12.16681105</v>
      </c>
      <c r="E493" s="125">
        <v>2.2367008099999999</v>
      </c>
      <c r="F493" s="125">
        <v>223.67008100000001</v>
      </c>
      <c r="G493" s="125">
        <v>3.6155640000000003E-2</v>
      </c>
      <c r="H493" s="126">
        <v>1140348.8910000001</v>
      </c>
      <c r="I493" s="125">
        <v>139</v>
      </c>
      <c r="J493" s="125">
        <v>2.1891705000000001E-2</v>
      </c>
      <c r="K493" s="125">
        <v>2.1892</v>
      </c>
      <c r="L493" s="124">
        <v>9.7874980000000004E-3</v>
      </c>
      <c r="M493" s="123">
        <v>11161.16275</v>
      </c>
      <c r="N493" s="62"/>
      <c r="O493" s="142">
        <v>318</v>
      </c>
      <c r="P493" s="141" t="s">
        <v>493</v>
      </c>
      <c r="Q493" s="141">
        <v>0.91903177400000002</v>
      </c>
      <c r="R493" s="141">
        <v>91.903177380000002</v>
      </c>
      <c r="S493" s="141">
        <v>0.16819612</v>
      </c>
      <c r="T493" s="141">
        <v>16.819700000000001</v>
      </c>
      <c r="U493" s="140">
        <v>86134.416119999994</v>
      </c>
    </row>
    <row r="494" spans="1:21" x14ac:dyDescent="0.25">
      <c r="A494" s="111">
        <v>102</v>
      </c>
      <c r="B494" s="109" t="s">
        <v>495</v>
      </c>
      <c r="C494" s="109">
        <v>1202</v>
      </c>
      <c r="D494" s="109">
        <v>12.16681105</v>
      </c>
      <c r="E494" s="109">
        <v>5.8162036500000003</v>
      </c>
      <c r="F494" s="109">
        <v>581.62036499999999</v>
      </c>
      <c r="G494" s="109">
        <v>7.7561605000000006E-2</v>
      </c>
      <c r="H494" s="110">
        <v>2446293.0359999998</v>
      </c>
      <c r="I494" s="109">
        <v>139</v>
      </c>
      <c r="J494" s="109">
        <v>9.0925899000000004E-2</v>
      </c>
      <c r="K494" s="109">
        <v>9.0924999999999994</v>
      </c>
      <c r="L494" s="108">
        <v>1.5633204000000001E-2</v>
      </c>
      <c r="M494" s="107">
        <v>38243.398459999997</v>
      </c>
      <c r="N494" s="62"/>
      <c r="O494" s="139">
        <v>325</v>
      </c>
      <c r="P494" s="138" t="s">
        <v>497</v>
      </c>
      <c r="Q494" s="138">
        <v>0.91740018099999998</v>
      </c>
      <c r="R494" s="138">
        <v>91.7400181</v>
      </c>
      <c r="S494" s="138">
        <v>2.1808991E-2</v>
      </c>
      <c r="T494" s="138">
        <v>2.1808999999999998</v>
      </c>
      <c r="U494" s="137">
        <v>11520.232330000001</v>
      </c>
    </row>
    <row r="495" spans="1:21" x14ac:dyDescent="0.25">
      <c r="A495" s="111">
        <v>102</v>
      </c>
      <c r="B495" s="109" t="s">
        <v>494</v>
      </c>
      <c r="C495" s="109">
        <v>1202</v>
      </c>
      <c r="D495" s="109">
        <v>12.16681105</v>
      </c>
      <c r="E495" s="109">
        <v>4.5801040000000001E-2</v>
      </c>
      <c r="F495" s="109">
        <v>4.5801040000000004</v>
      </c>
      <c r="G495" s="109">
        <v>2.0849800000000002E-3</v>
      </c>
      <c r="H495" s="110">
        <v>65760.260070000004</v>
      </c>
      <c r="I495" s="109">
        <v>139</v>
      </c>
      <c r="J495" s="109">
        <v>1.9982999999999999E-4</v>
      </c>
      <c r="K495" s="109">
        <v>0.02</v>
      </c>
      <c r="L495" s="108">
        <v>4.3629990000000002E-3</v>
      </c>
      <c r="M495" s="107">
        <v>286.91196020000001</v>
      </c>
      <c r="N495" s="62"/>
      <c r="O495" s="136">
        <v>325</v>
      </c>
      <c r="P495" s="135" t="s">
        <v>498</v>
      </c>
      <c r="Q495" s="135">
        <v>0.80556881999999996</v>
      </c>
      <c r="R495" s="135">
        <v>80.556882029999997</v>
      </c>
      <c r="S495" s="135">
        <v>0.18267330000000001</v>
      </c>
      <c r="T495" s="135">
        <v>18.267299999999999</v>
      </c>
      <c r="U495" s="134">
        <v>82669.364839999995</v>
      </c>
    </row>
    <row r="496" spans="1:21" x14ac:dyDescent="0.25">
      <c r="A496" s="111">
        <v>102</v>
      </c>
      <c r="B496" s="109" t="s">
        <v>493</v>
      </c>
      <c r="C496" s="109">
        <v>1202</v>
      </c>
      <c r="D496" s="109">
        <v>12.16681105</v>
      </c>
      <c r="E496" s="109">
        <v>3.1421201590000001</v>
      </c>
      <c r="F496" s="109">
        <v>314.21201589999998</v>
      </c>
      <c r="G496" s="109">
        <v>5.3570985000000002E-2</v>
      </c>
      <c r="H496" s="110">
        <v>1689628.855</v>
      </c>
      <c r="I496" s="109">
        <v>139</v>
      </c>
      <c r="J496" s="109">
        <v>0.32991839299999998</v>
      </c>
      <c r="K496" s="109">
        <v>32.991799999999998</v>
      </c>
      <c r="L496" s="108">
        <v>0.104998656</v>
      </c>
      <c r="M496" s="107">
        <v>177408.7586</v>
      </c>
      <c r="N496" s="62"/>
      <c r="O496" s="136">
        <v>325</v>
      </c>
      <c r="P496" s="135" t="s">
        <v>496</v>
      </c>
      <c r="Q496" s="135">
        <v>0.78240105000000004</v>
      </c>
      <c r="R496" s="135">
        <v>78.240105</v>
      </c>
      <c r="S496" s="135">
        <v>1.7052553000000002E-2</v>
      </c>
      <c r="T496" s="135">
        <v>1.7053</v>
      </c>
      <c r="U496" s="134">
        <v>7840.5956310000001</v>
      </c>
    </row>
    <row r="497" spans="1:21" x14ac:dyDescent="0.25">
      <c r="A497" s="111">
        <v>110</v>
      </c>
      <c r="B497" s="109" t="s">
        <v>495</v>
      </c>
      <c r="C497" s="109">
        <v>1202</v>
      </c>
      <c r="D497" s="109">
        <v>14.82180455</v>
      </c>
      <c r="E497" s="109">
        <v>4.7515000389999997</v>
      </c>
      <c r="F497" s="109">
        <v>475.1500039</v>
      </c>
      <c r="G497" s="109">
        <v>6.2121387E-2</v>
      </c>
      <c r="H497" s="110">
        <v>1959308.5589999999</v>
      </c>
      <c r="I497" s="109">
        <v>139</v>
      </c>
      <c r="J497" s="109">
        <v>5.5168999999999997E-4</v>
      </c>
      <c r="K497" s="109">
        <v>5.5199999999999999E-2</v>
      </c>
      <c r="L497" s="108">
        <v>1.16109E-4</v>
      </c>
      <c r="M497" s="107">
        <v>227.49265629999999</v>
      </c>
      <c r="N497" s="62"/>
      <c r="O497" s="136">
        <v>325</v>
      </c>
      <c r="P497" s="135" t="s">
        <v>495</v>
      </c>
      <c r="Q497" s="135">
        <v>4.9777979999999999</v>
      </c>
      <c r="R497" s="135">
        <v>497.77980000000002</v>
      </c>
      <c r="S497" s="135">
        <v>7.6478483999999999E-2</v>
      </c>
      <c r="T497" s="135">
        <v>7.6478999999999999</v>
      </c>
      <c r="U497" s="134">
        <v>27083.607690000001</v>
      </c>
    </row>
    <row r="498" spans="1:21" ht="15.75" thickBot="1" x14ac:dyDescent="0.3">
      <c r="A498" s="121">
        <v>110</v>
      </c>
      <c r="B498" s="119" t="s">
        <v>493</v>
      </c>
      <c r="C498" s="119">
        <v>1202</v>
      </c>
      <c r="D498" s="119">
        <v>14.82180455</v>
      </c>
      <c r="E498" s="119">
        <v>3.243617022</v>
      </c>
      <c r="F498" s="119">
        <v>324.36170220000002</v>
      </c>
      <c r="G498" s="119">
        <v>5.5323024999999998E-2</v>
      </c>
      <c r="H498" s="120">
        <v>1744888.203</v>
      </c>
      <c r="I498" s="119">
        <v>139</v>
      </c>
      <c r="J498" s="119">
        <v>3.11501E-4</v>
      </c>
      <c r="K498" s="119">
        <v>3.1099999999999999E-2</v>
      </c>
      <c r="L498" s="118">
        <v>9.6000000000000002E-5</v>
      </c>
      <c r="M498" s="117">
        <v>167.5703474</v>
      </c>
      <c r="N498" s="62"/>
      <c r="O498" s="136">
        <v>325</v>
      </c>
      <c r="P498" s="135" t="s">
        <v>494</v>
      </c>
      <c r="Q498" s="135">
        <v>1.0101209999999999E-2</v>
      </c>
      <c r="R498" s="135">
        <v>1.010121</v>
      </c>
      <c r="S498" s="135">
        <v>4.9950299999999999E-4</v>
      </c>
      <c r="T498" s="135">
        <v>0.05</v>
      </c>
      <c r="U498" s="134">
        <v>711.32574910000005</v>
      </c>
    </row>
    <row r="499" spans="1:21" ht="15.75" thickBot="1" x14ac:dyDescent="0.3">
      <c r="A499" s="116">
        <v>42</v>
      </c>
      <c r="B499" s="114" t="s">
        <v>497</v>
      </c>
      <c r="C499" s="114">
        <v>1101</v>
      </c>
      <c r="D499" s="114">
        <v>5.6095994439999997</v>
      </c>
      <c r="E499" s="114">
        <v>0.21829983</v>
      </c>
      <c r="F499" s="114">
        <v>21.829982999999999</v>
      </c>
      <c r="G499" s="114">
        <v>3.8397510000000002E-3</v>
      </c>
      <c r="H499" s="115">
        <v>121105.75109999999</v>
      </c>
      <c r="I499" s="114">
        <v>141</v>
      </c>
      <c r="J499" s="114">
        <v>1.51748E-4</v>
      </c>
      <c r="K499" s="114">
        <v>1.52E-2</v>
      </c>
      <c r="L499" s="113">
        <v>6.9513699999999997E-4</v>
      </c>
      <c r="M499" s="112">
        <v>84.185104920000001</v>
      </c>
      <c r="N499" s="62"/>
      <c r="O499" s="133">
        <v>325</v>
      </c>
      <c r="P499" s="132" t="s">
        <v>493</v>
      </c>
      <c r="Q499" s="132">
        <v>13.09153368</v>
      </c>
      <c r="R499" s="132">
        <v>1309.153368</v>
      </c>
      <c r="S499" s="132">
        <v>0.78982114400000003</v>
      </c>
      <c r="T499" s="132">
        <v>78.982200000000006</v>
      </c>
      <c r="U499" s="131">
        <v>386354.10830000002</v>
      </c>
    </row>
    <row r="500" spans="1:21" x14ac:dyDescent="0.25">
      <c r="A500" s="106">
        <v>42</v>
      </c>
      <c r="B500" s="103" t="s">
        <v>496</v>
      </c>
      <c r="C500" s="103">
        <v>1101</v>
      </c>
      <c r="D500" s="103">
        <v>5.6095994439999997</v>
      </c>
      <c r="E500" s="103">
        <v>0.80919960000000002</v>
      </c>
      <c r="F500" s="103">
        <v>80.919960000000003</v>
      </c>
      <c r="G500" s="103">
        <v>1.2167344E-2</v>
      </c>
      <c r="H500" s="104">
        <v>383758.03279999999</v>
      </c>
      <c r="I500" s="103">
        <v>141</v>
      </c>
      <c r="J500" s="103">
        <v>3.36576E-4</v>
      </c>
      <c r="K500" s="103">
        <v>3.3700000000000001E-2</v>
      </c>
      <c r="L500" s="102">
        <v>4.15936E-4</v>
      </c>
      <c r="M500" s="101">
        <v>159.6189134</v>
      </c>
      <c r="N500" s="62"/>
      <c r="O500" s="148">
        <v>344</v>
      </c>
      <c r="P500" s="147" t="s">
        <v>497</v>
      </c>
      <c r="Q500" s="147">
        <v>0.83939967000000004</v>
      </c>
      <c r="R500" s="147">
        <v>83.939966999999996</v>
      </c>
      <c r="S500" s="147">
        <v>2.8431613000000001E-2</v>
      </c>
      <c r="T500" s="147">
        <v>2.8431999999999999</v>
      </c>
      <c r="U500" s="146">
        <v>16200.123890000001</v>
      </c>
    </row>
    <row r="501" spans="1:21" x14ac:dyDescent="0.25">
      <c r="A501" s="106">
        <v>42</v>
      </c>
      <c r="B501" s="103" t="s">
        <v>493</v>
      </c>
      <c r="C501" s="103">
        <v>1101</v>
      </c>
      <c r="D501" s="103">
        <v>5.6095994439999997</v>
      </c>
      <c r="E501" s="103">
        <v>2.3851108760000002</v>
      </c>
      <c r="F501" s="103">
        <v>238.5110876</v>
      </c>
      <c r="G501" s="103">
        <v>3.725407E-2</v>
      </c>
      <c r="H501" s="104">
        <v>1174993.3729999999</v>
      </c>
      <c r="I501" s="103">
        <v>141</v>
      </c>
      <c r="J501" s="103">
        <v>2.635779E-3</v>
      </c>
      <c r="K501" s="103">
        <v>0.2636</v>
      </c>
      <c r="L501" s="102">
        <v>1.105097E-3</v>
      </c>
      <c r="M501" s="101">
        <v>1298.4816989999999</v>
      </c>
      <c r="N501" s="62"/>
      <c r="O501" s="145">
        <v>344</v>
      </c>
      <c r="P501" s="144" t="s">
        <v>496</v>
      </c>
      <c r="Q501" s="144">
        <v>1.81780082</v>
      </c>
      <c r="R501" s="144">
        <v>181.78008199999999</v>
      </c>
      <c r="S501" s="144">
        <v>2.3316838999999999E-2</v>
      </c>
      <c r="T501" s="144">
        <v>2.3317999999999999</v>
      </c>
      <c r="U501" s="143">
        <v>11621.00585</v>
      </c>
    </row>
    <row r="502" spans="1:21" x14ac:dyDescent="0.25">
      <c r="A502" s="111">
        <v>49</v>
      </c>
      <c r="B502" s="109" t="s">
        <v>497</v>
      </c>
      <c r="C502" s="109">
        <v>1101</v>
      </c>
      <c r="D502" s="109">
        <v>14.59138149</v>
      </c>
      <c r="E502" s="109">
        <v>2.091398044</v>
      </c>
      <c r="F502" s="109">
        <v>209.1398044</v>
      </c>
      <c r="G502" s="109">
        <v>3.6442438000000001E-2</v>
      </c>
      <c r="H502" s="110">
        <v>1149394.5060000001</v>
      </c>
      <c r="I502" s="109">
        <v>141</v>
      </c>
      <c r="J502" s="109">
        <v>7.3094396000000006E-2</v>
      </c>
      <c r="K502" s="109">
        <v>7.3094000000000001</v>
      </c>
      <c r="L502" s="108">
        <v>3.4950016E-2</v>
      </c>
      <c r="M502" s="107">
        <v>40171.35684</v>
      </c>
      <c r="N502" s="62"/>
      <c r="O502" s="145">
        <v>344</v>
      </c>
      <c r="P502" s="144" t="s">
        <v>495</v>
      </c>
      <c r="Q502" s="144">
        <v>4.4683016899999997</v>
      </c>
      <c r="R502" s="144">
        <v>446.83016900000001</v>
      </c>
      <c r="S502" s="144">
        <v>9.5294349E-2</v>
      </c>
      <c r="T502" s="144">
        <v>9.5294000000000008</v>
      </c>
      <c r="U502" s="143">
        <v>38596.290500000003</v>
      </c>
    </row>
    <row r="503" spans="1:21" x14ac:dyDescent="0.25">
      <c r="A503" s="111">
        <v>49</v>
      </c>
      <c r="B503" s="109" t="s">
        <v>496</v>
      </c>
      <c r="C503" s="109">
        <v>1101</v>
      </c>
      <c r="D503" s="109">
        <v>14.59138149</v>
      </c>
      <c r="E503" s="109">
        <v>1.8784981540000001</v>
      </c>
      <c r="F503" s="109">
        <v>187.84981540000001</v>
      </c>
      <c r="G503" s="109">
        <v>2.8729404E-2</v>
      </c>
      <c r="H503" s="110">
        <v>906125.39850000001</v>
      </c>
      <c r="I503" s="109">
        <v>141</v>
      </c>
      <c r="J503" s="109">
        <v>7.0800187000000001E-2</v>
      </c>
      <c r="K503" s="109">
        <v>7.0800999999999998</v>
      </c>
      <c r="L503" s="108">
        <v>3.7689782999999998E-2</v>
      </c>
      <c r="M503" s="107">
        <v>34151.669419999998</v>
      </c>
      <c r="N503" s="62"/>
      <c r="O503" s="145">
        <v>344</v>
      </c>
      <c r="P503" s="144" t="s">
        <v>494</v>
      </c>
      <c r="Q503" s="144">
        <v>1.380002E-2</v>
      </c>
      <c r="R503" s="144">
        <v>1.380002</v>
      </c>
      <c r="S503" s="144">
        <v>2.44174E-3</v>
      </c>
      <c r="T503" s="144">
        <v>0.24429999999999999</v>
      </c>
      <c r="U503" s="143">
        <v>3338.1405800000002</v>
      </c>
    </row>
    <row r="504" spans="1:21" ht="15.75" thickBot="1" x14ac:dyDescent="0.3">
      <c r="A504" s="111">
        <v>49</v>
      </c>
      <c r="B504" s="109" t="s">
        <v>495</v>
      </c>
      <c r="C504" s="109">
        <v>1101</v>
      </c>
      <c r="D504" s="109">
        <v>14.59138149</v>
      </c>
      <c r="E504" s="109">
        <v>3.9882011500000001</v>
      </c>
      <c r="F504" s="109">
        <v>398.82011499999999</v>
      </c>
      <c r="G504" s="109">
        <v>4.8487945999999997E-2</v>
      </c>
      <c r="H504" s="110">
        <v>1529309.824</v>
      </c>
      <c r="I504" s="109">
        <v>141</v>
      </c>
      <c r="J504" s="109">
        <v>0.19003320900000001</v>
      </c>
      <c r="K504" s="109">
        <v>19.0032</v>
      </c>
      <c r="L504" s="108">
        <v>4.7648852999999998E-2</v>
      </c>
      <c r="M504" s="107">
        <v>72869.858590000003</v>
      </c>
      <c r="N504" s="62"/>
      <c r="O504" s="142">
        <v>344</v>
      </c>
      <c r="P504" s="141" t="s">
        <v>493</v>
      </c>
      <c r="Q504" s="141">
        <v>9.4120724429999996</v>
      </c>
      <c r="R504" s="141">
        <v>941.20724429999996</v>
      </c>
      <c r="S504" s="141">
        <v>0.200520843</v>
      </c>
      <c r="T504" s="141">
        <v>20.0519</v>
      </c>
      <c r="U504" s="140">
        <v>105510.82709999999</v>
      </c>
    </row>
    <row r="505" spans="1:21" x14ac:dyDescent="0.25">
      <c r="A505" s="111">
        <v>49</v>
      </c>
      <c r="B505" s="109" t="s">
        <v>494</v>
      </c>
      <c r="C505" s="109">
        <v>1101</v>
      </c>
      <c r="D505" s="109">
        <v>14.59138149</v>
      </c>
      <c r="E505" s="109">
        <v>1.6096606999999999E-2</v>
      </c>
      <c r="F505" s="109">
        <v>1.6096607000000001</v>
      </c>
      <c r="G505" s="109">
        <v>7.0880800000000001E-4</v>
      </c>
      <c r="H505" s="110">
        <v>22355.804039999999</v>
      </c>
      <c r="I505" s="109">
        <v>141</v>
      </c>
      <c r="J505" s="109">
        <v>1.9982600000000001E-4</v>
      </c>
      <c r="K505" s="109">
        <v>0.02</v>
      </c>
      <c r="L505" s="108">
        <v>1.2414141E-2</v>
      </c>
      <c r="M505" s="107">
        <v>277.52810799999997</v>
      </c>
      <c r="N505" s="62"/>
      <c r="O505" s="139">
        <v>348</v>
      </c>
      <c r="P505" s="138" t="s">
        <v>497</v>
      </c>
      <c r="Q505" s="138">
        <v>0.72970064000000001</v>
      </c>
      <c r="R505" s="138">
        <v>72.970063999999994</v>
      </c>
      <c r="S505" s="138">
        <v>8.3027870000000007E-3</v>
      </c>
      <c r="T505" s="138">
        <v>0.83030000000000004</v>
      </c>
      <c r="U505" s="137">
        <v>4487.4140150000003</v>
      </c>
    </row>
    <row r="506" spans="1:21" x14ac:dyDescent="0.25">
      <c r="A506" s="111">
        <v>49</v>
      </c>
      <c r="B506" s="109" t="s">
        <v>493</v>
      </c>
      <c r="C506" s="109">
        <v>1101</v>
      </c>
      <c r="D506" s="109">
        <v>14.59138149</v>
      </c>
      <c r="E506" s="109">
        <v>5.478985067</v>
      </c>
      <c r="F506" s="109">
        <v>547.89850669999998</v>
      </c>
      <c r="G506" s="109">
        <v>8.8153245000000005E-2</v>
      </c>
      <c r="H506" s="110">
        <v>2780353.355</v>
      </c>
      <c r="I506" s="109">
        <v>141</v>
      </c>
      <c r="J506" s="109">
        <v>0.28347905200000001</v>
      </c>
      <c r="K506" s="109">
        <v>28.3477</v>
      </c>
      <c r="L506" s="108">
        <v>5.1739335999999997E-2</v>
      </c>
      <c r="M506" s="107">
        <v>143853.63769999999</v>
      </c>
      <c r="N506" s="62"/>
      <c r="O506" s="136">
        <v>348</v>
      </c>
      <c r="P506" s="135" t="s">
        <v>496</v>
      </c>
      <c r="Q506" s="135">
        <v>1.9020005</v>
      </c>
      <c r="R506" s="135">
        <v>190.20005</v>
      </c>
      <c r="S506" s="135">
        <v>6.4503405999999999E-2</v>
      </c>
      <c r="T506" s="135">
        <v>6.4504000000000001</v>
      </c>
      <c r="U506" s="134">
        <v>30066.01971</v>
      </c>
    </row>
    <row r="507" spans="1:21" x14ac:dyDescent="0.25">
      <c r="A507" s="106">
        <v>53</v>
      </c>
      <c r="B507" s="103" t="s">
        <v>497</v>
      </c>
      <c r="C507" s="103">
        <v>1101</v>
      </c>
      <c r="D507" s="103">
        <v>10.63201237</v>
      </c>
      <c r="E507" s="103">
        <v>0.58760223</v>
      </c>
      <c r="F507" s="103">
        <v>58.760223000000003</v>
      </c>
      <c r="G507" s="103">
        <v>1.0334713000000001E-2</v>
      </c>
      <c r="H507" s="104">
        <v>325956.85369999998</v>
      </c>
      <c r="I507" s="103">
        <v>141</v>
      </c>
      <c r="J507" s="103">
        <v>3.63851E-4</v>
      </c>
      <c r="K507" s="103">
        <v>3.6400000000000002E-2</v>
      </c>
      <c r="L507" s="102">
        <v>6.1921299999999997E-4</v>
      </c>
      <c r="M507" s="101">
        <v>201.83680580000001</v>
      </c>
      <c r="N507" s="62"/>
      <c r="O507" s="136">
        <v>348</v>
      </c>
      <c r="P507" s="135" t="s">
        <v>495</v>
      </c>
      <c r="Q507" s="135">
        <v>3.75419803</v>
      </c>
      <c r="R507" s="135">
        <v>375.419803</v>
      </c>
      <c r="S507" s="135">
        <v>5.5511120999999997E-2</v>
      </c>
      <c r="T507" s="135">
        <v>5.5510000000000002</v>
      </c>
      <c r="U507" s="134">
        <v>21192.792130000002</v>
      </c>
    </row>
    <row r="508" spans="1:21" x14ac:dyDescent="0.25">
      <c r="A508" s="106">
        <v>53</v>
      </c>
      <c r="B508" s="103" t="s">
        <v>498</v>
      </c>
      <c r="C508" s="103">
        <v>1101</v>
      </c>
      <c r="D508" s="103">
        <v>10.63201237</v>
      </c>
      <c r="E508" s="103">
        <v>2.2216870449999999</v>
      </c>
      <c r="F508" s="103">
        <v>222.16870449999999</v>
      </c>
      <c r="G508" s="103">
        <v>3.4764613E-2</v>
      </c>
      <c r="H508" s="104">
        <v>1096475.8999999999</v>
      </c>
      <c r="I508" s="103">
        <v>141</v>
      </c>
      <c r="J508" s="105">
        <v>4.6299999999999997E-6</v>
      </c>
      <c r="K508" s="105">
        <v>5.0000000000000001E-4</v>
      </c>
      <c r="L508" s="102">
        <v>2.08E-6</v>
      </c>
      <c r="M508" s="101">
        <v>2.2828141300000002</v>
      </c>
      <c r="N508" s="62"/>
      <c r="O508" s="136">
        <v>348</v>
      </c>
      <c r="P508" s="135" t="s">
        <v>494</v>
      </c>
      <c r="Q508" s="135">
        <v>1.60027E-3</v>
      </c>
      <c r="R508" s="135">
        <v>0.160027</v>
      </c>
      <c r="S508" s="135">
        <v>1.99812E-4</v>
      </c>
      <c r="T508" s="135">
        <v>0.02</v>
      </c>
      <c r="U508" s="134">
        <v>286.28084869999998</v>
      </c>
    </row>
    <row r="509" spans="1:21" ht="15.75" thickBot="1" x14ac:dyDescent="0.3">
      <c r="A509" s="106">
        <v>53</v>
      </c>
      <c r="B509" s="103" t="s">
        <v>496</v>
      </c>
      <c r="C509" s="103">
        <v>1101</v>
      </c>
      <c r="D509" s="103">
        <v>10.63201237</v>
      </c>
      <c r="E509" s="103">
        <v>1.2155008199999999</v>
      </c>
      <c r="F509" s="103">
        <v>121.550082</v>
      </c>
      <c r="G509" s="103">
        <v>1.8741615E-2</v>
      </c>
      <c r="H509" s="104">
        <v>591110.54960000003</v>
      </c>
      <c r="I509" s="103">
        <v>141</v>
      </c>
      <c r="J509" s="103">
        <v>1.19431E-4</v>
      </c>
      <c r="K509" s="103">
        <v>1.1900000000000001E-2</v>
      </c>
      <c r="L509" s="102">
        <v>9.8300000000000004E-5</v>
      </c>
      <c r="M509" s="101">
        <v>58.080727979999999</v>
      </c>
      <c r="N509" s="62"/>
      <c r="O509" s="133">
        <v>348</v>
      </c>
      <c r="P509" s="132" t="s">
        <v>493</v>
      </c>
      <c r="Q509" s="132">
        <v>12.140924119999999</v>
      </c>
      <c r="R509" s="132">
        <v>1214.092412</v>
      </c>
      <c r="S509" s="132">
        <v>0.30387519000000002</v>
      </c>
      <c r="T509" s="132">
        <v>30.3873</v>
      </c>
      <c r="U509" s="131">
        <v>148320.50630000001</v>
      </c>
    </row>
    <row r="510" spans="1:21" x14ac:dyDescent="0.25">
      <c r="A510" s="106">
        <v>53</v>
      </c>
      <c r="B510" s="103" t="s">
        <v>495</v>
      </c>
      <c r="C510" s="103">
        <v>1101</v>
      </c>
      <c r="D510" s="103">
        <v>10.63201237</v>
      </c>
      <c r="E510" s="103">
        <v>2.9154011999999998</v>
      </c>
      <c r="F510" s="103">
        <v>291.54012</v>
      </c>
      <c r="G510" s="103">
        <v>3.8800075000000003E-2</v>
      </c>
      <c r="H510" s="104">
        <v>1223754.3700000001</v>
      </c>
      <c r="I510" s="103">
        <v>141</v>
      </c>
      <c r="J510" s="103">
        <v>1.018286E-3</v>
      </c>
      <c r="K510" s="103">
        <v>0.1019</v>
      </c>
      <c r="L510" s="102">
        <v>3.4927800000000001E-4</v>
      </c>
      <c r="M510" s="101">
        <v>427.43071659999998</v>
      </c>
      <c r="N510" s="62"/>
    </row>
    <row r="511" spans="1:21" ht="15.75" thickBot="1" x14ac:dyDescent="0.3">
      <c r="A511" s="106">
        <v>53</v>
      </c>
      <c r="B511" s="103" t="s">
        <v>493</v>
      </c>
      <c r="C511" s="103">
        <v>1101</v>
      </c>
      <c r="D511" s="103">
        <v>10.63201237</v>
      </c>
      <c r="E511" s="103">
        <v>3.610221084</v>
      </c>
      <c r="F511" s="103">
        <v>361.02210839999998</v>
      </c>
      <c r="G511" s="103">
        <v>5.8189306000000003E-2</v>
      </c>
      <c r="H511" s="104">
        <v>1835290.713</v>
      </c>
      <c r="I511" s="103">
        <v>141</v>
      </c>
      <c r="J511" s="103">
        <v>2.520324E-3</v>
      </c>
      <c r="K511" s="103">
        <v>0.252</v>
      </c>
      <c r="L511" s="102">
        <v>6.9810800000000002E-4</v>
      </c>
      <c r="M511" s="101">
        <v>1281.2312460000001</v>
      </c>
      <c r="N511" s="62"/>
    </row>
    <row r="512" spans="1:21" x14ac:dyDescent="0.25">
      <c r="A512" s="127">
        <v>21</v>
      </c>
      <c r="B512" s="125" t="s">
        <v>497</v>
      </c>
      <c r="C512" s="125">
        <v>1006</v>
      </c>
      <c r="D512" s="125">
        <v>20.71919896</v>
      </c>
      <c r="E512" s="125">
        <v>0.86790217999999997</v>
      </c>
      <c r="F512" s="125">
        <v>86.790217999999996</v>
      </c>
      <c r="G512" s="125">
        <v>1.4470066E-2</v>
      </c>
      <c r="H512" s="126">
        <v>456385.89250000002</v>
      </c>
      <c r="I512" s="125">
        <v>142</v>
      </c>
      <c r="J512" s="125">
        <v>4.4785389000000002E-2</v>
      </c>
      <c r="K512" s="125">
        <v>4.4785000000000004</v>
      </c>
      <c r="L512" s="124">
        <v>5.1601885E-2</v>
      </c>
      <c r="M512" s="123">
        <v>23550.372510000001</v>
      </c>
      <c r="N512" s="62"/>
    </row>
    <row r="513" spans="1:14" x14ac:dyDescent="0.25">
      <c r="A513" s="111">
        <v>21</v>
      </c>
      <c r="B513" s="109" t="s">
        <v>498</v>
      </c>
      <c r="C513" s="109">
        <v>1006</v>
      </c>
      <c r="D513" s="109">
        <v>20.71919896</v>
      </c>
      <c r="E513" s="109">
        <v>2.5945552869999999</v>
      </c>
      <c r="F513" s="109">
        <v>259.4555287</v>
      </c>
      <c r="G513" s="109">
        <v>3.7204474000000001E-2</v>
      </c>
      <c r="H513" s="110">
        <v>1173429.1140000001</v>
      </c>
      <c r="I513" s="109">
        <v>142</v>
      </c>
      <c r="J513" s="122">
        <v>8.6100000000000006E-5</v>
      </c>
      <c r="K513" s="109">
        <v>8.6E-3</v>
      </c>
      <c r="L513" s="108">
        <v>3.3200000000000001E-5</v>
      </c>
      <c r="M513" s="107">
        <v>38.957006640000003</v>
      </c>
      <c r="N513" s="62"/>
    </row>
    <row r="514" spans="1:14" x14ac:dyDescent="0.25">
      <c r="A514" s="111">
        <v>21</v>
      </c>
      <c r="B514" s="109" t="s">
        <v>496</v>
      </c>
      <c r="C514" s="109">
        <v>1006</v>
      </c>
      <c r="D514" s="109">
        <v>20.71919896</v>
      </c>
      <c r="E514" s="109">
        <v>2.3565994400000001</v>
      </c>
      <c r="F514" s="109">
        <v>235.659944</v>
      </c>
      <c r="G514" s="109">
        <v>3.4442107E-2</v>
      </c>
      <c r="H514" s="110">
        <v>1086304.061</v>
      </c>
      <c r="I514" s="109">
        <v>142</v>
      </c>
      <c r="J514" s="109">
        <v>0.181469987</v>
      </c>
      <c r="K514" s="109">
        <v>18.146999999999998</v>
      </c>
      <c r="L514" s="108">
        <v>7.7005019999999993E-2</v>
      </c>
      <c r="M514" s="107">
        <v>83650.866049999997</v>
      </c>
      <c r="N514" s="62"/>
    </row>
    <row r="515" spans="1:14" x14ac:dyDescent="0.25">
      <c r="A515" s="111">
        <v>21</v>
      </c>
      <c r="B515" s="109" t="s">
        <v>495</v>
      </c>
      <c r="C515" s="109">
        <v>1006</v>
      </c>
      <c r="D515" s="109">
        <v>20.71919896</v>
      </c>
      <c r="E515" s="109">
        <v>4.2201023800000002</v>
      </c>
      <c r="F515" s="109">
        <v>422.01023800000002</v>
      </c>
      <c r="G515" s="109">
        <v>5.0339746999999997E-2</v>
      </c>
      <c r="H515" s="110">
        <v>1587715.621</v>
      </c>
      <c r="I515" s="109">
        <v>142</v>
      </c>
      <c r="J515" s="109">
        <v>0.105886939</v>
      </c>
      <c r="K515" s="109">
        <v>10.5886</v>
      </c>
      <c r="L515" s="108">
        <v>2.5091083E-2</v>
      </c>
      <c r="M515" s="107">
        <v>39837.504569999997</v>
      </c>
      <c r="N515" s="62"/>
    </row>
    <row r="516" spans="1:14" x14ac:dyDescent="0.25">
      <c r="A516" s="111">
        <v>21</v>
      </c>
      <c r="B516" s="109" t="s">
        <v>494</v>
      </c>
      <c r="C516" s="109">
        <v>1006</v>
      </c>
      <c r="D516" s="109">
        <v>20.71919896</v>
      </c>
      <c r="E516" s="109">
        <v>3.3302379999999999E-2</v>
      </c>
      <c r="F516" s="109">
        <v>3.330238</v>
      </c>
      <c r="G516" s="109">
        <v>1.325257E-3</v>
      </c>
      <c r="H516" s="110">
        <v>41798.610930000003</v>
      </c>
      <c r="I516" s="109">
        <v>142</v>
      </c>
      <c r="J516" s="109">
        <v>3.657394E-3</v>
      </c>
      <c r="K516" s="109">
        <v>0.3659</v>
      </c>
      <c r="L516" s="108">
        <v>0.109823794</v>
      </c>
      <c r="M516" s="107">
        <v>4590.4820399999999</v>
      </c>
      <c r="N516" s="62"/>
    </row>
    <row r="517" spans="1:14" ht="15.75" thickBot="1" x14ac:dyDescent="0.3">
      <c r="A517" s="121">
        <v>21</v>
      </c>
      <c r="B517" s="119" t="s">
        <v>493</v>
      </c>
      <c r="C517" s="119">
        <v>1006</v>
      </c>
      <c r="D517" s="119">
        <v>20.71919896</v>
      </c>
      <c r="E517" s="119">
        <v>10.59204079</v>
      </c>
      <c r="F517" s="119">
        <v>1059.2040790000001</v>
      </c>
      <c r="G517" s="119">
        <v>0.162296368</v>
      </c>
      <c r="H517" s="120">
        <v>5118827.4400000004</v>
      </c>
      <c r="I517" s="119">
        <v>142</v>
      </c>
      <c r="J517" s="119">
        <v>0.17143512699999999</v>
      </c>
      <c r="K517" s="119">
        <v>17.1434</v>
      </c>
      <c r="L517" s="118">
        <v>1.6185278000000001E-2</v>
      </c>
      <c r="M517" s="117">
        <v>82849.646089999995</v>
      </c>
      <c r="N517" s="62"/>
    </row>
    <row r="518" spans="1:14" x14ac:dyDescent="0.25">
      <c r="A518" s="106">
        <v>43</v>
      </c>
      <c r="B518" s="103" t="s">
        <v>497</v>
      </c>
      <c r="C518" s="103">
        <v>1101</v>
      </c>
      <c r="D518" s="103">
        <v>8.6548997760000006</v>
      </c>
      <c r="E518" s="103">
        <v>0.99199811999999998</v>
      </c>
      <c r="F518" s="103">
        <v>99.199811999999994</v>
      </c>
      <c r="G518" s="103">
        <v>1.7809104999999999E-2</v>
      </c>
      <c r="H518" s="104">
        <v>561699.16209999996</v>
      </c>
      <c r="I518" s="103">
        <v>143</v>
      </c>
      <c r="J518" s="105">
        <v>8.4300000000000003E-5</v>
      </c>
      <c r="K518" s="103">
        <v>8.3999999999999995E-3</v>
      </c>
      <c r="L518" s="102">
        <v>8.4900000000000004E-5</v>
      </c>
      <c r="M518" s="101">
        <v>47.70594698</v>
      </c>
      <c r="N518" s="62"/>
    </row>
    <row r="519" spans="1:14" x14ac:dyDescent="0.25">
      <c r="A519" s="106">
        <v>43</v>
      </c>
      <c r="B519" s="103" t="s">
        <v>496</v>
      </c>
      <c r="C519" s="103">
        <v>1101</v>
      </c>
      <c r="D519" s="103">
        <v>8.6548997760000006</v>
      </c>
      <c r="E519" s="103">
        <v>1.06080234</v>
      </c>
      <c r="F519" s="103">
        <v>106.080234</v>
      </c>
      <c r="G519" s="103">
        <v>1.6382877000000001E-2</v>
      </c>
      <c r="H519" s="104">
        <v>516715.94040000002</v>
      </c>
      <c r="I519" s="103">
        <v>143</v>
      </c>
      <c r="J519" s="103">
        <v>3.47797E-4</v>
      </c>
      <c r="K519" s="103">
        <v>3.4799999999999998E-2</v>
      </c>
      <c r="L519" s="102">
        <v>3.27862E-4</v>
      </c>
      <c r="M519" s="101">
        <v>169.41163230000001</v>
      </c>
      <c r="N519" s="62"/>
    </row>
    <row r="520" spans="1:14" x14ac:dyDescent="0.25">
      <c r="A520" s="106">
        <v>43</v>
      </c>
      <c r="B520" s="103" t="s">
        <v>495</v>
      </c>
      <c r="C520" s="103">
        <v>1101</v>
      </c>
      <c r="D520" s="103">
        <v>8.6548997760000006</v>
      </c>
      <c r="E520" s="103">
        <v>4.1609003900000001</v>
      </c>
      <c r="F520" s="103">
        <v>416.09003899999999</v>
      </c>
      <c r="G520" s="103">
        <v>5.0439459999999998E-2</v>
      </c>
      <c r="H520" s="104">
        <v>1590860.5689999999</v>
      </c>
      <c r="I520" s="103">
        <v>143</v>
      </c>
      <c r="J520" s="103">
        <v>1.113688E-3</v>
      </c>
      <c r="K520" s="103">
        <v>0.1114</v>
      </c>
      <c r="L520" s="102">
        <v>2.6765600000000001E-4</v>
      </c>
      <c r="M520" s="101">
        <v>425.80258479999998</v>
      </c>
      <c r="N520" s="62"/>
    </row>
    <row r="521" spans="1:14" x14ac:dyDescent="0.25">
      <c r="A521" s="106">
        <v>43</v>
      </c>
      <c r="B521" s="103" t="s">
        <v>493</v>
      </c>
      <c r="C521" s="103">
        <v>1101</v>
      </c>
      <c r="D521" s="103">
        <v>8.6548997760000006</v>
      </c>
      <c r="E521" s="103">
        <v>2.0010417060000001</v>
      </c>
      <c r="F521" s="103">
        <v>200.1041706</v>
      </c>
      <c r="G521" s="103">
        <v>3.1711283E-2</v>
      </c>
      <c r="H521" s="104">
        <v>1000173.853</v>
      </c>
      <c r="I521" s="103">
        <v>143</v>
      </c>
      <c r="J521" s="103">
        <v>9.0019899999999996E-4</v>
      </c>
      <c r="K521" s="103">
        <v>0.09</v>
      </c>
      <c r="L521" s="102">
        <v>4.4986499999999998E-4</v>
      </c>
      <c r="M521" s="101">
        <v>449.94361800000001</v>
      </c>
      <c r="N521" s="62"/>
    </row>
    <row r="522" spans="1:14" x14ac:dyDescent="0.25">
      <c r="A522" s="111">
        <v>51</v>
      </c>
      <c r="B522" s="109" t="s">
        <v>497</v>
      </c>
      <c r="C522" s="109">
        <v>1101</v>
      </c>
      <c r="D522" s="109">
        <v>6.7517022100000004</v>
      </c>
      <c r="E522" s="109">
        <v>0.43989978000000002</v>
      </c>
      <c r="F522" s="109">
        <v>43.989978000000001</v>
      </c>
      <c r="G522" s="109">
        <v>7.6648200000000001E-3</v>
      </c>
      <c r="H522" s="110">
        <v>241748.4375</v>
      </c>
      <c r="I522" s="109">
        <v>143</v>
      </c>
      <c r="J522" s="109">
        <v>6.5703312E-2</v>
      </c>
      <c r="K522" s="109">
        <v>6.5702999999999996</v>
      </c>
      <c r="L522" s="108">
        <v>0.14935973</v>
      </c>
      <c r="M522" s="107">
        <v>36107.481310000003</v>
      </c>
      <c r="N522" s="62"/>
    </row>
    <row r="523" spans="1:14" x14ac:dyDescent="0.25">
      <c r="A523" s="111">
        <v>51</v>
      </c>
      <c r="B523" s="109" t="s">
        <v>498</v>
      </c>
      <c r="C523" s="109">
        <v>1101</v>
      </c>
      <c r="D523" s="109">
        <v>6.7517022100000004</v>
      </c>
      <c r="E523" s="109">
        <v>0.981042199</v>
      </c>
      <c r="F523" s="109">
        <v>98.104219950000001</v>
      </c>
      <c r="G523" s="109">
        <v>1.5172214E-2</v>
      </c>
      <c r="H523" s="110">
        <v>478531.6152</v>
      </c>
      <c r="I523" s="109">
        <v>143</v>
      </c>
      <c r="J523" s="109">
        <v>6.5271734999999997E-2</v>
      </c>
      <c r="K523" s="109">
        <v>6.5270999999999999</v>
      </c>
      <c r="L523" s="108">
        <v>6.6533054999999994E-2</v>
      </c>
      <c r="M523" s="107">
        <v>31838.170269999999</v>
      </c>
      <c r="N523" s="62"/>
    </row>
    <row r="524" spans="1:14" x14ac:dyDescent="0.25">
      <c r="A524" s="111">
        <v>51</v>
      </c>
      <c r="B524" s="109" t="s">
        <v>496</v>
      </c>
      <c r="C524" s="109">
        <v>1101</v>
      </c>
      <c r="D524" s="109">
        <v>6.7517022100000004</v>
      </c>
      <c r="E524" s="109">
        <v>0.73740041000000001</v>
      </c>
      <c r="F524" s="109">
        <v>73.740041000000005</v>
      </c>
      <c r="G524" s="109">
        <v>1.1361965999999999E-2</v>
      </c>
      <c r="H524" s="110">
        <v>358356.39649999997</v>
      </c>
      <c r="I524" s="109">
        <v>143</v>
      </c>
      <c r="J524" s="109">
        <v>0.17801112899999999</v>
      </c>
      <c r="K524" s="109">
        <v>17.800999999999998</v>
      </c>
      <c r="L524" s="108">
        <v>0.24140362100000001</v>
      </c>
      <c r="M524" s="107">
        <v>86508.531770000001</v>
      </c>
      <c r="N524" s="62"/>
    </row>
    <row r="525" spans="1:14" x14ac:dyDescent="0.25">
      <c r="A525" s="111">
        <v>51</v>
      </c>
      <c r="B525" s="109" t="s">
        <v>495</v>
      </c>
      <c r="C525" s="109">
        <v>1101</v>
      </c>
      <c r="D525" s="109">
        <v>6.7517022100000004</v>
      </c>
      <c r="E525" s="109">
        <v>2.0278997099999998</v>
      </c>
      <c r="F525" s="109">
        <v>202.78997100000001</v>
      </c>
      <c r="G525" s="109">
        <v>2.6905855999999999E-2</v>
      </c>
      <c r="H525" s="110">
        <v>848610.70519999997</v>
      </c>
      <c r="I525" s="109">
        <v>143</v>
      </c>
      <c r="J525" s="109">
        <v>8.4675138999999996E-2</v>
      </c>
      <c r="K525" s="109">
        <v>8.4673999999999996</v>
      </c>
      <c r="L525" s="108">
        <v>4.1755092000000001E-2</v>
      </c>
      <c r="M525" s="107">
        <v>35433.818039999998</v>
      </c>
      <c r="N525" s="62"/>
    </row>
    <row r="526" spans="1:14" x14ac:dyDescent="0.25">
      <c r="A526" s="111">
        <v>51</v>
      </c>
      <c r="B526" s="109" t="s">
        <v>494</v>
      </c>
      <c r="C526" s="109">
        <v>1101</v>
      </c>
      <c r="D526" s="109">
        <v>6.7517022100000004</v>
      </c>
      <c r="E526" s="109">
        <v>1.5900299999999999E-2</v>
      </c>
      <c r="F526" s="109">
        <v>1.5900300000000001</v>
      </c>
      <c r="G526" s="109">
        <v>7.0540299999999995E-4</v>
      </c>
      <c r="H526" s="110">
        <v>22248.420630000001</v>
      </c>
      <c r="I526" s="109">
        <v>143</v>
      </c>
      <c r="J526" s="109">
        <v>2.172949E-3</v>
      </c>
      <c r="K526" s="109">
        <v>0.21729999999999999</v>
      </c>
      <c r="L526" s="108">
        <v>0.13666086499999999</v>
      </c>
      <c r="M526" s="107">
        <v>3040.488413</v>
      </c>
      <c r="N526" s="62"/>
    </row>
    <row r="527" spans="1:14" x14ac:dyDescent="0.25">
      <c r="A527" s="111">
        <v>51</v>
      </c>
      <c r="B527" s="109" t="s">
        <v>493</v>
      </c>
      <c r="C527" s="109">
        <v>1101</v>
      </c>
      <c r="D527" s="109">
        <v>6.7517022100000004</v>
      </c>
      <c r="E527" s="109">
        <v>2.503957711</v>
      </c>
      <c r="F527" s="109">
        <v>250.39577109999999</v>
      </c>
      <c r="G527" s="109">
        <v>3.9595238999999997E-2</v>
      </c>
      <c r="H527" s="110">
        <v>1248833.8400000001</v>
      </c>
      <c r="I527" s="109">
        <v>143</v>
      </c>
      <c r="J527" s="109">
        <v>1.598826E-3</v>
      </c>
      <c r="K527" s="109">
        <v>0.15989999999999999</v>
      </c>
      <c r="L527" s="108">
        <v>6.3851999999999995E-4</v>
      </c>
      <c r="M527" s="107">
        <v>797.40477320000002</v>
      </c>
      <c r="N527" s="62"/>
    </row>
    <row r="528" spans="1:14" x14ac:dyDescent="0.25">
      <c r="A528" s="106">
        <v>77</v>
      </c>
      <c r="B528" s="103" t="s">
        <v>497</v>
      </c>
      <c r="C528" s="103">
        <v>1103</v>
      </c>
      <c r="D528" s="103">
        <v>6.3339027400000001</v>
      </c>
      <c r="E528" s="103">
        <v>0.72660057</v>
      </c>
      <c r="F528" s="103">
        <v>72.660056999999995</v>
      </c>
      <c r="G528" s="103">
        <v>1.3946385E-2</v>
      </c>
      <c r="H528" s="104">
        <v>439868.99459999998</v>
      </c>
      <c r="I528" s="103">
        <v>143</v>
      </c>
      <c r="J528" s="103">
        <v>2.8133900000000002E-4</v>
      </c>
      <c r="K528" s="103">
        <v>2.8199999999999999E-2</v>
      </c>
      <c r="L528" s="102">
        <v>3.87198E-4</v>
      </c>
      <c r="M528" s="101">
        <v>170.31652589999999</v>
      </c>
      <c r="N528" s="62"/>
    </row>
    <row r="529" spans="1:14" x14ac:dyDescent="0.25">
      <c r="A529" s="106">
        <v>77</v>
      </c>
      <c r="B529" s="103" t="s">
        <v>496</v>
      </c>
      <c r="C529" s="103">
        <v>1103</v>
      </c>
      <c r="D529" s="103">
        <v>6.3339027400000001</v>
      </c>
      <c r="E529" s="103">
        <v>0.77470086999999999</v>
      </c>
      <c r="F529" s="103">
        <v>77.470087000000007</v>
      </c>
      <c r="G529" s="103">
        <v>1.2579819000000001E-2</v>
      </c>
      <c r="H529" s="104">
        <v>396767.47930000001</v>
      </c>
      <c r="I529" s="103">
        <v>143</v>
      </c>
      <c r="J529" s="103">
        <v>3.8632899999999998E-4</v>
      </c>
      <c r="K529" s="103">
        <v>3.8600000000000002E-2</v>
      </c>
      <c r="L529" s="102">
        <v>4.9868099999999995E-4</v>
      </c>
      <c r="M529" s="101">
        <v>197.86059370000001</v>
      </c>
      <c r="N529" s="62"/>
    </row>
    <row r="530" spans="1:14" x14ac:dyDescent="0.25">
      <c r="A530" s="106">
        <v>77</v>
      </c>
      <c r="B530" s="103" t="s">
        <v>495</v>
      </c>
      <c r="C530" s="103">
        <v>1103</v>
      </c>
      <c r="D530" s="103">
        <v>6.3339027400000001</v>
      </c>
      <c r="E530" s="103">
        <v>3.0469004000000002</v>
      </c>
      <c r="F530" s="103">
        <v>304.69004000000001</v>
      </c>
      <c r="G530" s="103">
        <v>4.6097766999999998E-2</v>
      </c>
      <c r="H530" s="104">
        <v>1453923.56</v>
      </c>
      <c r="I530" s="103">
        <v>143</v>
      </c>
      <c r="J530" s="103">
        <v>2.0270119999999999E-3</v>
      </c>
      <c r="K530" s="103">
        <v>0.2026</v>
      </c>
      <c r="L530" s="102">
        <v>6.6527000000000003E-4</v>
      </c>
      <c r="M530" s="101">
        <v>967.25216020000005</v>
      </c>
      <c r="N530" s="62"/>
    </row>
    <row r="531" spans="1:14" x14ac:dyDescent="0.25">
      <c r="A531" s="106">
        <v>77</v>
      </c>
      <c r="B531" s="103" t="s">
        <v>493</v>
      </c>
      <c r="C531" s="103">
        <v>1103</v>
      </c>
      <c r="D531" s="103">
        <v>6.3339027400000001</v>
      </c>
      <c r="E531" s="103">
        <v>1.099600369</v>
      </c>
      <c r="F531" s="103">
        <v>109.96003690000001</v>
      </c>
      <c r="G531" s="103">
        <v>1.8826130999999999E-2</v>
      </c>
      <c r="H531" s="104">
        <v>593776.18420000002</v>
      </c>
      <c r="I531" s="103">
        <v>143</v>
      </c>
      <c r="J531" s="103">
        <v>5.3891140000000004E-3</v>
      </c>
      <c r="K531" s="103">
        <v>0.53890000000000005</v>
      </c>
      <c r="L531" s="102">
        <v>4.9009750000000001E-3</v>
      </c>
      <c r="M531" s="101">
        <v>2910.082062</v>
      </c>
      <c r="N531" s="62"/>
    </row>
    <row r="532" spans="1:14" x14ac:dyDescent="0.25">
      <c r="A532" s="111">
        <v>80</v>
      </c>
      <c r="B532" s="109" t="s">
        <v>497</v>
      </c>
      <c r="C532" s="109">
        <v>1103</v>
      </c>
      <c r="D532" s="109">
        <v>3.3708011199999999</v>
      </c>
      <c r="E532" s="109">
        <v>7.7699820000000003E-2</v>
      </c>
      <c r="F532" s="109">
        <v>7.7699819999999997</v>
      </c>
      <c r="G532" s="109">
        <v>1.4149849999999999E-3</v>
      </c>
      <c r="H532" s="110">
        <v>44628.627560000001</v>
      </c>
      <c r="I532" s="109">
        <v>143</v>
      </c>
      <c r="J532" s="109">
        <v>2.8959611E-2</v>
      </c>
      <c r="K532" s="109">
        <v>2.8959999999999999</v>
      </c>
      <c r="L532" s="108">
        <v>0.37271143600000001</v>
      </c>
      <c r="M532" s="107">
        <v>16633.599849999999</v>
      </c>
      <c r="N532" s="62"/>
    </row>
    <row r="533" spans="1:14" x14ac:dyDescent="0.25">
      <c r="A533" s="111">
        <v>80</v>
      </c>
      <c r="B533" s="109" t="s">
        <v>496</v>
      </c>
      <c r="C533" s="109">
        <v>1103</v>
      </c>
      <c r="D533" s="109">
        <v>3.3708011199999999</v>
      </c>
      <c r="E533" s="109">
        <v>0.67460059000000006</v>
      </c>
      <c r="F533" s="109">
        <v>67.460059000000001</v>
      </c>
      <c r="G533" s="109">
        <v>1.0799298000000001E-2</v>
      </c>
      <c r="H533" s="110">
        <v>340609.86300000001</v>
      </c>
      <c r="I533" s="109">
        <v>143</v>
      </c>
      <c r="J533" s="109">
        <v>0.168436741</v>
      </c>
      <c r="K533" s="109">
        <v>16.843800000000002</v>
      </c>
      <c r="L533" s="108">
        <v>0.249683655</v>
      </c>
      <c r="M533" s="107">
        <v>85044.715479999999</v>
      </c>
      <c r="N533" s="62"/>
    </row>
    <row r="534" spans="1:14" x14ac:dyDescent="0.25">
      <c r="A534" s="111">
        <v>80</v>
      </c>
      <c r="B534" s="109" t="s">
        <v>495</v>
      </c>
      <c r="C534" s="109">
        <v>1103</v>
      </c>
      <c r="D534" s="109">
        <v>3.3708011199999999</v>
      </c>
      <c r="E534" s="109">
        <v>2.2544002999999999</v>
      </c>
      <c r="F534" s="109">
        <v>225.44003000000001</v>
      </c>
      <c r="G534" s="109">
        <v>3.1072143999999999E-2</v>
      </c>
      <c r="H534" s="110">
        <v>980015.42830000003</v>
      </c>
      <c r="I534" s="109">
        <v>143</v>
      </c>
      <c r="J534" s="109">
        <v>0.341183552</v>
      </c>
      <c r="K534" s="109">
        <v>34.118499999999997</v>
      </c>
      <c r="L534" s="108">
        <v>0.151341158</v>
      </c>
      <c r="M534" s="107">
        <v>148316.66990000001</v>
      </c>
      <c r="N534" s="62"/>
    </row>
    <row r="535" spans="1:14" x14ac:dyDescent="0.25">
      <c r="A535" s="111">
        <v>80</v>
      </c>
      <c r="B535" s="109" t="s">
        <v>499</v>
      </c>
      <c r="C535" s="109">
        <v>1103</v>
      </c>
      <c r="D535" s="109">
        <v>3.3708011199999999</v>
      </c>
      <c r="E535" s="109">
        <v>3.4299990000000002E-2</v>
      </c>
      <c r="F535" s="109">
        <v>3.429999</v>
      </c>
      <c r="G535" s="109">
        <v>5.7041000000000004E-4</v>
      </c>
      <c r="H535" s="110">
        <v>17990.72351</v>
      </c>
      <c r="I535" s="109">
        <v>143</v>
      </c>
      <c r="J535" s="109">
        <v>4.2965570000000003E-3</v>
      </c>
      <c r="K535" s="109">
        <v>0.42959999999999998</v>
      </c>
      <c r="L535" s="108">
        <v>0.125264084</v>
      </c>
      <c r="M535" s="107">
        <v>2253.5914939999998</v>
      </c>
      <c r="N535" s="62"/>
    </row>
    <row r="536" spans="1:14" x14ac:dyDescent="0.25">
      <c r="A536" s="111">
        <v>80</v>
      </c>
      <c r="B536" s="109" t="s">
        <v>494</v>
      </c>
      <c r="C536" s="109">
        <v>1103</v>
      </c>
      <c r="D536" s="109">
        <v>3.3708011199999999</v>
      </c>
      <c r="E536" s="109">
        <v>4.0003599999999997E-3</v>
      </c>
      <c r="F536" s="109">
        <v>0.400036</v>
      </c>
      <c r="G536" s="109">
        <v>1.9078899999999999E-4</v>
      </c>
      <c r="H536" s="110">
        <v>6017.4965229999998</v>
      </c>
      <c r="I536" s="109">
        <v>143</v>
      </c>
      <c r="J536" s="109">
        <v>1.238322E-3</v>
      </c>
      <c r="K536" s="109">
        <v>0.1239</v>
      </c>
      <c r="L536" s="108">
        <v>0.30955270099999999</v>
      </c>
      <c r="M536" s="107">
        <v>1862.732301</v>
      </c>
      <c r="N536" s="62"/>
    </row>
    <row r="537" spans="1:14" x14ac:dyDescent="0.25">
      <c r="A537" s="111">
        <v>80</v>
      </c>
      <c r="B537" s="109" t="s">
        <v>493</v>
      </c>
      <c r="C537" s="109">
        <v>1103</v>
      </c>
      <c r="D537" s="109">
        <v>3.3708011199999999</v>
      </c>
      <c r="E537" s="109">
        <v>0.32580006</v>
      </c>
      <c r="F537" s="109">
        <v>32.580005999999997</v>
      </c>
      <c r="G537" s="109">
        <v>5.5259999999999997E-3</v>
      </c>
      <c r="H537" s="110">
        <v>174290.05439999999</v>
      </c>
      <c r="I537" s="109">
        <v>143</v>
      </c>
      <c r="J537" s="109">
        <v>0.31068073899999998</v>
      </c>
      <c r="K537" s="109">
        <v>31.068200000000001</v>
      </c>
      <c r="L537" s="108">
        <v>0.95359325399999995</v>
      </c>
      <c r="M537" s="107">
        <v>166201.82010000001</v>
      </c>
      <c r="N537" s="62"/>
    </row>
    <row r="538" spans="1:14" x14ac:dyDescent="0.25">
      <c r="A538" s="106">
        <v>95</v>
      </c>
      <c r="B538" s="103" t="s">
        <v>497</v>
      </c>
      <c r="C538" s="103">
        <v>1202</v>
      </c>
      <c r="D538" s="103">
        <v>8.4039941819999999</v>
      </c>
      <c r="E538" s="103">
        <v>0.38299968000000001</v>
      </c>
      <c r="F538" s="103">
        <v>38.299968</v>
      </c>
      <c r="G538" s="103">
        <v>7.0430240000000002E-3</v>
      </c>
      <c r="H538" s="104">
        <v>222136.9669</v>
      </c>
      <c r="I538" s="103">
        <v>143</v>
      </c>
      <c r="J538" s="103">
        <v>6.91806E-4</v>
      </c>
      <c r="K538" s="103">
        <v>6.9199999999999998E-2</v>
      </c>
      <c r="L538" s="102">
        <v>1.806282E-3</v>
      </c>
      <c r="M538" s="101">
        <v>401.24211339999999</v>
      </c>
      <c r="N538" s="62"/>
    </row>
    <row r="539" spans="1:14" x14ac:dyDescent="0.25">
      <c r="A539" s="106">
        <v>95</v>
      </c>
      <c r="B539" s="103" t="s">
        <v>496</v>
      </c>
      <c r="C539" s="103">
        <v>1202</v>
      </c>
      <c r="D539" s="103">
        <v>8.4039941819999999</v>
      </c>
      <c r="E539" s="103">
        <v>3.2715999060000001</v>
      </c>
      <c r="F539" s="103">
        <v>327.15999060000001</v>
      </c>
      <c r="G539" s="103">
        <v>5.3590503999999997E-2</v>
      </c>
      <c r="H539" s="104">
        <v>1690244.48</v>
      </c>
      <c r="I539" s="103">
        <v>143</v>
      </c>
      <c r="J539" s="103">
        <v>2.3336720000000002E-3</v>
      </c>
      <c r="K539" s="103">
        <v>0.2334</v>
      </c>
      <c r="L539" s="102">
        <v>7.1331200000000002E-4</v>
      </c>
      <c r="M539" s="101">
        <v>1205.6719800000001</v>
      </c>
      <c r="N539" s="62"/>
    </row>
    <row r="540" spans="1:14" x14ac:dyDescent="0.25">
      <c r="A540" s="106">
        <v>95</v>
      </c>
      <c r="B540" s="103" t="s">
        <v>495</v>
      </c>
      <c r="C540" s="103">
        <v>1202</v>
      </c>
      <c r="D540" s="103">
        <v>8.4039941819999999</v>
      </c>
      <c r="E540" s="103">
        <v>3.5382000200000001</v>
      </c>
      <c r="F540" s="103">
        <v>353.82000199999999</v>
      </c>
      <c r="G540" s="103">
        <v>4.8494357000000002E-2</v>
      </c>
      <c r="H540" s="104">
        <v>1529512.031</v>
      </c>
      <c r="I540" s="103">
        <v>143</v>
      </c>
      <c r="J540" s="103">
        <v>2.61503E-3</v>
      </c>
      <c r="K540" s="103">
        <v>0.26150000000000001</v>
      </c>
      <c r="L540" s="102">
        <v>7.39085E-4</v>
      </c>
      <c r="M540" s="101">
        <v>1130.439075</v>
      </c>
      <c r="N540" s="62"/>
    </row>
    <row r="541" spans="1:14" x14ac:dyDescent="0.25">
      <c r="A541" s="106">
        <v>95</v>
      </c>
      <c r="B541" s="103" t="s">
        <v>493</v>
      </c>
      <c r="C541" s="103">
        <v>1202</v>
      </c>
      <c r="D541" s="103">
        <v>8.4039941819999999</v>
      </c>
      <c r="E541" s="103">
        <v>0.91426632699999999</v>
      </c>
      <c r="F541" s="103">
        <v>91.426632679999997</v>
      </c>
      <c r="G541" s="103">
        <v>1.5652780000000002E-2</v>
      </c>
      <c r="H541" s="104">
        <v>493688.68290000001</v>
      </c>
      <c r="I541" s="103">
        <v>143</v>
      </c>
      <c r="J541" s="103">
        <v>5.7671160000000001E-3</v>
      </c>
      <c r="K541" s="103">
        <v>0.57679999999999998</v>
      </c>
      <c r="L541" s="102">
        <v>6.3079169999999997E-3</v>
      </c>
      <c r="M541" s="101">
        <v>3114.147305</v>
      </c>
      <c r="N541" s="62"/>
    </row>
    <row r="542" spans="1:14" x14ac:dyDescent="0.25">
      <c r="A542" s="111">
        <v>114</v>
      </c>
      <c r="B542" s="109" t="s">
        <v>497</v>
      </c>
      <c r="C542" s="109">
        <v>1201</v>
      </c>
      <c r="D542" s="109">
        <v>5.8721034999999997</v>
      </c>
      <c r="E542" s="109">
        <v>0.4131012</v>
      </c>
      <c r="F542" s="109">
        <v>41.310119999999998</v>
      </c>
      <c r="G542" s="109">
        <v>7.5818190000000001E-3</v>
      </c>
      <c r="H542" s="110">
        <v>239130.5724</v>
      </c>
      <c r="I542" s="109">
        <v>143</v>
      </c>
      <c r="J542" s="109">
        <v>6.0548093999999997E-2</v>
      </c>
      <c r="K542" s="109">
        <v>6.0548999999999999</v>
      </c>
      <c r="L542" s="108">
        <v>0.146569639</v>
      </c>
      <c r="M542" s="107">
        <v>35049.281739999999</v>
      </c>
      <c r="N542" s="62"/>
    </row>
    <row r="543" spans="1:14" x14ac:dyDescent="0.25">
      <c r="A543" s="111">
        <v>114</v>
      </c>
      <c r="B543" s="109" t="s">
        <v>498</v>
      </c>
      <c r="C543" s="109">
        <v>1201</v>
      </c>
      <c r="D543" s="109">
        <v>5.8721034999999997</v>
      </c>
      <c r="E543" s="109">
        <v>0.72649015800000005</v>
      </c>
      <c r="F543" s="109">
        <v>72.649015790000007</v>
      </c>
      <c r="G543" s="109">
        <v>1.1941175E-2</v>
      </c>
      <c r="H543" s="110">
        <v>376624.66600000003</v>
      </c>
      <c r="I543" s="109">
        <v>143</v>
      </c>
      <c r="J543" s="109">
        <v>7.7038908000000003E-2</v>
      </c>
      <c r="K543" s="109">
        <v>7.7039</v>
      </c>
      <c r="L543" s="108">
        <v>0.106042604</v>
      </c>
      <c r="M543" s="107">
        <v>39938.260430000002</v>
      </c>
      <c r="N543" s="62"/>
    </row>
    <row r="544" spans="1:14" x14ac:dyDescent="0.25">
      <c r="A544" s="111">
        <v>114</v>
      </c>
      <c r="B544" s="109" t="s">
        <v>496</v>
      </c>
      <c r="C544" s="109">
        <v>1201</v>
      </c>
      <c r="D544" s="109">
        <v>5.8721034999999997</v>
      </c>
      <c r="E544" s="109">
        <v>1.9097</v>
      </c>
      <c r="F544" s="109">
        <v>190.97</v>
      </c>
      <c r="G544" s="109">
        <v>3.1123884000000001E-2</v>
      </c>
      <c r="H544" s="110">
        <v>981647.31559999997</v>
      </c>
      <c r="I544" s="109">
        <v>143</v>
      </c>
      <c r="J544" s="109">
        <v>0.129096187</v>
      </c>
      <c r="K544" s="109">
        <v>12.909599999999999</v>
      </c>
      <c r="L544" s="108">
        <v>6.7600244000000004E-2</v>
      </c>
      <c r="M544" s="107">
        <v>66359.598410000006</v>
      </c>
      <c r="N544" s="62"/>
    </row>
    <row r="545" spans="1:14" x14ac:dyDescent="0.25">
      <c r="A545" s="111">
        <v>114</v>
      </c>
      <c r="B545" s="109" t="s">
        <v>495</v>
      </c>
      <c r="C545" s="109">
        <v>1201</v>
      </c>
      <c r="D545" s="109">
        <v>5.8721034999999997</v>
      </c>
      <c r="E545" s="109">
        <v>1.9170001000000001</v>
      </c>
      <c r="F545" s="109">
        <v>191.70000999999999</v>
      </c>
      <c r="G545" s="109">
        <v>2.4995313000000002E-2</v>
      </c>
      <c r="H545" s="110">
        <v>788352.18709999998</v>
      </c>
      <c r="I545" s="109">
        <v>143</v>
      </c>
      <c r="J545" s="109">
        <v>6.1230358999999998E-2</v>
      </c>
      <c r="K545" s="109">
        <v>6.1231</v>
      </c>
      <c r="L545" s="108">
        <v>3.1940718E-2</v>
      </c>
      <c r="M545" s="107">
        <v>25180.53485</v>
      </c>
      <c r="N545" s="62"/>
    </row>
    <row r="546" spans="1:14" x14ac:dyDescent="0.25">
      <c r="A546" s="111">
        <v>114</v>
      </c>
      <c r="B546" s="109" t="s">
        <v>494</v>
      </c>
      <c r="C546" s="109">
        <v>1201</v>
      </c>
      <c r="D546" s="109">
        <v>5.8721034999999997</v>
      </c>
      <c r="E546" s="109">
        <v>2.81005E-2</v>
      </c>
      <c r="F546" s="109">
        <v>2.8100499999999999</v>
      </c>
      <c r="G546" s="109">
        <v>1.351323E-3</v>
      </c>
      <c r="H546" s="110">
        <v>42620.725449999998</v>
      </c>
      <c r="I546" s="109">
        <v>143</v>
      </c>
      <c r="J546" s="109">
        <v>3.3974119999999998E-3</v>
      </c>
      <c r="K546" s="109">
        <v>0.3397</v>
      </c>
      <c r="L546" s="108">
        <v>0.12090218599999999</v>
      </c>
      <c r="M546" s="107">
        <v>5152.938881</v>
      </c>
      <c r="N546" s="62"/>
    </row>
    <row r="547" spans="1:14" ht="15.75" thickBot="1" x14ac:dyDescent="0.3">
      <c r="A547" s="121">
        <v>114</v>
      </c>
      <c r="B547" s="119" t="s">
        <v>493</v>
      </c>
      <c r="C547" s="119">
        <v>1201</v>
      </c>
      <c r="D547" s="119">
        <v>5.8721034999999997</v>
      </c>
      <c r="E547" s="119">
        <v>0.87771154200000001</v>
      </c>
      <c r="F547" s="119">
        <v>87.771154210000006</v>
      </c>
      <c r="G547" s="119">
        <v>1.5056109999999999E-2</v>
      </c>
      <c r="H547" s="120">
        <v>474869.69750000001</v>
      </c>
      <c r="I547" s="119">
        <v>143</v>
      </c>
      <c r="J547" s="119">
        <v>0.19347055899999999</v>
      </c>
      <c r="K547" s="119">
        <v>19.347100000000001</v>
      </c>
      <c r="L547" s="118">
        <v>0.220426131</v>
      </c>
      <c r="M547" s="117">
        <v>104673.69</v>
      </c>
      <c r="N547" s="62"/>
    </row>
    <row r="548" spans="1:14" x14ac:dyDescent="0.25">
      <c r="A548" s="116">
        <v>80</v>
      </c>
      <c r="B548" s="114" t="s">
        <v>497</v>
      </c>
      <c r="C548" s="114">
        <v>1103</v>
      </c>
      <c r="D548" s="114">
        <v>3.3708011199999999</v>
      </c>
      <c r="E548" s="114">
        <v>7.7699820000000003E-2</v>
      </c>
      <c r="F548" s="114">
        <v>7.7699819999999997</v>
      </c>
      <c r="G548" s="114">
        <v>1.4149849999999999E-3</v>
      </c>
      <c r="H548" s="115">
        <v>44628.627560000001</v>
      </c>
      <c r="I548" s="114">
        <v>145</v>
      </c>
      <c r="J548" s="114">
        <v>2.5753970000000001E-2</v>
      </c>
      <c r="K548" s="114">
        <v>2.5754000000000001</v>
      </c>
      <c r="L548" s="113">
        <v>0.33145468700000003</v>
      </c>
      <c r="M548" s="112">
        <v>14792.36778</v>
      </c>
      <c r="N548" s="62"/>
    </row>
    <row r="549" spans="1:14" x14ac:dyDescent="0.25">
      <c r="A549" s="106">
        <v>80</v>
      </c>
      <c r="B549" s="103" t="s">
        <v>496</v>
      </c>
      <c r="C549" s="103">
        <v>1103</v>
      </c>
      <c r="D549" s="103">
        <v>3.3708011199999999</v>
      </c>
      <c r="E549" s="103">
        <v>0.67460059000000006</v>
      </c>
      <c r="F549" s="103">
        <v>67.460059000000001</v>
      </c>
      <c r="G549" s="103">
        <v>1.0799298000000001E-2</v>
      </c>
      <c r="H549" s="104">
        <v>340609.86300000001</v>
      </c>
      <c r="I549" s="103">
        <v>145</v>
      </c>
      <c r="J549" s="103">
        <v>1.8629007E-2</v>
      </c>
      <c r="K549" s="103">
        <v>1.863</v>
      </c>
      <c r="L549" s="102">
        <v>2.7614869E-2</v>
      </c>
      <c r="M549" s="101">
        <v>9405.8966450000007</v>
      </c>
      <c r="N549" s="62"/>
    </row>
    <row r="550" spans="1:14" x14ac:dyDescent="0.25">
      <c r="A550" s="106">
        <v>80</v>
      </c>
      <c r="B550" s="103" t="s">
        <v>495</v>
      </c>
      <c r="C550" s="103">
        <v>1103</v>
      </c>
      <c r="D550" s="103">
        <v>3.3708011199999999</v>
      </c>
      <c r="E550" s="103">
        <v>2.2544002999999999</v>
      </c>
      <c r="F550" s="103">
        <v>225.44003000000001</v>
      </c>
      <c r="G550" s="103">
        <v>3.1072143999999999E-2</v>
      </c>
      <c r="H550" s="104">
        <v>980015.42830000003</v>
      </c>
      <c r="I550" s="103">
        <v>145</v>
      </c>
      <c r="J550" s="103">
        <v>0.43024734799999997</v>
      </c>
      <c r="K550" s="103">
        <v>43.024799999999999</v>
      </c>
      <c r="L550" s="102">
        <v>0.19084780500000001</v>
      </c>
      <c r="M550" s="101">
        <v>187033.79310000001</v>
      </c>
      <c r="N550" s="62"/>
    </row>
    <row r="551" spans="1:14" ht="15.75" thickBot="1" x14ac:dyDescent="0.3">
      <c r="A551" s="100">
        <v>80</v>
      </c>
      <c r="B551" s="98" t="s">
        <v>494</v>
      </c>
      <c r="C551" s="98">
        <v>1103</v>
      </c>
      <c r="D551" s="98">
        <v>3.3708011199999999</v>
      </c>
      <c r="E551" s="98">
        <v>4.0003599999999997E-3</v>
      </c>
      <c r="F551" s="98">
        <v>0.400036</v>
      </c>
      <c r="G551" s="98">
        <v>1.9078899999999999E-4</v>
      </c>
      <c r="H551" s="99">
        <v>6017.4965229999998</v>
      </c>
      <c r="I551" s="98">
        <v>145</v>
      </c>
      <c r="J551" s="98">
        <v>1.0106379999999999E-3</v>
      </c>
      <c r="K551" s="98">
        <v>0.10100000000000001</v>
      </c>
      <c r="L551" s="97">
        <v>0.25263677299999998</v>
      </c>
      <c r="M551" s="96">
        <v>1520.2409029999999</v>
      </c>
      <c r="N551" s="62"/>
    </row>
    <row r="552" spans="1:14" x14ac:dyDescent="0.25">
      <c r="A552" s="127">
        <v>17</v>
      </c>
      <c r="B552" s="125" t="s">
        <v>495</v>
      </c>
      <c r="C552" s="125">
        <v>1001</v>
      </c>
      <c r="D552" s="125">
        <v>18.873126360000001</v>
      </c>
      <c r="E552" s="125">
        <v>3.4818997299999999</v>
      </c>
      <c r="F552" s="125">
        <v>348.18997300000001</v>
      </c>
      <c r="G552" s="125">
        <v>3.7718828000000003E-2</v>
      </c>
      <c r="H552" s="126">
        <v>1189651.8230000001</v>
      </c>
      <c r="I552" s="125">
        <v>146</v>
      </c>
      <c r="J552" s="125">
        <v>2.3771299999999999E-4</v>
      </c>
      <c r="K552" s="125">
        <v>2.3800000000000002E-2</v>
      </c>
      <c r="L552" s="124">
        <v>6.8300000000000007E-5</v>
      </c>
      <c r="M552" s="123">
        <v>81.218878779999997</v>
      </c>
      <c r="N552" s="62"/>
    </row>
    <row r="553" spans="1:14" x14ac:dyDescent="0.25">
      <c r="A553" s="111">
        <v>17</v>
      </c>
      <c r="B553" s="109" t="s">
        <v>493</v>
      </c>
      <c r="C553" s="109">
        <v>1001</v>
      </c>
      <c r="D553" s="109">
        <v>18.873126360000001</v>
      </c>
      <c r="E553" s="109">
        <v>8.0565689739999993</v>
      </c>
      <c r="F553" s="109">
        <v>805.65689740000005</v>
      </c>
      <c r="G553" s="109">
        <v>0.118989028</v>
      </c>
      <c r="H553" s="110">
        <v>3752913.9449999998</v>
      </c>
      <c r="I553" s="109">
        <v>146</v>
      </c>
      <c r="J553" s="109">
        <v>4.3090910000000001E-3</v>
      </c>
      <c r="K553" s="109">
        <v>0.43090000000000001</v>
      </c>
      <c r="L553" s="108">
        <v>5.3485399999999997E-4</v>
      </c>
      <c r="M553" s="107">
        <v>2007.2624760000001</v>
      </c>
      <c r="N553" s="62"/>
    </row>
    <row r="554" spans="1:14" x14ac:dyDescent="0.25">
      <c r="A554" s="106">
        <v>23</v>
      </c>
      <c r="B554" s="103" t="s">
        <v>495</v>
      </c>
      <c r="C554" s="103">
        <v>1006</v>
      </c>
      <c r="D554" s="103">
        <v>5.4614007200000003</v>
      </c>
      <c r="E554" s="103">
        <v>1.1742999000000001</v>
      </c>
      <c r="F554" s="103">
        <v>117.42999</v>
      </c>
      <c r="G554" s="103">
        <v>1.3956433000000001E-2</v>
      </c>
      <c r="H554" s="104">
        <v>440185.88510000001</v>
      </c>
      <c r="I554" s="103">
        <v>146</v>
      </c>
      <c r="J554" s="103">
        <v>5.8192002E-2</v>
      </c>
      <c r="K554" s="103">
        <v>5.8192000000000004</v>
      </c>
      <c r="L554" s="102">
        <v>4.9554634E-2</v>
      </c>
      <c r="M554" s="101">
        <v>21813.250479999999</v>
      </c>
      <c r="N554" s="62"/>
    </row>
    <row r="555" spans="1:14" x14ac:dyDescent="0.25">
      <c r="A555" s="106">
        <v>23</v>
      </c>
      <c r="B555" s="103" t="s">
        <v>493</v>
      </c>
      <c r="C555" s="103">
        <v>1006</v>
      </c>
      <c r="D555" s="103">
        <v>5.4614007200000003</v>
      </c>
      <c r="E555" s="103">
        <v>2.619183923</v>
      </c>
      <c r="F555" s="103">
        <v>261.91839229999999</v>
      </c>
      <c r="G555" s="103">
        <v>3.9571614999999997E-2</v>
      </c>
      <c r="H555" s="104">
        <v>1248088.7279999999</v>
      </c>
      <c r="I555" s="103">
        <v>146</v>
      </c>
      <c r="J555" s="103">
        <v>0.360857712</v>
      </c>
      <c r="K555" s="103">
        <v>36.085799999999999</v>
      </c>
      <c r="L555" s="102">
        <v>0.137774865</v>
      </c>
      <c r="M555" s="101">
        <v>171955.25640000001</v>
      </c>
      <c r="N555" s="62"/>
    </row>
    <row r="556" spans="1:14" x14ac:dyDescent="0.25">
      <c r="A556" s="111">
        <v>24</v>
      </c>
      <c r="B556" s="109" t="s">
        <v>495</v>
      </c>
      <c r="C556" s="109">
        <v>1004</v>
      </c>
      <c r="D556" s="109">
        <v>6.778400661</v>
      </c>
      <c r="E556" s="109">
        <v>0.89299969999999995</v>
      </c>
      <c r="F556" s="109">
        <v>89.299970000000002</v>
      </c>
      <c r="G556" s="109">
        <v>1.0209091999999999E-2</v>
      </c>
      <c r="H556" s="110">
        <v>321994.76890000002</v>
      </c>
      <c r="I556" s="109">
        <v>146</v>
      </c>
      <c r="J556" s="109">
        <v>1.7719599999999999E-4</v>
      </c>
      <c r="K556" s="109">
        <v>1.77E-2</v>
      </c>
      <c r="L556" s="108">
        <v>1.98428E-4</v>
      </c>
      <c r="M556" s="107">
        <v>63.892844009999997</v>
      </c>
      <c r="N556" s="62"/>
    </row>
    <row r="557" spans="1:14" x14ac:dyDescent="0.25">
      <c r="A557" s="106">
        <v>28</v>
      </c>
      <c r="B557" s="103" t="s">
        <v>497</v>
      </c>
      <c r="C557" s="103">
        <v>1004</v>
      </c>
      <c r="D557" s="103">
        <v>12.47199679</v>
      </c>
      <c r="E557" s="103">
        <v>0.95659927</v>
      </c>
      <c r="F557" s="103">
        <v>95.659926999999996</v>
      </c>
      <c r="G557" s="103">
        <v>1.6254006000000001E-2</v>
      </c>
      <c r="H557" s="104">
        <v>512651.33899999998</v>
      </c>
      <c r="I557" s="103">
        <v>146</v>
      </c>
      <c r="J557" s="103">
        <v>3.4507240000000001E-3</v>
      </c>
      <c r="K557" s="103">
        <v>0.34510000000000002</v>
      </c>
      <c r="L557" s="102">
        <v>3.6072819999999998E-3</v>
      </c>
      <c r="M557" s="101">
        <v>1849.278047</v>
      </c>
      <c r="N557" s="62"/>
    </row>
    <row r="558" spans="1:14" x14ac:dyDescent="0.25">
      <c r="A558" s="106">
        <v>28</v>
      </c>
      <c r="B558" s="103" t="s">
        <v>495</v>
      </c>
      <c r="C558" s="103">
        <v>1004</v>
      </c>
      <c r="D558" s="103">
        <v>12.47199679</v>
      </c>
      <c r="E558" s="103">
        <v>1.46789909</v>
      </c>
      <c r="F558" s="103">
        <v>146.78990899999999</v>
      </c>
      <c r="G558" s="103">
        <v>1.6767803000000001E-2</v>
      </c>
      <c r="H558" s="104">
        <v>528856.49809999997</v>
      </c>
      <c r="I558" s="103">
        <v>146</v>
      </c>
      <c r="J558" s="103">
        <v>8.0954300000000002E-4</v>
      </c>
      <c r="K558" s="103">
        <v>8.1000000000000003E-2</v>
      </c>
      <c r="L558" s="102">
        <v>5.5149799999999998E-4</v>
      </c>
      <c r="M558" s="101">
        <v>291.66325649999999</v>
      </c>
      <c r="N558" s="62"/>
    </row>
    <row r="559" spans="1:14" ht="15.75" thickBot="1" x14ac:dyDescent="0.3">
      <c r="A559" s="100">
        <v>28</v>
      </c>
      <c r="B559" s="98" t="s">
        <v>493</v>
      </c>
      <c r="C559" s="98">
        <v>1004</v>
      </c>
      <c r="D559" s="98">
        <v>12.47199679</v>
      </c>
      <c r="E559" s="98">
        <v>7.7769579029999996</v>
      </c>
      <c r="F559" s="98">
        <v>777.6957903</v>
      </c>
      <c r="G559" s="98">
        <v>0.11959486</v>
      </c>
      <c r="H559" s="99">
        <v>3772021.8849999998</v>
      </c>
      <c r="I559" s="98">
        <v>146</v>
      </c>
      <c r="J559" s="98">
        <v>5.4870439999999999E-3</v>
      </c>
      <c r="K559" s="98">
        <v>0.54869999999999997</v>
      </c>
      <c r="L559" s="97">
        <v>7.0555100000000001E-4</v>
      </c>
      <c r="M559" s="96">
        <v>2661.355654</v>
      </c>
      <c r="N559" s="62"/>
    </row>
    <row r="560" spans="1:14" x14ac:dyDescent="0.25">
      <c r="A560" s="127">
        <v>114</v>
      </c>
      <c r="B560" s="125" t="s">
        <v>497</v>
      </c>
      <c r="C560" s="125">
        <v>1201</v>
      </c>
      <c r="D560" s="125">
        <v>5.8721034999999997</v>
      </c>
      <c r="E560" s="125">
        <v>0.4131012</v>
      </c>
      <c r="F560" s="125">
        <v>41.310119999999998</v>
      </c>
      <c r="G560" s="125">
        <v>7.5818190000000001E-3</v>
      </c>
      <c r="H560" s="126">
        <v>239130.5724</v>
      </c>
      <c r="I560" s="125">
        <v>155</v>
      </c>
      <c r="J560" s="125">
        <v>9.4668753999999994E-2</v>
      </c>
      <c r="K560" s="125">
        <v>9.4669000000000008</v>
      </c>
      <c r="L560" s="124">
        <v>0.229166011</v>
      </c>
      <c r="M560" s="123">
        <v>54800.599490000001</v>
      </c>
      <c r="N560" s="62"/>
    </row>
    <row r="561" spans="1:14" x14ac:dyDescent="0.25">
      <c r="A561" s="111">
        <v>114</v>
      </c>
      <c r="B561" s="109" t="s">
        <v>498</v>
      </c>
      <c r="C561" s="109">
        <v>1201</v>
      </c>
      <c r="D561" s="109">
        <v>5.8721034999999997</v>
      </c>
      <c r="E561" s="109">
        <v>0.72649015800000005</v>
      </c>
      <c r="F561" s="109">
        <v>72.649015790000007</v>
      </c>
      <c r="G561" s="109">
        <v>1.1941175E-2</v>
      </c>
      <c r="H561" s="110">
        <v>376624.66600000003</v>
      </c>
      <c r="I561" s="109">
        <v>155</v>
      </c>
      <c r="J561" s="109">
        <v>0.27335554400000001</v>
      </c>
      <c r="K561" s="109">
        <v>27.335599999999999</v>
      </c>
      <c r="L561" s="108">
        <v>0.37626874999999999</v>
      </c>
      <c r="M561" s="107">
        <v>141712.09220000001</v>
      </c>
      <c r="N561" s="62"/>
    </row>
    <row r="562" spans="1:14" x14ac:dyDescent="0.25">
      <c r="A562" s="111">
        <v>114</v>
      </c>
      <c r="B562" s="109" t="s">
        <v>496</v>
      </c>
      <c r="C562" s="109">
        <v>1201</v>
      </c>
      <c r="D562" s="109">
        <v>5.8721034999999997</v>
      </c>
      <c r="E562" s="109">
        <v>1.9097</v>
      </c>
      <c r="F562" s="109">
        <v>190.97</v>
      </c>
      <c r="G562" s="109">
        <v>3.1123884000000001E-2</v>
      </c>
      <c r="H562" s="110">
        <v>981647.31559999997</v>
      </c>
      <c r="I562" s="109">
        <v>155</v>
      </c>
      <c r="J562" s="109">
        <v>0.16972696300000001</v>
      </c>
      <c r="K562" s="109">
        <v>16.972799999999999</v>
      </c>
      <c r="L562" s="108">
        <v>8.8876243999999993E-2</v>
      </c>
      <c r="M562" s="107">
        <v>87245.126099999994</v>
      </c>
      <c r="N562" s="62"/>
    </row>
    <row r="563" spans="1:14" x14ac:dyDescent="0.25">
      <c r="A563" s="111">
        <v>114</v>
      </c>
      <c r="B563" s="109" t="s">
        <v>495</v>
      </c>
      <c r="C563" s="109">
        <v>1201</v>
      </c>
      <c r="D563" s="109">
        <v>5.8721034999999997</v>
      </c>
      <c r="E563" s="109">
        <v>1.9170001000000001</v>
      </c>
      <c r="F563" s="109">
        <v>191.70000999999999</v>
      </c>
      <c r="G563" s="109">
        <v>2.4995313000000002E-2</v>
      </c>
      <c r="H563" s="110">
        <v>788352.18709999998</v>
      </c>
      <c r="I563" s="109">
        <v>155</v>
      </c>
      <c r="J563" s="109">
        <v>0.49521794099999999</v>
      </c>
      <c r="K563" s="109">
        <v>49.521700000000003</v>
      </c>
      <c r="L563" s="108">
        <v>0.258329637</v>
      </c>
      <c r="M563" s="107">
        <v>203654.7346</v>
      </c>
      <c r="N563" s="62"/>
    </row>
    <row r="564" spans="1:14" x14ac:dyDescent="0.25">
      <c r="A564" s="111">
        <v>114</v>
      </c>
      <c r="B564" s="109" t="s">
        <v>494</v>
      </c>
      <c r="C564" s="109">
        <v>1201</v>
      </c>
      <c r="D564" s="109">
        <v>5.8721034999999997</v>
      </c>
      <c r="E564" s="109">
        <v>2.81005E-2</v>
      </c>
      <c r="F564" s="109">
        <v>2.8100499999999999</v>
      </c>
      <c r="G564" s="109">
        <v>1.351323E-3</v>
      </c>
      <c r="H564" s="110">
        <v>42620.725449999998</v>
      </c>
      <c r="I564" s="109">
        <v>155</v>
      </c>
      <c r="J564" s="109">
        <v>3.597285E-3</v>
      </c>
      <c r="K564" s="109">
        <v>0.35980000000000001</v>
      </c>
      <c r="L564" s="108">
        <v>0.12801498</v>
      </c>
      <c r="M564" s="107">
        <v>5456.0913369999998</v>
      </c>
      <c r="N564" s="62"/>
    </row>
    <row r="565" spans="1:14" ht="15.75" thickBot="1" x14ac:dyDescent="0.3">
      <c r="A565" s="121">
        <v>114</v>
      </c>
      <c r="B565" s="119" t="s">
        <v>493</v>
      </c>
      <c r="C565" s="119">
        <v>1201</v>
      </c>
      <c r="D565" s="119">
        <v>5.8721034999999997</v>
      </c>
      <c r="E565" s="119">
        <v>0.87771154200000001</v>
      </c>
      <c r="F565" s="119">
        <v>87.771154210000006</v>
      </c>
      <c r="G565" s="119">
        <v>1.5056109999999999E-2</v>
      </c>
      <c r="H565" s="120">
        <v>474869.69750000001</v>
      </c>
      <c r="I565" s="119">
        <v>155</v>
      </c>
      <c r="J565" s="119">
        <v>0.104561824</v>
      </c>
      <c r="K565" s="119">
        <v>10.456099999999999</v>
      </c>
      <c r="L565" s="118">
        <v>0.119130054</v>
      </c>
      <c r="M565" s="117">
        <v>56571.252809999998</v>
      </c>
      <c r="N565" s="62"/>
    </row>
    <row r="566" spans="1:14" x14ac:dyDescent="0.25">
      <c r="A566" s="116">
        <v>43</v>
      </c>
      <c r="B566" s="114" t="s">
        <v>497</v>
      </c>
      <c r="C566" s="114">
        <v>1101</v>
      </c>
      <c r="D566" s="114">
        <v>8.6548997760000006</v>
      </c>
      <c r="E566" s="114">
        <v>0.99199811999999998</v>
      </c>
      <c r="F566" s="114">
        <v>99.199811999999994</v>
      </c>
      <c r="G566" s="114">
        <v>1.7809104999999999E-2</v>
      </c>
      <c r="H566" s="115">
        <v>561699.16209999996</v>
      </c>
      <c r="I566" s="114">
        <v>156</v>
      </c>
      <c r="J566" s="130">
        <v>8.4300000000000003E-5</v>
      </c>
      <c r="K566" s="114">
        <v>8.3999999999999995E-3</v>
      </c>
      <c r="L566" s="113">
        <v>8.4900000000000004E-5</v>
      </c>
      <c r="M566" s="112">
        <v>47.70594698</v>
      </c>
      <c r="N566" s="62"/>
    </row>
    <row r="567" spans="1:14" x14ac:dyDescent="0.25">
      <c r="A567" s="106">
        <v>43</v>
      </c>
      <c r="B567" s="103" t="s">
        <v>496</v>
      </c>
      <c r="C567" s="103">
        <v>1101</v>
      </c>
      <c r="D567" s="103">
        <v>8.6548997760000006</v>
      </c>
      <c r="E567" s="103">
        <v>1.06080234</v>
      </c>
      <c r="F567" s="103">
        <v>106.080234</v>
      </c>
      <c r="G567" s="103">
        <v>1.6382877000000001E-2</v>
      </c>
      <c r="H567" s="104">
        <v>516715.94040000002</v>
      </c>
      <c r="I567" s="103">
        <v>156</v>
      </c>
      <c r="J567" s="103">
        <v>3.47797E-4</v>
      </c>
      <c r="K567" s="103">
        <v>3.4799999999999998E-2</v>
      </c>
      <c r="L567" s="102">
        <v>3.27862E-4</v>
      </c>
      <c r="M567" s="101">
        <v>169.41163230000001</v>
      </c>
      <c r="N567" s="62"/>
    </row>
    <row r="568" spans="1:14" x14ac:dyDescent="0.25">
      <c r="A568" s="106">
        <v>43</v>
      </c>
      <c r="B568" s="103" t="s">
        <v>495</v>
      </c>
      <c r="C568" s="103">
        <v>1101</v>
      </c>
      <c r="D568" s="103">
        <v>8.6548997760000006</v>
      </c>
      <c r="E568" s="103">
        <v>4.1609003900000001</v>
      </c>
      <c r="F568" s="103">
        <v>416.09003899999999</v>
      </c>
      <c r="G568" s="103">
        <v>5.0439459999999998E-2</v>
      </c>
      <c r="H568" s="104">
        <v>1590860.5689999999</v>
      </c>
      <c r="I568" s="103">
        <v>156</v>
      </c>
      <c r="J568" s="103">
        <v>1.113688E-3</v>
      </c>
      <c r="K568" s="103">
        <v>0.1114</v>
      </c>
      <c r="L568" s="102">
        <v>2.6765600000000001E-4</v>
      </c>
      <c r="M568" s="101">
        <v>425.80258479999998</v>
      </c>
      <c r="N568" s="62"/>
    </row>
    <row r="569" spans="1:14" x14ac:dyDescent="0.25">
      <c r="A569" s="106">
        <v>43</v>
      </c>
      <c r="B569" s="103" t="s">
        <v>493</v>
      </c>
      <c r="C569" s="103">
        <v>1101</v>
      </c>
      <c r="D569" s="103">
        <v>8.6548997760000006</v>
      </c>
      <c r="E569" s="103">
        <v>2.0010417060000001</v>
      </c>
      <c r="F569" s="103">
        <v>200.1041706</v>
      </c>
      <c r="G569" s="103">
        <v>3.1711283E-2</v>
      </c>
      <c r="H569" s="104">
        <v>1000173.853</v>
      </c>
      <c r="I569" s="103">
        <v>156</v>
      </c>
      <c r="J569" s="103">
        <v>9.0019899999999996E-4</v>
      </c>
      <c r="K569" s="103">
        <v>0.09</v>
      </c>
      <c r="L569" s="102">
        <v>4.4986499999999998E-4</v>
      </c>
      <c r="M569" s="101">
        <v>449.94361800000001</v>
      </c>
      <c r="N569" s="62"/>
    </row>
    <row r="570" spans="1:14" x14ac:dyDescent="0.25">
      <c r="A570" s="111">
        <v>51</v>
      </c>
      <c r="B570" s="109" t="s">
        <v>497</v>
      </c>
      <c r="C570" s="109">
        <v>1101</v>
      </c>
      <c r="D570" s="109">
        <v>6.7517022100000004</v>
      </c>
      <c r="E570" s="109">
        <v>0.43989978000000002</v>
      </c>
      <c r="F570" s="109">
        <v>43.989978000000001</v>
      </c>
      <c r="G570" s="109">
        <v>7.6648200000000001E-3</v>
      </c>
      <c r="H570" s="110">
        <v>241748.4375</v>
      </c>
      <c r="I570" s="109">
        <v>156</v>
      </c>
      <c r="J570" s="109">
        <v>6.6527857999999995E-2</v>
      </c>
      <c r="K570" s="109">
        <v>6.6527000000000003</v>
      </c>
      <c r="L570" s="108">
        <v>0.151234124</v>
      </c>
      <c r="M570" s="107">
        <v>36560.613250000002</v>
      </c>
      <c r="N570" s="62"/>
    </row>
    <row r="571" spans="1:14" x14ac:dyDescent="0.25">
      <c r="A571" s="111">
        <v>51</v>
      </c>
      <c r="B571" s="109" t="s">
        <v>498</v>
      </c>
      <c r="C571" s="109">
        <v>1101</v>
      </c>
      <c r="D571" s="109">
        <v>6.7517022100000004</v>
      </c>
      <c r="E571" s="109">
        <v>0.981042199</v>
      </c>
      <c r="F571" s="109">
        <v>98.104219950000001</v>
      </c>
      <c r="G571" s="109">
        <v>1.5172214E-2</v>
      </c>
      <c r="H571" s="110">
        <v>478531.6152</v>
      </c>
      <c r="I571" s="109">
        <v>156</v>
      </c>
      <c r="J571" s="109">
        <v>0.163868926</v>
      </c>
      <c r="K571" s="109">
        <v>16.386900000000001</v>
      </c>
      <c r="L571" s="108">
        <v>0.167035553</v>
      </c>
      <c r="M571" s="107">
        <v>79931.792879999994</v>
      </c>
      <c r="N571" s="62"/>
    </row>
    <row r="572" spans="1:14" x14ac:dyDescent="0.25">
      <c r="A572" s="111">
        <v>51</v>
      </c>
      <c r="B572" s="109" t="s">
        <v>496</v>
      </c>
      <c r="C572" s="109">
        <v>1101</v>
      </c>
      <c r="D572" s="109">
        <v>6.7517022100000004</v>
      </c>
      <c r="E572" s="109">
        <v>0.73740041000000001</v>
      </c>
      <c r="F572" s="109">
        <v>73.740041000000005</v>
      </c>
      <c r="G572" s="109">
        <v>1.1361965999999999E-2</v>
      </c>
      <c r="H572" s="110">
        <v>358356.39649999997</v>
      </c>
      <c r="I572" s="109">
        <v>156</v>
      </c>
      <c r="J572" s="109">
        <v>0.21263120699999999</v>
      </c>
      <c r="K572" s="109">
        <v>21.263100000000001</v>
      </c>
      <c r="L572" s="108">
        <v>0.28835243900000002</v>
      </c>
      <c r="M572" s="107">
        <v>103332.94100000001</v>
      </c>
      <c r="N572" s="62"/>
    </row>
    <row r="573" spans="1:14" x14ac:dyDescent="0.25">
      <c r="A573" s="111">
        <v>51</v>
      </c>
      <c r="B573" s="109" t="s">
        <v>495</v>
      </c>
      <c r="C573" s="109">
        <v>1101</v>
      </c>
      <c r="D573" s="109">
        <v>6.7517022100000004</v>
      </c>
      <c r="E573" s="109">
        <v>2.0278997099999998</v>
      </c>
      <c r="F573" s="109">
        <v>202.78997100000001</v>
      </c>
      <c r="G573" s="109">
        <v>2.6905855999999999E-2</v>
      </c>
      <c r="H573" s="110">
        <v>848610.70519999997</v>
      </c>
      <c r="I573" s="109">
        <v>156</v>
      </c>
      <c r="J573" s="109">
        <v>0.17520022599999999</v>
      </c>
      <c r="K573" s="109">
        <v>17.52</v>
      </c>
      <c r="L573" s="108">
        <v>8.6394916000000002E-2</v>
      </c>
      <c r="M573" s="107">
        <v>73315.650880000001</v>
      </c>
      <c r="N573" s="62"/>
    </row>
    <row r="574" spans="1:14" x14ac:dyDescent="0.25">
      <c r="A574" s="111">
        <v>51</v>
      </c>
      <c r="B574" s="109" t="s">
        <v>494</v>
      </c>
      <c r="C574" s="109">
        <v>1101</v>
      </c>
      <c r="D574" s="109">
        <v>6.7517022100000004</v>
      </c>
      <c r="E574" s="109">
        <v>1.5900299999999999E-2</v>
      </c>
      <c r="F574" s="109">
        <v>1.5900300000000001</v>
      </c>
      <c r="G574" s="109">
        <v>7.0540299999999995E-4</v>
      </c>
      <c r="H574" s="110">
        <v>22248.420630000001</v>
      </c>
      <c r="I574" s="109">
        <v>156</v>
      </c>
      <c r="J574" s="109">
        <v>2.372767E-3</v>
      </c>
      <c r="K574" s="109">
        <v>0.23730000000000001</v>
      </c>
      <c r="L574" s="108">
        <v>0.14922782200000001</v>
      </c>
      <c r="M574" s="107">
        <v>3320.083361</v>
      </c>
      <c r="N574" s="62"/>
    </row>
    <row r="575" spans="1:14" ht="15.75" thickBot="1" x14ac:dyDescent="0.3">
      <c r="A575" s="121">
        <v>51</v>
      </c>
      <c r="B575" s="119" t="s">
        <v>493</v>
      </c>
      <c r="C575" s="119">
        <v>1101</v>
      </c>
      <c r="D575" s="119">
        <v>6.7517022100000004</v>
      </c>
      <c r="E575" s="119">
        <v>2.503957711</v>
      </c>
      <c r="F575" s="119">
        <v>250.39577109999999</v>
      </c>
      <c r="G575" s="119">
        <v>3.9595238999999997E-2</v>
      </c>
      <c r="H575" s="120">
        <v>1248833.8400000001</v>
      </c>
      <c r="I575" s="119">
        <v>156</v>
      </c>
      <c r="J575" s="119">
        <v>1.598826E-3</v>
      </c>
      <c r="K575" s="119">
        <v>0.15989999999999999</v>
      </c>
      <c r="L575" s="118">
        <v>6.3851999999999995E-4</v>
      </c>
      <c r="M575" s="117">
        <v>797.40477320000002</v>
      </c>
      <c r="N575" s="62"/>
    </row>
    <row r="576" spans="1:14" x14ac:dyDescent="0.25">
      <c r="A576" s="116">
        <v>31</v>
      </c>
      <c r="B576" s="114" t="s">
        <v>498</v>
      </c>
      <c r="C576" s="114">
        <v>1003</v>
      </c>
      <c r="D576" s="114">
        <v>10.3123127</v>
      </c>
      <c r="E576" s="114">
        <v>1.0674123310000001</v>
      </c>
      <c r="F576" s="114">
        <v>106.7412331</v>
      </c>
      <c r="G576" s="114">
        <v>1.6128328000000001E-2</v>
      </c>
      <c r="H576" s="115">
        <v>508687.46039999998</v>
      </c>
      <c r="I576" s="114">
        <v>160</v>
      </c>
      <c r="J576" s="114">
        <v>1.8484999999999999E-4</v>
      </c>
      <c r="K576" s="114">
        <v>1.8499999999999999E-2</v>
      </c>
      <c r="L576" s="113">
        <v>1.7317499999999999E-4</v>
      </c>
      <c r="M576" s="112">
        <v>88.092192150000002</v>
      </c>
      <c r="N576" s="62"/>
    </row>
    <row r="577" spans="1:14" x14ac:dyDescent="0.25">
      <c r="A577" s="106">
        <v>31</v>
      </c>
      <c r="B577" s="103" t="s">
        <v>496</v>
      </c>
      <c r="C577" s="103">
        <v>1003</v>
      </c>
      <c r="D577" s="103">
        <v>10.3123127</v>
      </c>
      <c r="E577" s="103">
        <v>2.16580065</v>
      </c>
      <c r="F577" s="103">
        <v>216.58006499999999</v>
      </c>
      <c r="G577" s="103">
        <v>3.2158412999999997E-2</v>
      </c>
      <c r="H577" s="104">
        <v>1014276.353</v>
      </c>
      <c r="I577" s="103">
        <v>160</v>
      </c>
      <c r="J577" s="105">
        <v>1.73E-5</v>
      </c>
      <c r="K577" s="103">
        <v>1.6999999999999999E-3</v>
      </c>
      <c r="L577" s="102">
        <v>7.9799999999999998E-6</v>
      </c>
      <c r="M577" s="101">
        <v>8.0932700450000006</v>
      </c>
      <c r="N577" s="62"/>
    </row>
    <row r="578" spans="1:14" x14ac:dyDescent="0.25">
      <c r="A578" s="106">
        <v>31</v>
      </c>
      <c r="B578" s="103" t="s">
        <v>495</v>
      </c>
      <c r="C578" s="103">
        <v>1003</v>
      </c>
      <c r="D578" s="103">
        <v>10.3123127</v>
      </c>
      <c r="E578" s="103">
        <v>1.73860094</v>
      </c>
      <c r="F578" s="103">
        <v>173.860094</v>
      </c>
      <c r="G578" s="103">
        <v>1.9896226999999999E-2</v>
      </c>
      <c r="H578" s="104">
        <v>627526.9852</v>
      </c>
      <c r="I578" s="103">
        <v>160</v>
      </c>
      <c r="J578" s="103">
        <v>1.20479E-4</v>
      </c>
      <c r="K578" s="103">
        <v>1.21E-2</v>
      </c>
      <c r="L578" s="102">
        <v>6.9300000000000004E-5</v>
      </c>
      <c r="M578" s="101">
        <v>43.485263330000002</v>
      </c>
      <c r="N578" s="62"/>
    </row>
    <row r="579" spans="1:14" x14ac:dyDescent="0.25">
      <c r="A579" s="111">
        <v>37</v>
      </c>
      <c r="B579" s="109" t="s">
        <v>497</v>
      </c>
      <c r="C579" s="109">
        <v>1003</v>
      </c>
      <c r="D579" s="109">
        <v>6.1321996600000004</v>
      </c>
      <c r="E579" s="109">
        <v>0.43660082</v>
      </c>
      <c r="F579" s="109">
        <v>43.660082000000003</v>
      </c>
      <c r="G579" s="109">
        <v>7.8445129999999991E-3</v>
      </c>
      <c r="H579" s="110">
        <v>247415.9497</v>
      </c>
      <c r="I579" s="109">
        <v>160</v>
      </c>
      <c r="J579" s="109">
        <v>5.7791908000000003E-2</v>
      </c>
      <c r="K579" s="109">
        <v>5.7789999999999999</v>
      </c>
      <c r="L579" s="108">
        <v>0.13236783999999999</v>
      </c>
      <c r="M579" s="107">
        <v>32749.914939999999</v>
      </c>
      <c r="N579" s="62"/>
    </row>
    <row r="580" spans="1:14" x14ac:dyDescent="0.25">
      <c r="A580" s="111">
        <v>37</v>
      </c>
      <c r="B580" s="109" t="s">
        <v>498</v>
      </c>
      <c r="C580" s="109">
        <v>1003</v>
      </c>
      <c r="D580" s="109">
        <v>6.1321996600000004</v>
      </c>
      <c r="E580" s="109">
        <v>0.89110988899999999</v>
      </c>
      <c r="F580" s="109">
        <v>89.110988950000007</v>
      </c>
      <c r="G580" s="109">
        <v>1.3069607E-2</v>
      </c>
      <c r="H580" s="110">
        <v>412215.41029999999</v>
      </c>
      <c r="I580" s="109">
        <v>160</v>
      </c>
      <c r="J580" s="109">
        <v>0.243544648</v>
      </c>
      <c r="K580" s="109">
        <v>24.354500000000002</v>
      </c>
      <c r="L580" s="108">
        <v>0.27330484300000002</v>
      </c>
      <c r="M580" s="107">
        <v>112660.46799999999</v>
      </c>
      <c r="N580" s="62"/>
    </row>
    <row r="581" spans="1:14" x14ac:dyDescent="0.25">
      <c r="A581" s="111">
        <v>37</v>
      </c>
      <c r="B581" s="109" t="s">
        <v>496</v>
      </c>
      <c r="C581" s="109">
        <v>1003</v>
      </c>
      <c r="D581" s="109">
        <v>6.1321996600000004</v>
      </c>
      <c r="E581" s="109">
        <v>1.3956001200000001</v>
      </c>
      <c r="F581" s="109">
        <v>139.560012</v>
      </c>
      <c r="G581" s="109">
        <v>2.0944790000000001E-2</v>
      </c>
      <c r="H581" s="110">
        <v>660598.66330000001</v>
      </c>
      <c r="I581" s="109">
        <v>160</v>
      </c>
      <c r="J581" s="109">
        <v>0.11581443600000001</v>
      </c>
      <c r="K581" s="109">
        <v>11.5815</v>
      </c>
      <c r="L581" s="108">
        <v>8.2985401E-2</v>
      </c>
      <c r="M581" s="107">
        <v>54820.04509</v>
      </c>
      <c r="N581" s="62"/>
    </row>
    <row r="582" spans="1:14" x14ac:dyDescent="0.25">
      <c r="A582" s="111">
        <v>37</v>
      </c>
      <c r="B582" s="109" t="s">
        <v>495</v>
      </c>
      <c r="C582" s="109">
        <v>1003</v>
      </c>
      <c r="D582" s="109">
        <v>6.1321996600000004</v>
      </c>
      <c r="E582" s="109">
        <v>0.55239976000000002</v>
      </c>
      <c r="F582" s="109">
        <v>55.239975999999999</v>
      </c>
      <c r="G582" s="109">
        <v>6.3017109999999998E-3</v>
      </c>
      <c r="H582" s="110">
        <v>198755.9755</v>
      </c>
      <c r="I582" s="109">
        <v>160</v>
      </c>
      <c r="J582" s="109">
        <v>8.2931401000000002E-2</v>
      </c>
      <c r="K582" s="109">
        <v>8.2931000000000008</v>
      </c>
      <c r="L582" s="108">
        <v>0.15012932100000001</v>
      </c>
      <c r="M582" s="107">
        <v>29839.099539999999</v>
      </c>
      <c r="N582" s="62"/>
    </row>
    <row r="583" spans="1:14" x14ac:dyDescent="0.25">
      <c r="A583" s="111">
        <v>37</v>
      </c>
      <c r="B583" s="109" t="s">
        <v>494</v>
      </c>
      <c r="C583" s="109">
        <v>1003</v>
      </c>
      <c r="D583" s="109">
        <v>6.1321996600000004</v>
      </c>
      <c r="E583" s="109">
        <v>1.7002E-3</v>
      </c>
      <c r="F583" s="109">
        <v>0.17002</v>
      </c>
      <c r="G583" s="122">
        <v>7.3300000000000006E-5</v>
      </c>
      <c r="H583" s="110">
        <v>2313.2630680000002</v>
      </c>
      <c r="I583" s="109">
        <v>160</v>
      </c>
      <c r="J583" s="109">
        <v>2.9963899999999998E-4</v>
      </c>
      <c r="K583" s="109">
        <v>0.03</v>
      </c>
      <c r="L583" s="108">
        <v>0.176237536</v>
      </c>
      <c r="M583" s="107">
        <v>407.68378209999997</v>
      </c>
      <c r="N583" s="62"/>
    </row>
    <row r="584" spans="1:14" ht="15.75" thickBot="1" x14ac:dyDescent="0.3">
      <c r="A584" s="121">
        <v>37</v>
      </c>
      <c r="B584" s="119" t="s">
        <v>493</v>
      </c>
      <c r="C584" s="119">
        <v>1003</v>
      </c>
      <c r="D584" s="119">
        <v>6.1321996600000004</v>
      </c>
      <c r="E584" s="119">
        <v>1.7939886709999999</v>
      </c>
      <c r="F584" s="119">
        <v>179.39886709999999</v>
      </c>
      <c r="G584" s="119">
        <v>2.8091538999999999E-2</v>
      </c>
      <c r="H584" s="120">
        <v>886007.12600000005</v>
      </c>
      <c r="I584" s="119">
        <v>160</v>
      </c>
      <c r="J584" s="119">
        <v>2.1920897000000002E-2</v>
      </c>
      <c r="K584" s="119">
        <v>2.1922999999999999</v>
      </c>
      <c r="L584" s="118">
        <v>1.2219084E-2</v>
      </c>
      <c r="M584" s="117">
        <v>10826.19506</v>
      </c>
      <c r="N584" s="62"/>
    </row>
    <row r="585" spans="1:14" x14ac:dyDescent="0.25">
      <c r="A585" s="116">
        <v>98</v>
      </c>
      <c r="B585" s="114" t="s">
        <v>497</v>
      </c>
      <c r="C585" s="114">
        <v>1202</v>
      </c>
      <c r="D585" s="114">
        <v>3.7913986510000002</v>
      </c>
      <c r="E585" s="114">
        <v>9.3600340000000004E-2</v>
      </c>
      <c r="F585" s="114">
        <v>9.3600340000000006</v>
      </c>
      <c r="G585" s="114">
        <v>1.693855E-3</v>
      </c>
      <c r="H585" s="115">
        <v>53424.201489999999</v>
      </c>
      <c r="I585" s="114">
        <v>164</v>
      </c>
      <c r="J585" s="114">
        <v>1.4372359999999999E-3</v>
      </c>
      <c r="K585" s="114">
        <v>0.14369999999999999</v>
      </c>
      <c r="L585" s="113">
        <v>1.5355027E-2</v>
      </c>
      <c r="M585" s="112">
        <v>820.33007190000001</v>
      </c>
      <c r="N585" s="62"/>
    </row>
    <row r="586" spans="1:14" x14ac:dyDescent="0.25">
      <c r="A586" s="106">
        <v>98</v>
      </c>
      <c r="B586" s="103" t="s">
        <v>496</v>
      </c>
      <c r="C586" s="103">
        <v>1202</v>
      </c>
      <c r="D586" s="103">
        <v>3.7913986510000002</v>
      </c>
      <c r="E586" s="103">
        <v>0.33699987300000001</v>
      </c>
      <c r="F586" s="103">
        <v>33.699987299999997</v>
      </c>
      <c r="G586" s="103">
        <v>5.4252320000000003E-3</v>
      </c>
      <c r="H586" s="104">
        <v>171111.83050000001</v>
      </c>
      <c r="I586" s="103">
        <v>164</v>
      </c>
      <c r="J586" s="103">
        <v>2.8088000000000001E-4</v>
      </c>
      <c r="K586" s="103">
        <v>2.81E-2</v>
      </c>
      <c r="L586" s="102">
        <v>8.3347200000000003E-4</v>
      </c>
      <c r="M586" s="101">
        <v>142.6169367</v>
      </c>
      <c r="N586" s="62"/>
    </row>
    <row r="587" spans="1:14" x14ac:dyDescent="0.25">
      <c r="A587" s="106">
        <v>98</v>
      </c>
      <c r="B587" s="103" t="s">
        <v>495</v>
      </c>
      <c r="C587" s="103">
        <v>1202</v>
      </c>
      <c r="D587" s="103">
        <v>3.7913986510000002</v>
      </c>
      <c r="E587" s="103">
        <v>3.1858002000000001</v>
      </c>
      <c r="F587" s="103">
        <v>318.58001999999999</v>
      </c>
      <c r="G587" s="103">
        <v>4.7598024000000003E-2</v>
      </c>
      <c r="H587" s="104">
        <v>1501241.692</v>
      </c>
      <c r="I587" s="103">
        <v>164</v>
      </c>
      <c r="J587" s="103">
        <v>1.513127E-3</v>
      </c>
      <c r="K587" s="103">
        <v>0.15129999999999999</v>
      </c>
      <c r="L587" s="102">
        <v>4.7496000000000002E-4</v>
      </c>
      <c r="M587" s="101">
        <v>713.02948100000003</v>
      </c>
      <c r="N587" s="62"/>
    </row>
    <row r="588" spans="1:14" x14ac:dyDescent="0.25">
      <c r="A588" s="111">
        <v>99</v>
      </c>
      <c r="B588" s="109" t="s">
        <v>496</v>
      </c>
      <c r="C588" s="109">
        <v>1201</v>
      </c>
      <c r="D588" s="109">
        <v>5.5465980300000002</v>
      </c>
      <c r="E588" s="109">
        <v>0.87909946000000005</v>
      </c>
      <c r="F588" s="109">
        <v>87.909946000000005</v>
      </c>
      <c r="G588" s="109">
        <v>1.4293781E-2</v>
      </c>
      <c r="H588" s="110">
        <v>450825.85479999997</v>
      </c>
      <c r="I588" s="109">
        <v>164</v>
      </c>
      <c r="J588" s="109">
        <v>5.8993900000000004E-4</v>
      </c>
      <c r="K588" s="109">
        <v>5.8999999999999997E-2</v>
      </c>
      <c r="L588" s="108">
        <v>6.7107199999999999E-4</v>
      </c>
      <c r="M588" s="107">
        <v>302.5365061</v>
      </c>
      <c r="N588" s="62"/>
    </row>
    <row r="589" spans="1:14" x14ac:dyDescent="0.25">
      <c r="A589" s="106">
        <v>103</v>
      </c>
      <c r="B589" s="103" t="s">
        <v>497</v>
      </c>
      <c r="C589" s="103">
        <v>1202</v>
      </c>
      <c r="D589" s="103">
        <v>8.5444978319999993</v>
      </c>
      <c r="E589" s="103">
        <v>0.38559855599999998</v>
      </c>
      <c r="F589" s="103">
        <v>38.559855599999999</v>
      </c>
      <c r="G589" s="103">
        <v>7.1854199999999997E-3</v>
      </c>
      <c r="H589" s="104">
        <v>226628.15150000001</v>
      </c>
      <c r="I589" s="103">
        <v>164</v>
      </c>
      <c r="J589" s="103">
        <v>7.1068900000000003E-4</v>
      </c>
      <c r="K589" s="103">
        <v>7.0999999999999994E-2</v>
      </c>
      <c r="L589" s="102">
        <v>1.8430790000000001E-3</v>
      </c>
      <c r="M589" s="101">
        <v>417.69354090000002</v>
      </c>
      <c r="N589" s="62"/>
    </row>
    <row r="590" spans="1:14" x14ac:dyDescent="0.25">
      <c r="A590" s="106">
        <v>103</v>
      </c>
      <c r="B590" s="103" t="s">
        <v>496</v>
      </c>
      <c r="C590" s="103">
        <v>1202</v>
      </c>
      <c r="D590" s="103">
        <v>8.5444978319999993</v>
      </c>
      <c r="E590" s="103">
        <v>2.74059952</v>
      </c>
      <c r="F590" s="103">
        <v>274.05995200000001</v>
      </c>
      <c r="G590" s="103">
        <v>4.4779794999999997E-2</v>
      </c>
      <c r="H590" s="104">
        <v>1412354.733</v>
      </c>
      <c r="I590" s="103">
        <v>164</v>
      </c>
      <c r="J590" s="103">
        <v>1.6169260000000001E-3</v>
      </c>
      <c r="K590" s="103">
        <v>0.16170000000000001</v>
      </c>
      <c r="L590" s="102">
        <v>5.8998999999999998E-4</v>
      </c>
      <c r="M590" s="101">
        <v>833.2749106</v>
      </c>
      <c r="N590" s="62"/>
    </row>
    <row r="591" spans="1:14" x14ac:dyDescent="0.25">
      <c r="A591" s="106">
        <v>103</v>
      </c>
      <c r="B591" s="103" t="s">
        <v>495</v>
      </c>
      <c r="C591" s="103">
        <v>1202</v>
      </c>
      <c r="D591" s="103">
        <v>8.5444978319999993</v>
      </c>
      <c r="E591" s="103">
        <v>4.8032003000000003</v>
      </c>
      <c r="F591" s="103">
        <v>480.32002999999997</v>
      </c>
      <c r="G591" s="103">
        <v>6.6096142999999996E-2</v>
      </c>
      <c r="H591" s="104">
        <v>2084672.362</v>
      </c>
      <c r="I591" s="103">
        <v>164</v>
      </c>
      <c r="J591" s="103">
        <v>1.317772E-3</v>
      </c>
      <c r="K591" s="103">
        <v>0.13170000000000001</v>
      </c>
      <c r="L591" s="102">
        <v>2.7435300000000002E-4</v>
      </c>
      <c r="M591" s="101">
        <v>571.93589840000004</v>
      </c>
      <c r="N591" s="62"/>
    </row>
    <row r="592" spans="1:14" x14ac:dyDescent="0.25">
      <c r="A592" s="111">
        <v>105</v>
      </c>
      <c r="B592" s="109" t="s">
        <v>497</v>
      </c>
      <c r="C592" s="109">
        <v>1201</v>
      </c>
      <c r="D592" s="109">
        <v>3.6281982899999998</v>
      </c>
      <c r="E592" s="109">
        <v>0.28519925200000001</v>
      </c>
      <c r="F592" s="109">
        <v>28.519925199999999</v>
      </c>
      <c r="G592" s="109">
        <v>5.3328760000000003E-3</v>
      </c>
      <c r="H592" s="110">
        <v>168198.92</v>
      </c>
      <c r="I592" s="109">
        <v>164</v>
      </c>
      <c r="J592" s="109">
        <v>6.4840799999999995E-4</v>
      </c>
      <c r="K592" s="109">
        <v>6.4799999999999996E-2</v>
      </c>
      <c r="L592" s="108">
        <v>2.2735250000000002E-3</v>
      </c>
      <c r="M592" s="107">
        <v>382.40448570000001</v>
      </c>
      <c r="N592" s="62"/>
    </row>
    <row r="593" spans="1:14" x14ac:dyDescent="0.25">
      <c r="A593" s="111">
        <v>105</v>
      </c>
      <c r="B593" s="109" t="s">
        <v>498</v>
      </c>
      <c r="C593" s="109">
        <v>1201</v>
      </c>
      <c r="D593" s="109">
        <v>3.6281982899999998</v>
      </c>
      <c r="E593" s="109">
        <v>1.9963511E-2</v>
      </c>
      <c r="F593" s="109">
        <v>1.996351091</v>
      </c>
      <c r="G593" s="109">
        <v>3.2780999999999999E-4</v>
      </c>
      <c r="H593" s="110">
        <v>10339.121929999999</v>
      </c>
      <c r="I593" s="109">
        <v>164</v>
      </c>
      <c r="J593" s="122">
        <v>4.1099999999999996E-6</v>
      </c>
      <c r="K593" s="122">
        <v>4.0000000000000002E-4</v>
      </c>
      <c r="L593" s="108">
        <v>2.0583400000000001E-4</v>
      </c>
      <c r="M593" s="107">
        <v>2.1281417839999999</v>
      </c>
      <c r="N593" s="62"/>
    </row>
    <row r="594" spans="1:14" x14ac:dyDescent="0.25">
      <c r="A594" s="111">
        <v>105</v>
      </c>
      <c r="B594" s="109" t="s">
        <v>496</v>
      </c>
      <c r="C594" s="109">
        <v>1201</v>
      </c>
      <c r="D594" s="109">
        <v>3.6281982899999998</v>
      </c>
      <c r="E594" s="109">
        <v>0.97469974999999998</v>
      </c>
      <c r="F594" s="109">
        <v>97.469975000000005</v>
      </c>
      <c r="G594" s="109">
        <v>1.6028858999999999E-2</v>
      </c>
      <c r="H594" s="110">
        <v>505550.19929999998</v>
      </c>
      <c r="I594" s="109">
        <v>164</v>
      </c>
      <c r="J594" s="109">
        <v>3.6308769999999998E-3</v>
      </c>
      <c r="K594" s="109">
        <v>0.36309999999999998</v>
      </c>
      <c r="L594" s="108">
        <v>3.7251239999999998E-3</v>
      </c>
      <c r="M594" s="107">
        <v>1883.2370040000001</v>
      </c>
      <c r="N594" s="62"/>
    </row>
    <row r="595" spans="1:14" x14ac:dyDescent="0.25">
      <c r="A595" s="111">
        <v>105</v>
      </c>
      <c r="B595" s="109" t="s">
        <v>495</v>
      </c>
      <c r="C595" s="109">
        <v>1201</v>
      </c>
      <c r="D595" s="109">
        <v>3.6281982899999998</v>
      </c>
      <c r="E595" s="109">
        <v>2.1646000000000001</v>
      </c>
      <c r="F595" s="109">
        <v>216.46</v>
      </c>
      <c r="G595" s="109">
        <v>3.070434E-2</v>
      </c>
      <c r="H595" s="110">
        <v>968414.89289999998</v>
      </c>
      <c r="I595" s="109">
        <v>164</v>
      </c>
      <c r="J595" s="109">
        <v>3.0480900000000002E-4</v>
      </c>
      <c r="K595" s="109">
        <v>3.0499999999999999E-2</v>
      </c>
      <c r="L595" s="108">
        <v>1.4081599999999999E-4</v>
      </c>
      <c r="M595" s="107">
        <v>136.3678443</v>
      </c>
      <c r="N595" s="62"/>
    </row>
    <row r="596" spans="1:14" x14ac:dyDescent="0.25">
      <c r="A596" s="111">
        <v>105</v>
      </c>
      <c r="B596" s="109" t="s">
        <v>493</v>
      </c>
      <c r="C596" s="109">
        <v>1201</v>
      </c>
      <c r="D596" s="109">
        <v>3.6281982899999998</v>
      </c>
      <c r="E596" s="109">
        <v>0.17214195800000001</v>
      </c>
      <c r="F596" s="109">
        <v>17.214195790000002</v>
      </c>
      <c r="G596" s="109">
        <v>2.9778650000000001E-3</v>
      </c>
      <c r="H596" s="110">
        <v>93921.864610000004</v>
      </c>
      <c r="I596" s="109">
        <v>164</v>
      </c>
      <c r="J596" s="122">
        <v>1.0699999999999999E-5</v>
      </c>
      <c r="K596" s="109">
        <v>1.1000000000000001E-3</v>
      </c>
      <c r="L596" s="108">
        <v>6.2000000000000003E-5</v>
      </c>
      <c r="M596" s="107">
        <v>5.8245354130000004</v>
      </c>
      <c r="N596" s="62"/>
    </row>
    <row r="597" spans="1:14" x14ac:dyDescent="0.25">
      <c r="A597" s="106">
        <v>106</v>
      </c>
      <c r="B597" s="103" t="s">
        <v>497</v>
      </c>
      <c r="C597" s="103">
        <v>1202</v>
      </c>
      <c r="D597" s="103">
        <v>1.4764005</v>
      </c>
      <c r="E597" s="103">
        <v>0.12710009999999999</v>
      </c>
      <c r="F597" s="103">
        <v>12.71001</v>
      </c>
      <c r="G597" s="103">
        <v>2.354489E-3</v>
      </c>
      <c r="H597" s="104">
        <v>74260.575750000004</v>
      </c>
      <c r="I597" s="103">
        <v>164</v>
      </c>
      <c r="J597" s="103">
        <v>0.114817659</v>
      </c>
      <c r="K597" s="103">
        <v>11.4816</v>
      </c>
      <c r="L597" s="102">
        <v>0.90336403399999998</v>
      </c>
      <c r="M597" s="101">
        <v>67084.333310000002</v>
      </c>
      <c r="N597" s="62"/>
    </row>
    <row r="598" spans="1:14" x14ac:dyDescent="0.25">
      <c r="A598" s="106">
        <v>106</v>
      </c>
      <c r="B598" s="103" t="s">
        <v>498</v>
      </c>
      <c r="C598" s="103">
        <v>1202</v>
      </c>
      <c r="D598" s="103">
        <v>1.4764005</v>
      </c>
      <c r="E598" s="103">
        <v>8.1205342E-2</v>
      </c>
      <c r="F598" s="103">
        <v>8.1205342110000007</v>
      </c>
      <c r="G598" s="103">
        <v>1.3246880000000001E-3</v>
      </c>
      <c r="H598" s="104">
        <v>41780.662799999998</v>
      </c>
      <c r="I598" s="103">
        <v>164</v>
      </c>
      <c r="J598" s="103">
        <v>9.2542595000000005E-2</v>
      </c>
      <c r="K598" s="103">
        <v>9.2544000000000004</v>
      </c>
      <c r="L598" s="102">
        <v>1.13961216</v>
      </c>
      <c r="M598" s="101">
        <v>47613.751389999998</v>
      </c>
      <c r="N598" s="62"/>
    </row>
    <row r="599" spans="1:14" x14ac:dyDescent="0.25">
      <c r="A599" s="106">
        <v>106</v>
      </c>
      <c r="B599" s="103" t="s">
        <v>496</v>
      </c>
      <c r="C599" s="103">
        <v>1202</v>
      </c>
      <c r="D599" s="103">
        <v>1.4764005</v>
      </c>
      <c r="E599" s="103">
        <v>0.32910010000000001</v>
      </c>
      <c r="F599" s="103">
        <v>32.91001</v>
      </c>
      <c r="G599" s="103">
        <v>5.3981519999999998E-3</v>
      </c>
      <c r="H599" s="104">
        <v>170257.71909999999</v>
      </c>
      <c r="I599" s="103">
        <v>164</v>
      </c>
      <c r="J599" s="103">
        <v>0.30941362</v>
      </c>
      <c r="K599" s="103">
        <v>30.941299999999998</v>
      </c>
      <c r="L599" s="102">
        <v>0.94018087400000006</v>
      </c>
      <c r="M599" s="101">
        <v>160073.05119999999</v>
      </c>
      <c r="N599" s="62"/>
    </row>
    <row r="600" spans="1:14" x14ac:dyDescent="0.25">
      <c r="A600" s="106">
        <v>106</v>
      </c>
      <c r="B600" s="103" t="s">
        <v>495</v>
      </c>
      <c r="C600" s="103">
        <v>1202</v>
      </c>
      <c r="D600" s="103">
        <v>1.4764005</v>
      </c>
      <c r="E600" s="103">
        <v>0.78849999999999998</v>
      </c>
      <c r="F600" s="103">
        <v>78.849999999999994</v>
      </c>
      <c r="G600" s="103">
        <v>1.1202215999999999E-2</v>
      </c>
      <c r="H600" s="104">
        <v>353317.88299999997</v>
      </c>
      <c r="I600" s="103">
        <v>164</v>
      </c>
      <c r="J600" s="103">
        <v>0.39713261300000002</v>
      </c>
      <c r="K600" s="103">
        <v>39.713200000000001</v>
      </c>
      <c r="L600" s="102">
        <v>0.503655819</v>
      </c>
      <c r="M600" s="101">
        <v>177950.60759999999</v>
      </c>
      <c r="N600" s="62"/>
    </row>
    <row r="601" spans="1:14" x14ac:dyDescent="0.25">
      <c r="A601" s="106">
        <v>106</v>
      </c>
      <c r="B601" s="103" t="s">
        <v>494</v>
      </c>
      <c r="C601" s="103">
        <v>1202</v>
      </c>
      <c r="D601" s="103">
        <v>1.4764005</v>
      </c>
      <c r="E601" s="103">
        <v>2.0999999999999999E-3</v>
      </c>
      <c r="F601" s="103">
        <v>0.21</v>
      </c>
      <c r="G601" s="103">
        <v>1.2825099999999999E-4</v>
      </c>
      <c r="H601" s="104">
        <v>4045.0320179999999</v>
      </c>
      <c r="I601" s="103">
        <v>164</v>
      </c>
      <c r="J601" s="103">
        <v>1.0875189999999999E-3</v>
      </c>
      <c r="K601" s="103">
        <v>0.10879999999999999</v>
      </c>
      <c r="L601" s="102">
        <v>0.51786633400000004</v>
      </c>
      <c r="M601" s="101">
        <v>2094.7859010000002</v>
      </c>
      <c r="N601" s="62"/>
    </row>
    <row r="602" spans="1:14" x14ac:dyDescent="0.25">
      <c r="A602" s="106">
        <v>106</v>
      </c>
      <c r="B602" s="103" t="s">
        <v>493</v>
      </c>
      <c r="C602" s="103">
        <v>1202</v>
      </c>
      <c r="D602" s="103">
        <v>1.4764005</v>
      </c>
      <c r="E602" s="103">
        <v>0.14839495799999999</v>
      </c>
      <c r="F602" s="103">
        <v>14.839495790000001</v>
      </c>
      <c r="G602" s="103">
        <v>2.535804E-3</v>
      </c>
      <c r="H602" s="104">
        <v>79979.270310000007</v>
      </c>
      <c r="I602" s="103">
        <v>164</v>
      </c>
      <c r="J602" s="103">
        <v>8.1993047999999999E-2</v>
      </c>
      <c r="K602" s="103">
        <v>8.1992999999999991</v>
      </c>
      <c r="L602" s="102">
        <v>0.55253257200000006</v>
      </c>
      <c r="M602" s="101">
        <v>44191.151960000003</v>
      </c>
      <c r="N602" s="62"/>
    </row>
    <row r="603" spans="1:14" x14ac:dyDescent="0.25">
      <c r="A603" s="111">
        <v>107</v>
      </c>
      <c r="B603" s="109" t="s">
        <v>496</v>
      </c>
      <c r="C603" s="109">
        <v>1201</v>
      </c>
      <c r="D603" s="109">
        <v>8.4240984300000008</v>
      </c>
      <c r="E603" s="109">
        <v>1.8718006</v>
      </c>
      <c r="F603" s="109">
        <v>187.18006</v>
      </c>
      <c r="G603" s="109">
        <v>3.0801268E-2</v>
      </c>
      <c r="H603" s="110">
        <v>971471.98549999995</v>
      </c>
      <c r="I603" s="109">
        <v>164</v>
      </c>
      <c r="J603" s="109">
        <v>1.475667E-3</v>
      </c>
      <c r="K603" s="109">
        <v>0.14760000000000001</v>
      </c>
      <c r="L603" s="108">
        <v>7.8836800000000001E-4</v>
      </c>
      <c r="M603" s="107">
        <v>765.87728010000001</v>
      </c>
      <c r="N603" s="62"/>
    </row>
    <row r="604" spans="1:14" ht="15.75" thickBot="1" x14ac:dyDescent="0.3">
      <c r="A604" s="121">
        <v>107</v>
      </c>
      <c r="B604" s="119" t="s">
        <v>495</v>
      </c>
      <c r="C604" s="119">
        <v>1201</v>
      </c>
      <c r="D604" s="119">
        <v>8.4240984300000008</v>
      </c>
      <c r="E604" s="119">
        <v>3.47770015</v>
      </c>
      <c r="F604" s="119">
        <v>347.770015</v>
      </c>
      <c r="G604" s="119">
        <v>4.6726428E-2</v>
      </c>
      <c r="H604" s="120">
        <v>1473751.5419999999</v>
      </c>
      <c r="I604" s="119">
        <v>164</v>
      </c>
      <c r="J604" s="119">
        <v>3.538977E-3</v>
      </c>
      <c r="K604" s="119">
        <v>0.35389999999999999</v>
      </c>
      <c r="L604" s="118">
        <v>1.0176199999999999E-3</v>
      </c>
      <c r="M604" s="117">
        <v>1499.718967</v>
      </c>
      <c r="N604" s="62"/>
    </row>
    <row r="605" spans="1:14" x14ac:dyDescent="0.25">
      <c r="A605" s="116">
        <v>37</v>
      </c>
      <c r="B605" s="114" t="s">
        <v>497</v>
      </c>
      <c r="C605" s="114">
        <v>1003</v>
      </c>
      <c r="D605" s="114">
        <v>6.1321996600000004</v>
      </c>
      <c r="E605" s="114">
        <v>0.43660082</v>
      </c>
      <c r="F605" s="114">
        <v>43.660082000000003</v>
      </c>
      <c r="G605" s="114">
        <v>7.8445129999999991E-3</v>
      </c>
      <c r="H605" s="115">
        <v>247415.9497</v>
      </c>
      <c r="I605" s="114">
        <v>169</v>
      </c>
      <c r="J605" s="114">
        <v>1.63392E-4</v>
      </c>
      <c r="K605" s="114">
        <v>1.6299999999999999E-2</v>
      </c>
      <c r="L605" s="113">
        <v>3.7423600000000001E-4</v>
      </c>
      <c r="M605" s="112">
        <v>92.59203986</v>
      </c>
      <c r="N605" s="62"/>
    </row>
    <row r="606" spans="1:14" x14ac:dyDescent="0.25">
      <c r="A606" s="106">
        <v>37</v>
      </c>
      <c r="B606" s="103" t="s">
        <v>498</v>
      </c>
      <c r="C606" s="103">
        <v>1003</v>
      </c>
      <c r="D606" s="103">
        <v>6.1321996600000004</v>
      </c>
      <c r="E606" s="103">
        <v>0.89110988899999999</v>
      </c>
      <c r="F606" s="103">
        <v>89.110988950000007</v>
      </c>
      <c r="G606" s="103">
        <v>1.3069607E-2</v>
      </c>
      <c r="H606" s="104">
        <v>412215.41029999999</v>
      </c>
      <c r="I606" s="103">
        <v>169</v>
      </c>
      <c r="J606" s="103">
        <v>1.2333960000000001E-3</v>
      </c>
      <c r="K606" s="103">
        <v>0.1234</v>
      </c>
      <c r="L606" s="102">
        <v>1.3841120000000001E-3</v>
      </c>
      <c r="M606" s="101">
        <v>570.55215029999999</v>
      </c>
      <c r="N606" s="62"/>
    </row>
    <row r="607" spans="1:14" x14ac:dyDescent="0.25">
      <c r="A607" s="106">
        <v>37</v>
      </c>
      <c r="B607" s="103" t="s">
        <v>496</v>
      </c>
      <c r="C607" s="103">
        <v>1003</v>
      </c>
      <c r="D607" s="103">
        <v>6.1321996600000004</v>
      </c>
      <c r="E607" s="103">
        <v>1.3956001200000001</v>
      </c>
      <c r="F607" s="103">
        <v>139.560012</v>
      </c>
      <c r="G607" s="103">
        <v>2.0944790000000001E-2</v>
      </c>
      <c r="H607" s="104">
        <v>660598.66330000001</v>
      </c>
      <c r="I607" s="103">
        <v>169</v>
      </c>
      <c r="J607" s="103">
        <v>5.0405999999999997E-4</v>
      </c>
      <c r="K607" s="103">
        <v>5.04E-2</v>
      </c>
      <c r="L607" s="102">
        <v>3.6117799999999998E-4</v>
      </c>
      <c r="M607" s="101">
        <v>238.59383940000001</v>
      </c>
      <c r="N607" s="62"/>
    </row>
    <row r="608" spans="1:14" x14ac:dyDescent="0.25">
      <c r="A608" s="106">
        <v>37</v>
      </c>
      <c r="B608" s="103" t="s">
        <v>495</v>
      </c>
      <c r="C608" s="103">
        <v>1003</v>
      </c>
      <c r="D608" s="103">
        <v>6.1321996600000004</v>
      </c>
      <c r="E608" s="103">
        <v>0.55239976000000002</v>
      </c>
      <c r="F608" s="103">
        <v>55.239975999999999</v>
      </c>
      <c r="G608" s="103">
        <v>6.3017109999999998E-3</v>
      </c>
      <c r="H608" s="104">
        <v>198755.9755</v>
      </c>
      <c r="I608" s="103">
        <v>169</v>
      </c>
      <c r="J608" s="103">
        <v>1.3969000000000001E-4</v>
      </c>
      <c r="K608" s="103">
        <v>1.3899999999999999E-2</v>
      </c>
      <c r="L608" s="102">
        <v>2.5287900000000002E-4</v>
      </c>
      <c r="M608" s="101">
        <v>50.261139020000002</v>
      </c>
      <c r="N608" s="62"/>
    </row>
    <row r="609" spans="1:14" ht="15.75" thickBot="1" x14ac:dyDescent="0.3">
      <c r="A609" s="100">
        <v>37</v>
      </c>
      <c r="B609" s="98" t="s">
        <v>493</v>
      </c>
      <c r="C609" s="98">
        <v>1003</v>
      </c>
      <c r="D609" s="98">
        <v>6.1321996600000004</v>
      </c>
      <c r="E609" s="98">
        <v>1.7939886709999999</v>
      </c>
      <c r="F609" s="98">
        <v>179.39886709999999</v>
      </c>
      <c r="G609" s="98">
        <v>2.8091538999999999E-2</v>
      </c>
      <c r="H609" s="99">
        <v>886007.12600000005</v>
      </c>
      <c r="I609" s="98">
        <v>169</v>
      </c>
      <c r="J609" s="98">
        <v>1.618825E-3</v>
      </c>
      <c r="K609" s="98">
        <v>0.16189999999999999</v>
      </c>
      <c r="L609" s="97">
        <v>9.0236099999999996E-4</v>
      </c>
      <c r="M609" s="96">
        <v>799.49831949999998</v>
      </c>
      <c r="N609" s="62"/>
    </row>
    <row r="610" spans="1:14" x14ac:dyDescent="0.25">
      <c r="A610" s="127">
        <v>80</v>
      </c>
      <c r="B610" s="125" t="s">
        <v>497</v>
      </c>
      <c r="C610" s="125">
        <v>1103</v>
      </c>
      <c r="D610" s="125">
        <v>3.3708011199999999</v>
      </c>
      <c r="E610" s="125">
        <v>7.7699820000000003E-2</v>
      </c>
      <c r="F610" s="125">
        <v>7.7699819999999997</v>
      </c>
      <c r="G610" s="125">
        <v>1.4149849999999999E-3</v>
      </c>
      <c r="H610" s="126">
        <v>44628.627560000001</v>
      </c>
      <c r="I610" s="125">
        <v>173</v>
      </c>
      <c r="J610" s="125">
        <v>1.887604E-3</v>
      </c>
      <c r="K610" s="125">
        <v>0.1888</v>
      </c>
      <c r="L610" s="124">
        <v>2.4293544E-2</v>
      </c>
      <c r="M610" s="123">
        <v>1084.1875460000001</v>
      </c>
      <c r="N610" s="62"/>
    </row>
    <row r="611" spans="1:14" x14ac:dyDescent="0.25">
      <c r="A611" s="111">
        <v>80</v>
      </c>
      <c r="B611" s="109" t="s">
        <v>496</v>
      </c>
      <c r="C611" s="109">
        <v>1103</v>
      </c>
      <c r="D611" s="109">
        <v>3.3708011199999999</v>
      </c>
      <c r="E611" s="109">
        <v>0.67460059000000006</v>
      </c>
      <c r="F611" s="109">
        <v>67.460059000000001</v>
      </c>
      <c r="G611" s="109">
        <v>1.0799298000000001E-2</v>
      </c>
      <c r="H611" s="110">
        <v>340609.86300000001</v>
      </c>
      <c r="I611" s="109">
        <v>173</v>
      </c>
      <c r="J611" s="109">
        <v>0.232668285</v>
      </c>
      <c r="K611" s="109">
        <v>23.2669</v>
      </c>
      <c r="L611" s="108">
        <v>0.34489783800000001</v>
      </c>
      <c r="M611" s="107">
        <v>117475.60520000001</v>
      </c>
      <c r="N611" s="62"/>
    </row>
    <row r="612" spans="1:14" x14ac:dyDescent="0.25">
      <c r="A612" s="111">
        <v>80</v>
      </c>
      <c r="B612" s="109" t="s">
        <v>495</v>
      </c>
      <c r="C612" s="109">
        <v>1103</v>
      </c>
      <c r="D612" s="109">
        <v>3.3708011199999999</v>
      </c>
      <c r="E612" s="109">
        <v>2.2544002999999999</v>
      </c>
      <c r="F612" s="109">
        <v>225.44003000000001</v>
      </c>
      <c r="G612" s="109">
        <v>3.1072143999999999E-2</v>
      </c>
      <c r="H612" s="110">
        <v>980015.42830000003</v>
      </c>
      <c r="I612" s="109">
        <v>173</v>
      </c>
      <c r="J612" s="109">
        <v>0.33697980399999999</v>
      </c>
      <c r="K612" s="109">
        <v>33.698099999999997</v>
      </c>
      <c r="L612" s="108">
        <v>0.149476472</v>
      </c>
      <c r="M612" s="107">
        <v>146489.24909999999</v>
      </c>
      <c r="N612" s="62"/>
    </row>
    <row r="613" spans="1:14" x14ac:dyDescent="0.25">
      <c r="A613" s="111">
        <v>80</v>
      </c>
      <c r="B613" s="109" t="s">
        <v>494</v>
      </c>
      <c r="C613" s="109">
        <v>1103</v>
      </c>
      <c r="D613" s="109">
        <v>3.3708011199999999</v>
      </c>
      <c r="E613" s="109">
        <v>4.0003599999999997E-3</v>
      </c>
      <c r="F613" s="109">
        <v>0.400036</v>
      </c>
      <c r="G613" s="109">
        <v>1.9078899999999999E-4</v>
      </c>
      <c r="H613" s="110">
        <v>6017.4965229999998</v>
      </c>
      <c r="I613" s="109">
        <v>173</v>
      </c>
      <c r="J613" s="109">
        <v>4.9960300000000005E-4</v>
      </c>
      <c r="K613" s="109">
        <v>0.05</v>
      </c>
      <c r="L613" s="108">
        <v>0.12488951299999999</v>
      </c>
      <c r="M613" s="107">
        <v>751.52220780000005</v>
      </c>
      <c r="N613" s="62"/>
    </row>
    <row r="614" spans="1:14" x14ac:dyDescent="0.25">
      <c r="A614" s="111">
        <v>80</v>
      </c>
      <c r="B614" s="109" t="s">
        <v>493</v>
      </c>
      <c r="C614" s="109">
        <v>1103</v>
      </c>
      <c r="D614" s="109">
        <v>3.3708011199999999</v>
      </c>
      <c r="E614" s="109">
        <v>0.32580006</v>
      </c>
      <c r="F614" s="109">
        <v>32.580005999999997</v>
      </c>
      <c r="G614" s="109">
        <v>5.5259999999999997E-3</v>
      </c>
      <c r="H614" s="110">
        <v>174290.05439999999</v>
      </c>
      <c r="I614" s="109">
        <v>173</v>
      </c>
      <c r="J614" s="109">
        <v>1.1999576E-2</v>
      </c>
      <c r="K614" s="109">
        <v>1.2</v>
      </c>
      <c r="L614" s="108">
        <v>3.6831102999999997E-2</v>
      </c>
      <c r="M614" s="107">
        <v>6419.295024</v>
      </c>
      <c r="N614" s="62"/>
    </row>
    <row r="615" spans="1:14" x14ac:dyDescent="0.25">
      <c r="A615" s="106">
        <v>89</v>
      </c>
      <c r="B615" s="103" t="s">
        <v>496</v>
      </c>
      <c r="C615" s="103">
        <v>1202</v>
      </c>
      <c r="D615" s="103">
        <v>2.1292001699999998</v>
      </c>
      <c r="E615" s="103">
        <v>0.48390028000000002</v>
      </c>
      <c r="F615" s="103">
        <v>48.390028000000001</v>
      </c>
      <c r="G615" s="103">
        <v>7.9893289999999999E-3</v>
      </c>
      <c r="H615" s="104">
        <v>251983.432</v>
      </c>
      <c r="I615" s="103">
        <v>173</v>
      </c>
      <c r="J615" s="103">
        <v>1.3581299999999999E-3</v>
      </c>
      <c r="K615" s="103">
        <v>0.1358</v>
      </c>
      <c r="L615" s="102">
        <v>2.8066329999999998E-3</v>
      </c>
      <c r="M615" s="101">
        <v>707.22493770000005</v>
      </c>
      <c r="N615" s="62"/>
    </row>
    <row r="616" spans="1:14" x14ac:dyDescent="0.25">
      <c r="A616" s="111">
        <v>95</v>
      </c>
      <c r="B616" s="109" t="s">
        <v>496</v>
      </c>
      <c r="C616" s="109">
        <v>1202</v>
      </c>
      <c r="D616" s="109">
        <v>8.4039941819999999</v>
      </c>
      <c r="E616" s="109">
        <v>3.2715999060000001</v>
      </c>
      <c r="F616" s="109">
        <v>327.15999060000001</v>
      </c>
      <c r="G616" s="109">
        <v>5.3590503999999997E-2</v>
      </c>
      <c r="H616" s="110">
        <v>1690244.48</v>
      </c>
      <c r="I616" s="109">
        <v>173</v>
      </c>
      <c r="J616" s="109">
        <v>2.4430200000000001E-4</v>
      </c>
      <c r="K616" s="109">
        <v>2.4400000000000002E-2</v>
      </c>
      <c r="L616" s="108">
        <v>7.47E-5</v>
      </c>
      <c r="M616" s="107">
        <v>126.2164654</v>
      </c>
      <c r="N616" s="62"/>
    </row>
    <row r="617" spans="1:14" x14ac:dyDescent="0.25">
      <c r="A617" s="111">
        <v>95</v>
      </c>
      <c r="B617" s="109" t="s">
        <v>495</v>
      </c>
      <c r="C617" s="109">
        <v>1202</v>
      </c>
      <c r="D617" s="109">
        <v>8.4039941819999999</v>
      </c>
      <c r="E617" s="109">
        <v>3.5382000200000001</v>
      </c>
      <c r="F617" s="109">
        <v>353.82000199999999</v>
      </c>
      <c r="G617" s="109">
        <v>4.8494357000000002E-2</v>
      </c>
      <c r="H617" s="110">
        <v>1529512.031</v>
      </c>
      <c r="I617" s="109">
        <v>173</v>
      </c>
      <c r="J617" s="109">
        <v>1.319282E-3</v>
      </c>
      <c r="K617" s="109">
        <v>0.13189999999999999</v>
      </c>
      <c r="L617" s="108">
        <v>3.72868E-4</v>
      </c>
      <c r="M617" s="107">
        <v>570.30625350000003</v>
      </c>
      <c r="N617" s="62"/>
    </row>
    <row r="618" spans="1:14" ht="15.75" thickBot="1" x14ac:dyDescent="0.3">
      <c r="A618" s="121">
        <v>95</v>
      </c>
      <c r="B618" s="119" t="s">
        <v>493</v>
      </c>
      <c r="C618" s="119">
        <v>1202</v>
      </c>
      <c r="D618" s="119">
        <v>8.4039941819999999</v>
      </c>
      <c r="E618" s="119">
        <v>0.91426632699999999</v>
      </c>
      <c r="F618" s="119">
        <v>91.426632679999997</v>
      </c>
      <c r="G618" s="119">
        <v>1.5652780000000002E-2</v>
      </c>
      <c r="H618" s="120">
        <v>493688.68290000001</v>
      </c>
      <c r="I618" s="119">
        <v>173</v>
      </c>
      <c r="J618" s="129">
        <v>4.2899999999999999E-5</v>
      </c>
      <c r="K618" s="119">
        <v>4.3E-3</v>
      </c>
      <c r="L618" s="118">
        <v>4.6900000000000002E-5</v>
      </c>
      <c r="M618" s="117">
        <v>23.140260380000001</v>
      </c>
      <c r="N618" s="62"/>
    </row>
    <row r="619" spans="1:14" x14ac:dyDescent="0.25">
      <c r="A619" s="116">
        <v>15</v>
      </c>
      <c r="B619" s="114" t="s">
        <v>496</v>
      </c>
      <c r="C619" s="114">
        <v>1006</v>
      </c>
      <c r="D619" s="114">
        <v>3.7244010400000001</v>
      </c>
      <c r="E619" s="114">
        <v>0.22009993</v>
      </c>
      <c r="F619" s="114">
        <v>22.009993000000001</v>
      </c>
      <c r="G619" s="114">
        <v>3.2768290000000002E-3</v>
      </c>
      <c r="H619" s="115">
        <v>103351.1817</v>
      </c>
      <c r="I619" s="114">
        <v>176</v>
      </c>
      <c r="J619" s="114">
        <v>1.2120099999999999E-4</v>
      </c>
      <c r="K619" s="114">
        <v>1.21E-2</v>
      </c>
      <c r="L619" s="113">
        <v>5.5066399999999997E-4</v>
      </c>
      <c r="M619" s="112">
        <v>56.91173551</v>
      </c>
      <c r="N619" s="62"/>
    </row>
    <row r="620" spans="1:14" x14ac:dyDescent="0.25">
      <c r="A620" s="106">
        <v>15</v>
      </c>
      <c r="B620" s="103" t="s">
        <v>495</v>
      </c>
      <c r="C620" s="103">
        <v>1006</v>
      </c>
      <c r="D620" s="103">
        <v>3.7244010400000001</v>
      </c>
      <c r="E620" s="103">
        <v>0.69059979999999999</v>
      </c>
      <c r="F620" s="103">
        <v>69.059979999999996</v>
      </c>
      <c r="G620" s="103">
        <v>8.1238530000000003E-3</v>
      </c>
      <c r="H620" s="104">
        <v>256226.3265</v>
      </c>
      <c r="I620" s="103">
        <v>176</v>
      </c>
      <c r="J620" s="103">
        <v>1.80955E-4</v>
      </c>
      <c r="K620" s="103">
        <v>1.8100000000000002E-2</v>
      </c>
      <c r="L620" s="102">
        <v>2.62026E-4</v>
      </c>
      <c r="M620" s="101">
        <v>67.137870699999993</v>
      </c>
      <c r="N620" s="62"/>
    </row>
    <row r="621" spans="1:14" x14ac:dyDescent="0.25">
      <c r="A621" s="111">
        <v>19</v>
      </c>
      <c r="B621" s="109" t="s">
        <v>497</v>
      </c>
      <c r="C621" s="109">
        <v>1005</v>
      </c>
      <c r="D621" s="109">
        <v>7.1388003299999996</v>
      </c>
      <c r="E621" s="109">
        <v>0.43999937</v>
      </c>
      <c r="F621" s="109">
        <v>43.999937000000003</v>
      </c>
      <c r="G621" s="109">
        <v>7.5030619999999996E-3</v>
      </c>
      <c r="H621" s="110">
        <v>236646.5906</v>
      </c>
      <c r="I621" s="109">
        <v>176</v>
      </c>
      <c r="J621" s="122">
        <v>5.9599999999999999E-5</v>
      </c>
      <c r="K621" s="109">
        <v>6.0000000000000001E-3</v>
      </c>
      <c r="L621" s="108">
        <v>1.3542599999999999E-4</v>
      </c>
      <c r="M621" s="107">
        <v>32.048141479999998</v>
      </c>
      <c r="N621" s="62"/>
    </row>
    <row r="622" spans="1:14" x14ac:dyDescent="0.25">
      <c r="A622" s="111">
        <v>19</v>
      </c>
      <c r="B622" s="109" t="s">
        <v>496</v>
      </c>
      <c r="C622" s="109">
        <v>1005</v>
      </c>
      <c r="D622" s="109">
        <v>7.1388003299999996</v>
      </c>
      <c r="E622" s="109">
        <v>0.86070031999999996</v>
      </c>
      <c r="F622" s="109">
        <v>86.070031999999998</v>
      </c>
      <c r="G622" s="109">
        <v>1.2790703E-2</v>
      </c>
      <c r="H622" s="110">
        <v>403418.77279999998</v>
      </c>
      <c r="I622" s="109">
        <v>176</v>
      </c>
      <c r="J622" s="109">
        <v>6.5906099999999996E-4</v>
      </c>
      <c r="K622" s="109">
        <v>6.59E-2</v>
      </c>
      <c r="L622" s="108">
        <v>7.6572700000000001E-4</v>
      </c>
      <c r="M622" s="107">
        <v>308.90860659999998</v>
      </c>
      <c r="N622" s="62"/>
    </row>
    <row r="623" spans="1:14" x14ac:dyDescent="0.25">
      <c r="A623" s="111">
        <v>19</v>
      </c>
      <c r="B623" s="109" t="s">
        <v>495</v>
      </c>
      <c r="C623" s="109">
        <v>1005</v>
      </c>
      <c r="D623" s="109">
        <v>7.1388003299999996</v>
      </c>
      <c r="E623" s="109">
        <v>1.78580004</v>
      </c>
      <c r="F623" s="109">
        <v>178.580004</v>
      </c>
      <c r="G623" s="109">
        <v>2.0871936000000001E-2</v>
      </c>
      <c r="H623" s="110">
        <v>658300.87679999997</v>
      </c>
      <c r="I623" s="109">
        <v>176</v>
      </c>
      <c r="J623" s="109">
        <v>2.71074E-4</v>
      </c>
      <c r="K623" s="109">
        <v>2.7099999999999999E-2</v>
      </c>
      <c r="L623" s="108">
        <v>1.5179399999999999E-4</v>
      </c>
      <c r="M623" s="107">
        <v>99.926333700000001</v>
      </c>
      <c r="N623" s="62"/>
    </row>
    <row r="624" spans="1:14" x14ac:dyDescent="0.25">
      <c r="A624" s="111">
        <v>19</v>
      </c>
      <c r="B624" s="109" t="s">
        <v>493</v>
      </c>
      <c r="C624" s="109">
        <v>1005</v>
      </c>
      <c r="D624" s="109">
        <v>7.1388003299999996</v>
      </c>
      <c r="E624" s="109">
        <v>3.4293892860000001</v>
      </c>
      <c r="F624" s="109">
        <v>342.9389286</v>
      </c>
      <c r="G624" s="109">
        <v>5.4246109000000001E-2</v>
      </c>
      <c r="H624" s="110">
        <v>1710922.263</v>
      </c>
      <c r="I624" s="109">
        <v>176</v>
      </c>
      <c r="J624" s="109">
        <v>2.4012E-3</v>
      </c>
      <c r="K624" s="109">
        <v>0.24010000000000001</v>
      </c>
      <c r="L624" s="108">
        <v>7.0018299999999995E-4</v>
      </c>
      <c r="M624" s="107">
        <v>1197.958437</v>
      </c>
      <c r="N624" s="62"/>
    </row>
    <row r="625" spans="1:14" x14ac:dyDescent="0.25">
      <c r="A625" s="106">
        <v>27</v>
      </c>
      <c r="B625" s="103" t="s">
        <v>497</v>
      </c>
      <c r="C625" s="103">
        <v>1006</v>
      </c>
      <c r="D625" s="103">
        <v>8.9390003050000004</v>
      </c>
      <c r="E625" s="103">
        <v>0.57210095000000005</v>
      </c>
      <c r="F625" s="103">
        <v>57.210095000000003</v>
      </c>
      <c r="G625" s="103">
        <v>9.3600279999999994E-3</v>
      </c>
      <c r="H625" s="104">
        <v>295215.28639999998</v>
      </c>
      <c r="I625" s="103">
        <v>176</v>
      </c>
      <c r="J625" s="103">
        <v>2.6367623E-2</v>
      </c>
      <c r="K625" s="103">
        <v>2.6368</v>
      </c>
      <c r="L625" s="102">
        <v>4.6089110000000003E-2</v>
      </c>
      <c r="M625" s="101">
        <v>13606.209699999999</v>
      </c>
      <c r="N625" s="62"/>
    </row>
    <row r="626" spans="1:14" x14ac:dyDescent="0.25">
      <c r="A626" s="106">
        <v>27</v>
      </c>
      <c r="B626" s="103" t="s">
        <v>496</v>
      </c>
      <c r="C626" s="103">
        <v>1006</v>
      </c>
      <c r="D626" s="103">
        <v>8.9390003050000004</v>
      </c>
      <c r="E626" s="103">
        <v>1.6740001900000001</v>
      </c>
      <c r="F626" s="103">
        <v>167.40001899999999</v>
      </c>
      <c r="G626" s="103">
        <v>2.4151430000000002E-2</v>
      </c>
      <c r="H626" s="104">
        <v>761736.10649999999</v>
      </c>
      <c r="I626" s="103">
        <v>176</v>
      </c>
      <c r="J626" s="103">
        <v>0.26872494000000002</v>
      </c>
      <c r="K626" s="103">
        <v>26.872599999999998</v>
      </c>
      <c r="L626" s="102">
        <v>0.16052862000000001</v>
      </c>
      <c r="M626" s="101">
        <v>122280.4457</v>
      </c>
      <c r="N626" s="62"/>
    </row>
    <row r="627" spans="1:14" x14ac:dyDescent="0.25">
      <c r="A627" s="106">
        <v>27</v>
      </c>
      <c r="B627" s="103" t="s">
        <v>495</v>
      </c>
      <c r="C627" s="103">
        <v>1006</v>
      </c>
      <c r="D627" s="103">
        <v>8.9390003050000004</v>
      </c>
      <c r="E627" s="103">
        <v>3.3568989849999999</v>
      </c>
      <c r="F627" s="103">
        <v>335.68989850000003</v>
      </c>
      <c r="G627" s="103">
        <v>3.7960454999999997E-2</v>
      </c>
      <c r="H627" s="104">
        <v>1197272.7620000001</v>
      </c>
      <c r="I627" s="103">
        <v>176</v>
      </c>
      <c r="J627" s="103">
        <v>0.28937517099999999</v>
      </c>
      <c r="K627" s="103">
        <v>28.9377</v>
      </c>
      <c r="L627" s="102">
        <v>8.6203120999999994E-2</v>
      </c>
      <c r="M627" s="101">
        <v>103208.6492</v>
      </c>
      <c r="N627" s="62"/>
    </row>
    <row r="628" spans="1:14" x14ac:dyDescent="0.25">
      <c r="A628" s="106">
        <v>27</v>
      </c>
      <c r="B628" s="103" t="s">
        <v>494</v>
      </c>
      <c r="C628" s="103">
        <v>1006</v>
      </c>
      <c r="D628" s="103">
        <v>8.9390003050000004</v>
      </c>
      <c r="E628" s="103">
        <v>1.5199850000000001E-2</v>
      </c>
      <c r="F628" s="103">
        <v>1.5199849999999999</v>
      </c>
      <c r="G628" s="103">
        <v>6.7631600000000005E-4</v>
      </c>
      <c r="H628" s="104">
        <v>21331.016759999999</v>
      </c>
      <c r="I628" s="103">
        <v>176</v>
      </c>
      <c r="J628" s="103">
        <v>1.9815850000000001E-3</v>
      </c>
      <c r="K628" s="103">
        <v>0.19819999999999999</v>
      </c>
      <c r="L628" s="102">
        <v>0.13036872699999999</v>
      </c>
      <c r="M628" s="101">
        <v>2780.8974950000002</v>
      </c>
      <c r="N628" s="62"/>
    </row>
    <row r="629" spans="1:14" ht="15.75" thickBot="1" x14ac:dyDescent="0.3">
      <c r="A629" s="100">
        <v>27</v>
      </c>
      <c r="B629" s="98" t="s">
        <v>493</v>
      </c>
      <c r="C629" s="98">
        <v>1006</v>
      </c>
      <c r="D629" s="98">
        <v>8.9390003050000004</v>
      </c>
      <c r="E629" s="98">
        <v>2.9954939569999999</v>
      </c>
      <c r="F629" s="98">
        <v>299.54939569999999</v>
      </c>
      <c r="G629" s="98">
        <v>4.5142149999999999E-2</v>
      </c>
      <c r="H629" s="99">
        <v>1423783.4240000001</v>
      </c>
      <c r="I629" s="98">
        <v>176</v>
      </c>
      <c r="J629" s="98">
        <v>0.450355701</v>
      </c>
      <c r="K629" s="98">
        <v>45.035600000000002</v>
      </c>
      <c r="L629" s="97">
        <v>0.150344386</v>
      </c>
      <c r="M629" s="96">
        <v>214057.84529999999</v>
      </c>
      <c r="N629" s="62"/>
    </row>
    <row r="630" spans="1:14" x14ac:dyDescent="0.25">
      <c r="A630" s="127">
        <v>65</v>
      </c>
      <c r="B630" s="125" t="s">
        <v>498</v>
      </c>
      <c r="C630" s="125">
        <v>1102</v>
      </c>
      <c r="D630" s="125">
        <v>8.1527010650000005</v>
      </c>
      <c r="E630" s="125">
        <v>1.2868740970000001</v>
      </c>
      <c r="F630" s="125">
        <v>128.68740969999999</v>
      </c>
      <c r="G630" s="125">
        <v>2.0698798000000001E-2</v>
      </c>
      <c r="H630" s="126">
        <v>652840.08050000004</v>
      </c>
      <c r="I630" s="125">
        <v>178</v>
      </c>
      <c r="J630" s="125">
        <v>7.9334399999999997E-4</v>
      </c>
      <c r="K630" s="125">
        <v>7.9299999999999995E-2</v>
      </c>
      <c r="L630" s="124">
        <v>6.1648900000000001E-4</v>
      </c>
      <c r="M630" s="123">
        <v>402.46880160000001</v>
      </c>
      <c r="N630" s="62"/>
    </row>
    <row r="631" spans="1:14" x14ac:dyDescent="0.25">
      <c r="A631" s="111">
        <v>65</v>
      </c>
      <c r="B631" s="109" t="s">
        <v>496</v>
      </c>
      <c r="C631" s="109">
        <v>1102</v>
      </c>
      <c r="D631" s="109">
        <v>8.1527010650000005</v>
      </c>
      <c r="E631" s="109">
        <v>0.42910069000000001</v>
      </c>
      <c r="F631" s="109">
        <v>42.910069</v>
      </c>
      <c r="G631" s="109">
        <v>6.8127109999999999E-3</v>
      </c>
      <c r="H631" s="110">
        <v>214872.90109999999</v>
      </c>
      <c r="I631" s="109">
        <v>178</v>
      </c>
      <c r="J631" s="109">
        <v>1.4492800000000001E-4</v>
      </c>
      <c r="K631" s="109">
        <v>1.4500000000000001E-2</v>
      </c>
      <c r="L631" s="108">
        <v>3.3774800000000002E-4</v>
      </c>
      <c r="M631" s="107">
        <v>72.572945939999997</v>
      </c>
      <c r="N631" s="62"/>
    </row>
    <row r="632" spans="1:14" x14ac:dyDescent="0.25">
      <c r="A632" s="111">
        <v>65</v>
      </c>
      <c r="B632" s="109" t="s">
        <v>495</v>
      </c>
      <c r="C632" s="109">
        <v>1102</v>
      </c>
      <c r="D632" s="109">
        <v>8.1527010650000005</v>
      </c>
      <c r="E632" s="109">
        <v>2.9906999000000001</v>
      </c>
      <c r="F632" s="109">
        <v>299.06999000000002</v>
      </c>
      <c r="G632" s="109">
        <v>3.8404804000000001E-2</v>
      </c>
      <c r="H632" s="110">
        <v>1211287.5160000001</v>
      </c>
      <c r="I632" s="109">
        <v>178</v>
      </c>
      <c r="J632" s="109">
        <v>4.5753800000000001E-4</v>
      </c>
      <c r="K632" s="109">
        <v>4.58E-2</v>
      </c>
      <c r="L632" s="108">
        <v>1.5298699999999999E-4</v>
      </c>
      <c r="M632" s="107">
        <v>185.31098309999999</v>
      </c>
      <c r="N632" s="62"/>
    </row>
    <row r="633" spans="1:14" x14ac:dyDescent="0.25">
      <c r="A633" s="106">
        <v>66</v>
      </c>
      <c r="B633" s="103" t="s">
        <v>496</v>
      </c>
      <c r="C633" s="103">
        <v>1102</v>
      </c>
      <c r="D633" s="103">
        <v>2.6859997039999999</v>
      </c>
      <c r="E633" s="103">
        <v>0.13710027999999999</v>
      </c>
      <c r="F633" s="103">
        <v>13.710027999999999</v>
      </c>
      <c r="G633" s="103">
        <v>2.2234300000000002E-3</v>
      </c>
      <c r="H633" s="104">
        <v>70126.987240000002</v>
      </c>
      <c r="I633" s="103">
        <v>178</v>
      </c>
      <c r="J633" s="103">
        <v>5.8295899999999997E-4</v>
      </c>
      <c r="K633" s="103">
        <v>5.8299999999999998E-2</v>
      </c>
      <c r="L633" s="102">
        <v>4.2520600000000002E-3</v>
      </c>
      <c r="M633" s="101">
        <v>298.18417010000002</v>
      </c>
      <c r="N633" s="62"/>
    </row>
    <row r="634" spans="1:14" x14ac:dyDescent="0.25">
      <c r="A634" s="106">
        <v>66</v>
      </c>
      <c r="B634" s="103" t="s">
        <v>495</v>
      </c>
      <c r="C634" s="103">
        <v>1102</v>
      </c>
      <c r="D634" s="103">
        <v>2.6859997039999999</v>
      </c>
      <c r="E634" s="103">
        <v>0.69959998000000001</v>
      </c>
      <c r="F634" s="103">
        <v>69.959997999999999</v>
      </c>
      <c r="G634" s="103">
        <v>1.0602993E-2</v>
      </c>
      <c r="H634" s="104">
        <v>334418.41470000002</v>
      </c>
      <c r="I634" s="103">
        <v>178</v>
      </c>
      <c r="J634" s="103">
        <v>2.1084200000000002E-3</v>
      </c>
      <c r="K634" s="103">
        <v>0.21079999999999999</v>
      </c>
      <c r="L634" s="102">
        <v>3.0137509999999998E-3</v>
      </c>
      <c r="M634" s="101">
        <v>1007.853916</v>
      </c>
      <c r="N634" s="62"/>
    </row>
    <row r="635" spans="1:14" x14ac:dyDescent="0.25">
      <c r="A635" s="106">
        <v>66</v>
      </c>
      <c r="B635" s="103" t="s">
        <v>493</v>
      </c>
      <c r="C635" s="103">
        <v>1102</v>
      </c>
      <c r="D635" s="103">
        <v>2.6859997039999999</v>
      </c>
      <c r="E635" s="103">
        <v>1.2286894420000001</v>
      </c>
      <c r="F635" s="103">
        <v>122.8689442</v>
      </c>
      <c r="G635" s="103">
        <v>2.0193545E-2</v>
      </c>
      <c r="H635" s="104">
        <v>636904.42229999998</v>
      </c>
      <c r="I635" s="103">
        <v>178</v>
      </c>
      <c r="J635" s="103">
        <v>8.6260099999999995E-4</v>
      </c>
      <c r="K635" s="103">
        <v>8.6199999999999999E-2</v>
      </c>
      <c r="L635" s="102">
        <v>7.0204999999999996E-4</v>
      </c>
      <c r="M635" s="101">
        <v>447.13856079999999</v>
      </c>
      <c r="N635" s="62"/>
    </row>
    <row r="636" spans="1:14" x14ac:dyDescent="0.25">
      <c r="A636" s="111">
        <v>69</v>
      </c>
      <c r="B636" s="109" t="s">
        <v>497</v>
      </c>
      <c r="C636" s="109">
        <v>1102</v>
      </c>
      <c r="D636" s="109">
        <v>9.8550061709999994</v>
      </c>
      <c r="E636" s="109">
        <v>0.52809979200000001</v>
      </c>
      <c r="F636" s="109">
        <v>52.809979200000001</v>
      </c>
      <c r="G636" s="109">
        <v>9.6482740000000001E-3</v>
      </c>
      <c r="H636" s="110">
        <v>304306.57709999999</v>
      </c>
      <c r="I636" s="109">
        <v>178</v>
      </c>
      <c r="J636" s="109">
        <v>3.8734388000000002E-2</v>
      </c>
      <c r="K636" s="109">
        <v>3.8733</v>
      </c>
      <c r="L636" s="108">
        <v>7.3346720000000004E-2</v>
      </c>
      <c r="M636" s="107">
        <v>22319.889439999999</v>
      </c>
      <c r="N636" s="62"/>
    </row>
    <row r="637" spans="1:14" x14ac:dyDescent="0.25">
      <c r="A637" s="111">
        <v>69</v>
      </c>
      <c r="B637" s="109" t="s">
        <v>498</v>
      </c>
      <c r="C637" s="109">
        <v>1102</v>
      </c>
      <c r="D637" s="109">
        <v>9.8550061709999994</v>
      </c>
      <c r="E637" s="109">
        <v>0.83246361000000002</v>
      </c>
      <c r="F637" s="109">
        <v>83.246361050000004</v>
      </c>
      <c r="G637" s="109">
        <v>1.4087399E-2</v>
      </c>
      <c r="H637" s="110">
        <v>444316.55</v>
      </c>
      <c r="I637" s="109">
        <v>178</v>
      </c>
      <c r="J637" s="109">
        <v>5.1689945000000001E-2</v>
      </c>
      <c r="K637" s="109">
        <v>5.1691000000000003</v>
      </c>
      <c r="L637" s="108">
        <v>6.2092739000000001E-2</v>
      </c>
      <c r="M637" s="107">
        <v>27588.831460000001</v>
      </c>
      <c r="N637" s="62"/>
    </row>
    <row r="638" spans="1:14" x14ac:dyDescent="0.25">
      <c r="A638" s="111">
        <v>69</v>
      </c>
      <c r="B638" s="109" t="s">
        <v>496</v>
      </c>
      <c r="C638" s="109">
        <v>1102</v>
      </c>
      <c r="D638" s="109">
        <v>9.8550061709999994</v>
      </c>
      <c r="E638" s="109">
        <v>1.76949906</v>
      </c>
      <c r="F638" s="109">
        <v>176.949906</v>
      </c>
      <c r="G638" s="109">
        <v>2.8691662999999999E-2</v>
      </c>
      <c r="H638" s="110">
        <v>904935.05599999998</v>
      </c>
      <c r="I638" s="109">
        <v>178</v>
      </c>
      <c r="J638" s="109">
        <v>6.5236508999999998E-2</v>
      </c>
      <c r="K638" s="109">
        <v>6.5235000000000003</v>
      </c>
      <c r="L638" s="108">
        <v>3.6867219E-2</v>
      </c>
      <c r="M638" s="107">
        <v>33362.438849999999</v>
      </c>
      <c r="N638" s="62"/>
    </row>
    <row r="639" spans="1:14" x14ac:dyDescent="0.25">
      <c r="A639" s="111">
        <v>69</v>
      </c>
      <c r="B639" s="109" t="s">
        <v>495</v>
      </c>
      <c r="C639" s="109">
        <v>1102</v>
      </c>
      <c r="D639" s="109">
        <v>9.8550061709999994</v>
      </c>
      <c r="E639" s="109">
        <v>3.72290068</v>
      </c>
      <c r="F639" s="109">
        <v>372.29006800000002</v>
      </c>
      <c r="G639" s="109">
        <v>5.5628074999999999E-2</v>
      </c>
      <c r="H639" s="110">
        <v>1754509.4839999999</v>
      </c>
      <c r="I639" s="109">
        <v>178</v>
      </c>
      <c r="J639" s="109">
        <v>0.29035709399999998</v>
      </c>
      <c r="K639" s="109">
        <v>29.035699999999999</v>
      </c>
      <c r="L639" s="108">
        <v>7.7992168000000001E-2</v>
      </c>
      <c r="M639" s="107">
        <v>136837.99780000001</v>
      </c>
      <c r="N639" s="62"/>
    </row>
    <row r="640" spans="1:14" x14ac:dyDescent="0.25">
      <c r="A640" s="111">
        <v>69</v>
      </c>
      <c r="B640" s="109" t="s">
        <v>494</v>
      </c>
      <c r="C640" s="109">
        <v>1102</v>
      </c>
      <c r="D640" s="109">
        <v>9.8550061709999994</v>
      </c>
      <c r="E640" s="109">
        <v>2.1500069E-2</v>
      </c>
      <c r="F640" s="109">
        <v>2.1500069000000002</v>
      </c>
      <c r="G640" s="109">
        <v>1.036875E-3</v>
      </c>
      <c r="H640" s="110">
        <v>32703.033510000001</v>
      </c>
      <c r="I640" s="109">
        <v>178</v>
      </c>
      <c r="J640" s="109">
        <v>2.9975599999999998E-4</v>
      </c>
      <c r="K640" s="109">
        <v>0.03</v>
      </c>
      <c r="L640" s="108">
        <v>1.3942084E-2</v>
      </c>
      <c r="M640" s="107">
        <v>455.94844389999997</v>
      </c>
      <c r="N640" s="62"/>
    </row>
    <row r="641" spans="1:14" ht="15.75" thickBot="1" x14ac:dyDescent="0.3">
      <c r="A641" s="121">
        <v>69</v>
      </c>
      <c r="B641" s="119" t="s">
        <v>493</v>
      </c>
      <c r="C641" s="119">
        <v>1102</v>
      </c>
      <c r="D641" s="119">
        <v>9.8550061709999994</v>
      </c>
      <c r="E641" s="119">
        <v>2.8457411879999999</v>
      </c>
      <c r="F641" s="119">
        <v>284.57411880000001</v>
      </c>
      <c r="G641" s="119">
        <v>4.7266773999999998E-2</v>
      </c>
      <c r="H641" s="120">
        <v>1490794.0519999999</v>
      </c>
      <c r="I641" s="119">
        <v>178</v>
      </c>
      <c r="J641" s="119">
        <v>0.19219998399999999</v>
      </c>
      <c r="K641" s="119">
        <v>19.220099999999999</v>
      </c>
      <c r="L641" s="118">
        <v>6.7539516999999993E-2</v>
      </c>
      <c r="M641" s="117">
        <v>100687.5097</v>
      </c>
      <c r="N641" s="62"/>
    </row>
    <row r="642" spans="1:14" x14ac:dyDescent="0.25">
      <c r="A642" s="116">
        <v>102</v>
      </c>
      <c r="B642" s="114" t="s">
        <v>496</v>
      </c>
      <c r="C642" s="114">
        <v>1202</v>
      </c>
      <c r="D642" s="114">
        <v>12.16681105</v>
      </c>
      <c r="E642" s="114">
        <v>2.2367008099999999</v>
      </c>
      <c r="F642" s="114">
        <v>223.67008100000001</v>
      </c>
      <c r="G642" s="114">
        <v>3.6155640000000003E-2</v>
      </c>
      <c r="H642" s="115">
        <v>1140348.8910000001</v>
      </c>
      <c r="I642" s="114">
        <v>186</v>
      </c>
      <c r="J642" s="114">
        <v>1.8931760000000001E-3</v>
      </c>
      <c r="K642" s="114">
        <v>0.1893</v>
      </c>
      <c r="L642" s="113">
        <v>8.4641399999999998E-4</v>
      </c>
      <c r="M642" s="112">
        <v>965.20771219999995</v>
      </c>
      <c r="N642" s="62"/>
    </row>
    <row r="643" spans="1:14" x14ac:dyDescent="0.25">
      <c r="A643" s="106">
        <v>102</v>
      </c>
      <c r="B643" s="103" t="s">
        <v>495</v>
      </c>
      <c r="C643" s="103">
        <v>1202</v>
      </c>
      <c r="D643" s="103">
        <v>12.16681105</v>
      </c>
      <c r="E643" s="103">
        <v>5.8162036500000003</v>
      </c>
      <c r="F643" s="103">
        <v>581.62036499999999</v>
      </c>
      <c r="G643" s="103">
        <v>7.7561605000000006E-2</v>
      </c>
      <c r="H643" s="104">
        <v>2446293.0359999998</v>
      </c>
      <c r="I643" s="103">
        <v>186</v>
      </c>
      <c r="J643" s="103">
        <v>9.8206399999999994E-4</v>
      </c>
      <c r="K643" s="103">
        <v>9.8199999999999996E-2</v>
      </c>
      <c r="L643" s="102">
        <v>1.6885000000000001E-4</v>
      </c>
      <c r="M643" s="101">
        <v>413.05578839999998</v>
      </c>
      <c r="N643" s="62"/>
    </row>
    <row r="644" spans="1:14" x14ac:dyDescent="0.25">
      <c r="A644" s="106">
        <v>102</v>
      </c>
      <c r="B644" s="103" t="s">
        <v>499</v>
      </c>
      <c r="C644" s="103">
        <v>1202</v>
      </c>
      <c r="D644" s="103">
        <v>12.16681105</v>
      </c>
      <c r="E644" s="103">
        <v>3.7098480000000003E-2</v>
      </c>
      <c r="F644" s="103">
        <v>3.709848</v>
      </c>
      <c r="G644" s="103">
        <v>6.1319900000000004E-4</v>
      </c>
      <c r="H644" s="104">
        <v>19340.284199999998</v>
      </c>
      <c r="I644" s="103">
        <v>186</v>
      </c>
      <c r="J644" s="105">
        <v>8.92E-5</v>
      </c>
      <c r="K644" s="103">
        <v>8.8999999999999999E-3</v>
      </c>
      <c r="L644" s="102">
        <v>2.405431E-3</v>
      </c>
      <c r="M644" s="101">
        <v>46.521719269999998</v>
      </c>
      <c r="N644" s="62"/>
    </row>
    <row r="645" spans="1:14" x14ac:dyDescent="0.25">
      <c r="A645" s="111">
        <v>103</v>
      </c>
      <c r="B645" s="109" t="s">
        <v>496</v>
      </c>
      <c r="C645" s="109">
        <v>1202</v>
      </c>
      <c r="D645" s="109">
        <v>8.5444978319999993</v>
      </c>
      <c r="E645" s="109">
        <v>2.74059952</v>
      </c>
      <c r="F645" s="109">
        <v>274.05995200000001</v>
      </c>
      <c r="G645" s="109">
        <v>4.4779794999999997E-2</v>
      </c>
      <c r="H645" s="110">
        <v>1412354.733</v>
      </c>
      <c r="I645" s="109">
        <v>186</v>
      </c>
      <c r="J645" s="109">
        <v>0.22128330399999999</v>
      </c>
      <c r="K645" s="109">
        <v>22.128299999999999</v>
      </c>
      <c r="L645" s="108">
        <v>8.0742663000000006E-2</v>
      </c>
      <c r="M645" s="107">
        <v>114037.2825</v>
      </c>
      <c r="N645" s="62"/>
    </row>
    <row r="646" spans="1:14" x14ac:dyDescent="0.25">
      <c r="A646" s="111">
        <v>103</v>
      </c>
      <c r="B646" s="109" t="s">
        <v>495</v>
      </c>
      <c r="C646" s="109">
        <v>1202</v>
      </c>
      <c r="D646" s="109">
        <v>8.5444978319999993</v>
      </c>
      <c r="E646" s="109">
        <v>4.8032003000000003</v>
      </c>
      <c r="F646" s="109">
        <v>480.32002999999997</v>
      </c>
      <c r="G646" s="109">
        <v>6.6096142999999996E-2</v>
      </c>
      <c r="H646" s="110">
        <v>2084672.362</v>
      </c>
      <c r="I646" s="109">
        <v>186</v>
      </c>
      <c r="J646" s="109">
        <v>0.17841110900000001</v>
      </c>
      <c r="K646" s="109">
        <v>17.841100000000001</v>
      </c>
      <c r="L646" s="108">
        <v>3.7144216000000001E-2</v>
      </c>
      <c r="M646" s="107">
        <v>77433.520109999998</v>
      </c>
      <c r="N646" s="62"/>
    </row>
    <row r="647" spans="1:14" x14ac:dyDescent="0.25">
      <c r="A647" s="111">
        <v>103</v>
      </c>
      <c r="B647" s="109" t="s">
        <v>499</v>
      </c>
      <c r="C647" s="109">
        <v>1202</v>
      </c>
      <c r="D647" s="109">
        <v>8.5444978319999993</v>
      </c>
      <c r="E647" s="109">
        <v>7.3199440000000005E-2</v>
      </c>
      <c r="F647" s="109">
        <v>7.3199439999999996</v>
      </c>
      <c r="G647" s="109">
        <v>1.229188E-3</v>
      </c>
      <c r="H647" s="110">
        <v>38768.578410000002</v>
      </c>
      <c r="I647" s="109">
        <v>186</v>
      </c>
      <c r="J647" s="109">
        <v>4.7960989999999998E-3</v>
      </c>
      <c r="K647" s="109">
        <v>0.47970000000000002</v>
      </c>
      <c r="L647" s="108">
        <v>6.5520978999999993E-2</v>
      </c>
      <c r="M647" s="107">
        <v>2540.1552069999998</v>
      </c>
      <c r="N647" s="62"/>
    </row>
    <row r="648" spans="1:14" ht="15.75" thickBot="1" x14ac:dyDescent="0.3">
      <c r="A648" s="121">
        <v>103</v>
      </c>
      <c r="B648" s="119" t="s">
        <v>494</v>
      </c>
      <c r="C648" s="119">
        <v>1202</v>
      </c>
      <c r="D648" s="119">
        <v>8.5444978319999993</v>
      </c>
      <c r="E648" s="119">
        <v>2.2499585999999999E-2</v>
      </c>
      <c r="F648" s="119">
        <v>2.2499585999999998</v>
      </c>
      <c r="G648" s="119">
        <v>1.080286E-3</v>
      </c>
      <c r="H648" s="120">
        <v>34072.223680000003</v>
      </c>
      <c r="I648" s="119">
        <v>186</v>
      </c>
      <c r="J648" s="119">
        <v>1.1990219999999999E-3</v>
      </c>
      <c r="K648" s="119">
        <v>0.12</v>
      </c>
      <c r="L648" s="118">
        <v>5.3290838E-2</v>
      </c>
      <c r="M648" s="117">
        <v>1815.7373620000001</v>
      </c>
      <c r="N648" s="62"/>
    </row>
    <row r="649" spans="1:14" x14ac:dyDescent="0.25">
      <c r="A649" s="116">
        <v>45</v>
      </c>
      <c r="B649" s="114" t="s">
        <v>493</v>
      </c>
      <c r="C649" s="114">
        <v>1101</v>
      </c>
      <c r="D649" s="114">
        <v>1.5344008600000001</v>
      </c>
      <c r="E649" s="114">
        <v>0.54133212200000003</v>
      </c>
      <c r="F649" s="114">
        <v>54.133212159999999</v>
      </c>
      <c r="G649" s="114">
        <v>8.8558950000000008E-3</v>
      </c>
      <c r="H649" s="115">
        <v>279314.92589999997</v>
      </c>
      <c r="I649" s="114">
        <v>187</v>
      </c>
      <c r="J649" s="114">
        <v>1.119742E-3</v>
      </c>
      <c r="K649" s="114">
        <v>0.112</v>
      </c>
      <c r="L649" s="113">
        <v>2.0684929999999998E-3</v>
      </c>
      <c r="M649" s="112">
        <v>577.7610932</v>
      </c>
      <c r="N649" s="62"/>
    </row>
    <row r="650" spans="1:14" x14ac:dyDescent="0.25">
      <c r="A650" s="111">
        <v>47</v>
      </c>
      <c r="B650" s="109" t="s">
        <v>493</v>
      </c>
      <c r="C650" s="109">
        <v>1101</v>
      </c>
      <c r="D650" s="109">
        <v>2.5362003660000001</v>
      </c>
      <c r="E650" s="109">
        <v>0.896284305</v>
      </c>
      <c r="F650" s="109">
        <v>89.628430550000004</v>
      </c>
      <c r="G650" s="109">
        <v>1.5063236000000001E-2</v>
      </c>
      <c r="H650" s="110">
        <v>475094.47580000001</v>
      </c>
      <c r="I650" s="109">
        <v>187</v>
      </c>
      <c r="J650" s="109">
        <v>4.0153900000000002E-4</v>
      </c>
      <c r="K650" s="109">
        <v>4.0099999999999997E-2</v>
      </c>
      <c r="L650" s="108">
        <v>4.48004E-4</v>
      </c>
      <c r="M650" s="107">
        <v>212.84433419999999</v>
      </c>
      <c r="N650" s="62"/>
    </row>
    <row r="651" spans="1:14" x14ac:dyDescent="0.25">
      <c r="A651" s="106">
        <v>54</v>
      </c>
      <c r="B651" s="103" t="s">
        <v>497</v>
      </c>
      <c r="C651" s="103">
        <v>1101</v>
      </c>
      <c r="D651" s="103">
        <v>5.69679878</v>
      </c>
      <c r="E651" s="103">
        <v>0.36569976799999998</v>
      </c>
      <c r="F651" s="103">
        <v>36.569976799999999</v>
      </c>
      <c r="G651" s="103">
        <v>6.3626749999999999E-3</v>
      </c>
      <c r="H651" s="104">
        <v>200678.77280000001</v>
      </c>
      <c r="I651" s="103">
        <v>187</v>
      </c>
      <c r="J651" s="103">
        <v>2.2670507999999999E-2</v>
      </c>
      <c r="K651" s="103">
        <v>2.2669999999999999</v>
      </c>
      <c r="L651" s="102">
        <v>6.1992131999999998E-2</v>
      </c>
      <c r="M651" s="101">
        <v>12440.50506</v>
      </c>
      <c r="N651" s="62"/>
    </row>
    <row r="652" spans="1:14" x14ac:dyDescent="0.25">
      <c r="A652" s="106">
        <v>54</v>
      </c>
      <c r="B652" s="103" t="s">
        <v>496</v>
      </c>
      <c r="C652" s="103">
        <v>1101</v>
      </c>
      <c r="D652" s="103">
        <v>5.69679878</v>
      </c>
      <c r="E652" s="103">
        <v>1.87340014</v>
      </c>
      <c r="F652" s="103">
        <v>187.340014</v>
      </c>
      <c r="G652" s="103">
        <v>2.8902713E-2</v>
      </c>
      <c r="H652" s="104">
        <v>911591.56949999998</v>
      </c>
      <c r="I652" s="103">
        <v>187</v>
      </c>
      <c r="J652" s="103">
        <v>3.1773159999999999E-3</v>
      </c>
      <c r="K652" s="103">
        <v>0.31769999999999998</v>
      </c>
      <c r="L652" s="102">
        <v>1.6960160000000001E-3</v>
      </c>
      <c r="M652" s="101">
        <v>1546.073492</v>
      </c>
      <c r="N652" s="62"/>
    </row>
    <row r="653" spans="1:14" x14ac:dyDescent="0.25">
      <c r="A653" s="106">
        <v>54</v>
      </c>
      <c r="B653" s="103" t="s">
        <v>495</v>
      </c>
      <c r="C653" s="103">
        <v>1101</v>
      </c>
      <c r="D653" s="103">
        <v>5.69679878</v>
      </c>
      <c r="E653" s="103">
        <v>1.4375000200000001</v>
      </c>
      <c r="F653" s="103">
        <v>143.75000199999999</v>
      </c>
      <c r="G653" s="103">
        <v>1.7397151999999999E-2</v>
      </c>
      <c r="H653" s="104">
        <v>548706.16559999995</v>
      </c>
      <c r="I653" s="103">
        <v>187</v>
      </c>
      <c r="J653" s="103">
        <v>4.1201321999999999E-2</v>
      </c>
      <c r="K653" s="103">
        <v>4.1200999999999999</v>
      </c>
      <c r="L653" s="102">
        <v>2.8661789E-2</v>
      </c>
      <c r="M653" s="101">
        <v>15726.90021</v>
      </c>
      <c r="N653" s="62"/>
    </row>
    <row r="654" spans="1:14" x14ac:dyDescent="0.25">
      <c r="A654" s="106">
        <v>54</v>
      </c>
      <c r="B654" s="103" t="s">
        <v>494</v>
      </c>
      <c r="C654" s="103">
        <v>1101</v>
      </c>
      <c r="D654" s="103">
        <v>5.69679878</v>
      </c>
      <c r="E654" s="103">
        <v>1.7099713999999998E-2</v>
      </c>
      <c r="F654" s="103">
        <v>1.7099713999999999</v>
      </c>
      <c r="G654" s="103">
        <v>7.6897700000000001E-4</v>
      </c>
      <c r="H654" s="104">
        <v>24253.520530000002</v>
      </c>
      <c r="I654" s="103">
        <v>187</v>
      </c>
      <c r="J654" s="103">
        <v>4.9958100000000003E-4</v>
      </c>
      <c r="K654" s="103">
        <v>0.05</v>
      </c>
      <c r="L654" s="102">
        <v>2.9215758000000001E-2</v>
      </c>
      <c r="M654" s="101">
        <v>708.58498080000004</v>
      </c>
      <c r="N654" s="62"/>
    </row>
    <row r="655" spans="1:14" x14ac:dyDescent="0.25">
      <c r="A655" s="106">
        <v>54</v>
      </c>
      <c r="B655" s="103" t="s">
        <v>493</v>
      </c>
      <c r="C655" s="103">
        <v>1101</v>
      </c>
      <c r="D655" s="103">
        <v>5.69679878</v>
      </c>
      <c r="E655" s="103">
        <v>1.446772629</v>
      </c>
      <c r="F655" s="103">
        <v>144.67726289999999</v>
      </c>
      <c r="G655" s="103">
        <v>2.3651294999999999E-2</v>
      </c>
      <c r="H655" s="104">
        <v>745961.85439999995</v>
      </c>
      <c r="I655" s="103">
        <v>187</v>
      </c>
      <c r="J655" s="103">
        <v>0.32171803399999999</v>
      </c>
      <c r="K655" s="103">
        <v>32.171700000000001</v>
      </c>
      <c r="L655" s="102">
        <v>0.22236945</v>
      </c>
      <c r="M655" s="101">
        <v>165879.1274</v>
      </c>
      <c r="N655" s="62"/>
    </row>
    <row r="656" spans="1:14" x14ac:dyDescent="0.25">
      <c r="A656" s="111">
        <v>57</v>
      </c>
      <c r="B656" s="109" t="s">
        <v>497</v>
      </c>
      <c r="C656" s="109">
        <v>1102</v>
      </c>
      <c r="D656" s="109">
        <v>10.285105290000001</v>
      </c>
      <c r="E656" s="109">
        <v>0.64640129999999996</v>
      </c>
      <c r="F656" s="109">
        <v>64.640129999999999</v>
      </c>
      <c r="G656" s="109">
        <v>1.1733617999999999E-2</v>
      </c>
      <c r="H656" s="110">
        <v>370078.29739999998</v>
      </c>
      <c r="I656" s="109">
        <v>187</v>
      </c>
      <c r="J656" s="122">
        <v>6.6400000000000001E-5</v>
      </c>
      <c r="K656" s="109">
        <v>6.6E-3</v>
      </c>
      <c r="L656" s="108">
        <v>1.0273200000000001E-4</v>
      </c>
      <c r="M656" s="107">
        <v>38.018863889999999</v>
      </c>
      <c r="N656" s="62"/>
    </row>
    <row r="657" spans="1:14" x14ac:dyDescent="0.25">
      <c r="A657" s="111">
        <v>57</v>
      </c>
      <c r="B657" s="109" t="s">
        <v>496</v>
      </c>
      <c r="C657" s="109">
        <v>1102</v>
      </c>
      <c r="D657" s="109">
        <v>10.285105290000001</v>
      </c>
      <c r="E657" s="109">
        <v>1.6016999999999999</v>
      </c>
      <c r="F657" s="109">
        <v>160.16999999999999</v>
      </c>
      <c r="G657" s="109">
        <v>2.5005254000000001E-2</v>
      </c>
      <c r="H657" s="110">
        <v>788665.72239999997</v>
      </c>
      <c r="I657" s="109">
        <v>187</v>
      </c>
      <c r="J657" s="122">
        <v>1.9400000000000001E-5</v>
      </c>
      <c r="K657" s="109">
        <v>1.9E-3</v>
      </c>
      <c r="L657" s="108">
        <v>1.2099999999999999E-5</v>
      </c>
      <c r="M657" s="107">
        <v>9.5629095100000008</v>
      </c>
      <c r="N657" s="62"/>
    </row>
    <row r="658" spans="1:14" ht="15.75" thickBot="1" x14ac:dyDescent="0.3">
      <c r="A658" s="121">
        <v>57</v>
      </c>
      <c r="B658" s="119" t="s">
        <v>493</v>
      </c>
      <c r="C658" s="119">
        <v>1102</v>
      </c>
      <c r="D658" s="119">
        <v>10.285105290000001</v>
      </c>
      <c r="E658" s="119">
        <v>4.8144757580000004</v>
      </c>
      <c r="F658" s="119">
        <v>481.44757579999998</v>
      </c>
      <c r="G658" s="119">
        <v>7.9152272999999995E-2</v>
      </c>
      <c r="H658" s="120">
        <v>2496462.693</v>
      </c>
      <c r="I658" s="119">
        <v>187</v>
      </c>
      <c r="J658" s="119">
        <v>1.9619820000000001E-3</v>
      </c>
      <c r="K658" s="119">
        <v>0.1961</v>
      </c>
      <c r="L658" s="118">
        <v>4.0751699999999998E-4</v>
      </c>
      <c r="M658" s="117">
        <v>1017.351567</v>
      </c>
      <c r="N658" s="62"/>
    </row>
    <row r="659" spans="1:14" x14ac:dyDescent="0.25">
      <c r="A659" s="116">
        <v>98</v>
      </c>
      <c r="B659" s="114" t="s">
        <v>497</v>
      </c>
      <c r="C659" s="114">
        <v>1202</v>
      </c>
      <c r="D659" s="114">
        <v>3.7913986510000002</v>
      </c>
      <c r="E659" s="114">
        <v>9.3600340000000004E-2</v>
      </c>
      <c r="F659" s="114">
        <v>9.3600340000000006</v>
      </c>
      <c r="G659" s="114">
        <v>1.693855E-3</v>
      </c>
      <c r="H659" s="115">
        <v>53424.201489999999</v>
      </c>
      <c r="I659" s="114">
        <v>189</v>
      </c>
      <c r="J659" s="114">
        <v>1.1742040000000001E-3</v>
      </c>
      <c r="K659" s="114">
        <v>0.1174</v>
      </c>
      <c r="L659" s="113">
        <v>1.2544871000000001E-2</v>
      </c>
      <c r="M659" s="112">
        <v>670.19970650000005</v>
      </c>
      <c r="N659" s="62"/>
    </row>
    <row r="660" spans="1:14" x14ac:dyDescent="0.25">
      <c r="A660" s="106">
        <v>98</v>
      </c>
      <c r="B660" s="103" t="s">
        <v>496</v>
      </c>
      <c r="C660" s="103">
        <v>1202</v>
      </c>
      <c r="D660" s="103">
        <v>3.7913986510000002</v>
      </c>
      <c r="E660" s="103">
        <v>0.33699987300000001</v>
      </c>
      <c r="F660" s="103">
        <v>33.699987299999997</v>
      </c>
      <c r="G660" s="103">
        <v>5.4252320000000003E-3</v>
      </c>
      <c r="H660" s="104">
        <v>171111.83050000001</v>
      </c>
      <c r="I660" s="103">
        <v>189</v>
      </c>
      <c r="J660" s="105">
        <v>3.4700000000000003E-5</v>
      </c>
      <c r="K660" s="103">
        <v>3.5000000000000001E-3</v>
      </c>
      <c r="L660" s="102">
        <v>1.02864E-4</v>
      </c>
      <c r="M660" s="101">
        <v>17.601329539999998</v>
      </c>
      <c r="N660" s="62"/>
    </row>
    <row r="661" spans="1:14" x14ac:dyDescent="0.25">
      <c r="A661" s="106">
        <v>98</v>
      </c>
      <c r="B661" s="103" t="s">
        <v>495</v>
      </c>
      <c r="C661" s="103">
        <v>1202</v>
      </c>
      <c r="D661" s="103">
        <v>3.7913986510000002</v>
      </c>
      <c r="E661" s="103">
        <v>3.1858002000000001</v>
      </c>
      <c r="F661" s="103">
        <v>318.58001999999999</v>
      </c>
      <c r="G661" s="103">
        <v>4.7598024000000003E-2</v>
      </c>
      <c r="H661" s="104">
        <v>1501241.692</v>
      </c>
      <c r="I661" s="103">
        <v>189</v>
      </c>
      <c r="J661" s="103">
        <v>1.3722490000000001E-3</v>
      </c>
      <c r="K661" s="103">
        <v>0.13719999999999999</v>
      </c>
      <c r="L661" s="102">
        <v>4.3073900000000002E-4</v>
      </c>
      <c r="M661" s="101">
        <v>646.64381400000002</v>
      </c>
      <c r="N661" s="62"/>
    </row>
    <row r="662" spans="1:14" x14ac:dyDescent="0.25">
      <c r="A662" s="111">
        <v>103</v>
      </c>
      <c r="B662" s="109" t="s">
        <v>497</v>
      </c>
      <c r="C662" s="109">
        <v>1202</v>
      </c>
      <c r="D662" s="109">
        <v>8.5444978319999993</v>
      </c>
      <c r="E662" s="109">
        <v>0.38559855599999998</v>
      </c>
      <c r="F662" s="109">
        <v>38.559855599999999</v>
      </c>
      <c r="G662" s="109">
        <v>7.1854199999999997E-3</v>
      </c>
      <c r="H662" s="110">
        <v>226628.15150000001</v>
      </c>
      <c r="I662" s="109">
        <v>189</v>
      </c>
      <c r="J662" s="109">
        <v>7.1068900000000003E-4</v>
      </c>
      <c r="K662" s="109">
        <v>7.0999999999999994E-2</v>
      </c>
      <c r="L662" s="108">
        <v>1.8430790000000001E-3</v>
      </c>
      <c r="M662" s="107">
        <v>417.69354090000002</v>
      </c>
      <c r="N662" s="62"/>
    </row>
    <row r="663" spans="1:14" x14ac:dyDescent="0.25">
      <c r="A663" s="111">
        <v>103</v>
      </c>
      <c r="B663" s="109" t="s">
        <v>496</v>
      </c>
      <c r="C663" s="109">
        <v>1202</v>
      </c>
      <c r="D663" s="109">
        <v>8.5444978319999993</v>
      </c>
      <c r="E663" s="109">
        <v>2.74059952</v>
      </c>
      <c r="F663" s="109">
        <v>274.05995200000001</v>
      </c>
      <c r="G663" s="109">
        <v>4.4779794999999997E-2</v>
      </c>
      <c r="H663" s="110">
        <v>1412354.733</v>
      </c>
      <c r="I663" s="109">
        <v>189</v>
      </c>
      <c r="J663" s="109">
        <v>1.6169260000000001E-3</v>
      </c>
      <c r="K663" s="109">
        <v>0.16170000000000001</v>
      </c>
      <c r="L663" s="108">
        <v>5.8998999999999998E-4</v>
      </c>
      <c r="M663" s="107">
        <v>833.2749106</v>
      </c>
      <c r="N663" s="62"/>
    </row>
    <row r="664" spans="1:14" x14ac:dyDescent="0.25">
      <c r="A664" s="111">
        <v>103</v>
      </c>
      <c r="B664" s="109" t="s">
        <v>495</v>
      </c>
      <c r="C664" s="109">
        <v>1202</v>
      </c>
      <c r="D664" s="109">
        <v>8.5444978319999993</v>
      </c>
      <c r="E664" s="109">
        <v>4.8032003000000003</v>
      </c>
      <c r="F664" s="109">
        <v>480.32002999999997</v>
      </c>
      <c r="G664" s="109">
        <v>6.6096142999999996E-2</v>
      </c>
      <c r="H664" s="110">
        <v>2084672.362</v>
      </c>
      <c r="I664" s="109">
        <v>189</v>
      </c>
      <c r="J664" s="109">
        <v>1.317772E-3</v>
      </c>
      <c r="K664" s="109">
        <v>0.13170000000000001</v>
      </c>
      <c r="L664" s="108">
        <v>2.7435300000000002E-4</v>
      </c>
      <c r="M664" s="107">
        <v>571.93589840000004</v>
      </c>
      <c r="N664" s="62"/>
    </row>
    <row r="665" spans="1:14" x14ac:dyDescent="0.25">
      <c r="A665" s="106">
        <v>105</v>
      </c>
      <c r="B665" s="103" t="s">
        <v>497</v>
      </c>
      <c r="C665" s="103">
        <v>1201</v>
      </c>
      <c r="D665" s="103">
        <v>3.6281982899999998</v>
      </c>
      <c r="E665" s="103">
        <v>0.28519925200000001</v>
      </c>
      <c r="F665" s="103">
        <v>28.519925199999999</v>
      </c>
      <c r="G665" s="103">
        <v>5.3328760000000003E-3</v>
      </c>
      <c r="H665" s="104">
        <v>168198.92</v>
      </c>
      <c r="I665" s="103">
        <v>189</v>
      </c>
      <c r="J665" s="103">
        <v>6.4840799999999995E-4</v>
      </c>
      <c r="K665" s="103">
        <v>6.4799999999999996E-2</v>
      </c>
      <c r="L665" s="102">
        <v>2.2735250000000002E-3</v>
      </c>
      <c r="M665" s="101">
        <v>382.40448570000001</v>
      </c>
      <c r="N665" s="62"/>
    </row>
    <row r="666" spans="1:14" x14ac:dyDescent="0.25">
      <c r="A666" s="106">
        <v>105</v>
      </c>
      <c r="B666" s="103" t="s">
        <v>498</v>
      </c>
      <c r="C666" s="103">
        <v>1201</v>
      </c>
      <c r="D666" s="103">
        <v>3.6281982899999998</v>
      </c>
      <c r="E666" s="103">
        <v>1.9963511E-2</v>
      </c>
      <c r="F666" s="103">
        <v>1.996351091</v>
      </c>
      <c r="G666" s="103">
        <v>3.2780999999999999E-4</v>
      </c>
      <c r="H666" s="104">
        <v>10339.121929999999</v>
      </c>
      <c r="I666" s="103">
        <v>189</v>
      </c>
      <c r="J666" s="105">
        <v>2.5199999999999998E-7</v>
      </c>
      <c r="K666" s="103">
        <v>0</v>
      </c>
      <c r="L666" s="102">
        <v>1.26E-5</v>
      </c>
      <c r="M666" s="101">
        <v>0.13066444199999999</v>
      </c>
      <c r="N666" s="62"/>
    </row>
    <row r="667" spans="1:14" x14ac:dyDescent="0.25">
      <c r="A667" s="106">
        <v>105</v>
      </c>
      <c r="B667" s="103" t="s">
        <v>496</v>
      </c>
      <c r="C667" s="103">
        <v>1201</v>
      </c>
      <c r="D667" s="103">
        <v>3.6281982899999998</v>
      </c>
      <c r="E667" s="103">
        <v>0.97469974999999998</v>
      </c>
      <c r="F667" s="103">
        <v>97.469975000000005</v>
      </c>
      <c r="G667" s="103">
        <v>1.6028858999999999E-2</v>
      </c>
      <c r="H667" s="104">
        <v>505550.19929999998</v>
      </c>
      <c r="I667" s="103">
        <v>189</v>
      </c>
      <c r="J667" s="103">
        <v>2.5220770000000002E-3</v>
      </c>
      <c r="K667" s="103">
        <v>0.25219999999999998</v>
      </c>
      <c r="L667" s="102">
        <v>2.5875429999999999E-3</v>
      </c>
      <c r="M667" s="101">
        <v>1308.132832</v>
      </c>
      <c r="N667" s="62"/>
    </row>
    <row r="668" spans="1:14" x14ac:dyDescent="0.25">
      <c r="A668" s="106">
        <v>105</v>
      </c>
      <c r="B668" s="103" t="s">
        <v>495</v>
      </c>
      <c r="C668" s="103">
        <v>1201</v>
      </c>
      <c r="D668" s="103">
        <v>3.6281982899999998</v>
      </c>
      <c r="E668" s="103">
        <v>2.1646000000000001</v>
      </c>
      <c r="F668" s="103">
        <v>216.46</v>
      </c>
      <c r="G668" s="103">
        <v>3.070434E-2</v>
      </c>
      <c r="H668" s="104">
        <v>968414.89289999998</v>
      </c>
      <c r="I668" s="103">
        <v>189</v>
      </c>
      <c r="J668" s="103">
        <v>3.0480900000000002E-4</v>
      </c>
      <c r="K668" s="103">
        <v>3.0499999999999999E-2</v>
      </c>
      <c r="L668" s="102">
        <v>1.4081599999999999E-4</v>
      </c>
      <c r="M668" s="101">
        <v>136.3678443</v>
      </c>
      <c r="N668" s="62"/>
    </row>
    <row r="669" spans="1:14" x14ac:dyDescent="0.25">
      <c r="A669" s="106">
        <v>105</v>
      </c>
      <c r="B669" s="103" t="s">
        <v>493</v>
      </c>
      <c r="C669" s="103">
        <v>1201</v>
      </c>
      <c r="D669" s="103">
        <v>3.6281982899999998</v>
      </c>
      <c r="E669" s="103">
        <v>0.17214195800000001</v>
      </c>
      <c r="F669" s="103">
        <v>17.214195790000002</v>
      </c>
      <c r="G669" s="103">
        <v>2.9778650000000001E-3</v>
      </c>
      <c r="H669" s="104">
        <v>93921.864610000004</v>
      </c>
      <c r="I669" s="103">
        <v>189</v>
      </c>
      <c r="J669" s="105">
        <v>6.9999999999999999E-6</v>
      </c>
      <c r="K669" s="105">
        <v>6.9999999999999999E-4</v>
      </c>
      <c r="L669" s="102">
        <v>4.07E-5</v>
      </c>
      <c r="M669" s="101">
        <v>3.8187143099999998</v>
      </c>
      <c r="N669" s="62"/>
    </row>
    <row r="670" spans="1:14" x14ac:dyDescent="0.25">
      <c r="A670" s="111">
        <v>106</v>
      </c>
      <c r="B670" s="109" t="s">
        <v>497</v>
      </c>
      <c r="C670" s="109">
        <v>1202</v>
      </c>
      <c r="D670" s="109">
        <v>1.4764005</v>
      </c>
      <c r="E670" s="109">
        <v>0.12710009999999999</v>
      </c>
      <c r="F670" s="109">
        <v>12.71001</v>
      </c>
      <c r="G670" s="109">
        <v>2.354489E-3</v>
      </c>
      <c r="H670" s="110">
        <v>74260.575750000004</v>
      </c>
      <c r="I670" s="109">
        <v>189</v>
      </c>
      <c r="J670" s="109">
        <v>8.3511785000000005E-2</v>
      </c>
      <c r="K670" s="109">
        <v>8.3511000000000006</v>
      </c>
      <c r="L670" s="108">
        <v>0.65705522400000005</v>
      </c>
      <c r="M670" s="107">
        <v>48793.299229999997</v>
      </c>
      <c r="N670" s="62"/>
    </row>
    <row r="671" spans="1:14" x14ac:dyDescent="0.25">
      <c r="A671" s="111">
        <v>106</v>
      </c>
      <c r="B671" s="109" t="s">
        <v>498</v>
      </c>
      <c r="C671" s="109">
        <v>1202</v>
      </c>
      <c r="D671" s="109">
        <v>1.4764005</v>
      </c>
      <c r="E671" s="109">
        <v>8.1205342E-2</v>
      </c>
      <c r="F671" s="109">
        <v>8.1205342110000007</v>
      </c>
      <c r="G671" s="109">
        <v>1.3246880000000001E-3</v>
      </c>
      <c r="H671" s="110">
        <v>41780.662799999998</v>
      </c>
      <c r="I671" s="109">
        <v>189</v>
      </c>
      <c r="J671" s="109">
        <v>2.3446511999999999E-2</v>
      </c>
      <c r="K671" s="109">
        <v>2.3447</v>
      </c>
      <c r="L671" s="108">
        <v>0.28873114799999999</v>
      </c>
      <c r="M671" s="107">
        <v>12063.37875</v>
      </c>
      <c r="N671" s="62"/>
    </row>
    <row r="672" spans="1:14" x14ac:dyDescent="0.25">
      <c r="A672" s="111">
        <v>106</v>
      </c>
      <c r="B672" s="109" t="s">
        <v>496</v>
      </c>
      <c r="C672" s="109">
        <v>1202</v>
      </c>
      <c r="D672" s="109">
        <v>1.4764005</v>
      </c>
      <c r="E672" s="109">
        <v>0.32910010000000001</v>
      </c>
      <c r="F672" s="109">
        <v>32.91001</v>
      </c>
      <c r="G672" s="109">
        <v>5.3981519999999998E-3</v>
      </c>
      <c r="H672" s="110">
        <v>170257.71909999999</v>
      </c>
      <c r="I672" s="109">
        <v>189</v>
      </c>
      <c r="J672" s="109">
        <v>0.269640033</v>
      </c>
      <c r="K672" s="109">
        <v>26.963999999999999</v>
      </c>
      <c r="L672" s="108">
        <v>0.81932528500000001</v>
      </c>
      <c r="M672" s="107">
        <v>139496.45420000001</v>
      </c>
      <c r="N672" s="62"/>
    </row>
    <row r="673" spans="1:14" x14ac:dyDescent="0.25">
      <c r="A673" s="111">
        <v>106</v>
      </c>
      <c r="B673" s="109" t="s">
        <v>495</v>
      </c>
      <c r="C673" s="109">
        <v>1202</v>
      </c>
      <c r="D673" s="109">
        <v>1.4764005</v>
      </c>
      <c r="E673" s="109">
        <v>0.78849999999999998</v>
      </c>
      <c r="F673" s="109">
        <v>78.849999999999994</v>
      </c>
      <c r="G673" s="109">
        <v>1.1202215999999999E-2</v>
      </c>
      <c r="H673" s="110">
        <v>353317.88299999997</v>
      </c>
      <c r="I673" s="109">
        <v>189</v>
      </c>
      <c r="J673" s="109">
        <v>0.31374912900000002</v>
      </c>
      <c r="K673" s="109">
        <v>31.3749</v>
      </c>
      <c r="L673" s="108">
        <v>0.39790631500000001</v>
      </c>
      <c r="M673" s="107">
        <v>140587.4167</v>
      </c>
      <c r="N673" s="62"/>
    </row>
    <row r="674" spans="1:14" x14ac:dyDescent="0.25">
      <c r="A674" s="111">
        <v>106</v>
      </c>
      <c r="B674" s="109" t="s">
        <v>494</v>
      </c>
      <c r="C674" s="109">
        <v>1202</v>
      </c>
      <c r="D674" s="109">
        <v>1.4764005</v>
      </c>
      <c r="E674" s="109">
        <v>2.0999999999999999E-3</v>
      </c>
      <c r="F674" s="109">
        <v>0.21</v>
      </c>
      <c r="G674" s="109">
        <v>1.2825099999999999E-4</v>
      </c>
      <c r="H674" s="110">
        <v>4045.0320179999999</v>
      </c>
      <c r="I674" s="109">
        <v>189</v>
      </c>
      <c r="J674" s="109">
        <v>1.9984199999999999E-4</v>
      </c>
      <c r="K674" s="109">
        <v>0.02</v>
      </c>
      <c r="L674" s="108">
        <v>9.5162626E-2</v>
      </c>
      <c r="M674" s="107">
        <v>384.9358704</v>
      </c>
      <c r="N674" s="62"/>
    </row>
    <row r="675" spans="1:14" x14ac:dyDescent="0.25">
      <c r="A675" s="111">
        <v>106</v>
      </c>
      <c r="B675" s="109" t="s">
        <v>493</v>
      </c>
      <c r="C675" s="109">
        <v>1202</v>
      </c>
      <c r="D675" s="109">
        <v>1.4764005</v>
      </c>
      <c r="E675" s="109">
        <v>0.14839495799999999</v>
      </c>
      <c r="F675" s="109">
        <v>14.839495790000001</v>
      </c>
      <c r="G675" s="109">
        <v>2.535804E-3</v>
      </c>
      <c r="H675" s="110">
        <v>79979.270310000007</v>
      </c>
      <c r="I675" s="109">
        <v>189</v>
      </c>
      <c r="J675" s="109">
        <v>3.7874697999999998E-2</v>
      </c>
      <c r="K675" s="109">
        <v>3.7875999999999999</v>
      </c>
      <c r="L675" s="108">
        <v>0.25522900999999998</v>
      </c>
      <c r="M675" s="107">
        <v>20413.030009999999</v>
      </c>
      <c r="N675" s="62"/>
    </row>
    <row r="676" spans="1:14" x14ac:dyDescent="0.25">
      <c r="A676" s="106">
        <v>107</v>
      </c>
      <c r="B676" s="103" t="s">
        <v>496</v>
      </c>
      <c r="C676" s="103">
        <v>1201</v>
      </c>
      <c r="D676" s="103">
        <v>8.4240984300000008</v>
      </c>
      <c r="E676" s="103">
        <v>1.8718006</v>
      </c>
      <c r="F676" s="103">
        <v>187.18006</v>
      </c>
      <c r="G676" s="103">
        <v>3.0801268E-2</v>
      </c>
      <c r="H676" s="104">
        <v>971471.98549999995</v>
      </c>
      <c r="I676" s="103">
        <v>189</v>
      </c>
      <c r="J676" s="103">
        <v>1.475667E-3</v>
      </c>
      <c r="K676" s="103">
        <v>0.14760000000000001</v>
      </c>
      <c r="L676" s="102">
        <v>7.8836800000000001E-4</v>
      </c>
      <c r="M676" s="101">
        <v>765.87728010000001</v>
      </c>
      <c r="N676" s="62"/>
    </row>
    <row r="677" spans="1:14" ht="15.75" thickBot="1" x14ac:dyDescent="0.3">
      <c r="A677" s="100">
        <v>107</v>
      </c>
      <c r="B677" s="98" t="s">
        <v>495</v>
      </c>
      <c r="C677" s="98">
        <v>1201</v>
      </c>
      <c r="D677" s="98">
        <v>8.4240984300000008</v>
      </c>
      <c r="E677" s="98">
        <v>3.47770015</v>
      </c>
      <c r="F677" s="98">
        <v>347.770015</v>
      </c>
      <c r="G677" s="98">
        <v>4.6726428E-2</v>
      </c>
      <c r="H677" s="99">
        <v>1473751.5419999999</v>
      </c>
      <c r="I677" s="98">
        <v>189</v>
      </c>
      <c r="J677" s="98">
        <v>3.538977E-3</v>
      </c>
      <c r="K677" s="98">
        <v>0.35389999999999999</v>
      </c>
      <c r="L677" s="97">
        <v>1.0176199999999999E-3</v>
      </c>
      <c r="M677" s="96">
        <v>1499.718967</v>
      </c>
      <c r="N677" s="62"/>
    </row>
    <row r="678" spans="1:14" x14ac:dyDescent="0.25">
      <c r="A678" s="127">
        <v>61</v>
      </c>
      <c r="B678" s="125" t="s">
        <v>495</v>
      </c>
      <c r="C678" s="125">
        <v>1102</v>
      </c>
      <c r="D678" s="125">
        <v>7.6165909379999999</v>
      </c>
      <c r="E678" s="125">
        <v>2.6863998499999999</v>
      </c>
      <c r="F678" s="125">
        <v>268.63998500000002</v>
      </c>
      <c r="G678" s="125">
        <v>3.3166237000000001E-2</v>
      </c>
      <c r="H678" s="126">
        <v>1046063.102</v>
      </c>
      <c r="I678" s="125">
        <v>194</v>
      </c>
      <c r="J678" s="125">
        <v>7.5613999999999998E-4</v>
      </c>
      <c r="K678" s="125">
        <v>7.5600000000000001E-2</v>
      </c>
      <c r="L678" s="124">
        <v>2.8146900000000001E-4</v>
      </c>
      <c r="M678" s="123">
        <v>294.43484119999999</v>
      </c>
      <c r="N678" s="62"/>
    </row>
    <row r="679" spans="1:14" x14ac:dyDescent="0.25">
      <c r="A679" s="111">
        <v>61</v>
      </c>
      <c r="B679" s="109" t="s">
        <v>493</v>
      </c>
      <c r="C679" s="109">
        <v>1102</v>
      </c>
      <c r="D679" s="109">
        <v>7.6165909379999999</v>
      </c>
      <c r="E679" s="109">
        <v>2.4765545219999998</v>
      </c>
      <c r="F679" s="109">
        <v>247.65545220000001</v>
      </c>
      <c r="G679" s="109">
        <v>4.0143529999999997E-2</v>
      </c>
      <c r="H679" s="110">
        <v>1266126.936</v>
      </c>
      <c r="I679" s="109">
        <v>194</v>
      </c>
      <c r="J679" s="122">
        <v>7.3099999999999997E-7</v>
      </c>
      <c r="K679" s="122">
        <v>1E-4</v>
      </c>
      <c r="L679" s="108">
        <v>2.9499999999999998E-7</v>
      </c>
      <c r="M679" s="107">
        <v>0.37375913700000002</v>
      </c>
      <c r="N679" s="62"/>
    </row>
    <row r="680" spans="1:14" x14ac:dyDescent="0.25">
      <c r="A680" s="106">
        <v>67</v>
      </c>
      <c r="B680" s="103" t="s">
        <v>498</v>
      </c>
      <c r="C680" s="103">
        <v>1102</v>
      </c>
      <c r="D680" s="103">
        <v>14.97261039</v>
      </c>
      <c r="E680" s="103">
        <v>1.1241173229999999</v>
      </c>
      <c r="F680" s="103">
        <v>112.4117323</v>
      </c>
      <c r="G680" s="103">
        <v>1.7954623999999999E-2</v>
      </c>
      <c r="H680" s="104">
        <v>566288.83559999999</v>
      </c>
      <c r="I680" s="103">
        <v>194</v>
      </c>
      <c r="J680" s="103">
        <v>7.7922066999999998E-2</v>
      </c>
      <c r="K680" s="103">
        <v>7.7920999999999996</v>
      </c>
      <c r="L680" s="102">
        <v>6.9318447000000005E-2</v>
      </c>
      <c r="M680" s="101">
        <v>39254.262759999998</v>
      </c>
      <c r="N680" s="62"/>
    </row>
    <row r="681" spans="1:14" x14ac:dyDescent="0.25">
      <c r="A681" s="106">
        <v>67</v>
      </c>
      <c r="B681" s="103" t="s">
        <v>496</v>
      </c>
      <c r="C681" s="103">
        <v>1102</v>
      </c>
      <c r="D681" s="103">
        <v>14.97261039</v>
      </c>
      <c r="E681" s="103">
        <v>2.4648023299999999</v>
      </c>
      <c r="F681" s="103">
        <v>246.480233</v>
      </c>
      <c r="G681" s="103">
        <v>3.8794086999999998E-2</v>
      </c>
      <c r="H681" s="104">
        <v>1223565.49</v>
      </c>
      <c r="I681" s="103">
        <v>194</v>
      </c>
      <c r="J681" s="103">
        <v>6.3311515999999998E-2</v>
      </c>
      <c r="K681" s="103">
        <v>6.3311999999999999</v>
      </c>
      <c r="L681" s="102">
        <v>2.5686245E-2</v>
      </c>
      <c r="M681" s="101">
        <v>31428.80272</v>
      </c>
      <c r="N681" s="62"/>
    </row>
    <row r="682" spans="1:14" x14ac:dyDescent="0.25">
      <c r="A682" s="106">
        <v>67</v>
      </c>
      <c r="B682" s="103" t="s">
        <v>495</v>
      </c>
      <c r="C682" s="103">
        <v>1102</v>
      </c>
      <c r="D682" s="103">
        <v>14.97261039</v>
      </c>
      <c r="E682" s="103">
        <v>4.9367001899999998</v>
      </c>
      <c r="F682" s="103">
        <v>493.67001900000002</v>
      </c>
      <c r="G682" s="103">
        <v>6.3453873999999993E-2</v>
      </c>
      <c r="H682" s="104">
        <v>2001335.1950000001</v>
      </c>
      <c r="I682" s="103">
        <v>194</v>
      </c>
      <c r="J682" s="103">
        <v>0.11592356400000001</v>
      </c>
      <c r="K682" s="103">
        <v>11.5924</v>
      </c>
      <c r="L682" s="102">
        <v>2.3481993999999999E-2</v>
      </c>
      <c r="M682" s="101">
        <v>46995.340859999997</v>
      </c>
      <c r="N682" s="62"/>
    </row>
    <row r="683" spans="1:14" x14ac:dyDescent="0.25">
      <c r="A683" s="106">
        <v>67</v>
      </c>
      <c r="B683" s="103" t="s">
        <v>494</v>
      </c>
      <c r="C683" s="103">
        <v>1102</v>
      </c>
      <c r="D683" s="103">
        <v>14.97261039</v>
      </c>
      <c r="E683" s="103">
        <v>7.2001570000000001E-2</v>
      </c>
      <c r="F683" s="103">
        <v>7.2001569999999999</v>
      </c>
      <c r="G683" s="103">
        <v>3.2052700000000001E-3</v>
      </c>
      <c r="H683" s="104">
        <v>101094.2297</v>
      </c>
      <c r="I683" s="103">
        <v>194</v>
      </c>
      <c r="J683" s="103">
        <v>4.0297880000000003E-3</v>
      </c>
      <c r="K683" s="103">
        <v>0.40300000000000002</v>
      </c>
      <c r="L683" s="102">
        <v>5.5968054000000003E-2</v>
      </c>
      <c r="M683" s="101">
        <v>5658.0473510000002</v>
      </c>
      <c r="N683" s="62"/>
    </row>
    <row r="684" spans="1:14" ht="15.75" thickBot="1" x14ac:dyDescent="0.3">
      <c r="A684" s="100">
        <v>67</v>
      </c>
      <c r="B684" s="98" t="s">
        <v>493</v>
      </c>
      <c r="C684" s="98">
        <v>1102</v>
      </c>
      <c r="D684" s="98">
        <v>14.97261039</v>
      </c>
      <c r="E684" s="98">
        <v>5.4272848570000001</v>
      </c>
      <c r="F684" s="98">
        <v>542.72848569999996</v>
      </c>
      <c r="G684" s="98">
        <v>8.9518825999999996E-2</v>
      </c>
      <c r="H684" s="99">
        <v>2823423.7769999998</v>
      </c>
      <c r="I684" s="98">
        <v>194</v>
      </c>
      <c r="J684" s="98">
        <v>0.111140497</v>
      </c>
      <c r="K684" s="98">
        <v>11.114000000000001</v>
      </c>
      <c r="L684" s="97">
        <v>2.0478103000000001E-2</v>
      </c>
      <c r="M684" s="96">
        <v>57818.362079999999</v>
      </c>
      <c r="N684" s="62"/>
    </row>
    <row r="685" spans="1:14" x14ac:dyDescent="0.25">
      <c r="A685" s="116">
        <v>102</v>
      </c>
      <c r="B685" s="114" t="s">
        <v>493</v>
      </c>
      <c r="C685" s="114">
        <v>1202</v>
      </c>
      <c r="D685" s="114">
        <v>12.16681105</v>
      </c>
      <c r="E685" s="114">
        <v>3.1421201590000001</v>
      </c>
      <c r="F685" s="114">
        <v>314.21201589999998</v>
      </c>
      <c r="G685" s="114">
        <v>5.3570985000000002E-2</v>
      </c>
      <c r="H685" s="115">
        <v>1689628.855</v>
      </c>
      <c r="I685" s="114">
        <v>195</v>
      </c>
      <c r="J685" s="114">
        <v>1.182609E-3</v>
      </c>
      <c r="K685" s="114">
        <v>0.1182</v>
      </c>
      <c r="L685" s="113">
        <v>3.76373E-4</v>
      </c>
      <c r="M685" s="112">
        <v>635.93050989999995</v>
      </c>
      <c r="N685" s="62"/>
    </row>
    <row r="686" spans="1:14" x14ac:dyDescent="0.25">
      <c r="A686" s="111">
        <v>108</v>
      </c>
      <c r="B686" s="109" t="s">
        <v>497</v>
      </c>
      <c r="C686" s="109">
        <v>1202</v>
      </c>
      <c r="D686" s="109">
        <v>8.7789059599999995</v>
      </c>
      <c r="E686" s="109">
        <v>0.51359944999999996</v>
      </c>
      <c r="F686" s="109">
        <v>51.359945000000003</v>
      </c>
      <c r="G686" s="109">
        <v>9.4528100000000007E-3</v>
      </c>
      <c r="H686" s="110">
        <v>298141.61839999998</v>
      </c>
      <c r="I686" s="109">
        <v>195</v>
      </c>
      <c r="J686" s="109">
        <v>2.0506027999999999E-2</v>
      </c>
      <c r="K686" s="109">
        <v>2.0506000000000002</v>
      </c>
      <c r="L686" s="108">
        <v>3.9926110000000001E-2</v>
      </c>
      <c r="M686" s="107">
        <v>11903.634969999999</v>
      </c>
      <c r="N686" s="62"/>
    </row>
    <row r="687" spans="1:14" x14ac:dyDescent="0.25">
      <c r="A687" s="111">
        <v>108</v>
      </c>
      <c r="B687" s="109" t="s">
        <v>498</v>
      </c>
      <c r="C687" s="109">
        <v>1202</v>
      </c>
      <c r="D687" s="109">
        <v>8.7789059599999995</v>
      </c>
      <c r="E687" s="109">
        <v>1.229528011</v>
      </c>
      <c r="F687" s="109">
        <v>122.9528011</v>
      </c>
      <c r="G687" s="109">
        <v>2.0566217000000001E-2</v>
      </c>
      <c r="H687" s="110">
        <v>648658.47219999996</v>
      </c>
      <c r="I687" s="109">
        <v>195</v>
      </c>
      <c r="J687" s="109">
        <v>9.3368063000000001E-2</v>
      </c>
      <c r="K687" s="109">
        <v>9.3368000000000002</v>
      </c>
      <c r="L687" s="108">
        <v>7.5938134000000004E-2</v>
      </c>
      <c r="M687" s="107">
        <v>49257.914049999999</v>
      </c>
      <c r="N687" s="62"/>
    </row>
    <row r="688" spans="1:14" x14ac:dyDescent="0.25">
      <c r="A688" s="111">
        <v>108</v>
      </c>
      <c r="B688" s="109" t="s">
        <v>496</v>
      </c>
      <c r="C688" s="109">
        <v>1202</v>
      </c>
      <c r="D688" s="109">
        <v>8.7789059599999995</v>
      </c>
      <c r="E688" s="109">
        <v>1.1896004</v>
      </c>
      <c r="F688" s="109">
        <v>118.96004000000001</v>
      </c>
      <c r="G688" s="109">
        <v>1.9694393000000001E-2</v>
      </c>
      <c r="H688" s="110">
        <v>621161.15670000005</v>
      </c>
      <c r="I688" s="109">
        <v>195</v>
      </c>
      <c r="J688" s="109">
        <v>2.938852E-3</v>
      </c>
      <c r="K688" s="109">
        <v>0.29389999999999999</v>
      </c>
      <c r="L688" s="108">
        <v>2.4704530000000001E-3</v>
      </c>
      <c r="M688" s="107">
        <v>1534.5494189999999</v>
      </c>
      <c r="N688" s="62"/>
    </row>
    <row r="689" spans="1:14" x14ac:dyDescent="0.25">
      <c r="A689" s="111">
        <v>108</v>
      </c>
      <c r="B689" s="109" t="s">
        <v>495</v>
      </c>
      <c r="C689" s="109">
        <v>1202</v>
      </c>
      <c r="D689" s="109">
        <v>8.7789059599999995</v>
      </c>
      <c r="E689" s="109">
        <v>1.7521002000000001</v>
      </c>
      <c r="F689" s="109">
        <v>175.21001999999999</v>
      </c>
      <c r="G689" s="109">
        <v>2.3134835999999999E-2</v>
      </c>
      <c r="H689" s="110">
        <v>729672.73250000004</v>
      </c>
      <c r="I689" s="109">
        <v>195</v>
      </c>
      <c r="J689" s="109">
        <v>0.13282160600000001</v>
      </c>
      <c r="K689" s="109">
        <v>13.282299999999999</v>
      </c>
      <c r="L689" s="108">
        <v>7.5807083999999997E-2</v>
      </c>
      <c r="M689" s="107">
        <v>55314.36189</v>
      </c>
      <c r="N689" s="62"/>
    </row>
    <row r="690" spans="1:14" x14ac:dyDescent="0.25">
      <c r="A690" s="111">
        <v>108</v>
      </c>
      <c r="B690" s="109" t="s">
        <v>494</v>
      </c>
      <c r="C690" s="109">
        <v>1202</v>
      </c>
      <c r="D690" s="109">
        <v>8.7789059599999995</v>
      </c>
      <c r="E690" s="109">
        <v>1.460097E-2</v>
      </c>
      <c r="F690" s="109">
        <v>1.460097</v>
      </c>
      <c r="G690" s="109">
        <v>6.6601599999999996E-4</v>
      </c>
      <c r="H690" s="110">
        <v>21006.134740000001</v>
      </c>
      <c r="I690" s="109">
        <v>195</v>
      </c>
      <c r="J690" s="109">
        <v>3.2575300000000002E-4</v>
      </c>
      <c r="K690" s="109">
        <v>3.2599999999999997E-2</v>
      </c>
      <c r="L690" s="108">
        <v>2.2310346000000002E-2</v>
      </c>
      <c r="M690" s="107">
        <v>468.65412930000002</v>
      </c>
      <c r="N690" s="62"/>
    </row>
    <row r="691" spans="1:14" x14ac:dyDescent="0.25">
      <c r="A691" s="111">
        <v>108</v>
      </c>
      <c r="B691" s="109" t="s">
        <v>493</v>
      </c>
      <c r="C691" s="109">
        <v>1202</v>
      </c>
      <c r="D691" s="109">
        <v>8.7789059599999995</v>
      </c>
      <c r="E691" s="109">
        <v>4.0780768289999996</v>
      </c>
      <c r="F691" s="109">
        <v>407.80768289999997</v>
      </c>
      <c r="G691" s="109">
        <v>7.0023830999999995E-2</v>
      </c>
      <c r="H691" s="110">
        <v>2208551.645</v>
      </c>
      <c r="I691" s="109">
        <v>195</v>
      </c>
      <c r="J691" s="109">
        <v>0.39416030600000002</v>
      </c>
      <c r="K691" s="109">
        <v>39.416200000000003</v>
      </c>
      <c r="L691" s="108">
        <v>9.6653477000000002E-2</v>
      </c>
      <c r="M691" s="107">
        <v>213464.19620000001</v>
      </c>
      <c r="N691" s="62"/>
    </row>
    <row r="692" spans="1:14" x14ac:dyDescent="0.25">
      <c r="A692" s="106">
        <v>110</v>
      </c>
      <c r="B692" s="103" t="s">
        <v>496</v>
      </c>
      <c r="C692" s="103">
        <v>1202</v>
      </c>
      <c r="D692" s="103">
        <v>14.82180455</v>
      </c>
      <c r="E692" s="103">
        <v>4.7353986600000004</v>
      </c>
      <c r="F692" s="103">
        <v>473.53986600000002</v>
      </c>
      <c r="G692" s="103">
        <v>7.7279045000000005E-2</v>
      </c>
      <c r="H692" s="104">
        <v>2437381.0780000002</v>
      </c>
      <c r="I692" s="103">
        <v>195</v>
      </c>
      <c r="J692" s="103">
        <v>5.1301460000000004E-3</v>
      </c>
      <c r="K692" s="103">
        <v>0.51300000000000001</v>
      </c>
      <c r="L692" s="102">
        <v>1.0833609999999999E-3</v>
      </c>
      <c r="M692" s="101">
        <v>2640.5637230000002</v>
      </c>
      <c r="N692" s="62"/>
    </row>
    <row r="693" spans="1:14" ht="15.75" thickBot="1" x14ac:dyDescent="0.3">
      <c r="A693" s="100">
        <v>110</v>
      </c>
      <c r="B693" s="98" t="s">
        <v>493</v>
      </c>
      <c r="C693" s="98">
        <v>1202</v>
      </c>
      <c r="D693" s="98">
        <v>14.82180455</v>
      </c>
      <c r="E693" s="98">
        <v>3.243617022</v>
      </c>
      <c r="F693" s="98">
        <v>324.36170220000002</v>
      </c>
      <c r="G693" s="98">
        <v>5.5323024999999998E-2</v>
      </c>
      <c r="H693" s="99">
        <v>1744888.203</v>
      </c>
      <c r="I693" s="98">
        <v>195</v>
      </c>
      <c r="J693" s="98">
        <v>1.0568349999999999E-3</v>
      </c>
      <c r="K693" s="98">
        <v>0.1057</v>
      </c>
      <c r="L693" s="97">
        <v>3.2581999999999999E-4</v>
      </c>
      <c r="M693" s="96">
        <v>568.51936339999997</v>
      </c>
      <c r="N693" s="62"/>
    </row>
    <row r="694" spans="1:14" x14ac:dyDescent="0.25">
      <c r="A694" s="127">
        <v>21</v>
      </c>
      <c r="B694" s="125" t="s">
        <v>495</v>
      </c>
      <c r="C694" s="125">
        <v>1006</v>
      </c>
      <c r="D694" s="125">
        <v>20.71919896</v>
      </c>
      <c r="E694" s="125">
        <v>4.2201023800000002</v>
      </c>
      <c r="F694" s="125">
        <v>422.01023800000002</v>
      </c>
      <c r="G694" s="125">
        <v>5.0339746999999997E-2</v>
      </c>
      <c r="H694" s="126">
        <v>1587715.621</v>
      </c>
      <c r="I694" s="125">
        <v>200</v>
      </c>
      <c r="J694" s="125">
        <v>1.5737999999999999E-4</v>
      </c>
      <c r="K694" s="125">
        <v>1.5699999999999999E-2</v>
      </c>
      <c r="L694" s="124">
        <v>3.7299999999999999E-5</v>
      </c>
      <c r="M694" s="123">
        <v>59.210759889999999</v>
      </c>
      <c r="N694" s="62"/>
    </row>
    <row r="695" spans="1:14" x14ac:dyDescent="0.25">
      <c r="A695" s="111">
        <v>21</v>
      </c>
      <c r="B695" s="109" t="s">
        <v>493</v>
      </c>
      <c r="C695" s="109">
        <v>1006</v>
      </c>
      <c r="D695" s="109">
        <v>20.71919896</v>
      </c>
      <c r="E695" s="109">
        <v>10.59204079</v>
      </c>
      <c r="F695" s="109">
        <v>1059.2040790000001</v>
      </c>
      <c r="G695" s="109">
        <v>0.162296368</v>
      </c>
      <c r="H695" s="110">
        <v>5118827.4400000004</v>
      </c>
      <c r="I695" s="109">
        <v>200</v>
      </c>
      <c r="J695" s="109">
        <v>8.3119800000000001E-4</v>
      </c>
      <c r="K695" s="109">
        <v>8.3099999999999993E-2</v>
      </c>
      <c r="L695" s="108">
        <v>7.8499999999999997E-5</v>
      </c>
      <c r="M695" s="107">
        <v>401.6941961</v>
      </c>
      <c r="N695" s="62"/>
    </row>
    <row r="696" spans="1:14" x14ac:dyDescent="0.25">
      <c r="A696" s="106">
        <v>23</v>
      </c>
      <c r="B696" s="103" t="s">
        <v>497</v>
      </c>
      <c r="C696" s="103">
        <v>1006</v>
      </c>
      <c r="D696" s="103">
        <v>5.4614007200000003</v>
      </c>
      <c r="E696" s="103">
        <v>0.31920114999999999</v>
      </c>
      <c r="F696" s="103">
        <v>31.920114999999999</v>
      </c>
      <c r="G696" s="103">
        <v>5.3453659999999998E-3</v>
      </c>
      <c r="H696" s="104">
        <v>168592.84080000001</v>
      </c>
      <c r="I696" s="103">
        <v>200</v>
      </c>
      <c r="J696" s="103">
        <v>4.9428156000000001E-2</v>
      </c>
      <c r="K696" s="103">
        <v>4.9428999999999998</v>
      </c>
      <c r="L696" s="102">
        <v>0.154849554</v>
      </c>
      <c r="M696" s="101">
        <v>26106.526259999999</v>
      </c>
      <c r="N696" s="62"/>
    </row>
    <row r="697" spans="1:14" x14ac:dyDescent="0.25">
      <c r="A697" s="106">
        <v>23</v>
      </c>
      <c r="B697" s="103" t="s">
        <v>496</v>
      </c>
      <c r="C697" s="103">
        <v>1006</v>
      </c>
      <c r="D697" s="103">
        <v>5.4614007200000003</v>
      </c>
      <c r="E697" s="103">
        <v>0.61429999999999996</v>
      </c>
      <c r="F697" s="103">
        <v>61.43</v>
      </c>
      <c r="G697" s="103">
        <v>8.8860870000000008E-3</v>
      </c>
      <c r="H697" s="104">
        <v>280267.16899999999</v>
      </c>
      <c r="I697" s="103">
        <v>200</v>
      </c>
      <c r="J697" s="103">
        <v>9.6984794999999999E-2</v>
      </c>
      <c r="K697" s="103">
        <v>9.6986000000000008</v>
      </c>
      <c r="L697" s="102">
        <v>0.157878553</v>
      </c>
      <c r="M697" s="101">
        <v>44248.175080000001</v>
      </c>
      <c r="N697" s="62"/>
    </row>
    <row r="698" spans="1:14" x14ac:dyDescent="0.25">
      <c r="A698" s="106">
        <v>23</v>
      </c>
      <c r="B698" s="103" t="s">
        <v>495</v>
      </c>
      <c r="C698" s="103">
        <v>1006</v>
      </c>
      <c r="D698" s="103">
        <v>5.4614007200000003</v>
      </c>
      <c r="E698" s="103">
        <v>1.1742999000000001</v>
      </c>
      <c r="F698" s="103">
        <v>117.42999</v>
      </c>
      <c r="G698" s="103">
        <v>1.3956433000000001E-2</v>
      </c>
      <c r="H698" s="104">
        <v>440185.88510000001</v>
      </c>
      <c r="I698" s="103">
        <v>200</v>
      </c>
      <c r="J698" s="103">
        <v>9.0404924999999997E-2</v>
      </c>
      <c r="K698" s="103">
        <v>9.0404999999999998</v>
      </c>
      <c r="L698" s="102">
        <v>7.6986233000000001E-2</v>
      </c>
      <c r="M698" s="101">
        <v>33888.252950000002</v>
      </c>
      <c r="N698" s="62"/>
    </row>
    <row r="699" spans="1:14" x14ac:dyDescent="0.25">
      <c r="A699" s="106">
        <v>23</v>
      </c>
      <c r="B699" s="103" t="s">
        <v>494</v>
      </c>
      <c r="C699" s="103">
        <v>1006</v>
      </c>
      <c r="D699" s="103">
        <v>5.4614007200000003</v>
      </c>
      <c r="E699" s="103">
        <v>5.3002600000000002E-3</v>
      </c>
      <c r="F699" s="103">
        <v>0.530026</v>
      </c>
      <c r="G699" s="103">
        <v>2.3122E-4</v>
      </c>
      <c r="H699" s="104">
        <v>7292.6783230000001</v>
      </c>
      <c r="I699" s="103">
        <v>200</v>
      </c>
      <c r="J699" s="103">
        <v>1.18737E-4</v>
      </c>
      <c r="K699" s="103">
        <v>1.1900000000000001E-2</v>
      </c>
      <c r="L699" s="102">
        <v>2.2402017E-2</v>
      </c>
      <c r="M699" s="101">
        <v>163.3707053</v>
      </c>
      <c r="N699" s="62"/>
    </row>
    <row r="700" spans="1:14" x14ac:dyDescent="0.25">
      <c r="A700" s="106">
        <v>23</v>
      </c>
      <c r="B700" s="103" t="s">
        <v>493</v>
      </c>
      <c r="C700" s="103">
        <v>1006</v>
      </c>
      <c r="D700" s="103">
        <v>5.4614007200000003</v>
      </c>
      <c r="E700" s="103">
        <v>2.619183923</v>
      </c>
      <c r="F700" s="103">
        <v>261.91839229999999</v>
      </c>
      <c r="G700" s="103">
        <v>3.9571614999999997E-2</v>
      </c>
      <c r="H700" s="104">
        <v>1248088.7279999999</v>
      </c>
      <c r="I700" s="103">
        <v>200</v>
      </c>
      <c r="J700" s="103">
        <v>0.241879539</v>
      </c>
      <c r="K700" s="103">
        <v>24.187999999999999</v>
      </c>
      <c r="L700" s="102">
        <v>9.2349200000000006E-2</v>
      </c>
      <c r="M700" s="101">
        <v>115259.9952</v>
      </c>
      <c r="N700" s="62"/>
    </row>
    <row r="701" spans="1:14" x14ac:dyDescent="0.25">
      <c r="A701" s="111">
        <v>24</v>
      </c>
      <c r="B701" s="109" t="s">
        <v>497</v>
      </c>
      <c r="C701" s="109">
        <v>1004</v>
      </c>
      <c r="D701" s="109">
        <v>6.778400661</v>
      </c>
      <c r="E701" s="109">
        <v>0.44850079999999998</v>
      </c>
      <c r="F701" s="109">
        <v>44.850079999999998</v>
      </c>
      <c r="G701" s="109">
        <v>7.4269660000000001E-3</v>
      </c>
      <c r="H701" s="110">
        <v>234246.51420000001</v>
      </c>
      <c r="I701" s="109">
        <v>200</v>
      </c>
      <c r="J701" s="109">
        <v>3.1862299999999997E-4</v>
      </c>
      <c r="K701" s="109">
        <v>3.1899999999999998E-2</v>
      </c>
      <c r="L701" s="108">
        <v>7.1041799999999999E-4</v>
      </c>
      <c r="M701" s="107">
        <v>166.41290670000001</v>
      </c>
      <c r="N701" s="62"/>
    </row>
    <row r="702" spans="1:14" x14ac:dyDescent="0.25">
      <c r="A702" s="111">
        <v>24</v>
      </c>
      <c r="B702" s="109" t="s">
        <v>496</v>
      </c>
      <c r="C702" s="109">
        <v>1004</v>
      </c>
      <c r="D702" s="109">
        <v>6.778400661</v>
      </c>
      <c r="E702" s="109">
        <v>1.1281999</v>
      </c>
      <c r="F702" s="109">
        <v>112.81999</v>
      </c>
      <c r="G702" s="109">
        <v>1.6260947000000001E-2</v>
      </c>
      <c r="H702" s="110">
        <v>512870.28409999999</v>
      </c>
      <c r="I702" s="109">
        <v>200</v>
      </c>
      <c r="J702" s="109">
        <v>1.5608880000000001E-3</v>
      </c>
      <c r="K702" s="109">
        <v>0.15609999999999999</v>
      </c>
      <c r="L702" s="108">
        <v>1.383521E-3</v>
      </c>
      <c r="M702" s="107">
        <v>709.56663100000003</v>
      </c>
      <c r="N702" s="62"/>
    </row>
    <row r="703" spans="1:14" ht="15.75" thickBot="1" x14ac:dyDescent="0.3">
      <c r="A703" s="121">
        <v>24</v>
      </c>
      <c r="B703" s="119" t="s">
        <v>493</v>
      </c>
      <c r="C703" s="119">
        <v>1004</v>
      </c>
      <c r="D703" s="119">
        <v>6.778400661</v>
      </c>
      <c r="E703" s="119">
        <v>3.8319157750000001</v>
      </c>
      <c r="F703" s="119">
        <v>383.19157749999999</v>
      </c>
      <c r="G703" s="119">
        <v>5.8412927000000003E-2</v>
      </c>
      <c r="H703" s="120">
        <v>1842343.719</v>
      </c>
      <c r="I703" s="119">
        <v>200</v>
      </c>
      <c r="J703" s="119">
        <v>2.2828029999999999E-3</v>
      </c>
      <c r="K703" s="119">
        <v>0.22819999999999999</v>
      </c>
      <c r="L703" s="118">
        <v>5.95734E-4</v>
      </c>
      <c r="M703" s="117">
        <v>1097.5470330000001</v>
      </c>
      <c r="N703" s="62"/>
    </row>
    <row r="704" spans="1:14" x14ac:dyDescent="0.25">
      <c r="A704" s="116">
        <v>27</v>
      </c>
      <c r="B704" s="114" t="s">
        <v>497</v>
      </c>
      <c r="C704" s="114">
        <v>1006</v>
      </c>
      <c r="D704" s="114">
        <v>8.9390003050000004</v>
      </c>
      <c r="E704" s="114">
        <v>0.57210095000000005</v>
      </c>
      <c r="F704" s="114">
        <v>57.210095000000003</v>
      </c>
      <c r="G704" s="114">
        <v>9.3600279999999994E-3</v>
      </c>
      <c r="H704" s="115">
        <v>295215.28639999998</v>
      </c>
      <c r="I704" s="114">
        <v>211</v>
      </c>
      <c r="J704" s="114">
        <v>6.1758500000000003E-4</v>
      </c>
      <c r="K704" s="114">
        <v>6.1800000000000001E-2</v>
      </c>
      <c r="L704" s="113">
        <v>1.0795030000000001E-3</v>
      </c>
      <c r="M704" s="112">
        <v>318.68579249999999</v>
      </c>
      <c r="N704" s="62"/>
    </row>
    <row r="705" spans="1:14" x14ac:dyDescent="0.25">
      <c r="A705" s="106">
        <v>27</v>
      </c>
      <c r="B705" s="103" t="s">
        <v>496</v>
      </c>
      <c r="C705" s="103">
        <v>1006</v>
      </c>
      <c r="D705" s="103">
        <v>8.9390003050000004</v>
      </c>
      <c r="E705" s="103">
        <v>1.6740001900000001</v>
      </c>
      <c r="F705" s="103">
        <v>167.40001899999999</v>
      </c>
      <c r="G705" s="103">
        <v>2.4151430000000002E-2</v>
      </c>
      <c r="H705" s="104">
        <v>761736.10649999999</v>
      </c>
      <c r="I705" s="103">
        <v>211</v>
      </c>
      <c r="J705" s="103">
        <v>2.7369953999999998E-2</v>
      </c>
      <c r="K705" s="103">
        <v>2.7372000000000001</v>
      </c>
      <c r="L705" s="102">
        <v>1.6350030000000002E-2</v>
      </c>
      <c r="M705" s="101">
        <v>12454.408289999999</v>
      </c>
      <c r="N705" s="62"/>
    </row>
    <row r="706" spans="1:14" x14ac:dyDescent="0.25">
      <c r="A706" s="106">
        <v>27</v>
      </c>
      <c r="B706" s="103" t="s">
        <v>495</v>
      </c>
      <c r="C706" s="103">
        <v>1006</v>
      </c>
      <c r="D706" s="103">
        <v>8.9390003050000004</v>
      </c>
      <c r="E706" s="103">
        <v>3.3568989849999999</v>
      </c>
      <c r="F706" s="103">
        <v>335.68989850000003</v>
      </c>
      <c r="G706" s="103">
        <v>3.7960454999999997E-2</v>
      </c>
      <c r="H706" s="104">
        <v>1197272.7620000001</v>
      </c>
      <c r="I706" s="103">
        <v>211</v>
      </c>
      <c r="J706" s="103">
        <v>0.154647909</v>
      </c>
      <c r="K706" s="103">
        <v>15.464700000000001</v>
      </c>
      <c r="L706" s="102">
        <v>4.6068681E-2</v>
      </c>
      <c r="M706" s="101">
        <v>55156.77706</v>
      </c>
      <c r="N706" s="62"/>
    </row>
    <row r="707" spans="1:14" x14ac:dyDescent="0.25">
      <c r="A707" s="106">
        <v>27</v>
      </c>
      <c r="B707" s="103" t="s">
        <v>494</v>
      </c>
      <c r="C707" s="103">
        <v>1006</v>
      </c>
      <c r="D707" s="103">
        <v>8.9390003050000004</v>
      </c>
      <c r="E707" s="103">
        <v>1.5199850000000001E-2</v>
      </c>
      <c r="F707" s="103">
        <v>1.5199849999999999</v>
      </c>
      <c r="G707" s="103">
        <v>6.7631600000000005E-4</v>
      </c>
      <c r="H707" s="104">
        <v>21331.016759999999</v>
      </c>
      <c r="I707" s="103">
        <v>211</v>
      </c>
      <c r="J707" s="103">
        <v>2.1644899999999999E-4</v>
      </c>
      <c r="K707" s="103">
        <v>2.1700000000000001E-2</v>
      </c>
      <c r="L707" s="102">
        <v>1.4240203E-2</v>
      </c>
      <c r="M707" s="101">
        <v>303.75801250000001</v>
      </c>
      <c r="N707" s="62"/>
    </row>
    <row r="708" spans="1:14" x14ac:dyDescent="0.25">
      <c r="A708" s="106">
        <v>27</v>
      </c>
      <c r="B708" s="103" t="s">
        <v>493</v>
      </c>
      <c r="C708" s="103">
        <v>1006</v>
      </c>
      <c r="D708" s="103">
        <v>8.9390003050000004</v>
      </c>
      <c r="E708" s="103">
        <v>2.9954939569999999</v>
      </c>
      <c r="F708" s="103">
        <v>299.54939569999999</v>
      </c>
      <c r="G708" s="103">
        <v>4.5142149999999999E-2</v>
      </c>
      <c r="H708" s="104">
        <v>1423783.4240000001</v>
      </c>
      <c r="I708" s="103">
        <v>211</v>
      </c>
      <c r="J708" s="103">
        <v>0.53314249700000005</v>
      </c>
      <c r="K708" s="103">
        <v>53.3142</v>
      </c>
      <c r="L708" s="102">
        <v>0.17798149699999999</v>
      </c>
      <c r="M708" s="101">
        <v>253407.10459999999</v>
      </c>
      <c r="N708" s="62"/>
    </row>
    <row r="709" spans="1:14" x14ac:dyDescent="0.25">
      <c r="A709" s="111">
        <v>38</v>
      </c>
      <c r="B709" s="109" t="s">
        <v>497</v>
      </c>
      <c r="C709" s="109">
        <v>1006</v>
      </c>
      <c r="D709" s="109">
        <v>16.956410649999999</v>
      </c>
      <c r="E709" s="109">
        <v>1.2227025</v>
      </c>
      <c r="F709" s="109">
        <v>122.27025</v>
      </c>
      <c r="G709" s="109">
        <v>2.0712423000000001E-2</v>
      </c>
      <c r="H709" s="110">
        <v>653269.82479999994</v>
      </c>
      <c r="I709" s="109">
        <v>211</v>
      </c>
      <c r="J709" s="109">
        <v>5.0185400000000004E-4</v>
      </c>
      <c r="K709" s="109">
        <v>5.0200000000000002E-2</v>
      </c>
      <c r="L709" s="108">
        <v>4.1044699999999998E-4</v>
      </c>
      <c r="M709" s="107">
        <v>268.13237729999997</v>
      </c>
      <c r="N709" s="62"/>
    </row>
    <row r="710" spans="1:14" x14ac:dyDescent="0.25">
      <c r="A710" s="111">
        <v>38</v>
      </c>
      <c r="B710" s="109" t="s">
        <v>495</v>
      </c>
      <c r="C710" s="109">
        <v>1006</v>
      </c>
      <c r="D710" s="109">
        <v>16.956410649999999</v>
      </c>
      <c r="E710" s="109">
        <v>3.0973983299999999</v>
      </c>
      <c r="F710" s="109">
        <v>309.73983299999998</v>
      </c>
      <c r="G710" s="109">
        <v>3.5457269999999999E-2</v>
      </c>
      <c r="H710" s="110">
        <v>1118322.2819999999</v>
      </c>
      <c r="I710" s="109">
        <v>211</v>
      </c>
      <c r="J710" s="109">
        <v>1.8877499999999999E-4</v>
      </c>
      <c r="K710" s="109">
        <v>1.89E-2</v>
      </c>
      <c r="L710" s="108">
        <v>6.0900000000000003E-5</v>
      </c>
      <c r="M710" s="107">
        <v>68.157726530000005</v>
      </c>
      <c r="N710" s="62"/>
    </row>
    <row r="711" spans="1:14" x14ac:dyDescent="0.25">
      <c r="A711" s="111">
        <v>38</v>
      </c>
      <c r="B711" s="109" t="s">
        <v>493</v>
      </c>
      <c r="C711" s="109">
        <v>1006</v>
      </c>
      <c r="D711" s="109">
        <v>16.956410649999999</v>
      </c>
      <c r="E711" s="109">
        <v>9.1029019449999993</v>
      </c>
      <c r="F711" s="109">
        <v>910.29019449999998</v>
      </c>
      <c r="G711" s="109">
        <v>0.14208125599999999</v>
      </c>
      <c r="H711" s="110">
        <v>4481242.8250000002</v>
      </c>
      <c r="I711" s="109">
        <v>211</v>
      </c>
      <c r="J711" s="109">
        <v>1.3683844000000001E-2</v>
      </c>
      <c r="K711" s="109">
        <v>1.3684000000000001</v>
      </c>
      <c r="L711" s="108">
        <v>1.5032400000000001E-3</v>
      </c>
      <c r="M711" s="107">
        <v>6736.3823080000002</v>
      </c>
      <c r="N711" s="62"/>
    </row>
    <row r="712" spans="1:14" x14ac:dyDescent="0.25">
      <c r="A712" s="106">
        <v>102</v>
      </c>
      <c r="B712" s="103" t="s">
        <v>497</v>
      </c>
      <c r="C712" s="103">
        <v>1202</v>
      </c>
      <c r="D712" s="103">
        <v>12.16681105</v>
      </c>
      <c r="E712" s="103">
        <v>0.66810177000000004</v>
      </c>
      <c r="F712" s="103">
        <v>66.810176999999996</v>
      </c>
      <c r="G712" s="103">
        <v>1.2250418000000001E-2</v>
      </c>
      <c r="H712" s="104">
        <v>386378.18520000001</v>
      </c>
      <c r="I712" s="103">
        <v>211</v>
      </c>
      <c r="J712" s="105">
        <v>6.5500000000000006E-5</v>
      </c>
      <c r="K712" s="103">
        <v>6.6E-3</v>
      </c>
      <c r="L712" s="102">
        <v>9.8099999999999999E-5</v>
      </c>
      <c r="M712" s="101">
        <v>37.891732380000001</v>
      </c>
      <c r="N712" s="62"/>
    </row>
    <row r="713" spans="1:14" x14ac:dyDescent="0.25">
      <c r="A713" s="106">
        <v>102</v>
      </c>
      <c r="B713" s="103" t="s">
        <v>496</v>
      </c>
      <c r="C713" s="103">
        <v>1202</v>
      </c>
      <c r="D713" s="103">
        <v>12.16681105</v>
      </c>
      <c r="E713" s="103">
        <v>2.2367008099999999</v>
      </c>
      <c r="F713" s="103">
        <v>223.67008100000001</v>
      </c>
      <c r="G713" s="103">
        <v>3.6155640000000003E-2</v>
      </c>
      <c r="H713" s="104">
        <v>1140348.8910000001</v>
      </c>
      <c r="I713" s="103">
        <v>211</v>
      </c>
      <c r="J713" s="103">
        <v>5.5193519999999999E-3</v>
      </c>
      <c r="K713" s="103">
        <v>0.55200000000000005</v>
      </c>
      <c r="L713" s="102">
        <v>2.4676310000000001E-3</v>
      </c>
      <c r="M713" s="101">
        <v>2813.9598900000001</v>
      </c>
      <c r="N713" s="62"/>
    </row>
    <row r="714" spans="1:14" x14ac:dyDescent="0.25">
      <c r="A714" s="106">
        <v>102</v>
      </c>
      <c r="B714" s="103" t="s">
        <v>495</v>
      </c>
      <c r="C714" s="103">
        <v>1202</v>
      </c>
      <c r="D714" s="103">
        <v>12.16681105</v>
      </c>
      <c r="E714" s="103">
        <v>5.8162036500000003</v>
      </c>
      <c r="F714" s="103">
        <v>581.62036499999999</v>
      </c>
      <c r="G714" s="103">
        <v>7.7561605000000006E-2</v>
      </c>
      <c r="H714" s="104">
        <v>2446293.0359999998</v>
      </c>
      <c r="I714" s="103">
        <v>211</v>
      </c>
      <c r="J714" s="103">
        <v>2.83396E-4</v>
      </c>
      <c r="K714" s="103">
        <v>2.8299999999999999E-2</v>
      </c>
      <c r="L714" s="102">
        <v>4.8699999999999998E-5</v>
      </c>
      <c r="M714" s="101">
        <v>119.1964208</v>
      </c>
      <c r="N714" s="62"/>
    </row>
    <row r="715" spans="1:14" x14ac:dyDescent="0.25">
      <c r="A715" s="106">
        <v>102</v>
      </c>
      <c r="B715" s="103" t="s">
        <v>494</v>
      </c>
      <c r="C715" s="103">
        <v>1202</v>
      </c>
      <c r="D715" s="103">
        <v>12.16681105</v>
      </c>
      <c r="E715" s="103">
        <v>4.5801040000000001E-2</v>
      </c>
      <c r="F715" s="103">
        <v>4.5801040000000004</v>
      </c>
      <c r="G715" s="103">
        <v>2.0849800000000002E-3</v>
      </c>
      <c r="H715" s="104">
        <v>65760.260070000004</v>
      </c>
      <c r="I715" s="103">
        <v>211</v>
      </c>
      <c r="J715" s="105">
        <v>1.99E-6</v>
      </c>
      <c r="K715" s="105">
        <v>2.0000000000000001E-4</v>
      </c>
      <c r="L715" s="102">
        <v>4.3399999999999998E-5</v>
      </c>
      <c r="M715" s="101">
        <v>2.8553994020000002</v>
      </c>
      <c r="N715" s="62"/>
    </row>
    <row r="716" spans="1:14" x14ac:dyDescent="0.25">
      <c r="A716" s="111">
        <v>103</v>
      </c>
      <c r="B716" s="109" t="s">
        <v>497</v>
      </c>
      <c r="C716" s="109">
        <v>1202</v>
      </c>
      <c r="D716" s="109">
        <v>8.5444978319999993</v>
      </c>
      <c r="E716" s="109">
        <v>0.38559855599999998</v>
      </c>
      <c r="F716" s="109">
        <v>38.559855599999999</v>
      </c>
      <c r="G716" s="109">
        <v>7.1854199999999997E-3</v>
      </c>
      <c r="H716" s="110">
        <v>226628.15150000001</v>
      </c>
      <c r="I716" s="109">
        <v>211</v>
      </c>
      <c r="J716" s="109">
        <v>1.9550966999999999E-2</v>
      </c>
      <c r="K716" s="109">
        <v>1.9552</v>
      </c>
      <c r="L716" s="108">
        <v>5.0702905999999999E-2</v>
      </c>
      <c r="M716" s="107">
        <v>11490.705809999999</v>
      </c>
      <c r="N716" s="62"/>
    </row>
    <row r="717" spans="1:14" x14ac:dyDescent="0.25">
      <c r="A717" s="111">
        <v>103</v>
      </c>
      <c r="B717" s="109" t="s">
        <v>496</v>
      </c>
      <c r="C717" s="109">
        <v>1202</v>
      </c>
      <c r="D717" s="109">
        <v>8.5444978319999993</v>
      </c>
      <c r="E717" s="109">
        <v>2.74059952</v>
      </c>
      <c r="F717" s="109">
        <v>274.05995200000001</v>
      </c>
      <c r="G717" s="109">
        <v>4.4779794999999997E-2</v>
      </c>
      <c r="H717" s="110">
        <v>1412354.733</v>
      </c>
      <c r="I717" s="109">
        <v>211</v>
      </c>
      <c r="J717" s="109">
        <v>0.19139381899999999</v>
      </c>
      <c r="K717" s="109">
        <v>19.139500000000002</v>
      </c>
      <c r="L717" s="108">
        <v>6.9836477999999994E-2</v>
      </c>
      <c r="M717" s="107">
        <v>98633.880780000007</v>
      </c>
      <c r="N717" s="62"/>
    </row>
    <row r="718" spans="1:14" x14ac:dyDescent="0.25">
      <c r="A718" s="111">
        <v>103</v>
      </c>
      <c r="B718" s="109" t="s">
        <v>495</v>
      </c>
      <c r="C718" s="109">
        <v>1202</v>
      </c>
      <c r="D718" s="109">
        <v>8.5444978319999993</v>
      </c>
      <c r="E718" s="109">
        <v>4.8032003000000003</v>
      </c>
      <c r="F718" s="109">
        <v>480.32002999999997</v>
      </c>
      <c r="G718" s="109">
        <v>6.6096142999999996E-2</v>
      </c>
      <c r="H718" s="110">
        <v>2084672.362</v>
      </c>
      <c r="I718" s="109">
        <v>211</v>
      </c>
      <c r="J718" s="109">
        <v>0.76063052499999995</v>
      </c>
      <c r="K718" s="109">
        <v>76.063100000000006</v>
      </c>
      <c r="L718" s="108">
        <v>0.15835911</v>
      </c>
      <c r="M718" s="107">
        <v>330126.8603</v>
      </c>
      <c r="N718" s="62"/>
    </row>
    <row r="719" spans="1:14" x14ac:dyDescent="0.25">
      <c r="A719" s="111">
        <v>103</v>
      </c>
      <c r="B719" s="109" t="s">
        <v>499</v>
      </c>
      <c r="C719" s="109">
        <v>1202</v>
      </c>
      <c r="D719" s="109">
        <v>8.5444978319999993</v>
      </c>
      <c r="E719" s="109">
        <v>7.3199440000000005E-2</v>
      </c>
      <c r="F719" s="109">
        <v>7.3199439999999996</v>
      </c>
      <c r="G719" s="109">
        <v>1.229188E-3</v>
      </c>
      <c r="H719" s="110">
        <v>38768.578410000002</v>
      </c>
      <c r="I719" s="109">
        <v>211</v>
      </c>
      <c r="J719" s="109">
        <v>1.3988344E-2</v>
      </c>
      <c r="K719" s="109">
        <v>1.3989</v>
      </c>
      <c r="L719" s="108">
        <v>0.19109906400000001</v>
      </c>
      <c r="M719" s="107">
        <v>7408.6390350000001</v>
      </c>
      <c r="N719" s="62"/>
    </row>
    <row r="720" spans="1:14" x14ac:dyDescent="0.25">
      <c r="A720" s="111">
        <v>103</v>
      </c>
      <c r="B720" s="109" t="s">
        <v>494</v>
      </c>
      <c r="C720" s="109">
        <v>1202</v>
      </c>
      <c r="D720" s="109">
        <v>8.5444978319999993</v>
      </c>
      <c r="E720" s="109">
        <v>2.2499585999999999E-2</v>
      </c>
      <c r="F720" s="109">
        <v>2.2499585999999998</v>
      </c>
      <c r="G720" s="109">
        <v>1.080286E-3</v>
      </c>
      <c r="H720" s="110">
        <v>34072.223680000003</v>
      </c>
      <c r="I720" s="109">
        <v>211</v>
      </c>
      <c r="J720" s="109">
        <v>1.3405820000000001E-3</v>
      </c>
      <c r="K720" s="109">
        <v>0.1341</v>
      </c>
      <c r="L720" s="108">
        <v>5.9582536999999998E-2</v>
      </c>
      <c r="M720" s="107">
        <v>2030.109537</v>
      </c>
      <c r="N720" s="62"/>
    </row>
    <row r="721" spans="1:14" x14ac:dyDescent="0.25">
      <c r="A721" s="111">
        <v>103</v>
      </c>
      <c r="B721" s="109" t="s">
        <v>493</v>
      </c>
      <c r="C721" s="109">
        <v>1202</v>
      </c>
      <c r="D721" s="109">
        <v>8.5444978319999993</v>
      </c>
      <c r="E721" s="109">
        <v>0.51438925400000002</v>
      </c>
      <c r="F721" s="109">
        <v>51.43892537</v>
      </c>
      <c r="G721" s="109">
        <v>8.8997509999999991E-3</v>
      </c>
      <c r="H721" s="110">
        <v>280698.14399999997</v>
      </c>
      <c r="I721" s="109">
        <v>211</v>
      </c>
      <c r="J721" s="109">
        <v>1.058708E-2</v>
      </c>
      <c r="K721" s="109">
        <v>1.0587</v>
      </c>
      <c r="L721" s="108">
        <v>2.0581845000000001E-2</v>
      </c>
      <c r="M721" s="107">
        <v>5777.2855749999999</v>
      </c>
      <c r="N721" s="62"/>
    </row>
    <row r="722" spans="1:14" x14ac:dyDescent="0.25">
      <c r="A722" s="106">
        <v>110</v>
      </c>
      <c r="B722" s="103" t="s">
        <v>497</v>
      </c>
      <c r="C722" s="103">
        <v>1202</v>
      </c>
      <c r="D722" s="103">
        <v>14.82180455</v>
      </c>
      <c r="E722" s="103">
        <v>0.87250083</v>
      </c>
      <c r="F722" s="103">
        <v>87.250083000000004</v>
      </c>
      <c r="G722" s="103">
        <v>1.6217563000000001E-2</v>
      </c>
      <c r="H722" s="104">
        <v>511501.94380000001</v>
      </c>
      <c r="I722" s="103">
        <v>211</v>
      </c>
      <c r="J722" s="105">
        <v>5.84E-6</v>
      </c>
      <c r="K722" s="105">
        <v>5.9999999999999995E-4</v>
      </c>
      <c r="L722" s="102">
        <v>6.6900000000000003E-6</v>
      </c>
      <c r="M722" s="101">
        <v>3.4220248209999999</v>
      </c>
      <c r="N722" s="62"/>
    </row>
    <row r="723" spans="1:14" x14ac:dyDescent="0.25">
      <c r="A723" s="106">
        <v>110</v>
      </c>
      <c r="B723" s="103" t="s">
        <v>496</v>
      </c>
      <c r="C723" s="103">
        <v>1202</v>
      </c>
      <c r="D723" s="103">
        <v>14.82180455</v>
      </c>
      <c r="E723" s="103">
        <v>4.7353986600000004</v>
      </c>
      <c r="F723" s="103">
        <v>473.53986600000002</v>
      </c>
      <c r="G723" s="103">
        <v>7.7279045000000005E-2</v>
      </c>
      <c r="H723" s="104">
        <v>2437381.0780000002</v>
      </c>
      <c r="I723" s="103">
        <v>211</v>
      </c>
      <c r="J723" s="103">
        <v>3.0303320000000002E-3</v>
      </c>
      <c r="K723" s="103">
        <v>0.30309999999999998</v>
      </c>
      <c r="L723" s="102">
        <v>6.3993199999999996E-4</v>
      </c>
      <c r="M723" s="101">
        <v>1559.757335</v>
      </c>
      <c r="N723" s="62"/>
    </row>
    <row r="724" spans="1:14" x14ac:dyDescent="0.25">
      <c r="A724" s="106">
        <v>110</v>
      </c>
      <c r="B724" s="103" t="s">
        <v>495</v>
      </c>
      <c r="C724" s="103">
        <v>1202</v>
      </c>
      <c r="D724" s="103">
        <v>14.82180455</v>
      </c>
      <c r="E724" s="103">
        <v>4.7515000389999997</v>
      </c>
      <c r="F724" s="103">
        <v>475.1500039</v>
      </c>
      <c r="G724" s="103">
        <v>6.2121387E-2</v>
      </c>
      <c r="H724" s="104">
        <v>1959308.5589999999</v>
      </c>
      <c r="I724" s="103">
        <v>211</v>
      </c>
      <c r="J724" s="103">
        <v>6.9184499999999996E-3</v>
      </c>
      <c r="K724" s="103">
        <v>0.69179999999999997</v>
      </c>
      <c r="L724" s="102">
        <v>1.4560560000000001E-3</v>
      </c>
      <c r="M724" s="101">
        <v>2852.8629249999999</v>
      </c>
      <c r="N724" s="62"/>
    </row>
    <row r="725" spans="1:14" ht="15.75" thickBot="1" x14ac:dyDescent="0.3">
      <c r="A725" s="100">
        <v>110</v>
      </c>
      <c r="B725" s="98" t="s">
        <v>493</v>
      </c>
      <c r="C725" s="98">
        <v>1202</v>
      </c>
      <c r="D725" s="98">
        <v>14.82180455</v>
      </c>
      <c r="E725" s="98">
        <v>3.243617022</v>
      </c>
      <c r="F725" s="98">
        <v>324.36170220000002</v>
      </c>
      <c r="G725" s="98">
        <v>5.5323024999999998E-2</v>
      </c>
      <c r="H725" s="99">
        <v>1744888.203</v>
      </c>
      <c r="I725" s="98">
        <v>211</v>
      </c>
      <c r="J725" s="98">
        <v>8.5782700000000003E-4</v>
      </c>
      <c r="K725" s="98">
        <v>8.5800000000000001E-2</v>
      </c>
      <c r="L725" s="97">
        <v>2.6446599999999998E-4</v>
      </c>
      <c r="M725" s="96">
        <v>461.46384590000002</v>
      </c>
      <c r="N725" s="62"/>
    </row>
    <row r="726" spans="1:14" x14ac:dyDescent="0.25">
      <c r="A726" s="127">
        <v>61</v>
      </c>
      <c r="B726" s="125" t="s">
        <v>497</v>
      </c>
      <c r="C726" s="125">
        <v>1102</v>
      </c>
      <c r="D726" s="125">
        <v>7.6165909379999999</v>
      </c>
      <c r="E726" s="125">
        <v>0.41229887999999998</v>
      </c>
      <c r="F726" s="125">
        <v>41.229888000000003</v>
      </c>
      <c r="G726" s="125">
        <v>7.2381479999999998E-3</v>
      </c>
      <c r="H726" s="126">
        <v>228291.1839</v>
      </c>
      <c r="I726" s="125">
        <v>212</v>
      </c>
      <c r="J726" s="125">
        <v>1.8905090000000001E-3</v>
      </c>
      <c r="K726" s="125">
        <v>0.18909999999999999</v>
      </c>
      <c r="L726" s="124">
        <v>4.5852890000000002E-3</v>
      </c>
      <c r="M726" s="123">
        <v>1046.7810300000001</v>
      </c>
      <c r="N726" s="62"/>
    </row>
    <row r="727" spans="1:14" x14ac:dyDescent="0.25">
      <c r="A727" s="111">
        <v>61</v>
      </c>
      <c r="B727" s="109" t="s">
        <v>495</v>
      </c>
      <c r="C727" s="109">
        <v>1102</v>
      </c>
      <c r="D727" s="109">
        <v>7.6165909379999999</v>
      </c>
      <c r="E727" s="109">
        <v>2.6863998499999999</v>
      </c>
      <c r="F727" s="109">
        <v>268.63998500000002</v>
      </c>
      <c r="G727" s="109">
        <v>3.3166237000000001E-2</v>
      </c>
      <c r="H727" s="110">
        <v>1046063.102</v>
      </c>
      <c r="I727" s="109">
        <v>212</v>
      </c>
      <c r="J727" s="109">
        <v>4.8736639999999998E-2</v>
      </c>
      <c r="K727" s="109">
        <v>4.8737000000000004</v>
      </c>
      <c r="L727" s="108">
        <v>1.814199E-2</v>
      </c>
      <c r="M727" s="107">
        <v>18977.666669999999</v>
      </c>
      <c r="N727" s="62"/>
    </row>
    <row r="728" spans="1:14" x14ac:dyDescent="0.25">
      <c r="A728" s="111">
        <v>61</v>
      </c>
      <c r="B728" s="109" t="s">
        <v>493</v>
      </c>
      <c r="C728" s="109">
        <v>1102</v>
      </c>
      <c r="D728" s="109">
        <v>7.6165909379999999</v>
      </c>
      <c r="E728" s="109">
        <v>2.4765545219999998</v>
      </c>
      <c r="F728" s="109">
        <v>247.65545220000001</v>
      </c>
      <c r="G728" s="109">
        <v>4.0143529999999997E-2</v>
      </c>
      <c r="H728" s="110">
        <v>1266126.936</v>
      </c>
      <c r="I728" s="109">
        <v>212</v>
      </c>
      <c r="J728" s="109">
        <v>5.9857375999999997E-2</v>
      </c>
      <c r="K728" s="109">
        <v>5.9856999999999996</v>
      </c>
      <c r="L728" s="108">
        <v>2.4169618E-2</v>
      </c>
      <c r="M728" s="107">
        <v>30601.803970000001</v>
      </c>
      <c r="N728" s="62"/>
    </row>
    <row r="729" spans="1:14" x14ac:dyDescent="0.25">
      <c r="A729" s="106">
        <v>67</v>
      </c>
      <c r="B729" s="103" t="s">
        <v>497</v>
      </c>
      <c r="C729" s="103">
        <v>1102</v>
      </c>
      <c r="D729" s="103">
        <v>14.97261039</v>
      </c>
      <c r="E729" s="103">
        <v>0.89400369999999996</v>
      </c>
      <c r="F729" s="103">
        <v>89.400369999999995</v>
      </c>
      <c r="G729" s="103">
        <v>1.5989218999999999E-2</v>
      </c>
      <c r="H729" s="104">
        <v>504299.97440000001</v>
      </c>
      <c r="I729" s="103">
        <v>212</v>
      </c>
      <c r="J729" s="103">
        <v>2.8109822E-2</v>
      </c>
      <c r="K729" s="103">
        <v>2.8109000000000002</v>
      </c>
      <c r="L729" s="102">
        <v>3.1442624000000002E-2</v>
      </c>
      <c r="M729" s="101">
        <v>15856.51447</v>
      </c>
      <c r="N729" s="62"/>
    </row>
    <row r="730" spans="1:14" x14ac:dyDescent="0.25">
      <c r="A730" s="106">
        <v>67</v>
      </c>
      <c r="B730" s="103" t="s">
        <v>496</v>
      </c>
      <c r="C730" s="103">
        <v>1102</v>
      </c>
      <c r="D730" s="103">
        <v>14.97261039</v>
      </c>
      <c r="E730" s="103">
        <v>2.4648023299999999</v>
      </c>
      <c r="F730" s="103">
        <v>246.480233</v>
      </c>
      <c r="G730" s="103">
        <v>3.8794086999999998E-2</v>
      </c>
      <c r="H730" s="104">
        <v>1223565.49</v>
      </c>
      <c r="I730" s="103">
        <v>212</v>
      </c>
      <c r="J730" s="103">
        <v>3.6012773999999997E-2</v>
      </c>
      <c r="K730" s="103">
        <v>3.6012</v>
      </c>
      <c r="L730" s="102">
        <v>1.4610816E-2</v>
      </c>
      <c r="M730" s="101">
        <v>17877.290690000002</v>
      </c>
      <c r="N730" s="62"/>
    </row>
    <row r="731" spans="1:14" x14ac:dyDescent="0.25">
      <c r="A731" s="106">
        <v>67</v>
      </c>
      <c r="B731" s="103" t="s">
        <v>495</v>
      </c>
      <c r="C731" s="103">
        <v>1102</v>
      </c>
      <c r="D731" s="103">
        <v>14.97261039</v>
      </c>
      <c r="E731" s="103">
        <v>4.9367001899999998</v>
      </c>
      <c r="F731" s="103">
        <v>493.67001900000002</v>
      </c>
      <c r="G731" s="103">
        <v>6.3453873999999993E-2</v>
      </c>
      <c r="H731" s="104">
        <v>2001335.1950000001</v>
      </c>
      <c r="I731" s="103">
        <v>212</v>
      </c>
      <c r="J731" s="103">
        <v>8.4843575000000004E-2</v>
      </c>
      <c r="K731" s="103">
        <v>8.4842999999999993</v>
      </c>
      <c r="L731" s="102">
        <v>1.7186292999999998E-2</v>
      </c>
      <c r="M731" s="101">
        <v>34395.532579999999</v>
      </c>
      <c r="N731" s="62"/>
    </row>
    <row r="732" spans="1:14" x14ac:dyDescent="0.25">
      <c r="A732" s="106">
        <v>67</v>
      </c>
      <c r="B732" s="103" t="s">
        <v>494</v>
      </c>
      <c r="C732" s="103">
        <v>1102</v>
      </c>
      <c r="D732" s="103">
        <v>14.97261039</v>
      </c>
      <c r="E732" s="103">
        <v>7.2001570000000001E-2</v>
      </c>
      <c r="F732" s="103">
        <v>7.2001569999999999</v>
      </c>
      <c r="G732" s="103">
        <v>3.2052700000000001E-3</v>
      </c>
      <c r="H732" s="104">
        <v>101094.2297</v>
      </c>
      <c r="I732" s="103">
        <v>212</v>
      </c>
      <c r="J732" s="103">
        <v>7.0006300000000001E-4</v>
      </c>
      <c r="K732" s="103">
        <v>7.0099999999999996E-2</v>
      </c>
      <c r="L732" s="102">
        <v>9.7228780000000008E-3</v>
      </c>
      <c r="M732" s="101">
        <v>982.92690059999995</v>
      </c>
      <c r="N732" s="62"/>
    </row>
    <row r="733" spans="1:14" ht="15.75" thickBot="1" x14ac:dyDescent="0.3">
      <c r="A733" s="100">
        <v>67</v>
      </c>
      <c r="B733" s="98" t="s">
        <v>493</v>
      </c>
      <c r="C733" s="98">
        <v>1102</v>
      </c>
      <c r="D733" s="98">
        <v>14.97261039</v>
      </c>
      <c r="E733" s="98">
        <v>5.4272848570000001</v>
      </c>
      <c r="F733" s="98">
        <v>542.72848569999996</v>
      </c>
      <c r="G733" s="98">
        <v>8.9518825999999996E-2</v>
      </c>
      <c r="H733" s="99">
        <v>2823423.7769999998</v>
      </c>
      <c r="I733" s="98">
        <v>212</v>
      </c>
      <c r="J733" s="98">
        <v>8.8608276999999999E-2</v>
      </c>
      <c r="K733" s="98">
        <v>8.8607999999999993</v>
      </c>
      <c r="L733" s="97">
        <v>1.6326447000000001E-2</v>
      </c>
      <c r="M733" s="96">
        <v>46096.477780000001</v>
      </c>
      <c r="N733" s="62"/>
    </row>
    <row r="734" spans="1:14" x14ac:dyDescent="0.25">
      <c r="A734" s="127">
        <v>103</v>
      </c>
      <c r="B734" s="125" t="s">
        <v>497</v>
      </c>
      <c r="C734" s="125">
        <v>1202</v>
      </c>
      <c r="D734" s="125">
        <v>8.5444978319999993</v>
      </c>
      <c r="E734" s="125">
        <v>0.38559855599999998</v>
      </c>
      <c r="F734" s="125">
        <v>38.559855599999999</v>
      </c>
      <c r="G734" s="125">
        <v>7.1854199999999997E-3</v>
      </c>
      <c r="H734" s="126">
        <v>226628.15150000001</v>
      </c>
      <c r="I734" s="125">
        <v>214</v>
      </c>
      <c r="J734" s="125">
        <v>6.1084400000000004E-4</v>
      </c>
      <c r="K734" s="125">
        <v>6.1100000000000002E-2</v>
      </c>
      <c r="L734" s="124">
        <v>1.5841449999999999E-3</v>
      </c>
      <c r="M734" s="123">
        <v>359.01180890000001</v>
      </c>
      <c r="N734" s="62"/>
    </row>
    <row r="735" spans="1:14" x14ac:dyDescent="0.25">
      <c r="A735" s="111">
        <v>103</v>
      </c>
      <c r="B735" s="109" t="s">
        <v>496</v>
      </c>
      <c r="C735" s="109">
        <v>1202</v>
      </c>
      <c r="D735" s="109">
        <v>8.5444978319999993</v>
      </c>
      <c r="E735" s="109">
        <v>2.74059952</v>
      </c>
      <c r="F735" s="109">
        <v>274.05995200000001</v>
      </c>
      <c r="G735" s="109">
        <v>4.4779794999999997E-2</v>
      </c>
      <c r="H735" s="110">
        <v>1412354.733</v>
      </c>
      <c r="I735" s="109">
        <v>214</v>
      </c>
      <c r="J735" s="109">
        <v>0.22170162800000001</v>
      </c>
      <c r="K735" s="109">
        <v>22.170100000000001</v>
      </c>
      <c r="L735" s="108">
        <v>8.0895303000000002E-2</v>
      </c>
      <c r="M735" s="107">
        <v>114252.8636</v>
      </c>
      <c r="N735" s="62"/>
    </row>
    <row r="736" spans="1:14" x14ac:dyDescent="0.25">
      <c r="A736" s="111">
        <v>103</v>
      </c>
      <c r="B736" s="109" t="s">
        <v>495</v>
      </c>
      <c r="C736" s="109">
        <v>1202</v>
      </c>
      <c r="D736" s="109">
        <v>8.5444978319999993</v>
      </c>
      <c r="E736" s="109">
        <v>4.8032003000000003</v>
      </c>
      <c r="F736" s="109">
        <v>480.32002999999997</v>
      </c>
      <c r="G736" s="109">
        <v>6.6096142999999996E-2</v>
      </c>
      <c r="H736" s="110">
        <v>2084672.362</v>
      </c>
      <c r="I736" s="109">
        <v>214</v>
      </c>
      <c r="J736" s="109">
        <v>0.21260310299999999</v>
      </c>
      <c r="K736" s="109">
        <v>21.260400000000001</v>
      </c>
      <c r="L736" s="108">
        <v>4.4262801999999997E-2</v>
      </c>
      <c r="M736" s="107">
        <v>92273.439580000006</v>
      </c>
      <c r="N736" s="62"/>
    </row>
    <row r="737" spans="1:14" x14ac:dyDescent="0.25">
      <c r="A737" s="111">
        <v>103</v>
      </c>
      <c r="B737" s="109" t="s">
        <v>494</v>
      </c>
      <c r="C737" s="109">
        <v>1202</v>
      </c>
      <c r="D737" s="109">
        <v>8.5444978319999993</v>
      </c>
      <c r="E737" s="109">
        <v>2.2499585999999999E-2</v>
      </c>
      <c r="F737" s="109">
        <v>2.2499585999999998</v>
      </c>
      <c r="G737" s="109">
        <v>1.080286E-3</v>
      </c>
      <c r="H737" s="110">
        <v>34072.223680000003</v>
      </c>
      <c r="I737" s="109">
        <v>214</v>
      </c>
      <c r="J737" s="109">
        <v>7.9934699999999995E-4</v>
      </c>
      <c r="K737" s="109">
        <v>0.08</v>
      </c>
      <c r="L737" s="108">
        <v>3.5527165999999999E-2</v>
      </c>
      <c r="M737" s="107">
        <v>1210.4895630000001</v>
      </c>
      <c r="N737" s="62"/>
    </row>
    <row r="738" spans="1:14" x14ac:dyDescent="0.25">
      <c r="A738" s="111">
        <v>103</v>
      </c>
      <c r="B738" s="109" t="s">
        <v>493</v>
      </c>
      <c r="C738" s="109">
        <v>1202</v>
      </c>
      <c r="D738" s="109">
        <v>8.5444978319999993</v>
      </c>
      <c r="E738" s="109">
        <v>0.51438925400000002</v>
      </c>
      <c r="F738" s="109">
        <v>51.43892537</v>
      </c>
      <c r="G738" s="109">
        <v>8.8997509999999991E-3</v>
      </c>
      <c r="H738" s="110">
        <v>280698.14399999997</v>
      </c>
      <c r="I738" s="109">
        <v>214</v>
      </c>
      <c r="J738" s="109">
        <v>6.3318150000000002E-3</v>
      </c>
      <c r="K738" s="109">
        <v>0.63319999999999999</v>
      </c>
      <c r="L738" s="108">
        <v>1.2309384E-2</v>
      </c>
      <c r="M738" s="107">
        <v>3455.2211579999998</v>
      </c>
      <c r="N738" s="62"/>
    </row>
    <row r="739" spans="1:14" x14ac:dyDescent="0.25">
      <c r="A739" s="111">
        <v>103</v>
      </c>
      <c r="B739" s="109" t="s">
        <v>500</v>
      </c>
      <c r="C739" s="109">
        <v>1202</v>
      </c>
      <c r="D739" s="109">
        <v>8.5444978319999993</v>
      </c>
      <c r="E739" s="109">
        <v>1.6006499999999999E-3</v>
      </c>
      <c r="F739" s="109">
        <v>0.16006500000000001</v>
      </c>
      <c r="G739" s="122">
        <v>2.5299999999999998E-5</v>
      </c>
      <c r="H739" s="110">
        <v>799.32949710000003</v>
      </c>
      <c r="I739" s="109">
        <v>214</v>
      </c>
      <c r="J739" s="109">
        <v>1.5986939999999999E-3</v>
      </c>
      <c r="K739" s="109">
        <v>0.15989999999999999</v>
      </c>
      <c r="L739" s="108">
        <v>0.99877829200000001</v>
      </c>
      <c r="M739" s="107">
        <v>798.35294959999999</v>
      </c>
      <c r="N739" s="62"/>
    </row>
    <row r="740" spans="1:14" x14ac:dyDescent="0.25">
      <c r="A740" s="106">
        <v>111</v>
      </c>
      <c r="B740" s="103" t="s">
        <v>496</v>
      </c>
      <c r="C740" s="103">
        <v>1202</v>
      </c>
      <c r="D740" s="103">
        <v>19.206504079999998</v>
      </c>
      <c r="E740" s="103">
        <v>3.3553987599999999</v>
      </c>
      <c r="F740" s="103">
        <v>335.53987599999999</v>
      </c>
      <c r="G740" s="103">
        <v>5.5554559000000003E-2</v>
      </c>
      <c r="H740" s="104">
        <v>1752190.7830000001</v>
      </c>
      <c r="I740" s="103">
        <v>214</v>
      </c>
      <c r="J740" s="103">
        <v>8.2775600000000002E-4</v>
      </c>
      <c r="K740" s="103">
        <v>8.2699999999999996E-2</v>
      </c>
      <c r="L740" s="102">
        <v>2.4669399999999999E-4</v>
      </c>
      <c r="M740" s="101">
        <v>432.2544833</v>
      </c>
      <c r="N740" s="62"/>
    </row>
    <row r="741" spans="1:14" x14ac:dyDescent="0.25">
      <c r="A741" s="106">
        <v>111</v>
      </c>
      <c r="B741" s="103" t="s">
        <v>495</v>
      </c>
      <c r="C741" s="103">
        <v>1202</v>
      </c>
      <c r="D741" s="103">
        <v>19.206504079999998</v>
      </c>
      <c r="E741" s="103">
        <v>5.8105976200000002</v>
      </c>
      <c r="F741" s="103">
        <v>581.05976199999998</v>
      </c>
      <c r="G741" s="103">
        <v>7.8742822000000004E-2</v>
      </c>
      <c r="H741" s="104">
        <v>2483548.6120000002</v>
      </c>
      <c r="I741" s="103">
        <v>214</v>
      </c>
      <c r="J741" s="103">
        <v>1.5170559999999999E-3</v>
      </c>
      <c r="K741" s="103">
        <v>0.15160000000000001</v>
      </c>
      <c r="L741" s="102">
        <v>2.6108400000000002E-4</v>
      </c>
      <c r="M741" s="101">
        <v>648.41580060000001</v>
      </c>
      <c r="N741" s="62"/>
    </row>
    <row r="742" spans="1:14" ht="15.75" thickBot="1" x14ac:dyDescent="0.3">
      <c r="A742" s="100">
        <v>111</v>
      </c>
      <c r="B742" s="98" t="s">
        <v>493</v>
      </c>
      <c r="C742" s="98">
        <v>1202</v>
      </c>
      <c r="D742" s="98">
        <v>19.206504079999998</v>
      </c>
      <c r="E742" s="98">
        <v>7.2540762259999996</v>
      </c>
      <c r="F742" s="98">
        <v>725.40762259999997</v>
      </c>
      <c r="G742" s="98">
        <v>0.12668599699999999</v>
      </c>
      <c r="H742" s="99">
        <v>3995676.3470000001</v>
      </c>
      <c r="I742" s="98">
        <v>214</v>
      </c>
      <c r="J742" s="98">
        <v>5.2071699999999997E-4</v>
      </c>
      <c r="K742" s="98">
        <v>5.21E-2</v>
      </c>
      <c r="L742" s="97">
        <v>7.1799999999999997E-5</v>
      </c>
      <c r="M742" s="96">
        <v>286.82036890000001</v>
      </c>
      <c r="N742" s="62"/>
    </row>
    <row r="743" spans="1:14" x14ac:dyDescent="0.25">
      <c r="A743" s="127">
        <v>54</v>
      </c>
      <c r="B743" s="125" t="s">
        <v>497</v>
      </c>
      <c r="C743" s="125">
        <v>1101</v>
      </c>
      <c r="D743" s="125">
        <v>5.69679878</v>
      </c>
      <c r="E743" s="125">
        <v>0.36569976799999998</v>
      </c>
      <c r="F743" s="125">
        <v>36.569976799999999</v>
      </c>
      <c r="G743" s="125">
        <v>6.3626749999999999E-3</v>
      </c>
      <c r="H743" s="126">
        <v>200678.77280000001</v>
      </c>
      <c r="I743" s="125">
        <v>217</v>
      </c>
      <c r="J743" s="125">
        <v>9.1171499999999992E-3</v>
      </c>
      <c r="K743" s="125">
        <v>0.91169999999999995</v>
      </c>
      <c r="L743" s="124">
        <v>2.4930694999999999E-2</v>
      </c>
      <c r="M743" s="123">
        <v>5003.0613670000002</v>
      </c>
      <c r="N743" s="62"/>
    </row>
    <row r="744" spans="1:14" x14ac:dyDescent="0.25">
      <c r="A744" s="111">
        <v>54</v>
      </c>
      <c r="B744" s="109" t="s">
        <v>496</v>
      </c>
      <c r="C744" s="109">
        <v>1101</v>
      </c>
      <c r="D744" s="109">
        <v>5.69679878</v>
      </c>
      <c r="E744" s="109">
        <v>1.87340014</v>
      </c>
      <c r="F744" s="109">
        <v>187.340014</v>
      </c>
      <c r="G744" s="109">
        <v>2.8902713E-2</v>
      </c>
      <c r="H744" s="110">
        <v>911591.56949999998</v>
      </c>
      <c r="I744" s="109">
        <v>217</v>
      </c>
      <c r="J744" s="109">
        <v>0.117338357</v>
      </c>
      <c r="K744" s="109">
        <v>11.7339</v>
      </c>
      <c r="L744" s="108">
        <v>6.2633900000000006E-2</v>
      </c>
      <c r="M744" s="107">
        <v>57096.535000000003</v>
      </c>
      <c r="N744" s="62"/>
    </row>
    <row r="745" spans="1:14" x14ac:dyDescent="0.25">
      <c r="A745" s="111">
        <v>54</v>
      </c>
      <c r="B745" s="109" t="s">
        <v>495</v>
      </c>
      <c r="C745" s="109">
        <v>1101</v>
      </c>
      <c r="D745" s="109">
        <v>5.69679878</v>
      </c>
      <c r="E745" s="109">
        <v>1.4375000200000001</v>
      </c>
      <c r="F745" s="109">
        <v>143.75000199999999</v>
      </c>
      <c r="G745" s="109">
        <v>1.7397151999999999E-2</v>
      </c>
      <c r="H745" s="110">
        <v>548706.16559999995</v>
      </c>
      <c r="I745" s="109">
        <v>217</v>
      </c>
      <c r="J745" s="109">
        <v>0.13190864499999999</v>
      </c>
      <c r="K745" s="109">
        <v>13.190799999999999</v>
      </c>
      <c r="L745" s="108">
        <v>9.1762534000000007E-2</v>
      </c>
      <c r="M745" s="107">
        <v>50350.668250000002</v>
      </c>
      <c r="N745" s="62"/>
    </row>
    <row r="746" spans="1:14" x14ac:dyDescent="0.25">
      <c r="A746" s="111">
        <v>54</v>
      </c>
      <c r="B746" s="109" t="s">
        <v>494</v>
      </c>
      <c r="C746" s="109">
        <v>1101</v>
      </c>
      <c r="D746" s="109">
        <v>5.69679878</v>
      </c>
      <c r="E746" s="109">
        <v>1.7099713999999998E-2</v>
      </c>
      <c r="F746" s="109">
        <v>1.7099713999999999</v>
      </c>
      <c r="G746" s="109">
        <v>7.6897700000000001E-4</v>
      </c>
      <c r="H746" s="110">
        <v>24253.520530000002</v>
      </c>
      <c r="I746" s="109">
        <v>217</v>
      </c>
      <c r="J746" s="109">
        <v>1.2526200000000001E-3</v>
      </c>
      <c r="K746" s="109">
        <v>0.12520000000000001</v>
      </c>
      <c r="L746" s="108">
        <v>7.3253865000000001E-2</v>
      </c>
      <c r="M746" s="107">
        <v>1776.664115</v>
      </c>
      <c r="N746" s="62"/>
    </row>
    <row r="747" spans="1:14" x14ac:dyDescent="0.25">
      <c r="A747" s="111">
        <v>54</v>
      </c>
      <c r="B747" s="109" t="s">
        <v>493</v>
      </c>
      <c r="C747" s="109">
        <v>1101</v>
      </c>
      <c r="D747" s="109">
        <v>5.69679878</v>
      </c>
      <c r="E747" s="109">
        <v>1.446772629</v>
      </c>
      <c r="F747" s="109">
        <v>144.67726289999999</v>
      </c>
      <c r="G747" s="109">
        <v>2.3651294999999999E-2</v>
      </c>
      <c r="H747" s="110">
        <v>745961.85439999995</v>
      </c>
      <c r="I747" s="109">
        <v>217</v>
      </c>
      <c r="J747" s="109">
        <v>0.22341480499999999</v>
      </c>
      <c r="K747" s="109">
        <v>22.3415</v>
      </c>
      <c r="L747" s="108">
        <v>0.15442288600000001</v>
      </c>
      <c r="M747" s="107">
        <v>115193.58259999999</v>
      </c>
      <c r="N747" s="62"/>
    </row>
    <row r="748" spans="1:14" x14ac:dyDescent="0.25">
      <c r="A748" s="106">
        <v>57</v>
      </c>
      <c r="B748" s="103" t="s">
        <v>497</v>
      </c>
      <c r="C748" s="103">
        <v>1102</v>
      </c>
      <c r="D748" s="103">
        <v>10.285105290000001</v>
      </c>
      <c r="E748" s="103">
        <v>0.64640129999999996</v>
      </c>
      <c r="F748" s="103">
        <v>64.640129999999999</v>
      </c>
      <c r="G748" s="103">
        <v>1.1733617999999999E-2</v>
      </c>
      <c r="H748" s="104">
        <v>370078.29739999998</v>
      </c>
      <c r="I748" s="103">
        <v>217</v>
      </c>
      <c r="J748" s="103">
        <v>3.7229329999999999E-3</v>
      </c>
      <c r="K748" s="103">
        <v>0.37230000000000002</v>
      </c>
      <c r="L748" s="102">
        <v>5.7594760000000004E-3</v>
      </c>
      <c r="M748" s="101">
        <v>2131.4572069999999</v>
      </c>
      <c r="N748" s="62"/>
    </row>
    <row r="749" spans="1:14" x14ac:dyDescent="0.25">
      <c r="A749" s="106">
        <v>57</v>
      </c>
      <c r="B749" s="103" t="s">
        <v>496</v>
      </c>
      <c r="C749" s="103">
        <v>1102</v>
      </c>
      <c r="D749" s="103">
        <v>10.285105290000001</v>
      </c>
      <c r="E749" s="103">
        <v>1.6016999999999999</v>
      </c>
      <c r="F749" s="103">
        <v>160.16999999999999</v>
      </c>
      <c r="G749" s="103">
        <v>2.5005254000000001E-2</v>
      </c>
      <c r="H749" s="104">
        <v>788665.72239999997</v>
      </c>
      <c r="I749" s="103">
        <v>217</v>
      </c>
      <c r="J749" s="103">
        <v>3.0630789999999998E-3</v>
      </c>
      <c r="K749" s="103">
        <v>0.30630000000000002</v>
      </c>
      <c r="L749" s="102">
        <v>1.9123930000000001E-3</v>
      </c>
      <c r="M749" s="101">
        <v>1508.2385200000001</v>
      </c>
      <c r="N749" s="62"/>
    </row>
    <row r="750" spans="1:14" x14ac:dyDescent="0.25">
      <c r="A750" s="106">
        <v>57</v>
      </c>
      <c r="B750" s="103" t="s">
        <v>495</v>
      </c>
      <c r="C750" s="103">
        <v>1102</v>
      </c>
      <c r="D750" s="103">
        <v>10.285105290000001</v>
      </c>
      <c r="E750" s="103">
        <v>1.9027999</v>
      </c>
      <c r="F750" s="103">
        <v>190.27999</v>
      </c>
      <c r="G750" s="103">
        <v>2.3472454E-2</v>
      </c>
      <c r="H750" s="104">
        <v>740321.19290000002</v>
      </c>
      <c r="I750" s="103">
        <v>217</v>
      </c>
      <c r="J750" s="103">
        <v>1.8509139999999999E-3</v>
      </c>
      <c r="K750" s="103">
        <v>0.18509999999999999</v>
      </c>
      <c r="L750" s="102">
        <v>9.7273200000000002E-4</v>
      </c>
      <c r="M750" s="101">
        <v>720.13380889999996</v>
      </c>
      <c r="N750" s="62"/>
    </row>
    <row r="751" spans="1:14" ht="15.75" thickBot="1" x14ac:dyDescent="0.3">
      <c r="A751" s="100">
        <v>57</v>
      </c>
      <c r="B751" s="98" t="s">
        <v>493</v>
      </c>
      <c r="C751" s="98">
        <v>1102</v>
      </c>
      <c r="D751" s="98">
        <v>10.285105290000001</v>
      </c>
      <c r="E751" s="98">
        <v>4.8144757580000004</v>
      </c>
      <c r="F751" s="98">
        <v>481.44757579999998</v>
      </c>
      <c r="G751" s="98">
        <v>7.9152272999999995E-2</v>
      </c>
      <c r="H751" s="99">
        <v>2496462.693</v>
      </c>
      <c r="I751" s="98">
        <v>217</v>
      </c>
      <c r="J751" s="98">
        <v>3.01961E-4</v>
      </c>
      <c r="K751" s="98">
        <v>3.0200000000000001E-2</v>
      </c>
      <c r="L751" s="97">
        <v>6.2700000000000006E-5</v>
      </c>
      <c r="M751" s="96">
        <v>156.57656589999999</v>
      </c>
      <c r="N751" s="62"/>
    </row>
    <row r="752" spans="1:14" x14ac:dyDescent="0.25">
      <c r="A752" s="127">
        <v>103</v>
      </c>
      <c r="B752" s="125" t="s">
        <v>496</v>
      </c>
      <c r="C752" s="125">
        <v>1202</v>
      </c>
      <c r="D752" s="125">
        <v>8.5444978319999993</v>
      </c>
      <c r="E752" s="125">
        <v>2.74059952</v>
      </c>
      <c r="F752" s="125">
        <v>274.05995200000001</v>
      </c>
      <c r="G752" s="125">
        <v>4.4779794999999997E-2</v>
      </c>
      <c r="H752" s="126">
        <v>1412354.733</v>
      </c>
      <c r="I752" s="125">
        <v>219</v>
      </c>
      <c r="J752" s="125">
        <v>5.0144199999999995E-4</v>
      </c>
      <c r="K752" s="125">
        <v>5.0099999999999999E-2</v>
      </c>
      <c r="L752" s="124">
        <v>1.8296799999999999E-4</v>
      </c>
      <c r="M752" s="123">
        <v>258.41567859999998</v>
      </c>
      <c r="N752" s="62"/>
    </row>
    <row r="753" spans="1:14" x14ac:dyDescent="0.25">
      <c r="A753" s="111">
        <v>103</v>
      </c>
      <c r="B753" s="109" t="s">
        <v>495</v>
      </c>
      <c r="C753" s="109">
        <v>1202</v>
      </c>
      <c r="D753" s="109">
        <v>8.5444978319999993</v>
      </c>
      <c r="E753" s="109">
        <v>4.8032003000000003</v>
      </c>
      <c r="F753" s="109">
        <v>480.32002999999997</v>
      </c>
      <c r="G753" s="109">
        <v>6.6096142999999996E-2</v>
      </c>
      <c r="H753" s="110">
        <v>2084672.362</v>
      </c>
      <c r="I753" s="109">
        <v>219</v>
      </c>
      <c r="J753" s="109">
        <v>9.2625499999999996E-4</v>
      </c>
      <c r="K753" s="109">
        <v>9.2600000000000002E-2</v>
      </c>
      <c r="L753" s="108">
        <v>1.9284099999999999E-4</v>
      </c>
      <c r="M753" s="107">
        <v>402.01066630000003</v>
      </c>
      <c r="N753" s="62"/>
    </row>
    <row r="754" spans="1:14" x14ac:dyDescent="0.25">
      <c r="A754" s="111">
        <v>103</v>
      </c>
      <c r="B754" s="109" t="s">
        <v>493</v>
      </c>
      <c r="C754" s="109">
        <v>1202</v>
      </c>
      <c r="D754" s="109">
        <v>8.5444978319999993</v>
      </c>
      <c r="E754" s="109">
        <v>0.51438925400000002</v>
      </c>
      <c r="F754" s="109">
        <v>51.43892537</v>
      </c>
      <c r="G754" s="109">
        <v>8.8997509999999991E-3</v>
      </c>
      <c r="H754" s="110">
        <v>280698.14399999997</v>
      </c>
      <c r="I754" s="109">
        <v>219</v>
      </c>
      <c r="J754" s="109">
        <v>1.49338E-4</v>
      </c>
      <c r="K754" s="109">
        <v>1.49E-2</v>
      </c>
      <c r="L754" s="108">
        <v>2.9032100000000001E-4</v>
      </c>
      <c r="M754" s="107">
        <v>81.492529410000003</v>
      </c>
      <c r="N754" s="62"/>
    </row>
    <row r="755" spans="1:14" x14ac:dyDescent="0.25">
      <c r="A755" s="106">
        <v>110</v>
      </c>
      <c r="B755" s="103" t="s">
        <v>496</v>
      </c>
      <c r="C755" s="103">
        <v>1202</v>
      </c>
      <c r="D755" s="103">
        <v>14.82180455</v>
      </c>
      <c r="E755" s="103">
        <v>4.7353986600000004</v>
      </c>
      <c r="F755" s="103">
        <v>473.53986600000002</v>
      </c>
      <c r="G755" s="103">
        <v>7.7279045000000005E-2</v>
      </c>
      <c r="H755" s="104">
        <v>2437381.0780000002</v>
      </c>
      <c r="I755" s="103">
        <v>219</v>
      </c>
      <c r="J755" s="103">
        <v>5.9783054000000002E-2</v>
      </c>
      <c r="K755" s="103">
        <v>5.9782999999999999</v>
      </c>
      <c r="L755" s="102">
        <v>1.2624714E-2</v>
      </c>
      <c r="M755" s="101">
        <v>30771.239239999999</v>
      </c>
      <c r="N755" s="62"/>
    </row>
    <row r="756" spans="1:14" x14ac:dyDescent="0.25">
      <c r="A756" s="106">
        <v>110</v>
      </c>
      <c r="B756" s="103" t="s">
        <v>495</v>
      </c>
      <c r="C756" s="103">
        <v>1202</v>
      </c>
      <c r="D756" s="103">
        <v>14.82180455</v>
      </c>
      <c r="E756" s="103">
        <v>4.7515000389999997</v>
      </c>
      <c r="F756" s="103">
        <v>475.1500039</v>
      </c>
      <c r="G756" s="103">
        <v>6.2121387E-2</v>
      </c>
      <c r="H756" s="104">
        <v>1959308.5589999999</v>
      </c>
      <c r="I756" s="103">
        <v>219</v>
      </c>
      <c r="J756" s="103">
        <v>0.149602337</v>
      </c>
      <c r="K756" s="103">
        <v>14.9602</v>
      </c>
      <c r="L756" s="102">
        <v>3.1485286000000001E-2</v>
      </c>
      <c r="M756" s="101">
        <v>61689.390140000003</v>
      </c>
      <c r="N756" s="62"/>
    </row>
    <row r="757" spans="1:14" ht="15.75" thickBot="1" x14ac:dyDescent="0.3">
      <c r="A757" s="100">
        <v>110</v>
      </c>
      <c r="B757" s="98" t="s">
        <v>493</v>
      </c>
      <c r="C757" s="98">
        <v>1202</v>
      </c>
      <c r="D757" s="98">
        <v>14.82180455</v>
      </c>
      <c r="E757" s="98">
        <v>3.243617022</v>
      </c>
      <c r="F757" s="98">
        <v>324.36170220000002</v>
      </c>
      <c r="G757" s="98">
        <v>5.5323024999999998E-2</v>
      </c>
      <c r="H757" s="99">
        <v>1744888.203</v>
      </c>
      <c r="I757" s="98">
        <v>219</v>
      </c>
      <c r="J757" s="98">
        <v>0.129075615</v>
      </c>
      <c r="K757" s="98">
        <v>12.907400000000001</v>
      </c>
      <c r="L757" s="97">
        <v>3.9793728E-2</v>
      </c>
      <c r="M757" s="96">
        <v>69435.607210000002</v>
      </c>
      <c r="N757" s="62"/>
    </row>
    <row r="758" spans="1:14" x14ac:dyDescent="0.25">
      <c r="A758" s="127">
        <v>67</v>
      </c>
      <c r="B758" s="125" t="s">
        <v>496</v>
      </c>
      <c r="C758" s="125">
        <v>1102</v>
      </c>
      <c r="D758" s="125">
        <v>14.97261039</v>
      </c>
      <c r="E758" s="125">
        <v>2.4648023299999999</v>
      </c>
      <c r="F758" s="125">
        <v>246.480233</v>
      </c>
      <c r="G758" s="125">
        <v>3.8794086999999998E-2</v>
      </c>
      <c r="H758" s="126">
        <v>1223565.49</v>
      </c>
      <c r="I758" s="125">
        <v>220</v>
      </c>
      <c r="J758" s="125">
        <v>3.56101E-4</v>
      </c>
      <c r="K758" s="125">
        <v>3.56E-2</v>
      </c>
      <c r="L758" s="124">
        <v>1.44475E-4</v>
      </c>
      <c r="M758" s="123">
        <v>176.77419119999999</v>
      </c>
      <c r="N758" s="62"/>
    </row>
    <row r="759" spans="1:14" x14ac:dyDescent="0.25">
      <c r="A759" s="111">
        <v>67</v>
      </c>
      <c r="B759" s="109" t="s">
        <v>495</v>
      </c>
      <c r="C759" s="109">
        <v>1102</v>
      </c>
      <c r="D759" s="109">
        <v>14.97261039</v>
      </c>
      <c r="E759" s="109">
        <v>4.9367001899999998</v>
      </c>
      <c r="F759" s="109">
        <v>493.67001900000002</v>
      </c>
      <c r="G759" s="109">
        <v>6.3453873999999993E-2</v>
      </c>
      <c r="H759" s="110">
        <v>2001335.1950000001</v>
      </c>
      <c r="I759" s="109">
        <v>220</v>
      </c>
      <c r="J759" s="109">
        <v>1.579013E-3</v>
      </c>
      <c r="K759" s="109">
        <v>0.1578</v>
      </c>
      <c r="L759" s="108">
        <v>3.1985200000000003E-4</v>
      </c>
      <c r="M759" s="107">
        <v>640.13093730000003</v>
      </c>
      <c r="N759" s="62"/>
    </row>
    <row r="760" spans="1:14" x14ac:dyDescent="0.25">
      <c r="A760" s="111">
        <v>67</v>
      </c>
      <c r="B760" s="109" t="s">
        <v>493</v>
      </c>
      <c r="C760" s="109">
        <v>1102</v>
      </c>
      <c r="D760" s="109">
        <v>14.97261039</v>
      </c>
      <c r="E760" s="109">
        <v>5.4272848570000001</v>
      </c>
      <c r="F760" s="109">
        <v>542.72848569999996</v>
      </c>
      <c r="G760" s="109">
        <v>8.9518825999999996E-2</v>
      </c>
      <c r="H760" s="110">
        <v>2823423.7769999998</v>
      </c>
      <c r="I760" s="109">
        <v>220</v>
      </c>
      <c r="J760" s="109">
        <v>6.8088899999999995E-4</v>
      </c>
      <c r="K760" s="109">
        <v>6.8000000000000005E-2</v>
      </c>
      <c r="L760" s="108">
        <v>1.2545699999999999E-4</v>
      </c>
      <c r="M760" s="107">
        <v>354.21729299999998</v>
      </c>
      <c r="N760" s="62"/>
    </row>
    <row r="761" spans="1:14" x14ac:dyDescent="0.25">
      <c r="A761" s="106">
        <v>68</v>
      </c>
      <c r="B761" s="103" t="s">
        <v>497</v>
      </c>
      <c r="C761" s="103">
        <v>1102</v>
      </c>
      <c r="D761" s="103">
        <v>23.865107080000001</v>
      </c>
      <c r="E761" s="103">
        <v>2.10780295</v>
      </c>
      <c r="F761" s="103">
        <v>210.780295</v>
      </c>
      <c r="G761" s="103">
        <v>3.8750583999999998E-2</v>
      </c>
      <c r="H761" s="104">
        <v>1222193.4169999999</v>
      </c>
      <c r="I761" s="103">
        <v>220</v>
      </c>
      <c r="J761" s="103">
        <v>2.7035467000000001E-2</v>
      </c>
      <c r="K761" s="103">
        <v>2.7035</v>
      </c>
      <c r="L761" s="102">
        <v>1.2826373E-2</v>
      </c>
      <c r="M761" s="101">
        <v>15676.308559999999</v>
      </c>
      <c r="N761" s="62"/>
    </row>
    <row r="762" spans="1:14" x14ac:dyDescent="0.25">
      <c r="A762" s="106">
        <v>68</v>
      </c>
      <c r="B762" s="103" t="s">
        <v>496</v>
      </c>
      <c r="C762" s="103">
        <v>1102</v>
      </c>
      <c r="D762" s="103">
        <v>23.865107080000001</v>
      </c>
      <c r="E762" s="103">
        <v>6.1413959399999998</v>
      </c>
      <c r="F762" s="103">
        <v>614.13959399999999</v>
      </c>
      <c r="G762" s="103">
        <v>9.7391554000000005E-2</v>
      </c>
      <c r="H762" s="104">
        <v>3071729.611</v>
      </c>
      <c r="I762" s="103">
        <v>220</v>
      </c>
      <c r="J762" s="103">
        <v>9.4347790000000001E-2</v>
      </c>
      <c r="K762" s="103">
        <v>9.4349000000000007</v>
      </c>
      <c r="L762" s="102">
        <v>1.5362597E-2</v>
      </c>
      <c r="M762" s="101">
        <v>47189.743829999999</v>
      </c>
      <c r="N762" s="62"/>
    </row>
    <row r="763" spans="1:14" x14ac:dyDescent="0.25">
      <c r="A763" s="106">
        <v>68</v>
      </c>
      <c r="B763" s="103" t="s">
        <v>495</v>
      </c>
      <c r="C763" s="103">
        <v>1102</v>
      </c>
      <c r="D763" s="103">
        <v>23.865107080000001</v>
      </c>
      <c r="E763" s="103">
        <v>6.4459054299999998</v>
      </c>
      <c r="F763" s="103">
        <v>644.59054300000003</v>
      </c>
      <c r="G763" s="103">
        <v>8.4415456E-2</v>
      </c>
      <c r="H763" s="104">
        <v>2662463.48</v>
      </c>
      <c r="I763" s="103">
        <v>220</v>
      </c>
      <c r="J763" s="103">
        <v>0.11111114499999999</v>
      </c>
      <c r="K763" s="103">
        <v>11.1113</v>
      </c>
      <c r="L763" s="102">
        <v>1.7237477000000001E-2</v>
      </c>
      <c r="M763" s="101">
        <v>45894.152399999999</v>
      </c>
      <c r="N763" s="62"/>
    </row>
    <row r="764" spans="1:14" x14ac:dyDescent="0.25">
      <c r="A764" s="106">
        <v>68</v>
      </c>
      <c r="B764" s="103" t="s">
        <v>494</v>
      </c>
      <c r="C764" s="103">
        <v>1102</v>
      </c>
      <c r="D764" s="103">
        <v>23.865107080000001</v>
      </c>
      <c r="E764" s="103">
        <v>0.10119939</v>
      </c>
      <c r="F764" s="103">
        <v>10.119939</v>
      </c>
      <c r="G764" s="103">
        <v>4.6465769999999998E-3</v>
      </c>
      <c r="H764" s="104">
        <v>146553.0521</v>
      </c>
      <c r="I764" s="103">
        <v>220</v>
      </c>
      <c r="J764" s="103">
        <v>1.1990010000000001E-3</v>
      </c>
      <c r="K764" s="103">
        <v>0.12</v>
      </c>
      <c r="L764" s="102">
        <v>1.1847907E-2</v>
      </c>
      <c r="M764" s="101">
        <v>1736.3468600000001</v>
      </c>
      <c r="N764" s="62"/>
    </row>
    <row r="765" spans="1:14" ht="15.75" thickBot="1" x14ac:dyDescent="0.3">
      <c r="A765" s="100">
        <v>68</v>
      </c>
      <c r="B765" s="98" t="s">
        <v>493</v>
      </c>
      <c r="C765" s="98">
        <v>1102</v>
      </c>
      <c r="D765" s="98">
        <v>23.865107080000001</v>
      </c>
      <c r="E765" s="98">
        <v>8.003738298</v>
      </c>
      <c r="F765" s="98">
        <v>800.37382979999995</v>
      </c>
      <c r="G765" s="98">
        <v>0.132278905</v>
      </c>
      <c r="H765" s="99">
        <v>4172076.6609999998</v>
      </c>
      <c r="I765" s="98">
        <v>220</v>
      </c>
      <c r="J765" s="98">
        <v>0.24150960099999999</v>
      </c>
      <c r="K765" s="98">
        <v>24.1509</v>
      </c>
      <c r="L765" s="97">
        <v>3.0174599999999999E-2</v>
      </c>
      <c r="M765" s="96">
        <v>125890.74430000001</v>
      </c>
      <c r="N765" s="62"/>
    </row>
    <row r="766" spans="1:14" x14ac:dyDescent="0.25">
      <c r="A766" s="127">
        <v>103</v>
      </c>
      <c r="B766" s="125" t="s">
        <v>497</v>
      </c>
      <c r="C766" s="125">
        <v>1202</v>
      </c>
      <c r="D766" s="125">
        <v>8.5444978319999993</v>
      </c>
      <c r="E766" s="125">
        <v>0.38559855599999998</v>
      </c>
      <c r="F766" s="125">
        <v>38.559855599999999</v>
      </c>
      <c r="G766" s="125">
        <v>7.1854199999999997E-3</v>
      </c>
      <c r="H766" s="126">
        <v>226628.15150000001</v>
      </c>
      <c r="I766" s="125">
        <v>223</v>
      </c>
      <c r="J766" s="125">
        <v>0.134208564</v>
      </c>
      <c r="K766" s="125">
        <v>13.4209</v>
      </c>
      <c r="L766" s="124">
        <v>0.34805255800000001</v>
      </c>
      <c r="M766" s="123">
        <v>78878.507899999997</v>
      </c>
      <c r="N766" s="62"/>
    </row>
    <row r="767" spans="1:14" x14ac:dyDescent="0.25">
      <c r="A767" s="111">
        <v>103</v>
      </c>
      <c r="B767" s="109" t="s">
        <v>496</v>
      </c>
      <c r="C767" s="109">
        <v>1202</v>
      </c>
      <c r="D767" s="109">
        <v>8.5444978319999993</v>
      </c>
      <c r="E767" s="109">
        <v>2.74059952</v>
      </c>
      <c r="F767" s="109">
        <v>274.05995200000001</v>
      </c>
      <c r="G767" s="109">
        <v>4.4779794999999997E-2</v>
      </c>
      <c r="H767" s="110">
        <v>1412354.733</v>
      </c>
      <c r="I767" s="109">
        <v>223</v>
      </c>
      <c r="J767" s="109">
        <v>0.42955344299999998</v>
      </c>
      <c r="K767" s="109">
        <v>42.955300000000001</v>
      </c>
      <c r="L767" s="108">
        <v>0.156737035</v>
      </c>
      <c r="M767" s="107">
        <v>221368.29319999999</v>
      </c>
      <c r="N767" s="62"/>
    </row>
    <row r="768" spans="1:14" x14ac:dyDescent="0.25">
      <c r="A768" s="111">
        <v>103</v>
      </c>
      <c r="B768" s="109" t="s">
        <v>495</v>
      </c>
      <c r="C768" s="109">
        <v>1202</v>
      </c>
      <c r="D768" s="109">
        <v>8.5444978319999993</v>
      </c>
      <c r="E768" s="109">
        <v>4.8032003000000003</v>
      </c>
      <c r="F768" s="109">
        <v>480.32002999999997</v>
      </c>
      <c r="G768" s="109">
        <v>6.6096142999999996E-2</v>
      </c>
      <c r="H768" s="110">
        <v>2084672.362</v>
      </c>
      <c r="I768" s="109">
        <v>223</v>
      </c>
      <c r="J768" s="109">
        <v>0.37679806700000001</v>
      </c>
      <c r="K768" s="109">
        <v>37.679900000000004</v>
      </c>
      <c r="L768" s="108">
        <v>7.8447294000000001E-2</v>
      </c>
      <c r="M768" s="107">
        <v>163536.90590000001</v>
      </c>
      <c r="N768" s="62"/>
    </row>
    <row r="769" spans="1:14" x14ac:dyDescent="0.25">
      <c r="A769" s="111">
        <v>103</v>
      </c>
      <c r="B769" s="109" t="s">
        <v>499</v>
      </c>
      <c r="C769" s="109">
        <v>1202</v>
      </c>
      <c r="D769" s="109">
        <v>8.5444978319999993</v>
      </c>
      <c r="E769" s="109">
        <v>7.3199440000000005E-2</v>
      </c>
      <c r="F769" s="109">
        <v>7.3199439999999996</v>
      </c>
      <c r="G769" s="109">
        <v>1.229188E-3</v>
      </c>
      <c r="H769" s="110">
        <v>38768.578410000002</v>
      </c>
      <c r="I769" s="109">
        <v>223</v>
      </c>
      <c r="J769" s="109">
        <v>6.9943239999999997E-3</v>
      </c>
      <c r="K769" s="109">
        <v>0.69940000000000002</v>
      </c>
      <c r="L769" s="108">
        <v>9.5551603999999998E-2</v>
      </c>
      <c r="M769" s="107">
        <v>3704.3998489999999</v>
      </c>
      <c r="N769" s="62"/>
    </row>
    <row r="770" spans="1:14" x14ac:dyDescent="0.25">
      <c r="A770" s="111">
        <v>103</v>
      </c>
      <c r="B770" s="109" t="s">
        <v>494</v>
      </c>
      <c r="C770" s="109">
        <v>1202</v>
      </c>
      <c r="D770" s="109">
        <v>8.5444978319999993</v>
      </c>
      <c r="E770" s="109">
        <v>2.2499585999999999E-2</v>
      </c>
      <c r="F770" s="109">
        <v>2.2499585999999998</v>
      </c>
      <c r="G770" s="109">
        <v>1.080286E-3</v>
      </c>
      <c r="H770" s="110">
        <v>34072.223680000003</v>
      </c>
      <c r="I770" s="109">
        <v>223</v>
      </c>
      <c r="J770" s="109">
        <v>5.6667840000000002E-3</v>
      </c>
      <c r="K770" s="109">
        <v>0.56669999999999998</v>
      </c>
      <c r="L770" s="108">
        <v>0.25186168599999997</v>
      </c>
      <c r="M770" s="107">
        <v>8581.4877149999993</v>
      </c>
      <c r="N770" s="62"/>
    </row>
    <row r="771" spans="1:14" x14ac:dyDescent="0.25">
      <c r="A771" s="111">
        <v>103</v>
      </c>
      <c r="B771" s="109" t="s">
        <v>493</v>
      </c>
      <c r="C771" s="109">
        <v>1202</v>
      </c>
      <c r="D771" s="109">
        <v>8.5444978319999993</v>
      </c>
      <c r="E771" s="109">
        <v>0.51438925400000002</v>
      </c>
      <c r="F771" s="109">
        <v>51.43892537</v>
      </c>
      <c r="G771" s="109">
        <v>8.8997509999999991E-3</v>
      </c>
      <c r="H771" s="110">
        <v>280698.14399999997</v>
      </c>
      <c r="I771" s="109">
        <v>223</v>
      </c>
      <c r="J771" s="109">
        <v>0.296553134</v>
      </c>
      <c r="K771" s="109">
        <v>29.6553</v>
      </c>
      <c r="L771" s="108">
        <v>0.57651502600000004</v>
      </c>
      <c r="M771" s="107">
        <v>161826.69779999999</v>
      </c>
      <c r="N771" s="62"/>
    </row>
    <row r="772" spans="1:14" x14ac:dyDescent="0.25">
      <c r="A772" s="106">
        <v>107</v>
      </c>
      <c r="B772" s="103" t="s">
        <v>497</v>
      </c>
      <c r="C772" s="103">
        <v>1201</v>
      </c>
      <c r="D772" s="103">
        <v>8.4240984300000008</v>
      </c>
      <c r="E772" s="103">
        <v>2.6190995899999998</v>
      </c>
      <c r="F772" s="103">
        <v>261.90995900000001</v>
      </c>
      <c r="G772" s="103">
        <v>5.1317070999999999E-2</v>
      </c>
      <c r="H772" s="104">
        <v>1618540.412</v>
      </c>
      <c r="I772" s="103">
        <v>223</v>
      </c>
      <c r="J772" s="103">
        <v>1.0031389999999999E-3</v>
      </c>
      <c r="K772" s="103">
        <v>0.1003</v>
      </c>
      <c r="L772" s="102">
        <v>3.8300900000000002E-4</v>
      </c>
      <c r="M772" s="101">
        <v>619.91602850000004</v>
      </c>
      <c r="N772" s="62"/>
    </row>
    <row r="773" spans="1:14" x14ac:dyDescent="0.25">
      <c r="A773" s="106">
        <v>107</v>
      </c>
      <c r="B773" s="103" t="s">
        <v>496</v>
      </c>
      <c r="C773" s="103">
        <v>1201</v>
      </c>
      <c r="D773" s="103">
        <v>8.4240984300000008</v>
      </c>
      <c r="E773" s="103">
        <v>1.8718006</v>
      </c>
      <c r="F773" s="103">
        <v>187.18006</v>
      </c>
      <c r="G773" s="103">
        <v>3.0801268E-2</v>
      </c>
      <c r="H773" s="104">
        <v>971471.98549999995</v>
      </c>
      <c r="I773" s="103">
        <v>223</v>
      </c>
      <c r="J773" s="105">
        <v>2.65E-5</v>
      </c>
      <c r="K773" s="103">
        <v>2.5999999999999999E-3</v>
      </c>
      <c r="L773" s="102">
        <v>1.4100000000000001E-5</v>
      </c>
      <c r="M773" s="101">
        <v>13.740480270000001</v>
      </c>
      <c r="N773" s="62"/>
    </row>
    <row r="774" spans="1:14" x14ac:dyDescent="0.25">
      <c r="A774" s="106">
        <v>107</v>
      </c>
      <c r="B774" s="103" t="s">
        <v>495</v>
      </c>
      <c r="C774" s="103">
        <v>1201</v>
      </c>
      <c r="D774" s="103">
        <v>8.4240984300000008</v>
      </c>
      <c r="E774" s="103">
        <v>3.47770015</v>
      </c>
      <c r="F774" s="103">
        <v>347.770015</v>
      </c>
      <c r="G774" s="103">
        <v>4.6726428E-2</v>
      </c>
      <c r="H774" s="104">
        <v>1473751.5419999999</v>
      </c>
      <c r="I774" s="103">
        <v>223</v>
      </c>
      <c r="J774" s="103">
        <v>1.4852229999999999E-3</v>
      </c>
      <c r="K774" s="103">
        <v>0.14849999999999999</v>
      </c>
      <c r="L774" s="102">
        <v>4.2706999999999999E-4</v>
      </c>
      <c r="M774" s="101">
        <v>629.39574830000004</v>
      </c>
      <c r="N774" s="62"/>
    </row>
    <row r="775" spans="1:14" x14ac:dyDescent="0.25">
      <c r="A775" s="106">
        <v>107</v>
      </c>
      <c r="B775" s="103" t="s">
        <v>493</v>
      </c>
      <c r="C775" s="103">
        <v>1201</v>
      </c>
      <c r="D775" s="103">
        <v>8.4240984300000008</v>
      </c>
      <c r="E775" s="103">
        <v>0.375624982</v>
      </c>
      <c r="F775" s="103">
        <v>37.562498159999997</v>
      </c>
      <c r="G775" s="103">
        <v>6.4774990000000003E-3</v>
      </c>
      <c r="H775" s="104">
        <v>204300.32190000001</v>
      </c>
      <c r="I775" s="103">
        <v>223</v>
      </c>
      <c r="J775" s="103">
        <v>1.2524334999999999E-2</v>
      </c>
      <c r="K775" s="103">
        <v>1.2524999999999999</v>
      </c>
      <c r="L775" s="102">
        <v>3.3342657999999997E-2</v>
      </c>
      <c r="M775" s="101">
        <v>6811.9158319999997</v>
      </c>
      <c r="N775" s="62"/>
    </row>
    <row r="776" spans="1:14" x14ac:dyDescent="0.25">
      <c r="A776" s="111">
        <v>111</v>
      </c>
      <c r="B776" s="109" t="s">
        <v>497</v>
      </c>
      <c r="C776" s="109">
        <v>1202</v>
      </c>
      <c r="D776" s="109">
        <v>19.206504079999998</v>
      </c>
      <c r="E776" s="109">
        <v>1.6214043199999999</v>
      </c>
      <c r="F776" s="109">
        <v>162.140432</v>
      </c>
      <c r="G776" s="109">
        <v>3.1291325000000002E-2</v>
      </c>
      <c r="H776" s="110">
        <v>986928.38459999999</v>
      </c>
      <c r="I776" s="109">
        <v>223</v>
      </c>
      <c r="J776" s="109">
        <v>5.4265699999999999E-4</v>
      </c>
      <c r="K776" s="109">
        <v>5.4199999999999998E-2</v>
      </c>
      <c r="L776" s="108">
        <v>3.3468300000000001E-4</v>
      </c>
      <c r="M776" s="107">
        <v>330.3082235</v>
      </c>
      <c r="N776" s="62"/>
    </row>
    <row r="777" spans="1:14" x14ac:dyDescent="0.25">
      <c r="A777" s="111">
        <v>111</v>
      </c>
      <c r="B777" s="109" t="s">
        <v>496</v>
      </c>
      <c r="C777" s="109">
        <v>1202</v>
      </c>
      <c r="D777" s="109">
        <v>19.206504079999998</v>
      </c>
      <c r="E777" s="109">
        <v>3.3553987599999999</v>
      </c>
      <c r="F777" s="109">
        <v>335.53987599999999</v>
      </c>
      <c r="G777" s="109">
        <v>5.5554559000000003E-2</v>
      </c>
      <c r="H777" s="110">
        <v>1752190.7830000001</v>
      </c>
      <c r="I777" s="109">
        <v>223</v>
      </c>
      <c r="J777" s="109">
        <v>5.1954099999999999E-4</v>
      </c>
      <c r="K777" s="109">
        <v>5.1999999999999998E-2</v>
      </c>
      <c r="L777" s="108">
        <v>1.5483700000000001E-4</v>
      </c>
      <c r="M777" s="107">
        <v>271.3046377</v>
      </c>
      <c r="N777" s="62"/>
    </row>
    <row r="778" spans="1:14" x14ac:dyDescent="0.25">
      <c r="A778" s="111">
        <v>111</v>
      </c>
      <c r="B778" s="109" t="s">
        <v>495</v>
      </c>
      <c r="C778" s="109">
        <v>1202</v>
      </c>
      <c r="D778" s="109">
        <v>19.206504079999998</v>
      </c>
      <c r="E778" s="109">
        <v>5.8105976200000002</v>
      </c>
      <c r="F778" s="109">
        <v>581.05976199999998</v>
      </c>
      <c r="G778" s="109">
        <v>7.8742822000000004E-2</v>
      </c>
      <c r="H778" s="110">
        <v>2483548.6120000002</v>
      </c>
      <c r="I778" s="109">
        <v>223</v>
      </c>
      <c r="J778" s="109">
        <v>7.0647729999999999E-3</v>
      </c>
      <c r="K778" s="109">
        <v>0.70650000000000002</v>
      </c>
      <c r="L778" s="108">
        <v>1.2158430000000001E-3</v>
      </c>
      <c r="M778" s="107">
        <v>3019.6044900000002</v>
      </c>
      <c r="N778" s="62"/>
    </row>
    <row r="779" spans="1:14" x14ac:dyDescent="0.25">
      <c r="A779" s="111">
        <v>111</v>
      </c>
      <c r="B779" s="109" t="s">
        <v>494</v>
      </c>
      <c r="C779" s="109">
        <v>1202</v>
      </c>
      <c r="D779" s="109">
        <v>19.206504079999998</v>
      </c>
      <c r="E779" s="109">
        <v>6.6696500000000006E-2</v>
      </c>
      <c r="F779" s="109">
        <v>6.6696499999999999</v>
      </c>
      <c r="G779" s="109">
        <v>3.059792E-3</v>
      </c>
      <c r="H779" s="110">
        <v>96505.845490000007</v>
      </c>
      <c r="I779" s="109">
        <v>223</v>
      </c>
      <c r="J779" s="109">
        <v>1.3226899999999999E-4</v>
      </c>
      <c r="K779" s="109">
        <v>1.32E-2</v>
      </c>
      <c r="L779" s="108">
        <v>1.9831520000000002E-3</v>
      </c>
      <c r="M779" s="107">
        <v>191.38577190000001</v>
      </c>
      <c r="N779" s="62"/>
    </row>
    <row r="780" spans="1:14" ht="15.75" thickBot="1" x14ac:dyDescent="0.3">
      <c r="A780" s="121">
        <v>111</v>
      </c>
      <c r="B780" s="119" t="s">
        <v>493</v>
      </c>
      <c r="C780" s="119">
        <v>1202</v>
      </c>
      <c r="D780" s="119">
        <v>19.206504079999998</v>
      </c>
      <c r="E780" s="119">
        <v>7.2540762259999996</v>
      </c>
      <c r="F780" s="119">
        <v>725.40762259999997</v>
      </c>
      <c r="G780" s="119">
        <v>0.12668599699999999</v>
      </c>
      <c r="H780" s="120">
        <v>3995676.3470000001</v>
      </c>
      <c r="I780" s="119">
        <v>223</v>
      </c>
      <c r="J780" s="119">
        <v>2.8636900000000002E-4</v>
      </c>
      <c r="K780" s="119">
        <v>2.87E-2</v>
      </c>
      <c r="L780" s="118">
        <v>3.9499999999999998E-5</v>
      </c>
      <c r="M780" s="117">
        <v>157.7371627</v>
      </c>
      <c r="N780" s="62"/>
    </row>
    <row r="781" spans="1:14" x14ac:dyDescent="0.25">
      <c r="A781" s="116">
        <v>52</v>
      </c>
      <c r="B781" s="114" t="s">
        <v>497</v>
      </c>
      <c r="C781" s="114">
        <v>1101</v>
      </c>
      <c r="D781" s="114">
        <v>5.72120184</v>
      </c>
      <c r="E781" s="114">
        <v>0.2154006</v>
      </c>
      <c r="F781" s="114">
        <v>21.54006</v>
      </c>
      <c r="G781" s="114">
        <v>3.665392E-3</v>
      </c>
      <c r="H781" s="115">
        <v>115606.4485</v>
      </c>
      <c r="I781" s="114">
        <v>227</v>
      </c>
      <c r="J781" s="114">
        <v>1.7397051E-2</v>
      </c>
      <c r="K781" s="114">
        <v>1.7398</v>
      </c>
      <c r="L781" s="113">
        <v>8.0766027000000004E-2</v>
      </c>
      <c r="M781" s="112">
        <v>9337.0734900000007</v>
      </c>
      <c r="N781" s="62"/>
    </row>
    <row r="782" spans="1:14" x14ac:dyDescent="0.25">
      <c r="A782" s="106">
        <v>52</v>
      </c>
      <c r="B782" s="103" t="s">
        <v>495</v>
      </c>
      <c r="C782" s="103">
        <v>1101</v>
      </c>
      <c r="D782" s="103">
        <v>5.72120184</v>
      </c>
      <c r="E782" s="103">
        <v>1.5606000099999999</v>
      </c>
      <c r="F782" s="103">
        <v>156.060001</v>
      </c>
      <c r="G782" s="103">
        <v>1.8331788000000002E-2</v>
      </c>
      <c r="H782" s="104">
        <v>578184.59979999997</v>
      </c>
      <c r="I782" s="103">
        <v>227</v>
      </c>
      <c r="J782" s="103">
        <v>3.3845899999999998E-2</v>
      </c>
      <c r="K782" s="103">
        <v>3.3845999999999998</v>
      </c>
      <c r="L782" s="102">
        <v>2.1687748E-2</v>
      </c>
      <c r="M782" s="101">
        <v>12539.522070000001</v>
      </c>
      <c r="N782" s="62"/>
    </row>
    <row r="783" spans="1:14" x14ac:dyDescent="0.25">
      <c r="A783" s="106">
        <v>52</v>
      </c>
      <c r="B783" s="103" t="s">
        <v>494</v>
      </c>
      <c r="C783" s="103">
        <v>1101</v>
      </c>
      <c r="D783" s="103">
        <v>5.72120184</v>
      </c>
      <c r="E783" s="103">
        <v>5.0001300000000002E-3</v>
      </c>
      <c r="F783" s="103">
        <v>0.50001300000000004</v>
      </c>
      <c r="G783" s="103">
        <v>2.13215E-4</v>
      </c>
      <c r="H783" s="104">
        <v>6724.7891250000002</v>
      </c>
      <c r="I783" s="103">
        <v>227</v>
      </c>
      <c r="J783" s="103">
        <v>3.9961599999999999E-4</v>
      </c>
      <c r="K783" s="103">
        <v>0.04</v>
      </c>
      <c r="L783" s="102">
        <v>7.9921183000000007E-2</v>
      </c>
      <c r="M783" s="101">
        <v>537.45310029999996</v>
      </c>
      <c r="N783" s="62"/>
    </row>
    <row r="784" spans="1:14" x14ac:dyDescent="0.25">
      <c r="A784" s="106">
        <v>52</v>
      </c>
      <c r="B784" s="103" t="s">
        <v>493</v>
      </c>
      <c r="C784" s="103">
        <v>1101</v>
      </c>
      <c r="D784" s="103">
        <v>5.72120184</v>
      </c>
      <c r="E784" s="103">
        <v>3.0179112950000002</v>
      </c>
      <c r="F784" s="103">
        <v>301.79112950000001</v>
      </c>
      <c r="G784" s="103">
        <v>4.6960735000000003E-2</v>
      </c>
      <c r="H784" s="104">
        <v>1481141.5889999999</v>
      </c>
      <c r="I784" s="103">
        <v>227</v>
      </c>
      <c r="J784" s="103">
        <v>0.55871769699999996</v>
      </c>
      <c r="K784" s="103">
        <v>55.872</v>
      </c>
      <c r="L784" s="102">
        <v>0.18513390299999999</v>
      </c>
      <c r="M784" s="101">
        <v>274209.5233</v>
      </c>
      <c r="N784" s="62"/>
    </row>
    <row r="785" spans="1:14" x14ac:dyDescent="0.25">
      <c r="A785" s="111">
        <v>62</v>
      </c>
      <c r="B785" s="109" t="s">
        <v>497</v>
      </c>
      <c r="C785" s="109">
        <v>1102</v>
      </c>
      <c r="D785" s="109">
        <v>7.3934006500000002</v>
      </c>
      <c r="E785" s="109">
        <v>0.53100024999999995</v>
      </c>
      <c r="F785" s="109">
        <v>53.100025000000002</v>
      </c>
      <c r="G785" s="109">
        <v>9.490933E-3</v>
      </c>
      <c r="H785" s="110">
        <v>299344.02230000001</v>
      </c>
      <c r="I785" s="109">
        <v>227</v>
      </c>
      <c r="J785" s="109">
        <v>2.77656E-3</v>
      </c>
      <c r="K785" s="109">
        <v>0.2777</v>
      </c>
      <c r="L785" s="108">
        <v>5.2289229999999999E-3</v>
      </c>
      <c r="M785" s="107">
        <v>1565.246922</v>
      </c>
      <c r="N785" s="62"/>
    </row>
    <row r="786" spans="1:14" x14ac:dyDescent="0.25">
      <c r="A786" s="111">
        <v>62</v>
      </c>
      <c r="B786" s="109" t="s">
        <v>495</v>
      </c>
      <c r="C786" s="109">
        <v>1102</v>
      </c>
      <c r="D786" s="109">
        <v>7.3934006500000002</v>
      </c>
      <c r="E786" s="109">
        <v>0.91110000000000002</v>
      </c>
      <c r="F786" s="109">
        <v>91.11</v>
      </c>
      <c r="G786" s="109">
        <v>1.1432428E-2</v>
      </c>
      <c r="H786" s="110">
        <v>360578.79070000001</v>
      </c>
      <c r="I786" s="109">
        <v>227</v>
      </c>
      <c r="J786" s="109">
        <v>2.695607E-3</v>
      </c>
      <c r="K786" s="109">
        <v>0.26960000000000001</v>
      </c>
      <c r="L786" s="108">
        <v>2.9586299999999999E-3</v>
      </c>
      <c r="M786" s="107">
        <v>1066.819094</v>
      </c>
      <c r="N786" s="62"/>
    </row>
    <row r="787" spans="1:14" x14ac:dyDescent="0.25">
      <c r="A787" s="111">
        <v>62</v>
      </c>
      <c r="B787" s="109" t="s">
        <v>493</v>
      </c>
      <c r="C787" s="109">
        <v>1102</v>
      </c>
      <c r="D787" s="109">
        <v>7.3934006500000002</v>
      </c>
      <c r="E787" s="109">
        <v>4.4793685180000002</v>
      </c>
      <c r="F787" s="109">
        <v>447.9368518</v>
      </c>
      <c r="G787" s="109">
        <v>7.4121443999999995E-2</v>
      </c>
      <c r="H787" s="110">
        <v>2337790.3560000001</v>
      </c>
      <c r="I787" s="109">
        <v>227</v>
      </c>
      <c r="J787" s="109">
        <v>1.8292440000000001E-3</v>
      </c>
      <c r="K787" s="109">
        <v>0.18290000000000001</v>
      </c>
      <c r="L787" s="108">
        <v>4.0837099999999998E-4</v>
      </c>
      <c r="M787" s="107">
        <v>954.68581089999998</v>
      </c>
      <c r="N787" s="62"/>
    </row>
    <row r="788" spans="1:14" x14ac:dyDescent="0.25">
      <c r="A788" s="106">
        <v>68</v>
      </c>
      <c r="B788" s="103" t="s">
        <v>496</v>
      </c>
      <c r="C788" s="103">
        <v>1102</v>
      </c>
      <c r="D788" s="103">
        <v>23.865107080000001</v>
      </c>
      <c r="E788" s="103">
        <v>6.1413959399999998</v>
      </c>
      <c r="F788" s="103">
        <v>614.13959399999999</v>
      </c>
      <c r="G788" s="103">
        <v>9.7391554000000005E-2</v>
      </c>
      <c r="H788" s="104">
        <v>3071729.611</v>
      </c>
      <c r="I788" s="103">
        <v>227</v>
      </c>
      <c r="J788" s="105">
        <v>7.5799999999999999E-5</v>
      </c>
      <c r="K788" s="103">
        <v>7.6E-3</v>
      </c>
      <c r="L788" s="102">
        <v>1.2300000000000001E-5</v>
      </c>
      <c r="M788" s="101">
        <v>37.929357709999998</v>
      </c>
      <c r="N788" s="62"/>
    </row>
    <row r="789" spans="1:14" x14ac:dyDescent="0.25">
      <c r="A789" s="111">
        <v>69</v>
      </c>
      <c r="B789" s="109" t="s">
        <v>497</v>
      </c>
      <c r="C789" s="109">
        <v>1102</v>
      </c>
      <c r="D789" s="109">
        <v>9.8550061709999994</v>
      </c>
      <c r="E789" s="109">
        <v>0.52809979200000001</v>
      </c>
      <c r="F789" s="109">
        <v>52.809979200000001</v>
      </c>
      <c r="G789" s="109">
        <v>9.6482740000000001E-3</v>
      </c>
      <c r="H789" s="110">
        <v>304306.57709999999</v>
      </c>
      <c r="I789" s="109">
        <v>227</v>
      </c>
      <c r="J789" s="109">
        <v>1.0178634000000001E-2</v>
      </c>
      <c r="K789" s="109">
        <v>1.0179</v>
      </c>
      <c r="L789" s="108">
        <v>1.9274072999999999E-2</v>
      </c>
      <c r="M789" s="107">
        <v>5865.2271970000002</v>
      </c>
      <c r="N789" s="62"/>
    </row>
    <row r="790" spans="1:14" x14ac:dyDescent="0.25">
      <c r="A790" s="111">
        <v>69</v>
      </c>
      <c r="B790" s="109" t="s">
        <v>496</v>
      </c>
      <c r="C790" s="109">
        <v>1102</v>
      </c>
      <c r="D790" s="109">
        <v>9.8550061709999994</v>
      </c>
      <c r="E790" s="109">
        <v>1.76949906</v>
      </c>
      <c r="F790" s="109">
        <v>176.949906</v>
      </c>
      <c r="G790" s="109">
        <v>2.8691662999999999E-2</v>
      </c>
      <c r="H790" s="110">
        <v>904935.05599999998</v>
      </c>
      <c r="I790" s="109">
        <v>227</v>
      </c>
      <c r="J790" s="109">
        <v>0.141668929</v>
      </c>
      <c r="K790" s="109">
        <v>14.1668</v>
      </c>
      <c r="L790" s="108">
        <v>8.0061601999999996E-2</v>
      </c>
      <c r="M790" s="107">
        <v>72450.550270000007</v>
      </c>
      <c r="N790" s="62"/>
    </row>
    <row r="791" spans="1:14" x14ac:dyDescent="0.25">
      <c r="A791" s="111">
        <v>69</v>
      </c>
      <c r="B791" s="109" t="s">
        <v>495</v>
      </c>
      <c r="C791" s="109">
        <v>1102</v>
      </c>
      <c r="D791" s="109">
        <v>9.8550061709999994</v>
      </c>
      <c r="E791" s="109">
        <v>3.72290068</v>
      </c>
      <c r="F791" s="109">
        <v>372.29006800000002</v>
      </c>
      <c r="G791" s="109">
        <v>5.5628074999999999E-2</v>
      </c>
      <c r="H791" s="110">
        <v>1754509.4839999999</v>
      </c>
      <c r="I791" s="109">
        <v>227</v>
      </c>
      <c r="J791" s="109">
        <v>0.104346734</v>
      </c>
      <c r="K791" s="109">
        <v>10.434699999999999</v>
      </c>
      <c r="L791" s="108">
        <v>2.8028342000000001E-2</v>
      </c>
      <c r="M791" s="107">
        <v>49175.99224</v>
      </c>
      <c r="N791" s="62"/>
    </row>
    <row r="792" spans="1:14" x14ac:dyDescent="0.25">
      <c r="A792" s="111">
        <v>69</v>
      </c>
      <c r="B792" s="109" t="s">
        <v>494</v>
      </c>
      <c r="C792" s="109">
        <v>1102</v>
      </c>
      <c r="D792" s="109">
        <v>9.8550061709999994</v>
      </c>
      <c r="E792" s="109">
        <v>2.1500069E-2</v>
      </c>
      <c r="F792" s="109">
        <v>2.1500069000000002</v>
      </c>
      <c r="G792" s="109">
        <v>1.036875E-3</v>
      </c>
      <c r="H792" s="110">
        <v>32703.033510000001</v>
      </c>
      <c r="I792" s="109">
        <v>227</v>
      </c>
      <c r="J792" s="109">
        <v>5.1797799999999999E-4</v>
      </c>
      <c r="K792" s="109">
        <v>5.1799999999999999E-2</v>
      </c>
      <c r="L792" s="108">
        <v>2.4091939E-2</v>
      </c>
      <c r="M792" s="107">
        <v>787.87947789999998</v>
      </c>
      <c r="N792" s="62"/>
    </row>
    <row r="793" spans="1:14" ht="15.75" thickBot="1" x14ac:dyDescent="0.3">
      <c r="A793" s="121">
        <v>69</v>
      </c>
      <c r="B793" s="119" t="s">
        <v>493</v>
      </c>
      <c r="C793" s="119">
        <v>1102</v>
      </c>
      <c r="D793" s="119">
        <v>9.8550061709999994</v>
      </c>
      <c r="E793" s="119">
        <v>2.8457411879999999</v>
      </c>
      <c r="F793" s="119">
        <v>284.57411880000001</v>
      </c>
      <c r="G793" s="119">
        <v>4.7266773999999998E-2</v>
      </c>
      <c r="H793" s="120">
        <v>1490794.0519999999</v>
      </c>
      <c r="I793" s="119">
        <v>227</v>
      </c>
      <c r="J793" s="119">
        <v>0.14422984999999999</v>
      </c>
      <c r="K793" s="119">
        <v>14.4231</v>
      </c>
      <c r="L793" s="118">
        <v>5.0682700999999997E-2</v>
      </c>
      <c r="M793" s="117">
        <v>75557.469559999998</v>
      </c>
      <c r="N793" s="62"/>
    </row>
    <row r="794" spans="1:14" x14ac:dyDescent="0.25">
      <c r="A794" s="116">
        <v>25</v>
      </c>
      <c r="B794" s="114" t="s">
        <v>497</v>
      </c>
      <c r="C794" s="114">
        <v>1006</v>
      </c>
      <c r="D794" s="114">
        <v>6.7796947449999996</v>
      </c>
      <c r="E794" s="114">
        <v>0.37539919500000002</v>
      </c>
      <c r="F794" s="114">
        <v>37.539919500000003</v>
      </c>
      <c r="G794" s="114">
        <v>6.5660980000000002E-3</v>
      </c>
      <c r="H794" s="115">
        <v>207094.74299999999</v>
      </c>
      <c r="I794" s="114">
        <v>230</v>
      </c>
      <c r="J794" s="114">
        <v>3.5313432999999998E-2</v>
      </c>
      <c r="K794" s="114">
        <v>3.5312000000000001</v>
      </c>
      <c r="L794" s="113">
        <v>9.4069016000000005E-2</v>
      </c>
      <c r="M794" s="112">
        <v>19481.19872</v>
      </c>
      <c r="N794" s="62"/>
    </row>
    <row r="795" spans="1:14" x14ac:dyDescent="0.25">
      <c r="A795" s="106">
        <v>25</v>
      </c>
      <c r="B795" s="103" t="s">
        <v>496</v>
      </c>
      <c r="C795" s="103">
        <v>1006</v>
      </c>
      <c r="D795" s="103">
        <v>6.7796947449999996</v>
      </c>
      <c r="E795" s="103">
        <v>0.56810020000000006</v>
      </c>
      <c r="F795" s="103">
        <v>56.810020000000002</v>
      </c>
      <c r="G795" s="103">
        <v>8.7646709999999999E-3</v>
      </c>
      <c r="H795" s="104">
        <v>276437.72090000001</v>
      </c>
      <c r="I795" s="103">
        <v>230</v>
      </c>
      <c r="J795" s="103">
        <v>0.11567427800000001</v>
      </c>
      <c r="K795" s="103">
        <v>11.567600000000001</v>
      </c>
      <c r="L795" s="102">
        <v>0.203615978</v>
      </c>
      <c r="M795" s="101">
        <v>56287.13682</v>
      </c>
      <c r="N795" s="62"/>
    </row>
    <row r="796" spans="1:14" x14ac:dyDescent="0.25">
      <c r="A796" s="106">
        <v>25</v>
      </c>
      <c r="B796" s="103" t="s">
        <v>495</v>
      </c>
      <c r="C796" s="103">
        <v>1006</v>
      </c>
      <c r="D796" s="103">
        <v>6.7796947449999996</v>
      </c>
      <c r="E796" s="103">
        <v>1.98069955</v>
      </c>
      <c r="F796" s="103">
        <v>198.06995499999999</v>
      </c>
      <c r="G796" s="103">
        <v>2.4283414E-2</v>
      </c>
      <c r="H796" s="104">
        <v>765898.86750000005</v>
      </c>
      <c r="I796" s="103">
        <v>230</v>
      </c>
      <c r="J796" s="103">
        <v>2.8402096000000002E-2</v>
      </c>
      <c r="K796" s="103">
        <v>2.8401999999999998</v>
      </c>
      <c r="L796" s="102">
        <v>1.4339427E-2</v>
      </c>
      <c r="M796" s="101">
        <v>10982.55062</v>
      </c>
      <c r="N796" s="62"/>
    </row>
    <row r="797" spans="1:14" x14ac:dyDescent="0.25">
      <c r="A797" s="106">
        <v>25</v>
      </c>
      <c r="B797" s="103" t="s">
        <v>494</v>
      </c>
      <c r="C797" s="103">
        <v>1006</v>
      </c>
      <c r="D797" s="103">
        <v>6.7796947449999996</v>
      </c>
      <c r="E797" s="103">
        <v>5.2986700000000001E-3</v>
      </c>
      <c r="F797" s="103">
        <v>0.52986699999999998</v>
      </c>
      <c r="G797" s="103">
        <v>2.32298E-4</v>
      </c>
      <c r="H797" s="104">
        <v>7326.6632470000004</v>
      </c>
      <c r="I797" s="103">
        <v>230</v>
      </c>
      <c r="J797" s="103">
        <v>3.9963999999999999E-4</v>
      </c>
      <c r="K797" s="103">
        <v>0.04</v>
      </c>
      <c r="L797" s="102">
        <v>7.5422621999999995E-2</v>
      </c>
      <c r="M797" s="101">
        <v>552.5961499</v>
      </c>
      <c r="N797" s="62"/>
    </row>
    <row r="798" spans="1:14" x14ac:dyDescent="0.25">
      <c r="A798" s="106">
        <v>25</v>
      </c>
      <c r="B798" s="103" t="s">
        <v>493</v>
      </c>
      <c r="C798" s="103">
        <v>1006</v>
      </c>
      <c r="D798" s="103">
        <v>6.7796947449999996</v>
      </c>
      <c r="E798" s="103">
        <v>2.793818629</v>
      </c>
      <c r="F798" s="103">
        <v>279.38186289999999</v>
      </c>
      <c r="G798" s="103">
        <v>4.5121157000000002E-2</v>
      </c>
      <c r="H798" s="104">
        <v>1423121.284</v>
      </c>
      <c r="I798" s="103">
        <v>230</v>
      </c>
      <c r="J798" s="103">
        <v>0.24547754399999999</v>
      </c>
      <c r="K798" s="103">
        <v>24.547799999999999</v>
      </c>
      <c r="L798" s="102">
        <v>8.7864523999999999E-2</v>
      </c>
      <c r="M798" s="101">
        <v>125041.8741</v>
      </c>
      <c r="N798" s="62"/>
    </row>
    <row r="799" spans="1:14" x14ac:dyDescent="0.25">
      <c r="A799" s="111">
        <v>49</v>
      </c>
      <c r="B799" s="109" t="s">
        <v>497</v>
      </c>
      <c r="C799" s="109">
        <v>1101</v>
      </c>
      <c r="D799" s="109">
        <v>14.59138149</v>
      </c>
      <c r="E799" s="109">
        <v>2.091398044</v>
      </c>
      <c r="F799" s="109">
        <v>209.1398044</v>
      </c>
      <c r="G799" s="109">
        <v>3.6442438000000001E-2</v>
      </c>
      <c r="H799" s="110">
        <v>1149394.5060000001</v>
      </c>
      <c r="I799" s="109">
        <v>230</v>
      </c>
      <c r="J799" s="109">
        <v>6.6995100000000001E-4</v>
      </c>
      <c r="K799" s="109">
        <v>6.7000000000000004E-2</v>
      </c>
      <c r="L799" s="108">
        <v>3.20336E-4</v>
      </c>
      <c r="M799" s="107">
        <v>368.19280689999999</v>
      </c>
      <c r="N799" s="62"/>
    </row>
    <row r="800" spans="1:14" ht="15.75" thickBot="1" x14ac:dyDescent="0.3">
      <c r="A800" s="121">
        <v>49</v>
      </c>
      <c r="B800" s="119" t="s">
        <v>493</v>
      </c>
      <c r="C800" s="119">
        <v>1101</v>
      </c>
      <c r="D800" s="119">
        <v>14.59138149</v>
      </c>
      <c r="E800" s="119">
        <v>5.478985067</v>
      </c>
      <c r="F800" s="119">
        <v>547.89850669999998</v>
      </c>
      <c r="G800" s="119">
        <v>8.8153245000000005E-2</v>
      </c>
      <c r="H800" s="120">
        <v>2780353.355</v>
      </c>
      <c r="I800" s="119">
        <v>230</v>
      </c>
      <c r="J800" s="119">
        <v>7.432709E-3</v>
      </c>
      <c r="K800" s="119">
        <v>0.74329999999999996</v>
      </c>
      <c r="L800" s="118">
        <v>1.356585E-3</v>
      </c>
      <c r="M800" s="117">
        <v>3771.785621</v>
      </c>
      <c r="N800" s="62"/>
    </row>
    <row r="801" spans="1:14" x14ac:dyDescent="0.25">
      <c r="A801" s="116">
        <v>54</v>
      </c>
      <c r="B801" s="114" t="s">
        <v>497</v>
      </c>
      <c r="C801" s="114">
        <v>1101</v>
      </c>
      <c r="D801" s="114">
        <v>5.69679878</v>
      </c>
      <c r="E801" s="114">
        <v>0.36569976799999998</v>
      </c>
      <c r="F801" s="114">
        <v>36.569976799999999</v>
      </c>
      <c r="G801" s="114">
        <v>6.3626749999999999E-3</v>
      </c>
      <c r="H801" s="115">
        <v>200678.77280000001</v>
      </c>
      <c r="I801" s="114">
        <v>232</v>
      </c>
      <c r="J801" s="114">
        <v>9.2873880000000006E-3</v>
      </c>
      <c r="K801" s="114">
        <v>0.92869999999999997</v>
      </c>
      <c r="L801" s="113">
        <v>2.5396210999999998E-2</v>
      </c>
      <c r="M801" s="112">
        <v>5096.4804329999997</v>
      </c>
      <c r="N801" s="62"/>
    </row>
    <row r="802" spans="1:14" x14ac:dyDescent="0.25">
      <c r="A802" s="106">
        <v>54</v>
      </c>
      <c r="B802" s="103" t="s">
        <v>496</v>
      </c>
      <c r="C802" s="103">
        <v>1101</v>
      </c>
      <c r="D802" s="103">
        <v>5.69679878</v>
      </c>
      <c r="E802" s="103">
        <v>1.87340014</v>
      </c>
      <c r="F802" s="103">
        <v>187.340014</v>
      </c>
      <c r="G802" s="103">
        <v>2.8902713E-2</v>
      </c>
      <c r="H802" s="104">
        <v>911591.56949999998</v>
      </c>
      <c r="I802" s="103">
        <v>232</v>
      </c>
      <c r="J802" s="103">
        <v>0.137130693</v>
      </c>
      <c r="K802" s="103">
        <v>13.713100000000001</v>
      </c>
      <c r="L802" s="102">
        <v>7.3198826999999994E-2</v>
      </c>
      <c r="M802" s="101">
        <v>66727.433860000005</v>
      </c>
      <c r="N802" s="62"/>
    </row>
    <row r="803" spans="1:14" x14ac:dyDescent="0.25">
      <c r="A803" s="106">
        <v>54</v>
      </c>
      <c r="B803" s="103" t="s">
        <v>495</v>
      </c>
      <c r="C803" s="103">
        <v>1101</v>
      </c>
      <c r="D803" s="103">
        <v>5.69679878</v>
      </c>
      <c r="E803" s="103">
        <v>1.4375000200000001</v>
      </c>
      <c r="F803" s="103">
        <v>143.75000199999999</v>
      </c>
      <c r="G803" s="103">
        <v>1.7397151999999999E-2</v>
      </c>
      <c r="H803" s="104">
        <v>548706.16559999995</v>
      </c>
      <c r="I803" s="103">
        <v>232</v>
      </c>
      <c r="J803" s="103">
        <v>0.150462871</v>
      </c>
      <c r="K803" s="103">
        <v>15.046200000000001</v>
      </c>
      <c r="L803" s="102">
        <v>0.104669822</v>
      </c>
      <c r="M803" s="101">
        <v>57432.97668</v>
      </c>
      <c r="N803" s="62"/>
    </row>
    <row r="804" spans="1:14" x14ac:dyDescent="0.25">
      <c r="A804" s="106">
        <v>54</v>
      </c>
      <c r="B804" s="103" t="s">
        <v>494</v>
      </c>
      <c r="C804" s="103">
        <v>1101</v>
      </c>
      <c r="D804" s="103">
        <v>5.69679878</v>
      </c>
      <c r="E804" s="103">
        <v>1.7099713999999998E-2</v>
      </c>
      <c r="F804" s="103">
        <v>1.7099713999999999</v>
      </c>
      <c r="G804" s="103">
        <v>7.6897700000000001E-4</v>
      </c>
      <c r="H804" s="104">
        <v>24253.520530000002</v>
      </c>
      <c r="I804" s="103">
        <v>232</v>
      </c>
      <c r="J804" s="103">
        <v>1.2526200000000001E-3</v>
      </c>
      <c r="K804" s="103">
        <v>0.12520000000000001</v>
      </c>
      <c r="L804" s="102">
        <v>7.3253865000000001E-2</v>
      </c>
      <c r="M804" s="101">
        <v>1776.664115</v>
      </c>
      <c r="N804" s="62"/>
    </row>
    <row r="805" spans="1:14" x14ac:dyDescent="0.25">
      <c r="A805" s="106">
        <v>54</v>
      </c>
      <c r="B805" s="103" t="s">
        <v>493</v>
      </c>
      <c r="C805" s="103">
        <v>1101</v>
      </c>
      <c r="D805" s="103">
        <v>5.69679878</v>
      </c>
      <c r="E805" s="103">
        <v>1.446772629</v>
      </c>
      <c r="F805" s="103">
        <v>144.67726289999999</v>
      </c>
      <c r="G805" s="103">
        <v>2.3651294999999999E-2</v>
      </c>
      <c r="H805" s="104">
        <v>745961.85439999995</v>
      </c>
      <c r="I805" s="103">
        <v>232</v>
      </c>
      <c r="J805" s="103">
        <v>0.228655996</v>
      </c>
      <c r="K805" s="103">
        <v>22.865600000000001</v>
      </c>
      <c r="L805" s="102">
        <v>0.158045564</v>
      </c>
      <c r="M805" s="101">
        <v>117895.962</v>
      </c>
      <c r="N805" s="62"/>
    </row>
    <row r="806" spans="1:14" x14ac:dyDescent="0.25">
      <c r="A806" s="111">
        <v>57</v>
      </c>
      <c r="B806" s="109" t="s">
        <v>497</v>
      </c>
      <c r="C806" s="109">
        <v>1102</v>
      </c>
      <c r="D806" s="109">
        <v>10.285105290000001</v>
      </c>
      <c r="E806" s="109">
        <v>0.64640129999999996</v>
      </c>
      <c r="F806" s="109">
        <v>64.640129999999999</v>
      </c>
      <c r="G806" s="109">
        <v>1.1733617999999999E-2</v>
      </c>
      <c r="H806" s="110">
        <v>370078.29739999998</v>
      </c>
      <c r="I806" s="109">
        <v>232</v>
      </c>
      <c r="J806" s="109">
        <v>3.7229329999999999E-3</v>
      </c>
      <c r="K806" s="109">
        <v>0.37230000000000002</v>
      </c>
      <c r="L806" s="108">
        <v>5.7594760000000004E-3</v>
      </c>
      <c r="M806" s="107">
        <v>2131.4572069999999</v>
      </c>
      <c r="N806" s="62"/>
    </row>
    <row r="807" spans="1:14" x14ac:dyDescent="0.25">
      <c r="A807" s="111">
        <v>57</v>
      </c>
      <c r="B807" s="109" t="s">
        <v>496</v>
      </c>
      <c r="C807" s="109">
        <v>1102</v>
      </c>
      <c r="D807" s="109">
        <v>10.285105290000001</v>
      </c>
      <c r="E807" s="109">
        <v>1.6016999999999999</v>
      </c>
      <c r="F807" s="109">
        <v>160.16999999999999</v>
      </c>
      <c r="G807" s="109">
        <v>2.5005254000000001E-2</v>
      </c>
      <c r="H807" s="110">
        <v>788665.72239999997</v>
      </c>
      <c r="I807" s="109">
        <v>232</v>
      </c>
      <c r="J807" s="109">
        <v>3.0630789999999998E-3</v>
      </c>
      <c r="K807" s="109">
        <v>0.30630000000000002</v>
      </c>
      <c r="L807" s="108">
        <v>1.9123930000000001E-3</v>
      </c>
      <c r="M807" s="107">
        <v>1508.2385200000001</v>
      </c>
      <c r="N807" s="62"/>
    </row>
    <row r="808" spans="1:14" x14ac:dyDescent="0.25">
      <c r="A808" s="111">
        <v>57</v>
      </c>
      <c r="B808" s="109" t="s">
        <v>495</v>
      </c>
      <c r="C808" s="109">
        <v>1102</v>
      </c>
      <c r="D808" s="109">
        <v>10.285105290000001</v>
      </c>
      <c r="E808" s="109">
        <v>1.9027999</v>
      </c>
      <c r="F808" s="109">
        <v>190.27999</v>
      </c>
      <c r="G808" s="109">
        <v>2.3472454E-2</v>
      </c>
      <c r="H808" s="110">
        <v>740321.19290000002</v>
      </c>
      <c r="I808" s="109">
        <v>232</v>
      </c>
      <c r="J808" s="109">
        <v>1.8509139999999999E-3</v>
      </c>
      <c r="K808" s="109">
        <v>0.18509999999999999</v>
      </c>
      <c r="L808" s="108">
        <v>9.7273200000000002E-4</v>
      </c>
      <c r="M808" s="107">
        <v>720.13380889999996</v>
      </c>
      <c r="N808" s="62"/>
    </row>
    <row r="809" spans="1:14" ht="15.75" thickBot="1" x14ac:dyDescent="0.3">
      <c r="A809" s="121">
        <v>57</v>
      </c>
      <c r="B809" s="119" t="s">
        <v>493</v>
      </c>
      <c r="C809" s="119">
        <v>1102</v>
      </c>
      <c r="D809" s="119">
        <v>10.285105290000001</v>
      </c>
      <c r="E809" s="119">
        <v>4.8144757580000004</v>
      </c>
      <c r="F809" s="119">
        <v>481.44757579999998</v>
      </c>
      <c r="G809" s="119">
        <v>7.9152272999999995E-2</v>
      </c>
      <c r="H809" s="120">
        <v>2496462.693</v>
      </c>
      <c r="I809" s="119">
        <v>232</v>
      </c>
      <c r="J809" s="119">
        <v>3.01961E-4</v>
      </c>
      <c r="K809" s="119">
        <v>3.0200000000000001E-2</v>
      </c>
      <c r="L809" s="118">
        <v>6.2700000000000006E-5</v>
      </c>
      <c r="M809" s="117">
        <v>156.57656589999999</v>
      </c>
      <c r="N809" s="62"/>
    </row>
    <row r="810" spans="1:14" x14ac:dyDescent="0.25">
      <c r="A810" s="116">
        <v>25</v>
      </c>
      <c r="B810" s="114" t="s">
        <v>497</v>
      </c>
      <c r="C810" s="114">
        <v>1006</v>
      </c>
      <c r="D810" s="114">
        <v>6.7796947449999996</v>
      </c>
      <c r="E810" s="114">
        <v>0.37539919500000002</v>
      </c>
      <c r="F810" s="114">
        <v>37.539919500000003</v>
      </c>
      <c r="G810" s="114">
        <v>6.5660980000000002E-3</v>
      </c>
      <c r="H810" s="115">
        <v>207094.74299999999</v>
      </c>
      <c r="I810" s="114">
        <v>233</v>
      </c>
      <c r="J810" s="114">
        <v>1.8667525000000001E-2</v>
      </c>
      <c r="K810" s="114">
        <v>1.8667</v>
      </c>
      <c r="L810" s="113">
        <v>4.9727131000000001E-2</v>
      </c>
      <c r="M810" s="112">
        <v>10298.227419999999</v>
      </c>
      <c r="N810" s="62"/>
    </row>
    <row r="811" spans="1:14" x14ac:dyDescent="0.25">
      <c r="A811" s="106">
        <v>25</v>
      </c>
      <c r="B811" s="103" t="s">
        <v>496</v>
      </c>
      <c r="C811" s="103">
        <v>1006</v>
      </c>
      <c r="D811" s="103">
        <v>6.7796947449999996</v>
      </c>
      <c r="E811" s="103">
        <v>0.56810020000000006</v>
      </c>
      <c r="F811" s="103">
        <v>56.810020000000002</v>
      </c>
      <c r="G811" s="103">
        <v>8.7646709999999999E-3</v>
      </c>
      <c r="H811" s="104">
        <v>276437.72090000001</v>
      </c>
      <c r="I811" s="103">
        <v>233</v>
      </c>
      <c r="J811" s="103">
        <v>0.15506477900000001</v>
      </c>
      <c r="K811" s="103">
        <v>15.506399999999999</v>
      </c>
      <c r="L811" s="102">
        <v>0.27295322100000002</v>
      </c>
      <c r="M811" s="101">
        <v>75454.566229999997</v>
      </c>
      <c r="N811" s="62"/>
    </row>
    <row r="812" spans="1:14" x14ac:dyDescent="0.25">
      <c r="A812" s="106">
        <v>25</v>
      </c>
      <c r="B812" s="103" t="s">
        <v>495</v>
      </c>
      <c r="C812" s="103">
        <v>1006</v>
      </c>
      <c r="D812" s="103">
        <v>6.7796947449999996</v>
      </c>
      <c r="E812" s="103">
        <v>1.98069955</v>
      </c>
      <c r="F812" s="103">
        <v>198.06995499999999</v>
      </c>
      <c r="G812" s="103">
        <v>2.4283414E-2</v>
      </c>
      <c r="H812" s="104">
        <v>765898.86750000005</v>
      </c>
      <c r="I812" s="103">
        <v>233</v>
      </c>
      <c r="J812" s="103">
        <v>0.13593065800000001</v>
      </c>
      <c r="K812" s="103">
        <v>13.5931</v>
      </c>
      <c r="L812" s="102">
        <v>6.8627600999999996E-2</v>
      </c>
      <c r="M812" s="101">
        <v>52561.801670000001</v>
      </c>
      <c r="N812" s="62"/>
    </row>
    <row r="813" spans="1:14" x14ac:dyDescent="0.25">
      <c r="A813" s="106">
        <v>25</v>
      </c>
      <c r="B813" s="103" t="s">
        <v>493</v>
      </c>
      <c r="C813" s="103">
        <v>1006</v>
      </c>
      <c r="D813" s="103">
        <v>6.7796947449999996</v>
      </c>
      <c r="E813" s="103">
        <v>2.793818629</v>
      </c>
      <c r="F813" s="103">
        <v>279.38186289999999</v>
      </c>
      <c r="G813" s="103">
        <v>4.5121157000000002E-2</v>
      </c>
      <c r="H813" s="104">
        <v>1423121.284</v>
      </c>
      <c r="I813" s="103">
        <v>233</v>
      </c>
      <c r="J813" s="103">
        <v>0.14642154600000001</v>
      </c>
      <c r="K813" s="103">
        <v>14.642099999999999</v>
      </c>
      <c r="L813" s="102">
        <v>5.2409109000000002E-2</v>
      </c>
      <c r="M813" s="101">
        <v>74584.518790000002</v>
      </c>
      <c r="N813" s="62"/>
    </row>
    <row r="814" spans="1:14" x14ac:dyDescent="0.25">
      <c r="A814" s="111">
        <v>26</v>
      </c>
      <c r="B814" s="109" t="s">
        <v>497</v>
      </c>
      <c r="C814" s="109">
        <v>1006</v>
      </c>
      <c r="D814" s="109">
        <v>8.3457023199999991</v>
      </c>
      <c r="E814" s="109">
        <v>0.33340004000000001</v>
      </c>
      <c r="F814" s="109">
        <v>33.340004</v>
      </c>
      <c r="G814" s="109">
        <v>5.6248160000000004E-3</v>
      </c>
      <c r="H814" s="110">
        <v>177406.69010000001</v>
      </c>
      <c r="I814" s="109">
        <v>233</v>
      </c>
      <c r="J814" s="109">
        <v>2.73112E-4</v>
      </c>
      <c r="K814" s="109">
        <v>2.7300000000000001E-2</v>
      </c>
      <c r="L814" s="108">
        <v>8.1917199999999996E-4</v>
      </c>
      <c r="M814" s="107">
        <v>145.32658359999999</v>
      </c>
      <c r="N814" s="62"/>
    </row>
    <row r="815" spans="1:14" x14ac:dyDescent="0.25">
      <c r="A815" s="111">
        <v>26</v>
      </c>
      <c r="B815" s="109" t="s">
        <v>496</v>
      </c>
      <c r="C815" s="109">
        <v>1006</v>
      </c>
      <c r="D815" s="109">
        <v>8.3457023199999991</v>
      </c>
      <c r="E815" s="109">
        <v>0.50609950999999997</v>
      </c>
      <c r="F815" s="109">
        <v>50.609951000000002</v>
      </c>
      <c r="G815" s="109">
        <v>7.4383289999999996E-3</v>
      </c>
      <c r="H815" s="110">
        <v>234604.90659999999</v>
      </c>
      <c r="I815" s="109">
        <v>233</v>
      </c>
      <c r="J815" s="109">
        <v>6.8726099999999999E-4</v>
      </c>
      <c r="K815" s="109">
        <v>6.8699999999999997E-2</v>
      </c>
      <c r="L815" s="108">
        <v>1.357956E-3</v>
      </c>
      <c r="M815" s="107">
        <v>318.5831106</v>
      </c>
      <c r="N815" s="62"/>
    </row>
    <row r="816" spans="1:14" x14ac:dyDescent="0.25">
      <c r="A816" s="111">
        <v>26</v>
      </c>
      <c r="B816" s="109" t="s">
        <v>495</v>
      </c>
      <c r="C816" s="109">
        <v>1006</v>
      </c>
      <c r="D816" s="109">
        <v>8.3457023199999991</v>
      </c>
      <c r="E816" s="109">
        <v>1.21080024</v>
      </c>
      <c r="F816" s="109">
        <v>121.08002399999999</v>
      </c>
      <c r="G816" s="109">
        <v>1.4055837E-2</v>
      </c>
      <c r="H816" s="110">
        <v>443321.09259999997</v>
      </c>
      <c r="I816" s="109">
        <v>233</v>
      </c>
      <c r="J816" s="109">
        <v>1.0810679999999999E-3</v>
      </c>
      <c r="K816" s="109">
        <v>0.1081</v>
      </c>
      <c r="L816" s="108">
        <v>8.92854E-4</v>
      </c>
      <c r="M816" s="107">
        <v>395.82121410000002</v>
      </c>
      <c r="N816" s="62"/>
    </row>
    <row r="817" spans="1:14" x14ac:dyDescent="0.25">
      <c r="A817" s="111">
        <v>26</v>
      </c>
      <c r="B817" s="109" t="s">
        <v>493</v>
      </c>
      <c r="C817" s="109">
        <v>1006</v>
      </c>
      <c r="D817" s="109">
        <v>8.3457023199999991</v>
      </c>
      <c r="E817" s="109">
        <v>5.133785026</v>
      </c>
      <c r="F817" s="109">
        <v>513.37850260000005</v>
      </c>
      <c r="G817" s="109">
        <v>8.0410385000000001E-2</v>
      </c>
      <c r="H817" s="110">
        <v>2536143.5440000002</v>
      </c>
      <c r="I817" s="109">
        <v>233</v>
      </c>
      <c r="J817" s="109">
        <v>1.477059E-3</v>
      </c>
      <c r="K817" s="109">
        <v>0.1477</v>
      </c>
      <c r="L817" s="108">
        <v>2.8771299999999999E-4</v>
      </c>
      <c r="M817" s="107">
        <v>729.68271730000004</v>
      </c>
      <c r="N817" s="62"/>
    </row>
    <row r="818" spans="1:14" x14ac:dyDescent="0.25">
      <c r="A818" s="106">
        <v>53</v>
      </c>
      <c r="B818" s="103" t="s">
        <v>498</v>
      </c>
      <c r="C818" s="103">
        <v>1101</v>
      </c>
      <c r="D818" s="103">
        <v>10.63201237</v>
      </c>
      <c r="E818" s="103">
        <v>2.2216870449999999</v>
      </c>
      <c r="F818" s="103">
        <v>222.16870449999999</v>
      </c>
      <c r="G818" s="103">
        <v>3.4764613E-2</v>
      </c>
      <c r="H818" s="104">
        <v>1096475.8999999999</v>
      </c>
      <c r="I818" s="103">
        <v>233</v>
      </c>
      <c r="J818" s="103">
        <v>0.12833850199999999</v>
      </c>
      <c r="K818" s="103">
        <v>12.8338</v>
      </c>
      <c r="L818" s="102">
        <v>5.7766237999999998E-2</v>
      </c>
      <c r="M818" s="101">
        <v>63339.287270000001</v>
      </c>
      <c r="N818" s="62"/>
    </row>
    <row r="819" spans="1:14" x14ac:dyDescent="0.25">
      <c r="A819" s="106">
        <v>53</v>
      </c>
      <c r="B819" s="103" t="s">
        <v>495</v>
      </c>
      <c r="C819" s="103">
        <v>1101</v>
      </c>
      <c r="D819" s="103">
        <v>10.63201237</v>
      </c>
      <c r="E819" s="103">
        <v>2.9154011999999998</v>
      </c>
      <c r="F819" s="103">
        <v>291.54012</v>
      </c>
      <c r="G819" s="103">
        <v>3.8800075000000003E-2</v>
      </c>
      <c r="H819" s="104">
        <v>1223754.3700000001</v>
      </c>
      <c r="I819" s="103">
        <v>233</v>
      </c>
      <c r="J819" s="103">
        <v>9.9532779999999994E-3</v>
      </c>
      <c r="K819" s="103">
        <v>0.99529999999999996</v>
      </c>
      <c r="L819" s="102">
        <v>3.4140339999999998E-3</v>
      </c>
      <c r="M819" s="101">
        <v>4177.9384959999998</v>
      </c>
      <c r="N819" s="62"/>
    </row>
    <row r="820" spans="1:14" x14ac:dyDescent="0.25">
      <c r="A820" s="106">
        <v>53</v>
      </c>
      <c r="B820" s="103" t="s">
        <v>494</v>
      </c>
      <c r="C820" s="103">
        <v>1101</v>
      </c>
      <c r="D820" s="103">
        <v>10.63201237</v>
      </c>
      <c r="E820" s="103">
        <v>2.740107E-2</v>
      </c>
      <c r="F820" s="103">
        <v>2.7401070000000001</v>
      </c>
      <c r="G820" s="103">
        <v>1.1815529999999999E-3</v>
      </c>
      <c r="H820" s="104">
        <v>37266.194210000001</v>
      </c>
      <c r="I820" s="103">
        <v>233</v>
      </c>
      <c r="J820" s="105">
        <v>1.2099999999999999E-5</v>
      </c>
      <c r="K820" s="103">
        <v>1.1999999999999999E-3</v>
      </c>
      <c r="L820" s="102">
        <v>4.4283199999999999E-4</v>
      </c>
      <c r="M820" s="101">
        <v>16.502647790000001</v>
      </c>
      <c r="N820" s="62"/>
    </row>
    <row r="821" spans="1:14" x14ac:dyDescent="0.25">
      <c r="A821" s="106">
        <v>53</v>
      </c>
      <c r="B821" s="103" t="s">
        <v>493</v>
      </c>
      <c r="C821" s="103">
        <v>1101</v>
      </c>
      <c r="D821" s="103">
        <v>10.63201237</v>
      </c>
      <c r="E821" s="103">
        <v>3.610221084</v>
      </c>
      <c r="F821" s="103">
        <v>361.02210839999998</v>
      </c>
      <c r="G821" s="103">
        <v>5.8189306000000003E-2</v>
      </c>
      <c r="H821" s="104">
        <v>1835290.713</v>
      </c>
      <c r="I821" s="103">
        <v>233</v>
      </c>
      <c r="J821" s="103">
        <v>0.26189440400000003</v>
      </c>
      <c r="K821" s="103">
        <v>26.189499999999999</v>
      </c>
      <c r="L821" s="102">
        <v>7.2542484000000004E-2</v>
      </c>
      <c r="M821" s="101">
        <v>133136.5465</v>
      </c>
      <c r="N821" s="62"/>
    </row>
    <row r="822" spans="1:14" ht="15.75" thickBot="1" x14ac:dyDescent="0.3">
      <c r="A822" s="121">
        <v>54</v>
      </c>
      <c r="B822" s="119" t="s">
        <v>498</v>
      </c>
      <c r="C822" s="119">
        <v>1101</v>
      </c>
      <c r="D822" s="119">
        <v>5.69679878</v>
      </c>
      <c r="E822" s="119">
        <v>0.55632650900000002</v>
      </c>
      <c r="F822" s="119">
        <v>55.632650910000002</v>
      </c>
      <c r="G822" s="119">
        <v>8.5503939999999994E-3</v>
      </c>
      <c r="H822" s="120">
        <v>269679.41389999999</v>
      </c>
      <c r="I822" s="119">
        <v>233</v>
      </c>
      <c r="J822" s="119">
        <v>6.8870200000000002E-4</v>
      </c>
      <c r="K822" s="119">
        <v>6.8900000000000003E-2</v>
      </c>
      <c r="L822" s="118">
        <v>1.237946E-3</v>
      </c>
      <c r="M822" s="117">
        <v>333.84844900000002</v>
      </c>
      <c r="N822" s="62"/>
    </row>
    <row r="823" spans="1:14" x14ac:dyDescent="0.25">
      <c r="A823" s="116">
        <v>110</v>
      </c>
      <c r="B823" s="114" t="s">
        <v>496</v>
      </c>
      <c r="C823" s="114">
        <v>1202</v>
      </c>
      <c r="D823" s="114">
        <v>14.82180455</v>
      </c>
      <c r="E823" s="114">
        <v>4.7353986600000004</v>
      </c>
      <c r="F823" s="114">
        <v>473.53986600000002</v>
      </c>
      <c r="G823" s="114">
        <v>7.7279045000000005E-2</v>
      </c>
      <c r="H823" s="115">
        <v>2437381.0780000002</v>
      </c>
      <c r="I823" s="114">
        <v>234</v>
      </c>
      <c r="J823" s="114">
        <v>0.45528766399999998</v>
      </c>
      <c r="K823" s="114">
        <v>45.528599999999997</v>
      </c>
      <c r="L823" s="113">
        <v>9.6145583000000007E-2</v>
      </c>
      <c r="M823" s="112">
        <v>234343.42449999999</v>
      </c>
      <c r="N823" s="62"/>
    </row>
    <row r="824" spans="1:14" x14ac:dyDescent="0.25">
      <c r="A824" s="106">
        <v>110</v>
      </c>
      <c r="B824" s="103" t="s">
        <v>495</v>
      </c>
      <c r="C824" s="103">
        <v>1202</v>
      </c>
      <c r="D824" s="103">
        <v>14.82180455</v>
      </c>
      <c r="E824" s="103">
        <v>4.7515000389999997</v>
      </c>
      <c r="F824" s="103">
        <v>475.1500039</v>
      </c>
      <c r="G824" s="103">
        <v>6.2121387E-2</v>
      </c>
      <c r="H824" s="104">
        <v>1959308.5589999999</v>
      </c>
      <c r="I824" s="103">
        <v>234</v>
      </c>
      <c r="J824" s="103">
        <v>0.26914095100000002</v>
      </c>
      <c r="K824" s="103">
        <v>26.914100000000001</v>
      </c>
      <c r="L824" s="102">
        <v>5.6643365000000001E-2</v>
      </c>
      <c r="M824" s="101">
        <v>110981.83</v>
      </c>
      <c r="N824" s="62"/>
    </row>
    <row r="825" spans="1:14" x14ac:dyDescent="0.25">
      <c r="A825" s="106">
        <v>110</v>
      </c>
      <c r="B825" s="103" t="s">
        <v>494</v>
      </c>
      <c r="C825" s="103">
        <v>1202</v>
      </c>
      <c r="D825" s="103">
        <v>14.82180455</v>
      </c>
      <c r="E825" s="103">
        <v>3.4698987000000001E-2</v>
      </c>
      <c r="F825" s="103">
        <v>3.4698986999999999</v>
      </c>
      <c r="G825" s="103">
        <v>1.54817E-3</v>
      </c>
      <c r="H825" s="104">
        <v>48829.287660000002</v>
      </c>
      <c r="I825" s="103">
        <v>234</v>
      </c>
      <c r="J825" s="103">
        <v>2.0982209999999999E-3</v>
      </c>
      <c r="K825" s="103">
        <v>0.2099</v>
      </c>
      <c r="L825" s="102">
        <v>6.0469228E-2</v>
      </c>
      <c r="M825" s="101">
        <v>2952.6693270000001</v>
      </c>
      <c r="N825" s="62"/>
    </row>
    <row r="826" spans="1:14" x14ac:dyDescent="0.25">
      <c r="A826" s="106">
        <v>110</v>
      </c>
      <c r="B826" s="103" t="s">
        <v>493</v>
      </c>
      <c r="C826" s="103">
        <v>1202</v>
      </c>
      <c r="D826" s="103">
        <v>14.82180455</v>
      </c>
      <c r="E826" s="103">
        <v>3.243617022</v>
      </c>
      <c r="F826" s="103">
        <v>324.36170220000002</v>
      </c>
      <c r="G826" s="103">
        <v>5.5323024999999998E-2</v>
      </c>
      <c r="H826" s="104">
        <v>1744888.203</v>
      </c>
      <c r="I826" s="103">
        <v>234</v>
      </c>
      <c r="J826" s="103">
        <v>0.12852391499999999</v>
      </c>
      <c r="K826" s="103">
        <v>12.852399999999999</v>
      </c>
      <c r="L826" s="102">
        <v>3.9623641000000001E-2</v>
      </c>
      <c r="M826" s="101">
        <v>69138.823050000006</v>
      </c>
      <c r="N826" s="62"/>
    </row>
    <row r="827" spans="1:14" x14ac:dyDescent="0.25">
      <c r="A827" s="111">
        <v>111</v>
      </c>
      <c r="B827" s="109" t="s">
        <v>496</v>
      </c>
      <c r="C827" s="109">
        <v>1202</v>
      </c>
      <c r="D827" s="109">
        <v>19.206504079999998</v>
      </c>
      <c r="E827" s="109">
        <v>3.3553987599999999</v>
      </c>
      <c r="F827" s="109">
        <v>335.53987599999999</v>
      </c>
      <c r="G827" s="109">
        <v>5.5554559000000003E-2</v>
      </c>
      <c r="H827" s="110">
        <v>1752190.7830000001</v>
      </c>
      <c r="I827" s="109">
        <v>234</v>
      </c>
      <c r="J827" s="122">
        <v>3.3000000000000003E-5</v>
      </c>
      <c r="K827" s="109">
        <v>3.3E-3</v>
      </c>
      <c r="L827" s="108">
        <v>9.8500000000000006E-6</v>
      </c>
      <c r="M827" s="107">
        <v>17.25071354</v>
      </c>
      <c r="N827" s="62"/>
    </row>
    <row r="828" spans="1:14" x14ac:dyDescent="0.25">
      <c r="A828" s="111">
        <v>111</v>
      </c>
      <c r="B828" s="109" t="s">
        <v>495</v>
      </c>
      <c r="C828" s="109">
        <v>1202</v>
      </c>
      <c r="D828" s="109">
        <v>19.206504079999998</v>
      </c>
      <c r="E828" s="109">
        <v>5.8105976200000002</v>
      </c>
      <c r="F828" s="109">
        <v>581.05976199999998</v>
      </c>
      <c r="G828" s="109">
        <v>7.8742822000000004E-2</v>
      </c>
      <c r="H828" s="110">
        <v>2483548.6120000002</v>
      </c>
      <c r="I828" s="109">
        <v>234</v>
      </c>
      <c r="J828" s="109">
        <v>2.3519230000000001E-3</v>
      </c>
      <c r="K828" s="109">
        <v>0.23519999999999999</v>
      </c>
      <c r="L828" s="108">
        <v>4.04764E-4</v>
      </c>
      <c r="M828" s="107">
        <v>1005.252162</v>
      </c>
      <c r="N828" s="62"/>
    </row>
    <row r="829" spans="1:14" ht="15.75" thickBot="1" x14ac:dyDescent="0.3">
      <c r="A829" s="121">
        <v>111</v>
      </c>
      <c r="B829" s="119" t="s">
        <v>493</v>
      </c>
      <c r="C829" s="119">
        <v>1202</v>
      </c>
      <c r="D829" s="119">
        <v>19.206504079999998</v>
      </c>
      <c r="E829" s="119">
        <v>7.2540762259999996</v>
      </c>
      <c r="F829" s="119">
        <v>725.40762259999997</v>
      </c>
      <c r="G829" s="119">
        <v>0.12668599699999999</v>
      </c>
      <c r="H829" s="120">
        <v>3995676.3470000001</v>
      </c>
      <c r="I829" s="119">
        <v>234</v>
      </c>
      <c r="J829" s="119">
        <v>4.2374399999999999E-4</v>
      </c>
      <c r="K829" s="119">
        <v>4.24E-2</v>
      </c>
      <c r="L829" s="118">
        <v>5.8400000000000003E-5</v>
      </c>
      <c r="M829" s="117">
        <v>233.40563890000001</v>
      </c>
      <c r="N829" s="62"/>
    </row>
    <row r="830" spans="1:14" x14ac:dyDescent="0.25">
      <c r="A830" s="116">
        <v>110</v>
      </c>
      <c r="B830" s="114" t="s">
        <v>497</v>
      </c>
      <c r="C830" s="114">
        <v>1202</v>
      </c>
      <c r="D830" s="114">
        <v>14.82180455</v>
      </c>
      <c r="E830" s="114">
        <v>0.87250083</v>
      </c>
      <c r="F830" s="114">
        <v>87.250083000000004</v>
      </c>
      <c r="G830" s="114">
        <v>1.6217563000000001E-2</v>
      </c>
      <c r="H830" s="115">
        <v>511501.94380000001</v>
      </c>
      <c r="I830" s="114">
        <v>238</v>
      </c>
      <c r="J830" s="114">
        <v>1.4607168E-2</v>
      </c>
      <c r="K830" s="114">
        <v>1.4608000000000001</v>
      </c>
      <c r="L830" s="113">
        <v>1.6741723999999999E-2</v>
      </c>
      <c r="M830" s="112">
        <v>8563.4243580000002</v>
      </c>
      <c r="N830" s="62"/>
    </row>
    <row r="831" spans="1:14" x14ac:dyDescent="0.25">
      <c r="A831" s="106">
        <v>110</v>
      </c>
      <c r="B831" s="103" t="s">
        <v>498</v>
      </c>
      <c r="C831" s="103">
        <v>1202</v>
      </c>
      <c r="D831" s="103">
        <v>14.82180455</v>
      </c>
      <c r="E831" s="103">
        <v>1.150886544</v>
      </c>
      <c r="F831" s="103">
        <v>115.0886544</v>
      </c>
      <c r="G831" s="103">
        <v>1.9517956E-2</v>
      </c>
      <c r="H831" s="104">
        <v>615596.31700000004</v>
      </c>
      <c r="I831" s="103">
        <v>238</v>
      </c>
      <c r="J831" s="103">
        <v>8.1794433E-2</v>
      </c>
      <c r="K831" s="103">
        <v>8.1795000000000009</v>
      </c>
      <c r="L831" s="102">
        <v>7.1070804000000001E-2</v>
      </c>
      <c r="M831" s="101">
        <v>43750.925479999998</v>
      </c>
      <c r="N831" s="62"/>
    </row>
    <row r="832" spans="1:14" x14ac:dyDescent="0.25">
      <c r="A832" s="106">
        <v>110</v>
      </c>
      <c r="B832" s="103" t="s">
        <v>496</v>
      </c>
      <c r="C832" s="103">
        <v>1202</v>
      </c>
      <c r="D832" s="103">
        <v>14.82180455</v>
      </c>
      <c r="E832" s="103">
        <v>4.7353986600000004</v>
      </c>
      <c r="F832" s="103">
        <v>473.53986600000002</v>
      </c>
      <c r="G832" s="103">
        <v>7.7279045000000005E-2</v>
      </c>
      <c r="H832" s="104">
        <v>2437381.0780000002</v>
      </c>
      <c r="I832" s="103">
        <v>238</v>
      </c>
      <c r="J832" s="103">
        <v>0.36902453499999999</v>
      </c>
      <c r="K832" s="103">
        <v>36.9024</v>
      </c>
      <c r="L832" s="102">
        <v>7.7928926999999995E-2</v>
      </c>
      <c r="M832" s="101">
        <v>189942.49110000001</v>
      </c>
      <c r="N832" s="62"/>
    </row>
    <row r="833" spans="1:14" x14ac:dyDescent="0.25">
      <c r="A833" s="106">
        <v>110</v>
      </c>
      <c r="B833" s="103" t="s">
        <v>495</v>
      </c>
      <c r="C833" s="103">
        <v>1202</v>
      </c>
      <c r="D833" s="103">
        <v>14.82180455</v>
      </c>
      <c r="E833" s="103">
        <v>4.7515000389999997</v>
      </c>
      <c r="F833" s="103">
        <v>475.1500039</v>
      </c>
      <c r="G833" s="103">
        <v>6.2121387E-2</v>
      </c>
      <c r="H833" s="104">
        <v>1959308.5589999999</v>
      </c>
      <c r="I833" s="103">
        <v>238</v>
      </c>
      <c r="J833" s="103">
        <v>0.14019105500000001</v>
      </c>
      <c r="K833" s="103">
        <v>14.019</v>
      </c>
      <c r="L833" s="102">
        <v>2.9504589000000001E-2</v>
      </c>
      <c r="M833" s="101">
        <v>57808.59347</v>
      </c>
      <c r="N833" s="62"/>
    </row>
    <row r="834" spans="1:14" x14ac:dyDescent="0.25">
      <c r="A834" s="106">
        <v>110</v>
      </c>
      <c r="B834" s="103" t="s">
        <v>494</v>
      </c>
      <c r="C834" s="103">
        <v>1202</v>
      </c>
      <c r="D834" s="103">
        <v>14.82180455</v>
      </c>
      <c r="E834" s="103">
        <v>3.4698987000000001E-2</v>
      </c>
      <c r="F834" s="103">
        <v>3.4698986999999999</v>
      </c>
      <c r="G834" s="103">
        <v>1.54817E-3</v>
      </c>
      <c r="H834" s="104">
        <v>48829.287660000002</v>
      </c>
      <c r="I834" s="103">
        <v>238</v>
      </c>
      <c r="J834" s="103">
        <v>2.9974400000000001E-4</v>
      </c>
      <c r="K834" s="103">
        <v>0.03</v>
      </c>
      <c r="L834" s="102">
        <v>8.6384140000000005E-3</v>
      </c>
      <c r="M834" s="101">
        <v>421.80758020000002</v>
      </c>
      <c r="N834" s="62"/>
    </row>
    <row r="835" spans="1:14" x14ac:dyDescent="0.25">
      <c r="A835" s="106">
        <v>110</v>
      </c>
      <c r="B835" s="103" t="s">
        <v>493</v>
      </c>
      <c r="C835" s="103">
        <v>1202</v>
      </c>
      <c r="D835" s="103">
        <v>14.82180455</v>
      </c>
      <c r="E835" s="103">
        <v>3.243617022</v>
      </c>
      <c r="F835" s="103">
        <v>324.36170220000002</v>
      </c>
      <c r="G835" s="103">
        <v>5.5323024999999998E-2</v>
      </c>
      <c r="H835" s="104">
        <v>1744888.203</v>
      </c>
      <c r="I835" s="103">
        <v>238</v>
      </c>
      <c r="J835" s="103">
        <v>0.117927899</v>
      </c>
      <c r="K835" s="103">
        <v>11.7928</v>
      </c>
      <c r="L835" s="102">
        <v>3.6356911999999998E-2</v>
      </c>
      <c r="M835" s="101">
        <v>63438.747000000003</v>
      </c>
      <c r="N835" s="62"/>
    </row>
    <row r="836" spans="1:14" x14ac:dyDescent="0.25">
      <c r="A836" s="111">
        <v>111</v>
      </c>
      <c r="B836" s="109" t="s">
        <v>496</v>
      </c>
      <c r="C836" s="109">
        <v>1202</v>
      </c>
      <c r="D836" s="109">
        <v>19.206504079999998</v>
      </c>
      <c r="E836" s="109">
        <v>3.3553987599999999</v>
      </c>
      <c r="F836" s="109">
        <v>335.53987599999999</v>
      </c>
      <c r="G836" s="109">
        <v>5.5554559000000003E-2</v>
      </c>
      <c r="H836" s="110">
        <v>1752190.7830000001</v>
      </c>
      <c r="I836" s="109">
        <v>238</v>
      </c>
      <c r="J836" s="122">
        <v>6.0800000000000001E-5</v>
      </c>
      <c r="K836" s="109">
        <v>6.1000000000000004E-3</v>
      </c>
      <c r="L836" s="108">
        <v>1.8099999999999999E-5</v>
      </c>
      <c r="M836" s="107">
        <v>31.744633570000001</v>
      </c>
      <c r="N836" s="62"/>
    </row>
    <row r="837" spans="1:14" x14ac:dyDescent="0.25">
      <c r="A837" s="111">
        <v>111</v>
      </c>
      <c r="B837" s="109" t="s">
        <v>495</v>
      </c>
      <c r="C837" s="109">
        <v>1202</v>
      </c>
      <c r="D837" s="109">
        <v>19.206504079999998</v>
      </c>
      <c r="E837" s="109">
        <v>5.8105976200000002</v>
      </c>
      <c r="F837" s="109">
        <v>581.05976199999998</v>
      </c>
      <c r="G837" s="109">
        <v>7.8742822000000004E-2</v>
      </c>
      <c r="H837" s="110">
        <v>2483548.6120000002</v>
      </c>
      <c r="I837" s="109">
        <v>238</v>
      </c>
      <c r="J837" s="109">
        <v>2.1681099999999999E-4</v>
      </c>
      <c r="K837" s="109">
        <v>2.1700000000000001E-2</v>
      </c>
      <c r="L837" s="108">
        <v>3.7299999999999999E-5</v>
      </c>
      <c r="M837" s="107">
        <v>92.668516260000004</v>
      </c>
      <c r="N837" s="62"/>
    </row>
    <row r="838" spans="1:14" ht="15.75" thickBot="1" x14ac:dyDescent="0.3">
      <c r="A838" s="121">
        <v>111</v>
      </c>
      <c r="B838" s="119" t="s">
        <v>493</v>
      </c>
      <c r="C838" s="119">
        <v>1202</v>
      </c>
      <c r="D838" s="119">
        <v>19.206504079999998</v>
      </c>
      <c r="E838" s="119">
        <v>7.2540762259999996</v>
      </c>
      <c r="F838" s="119">
        <v>725.40762259999997</v>
      </c>
      <c r="G838" s="119">
        <v>0.12668599699999999</v>
      </c>
      <c r="H838" s="120">
        <v>3995676.3470000001</v>
      </c>
      <c r="I838" s="119">
        <v>238</v>
      </c>
      <c r="J838" s="119">
        <v>2.0137250000000001E-3</v>
      </c>
      <c r="K838" s="119">
        <v>0.2014</v>
      </c>
      <c r="L838" s="118">
        <v>2.7759900000000001E-4</v>
      </c>
      <c r="M838" s="117">
        <v>1109.196177</v>
      </c>
      <c r="N838" s="62"/>
    </row>
    <row r="839" spans="1:14" x14ac:dyDescent="0.25">
      <c r="A839" s="116">
        <v>68</v>
      </c>
      <c r="B839" s="114" t="s">
        <v>497</v>
      </c>
      <c r="C839" s="114">
        <v>1102</v>
      </c>
      <c r="D839" s="114">
        <v>23.865107080000001</v>
      </c>
      <c r="E839" s="114">
        <v>2.10780295</v>
      </c>
      <c r="F839" s="114">
        <v>210.780295</v>
      </c>
      <c r="G839" s="114">
        <v>3.8750583999999998E-2</v>
      </c>
      <c r="H839" s="115">
        <v>1222193.4169999999</v>
      </c>
      <c r="I839" s="114">
        <v>241</v>
      </c>
      <c r="J839" s="114">
        <v>3.4039921000000001E-2</v>
      </c>
      <c r="K839" s="114">
        <v>3.4039999999999999</v>
      </c>
      <c r="L839" s="113">
        <v>1.6149480000000001E-2</v>
      </c>
      <c r="M839" s="112">
        <v>19737.787700000001</v>
      </c>
      <c r="N839" s="62"/>
    </row>
    <row r="840" spans="1:14" x14ac:dyDescent="0.25">
      <c r="A840" s="106">
        <v>68</v>
      </c>
      <c r="B840" s="103" t="s">
        <v>496</v>
      </c>
      <c r="C840" s="103">
        <v>1102</v>
      </c>
      <c r="D840" s="103">
        <v>23.865107080000001</v>
      </c>
      <c r="E840" s="103">
        <v>6.1413959399999998</v>
      </c>
      <c r="F840" s="103">
        <v>614.13959399999999</v>
      </c>
      <c r="G840" s="103">
        <v>9.7391554000000005E-2</v>
      </c>
      <c r="H840" s="104">
        <v>3071729.611</v>
      </c>
      <c r="I840" s="103">
        <v>241</v>
      </c>
      <c r="J840" s="103">
        <v>0.41896441299999998</v>
      </c>
      <c r="K840" s="103">
        <v>41.8964</v>
      </c>
      <c r="L840" s="102">
        <v>6.8219737000000003E-2</v>
      </c>
      <c r="M840" s="101">
        <v>209552.58480000001</v>
      </c>
      <c r="N840" s="62"/>
    </row>
    <row r="841" spans="1:14" x14ac:dyDescent="0.25">
      <c r="A841" s="106">
        <v>68</v>
      </c>
      <c r="B841" s="103" t="s">
        <v>495</v>
      </c>
      <c r="C841" s="103">
        <v>1102</v>
      </c>
      <c r="D841" s="103">
        <v>23.865107080000001</v>
      </c>
      <c r="E841" s="103">
        <v>6.4459054299999998</v>
      </c>
      <c r="F841" s="103">
        <v>644.59054300000003</v>
      </c>
      <c r="G841" s="103">
        <v>8.4415456E-2</v>
      </c>
      <c r="H841" s="104">
        <v>2662463.48</v>
      </c>
      <c r="I841" s="103">
        <v>241</v>
      </c>
      <c r="J841" s="103">
        <v>0.23188332</v>
      </c>
      <c r="K841" s="103">
        <v>23.188600000000001</v>
      </c>
      <c r="L841" s="102">
        <v>3.5973738999999998E-2</v>
      </c>
      <c r="M841" s="101">
        <v>95778.766369999998</v>
      </c>
      <c r="N841" s="62"/>
    </row>
    <row r="842" spans="1:14" x14ac:dyDescent="0.25">
      <c r="A842" s="106">
        <v>68</v>
      </c>
      <c r="B842" s="103" t="s">
        <v>494</v>
      </c>
      <c r="C842" s="103">
        <v>1102</v>
      </c>
      <c r="D842" s="103">
        <v>23.865107080000001</v>
      </c>
      <c r="E842" s="103">
        <v>0.10119939</v>
      </c>
      <c r="F842" s="103">
        <v>10.119939</v>
      </c>
      <c r="G842" s="103">
        <v>4.6465769999999998E-3</v>
      </c>
      <c r="H842" s="104">
        <v>146553.0521</v>
      </c>
      <c r="I842" s="103">
        <v>241</v>
      </c>
      <c r="J842" s="103">
        <v>3.2246169999999999E-3</v>
      </c>
      <c r="K842" s="103">
        <v>0.32250000000000001</v>
      </c>
      <c r="L842" s="102">
        <v>3.1863992000000001E-2</v>
      </c>
      <c r="M842" s="101">
        <v>4669.7652969999999</v>
      </c>
      <c r="N842" s="62"/>
    </row>
    <row r="843" spans="1:14" ht="15.75" thickBot="1" x14ac:dyDescent="0.3">
      <c r="A843" s="100">
        <v>68</v>
      </c>
      <c r="B843" s="98" t="s">
        <v>493</v>
      </c>
      <c r="C843" s="98">
        <v>1102</v>
      </c>
      <c r="D843" s="98">
        <v>23.865107080000001</v>
      </c>
      <c r="E843" s="98">
        <v>8.003738298</v>
      </c>
      <c r="F843" s="98">
        <v>800.37382979999995</v>
      </c>
      <c r="G843" s="98">
        <v>0.132278905</v>
      </c>
      <c r="H843" s="99">
        <v>4172076.6609999998</v>
      </c>
      <c r="I843" s="98">
        <v>241</v>
      </c>
      <c r="J843" s="98">
        <v>7.0394406000000007E-2</v>
      </c>
      <c r="K843" s="98">
        <v>7.0393999999999997</v>
      </c>
      <c r="L843" s="97">
        <v>8.7951910000000008E-3</v>
      </c>
      <c r="M843" s="96">
        <v>36694.210679999997</v>
      </c>
      <c r="N843" s="62"/>
    </row>
    <row r="844" spans="1:14" x14ac:dyDescent="0.25">
      <c r="A844" s="116">
        <v>110</v>
      </c>
      <c r="B844" s="114" t="s">
        <v>497</v>
      </c>
      <c r="C844" s="114">
        <v>1202</v>
      </c>
      <c r="D844" s="114">
        <v>14.82180455</v>
      </c>
      <c r="E844" s="114">
        <v>0.87250083</v>
      </c>
      <c r="F844" s="114">
        <v>87.250083000000004</v>
      </c>
      <c r="G844" s="114">
        <v>1.6217563000000001E-2</v>
      </c>
      <c r="H844" s="115">
        <v>511501.94380000001</v>
      </c>
      <c r="I844" s="114">
        <v>242</v>
      </c>
      <c r="J844" s="114">
        <v>5.7680028000000001E-2</v>
      </c>
      <c r="K844" s="114">
        <v>5.7680999999999996</v>
      </c>
      <c r="L844" s="113">
        <v>6.6108850999999996E-2</v>
      </c>
      <c r="M844" s="112">
        <v>33814.805990000001</v>
      </c>
      <c r="N844" s="62"/>
    </row>
    <row r="845" spans="1:14" x14ac:dyDescent="0.25">
      <c r="A845" s="106">
        <v>110</v>
      </c>
      <c r="B845" s="103" t="s">
        <v>498</v>
      </c>
      <c r="C845" s="103">
        <v>1202</v>
      </c>
      <c r="D845" s="103">
        <v>14.82180455</v>
      </c>
      <c r="E845" s="103">
        <v>1.150886544</v>
      </c>
      <c r="F845" s="103">
        <v>115.0886544</v>
      </c>
      <c r="G845" s="103">
        <v>1.9517956E-2</v>
      </c>
      <c r="H845" s="104">
        <v>615596.31700000004</v>
      </c>
      <c r="I845" s="103">
        <v>242</v>
      </c>
      <c r="J845" s="103">
        <v>6.1782239000000003E-2</v>
      </c>
      <c r="K845" s="103">
        <v>6.1782000000000004</v>
      </c>
      <c r="L845" s="102">
        <v>5.3682302000000001E-2</v>
      </c>
      <c r="M845" s="101">
        <v>33046.627260000001</v>
      </c>
      <c r="N845" s="62"/>
    </row>
    <row r="846" spans="1:14" x14ac:dyDescent="0.25">
      <c r="A846" s="106">
        <v>110</v>
      </c>
      <c r="B846" s="103" t="s">
        <v>496</v>
      </c>
      <c r="C846" s="103">
        <v>1202</v>
      </c>
      <c r="D846" s="103">
        <v>14.82180455</v>
      </c>
      <c r="E846" s="103">
        <v>4.7353986600000004</v>
      </c>
      <c r="F846" s="103">
        <v>473.53986600000002</v>
      </c>
      <c r="G846" s="103">
        <v>7.7279045000000005E-2</v>
      </c>
      <c r="H846" s="104">
        <v>2437381.0780000002</v>
      </c>
      <c r="I846" s="103">
        <v>242</v>
      </c>
      <c r="J846" s="103">
        <v>0.12259611199999999</v>
      </c>
      <c r="K846" s="103">
        <v>12.259600000000001</v>
      </c>
      <c r="L846" s="102">
        <v>2.5889290999999998E-2</v>
      </c>
      <c r="M846" s="101">
        <v>63102.067029999998</v>
      </c>
      <c r="N846" s="62"/>
    </row>
    <row r="847" spans="1:14" x14ac:dyDescent="0.25">
      <c r="A847" s="106">
        <v>110</v>
      </c>
      <c r="B847" s="103" t="s">
        <v>495</v>
      </c>
      <c r="C847" s="103">
        <v>1202</v>
      </c>
      <c r="D847" s="103">
        <v>14.82180455</v>
      </c>
      <c r="E847" s="103">
        <v>4.7515000389999997</v>
      </c>
      <c r="F847" s="103">
        <v>475.1500039</v>
      </c>
      <c r="G847" s="103">
        <v>6.2121387E-2</v>
      </c>
      <c r="H847" s="104">
        <v>1959308.5589999999</v>
      </c>
      <c r="I847" s="103">
        <v>242</v>
      </c>
      <c r="J847" s="103">
        <v>0.27804849700000001</v>
      </c>
      <c r="K847" s="103">
        <v>27.8049</v>
      </c>
      <c r="L847" s="102">
        <v>5.8518045999999997E-2</v>
      </c>
      <c r="M847" s="101">
        <v>114654.9081</v>
      </c>
      <c r="N847" s="62"/>
    </row>
    <row r="848" spans="1:14" x14ac:dyDescent="0.25">
      <c r="A848" s="106">
        <v>110</v>
      </c>
      <c r="B848" s="103" t="s">
        <v>499</v>
      </c>
      <c r="C848" s="103">
        <v>1202</v>
      </c>
      <c r="D848" s="103">
        <v>14.82180455</v>
      </c>
      <c r="E848" s="103">
        <v>3.3202469999999998E-2</v>
      </c>
      <c r="F848" s="103">
        <v>3.3202470000000002</v>
      </c>
      <c r="G848" s="103">
        <v>5.6347400000000001E-4</v>
      </c>
      <c r="H848" s="104">
        <v>17771.963319999999</v>
      </c>
      <c r="I848" s="103">
        <v>242</v>
      </c>
      <c r="J848" s="103">
        <v>5.3953150000000004E-3</v>
      </c>
      <c r="K848" s="103">
        <v>0.53949999999999998</v>
      </c>
      <c r="L848" s="102">
        <v>0.16249740200000001</v>
      </c>
      <c r="M848" s="101">
        <v>2887.8978689999999</v>
      </c>
      <c r="N848" s="62"/>
    </row>
    <row r="849" spans="1:14" x14ac:dyDescent="0.25">
      <c r="A849" s="106">
        <v>110</v>
      </c>
      <c r="B849" s="103" t="s">
        <v>494</v>
      </c>
      <c r="C849" s="103">
        <v>1202</v>
      </c>
      <c r="D849" s="103">
        <v>14.82180455</v>
      </c>
      <c r="E849" s="103">
        <v>3.4698987000000001E-2</v>
      </c>
      <c r="F849" s="103">
        <v>3.4698986999999999</v>
      </c>
      <c r="G849" s="103">
        <v>1.54817E-3</v>
      </c>
      <c r="H849" s="104">
        <v>48829.287660000002</v>
      </c>
      <c r="I849" s="103">
        <v>242</v>
      </c>
      <c r="J849" s="103">
        <v>9.9913699999999999E-4</v>
      </c>
      <c r="K849" s="103">
        <v>0.1</v>
      </c>
      <c r="L849" s="102">
        <v>2.8794416E-2</v>
      </c>
      <c r="M849" s="101">
        <v>1406.0108150000001</v>
      </c>
      <c r="N849" s="62"/>
    </row>
    <row r="850" spans="1:14" x14ac:dyDescent="0.25">
      <c r="A850" s="106">
        <v>110</v>
      </c>
      <c r="B850" s="103" t="s">
        <v>493</v>
      </c>
      <c r="C850" s="103">
        <v>1202</v>
      </c>
      <c r="D850" s="103">
        <v>14.82180455</v>
      </c>
      <c r="E850" s="103">
        <v>3.243617022</v>
      </c>
      <c r="F850" s="103">
        <v>324.36170220000002</v>
      </c>
      <c r="G850" s="103">
        <v>5.5323024999999998E-2</v>
      </c>
      <c r="H850" s="104">
        <v>1744888.203</v>
      </c>
      <c r="I850" s="103">
        <v>242</v>
      </c>
      <c r="J850" s="103">
        <v>0.376442795</v>
      </c>
      <c r="K850" s="103">
        <v>37.644300000000001</v>
      </c>
      <c r="L850" s="102">
        <v>0.116056486</v>
      </c>
      <c r="M850" s="101">
        <v>202505.59409999999</v>
      </c>
      <c r="N850" s="62"/>
    </row>
    <row r="851" spans="1:14" x14ac:dyDescent="0.25">
      <c r="A851" s="111">
        <v>111</v>
      </c>
      <c r="B851" s="109" t="s">
        <v>495</v>
      </c>
      <c r="C851" s="109">
        <v>1202</v>
      </c>
      <c r="D851" s="109">
        <v>19.206504079999998</v>
      </c>
      <c r="E851" s="109">
        <v>5.8105976200000002</v>
      </c>
      <c r="F851" s="109">
        <v>581.05976199999998</v>
      </c>
      <c r="G851" s="109">
        <v>7.8742822000000004E-2</v>
      </c>
      <c r="H851" s="110">
        <v>2483548.6120000002</v>
      </c>
      <c r="I851" s="109">
        <v>242</v>
      </c>
      <c r="J851" s="109">
        <v>2.456874E-3</v>
      </c>
      <c r="K851" s="109">
        <v>0.2457</v>
      </c>
      <c r="L851" s="108">
        <v>4.2282600000000001E-4</v>
      </c>
      <c r="M851" s="107">
        <v>1050.1097749999999</v>
      </c>
      <c r="N851" s="62"/>
    </row>
    <row r="852" spans="1:14" ht="15.75" thickBot="1" x14ac:dyDescent="0.3">
      <c r="A852" s="121">
        <v>111</v>
      </c>
      <c r="B852" s="119" t="s">
        <v>493</v>
      </c>
      <c r="C852" s="119">
        <v>1202</v>
      </c>
      <c r="D852" s="119">
        <v>19.206504079999998</v>
      </c>
      <c r="E852" s="119">
        <v>7.2540762259999996</v>
      </c>
      <c r="F852" s="119">
        <v>725.40762259999997</v>
      </c>
      <c r="G852" s="119">
        <v>0.12668599699999999</v>
      </c>
      <c r="H852" s="120">
        <v>3995676.3470000001</v>
      </c>
      <c r="I852" s="119">
        <v>242</v>
      </c>
      <c r="J852" s="119">
        <v>9.1109100000000005E-4</v>
      </c>
      <c r="K852" s="119">
        <v>9.11E-2</v>
      </c>
      <c r="L852" s="118">
        <v>1.25597E-4</v>
      </c>
      <c r="M852" s="117">
        <v>501.84548960000001</v>
      </c>
      <c r="N852" s="62"/>
    </row>
    <row r="853" spans="1:14" x14ac:dyDescent="0.25">
      <c r="A853" s="116">
        <v>110</v>
      </c>
      <c r="B853" s="114" t="s">
        <v>497</v>
      </c>
      <c r="C853" s="114">
        <v>1202</v>
      </c>
      <c r="D853" s="114">
        <v>14.82180455</v>
      </c>
      <c r="E853" s="114">
        <v>0.87250083</v>
      </c>
      <c r="F853" s="114">
        <v>87.250083000000004</v>
      </c>
      <c r="G853" s="114">
        <v>1.6217563000000001E-2</v>
      </c>
      <c r="H853" s="115">
        <v>511501.94380000001</v>
      </c>
      <c r="I853" s="114">
        <v>243</v>
      </c>
      <c r="J853" s="114">
        <v>5.6894864000000003E-2</v>
      </c>
      <c r="K853" s="114">
        <v>5.6894</v>
      </c>
      <c r="L853" s="113">
        <v>6.5208951000000001E-2</v>
      </c>
      <c r="M853" s="112">
        <v>33354.50503</v>
      </c>
      <c r="N853" s="62"/>
    </row>
    <row r="854" spans="1:14" x14ac:dyDescent="0.25">
      <c r="A854" s="106">
        <v>110</v>
      </c>
      <c r="B854" s="103" t="s">
        <v>496</v>
      </c>
      <c r="C854" s="103">
        <v>1202</v>
      </c>
      <c r="D854" s="103">
        <v>14.82180455</v>
      </c>
      <c r="E854" s="103">
        <v>4.7353986600000004</v>
      </c>
      <c r="F854" s="103">
        <v>473.53986600000002</v>
      </c>
      <c r="G854" s="103">
        <v>7.7279045000000005E-2</v>
      </c>
      <c r="H854" s="104">
        <v>2437381.0780000002</v>
      </c>
      <c r="I854" s="103">
        <v>243</v>
      </c>
      <c r="J854" s="103">
        <v>0.28614547299999998</v>
      </c>
      <c r="K854" s="103">
        <v>28.6144</v>
      </c>
      <c r="L854" s="102">
        <v>6.0426901999999998E-2</v>
      </c>
      <c r="M854" s="101">
        <v>147283.38860000001</v>
      </c>
      <c r="N854" s="62"/>
    </row>
    <row r="855" spans="1:14" x14ac:dyDescent="0.25">
      <c r="A855" s="106">
        <v>110</v>
      </c>
      <c r="B855" s="103" t="s">
        <v>495</v>
      </c>
      <c r="C855" s="103">
        <v>1202</v>
      </c>
      <c r="D855" s="103">
        <v>14.82180455</v>
      </c>
      <c r="E855" s="103">
        <v>4.7515000389999997</v>
      </c>
      <c r="F855" s="103">
        <v>475.1500039</v>
      </c>
      <c r="G855" s="103">
        <v>6.2121387E-2</v>
      </c>
      <c r="H855" s="104">
        <v>1959308.5589999999</v>
      </c>
      <c r="I855" s="103">
        <v>243</v>
      </c>
      <c r="J855" s="103">
        <v>9.3702687000000007E-2</v>
      </c>
      <c r="K855" s="103">
        <v>9.3702000000000005</v>
      </c>
      <c r="L855" s="102">
        <v>1.9720654000000001E-2</v>
      </c>
      <c r="M855" s="101">
        <v>38638.845600000001</v>
      </c>
      <c r="N855" s="62"/>
    </row>
    <row r="856" spans="1:14" x14ac:dyDescent="0.25">
      <c r="A856" s="106">
        <v>110</v>
      </c>
      <c r="B856" s="103" t="s">
        <v>499</v>
      </c>
      <c r="C856" s="103">
        <v>1202</v>
      </c>
      <c r="D856" s="103">
        <v>14.82180455</v>
      </c>
      <c r="E856" s="103">
        <v>3.3202469999999998E-2</v>
      </c>
      <c r="F856" s="103">
        <v>3.3202470000000002</v>
      </c>
      <c r="G856" s="103">
        <v>5.6347400000000001E-4</v>
      </c>
      <c r="H856" s="104">
        <v>17771.963319999999</v>
      </c>
      <c r="I856" s="103">
        <v>243</v>
      </c>
      <c r="J856" s="103">
        <v>1.220247E-3</v>
      </c>
      <c r="K856" s="103">
        <v>0.122</v>
      </c>
      <c r="L856" s="102">
        <v>3.6751698999999999E-2</v>
      </c>
      <c r="M856" s="101">
        <v>653.14984159999995</v>
      </c>
      <c r="N856" s="62"/>
    </row>
    <row r="857" spans="1:14" x14ac:dyDescent="0.25">
      <c r="A857" s="106">
        <v>110</v>
      </c>
      <c r="B857" s="103" t="s">
        <v>494</v>
      </c>
      <c r="C857" s="103">
        <v>1202</v>
      </c>
      <c r="D857" s="103">
        <v>14.82180455</v>
      </c>
      <c r="E857" s="103">
        <v>3.4698987000000001E-2</v>
      </c>
      <c r="F857" s="103">
        <v>3.4698986999999999</v>
      </c>
      <c r="G857" s="103">
        <v>1.54817E-3</v>
      </c>
      <c r="H857" s="104">
        <v>48829.287660000002</v>
      </c>
      <c r="I857" s="103">
        <v>243</v>
      </c>
      <c r="J857" s="103">
        <v>2.778123E-3</v>
      </c>
      <c r="K857" s="103">
        <v>0.27789999999999998</v>
      </c>
      <c r="L857" s="102">
        <v>8.0063507000000006E-2</v>
      </c>
      <c r="M857" s="101">
        <v>3909.4439929999999</v>
      </c>
      <c r="N857" s="62"/>
    </row>
    <row r="858" spans="1:14" x14ac:dyDescent="0.25">
      <c r="A858" s="106">
        <v>110</v>
      </c>
      <c r="B858" s="103" t="s">
        <v>493</v>
      </c>
      <c r="C858" s="103">
        <v>1202</v>
      </c>
      <c r="D858" s="103">
        <v>14.82180455</v>
      </c>
      <c r="E858" s="103">
        <v>3.243617022</v>
      </c>
      <c r="F858" s="103">
        <v>324.36170220000002</v>
      </c>
      <c r="G858" s="103">
        <v>5.5323024999999998E-2</v>
      </c>
      <c r="H858" s="104">
        <v>1744888.203</v>
      </c>
      <c r="I858" s="103">
        <v>243</v>
      </c>
      <c r="J858" s="103">
        <v>0.11806578500000001</v>
      </c>
      <c r="K858" s="103">
        <v>11.806800000000001</v>
      </c>
      <c r="L858" s="102">
        <v>3.6399422000000001E-2</v>
      </c>
      <c r="M858" s="101">
        <v>63512.922319999998</v>
      </c>
      <c r="N858" s="62"/>
    </row>
    <row r="859" spans="1:14" x14ac:dyDescent="0.25">
      <c r="A859" s="111">
        <v>111</v>
      </c>
      <c r="B859" s="109" t="s">
        <v>497</v>
      </c>
      <c r="C859" s="109">
        <v>1202</v>
      </c>
      <c r="D859" s="109">
        <v>19.206504079999998</v>
      </c>
      <c r="E859" s="109">
        <v>1.6214043199999999</v>
      </c>
      <c r="F859" s="109">
        <v>162.140432</v>
      </c>
      <c r="G859" s="109">
        <v>3.1291325000000002E-2</v>
      </c>
      <c r="H859" s="110">
        <v>986928.38459999999</v>
      </c>
      <c r="I859" s="109">
        <v>243</v>
      </c>
      <c r="J859" s="122">
        <v>1.4500000000000001E-6</v>
      </c>
      <c r="K859" s="122">
        <v>1E-4</v>
      </c>
      <c r="L859" s="108">
        <v>8.9599999999999998E-7</v>
      </c>
      <c r="M859" s="107">
        <v>0.88424251499999995</v>
      </c>
      <c r="N859" s="62"/>
    </row>
    <row r="860" spans="1:14" x14ac:dyDescent="0.25">
      <c r="A860" s="111">
        <v>111</v>
      </c>
      <c r="B860" s="109" t="s">
        <v>496</v>
      </c>
      <c r="C860" s="109">
        <v>1202</v>
      </c>
      <c r="D860" s="109">
        <v>19.206504079999998</v>
      </c>
      <c r="E860" s="109">
        <v>3.3553987599999999</v>
      </c>
      <c r="F860" s="109">
        <v>335.53987599999999</v>
      </c>
      <c r="G860" s="109">
        <v>5.5554559000000003E-2</v>
      </c>
      <c r="H860" s="110">
        <v>1752190.7830000001</v>
      </c>
      <c r="I860" s="109">
        <v>243</v>
      </c>
      <c r="J860" s="109">
        <v>1.3802319999999999E-3</v>
      </c>
      <c r="K860" s="109">
        <v>0.1381</v>
      </c>
      <c r="L860" s="108">
        <v>4.11347E-4</v>
      </c>
      <c r="M860" s="107">
        <v>720.75784710000005</v>
      </c>
      <c r="N860" s="62"/>
    </row>
    <row r="861" spans="1:14" x14ac:dyDescent="0.25">
      <c r="A861" s="111">
        <v>111</v>
      </c>
      <c r="B861" s="109" t="s">
        <v>495</v>
      </c>
      <c r="C861" s="109">
        <v>1202</v>
      </c>
      <c r="D861" s="109">
        <v>19.206504079999998</v>
      </c>
      <c r="E861" s="109">
        <v>5.8105976200000002</v>
      </c>
      <c r="F861" s="109">
        <v>581.05976199999998</v>
      </c>
      <c r="G861" s="109">
        <v>7.8742822000000004E-2</v>
      </c>
      <c r="H861" s="110">
        <v>2483548.6120000002</v>
      </c>
      <c r="I861" s="109">
        <v>243</v>
      </c>
      <c r="J861" s="109">
        <v>4.4278609999999999E-3</v>
      </c>
      <c r="K861" s="109">
        <v>0.44280000000000003</v>
      </c>
      <c r="L861" s="108">
        <v>7.6203200000000005E-4</v>
      </c>
      <c r="M861" s="107">
        <v>1892.5432390000001</v>
      </c>
      <c r="N861" s="62"/>
    </row>
    <row r="862" spans="1:14" ht="15.75" thickBot="1" x14ac:dyDescent="0.3">
      <c r="A862" s="121">
        <v>111</v>
      </c>
      <c r="B862" s="119" t="s">
        <v>493</v>
      </c>
      <c r="C862" s="119">
        <v>1202</v>
      </c>
      <c r="D862" s="119">
        <v>19.206504079999998</v>
      </c>
      <c r="E862" s="119">
        <v>7.2540762259999996</v>
      </c>
      <c r="F862" s="119">
        <v>725.40762259999997</v>
      </c>
      <c r="G862" s="119">
        <v>0.12668599699999999</v>
      </c>
      <c r="H862" s="120">
        <v>3995676.3470000001</v>
      </c>
      <c r="I862" s="119">
        <v>243</v>
      </c>
      <c r="J862" s="119">
        <v>9.7274199999999996E-4</v>
      </c>
      <c r="K862" s="119">
        <v>9.7199999999999995E-2</v>
      </c>
      <c r="L862" s="118">
        <v>1.34096E-4</v>
      </c>
      <c r="M862" s="117">
        <v>535.80383800000004</v>
      </c>
      <c r="N862" s="62"/>
    </row>
    <row r="863" spans="1:14" x14ac:dyDescent="0.25">
      <c r="A863" s="116">
        <v>27</v>
      </c>
      <c r="B863" s="114" t="s">
        <v>497</v>
      </c>
      <c r="C863" s="114">
        <v>1006</v>
      </c>
      <c r="D863" s="114">
        <v>8.9390003050000004</v>
      </c>
      <c r="E863" s="114">
        <v>0.57210095000000005</v>
      </c>
      <c r="F863" s="114">
        <v>57.210095000000003</v>
      </c>
      <c r="G863" s="114">
        <v>9.3600279999999994E-3</v>
      </c>
      <c r="H863" s="115">
        <v>295215.28639999998</v>
      </c>
      <c r="I863" s="114">
        <v>245</v>
      </c>
      <c r="J863" s="114">
        <v>1.2961065000000001E-2</v>
      </c>
      <c r="K863" s="114">
        <v>1.2961</v>
      </c>
      <c r="L863" s="113">
        <v>2.2655207E-2</v>
      </c>
      <c r="M863" s="112">
        <v>6688.1633760000004</v>
      </c>
      <c r="N863" s="62"/>
    </row>
    <row r="864" spans="1:14" x14ac:dyDescent="0.25">
      <c r="A864" s="106">
        <v>27</v>
      </c>
      <c r="B864" s="103" t="s">
        <v>496</v>
      </c>
      <c r="C864" s="103">
        <v>1006</v>
      </c>
      <c r="D864" s="103">
        <v>8.9390003050000004</v>
      </c>
      <c r="E864" s="103">
        <v>1.6740001900000001</v>
      </c>
      <c r="F864" s="103">
        <v>167.40001899999999</v>
      </c>
      <c r="G864" s="103">
        <v>2.4151430000000002E-2</v>
      </c>
      <c r="H864" s="104">
        <v>761736.10649999999</v>
      </c>
      <c r="I864" s="103">
        <v>245</v>
      </c>
      <c r="J864" s="103">
        <v>9.4654259000000004E-2</v>
      </c>
      <c r="K864" s="103">
        <v>9.4654000000000007</v>
      </c>
      <c r="L864" s="102">
        <v>5.6543757E-2</v>
      </c>
      <c r="M864" s="101">
        <v>43071.420940000004</v>
      </c>
      <c r="N864" s="62"/>
    </row>
    <row r="865" spans="1:14" x14ac:dyDescent="0.25">
      <c r="A865" s="106">
        <v>27</v>
      </c>
      <c r="B865" s="103" t="s">
        <v>495</v>
      </c>
      <c r="C865" s="103">
        <v>1006</v>
      </c>
      <c r="D865" s="103">
        <v>8.9390003050000004</v>
      </c>
      <c r="E865" s="103">
        <v>3.3568989849999999</v>
      </c>
      <c r="F865" s="103">
        <v>335.68989850000003</v>
      </c>
      <c r="G865" s="103">
        <v>3.7960454999999997E-2</v>
      </c>
      <c r="H865" s="104">
        <v>1197272.7620000001</v>
      </c>
      <c r="I865" s="103">
        <v>245</v>
      </c>
      <c r="J865" s="103">
        <v>0.16289008199999999</v>
      </c>
      <c r="K865" s="103">
        <v>16.289000000000001</v>
      </c>
      <c r="L865" s="102">
        <v>4.8523974999999997E-2</v>
      </c>
      <c r="M865" s="101">
        <v>58096.433440000001</v>
      </c>
      <c r="N865" s="62"/>
    </row>
    <row r="866" spans="1:14" x14ac:dyDescent="0.25">
      <c r="A866" s="106">
        <v>27</v>
      </c>
      <c r="B866" s="103" t="s">
        <v>494</v>
      </c>
      <c r="C866" s="103">
        <v>1006</v>
      </c>
      <c r="D866" s="103">
        <v>8.9390003050000004</v>
      </c>
      <c r="E866" s="103">
        <v>1.5199850000000001E-2</v>
      </c>
      <c r="F866" s="103">
        <v>1.5199849999999999</v>
      </c>
      <c r="G866" s="103">
        <v>6.7631600000000005E-4</v>
      </c>
      <c r="H866" s="104">
        <v>21331.016759999999</v>
      </c>
      <c r="I866" s="103">
        <v>245</v>
      </c>
      <c r="J866" s="103">
        <v>1.9980900000000001E-4</v>
      </c>
      <c r="K866" s="103">
        <v>0.02</v>
      </c>
      <c r="L866" s="102">
        <v>1.3145435E-2</v>
      </c>
      <c r="M866" s="101">
        <v>280.4054999</v>
      </c>
      <c r="N866" s="62"/>
    </row>
    <row r="867" spans="1:14" x14ac:dyDescent="0.25">
      <c r="A867" s="106">
        <v>27</v>
      </c>
      <c r="B867" s="103" t="s">
        <v>493</v>
      </c>
      <c r="C867" s="103">
        <v>1006</v>
      </c>
      <c r="D867" s="103">
        <v>8.9390003050000004</v>
      </c>
      <c r="E867" s="103">
        <v>2.9954939569999999</v>
      </c>
      <c r="F867" s="103">
        <v>299.54939569999999</v>
      </c>
      <c r="G867" s="103">
        <v>4.5142149999999999E-2</v>
      </c>
      <c r="H867" s="104">
        <v>1423783.4240000001</v>
      </c>
      <c r="I867" s="103">
        <v>245</v>
      </c>
      <c r="J867" s="103">
        <v>0.162214056</v>
      </c>
      <c r="K867" s="103">
        <v>16.221299999999999</v>
      </c>
      <c r="L867" s="102">
        <v>5.4152690000000003E-2</v>
      </c>
      <c r="M867" s="101">
        <v>77101.702369999999</v>
      </c>
      <c r="N867" s="62"/>
    </row>
    <row r="868" spans="1:14" x14ac:dyDescent="0.25">
      <c r="A868" s="111">
        <v>36</v>
      </c>
      <c r="B868" s="109" t="s">
        <v>496</v>
      </c>
      <c r="C868" s="109">
        <v>1006</v>
      </c>
      <c r="D868" s="109">
        <v>5.7663040199999998</v>
      </c>
      <c r="E868" s="109">
        <v>0.38449986000000003</v>
      </c>
      <c r="F868" s="109">
        <v>38.449986000000003</v>
      </c>
      <c r="G868" s="109">
        <v>5.691209E-3</v>
      </c>
      <c r="H868" s="110">
        <v>179500.7366</v>
      </c>
      <c r="I868" s="109">
        <v>245</v>
      </c>
      <c r="J868" s="109">
        <v>1.0729E-4</v>
      </c>
      <c r="K868" s="109">
        <v>1.0699999999999999E-2</v>
      </c>
      <c r="L868" s="108">
        <v>2.7903699999999999E-4</v>
      </c>
      <c r="M868" s="107">
        <v>50.087365820000002</v>
      </c>
      <c r="N868" s="62"/>
    </row>
    <row r="869" spans="1:14" x14ac:dyDescent="0.25">
      <c r="A869" s="106">
        <v>38</v>
      </c>
      <c r="B869" s="103" t="s">
        <v>497</v>
      </c>
      <c r="C869" s="103">
        <v>1006</v>
      </c>
      <c r="D869" s="103">
        <v>16.956410649999999</v>
      </c>
      <c r="E869" s="103">
        <v>1.2227025</v>
      </c>
      <c r="F869" s="103">
        <v>122.27025</v>
      </c>
      <c r="G869" s="103">
        <v>2.0712423000000001E-2</v>
      </c>
      <c r="H869" s="104">
        <v>653269.82479999994</v>
      </c>
      <c r="I869" s="103">
        <v>245</v>
      </c>
      <c r="J869" s="103">
        <v>4.62767E-4</v>
      </c>
      <c r="K869" s="103">
        <v>4.6300000000000001E-2</v>
      </c>
      <c r="L869" s="102">
        <v>3.7847899999999998E-4</v>
      </c>
      <c r="M869" s="101">
        <v>247.24870390000001</v>
      </c>
      <c r="N869" s="62"/>
    </row>
    <row r="870" spans="1:14" x14ac:dyDescent="0.25">
      <c r="A870" s="106">
        <v>38</v>
      </c>
      <c r="B870" s="103" t="s">
        <v>496</v>
      </c>
      <c r="C870" s="103">
        <v>1006</v>
      </c>
      <c r="D870" s="103">
        <v>16.956410649999999</v>
      </c>
      <c r="E870" s="103">
        <v>1.64620082</v>
      </c>
      <c r="F870" s="103">
        <v>164.620082</v>
      </c>
      <c r="G870" s="103">
        <v>2.4304612E-2</v>
      </c>
      <c r="H870" s="104">
        <v>766567.47169999999</v>
      </c>
      <c r="I870" s="103">
        <v>245</v>
      </c>
      <c r="J870" s="103">
        <v>7.9126370000000001E-3</v>
      </c>
      <c r="K870" s="103">
        <v>0.7913</v>
      </c>
      <c r="L870" s="102">
        <v>4.8066050000000003E-3</v>
      </c>
      <c r="M870" s="101">
        <v>3684.587176</v>
      </c>
      <c r="N870" s="62"/>
    </row>
    <row r="871" spans="1:14" x14ac:dyDescent="0.25">
      <c r="A871" s="106">
        <v>38</v>
      </c>
      <c r="B871" s="103" t="s">
        <v>495</v>
      </c>
      <c r="C871" s="103">
        <v>1006</v>
      </c>
      <c r="D871" s="103">
        <v>16.956410649999999</v>
      </c>
      <c r="E871" s="103">
        <v>3.0973983299999999</v>
      </c>
      <c r="F871" s="103">
        <v>309.73983299999998</v>
      </c>
      <c r="G871" s="103">
        <v>3.5457269999999999E-2</v>
      </c>
      <c r="H871" s="104">
        <v>1118322.2819999999</v>
      </c>
      <c r="I871" s="103">
        <v>245</v>
      </c>
      <c r="J871" s="103">
        <v>5.9593899999999997E-4</v>
      </c>
      <c r="K871" s="103">
        <v>5.9700000000000003E-2</v>
      </c>
      <c r="L871" s="102">
        <v>1.9239999999999999E-4</v>
      </c>
      <c r="M871" s="101">
        <v>215.1650535</v>
      </c>
      <c r="N871" s="62"/>
    </row>
    <row r="872" spans="1:14" ht="15.75" thickBot="1" x14ac:dyDescent="0.3">
      <c r="A872" s="100">
        <v>38</v>
      </c>
      <c r="B872" s="98" t="s">
        <v>493</v>
      </c>
      <c r="C872" s="98">
        <v>1006</v>
      </c>
      <c r="D872" s="98">
        <v>16.956410649999999</v>
      </c>
      <c r="E872" s="98">
        <v>9.1029019449999993</v>
      </c>
      <c r="F872" s="98">
        <v>910.29019449999998</v>
      </c>
      <c r="G872" s="98">
        <v>0.14208125599999999</v>
      </c>
      <c r="H872" s="99">
        <v>4481242.8250000002</v>
      </c>
      <c r="I872" s="98">
        <v>245</v>
      </c>
      <c r="J872" s="98">
        <v>1.3833000000000001E-3</v>
      </c>
      <c r="K872" s="98">
        <v>0.13830000000000001</v>
      </c>
      <c r="L872" s="97">
        <v>1.51963E-4</v>
      </c>
      <c r="M872" s="96">
        <v>680.98091369999997</v>
      </c>
      <c r="N872" s="62"/>
    </row>
    <row r="873" spans="1:14" x14ac:dyDescent="0.25">
      <c r="A873" s="127">
        <v>54</v>
      </c>
      <c r="B873" s="125" t="s">
        <v>497</v>
      </c>
      <c r="C873" s="125">
        <v>1101</v>
      </c>
      <c r="D873" s="125">
        <v>5.69679878</v>
      </c>
      <c r="E873" s="125">
        <v>0.36569976799999998</v>
      </c>
      <c r="F873" s="125">
        <v>36.569976799999999</v>
      </c>
      <c r="G873" s="125">
        <v>6.3626749999999999E-3</v>
      </c>
      <c r="H873" s="126">
        <v>200678.77280000001</v>
      </c>
      <c r="I873" s="125">
        <v>261</v>
      </c>
      <c r="J873" s="125">
        <v>4.0865121999999997E-2</v>
      </c>
      <c r="K873" s="125">
        <v>4.0865999999999998</v>
      </c>
      <c r="L873" s="124">
        <v>0.111745004</v>
      </c>
      <c r="M873" s="123">
        <v>22424.850210000001</v>
      </c>
      <c r="N873" s="62"/>
    </row>
    <row r="874" spans="1:14" x14ac:dyDescent="0.25">
      <c r="A874" s="111">
        <v>54</v>
      </c>
      <c r="B874" s="109" t="s">
        <v>496</v>
      </c>
      <c r="C874" s="109">
        <v>1101</v>
      </c>
      <c r="D874" s="109">
        <v>5.69679878</v>
      </c>
      <c r="E874" s="109">
        <v>1.87340014</v>
      </c>
      <c r="F874" s="109">
        <v>187.340014</v>
      </c>
      <c r="G874" s="109">
        <v>2.8902713E-2</v>
      </c>
      <c r="H874" s="110">
        <v>911591.56949999998</v>
      </c>
      <c r="I874" s="109">
        <v>261</v>
      </c>
      <c r="J874" s="109">
        <v>0.13218929700000001</v>
      </c>
      <c r="K874" s="109">
        <v>13.2188</v>
      </c>
      <c r="L874" s="108">
        <v>7.0561165999999995E-2</v>
      </c>
      <c r="M874" s="107">
        <v>64322.963680000001</v>
      </c>
      <c r="N874" s="62"/>
    </row>
    <row r="875" spans="1:14" x14ac:dyDescent="0.25">
      <c r="A875" s="111">
        <v>54</v>
      </c>
      <c r="B875" s="109" t="s">
        <v>495</v>
      </c>
      <c r="C875" s="109">
        <v>1101</v>
      </c>
      <c r="D875" s="109">
        <v>5.69679878</v>
      </c>
      <c r="E875" s="109">
        <v>1.4375000200000001</v>
      </c>
      <c r="F875" s="109">
        <v>143.75000199999999</v>
      </c>
      <c r="G875" s="109">
        <v>1.7397151999999999E-2</v>
      </c>
      <c r="H875" s="110">
        <v>548706.16559999995</v>
      </c>
      <c r="I875" s="109">
        <v>261</v>
      </c>
      <c r="J875" s="109">
        <v>4.8392574000000001E-2</v>
      </c>
      <c r="K875" s="109">
        <v>4.8394000000000004</v>
      </c>
      <c r="L875" s="108">
        <v>3.3664398999999998E-2</v>
      </c>
      <c r="M875" s="107">
        <v>18471.8632</v>
      </c>
      <c r="N875" s="62"/>
    </row>
    <row r="876" spans="1:14" x14ac:dyDescent="0.25">
      <c r="A876" s="111">
        <v>54</v>
      </c>
      <c r="B876" s="109" t="s">
        <v>494</v>
      </c>
      <c r="C876" s="109">
        <v>1101</v>
      </c>
      <c r="D876" s="109">
        <v>5.69679878</v>
      </c>
      <c r="E876" s="109">
        <v>1.7099713999999998E-2</v>
      </c>
      <c r="F876" s="109">
        <v>1.7099713999999999</v>
      </c>
      <c r="G876" s="109">
        <v>7.6897700000000001E-4</v>
      </c>
      <c r="H876" s="110">
        <v>24253.520530000002</v>
      </c>
      <c r="I876" s="109">
        <v>261</v>
      </c>
      <c r="J876" s="109">
        <v>8.9734600000000004E-4</v>
      </c>
      <c r="K876" s="109">
        <v>8.9800000000000005E-2</v>
      </c>
      <c r="L876" s="108">
        <v>5.2477259999999998E-2</v>
      </c>
      <c r="M876" s="107">
        <v>1272.7583090000001</v>
      </c>
      <c r="N876" s="62"/>
    </row>
    <row r="877" spans="1:14" x14ac:dyDescent="0.25">
      <c r="A877" s="111">
        <v>54</v>
      </c>
      <c r="B877" s="109" t="s">
        <v>493</v>
      </c>
      <c r="C877" s="109">
        <v>1101</v>
      </c>
      <c r="D877" s="109">
        <v>5.69679878</v>
      </c>
      <c r="E877" s="109">
        <v>1.446772629</v>
      </c>
      <c r="F877" s="109">
        <v>144.67726289999999</v>
      </c>
      <c r="G877" s="109">
        <v>2.3651294999999999E-2</v>
      </c>
      <c r="H877" s="110">
        <v>745961.85439999995</v>
      </c>
      <c r="I877" s="109">
        <v>261</v>
      </c>
      <c r="J877" s="109">
        <v>0.226308382</v>
      </c>
      <c r="K877" s="109">
        <v>22.6309</v>
      </c>
      <c r="L877" s="108">
        <v>0.156422908</v>
      </c>
      <c r="M877" s="107">
        <v>116685.52250000001</v>
      </c>
      <c r="N877" s="62"/>
    </row>
    <row r="878" spans="1:14" x14ac:dyDescent="0.25">
      <c r="A878" s="106">
        <v>57</v>
      </c>
      <c r="B878" s="103" t="s">
        <v>497</v>
      </c>
      <c r="C878" s="103">
        <v>1102</v>
      </c>
      <c r="D878" s="103">
        <v>10.285105290000001</v>
      </c>
      <c r="E878" s="103">
        <v>0.64640129999999996</v>
      </c>
      <c r="F878" s="103">
        <v>64.640129999999999</v>
      </c>
      <c r="G878" s="103">
        <v>1.1733617999999999E-2</v>
      </c>
      <c r="H878" s="104">
        <v>370078.29739999998</v>
      </c>
      <c r="I878" s="103">
        <v>261</v>
      </c>
      <c r="J878" s="105">
        <v>4.0300000000000004E-6</v>
      </c>
      <c r="K878" s="105">
        <v>4.0000000000000002E-4</v>
      </c>
      <c r="L878" s="102">
        <v>6.2299999999999996E-6</v>
      </c>
      <c r="M878" s="101">
        <v>2.3061970930000002</v>
      </c>
      <c r="N878" s="62"/>
    </row>
    <row r="879" spans="1:14" x14ac:dyDescent="0.25">
      <c r="A879" s="106">
        <v>57</v>
      </c>
      <c r="B879" s="103" t="s">
        <v>496</v>
      </c>
      <c r="C879" s="103">
        <v>1102</v>
      </c>
      <c r="D879" s="103">
        <v>10.285105290000001</v>
      </c>
      <c r="E879" s="103">
        <v>1.6016999999999999</v>
      </c>
      <c r="F879" s="103">
        <v>160.16999999999999</v>
      </c>
      <c r="G879" s="103">
        <v>2.5005254000000001E-2</v>
      </c>
      <c r="H879" s="104">
        <v>788665.72239999997</v>
      </c>
      <c r="I879" s="103">
        <v>261</v>
      </c>
      <c r="J879" s="103">
        <v>1.095375E-3</v>
      </c>
      <c r="K879" s="103">
        <v>0.1095</v>
      </c>
      <c r="L879" s="102">
        <v>6.8388200000000002E-4</v>
      </c>
      <c r="M879" s="101">
        <v>539.35466870000005</v>
      </c>
      <c r="N879" s="62"/>
    </row>
    <row r="880" spans="1:14" x14ac:dyDescent="0.25">
      <c r="A880" s="106">
        <v>57</v>
      </c>
      <c r="B880" s="103" t="s">
        <v>495</v>
      </c>
      <c r="C880" s="103">
        <v>1102</v>
      </c>
      <c r="D880" s="103">
        <v>10.285105290000001</v>
      </c>
      <c r="E880" s="103">
        <v>1.9027999</v>
      </c>
      <c r="F880" s="103">
        <v>190.27999</v>
      </c>
      <c r="G880" s="103">
        <v>2.3472454E-2</v>
      </c>
      <c r="H880" s="104">
        <v>740321.19290000002</v>
      </c>
      <c r="I880" s="103">
        <v>261</v>
      </c>
      <c r="J880" s="105">
        <v>4.7500000000000003E-5</v>
      </c>
      <c r="K880" s="103">
        <v>4.7999999999999996E-3</v>
      </c>
      <c r="L880" s="102">
        <v>2.5000000000000001E-5</v>
      </c>
      <c r="M880" s="101">
        <v>18.484168570000001</v>
      </c>
      <c r="N880" s="62"/>
    </row>
    <row r="881" spans="1:14" ht="15.75" thickBot="1" x14ac:dyDescent="0.3">
      <c r="A881" s="100">
        <v>57</v>
      </c>
      <c r="B881" s="98" t="s">
        <v>493</v>
      </c>
      <c r="C881" s="98">
        <v>1102</v>
      </c>
      <c r="D881" s="98">
        <v>10.285105290000001</v>
      </c>
      <c r="E881" s="98">
        <v>4.8144757580000004</v>
      </c>
      <c r="F881" s="98">
        <v>481.44757579999998</v>
      </c>
      <c r="G881" s="98">
        <v>7.9152272999999995E-2</v>
      </c>
      <c r="H881" s="99">
        <v>2496462.693</v>
      </c>
      <c r="I881" s="98">
        <v>261</v>
      </c>
      <c r="J881" s="98">
        <v>1.9643799999999999E-3</v>
      </c>
      <c r="K881" s="98">
        <v>0.19639999999999999</v>
      </c>
      <c r="L881" s="97">
        <v>4.0801500000000002E-4</v>
      </c>
      <c r="M881" s="96">
        <v>1018.595192</v>
      </c>
      <c r="N881" s="62"/>
    </row>
    <row r="882" spans="1:14" x14ac:dyDescent="0.25">
      <c r="A882" s="127">
        <v>54</v>
      </c>
      <c r="B882" s="125" t="s">
        <v>497</v>
      </c>
      <c r="C882" s="125">
        <v>1101</v>
      </c>
      <c r="D882" s="125">
        <v>5.69679878</v>
      </c>
      <c r="E882" s="125">
        <v>0.36569976799999998</v>
      </c>
      <c r="F882" s="125">
        <v>36.569976799999999</v>
      </c>
      <c r="G882" s="125">
        <v>6.3626749999999999E-3</v>
      </c>
      <c r="H882" s="126">
        <v>200678.77280000001</v>
      </c>
      <c r="I882" s="125">
        <v>275</v>
      </c>
      <c r="J882" s="125">
        <v>1.892216E-3</v>
      </c>
      <c r="K882" s="125">
        <v>0.18920000000000001</v>
      </c>
      <c r="L882" s="124">
        <v>5.1742330000000003E-3</v>
      </c>
      <c r="M882" s="123">
        <v>1038.358745</v>
      </c>
      <c r="N882" s="62"/>
    </row>
    <row r="883" spans="1:14" x14ac:dyDescent="0.25">
      <c r="A883" s="111">
        <v>54</v>
      </c>
      <c r="B883" s="109" t="s">
        <v>498</v>
      </c>
      <c r="C883" s="109">
        <v>1101</v>
      </c>
      <c r="D883" s="109">
        <v>5.69679878</v>
      </c>
      <c r="E883" s="109">
        <v>0.55632650900000002</v>
      </c>
      <c r="F883" s="109">
        <v>55.632650910000002</v>
      </c>
      <c r="G883" s="109">
        <v>8.5503939999999994E-3</v>
      </c>
      <c r="H883" s="110">
        <v>269679.41389999999</v>
      </c>
      <c r="I883" s="109">
        <v>275</v>
      </c>
      <c r="J883" s="109">
        <v>8.8032319999999994E-3</v>
      </c>
      <c r="K883" s="109">
        <v>0.88029999999999997</v>
      </c>
      <c r="L883" s="108">
        <v>1.5823858999999999E-2</v>
      </c>
      <c r="M883" s="107">
        <v>4267.3691360000003</v>
      </c>
      <c r="N883" s="62"/>
    </row>
    <row r="884" spans="1:14" x14ac:dyDescent="0.25">
      <c r="A884" s="111">
        <v>54</v>
      </c>
      <c r="B884" s="109" t="s">
        <v>496</v>
      </c>
      <c r="C884" s="109">
        <v>1101</v>
      </c>
      <c r="D884" s="109">
        <v>5.69679878</v>
      </c>
      <c r="E884" s="109">
        <v>1.87340014</v>
      </c>
      <c r="F884" s="109">
        <v>187.340014</v>
      </c>
      <c r="G884" s="109">
        <v>2.8902713E-2</v>
      </c>
      <c r="H884" s="110">
        <v>911591.56949999998</v>
      </c>
      <c r="I884" s="109">
        <v>275</v>
      </c>
      <c r="J884" s="109">
        <v>7.3255311000000004E-2</v>
      </c>
      <c r="K884" s="109">
        <v>7.3254999999999999</v>
      </c>
      <c r="L884" s="108">
        <v>3.9102864000000001E-2</v>
      </c>
      <c r="M884" s="107">
        <v>35645.841079999998</v>
      </c>
      <c r="N884" s="62"/>
    </row>
    <row r="885" spans="1:14" x14ac:dyDescent="0.25">
      <c r="A885" s="111">
        <v>54</v>
      </c>
      <c r="B885" s="109" t="s">
        <v>495</v>
      </c>
      <c r="C885" s="109">
        <v>1101</v>
      </c>
      <c r="D885" s="109">
        <v>5.69679878</v>
      </c>
      <c r="E885" s="109">
        <v>1.4375000200000001</v>
      </c>
      <c r="F885" s="109">
        <v>143.75000199999999</v>
      </c>
      <c r="G885" s="109">
        <v>1.7397151999999999E-2</v>
      </c>
      <c r="H885" s="110">
        <v>548706.16559999995</v>
      </c>
      <c r="I885" s="109">
        <v>275</v>
      </c>
      <c r="J885" s="109">
        <v>9.5144487E-2</v>
      </c>
      <c r="K885" s="109">
        <v>9.5144000000000002</v>
      </c>
      <c r="L885" s="108">
        <v>6.6187467999999999E-2</v>
      </c>
      <c r="M885" s="107">
        <v>36317.471980000002</v>
      </c>
      <c r="N885" s="62"/>
    </row>
    <row r="886" spans="1:14" x14ac:dyDescent="0.25">
      <c r="A886" s="111">
        <v>54</v>
      </c>
      <c r="B886" s="109" t="s">
        <v>493</v>
      </c>
      <c r="C886" s="109">
        <v>1101</v>
      </c>
      <c r="D886" s="109">
        <v>5.69679878</v>
      </c>
      <c r="E886" s="109">
        <v>1.446772629</v>
      </c>
      <c r="F886" s="109">
        <v>144.67726289999999</v>
      </c>
      <c r="G886" s="109">
        <v>2.3651294999999999E-2</v>
      </c>
      <c r="H886" s="110">
        <v>745961.85439999995</v>
      </c>
      <c r="I886" s="109">
        <v>275</v>
      </c>
      <c r="J886" s="109">
        <v>0.11199369300000001</v>
      </c>
      <c r="K886" s="109">
        <v>11.199299999999999</v>
      </c>
      <c r="L886" s="108">
        <v>7.7409325000000001E-2</v>
      </c>
      <c r="M886" s="107">
        <v>57744.403839999999</v>
      </c>
      <c r="N886" s="62"/>
    </row>
    <row r="887" spans="1:14" x14ac:dyDescent="0.25">
      <c r="A887" s="106">
        <v>56</v>
      </c>
      <c r="B887" s="103" t="s">
        <v>496</v>
      </c>
      <c r="C887" s="103">
        <v>1102</v>
      </c>
      <c r="D887" s="103">
        <v>1.4021001200000001</v>
      </c>
      <c r="E887" s="103">
        <v>0.31319989999999998</v>
      </c>
      <c r="F887" s="103">
        <v>31.319990000000001</v>
      </c>
      <c r="G887" s="103">
        <v>4.9815399999999996E-3</v>
      </c>
      <c r="H887" s="104">
        <v>157117.7775</v>
      </c>
      <c r="I887" s="103">
        <v>275</v>
      </c>
      <c r="J887" s="103">
        <v>3.46953E-4</v>
      </c>
      <c r="K887" s="103">
        <v>3.4700000000000002E-2</v>
      </c>
      <c r="L887" s="102">
        <v>1.1077699999999999E-3</v>
      </c>
      <c r="M887" s="101">
        <v>174.05038329999999</v>
      </c>
      <c r="N887" s="62"/>
    </row>
    <row r="888" spans="1:14" x14ac:dyDescent="0.25">
      <c r="A888" s="106">
        <v>56</v>
      </c>
      <c r="B888" s="103" t="s">
        <v>495</v>
      </c>
      <c r="C888" s="103">
        <v>1102</v>
      </c>
      <c r="D888" s="103">
        <v>1.4021001200000001</v>
      </c>
      <c r="E888" s="103">
        <v>0.22330030000000001</v>
      </c>
      <c r="F888" s="103">
        <v>22.330030000000001</v>
      </c>
      <c r="G888" s="103">
        <v>2.8491860000000001E-3</v>
      </c>
      <c r="H888" s="104">
        <v>89863.332410000003</v>
      </c>
      <c r="I888" s="103">
        <v>275</v>
      </c>
      <c r="J888" s="103">
        <v>4.4578599999999999E-4</v>
      </c>
      <c r="K888" s="103">
        <v>4.4600000000000001E-2</v>
      </c>
      <c r="L888" s="102">
        <v>1.9963530000000002E-3</v>
      </c>
      <c r="M888" s="101">
        <v>179.39895859999999</v>
      </c>
      <c r="N888" s="62"/>
    </row>
    <row r="889" spans="1:14" x14ac:dyDescent="0.25">
      <c r="A889" s="106">
        <v>56</v>
      </c>
      <c r="B889" s="103" t="s">
        <v>493</v>
      </c>
      <c r="C889" s="103">
        <v>1102</v>
      </c>
      <c r="D889" s="103">
        <v>1.4021001200000001</v>
      </c>
      <c r="E889" s="103">
        <v>0.61382629499999997</v>
      </c>
      <c r="F889" s="103">
        <v>61.382629530000003</v>
      </c>
      <c r="G889" s="103">
        <v>1.0312205E-2</v>
      </c>
      <c r="H889" s="104">
        <v>325246.93209999998</v>
      </c>
      <c r="I889" s="103">
        <v>275</v>
      </c>
      <c r="J889" s="103">
        <v>2.6186100000000001E-4</v>
      </c>
      <c r="K889" s="103">
        <v>2.6200000000000001E-2</v>
      </c>
      <c r="L889" s="102">
        <v>4.2660400000000002E-4</v>
      </c>
      <c r="M889" s="101">
        <v>138.75158490000001</v>
      </c>
      <c r="N889" s="62"/>
    </row>
    <row r="890" spans="1:14" x14ac:dyDescent="0.25">
      <c r="A890" s="111">
        <v>57</v>
      </c>
      <c r="B890" s="109" t="s">
        <v>498</v>
      </c>
      <c r="C890" s="109">
        <v>1102</v>
      </c>
      <c r="D890" s="109">
        <v>10.285105290000001</v>
      </c>
      <c r="E890" s="109">
        <v>1.280526842</v>
      </c>
      <c r="F890" s="109">
        <v>128.05268419999999</v>
      </c>
      <c r="G890" s="109">
        <v>1.9574195999999999E-2</v>
      </c>
      <c r="H890" s="110">
        <v>617370.15540000005</v>
      </c>
      <c r="I890" s="109">
        <v>275</v>
      </c>
      <c r="J890" s="122">
        <v>6.7500000000000001E-5</v>
      </c>
      <c r="K890" s="109">
        <v>6.7000000000000002E-3</v>
      </c>
      <c r="L890" s="108">
        <v>5.27E-5</v>
      </c>
      <c r="M890" s="107">
        <v>32.533727370000001</v>
      </c>
      <c r="N890" s="62"/>
    </row>
    <row r="891" spans="1:14" x14ac:dyDescent="0.25">
      <c r="A891" s="111">
        <v>57</v>
      </c>
      <c r="B891" s="109" t="s">
        <v>495</v>
      </c>
      <c r="C891" s="109">
        <v>1102</v>
      </c>
      <c r="D891" s="109">
        <v>10.285105290000001</v>
      </c>
      <c r="E891" s="109">
        <v>1.9027999</v>
      </c>
      <c r="F891" s="109">
        <v>190.27999</v>
      </c>
      <c r="G891" s="109">
        <v>2.3472454E-2</v>
      </c>
      <c r="H891" s="110">
        <v>740321.19290000002</v>
      </c>
      <c r="I891" s="109">
        <v>275</v>
      </c>
      <c r="J891" s="109">
        <v>9.5343649999999995E-3</v>
      </c>
      <c r="K891" s="109">
        <v>0.95340000000000003</v>
      </c>
      <c r="L891" s="108">
        <v>5.010703E-3</v>
      </c>
      <c r="M891" s="107">
        <v>3709.5295000000001</v>
      </c>
      <c r="N891" s="62"/>
    </row>
    <row r="892" spans="1:14" ht="15.75" thickBot="1" x14ac:dyDescent="0.3">
      <c r="A892" s="121">
        <v>57</v>
      </c>
      <c r="B892" s="119" t="s">
        <v>493</v>
      </c>
      <c r="C892" s="119">
        <v>1102</v>
      </c>
      <c r="D892" s="119">
        <v>10.285105290000001</v>
      </c>
      <c r="E892" s="119">
        <v>4.8144757580000004</v>
      </c>
      <c r="F892" s="119">
        <v>481.44757579999998</v>
      </c>
      <c r="G892" s="119">
        <v>7.9152272999999995E-2</v>
      </c>
      <c r="H892" s="120">
        <v>2496462.693</v>
      </c>
      <c r="I892" s="119">
        <v>275</v>
      </c>
      <c r="J892" s="119">
        <v>4.1028588999999997E-2</v>
      </c>
      <c r="K892" s="119">
        <v>4.1029</v>
      </c>
      <c r="L892" s="118">
        <v>8.5219219999999995E-3</v>
      </c>
      <c r="M892" s="117">
        <v>21274.661380000001</v>
      </c>
      <c r="N892" s="62"/>
    </row>
    <row r="893" spans="1:14" x14ac:dyDescent="0.25">
      <c r="A893" s="116">
        <v>68</v>
      </c>
      <c r="B893" s="114" t="s">
        <v>497</v>
      </c>
      <c r="C893" s="114">
        <v>1102</v>
      </c>
      <c r="D893" s="114">
        <v>23.865107080000001</v>
      </c>
      <c r="E893" s="114">
        <v>2.10780295</v>
      </c>
      <c r="F893" s="114">
        <v>210.780295</v>
      </c>
      <c r="G893" s="114">
        <v>3.8750583999999998E-2</v>
      </c>
      <c r="H893" s="115">
        <v>1222193.4169999999</v>
      </c>
      <c r="I893" s="114">
        <v>276</v>
      </c>
      <c r="J893" s="114">
        <v>7.6966972999999994E-2</v>
      </c>
      <c r="K893" s="114">
        <v>7.6967999999999996</v>
      </c>
      <c r="L893" s="113">
        <v>3.6515260000000001E-2</v>
      </c>
      <c r="M893" s="112">
        <v>44628.710279999999</v>
      </c>
      <c r="N893" s="62"/>
    </row>
    <row r="894" spans="1:14" x14ac:dyDescent="0.25">
      <c r="A894" s="106">
        <v>68</v>
      </c>
      <c r="B894" s="103" t="s">
        <v>496</v>
      </c>
      <c r="C894" s="103">
        <v>1102</v>
      </c>
      <c r="D894" s="103">
        <v>23.865107080000001</v>
      </c>
      <c r="E894" s="103">
        <v>6.1413959399999998</v>
      </c>
      <c r="F894" s="103">
        <v>614.13959399999999</v>
      </c>
      <c r="G894" s="103">
        <v>9.7391554000000005E-2</v>
      </c>
      <c r="H894" s="104">
        <v>3071729.611</v>
      </c>
      <c r="I894" s="103">
        <v>276</v>
      </c>
      <c r="J894" s="103">
        <v>2.6271504000000001E-2</v>
      </c>
      <c r="K894" s="103">
        <v>2.6272000000000002</v>
      </c>
      <c r="L894" s="102">
        <v>4.2777739999999998E-3</v>
      </c>
      <c r="M894" s="101">
        <v>13140.16525</v>
      </c>
      <c r="N894" s="62"/>
    </row>
    <row r="895" spans="1:14" x14ac:dyDescent="0.25">
      <c r="A895" s="106">
        <v>68</v>
      </c>
      <c r="B895" s="103" t="s">
        <v>495</v>
      </c>
      <c r="C895" s="103">
        <v>1102</v>
      </c>
      <c r="D895" s="103">
        <v>23.865107080000001</v>
      </c>
      <c r="E895" s="103">
        <v>6.4459054299999998</v>
      </c>
      <c r="F895" s="103">
        <v>644.59054300000003</v>
      </c>
      <c r="G895" s="103">
        <v>8.4415456E-2</v>
      </c>
      <c r="H895" s="104">
        <v>2662463.48</v>
      </c>
      <c r="I895" s="103">
        <v>276</v>
      </c>
      <c r="J895" s="103">
        <v>6.1973439999999996E-3</v>
      </c>
      <c r="K895" s="103">
        <v>0.61970000000000003</v>
      </c>
      <c r="L895" s="102">
        <v>9.6143900000000002E-4</v>
      </c>
      <c r="M895" s="101">
        <v>2559.796069</v>
      </c>
      <c r="N895" s="62"/>
    </row>
    <row r="896" spans="1:14" x14ac:dyDescent="0.25">
      <c r="A896" s="106">
        <v>68</v>
      </c>
      <c r="B896" s="103" t="s">
        <v>499</v>
      </c>
      <c r="C896" s="103">
        <v>1102</v>
      </c>
      <c r="D896" s="103">
        <v>23.865107080000001</v>
      </c>
      <c r="E896" s="103">
        <v>4.8400940000000003E-2</v>
      </c>
      <c r="F896" s="103">
        <v>4.8400939999999997</v>
      </c>
      <c r="G896" s="103">
        <v>7.8527299999999996E-4</v>
      </c>
      <c r="H896" s="104">
        <v>24767.500049999999</v>
      </c>
      <c r="I896" s="103">
        <v>276</v>
      </c>
      <c r="J896" s="103">
        <v>2.2998350000000001E-3</v>
      </c>
      <c r="K896" s="103">
        <v>0.23</v>
      </c>
      <c r="L896" s="102">
        <v>4.7516338999999998E-2</v>
      </c>
      <c r="M896" s="101">
        <v>1176.860919</v>
      </c>
      <c r="N896" s="62"/>
    </row>
    <row r="897" spans="1:14" x14ac:dyDescent="0.25">
      <c r="A897" s="106">
        <v>68</v>
      </c>
      <c r="B897" s="103" t="s">
        <v>494</v>
      </c>
      <c r="C897" s="103">
        <v>1102</v>
      </c>
      <c r="D897" s="103">
        <v>23.865107080000001</v>
      </c>
      <c r="E897" s="103">
        <v>0.10119939</v>
      </c>
      <c r="F897" s="103">
        <v>10.119939</v>
      </c>
      <c r="G897" s="103">
        <v>4.6465769999999998E-3</v>
      </c>
      <c r="H897" s="104">
        <v>146553.0521</v>
      </c>
      <c r="I897" s="103">
        <v>276</v>
      </c>
      <c r="J897" s="103">
        <v>3.99668E-4</v>
      </c>
      <c r="K897" s="103">
        <v>0.04</v>
      </c>
      <c r="L897" s="102">
        <v>3.9493080000000003E-3</v>
      </c>
      <c r="M897" s="101">
        <v>578.78315220000002</v>
      </c>
      <c r="N897" s="62"/>
    </row>
    <row r="898" spans="1:14" x14ac:dyDescent="0.25">
      <c r="A898" s="106">
        <v>68</v>
      </c>
      <c r="B898" s="103" t="s">
        <v>493</v>
      </c>
      <c r="C898" s="103">
        <v>1102</v>
      </c>
      <c r="D898" s="103">
        <v>23.865107080000001</v>
      </c>
      <c r="E898" s="103">
        <v>8.003738298</v>
      </c>
      <c r="F898" s="103">
        <v>800.37382979999995</v>
      </c>
      <c r="G898" s="103">
        <v>0.132278905</v>
      </c>
      <c r="H898" s="104">
        <v>4172076.6609999998</v>
      </c>
      <c r="I898" s="103">
        <v>276</v>
      </c>
      <c r="J898" s="103">
        <v>1.0720429E-2</v>
      </c>
      <c r="K898" s="103">
        <v>1.0721000000000001</v>
      </c>
      <c r="L898" s="102">
        <v>1.3394279999999999E-3</v>
      </c>
      <c r="M898" s="101">
        <v>5588.1951280000003</v>
      </c>
      <c r="N898" s="62"/>
    </row>
    <row r="899" spans="1:14" x14ac:dyDescent="0.25">
      <c r="A899" s="111">
        <v>71</v>
      </c>
      <c r="B899" s="109" t="s">
        <v>497</v>
      </c>
      <c r="C899" s="109">
        <v>1102</v>
      </c>
      <c r="D899" s="109">
        <v>3.13100004</v>
      </c>
      <c r="E899" s="109">
        <v>1.0640997780000001</v>
      </c>
      <c r="F899" s="109">
        <v>106.40997779999999</v>
      </c>
      <c r="G899" s="109">
        <v>2.1033033999999999E-2</v>
      </c>
      <c r="H899" s="110">
        <v>663381.88199999998</v>
      </c>
      <c r="I899" s="109">
        <v>276</v>
      </c>
      <c r="J899" s="109">
        <v>1.665162E-3</v>
      </c>
      <c r="K899" s="109">
        <v>0.16639999999999999</v>
      </c>
      <c r="L899" s="108">
        <v>1.564855E-3</v>
      </c>
      <c r="M899" s="107">
        <v>1038.0967270000001</v>
      </c>
      <c r="N899" s="62"/>
    </row>
    <row r="900" spans="1:14" x14ac:dyDescent="0.25">
      <c r="A900" s="111">
        <v>71</v>
      </c>
      <c r="B900" s="109" t="s">
        <v>496</v>
      </c>
      <c r="C900" s="109">
        <v>1102</v>
      </c>
      <c r="D900" s="109">
        <v>3.13100004</v>
      </c>
      <c r="E900" s="109">
        <v>0.81830031000000003</v>
      </c>
      <c r="F900" s="109">
        <v>81.830031000000005</v>
      </c>
      <c r="G900" s="109">
        <v>1.3285989E-2</v>
      </c>
      <c r="H900" s="110">
        <v>419040.09169999999</v>
      </c>
      <c r="I900" s="109">
        <v>276</v>
      </c>
      <c r="J900" s="109">
        <v>5.7376599999999997E-4</v>
      </c>
      <c r="K900" s="109">
        <v>5.74E-2</v>
      </c>
      <c r="L900" s="108">
        <v>7.0116799999999995E-4</v>
      </c>
      <c r="M900" s="107">
        <v>293.81754119999999</v>
      </c>
      <c r="N900" s="62"/>
    </row>
    <row r="901" spans="1:14" x14ac:dyDescent="0.25">
      <c r="A901" s="111">
        <v>71</v>
      </c>
      <c r="B901" s="109" t="s">
        <v>495</v>
      </c>
      <c r="C901" s="109">
        <v>1102</v>
      </c>
      <c r="D901" s="109">
        <v>3.13100004</v>
      </c>
      <c r="E901" s="109">
        <v>1.0578004400000001</v>
      </c>
      <c r="F901" s="109">
        <v>105.780044</v>
      </c>
      <c r="G901" s="109">
        <v>1.443617E-2</v>
      </c>
      <c r="H901" s="110">
        <v>455316.78970000002</v>
      </c>
      <c r="I901" s="109">
        <v>276</v>
      </c>
      <c r="J901" s="122">
        <v>4.4100000000000001E-5</v>
      </c>
      <c r="K901" s="109">
        <v>4.4000000000000003E-3</v>
      </c>
      <c r="L901" s="108">
        <v>4.1699999999999997E-5</v>
      </c>
      <c r="M901" s="107">
        <v>18.980664279999999</v>
      </c>
      <c r="N901" s="62"/>
    </row>
    <row r="902" spans="1:14" x14ac:dyDescent="0.25">
      <c r="A902" s="111">
        <v>71</v>
      </c>
      <c r="B902" s="109" t="s">
        <v>493</v>
      </c>
      <c r="C902" s="109">
        <v>1102</v>
      </c>
      <c r="D902" s="109">
        <v>3.13100004</v>
      </c>
      <c r="E902" s="109">
        <v>0.13298401300000001</v>
      </c>
      <c r="F902" s="109">
        <v>13.29840125</v>
      </c>
      <c r="G902" s="109">
        <v>2.2534539999999998E-3</v>
      </c>
      <c r="H902" s="110">
        <v>71073.931049999999</v>
      </c>
      <c r="I902" s="109">
        <v>276</v>
      </c>
      <c r="J902" s="109">
        <v>1.3850200000000001E-4</v>
      </c>
      <c r="K902" s="109">
        <v>1.3899999999999999E-2</v>
      </c>
      <c r="L902" s="108">
        <v>1.041492E-3</v>
      </c>
      <c r="M902" s="107">
        <v>74.02296158</v>
      </c>
      <c r="N902" s="62"/>
    </row>
    <row r="903" spans="1:14" x14ac:dyDescent="0.25">
      <c r="A903" s="106">
        <v>72</v>
      </c>
      <c r="B903" s="103" t="s">
        <v>497</v>
      </c>
      <c r="C903" s="103">
        <v>1102</v>
      </c>
      <c r="D903" s="103">
        <v>4.7278021099999998</v>
      </c>
      <c r="E903" s="103">
        <v>0.37250033999999999</v>
      </c>
      <c r="F903" s="103">
        <v>37.250033999999999</v>
      </c>
      <c r="G903" s="103">
        <v>7.1711860000000004E-3</v>
      </c>
      <c r="H903" s="104">
        <v>226179.2052</v>
      </c>
      <c r="I903" s="103">
        <v>276</v>
      </c>
      <c r="J903" s="103">
        <v>6.4588397000000006E-2</v>
      </c>
      <c r="K903" s="103">
        <v>6.4588000000000001</v>
      </c>
      <c r="L903" s="102">
        <v>0.173391512</v>
      </c>
      <c r="M903" s="101">
        <v>39217.554340000002</v>
      </c>
      <c r="N903" s="62"/>
    </row>
    <row r="904" spans="1:14" x14ac:dyDescent="0.25">
      <c r="A904" s="106">
        <v>72</v>
      </c>
      <c r="B904" s="103" t="s">
        <v>496</v>
      </c>
      <c r="C904" s="103">
        <v>1102</v>
      </c>
      <c r="D904" s="103">
        <v>4.7278021099999998</v>
      </c>
      <c r="E904" s="103">
        <v>1.3516008100000001</v>
      </c>
      <c r="F904" s="103">
        <v>135.16008099999999</v>
      </c>
      <c r="G904" s="103">
        <v>2.1929304E-2</v>
      </c>
      <c r="H904" s="104">
        <v>691650.25950000004</v>
      </c>
      <c r="I904" s="103">
        <v>276</v>
      </c>
      <c r="J904" s="103">
        <v>0.15560805899999999</v>
      </c>
      <c r="K904" s="103">
        <v>15.560700000000001</v>
      </c>
      <c r="L904" s="102">
        <v>0.11512871099999999</v>
      </c>
      <c r="M904" s="101">
        <v>79628.803050000002</v>
      </c>
      <c r="N904" s="62"/>
    </row>
    <row r="905" spans="1:14" x14ac:dyDescent="0.25">
      <c r="A905" s="106">
        <v>72</v>
      </c>
      <c r="B905" s="103" t="s">
        <v>495</v>
      </c>
      <c r="C905" s="103">
        <v>1102</v>
      </c>
      <c r="D905" s="103">
        <v>4.7278021099999998</v>
      </c>
      <c r="E905" s="103">
        <v>1.5069001099999999</v>
      </c>
      <c r="F905" s="103">
        <v>150.690011</v>
      </c>
      <c r="G905" s="103">
        <v>2.1727967000000001E-2</v>
      </c>
      <c r="H905" s="104">
        <v>685300.07920000004</v>
      </c>
      <c r="I905" s="103">
        <v>276</v>
      </c>
      <c r="J905" s="103">
        <v>8.4182215000000005E-2</v>
      </c>
      <c r="K905" s="103">
        <v>8.4182000000000006</v>
      </c>
      <c r="L905" s="102">
        <v>5.5864496E-2</v>
      </c>
      <c r="M905" s="101">
        <v>38283.943339999998</v>
      </c>
      <c r="N905" s="62"/>
    </row>
    <row r="906" spans="1:14" x14ac:dyDescent="0.25">
      <c r="A906" s="106">
        <v>72</v>
      </c>
      <c r="B906" s="103" t="s">
        <v>494</v>
      </c>
      <c r="C906" s="103">
        <v>1102</v>
      </c>
      <c r="D906" s="103">
        <v>4.7278021099999998</v>
      </c>
      <c r="E906" s="103">
        <v>1.420064E-2</v>
      </c>
      <c r="F906" s="103">
        <v>1.420064</v>
      </c>
      <c r="G906" s="103">
        <v>6.8360399999999998E-4</v>
      </c>
      <c r="H906" s="104">
        <v>21560.877369999998</v>
      </c>
      <c r="I906" s="103">
        <v>276</v>
      </c>
      <c r="J906" s="103">
        <v>3.6969519999999999E-3</v>
      </c>
      <c r="K906" s="103">
        <v>0.36969999999999997</v>
      </c>
      <c r="L906" s="102">
        <v>0.260337021</v>
      </c>
      <c r="M906" s="101">
        <v>5613.0945840000004</v>
      </c>
      <c r="N906" s="62"/>
    </row>
    <row r="907" spans="1:14" ht="15.75" thickBot="1" x14ac:dyDescent="0.3">
      <c r="A907" s="100">
        <v>72</v>
      </c>
      <c r="B907" s="98" t="s">
        <v>493</v>
      </c>
      <c r="C907" s="98">
        <v>1102</v>
      </c>
      <c r="D907" s="98">
        <v>4.7278021099999998</v>
      </c>
      <c r="E907" s="98">
        <v>1.101268492</v>
      </c>
      <c r="F907" s="98">
        <v>110.1268492</v>
      </c>
      <c r="G907" s="98">
        <v>1.8759080000000001E-2</v>
      </c>
      <c r="H907" s="99">
        <v>591661.37210000004</v>
      </c>
      <c r="I907" s="98">
        <v>276</v>
      </c>
      <c r="J907" s="98">
        <v>0.118423168</v>
      </c>
      <c r="K907" s="98">
        <v>11.8424</v>
      </c>
      <c r="L907" s="97">
        <v>0.107533421</v>
      </c>
      <c r="M907" s="96">
        <v>63623.37126</v>
      </c>
      <c r="N907" s="62"/>
    </row>
    <row r="908" spans="1:14" x14ac:dyDescent="0.25">
      <c r="A908" s="127">
        <v>103</v>
      </c>
      <c r="B908" s="125" t="s">
        <v>497</v>
      </c>
      <c r="C908" s="125">
        <v>1202</v>
      </c>
      <c r="D908" s="125">
        <v>8.5444978319999993</v>
      </c>
      <c r="E908" s="125">
        <v>0.38559855599999998</v>
      </c>
      <c r="F908" s="125">
        <v>38.559855599999999</v>
      </c>
      <c r="G908" s="125">
        <v>7.1854199999999997E-3</v>
      </c>
      <c r="H908" s="126">
        <v>226628.15150000001</v>
      </c>
      <c r="I908" s="125">
        <v>284</v>
      </c>
      <c r="J908" s="128">
        <v>4.6300000000000001E-5</v>
      </c>
      <c r="K908" s="125">
        <v>4.5999999999999999E-3</v>
      </c>
      <c r="L908" s="124">
        <v>1.2010699999999999E-4</v>
      </c>
      <c r="M908" s="123">
        <v>27.21967003</v>
      </c>
      <c r="N908" s="62"/>
    </row>
    <row r="909" spans="1:14" x14ac:dyDescent="0.25">
      <c r="A909" s="111">
        <v>103</v>
      </c>
      <c r="B909" s="109" t="s">
        <v>496</v>
      </c>
      <c r="C909" s="109">
        <v>1202</v>
      </c>
      <c r="D909" s="109">
        <v>8.5444978319999993</v>
      </c>
      <c r="E909" s="109">
        <v>2.74059952</v>
      </c>
      <c r="F909" s="109">
        <v>274.05995200000001</v>
      </c>
      <c r="G909" s="109">
        <v>4.4779794999999997E-2</v>
      </c>
      <c r="H909" s="110">
        <v>1412354.733</v>
      </c>
      <c r="I909" s="109">
        <v>284</v>
      </c>
      <c r="J909" s="109">
        <v>3.76005E-4</v>
      </c>
      <c r="K909" s="109">
        <v>3.7600000000000001E-2</v>
      </c>
      <c r="L909" s="108">
        <v>1.37198E-4</v>
      </c>
      <c r="M909" s="107">
        <v>193.77235970000001</v>
      </c>
      <c r="N909" s="62"/>
    </row>
    <row r="910" spans="1:14" x14ac:dyDescent="0.25">
      <c r="A910" s="111">
        <v>103</v>
      </c>
      <c r="B910" s="109" t="s">
        <v>495</v>
      </c>
      <c r="C910" s="109">
        <v>1202</v>
      </c>
      <c r="D910" s="109">
        <v>8.5444978319999993</v>
      </c>
      <c r="E910" s="109">
        <v>4.8032003000000003</v>
      </c>
      <c r="F910" s="109">
        <v>480.32002999999997</v>
      </c>
      <c r="G910" s="109">
        <v>6.6096142999999996E-2</v>
      </c>
      <c r="H910" s="110">
        <v>2084672.362</v>
      </c>
      <c r="I910" s="109">
        <v>284</v>
      </c>
      <c r="J910" s="109">
        <v>8.7054600000000004E-4</v>
      </c>
      <c r="K910" s="109">
        <v>8.6999999999999994E-2</v>
      </c>
      <c r="L910" s="108">
        <v>1.8124300000000001E-4</v>
      </c>
      <c r="M910" s="107">
        <v>377.83230090000001</v>
      </c>
      <c r="N910" s="62"/>
    </row>
    <row r="911" spans="1:14" x14ac:dyDescent="0.25">
      <c r="A911" s="111">
        <v>103</v>
      </c>
      <c r="B911" s="109" t="s">
        <v>494</v>
      </c>
      <c r="C911" s="109">
        <v>1202</v>
      </c>
      <c r="D911" s="109">
        <v>8.5444978319999993</v>
      </c>
      <c r="E911" s="109">
        <v>2.2499585999999999E-2</v>
      </c>
      <c r="F911" s="109">
        <v>2.2499585999999998</v>
      </c>
      <c r="G911" s="109">
        <v>1.080286E-3</v>
      </c>
      <c r="H911" s="110">
        <v>34072.223680000003</v>
      </c>
      <c r="I911" s="109">
        <v>284</v>
      </c>
      <c r="J911" s="122">
        <v>2.8399999999999999E-5</v>
      </c>
      <c r="K911" s="109">
        <v>2.8E-3</v>
      </c>
      <c r="L911" s="108">
        <v>1.263655E-3</v>
      </c>
      <c r="M911" s="107">
        <v>43.055527490000003</v>
      </c>
      <c r="N911" s="62"/>
    </row>
    <row r="912" spans="1:14" x14ac:dyDescent="0.25">
      <c r="A912" s="111">
        <v>103</v>
      </c>
      <c r="B912" s="109" t="s">
        <v>493</v>
      </c>
      <c r="C912" s="109">
        <v>1202</v>
      </c>
      <c r="D912" s="109">
        <v>8.5444978319999993</v>
      </c>
      <c r="E912" s="109">
        <v>0.51438925400000002</v>
      </c>
      <c r="F912" s="109">
        <v>51.43892537</v>
      </c>
      <c r="G912" s="109">
        <v>8.8997509999999991E-3</v>
      </c>
      <c r="H912" s="110">
        <v>280698.14399999997</v>
      </c>
      <c r="I912" s="109">
        <v>284</v>
      </c>
      <c r="J912" s="122">
        <v>1.3999999999999999E-6</v>
      </c>
      <c r="K912" s="122">
        <v>1E-4</v>
      </c>
      <c r="L912" s="108">
        <v>2.7199999999999998E-6</v>
      </c>
      <c r="M912" s="107">
        <v>0.76432737900000003</v>
      </c>
      <c r="N912" s="62"/>
    </row>
    <row r="913" spans="1:14" x14ac:dyDescent="0.25">
      <c r="A913" s="106">
        <v>107</v>
      </c>
      <c r="B913" s="103" t="s">
        <v>493</v>
      </c>
      <c r="C913" s="103">
        <v>1201</v>
      </c>
      <c r="D913" s="103">
        <v>8.4240984300000008</v>
      </c>
      <c r="E913" s="103">
        <v>0.375624982</v>
      </c>
      <c r="F913" s="103">
        <v>37.562498159999997</v>
      </c>
      <c r="G913" s="103">
        <v>6.4774990000000003E-3</v>
      </c>
      <c r="H913" s="104">
        <v>204300.32190000001</v>
      </c>
      <c r="I913" s="103">
        <v>284</v>
      </c>
      <c r="J913" s="103">
        <v>2.6360799999999997E-4</v>
      </c>
      <c r="K913" s="103">
        <v>2.64E-2</v>
      </c>
      <c r="L913" s="102">
        <v>7.0178500000000002E-4</v>
      </c>
      <c r="M913" s="101">
        <v>143.37484280000001</v>
      </c>
      <c r="N913" s="62"/>
    </row>
    <row r="914" spans="1:14" x14ac:dyDescent="0.25">
      <c r="A914" s="111">
        <v>111</v>
      </c>
      <c r="B914" s="109" t="s">
        <v>497</v>
      </c>
      <c r="C914" s="109">
        <v>1202</v>
      </c>
      <c r="D914" s="109">
        <v>19.206504079999998</v>
      </c>
      <c r="E914" s="109">
        <v>1.6214043199999999</v>
      </c>
      <c r="F914" s="109">
        <v>162.140432</v>
      </c>
      <c r="G914" s="109">
        <v>3.1291325000000002E-2</v>
      </c>
      <c r="H914" s="110">
        <v>986928.38459999999</v>
      </c>
      <c r="I914" s="109">
        <v>284</v>
      </c>
      <c r="J914" s="109">
        <v>8.4641121999999999E-2</v>
      </c>
      <c r="K914" s="109">
        <v>8.4641000000000002</v>
      </c>
      <c r="L914" s="108">
        <v>5.2202353999999999E-2</v>
      </c>
      <c r="M914" s="107">
        <v>51519.984519999998</v>
      </c>
      <c r="N914" s="62"/>
    </row>
    <row r="915" spans="1:14" x14ac:dyDescent="0.25">
      <c r="A915" s="111">
        <v>111</v>
      </c>
      <c r="B915" s="109" t="s">
        <v>496</v>
      </c>
      <c r="C915" s="109">
        <v>1202</v>
      </c>
      <c r="D915" s="109">
        <v>19.206504079999998</v>
      </c>
      <c r="E915" s="109">
        <v>3.3553987599999999</v>
      </c>
      <c r="F915" s="109">
        <v>335.53987599999999</v>
      </c>
      <c r="G915" s="109">
        <v>5.5554559000000003E-2</v>
      </c>
      <c r="H915" s="110">
        <v>1752190.7830000001</v>
      </c>
      <c r="I915" s="109">
        <v>284</v>
      </c>
      <c r="J915" s="109">
        <v>0.22893789</v>
      </c>
      <c r="K915" s="109">
        <v>22.893799999999999</v>
      </c>
      <c r="L915" s="108">
        <v>6.8229711999999998E-2</v>
      </c>
      <c r="M915" s="107">
        <v>119551.4718</v>
      </c>
      <c r="N915" s="62"/>
    </row>
    <row r="916" spans="1:14" x14ac:dyDescent="0.25">
      <c r="A916" s="111">
        <v>111</v>
      </c>
      <c r="B916" s="109" t="s">
        <v>495</v>
      </c>
      <c r="C916" s="109">
        <v>1202</v>
      </c>
      <c r="D916" s="109">
        <v>19.206504079999998</v>
      </c>
      <c r="E916" s="109">
        <v>5.8105976200000002</v>
      </c>
      <c r="F916" s="109">
        <v>581.05976199999998</v>
      </c>
      <c r="G916" s="109">
        <v>7.8742822000000004E-2</v>
      </c>
      <c r="H916" s="110">
        <v>2483548.6120000002</v>
      </c>
      <c r="I916" s="109">
        <v>284</v>
      </c>
      <c r="J916" s="109">
        <v>0.32293245900000001</v>
      </c>
      <c r="K916" s="109">
        <v>32.293199999999999</v>
      </c>
      <c r="L916" s="108">
        <v>5.5576462E-2</v>
      </c>
      <c r="M916" s="107">
        <v>138026.84539999999</v>
      </c>
      <c r="N916" s="62"/>
    </row>
    <row r="917" spans="1:14" x14ac:dyDescent="0.25">
      <c r="A917" s="111">
        <v>111</v>
      </c>
      <c r="B917" s="109" t="s">
        <v>494</v>
      </c>
      <c r="C917" s="109">
        <v>1202</v>
      </c>
      <c r="D917" s="109">
        <v>19.206504079999998</v>
      </c>
      <c r="E917" s="109">
        <v>6.6696500000000006E-2</v>
      </c>
      <c r="F917" s="109">
        <v>6.6696499999999999</v>
      </c>
      <c r="G917" s="109">
        <v>3.059792E-3</v>
      </c>
      <c r="H917" s="110">
        <v>96505.845490000007</v>
      </c>
      <c r="I917" s="109">
        <v>284</v>
      </c>
      <c r="J917" s="109">
        <v>3.8514280000000001E-3</v>
      </c>
      <c r="K917" s="109">
        <v>0.38519999999999999</v>
      </c>
      <c r="L917" s="108">
        <v>5.7745577999999999E-2</v>
      </c>
      <c r="M917" s="107">
        <v>5572.7858139999998</v>
      </c>
      <c r="N917" s="62"/>
    </row>
    <row r="918" spans="1:14" x14ac:dyDescent="0.25">
      <c r="A918" s="111">
        <v>111</v>
      </c>
      <c r="B918" s="109" t="s">
        <v>493</v>
      </c>
      <c r="C918" s="109">
        <v>1202</v>
      </c>
      <c r="D918" s="109">
        <v>19.206504079999998</v>
      </c>
      <c r="E918" s="109">
        <v>7.2540762259999996</v>
      </c>
      <c r="F918" s="109">
        <v>725.40762259999997</v>
      </c>
      <c r="G918" s="109">
        <v>0.12668599699999999</v>
      </c>
      <c r="H918" s="110">
        <v>3995676.3470000001</v>
      </c>
      <c r="I918" s="109">
        <v>284</v>
      </c>
      <c r="J918" s="109">
        <v>0.43236753500000003</v>
      </c>
      <c r="K918" s="109">
        <v>43.236699999999999</v>
      </c>
      <c r="L918" s="108">
        <v>5.9603389999999999E-2</v>
      </c>
      <c r="M918" s="107">
        <v>238155.85569999999</v>
      </c>
      <c r="N918" s="62"/>
    </row>
    <row r="919" spans="1:14" x14ac:dyDescent="0.25">
      <c r="A919" s="106">
        <v>115</v>
      </c>
      <c r="B919" s="103" t="s">
        <v>497</v>
      </c>
      <c r="C919" s="103">
        <v>1201</v>
      </c>
      <c r="D919" s="103">
        <v>5.8112989600000002</v>
      </c>
      <c r="E919" s="103">
        <v>0.29839959999999999</v>
      </c>
      <c r="F919" s="103">
        <v>29.839960000000001</v>
      </c>
      <c r="G919" s="103">
        <v>5.5595200000000001E-3</v>
      </c>
      <c r="H919" s="104">
        <v>175347.27179999999</v>
      </c>
      <c r="I919" s="103">
        <v>284</v>
      </c>
      <c r="J919" s="103">
        <v>4.6917909999999998E-3</v>
      </c>
      <c r="K919" s="103">
        <v>0.46920000000000001</v>
      </c>
      <c r="L919" s="102">
        <v>1.5723183000000002E-2</v>
      </c>
      <c r="M919" s="101">
        <v>2757.017163</v>
      </c>
      <c r="N919" s="62"/>
    </row>
    <row r="920" spans="1:14" x14ac:dyDescent="0.25">
      <c r="A920" s="106">
        <v>115</v>
      </c>
      <c r="B920" s="103" t="s">
        <v>496</v>
      </c>
      <c r="C920" s="103">
        <v>1201</v>
      </c>
      <c r="D920" s="103">
        <v>5.8112989600000002</v>
      </c>
      <c r="E920" s="103">
        <v>1.9808003000000001</v>
      </c>
      <c r="F920" s="103">
        <v>198.08002999999999</v>
      </c>
      <c r="G920" s="103">
        <v>3.2534317E-2</v>
      </c>
      <c r="H920" s="104">
        <v>1026132.3689999999</v>
      </c>
      <c r="I920" s="103">
        <v>284</v>
      </c>
      <c r="J920" s="103">
        <v>4.0902174999999999E-2</v>
      </c>
      <c r="K920" s="103">
        <v>4.0902000000000003</v>
      </c>
      <c r="L920" s="102">
        <v>2.0649318E-2</v>
      </c>
      <c r="M920" s="101">
        <v>21188.933560000001</v>
      </c>
      <c r="N920" s="62"/>
    </row>
    <row r="921" spans="1:14" x14ac:dyDescent="0.25">
      <c r="A921" s="106">
        <v>115</v>
      </c>
      <c r="B921" s="103" t="s">
        <v>495</v>
      </c>
      <c r="C921" s="103">
        <v>1201</v>
      </c>
      <c r="D921" s="103">
        <v>5.8112989600000002</v>
      </c>
      <c r="E921" s="103">
        <v>1.5604998999999999</v>
      </c>
      <c r="F921" s="103">
        <v>156.04999000000001</v>
      </c>
      <c r="G921" s="103">
        <v>2.0438914999999998E-2</v>
      </c>
      <c r="H921" s="104">
        <v>644643.39159999997</v>
      </c>
      <c r="I921" s="103">
        <v>284</v>
      </c>
      <c r="J921" s="103">
        <v>1.507794E-3</v>
      </c>
      <c r="K921" s="103">
        <v>0.15079999999999999</v>
      </c>
      <c r="L921" s="102">
        <v>9.6622500000000003E-4</v>
      </c>
      <c r="M921" s="101">
        <v>622.87073780000003</v>
      </c>
      <c r="N921" s="62"/>
    </row>
    <row r="922" spans="1:14" x14ac:dyDescent="0.25">
      <c r="A922" s="106">
        <v>115</v>
      </c>
      <c r="B922" s="103" t="s">
        <v>494</v>
      </c>
      <c r="C922" s="103">
        <v>1201</v>
      </c>
      <c r="D922" s="103">
        <v>5.8112989600000002</v>
      </c>
      <c r="E922" s="103">
        <v>1.589892E-2</v>
      </c>
      <c r="F922" s="103">
        <v>1.5898920000000001</v>
      </c>
      <c r="G922" s="103">
        <v>7.5098799999999996E-4</v>
      </c>
      <c r="H922" s="104">
        <v>23686.1463</v>
      </c>
      <c r="I922" s="103">
        <v>284</v>
      </c>
      <c r="J922" s="105">
        <v>3.3300000000000003E-5</v>
      </c>
      <c r="K922" s="103">
        <v>3.3E-3</v>
      </c>
      <c r="L922" s="102">
        <v>2.0973260000000001E-3</v>
      </c>
      <c r="M922" s="101">
        <v>49.677573150000001</v>
      </c>
      <c r="N922" s="62"/>
    </row>
    <row r="923" spans="1:14" ht="15.75" thickBot="1" x14ac:dyDescent="0.3">
      <c r="A923" s="100">
        <v>115</v>
      </c>
      <c r="B923" s="98" t="s">
        <v>493</v>
      </c>
      <c r="C923" s="98">
        <v>1201</v>
      </c>
      <c r="D923" s="98">
        <v>5.8112989600000002</v>
      </c>
      <c r="E923" s="98">
        <v>1.7660054629999999</v>
      </c>
      <c r="F923" s="98">
        <v>176.60054629999999</v>
      </c>
      <c r="G923" s="98">
        <v>3.0545147000000002E-2</v>
      </c>
      <c r="H923" s="99">
        <v>963393.92509999999</v>
      </c>
      <c r="I923" s="98">
        <v>284</v>
      </c>
      <c r="J923" s="98">
        <v>6.8209200000000003E-4</v>
      </c>
      <c r="K923" s="98">
        <v>6.8199999999999997E-2</v>
      </c>
      <c r="L923" s="97">
        <v>3.86234E-4</v>
      </c>
      <c r="M923" s="96">
        <v>372.09580219999998</v>
      </c>
      <c r="N923" s="62"/>
    </row>
    <row r="924" spans="1:14" x14ac:dyDescent="0.25">
      <c r="A924" s="127">
        <v>27</v>
      </c>
      <c r="B924" s="125" t="s">
        <v>497</v>
      </c>
      <c r="C924" s="125">
        <v>1006</v>
      </c>
      <c r="D924" s="125">
        <v>8.9390003050000004</v>
      </c>
      <c r="E924" s="125">
        <v>0.57210095000000005</v>
      </c>
      <c r="F924" s="125">
        <v>57.210095000000003</v>
      </c>
      <c r="G924" s="125">
        <v>9.3600279999999994E-3</v>
      </c>
      <c r="H924" s="126">
        <v>295215.28639999998</v>
      </c>
      <c r="I924" s="125">
        <v>285</v>
      </c>
      <c r="J924" s="125">
        <v>1.4265799999999999E-4</v>
      </c>
      <c r="K924" s="125">
        <v>1.43E-2</v>
      </c>
      <c r="L924" s="124">
        <v>2.4935799999999998E-4</v>
      </c>
      <c r="M924" s="123">
        <v>73.614272470000003</v>
      </c>
      <c r="N924" s="62"/>
    </row>
    <row r="925" spans="1:14" x14ac:dyDescent="0.25">
      <c r="A925" s="111">
        <v>27</v>
      </c>
      <c r="B925" s="109" t="s">
        <v>496</v>
      </c>
      <c r="C925" s="109">
        <v>1006</v>
      </c>
      <c r="D925" s="109">
        <v>8.9390003050000004</v>
      </c>
      <c r="E925" s="109">
        <v>1.6740001900000001</v>
      </c>
      <c r="F925" s="109">
        <v>167.40001899999999</v>
      </c>
      <c r="G925" s="109">
        <v>2.4151430000000002E-2</v>
      </c>
      <c r="H925" s="110">
        <v>761736.10649999999</v>
      </c>
      <c r="I925" s="109">
        <v>285</v>
      </c>
      <c r="J925" s="109">
        <v>1.4320279999999999E-3</v>
      </c>
      <c r="K925" s="109">
        <v>0.14319999999999999</v>
      </c>
      <c r="L925" s="108">
        <v>8.5545200000000004E-4</v>
      </c>
      <c r="M925" s="107">
        <v>651.62902629999996</v>
      </c>
      <c r="N925" s="62"/>
    </row>
    <row r="926" spans="1:14" x14ac:dyDescent="0.25">
      <c r="A926" s="111">
        <v>27</v>
      </c>
      <c r="B926" s="109" t="s">
        <v>495</v>
      </c>
      <c r="C926" s="109">
        <v>1006</v>
      </c>
      <c r="D926" s="109">
        <v>8.9390003050000004</v>
      </c>
      <c r="E926" s="109">
        <v>3.3568989849999999</v>
      </c>
      <c r="F926" s="109">
        <v>335.68989850000003</v>
      </c>
      <c r="G926" s="109">
        <v>3.7960454999999997E-2</v>
      </c>
      <c r="H926" s="110">
        <v>1197272.7620000001</v>
      </c>
      <c r="I926" s="109">
        <v>285</v>
      </c>
      <c r="J926" s="109">
        <v>3.37237E-4</v>
      </c>
      <c r="K926" s="109">
        <v>3.3700000000000001E-2</v>
      </c>
      <c r="L926" s="108">
        <v>1.00461E-4</v>
      </c>
      <c r="M926" s="107">
        <v>120.2790455</v>
      </c>
      <c r="N926" s="62"/>
    </row>
    <row r="927" spans="1:14" x14ac:dyDescent="0.25">
      <c r="A927" s="111">
        <v>27</v>
      </c>
      <c r="B927" s="109" t="s">
        <v>493</v>
      </c>
      <c r="C927" s="109">
        <v>1006</v>
      </c>
      <c r="D927" s="109">
        <v>8.9390003050000004</v>
      </c>
      <c r="E927" s="109">
        <v>2.9954939569999999</v>
      </c>
      <c r="F927" s="109">
        <v>299.54939569999999</v>
      </c>
      <c r="G927" s="109">
        <v>4.5142149999999999E-2</v>
      </c>
      <c r="H927" s="110">
        <v>1423783.4240000001</v>
      </c>
      <c r="I927" s="109">
        <v>285</v>
      </c>
      <c r="J927" s="109">
        <v>2.4321910000000002E-3</v>
      </c>
      <c r="K927" s="109">
        <v>0.24329999999999999</v>
      </c>
      <c r="L927" s="108">
        <v>8.1194999999999998E-4</v>
      </c>
      <c r="M927" s="107">
        <v>1156.0407990000001</v>
      </c>
      <c r="N927" s="62"/>
    </row>
    <row r="928" spans="1:14" x14ac:dyDescent="0.25">
      <c r="A928" s="106">
        <v>36</v>
      </c>
      <c r="B928" s="103" t="s">
        <v>496</v>
      </c>
      <c r="C928" s="103">
        <v>1006</v>
      </c>
      <c r="D928" s="103">
        <v>5.7663040199999998</v>
      </c>
      <c r="E928" s="103">
        <v>0.38449986000000003</v>
      </c>
      <c r="F928" s="103">
        <v>38.449986000000003</v>
      </c>
      <c r="G928" s="103">
        <v>5.691209E-3</v>
      </c>
      <c r="H928" s="104">
        <v>179500.7366</v>
      </c>
      <c r="I928" s="103">
        <v>285</v>
      </c>
      <c r="J928" s="103">
        <v>2.4466100000000002E-4</v>
      </c>
      <c r="K928" s="103">
        <v>2.4400000000000002E-2</v>
      </c>
      <c r="L928" s="102">
        <v>6.3630900000000005E-4</v>
      </c>
      <c r="M928" s="101">
        <v>114.21789680000001</v>
      </c>
      <c r="N928" s="62"/>
    </row>
    <row r="929" spans="1:14" x14ac:dyDescent="0.25">
      <c r="A929" s="106">
        <v>36</v>
      </c>
      <c r="B929" s="103" t="s">
        <v>493</v>
      </c>
      <c r="C929" s="103">
        <v>1006</v>
      </c>
      <c r="D929" s="103">
        <v>5.7663040199999998</v>
      </c>
      <c r="E929" s="103">
        <v>2.1411862099999999</v>
      </c>
      <c r="F929" s="103">
        <v>214.11862099999999</v>
      </c>
      <c r="G929" s="103">
        <v>3.2924465999999999E-2</v>
      </c>
      <c r="H929" s="104">
        <v>1038437.657</v>
      </c>
      <c r="I929" s="103">
        <v>285</v>
      </c>
      <c r="J929" s="103">
        <v>4.4101110000000004E-3</v>
      </c>
      <c r="K929" s="103">
        <v>0.441</v>
      </c>
      <c r="L929" s="102">
        <v>2.0596579999999998E-3</v>
      </c>
      <c r="M929" s="101">
        <v>2138.826431</v>
      </c>
      <c r="N929" s="62"/>
    </row>
    <row r="930" spans="1:14" x14ac:dyDescent="0.25">
      <c r="A930" s="111">
        <v>38</v>
      </c>
      <c r="B930" s="109" t="s">
        <v>497</v>
      </c>
      <c r="C930" s="109">
        <v>1006</v>
      </c>
      <c r="D930" s="109">
        <v>16.956410649999999</v>
      </c>
      <c r="E930" s="109">
        <v>1.2227025</v>
      </c>
      <c r="F930" s="109">
        <v>122.27025</v>
      </c>
      <c r="G930" s="109">
        <v>2.0712423000000001E-2</v>
      </c>
      <c r="H930" s="110">
        <v>653269.82479999994</v>
      </c>
      <c r="I930" s="109">
        <v>285</v>
      </c>
      <c r="J930" s="109">
        <v>1.3438327E-2</v>
      </c>
      <c r="K930" s="109">
        <v>1.3438000000000001</v>
      </c>
      <c r="L930" s="108">
        <v>1.0990676E-2</v>
      </c>
      <c r="M930" s="107">
        <v>7179.8772200000003</v>
      </c>
      <c r="N930" s="62"/>
    </row>
    <row r="931" spans="1:14" x14ac:dyDescent="0.25">
      <c r="A931" s="111">
        <v>38</v>
      </c>
      <c r="B931" s="109" t="s">
        <v>496</v>
      </c>
      <c r="C931" s="109">
        <v>1006</v>
      </c>
      <c r="D931" s="109">
        <v>16.956410649999999</v>
      </c>
      <c r="E931" s="109">
        <v>1.64620082</v>
      </c>
      <c r="F931" s="109">
        <v>164.620082</v>
      </c>
      <c r="G931" s="109">
        <v>2.4304612E-2</v>
      </c>
      <c r="H931" s="110">
        <v>766567.47169999999</v>
      </c>
      <c r="I931" s="109">
        <v>285</v>
      </c>
      <c r="J931" s="109">
        <v>4.3170788000000002E-2</v>
      </c>
      <c r="K931" s="109">
        <v>4.3170999999999999</v>
      </c>
      <c r="L931" s="108">
        <v>2.6224496999999999E-2</v>
      </c>
      <c r="M931" s="107">
        <v>20102.84607</v>
      </c>
      <c r="N931" s="62"/>
    </row>
    <row r="932" spans="1:14" x14ac:dyDescent="0.25">
      <c r="A932" s="111">
        <v>38</v>
      </c>
      <c r="B932" s="109" t="s">
        <v>495</v>
      </c>
      <c r="C932" s="109">
        <v>1006</v>
      </c>
      <c r="D932" s="109">
        <v>16.956410649999999</v>
      </c>
      <c r="E932" s="109">
        <v>3.0973983299999999</v>
      </c>
      <c r="F932" s="109">
        <v>309.73983299999998</v>
      </c>
      <c r="G932" s="109">
        <v>3.5457269999999999E-2</v>
      </c>
      <c r="H932" s="110">
        <v>1118322.2819999999</v>
      </c>
      <c r="I932" s="109">
        <v>285</v>
      </c>
      <c r="J932" s="109">
        <v>0.20549825899999999</v>
      </c>
      <c r="K932" s="109">
        <v>20.549900000000001</v>
      </c>
      <c r="L932" s="108">
        <v>6.6345441000000005E-2</v>
      </c>
      <c r="M932" s="107">
        <v>74195.585229999997</v>
      </c>
      <c r="N932" s="62"/>
    </row>
    <row r="933" spans="1:14" x14ac:dyDescent="0.25">
      <c r="A933" s="111">
        <v>38</v>
      </c>
      <c r="B933" s="109" t="s">
        <v>494</v>
      </c>
      <c r="C933" s="109">
        <v>1006</v>
      </c>
      <c r="D933" s="109">
        <v>16.956410649999999</v>
      </c>
      <c r="E933" s="109">
        <v>2.5201899999999999E-2</v>
      </c>
      <c r="F933" s="109">
        <v>2.5201899999999999</v>
      </c>
      <c r="G933" s="109">
        <v>1.065727E-3</v>
      </c>
      <c r="H933" s="110">
        <v>33613.033920000002</v>
      </c>
      <c r="I933" s="109">
        <v>285</v>
      </c>
      <c r="J933" s="109">
        <v>1.0989470000000001E-3</v>
      </c>
      <c r="K933" s="109">
        <v>0.11</v>
      </c>
      <c r="L933" s="108">
        <v>4.3605735E-2</v>
      </c>
      <c r="M933" s="107">
        <v>1465.721041</v>
      </c>
      <c r="N933" s="62"/>
    </row>
    <row r="934" spans="1:14" ht="15.75" thickBot="1" x14ac:dyDescent="0.3">
      <c r="A934" s="121">
        <v>38</v>
      </c>
      <c r="B934" s="119" t="s">
        <v>493</v>
      </c>
      <c r="C934" s="119">
        <v>1006</v>
      </c>
      <c r="D934" s="119">
        <v>16.956410649999999</v>
      </c>
      <c r="E934" s="119">
        <v>9.1029019449999993</v>
      </c>
      <c r="F934" s="119">
        <v>910.29019449999998</v>
      </c>
      <c r="G934" s="119">
        <v>0.14208125599999999</v>
      </c>
      <c r="H934" s="120">
        <v>4481242.8250000002</v>
      </c>
      <c r="I934" s="119">
        <v>285</v>
      </c>
      <c r="J934" s="119">
        <v>0.21077293899999999</v>
      </c>
      <c r="K934" s="119">
        <v>21.077400000000001</v>
      </c>
      <c r="L934" s="118">
        <v>2.3154477999999999E-2</v>
      </c>
      <c r="M934" s="117">
        <v>103760.8365</v>
      </c>
      <c r="N934" s="62"/>
    </row>
    <row r="935" spans="1:14" x14ac:dyDescent="0.25">
      <c r="A935" s="116">
        <v>72</v>
      </c>
      <c r="B935" s="114" t="s">
        <v>497</v>
      </c>
      <c r="C935" s="114">
        <v>1102</v>
      </c>
      <c r="D935" s="114">
        <v>4.7278021099999998</v>
      </c>
      <c r="E935" s="114">
        <v>0.37250033999999999</v>
      </c>
      <c r="F935" s="114">
        <v>37.250033999999999</v>
      </c>
      <c r="G935" s="114">
        <v>7.1711860000000004E-3</v>
      </c>
      <c r="H935" s="115">
        <v>226179.2052</v>
      </c>
      <c r="I935" s="114">
        <v>291</v>
      </c>
      <c r="J935" s="114">
        <v>1.1369087999999999E-2</v>
      </c>
      <c r="K935" s="114">
        <v>1.1369</v>
      </c>
      <c r="L935" s="113">
        <v>3.0521014999999999E-2</v>
      </c>
      <c r="M935" s="112">
        <v>6903.2188290000004</v>
      </c>
      <c r="N935" s="62"/>
    </row>
    <row r="936" spans="1:14" x14ac:dyDescent="0.25">
      <c r="A936" s="106">
        <v>72</v>
      </c>
      <c r="B936" s="103" t="s">
        <v>498</v>
      </c>
      <c r="C936" s="103">
        <v>1102</v>
      </c>
      <c r="D936" s="103">
        <v>4.7278021099999998</v>
      </c>
      <c r="E936" s="103">
        <v>0.44938754600000003</v>
      </c>
      <c r="F936" s="103">
        <v>44.938754629999998</v>
      </c>
      <c r="G936" s="103">
        <v>7.3470009999999997E-3</v>
      </c>
      <c r="H936" s="104">
        <v>231724.4025</v>
      </c>
      <c r="I936" s="103">
        <v>291</v>
      </c>
      <c r="J936" s="103">
        <v>0.10940128</v>
      </c>
      <c r="K936" s="103">
        <v>10.940200000000001</v>
      </c>
      <c r="L936" s="102">
        <v>0.24344528600000001</v>
      </c>
      <c r="M936" s="101">
        <v>56412.213470000002</v>
      </c>
      <c r="N936" s="62"/>
    </row>
    <row r="937" spans="1:14" x14ac:dyDescent="0.25">
      <c r="A937" s="106">
        <v>72</v>
      </c>
      <c r="B937" s="103" t="s">
        <v>496</v>
      </c>
      <c r="C937" s="103">
        <v>1102</v>
      </c>
      <c r="D937" s="103">
        <v>4.7278021099999998</v>
      </c>
      <c r="E937" s="103">
        <v>1.3516008100000001</v>
      </c>
      <c r="F937" s="103">
        <v>135.16008099999999</v>
      </c>
      <c r="G937" s="103">
        <v>2.1929304E-2</v>
      </c>
      <c r="H937" s="104">
        <v>691650.25950000004</v>
      </c>
      <c r="I937" s="103">
        <v>291</v>
      </c>
      <c r="J937" s="103">
        <v>0.14183926999999999</v>
      </c>
      <c r="K937" s="103">
        <v>14.1839</v>
      </c>
      <c r="L937" s="102">
        <v>0.10494168800000001</v>
      </c>
      <c r="M937" s="101">
        <v>72582.945649999994</v>
      </c>
      <c r="N937" s="62"/>
    </row>
    <row r="938" spans="1:14" x14ac:dyDescent="0.25">
      <c r="A938" s="106">
        <v>72</v>
      </c>
      <c r="B938" s="103" t="s">
        <v>495</v>
      </c>
      <c r="C938" s="103">
        <v>1102</v>
      </c>
      <c r="D938" s="103">
        <v>4.7278021099999998</v>
      </c>
      <c r="E938" s="103">
        <v>1.5069001099999999</v>
      </c>
      <c r="F938" s="103">
        <v>150.690011</v>
      </c>
      <c r="G938" s="103">
        <v>2.1727967000000001E-2</v>
      </c>
      <c r="H938" s="104">
        <v>685300.07920000004</v>
      </c>
      <c r="I938" s="103">
        <v>291</v>
      </c>
      <c r="J938" s="103">
        <v>0.15690458199999999</v>
      </c>
      <c r="K938" s="103">
        <v>15.6905</v>
      </c>
      <c r="L938" s="102">
        <v>0.104124076</v>
      </c>
      <c r="M938" s="101">
        <v>71356.237859999994</v>
      </c>
      <c r="N938" s="62"/>
    </row>
    <row r="939" spans="1:14" x14ac:dyDescent="0.25">
      <c r="A939" s="106">
        <v>72</v>
      </c>
      <c r="B939" s="103" t="s">
        <v>494</v>
      </c>
      <c r="C939" s="103">
        <v>1102</v>
      </c>
      <c r="D939" s="103">
        <v>4.7278021099999998</v>
      </c>
      <c r="E939" s="103">
        <v>1.420064E-2</v>
      </c>
      <c r="F939" s="103">
        <v>1.420064</v>
      </c>
      <c r="G939" s="103">
        <v>6.8360399999999998E-4</v>
      </c>
      <c r="H939" s="104">
        <v>21560.877369999998</v>
      </c>
      <c r="I939" s="103">
        <v>291</v>
      </c>
      <c r="J939" s="103">
        <v>2.6090200000000001E-3</v>
      </c>
      <c r="K939" s="103">
        <v>0.26090000000000002</v>
      </c>
      <c r="L939" s="102">
        <v>0.18372549499999999</v>
      </c>
      <c r="M939" s="101">
        <v>3961.2828789999999</v>
      </c>
      <c r="N939" s="62"/>
    </row>
    <row r="940" spans="1:14" x14ac:dyDescent="0.25">
      <c r="A940" s="106">
        <v>72</v>
      </c>
      <c r="B940" s="103" t="s">
        <v>493</v>
      </c>
      <c r="C940" s="103">
        <v>1102</v>
      </c>
      <c r="D940" s="103">
        <v>4.7278021099999998</v>
      </c>
      <c r="E940" s="103">
        <v>1.101268492</v>
      </c>
      <c r="F940" s="103">
        <v>110.1268492</v>
      </c>
      <c r="G940" s="103">
        <v>1.8759080000000001E-2</v>
      </c>
      <c r="H940" s="104">
        <v>591661.37210000004</v>
      </c>
      <c r="I940" s="103">
        <v>291</v>
      </c>
      <c r="J940" s="103">
        <v>0.35158895099999998</v>
      </c>
      <c r="K940" s="103">
        <v>35.158999999999999</v>
      </c>
      <c r="L940" s="102">
        <v>0.31925815899999999</v>
      </c>
      <c r="M940" s="101">
        <v>188892.72039999999</v>
      </c>
      <c r="N940" s="62"/>
    </row>
    <row r="941" spans="1:14" x14ac:dyDescent="0.25">
      <c r="A941" s="111">
        <v>75</v>
      </c>
      <c r="B941" s="109" t="s">
        <v>497</v>
      </c>
      <c r="C941" s="109">
        <v>1103</v>
      </c>
      <c r="D941" s="109">
        <v>23.00671195</v>
      </c>
      <c r="E941" s="109">
        <v>1.9499960439999999</v>
      </c>
      <c r="F941" s="109">
        <v>194.99960440000001</v>
      </c>
      <c r="G941" s="109">
        <v>3.7332087E-2</v>
      </c>
      <c r="H941" s="110">
        <v>1177454.02</v>
      </c>
      <c r="I941" s="109">
        <v>291</v>
      </c>
      <c r="J941" s="109">
        <v>2.0971799999999999E-4</v>
      </c>
      <c r="K941" s="109">
        <v>2.1000000000000001E-2</v>
      </c>
      <c r="L941" s="108">
        <v>1.0754799999999999E-4</v>
      </c>
      <c r="M941" s="107">
        <v>126.6326899</v>
      </c>
      <c r="N941" s="62"/>
    </row>
    <row r="942" spans="1:14" x14ac:dyDescent="0.25">
      <c r="A942" s="111">
        <v>75</v>
      </c>
      <c r="B942" s="109" t="s">
        <v>496</v>
      </c>
      <c r="C942" s="109">
        <v>1103</v>
      </c>
      <c r="D942" s="109">
        <v>23.00671195</v>
      </c>
      <c r="E942" s="109">
        <v>4.3519025940000002</v>
      </c>
      <c r="F942" s="109">
        <v>435.1902594</v>
      </c>
      <c r="G942" s="109">
        <v>7.1087797999999994E-2</v>
      </c>
      <c r="H942" s="110">
        <v>2242109.1439999999</v>
      </c>
      <c r="I942" s="109">
        <v>291</v>
      </c>
      <c r="J942" s="109">
        <v>2.308807E-3</v>
      </c>
      <c r="K942" s="109">
        <v>0.23089999999999999</v>
      </c>
      <c r="L942" s="108">
        <v>5.3052799999999995E-4</v>
      </c>
      <c r="M942" s="107">
        <v>1189.5020030000001</v>
      </c>
      <c r="N942" s="62"/>
    </row>
    <row r="943" spans="1:14" x14ac:dyDescent="0.25">
      <c r="A943" s="111">
        <v>75</v>
      </c>
      <c r="B943" s="109" t="s">
        <v>494</v>
      </c>
      <c r="C943" s="109">
        <v>1103</v>
      </c>
      <c r="D943" s="109">
        <v>23.00671195</v>
      </c>
      <c r="E943" s="109">
        <v>9.3400473999999997E-2</v>
      </c>
      <c r="F943" s="109">
        <v>9.3400473999999996</v>
      </c>
      <c r="G943" s="109">
        <v>4.3216180000000002E-3</v>
      </c>
      <c r="H943" s="110">
        <v>136303.84469999999</v>
      </c>
      <c r="I943" s="109">
        <v>291</v>
      </c>
      <c r="J943" s="109">
        <v>1.35E-4</v>
      </c>
      <c r="K943" s="109">
        <v>1.35E-2</v>
      </c>
      <c r="L943" s="108">
        <v>1.4453910000000001E-3</v>
      </c>
      <c r="M943" s="107">
        <v>197.01230279999999</v>
      </c>
      <c r="N943" s="62"/>
    </row>
    <row r="944" spans="1:14" ht="15.75" thickBot="1" x14ac:dyDescent="0.3">
      <c r="A944" s="121">
        <v>75</v>
      </c>
      <c r="B944" s="119" t="s">
        <v>493</v>
      </c>
      <c r="C944" s="119">
        <v>1103</v>
      </c>
      <c r="D944" s="119">
        <v>23.00671195</v>
      </c>
      <c r="E944" s="119">
        <v>8.5050905409999995</v>
      </c>
      <c r="F944" s="119">
        <v>850.50905409999996</v>
      </c>
      <c r="G944" s="119">
        <v>0.144750988</v>
      </c>
      <c r="H944" s="120">
        <v>4565446.1500000004</v>
      </c>
      <c r="I944" s="119">
        <v>291</v>
      </c>
      <c r="J944" s="119">
        <v>3.6728500000000002E-4</v>
      </c>
      <c r="K944" s="119">
        <v>3.6799999999999999E-2</v>
      </c>
      <c r="L944" s="118">
        <v>4.32E-5</v>
      </c>
      <c r="M944" s="117">
        <v>197.15472990000001</v>
      </c>
      <c r="N944" s="62"/>
    </row>
    <row r="945" spans="1:14" x14ac:dyDescent="0.25">
      <c r="A945" s="116">
        <v>54</v>
      </c>
      <c r="B945" s="114" t="s">
        <v>497</v>
      </c>
      <c r="C945" s="114">
        <v>1101</v>
      </c>
      <c r="D945" s="114">
        <v>5.69679878</v>
      </c>
      <c r="E945" s="114">
        <v>0.36569976799999998</v>
      </c>
      <c r="F945" s="114">
        <v>36.569976799999999</v>
      </c>
      <c r="G945" s="114">
        <v>6.3626749999999999E-3</v>
      </c>
      <c r="H945" s="115">
        <v>200678.77280000001</v>
      </c>
      <c r="I945" s="114">
        <v>293</v>
      </c>
      <c r="J945" s="114">
        <v>4.6677871000000003E-2</v>
      </c>
      <c r="K945" s="114">
        <v>4.6677999999999997</v>
      </c>
      <c r="L945" s="113">
        <v>0.12763987099999999</v>
      </c>
      <c r="M945" s="112">
        <v>25614.61275</v>
      </c>
      <c r="N945" s="62"/>
    </row>
    <row r="946" spans="1:14" x14ac:dyDescent="0.25">
      <c r="A946" s="106">
        <v>54</v>
      </c>
      <c r="B946" s="103" t="s">
        <v>498</v>
      </c>
      <c r="C946" s="103">
        <v>1101</v>
      </c>
      <c r="D946" s="103">
        <v>5.69679878</v>
      </c>
      <c r="E946" s="103">
        <v>0.55632650900000002</v>
      </c>
      <c r="F946" s="103">
        <v>55.632650910000002</v>
      </c>
      <c r="G946" s="103">
        <v>8.5503939999999994E-3</v>
      </c>
      <c r="H946" s="104">
        <v>269679.41389999999</v>
      </c>
      <c r="I946" s="103">
        <v>293</v>
      </c>
      <c r="J946" s="103">
        <v>8.8032319999999994E-3</v>
      </c>
      <c r="K946" s="103">
        <v>0.88029999999999997</v>
      </c>
      <c r="L946" s="102">
        <v>1.5823858999999999E-2</v>
      </c>
      <c r="M946" s="101">
        <v>4267.3691360000003</v>
      </c>
      <c r="N946" s="62"/>
    </row>
    <row r="947" spans="1:14" x14ac:dyDescent="0.25">
      <c r="A947" s="106">
        <v>54</v>
      </c>
      <c r="B947" s="103" t="s">
        <v>496</v>
      </c>
      <c r="C947" s="103">
        <v>1101</v>
      </c>
      <c r="D947" s="103">
        <v>5.69679878</v>
      </c>
      <c r="E947" s="103">
        <v>1.87340014</v>
      </c>
      <c r="F947" s="103">
        <v>187.340014</v>
      </c>
      <c r="G947" s="103">
        <v>2.8902713E-2</v>
      </c>
      <c r="H947" s="104">
        <v>911591.56949999998</v>
      </c>
      <c r="I947" s="103">
        <v>293</v>
      </c>
      <c r="J947" s="103">
        <v>0.211451635</v>
      </c>
      <c r="K947" s="103">
        <v>21.145</v>
      </c>
      <c r="L947" s="102">
        <v>0.11287051300000001</v>
      </c>
      <c r="M947" s="101">
        <v>102891.8082</v>
      </c>
      <c r="N947" s="62"/>
    </row>
    <row r="948" spans="1:14" x14ac:dyDescent="0.25">
      <c r="A948" s="106">
        <v>54</v>
      </c>
      <c r="B948" s="103" t="s">
        <v>495</v>
      </c>
      <c r="C948" s="103">
        <v>1101</v>
      </c>
      <c r="D948" s="103">
        <v>5.69679878</v>
      </c>
      <c r="E948" s="103">
        <v>1.4375000200000001</v>
      </c>
      <c r="F948" s="103">
        <v>143.75000199999999</v>
      </c>
      <c r="G948" s="103">
        <v>1.7397151999999999E-2</v>
      </c>
      <c r="H948" s="104">
        <v>548706.16559999995</v>
      </c>
      <c r="I948" s="103">
        <v>293</v>
      </c>
      <c r="J948" s="103">
        <v>0.142372478</v>
      </c>
      <c r="K948" s="103">
        <v>14.2372</v>
      </c>
      <c r="L948" s="102">
        <v>9.9041722999999998E-2</v>
      </c>
      <c r="M948" s="101">
        <v>54344.803809999998</v>
      </c>
      <c r="N948" s="62"/>
    </row>
    <row r="949" spans="1:14" x14ac:dyDescent="0.25">
      <c r="A949" s="106">
        <v>54</v>
      </c>
      <c r="B949" s="103" t="s">
        <v>494</v>
      </c>
      <c r="C949" s="103">
        <v>1101</v>
      </c>
      <c r="D949" s="103">
        <v>5.69679878</v>
      </c>
      <c r="E949" s="103">
        <v>1.7099713999999998E-2</v>
      </c>
      <c r="F949" s="103">
        <v>1.7099713999999999</v>
      </c>
      <c r="G949" s="103">
        <v>7.6897700000000001E-4</v>
      </c>
      <c r="H949" s="104">
        <v>24253.520530000002</v>
      </c>
      <c r="I949" s="103">
        <v>293</v>
      </c>
      <c r="J949" s="103">
        <v>1.0782840000000001E-3</v>
      </c>
      <c r="K949" s="103">
        <v>0.1079</v>
      </c>
      <c r="L949" s="102">
        <v>6.3058591999999997E-2</v>
      </c>
      <c r="M949" s="101">
        <v>1529.392865</v>
      </c>
      <c r="N949" s="62"/>
    </row>
    <row r="950" spans="1:14" x14ac:dyDescent="0.25">
      <c r="A950" s="106">
        <v>54</v>
      </c>
      <c r="B950" s="103" t="s">
        <v>493</v>
      </c>
      <c r="C950" s="103">
        <v>1101</v>
      </c>
      <c r="D950" s="103">
        <v>5.69679878</v>
      </c>
      <c r="E950" s="103">
        <v>1.446772629</v>
      </c>
      <c r="F950" s="103">
        <v>144.67726289999999</v>
      </c>
      <c r="G950" s="103">
        <v>2.3651294999999999E-2</v>
      </c>
      <c r="H950" s="104">
        <v>745961.85439999995</v>
      </c>
      <c r="I950" s="103">
        <v>293</v>
      </c>
      <c r="J950" s="103">
        <v>0.14343225300000001</v>
      </c>
      <c r="K950" s="103">
        <v>14.3431</v>
      </c>
      <c r="L950" s="102">
        <v>9.9139457E-2</v>
      </c>
      <c r="M950" s="101">
        <v>73954.253200000006</v>
      </c>
      <c r="N950" s="62"/>
    </row>
    <row r="951" spans="1:14" x14ac:dyDescent="0.25">
      <c r="A951" s="111">
        <v>55</v>
      </c>
      <c r="B951" s="109" t="s">
        <v>497</v>
      </c>
      <c r="C951" s="109">
        <v>1101</v>
      </c>
      <c r="D951" s="109">
        <v>1.396900502</v>
      </c>
      <c r="E951" s="109">
        <v>4.9699913999999998E-2</v>
      </c>
      <c r="F951" s="109">
        <v>4.9699913999999996</v>
      </c>
      <c r="G951" s="109">
        <v>8.6320799999999997E-4</v>
      </c>
      <c r="H951" s="110">
        <v>27225.58942</v>
      </c>
      <c r="I951" s="109">
        <v>293</v>
      </c>
      <c r="J951" s="109">
        <v>8.5676999999999997E-4</v>
      </c>
      <c r="K951" s="109">
        <v>8.5699999999999998E-2</v>
      </c>
      <c r="L951" s="108">
        <v>1.7238857999999999E-2</v>
      </c>
      <c r="M951" s="107">
        <v>469.33805899999999</v>
      </c>
      <c r="N951" s="62"/>
    </row>
    <row r="952" spans="1:14" x14ac:dyDescent="0.25">
      <c r="A952" s="111">
        <v>55</v>
      </c>
      <c r="B952" s="109" t="s">
        <v>496</v>
      </c>
      <c r="C952" s="109">
        <v>1101</v>
      </c>
      <c r="D952" s="109">
        <v>1.396900502</v>
      </c>
      <c r="E952" s="109">
        <v>0.2122</v>
      </c>
      <c r="F952" s="109">
        <v>21.22</v>
      </c>
      <c r="G952" s="109">
        <v>3.2645030000000002E-3</v>
      </c>
      <c r="H952" s="110">
        <v>102962.428</v>
      </c>
      <c r="I952" s="109">
        <v>293</v>
      </c>
      <c r="J952" s="109">
        <v>8.4831999999999996E-4</v>
      </c>
      <c r="K952" s="109">
        <v>8.48E-2</v>
      </c>
      <c r="L952" s="108">
        <v>3.9977379999999998E-3</v>
      </c>
      <c r="M952" s="107">
        <v>411.61676019999999</v>
      </c>
      <c r="N952" s="62"/>
    </row>
    <row r="953" spans="1:14" x14ac:dyDescent="0.25">
      <c r="A953" s="111">
        <v>55</v>
      </c>
      <c r="B953" s="109" t="s">
        <v>495</v>
      </c>
      <c r="C953" s="109">
        <v>1101</v>
      </c>
      <c r="D953" s="109">
        <v>1.396900502</v>
      </c>
      <c r="E953" s="109">
        <v>0.56580001999999996</v>
      </c>
      <c r="F953" s="109">
        <v>56.580002</v>
      </c>
      <c r="G953" s="109">
        <v>6.8703729999999999E-3</v>
      </c>
      <c r="H953" s="110">
        <v>216691.57800000001</v>
      </c>
      <c r="I953" s="109">
        <v>293</v>
      </c>
      <c r="J953" s="109">
        <v>5.1793399999999995E-4</v>
      </c>
      <c r="K953" s="109">
        <v>5.1799999999999999E-2</v>
      </c>
      <c r="L953" s="108">
        <v>9.1540000000000002E-4</v>
      </c>
      <c r="M953" s="107">
        <v>198.359565</v>
      </c>
      <c r="N953" s="62"/>
    </row>
    <row r="954" spans="1:14" x14ac:dyDescent="0.25">
      <c r="A954" s="111">
        <v>55</v>
      </c>
      <c r="B954" s="109" t="s">
        <v>494</v>
      </c>
      <c r="C954" s="109">
        <v>1101</v>
      </c>
      <c r="D954" s="109">
        <v>1.396900502</v>
      </c>
      <c r="E954" s="109">
        <v>3.8000640000000001E-3</v>
      </c>
      <c r="F954" s="109">
        <v>0.38000640000000002</v>
      </c>
      <c r="G954" s="109">
        <v>1.8887999999999999E-4</v>
      </c>
      <c r="H954" s="110">
        <v>5957.2762050000001</v>
      </c>
      <c r="I954" s="109">
        <v>293</v>
      </c>
      <c r="J954" s="122">
        <v>5.5300000000000002E-5</v>
      </c>
      <c r="K954" s="109">
        <v>5.4999999999999997E-3</v>
      </c>
      <c r="L954" s="108">
        <v>1.4563746000000001E-2</v>
      </c>
      <c r="M954" s="107">
        <v>86.760260389999999</v>
      </c>
      <c r="N954" s="62"/>
    </row>
    <row r="955" spans="1:14" x14ac:dyDescent="0.25">
      <c r="A955" s="106">
        <v>56</v>
      </c>
      <c r="B955" s="103" t="s">
        <v>497</v>
      </c>
      <c r="C955" s="103">
        <v>1102</v>
      </c>
      <c r="D955" s="103">
        <v>1.4021001200000001</v>
      </c>
      <c r="E955" s="103">
        <v>5.4999909999999999E-2</v>
      </c>
      <c r="F955" s="103">
        <v>5.4999909999999996</v>
      </c>
      <c r="G955" s="103">
        <v>1.020644E-3</v>
      </c>
      <c r="H955" s="104">
        <v>32191.1181</v>
      </c>
      <c r="I955" s="103">
        <v>293</v>
      </c>
      <c r="J955" s="103">
        <v>2.6168099999999999E-4</v>
      </c>
      <c r="K955" s="103">
        <v>2.6200000000000001E-2</v>
      </c>
      <c r="L955" s="102">
        <v>4.7578509999999996E-3</v>
      </c>
      <c r="M955" s="101">
        <v>153.16053650000001</v>
      </c>
      <c r="N955" s="62"/>
    </row>
    <row r="956" spans="1:14" x14ac:dyDescent="0.25">
      <c r="A956" s="106">
        <v>56</v>
      </c>
      <c r="B956" s="103" t="s">
        <v>496</v>
      </c>
      <c r="C956" s="103">
        <v>1102</v>
      </c>
      <c r="D956" s="103">
        <v>1.4021001200000001</v>
      </c>
      <c r="E956" s="103">
        <v>0.31319989999999998</v>
      </c>
      <c r="F956" s="103">
        <v>31.319990000000001</v>
      </c>
      <c r="G956" s="103">
        <v>4.9815399999999996E-3</v>
      </c>
      <c r="H956" s="104">
        <v>157117.7775</v>
      </c>
      <c r="I956" s="103">
        <v>293</v>
      </c>
      <c r="J956" s="103">
        <v>3.46953E-4</v>
      </c>
      <c r="K956" s="103">
        <v>3.4700000000000002E-2</v>
      </c>
      <c r="L956" s="102">
        <v>1.1077699999999999E-3</v>
      </c>
      <c r="M956" s="101">
        <v>174.05038329999999</v>
      </c>
      <c r="N956" s="62"/>
    </row>
    <row r="957" spans="1:14" x14ac:dyDescent="0.25">
      <c r="A957" s="106">
        <v>56</v>
      </c>
      <c r="B957" s="103" t="s">
        <v>495</v>
      </c>
      <c r="C957" s="103">
        <v>1102</v>
      </c>
      <c r="D957" s="103">
        <v>1.4021001200000001</v>
      </c>
      <c r="E957" s="103">
        <v>0.22330030000000001</v>
      </c>
      <c r="F957" s="103">
        <v>22.330030000000001</v>
      </c>
      <c r="G957" s="103">
        <v>2.8491860000000001E-3</v>
      </c>
      <c r="H957" s="104">
        <v>89863.332410000003</v>
      </c>
      <c r="I957" s="103">
        <v>293</v>
      </c>
      <c r="J957" s="103">
        <v>4.4578599999999999E-4</v>
      </c>
      <c r="K957" s="103">
        <v>4.4600000000000001E-2</v>
      </c>
      <c r="L957" s="102">
        <v>1.9963530000000002E-3</v>
      </c>
      <c r="M957" s="101">
        <v>179.39895859999999</v>
      </c>
      <c r="N957" s="62"/>
    </row>
    <row r="958" spans="1:14" x14ac:dyDescent="0.25">
      <c r="A958" s="106">
        <v>56</v>
      </c>
      <c r="B958" s="103" t="s">
        <v>493</v>
      </c>
      <c r="C958" s="103">
        <v>1102</v>
      </c>
      <c r="D958" s="103">
        <v>1.4021001200000001</v>
      </c>
      <c r="E958" s="103">
        <v>0.61382629499999997</v>
      </c>
      <c r="F958" s="103">
        <v>61.382629530000003</v>
      </c>
      <c r="G958" s="103">
        <v>1.0312205E-2</v>
      </c>
      <c r="H958" s="104">
        <v>325246.93209999998</v>
      </c>
      <c r="I958" s="103">
        <v>293</v>
      </c>
      <c r="J958" s="103">
        <v>9.6891100000000003E-4</v>
      </c>
      <c r="K958" s="103">
        <v>9.69E-2</v>
      </c>
      <c r="L958" s="102">
        <v>1.5784779999999999E-3</v>
      </c>
      <c r="M958" s="101">
        <v>513.39500620000001</v>
      </c>
      <c r="N958" s="62"/>
    </row>
    <row r="959" spans="1:14" x14ac:dyDescent="0.25">
      <c r="A959" s="111">
        <v>57</v>
      </c>
      <c r="B959" s="109" t="s">
        <v>498</v>
      </c>
      <c r="C959" s="109">
        <v>1102</v>
      </c>
      <c r="D959" s="109">
        <v>10.285105290000001</v>
      </c>
      <c r="E959" s="109">
        <v>1.280526842</v>
      </c>
      <c r="F959" s="109">
        <v>128.05268419999999</v>
      </c>
      <c r="G959" s="109">
        <v>1.9574195999999999E-2</v>
      </c>
      <c r="H959" s="110">
        <v>617370.15540000005</v>
      </c>
      <c r="I959" s="109">
        <v>293</v>
      </c>
      <c r="J959" s="122">
        <v>6.7500000000000001E-5</v>
      </c>
      <c r="K959" s="109">
        <v>6.7000000000000002E-3</v>
      </c>
      <c r="L959" s="108">
        <v>5.27E-5</v>
      </c>
      <c r="M959" s="107">
        <v>32.533727370000001</v>
      </c>
      <c r="N959" s="62"/>
    </row>
    <row r="960" spans="1:14" x14ac:dyDescent="0.25">
      <c r="A960" s="111">
        <v>57</v>
      </c>
      <c r="B960" s="109" t="s">
        <v>495</v>
      </c>
      <c r="C960" s="109">
        <v>1102</v>
      </c>
      <c r="D960" s="109">
        <v>10.285105290000001</v>
      </c>
      <c r="E960" s="109">
        <v>1.9027999</v>
      </c>
      <c r="F960" s="109">
        <v>190.27999</v>
      </c>
      <c r="G960" s="109">
        <v>2.3472454E-2</v>
      </c>
      <c r="H960" s="110">
        <v>740321.19290000002</v>
      </c>
      <c r="I960" s="109">
        <v>293</v>
      </c>
      <c r="J960" s="109">
        <v>9.5343649999999995E-3</v>
      </c>
      <c r="K960" s="109">
        <v>0.95340000000000003</v>
      </c>
      <c r="L960" s="108">
        <v>5.010703E-3</v>
      </c>
      <c r="M960" s="107">
        <v>3709.5295000000001</v>
      </c>
      <c r="N960" s="62"/>
    </row>
    <row r="961" spans="1:14" x14ac:dyDescent="0.25">
      <c r="A961" s="111">
        <v>57</v>
      </c>
      <c r="B961" s="109" t="s">
        <v>493</v>
      </c>
      <c r="C961" s="109">
        <v>1102</v>
      </c>
      <c r="D961" s="109">
        <v>10.285105290000001</v>
      </c>
      <c r="E961" s="109">
        <v>4.8144757580000004</v>
      </c>
      <c r="F961" s="109">
        <v>481.44757579999998</v>
      </c>
      <c r="G961" s="109">
        <v>7.9152272999999995E-2</v>
      </c>
      <c r="H961" s="110">
        <v>2496462.693</v>
      </c>
      <c r="I961" s="109">
        <v>293</v>
      </c>
      <c r="J961" s="109">
        <v>4.1028588999999997E-2</v>
      </c>
      <c r="K961" s="109">
        <v>4.1029</v>
      </c>
      <c r="L961" s="108">
        <v>8.5219219999999995E-3</v>
      </c>
      <c r="M961" s="107">
        <v>21274.661380000001</v>
      </c>
      <c r="N961" s="62"/>
    </row>
    <row r="962" spans="1:14" x14ac:dyDescent="0.25">
      <c r="A962" s="106">
        <v>107</v>
      </c>
      <c r="B962" s="103" t="s">
        <v>493</v>
      </c>
      <c r="C962" s="103">
        <v>1201</v>
      </c>
      <c r="D962" s="103">
        <v>8.4240984300000008</v>
      </c>
      <c r="E962" s="103">
        <v>0.375624982</v>
      </c>
      <c r="F962" s="103">
        <v>37.562498159999997</v>
      </c>
      <c r="G962" s="103">
        <v>6.4774990000000003E-3</v>
      </c>
      <c r="H962" s="104">
        <v>204300.32190000001</v>
      </c>
      <c r="I962" s="103">
        <v>293</v>
      </c>
      <c r="J962" s="103">
        <v>2.6360799999999997E-4</v>
      </c>
      <c r="K962" s="103">
        <v>2.64E-2</v>
      </c>
      <c r="L962" s="102">
        <v>7.0178500000000002E-4</v>
      </c>
      <c r="M962" s="101">
        <v>143.37484280000001</v>
      </c>
      <c r="N962" s="62"/>
    </row>
    <row r="963" spans="1:14" x14ac:dyDescent="0.25">
      <c r="A963" s="111">
        <v>111</v>
      </c>
      <c r="B963" s="109" t="s">
        <v>497</v>
      </c>
      <c r="C963" s="109">
        <v>1202</v>
      </c>
      <c r="D963" s="109">
        <v>19.206504079999998</v>
      </c>
      <c r="E963" s="109">
        <v>1.6214043199999999</v>
      </c>
      <c r="F963" s="109">
        <v>162.140432</v>
      </c>
      <c r="G963" s="109">
        <v>3.1291325000000002E-2</v>
      </c>
      <c r="H963" s="110">
        <v>986928.38459999999</v>
      </c>
      <c r="I963" s="109">
        <v>293</v>
      </c>
      <c r="J963" s="109">
        <v>2.9689436999999999E-2</v>
      </c>
      <c r="K963" s="109">
        <v>2.9689000000000001</v>
      </c>
      <c r="L963" s="108">
        <v>1.8310940000000001E-2</v>
      </c>
      <c r="M963" s="107">
        <v>18071.586080000001</v>
      </c>
      <c r="N963" s="62"/>
    </row>
    <row r="964" spans="1:14" x14ac:dyDescent="0.25">
      <c r="A964" s="111">
        <v>111</v>
      </c>
      <c r="B964" s="109" t="s">
        <v>496</v>
      </c>
      <c r="C964" s="109">
        <v>1202</v>
      </c>
      <c r="D964" s="109">
        <v>19.206504079999998</v>
      </c>
      <c r="E964" s="109">
        <v>3.3553987599999999</v>
      </c>
      <c r="F964" s="109">
        <v>335.53987599999999</v>
      </c>
      <c r="G964" s="109">
        <v>5.5554559000000003E-2</v>
      </c>
      <c r="H964" s="110">
        <v>1752190.7830000001</v>
      </c>
      <c r="I964" s="109">
        <v>293</v>
      </c>
      <c r="J964" s="109">
        <v>9.2468198000000001E-2</v>
      </c>
      <c r="K964" s="109">
        <v>9.2468000000000004</v>
      </c>
      <c r="L964" s="108">
        <v>2.7558035000000002E-2</v>
      </c>
      <c r="M964" s="107">
        <v>48286.935729999997</v>
      </c>
      <c r="N964" s="62"/>
    </row>
    <row r="965" spans="1:14" x14ac:dyDescent="0.25">
      <c r="A965" s="111">
        <v>111</v>
      </c>
      <c r="B965" s="109" t="s">
        <v>495</v>
      </c>
      <c r="C965" s="109">
        <v>1202</v>
      </c>
      <c r="D965" s="109">
        <v>19.206504079999998</v>
      </c>
      <c r="E965" s="109">
        <v>5.8105976200000002</v>
      </c>
      <c r="F965" s="109">
        <v>581.05976199999998</v>
      </c>
      <c r="G965" s="109">
        <v>7.8742822000000004E-2</v>
      </c>
      <c r="H965" s="110">
        <v>2483548.6120000002</v>
      </c>
      <c r="I965" s="109">
        <v>293</v>
      </c>
      <c r="J965" s="109">
        <v>0.179965496</v>
      </c>
      <c r="K965" s="109">
        <v>17.996600000000001</v>
      </c>
      <c r="L965" s="108">
        <v>3.0971942999999998E-2</v>
      </c>
      <c r="M965" s="107">
        <v>76920.324869999997</v>
      </c>
      <c r="N965" s="62"/>
    </row>
    <row r="966" spans="1:14" x14ac:dyDescent="0.25">
      <c r="A966" s="111">
        <v>111</v>
      </c>
      <c r="B966" s="109" t="s">
        <v>494</v>
      </c>
      <c r="C966" s="109">
        <v>1202</v>
      </c>
      <c r="D966" s="109">
        <v>19.206504079999998</v>
      </c>
      <c r="E966" s="109">
        <v>6.6696500000000006E-2</v>
      </c>
      <c r="F966" s="109">
        <v>6.6696499999999999</v>
      </c>
      <c r="G966" s="109">
        <v>3.059792E-3</v>
      </c>
      <c r="H966" s="110">
        <v>96505.845490000007</v>
      </c>
      <c r="I966" s="109">
        <v>293</v>
      </c>
      <c r="J966" s="109">
        <v>1.0990970000000001E-3</v>
      </c>
      <c r="K966" s="109">
        <v>0.1099</v>
      </c>
      <c r="L966" s="108">
        <v>1.6479074E-2</v>
      </c>
      <c r="M966" s="107">
        <v>1590.3269290000001</v>
      </c>
      <c r="N966" s="62"/>
    </row>
    <row r="967" spans="1:14" x14ac:dyDescent="0.25">
      <c r="A967" s="111">
        <v>111</v>
      </c>
      <c r="B967" s="109" t="s">
        <v>493</v>
      </c>
      <c r="C967" s="109">
        <v>1202</v>
      </c>
      <c r="D967" s="109">
        <v>19.206504079999998</v>
      </c>
      <c r="E967" s="109">
        <v>7.2540762259999996</v>
      </c>
      <c r="F967" s="109">
        <v>725.40762259999997</v>
      </c>
      <c r="G967" s="109">
        <v>0.12668599699999999</v>
      </c>
      <c r="H967" s="110">
        <v>3995676.3470000001</v>
      </c>
      <c r="I967" s="109">
        <v>293</v>
      </c>
      <c r="J967" s="109">
        <v>0.42370216199999999</v>
      </c>
      <c r="K967" s="109">
        <v>42.3703</v>
      </c>
      <c r="L967" s="108">
        <v>5.8408837999999998E-2</v>
      </c>
      <c r="M967" s="107">
        <v>233382.8118</v>
      </c>
      <c r="N967" s="62"/>
    </row>
    <row r="968" spans="1:14" x14ac:dyDescent="0.25">
      <c r="A968" s="106">
        <v>115</v>
      </c>
      <c r="B968" s="103" t="s">
        <v>497</v>
      </c>
      <c r="C968" s="103">
        <v>1201</v>
      </c>
      <c r="D968" s="103">
        <v>5.8112989600000002</v>
      </c>
      <c r="E968" s="103">
        <v>0.29839959999999999</v>
      </c>
      <c r="F968" s="103">
        <v>29.839960000000001</v>
      </c>
      <c r="G968" s="103">
        <v>5.5595200000000001E-3</v>
      </c>
      <c r="H968" s="104">
        <v>175347.27179999999</v>
      </c>
      <c r="I968" s="103">
        <v>293</v>
      </c>
      <c r="J968" s="103">
        <v>4.6917909999999998E-3</v>
      </c>
      <c r="K968" s="103">
        <v>0.46920000000000001</v>
      </c>
      <c r="L968" s="102">
        <v>1.5723183000000002E-2</v>
      </c>
      <c r="M968" s="101">
        <v>2757.017163</v>
      </c>
      <c r="N968" s="62"/>
    </row>
    <row r="969" spans="1:14" x14ac:dyDescent="0.25">
      <c r="A969" s="106">
        <v>115</v>
      </c>
      <c r="B969" s="103" t="s">
        <v>496</v>
      </c>
      <c r="C969" s="103">
        <v>1201</v>
      </c>
      <c r="D969" s="103">
        <v>5.8112989600000002</v>
      </c>
      <c r="E969" s="103">
        <v>1.9808003000000001</v>
      </c>
      <c r="F969" s="103">
        <v>198.08002999999999</v>
      </c>
      <c r="G969" s="103">
        <v>3.2534317E-2</v>
      </c>
      <c r="H969" s="104">
        <v>1026132.3689999999</v>
      </c>
      <c r="I969" s="103">
        <v>293</v>
      </c>
      <c r="J969" s="103">
        <v>4.0902174999999999E-2</v>
      </c>
      <c r="K969" s="103">
        <v>4.0902000000000003</v>
      </c>
      <c r="L969" s="102">
        <v>2.0649318E-2</v>
      </c>
      <c r="M969" s="101">
        <v>21188.933560000001</v>
      </c>
      <c r="N969" s="62"/>
    </row>
    <row r="970" spans="1:14" x14ac:dyDescent="0.25">
      <c r="A970" s="106">
        <v>115</v>
      </c>
      <c r="B970" s="103" t="s">
        <v>495</v>
      </c>
      <c r="C970" s="103">
        <v>1201</v>
      </c>
      <c r="D970" s="103">
        <v>5.8112989600000002</v>
      </c>
      <c r="E970" s="103">
        <v>1.5604998999999999</v>
      </c>
      <c r="F970" s="103">
        <v>156.04999000000001</v>
      </c>
      <c r="G970" s="103">
        <v>2.0438914999999998E-2</v>
      </c>
      <c r="H970" s="104">
        <v>644643.39159999997</v>
      </c>
      <c r="I970" s="103">
        <v>293</v>
      </c>
      <c r="J970" s="103">
        <v>1.507794E-3</v>
      </c>
      <c r="K970" s="103">
        <v>0.15079999999999999</v>
      </c>
      <c r="L970" s="102">
        <v>9.6622500000000003E-4</v>
      </c>
      <c r="M970" s="101">
        <v>622.87073780000003</v>
      </c>
      <c r="N970" s="62"/>
    </row>
    <row r="971" spans="1:14" x14ac:dyDescent="0.25">
      <c r="A971" s="106">
        <v>115</v>
      </c>
      <c r="B971" s="103" t="s">
        <v>494</v>
      </c>
      <c r="C971" s="103">
        <v>1201</v>
      </c>
      <c r="D971" s="103">
        <v>5.8112989600000002</v>
      </c>
      <c r="E971" s="103">
        <v>1.589892E-2</v>
      </c>
      <c r="F971" s="103">
        <v>1.5898920000000001</v>
      </c>
      <c r="G971" s="103">
        <v>7.5098799999999996E-4</v>
      </c>
      <c r="H971" s="104">
        <v>23686.1463</v>
      </c>
      <c r="I971" s="103">
        <v>293</v>
      </c>
      <c r="J971" s="105">
        <v>3.3300000000000003E-5</v>
      </c>
      <c r="K971" s="103">
        <v>3.3E-3</v>
      </c>
      <c r="L971" s="102">
        <v>2.0973260000000001E-3</v>
      </c>
      <c r="M971" s="101">
        <v>49.677573150000001</v>
      </c>
      <c r="N971" s="62"/>
    </row>
    <row r="972" spans="1:14" ht="15.75" thickBot="1" x14ac:dyDescent="0.3">
      <c r="A972" s="100">
        <v>115</v>
      </c>
      <c r="B972" s="98" t="s">
        <v>493</v>
      </c>
      <c r="C972" s="98">
        <v>1201</v>
      </c>
      <c r="D972" s="98">
        <v>5.8112989600000002</v>
      </c>
      <c r="E972" s="98">
        <v>1.7660054629999999</v>
      </c>
      <c r="F972" s="98">
        <v>176.60054629999999</v>
      </c>
      <c r="G972" s="98">
        <v>3.0545147000000002E-2</v>
      </c>
      <c r="H972" s="99">
        <v>963393.92509999999</v>
      </c>
      <c r="I972" s="98">
        <v>293</v>
      </c>
      <c r="J972" s="98">
        <v>6.8209200000000003E-4</v>
      </c>
      <c r="K972" s="98">
        <v>6.8199999999999997E-2</v>
      </c>
      <c r="L972" s="97">
        <v>3.86234E-4</v>
      </c>
      <c r="M972" s="96">
        <v>372.09580219999998</v>
      </c>
      <c r="N972" s="62"/>
    </row>
    <row r="973" spans="1:14" x14ac:dyDescent="0.25">
      <c r="A973" s="127">
        <v>53</v>
      </c>
      <c r="B973" s="125" t="s">
        <v>497</v>
      </c>
      <c r="C973" s="125">
        <v>1101</v>
      </c>
      <c r="D973" s="125">
        <v>10.63201237</v>
      </c>
      <c r="E973" s="125">
        <v>0.58760223</v>
      </c>
      <c r="F973" s="125">
        <v>58.760223000000003</v>
      </c>
      <c r="G973" s="125">
        <v>1.0334713000000001E-2</v>
      </c>
      <c r="H973" s="126">
        <v>325956.85369999998</v>
      </c>
      <c r="I973" s="125">
        <v>296</v>
      </c>
      <c r="J973" s="125">
        <v>2.6763970000000001E-3</v>
      </c>
      <c r="K973" s="125">
        <v>0.2676</v>
      </c>
      <c r="L973" s="124">
        <v>4.5547770000000003E-3</v>
      </c>
      <c r="M973" s="123">
        <v>1484.660846</v>
      </c>
      <c r="N973" s="62"/>
    </row>
    <row r="974" spans="1:14" x14ac:dyDescent="0.25">
      <c r="A974" s="111">
        <v>53</v>
      </c>
      <c r="B974" s="109" t="s">
        <v>498</v>
      </c>
      <c r="C974" s="109">
        <v>1101</v>
      </c>
      <c r="D974" s="109">
        <v>10.63201237</v>
      </c>
      <c r="E974" s="109">
        <v>2.2216870449999999</v>
      </c>
      <c r="F974" s="109">
        <v>222.16870449999999</v>
      </c>
      <c r="G974" s="109">
        <v>3.4764613E-2</v>
      </c>
      <c r="H974" s="110">
        <v>1096475.8999999999</v>
      </c>
      <c r="I974" s="109">
        <v>296</v>
      </c>
      <c r="J974" s="109">
        <v>1.639606E-3</v>
      </c>
      <c r="K974" s="109">
        <v>0.16400000000000001</v>
      </c>
      <c r="L974" s="108">
        <v>7.3800099999999996E-4</v>
      </c>
      <c r="M974" s="107">
        <v>809.19983620000005</v>
      </c>
      <c r="N974" s="62"/>
    </row>
    <row r="975" spans="1:14" x14ac:dyDescent="0.25">
      <c r="A975" s="111">
        <v>53</v>
      </c>
      <c r="B975" s="109" t="s">
        <v>496</v>
      </c>
      <c r="C975" s="109">
        <v>1101</v>
      </c>
      <c r="D975" s="109">
        <v>10.63201237</v>
      </c>
      <c r="E975" s="109">
        <v>1.2155008199999999</v>
      </c>
      <c r="F975" s="109">
        <v>121.550082</v>
      </c>
      <c r="G975" s="109">
        <v>1.8741615E-2</v>
      </c>
      <c r="H975" s="110">
        <v>591110.54960000003</v>
      </c>
      <c r="I975" s="109">
        <v>296</v>
      </c>
      <c r="J975" s="109">
        <v>1.1158944000000001E-2</v>
      </c>
      <c r="K975" s="109">
        <v>1.1157999999999999</v>
      </c>
      <c r="L975" s="108">
        <v>9.1805319999999999E-3</v>
      </c>
      <c r="M975" s="107">
        <v>5426.7091659999996</v>
      </c>
      <c r="N975" s="62"/>
    </row>
    <row r="976" spans="1:14" x14ac:dyDescent="0.25">
      <c r="A976" s="111">
        <v>53</v>
      </c>
      <c r="B976" s="109" t="s">
        <v>495</v>
      </c>
      <c r="C976" s="109">
        <v>1101</v>
      </c>
      <c r="D976" s="109">
        <v>10.63201237</v>
      </c>
      <c r="E976" s="109">
        <v>2.9154011999999998</v>
      </c>
      <c r="F976" s="109">
        <v>291.54012</v>
      </c>
      <c r="G976" s="109">
        <v>3.8800075000000003E-2</v>
      </c>
      <c r="H976" s="110">
        <v>1223754.3700000001</v>
      </c>
      <c r="I976" s="109">
        <v>296</v>
      </c>
      <c r="J976" s="109">
        <v>4.4961699999999999E-3</v>
      </c>
      <c r="K976" s="109">
        <v>0.44969999999999999</v>
      </c>
      <c r="L976" s="108">
        <v>1.542213E-3</v>
      </c>
      <c r="M976" s="107">
        <v>1887.2901360000001</v>
      </c>
      <c r="N976" s="62"/>
    </row>
    <row r="977" spans="1:14" x14ac:dyDescent="0.25">
      <c r="A977" s="111">
        <v>53</v>
      </c>
      <c r="B977" s="109" t="s">
        <v>494</v>
      </c>
      <c r="C977" s="109">
        <v>1101</v>
      </c>
      <c r="D977" s="109">
        <v>10.63201237</v>
      </c>
      <c r="E977" s="109">
        <v>2.740107E-2</v>
      </c>
      <c r="F977" s="109">
        <v>2.7401070000000001</v>
      </c>
      <c r="G977" s="109">
        <v>1.1815529999999999E-3</v>
      </c>
      <c r="H977" s="110">
        <v>37266.194210000001</v>
      </c>
      <c r="I977" s="109">
        <v>296</v>
      </c>
      <c r="J977" s="109">
        <v>8.9923399999999995E-4</v>
      </c>
      <c r="K977" s="109">
        <v>8.9899999999999994E-2</v>
      </c>
      <c r="L977" s="108">
        <v>3.2817471000000001E-2</v>
      </c>
      <c r="M977" s="107">
        <v>1222.9822569999999</v>
      </c>
      <c r="N977" s="62"/>
    </row>
    <row r="978" spans="1:14" x14ac:dyDescent="0.25">
      <c r="A978" s="111">
        <v>53</v>
      </c>
      <c r="B978" s="109" t="s">
        <v>493</v>
      </c>
      <c r="C978" s="109">
        <v>1101</v>
      </c>
      <c r="D978" s="109">
        <v>10.63201237</v>
      </c>
      <c r="E978" s="109">
        <v>3.610221084</v>
      </c>
      <c r="F978" s="109">
        <v>361.02210839999998</v>
      </c>
      <c r="G978" s="109">
        <v>5.8189306000000003E-2</v>
      </c>
      <c r="H978" s="110">
        <v>1835290.713</v>
      </c>
      <c r="I978" s="109">
        <v>296</v>
      </c>
      <c r="J978" s="109">
        <v>6.3666899999999997E-4</v>
      </c>
      <c r="K978" s="109">
        <v>6.3600000000000004E-2</v>
      </c>
      <c r="L978" s="108">
        <v>1.7635200000000001E-4</v>
      </c>
      <c r="M978" s="107">
        <v>323.65705819999999</v>
      </c>
      <c r="N978" s="62"/>
    </row>
    <row r="979" spans="1:14" x14ac:dyDescent="0.25">
      <c r="A979" s="106">
        <v>54</v>
      </c>
      <c r="B979" s="103" t="s">
        <v>497</v>
      </c>
      <c r="C979" s="103">
        <v>1101</v>
      </c>
      <c r="D979" s="103">
        <v>5.69679878</v>
      </c>
      <c r="E979" s="103">
        <v>0.36569976799999998</v>
      </c>
      <c r="F979" s="103">
        <v>36.569976799999999</v>
      </c>
      <c r="G979" s="103">
        <v>6.3626749999999999E-3</v>
      </c>
      <c r="H979" s="104">
        <v>200678.77280000001</v>
      </c>
      <c r="I979" s="103">
        <v>296</v>
      </c>
      <c r="J979" s="103">
        <v>1.7542409999999999E-3</v>
      </c>
      <c r="K979" s="103">
        <v>0.1754</v>
      </c>
      <c r="L979" s="102">
        <v>4.7969420000000002E-3</v>
      </c>
      <c r="M979" s="101">
        <v>962.64450739999995</v>
      </c>
      <c r="N979" s="62"/>
    </row>
    <row r="980" spans="1:14" x14ac:dyDescent="0.25">
      <c r="A980" s="106">
        <v>54</v>
      </c>
      <c r="B980" s="103" t="s">
        <v>498</v>
      </c>
      <c r="C980" s="103">
        <v>1101</v>
      </c>
      <c r="D980" s="103">
        <v>5.69679878</v>
      </c>
      <c r="E980" s="103">
        <v>0.55632650900000002</v>
      </c>
      <c r="F980" s="103">
        <v>55.632650910000002</v>
      </c>
      <c r="G980" s="103">
        <v>8.5503939999999994E-3</v>
      </c>
      <c r="H980" s="104">
        <v>269679.41389999999</v>
      </c>
      <c r="I980" s="103">
        <v>296</v>
      </c>
      <c r="J980" s="103">
        <v>8.8040899999999997E-4</v>
      </c>
      <c r="K980" s="103">
        <v>8.8099999999999998E-2</v>
      </c>
      <c r="L980" s="102">
        <v>1.5825399999999999E-3</v>
      </c>
      <c r="M980" s="101">
        <v>426.77849229999998</v>
      </c>
      <c r="N980" s="62"/>
    </row>
    <row r="981" spans="1:14" x14ac:dyDescent="0.25">
      <c r="A981" s="106">
        <v>54</v>
      </c>
      <c r="B981" s="103" t="s">
        <v>496</v>
      </c>
      <c r="C981" s="103">
        <v>1101</v>
      </c>
      <c r="D981" s="103">
        <v>5.69679878</v>
      </c>
      <c r="E981" s="103">
        <v>1.87340014</v>
      </c>
      <c r="F981" s="103">
        <v>187.340014</v>
      </c>
      <c r="G981" s="103">
        <v>2.8902713E-2</v>
      </c>
      <c r="H981" s="104">
        <v>911591.56949999998</v>
      </c>
      <c r="I981" s="103">
        <v>296</v>
      </c>
      <c r="J981" s="103">
        <v>6.5925749999999998E-3</v>
      </c>
      <c r="K981" s="103">
        <v>0.6593</v>
      </c>
      <c r="L981" s="102">
        <v>3.5190429999999999E-3</v>
      </c>
      <c r="M981" s="101">
        <v>3207.9296429999999</v>
      </c>
      <c r="N981" s="62"/>
    </row>
    <row r="982" spans="1:14" x14ac:dyDescent="0.25">
      <c r="A982" s="106">
        <v>54</v>
      </c>
      <c r="B982" s="103" t="s">
        <v>495</v>
      </c>
      <c r="C982" s="103">
        <v>1101</v>
      </c>
      <c r="D982" s="103">
        <v>5.69679878</v>
      </c>
      <c r="E982" s="103">
        <v>1.4375000200000001</v>
      </c>
      <c r="F982" s="103">
        <v>143.75000199999999</v>
      </c>
      <c r="G982" s="103">
        <v>1.7397151999999999E-2</v>
      </c>
      <c r="H982" s="104">
        <v>548706.16559999995</v>
      </c>
      <c r="I982" s="103">
        <v>296</v>
      </c>
      <c r="J982" s="103">
        <v>7.2312799999999997E-4</v>
      </c>
      <c r="K982" s="103">
        <v>7.2300000000000003E-2</v>
      </c>
      <c r="L982" s="102">
        <v>5.0304600000000005E-4</v>
      </c>
      <c r="M982" s="101">
        <v>276.02421420000002</v>
      </c>
      <c r="N982" s="62"/>
    </row>
    <row r="983" spans="1:14" x14ac:dyDescent="0.25">
      <c r="A983" s="106">
        <v>54</v>
      </c>
      <c r="B983" s="103" t="s">
        <v>494</v>
      </c>
      <c r="C983" s="103">
        <v>1101</v>
      </c>
      <c r="D983" s="103">
        <v>5.69679878</v>
      </c>
      <c r="E983" s="103">
        <v>1.7099713999999998E-2</v>
      </c>
      <c r="F983" s="103">
        <v>1.7099713999999999</v>
      </c>
      <c r="G983" s="103">
        <v>7.6897700000000001E-4</v>
      </c>
      <c r="H983" s="104">
        <v>24253.520530000002</v>
      </c>
      <c r="I983" s="103">
        <v>296</v>
      </c>
      <c r="J983" s="105">
        <v>4.0800000000000002E-5</v>
      </c>
      <c r="K983" s="103">
        <v>4.1000000000000003E-3</v>
      </c>
      <c r="L983" s="102">
        <v>2.3875010000000002E-3</v>
      </c>
      <c r="M983" s="101">
        <v>57.905294429999998</v>
      </c>
      <c r="N983" s="62"/>
    </row>
    <row r="984" spans="1:14" x14ac:dyDescent="0.25">
      <c r="A984" s="106">
        <v>54</v>
      </c>
      <c r="B984" s="103" t="s">
        <v>493</v>
      </c>
      <c r="C984" s="103">
        <v>1101</v>
      </c>
      <c r="D984" s="103">
        <v>5.69679878</v>
      </c>
      <c r="E984" s="103">
        <v>1.446772629</v>
      </c>
      <c r="F984" s="103">
        <v>144.67726289999999</v>
      </c>
      <c r="G984" s="103">
        <v>2.3651294999999999E-2</v>
      </c>
      <c r="H984" s="104">
        <v>745961.85439999995</v>
      </c>
      <c r="I984" s="103">
        <v>296</v>
      </c>
      <c r="J984" s="103">
        <v>3.5802700000000002E-4</v>
      </c>
      <c r="K984" s="103">
        <v>3.5799999999999998E-2</v>
      </c>
      <c r="L984" s="102">
        <v>2.4746600000000001E-4</v>
      </c>
      <c r="M984" s="101">
        <v>184.60029589999999</v>
      </c>
      <c r="N984" s="62"/>
    </row>
    <row r="985" spans="1:14" x14ac:dyDescent="0.25">
      <c r="A985" s="111">
        <v>59</v>
      </c>
      <c r="B985" s="109" t="s">
        <v>497</v>
      </c>
      <c r="C985" s="109">
        <v>1101</v>
      </c>
      <c r="D985" s="109">
        <v>5.024195046</v>
      </c>
      <c r="E985" s="109">
        <v>0.41499830799999998</v>
      </c>
      <c r="F985" s="109">
        <v>41.499830799999998</v>
      </c>
      <c r="G985" s="109">
        <v>7.4173559999999999E-3</v>
      </c>
      <c r="H985" s="110">
        <v>233943.41070000001</v>
      </c>
      <c r="I985" s="109">
        <v>296</v>
      </c>
      <c r="J985" s="109">
        <v>0.16065542899999999</v>
      </c>
      <c r="K985" s="109">
        <v>16.0654</v>
      </c>
      <c r="L985" s="108">
        <v>0.38712309299999997</v>
      </c>
      <c r="M985" s="107">
        <v>90564.896739999996</v>
      </c>
      <c r="N985" s="62"/>
    </row>
    <row r="986" spans="1:14" x14ac:dyDescent="0.25">
      <c r="A986" s="111">
        <v>59</v>
      </c>
      <c r="B986" s="109" t="s">
        <v>498</v>
      </c>
      <c r="C986" s="109">
        <v>1101</v>
      </c>
      <c r="D986" s="109">
        <v>5.024195046</v>
      </c>
      <c r="E986" s="109">
        <v>1.3507199910000001</v>
      </c>
      <c r="F986" s="109">
        <v>135.0719991</v>
      </c>
      <c r="G986" s="109">
        <v>2.0889830000000002E-2</v>
      </c>
      <c r="H986" s="110">
        <v>658865.22400000005</v>
      </c>
      <c r="I986" s="109">
        <v>296</v>
      </c>
      <c r="J986" s="109">
        <v>0.21417441500000001</v>
      </c>
      <c r="K986" s="109">
        <v>21.417400000000001</v>
      </c>
      <c r="L986" s="108">
        <v>0.15856314899999999</v>
      </c>
      <c r="M986" s="107">
        <v>104471.7444</v>
      </c>
      <c r="N986" s="62"/>
    </row>
    <row r="987" spans="1:14" x14ac:dyDescent="0.25">
      <c r="A987" s="111">
        <v>59</v>
      </c>
      <c r="B987" s="109" t="s">
        <v>496</v>
      </c>
      <c r="C987" s="109">
        <v>1101</v>
      </c>
      <c r="D987" s="109">
        <v>5.024195046</v>
      </c>
      <c r="E987" s="109">
        <v>0.75989985199999999</v>
      </c>
      <c r="F987" s="109">
        <v>75.989985200000007</v>
      </c>
      <c r="G987" s="109">
        <v>1.1761034E-2</v>
      </c>
      <c r="H987" s="110">
        <v>370943.0025</v>
      </c>
      <c r="I987" s="109">
        <v>296</v>
      </c>
      <c r="J987" s="109">
        <v>0.198347144</v>
      </c>
      <c r="K987" s="109">
        <v>19.834800000000001</v>
      </c>
      <c r="L987" s="108">
        <v>0.261017479</v>
      </c>
      <c r="M987" s="107">
        <v>96822.607529999994</v>
      </c>
      <c r="N987" s="62"/>
    </row>
    <row r="988" spans="1:14" x14ac:dyDescent="0.25">
      <c r="A988" s="111">
        <v>59</v>
      </c>
      <c r="B988" s="109" t="s">
        <v>495</v>
      </c>
      <c r="C988" s="109">
        <v>1101</v>
      </c>
      <c r="D988" s="109">
        <v>5.024195046</v>
      </c>
      <c r="E988" s="109">
        <v>1.0608004200000001</v>
      </c>
      <c r="F988" s="109">
        <v>106.08004200000001</v>
      </c>
      <c r="G988" s="109">
        <v>1.4200371E-2</v>
      </c>
      <c r="H988" s="110">
        <v>447879.69069999998</v>
      </c>
      <c r="I988" s="109">
        <v>296</v>
      </c>
      <c r="J988" s="109">
        <v>0.104724965</v>
      </c>
      <c r="K988" s="109">
        <v>10.4725</v>
      </c>
      <c r="L988" s="108">
        <v>9.8722589999999999E-2</v>
      </c>
      <c r="M988" s="107">
        <v>44215.843070000003</v>
      </c>
      <c r="N988" s="62"/>
    </row>
    <row r="989" spans="1:14" x14ac:dyDescent="0.25">
      <c r="A989" s="111">
        <v>59</v>
      </c>
      <c r="B989" s="109" t="s">
        <v>494</v>
      </c>
      <c r="C989" s="109">
        <v>1101</v>
      </c>
      <c r="D989" s="109">
        <v>5.024195046</v>
      </c>
      <c r="E989" s="109">
        <v>1.9199069999999999E-2</v>
      </c>
      <c r="F989" s="109">
        <v>1.919907</v>
      </c>
      <c r="G989" s="109">
        <v>8.3651699999999995E-4</v>
      </c>
      <c r="H989" s="110">
        <v>26383.735410000001</v>
      </c>
      <c r="I989" s="109">
        <v>296</v>
      </c>
      <c r="J989" s="109">
        <v>9.1777990000000004E-3</v>
      </c>
      <c r="K989" s="109">
        <v>0.91779999999999995</v>
      </c>
      <c r="L989" s="108">
        <v>0.47803351199999999</v>
      </c>
      <c r="M989" s="107">
        <v>12612.30969</v>
      </c>
      <c r="N989" s="62"/>
    </row>
    <row r="990" spans="1:14" ht="15.75" thickBot="1" x14ac:dyDescent="0.3">
      <c r="A990" s="121">
        <v>59</v>
      </c>
      <c r="B990" s="119" t="s">
        <v>493</v>
      </c>
      <c r="C990" s="119">
        <v>1101</v>
      </c>
      <c r="D990" s="119">
        <v>5.024195046</v>
      </c>
      <c r="E990" s="119">
        <v>1.382877599</v>
      </c>
      <c r="F990" s="119">
        <v>138.2877599</v>
      </c>
      <c r="G990" s="119">
        <v>2.252856E-2</v>
      </c>
      <c r="H990" s="120">
        <v>710550.77789999999</v>
      </c>
      <c r="I990" s="119">
        <v>296</v>
      </c>
      <c r="J990" s="119">
        <v>0.11744914100000001</v>
      </c>
      <c r="K990" s="119">
        <v>11.7448</v>
      </c>
      <c r="L990" s="118">
        <v>8.4930974000000006E-2</v>
      </c>
      <c r="M990" s="117">
        <v>60347.769699999997</v>
      </c>
      <c r="N990" s="62"/>
    </row>
    <row r="991" spans="1:14" x14ac:dyDescent="0.25">
      <c r="A991" s="116">
        <v>27</v>
      </c>
      <c r="B991" s="114" t="s">
        <v>497</v>
      </c>
      <c r="C991" s="114">
        <v>1006</v>
      </c>
      <c r="D991" s="114">
        <v>8.9390003050000004</v>
      </c>
      <c r="E991" s="114">
        <v>0.57210095000000005</v>
      </c>
      <c r="F991" s="114">
        <v>57.210095000000003</v>
      </c>
      <c r="G991" s="114">
        <v>9.3600279999999994E-3</v>
      </c>
      <c r="H991" s="115">
        <v>295215.28639999998</v>
      </c>
      <c r="I991" s="114">
        <v>298</v>
      </c>
      <c r="J991" s="114">
        <v>1.4265799999999999E-4</v>
      </c>
      <c r="K991" s="114">
        <v>1.43E-2</v>
      </c>
      <c r="L991" s="113">
        <v>2.4935799999999998E-4</v>
      </c>
      <c r="M991" s="112">
        <v>73.614272470000003</v>
      </c>
      <c r="N991" s="62"/>
    </row>
    <row r="992" spans="1:14" x14ac:dyDescent="0.25">
      <c r="A992" s="106">
        <v>27</v>
      </c>
      <c r="B992" s="103" t="s">
        <v>496</v>
      </c>
      <c r="C992" s="103">
        <v>1006</v>
      </c>
      <c r="D992" s="103">
        <v>8.9390003050000004</v>
      </c>
      <c r="E992" s="103">
        <v>1.6740001900000001</v>
      </c>
      <c r="F992" s="103">
        <v>167.40001899999999</v>
      </c>
      <c r="G992" s="103">
        <v>2.4151430000000002E-2</v>
      </c>
      <c r="H992" s="104">
        <v>761736.10649999999</v>
      </c>
      <c r="I992" s="103">
        <v>298</v>
      </c>
      <c r="J992" s="103">
        <v>1.4320279999999999E-3</v>
      </c>
      <c r="K992" s="103">
        <v>0.14319999999999999</v>
      </c>
      <c r="L992" s="102">
        <v>8.5545200000000004E-4</v>
      </c>
      <c r="M992" s="101">
        <v>651.62902629999996</v>
      </c>
      <c r="N992" s="62"/>
    </row>
    <row r="993" spans="1:14" x14ac:dyDescent="0.25">
      <c r="A993" s="106">
        <v>27</v>
      </c>
      <c r="B993" s="103" t="s">
        <v>495</v>
      </c>
      <c r="C993" s="103">
        <v>1006</v>
      </c>
      <c r="D993" s="103">
        <v>8.9390003050000004</v>
      </c>
      <c r="E993" s="103">
        <v>3.3568989849999999</v>
      </c>
      <c r="F993" s="103">
        <v>335.68989850000003</v>
      </c>
      <c r="G993" s="103">
        <v>3.7960454999999997E-2</v>
      </c>
      <c r="H993" s="104">
        <v>1197272.7620000001</v>
      </c>
      <c r="I993" s="103">
        <v>298</v>
      </c>
      <c r="J993" s="103">
        <v>3.37237E-4</v>
      </c>
      <c r="K993" s="103">
        <v>3.3700000000000001E-2</v>
      </c>
      <c r="L993" s="102">
        <v>1.00461E-4</v>
      </c>
      <c r="M993" s="101">
        <v>120.2790455</v>
      </c>
      <c r="N993" s="62"/>
    </row>
    <row r="994" spans="1:14" x14ac:dyDescent="0.25">
      <c r="A994" s="106">
        <v>27</v>
      </c>
      <c r="B994" s="103" t="s">
        <v>493</v>
      </c>
      <c r="C994" s="103">
        <v>1006</v>
      </c>
      <c r="D994" s="103">
        <v>8.9390003050000004</v>
      </c>
      <c r="E994" s="103">
        <v>2.9954939569999999</v>
      </c>
      <c r="F994" s="103">
        <v>299.54939569999999</v>
      </c>
      <c r="G994" s="103">
        <v>4.5142149999999999E-2</v>
      </c>
      <c r="H994" s="104">
        <v>1423783.4240000001</v>
      </c>
      <c r="I994" s="103">
        <v>298</v>
      </c>
      <c r="J994" s="103">
        <v>2.4321910000000002E-3</v>
      </c>
      <c r="K994" s="103">
        <v>0.24329999999999999</v>
      </c>
      <c r="L994" s="102">
        <v>8.1194999999999998E-4</v>
      </c>
      <c r="M994" s="101">
        <v>1156.0407990000001</v>
      </c>
      <c r="N994" s="62"/>
    </row>
    <row r="995" spans="1:14" x14ac:dyDescent="0.25">
      <c r="A995" s="111">
        <v>36</v>
      </c>
      <c r="B995" s="109" t="s">
        <v>496</v>
      </c>
      <c r="C995" s="109">
        <v>1006</v>
      </c>
      <c r="D995" s="109">
        <v>5.7663040199999998</v>
      </c>
      <c r="E995" s="109">
        <v>0.38449986000000003</v>
      </c>
      <c r="F995" s="109">
        <v>38.449986000000003</v>
      </c>
      <c r="G995" s="109">
        <v>5.691209E-3</v>
      </c>
      <c r="H995" s="110">
        <v>179500.7366</v>
      </c>
      <c r="I995" s="109">
        <v>298</v>
      </c>
      <c r="J995" s="109">
        <v>2.4466100000000002E-4</v>
      </c>
      <c r="K995" s="109">
        <v>2.4400000000000002E-2</v>
      </c>
      <c r="L995" s="108">
        <v>6.3630900000000005E-4</v>
      </c>
      <c r="M995" s="107">
        <v>114.21789680000001</v>
      </c>
      <c r="N995" s="62"/>
    </row>
    <row r="996" spans="1:14" x14ac:dyDescent="0.25">
      <c r="A996" s="111">
        <v>36</v>
      </c>
      <c r="B996" s="109" t="s">
        <v>493</v>
      </c>
      <c r="C996" s="109">
        <v>1006</v>
      </c>
      <c r="D996" s="109">
        <v>5.7663040199999998</v>
      </c>
      <c r="E996" s="109">
        <v>2.1411862099999999</v>
      </c>
      <c r="F996" s="109">
        <v>214.11862099999999</v>
      </c>
      <c r="G996" s="109">
        <v>3.2924465999999999E-2</v>
      </c>
      <c r="H996" s="110">
        <v>1038437.657</v>
      </c>
      <c r="I996" s="109">
        <v>298</v>
      </c>
      <c r="J996" s="109">
        <v>4.4101110000000004E-3</v>
      </c>
      <c r="K996" s="109">
        <v>0.441</v>
      </c>
      <c r="L996" s="108">
        <v>2.0596579999999998E-3</v>
      </c>
      <c r="M996" s="107">
        <v>2138.826431</v>
      </c>
      <c r="N996" s="62"/>
    </row>
    <row r="997" spans="1:14" x14ac:dyDescent="0.25">
      <c r="A997" s="106">
        <v>38</v>
      </c>
      <c r="B997" s="103" t="s">
        <v>497</v>
      </c>
      <c r="C997" s="103">
        <v>1006</v>
      </c>
      <c r="D997" s="103">
        <v>16.956410649999999</v>
      </c>
      <c r="E997" s="103">
        <v>1.2227025</v>
      </c>
      <c r="F997" s="103">
        <v>122.27025</v>
      </c>
      <c r="G997" s="103">
        <v>2.0712423000000001E-2</v>
      </c>
      <c r="H997" s="104">
        <v>653269.82479999994</v>
      </c>
      <c r="I997" s="103">
        <v>298</v>
      </c>
      <c r="J997" s="103">
        <v>1.3438327E-2</v>
      </c>
      <c r="K997" s="103">
        <v>1.3438000000000001</v>
      </c>
      <c r="L997" s="102">
        <v>1.0990676E-2</v>
      </c>
      <c r="M997" s="101">
        <v>7179.8772200000003</v>
      </c>
      <c r="N997" s="62"/>
    </row>
    <row r="998" spans="1:14" x14ac:dyDescent="0.25">
      <c r="A998" s="106">
        <v>38</v>
      </c>
      <c r="B998" s="103" t="s">
        <v>496</v>
      </c>
      <c r="C998" s="103">
        <v>1006</v>
      </c>
      <c r="D998" s="103">
        <v>16.956410649999999</v>
      </c>
      <c r="E998" s="103">
        <v>1.64620082</v>
      </c>
      <c r="F998" s="103">
        <v>164.620082</v>
      </c>
      <c r="G998" s="103">
        <v>2.4304612E-2</v>
      </c>
      <c r="H998" s="104">
        <v>766567.47169999999</v>
      </c>
      <c r="I998" s="103">
        <v>298</v>
      </c>
      <c r="J998" s="103">
        <v>4.3170788000000002E-2</v>
      </c>
      <c r="K998" s="103">
        <v>4.3170999999999999</v>
      </c>
      <c r="L998" s="102">
        <v>2.6224496999999999E-2</v>
      </c>
      <c r="M998" s="101">
        <v>20102.84607</v>
      </c>
      <c r="N998" s="62"/>
    </row>
    <row r="999" spans="1:14" x14ac:dyDescent="0.25">
      <c r="A999" s="106">
        <v>38</v>
      </c>
      <c r="B999" s="103" t="s">
        <v>495</v>
      </c>
      <c r="C999" s="103">
        <v>1006</v>
      </c>
      <c r="D999" s="103">
        <v>16.956410649999999</v>
      </c>
      <c r="E999" s="103">
        <v>3.0973983299999999</v>
      </c>
      <c r="F999" s="103">
        <v>309.73983299999998</v>
      </c>
      <c r="G999" s="103">
        <v>3.5457269999999999E-2</v>
      </c>
      <c r="H999" s="104">
        <v>1118322.2819999999</v>
      </c>
      <c r="I999" s="103">
        <v>298</v>
      </c>
      <c r="J999" s="103">
        <v>0.25117602</v>
      </c>
      <c r="K999" s="103">
        <v>25.1175</v>
      </c>
      <c r="L999" s="102">
        <v>8.1092578999999998E-2</v>
      </c>
      <c r="M999" s="101">
        <v>90687.638349999994</v>
      </c>
      <c r="N999" s="62"/>
    </row>
    <row r="1000" spans="1:14" x14ac:dyDescent="0.25">
      <c r="A1000" s="106">
        <v>38</v>
      </c>
      <c r="B1000" s="103" t="s">
        <v>494</v>
      </c>
      <c r="C1000" s="103">
        <v>1006</v>
      </c>
      <c r="D1000" s="103">
        <v>16.956410649999999</v>
      </c>
      <c r="E1000" s="103">
        <v>2.5201899999999999E-2</v>
      </c>
      <c r="F1000" s="103">
        <v>2.5201899999999999</v>
      </c>
      <c r="G1000" s="103">
        <v>1.065727E-3</v>
      </c>
      <c r="H1000" s="104">
        <v>33613.033920000002</v>
      </c>
      <c r="I1000" s="103">
        <v>298</v>
      </c>
      <c r="J1000" s="103">
        <v>1.0989470000000001E-3</v>
      </c>
      <c r="K1000" s="103">
        <v>0.11</v>
      </c>
      <c r="L1000" s="102">
        <v>4.3605735E-2</v>
      </c>
      <c r="M1000" s="101">
        <v>1465.721041</v>
      </c>
      <c r="N1000" s="62"/>
    </row>
    <row r="1001" spans="1:14" ht="15.75" thickBot="1" x14ac:dyDescent="0.3">
      <c r="A1001" s="100">
        <v>38</v>
      </c>
      <c r="B1001" s="98" t="s">
        <v>493</v>
      </c>
      <c r="C1001" s="98">
        <v>1006</v>
      </c>
      <c r="D1001" s="98">
        <v>16.956410649999999</v>
      </c>
      <c r="E1001" s="98">
        <v>9.1029019449999993</v>
      </c>
      <c r="F1001" s="98">
        <v>910.29019449999998</v>
      </c>
      <c r="G1001" s="98">
        <v>0.14208125599999999</v>
      </c>
      <c r="H1001" s="99">
        <v>4481242.8250000002</v>
      </c>
      <c r="I1001" s="98">
        <v>298</v>
      </c>
      <c r="J1001" s="98">
        <v>0.21086917299999999</v>
      </c>
      <c r="K1001" s="98">
        <v>21.087</v>
      </c>
      <c r="L1001" s="97">
        <v>2.3165049E-2</v>
      </c>
      <c r="M1001" s="96">
        <v>103808.2114</v>
      </c>
      <c r="N1001" s="62"/>
    </row>
    <row r="1002" spans="1:14" x14ac:dyDescent="0.25">
      <c r="A1002" s="127">
        <v>35</v>
      </c>
      <c r="B1002" s="125" t="s">
        <v>497</v>
      </c>
      <c r="C1002" s="125">
        <v>1006</v>
      </c>
      <c r="D1002" s="125">
        <v>2.8462015100000002</v>
      </c>
      <c r="E1002" s="125">
        <v>5.620021E-2</v>
      </c>
      <c r="F1002" s="125">
        <v>5.6200210000000004</v>
      </c>
      <c r="G1002" s="125">
        <v>9.4378599999999995E-4</v>
      </c>
      <c r="H1002" s="126">
        <v>29767.02375</v>
      </c>
      <c r="I1002" s="125">
        <v>305</v>
      </c>
      <c r="J1002" s="125">
        <v>1.6177598000000001E-2</v>
      </c>
      <c r="K1002" s="125">
        <v>1.6177999999999999</v>
      </c>
      <c r="L1002" s="124">
        <v>0.28785654199999999</v>
      </c>
      <c r="M1002" s="123">
        <v>8568.6325130000005</v>
      </c>
      <c r="N1002" s="62"/>
    </row>
    <row r="1003" spans="1:14" x14ac:dyDescent="0.25">
      <c r="A1003" s="111">
        <v>35</v>
      </c>
      <c r="B1003" s="109" t="s">
        <v>496</v>
      </c>
      <c r="C1003" s="109">
        <v>1006</v>
      </c>
      <c r="D1003" s="109">
        <v>2.8462015100000002</v>
      </c>
      <c r="E1003" s="109">
        <v>0.53390013000000003</v>
      </c>
      <c r="F1003" s="109">
        <v>53.390013000000003</v>
      </c>
      <c r="G1003" s="109">
        <v>7.8304910000000002E-3</v>
      </c>
      <c r="H1003" s="110">
        <v>246973.67819999999</v>
      </c>
      <c r="I1003" s="109">
        <v>305</v>
      </c>
      <c r="J1003" s="109">
        <v>1.4251115999999999E-2</v>
      </c>
      <c r="K1003" s="109">
        <v>1.4252</v>
      </c>
      <c r="L1003" s="108">
        <v>2.6692475E-2</v>
      </c>
      <c r="M1003" s="107">
        <v>6592.3386689999998</v>
      </c>
      <c r="N1003" s="62"/>
    </row>
    <row r="1004" spans="1:14" x14ac:dyDescent="0.25">
      <c r="A1004" s="111">
        <v>35</v>
      </c>
      <c r="B1004" s="109" t="s">
        <v>495</v>
      </c>
      <c r="C1004" s="109">
        <v>1006</v>
      </c>
      <c r="D1004" s="109">
        <v>2.8462015100000002</v>
      </c>
      <c r="E1004" s="109">
        <v>1.3374003999999999</v>
      </c>
      <c r="F1004" s="109">
        <v>133.74003999999999</v>
      </c>
      <c r="G1004" s="109">
        <v>1.5933210999999999E-2</v>
      </c>
      <c r="H1004" s="110">
        <v>502533.4656</v>
      </c>
      <c r="I1004" s="109">
        <v>305</v>
      </c>
      <c r="J1004" s="109">
        <v>0.29047822299999998</v>
      </c>
      <c r="K1004" s="109">
        <v>29.047799999999999</v>
      </c>
      <c r="L1004" s="108">
        <v>0.217196153</v>
      </c>
      <c r="M1004" s="107">
        <v>109148.3357</v>
      </c>
      <c r="N1004" s="62"/>
    </row>
    <row r="1005" spans="1:14" x14ac:dyDescent="0.25">
      <c r="A1005" s="111">
        <v>35</v>
      </c>
      <c r="B1005" s="109" t="s">
        <v>494</v>
      </c>
      <c r="C1005" s="109">
        <v>1006</v>
      </c>
      <c r="D1005" s="109">
        <v>2.8462015100000002</v>
      </c>
      <c r="E1005" s="109">
        <v>1.30042E-3</v>
      </c>
      <c r="F1005" s="109">
        <v>0.13004199999999999</v>
      </c>
      <c r="G1005" s="122">
        <v>6.4800000000000003E-5</v>
      </c>
      <c r="H1005" s="110">
        <v>2043.7834270000001</v>
      </c>
      <c r="I1005" s="109">
        <v>305</v>
      </c>
      <c r="J1005" s="109">
        <v>1.9981799999999999E-4</v>
      </c>
      <c r="K1005" s="109">
        <v>0.02</v>
      </c>
      <c r="L1005" s="108">
        <v>0.15365658300000001</v>
      </c>
      <c r="M1005" s="107">
        <v>314.04077710000001</v>
      </c>
      <c r="N1005" s="62"/>
    </row>
    <row r="1006" spans="1:14" x14ac:dyDescent="0.25">
      <c r="A1006" s="111">
        <v>35</v>
      </c>
      <c r="B1006" s="109" t="s">
        <v>493</v>
      </c>
      <c r="C1006" s="109">
        <v>1006</v>
      </c>
      <c r="D1006" s="109">
        <v>2.8462015100000002</v>
      </c>
      <c r="E1006" s="109">
        <v>0.67155823800000003</v>
      </c>
      <c r="F1006" s="109">
        <v>67.155823839999996</v>
      </c>
      <c r="G1006" s="109">
        <v>1.0587216E-2</v>
      </c>
      <c r="H1006" s="110">
        <v>333920.77740000002</v>
      </c>
      <c r="I1006" s="109">
        <v>305</v>
      </c>
      <c r="J1006" s="109">
        <v>0.16872359200000001</v>
      </c>
      <c r="K1006" s="109">
        <v>16.872399999999999</v>
      </c>
      <c r="L1006" s="108">
        <v>0.251241936</v>
      </c>
      <c r="M1006" s="107">
        <v>83894.902749999994</v>
      </c>
      <c r="N1006" s="62"/>
    </row>
    <row r="1007" spans="1:14" x14ac:dyDescent="0.25">
      <c r="A1007" s="106">
        <v>49</v>
      </c>
      <c r="B1007" s="103" t="s">
        <v>497</v>
      </c>
      <c r="C1007" s="103">
        <v>1101</v>
      </c>
      <c r="D1007" s="103">
        <v>14.59138149</v>
      </c>
      <c r="E1007" s="103">
        <v>2.091398044</v>
      </c>
      <c r="F1007" s="103">
        <v>209.1398044</v>
      </c>
      <c r="G1007" s="103">
        <v>3.6442438000000001E-2</v>
      </c>
      <c r="H1007" s="104">
        <v>1149394.5060000001</v>
      </c>
      <c r="I1007" s="103">
        <v>305</v>
      </c>
      <c r="J1007" s="103">
        <v>1.5394740000000001E-3</v>
      </c>
      <c r="K1007" s="103">
        <v>0.15390000000000001</v>
      </c>
      <c r="L1007" s="102">
        <v>7.3609800000000003E-4</v>
      </c>
      <c r="M1007" s="101">
        <v>846.06699679999997</v>
      </c>
      <c r="N1007" s="62"/>
    </row>
    <row r="1008" spans="1:14" x14ac:dyDescent="0.25">
      <c r="A1008" s="106">
        <v>49</v>
      </c>
      <c r="B1008" s="103" t="s">
        <v>495</v>
      </c>
      <c r="C1008" s="103">
        <v>1101</v>
      </c>
      <c r="D1008" s="103">
        <v>14.59138149</v>
      </c>
      <c r="E1008" s="103">
        <v>3.9882011500000001</v>
      </c>
      <c r="F1008" s="103">
        <v>398.82011499999999</v>
      </c>
      <c r="G1008" s="103">
        <v>4.8487945999999997E-2</v>
      </c>
      <c r="H1008" s="104">
        <v>1529309.824</v>
      </c>
      <c r="I1008" s="103">
        <v>305</v>
      </c>
      <c r="J1008" s="103">
        <v>6.0823500000000005E-4</v>
      </c>
      <c r="K1008" s="103">
        <v>6.08E-2</v>
      </c>
      <c r="L1008" s="102">
        <v>1.52509E-4</v>
      </c>
      <c r="M1008" s="101">
        <v>233.23307349999999</v>
      </c>
      <c r="N1008" s="62"/>
    </row>
    <row r="1009" spans="1:14" ht="15.75" thickBot="1" x14ac:dyDescent="0.3">
      <c r="A1009" s="100">
        <v>49</v>
      </c>
      <c r="B1009" s="98" t="s">
        <v>493</v>
      </c>
      <c r="C1009" s="98">
        <v>1101</v>
      </c>
      <c r="D1009" s="98">
        <v>14.59138149</v>
      </c>
      <c r="E1009" s="98">
        <v>5.478985067</v>
      </c>
      <c r="F1009" s="98">
        <v>547.89850669999998</v>
      </c>
      <c r="G1009" s="98">
        <v>8.8153245000000005E-2</v>
      </c>
      <c r="H1009" s="99">
        <v>2780353.355</v>
      </c>
      <c r="I1009" s="98">
        <v>305</v>
      </c>
      <c r="J1009" s="98">
        <v>1.7349310000000001E-3</v>
      </c>
      <c r="K1009" s="98">
        <v>0.17349999999999999</v>
      </c>
      <c r="L1009" s="97">
        <v>3.16652E-4</v>
      </c>
      <c r="M1009" s="96">
        <v>880.40432150000004</v>
      </c>
      <c r="N1009" s="62"/>
    </row>
    <row r="1010" spans="1:14" x14ac:dyDescent="0.25">
      <c r="A1010" s="127">
        <v>54</v>
      </c>
      <c r="B1010" s="125" t="s">
        <v>497</v>
      </c>
      <c r="C1010" s="125">
        <v>1101</v>
      </c>
      <c r="D1010" s="125">
        <v>5.69679878</v>
      </c>
      <c r="E1010" s="125">
        <v>0.36569976799999998</v>
      </c>
      <c r="F1010" s="125">
        <v>36.569976799999999</v>
      </c>
      <c r="G1010" s="125">
        <v>6.3626749999999999E-3</v>
      </c>
      <c r="H1010" s="126">
        <v>200678.77280000001</v>
      </c>
      <c r="I1010" s="125">
        <v>318</v>
      </c>
      <c r="J1010" s="125">
        <v>4.4011099999999997E-4</v>
      </c>
      <c r="K1010" s="125">
        <v>4.3999999999999997E-2</v>
      </c>
      <c r="L1010" s="124">
        <v>1.203476E-3</v>
      </c>
      <c r="M1010" s="123">
        <v>241.51212319999999</v>
      </c>
      <c r="N1010" s="62"/>
    </row>
    <row r="1011" spans="1:14" x14ac:dyDescent="0.25">
      <c r="A1011" s="111">
        <v>54</v>
      </c>
      <c r="B1011" s="109" t="s">
        <v>496</v>
      </c>
      <c r="C1011" s="109">
        <v>1101</v>
      </c>
      <c r="D1011" s="109">
        <v>5.69679878</v>
      </c>
      <c r="E1011" s="109">
        <v>1.87340014</v>
      </c>
      <c r="F1011" s="109">
        <v>187.340014</v>
      </c>
      <c r="G1011" s="109">
        <v>2.8902713E-2</v>
      </c>
      <c r="H1011" s="110">
        <v>911591.56949999998</v>
      </c>
      <c r="I1011" s="109">
        <v>318</v>
      </c>
      <c r="J1011" s="109">
        <v>2.3612469999999999E-3</v>
      </c>
      <c r="K1011" s="109">
        <v>0.23619999999999999</v>
      </c>
      <c r="L1011" s="108">
        <v>1.2604070000000001E-3</v>
      </c>
      <c r="M1011" s="107">
        <v>1148.9764250000001</v>
      </c>
      <c r="N1011" s="62"/>
    </row>
    <row r="1012" spans="1:14" x14ac:dyDescent="0.25">
      <c r="A1012" s="111">
        <v>54</v>
      </c>
      <c r="B1012" s="109" t="s">
        <v>495</v>
      </c>
      <c r="C1012" s="109">
        <v>1101</v>
      </c>
      <c r="D1012" s="109">
        <v>5.69679878</v>
      </c>
      <c r="E1012" s="109">
        <v>1.4375000200000001</v>
      </c>
      <c r="F1012" s="109">
        <v>143.75000199999999</v>
      </c>
      <c r="G1012" s="109">
        <v>1.7397151999999999E-2</v>
      </c>
      <c r="H1012" s="110">
        <v>548706.16559999995</v>
      </c>
      <c r="I1012" s="109">
        <v>318</v>
      </c>
      <c r="J1012" s="109">
        <v>5.3961899999999997E-4</v>
      </c>
      <c r="K1012" s="109">
        <v>5.3900000000000003E-2</v>
      </c>
      <c r="L1012" s="108">
        <v>3.7538699999999998E-4</v>
      </c>
      <c r="M1012" s="107">
        <v>205.97725579999999</v>
      </c>
      <c r="N1012" s="62"/>
    </row>
    <row r="1013" spans="1:14" x14ac:dyDescent="0.25">
      <c r="A1013" s="111">
        <v>54</v>
      </c>
      <c r="B1013" s="109" t="s">
        <v>494</v>
      </c>
      <c r="C1013" s="109">
        <v>1101</v>
      </c>
      <c r="D1013" s="109">
        <v>5.69679878</v>
      </c>
      <c r="E1013" s="109">
        <v>1.7099713999999998E-2</v>
      </c>
      <c r="F1013" s="109">
        <v>1.7099713999999999</v>
      </c>
      <c r="G1013" s="109">
        <v>7.6897700000000001E-4</v>
      </c>
      <c r="H1013" s="110">
        <v>24253.520530000002</v>
      </c>
      <c r="I1013" s="109">
        <v>318</v>
      </c>
      <c r="J1013" s="122">
        <v>2.0800000000000001E-5</v>
      </c>
      <c r="K1013" s="109">
        <v>2.0999999999999999E-3</v>
      </c>
      <c r="L1013" s="108">
        <v>1.2164719999999999E-3</v>
      </c>
      <c r="M1013" s="107">
        <v>29.503725230000001</v>
      </c>
      <c r="N1013" s="62"/>
    </row>
    <row r="1014" spans="1:14" x14ac:dyDescent="0.25">
      <c r="A1014" s="106">
        <v>55</v>
      </c>
      <c r="B1014" s="103" t="s">
        <v>497</v>
      </c>
      <c r="C1014" s="103">
        <v>1101</v>
      </c>
      <c r="D1014" s="103">
        <v>1.396900502</v>
      </c>
      <c r="E1014" s="103">
        <v>4.9699913999999998E-2</v>
      </c>
      <c r="F1014" s="103">
        <v>4.9699913999999996</v>
      </c>
      <c r="G1014" s="103">
        <v>8.6320799999999997E-4</v>
      </c>
      <c r="H1014" s="104">
        <v>27225.58942</v>
      </c>
      <c r="I1014" s="103">
        <v>318</v>
      </c>
      <c r="J1014" s="103">
        <v>2.2618605E-2</v>
      </c>
      <c r="K1014" s="103">
        <v>2.2618</v>
      </c>
      <c r="L1014" s="102">
        <v>0.45510350100000002</v>
      </c>
      <c r="M1014" s="101">
        <v>12390.46106</v>
      </c>
      <c r="N1014" s="62"/>
    </row>
    <row r="1015" spans="1:14" x14ac:dyDescent="0.25">
      <c r="A1015" s="106">
        <v>55</v>
      </c>
      <c r="B1015" s="103" t="s">
        <v>496</v>
      </c>
      <c r="C1015" s="103">
        <v>1101</v>
      </c>
      <c r="D1015" s="103">
        <v>1.396900502</v>
      </c>
      <c r="E1015" s="103">
        <v>0.2122</v>
      </c>
      <c r="F1015" s="103">
        <v>21.22</v>
      </c>
      <c r="G1015" s="103">
        <v>3.2645030000000002E-3</v>
      </c>
      <c r="H1015" s="104">
        <v>102962.428</v>
      </c>
      <c r="I1015" s="103">
        <v>318</v>
      </c>
      <c r="J1015" s="103">
        <v>0.183131928</v>
      </c>
      <c r="K1015" s="103">
        <v>18.313199999999998</v>
      </c>
      <c r="L1015" s="102">
        <v>0.863015686</v>
      </c>
      <c r="M1015" s="101">
        <v>88858.190369999997</v>
      </c>
      <c r="N1015" s="62"/>
    </row>
    <row r="1016" spans="1:14" x14ac:dyDescent="0.25">
      <c r="A1016" s="106">
        <v>55</v>
      </c>
      <c r="B1016" s="103" t="s">
        <v>495</v>
      </c>
      <c r="C1016" s="103">
        <v>1101</v>
      </c>
      <c r="D1016" s="103">
        <v>1.396900502</v>
      </c>
      <c r="E1016" s="103">
        <v>0.56580001999999996</v>
      </c>
      <c r="F1016" s="103">
        <v>56.580002</v>
      </c>
      <c r="G1016" s="103">
        <v>6.8703729999999999E-3</v>
      </c>
      <c r="H1016" s="104">
        <v>216691.57800000001</v>
      </c>
      <c r="I1016" s="103">
        <v>318</v>
      </c>
      <c r="J1016" s="103">
        <v>0.25861709399999999</v>
      </c>
      <c r="K1016" s="103">
        <v>25.861899999999999</v>
      </c>
      <c r="L1016" s="102">
        <v>0.45708215699999999</v>
      </c>
      <c r="M1016" s="101">
        <v>99045.853889999999</v>
      </c>
      <c r="N1016" s="62"/>
    </row>
    <row r="1017" spans="1:14" x14ac:dyDescent="0.25">
      <c r="A1017" s="106">
        <v>55</v>
      </c>
      <c r="B1017" s="103" t="s">
        <v>494</v>
      </c>
      <c r="C1017" s="103">
        <v>1101</v>
      </c>
      <c r="D1017" s="103">
        <v>1.396900502</v>
      </c>
      <c r="E1017" s="103">
        <v>3.8000640000000001E-3</v>
      </c>
      <c r="F1017" s="103">
        <v>0.38000640000000002</v>
      </c>
      <c r="G1017" s="103">
        <v>1.8887999999999999E-4</v>
      </c>
      <c r="H1017" s="104">
        <v>5957.2762050000001</v>
      </c>
      <c r="I1017" s="103">
        <v>318</v>
      </c>
      <c r="J1017" s="103">
        <v>2.5424850000000001E-3</v>
      </c>
      <c r="K1017" s="103">
        <v>0.25430000000000003</v>
      </c>
      <c r="L1017" s="102">
        <v>0.66906360899999995</v>
      </c>
      <c r="M1017" s="101">
        <v>3985.7967170000002</v>
      </c>
      <c r="N1017" s="62"/>
    </row>
    <row r="1018" spans="1:14" x14ac:dyDescent="0.25">
      <c r="A1018" s="106">
        <v>55</v>
      </c>
      <c r="B1018" s="103" t="s">
        <v>493</v>
      </c>
      <c r="C1018" s="103">
        <v>1101</v>
      </c>
      <c r="D1018" s="103">
        <v>1.396900502</v>
      </c>
      <c r="E1018" s="103">
        <v>0.305205479</v>
      </c>
      <c r="F1018" s="103">
        <v>30.520547860000001</v>
      </c>
      <c r="G1018" s="103">
        <v>4.950678E-3</v>
      </c>
      <c r="H1018" s="104">
        <v>156144.3848</v>
      </c>
      <c r="I1018" s="103">
        <v>318</v>
      </c>
      <c r="J1018" s="103">
        <v>0.16356480400000001</v>
      </c>
      <c r="K1018" s="103">
        <v>16.3566</v>
      </c>
      <c r="L1018" s="102">
        <v>0.53591699999999998</v>
      </c>
      <c r="M1018" s="101">
        <v>83680.430290000004</v>
      </c>
      <c r="N1018" s="62"/>
    </row>
    <row r="1019" spans="1:14" x14ac:dyDescent="0.25">
      <c r="A1019" s="111">
        <v>56</v>
      </c>
      <c r="B1019" s="109" t="s">
        <v>497</v>
      </c>
      <c r="C1019" s="109">
        <v>1102</v>
      </c>
      <c r="D1019" s="109">
        <v>1.4021001200000001</v>
      </c>
      <c r="E1019" s="109">
        <v>5.4999909999999999E-2</v>
      </c>
      <c r="F1019" s="109">
        <v>5.4999909999999996</v>
      </c>
      <c r="G1019" s="109">
        <v>1.020644E-3</v>
      </c>
      <c r="H1019" s="110">
        <v>32191.1181</v>
      </c>
      <c r="I1019" s="109">
        <v>318</v>
      </c>
      <c r="J1019" s="109">
        <v>4.45198E-4</v>
      </c>
      <c r="K1019" s="109">
        <v>4.4499999999999998E-2</v>
      </c>
      <c r="L1019" s="108">
        <v>8.0945300000000008E-3</v>
      </c>
      <c r="M1019" s="107">
        <v>260.5719636</v>
      </c>
      <c r="N1019" s="62"/>
    </row>
    <row r="1020" spans="1:14" x14ac:dyDescent="0.25">
      <c r="A1020" s="111">
        <v>56</v>
      </c>
      <c r="B1020" s="109" t="s">
        <v>495</v>
      </c>
      <c r="C1020" s="109">
        <v>1102</v>
      </c>
      <c r="D1020" s="109">
        <v>1.4021001200000001</v>
      </c>
      <c r="E1020" s="109">
        <v>0.22330030000000001</v>
      </c>
      <c r="F1020" s="109">
        <v>22.330030000000001</v>
      </c>
      <c r="G1020" s="109">
        <v>2.8491860000000001E-3</v>
      </c>
      <c r="H1020" s="110">
        <v>89863.332410000003</v>
      </c>
      <c r="I1020" s="109">
        <v>318</v>
      </c>
      <c r="J1020" s="122">
        <v>4.6800000000000001E-6</v>
      </c>
      <c r="K1020" s="122">
        <v>5.0000000000000001E-4</v>
      </c>
      <c r="L1020" s="108">
        <v>2.0999999999999999E-5</v>
      </c>
      <c r="M1020" s="107">
        <v>1.8851200480000001</v>
      </c>
      <c r="N1020" s="62"/>
    </row>
    <row r="1021" spans="1:14" ht="15.75" thickBot="1" x14ac:dyDescent="0.3">
      <c r="A1021" s="121">
        <v>56</v>
      </c>
      <c r="B1021" s="119" t="s">
        <v>493</v>
      </c>
      <c r="C1021" s="119">
        <v>1102</v>
      </c>
      <c r="D1021" s="119">
        <v>1.4021001200000001</v>
      </c>
      <c r="E1021" s="119">
        <v>0.61382629499999997</v>
      </c>
      <c r="F1021" s="119">
        <v>61.382629530000003</v>
      </c>
      <c r="G1021" s="119">
        <v>1.0312205E-2</v>
      </c>
      <c r="H1021" s="120">
        <v>325246.93209999998</v>
      </c>
      <c r="I1021" s="119">
        <v>318</v>
      </c>
      <c r="J1021" s="119">
        <v>4.6313150000000004E-3</v>
      </c>
      <c r="K1021" s="119">
        <v>0.46310000000000001</v>
      </c>
      <c r="L1021" s="118">
        <v>7.5449929999999998E-3</v>
      </c>
      <c r="M1021" s="117">
        <v>2453.9858300000001</v>
      </c>
      <c r="N1021" s="62"/>
    </row>
    <row r="1022" spans="1:14" x14ac:dyDescent="0.25">
      <c r="A1022" s="116">
        <v>38</v>
      </c>
      <c r="B1022" s="114" t="s">
        <v>495</v>
      </c>
      <c r="C1022" s="114">
        <v>1006</v>
      </c>
      <c r="D1022" s="114">
        <v>16.956410649999999</v>
      </c>
      <c r="E1022" s="114">
        <v>3.0973983299999999</v>
      </c>
      <c r="F1022" s="114">
        <v>309.73983299999998</v>
      </c>
      <c r="G1022" s="114">
        <v>3.5457269999999999E-2</v>
      </c>
      <c r="H1022" s="115">
        <v>1118322.2819999999</v>
      </c>
      <c r="I1022" s="114">
        <v>325</v>
      </c>
      <c r="J1022" s="114">
        <v>7.6354600000000004E-4</v>
      </c>
      <c r="K1022" s="114">
        <v>7.6399999999999996E-2</v>
      </c>
      <c r="L1022" s="113">
        <v>2.46512E-4</v>
      </c>
      <c r="M1022" s="112">
        <v>275.67980080000001</v>
      </c>
      <c r="N1022" s="62"/>
    </row>
    <row r="1023" spans="1:14" x14ac:dyDescent="0.25">
      <c r="A1023" s="106">
        <v>38</v>
      </c>
      <c r="B1023" s="103" t="s">
        <v>493</v>
      </c>
      <c r="C1023" s="103">
        <v>1006</v>
      </c>
      <c r="D1023" s="103">
        <v>16.956410649999999</v>
      </c>
      <c r="E1023" s="103">
        <v>9.1029019449999993</v>
      </c>
      <c r="F1023" s="103">
        <v>910.29019449999998</v>
      </c>
      <c r="G1023" s="103">
        <v>0.14208125599999999</v>
      </c>
      <c r="H1023" s="104">
        <v>4481242.8250000002</v>
      </c>
      <c r="I1023" s="103">
        <v>325</v>
      </c>
      <c r="J1023" s="103">
        <v>9.3373829999999994E-3</v>
      </c>
      <c r="K1023" s="103">
        <v>0.93369999999999997</v>
      </c>
      <c r="L1023" s="102">
        <v>1.025759E-3</v>
      </c>
      <c r="M1023" s="101">
        <v>4596.6750709999997</v>
      </c>
      <c r="N1023" s="62"/>
    </row>
    <row r="1024" spans="1:14" x14ac:dyDescent="0.25">
      <c r="A1024" s="111">
        <v>39</v>
      </c>
      <c r="B1024" s="109" t="s">
        <v>497</v>
      </c>
      <c r="C1024" s="109">
        <v>1006</v>
      </c>
      <c r="D1024" s="109">
        <v>8.3845026649999994</v>
      </c>
      <c r="E1024" s="109">
        <v>0.91740018099999998</v>
      </c>
      <c r="F1024" s="109">
        <v>91.7400181</v>
      </c>
      <c r="G1024" s="109">
        <v>1.5364654E-2</v>
      </c>
      <c r="H1024" s="110">
        <v>484601.1925</v>
      </c>
      <c r="I1024" s="109">
        <v>325</v>
      </c>
      <c r="J1024" s="109">
        <v>2.1808991E-2</v>
      </c>
      <c r="K1024" s="109">
        <v>2.1808999999999998</v>
      </c>
      <c r="L1024" s="108">
        <v>2.3772603999999999E-2</v>
      </c>
      <c r="M1024" s="107">
        <v>11520.232330000001</v>
      </c>
      <c r="N1024" s="62"/>
    </row>
    <row r="1025" spans="1:14" x14ac:dyDescent="0.25">
      <c r="A1025" s="111">
        <v>39</v>
      </c>
      <c r="B1025" s="109" t="s">
        <v>498</v>
      </c>
      <c r="C1025" s="109">
        <v>1006</v>
      </c>
      <c r="D1025" s="109">
        <v>8.3845026649999994</v>
      </c>
      <c r="E1025" s="109">
        <v>0.80556881999999996</v>
      </c>
      <c r="F1025" s="109">
        <v>80.556882029999997</v>
      </c>
      <c r="G1025" s="109">
        <v>1.155874E-2</v>
      </c>
      <c r="H1025" s="110">
        <v>364562.65210000001</v>
      </c>
      <c r="I1025" s="109">
        <v>325</v>
      </c>
      <c r="J1025" s="109">
        <v>0.18267330000000001</v>
      </c>
      <c r="K1025" s="109">
        <v>18.267299999999999</v>
      </c>
      <c r="L1025" s="108">
        <v>0.22676312100000001</v>
      </c>
      <c r="M1025" s="107">
        <v>82669.364839999995</v>
      </c>
      <c r="N1025" s="62"/>
    </row>
    <row r="1026" spans="1:14" x14ac:dyDescent="0.25">
      <c r="A1026" s="111">
        <v>39</v>
      </c>
      <c r="B1026" s="109" t="s">
        <v>496</v>
      </c>
      <c r="C1026" s="109">
        <v>1006</v>
      </c>
      <c r="D1026" s="109">
        <v>8.3845026649999994</v>
      </c>
      <c r="E1026" s="109">
        <v>0.78240105000000004</v>
      </c>
      <c r="F1026" s="109">
        <v>78.240105</v>
      </c>
      <c r="G1026" s="109">
        <v>1.1405843000000001E-2</v>
      </c>
      <c r="H1026" s="110">
        <v>359740.28519999998</v>
      </c>
      <c r="I1026" s="109">
        <v>325</v>
      </c>
      <c r="J1026" s="109">
        <v>1.7052553000000002E-2</v>
      </c>
      <c r="K1026" s="109">
        <v>1.7053</v>
      </c>
      <c r="L1026" s="108">
        <v>2.1795156E-2</v>
      </c>
      <c r="M1026" s="107">
        <v>7840.5956310000001</v>
      </c>
      <c r="N1026" s="62"/>
    </row>
    <row r="1027" spans="1:14" x14ac:dyDescent="0.25">
      <c r="A1027" s="111">
        <v>39</v>
      </c>
      <c r="B1027" s="109" t="s">
        <v>495</v>
      </c>
      <c r="C1027" s="109">
        <v>1006</v>
      </c>
      <c r="D1027" s="109">
        <v>8.3845026649999994</v>
      </c>
      <c r="E1027" s="109">
        <v>1.8803996700000001</v>
      </c>
      <c r="F1027" s="109">
        <v>188.03996699999999</v>
      </c>
      <c r="G1027" s="109">
        <v>2.1109121000000002E-2</v>
      </c>
      <c r="H1027" s="110">
        <v>665781.68169999996</v>
      </c>
      <c r="I1027" s="109">
        <v>325</v>
      </c>
      <c r="J1027" s="109">
        <v>7.5714937999999996E-2</v>
      </c>
      <c r="K1027" s="109">
        <v>7.5715000000000003</v>
      </c>
      <c r="L1027" s="108">
        <v>4.0265343000000002E-2</v>
      </c>
      <c r="M1027" s="107">
        <v>26807.927879999999</v>
      </c>
      <c r="N1027" s="62"/>
    </row>
    <row r="1028" spans="1:14" x14ac:dyDescent="0.25">
      <c r="A1028" s="111">
        <v>39</v>
      </c>
      <c r="B1028" s="109" t="s">
        <v>494</v>
      </c>
      <c r="C1028" s="109">
        <v>1006</v>
      </c>
      <c r="D1028" s="109">
        <v>8.3845026649999994</v>
      </c>
      <c r="E1028" s="109">
        <v>1.0101209999999999E-2</v>
      </c>
      <c r="F1028" s="109">
        <v>1.010121</v>
      </c>
      <c r="G1028" s="109">
        <v>4.56081E-4</v>
      </c>
      <c r="H1028" s="110">
        <v>14384.803190000001</v>
      </c>
      <c r="I1028" s="109">
        <v>325</v>
      </c>
      <c r="J1028" s="109">
        <v>4.9950299999999999E-4</v>
      </c>
      <c r="K1028" s="109">
        <v>0.05</v>
      </c>
      <c r="L1028" s="108">
        <v>4.9449807999999998E-2</v>
      </c>
      <c r="M1028" s="107">
        <v>711.32574910000005</v>
      </c>
      <c r="N1028" s="62"/>
    </row>
    <row r="1029" spans="1:14" ht="15.75" thickBot="1" x14ac:dyDescent="0.3">
      <c r="A1029" s="121">
        <v>39</v>
      </c>
      <c r="B1029" s="119" t="s">
        <v>493</v>
      </c>
      <c r="C1029" s="119">
        <v>1006</v>
      </c>
      <c r="D1029" s="119">
        <v>8.3845026649999994</v>
      </c>
      <c r="E1029" s="119">
        <v>3.9886317340000002</v>
      </c>
      <c r="F1029" s="119">
        <v>398.86317339999999</v>
      </c>
      <c r="G1029" s="119">
        <v>6.1856577000000003E-2</v>
      </c>
      <c r="H1029" s="120">
        <v>1950956.4310000001</v>
      </c>
      <c r="I1029" s="119">
        <v>325</v>
      </c>
      <c r="J1029" s="119">
        <v>0.78048376100000005</v>
      </c>
      <c r="K1029" s="119">
        <v>78.048500000000004</v>
      </c>
      <c r="L1029" s="118">
        <v>0.19567706700000001</v>
      </c>
      <c r="M1029" s="117">
        <v>381757.43320000003</v>
      </c>
      <c r="N1029" s="62"/>
    </row>
    <row r="1030" spans="1:14" x14ac:dyDescent="0.25">
      <c r="A1030" s="116">
        <v>58</v>
      </c>
      <c r="B1030" s="114" t="s">
        <v>497</v>
      </c>
      <c r="C1030" s="114">
        <v>1101</v>
      </c>
      <c r="D1030" s="114">
        <v>14.228808430000001</v>
      </c>
      <c r="E1030" s="114">
        <v>0.63440015000000005</v>
      </c>
      <c r="F1030" s="114">
        <v>63.440015000000002</v>
      </c>
      <c r="G1030" s="114">
        <v>1.1472714E-2</v>
      </c>
      <c r="H1030" s="115">
        <v>361849.3982</v>
      </c>
      <c r="I1030" s="114">
        <v>344</v>
      </c>
      <c r="J1030" s="114">
        <v>1.19714E-4</v>
      </c>
      <c r="K1030" s="114">
        <v>1.2E-2</v>
      </c>
      <c r="L1030" s="113">
        <v>1.88705E-4</v>
      </c>
      <c r="M1030" s="112">
        <v>68.282627739999995</v>
      </c>
      <c r="N1030" s="62"/>
    </row>
    <row r="1031" spans="1:14" x14ac:dyDescent="0.25">
      <c r="A1031" s="106">
        <v>58</v>
      </c>
      <c r="B1031" s="103" t="s">
        <v>496</v>
      </c>
      <c r="C1031" s="103">
        <v>1101</v>
      </c>
      <c r="D1031" s="103">
        <v>14.228808430000001</v>
      </c>
      <c r="E1031" s="103">
        <v>1.3757006199999999</v>
      </c>
      <c r="F1031" s="103">
        <v>137.57006200000001</v>
      </c>
      <c r="G1031" s="103">
        <v>2.152169E-2</v>
      </c>
      <c r="H1031" s="104">
        <v>678794.1</v>
      </c>
      <c r="I1031" s="103">
        <v>344</v>
      </c>
      <c r="J1031" s="103">
        <v>1.7345010000000001E-3</v>
      </c>
      <c r="K1031" s="103">
        <v>0.17349999999999999</v>
      </c>
      <c r="L1031" s="102">
        <v>1.260813E-3</v>
      </c>
      <c r="M1031" s="101">
        <v>855.8324265</v>
      </c>
      <c r="N1031" s="62"/>
    </row>
    <row r="1032" spans="1:14" x14ac:dyDescent="0.25">
      <c r="A1032" s="106">
        <v>58</v>
      </c>
      <c r="B1032" s="103" t="s">
        <v>495</v>
      </c>
      <c r="C1032" s="103">
        <v>1101</v>
      </c>
      <c r="D1032" s="103">
        <v>14.228808430000001</v>
      </c>
      <c r="E1032" s="103">
        <v>2.6556015099999999</v>
      </c>
      <c r="F1032" s="103">
        <v>265.56015100000002</v>
      </c>
      <c r="G1032" s="103">
        <v>3.3737540000000003E-2</v>
      </c>
      <c r="H1032" s="104">
        <v>1064082.014</v>
      </c>
      <c r="I1032" s="103">
        <v>344</v>
      </c>
      <c r="J1032" s="105">
        <v>3.1600000000000002E-5</v>
      </c>
      <c r="K1032" s="103">
        <v>3.2000000000000002E-3</v>
      </c>
      <c r="L1032" s="102">
        <v>1.19E-5</v>
      </c>
      <c r="M1032" s="101">
        <v>12.67652036</v>
      </c>
      <c r="N1032" s="62"/>
    </row>
    <row r="1033" spans="1:14" x14ac:dyDescent="0.25">
      <c r="A1033" s="106">
        <v>58</v>
      </c>
      <c r="B1033" s="103" t="s">
        <v>493</v>
      </c>
      <c r="C1033" s="103">
        <v>1101</v>
      </c>
      <c r="D1033" s="103">
        <v>14.228808430000001</v>
      </c>
      <c r="E1033" s="103">
        <v>7.4258198740000001</v>
      </c>
      <c r="F1033" s="103">
        <v>742.5819874</v>
      </c>
      <c r="G1033" s="103">
        <v>0.123778926</v>
      </c>
      <c r="H1033" s="104">
        <v>3903987.3319999999</v>
      </c>
      <c r="I1033" s="103">
        <v>344</v>
      </c>
      <c r="J1033" s="103">
        <v>2.489481E-3</v>
      </c>
      <c r="K1033" s="103">
        <v>0.24890000000000001</v>
      </c>
      <c r="L1033" s="102">
        <v>3.35247E-4</v>
      </c>
      <c r="M1033" s="101">
        <v>1308.798716</v>
      </c>
      <c r="N1033" s="62"/>
    </row>
    <row r="1034" spans="1:14" x14ac:dyDescent="0.25">
      <c r="A1034" s="111">
        <v>60</v>
      </c>
      <c r="B1034" s="109" t="s">
        <v>497</v>
      </c>
      <c r="C1034" s="109">
        <v>1101</v>
      </c>
      <c r="D1034" s="109">
        <v>5.0195989699999997</v>
      </c>
      <c r="E1034" s="109">
        <v>0.20499951999999999</v>
      </c>
      <c r="F1034" s="109">
        <v>20.499952</v>
      </c>
      <c r="G1034" s="109">
        <v>3.7034469999999999E-3</v>
      </c>
      <c r="H1034" s="110">
        <v>116806.708</v>
      </c>
      <c r="I1034" s="109">
        <v>344</v>
      </c>
      <c r="J1034" s="109">
        <v>2.8311899000000001E-2</v>
      </c>
      <c r="K1034" s="109">
        <v>2.8311999999999999</v>
      </c>
      <c r="L1034" s="108">
        <v>0.13810714800000001</v>
      </c>
      <c r="M1034" s="107">
        <v>16131.841259999999</v>
      </c>
      <c r="N1034" s="62"/>
    </row>
    <row r="1035" spans="1:14" x14ac:dyDescent="0.25">
      <c r="A1035" s="111">
        <v>60</v>
      </c>
      <c r="B1035" s="109" t="s">
        <v>496</v>
      </c>
      <c r="C1035" s="109">
        <v>1101</v>
      </c>
      <c r="D1035" s="109">
        <v>5.0195989699999997</v>
      </c>
      <c r="E1035" s="109">
        <v>0.4421002</v>
      </c>
      <c r="F1035" s="109">
        <v>44.21002</v>
      </c>
      <c r="G1035" s="109">
        <v>6.9916800000000001E-3</v>
      </c>
      <c r="H1035" s="110">
        <v>220517.59669999999</v>
      </c>
      <c r="I1035" s="109">
        <v>344</v>
      </c>
      <c r="J1035" s="109">
        <v>2.1582338E-2</v>
      </c>
      <c r="K1035" s="109">
        <v>2.1583000000000001</v>
      </c>
      <c r="L1035" s="108">
        <v>4.8817751999999999E-2</v>
      </c>
      <c r="M1035" s="107">
        <v>10765.173419999999</v>
      </c>
      <c r="N1035" s="62"/>
    </row>
    <row r="1036" spans="1:14" x14ac:dyDescent="0.25">
      <c r="A1036" s="111">
        <v>60</v>
      </c>
      <c r="B1036" s="109" t="s">
        <v>495</v>
      </c>
      <c r="C1036" s="109">
        <v>1101</v>
      </c>
      <c r="D1036" s="109">
        <v>5.0195989699999997</v>
      </c>
      <c r="E1036" s="109">
        <v>1.81270018</v>
      </c>
      <c r="F1036" s="109">
        <v>181.27001799999999</v>
      </c>
      <c r="G1036" s="109">
        <v>2.3277923999999998E-2</v>
      </c>
      <c r="H1036" s="110">
        <v>734185.73030000005</v>
      </c>
      <c r="I1036" s="109">
        <v>344</v>
      </c>
      <c r="J1036" s="109">
        <v>9.5262711999999999E-2</v>
      </c>
      <c r="K1036" s="109">
        <v>9.5261999999999993</v>
      </c>
      <c r="L1036" s="108">
        <v>5.2552934000000003E-2</v>
      </c>
      <c r="M1036" s="107">
        <v>38583.613980000002</v>
      </c>
      <c r="N1036" s="62"/>
    </row>
    <row r="1037" spans="1:14" x14ac:dyDescent="0.25">
      <c r="A1037" s="111">
        <v>60</v>
      </c>
      <c r="B1037" s="109" t="s">
        <v>494</v>
      </c>
      <c r="C1037" s="109">
        <v>1101</v>
      </c>
      <c r="D1037" s="109">
        <v>5.0195989699999997</v>
      </c>
      <c r="E1037" s="109">
        <v>1.380002E-2</v>
      </c>
      <c r="F1037" s="109">
        <v>1.380002</v>
      </c>
      <c r="G1037" s="109">
        <v>5.9816800000000005E-4</v>
      </c>
      <c r="H1037" s="110">
        <v>18866.219779999999</v>
      </c>
      <c r="I1037" s="109">
        <v>344</v>
      </c>
      <c r="J1037" s="109">
        <v>2.44174E-3</v>
      </c>
      <c r="K1037" s="109">
        <v>0.24429999999999999</v>
      </c>
      <c r="L1037" s="108">
        <v>0.176937437</v>
      </c>
      <c r="M1037" s="107">
        <v>3338.1405800000002</v>
      </c>
      <c r="N1037" s="62"/>
    </row>
    <row r="1038" spans="1:14" ht="15.75" thickBot="1" x14ac:dyDescent="0.3">
      <c r="A1038" s="121">
        <v>60</v>
      </c>
      <c r="B1038" s="119" t="s">
        <v>493</v>
      </c>
      <c r="C1038" s="119">
        <v>1101</v>
      </c>
      <c r="D1038" s="119">
        <v>5.0195989699999997</v>
      </c>
      <c r="E1038" s="119">
        <v>1.9862525689999999</v>
      </c>
      <c r="F1038" s="119">
        <v>198.62525690000001</v>
      </c>
      <c r="G1038" s="119">
        <v>3.3137136999999997E-2</v>
      </c>
      <c r="H1038" s="120">
        <v>1045145.301</v>
      </c>
      <c r="I1038" s="119">
        <v>344</v>
      </c>
      <c r="J1038" s="119">
        <v>0.19803136099999999</v>
      </c>
      <c r="K1038" s="119">
        <v>19.803000000000001</v>
      </c>
      <c r="L1038" s="118">
        <v>9.9700997E-2</v>
      </c>
      <c r="M1038" s="117">
        <v>104202.0284</v>
      </c>
      <c r="N1038" s="62"/>
    </row>
    <row r="1039" spans="1:14" x14ac:dyDescent="0.25">
      <c r="A1039" s="116">
        <v>36</v>
      </c>
      <c r="B1039" s="114" t="s">
        <v>497</v>
      </c>
      <c r="C1039" s="114">
        <v>1006</v>
      </c>
      <c r="D1039" s="114">
        <v>5.7663040199999998</v>
      </c>
      <c r="E1039" s="114">
        <v>0.37040044999999999</v>
      </c>
      <c r="F1039" s="114">
        <v>37.040044999999999</v>
      </c>
      <c r="G1039" s="114">
        <v>6.1742250000000002E-3</v>
      </c>
      <c r="H1039" s="115">
        <v>194735.0515</v>
      </c>
      <c r="I1039" s="114">
        <v>348</v>
      </c>
      <c r="J1039" s="114">
        <v>1.037505E-3</v>
      </c>
      <c r="K1039" s="114">
        <v>0.1038</v>
      </c>
      <c r="L1039" s="113">
        <v>2.8010349999999999E-3</v>
      </c>
      <c r="M1039" s="112">
        <v>545.45974109999997</v>
      </c>
      <c r="N1039" s="62"/>
    </row>
    <row r="1040" spans="1:14" x14ac:dyDescent="0.25">
      <c r="A1040" s="106">
        <v>36</v>
      </c>
      <c r="B1040" s="103" t="s">
        <v>493</v>
      </c>
      <c r="C1040" s="103">
        <v>1006</v>
      </c>
      <c r="D1040" s="103">
        <v>5.7663040199999998</v>
      </c>
      <c r="E1040" s="103">
        <v>2.1411862099999999</v>
      </c>
      <c r="F1040" s="103">
        <v>214.11862099999999</v>
      </c>
      <c r="G1040" s="103">
        <v>3.2924465999999999E-2</v>
      </c>
      <c r="H1040" s="104">
        <v>1038437.657</v>
      </c>
      <c r="I1040" s="103">
        <v>348</v>
      </c>
      <c r="J1040" s="103">
        <v>6.1842590000000001E-3</v>
      </c>
      <c r="K1040" s="103">
        <v>0.61839999999999995</v>
      </c>
      <c r="L1040" s="102">
        <v>2.8882399999999998E-3</v>
      </c>
      <c r="M1040" s="101">
        <v>2999.2569199999998</v>
      </c>
      <c r="N1040" s="62"/>
    </row>
    <row r="1041" spans="1:14" x14ac:dyDescent="0.25">
      <c r="A1041" s="111">
        <v>38</v>
      </c>
      <c r="B1041" s="109" t="s">
        <v>496</v>
      </c>
      <c r="C1041" s="109">
        <v>1006</v>
      </c>
      <c r="D1041" s="109">
        <v>16.956410649999999</v>
      </c>
      <c r="E1041" s="109">
        <v>1.64620082</v>
      </c>
      <c r="F1041" s="109">
        <v>164.620082</v>
      </c>
      <c r="G1041" s="109">
        <v>2.4304612E-2</v>
      </c>
      <c r="H1041" s="110">
        <v>766567.47169999999</v>
      </c>
      <c r="I1041" s="109">
        <v>348</v>
      </c>
      <c r="J1041" s="109">
        <v>6.9362600000000003E-4</v>
      </c>
      <c r="K1041" s="109">
        <v>6.9400000000000003E-2</v>
      </c>
      <c r="L1041" s="108">
        <v>4.2134900000000001E-4</v>
      </c>
      <c r="M1041" s="107">
        <v>322.9927735</v>
      </c>
      <c r="N1041" s="62"/>
    </row>
    <row r="1042" spans="1:14" x14ac:dyDescent="0.25">
      <c r="A1042" s="111">
        <v>38</v>
      </c>
      <c r="B1042" s="109" t="s">
        <v>495</v>
      </c>
      <c r="C1042" s="109">
        <v>1006</v>
      </c>
      <c r="D1042" s="109">
        <v>16.956410649999999</v>
      </c>
      <c r="E1042" s="109">
        <v>3.0973983299999999</v>
      </c>
      <c r="F1042" s="109">
        <v>309.73983299999998</v>
      </c>
      <c r="G1042" s="109">
        <v>3.5457269999999999E-2</v>
      </c>
      <c r="H1042" s="110">
        <v>1118322.2819999999</v>
      </c>
      <c r="I1042" s="109">
        <v>348</v>
      </c>
      <c r="J1042" s="109">
        <v>4.1371399999999998E-4</v>
      </c>
      <c r="K1042" s="109">
        <v>4.1300000000000003E-2</v>
      </c>
      <c r="L1042" s="108">
        <v>1.3356800000000001E-4</v>
      </c>
      <c r="M1042" s="107">
        <v>149.37247930000001</v>
      </c>
      <c r="N1042" s="62"/>
    </row>
    <row r="1043" spans="1:14" x14ac:dyDescent="0.25">
      <c r="A1043" s="111">
        <v>38</v>
      </c>
      <c r="B1043" s="109" t="s">
        <v>493</v>
      </c>
      <c r="C1043" s="109">
        <v>1006</v>
      </c>
      <c r="D1043" s="109">
        <v>16.956410649999999</v>
      </c>
      <c r="E1043" s="109">
        <v>9.1029019449999993</v>
      </c>
      <c r="F1043" s="109">
        <v>910.29019449999998</v>
      </c>
      <c r="G1043" s="109">
        <v>0.14208125599999999</v>
      </c>
      <c r="H1043" s="110">
        <v>4481242.8250000002</v>
      </c>
      <c r="I1043" s="109">
        <v>348</v>
      </c>
      <c r="J1043" s="109">
        <v>1.3082101E-2</v>
      </c>
      <c r="K1043" s="109">
        <v>1.3082</v>
      </c>
      <c r="L1043" s="108">
        <v>1.437135E-3</v>
      </c>
      <c r="M1043" s="107">
        <v>6440.1521359999997</v>
      </c>
      <c r="N1043" s="62"/>
    </row>
    <row r="1044" spans="1:14" x14ac:dyDescent="0.25">
      <c r="A1044" s="106">
        <v>40</v>
      </c>
      <c r="B1044" s="103" t="s">
        <v>497</v>
      </c>
      <c r="C1044" s="103">
        <v>1006</v>
      </c>
      <c r="D1044" s="103">
        <v>2.5437986600000002</v>
      </c>
      <c r="E1044" s="103">
        <v>0.35930019000000002</v>
      </c>
      <c r="F1044" s="103">
        <v>35.930019000000001</v>
      </c>
      <c r="G1044" s="103">
        <v>6.1809439999999998E-3</v>
      </c>
      <c r="H1044" s="104">
        <v>194946.98259999999</v>
      </c>
      <c r="I1044" s="103">
        <v>348</v>
      </c>
      <c r="J1044" s="103">
        <v>7.265283E-3</v>
      </c>
      <c r="K1044" s="103">
        <v>0.72650000000000003</v>
      </c>
      <c r="L1044" s="102">
        <v>2.0220648000000001E-2</v>
      </c>
      <c r="M1044" s="101">
        <v>3941.9542740000002</v>
      </c>
      <c r="N1044" s="62"/>
    </row>
    <row r="1045" spans="1:14" x14ac:dyDescent="0.25">
      <c r="A1045" s="106">
        <v>40</v>
      </c>
      <c r="B1045" s="103" t="s">
        <v>496</v>
      </c>
      <c r="C1045" s="103">
        <v>1006</v>
      </c>
      <c r="D1045" s="103">
        <v>2.5437986600000002</v>
      </c>
      <c r="E1045" s="103">
        <v>0.25579967999999997</v>
      </c>
      <c r="F1045" s="103">
        <v>25.579968000000001</v>
      </c>
      <c r="G1045" s="103">
        <v>3.7803870000000001E-3</v>
      </c>
      <c r="H1045" s="104">
        <v>119233.3949</v>
      </c>
      <c r="I1045" s="103">
        <v>348</v>
      </c>
      <c r="J1045" s="103">
        <v>6.3809780999999996E-2</v>
      </c>
      <c r="K1045" s="103">
        <v>6.3810000000000002</v>
      </c>
      <c r="L1045" s="102">
        <v>0.24945215200000001</v>
      </c>
      <c r="M1045" s="101">
        <v>29743.02693</v>
      </c>
      <c r="N1045" s="62"/>
    </row>
    <row r="1046" spans="1:14" x14ac:dyDescent="0.25">
      <c r="A1046" s="106">
        <v>40</v>
      </c>
      <c r="B1046" s="103" t="s">
        <v>495</v>
      </c>
      <c r="C1046" s="103">
        <v>1006</v>
      </c>
      <c r="D1046" s="103">
        <v>2.5437986600000002</v>
      </c>
      <c r="E1046" s="103">
        <v>0.65679969999999999</v>
      </c>
      <c r="F1046" s="103">
        <v>65.679969999999997</v>
      </c>
      <c r="G1046" s="103">
        <v>7.9534659999999993E-3</v>
      </c>
      <c r="H1046" s="104">
        <v>250852.3101</v>
      </c>
      <c r="I1046" s="103">
        <v>348</v>
      </c>
      <c r="J1046" s="103">
        <v>5.5097407000000001E-2</v>
      </c>
      <c r="K1046" s="103">
        <v>5.5096999999999996</v>
      </c>
      <c r="L1046" s="102">
        <v>8.3887685000000003E-2</v>
      </c>
      <c r="M1046" s="101">
        <v>21043.41965</v>
      </c>
      <c r="N1046" s="62"/>
    </row>
    <row r="1047" spans="1:14" x14ac:dyDescent="0.25">
      <c r="A1047" s="106">
        <v>40</v>
      </c>
      <c r="B1047" s="103" t="s">
        <v>494</v>
      </c>
      <c r="C1047" s="103">
        <v>1006</v>
      </c>
      <c r="D1047" s="103">
        <v>2.5437986600000002</v>
      </c>
      <c r="E1047" s="103">
        <v>1.60027E-3</v>
      </c>
      <c r="F1047" s="103">
        <v>0.160027</v>
      </c>
      <c r="G1047" s="105">
        <v>7.2700000000000005E-5</v>
      </c>
      <c r="H1047" s="104">
        <v>2292.784451</v>
      </c>
      <c r="I1047" s="103">
        <v>348</v>
      </c>
      <c r="J1047" s="103">
        <v>1.99812E-4</v>
      </c>
      <c r="K1047" s="103">
        <v>0.02</v>
      </c>
      <c r="L1047" s="102">
        <v>0.12486165</v>
      </c>
      <c r="M1047" s="101">
        <v>286.28084869999998</v>
      </c>
      <c r="N1047" s="62"/>
    </row>
    <row r="1048" spans="1:14" ht="15.75" thickBot="1" x14ac:dyDescent="0.3">
      <c r="A1048" s="100">
        <v>40</v>
      </c>
      <c r="B1048" s="98" t="s">
        <v>493</v>
      </c>
      <c r="C1048" s="98">
        <v>1006</v>
      </c>
      <c r="D1048" s="98">
        <v>2.5437986600000002</v>
      </c>
      <c r="E1048" s="98">
        <v>0.89683596899999996</v>
      </c>
      <c r="F1048" s="98">
        <v>89.683596890000004</v>
      </c>
      <c r="G1048" s="98">
        <v>1.3875419E-2</v>
      </c>
      <c r="H1048" s="99">
        <v>437630.70809999999</v>
      </c>
      <c r="I1048" s="98">
        <v>348</v>
      </c>
      <c r="J1048" s="98">
        <v>0.28460882900000001</v>
      </c>
      <c r="K1048" s="98">
        <v>28.460699999999999</v>
      </c>
      <c r="L1048" s="97">
        <v>0.31734769699999998</v>
      </c>
      <c r="M1048" s="96">
        <v>138881.09719999999</v>
      </c>
      <c r="N1048" s="62"/>
    </row>
    <row r="1049" spans="1:14" x14ac:dyDescent="0.25">
      <c r="D1049"/>
      <c r="E1049"/>
      <c r="F1049"/>
      <c r="G1049"/>
      <c r="H1049" s="10"/>
      <c r="I1049"/>
      <c r="J1049"/>
      <c r="K1049" s="62">
        <f>SUM(K436:K445)</f>
        <v>315.02790000000005</v>
      </c>
      <c r="L1049" s="62">
        <f>SUM(L436:L445)</f>
        <v>0.98743589400000009</v>
      </c>
      <c r="M1049" s="62">
        <f>SUM(M436:M445)</f>
        <v>1458403.3854694339</v>
      </c>
      <c r="N1049" s="62"/>
    </row>
    <row r="1050" spans="1:14" x14ac:dyDescent="0.25">
      <c r="D1050"/>
      <c r="E1050"/>
      <c r="F1050"/>
      <c r="G1050"/>
      <c r="H1050" s="10"/>
      <c r="I1050"/>
      <c r="J1050"/>
      <c r="K1050" s="62">
        <f>SUM(K439,K441,K445)</f>
        <v>215.9109</v>
      </c>
      <c r="L1050"/>
      <c r="M1050"/>
      <c r="N1050"/>
    </row>
  </sheetData>
  <pageMargins left="0.7" right="0.7" top="0.75" bottom="0.75" header="0.3" footer="0.3"/>
  <pageSetup orientation="portrait" horizontalDpi="300" verticalDpi="3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UEFW_RiverAndCalData</vt:lpstr>
      <vt:lpstr>CIG_SysIN_DetOut_Loads</vt:lpstr>
      <vt:lpstr>CIG_wcINF-wcEFF_Loads</vt:lpstr>
      <vt:lpstr>CIG_wcINF-wcEFF_Conc</vt:lpstr>
      <vt:lpstr>CIG_SysIN_SysOUT_Loads</vt:lpstr>
      <vt:lpstr>CIG_SysIN-SysOUT_Conc</vt:lpstr>
      <vt:lpstr>CIG_AllConc</vt:lpstr>
      <vt:lpstr>CIGTreatmentSummary_Table 2</vt:lpstr>
      <vt:lpstr>ACPF_NRWetlands_Table3</vt:lpstr>
      <vt:lpstr>EFWA_CostOptions_Table4</vt:lpstr>
      <vt:lpstr>WetlandsSummary_Eqs_Table5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cnietch</dc:creator>
  <cp:lastModifiedBy>Nietch, Christopher</cp:lastModifiedBy>
  <dcterms:created xsi:type="dcterms:W3CDTF">2018-02-21T21:36:39Z</dcterms:created>
  <dcterms:modified xsi:type="dcterms:W3CDTF">2024-04-29T23:09:31Z</dcterms:modified>
</cp:coreProperties>
</file>